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hesis\Arid-Land-Hydrology\R\Example\WatershedElements\"/>
    </mc:Choice>
  </mc:AlternateContent>
  <xr:revisionPtr revIDLastSave="0" documentId="8_{EFFD6125-31A1-4D88-9B5A-45970459C46A}" xr6:coauthVersionLast="47" xr6:coauthVersionMax="47" xr10:uidLastSave="{00000000-0000-0000-0000-000000000000}"/>
  <bookViews>
    <workbookView xWindow="-120" yWindow="-120" windowWidth="29040" windowHeight="15720" tabRatio="845" firstSheet="12" activeTab="27" xr2:uid="{00000000-000D-0000-FFFF-FFFF00000000}"/>
  </bookViews>
  <sheets>
    <sheet name="BADGR-1" sheetId="1" r:id="rId1"/>
    <sheet name="BADGR-G" sheetId="2" r:id="rId2"/>
    <sheet name="BURRO" sheetId="3" r:id="rId3"/>
    <sheet name="CEDAR" sheetId="4" r:id="rId4"/>
    <sheet name="ECHO" sheetId="39" r:id="rId5"/>
    <sheet name="EMMETT" sheetId="38" r:id="rId6"/>
    <sheet name="HONEYMN" sheetId="7" r:id="rId7"/>
    <sheet name="HOUSE-1" sheetId="8" r:id="rId8"/>
    <sheet name="HOUSE-2" sheetId="9" r:id="rId9"/>
    <sheet name="HOUSE-G" sheetId="10" r:id="rId10"/>
    <sheet name="KANE-1" sheetId="11" r:id="rId11"/>
    <sheet name="KANE-2" sheetId="12" r:id="rId12"/>
    <sheet name="LIME" sheetId="13" r:id="rId13"/>
    <sheet name="NORTH-1" sheetId="14" r:id="rId14"/>
    <sheet name="NORTH-2" sheetId="20" r:id="rId15"/>
    <sheet name="NORTH-G" sheetId="37" r:id="rId16"/>
    <sheet name="ONETOE" sheetId="19" r:id="rId17"/>
    <sheet name="PASTURE" sheetId="18" r:id="rId18"/>
    <sheet name="RIDER-G" sheetId="17" r:id="rId19"/>
    <sheet name="ROCK" sheetId="16" r:id="rId20"/>
    <sheet name="SHIN-1" sheetId="30" r:id="rId21"/>
    <sheet name="SHIN-2" sheetId="29" r:id="rId22"/>
    <sheet name="SHIN-G" sheetId="28" r:id="rId23"/>
    <sheet name="TAN-1" sheetId="27" r:id="rId24"/>
    <sheet name="TAN-G" sheetId="26" r:id="rId25"/>
    <sheet name="TATER-1" sheetId="25" r:id="rId26"/>
    <sheet name="TATER-2" sheetId="24" r:id="rId27"/>
    <sheet name="WATER-1" sheetId="23" r:id="rId28"/>
    <sheet name="WATER-2" sheetId="22" r:id="rId29"/>
    <sheet name="WATER-G" sheetId="21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54" i="11" l="1"/>
  <c r="F854" i="11" s="1"/>
  <c r="E708" i="10"/>
  <c r="F708" i="10"/>
  <c r="E1250" i="9"/>
  <c r="F1250" i="9"/>
  <c r="E1291" i="8"/>
  <c r="F1291" i="8"/>
  <c r="E1073" i="7"/>
  <c r="F1073" i="7"/>
  <c r="E901" i="38"/>
  <c r="F901" i="38" s="1"/>
  <c r="F313" i="39"/>
  <c r="E313" i="39"/>
  <c r="F397" i="4"/>
  <c r="E397" i="4"/>
  <c r="F1659" i="3"/>
  <c r="E1659" i="3"/>
  <c r="D1659" i="3"/>
  <c r="F889" i="2"/>
  <c r="E889" i="2"/>
  <c r="D889" i="2"/>
  <c r="F1524" i="1"/>
  <c r="E1524" i="1"/>
  <c r="D1524" i="1"/>
  <c r="E336" i="21"/>
  <c r="D336" i="21"/>
  <c r="F336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217" i="21"/>
  <c r="F217" i="21" s="1"/>
  <c r="E858" i="22"/>
  <c r="F847" i="22"/>
  <c r="F848" i="22"/>
  <c r="F849" i="22"/>
  <c r="F850" i="22"/>
  <c r="F851" i="22"/>
  <c r="F852" i="22"/>
  <c r="F853" i="22"/>
  <c r="F854" i="22"/>
  <c r="F855" i="22"/>
  <c r="F856" i="22"/>
  <c r="F857" i="22"/>
  <c r="F846" i="22"/>
  <c r="F633" i="22"/>
  <c r="F634" i="22"/>
  <c r="F635" i="22"/>
  <c r="F636" i="22"/>
  <c r="F637" i="22"/>
  <c r="F638" i="22"/>
  <c r="F639" i="22"/>
  <c r="F640" i="22"/>
  <c r="F641" i="22"/>
  <c r="F642" i="22"/>
  <c r="F643" i="22"/>
  <c r="F644" i="22"/>
  <c r="F645" i="22"/>
  <c r="F646" i="22"/>
  <c r="F647" i="22"/>
  <c r="F648" i="22"/>
  <c r="F649" i="22"/>
  <c r="F650" i="22"/>
  <c r="F651" i="22"/>
  <c r="F652" i="22"/>
  <c r="F653" i="22"/>
  <c r="F654" i="22"/>
  <c r="F655" i="22"/>
  <c r="F656" i="22"/>
  <c r="F657" i="22"/>
  <c r="F658" i="22"/>
  <c r="F659" i="22"/>
  <c r="F660" i="22"/>
  <c r="F661" i="22"/>
  <c r="F662" i="22"/>
  <c r="F663" i="22"/>
  <c r="F664" i="22"/>
  <c r="F665" i="22"/>
  <c r="F666" i="22"/>
  <c r="F667" i="22"/>
  <c r="F668" i="22"/>
  <c r="F669" i="22"/>
  <c r="F670" i="22"/>
  <c r="F671" i="22"/>
  <c r="F672" i="22"/>
  <c r="F673" i="22"/>
  <c r="F674" i="22"/>
  <c r="F675" i="22"/>
  <c r="F676" i="22"/>
  <c r="F677" i="22"/>
  <c r="F678" i="22"/>
  <c r="F679" i="22"/>
  <c r="F680" i="22"/>
  <c r="F681" i="22"/>
  <c r="F682" i="22"/>
  <c r="F683" i="22"/>
  <c r="F684" i="22"/>
  <c r="F685" i="22"/>
  <c r="F686" i="22"/>
  <c r="F687" i="22"/>
  <c r="F688" i="22"/>
  <c r="F689" i="22"/>
  <c r="F690" i="22"/>
  <c r="F691" i="22"/>
  <c r="F692" i="22"/>
  <c r="F693" i="22"/>
  <c r="F694" i="22"/>
  <c r="F695" i="22"/>
  <c r="F696" i="22"/>
  <c r="F697" i="22"/>
  <c r="F698" i="22"/>
  <c r="F699" i="22"/>
  <c r="F700" i="22"/>
  <c r="F701" i="22"/>
  <c r="F702" i="22"/>
  <c r="F703" i="22"/>
  <c r="F704" i="22"/>
  <c r="F705" i="22"/>
  <c r="F706" i="22"/>
  <c r="F707" i="22"/>
  <c r="F708" i="22"/>
  <c r="F709" i="22"/>
  <c r="F710" i="22"/>
  <c r="F711" i="22"/>
  <c r="F712" i="22"/>
  <c r="F713" i="22"/>
  <c r="F714" i="22"/>
  <c r="F715" i="22"/>
  <c r="F716" i="22"/>
  <c r="F717" i="22"/>
  <c r="F718" i="22"/>
  <c r="F719" i="22"/>
  <c r="F720" i="22"/>
  <c r="F721" i="22"/>
  <c r="F722" i="22"/>
  <c r="F723" i="22"/>
  <c r="F724" i="22"/>
  <c r="F725" i="22"/>
  <c r="F726" i="22"/>
  <c r="F727" i="22"/>
  <c r="F728" i="22"/>
  <c r="F729" i="22"/>
  <c r="F730" i="22"/>
  <c r="F731" i="22"/>
  <c r="F732" i="22"/>
  <c r="F733" i="22"/>
  <c r="F734" i="22"/>
  <c r="F735" i="22"/>
  <c r="F736" i="22"/>
  <c r="F737" i="22"/>
  <c r="F738" i="22"/>
  <c r="F739" i="22"/>
  <c r="F740" i="22"/>
  <c r="F741" i="22"/>
  <c r="F742" i="22"/>
  <c r="F743" i="22"/>
  <c r="F744" i="22"/>
  <c r="F745" i="22"/>
  <c r="F746" i="22"/>
  <c r="F747" i="22"/>
  <c r="F748" i="22"/>
  <c r="F749" i="22"/>
  <c r="F750" i="22"/>
  <c r="F751" i="22"/>
  <c r="F752" i="22"/>
  <c r="F753" i="22"/>
  <c r="F754" i="22"/>
  <c r="F755" i="22"/>
  <c r="F756" i="22"/>
  <c r="F757" i="22"/>
  <c r="F758" i="22"/>
  <c r="F759" i="22"/>
  <c r="F760" i="22"/>
  <c r="F761" i="22"/>
  <c r="F762" i="22"/>
  <c r="F763" i="22"/>
  <c r="F764" i="22"/>
  <c r="F765" i="22"/>
  <c r="F766" i="22"/>
  <c r="F767" i="22"/>
  <c r="F768" i="22"/>
  <c r="F769" i="22"/>
  <c r="F770" i="22"/>
  <c r="F771" i="22"/>
  <c r="F772" i="22"/>
  <c r="F773" i="22"/>
  <c r="F774" i="22"/>
  <c r="F775" i="22"/>
  <c r="F776" i="22"/>
  <c r="F777" i="22"/>
  <c r="F778" i="22"/>
  <c r="F779" i="22"/>
  <c r="F780" i="22"/>
  <c r="F781" i="22"/>
  <c r="F782" i="22"/>
  <c r="F783" i="22"/>
  <c r="F784" i="22"/>
  <c r="F785" i="22"/>
  <c r="F786" i="22"/>
  <c r="F787" i="22"/>
  <c r="F788" i="22"/>
  <c r="F789" i="22"/>
  <c r="F790" i="22"/>
  <c r="F791" i="22"/>
  <c r="F792" i="22"/>
  <c r="F793" i="22"/>
  <c r="F794" i="22"/>
  <c r="F795" i="22"/>
  <c r="F796" i="22"/>
  <c r="F797" i="22"/>
  <c r="F798" i="22"/>
  <c r="F799" i="22"/>
  <c r="F800" i="22"/>
  <c r="F801" i="22"/>
  <c r="F802" i="22"/>
  <c r="F803" i="22"/>
  <c r="F804" i="22"/>
  <c r="F805" i="22"/>
  <c r="F806" i="22"/>
  <c r="F807" i="22"/>
  <c r="F808" i="22"/>
  <c r="F809" i="22"/>
  <c r="F810" i="22"/>
  <c r="F811" i="22"/>
  <c r="F812" i="22"/>
  <c r="F813" i="22"/>
  <c r="F814" i="22"/>
  <c r="F815" i="22"/>
  <c r="F816" i="22"/>
  <c r="F817" i="22"/>
  <c r="F818" i="22"/>
  <c r="F819" i="22"/>
  <c r="F820" i="22"/>
  <c r="F821" i="22"/>
  <c r="F822" i="22"/>
  <c r="F823" i="22"/>
  <c r="F824" i="22"/>
  <c r="F825" i="22"/>
  <c r="F826" i="22"/>
  <c r="F827" i="22"/>
  <c r="F828" i="22"/>
  <c r="F829" i="22"/>
  <c r="F830" i="22"/>
  <c r="F831" i="22"/>
  <c r="F832" i="22"/>
  <c r="F833" i="22"/>
  <c r="F834" i="22"/>
  <c r="F835" i="22"/>
  <c r="F836" i="22"/>
  <c r="F837" i="22"/>
  <c r="F838" i="22"/>
  <c r="F839" i="22"/>
  <c r="F840" i="22"/>
  <c r="F841" i="22"/>
  <c r="F842" i="22"/>
  <c r="F843" i="22"/>
  <c r="F844" i="22"/>
  <c r="F845" i="22"/>
  <c r="E633" i="22"/>
  <c r="E634" i="22"/>
  <c r="E635" i="22"/>
  <c r="E636" i="22"/>
  <c r="E637" i="22"/>
  <c r="E638" i="22"/>
  <c r="E639" i="22"/>
  <c r="E640" i="22"/>
  <c r="E641" i="22"/>
  <c r="E642" i="22"/>
  <c r="E643" i="22"/>
  <c r="E644" i="22"/>
  <c r="E645" i="22"/>
  <c r="E646" i="22"/>
  <c r="E647" i="22"/>
  <c r="E648" i="22"/>
  <c r="E649" i="22"/>
  <c r="E650" i="22"/>
  <c r="E651" i="22"/>
  <c r="E652" i="22"/>
  <c r="E653" i="22"/>
  <c r="E654" i="22"/>
  <c r="E655" i="22"/>
  <c r="E656" i="22"/>
  <c r="E657" i="22"/>
  <c r="E658" i="22"/>
  <c r="E659" i="22"/>
  <c r="E660" i="22"/>
  <c r="E661" i="22"/>
  <c r="E662" i="22"/>
  <c r="E663" i="22"/>
  <c r="E664" i="22"/>
  <c r="E665" i="22"/>
  <c r="E666" i="22"/>
  <c r="E667" i="22"/>
  <c r="E668" i="22"/>
  <c r="E669" i="22"/>
  <c r="E670" i="22"/>
  <c r="E671" i="22"/>
  <c r="E672" i="22"/>
  <c r="E673" i="22"/>
  <c r="E674" i="22"/>
  <c r="E675" i="22"/>
  <c r="E676" i="22"/>
  <c r="E677" i="22"/>
  <c r="E678" i="22"/>
  <c r="E679" i="22"/>
  <c r="E680" i="22"/>
  <c r="E681" i="22"/>
  <c r="E682" i="22"/>
  <c r="E683" i="22"/>
  <c r="E684" i="22"/>
  <c r="E685" i="22"/>
  <c r="E686" i="22"/>
  <c r="E687" i="22"/>
  <c r="E688" i="22"/>
  <c r="E689" i="22"/>
  <c r="E690" i="22"/>
  <c r="E691" i="22"/>
  <c r="E692" i="22"/>
  <c r="E693" i="22"/>
  <c r="E694" i="22"/>
  <c r="E695" i="22"/>
  <c r="E696" i="22"/>
  <c r="E697" i="22"/>
  <c r="E698" i="22"/>
  <c r="E699" i="22"/>
  <c r="E700" i="22"/>
  <c r="E701" i="22"/>
  <c r="E702" i="22"/>
  <c r="E703" i="22"/>
  <c r="E704" i="22"/>
  <c r="E705" i="22"/>
  <c r="E706" i="22"/>
  <c r="E707" i="22"/>
  <c r="E708" i="22"/>
  <c r="E709" i="22"/>
  <c r="E710" i="22"/>
  <c r="E711" i="22"/>
  <c r="E712" i="22"/>
  <c r="E713" i="22"/>
  <c r="E714" i="22"/>
  <c r="E715" i="22"/>
  <c r="E716" i="22"/>
  <c r="E717" i="22"/>
  <c r="E718" i="22"/>
  <c r="E719" i="22"/>
  <c r="E720" i="22"/>
  <c r="E721" i="22"/>
  <c r="E722" i="22"/>
  <c r="E723" i="22"/>
  <c r="E724" i="22"/>
  <c r="E725" i="22"/>
  <c r="E726" i="22"/>
  <c r="E727" i="22"/>
  <c r="E728" i="22"/>
  <c r="E729" i="22"/>
  <c r="E730" i="22"/>
  <c r="E731" i="22"/>
  <c r="E732" i="22"/>
  <c r="E733" i="22"/>
  <c r="E734" i="22"/>
  <c r="E735" i="22"/>
  <c r="E736" i="22"/>
  <c r="E737" i="22"/>
  <c r="E738" i="22"/>
  <c r="E739" i="22"/>
  <c r="E740" i="22"/>
  <c r="E741" i="22"/>
  <c r="E742" i="22"/>
  <c r="E743" i="22"/>
  <c r="E744" i="22"/>
  <c r="E745" i="22"/>
  <c r="E746" i="22"/>
  <c r="E747" i="22"/>
  <c r="E748" i="22"/>
  <c r="E749" i="22"/>
  <c r="E750" i="22"/>
  <c r="E751" i="22"/>
  <c r="E752" i="22"/>
  <c r="E753" i="22"/>
  <c r="E754" i="22"/>
  <c r="E755" i="22"/>
  <c r="E756" i="22"/>
  <c r="E757" i="22"/>
  <c r="E758" i="22"/>
  <c r="E759" i="22"/>
  <c r="E760" i="22"/>
  <c r="E761" i="22"/>
  <c r="E762" i="22"/>
  <c r="E763" i="22"/>
  <c r="E764" i="22"/>
  <c r="E765" i="22"/>
  <c r="E766" i="22"/>
  <c r="E767" i="22"/>
  <c r="E768" i="22"/>
  <c r="E769" i="22"/>
  <c r="E770" i="22"/>
  <c r="E771" i="22"/>
  <c r="E772" i="22"/>
  <c r="E773" i="22"/>
  <c r="E774" i="22"/>
  <c r="E775" i="22"/>
  <c r="E776" i="22"/>
  <c r="E777" i="22"/>
  <c r="E778" i="22"/>
  <c r="E779" i="22"/>
  <c r="E780" i="22"/>
  <c r="E781" i="22"/>
  <c r="E782" i="22"/>
  <c r="E783" i="22"/>
  <c r="E784" i="22"/>
  <c r="E785" i="22"/>
  <c r="E786" i="22"/>
  <c r="E787" i="22"/>
  <c r="E788" i="22"/>
  <c r="E789" i="22"/>
  <c r="E790" i="22"/>
  <c r="E791" i="22"/>
  <c r="E792" i="22"/>
  <c r="E793" i="22"/>
  <c r="E794" i="22"/>
  <c r="E795" i="22"/>
  <c r="E796" i="22"/>
  <c r="E797" i="22"/>
  <c r="E798" i="22"/>
  <c r="E799" i="22"/>
  <c r="E800" i="22"/>
  <c r="E801" i="22"/>
  <c r="E802" i="22"/>
  <c r="E803" i="22"/>
  <c r="E804" i="22"/>
  <c r="E805" i="22"/>
  <c r="E806" i="22"/>
  <c r="E807" i="22"/>
  <c r="E808" i="22"/>
  <c r="E809" i="22"/>
  <c r="E810" i="22"/>
  <c r="E811" i="22"/>
  <c r="E812" i="22"/>
  <c r="E813" i="22"/>
  <c r="E814" i="22"/>
  <c r="E815" i="22"/>
  <c r="E816" i="22"/>
  <c r="E817" i="22"/>
  <c r="E818" i="22"/>
  <c r="E819" i="22"/>
  <c r="E820" i="22"/>
  <c r="E821" i="22"/>
  <c r="E822" i="22"/>
  <c r="E823" i="22"/>
  <c r="E824" i="22"/>
  <c r="E825" i="22"/>
  <c r="E826" i="22"/>
  <c r="E827" i="22"/>
  <c r="E828" i="22"/>
  <c r="E829" i="22"/>
  <c r="E830" i="22"/>
  <c r="E831" i="22"/>
  <c r="E832" i="22"/>
  <c r="E833" i="22"/>
  <c r="E834" i="22"/>
  <c r="E835" i="22"/>
  <c r="E836" i="22"/>
  <c r="E837" i="22"/>
  <c r="E838" i="22"/>
  <c r="E839" i="22"/>
  <c r="E840" i="22"/>
  <c r="E841" i="22"/>
  <c r="E842" i="22"/>
  <c r="E843" i="22"/>
  <c r="E844" i="22"/>
  <c r="E845" i="22"/>
  <c r="E846" i="22"/>
  <c r="E847" i="22"/>
  <c r="E848" i="22"/>
  <c r="E849" i="22"/>
  <c r="E850" i="22"/>
  <c r="E851" i="22"/>
  <c r="E852" i="22"/>
  <c r="E853" i="22"/>
  <c r="E854" i="22"/>
  <c r="E855" i="22"/>
  <c r="E856" i="22"/>
  <c r="E857" i="22"/>
  <c r="E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F858" i="22" s="1"/>
  <c r="D632" i="22"/>
  <c r="F632" i="22" s="1"/>
  <c r="E978" i="23"/>
  <c r="F978" i="23" s="1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F976" i="23"/>
  <c r="F977" i="23"/>
  <c r="F927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E803" i="23"/>
  <c r="E804" i="23"/>
  <c r="E805" i="23"/>
  <c r="E806" i="23"/>
  <c r="E807" i="23"/>
  <c r="E808" i="23"/>
  <c r="E809" i="23"/>
  <c r="E810" i="23"/>
  <c r="E811" i="23"/>
  <c r="E812" i="23"/>
  <c r="E813" i="23"/>
  <c r="E814" i="23"/>
  <c r="E815" i="23"/>
  <c r="E816" i="23"/>
  <c r="E817" i="23"/>
  <c r="E818" i="23"/>
  <c r="E819" i="23"/>
  <c r="E820" i="23"/>
  <c r="E821" i="23"/>
  <c r="E822" i="23"/>
  <c r="E823" i="23"/>
  <c r="E824" i="23"/>
  <c r="E825" i="23"/>
  <c r="E826" i="23"/>
  <c r="E827" i="23"/>
  <c r="E828" i="23"/>
  <c r="E829" i="23"/>
  <c r="E830" i="23"/>
  <c r="E831" i="23"/>
  <c r="E832" i="23"/>
  <c r="E833" i="23"/>
  <c r="E834" i="23"/>
  <c r="E835" i="23"/>
  <c r="E836" i="23"/>
  <c r="E837" i="23"/>
  <c r="E838" i="23"/>
  <c r="E839" i="23"/>
  <c r="E840" i="23"/>
  <c r="E841" i="23"/>
  <c r="E842" i="23"/>
  <c r="E843" i="23"/>
  <c r="E844" i="23"/>
  <c r="E845" i="23"/>
  <c r="E846" i="23"/>
  <c r="E847" i="23"/>
  <c r="E848" i="23"/>
  <c r="E849" i="23"/>
  <c r="E850" i="23"/>
  <c r="E851" i="23"/>
  <c r="E852" i="23"/>
  <c r="E853" i="23"/>
  <c r="E854" i="23"/>
  <c r="E855" i="23"/>
  <c r="E856" i="23"/>
  <c r="E857" i="23"/>
  <c r="E858" i="23"/>
  <c r="E859" i="23"/>
  <c r="E860" i="23"/>
  <c r="E861" i="23"/>
  <c r="E862" i="23"/>
  <c r="E863" i="23"/>
  <c r="E864" i="23"/>
  <c r="E865" i="23"/>
  <c r="E866" i="23"/>
  <c r="E867" i="23"/>
  <c r="E868" i="23"/>
  <c r="E869" i="23"/>
  <c r="E870" i="23"/>
  <c r="E871" i="23"/>
  <c r="E872" i="23"/>
  <c r="E873" i="23"/>
  <c r="E874" i="23"/>
  <c r="E875" i="23"/>
  <c r="E876" i="23"/>
  <c r="E877" i="23"/>
  <c r="E878" i="23"/>
  <c r="E879" i="23"/>
  <c r="E880" i="23"/>
  <c r="E881" i="23"/>
  <c r="E882" i="23"/>
  <c r="E883" i="23"/>
  <c r="E884" i="23"/>
  <c r="E885" i="23"/>
  <c r="E886" i="23"/>
  <c r="E887" i="23"/>
  <c r="E888" i="23"/>
  <c r="E889" i="23"/>
  <c r="E890" i="23"/>
  <c r="E891" i="23"/>
  <c r="E892" i="23"/>
  <c r="E893" i="23"/>
  <c r="E894" i="23"/>
  <c r="E895" i="23"/>
  <c r="E896" i="23"/>
  <c r="E897" i="23"/>
  <c r="E898" i="23"/>
  <c r="E899" i="23"/>
  <c r="E900" i="23"/>
  <c r="E901" i="23"/>
  <c r="E902" i="23"/>
  <c r="E903" i="23"/>
  <c r="E904" i="23"/>
  <c r="E905" i="23"/>
  <c r="E906" i="23"/>
  <c r="E907" i="23"/>
  <c r="E908" i="23"/>
  <c r="E909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627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E1709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681" i="24"/>
  <c r="E1194" i="24"/>
  <c r="E1195" i="24"/>
  <c r="E1196" i="24"/>
  <c r="E1197" i="24"/>
  <c r="E1198" i="24"/>
  <c r="E1199" i="24"/>
  <c r="E1200" i="24"/>
  <c r="E1201" i="24"/>
  <c r="F1201" i="24" s="1"/>
  <c r="E1202" i="24"/>
  <c r="E1203" i="24"/>
  <c r="E1204" i="24"/>
  <c r="E1205" i="24"/>
  <c r="E1206" i="24"/>
  <c r="E1207" i="24"/>
  <c r="E1208" i="24"/>
  <c r="E1209" i="24"/>
  <c r="F1209" i="24" s="1"/>
  <c r="E1210" i="24"/>
  <c r="E1211" i="24"/>
  <c r="E1212" i="24"/>
  <c r="E1213" i="24"/>
  <c r="E1214" i="24"/>
  <c r="E1215" i="24"/>
  <c r="E1216" i="24"/>
  <c r="E1217" i="24"/>
  <c r="F1217" i="24" s="1"/>
  <c r="E1218" i="24"/>
  <c r="E1219" i="24"/>
  <c r="E1220" i="24"/>
  <c r="E1221" i="24"/>
  <c r="E1222" i="24"/>
  <c r="E1223" i="24"/>
  <c r="E1224" i="24"/>
  <c r="E1225" i="24"/>
  <c r="F1225" i="24" s="1"/>
  <c r="E1226" i="24"/>
  <c r="E1227" i="24"/>
  <c r="E1228" i="24"/>
  <c r="E1229" i="24"/>
  <c r="E1230" i="24"/>
  <c r="E1231" i="24"/>
  <c r="E1232" i="24"/>
  <c r="E1233" i="24"/>
  <c r="F1233" i="24" s="1"/>
  <c r="E1234" i="24"/>
  <c r="E1235" i="24"/>
  <c r="E1236" i="24"/>
  <c r="E1237" i="24"/>
  <c r="E1238" i="24"/>
  <c r="E1239" i="24"/>
  <c r="E1240" i="24"/>
  <c r="E1241" i="24"/>
  <c r="F1241" i="24" s="1"/>
  <c r="E1242" i="24"/>
  <c r="E1243" i="24"/>
  <c r="E1244" i="24"/>
  <c r="E1245" i="24"/>
  <c r="E1246" i="24"/>
  <c r="E1247" i="24"/>
  <c r="E1248" i="24"/>
  <c r="E1249" i="24"/>
  <c r="F1249" i="24" s="1"/>
  <c r="E1250" i="24"/>
  <c r="E1251" i="24"/>
  <c r="E1252" i="24"/>
  <c r="E1253" i="24"/>
  <c r="E1254" i="24"/>
  <c r="E1255" i="24"/>
  <c r="E1256" i="24"/>
  <c r="E1257" i="24"/>
  <c r="F1257" i="24" s="1"/>
  <c r="E1258" i="24"/>
  <c r="E1259" i="24"/>
  <c r="E1260" i="24"/>
  <c r="E1261" i="24"/>
  <c r="E1262" i="24"/>
  <c r="E1263" i="24"/>
  <c r="E1264" i="24"/>
  <c r="E1265" i="24"/>
  <c r="F1265" i="24" s="1"/>
  <c r="E1266" i="24"/>
  <c r="E1267" i="24"/>
  <c r="E1268" i="24"/>
  <c r="E1269" i="24"/>
  <c r="E1270" i="24"/>
  <c r="E1271" i="24"/>
  <c r="E1272" i="24"/>
  <c r="E1273" i="24"/>
  <c r="F1273" i="24" s="1"/>
  <c r="E1274" i="24"/>
  <c r="E1275" i="24"/>
  <c r="E1276" i="24"/>
  <c r="E1277" i="24"/>
  <c r="E1278" i="24"/>
  <c r="E1279" i="24"/>
  <c r="E1280" i="24"/>
  <c r="E1281" i="24"/>
  <c r="F1281" i="24" s="1"/>
  <c r="E1282" i="24"/>
  <c r="E1283" i="24"/>
  <c r="E1284" i="24"/>
  <c r="E1285" i="24"/>
  <c r="E1286" i="24"/>
  <c r="E1287" i="24"/>
  <c r="E1288" i="24"/>
  <c r="E1289" i="24"/>
  <c r="F1289" i="24" s="1"/>
  <c r="E1290" i="24"/>
  <c r="E1291" i="24"/>
  <c r="E1292" i="24"/>
  <c r="E1293" i="24"/>
  <c r="E1294" i="24"/>
  <c r="E1295" i="24"/>
  <c r="E1296" i="24"/>
  <c r="E1297" i="24"/>
  <c r="F1297" i="24" s="1"/>
  <c r="E1298" i="24"/>
  <c r="E1299" i="24"/>
  <c r="E1300" i="24"/>
  <c r="E1301" i="24"/>
  <c r="E1302" i="24"/>
  <c r="E1303" i="24"/>
  <c r="E1304" i="24"/>
  <c r="E1305" i="24"/>
  <c r="F1305" i="24" s="1"/>
  <c r="E1306" i="24"/>
  <c r="E1307" i="24"/>
  <c r="E1308" i="24"/>
  <c r="E1309" i="24"/>
  <c r="E1310" i="24"/>
  <c r="E1311" i="24"/>
  <c r="E1312" i="24"/>
  <c r="E1313" i="24"/>
  <c r="F1313" i="24" s="1"/>
  <c r="E1314" i="24"/>
  <c r="E1315" i="24"/>
  <c r="E1316" i="24"/>
  <c r="E1317" i="24"/>
  <c r="E1318" i="24"/>
  <c r="E1319" i="24"/>
  <c r="E1320" i="24"/>
  <c r="E1321" i="24"/>
  <c r="F1321" i="24" s="1"/>
  <c r="E1322" i="24"/>
  <c r="E1323" i="24"/>
  <c r="E1324" i="24"/>
  <c r="E1325" i="24"/>
  <c r="E1326" i="24"/>
  <c r="E1327" i="24"/>
  <c r="E1328" i="24"/>
  <c r="E1329" i="24"/>
  <c r="F1329" i="24" s="1"/>
  <c r="E1330" i="24"/>
  <c r="E1331" i="24"/>
  <c r="E1332" i="24"/>
  <c r="E1333" i="24"/>
  <c r="E1334" i="24"/>
  <c r="E1335" i="24"/>
  <c r="E1336" i="24"/>
  <c r="E1337" i="24"/>
  <c r="F1337" i="24" s="1"/>
  <c r="E1338" i="24"/>
  <c r="E1339" i="24"/>
  <c r="E1340" i="24"/>
  <c r="E1341" i="24"/>
  <c r="E1342" i="24"/>
  <c r="E1343" i="24"/>
  <c r="E1344" i="24"/>
  <c r="E1345" i="24"/>
  <c r="F1345" i="24" s="1"/>
  <c r="E1346" i="24"/>
  <c r="E1347" i="24"/>
  <c r="E1348" i="24"/>
  <c r="E1349" i="24"/>
  <c r="E1350" i="24"/>
  <c r="E1351" i="24"/>
  <c r="E1352" i="24"/>
  <c r="E1353" i="24"/>
  <c r="F1353" i="24" s="1"/>
  <c r="E1354" i="24"/>
  <c r="E1355" i="24"/>
  <c r="E1356" i="24"/>
  <c r="E1357" i="24"/>
  <c r="E1358" i="24"/>
  <c r="E1359" i="24"/>
  <c r="E1360" i="24"/>
  <c r="E1361" i="24"/>
  <c r="F1361" i="24" s="1"/>
  <c r="E1362" i="24"/>
  <c r="E1363" i="24"/>
  <c r="E1364" i="24"/>
  <c r="E1365" i="24"/>
  <c r="E1366" i="24"/>
  <c r="E1367" i="24"/>
  <c r="E1368" i="24"/>
  <c r="E1369" i="24"/>
  <c r="F1369" i="24" s="1"/>
  <c r="E1370" i="24"/>
  <c r="E1371" i="24"/>
  <c r="E1372" i="24"/>
  <c r="E1373" i="24"/>
  <c r="E1374" i="24"/>
  <c r="E1375" i="24"/>
  <c r="E1376" i="24"/>
  <c r="E1377" i="24"/>
  <c r="F1377" i="24" s="1"/>
  <c r="E1378" i="24"/>
  <c r="E1379" i="24"/>
  <c r="E1380" i="24"/>
  <c r="E1381" i="24"/>
  <c r="E1382" i="24"/>
  <c r="E1383" i="24"/>
  <c r="E1384" i="24"/>
  <c r="E1385" i="24"/>
  <c r="F1385" i="24" s="1"/>
  <c r="E1386" i="24"/>
  <c r="E1387" i="24"/>
  <c r="E1388" i="24"/>
  <c r="E1389" i="24"/>
  <c r="E1390" i="24"/>
  <c r="E1391" i="24"/>
  <c r="E1392" i="24"/>
  <c r="E1393" i="24"/>
  <c r="F1393" i="24" s="1"/>
  <c r="E1394" i="24"/>
  <c r="E1395" i="24"/>
  <c r="E1396" i="24"/>
  <c r="E1397" i="24"/>
  <c r="E1398" i="24"/>
  <c r="E1399" i="24"/>
  <c r="E1400" i="24"/>
  <c r="E1401" i="24"/>
  <c r="F1401" i="24" s="1"/>
  <c r="E1402" i="24"/>
  <c r="E1403" i="24"/>
  <c r="E1404" i="24"/>
  <c r="E1405" i="24"/>
  <c r="E1406" i="24"/>
  <c r="E1407" i="24"/>
  <c r="E1408" i="24"/>
  <c r="E1409" i="24"/>
  <c r="F1409" i="24" s="1"/>
  <c r="E1410" i="24"/>
  <c r="E1411" i="24"/>
  <c r="E1412" i="24"/>
  <c r="E1413" i="24"/>
  <c r="E1414" i="24"/>
  <c r="E1415" i="24"/>
  <c r="E1416" i="24"/>
  <c r="E1417" i="24"/>
  <c r="F1417" i="24" s="1"/>
  <c r="E1418" i="24"/>
  <c r="E1419" i="24"/>
  <c r="E1420" i="24"/>
  <c r="E1421" i="24"/>
  <c r="E1422" i="24"/>
  <c r="E1423" i="24"/>
  <c r="E1424" i="24"/>
  <c r="E1425" i="24"/>
  <c r="F1425" i="24" s="1"/>
  <c r="E1426" i="24"/>
  <c r="E1427" i="24"/>
  <c r="E1428" i="24"/>
  <c r="E1429" i="24"/>
  <c r="E1430" i="24"/>
  <c r="E1431" i="24"/>
  <c r="E1432" i="24"/>
  <c r="E1433" i="24"/>
  <c r="F1433" i="24" s="1"/>
  <c r="E1434" i="24"/>
  <c r="E1435" i="24"/>
  <c r="E1436" i="24"/>
  <c r="E1437" i="24"/>
  <c r="E1438" i="24"/>
  <c r="E1439" i="24"/>
  <c r="E1440" i="24"/>
  <c r="E1441" i="24"/>
  <c r="F1441" i="24" s="1"/>
  <c r="E1442" i="24"/>
  <c r="E1443" i="24"/>
  <c r="E1444" i="24"/>
  <c r="E1445" i="24"/>
  <c r="E1446" i="24"/>
  <c r="E1447" i="24"/>
  <c r="E1448" i="24"/>
  <c r="E1449" i="24"/>
  <c r="F1449" i="24" s="1"/>
  <c r="E1450" i="24"/>
  <c r="E1451" i="24"/>
  <c r="E1452" i="24"/>
  <c r="E1453" i="24"/>
  <c r="E1454" i="24"/>
  <c r="E1455" i="24"/>
  <c r="E1456" i="24"/>
  <c r="E1457" i="24"/>
  <c r="F1457" i="24" s="1"/>
  <c r="E1458" i="24"/>
  <c r="E1459" i="24"/>
  <c r="E1460" i="24"/>
  <c r="E1461" i="24"/>
  <c r="E1462" i="24"/>
  <c r="E1463" i="24"/>
  <c r="E1464" i="24"/>
  <c r="E1465" i="24"/>
  <c r="F1465" i="24" s="1"/>
  <c r="E1466" i="24"/>
  <c r="E1467" i="24"/>
  <c r="E1468" i="24"/>
  <c r="E1469" i="24"/>
  <c r="E1470" i="24"/>
  <c r="E1471" i="24"/>
  <c r="E1472" i="24"/>
  <c r="E1473" i="24"/>
  <c r="F1473" i="24" s="1"/>
  <c r="E1474" i="24"/>
  <c r="E1475" i="24"/>
  <c r="E1476" i="24"/>
  <c r="E1477" i="24"/>
  <c r="E1478" i="24"/>
  <c r="E1479" i="24"/>
  <c r="E1480" i="24"/>
  <c r="E1481" i="24"/>
  <c r="F1481" i="24" s="1"/>
  <c r="E1482" i="24"/>
  <c r="E1483" i="24"/>
  <c r="E1484" i="24"/>
  <c r="E1485" i="24"/>
  <c r="E1486" i="24"/>
  <c r="E1487" i="24"/>
  <c r="E1488" i="24"/>
  <c r="E1489" i="24"/>
  <c r="F1489" i="24" s="1"/>
  <c r="E1490" i="24"/>
  <c r="E1491" i="24"/>
  <c r="E1492" i="24"/>
  <c r="E1493" i="24"/>
  <c r="E1494" i="24"/>
  <c r="E1495" i="24"/>
  <c r="E1496" i="24"/>
  <c r="E1497" i="24"/>
  <c r="F1497" i="24" s="1"/>
  <c r="E1498" i="24"/>
  <c r="E1499" i="24"/>
  <c r="E1500" i="24"/>
  <c r="E1501" i="24"/>
  <c r="E1502" i="24"/>
  <c r="E1503" i="24"/>
  <c r="E1504" i="24"/>
  <c r="E1505" i="24"/>
  <c r="F1505" i="24" s="1"/>
  <c r="E1506" i="24"/>
  <c r="E1507" i="24"/>
  <c r="E1508" i="24"/>
  <c r="E1509" i="24"/>
  <c r="E1510" i="24"/>
  <c r="E1511" i="24"/>
  <c r="E1512" i="24"/>
  <c r="E1513" i="24"/>
  <c r="F1513" i="24" s="1"/>
  <c r="E1514" i="24"/>
  <c r="E1515" i="24"/>
  <c r="E1516" i="24"/>
  <c r="E1517" i="24"/>
  <c r="E1518" i="24"/>
  <c r="E1519" i="24"/>
  <c r="E1520" i="24"/>
  <c r="E1521" i="24"/>
  <c r="F1521" i="24" s="1"/>
  <c r="E1522" i="24"/>
  <c r="E1523" i="24"/>
  <c r="E1524" i="24"/>
  <c r="E1525" i="24"/>
  <c r="E1526" i="24"/>
  <c r="E1527" i="24"/>
  <c r="E1528" i="24"/>
  <c r="E1529" i="24"/>
  <c r="F1529" i="24" s="1"/>
  <c r="E1530" i="24"/>
  <c r="E1531" i="24"/>
  <c r="E1532" i="24"/>
  <c r="E1533" i="24"/>
  <c r="E1534" i="24"/>
  <c r="E1535" i="24"/>
  <c r="E1536" i="24"/>
  <c r="E1537" i="24"/>
  <c r="F1537" i="24" s="1"/>
  <c r="E1538" i="24"/>
  <c r="E1539" i="24"/>
  <c r="E1540" i="24"/>
  <c r="E1541" i="24"/>
  <c r="E1542" i="24"/>
  <c r="E1543" i="24"/>
  <c r="E1544" i="24"/>
  <c r="E1545" i="24"/>
  <c r="F1545" i="24" s="1"/>
  <c r="E1546" i="24"/>
  <c r="E1547" i="24"/>
  <c r="E1548" i="24"/>
  <c r="E1549" i="24"/>
  <c r="E1550" i="24"/>
  <c r="E1551" i="24"/>
  <c r="E1552" i="24"/>
  <c r="E1553" i="24"/>
  <c r="F1553" i="24" s="1"/>
  <c r="E1554" i="24"/>
  <c r="E1555" i="24"/>
  <c r="E1556" i="24"/>
  <c r="E1557" i="24"/>
  <c r="E1558" i="24"/>
  <c r="E1559" i="24"/>
  <c r="E1560" i="24"/>
  <c r="E1561" i="24"/>
  <c r="F1561" i="24" s="1"/>
  <c r="E1562" i="24"/>
  <c r="E1563" i="24"/>
  <c r="E1564" i="24"/>
  <c r="E1565" i="24"/>
  <c r="E1566" i="24"/>
  <c r="E1567" i="24"/>
  <c r="E1568" i="24"/>
  <c r="E1569" i="24"/>
  <c r="F1569" i="24" s="1"/>
  <c r="E1570" i="24"/>
  <c r="E1571" i="24"/>
  <c r="E1572" i="24"/>
  <c r="E1573" i="24"/>
  <c r="E1574" i="24"/>
  <c r="E1575" i="24"/>
  <c r="E1576" i="24"/>
  <c r="E1577" i="24"/>
  <c r="F1577" i="24" s="1"/>
  <c r="E1578" i="24"/>
  <c r="E1579" i="24"/>
  <c r="E1580" i="24"/>
  <c r="E1581" i="24"/>
  <c r="E1582" i="24"/>
  <c r="E1583" i="24"/>
  <c r="E1584" i="24"/>
  <c r="E1585" i="24"/>
  <c r="F1585" i="24" s="1"/>
  <c r="E1586" i="24"/>
  <c r="E1587" i="24"/>
  <c r="E1588" i="24"/>
  <c r="E1589" i="24"/>
  <c r="E1590" i="24"/>
  <c r="E1591" i="24"/>
  <c r="E1592" i="24"/>
  <c r="E1593" i="24"/>
  <c r="F1593" i="24" s="1"/>
  <c r="E1594" i="24"/>
  <c r="E1595" i="24"/>
  <c r="E1596" i="24"/>
  <c r="E1597" i="24"/>
  <c r="E1598" i="24"/>
  <c r="E1599" i="24"/>
  <c r="E1600" i="24"/>
  <c r="E1601" i="24"/>
  <c r="F1601" i="24" s="1"/>
  <c r="E1602" i="24"/>
  <c r="E1603" i="24"/>
  <c r="E1604" i="24"/>
  <c r="E1605" i="24"/>
  <c r="E1606" i="24"/>
  <c r="E1607" i="24"/>
  <c r="E1608" i="24"/>
  <c r="E1609" i="24"/>
  <c r="F1609" i="24" s="1"/>
  <c r="E1610" i="24"/>
  <c r="E1611" i="24"/>
  <c r="E1612" i="24"/>
  <c r="E1613" i="24"/>
  <c r="E1614" i="24"/>
  <c r="E1615" i="24"/>
  <c r="E1616" i="24"/>
  <c r="E1617" i="24"/>
  <c r="F1617" i="24" s="1"/>
  <c r="E1618" i="24"/>
  <c r="E1619" i="24"/>
  <c r="E1620" i="24"/>
  <c r="E1621" i="24"/>
  <c r="E1622" i="24"/>
  <c r="E1623" i="24"/>
  <c r="E1624" i="24"/>
  <c r="E1625" i="24"/>
  <c r="F1625" i="24" s="1"/>
  <c r="E1626" i="24"/>
  <c r="E1627" i="24"/>
  <c r="E1628" i="24"/>
  <c r="E1629" i="24"/>
  <c r="E1630" i="24"/>
  <c r="E1631" i="24"/>
  <c r="E1632" i="24"/>
  <c r="E1633" i="24"/>
  <c r="F1633" i="24" s="1"/>
  <c r="E1634" i="24"/>
  <c r="E1635" i="24"/>
  <c r="E1636" i="24"/>
  <c r="E1637" i="24"/>
  <c r="E1638" i="24"/>
  <c r="E1639" i="24"/>
  <c r="E1640" i="24"/>
  <c r="E1641" i="24"/>
  <c r="F1641" i="24" s="1"/>
  <c r="E1642" i="24"/>
  <c r="E1643" i="24"/>
  <c r="E1644" i="24"/>
  <c r="E1645" i="24"/>
  <c r="E1646" i="24"/>
  <c r="E1647" i="24"/>
  <c r="E1648" i="24"/>
  <c r="E1649" i="24"/>
  <c r="F1649" i="24" s="1"/>
  <c r="E1650" i="24"/>
  <c r="E1651" i="24"/>
  <c r="E1652" i="24"/>
  <c r="E1653" i="24"/>
  <c r="E1654" i="24"/>
  <c r="E1655" i="24"/>
  <c r="E1656" i="24"/>
  <c r="E1657" i="24"/>
  <c r="F1657" i="24" s="1"/>
  <c r="E1658" i="24"/>
  <c r="E1659" i="24"/>
  <c r="E1660" i="24"/>
  <c r="E1661" i="24"/>
  <c r="E1662" i="24"/>
  <c r="E1663" i="24"/>
  <c r="E1664" i="24"/>
  <c r="E1665" i="24"/>
  <c r="F1665" i="24" s="1"/>
  <c r="E1666" i="24"/>
  <c r="E1667" i="24"/>
  <c r="E1668" i="24"/>
  <c r="E1669" i="24"/>
  <c r="E1670" i="24"/>
  <c r="E1671" i="24"/>
  <c r="E1672" i="24"/>
  <c r="E1673" i="24"/>
  <c r="F1673" i="24" s="1"/>
  <c r="E1674" i="24"/>
  <c r="E1675" i="24"/>
  <c r="E1676" i="24"/>
  <c r="E1677" i="24"/>
  <c r="E1678" i="24"/>
  <c r="E1679" i="24"/>
  <c r="E1680" i="24"/>
  <c r="E1681" i="24"/>
  <c r="E1682" i="24"/>
  <c r="E1683" i="24"/>
  <c r="E1684" i="24"/>
  <c r="E1685" i="24"/>
  <c r="E1686" i="24"/>
  <c r="E1687" i="24"/>
  <c r="E1688" i="24"/>
  <c r="E1689" i="24"/>
  <c r="E1690" i="24"/>
  <c r="E1691" i="24"/>
  <c r="E1692" i="24"/>
  <c r="E1693" i="24"/>
  <c r="E1694" i="24"/>
  <c r="E1695" i="24"/>
  <c r="E1696" i="24"/>
  <c r="E1697" i="24"/>
  <c r="E1698" i="24"/>
  <c r="E1699" i="24"/>
  <c r="E1700" i="24"/>
  <c r="E1701" i="24"/>
  <c r="E1702" i="24"/>
  <c r="E1703" i="24"/>
  <c r="E1704" i="24"/>
  <c r="E1705" i="24"/>
  <c r="E1706" i="24"/>
  <c r="E1707" i="24"/>
  <c r="E1708" i="24"/>
  <c r="E1193" i="24"/>
  <c r="F1194" i="24"/>
  <c r="F1195" i="24"/>
  <c r="F1196" i="24"/>
  <c r="F1197" i="24"/>
  <c r="F1198" i="24"/>
  <c r="F1199" i="24"/>
  <c r="F1200" i="24"/>
  <c r="F1202" i="24"/>
  <c r="F1203" i="24"/>
  <c r="F1204" i="24"/>
  <c r="F1205" i="24"/>
  <c r="F1206" i="24"/>
  <c r="F1207" i="24"/>
  <c r="F1208" i="24"/>
  <c r="F1210" i="24"/>
  <c r="F1211" i="24"/>
  <c r="F1212" i="24"/>
  <c r="F1213" i="24"/>
  <c r="F1214" i="24"/>
  <c r="F1215" i="24"/>
  <c r="F1216" i="24"/>
  <c r="F1218" i="24"/>
  <c r="F1219" i="24"/>
  <c r="F1220" i="24"/>
  <c r="F1221" i="24"/>
  <c r="F1222" i="24"/>
  <c r="F1223" i="24"/>
  <c r="F1224" i="24"/>
  <c r="F1226" i="24"/>
  <c r="F1227" i="24"/>
  <c r="F1228" i="24"/>
  <c r="F1229" i="24"/>
  <c r="F1230" i="24"/>
  <c r="F1231" i="24"/>
  <c r="F1232" i="24"/>
  <c r="F1234" i="24"/>
  <c r="F1235" i="24"/>
  <c r="F1236" i="24"/>
  <c r="F1237" i="24"/>
  <c r="F1238" i="24"/>
  <c r="F1239" i="24"/>
  <c r="F1240" i="24"/>
  <c r="F1242" i="24"/>
  <c r="F1243" i="24"/>
  <c r="F1244" i="24"/>
  <c r="F1245" i="24"/>
  <c r="F1246" i="24"/>
  <c r="F1247" i="24"/>
  <c r="F1248" i="24"/>
  <c r="F1250" i="24"/>
  <c r="F1251" i="24"/>
  <c r="F1252" i="24"/>
  <c r="F1253" i="24"/>
  <c r="F1254" i="24"/>
  <c r="F1255" i="24"/>
  <c r="F1256" i="24"/>
  <c r="F1258" i="24"/>
  <c r="F1259" i="24"/>
  <c r="F1260" i="24"/>
  <c r="F1261" i="24"/>
  <c r="F1262" i="24"/>
  <c r="F1263" i="24"/>
  <c r="F1264" i="24"/>
  <c r="F1266" i="24"/>
  <c r="F1267" i="24"/>
  <c r="F1268" i="24"/>
  <c r="F1269" i="24"/>
  <c r="F1270" i="24"/>
  <c r="F1271" i="24"/>
  <c r="F1272" i="24"/>
  <c r="F1274" i="24"/>
  <c r="F1275" i="24"/>
  <c r="F1276" i="24"/>
  <c r="F1277" i="24"/>
  <c r="F1278" i="24"/>
  <c r="F1279" i="24"/>
  <c r="F1280" i="24"/>
  <c r="F1282" i="24"/>
  <c r="F1283" i="24"/>
  <c r="F1284" i="24"/>
  <c r="F1285" i="24"/>
  <c r="F1286" i="24"/>
  <c r="F1287" i="24"/>
  <c r="F1288" i="24"/>
  <c r="F1290" i="24"/>
  <c r="F1291" i="24"/>
  <c r="F1292" i="24"/>
  <c r="F1293" i="24"/>
  <c r="F1294" i="24"/>
  <c r="F1295" i="24"/>
  <c r="F1296" i="24"/>
  <c r="F1298" i="24"/>
  <c r="F1299" i="24"/>
  <c r="F1300" i="24"/>
  <c r="F1301" i="24"/>
  <c r="F1302" i="24"/>
  <c r="F1303" i="24"/>
  <c r="F1304" i="24"/>
  <c r="F1306" i="24"/>
  <c r="F1307" i="24"/>
  <c r="F1308" i="24"/>
  <c r="F1309" i="24"/>
  <c r="F1310" i="24"/>
  <c r="F1311" i="24"/>
  <c r="F1312" i="24"/>
  <c r="F1314" i="24"/>
  <c r="F1315" i="24"/>
  <c r="F1316" i="24"/>
  <c r="F1317" i="24"/>
  <c r="F1318" i="24"/>
  <c r="F1319" i="24"/>
  <c r="F1320" i="24"/>
  <c r="F1322" i="24"/>
  <c r="F1323" i="24"/>
  <c r="F1324" i="24"/>
  <c r="F1325" i="24"/>
  <c r="F1326" i="24"/>
  <c r="F1327" i="24"/>
  <c r="F1328" i="24"/>
  <c r="F1330" i="24"/>
  <c r="F1331" i="24"/>
  <c r="F1332" i="24"/>
  <c r="F1333" i="24"/>
  <c r="F1334" i="24"/>
  <c r="F1335" i="24"/>
  <c r="F1336" i="24"/>
  <c r="F1338" i="24"/>
  <c r="F1339" i="24"/>
  <c r="F1340" i="24"/>
  <c r="F1341" i="24"/>
  <c r="F1342" i="24"/>
  <c r="F1343" i="24"/>
  <c r="F1344" i="24"/>
  <c r="F1346" i="24"/>
  <c r="F1347" i="24"/>
  <c r="F1348" i="24"/>
  <c r="F1349" i="24"/>
  <c r="F1350" i="24"/>
  <c r="F1351" i="24"/>
  <c r="F1352" i="24"/>
  <c r="F1354" i="24"/>
  <c r="F1355" i="24"/>
  <c r="F1356" i="24"/>
  <c r="F1357" i="24"/>
  <c r="F1358" i="24"/>
  <c r="F1359" i="24"/>
  <c r="F1360" i="24"/>
  <c r="F1362" i="24"/>
  <c r="F1363" i="24"/>
  <c r="F1364" i="24"/>
  <c r="F1365" i="24"/>
  <c r="F1366" i="24"/>
  <c r="F1367" i="24"/>
  <c r="F1368" i="24"/>
  <c r="F1370" i="24"/>
  <c r="F1371" i="24"/>
  <c r="F1372" i="24"/>
  <c r="F1373" i="24"/>
  <c r="F1374" i="24"/>
  <c r="F1375" i="24"/>
  <c r="F1376" i="24"/>
  <c r="F1378" i="24"/>
  <c r="F1379" i="24"/>
  <c r="F1380" i="24"/>
  <c r="F1381" i="24"/>
  <c r="F1382" i="24"/>
  <c r="F1383" i="24"/>
  <c r="F1384" i="24"/>
  <c r="F1386" i="24"/>
  <c r="F1387" i="24"/>
  <c r="F1388" i="24"/>
  <c r="F1389" i="24"/>
  <c r="F1390" i="24"/>
  <c r="F1391" i="24"/>
  <c r="F1392" i="24"/>
  <c r="F1394" i="24"/>
  <c r="F1395" i="24"/>
  <c r="F1396" i="24"/>
  <c r="F1397" i="24"/>
  <c r="F1398" i="24"/>
  <c r="F1399" i="24"/>
  <c r="F1400" i="24"/>
  <c r="F1402" i="24"/>
  <c r="F1403" i="24"/>
  <c r="F1404" i="24"/>
  <c r="F1405" i="24"/>
  <c r="F1406" i="24"/>
  <c r="F1407" i="24"/>
  <c r="F1408" i="24"/>
  <c r="F1410" i="24"/>
  <c r="F1411" i="24"/>
  <c r="F1412" i="24"/>
  <c r="F1413" i="24"/>
  <c r="F1414" i="24"/>
  <c r="F1415" i="24"/>
  <c r="F1416" i="24"/>
  <c r="F1418" i="24"/>
  <c r="F1419" i="24"/>
  <c r="F1420" i="24"/>
  <c r="F1421" i="24"/>
  <c r="F1422" i="24"/>
  <c r="F1423" i="24"/>
  <c r="F1424" i="24"/>
  <c r="F1426" i="24"/>
  <c r="F1427" i="24"/>
  <c r="F1428" i="24"/>
  <c r="F1429" i="24"/>
  <c r="F1430" i="24"/>
  <c r="F1431" i="24"/>
  <c r="F1432" i="24"/>
  <c r="F1434" i="24"/>
  <c r="F1435" i="24"/>
  <c r="F1436" i="24"/>
  <c r="F1437" i="24"/>
  <c r="F1438" i="24"/>
  <c r="F1439" i="24"/>
  <c r="F1440" i="24"/>
  <c r="F1442" i="24"/>
  <c r="F1443" i="24"/>
  <c r="F1444" i="24"/>
  <c r="F1445" i="24"/>
  <c r="F1446" i="24"/>
  <c r="F1447" i="24"/>
  <c r="F1448" i="24"/>
  <c r="F1450" i="24"/>
  <c r="F1451" i="24"/>
  <c r="F1452" i="24"/>
  <c r="F1453" i="24"/>
  <c r="F1454" i="24"/>
  <c r="F1455" i="24"/>
  <c r="F1456" i="24"/>
  <c r="F1458" i="24"/>
  <c r="F1459" i="24"/>
  <c r="F1460" i="24"/>
  <c r="F1461" i="24"/>
  <c r="F1462" i="24"/>
  <c r="F1463" i="24"/>
  <c r="F1464" i="24"/>
  <c r="F1466" i="24"/>
  <c r="F1467" i="24"/>
  <c r="F1468" i="24"/>
  <c r="F1469" i="24"/>
  <c r="F1470" i="24"/>
  <c r="F1471" i="24"/>
  <c r="F1472" i="24"/>
  <c r="F1474" i="24"/>
  <c r="F1475" i="24"/>
  <c r="F1476" i="24"/>
  <c r="F1477" i="24"/>
  <c r="F1478" i="24"/>
  <c r="F1479" i="24"/>
  <c r="F1480" i="24"/>
  <c r="F1482" i="24"/>
  <c r="F1483" i="24"/>
  <c r="F1484" i="24"/>
  <c r="F1485" i="24"/>
  <c r="F1486" i="24"/>
  <c r="F1487" i="24"/>
  <c r="F1488" i="24"/>
  <c r="F1490" i="24"/>
  <c r="F1491" i="24"/>
  <c r="F1492" i="24"/>
  <c r="F1493" i="24"/>
  <c r="F1494" i="24"/>
  <c r="F1495" i="24"/>
  <c r="F1496" i="24"/>
  <c r="F1498" i="24"/>
  <c r="F1499" i="24"/>
  <c r="F1500" i="24"/>
  <c r="F1501" i="24"/>
  <c r="F1502" i="24"/>
  <c r="F1503" i="24"/>
  <c r="F1504" i="24"/>
  <c r="F1506" i="24"/>
  <c r="F1507" i="24"/>
  <c r="F1508" i="24"/>
  <c r="F1509" i="24"/>
  <c r="F1510" i="24"/>
  <c r="F1511" i="24"/>
  <c r="F1512" i="24"/>
  <c r="F1514" i="24"/>
  <c r="F1515" i="24"/>
  <c r="F1516" i="24"/>
  <c r="F1517" i="24"/>
  <c r="F1518" i="24"/>
  <c r="F1519" i="24"/>
  <c r="F1520" i="24"/>
  <c r="F1522" i="24"/>
  <c r="F1523" i="24"/>
  <c r="F1524" i="24"/>
  <c r="F1525" i="24"/>
  <c r="F1526" i="24"/>
  <c r="F1527" i="24"/>
  <c r="F1528" i="24"/>
  <c r="F1530" i="24"/>
  <c r="F1531" i="24"/>
  <c r="F1532" i="24"/>
  <c r="F1533" i="24"/>
  <c r="F1534" i="24"/>
  <c r="F1535" i="24"/>
  <c r="F1536" i="24"/>
  <c r="F1538" i="24"/>
  <c r="F1539" i="24"/>
  <c r="F1540" i="24"/>
  <c r="F1541" i="24"/>
  <c r="F1542" i="24"/>
  <c r="F1543" i="24"/>
  <c r="F1544" i="24"/>
  <c r="F1546" i="24"/>
  <c r="F1547" i="24"/>
  <c r="F1548" i="24"/>
  <c r="F1549" i="24"/>
  <c r="F1550" i="24"/>
  <c r="F1551" i="24"/>
  <c r="F1552" i="24"/>
  <c r="F1554" i="24"/>
  <c r="F1555" i="24"/>
  <c r="F1556" i="24"/>
  <c r="F1557" i="24"/>
  <c r="F1558" i="24"/>
  <c r="F1559" i="24"/>
  <c r="F1560" i="24"/>
  <c r="F1562" i="24"/>
  <c r="F1563" i="24"/>
  <c r="F1564" i="24"/>
  <c r="F1565" i="24"/>
  <c r="F1566" i="24"/>
  <c r="F1567" i="24"/>
  <c r="F1568" i="24"/>
  <c r="F1570" i="24"/>
  <c r="F1571" i="24"/>
  <c r="F1572" i="24"/>
  <c r="F1573" i="24"/>
  <c r="F1574" i="24"/>
  <c r="F1575" i="24"/>
  <c r="F1576" i="24"/>
  <c r="F1578" i="24"/>
  <c r="F1579" i="24"/>
  <c r="F1580" i="24"/>
  <c r="F1581" i="24"/>
  <c r="F1582" i="24"/>
  <c r="F1583" i="24"/>
  <c r="F1584" i="24"/>
  <c r="F1586" i="24"/>
  <c r="F1587" i="24"/>
  <c r="F1588" i="24"/>
  <c r="F1589" i="24"/>
  <c r="F1590" i="24"/>
  <c r="F1591" i="24"/>
  <c r="F1592" i="24"/>
  <c r="F1594" i="24"/>
  <c r="F1595" i="24"/>
  <c r="F1596" i="24"/>
  <c r="F1597" i="24"/>
  <c r="F1598" i="24"/>
  <c r="F1599" i="24"/>
  <c r="F1600" i="24"/>
  <c r="F1602" i="24"/>
  <c r="F1603" i="24"/>
  <c r="F1604" i="24"/>
  <c r="F1605" i="24"/>
  <c r="F1606" i="24"/>
  <c r="F1607" i="24"/>
  <c r="F1608" i="24"/>
  <c r="F1610" i="24"/>
  <c r="F1611" i="24"/>
  <c r="F1612" i="24"/>
  <c r="F1613" i="24"/>
  <c r="F1614" i="24"/>
  <c r="F1615" i="24"/>
  <c r="F1616" i="24"/>
  <c r="F1618" i="24"/>
  <c r="F1619" i="24"/>
  <c r="F1620" i="24"/>
  <c r="F1621" i="24"/>
  <c r="F1622" i="24"/>
  <c r="F1623" i="24"/>
  <c r="F1624" i="24"/>
  <c r="F1626" i="24"/>
  <c r="F1627" i="24"/>
  <c r="F1628" i="24"/>
  <c r="F1629" i="24"/>
  <c r="F1630" i="24"/>
  <c r="F1631" i="24"/>
  <c r="F1632" i="24"/>
  <c r="F1634" i="24"/>
  <c r="F1635" i="24"/>
  <c r="F1636" i="24"/>
  <c r="F1637" i="24"/>
  <c r="F1638" i="24"/>
  <c r="F1639" i="24"/>
  <c r="F1640" i="24"/>
  <c r="F1642" i="24"/>
  <c r="F1643" i="24"/>
  <c r="F1644" i="24"/>
  <c r="F1645" i="24"/>
  <c r="F1646" i="24"/>
  <c r="F1647" i="24"/>
  <c r="F1648" i="24"/>
  <c r="F1650" i="24"/>
  <c r="F1651" i="24"/>
  <c r="F1652" i="24"/>
  <c r="F1653" i="24"/>
  <c r="F1654" i="24"/>
  <c r="F1655" i="24"/>
  <c r="F1656" i="24"/>
  <c r="F1658" i="24"/>
  <c r="F1659" i="24"/>
  <c r="F1660" i="24"/>
  <c r="F1661" i="24"/>
  <c r="F1662" i="24"/>
  <c r="F1663" i="24"/>
  <c r="F1664" i="24"/>
  <c r="F1666" i="24"/>
  <c r="F1667" i="24"/>
  <c r="F1668" i="24"/>
  <c r="F1669" i="24"/>
  <c r="F1670" i="24"/>
  <c r="F1671" i="24"/>
  <c r="F1672" i="24"/>
  <c r="F1674" i="24"/>
  <c r="F1675" i="24"/>
  <c r="F1676" i="24"/>
  <c r="F1677" i="24"/>
  <c r="F1678" i="24"/>
  <c r="F1679" i="24"/>
  <c r="F1680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F1709" i="24" s="1"/>
  <c r="D1193" i="24"/>
  <c r="F1193" i="24"/>
  <c r="E1589" i="25"/>
  <c r="F1530" i="25"/>
  <c r="F1531" i="25"/>
  <c r="F1532" i="25"/>
  <c r="F1533" i="25"/>
  <c r="F1534" i="25"/>
  <c r="F1535" i="25"/>
  <c r="F1536" i="25"/>
  <c r="F1537" i="25"/>
  <c r="F1538" i="25"/>
  <c r="F1539" i="25"/>
  <c r="F1540" i="25"/>
  <c r="F1541" i="25"/>
  <c r="F1542" i="25"/>
  <c r="F1543" i="25"/>
  <c r="F1544" i="25"/>
  <c r="F1545" i="25"/>
  <c r="F1546" i="25"/>
  <c r="F1547" i="25"/>
  <c r="F1548" i="25"/>
  <c r="F1549" i="25"/>
  <c r="F1550" i="25"/>
  <c r="F1551" i="25"/>
  <c r="F1552" i="25"/>
  <c r="F1553" i="25"/>
  <c r="F1554" i="25"/>
  <c r="F1555" i="25"/>
  <c r="F1556" i="25"/>
  <c r="F1557" i="25"/>
  <c r="F1558" i="25"/>
  <c r="F1559" i="25"/>
  <c r="F1560" i="25"/>
  <c r="F1561" i="25"/>
  <c r="F1562" i="25"/>
  <c r="F1563" i="25"/>
  <c r="F1564" i="25"/>
  <c r="F1565" i="25"/>
  <c r="F1566" i="25"/>
  <c r="F1567" i="25"/>
  <c r="F1568" i="25"/>
  <c r="F1569" i="25"/>
  <c r="F1570" i="25"/>
  <c r="F1571" i="25"/>
  <c r="F1572" i="25"/>
  <c r="F1573" i="25"/>
  <c r="F1574" i="25"/>
  <c r="F1575" i="25"/>
  <c r="F1576" i="25"/>
  <c r="F1577" i="25"/>
  <c r="F1578" i="25"/>
  <c r="F1579" i="25"/>
  <c r="F1580" i="25"/>
  <c r="F1581" i="25"/>
  <c r="F1582" i="25"/>
  <c r="F1583" i="25"/>
  <c r="F1584" i="25"/>
  <c r="F1585" i="25"/>
  <c r="F1586" i="25"/>
  <c r="F1587" i="25"/>
  <c r="F1588" i="25"/>
  <c r="F1529" i="25"/>
  <c r="F520" i="25"/>
  <c r="F521" i="25"/>
  <c r="F522" i="25"/>
  <c r="F523" i="25"/>
  <c r="F524" i="25"/>
  <c r="F525" i="25"/>
  <c r="F526" i="25"/>
  <c r="F527" i="25"/>
  <c r="F528" i="25"/>
  <c r="F529" i="25"/>
  <c r="F530" i="25"/>
  <c r="F531" i="25"/>
  <c r="F532" i="25"/>
  <c r="F533" i="25"/>
  <c r="F534" i="25"/>
  <c r="F535" i="25"/>
  <c r="F536" i="25"/>
  <c r="F537" i="25"/>
  <c r="F538" i="25"/>
  <c r="F539" i="25"/>
  <c r="F540" i="25"/>
  <c r="F541" i="25"/>
  <c r="F542" i="25"/>
  <c r="F543" i="25"/>
  <c r="F544" i="25"/>
  <c r="F545" i="25"/>
  <c r="F546" i="25"/>
  <c r="F547" i="25"/>
  <c r="F548" i="25"/>
  <c r="F549" i="25"/>
  <c r="F550" i="25"/>
  <c r="F551" i="25"/>
  <c r="F552" i="25"/>
  <c r="F553" i="25"/>
  <c r="F554" i="25"/>
  <c r="F555" i="25"/>
  <c r="F556" i="25"/>
  <c r="F557" i="25"/>
  <c r="F558" i="25"/>
  <c r="F559" i="25"/>
  <c r="F560" i="25"/>
  <c r="F561" i="25"/>
  <c r="F562" i="25"/>
  <c r="F563" i="25"/>
  <c r="F564" i="25"/>
  <c r="F565" i="25"/>
  <c r="F566" i="25"/>
  <c r="F567" i="25"/>
  <c r="F568" i="25"/>
  <c r="F569" i="25"/>
  <c r="F570" i="25"/>
  <c r="F571" i="25"/>
  <c r="F572" i="25"/>
  <c r="F573" i="25"/>
  <c r="F574" i="25"/>
  <c r="F575" i="25"/>
  <c r="F576" i="25"/>
  <c r="F577" i="25"/>
  <c r="F578" i="25"/>
  <c r="F579" i="25"/>
  <c r="F580" i="25"/>
  <c r="F581" i="25"/>
  <c r="F582" i="25"/>
  <c r="F583" i="25"/>
  <c r="F584" i="25"/>
  <c r="F585" i="25"/>
  <c r="F586" i="25"/>
  <c r="F587" i="25"/>
  <c r="F588" i="25"/>
  <c r="F589" i="25"/>
  <c r="F590" i="25"/>
  <c r="F591" i="25"/>
  <c r="F592" i="25"/>
  <c r="F593" i="25"/>
  <c r="F594" i="25"/>
  <c r="F595" i="25"/>
  <c r="F596" i="25"/>
  <c r="F597" i="25"/>
  <c r="F598" i="25"/>
  <c r="F599" i="25"/>
  <c r="F600" i="25"/>
  <c r="F601" i="25"/>
  <c r="F602" i="25"/>
  <c r="F603" i="25"/>
  <c r="F604" i="25"/>
  <c r="F605" i="25"/>
  <c r="F606" i="25"/>
  <c r="F607" i="25"/>
  <c r="F608" i="25"/>
  <c r="F609" i="25"/>
  <c r="F610" i="25"/>
  <c r="F611" i="25"/>
  <c r="F612" i="25"/>
  <c r="F613" i="25"/>
  <c r="F614" i="25"/>
  <c r="F615" i="25"/>
  <c r="F616" i="25"/>
  <c r="F617" i="25"/>
  <c r="F618" i="25"/>
  <c r="F619" i="25"/>
  <c r="F620" i="25"/>
  <c r="F621" i="25"/>
  <c r="F622" i="25"/>
  <c r="F623" i="25"/>
  <c r="F624" i="25"/>
  <c r="F625" i="25"/>
  <c r="F626" i="25"/>
  <c r="F627" i="25"/>
  <c r="F628" i="25"/>
  <c r="F629" i="25"/>
  <c r="F630" i="25"/>
  <c r="F631" i="25"/>
  <c r="F632" i="25"/>
  <c r="F633" i="25"/>
  <c r="F634" i="25"/>
  <c r="F635" i="25"/>
  <c r="F636" i="25"/>
  <c r="F637" i="25"/>
  <c r="F638" i="25"/>
  <c r="F639" i="25"/>
  <c r="F640" i="25"/>
  <c r="F641" i="25"/>
  <c r="F642" i="25"/>
  <c r="F643" i="25"/>
  <c r="F644" i="25"/>
  <c r="F645" i="25"/>
  <c r="F646" i="25"/>
  <c r="F647" i="25"/>
  <c r="F648" i="25"/>
  <c r="F649" i="25"/>
  <c r="F650" i="25"/>
  <c r="F651" i="25"/>
  <c r="F652" i="25"/>
  <c r="F653" i="25"/>
  <c r="F654" i="25"/>
  <c r="F655" i="25"/>
  <c r="F656" i="25"/>
  <c r="F657" i="25"/>
  <c r="F658" i="25"/>
  <c r="F659" i="25"/>
  <c r="F660" i="25"/>
  <c r="F661" i="25"/>
  <c r="F662" i="25"/>
  <c r="F663" i="25"/>
  <c r="F664" i="25"/>
  <c r="F665" i="25"/>
  <c r="F666" i="25"/>
  <c r="F667" i="25"/>
  <c r="F668" i="25"/>
  <c r="F669" i="25"/>
  <c r="F670" i="25"/>
  <c r="F671" i="25"/>
  <c r="F672" i="25"/>
  <c r="F673" i="25"/>
  <c r="F674" i="25"/>
  <c r="F675" i="25"/>
  <c r="F676" i="25"/>
  <c r="F677" i="25"/>
  <c r="F678" i="25"/>
  <c r="F679" i="25"/>
  <c r="F680" i="25"/>
  <c r="F681" i="25"/>
  <c r="F682" i="25"/>
  <c r="F683" i="25"/>
  <c r="F684" i="25"/>
  <c r="F685" i="25"/>
  <c r="F686" i="25"/>
  <c r="F687" i="25"/>
  <c r="F688" i="25"/>
  <c r="F689" i="25"/>
  <c r="F690" i="25"/>
  <c r="F691" i="25"/>
  <c r="F692" i="25"/>
  <c r="F693" i="25"/>
  <c r="F694" i="25"/>
  <c r="F695" i="25"/>
  <c r="F696" i="25"/>
  <c r="F697" i="25"/>
  <c r="F698" i="25"/>
  <c r="F699" i="25"/>
  <c r="F700" i="25"/>
  <c r="F701" i="25"/>
  <c r="F702" i="25"/>
  <c r="F703" i="25"/>
  <c r="F704" i="25"/>
  <c r="F705" i="25"/>
  <c r="F706" i="25"/>
  <c r="F707" i="25"/>
  <c r="F708" i="25"/>
  <c r="F709" i="25"/>
  <c r="F710" i="25"/>
  <c r="F711" i="25"/>
  <c r="F712" i="25"/>
  <c r="F713" i="25"/>
  <c r="F714" i="25"/>
  <c r="F715" i="25"/>
  <c r="F716" i="25"/>
  <c r="F717" i="25"/>
  <c r="F718" i="25"/>
  <c r="F719" i="25"/>
  <c r="F720" i="25"/>
  <c r="F721" i="25"/>
  <c r="F722" i="25"/>
  <c r="F723" i="25"/>
  <c r="F724" i="25"/>
  <c r="F725" i="25"/>
  <c r="F726" i="25"/>
  <c r="F727" i="25"/>
  <c r="F728" i="25"/>
  <c r="F729" i="25"/>
  <c r="F730" i="25"/>
  <c r="F731" i="25"/>
  <c r="F732" i="25"/>
  <c r="F733" i="25"/>
  <c r="F734" i="25"/>
  <c r="F735" i="25"/>
  <c r="F736" i="25"/>
  <c r="F737" i="25"/>
  <c r="F738" i="25"/>
  <c r="F739" i="25"/>
  <c r="F740" i="25"/>
  <c r="F741" i="25"/>
  <c r="F742" i="25"/>
  <c r="F743" i="25"/>
  <c r="F744" i="25"/>
  <c r="F745" i="25"/>
  <c r="F746" i="25"/>
  <c r="F747" i="25"/>
  <c r="F748" i="25"/>
  <c r="F749" i="25"/>
  <c r="F750" i="25"/>
  <c r="F751" i="25"/>
  <c r="F752" i="25"/>
  <c r="F753" i="25"/>
  <c r="F754" i="25"/>
  <c r="F755" i="25"/>
  <c r="F756" i="25"/>
  <c r="F757" i="25"/>
  <c r="F758" i="25"/>
  <c r="F759" i="25"/>
  <c r="F760" i="25"/>
  <c r="F761" i="25"/>
  <c r="F762" i="25"/>
  <c r="F763" i="25"/>
  <c r="F764" i="25"/>
  <c r="F765" i="25"/>
  <c r="F766" i="25"/>
  <c r="F767" i="25"/>
  <c r="F768" i="25"/>
  <c r="F769" i="25"/>
  <c r="F770" i="25"/>
  <c r="F771" i="25"/>
  <c r="F772" i="25"/>
  <c r="F773" i="25"/>
  <c r="F774" i="25"/>
  <c r="F775" i="25"/>
  <c r="F776" i="25"/>
  <c r="F777" i="25"/>
  <c r="F778" i="25"/>
  <c r="F779" i="25"/>
  <c r="F780" i="25"/>
  <c r="F781" i="25"/>
  <c r="F782" i="25"/>
  <c r="F783" i="25"/>
  <c r="F784" i="25"/>
  <c r="F785" i="25"/>
  <c r="F786" i="25"/>
  <c r="F787" i="25"/>
  <c r="F788" i="25"/>
  <c r="F789" i="25"/>
  <c r="F790" i="25"/>
  <c r="F791" i="25"/>
  <c r="F792" i="25"/>
  <c r="F793" i="25"/>
  <c r="F794" i="25"/>
  <c r="F795" i="25"/>
  <c r="F796" i="25"/>
  <c r="F797" i="25"/>
  <c r="F798" i="25"/>
  <c r="F799" i="25"/>
  <c r="F800" i="25"/>
  <c r="F801" i="25"/>
  <c r="F802" i="25"/>
  <c r="F803" i="25"/>
  <c r="F804" i="25"/>
  <c r="F805" i="25"/>
  <c r="F806" i="25"/>
  <c r="F807" i="25"/>
  <c r="F808" i="25"/>
  <c r="F809" i="25"/>
  <c r="F810" i="25"/>
  <c r="F811" i="25"/>
  <c r="F812" i="25"/>
  <c r="F813" i="25"/>
  <c r="F814" i="25"/>
  <c r="F815" i="25"/>
  <c r="F816" i="25"/>
  <c r="F817" i="25"/>
  <c r="F818" i="25"/>
  <c r="F819" i="25"/>
  <c r="F820" i="25"/>
  <c r="F821" i="25"/>
  <c r="F822" i="25"/>
  <c r="F823" i="25"/>
  <c r="F824" i="25"/>
  <c r="F825" i="25"/>
  <c r="F826" i="25"/>
  <c r="F827" i="25"/>
  <c r="F828" i="25"/>
  <c r="F829" i="25"/>
  <c r="F830" i="25"/>
  <c r="F831" i="25"/>
  <c r="F832" i="25"/>
  <c r="F833" i="25"/>
  <c r="F834" i="25"/>
  <c r="F835" i="25"/>
  <c r="F836" i="25"/>
  <c r="F837" i="25"/>
  <c r="F838" i="25"/>
  <c r="F839" i="25"/>
  <c r="F840" i="25"/>
  <c r="F841" i="25"/>
  <c r="F842" i="25"/>
  <c r="F843" i="25"/>
  <c r="F844" i="25"/>
  <c r="F845" i="25"/>
  <c r="F846" i="25"/>
  <c r="F847" i="25"/>
  <c r="F848" i="25"/>
  <c r="F849" i="25"/>
  <c r="F850" i="25"/>
  <c r="F851" i="25"/>
  <c r="F852" i="25"/>
  <c r="F853" i="25"/>
  <c r="F854" i="25"/>
  <c r="F855" i="25"/>
  <c r="F856" i="25"/>
  <c r="F857" i="25"/>
  <c r="F858" i="25"/>
  <c r="F859" i="25"/>
  <c r="F860" i="25"/>
  <c r="F861" i="25"/>
  <c r="F862" i="25"/>
  <c r="F863" i="25"/>
  <c r="F864" i="25"/>
  <c r="F865" i="25"/>
  <c r="F866" i="25"/>
  <c r="F867" i="25"/>
  <c r="F868" i="25"/>
  <c r="F869" i="25"/>
  <c r="F870" i="25"/>
  <c r="F871" i="25"/>
  <c r="F872" i="25"/>
  <c r="F873" i="25"/>
  <c r="F874" i="25"/>
  <c r="F875" i="25"/>
  <c r="F876" i="25"/>
  <c r="F877" i="25"/>
  <c r="F878" i="25"/>
  <c r="F879" i="25"/>
  <c r="F880" i="25"/>
  <c r="F881" i="25"/>
  <c r="F882" i="25"/>
  <c r="F883" i="25"/>
  <c r="F884" i="25"/>
  <c r="F885" i="25"/>
  <c r="F886" i="25"/>
  <c r="F887" i="25"/>
  <c r="F888" i="25"/>
  <c r="F889" i="25"/>
  <c r="F890" i="25"/>
  <c r="F891" i="25"/>
  <c r="F892" i="25"/>
  <c r="F893" i="25"/>
  <c r="F894" i="25"/>
  <c r="F895" i="25"/>
  <c r="F896" i="25"/>
  <c r="F897" i="25"/>
  <c r="F898" i="25"/>
  <c r="F899" i="25"/>
  <c r="F900" i="25"/>
  <c r="F901" i="25"/>
  <c r="F902" i="25"/>
  <c r="F903" i="25"/>
  <c r="F904" i="25"/>
  <c r="F905" i="25"/>
  <c r="F906" i="25"/>
  <c r="F907" i="25"/>
  <c r="F908" i="25"/>
  <c r="F909" i="25"/>
  <c r="F910" i="25"/>
  <c r="F911" i="25"/>
  <c r="F912" i="25"/>
  <c r="F913" i="25"/>
  <c r="F914" i="25"/>
  <c r="F915" i="25"/>
  <c r="F916" i="25"/>
  <c r="F917" i="25"/>
  <c r="F918" i="25"/>
  <c r="F919" i="25"/>
  <c r="F920" i="25"/>
  <c r="F921" i="25"/>
  <c r="F922" i="25"/>
  <c r="F923" i="25"/>
  <c r="F924" i="25"/>
  <c r="F925" i="25"/>
  <c r="F926" i="25"/>
  <c r="F927" i="25"/>
  <c r="F928" i="25"/>
  <c r="F929" i="25"/>
  <c r="F930" i="25"/>
  <c r="F931" i="25"/>
  <c r="F932" i="25"/>
  <c r="F933" i="25"/>
  <c r="F934" i="25"/>
  <c r="F935" i="25"/>
  <c r="F936" i="25"/>
  <c r="F937" i="25"/>
  <c r="F938" i="25"/>
  <c r="F939" i="25"/>
  <c r="F940" i="25"/>
  <c r="F941" i="25"/>
  <c r="F942" i="25"/>
  <c r="F943" i="25"/>
  <c r="F944" i="25"/>
  <c r="F945" i="25"/>
  <c r="F946" i="25"/>
  <c r="F947" i="25"/>
  <c r="F948" i="25"/>
  <c r="F949" i="25"/>
  <c r="F950" i="25"/>
  <c r="F951" i="25"/>
  <c r="F952" i="25"/>
  <c r="F953" i="25"/>
  <c r="F954" i="25"/>
  <c r="F955" i="25"/>
  <c r="F956" i="25"/>
  <c r="F957" i="25"/>
  <c r="F958" i="25"/>
  <c r="F959" i="25"/>
  <c r="F960" i="25"/>
  <c r="F961" i="25"/>
  <c r="F962" i="25"/>
  <c r="F963" i="25"/>
  <c r="F964" i="25"/>
  <c r="F965" i="25"/>
  <c r="F966" i="25"/>
  <c r="F967" i="25"/>
  <c r="F968" i="25"/>
  <c r="F969" i="25"/>
  <c r="F970" i="25"/>
  <c r="F971" i="25"/>
  <c r="F972" i="25"/>
  <c r="F973" i="25"/>
  <c r="F974" i="25"/>
  <c r="F975" i="25"/>
  <c r="F976" i="25"/>
  <c r="F977" i="25"/>
  <c r="F978" i="25"/>
  <c r="F979" i="25"/>
  <c r="F980" i="25"/>
  <c r="F981" i="25"/>
  <c r="F982" i="25"/>
  <c r="F983" i="25"/>
  <c r="F984" i="25"/>
  <c r="F985" i="25"/>
  <c r="F986" i="25"/>
  <c r="F987" i="25"/>
  <c r="F988" i="25"/>
  <c r="F989" i="25"/>
  <c r="F990" i="25"/>
  <c r="F991" i="25"/>
  <c r="F992" i="25"/>
  <c r="F993" i="25"/>
  <c r="F994" i="25"/>
  <c r="F995" i="25"/>
  <c r="F996" i="25"/>
  <c r="F997" i="25"/>
  <c r="F998" i="25"/>
  <c r="F999" i="25"/>
  <c r="F1000" i="25"/>
  <c r="F1001" i="25"/>
  <c r="F1002" i="25"/>
  <c r="F1003" i="25"/>
  <c r="F1004" i="25"/>
  <c r="F1005" i="25"/>
  <c r="F1006" i="25"/>
  <c r="F1007" i="25"/>
  <c r="F1008" i="25"/>
  <c r="F1009" i="25"/>
  <c r="F1010" i="25"/>
  <c r="F1011" i="25"/>
  <c r="F1012" i="25"/>
  <c r="F1013" i="25"/>
  <c r="F1014" i="25"/>
  <c r="F1015" i="25"/>
  <c r="F1016" i="25"/>
  <c r="F1017" i="25"/>
  <c r="F1018" i="25"/>
  <c r="F1019" i="25"/>
  <c r="F1020" i="25"/>
  <c r="F1021" i="25"/>
  <c r="F1022" i="25"/>
  <c r="F1023" i="25"/>
  <c r="F1024" i="25"/>
  <c r="F1025" i="25"/>
  <c r="F1026" i="25"/>
  <c r="F1027" i="25"/>
  <c r="F1028" i="25"/>
  <c r="F1029" i="25"/>
  <c r="F1030" i="25"/>
  <c r="F1031" i="25"/>
  <c r="F1032" i="25"/>
  <c r="F1033" i="25"/>
  <c r="F1034" i="25"/>
  <c r="F1035" i="25"/>
  <c r="F1036" i="25"/>
  <c r="F1037" i="25"/>
  <c r="F1038" i="25"/>
  <c r="F1039" i="25"/>
  <c r="F1040" i="25"/>
  <c r="F1041" i="25"/>
  <c r="F1042" i="25"/>
  <c r="F1043" i="25"/>
  <c r="F1044" i="25"/>
  <c r="F1045" i="25"/>
  <c r="F1046" i="25"/>
  <c r="F1047" i="25"/>
  <c r="F1048" i="25"/>
  <c r="F1049" i="25"/>
  <c r="F1050" i="25"/>
  <c r="F1051" i="25"/>
  <c r="F1052" i="25"/>
  <c r="F1053" i="25"/>
  <c r="F1054" i="25"/>
  <c r="F1055" i="25"/>
  <c r="F1056" i="25"/>
  <c r="F1057" i="25"/>
  <c r="F1058" i="25"/>
  <c r="F1059" i="25"/>
  <c r="F1060" i="25"/>
  <c r="F1061" i="25"/>
  <c r="F1062" i="25"/>
  <c r="F1063" i="25"/>
  <c r="F1064" i="25"/>
  <c r="F1065" i="25"/>
  <c r="F1066" i="25"/>
  <c r="F1067" i="25"/>
  <c r="F1068" i="25"/>
  <c r="F1069" i="25"/>
  <c r="F1070" i="25"/>
  <c r="F1071" i="25"/>
  <c r="F1072" i="25"/>
  <c r="F1073" i="25"/>
  <c r="F1074" i="25"/>
  <c r="F1075" i="25"/>
  <c r="F1076" i="25"/>
  <c r="F1077" i="25"/>
  <c r="F1078" i="25"/>
  <c r="F1079" i="25"/>
  <c r="F1080" i="25"/>
  <c r="F1081" i="25"/>
  <c r="F1082" i="25"/>
  <c r="F1083" i="25"/>
  <c r="F1084" i="25"/>
  <c r="F1085" i="25"/>
  <c r="F1086" i="25"/>
  <c r="F1087" i="25"/>
  <c r="F1088" i="25"/>
  <c r="F1089" i="25"/>
  <c r="F1090" i="25"/>
  <c r="F1091" i="25"/>
  <c r="F1092" i="25"/>
  <c r="F1093" i="25"/>
  <c r="F1094" i="25"/>
  <c r="F1095" i="25"/>
  <c r="F1096" i="25"/>
  <c r="F1097" i="25"/>
  <c r="F1098" i="25"/>
  <c r="F1099" i="25"/>
  <c r="F1100" i="25"/>
  <c r="F1101" i="25"/>
  <c r="F1102" i="25"/>
  <c r="F1103" i="25"/>
  <c r="F1104" i="25"/>
  <c r="F1105" i="25"/>
  <c r="F1106" i="25"/>
  <c r="F1107" i="25"/>
  <c r="F1108" i="25"/>
  <c r="F1109" i="25"/>
  <c r="F1110" i="25"/>
  <c r="F1111" i="25"/>
  <c r="F1112" i="25"/>
  <c r="F1113" i="25"/>
  <c r="F1114" i="25"/>
  <c r="F1115" i="25"/>
  <c r="F1116" i="25"/>
  <c r="F1117" i="25"/>
  <c r="F1118" i="25"/>
  <c r="F1119" i="25"/>
  <c r="F1120" i="25"/>
  <c r="F1121" i="25"/>
  <c r="F1122" i="25"/>
  <c r="F1123" i="25"/>
  <c r="F1124" i="25"/>
  <c r="F1125" i="25"/>
  <c r="F1126" i="25"/>
  <c r="F1127" i="25"/>
  <c r="F1128" i="25"/>
  <c r="F1129" i="25"/>
  <c r="F1130" i="25"/>
  <c r="F1131" i="25"/>
  <c r="F1132" i="25"/>
  <c r="F1133" i="25"/>
  <c r="F1134" i="25"/>
  <c r="F1135" i="25"/>
  <c r="F1136" i="25"/>
  <c r="F1137" i="25"/>
  <c r="F1138" i="25"/>
  <c r="F1139" i="25"/>
  <c r="F1140" i="25"/>
  <c r="F1141" i="25"/>
  <c r="F1142" i="25"/>
  <c r="F1143" i="25"/>
  <c r="F1144" i="25"/>
  <c r="F1145" i="25"/>
  <c r="F1146" i="25"/>
  <c r="F1147" i="25"/>
  <c r="F1148" i="25"/>
  <c r="F1149" i="25"/>
  <c r="F1150" i="25"/>
  <c r="F1151" i="25"/>
  <c r="F1152" i="25"/>
  <c r="F1153" i="25"/>
  <c r="F1154" i="25"/>
  <c r="F1155" i="25"/>
  <c r="F1156" i="25"/>
  <c r="F1157" i="25"/>
  <c r="F1158" i="25"/>
  <c r="F1159" i="25"/>
  <c r="F1160" i="25"/>
  <c r="F1161" i="25"/>
  <c r="F1162" i="25"/>
  <c r="F1163" i="25"/>
  <c r="F1164" i="25"/>
  <c r="F1165" i="25"/>
  <c r="F1166" i="25"/>
  <c r="F1167" i="25"/>
  <c r="F1168" i="25"/>
  <c r="F1169" i="25"/>
  <c r="F1170" i="25"/>
  <c r="F1171" i="25"/>
  <c r="F1172" i="25"/>
  <c r="F1173" i="25"/>
  <c r="F1174" i="25"/>
  <c r="F1175" i="25"/>
  <c r="F1176" i="25"/>
  <c r="F1177" i="25"/>
  <c r="F1178" i="25"/>
  <c r="F1179" i="25"/>
  <c r="F1180" i="25"/>
  <c r="F1181" i="25"/>
  <c r="F1182" i="25"/>
  <c r="F1183" i="25"/>
  <c r="F1184" i="25"/>
  <c r="F1185" i="25"/>
  <c r="F1186" i="25"/>
  <c r="F1187" i="25"/>
  <c r="F1188" i="25"/>
  <c r="F1189" i="25"/>
  <c r="F1190" i="25"/>
  <c r="F1191" i="25"/>
  <c r="F1192" i="25"/>
  <c r="F1193" i="25"/>
  <c r="F1194" i="25"/>
  <c r="F1195" i="25"/>
  <c r="F1196" i="25"/>
  <c r="F1197" i="25"/>
  <c r="F1198" i="25"/>
  <c r="F1199" i="25"/>
  <c r="F1200" i="25"/>
  <c r="F1201" i="25"/>
  <c r="F1202" i="25"/>
  <c r="F1203" i="25"/>
  <c r="F1204" i="25"/>
  <c r="F1205" i="25"/>
  <c r="F1206" i="25"/>
  <c r="F1207" i="25"/>
  <c r="F1208" i="25"/>
  <c r="F1209" i="25"/>
  <c r="F1210" i="25"/>
  <c r="F1211" i="25"/>
  <c r="F1212" i="25"/>
  <c r="F1213" i="25"/>
  <c r="F1214" i="25"/>
  <c r="F1215" i="25"/>
  <c r="F1216" i="25"/>
  <c r="F1217" i="25"/>
  <c r="F1218" i="25"/>
  <c r="F1219" i="25"/>
  <c r="F1220" i="25"/>
  <c r="F1221" i="25"/>
  <c r="F1222" i="25"/>
  <c r="F1223" i="25"/>
  <c r="F1224" i="25"/>
  <c r="F1225" i="25"/>
  <c r="F1226" i="25"/>
  <c r="F1227" i="25"/>
  <c r="F1228" i="25"/>
  <c r="F1229" i="25"/>
  <c r="F1230" i="25"/>
  <c r="F1231" i="25"/>
  <c r="F1232" i="25"/>
  <c r="F1233" i="25"/>
  <c r="F1234" i="25"/>
  <c r="F1235" i="25"/>
  <c r="F1236" i="25"/>
  <c r="F1237" i="25"/>
  <c r="F1238" i="25"/>
  <c r="F1239" i="25"/>
  <c r="F1240" i="25"/>
  <c r="F1241" i="25"/>
  <c r="F1242" i="25"/>
  <c r="F1243" i="25"/>
  <c r="F1244" i="25"/>
  <c r="F1245" i="25"/>
  <c r="F1246" i="25"/>
  <c r="F1247" i="25"/>
  <c r="F1248" i="25"/>
  <c r="F1249" i="25"/>
  <c r="F1250" i="25"/>
  <c r="F1251" i="25"/>
  <c r="F1252" i="25"/>
  <c r="F1253" i="25"/>
  <c r="F1254" i="25"/>
  <c r="F1255" i="25"/>
  <c r="F1256" i="25"/>
  <c r="F1257" i="25"/>
  <c r="F1258" i="25"/>
  <c r="F1259" i="25"/>
  <c r="F1260" i="25"/>
  <c r="F1261" i="25"/>
  <c r="F1262" i="25"/>
  <c r="F1263" i="25"/>
  <c r="F1264" i="25"/>
  <c r="F1265" i="25"/>
  <c r="F1266" i="25"/>
  <c r="F1267" i="25"/>
  <c r="F1268" i="25"/>
  <c r="F1269" i="25"/>
  <c r="F1270" i="25"/>
  <c r="F1271" i="25"/>
  <c r="F1272" i="25"/>
  <c r="F1273" i="25"/>
  <c r="F1274" i="25"/>
  <c r="F1275" i="25"/>
  <c r="F1276" i="25"/>
  <c r="F1277" i="25"/>
  <c r="F1278" i="25"/>
  <c r="F1279" i="25"/>
  <c r="F1280" i="25"/>
  <c r="F1281" i="25"/>
  <c r="F1282" i="25"/>
  <c r="F1283" i="25"/>
  <c r="F1284" i="25"/>
  <c r="F1285" i="25"/>
  <c r="F1286" i="25"/>
  <c r="F1287" i="25"/>
  <c r="F1288" i="25"/>
  <c r="F1289" i="25"/>
  <c r="F1290" i="25"/>
  <c r="F1291" i="25"/>
  <c r="F1292" i="25"/>
  <c r="F1293" i="25"/>
  <c r="F1294" i="25"/>
  <c r="F1295" i="25"/>
  <c r="F1296" i="25"/>
  <c r="F1297" i="25"/>
  <c r="F1298" i="25"/>
  <c r="F1299" i="25"/>
  <c r="F1300" i="25"/>
  <c r="F1301" i="25"/>
  <c r="F1302" i="25"/>
  <c r="F1303" i="25"/>
  <c r="F1304" i="25"/>
  <c r="F1305" i="25"/>
  <c r="F1306" i="25"/>
  <c r="F1307" i="25"/>
  <c r="F1308" i="25"/>
  <c r="F1309" i="25"/>
  <c r="F1310" i="25"/>
  <c r="F1311" i="25"/>
  <c r="F1312" i="25"/>
  <c r="F1313" i="25"/>
  <c r="F1314" i="25"/>
  <c r="F1315" i="25"/>
  <c r="F1316" i="25"/>
  <c r="F1317" i="25"/>
  <c r="F1318" i="25"/>
  <c r="F1319" i="25"/>
  <c r="F1320" i="25"/>
  <c r="F1321" i="25"/>
  <c r="F1322" i="25"/>
  <c r="F1323" i="25"/>
  <c r="F1324" i="25"/>
  <c r="F1325" i="25"/>
  <c r="F1326" i="25"/>
  <c r="F1327" i="25"/>
  <c r="F1328" i="25"/>
  <c r="F1329" i="25"/>
  <c r="F1330" i="25"/>
  <c r="F1331" i="25"/>
  <c r="F1332" i="25"/>
  <c r="F1333" i="25"/>
  <c r="F1334" i="25"/>
  <c r="F1335" i="25"/>
  <c r="F1336" i="25"/>
  <c r="F1337" i="25"/>
  <c r="F1338" i="25"/>
  <c r="F1339" i="25"/>
  <c r="F1340" i="25"/>
  <c r="F1341" i="25"/>
  <c r="F1342" i="25"/>
  <c r="F1343" i="25"/>
  <c r="F1344" i="25"/>
  <c r="F1345" i="25"/>
  <c r="F1346" i="25"/>
  <c r="F1347" i="25"/>
  <c r="F1348" i="25"/>
  <c r="F1349" i="25"/>
  <c r="F1350" i="25"/>
  <c r="F1351" i="25"/>
  <c r="F1352" i="25"/>
  <c r="F1353" i="25"/>
  <c r="F1354" i="25"/>
  <c r="F1355" i="25"/>
  <c r="F1356" i="25"/>
  <c r="F1357" i="25"/>
  <c r="F1358" i="25"/>
  <c r="F1359" i="25"/>
  <c r="F1360" i="25"/>
  <c r="F1361" i="25"/>
  <c r="F1362" i="25"/>
  <c r="F1363" i="25"/>
  <c r="F1364" i="25"/>
  <c r="F1365" i="25"/>
  <c r="F1366" i="25"/>
  <c r="F1367" i="25"/>
  <c r="F1368" i="25"/>
  <c r="F1369" i="25"/>
  <c r="F1370" i="25"/>
  <c r="F1371" i="25"/>
  <c r="F1372" i="25"/>
  <c r="F1373" i="25"/>
  <c r="F1374" i="25"/>
  <c r="F1375" i="25"/>
  <c r="F1376" i="25"/>
  <c r="F1377" i="25"/>
  <c r="F1378" i="25"/>
  <c r="F1379" i="25"/>
  <c r="F1380" i="25"/>
  <c r="F1381" i="25"/>
  <c r="F1382" i="25"/>
  <c r="F1383" i="25"/>
  <c r="F1384" i="25"/>
  <c r="F1385" i="25"/>
  <c r="F1386" i="25"/>
  <c r="F1387" i="25"/>
  <c r="F1388" i="25"/>
  <c r="F1389" i="25"/>
  <c r="F1390" i="25"/>
  <c r="F1391" i="25"/>
  <c r="F1392" i="25"/>
  <c r="F1393" i="25"/>
  <c r="F1394" i="25"/>
  <c r="F1395" i="25"/>
  <c r="F1396" i="25"/>
  <c r="F1397" i="25"/>
  <c r="F1398" i="25"/>
  <c r="F1399" i="25"/>
  <c r="F1400" i="25"/>
  <c r="F1401" i="25"/>
  <c r="F1402" i="25"/>
  <c r="F1403" i="25"/>
  <c r="F1404" i="25"/>
  <c r="F1405" i="25"/>
  <c r="F1406" i="25"/>
  <c r="F1407" i="25"/>
  <c r="F1408" i="25"/>
  <c r="F1409" i="25"/>
  <c r="F1410" i="25"/>
  <c r="F1411" i="25"/>
  <c r="F1412" i="25"/>
  <c r="F1413" i="25"/>
  <c r="F1414" i="25"/>
  <c r="F1415" i="25"/>
  <c r="F1416" i="25"/>
  <c r="F1417" i="25"/>
  <c r="F1418" i="25"/>
  <c r="F1419" i="25"/>
  <c r="F1420" i="25"/>
  <c r="F1421" i="25"/>
  <c r="F1422" i="25"/>
  <c r="F1423" i="25"/>
  <c r="F1424" i="25"/>
  <c r="F1425" i="25"/>
  <c r="F1426" i="25"/>
  <c r="F1427" i="25"/>
  <c r="F1428" i="25"/>
  <c r="F1429" i="25"/>
  <c r="F1430" i="25"/>
  <c r="F1431" i="25"/>
  <c r="F1432" i="25"/>
  <c r="F1433" i="25"/>
  <c r="F1434" i="25"/>
  <c r="F1435" i="25"/>
  <c r="F1436" i="25"/>
  <c r="F1437" i="25"/>
  <c r="F1438" i="25"/>
  <c r="F1439" i="25"/>
  <c r="F1440" i="25"/>
  <c r="F1441" i="25"/>
  <c r="F1442" i="25"/>
  <c r="F1443" i="25"/>
  <c r="F1444" i="25"/>
  <c r="F1445" i="25"/>
  <c r="F1446" i="25"/>
  <c r="F1447" i="25"/>
  <c r="F1448" i="25"/>
  <c r="F1449" i="25"/>
  <c r="F1450" i="25"/>
  <c r="F1451" i="25"/>
  <c r="F1452" i="25"/>
  <c r="F1453" i="25"/>
  <c r="F1454" i="25"/>
  <c r="F1455" i="25"/>
  <c r="F1456" i="25"/>
  <c r="F1457" i="25"/>
  <c r="F1458" i="25"/>
  <c r="F1459" i="25"/>
  <c r="F1460" i="25"/>
  <c r="F1461" i="25"/>
  <c r="F1462" i="25"/>
  <c r="F1463" i="25"/>
  <c r="F1464" i="25"/>
  <c r="F1465" i="25"/>
  <c r="F1466" i="25"/>
  <c r="F1467" i="25"/>
  <c r="F1468" i="25"/>
  <c r="F1469" i="25"/>
  <c r="F1470" i="25"/>
  <c r="F1471" i="25"/>
  <c r="F1472" i="25"/>
  <c r="F1473" i="25"/>
  <c r="F1474" i="25"/>
  <c r="F1475" i="25"/>
  <c r="F1476" i="25"/>
  <c r="F1477" i="25"/>
  <c r="F1478" i="25"/>
  <c r="F1479" i="25"/>
  <c r="F1480" i="25"/>
  <c r="F1481" i="25"/>
  <c r="F1482" i="25"/>
  <c r="F1483" i="25"/>
  <c r="F1484" i="25"/>
  <c r="F1485" i="25"/>
  <c r="F1486" i="25"/>
  <c r="F1487" i="25"/>
  <c r="F1488" i="25"/>
  <c r="F1489" i="25"/>
  <c r="F1490" i="25"/>
  <c r="F1491" i="25"/>
  <c r="F1492" i="25"/>
  <c r="F1493" i="25"/>
  <c r="F1494" i="25"/>
  <c r="F1495" i="25"/>
  <c r="F1496" i="25"/>
  <c r="F1497" i="25"/>
  <c r="F1498" i="25"/>
  <c r="F1499" i="25"/>
  <c r="F1500" i="25"/>
  <c r="F1501" i="25"/>
  <c r="F1502" i="25"/>
  <c r="F1503" i="25"/>
  <c r="F1504" i="25"/>
  <c r="F1505" i="25"/>
  <c r="F1506" i="25"/>
  <c r="F1507" i="25"/>
  <c r="F1508" i="25"/>
  <c r="F1509" i="25"/>
  <c r="F1510" i="25"/>
  <c r="F1511" i="25"/>
  <c r="F1512" i="25"/>
  <c r="F1513" i="25"/>
  <c r="F1514" i="25"/>
  <c r="F1515" i="25"/>
  <c r="F1516" i="25"/>
  <c r="F1517" i="25"/>
  <c r="F1518" i="25"/>
  <c r="F1519" i="25"/>
  <c r="F1520" i="25"/>
  <c r="F1521" i="25"/>
  <c r="F1522" i="25"/>
  <c r="F1523" i="25"/>
  <c r="F1524" i="25"/>
  <c r="F1525" i="25"/>
  <c r="F1526" i="25"/>
  <c r="F1527" i="25"/>
  <c r="F1528" i="25"/>
  <c r="E520" i="25"/>
  <c r="E521" i="25"/>
  <c r="E522" i="25"/>
  <c r="E523" i="25"/>
  <c r="E524" i="25"/>
  <c r="E525" i="25"/>
  <c r="E526" i="25"/>
  <c r="E527" i="25"/>
  <c r="E528" i="25"/>
  <c r="E529" i="25"/>
  <c r="E530" i="25"/>
  <c r="E531" i="25"/>
  <c r="E532" i="25"/>
  <c r="E533" i="25"/>
  <c r="E534" i="25"/>
  <c r="E535" i="25"/>
  <c r="E536" i="25"/>
  <c r="E537" i="25"/>
  <c r="E538" i="25"/>
  <c r="E539" i="25"/>
  <c r="E540" i="25"/>
  <c r="E541" i="25"/>
  <c r="E542" i="25"/>
  <c r="E543" i="25"/>
  <c r="E544" i="25"/>
  <c r="E545" i="25"/>
  <c r="E546" i="25"/>
  <c r="E547" i="25"/>
  <c r="E548" i="25"/>
  <c r="E549" i="25"/>
  <c r="E550" i="25"/>
  <c r="E551" i="25"/>
  <c r="E552" i="25"/>
  <c r="E553" i="25"/>
  <c r="E554" i="25"/>
  <c r="E555" i="25"/>
  <c r="E556" i="25"/>
  <c r="E557" i="25"/>
  <c r="E558" i="25"/>
  <c r="E559" i="25"/>
  <c r="E560" i="25"/>
  <c r="E561" i="25"/>
  <c r="E562" i="25"/>
  <c r="E563" i="25"/>
  <c r="E564" i="25"/>
  <c r="E565" i="25"/>
  <c r="E566" i="25"/>
  <c r="E567" i="25"/>
  <c r="E568" i="25"/>
  <c r="E569" i="25"/>
  <c r="E570" i="25"/>
  <c r="E571" i="25"/>
  <c r="E572" i="25"/>
  <c r="E573" i="25"/>
  <c r="E574" i="25"/>
  <c r="E575" i="25"/>
  <c r="E576" i="25"/>
  <c r="E577" i="25"/>
  <c r="E578" i="25"/>
  <c r="E579" i="25"/>
  <c r="E580" i="25"/>
  <c r="E581" i="25"/>
  <c r="E582" i="25"/>
  <c r="E583" i="25"/>
  <c r="E584" i="25"/>
  <c r="E585" i="25"/>
  <c r="E586" i="25"/>
  <c r="E587" i="25"/>
  <c r="E588" i="25"/>
  <c r="E589" i="25"/>
  <c r="E590" i="25"/>
  <c r="E591" i="25"/>
  <c r="E592" i="25"/>
  <c r="E593" i="25"/>
  <c r="E594" i="25"/>
  <c r="E595" i="25"/>
  <c r="E596" i="25"/>
  <c r="E597" i="25"/>
  <c r="E598" i="25"/>
  <c r="E599" i="25"/>
  <c r="E600" i="25"/>
  <c r="E601" i="25"/>
  <c r="E602" i="25"/>
  <c r="E603" i="25"/>
  <c r="E604" i="25"/>
  <c r="E605" i="25"/>
  <c r="E606" i="25"/>
  <c r="E607" i="25"/>
  <c r="E608" i="25"/>
  <c r="E609" i="25"/>
  <c r="E610" i="25"/>
  <c r="E611" i="25"/>
  <c r="E612" i="25"/>
  <c r="E613" i="25"/>
  <c r="E614" i="25"/>
  <c r="E615" i="25"/>
  <c r="E616" i="25"/>
  <c r="E617" i="25"/>
  <c r="E618" i="25"/>
  <c r="E619" i="25"/>
  <c r="E620" i="25"/>
  <c r="E621" i="25"/>
  <c r="E622" i="25"/>
  <c r="E623" i="25"/>
  <c r="E624" i="25"/>
  <c r="E625" i="25"/>
  <c r="E626" i="25"/>
  <c r="E627" i="25"/>
  <c r="E628" i="25"/>
  <c r="E629" i="25"/>
  <c r="E630" i="25"/>
  <c r="E631" i="25"/>
  <c r="E632" i="25"/>
  <c r="E633" i="25"/>
  <c r="E634" i="25"/>
  <c r="E635" i="25"/>
  <c r="E636" i="25"/>
  <c r="E637" i="25"/>
  <c r="E638" i="25"/>
  <c r="E639" i="25"/>
  <c r="E640" i="25"/>
  <c r="E641" i="25"/>
  <c r="E642" i="25"/>
  <c r="E643" i="25"/>
  <c r="E644" i="25"/>
  <c r="E645" i="25"/>
  <c r="E646" i="25"/>
  <c r="E647" i="25"/>
  <c r="E648" i="25"/>
  <c r="E649" i="25"/>
  <c r="E650" i="25"/>
  <c r="E651" i="25"/>
  <c r="E652" i="25"/>
  <c r="E653" i="25"/>
  <c r="E654" i="25"/>
  <c r="E655" i="25"/>
  <c r="E656" i="25"/>
  <c r="E657" i="25"/>
  <c r="E658" i="25"/>
  <c r="E659" i="25"/>
  <c r="E660" i="25"/>
  <c r="E661" i="25"/>
  <c r="E662" i="25"/>
  <c r="E663" i="25"/>
  <c r="E664" i="25"/>
  <c r="E665" i="25"/>
  <c r="E666" i="25"/>
  <c r="E667" i="25"/>
  <c r="E668" i="25"/>
  <c r="E669" i="25"/>
  <c r="E670" i="25"/>
  <c r="E671" i="25"/>
  <c r="E672" i="25"/>
  <c r="E673" i="25"/>
  <c r="E674" i="25"/>
  <c r="E675" i="25"/>
  <c r="E676" i="25"/>
  <c r="E677" i="25"/>
  <c r="E678" i="25"/>
  <c r="E679" i="25"/>
  <c r="E680" i="25"/>
  <c r="E681" i="25"/>
  <c r="E682" i="25"/>
  <c r="E683" i="25"/>
  <c r="E684" i="25"/>
  <c r="E685" i="25"/>
  <c r="E686" i="25"/>
  <c r="E687" i="25"/>
  <c r="E688" i="25"/>
  <c r="E689" i="25"/>
  <c r="E690" i="25"/>
  <c r="E691" i="25"/>
  <c r="E692" i="25"/>
  <c r="E693" i="25"/>
  <c r="E694" i="25"/>
  <c r="E695" i="25"/>
  <c r="E696" i="25"/>
  <c r="E697" i="25"/>
  <c r="E698" i="25"/>
  <c r="E699" i="25"/>
  <c r="E700" i="25"/>
  <c r="E701" i="25"/>
  <c r="E702" i="25"/>
  <c r="E703" i="25"/>
  <c r="E704" i="25"/>
  <c r="E705" i="25"/>
  <c r="E706" i="25"/>
  <c r="E707" i="25"/>
  <c r="E708" i="25"/>
  <c r="E709" i="25"/>
  <c r="E710" i="25"/>
  <c r="E711" i="25"/>
  <c r="E712" i="25"/>
  <c r="E713" i="25"/>
  <c r="E714" i="25"/>
  <c r="E715" i="25"/>
  <c r="E716" i="25"/>
  <c r="E717" i="25"/>
  <c r="E718" i="25"/>
  <c r="E719" i="25"/>
  <c r="E720" i="25"/>
  <c r="E721" i="25"/>
  <c r="E722" i="25"/>
  <c r="E723" i="25"/>
  <c r="E724" i="25"/>
  <c r="E725" i="25"/>
  <c r="E726" i="25"/>
  <c r="E727" i="25"/>
  <c r="E728" i="25"/>
  <c r="E729" i="25"/>
  <c r="E730" i="25"/>
  <c r="E731" i="25"/>
  <c r="E732" i="25"/>
  <c r="E733" i="25"/>
  <c r="E734" i="25"/>
  <c r="E735" i="25"/>
  <c r="E736" i="25"/>
  <c r="E737" i="25"/>
  <c r="E738" i="25"/>
  <c r="E739" i="25"/>
  <c r="E740" i="25"/>
  <c r="E741" i="25"/>
  <c r="E742" i="25"/>
  <c r="E743" i="25"/>
  <c r="E744" i="25"/>
  <c r="E745" i="25"/>
  <c r="E746" i="25"/>
  <c r="E747" i="25"/>
  <c r="E748" i="25"/>
  <c r="E749" i="25"/>
  <c r="E750" i="25"/>
  <c r="E751" i="25"/>
  <c r="E752" i="25"/>
  <c r="E753" i="25"/>
  <c r="E754" i="25"/>
  <c r="E755" i="25"/>
  <c r="E756" i="25"/>
  <c r="E757" i="25"/>
  <c r="E758" i="25"/>
  <c r="E759" i="25"/>
  <c r="E760" i="25"/>
  <c r="E761" i="25"/>
  <c r="E762" i="25"/>
  <c r="E763" i="25"/>
  <c r="E764" i="25"/>
  <c r="E765" i="25"/>
  <c r="E766" i="25"/>
  <c r="E767" i="25"/>
  <c r="E768" i="25"/>
  <c r="E769" i="25"/>
  <c r="E770" i="25"/>
  <c r="E771" i="25"/>
  <c r="E772" i="25"/>
  <c r="E773" i="25"/>
  <c r="E774" i="25"/>
  <c r="E775" i="25"/>
  <c r="E776" i="25"/>
  <c r="E777" i="25"/>
  <c r="E778" i="25"/>
  <c r="E779" i="25"/>
  <c r="E780" i="25"/>
  <c r="E781" i="25"/>
  <c r="E782" i="25"/>
  <c r="E783" i="25"/>
  <c r="E784" i="25"/>
  <c r="E785" i="25"/>
  <c r="E786" i="25"/>
  <c r="E787" i="25"/>
  <c r="E788" i="25"/>
  <c r="E789" i="25"/>
  <c r="E790" i="25"/>
  <c r="E791" i="25"/>
  <c r="E792" i="25"/>
  <c r="E793" i="25"/>
  <c r="E794" i="25"/>
  <c r="E795" i="25"/>
  <c r="E796" i="25"/>
  <c r="E797" i="25"/>
  <c r="E798" i="25"/>
  <c r="E799" i="25"/>
  <c r="E800" i="25"/>
  <c r="E801" i="25"/>
  <c r="E802" i="25"/>
  <c r="E803" i="25"/>
  <c r="E804" i="25"/>
  <c r="E805" i="25"/>
  <c r="E806" i="25"/>
  <c r="E807" i="25"/>
  <c r="E808" i="25"/>
  <c r="E809" i="25"/>
  <c r="E810" i="25"/>
  <c r="E811" i="25"/>
  <c r="E812" i="25"/>
  <c r="E813" i="25"/>
  <c r="E814" i="25"/>
  <c r="E815" i="25"/>
  <c r="E816" i="25"/>
  <c r="E817" i="25"/>
  <c r="E818" i="25"/>
  <c r="E819" i="25"/>
  <c r="E820" i="25"/>
  <c r="E821" i="25"/>
  <c r="E822" i="25"/>
  <c r="E823" i="25"/>
  <c r="E824" i="25"/>
  <c r="E825" i="25"/>
  <c r="E826" i="25"/>
  <c r="E827" i="25"/>
  <c r="E828" i="25"/>
  <c r="E829" i="25"/>
  <c r="E830" i="25"/>
  <c r="E831" i="25"/>
  <c r="E832" i="25"/>
  <c r="E833" i="25"/>
  <c r="E834" i="25"/>
  <c r="E835" i="25"/>
  <c r="E836" i="25"/>
  <c r="E837" i="25"/>
  <c r="E838" i="25"/>
  <c r="E839" i="25"/>
  <c r="E840" i="25"/>
  <c r="E841" i="25"/>
  <c r="E842" i="25"/>
  <c r="E843" i="25"/>
  <c r="E844" i="25"/>
  <c r="E845" i="25"/>
  <c r="E846" i="25"/>
  <c r="E847" i="25"/>
  <c r="E848" i="25"/>
  <c r="E849" i="25"/>
  <c r="E850" i="25"/>
  <c r="E851" i="25"/>
  <c r="E852" i="25"/>
  <c r="E853" i="25"/>
  <c r="E854" i="25"/>
  <c r="E855" i="25"/>
  <c r="E856" i="25"/>
  <c r="E857" i="25"/>
  <c r="E858" i="25"/>
  <c r="E859" i="25"/>
  <c r="E860" i="25"/>
  <c r="E861" i="25"/>
  <c r="E862" i="25"/>
  <c r="E863" i="25"/>
  <c r="E864" i="25"/>
  <c r="E865" i="25"/>
  <c r="E866" i="25"/>
  <c r="E867" i="25"/>
  <c r="E868" i="25"/>
  <c r="E869" i="25"/>
  <c r="E870" i="25"/>
  <c r="E871" i="25"/>
  <c r="E872" i="25"/>
  <c r="E873" i="25"/>
  <c r="E874" i="25"/>
  <c r="E875" i="25"/>
  <c r="E876" i="25"/>
  <c r="E877" i="25"/>
  <c r="E878" i="25"/>
  <c r="E879" i="25"/>
  <c r="E880" i="25"/>
  <c r="E881" i="25"/>
  <c r="E882" i="25"/>
  <c r="E883" i="25"/>
  <c r="E884" i="25"/>
  <c r="E885" i="25"/>
  <c r="E886" i="25"/>
  <c r="E887" i="25"/>
  <c r="E888" i="25"/>
  <c r="E889" i="25"/>
  <c r="E890" i="25"/>
  <c r="E891" i="25"/>
  <c r="E892" i="25"/>
  <c r="E893" i="25"/>
  <c r="E894" i="25"/>
  <c r="E895" i="25"/>
  <c r="E896" i="25"/>
  <c r="E897" i="25"/>
  <c r="E898" i="25"/>
  <c r="E899" i="25"/>
  <c r="E900" i="25"/>
  <c r="E901" i="25"/>
  <c r="E902" i="25"/>
  <c r="E903" i="25"/>
  <c r="E904" i="25"/>
  <c r="E905" i="25"/>
  <c r="E906" i="25"/>
  <c r="E907" i="25"/>
  <c r="E908" i="25"/>
  <c r="E909" i="25"/>
  <c r="E910" i="25"/>
  <c r="E911" i="25"/>
  <c r="E912" i="25"/>
  <c r="E913" i="25"/>
  <c r="E914" i="25"/>
  <c r="E915" i="25"/>
  <c r="E916" i="25"/>
  <c r="E917" i="25"/>
  <c r="E918" i="25"/>
  <c r="E919" i="25"/>
  <c r="E920" i="25"/>
  <c r="E921" i="25"/>
  <c r="E922" i="25"/>
  <c r="E923" i="25"/>
  <c r="E924" i="25"/>
  <c r="E925" i="25"/>
  <c r="E926" i="25"/>
  <c r="E927" i="25"/>
  <c r="E928" i="25"/>
  <c r="E929" i="25"/>
  <c r="E930" i="25"/>
  <c r="E931" i="25"/>
  <c r="E932" i="25"/>
  <c r="E933" i="25"/>
  <c r="E934" i="25"/>
  <c r="E935" i="25"/>
  <c r="E936" i="25"/>
  <c r="E937" i="25"/>
  <c r="E938" i="25"/>
  <c r="E939" i="25"/>
  <c r="E940" i="25"/>
  <c r="E941" i="25"/>
  <c r="E942" i="25"/>
  <c r="E943" i="25"/>
  <c r="E944" i="25"/>
  <c r="E945" i="25"/>
  <c r="E946" i="25"/>
  <c r="E947" i="25"/>
  <c r="E948" i="25"/>
  <c r="E949" i="25"/>
  <c r="E950" i="25"/>
  <c r="E951" i="25"/>
  <c r="E952" i="25"/>
  <c r="E953" i="25"/>
  <c r="E954" i="25"/>
  <c r="E955" i="25"/>
  <c r="E956" i="25"/>
  <c r="E957" i="25"/>
  <c r="E958" i="25"/>
  <c r="E959" i="25"/>
  <c r="E960" i="25"/>
  <c r="E961" i="25"/>
  <c r="E962" i="25"/>
  <c r="E963" i="25"/>
  <c r="E964" i="25"/>
  <c r="E965" i="25"/>
  <c r="E966" i="25"/>
  <c r="E967" i="25"/>
  <c r="E968" i="25"/>
  <c r="E969" i="25"/>
  <c r="E970" i="25"/>
  <c r="E971" i="25"/>
  <c r="E972" i="25"/>
  <c r="E973" i="25"/>
  <c r="E974" i="25"/>
  <c r="E975" i="25"/>
  <c r="E976" i="25"/>
  <c r="E977" i="25"/>
  <c r="E978" i="25"/>
  <c r="E979" i="25"/>
  <c r="E980" i="25"/>
  <c r="E981" i="25"/>
  <c r="E982" i="25"/>
  <c r="E983" i="25"/>
  <c r="E984" i="25"/>
  <c r="E985" i="25"/>
  <c r="E986" i="25"/>
  <c r="E987" i="25"/>
  <c r="E988" i="25"/>
  <c r="E989" i="25"/>
  <c r="E990" i="25"/>
  <c r="E991" i="25"/>
  <c r="E992" i="25"/>
  <c r="E993" i="25"/>
  <c r="E994" i="25"/>
  <c r="E995" i="25"/>
  <c r="E996" i="25"/>
  <c r="E997" i="25"/>
  <c r="E998" i="25"/>
  <c r="E999" i="25"/>
  <c r="E1000" i="25"/>
  <c r="E1001" i="25"/>
  <c r="E1002" i="25"/>
  <c r="E1003" i="25"/>
  <c r="E1004" i="25"/>
  <c r="E1005" i="25"/>
  <c r="E1006" i="25"/>
  <c r="E1007" i="25"/>
  <c r="E1008" i="25"/>
  <c r="E1009" i="25"/>
  <c r="E1010" i="25"/>
  <c r="E1011" i="25"/>
  <c r="E1012" i="25"/>
  <c r="E1013" i="25"/>
  <c r="E1014" i="25"/>
  <c r="E1015" i="25"/>
  <c r="E1016" i="25"/>
  <c r="E1017" i="25"/>
  <c r="E1018" i="25"/>
  <c r="E1019" i="25"/>
  <c r="E1020" i="25"/>
  <c r="E1021" i="25"/>
  <c r="E1022" i="25"/>
  <c r="E1023" i="25"/>
  <c r="E1024" i="25"/>
  <c r="E1025" i="25"/>
  <c r="E1026" i="25"/>
  <c r="E1027" i="25"/>
  <c r="E1028" i="25"/>
  <c r="E1029" i="25"/>
  <c r="E1030" i="25"/>
  <c r="E1031" i="25"/>
  <c r="E1032" i="25"/>
  <c r="E1033" i="25"/>
  <c r="E1034" i="25"/>
  <c r="E1035" i="25"/>
  <c r="E1036" i="25"/>
  <c r="E1037" i="25"/>
  <c r="E1038" i="25"/>
  <c r="E1039" i="25"/>
  <c r="E1040" i="25"/>
  <c r="E1041" i="25"/>
  <c r="E1042" i="25"/>
  <c r="E1043" i="25"/>
  <c r="E1044" i="25"/>
  <c r="E1045" i="25"/>
  <c r="E1046" i="25"/>
  <c r="E1047" i="25"/>
  <c r="E1048" i="25"/>
  <c r="E1049" i="25"/>
  <c r="E1050" i="25"/>
  <c r="E1051" i="25"/>
  <c r="E1052" i="25"/>
  <c r="E1053" i="25"/>
  <c r="E1054" i="25"/>
  <c r="E1055" i="25"/>
  <c r="E1056" i="25"/>
  <c r="E1057" i="25"/>
  <c r="E1058" i="25"/>
  <c r="E1059" i="25"/>
  <c r="E1060" i="25"/>
  <c r="E1061" i="25"/>
  <c r="E1062" i="25"/>
  <c r="E1063" i="25"/>
  <c r="E1064" i="25"/>
  <c r="E1065" i="25"/>
  <c r="E1066" i="25"/>
  <c r="E1067" i="25"/>
  <c r="E1068" i="25"/>
  <c r="E1069" i="25"/>
  <c r="E1070" i="25"/>
  <c r="E1071" i="25"/>
  <c r="E1072" i="25"/>
  <c r="E1073" i="25"/>
  <c r="E1074" i="25"/>
  <c r="E1075" i="25"/>
  <c r="E1076" i="25"/>
  <c r="E1077" i="25"/>
  <c r="E1078" i="25"/>
  <c r="E1079" i="25"/>
  <c r="E1080" i="25"/>
  <c r="E1081" i="25"/>
  <c r="E1082" i="25"/>
  <c r="E1083" i="25"/>
  <c r="E1084" i="25"/>
  <c r="E1085" i="25"/>
  <c r="E1086" i="25"/>
  <c r="E1087" i="25"/>
  <c r="E1088" i="25"/>
  <c r="E1089" i="25"/>
  <c r="E1090" i="25"/>
  <c r="E1091" i="25"/>
  <c r="E1092" i="25"/>
  <c r="E1093" i="25"/>
  <c r="E1094" i="25"/>
  <c r="E1095" i="25"/>
  <c r="E1096" i="25"/>
  <c r="E1097" i="25"/>
  <c r="E1098" i="25"/>
  <c r="E1099" i="25"/>
  <c r="E1100" i="25"/>
  <c r="E1101" i="25"/>
  <c r="E1102" i="25"/>
  <c r="E1103" i="25"/>
  <c r="E1104" i="25"/>
  <c r="E1105" i="25"/>
  <c r="E1106" i="25"/>
  <c r="E1107" i="25"/>
  <c r="E1108" i="25"/>
  <c r="E1109" i="25"/>
  <c r="E1110" i="25"/>
  <c r="E1111" i="25"/>
  <c r="E1112" i="25"/>
  <c r="E1113" i="25"/>
  <c r="E1114" i="25"/>
  <c r="E1115" i="25"/>
  <c r="E1116" i="25"/>
  <c r="E1117" i="25"/>
  <c r="E1118" i="25"/>
  <c r="E1119" i="25"/>
  <c r="E1120" i="25"/>
  <c r="E1121" i="25"/>
  <c r="E1122" i="25"/>
  <c r="E1123" i="25"/>
  <c r="E1124" i="25"/>
  <c r="E1125" i="25"/>
  <c r="E1126" i="25"/>
  <c r="E1127" i="25"/>
  <c r="E1128" i="25"/>
  <c r="E1129" i="25"/>
  <c r="E1130" i="25"/>
  <c r="E1131" i="25"/>
  <c r="E1132" i="25"/>
  <c r="E1133" i="25"/>
  <c r="E1134" i="25"/>
  <c r="E1135" i="25"/>
  <c r="E1136" i="25"/>
  <c r="E1137" i="25"/>
  <c r="E1138" i="25"/>
  <c r="E1139" i="25"/>
  <c r="E1140" i="25"/>
  <c r="E1141" i="25"/>
  <c r="E1142" i="25"/>
  <c r="E1143" i="25"/>
  <c r="E1144" i="25"/>
  <c r="E1145" i="25"/>
  <c r="E1146" i="25"/>
  <c r="E1147" i="25"/>
  <c r="E1148" i="25"/>
  <c r="E1149" i="25"/>
  <c r="E1150" i="25"/>
  <c r="E1151" i="25"/>
  <c r="E1152" i="25"/>
  <c r="E1153" i="25"/>
  <c r="E1154" i="25"/>
  <c r="E1155" i="25"/>
  <c r="E1156" i="25"/>
  <c r="E1157" i="25"/>
  <c r="E1158" i="25"/>
  <c r="E1159" i="25"/>
  <c r="E1160" i="25"/>
  <c r="E1161" i="25"/>
  <c r="E1162" i="25"/>
  <c r="E1163" i="25"/>
  <c r="E1164" i="25"/>
  <c r="E1165" i="25"/>
  <c r="E1166" i="25"/>
  <c r="E1167" i="25"/>
  <c r="E1168" i="25"/>
  <c r="E1169" i="25"/>
  <c r="E1170" i="25"/>
  <c r="E1171" i="25"/>
  <c r="E1172" i="25"/>
  <c r="E1173" i="25"/>
  <c r="E1174" i="25"/>
  <c r="E1175" i="25"/>
  <c r="E1176" i="25"/>
  <c r="E1177" i="25"/>
  <c r="E1178" i="25"/>
  <c r="E1179" i="25"/>
  <c r="E1180" i="25"/>
  <c r="E1181" i="25"/>
  <c r="E1182" i="25"/>
  <c r="E1183" i="25"/>
  <c r="E1184" i="25"/>
  <c r="E1185" i="25"/>
  <c r="E1186" i="25"/>
  <c r="E1187" i="25"/>
  <c r="E1188" i="25"/>
  <c r="E1189" i="25"/>
  <c r="E1190" i="25"/>
  <c r="E1191" i="25"/>
  <c r="E1192" i="25"/>
  <c r="E1193" i="25"/>
  <c r="E1194" i="25"/>
  <c r="E1195" i="25"/>
  <c r="E1196" i="25"/>
  <c r="E1197" i="25"/>
  <c r="E1198" i="25"/>
  <c r="E1199" i="25"/>
  <c r="E1200" i="25"/>
  <c r="E1201" i="25"/>
  <c r="E1202" i="25"/>
  <c r="E1203" i="25"/>
  <c r="E1204" i="25"/>
  <c r="E1205" i="25"/>
  <c r="E1206" i="25"/>
  <c r="E1207" i="25"/>
  <c r="E1208" i="25"/>
  <c r="E1209" i="25"/>
  <c r="E1210" i="25"/>
  <c r="E1211" i="25"/>
  <c r="E1212" i="25"/>
  <c r="E1213" i="25"/>
  <c r="E1214" i="25"/>
  <c r="E1215" i="25"/>
  <c r="E1216" i="25"/>
  <c r="E1217" i="25"/>
  <c r="E1218" i="25"/>
  <c r="E1219" i="25"/>
  <c r="E1220" i="25"/>
  <c r="E1221" i="25"/>
  <c r="E1222" i="25"/>
  <c r="E1223" i="25"/>
  <c r="E1224" i="25"/>
  <c r="E1225" i="25"/>
  <c r="E1226" i="25"/>
  <c r="E1227" i="25"/>
  <c r="E1228" i="25"/>
  <c r="E1229" i="25"/>
  <c r="E1230" i="25"/>
  <c r="E1231" i="25"/>
  <c r="E1232" i="25"/>
  <c r="E1233" i="25"/>
  <c r="E1234" i="25"/>
  <c r="E1235" i="25"/>
  <c r="E1236" i="25"/>
  <c r="E1237" i="25"/>
  <c r="E1238" i="25"/>
  <c r="E1239" i="25"/>
  <c r="E1240" i="25"/>
  <c r="E1241" i="25"/>
  <c r="E1242" i="25"/>
  <c r="E1243" i="25"/>
  <c r="E1244" i="25"/>
  <c r="E1245" i="25"/>
  <c r="E1246" i="25"/>
  <c r="E1247" i="25"/>
  <c r="E1248" i="25"/>
  <c r="E1249" i="25"/>
  <c r="E1250" i="25"/>
  <c r="E1251" i="25"/>
  <c r="E1252" i="25"/>
  <c r="E1253" i="25"/>
  <c r="E1254" i="25"/>
  <c r="E1255" i="25"/>
  <c r="E1256" i="25"/>
  <c r="E1257" i="25"/>
  <c r="E1258" i="25"/>
  <c r="E1259" i="25"/>
  <c r="E1260" i="25"/>
  <c r="E1261" i="25"/>
  <c r="E1262" i="25"/>
  <c r="E1263" i="25"/>
  <c r="E1264" i="25"/>
  <c r="E1265" i="25"/>
  <c r="E1266" i="25"/>
  <c r="E1267" i="25"/>
  <c r="E1268" i="25"/>
  <c r="E1269" i="25"/>
  <c r="E1270" i="25"/>
  <c r="E1271" i="25"/>
  <c r="E1272" i="25"/>
  <c r="E1273" i="25"/>
  <c r="E1274" i="25"/>
  <c r="E1275" i="25"/>
  <c r="E1276" i="25"/>
  <c r="E1277" i="25"/>
  <c r="E1278" i="25"/>
  <c r="E1279" i="25"/>
  <c r="E1280" i="25"/>
  <c r="E1281" i="25"/>
  <c r="E1282" i="25"/>
  <c r="E1283" i="25"/>
  <c r="E1284" i="25"/>
  <c r="E1285" i="25"/>
  <c r="E1286" i="25"/>
  <c r="E1287" i="25"/>
  <c r="E1288" i="25"/>
  <c r="E1289" i="25"/>
  <c r="E1290" i="25"/>
  <c r="E1291" i="25"/>
  <c r="E1292" i="25"/>
  <c r="E1293" i="25"/>
  <c r="E1294" i="25"/>
  <c r="E1295" i="25"/>
  <c r="E1296" i="25"/>
  <c r="E1297" i="25"/>
  <c r="E1298" i="25"/>
  <c r="E1299" i="25"/>
  <c r="E1300" i="25"/>
  <c r="E1301" i="25"/>
  <c r="E1302" i="25"/>
  <c r="E1303" i="25"/>
  <c r="E1304" i="25"/>
  <c r="E1305" i="25"/>
  <c r="E1306" i="25"/>
  <c r="E1307" i="25"/>
  <c r="E1308" i="25"/>
  <c r="E1309" i="25"/>
  <c r="E1310" i="25"/>
  <c r="E1311" i="25"/>
  <c r="E1312" i="25"/>
  <c r="E1313" i="25"/>
  <c r="E1314" i="25"/>
  <c r="E1315" i="25"/>
  <c r="E1316" i="25"/>
  <c r="E1317" i="25"/>
  <c r="E1318" i="25"/>
  <c r="E1319" i="25"/>
  <c r="E1320" i="25"/>
  <c r="E1321" i="25"/>
  <c r="E1322" i="25"/>
  <c r="E1323" i="25"/>
  <c r="E1324" i="25"/>
  <c r="E1325" i="25"/>
  <c r="E1326" i="25"/>
  <c r="E1327" i="25"/>
  <c r="E1328" i="25"/>
  <c r="E1329" i="25"/>
  <c r="E1330" i="25"/>
  <c r="E1331" i="25"/>
  <c r="E1332" i="25"/>
  <c r="E1333" i="25"/>
  <c r="E1334" i="25"/>
  <c r="E1335" i="25"/>
  <c r="E1336" i="25"/>
  <c r="E1337" i="25"/>
  <c r="E1338" i="25"/>
  <c r="E1339" i="25"/>
  <c r="E1340" i="25"/>
  <c r="E1341" i="25"/>
  <c r="E1342" i="25"/>
  <c r="E1343" i="25"/>
  <c r="E1344" i="25"/>
  <c r="E1345" i="25"/>
  <c r="E1346" i="25"/>
  <c r="E1347" i="25"/>
  <c r="E1348" i="25"/>
  <c r="E1349" i="25"/>
  <c r="E1350" i="25"/>
  <c r="E1351" i="25"/>
  <c r="E1352" i="25"/>
  <c r="E1353" i="25"/>
  <c r="E1354" i="25"/>
  <c r="E1355" i="25"/>
  <c r="E1356" i="25"/>
  <c r="E1357" i="25"/>
  <c r="E1358" i="25"/>
  <c r="E1359" i="25"/>
  <c r="E1360" i="25"/>
  <c r="E1361" i="25"/>
  <c r="E1362" i="25"/>
  <c r="E1363" i="25"/>
  <c r="E1364" i="25"/>
  <c r="E1365" i="25"/>
  <c r="E1366" i="25"/>
  <c r="E1367" i="25"/>
  <c r="E1368" i="25"/>
  <c r="E1369" i="25"/>
  <c r="E1370" i="25"/>
  <c r="E1371" i="25"/>
  <c r="E1372" i="25"/>
  <c r="E1373" i="25"/>
  <c r="E1374" i="25"/>
  <c r="E1375" i="25"/>
  <c r="E1376" i="25"/>
  <c r="E1377" i="25"/>
  <c r="E1378" i="25"/>
  <c r="E1379" i="25"/>
  <c r="E1380" i="25"/>
  <c r="E1381" i="25"/>
  <c r="E1382" i="25"/>
  <c r="E1383" i="25"/>
  <c r="E1384" i="25"/>
  <c r="E1385" i="25"/>
  <c r="E1386" i="25"/>
  <c r="E1387" i="25"/>
  <c r="E1388" i="25"/>
  <c r="E1389" i="25"/>
  <c r="E1390" i="25"/>
  <c r="E1391" i="25"/>
  <c r="E1392" i="25"/>
  <c r="E1393" i="25"/>
  <c r="E1394" i="25"/>
  <c r="E1395" i="25"/>
  <c r="E1396" i="25"/>
  <c r="E1397" i="25"/>
  <c r="E1398" i="25"/>
  <c r="E1399" i="25"/>
  <c r="E1400" i="25"/>
  <c r="E1401" i="25"/>
  <c r="E1402" i="25"/>
  <c r="E1403" i="25"/>
  <c r="E1404" i="25"/>
  <c r="E1405" i="25"/>
  <c r="E1406" i="25"/>
  <c r="E1407" i="25"/>
  <c r="E1408" i="25"/>
  <c r="E1409" i="25"/>
  <c r="E1410" i="25"/>
  <c r="E1411" i="25"/>
  <c r="E1412" i="25"/>
  <c r="E1413" i="25"/>
  <c r="E1414" i="25"/>
  <c r="E1415" i="25"/>
  <c r="E1416" i="25"/>
  <c r="E1417" i="25"/>
  <c r="E1418" i="25"/>
  <c r="E1419" i="25"/>
  <c r="E1420" i="25"/>
  <c r="E1421" i="25"/>
  <c r="E1422" i="25"/>
  <c r="E1423" i="25"/>
  <c r="E1424" i="25"/>
  <c r="E1425" i="25"/>
  <c r="E1426" i="25"/>
  <c r="E1427" i="25"/>
  <c r="E1428" i="25"/>
  <c r="E1429" i="25"/>
  <c r="E1430" i="25"/>
  <c r="E1431" i="25"/>
  <c r="E1432" i="25"/>
  <c r="E1433" i="25"/>
  <c r="E1434" i="25"/>
  <c r="E1435" i="25"/>
  <c r="E1436" i="25"/>
  <c r="E1437" i="25"/>
  <c r="E1438" i="25"/>
  <c r="E1439" i="25"/>
  <c r="E1440" i="25"/>
  <c r="E1441" i="25"/>
  <c r="E1442" i="25"/>
  <c r="E1443" i="25"/>
  <c r="E1444" i="25"/>
  <c r="E1445" i="25"/>
  <c r="E1446" i="25"/>
  <c r="E1447" i="25"/>
  <c r="E1448" i="25"/>
  <c r="E1449" i="25"/>
  <c r="E1450" i="25"/>
  <c r="E1451" i="25"/>
  <c r="E1452" i="25"/>
  <c r="E1453" i="25"/>
  <c r="E1454" i="25"/>
  <c r="E1455" i="25"/>
  <c r="E1456" i="25"/>
  <c r="E1457" i="25"/>
  <c r="E1458" i="25"/>
  <c r="E1459" i="25"/>
  <c r="E1460" i="25"/>
  <c r="E1461" i="25"/>
  <c r="E1462" i="25"/>
  <c r="E1463" i="25"/>
  <c r="E1464" i="25"/>
  <c r="E1465" i="25"/>
  <c r="E1466" i="25"/>
  <c r="E1467" i="25"/>
  <c r="E1468" i="25"/>
  <c r="E1469" i="25"/>
  <c r="E1470" i="25"/>
  <c r="E1471" i="25"/>
  <c r="E1472" i="25"/>
  <c r="E1473" i="25"/>
  <c r="E1474" i="25"/>
  <c r="E1475" i="25"/>
  <c r="E1476" i="25"/>
  <c r="E1477" i="25"/>
  <c r="E1478" i="25"/>
  <c r="E1479" i="25"/>
  <c r="E1480" i="25"/>
  <c r="E1481" i="25"/>
  <c r="E1482" i="25"/>
  <c r="E1483" i="25"/>
  <c r="E1484" i="25"/>
  <c r="E1485" i="25"/>
  <c r="E1486" i="25"/>
  <c r="E1487" i="25"/>
  <c r="E1488" i="25"/>
  <c r="E1489" i="25"/>
  <c r="E1490" i="25"/>
  <c r="E1491" i="25"/>
  <c r="E1492" i="25"/>
  <c r="E1493" i="25"/>
  <c r="E1494" i="25"/>
  <c r="E1495" i="25"/>
  <c r="E1496" i="25"/>
  <c r="E1497" i="25"/>
  <c r="E1498" i="25"/>
  <c r="E1499" i="25"/>
  <c r="E1500" i="25"/>
  <c r="E1501" i="25"/>
  <c r="E1502" i="25"/>
  <c r="E1503" i="25"/>
  <c r="E1504" i="25"/>
  <c r="E1505" i="25"/>
  <c r="E1506" i="25"/>
  <c r="E1507" i="25"/>
  <c r="E1508" i="25"/>
  <c r="E1509" i="25"/>
  <c r="E1510" i="25"/>
  <c r="E1511" i="25"/>
  <c r="E1512" i="25"/>
  <c r="E1513" i="25"/>
  <c r="E1514" i="25"/>
  <c r="E1515" i="25"/>
  <c r="E1516" i="25"/>
  <c r="E1517" i="25"/>
  <c r="E1518" i="25"/>
  <c r="E1519" i="25"/>
  <c r="E1520" i="25"/>
  <c r="E1521" i="25"/>
  <c r="E1522" i="25"/>
  <c r="E1523" i="25"/>
  <c r="E1524" i="25"/>
  <c r="E1525" i="25"/>
  <c r="E1526" i="25"/>
  <c r="E1527" i="25"/>
  <c r="E1528" i="25"/>
  <c r="E1529" i="25"/>
  <c r="E1530" i="25"/>
  <c r="E1531" i="25"/>
  <c r="E1532" i="25"/>
  <c r="E1533" i="25"/>
  <c r="E1534" i="25"/>
  <c r="E1535" i="25"/>
  <c r="E1536" i="25"/>
  <c r="E1537" i="25"/>
  <c r="E1538" i="25"/>
  <c r="E1539" i="25"/>
  <c r="E1540" i="25"/>
  <c r="E1541" i="25"/>
  <c r="E1542" i="25"/>
  <c r="E1543" i="25"/>
  <c r="E1544" i="25"/>
  <c r="E1545" i="25"/>
  <c r="E1546" i="25"/>
  <c r="E1547" i="25"/>
  <c r="E1548" i="25"/>
  <c r="E1549" i="25"/>
  <c r="E1550" i="25"/>
  <c r="E1551" i="25"/>
  <c r="E1552" i="25"/>
  <c r="E1553" i="25"/>
  <c r="E1554" i="25"/>
  <c r="E1555" i="25"/>
  <c r="E1556" i="25"/>
  <c r="E1557" i="25"/>
  <c r="E1558" i="25"/>
  <c r="E1559" i="25"/>
  <c r="E1560" i="25"/>
  <c r="E1561" i="25"/>
  <c r="E1562" i="25"/>
  <c r="E1563" i="25"/>
  <c r="E1564" i="25"/>
  <c r="E1565" i="25"/>
  <c r="E1566" i="25"/>
  <c r="E1567" i="25"/>
  <c r="E1568" i="25"/>
  <c r="E1569" i="25"/>
  <c r="E1570" i="25"/>
  <c r="E1571" i="25"/>
  <c r="E1572" i="25"/>
  <c r="E1573" i="25"/>
  <c r="E1574" i="25"/>
  <c r="E1575" i="25"/>
  <c r="E1576" i="25"/>
  <c r="E1577" i="25"/>
  <c r="E1578" i="25"/>
  <c r="E1579" i="25"/>
  <c r="E1580" i="25"/>
  <c r="E1581" i="25"/>
  <c r="E1582" i="25"/>
  <c r="E1583" i="25"/>
  <c r="E1584" i="25"/>
  <c r="E1585" i="25"/>
  <c r="E1586" i="25"/>
  <c r="E1587" i="25"/>
  <c r="E1588" i="25"/>
  <c r="E519" i="25"/>
  <c r="D520" i="25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D534" i="25"/>
  <c r="D535" i="25"/>
  <c r="D536" i="25"/>
  <c r="D537" i="25"/>
  <c r="D538" i="25"/>
  <c r="D539" i="25"/>
  <c r="D540" i="25"/>
  <c r="D541" i="25"/>
  <c r="D542" i="25"/>
  <c r="D543" i="25"/>
  <c r="D544" i="25"/>
  <c r="D545" i="25"/>
  <c r="D546" i="25"/>
  <c r="D547" i="25"/>
  <c r="D548" i="25"/>
  <c r="D549" i="25"/>
  <c r="D550" i="25"/>
  <c r="D551" i="25"/>
  <c r="D552" i="25"/>
  <c r="D553" i="25"/>
  <c r="D554" i="25"/>
  <c r="D555" i="25"/>
  <c r="D556" i="25"/>
  <c r="D557" i="25"/>
  <c r="D558" i="25"/>
  <c r="D559" i="25"/>
  <c r="D560" i="25"/>
  <c r="D561" i="25"/>
  <c r="D562" i="25"/>
  <c r="D563" i="25"/>
  <c r="D564" i="25"/>
  <c r="D565" i="25"/>
  <c r="D566" i="25"/>
  <c r="D567" i="25"/>
  <c r="D568" i="25"/>
  <c r="D569" i="25"/>
  <c r="D570" i="25"/>
  <c r="D571" i="25"/>
  <c r="D572" i="25"/>
  <c r="D573" i="25"/>
  <c r="D574" i="25"/>
  <c r="D575" i="25"/>
  <c r="D576" i="25"/>
  <c r="D577" i="25"/>
  <c r="D578" i="25"/>
  <c r="D579" i="25"/>
  <c r="D580" i="25"/>
  <c r="D581" i="25"/>
  <c r="D582" i="25"/>
  <c r="D583" i="25"/>
  <c r="D584" i="25"/>
  <c r="D585" i="25"/>
  <c r="D586" i="25"/>
  <c r="D587" i="25"/>
  <c r="D588" i="25"/>
  <c r="D589" i="25"/>
  <c r="D590" i="25"/>
  <c r="D591" i="25"/>
  <c r="D592" i="25"/>
  <c r="D593" i="25"/>
  <c r="D594" i="25"/>
  <c r="D595" i="25"/>
  <c r="D596" i="25"/>
  <c r="D597" i="25"/>
  <c r="D598" i="25"/>
  <c r="D599" i="25"/>
  <c r="D600" i="25"/>
  <c r="D601" i="25"/>
  <c r="D602" i="25"/>
  <c r="D603" i="25"/>
  <c r="D604" i="25"/>
  <c r="D605" i="25"/>
  <c r="D606" i="25"/>
  <c r="D607" i="25"/>
  <c r="D608" i="25"/>
  <c r="D609" i="25"/>
  <c r="D610" i="25"/>
  <c r="D611" i="25"/>
  <c r="D612" i="25"/>
  <c r="D613" i="25"/>
  <c r="D614" i="25"/>
  <c r="D615" i="25"/>
  <c r="D616" i="25"/>
  <c r="D617" i="25"/>
  <c r="D618" i="25"/>
  <c r="D619" i="25"/>
  <c r="D620" i="25"/>
  <c r="D621" i="25"/>
  <c r="D622" i="25"/>
  <c r="D623" i="25"/>
  <c r="D624" i="25"/>
  <c r="D625" i="25"/>
  <c r="D626" i="25"/>
  <c r="D627" i="25"/>
  <c r="D628" i="25"/>
  <c r="D629" i="25"/>
  <c r="D630" i="25"/>
  <c r="D631" i="25"/>
  <c r="D632" i="25"/>
  <c r="D633" i="25"/>
  <c r="D634" i="25"/>
  <c r="D635" i="25"/>
  <c r="D636" i="25"/>
  <c r="D637" i="25"/>
  <c r="D638" i="25"/>
  <c r="D639" i="25"/>
  <c r="D640" i="25"/>
  <c r="D641" i="25"/>
  <c r="D642" i="25"/>
  <c r="D643" i="25"/>
  <c r="D644" i="25"/>
  <c r="D645" i="25"/>
  <c r="D646" i="25"/>
  <c r="D647" i="25"/>
  <c r="D648" i="25"/>
  <c r="D649" i="25"/>
  <c r="D650" i="25"/>
  <c r="D651" i="25"/>
  <c r="D652" i="25"/>
  <c r="D653" i="25"/>
  <c r="D654" i="25"/>
  <c r="D655" i="25"/>
  <c r="D656" i="25"/>
  <c r="D657" i="25"/>
  <c r="D658" i="25"/>
  <c r="D659" i="25"/>
  <c r="D660" i="25"/>
  <c r="D661" i="25"/>
  <c r="D662" i="25"/>
  <c r="D663" i="25"/>
  <c r="D664" i="25"/>
  <c r="D665" i="25"/>
  <c r="D666" i="25"/>
  <c r="D667" i="25"/>
  <c r="D668" i="25"/>
  <c r="D669" i="25"/>
  <c r="D670" i="25"/>
  <c r="D671" i="25"/>
  <c r="D672" i="25"/>
  <c r="D673" i="25"/>
  <c r="D674" i="25"/>
  <c r="D675" i="25"/>
  <c r="D676" i="25"/>
  <c r="D677" i="25"/>
  <c r="D678" i="25"/>
  <c r="D679" i="25"/>
  <c r="D680" i="25"/>
  <c r="D681" i="25"/>
  <c r="D682" i="25"/>
  <c r="D683" i="25"/>
  <c r="D684" i="25"/>
  <c r="D685" i="25"/>
  <c r="D686" i="25"/>
  <c r="D687" i="25"/>
  <c r="D688" i="25"/>
  <c r="D689" i="25"/>
  <c r="D690" i="25"/>
  <c r="D691" i="25"/>
  <c r="D692" i="25"/>
  <c r="D693" i="25"/>
  <c r="D694" i="25"/>
  <c r="D695" i="25"/>
  <c r="D696" i="25"/>
  <c r="D697" i="25"/>
  <c r="D698" i="25"/>
  <c r="D699" i="25"/>
  <c r="D700" i="25"/>
  <c r="D701" i="25"/>
  <c r="D702" i="25"/>
  <c r="D703" i="25"/>
  <c r="D704" i="25"/>
  <c r="D705" i="25"/>
  <c r="D706" i="25"/>
  <c r="D707" i="25"/>
  <c r="D708" i="25"/>
  <c r="D709" i="25"/>
  <c r="D710" i="25"/>
  <c r="D711" i="25"/>
  <c r="D712" i="25"/>
  <c r="D713" i="25"/>
  <c r="D714" i="25"/>
  <c r="D715" i="25"/>
  <c r="D716" i="25"/>
  <c r="D717" i="25"/>
  <c r="D718" i="25"/>
  <c r="D719" i="25"/>
  <c r="D720" i="25"/>
  <c r="D721" i="25"/>
  <c r="D722" i="25"/>
  <c r="D723" i="25"/>
  <c r="D724" i="25"/>
  <c r="D725" i="25"/>
  <c r="D726" i="25"/>
  <c r="D727" i="25"/>
  <c r="D728" i="25"/>
  <c r="D729" i="25"/>
  <c r="D730" i="25"/>
  <c r="D731" i="25"/>
  <c r="D732" i="25"/>
  <c r="D733" i="25"/>
  <c r="D734" i="25"/>
  <c r="D735" i="25"/>
  <c r="D736" i="25"/>
  <c r="D737" i="25"/>
  <c r="D738" i="25"/>
  <c r="D739" i="25"/>
  <c r="D740" i="25"/>
  <c r="D741" i="25"/>
  <c r="D742" i="25"/>
  <c r="D743" i="25"/>
  <c r="D744" i="25"/>
  <c r="D745" i="25"/>
  <c r="D746" i="25"/>
  <c r="D747" i="25"/>
  <c r="D748" i="25"/>
  <c r="D749" i="25"/>
  <c r="D750" i="25"/>
  <c r="D751" i="25"/>
  <c r="D752" i="25"/>
  <c r="D753" i="25"/>
  <c r="D754" i="25"/>
  <c r="D755" i="25"/>
  <c r="D756" i="25"/>
  <c r="D757" i="25"/>
  <c r="D758" i="25"/>
  <c r="D759" i="25"/>
  <c r="D760" i="25"/>
  <c r="D761" i="25"/>
  <c r="D762" i="25"/>
  <c r="D763" i="25"/>
  <c r="D764" i="25"/>
  <c r="D765" i="25"/>
  <c r="D766" i="25"/>
  <c r="D767" i="25"/>
  <c r="D768" i="25"/>
  <c r="D769" i="25"/>
  <c r="D770" i="25"/>
  <c r="D771" i="25"/>
  <c r="D772" i="25"/>
  <c r="D773" i="25"/>
  <c r="D774" i="25"/>
  <c r="D775" i="25"/>
  <c r="D776" i="25"/>
  <c r="D777" i="25"/>
  <c r="D778" i="25"/>
  <c r="D779" i="25"/>
  <c r="D780" i="25"/>
  <c r="D781" i="25"/>
  <c r="D782" i="25"/>
  <c r="D783" i="25"/>
  <c r="D784" i="25"/>
  <c r="D785" i="25"/>
  <c r="D786" i="25"/>
  <c r="D787" i="25"/>
  <c r="D788" i="25"/>
  <c r="D789" i="25"/>
  <c r="D790" i="25"/>
  <c r="D791" i="25"/>
  <c r="D792" i="25"/>
  <c r="D793" i="25"/>
  <c r="D794" i="25"/>
  <c r="D795" i="25"/>
  <c r="D796" i="25"/>
  <c r="D797" i="25"/>
  <c r="D798" i="25"/>
  <c r="D799" i="25"/>
  <c r="D800" i="25"/>
  <c r="D801" i="25"/>
  <c r="D802" i="25"/>
  <c r="D803" i="25"/>
  <c r="D804" i="25"/>
  <c r="D805" i="25"/>
  <c r="D806" i="25"/>
  <c r="D807" i="25"/>
  <c r="D808" i="25"/>
  <c r="D809" i="25"/>
  <c r="D810" i="25"/>
  <c r="D811" i="25"/>
  <c r="D812" i="25"/>
  <c r="D813" i="25"/>
  <c r="D814" i="25"/>
  <c r="D815" i="25"/>
  <c r="D816" i="25"/>
  <c r="D817" i="25"/>
  <c r="D818" i="25"/>
  <c r="D819" i="25"/>
  <c r="D820" i="25"/>
  <c r="D821" i="25"/>
  <c r="D822" i="25"/>
  <c r="D823" i="25"/>
  <c r="D824" i="25"/>
  <c r="D825" i="25"/>
  <c r="D826" i="25"/>
  <c r="D827" i="25"/>
  <c r="D828" i="25"/>
  <c r="D829" i="25"/>
  <c r="D830" i="25"/>
  <c r="D831" i="25"/>
  <c r="D832" i="25"/>
  <c r="D833" i="25"/>
  <c r="D834" i="25"/>
  <c r="D835" i="25"/>
  <c r="D836" i="25"/>
  <c r="D837" i="25"/>
  <c r="D838" i="25"/>
  <c r="D839" i="25"/>
  <c r="D840" i="25"/>
  <c r="D841" i="25"/>
  <c r="D842" i="25"/>
  <c r="D843" i="25"/>
  <c r="D844" i="25"/>
  <c r="D845" i="25"/>
  <c r="D846" i="25"/>
  <c r="D847" i="25"/>
  <c r="D848" i="25"/>
  <c r="D849" i="25"/>
  <c r="D850" i="25"/>
  <c r="D851" i="25"/>
  <c r="D852" i="25"/>
  <c r="D853" i="25"/>
  <c r="D854" i="25"/>
  <c r="D855" i="25"/>
  <c r="D856" i="25"/>
  <c r="D857" i="25"/>
  <c r="D858" i="25"/>
  <c r="D859" i="25"/>
  <c r="D860" i="25"/>
  <c r="D861" i="25"/>
  <c r="D862" i="25"/>
  <c r="D863" i="25"/>
  <c r="D864" i="25"/>
  <c r="D865" i="25"/>
  <c r="D866" i="25"/>
  <c r="D867" i="25"/>
  <c r="D868" i="25"/>
  <c r="D869" i="25"/>
  <c r="D870" i="25"/>
  <c r="D871" i="25"/>
  <c r="D872" i="25"/>
  <c r="D873" i="25"/>
  <c r="D874" i="25"/>
  <c r="D875" i="25"/>
  <c r="D876" i="25"/>
  <c r="D877" i="25"/>
  <c r="D878" i="25"/>
  <c r="D879" i="25"/>
  <c r="D880" i="25"/>
  <c r="D881" i="25"/>
  <c r="D882" i="25"/>
  <c r="D883" i="25"/>
  <c r="D884" i="25"/>
  <c r="D885" i="25"/>
  <c r="D886" i="25"/>
  <c r="D887" i="25"/>
  <c r="D888" i="25"/>
  <c r="D889" i="25"/>
  <c r="D890" i="25"/>
  <c r="D891" i="25"/>
  <c r="D892" i="25"/>
  <c r="D893" i="25"/>
  <c r="D894" i="25"/>
  <c r="D895" i="25"/>
  <c r="D896" i="25"/>
  <c r="D897" i="25"/>
  <c r="D898" i="25"/>
  <c r="D899" i="25"/>
  <c r="D900" i="25"/>
  <c r="D901" i="25"/>
  <c r="D902" i="25"/>
  <c r="D903" i="25"/>
  <c r="D904" i="25"/>
  <c r="D905" i="25"/>
  <c r="D906" i="25"/>
  <c r="D907" i="25"/>
  <c r="D908" i="25"/>
  <c r="D909" i="25"/>
  <c r="D910" i="25"/>
  <c r="D911" i="25"/>
  <c r="D912" i="25"/>
  <c r="D913" i="25"/>
  <c r="D914" i="25"/>
  <c r="D915" i="25"/>
  <c r="D916" i="25"/>
  <c r="D917" i="25"/>
  <c r="D918" i="25"/>
  <c r="D919" i="25"/>
  <c r="D920" i="25"/>
  <c r="D921" i="25"/>
  <c r="D922" i="25"/>
  <c r="D923" i="25"/>
  <c r="D924" i="25"/>
  <c r="D925" i="25"/>
  <c r="D926" i="25"/>
  <c r="D927" i="25"/>
  <c r="D928" i="25"/>
  <c r="D929" i="25"/>
  <c r="D930" i="25"/>
  <c r="D931" i="25"/>
  <c r="D932" i="25"/>
  <c r="D933" i="25"/>
  <c r="D934" i="25"/>
  <c r="D935" i="25"/>
  <c r="D936" i="25"/>
  <c r="D937" i="25"/>
  <c r="D938" i="25"/>
  <c r="D939" i="25"/>
  <c r="D940" i="25"/>
  <c r="D941" i="25"/>
  <c r="D942" i="25"/>
  <c r="D943" i="25"/>
  <c r="D944" i="25"/>
  <c r="D945" i="25"/>
  <c r="D946" i="25"/>
  <c r="D947" i="25"/>
  <c r="D948" i="25"/>
  <c r="D949" i="25"/>
  <c r="D950" i="25"/>
  <c r="D951" i="25"/>
  <c r="D952" i="25"/>
  <c r="D953" i="25"/>
  <c r="D954" i="25"/>
  <c r="D955" i="25"/>
  <c r="D956" i="25"/>
  <c r="D957" i="25"/>
  <c r="D958" i="25"/>
  <c r="D959" i="25"/>
  <c r="D960" i="25"/>
  <c r="D961" i="25"/>
  <c r="D962" i="25"/>
  <c r="D963" i="25"/>
  <c r="D964" i="25"/>
  <c r="D965" i="25"/>
  <c r="D966" i="25"/>
  <c r="D967" i="25"/>
  <c r="D968" i="25"/>
  <c r="D969" i="25"/>
  <c r="D970" i="25"/>
  <c r="D971" i="25"/>
  <c r="D972" i="25"/>
  <c r="D973" i="25"/>
  <c r="D974" i="25"/>
  <c r="D975" i="25"/>
  <c r="D976" i="25"/>
  <c r="D977" i="25"/>
  <c r="D978" i="25"/>
  <c r="D979" i="25"/>
  <c r="D980" i="25"/>
  <c r="D981" i="25"/>
  <c r="D982" i="25"/>
  <c r="D983" i="25"/>
  <c r="D984" i="25"/>
  <c r="D985" i="25"/>
  <c r="D986" i="25"/>
  <c r="D987" i="25"/>
  <c r="D988" i="25"/>
  <c r="D989" i="25"/>
  <c r="D990" i="25"/>
  <c r="D991" i="25"/>
  <c r="D992" i="25"/>
  <c r="D993" i="25"/>
  <c r="D994" i="25"/>
  <c r="D995" i="25"/>
  <c r="D996" i="25"/>
  <c r="D997" i="25"/>
  <c r="D998" i="25"/>
  <c r="D999" i="25"/>
  <c r="D1000" i="25"/>
  <c r="D1001" i="25"/>
  <c r="D1002" i="25"/>
  <c r="D1003" i="25"/>
  <c r="D1004" i="25"/>
  <c r="D1005" i="25"/>
  <c r="D1006" i="25"/>
  <c r="D1007" i="25"/>
  <c r="D1008" i="25"/>
  <c r="D1009" i="25"/>
  <c r="D1010" i="25"/>
  <c r="D1011" i="25"/>
  <c r="D1012" i="25"/>
  <c r="D1013" i="25"/>
  <c r="D1014" i="25"/>
  <c r="D1015" i="25"/>
  <c r="D1016" i="25"/>
  <c r="D1017" i="25"/>
  <c r="D1018" i="25"/>
  <c r="D1019" i="25"/>
  <c r="D1020" i="25"/>
  <c r="D1021" i="25"/>
  <c r="D1022" i="25"/>
  <c r="D1023" i="25"/>
  <c r="D1024" i="25"/>
  <c r="D1025" i="25"/>
  <c r="D1026" i="25"/>
  <c r="D1027" i="25"/>
  <c r="D1028" i="25"/>
  <c r="D1029" i="25"/>
  <c r="D1030" i="25"/>
  <c r="D1031" i="25"/>
  <c r="D1032" i="25"/>
  <c r="D1033" i="25"/>
  <c r="D1034" i="25"/>
  <c r="D1035" i="25"/>
  <c r="D1036" i="25"/>
  <c r="D1037" i="25"/>
  <c r="D1038" i="25"/>
  <c r="D1039" i="25"/>
  <c r="D1040" i="25"/>
  <c r="D1041" i="25"/>
  <c r="D1042" i="25"/>
  <c r="D1043" i="25"/>
  <c r="D1044" i="25"/>
  <c r="D1045" i="25"/>
  <c r="D1046" i="25"/>
  <c r="D1047" i="25"/>
  <c r="D1048" i="25"/>
  <c r="D1049" i="25"/>
  <c r="D1050" i="25"/>
  <c r="D1051" i="25"/>
  <c r="D1052" i="25"/>
  <c r="D1053" i="25"/>
  <c r="D1054" i="25"/>
  <c r="D1055" i="25"/>
  <c r="D1056" i="25"/>
  <c r="D1057" i="25"/>
  <c r="D1058" i="25"/>
  <c r="D1059" i="25"/>
  <c r="D1060" i="25"/>
  <c r="D1061" i="25"/>
  <c r="D1062" i="25"/>
  <c r="D1063" i="25"/>
  <c r="D1064" i="25"/>
  <c r="D1065" i="25"/>
  <c r="D1066" i="25"/>
  <c r="D1067" i="25"/>
  <c r="D1068" i="25"/>
  <c r="D1069" i="25"/>
  <c r="D1070" i="25"/>
  <c r="D1071" i="25"/>
  <c r="D1072" i="25"/>
  <c r="D1073" i="25"/>
  <c r="D1074" i="25"/>
  <c r="D1075" i="25"/>
  <c r="D1076" i="25"/>
  <c r="D1077" i="25"/>
  <c r="D1078" i="25"/>
  <c r="D1079" i="25"/>
  <c r="D1080" i="25"/>
  <c r="D1081" i="25"/>
  <c r="D1082" i="25"/>
  <c r="D1083" i="25"/>
  <c r="D1084" i="25"/>
  <c r="D1085" i="25"/>
  <c r="D1086" i="25"/>
  <c r="D1087" i="25"/>
  <c r="D1088" i="25"/>
  <c r="D1089" i="25"/>
  <c r="D1090" i="25"/>
  <c r="D1091" i="25"/>
  <c r="D1092" i="25"/>
  <c r="D1093" i="25"/>
  <c r="D1094" i="25"/>
  <c r="D1095" i="25"/>
  <c r="D1096" i="25"/>
  <c r="D1097" i="25"/>
  <c r="D1098" i="25"/>
  <c r="D1099" i="25"/>
  <c r="D1100" i="25"/>
  <c r="D1101" i="25"/>
  <c r="D1102" i="25"/>
  <c r="D1103" i="25"/>
  <c r="D1104" i="25"/>
  <c r="D1105" i="25"/>
  <c r="D1106" i="25"/>
  <c r="D1107" i="25"/>
  <c r="D1108" i="25"/>
  <c r="D1109" i="25"/>
  <c r="D1110" i="25"/>
  <c r="D1111" i="25"/>
  <c r="D1112" i="25"/>
  <c r="D1113" i="25"/>
  <c r="D1114" i="25"/>
  <c r="D1115" i="25"/>
  <c r="D1116" i="25"/>
  <c r="D1117" i="25"/>
  <c r="D1118" i="25"/>
  <c r="D1119" i="25"/>
  <c r="D1120" i="25"/>
  <c r="D1121" i="25"/>
  <c r="D1122" i="25"/>
  <c r="D1123" i="25"/>
  <c r="D1124" i="25"/>
  <c r="D1125" i="25"/>
  <c r="D1126" i="25"/>
  <c r="D1127" i="25"/>
  <c r="D1128" i="25"/>
  <c r="D1129" i="25"/>
  <c r="D1130" i="25"/>
  <c r="D1131" i="25"/>
  <c r="D1132" i="25"/>
  <c r="D1133" i="25"/>
  <c r="D1134" i="25"/>
  <c r="D1135" i="25"/>
  <c r="D1136" i="25"/>
  <c r="D1137" i="25"/>
  <c r="D1138" i="25"/>
  <c r="D1139" i="25"/>
  <c r="D1140" i="25"/>
  <c r="D1141" i="25"/>
  <c r="D1142" i="25"/>
  <c r="D1143" i="25"/>
  <c r="D1144" i="25"/>
  <c r="D1145" i="25"/>
  <c r="D1146" i="25"/>
  <c r="D1147" i="25"/>
  <c r="D1148" i="25"/>
  <c r="D1149" i="25"/>
  <c r="D1150" i="25"/>
  <c r="D1151" i="25"/>
  <c r="D1152" i="25"/>
  <c r="D1153" i="25"/>
  <c r="D1154" i="25"/>
  <c r="D1155" i="25"/>
  <c r="D1156" i="25"/>
  <c r="D1157" i="25"/>
  <c r="D1158" i="25"/>
  <c r="D1159" i="25"/>
  <c r="D1160" i="25"/>
  <c r="D1161" i="25"/>
  <c r="D1162" i="25"/>
  <c r="D1163" i="25"/>
  <c r="D1164" i="25"/>
  <c r="D1165" i="25"/>
  <c r="D1166" i="25"/>
  <c r="D1167" i="25"/>
  <c r="D1168" i="25"/>
  <c r="D1169" i="25"/>
  <c r="D1170" i="25"/>
  <c r="D1171" i="25"/>
  <c r="D1172" i="25"/>
  <c r="D1173" i="25"/>
  <c r="D1174" i="25"/>
  <c r="D1175" i="25"/>
  <c r="D1176" i="25"/>
  <c r="D1177" i="25"/>
  <c r="D1178" i="25"/>
  <c r="D1179" i="25"/>
  <c r="D1180" i="25"/>
  <c r="D1181" i="25"/>
  <c r="D1182" i="25"/>
  <c r="D1183" i="25"/>
  <c r="D1184" i="25"/>
  <c r="D1185" i="25"/>
  <c r="D1186" i="25"/>
  <c r="D1187" i="25"/>
  <c r="D1188" i="25"/>
  <c r="D1189" i="25"/>
  <c r="D1190" i="25"/>
  <c r="D1191" i="25"/>
  <c r="D1192" i="25"/>
  <c r="D1193" i="25"/>
  <c r="D1194" i="25"/>
  <c r="D1195" i="25"/>
  <c r="D1196" i="25"/>
  <c r="D1197" i="25"/>
  <c r="D1198" i="25"/>
  <c r="D1199" i="25"/>
  <c r="D1200" i="25"/>
  <c r="D1201" i="25"/>
  <c r="D1202" i="25"/>
  <c r="D1203" i="25"/>
  <c r="D1204" i="25"/>
  <c r="D1205" i="25"/>
  <c r="D1206" i="25"/>
  <c r="D1207" i="25"/>
  <c r="D1208" i="25"/>
  <c r="D1209" i="25"/>
  <c r="D1210" i="25"/>
  <c r="D1211" i="25"/>
  <c r="D1212" i="25"/>
  <c r="D1213" i="25"/>
  <c r="D1214" i="25"/>
  <c r="D1215" i="25"/>
  <c r="D1216" i="25"/>
  <c r="D1217" i="25"/>
  <c r="D1218" i="25"/>
  <c r="D1219" i="25"/>
  <c r="D1220" i="25"/>
  <c r="D1221" i="25"/>
  <c r="D1222" i="25"/>
  <c r="D1223" i="25"/>
  <c r="D1224" i="25"/>
  <c r="D1225" i="25"/>
  <c r="D1226" i="25"/>
  <c r="D1227" i="25"/>
  <c r="D1228" i="25"/>
  <c r="D1229" i="25"/>
  <c r="D1230" i="25"/>
  <c r="D1231" i="25"/>
  <c r="D1232" i="25"/>
  <c r="D1233" i="25"/>
  <c r="D1234" i="25"/>
  <c r="D1235" i="25"/>
  <c r="D1236" i="25"/>
  <c r="D1237" i="25"/>
  <c r="D1238" i="25"/>
  <c r="D1239" i="25"/>
  <c r="D1240" i="25"/>
  <c r="D1241" i="25"/>
  <c r="D1242" i="25"/>
  <c r="D1243" i="25"/>
  <c r="D1244" i="25"/>
  <c r="D1245" i="25"/>
  <c r="D1246" i="25"/>
  <c r="D1247" i="25"/>
  <c r="D1248" i="25"/>
  <c r="D1249" i="25"/>
  <c r="D1250" i="25"/>
  <c r="D1251" i="25"/>
  <c r="D1252" i="25"/>
  <c r="D1253" i="25"/>
  <c r="D1254" i="25"/>
  <c r="D1255" i="25"/>
  <c r="D1256" i="25"/>
  <c r="D1257" i="25"/>
  <c r="D1258" i="25"/>
  <c r="D1259" i="25"/>
  <c r="D1260" i="25"/>
  <c r="D1261" i="25"/>
  <c r="D1262" i="25"/>
  <c r="D1263" i="25"/>
  <c r="D1264" i="25"/>
  <c r="D1265" i="25"/>
  <c r="D1266" i="25"/>
  <c r="D1267" i="25"/>
  <c r="D1268" i="25"/>
  <c r="D1269" i="25"/>
  <c r="D1270" i="25"/>
  <c r="D1271" i="25"/>
  <c r="D1272" i="25"/>
  <c r="D1273" i="25"/>
  <c r="D1274" i="25"/>
  <c r="D1275" i="25"/>
  <c r="D1276" i="25"/>
  <c r="D1277" i="25"/>
  <c r="D1278" i="25"/>
  <c r="D1279" i="25"/>
  <c r="D1280" i="25"/>
  <c r="D1281" i="25"/>
  <c r="D1282" i="25"/>
  <c r="D1283" i="25"/>
  <c r="D1284" i="25"/>
  <c r="D1285" i="25"/>
  <c r="D1286" i="25"/>
  <c r="D1287" i="25"/>
  <c r="D1288" i="25"/>
  <c r="D1289" i="25"/>
  <c r="D1290" i="25"/>
  <c r="D1291" i="25"/>
  <c r="D1292" i="25"/>
  <c r="D1293" i="25"/>
  <c r="D1294" i="25"/>
  <c r="D1295" i="25"/>
  <c r="D1296" i="25"/>
  <c r="D1297" i="25"/>
  <c r="D1298" i="25"/>
  <c r="D1299" i="25"/>
  <c r="D1300" i="25"/>
  <c r="D1301" i="25"/>
  <c r="D1302" i="25"/>
  <c r="D1303" i="25"/>
  <c r="D1304" i="25"/>
  <c r="D1305" i="25"/>
  <c r="D1306" i="25"/>
  <c r="D1307" i="25"/>
  <c r="D1308" i="25"/>
  <c r="D1309" i="25"/>
  <c r="D131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D1349" i="25"/>
  <c r="D1350" i="25"/>
  <c r="D1351" i="25"/>
  <c r="D1352" i="25"/>
  <c r="D1353" i="25"/>
  <c r="D1354" i="25"/>
  <c r="D1355" i="25"/>
  <c r="D1356" i="25"/>
  <c r="D1357" i="25"/>
  <c r="D1358" i="25"/>
  <c r="D1359" i="25"/>
  <c r="D1360" i="25"/>
  <c r="D1361" i="25"/>
  <c r="D1362" i="25"/>
  <c r="D1363" i="25"/>
  <c r="D1364" i="25"/>
  <c r="D1365" i="25"/>
  <c r="D1366" i="25"/>
  <c r="D1367" i="25"/>
  <c r="D1368" i="25"/>
  <c r="D1369" i="25"/>
  <c r="D1370" i="25"/>
  <c r="D1371" i="25"/>
  <c r="D1372" i="25"/>
  <c r="D1373" i="25"/>
  <c r="D1374" i="25"/>
  <c r="D1375" i="25"/>
  <c r="D1376" i="25"/>
  <c r="D1377" i="25"/>
  <c r="D1378" i="25"/>
  <c r="D1379" i="25"/>
  <c r="D1380" i="25"/>
  <c r="D1381" i="25"/>
  <c r="D1382" i="25"/>
  <c r="D1383" i="25"/>
  <c r="D1384" i="25"/>
  <c r="D1385" i="25"/>
  <c r="D1386" i="25"/>
  <c r="D1387" i="25"/>
  <c r="D1388" i="25"/>
  <c r="D1389" i="25"/>
  <c r="D1390" i="25"/>
  <c r="D1391" i="25"/>
  <c r="D1392" i="25"/>
  <c r="D1393" i="25"/>
  <c r="D1394" i="25"/>
  <c r="D1395" i="25"/>
  <c r="D1396" i="25"/>
  <c r="D1397" i="25"/>
  <c r="D1398" i="25"/>
  <c r="D1399" i="25"/>
  <c r="D1400" i="25"/>
  <c r="D1401" i="25"/>
  <c r="D1402" i="25"/>
  <c r="D1403" i="25"/>
  <c r="D1404" i="25"/>
  <c r="D1405" i="25"/>
  <c r="D1406" i="25"/>
  <c r="D1407" i="25"/>
  <c r="D1408" i="25"/>
  <c r="D1409" i="25"/>
  <c r="D1410" i="25"/>
  <c r="D1411" i="25"/>
  <c r="D1412" i="25"/>
  <c r="D1413" i="25"/>
  <c r="D1414" i="25"/>
  <c r="D1415" i="25"/>
  <c r="D1416" i="25"/>
  <c r="D1417" i="25"/>
  <c r="D1418" i="25"/>
  <c r="D1419" i="25"/>
  <c r="D1420" i="25"/>
  <c r="D1421" i="25"/>
  <c r="D1422" i="25"/>
  <c r="D1423" i="25"/>
  <c r="D1424" i="25"/>
  <c r="D1425" i="25"/>
  <c r="D1426" i="25"/>
  <c r="D1427" i="25"/>
  <c r="D1428" i="25"/>
  <c r="D1429" i="25"/>
  <c r="D1430" i="25"/>
  <c r="D1431" i="25"/>
  <c r="D1432" i="25"/>
  <c r="D1433" i="25"/>
  <c r="D1434" i="25"/>
  <c r="D1435" i="25"/>
  <c r="D1436" i="25"/>
  <c r="D1437" i="25"/>
  <c r="D1438" i="25"/>
  <c r="D1439" i="25"/>
  <c r="D1440" i="25"/>
  <c r="D1441" i="25"/>
  <c r="D1442" i="25"/>
  <c r="D1443" i="25"/>
  <c r="D1444" i="25"/>
  <c r="D1445" i="25"/>
  <c r="D1446" i="25"/>
  <c r="D1447" i="25"/>
  <c r="D1448" i="25"/>
  <c r="D1449" i="25"/>
  <c r="D1450" i="25"/>
  <c r="D1451" i="25"/>
  <c r="D1452" i="25"/>
  <c r="D1453" i="25"/>
  <c r="D1454" i="25"/>
  <c r="D1455" i="25"/>
  <c r="D1456" i="25"/>
  <c r="D1457" i="25"/>
  <c r="D1458" i="25"/>
  <c r="D1459" i="25"/>
  <c r="D1460" i="25"/>
  <c r="D1461" i="25"/>
  <c r="D1462" i="25"/>
  <c r="D1463" i="25"/>
  <c r="D1464" i="25"/>
  <c r="D1465" i="25"/>
  <c r="D1466" i="25"/>
  <c r="D1467" i="25"/>
  <c r="D1468" i="25"/>
  <c r="D1469" i="25"/>
  <c r="D1470" i="25"/>
  <c r="D1471" i="25"/>
  <c r="D1472" i="25"/>
  <c r="D1473" i="25"/>
  <c r="D1474" i="25"/>
  <c r="D1475" i="25"/>
  <c r="D1476" i="25"/>
  <c r="D1477" i="25"/>
  <c r="D1478" i="25"/>
  <c r="D1479" i="25"/>
  <c r="D1480" i="25"/>
  <c r="D1481" i="25"/>
  <c r="D1482" i="25"/>
  <c r="D1483" i="25"/>
  <c r="D1484" i="25"/>
  <c r="D1485" i="25"/>
  <c r="D1486" i="25"/>
  <c r="D1487" i="25"/>
  <c r="D1488" i="25"/>
  <c r="D1489" i="25"/>
  <c r="D1490" i="25"/>
  <c r="D1491" i="25"/>
  <c r="D1492" i="25"/>
  <c r="D1493" i="25"/>
  <c r="D1494" i="25"/>
  <c r="D1495" i="25"/>
  <c r="D1496" i="25"/>
  <c r="D1497" i="25"/>
  <c r="D1498" i="25"/>
  <c r="D1499" i="25"/>
  <c r="D1500" i="25"/>
  <c r="D1501" i="25"/>
  <c r="D1502" i="25"/>
  <c r="D1503" i="25"/>
  <c r="D1504" i="25"/>
  <c r="D1505" i="25"/>
  <c r="D1506" i="25"/>
  <c r="D1507" i="25"/>
  <c r="D1508" i="25"/>
  <c r="D1509" i="25"/>
  <c r="D1510" i="25"/>
  <c r="D1511" i="25"/>
  <c r="D1512" i="25"/>
  <c r="D1513" i="25"/>
  <c r="D1514" i="25"/>
  <c r="D1515" i="25"/>
  <c r="D1516" i="25"/>
  <c r="D1517" i="25"/>
  <c r="D1518" i="25"/>
  <c r="D1519" i="25"/>
  <c r="D1520" i="25"/>
  <c r="D1521" i="25"/>
  <c r="D1522" i="25"/>
  <c r="D1523" i="25"/>
  <c r="D1524" i="25"/>
  <c r="D1525" i="25"/>
  <c r="D1526" i="25"/>
  <c r="D1527" i="25"/>
  <c r="D1528" i="25"/>
  <c r="D1529" i="25"/>
  <c r="D1530" i="25"/>
  <c r="D1531" i="25"/>
  <c r="D1532" i="25"/>
  <c r="D1533" i="25"/>
  <c r="D1534" i="25"/>
  <c r="D1535" i="25"/>
  <c r="D1536" i="25"/>
  <c r="D1537" i="25"/>
  <c r="D1538" i="25"/>
  <c r="D1539" i="25"/>
  <c r="D1540" i="25"/>
  <c r="D1541" i="25"/>
  <c r="D1542" i="25"/>
  <c r="D1543" i="25"/>
  <c r="D1544" i="25"/>
  <c r="D1545" i="25"/>
  <c r="D1546" i="25"/>
  <c r="D1547" i="25"/>
  <c r="D1548" i="25"/>
  <c r="D1549" i="25"/>
  <c r="D1550" i="25"/>
  <c r="D1551" i="25"/>
  <c r="D1552" i="25"/>
  <c r="D1553" i="25"/>
  <c r="D1554" i="25"/>
  <c r="D1555" i="25"/>
  <c r="D1556" i="25"/>
  <c r="D1557" i="25"/>
  <c r="D1558" i="25"/>
  <c r="D1559" i="25"/>
  <c r="D1560" i="25"/>
  <c r="D1561" i="25"/>
  <c r="D1562" i="25"/>
  <c r="D1563" i="25"/>
  <c r="D1564" i="25"/>
  <c r="D1565" i="25"/>
  <c r="D1566" i="25"/>
  <c r="D1567" i="25"/>
  <c r="D1568" i="25"/>
  <c r="D1569" i="25"/>
  <c r="D1570" i="25"/>
  <c r="D1571" i="25"/>
  <c r="D1572" i="25"/>
  <c r="D1573" i="25"/>
  <c r="D1574" i="25"/>
  <c r="D1575" i="25"/>
  <c r="D1576" i="25"/>
  <c r="D1577" i="25"/>
  <c r="D1578" i="25"/>
  <c r="D1579" i="25"/>
  <c r="D1580" i="25"/>
  <c r="D1581" i="25"/>
  <c r="D1582" i="25"/>
  <c r="D1583" i="25"/>
  <c r="D1584" i="25"/>
  <c r="D1585" i="25"/>
  <c r="D1586" i="25"/>
  <c r="D1587" i="25"/>
  <c r="D1588" i="25"/>
  <c r="D1589" i="25"/>
  <c r="F1589" i="25" s="1"/>
  <c r="D519" i="25"/>
  <c r="F519" i="25" s="1"/>
  <c r="F479" i="26"/>
  <c r="F477" i="26"/>
  <c r="E479" i="26"/>
  <c r="E477" i="26"/>
  <c r="D477" i="26"/>
  <c r="D479" i="26"/>
  <c r="F343" i="27"/>
  <c r="E343" i="27"/>
  <c r="F341" i="27"/>
  <c r="E341" i="27"/>
  <c r="D341" i="27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40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374" i="28"/>
  <c r="F374" i="28" s="1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374" i="28"/>
  <c r="F966" i="29"/>
  <c r="E966" i="29"/>
  <c r="F595" i="29"/>
  <c r="F596" i="29"/>
  <c r="F597" i="29"/>
  <c r="F598" i="29"/>
  <c r="F599" i="29"/>
  <c r="F600" i="29"/>
  <c r="F601" i="29"/>
  <c r="F602" i="29"/>
  <c r="F603" i="29"/>
  <c r="F604" i="29"/>
  <c r="F605" i="29"/>
  <c r="F606" i="29"/>
  <c r="F607" i="29"/>
  <c r="F608" i="29"/>
  <c r="F609" i="29"/>
  <c r="F610" i="29"/>
  <c r="F611" i="29"/>
  <c r="F612" i="29"/>
  <c r="F613" i="29"/>
  <c r="F614" i="29"/>
  <c r="F615" i="29"/>
  <c r="F616" i="29"/>
  <c r="F617" i="29"/>
  <c r="F618" i="29"/>
  <c r="F619" i="29"/>
  <c r="F620" i="29"/>
  <c r="F621" i="29"/>
  <c r="F622" i="29"/>
  <c r="F623" i="29"/>
  <c r="F624" i="29"/>
  <c r="F625" i="29"/>
  <c r="F626" i="29"/>
  <c r="F627" i="29"/>
  <c r="F628" i="29"/>
  <c r="F629" i="29"/>
  <c r="F630" i="29"/>
  <c r="F631" i="29"/>
  <c r="F632" i="29"/>
  <c r="F633" i="29"/>
  <c r="F634" i="29"/>
  <c r="F635" i="29"/>
  <c r="F636" i="29"/>
  <c r="F637" i="29"/>
  <c r="F638" i="29"/>
  <c r="F639" i="29"/>
  <c r="F640" i="29"/>
  <c r="F641" i="29"/>
  <c r="F642" i="29"/>
  <c r="F643" i="29"/>
  <c r="F644" i="29"/>
  <c r="F645" i="29"/>
  <c r="F646" i="29"/>
  <c r="F647" i="29"/>
  <c r="F648" i="29"/>
  <c r="F649" i="29"/>
  <c r="F650" i="29"/>
  <c r="F651" i="29"/>
  <c r="F652" i="29"/>
  <c r="F653" i="29"/>
  <c r="F654" i="29"/>
  <c r="F655" i="29"/>
  <c r="F656" i="29"/>
  <c r="F657" i="29"/>
  <c r="F658" i="29"/>
  <c r="F659" i="29"/>
  <c r="F660" i="29"/>
  <c r="F661" i="29"/>
  <c r="F662" i="29"/>
  <c r="F663" i="29"/>
  <c r="F664" i="29"/>
  <c r="F665" i="29"/>
  <c r="F666" i="29"/>
  <c r="F667" i="29"/>
  <c r="F668" i="29"/>
  <c r="F669" i="29"/>
  <c r="F670" i="29"/>
  <c r="F671" i="29"/>
  <c r="F672" i="29"/>
  <c r="F673" i="29"/>
  <c r="F674" i="29"/>
  <c r="F675" i="29"/>
  <c r="F676" i="29"/>
  <c r="F677" i="29"/>
  <c r="F678" i="29"/>
  <c r="F679" i="29"/>
  <c r="F680" i="29"/>
  <c r="F681" i="29"/>
  <c r="F682" i="29"/>
  <c r="F683" i="29"/>
  <c r="F684" i="29"/>
  <c r="F685" i="29"/>
  <c r="F686" i="29"/>
  <c r="F687" i="29"/>
  <c r="F688" i="29"/>
  <c r="F689" i="29"/>
  <c r="F690" i="29"/>
  <c r="F691" i="29"/>
  <c r="F692" i="29"/>
  <c r="F693" i="29"/>
  <c r="F694" i="29"/>
  <c r="F695" i="29"/>
  <c r="F696" i="29"/>
  <c r="F697" i="29"/>
  <c r="F698" i="29"/>
  <c r="F699" i="29"/>
  <c r="F700" i="29"/>
  <c r="F701" i="29"/>
  <c r="F702" i="29"/>
  <c r="F703" i="29"/>
  <c r="F704" i="29"/>
  <c r="F705" i="29"/>
  <c r="F706" i="29"/>
  <c r="F707" i="29"/>
  <c r="F708" i="29"/>
  <c r="F709" i="29"/>
  <c r="F710" i="29"/>
  <c r="F711" i="29"/>
  <c r="F712" i="29"/>
  <c r="F713" i="29"/>
  <c r="F714" i="29"/>
  <c r="F715" i="29"/>
  <c r="F716" i="29"/>
  <c r="F717" i="29"/>
  <c r="F718" i="29"/>
  <c r="F719" i="29"/>
  <c r="F720" i="29"/>
  <c r="F721" i="29"/>
  <c r="F722" i="29"/>
  <c r="F723" i="29"/>
  <c r="F724" i="29"/>
  <c r="F725" i="29"/>
  <c r="F726" i="29"/>
  <c r="F727" i="29"/>
  <c r="F728" i="29"/>
  <c r="F729" i="29"/>
  <c r="F730" i="29"/>
  <c r="F731" i="29"/>
  <c r="F732" i="29"/>
  <c r="F733" i="29"/>
  <c r="F734" i="29"/>
  <c r="F735" i="29"/>
  <c r="F736" i="29"/>
  <c r="F737" i="29"/>
  <c r="F738" i="29"/>
  <c r="F739" i="29"/>
  <c r="F740" i="29"/>
  <c r="F741" i="29"/>
  <c r="F742" i="29"/>
  <c r="F743" i="29"/>
  <c r="F744" i="29"/>
  <c r="F745" i="29"/>
  <c r="F746" i="29"/>
  <c r="F747" i="29"/>
  <c r="F748" i="29"/>
  <c r="F749" i="29"/>
  <c r="F750" i="29"/>
  <c r="F751" i="29"/>
  <c r="F752" i="29"/>
  <c r="F753" i="29"/>
  <c r="F754" i="29"/>
  <c r="F755" i="29"/>
  <c r="F756" i="29"/>
  <c r="F757" i="29"/>
  <c r="F758" i="29"/>
  <c r="F759" i="29"/>
  <c r="F760" i="29"/>
  <c r="F761" i="29"/>
  <c r="F762" i="29"/>
  <c r="F763" i="29"/>
  <c r="F764" i="29"/>
  <c r="F765" i="29"/>
  <c r="F766" i="29"/>
  <c r="F767" i="29"/>
  <c r="F768" i="29"/>
  <c r="F769" i="29"/>
  <c r="F770" i="29"/>
  <c r="F771" i="29"/>
  <c r="F772" i="29"/>
  <c r="F773" i="29"/>
  <c r="F774" i="29"/>
  <c r="F775" i="29"/>
  <c r="F776" i="29"/>
  <c r="F777" i="29"/>
  <c r="F778" i="29"/>
  <c r="F779" i="29"/>
  <c r="F780" i="29"/>
  <c r="F781" i="29"/>
  <c r="F782" i="29"/>
  <c r="F783" i="29"/>
  <c r="F784" i="29"/>
  <c r="F785" i="29"/>
  <c r="F786" i="29"/>
  <c r="F787" i="29"/>
  <c r="F788" i="29"/>
  <c r="F789" i="29"/>
  <c r="F790" i="29"/>
  <c r="F791" i="29"/>
  <c r="F792" i="29"/>
  <c r="F793" i="29"/>
  <c r="F794" i="29"/>
  <c r="F795" i="29"/>
  <c r="F796" i="29"/>
  <c r="F797" i="29"/>
  <c r="F798" i="29"/>
  <c r="F799" i="29"/>
  <c r="F800" i="29"/>
  <c r="F801" i="29"/>
  <c r="F802" i="29"/>
  <c r="F803" i="29"/>
  <c r="F804" i="29"/>
  <c r="F805" i="29"/>
  <c r="F806" i="29"/>
  <c r="F807" i="29"/>
  <c r="F808" i="29"/>
  <c r="F809" i="29"/>
  <c r="F810" i="29"/>
  <c r="F811" i="29"/>
  <c r="F812" i="29"/>
  <c r="F813" i="29"/>
  <c r="F814" i="29"/>
  <c r="F815" i="29"/>
  <c r="F816" i="29"/>
  <c r="F817" i="29"/>
  <c r="F818" i="29"/>
  <c r="F819" i="29"/>
  <c r="F820" i="29"/>
  <c r="F821" i="29"/>
  <c r="F822" i="29"/>
  <c r="F823" i="29"/>
  <c r="F824" i="29"/>
  <c r="F825" i="29"/>
  <c r="F826" i="29"/>
  <c r="F827" i="29"/>
  <c r="F828" i="29"/>
  <c r="F829" i="29"/>
  <c r="F830" i="29"/>
  <c r="F831" i="29"/>
  <c r="F832" i="29"/>
  <c r="F833" i="29"/>
  <c r="F834" i="29"/>
  <c r="F835" i="29"/>
  <c r="F836" i="29"/>
  <c r="F837" i="29"/>
  <c r="F838" i="29"/>
  <c r="F839" i="29"/>
  <c r="F840" i="29"/>
  <c r="F841" i="29"/>
  <c r="F842" i="29"/>
  <c r="F843" i="29"/>
  <c r="F844" i="29"/>
  <c r="F845" i="29"/>
  <c r="F846" i="29"/>
  <c r="F847" i="29"/>
  <c r="F848" i="29"/>
  <c r="F849" i="29"/>
  <c r="F850" i="29"/>
  <c r="F851" i="29"/>
  <c r="F852" i="29"/>
  <c r="F853" i="29"/>
  <c r="F854" i="29"/>
  <c r="F855" i="29"/>
  <c r="F856" i="29"/>
  <c r="F857" i="29"/>
  <c r="F858" i="29"/>
  <c r="F859" i="29"/>
  <c r="F860" i="29"/>
  <c r="F861" i="29"/>
  <c r="F862" i="29"/>
  <c r="F863" i="29"/>
  <c r="F864" i="29"/>
  <c r="F865" i="29"/>
  <c r="F866" i="29"/>
  <c r="F867" i="29"/>
  <c r="F868" i="29"/>
  <c r="F869" i="29"/>
  <c r="F870" i="29"/>
  <c r="F871" i="29"/>
  <c r="F872" i="29"/>
  <c r="F873" i="29"/>
  <c r="F874" i="29"/>
  <c r="F875" i="29"/>
  <c r="F876" i="29"/>
  <c r="F877" i="29"/>
  <c r="F878" i="29"/>
  <c r="F879" i="29"/>
  <c r="F880" i="29"/>
  <c r="F881" i="29"/>
  <c r="F882" i="29"/>
  <c r="F883" i="29"/>
  <c r="F884" i="29"/>
  <c r="F885" i="29"/>
  <c r="F886" i="29"/>
  <c r="F887" i="29"/>
  <c r="F888" i="29"/>
  <c r="F889" i="29"/>
  <c r="F890" i="29"/>
  <c r="F891" i="29"/>
  <c r="F892" i="29"/>
  <c r="F893" i="29"/>
  <c r="F894" i="29"/>
  <c r="F895" i="29"/>
  <c r="F896" i="29"/>
  <c r="F897" i="29"/>
  <c r="F898" i="29"/>
  <c r="F899" i="29"/>
  <c r="F900" i="29"/>
  <c r="F901" i="29"/>
  <c r="F902" i="29"/>
  <c r="F903" i="29"/>
  <c r="F904" i="29"/>
  <c r="F905" i="29"/>
  <c r="F906" i="29"/>
  <c r="F907" i="29"/>
  <c r="F908" i="29"/>
  <c r="F909" i="29"/>
  <c r="F910" i="29"/>
  <c r="F911" i="29"/>
  <c r="F912" i="29"/>
  <c r="F913" i="29"/>
  <c r="F914" i="29"/>
  <c r="F915" i="29"/>
  <c r="F916" i="29"/>
  <c r="F917" i="29"/>
  <c r="F918" i="29"/>
  <c r="F919" i="29"/>
  <c r="F920" i="29"/>
  <c r="F921" i="29"/>
  <c r="F922" i="29"/>
  <c r="F923" i="29"/>
  <c r="F924" i="29"/>
  <c r="F925" i="29"/>
  <c r="F926" i="29"/>
  <c r="F927" i="29"/>
  <c r="F928" i="29"/>
  <c r="F929" i="29"/>
  <c r="F930" i="29"/>
  <c r="F931" i="29"/>
  <c r="F932" i="29"/>
  <c r="F933" i="29"/>
  <c r="F934" i="29"/>
  <c r="F935" i="29"/>
  <c r="F936" i="29"/>
  <c r="F937" i="29"/>
  <c r="F938" i="29"/>
  <c r="F939" i="29"/>
  <c r="F940" i="29"/>
  <c r="F941" i="29"/>
  <c r="F942" i="29"/>
  <c r="F943" i="29"/>
  <c r="F944" i="29"/>
  <c r="F945" i="29"/>
  <c r="F946" i="29"/>
  <c r="F947" i="29"/>
  <c r="F948" i="29"/>
  <c r="F949" i="29"/>
  <c r="F950" i="29"/>
  <c r="F951" i="29"/>
  <c r="F952" i="29"/>
  <c r="F953" i="29"/>
  <c r="F954" i="29"/>
  <c r="F955" i="29"/>
  <c r="F956" i="29"/>
  <c r="F957" i="29"/>
  <c r="F958" i="29"/>
  <c r="F959" i="29"/>
  <c r="F960" i="29"/>
  <c r="F961" i="29"/>
  <c r="F962" i="29"/>
  <c r="F963" i="29"/>
  <c r="F964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777" i="29"/>
  <c r="E778" i="29"/>
  <c r="E779" i="29"/>
  <c r="E780" i="29"/>
  <c r="E781" i="29"/>
  <c r="E782" i="29"/>
  <c r="E783" i="29"/>
  <c r="E784" i="29"/>
  <c r="E785" i="29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E828" i="29"/>
  <c r="E829" i="29"/>
  <c r="E830" i="29"/>
  <c r="E831" i="29"/>
  <c r="E832" i="29"/>
  <c r="E833" i="29"/>
  <c r="E834" i="29"/>
  <c r="E835" i="29"/>
  <c r="E836" i="29"/>
  <c r="E837" i="29"/>
  <c r="E838" i="29"/>
  <c r="E839" i="29"/>
  <c r="E840" i="29"/>
  <c r="E841" i="29"/>
  <c r="E842" i="29"/>
  <c r="E843" i="29"/>
  <c r="E844" i="29"/>
  <c r="E845" i="29"/>
  <c r="E846" i="29"/>
  <c r="E847" i="29"/>
  <c r="E848" i="29"/>
  <c r="E849" i="29"/>
  <c r="E850" i="29"/>
  <c r="E851" i="29"/>
  <c r="E852" i="29"/>
  <c r="E853" i="29"/>
  <c r="E854" i="29"/>
  <c r="E855" i="29"/>
  <c r="E856" i="29"/>
  <c r="E857" i="29"/>
  <c r="E858" i="29"/>
  <c r="E859" i="29"/>
  <c r="E860" i="29"/>
  <c r="E861" i="29"/>
  <c r="E862" i="29"/>
  <c r="E863" i="29"/>
  <c r="E864" i="29"/>
  <c r="E865" i="29"/>
  <c r="E866" i="29"/>
  <c r="E867" i="29"/>
  <c r="E868" i="29"/>
  <c r="E869" i="29"/>
  <c r="E870" i="29"/>
  <c r="E871" i="29"/>
  <c r="E872" i="29"/>
  <c r="E873" i="29"/>
  <c r="E874" i="29"/>
  <c r="E875" i="29"/>
  <c r="E876" i="29"/>
  <c r="E877" i="29"/>
  <c r="E878" i="29"/>
  <c r="E879" i="29"/>
  <c r="E880" i="29"/>
  <c r="E881" i="29"/>
  <c r="E882" i="29"/>
  <c r="E883" i="29"/>
  <c r="E884" i="29"/>
  <c r="E885" i="29"/>
  <c r="E886" i="29"/>
  <c r="E887" i="29"/>
  <c r="E888" i="29"/>
  <c r="E889" i="29"/>
  <c r="E890" i="29"/>
  <c r="E891" i="29"/>
  <c r="E892" i="29"/>
  <c r="E893" i="29"/>
  <c r="E894" i="29"/>
  <c r="E895" i="29"/>
  <c r="E896" i="29"/>
  <c r="E897" i="29"/>
  <c r="E898" i="29"/>
  <c r="E899" i="29"/>
  <c r="E900" i="29"/>
  <c r="E901" i="29"/>
  <c r="E902" i="29"/>
  <c r="E903" i="29"/>
  <c r="E904" i="29"/>
  <c r="E905" i="29"/>
  <c r="E906" i="29"/>
  <c r="E907" i="29"/>
  <c r="E908" i="29"/>
  <c r="E909" i="29"/>
  <c r="E910" i="29"/>
  <c r="E911" i="29"/>
  <c r="E912" i="29"/>
  <c r="E913" i="29"/>
  <c r="E914" i="29"/>
  <c r="E915" i="29"/>
  <c r="E916" i="29"/>
  <c r="E917" i="29"/>
  <c r="E918" i="29"/>
  <c r="E919" i="29"/>
  <c r="E920" i="29"/>
  <c r="E921" i="29"/>
  <c r="E922" i="29"/>
  <c r="E923" i="29"/>
  <c r="E924" i="29"/>
  <c r="E925" i="29"/>
  <c r="E926" i="29"/>
  <c r="E927" i="29"/>
  <c r="E928" i="29"/>
  <c r="E929" i="29"/>
  <c r="E930" i="29"/>
  <c r="E931" i="29"/>
  <c r="E932" i="29"/>
  <c r="E933" i="29"/>
  <c r="E934" i="29"/>
  <c r="E935" i="29"/>
  <c r="E936" i="29"/>
  <c r="E937" i="29"/>
  <c r="E938" i="29"/>
  <c r="E939" i="29"/>
  <c r="E940" i="29"/>
  <c r="E941" i="29"/>
  <c r="E942" i="29"/>
  <c r="E943" i="29"/>
  <c r="E944" i="29"/>
  <c r="E945" i="29"/>
  <c r="E946" i="29"/>
  <c r="E947" i="29"/>
  <c r="E948" i="29"/>
  <c r="E949" i="29"/>
  <c r="E950" i="29"/>
  <c r="E951" i="29"/>
  <c r="E952" i="29"/>
  <c r="E953" i="29"/>
  <c r="E954" i="29"/>
  <c r="E955" i="29"/>
  <c r="E956" i="29"/>
  <c r="E957" i="29"/>
  <c r="E958" i="29"/>
  <c r="E959" i="29"/>
  <c r="E960" i="29"/>
  <c r="E961" i="29"/>
  <c r="E962" i="29"/>
  <c r="E963" i="29"/>
  <c r="E964" i="29"/>
  <c r="E595" i="29"/>
  <c r="D596" i="29"/>
  <c r="D597" i="29"/>
  <c r="D598" i="29"/>
  <c r="D599" i="29"/>
  <c r="D600" i="29"/>
  <c r="D601" i="29"/>
  <c r="D602" i="29"/>
  <c r="D603" i="29"/>
  <c r="D604" i="29"/>
  <c r="D605" i="29"/>
  <c r="D606" i="29"/>
  <c r="D607" i="29"/>
  <c r="D608" i="29"/>
  <c r="D609" i="29"/>
  <c r="D610" i="29"/>
  <c r="D611" i="29"/>
  <c r="D612" i="29"/>
  <c r="D613" i="29"/>
  <c r="D614" i="29"/>
  <c r="D615" i="29"/>
  <c r="D616" i="29"/>
  <c r="D617" i="29"/>
  <c r="D618" i="29"/>
  <c r="D619" i="29"/>
  <c r="D620" i="29"/>
  <c r="D621" i="29"/>
  <c r="D622" i="29"/>
  <c r="D623" i="29"/>
  <c r="D624" i="29"/>
  <c r="D625" i="29"/>
  <c r="D626" i="29"/>
  <c r="D627" i="29"/>
  <c r="D628" i="29"/>
  <c r="D629" i="29"/>
  <c r="D630" i="29"/>
  <c r="D631" i="29"/>
  <c r="D632" i="29"/>
  <c r="D633" i="29"/>
  <c r="D634" i="29"/>
  <c r="D635" i="29"/>
  <c r="D636" i="29"/>
  <c r="D637" i="29"/>
  <c r="D638" i="29"/>
  <c r="D639" i="29"/>
  <c r="D640" i="29"/>
  <c r="D641" i="29"/>
  <c r="D642" i="29"/>
  <c r="D643" i="29"/>
  <c r="D644" i="29"/>
  <c r="D645" i="29"/>
  <c r="D646" i="29"/>
  <c r="D647" i="29"/>
  <c r="D648" i="29"/>
  <c r="D649" i="29"/>
  <c r="D650" i="29"/>
  <c r="D651" i="29"/>
  <c r="D652" i="29"/>
  <c r="D653" i="29"/>
  <c r="D654" i="29"/>
  <c r="D655" i="29"/>
  <c r="D656" i="29"/>
  <c r="D657" i="29"/>
  <c r="D658" i="29"/>
  <c r="D659" i="29"/>
  <c r="D660" i="29"/>
  <c r="D661" i="29"/>
  <c r="D662" i="29"/>
  <c r="D663" i="29"/>
  <c r="D664" i="29"/>
  <c r="D665" i="29"/>
  <c r="D666" i="29"/>
  <c r="D667" i="29"/>
  <c r="D668" i="29"/>
  <c r="D669" i="29"/>
  <c r="D670" i="29"/>
  <c r="D671" i="29"/>
  <c r="D672" i="29"/>
  <c r="D673" i="29"/>
  <c r="D674" i="29"/>
  <c r="D675" i="29"/>
  <c r="D676" i="29"/>
  <c r="D677" i="29"/>
  <c r="D678" i="29"/>
  <c r="D679" i="29"/>
  <c r="D680" i="29"/>
  <c r="D681" i="29"/>
  <c r="D682" i="29"/>
  <c r="D683" i="29"/>
  <c r="D684" i="29"/>
  <c r="D685" i="29"/>
  <c r="D686" i="29"/>
  <c r="D687" i="29"/>
  <c r="D688" i="29"/>
  <c r="D689" i="29"/>
  <c r="D690" i="29"/>
  <c r="D691" i="29"/>
  <c r="D692" i="29"/>
  <c r="D693" i="29"/>
  <c r="D694" i="29"/>
  <c r="D695" i="29"/>
  <c r="D696" i="29"/>
  <c r="D697" i="29"/>
  <c r="D698" i="29"/>
  <c r="D699" i="29"/>
  <c r="D700" i="29"/>
  <c r="D701" i="29"/>
  <c r="D702" i="29"/>
  <c r="D703" i="29"/>
  <c r="D704" i="29"/>
  <c r="D705" i="29"/>
  <c r="D706" i="29"/>
  <c r="D707" i="29"/>
  <c r="D708" i="29"/>
  <c r="D709" i="29"/>
  <c r="D710" i="29"/>
  <c r="D711" i="29"/>
  <c r="D712" i="29"/>
  <c r="D713" i="29"/>
  <c r="D714" i="29"/>
  <c r="D715" i="29"/>
  <c r="D716" i="29"/>
  <c r="D717" i="29"/>
  <c r="D718" i="29"/>
  <c r="D719" i="29"/>
  <c r="D720" i="29"/>
  <c r="D721" i="29"/>
  <c r="D722" i="29"/>
  <c r="D723" i="29"/>
  <c r="D724" i="29"/>
  <c r="D725" i="29"/>
  <c r="D726" i="29"/>
  <c r="D727" i="29"/>
  <c r="D728" i="29"/>
  <c r="D729" i="29"/>
  <c r="D730" i="29"/>
  <c r="D731" i="29"/>
  <c r="D732" i="29"/>
  <c r="D733" i="29"/>
  <c r="D734" i="29"/>
  <c r="D735" i="29"/>
  <c r="D736" i="29"/>
  <c r="D737" i="29"/>
  <c r="D738" i="29"/>
  <c r="D739" i="29"/>
  <c r="D740" i="29"/>
  <c r="D741" i="29"/>
  <c r="D742" i="29"/>
  <c r="D743" i="29"/>
  <c r="D744" i="29"/>
  <c r="D745" i="29"/>
  <c r="D746" i="29"/>
  <c r="D747" i="29"/>
  <c r="D748" i="29"/>
  <c r="D749" i="29"/>
  <c r="D750" i="29"/>
  <c r="D751" i="29"/>
  <c r="D752" i="29"/>
  <c r="D753" i="29"/>
  <c r="D754" i="29"/>
  <c r="D755" i="29"/>
  <c r="D756" i="29"/>
  <c r="D757" i="29"/>
  <c r="D758" i="29"/>
  <c r="D759" i="29"/>
  <c r="D760" i="29"/>
  <c r="D761" i="29"/>
  <c r="D762" i="29"/>
  <c r="D763" i="29"/>
  <c r="D764" i="29"/>
  <c r="D765" i="29"/>
  <c r="D766" i="29"/>
  <c r="D767" i="29"/>
  <c r="D768" i="29"/>
  <c r="D769" i="29"/>
  <c r="D770" i="29"/>
  <c r="D771" i="29"/>
  <c r="D772" i="29"/>
  <c r="D773" i="29"/>
  <c r="D774" i="29"/>
  <c r="D775" i="29"/>
  <c r="D776" i="29"/>
  <c r="D777" i="29"/>
  <c r="D778" i="29"/>
  <c r="D779" i="29"/>
  <c r="D780" i="29"/>
  <c r="D781" i="29"/>
  <c r="D782" i="29"/>
  <c r="D783" i="29"/>
  <c r="D784" i="29"/>
  <c r="D785" i="29"/>
  <c r="D786" i="29"/>
  <c r="D787" i="29"/>
  <c r="D788" i="29"/>
  <c r="D789" i="29"/>
  <c r="D790" i="29"/>
  <c r="D791" i="29"/>
  <c r="D792" i="29"/>
  <c r="D793" i="29"/>
  <c r="D794" i="29"/>
  <c r="D795" i="29"/>
  <c r="D796" i="29"/>
  <c r="D797" i="29"/>
  <c r="D798" i="29"/>
  <c r="D799" i="29"/>
  <c r="D800" i="29"/>
  <c r="D801" i="29"/>
  <c r="D802" i="29"/>
  <c r="D803" i="29"/>
  <c r="D804" i="29"/>
  <c r="D805" i="29"/>
  <c r="D806" i="29"/>
  <c r="D807" i="29"/>
  <c r="D808" i="29"/>
  <c r="D809" i="29"/>
  <c r="D810" i="29"/>
  <c r="D811" i="29"/>
  <c r="D812" i="29"/>
  <c r="D813" i="29"/>
  <c r="D814" i="29"/>
  <c r="D815" i="29"/>
  <c r="D816" i="29"/>
  <c r="D817" i="29"/>
  <c r="D818" i="29"/>
  <c r="D819" i="29"/>
  <c r="D820" i="29"/>
  <c r="D821" i="29"/>
  <c r="D822" i="29"/>
  <c r="D823" i="29"/>
  <c r="D824" i="29"/>
  <c r="D825" i="29"/>
  <c r="D826" i="29"/>
  <c r="D827" i="29"/>
  <c r="D828" i="29"/>
  <c r="D829" i="29"/>
  <c r="D830" i="29"/>
  <c r="D831" i="29"/>
  <c r="D832" i="29"/>
  <c r="D833" i="29"/>
  <c r="D834" i="29"/>
  <c r="D835" i="29"/>
  <c r="D836" i="29"/>
  <c r="D837" i="29"/>
  <c r="D838" i="29"/>
  <c r="D839" i="29"/>
  <c r="D840" i="29"/>
  <c r="D841" i="29"/>
  <c r="D842" i="29"/>
  <c r="D843" i="29"/>
  <c r="D844" i="29"/>
  <c r="D845" i="29"/>
  <c r="D846" i="29"/>
  <c r="D847" i="29"/>
  <c r="D848" i="29"/>
  <c r="D849" i="29"/>
  <c r="D850" i="29"/>
  <c r="D851" i="29"/>
  <c r="D852" i="29"/>
  <c r="D853" i="29"/>
  <c r="D854" i="29"/>
  <c r="D855" i="29"/>
  <c r="D856" i="29"/>
  <c r="D857" i="29"/>
  <c r="D858" i="29"/>
  <c r="D859" i="29"/>
  <c r="D860" i="29"/>
  <c r="D861" i="29"/>
  <c r="D862" i="29"/>
  <c r="D863" i="29"/>
  <c r="D864" i="29"/>
  <c r="D865" i="29"/>
  <c r="D866" i="29"/>
  <c r="D867" i="29"/>
  <c r="D868" i="29"/>
  <c r="D869" i="29"/>
  <c r="D870" i="29"/>
  <c r="D871" i="29"/>
  <c r="D872" i="29"/>
  <c r="D873" i="29"/>
  <c r="D874" i="29"/>
  <c r="D875" i="29"/>
  <c r="D876" i="29"/>
  <c r="D877" i="29"/>
  <c r="D878" i="29"/>
  <c r="D879" i="29"/>
  <c r="D880" i="29"/>
  <c r="D881" i="29"/>
  <c r="D882" i="29"/>
  <c r="D883" i="29"/>
  <c r="D884" i="29"/>
  <c r="D885" i="29"/>
  <c r="D886" i="29"/>
  <c r="D887" i="29"/>
  <c r="D888" i="29"/>
  <c r="D889" i="29"/>
  <c r="D890" i="29"/>
  <c r="D891" i="29"/>
  <c r="D892" i="29"/>
  <c r="D893" i="29"/>
  <c r="D894" i="29"/>
  <c r="D895" i="29"/>
  <c r="D896" i="29"/>
  <c r="D897" i="29"/>
  <c r="D898" i="29"/>
  <c r="D899" i="29"/>
  <c r="D900" i="29"/>
  <c r="D901" i="29"/>
  <c r="D902" i="29"/>
  <c r="D903" i="29"/>
  <c r="D904" i="29"/>
  <c r="D905" i="29"/>
  <c r="D906" i="29"/>
  <c r="D907" i="29"/>
  <c r="D908" i="29"/>
  <c r="D909" i="29"/>
  <c r="D910" i="29"/>
  <c r="D911" i="29"/>
  <c r="D912" i="29"/>
  <c r="D913" i="29"/>
  <c r="D914" i="29"/>
  <c r="D915" i="29"/>
  <c r="D916" i="29"/>
  <c r="D917" i="29"/>
  <c r="D918" i="29"/>
  <c r="D919" i="29"/>
  <c r="D920" i="29"/>
  <c r="D921" i="29"/>
  <c r="D922" i="29"/>
  <c r="D923" i="29"/>
  <c r="D924" i="29"/>
  <c r="D925" i="29"/>
  <c r="D926" i="29"/>
  <c r="D927" i="29"/>
  <c r="D928" i="29"/>
  <c r="D929" i="29"/>
  <c r="D930" i="29"/>
  <c r="D931" i="29"/>
  <c r="D932" i="29"/>
  <c r="D933" i="29"/>
  <c r="D934" i="29"/>
  <c r="D935" i="29"/>
  <c r="D936" i="29"/>
  <c r="D937" i="29"/>
  <c r="D938" i="29"/>
  <c r="D939" i="29"/>
  <c r="D940" i="29"/>
  <c r="D941" i="29"/>
  <c r="D942" i="29"/>
  <c r="D943" i="29"/>
  <c r="D944" i="29"/>
  <c r="D945" i="29"/>
  <c r="D946" i="29"/>
  <c r="D947" i="29"/>
  <c r="D948" i="29"/>
  <c r="D949" i="29"/>
  <c r="D950" i="29"/>
  <c r="D951" i="29"/>
  <c r="D952" i="29"/>
  <c r="D953" i="29"/>
  <c r="D954" i="29"/>
  <c r="D955" i="29"/>
  <c r="D956" i="29"/>
  <c r="D957" i="29"/>
  <c r="D958" i="29"/>
  <c r="D959" i="29"/>
  <c r="D960" i="29"/>
  <c r="D961" i="29"/>
  <c r="D962" i="29"/>
  <c r="D963" i="29"/>
  <c r="D964" i="29"/>
  <c r="D966" i="29"/>
  <c r="E1307" i="16"/>
  <c r="F1293" i="16"/>
  <c r="F1294" i="16"/>
  <c r="F1295" i="16"/>
  <c r="F1296" i="16"/>
  <c r="F1297" i="16"/>
  <c r="F1298" i="16"/>
  <c r="F1299" i="16"/>
  <c r="F1300" i="16"/>
  <c r="F1301" i="16"/>
  <c r="F1302" i="16"/>
  <c r="F1303" i="16"/>
  <c r="F1304" i="16"/>
  <c r="F1305" i="16"/>
  <c r="F1306" i="16"/>
  <c r="F1292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1026" i="16"/>
  <c r="F1027" i="16"/>
  <c r="F1028" i="16"/>
  <c r="F1029" i="16"/>
  <c r="F1030" i="16"/>
  <c r="F1031" i="16"/>
  <c r="F1032" i="16"/>
  <c r="F1033" i="16"/>
  <c r="F1034" i="16"/>
  <c r="F1035" i="16"/>
  <c r="F1036" i="16"/>
  <c r="F1037" i="16"/>
  <c r="F1038" i="16"/>
  <c r="F1039" i="16"/>
  <c r="F1040" i="16"/>
  <c r="F1041" i="16"/>
  <c r="F1042" i="16"/>
  <c r="F1043" i="16"/>
  <c r="F1044" i="16"/>
  <c r="F1045" i="16"/>
  <c r="F1046" i="16"/>
  <c r="F1047" i="16"/>
  <c r="F1048" i="16"/>
  <c r="F1049" i="16"/>
  <c r="F1050" i="16"/>
  <c r="F1051" i="16"/>
  <c r="F1052" i="16"/>
  <c r="F1053" i="16"/>
  <c r="F1054" i="16"/>
  <c r="F1055" i="16"/>
  <c r="F1056" i="16"/>
  <c r="F1057" i="16"/>
  <c r="F1058" i="16"/>
  <c r="F1059" i="16"/>
  <c r="F1060" i="16"/>
  <c r="F1061" i="16"/>
  <c r="F1062" i="16"/>
  <c r="F1063" i="16"/>
  <c r="F1064" i="16"/>
  <c r="F1065" i="16"/>
  <c r="F1066" i="16"/>
  <c r="F1067" i="16"/>
  <c r="F1068" i="16"/>
  <c r="F1069" i="16"/>
  <c r="F1070" i="16"/>
  <c r="F1071" i="16"/>
  <c r="F1072" i="16"/>
  <c r="F1073" i="16"/>
  <c r="F1074" i="16"/>
  <c r="F1075" i="16"/>
  <c r="F1076" i="16"/>
  <c r="F1077" i="16"/>
  <c r="F1078" i="16"/>
  <c r="F1079" i="16"/>
  <c r="F1080" i="16"/>
  <c r="F1081" i="16"/>
  <c r="F1082" i="16"/>
  <c r="F1083" i="16"/>
  <c r="F1084" i="16"/>
  <c r="F1085" i="16"/>
  <c r="F1086" i="16"/>
  <c r="F1087" i="16"/>
  <c r="F1088" i="16"/>
  <c r="F1089" i="16"/>
  <c r="F1090" i="16"/>
  <c r="F1091" i="16"/>
  <c r="F1092" i="16"/>
  <c r="F1093" i="16"/>
  <c r="F1094" i="16"/>
  <c r="F1095" i="16"/>
  <c r="F1096" i="16"/>
  <c r="F1097" i="16"/>
  <c r="F1098" i="16"/>
  <c r="F1099" i="16"/>
  <c r="F1100" i="16"/>
  <c r="F1101" i="16"/>
  <c r="F1102" i="16"/>
  <c r="F1103" i="16"/>
  <c r="F1104" i="16"/>
  <c r="F1105" i="16"/>
  <c r="F1106" i="16"/>
  <c r="F1107" i="16"/>
  <c r="F1108" i="16"/>
  <c r="F1109" i="16"/>
  <c r="F1110" i="16"/>
  <c r="F1111" i="16"/>
  <c r="F1112" i="16"/>
  <c r="F1113" i="16"/>
  <c r="F1114" i="16"/>
  <c r="F1115" i="16"/>
  <c r="F1116" i="16"/>
  <c r="F1117" i="16"/>
  <c r="F1118" i="16"/>
  <c r="F1119" i="16"/>
  <c r="F1120" i="16"/>
  <c r="F1121" i="16"/>
  <c r="F1122" i="16"/>
  <c r="F1123" i="16"/>
  <c r="F1124" i="16"/>
  <c r="F1125" i="16"/>
  <c r="F1126" i="16"/>
  <c r="F1127" i="16"/>
  <c r="F1128" i="16"/>
  <c r="F1129" i="16"/>
  <c r="F1130" i="16"/>
  <c r="F1131" i="16"/>
  <c r="F1132" i="16"/>
  <c r="F1133" i="16"/>
  <c r="F1134" i="16"/>
  <c r="F1135" i="16"/>
  <c r="F1136" i="16"/>
  <c r="F1137" i="16"/>
  <c r="F1138" i="16"/>
  <c r="F1139" i="16"/>
  <c r="F1140" i="16"/>
  <c r="F1141" i="16"/>
  <c r="F1142" i="16"/>
  <c r="F1143" i="16"/>
  <c r="F1144" i="16"/>
  <c r="F1145" i="16"/>
  <c r="F1146" i="16"/>
  <c r="F1147" i="16"/>
  <c r="F1148" i="16"/>
  <c r="F1149" i="16"/>
  <c r="F1150" i="16"/>
  <c r="F1151" i="16"/>
  <c r="F1152" i="16"/>
  <c r="F1153" i="16"/>
  <c r="F1154" i="16"/>
  <c r="F1155" i="16"/>
  <c r="F1156" i="16"/>
  <c r="F1157" i="16"/>
  <c r="F1158" i="16"/>
  <c r="F1159" i="16"/>
  <c r="F1160" i="16"/>
  <c r="F1161" i="16"/>
  <c r="F1162" i="16"/>
  <c r="F1163" i="16"/>
  <c r="F1164" i="16"/>
  <c r="F1165" i="16"/>
  <c r="F1166" i="16"/>
  <c r="F1167" i="16"/>
  <c r="F1168" i="16"/>
  <c r="F1169" i="16"/>
  <c r="F1170" i="16"/>
  <c r="F1171" i="16"/>
  <c r="F1172" i="16"/>
  <c r="F1173" i="16"/>
  <c r="F1174" i="16"/>
  <c r="F1175" i="16"/>
  <c r="F1176" i="16"/>
  <c r="F1177" i="16"/>
  <c r="F1178" i="16"/>
  <c r="F1179" i="16"/>
  <c r="F1180" i="16"/>
  <c r="F1181" i="16"/>
  <c r="F1182" i="16"/>
  <c r="F1183" i="16"/>
  <c r="F1184" i="16"/>
  <c r="F1185" i="16"/>
  <c r="F1186" i="16"/>
  <c r="F1187" i="16"/>
  <c r="F1188" i="16"/>
  <c r="F1189" i="16"/>
  <c r="F1190" i="16"/>
  <c r="F1191" i="16"/>
  <c r="F1192" i="16"/>
  <c r="F1193" i="16"/>
  <c r="F1194" i="16"/>
  <c r="F1195" i="16"/>
  <c r="F1196" i="16"/>
  <c r="F1197" i="16"/>
  <c r="F1198" i="16"/>
  <c r="F1199" i="16"/>
  <c r="F1200" i="16"/>
  <c r="F1201" i="16"/>
  <c r="F1202" i="16"/>
  <c r="F1203" i="16"/>
  <c r="F1204" i="16"/>
  <c r="F1205" i="16"/>
  <c r="F1206" i="16"/>
  <c r="F1207" i="16"/>
  <c r="F1208" i="16"/>
  <c r="F1209" i="16"/>
  <c r="F1210" i="16"/>
  <c r="F1211" i="16"/>
  <c r="F1212" i="16"/>
  <c r="F1213" i="16"/>
  <c r="F1214" i="16"/>
  <c r="F1215" i="16"/>
  <c r="F1216" i="16"/>
  <c r="F1217" i="16"/>
  <c r="F1218" i="16"/>
  <c r="F1219" i="16"/>
  <c r="F1220" i="16"/>
  <c r="F1221" i="16"/>
  <c r="F1222" i="16"/>
  <c r="F1223" i="16"/>
  <c r="F1224" i="16"/>
  <c r="F1225" i="16"/>
  <c r="F1226" i="16"/>
  <c r="F1227" i="16"/>
  <c r="F1228" i="16"/>
  <c r="F1229" i="16"/>
  <c r="F1230" i="16"/>
  <c r="F1231" i="16"/>
  <c r="F1232" i="16"/>
  <c r="F1233" i="16"/>
  <c r="F1234" i="16"/>
  <c r="F1235" i="16"/>
  <c r="F1236" i="16"/>
  <c r="F1237" i="16"/>
  <c r="F1238" i="16"/>
  <c r="F1239" i="16"/>
  <c r="F1240" i="16"/>
  <c r="F1241" i="16"/>
  <c r="F1242" i="16"/>
  <c r="F1243" i="16"/>
  <c r="F1244" i="16"/>
  <c r="F1245" i="16"/>
  <c r="F1246" i="16"/>
  <c r="F1247" i="16"/>
  <c r="F1248" i="16"/>
  <c r="F1249" i="16"/>
  <c r="F1250" i="16"/>
  <c r="F1251" i="16"/>
  <c r="F1252" i="16"/>
  <c r="F1253" i="16"/>
  <c r="F1254" i="16"/>
  <c r="F1255" i="16"/>
  <c r="F1256" i="16"/>
  <c r="F1257" i="16"/>
  <c r="F1258" i="16"/>
  <c r="F1259" i="16"/>
  <c r="F1260" i="16"/>
  <c r="F1261" i="16"/>
  <c r="F1262" i="16"/>
  <c r="F1263" i="16"/>
  <c r="F1264" i="16"/>
  <c r="F1265" i="16"/>
  <c r="F1266" i="16"/>
  <c r="F1267" i="16"/>
  <c r="F1268" i="16"/>
  <c r="F1269" i="16"/>
  <c r="F1270" i="16"/>
  <c r="F1271" i="16"/>
  <c r="F1272" i="16"/>
  <c r="F1273" i="16"/>
  <c r="F1274" i="16"/>
  <c r="F1275" i="16"/>
  <c r="F1276" i="16"/>
  <c r="F1277" i="16"/>
  <c r="F1278" i="16"/>
  <c r="F1279" i="16"/>
  <c r="F1280" i="16"/>
  <c r="F1281" i="16"/>
  <c r="F1282" i="16"/>
  <c r="F1283" i="16"/>
  <c r="F1284" i="16"/>
  <c r="F1285" i="16"/>
  <c r="F1286" i="16"/>
  <c r="F1287" i="16"/>
  <c r="F1288" i="16"/>
  <c r="F1289" i="16"/>
  <c r="F1290" i="16"/>
  <c r="F1291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F1307" i="16" s="1"/>
  <c r="D687" i="16"/>
  <c r="E958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F958" i="17" s="1"/>
  <c r="E1737" i="18" l="1"/>
  <c r="F1730" i="18"/>
  <c r="F1731" i="18"/>
  <c r="F1732" i="18"/>
  <c r="F1733" i="18"/>
  <c r="F1734" i="18"/>
  <c r="F1735" i="18"/>
  <c r="F1736" i="18"/>
  <c r="F1729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F1737" i="18" s="1"/>
  <c r="E1257" i="19"/>
  <c r="F1256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F745" i="19"/>
  <c r="F746" i="19"/>
  <c r="F747" i="19"/>
  <c r="F748" i="19"/>
  <c r="F749" i="19"/>
  <c r="F750" i="19"/>
  <c r="F751" i="19"/>
  <c r="F752" i="19"/>
  <c r="F753" i="19"/>
  <c r="F754" i="19"/>
  <c r="F755" i="19"/>
  <c r="F756" i="19"/>
  <c r="F757" i="19"/>
  <c r="F758" i="19"/>
  <c r="F759" i="19"/>
  <c r="F760" i="19"/>
  <c r="F761" i="19"/>
  <c r="F762" i="19"/>
  <c r="F763" i="19"/>
  <c r="F764" i="19"/>
  <c r="F765" i="19"/>
  <c r="F766" i="19"/>
  <c r="F767" i="19"/>
  <c r="F768" i="19"/>
  <c r="F769" i="19"/>
  <c r="F770" i="19"/>
  <c r="F771" i="19"/>
  <c r="F772" i="19"/>
  <c r="F773" i="19"/>
  <c r="F774" i="19"/>
  <c r="F775" i="19"/>
  <c r="F776" i="19"/>
  <c r="F777" i="19"/>
  <c r="F778" i="19"/>
  <c r="F779" i="19"/>
  <c r="F780" i="19"/>
  <c r="F781" i="19"/>
  <c r="F782" i="19"/>
  <c r="F783" i="19"/>
  <c r="F784" i="19"/>
  <c r="F785" i="19"/>
  <c r="F786" i="19"/>
  <c r="F787" i="19"/>
  <c r="F788" i="19"/>
  <c r="F789" i="19"/>
  <c r="F790" i="19"/>
  <c r="F791" i="19"/>
  <c r="F792" i="19"/>
  <c r="F793" i="19"/>
  <c r="F794" i="19"/>
  <c r="F795" i="19"/>
  <c r="F796" i="19"/>
  <c r="F797" i="19"/>
  <c r="F798" i="19"/>
  <c r="F799" i="19"/>
  <c r="F800" i="19"/>
  <c r="F801" i="19"/>
  <c r="F802" i="19"/>
  <c r="F803" i="19"/>
  <c r="F804" i="19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F926" i="19"/>
  <c r="F927" i="19"/>
  <c r="F928" i="19"/>
  <c r="F929" i="19"/>
  <c r="F930" i="19"/>
  <c r="F931" i="19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1078" i="19"/>
  <c r="F1079" i="19"/>
  <c r="F1080" i="19"/>
  <c r="F1081" i="19"/>
  <c r="F1082" i="19"/>
  <c r="F1083" i="19"/>
  <c r="F1084" i="19"/>
  <c r="F1085" i="19"/>
  <c r="F1086" i="19"/>
  <c r="F1087" i="19"/>
  <c r="F1088" i="19"/>
  <c r="F1089" i="19"/>
  <c r="F1090" i="19"/>
  <c r="F1091" i="19"/>
  <c r="F1092" i="19"/>
  <c r="F1093" i="19"/>
  <c r="F1094" i="19"/>
  <c r="F1095" i="19"/>
  <c r="F1096" i="19"/>
  <c r="F1097" i="19"/>
  <c r="F1098" i="19"/>
  <c r="F1099" i="19"/>
  <c r="F1100" i="19"/>
  <c r="F1101" i="19"/>
  <c r="F1102" i="19"/>
  <c r="F1103" i="19"/>
  <c r="F1104" i="19"/>
  <c r="F1105" i="19"/>
  <c r="F1106" i="19"/>
  <c r="F1107" i="19"/>
  <c r="F1108" i="19"/>
  <c r="F1109" i="19"/>
  <c r="F1110" i="19"/>
  <c r="F1111" i="19"/>
  <c r="F1112" i="19"/>
  <c r="F1113" i="19"/>
  <c r="F1114" i="19"/>
  <c r="F1115" i="19"/>
  <c r="F1116" i="19"/>
  <c r="F1117" i="19"/>
  <c r="F1118" i="19"/>
  <c r="F1119" i="19"/>
  <c r="F1120" i="19"/>
  <c r="F1121" i="19"/>
  <c r="F1122" i="19"/>
  <c r="F1123" i="19"/>
  <c r="F1124" i="19"/>
  <c r="F1125" i="19"/>
  <c r="F1126" i="19"/>
  <c r="F1127" i="19"/>
  <c r="F1128" i="19"/>
  <c r="F1129" i="19"/>
  <c r="F1130" i="19"/>
  <c r="F1131" i="19"/>
  <c r="F1132" i="19"/>
  <c r="F1133" i="19"/>
  <c r="F1134" i="19"/>
  <c r="F1135" i="19"/>
  <c r="F1136" i="19"/>
  <c r="F1137" i="19"/>
  <c r="F1138" i="19"/>
  <c r="F1139" i="19"/>
  <c r="F1140" i="19"/>
  <c r="F1141" i="19"/>
  <c r="F1142" i="19"/>
  <c r="F1143" i="19"/>
  <c r="F1144" i="19"/>
  <c r="F1145" i="19"/>
  <c r="F1146" i="19"/>
  <c r="F1147" i="19"/>
  <c r="F1148" i="19"/>
  <c r="F1149" i="19"/>
  <c r="F1150" i="19"/>
  <c r="F1151" i="19"/>
  <c r="F1152" i="19"/>
  <c r="F1153" i="19"/>
  <c r="F1154" i="19"/>
  <c r="F1155" i="19"/>
  <c r="F1156" i="19"/>
  <c r="F1157" i="19"/>
  <c r="F1158" i="19"/>
  <c r="F1159" i="19"/>
  <c r="F1160" i="19"/>
  <c r="F1161" i="19"/>
  <c r="F1162" i="19"/>
  <c r="F1163" i="19"/>
  <c r="F1164" i="19"/>
  <c r="F1165" i="19"/>
  <c r="F1166" i="19"/>
  <c r="F1167" i="19"/>
  <c r="F1168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2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F1225" i="19"/>
  <c r="F1226" i="19"/>
  <c r="F1227" i="19"/>
  <c r="F1228" i="19"/>
  <c r="F1229" i="19"/>
  <c r="F1230" i="19"/>
  <c r="F1231" i="19"/>
  <c r="F1232" i="19"/>
  <c r="F1233" i="19"/>
  <c r="F1234" i="19"/>
  <c r="F1235" i="19"/>
  <c r="F1236" i="19"/>
  <c r="F1237" i="19"/>
  <c r="F1238" i="19"/>
  <c r="F1239" i="19"/>
  <c r="F1240" i="19"/>
  <c r="F1241" i="19"/>
  <c r="F1242" i="19"/>
  <c r="F1243" i="19"/>
  <c r="F1244" i="19"/>
  <c r="F1245" i="19"/>
  <c r="F1246" i="19"/>
  <c r="F1247" i="19"/>
  <c r="F1248" i="19"/>
  <c r="F1249" i="19"/>
  <c r="F1250" i="19"/>
  <c r="F1251" i="19"/>
  <c r="F1252" i="19"/>
  <c r="F1253" i="19"/>
  <c r="F1254" i="19"/>
  <c r="F125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F1257" i="19" s="1"/>
  <c r="E799" i="37"/>
  <c r="F781" i="37"/>
  <c r="F782" i="37"/>
  <c r="F783" i="37"/>
  <c r="F784" i="37"/>
  <c r="F785" i="37"/>
  <c r="F786" i="37"/>
  <c r="F787" i="37"/>
  <c r="F788" i="37"/>
  <c r="F789" i="37"/>
  <c r="F790" i="37"/>
  <c r="F791" i="37"/>
  <c r="F792" i="37"/>
  <c r="F793" i="37"/>
  <c r="F794" i="37"/>
  <c r="F795" i="37"/>
  <c r="F796" i="37"/>
  <c r="F797" i="37"/>
  <c r="F798" i="37"/>
  <c r="F780" i="37"/>
  <c r="F399" i="37"/>
  <c r="F400" i="37"/>
  <c r="F401" i="37"/>
  <c r="F402" i="37"/>
  <c r="F403" i="37"/>
  <c r="F404" i="37"/>
  <c r="F405" i="37"/>
  <c r="F406" i="37"/>
  <c r="F407" i="37"/>
  <c r="F408" i="37"/>
  <c r="F409" i="37"/>
  <c r="F410" i="37"/>
  <c r="F411" i="37"/>
  <c r="F412" i="37"/>
  <c r="F413" i="37"/>
  <c r="F414" i="37"/>
  <c r="F415" i="37"/>
  <c r="F416" i="37"/>
  <c r="F417" i="37"/>
  <c r="F418" i="37"/>
  <c r="F419" i="37"/>
  <c r="F420" i="37"/>
  <c r="F421" i="37"/>
  <c r="F422" i="37"/>
  <c r="F423" i="37"/>
  <c r="F424" i="37"/>
  <c r="F425" i="37"/>
  <c r="F426" i="37"/>
  <c r="F427" i="37"/>
  <c r="F428" i="37"/>
  <c r="F429" i="37"/>
  <c r="F430" i="37"/>
  <c r="F431" i="37"/>
  <c r="F432" i="37"/>
  <c r="F433" i="37"/>
  <c r="F434" i="37"/>
  <c r="F435" i="37"/>
  <c r="F436" i="37"/>
  <c r="F437" i="37"/>
  <c r="F438" i="37"/>
  <c r="F439" i="37"/>
  <c r="F440" i="37"/>
  <c r="F441" i="37"/>
  <c r="F442" i="37"/>
  <c r="F443" i="37"/>
  <c r="F444" i="37"/>
  <c r="F445" i="37"/>
  <c r="F446" i="37"/>
  <c r="F447" i="37"/>
  <c r="F448" i="37"/>
  <c r="F449" i="37"/>
  <c r="F450" i="37"/>
  <c r="F451" i="37"/>
  <c r="F452" i="37"/>
  <c r="F453" i="37"/>
  <c r="F454" i="37"/>
  <c r="F455" i="37"/>
  <c r="F456" i="37"/>
  <c r="F457" i="37"/>
  <c r="F458" i="37"/>
  <c r="F459" i="37"/>
  <c r="F460" i="37"/>
  <c r="F461" i="37"/>
  <c r="F462" i="37"/>
  <c r="F463" i="37"/>
  <c r="F464" i="37"/>
  <c r="F465" i="37"/>
  <c r="F466" i="37"/>
  <c r="F467" i="37"/>
  <c r="F468" i="37"/>
  <c r="F469" i="37"/>
  <c r="F470" i="37"/>
  <c r="F471" i="37"/>
  <c r="F472" i="37"/>
  <c r="F473" i="37"/>
  <c r="F474" i="37"/>
  <c r="F475" i="37"/>
  <c r="F476" i="37"/>
  <c r="F477" i="37"/>
  <c r="F478" i="37"/>
  <c r="F479" i="37"/>
  <c r="F480" i="37"/>
  <c r="F481" i="37"/>
  <c r="F482" i="37"/>
  <c r="F483" i="37"/>
  <c r="F484" i="37"/>
  <c r="F485" i="37"/>
  <c r="F486" i="37"/>
  <c r="F487" i="37"/>
  <c r="F488" i="37"/>
  <c r="F489" i="37"/>
  <c r="F490" i="37"/>
  <c r="F491" i="37"/>
  <c r="F492" i="37"/>
  <c r="F493" i="37"/>
  <c r="F494" i="37"/>
  <c r="F495" i="37"/>
  <c r="F496" i="37"/>
  <c r="F497" i="37"/>
  <c r="F498" i="37"/>
  <c r="F499" i="37"/>
  <c r="F500" i="37"/>
  <c r="F501" i="37"/>
  <c r="F502" i="37"/>
  <c r="F503" i="37"/>
  <c r="F504" i="37"/>
  <c r="F505" i="37"/>
  <c r="F506" i="37"/>
  <c r="F507" i="37"/>
  <c r="F508" i="37"/>
  <c r="F509" i="37"/>
  <c r="F510" i="37"/>
  <c r="F511" i="37"/>
  <c r="F512" i="37"/>
  <c r="F513" i="37"/>
  <c r="F514" i="37"/>
  <c r="F515" i="37"/>
  <c r="F516" i="37"/>
  <c r="F517" i="37"/>
  <c r="F518" i="37"/>
  <c r="F519" i="37"/>
  <c r="F520" i="37"/>
  <c r="F521" i="37"/>
  <c r="F522" i="37"/>
  <c r="F523" i="37"/>
  <c r="F524" i="37"/>
  <c r="F525" i="37"/>
  <c r="F526" i="37"/>
  <c r="F527" i="37"/>
  <c r="F528" i="37"/>
  <c r="F529" i="37"/>
  <c r="F530" i="37"/>
  <c r="F531" i="37"/>
  <c r="F532" i="37"/>
  <c r="F533" i="37"/>
  <c r="F534" i="37"/>
  <c r="F535" i="37"/>
  <c r="F536" i="37"/>
  <c r="F537" i="37"/>
  <c r="F538" i="37"/>
  <c r="F539" i="37"/>
  <c r="F540" i="37"/>
  <c r="F541" i="37"/>
  <c r="F542" i="37"/>
  <c r="F543" i="37"/>
  <c r="F544" i="37"/>
  <c r="F545" i="37"/>
  <c r="F546" i="37"/>
  <c r="F547" i="37"/>
  <c r="F548" i="37"/>
  <c r="F549" i="37"/>
  <c r="F550" i="37"/>
  <c r="F551" i="37"/>
  <c r="F552" i="37"/>
  <c r="F553" i="37"/>
  <c r="F554" i="37"/>
  <c r="F555" i="37"/>
  <c r="F556" i="37"/>
  <c r="F557" i="37"/>
  <c r="F558" i="37"/>
  <c r="F559" i="37"/>
  <c r="F560" i="37"/>
  <c r="F561" i="37"/>
  <c r="F562" i="37"/>
  <c r="F563" i="37"/>
  <c r="F564" i="37"/>
  <c r="F565" i="37"/>
  <c r="F566" i="37"/>
  <c r="F567" i="37"/>
  <c r="F568" i="37"/>
  <c r="F569" i="37"/>
  <c r="F570" i="37"/>
  <c r="F571" i="37"/>
  <c r="F572" i="37"/>
  <c r="F573" i="37"/>
  <c r="F574" i="37"/>
  <c r="F575" i="37"/>
  <c r="F576" i="37"/>
  <c r="F577" i="37"/>
  <c r="F578" i="37"/>
  <c r="F579" i="37"/>
  <c r="F580" i="37"/>
  <c r="F581" i="37"/>
  <c r="F582" i="37"/>
  <c r="F583" i="37"/>
  <c r="F584" i="37"/>
  <c r="F585" i="37"/>
  <c r="F586" i="37"/>
  <c r="F587" i="37"/>
  <c r="F588" i="37"/>
  <c r="F589" i="37"/>
  <c r="F590" i="37"/>
  <c r="F591" i="37"/>
  <c r="F592" i="37"/>
  <c r="F593" i="37"/>
  <c r="F594" i="37"/>
  <c r="F595" i="37"/>
  <c r="F596" i="37"/>
  <c r="F597" i="37"/>
  <c r="F598" i="37"/>
  <c r="F599" i="37"/>
  <c r="F600" i="37"/>
  <c r="F601" i="37"/>
  <c r="F602" i="37"/>
  <c r="F603" i="37"/>
  <c r="F604" i="37"/>
  <c r="F605" i="37"/>
  <c r="F606" i="37"/>
  <c r="F607" i="37"/>
  <c r="F608" i="37"/>
  <c r="F609" i="37"/>
  <c r="F610" i="37"/>
  <c r="F611" i="37"/>
  <c r="F612" i="37"/>
  <c r="F613" i="37"/>
  <c r="F614" i="37"/>
  <c r="F615" i="37"/>
  <c r="F616" i="37"/>
  <c r="F617" i="37"/>
  <c r="F618" i="37"/>
  <c r="F619" i="37"/>
  <c r="F620" i="37"/>
  <c r="F621" i="37"/>
  <c r="F622" i="37"/>
  <c r="F623" i="37"/>
  <c r="F624" i="37"/>
  <c r="F625" i="37"/>
  <c r="F626" i="37"/>
  <c r="F627" i="37"/>
  <c r="F628" i="37"/>
  <c r="F629" i="37"/>
  <c r="F630" i="37"/>
  <c r="F631" i="37"/>
  <c r="F632" i="37"/>
  <c r="F633" i="37"/>
  <c r="F634" i="37"/>
  <c r="F635" i="37"/>
  <c r="F636" i="37"/>
  <c r="F637" i="37"/>
  <c r="F638" i="37"/>
  <c r="F639" i="37"/>
  <c r="F640" i="37"/>
  <c r="F641" i="37"/>
  <c r="F642" i="37"/>
  <c r="F643" i="37"/>
  <c r="F644" i="37"/>
  <c r="F645" i="37"/>
  <c r="F646" i="37"/>
  <c r="F647" i="37"/>
  <c r="F648" i="37"/>
  <c r="F649" i="37"/>
  <c r="F650" i="37"/>
  <c r="F651" i="37"/>
  <c r="F652" i="37"/>
  <c r="F653" i="37"/>
  <c r="F654" i="37"/>
  <c r="F655" i="37"/>
  <c r="F656" i="37"/>
  <c r="F657" i="37"/>
  <c r="F658" i="37"/>
  <c r="F659" i="37"/>
  <c r="F660" i="37"/>
  <c r="F661" i="37"/>
  <c r="F662" i="37"/>
  <c r="F663" i="37"/>
  <c r="F664" i="37"/>
  <c r="F665" i="37"/>
  <c r="F666" i="37"/>
  <c r="F667" i="37"/>
  <c r="F668" i="37"/>
  <c r="F669" i="37"/>
  <c r="F670" i="37"/>
  <c r="F671" i="37"/>
  <c r="F672" i="37"/>
  <c r="F673" i="37"/>
  <c r="F674" i="37"/>
  <c r="F675" i="37"/>
  <c r="F676" i="37"/>
  <c r="F677" i="37"/>
  <c r="F678" i="37"/>
  <c r="F679" i="37"/>
  <c r="F680" i="37"/>
  <c r="F681" i="37"/>
  <c r="F682" i="37"/>
  <c r="F683" i="37"/>
  <c r="F684" i="37"/>
  <c r="F685" i="37"/>
  <c r="F686" i="37"/>
  <c r="F687" i="37"/>
  <c r="F688" i="37"/>
  <c r="F689" i="37"/>
  <c r="F690" i="37"/>
  <c r="F691" i="37"/>
  <c r="F692" i="37"/>
  <c r="F693" i="37"/>
  <c r="F694" i="37"/>
  <c r="F695" i="37"/>
  <c r="F696" i="37"/>
  <c r="F697" i="37"/>
  <c r="F698" i="37"/>
  <c r="F699" i="37"/>
  <c r="F700" i="37"/>
  <c r="F701" i="37"/>
  <c r="F702" i="37"/>
  <c r="F703" i="37"/>
  <c r="F704" i="37"/>
  <c r="F705" i="37"/>
  <c r="F706" i="37"/>
  <c r="F707" i="37"/>
  <c r="F708" i="37"/>
  <c r="F709" i="37"/>
  <c r="F710" i="37"/>
  <c r="F711" i="37"/>
  <c r="F712" i="37"/>
  <c r="F713" i="37"/>
  <c r="F714" i="37"/>
  <c r="F715" i="37"/>
  <c r="F716" i="37"/>
  <c r="F717" i="37"/>
  <c r="F718" i="37"/>
  <c r="F719" i="37"/>
  <c r="F720" i="37"/>
  <c r="F721" i="37"/>
  <c r="F722" i="37"/>
  <c r="F723" i="37"/>
  <c r="F724" i="37"/>
  <c r="F725" i="37"/>
  <c r="F726" i="37"/>
  <c r="F727" i="37"/>
  <c r="F728" i="37"/>
  <c r="F729" i="37"/>
  <c r="F730" i="37"/>
  <c r="F731" i="37"/>
  <c r="F732" i="37"/>
  <c r="F733" i="37"/>
  <c r="F734" i="37"/>
  <c r="F735" i="37"/>
  <c r="F736" i="37"/>
  <c r="F737" i="37"/>
  <c r="F738" i="37"/>
  <c r="F739" i="37"/>
  <c r="F740" i="37"/>
  <c r="F741" i="37"/>
  <c r="F742" i="37"/>
  <c r="F743" i="37"/>
  <c r="F744" i="37"/>
  <c r="F745" i="37"/>
  <c r="F746" i="37"/>
  <c r="F747" i="37"/>
  <c r="F748" i="37"/>
  <c r="F749" i="37"/>
  <c r="F750" i="37"/>
  <c r="F751" i="37"/>
  <c r="F752" i="37"/>
  <c r="F753" i="37"/>
  <c r="F754" i="37"/>
  <c r="F755" i="37"/>
  <c r="F756" i="37"/>
  <c r="F757" i="37"/>
  <c r="F758" i="37"/>
  <c r="F759" i="37"/>
  <c r="F760" i="37"/>
  <c r="F761" i="37"/>
  <c r="F762" i="37"/>
  <c r="F763" i="37"/>
  <c r="F764" i="37"/>
  <c r="F765" i="37"/>
  <c r="F766" i="37"/>
  <c r="F767" i="37"/>
  <c r="F768" i="37"/>
  <c r="F769" i="37"/>
  <c r="F770" i="37"/>
  <c r="F771" i="37"/>
  <c r="F772" i="37"/>
  <c r="F773" i="37"/>
  <c r="F774" i="37"/>
  <c r="F775" i="37"/>
  <c r="F776" i="37"/>
  <c r="F777" i="37"/>
  <c r="F778" i="37"/>
  <c r="F779" i="37"/>
  <c r="E400" i="37"/>
  <c r="E401" i="37"/>
  <c r="E402" i="37"/>
  <c r="E403" i="37"/>
  <c r="E404" i="37"/>
  <c r="E405" i="37"/>
  <c r="E406" i="37"/>
  <c r="E407" i="37"/>
  <c r="E408" i="37"/>
  <c r="E409" i="37"/>
  <c r="E410" i="37"/>
  <c r="E411" i="37"/>
  <c r="E412" i="37"/>
  <c r="E413" i="37"/>
  <c r="E414" i="37"/>
  <c r="E415" i="37"/>
  <c r="E416" i="37"/>
  <c r="E417" i="37"/>
  <c r="E418" i="37"/>
  <c r="E419" i="37"/>
  <c r="E420" i="37"/>
  <c r="E421" i="37"/>
  <c r="E422" i="37"/>
  <c r="E423" i="37"/>
  <c r="E424" i="37"/>
  <c r="E425" i="37"/>
  <c r="E426" i="37"/>
  <c r="E427" i="37"/>
  <c r="E428" i="37"/>
  <c r="E429" i="37"/>
  <c r="E430" i="37"/>
  <c r="E431" i="37"/>
  <c r="E432" i="37"/>
  <c r="E433" i="37"/>
  <c r="E434" i="37"/>
  <c r="E435" i="37"/>
  <c r="E436" i="37"/>
  <c r="E437" i="37"/>
  <c r="E438" i="37"/>
  <c r="E439" i="37"/>
  <c r="E440" i="37"/>
  <c r="E441" i="37"/>
  <c r="E442" i="37"/>
  <c r="E443" i="37"/>
  <c r="E444" i="37"/>
  <c r="E445" i="37"/>
  <c r="E446" i="37"/>
  <c r="E447" i="37"/>
  <c r="E448" i="37"/>
  <c r="E449" i="37"/>
  <c r="E450" i="37"/>
  <c r="E451" i="37"/>
  <c r="E452" i="37"/>
  <c r="E453" i="37"/>
  <c r="E454" i="37"/>
  <c r="E455" i="37"/>
  <c r="E456" i="37"/>
  <c r="E457" i="37"/>
  <c r="E458" i="37"/>
  <c r="E459" i="37"/>
  <c r="E460" i="37"/>
  <c r="E461" i="37"/>
  <c r="E462" i="37"/>
  <c r="E463" i="37"/>
  <c r="E464" i="37"/>
  <c r="E465" i="37"/>
  <c r="E466" i="37"/>
  <c r="E467" i="37"/>
  <c r="E468" i="37"/>
  <c r="E469" i="37"/>
  <c r="E470" i="37"/>
  <c r="E471" i="37"/>
  <c r="E472" i="37"/>
  <c r="E473" i="37"/>
  <c r="E474" i="37"/>
  <c r="E475" i="37"/>
  <c r="E476" i="37"/>
  <c r="E477" i="37"/>
  <c r="E478" i="37"/>
  <c r="E479" i="37"/>
  <c r="E480" i="37"/>
  <c r="E481" i="37"/>
  <c r="E482" i="37"/>
  <c r="E483" i="37"/>
  <c r="E484" i="37"/>
  <c r="E485" i="37"/>
  <c r="E486" i="37"/>
  <c r="E487" i="37"/>
  <c r="E488" i="37"/>
  <c r="E489" i="37"/>
  <c r="E490" i="37"/>
  <c r="E491" i="37"/>
  <c r="E492" i="37"/>
  <c r="E493" i="37"/>
  <c r="E494" i="37"/>
  <c r="E495" i="37"/>
  <c r="E496" i="37"/>
  <c r="E497" i="37"/>
  <c r="E498" i="37"/>
  <c r="E499" i="37"/>
  <c r="E500" i="37"/>
  <c r="E501" i="37"/>
  <c r="E502" i="37"/>
  <c r="E503" i="37"/>
  <c r="E504" i="37"/>
  <c r="E505" i="37"/>
  <c r="E506" i="37"/>
  <c r="E507" i="37"/>
  <c r="E508" i="37"/>
  <c r="E509" i="37"/>
  <c r="E510" i="37"/>
  <c r="E511" i="37"/>
  <c r="E512" i="37"/>
  <c r="E513" i="37"/>
  <c r="E514" i="37"/>
  <c r="E515" i="37"/>
  <c r="E516" i="37"/>
  <c r="E517" i="37"/>
  <c r="E518" i="37"/>
  <c r="E519" i="37"/>
  <c r="E520" i="37"/>
  <c r="E521" i="37"/>
  <c r="E522" i="37"/>
  <c r="E523" i="37"/>
  <c r="E524" i="37"/>
  <c r="E525" i="37"/>
  <c r="E526" i="37"/>
  <c r="E527" i="37"/>
  <c r="E528" i="37"/>
  <c r="E529" i="37"/>
  <c r="E530" i="37"/>
  <c r="E531" i="37"/>
  <c r="E532" i="37"/>
  <c r="E533" i="37"/>
  <c r="E534" i="37"/>
  <c r="E535" i="37"/>
  <c r="E536" i="37"/>
  <c r="E537" i="37"/>
  <c r="E538" i="37"/>
  <c r="E539" i="37"/>
  <c r="E540" i="37"/>
  <c r="E541" i="37"/>
  <c r="E542" i="37"/>
  <c r="E543" i="37"/>
  <c r="E544" i="37"/>
  <c r="E545" i="37"/>
  <c r="E546" i="37"/>
  <c r="E547" i="37"/>
  <c r="E548" i="37"/>
  <c r="E549" i="37"/>
  <c r="E550" i="37"/>
  <c r="E551" i="37"/>
  <c r="E552" i="37"/>
  <c r="E553" i="37"/>
  <c r="E554" i="37"/>
  <c r="E555" i="37"/>
  <c r="E556" i="37"/>
  <c r="E557" i="37"/>
  <c r="E558" i="37"/>
  <c r="E559" i="37"/>
  <c r="E560" i="37"/>
  <c r="E561" i="37"/>
  <c r="E562" i="37"/>
  <c r="E563" i="37"/>
  <c r="E564" i="37"/>
  <c r="E565" i="37"/>
  <c r="E566" i="37"/>
  <c r="E567" i="37"/>
  <c r="E568" i="37"/>
  <c r="E569" i="37"/>
  <c r="E570" i="37"/>
  <c r="E571" i="37"/>
  <c r="E572" i="37"/>
  <c r="E573" i="37"/>
  <c r="E574" i="37"/>
  <c r="E575" i="37"/>
  <c r="E576" i="37"/>
  <c r="E577" i="37"/>
  <c r="E578" i="37"/>
  <c r="E579" i="37"/>
  <c r="E580" i="37"/>
  <c r="E581" i="37"/>
  <c r="E582" i="37"/>
  <c r="E583" i="37"/>
  <c r="E584" i="37"/>
  <c r="E585" i="37"/>
  <c r="E586" i="37"/>
  <c r="E587" i="37"/>
  <c r="E588" i="37"/>
  <c r="E589" i="37"/>
  <c r="E590" i="37"/>
  <c r="E591" i="37"/>
  <c r="E592" i="37"/>
  <c r="E593" i="37"/>
  <c r="E594" i="37"/>
  <c r="E595" i="37"/>
  <c r="E596" i="37"/>
  <c r="E597" i="37"/>
  <c r="E598" i="37"/>
  <c r="E599" i="37"/>
  <c r="E600" i="37"/>
  <c r="E601" i="37"/>
  <c r="E602" i="37"/>
  <c r="E603" i="37"/>
  <c r="E604" i="37"/>
  <c r="E605" i="37"/>
  <c r="E606" i="37"/>
  <c r="E607" i="37"/>
  <c r="E608" i="37"/>
  <c r="E609" i="37"/>
  <c r="E610" i="37"/>
  <c r="E611" i="37"/>
  <c r="E612" i="37"/>
  <c r="E613" i="37"/>
  <c r="E614" i="37"/>
  <c r="E615" i="37"/>
  <c r="E616" i="37"/>
  <c r="E617" i="37"/>
  <c r="E618" i="37"/>
  <c r="E619" i="37"/>
  <c r="E620" i="37"/>
  <c r="E621" i="37"/>
  <c r="E622" i="37"/>
  <c r="E623" i="37"/>
  <c r="E624" i="37"/>
  <c r="E625" i="37"/>
  <c r="E626" i="37"/>
  <c r="E627" i="37"/>
  <c r="E628" i="37"/>
  <c r="E629" i="37"/>
  <c r="E630" i="37"/>
  <c r="E631" i="37"/>
  <c r="E632" i="37"/>
  <c r="E633" i="37"/>
  <c r="E634" i="37"/>
  <c r="E635" i="37"/>
  <c r="E636" i="37"/>
  <c r="E637" i="37"/>
  <c r="E638" i="37"/>
  <c r="E639" i="37"/>
  <c r="E640" i="37"/>
  <c r="E641" i="37"/>
  <c r="E642" i="37"/>
  <c r="E643" i="37"/>
  <c r="E644" i="37"/>
  <c r="E645" i="37"/>
  <c r="E646" i="37"/>
  <c r="E647" i="37"/>
  <c r="E648" i="37"/>
  <c r="E649" i="37"/>
  <c r="E650" i="37"/>
  <c r="E651" i="37"/>
  <c r="E652" i="37"/>
  <c r="E653" i="37"/>
  <c r="E654" i="37"/>
  <c r="E655" i="37"/>
  <c r="E656" i="37"/>
  <c r="E657" i="37"/>
  <c r="E658" i="37"/>
  <c r="E659" i="37"/>
  <c r="E660" i="37"/>
  <c r="E661" i="37"/>
  <c r="E662" i="37"/>
  <c r="E663" i="37"/>
  <c r="E664" i="37"/>
  <c r="E665" i="37"/>
  <c r="E666" i="37"/>
  <c r="E667" i="37"/>
  <c r="E668" i="37"/>
  <c r="E669" i="37"/>
  <c r="E670" i="37"/>
  <c r="E671" i="37"/>
  <c r="E672" i="37"/>
  <c r="E673" i="37"/>
  <c r="E674" i="37"/>
  <c r="E675" i="37"/>
  <c r="E676" i="37"/>
  <c r="E677" i="37"/>
  <c r="E678" i="37"/>
  <c r="E679" i="37"/>
  <c r="E680" i="37"/>
  <c r="E681" i="37"/>
  <c r="E682" i="37"/>
  <c r="E683" i="37"/>
  <c r="E684" i="37"/>
  <c r="E685" i="37"/>
  <c r="E686" i="37"/>
  <c r="E687" i="37"/>
  <c r="E688" i="37"/>
  <c r="E689" i="37"/>
  <c r="E690" i="37"/>
  <c r="E691" i="37"/>
  <c r="E692" i="37"/>
  <c r="E693" i="37"/>
  <c r="E694" i="37"/>
  <c r="E695" i="37"/>
  <c r="E696" i="37"/>
  <c r="E697" i="37"/>
  <c r="E698" i="37"/>
  <c r="E699" i="37"/>
  <c r="E700" i="37"/>
  <c r="E701" i="37"/>
  <c r="E702" i="37"/>
  <c r="E703" i="37"/>
  <c r="E704" i="37"/>
  <c r="E705" i="37"/>
  <c r="E706" i="37"/>
  <c r="E707" i="37"/>
  <c r="E708" i="37"/>
  <c r="E709" i="37"/>
  <c r="E710" i="37"/>
  <c r="E711" i="37"/>
  <c r="E712" i="37"/>
  <c r="E713" i="37"/>
  <c r="E714" i="37"/>
  <c r="E715" i="37"/>
  <c r="E716" i="37"/>
  <c r="E717" i="37"/>
  <c r="E718" i="37"/>
  <c r="E719" i="37"/>
  <c r="E720" i="37"/>
  <c r="E721" i="37"/>
  <c r="E722" i="37"/>
  <c r="E723" i="37"/>
  <c r="E724" i="37"/>
  <c r="E725" i="37"/>
  <c r="E726" i="37"/>
  <c r="E727" i="37"/>
  <c r="E728" i="37"/>
  <c r="E729" i="37"/>
  <c r="E730" i="37"/>
  <c r="E731" i="37"/>
  <c r="E732" i="37"/>
  <c r="E733" i="37"/>
  <c r="E734" i="37"/>
  <c r="E735" i="37"/>
  <c r="E736" i="37"/>
  <c r="E737" i="37"/>
  <c r="E738" i="37"/>
  <c r="E739" i="37"/>
  <c r="E740" i="37"/>
  <c r="E741" i="37"/>
  <c r="E742" i="37"/>
  <c r="E743" i="37"/>
  <c r="E744" i="37"/>
  <c r="E745" i="37"/>
  <c r="E746" i="37"/>
  <c r="E747" i="37"/>
  <c r="E748" i="37"/>
  <c r="E749" i="37"/>
  <c r="E750" i="37"/>
  <c r="E751" i="37"/>
  <c r="E752" i="37"/>
  <c r="E753" i="37"/>
  <c r="E754" i="37"/>
  <c r="E755" i="37"/>
  <c r="E756" i="37"/>
  <c r="E757" i="37"/>
  <c r="E758" i="37"/>
  <c r="E759" i="37"/>
  <c r="E760" i="37"/>
  <c r="E761" i="37"/>
  <c r="E762" i="37"/>
  <c r="E763" i="37"/>
  <c r="E764" i="37"/>
  <c r="E765" i="37"/>
  <c r="E766" i="37"/>
  <c r="E767" i="37"/>
  <c r="E768" i="37"/>
  <c r="E769" i="37"/>
  <c r="E770" i="37"/>
  <c r="E771" i="37"/>
  <c r="E772" i="37"/>
  <c r="E773" i="37"/>
  <c r="E774" i="37"/>
  <c r="E775" i="37"/>
  <c r="E776" i="37"/>
  <c r="E777" i="37"/>
  <c r="E778" i="37"/>
  <c r="E779" i="37"/>
  <c r="E780" i="37"/>
  <c r="E781" i="37"/>
  <c r="E782" i="37"/>
  <c r="E783" i="37"/>
  <c r="E784" i="37"/>
  <c r="E785" i="37"/>
  <c r="E786" i="37"/>
  <c r="E787" i="37"/>
  <c r="E788" i="37"/>
  <c r="E789" i="37"/>
  <c r="E790" i="37"/>
  <c r="E791" i="37"/>
  <c r="E792" i="37"/>
  <c r="E793" i="37"/>
  <c r="E794" i="37"/>
  <c r="E795" i="37"/>
  <c r="E796" i="37"/>
  <c r="E797" i="37"/>
  <c r="E798" i="37"/>
  <c r="F799" i="37"/>
  <c r="E399" i="37"/>
  <c r="D400" i="37"/>
  <c r="D401" i="37"/>
  <c r="D402" i="37"/>
  <c r="D403" i="37"/>
  <c r="D404" i="37"/>
  <c r="D405" i="37"/>
  <c r="D406" i="37"/>
  <c r="D407" i="37"/>
  <c r="D408" i="37"/>
  <c r="D409" i="37"/>
  <c r="D410" i="37"/>
  <c r="D411" i="37"/>
  <c r="D412" i="37"/>
  <c r="D413" i="37"/>
  <c r="D414" i="37"/>
  <c r="D415" i="37"/>
  <c r="D416" i="37"/>
  <c r="D417" i="37"/>
  <c r="D418" i="37"/>
  <c r="D419" i="37"/>
  <c r="D420" i="37"/>
  <c r="D421" i="37"/>
  <c r="D422" i="37"/>
  <c r="D423" i="37"/>
  <c r="D424" i="37"/>
  <c r="D425" i="37"/>
  <c r="D426" i="37"/>
  <c r="D427" i="37"/>
  <c r="D428" i="37"/>
  <c r="D429" i="37"/>
  <c r="D430" i="37"/>
  <c r="D431" i="37"/>
  <c r="D432" i="37"/>
  <c r="D433" i="37"/>
  <c r="D434" i="37"/>
  <c r="D435" i="37"/>
  <c r="D436" i="37"/>
  <c r="D437" i="37"/>
  <c r="D438" i="37"/>
  <c r="D439" i="37"/>
  <c r="D440" i="37"/>
  <c r="D441" i="37"/>
  <c r="D442" i="37"/>
  <c r="D443" i="37"/>
  <c r="D444" i="37"/>
  <c r="D445" i="37"/>
  <c r="D446" i="37"/>
  <c r="D447" i="37"/>
  <c r="D448" i="37"/>
  <c r="D449" i="37"/>
  <c r="D450" i="37"/>
  <c r="D451" i="37"/>
  <c r="D452" i="37"/>
  <c r="D453" i="37"/>
  <c r="D454" i="37"/>
  <c r="D455" i="37"/>
  <c r="D456" i="37"/>
  <c r="D457" i="37"/>
  <c r="D458" i="37"/>
  <c r="D459" i="37"/>
  <c r="D460" i="37"/>
  <c r="D461" i="37"/>
  <c r="D462" i="37"/>
  <c r="D463" i="37"/>
  <c r="D464" i="37"/>
  <c r="D465" i="37"/>
  <c r="D466" i="37"/>
  <c r="D467" i="37"/>
  <c r="D468" i="37"/>
  <c r="D469" i="37"/>
  <c r="D470" i="37"/>
  <c r="D471" i="37"/>
  <c r="D472" i="37"/>
  <c r="D473" i="37"/>
  <c r="D474" i="37"/>
  <c r="D475" i="37"/>
  <c r="D476" i="37"/>
  <c r="D477" i="37"/>
  <c r="D478" i="37"/>
  <c r="D479" i="37"/>
  <c r="D480" i="37"/>
  <c r="D481" i="37"/>
  <c r="D482" i="37"/>
  <c r="D483" i="37"/>
  <c r="D484" i="37"/>
  <c r="D485" i="37"/>
  <c r="D486" i="37"/>
  <c r="D487" i="37"/>
  <c r="D488" i="37"/>
  <c r="D489" i="37"/>
  <c r="D490" i="37"/>
  <c r="D491" i="37"/>
  <c r="D492" i="37"/>
  <c r="D493" i="37"/>
  <c r="D494" i="37"/>
  <c r="D495" i="37"/>
  <c r="D496" i="37"/>
  <c r="D497" i="37"/>
  <c r="D498" i="37"/>
  <c r="D499" i="37"/>
  <c r="D500" i="37"/>
  <c r="D501" i="37"/>
  <c r="D502" i="37"/>
  <c r="D503" i="37"/>
  <c r="D504" i="37"/>
  <c r="D505" i="37"/>
  <c r="D506" i="37"/>
  <c r="D507" i="37"/>
  <c r="D508" i="37"/>
  <c r="D509" i="37"/>
  <c r="D510" i="37"/>
  <c r="D511" i="37"/>
  <c r="D512" i="37"/>
  <c r="D513" i="37"/>
  <c r="D514" i="37"/>
  <c r="D515" i="37"/>
  <c r="D516" i="37"/>
  <c r="D517" i="37"/>
  <c r="D518" i="37"/>
  <c r="D519" i="37"/>
  <c r="D520" i="37"/>
  <c r="D521" i="37"/>
  <c r="D522" i="37"/>
  <c r="D523" i="37"/>
  <c r="D524" i="37"/>
  <c r="D525" i="37"/>
  <c r="D526" i="37"/>
  <c r="D527" i="37"/>
  <c r="D528" i="37"/>
  <c r="D529" i="37"/>
  <c r="D530" i="37"/>
  <c r="D531" i="37"/>
  <c r="D532" i="37"/>
  <c r="D533" i="37"/>
  <c r="D534" i="37"/>
  <c r="D535" i="37"/>
  <c r="D536" i="37"/>
  <c r="D537" i="37"/>
  <c r="D538" i="37"/>
  <c r="D539" i="37"/>
  <c r="D540" i="37"/>
  <c r="D541" i="37"/>
  <c r="D542" i="37"/>
  <c r="D543" i="37"/>
  <c r="D544" i="37"/>
  <c r="D545" i="37"/>
  <c r="D546" i="37"/>
  <c r="D547" i="37"/>
  <c r="D548" i="37"/>
  <c r="D549" i="37"/>
  <c r="D550" i="37"/>
  <c r="D551" i="37"/>
  <c r="D552" i="37"/>
  <c r="D553" i="37"/>
  <c r="D554" i="37"/>
  <c r="D555" i="37"/>
  <c r="D556" i="37"/>
  <c r="D557" i="37"/>
  <c r="D558" i="37"/>
  <c r="D559" i="37"/>
  <c r="D560" i="37"/>
  <c r="D561" i="37"/>
  <c r="D562" i="37"/>
  <c r="D563" i="37"/>
  <c r="D564" i="37"/>
  <c r="D565" i="37"/>
  <c r="D566" i="37"/>
  <c r="D567" i="37"/>
  <c r="D568" i="37"/>
  <c r="D569" i="37"/>
  <c r="D570" i="37"/>
  <c r="D571" i="37"/>
  <c r="D572" i="37"/>
  <c r="D573" i="37"/>
  <c r="D574" i="37"/>
  <c r="D575" i="37"/>
  <c r="D576" i="37"/>
  <c r="D577" i="37"/>
  <c r="D578" i="37"/>
  <c r="D579" i="37"/>
  <c r="D580" i="37"/>
  <c r="D581" i="37"/>
  <c r="D582" i="37"/>
  <c r="D583" i="37"/>
  <c r="D584" i="37"/>
  <c r="D585" i="37"/>
  <c r="D586" i="37"/>
  <c r="D587" i="37"/>
  <c r="D588" i="37"/>
  <c r="D589" i="37"/>
  <c r="D590" i="37"/>
  <c r="D591" i="37"/>
  <c r="D592" i="37"/>
  <c r="D593" i="37"/>
  <c r="D594" i="37"/>
  <c r="D595" i="37"/>
  <c r="D596" i="37"/>
  <c r="D597" i="37"/>
  <c r="D598" i="37"/>
  <c r="D599" i="37"/>
  <c r="D600" i="37"/>
  <c r="D601" i="37"/>
  <c r="D602" i="37"/>
  <c r="D603" i="37"/>
  <c r="D604" i="37"/>
  <c r="D605" i="37"/>
  <c r="D606" i="37"/>
  <c r="D607" i="37"/>
  <c r="D608" i="37"/>
  <c r="D609" i="37"/>
  <c r="D610" i="37"/>
  <c r="D611" i="37"/>
  <c r="D612" i="37"/>
  <c r="D613" i="37"/>
  <c r="D614" i="37"/>
  <c r="D615" i="37"/>
  <c r="D616" i="37"/>
  <c r="D617" i="37"/>
  <c r="D618" i="37"/>
  <c r="D619" i="37"/>
  <c r="D620" i="37"/>
  <c r="D621" i="37"/>
  <c r="D622" i="37"/>
  <c r="D623" i="37"/>
  <c r="D624" i="37"/>
  <c r="D625" i="37"/>
  <c r="D626" i="37"/>
  <c r="D627" i="37"/>
  <c r="D628" i="37"/>
  <c r="D629" i="37"/>
  <c r="D630" i="37"/>
  <c r="D631" i="37"/>
  <c r="D632" i="37"/>
  <c r="D633" i="37"/>
  <c r="D634" i="37"/>
  <c r="D635" i="37"/>
  <c r="D636" i="37"/>
  <c r="D637" i="37"/>
  <c r="D638" i="37"/>
  <c r="D639" i="37"/>
  <c r="D640" i="37"/>
  <c r="D641" i="37"/>
  <c r="D642" i="37"/>
  <c r="D643" i="37"/>
  <c r="D644" i="37"/>
  <c r="D645" i="37"/>
  <c r="D646" i="37"/>
  <c r="D647" i="37"/>
  <c r="D648" i="37"/>
  <c r="D649" i="37"/>
  <c r="D650" i="37"/>
  <c r="D651" i="37"/>
  <c r="D652" i="37"/>
  <c r="D653" i="37"/>
  <c r="D654" i="37"/>
  <c r="D655" i="37"/>
  <c r="D656" i="37"/>
  <c r="D657" i="37"/>
  <c r="D658" i="37"/>
  <c r="D659" i="37"/>
  <c r="D660" i="37"/>
  <c r="D661" i="37"/>
  <c r="D662" i="37"/>
  <c r="D663" i="37"/>
  <c r="D664" i="37"/>
  <c r="D665" i="37"/>
  <c r="D666" i="37"/>
  <c r="D667" i="37"/>
  <c r="D668" i="37"/>
  <c r="D669" i="37"/>
  <c r="D670" i="37"/>
  <c r="D671" i="37"/>
  <c r="D672" i="37"/>
  <c r="D673" i="37"/>
  <c r="D674" i="37"/>
  <c r="D675" i="37"/>
  <c r="D676" i="37"/>
  <c r="D677" i="37"/>
  <c r="D678" i="37"/>
  <c r="D679" i="37"/>
  <c r="D680" i="37"/>
  <c r="D681" i="37"/>
  <c r="D682" i="37"/>
  <c r="D683" i="37"/>
  <c r="D684" i="37"/>
  <c r="D685" i="37"/>
  <c r="D686" i="37"/>
  <c r="D687" i="37"/>
  <c r="D688" i="37"/>
  <c r="D689" i="37"/>
  <c r="D690" i="37"/>
  <c r="D691" i="37"/>
  <c r="D692" i="37"/>
  <c r="D693" i="37"/>
  <c r="D694" i="37"/>
  <c r="D695" i="37"/>
  <c r="D696" i="37"/>
  <c r="D697" i="37"/>
  <c r="D698" i="37"/>
  <c r="D699" i="37"/>
  <c r="D700" i="37"/>
  <c r="D701" i="37"/>
  <c r="D702" i="37"/>
  <c r="D703" i="37"/>
  <c r="D704" i="37"/>
  <c r="D705" i="37"/>
  <c r="D706" i="37"/>
  <c r="D707" i="37"/>
  <c r="D708" i="37"/>
  <c r="D709" i="37"/>
  <c r="D710" i="37"/>
  <c r="D711" i="37"/>
  <c r="D712" i="37"/>
  <c r="D713" i="37"/>
  <c r="D714" i="37"/>
  <c r="D715" i="37"/>
  <c r="D716" i="37"/>
  <c r="D717" i="37"/>
  <c r="D718" i="37"/>
  <c r="D719" i="37"/>
  <c r="D720" i="37"/>
  <c r="D721" i="37"/>
  <c r="D722" i="37"/>
  <c r="D723" i="37"/>
  <c r="D724" i="37"/>
  <c r="D725" i="37"/>
  <c r="D726" i="37"/>
  <c r="D727" i="37"/>
  <c r="D728" i="37"/>
  <c r="D729" i="37"/>
  <c r="D730" i="37"/>
  <c r="D731" i="37"/>
  <c r="D732" i="37"/>
  <c r="D733" i="37"/>
  <c r="D734" i="37"/>
  <c r="D735" i="37"/>
  <c r="D736" i="37"/>
  <c r="D737" i="37"/>
  <c r="D738" i="37"/>
  <c r="D739" i="37"/>
  <c r="D740" i="37"/>
  <c r="D741" i="37"/>
  <c r="D742" i="37"/>
  <c r="D743" i="37"/>
  <c r="D744" i="37"/>
  <c r="D745" i="37"/>
  <c r="D746" i="37"/>
  <c r="D747" i="37"/>
  <c r="D748" i="37"/>
  <c r="D749" i="37"/>
  <c r="D750" i="37"/>
  <c r="D751" i="37"/>
  <c r="D752" i="37"/>
  <c r="D753" i="37"/>
  <c r="D754" i="37"/>
  <c r="D755" i="37"/>
  <c r="D756" i="37"/>
  <c r="D757" i="37"/>
  <c r="D758" i="37"/>
  <c r="D759" i="37"/>
  <c r="D760" i="37"/>
  <c r="D761" i="37"/>
  <c r="D762" i="37"/>
  <c r="D763" i="37"/>
  <c r="D764" i="37"/>
  <c r="D765" i="37"/>
  <c r="D766" i="37"/>
  <c r="D767" i="37"/>
  <c r="D768" i="37"/>
  <c r="D769" i="37"/>
  <c r="D770" i="37"/>
  <c r="D771" i="37"/>
  <c r="D772" i="37"/>
  <c r="D773" i="37"/>
  <c r="D774" i="37"/>
  <c r="D775" i="37"/>
  <c r="D776" i="37"/>
  <c r="D777" i="37"/>
  <c r="D778" i="37"/>
  <c r="D779" i="37"/>
  <c r="D780" i="37"/>
  <c r="D781" i="37"/>
  <c r="D782" i="37"/>
  <c r="D783" i="37"/>
  <c r="D784" i="37"/>
  <c r="D785" i="37"/>
  <c r="D786" i="37"/>
  <c r="D787" i="37"/>
  <c r="D788" i="37"/>
  <c r="D789" i="37"/>
  <c r="D790" i="37"/>
  <c r="D791" i="37"/>
  <c r="D792" i="37"/>
  <c r="D793" i="37"/>
  <c r="D794" i="37"/>
  <c r="D795" i="37"/>
  <c r="D796" i="37"/>
  <c r="D797" i="37"/>
  <c r="D798" i="37"/>
  <c r="D799" i="37"/>
  <c r="E979" i="20"/>
  <c r="E590" i="20"/>
  <c r="E598" i="20"/>
  <c r="E606" i="20"/>
  <c r="E614" i="20"/>
  <c r="E622" i="20"/>
  <c r="E630" i="20"/>
  <c r="E638" i="20"/>
  <c r="E646" i="20"/>
  <c r="E654" i="20"/>
  <c r="E662" i="20"/>
  <c r="E670" i="20"/>
  <c r="E678" i="20"/>
  <c r="E686" i="20"/>
  <c r="E694" i="20"/>
  <c r="E702" i="20"/>
  <c r="E710" i="20"/>
  <c r="E718" i="20"/>
  <c r="E726" i="20"/>
  <c r="E734" i="20"/>
  <c r="E742" i="20"/>
  <c r="E750" i="20"/>
  <c r="E758" i="20"/>
  <c r="E766" i="20"/>
  <c r="E774" i="20"/>
  <c r="E782" i="20"/>
  <c r="E790" i="20"/>
  <c r="E798" i="20"/>
  <c r="E806" i="20"/>
  <c r="E814" i="20"/>
  <c r="E822" i="20"/>
  <c r="E830" i="20"/>
  <c r="E838" i="20"/>
  <c r="E846" i="20"/>
  <c r="E854" i="20"/>
  <c r="E862" i="20"/>
  <c r="E870" i="20"/>
  <c r="E878" i="20"/>
  <c r="E886" i="20"/>
  <c r="E894" i="20"/>
  <c r="E902" i="20"/>
  <c r="E910" i="20"/>
  <c r="E918" i="20"/>
  <c r="E926" i="20"/>
  <c r="E934" i="20"/>
  <c r="E942" i="20"/>
  <c r="E950" i="20"/>
  <c r="E958" i="20"/>
  <c r="E966" i="20"/>
  <c r="E974" i="20"/>
  <c r="F974" i="20" s="1"/>
  <c r="D588" i="20"/>
  <c r="E588" i="20" s="1"/>
  <c r="D589" i="20"/>
  <c r="E589" i="20" s="1"/>
  <c r="D590" i="20"/>
  <c r="D591" i="20"/>
  <c r="E591" i="20" s="1"/>
  <c r="D592" i="20"/>
  <c r="E592" i="20" s="1"/>
  <c r="D593" i="20"/>
  <c r="E593" i="20" s="1"/>
  <c r="D594" i="20"/>
  <c r="E594" i="20" s="1"/>
  <c r="D595" i="20"/>
  <c r="E595" i="20" s="1"/>
  <c r="D596" i="20"/>
  <c r="E596" i="20" s="1"/>
  <c r="D597" i="20"/>
  <c r="E597" i="20" s="1"/>
  <c r="D598" i="20"/>
  <c r="D599" i="20"/>
  <c r="E599" i="20" s="1"/>
  <c r="D600" i="20"/>
  <c r="E600" i="20" s="1"/>
  <c r="D601" i="20"/>
  <c r="E601" i="20" s="1"/>
  <c r="D602" i="20"/>
  <c r="E602" i="20" s="1"/>
  <c r="D603" i="20"/>
  <c r="E603" i="20" s="1"/>
  <c r="D604" i="20"/>
  <c r="E604" i="20" s="1"/>
  <c r="D605" i="20"/>
  <c r="E605" i="20" s="1"/>
  <c r="D606" i="20"/>
  <c r="D607" i="20"/>
  <c r="E607" i="20" s="1"/>
  <c r="D608" i="20"/>
  <c r="E608" i="20" s="1"/>
  <c r="D609" i="20"/>
  <c r="E609" i="20" s="1"/>
  <c r="D610" i="20"/>
  <c r="E610" i="20" s="1"/>
  <c r="D611" i="20"/>
  <c r="E611" i="20" s="1"/>
  <c r="D612" i="20"/>
  <c r="E612" i="20" s="1"/>
  <c r="D613" i="20"/>
  <c r="E613" i="20" s="1"/>
  <c r="D614" i="20"/>
  <c r="D615" i="20"/>
  <c r="E615" i="20" s="1"/>
  <c r="D616" i="20"/>
  <c r="E616" i="20" s="1"/>
  <c r="D617" i="20"/>
  <c r="E617" i="20" s="1"/>
  <c r="D618" i="20"/>
  <c r="E618" i="20" s="1"/>
  <c r="D619" i="20"/>
  <c r="E619" i="20" s="1"/>
  <c r="D620" i="20"/>
  <c r="E620" i="20" s="1"/>
  <c r="D621" i="20"/>
  <c r="E621" i="20" s="1"/>
  <c r="D622" i="20"/>
  <c r="D623" i="20"/>
  <c r="E623" i="20" s="1"/>
  <c r="D624" i="20"/>
  <c r="E624" i="20" s="1"/>
  <c r="D625" i="20"/>
  <c r="E625" i="20" s="1"/>
  <c r="D626" i="20"/>
  <c r="E626" i="20" s="1"/>
  <c r="D627" i="20"/>
  <c r="E627" i="20" s="1"/>
  <c r="D628" i="20"/>
  <c r="E628" i="20" s="1"/>
  <c r="D629" i="20"/>
  <c r="E629" i="20" s="1"/>
  <c r="D630" i="20"/>
  <c r="D631" i="20"/>
  <c r="E631" i="20" s="1"/>
  <c r="D632" i="20"/>
  <c r="E632" i="20" s="1"/>
  <c r="D633" i="20"/>
  <c r="E633" i="20" s="1"/>
  <c r="D634" i="20"/>
  <c r="E634" i="20" s="1"/>
  <c r="D635" i="20"/>
  <c r="E635" i="20" s="1"/>
  <c r="D636" i="20"/>
  <c r="E636" i="20" s="1"/>
  <c r="D637" i="20"/>
  <c r="E637" i="20" s="1"/>
  <c r="D638" i="20"/>
  <c r="D639" i="20"/>
  <c r="E639" i="20" s="1"/>
  <c r="D640" i="20"/>
  <c r="E640" i="20" s="1"/>
  <c r="D641" i="20"/>
  <c r="E641" i="20" s="1"/>
  <c r="D642" i="20"/>
  <c r="E642" i="20" s="1"/>
  <c r="D643" i="20"/>
  <c r="E643" i="20" s="1"/>
  <c r="D644" i="20"/>
  <c r="E644" i="20" s="1"/>
  <c r="D645" i="20"/>
  <c r="E645" i="20" s="1"/>
  <c r="D646" i="20"/>
  <c r="D647" i="20"/>
  <c r="E647" i="20" s="1"/>
  <c r="D648" i="20"/>
  <c r="E648" i="20" s="1"/>
  <c r="D649" i="20"/>
  <c r="E649" i="20" s="1"/>
  <c r="D650" i="20"/>
  <c r="E650" i="20" s="1"/>
  <c r="D651" i="20"/>
  <c r="E651" i="20" s="1"/>
  <c r="D652" i="20"/>
  <c r="E652" i="20" s="1"/>
  <c r="D653" i="20"/>
  <c r="E653" i="20" s="1"/>
  <c r="D654" i="20"/>
  <c r="D655" i="20"/>
  <c r="E655" i="20" s="1"/>
  <c r="D656" i="20"/>
  <c r="E656" i="20" s="1"/>
  <c r="D657" i="20"/>
  <c r="E657" i="20" s="1"/>
  <c r="D658" i="20"/>
  <c r="E658" i="20" s="1"/>
  <c r="D659" i="20"/>
  <c r="E659" i="20" s="1"/>
  <c r="D660" i="20"/>
  <c r="E660" i="20" s="1"/>
  <c r="D661" i="20"/>
  <c r="E661" i="20" s="1"/>
  <c r="D662" i="20"/>
  <c r="D663" i="20"/>
  <c r="E663" i="20" s="1"/>
  <c r="D664" i="20"/>
  <c r="E664" i="20" s="1"/>
  <c r="D665" i="20"/>
  <c r="E665" i="20" s="1"/>
  <c r="D666" i="20"/>
  <c r="E666" i="20" s="1"/>
  <c r="D667" i="20"/>
  <c r="E667" i="20" s="1"/>
  <c r="D668" i="20"/>
  <c r="E668" i="20" s="1"/>
  <c r="D669" i="20"/>
  <c r="E669" i="20" s="1"/>
  <c r="D670" i="20"/>
  <c r="D671" i="20"/>
  <c r="E671" i="20" s="1"/>
  <c r="D672" i="20"/>
  <c r="E672" i="20" s="1"/>
  <c r="D673" i="20"/>
  <c r="E673" i="20" s="1"/>
  <c r="D674" i="20"/>
  <c r="E674" i="20" s="1"/>
  <c r="D675" i="20"/>
  <c r="E675" i="20" s="1"/>
  <c r="D676" i="20"/>
  <c r="E676" i="20" s="1"/>
  <c r="D677" i="20"/>
  <c r="E677" i="20" s="1"/>
  <c r="D678" i="20"/>
  <c r="D679" i="20"/>
  <c r="E679" i="20" s="1"/>
  <c r="D680" i="20"/>
  <c r="E680" i="20" s="1"/>
  <c r="D681" i="20"/>
  <c r="E681" i="20" s="1"/>
  <c r="D682" i="20"/>
  <c r="E682" i="20" s="1"/>
  <c r="D683" i="20"/>
  <c r="E683" i="20" s="1"/>
  <c r="D684" i="20"/>
  <c r="E684" i="20" s="1"/>
  <c r="D685" i="20"/>
  <c r="E685" i="20" s="1"/>
  <c r="D686" i="20"/>
  <c r="D687" i="20"/>
  <c r="E687" i="20" s="1"/>
  <c r="D688" i="20"/>
  <c r="E688" i="20" s="1"/>
  <c r="D689" i="20"/>
  <c r="E689" i="20" s="1"/>
  <c r="D690" i="20"/>
  <c r="E690" i="20" s="1"/>
  <c r="D691" i="20"/>
  <c r="E691" i="20" s="1"/>
  <c r="D692" i="20"/>
  <c r="E692" i="20" s="1"/>
  <c r="D693" i="20"/>
  <c r="E693" i="20" s="1"/>
  <c r="D694" i="20"/>
  <c r="D695" i="20"/>
  <c r="E695" i="20" s="1"/>
  <c r="D696" i="20"/>
  <c r="E696" i="20" s="1"/>
  <c r="D697" i="20"/>
  <c r="E697" i="20" s="1"/>
  <c r="D698" i="20"/>
  <c r="E698" i="20" s="1"/>
  <c r="D699" i="20"/>
  <c r="E699" i="20" s="1"/>
  <c r="D700" i="20"/>
  <c r="E700" i="20" s="1"/>
  <c r="D701" i="20"/>
  <c r="E701" i="20" s="1"/>
  <c r="D702" i="20"/>
  <c r="D703" i="20"/>
  <c r="E703" i="20" s="1"/>
  <c r="D704" i="20"/>
  <c r="E704" i="20" s="1"/>
  <c r="D705" i="20"/>
  <c r="E705" i="20" s="1"/>
  <c r="D706" i="20"/>
  <c r="E706" i="20" s="1"/>
  <c r="D707" i="20"/>
  <c r="E707" i="20" s="1"/>
  <c r="D708" i="20"/>
  <c r="E708" i="20" s="1"/>
  <c r="D709" i="20"/>
  <c r="E709" i="20" s="1"/>
  <c r="D710" i="20"/>
  <c r="D711" i="20"/>
  <c r="E711" i="20" s="1"/>
  <c r="D712" i="20"/>
  <c r="E712" i="20" s="1"/>
  <c r="D713" i="20"/>
  <c r="E713" i="20" s="1"/>
  <c r="D714" i="20"/>
  <c r="E714" i="20" s="1"/>
  <c r="D715" i="20"/>
  <c r="E715" i="20" s="1"/>
  <c r="D716" i="20"/>
  <c r="E716" i="20" s="1"/>
  <c r="D717" i="20"/>
  <c r="E717" i="20" s="1"/>
  <c r="D718" i="20"/>
  <c r="D719" i="20"/>
  <c r="E719" i="20" s="1"/>
  <c r="D720" i="20"/>
  <c r="E720" i="20" s="1"/>
  <c r="D721" i="20"/>
  <c r="E721" i="20" s="1"/>
  <c r="D722" i="20"/>
  <c r="E722" i="20" s="1"/>
  <c r="D723" i="20"/>
  <c r="E723" i="20" s="1"/>
  <c r="D724" i="20"/>
  <c r="E724" i="20" s="1"/>
  <c r="D725" i="20"/>
  <c r="E725" i="20" s="1"/>
  <c r="D726" i="20"/>
  <c r="D727" i="20"/>
  <c r="E727" i="20" s="1"/>
  <c r="D728" i="20"/>
  <c r="E728" i="20" s="1"/>
  <c r="D729" i="20"/>
  <c r="E729" i="20" s="1"/>
  <c r="D730" i="20"/>
  <c r="E730" i="20" s="1"/>
  <c r="D731" i="20"/>
  <c r="E731" i="20" s="1"/>
  <c r="D732" i="20"/>
  <c r="E732" i="20" s="1"/>
  <c r="D733" i="20"/>
  <c r="E733" i="20" s="1"/>
  <c r="D734" i="20"/>
  <c r="D735" i="20"/>
  <c r="E735" i="20" s="1"/>
  <c r="D736" i="20"/>
  <c r="E736" i="20" s="1"/>
  <c r="D737" i="20"/>
  <c r="E737" i="20" s="1"/>
  <c r="D738" i="20"/>
  <c r="E738" i="20" s="1"/>
  <c r="D739" i="20"/>
  <c r="E739" i="20" s="1"/>
  <c r="D740" i="20"/>
  <c r="E740" i="20" s="1"/>
  <c r="D741" i="20"/>
  <c r="E741" i="20" s="1"/>
  <c r="D742" i="20"/>
  <c r="D743" i="20"/>
  <c r="E743" i="20" s="1"/>
  <c r="D744" i="20"/>
  <c r="E744" i="20" s="1"/>
  <c r="D745" i="20"/>
  <c r="E745" i="20" s="1"/>
  <c r="D746" i="20"/>
  <c r="E746" i="20" s="1"/>
  <c r="D747" i="20"/>
  <c r="E747" i="20" s="1"/>
  <c r="D748" i="20"/>
  <c r="E748" i="20" s="1"/>
  <c r="D749" i="20"/>
  <c r="E749" i="20" s="1"/>
  <c r="D750" i="20"/>
  <c r="D751" i="20"/>
  <c r="E751" i="20" s="1"/>
  <c r="D752" i="20"/>
  <c r="E752" i="20" s="1"/>
  <c r="D753" i="20"/>
  <c r="E753" i="20" s="1"/>
  <c r="D754" i="20"/>
  <c r="E754" i="20" s="1"/>
  <c r="D755" i="20"/>
  <c r="E755" i="20" s="1"/>
  <c r="D756" i="20"/>
  <c r="E756" i="20" s="1"/>
  <c r="D757" i="20"/>
  <c r="E757" i="20" s="1"/>
  <c r="D758" i="20"/>
  <c r="D759" i="20"/>
  <c r="E759" i="20" s="1"/>
  <c r="D760" i="20"/>
  <c r="E760" i="20" s="1"/>
  <c r="D761" i="20"/>
  <c r="E761" i="20" s="1"/>
  <c r="D762" i="20"/>
  <c r="E762" i="20" s="1"/>
  <c r="D763" i="20"/>
  <c r="E763" i="20" s="1"/>
  <c r="D764" i="20"/>
  <c r="E764" i="20" s="1"/>
  <c r="D765" i="20"/>
  <c r="E765" i="20" s="1"/>
  <c r="D766" i="20"/>
  <c r="D767" i="20"/>
  <c r="E767" i="20" s="1"/>
  <c r="D768" i="20"/>
  <c r="E768" i="20" s="1"/>
  <c r="D769" i="20"/>
  <c r="E769" i="20" s="1"/>
  <c r="D770" i="20"/>
  <c r="E770" i="20" s="1"/>
  <c r="D771" i="20"/>
  <c r="E771" i="20" s="1"/>
  <c r="D772" i="20"/>
  <c r="E772" i="20" s="1"/>
  <c r="D773" i="20"/>
  <c r="E773" i="20" s="1"/>
  <c r="D774" i="20"/>
  <c r="D775" i="20"/>
  <c r="E775" i="20" s="1"/>
  <c r="D776" i="20"/>
  <c r="E776" i="20" s="1"/>
  <c r="D777" i="20"/>
  <c r="E777" i="20" s="1"/>
  <c r="D778" i="20"/>
  <c r="E778" i="20" s="1"/>
  <c r="D779" i="20"/>
  <c r="E779" i="20" s="1"/>
  <c r="D780" i="20"/>
  <c r="E780" i="20" s="1"/>
  <c r="D781" i="20"/>
  <c r="E781" i="20" s="1"/>
  <c r="D782" i="20"/>
  <c r="D783" i="20"/>
  <c r="E783" i="20" s="1"/>
  <c r="D784" i="20"/>
  <c r="E784" i="20" s="1"/>
  <c r="D785" i="20"/>
  <c r="E785" i="20" s="1"/>
  <c r="D786" i="20"/>
  <c r="E786" i="20" s="1"/>
  <c r="D787" i="20"/>
  <c r="E787" i="20" s="1"/>
  <c r="D788" i="20"/>
  <c r="E788" i="20" s="1"/>
  <c r="D789" i="20"/>
  <c r="E789" i="20" s="1"/>
  <c r="D790" i="20"/>
  <c r="D791" i="20"/>
  <c r="E791" i="20" s="1"/>
  <c r="D792" i="20"/>
  <c r="E792" i="20" s="1"/>
  <c r="D793" i="20"/>
  <c r="E793" i="20" s="1"/>
  <c r="D794" i="20"/>
  <c r="E794" i="20" s="1"/>
  <c r="D795" i="20"/>
  <c r="E795" i="20" s="1"/>
  <c r="D796" i="20"/>
  <c r="E796" i="20" s="1"/>
  <c r="D797" i="20"/>
  <c r="E797" i="20" s="1"/>
  <c r="D798" i="20"/>
  <c r="D799" i="20"/>
  <c r="E799" i="20" s="1"/>
  <c r="D800" i="20"/>
  <c r="E800" i="20" s="1"/>
  <c r="D801" i="20"/>
  <c r="E801" i="20" s="1"/>
  <c r="D802" i="20"/>
  <c r="E802" i="20" s="1"/>
  <c r="D803" i="20"/>
  <c r="E803" i="20" s="1"/>
  <c r="D804" i="20"/>
  <c r="E804" i="20" s="1"/>
  <c r="D805" i="20"/>
  <c r="E805" i="20" s="1"/>
  <c r="D806" i="20"/>
  <c r="D807" i="20"/>
  <c r="E807" i="20" s="1"/>
  <c r="D808" i="20"/>
  <c r="E808" i="20" s="1"/>
  <c r="D809" i="20"/>
  <c r="E809" i="20" s="1"/>
  <c r="D810" i="20"/>
  <c r="E810" i="20" s="1"/>
  <c r="D811" i="20"/>
  <c r="E811" i="20" s="1"/>
  <c r="D812" i="20"/>
  <c r="E812" i="20" s="1"/>
  <c r="D813" i="20"/>
  <c r="E813" i="20" s="1"/>
  <c r="D814" i="20"/>
  <c r="D815" i="20"/>
  <c r="E815" i="20" s="1"/>
  <c r="D816" i="20"/>
  <c r="E816" i="20" s="1"/>
  <c r="D817" i="20"/>
  <c r="E817" i="20" s="1"/>
  <c r="D818" i="20"/>
  <c r="E818" i="20" s="1"/>
  <c r="D819" i="20"/>
  <c r="E819" i="20" s="1"/>
  <c r="D820" i="20"/>
  <c r="E820" i="20" s="1"/>
  <c r="D821" i="20"/>
  <c r="E821" i="20" s="1"/>
  <c r="D822" i="20"/>
  <c r="D823" i="20"/>
  <c r="E823" i="20" s="1"/>
  <c r="D824" i="20"/>
  <c r="E824" i="20" s="1"/>
  <c r="D825" i="20"/>
  <c r="E825" i="20" s="1"/>
  <c r="D826" i="20"/>
  <c r="E826" i="20" s="1"/>
  <c r="D827" i="20"/>
  <c r="E827" i="20" s="1"/>
  <c r="D828" i="20"/>
  <c r="E828" i="20" s="1"/>
  <c r="D829" i="20"/>
  <c r="E829" i="20" s="1"/>
  <c r="D830" i="20"/>
  <c r="D831" i="20"/>
  <c r="E831" i="20" s="1"/>
  <c r="D832" i="20"/>
  <c r="E832" i="20" s="1"/>
  <c r="D833" i="20"/>
  <c r="E833" i="20" s="1"/>
  <c r="D834" i="20"/>
  <c r="E834" i="20" s="1"/>
  <c r="D835" i="20"/>
  <c r="E835" i="20" s="1"/>
  <c r="D836" i="20"/>
  <c r="E836" i="20" s="1"/>
  <c r="D837" i="20"/>
  <c r="E837" i="20" s="1"/>
  <c r="D838" i="20"/>
  <c r="D839" i="20"/>
  <c r="E839" i="20" s="1"/>
  <c r="D840" i="20"/>
  <c r="E840" i="20" s="1"/>
  <c r="D841" i="20"/>
  <c r="E841" i="20" s="1"/>
  <c r="D842" i="20"/>
  <c r="E842" i="20" s="1"/>
  <c r="D843" i="20"/>
  <c r="E843" i="20" s="1"/>
  <c r="D844" i="20"/>
  <c r="E844" i="20" s="1"/>
  <c r="D845" i="20"/>
  <c r="E845" i="20" s="1"/>
  <c r="D846" i="20"/>
  <c r="D847" i="20"/>
  <c r="E847" i="20" s="1"/>
  <c r="D848" i="20"/>
  <c r="E848" i="20" s="1"/>
  <c r="D849" i="20"/>
  <c r="E849" i="20" s="1"/>
  <c r="D850" i="20"/>
  <c r="E850" i="20" s="1"/>
  <c r="D851" i="20"/>
  <c r="E851" i="20" s="1"/>
  <c r="D852" i="20"/>
  <c r="E852" i="20" s="1"/>
  <c r="D853" i="20"/>
  <c r="E853" i="20" s="1"/>
  <c r="D854" i="20"/>
  <c r="D855" i="20"/>
  <c r="E855" i="20" s="1"/>
  <c r="D856" i="20"/>
  <c r="E856" i="20" s="1"/>
  <c r="D857" i="20"/>
  <c r="E857" i="20" s="1"/>
  <c r="D858" i="20"/>
  <c r="E858" i="20" s="1"/>
  <c r="D859" i="20"/>
  <c r="E859" i="20" s="1"/>
  <c r="D860" i="20"/>
  <c r="E860" i="20" s="1"/>
  <c r="D861" i="20"/>
  <c r="E861" i="20" s="1"/>
  <c r="D862" i="20"/>
  <c r="D863" i="20"/>
  <c r="E863" i="20" s="1"/>
  <c r="D864" i="20"/>
  <c r="E864" i="20" s="1"/>
  <c r="D865" i="20"/>
  <c r="E865" i="20" s="1"/>
  <c r="D866" i="20"/>
  <c r="E866" i="20" s="1"/>
  <c r="D867" i="20"/>
  <c r="E867" i="20" s="1"/>
  <c r="D868" i="20"/>
  <c r="E868" i="20" s="1"/>
  <c r="D869" i="20"/>
  <c r="E869" i="20" s="1"/>
  <c r="D870" i="20"/>
  <c r="D871" i="20"/>
  <c r="E871" i="20" s="1"/>
  <c r="D872" i="20"/>
  <c r="E872" i="20" s="1"/>
  <c r="D873" i="20"/>
  <c r="E873" i="20" s="1"/>
  <c r="D874" i="20"/>
  <c r="E874" i="20" s="1"/>
  <c r="D875" i="20"/>
  <c r="E875" i="20" s="1"/>
  <c r="D876" i="20"/>
  <c r="E876" i="20" s="1"/>
  <c r="D877" i="20"/>
  <c r="E877" i="20" s="1"/>
  <c r="D878" i="20"/>
  <c r="D879" i="20"/>
  <c r="E879" i="20" s="1"/>
  <c r="D880" i="20"/>
  <c r="E880" i="20" s="1"/>
  <c r="D881" i="20"/>
  <c r="E881" i="20" s="1"/>
  <c r="D882" i="20"/>
  <c r="E882" i="20" s="1"/>
  <c r="D883" i="20"/>
  <c r="E883" i="20" s="1"/>
  <c r="D884" i="20"/>
  <c r="E884" i="20" s="1"/>
  <c r="D885" i="20"/>
  <c r="E885" i="20" s="1"/>
  <c r="D886" i="20"/>
  <c r="D887" i="20"/>
  <c r="E887" i="20" s="1"/>
  <c r="D888" i="20"/>
  <c r="E888" i="20" s="1"/>
  <c r="D889" i="20"/>
  <c r="E889" i="20" s="1"/>
  <c r="D890" i="20"/>
  <c r="E890" i="20" s="1"/>
  <c r="D891" i="20"/>
  <c r="E891" i="20" s="1"/>
  <c r="D892" i="20"/>
  <c r="E892" i="20" s="1"/>
  <c r="D893" i="20"/>
  <c r="E893" i="20" s="1"/>
  <c r="D894" i="20"/>
  <c r="D895" i="20"/>
  <c r="E895" i="20" s="1"/>
  <c r="D896" i="20"/>
  <c r="E896" i="20" s="1"/>
  <c r="D897" i="20"/>
  <c r="E897" i="20" s="1"/>
  <c r="D898" i="20"/>
  <c r="E898" i="20" s="1"/>
  <c r="D899" i="20"/>
  <c r="E899" i="20" s="1"/>
  <c r="D900" i="20"/>
  <c r="E900" i="20" s="1"/>
  <c r="D901" i="20"/>
  <c r="E901" i="20" s="1"/>
  <c r="D902" i="20"/>
  <c r="D903" i="20"/>
  <c r="E903" i="20" s="1"/>
  <c r="D904" i="20"/>
  <c r="E904" i="20" s="1"/>
  <c r="D905" i="20"/>
  <c r="E905" i="20" s="1"/>
  <c r="D906" i="20"/>
  <c r="E906" i="20" s="1"/>
  <c r="D907" i="20"/>
  <c r="E907" i="20" s="1"/>
  <c r="D908" i="20"/>
  <c r="E908" i="20" s="1"/>
  <c r="D909" i="20"/>
  <c r="E909" i="20" s="1"/>
  <c r="D910" i="20"/>
  <c r="D911" i="20"/>
  <c r="E911" i="20" s="1"/>
  <c r="D912" i="20"/>
  <c r="E912" i="20" s="1"/>
  <c r="D913" i="20"/>
  <c r="E913" i="20" s="1"/>
  <c r="D914" i="20"/>
  <c r="E914" i="20" s="1"/>
  <c r="D915" i="20"/>
  <c r="E915" i="20" s="1"/>
  <c r="D916" i="20"/>
  <c r="E916" i="20" s="1"/>
  <c r="D917" i="20"/>
  <c r="E917" i="20" s="1"/>
  <c r="D918" i="20"/>
  <c r="D919" i="20"/>
  <c r="E919" i="20" s="1"/>
  <c r="D920" i="20"/>
  <c r="E920" i="20" s="1"/>
  <c r="D921" i="20"/>
  <c r="E921" i="20" s="1"/>
  <c r="D922" i="20"/>
  <c r="E922" i="20" s="1"/>
  <c r="D923" i="20"/>
  <c r="E923" i="20" s="1"/>
  <c r="D924" i="20"/>
  <c r="E924" i="20" s="1"/>
  <c r="D925" i="20"/>
  <c r="E925" i="20" s="1"/>
  <c r="D926" i="20"/>
  <c r="D927" i="20"/>
  <c r="E927" i="20" s="1"/>
  <c r="D928" i="20"/>
  <c r="E928" i="20" s="1"/>
  <c r="D929" i="20"/>
  <c r="E929" i="20" s="1"/>
  <c r="D930" i="20"/>
  <c r="E930" i="20" s="1"/>
  <c r="D931" i="20"/>
  <c r="E931" i="20" s="1"/>
  <c r="D932" i="20"/>
  <c r="E932" i="20" s="1"/>
  <c r="D933" i="20"/>
  <c r="E933" i="20" s="1"/>
  <c r="D934" i="20"/>
  <c r="D935" i="20"/>
  <c r="E935" i="20" s="1"/>
  <c r="D936" i="20"/>
  <c r="E936" i="20" s="1"/>
  <c r="D937" i="20"/>
  <c r="E937" i="20" s="1"/>
  <c r="D938" i="20"/>
  <c r="E938" i="20" s="1"/>
  <c r="D939" i="20"/>
  <c r="E939" i="20" s="1"/>
  <c r="D940" i="20"/>
  <c r="E940" i="20" s="1"/>
  <c r="D941" i="20"/>
  <c r="E941" i="20" s="1"/>
  <c r="D942" i="20"/>
  <c r="D943" i="20"/>
  <c r="E943" i="20" s="1"/>
  <c r="D944" i="20"/>
  <c r="E944" i="20" s="1"/>
  <c r="D945" i="20"/>
  <c r="E945" i="20" s="1"/>
  <c r="D946" i="20"/>
  <c r="E946" i="20" s="1"/>
  <c r="D947" i="20"/>
  <c r="E947" i="20" s="1"/>
  <c r="D948" i="20"/>
  <c r="E948" i="20" s="1"/>
  <c r="D949" i="20"/>
  <c r="E949" i="20" s="1"/>
  <c r="D950" i="20"/>
  <c r="D951" i="20"/>
  <c r="E951" i="20" s="1"/>
  <c r="D952" i="20"/>
  <c r="E952" i="20" s="1"/>
  <c r="D953" i="20"/>
  <c r="E953" i="20" s="1"/>
  <c r="D954" i="20"/>
  <c r="E954" i="20" s="1"/>
  <c r="D955" i="20"/>
  <c r="E955" i="20" s="1"/>
  <c r="D956" i="20"/>
  <c r="E956" i="20" s="1"/>
  <c r="D957" i="20"/>
  <c r="E957" i="20" s="1"/>
  <c r="D958" i="20"/>
  <c r="D959" i="20"/>
  <c r="E959" i="20" s="1"/>
  <c r="D960" i="20"/>
  <c r="E960" i="20" s="1"/>
  <c r="D961" i="20"/>
  <c r="E961" i="20" s="1"/>
  <c r="D962" i="20"/>
  <c r="E962" i="20" s="1"/>
  <c r="D963" i="20"/>
  <c r="E963" i="20" s="1"/>
  <c r="D964" i="20"/>
  <c r="E964" i="20" s="1"/>
  <c r="D965" i="20"/>
  <c r="E965" i="20" s="1"/>
  <c r="D966" i="20"/>
  <c r="D967" i="20"/>
  <c r="E967" i="20" s="1"/>
  <c r="D968" i="20"/>
  <c r="E968" i="20" s="1"/>
  <c r="D969" i="20"/>
  <c r="E969" i="20" s="1"/>
  <c r="D970" i="20"/>
  <c r="E970" i="20" s="1"/>
  <c r="D971" i="20"/>
  <c r="E971" i="20" s="1"/>
  <c r="D972" i="20"/>
  <c r="E972" i="20" s="1"/>
  <c r="D973" i="20"/>
  <c r="E973" i="20" s="1"/>
  <c r="D974" i="20"/>
  <c r="D975" i="20"/>
  <c r="E975" i="20" s="1"/>
  <c r="F975" i="20" s="1"/>
  <c r="D976" i="20"/>
  <c r="E976" i="20" s="1"/>
  <c r="F976" i="20" s="1"/>
  <c r="D977" i="20"/>
  <c r="E977" i="20" s="1"/>
  <c r="F977" i="20" s="1"/>
  <c r="D979" i="20"/>
  <c r="F979" i="20" s="1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7" i="14"/>
  <c r="E1312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27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F1312" i="13" s="1"/>
  <c r="E2043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17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1340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38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159" i="11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388" i="10"/>
  <c r="F388" i="10" s="1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757" i="9"/>
  <c r="F757" i="9" s="1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757" i="9"/>
  <c r="F1286" i="8"/>
  <c r="F1287" i="8"/>
  <c r="F1288" i="8"/>
  <c r="F1289" i="8"/>
  <c r="F1290" i="8"/>
  <c r="F1285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692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693" i="8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294" i="39"/>
  <c r="F887" i="38"/>
  <c r="F888" i="38"/>
  <c r="F889" i="38"/>
  <c r="F890" i="38"/>
  <c r="F891" i="38"/>
  <c r="F892" i="38"/>
  <c r="F893" i="38"/>
  <c r="F894" i="38"/>
  <c r="F895" i="38"/>
  <c r="F896" i="38"/>
  <c r="F897" i="38"/>
  <c r="F898" i="38"/>
  <c r="F899" i="38"/>
  <c r="F900" i="38"/>
  <c r="F886" i="38"/>
  <c r="F1072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F467" i="38"/>
  <c r="F468" i="38"/>
  <c r="F469" i="38"/>
  <c r="F470" i="38"/>
  <c r="F471" i="38"/>
  <c r="F472" i="38"/>
  <c r="F473" i="38"/>
  <c r="F474" i="38"/>
  <c r="F475" i="38"/>
  <c r="F476" i="38"/>
  <c r="F477" i="38"/>
  <c r="F478" i="38"/>
  <c r="F479" i="38"/>
  <c r="F480" i="38"/>
  <c r="F481" i="38"/>
  <c r="F482" i="38"/>
  <c r="F483" i="38"/>
  <c r="F484" i="38"/>
  <c r="F485" i="38"/>
  <c r="F486" i="38"/>
  <c r="F487" i="38"/>
  <c r="F488" i="38"/>
  <c r="F489" i="38"/>
  <c r="F490" i="38"/>
  <c r="F491" i="38"/>
  <c r="F492" i="38"/>
  <c r="F493" i="38"/>
  <c r="F494" i="38"/>
  <c r="F495" i="38"/>
  <c r="F496" i="38"/>
  <c r="F497" i="38"/>
  <c r="F498" i="38"/>
  <c r="F499" i="38"/>
  <c r="F500" i="38"/>
  <c r="F501" i="38"/>
  <c r="F502" i="38"/>
  <c r="F503" i="38"/>
  <c r="F504" i="38"/>
  <c r="F505" i="38"/>
  <c r="F506" i="38"/>
  <c r="F507" i="38"/>
  <c r="F508" i="38"/>
  <c r="F509" i="38"/>
  <c r="F510" i="38"/>
  <c r="F511" i="38"/>
  <c r="F512" i="38"/>
  <c r="F513" i="38"/>
  <c r="F514" i="38"/>
  <c r="F515" i="38"/>
  <c r="F516" i="38"/>
  <c r="F517" i="38"/>
  <c r="F518" i="38"/>
  <c r="F519" i="38"/>
  <c r="F520" i="38"/>
  <c r="F521" i="38"/>
  <c r="F522" i="38"/>
  <c r="F523" i="38"/>
  <c r="F524" i="38"/>
  <c r="F525" i="38"/>
  <c r="F526" i="38"/>
  <c r="F527" i="38"/>
  <c r="F528" i="38"/>
  <c r="F529" i="38"/>
  <c r="F530" i="38"/>
  <c r="F531" i="38"/>
  <c r="F532" i="38"/>
  <c r="F533" i="38"/>
  <c r="F534" i="38"/>
  <c r="F535" i="38"/>
  <c r="F536" i="38"/>
  <c r="F537" i="38"/>
  <c r="F538" i="38"/>
  <c r="F539" i="38"/>
  <c r="F540" i="38"/>
  <c r="F541" i="38"/>
  <c r="F542" i="38"/>
  <c r="F543" i="38"/>
  <c r="F544" i="38"/>
  <c r="F545" i="38"/>
  <c r="F546" i="38"/>
  <c r="F547" i="38"/>
  <c r="F548" i="38"/>
  <c r="F549" i="38"/>
  <c r="F550" i="38"/>
  <c r="F551" i="38"/>
  <c r="F552" i="38"/>
  <c r="F553" i="38"/>
  <c r="F554" i="38"/>
  <c r="F555" i="38"/>
  <c r="F556" i="38"/>
  <c r="F557" i="38"/>
  <c r="F558" i="38"/>
  <c r="F559" i="38"/>
  <c r="F560" i="38"/>
  <c r="F561" i="38"/>
  <c r="F562" i="38"/>
  <c r="F563" i="38"/>
  <c r="F564" i="38"/>
  <c r="F565" i="38"/>
  <c r="F566" i="38"/>
  <c r="F567" i="38"/>
  <c r="F568" i="38"/>
  <c r="F569" i="38"/>
  <c r="F570" i="38"/>
  <c r="F571" i="38"/>
  <c r="F572" i="38"/>
  <c r="F573" i="38"/>
  <c r="F574" i="38"/>
  <c r="F575" i="38"/>
  <c r="F576" i="38"/>
  <c r="F577" i="38"/>
  <c r="F578" i="38"/>
  <c r="F579" i="38"/>
  <c r="F580" i="38"/>
  <c r="F581" i="38"/>
  <c r="F582" i="38"/>
  <c r="F583" i="38"/>
  <c r="F584" i="38"/>
  <c r="F585" i="38"/>
  <c r="F586" i="38"/>
  <c r="F587" i="38"/>
  <c r="F588" i="38"/>
  <c r="F589" i="38"/>
  <c r="F590" i="38"/>
  <c r="F591" i="38"/>
  <c r="F592" i="38"/>
  <c r="F593" i="38"/>
  <c r="F594" i="38"/>
  <c r="F595" i="38"/>
  <c r="F596" i="38"/>
  <c r="F597" i="38"/>
  <c r="F598" i="38"/>
  <c r="F599" i="38"/>
  <c r="F600" i="38"/>
  <c r="F601" i="38"/>
  <c r="F602" i="38"/>
  <c r="F603" i="38"/>
  <c r="F604" i="38"/>
  <c r="F605" i="38"/>
  <c r="F606" i="38"/>
  <c r="F607" i="38"/>
  <c r="F608" i="38"/>
  <c r="F609" i="38"/>
  <c r="F610" i="38"/>
  <c r="F611" i="38"/>
  <c r="F612" i="38"/>
  <c r="F613" i="38"/>
  <c r="F614" i="38"/>
  <c r="F615" i="38"/>
  <c r="F616" i="38"/>
  <c r="F617" i="38"/>
  <c r="F618" i="38"/>
  <c r="F619" i="38"/>
  <c r="F620" i="38"/>
  <c r="F621" i="38"/>
  <c r="F622" i="38"/>
  <c r="F623" i="38"/>
  <c r="F624" i="38"/>
  <c r="F625" i="38"/>
  <c r="F626" i="38"/>
  <c r="F627" i="38"/>
  <c r="F628" i="38"/>
  <c r="F629" i="38"/>
  <c r="F630" i="38"/>
  <c r="F631" i="38"/>
  <c r="F632" i="38"/>
  <c r="F633" i="38"/>
  <c r="F634" i="38"/>
  <c r="F635" i="38"/>
  <c r="F636" i="38"/>
  <c r="F637" i="38"/>
  <c r="F638" i="38"/>
  <c r="F639" i="38"/>
  <c r="F640" i="38"/>
  <c r="F641" i="38"/>
  <c r="F642" i="38"/>
  <c r="F643" i="38"/>
  <c r="F644" i="38"/>
  <c r="F645" i="38"/>
  <c r="F646" i="38"/>
  <c r="F647" i="38"/>
  <c r="F648" i="38"/>
  <c r="F649" i="38"/>
  <c r="F650" i="38"/>
  <c r="F651" i="38"/>
  <c r="F652" i="38"/>
  <c r="F653" i="38"/>
  <c r="F654" i="38"/>
  <c r="F655" i="38"/>
  <c r="F656" i="38"/>
  <c r="F657" i="38"/>
  <c r="F658" i="38"/>
  <c r="F659" i="38"/>
  <c r="F660" i="38"/>
  <c r="F661" i="38"/>
  <c r="F662" i="38"/>
  <c r="F663" i="38"/>
  <c r="F664" i="38"/>
  <c r="F665" i="38"/>
  <c r="F666" i="38"/>
  <c r="F667" i="38"/>
  <c r="F668" i="38"/>
  <c r="F669" i="38"/>
  <c r="F670" i="38"/>
  <c r="F671" i="38"/>
  <c r="F672" i="38"/>
  <c r="F673" i="38"/>
  <c r="F674" i="38"/>
  <c r="F675" i="38"/>
  <c r="F676" i="38"/>
  <c r="F677" i="38"/>
  <c r="F678" i="38"/>
  <c r="F679" i="38"/>
  <c r="F680" i="38"/>
  <c r="F681" i="38"/>
  <c r="F682" i="38"/>
  <c r="F683" i="38"/>
  <c r="F684" i="38"/>
  <c r="F685" i="38"/>
  <c r="F686" i="38"/>
  <c r="F687" i="38"/>
  <c r="F688" i="38"/>
  <c r="F689" i="38"/>
  <c r="F690" i="38"/>
  <c r="F691" i="38"/>
  <c r="F692" i="38"/>
  <c r="F693" i="38"/>
  <c r="F694" i="38"/>
  <c r="F695" i="38"/>
  <c r="F696" i="38"/>
  <c r="F697" i="38"/>
  <c r="F698" i="38"/>
  <c r="F699" i="38"/>
  <c r="F700" i="38"/>
  <c r="F701" i="38"/>
  <c r="F702" i="38"/>
  <c r="F703" i="38"/>
  <c r="F704" i="38"/>
  <c r="F705" i="38"/>
  <c r="F706" i="38"/>
  <c r="F707" i="38"/>
  <c r="F708" i="38"/>
  <c r="F709" i="38"/>
  <c r="F710" i="38"/>
  <c r="F711" i="38"/>
  <c r="F712" i="38"/>
  <c r="F713" i="38"/>
  <c r="F714" i="38"/>
  <c r="F715" i="38"/>
  <c r="F716" i="38"/>
  <c r="F717" i="38"/>
  <c r="F718" i="38"/>
  <c r="F719" i="38"/>
  <c r="F720" i="38"/>
  <c r="F721" i="38"/>
  <c r="F722" i="38"/>
  <c r="F723" i="38"/>
  <c r="F724" i="38"/>
  <c r="F725" i="38"/>
  <c r="F726" i="38"/>
  <c r="F727" i="38"/>
  <c r="F728" i="38"/>
  <c r="F729" i="38"/>
  <c r="F730" i="38"/>
  <c r="F731" i="38"/>
  <c r="F732" i="38"/>
  <c r="F733" i="38"/>
  <c r="F734" i="38"/>
  <c r="F735" i="38"/>
  <c r="F736" i="38"/>
  <c r="F737" i="38"/>
  <c r="F738" i="38"/>
  <c r="F739" i="38"/>
  <c r="F740" i="38"/>
  <c r="F741" i="38"/>
  <c r="F742" i="38"/>
  <c r="F743" i="38"/>
  <c r="F744" i="38"/>
  <c r="F745" i="38"/>
  <c r="F746" i="38"/>
  <c r="F747" i="38"/>
  <c r="F748" i="38"/>
  <c r="F749" i="38"/>
  <c r="F750" i="38"/>
  <c r="F751" i="38"/>
  <c r="F752" i="38"/>
  <c r="F753" i="38"/>
  <c r="F754" i="38"/>
  <c r="F755" i="38"/>
  <c r="F756" i="38"/>
  <c r="F757" i="38"/>
  <c r="F758" i="38"/>
  <c r="F759" i="38"/>
  <c r="F760" i="38"/>
  <c r="F761" i="38"/>
  <c r="F762" i="38"/>
  <c r="F763" i="38"/>
  <c r="F764" i="38"/>
  <c r="F765" i="38"/>
  <c r="F766" i="38"/>
  <c r="F767" i="38"/>
  <c r="F768" i="38"/>
  <c r="F769" i="38"/>
  <c r="F770" i="38"/>
  <c r="F771" i="38"/>
  <c r="F772" i="38"/>
  <c r="F773" i="38"/>
  <c r="F774" i="38"/>
  <c r="F775" i="38"/>
  <c r="F776" i="38"/>
  <c r="F777" i="38"/>
  <c r="F778" i="38"/>
  <c r="F779" i="38"/>
  <c r="F780" i="38"/>
  <c r="F781" i="38"/>
  <c r="F782" i="38"/>
  <c r="F783" i="38"/>
  <c r="F784" i="38"/>
  <c r="F785" i="38"/>
  <c r="F786" i="38"/>
  <c r="F787" i="38"/>
  <c r="F788" i="38"/>
  <c r="F789" i="38"/>
  <c r="F790" i="38"/>
  <c r="F791" i="38"/>
  <c r="F792" i="38"/>
  <c r="F793" i="38"/>
  <c r="F794" i="38"/>
  <c r="F795" i="38"/>
  <c r="F796" i="38"/>
  <c r="F797" i="38"/>
  <c r="F798" i="38"/>
  <c r="F799" i="38"/>
  <c r="F800" i="38"/>
  <c r="F801" i="38"/>
  <c r="F802" i="38"/>
  <c r="F803" i="38"/>
  <c r="F804" i="38"/>
  <c r="F805" i="38"/>
  <c r="F806" i="38"/>
  <c r="F807" i="38"/>
  <c r="F808" i="38"/>
  <c r="F809" i="38"/>
  <c r="F810" i="38"/>
  <c r="F811" i="38"/>
  <c r="F812" i="38"/>
  <c r="F813" i="38"/>
  <c r="F814" i="38"/>
  <c r="F815" i="38"/>
  <c r="F816" i="38"/>
  <c r="F817" i="38"/>
  <c r="F818" i="38"/>
  <c r="F819" i="38"/>
  <c r="F820" i="38"/>
  <c r="F821" i="38"/>
  <c r="F822" i="38"/>
  <c r="F823" i="38"/>
  <c r="F824" i="38"/>
  <c r="F825" i="38"/>
  <c r="F826" i="38"/>
  <c r="F827" i="38"/>
  <c r="F828" i="38"/>
  <c r="F829" i="38"/>
  <c r="F830" i="38"/>
  <c r="F831" i="38"/>
  <c r="F832" i="38"/>
  <c r="F833" i="38"/>
  <c r="F834" i="38"/>
  <c r="F835" i="38"/>
  <c r="F836" i="38"/>
  <c r="F837" i="38"/>
  <c r="F838" i="38"/>
  <c r="F839" i="38"/>
  <c r="F840" i="38"/>
  <c r="F841" i="38"/>
  <c r="F842" i="38"/>
  <c r="F843" i="38"/>
  <c r="F844" i="38"/>
  <c r="F845" i="38"/>
  <c r="F846" i="38"/>
  <c r="F847" i="38"/>
  <c r="F848" i="38"/>
  <c r="F849" i="38"/>
  <c r="F850" i="38"/>
  <c r="F851" i="38"/>
  <c r="F852" i="38"/>
  <c r="F853" i="38"/>
  <c r="F854" i="38"/>
  <c r="F855" i="38"/>
  <c r="F856" i="38"/>
  <c r="F857" i="38"/>
  <c r="F858" i="38"/>
  <c r="F859" i="38"/>
  <c r="F860" i="38"/>
  <c r="F861" i="38"/>
  <c r="F862" i="38"/>
  <c r="F863" i="38"/>
  <c r="F864" i="38"/>
  <c r="F865" i="38"/>
  <c r="F866" i="38"/>
  <c r="F867" i="38"/>
  <c r="F868" i="38"/>
  <c r="F869" i="38"/>
  <c r="F870" i="38"/>
  <c r="F871" i="38"/>
  <c r="F872" i="38"/>
  <c r="F873" i="38"/>
  <c r="F874" i="38"/>
  <c r="F875" i="38"/>
  <c r="F876" i="38"/>
  <c r="F877" i="38"/>
  <c r="F878" i="38"/>
  <c r="F879" i="38"/>
  <c r="F880" i="38"/>
  <c r="F881" i="38"/>
  <c r="F882" i="38"/>
  <c r="F883" i="38"/>
  <c r="F884" i="38"/>
  <c r="F885" i="38"/>
  <c r="F466" i="38"/>
  <c r="E467" i="38"/>
  <c r="E468" i="38"/>
  <c r="E469" i="38"/>
  <c r="E470" i="38"/>
  <c r="E471" i="38"/>
  <c r="E472" i="38"/>
  <c r="E473" i="38"/>
  <c r="E474" i="38"/>
  <c r="E475" i="38"/>
  <c r="E476" i="38"/>
  <c r="E477" i="38"/>
  <c r="E478" i="38"/>
  <c r="E479" i="38"/>
  <c r="E480" i="38"/>
  <c r="E481" i="38"/>
  <c r="E482" i="38"/>
  <c r="E483" i="38"/>
  <c r="E484" i="38"/>
  <c r="E485" i="38"/>
  <c r="E486" i="38"/>
  <c r="E487" i="38"/>
  <c r="E488" i="38"/>
  <c r="E489" i="38"/>
  <c r="E490" i="38"/>
  <c r="E491" i="38"/>
  <c r="E492" i="38"/>
  <c r="E493" i="38"/>
  <c r="E494" i="38"/>
  <c r="E495" i="38"/>
  <c r="E496" i="38"/>
  <c r="E497" i="38"/>
  <c r="E498" i="38"/>
  <c r="E499" i="38"/>
  <c r="E500" i="38"/>
  <c r="E501" i="38"/>
  <c r="E502" i="38"/>
  <c r="E503" i="38"/>
  <c r="E504" i="38"/>
  <c r="E505" i="38"/>
  <c r="E506" i="38"/>
  <c r="E507" i="38"/>
  <c r="E508" i="38"/>
  <c r="E509" i="38"/>
  <c r="E510" i="38"/>
  <c r="E511" i="38"/>
  <c r="E512" i="38"/>
  <c r="E513" i="38"/>
  <c r="E514" i="38"/>
  <c r="E515" i="38"/>
  <c r="E516" i="38"/>
  <c r="E517" i="38"/>
  <c r="E518" i="38"/>
  <c r="E519" i="38"/>
  <c r="E520" i="38"/>
  <c r="E521" i="38"/>
  <c r="E522" i="38"/>
  <c r="E523" i="38"/>
  <c r="E524" i="38"/>
  <c r="E525" i="38"/>
  <c r="E526" i="38"/>
  <c r="E527" i="38"/>
  <c r="E528" i="38"/>
  <c r="E529" i="38"/>
  <c r="E530" i="38"/>
  <c r="E531" i="38"/>
  <c r="E532" i="38"/>
  <c r="E533" i="38"/>
  <c r="E534" i="38"/>
  <c r="E535" i="38"/>
  <c r="E536" i="38"/>
  <c r="E537" i="38"/>
  <c r="E538" i="38"/>
  <c r="E539" i="38"/>
  <c r="E540" i="38"/>
  <c r="E541" i="38"/>
  <c r="E542" i="38"/>
  <c r="E543" i="38"/>
  <c r="E544" i="38"/>
  <c r="E545" i="38"/>
  <c r="E546" i="38"/>
  <c r="E547" i="38"/>
  <c r="E548" i="38"/>
  <c r="E549" i="38"/>
  <c r="E550" i="38"/>
  <c r="E551" i="38"/>
  <c r="E552" i="38"/>
  <c r="E553" i="38"/>
  <c r="E554" i="38"/>
  <c r="E555" i="38"/>
  <c r="E556" i="38"/>
  <c r="E557" i="38"/>
  <c r="E558" i="38"/>
  <c r="E559" i="38"/>
  <c r="E560" i="38"/>
  <c r="E561" i="38"/>
  <c r="E562" i="38"/>
  <c r="E563" i="38"/>
  <c r="E564" i="38"/>
  <c r="E565" i="38"/>
  <c r="E566" i="38"/>
  <c r="E567" i="38"/>
  <c r="E568" i="38"/>
  <c r="E569" i="38"/>
  <c r="E570" i="38"/>
  <c r="E571" i="38"/>
  <c r="E572" i="38"/>
  <c r="E573" i="38"/>
  <c r="E574" i="38"/>
  <c r="E575" i="38"/>
  <c r="E576" i="38"/>
  <c r="E577" i="38"/>
  <c r="E578" i="38"/>
  <c r="E579" i="38"/>
  <c r="E580" i="38"/>
  <c r="E581" i="38"/>
  <c r="E582" i="38"/>
  <c r="E583" i="38"/>
  <c r="E584" i="38"/>
  <c r="E585" i="38"/>
  <c r="E586" i="38"/>
  <c r="E587" i="38"/>
  <c r="E588" i="38"/>
  <c r="E589" i="38"/>
  <c r="E590" i="38"/>
  <c r="E591" i="38"/>
  <c r="E592" i="38"/>
  <c r="E593" i="38"/>
  <c r="E594" i="38"/>
  <c r="E595" i="38"/>
  <c r="E596" i="38"/>
  <c r="E597" i="38"/>
  <c r="E598" i="38"/>
  <c r="E599" i="38"/>
  <c r="E600" i="38"/>
  <c r="E601" i="38"/>
  <c r="E602" i="38"/>
  <c r="E603" i="38"/>
  <c r="E604" i="38"/>
  <c r="E605" i="38"/>
  <c r="E606" i="38"/>
  <c r="E607" i="38"/>
  <c r="E608" i="38"/>
  <c r="E609" i="38"/>
  <c r="E610" i="38"/>
  <c r="E611" i="38"/>
  <c r="E612" i="38"/>
  <c r="E613" i="38"/>
  <c r="E614" i="38"/>
  <c r="E615" i="38"/>
  <c r="E616" i="38"/>
  <c r="E617" i="38"/>
  <c r="E618" i="38"/>
  <c r="E619" i="38"/>
  <c r="E620" i="38"/>
  <c r="E621" i="38"/>
  <c r="E622" i="38"/>
  <c r="E623" i="38"/>
  <c r="E624" i="38"/>
  <c r="E625" i="38"/>
  <c r="E626" i="38"/>
  <c r="E627" i="38"/>
  <c r="E628" i="38"/>
  <c r="E629" i="38"/>
  <c r="E630" i="38"/>
  <c r="E631" i="38"/>
  <c r="E632" i="38"/>
  <c r="E633" i="38"/>
  <c r="E634" i="38"/>
  <c r="E635" i="38"/>
  <c r="E636" i="38"/>
  <c r="E637" i="38"/>
  <c r="E638" i="38"/>
  <c r="E639" i="38"/>
  <c r="E640" i="38"/>
  <c r="E641" i="38"/>
  <c r="E642" i="38"/>
  <c r="E643" i="38"/>
  <c r="E644" i="38"/>
  <c r="E645" i="38"/>
  <c r="E646" i="38"/>
  <c r="E647" i="38"/>
  <c r="E648" i="38"/>
  <c r="E649" i="38"/>
  <c r="E650" i="38"/>
  <c r="E651" i="38"/>
  <c r="E652" i="38"/>
  <c r="E653" i="38"/>
  <c r="E654" i="38"/>
  <c r="E655" i="38"/>
  <c r="E656" i="38"/>
  <c r="E657" i="38"/>
  <c r="E658" i="38"/>
  <c r="E659" i="38"/>
  <c r="E660" i="38"/>
  <c r="E661" i="38"/>
  <c r="E662" i="38"/>
  <c r="E663" i="38"/>
  <c r="E664" i="38"/>
  <c r="E665" i="38"/>
  <c r="E666" i="38"/>
  <c r="E667" i="38"/>
  <c r="E668" i="38"/>
  <c r="E669" i="38"/>
  <c r="E670" i="38"/>
  <c r="E671" i="38"/>
  <c r="E672" i="38"/>
  <c r="E673" i="38"/>
  <c r="E674" i="38"/>
  <c r="E675" i="38"/>
  <c r="E676" i="38"/>
  <c r="E677" i="38"/>
  <c r="E678" i="38"/>
  <c r="E679" i="38"/>
  <c r="E680" i="38"/>
  <c r="E681" i="38"/>
  <c r="E682" i="38"/>
  <c r="E683" i="38"/>
  <c r="E684" i="38"/>
  <c r="E685" i="38"/>
  <c r="E686" i="38"/>
  <c r="E687" i="38"/>
  <c r="E688" i="38"/>
  <c r="E689" i="38"/>
  <c r="E690" i="38"/>
  <c r="E691" i="38"/>
  <c r="E692" i="38"/>
  <c r="E693" i="38"/>
  <c r="E694" i="38"/>
  <c r="E695" i="38"/>
  <c r="E696" i="38"/>
  <c r="E697" i="38"/>
  <c r="E698" i="38"/>
  <c r="E699" i="38"/>
  <c r="E700" i="38"/>
  <c r="E701" i="38"/>
  <c r="E702" i="38"/>
  <c r="E703" i="38"/>
  <c r="E704" i="38"/>
  <c r="E705" i="38"/>
  <c r="E706" i="38"/>
  <c r="E707" i="38"/>
  <c r="E708" i="38"/>
  <c r="E709" i="38"/>
  <c r="E710" i="38"/>
  <c r="E711" i="38"/>
  <c r="E712" i="38"/>
  <c r="E713" i="38"/>
  <c r="E714" i="38"/>
  <c r="E715" i="38"/>
  <c r="E716" i="38"/>
  <c r="E717" i="38"/>
  <c r="E718" i="38"/>
  <c r="E719" i="38"/>
  <c r="E720" i="38"/>
  <c r="E721" i="38"/>
  <c r="E722" i="38"/>
  <c r="E723" i="38"/>
  <c r="E724" i="38"/>
  <c r="E725" i="38"/>
  <c r="E726" i="38"/>
  <c r="E727" i="38"/>
  <c r="E728" i="38"/>
  <c r="E729" i="38"/>
  <c r="E730" i="38"/>
  <c r="E731" i="38"/>
  <c r="E732" i="38"/>
  <c r="E733" i="38"/>
  <c r="E734" i="38"/>
  <c r="E735" i="38"/>
  <c r="E736" i="38"/>
  <c r="E737" i="38"/>
  <c r="E738" i="38"/>
  <c r="E739" i="38"/>
  <c r="E740" i="38"/>
  <c r="E741" i="38"/>
  <c r="E742" i="38"/>
  <c r="E743" i="38"/>
  <c r="E744" i="38"/>
  <c r="E745" i="38"/>
  <c r="E746" i="38"/>
  <c r="E747" i="38"/>
  <c r="E748" i="38"/>
  <c r="E749" i="38"/>
  <c r="E750" i="38"/>
  <c r="E751" i="38"/>
  <c r="E752" i="38"/>
  <c r="E753" i="38"/>
  <c r="E754" i="38"/>
  <c r="E755" i="38"/>
  <c r="E756" i="38"/>
  <c r="E757" i="38"/>
  <c r="E758" i="38"/>
  <c r="E759" i="38"/>
  <c r="E760" i="38"/>
  <c r="E761" i="38"/>
  <c r="E762" i="38"/>
  <c r="E763" i="38"/>
  <c r="E764" i="38"/>
  <c r="E765" i="38"/>
  <c r="E766" i="38"/>
  <c r="E767" i="38"/>
  <c r="E768" i="38"/>
  <c r="E769" i="38"/>
  <c r="E770" i="38"/>
  <c r="E771" i="38"/>
  <c r="E772" i="38"/>
  <c r="E773" i="38"/>
  <c r="E774" i="38"/>
  <c r="E775" i="38"/>
  <c r="E776" i="38"/>
  <c r="E777" i="38"/>
  <c r="E778" i="38"/>
  <c r="E779" i="38"/>
  <c r="E780" i="38"/>
  <c r="E781" i="38"/>
  <c r="E782" i="38"/>
  <c r="E783" i="38"/>
  <c r="E784" i="38"/>
  <c r="E785" i="38"/>
  <c r="E786" i="38"/>
  <c r="E787" i="38"/>
  <c r="E788" i="38"/>
  <c r="E789" i="38"/>
  <c r="E790" i="38"/>
  <c r="E791" i="38"/>
  <c r="E792" i="38"/>
  <c r="E793" i="38"/>
  <c r="E794" i="38"/>
  <c r="E795" i="38"/>
  <c r="E796" i="38"/>
  <c r="E797" i="38"/>
  <c r="E798" i="38"/>
  <c r="E799" i="38"/>
  <c r="E800" i="38"/>
  <c r="E801" i="38"/>
  <c r="E802" i="38"/>
  <c r="E803" i="38"/>
  <c r="E804" i="38"/>
  <c r="E805" i="38"/>
  <c r="E806" i="38"/>
  <c r="E807" i="38"/>
  <c r="E808" i="38"/>
  <c r="E809" i="38"/>
  <c r="E810" i="38"/>
  <c r="E811" i="38"/>
  <c r="E812" i="38"/>
  <c r="E813" i="38"/>
  <c r="E814" i="38"/>
  <c r="E815" i="38"/>
  <c r="E816" i="38"/>
  <c r="E817" i="38"/>
  <c r="E818" i="38"/>
  <c r="E819" i="38"/>
  <c r="E820" i="38"/>
  <c r="E821" i="38"/>
  <c r="E822" i="38"/>
  <c r="E823" i="38"/>
  <c r="E824" i="38"/>
  <c r="E825" i="38"/>
  <c r="E826" i="38"/>
  <c r="E827" i="38"/>
  <c r="E828" i="38"/>
  <c r="E829" i="38"/>
  <c r="E830" i="38"/>
  <c r="E831" i="38"/>
  <c r="E832" i="38"/>
  <c r="E833" i="38"/>
  <c r="E834" i="38"/>
  <c r="E835" i="38"/>
  <c r="E836" i="38"/>
  <c r="E837" i="38"/>
  <c r="E838" i="38"/>
  <c r="E839" i="38"/>
  <c r="E840" i="38"/>
  <c r="E841" i="38"/>
  <c r="E842" i="38"/>
  <c r="E843" i="38"/>
  <c r="E844" i="38"/>
  <c r="E845" i="38"/>
  <c r="E846" i="38"/>
  <c r="E847" i="38"/>
  <c r="E848" i="38"/>
  <c r="E849" i="38"/>
  <c r="E850" i="38"/>
  <c r="E851" i="38"/>
  <c r="E852" i="38"/>
  <c r="E853" i="38"/>
  <c r="E854" i="38"/>
  <c r="E855" i="38"/>
  <c r="E856" i="38"/>
  <c r="E857" i="38"/>
  <c r="E858" i="38"/>
  <c r="E859" i="38"/>
  <c r="E860" i="38"/>
  <c r="E861" i="38"/>
  <c r="E862" i="38"/>
  <c r="E863" i="38"/>
  <c r="E864" i="38"/>
  <c r="E865" i="38"/>
  <c r="E866" i="38"/>
  <c r="E867" i="38"/>
  <c r="E868" i="38"/>
  <c r="E869" i="38"/>
  <c r="E870" i="38"/>
  <c r="E871" i="38"/>
  <c r="E872" i="38"/>
  <c r="E873" i="38"/>
  <c r="E874" i="38"/>
  <c r="E875" i="38"/>
  <c r="E876" i="38"/>
  <c r="E877" i="38"/>
  <c r="E878" i="38"/>
  <c r="E879" i="38"/>
  <c r="E880" i="38"/>
  <c r="E881" i="38"/>
  <c r="E882" i="38"/>
  <c r="E883" i="38"/>
  <c r="E884" i="38"/>
  <c r="E885" i="38"/>
  <c r="E886" i="38"/>
  <c r="E887" i="38"/>
  <c r="E888" i="38"/>
  <c r="E889" i="38"/>
  <c r="E890" i="38"/>
  <c r="E891" i="38"/>
  <c r="E892" i="38"/>
  <c r="E893" i="38"/>
  <c r="E894" i="38"/>
  <c r="E895" i="38"/>
  <c r="E896" i="38"/>
  <c r="E897" i="38"/>
  <c r="E898" i="38"/>
  <c r="E899" i="38"/>
  <c r="E900" i="38"/>
  <c r="E466" i="38"/>
  <c r="E464" i="38"/>
  <c r="D467" i="38"/>
  <c r="D468" i="38"/>
  <c r="D469" i="38"/>
  <c r="D470" i="38"/>
  <c r="D471" i="38"/>
  <c r="D472" i="38"/>
  <c r="D473" i="38"/>
  <c r="D474" i="38"/>
  <c r="D475" i="38"/>
  <c r="D476" i="38"/>
  <c r="D477" i="38"/>
  <c r="D478" i="38"/>
  <c r="D479" i="38"/>
  <c r="D480" i="38"/>
  <c r="D481" i="38"/>
  <c r="D482" i="38"/>
  <c r="D483" i="38"/>
  <c r="D484" i="38"/>
  <c r="D485" i="38"/>
  <c r="D486" i="38"/>
  <c r="D487" i="38"/>
  <c r="D488" i="38"/>
  <c r="D489" i="38"/>
  <c r="D490" i="38"/>
  <c r="D491" i="38"/>
  <c r="D492" i="38"/>
  <c r="D493" i="38"/>
  <c r="D494" i="38"/>
  <c r="D495" i="38"/>
  <c r="D496" i="38"/>
  <c r="D497" i="38"/>
  <c r="D498" i="38"/>
  <c r="D499" i="38"/>
  <c r="D500" i="38"/>
  <c r="D501" i="38"/>
  <c r="D502" i="38"/>
  <c r="D503" i="38"/>
  <c r="D504" i="38"/>
  <c r="D505" i="38"/>
  <c r="D506" i="38"/>
  <c r="D507" i="38"/>
  <c r="D508" i="38"/>
  <c r="D509" i="38"/>
  <c r="D510" i="38"/>
  <c r="D511" i="38"/>
  <c r="D512" i="38"/>
  <c r="D513" i="38"/>
  <c r="D514" i="38"/>
  <c r="D515" i="38"/>
  <c r="D516" i="38"/>
  <c r="D517" i="38"/>
  <c r="D518" i="38"/>
  <c r="D519" i="38"/>
  <c r="D520" i="38"/>
  <c r="D521" i="38"/>
  <c r="D522" i="38"/>
  <c r="D523" i="38"/>
  <c r="D524" i="38"/>
  <c r="D525" i="38"/>
  <c r="D526" i="38"/>
  <c r="D527" i="38"/>
  <c r="D528" i="38"/>
  <c r="D529" i="38"/>
  <c r="D530" i="38"/>
  <c r="D531" i="38"/>
  <c r="D532" i="38"/>
  <c r="D533" i="38"/>
  <c r="D534" i="38"/>
  <c r="D535" i="38"/>
  <c r="D536" i="38"/>
  <c r="D537" i="38"/>
  <c r="D538" i="38"/>
  <c r="D539" i="38"/>
  <c r="D540" i="38"/>
  <c r="D541" i="38"/>
  <c r="D542" i="38"/>
  <c r="D543" i="38"/>
  <c r="D544" i="38"/>
  <c r="D545" i="38"/>
  <c r="D546" i="38"/>
  <c r="D547" i="38"/>
  <c r="D548" i="38"/>
  <c r="D549" i="38"/>
  <c r="D550" i="38"/>
  <c r="D551" i="38"/>
  <c r="D552" i="38"/>
  <c r="D553" i="38"/>
  <c r="D554" i="38"/>
  <c r="D555" i="38"/>
  <c r="D556" i="38"/>
  <c r="D557" i="38"/>
  <c r="D558" i="38"/>
  <c r="D559" i="38"/>
  <c r="D560" i="38"/>
  <c r="D561" i="38"/>
  <c r="D562" i="38"/>
  <c r="D563" i="38"/>
  <c r="D564" i="38"/>
  <c r="D565" i="38"/>
  <c r="D566" i="38"/>
  <c r="D567" i="38"/>
  <c r="D568" i="38"/>
  <c r="D569" i="38"/>
  <c r="D570" i="38"/>
  <c r="D571" i="38"/>
  <c r="D572" i="38"/>
  <c r="D573" i="38"/>
  <c r="D574" i="38"/>
  <c r="D575" i="38"/>
  <c r="D576" i="38"/>
  <c r="D577" i="38"/>
  <c r="D578" i="38"/>
  <c r="D579" i="38"/>
  <c r="D580" i="38"/>
  <c r="D581" i="38"/>
  <c r="D582" i="38"/>
  <c r="D583" i="38"/>
  <c r="D584" i="38"/>
  <c r="D585" i="38"/>
  <c r="D586" i="38"/>
  <c r="D587" i="38"/>
  <c r="D588" i="38"/>
  <c r="D589" i="38"/>
  <c r="D590" i="38"/>
  <c r="D591" i="38"/>
  <c r="D592" i="38"/>
  <c r="D593" i="38"/>
  <c r="D594" i="38"/>
  <c r="D595" i="38"/>
  <c r="D596" i="38"/>
  <c r="D597" i="38"/>
  <c r="D598" i="38"/>
  <c r="D599" i="38"/>
  <c r="D600" i="38"/>
  <c r="D601" i="38"/>
  <c r="D602" i="38"/>
  <c r="D603" i="38"/>
  <c r="D604" i="38"/>
  <c r="D605" i="38"/>
  <c r="D606" i="38"/>
  <c r="D607" i="38"/>
  <c r="D608" i="38"/>
  <c r="D609" i="38"/>
  <c r="D610" i="38"/>
  <c r="D611" i="38"/>
  <c r="D612" i="38"/>
  <c r="D613" i="38"/>
  <c r="D614" i="38"/>
  <c r="D615" i="38"/>
  <c r="D616" i="38"/>
  <c r="D617" i="38"/>
  <c r="D618" i="38"/>
  <c r="D619" i="38"/>
  <c r="D620" i="38"/>
  <c r="D621" i="38"/>
  <c r="D622" i="38"/>
  <c r="D623" i="38"/>
  <c r="D624" i="38"/>
  <c r="D625" i="38"/>
  <c r="D626" i="38"/>
  <c r="D627" i="38"/>
  <c r="D628" i="38"/>
  <c r="D629" i="38"/>
  <c r="D630" i="38"/>
  <c r="D631" i="38"/>
  <c r="D632" i="38"/>
  <c r="D633" i="38"/>
  <c r="D634" i="38"/>
  <c r="D635" i="38"/>
  <c r="D636" i="38"/>
  <c r="D637" i="38"/>
  <c r="D638" i="38"/>
  <c r="D639" i="38"/>
  <c r="D640" i="38"/>
  <c r="D641" i="38"/>
  <c r="D642" i="38"/>
  <c r="D643" i="38"/>
  <c r="D644" i="38"/>
  <c r="D645" i="38"/>
  <c r="D646" i="38"/>
  <c r="D647" i="38"/>
  <c r="D648" i="38"/>
  <c r="D649" i="38"/>
  <c r="D650" i="38"/>
  <c r="D651" i="38"/>
  <c r="D652" i="38"/>
  <c r="D653" i="38"/>
  <c r="D654" i="38"/>
  <c r="D655" i="38"/>
  <c r="D656" i="38"/>
  <c r="D657" i="38"/>
  <c r="D658" i="38"/>
  <c r="D659" i="38"/>
  <c r="D660" i="38"/>
  <c r="D661" i="38"/>
  <c r="D662" i="38"/>
  <c r="D663" i="38"/>
  <c r="D664" i="38"/>
  <c r="D665" i="38"/>
  <c r="D666" i="38"/>
  <c r="D667" i="38"/>
  <c r="D668" i="38"/>
  <c r="D669" i="38"/>
  <c r="D670" i="38"/>
  <c r="D671" i="38"/>
  <c r="D672" i="38"/>
  <c r="D673" i="38"/>
  <c r="D674" i="38"/>
  <c r="D675" i="38"/>
  <c r="D676" i="38"/>
  <c r="D677" i="38"/>
  <c r="D678" i="38"/>
  <c r="D679" i="38"/>
  <c r="D680" i="38"/>
  <c r="D681" i="38"/>
  <c r="D682" i="38"/>
  <c r="D683" i="38"/>
  <c r="D684" i="38"/>
  <c r="D685" i="38"/>
  <c r="D686" i="38"/>
  <c r="D687" i="38"/>
  <c r="D688" i="38"/>
  <c r="D689" i="38"/>
  <c r="D690" i="38"/>
  <c r="D691" i="38"/>
  <c r="D692" i="38"/>
  <c r="D693" i="38"/>
  <c r="D694" i="38"/>
  <c r="D695" i="38"/>
  <c r="D696" i="38"/>
  <c r="D697" i="38"/>
  <c r="D698" i="38"/>
  <c r="D699" i="38"/>
  <c r="D700" i="38"/>
  <c r="D701" i="38"/>
  <c r="D702" i="38"/>
  <c r="D703" i="38"/>
  <c r="D704" i="38"/>
  <c r="D705" i="38"/>
  <c r="D706" i="38"/>
  <c r="D707" i="38"/>
  <c r="D708" i="38"/>
  <c r="D709" i="38"/>
  <c r="D710" i="38"/>
  <c r="D711" i="38"/>
  <c r="D712" i="38"/>
  <c r="D713" i="38"/>
  <c r="D714" i="38"/>
  <c r="D715" i="38"/>
  <c r="D716" i="38"/>
  <c r="D717" i="38"/>
  <c r="D718" i="38"/>
  <c r="D719" i="38"/>
  <c r="D720" i="38"/>
  <c r="D721" i="38"/>
  <c r="D722" i="38"/>
  <c r="D723" i="38"/>
  <c r="D724" i="38"/>
  <c r="D725" i="38"/>
  <c r="D726" i="38"/>
  <c r="D727" i="38"/>
  <c r="D728" i="38"/>
  <c r="D729" i="38"/>
  <c r="D730" i="38"/>
  <c r="D731" i="38"/>
  <c r="D732" i="38"/>
  <c r="D733" i="38"/>
  <c r="D734" i="38"/>
  <c r="D735" i="38"/>
  <c r="D736" i="38"/>
  <c r="D737" i="38"/>
  <c r="D738" i="38"/>
  <c r="D739" i="38"/>
  <c r="D740" i="38"/>
  <c r="D741" i="38"/>
  <c r="D742" i="38"/>
  <c r="D743" i="38"/>
  <c r="D744" i="38"/>
  <c r="D745" i="38"/>
  <c r="D746" i="38"/>
  <c r="D747" i="38"/>
  <c r="D748" i="38"/>
  <c r="D749" i="38"/>
  <c r="D750" i="38"/>
  <c r="D751" i="38"/>
  <c r="D752" i="38"/>
  <c r="D753" i="38"/>
  <c r="D754" i="38"/>
  <c r="D755" i="38"/>
  <c r="D756" i="38"/>
  <c r="D757" i="38"/>
  <c r="D758" i="38"/>
  <c r="D759" i="38"/>
  <c r="D760" i="38"/>
  <c r="D761" i="38"/>
  <c r="D762" i="38"/>
  <c r="D763" i="38"/>
  <c r="D764" i="38"/>
  <c r="D765" i="38"/>
  <c r="D766" i="38"/>
  <c r="D767" i="38"/>
  <c r="D768" i="38"/>
  <c r="D769" i="38"/>
  <c r="D770" i="38"/>
  <c r="D771" i="38"/>
  <c r="D772" i="38"/>
  <c r="D773" i="38"/>
  <c r="D774" i="38"/>
  <c r="D775" i="38"/>
  <c r="D776" i="38"/>
  <c r="D777" i="38"/>
  <c r="D778" i="38"/>
  <c r="D779" i="38"/>
  <c r="D780" i="38"/>
  <c r="D781" i="38"/>
  <c r="D782" i="38"/>
  <c r="D783" i="38"/>
  <c r="D784" i="38"/>
  <c r="D785" i="38"/>
  <c r="D786" i="38"/>
  <c r="D787" i="38"/>
  <c r="D788" i="38"/>
  <c r="D789" i="38"/>
  <c r="D790" i="38"/>
  <c r="D791" i="38"/>
  <c r="D792" i="38"/>
  <c r="D793" i="38"/>
  <c r="D794" i="38"/>
  <c r="D795" i="38"/>
  <c r="D796" i="38"/>
  <c r="D797" i="38"/>
  <c r="D798" i="38"/>
  <c r="D799" i="38"/>
  <c r="D800" i="38"/>
  <c r="D801" i="38"/>
  <c r="D802" i="38"/>
  <c r="D803" i="38"/>
  <c r="D804" i="38"/>
  <c r="D805" i="38"/>
  <c r="D806" i="38"/>
  <c r="D807" i="38"/>
  <c r="D808" i="38"/>
  <c r="D809" i="38"/>
  <c r="D810" i="38"/>
  <c r="D811" i="38"/>
  <c r="D812" i="38"/>
  <c r="D813" i="38"/>
  <c r="D814" i="38"/>
  <c r="D815" i="38"/>
  <c r="D816" i="38"/>
  <c r="D817" i="38"/>
  <c r="D818" i="38"/>
  <c r="D819" i="38"/>
  <c r="D820" i="38"/>
  <c r="D821" i="38"/>
  <c r="D822" i="38"/>
  <c r="D823" i="38"/>
  <c r="D824" i="38"/>
  <c r="D825" i="38"/>
  <c r="D826" i="38"/>
  <c r="D827" i="38"/>
  <c r="D828" i="38"/>
  <c r="D829" i="38"/>
  <c r="D830" i="38"/>
  <c r="D831" i="38"/>
  <c r="D832" i="38"/>
  <c r="D833" i="38"/>
  <c r="D834" i="38"/>
  <c r="D835" i="38"/>
  <c r="D836" i="38"/>
  <c r="D837" i="38"/>
  <c r="D838" i="38"/>
  <c r="D839" i="38"/>
  <c r="D840" i="38"/>
  <c r="D841" i="38"/>
  <c r="D842" i="38"/>
  <c r="D843" i="38"/>
  <c r="D844" i="38"/>
  <c r="D845" i="38"/>
  <c r="D846" i="38"/>
  <c r="D847" i="38"/>
  <c r="D848" i="38"/>
  <c r="D849" i="38"/>
  <c r="D850" i="38"/>
  <c r="D851" i="38"/>
  <c r="D852" i="38"/>
  <c r="D853" i="38"/>
  <c r="D854" i="38"/>
  <c r="D855" i="38"/>
  <c r="D856" i="38"/>
  <c r="D857" i="38"/>
  <c r="D858" i="38"/>
  <c r="D859" i="38"/>
  <c r="D860" i="38"/>
  <c r="D861" i="38"/>
  <c r="D862" i="38"/>
  <c r="D863" i="38"/>
  <c r="D864" i="38"/>
  <c r="D865" i="38"/>
  <c r="D866" i="38"/>
  <c r="D867" i="38"/>
  <c r="D868" i="38"/>
  <c r="D869" i="38"/>
  <c r="D870" i="38"/>
  <c r="D871" i="38"/>
  <c r="D872" i="38"/>
  <c r="D873" i="38"/>
  <c r="D874" i="38"/>
  <c r="D875" i="38"/>
  <c r="D876" i="38"/>
  <c r="D877" i="38"/>
  <c r="D878" i="38"/>
  <c r="D879" i="38"/>
  <c r="D880" i="38"/>
  <c r="D881" i="38"/>
  <c r="D882" i="38"/>
  <c r="D883" i="38"/>
  <c r="D884" i="38"/>
  <c r="D885" i="38"/>
  <c r="D886" i="38"/>
  <c r="D887" i="38"/>
  <c r="D888" i="38"/>
  <c r="D889" i="38"/>
  <c r="D890" i="38"/>
  <c r="D891" i="38"/>
  <c r="D892" i="38"/>
  <c r="D893" i="38"/>
  <c r="D894" i="38"/>
  <c r="D895" i="38"/>
  <c r="D896" i="38"/>
  <c r="D897" i="38"/>
  <c r="D898" i="38"/>
  <c r="D899" i="38"/>
  <c r="D900" i="38"/>
  <c r="D901" i="38"/>
  <c r="D466" i="38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E150" i="39"/>
  <c r="E151" i="39"/>
  <c r="E152" i="39"/>
  <c r="E153" i="39"/>
  <c r="E154" i="39"/>
  <c r="E155" i="39"/>
  <c r="E156" i="39"/>
  <c r="E157" i="39"/>
  <c r="E158" i="39"/>
  <c r="E159" i="39"/>
  <c r="E160" i="39"/>
  <c r="E161" i="39"/>
  <c r="E162" i="39"/>
  <c r="E163" i="39"/>
  <c r="E164" i="39"/>
  <c r="E165" i="39"/>
  <c r="E166" i="39"/>
  <c r="E167" i="39"/>
  <c r="E168" i="39"/>
  <c r="E169" i="39"/>
  <c r="E170" i="39"/>
  <c r="E171" i="39"/>
  <c r="E172" i="39"/>
  <c r="E173" i="39"/>
  <c r="E174" i="39"/>
  <c r="E175" i="39"/>
  <c r="E176" i="39"/>
  <c r="E177" i="39"/>
  <c r="E178" i="39"/>
  <c r="E179" i="39"/>
  <c r="E180" i="39"/>
  <c r="E181" i="39"/>
  <c r="E182" i="39"/>
  <c r="E183" i="39"/>
  <c r="E184" i="39"/>
  <c r="E185" i="39"/>
  <c r="E186" i="39"/>
  <c r="E187" i="39"/>
  <c r="E188" i="39"/>
  <c r="E189" i="39"/>
  <c r="E190" i="39"/>
  <c r="E191" i="39"/>
  <c r="E192" i="39"/>
  <c r="E193" i="39"/>
  <c r="E194" i="39"/>
  <c r="E195" i="39"/>
  <c r="E196" i="39"/>
  <c r="E197" i="39"/>
  <c r="E198" i="39"/>
  <c r="E199" i="39"/>
  <c r="E200" i="39"/>
  <c r="E201" i="39"/>
  <c r="E202" i="39"/>
  <c r="E203" i="39"/>
  <c r="E204" i="39"/>
  <c r="E205" i="39"/>
  <c r="E206" i="39"/>
  <c r="E207" i="39"/>
  <c r="E208" i="39"/>
  <c r="E209" i="39"/>
  <c r="E210" i="39"/>
  <c r="E211" i="39"/>
  <c r="E212" i="39"/>
  <c r="E213" i="39"/>
  <c r="E214" i="39"/>
  <c r="E215" i="39"/>
  <c r="E216" i="39"/>
  <c r="E217" i="39"/>
  <c r="E218" i="39"/>
  <c r="E219" i="39"/>
  <c r="E220" i="39"/>
  <c r="E221" i="39"/>
  <c r="E222" i="39"/>
  <c r="E223" i="39"/>
  <c r="E224" i="39"/>
  <c r="E225" i="39"/>
  <c r="E226" i="39"/>
  <c r="E227" i="39"/>
  <c r="E228" i="39"/>
  <c r="E229" i="39"/>
  <c r="E230" i="39"/>
  <c r="E231" i="39"/>
  <c r="E232" i="39"/>
  <c r="E233" i="39"/>
  <c r="E234" i="39"/>
  <c r="E235" i="39"/>
  <c r="E236" i="39"/>
  <c r="E237" i="39"/>
  <c r="E238" i="39"/>
  <c r="E239" i="39"/>
  <c r="E240" i="39"/>
  <c r="E241" i="39"/>
  <c r="E242" i="39"/>
  <c r="E243" i="39"/>
  <c r="E244" i="39"/>
  <c r="E245" i="39"/>
  <c r="E246" i="39"/>
  <c r="E247" i="39"/>
  <c r="E248" i="39"/>
  <c r="E249" i="39"/>
  <c r="E250" i="39"/>
  <c r="E251" i="39"/>
  <c r="E252" i="39"/>
  <c r="E253" i="39"/>
  <c r="E254" i="39"/>
  <c r="E255" i="39"/>
  <c r="E256" i="39"/>
  <c r="E257" i="39"/>
  <c r="E258" i="39"/>
  <c r="E259" i="39"/>
  <c r="E260" i="39"/>
  <c r="E261" i="39"/>
  <c r="E262" i="39"/>
  <c r="E263" i="39"/>
  <c r="E264" i="39"/>
  <c r="E265" i="39"/>
  <c r="E266" i="39"/>
  <c r="E267" i="39"/>
  <c r="E268" i="39"/>
  <c r="E269" i="39"/>
  <c r="E270" i="39"/>
  <c r="E271" i="39"/>
  <c r="E272" i="39"/>
  <c r="E273" i="39"/>
  <c r="E274" i="39"/>
  <c r="E275" i="39"/>
  <c r="E276" i="39"/>
  <c r="E277" i="39"/>
  <c r="E278" i="39"/>
  <c r="E279" i="39"/>
  <c r="E280" i="39"/>
  <c r="E281" i="39"/>
  <c r="E282" i="39"/>
  <c r="E283" i="39"/>
  <c r="E284" i="39"/>
  <c r="E285" i="39"/>
  <c r="E286" i="39"/>
  <c r="E287" i="39"/>
  <c r="E288" i="39"/>
  <c r="E289" i="39"/>
  <c r="E290" i="39"/>
  <c r="E291" i="39"/>
  <c r="E292" i="39"/>
  <c r="E293" i="39"/>
  <c r="E294" i="39"/>
  <c r="E295" i="39"/>
  <c r="E296" i="39"/>
  <c r="E297" i="39"/>
  <c r="E298" i="39"/>
  <c r="E299" i="39"/>
  <c r="E300" i="39"/>
  <c r="E301" i="39"/>
  <c r="E302" i="39"/>
  <c r="E303" i="39"/>
  <c r="E304" i="39"/>
  <c r="E308" i="39"/>
  <c r="E309" i="39"/>
  <c r="E311" i="39"/>
  <c r="E312" i="39"/>
  <c r="E149" i="39"/>
  <c r="E148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E305" i="39" s="1"/>
  <c r="D306" i="39"/>
  <c r="E306" i="39" s="1"/>
  <c r="D307" i="39"/>
  <c r="E307" i="39" s="1"/>
  <c r="D308" i="39"/>
  <c r="D309" i="39"/>
  <c r="D310" i="39"/>
  <c r="E310" i="39" s="1"/>
  <c r="D311" i="39"/>
  <c r="D312" i="39"/>
  <c r="D313" i="39"/>
  <c r="E395" i="4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41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877" i="3"/>
  <c r="E876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877" i="3"/>
  <c r="F1521" i="1"/>
  <c r="F1522" i="1"/>
  <c r="F1523" i="1"/>
  <c r="F1520" i="1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52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603" i="2"/>
  <c r="F603" i="2" s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042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043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49" i="39"/>
  <c r="D148" i="39"/>
  <c r="D147" i="39"/>
  <c r="D146" i="39"/>
  <c r="D145" i="39"/>
  <c r="D144" i="39"/>
  <c r="D143" i="39"/>
  <c r="D142" i="39"/>
  <c r="D141" i="39"/>
  <c r="D140" i="39"/>
  <c r="E140" i="39" s="1"/>
  <c r="F140" i="39" s="1"/>
  <c r="D139" i="39"/>
  <c r="D138" i="39"/>
  <c r="D137" i="39"/>
  <c r="D136" i="39"/>
  <c r="D135" i="39"/>
  <c r="D134" i="39"/>
  <c r="D133" i="39"/>
  <c r="D132" i="39"/>
  <c r="E132" i="39" s="1"/>
  <c r="F132" i="39" s="1"/>
  <c r="D131" i="39"/>
  <c r="D130" i="39"/>
  <c r="D129" i="39"/>
  <c r="D128" i="39"/>
  <c r="D127" i="39"/>
  <c r="D126" i="39"/>
  <c r="D125" i="39"/>
  <c r="D124" i="39"/>
  <c r="E124" i="39" s="1"/>
  <c r="F124" i="39" s="1"/>
  <c r="D123" i="39"/>
  <c r="D122" i="39"/>
  <c r="D121" i="39"/>
  <c r="D120" i="39"/>
  <c r="D119" i="39"/>
  <c r="D118" i="39"/>
  <c r="D117" i="39"/>
  <c r="D116" i="39"/>
  <c r="E116" i="39" s="1"/>
  <c r="F116" i="39" s="1"/>
  <c r="D115" i="39"/>
  <c r="D114" i="39"/>
  <c r="D113" i="39"/>
  <c r="D112" i="39"/>
  <c r="D111" i="39"/>
  <c r="D110" i="39"/>
  <c r="D109" i="39"/>
  <c r="D108" i="39"/>
  <c r="E108" i="39" s="1"/>
  <c r="F108" i="39" s="1"/>
  <c r="D107" i="39"/>
  <c r="D106" i="39"/>
  <c r="D105" i="39"/>
  <c r="D104" i="39"/>
  <c r="D103" i="39"/>
  <c r="D102" i="39"/>
  <c r="D101" i="39"/>
  <c r="D100" i="39"/>
  <c r="E100" i="39" s="1"/>
  <c r="F100" i="39" s="1"/>
  <c r="D99" i="39"/>
  <c r="D98" i="39"/>
  <c r="D97" i="39"/>
  <c r="D96" i="39"/>
  <c r="D95" i="39"/>
  <c r="D94" i="39"/>
  <c r="D93" i="39"/>
  <c r="D92" i="39"/>
  <c r="E92" i="39" s="1"/>
  <c r="F92" i="39" s="1"/>
  <c r="D91" i="39"/>
  <c r="D90" i="39"/>
  <c r="E90" i="39" s="1"/>
  <c r="F90" i="39" s="1"/>
  <c r="D89" i="39"/>
  <c r="D88" i="39"/>
  <c r="D87" i="39"/>
  <c r="D86" i="39"/>
  <c r="D85" i="39"/>
  <c r="E85" i="39" s="1"/>
  <c r="F85" i="39" s="1"/>
  <c r="D84" i="39"/>
  <c r="D83" i="39"/>
  <c r="D82" i="39"/>
  <c r="D81" i="39"/>
  <c r="D80" i="39"/>
  <c r="D79" i="39"/>
  <c r="D78" i="39"/>
  <c r="D77" i="39"/>
  <c r="E77" i="39" s="1"/>
  <c r="F77" i="39" s="1"/>
  <c r="D76" i="39"/>
  <c r="D75" i="39"/>
  <c r="D74" i="39"/>
  <c r="D73" i="39"/>
  <c r="D72" i="39"/>
  <c r="D71" i="39"/>
  <c r="D70" i="39"/>
  <c r="E70" i="39" s="1"/>
  <c r="F70" i="39" s="1"/>
  <c r="E69" i="39"/>
  <c r="F69" i="39" s="1"/>
  <c r="D69" i="39"/>
  <c r="D68" i="39"/>
  <c r="D67" i="39"/>
  <c r="D66" i="39"/>
  <c r="D65" i="39"/>
  <c r="D64" i="39"/>
  <c r="D63" i="39"/>
  <c r="D62" i="39"/>
  <c r="E62" i="39" s="1"/>
  <c r="F62" i="39" s="1"/>
  <c r="E61" i="39"/>
  <c r="F61" i="39" s="1"/>
  <c r="D61" i="39"/>
  <c r="D60" i="39"/>
  <c r="E60" i="39" s="1"/>
  <c r="D59" i="39"/>
  <c r="E59" i="39" s="1"/>
  <c r="F59" i="39" s="1"/>
  <c r="D58" i="39"/>
  <c r="E58" i="39" s="1"/>
  <c r="F58" i="39" s="1"/>
  <c r="E57" i="39"/>
  <c r="F57" i="39" s="1"/>
  <c r="D57" i="39"/>
  <c r="D56" i="39"/>
  <c r="E56" i="39" s="1"/>
  <c r="F56" i="39" s="1"/>
  <c r="E55" i="39"/>
  <c r="F55" i="39" s="1"/>
  <c r="D55" i="39"/>
  <c r="D54" i="39"/>
  <c r="E54" i="39" s="1"/>
  <c r="F54" i="39" s="1"/>
  <c r="D53" i="39"/>
  <c r="E53" i="39" s="1"/>
  <c r="F53" i="39" s="1"/>
  <c r="D52" i="39"/>
  <c r="E52" i="39" s="1"/>
  <c r="F52" i="39" s="1"/>
  <c r="E51" i="39"/>
  <c r="F51" i="39" s="1"/>
  <c r="D51" i="39"/>
  <c r="F50" i="39"/>
  <c r="D50" i="39"/>
  <c r="E50" i="39" s="1"/>
  <c r="E49" i="39"/>
  <c r="F49" i="39" s="1"/>
  <c r="D49" i="39"/>
  <c r="D48" i="39"/>
  <c r="E48" i="39" s="1"/>
  <c r="F48" i="39" s="1"/>
  <c r="E47" i="39"/>
  <c r="F47" i="39" s="1"/>
  <c r="D47" i="39"/>
  <c r="D46" i="39"/>
  <c r="E46" i="39" s="1"/>
  <c r="F46" i="39" s="1"/>
  <c r="E45" i="39"/>
  <c r="F45" i="39" s="1"/>
  <c r="D45" i="39"/>
  <c r="D44" i="39"/>
  <c r="E44" i="39" s="1"/>
  <c r="F44" i="39" s="1"/>
  <c r="D43" i="39"/>
  <c r="E43" i="39" s="1"/>
  <c r="F43" i="39" s="1"/>
  <c r="F42" i="39"/>
  <c r="D42" i="39"/>
  <c r="E42" i="39" s="1"/>
  <c r="D41" i="39"/>
  <c r="E41" i="39" s="1"/>
  <c r="F41" i="39" s="1"/>
  <c r="D40" i="39"/>
  <c r="E40" i="39" s="1"/>
  <c r="F40" i="39" s="1"/>
  <c r="E39" i="39"/>
  <c r="F39" i="39" s="1"/>
  <c r="D39" i="39"/>
  <c r="D38" i="39"/>
  <c r="E38" i="39" s="1"/>
  <c r="F38" i="39" s="1"/>
  <c r="E37" i="39"/>
  <c r="F37" i="39" s="1"/>
  <c r="D37" i="39"/>
  <c r="D36" i="39"/>
  <c r="E36" i="39" s="1"/>
  <c r="F36" i="39" s="1"/>
  <c r="E35" i="39"/>
  <c r="F35" i="39" s="1"/>
  <c r="D35" i="39"/>
  <c r="F34" i="39"/>
  <c r="D34" i="39"/>
  <c r="E34" i="39" s="1"/>
  <c r="D33" i="39"/>
  <c r="E33" i="39" s="1"/>
  <c r="F33" i="39" s="1"/>
  <c r="D32" i="39"/>
  <c r="E32" i="39" s="1"/>
  <c r="F32" i="39" s="1"/>
  <c r="D31" i="39"/>
  <c r="E31" i="39" s="1"/>
  <c r="F31" i="39" s="1"/>
  <c r="D30" i="39"/>
  <c r="E30" i="39" s="1"/>
  <c r="F30" i="39" s="1"/>
  <c r="E29" i="39"/>
  <c r="F29" i="39" s="1"/>
  <c r="D29" i="39"/>
  <c r="D28" i="39"/>
  <c r="E28" i="39" s="1"/>
  <c r="F28" i="39" s="1"/>
  <c r="E27" i="39"/>
  <c r="F27" i="39" s="1"/>
  <c r="D27" i="39"/>
  <c r="D26" i="39"/>
  <c r="E26" i="39" s="1"/>
  <c r="F26" i="39" s="1"/>
  <c r="D25" i="39"/>
  <c r="E25" i="39" s="1"/>
  <c r="F25" i="39" s="1"/>
  <c r="D24" i="39"/>
  <c r="E24" i="39" s="1"/>
  <c r="F24" i="39" s="1"/>
  <c r="D23" i="39"/>
  <c r="E23" i="39" s="1"/>
  <c r="F23" i="39" s="1"/>
  <c r="D22" i="39"/>
  <c r="E22" i="39" s="1"/>
  <c r="F22" i="39" s="1"/>
  <c r="D21" i="39"/>
  <c r="E21" i="39" s="1"/>
  <c r="F21" i="39" s="1"/>
  <c r="D20" i="39"/>
  <c r="E20" i="39" s="1"/>
  <c r="F20" i="39" s="1"/>
  <c r="E19" i="39"/>
  <c r="F19" i="39" s="1"/>
  <c r="D19" i="39"/>
  <c r="D18" i="39"/>
  <c r="E18" i="39" s="1"/>
  <c r="F18" i="39" s="1"/>
  <c r="E17" i="39"/>
  <c r="F17" i="39" s="1"/>
  <c r="D17" i="39"/>
  <c r="D16" i="39"/>
  <c r="E16" i="39" s="1"/>
  <c r="F16" i="39" s="1"/>
  <c r="D15" i="39"/>
  <c r="E15" i="39" s="1"/>
  <c r="F15" i="39" s="1"/>
  <c r="D14" i="39"/>
  <c r="E14" i="39" s="1"/>
  <c r="F14" i="39" s="1"/>
  <c r="D13" i="39"/>
  <c r="E13" i="39" s="1"/>
  <c r="F13" i="39" s="1"/>
  <c r="D12" i="39"/>
  <c r="E12" i="39" s="1"/>
  <c r="F12" i="39" s="1"/>
  <c r="D11" i="39"/>
  <c r="E11" i="39" s="1"/>
  <c r="F11" i="39" s="1"/>
  <c r="D10" i="39"/>
  <c r="E10" i="39" s="1"/>
  <c r="F10" i="39" s="1"/>
  <c r="D9" i="39"/>
  <c r="E9" i="39" s="1"/>
  <c r="F9" i="39" s="1"/>
  <c r="D8" i="39"/>
  <c r="E8" i="39" s="1"/>
  <c r="F8" i="39" s="1"/>
  <c r="E7" i="39"/>
  <c r="F7" i="39" s="1"/>
  <c r="D7" i="39"/>
  <c r="D6" i="39"/>
  <c r="E6" i="39" s="1"/>
  <c r="F6" i="39" s="1"/>
  <c r="D5" i="39"/>
  <c r="E5" i="39" s="1"/>
  <c r="F5" i="39" s="1"/>
  <c r="D4" i="39"/>
  <c r="E4" i="39" s="1"/>
  <c r="F4" i="39" s="1"/>
  <c r="D3" i="39"/>
  <c r="E3" i="39" s="1"/>
  <c r="F3" i="39" s="1"/>
  <c r="F2" i="39"/>
  <c r="D2" i="39"/>
  <c r="E2" i="39" s="1"/>
  <c r="D2" i="38"/>
  <c r="E2" i="38" s="1"/>
  <c r="F2" i="38" s="1"/>
  <c r="D3" i="38"/>
  <c r="E3" i="38" s="1"/>
  <c r="F3" i="38" s="1"/>
  <c r="D4" i="38"/>
  <c r="E4" i="38" s="1"/>
  <c r="F4" i="38" s="1"/>
  <c r="D5" i="38"/>
  <c r="E5" i="38" s="1"/>
  <c r="F5" i="38" s="1"/>
  <c r="D6" i="38"/>
  <c r="E6" i="38"/>
  <c r="F6" i="38"/>
  <c r="D7" i="38"/>
  <c r="E7" i="38" s="1"/>
  <c r="F7" i="38" s="1"/>
  <c r="D8" i="38"/>
  <c r="E8" i="38"/>
  <c r="F8" i="38" s="1"/>
  <c r="D9" i="38"/>
  <c r="E9" i="38" s="1"/>
  <c r="F9" i="38" s="1"/>
  <c r="D10" i="38"/>
  <c r="E10" i="38"/>
  <c r="F10" i="38" s="1"/>
  <c r="D11" i="38"/>
  <c r="E11" i="38" s="1"/>
  <c r="F11" i="38" s="1"/>
  <c r="D12" i="38"/>
  <c r="E12" i="38" s="1"/>
  <c r="F12" i="38" s="1"/>
  <c r="D13" i="38"/>
  <c r="E13" i="38" s="1"/>
  <c r="F13" i="38" s="1"/>
  <c r="D14" i="38"/>
  <c r="E14" i="38" s="1"/>
  <c r="F14" i="38" s="1"/>
  <c r="D15" i="38"/>
  <c r="E15" i="38" s="1"/>
  <c r="F15" i="38" s="1"/>
  <c r="D16" i="38"/>
  <c r="E16" i="38" s="1"/>
  <c r="F16" i="38" s="1"/>
  <c r="D17" i="38"/>
  <c r="E17" i="38"/>
  <c r="F17" i="38"/>
  <c r="D18" i="38"/>
  <c r="E18" i="38" s="1"/>
  <c r="F18" i="38" s="1"/>
  <c r="D19" i="38"/>
  <c r="E19" i="38" s="1"/>
  <c r="F19" i="38" s="1"/>
  <c r="D20" i="38"/>
  <c r="E20" i="38" s="1"/>
  <c r="F20" i="38" s="1"/>
  <c r="D21" i="38"/>
  <c r="E21" i="38"/>
  <c r="F21" i="38" s="1"/>
  <c r="D22" i="38"/>
  <c r="E22" i="38"/>
  <c r="F22" i="38" s="1"/>
  <c r="D23" i="38"/>
  <c r="E23" i="38" s="1"/>
  <c r="F23" i="38" s="1"/>
  <c r="D24" i="38"/>
  <c r="E24" i="38"/>
  <c r="F24" i="38" s="1"/>
  <c r="D25" i="38"/>
  <c r="E25" i="38" s="1"/>
  <c r="F25" i="38" s="1"/>
  <c r="D26" i="38"/>
  <c r="E26" i="38" s="1"/>
  <c r="F26" i="38" s="1"/>
  <c r="D27" i="38"/>
  <c r="E27" i="38" s="1"/>
  <c r="F27" i="38" s="1"/>
  <c r="D28" i="38"/>
  <c r="E28" i="38"/>
  <c r="F28" i="38" s="1"/>
  <c r="D29" i="38"/>
  <c r="E29" i="38" s="1"/>
  <c r="F29" i="38" s="1"/>
  <c r="D30" i="38"/>
  <c r="E30" i="38" s="1"/>
  <c r="F30" i="38" s="1"/>
  <c r="D31" i="38"/>
  <c r="E31" i="38" s="1"/>
  <c r="F31" i="38" s="1"/>
  <c r="D32" i="38"/>
  <c r="E32" i="38" s="1"/>
  <c r="F32" i="38" s="1"/>
  <c r="D33" i="38"/>
  <c r="E33" i="38"/>
  <c r="F33" i="38" s="1"/>
  <c r="D34" i="38"/>
  <c r="E34" i="38" s="1"/>
  <c r="F34" i="38" s="1"/>
  <c r="D35" i="38"/>
  <c r="E35" i="38" s="1"/>
  <c r="F35" i="38" s="1"/>
  <c r="D36" i="38"/>
  <c r="E36" i="38" s="1"/>
  <c r="F36" i="38" s="1"/>
  <c r="D37" i="38"/>
  <c r="E37" i="38" s="1"/>
  <c r="F37" i="38" s="1"/>
  <c r="D38" i="38"/>
  <c r="E38" i="38"/>
  <c r="F38" i="38"/>
  <c r="D39" i="38"/>
  <c r="E39" i="38" s="1"/>
  <c r="F39" i="38" s="1"/>
  <c r="D40" i="38"/>
  <c r="E40" i="38"/>
  <c r="F40" i="38" s="1"/>
  <c r="D41" i="38"/>
  <c r="E41" i="38" s="1"/>
  <c r="F41" i="38" s="1"/>
  <c r="D42" i="38"/>
  <c r="E42" i="38"/>
  <c r="F42" i="38" s="1"/>
  <c r="D43" i="38"/>
  <c r="E43" i="38" s="1"/>
  <c r="F43" i="38" s="1"/>
  <c r="D44" i="38"/>
  <c r="E44" i="38" s="1"/>
  <c r="F44" i="38" s="1"/>
  <c r="D45" i="38"/>
  <c r="E45" i="38" s="1"/>
  <c r="F45" i="38" s="1"/>
  <c r="D46" i="38"/>
  <c r="E46" i="38" s="1"/>
  <c r="F46" i="38" s="1"/>
  <c r="D47" i="38"/>
  <c r="E47" i="38" s="1"/>
  <c r="F47" i="38" s="1"/>
  <c r="D48" i="38"/>
  <c r="E48" i="38" s="1"/>
  <c r="F48" i="38" s="1"/>
  <c r="D49" i="38"/>
  <c r="E49" i="38"/>
  <c r="F49" i="38"/>
  <c r="D50" i="38"/>
  <c r="E50" i="38"/>
  <c r="F50" i="38"/>
  <c r="D51" i="38"/>
  <c r="E51" i="38" s="1"/>
  <c r="F51" i="38" s="1"/>
  <c r="D52" i="38"/>
  <c r="E52" i="38" s="1"/>
  <c r="F52" i="38" s="1"/>
  <c r="D53" i="38"/>
  <c r="E53" i="38"/>
  <c r="F53" i="38" s="1"/>
  <c r="D54" i="38"/>
  <c r="E54" i="38"/>
  <c r="F54" i="38" s="1"/>
  <c r="D55" i="38"/>
  <c r="E55" i="38" s="1"/>
  <c r="F55" i="38" s="1"/>
  <c r="D56" i="38"/>
  <c r="E56" i="38"/>
  <c r="F56" i="38" s="1"/>
  <c r="D57" i="38"/>
  <c r="E57" i="38" s="1"/>
  <c r="F57" i="38" s="1"/>
  <c r="D58" i="38"/>
  <c r="E58" i="38" s="1"/>
  <c r="F58" i="38" s="1"/>
  <c r="D59" i="38"/>
  <c r="E59" i="38" s="1"/>
  <c r="F59" i="38" s="1"/>
  <c r="D60" i="38"/>
  <c r="E60" i="38"/>
  <c r="F60" i="38" s="1"/>
  <c r="D61" i="38"/>
  <c r="E61" i="38"/>
  <c r="F61" i="38"/>
  <c r="D62" i="38"/>
  <c r="E62" i="38" s="1"/>
  <c r="F62" i="38" s="1"/>
  <c r="D63" i="38"/>
  <c r="E63" i="38" s="1"/>
  <c r="F63" i="38" s="1"/>
  <c r="D64" i="38"/>
  <c r="E64" i="38" s="1"/>
  <c r="F64" i="38" s="1"/>
  <c r="D65" i="38"/>
  <c r="E65" i="38"/>
  <c r="F65" i="38" s="1"/>
  <c r="D66" i="38"/>
  <c r="E66" i="38" s="1"/>
  <c r="F66" i="38" s="1"/>
  <c r="D67" i="38"/>
  <c r="E67" i="38" s="1"/>
  <c r="F67" i="38" s="1"/>
  <c r="D68" i="38"/>
  <c r="E68" i="38"/>
  <c r="F68" i="38" s="1"/>
  <c r="D69" i="38"/>
  <c r="E69" i="38" s="1"/>
  <c r="F69" i="38" s="1"/>
  <c r="D70" i="38"/>
  <c r="E70" i="38"/>
  <c r="F70" i="38"/>
  <c r="D71" i="38"/>
  <c r="E71" i="38" s="1"/>
  <c r="F71" i="38" s="1"/>
  <c r="D72" i="38"/>
  <c r="E72" i="38"/>
  <c r="F72" i="38" s="1"/>
  <c r="D73" i="38"/>
  <c r="E73" i="38" s="1"/>
  <c r="F73" i="38" s="1"/>
  <c r="D74" i="38"/>
  <c r="E74" i="38"/>
  <c r="F74" i="38" s="1"/>
  <c r="D75" i="38"/>
  <c r="E75" i="38" s="1"/>
  <c r="F75" i="38" s="1"/>
  <c r="D76" i="38"/>
  <c r="E76" i="38" s="1"/>
  <c r="F76" i="38" s="1"/>
  <c r="D77" i="38"/>
  <c r="E77" i="38" s="1"/>
  <c r="F77" i="38" s="1"/>
  <c r="D78" i="38"/>
  <c r="E78" i="38" s="1"/>
  <c r="F78" i="38" s="1"/>
  <c r="D79" i="38"/>
  <c r="E79" i="38" s="1"/>
  <c r="F79" i="38" s="1"/>
  <c r="D80" i="38"/>
  <c r="E80" i="38" s="1"/>
  <c r="F80" i="38" s="1"/>
  <c r="D81" i="38"/>
  <c r="E81" i="38"/>
  <c r="F81" i="38"/>
  <c r="D82" i="38"/>
  <c r="E82" i="38"/>
  <c r="F82" i="38"/>
  <c r="D83" i="38"/>
  <c r="E83" i="38" s="1"/>
  <c r="F83" i="38" s="1"/>
  <c r="D84" i="38"/>
  <c r="E84" i="38"/>
  <c r="F84" i="38" s="1"/>
  <c r="D85" i="38"/>
  <c r="E85" i="38"/>
  <c r="F85" i="38" s="1"/>
  <c r="D86" i="38"/>
  <c r="E86" i="38"/>
  <c r="F86" i="38" s="1"/>
  <c r="D87" i="38"/>
  <c r="E87" i="38" s="1"/>
  <c r="F87" i="38" s="1"/>
  <c r="D88" i="38"/>
  <c r="E88" i="38"/>
  <c r="F88" i="38" s="1"/>
  <c r="D89" i="38"/>
  <c r="E89" i="38" s="1"/>
  <c r="F89" i="38" s="1"/>
  <c r="D90" i="38"/>
  <c r="E90" i="38" s="1"/>
  <c r="F90" i="38" s="1"/>
  <c r="D91" i="38"/>
  <c r="E91" i="38" s="1"/>
  <c r="F91" i="38" s="1"/>
  <c r="D92" i="38"/>
  <c r="E92" i="38"/>
  <c r="F92" i="38" s="1"/>
  <c r="D93" i="38"/>
  <c r="E93" i="38"/>
  <c r="F93" i="38"/>
  <c r="D94" i="38"/>
  <c r="E94" i="38"/>
  <c r="F94" i="38"/>
  <c r="D95" i="38"/>
  <c r="E95" i="38" s="1"/>
  <c r="F95" i="38" s="1"/>
  <c r="D96" i="38"/>
  <c r="E96" i="38" s="1"/>
  <c r="F96" i="38" s="1"/>
  <c r="D97" i="38"/>
  <c r="E97" i="38"/>
  <c r="F97" i="38" s="1"/>
  <c r="D98" i="38"/>
  <c r="E98" i="38"/>
  <c r="F98" i="38"/>
  <c r="D99" i="38"/>
  <c r="E99" i="38" s="1"/>
  <c r="F99" i="38" s="1"/>
  <c r="D100" i="38"/>
  <c r="E100" i="38"/>
  <c r="F100" i="38" s="1"/>
  <c r="D101" i="38"/>
  <c r="E101" i="38" s="1"/>
  <c r="F101" i="38" s="1"/>
  <c r="D102" i="38"/>
  <c r="E102" i="38"/>
  <c r="F102" i="38"/>
  <c r="D103" i="38"/>
  <c r="E103" i="38" s="1"/>
  <c r="F103" i="38" s="1"/>
  <c r="D104" i="38"/>
  <c r="E104" i="38"/>
  <c r="F104" i="38" s="1"/>
  <c r="D105" i="38"/>
  <c r="E105" i="38"/>
  <c r="F105" i="38"/>
  <c r="D106" i="38"/>
  <c r="E106" i="38"/>
  <c r="F106" i="38" s="1"/>
  <c r="D107" i="38"/>
  <c r="E107" i="38" s="1"/>
  <c r="F107" i="38" s="1"/>
  <c r="D108" i="38"/>
  <c r="E108" i="38" s="1"/>
  <c r="F108" i="38" s="1"/>
  <c r="D109" i="38"/>
  <c r="E109" i="38"/>
  <c r="F109" i="38" s="1"/>
  <c r="D110" i="38"/>
  <c r="E110" i="38"/>
  <c r="F110" i="38" s="1"/>
  <c r="D111" i="38"/>
  <c r="E111" i="38" s="1"/>
  <c r="F111" i="38" s="1"/>
  <c r="D112" i="38"/>
  <c r="E112" i="38" s="1"/>
  <c r="F112" i="38" s="1"/>
  <c r="D113" i="38"/>
  <c r="E113" i="38"/>
  <c r="F113" i="38"/>
  <c r="D114" i="38"/>
  <c r="E114" i="38" s="1"/>
  <c r="F114" i="38" s="1"/>
  <c r="D115" i="38"/>
  <c r="E115" i="38" s="1"/>
  <c r="F115" i="38" s="1"/>
  <c r="D116" i="38"/>
  <c r="E116" i="38"/>
  <c r="F116" i="38" s="1"/>
  <c r="D117" i="38"/>
  <c r="E117" i="38"/>
  <c r="F117" i="38"/>
  <c r="D118" i="38"/>
  <c r="E118" i="38"/>
  <c r="F118" i="38"/>
  <c r="D119" i="38"/>
  <c r="E119" i="38" s="1"/>
  <c r="F119" i="38" s="1"/>
  <c r="D120" i="38"/>
  <c r="E120" i="38" s="1"/>
  <c r="F120" i="38" s="1"/>
  <c r="D121" i="38"/>
  <c r="E121" i="38"/>
  <c r="F121" i="38"/>
  <c r="D122" i="38"/>
  <c r="E122" i="38"/>
  <c r="F122" i="38"/>
  <c r="D123" i="38"/>
  <c r="E123" i="38" s="1"/>
  <c r="F123" i="38" s="1"/>
  <c r="D124" i="38"/>
  <c r="E124" i="38"/>
  <c r="F124" i="38" s="1"/>
  <c r="D125" i="38"/>
  <c r="E125" i="38"/>
  <c r="F125" i="38" s="1"/>
  <c r="D126" i="38"/>
  <c r="E126" i="38"/>
  <c r="F126" i="38"/>
  <c r="D127" i="38"/>
  <c r="E127" i="38" s="1"/>
  <c r="F127" i="38" s="1"/>
  <c r="D128" i="38"/>
  <c r="E128" i="38"/>
  <c r="F128" i="38" s="1"/>
  <c r="D129" i="38"/>
  <c r="E129" i="38"/>
  <c r="F129" i="38" s="1"/>
  <c r="D130" i="38"/>
  <c r="E130" i="38"/>
  <c r="F130" i="38" s="1"/>
  <c r="D131" i="38"/>
  <c r="E131" i="38" s="1"/>
  <c r="F131" i="38" s="1"/>
  <c r="D132" i="38"/>
  <c r="E132" i="38" s="1"/>
  <c r="F132" i="38" s="1"/>
  <c r="D133" i="38"/>
  <c r="E133" i="38" s="1"/>
  <c r="F133" i="38" s="1"/>
  <c r="D134" i="38"/>
  <c r="E134" i="38" s="1"/>
  <c r="F134" i="38" s="1"/>
  <c r="D135" i="38"/>
  <c r="E135" i="38" s="1"/>
  <c r="F135" i="38" s="1"/>
  <c r="D136" i="38"/>
  <c r="E136" i="38" s="1"/>
  <c r="F136" i="38" s="1"/>
  <c r="D137" i="38"/>
  <c r="E137" i="38" s="1"/>
  <c r="F137" i="38" s="1"/>
  <c r="D138" i="38"/>
  <c r="E138" i="38" s="1"/>
  <c r="F138" i="38" s="1"/>
  <c r="D139" i="38"/>
  <c r="E139" i="38" s="1"/>
  <c r="F139" i="38" s="1"/>
  <c r="D140" i="38"/>
  <c r="E140" i="38"/>
  <c r="F140" i="38" s="1"/>
  <c r="D141" i="38"/>
  <c r="E141" i="38" s="1"/>
  <c r="F141" i="38" s="1"/>
  <c r="D142" i="38"/>
  <c r="E142" i="38"/>
  <c r="F142" i="38" s="1"/>
  <c r="D143" i="38"/>
  <c r="E143" i="38" s="1"/>
  <c r="F143" i="38" s="1"/>
  <c r="D144" i="38"/>
  <c r="E144" i="38" s="1"/>
  <c r="F144" i="38" s="1"/>
  <c r="D145" i="38"/>
  <c r="E145" i="38"/>
  <c r="F145" i="38" s="1"/>
  <c r="D146" i="38"/>
  <c r="E146" i="38"/>
  <c r="F146" i="38" s="1"/>
  <c r="D147" i="38"/>
  <c r="E147" i="38" s="1"/>
  <c r="F147" i="38" s="1"/>
  <c r="D148" i="38"/>
  <c r="E148" i="38" s="1"/>
  <c r="F148" i="38" s="1"/>
  <c r="D149" i="38"/>
  <c r="E149" i="38" s="1"/>
  <c r="F149" i="38" s="1"/>
  <c r="D150" i="38"/>
  <c r="E150" i="38"/>
  <c r="F150" i="38" s="1"/>
  <c r="D151" i="38"/>
  <c r="E151" i="38" s="1"/>
  <c r="F151" i="38" s="1"/>
  <c r="D152" i="38"/>
  <c r="E152" i="38" s="1"/>
  <c r="F152" i="38" s="1"/>
  <c r="D153" i="38"/>
  <c r="E153" i="38" s="1"/>
  <c r="F153" i="38" s="1"/>
  <c r="D154" i="38"/>
  <c r="E154" i="38"/>
  <c r="F154" i="38"/>
  <c r="D155" i="38"/>
  <c r="E155" i="38" s="1"/>
  <c r="F155" i="38" s="1"/>
  <c r="D156" i="38"/>
  <c r="E156" i="38"/>
  <c r="F156" i="38" s="1"/>
  <c r="D157" i="38"/>
  <c r="E157" i="38" s="1"/>
  <c r="F157" i="38" s="1"/>
  <c r="D158" i="38"/>
  <c r="E158" i="38" s="1"/>
  <c r="F158" i="38" s="1"/>
  <c r="D159" i="38"/>
  <c r="E159" i="38" s="1"/>
  <c r="F159" i="38"/>
  <c r="D160" i="38"/>
  <c r="E160" i="38" s="1"/>
  <c r="F160" i="38" s="1"/>
  <c r="D161" i="38"/>
  <c r="E161" i="38"/>
  <c r="F161" i="38" s="1"/>
  <c r="D162" i="38"/>
  <c r="E162" i="38" s="1"/>
  <c r="F162" i="38" s="1"/>
  <c r="D163" i="38"/>
  <c r="E163" i="38" s="1"/>
  <c r="F163" i="38" s="1"/>
  <c r="D164" i="38"/>
  <c r="E164" i="38"/>
  <c r="F164" i="38" s="1"/>
  <c r="D165" i="38"/>
  <c r="E165" i="38" s="1"/>
  <c r="F165" i="38" s="1"/>
  <c r="D166" i="38"/>
  <c r="E166" i="38"/>
  <c r="F166" i="38" s="1"/>
  <c r="D167" i="38"/>
  <c r="E167" i="38" s="1"/>
  <c r="F167" i="38"/>
  <c r="D168" i="38"/>
  <c r="E168" i="38" s="1"/>
  <c r="F168" i="38" s="1"/>
  <c r="D169" i="38"/>
  <c r="E169" i="38"/>
  <c r="F169" i="38"/>
  <c r="D170" i="38"/>
  <c r="E170" i="38"/>
  <c r="F170" i="38" s="1"/>
  <c r="D171" i="38"/>
  <c r="E171" i="38" s="1"/>
  <c r="F171" i="38" s="1"/>
  <c r="D172" i="38"/>
  <c r="E172" i="38" s="1"/>
  <c r="F172" i="38" s="1"/>
  <c r="D173" i="38"/>
  <c r="E173" i="38" s="1"/>
  <c r="F173" i="38" s="1"/>
  <c r="D174" i="38"/>
  <c r="E174" i="38" s="1"/>
  <c r="D175" i="38"/>
  <c r="D176" i="38"/>
  <c r="D177" i="38"/>
  <c r="D178" i="38"/>
  <c r="D179" i="38"/>
  <c r="E179" i="38" s="1"/>
  <c r="F179" i="38" s="1"/>
  <c r="D180" i="38"/>
  <c r="D181" i="38"/>
  <c r="D182" i="38"/>
  <c r="E182" i="38" s="1"/>
  <c r="F182" i="38" s="1"/>
  <c r="D183" i="38"/>
  <c r="D184" i="38"/>
  <c r="D185" i="38"/>
  <c r="D186" i="38"/>
  <c r="D187" i="38"/>
  <c r="E187" i="38"/>
  <c r="F187" i="38" s="1"/>
  <c r="D188" i="38"/>
  <c r="D189" i="38"/>
  <c r="D190" i="38"/>
  <c r="E190" i="38" s="1"/>
  <c r="F190" i="38" s="1"/>
  <c r="D191" i="38"/>
  <c r="D192" i="38"/>
  <c r="D193" i="38"/>
  <c r="D194" i="38"/>
  <c r="D195" i="38"/>
  <c r="E195" i="38" s="1"/>
  <c r="F195" i="38" s="1"/>
  <c r="D196" i="38"/>
  <c r="D197" i="38"/>
  <c r="D198" i="38"/>
  <c r="E198" i="38" s="1"/>
  <c r="F198" i="38" s="1"/>
  <c r="D199" i="38"/>
  <c r="D200" i="38"/>
  <c r="D201" i="38"/>
  <c r="D202" i="38"/>
  <c r="D203" i="38"/>
  <c r="E203" i="38"/>
  <c r="F203" i="38" s="1"/>
  <c r="D204" i="38"/>
  <c r="D205" i="38"/>
  <c r="D206" i="38"/>
  <c r="E206" i="38" s="1"/>
  <c r="F206" i="38" s="1"/>
  <c r="D207" i="38"/>
  <c r="D208" i="38"/>
  <c r="D209" i="38"/>
  <c r="D210" i="38"/>
  <c r="D211" i="38"/>
  <c r="E211" i="38"/>
  <c r="F211" i="38" s="1"/>
  <c r="D212" i="38"/>
  <c r="D213" i="38"/>
  <c r="D214" i="38"/>
  <c r="E214" i="38" s="1"/>
  <c r="F214" i="38" s="1"/>
  <c r="D215" i="38"/>
  <c r="D216" i="38"/>
  <c r="D217" i="38"/>
  <c r="D218" i="38"/>
  <c r="D219" i="38"/>
  <c r="E219" i="38" s="1"/>
  <c r="F219" i="38" s="1"/>
  <c r="D220" i="38"/>
  <c r="D221" i="38"/>
  <c r="D222" i="38"/>
  <c r="E222" i="38" s="1"/>
  <c r="F222" i="38" s="1"/>
  <c r="D223" i="38"/>
  <c r="D224" i="38"/>
  <c r="D225" i="38"/>
  <c r="D226" i="38"/>
  <c r="D227" i="38"/>
  <c r="E227" i="38"/>
  <c r="F227" i="38" s="1"/>
  <c r="D228" i="38"/>
  <c r="D229" i="38"/>
  <c r="D230" i="38"/>
  <c r="E230" i="38" s="1"/>
  <c r="F230" i="38" s="1"/>
  <c r="D231" i="38"/>
  <c r="D232" i="38"/>
  <c r="D233" i="38"/>
  <c r="D234" i="38"/>
  <c r="D235" i="38"/>
  <c r="E235" i="38" s="1"/>
  <c r="F235" i="38" s="1"/>
  <c r="D236" i="38"/>
  <c r="D237" i="38"/>
  <c r="D238" i="38"/>
  <c r="E238" i="38" s="1"/>
  <c r="F238" i="38" s="1"/>
  <c r="D239" i="38"/>
  <c r="D240" i="38"/>
  <c r="D241" i="38"/>
  <c r="D242" i="38"/>
  <c r="D243" i="38"/>
  <c r="E243" i="38"/>
  <c r="F243" i="38" s="1"/>
  <c r="D244" i="38"/>
  <c r="D245" i="38"/>
  <c r="D246" i="38"/>
  <c r="E246" i="38"/>
  <c r="F246" i="38" s="1"/>
  <c r="D247" i="38"/>
  <c r="D248" i="38"/>
  <c r="D249" i="38"/>
  <c r="D250" i="38"/>
  <c r="E250" i="38"/>
  <c r="F250" i="38" s="1"/>
  <c r="D251" i="38"/>
  <c r="D252" i="38"/>
  <c r="D253" i="38"/>
  <c r="D254" i="38"/>
  <c r="E254" i="38"/>
  <c r="F254" i="38" s="1"/>
  <c r="D255" i="38"/>
  <c r="D256" i="38"/>
  <c r="D257" i="38"/>
  <c r="D258" i="38"/>
  <c r="E258" i="38" s="1"/>
  <c r="F258" i="38" s="1"/>
  <c r="D259" i="38"/>
  <c r="D260" i="38"/>
  <c r="D261" i="38"/>
  <c r="D262" i="38"/>
  <c r="E262" i="38"/>
  <c r="F262" i="38" s="1"/>
  <c r="D263" i="38"/>
  <c r="D264" i="38"/>
  <c r="D265" i="38"/>
  <c r="D266" i="38"/>
  <c r="E266" i="38" s="1"/>
  <c r="F266" i="38" s="1"/>
  <c r="D267" i="38"/>
  <c r="D268" i="38"/>
  <c r="D269" i="38"/>
  <c r="D270" i="38"/>
  <c r="E270" i="38" s="1"/>
  <c r="F270" i="38" s="1"/>
  <c r="D271" i="38"/>
  <c r="D272" i="38"/>
  <c r="D273" i="38"/>
  <c r="D274" i="38"/>
  <c r="E274" i="38" s="1"/>
  <c r="F274" i="38" s="1"/>
  <c r="D275" i="38"/>
  <c r="D276" i="38"/>
  <c r="D277" i="38"/>
  <c r="D278" i="38"/>
  <c r="E278" i="38"/>
  <c r="F278" i="38" s="1"/>
  <c r="D279" i="38"/>
  <c r="D280" i="38"/>
  <c r="D281" i="38"/>
  <c r="D282" i="38"/>
  <c r="E282" i="38"/>
  <c r="F282" i="38" s="1"/>
  <c r="D283" i="38"/>
  <c r="D284" i="38"/>
  <c r="D285" i="38"/>
  <c r="D286" i="38"/>
  <c r="E286" i="38"/>
  <c r="F286" i="38" s="1"/>
  <c r="D287" i="38"/>
  <c r="D288" i="38"/>
  <c r="D289" i="38"/>
  <c r="D290" i="38"/>
  <c r="E290" i="38" s="1"/>
  <c r="F290" i="38" s="1"/>
  <c r="D291" i="38"/>
  <c r="D292" i="38"/>
  <c r="D293" i="38"/>
  <c r="D294" i="38"/>
  <c r="E294" i="38"/>
  <c r="F294" i="38" s="1"/>
  <c r="D295" i="38"/>
  <c r="D296" i="38"/>
  <c r="D297" i="38"/>
  <c r="D298" i="38"/>
  <c r="E298" i="38" s="1"/>
  <c r="F298" i="38" s="1"/>
  <c r="D299" i="38"/>
  <c r="D300" i="38"/>
  <c r="D301" i="38"/>
  <c r="D302" i="38"/>
  <c r="E302" i="38" s="1"/>
  <c r="F302" i="38" s="1"/>
  <c r="D303" i="38"/>
  <c r="D304" i="38"/>
  <c r="D305" i="38"/>
  <c r="D306" i="38"/>
  <c r="E306" i="38" s="1"/>
  <c r="F306" i="38" s="1"/>
  <c r="D307" i="38"/>
  <c r="D308" i="38"/>
  <c r="D309" i="38"/>
  <c r="D310" i="38"/>
  <c r="E310" i="38"/>
  <c r="F310" i="38" s="1"/>
  <c r="D311" i="38"/>
  <c r="D312" i="38"/>
  <c r="D313" i="38"/>
  <c r="D314" i="38"/>
  <c r="E314" i="38"/>
  <c r="F314" i="38" s="1"/>
  <c r="D315" i="38"/>
  <c r="D316" i="38"/>
  <c r="D317" i="38"/>
  <c r="D318" i="38"/>
  <c r="E318" i="38"/>
  <c r="F318" i="38" s="1"/>
  <c r="D319" i="38"/>
  <c r="D320" i="38"/>
  <c r="D321" i="38"/>
  <c r="D322" i="38"/>
  <c r="E322" i="38" s="1"/>
  <c r="F322" i="38" s="1"/>
  <c r="D323" i="38"/>
  <c r="D324" i="38"/>
  <c r="D325" i="38"/>
  <c r="D326" i="38"/>
  <c r="E326" i="38"/>
  <c r="F326" i="38" s="1"/>
  <c r="D327" i="38"/>
  <c r="D328" i="38"/>
  <c r="E328" i="38" s="1"/>
  <c r="F328" i="38" s="1"/>
  <c r="D329" i="38"/>
  <c r="D330" i="38"/>
  <c r="E330" i="38" s="1"/>
  <c r="F330" i="38" s="1"/>
  <c r="D331" i="38"/>
  <c r="D332" i="38"/>
  <c r="E332" i="38" s="1"/>
  <c r="F332" i="38" s="1"/>
  <c r="D333" i="38"/>
  <c r="D334" i="38"/>
  <c r="E334" i="38" s="1"/>
  <c r="F334" i="38" s="1"/>
  <c r="D335" i="38"/>
  <c r="D336" i="38"/>
  <c r="E336" i="38" s="1"/>
  <c r="F336" i="38" s="1"/>
  <c r="D337" i="38"/>
  <c r="E337" i="38" s="1"/>
  <c r="F337" i="38" s="1"/>
  <c r="D338" i="38"/>
  <c r="D339" i="38"/>
  <c r="E339" i="38" s="1"/>
  <c r="F339" i="38" s="1"/>
  <c r="D340" i="38"/>
  <c r="E340" i="38" s="1"/>
  <c r="F340" i="38" s="1"/>
  <c r="D341" i="38"/>
  <c r="E341" i="38" s="1"/>
  <c r="F341" i="38" s="1"/>
  <c r="D342" i="38"/>
  <c r="D343" i="38"/>
  <c r="E343" i="38" s="1"/>
  <c r="F343" i="38" s="1"/>
  <c r="D344" i="38"/>
  <c r="E344" i="38" s="1"/>
  <c r="F344" i="38" s="1"/>
  <c r="D345" i="38"/>
  <c r="E345" i="38"/>
  <c r="F345" i="38" s="1"/>
  <c r="D346" i="38"/>
  <c r="D347" i="38"/>
  <c r="E347" i="38" s="1"/>
  <c r="F347" i="38" s="1"/>
  <c r="D348" i="38"/>
  <c r="E348" i="38"/>
  <c r="F348" i="38" s="1"/>
  <c r="D349" i="38"/>
  <c r="E349" i="38" s="1"/>
  <c r="F349" i="38" s="1"/>
  <c r="D350" i="38"/>
  <c r="D351" i="38"/>
  <c r="E351" i="38" s="1"/>
  <c r="F351" i="38" s="1"/>
  <c r="D352" i="38"/>
  <c r="E352" i="38"/>
  <c r="F352" i="38" s="1"/>
  <c r="D353" i="38"/>
  <c r="E353" i="38" s="1"/>
  <c r="F353" i="38" s="1"/>
  <c r="D354" i="38"/>
  <c r="D355" i="38"/>
  <c r="E355" i="38" s="1"/>
  <c r="F355" i="38" s="1"/>
  <c r="D356" i="38"/>
  <c r="E356" i="38" s="1"/>
  <c r="F356" i="38" s="1"/>
  <c r="D357" i="38"/>
  <c r="E357" i="38"/>
  <c r="F357" i="38" s="1"/>
  <c r="D358" i="38"/>
  <c r="D359" i="38"/>
  <c r="E359" i="38" s="1"/>
  <c r="F359" i="38" s="1"/>
  <c r="D360" i="38"/>
  <c r="E360" i="38" s="1"/>
  <c r="F360" i="38" s="1"/>
  <c r="D361" i="38"/>
  <c r="E361" i="38"/>
  <c r="F361" i="38"/>
  <c r="D362" i="38"/>
  <c r="D363" i="38"/>
  <c r="E363" i="38" s="1"/>
  <c r="F363" i="38" s="1"/>
  <c r="D364" i="38"/>
  <c r="E364" i="38" s="1"/>
  <c r="F364" i="38" s="1"/>
  <c r="D365" i="38"/>
  <c r="E365" i="38" s="1"/>
  <c r="F365" i="38" s="1"/>
  <c r="D366" i="38"/>
  <c r="D367" i="38"/>
  <c r="E367" i="38" s="1"/>
  <c r="F367" i="38" s="1"/>
  <c r="D368" i="38"/>
  <c r="E368" i="38"/>
  <c r="F368" i="38" s="1"/>
  <c r="D369" i="38"/>
  <c r="E369" i="38" s="1"/>
  <c r="F369" i="38" s="1"/>
  <c r="D370" i="38"/>
  <c r="D371" i="38"/>
  <c r="E371" i="38" s="1"/>
  <c r="F371" i="38" s="1"/>
  <c r="D372" i="38"/>
  <c r="E372" i="38" s="1"/>
  <c r="F372" i="38" s="1"/>
  <c r="D373" i="38"/>
  <c r="E373" i="38" s="1"/>
  <c r="F373" i="38" s="1"/>
  <c r="D374" i="38"/>
  <c r="D375" i="38"/>
  <c r="E375" i="38" s="1"/>
  <c r="F375" i="38" s="1"/>
  <c r="D376" i="38"/>
  <c r="E376" i="38" s="1"/>
  <c r="F376" i="38" s="1"/>
  <c r="D377" i="38"/>
  <c r="E377" i="38"/>
  <c r="F377" i="38" s="1"/>
  <c r="D378" i="38"/>
  <c r="D379" i="38"/>
  <c r="E379" i="38" s="1"/>
  <c r="F379" i="38" s="1"/>
  <c r="D380" i="38"/>
  <c r="E380" i="38"/>
  <c r="F380" i="38" s="1"/>
  <c r="D381" i="38"/>
  <c r="E381" i="38"/>
  <c r="F381" i="38"/>
  <c r="D382" i="38"/>
  <c r="D383" i="38"/>
  <c r="E383" i="38" s="1"/>
  <c r="F383" i="38" s="1"/>
  <c r="D384" i="38"/>
  <c r="E384" i="38"/>
  <c r="F384" i="38" s="1"/>
  <c r="D385" i="38"/>
  <c r="E385" i="38" s="1"/>
  <c r="F385" i="38" s="1"/>
  <c r="D386" i="38"/>
  <c r="D387" i="38"/>
  <c r="E387" i="38" s="1"/>
  <c r="F387" i="38" s="1"/>
  <c r="D388" i="38"/>
  <c r="E388" i="38" s="1"/>
  <c r="F388" i="38" s="1"/>
  <c r="D389" i="38"/>
  <c r="E389" i="38"/>
  <c r="F389" i="38" s="1"/>
  <c r="D390" i="38"/>
  <c r="D391" i="38"/>
  <c r="E391" i="38" s="1"/>
  <c r="F391" i="38" s="1"/>
  <c r="D392" i="38"/>
  <c r="E392" i="38" s="1"/>
  <c r="F392" i="38" s="1"/>
  <c r="D393" i="38"/>
  <c r="E393" i="38"/>
  <c r="F393" i="38"/>
  <c r="D394" i="38"/>
  <c r="D395" i="38"/>
  <c r="E395" i="38" s="1"/>
  <c r="F395" i="38" s="1"/>
  <c r="D396" i="38"/>
  <c r="E396" i="38" s="1"/>
  <c r="F396" i="38" s="1"/>
  <c r="D397" i="38"/>
  <c r="E397" i="38" s="1"/>
  <c r="F397" i="38" s="1"/>
  <c r="D398" i="38"/>
  <c r="D399" i="38"/>
  <c r="E399" i="38" s="1"/>
  <c r="F399" i="38" s="1"/>
  <c r="D400" i="38"/>
  <c r="E400" i="38"/>
  <c r="F400" i="38" s="1"/>
  <c r="D401" i="38"/>
  <c r="E401" i="38" s="1"/>
  <c r="F401" i="38" s="1"/>
  <c r="D402" i="38"/>
  <c r="D403" i="38"/>
  <c r="E403" i="38" s="1"/>
  <c r="F403" i="38" s="1"/>
  <c r="D404" i="38"/>
  <c r="E404" i="38"/>
  <c r="F404" i="38" s="1"/>
  <c r="D405" i="38"/>
  <c r="E405" i="38" s="1"/>
  <c r="F405" i="38" s="1"/>
  <c r="D406" i="38"/>
  <c r="D407" i="38"/>
  <c r="E407" i="38" s="1"/>
  <c r="F407" i="38" s="1"/>
  <c r="D408" i="38"/>
  <c r="E408" i="38" s="1"/>
  <c r="F408" i="38" s="1"/>
  <c r="D409" i="38"/>
  <c r="E409" i="38"/>
  <c r="F409" i="38" s="1"/>
  <c r="D410" i="38"/>
  <c r="D411" i="38"/>
  <c r="E411" i="38" s="1"/>
  <c r="F411" i="38" s="1"/>
  <c r="D412" i="38"/>
  <c r="E412" i="38"/>
  <c r="F412" i="38" s="1"/>
  <c r="D413" i="38"/>
  <c r="E413" i="38"/>
  <c r="F413" i="38"/>
  <c r="D414" i="38"/>
  <c r="D415" i="38"/>
  <c r="E415" i="38" s="1"/>
  <c r="F415" i="38" s="1"/>
  <c r="D416" i="38"/>
  <c r="E416" i="38"/>
  <c r="F416" i="38" s="1"/>
  <c r="D417" i="38"/>
  <c r="E417" i="38" s="1"/>
  <c r="F417" i="38" s="1"/>
  <c r="D418" i="38"/>
  <c r="D419" i="38"/>
  <c r="E419" i="38" s="1"/>
  <c r="F419" i="38" s="1"/>
  <c r="D420" i="38"/>
  <c r="E420" i="38" s="1"/>
  <c r="F420" i="38" s="1"/>
  <c r="D421" i="38"/>
  <c r="E421" i="38"/>
  <c r="F421" i="38" s="1"/>
  <c r="D422" i="38"/>
  <c r="D423" i="38"/>
  <c r="E423" i="38" s="1"/>
  <c r="F423" i="38" s="1"/>
  <c r="D424" i="38"/>
  <c r="E424" i="38" s="1"/>
  <c r="F424" i="38" s="1"/>
  <c r="D425" i="38"/>
  <c r="E425" i="38"/>
  <c r="F425" i="38"/>
  <c r="D426" i="38"/>
  <c r="D427" i="38"/>
  <c r="E427" i="38" s="1"/>
  <c r="F427" i="38" s="1"/>
  <c r="D428" i="38"/>
  <c r="E428" i="38" s="1"/>
  <c r="F428" i="38" s="1"/>
  <c r="D429" i="38"/>
  <c r="E429" i="38" s="1"/>
  <c r="F429" i="38" s="1"/>
  <c r="D430" i="38"/>
  <c r="D431" i="38"/>
  <c r="E431" i="38" s="1"/>
  <c r="F431" i="38" s="1"/>
  <c r="D432" i="38"/>
  <c r="E432" i="38"/>
  <c r="F432" i="38" s="1"/>
  <c r="D433" i="38"/>
  <c r="E433" i="38" s="1"/>
  <c r="F433" i="38" s="1"/>
  <c r="D434" i="38"/>
  <c r="D435" i="38"/>
  <c r="E435" i="38" s="1"/>
  <c r="F435" i="38" s="1"/>
  <c r="D436" i="38"/>
  <c r="E436" i="38"/>
  <c r="F436" i="38" s="1"/>
  <c r="D437" i="38"/>
  <c r="E437" i="38" s="1"/>
  <c r="F437" i="38" s="1"/>
  <c r="D438" i="38"/>
  <c r="D439" i="38"/>
  <c r="E439" i="38" s="1"/>
  <c r="F439" i="38" s="1"/>
  <c r="D440" i="38"/>
  <c r="E440" i="38" s="1"/>
  <c r="F440" i="38" s="1"/>
  <c r="D441" i="38"/>
  <c r="E441" i="38"/>
  <c r="F441" i="38" s="1"/>
  <c r="D442" i="38"/>
  <c r="D443" i="38"/>
  <c r="E443" i="38" s="1"/>
  <c r="F443" i="38" s="1"/>
  <c r="D444" i="38"/>
  <c r="E444" i="38"/>
  <c r="F444" i="38" s="1"/>
  <c r="D445" i="38"/>
  <c r="E445" i="38"/>
  <c r="F445" i="38"/>
  <c r="D446" i="38"/>
  <c r="D447" i="38"/>
  <c r="E447" i="38" s="1"/>
  <c r="F447" i="38" s="1"/>
  <c r="D448" i="38"/>
  <c r="E448" i="38"/>
  <c r="F448" i="38" s="1"/>
  <c r="D449" i="38"/>
  <c r="E449" i="38" s="1"/>
  <c r="F449" i="38" s="1"/>
  <c r="D450" i="38"/>
  <c r="D451" i="38"/>
  <c r="E451" i="38" s="1"/>
  <c r="F451" i="38" s="1"/>
  <c r="D452" i="38"/>
  <c r="E452" i="38" s="1"/>
  <c r="F452" i="38" s="1"/>
  <c r="D453" i="38"/>
  <c r="E453" i="38"/>
  <c r="F453" i="38" s="1"/>
  <c r="D454" i="38"/>
  <c r="D455" i="38"/>
  <c r="E455" i="38" s="1"/>
  <c r="F455" i="38" s="1"/>
  <c r="D456" i="38"/>
  <c r="E456" i="38" s="1"/>
  <c r="F456" i="38" s="1"/>
  <c r="D457" i="38"/>
  <c r="E457" i="38"/>
  <c r="F457" i="38"/>
  <c r="D458" i="38"/>
  <c r="E458" i="38"/>
  <c r="F458" i="38"/>
  <c r="D459" i="38"/>
  <c r="E459" i="38" s="1"/>
  <c r="F459" i="38" s="1"/>
  <c r="D460" i="38"/>
  <c r="E460" i="38" s="1"/>
  <c r="F460" i="38" s="1"/>
  <c r="D461" i="38"/>
  <c r="E461" i="38"/>
  <c r="F461" i="38" s="1"/>
  <c r="D462" i="38"/>
  <c r="E462" i="38"/>
  <c r="F462" i="38" s="1"/>
  <c r="D463" i="38"/>
  <c r="E463" i="38" s="1"/>
  <c r="F463" i="38" s="1"/>
  <c r="D464" i="38"/>
  <c r="F464" i="38"/>
  <c r="E48" i="23"/>
  <c r="E56" i="23"/>
  <c r="E112" i="23"/>
  <c r="E120" i="23"/>
  <c r="E176" i="23"/>
  <c r="E184" i="23"/>
  <c r="E34" i="25"/>
  <c r="E98" i="25"/>
  <c r="E162" i="25"/>
  <c r="E226" i="25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" i="29"/>
  <c r="E98" i="29"/>
  <c r="E162" i="29"/>
  <c r="E26" i="17"/>
  <c r="E90" i="17"/>
  <c r="E154" i="17"/>
  <c r="E9" i="37"/>
  <c r="E41" i="37"/>
  <c r="E73" i="37"/>
  <c r="E105" i="37"/>
  <c r="E137" i="37"/>
  <c r="E28" i="14"/>
  <c r="E60" i="14"/>
  <c r="E22" i="11"/>
  <c r="E54" i="11"/>
  <c r="E86" i="11"/>
  <c r="E118" i="11"/>
  <c r="E150" i="11"/>
  <c r="E66" i="10"/>
  <c r="E130" i="10"/>
  <c r="E34" i="4"/>
  <c r="F34" i="4" s="1"/>
  <c r="D2" i="1"/>
  <c r="E2" i="1" s="1"/>
  <c r="F2" i="1" s="1"/>
  <c r="D3" i="1"/>
  <c r="E3" i="1" s="1"/>
  <c r="F3" i="1" s="1"/>
  <c r="D4" i="1"/>
  <c r="E4" i="1" s="1"/>
  <c r="F4" i="1" s="1"/>
  <c r="D5" i="1"/>
  <c r="E5" i="1" s="1"/>
  <c r="F5" i="1" s="1"/>
  <c r="D6" i="1"/>
  <c r="E6" i="1" s="1"/>
  <c r="F6" i="1" s="1"/>
  <c r="D7" i="1"/>
  <c r="E7" i="1" s="1"/>
  <c r="F7" i="1" s="1"/>
  <c r="D8" i="1"/>
  <c r="E8" i="1" s="1"/>
  <c r="F8" i="1" s="1"/>
  <c r="D9" i="1"/>
  <c r="E9" i="1" s="1"/>
  <c r="F9" i="1" s="1"/>
  <c r="D10" i="1"/>
  <c r="E10" i="1" s="1"/>
  <c r="F10" i="1" s="1"/>
  <c r="D11" i="1"/>
  <c r="E11" i="1" s="1"/>
  <c r="F11" i="1" s="1"/>
  <c r="D12" i="1"/>
  <c r="E12" i="1" s="1"/>
  <c r="F12" i="1" s="1"/>
  <c r="D13" i="1"/>
  <c r="E13" i="1" s="1"/>
  <c r="F13" i="1" s="1"/>
  <c r="D14" i="1"/>
  <c r="E14" i="1" s="1"/>
  <c r="F14" i="1" s="1"/>
  <c r="D15" i="1"/>
  <c r="E15" i="1" s="1"/>
  <c r="F15" i="1" s="1"/>
  <c r="D16" i="1"/>
  <c r="E16" i="1" s="1"/>
  <c r="F16" i="1" s="1"/>
  <c r="D17" i="1"/>
  <c r="E17" i="1" s="1"/>
  <c r="F17" i="1" s="1"/>
  <c r="D18" i="1"/>
  <c r="E18" i="1" s="1"/>
  <c r="F18" i="1" s="1"/>
  <c r="D19" i="1"/>
  <c r="E19" i="1" s="1"/>
  <c r="F19" i="1" s="1"/>
  <c r="D20" i="1"/>
  <c r="E20" i="1" s="1"/>
  <c r="F20" i="1" s="1"/>
  <c r="D21" i="1"/>
  <c r="E21" i="1" s="1"/>
  <c r="F21" i="1" s="1"/>
  <c r="D22" i="1"/>
  <c r="E22" i="1" s="1"/>
  <c r="F22" i="1" s="1"/>
  <c r="D23" i="1"/>
  <c r="E23" i="1" s="1"/>
  <c r="F23" i="1" s="1"/>
  <c r="D24" i="1"/>
  <c r="E24" i="1" s="1"/>
  <c r="F24" i="1" s="1"/>
  <c r="D25" i="1"/>
  <c r="E25" i="1" s="1"/>
  <c r="F25" i="1" s="1"/>
  <c r="D26" i="1"/>
  <c r="E26" i="1" s="1"/>
  <c r="F26" i="1" s="1"/>
  <c r="D27" i="1"/>
  <c r="E27" i="1" s="1"/>
  <c r="F27" i="1" s="1"/>
  <c r="D28" i="1"/>
  <c r="E28" i="1" s="1"/>
  <c r="F28" i="1" s="1"/>
  <c r="D29" i="1"/>
  <c r="E29" i="1" s="1"/>
  <c r="F29" i="1" s="1"/>
  <c r="D30" i="1"/>
  <c r="E30" i="1" s="1"/>
  <c r="F30" i="1" s="1"/>
  <c r="D31" i="1"/>
  <c r="E31" i="1" s="1"/>
  <c r="F31" i="1" s="1"/>
  <c r="D32" i="1"/>
  <c r="E32" i="1" s="1"/>
  <c r="F32" i="1" s="1"/>
  <c r="D33" i="1"/>
  <c r="E33" i="1" s="1"/>
  <c r="F33" i="1" s="1"/>
  <c r="D34" i="1"/>
  <c r="E34" i="1" s="1"/>
  <c r="F34" i="1" s="1"/>
  <c r="D35" i="1"/>
  <c r="E35" i="1" s="1"/>
  <c r="F35" i="1" s="1"/>
  <c r="D36" i="1"/>
  <c r="E36" i="1" s="1"/>
  <c r="F36" i="1" s="1"/>
  <c r="D37" i="1"/>
  <c r="E37" i="1" s="1"/>
  <c r="F37" i="1" s="1"/>
  <c r="D38" i="1"/>
  <c r="E38" i="1" s="1"/>
  <c r="F38" i="1" s="1"/>
  <c r="D39" i="1"/>
  <c r="E39" i="1" s="1"/>
  <c r="F39" i="1" s="1"/>
  <c r="D40" i="1"/>
  <c r="E40" i="1" s="1"/>
  <c r="F40" i="1" s="1"/>
  <c r="D41" i="1"/>
  <c r="E41" i="1" s="1"/>
  <c r="F41" i="1" s="1"/>
  <c r="D42" i="1"/>
  <c r="E42" i="1" s="1"/>
  <c r="F42" i="1" s="1"/>
  <c r="D43" i="1"/>
  <c r="E43" i="1" s="1"/>
  <c r="F43" i="1" s="1"/>
  <c r="D44" i="1"/>
  <c r="E44" i="1" s="1"/>
  <c r="F44" i="1" s="1"/>
  <c r="D45" i="1"/>
  <c r="E45" i="1" s="1"/>
  <c r="F45" i="1" s="1"/>
  <c r="D46" i="1"/>
  <c r="E46" i="1" s="1"/>
  <c r="F46" i="1" s="1"/>
  <c r="D47" i="1"/>
  <c r="E47" i="1" s="1"/>
  <c r="F47" i="1" s="1"/>
  <c r="D48" i="1"/>
  <c r="E48" i="1" s="1"/>
  <c r="F48" i="1" s="1"/>
  <c r="D49" i="1"/>
  <c r="E49" i="1" s="1"/>
  <c r="F49" i="1" s="1"/>
  <c r="D50" i="1"/>
  <c r="E50" i="1" s="1"/>
  <c r="F50" i="1" s="1"/>
  <c r="D51" i="1"/>
  <c r="E51" i="1" s="1"/>
  <c r="F51" i="1" s="1"/>
  <c r="D52" i="1"/>
  <c r="E52" i="1" s="1"/>
  <c r="F52" i="1" s="1"/>
  <c r="D53" i="1"/>
  <c r="E53" i="1" s="1"/>
  <c r="F53" i="1" s="1"/>
  <c r="D54" i="1"/>
  <c r="E54" i="1" s="1"/>
  <c r="F54" i="1" s="1"/>
  <c r="D55" i="1"/>
  <c r="E55" i="1" s="1"/>
  <c r="F55" i="1" s="1"/>
  <c r="D56" i="1"/>
  <c r="E56" i="1" s="1"/>
  <c r="F56" i="1" s="1"/>
  <c r="D57" i="1"/>
  <c r="E57" i="1" s="1"/>
  <c r="F57" i="1" s="1"/>
  <c r="D58" i="1"/>
  <c r="E58" i="1" s="1"/>
  <c r="F58" i="1" s="1"/>
  <c r="D59" i="1"/>
  <c r="E59" i="1" s="1"/>
  <c r="F59" i="1" s="1"/>
  <c r="D60" i="1"/>
  <c r="E60" i="1" s="1"/>
  <c r="F60" i="1" s="1"/>
  <c r="D61" i="1"/>
  <c r="E61" i="1" s="1"/>
  <c r="F61" i="1" s="1"/>
  <c r="D62" i="1"/>
  <c r="E62" i="1" s="1"/>
  <c r="F62" i="1" s="1"/>
  <c r="D63" i="1"/>
  <c r="E63" i="1" s="1"/>
  <c r="F63" i="1" s="1"/>
  <c r="D64" i="1"/>
  <c r="E64" i="1" s="1"/>
  <c r="F64" i="1" s="1"/>
  <c r="D65" i="1"/>
  <c r="E65" i="1" s="1"/>
  <c r="F65" i="1" s="1"/>
  <c r="D66" i="1"/>
  <c r="E66" i="1" s="1"/>
  <c r="F66" i="1" s="1"/>
  <c r="D67" i="1"/>
  <c r="E67" i="1" s="1"/>
  <c r="F67" i="1" s="1"/>
  <c r="D68" i="1"/>
  <c r="E68" i="1" s="1"/>
  <c r="F68" i="1" s="1"/>
  <c r="D69" i="1"/>
  <c r="E69" i="1" s="1"/>
  <c r="F69" i="1" s="1"/>
  <c r="D70" i="1"/>
  <c r="E70" i="1" s="1"/>
  <c r="F70" i="1" s="1"/>
  <c r="D71" i="1"/>
  <c r="E71" i="1" s="1"/>
  <c r="F71" i="1" s="1"/>
  <c r="D72" i="1"/>
  <c r="E72" i="1" s="1"/>
  <c r="F72" i="1" s="1"/>
  <c r="D73" i="1"/>
  <c r="E73" i="1" s="1"/>
  <c r="F73" i="1" s="1"/>
  <c r="D74" i="1"/>
  <c r="E74" i="1" s="1"/>
  <c r="F74" i="1" s="1"/>
  <c r="D75" i="1"/>
  <c r="E75" i="1" s="1"/>
  <c r="F75" i="1" s="1"/>
  <c r="D76" i="1"/>
  <c r="E76" i="1" s="1"/>
  <c r="F76" i="1" s="1"/>
  <c r="D77" i="1"/>
  <c r="E77" i="1" s="1"/>
  <c r="F77" i="1" s="1"/>
  <c r="D78" i="1"/>
  <c r="E78" i="1" s="1"/>
  <c r="F78" i="1" s="1"/>
  <c r="D79" i="1"/>
  <c r="E79" i="1" s="1"/>
  <c r="F79" i="1" s="1"/>
  <c r="D80" i="1"/>
  <c r="E80" i="1" s="1"/>
  <c r="F80" i="1" s="1"/>
  <c r="D81" i="1"/>
  <c r="E81" i="1" s="1"/>
  <c r="F81" i="1" s="1"/>
  <c r="D82" i="1"/>
  <c r="E82" i="1" s="1"/>
  <c r="F82" i="1" s="1"/>
  <c r="D83" i="1"/>
  <c r="E83" i="1" s="1"/>
  <c r="F83" i="1" s="1"/>
  <c r="D84" i="1"/>
  <c r="E84" i="1" s="1"/>
  <c r="F84" i="1" s="1"/>
  <c r="D85" i="1"/>
  <c r="E85" i="1" s="1"/>
  <c r="F85" i="1" s="1"/>
  <c r="D86" i="1"/>
  <c r="E86" i="1" s="1"/>
  <c r="F86" i="1" s="1"/>
  <c r="D87" i="1"/>
  <c r="E87" i="1" s="1"/>
  <c r="F87" i="1" s="1"/>
  <c r="D88" i="1"/>
  <c r="E88" i="1" s="1"/>
  <c r="F88" i="1" s="1"/>
  <c r="D89" i="1"/>
  <c r="E89" i="1" s="1"/>
  <c r="F89" i="1" s="1"/>
  <c r="D90" i="1"/>
  <c r="E90" i="1" s="1"/>
  <c r="F90" i="1" s="1"/>
  <c r="D91" i="1"/>
  <c r="E91" i="1" s="1"/>
  <c r="F91" i="1" s="1"/>
  <c r="D92" i="1"/>
  <c r="E92" i="1" s="1"/>
  <c r="F92" i="1" s="1"/>
  <c r="D93" i="1"/>
  <c r="E93" i="1" s="1"/>
  <c r="F93" i="1" s="1"/>
  <c r="D94" i="1"/>
  <c r="E94" i="1" s="1"/>
  <c r="F94" i="1" s="1"/>
  <c r="D95" i="1"/>
  <c r="E95" i="1" s="1"/>
  <c r="F95" i="1" s="1"/>
  <c r="D96" i="1"/>
  <c r="E96" i="1" s="1"/>
  <c r="F96" i="1" s="1"/>
  <c r="D97" i="1"/>
  <c r="E97" i="1" s="1"/>
  <c r="F97" i="1" s="1"/>
  <c r="D98" i="1"/>
  <c r="E98" i="1" s="1"/>
  <c r="F98" i="1" s="1"/>
  <c r="D99" i="1"/>
  <c r="E99" i="1" s="1"/>
  <c r="F99" i="1" s="1"/>
  <c r="D100" i="1"/>
  <c r="E100" i="1" s="1"/>
  <c r="F100" i="1" s="1"/>
  <c r="D101" i="1"/>
  <c r="E101" i="1" s="1"/>
  <c r="F101" i="1" s="1"/>
  <c r="D102" i="1"/>
  <c r="E102" i="1" s="1"/>
  <c r="F102" i="1" s="1"/>
  <c r="D103" i="1"/>
  <c r="E103" i="1" s="1"/>
  <c r="F103" i="1" s="1"/>
  <c r="D104" i="1"/>
  <c r="E104" i="1" s="1"/>
  <c r="F104" i="1" s="1"/>
  <c r="D105" i="1"/>
  <c r="E105" i="1" s="1"/>
  <c r="F105" i="1" s="1"/>
  <c r="D106" i="1"/>
  <c r="E106" i="1" s="1"/>
  <c r="F106" i="1" s="1"/>
  <c r="D107" i="1"/>
  <c r="E107" i="1" s="1"/>
  <c r="F107" i="1" s="1"/>
  <c r="D108" i="1"/>
  <c r="E108" i="1" s="1"/>
  <c r="F108" i="1" s="1"/>
  <c r="D109" i="1"/>
  <c r="E109" i="1" s="1"/>
  <c r="F109" i="1" s="1"/>
  <c r="D110" i="1"/>
  <c r="E110" i="1" s="1"/>
  <c r="F110" i="1" s="1"/>
  <c r="D111" i="1"/>
  <c r="E111" i="1" s="1"/>
  <c r="F111" i="1" s="1"/>
  <c r="D112" i="1"/>
  <c r="E112" i="1" s="1"/>
  <c r="F112" i="1" s="1"/>
  <c r="D113" i="1"/>
  <c r="E113" i="1" s="1"/>
  <c r="F113" i="1" s="1"/>
  <c r="D114" i="1"/>
  <c r="E114" i="1" s="1"/>
  <c r="F114" i="1" s="1"/>
  <c r="D115" i="1"/>
  <c r="E115" i="1" s="1"/>
  <c r="F115" i="1" s="1"/>
  <c r="D116" i="1"/>
  <c r="E116" i="1" s="1"/>
  <c r="F116" i="1" s="1"/>
  <c r="D117" i="1"/>
  <c r="E117" i="1" s="1"/>
  <c r="F117" i="1" s="1"/>
  <c r="D118" i="1"/>
  <c r="E118" i="1" s="1"/>
  <c r="F118" i="1" s="1"/>
  <c r="D119" i="1"/>
  <c r="E119" i="1" s="1"/>
  <c r="F119" i="1" s="1"/>
  <c r="D120" i="1"/>
  <c r="E120" i="1" s="1"/>
  <c r="F120" i="1" s="1"/>
  <c r="D121" i="1"/>
  <c r="E121" i="1" s="1"/>
  <c r="F121" i="1" s="1"/>
  <c r="D122" i="1"/>
  <c r="E122" i="1" s="1"/>
  <c r="F122" i="1" s="1"/>
  <c r="D123" i="1"/>
  <c r="E123" i="1" s="1"/>
  <c r="F123" i="1" s="1"/>
  <c r="D124" i="1"/>
  <c r="E124" i="1" s="1"/>
  <c r="F124" i="1" s="1"/>
  <c r="D125" i="1"/>
  <c r="E125" i="1" s="1"/>
  <c r="F125" i="1" s="1"/>
  <c r="D126" i="1"/>
  <c r="E126" i="1" s="1"/>
  <c r="F126" i="1" s="1"/>
  <c r="D127" i="1"/>
  <c r="E127" i="1" s="1"/>
  <c r="F127" i="1" s="1"/>
  <c r="D128" i="1"/>
  <c r="E128" i="1" s="1"/>
  <c r="F128" i="1" s="1"/>
  <c r="D129" i="1"/>
  <c r="E129" i="1" s="1"/>
  <c r="F129" i="1" s="1"/>
  <c r="D130" i="1"/>
  <c r="E130" i="1" s="1"/>
  <c r="F130" i="1" s="1"/>
  <c r="D131" i="1"/>
  <c r="E131" i="1" s="1"/>
  <c r="F131" i="1" s="1"/>
  <c r="D132" i="1"/>
  <c r="E132" i="1" s="1"/>
  <c r="F132" i="1" s="1"/>
  <c r="D133" i="1"/>
  <c r="E133" i="1" s="1"/>
  <c r="F133" i="1" s="1"/>
  <c r="D134" i="1"/>
  <c r="E134" i="1" s="1"/>
  <c r="F134" i="1" s="1"/>
  <c r="D135" i="1"/>
  <c r="E135" i="1" s="1"/>
  <c r="F135" i="1" s="1"/>
  <c r="D136" i="1"/>
  <c r="E136" i="1" s="1"/>
  <c r="F136" i="1" s="1"/>
  <c r="D137" i="1"/>
  <c r="E137" i="1" s="1"/>
  <c r="F137" i="1" s="1"/>
  <c r="D138" i="1"/>
  <c r="E138" i="1" s="1"/>
  <c r="F138" i="1" s="1"/>
  <c r="D139" i="1"/>
  <c r="E139" i="1" s="1"/>
  <c r="F139" i="1" s="1"/>
  <c r="D140" i="1"/>
  <c r="E140" i="1" s="1"/>
  <c r="F140" i="1" s="1"/>
  <c r="D141" i="1"/>
  <c r="E141" i="1" s="1"/>
  <c r="F141" i="1" s="1"/>
  <c r="D142" i="1"/>
  <c r="E142" i="1" s="1"/>
  <c r="F142" i="1" s="1"/>
  <c r="D143" i="1"/>
  <c r="E143" i="1" s="1"/>
  <c r="F143" i="1" s="1"/>
  <c r="D144" i="1"/>
  <c r="E144" i="1" s="1"/>
  <c r="F144" i="1" s="1"/>
  <c r="D145" i="1"/>
  <c r="E145" i="1" s="1"/>
  <c r="F145" i="1" s="1"/>
  <c r="D146" i="1"/>
  <c r="E146" i="1" s="1"/>
  <c r="F146" i="1" s="1"/>
  <c r="D147" i="1"/>
  <c r="E147" i="1" s="1"/>
  <c r="F147" i="1" s="1"/>
  <c r="D148" i="1"/>
  <c r="E148" i="1" s="1"/>
  <c r="F148" i="1" s="1"/>
  <c r="D149" i="1"/>
  <c r="E149" i="1" s="1"/>
  <c r="F149" i="1" s="1"/>
  <c r="D150" i="1"/>
  <c r="E150" i="1" s="1"/>
  <c r="F150" i="1" s="1"/>
  <c r="D151" i="1"/>
  <c r="E151" i="1" s="1"/>
  <c r="F151" i="1" s="1"/>
  <c r="D152" i="1"/>
  <c r="E152" i="1" s="1"/>
  <c r="F152" i="1" s="1"/>
  <c r="D153" i="1"/>
  <c r="E153" i="1" s="1"/>
  <c r="F153" i="1" s="1"/>
  <c r="D154" i="1"/>
  <c r="E154" i="1" s="1"/>
  <c r="F154" i="1" s="1"/>
  <c r="D155" i="1"/>
  <c r="E155" i="1" s="1"/>
  <c r="F155" i="1" s="1"/>
  <c r="D156" i="1"/>
  <c r="E156" i="1" s="1"/>
  <c r="F156" i="1" s="1"/>
  <c r="D157" i="1"/>
  <c r="E157" i="1" s="1"/>
  <c r="F157" i="1" s="1"/>
  <c r="D158" i="1"/>
  <c r="E158" i="1" s="1"/>
  <c r="F158" i="1" s="1"/>
  <c r="D159" i="1"/>
  <c r="E159" i="1" s="1"/>
  <c r="F159" i="1" s="1"/>
  <c r="D160" i="1"/>
  <c r="E160" i="1" s="1"/>
  <c r="F160" i="1" s="1"/>
  <c r="D161" i="1"/>
  <c r="E161" i="1" s="1"/>
  <c r="F161" i="1" s="1"/>
  <c r="D162" i="1"/>
  <c r="E162" i="1" s="1"/>
  <c r="F162" i="1" s="1"/>
  <c r="D163" i="1"/>
  <c r="E163" i="1" s="1"/>
  <c r="F163" i="1" s="1"/>
  <c r="D164" i="1"/>
  <c r="E164" i="1" s="1"/>
  <c r="F164" i="1" s="1"/>
  <c r="D165" i="1"/>
  <c r="E165" i="1" s="1"/>
  <c r="F165" i="1" s="1"/>
  <c r="D166" i="1"/>
  <c r="E166" i="1" s="1"/>
  <c r="F166" i="1" s="1"/>
  <c r="D167" i="1"/>
  <c r="E167" i="1" s="1"/>
  <c r="F167" i="1" s="1"/>
  <c r="D168" i="1"/>
  <c r="E168" i="1" s="1"/>
  <c r="F168" i="1" s="1"/>
  <c r="D169" i="1"/>
  <c r="E169" i="1" s="1"/>
  <c r="F169" i="1" s="1"/>
  <c r="D170" i="1"/>
  <c r="E170" i="1" s="1"/>
  <c r="F170" i="1" s="1"/>
  <c r="D171" i="1"/>
  <c r="E171" i="1" s="1"/>
  <c r="F171" i="1" s="1"/>
  <c r="D172" i="1"/>
  <c r="E172" i="1" s="1"/>
  <c r="F172" i="1" s="1"/>
  <c r="D173" i="1"/>
  <c r="E173" i="1" s="1"/>
  <c r="F173" i="1" s="1"/>
  <c r="D174" i="1"/>
  <c r="E174" i="1" s="1"/>
  <c r="F174" i="1" s="1"/>
  <c r="D175" i="1"/>
  <c r="E175" i="1" s="1"/>
  <c r="F175" i="1" s="1"/>
  <c r="D176" i="1"/>
  <c r="E176" i="1" s="1"/>
  <c r="F176" i="1" s="1"/>
  <c r="D177" i="1"/>
  <c r="E177" i="1" s="1"/>
  <c r="F177" i="1" s="1"/>
  <c r="D178" i="1"/>
  <c r="E178" i="1" s="1"/>
  <c r="F178" i="1" s="1"/>
  <c r="D179" i="1"/>
  <c r="E179" i="1" s="1"/>
  <c r="F179" i="1" s="1"/>
  <c r="D180" i="1"/>
  <c r="E180" i="1" s="1"/>
  <c r="F180" i="1" s="1"/>
  <c r="D181" i="1"/>
  <c r="E181" i="1" s="1"/>
  <c r="F181" i="1" s="1"/>
  <c r="D182" i="1"/>
  <c r="E182" i="1" s="1"/>
  <c r="F182" i="1" s="1"/>
  <c r="D183" i="1"/>
  <c r="E183" i="1" s="1"/>
  <c r="F183" i="1" s="1"/>
  <c r="D184" i="1"/>
  <c r="E184" i="1" s="1"/>
  <c r="F184" i="1" s="1"/>
  <c r="D185" i="1"/>
  <c r="E185" i="1" s="1"/>
  <c r="F185" i="1" s="1"/>
  <c r="D186" i="1"/>
  <c r="E186" i="1" s="1"/>
  <c r="F186" i="1" s="1"/>
  <c r="D187" i="1"/>
  <c r="E187" i="1" s="1"/>
  <c r="F187" i="1" s="1"/>
  <c r="D188" i="1"/>
  <c r="E188" i="1" s="1"/>
  <c r="F188" i="1" s="1"/>
  <c r="D189" i="1"/>
  <c r="E189" i="1" s="1"/>
  <c r="F189" i="1" s="1"/>
  <c r="D190" i="1"/>
  <c r="E190" i="1" s="1"/>
  <c r="F190" i="1" s="1"/>
  <c r="D191" i="1"/>
  <c r="E191" i="1" s="1"/>
  <c r="F191" i="1" s="1"/>
  <c r="D192" i="1"/>
  <c r="E192" i="1" s="1"/>
  <c r="F192" i="1" s="1"/>
  <c r="D193" i="1"/>
  <c r="E193" i="1" s="1"/>
  <c r="F193" i="1" s="1"/>
  <c r="D194" i="1"/>
  <c r="E194" i="1" s="1"/>
  <c r="F194" i="1" s="1"/>
  <c r="D195" i="1"/>
  <c r="E195" i="1" s="1"/>
  <c r="F195" i="1" s="1"/>
  <c r="D196" i="1"/>
  <c r="E196" i="1" s="1"/>
  <c r="F196" i="1" s="1"/>
  <c r="D197" i="1"/>
  <c r="E197" i="1" s="1"/>
  <c r="F197" i="1" s="1"/>
  <c r="D198" i="1"/>
  <c r="E198" i="1" s="1"/>
  <c r="F198" i="1" s="1"/>
  <c r="D199" i="1"/>
  <c r="E199" i="1" s="1"/>
  <c r="F199" i="1" s="1"/>
  <c r="D200" i="1"/>
  <c r="E200" i="1" s="1"/>
  <c r="F200" i="1" s="1"/>
  <c r="D201" i="1"/>
  <c r="E201" i="1" s="1"/>
  <c r="F201" i="1" s="1"/>
  <c r="D202" i="1"/>
  <c r="E202" i="1" s="1"/>
  <c r="F202" i="1" s="1"/>
  <c r="D203" i="1"/>
  <c r="E203" i="1" s="1"/>
  <c r="F203" i="1" s="1"/>
  <c r="D204" i="1"/>
  <c r="E204" i="1" s="1"/>
  <c r="F204" i="1" s="1"/>
  <c r="D205" i="1"/>
  <c r="E205" i="1" s="1"/>
  <c r="F205" i="1" s="1"/>
  <c r="D206" i="1"/>
  <c r="E206" i="1" s="1"/>
  <c r="F206" i="1" s="1"/>
  <c r="D207" i="1"/>
  <c r="E207" i="1" s="1"/>
  <c r="D208" i="1"/>
  <c r="D209" i="1"/>
  <c r="D210" i="1"/>
  <c r="D211" i="1"/>
  <c r="E211" i="1" s="1"/>
  <c r="F211" i="1" s="1"/>
  <c r="D212" i="1"/>
  <c r="D213" i="1"/>
  <c r="D214" i="1"/>
  <c r="E214" i="1" s="1"/>
  <c r="F214" i="1" s="1"/>
  <c r="D215" i="1"/>
  <c r="D216" i="1"/>
  <c r="E216" i="1" s="1"/>
  <c r="F216" i="1" s="1"/>
  <c r="D217" i="1"/>
  <c r="D218" i="1"/>
  <c r="D219" i="1"/>
  <c r="D220" i="1"/>
  <c r="D221" i="1"/>
  <c r="E221" i="1" s="1"/>
  <c r="F221" i="1" s="1"/>
  <c r="D222" i="1"/>
  <c r="D223" i="1"/>
  <c r="D224" i="1"/>
  <c r="D225" i="1"/>
  <c r="D226" i="1"/>
  <c r="D227" i="1"/>
  <c r="D228" i="1"/>
  <c r="D229" i="1"/>
  <c r="E229" i="1" s="1"/>
  <c r="F229" i="1" s="1"/>
  <c r="D230" i="1"/>
  <c r="D231" i="1"/>
  <c r="D232" i="1"/>
  <c r="E232" i="1" s="1"/>
  <c r="F232" i="1" s="1"/>
  <c r="D233" i="1"/>
  <c r="D234" i="1"/>
  <c r="D235" i="1"/>
  <c r="D236" i="1"/>
  <c r="D237" i="1"/>
  <c r="E237" i="1" s="1"/>
  <c r="F237" i="1" s="1"/>
  <c r="D238" i="1"/>
  <c r="E238" i="1" s="1"/>
  <c r="F238" i="1" s="1"/>
  <c r="D239" i="1"/>
  <c r="E239" i="1" s="1"/>
  <c r="F239" i="1" s="1"/>
  <c r="D240" i="1"/>
  <c r="D241" i="1"/>
  <c r="D242" i="1"/>
  <c r="D243" i="1"/>
  <c r="D244" i="1"/>
  <c r="D245" i="1"/>
  <c r="E245" i="1" s="1"/>
  <c r="F245" i="1" s="1"/>
  <c r="D246" i="1"/>
  <c r="D247" i="1"/>
  <c r="D248" i="1"/>
  <c r="E248" i="1" s="1"/>
  <c r="F248" i="1" s="1"/>
  <c r="D249" i="1"/>
  <c r="D250" i="1"/>
  <c r="E250" i="1" s="1"/>
  <c r="F250" i="1" s="1"/>
  <c r="D251" i="1"/>
  <c r="D252" i="1"/>
  <c r="D253" i="1"/>
  <c r="D254" i="1"/>
  <c r="E254" i="1" s="1"/>
  <c r="F254" i="1" s="1"/>
  <c r="D255" i="1"/>
  <c r="E255" i="1" s="1"/>
  <c r="F255" i="1" s="1"/>
  <c r="D256" i="1"/>
  <c r="D257" i="1"/>
  <c r="E257" i="1" s="1"/>
  <c r="F257" i="1" s="1"/>
  <c r="D258" i="1"/>
  <c r="D259" i="1"/>
  <c r="D260" i="1"/>
  <c r="D261" i="1"/>
  <c r="D262" i="1"/>
  <c r="E262" i="1"/>
  <c r="F262" i="1" s="1"/>
  <c r="D263" i="1"/>
  <c r="D264" i="1"/>
  <c r="D265" i="1"/>
  <c r="D266" i="1"/>
  <c r="D267" i="1"/>
  <c r="D268" i="1"/>
  <c r="D269" i="1"/>
  <c r="E269" i="1"/>
  <c r="F269" i="1" s="1"/>
  <c r="D270" i="1"/>
  <c r="D271" i="1"/>
  <c r="E271" i="1" s="1"/>
  <c r="F271" i="1" s="1"/>
  <c r="D272" i="1"/>
  <c r="D273" i="1"/>
  <c r="E273" i="1" s="1"/>
  <c r="F273" i="1" s="1"/>
  <c r="D274" i="1"/>
  <c r="D275" i="1"/>
  <c r="D276" i="1"/>
  <c r="D277" i="1"/>
  <c r="D278" i="1"/>
  <c r="E278" i="1" s="1"/>
  <c r="F278" i="1" s="1"/>
  <c r="D279" i="1"/>
  <c r="D280" i="1"/>
  <c r="E280" i="1" s="1"/>
  <c r="F280" i="1" s="1"/>
  <c r="D281" i="1"/>
  <c r="D282" i="1"/>
  <c r="D283" i="1"/>
  <c r="D284" i="1"/>
  <c r="D285" i="1"/>
  <c r="E285" i="1" s="1"/>
  <c r="F285" i="1" s="1"/>
  <c r="D286" i="1"/>
  <c r="D287" i="1"/>
  <c r="E287" i="1" s="1"/>
  <c r="F287" i="1" s="1"/>
  <c r="D288" i="1"/>
  <c r="D289" i="1"/>
  <c r="E289" i="1" s="1"/>
  <c r="F289" i="1" s="1"/>
  <c r="D290" i="1"/>
  <c r="D291" i="1"/>
  <c r="D292" i="1"/>
  <c r="D293" i="1"/>
  <c r="D294" i="1"/>
  <c r="D295" i="1"/>
  <c r="D296" i="1"/>
  <c r="D297" i="1"/>
  <c r="E297" i="1" s="1"/>
  <c r="F297" i="1" s="1"/>
  <c r="D298" i="1"/>
  <c r="D299" i="1"/>
  <c r="D300" i="1"/>
  <c r="D301" i="1"/>
  <c r="E301" i="1" s="1"/>
  <c r="F301" i="1" s="1"/>
  <c r="D302" i="1"/>
  <c r="E302" i="1" s="1"/>
  <c r="F302" i="1" s="1"/>
  <c r="D303" i="1"/>
  <c r="E303" i="1" s="1"/>
  <c r="F303" i="1" s="1"/>
  <c r="D304" i="1"/>
  <c r="D305" i="1"/>
  <c r="D306" i="1"/>
  <c r="D307" i="1"/>
  <c r="D308" i="1"/>
  <c r="D309" i="1"/>
  <c r="D310" i="1"/>
  <c r="E310" i="1" s="1"/>
  <c r="F310" i="1" s="1"/>
  <c r="D311" i="1"/>
  <c r="D312" i="1"/>
  <c r="D313" i="1"/>
  <c r="D314" i="1"/>
  <c r="D315" i="1"/>
  <c r="D316" i="1"/>
  <c r="D317" i="1"/>
  <c r="E317" i="1"/>
  <c r="F317" i="1" s="1"/>
  <c r="D318" i="1"/>
  <c r="D319" i="1"/>
  <c r="E319" i="1" s="1"/>
  <c r="F319" i="1" s="1"/>
  <c r="D320" i="1"/>
  <c r="D321" i="1"/>
  <c r="D322" i="1"/>
  <c r="D323" i="1"/>
  <c r="D324" i="1"/>
  <c r="D325" i="1"/>
  <c r="E325" i="1" s="1"/>
  <c r="F325" i="1" s="1"/>
  <c r="D326" i="1"/>
  <c r="E326" i="1" s="1"/>
  <c r="F326" i="1" s="1"/>
  <c r="D327" i="1"/>
  <c r="E327" i="1" s="1"/>
  <c r="F327" i="1" s="1"/>
  <c r="D328" i="1"/>
  <c r="D329" i="1"/>
  <c r="D330" i="1"/>
  <c r="D331" i="1"/>
  <c r="D332" i="1"/>
  <c r="E332" i="1" s="1"/>
  <c r="F332" i="1" s="1"/>
  <c r="D333" i="1"/>
  <c r="D334" i="1"/>
  <c r="E334" i="1" s="1"/>
  <c r="F334" i="1" s="1"/>
  <c r="D335" i="1"/>
  <c r="D336" i="1"/>
  <c r="D337" i="1"/>
  <c r="E337" i="1" s="1"/>
  <c r="F337" i="1" s="1"/>
  <c r="D338" i="1"/>
  <c r="D339" i="1"/>
  <c r="D340" i="1"/>
  <c r="D341" i="1"/>
  <c r="D342" i="1"/>
  <c r="E342" i="1" s="1"/>
  <c r="F342" i="1" s="1"/>
  <c r="D343" i="1"/>
  <c r="E343" i="1" s="1"/>
  <c r="F343" i="1" s="1"/>
  <c r="D344" i="1"/>
  <c r="D345" i="1"/>
  <c r="E345" i="1" s="1"/>
  <c r="F345" i="1" s="1"/>
  <c r="D346" i="1"/>
  <c r="D347" i="1"/>
  <c r="D348" i="1"/>
  <c r="E348" i="1" s="1"/>
  <c r="F348" i="1" s="1"/>
  <c r="D349" i="1"/>
  <c r="E349" i="1" s="1"/>
  <c r="F349" i="1" s="1"/>
  <c r="D350" i="1"/>
  <c r="E350" i="1" s="1"/>
  <c r="F350" i="1" s="1"/>
  <c r="D351" i="1"/>
  <c r="E351" i="1" s="1"/>
  <c r="F351" i="1" s="1"/>
  <c r="D352" i="1"/>
  <c r="D353" i="1"/>
  <c r="D354" i="1"/>
  <c r="E354" i="1" s="1"/>
  <c r="F354" i="1" s="1"/>
  <c r="D355" i="1"/>
  <c r="D356" i="1"/>
  <c r="D357" i="1"/>
  <c r="E357" i="1" s="1"/>
  <c r="F357" i="1" s="1"/>
  <c r="D358" i="1"/>
  <c r="E358" i="1" s="1"/>
  <c r="F358" i="1" s="1"/>
  <c r="D359" i="1"/>
  <c r="D360" i="1"/>
  <c r="E360" i="1" s="1"/>
  <c r="F360" i="1" s="1"/>
  <c r="D361" i="1"/>
  <c r="D362" i="1"/>
  <c r="D363" i="1"/>
  <c r="E363" i="1" s="1"/>
  <c r="F363" i="1" s="1"/>
  <c r="D364" i="1"/>
  <c r="D365" i="1"/>
  <c r="E365" i="1" s="1"/>
  <c r="F365" i="1" s="1"/>
  <c r="D366" i="1"/>
  <c r="E366" i="1"/>
  <c r="F366" i="1" s="1"/>
  <c r="D367" i="1"/>
  <c r="D368" i="1"/>
  <c r="D369" i="1"/>
  <c r="E369" i="1" s="1"/>
  <c r="F369" i="1" s="1"/>
  <c r="D370" i="1"/>
  <c r="D371" i="1"/>
  <c r="E371" i="1" s="1"/>
  <c r="F371" i="1" s="1"/>
  <c r="D372" i="1"/>
  <c r="D373" i="1"/>
  <c r="D374" i="1"/>
  <c r="E374" i="1" s="1"/>
  <c r="F374" i="1" s="1"/>
  <c r="D375" i="1"/>
  <c r="E375" i="1"/>
  <c r="F375" i="1" s="1"/>
  <c r="D376" i="1"/>
  <c r="D377" i="1"/>
  <c r="E377" i="1" s="1"/>
  <c r="F377" i="1" s="1"/>
  <c r="D378" i="1"/>
  <c r="D379" i="1"/>
  <c r="D380" i="1"/>
  <c r="E380" i="1" s="1"/>
  <c r="F380" i="1" s="1"/>
  <c r="D381" i="1"/>
  <c r="E381" i="1" s="1"/>
  <c r="F381" i="1" s="1"/>
  <c r="D382" i="1"/>
  <c r="E382" i="1" s="1"/>
  <c r="F382" i="1" s="1"/>
  <c r="D383" i="1"/>
  <c r="E383" i="1" s="1"/>
  <c r="F383" i="1" s="1"/>
  <c r="D384" i="1"/>
  <c r="D385" i="1"/>
  <c r="E385" i="1" s="1"/>
  <c r="F385" i="1" s="1"/>
  <c r="D386" i="1"/>
  <c r="E386" i="1" s="1"/>
  <c r="F386" i="1" s="1"/>
  <c r="D387" i="1"/>
  <c r="D388" i="1"/>
  <c r="D389" i="1"/>
  <c r="E389" i="1" s="1"/>
  <c r="F389" i="1" s="1"/>
  <c r="D390" i="1"/>
  <c r="E390" i="1"/>
  <c r="F390" i="1" s="1"/>
  <c r="D391" i="1"/>
  <c r="E391" i="1"/>
  <c r="F391" i="1" s="1"/>
  <c r="D392" i="1"/>
  <c r="E392" i="1" s="1"/>
  <c r="F392" i="1" s="1"/>
  <c r="D393" i="1"/>
  <c r="E393" i="1" s="1"/>
  <c r="F393" i="1" s="1"/>
  <c r="D394" i="1"/>
  <c r="D395" i="1"/>
  <c r="E395" i="1" s="1"/>
  <c r="F395" i="1" s="1"/>
  <c r="D396" i="1"/>
  <c r="D397" i="1"/>
  <c r="E397" i="1" s="1"/>
  <c r="F397" i="1" s="1"/>
  <c r="D398" i="1"/>
  <c r="E398" i="1"/>
  <c r="F398" i="1" s="1"/>
  <c r="D399" i="1"/>
  <c r="E399" i="1" s="1"/>
  <c r="F399" i="1" s="1"/>
  <c r="D400" i="1"/>
  <c r="E400" i="1" s="1"/>
  <c r="F400" i="1" s="1"/>
  <c r="D401" i="1"/>
  <c r="E401" i="1" s="1"/>
  <c r="F401" i="1" s="1"/>
  <c r="D402" i="1"/>
  <c r="E402" i="1" s="1"/>
  <c r="F402" i="1" s="1"/>
  <c r="D403" i="1"/>
  <c r="E403" i="1" s="1"/>
  <c r="F403" i="1" s="1"/>
  <c r="D404" i="1"/>
  <c r="E404" i="1" s="1"/>
  <c r="F404" i="1" s="1"/>
  <c r="D405" i="1"/>
  <c r="E405" i="1" s="1"/>
  <c r="F405" i="1" s="1"/>
  <c r="D406" i="1"/>
  <c r="E406" i="1" s="1"/>
  <c r="F406" i="1" s="1"/>
  <c r="D407" i="1"/>
  <c r="E407" i="1" s="1"/>
  <c r="F407" i="1" s="1"/>
  <c r="D408" i="1"/>
  <c r="E408" i="1" s="1"/>
  <c r="F408" i="1" s="1"/>
  <c r="D409" i="1"/>
  <c r="E409" i="1" s="1"/>
  <c r="F409" i="1" s="1"/>
  <c r="D410" i="1"/>
  <c r="E410" i="1" s="1"/>
  <c r="F410" i="1" s="1"/>
  <c r="D411" i="1"/>
  <c r="E411" i="1" s="1"/>
  <c r="F411" i="1" s="1"/>
  <c r="D412" i="1"/>
  <c r="E412" i="1" s="1"/>
  <c r="F412" i="1" s="1"/>
  <c r="D413" i="1"/>
  <c r="E413" i="1" s="1"/>
  <c r="F413" i="1" s="1"/>
  <c r="D414" i="1"/>
  <c r="E414" i="1" s="1"/>
  <c r="F414" i="1" s="1"/>
  <c r="D415" i="1"/>
  <c r="E415" i="1" s="1"/>
  <c r="F415" i="1" s="1"/>
  <c r="D416" i="1"/>
  <c r="E416" i="1" s="1"/>
  <c r="F416" i="1" s="1"/>
  <c r="D417" i="1"/>
  <c r="E417" i="1" s="1"/>
  <c r="F417" i="1" s="1"/>
  <c r="D418" i="1"/>
  <c r="E418" i="1" s="1"/>
  <c r="F418" i="1" s="1"/>
  <c r="D419" i="1"/>
  <c r="E419" i="1" s="1"/>
  <c r="F419" i="1" s="1"/>
  <c r="D420" i="1"/>
  <c r="E420" i="1" s="1"/>
  <c r="F420" i="1" s="1"/>
  <c r="D421" i="1"/>
  <c r="E421" i="1" s="1"/>
  <c r="F421" i="1" s="1"/>
  <c r="D422" i="1"/>
  <c r="E422" i="1" s="1"/>
  <c r="F422" i="1" s="1"/>
  <c r="D423" i="1"/>
  <c r="E423" i="1"/>
  <c r="F423" i="1" s="1"/>
  <c r="D424" i="1"/>
  <c r="E424" i="1" s="1"/>
  <c r="F424" i="1" s="1"/>
  <c r="D425" i="1"/>
  <c r="E425" i="1" s="1"/>
  <c r="F425" i="1" s="1"/>
  <c r="D426" i="1"/>
  <c r="E426" i="1" s="1"/>
  <c r="F426" i="1" s="1"/>
  <c r="D427" i="1"/>
  <c r="E427" i="1" s="1"/>
  <c r="F427" i="1" s="1"/>
  <c r="D428" i="1"/>
  <c r="E428" i="1" s="1"/>
  <c r="F428" i="1" s="1"/>
  <c r="D429" i="1"/>
  <c r="E429" i="1" s="1"/>
  <c r="F429" i="1" s="1"/>
  <c r="D430" i="1"/>
  <c r="E430" i="1"/>
  <c r="F430" i="1" s="1"/>
  <c r="D431" i="1"/>
  <c r="E431" i="1" s="1"/>
  <c r="F431" i="1" s="1"/>
  <c r="D432" i="1"/>
  <c r="E432" i="1" s="1"/>
  <c r="F432" i="1" s="1"/>
  <c r="D433" i="1"/>
  <c r="E433" i="1" s="1"/>
  <c r="F433" i="1" s="1"/>
  <c r="D434" i="1"/>
  <c r="E434" i="1" s="1"/>
  <c r="F434" i="1" s="1"/>
  <c r="D435" i="1"/>
  <c r="E435" i="1" s="1"/>
  <c r="F435" i="1" s="1"/>
  <c r="D436" i="1"/>
  <c r="E436" i="1" s="1"/>
  <c r="F436" i="1" s="1"/>
  <c r="D437" i="1"/>
  <c r="E437" i="1" s="1"/>
  <c r="F437" i="1" s="1"/>
  <c r="D438" i="1"/>
  <c r="E438" i="1" s="1"/>
  <c r="F438" i="1" s="1"/>
  <c r="D439" i="1"/>
  <c r="E439" i="1"/>
  <c r="F439" i="1" s="1"/>
  <c r="D440" i="1"/>
  <c r="E440" i="1" s="1"/>
  <c r="F440" i="1" s="1"/>
  <c r="D441" i="1"/>
  <c r="E441" i="1" s="1"/>
  <c r="F441" i="1" s="1"/>
  <c r="D442" i="1"/>
  <c r="E442" i="1" s="1"/>
  <c r="F442" i="1" s="1"/>
  <c r="D443" i="1"/>
  <c r="E443" i="1" s="1"/>
  <c r="F443" i="1" s="1"/>
  <c r="D444" i="1"/>
  <c r="E444" i="1" s="1"/>
  <c r="F444" i="1" s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3" i="21"/>
  <c r="E3" i="21" s="1"/>
  <c r="F3" i="21" s="1"/>
  <c r="D4" i="21"/>
  <c r="E4" i="21" s="1"/>
  <c r="F4" i="21" s="1"/>
  <c r="D5" i="21"/>
  <c r="E5" i="21" s="1"/>
  <c r="F5" i="21" s="1"/>
  <c r="D6" i="21"/>
  <c r="E6" i="21" s="1"/>
  <c r="F6" i="21" s="1"/>
  <c r="D7" i="21"/>
  <c r="E7" i="21" s="1"/>
  <c r="F7" i="21" s="1"/>
  <c r="D8" i="21"/>
  <c r="E8" i="21" s="1"/>
  <c r="F8" i="21" s="1"/>
  <c r="D9" i="21"/>
  <c r="E9" i="21" s="1"/>
  <c r="F9" i="21" s="1"/>
  <c r="D10" i="21"/>
  <c r="E10" i="21" s="1"/>
  <c r="F10" i="21" s="1"/>
  <c r="D11" i="21"/>
  <c r="E11" i="21" s="1"/>
  <c r="F11" i="21" s="1"/>
  <c r="D12" i="21"/>
  <c r="E12" i="21" s="1"/>
  <c r="F12" i="21" s="1"/>
  <c r="D13" i="21"/>
  <c r="E13" i="21" s="1"/>
  <c r="F13" i="21" s="1"/>
  <c r="D14" i="21"/>
  <c r="E14" i="21" s="1"/>
  <c r="F14" i="21" s="1"/>
  <c r="D15" i="21"/>
  <c r="E15" i="21" s="1"/>
  <c r="F15" i="21" s="1"/>
  <c r="D16" i="21"/>
  <c r="E16" i="21" s="1"/>
  <c r="F16" i="21" s="1"/>
  <c r="D17" i="21"/>
  <c r="E17" i="21" s="1"/>
  <c r="F17" i="21" s="1"/>
  <c r="D18" i="21"/>
  <c r="E18" i="21" s="1"/>
  <c r="F18" i="21" s="1"/>
  <c r="D19" i="21"/>
  <c r="E19" i="21" s="1"/>
  <c r="F19" i="21" s="1"/>
  <c r="D20" i="21"/>
  <c r="E20" i="21" s="1"/>
  <c r="F20" i="21" s="1"/>
  <c r="D21" i="21"/>
  <c r="E21" i="21" s="1"/>
  <c r="F21" i="21" s="1"/>
  <c r="D22" i="21"/>
  <c r="E22" i="21" s="1"/>
  <c r="F22" i="21" s="1"/>
  <c r="D23" i="21"/>
  <c r="E23" i="21" s="1"/>
  <c r="F23" i="21" s="1"/>
  <c r="D24" i="21"/>
  <c r="E24" i="21" s="1"/>
  <c r="F24" i="21" s="1"/>
  <c r="D25" i="21"/>
  <c r="E25" i="21" s="1"/>
  <c r="F25" i="21" s="1"/>
  <c r="D26" i="21"/>
  <c r="E26" i="21" s="1"/>
  <c r="F26" i="21" s="1"/>
  <c r="D27" i="21"/>
  <c r="E27" i="21" s="1"/>
  <c r="F27" i="21" s="1"/>
  <c r="D28" i="21"/>
  <c r="E28" i="21" s="1"/>
  <c r="F28" i="21" s="1"/>
  <c r="D29" i="21"/>
  <c r="E29" i="21" s="1"/>
  <c r="F29" i="21" s="1"/>
  <c r="D30" i="21"/>
  <c r="E30" i="21" s="1"/>
  <c r="F30" i="21" s="1"/>
  <c r="D31" i="21"/>
  <c r="E31" i="21" s="1"/>
  <c r="F31" i="21" s="1"/>
  <c r="D32" i="21"/>
  <c r="E32" i="21" s="1"/>
  <c r="F32" i="21" s="1"/>
  <c r="D33" i="21"/>
  <c r="E33" i="21" s="1"/>
  <c r="F33" i="21" s="1"/>
  <c r="D34" i="21"/>
  <c r="E34" i="21" s="1"/>
  <c r="F34" i="21" s="1"/>
  <c r="D35" i="21"/>
  <c r="E35" i="21" s="1"/>
  <c r="F35" i="21" s="1"/>
  <c r="D36" i="21"/>
  <c r="E36" i="21" s="1"/>
  <c r="F36" i="21" s="1"/>
  <c r="D37" i="21"/>
  <c r="E37" i="21" s="1"/>
  <c r="F37" i="21" s="1"/>
  <c r="D38" i="21"/>
  <c r="E38" i="21" s="1"/>
  <c r="F38" i="21" s="1"/>
  <c r="D39" i="21"/>
  <c r="E39" i="21" s="1"/>
  <c r="F39" i="21" s="1"/>
  <c r="D40" i="21"/>
  <c r="E40" i="21" s="1"/>
  <c r="F40" i="21" s="1"/>
  <c r="D41" i="21"/>
  <c r="E41" i="21" s="1"/>
  <c r="F41" i="21" s="1"/>
  <c r="D42" i="21"/>
  <c r="E42" i="21" s="1"/>
  <c r="F42" i="21" s="1"/>
  <c r="D43" i="21"/>
  <c r="E43" i="21" s="1"/>
  <c r="F43" i="21" s="1"/>
  <c r="D44" i="21"/>
  <c r="E44" i="21" s="1"/>
  <c r="F44" i="21" s="1"/>
  <c r="D45" i="21"/>
  <c r="E45" i="21" s="1"/>
  <c r="F45" i="21" s="1"/>
  <c r="D46" i="21"/>
  <c r="E46" i="21" s="1"/>
  <c r="F46" i="21" s="1"/>
  <c r="D47" i="21"/>
  <c r="E47" i="21" s="1"/>
  <c r="F47" i="21" s="1"/>
  <c r="D48" i="21"/>
  <c r="E48" i="21" s="1"/>
  <c r="F48" i="21" s="1"/>
  <c r="D49" i="21"/>
  <c r="E49" i="21" s="1"/>
  <c r="F49" i="21" s="1"/>
  <c r="D50" i="21"/>
  <c r="E50" i="21" s="1"/>
  <c r="F50" i="21" s="1"/>
  <c r="D51" i="21"/>
  <c r="E51" i="21" s="1"/>
  <c r="F51" i="21" s="1"/>
  <c r="D52" i="21"/>
  <c r="E52" i="21" s="1"/>
  <c r="F52" i="21" s="1"/>
  <c r="D53" i="21"/>
  <c r="E53" i="21" s="1"/>
  <c r="F53" i="21" s="1"/>
  <c r="D54" i="21"/>
  <c r="E54" i="21" s="1"/>
  <c r="F54" i="21" s="1"/>
  <c r="D55" i="21"/>
  <c r="E55" i="21" s="1"/>
  <c r="F55" i="21" s="1"/>
  <c r="D56" i="21"/>
  <c r="E56" i="21" s="1"/>
  <c r="F56" i="21" s="1"/>
  <c r="D57" i="21"/>
  <c r="E57" i="21" s="1"/>
  <c r="F57" i="21" s="1"/>
  <c r="D58" i="21"/>
  <c r="E58" i="21" s="1"/>
  <c r="F58" i="21" s="1"/>
  <c r="D59" i="21"/>
  <c r="E59" i="21" s="1"/>
  <c r="F59" i="21" s="1"/>
  <c r="D60" i="21"/>
  <c r="E60" i="21" s="1"/>
  <c r="F60" i="21" s="1"/>
  <c r="D61" i="21"/>
  <c r="E61" i="21" s="1"/>
  <c r="F61" i="21" s="1"/>
  <c r="D62" i="21"/>
  <c r="E62" i="21" s="1"/>
  <c r="F62" i="21" s="1"/>
  <c r="D63" i="21"/>
  <c r="E63" i="21" s="1"/>
  <c r="F63" i="21" s="1"/>
  <c r="D64" i="21"/>
  <c r="E64" i="21" s="1"/>
  <c r="F64" i="21" s="1"/>
  <c r="D65" i="21"/>
  <c r="E65" i="21" s="1"/>
  <c r="F65" i="21" s="1"/>
  <c r="D66" i="21"/>
  <c r="E66" i="21" s="1"/>
  <c r="F66" i="21" s="1"/>
  <c r="D67" i="21"/>
  <c r="E67" i="21" s="1"/>
  <c r="F67" i="21" s="1"/>
  <c r="D68" i="21"/>
  <c r="E68" i="21" s="1"/>
  <c r="F68" i="21" s="1"/>
  <c r="D69" i="21"/>
  <c r="E69" i="21" s="1"/>
  <c r="F69" i="21" s="1"/>
  <c r="D70" i="21"/>
  <c r="E70" i="21" s="1"/>
  <c r="F70" i="21" s="1"/>
  <c r="D71" i="21"/>
  <c r="E71" i="21" s="1"/>
  <c r="F71" i="21" s="1"/>
  <c r="D72" i="21"/>
  <c r="E72" i="21" s="1"/>
  <c r="F72" i="21" s="1"/>
  <c r="D73" i="21"/>
  <c r="E73" i="21" s="1"/>
  <c r="F73" i="21" s="1"/>
  <c r="D74" i="21"/>
  <c r="E74" i="21" s="1"/>
  <c r="F74" i="21" s="1"/>
  <c r="D75" i="21"/>
  <c r="E75" i="21" s="1"/>
  <c r="F75" i="21" s="1"/>
  <c r="D76" i="21"/>
  <c r="E76" i="21" s="1"/>
  <c r="F76" i="21" s="1"/>
  <c r="D77" i="21"/>
  <c r="E77" i="21" s="1"/>
  <c r="F77" i="21" s="1"/>
  <c r="D78" i="21"/>
  <c r="E78" i="21" s="1"/>
  <c r="F78" i="21" s="1"/>
  <c r="D79" i="21"/>
  <c r="E79" i="21" s="1"/>
  <c r="F79" i="21" s="1"/>
  <c r="D80" i="21"/>
  <c r="E80" i="21" s="1"/>
  <c r="F80" i="21" s="1"/>
  <c r="D81" i="21"/>
  <c r="E81" i="21" s="1"/>
  <c r="F81" i="21" s="1"/>
  <c r="D82" i="21"/>
  <c r="E82" i="21" s="1"/>
  <c r="F82" i="21" s="1"/>
  <c r="D83" i="21"/>
  <c r="E83" i="21" s="1"/>
  <c r="F83" i="21" s="1"/>
  <c r="D84" i="21"/>
  <c r="E84" i="21" s="1"/>
  <c r="F84" i="21" s="1"/>
  <c r="D85" i="21"/>
  <c r="E85" i="21" s="1"/>
  <c r="F85" i="21" s="1"/>
  <c r="D86" i="21"/>
  <c r="E86" i="21" s="1"/>
  <c r="F86" i="21" s="1"/>
  <c r="D87" i="21"/>
  <c r="E87" i="21" s="1"/>
  <c r="F87" i="21" s="1"/>
  <c r="D88" i="21"/>
  <c r="E88" i="21" s="1"/>
  <c r="F88" i="21" s="1"/>
  <c r="D89" i="21"/>
  <c r="E89" i="21" s="1"/>
  <c r="F89" i="21" s="1"/>
  <c r="D90" i="21"/>
  <c r="E90" i="21" s="1"/>
  <c r="F90" i="21" s="1"/>
  <c r="D91" i="21"/>
  <c r="E91" i="21" s="1"/>
  <c r="F91" i="21" s="1"/>
  <c r="D92" i="21"/>
  <c r="E92" i="21" s="1"/>
  <c r="F92" i="21" s="1"/>
  <c r="D93" i="21"/>
  <c r="E93" i="21" s="1"/>
  <c r="F93" i="21" s="1"/>
  <c r="D94" i="21"/>
  <c r="E94" i="21" s="1"/>
  <c r="F94" i="21" s="1"/>
  <c r="D95" i="21"/>
  <c r="E95" i="21" s="1"/>
  <c r="F95" i="21" s="1"/>
  <c r="D96" i="21"/>
  <c r="E96" i="21" s="1"/>
  <c r="F96" i="21" s="1"/>
  <c r="D97" i="21"/>
  <c r="E97" i="21" s="1"/>
  <c r="F97" i="21" s="1"/>
  <c r="D98" i="21"/>
  <c r="E98" i="21" s="1"/>
  <c r="F98" i="21" s="1"/>
  <c r="D99" i="21"/>
  <c r="E99" i="21" s="1"/>
  <c r="F99" i="21" s="1"/>
  <c r="D100" i="21"/>
  <c r="E100" i="21" s="1"/>
  <c r="F100" i="21" s="1"/>
  <c r="D101" i="21"/>
  <c r="E101" i="21" s="1"/>
  <c r="F101" i="21" s="1"/>
  <c r="D102" i="21"/>
  <c r="E102" i="21" s="1"/>
  <c r="F102" i="21" s="1"/>
  <c r="D103" i="21"/>
  <c r="E103" i="21" s="1"/>
  <c r="F103" i="21" s="1"/>
  <c r="D104" i="21"/>
  <c r="E104" i="21" s="1"/>
  <c r="F104" i="21" s="1"/>
  <c r="D105" i="21"/>
  <c r="E105" i="21" s="1"/>
  <c r="F105" i="21" s="1"/>
  <c r="D106" i="21"/>
  <c r="E106" i="21" s="1"/>
  <c r="F106" i="21" s="1"/>
  <c r="D107" i="21"/>
  <c r="E107" i="21" s="1"/>
  <c r="F107" i="21" s="1"/>
  <c r="D108" i="21"/>
  <c r="E108" i="21" s="1"/>
  <c r="F108" i="21" s="1"/>
  <c r="D109" i="21"/>
  <c r="E109" i="21" s="1"/>
  <c r="F109" i="21" s="1"/>
  <c r="D110" i="21"/>
  <c r="E110" i="21" s="1"/>
  <c r="F110" i="21" s="1"/>
  <c r="D111" i="21"/>
  <c r="E111" i="21" s="1"/>
  <c r="F111" i="21" s="1"/>
  <c r="D112" i="21"/>
  <c r="E112" i="21" s="1"/>
  <c r="F112" i="21" s="1"/>
  <c r="D113" i="21"/>
  <c r="E113" i="21" s="1"/>
  <c r="F113" i="21" s="1"/>
  <c r="D114" i="21"/>
  <c r="E114" i="21" s="1"/>
  <c r="F114" i="21" s="1"/>
  <c r="D115" i="21"/>
  <c r="E115" i="21" s="1"/>
  <c r="F115" i="21" s="1"/>
  <c r="D116" i="21"/>
  <c r="E116" i="21" s="1"/>
  <c r="F116" i="21" s="1"/>
  <c r="D117" i="21"/>
  <c r="E117" i="21" s="1"/>
  <c r="F117" i="21" s="1"/>
  <c r="D118" i="21"/>
  <c r="E118" i="21" s="1"/>
  <c r="F118" i="21" s="1"/>
  <c r="D119" i="21"/>
  <c r="E119" i="21" s="1"/>
  <c r="F119" i="21" s="1"/>
  <c r="D120" i="21"/>
  <c r="E120" i="21" s="1"/>
  <c r="F120" i="21" s="1"/>
  <c r="D121" i="21"/>
  <c r="E121" i="21" s="1"/>
  <c r="F121" i="21" s="1"/>
  <c r="D122" i="21"/>
  <c r="E122" i="21" s="1"/>
  <c r="F122" i="21" s="1"/>
  <c r="D123" i="21"/>
  <c r="E123" i="21" s="1"/>
  <c r="F123" i="21" s="1"/>
  <c r="D124" i="21"/>
  <c r="E124" i="21" s="1"/>
  <c r="F124" i="21" s="1"/>
  <c r="D125" i="21"/>
  <c r="E125" i="21" s="1"/>
  <c r="F125" i="21" s="1"/>
  <c r="D126" i="21"/>
  <c r="E126" i="21" s="1"/>
  <c r="F126" i="21" s="1"/>
  <c r="D127" i="21"/>
  <c r="E127" i="21" s="1"/>
  <c r="F127" i="21" s="1"/>
  <c r="D128" i="21"/>
  <c r="E128" i="21" s="1"/>
  <c r="F128" i="21" s="1"/>
  <c r="D129" i="21"/>
  <c r="E129" i="21" s="1"/>
  <c r="F129" i="21" s="1"/>
  <c r="D130" i="21"/>
  <c r="E130" i="21" s="1"/>
  <c r="F130" i="21" s="1"/>
  <c r="D131" i="21"/>
  <c r="E131" i="21" s="1"/>
  <c r="F131" i="21" s="1"/>
  <c r="D132" i="21"/>
  <c r="E132" i="21" s="1"/>
  <c r="F132" i="21" s="1"/>
  <c r="D133" i="21"/>
  <c r="E133" i="21" s="1"/>
  <c r="F133" i="21" s="1"/>
  <c r="D134" i="21"/>
  <c r="E134" i="21" s="1"/>
  <c r="F134" i="21" s="1"/>
  <c r="D135" i="21"/>
  <c r="E135" i="21" s="1"/>
  <c r="F135" i="21" s="1"/>
  <c r="D136" i="21"/>
  <c r="E136" i="21" s="1"/>
  <c r="F136" i="21" s="1"/>
  <c r="D137" i="21"/>
  <c r="E137" i="21" s="1"/>
  <c r="F137" i="21" s="1"/>
  <c r="D138" i="21"/>
  <c r="E138" i="21" s="1"/>
  <c r="F138" i="21" s="1"/>
  <c r="D139" i="21"/>
  <c r="E139" i="21" s="1"/>
  <c r="F139" i="21" s="1"/>
  <c r="D140" i="21"/>
  <c r="E140" i="21" s="1"/>
  <c r="F140" i="21" s="1"/>
  <c r="D141" i="21"/>
  <c r="E141" i="21" s="1"/>
  <c r="F141" i="21" s="1"/>
  <c r="D142" i="21"/>
  <c r="E142" i="21" s="1"/>
  <c r="F142" i="21" s="1"/>
  <c r="D143" i="21"/>
  <c r="E143" i="21" s="1"/>
  <c r="F143" i="21" s="1"/>
  <c r="D144" i="21"/>
  <c r="E144" i="21" s="1"/>
  <c r="F144" i="21" s="1"/>
  <c r="D145" i="21"/>
  <c r="E145" i="21" s="1"/>
  <c r="F145" i="21" s="1"/>
  <c r="D146" i="21"/>
  <c r="E146" i="21" s="1"/>
  <c r="F146" i="21" s="1"/>
  <c r="D147" i="21"/>
  <c r="E147" i="21" s="1"/>
  <c r="F147" i="21" s="1"/>
  <c r="D148" i="21"/>
  <c r="E148" i="21" s="1"/>
  <c r="F148" i="21" s="1"/>
  <c r="D149" i="21"/>
  <c r="E149" i="21" s="1"/>
  <c r="F149" i="21" s="1"/>
  <c r="D150" i="21"/>
  <c r="E150" i="21" s="1"/>
  <c r="F150" i="21" s="1"/>
  <c r="D151" i="21"/>
  <c r="E151" i="21" s="1"/>
  <c r="F151" i="21" s="1"/>
  <c r="D152" i="21"/>
  <c r="E152" i="21" s="1"/>
  <c r="F152" i="21" s="1"/>
  <c r="D153" i="21"/>
  <c r="E153" i="21" s="1"/>
  <c r="F153" i="21" s="1"/>
  <c r="D154" i="21"/>
  <c r="E154" i="21" s="1"/>
  <c r="F154" i="21" s="1"/>
  <c r="D155" i="21"/>
  <c r="E155" i="21" s="1"/>
  <c r="F155" i="21" s="1"/>
  <c r="D156" i="21"/>
  <c r="E156" i="21" s="1"/>
  <c r="F156" i="21" s="1"/>
  <c r="D157" i="21"/>
  <c r="E157" i="21" s="1"/>
  <c r="F157" i="21" s="1"/>
  <c r="D158" i="21"/>
  <c r="E158" i="21" s="1"/>
  <c r="F158" i="21" s="1"/>
  <c r="D159" i="21"/>
  <c r="E159" i="21" s="1"/>
  <c r="F159" i="21" s="1"/>
  <c r="D160" i="21"/>
  <c r="E160" i="21" s="1"/>
  <c r="F160" i="21" s="1"/>
  <c r="D161" i="21"/>
  <c r="E161" i="21" s="1"/>
  <c r="F161" i="21" s="1"/>
  <c r="D162" i="21"/>
  <c r="E162" i="21" s="1"/>
  <c r="F162" i="21" s="1"/>
  <c r="D163" i="21"/>
  <c r="E163" i="21" s="1"/>
  <c r="F163" i="21" s="1"/>
  <c r="D164" i="21"/>
  <c r="E164" i="21" s="1"/>
  <c r="F164" i="21" s="1"/>
  <c r="D165" i="21"/>
  <c r="E165" i="21" s="1"/>
  <c r="F165" i="21" s="1"/>
  <c r="D166" i="21"/>
  <c r="E166" i="21" s="1"/>
  <c r="F166" i="21" s="1"/>
  <c r="D167" i="21"/>
  <c r="E167" i="21" s="1"/>
  <c r="F167" i="21" s="1"/>
  <c r="D168" i="21"/>
  <c r="E168" i="21" s="1"/>
  <c r="F168" i="21" s="1"/>
  <c r="D169" i="21"/>
  <c r="E169" i="21" s="1"/>
  <c r="F169" i="21" s="1"/>
  <c r="D170" i="21"/>
  <c r="E170" i="21" s="1"/>
  <c r="F170" i="21" s="1"/>
  <c r="D171" i="21"/>
  <c r="E171" i="21" s="1"/>
  <c r="F171" i="21" s="1"/>
  <c r="D172" i="21"/>
  <c r="E172" i="21" s="1"/>
  <c r="F172" i="21" s="1"/>
  <c r="D173" i="21"/>
  <c r="E173" i="21" s="1"/>
  <c r="F173" i="21" s="1"/>
  <c r="D174" i="21"/>
  <c r="E174" i="21" s="1"/>
  <c r="F174" i="21" s="1"/>
  <c r="D175" i="21"/>
  <c r="E175" i="21" s="1"/>
  <c r="F175" i="21" s="1"/>
  <c r="D176" i="21"/>
  <c r="E176" i="21" s="1"/>
  <c r="F176" i="21" s="1"/>
  <c r="D177" i="21"/>
  <c r="E177" i="21" s="1"/>
  <c r="F177" i="21" s="1"/>
  <c r="D178" i="21"/>
  <c r="E178" i="21" s="1"/>
  <c r="F178" i="21" s="1"/>
  <c r="D179" i="21"/>
  <c r="E179" i="21" s="1"/>
  <c r="F179" i="21" s="1"/>
  <c r="D180" i="21"/>
  <c r="E180" i="21" s="1"/>
  <c r="F180" i="21" s="1"/>
  <c r="D181" i="21"/>
  <c r="E181" i="21" s="1"/>
  <c r="F181" i="21" s="1"/>
  <c r="D182" i="21"/>
  <c r="E182" i="21" s="1"/>
  <c r="F182" i="21" s="1"/>
  <c r="D183" i="21"/>
  <c r="E183" i="21" s="1"/>
  <c r="F183" i="21" s="1"/>
  <c r="D184" i="21"/>
  <c r="E184" i="21" s="1"/>
  <c r="F184" i="21" s="1"/>
  <c r="D185" i="21"/>
  <c r="E185" i="21" s="1"/>
  <c r="F185" i="21" s="1"/>
  <c r="D186" i="21"/>
  <c r="E186" i="21" s="1"/>
  <c r="F186" i="21" s="1"/>
  <c r="D187" i="21"/>
  <c r="E187" i="21" s="1"/>
  <c r="F187" i="21" s="1"/>
  <c r="D188" i="21"/>
  <c r="E188" i="21" s="1"/>
  <c r="F188" i="21" s="1"/>
  <c r="D189" i="21"/>
  <c r="E189" i="21" s="1"/>
  <c r="F189" i="21" s="1"/>
  <c r="D190" i="21"/>
  <c r="E190" i="21" s="1"/>
  <c r="F190" i="21" s="1"/>
  <c r="D191" i="21"/>
  <c r="E191" i="21" s="1"/>
  <c r="F191" i="21" s="1"/>
  <c r="D192" i="21"/>
  <c r="E192" i="21" s="1"/>
  <c r="F192" i="21" s="1"/>
  <c r="D193" i="21"/>
  <c r="E193" i="21" s="1"/>
  <c r="F193" i="21" s="1"/>
  <c r="D194" i="21"/>
  <c r="E194" i="21" s="1"/>
  <c r="F194" i="21" s="1"/>
  <c r="D195" i="21"/>
  <c r="E195" i="21" s="1"/>
  <c r="F195" i="21" s="1"/>
  <c r="D196" i="21"/>
  <c r="E196" i="21" s="1"/>
  <c r="F196" i="21" s="1"/>
  <c r="D197" i="21"/>
  <c r="E197" i="21" s="1"/>
  <c r="F197" i="21" s="1"/>
  <c r="D198" i="21"/>
  <c r="E198" i="21" s="1"/>
  <c r="F198" i="21" s="1"/>
  <c r="D199" i="21"/>
  <c r="E199" i="21" s="1"/>
  <c r="F199" i="21" s="1"/>
  <c r="D200" i="21"/>
  <c r="E200" i="21" s="1"/>
  <c r="F200" i="21" s="1"/>
  <c r="D201" i="21"/>
  <c r="E201" i="21" s="1"/>
  <c r="F201" i="21" s="1"/>
  <c r="D202" i="21"/>
  <c r="E202" i="21" s="1"/>
  <c r="F202" i="21" s="1"/>
  <c r="D203" i="21"/>
  <c r="E203" i="21" s="1"/>
  <c r="F203" i="21" s="1"/>
  <c r="D204" i="21"/>
  <c r="E204" i="21" s="1"/>
  <c r="F204" i="21" s="1"/>
  <c r="D205" i="21"/>
  <c r="E205" i="21" s="1"/>
  <c r="F205" i="21" s="1"/>
  <c r="D206" i="21"/>
  <c r="E206" i="21" s="1"/>
  <c r="F206" i="21" s="1"/>
  <c r="D207" i="21"/>
  <c r="E207" i="21" s="1"/>
  <c r="F207" i="21" s="1"/>
  <c r="D208" i="21"/>
  <c r="E208" i="21" s="1"/>
  <c r="F208" i="21" s="1"/>
  <c r="D209" i="21"/>
  <c r="E209" i="21" s="1"/>
  <c r="F209" i="21" s="1"/>
  <c r="D210" i="21"/>
  <c r="E210" i="21" s="1"/>
  <c r="F210" i="21" s="1"/>
  <c r="D211" i="21"/>
  <c r="E211" i="21" s="1"/>
  <c r="F211" i="21" s="1"/>
  <c r="D212" i="21"/>
  <c r="E212" i="21" s="1"/>
  <c r="F212" i="21" s="1"/>
  <c r="D213" i="21"/>
  <c r="E213" i="21" s="1"/>
  <c r="F213" i="21" s="1"/>
  <c r="D214" i="21"/>
  <c r="E214" i="21" s="1"/>
  <c r="F214" i="21" s="1"/>
  <c r="D215" i="21"/>
  <c r="E215" i="21" s="1"/>
  <c r="F215" i="21" s="1"/>
  <c r="D216" i="21"/>
  <c r="E216" i="21" s="1"/>
  <c r="F216" i="21" s="1"/>
  <c r="D2" i="21"/>
  <c r="E2" i="21" s="1"/>
  <c r="F2" i="21" s="1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228" i="22"/>
  <c r="D2" i="22"/>
  <c r="E2" i="22" s="1"/>
  <c r="D3" i="22"/>
  <c r="E3" i="22" s="1"/>
  <c r="D4" i="22"/>
  <c r="E4" i="22" s="1"/>
  <c r="D5" i="22"/>
  <c r="E5" i="22" s="1"/>
  <c r="D6" i="22"/>
  <c r="E6" i="22" s="1"/>
  <c r="D7" i="22"/>
  <c r="E7" i="22" s="1"/>
  <c r="D8" i="22"/>
  <c r="E8" i="22" s="1"/>
  <c r="D9" i="22"/>
  <c r="E9" i="22" s="1"/>
  <c r="D10" i="22"/>
  <c r="E10" i="22" s="1"/>
  <c r="D11" i="22"/>
  <c r="E11" i="22" s="1"/>
  <c r="D12" i="22"/>
  <c r="E12" i="22" s="1"/>
  <c r="D13" i="22"/>
  <c r="E13" i="22" s="1"/>
  <c r="D14" i="22"/>
  <c r="E14" i="22" s="1"/>
  <c r="D15" i="22"/>
  <c r="E15" i="22" s="1"/>
  <c r="D16" i="22"/>
  <c r="E16" i="22" s="1"/>
  <c r="D17" i="22"/>
  <c r="E17" i="22" s="1"/>
  <c r="D18" i="22"/>
  <c r="E18" i="22" s="1"/>
  <c r="D19" i="22"/>
  <c r="E19" i="22" s="1"/>
  <c r="D20" i="22"/>
  <c r="E20" i="22" s="1"/>
  <c r="D21" i="22"/>
  <c r="E21" i="22" s="1"/>
  <c r="D22" i="22"/>
  <c r="E22" i="22" s="1"/>
  <c r="D23" i="22"/>
  <c r="E23" i="22" s="1"/>
  <c r="D24" i="22"/>
  <c r="E24" i="22" s="1"/>
  <c r="D25" i="22"/>
  <c r="E25" i="22" s="1"/>
  <c r="D26" i="22"/>
  <c r="E26" i="22" s="1"/>
  <c r="D27" i="22"/>
  <c r="E27" i="22" s="1"/>
  <c r="D28" i="22"/>
  <c r="E28" i="22" s="1"/>
  <c r="D29" i="22"/>
  <c r="E29" i="22" s="1"/>
  <c r="D30" i="22"/>
  <c r="E30" i="22" s="1"/>
  <c r="D31" i="22"/>
  <c r="E31" i="22" s="1"/>
  <c r="D32" i="22"/>
  <c r="E32" i="22" s="1"/>
  <c r="D33" i="22"/>
  <c r="E33" i="22" s="1"/>
  <c r="D34" i="22"/>
  <c r="E34" i="22" s="1"/>
  <c r="D35" i="22"/>
  <c r="E35" i="22" s="1"/>
  <c r="D36" i="22"/>
  <c r="E36" i="22" s="1"/>
  <c r="D37" i="22"/>
  <c r="E37" i="22" s="1"/>
  <c r="D38" i="22"/>
  <c r="E38" i="22" s="1"/>
  <c r="D39" i="22"/>
  <c r="E39" i="22" s="1"/>
  <c r="D40" i="22"/>
  <c r="E40" i="22" s="1"/>
  <c r="D41" i="22"/>
  <c r="E41" i="22" s="1"/>
  <c r="D42" i="22"/>
  <c r="E42" i="22" s="1"/>
  <c r="D43" i="22"/>
  <c r="E43" i="22" s="1"/>
  <c r="D44" i="22"/>
  <c r="E44" i="22" s="1"/>
  <c r="D45" i="22"/>
  <c r="E45" i="22" s="1"/>
  <c r="D46" i="22"/>
  <c r="E46" i="22" s="1"/>
  <c r="D47" i="22"/>
  <c r="E47" i="22" s="1"/>
  <c r="D48" i="22"/>
  <c r="E48" i="22" s="1"/>
  <c r="D49" i="22"/>
  <c r="E49" i="22" s="1"/>
  <c r="D50" i="22"/>
  <c r="E50" i="22" s="1"/>
  <c r="D51" i="22"/>
  <c r="E51" i="22" s="1"/>
  <c r="D52" i="22"/>
  <c r="E52" i="22" s="1"/>
  <c r="D53" i="22"/>
  <c r="E53" i="22" s="1"/>
  <c r="D54" i="22"/>
  <c r="E54" i="22" s="1"/>
  <c r="D55" i="22"/>
  <c r="E55" i="22" s="1"/>
  <c r="D56" i="22"/>
  <c r="E56" i="22" s="1"/>
  <c r="D57" i="22"/>
  <c r="E57" i="22" s="1"/>
  <c r="D58" i="22"/>
  <c r="E58" i="22" s="1"/>
  <c r="D59" i="22"/>
  <c r="E59" i="22" s="1"/>
  <c r="D60" i="22"/>
  <c r="E60" i="22" s="1"/>
  <c r="D61" i="22"/>
  <c r="E61" i="22" s="1"/>
  <c r="D62" i="22"/>
  <c r="E62" i="22" s="1"/>
  <c r="D63" i="22"/>
  <c r="E63" i="22" s="1"/>
  <c r="D64" i="22"/>
  <c r="E64" i="22" s="1"/>
  <c r="D65" i="22"/>
  <c r="E65" i="22" s="1"/>
  <c r="D66" i="22"/>
  <c r="E66" i="22" s="1"/>
  <c r="D67" i="22"/>
  <c r="E67" i="22" s="1"/>
  <c r="D68" i="22"/>
  <c r="E68" i="22" s="1"/>
  <c r="D69" i="22"/>
  <c r="E69" i="22" s="1"/>
  <c r="D70" i="22"/>
  <c r="E70" i="22" s="1"/>
  <c r="D71" i="22"/>
  <c r="E71" i="22" s="1"/>
  <c r="D72" i="22"/>
  <c r="E72" i="22" s="1"/>
  <c r="D73" i="22"/>
  <c r="E73" i="22" s="1"/>
  <c r="D74" i="22"/>
  <c r="E74" i="22" s="1"/>
  <c r="D75" i="22"/>
  <c r="E75" i="22" s="1"/>
  <c r="D76" i="22"/>
  <c r="E76" i="22" s="1"/>
  <c r="D77" i="22"/>
  <c r="E77" i="22" s="1"/>
  <c r="D78" i="22"/>
  <c r="E78" i="22" s="1"/>
  <c r="D79" i="22"/>
  <c r="E79" i="22" s="1"/>
  <c r="D80" i="22"/>
  <c r="E80" i="22" s="1"/>
  <c r="D81" i="22"/>
  <c r="E81" i="22" s="1"/>
  <c r="D82" i="22"/>
  <c r="E82" i="22" s="1"/>
  <c r="D83" i="22"/>
  <c r="E83" i="22" s="1"/>
  <c r="D84" i="22"/>
  <c r="E84" i="22" s="1"/>
  <c r="D85" i="22"/>
  <c r="E85" i="22" s="1"/>
  <c r="D86" i="22"/>
  <c r="E86" i="22" s="1"/>
  <c r="D87" i="22"/>
  <c r="E87" i="22" s="1"/>
  <c r="D88" i="22"/>
  <c r="E88" i="22" s="1"/>
  <c r="D89" i="22"/>
  <c r="E89" i="22" s="1"/>
  <c r="D90" i="22"/>
  <c r="E90" i="22" s="1"/>
  <c r="D91" i="22"/>
  <c r="E91" i="22" s="1"/>
  <c r="D92" i="22"/>
  <c r="E92" i="22" s="1"/>
  <c r="D93" i="22"/>
  <c r="E93" i="22" s="1"/>
  <c r="D94" i="22"/>
  <c r="E94" i="22" s="1"/>
  <c r="D95" i="22"/>
  <c r="E95" i="22" s="1"/>
  <c r="D96" i="22"/>
  <c r="E96" i="22" s="1"/>
  <c r="D97" i="22"/>
  <c r="E97" i="22" s="1"/>
  <c r="D98" i="22"/>
  <c r="E98" i="22" s="1"/>
  <c r="D99" i="22"/>
  <c r="E99" i="22" s="1"/>
  <c r="D100" i="22"/>
  <c r="E100" i="22" s="1"/>
  <c r="D101" i="22"/>
  <c r="E101" i="22" s="1"/>
  <c r="D102" i="22"/>
  <c r="E102" i="22" s="1"/>
  <c r="D103" i="22"/>
  <c r="E103" i="22" s="1"/>
  <c r="D104" i="22"/>
  <c r="E104" i="22" s="1"/>
  <c r="D105" i="22"/>
  <c r="E105" i="22" s="1"/>
  <c r="D106" i="22"/>
  <c r="E106" i="22" s="1"/>
  <c r="D107" i="22"/>
  <c r="E107" i="22" s="1"/>
  <c r="D108" i="22"/>
  <c r="E108" i="22" s="1"/>
  <c r="D109" i="22"/>
  <c r="E109" i="22" s="1"/>
  <c r="D110" i="22"/>
  <c r="E110" i="22" s="1"/>
  <c r="D111" i="22"/>
  <c r="E111" i="22" s="1"/>
  <c r="D112" i="22"/>
  <c r="E112" i="22" s="1"/>
  <c r="D113" i="22"/>
  <c r="E113" i="22" s="1"/>
  <c r="D114" i="22"/>
  <c r="E114" i="22" s="1"/>
  <c r="D115" i="22"/>
  <c r="E115" i="22" s="1"/>
  <c r="D116" i="22"/>
  <c r="E116" i="22" s="1"/>
  <c r="D117" i="22"/>
  <c r="E117" i="22" s="1"/>
  <c r="D118" i="22"/>
  <c r="E118" i="22" s="1"/>
  <c r="D119" i="22"/>
  <c r="E119" i="22" s="1"/>
  <c r="D120" i="22"/>
  <c r="E120" i="22" s="1"/>
  <c r="D121" i="22"/>
  <c r="E121" i="22" s="1"/>
  <c r="D122" i="22"/>
  <c r="E122" i="22" s="1"/>
  <c r="D123" i="22"/>
  <c r="E123" i="22" s="1"/>
  <c r="D124" i="22"/>
  <c r="E124" i="22" s="1"/>
  <c r="D125" i="22"/>
  <c r="E125" i="22" s="1"/>
  <c r="D126" i="22"/>
  <c r="E126" i="22" s="1"/>
  <c r="D127" i="22"/>
  <c r="E127" i="22" s="1"/>
  <c r="D128" i="22"/>
  <c r="E128" i="22" s="1"/>
  <c r="D129" i="22"/>
  <c r="E129" i="22" s="1"/>
  <c r="D130" i="22"/>
  <c r="E130" i="22" s="1"/>
  <c r="D131" i="22"/>
  <c r="E131" i="22" s="1"/>
  <c r="D132" i="22"/>
  <c r="E132" i="22" s="1"/>
  <c r="D133" i="22"/>
  <c r="E133" i="22" s="1"/>
  <c r="D134" i="22"/>
  <c r="E134" i="22" s="1"/>
  <c r="D135" i="22"/>
  <c r="E135" i="22" s="1"/>
  <c r="D136" i="22"/>
  <c r="E136" i="22" s="1"/>
  <c r="D137" i="22"/>
  <c r="E137" i="22" s="1"/>
  <c r="D138" i="22"/>
  <c r="E138" i="22" s="1"/>
  <c r="D139" i="22"/>
  <c r="E139" i="22" s="1"/>
  <c r="D140" i="22"/>
  <c r="E140" i="22" s="1"/>
  <c r="D141" i="22"/>
  <c r="E141" i="22" s="1"/>
  <c r="D142" i="22"/>
  <c r="E142" i="22" s="1"/>
  <c r="D143" i="22"/>
  <c r="E143" i="22" s="1"/>
  <c r="D144" i="22"/>
  <c r="E144" i="22" s="1"/>
  <c r="D145" i="22"/>
  <c r="E145" i="22" s="1"/>
  <c r="D146" i="22"/>
  <c r="E146" i="22" s="1"/>
  <c r="D147" i="22"/>
  <c r="E147" i="22" s="1"/>
  <c r="D148" i="22"/>
  <c r="E148" i="22" s="1"/>
  <c r="D149" i="22"/>
  <c r="E149" i="22" s="1"/>
  <c r="D150" i="22"/>
  <c r="E150" i="22" s="1"/>
  <c r="D151" i="22"/>
  <c r="E151" i="22" s="1"/>
  <c r="D152" i="22"/>
  <c r="E152" i="22" s="1"/>
  <c r="D153" i="22"/>
  <c r="E153" i="22" s="1"/>
  <c r="D154" i="22"/>
  <c r="E154" i="22" s="1"/>
  <c r="D155" i="22"/>
  <c r="E155" i="22" s="1"/>
  <c r="D156" i="22"/>
  <c r="E156" i="22" s="1"/>
  <c r="D157" i="22"/>
  <c r="E157" i="22" s="1"/>
  <c r="D158" i="22"/>
  <c r="E158" i="22" s="1"/>
  <c r="D159" i="22"/>
  <c r="E159" i="22" s="1"/>
  <c r="D160" i="22"/>
  <c r="E160" i="22" s="1"/>
  <c r="D161" i="22"/>
  <c r="E161" i="22" s="1"/>
  <c r="D162" i="22"/>
  <c r="E162" i="22" s="1"/>
  <c r="D163" i="22"/>
  <c r="E163" i="22" s="1"/>
  <c r="D164" i="22"/>
  <c r="E164" i="22" s="1"/>
  <c r="D165" i="22"/>
  <c r="E165" i="22" s="1"/>
  <c r="D166" i="22"/>
  <c r="E166" i="22" s="1"/>
  <c r="D167" i="22"/>
  <c r="E167" i="22" s="1"/>
  <c r="D168" i="22"/>
  <c r="E168" i="22" s="1"/>
  <c r="D169" i="22"/>
  <c r="E169" i="22" s="1"/>
  <c r="D170" i="22"/>
  <c r="E170" i="22" s="1"/>
  <c r="D171" i="22"/>
  <c r="E171" i="22" s="1"/>
  <c r="D172" i="22"/>
  <c r="E172" i="22" s="1"/>
  <c r="D173" i="22"/>
  <c r="E173" i="22" s="1"/>
  <c r="D174" i="22"/>
  <c r="E174" i="22" s="1"/>
  <c r="D175" i="22"/>
  <c r="E175" i="22" s="1"/>
  <c r="D176" i="22"/>
  <c r="E176" i="22" s="1"/>
  <c r="D177" i="22"/>
  <c r="E177" i="22" s="1"/>
  <c r="D178" i="22"/>
  <c r="E178" i="22" s="1"/>
  <c r="D179" i="22"/>
  <c r="E179" i="22" s="1"/>
  <c r="D180" i="22"/>
  <c r="E180" i="22" s="1"/>
  <c r="D181" i="22"/>
  <c r="E181" i="22" s="1"/>
  <c r="D182" i="22"/>
  <c r="E182" i="22" s="1"/>
  <c r="D183" i="22"/>
  <c r="E183" i="22" s="1"/>
  <c r="D184" i="22"/>
  <c r="E184" i="22" s="1"/>
  <c r="D185" i="22"/>
  <c r="E185" i="22" s="1"/>
  <c r="D186" i="22"/>
  <c r="E186" i="22" s="1"/>
  <c r="D187" i="22"/>
  <c r="E187" i="22" s="1"/>
  <c r="D188" i="22"/>
  <c r="E188" i="22" s="1"/>
  <c r="D189" i="22"/>
  <c r="E189" i="22" s="1"/>
  <c r="D190" i="22"/>
  <c r="E190" i="22" s="1"/>
  <c r="D191" i="22"/>
  <c r="E191" i="22" s="1"/>
  <c r="D192" i="22"/>
  <c r="E192" i="22" s="1"/>
  <c r="D193" i="22"/>
  <c r="E193" i="22" s="1"/>
  <c r="D194" i="22"/>
  <c r="E194" i="22" s="1"/>
  <c r="D195" i="22"/>
  <c r="E195" i="22" s="1"/>
  <c r="D196" i="22"/>
  <c r="E196" i="22" s="1"/>
  <c r="D197" i="22"/>
  <c r="E197" i="22" s="1"/>
  <c r="D198" i="22"/>
  <c r="E198" i="22" s="1"/>
  <c r="D199" i="22"/>
  <c r="E199" i="22" s="1"/>
  <c r="D200" i="22"/>
  <c r="E200" i="22" s="1"/>
  <c r="D201" i="22"/>
  <c r="E201" i="22" s="1"/>
  <c r="D202" i="22"/>
  <c r="E202" i="22" s="1"/>
  <c r="D203" i="22"/>
  <c r="E203" i="22" s="1"/>
  <c r="D204" i="22"/>
  <c r="E204" i="22" s="1"/>
  <c r="D205" i="22"/>
  <c r="E205" i="22" s="1"/>
  <c r="D206" i="22"/>
  <c r="E206" i="22" s="1"/>
  <c r="D207" i="22"/>
  <c r="E207" i="22" s="1"/>
  <c r="D208" i="22"/>
  <c r="E208" i="22" s="1"/>
  <c r="D209" i="22"/>
  <c r="E209" i="22" s="1"/>
  <c r="D210" i="22"/>
  <c r="E210" i="22" s="1"/>
  <c r="D211" i="22"/>
  <c r="E211" i="22" s="1"/>
  <c r="D212" i="22"/>
  <c r="E212" i="22" s="1"/>
  <c r="D213" i="22"/>
  <c r="E213" i="22" s="1"/>
  <c r="D214" i="22"/>
  <c r="E214" i="22" s="1"/>
  <c r="D215" i="22"/>
  <c r="E215" i="22" s="1"/>
  <c r="D216" i="22"/>
  <c r="E216" i="22" s="1"/>
  <c r="D217" i="22"/>
  <c r="E217" i="22" s="1"/>
  <c r="D218" i="22"/>
  <c r="E218" i="22" s="1"/>
  <c r="D219" i="22"/>
  <c r="E219" i="22" s="1"/>
  <c r="D220" i="22"/>
  <c r="E220" i="22" s="1"/>
  <c r="D221" i="22"/>
  <c r="E221" i="22" s="1"/>
  <c r="D222" i="22"/>
  <c r="E222" i="22" s="1"/>
  <c r="D223" i="22"/>
  <c r="E223" i="22" s="1"/>
  <c r="D224" i="22"/>
  <c r="E224" i="22" s="1"/>
  <c r="D225" i="22"/>
  <c r="E225" i="22" s="1"/>
  <c r="D226" i="22"/>
  <c r="E226" i="22" s="1"/>
  <c r="D227" i="22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220" i="23"/>
  <c r="D2" i="23"/>
  <c r="E2" i="23" s="1"/>
  <c r="D3" i="23"/>
  <c r="E3" i="23" s="1"/>
  <c r="D4" i="23"/>
  <c r="E4" i="23" s="1"/>
  <c r="D5" i="23"/>
  <c r="E5" i="23" s="1"/>
  <c r="D6" i="23"/>
  <c r="E6" i="23" s="1"/>
  <c r="D7" i="23"/>
  <c r="E7" i="23" s="1"/>
  <c r="D8" i="23"/>
  <c r="E8" i="23" s="1"/>
  <c r="D9" i="23"/>
  <c r="E9" i="23" s="1"/>
  <c r="D10" i="23"/>
  <c r="E10" i="23" s="1"/>
  <c r="D11" i="23"/>
  <c r="E11" i="23" s="1"/>
  <c r="D12" i="23"/>
  <c r="E12" i="23" s="1"/>
  <c r="D13" i="23"/>
  <c r="E13" i="23" s="1"/>
  <c r="D14" i="23"/>
  <c r="E14" i="23" s="1"/>
  <c r="D15" i="23"/>
  <c r="E15" i="23" s="1"/>
  <c r="D16" i="23"/>
  <c r="E16" i="23" s="1"/>
  <c r="D17" i="23"/>
  <c r="E17" i="23" s="1"/>
  <c r="D18" i="23"/>
  <c r="E18" i="23" s="1"/>
  <c r="D19" i="23"/>
  <c r="E19" i="23" s="1"/>
  <c r="D20" i="23"/>
  <c r="E20" i="23" s="1"/>
  <c r="D21" i="23"/>
  <c r="E21" i="23" s="1"/>
  <c r="D22" i="23"/>
  <c r="E22" i="23" s="1"/>
  <c r="D23" i="23"/>
  <c r="E23" i="23" s="1"/>
  <c r="D24" i="23"/>
  <c r="E24" i="23" s="1"/>
  <c r="D25" i="23"/>
  <c r="E25" i="23" s="1"/>
  <c r="D26" i="23"/>
  <c r="E26" i="23" s="1"/>
  <c r="D27" i="23"/>
  <c r="E27" i="23" s="1"/>
  <c r="D28" i="23"/>
  <c r="E28" i="23" s="1"/>
  <c r="D29" i="23"/>
  <c r="E29" i="23" s="1"/>
  <c r="D30" i="23"/>
  <c r="E30" i="23" s="1"/>
  <c r="D31" i="23"/>
  <c r="E31" i="23" s="1"/>
  <c r="D32" i="23"/>
  <c r="E32" i="23" s="1"/>
  <c r="D33" i="23"/>
  <c r="E33" i="23" s="1"/>
  <c r="D34" i="23"/>
  <c r="E34" i="23" s="1"/>
  <c r="D35" i="23"/>
  <c r="E35" i="23" s="1"/>
  <c r="D36" i="23"/>
  <c r="E36" i="23" s="1"/>
  <c r="D37" i="23"/>
  <c r="E37" i="23" s="1"/>
  <c r="D38" i="23"/>
  <c r="E38" i="23" s="1"/>
  <c r="D39" i="23"/>
  <c r="E39" i="23" s="1"/>
  <c r="D40" i="23"/>
  <c r="E40" i="23" s="1"/>
  <c r="D41" i="23"/>
  <c r="E41" i="23" s="1"/>
  <c r="D42" i="23"/>
  <c r="E42" i="23" s="1"/>
  <c r="D43" i="23"/>
  <c r="E43" i="23" s="1"/>
  <c r="D44" i="23"/>
  <c r="E44" i="23" s="1"/>
  <c r="D45" i="23"/>
  <c r="E45" i="23" s="1"/>
  <c r="D46" i="23"/>
  <c r="E46" i="23" s="1"/>
  <c r="D47" i="23"/>
  <c r="E47" i="23" s="1"/>
  <c r="D48" i="23"/>
  <c r="D49" i="23"/>
  <c r="E49" i="23" s="1"/>
  <c r="D50" i="23"/>
  <c r="E50" i="23" s="1"/>
  <c r="D51" i="23"/>
  <c r="E51" i="23" s="1"/>
  <c r="D52" i="23"/>
  <c r="E52" i="23" s="1"/>
  <c r="D53" i="23"/>
  <c r="E53" i="23" s="1"/>
  <c r="D54" i="23"/>
  <c r="E54" i="23" s="1"/>
  <c r="D55" i="23"/>
  <c r="E55" i="23" s="1"/>
  <c r="D56" i="23"/>
  <c r="D57" i="23"/>
  <c r="E57" i="23" s="1"/>
  <c r="D58" i="23"/>
  <c r="E58" i="23" s="1"/>
  <c r="D59" i="23"/>
  <c r="E59" i="23" s="1"/>
  <c r="D60" i="23"/>
  <c r="E60" i="23" s="1"/>
  <c r="D61" i="23"/>
  <c r="E61" i="23" s="1"/>
  <c r="D62" i="23"/>
  <c r="E62" i="23" s="1"/>
  <c r="D63" i="23"/>
  <c r="E63" i="23" s="1"/>
  <c r="D64" i="23"/>
  <c r="E64" i="23" s="1"/>
  <c r="D65" i="23"/>
  <c r="E65" i="23" s="1"/>
  <c r="D66" i="23"/>
  <c r="E66" i="23" s="1"/>
  <c r="D67" i="23"/>
  <c r="E67" i="23" s="1"/>
  <c r="D68" i="23"/>
  <c r="E68" i="23" s="1"/>
  <c r="D69" i="23"/>
  <c r="E69" i="23" s="1"/>
  <c r="D70" i="23"/>
  <c r="E70" i="23" s="1"/>
  <c r="D71" i="23"/>
  <c r="E71" i="23" s="1"/>
  <c r="D72" i="23"/>
  <c r="E72" i="23" s="1"/>
  <c r="D73" i="23"/>
  <c r="E73" i="23" s="1"/>
  <c r="D74" i="23"/>
  <c r="E74" i="23" s="1"/>
  <c r="D75" i="23"/>
  <c r="E75" i="23" s="1"/>
  <c r="D76" i="23"/>
  <c r="E76" i="23" s="1"/>
  <c r="D77" i="23"/>
  <c r="E77" i="23" s="1"/>
  <c r="D78" i="23"/>
  <c r="E78" i="23" s="1"/>
  <c r="D79" i="23"/>
  <c r="E79" i="23" s="1"/>
  <c r="D80" i="23"/>
  <c r="E80" i="23" s="1"/>
  <c r="D81" i="23"/>
  <c r="E81" i="23" s="1"/>
  <c r="D82" i="23"/>
  <c r="E82" i="23" s="1"/>
  <c r="D83" i="23"/>
  <c r="E83" i="23" s="1"/>
  <c r="D84" i="23"/>
  <c r="E84" i="23" s="1"/>
  <c r="D85" i="23"/>
  <c r="E85" i="23" s="1"/>
  <c r="D86" i="23"/>
  <c r="E86" i="23" s="1"/>
  <c r="D87" i="23"/>
  <c r="E87" i="23" s="1"/>
  <c r="D88" i="23"/>
  <c r="E88" i="23" s="1"/>
  <c r="D89" i="23"/>
  <c r="E89" i="23" s="1"/>
  <c r="D90" i="23"/>
  <c r="E90" i="23" s="1"/>
  <c r="D91" i="23"/>
  <c r="E91" i="23" s="1"/>
  <c r="D92" i="23"/>
  <c r="E92" i="23" s="1"/>
  <c r="D93" i="23"/>
  <c r="E93" i="23" s="1"/>
  <c r="D94" i="23"/>
  <c r="E94" i="23" s="1"/>
  <c r="D95" i="23"/>
  <c r="E95" i="23" s="1"/>
  <c r="D96" i="23"/>
  <c r="E96" i="23" s="1"/>
  <c r="D97" i="23"/>
  <c r="E97" i="23" s="1"/>
  <c r="D98" i="23"/>
  <c r="E98" i="23" s="1"/>
  <c r="D99" i="23"/>
  <c r="E99" i="23" s="1"/>
  <c r="D100" i="23"/>
  <c r="E100" i="23" s="1"/>
  <c r="D101" i="23"/>
  <c r="E101" i="23" s="1"/>
  <c r="D102" i="23"/>
  <c r="E102" i="23" s="1"/>
  <c r="D103" i="23"/>
  <c r="E103" i="23" s="1"/>
  <c r="D104" i="23"/>
  <c r="E104" i="23" s="1"/>
  <c r="D105" i="23"/>
  <c r="E105" i="23" s="1"/>
  <c r="D106" i="23"/>
  <c r="E106" i="23" s="1"/>
  <c r="D107" i="23"/>
  <c r="E107" i="23" s="1"/>
  <c r="D108" i="23"/>
  <c r="E108" i="23" s="1"/>
  <c r="D109" i="23"/>
  <c r="E109" i="23" s="1"/>
  <c r="D110" i="23"/>
  <c r="E110" i="23" s="1"/>
  <c r="D111" i="23"/>
  <c r="E111" i="23" s="1"/>
  <c r="D112" i="23"/>
  <c r="D113" i="23"/>
  <c r="E113" i="23" s="1"/>
  <c r="D114" i="23"/>
  <c r="E114" i="23" s="1"/>
  <c r="D115" i="23"/>
  <c r="E115" i="23" s="1"/>
  <c r="D116" i="23"/>
  <c r="E116" i="23" s="1"/>
  <c r="D117" i="23"/>
  <c r="E117" i="23" s="1"/>
  <c r="D118" i="23"/>
  <c r="E118" i="23" s="1"/>
  <c r="D119" i="23"/>
  <c r="E119" i="23" s="1"/>
  <c r="D120" i="23"/>
  <c r="D121" i="23"/>
  <c r="E121" i="23" s="1"/>
  <c r="D122" i="23"/>
  <c r="E122" i="23" s="1"/>
  <c r="D123" i="23"/>
  <c r="E123" i="23" s="1"/>
  <c r="D124" i="23"/>
  <c r="E124" i="23" s="1"/>
  <c r="D125" i="23"/>
  <c r="E125" i="23" s="1"/>
  <c r="D126" i="23"/>
  <c r="E126" i="23" s="1"/>
  <c r="D127" i="23"/>
  <c r="E127" i="23" s="1"/>
  <c r="D128" i="23"/>
  <c r="E128" i="23" s="1"/>
  <c r="D129" i="23"/>
  <c r="E129" i="23" s="1"/>
  <c r="D130" i="23"/>
  <c r="E130" i="23" s="1"/>
  <c r="D131" i="23"/>
  <c r="E131" i="23" s="1"/>
  <c r="D132" i="23"/>
  <c r="E132" i="23" s="1"/>
  <c r="D133" i="23"/>
  <c r="E133" i="23" s="1"/>
  <c r="D134" i="23"/>
  <c r="E134" i="23" s="1"/>
  <c r="D135" i="23"/>
  <c r="E135" i="23" s="1"/>
  <c r="D136" i="23"/>
  <c r="E136" i="23" s="1"/>
  <c r="D137" i="23"/>
  <c r="E137" i="23" s="1"/>
  <c r="D138" i="23"/>
  <c r="E138" i="23" s="1"/>
  <c r="D139" i="23"/>
  <c r="E139" i="23" s="1"/>
  <c r="D140" i="23"/>
  <c r="E140" i="23" s="1"/>
  <c r="D141" i="23"/>
  <c r="E141" i="23" s="1"/>
  <c r="D142" i="23"/>
  <c r="E142" i="23" s="1"/>
  <c r="D143" i="23"/>
  <c r="E143" i="23" s="1"/>
  <c r="D144" i="23"/>
  <c r="E144" i="23" s="1"/>
  <c r="D145" i="23"/>
  <c r="E145" i="23" s="1"/>
  <c r="D146" i="23"/>
  <c r="E146" i="23" s="1"/>
  <c r="D147" i="23"/>
  <c r="E147" i="23" s="1"/>
  <c r="D148" i="23"/>
  <c r="E148" i="23" s="1"/>
  <c r="D149" i="23"/>
  <c r="E149" i="23" s="1"/>
  <c r="D150" i="23"/>
  <c r="E150" i="23" s="1"/>
  <c r="D151" i="23"/>
  <c r="E151" i="23" s="1"/>
  <c r="D152" i="23"/>
  <c r="E152" i="23" s="1"/>
  <c r="D153" i="23"/>
  <c r="E153" i="23" s="1"/>
  <c r="D154" i="23"/>
  <c r="E154" i="23" s="1"/>
  <c r="D155" i="23"/>
  <c r="E155" i="23" s="1"/>
  <c r="D156" i="23"/>
  <c r="E156" i="23" s="1"/>
  <c r="D157" i="23"/>
  <c r="E157" i="23" s="1"/>
  <c r="D158" i="23"/>
  <c r="E158" i="23" s="1"/>
  <c r="D159" i="23"/>
  <c r="E159" i="23" s="1"/>
  <c r="D160" i="23"/>
  <c r="E160" i="23" s="1"/>
  <c r="D161" i="23"/>
  <c r="E161" i="23" s="1"/>
  <c r="D162" i="23"/>
  <c r="E162" i="23" s="1"/>
  <c r="D163" i="23"/>
  <c r="E163" i="23" s="1"/>
  <c r="D164" i="23"/>
  <c r="E164" i="23" s="1"/>
  <c r="D165" i="23"/>
  <c r="E165" i="23" s="1"/>
  <c r="D166" i="23"/>
  <c r="E166" i="23" s="1"/>
  <c r="D167" i="23"/>
  <c r="E167" i="23" s="1"/>
  <c r="D168" i="23"/>
  <c r="E168" i="23" s="1"/>
  <c r="D169" i="23"/>
  <c r="E169" i="23" s="1"/>
  <c r="D170" i="23"/>
  <c r="E170" i="23" s="1"/>
  <c r="D171" i="23"/>
  <c r="E171" i="23" s="1"/>
  <c r="D172" i="23"/>
  <c r="E172" i="23" s="1"/>
  <c r="D173" i="23"/>
  <c r="E173" i="23" s="1"/>
  <c r="D174" i="23"/>
  <c r="E174" i="23" s="1"/>
  <c r="D175" i="23"/>
  <c r="E175" i="23" s="1"/>
  <c r="D176" i="23"/>
  <c r="D177" i="23"/>
  <c r="E177" i="23" s="1"/>
  <c r="D178" i="23"/>
  <c r="E178" i="23" s="1"/>
  <c r="D179" i="23"/>
  <c r="E179" i="23" s="1"/>
  <c r="D180" i="23"/>
  <c r="E180" i="23" s="1"/>
  <c r="D181" i="23"/>
  <c r="E181" i="23" s="1"/>
  <c r="D182" i="23"/>
  <c r="E182" i="23" s="1"/>
  <c r="D183" i="23"/>
  <c r="E183" i="23" s="1"/>
  <c r="D184" i="23"/>
  <c r="D185" i="23"/>
  <c r="E185" i="23" s="1"/>
  <c r="D186" i="23"/>
  <c r="E186" i="23" s="1"/>
  <c r="D187" i="23"/>
  <c r="E187" i="23" s="1"/>
  <c r="D188" i="23"/>
  <c r="E188" i="23" s="1"/>
  <c r="D189" i="23"/>
  <c r="E189" i="23" s="1"/>
  <c r="D190" i="23"/>
  <c r="E190" i="23" s="1"/>
  <c r="D191" i="23"/>
  <c r="E191" i="23" s="1"/>
  <c r="D192" i="23"/>
  <c r="E192" i="23" s="1"/>
  <c r="D193" i="23"/>
  <c r="E193" i="23" s="1"/>
  <c r="D194" i="23"/>
  <c r="E194" i="23" s="1"/>
  <c r="D195" i="23"/>
  <c r="E195" i="23" s="1"/>
  <c r="D196" i="23"/>
  <c r="E196" i="23" s="1"/>
  <c r="D197" i="23"/>
  <c r="E197" i="23" s="1"/>
  <c r="D198" i="23"/>
  <c r="E198" i="23" s="1"/>
  <c r="D199" i="23"/>
  <c r="E199" i="23" s="1"/>
  <c r="D200" i="23"/>
  <c r="E200" i="23" s="1"/>
  <c r="D201" i="23"/>
  <c r="E201" i="23" s="1"/>
  <c r="D202" i="23"/>
  <c r="E202" i="23" s="1"/>
  <c r="D203" i="23"/>
  <c r="E203" i="23" s="1"/>
  <c r="D204" i="23"/>
  <c r="E204" i="23" s="1"/>
  <c r="D205" i="23"/>
  <c r="E205" i="23" s="1"/>
  <c r="D206" i="23"/>
  <c r="E206" i="23" s="1"/>
  <c r="D207" i="23"/>
  <c r="E207" i="23" s="1"/>
  <c r="D208" i="23"/>
  <c r="E208" i="23" s="1"/>
  <c r="D209" i="23"/>
  <c r="E209" i="23" s="1"/>
  <c r="D210" i="23"/>
  <c r="E210" i="23" s="1"/>
  <c r="D211" i="23"/>
  <c r="E211" i="23" s="1"/>
  <c r="D212" i="23"/>
  <c r="E212" i="23" s="1"/>
  <c r="D213" i="23"/>
  <c r="E213" i="23" s="1"/>
  <c r="D214" i="23"/>
  <c r="E214" i="23" s="1"/>
  <c r="D215" i="23"/>
  <c r="E215" i="23" s="1"/>
  <c r="D216" i="23"/>
  <c r="E216" i="23" s="1"/>
  <c r="D217" i="23"/>
  <c r="E217" i="23" s="1"/>
  <c r="D218" i="23"/>
  <c r="E218" i="23" s="1"/>
  <c r="D219" i="23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74" i="24"/>
  <c r="D3" i="24"/>
  <c r="E3" i="24" s="1"/>
  <c r="D4" i="24"/>
  <c r="E4" i="24" s="1"/>
  <c r="D5" i="24"/>
  <c r="E5" i="24" s="1"/>
  <c r="D6" i="24"/>
  <c r="E6" i="24" s="1"/>
  <c r="D7" i="24"/>
  <c r="E7" i="24" s="1"/>
  <c r="D8" i="24"/>
  <c r="E8" i="24" s="1"/>
  <c r="D9" i="24"/>
  <c r="E9" i="24" s="1"/>
  <c r="D10" i="24"/>
  <c r="E10" i="24" s="1"/>
  <c r="D11" i="24"/>
  <c r="E11" i="24" s="1"/>
  <c r="D12" i="24"/>
  <c r="E12" i="24" s="1"/>
  <c r="D13" i="24"/>
  <c r="E13" i="24" s="1"/>
  <c r="D14" i="24"/>
  <c r="E14" i="24" s="1"/>
  <c r="D15" i="24"/>
  <c r="E15" i="24" s="1"/>
  <c r="D16" i="24"/>
  <c r="E16" i="24" s="1"/>
  <c r="D17" i="24"/>
  <c r="E17" i="24" s="1"/>
  <c r="D18" i="24"/>
  <c r="E18" i="24" s="1"/>
  <c r="D19" i="24"/>
  <c r="E19" i="24" s="1"/>
  <c r="D20" i="24"/>
  <c r="E20" i="24" s="1"/>
  <c r="D21" i="24"/>
  <c r="E21" i="24" s="1"/>
  <c r="D22" i="24"/>
  <c r="E22" i="24" s="1"/>
  <c r="D23" i="24"/>
  <c r="E23" i="24" s="1"/>
  <c r="D24" i="24"/>
  <c r="E24" i="24" s="1"/>
  <c r="D25" i="24"/>
  <c r="E25" i="24" s="1"/>
  <c r="D26" i="24"/>
  <c r="E26" i="24" s="1"/>
  <c r="D27" i="24"/>
  <c r="E27" i="24" s="1"/>
  <c r="D28" i="24"/>
  <c r="E28" i="24" s="1"/>
  <c r="D29" i="24"/>
  <c r="E29" i="24" s="1"/>
  <c r="D30" i="24"/>
  <c r="E30" i="24" s="1"/>
  <c r="D31" i="24"/>
  <c r="E31" i="24" s="1"/>
  <c r="D32" i="24"/>
  <c r="E32" i="24" s="1"/>
  <c r="D33" i="24"/>
  <c r="E33" i="24" s="1"/>
  <c r="D34" i="24"/>
  <c r="E34" i="24" s="1"/>
  <c r="D35" i="24"/>
  <c r="E35" i="24" s="1"/>
  <c r="D36" i="24"/>
  <c r="E36" i="24" s="1"/>
  <c r="D37" i="24"/>
  <c r="E37" i="24" s="1"/>
  <c r="D38" i="24"/>
  <c r="E38" i="24" s="1"/>
  <c r="D39" i="24"/>
  <c r="E39" i="24" s="1"/>
  <c r="D40" i="24"/>
  <c r="E40" i="24" s="1"/>
  <c r="D41" i="24"/>
  <c r="E41" i="24" s="1"/>
  <c r="D42" i="24"/>
  <c r="E42" i="24" s="1"/>
  <c r="D43" i="24"/>
  <c r="E43" i="24" s="1"/>
  <c r="D44" i="24"/>
  <c r="E44" i="24" s="1"/>
  <c r="D45" i="24"/>
  <c r="E45" i="24" s="1"/>
  <c r="D46" i="24"/>
  <c r="E46" i="24" s="1"/>
  <c r="D47" i="24"/>
  <c r="E47" i="24" s="1"/>
  <c r="D48" i="24"/>
  <c r="E48" i="24" s="1"/>
  <c r="D49" i="24"/>
  <c r="E49" i="24" s="1"/>
  <c r="D50" i="24"/>
  <c r="E50" i="24" s="1"/>
  <c r="D51" i="24"/>
  <c r="E51" i="24" s="1"/>
  <c r="D52" i="24"/>
  <c r="E52" i="24" s="1"/>
  <c r="D53" i="24"/>
  <c r="E53" i="24" s="1"/>
  <c r="D54" i="24"/>
  <c r="E54" i="24" s="1"/>
  <c r="D55" i="24"/>
  <c r="E55" i="24" s="1"/>
  <c r="D56" i="24"/>
  <c r="E56" i="24" s="1"/>
  <c r="D57" i="24"/>
  <c r="E57" i="24" s="1"/>
  <c r="D58" i="24"/>
  <c r="E58" i="24" s="1"/>
  <c r="D59" i="24"/>
  <c r="E59" i="24" s="1"/>
  <c r="D60" i="24"/>
  <c r="E60" i="24" s="1"/>
  <c r="D61" i="24"/>
  <c r="E61" i="24" s="1"/>
  <c r="D62" i="24"/>
  <c r="E62" i="24" s="1"/>
  <c r="D63" i="24"/>
  <c r="E63" i="24" s="1"/>
  <c r="D64" i="24"/>
  <c r="E64" i="24" s="1"/>
  <c r="D65" i="24"/>
  <c r="E65" i="24" s="1"/>
  <c r="D66" i="24"/>
  <c r="E66" i="24" s="1"/>
  <c r="D67" i="24"/>
  <c r="E67" i="24" s="1"/>
  <c r="D68" i="24"/>
  <c r="E68" i="24" s="1"/>
  <c r="D69" i="24"/>
  <c r="E69" i="24" s="1"/>
  <c r="D70" i="24"/>
  <c r="E70" i="24" s="1"/>
  <c r="D71" i="24"/>
  <c r="E71" i="24" s="1"/>
  <c r="D72" i="24"/>
  <c r="E72" i="24" s="1"/>
  <c r="D73" i="24"/>
  <c r="E73" i="24" s="1"/>
  <c r="D74" i="24"/>
  <c r="E74" i="24" s="1"/>
  <c r="D75" i="24"/>
  <c r="E75" i="24" s="1"/>
  <c r="D76" i="24"/>
  <c r="E76" i="24" s="1"/>
  <c r="D77" i="24"/>
  <c r="E77" i="24" s="1"/>
  <c r="D78" i="24"/>
  <c r="E78" i="24" s="1"/>
  <c r="D79" i="24"/>
  <c r="E79" i="24" s="1"/>
  <c r="D80" i="24"/>
  <c r="E80" i="24" s="1"/>
  <c r="D81" i="24"/>
  <c r="E81" i="24" s="1"/>
  <c r="D82" i="24"/>
  <c r="E82" i="24" s="1"/>
  <c r="D83" i="24"/>
  <c r="E83" i="24" s="1"/>
  <c r="D84" i="24"/>
  <c r="E84" i="24" s="1"/>
  <c r="D85" i="24"/>
  <c r="E85" i="24" s="1"/>
  <c r="D86" i="24"/>
  <c r="E86" i="24" s="1"/>
  <c r="D87" i="24"/>
  <c r="E87" i="24" s="1"/>
  <c r="D88" i="24"/>
  <c r="E88" i="24" s="1"/>
  <c r="D89" i="24"/>
  <c r="E89" i="24" s="1"/>
  <c r="D90" i="24"/>
  <c r="E90" i="24" s="1"/>
  <c r="D91" i="24"/>
  <c r="E91" i="24" s="1"/>
  <c r="D92" i="24"/>
  <c r="E92" i="24" s="1"/>
  <c r="D93" i="24"/>
  <c r="E93" i="24" s="1"/>
  <c r="D94" i="24"/>
  <c r="E94" i="24" s="1"/>
  <c r="D95" i="24"/>
  <c r="E95" i="24" s="1"/>
  <c r="D96" i="24"/>
  <c r="E96" i="24" s="1"/>
  <c r="D97" i="24"/>
  <c r="E97" i="24" s="1"/>
  <c r="D98" i="24"/>
  <c r="E98" i="24" s="1"/>
  <c r="D99" i="24"/>
  <c r="E99" i="24" s="1"/>
  <c r="D100" i="24"/>
  <c r="E100" i="24" s="1"/>
  <c r="D101" i="24"/>
  <c r="E101" i="24" s="1"/>
  <c r="D102" i="24"/>
  <c r="E102" i="24" s="1"/>
  <c r="D103" i="24"/>
  <c r="E103" i="24" s="1"/>
  <c r="D104" i="24"/>
  <c r="E104" i="24" s="1"/>
  <c r="D105" i="24"/>
  <c r="E105" i="24" s="1"/>
  <c r="D106" i="24"/>
  <c r="E106" i="24" s="1"/>
  <c r="D107" i="24"/>
  <c r="E107" i="24" s="1"/>
  <c r="D108" i="24"/>
  <c r="E108" i="24" s="1"/>
  <c r="D109" i="24"/>
  <c r="E109" i="24" s="1"/>
  <c r="D110" i="24"/>
  <c r="E110" i="24" s="1"/>
  <c r="D111" i="24"/>
  <c r="E111" i="24" s="1"/>
  <c r="D112" i="24"/>
  <c r="E112" i="24" s="1"/>
  <c r="D113" i="24"/>
  <c r="E113" i="24" s="1"/>
  <c r="D114" i="24"/>
  <c r="E114" i="24" s="1"/>
  <c r="D115" i="24"/>
  <c r="E115" i="24" s="1"/>
  <c r="D116" i="24"/>
  <c r="E116" i="24" s="1"/>
  <c r="D117" i="24"/>
  <c r="E117" i="24" s="1"/>
  <c r="D118" i="24"/>
  <c r="E118" i="24" s="1"/>
  <c r="D119" i="24"/>
  <c r="E119" i="24" s="1"/>
  <c r="D120" i="24"/>
  <c r="E120" i="24" s="1"/>
  <c r="D121" i="24"/>
  <c r="E121" i="24" s="1"/>
  <c r="D122" i="24"/>
  <c r="E122" i="24" s="1"/>
  <c r="D123" i="24"/>
  <c r="E123" i="24" s="1"/>
  <c r="D124" i="24"/>
  <c r="E124" i="24" s="1"/>
  <c r="D125" i="24"/>
  <c r="E125" i="24" s="1"/>
  <c r="D126" i="24"/>
  <c r="E126" i="24" s="1"/>
  <c r="D127" i="24"/>
  <c r="E127" i="24" s="1"/>
  <c r="D128" i="24"/>
  <c r="E128" i="24" s="1"/>
  <c r="D129" i="24"/>
  <c r="E129" i="24" s="1"/>
  <c r="D130" i="24"/>
  <c r="E130" i="24" s="1"/>
  <c r="D131" i="24"/>
  <c r="E131" i="24" s="1"/>
  <c r="D132" i="24"/>
  <c r="E132" i="24" s="1"/>
  <c r="D133" i="24"/>
  <c r="E133" i="24" s="1"/>
  <c r="D134" i="24"/>
  <c r="E134" i="24" s="1"/>
  <c r="D135" i="24"/>
  <c r="E135" i="24" s="1"/>
  <c r="D136" i="24"/>
  <c r="E136" i="24" s="1"/>
  <c r="D137" i="24"/>
  <c r="E137" i="24" s="1"/>
  <c r="D138" i="24"/>
  <c r="E138" i="24" s="1"/>
  <c r="D139" i="24"/>
  <c r="E139" i="24" s="1"/>
  <c r="D140" i="24"/>
  <c r="E140" i="24" s="1"/>
  <c r="D141" i="24"/>
  <c r="E141" i="24" s="1"/>
  <c r="D142" i="24"/>
  <c r="E142" i="24" s="1"/>
  <c r="D143" i="24"/>
  <c r="E143" i="24" s="1"/>
  <c r="D144" i="24"/>
  <c r="E144" i="24" s="1"/>
  <c r="D145" i="24"/>
  <c r="E145" i="24" s="1"/>
  <c r="D146" i="24"/>
  <c r="E146" i="24" s="1"/>
  <c r="D147" i="24"/>
  <c r="E147" i="24" s="1"/>
  <c r="D148" i="24"/>
  <c r="E148" i="24" s="1"/>
  <c r="D149" i="24"/>
  <c r="E149" i="24" s="1"/>
  <c r="D150" i="24"/>
  <c r="E150" i="24" s="1"/>
  <c r="D151" i="24"/>
  <c r="E151" i="24" s="1"/>
  <c r="D152" i="24"/>
  <c r="E152" i="24" s="1"/>
  <c r="D153" i="24"/>
  <c r="E153" i="24" s="1"/>
  <c r="D154" i="24"/>
  <c r="E154" i="24" s="1"/>
  <c r="D155" i="24"/>
  <c r="E155" i="24" s="1"/>
  <c r="D156" i="24"/>
  <c r="E156" i="24" s="1"/>
  <c r="D157" i="24"/>
  <c r="E157" i="24" s="1"/>
  <c r="D158" i="24"/>
  <c r="E158" i="24" s="1"/>
  <c r="D159" i="24"/>
  <c r="E159" i="24" s="1"/>
  <c r="D160" i="24"/>
  <c r="E160" i="24" s="1"/>
  <c r="D161" i="24"/>
  <c r="E161" i="24" s="1"/>
  <c r="D162" i="24"/>
  <c r="E162" i="24" s="1"/>
  <c r="D163" i="24"/>
  <c r="E163" i="24" s="1"/>
  <c r="D164" i="24"/>
  <c r="E164" i="24" s="1"/>
  <c r="D165" i="24"/>
  <c r="E165" i="24" s="1"/>
  <c r="D166" i="24"/>
  <c r="E166" i="24" s="1"/>
  <c r="D167" i="24"/>
  <c r="E167" i="24" s="1"/>
  <c r="D168" i="24"/>
  <c r="E168" i="24" s="1"/>
  <c r="D169" i="24"/>
  <c r="E169" i="24" s="1"/>
  <c r="D170" i="24"/>
  <c r="E170" i="24" s="1"/>
  <c r="D171" i="24"/>
  <c r="E171" i="24" s="1"/>
  <c r="D172" i="24"/>
  <c r="E172" i="24" s="1"/>
  <c r="E610" i="24" s="1"/>
  <c r="F610" i="24" s="1"/>
  <c r="D173" i="24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D413" i="25"/>
  <c r="D414" i="25"/>
  <c r="D415" i="25"/>
  <c r="D416" i="25"/>
  <c r="D417" i="25"/>
  <c r="D418" i="25"/>
  <c r="D419" i="25"/>
  <c r="D420" i="25"/>
  <c r="D421" i="25"/>
  <c r="D422" i="25"/>
  <c r="D423" i="25"/>
  <c r="D424" i="25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D450" i="25"/>
  <c r="D451" i="25"/>
  <c r="D452" i="25"/>
  <c r="D453" i="25"/>
  <c r="D454" i="25"/>
  <c r="D455" i="25"/>
  <c r="D456" i="25"/>
  <c r="D457" i="25"/>
  <c r="D458" i="25"/>
  <c r="D459" i="25"/>
  <c r="D460" i="25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D474" i="25"/>
  <c r="D475" i="25"/>
  <c r="D476" i="25"/>
  <c r="D477" i="25"/>
  <c r="D478" i="25"/>
  <c r="D479" i="25"/>
  <c r="D480" i="25"/>
  <c r="D481" i="25"/>
  <c r="D482" i="25"/>
  <c r="D483" i="25"/>
  <c r="D484" i="25"/>
  <c r="D485" i="25"/>
  <c r="D486" i="25"/>
  <c r="D487" i="25"/>
  <c r="D488" i="25"/>
  <c r="D489" i="25"/>
  <c r="D490" i="25"/>
  <c r="D491" i="25"/>
  <c r="D492" i="25"/>
  <c r="D493" i="25"/>
  <c r="D494" i="25"/>
  <c r="D495" i="25"/>
  <c r="D496" i="25"/>
  <c r="D497" i="25"/>
  <c r="D498" i="25"/>
  <c r="D499" i="25"/>
  <c r="D500" i="25"/>
  <c r="D501" i="25"/>
  <c r="D502" i="25"/>
  <c r="D503" i="25"/>
  <c r="D504" i="25"/>
  <c r="D505" i="25"/>
  <c r="D506" i="25"/>
  <c r="D507" i="25"/>
  <c r="D508" i="25"/>
  <c r="D509" i="25"/>
  <c r="D510" i="25"/>
  <c r="D511" i="25"/>
  <c r="D512" i="25"/>
  <c r="D513" i="25"/>
  <c r="D514" i="25"/>
  <c r="D515" i="25"/>
  <c r="D516" i="25"/>
  <c r="D517" i="25"/>
  <c r="D518" i="25"/>
  <c r="D2" i="25"/>
  <c r="E2" i="25" s="1"/>
  <c r="D3" i="25"/>
  <c r="E3" i="25" s="1"/>
  <c r="D4" i="25"/>
  <c r="E4" i="25" s="1"/>
  <c r="D5" i="25"/>
  <c r="E5" i="25" s="1"/>
  <c r="D6" i="25"/>
  <c r="E6" i="25" s="1"/>
  <c r="D7" i="25"/>
  <c r="E7" i="25" s="1"/>
  <c r="D8" i="25"/>
  <c r="E8" i="25" s="1"/>
  <c r="D9" i="25"/>
  <c r="E9" i="25" s="1"/>
  <c r="D10" i="25"/>
  <c r="E10" i="25" s="1"/>
  <c r="D11" i="25"/>
  <c r="E11" i="25" s="1"/>
  <c r="D12" i="25"/>
  <c r="E12" i="25" s="1"/>
  <c r="D13" i="25"/>
  <c r="E13" i="25" s="1"/>
  <c r="D14" i="25"/>
  <c r="E14" i="25" s="1"/>
  <c r="D15" i="25"/>
  <c r="E15" i="25" s="1"/>
  <c r="D16" i="25"/>
  <c r="E16" i="25" s="1"/>
  <c r="D17" i="25"/>
  <c r="E17" i="25" s="1"/>
  <c r="D18" i="25"/>
  <c r="E18" i="25" s="1"/>
  <c r="D19" i="25"/>
  <c r="E19" i="25" s="1"/>
  <c r="D20" i="25"/>
  <c r="E20" i="25" s="1"/>
  <c r="D21" i="25"/>
  <c r="E21" i="25" s="1"/>
  <c r="D22" i="25"/>
  <c r="E22" i="25" s="1"/>
  <c r="D23" i="25"/>
  <c r="E23" i="25" s="1"/>
  <c r="D24" i="25"/>
  <c r="E24" i="25" s="1"/>
  <c r="D25" i="25"/>
  <c r="E25" i="25" s="1"/>
  <c r="D26" i="25"/>
  <c r="E26" i="25" s="1"/>
  <c r="D27" i="25"/>
  <c r="E27" i="25" s="1"/>
  <c r="D28" i="25"/>
  <c r="E28" i="25" s="1"/>
  <c r="D29" i="25"/>
  <c r="E29" i="25" s="1"/>
  <c r="D30" i="25"/>
  <c r="E30" i="25" s="1"/>
  <c r="D31" i="25"/>
  <c r="E31" i="25" s="1"/>
  <c r="D32" i="25"/>
  <c r="E32" i="25" s="1"/>
  <c r="D33" i="25"/>
  <c r="E33" i="25" s="1"/>
  <c r="D34" i="25"/>
  <c r="D35" i="25"/>
  <c r="E35" i="25" s="1"/>
  <c r="D36" i="25"/>
  <c r="E36" i="25" s="1"/>
  <c r="D37" i="25"/>
  <c r="E37" i="25" s="1"/>
  <c r="D38" i="25"/>
  <c r="E38" i="25" s="1"/>
  <c r="D39" i="25"/>
  <c r="E39" i="25" s="1"/>
  <c r="D40" i="25"/>
  <c r="E40" i="25" s="1"/>
  <c r="D41" i="25"/>
  <c r="E41" i="25" s="1"/>
  <c r="D42" i="25"/>
  <c r="E42" i="25" s="1"/>
  <c r="D43" i="25"/>
  <c r="E43" i="25" s="1"/>
  <c r="D44" i="25"/>
  <c r="E44" i="25" s="1"/>
  <c r="D45" i="25"/>
  <c r="E45" i="25" s="1"/>
  <c r="D46" i="25"/>
  <c r="E46" i="25" s="1"/>
  <c r="D47" i="25"/>
  <c r="E47" i="25" s="1"/>
  <c r="D48" i="25"/>
  <c r="E48" i="25" s="1"/>
  <c r="D49" i="25"/>
  <c r="E49" i="25" s="1"/>
  <c r="D50" i="25"/>
  <c r="E50" i="25" s="1"/>
  <c r="D51" i="25"/>
  <c r="E51" i="25" s="1"/>
  <c r="D52" i="25"/>
  <c r="E52" i="25" s="1"/>
  <c r="D53" i="25"/>
  <c r="E53" i="25" s="1"/>
  <c r="D54" i="25"/>
  <c r="E54" i="25" s="1"/>
  <c r="D55" i="25"/>
  <c r="E55" i="25" s="1"/>
  <c r="D56" i="25"/>
  <c r="E56" i="25" s="1"/>
  <c r="D57" i="25"/>
  <c r="E57" i="25" s="1"/>
  <c r="D58" i="25"/>
  <c r="E58" i="25" s="1"/>
  <c r="D59" i="25"/>
  <c r="E59" i="25" s="1"/>
  <c r="D60" i="25"/>
  <c r="E60" i="25" s="1"/>
  <c r="D61" i="25"/>
  <c r="E61" i="25" s="1"/>
  <c r="D62" i="25"/>
  <c r="E62" i="25" s="1"/>
  <c r="D63" i="25"/>
  <c r="E63" i="25" s="1"/>
  <c r="D64" i="25"/>
  <c r="E64" i="25" s="1"/>
  <c r="D65" i="25"/>
  <c r="E65" i="25" s="1"/>
  <c r="D66" i="25"/>
  <c r="E66" i="25" s="1"/>
  <c r="D67" i="25"/>
  <c r="E67" i="25" s="1"/>
  <c r="D68" i="25"/>
  <c r="E68" i="25" s="1"/>
  <c r="D69" i="25"/>
  <c r="E69" i="25" s="1"/>
  <c r="D70" i="25"/>
  <c r="E70" i="25" s="1"/>
  <c r="D71" i="25"/>
  <c r="E71" i="25" s="1"/>
  <c r="D72" i="25"/>
  <c r="E72" i="25" s="1"/>
  <c r="D73" i="25"/>
  <c r="E73" i="25" s="1"/>
  <c r="D74" i="25"/>
  <c r="E74" i="25" s="1"/>
  <c r="D75" i="25"/>
  <c r="E75" i="25" s="1"/>
  <c r="D76" i="25"/>
  <c r="E76" i="25" s="1"/>
  <c r="D77" i="25"/>
  <c r="E77" i="25" s="1"/>
  <c r="D78" i="25"/>
  <c r="E78" i="25" s="1"/>
  <c r="D79" i="25"/>
  <c r="E79" i="25" s="1"/>
  <c r="D80" i="25"/>
  <c r="E80" i="25" s="1"/>
  <c r="D81" i="25"/>
  <c r="E81" i="25" s="1"/>
  <c r="D82" i="25"/>
  <c r="E82" i="25" s="1"/>
  <c r="D83" i="25"/>
  <c r="E83" i="25" s="1"/>
  <c r="D84" i="25"/>
  <c r="E84" i="25" s="1"/>
  <c r="D85" i="25"/>
  <c r="E85" i="25" s="1"/>
  <c r="D86" i="25"/>
  <c r="E86" i="25" s="1"/>
  <c r="D87" i="25"/>
  <c r="E87" i="25" s="1"/>
  <c r="D88" i="25"/>
  <c r="E88" i="25" s="1"/>
  <c r="D89" i="25"/>
  <c r="E89" i="25" s="1"/>
  <c r="D90" i="25"/>
  <c r="E90" i="25" s="1"/>
  <c r="D91" i="25"/>
  <c r="E91" i="25" s="1"/>
  <c r="D92" i="25"/>
  <c r="E92" i="25" s="1"/>
  <c r="D93" i="25"/>
  <c r="E93" i="25" s="1"/>
  <c r="D94" i="25"/>
  <c r="E94" i="25" s="1"/>
  <c r="D95" i="25"/>
  <c r="E95" i="25" s="1"/>
  <c r="D96" i="25"/>
  <c r="E96" i="25" s="1"/>
  <c r="D97" i="25"/>
  <c r="E97" i="25" s="1"/>
  <c r="D98" i="25"/>
  <c r="D99" i="25"/>
  <c r="E99" i="25" s="1"/>
  <c r="D100" i="25"/>
  <c r="E100" i="25" s="1"/>
  <c r="D101" i="25"/>
  <c r="E101" i="25" s="1"/>
  <c r="D102" i="25"/>
  <c r="E102" i="25" s="1"/>
  <c r="D103" i="25"/>
  <c r="E103" i="25" s="1"/>
  <c r="D104" i="25"/>
  <c r="E104" i="25" s="1"/>
  <c r="D105" i="25"/>
  <c r="E105" i="25" s="1"/>
  <c r="D106" i="25"/>
  <c r="E106" i="25" s="1"/>
  <c r="D107" i="25"/>
  <c r="E107" i="25" s="1"/>
  <c r="D108" i="25"/>
  <c r="E108" i="25" s="1"/>
  <c r="D109" i="25"/>
  <c r="E109" i="25" s="1"/>
  <c r="D110" i="25"/>
  <c r="E110" i="25" s="1"/>
  <c r="D111" i="25"/>
  <c r="E111" i="25" s="1"/>
  <c r="D112" i="25"/>
  <c r="E112" i="25" s="1"/>
  <c r="D113" i="25"/>
  <c r="E113" i="25" s="1"/>
  <c r="D114" i="25"/>
  <c r="E114" i="25" s="1"/>
  <c r="D115" i="25"/>
  <c r="E115" i="25" s="1"/>
  <c r="D116" i="25"/>
  <c r="E116" i="25" s="1"/>
  <c r="D117" i="25"/>
  <c r="E117" i="25" s="1"/>
  <c r="D118" i="25"/>
  <c r="E118" i="25" s="1"/>
  <c r="D119" i="25"/>
  <c r="E119" i="25" s="1"/>
  <c r="D120" i="25"/>
  <c r="E120" i="25" s="1"/>
  <c r="D121" i="25"/>
  <c r="E121" i="25" s="1"/>
  <c r="D122" i="25"/>
  <c r="E122" i="25" s="1"/>
  <c r="D123" i="25"/>
  <c r="E123" i="25" s="1"/>
  <c r="D124" i="25"/>
  <c r="E124" i="25" s="1"/>
  <c r="D125" i="25"/>
  <c r="E125" i="25" s="1"/>
  <c r="D126" i="25"/>
  <c r="E126" i="25" s="1"/>
  <c r="D127" i="25"/>
  <c r="E127" i="25" s="1"/>
  <c r="D128" i="25"/>
  <c r="E128" i="25" s="1"/>
  <c r="D129" i="25"/>
  <c r="E129" i="25" s="1"/>
  <c r="D130" i="25"/>
  <c r="E130" i="25" s="1"/>
  <c r="D131" i="25"/>
  <c r="E131" i="25" s="1"/>
  <c r="D132" i="25"/>
  <c r="E132" i="25" s="1"/>
  <c r="D133" i="25"/>
  <c r="E133" i="25" s="1"/>
  <c r="D134" i="25"/>
  <c r="E134" i="25" s="1"/>
  <c r="D135" i="25"/>
  <c r="E135" i="25" s="1"/>
  <c r="D136" i="25"/>
  <c r="E136" i="25" s="1"/>
  <c r="D137" i="25"/>
  <c r="E137" i="25" s="1"/>
  <c r="D138" i="25"/>
  <c r="E138" i="25" s="1"/>
  <c r="D139" i="25"/>
  <c r="E139" i="25" s="1"/>
  <c r="D140" i="25"/>
  <c r="E140" i="25" s="1"/>
  <c r="D141" i="25"/>
  <c r="E141" i="25" s="1"/>
  <c r="D142" i="25"/>
  <c r="E142" i="25" s="1"/>
  <c r="D143" i="25"/>
  <c r="E143" i="25" s="1"/>
  <c r="D144" i="25"/>
  <c r="E144" i="25" s="1"/>
  <c r="D145" i="25"/>
  <c r="E145" i="25" s="1"/>
  <c r="D146" i="25"/>
  <c r="E146" i="25" s="1"/>
  <c r="D147" i="25"/>
  <c r="E147" i="25" s="1"/>
  <c r="D148" i="25"/>
  <c r="E148" i="25" s="1"/>
  <c r="D149" i="25"/>
  <c r="E149" i="25" s="1"/>
  <c r="D150" i="25"/>
  <c r="E150" i="25" s="1"/>
  <c r="D151" i="25"/>
  <c r="E151" i="25" s="1"/>
  <c r="D152" i="25"/>
  <c r="E152" i="25" s="1"/>
  <c r="D153" i="25"/>
  <c r="E153" i="25" s="1"/>
  <c r="D154" i="25"/>
  <c r="E154" i="25" s="1"/>
  <c r="D155" i="25"/>
  <c r="E155" i="25" s="1"/>
  <c r="D156" i="25"/>
  <c r="E156" i="25" s="1"/>
  <c r="D157" i="25"/>
  <c r="E157" i="25" s="1"/>
  <c r="D158" i="25"/>
  <c r="E158" i="25" s="1"/>
  <c r="D159" i="25"/>
  <c r="E159" i="25" s="1"/>
  <c r="D160" i="25"/>
  <c r="E160" i="25" s="1"/>
  <c r="D161" i="25"/>
  <c r="E161" i="25" s="1"/>
  <c r="D162" i="25"/>
  <c r="D163" i="25"/>
  <c r="E163" i="25" s="1"/>
  <c r="D164" i="25"/>
  <c r="E164" i="25" s="1"/>
  <c r="D165" i="25"/>
  <c r="E165" i="25" s="1"/>
  <c r="D166" i="25"/>
  <c r="E166" i="25" s="1"/>
  <c r="D167" i="25"/>
  <c r="E167" i="25" s="1"/>
  <c r="D168" i="25"/>
  <c r="E168" i="25" s="1"/>
  <c r="D169" i="25"/>
  <c r="E169" i="25" s="1"/>
  <c r="D170" i="25"/>
  <c r="E170" i="25" s="1"/>
  <c r="D171" i="25"/>
  <c r="E171" i="25" s="1"/>
  <c r="D172" i="25"/>
  <c r="E172" i="25" s="1"/>
  <c r="D173" i="25"/>
  <c r="E173" i="25" s="1"/>
  <c r="D174" i="25"/>
  <c r="E174" i="25" s="1"/>
  <c r="D175" i="25"/>
  <c r="E175" i="25" s="1"/>
  <c r="D176" i="25"/>
  <c r="E176" i="25" s="1"/>
  <c r="D177" i="25"/>
  <c r="E177" i="25" s="1"/>
  <c r="D178" i="25"/>
  <c r="E178" i="25" s="1"/>
  <c r="D179" i="25"/>
  <c r="E179" i="25" s="1"/>
  <c r="D180" i="25"/>
  <c r="E180" i="25" s="1"/>
  <c r="D181" i="25"/>
  <c r="E181" i="25" s="1"/>
  <c r="D182" i="25"/>
  <c r="E182" i="25" s="1"/>
  <c r="D183" i="25"/>
  <c r="E183" i="25" s="1"/>
  <c r="D184" i="25"/>
  <c r="E184" i="25" s="1"/>
  <c r="D185" i="25"/>
  <c r="E185" i="25" s="1"/>
  <c r="D186" i="25"/>
  <c r="E186" i="25" s="1"/>
  <c r="D187" i="25"/>
  <c r="E187" i="25" s="1"/>
  <c r="D188" i="25"/>
  <c r="E188" i="25" s="1"/>
  <c r="D189" i="25"/>
  <c r="E189" i="25" s="1"/>
  <c r="D190" i="25"/>
  <c r="E190" i="25" s="1"/>
  <c r="D191" i="25"/>
  <c r="E191" i="25" s="1"/>
  <c r="D192" i="25"/>
  <c r="E192" i="25" s="1"/>
  <c r="D193" i="25"/>
  <c r="E193" i="25" s="1"/>
  <c r="D194" i="25"/>
  <c r="E194" i="25" s="1"/>
  <c r="D195" i="25"/>
  <c r="E195" i="25" s="1"/>
  <c r="D196" i="25"/>
  <c r="E196" i="25" s="1"/>
  <c r="D197" i="25"/>
  <c r="E197" i="25" s="1"/>
  <c r="D198" i="25"/>
  <c r="E198" i="25" s="1"/>
  <c r="D199" i="25"/>
  <c r="E199" i="25" s="1"/>
  <c r="D200" i="25"/>
  <c r="E200" i="25" s="1"/>
  <c r="D201" i="25"/>
  <c r="E201" i="25" s="1"/>
  <c r="D202" i="25"/>
  <c r="E202" i="25" s="1"/>
  <c r="D203" i="25"/>
  <c r="E203" i="25" s="1"/>
  <c r="D204" i="25"/>
  <c r="E204" i="25" s="1"/>
  <c r="D205" i="25"/>
  <c r="E205" i="25" s="1"/>
  <c r="D206" i="25"/>
  <c r="E206" i="25" s="1"/>
  <c r="D207" i="25"/>
  <c r="E207" i="25" s="1"/>
  <c r="D208" i="25"/>
  <c r="E208" i="25" s="1"/>
  <c r="D209" i="25"/>
  <c r="E209" i="25" s="1"/>
  <c r="D210" i="25"/>
  <c r="E210" i="25" s="1"/>
  <c r="D211" i="25"/>
  <c r="E211" i="25" s="1"/>
  <c r="D212" i="25"/>
  <c r="E212" i="25" s="1"/>
  <c r="D213" i="25"/>
  <c r="E213" i="25" s="1"/>
  <c r="D214" i="25"/>
  <c r="E214" i="25" s="1"/>
  <c r="D215" i="25"/>
  <c r="E215" i="25" s="1"/>
  <c r="D216" i="25"/>
  <c r="E216" i="25" s="1"/>
  <c r="D217" i="25"/>
  <c r="E217" i="25" s="1"/>
  <c r="D218" i="25"/>
  <c r="E218" i="25" s="1"/>
  <c r="D219" i="25"/>
  <c r="E219" i="25" s="1"/>
  <c r="D220" i="25"/>
  <c r="E220" i="25" s="1"/>
  <c r="D221" i="25"/>
  <c r="E221" i="25" s="1"/>
  <c r="D222" i="25"/>
  <c r="E222" i="25" s="1"/>
  <c r="D223" i="25"/>
  <c r="E223" i="25" s="1"/>
  <c r="D224" i="25"/>
  <c r="E224" i="25" s="1"/>
  <c r="D225" i="25"/>
  <c r="E225" i="25" s="1"/>
  <c r="D226" i="25"/>
  <c r="D227" i="25"/>
  <c r="E227" i="25" s="1"/>
  <c r="D228" i="25"/>
  <c r="E228" i="25" s="1"/>
  <c r="D229" i="25"/>
  <c r="E229" i="25" s="1"/>
  <c r="D230" i="25"/>
  <c r="E230" i="25" s="1"/>
  <c r="D231" i="25"/>
  <c r="E231" i="25" s="1"/>
  <c r="D232" i="25"/>
  <c r="E232" i="25" s="1"/>
  <c r="D233" i="25"/>
  <c r="E233" i="25" s="1"/>
  <c r="D234" i="25"/>
  <c r="E234" i="25" s="1"/>
  <c r="D235" i="25"/>
  <c r="E235" i="25" s="1"/>
  <c r="D236" i="25"/>
  <c r="E236" i="25" s="1"/>
  <c r="D237" i="25"/>
  <c r="E237" i="25" s="1"/>
  <c r="D238" i="25"/>
  <c r="E238" i="25" s="1"/>
  <c r="D239" i="25"/>
  <c r="E239" i="25" s="1"/>
  <c r="D240" i="25"/>
  <c r="E240" i="25" s="1"/>
  <c r="D241" i="25"/>
  <c r="E241" i="25" s="1"/>
  <c r="D242" i="25"/>
  <c r="E242" i="25" s="1"/>
  <c r="D243" i="25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164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2" i="26"/>
  <c r="E2" i="26" s="1"/>
  <c r="D3" i="26"/>
  <c r="E3" i="26" s="1"/>
  <c r="D4" i="26"/>
  <c r="E4" i="26" s="1"/>
  <c r="D5" i="26"/>
  <c r="E5" i="26" s="1"/>
  <c r="D6" i="26"/>
  <c r="E6" i="26" s="1"/>
  <c r="D7" i="26"/>
  <c r="E7" i="26" s="1"/>
  <c r="D8" i="26"/>
  <c r="E8" i="26" s="1"/>
  <c r="D9" i="26"/>
  <c r="E9" i="26" s="1"/>
  <c r="D10" i="26"/>
  <c r="E10" i="26" s="1"/>
  <c r="D11" i="26"/>
  <c r="E11" i="26" s="1"/>
  <c r="D12" i="26"/>
  <c r="E12" i="26" s="1"/>
  <c r="D13" i="26"/>
  <c r="E13" i="26" s="1"/>
  <c r="D14" i="26"/>
  <c r="E14" i="26" s="1"/>
  <c r="D15" i="26"/>
  <c r="E15" i="26" s="1"/>
  <c r="D16" i="26"/>
  <c r="E16" i="26" s="1"/>
  <c r="D17" i="26"/>
  <c r="E17" i="26" s="1"/>
  <c r="D18" i="26"/>
  <c r="E18" i="26" s="1"/>
  <c r="D19" i="26"/>
  <c r="E19" i="26" s="1"/>
  <c r="D20" i="26"/>
  <c r="E20" i="26" s="1"/>
  <c r="D21" i="26"/>
  <c r="E21" i="26" s="1"/>
  <c r="D22" i="26"/>
  <c r="E22" i="26" s="1"/>
  <c r="D23" i="26"/>
  <c r="E23" i="26" s="1"/>
  <c r="D24" i="26"/>
  <c r="E24" i="26" s="1"/>
  <c r="D25" i="26"/>
  <c r="E25" i="26" s="1"/>
  <c r="D26" i="26"/>
  <c r="E26" i="26" s="1"/>
  <c r="D27" i="26"/>
  <c r="E27" i="26" s="1"/>
  <c r="D28" i="26"/>
  <c r="E28" i="26" s="1"/>
  <c r="D29" i="26"/>
  <c r="E29" i="26" s="1"/>
  <c r="D30" i="26"/>
  <c r="E30" i="26" s="1"/>
  <c r="D31" i="26"/>
  <c r="E31" i="26" s="1"/>
  <c r="D32" i="26"/>
  <c r="E32" i="26" s="1"/>
  <c r="D33" i="26"/>
  <c r="E33" i="26" s="1"/>
  <c r="D34" i="26"/>
  <c r="E34" i="26" s="1"/>
  <c r="D35" i="26"/>
  <c r="E35" i="26" s="1"/>
  <c r="D36" i="26"/>
  <c r="E36" i="26" s="1"/>
  <c r="D37" i="26"/>
  <c r="E37" i="26" s="1"/>
  <c r="D38" i="26"/>
  <c r="E38" i="26" s="1"/>
  <c r="D39" i="26"/>
  <c r="E39" i="26" s="1"/>
  <c r="D40" i="26"/>
  <c r="E40" i="26" s="1"/>
  <c r="D41" i="26"/>
  <c r="E41" i="26" s="1"/>
  <c r="D42" i="26"/>
  <c r="E42" i="26" s="1"/>
  <c r="D43" i="26"/>
  <c r="E43" i="26" s="1"/>
  <c r="D44" i="26"/>
  <c r="E44" i="26" s="1"/>
  <c r="D45" i="26"/>
  <c r="E45" i="26" s="1"/>
  <c r="D46" i="26"/>
  <c r="E46" i="26" s="1"/>
  <c r="D47" i="26"/>
  <c r="E47" i="26" s="1"/>
  <c r="D48" i="26"/>
  <c r="E48" i="26" s="1"/>
  <c r="D49" i="26"/>
  <c r="E49" i="26" s="1"/>
  <c r="D50" i="26"/>
  <c r="E50" i="26" s="1"/>
  <c r="D51" i="26"/>
  <c r="E51" i="26" s="1"/>
  <c r="D52" i="26"/>
  <c r="E52" i="26" s="1"/>
  <c r="D53" i="26"/>
  <c r="E53" i="26" s="1"/>
  <c r="D54" i="26"/>
  <c r="E54" i="26" s="1"/>
  <c r="D55" i="26"/>
  <c r="E55" i="26" s="1"/>
  <c r="D56" i="26"/>
  <c r="E56" i="26" s="1"/>
  <c r="D57" i="26"/>
  <c r="E57" i="26" s="1"/>
  <c r="D58" i="26"/>
  <c r="E58" i="26" s="1"/>
  <c r="D59" i="26"/>
  <c r="E59" i="26" s="1"/>
  <c r="D60" i="26"/>
  <c r="E60" i="26" s="1"/>
  <c r="D61" i="26"/>
  <c r="E61" i="26" s="1"/>
  <c r="D62" i="26"/>
  <c r="E62" i="26" s="1"/>
  <c r="D63" i="26"/>
  <c r="E63" i="26" s="1"/>
  <c r="D64" i="26"/>
  <c r="E64" i="26" s="1"/>
  <c r="D65" i="26"/>
  <c r="E65" i="26" s="1"/>
  <c r="D66" i="26"/>
  <c r="E66" i="26" s="1"/>
  <c r="D67" i="26"/>
  <c r="E67" i="26" s="1"/>
  <c r="D68" i="26"/>
  <c r="E68" i="26" s="1"/>
  <c r="D69" i="26"/>
  <c r="E69" i="26" s="1"/>
  <c r="D70" i="26"/>
  <c r="E70" i="26" s="1"/>
  <c r="D71" i="26"/>
  <c r="E71" i="26" s="1"/>
  <c r="D72" i="26"/>
  <c r="E72" i="26" s="1"/>
  <c r="D73" i="26"/>
  <c r="E73" i="26" s="1"/>
  <c r="D74" i="26"/>
  <c r="E74" i="26" s="1"/>
  <c r="D75" i="26"/>
  <c r="E75" i="26" s="1"/>
  <c r="D76" i="26"/>
  <c r="E76" i="26" s="1"/>
  <c r="D77" i="26"/>
  <c r="E77" i="26" s="1"/>
  <c r="D78" i="26"/>
  <c r="E78" i="26" s="1"/>
  <c r="D79" i="26"/>
  <c r="E79" i="26" s="1"/>
  <c r="D80" i="26"/>
  <c r="E80" i="26" s="1"/>
  <c r="D81" i="26"/>
  <c r="E81" i="26" s="1"/>
  <c r="D82" i="26"/>
  <c r="E82" i="26" s="1"/>
  <c r="D83" i="26"/>
  <c r="E83" i="26" s="1"/>
  <c r="D84" i="26"/>
  <c r="E84" i="26" s="1"/>
  <c r="D85" i="26"/>
  <c r="E85" i="26" s="1"/>
  <c r="D86" i="26"/>
  <c r="E86" i="26" s="1"/>
  <c r="D87" i="26"/>
  <c r="E87" i="26" s="1"/>
  <c r="D88" i="26"/>
  <c r="E88" i="26" s="1"/>
  <c r="D89" i="26"/>
  <c r="E89" i="26" s="1"/>
  <c r="D90" i="26"/>
  <c r="E90" i="26" s="1"/>
  <c r="D91" i="26"/>
  <c r="E91" i="26" s="1"/>
  <c r="D92" i="26"/>
  <c r="E92" i="26" s="1"/>
  <c r="D93" i="26"/>
  <c r="E93" i="26" s="1"/>
  <c r="D94" i="26"/>
  <c r="E94" i="26" s="1"/>
  <c r="D95" i="26"/>
  <c r="E95" i="26" s="1"/>
  <c r="D96" i="26"/>
  <c r="E96" i="26" s="1"/>
  <c r="D97" i="26"/>
  <c r="E97" i="26" s="1"/>
  <c r="D98" i="26"/>
  <c r="E98" i="26" s="1"/>
  <c r="D99" i="26"/>
  <c r="E99" i="26" s="1"/>
  <c r="D100" i="26"/>
  <c r="E100" i="26" s="1"/>
  <c r="D101" i="26"/>
  <c r="E101" i="26" s="1"/>
  <c r="D102" i="26"/>
  <c r="E102" i="26" s="1"/>
  <c r="D103" i="26"/>
  <c r="E103" i="26" s="1"/>
  <c r="D104" i="26"/>
  <c r="E104" i="26" s="1"/>
  <c r="D105" i="26"/>
  <c r="E105" i="26" s="1"/>
  <c r="D106" i="26"/>
  <c r="E106" i="26" s="1"/>
  <c r="D107" i="26"/>
  <c r="E107" i="26" s="1"/>
  <c r="D108" i="26"/>
  <c r="E108" i="26" s="1"/>
  <c r="D109" i="26"/>
  <c r="E109" i="26" s="1"/>
  <c r="D110" i="26"/>
  <c r="E110" i="26" s="1"/>
  <c r="D111" i="26"/>
  <c r="E111" i="26" s="1"/>
  <c r="D112" i="26"/>
  <c r="E112" i="26" s="1"/>
  <c r="D113" i="26"/>
  <c r="E113" i="26" s="1"/>
  <c r="D114" i="26"/>
  <c r="E114" i="26" s="1"/>
  <c r="D115" i="26"/>
  <c r="E115" i="26" s="1"/>
  <c r="D116" i="26"/>
  <c r="E116" i="26" s="1"/>
  <c r="D117" i="26"/>
  <c r="E117" i="26" s="1"/>
  <c r="D118" i="26"/>
  <c r="E118" i="26" s="1"/>
  <c r="D119" i="26"/>
  <c r="E119" i="26" s="1"/>
  <c r="D120" i="26"/>
  <c r="E120" i="26" s="1"/>
  <c r="D121" i="26"/>
  <c r="E121" i="26" s="1"/>
  <c r="D122" i="26"/>
  <c r="E122" i="26" s="1"/>
  <c r="D123" i="26"/>
  <c r="E123" i="26" s="1"/>
  <c r="D124" i="26"/>
  <c r="E124" i="26" s="1"/>
  <c r="D125" i="26"/>
  <c r="E125" i="26" s="1"/>
  <c r="D126" i="26"/>
  <c r="E126" i="26" s="1"/>
  <c r="D127" i="26"/>
  <c r="E127" i="26" s="1"/>
  <c r="D128" i="26"/>
  <c r="E128" i="26" s="1"/>
  <c r="D129" i="26"/>
  <c r="E129" i="26" s="1"/>
  <c r="D130" i="26"/>
  <c r="E130" i="26" s="1"/>
  <c r="D131" i="26"/>
  <c r="E131" i="26" s="1"/>
  <c r="D132" i="26"/>
  <c r="E132" i="26" s="1"/>
  <c r="D133" i="26"/>
  <c r="E133" i="26" s="1"/>
  <c r="D134" i="26"/>
  <c r="E134" i="26" s="1"/>
  <c r="D135" i="26"/>
  <c r="E135" i="26" s="1"/>
  <c r="D136" i="26"/>
  <c r="E136" i="26" s="1"/>
  <c r="D137" i="26"/>
  <c r="E137" i="26" s="1"/>
  <c r="D138" i="26"/>
  <c r="E138" i="26" s="1"/>
  <c r="D3" i="27"/>
  <c r="E3" i="27" s="1"/>
  <c r="D4" i="27"/>
  <c r="D5" i="27"/>
  <c r="E5" i="27" s="1"/>
  <c r="D6" i="27"/>
  <c r="E6" i="27" s="1"/>
  <c r="D7" i="27"/>
  <c r="E7" i="27" s="1"/>
  <c r="D8" i="27"/>
  <c r="E8" i="27" s="1"/>
  <c r="D9" i="27"/>
  <c r="D10" i="27"/>
  <c r="E10" i="27" s="1"/>
  <c r="D11" i="27"/>
  <c r="E11" i="27" s="1"/>
  <c r="D12" i="27"/>
  <c r="E12" i="27" s="1"/>
  <c r="D13" i="27"/>
  <c r="E13" i="27" s="1"/>
  <c r="D14" i="27"/>
  <c r="E14" i="27" s="1"/>
  <c r="D15" i="27"/>
  <c r="E15" i="27" s="1"/>
  <c r="D16" i="27"/>
  <c r="E16" i="27" s="1"/>
  <c r="D17" i="27"/>
  <c r="D18" i="27"/>
  <c r="E18" i="27" s="1"/>
  <c r="D19" i="27"/>
  <c r="E19" i="27" s="1"/>
  <c r="D20" i="27"/>
  <c r="E20" i="27" s="1"/>
  <c r="D21" i="27"/>
  <c r="E21" i="27" s="1"/>
  <c r="D22" i="27"/>
  <c r="E22" i="27" s="1"/>
  <c r="D23" i="27"/>
  <c r="E23" i="27" s="1"/>
  <c r="D24" i="27"/>
  <c r="E24" i="27" s="1"/>
  <c r="D25" i="27"/>
  <c r="D26" i="27"/>
  <c r="E26" i="27" s="1"/>
  <c r="D27" i="27"/>
  <c r="E27" i="27" s="1"/>
  <c r="D28" i="27"/>
  <c r="E28" i="27" s="1"/>
  <c r="D29" i="27"/>
  <c r="E29" i="27" s="1"/>
  <c r="D30" i="27"/>
  <c r="E30" i="27" s="1"/>
  <c r="D31" i="27"/>
  <c r="E31" i="27" s="1"/>
  <c r="D32" i="27"/>
  <c r="E32" i="27" s="1"/>
  <c r="D33" i="27"/>
  <c r="D34" i="27"/>
  <c r="E34" i="27" s="1"/>
  <c r="D35" i="27"/>
  <c r="E35" i="27" s="1"/>
  <c r="D36" i="27"/>
  <c r="E36" i="27" s="1"/>
  <c r="D37" i="27"/>
  <c r="E37" i="27" s="1"/>
  <c r="D38" i="27"/>
  <c r="E38" i="27" s="1"/>
  <c r="D39" i="27"/>
  <c r="E39" i="27" s="1"/>
  <c r="D40" i="27"/>
  <c r="E40" i="27" s="1"/>
  <c r="D41" i="27"/>
  <c r="D42" i="27"/>
  <c r="E42" i="27" s="1"/>
  <c r="D43" i="27"/>
  <c r="E43" i="27" s="1"/>
  <c r="D44" i="27"/>
  <c r="E44" i="27" s="1"/>
  <c r="D45" i="27"/>
  <c r="E45" i="27" s="1"/>
  <c r="D46" i="27"/>
  <c r="E46" i="27" s="1"/>
  <c r="D47" i="27"/>
  <c r="E47" i="27" s="1"/>
  <c r="D48" i="27"/>
  <c r="E48" i="27" s="1"/>
  <c r="D49" i="27"/>
  <c r="D50" i="27"/>
  <c r="E50" i="27" s="1"/>
  <c r="D51" i="27"/>
  <c r="E51" i="27" s="1"/>
  <c r="D52" i="27"/>
  <c r="E52" i="27" s="1"/>
  <c r="D53" i="27"/>
  <c r="E53" i="27" s="1"/>
  <c r="D54" i="27"/>
  <c r="E54" i="27" s="1"/>
  <c r="D55" i="27"/>
  <c r="E55" i="27" s="1"/>
  <c r="D56" i="27"/>
  <c r="E56" i="27" s="1"/>
  <c r="D57" i="27"/>
  <c r="D58" i="27"/>
  <c r="E58" i="27" s="1"/>
  <c r="D59" i="27"/>
  <c r="E59" i="27" s="1"/>
  <c r="D60" i="27"/>
  <c r="E60" i="27" s="1"/>
  <c r="D61" i="27"/>
  <c r="E61" i="27" s="1"/>
  <c r="D62" i="27"/>
  <c r="E62" i="27" s="1"/>
  <c r="D63" i="27"/>
  <c r="E63" i="27" s="1"/>
  <c r="D64" i="27"/>
  <c r="E64" i="27" s="1"/>
  <c r="D65" i="27"/>
  <c r="D66" i="27"/>
  <c r="E66" i="27" s="1"/>
  <c r="D67" i="27"/>
  <c r="E67" i="27" s="1"/>
  <c r="D68" i="27"/>
  <c r="E68" i="27" s="1"/>
  <c r="D69" i="27"/>
  <c r="E69" i="27" s="1"/>
  <c r="D70" i="27"/>
  <c r="E70" i="27" s="1"/>
  <c r="D71" i="27"/>
  <c r="E71" i="27" s="1"/>
  <c r="D72" i="27"/>
  <c r="E72" i="27" s="1"/>
  <c r="D73" i="27"/>
  <c r="D74" i="27"/>
  <c r="E74" i="27" s="1"/>
  <c r="D75" i="27"/>
  <c r="E75" i="27" s="1"/>
  <c r="D76" i="27"/>
  <c r="E76" i="27" s="1"/>
  <c r="D77" i="27"/>
  <c r="E77" i="27" s="1"/>
  <c r="D78" i="27"/>
  <c r="E78" i="27" s="1"/>
  <c r="D79" i="27"/>
  <c r="E79" i="27" s="1"/>
  <c r="D80" i="27"/>
  <c r="E80" i="27" s="1"/>
  <c r="D81" i="27"/>
  <c r="D82" i="27"/>
  <c r="E82" i="27" s="1"/>
  <c r="D83" i="27"/>
  <c r="E83" i="27" s="1"/>
  <c r="D84" i="27"/>
  <c r="E84" i="27" s="1"/>
  <c r="D85" i="27"/>
  <c r="E85" i="27" s="1"/>
  <c r="D86" i="27"/>
  <c r="E86" i="27" s="1"/>
  <c r="D87" i="27"/>
  <c r="E87" i="27" s="1"/>
  <c r="D88" i="27"/>
  <c r="E88" i="27" s="1"/>
  <c r="D89" i="27"/>
  <c r="D90" i="27"/>
  <c r="E90" i="27" s="1"/>
  <c r="D91" i="27"/>
  <c r="E91" i="27" s="1"/>
  <c r="D92" i="27"/>
  <c r="E92" i="27" s="1"/>
  <c r="D93" i="27"/>
  <c r="E93" i="27" s="1"/>
  <c r="D94" i="27"/>
  <c r="E94" i="27" s="1"/>
  <c r="D95" i="27"/>
  <c r="E95" i="27" s="1"/>
  <c r="D96" i="27"/>
  <c r="E96" i="27" s="1"/>
  <c r="D97" i="27"/>
  <c r="D98" i="27"/>
  <c r="E98" i="27" s="1"/>
  <c r="D99" i="27"/>
  <c r="E99" i="27" s="1"/>
  <c r="D100" i="27"/>
  <c r="E100" i="27" s="1"/>
  <c r="D101" i="27"/>
  <c r="E101" i="27" s="1"/>
  <c r="D102" i="27"/>
  <c r="E102" i="27" s="1"/>
  <c r="D103" i="27"/>
  <c r="E103" i="27" s="1"/>
  <c r="D104" i="27"/>
  <c r="E104" i="27" s="1"/>
  <c r="D105" i="27"/>
  <c r="D106" i="27"/>
  <c r="E106" i="27" s="1"/>
  <c r="D107" i="27"/>
  <c r="E107" i="27" s="1"/>
  <c r="D108" i="27"/>
  <c r="E108" i="27" s="1"/>
  <c r="D109" i="27"/>
  <c r="E109" i="27" s="1"/>
  <c r="D110" i="27"/>
  <c r="E110" i="27" s="1"/>
  <c r="D111" i="27"/>
  <c r="E111" i="27" s="1"/>
  <c r="D112" i="27"/>
  <c r="E112" i="27" s="1"/>
  <c r="D113" i="27"/>
  <c r="D114" i="27"/>
  <c r="E114" i="27" s="1"/>
  <c r="D115" i="27"/>
  <c r="E115" i="27" s="1"/>
  <c r="D116" i="27"/>
  <c r="E116" i="27" s="1"/>
  <c r="D117" i="27"/>
  <c r="E117" i="27" s="1"/>
  <c r="D118" i="27"/>
  <c r="E118" i="27" s="1"/>
  <c r="D119" i="27"/>
  <c r="E119" i="27" s="1"/>
  <c r="D120" i="27"/>
  <c r="E120" i="27" s="1"/>
  <c r="D121" i="27"/>
  <c r="D122" i="27"/>
  <c r="E122" i="27" s="1"/>
  <c r="D123" i="27"/>
  <c r="E123" i="27" s="1"/>
  <c r="D124" i="27"/>
  <c r="E124" i="27" s="1"/>
  <c r="D125" i="27"/>
  <c r="E125" i="27" s="1"/>
  <c r="D126" i="27"/>
  <c r="E126" i="27" s="1"/>
  <c r="D127" i="27"/>
  <c r="E127" i="27" s="1"/>
  <c r="D128" i="27"/>
  <c r="E128" i="27" s="1"/>
  <c r="D129" i="27"/>
  <c r="D130" i="27"/>
  <c r="E130" i="27" s="1"/>
  <c r="D131" i="27"/>
  <c r="E131" i="27" s="1"/>
  <c r="D132" i="27"/>
  <c r="E132" i="27" s="1"/>
  <c r="D133" i="27"/>
  <c r="E133" i="27" s="1"/>
  <c r="D134" i="27"/>
  <c r="E134" i="27" s="1"/>
  <c r="D135" i="27"/>
  <c r="E135" i="27" s="1"/>
  <c r="D136" i="27"/>
  <c r="E136" i="27" s="1"/>
  <c r="D137" i="27"/>
  <c r="D138" i="27"/>
  <c r="E138" i="27" s="1"/>
  <c r="D139" i="27"/>
  <c r="E139" i="27" s="1"/>
  <c r="D140" i="27"/>
  <c r="E140" i="27" s="1"/>
  <c r="D141" i="27"/>
  <c r="E141" i="27" s="1"/>
  <c r="D142" i="27"/>
  <c r="E142" i="27" s="1"/>
  <c r="D143" i="27"/>
  <c r="E143" i="27" s="1"/>
  <c r="D144" i="27"/>
  <c r="E144" i="27" s="1"/>
  <c r="D145" i="27"/>
  <c r="D146" i="27"/>
  <c r="E146" i="27" s="1"/>
  <c r="D147" i="27"/>
  <c r="E147" i="27" s="1"/>
  <c r="D148" i="27"/>
  <c r="E148" i="27" s="1"/>
  <c r="D149" i="27"/>
  <c r="E149" i="27" s="1"/>
  <c r="D150" i="27"/>
  <c r="E150" i="27" s="1"/>
  <c r="D151" i="27"/>
  <c r="E151" i="27" s="1"/>
  <c r="D152" i="27"/>
  <c r="E152" i="27" s="1"/>
  <c r="D153" i="27"/>
  <c r="D154" i="27"/>
  <c r="E154" i="27" s="1"/>
  <c r="D155" i="27"/>
  <c r="E155" i="27" s="1"/>
  <c r="D156" i="27"/>
  <c r="E156" i="27" s="1"/>
  <c r="D157" i="27"/>
  <c r="E157" i="27" s="1"/>
  <c r="D158" i="27"/>
  <c r="E158" i="27" s="1"/>
  <c r="D159" i="27"/>
  <c r="E159" i="27" s="1"/>
  <c r="D160" i="27"/>
  <c r="E160" i="27" s="1"/>
  <c r="D161" i="27"/>
  <c r="D162" i="27"/>
  <c r="E162" i="27" s="1"/>
  <c r="D163" i="27"/>
  <c r="E163" i="27" s="1"/>
  <c r="D164" i="27"/>
  <c r="E164" i="27" s="1"/>
  <c r="D165" i="27"/>
  <c r="E165" i="27" s="1"/>
  <c r="D166" i="27"/>
  <c r="E166" i="27" s="1"/>
  <c r="D167" i="27"/>
  <c r="E167" i="27" s="1"/>
  <c r="D168" i="27"/>
  <c r="E168" i="27" s="1"/>
  <c r="D169" i="27"/>
  <c r="D170" i="27"/>
  <c r="E170" i="27" s="1"/>
  <c r="D171" i="27"/>
  <c r="E171" i="27" s="1"/>
  <c r="D172" i="27"/>
  <c r="E172" i="27" s="1"/>
  <c r="D173" i="27"/>
  <c r="E173" i="27" s="1"/>
  <c r="D174" i="27"/>
  <c r="E174" i="27" s="1"/>
  <c r="D175" i="27"/>
  <c r="E175" i="27" s="1"/>
  <c r="D176" i="27"/>
  <c r="E176" i="27" s="1"/>
  <c r="D177" i="27"/>
  <c r="D178" i="27"/>
  <c r="E178" i="27" s="1"/>
  <c r="D179" i="27"/>
  <c r="E179" i="27" s="1"/>
  <c r="D180" i="27"/>
  <c r="E180" i="27" s="1"/>
  <c r="D181" i="27"/>
  <c r="E181" i="27" s="1"/>
  <c r="D182" i="27"/>
  <c r="E182" i="27" s="1"/>
  <c r="D183" i="27"/>
  <c r="E183" i="27" s="1"/>
  <c r="D184" i="27"/>
  <c r="E184" i="27" s="1"/>
  <c r="D185" i="27"/>
  <c r="D186" i="27"/>
  <c r="E186" i="27" s="1"/>
  <c r="D187" i="27"/>
  <c r="E187" i="27" s="1"/>
  <c r="D188" i="27"/>
  <c r="E188" i="27" s="1"/>
  <c r="D189" i="27"/>
  <c r="E189" i="27" s="1"/>
  <c r="D190" i="27"/>
  <c r="E190" i="27" s="1"/>
  <c r="D191" i="27"/>
  <c r="E191" i="27" s="1"/>
  <c r="D192" i="27"/>
  <c r="E192" i="27" s="1"/>
  <c r="D193" i="27"/>
  <c r="D194" i="27"/>
  <c r="E194" i="27" s="1"/>
  <c r="D195" i="27"/>
  <c r="E195" i="27" s="1"/>
  <c r="D196" i="27"/>
  <c r="E196" i="27" s="1"/>
  <c r="D197" i="27"/>
  <c r="E197" i="27" s="1"/>
  <c r="D198" i="27"/>
  <c r="E198" i="27" s="1"/>
  <c r="D199" i="27"/>
  <c r="E199" i="27" s="1"/>
  <c r="D200" i="27"/>
  <c r="E200" i="27" s="1"/>
  <c r="D201" i="27"/>
  <c r="D202" i="27"/>
  <c r="E202" i="27" s="1"/>
  <c r="D203" i="27"/>
  <c r="E203" i="27" s="1"/>
  <c r="D204" i="27"/>
  <c r="E204" i="27" s="1"/>
  <c r="D205" i="27"/>
  <c r="E205" i="27" s="1"/>
  <c r="D206" i="27"/>
  <c r="E206" i="27" s="1"/>
  <c r="D207" i="27"/>
  <c r="E207" i="27" s="1"/>
  <c r="D208" i="27"/>
  <c r="E208" i="27" s="1"/>
  <c r="D209" i="27"/>
  <c r="D210" i="27"/>
  <c r="E210" i="27" s="1"/>
  <c r="D211" i="27"/>
  <c r="E211" i="27" s="1"/>
  <c r="D212" i="27"/>
  <c r="E212" i="27" s="1"/>
  <c r="D213" i="27"/>
  <c r="E213" i="27" s="1"/>
  <c r="D214" i="27"/>
  <c r="E214" i="27" s="1"/>
  <c r="D215" i="27"/>
  <c r="E215" i="27" s="1"/>
  <c r="D216" i="27"/>
  <c r="E216" i="27" s="1"/>
  <c r="D217" i="27"/>
  <c r="D218" i="27"/>
  <c r="E218" i="27" s="1"/>
  <c r="D219" i="27"/>
  <c r="E219" i="27" s="1"/>
  <c r="D220" i="27"/>
  <c r="E220" i="27" s="1"/>
  <c r="D221" i="27"/>
  <c r="E221" i="27" s="1"/>
  <c r="D222" i="27"/>
  <c r="E222" i="27" s="1"/>
  <c r="D223" i="27"/>
  <c r="E223" i="27" s="1"/>
  <c r="D224" i="27"/>
  <c r="E224" i="27" s="1"/>
  <c r="D225" i="27"/>
  <c r="D226" i="27"/>
  <c r="E226" i="27" s="1"/>
  <c r="D227" i="27"/>
  <c r="E227" i="27" s="1"/>
  <c r="D228" i="27"/>
  <c r="E228" i="27" s="1"/>
  <c r="D229" i="27"/>
  <c r="E229" i="27" s="1"/>
  <c r="D230" i="27"/>
  <c r="E230" i="27" s="1"/>
  <c r="D231" i="27"/>
  <c r="E231" i="27" s="1"/>
  <c r="D232" i="27"/>
  <c r="E232" i="27" s="1"/>
  <c r="D233" i="27"/>
  <c r="D234" i="27"/>
  <c r="E234" i="27" s="1"/>
  <c r="D235" i="27"/>
  <c r="E235" i="27" s="1"/>
  <c r="D236" i="27"/>
  <c r="E236" i="27" s="1"/>
  <c r="D237" i="27"/>
  <c r="E237" i="27" s="1"/>
  <c r="D238" i="27"/>
  <c r="E238" i="27" s="1"/>
  <c r="D239" i="27"/>
  <c r="E239" i="27" s="1"/>
  <c r="D240" i="27"/>
  <c r="E240" i="27" s="1"/>
  <c r="D241" i="27"/>
  <c r="D242" i="27"/>
  <c r="E242" i="27" s="1"/>
  <c r="D243" i="27"/>
  <c r="E243" i="27" s="1"/>
  <c r="D244" i="27"/>
  <c r="E244" i="27" s="1"/>
  <c r="D245" i="27"/>
  <c r="E245" i="27" s="1"/>
  <c r="D246" i="27"/>
  <c r="E246" i="27" s="1"/>
  <c r="D247" i="27"/>
  <c r="E247" i="27" s="1"/>
  <c r="D248" i="27"/>
  <c r="E248" i="27" s="1"/>
  <c r="D249" i="27"/>
  <c r="D250" i="27"/>
  <c r="E250" i="27" s="1"/>
  <c r="D251" i="27"/>
  <c r="E251" i="27" s="1"/>
  <c r="D252" i="27"/>
  <c r="E252" i="27" s="1"/>
  <c r="D253" i="27"/>
  <c r="E253" i="27" s="1"/>
  <c r="D254" i="27"/>
  <c r="E254" i="27" s="1"/>
  <c r="D255" i="27"/>
  <c r="E255" i="27" s="1"/>
  <c r="D256" i="27"/>
  <c r="E256" i="27" s="1"/>
  <c r="D257" i="27"/>
  <c r="D258" i="27"/>
  <c r="E258" i="27" s="1"/>
  <c r="D259" i="27"/>
  <c r="E259" i="27" s="1"/>
  <c r="D260" i="27"/>
  <c r="E260" i="27" s="1"/>
  <c r="D261" i="27"/>
  <c r="E261" i="27" s="1"/>
  <c r="D262" i="27"/>
  <c r="E262" i="27" s="1"/>
  <c r="D263" i="27"/>
  <c r="E263" i="27" s="1"/>
  <c r="D264" i="27"/>
  <c r="E264" i="27" s="1"/>
  <c r="D265" i="27"/>
  <c r="D266" i="27"/>
  <c r="E266" i="27" s="1"/>
  <c r="D267" i="27"/>
  <c r="E267" i="27" s="1"/>
  <c r="D268" i="27"/>
  <c r="E268" i="27" s="1"/>
  <c r="D269" i="27"/>
  <c r="E269" i="27" s="1"/>
  <c r="D270" i="27"/>
  <c r="E270" i="27" s="1"/>
  <c r="D271" i="27"/>
  <c r="E271" i="27" s="1"/>
  <c r="D272" i="27"/>
  <c r="E272" i="27" s="1"/>
  <c r="D273" i="27"/>
  <c r="D274" i="27"/>
  <c r="E274" i="27" s="1"/>
  <c r="D275" i="27"/>
  <c r="E275" i="27" s="1"/>
  <c r="D276" i="27"/>
  <c r="E276" i="27" s="1"/>
  <c r="D277" i="27"/>
  <c r="E277" i="27" s="1"/>
  <c r="D278" i="27"/>
  <c r="E278" i="27" s="1"/>
  <c r="D279" i="27"/>
  <c r="E279" i="27" s="1"/>
  <c r="D280" i="27"/>
  <c r="E280" i="27" s="1"/>
  <c r="D281" i="27"/>
  <c r="D282" i="27"/>
  <c r="E282" i="27" s="1"/>
  <c r="D283" i="27"/>
  <c r="E283" i="27" s="1"/>
  <c r="D284" i="27"/>
  <c r="E284" i="27" s="1"/>
  <c r="D285" i="27"/>
  <c r="E285" i="27" s="1"/>
  <c r="D286" i="27"/>
  <c r="E286" i="27" s="1"/>
  <c r="D287" i="27"/>
  <c r="E287" i="27" s="1"/>
  <c r="D288" i="27"/>
  <c r="E288" i="27" s="1"/>
  <c r="D289" i="27"/>
  <c r="D290" i="27"/>
  <c r="E290" i="27" s="1"/>
  <c r="D291" i="27"/>
  <c r="E291" i="27" s="1"/>
  <c r="D292" i="27"/>
  <c r="E292" i="27" s="1"/>
  <c r="D293" i="27"/>
  <c r="E293" i="27" s="1"/>
  <c r="D294" i="27"/>
  <c r="E294" i="27" s="1"/>
  <c r="D295" i="27"/>
  <c r="E295" i="27" s="1"/>
  <c r="D296" i="27"/>
  <c r="E296" i="27" s="1"/>
  <c r="D297" i="27"/>
  <c r="D298" i="27"/>
  <c r="E298" i="27" s="1"/>
  <c r="D299" i="27"/>
  <c r="E299" i="27" s="1"/>
  <c r="D300" i="27"/>
  <c r="E300" i="27" s="1"/>
  <c r="D301" i="27"/>
  <c r="E301" i="27" s="1"/>
  <c r="D302" i="27"/>
  <c r="E302" i="27" s="1"/>
  <c r="D303" i="27"/>
  <c r="E303" i="27" s="1"/>
  <c r="D304" i="27"/>
  <c r="E304" i="27" s="1"/>
  <c r="D305" i="27"/>
  <c r="D306" i="27"/>
  <c r="E306" i="27" s="1"/>
  <c r="D307" i="27"/>
  <c r="E307" i="27" s="1"/>
  <c r="D308" i="27"/>
  <c r="E308" i="27" s="1"/>
  <c r="D309" i="27"/>
  <c r="E309" i="27" s="1"/>
  <c r="D310" i="27"/>
  <c r="E310" i="27" s="1"/>
  <c r="D311" i="27"/>
  <c r="E311" i="27" s="1"/>
  <c r="D312" i="27"/>
  <c r="E312" i="27" s="1"/>
  <c r="D313" i="27"/>
  <c r="D314" i="27"/>
  <c r="E314" i="27" s="1"/>
  <c r="D315" i="27"/>
  <c r="E315" i="27" s="1"/>
  <c r="D316" i="27"/>
  <c r="E316" i="27" s="1"/>
  <c r="D317" i="27"/>
  <c r="E317" i="27" s="1"/>
  <c r="D318" i="27"/>
  <c r="E318" i="27" s="1"/>
  <c r="D319" i="27"/>
  <c r="E319" i="27" s="1"/>
  <c r="D320" i="27"/>
  <c r="E320" i="27" s="1"/>
  <c r="D321" i="27"/>
  <c r="D322" i="27"/>
  <c r="E322" i="27" s="1"/>
  <c r="D323" i="27"/>
  <c r="E323" i="27" s="1"/>
  <c r="D324" i="27"/>
  <c r="E324" i="27" s="1"/>
  <c r="D325" i="27"/>
  <c r="E325" i="27" s="1"/>
  <c r="D326" i="27"/>
  <c r="E326" i="27" s="1"/>
  <c r="D327" i="27"/>
  <c r="E327" i="27" s="1"/>
  <c r="D328" i="27"/>
  <c r="E328" i="27" s="1"/>
  <c r="D329" i="27"/>
  <c r="D330" i="27"/>
  <c r="E330" i="27" s="1"/>
  <c r="D331" i="27"/>
  <c r="E331" i="27" s="1"/>
  <c r="D332" i="27"/>
  <c r="E332" i="27" s="1"/>
  <c r="D333" i="27"/>
  <c r="E333" i="27" s="1"/>
  <c r="D334" i="27"/>
  <c r="E334" i="27" s="1"/>
  <c r="D335" i="27"/>
  <c r="E335" i="27" s="1"/>
  <c r="D336" i="27"/>
  <c r="E336" i="27" s="1"/>
  <c r="D337" i="27"/>
  <c r="D338" i="27"/>
  <c r="E338" i="27" s="1"/>
  <c r="D339" i="27"/>
  <c r="E339" i="27" s="1"/>
  <c r="D340" i="27"/>
  <c r="E340" i="27" s="1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E229" i="28" s="1"/>
  <c r="F229" i="28" s="1"/>
  <c r="D230" i="28"/>
  <c r="D231" i="28"/>
  <c r="D232" i="28"/>
  <c r="D233" i="28"/>
  <c r="D234" i="28"/>
  <c r="D235" i="28"/>
  <c r="D236" i="28"/>
  <c r="D237" i="28"/>
  <c r="E237" i="28" s="1"/>
  <c r="F237" i="28" s="1"/>
  <c r="D238" i="28"/>
  <c r="D239" i="28"/>
  <c r="D240" i="28"/>
  <c r="D241" i="28"/>
  <c r="D242" i="28"/>
  <c r="D243" i="28"/>
  <c r="D244" i="28"/>
  <c r="D245" i="28"/>
  <c r="E245" i="28" s="1"/>
  <c r="F245" i="28" s="1"/>
  <c r="D246" i="28"/>
  <c r="D247" i="28"/>
  <c r="D248" i="28"/>
  <c r="D249" i="28"/>
  <c r="D250" i="28"/>
  <c r="D251" i="28"/>
  <c r="D252" i="28"/>
  <c r="D253" i="28"/>
  <c r="E253" i="28" s="1"/>
  <c r="F253" i="28" s="1"/>
  <c r="D254" i="28"/>
  <c r="D255" i="28"/>
  <c r="D256" i="28"/>
  <c r="D257" i="28"/>
  <c r="D258" i="28"/>
  <c r="D259" i="28"/>
  <c r="D260" i="28"/>
  <c r="D261" i="28"/>
  <c r="E261" i="28" s="1"/>
  <c r="F261" i="28" s="1"/>
  <c r="D262" i="28"/>
  <c r="D263" i="28"/>
  <c r="D264" i="28"/>
  <c r="D265" i="28"/>
  <c r="D266" i="28"/>
  <c r="D267" i="28"/>
  <c r="D268" i="28"/>
  <c r="D269" i="28"/>
  <c r="E269" i="28" s="1"/>
  <c r="F269" i="28" s="1"/>
  <c r="D270" i="28"/>
  <c r="D271" i="28"/>
  <c r="D272" i="28"/>
  <c r="D273" i="28"/>
  <c r="D274" i="28"/>
  <c r="D275" i="28"/>
  <c r="D276" i="28"/>
  <c r="D277" i="28"/>
  <c r="E277" i="28" s="1"/>
  <c r="F277" i="28" s="1"/>
  <c r="D278" i="28"/>
  <c r="D279" i="28"/>
  <c r="D280" i="28"/>
  <c r="D281" i="28"/>
  <c r="D282" i="28"/>
  <c r="D283" i="28"/>
  <c r="D284" i="28"/>
  <c r="D285" i="28"/>
  <c r="E285" i="28" s="1"/>
  <c r="F285" i="28" s="1"/>
  <c r="D286" i="28"/>
  <c r="D287" i="28"/>
  <c r="D288" i="28"/>
  <c r="D289" i="28"/>
  <c r="D290" i="28"/>
  <c r="D291" i="28"/>
  <c r="D292" i="28"/>
  <c r="D293" i="28"/>
  <c r="E293" i="28" s="1"/>
  <c r="F293" i="28" s="1"/>
  <c r="D294" i="28"/>
  <c r="D295" i="28"/>
  <c r="D296" i="28"/>
  <c r="D297" i="28"/>
  <c r="D298" i="28"/>
  <c r="D299" i="28"/>
  <c r="D300" i="28"/>
  <c r="D301" i="28"/>
  <c r="E301" i="28" s="1"/>
  <c r="F301" i="28" s="1"/>
  <c r="D302" i="28"/>
  <c r="D303" i="28"/>
  <c r="D304" i="28"/>
  <c r="D305" i="28"/>
  <c r="D306" i="28"/>
  <c r="D307" i="28"/>
  <c r="D308" i="28"/>
  <c r="D309" i="28"/>
  <c r="E309" i="28" s="1"/>
  <c r="F309" i="28" s="1"/>
  <c r="D310" i="28"/>
  <c r="D311" i="28"/>
  <c r="D312" i="28"/>
  <c r="D313" i="28"/>
  <c r="D314" i="28"/>
  <c r="D315" i="28"/>
  <c r="D316" i="28"/>
  <c r="D317" i="28"/>
  <c r="E317" i="28" s="1"/>
  <c r="F317" i="28" s="1"/>
  <c r="D318" i="28"/>
  <c r="D319" i="28"/>
  <c r="D320" i="28"/>
  <c r="D321" i="28"/>
  <c r="D322" i="28"/>
  <c r="D323" i="28"/>
  <c r="D324" i="28"/>
  <c r="D325" i="28"/>
  <c r="E325" i="28" s="1"/>
  <c r="F325" i="28" s="1"/>
  <c r="D326" i="28"/>
  <c r="D327" i="28"/>
  <c r="D328" i="28"/>
  <c r="D329" i="28"/>
  <c r="D330" i="28"/>
  <c r="D331" i="28"/>
  <c r="D332" i="28"/>
  <c r="D333" i="28"/>
  <c r="E333" i="28" s="1"/>
  <c r="F333" i="28" s="1"/>
  <c r="D334" i="28"/>
  <c r="D335" i="28"/>
  <c r="D336" i="28"/>
  <c r="D337" i="28"/>
  <c r="D338" i="28"/>
  <c r="D339" i="28"/>
  <c r="D340" i="28"/>
  <c r="D341" i="28"/>
  <c r="E341" i="28" s="1"/>
  <c r="F341" i="28" s="1"/>
  <c r="D342" i="28"/>
  <c r="D343" i="28"/>
  <c r="D344" i="28"/>
  <c r="D345" i="28"/>
  <c r="D346" i="28"/>
  <c r="D347" i="28"/>
  <c r="D348" i="28"/>
  <c r="D349" i="28"/>
  <c r="E349" i="28" s="1"/>
  <c r="F349" i="28" s="1"/>
  <c r="D350" i="28"/>
  <c r="D351" i="28"/>
  <c r="D352" i="28"/>
  <c r="D353" i="28"/>
  <c r="D354" i="28"/>
  <c r="D355" i="28"/>
  <c r="D356" i="28"/>
  <c r="D357" i="28"/>
  <c r="E357" i="28" s="1"/>
  <c r="F357" i="28" s="1"/>
  <c r="D358" i="28"/>
  <c r="D359" i="28"/>
  <c r="D360" i="28"/>
  <c r="D361" i="28"/>
  <c r="D362" i="28"/>
  <c r="D363" i="28"/>
  <c r="D364" i="28"/>
  <c r="D365" i="28"/>
  <c r="E365" i="28" s="1"/>
  <c r="F365" i="28" s="1"/>
  <c r="D366" i="28"/>
  <c r="D367" i="28"/>
  <c r="D368" i="28"/>
  <c r="D369" i="28"/>
  <c r="D370" i="28"/>
  <c r="D371" i="28"/>
  <c r="D372" i="28"/>
  <c r="D373" i="28"/>
  <c r="E373" i="28" s="1"/>
  <c r="F373" i="28" s="1"/>
  <c r="D113" i="28"/>
  <c r="D112" i="28"/>
  <c r="D2" i="28"/>
  <c r="E2" i="28" s="1"/>
  <c r="D3" i="28"/>
  <c r="E3" i="28" s="1"/>
  <c r="D4" i="28"/>
  <c r="E4" i="28" s="1"/>
  <c r="D5" i="28"/>
  <c r="E5" i="28" s="1"/>
  <c r="D6" i="28"/>
  <c r="E6" i="28" s="1"/>
  <c r="D7" i="28"/>
  <c r="E7" i="28" s="1"/>
  <c r="D8" i="28"/>
  <c r="E8" i="28" s="1"/>
  <c r="D9" i="28"/>
  <c r="E9" i="28" s="1"/>
  <c r="D10" i="28"/>
  <c r="E10" i="28" s="1"/>
  <c r="D11" i="28"/>
  <c r="E11" i="28" s="1"/>
  <c r="D12" i="28"/>
  <c r="E12" i="28" s="1"/>
  <c r="D13" i="28"/>
  <c r="E13" i="28" s="1"/>
  <c r="D14" i="28"/>
  <c r="E14" i="28" s="1"/>
  <c r="D15" i="28"/>
  <c r="E15" i="28" s="1"/>
  <c r="D16" i="28"/>
  <c r="E16" i="28" s="1"/>
  <c r="D17" i="28"/>
  <c r="E17" i="28" s="1"/>
  <c r="D18" i="28"/>
  <c r="E18" i="28" s="1"/>
  <c r="D19" i="28"/>
  <c r="E19" i="28" s="1"/>
  <c r="D20" i="28"/>
  <c r="E20" i="28" s="1"/>
  <c r="D21" i="28"/>
  <c r="E21" i="28" s="1"/>
  <c r="D22" i="28"/>
  <c r="E22" i="28" s="1"/>
  <c r="D23" i="28"/>
  <c r="E23" i="28" s="1"/>
  <c r="D24" i="28"/>
  <c r="E24" i="28" s="1"/>
  <c r="D25" i="28"/>
  <c r="E25" i="28" s="1"/>
  <c r="D26" i="28"/>
  <c r="E26" i="28" s="1"/>
  <c r="D27" i="28"/>
  <c r="E27" i="28" s="1"/>
  <c r="D28" i="28"/>
  <c r="E28" i="28" s="1"/>
  <c r="D29" i="28"/>
  <c r="E29" i="28" s="1"/>
  <c r="D30" i="28"/>
  <c r="E30" i="28" s="1"/>
  <c r="D31" i="28"/>
  <c r="E31" i="28" s="1"/>
  <c r="D32" i="28"/>
  <c r="E32" i="28" s="1"/>
  <c r="D33" i="28"/>
  <c r="E33" i="28" s="1"/>
  <c r="D34" i="28"/>
  <c r="E34" i="28" s="1"/>
  <c r="D35" i="28"/>
  <c r="E35" i="28" s="1"/>
  <c r="D36" i="28"/>
  <c r="E36" i="28" s="1"/>
  <c r="D37" i="28"/>
  <c r="E37" i="28" s="1"/>
  <c r="D38" i="28"/>
  <c r="E38" i="28" s="1"/>
  <c r="D39" i="28"/>
  <c r="E39" i="28" s="1"/>
  <c r="D40" i="28"/>
  <c r="E40" i="28" s="1"/>
  <c r="D41" i="28"/>
  <c r="E41" i="28" s="1"/>
  <c r="D42" i="28"/>
  <c r="E42" i="28" s="1"/>
  <c r="D43" i="28"/>
  <c r="E43" i="28" s="1"/>
  <c r="D44" i="28"/>
  <c r="E44" i="28" s="1"/>
  <c r="D45" i="28"/>
  <c r="E45" i="28" s="1"/>
  <c r="D46" i="28"/>
  <c r="E46" i="28" s="1"/>
  <c r="D47" i="28"/>
  <c r="E47" i="28" s="1"/>
  <c r="D48" i="28"/>
  <c r="E48" i="28" s="1"/>
  <c r="D49" i="28"/>
  <c r="E49" i="28" s="1"/>
  <c r="D50" i="28"/>
  <c r="E50" i="28" s="1"/>
  <c r="D51" i="28"/>
  <c r="E51" i="28" s="1"/>
  <c r="D52" i="28"/>
  <c r="E52" i="28" s="1"/>
  <c r="D53" i="28"/>
  <c r="E53" i="28" s="1"/>
  <c r="D54" i="28"/>
  <c r="E54" i="28" s="1"/>
  <c r="D55" i="28"/>
  <c r="E55" i="28" s="1"/>
  <c r="D56" i="28"/>
  <c r="E56" i="28" s="1"/>
  <c r="D57" i="28"/>
  <c r="E57" i="28" s="1"/>
  <c r="D58" i="28"/>
  <c r="E58" i="28" s="1"/>
  <c r="D59" i="28"/>
  <c r="E59" i="28" s="1"/>
  <c r="D60" i="28"/>
  <c r="E60" i="28" s="1"/>
  <c r="D61" i="28"/>
  <c r="E61" i="28" s="1"/>
  <c r="D62" i="28"/>
  <c r="E62" i="28" s="1"/>
  <c r="D63" i="28"/>
  <c r="E63" i="28" s="1"/>
  <c r="D64" i="28"/>
  <c r="E64" i="28" s="1"/>
  <c r="D65" i="28"/>
  <c r="E65" i="28" s="1"/>
  <c r="D66" i="28"/>
  <c r="E66" i="28" s="1"/>
  <c r="D67" i="28"/>
  <c r="E67" i="28" s="1"/>
  <c r="D68" i="28"/>
  <c r="E68" i="28" s="1"/>
  <c r="D69" i="28"/>
  <c r="E69" i="28" s="1"/>
  <c r="D70" i="28"/>
  <c r="E70" i="28" s="1"/>
  <c r="D71" i="28"/>
  <c r="E71" i="28" s="1"/>
  <c r="D72" i="28"/>
  <c r="E72" i="28" s="1"/>
  <c r="D73" i="28"/>
  <c r="E73" i="28" s="1"/>
  <c r="D74" i="28"/>
  <c r="E74" i="28" s="1"/>
  <c r="D75" i="28"/>
  <c r="E75" i="28" s="1"/>
  <c r="D76" i="28"/>
  <c r="E76" i="28" s="1"/>
  <c r="D77" i="28"/>
  <c r="E77" i="28" s="1"/>
  <c r="D78" i="28"/>
  <c r="E78" i="28" s="1"/>
  <c r="D79" i="28"/>
  <c r="E79" i="28" s="1"/>
  <c r="D80" i="28"/>
  <c r="E80" i="28" s="1"/>
  <c r="D81" i="28"/>
  <c r="E81" i="28" s="1"/>
  <c r="D82" i="28"/>
  <c r="E82" i="28" s="1"/>
  <c r="D83" i="28"/>
  <c r="E83" i="28" s="1"/>
  <c r="D84" i="28"/>
  <c r="E84" i="28" s="1"/>
  <c r="D85" i="28"/>
  <c r="E85" i="28" s="1"/>
  <c r="D86" i="28"/>
  <c r="E86" i="28" s="1"/>
  <c r="D87" i="28"/>
  <c r="E87" i="28" s="1"/>
  <c r="D88" i="28"/>
  <c r="E88" i="28" s="1"/>
  <c r="D89" i="28"/>
  <c r="E89" i="28" s="1"/>
  <c r="D90" i="28"/>
  <c r="E90" i="28" s="1"/>
  <c r="D91" i="28"/>
  <c r="E91" i="28" s="1"/>
  <c r="D92" i="28"/>
  <c r="E92" i="28" s="1"/>
  <c r="D93" i="28"/>
  <c r="E93" i="28" s="1"/>
  <c r="D94" i="28"/>
  <c r="E94" i="28" s="1"/>
  <c r="D95" i="28"/>
  <c r="E95" i="28" s="1"/>
  <c r="D96" i="28"/>
  <c r="E96" i="28" s="1"/>
  <c r="D97" i="28"/>
  <c r="E97" i="28" s="1"/>
  <c r="D98" i="28"/>
  <c r="E98" i="28" s="1"/>
  <c r="D99" i="28"/>
  <c r="E99" i="28" s="1"/>
  <c r="D100" i="28"/>
  <c r="E100" i="28" s="1"/>
  <c r="D101" i="28"/>
  <c r="E101" i="28" s="1"/>
  <c r="D102" i="28"/>
  <c r="E102" i="28" s="1"/>
  <c r="D103" i="28"/>
  <c r="E103" i="28" s="1"/>
  <c r="D104" i="28"/>
  <c r="E104" i="28" s="1"/>
  <c r="D105" i="28"/>
  <c r="E105" i="28" s="1"/>
  <c r="D106" i="28"/>
  <c r="E106" i="28" s="1"/>
  <c r="D107" i="28"/>
  <c r="E107" i="28" s="1"/>
  <c r="D108" i="28"/>
  <c r="E108" i="28" s="1"/>
  <c r="D109" i="28"/>
  <c r="E109" i="28" s="1"/>
  <c r="D110" i="28"/>
  <c r="E110" i="28" s="1"/>
  <c r="D111" i="28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236" i="29"/>
  <c r="D237" i="29"/>
  <c r="D238" i="29"/>
  <c r="D239" i="29"/>
  <c r="D240" i="29"/>
  <c r="D241" i="29"/>
  <c r="D242" i="29"/>
  <c r="D243" i="29"/>
  <c r="D244" i="29"/>
  <c r="D245" i="29"/>
  <c r="D246" i="29"/>
  <c r="D247" i="29"/>
  <c r="D248" i="29"/>
  <c r="D249" i="29"/>
  <c r="D250" i="29"/>
  <c r="D251" i="29"/>
  <c r="D252" i="29"/>
  <c r="D253" i="29"/>
  <c r="D254" i="29"/>
  <c r="D255" i="29"/>
  <c r="D256" i="29"/>
  <c r="D257" i="29"/>
  <c r="D258" i="29"/>
  <c r="D259" i="29"/>
  <c r="D260" i="29"/>
  <c r="D261" i="29"/>
  <c r="D262" i="29"/>
  <c r="D263" i="29"/>
  <c r="D264" i="29"/>
  <c r="D265" i="29"/>
  <c r="D266" i="29"/>
  <c r="D267" i="29"/>
  <c r="D268" i="29"/>
  <c r="D269" i="29"/>
  <c r="D270" i="29"/>
  <c r="D271" i="29"/>
  <c r="D272" i="29"/>
  <c r="D273" i="29"/>
  <c r="D274" i="29"/>
  <c r="D275" i="29"/>
  <c r="D276" i="29"/>
  <c r="D277" i="29"/>
  <c r="D278" i="29"/>
  <c r="D279" i="29"/>
  <c r="D280" i="29"/>
  <c r="D281" i="29"/>
  <c r="D282" i="29"/>
  <c r="D283" i="29"/>
  <c r="D284" i="29"/>
  <c r="D285" i="29"/>
  <c r="D286" i="29"/>
  <c r="D287" i="29"/>
  <c r="D288" i="29"/>
  <c r="D289" i="29"/>
  <c r="D290" i="29"/>
  <c r="D291" i="29"/>
  <c r="D292" i="29"/>
  <c r="D293" i="29"/>
  <c r="D294" i="29"/>
  <c r="D295" i="29"/>
  <c r="D296" i="29"/>
  <c r="D297" i="29"/>
  <c r="D298" i="29"/>
  <c r="D299" i="29"/>
  <c r="D300" i="29"/>
  <c r="D301" i="29"/>
  <c r="D302" i="29"/>
  <c r="D303" i="29"/>
  <c r="D304" i="29"/>
  <c r="D305" i="29"/>
  <c r="D306" i="29"/>
  <c r="D307" i="29"/>
  <c r="D308" i="29"/>
  <c r="D309" i="29"/>
  <c r="D310" i="29"/>
  <c r="D311" i="29"/>
  <c r="D312" i="29"/>
  <c r="D313" i="29"/>
  <c r="D314" i="29"/>
  <c r="D315" i="29"/>
  <c r="D316" i="29"/>
  <c r="D317" i="29"/>
  <c r="D318" i="29"/>
  <c r="D319" i="29"/>
  <c r="D320" i="29"/>
  <c r="D321" i="29"/>
  <c r="D322" i="29"/>
  <c r="D323" i="29"/>
  <c r="D324" i="29"/>
  <c r="D325" i="29"/>
  <c r="D326" i="29"/>
  <c r="D327" i="29"/>
  <c r="D328" i="29"/>
  <c r="D329" i="29"/>
  <c r="D330" i="29"/>
  <c r="D331" i="29"/>
  <c r="D332" i="29"/>
  <c r="D333" i="29"/>
  <c r="D334" i="29"/>
  <c r="D335" i="29"/>
  <c r="D336" i="29"/>
  <c r="D337" i="29"/>
  <c r="D338" i="29"/>
  <c r="D339" i="29"/>
  <c r="D340" i="29"/>
  <c r="D341" i="29"/>
  <c r="D342" i="29"/>
  <c r="D343" i="29"/>
  <c r="D344" i="29"/>
  <c r="D345" i="29"/>
  <c r="D346" i="29"/>
  <c r="D347" i="29"/>
  <c r="D348" i="29"/>
  <c r="D349" i="29"/>
  <c r="D350" i="29"/>
  <c r="D351" i="29"/>
  <c r="D352" i="29"/>
  <c r="D353" i="29"/>
  <c r="D354" i="29"/>
  <c r="D355" i="29"/>
  <c r="D356" i="29"/>
  <c r="D357" i="29"/>
  <c r="D358" i="29"/>
  <c r="D359" i="29"/>
  <c r="D360" i="29"/>
  <c r="D361" i="29"/>
  <c r="D362" i="29"/>
  <c r="D363" i="29"/>
  <c r="D364" i="29"/>
  <c r="D365" i="29"/>
  <c r="D366" i="29"/>
  <c r="D367" i="29"/>
  <c r="D368" i="29"/>
  <c r="D369" i="29"/>
  <c r="D370" i="29"/>
  <c r="D371" i="29"/>
  <c r="D372" i="29"/>
  <c r="D373" i="29"/>
  <c r="D374" i="29"/>
  <c r="D375" i="29"/>
  <c r="D376" i="29"/>
  <c r="D377" i="29"/>
  <c r="D378" i="29"/>
  <c r="D379" i="29"/>
  <c r="D380" i="29"/>
  <c r="D381" i="29"/>
  <c r="D382" i="29"/>
  <c r="D383" i="29"/>
  <c r="D384" i="29"/>
  <c r="D385" i="29"/>
  <c r="D386" i="29"/>
  <c r="D387" i="29"/>
  <c r="D388" i="29"/>
  <c r="D389" i="29"/>
  <c r="D390" i="29"/>
  <c r="D391" i="29"/>
  <c r="D392" i="29"/>
  <c r="D393" i="29"/>
  <c r="D394" i="29"/>
  <c r="D395" i="29"/>
  <c r="D396" i="29"/>
  <c r="D397" i="29"/>
  <c r="D398" i="29"/>
  <c r="D399" i="29"/>
  <c r="D400" i="29"/>
  <c r="D401" i="29"/>
  <c r="D402" i="29"/>
  <c r="D403" i="29"/>
  <c r="D404" i="29"/>
  <c r="D405" i="29"/>
  <c r="D406" i="29"/>
  <c r="D407" i="29"/>
  <c r="D408" i="29"/>
  <c r="D409" i="29"/>
  <c r="D410" i="29"/>
  <c r="D411" i="29"/>
  <c r="D412" i="29"/>
  <c r="D413" i="29"/>
  <c r="D414" i="29"/>
  <c r="D415" i="29"/>
  <c r="D416" i="29"/>
  <c r="D417" i="29"/>
  <c r="D418" i="29"/>
  <c r="D419" i="29"/>
  <c r="D420" i="29"/>
  <c r="D421" i="29"/>
  <c r="D422" i="29"/>
  <c r="D423" i="29"/>
  <c r="D424" i="29"/>
  <c r="D425" i="29"/>
  <c r="D426" i="29"/>
  <c r="D427" i="29"/>
  <c r="D428" i="29"/>
  <c r="D429" i="29"/>
  <c r="D430" i="29"/>
  <c r="D431" i="29"/>
  <c r="D432" i="29"/>
  <c r="D433" i="29"/>
  <c r="D434" i="29"/>
  <c r="D435" i="29"/>
  <c r="D436" i="29"/>
  <c r="D437" i="29"/>
  <c r="D438" i="29"/>
  <c r="D439" i="29"/>
  <c r="D440" i="29"/>
  <c r="D441" i="29"/>
  <c r="D442" i="29"/>
  <c r="D443" i="29"/>
  <c r="D444" i="29"/>
  <c r="D445" i="29"/>
  <c r="D446" i="29"/>
  <c r="D447" i="29"/>
  <c r="D448" i="29"/>
  <c r="D449" i="29"/>
  <c r="D450" i="29"/>
  <c r="D451" i="29"/>
  <c r="D452" i="29"/>
  <c r="D453" i="29"/>
  <c r="D454" i="29"/>
  <c r="D455" i="29"/>
  <c r="D456" i="29"/>
  <c r="D457" i="29"/>
  <c r="D458" i="29"/>
  <c r="D459" i="29"/>
  <c r="D460" i="29"/>
  <c r="D461" i="29"/>
  <c r="D462" i="29"/>
  <c r="D463" i="29"/>
  <c r="D464" i="29"/>
  <c r="D465" i="29"/>
  <c r="D466" i="29"/>
  <c r="D467" i="29"/>
  <c r="D468" i="29"/>
  <c r="D469" i="29"/>
  <c r="D470" i="29"/>
  <c r="D471" i="29"/>
  <c r="D472" i="29"/>
  <c r="D473" i="29"/>
  <c r="D474" i="29"/>
  <c r="D475" i="29"/>
  <c r="D476" i="29"/>
  <c r="D477" i="29"/>
  <c r="D478" i="29"/>
  <c r="D479" i="29"/>
  <c r="D480" i="29"/>
  <c r="D481" i="29"/>
  <c r="D482" i="29"/>
  <c r="D483" i="29"/>
  <c r="D484" i="29"/>
  <c r="D485" i="29"/>
  <c r="D486" i="29"/>
  <c r="D487" i="29"/>
  <c r="D488" i="29"/>
  <c r="D489" i="29"/>
  <c r="D490" i="29"/>
  <c r="D491" i="29"/>
  <c r="D492" i="29"/>
  <c r="D493" i="29"/>
  <c r="D494" i="29"/>
  <c r="D495" i="29"/>
  <c r="D496" i="29"/>
  <c r="D497" i="29"/>
  <c r="D498" i="29"/>
  <c r="D499" i="29"/>
  <c r="D500" i="29"/>
  <c r="D501" i="29"/>
  <c r="D502" i="29"/>
  <c r="D503" i="29"/>
  <c r="D504" i="29"/>
  <c r="D505" i="29"/>
  <c r="D506" i="29"/>
  <c r="D507" i="29"/>
  <c r="D508" i="29"/>
  <c r="D509" i="29"/>
  <c r="D510" i="29"/>
  <c r="D511" i="29"/>
  <c r="D512" i="29"/>
  <c r="D513" i="29"/>
  <c r="D514" i="29"/>
  <c r="D515" i="29"/>
  <c r="D516" i="29"/>
  <c r="D517" i="29"/>
  <c r="D518" i="29"/>
  <c r="D519" i="29"/>
  <c r="D520" i="29"/>
  <c r="D521" i="29"/>
  <c r="D522" i="29"/>
  <c r="D523" i="29"/>
  <c r="D524" i="29"/>
  <c r="D525" i="29"/>
  <c r="D526" i="29"/>
  <c r="D527" i="29"/>
  <c r="D528" i="29"/>
  <c r="D529" i="29"/>
  <c r="D530" i="29"/>
  <c r="D531" i="29"/>
  <c r="D532" i="29"/>
  <c r="D533" i="29"/>
  <c r="D534" i="29"/>
  <c r="D535" i="29"/>
  <c r="D536" i="29"/>
  <c r="D537" i="29"/>
  <c r="D538" i="29"/>
  <c r="D539" i="29"/>
  <c r="D540" i="29"/>
  <c r="D541" i="29"/>
  <c r="D542" i="29"/>
  <c r="D543" i="29"/>
  <c r="D544" i="29"/>
  <c r="D545" i="29"/>
  <c r="D546" i="29"/>
  <c r="D547" i="29"/>
  <c r="D548" i="29"/>
  <c r="D549" i="29"/>
  <c r="D550" i="29"/>
  <c r="D551" i="29"/>
  <c r="D552" i="29"/>
  <c r="D553" i="29"/>
  <c r="D554" i="29"/>
  <c r="D555" i="29"/>
  <c r="D556" i="29"/>
  <c r="D557" i="29"/>
  <c r="D558" i="29"/>
  <c r="D559" i="29"/>
  <c r="D560" i="29"/>
  <c r="D561" i="29"/>
  <c r="D562" i="29"/>
  <c r="D563" i="29"/>
  <c r="D564" i="29"/>
  <c r="D565" i="29"/>
  <c r="D566" i="29"/>
  <c r="D567" i="29"/>
  <c r="D568" i="29"/>
  <c r="D569" i="29"/>
  <c r="D570" i="29"/>
  <c r="D571" i="29"/>
  <c r="D572" i="29"/>
  <c r="D573" i="29"/>
  <c r="D574" i="29"/>
  <c r="D575" i="29"/>
  <c r="D576" i="29"/>
  <c r="D577" i="29"/>
  <c r="D578" i="29"/>
  <c r="D579" i="29"/>
  <c r="D580" i="29"/>
  <c r="D581" i="29"/>
  <c r="D582" i="29"/>
  <c r="D583" i="29"/>
  <c r="D584" i="29"/>
  <c r="D585" i="29"/>
  <c r="D586" i="29"/>
  <c r="D587" i="29"/>
  <c r="D588" i="29"/>
  <c r="D589" i="29"/>
  <c r="D590" i="29"/>
  <c r="D591" i="29"/>
  <c r="D592" i="29"/>
  <c r="D593" i="29"/>
  <c r="D594" i="29"/>
  <c r="D595" i="29"/>
  <c r="D172" i="29"/>
  <c r="D2" i="29"/>
  <c r="E2" i="29" s="1"/>
  <c r="D3" i="29"/>
  <c r="E3" i="29" s="1"/>
  <c r="D4" i="29"/>
  <c r="E4" i="29" s="1"/>
  <c r="D5" i="29"/>
  <c r="E5" i="29" s="1"/>
  <c r="D6" i="29"/>
  <c r="E6" i="29" s="1"/>
  <c r="D7" i="29"/>
  <c r="E7" i="29" s="1"/>
  <c r="D8" i="29"/>
  <c r="E8" i="29" s="1"/>
  <c r="D9" i="29"/>
  <c r="E9" i="29" s="1"/>
  <c r="D10" i="29"/>
  <c r="E10" i="29" s="1"/>
  <c r="D11" i="29"/>
  <c r="E11" i="29" s="1"/>
  <c r="D12" i="29"/>
  <c r="E12" i="29" s="1"/>
  <c r="D13" i="29"/>
  <c r="E13" i="29" s="1"/>
  <c r="D14" i="29"/>
  <c r="E14" i="29" s="1"/>
  <c r="D15" i="29"/>
  <c r="E15" i="29" s="1"/>
  <c r="D16" i="29"/>
  <c r="E16" i="29" s="1"/>
  <c r="D17" i="29"/>
  <c r="E17" i="29" s="1"/>
  <c r="D18" i="29"/>
  <c r="E18" i="29" s="1"/>
  <c r="D19" i="29"/>
  <c r="E19" i="29" s="1"/>
  <c r="D20" i="29"/>
  <c r="E20" i="29" s="1"/>
  <c r="D21" i="29"/>
  <c r="E21" i="29" s="1"/>
  <c r="D22" i="29"/>
  <c r="E22" i="29" s="1"/>
  <c r="D23" i="29"/>
  <c r="E23" i="29" s="1"/>
  <c r="D24" i="29"/>
  <c r="E24" i="29" s="1"/>
  <c r="D25" i="29"/>
  <c r="E25" i="29" s="1"/>
  <c r="D26" i="29"/>
  <c r="E26" i="29" s="1"/>
  <c r="D27" i="29"/>
  <c r="E27" i="29" s="1"/>
  <c r="D28" i="29"/>
  <c r="E28" i="29" s="1"/>
  <c r="D29" i="29"/>
  <c r="E29" i="29" s="1"/>
  <c r="D30" i="29"/>
  <c r="E30" i="29" s="1"/>
  <c r="D31" i="29"/>
  <c r="E31" i="29" s="1"/>
  <c r="D32" i="29"/>
  <c r="E32" i="29" s="1"/>
  <c r="D33" i="29"/>
  <c r="E33" i="29" s="1"/>
  <c r="D34" i="29"/>
  <c r="D35" i="29"/>
  <c r="E35" i="29" s="1"/>
  <c r="D36" i="29"/>
  <c r="E36" i="29" s="1"/>
  <c r="D37" i="29"/>
  <c r="E37" i="29" s="1"/>
  <c r="D38" i="29"/>
  <c r="E38" i="29" s="1"/>
  <c r="D39" i="29"/>
  <c r="E39" i="29" s="1"/>
  <c r="D40" i="29"/>
  <c r="E40" i="29" s="1"/>
  <c r="D41" i="29"/>
  <c r="E41" i="29" s="1"/>
  <c r="D42" i="29"/>
  <c r="E42" i="29" s="1"/>
  <c r="D43" i="29"/>
  <c r="E43" i="29" s="1"/>
  <c r="D44" i="29"/>
  <c r="E44" i="29" s="1"/>
  <c r="D45" i="29"/>
  <c r="E45" i="29" s="1"/>
  <c r="D46" i="29"/>
  <c r="E46" i="29" s="1"/>
  <c r="D47" i="29"/>
  <c r="E47" i="29" s="1"/>
  <c r="D48" i="29"/>
  <c r="E48" i="29" s="1"/>
  <c r="D49" i="29"/>
  <c r="E49" i="29" s="1"/>
  <c r="D50" i="29"/>
  <c r="E50" i="29" s="1"/>
  <c r="D51" i="29"/>
  <c r="E51" i="29" s="1"/>
  <c r="D52" i="29"/>
  <c r="E52" i="29" s="1"/>
  <c r="D53" i="29"/>
  <c r="E53" i="29" s="1"/>
  <c r="D54" i="29"/>
  <c r="E54" i="29" s="1"/>
  <c r="D55" i="29"/>
  <c r="E55" i="29" s="1"/>
  <c r="D56" i="29"/>
  <c r="E56" i="29" s="1"/>
  <c r="D57" i="29"/>
  <c r="E57" i="29" s="1"/>
  <c r="D58" i="29"/>
  <c r="E58" i="29" s="1"/>
  <c r="D59" i="29"/>
  <c r="E59" i="29" s="1"/>
  <c r="D60" i="29"/>
  <c r="E60" i="29" s="1"/>
  <c r="D61" i="29"/>
  <c r="E61" i="29" s="1"/>
  <c r="D62" i="29"/>
  <c r="E62" i="29" s="1"/>
  <c r="D63" i="29"/>
  <c r="E63" i="29" s="1"/>
  <c r="D64" i="29"/>
  <c r="E64" i="29" s="1"/>
  <c r="D65" i="29"/>
  <c r="E65" i="29" s="1"/>
  <c r="D66" i="29"/>
  <c r="E66" i="29" s="1"/>
  <c r="D67" i="29"/>
  <c r="E67" i="29" s="1"/>
  <c r="D68" i="29"/>
  <c r="E68" i="29" s="1"/>
  <c r="D69" i="29"/>
  <c r="E69" i="29" s="1"/>
  <c r="D70" i="29"/>
  <c r="E70" i="29" s="1"/>
  <c r="D71" i="29"/>
  <c r="E71" i="29" s="1"/>
  <c r="D72" i="29"/>
  <c r="E72" i="29" s="1"/>
  <c r="D73" i="29"/>
  <c r="E73" i="29" s="1"/>
  <c r="D74" i="29"/>
  <c r="E74" i="29" s="1"/>
  <c r="D75" i="29"/>
  <c r="E75" i="29" s="1"/>
  <c r="D76" i="29"/>
  <c r="E76" i="29" s="1"/>
  <c r="D77" i="29"/>
  <c r="E77" i="29" s="1"/>
  <c r="D78" i="29"/>
  <c r="E78" i="29" s="1"/>
  <c r="D79" i="29"/>
  <c r="E79" i="29" s="1"/>
  <c r="D80" i="29"/>
  <c r="E80" i="29" s="1"/>
  <c r="D81" i="29"/>
  <c r="E81" i="29" s="1"/>
  <c r="D82" i="29"/>
  <c r="E82" i="29" s="1"/>
  <c r="D83" i="29"/>
  <c r="E83" i="29" s="1"/>
  <c r="D84" i="29"/>
  <c r="E84" i="29" s="1"/>
  <c r="D85" i="29"/>
  <c r="E85" i="29" s="1"/>
  <c r="D86" i="29"/>
  <c r="E86" i="29" s="1"/>
  <c r="D87" i="29"/>
  <c r="E87" i="29" s="1"/>
  <c r="D88" i="29"/>
  <c r="E88" i="29" s="1"/>
  <c r="D89" i="29"/>
  <c r="E89" i="29" s="1"/>
  <c r="D90" i="29"/>
  <c r="E90" i="29" s="1"/>
  <c r="D91" i="29"/>
  <c r="E91" i="29" s="1"/>
  <c r="D92" i="29"/>
  <c r="E92" i="29" s="1"/>
  <c r="D93" i="29"/>
  <c r="E93" i="29" s="1"/>
  <c r="D94" i="29"/>
  <c r="E94" i="29" s="1"/>
  <c r="D95" i="29"/>
  <c r="E95" i="29" s="1"/>
  <c r="D96" i="29"/>
  <c r="E96" i="29" s="1"/>
  <c r="D97" i="29"/>
  <c r="E97" i="29" s="1"/>
  <c r="D98" i="29"/>
  <c r="D99" i="29"/>
  <c r="E99" i="29" s="1"/>
  <c r="D100" i="29"/>
  <c r="E100" i="29" s="1"/>
  <c r="D101" i="29"/>
  <c r="E101" i="29" s="1"/>
  <c r="D102" i="29"/>
  <c r="E102" i="29" s="1"/>
  <c r="D103" i="29"/>
  <c r="E103" i="29" s="1"/>
  <c r="D104" i="29"/>
  <c r="E104" i="29" s="1"/>
  <c r="D105" i="29"/>
  <c r="E105" i="29" s="1"/>
  <c r="D106" i="29"/>
  <c r="E106" i="29" s="1"/>
  <c r="D107" i="29"/>
  <c r="E107" i="29" s="1"/>
  <c r="D108" i="29"/>
  <c r="E108" i="29" s="1"/>
  <c r="D109" i="29"/>
  <c r="E109" i="29" s="1"/>
  <c r="D110" i="29"/>
  <c r="E110" i="29" s="1"/>
  <c r="D111" i="29"/>
  <c r="E111" i="29" s="1"/>
  <c r="D112" i="29"/>
  <c r="E112" i="29" s="1"/>
  <c r="D113" i="29"/>
  <c r="E113" i="29" s="1"/>
  <c r="D114" i="29"/>
  <c r="E114" i="29" s="1"/>
  <c r="D115" i="29"/>
  <c r="E115" i="29" s="1"/>
  <c r="D116" i="29"/>
  <c r="E116" i="29" s="1"/>
  <c r="D117" i="29"/>
  <c r="E117" i="29" s="1"/>
  <c r="D118" i="29"/>
  <c r="E118" i="29" s="1"/>
  <c r="D119" i="29"/>
  <c r="E119" i="29" s="1"/>
  <c r="D120" i="29"/>
  <c r="E120" i="29" s="1"/>
  <c r="D121" i="29"/>
  <c r="E121" i="29" s="1"/>
  <c r="D122" i="29"/>
  <c r="E122" i="29" s="1"/>
  <c r="D123" i="29"/>
  <c r="E123" i="29" s="1"/>
  <c r="D124" i="29"/>
  <c r="E124" i="29" s="1"/>
  <c r="D125" i="29"/>
  <c r="E125" i="29" s="1"/>
  <c r="D126" i="29"/>
  <c r="E126" i="29" s="1"/>
  <c r="D127" i="29"/>
  <c r="E127" i="29" s="1"/>
  <c r="D128" i="29"/>
  <c r="E128" i="29" s="1"/>
  <c r="D129" i="29"/>
  <c r="E129" i="29" s="1"/>
  <c r="D130" i="29"/>
  <c r="E130" i="29" s="1"/>
  <c r="D131" i="29"/>
  <c r="E131" i="29" s="1"/>
  <c r="D132" i="29"/>
  <c r="E132" i="29" s="1"/>
  <c r="D133" i="29"/>
  <c r="E133" i="29" s="1"/>
  <c r="D134" i="29"/>
  <c r="E134" i="29" s="1"/>
  <c r="D135" i="29"/>
  <c r="E135" i="29" s="1"/>
  <c r="D136" i="29"/>
  <c r="E136" i="29" s="1"/>
  <c r="D137" i="29"/>
  <c r="E137" i="29" s="1"/>
  <c r="D138" i="29"/>
  <c r="E138" i="29" s="1"/>
  <c r="D139" i="29"/>
  <c r="E139" i="29" s="1"/>
  <c r="D140" i="29"/>
  <c r="E140" i="29" s="1"/>
  <c r="D141" i="29"/>
  <c r="E141" i="29" s="1"/>
  <c r="D142" i="29"/>
  <c r="E142" i="29" s="1"/>
  <c r="D143" i="29"/>
  <c r="E143" i="29" s="1"/>
  <c r="D144" i="29"/>
  <c r="E144" i="29" s="1"/>
  <c r="D145" i="29"/>
  <c r="E145" i="29" s="1"/>
  <c r="D146" i="29"/>
  <c r="E146" i="29" s="1"/>
  <c r="D147" i="29"/>
  <c r="E147" i="29" s="1"/>
  <c r="D148" i="29"/>
  <c r="E148" i="29" s="1"/>
  <c r="D149" i="29"/>
  <c r="E149" i="29" s="1"/>
  <c r="D150" i="29"/>
  <c r="E150" i="29" s="1"/>
  <c r="D151" i="29"/>
  <c r="E151" i="29" s="1"/>
  <c r="D152" i="29"/>
  <c r="E152" i="29" s="1"/>
  <c r="D153" i="29"/>
  <c r="E153" i="29" s="1"/>
  <c r="D154" i="29"/>
  <c r="E154" i="29" s="1"/>
  <c r="D155" i="29"/>
  <c r="E155" i="29" s="1"/>
  <c r="D156" i="29"/>
  <c r="E156" i="29" s="1"/>
  <c r="D157" i="29"/>
  <c r="E157" i="29" s="1"/>
  <c r="D158" i="29"/>
  <c r="E158" i="29" s="1"/>
  <c r="D159" i="29"/>
  <c r="E159" i="29" s="1"/>
  <c r="D160" i="29"/>
  <c r="E160" i="29" s="1"/>
  <c r="D161" i="29"/>
  <c r="E161" i="29" s="1"/>
  <c r="D162" i="29"/>
  <c r="D163" i="29"/>
  <c r="E163" i="29" s="1"/>
  <c r="D164" i="29"/>
  <c r="E164" i="29" s="1"/>
  <c r="D165" i="29"/>
  <c r="E165" i="29" s="1"/>
  <c r="D166" i="29"/>
  <c r="E166" i="29" s="1"/>
  <c r="D167" i="29"/>
  <c r="E167" i="29" s="1"/>
  <c r="D168" i="29"/>
  <c r="E168" i="29" s="1"/>
  <c r="D169" i="29"/>
  <c r="E169" i="29" s="1"/>
  <c r="D170" i="29"/>
  <c r="E170" i="29" s="1"/>
  <c r="D171" i="29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2" i="16"/>
  <c r="E2" i="16" s="1"/>
  <c r="D3" i="16"/>
  <c r="E3" i="16" s="1"/>
  <c r="D4" i="16"/>
  <c r="E4" i="16" s="1"/>
  <c r="D5" i="16"/>
  <c r="E5" i="16" s="1"/>
  <c r="D6" i="16"/>
  <c r="E6" i="16" s="1"/>
  <c r="D7" i="16"/>
  <c r="E7" i="16" s="1"/>
  <c r="D8" i="16"/>
  <c r="E8" i="16" s="1"/>
  <c r="D9" i="16"/>
  <c r="E9" i="16" s="1"/>
  <c r="D10" i="16"/>
  <c r="E10" i="16" s="1"/>
  <c r="D11" i="16"/>
  <c r="E11" i="16" s="1"/>
  <c r="D12" i="16"/>
  <c r="E12" i="16" s="1"/>
  <c r="D13" i="16"/>
  <c r="E13" i="16" s="1"/>
  <c r="D14" i="16"/>
  <c r="E14" i="16" s="1"/>
  <c r="D15" i="16"/>
  <c r="E15" i="16" s="1"/>
  <c r="D16" i="16"/>
  <c r="E16" i="16" s="1"/>
  <c r="D17" i="16"/>
  <c r="E17" i="16" s="1"/>
  <c r="D18" i="16"/>
  <c r="E18" i="16" s="1"/>
  <c r="D19" i="16"/>
  <c r="E19" i="16" s="1"/>
  <c r="D20" i="16"/>
  <c r="E20" i="16" s="1"/>
  <c r="D21" i="16"/>
  <c r="E21" i="16" s="1"/>
  <c r="D22" i="16"/>
  <c r="E22" i="16" s="1"/>
  <c r="D23" i="16"/>
  <c r="E23" i="16" s="1"/>
  <c r="D24" i="16"/>
  <c r="E24" i="16" s="1"/>
  <c r="D25" i="16"/>
  <c r="E25" i="16" s="1"/>
  <c r="D26" i="16"/>
  <c r="E26" i="16" s="1"/>
  <c r="D27" i="16"/>
  <c r="E27" i="16" s="1"/>
  <c r="D28" i="16"/>
  <c r="E28" i="16" s="1"/>
  <c r="D29" i="16"/>
  <c r="E29" i="16" s="1"/>
  <c r="D30" i="16"/>
  <c r="E30" i="16" s="1"/>
  <c r="D31" i="16"/>
  <c r="E31" i="16" s="1"/>
  <c r="D32" i="16"/>
  <c r="E32" i="16" s="1"/>
  <c r="D33" i="16"/>
  <c r="E33" i="16" s="1"/>
  <c r="D34" i="16"/>
  <c r="E34" i="16" s="1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2" i="17"/>
  <c r="E2" i="17" s="1"/>
  <c r="D3" i="17"/>
  <c r="E3" i="17" s="1"/>
  <c r="D4" i="17"/>
  <c r="E4" i="17" s="1"/>
  <c r="D5" i="17"/>
  <c r="E5" i="17" s="1"/>
  <c r="D6" i="17"/>
  <c r="E6" i="17" s="1"/>
  <c r="D7" i="17"/>
  <c r="E7" i="17" s="1"/>
  <c r="D8" i="17"/>
  <c r="E8" i="17" s="1"/>
  <c r="D9" i="17"/>
  <c r="E9" i="17" s="1"/>
  <c r="D10" i="17"/>
  <c r="E10" i="17" s="1"/>
  <c r="D11" i="17"/>
  <c r="E11" i="17" s="1"/>
  <c r="D12" i="17"/>
  <c r="E12" i="17" s="1"/>
  <c r="D13" i="17"/>
  <c r="E13" i="17" s="1"/>
  <c r="D14" i="17"/>
  <c r="E14" i="17" s="1"/>
  <c r="D15" i="17"/>
  <c r="E15" i="17" s="1"/>
  <c r="D16" i="17"/>
  <c r="E16" i="17" s="1"/>
  <c r="D17" i="17"/>
  <c r="E17" i="17" s="1"/>
  <c r="D18" i="17"/>
  <c r="E18" i="17" s="1"/>
  <c r="D19" i="17"/>
  <c r="E19" i="17" s="1"/>
  <c r="D20" i="17"/>
  <c r="E20" i="17" s="1"/>
  <c r="D21" i="17"/>
  <c r="E21" i="17" s="1"/>
  <c r="D22" i="17"/>
  <c r="E22" i="17" s="1"/>
  <c r="D23" i="17"/>
  <c r="E23" i="17" s="1"/>
  <c r="D24" i="17"/>
  <c r="E24" i="17" s="1"/>
  <c r="D25" i="17"/>
  <c r="E25" i="17" s="1"/>
  <c r="D26" i="17"/>
  <c r="D27" i="17"/>
  <c r="E27" i="17" s="1"/>
  <c r="D28" i="17"/>
  <c r="E28" i="17" s="1"/>
  <c r="D29" i="17"/>
  <c r="E29" i="17" s="1"/>
  <c r="D30" i="17"/>
  <c r="E30" i="17" s="1"/>
  <c r="D31" i="17"/>
  <c r="E31" i="17" s="1"/>
  <c r="D32" i="17"/>
  <c r="E32" i="17" s="1"/>
  <c r="D33" i="17"/>
  <c r="E33" i="17" s="1"/>
  <c r="D34" i="17"/>
  <c r="E34" i="17" s="1"/>
  <c r="D35" i="17"/>
  <c r="E35" i="17" s="1"/>
  <c r="D36" i="17"/>
  <c r="E36" i="17" s="1"/>
  <c r="D37" i="17"/>
  <c r="E37" i="17" s="1"/>
  <c r="D38" i="17"/>
  <c r="E38" i="17" s="1"/>
  <c r="D39" i="17"/>
  <c r="E39" i="17" s="1"/>
  <c r="D40" i="17"/>
  <c r="E40" i="17" s="1"/>
  <c r="D41" i="17"/>
  <c r="E41" i="17" s="1"/>
  <c r="D42" i="17"/>
  <c r="E42" i="17" s="1"/>
  <c r="D43" i="17"/>
  <c r="E43" i="17" s="1"/>
  <c r="D44" i="17"/>
  <c r="E44" i="17" s="1"/>
  <c r="D45" i="17"/>
  <c r="E45" i="17" s="1"/>
  <c r="D46" i="17"/>
  <c r="E46" i="17" s="1"/>
  <c r="D47" i="17"/>
  <c r="E47" i="17" s="1"/>
  <c r="D48" i="17"/>
  <c r="E48" i="17" s="1"/>
  <c r="D49" i="17"/>
  <c r="E49" i="17" s="1"/>
  <c r="D50" i="17"/>
  <c r="E50" i="17" s="1"/>
  <c r="D51" i="17"/>
  <c r="E51" i="17" s="1"/>
  <c r="D52" i="17"/>
  <c r="E52" i="17" s="1"/>
  <c r="D53" i="17"/>
  <c r="E53" i="17" s="1"/>
  <c r="D54" i="17"/>
  <c r="E54" i="17" s="1"/>
  <c r="D55" i="17"/>
  <c r="E55" i="17" s="1"/>
  <c r="D56" i="17"/>
  <c r="E56" i="17" s="1"/>
  <c r="D57" i="17"/>
  <c r="E57" i="17" s="1"/>
  <c r="D58" i="17"/>
  <c r="E58" i="17" s="1"/>
  <c r="D59" i="17"/>
  <c r="E59" i="17" s="1"/>
  <c r="D60" i="17"/>
  <c r="E60" i="17" s="1"/>
  <c r="D61" i="17"/>
  <c r="E61" i="17" s="1"/>
  <c r="D62" i="17"/>
  <c r="E62" i="17" s="1"/>
  <c r="D63" i="17"/>
  <c r="E63" i="17" s="1"/>
  <c r="D64" i="17"/>
  <c r="E64" i="17" s="1"/>
  <c r="D65" i="17"/>
  <c r="E65" i="17" s="1"/>
  <c r="D66" i="17"/>
  <c r="E66" i="17" s="1"/>
  <c r="D67" i="17"/>
  <c r="E67" i="17" s="1"/>
  <c r="D68" i="17"/>
  <c r="E68" i="17" s="1"/>
  <c r="D69" i="17"/>
  <c r="E69" i="17" s="1"/>
  <c r="D70" i="17"/>
  <c r="E70" i="17" s="1"/>
  <c r="D71" i="17"/>
  <c r="E71" i="17" s="1"/>
  <c r="D72" i="17"/>
  <c r="E72" i="17" s="1"/>
  <c r="D73" i="17"/>
  <c r="E73" i="17" s="1"/>
  <c r="D74" i="17"/>
  <c r="E74" i="17" s="1"/>
  <c r="D75" i="17"/>
  <c r="E75" i="17" s="1"/>
  <c r="D76" i="17"/>
  <c r="E76" i="17" s="1"/>
  <c r="D77" i="17"/>
  <c r="E77" i="17" s="1"/>
  <c r="D78" i="17"/>
  <c r="E78" i="17" s="1"/>
  <c r="D79" i="17"/>
  <c r="E79" i="17" s="1"/>
  <c r="D80" i="17"/>
  <c r="E80" i="17" s="1"/>
  <c r="D81" i="17"/>
  <c r="E81" i="17" s="1"/>
  <c r="D82" i="17"/>
  <c r="E82" i="17" s="1"/>
  <c r="D83" i="17"/>
  <c r="E83" i="17" s="1"/>
  <c r="D84" i="17"/>
  <c r="E84" i="17" s="1"/>
  <c r="D85" i="17"/>
  <c r="E85" i="17" s="1"/>
  <c r="D86" i="17"/>
  <c r="E86" i="17" s="1"/>
  <c r="D87" i="17"/>
  <c r="E87" i="17" s="1"/>
  <c r="D88" i="17"/>
  <c r="E88" i="17" s="1"/>
  <c r="D89" i="17"/>
  <c r="E89" i="17" s="1"/>
  <c r="D90" i="17"/>
  <c r="D91" i="17"/>
  <c r="E91" i="17" s="1"/>
  <c r="D92" i="17"/>
  <c r="E92" i="17" s="1"/>
  <c r="D93" i="17"/>
  <c r="E93" i="17" s="1"/>
  <c r="D94" i="17"/>
  <c r="E94" i="17" s="1"/>
  <c r="D95" i="17"/>
  <c r="E95" i="17" s="1"/>
  <c r="D96" i="17"/>
  <c r="E96" i="17" s="1"/>
  <c r="D97" i="17"/>
  <c r="E97" i="17" s="1"/>
  <c r="D98" i="17"/>
  <c r="E98" i="17" s="1"/>
  <c r="D99" i="17"/>
  <c r="E99" i="17" s="1"/>
  <c r="D100" i="17"/>
  <c r="E100" i="17" s="1"/>
  <c r="D101" i="17"/>
  <c r="E101" i="17" s="1"/>
  <c r="D102" i="17"/>
  <c r="E102" i="17" s="1"/>
  <c r="D103" i="17"/>
  <c r="E103" i="17" s="1"/>
  <c r="D104" i="17"/>
  <c r="E104" i="17" s="1"/>
  <c r="D105" i="17"/>
  <c r="E105" i="17" s="1"/>
  <c r="D106" i="17"/>
  <c r="E106" i="17" s="1"/>
  <c r="D107" i="17"/>
  <c r="E107" i="17" s="1"/>
  <c r="D108" i="17"/>
  <c r="E108" i="17" s="1"/>
  <c r="D109" i="17"/>
  <c r="E109" i="17" s="1"/>
  <c r="D110" i="17"/>
  <c r="E110" i="17" s="1"/>
  <c r="D111" i="17"/>
  <c r="E111" i="17" s="1"/>
  <c r="D112" i="17"/>
  <c r="E112" i="17" s="1"/>
  <c r="D113" i="17"/>
  <c r="E113" i="17" s="1"/>
  <c r="D114" i="17"/>
  <c r="E114" i="17" s="1"/>
  <c r="D115" i="17"/>
  <c r="E115" i="17" s="1"/>
  <c r="D116" i="17"/>
  <c r="E116" i="17" s="1"/>
  <c r="D117" i="17"/>
  <c r="E117" i="17" s="1"/>
  <c r="D118" i="17"/>
  <c r="E118" i="17" s="1"/>
  <c r="D119" i="17"/>
  <c r="E119" i="17" s="1"/>
  <c r="D120" i="17"/>
  <c r="E120" i="17" s="1"/>
  <c r="D121" i="17"/>
  <c r="E121" i="17" s="1"/>
  <c r="D122" i="17"/>
  <c r="E122" i="17" s="1"/>
  <c r="D123" i="17"/>
  <c r="E123" i="17" s="1"/>
  <c r="D124" i="17"/>
  <c r="E124" i="17" s="1"/>
  <c r="D125" i="17"/>
  <c r="E125" i="17" s="1"/>
  <c r="D126" i="17"/>
  <c r="E126" i="17" s="1"/>
  <c r="D127" i="17"/>
  <c r="E127" i="17" s="1"/>
  <c r="D128" i="17"/>
  <c r="E128" i="17" s="1"/>
  <c r="D129" i="17"/>
  <c r="E129" i="17" s="1"/>
  <c r="D130" i="17"/>
  <c r="E130" i="17" s="1"/>
  <c r="D131" i="17"/>
  <c r="E131" i="17" s="1"/>
  <c r="D132" i="17"/>
  <c r="E132" i="17" s="1"/>
  <c r="D133" i="17"/>
  <c r="E133" i="17" s="1"/>
  <c r="D134" i="17"/>
  <c r="E134" i="17" s="1"/>
  <c r="D135" i="17"/>
  <c r="E135" i="17" s="1"/>
  <c r="D136" i="17"/>
  <c r="E136" i="17" s="1"/>
  <c r="D137" i="17"/>
  <c r="E137" i="17" s="1"/>
  <c r="D138" i="17"/>
  <c r="E138" i="17" s="1"/>
  <c r="D139" i="17"/>
  <c r="E139" i="17" s="1"/>
  <c r="D140" i="17"/>
  <c r="E140" i="17" s="1"/>
  <c r="D141" i="17"/>
  <c r="E141" i="17" s="1"/>
  <c r="D142" i="17"/>
  <c r="E142" i="17" s="1"/>
  <c r="D143" i="17"/>
  <c r="E143" i="17" s="1"/>
  <c r="D144" i="17"/>
  <c r="E144" i="17" s="1"/>
  <c r="D145" i="17"/>
  <c r="E145" i="17" s="1"/>
  <c r="D146" i="17"/>
  <c r="E146" i="17" s="1"/>
  <c r="D147" i="17"/>
  <c r="E147" i="17" s="1"/>
  <c r="D148" i="17"/>
  <c r="E148" i="17" s="1"/>
  <c r="D149" i="17"/>
  <c r="E149" i="17" s="1"/>
  <c r="D150" i="17"/>
  <c r="E150" i="17" s="1"/>
  <c r="D151" i="17"/>
  <c r="E151" i="17" s="1"/>
  <c r="D152" i="17"/>
  <c r="E152" i="17" s="1"/>
  <c r="D153" i="17"/>
  <c r="E153" i="17" s="1"/>
  <c r="D154" i="17"/>
  <c r="D155" i="17"/>
  <c r="E155" i="17" s="1"/>
  <c r="D156" i="17"/>
  <c r="E156" i="17" s="1"/>
  <c r="D157" i="17"/>
  <c r="E157" i="17" s="1"/>
  <c r="D158" i="17"/>
  <c r="E158" i="17" s="1"/>
  <c r="D159" i="17"/>
  <c r="E159" i="17" s="1"/>
  <c r="D160" i="17"/>
  <c r="E160" i="17" s="1"/>
  <c r="D161" i="17"/>
  <c r="E161" i="17" s="1"/>
  <c r="D162" i="17"/>
  <c r="E162" i="17" s="1"/>
  <c r="D163" i="17"/>
  <c r="E163" i="17" s="1"/>
  <c r="D164" i="17"/>
  <c r="E164" i="17" s="1"/>
  <c r="D165" i="17"/>
  <c r="E165" i="17" s="1"/>
  <c r="D166" i="17"/>
  <c r="E166" i="17" s="1"/>
  <c r="D167" i="17"/>
  <c r="E167" i="17" s="1"/>
  <c r="D168" i="17"/>
  <c r="E168" i="17" s="1"/>
  <c r="D169" i="17"/>
  <c r="E169" i="17" s="1"/>
  <c r="D170" i="17"/>
  <c r="E170" i="17" s="1"/>
  <c r="D171" i="17"/>
  <c r="E171" i="17" s="1"/>
  <c r="D172" i="17"/>
  <c r="E172" i="17" s="1"/>
  <c r="D173" i="17"/>
  <c r="E173" i="17" s="1"/>
  <c r="D174" i="17"/>
  <c r="E174" i="17" s="1"/>
  <c r="D175" i="17"/>
  <c r="E175" i="17" s="1"/>
  <c r="D176" i="17"/>
  <c r="E176" i="17" s="1"/>
  <c r="D177" i="17"/>
  <c r="E177" i="17" s="1"/>
  <c r="D178" i="17"/>
  <c r="E178" i="17" s="1"/>
  <c r="D179" i="17"/>
  <c r="E179" i="17" s="1"/>
  <c r="D180" i="17"/>
  <c r="E180" i="17" s="1"/>
  <c r="D181" i="17"/>
  <c r="E181" i="17" s="1"/>
  <c r="D182" i="17"/>
  <c r="E182" i="17" s="1"/>
  <c r="D183" i="17"/>
  <c r="E183" i="17" s="1"/>
  <c r="D184" i="17"/>
  <c r="E184" i="17" s="1"/>
  <c r="D185" i="17"/>
  <c r="E185" i="17" s="1"/>
  <c r="D186" i="17"/>
  <c r="E186" i="17" s="1"/>
  <c r="D187" i="17"/>
  <c r="E187" i="17" s="1"/>
  <c r="D188" i="17"/>
  <c r="E188" i="17" s="1"/>
  <c r="D189" i="17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E446" i="18" s="1"/>
  <c r="F446" i="18" s="1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2" i="18"/>
  <c r="E2" i="18" s="1"/>
  <c r="D3" i="18"/>
  <c r="E3" i="18" s="1"/>
  <c r="D4" i="18"/>
  <c r="E4" i="18" s="1"/>
  <c r="D5" i="18"/>
  <c r="E5" i="18" s="1"/>
  <c r="D6" i="18"/>
  <c r="E6" i="18" s="1"/>
  <c r="D7" i="18"/>
  <c r="E7" i="18" s="1"/>
  <c r="D8" i="18"/>
  <c r="E8" i="18" s="1"/>
  <c r="D9" i="18"/>
  <c r="E9" i="18" s="1"/>
  <c r="D10" i="18"/>
  <c r="E10" i="18" s="1"/>
  <c r="D11" i="18"/>
  <c r="E11" i="18" s="1"/>
  <c r="D12" i="18"/>
  <c r="E12" i="18" s="1"/>
  <c r="D13" i="18"/>
  <c r="E13" i="18" s="1"/>
  <c r="D14" i="18"/>
  <c r="E14" i="18" s="1"/>
  <c r="D15" i="18"/>
  <c r="E15" i="18" s="1"/>
  <c r="D16" i="18"/>
  <c r="E16" i="18" s="1"/>
  <c r="D17" i="18"/>
  <c r="E17" i="18" s="1"/>
  <c r="D18" i="18"/>
  <c r="E18" i="18" s="1"/>
  <c r="D19" i="18"/>
  <c r="E19" i="18" s="1"/>
  <c r="D20" i="18"/>
  <c r="E20" i="18" s="1"/>
  <c r="D21" i="18"/>
  <c r="E21" i="18" s="1"/>
  <c r="D22" i="18"/>
  <c r="E22" i="18" s="1"/>
  <c r="D23" i="18"/>
  <c r="E23" i="18" s="1"/>
  <c r="D24" i="18"/>
  <c r="E24" i="18" s="1"/>
  <c r="D25" i="18"/>
  <c r="E25" i="18" s="1"/>
  <c r="D26" i="18"/>
  <c r="E26" i="18" s="1"/>
  <c r="D27" i="18"/>
  <c r="E27" i="18" s="1"/>
  <c r="D28" i="18"/>
  <c r="E28" i="18" s="1"/>
  <c r="D29" i="18"/>
  <c r="E29" i="18" s="1"/>
  <c r="D30" i="18"/>
  <c r="E30" i="18" s="1"/>
  <c r="D31" i="18"/>
  <c r="E31" i="18" s="1"/>
  <c r="D32" i="18"/>
  <c r="E32" i="18" s="1"/>
  <c r="D33" i="18"/>
  <c r="E33" i="18" s="1"/>
  <c r="D34" i="18"/>
  <c r="E34" i="18" s="1"/>
  <c r="D35" i="18"/>
  <c r="E35" i="18" s="1"/>
  <c r="D36" i="18"/>
  <c r="E36" i="18" s="1"/>
  <c r="D37" i="18"/>
  <c r="E37" i="18" s="1"/>
  <c r="D38" i="18"/>
  <c r="E38" i="18" s="1"/>
  <c r="D39" i="18"/>
  <c r="E39" i="18" s="1"/>
  <c r="D40" i="18"/>
  <c r="E40" i="18" s="1"/>
  <c r="D41" i="18"/>
  <c r="E41" i="18" s="1"/>
  <c r="D42" i="18"/>
  <c r="E42" i="18" s="1"/>
  <c r="D43" i="18"/>
  <c r="E43" i="18" s="1"/>
  <c r="D44" i="18"/>
  <c r="E44" i="18" s="1"/>
  <c r="D45" i="18"/>
  <c r="E45" i="18" s="1"/>
  <c r="D46" i="18"/>
  <c r="E46" i="18" s="1"/>
  <c r="D47" i="18"/>
  <c r="E47" i="18" s="1"/>
  <c r="D48" i="18"/>
  <c r="E48" i="18" s="1"/>
  <c r="D49" i="18"/>
  <c r="E49" i="18" s="1"/>
  <c r="D50" i="18"/>
  <c r="E50" i="18" s="1"/>
  <c r="D51" i="18"/>
  <c r="E51" i="18" s="1"/>
  <c r="D52" i="18"/>
  <c r="E52" i="18" s="1"/>
  <c r="D53" i="18"/>
  <c r="E53" i="18" s="1"/>
  <c r="D54" i="18"/>
  <c r="E54" i="18" s="1"/>
  <c r="D55" i="18"/>
  <c r="E55" i="18" s="1"/>
  <c r="D56" i="18"/>
  <c r="E56" i="18" s="1"/>
  <c r="D57" i="18"/>
  <c r="E57" i="18" s="1"/>
  <c r="D58" i="18"/>
  <c r="E58" i="18" s="1"/>
  <c r="D59" i="18"/>
  <c r="E59" i="18" s="1"/>
  <c r="D60" i="18"/>
  <c r="E60" i="18" s="1"/>
  <c r="D61" i="18"/>
  <c r="E61" i="18" s="1"/>
  <c r="D62" i="18"/>
  <c r="E62" i="18" s="1"/>
  <c r="D63" i="18"/>
  <c r="E63" i="18" s="1"/>
  <c r="D64" i="18"/>
  <c r="E64" i="18" s="1"/>
  <c r="D65" i="18"/>
  <c r="E65" i="18" s="1"/>
  <c r="D66" i="18"/>
  <c r="E66" i="18" s="1"/>
  <c r="D67" i="18"/>
  <c r="E67" i="18" s="1"/>
  <c r="D68" i="18"/>
  <c r="E68" i="18" s="1"/>
  <c r="D69" i="18"/>
  <c r="E69" i="18" s="1"/>
  <c r="D70" i="18"/>
  <c r="E70" i="18" s="1"/>
  <c r="D71" i="18"/>
  <c r="E71" i="18" s="1"/>
  <c r="D72" i="18"/>
  <c r="E72" i="18" s="1"/>
  <c r="D73" i="18"/>
  <c r="E73" i="18" s="1"/>
  <c r="D74" i="18"/>
  <c r="E74" i="18" s="1"/>
  <c r="D75" i="18"/>
  <c r="E75" i="18" s="1"/>
  <c r="D76" i="18"/>
  <c r="E76" i="18" s="1"/>
  <c r="D77" i="18"/>
  <c r="E77" i="18" s="1"/>
  <c r="D78" i="18"/>
  <c r="E78" i="18" s="1"/>
  <c r="D79" i="18"/>
  <c r="E79" i="18" s="1"/>
  <c r="D80" i="18"/>
  <c r="E80" i="18" s="1"/>
  <c r="D81" i="18"/>
  <c r="E81" i="18" s="1"/>
  <c r="D82" i="18"/>
  <c r="E82" i="18" s="1"/>
  <c r="D83" i="18"/>
  <c r="E83" i="18" s="1"/>
  <c r="D84" i="18"/>
  <c r="E84" i="18" s="1"/>
  <c r="D85" i="18"/>
  <c r="E85" i="18" s="1"/>
  <c r="D86" i="18"/>
  <c r="E86" i="18" s="1"/>
  <c r="D87" i="18"/>
  <c r="E87" i="18" s="1"/>
  <c r="D88" i="18"/>
  <c r="E88" i="18" s="1"/>
  <c r="D89" i="18"/>
  <c r="E89" i="18" s="1"/>
  <c r="D90" i="18"/>
  <c r="E90" i="18" s="1"/>
  <c r="D91" i="18"/>
  <c r="E91" i="18" s="1"/>
  <c r="D92" i="18"/>
  <c r="E92" i="18" s="1"/>
  <c r="D93" i="18"/>
  <c r="E93" i="18" s="1"/>
  <c r="D94" i="18"/>
  <c r="E94" i="18" s="1"/>
  <c r="D95" i="18"/>
  <c r="E95" i="18" s="1"/>
  <c r="D96" i="18"/>
  <c r="E96" i="18" s="1"/>
  <c r="D97" i="18"/>
  <c r="E97" i="18" s="1"/>
  <c r="D98" i="18"/>
  <c r="E98" i="18" s="1"/>
  <c r="D99" i="18"/>
  <c r="E99" i="18" s="1"/>
  <c r="D100" i="18"/>
  <c r="E100" i="18" s="1"/>
  <c r="D101" i="18"/>
  <c r="E101" i="18" s="1"/>
  <c r="D102" i="18"/>
  <c r="E102" i="18" s="1"/>
  <c r="D103" i="18"/>
  <c r="E103" i="18" s="1"/>
  <c r="D104" i="18"/>
  <c r="E104" i="18" s="1"/>
  <c r="D105" i="18"/>
  <c r="E105" i="18" s="1"/>
  <c r="D106" i="18"/>
  <c r="E106" i="18" s="1"/>
  <c r="D107" i="18"/>
  <c r="E107" i="18" s="1"/>
  <c r="D108" i="18"/>
  <c r="E108" i="18" s="1"/>
  <c r="D109" i="18"/>
  <c r="E109" i="18" s="1"/>
  <c r="D110" i="18"/>
  <c r="E110" i="18" s="1"/>
  <c r="D111" i="18"/>
  <c r="E111" i="18" s="1"/>
  <c r="D112" i="18"/>
  <c r="E112" i="18" s="1"/>
  <c r="D113" i="18"/>
  <c r="E113" i="18" s="1"/>
  <c r="D114" i="18"/>
  <c r="E114" i="18" s="1"/>
  <c r="D115" i="18"/>
  <c r="E115" i="18" s="1"/>
  <c r="D116" i="18"/>
  <c r="E116" i="18" s="1"/>
  <c r="D117" i="18"/>
  <c r="E117" i="18" s="1"/>
  <c r="D118" i="18"/>
  <c r="E118" i="18" s="1"/>
  <c r="E277" i="18" s="1"/>
  <c r="F277" i="18" s="1"/>
  <c r="D119" i="18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93" i="19"/>
  <c r="D2" i="19"/>
  <c r="E2" i="19" s="1"/>
  <c r="D3" i="19"/>
  <c r="E3" i="19" s="1"/>
  <c r="D4" i="19"/>
  <c r="E4" i="19" s="1"/>
  <c r="D5" i="19"/>
  <c r="E5" i="19" s="1"/>
  <c r="D6" i="19"/>
  <c r="E6" i="19" s="1"/>
  <c r="D7" i="19"/>
  <c r="E7" i="19" s="1"/>
  <c r="D8" i="19"/>
  <c r="E8" i="19" s="1"/>
  <c r="D9" i="19"/>
  <c r="E9" i="19" s="1"/>
  <c r="D10" i="19"/>
  <c r="E10" i="19" s="1"/>
  <c r="D11" i="19"/>
  <c r="E11" i="19" s="1"/>
  <c r="D12" i="19"/>
  <c r="E12" i="19" s="1"/>
  <c r="D13" i="19"/>
  <c r="E13" i="19" s="1"/>
  <c r="D14" i="19"/>
  <c r="E14" i="19" s="1"/>
  <c r="D15" i="19"/>
  <c r="E15" i="19" s="1"/>
  <c r="D16" i="19"/>
  <c r="E16" i="19" s="1"/>
  <c r="D17" i="19"/>
  <c r="E17" i="19" s="1"/>
  <c r="D18" i="19"/>
  <c r="E18" i="19" s="1"/>
  <c r="D19" i="19"/>
  <c r="E19" i="19" s="1"/>
  <c r="D20" i="19"/>
  <c r="E20" i="19" s="1"/>
  <c r="D21" i="19"/>
  <c r="E21" i="19" s="1"/>
  <c r="D22" i="19"/>
  <c r="E22" i="19" s="1"/>
  <c r="D23" i="19"/>
  <c r="E23" i="19" s="1"/>
  <c r="D24" i="19"/>
  <c r="E24" i="19" s="1"/>
  <c r="D25" i="19"/>
  <c r="E25" i="19" s="1"/>
  <c r="D26" i="19"/>
  <c r="E26" i="19" s="1"/>
  <c r="D27" i="19"/>
  <c r="E27" i="19" s="1"/>
  <c r="D28" i="19"/>
  <c r="E28" i="19" s="1"/>
  <c r="D29" i="19"/>
  <c r="E29" i="19" s="1"/>
  <c r="D30" i="19"/>
  <c r="E30" i="19" s="1"/>
  <c r="D31" i="19"/>
  <c r="E31" i="19" s="1"/>
  <c r="D32" i="19"/>
  <c r="E32" i="19" s="1"/>
  <c r="D33" i="19"/>
  <c r="E33" i="19" s="1"/>
  <c r="D34" i="19"/>
  <c r="E34" i="19" s="1"/>
  <c r="D35" i="19"/>
  <c r="E35" i="19" s="1"/>
  <c r="D36" i="19"/>
  <c r="E36" i="19" s="1"/>
  <c r="D37" i="19"/>
  <c r="E37" i="19" s="1"/>
  <c r="D38" i="19"/>
  <c r="E38" i="19" s="1"/>
  <c r="D39" i="19"/>
  <c r="E39" i="19" s="1"/>
  <c r="D40" i="19"/>
  <c r="E40" i="19" s="1"/>
  <c r="D41" i="19"/>
  <c r="E41" i="19" s="1"/>
  <c r="D42" i="19"/>
  <c r="E42" i="19" s="1"/>
  <c r="D43" i="19"/>
  <c r="E43" i="19" s="1"/>
  <c r="D44" i="19"/>
  <c r="E44" i="19" s="1"/>
  <c r="D45" i="19"/>
  <c r="E45" i="19" s="1"/>
  <c r="D46" i="19"/>
  <c r="E46" i="19" s="1"/>
  <c r="D47" i="19"/>
  <c r="E47" i="19" s="1"/>
  <c r="D48" i="19"/>
  <c r="E48" i="19" s="1"/>
  <c r="D49" i="19"/>
  <c r="E49" i="19" s="1"/>
  <c r="D50" i="19"/>
  <c r="E50" i="19" s="1"/>
  <c r="D51" i="19"/>
  <c r="E51" i="19" s="1"/>
  <c r="D52" i="19"/>
  <c r="E52" i="19" s="1"/>
  <c r="D53" i="19"/>
  <c r="E53" i="19" s="1"/>
  <c r="D54" i="19"/>
  <c r="E54" i="19" s="1"/>
  <c r="D55" i="19"/>
  <c r="E55" i="19" s="1"/>
  <c r="D56" i="19"/>
  <c r="E56" i="19" s="1"/>
  <c r="D57" i="19"/>
  <c r="E57" i="19" s="1"/>
  <c r="D58" i="19"/>
  <c r="E58" i="19" s="1"/>
  <c r="D59" i="19"/>
  <c r="E59" i="19" s="1"/>
  <c r="D60" i="19"/>
  <c r="E60" i="19" s="1"/>
  <c r="D61" i="19"/>
  <c r="E61" i="19" s="1"/>
  <c r="D62" i="19"/>
  <c r="E62" i="19" s="1"/>
  <c r="D63" i="19"/>
  <c r="E63" i="19" s="1"/>
  <c r="D64" i="19"/>
  <c r="E64" i="19" s="1"/>
  <c r="D65" i="19"/>
  <c r="E65" i="19" s="1"/>
  <c r="D66" i="19"/>
  <c r="E66" i="19" s="1"/>
  <c r="D67" i="19"/>
  <c r="E67" i="19" s="1"/>
  <c r="D68" i="19"/>
  <c r="E68" i="19" s="1"/>
  <c r="D69" i="19"/>
  <c r="E69" i="19" s="1"/>
  <c r="D70" i="19"/>
  <c r="E70" i="19" s="1"/>
  <c r="D71" i="19"/>
  <c r="E71" i="19" s="1"/>
  <c r="D72" i="19"/>
  <c r="E72" i="19" s="1"/>
  <c r="D73" i="19"/>
  <c r="E73" i="19" s="1"/>
  <c r="D74" i="19"/>
  <c r="E74" i="19" s="1"/>
  <c r="D75" i="19"/>
  <c r="E75" i="19" s="1"/>
  <c r="D76" i="19"/>
  <c r="E76" i="19" s="1"/>
  <c r="D77" i="19"/>
  <c r="E77" i="19" s="1"/>
  <c r="D78" i="19"/>
  <c r="E78" i="19" s="1"/>
  <c r="D79" i="19"/>
  <c r="E79" i="19" s="1"/>
  <c r="D80" i="19"/>
  <c r="E80" i="19" s="1"/>
  <c r="D81" i="19"/>
  <c r="E81" i="19" s="1"/>
  <c r="D82" i="19"/>
  <c r="E82" i="19" s="1"/>
  <c r="D83" i="19"/>
  <c r="E83" i="19" s="1"/>
  <c r="D84" i="19"/>
  <c r="E84" i="19" s="1"/>
  <c r="D85" i="19"/>
  <c r="E85" i="19" s="1"/>
  <c r="D86" i="19"/>
  <c r="E86" i="19" s="1"/>
  <c r="D87" i="19"/>
  <c r="E87" i="19" s="1"/>
  <c r="D88" i="19"/>
  <c r="E88" i="19" s="1"/>
  <c r="D89" i="19"/>
  <c r="E89" i="19" s="1"/>
  <c r="D90" i="19"/>
  <c r="E90" i="19" s="1"/>
  <c r="D91" i="19"/>
  <c r="E91" i="19" s="1"/>
  <c r="D92" i="19"/>
  <c r="D169" i="37"/>
  <c r="D170" i="37"/>
  <c r="D171" i="37"/>
  <c r="D172" i="37"/>
  <c r="D173" i="37"/>
  <c r="D174" i="37"/>
  <c r="E174" i="37" s="1"/>
  <c r="F174" i="37" s="1"/>
  <c r="D175" i="37"/>
  <c r="D176" i="37"/>
  <c r="D177" i="37"/>
  <c r="D178" i="37"/>
  <c r="D179" i="37"/>
  <c r="D180" i="37"/>
  <c r="D181" i="37"/>
  <c r="D182" i="37"/>
  <c r="E182" i="37" s="1"/>
  <c r="F182" i="37" s="1"/>
  <c r="D183" i="37"/>
  <c r="D184" i="37"/>
  <c r="D185" i="37"/>
  <c r="D186" i="37"/>
  <c r="D187" i="37"/>
  <c r="D188" i="37"/>
  <c r="D189" i="37"/>
  <c r="D190" i="37"/>
  <c r="E190" i="37" s="1"/>
  <c r="F190" i="37" s="1"/>
  <c r="D191" i="37"/>
  <c r="D192" i="37"/>
  <c r="D193" i="37"/>
  <c r="D194" i="37"/>
  <c r="D195" i="37"/>
  <c r="D196" i="37"/>
  <c r="D197" i="37"/>
  <c r="D198" i="37"/>
  <c r="E198" i="37" s="1"/>
  <c r="F198" i="37" s="1"/>
  <c r="D199" i="37"/>
  <c r="D200" i="37"/>
  <c r="D201" i="37"/>
  <c r="D202" i="37"/>
  <c r="D203" i="37"/>
  <c r="D204" i="37"/>
  <c r="D205" i="37"/>
  <c r="D206" i="37"/>
  <c r="E206" i="37" s="1"/>
  <c r="F206" i="37" s="1"/>
  <c r="D207" i="37"/>
  <c r="D208" i="37"/>
  <c r="D209" i="37"/>
  <c r="D210" i="37"/>
  <c r="D211" i="37"/>
  <c r="D212" i="37"/>
  <c r="D213" i="37"/>
  <c r="D214" i="37"/>
  <c r="E214" i="37" s="1"/>
  <c r="F214" i="37" s="1"/>
  <c r="D215" i="37"/>
  <c r="D216" i="37"/>
  <c r="D217" i="37"/>
  <c r="D218" i="37"/>
  <c r="D219" i="37"/>
  <c r="D220" i="37"/>
  <c r="D221" i="37"/>
  <c r="D222" i="37"/>
  <c r="E222" i="37" s="1"/>
  <c r="F222" i="37" s="1"/>
  <c r="D223" i="37"/>
  <c r="D224" i="37"/>
  <c r="D225" i="37"/>
  <c r="D226" i="37"/>
  <c r="D227" i="37"/>
  <c r="D228" i="37"/>
  <c r="D229" i="37"/>
  <c r="D230" i="37"/>
  <c r="E230" i="37" s="1"/>
  <c r="F230" i="37" s="1"/>
  <c r="D231" i="37"/>
  <c r="D232" i="37"/>
  <c r="D233" i="37"/>
  <c r="D234" i="37"/>
  <c r="D235" i="37"/>
  <c r="D236" i="37"/>
  <c r="D237" i="37"/>
  <c r="D238" i="37"/>
  <c r="E238" i="37" s="1"/>
  <c r="F238" i="37" s="1"/>
  <c r="D239" i="37"/>
  <c r="D240" i="37"/>
  <c r="D241" i="37"/>
  <c r="D242" i="37"/>
  <c r="D243" i="37"/>
  <c r="D244" i="37"/>
  <c r="D245" i="37"/>
  <c r="D246" i="37"/>
  <c r="E246" i="37" s="1"/>
  <c r="F246" i="37" s="1"/>
  <c r="D247" i="37"/>
  <c r="D248" i="37"/>
  <c r="D249" i="37"/>
  <c r="D250" i="37"/>
  <c r="D251" i="37"/>
  <c r="D252" i="37"/>
  <c r="D253" i="37"/>
  <c r="D254" i="37"/>
  <c r="E254" i="37" s="1"/>
  <c r="F254" i="37" s="1"/>
  <c r="D255" i="37"/>
  <c r="D256" i="37"/>
  <c r="D257" i="37"/>
  <c r="D258" i="37"/>
  <c r="D259" i="37"/>
  <c r="D260" i="37"/>
  <c r="D261" i="37"/>
  <c r="D262" i="37"/>
  <c r="E262" i="37" s="1"/>
  <c r="F262" i="37" s="1"/>
  <c r="D263" i="37"/>
  <c r="D264" i="37"/>
  <c r="D265" i="37"/>
  <c r="D266" i="37"/>
  <c r="D267" i="37"/>
  <c r="D268" i="37"/>
  <c r="D269" i="37"/>
  <c r="D270" i="37"/>
  <c r="E270" i="37" s="1"/>
  <c r="F270" i="37" s="1"/>
  <c r="D271" i="37"/>
  <c r="D272" i="37"/>
  <c r="D273" i="37"/>
  <c r="D274" i="37"/>
  <c r="D275" i="37"/>
  <c r="D276" i="37"/>
  <c r="D277" i="37"/>
  <c r="D278" i="37"/>
  <c r="E278" i="37" s="1"/>
  <c r="F278" i="37" s="1"/>
  <c r="D279" i="37"/>
  <c r="D280" i="37"/>
  <c r="D281" i="37"/>
  <c r="D282" i="37"/>
  <c r="D283" i="37"/>
  <c r="D284" i="37"/>
  <c r="D285" i="37"/>
  <c r="D286" i="37"/>
  <c r="E286" i="37" s="1"/>
  <c r="F286" i="37" s="1"/>
  <c r="D287" i="37"/>
  <c r="D288" i="37"/>
  <c r="D289" i="37"/>
  <c r="D290" i="37"/>
  <c r="D291" i="37"/>
  <c r="D292" i="37"/>
  <c r="D293" i="37"/>
  <c r="D294" i="37"/>
  <c r="E294" i="37" s="1"/>
  <c r="F294" i="37" s="1"/>
  <c r="D295" i="37"/>
  <c r="D296" i="37"/>
  <c r="D297" i="37"/>
  <c r="D298" i="37"/>
  <c r="D299" i="37"/>
  <c r="D300" i="37"/>
  <c r="D301" i="37"/>
  <c r="D302" i="37"/>
  <c r="E302" i="37" s="1"/>
  <c r="F302" i="37" s="1"/>
  <c r="D303" i="37"/>
  <c r="D304" i="37"/>
  <c r="D305" i="37"/>
  <c r="D306" i="37"/>
  <c r="D307" i="37"/>
  <c r="D308" i="37"/>
  <c r="D309" i="37"/>
  <c r="D310" i="37"/>
  <c r="E310" i="37" s="1"/>
  <c r="F310" i="37" s="1"/>
  <c r="D311" i="37"/>
  <c r="D312" i="37"/>
  <c r="D313" i="37"/>
  <c r="D314" i="37"/>
  <c r="D315" i="37"/>
  <c r="D316" i="37"/>
  <c r="D317" i="37"/>
  <c r="D318" i="37"/>
  <c r="E318" i="37" s="1"/>
  <c r="F318" i="37" s="1"/>
  <c r="D319" i="37"/>
  <c r="D320" i="37"/>
  <c r="D321" i="37"/>
  <c r="D322" i="37"/>
  <c r="D323" i="37"/>
  <c r="D324" i="37"/>
  <c r="D325" i="37"/>
  <c r="D326" i="37"/>
  <c r="E326" i="37" s="1"/>
  <c r="F326" i="37" s="1"/>
  <c r="D327" i="37"/>
  <c r="D328" i="37"/>
  <c r="D329" i="37"/>
  <c r="D330" i="37"/>
  <c r="D331" i="37"/>
  <c r="D332" i="37"/>
  <c r="D333" i="37"/>
  <c r="D334" i="37"/>
  <c r="E334" i="37" s="1"/>
  <c r="F334" i="37" s="1"/>
  <c r="D335" i="37"/>
  <c r="D336" i="37"/>
  <c r="D337" i="37"/>
  <c r="D338" i="37"/>
  <c r="D339" i="37"/>
  <c r="D340" i="37"/>
  <c r="D341" i="37"/>
  <c r="D342" i="37"/>
  <c r="E342" i="37" s="1"/>
  <c r="F342" i="37" s="1"/>
  <c r="D343" i="37"/>
  <c r="D344" i="37"/>
  <c r="D345" i="37"/>
  <c r="D346" i="37"/>
  <c r="D347" i="37"/>
  <c r="D348" i="37"/>
  <c r="D349" i="37"/>
  <c r="D350" i="37"/>
  <c r="E350" i="37" s="1"/>
  <c r="F350" i="37" s="1"/>
  <c r="D351" i="37"/>
  <c r="D352" i="37"/>
  <c r="D353" i="37"/>
  <c r="D354" i="37"/>
  <c r="D355" i="37"/>
  <c r="D356" i="37"/>
  <c r="D357" i="37"/>
  <c r="D358" i="37"/>
  <c r="E358" i="37" s="1"/>
  <c r="F358" i="37" s="1"/>
  <c r="D359" i="37"/>
  <c r="D360" i="37"/>
  <c r="D361" i="37"/>
  <c r="D362" i="37"/>
  <c r="D363" i="37"/>
  <c r="D364" i="37"/>
  <c r="D365" i="37"/>
  <c r="D366" i="37"/>
  <c r="E366" i="37" s="1"/>
  <c r="F366" i="37" s="1"/>
  <c r="D367" i="37"/>
  <c r="D368" i="37"/>
  <c r="D369" i="37"/>
  <c r="D370" i="37"/>
  <c r="D371" i="37"/>
  <c r="D372" i="37"/>
  <c r="D373" i="37"/>
  <c r="D374" i="37"/>
  <c r="E374" i="37" s="1"/>
  <c r="F374" i="37" s="1"/>
  <c r="D375" i="37"/>
  <c r="D376" i="37"/>
  <c r="D377" i="37"/>
  <c r="D378" i="37"/>
  <c r="D379" i="37"/>
  <c r="D380" i="37"/>
  <c r="D381" i="37"/>
  <c r="D382" i="37"/>
  <c r="E382" i="37" s="1"/>
  <c r="F382" i="37" s="1"/>
  <c r="D383" i="37"/>
  <c r="D384" i="37"/>
  <c r="D385" i="37"/>
  <c r="D386" i="37"/>
  <c r="D387" i="37"/>
  <c r="D388" i="37"/>
  <c r="D389" i="37"/>
  <c r="D390" i="37"/>
  <c r="E390" i="37" s="1"/>
  <c r="F390" i="37" s="1"/>
  <c r="D391" i="37"/>
  <c r="D392" i="37"/>
  <c r="D393" i="37"/>
  <c r="D394" i="37"/>
  <c r="D395" i="37"/>
  <c r="D396" i="37"/>
  <c r="D397" i="37"/>
  <c r="D398" i="37"/>
  <c r="E398" i="37" s="1"/>
  <c r="F398" i="37" s="1"/>
  <c r="D399" i="37"/>
  <c r="D2" i="37"/>
  <c r="E2" i="37" s="1"/>
  <c r="D3" i="37"/>
  <c r="E3" i="37" s="1"/>
  <c r="D4" i="37"/>
  <c r="E4" i="37" s="1"/>
  <c r="D5" i="37"/>
  <c r="E5" i="37" s="1"/>
  <c r="D6" i="37"/>
  <c r="E6" i="37" s="1"/>
  <c r="D7" i="37"/>
  <c r="E7" i="37" s="1"/>
  <c r="D8" i="37"/>
  <c r="E8" i="37" s="1"/>
  <c r="D9" i="37"/>
  <c r="D10" i="37"/>
  <c r="E10" i="37" s="1"/>
  <c r="D11" i="37"/>
  <c r="E11" i="37" s="1"/>
  <c r="D12" i="37"/>
  <c r="E12" i="37" s="1"/>
  <c r="D13" i="37"/>
  <c r="E13" i="37" s="1"/>
  <c r="D14" i="37"/>
  <c r="E14" i="37" s="1"/>
  <c r="D15" i="37"/>
  <c r="E15" i="37" s="1"/>
  <c r="D16" i="37"/>
  <c r="E16" i="37" s="1"/>
  <c r="D17" i="37"/>
  <c r="E17" i="37" s="1"/>
  <c r="D18" i="37"/>
  <c r="E18" i="37" s="1"/>
  <c r="D19" i="37"/>
  <c r="E19" i="37" s="1"/>
  <c r="D20" i="37"/>
  <c r="E20" i="37" s="1"/>
  <c r="D21" i="37"/>
  <c r="E21" i="37" s="1"/>
  <c r="D22" i="37"/>
  <c r="E22" i="37" s="1"/>
  <c r="D23" i="37"/>
  <c r="E23" i="37" s="1"/>
  <c r="D24" i="37"/>
  <c r="E24" i="37" s="1"/>
  <c r="D25" i="37"/>
  <c r="E25" i="37" s="1"/>
  <c r="D26" i="37"/>
  <c r="E26" i="37" s="1"/>
  <c r="D27" i="37"/>
  <c r="E27" i="37" s="1"/>
  <c r="D28" i="37"/>
  <c r="E28" i="37" s="1"/>
  <c r="D29" i="37"/>
  <c r="E29" i="37" s="1"/>
  <c r="D30" i="37"/>
  <c r="E30" i="37" s="1"/>
  <c r="D31" i="37"/>
  <c r="E31" i="37" s="1"/>
  <c r="D32" i="37"/>
  <c r="E32" i="37" s="1"/>
  <c r="D33" i="37"/>
  <c r="E33" i="37" s="1"/>
  <c r="D34" i="37"/>
  <c r="E34" i="37" s="1"/>
  <c r="D35" i="37"/>
  <c r="E35" i="37" s="1"/>
  <c r="D36" i="37"/>
  <c r="E36" i="37" s="1"/>
  <c r="D37" i="37"/>
  <c r="E37" i="37" s="1"/>
  <c r="D38" i="37"/>
  <c r="E38" i="37" s="1"/>
  <c r="D39" i="37"/>
  <c r="E39" i="37" s="1"/>
  <c r="D40" i="37"/>
  <c r="E40" i="37" s="1"/>
  <c r="D41" i="37"/>
  <c r="D42" i="37"/>
  <c r="E42" i="37" s="1"/>
  <c r="D43" i="37"/>
  <c r="E43" i="37" s="1"/>
  <c r="D44" i="37"/>
  <c r="E44" i="37" s="1"/>
  <c r="D45" i="37"/>
  <c r="E45" i="37" s="1"/>
  <c r="D46" i="37"/>
  <c r="E46" i="37" s="1"/>
  <c r="D47" i="37"/>
  <c r="E47" i="37" s="1"/>
  <c r="D48" i="37"/>
  <c r="E48" i="37" s="1"/>
  <c r="D49" i="37"/>
  <c r="E49" i="37" s="1"/>
  <c r="D50" i="37"/>
  <c r="E50" i="37" s="1"/>
  <c r="D51" i="37"/>
  <c r="E51" i="37" s="1"/>
  <c r="D52" i="37"/>
  <c r="E52" i="37" s="1"/>
  <c r="D53" i="37"/>
  <c r="E53" i="37" s="1"/>
  <c r="D54" i="37"/>
  <c r="E54" i="37" s="1"/>
  <c r="D55" i="37"/>
  <c r="E55" i="37" s="1"/>
  <c r="D56" i="37"/>
  <c r="E56" i="37" s="1"/>
  <c r="D57" i="37"/>
  <c r="E57" i="37" s="1"/>
  <c r="D58" i="37"/>
  <c r="E58" i="37" s="1"/>
  <c r="D59" i="37"/>
  <c r="E59" i="37" s="1"/>
  <c r="D60" i="37"/>
  <c r="E60" i="37" s="1"/>
  <c r="D61" i="37"/>
  <c r="E61" i="37" s="1"/>
  <c r="D62" i="37"/>
  <c r="E62" i="37" s="1"/>
  <c r="D63" i="37"/>
  <c r="E63" i="37" s="1"/>
  <c r="D64" i="37"/>
  <c r="E64" i="37" s="1"/>
  <c r="D65" i="37"/>
  <c r="E65" i="37" s="1"/>
  <c r="D66" i="37"/>
  <c r="E66" i="37" s="1"/>
  <c r="D67" i="37"/>
  <c r="E67" i="37" s="1"/>
  <c r="D68" i="37"/>
  <c r="E68" i="37" s="1"/>
  <c r="D69" i="37"/>
  <c r="E69" i="37" s="1"/>
  <c r="D70" i="37"/>
  <c r="E70" i="37" s="1"/>
  <c r="D71" i="37"/>
  <c r="E71" i="37" s="1"/>
  <c r="D72" i="37"/>
  <c r="E72" i="37" s="1"/>
  <c r="D73" i="37"/>
  <c r="D74" i="37"/>
  <c r="E74" i="37" s="1"/>
  <c r="D75" i="37"/>
  <c r="E75" i="37" s="1"/>
  <c r="D76" i="37"/>
  <c r="E76" i="37" s="1"/>
  <c r="D77" i="37"/>
  <c r="E77" i="37" s="1"/>
  <c r="D78" i="37"/>
  <c r="E78" i="37" s="1"/>
  <c r="D79" i="37"/>
  <c r="E79" i="37" s="1"/>
  <c r="D80" i="37"/>
  <c r="E80" i="37" s="1"/>
  <c r="D81" i="37"/>
  <c r="E81" i="37" s="1"/>
  <c r="D82" i="37"/>
  <c r="E82" i="37" s="1"/>
  <c r="D83" i="37"/>
  <c r="E83" i="37" s="1"/>
  <c r="D84" i="37"/>
  <c r="E84" i="37" s="1"/>
  <c r="D85" i="37"/>
  <c r="E85" i="37" s="1"/>
  <c r="D86" i="37"/>
  <c r="E86" i="37" s="1"/>
  <c r="D87" i="37"/>
  <c r="E87" i="37" s="1"/>
  <c r="D88" i="37"/>
  <c r="E88" i="37" s="1"/>
  <c r="D89" i="37"/>
  <c r="E89" i="37" s="1"/>
  <c r="D90" i="37"/>
  <c r="E90" i="37" s="1"/>
  <c r="D91" i="37"/>
  <c r="E91" i="37" s="1"/>
  <c r="D92" i="37"/>
  <c r="E92" i="37" s="1"/>
  <c r="D93" i="37"/>
  <c r="E93" i="37" s="1"/>
  <c r="D94" i="37"/>
  <c r="E94" i="37" s="1"/>
  <c r="D95" i="37"/>
  <c r="E95" i="37" s="1"/>
  <c r="D96" i="37"/>
  <c r="E96" i="37" s="1"/>
  <c r="D97" i="37"/>
  <c r="E97" i="37" s="1"/>
  <c r="D98" i="37"/>
  <c r="E98" i="37" s="1"/>
  <c r="D99" i="37"/>
  <c r="E99" i="37" s="1"/>
  <c r="D100" i="37"/>
  <c r="E100" i="37" s="1"/>
  <c r="D101" i="37"/>
  <c r="E101" i="37" s="1"/>
  <c r="D102" i="37"/>
  <c r="E102" i="37" s="1"/>
  <c r="D103" i="37"/>
  <c r="E103" i="37" s="1"/>
  <c r="D104" i="37"/>
  <c r="E104" i="37" s="1"/>
  <c r="D105" i="37"/>
  <c r="D106" i="37"/>
  <c r="E106" i="37" s="1"/>
  <c r="D107" i="37"/>
  <c r="E107" i="37" s="1"/>
  <c r="D108" i="37"/>
  <c r="E108" i="37" s="1"/>
  <c r="D109" i="37"/>
  <c r="E109" i="37" s="1"/>
  <c r="D110" i="37"/>
  <c r="E110" i="37" s="1"/>
  <c r="D111" i="37"/>
  <c r="E111" i="37" s="1"/>
  <c r="D112" i="37"/>
  <c r="E112" i="37" s="1"/>
  <c r="D113" i="37"/>
  <c r="E113" i="37" s="1"/>
  <c r="D114" i="37"/>
  <c r="E114" i="37" s="1"/>
  <c r="D115" i="37"/>
  <c r="E115" i="37" s="1"/>
  <c r="D116" i="37"/>
  <c r="E116" i="37" s="1"/>
  <c r="D117" i="37"/>
  <c r="E117" i="37" s="1"/>
  <c r="D118" i="37"/>
  <c r="E118" i="37" s="1"/>
  <c r="D119" i="37"/>
  <c r="E119" i="37" s="1"/>
  <c r="D120" i="37"/>
  <c r="E120" i="37" s="1"/>
  <c r="D121" i="37"/>
  <c r="E121" i="37" s="1"/>
  <c r="D122" i="37"/>
  <c r="E122" i="37" s="1"/>
  <c r="D123" i="37"/>
  <c r="E123" i="37" s="1"/>
  <c r="D124" i="37"/>
  <c r="E124" i="37" s="1"/>
  <c r="D125" i="37"/>
  <c r="E125" i="37" s="1"/>
  <c r="D126" i="37"/>
  <c r="E126" i="37" s="1"/>
  <c r="D127" i="37"/>
  <c r="E127" i="37" s="1"/>
  <c r="D128" i="37"/>
  <c r="E128" i="37" s="1"/>
  <c r="D129" i="37"/>
  <c r="E129" i="37" s="1"/>
  <c r="D130" i="37"/>
  <c r="E130" i="37" s="1"/>
  <c r="D131" i="37"/>
  <c r="E131" i="37" s="1"/>
  <c r="D132" i="37"/>
  <c r="E132" i="37" s="1"/>
  <c r="D133" i="37"/>
  <c r="E133" i="37" s="1"/>
  <c r="D134" i="37"/>
  <c r="E134" i="37" s="1"/>
  <c r="D135" i="37"/>
  <c r="E135" i="37" s="1"/>
  <c r="D136" i="37"/>
  <c r="E136" i="37" s="1"/>
  <c r="D137" i="37"/>
  <c r="D138" i="37"/>
  <c r="E138" i="37" s="1"/>
  <c r="D139" i="37"/>
  <c r="E139" i="37" s="1"/>
  <c r="D140" i="37"/>
  <c r="E140" i="37" s="1"/>
  <c r="D141" i="37"/>
  <c r="E141" i="37" s="1"/>
  <c r="D142" i="37"/>
  <c r="E142" i="37" s="1"/>
  <c r="D143" i="37"/>
  <c r="E143" i="37" s="1"/>
  <c r="D144" i="37"/>
  <c r="E144" i="37" s="1"/>
  <c r="D145" i="37"/>
  <c r="E145" i="37" s="1"/>
  <c r="D146" i="37"/>
  <c r="E146" i="37" s="1"/>
  <c r="D147" i="37"/>
  <c r="E147" i="37" s="1"/>
  <c r="D148" i="37"/>
  <c r="E148" i="37" s="1"/>
  <c r="D149" i="37"/>
  <c r="E149" i="37" s="1"/>
  <c r="D150" i="37"/>
  <c r="E150" i="37" s="1"/>
  <c r="D151" i="37"/>
  <c r="E151" i="37" s="1"/>
  <c r="D152" i="37"/>
  <c r="E152" i="37" s="1"/>
  <c r="D153" i="37"/>
  <c r="E153" i="37" s="1"/>
  <c r="D154" i="37"/>
  <c r="E154" i="37" s="1"/>
  <c r="D155" i="37"/>
  <c r="E155" i="37" s="1"/>
  <c r="D156" i="37"/>
  <c r="E156" i="37" s="1"/>
  <c r="D157" i="37"/>
  <c r="E157" i="37" s="1"/>
  <c r="D158" i="37"/>
  <c r="E158" i="37" s="1"/>
  <c r="D159" i="37"/>
  <c r="E159" i="37" s="1"/>
  <c r="D160" i="37"/>
  <c r="E160" i="37" s="1"/>
  <c r="D161" i="37"/>
  <c r="E161" i="37" s="1"/>
  <c r="D162" i="37"/>
  <c r="E162" i="37" s="1"/>
  <c r="D163" i="37"/>
  <c r="E163" i="37" s="1"/>
  <c r="D164" i="37"/>
  <c r="E164" i="37" s="1"/>
  <c r="D165" i="37"/>
  <c r="E165" i="37" s="1"/>
  <c r="D166" i="37"/>
  <c r="E166" i="37" s="1"/>
  <c r="D167" i="37"/>
  <c r="E167" i="37" s="1"/>
  <c r="D168" i="37"/>
  <c r="F116" i="20"/>
  <c r="F292" i="20"/>
  <c r="F346" i="20"/>
  <c r="F509" i="20"/>
  <c r="F566" i="20"/>
  <c r="D4" i="20"/>
  <c r="E4" i="20" s="1"/>
  <c r="F4" i="20" s="1"/>
  <c r="D5" i="20"/>
  <c r="E5" i="20" s="1"/>
  <c r="F5" i="20" s="1"/>
  <c r="D6" i="20"/>
  <c r="E6" i="20" s="1"/>
  <c r="F6" i="20" s="1"/>
  <c r="D7" i="20"/>
  <c r="E7" i="20" s="1"/>
  <c r="F7" i="20" s="1"/>
  <c r="D8" i="20"/>
  <c r="E8" i="20" s="1"/>
  <c r="F8" i="20" s="1"/>
  <c r="D9" i="20"/>
  <c r="E9" i="20" s="1"/>
  <c r="F9" i="20" s="1"/>
  <c r="D10" i="20"/>
  <c r="E10" i="20" s="1"/>
  <c r="F10" i="20" s="1"/>
  <c r="D11" i="20"/>
  <c r="E11" i="20" s="1"/>
  <c r="F11" i="20" s="1"/>
  <c r="D12" i="20"/>
  <c r="E12" i="20" s="1"/>
  <c r="F12" i="20" s="1"/>
  <c r="D13" i="20"/>
  <c r="E13" i="20" s="1"/>
  <c r="F13" i="20" s="1"/>
  <c r="D14" i="20"/>
  <c r="E14" i="20" s="1"/>
  <c r="F14" i="20" s="1"/>
  <c r="D15" i="20"/>
  <c r="E15" i="20" s="1"/>
  <c r="F15" i="20" s="1"/>
  <c r="D16" i="20"/>
  <c r="E16" i="20" s="1"/>
  <c r="F16" i="20" s="1"/>
  <c r="D17" i="20"/>
  <c r="E17" i="20" s="1"/>
  <c r="F17" i="20" s="1"/>
  <c r="D18" i="20"/>
  <c r="E18" i="20" s="1"/>
  <c r="F18" i="20" s="1"/>
  <c r="D19" i="20"/>
  <c r="E19" i="20" s="1"/>
  <c r="F19" i="20" s="1"/>
  <c r="D20" i="20"/>
  <c r="E20" i="20" s="1"/>
  <c r="F20" i="20" s="1"/>
  <c r="D21" i="20"/>
  <c r="E21" i="20" s="1"/>
  <c r="F21" i="20" s="1"/>
  <c r="D22" i="20"/>
  <c r="E22" i="20" s="1"/>
  <c r="F22" i="20" s="1"/>
  <c r="D23" i="20"/>
  <c r="E23" i="20" s="1"/>
  <c r="F23" i="20" s="1"/>
  <c r="D24" i="20"/>
  <c r="E24" i="20" s="1"/>
  <c r="F24" i="20" s="1"/>
  <c r="D25" i="20"/>
  <c r="E25" i="20" s="1"/>
  <c r="F25" i="20" s="1"/>
  <c r="D26" i="20"/>
  <c r="E26" i="20" s="1"/>
  <c r="F26" i="20" s="1"/>
  <c r="D27" i="20"/>
  <c r="E27" i="20" s="1"/>
  <c r="F27" i="20" s="1"/>
  <c r="D28" i="20"/>
  <c r="E28" i="20" s="1"/>
  <c r="F28" i="20" s="1"/>
  <c r="D29" i="20"/>
  <c r="E29" i="20" s="1"/>
  <c r="F29" i="20" s="1"/>
  <c r="D30" i="20"/>
  <c r="E30" i="20" s="1"/>
  <c r="F30" i="20" s="1"/>
  <c r="D31" i="20"/>
  <c r="E31" i="20" s="1"/>
  <c r="F31" i="20" s="1"/>
  <c r="D32" i="20"/>
  <c r="E32" i="20" s="1"/>
  <c r="F32" i="20" s="1"/>
  <c r="D33" i="20"/>
  <c r="E33" i="20" s="1"/>
  <c r="F33" i="20" s="1"/>
  <c r="D34" i="20"/>
  <c r="E34" i="20" s="1"/>
  <c r="F34" i="20" s="1"/>
  <c r="D35" i="20"/>
  <c r="E35" i="20" s="1"/>
  <c r="F35" i="20" s="1"/>
  <c r="D36" i="20"/>
  <c r="E36" i="20" s="1"/>
  <c r="F36" i="20" s="1"/>
  <c r="D37" i="20"/>
  <c r="E37" i="20" s="1"/>
  <c r="F37" i="20" s="1"/>
  <c r="D38" i="20"/>
  <c r="E38" i="20" s="1"/>
  <c r="F38" i="20" s="1"/>
  <c r="D39" i="20"/>
  <c r="E39" i="20" s="1"/>
  <c r="F39" i="20" s="1"/>
  <c r="D40" i="20"/>
  <c r="E40" i="20" s="1"/>
  <c r="F40" i="20" s="1"/>
  <c r="D41" i="20"/>
  <c r="E41" i="20" s="1"/>
  <c r="F41" i="20" s="1"/>
  <c r="D42" i="20"/>
  <c r="E42" i="20" s="1"/>
  <c r="F42" i="20" s="1"/>
  <c r="D43" i="20"/>
  <c r="E43" i="20" s="1"/>
  <c r="F43" i="20" s="1"/>
  <c r="D44" i="20"/>
  <c r="E44" i="20" s="1"/>
  <c r="F44" i="20" s="1"/>
  <c r="D45" i="20"/>
  <c r="E45" i="20" s="1"/>
  <c r="F45" i="20" s="1"/>
  <c r="D46" i="20"/>
  <c r="E46" i="20" s="1"/>
  <c r="F46" i="20" s="1"/>
  <c r="D47" i="20"/>
  <c r="E47" i="20" s="1"/>
  <c r="F47" i="20" s="1"/>
  <c r="D48" i="20"/>
  <c r="E48" i="20" s="1"/>
  <c r="F48" i="20" s="1"/>
  <c r="D49" i="20"/>
  <c r="E49" i="20" s="1"/>
  <c r="F49" i="20" s="1"/>
  <c r="D50" i="20"/>
  <c r="E50" i="20" s="1"/>
  <c r="F50" i="20" s="1"/>
  <c r="D51" i="20"/>
  <c r="E51" i="20" s="1"/>
  <c r="F51" i="20" s="1"/>
  <c r="D52" i="20"/>
  <c r="E52" i="20" s="1"/>
  <c r="F52" i="20" s="1"/>
  <c r="D53" i="20"/>
  <c r="E53" i="20" s="1"/>
  <c r="F53" i="20" s="1"/>
  <c r="D54" i="20"/>
  <c r="E54" i="20" s="1"/>
  <c r="F54" i="20" s="1"/>
  <c r="D55" i="20"/>
  <c r="E55" i="20" s="1"/>
  <c r="F55" i="20" s="1"/>
  <c r="D56" i="20"/>
  <c r="E56" i="20" s="1"/>
  <c r="F56" i="20" s="1"/>
  <c r="D57" i="20"/>
  <c r="E57" i="20" s="1"/>
  <c r="F57" i="20" s="1"/>
  <c r="D58" i="20"/>
  <c r="E58" i="20" s="1"/>
  <c r="F58" i="20" s="1"/>
  <c r="D59" i="20"/>
  <c r="E59" i="20" s="1"/>
  <c r="F59" i="20" s="1"/>
  <c r="D60" i="20"/>
  <c r="E60" i="20" s="1"/>
  <c r="F60" i="20" s="1"/>
  <c r="D61" i="20"/>
  <c r="E61" i="20" s="1"/>
  <c r="F61" i="20" s="1"/>
  <c r="D62" i="20"/>
  <c r="E62" i="20" s="1"/>
  <c r="F62" i="20" s="1"/>
  <c r="D63" i="20"/>
  <c r="E63" i="20" s="1"/>
  <c r="F63" i="20" s="1"/>
  <c r="D64" i="20"/>
  <c r="E64" i="20" s="1"/>
  <c r="F64" i="20" s="1"/>
  <c r="D65" i="20"/>
  <c r="E65" i="20" s="1"/>
  <c r="F65" i="20" s="1"/>
  <c r="D66" i="20"/>
  <c r="E66" i="20" s="1"/>
  <c r="F66" i="20" s="1"/>
  <c r="D67" i="20"/>
  <c r="E67" i="20" s="1"/>
  <c r="F67" i="20" s="1"/>
  <c r="D68" i="20"/>
  <c r="E68" i="20" s="1"/>
  <c r="F68" i="20" s="1"/>
  <c r="D69" i="20"/>
  <c r="E69" i="20" s="1"/>
  <c r="F69" i="20" s="1"/>
  <c r="D70" i="20"/>
  <c r="E70" i="20" s="1"/>
  <c r="F70" i="20" s="1"/>
  <c r="D71" i="20"/>
  <c r="E71" i="20" s="1"/>
  <c r="F71" i="20" s="1"/>
  <c r="D72" i="20"/>
  <c r="E72" i="20" s="1"/>
  <c r="F72" i="20" s="1"/>
  <c r="D73" i="20"/>
  <c r="E73" i="20" s="1"/>
  <c r="F73" i="20" s="1"/>
  <c r="D74" i="20"/>
  <c r="E74" i="20" s="1"/>
  <c r="F74" i="20" s="1"/>
  <c r="D75" i="20"/>
  <c r="E75" i="20" s="1"/>
  <c r="F75" i="20" s="1"/>
  <c r="D76" i="20"/>
  <c r="E76" i="20" s="1"/>
  <c r="F76" i="20" s="1"/>
  <c r="D77" i="20"/>
  <c r="E77" i="20" s="1"/>
  <c r="F77" i="20" s="1"/>
  <c r="D78" i="20"/>
  <c r="E78" i="20" s="1"/>
  <c r="F78" i="20" s="1"/>
  <c r="D79" i="20"/>
  <c r="E79" i="20" s="1"/>
  <c r="F79" i="20" s="1"/>
  <c r="D80" i="20"/>
  <c r="E80" i="20" s="1"/>
  <c r="F80" i="20" s="1"/>
  <c r="D81" i="20"/>
  <c r="E81" i="20" s="1"/>
  <c r="F81" i="20" s="1"/>
  <c r="D82" i="20"/>
  <c r="E82" i="20" s="1"/>
  <c r="F82" i="20" s="1"/>
  <c r="D83" i="20"/>
  <c r="E83" i="20" s="1"/>
  <c r="F83" i="20" s="1"/>
  <c r="D84" i="20"/>
  <c r="E84" i="20" s="1"/>
  <c r="F84" i="20" s="1"/>
  <c r="D85" i="20"/>
  <c r="E85" i="20" s="1"/>
  <c r="F85" i="20" s="1"/>
  <c r="D86" i="20"/>
  <c r="E86" i="20" s="1"/>
  <c r="F86" i="20" s="1"/>
  <c r="D87" i="20"/>
  <c r="E87" i="20" s="1"/>
  <c r="F87" i="20" s="1"/>
  <c r="D88" i="20"/>
  <c r="E88" i="20" s="1"/>
  <c r="F88" i="20" s="1"/>
  <c r="D89" i="20"/>
  <c r="E89" i="20" s="1"/>
  <c r="F89" i="20" s="1"/>
  <c r="D90" i="20"/>
  <c r="E90" i="20" s="1"/>
  <c r="F90" i="20" s="1"/>
  <c r="D91" i="20"/>
  <c r="E91" i="20" s="1"/>
  <c r="F91" i="20" s="1"/>
  <c r="D92" i="20"/>
  <c r="E92" i="20" s="1"/>
  <c r="F92" i="20" s="1"/>
  <c r="D93" i="20"/>
  <c r="E93" i="20" s="1"/>
  <c r="F93" i="20" s="1"/>
  <c r="D94" i="20"/>
  <c r="E94" i="20" s="1"/>
  <c r="F94" i="20" s="1"/>
  <c r="D95" i="20"/>
  <c r="E95" i="20" s="1"/>
  <c r="F95" i="20" s="1"/>
  <c r="D96" i="20"/>
  <c r="E96" i="20" s="1"/>
  <c r="F96" i="20" s="1"/>
  <c r="D97" i="20"/>
  <c r="E97" i="20" s="1"/>
  <c r="F97" i="20" s="1"/>
  <c r="D98" i="20"/>
  <c r="E98" i="20" s="1"/>
  <c r="F98" i="20" s="1"/>
  <c r="D99" i="20"/>
  <c r="E99" i="20" s="1"/>
  <c r="F99" i="20" s="1"/>
  <c r="D100" i="20"/>
  <c r="E100" i="20" s="1"/>
  <c r="F100" i="20" s="1"/>
  <c r="D101" i="20"/>
  <c r="E101" i="20" s="1"/>
  <c r="F101" i="20" s="1"/>
  <c r="D102" i="20"/>
  <c r="E102" i="20" s="1"/>
  <c r="F102" i="20" s="1"/>
  <c r="D103" i="20"/>
  <c r="E103" i="20" s="1"/>
  <c r="F103" i="20" s="1"/>
  <c r="D104" i="20"/>
  <c r="E104" i="20" s="1"/>
  <c r="F104" i="20" s="1"/>
  <c r="D105" i="20"/>
  <c r="E105" i="20" s="1"/>
  <c r="F105" i="20" s="1"/>
  <c r="D106" i="20"/>
  <c r="E106" i="20" s="1"/>
  <c r="F106" i="20" s="1"/>
  <c r="D107" i="20"/>
  <c r="E107" i="20" s="1"/>
  <c r="F107" i="20" s="1"/>
  <c r="D108" i="20"/>
  <c r="E108" i="20" s="1"/>
  <c r="F108" i="20" s="1"/>
  <c r="D109" i="20"/>
  <c r="E109" i="20" s="1"/>
  <c r="F109" i="20" s="1"/>
  <c r="D110" i="20"/>
  <c r="E110" i="20" s="1"/>
  <c r="F110" i="20" s="1"/>
  <c r="D111" i="20"/>
  <c r="E111" i="20" s="1"/>
  <c r="F111" i="20" s="1"/>
  <c r="D112" i="20"/>
  <c r="E112" i="20" s="1"/>
  <c r="F112" i="20" s="1"/>
  <c r="D113" i="20"/>
  <c r="E113" i="20" s="1"/>
  <c r="F113" i="20" s="1"/>
  <c r="D114" i="20"/>
  <c r="E114" i="20" s="1"/>
  <c r="F114" i="20" s="1"/>
  <c r="D115" i="20"/>
  <c r="E115" i="20" s="1"/>
  <c r="F115" i="20" s="1"/>
  <c r="D116" i="20"/>
  <c r="E116" i="20" s="1"/>
  <c r="D117" i="20"/>
  <c r="E117" i="20" s="1"/>
  <c r="F117" i="20" s="1"/>
  <c r="D118" i="20"/>
  <c r="E118" i="20" s="1"/>
  <c r="F118" i="20" s="1"/>
  <c r="D119" i="20"/>
  <c r="E119" i="20" s="1"/>
  <c r="F119" i="20" s="1"/>
  <c r="D120" i="20"/>
  <c r="E120" i="20" s="1"/>
  <c r="F120" i="20" s="1"/>
  <c r="D121" i="20"/>
  <c r="E121" i="20" s="1"/>
  <c r="F121" i="20" s="1"/>
  <c r="D122" i="20"/>
  <c r="E122" i="20" s="1"/>
  <c r="F122" i="20" s="1"/>
  <c r="D123" i="20"/>
  <c r="E123" i="20" s="1"/>
  <c r="F123" i="20" s="1"/>
  <c r="D124" i="20"/>
  <c r="E124" i="20" s="1"/>
  <c r="F124" i="20" s="1"/>
  <c r="D125" i="20"/>
  <c r="E125" i="20" s="1"/>
  <c r="F125" i="20" s="1"/>
  <c r="D126" i="20"/>
  <c r="E126" i="20" s="1"/>
  <c r="F126" i="20" s="1"/>
  <c r="D127" i="20"/>
  <c r="E127" i="20" s="1"/>
  <c r="F127" i="20" s="1"/>
  <c r="D128" i="20"/>
  <c r="E128" i="20" s="1"/>
  <c r="F128" i="20" s="1"/>
  <c r="D129" i="20"/>
  <c r="E129" i="20" s="1"/>
  <c r="F129" i="20" s="1"/>
  <c r="D130" i="20"/>
  <c r="E130" i="20" s="1"/>
  <c r="F130" i="20" s="1"/>
  <c r="D131" i="20"/>
  <c r="E131" i="20" s="1"/>
  <c r="F131" i="20" s="1"/>
  <c r="D132" i="20"/>
  <c r="E132" i="20" s="1"/>
  <c r="F132" i="20" s="1"/>
  <c r="D133" i="20"/>
  <c r="E133" i="20" s="1"/>
  <c r="F133" i="20" s="1"/>
  <c r="D134" i="20"/>
  <c r="E134" i="20" s="1"/>
  <c r="F134" i="20" s="1"/>
  <c r="D135" i="20"/>
  <c r="E135" i="20" s="1"/>
  <c r="F135" i="20" s="1"/>
  <c r="D136" i="20"/>
  <c r="E136" i="20" s="1"/>
  <c r="F136" i="20" s="1"/>
  <c r="D137" i="20"/>
  <c r="E137" i="20" s="1"/>
  <c r="F137" i="20" s="1"/>
  <c r="D138" i="20"/>
  <c r="E138" i="20" s="1"/>
  <c r="F138" i="20" s="1"/>
  <c r="D139" i="20"/>
  <c r="E139" i="20" s="1"/>
  <c r="F139" i="20" s="1"/>
  <c r="D140" i="20"/>
  <c r="E140" i="20" s="1"/>
  <c r="F140" i="20" s="1"/>
  <c r="D141" i="20"/>
  <c r="E141" i="20" s="1"/>
  <c r="F141" i="20" s="1"/>
  <c r="D142" i="20"/>
  <c r="E142" i="20" s="1"/>
  <c r="F142" i="20" s="1"/>
  <c r="D143" i="20"/>
  <c r="E143" i="20" s="1"/>
  <c r="F143" i="20" s="1"/>
  <c r="D144" i="20"/>
  <c r="E144" i="20" s="1"/>
  <c r="F144" i="20" s="1"/>
  <c r="D145" i="20"/>
  <c r="E145" i="20" s="1"/>
  <c r="F145" i="20" s="1"/>
  <c r="D146" i="20"/>
  <c r="E146" i="20" s="1"/>
  <c r="F146" i="20" s="1"/>
  <c r="D147" i="20"/>
  <c r="E147" i="20" s="1"/>
  <c r="F147" i="20" s="1"/>
  <c r="D148" i="20"/>
  <c r="E148" i="20" s="1"/>
  <c r="F148" i="20" s="1"/>
  <c r="D149" i="20"/>
  <c r="E149" i="20" s="1"/>
  <c r="F149" i="20" s="1"/>
  <c r="D150" i="20"/>
  <c r="E150" i="20" s="1"/>
  <c r="F150" i="20" s="1"/>
  <c r="D151" i="20"/>
  <c r="E151" i="20" s="1"/>
  <c r="F151" i="20" s="1"/>
  <c r="D152" i="20"/>
  <c r="E152" i="20" s="1"/>
  <c r="F152" i="20" s="1"/>
  <c r="D153" i="20"/>
  <c r="E153" i="20" s="1"/>
  <c r="F153" i="20" s="1"/>
  <c r="D154" i="20"/>
  <c r="E154" i="20" s="1"/>
  <c r="F154" i="20" s="1"/>
  <c r="D155" i="20"/>
  <c r="E155" i="20" s="1"/>
  <c r="F155" i="20" s="1"/>
  <c r="D156" i="20"/>
  <c r="E156" i="20" s="1"/>
  <c r="F156" i="20" s="1"/>
  <c r="D157" i="20"/>
  <c r="E157" i="20" s="1"/>
  <c r="F157" i="20" s="1"/>
  <c r="D158" i="20"/>
  <c r="E158" i="20" s="1"/>
  <c r="F158" i="20" s="1"/>
  <c r="D159" i="20"/>
  <c r="E159" i="20" s="1"/>
  <c r="F159" i="20" s="1"/>
  <c r="D160" i="20"/>
  <c r="E160" i="20" s="1"/>
  <c r="F160" i="20" s="1"/>
  <c r="D161" i="20"/>
  <c r="E161" i="20" s="1"/>
  <c r="F161" i="20" s="1"/>
  <c r="D162" i="20"/>
  <c r="E162" i="20" s="1"/>
  <c r="F162" i="20" s="1"/>
  <c r="D163" i="20"/>
  <c r="E163" i="20" s="1"/>
  <c r="F163" i="20" s="1"/>
  <c r="D164" i="20"/>
  <c r="E164" i="20" s="1"/>
  <c r="F164" i="20" s="1"/>
  <c r="D165" i="20"/>
  <c r="E165" i="20" s="1"/>
  <c r="F165" i="20" s="1"/>
  <c r="D166" i="20"/>
  <c r="E166" i="20" s="1"/>
  <c r="F166" i="20" s="1"/>
  <c r="D167" i="20"/>
  <c r="E167" i="20" s="1"/>
  <c r="F167" i="20" s="1"/>
  <c r="D168" i="20"/>
  <c r="E168" i="20" s="1"/>
  <c r="F168" i="20" s="1"/>
  <c r="D169" i="20"/>
  <c r="E169" i="20" s="1"/>
  <c r="F169" i="20" s="1"/>
  <c r="D170" i="20"/>
  <c r="E170" i="20" s="1"/>
  <c r="F170" i="20" s="1"/>
  <c r="D171" i="20"/>
  <c r="E171" i="20" s="1"/>
  <c r="F171" i="20" s="1"/>
  <c r="D172" i="20"/>
  <c r="E172" i="20" s="1"/>
  <c r="F172" i="20" s="1"/>
  <c r="D173" i="20"/>
  <c r="E173" i="20" s="1"/>
  <c r="F173" i="20" s="1"/>
  <c r="D174" i="20"/>
  <c r="E174" i="20" s="1"/>
  <c r="F174" i="20" s="1"/>
  <c r="D175" i="20"/>
  <c r="E175" i="20" s="1"/>
  <c r="F175" i="20" s="1"/>
  <c r="D176" i="20"/>
  <c r="E176" i="20" s="1"/>
  <c r="F176" i="20" s="1"/>
  <c r="D177" i="20"/>
  <c r="E177" i="20" s="1"/>
  <c r="F177" i="20" s="1"/>
  <c r="D178" i="20"/>
  <c r="E178" i="20" s="1"/>
  <c r="F178" i="20" s="1"/>
  <c r="D179" i="20"/>
  <c r="E179" i="20" s="1"/>
  <c r="F179" i="20" s="1"/>
  <c r="D180" i="20"/>
  <c r="E180" i="20" s="1"/>
  <c r="F180" i="20" s="1"/>
  <c r="D181" i="20"/>
  <c r="E181" i="20" s="1"/>
  <c r="F181" i="20" s="1"/>
  <c r="D182" i="20"/>
  <c r="E182" i="20" s="1"/>
  <c r="F182" i="20" s="1"/>
  <c r="D183" i="20"/>
  <c r="E183" i="20" s="1"/>
  <c r="F183" i="20" s="1"/>
  <c r="D184" i="20"/>
  <c r="E184" i="20" s="1"/>
  <c r="F184" i="20" s="1"/>
  <c r="D185" i="20"/>
  <c r="E185" i="20" s="1"/>
  <c r="F185" i="20" s="1"/>
  <c r="D186" i="20"/>
  <c r="E186" i="20" s="1"/>
  <c r="F186" i="20" s="1"/>
  <c r="D187" i="20"/>
  <c r="E187" i="20" s="1"/>
  <c r="F187" i="20" s="1"/>
  <c r="D188" i="20"/>
  <c r="E188" i="20" s="1"/>
  <c r="F188" i="20" s="1"/>
  <c r="D189" i="20"/>
  <c r="E189" i="20" s="1"/>
  <c r="F189" i="20" s="1"/>
  <c r="D190" i="20"/>
  <c r="E190" i="20" s="1"/>
  <c r="F190" i="20" s="1"/>
  <c r="D191" i="20"/>
  <c r="E191" i="20" s="1"/>
  <c r="F191" i="20" s="1"/>
  <c r="D192" i="20"/>
  <c r="E192" i="20" s="1"/>
  <c r="F192" i="20" s="1"/>
  <c r="D193" i="20"/>
  <c r="E193" i="20" s="1"/>
  <c r="F193" i="20" s="1"/>
  <c r="D194" i="20"/>
  <c r="E194" i="20" s="1"/>
  <c r="F194" i="20" s="1"/>
  <c r="D195" i="20"/>
  <c r="E195" i="20" s="1"/>
  <c r="F195" i="20" s="1"/>
  <c r="D196" i="20"/>
  <c r="E196" i="20" s="1"/>
  <c r="F196" i="20" s="1"/>
  <c r="D197" i="20"/>
  <c r="E197" i="20" s="1"/>
  <c r="F197" i="20" s="1"/>
  <c r="D198" i="20"/>
  <c r="E198" i="20" s="1"/>
  <c r="F198" i="20" s="1"/>
  <c r="D199" i="20"/>
  <c r="E199" i="20" s="1"/>
  <c r="F199" i="20" s="1"/>
  <c r="D200" i="20"/>
  <c r="E200" i="20" s="1"/>
  <c r="F200" i="20" s="1"/>
  <c r="D201" i="20"/>
  <c r="E201" i="20" s="1"/>
  <c r="F201" i="20" s="1"/>
  <c r="D202" i="20"/>
  <c r="E202" i="20" s="1"/>
  <c r="F202" i="20" s="1"/>
  <c r="D203" i="20"/>
  <c r="E203" i="20" s="1"/>
  <c r="F203" i="20" s="1"/>
  <c r="D204" i="20"/>
  <c r="E204" i="20" s="1"/>
  <c r="F204" i="20" s="1"/>
  <c r="D205" i="20"/>
  <c r="E205" i="20" s="1"/>
  <c r="F205" i="20" s="1"/>
  <c r="D206" i="20"/>
  <c r="E206" i="20" s="1"/>
  <c r="F206" i="20" s="1"/>
  <c r="D207" i="20"/>
  <c r="E207" i="20" s="1"/>
  <c r="F207" i="20" s="1"/>
  <c r="D208" i="20"/>
  <c r="E208" i="20" s="1"/>
  <c r="F208" i="20" s="1"/>
  <c r="D209" i="20"/>
  <c r="E209" i="20" s="1"/>
  <c r="F209" i="20" s="1"/>
  <c r="D210" i="20"/>
  <c r="E210" i="20" s="1"/>
  <c r="F210" i="20" s="1"/>
  <c r="D211" i="20"/>
  <c r="E211" i="20" s="1"/>
  <c r="F211" i="20" s="1"/>
  <c r="D212" i="20"/>
  <c r="E212" i="20" s="1"/>
  <c r="F212" i="20" s="1"/>
  <c r="D213" i="20"/>
  <c r="E213" i="20" s="1"/>
  <c r="F213" i="20" s="1"/>
  <c r="D214" i="20"/>
  <c r="E214" i="20" s="1"/>
  <c r="F214" i="20" s="1"/>
  <c r="D215" i="20"/>
  <c r="E215" i="20" s="1"/>
  <c r="F215" i="20" s="1"/>
  <c r="D216" i="20"/>
  <c r="E216" i="20" s="1"/>
  <c r="F216" i="20" s="1"/>
  <c r="D217" i="20"/>
  <c r="E217" i="20" s="1"/>
  <c r="F217" i="20" s="1"/>
  <c r="D218" i="20"/>
  <c r="E218" i="20" s="1"/>
  <c r="F218" i="20" s="1"/>
  <c r="D219" i="20"/>
  <c r="E219" i="20" s="1"/>
  <c r="F219" i="20" s="1"/>
  <c r="D220" i="20"/>
  <c r="E220" i="20" s="1"/>
  <c r="F220" i="20" s="1"/>
  <c r="D221" i="20"/>
  <c r="E221" i="20" s="1"/>
  <c r="F221" i="20" s="1"/>
  <c r="D222" i="20"/>
  <c r="E222" i="20" s="1"/>
  <c r="F222" i="20" s="1"/>
  <c r="D223" i="20"/>
  <c r="E223" i="20" s="1"/>
  <c r="F223" i="20" s="1"/>
  <c r="D224" i="20"/>
  <c r="E224" i="20" s="1"/>
  <c r="F224" i="20" s="1"/>
  <c r="D225" i="20"/>
  <c r="E225" i="20" s="1"/>
  <c r="F225" i="20" s="1"/>
  <c r="D226" i="20"/>
  <c r="E226" i="20" s="1"/>
  <c r="F226" i="20" s="1"/>
  <c r="D227" i="20"/>
  <c r="E227" i="20" s="1"/>
  <c r="F227" i="20" s="1"/>
  <c r="D228" i="20"/>
  <c r="E228" i="20" s="1"/>
  <c r="F228" i="20" s="1"/>
  <c r="D229" i="20"/>
  <c r="E229" i="20" s="1"/>
  <c r="F229" i="20" s="1"/>
  <c r="D230" i="20"/>
  <c r="E230" i="20" s="1"/>
  <c r="F230" i="20" s="1"/>
  <c r="D231" i="20"/>
  <c r="E231" i="20" s="1"/>
  <c r="F231" i="20" s="1"/>
  <c r="D232" i="20"/>
  <c r="E232" i="20" s="1"/>
  <c r="F232" i="20" s="1"/>
  <c r="D233" i="20"/>
  <c r="E233" i="20" s="1"/>
  <c r="F233" i="20" s="1"/>
  <c r="D234" i="20"/>
  <c r="E234" i="20" s="1"/>
  <c r="F234" i="20" s="1"/>
  <c r="D235" i="20"/>
  <c r="E235" i="20" s="1"/>
  <c r="F235" i="20" s="1"/>
  <c r="D236" i="20"/>
  <c r="E236" i="20" s="1"/>
  <c r="F236" i="20" s="1"/>
  <c r="D237" i="20"/>
  <c r="E237" i="20" s="1"/>
  <c r="F237" i="20" s="1"/>
  <c r="D238" i="20"/>
  <c r="E238" i="20" s="1"/>
  <c r="F238" i="20" s="1"/>
  <c r="D239" i="20"/>
  <c r="E239" i="20" s="1"/>
  <c r="F239" i="20" s="1"/>
  <c r="D240" i="20"/>
  <c r="E240" i="20" s="1"/>
  <c r="F240" i="20" s="1"/>
  <c r="D241" i="20"/>
  <c r="E241" i="20" s="1"/>
  <c r="F241" i="20" s="1"/>
  <c r="D242" i="20"/>
  <c r="E242" i="20" s="1"/>
  <c r="F242" i="20" s="1"/>
  <c r="D243" i="20"/>
  <c r="E243" i="20" s="1"/>
  <c r="F243" i="20" s="1"/>
  <c r="D244" i="20"/>
  <c r="E244" i="20" s="1"/>
  <c r="F244" i="20" s="1"/>
  <c r="D245" i="20"/>
  <c r="E245" i="20" s="1"/>
  <c r="F245" i="20" s="1"/>
  <c r="D246" i="20"/>
  <c r="E246" i="20" s="1"/>
  <c r="F246" i="20" s="1"/>
  <c r="D247" i="20"/>
  <c r="E247" i="20" s="1"/>
  <c r="F247" i="20" s="1"/>
  <c r="D248" i="20"/>
  <c r="E248" i="20" s="1"/>
  <c r="F248" i="20" s="1"/>
  <c r="D249" i="20"/>
  <c r="E249" i="20" s="1"/>
  <c r="F249" i="20" s="1"/>
  <c r="D250" i="20"/>
  <c r="E250" i="20" s="1"/>
  <c r="F250" i="20" s="1"/>
  <c r="D251" i="20"/>
  <c r="E251" i="20" s="1"/>
  <c r="F251" i="20" s="1"/>
  <c r="D252" i="20"/>
  <c r="E252" i="20" s="1"/>
  <c r="F252" i="20" s="1"/>
  <c r="D253" i="20"/>
  <c r="E253" i="20" s="1"/>
  <c r="F253" i="20" s="1"/>
  <c r="D254" i="20"/>
  <c r="E254" i="20" s="1"/>
  <c r="F254" i="20" s="1"/>
  <c r="D255" i="20"/>
  <c r="E255" i="20" s="1"/>
  <c r="F255" i="20" s="1"/>
  <c r="D256" i="20"/>
  <c r="E256" i="20" s="1"/>
  <c r="F256" i="20" s="1"/>
  <c r="D257" i="20"/>
  <c r="E257" i="20" s="1"/>
  <c r="F257" i="20" s="1"/>
  <c r="D258" i="20"/>
  <c r="E258" i="20" s="1"/>
  <c r="F258" i="20" s="1"/>
  <c r="D259" i="20"/>
  <c r="E259" i="20" s="1"/>
  <c r="F259" i="20" s="1"/>
  <c r="D260" i="20"/>
  <c r="E260" i="20" s="1"/>
  <c r="F260" i="20" s="1"/>
  <c r="D261" i="20"/>
  <c r="E261" i="20" s="1"/>
  <c r="F261" i="20" s="1"/>
  <c r="D262" i="20"/>
  <c r="E262" i="20" s="1"/>
  <c r="F262" i="20" s="1"/>
  <c r="D263" i="20"/>
  <c r="E263" i="20" s="1"/>
  <c r="F263" i="20" s="1"/>
  <c r="D264" i="20"/>
  <c r="E264" i="20" s="1"/>
  <c r="F264" i="20" s="1"/>
  <c r="D265" i="20"/>
  <c r="E265" i="20" s="1"/>
  <c r="F265" i="20" s="1"/>
  <c r="D266" i="20"/>
  <c r="E266" i="20" s="1"/>
  <c r="F266" i="20" s="1"/>
  <c r="D267" i="20"/>
  <c r="E267" i="20" s="1"/>
  <c r="F267" i="20" s="1"/>
  <c r="D268" i="20"/>
  <c r="E268" i="20" s="1"/>
  <c r="F268" i="20" s="1"/>
  <c r="D269" i="20"/>
  <c r="E269" i="20" s="1"/>
  <c r="F269" i="20" s="1"/>
  <c r="D270" i="20"/>
  <c r="E270" i="20" s="1"/>
  <c r="F270" i="20" s="1"/>
  <c r="D271" i="20"/>
  <c r="E271" i="20" s="1"/>
  <c r="F271" i="20" s="1"/>
  <c r="D272" i="20"/>
  <c r="E272" i="20" s="1"/>
  <c r="F272" i="20" s="1"/>
  <c r="D273" i="20"/>
  <c r="E273" i="20" s="1"/>
  <c r="F273" i="20" s="1"/>
  <c r="D274" i="20"/>
  <c r="E274" i="20" s="1"/>
  <c r="F274" i="20" s="1"/>
  <c r="D275" i="20"/>
  <c r="E275" i="20" s="1"/>
  <c r="F275" i="20" s="1"/>
  <c r="D276" i="20"/>
  <c r="E276" i="20" s="1"/>
  <c r="F276" i="20" s="1"/>
  <c r="D277" i="20"/>
  <c r="E277" i="20" s="1"/>
  <c r="F277" i="20" s="1"/>
  <c r="D278" i="20"/>
  <c r="E278" i="20" s="1"/>
  <c r="F278" i="20" s="1"/>
  <c r="D279" i="20"/>
  <c r="E279" i="20" s="1"/>
  <c r="F279" i="20" s="1"/>
  <c r="D280" i="20"/>
  <c r="E280" i="20" s="1"/>
  <c r="F280" i="20" s="1"/>
  <c r="D281" i="20"/>
  <c r="E281" i="20" s="1"/>
  <c r="F281" i="20" s="1"/>
  <c r="D282" i="20"/>
  <c r="E282" i="20" s="1"/>
  <c r="F282" i="20" s="1"/>
  <c r="D283" i="20"/>
  <c r="E283" i="20" s="1"/>
  <c r="F283" i="20" s="1"/>
  <c r="D284" i="20"/>
  <c r="E284" i="20" s="1"/>
  <c r="F284" i="20" s="1"/>
  <c r="D285" i="20"/>
  <c r="E285" i="20" s="1"/>
  <c r="F285" i="20" s="1"/>
  <c r="D286" i="20"/>
  <c r="E286" i="20" s="1"/>
  <c r="F286" i="20" s="1"/>
  <c r="D287" i="20"/>
  <c r="E287" i="20" s="1"/>
  <c r="F287" i="20" s="1"/>
  <c r="D288" i="20"/>
  <c r="E288" i="20" s="1"/>
  <c r="F288" i="20" s="1"/>
  <c r="D289" i="20"/>
  <c r="E289" i="20" s="1"/>
  <c r="F289" i="20" s="1"/>
  <c r="D290" i="20"/>
  <c r="E290" i="20" s="1"/>
  <c r="F290" i="20" s="1"/>
  <c r="D291" i="20"/>
  <c r="E291" i="20" s="1"/>
  <c r="F291" i="20" s="1"/>
  <c r="D292" i="20"/>
  <c r="E292" i="20" s="1"/>
  <c r="D293" i="20"/>
  <c r="E293" i="20" s="1"/>
  <c r="F293" i="20" s="1"/>
  <c r="D294" i="20"/>
  <c r="E294" i="20" s="1"/>
  <c r="F294" i="20" s="1"/>
  <c r="D295" i="20"/>
  <c r="E295" i="20" s="1"/>
  <c r="F295" i="20" s="1"/>
  <c r="D296" i="20"/>
  <c r="E296" i="20" s="1"/>
  <c r="F296" i="20" s="1"/>
  <c r="D297" i="20"/>
  <c r="E297" i="20" s="1"/>
  <c r="F297" i="20" s="1"/>
  <c r="D298" i="20"/>
  <c r="E298" i="20" s="1"/>
  <c r="F298" i="20" s="1"/>
  <c r="D299" i="20"/>
  <c r="E299" i="20" s="1"/>
  <c r="F299" i="20" s="1"/>
  <c r="D300" i="20"/>
  <c r="E300" i="20" s="1"/>
  <c r="F300" i="20" s="1"/>
  <c r="D301" i="20"/>
  <c r="E301" i="20" s="1"/>
  <c r="F301" i="20" s="1"/>
  <c r="D302" i="20"/>
  <c r="E302" i="20" s="1"/>
  <c r="F302" i="20" s="1"/>
  <c r="D303" i="20"/>
  <c r="E303" i="20" s="1"/>
  <c r="F303" i="20" s="1"/>
  <c r="D304" i="20"/>
  <c r="E304" i="20" s="1"/>
  <c r="F304" i="20" s="1"/>
  <c r="D305" i="20"/>
  <c r="E305" i="20" s="1"/>
  <c r="F305" i="20" s="1"/>
  <c r="D306" i="20"/>
  <c r="E306" i="20" s="1"/>
  <c r="F306" i="20" s="1"/>
  <c r="D307" i="20"/>
  <c r="E307" i="20" s="1"/>
  <c r="F307" i="20" s="1"/>
  <c r="D308" i="20"/>
  <c r="E308" i="20" s="1"/>
  <c r="F308" i="20" s="1"/>
  <c r="D309" i="20"/>
  <c r="E309" i="20" s="1"/>
  <c r="F309" i="20" s="1"/>
  <c r="D310" i="20"/>
  <c r="E310" i="20" s="1"/>
  <c r="F310" i="20" s="1"/>
  <c r="D311" i="20"/>
  <c r="E311" i="20" s="1"/>
  <c r="F311" i="20" s="1"/>
  <c r="D312" i="20"/>
  <c r="E312" i="20" s="1"/>
  <c r="F312" i="20" s="1"/>
  <c r="D313" i="20"/>
  <c r="E313" i="20" s="1"/>
  <c r="F313" i="20" s="1"/>
  <c r="D314" i="20"/>
  <c r="E314" i="20" s="1"/>
  <c r="F314" i="20" s="1"/>
  <c r="D315" i="20"/>
  <c r="E315" i="20" s="1"/>
  <c r="F315" i="20" s="1"/>
  <c r="D316" i="20"/>
  <c r="E316" i="20" s="1"/>
  <c r="F316" i="20" s="1"/>
  <c r="D317" i="20"/>
  <c r="E317" i="20" s="1"/>
  <c r="F317" i="20" s="1"/>
  <c r="D318" i="20"/>
  <c r="E318" i="20" s="1"/>
  <c r="F318" i="20" s="1"/>
  <c r="D319" i="20"/>
  <c r="E319" i="20" s="1"/>
  <c r="F319" i="20" s="1"/>
  <c r="D320" i="20"/>
  <c r="E320" i="20" s="1"/>
  <c r="F320" i="20" s="1"/>
  <c r="D321" i="20"/>
  <c r="E321" i="20" s="1"/>
  <c r="F321" i="20" s="1"/>
  <c r="D322" i="20"/>
  <c r="E322" i="20" s="1"/>
  <c r="F322" i="20" s="1"/>
  <c r="D323" i="20"/>
  <c r="E323" i="20" s="1"/>
  <c r="F323" i="20" s="1"/>
  <c r="D324" i="20"/>
  <c r="E324" i="20" s="1"/>
  <c r="F324" i="20" s="1"/>
  <c r="D325" i="20"/>
  <c r="E325" i="20" s="1"/>
  <c r="F325" i="20" s="1"/>
  <c r="D326" i="20"/>
  <c r="E326" i="20" s="1"/>
  <c r="F326" i="20" s="1"/>
  <c r="D327" i="20"/>
  <c r="E327" i="20" s="1"/>
  <c r="F327" i="20" s="1"/>
  <c r="D328" i="20"/>
  <c r="E328" i="20" s="1"/>
  <c r="F328" i="20" s="1"/>
  <c r="D329" i="20"/>
  <c r="E329" i="20" s="1"/>
  <c r="F329" i="20" s="1"/>
  <c r="D330" i="20"/>
  <c r="E330" i="20" s="1"/>
  <c r="F330" i="20" s="1"/>
  <c r="D331" i="20"/>
  <c r="E331" i="20" s="1"/>
  <c r="F331" i="20" s="1"/>
  <c r="D332" i="20"/>
  <c r="E332" i="20" s="1"/>
  <c r="F332" i="20" s="1"/>
  <c r="D333" i="20"/>
  <c r="E333" i="20" s="1"/>
  <c r="F333" i="20" s="1"/>
  <c r="D334" i="20"/>
  <c r="E334" i="20" s="1"/>
  <c r="F334" i="20" s="1"/>
  <c r="D335" i="20"/>
  <c r="E335" i="20" s="1"/>
  <c r="F335" i="20" s="1"/>
  <c r="D336" i="20"/>
  <c r="E336" i="20" s="1"/>
  <c r="F336" i="20" s="1"/>
  <c r="D337" i="20"/>
  <c r="E337" i="20" s="1"/>
  <c r="F337" i="20" s="1"/>
  <c r="D338" i="20"/>
  <c r="E338" i="20" s="1"/>
  <c r="F338" i="20" s="1"/>
  <c r="D339" i="20"/>
  <c r="E339" i="20" s="1"/>
  <c r="F339" i="20" s="1"/>
  <c r="D340" i="20"/>
  <c r="E340" i="20" s="1"/>
  <c r="F340" i="20" s="1"/>
  <c r="D341" i="20"/>
  <c r="E341" i="20" s="1"/>
  <c r="F341" i="20" s="1"/>
  <c r="D342" i="20"/>
  <c r="E342" i="20" s="1"/>
  <c r="F342" i="20" s="1"/>
  <c r="D343" i="20"/>
  <c r="E343" i="20" s="1"/>
  <c r="F343" i="20" s="1"/>
  <c r="D344" i="20"/>
  <c r="E344" i="20" s="1"/>
  <c r="F344" i="20" s="1"/>
  <c r="D345" i="20"/>
  <c r="E345" i="20" s="1"/>
  <c r="F345" i="20" s="1"/>
  <c r="D346" i="20"/>
  <c r="E346" i="20" s="1"/>
  <c r="D347" i="20"/>
  <c r="E347" i="20" s="1"/>
  <c r="F347" i="20" s="1"/>
  <c r="D348" i="20"/>
  <c r="E348" i="20" s="1"/>
  <c r="F348" i="20" s="1"/>
  <c r="D349" i="20"/>
  <c r="E349" i="20" s="1"/>
  <c r="F349" i="20" s="1"/>
  <c r="D350" i="20"/>
  <c r="E350" i="20" s="1"/>
  <c r="F350" i="20" s="1"/>
  <c r="D351" i="20"/>
  <c r="E351" i="20" s="1"/>
  <c r="F351" i="20" s="1"/>
  <c r="D352" i="20"/>
  <c r="E352" i="20" s="1"/>
  <c r="F352" i="20" s="1"/>
  <c r="D353" i="20"/>
  <c r="E353" i="20" s="1"/>
  <c r="F353" i="20" s="1"/>
  <c r="D354" i="20"/>
  <c r="E354" i="20" s="1"/>
  <c r="F354" i="20" s="1"/>
  <c r="D355" i="20"/>
  <c r="E355" i="20" s="1"/>
  <c r="F355" i="20" s="1"/>
  <c r="D356" i="20"/>
  <c r="E356" i="20" s="1"/>
  <c r="F356" i="20" s="1"/>
  <c r="D357" i="20"/>
  <c r="E357" i="20" s="1"/>
  <c r="F357" i="20" s="1"/>
  <c r="D358" i="20"/>
  <c r="E358" i="20" s="1"/>
  <c r="F358" i="20" s="1"/>
  <c r="D359" i="20"/>
  <c r="E359" i="20" s="1"/>
  <c r="F359" i="20" s="1"/>
  <c r="D360" i="20"/>
  <c r="E360" i="20" s="1"/>
  <c r="F360" i="20" s="1"/>
  <c r="D361" i="20"/>
  <c r="E361" i="20" s="1"/>
  <c r="F361" i="20" s="1"/>
  <c r="D362" i="20"/>
  <c r="E362" i="20" s="1"/>
  <c r="F362" i="20" s="1"/>
  <c r="D363" i="20"/>
  <c r="E363" i="20" s="1"/>
  <c r="F363" i="20" s="1"/>
  <c r="D364" i="20"/>
  <c r="E364" i="20" s="1"/>
  <c r="F364" i="20" s="1"/>
  <c r="D365" i="20"/>
  <c r="E365" i="20" s="1"/>
  <c r="F365" i="20" s="1"/>
  <c r="D366" i="20"/>
  <c r="E366" i="20" s="1"/>
  <c r="F366" i="20" s="1"/>
  <c r="D367" i="20"/>
  <c r="E367" i="20" s="1"/>
  <c r="F367" i="20" s="1"/>
  <c r="D368" i="20"/>
  <c r="E368" i="20" s="1"/>
  <c r="F368" i="20" s="1"/>
  <c r="D369" i="20"/>
  <c r="E369" i="20" s="1"/>
  <c r="F369" i="20" s="1"/>
  <c r="D370" i="20"/>
  <c r="E370" i="20" s="1"/>
  <c r="F370" i="20" s="1"/>
  <c r="D371" i="20"/>
  <c r="E371" i="20" s="1"/>
  <c r="F371" i="20" s="1"/>
  <c r="D372" i="20"/>
  <c r="E372" i="20" s="1"/>
  <c r="F372" i="20" s="1"/>
  <c r="D373" i="20"/>
  <c r="E373" i="20" s="1"/>
  <c r="F373" i="20" s="1"/>
  <c r="D374" i="20"/>
  <c r="E374" i="20" s="1"/>
  <c r="F374" i="20" s="1"/>
  <c r="D375" i="20"/>
  <c r="E375" i="20" s="1"/>
  <c r="F375" i="20" s="1"/>
  <c r="D376" i="20"/>
  <c r="E376" i="20" s="1"/>
  <c r="F376" i="20" s="1"/>
  <c r="D377" i="20"/>
  <c r="E377" i="20" s="1"/>
  <c r="F377" i="20" s="1"/>
  <c r="D378" i="20"/>
  <c r="E378" i="20" s="1"/>
  <c r="F378" i="20" s="1"/>
  <c r="D379" i="20"/>
  <c r="E379" i="20" s="1"/>
  <c r="F379" i="20" s="1"/>
  <c r="D380" i="20"/>
  <c r="E380" i="20" s="1"/>
  <c r="F380" i="20" s="1"/>
  <c r="D381" i="20"/>
  <c r="E381" i="20" s="1"/>
  <c r="F381" i="20" s="1"/>
  <c r="D382" i="20"/>
  <c r="E382" i="20" s="1"/>
  <c r="F382" i="20" s="1"/>
  <c r="D383" i="20"/>
  <c r="E383" i="20" s="1"/>
  <c r="F383" i="20" s="1"/>
  <c r="D384" i="20"/>
  <c r="E384" i="20" s="1"/>
  <c r="F384" i="20" s="1"/>
  <c r="D385" i="20"/>
  <c r="E385" i="20" s="1"/>
  <c r="F385" i="20" s="1"/>
  <c r="D386" i="20"/>
  <c r="E386" i="20" s="1"/>
  <c r="F386" i="20" s="1"/>
  <c r="D387" i="20"/>
  <c r="E387" i="20" s="1"/>
  <c r="F387" i="20" s="1"/>
  <c r="D388" i="20"/>
  <c r="E388" i="20" s="1"/>
  <c r="F388" i="20" s="1"/>
  <c r="D389" i="20"/>
  <c r="E389" i="20" s="1"/>
  <c r="F389" i="20" s="1"/>
  <c r="D390" i="20"/>
  <c r="E390" i="20" s="1"/>
  <c r="F390" i="20" s="1"/>
  <c r="D391" i="20"/>
  <c r="E391" i="20" s="1"/>
  <c r="F391" i="20" s="1"/>
  <c r="D392" i="20"/>
  <c r="E392" i="20" s="1"/>
  <c r="F392" i="20" s="1"/>
  <c r="D393" i="20"/>
  <c r="E393" i="20" s="1"/>
  <c r="F393" i="20" s="1"/>
  <c r="D394" i="20"/>
  <c r="E394" i="20" s="1"/>
  <c r="F394" i="20" s="1"/>
  <c r="D395" i="20"/>
  <c r="E395" i="20" s="1"/>
  <c r="F395" i="20" s="1"/>
  <c r="D396" i="20"/>
  <c r="E396" i="20" s="1"/>
  <c r="F396" i="20" s="1"/>
  <c r="D397" i="20"/>
  <c r="E397" i="20" s="1"/>
  <c r="F397" i="20" s="1"/>
  <c r="D398" i="20"/>
  <c r="E398" i="20" s="1"/>
  <c r="F398" i="20" s="1"/>
  <c r="D399" i="20"/>
  <c r="E399" i="20" s="1"/>
  <c r="F399" i="20" s="1"/>
  <c r="D400" i="20"/>
  <c r="E400" i="20" s="1"/>
  <c r="F400" i="20" s="1"/>
  <c r="D401" i="20"/>
  <c r="E401" i="20" s="1"/>
  <c r="F401" i="20" s="1"/>
  <c r="D402" i="20"/>
  <c r="E402" i="20" s="1"/>
  <c r="F402" i="20" s="1"/>
  <c r="D403" i="20"/>
  <c r="E403" i="20" s="1"/>
  <c r="F403" i="20" s="1"/>
  <c r="D404" i="20"/>
  <c r="E404" i="20" s="1"/>
  <c r="F404" i="20" s="1"/>
  <c r="D405" i="20"/>
  <c r="E405" i="20" s="1"/>
  <c r="F405" i="20" s="1"/>
  <c r="D406" i="20"/>
  <c r="E406" i="20" s="1"/>
  <c r="F406" i="20" s="1"/>
  <c r="D407" i="20"/>
  <c r="E407" i="20" s="1"/>
  <c r="F407" i="20" s="1"/>
  <c r="D408" i="20"/>
  <c r="E408" i="20" s="1"/>
  <c r="F408" i="20" s="1"/>
  <c r="D409" i="20"/>
  <c r="E409" i="20" s="1"/>
  <c r="F409" i="20" s="1"/>
  <c r="D410" i="20"/>
  <c r="E410" i="20" s="1"/>
  <c r="F410" i="20" s="1"/>
  <c r="D411" i="20"/>
  <c r="E411" i="20" s="1"/>
  <c r="F411" i="20" s="1"/>
  <c r="D412" i="20"/>
  <c r="E412" i="20" s="1"/>
  <c r="F412" i="20" s="1"/>
  <c r="D413" i="20"/>
  <c r="E413" i="20" s="1"/>
  <c r="F413" i="20" s="1"/>
  <c r="D414" i="20"/>
  <c r="E414" i="20" s="1"/>
  <c r="F414" i="20" s="1"/>
  <c r="D415" i="20"/>
  <c r="E415" i="20" s="1"/>
  <c r="F415" i="20" s="1"/>
  <c r="D416" i="20"/>
  <c r="E416" i="20" s="1"/>
  <c r="F416" i="20" s="1"/>
  <c r="D417" i="20"/>
  <c r="E417" i="20" s="1"/>
  <c r="F417" i="20" s="1"/>
  <c r="D418" i="20"/>
  <c r="E418" i="20" s="1"/>
  <c r="F418" i="20" s="1"/>
  <c r="D419" i="20"/>
  <c r="E419" i="20" s="1"/>
  <c r="F419" i="20" s="1"/>
  <c r="D420" i="20"/>
  <c r="E420" i="20" s="1"/>
  <c r="F420" i="20" s="1"/>
  <c r="D421" i="20"/>
  <c r="E421" i="20" s="1"/>
  <c r="F421" i="20" s="1"/>
  <c r="D422" i="20"/>
  <c r="E422" i="20" s="1"/>
  <c r="F422" i="20" s="1"/>
  <c r="D423" i="20"/>
  <c r="E423" i="20" s="1"/>
  <c r="F423" i="20" s="1"/>
  <c r="D424" i="20"/>
  <c r="E424" i="20" s="1"/>
  <c r="F424" i="20" s="1"/>
  <c r="D425" i="20"/>
  <c r="E425" i="20" s="1"/>
  <c r="F425" i="20" s="1"/>
  <c r="D426" i="20"/>
  <c r="E426" i="20" s="1"/>
  <c r="F426" i="20" s="1"/>
  <c r="D427" i="20"/>
  <c r="E427" i="20" s="1"/>
  <c r="F427" i="20" s="1"/>
  <c r="D428" i="20"/>
  <c r="E428" i="20" s="1"/>
  <c r="F428" i="20" s="1"/>
  <c r="D429" i="20"/>
  <c r="E429" i="20" s="1"/>
  <c r="F429" i="20" s="1"/>
  <c r="D430" i="20"/>
  <c r="E430" i="20" s="1"/>
  <c r="F430" i="20" s="1"/>
  <c r="D431" i="20"/>
  <c r="E431" i="20" s="1"/>
  <c r="F431" i="20" s="1"/>
  <c r="D432" i="20"/>
  <c r="E432" i="20" s="1"/>
  <c r="F432" i="20" s="1"/>
  <c r="D433" i="20"/>
  <c r="E433" i="20" s="1"/>
  <c r="F433" i="20" s="1"/>
  <c r="D434" i="20"/>
  <c r="E434" i="20" s="1"/>
  <c r="F434" i="20" s="1"/>
  <c r="D435" i="20"/>
  <c r="E435" i="20" s="1"/>
  <c r="F435" i="20" s="1"/>
  <c r="D436" i="20"/>
  <c r="E436" i="20" s="1"/>
  <c r="F436" i="20" s="1"/>
  <c r="D437" i="20"/>
  <c r="E437" i="20" s="1"/>
  <c r="F437" i="20" s="1"/>
  <c r="D438" i="20"/>
  <c r="E438" i="20" s="1"/>
  <c r="F438" i="20" s="1"/>
  <c r="D439" i="20"/>
  <c r="E439" i="20" s="1"/>
  <c r="F439" i="20" s="1"/>
  <c r="D440" i="20"/>
  <c r="E440" i="20" s="1"/>
  <c r="F440" i="20" s="1"/>
  <c r="D441" i="20"/>
  <c r="E441" i="20" s="1"/>
  <c r="F441" i="20" s="1"/>
  <c r="D442" i="20"/>
  <c r="E442" i="20" s="1"/>
  <c r="F442" i="20" s="1"/>
  <c r="D443" i="20"/>
  <c r="E443" i="20" s="1"/>
  <c r="F443" i="20" s="1"/>
  <c r="D444" i="20"/>
  <c r="E444" i="20" s="1"/>
  <c r="F444" i="20" s="1"/>
  <c r="D445" i="20"/>
  <c r="E445" i="20" s="1"/>
  <c r="F445" i="20" s="1"/>
  <c r="D446" i="20"/>
  <c r="E446" i="20" s="1"/>
  <c r="F446" i="20" s="1"/>
  <c r="D447" i="20"/>
  <c r="E447" i="20" s="1"/>
  <c r="F447" i="20" s="1"/>
  <c r="D448" i="20"/>
  <c r="E448" i="20" s="1"/>
  <c r="F448" i="20" s="1"/>
  <c r="D449" i="20"/>
  <c r="E449" i="20" s="1"/>
  <c r="F449" i="20" s="1"/>
  <c r="D450" i="20"/>
  <c r="E450" i="20" s="1"/>
  <c r="F450" i="20" s="1"/>
  <c r="D451" i="20"/>
  <c r="E451" i="20" s="1"/>
  <c r="F451" i="20" s="1"/>
  <c r="D452" i="20"/>
  <c r="E452" i="20" s="1"/>
  <c r="F452" i="20" s="1"/>
  <c r="D453" i="20"/>
  <c r="E453" i="20" s="1"/>
  <c r="F453" i="20" s="1"/>
  <c r="D454" i="20"/>
  <c r="E454" i="20" s="1"/>
  <c r="F454" i="20" s="1"/>
  <c r="D455" i="20"/>
  <c r="E455" i="20" s="1"/>
  <c r="F455" i="20" s="1"/>
  <c r="D456" i="20"/>
  <c r="E456" i="20" s="1"/>
  <c r="F456" i="20" s="1"/>
  <c r="D457" i="20"/>
  <c r="E457" i="20" s="1"/>
  <c r="F457" i="20" s="1"/>
  <c r="D458" i="20"/>
  <c r="E458" i="20" s="1"/>
  <c r="F458" i="20" s="1"/>
  <c r="D459" i="20"/>
  <c r="E459" i="20" s="1"/>
  <c r="F459" i="20" s="1"/>
  <c r="D460" i="20"/>
  <c r="E460" i="20" s="1"/>
  <c r="F460" i="20" s="1"/>
  <c r="D461" i="20"/>
  <c r="E461" i="20" s="1"/>
  <c r="F461" i="20" s="1"/>
  <c r="D462" i="20"/>
  <c r="E462" i="20" s="1"/>
  <c r="F462" i="20" s="1"/>
  <c r="D463" i="20"/>
  <c r="E463" i="20" s="1"/>
  <c r="F463" i="20" s="1"/>
  <c r="D464" i="20"/>
  <c r="E464" i="20" s="1"/>
  <c r="F464" i="20" s="1"/>
  <c r="D465" i="20"/>
  <c r="E465" i="20" s="1"/>
  <c r="F465" i="20" s="1"/>
  <c r="D466" i="20"/>
  <c r="E466" i="20" s="1"/>
  <c r="F466" i="20" s="1"/>
  <c r="D467" i="20"/>
  <c r="E467" i="20" s="1"/>
  <c r="F467" i="20" s="1"/>
  <c r="D468" i="20"/>
  <c r="E468" i="20" s="1"/>
  <c r="F468" i="20" s="1"/>
  <c r="D469" i="20"/>
  <c r="E469" i="20" s="1"/>
  <c r="F469" i="20" s="1"/>
  <c r="D470" i="20"/>
  <c r="E470" i="20" s="1"/>
  <c r="F470" i="20" s="1"/>
  <c r="D471" i="20"/>
  <c r="E471" i="20" s="1"/>
  <c r="F471" i="20" s="1"/>
  <c r="D472" i="20"/>
  <c r="E472" i="20" s="1"/>
  <c r="F472" i="20" s="1"/>
  <c r="D473" i="20"/>
  <c r="E473" i="20" s="1"/>
  <c r="F473" i="20" s="1"/>
  <c r="D474" i="20"/>
  <c r="E474" i="20" s="1"/>
  <c r="F474" i="20" s="1"/>
  <c r="D475" i="20"/>
  <c r="E475" i="20" s="1"/>
  <c r="F475" i="20" s="1"/>
  <c r="D476" i="20"/>
  <c r="E476" i="20" s="1"/>
  <c r="F476" i="20" s="1"/>
  <c r="D477" i="20"/>
  <c r="E477" i="20" s="1"/>
  <c r="F477" i="20" s="1"/>
  <c r="D478" i="20"/>
  <c r="E478" i="20" s="1"/>
  <c r="F478" i="20" s="1"/>
  <c r="D479" i="20"/>
  <c r="E479" i="20" s="1"/>
  <c r="F479" i="20" s="1"/>
  <c r="D480" i="20"/>
  <c r="E480" i="20" s="1"/>
  <c r="F480" i="20" s="1"/>
  <c r="D481" i="20"/>
  <c r="E481" i="20" s="1"/>
  <c r="F481" i="20" s="1"/>
  <c r="D482" i="20"/>
  <c r="E482" i="20" s="1"/>
  <c r="F482" i="20" s="1"/>
  <c r="D483" i="20"/>
  <c r="E483" i="20" s="1"/>
  <c r="F483" i="20" s="1"/>
  <c r="D484" i="20"/>
  <c r="E484" i="20" s="1"/>
  <c r="F484" i="20" s="1"/>
  <c r="D485" i="20"/>
  <c r="E485" i="20" s="1"/>
  <c r="F485" i="20" s="1"/>
  <c r="D486" i="20"/>
  <c r="E486" i="20" s="1"/>
  <c r="F486" i="20" s="1"/>
  <c r="D487" i="20"/>
  <c r="E487" i="20" s="1"/>
  <c r="F487" i="20" s="1"/>
  <c r="D488" i="20"/>
  <c r="E488" i="20" s="1"/>
  <c r="F488" i="20" s="1"/>
  <c r="D489" i="20"/>
  <c r="E489" i="20" s="1"/>
  <c r="F489" i="20" s="1"/>
  <c r="D490" i="20"/>
  <c r="E490" i="20" s="1"/>
  <c r="F490" i="20" s="1"/>
  <c r="D491" i="20"/>
  <c r="E491" i="20" s="1"/>
  <c r="F491" i="20" s="1"/>
  <c r="D492" i="20"/>
  <c r="E492" i="20" s="1"/>
  <c r="F492" i="20" s="1"/>
  <c r="D493" i="20"/>
  <c r="E493" i="20" s="1"/>
  <c r="F493" i="20" s="1"/>
  <c r="D494" i="20"/>
  <c r="E494" i="20" s="1"/>
  <c r="F494" i="20" s="1"/>
  <c r="D495" i="20"/>
  <c r="E495" i="20" s="1"/>
  <c r="F495" i="20" s="1"/>
  <c r="D496" i="20"/>
  <c r="E496" i="20" s="1"/>
  <c r="F496" i="20" s="1"/>
  <c r="D497" i="20"/>
  <c r="E497" i="20" s="1"/>
  <c r="F497" i="20" s="1"/>
  <c r="D498" i="20"/>
  <c r="E498" i="20" s="1"/>
  <c r="F498" i="20" s="1"/>
  <c r="D499" i="20"/>
  <c r="E499" i="20" s="1"/>
  <c r="F499" i="20" s="1"/>
  <c r="D500" i="20"/>
  <c r="E500" i="20" s="1"/>
  <c r="F500" i="20" s="1"/>
  <c r="D501" i="20"/>
  <c r="E501" i="20" s="1"/>
  <c r="F501" i="20" s="1"/>
  <c r="D502" i="20"/>
  <c r="E502" i="20" s="1"/>
  <c r="F502" i="20" s="1"/>
  <c r="D503" i="20"/>
  <c r="E503" i="20" s="1"/>
  <c r="F503" i="20" s="1"/>
  <c r="D504" i="20"/>
  <c r="E504" i="20" s="1"/>
  <c r="F504" i="20" s="1"/>
  <c r="D505" i="20"/>
  <c r="E505" i="20" s="1"/>
  <c r="F505" i="20" s="1"/>
  <c r="D506" i="20"/>
  <c r="E506" i="20" s="1"/>
  <c r="F506" i="20" s="1"/>
  <c r="D507" i="20"/>
  <c r="E507" i="20" s="1"/>
  <c r="F507" i="20" s="1"/>
  <c r="D508" i="20"/>
  <c r="E508" i="20" s="1"/>
  <c r="F508" i="20" s="1"/>
  <c r="D509" i="20"/>
  <c r="E509" i="20" s="1"/>
  <c r="D510" i="20"/>
  <c r="E510" i="20" s="1"/>
  <c r="F510" i="20" s="1"/>
  <c r="D511" i="20"/>
  <c r="E511" i="20" s="1"/>
  <c r="F511" i="20" s="1"/>
  <c r="D512" i="20"/>
  <c r="E512" i="20" s="1"/>
  <c r="F512" i="20" s="1"/>
  <c r="D513" i="20"/>
  <c r="E513" i="20" s="1"/>
  <c r="F513" i="20" s="1"/>
  <c r="D514" i="20"/>
  <c r="E514" i="20" s="1"/>
  <c r="F514" i="20" s="1"/>
  <c r="D515" i="20"/>
  <c r="E515" i="20" s="1"/>
  <c r="F515" i="20" s="1"/>
  <c r="D516" i="20"/>
  <c r="E516" i="20" s="1"/>
  <c r="F516" i="20" s="1"/>
  <c r="D517" i="20"/>
  <c r="E517" i="20" s="1"/>
  <c r="F517" i="20" s="1"/>
  <c r="D518" i="20"/>
  <c r="E518" i="20" s="1"/>
  <c r="F518" i="20" s="1"/>
  <c r="D519" i="20"/>
  <c r="E519" i="20" s="1"/>
  <c r="F519" i="20" s="1"/>
  <c r="D520" i="20"/>
  <c r="E520" i="20" s="1"/>
  <c r="F520" i="20" s="1"/>
  <c r="D521" i="20"/>
  <c r="E521" i="20" s="1"/>
  <c r="F521" i="20" s="1"/>
  <c r="D522" i="20"/>
  <c r="E522" i="20" s="1"/>
  <c r="F522" i="20" s="1"/>
  <c r="D523" i="20"/>
  <c r="E523" i="20" s="1"/>
  <c r="F523" i="20" s="1"/>
  <c r="D524" i="20"/>
  <c r="E524" i="20" s="1"/>
  <c r="F524" i="20" s="1"/>
  <c r="D525" i="20"/>
  <c r="E525" i="20" s="1"/>
  <c r="F525" i="20" s="1"/>
  <c r="D526" i="20"/>
  <c r="E526" i="20" s="1"/>
  <c r="F526" i="20" s="1"/>
  <c r="D527" i="20"/>
  <c r="E527" i="20" s="1"/>
  <c r="F527" i="20" s="1"/>
  <c r="D528" i="20"/>
  <c r="E528" i="20" s="1"/>
  <c r="F528" i="20" s="1"/>
  <c r="D529" i="20"/>
  <c r="E529" i="20" s="1"/>
  <c r="F529" i="20" s="1"/>
  <c r="D530" i="20"/>
  <c r="E530" i="20" s="1"/>
  <c r="F530" i="20" s="1"/>
  <c r="D531" i="20"/>
  <c r="E531" i="20" s="1"/>
  <c r="F531" i="20" s="1"/>
  <c r="D532" i="20"/>
  <c r="E532" i="20" s="1"/>
  <c r="F532" i="20" s="1"/>
  <c r="D533" i="20"/>
  <c r="E533" i="20" s="1"/>
  <c r="F533" i="20" s="1"/>
  <c r="D534" i="20"/>
  <c r="E534" i="20" s="1"/>
  <c r="F534" i="20" s="1"/>
  <c r="D535" i="20"/>
  <c r="E535" i="20" s="1"/>
  <c r="F535" i="20" s="1"/>
  <c r="D536" i="20"/>
  <c r="E536" i="20" s="1"/>
  <c r="F536" i="20" s="1"/>
  <c r="D537" i="20"/>
  <c r="E537" i="20" s="1"/>
  <c r="F537" i="20" s="1"/>
  <c r="D538" i="20"/>
  <c r="E538" i="20" s="1"/>
  <c r="F538" i="20" s="1"/>
  <c r="D539" i="20"/>
  <c r="E539" i="20" s="1"/>
  <c r="F539" i="20" s="1"/>
  <c r="D540" i="20"/>
  <c r="E540" i="20" s="1"/>
  <c r="F540" i="20" s="1"/>
  <c r="D541" i="20"/>
  <c r="E541" i="20" s="1"/>
  <c r="F541" i="20" s="1"/>
  <c r="D542" i="20"/>
  <c r="E542" i="20" s="1"/>
  <c r="F542" i="20" s="1"/>
  <c r="D543" i="20"/>
  <c r="E543" i="20" s="1"/>
  <c r="F543" i="20" s="1"/>
  <c r="D544" i="20"/>
  <c r="E544" i="20" s="1"/>
  <c r="F544" i="20" s="1"/>
  <c r="D545" i="20"/>
  <c r="E545" i="20" s="1"/>
  <c r="F545" i="20" s="1"/>
  <c r="D546" i="20"/>
  <c r="E546" i="20" s="1"/>
  <c r="F546" i="20" s="1"/>
  <c r="D547" i="20"/>
  <c r="E547" i="20" s="1"/>
  <c r="F547" i="20" s="1"/>
  <c r="D548" i="20"/>
  <c r="E548" i="20" s="1"/>
  <c r="F548" i="20" s="1"/>
  <c r="D549" i="20"/>
  <c r="E549" i="20" s="1"/>
  <c r="F549" i="20" s="1"/>
  <c r="D550" i="20"/>
  <c r="E550" i="20" s="1"/>
  <c r="F550" i="20" s="1"/>
  <c r="D551" i="20"/>
  <c r="E551" i="20" s="1"/>
  <c r="F551" i="20" s="1"/>
  <c r="D552" i="20"/>
  <c r="E552" i="20" s="1"/>
  <c r="F552" i="20" s="1"/>
  <c r="D553" i="20"/>
  <c r="E553" i="20" s="1"/>
  <c r="F553" i="20" s="1"/>
  <c r="D554" i="20"/>
  <c r="E554" i="20" s="1"/>
  <c r="F554" i="20" s="1"/>
  <c r="D555" i="20"/>
  <c r="E555" i="20" s="1"/>
  <c r="F555" i="20" s="1"/>
  <c r="D556" i="20"/>
  <c r="E556" i="20" s="1"/>
  <c r="F556" i="20" s="1"/>
  <c r="D557" i="20"/>
  <c r="E557" i="20" s="1"/>
  <c r="F557" i="20" s="1"/>
  <c r="D558" i="20"/>
  <c r="E558" i="20" s="1"/>
  <c r="F558" i="20" s="1"/>
  <c r="D559" i="20"/>
  <c r="E559" i="20" s="1"/>
  <c r="F559" i="20" s="1"/>
  <c r="D560" i="20"/>
  <c r="E560" i="20" s="1"/>
  <c r="F560" i="20" s="1"/>
  <c r="D561" i="20"/>
  <c r="E561" i="20" s="1"/>
  <c r="F561" i="20" s="1"/>
  <c r="D562" i="20"/>
  <c r="E562" i="20" s="1"/>
  <c r="F562" i="20" s="1"/>
  <c r="D563" i="20"/>
  <c r="E563" i="20" s="1"/>
  <c r="F563" i="20" s="1"/>
  <c r="D564" i="20"/>
  <c r="E564" i="20" s="1"/>
  <c r="F564" i="20" s="1"/>
  <c r="D565" i="20"/>
  <c r="E565" i="20" s="1"/>
  <c r="F565" i="20" s="1"/>
  <c r="D566" i="20"/>
  <c r="E566" i="20" s="1"/>
  <c r="D567" i="20"/>
  <c r="E567" i="20" s="1"/>
  <c r="F567" i="20" s="1"/>
  <c r="D568" i="20"/>
  <c r="E568" i="20" s="1"/>
  <c r="F568" i="20" s="1"/>
  <c r="D569" i="20"/>
  <c r="E569" i="20" s="1"/>
  <c r="F569" i="20" s="1"/>
  <c r="D570" i="20"/>
  <c r="E570" i="20" s="1"/>
  <c r="F570" i="20" s="1"/>
  <c r="D571" i="20"/>
  <c r="E571" i="20" s="1"/>
  <c r="F571" i="20" s="1"/>
  <c r="D572" i="20"/>
  <c r="E572" i="20" s="1"/>
  <c r="F572" i="20" s="1"/>
  <c r="D573" i="20"/>
  <c r="E573" i="20" s="1"/>
  <c r="F573" i="20" s="1"/>
  <c r="D574" i="20"/>
  <c r="E574" i="20" s="1"/>
  <c r="F574" i="20" s="1"/>
  <c r="D575" i="20"/>
  <c r="E575" i="20" s="1"/>
  <c r="F575" i="20" s="1"/>
  <c r="D576" i="20"/>
  <c r="E576" i="20" s="1"/>
  <c r="F576" i="20" s="1"/>
  <c r="D577" i="20"/>
  <c r="E577" i="20" s="1"/>
  <c r="F577" i="20" s="1"/>
  <c r="D578" i="20"/>
  <c r="E578" i="20" s="1"/>
  <c r="F578" i="20" s="1"/>
  <c r="D579" i="20"/>
  <c r="E579" i="20" s="1"/>
  <c r="F579" i="20" s="1"/>
  <c r="D580" i="20"/>
  <c r="E580" i="20" s="1"/>
  <c r="F580" i="20" s="1"/>
  <c r="D581" i="20"/>
  <c r="E581" i="20" s="1"/>
  <c r="F581" i="20" s="1"/>
  <c r="D582" i="20"/>
  <c r="E582" i="20" s="1"/>
  <c r="F582" i="20" s="1"/>
  <c r="D583" i="20"/>
  <c r="E583" i="20" s="1"/>
  <c r="F583" i="20" s="1"/>
  <c r="D584" i="20"/>
  <c r="E584" i="20" s="1"/>
  <c r="F584" i="20" s="1"/>
  <c r="D585" i="20"/>
  <c r="E585" i="20" s="1"/>
  <c r="F585" i="20" s="1"/>
  <c r="D586" i="20"/>
  <c r="E586" i="20" s="1"/>
  <c r="F586" i="20" s="1"/>
  <c r="D587" i="20"/>
  <c r="E587" i="20" s="1"/>
  <c r="F587" i="20" s="1"/>
  <c r="D3" i="20"/>
  <c r="E3" i="20" s="1"/>
  <c r="F3" i="20" s="1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E351" i="14" s="1"/>
  <c r="F351" i="14" s="1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E439" i="14" s="1"/>
  <c r="F439" i="14" s="1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138" i="14"/>
  <c r="D2" i="14"/>
  <c r="E2" i="14" s="1"/>
  <c r="D3" i="14"/>
  <c r="E3" i="14" s="1"/>
  <c r="D4" i="14"/>
  <c r="E4" i="14" s="1"/>
  <c r="D5" i="14"/>
  <c r="E5" i="14" s="1"/>
  <c r="D6" i="14"/>
  <c r="E6" i="14" s="1"/>
  <c r="D7" i="14"/>
  <c r="E7" i="14" s="1"/>
  <c r="D8" i="14"/>
  <c r="E8" i="14" s="1"/>
  <c r="D9" i="14"/>
  <c r="E9" i="14" s="1"/>
  <c r="D10" i="14"/>
  <c r="E10" i="14" s="1"/>
  <c r="D11" i="14"/>
  <c r="E11" i="14" s="1"/>
  <c r="D12" i="14"/>
  <c r="E12" i="14" s="1"/>
  <c r="D13" i="14"/>
  <c r="E13" i="14" s="1"/>
  <c r="D14" i="14"/>
  <c r="E14" i="14" s="1"/>
  <c r="D15" i="14"/>
  <c r="E15" i="14" s="1"/>
  <c r="D16" i="14"/>
  <c r="E16" i="14" s="1"/>
  <c r="D17" i="14"/>
  <c r="E17" i="14" s="1"/>
  <c r="D18" i="14"/>
  <c r="E18" i="14" s="1"/>
  <c r="D19" i="14"/>
  <c r="E19" i="14" s="1"/>
  <c r="D20" i="14"/>
  <c r="E20" i="14" s="1"/>
  <c r="D21" i="14"/>
  <c r="E21" i="14" s="1"/>
  <c r="D22" i="14"/>
  <c r="E22" i="14" s="1"/>
  <c r="D23" i="14"/>
  <c r="E23" i="14" s="1"/>
  <c r="D24" i="14"/>
  <c r="E24" i="14" s="1"/>
  <c r="D25" i="14"/>
  <c r="E25" i="14" s="1"/>
  <c r="D26" i="14"/>
  <c r="E26" i="14" s="1"/>
  <c r="D27" i="14"/>
  <c r="E27" i="14" s="1"/>
  <c r="D28" i="14"/>
  <c r="D29" i="14"/>
  <c r="E29" i="14" s="1"/>
  <c r="D30" i="14"/>
  <c r="E30" i="14" s="1"/>
  <c r="D31" i="14"/>
  <c r="E31" i="14" s="1"/>
  <c r="D32" i="14"/>
  <c r="E32" i="14" s="1"/>
  <c r="D33" i="14"/>
  <c r="E33" i="14" s="1"/>
  <c r="D34" i="14"/>
  <c r="E34" i="14" s="1"/>
  <c r="D35" i="14"/>
  <c r="E35" i="14" s="1"/>
  <c r="D36" i="14"/>
  <c r="E36" i="14" s="1"/>
  <c r="D37" i="14"/>
  <c r="E37" i="14" s="1"/>
  <c r="D38" i="14"/>
  <c r="E38" i="14" s="1"/>
  <c r="D39" i="14"/>
  <c r="E39" i="14" s="1"/>
  <c r="D40" i="14"/>
  <c r="E40" i="14" s="1"/>
  <c r="D41" i="14"/>
  <c r="E41" i="14" s="1"/>
  <c r="D42" i="14"/>
  <c r="E42" i="14" s="1"/>
  <c r="D43" i="14"/>
  <c r="E43" i="14" s="1"/>
  <c r="D44" i="14"/>
  <c r="E44" i="14" s="1"/>
  <c r="D45" i="14"/>
  <c r="E45" i="14" s="1"/>
  <c r="D46" i="14"/>
  <c r="E46" i="14" s="1"/>
  <c r="D47" i="14"/>
  <c r="E47" i="14" s="1"/>
  <c r="D48" i="14"/>
  <c r="E48" i="14" s="1"/>
  <c r="D49" i="14"/>
  <c r="E49" i="14" s="1"/>
  <c r="D50" i="14"/>
  <c r="E50" i="14" s="1"/>
  <c r="D51" i="14"/>
  <c r="E51" i="14" s="1"/>
  <c r="D52" i="14"/>
  <c r="E52" i="14" s="1"/>
  <c r="D53" i="14"/>
  <c r="E53" i="14" s="1"/>
  <c r="D54" i="14"/>
  <c r="E54" i="14" s="1"/>
  <c r="D55" i="14"/>
  <c r="E55" i="14" s="1"/>
  <c r="D56" i="14"/>
  <c r="E56" i="14" s="1"/>
  <c r="D57" i="14"/>
  <c r="E57" i="14" s="1"/>
  <c r="D58" i="14"/>
  <c r="E58" i="14" s="1"/>
  <c r="D59" i="14"/>
  <c r="E59" i="14" s="1"/>
  <c r="D60" i="14"/>
  <c r="D61" i="14"/>
  <c r="E61" i="14" s="1"/>
  <c r="D62" i="14"/>
  <c r="E62" i="14" s="1"/>
  <c r="D63" i="14"/>
  <c r="E63" i="14" s="1"/>
  <c r="D64" i="14"/>
  <c r="E64" i="14" s="1"/>
  <c r="D65" i="14"/>
  <c r="E65" i="14" s="1"/>
  <c r="D66" i="14"/>
  <c r="E66" i="14" s="1"/>
  <c r="D67" i="14"/>
  <c r="E67" i="14" s="1"/>
  <c r="D68" i="14"/>
  <c r="E68" i="14" s="1"/>
  <c r="D69" i="14"/>
  <c r="E69" i="14" s="1"/>
  <c r="D70" i="14"/>
  <c r="E70" i="14" s="1"/>
  <c r="D71" i="14"/>
  <c r="E71" i="14" s="1"/>
  <c r="D72" i="14"/>
  <c r="E72" i="14" s="1"/>
  <c r="D73" i="14"/>
  <c r="E73" i="14" s="1"/>
  <c r="D74" i="14"/>
  <c r="E74" i="14" s="1"/>
  <c r="D75" i="14"/>
  <c r="E75" i="14" s="1"/>
  <c r="D76" i="14"/>
  <c r="E76" i="14" s="1"/>
  <c r="D77" i="14"/>
  <c r="E77" i="14" s="1"/>
  <c r="D78" i="14"/>
  <c r="E78" i="14" s="1"/>
  <c r="D79" i="14"/>
  <c r="E79" i="14" s="1"/>
  <c r="D80" i="14"/>
  <c r="E80" i="14" s="1"/>
  <c r="D81" i="14"/>
  <c r="E81" i="14" s="1"/>
  <c r="D82" i="14"/>
  <c r="E82" i="14" s="1"/>
  <c r="D83" i="14"/>
  <c r="E83" i="14" s="1"/>
  <c r="D84" i="14"/>
  <c r="E84" i="14" s="1"/>
  <c r="D85" i="14"/>
  <c r="E85" i="14" s="1"/>
  <c r="D86" i="14"/>
  <c r="E86" i="14" s="1"/>
  <c r="D87" i="14"/>
  <c r="E87" i="14" s="1"/>
  <c r="D88" i="14"/>
  <c r="E88" i="14" s="1"/>
  <c r="D89" i="14"/>
  <c r="E89" i="14" s="1"/>
  <c r="D90" i="14"/>
  <c r="E90" i="14" s="1"/>
  <c r="D91" i="14"/>
  <c r="E91" i="14" s="1"/>
  <c r="D92" i="14"/>
  <c r="E92" i="14" s="1"/>
  <c r="D93" i="14"/>
  <c r="E93" i="14" s="1"/>
  <c r="D94" i="14"/>
  <c r="E94" i="14" s="1"/>
  <c r="D95" i="14"/>
  <c r="E95" i="14" s="1"/>
  <c r="D96" i="14"/>
  <c r="E96" i="14" s="1"/>
  <c r="D97" i="14"/>
  <c r="E97" i="14" s="1"/>
  <c r="D98" i="14"/>
  <c r="E98" i="14" s="1"/>
  <c r="D99" i="14"/>
  <c r="E99" i="14" s="1"/>
  <c r="D100" i="14"/>
  <c r="E100" i="14" s="1"/>
  <c r="D101" i="14"/>
  <c r="E101" i="14" s="1"/>
  <c r="D102" i="14"/>
  <c r="E102" i="14" s="1"/>
  <c r="D103" i="14"/>
  <c r="E103" i="14" s="1"/>
  <c r="D104" i="14"/>
  <c r="E104" i="14" s="1"/>
  <c r="D105" i="14"/>
  <c r="E105" i="14" s="1"/>
  <c r="D106" i="14"/>
  <c r="E106" i="14" s="1"/>
  <c r="D107" i="14"/>
  <c r="E107" i="14" s="1"/>
  <c r="D108" i="14"/>
  <c r="E108" i="14" s="1"/>
  <c r="D109" i="14"/>
  <c r="E109" i="14" s="1"/>
  <c r="D110" i="14"/>
  <c r="E110" i="14" s="1"/>
  <c r="D111" i="14"/>
  <c r="E111" i="14" s="1"/>
  <c r="D112" i="14"/>
  <c r="E112" i="14" s="1"/>
  <c r="D113" i="14"/>
  <c r="E113" i="14" s="1"/>
  <c r="D114" i="14"/>
  <c r="E114" i="14" s="1"/>
  <c r="D115" i="14"/>
  <c r="E115" i="14" s="1"/>
  <c r="D116" i="14"/>
  <c r="E116" i="14" s="1"/>
  <c r="D117" i="14"/>
  <c r="E117" i="14" s="1"/>
  <c r="D118" i="14"/>
  <c r="E118" i="14" s="1"/>
  <c r="D119" i="14"/>
  <c r="E119" i="14" s="1"/>
  <c r="D120" i="14"/>
  <c r="E120" i="14" s="1"/>
  <c r="D121" i="14"/>
  <c r="E121" i="14" s="1"/>
  <c r="D122" i="14"/>
  <c r="E122" i="14" s="1"/>
  <c r="D123" i="14"/>
  <c r="E123" i="14" s="1"/>
  <c r="D124" i="14"/>
  <c r="E124" i="14" s="1"/>
  <c r="D125" i="14"/>
  <c r="E125" i="14" s="1"/>
  <c r="D126" i="14"/>
  <c r="E126" i="14" s="1"/>
  <c r="D127" i="14"/>
  <c r="E127" i="14" s="1"/>
  <c r="D128" i="14"/>
  <c r="E128" i="14" s="1"/>
  <c r="D129" i="14"/>
  <c r="E129" i="14" s="1"/>
  <c r="D130" i="14"/>
  <c r="E130" i="14" s="1"/>
  <c r="D131" i="14"/>
  <c r="E131" i="14" s="1"/>
  <c r="D132" i="14"/>
  <c r="E132" i="14" s="1"/>
  <c r="D133" i="14"/>
  <c r="E133" i="14" s="1"/>
  <c r="D134" i="14"/>
  <c r="E134" i="14" s="1"/>
  <c r="D135" i="14"/>
  <c r="E135" i="14" s="1"/>
  <c r="D136" i="14"/>
  <c r="E136" i="14" s="1"/>
  <c r="E359" i="14" s="1"/>
  <c r="F359" i="14" s="1"/>
  <c r="D137" i="14"/>
  <c r="E449" i="13"/>
  <c r="F449" i="13" s="1"/>
  <c r="E698" i="13"/>
  <c r="F698" i="13" s="1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E221" i="13" s="1"/>
  <c r="F221" i="13" s="1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E269" i="13" s="1"/>
  <c r="F269" i="13" s="1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E281" i="13" s="1"/>
  <c r="F281" i="13" s="1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E293" i="13" s="1"/>
  <c r="F293" i="13" s="1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E321" i="13" s="1"/>
  <c r="F321" i="13" s="1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E349" i="13" s="1"/>
  <c r="F349" i="13" s="1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E381" i="13" s="1"/>
  <c r="F381" i="13" s="1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E397" i="13" s="1"/>
  <c r="F397" i="13" s="1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E421" i="13" s="1"/>
  <c r="F421" i="13" s="1"/>
  <c r="D422" i="13"/>
  <c r="D423" i="13"/>
  <c r="D424" i="13"/>
  <c r="D425" i="13"/>
  <c r="D426" i="13"/>
  <c r="D427" i="13"/>
  <c r="D428" i="13"/>
  <c r="D429" i="13"/>
  <c r="E429" i="13" s="1"/>
  <c r="F429" i="13" s="1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E525" i="13" s="1"/>
  <c r="F525" i="13" s="1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E549" i="13" s="1"/>
  <c r="F549" i="13" s="1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E581" i="13" s="1"/>
  <c r="F581" i="13" s="1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E613" i="13" s="1"/>
  <c r="F613" i="13" s="1"/>
  <c r="D614" i="13"/>
  <c r="D615" i="13"/>
  <c r="D616" i="13"/>
  <c r="D617" i="13"/>
  <c r="D618" i="13"/>
  <c r="D619" i="13"/>
  <c r="D620" i="13"/>
  <c r="D621" i="13"/>
  <c r="E621" i="13" s="1"/>
  <c r="F621" i="13" s="1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E633" i="13" s="1"/>
  <c r="F633" i="13" s="1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E645" i="13" s="1"/>
  <c r="F645" i="13" s="1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E658" i="13" s="1"/>
  <c r="F658" i="13" s="1"/>
  <c r="D659" i="13"/>
  <c r="D660" i="13"/>
  <c r="D661" i="13"/>
  <c r="D662" i="13"/>
  <c r="D663" i="13"/>
  <c r="D664" i="13"/>
  <c r="D665" i="13"/>
  <c r="E665" i="13" s="1"/>
  <c r="F665" i="13" s="1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E677" i="13" s="1"/>
  <c r="F677" i="13" s="1"/>
  <c r="D678" i="13"/>
  <c r="D679" i="13"/>
  <c r="D680" i="13"/>
  <c r="D681" i="13"/>
  <c r="D682" i="13"/>
  <c r="D683" i="13"/>
  <c r="D684" i="13"/>
  <c r="D685" i="13"/>
  <c r="E685" i="13" s="1"/>
  <c r="F685" i="13" s="1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E709" i="13" s="1"/>
  <c r="F709" i="13" s="1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E723" i="13" s="1"/>
  <c r="F723" i="13" s="1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E736" i="13" s="1"/>
  <c r="F736" i="13" s="1"/>
  <c r="D737" i="13"/>
  <c r="D738" i="13"/>
  <c r="D739" i="13"/>
  <c r="D740" i="13"/>
  <c r="D741" i="13"/>
  <c r="E741" i="13" s="1"/>
  <c r="F741" i="13" s="1"/>
  <c r="D742" i="13"/>
  <c r="D743" i="13"/>
  <c r="D744" i="13"/>
  <c r="D745" i="13"/>
  <c r="D746" i="13"/>
  <c r="D747" i="13"/>
  <c r="D748" i="13"/>
  <c r="D749" i="13"/>
  <c r="E749" i="13" s="1"/>
  <c r="F749" i="13" s="1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E761" i="13" s="1"/>
  <c r="F761" i="13" s="1"/>
  <c r="D762" i="13"/>
  <c r="D763" i="13"/>
  <c r="D764" i="13"/>
  <c r="D765" i="13"/>
  <c r="D766" i="13"/>
  <c r="D767" i="13"/>
  <c r="D768" i="13"/>
  <c r="E768" i="13" s="1"/>
  <c r="F768" i="13" s="1"/>
  <c r="D769" i="13"/>
  <c r="D770" i="13"/>
  <c r="D771" i="13"/>
  <c r="D772" i="13"/>
  <c r="D773" i="13"/>
  <c r="E773" i="13" s="1"/>
  <c r="F773" i="13" s="1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E793" i="13" s="1"/>
  <c r="F793" i="13" s="1"/>
  <c r="D794" i="13"/>
  <c r="D795" i="13"/>
  <c r="D796" i="13"/>
  <c r="D797" i="13"/>
  <c r="D798" i="13"/>
  <c r="D799" i="13"/>
  <c r="D800" i="13"/>
  <c r="D801" i="13"/>
  <c r="E801" i="13" s="1"/>
  <c r="F801" i="13" s="1"/>
  <c r="D802" i="13"/>
  <c r="D803" i="13"/>
  <c r="D804" i="13"/>
  <c r="D805" i="13"/>
  <c r="E805" i="13" s="1"/>
  <c r="F805" i="13" s="1"/>
  <c r="D806" i="13"/>
  <c r="D807" i="13"/>
  <c r="D808" i="13"/>
  <c r="D809" i="13"/>
  <c r="D810" i="13"/>
  <c r="D811" i="13"/>
  <c r="D812" i="13"/>
  <c r="D813" i="13"/>
  <c r="E813" i="13" s="1"/>
  <c r="F813" i="13" s="1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204" i="13"/>
  <c r="D2" i="13"/>
  <c r="E2" i="13" s="1"/>
  <c r="D3" i="13"/>
  <c r="E3" i="13" s="1"/>
  <c r="D4" i="13"/>
  <c r="E4" i="13" s="1"/>
  <c r="D5" i="13"/>
  <c r="E5" i="13" s="1"/>
  <c r="D6" i="13"/>
  <c r="E6" i="13" s="1"/>
  <c r="D7" i="13"/>
  <c r="E7" i="13" s="1"/>
  <c r="D8" i="13"/>
  <c r="E8" i="13" s="1"/>
  <c r="D9" i="13"/>
  <c r="E9" i="13" s="1"/>
  <c r="D10" i="13"/>
  <c r="E10" i="13" s="1"/>
  <c r="D11" i="13"/>
  <c r="E11" i="13" s="1"/>
  <c r="D12" i="13"/>
  <c r="E12" i="13" s="1"/>
  <c r="D13" i="13"/>
  <c r="E13" i="13" s="1"/>
  <c r="D14" i="13"/>
  <c r="E14" i="13" s="1"/>
  <c r="D15" i="13"/>
  <c r="E15" i="13" s="1"/>
  <c r="D16" i="13"/>
  <c r="E16" i="13" s="1"/>
  <c r="D17" i="13"/>
  <c r="E17" i="13" s="1"/>
  <c r="D18" i="13"/>
  <c r="E18" i="13" s="1"/>
  <c r="D19" i="13"/>
  <c r="E19" i="13" s="1"/>
  <c r="D20" i="13"/>
  <c r="E20" i="13" s="1"/>
  <c r="D21" i="13"/>
  <c r="E21" i="13" s="1"/>
  <c r="D22" i="13"/>
  <c r="E22" i="13" s="1"/>
  <c r="D23" i="13"/>
  <c r="E23" i="13" s="1"/>
  <c r="D24" i="13"/>
  <c r="E24" i="13" s="1"/>
  <c r="D25" i="13"/>
  <c r="E25" i="13" s="1"/>
  <c r="D26" i="13"/>
  <c r="E26" i="13" s="1"/>
  <c r="D27" i="13"/>
  <c r="E27" i="13" s="1"/>
  <c r="D28" i="13"/>
  <c r="E28" i="13" s="1"/>
  <c r="D29" i="13"/>
  <c r="E29" i="13" s="1"/>
  <c r="D30" i="13"/>
  <c r="E30" i="13" s="1"/>
  <c r="D31" i="13"/>
  <c r="E31" i="13" s="1"/>
  <c r="D32" i="13"/>
  <c r="E32" i="13" s="1"/>
  <c r="D33" i="13"/>
  <c r="E33" i="13" s="1"/>
  <c r="D34" i="13"/>
  <c r="E34" i="13" s="1"/>
  <c r="D35" i="13"/>
  <c r="E35" i="13" s="1"/>
  <c r="D36" i="13"/>
  <c r="E36" i="13" s="1"/>
  <c r="D37" i="13"/>
  <c r="E37" i="13" s="1"/>
  <c r="D38" i="13"/>
  <c r="E38" i="13" s="1"/>
  <c r="D39" i="13"/>
  <c r="E39" i="13" s="1"/>
  <c r="D40" i="13"/>
  <c r="E40" i="13" s="1"/>
  <c r="D41" i="13"/>
  <c r="E41" i="13" s="1"/>
  <c r="D42" i="13"/>
  <c r="E42" i="13" s="1"/>
  <c r="D43" i="13"/>
  <c r="E43" i="13" s="1"/>
  <c r="D44" i="13"/>
  <c r="E44" i="13" s="1"/>
  <c r="D45" i="13"/>
  <c r="E45" i="13" s="1"/>
  <c r="D46" i="13"/>
  <c r="E46" i="13" s="1"/>
  <c r="D47" i="13"/>
  <c r="E47" i="13" s="1"/>
  <c r="D48" i="13"/>
  <c r="E48" i="13" s="1"/>
  <c r="D49" i="13"/>
  <c r="E49" i="13" s="1"/>
  <c r="D50" i="13"/>
  <c r="E50" i="13" s="1"/>
  <c r="D51" i="13"/>
  <c r="E51" i="13" s="1"/>
  <c r="D52" i="13"/>
  <c r="E52" i="13" s="1"/>
  <c r="D53" i="13"/>
  <c r="E53" i="13" s="1"/>
  <c r="D54" i="13"/>
  <c r="E54" i="13" s="1"/>
  <c r="D55" i="13"/>
  <c r="E55" i="13" s="1"/>
  <c r="D56" i="13"/>
  <c r="E56" i="13" s="1"/>
  <c r="D57" i="13"/>
  <c r="E57" i="13" s="1"/>
  <c r="D58" i="13"/>
  <c r="E58" i="13" s="1"/>
  <c r="D59" i="13"/>
  <c r="E59" i="13" s="1"/>
  <c r="D60" i="13"/>
  <c r="E60" i="13" s="1"/>
  <c r="D61" i="13"/>
  <c r="E61" i="13" s="1"/>
  <c r="D62" i="13"/>
  <c r="E62" i="13" s="1"/>
  <c r="D63" i="13"/>
  <c r="E63" i="13" s="1"/>
  <c r="D64" i="13"/>
  <c r="E64" i="13" s="1"/>
  <c r="D65" i="13"/>
  <c r="E65" i="13" s="1"/>
  <c r="D66" i="13"/>
  <c r="E66" i="13" s="1"/>
  <c r="D67" i="13"/>
  <c r="E67" i="13" s="1"/>
  <c r="D68" i="13"/>
  <c r="E68" i="13" s="1"/>
  <c r="D69" i="13"/>
  <c r="E69" i="13" s="1"/>
  <c r="D70" i="13"/>
  <c r="E70" i="13" s="1"/>
  <c r="D71" i="13"/>
  <c r="E71" i="13" s="1"/>
  <c r="D72" i="13"/>
  <c r="E72" i="13" s="1"/>
  <c r="D73" i="13"/>
  <c r="E73" i="13" s="1"/>
  <c r="D74" i="13"/>
  <c r="E74" i="13" s="1"/>
  <c r="D75" i="13"/>
  <c r="E75" i="13" s="1"/>
  <c r="D76" i="13"/>
  <c r="E76" i="13" s="1"/>
  <c r="D77" i="13"/>
  <c r="E77" i="13" s="1"/>
  <c r="D78" i="13"/>
  <c r="E78" i="13" s="1"/>
  <c r="D79" i="13"/>
  <c r="E79" i="13" s="1"/>
  <c r="D80" i="13"/>
  <c r="E80" i="13" s="1"/>
  <c r="D81" i="13"/>
  <c r="E81" i="13" s="1"/>
  <c r="D82" i="13"/>
  <c r="E82" i="13" s="1"/>
  <c r="D83" i="13"/>
  <c r="E83" i="13" s="1"/>
  <c r="D84" i="13"/>
  <c r="E84" i="13" s="1"/>
  <c r="D85" i="13"/>
  <c r="E85" i="13" s="1"/>
  <c r="D86" i="13"/>
  <c r="E86" i="13" s="1"/>
  <c r="D87" i="13"/>
  <c r="E87" i="13" s="1"/>
  <c r="D88" i="13"/>
  <c r="E88" i="13" s="1"/>
  <c r="D89" i="13"/>
  <c r="E89" i="13" s="1"/>
  <c r="D90" i="13"/>
  <c r="E90" i="13" s="1"/>
  <c r="D91" i="13"/>
  <c r="E91" i="13" s="1"/>
  <c r="D92" i="13"/>
  <c r="E92" i="13" s="1"/>
  <c r="D93" i="13"/>
  <c r="E93" i="13" s="1"/>
  <c r="D94" i="13"/>
  <c r="E94" i="13" s="1"/>
  <c r="D95" i="13"/>
  <c r="E95" i="13" s="1"/>
  <c r="D96" i="13"/>
  <c r="E96" i="13" s="1"/>
  <c r="D97" i="13"/>
  <c r="E97" i="13" s="1"/>
  <c r="D98" i="13"/>
  <c r="E98" i="13" s="1"/>
  <c r="D99" i="13"/>
  <c r="E99" i="13" s="1"/>
  <c r="D100" i="13"/>
  <c r="E100" i="13" s="1"/>
  <c r="D101" i="13"/>
  <c r="E101" i="13" s="1"/>
  <c r="D102" i="13"/>
  <c r="E102" i="13" s="1"/>
  <c r="D103" i="13"/>
  <c r="E103" i="13" s="1"/>
  <c r="D104" i="13"/>
  <c r="E104" i="13" s="1"/>
  <c r="D105" i="13"/>
  <c r="E105" i="13" s="1"/>
  <c r="D106" i="13"/>
  <c r="E106" i="13" s="1"/>
  <c r="D107" i="13"/>
  <c r="E107" i="13" s="1"/>
  <c r="D108" i="13"/>
  <c r="E108" i="13" s="1"/>
  <c r="D109" i="13"/>
  <c r="E109" i="13" s="1"/>
  <c r="D110" i="13"/>
  <c r="E110" i="13" s="1"/>
  <c r="D111" i="13"/>
  <c r="E111" i="13" s="1"/>
  <c r="D112" i="13"/>
  <c r="E112" i="13" s="1"/>
  <c r="D113" i="13"/>
  <c r="E113" i="13" s="1"/>
  <c r="D114" i="13"/>
  <c r="E114" i="13" s="1"/>
  <c r="D115" i="13"/>
  <c r="E115" i="13" s="1"/>
  <c r="D116" i="13"/>
  <c r="E116" i="13" s="1"/>
  <c r="D117" i="13"/>
  <c r="E117" i="13" s="1"/>
  <c r="D118" i="13"/>
  <c r="E118" i="13" s="1"/>
  <c r="D119" i="13"/>
  <c r="E119" i="13" s="1"/>
  <c r="D120" i="13"/>
  <c r="E120" i="13" s="1"/>
  <c r="D121" i="13"/>
  <c r="E121" i="13" s="1"/>
  <c r="D122" i="13"/>
  <c r="E122" i="13" s="1"/>
  <c r="D123" i="13"/>
  <c r="E123" i="13" s="1"/>
  <c r="D124" i="13"/>
  <c r="E124" i="13" s="1"/>
  <c r="D125" i="13"/>
  <c r="E125" i="13" s="1"/>
  <c r="D126" i="13"/>
  <c r="E126" i="13" s="1"/>
  <c r="D127" i="13"/>
  <c r="E127" i="13" s="1"/>
  <c r="D128" i="13"/>
  <c r="E128" i="13" s="1"/>
  <c r="D129" i="13"/>
  <c r="E129" i="13" s="1"/>
  <c r="D130" i="13"/>
  <c r="E130" i="13" s="1"/>
  <c r="D131" i="13"/>
  <c r="E131" i="13" s="1"/>
  <c r="D132" i="13"/>
  <c r="E132" i="13" s="1"/>
  <c r="D133" i="13"/>
  <c r="E133" i="13" s="1"/>
  <c r="D134" i="13"/>
  <c r="E134" i="13" s="1"/>
  <c r="D135" i="13"/>
  <c r="E135" i="13" s="1"/>
  <c r="D136" i="13"/>
  <c r="E136" i="13" s="1"/>
  <c r="D137" i="13"/>
  <c r="E137" i="13" s="1"/>
  <c r="D138" i="13"/>
  <c r="E138" i="13" s="1"/>
  <c r="D139" i="13"/>
  <c r="E139" i="13" s="1"/>
  <c r="D140" i="13"/>
  <c r="E140" i="13" s="1"/>
  <c r="D141" i="13"/>
  <c r="E141" i="13" s="1"/>
  <c r="D142" i="13"/>
  <c r="E142" i="13" s="1"/>
  <c r="D143" i="13"/>
  <c r="E143" i="13" s="1"/>
  <c r="D144" i="13"/>
  <c r="E144" i="13" s="1"/>
  <c r="D145" i="13"/>
  <c r="E145" i="13" s="1"/>
  <c r="D146" i="13"/>
  <c r="E146" i="13" s="1"/>
  <c r="D147" i="13"/>
  <c r="E147" i="13" s="1"/>
  <c r="D148" i="13"/>
  <c r="E148" i="13" s="1"/>
  <c r="D149" i="13"/>
  <c r="E149" i="13" s="1"/>
  <c r="D150" i="13"/>
  <c r="E150" i="13" s="1"/>
  <c r="D151" i="13"/>
  <c r="E151" i="13" s="1"/>
  <c r="D152" i="13"/>
  <c r="E152" i="13" s="1"/>
  <c r="D153" i="13"/>
  <c r="E153" i="13" s="1"/>
  <c r="D154" i="13"/>
  <c r="E154" i="13" s="1"/>
  <c r="D155" i="13"/>
  <c r="E155" i="13" s="1"/>
  <c r="D156" i="13"/>
  <c r="E156" i="13" s="1"/>
  <c r="D157" i="13"/>
  <c r="E157" i="13" s="1"/>
  <c r="D158" i="13"/>
  <c r="E158" i="13" s="1"/>
  <c r="D159" i="13"/>
  <c r="E159" i="13" s="1"/>
  <c r="D160" i="13"/>
  <c r="E160" i="13" s="1"/>
  <c r="D161" i="13"/>
  <c r="E161" i="13" s="1"/>
  <c r="D162" i="13"/>
  <c r="E162" i="13" s="1"/>
  <c r="D163" i="13"/>
  <c r="E163" i="13" s="1"/>
  <c r="D164" i="13"/>
  <c r="E164" i="13" s="1"/>
  <c r="D165" i="13"/>
  <c r="E165" i="13" s="1"/>
  <c r="D166" i="13"/>
  <c r="E166" i="13" s="1"/>
  <c r="D167" i="13"/>
  <c r="E167" i="13" s="1"/>
  <c r="D168" i="13"/>
  <c r="E168" i="13" s="1"/>
  <c r="D169" i="13"/>
  <c r="E169" i="13" s="1"/>
  <c r="D170" i="13"/>
  <c r="E170" i="13" s="1"/>
  <c r="D171" i="13"/>
  <c r="E171" i="13" s="1"/>
  <c r="D172" i="13"/>
  <c r="E172" i="13" s="1"/>
  <c r="D173" i="13"/>
  <c r="E173" i="13" s="1"/>
  <c r="D174" i="13"/>
  <c r="E174" i="13" s="1"/>
  <c r="D175" i="13"/>
  <c r="E175" i="13" s="1"/>
  <c r="D176" i="13"/>
  <c r="E176" i="13" s="1"/>
  <c r="D177" i="13"/>
  <c r="E177" i="13" s="1"/>
  <c r="D178" i="13"/>
  <c r="E178" i="13" s="1"/>
  <c r="D179" i="13"/>
  <c r="E179" i="13" s="1"/>
  <c r="D180" i="13"/>
  <c r="E180" i="13" s="1"/>
  <c r="D181" i="13"/>
  <c r="E181" i="13" s="1"/>
  <c r="D182" i="13"/>
  <c r="E182" i="13" s="1"/>
  <c r="D183" i="13"/>
  <c r="E183" i="13" s="1"/>
  <c r="D184" i="13"/>
  <c r="E184" i="13" s="1"/>
  <c r="D185" i="13"/>
  <c r="E185" i="13" s="1"/>
  <c r="D186" i="13"/>
  <c r="E186" i="13" s="1"/>
  <c r="D187" i="13"/>
  <c r="E187" i="13" s="1"/>
  <c r="D188" i="13"/>
  <c r="E188" i="13" s="1"/>
  <c r="D189" i="13"/>
  <c r="E189" i="13" s="1"/>
  <c r="D190" i="13"/>
  <c r="E190" i="13" s="1"/>
  <c r="D191" i="13"/>
  <c r="E191" i="13" s="1"/>
  <c r="D192" i="13"/>
  <c r="E192" i="13" s="1"/>
  <c r="D193" i="13"/>
  <c r="E193" i="13" s="1"/>
  <c r="D194" i="13"/>
  <c r="E194" i="13" s="1"/>
  <c r="D195" i="13"/>
  <c r="E195" i="13" s="1"/>
  <c r="D196" i="13"/>
  <c r="E196" i="13" s="1"/>
  <c r="D197" i="13"/>
  <c r="E197" i="13" s="1"/>
  <c r="D198" i="13"/>
  <c r="E198" i="13" s="1"/>
  <c r="D199" i="13"/>
  <c r="E199" i="13" s="1"/>
  <c r="D200" i="13"/>
  <c r="E200" i="13" s="1"/>
  <c r="D201" i="13"/>
  <c r="E201" i="13" s="1"/>
  <c r="D202" i="13"/>
  <c r="E202" i="13" s="1"/>
  <c r="E577" i="13" s="1"/>
  <c r="F577" i="13" s="1"/>
  <c r="D203" i="13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E1031" i="12" s="1"/>
  <c r="F1031" i="12" s="1"/>
  <c r="D1032" i="12"/>
  <c r="D1033" i="12"/>
  <c r="D1034" i="12"/>
  <c r="D1035" i="12"/>
  <c r="D1036" i="12"/>
  <c r="D1037" i="12"/>
  <c r="D1038" i="12"/>
  <c r="D1039" i="12"/>
  <c r="E1039" i="12" s="1"/>
  <c r="F1039" i="12" s="1"/>
  <c r="D1040" i="12"/>
  <c r="D1041" i="12"/>
  <c r="D1042" i="12"/>
  <c r="D1043" i="12"/>
  <c r="D1044" i="12"/>
  <c r="D1045" i="12"/>
  <c r="D1046" i="12"/>
  <c r="D1047" i="12"/>
  <c r="E1047" i="12" s="1"/>
  <c r="F1047" i="12" s="1"/>
  <c r="D1048" i="12"/>
  <c r="D1049" i="12"/>
  <c r="D1050" i="12"/>
  <c r="D1051" i="12"/>
  <c r="D1052" i="12"/>
  <c r="D1053" i="12"/>
  <c r="D1054" i="12"/>
  <c r="D1055" i="12"/>
  <c r="E1055" i="12" s="1"/>
  <c r="F1055" i="12" s="1"/>
  <c r="D1056" i="12"/>
  <c r="D1057" i="12"/>
  <c r="D1058" i="12"/>
  <c r="D1059" i="12"/>
  <c r="D1060" i="12"/>
  <c r="D1061" i="12"/>
  <c r="D1062" i="12"/>
  <c r="D1063" i="12"/>
  <c r="E1063" i="12" s="1"/>
  <c r="F1063" i="12" s="1"/>
  <c r="D1064" i="12"/>
  <c r="D1065" i="12"/>
  <c r="D1066" i="12"/>
  <c r="D1067" i="12"/>
  <c r="D1068" i="12"/>
  <c r="D1069" i="12"/>
  <c r="D1070" i="12"/>
  <c r="D1071" i="12"/>
  <c r="E1071" i="12" s="1"/>
  <c r="F1071" i="12" s="1"/>
  <c r="D1072" i="12"/>
  <c r="D1073" i="12"/>
  <c r="D1074" i="12"/>
  <c r="D1075" i="12"/>
  <c r="D1076" i="12"/>
  <c r="D1077" i="12"/>
  <c r="D1078" i="12"/>
  <c r="D1079" i="12"/>
  <c r="E1079" i="12" s="1"/>
  <c r="F1079" i="12" s="1"/>
  <c r="D1080" i="12"/>
  <c r="D1081" i="12"/>
  <c r="D1082" i="12"/>
  <c r="D1083" i="12"/>
  <c r="D1084" i="12"/>
  <c r="D1085" i="12"/>
  <c r="D1086" i="12"/>
  <c r="D1087" i="12"/>
  <c r="E1087" i="12" s="1"/>
  <c r="F1087" i="12" s="1"/>
  <c r="D1088" i="12"/>
  <c r="D1089" i="12"/>
  <c r="D1090" i="12"/>
  <c r="D1091" i="12"/>
  <c r="D1092" i="12"/>
  <c r="D1093" i="12"/>
  <c r="D1094" i="12"/>
  <c r="D1095" i="12"/>
  <c r="E1095" i="12" s="1"/>
  <c r="F1095" i="12" s="1"/>
  <c r="D1096" i="12"/>
  <c r="D1097" i="12"/>
  <c r="D1098" i="12"/>
  <c r="D1099" i="12"/>
  <c r="D1100" i="12"/>
  <c r="D1101" i="12"/>
  <c r="D1102" i="12"/>
  <c r="D1103" i="12"/>
  <c r="E1103" i="12" s="1"/>
  <c r="F1103" i="12" s="1"/>
  <c r="D1104" i="12"/>
  <c r="D1105" i="12"/>
  <c r="D1106" i="12"/>
  <c r="D1107" i="12"/>
  <c r="D1108" i="12"/>
  <c r="D1109" i="12"/>
  <c r="D1110" i="12"/>
  <c r="D1111" i="12"/>
  <c r="E1111" i="12" s="1"/>
  <c r="F1111" i="12" s="1"/>
  <c r="D1112" i="12"/>
  <c r="D1113" i="12"/>
  <c r="D1114" i="12"/>
  <c r="D1115" i="12"/>
  <c r="D1116" i="12"/>
  <c r="D1117" i="12"/>
  <c r="D1118" i="12"/>
  <c r="D1119" i="12"/>
  <c r="E1119" i="12" s="1"/>
  <c r="F1119" i="12" s="1"/>
  <c r="D1120" i="12"/>
  <c r="D1121" i="12"/>
  <c r="D1122" i="12"/>
  <c r="D1123" i="12"/>
  <c r="D1124" i="12"/>
  <c r="D1125" i="12"/>
  <c r="D1126" i="12"/>
  <c r="D1127" i="12"/>
  <c r="E1127" i="12" s="1"/>
  <c r="F1127" i="12" s="1"/>
  <c r="D1128" i="12"/>
  <c r="D1129" i="12"/>
  <c r="D1130" i="12"/>
  <c r="D1131" i="12"/>
  <c r="D1132" i="12"/>
  <c r="D1133" i="12"/>
  <c r="D1134" i="12"/>
  <c r="D1135" i="12"/>
  <c r="E1135" i="12" s="1"/>
  <c r="F1135" i="12" s="1"/>
  <c r="D1136" i="12"/>
  <c r="D1137" i="12"/>
  <c r="D1138" i="12"/>
  <c r="D1139" i="12"/>
  <c r="D1140" i="12"/>
  <c r="D1141" i="12"/>
  <c r="D1142" i="12"/>
  <c r="D1143" i="12"/>
  <c r="E1143" i="12" s="1"/>
  <c r="F1143" i="12" s="1"/>
  <c r="D1144" i="12"/>
  <c r="D1145" i="12"/>
  <c r="D1146" i="12"/>
  <c r="D1147" i="12"/>
  <c r="E1147" i="12" s="1"/>
  <c r="F1147" i="12" s="1"/>
  <c r="D1148" i="12"/>
  <c r="D1149" i="12"/>
  <c r="D1150" i="12"/>
  <c r="D1151" i="12"/>
  <c r="E1151" i="12" s="1"/>
  <c r="F1151" i="12" s="1"/>
  <c r="D1152" i="12"/>
  <c r="D1153" i="12"/>
  <c r="D1154" i="12"/>
  <c r="D1155" i="12"/>
  <c r="D1156" i="12"/>
  <c r="D1157" i="12"/>
  <c r="D1158" i="12"/>
  <c r="D1159" i="12"/>
  <c r="E1159" i="12" s="1"/>
  <c r="F1159" i="12" s="1"/>
  <c r="D1160" i="12"/>
  <c r="D1161" i="12"/>
  <c r="D1162" i="12"/>
  <c r="D1163" i="12"/>
  <c r="D1164" i="12"/>
  <c r="D1165" i="12"/>
  <c r="D1166" i="12"/>
  <c r="D1167" i="12"/>
  <c r="E1167" i="12" s="1"/>
  <c r="F1167" i="12" s="1"/>
  <c r="D1168" i="12"/>
  <c r="D1169" i="12"/>
  <c r="D1170" i="12"/>
  <c r="D1171" i="12"/>
  <c r="D1172" i="12"/>
  <c r="D1173" i="12"/>
  <c r="D1174" i="12"/>
  <c r="D1175" i="12"/>
  <c r="E1175" i="12" s="1"/>
  <c r="F1175" i="12" s="1"/>
  <c r="D1176" i="12"/>
  <c r="D1177" i="12"/>
  <c r="D1178" i="12"/>
  <c r="D1179" i="12"/>
  <c r="E1179" i="12" s="1"/>
  <c r="F1179" i="12" s="1"/>
  <c r="D1180" i="12"/>
  <c r="D1181" i="12"/>
  <c r="D1182" i="12"/>
  <c r="D1183" i="12"/>
  <c r="E1183" i="12" s="1"/>
  <c r="F1183" i="12" s="1"/>
  <c r="D1184" i="12"/>
  <c r="D1185" i="12"/>
  <c r="D1186" i="12"/>
  <c r="D1187" i="12"/>
  <c r="D1188" i="12"/>
  <c r="D1189" i="12"/>
  <c r="D1190" i="12"/>
  <c r="D1191" i="12"/>
  <c r="E1191" i="12" s="1"/>
  <c r="F1191" i="12" s="1"/>
  <c r="D1192" i="12"/>
  <c r="D1193" i="12"/>
  <c r="D1194" i="12"/>
  <c r="D1195" i="12"/>
  <c r="D1196" i="12"/>
  <c r="D1197" i="12"/>
  <c r="D1198" i="12"/>
  <c r="D1199" i="12"/>
  <c r="E1199" i="12" s="1"/>
  <c r="F1199" i="12" s="1"/>
  <c r="D1200" i="12"/>
  <c r="D1201" i="12"/>
  <c r="D1202" i="12"/>
  <c r="D1203" i="12"/>
  <c r="D1204" i="12"/>
  <c r="D1205" i="12"/>
  <c r="D1206" i="12"/>
  <c r="D1207" i="12"/>
  <c r="E1207" i="12" s="1"/>
  <c r="F1207" i="12" s="1"/>
  <c r="D1208" i="12"/>
  <c r="D1209" i="12"/>
  <c r="D1210" i="12"/>
  <c r="D1211" i="12"/>
  <c r="E1211" i="12" s="1"/>
  <c r="F1211" i="12" s="1"/>
  <c r="D1212" i="12"/>
  <c r="D1213" i="12"/>
  <c r="D1214" i="12"/>
  <c r="D1215" i="12"/>
  <c r="E1215" i="12" s="1"/>
  <c r="F1215" i="12" s="1"/>
  <c r="D1216" i="12"/>
  <c r="D1217" i="12"/>
  <c r="D1218" i="12"/>
  <c r="D1219" i="12"/>
  <c r="D1220" i="12"/>
  <c r="D1221" i="12"/>
  <c r="D1222" i="12"/>
  <c r="D1223" i="12"/>
  <c r="E1223" i="12" s="1"/>
  <c r="F1223" i="12" s="1"/>
  <c r="D1224" i="12"/>
  <c r="D1225" i="12"/>
  <c r="D1226" i="12"/>
  <c r="D1227" i="12"/>
  <c r="D1228" i="12"/>
  <c r="D1229" i="12"/>
  <c r="D1230" i="12"/>
  <c r="D1231" i="12"/>
  <c r="E1231" i="12" s="1"/>
  <c r="F1231" i="12" s="1"/>
  <c r="D1232" i="12"/>
  <c r="D1233" i="12"/>
  <c r="D1234" i="12"/>
  <c r="D1235" i="12"/>
  <c r="D1236" i="12"/>
  <c r="D1237" i="12"/>
  <c r="D1238" i="12"/>
  <c r="D1239" i="12"/>
  <c r="E1239" i="12" s="1"/>
  <c r="F1239" i="12" s="1"/>
  <c r="D1240" i="12"/>
  <c r="D1241" i="12"/>
  <c r="D1242" i="12"/>
  <c r="D1243" i="12"/>
  <c r="D1244" i="12"/>
  <c r="D1245" i="12"/>
  <c r="D1246" i="12"/>
  <c r="D1247" i="12"/>
  <c r="E1247" i="12" s="1"/>
  <c r="F1247" i="12" s="1"/>
  <c r="D1248" i="12"/>
  <c r="D1249" i="12"/>
  <c r="D1250" i="12"/>
  <c r="D1251" i="12"/>
  <c r="D1252" i="12"/>
  <c r="D1253" i="12"/>
  <c r="D1254" i="12"/>
  <c r="D1255" i="12"/>
  <c r="E1255" i="12" s="1"/>
  <c r="F1255" i="12" s="1"/>
  <c r="D1256" i="12"/>
  <c r="D1257" i="12"/>
  <c r="D1258" i="12"/>
  <c r="D1259" i="12"/>
  <c r="D1260" i="12"/>
  <c r="D1261" i="12"/>
  <c r="D1262" i="12"/>
  <c r="D1263" i="12"/>
  <c r="E1263" i="12" s="1"/>
  <c r="F1263" i="12" s="1"/>
  <c r="D1264" i="12"/>
  <c r="D1265" i="12"/>
  <c r="D1266" i="12"/>
  <c r="D1267" i="12"/>
  <c r="D1268" i="12"/>
  <c r="D1269" i="12"/>
  <c r="D1270" i="12"/>
  <c r="D1271" i="12"/>
  <c r="E1271" i="12" s="1"/>
  <c r="F1271" i="12" s="1"/>
  <c r="D1272" i="12"/>
  <c r="D1273" i="12"/>
  <c r="D1274" i="12"/>
  <c r="D1275" i="12"/>
  <c r="D1276" i="12"/>
  <c r="D1277" i="12"/>
  <c r="D1278" i="12"/>
  <c r="D1279" i="12"/>
  <c r="E1279" i="12" s="1"/>
  <c r="F1279" i="12" s="1"/>
  <c r="D1280" i="12"/>
  <c r="D1281" i="12"/>
  <c r="D1282" i="12"/>
  <c r="D1283" i="12"/>
  <c r="D1284" i="12"/>
  <c r="D1285" i="12"/>
  <c r="D1286" i="12"/>
  <c r="D1287" i="12"/>
  <c r="E1287" i="12" s="1"/>
  <c r="F1287" i="12" s="1"/>
  <c r="D1288" i="12"/>
  <c r="D1289" i="12"/>
  <c r="D1290" i="12"/>
  <c r="D1291" i="12"/>
  <c r="D1292" i="12"/>
  <c r="D1293" i="12"/>
  <c r="D1294" i="12"/>
  <c r="D1295" i="12"/>
  <c r="E1295" i="12" s="1"/>
  <c r="F1295" i="12" s="1"/>
  <c r="D1296" i="12"/>
  <c r="D1297" i="12"/>
  <c r="D1298" i="12"/>
  <c r="D1299" i="12"/>
  <c r="D1300" i="12"/>
  <c r="D1301" i="12"/>
  <c r="D1302" i="12"/>
  <c r="D1303" i="12"/>
  <c r="E1303" i="12" s="1"/>
  <c r="F1303" i="12" s="1"/>
  <c r="D1304" i="12"/>
  <c r="D1305" i="12"/>
  <c r="D1306" i="12"/>
  <c r="D1307" i="12"/>
  <c r="D1308" i="12"/>
  <c r="D1309" i="12"/>
  <c r="D1310" i="12"/>
  <c r="D1311" i="12"/>
  <c r="E1311" i="12" s="1"/>
  <c r="F1311" i="12" s="1"/>
  <c r="D1312" i="12"/>
  <c r="D1313" i="12"/>
  <c r="D1314" i="12"/>
  <c r="D1315" i="12"/>
  <c r="D1316" i="12"/>
  <c r="D1317" i="12"/>
  <c r="D1318" i="12"/>
  <c r="D1319" i="12"/>
  <c r="E1319" i="12" s="1"/>
  <c r="F1319" i="12" s="1"/>
  <c r="D1320" i="12"/>
  <c r="D1321" i="12"/>
  <c r="D1322" i="12"/>
  <c r="D1323" i="12"/>
  <c r="D1324" i="12"/>
  <c r="D1325" i="12"/>
  <c r="D1326" i="12"/>
  <c r="D1327" i="12"/>
  <c r="E1327" i="12" s="1"/>
  <c r="F1327" i="12" s="1"/>
  <c r="D1328" i="12"/>
  <c r="D1329" i="12"/>
  <c r="D1330" i="12"/>
  <c r="D1331" i="12"/>
  <c r="D1332" i="12"/>
  <c r="D1333" i="12"/>
  <c r="D1334" i="12"/>
  <c r="D1335" i="12"/>
  <c r="E1335" i="12" s="1"/>
  <c r="F1335" i="12" s="1"/>
  <c r="D1336" i="12"/>
  <c r="D1337" i="12"/>
  <c r="D1338" i="12"/>
  <c r="D1339" i="12"/>
  <c r="D1340" i="12"/>
  <c r="D1341" i="12"/>
  <c r="D186" i="12"/>
  <c r="D187" i="12"/>
  <c r="E187" i="12" s="1"/>
  <c r="F187" i="12" s="1"/>
  <c r="D188" i="12"/>
  <c r="F165" i="12"/>
  <c r="F144" i="12"/>
  <c r="F121" i="12"/>
  <c r="F101" i="12"/>
  <c r="F80" i="12"/>
  <c r="F57" i="12"/>
  <c r="F37" i="12"/>
  <c r="F33" i="12"/>
  <c r="F16" i="12"/>
  <c r="D2" i="12"/>
  <c r="E2" i="12" s="1"/>
  <c r="F2" i="12" s="1"/>
  <c r="D3" i="12"/>
  <c r="E3" i="12" s="1"/>
  <c r="F3" i="12" s="1"/>
  <c r="D4" i="12"/>
  <c r="E4" i="12" s="1"/>
  <c r="F4" i="12" s="1"/>
  <c r="D5" i="12"/>
  <c r="E5" i="12" s="1"/>
  <c r="F5" i="12" s="1"/>
  <c r="D6" i="12"/>
  <c r="E6" i="12" s="1"/>
  <c r="F6" i="12" s="1"/>
  <c r="D7" i="12"/>
  <c r="E7" i="12" s="1"/>
  <c r="F7" i="12" s="1"/>
  <c r="D8" i="12"/>
  <c r="E8" i="12" s="1"/>
  <c r="F8" i="12" s="1"/>
  <c r="D9" i="12"/>
  <c r="E9" i="12" s="1"/>
  <c r="F9" i="12" s="1"/>
  <c r="D10" i="12"/>
  <c r="E10" i="12" s="1"/>
  <c r="F10" i="12" s="1"/>
  <c r="D11" i="12"/>
  <c r="E11" i="12" s="1"/>
  <c r="F11" i="12" s="1"/>
  <c r="D12" i="12"/>
  <c r="E12" i="12" s="1"/>
  <c r="F12" i="12" s="1"/>
  <c r="D13" i="12"/>
  <c r="E13" i="12" s="1"/>
  <c r="F13" i="12" s="1"/>
  <c r="D14" i="12"/>
  <c r="E14" i="12" s="1"/>
  <c r="F14" i="12" s="1"/>
  <c r="D15" i="12"/>
  <c r="E15" i="12" s="1"/>
  <c r="F15" i="12" s="1"/>
  <c r="D16" i="12"/>
  <c r="E16" i="12" s="1"/>
  <c r="D17" i="12"/>
  <c r="E17" i="12" s="1"/>
  <c r="F17" i="12" s="1"/>
  <c r="D18" i="12"/>
  <c r="E18" i="12" s="1"/>
  <c r="F18" i="12" s="1"/>
  <c r="D19" i="12"/>
  <c r="E19" i="12" s="1"/>
  <c r="F19" i="12" s="1"/>
  <c r="D20" i="12"/>
  <c r="E20" i="12" s="1"/>
  <c r="F20" i="12" s="1"/>
  <c r="D21" i="12"/>
  <c r="E21" i="12" s="1"/>
  <c r="F21" i="12" s="1"/>
  <c r="D22" i="12"/>
  <c r="E22" i="12" s="1"/>
  <c r="F22" i="12" s="1"/>
  <c r="D23" i="12"/>
  <c r="E23" i="12" s="1"/>
  <c r="F23" i="12" s="1"/>
  <c r="D24" i="12"/>
  <c r="E24" i="12" s="1"/>
  <c r="F24" i="12" s="1"/>
  <c r="D25" i="12"/>
  <c r="E25" i="12" s="1"/>
  <c r="F25" i="12" s="1"/>
  <c r="D26" i="12"/>
  <c r="E26" i="12" s="1"/>
  <c r="F26" i="12" s="1"/>
  <c r="D27" i="12"/>
  <c r="E27" i="12" s="1"/>
  <c r="F27" i="12" s="1"/>
  <c r="D28" i="12"/>
  <c r="E28" i="12" s="1"/>
  <c r="F28" i="12" s="1"/>
  <c r="D29" i="12"/>
  <c r="E29" i="12" s="1"/>
  <c r="F29" i="12" s="1"/>
  <c r="D30" i="12"/>
  <c r="E30" i="12" s="1"/>
  <c r="F30" i="12" s="1"/>
  <c r="D31" i="12"/>
  <c r="E31" i="12" s="1"/>
  <c r="F31" i="12" s="1"/>
  <c r="D32" i="12"/>
  <c r="E32" i="12" s="1"/>
  <c r="F32" i="12" s="1"/>
  <c r="D33" i="12"/>
  <c r="E33" i="12" s="1"/>
  <c r="D34" i="12"/>
  <c r="E34" i="12" s="1"/>
  <c r="F34" i="12" s="1"/>
  <c r="D35" i="12"/>
  <c r="E35" i="12" s="1"/>
  <c r="F35" i="12" s="1"/>
  <c r="D36" i="12"/>
  <c r="E36" i="12" s="1"/>
  <c r="F36" i="12" s="1"/>
  <c r="D37" i="12"/>
  <c r="E37" i="12" s="1"/>
  <c r="D38" i="12"/>
  <c r="E38" i="12" s="1"/>
  <c r="F38" i="12" s="1"/>
  <c r="D39" i="12"/>
  <c r="E39" i="12" s="1"/>
  <c r="F39" i="12" s="1"/>
  <c r="D40" i="12"/>
  <c r="E40" i="12" s="1"/>
  <c r="F40" i="12" s="1"/>
  <c r="D41" i="12"/>
  <c r="E41" i="12" s="1"/>
  <c r="F41" i="12" s="1"/>
  <c r="D42" i="12"/>
  <c r="E42" i="12" s="1"/>
  <c r="F42" i="12" s="1"/>
  <c r="D43" i="12"/>
  <c r="E43" i="12" s="1"/>
  <c r="F43" i="12" s="1"/>
  <c r="D44" i="12"/>
  <c r="E44" i="12" s="1"/>
  <c r="F44" i="12" s="1"/>
  <c r="D45" i="12"/>
  <c r="E45" i="12" s="1"/>
  <c r="F45" i="12" s="1"/>
  <c r="D46" i="12"/>
  <c r="E46" i="12" s="1"/>
  <c r="F46" i="12" s="1"/>
  <c r="D47" i="12"/>
  <c r="E47" i="12" s="1"/>
  <c r="F47" i="12" s="1"/>
  <c r="D48" i="12"/>
  <c r="E48" i="12" s="1"/>
  <c r="F48" i="12" s="1"/>
  <c r="D49" i="12"/>
  <c r="E49" i="12" s="1"/>
  <c r="F49" i="12" s="1"/>
  <c r="D50" i="12"/>
  <c r="E50" i="12" s="1"/>
  <c r="F50" i="12" s="1"/>
  <c r="D51" i="12"/>
  <c r="E51" i="12" s="1"/>
  <c r="F51" i="12" s="1"/>
  <c r="D52" i="12"/>
  <c r="E52" i="12" s="1"/>
  <c r="F52" i="12" s="1"/>
  <c r="D53" i="12"/>
  <c r="E53" i="12" s="1"/>
  <c r="F53" i="12" s="1"/>
  <c r="D54" i="12"/>
  <c r="E54" i="12" s="1"/>
  <c r="F54" i="12" s="1"/>
  <c r="D55" i="12"/>
  <c r="E55" i="12" s="1"/>
  <c r="F55" i="12" s="1"/>
  <c r="D56" i="12"/>
  <c r="E56" i="12" s="1"/>
  <c r="F56" i="12" s="1"/>
  <c r="D57" i="12"/>
  <c r="E57" i="12" s="1"/>
  <c r="D58" i="12"/>
  <c r="E58" i="12" s="1"/>
  <c r="F58" i="12" s="1"/>
  <c r="D59" i="12"/>
  <c r="E59" i="12" s="1"/>
  <c r="F59" i="12" s="1"/>
  <c r="D60" i="12"/>
  <c r="E60" i="12" s="1"/>
  <c r="F60" i="12" s="1"/>
  <c r="D61" i="12"/>
  <c r="E61" i="12" s="1"/>
  <c r="F61" i="12" s="1"/>
  <c r="D62" i="12"/>
  <c r="E62" i="12" s="1"/>
  <c r="F62" i="12" s="1"/>
  <c r="D63" i="12"/>
  <c r="E63" i="12" s="1"/>
  <c r="F63" i="12" s="1"/>
  <c r="D64" i="12"/>
  <c r="E64" i="12" s="1"/>
  <c r="F64" i="12" s="1"/>
  <c r="D65" i="12"/>
  <c r="E65" i="12" s="1"/>
  <c r="F65" i="12" s="1"/>
  <c r="D66" i="12"/>
  <c r="E66" i="12" s="1"/>
  <c r="F66" i="12" s="1"/>
  <c r="D67" i="12"/>
  <c r="E67" i="12" s="1"/>
  <c r="F67" i="12" s="1"/>
  <c r="D68" i="12"/>
  <c r="E68" i="12" s="1"/>
  <c r="F68" i="12" s="1"/>
  <c r="D69" i="12"/>
  <c r="E69" i="12" s="1"/>
  <c r="F69" i="12" s="1"/>
  <c r="D70" i="12"/>
  <c r="E70" i="12" s="1"/>
  <c r="F70" i="12" s="1"/>
  <c r="D71" i="12"/>
  <c r="E71" i="12" s="1"/>
  <c r="F71" i="12" s="1"/>
  <c r="D72" i="12"/>
  <c r="E72" i="12" s="1"/>
  <c r="F72" i="12" s="1"/>
  <c r="D73" i="12"/>
  <c r="E73" i="12" s="1"/>
  <c r="F73" i="12" s="1"/>
  <c r="D74" i="12"/>
  <c r="E74" i="12" s="1"/>
  <c r="F74" i="12" s="1"/>
  <c r="D75" i="12"/>
  <c r="E75" i="12" s="1"/>
  <c r="F75" i="12" s="1"/>
  <c r="D76" i="12"/>
  <c r="E76" i="12" s="1"/>
  <c r="F76" i="12" s="1"/>
  <c r="D77" i="12"/>
  <c r="E77" i="12" s="1"/>
  <c r="F77" i="12" s="1"/>
  <c r="D78" i="12"/>
  <c r="E78" i="12" s="1"/>
  <c r="F78" i="12" s="1"/>
  <c r="D79" i="12"/>
  <c r="E79" i="12" s="1"/>
  <c r="F79" i="12" s="1"/>
  <c r="D80" i="12"/>
  <c r="E80" i="12" s="1"/>
  <c r="D81" i="12"/>
  <c r="E81" i="12" s="1"/>
  <c r="F81" i="12" s="1"/>
  <c r="D82" i="12"/>
  <c r="E82" i="12" s="1"/>
  <c r="F82" i="12" s="1"/>
  <c r="D83" i="12"/>
  <c r="E83" i="12" s="1"/>
  <c r="F83" i="12" s="1"/>
  <c r="D84" i="12"/>
  <c r="E84" i="12" s="1"/>
  <c r="F84" i="12" s="1"/>
  <c r="D85" i="12"/>
  <c r="E85" i="12" s="1"/>
  <c r="F85" i="12" s="1"/>
  <c r="D86" i="12"/>
  <c r="E86" i="12" s="1"/>
  <c r="F86" i="12" s="1"/>
  <c r="D87" i="12"/>
  <c r="E87" i="12" s="1"/>
  <c r="F87" i="12" s="1"/>
  <c r="D88" i="12"/>
  <c r="E88" i="12" s="1"/>
  <c r="F88" i="12" s="1"/>
  <c r="D89" i="12"/>
  <c r="E89" i="12" s="1"/>
  <c r="F89" i="12" s="1"/>
  <c r="D90" i="12"/>
  <c r="E90" i="12" s="1"/>
  <c r="F90" i="12" s="1"/>
  <c r="D91" i="12"/>
  <c r="E91" i="12" s="1"/>
  <c r="F91" i="12" s="1"/>
  <c r="D92" i="12"/>
  <c r="E92" i="12" s="1"/>
  <c r="F92" i="12" s="1"/>
  <c r="D93" i="12"/>
  <c r="E93" i="12" s="1"/>
  <c r="F93" i="12" s="1"/>
  <c r="D94" i="12"/>
  <c r="E94" i="12" s="1"/>
  <c r="F94" i="12" s="1"/>
  <c r="D95" i="12"/>
  <c r="E95" i="12" s="1"/>
  <c r="F95" i="12" s="1"/>
  <c r="D96" i="12"/>
  <c r="E96" i="12" s="1"/>
  <c r="F96" i="12" s="1"/>
  <c r="D97" i="12"/>
  <c r="E97" i="12" s="1"/>
  <c r="F97" i="12" s="1"/>
  <c r="D98" i="12"/>
  <c r="E98" i="12" s="1"/>
  <c r="F98" i="12" s="1"/>
  <c r="D99" i="12"/>
  <c r="E99" i="12" s="1"/>
  <c r="F99" i="12" s="1"/>
  <c r="D100" i="12"/>
  <c r="E100" i="12" s="1"/>
  <c r="F100" i="12" s="1"/>
  <c r="D101" i="12"/>
  <c r="E101" i="12" s="1"/>
  <c r="D102" i="12"/>
  <c r="E102" i="12" s="1"/>
  <c r="F102" i="12" s="1"/>
  <c r="D103" i="12"/>
  <c r="E103" i="12" s="1"/>
  <c r="F103" i="12" s="1"/>
  <c r="D104" i="12"/>
  <c r="E104" i="12" s="1"/>
  <c r="F104" i="12" s="1"/>
  <c r="D105" i="12"/>
  <c r="E105" i="12" s="1"/>
  <c r="F105" i="12" s="1"/>
  <c r="D106" i="12"/>
  <c r="E106" i="12" s="1"/>
  <c r="F106" i="12" s="1"/>
  <c r="D107" i="12"/>
  <c r="E107" i="12" s="1"/>
  <c r="F107" i="12" s="1"/>
  <c r="D108" i="12"/>
  <c r="E108" i="12" s="1"/>
  <c r="F108" i="12" s="1"/>
  <c r="D109" i="12"/>
  <c r="E109" i="12" s="1"/>
  <c r="F109" i="12" s="1"/>
  <c r="D110" i="12"/>
  <c r="E110" i="12" s="1"/>
  <c r="F110" i="12" s="1"/>
  <c r="D111" i="12"/>
  <c r="E111" i="12" s="1"/>
  <c r="F111" i="12" s="1"/>
  <c r="D112" i="12"/>
  <c r="E112" i="12" s="1"/>
  <c r="F112" i="12" s="1"/>
  <c r="D113" i="12"/>
  <c r="E113" i="12" s="1"/>
  <c r="F113" i="12" s="1"/>
  <c r="D114" i="12"/>
  <c r="E114" i="12" s="1"/>
  <c r="F114" i="12" s="1"/>
  <c r="D115" i="12"/>
  <c r="E115" i="12" s="1"/>
  <c r="F115" i="12" s="1"/>
  <c r="D116" i="12"/>
  <c r="E116" i="12" s="1"/>
  <c r="F116" i="12" s="1"/>
  <c r="D117" i="12"/>
  <c r="E117" i="12" s="1"/>
  <c r="F117" i="12" s="1"/>
  <c r="D118" i="12"/>
  <c r="E118" i="12" s="1"/>
  <c r="F118" i="12" s="1"/>
  <c r="D119" i="12"/>
  <c r="E119" i="12" s="1"/>
  <c r="F119" i="12" s="1"/>
  <c r="D120" i="12"/>
  <c r="E120" i="12" s="1"/>
  <c r="F120" i="12" s="1"/>
  <c r="D121" i="12"/>
  <c r="E121" i="12" s="1"/>
  <c r="D122" i="12"/>
  <c r="E122" i="12" s="1"/>
  <c r="F122" i="12" s="1"/>
  <c r="D123" i="12"/>
  <c r="E123" i="12" s="1"/>
  <c r="F123" i="12" s="1"/>
  <c r="D124" i="12"/>
  <c r="E124" i="12" s="1"/>
  <c r="F124" i="12" s="1"/>
  <c r="D125" i="12"/>
  <c r="E125" i="12" s="1"/>
  <c r="F125" i="12" s="1"/>
  <c r="D126" i="12"/>
  <c r="E126" i="12" s="1"/>
  <c r="F126" i="12" s="1"/>
  <c r="D127" i="12"/>
  <c r="E127" i="12" s="1"/>
  <c r="F127" i="12" s="1"/>
  <c r="D128" i="12"/>
  <c r="E128" i="12" s="1"/>
  <c r="F128" i="12" s="1"/>
  <c r="D129" i="12"/>
  <c r="E129" i="12" s="1"/>
  <c r="F129" i="12" s="1"/>
  <c r="D130" i="12"/>
  <c r="E130" i="12" s="1"/>
  <c r="F130" i="12" s="1"/>
  <c r="D131" i="12"/>
  <c r="E131" i="12" s="1"/>
  <c r="F131" i="12" s="1"/>
  <c r="D132" i="12"/>
  <c r="E132" i="12" s="1"/>
  <c r="F132" i="12" s="1"/>
  <c r="D133" i="12"/>
  <c r="E133" i="12" s="1"/>
  <c r="F133" i="12" s="1"/>
  <c r="D134" i="12"/>
  <c r="E134" i="12" s="1"/>
  <c r="F134" i="12" s="1"/>
  <c r="D135" i="12"/>
  <c r="E135" i="12" s="1"/>
  <c r="F135" i="12" s="1"/>
  <c r="D136" i="12"/>
  <c r="E136" i="12" s="1"/>
  <c r="F136" i="12" s="1"/>
  <c r="D137" i="12"/>
  <c r="E137" i="12" s="1"/>
  <c r="F137" i="12" s="1"/>
  <c r="D138" i="12"/>
  <c r="E138" i="12" s="1"/>
  <c r="F138" i="12" s="1"/>
  <c r="D139" i="12"/>
  <c r="E139" i="12" s="1"/>
  <c r="F139" i="12" s="1"/>
  <c r="D140" i="12"/>
  <c r="E140" i="12" s="1"/>
  <c r="F140" i="12" s="1"/>
  <c r="D141" i="12"/>
  <c r="E141" i="12" s="1"/>
  <c r="F141" i="12" s="1"/>
  <c r="D142" i="12"/>
  <c r="E142" i="12" s="1"/>
  <c r="F142" i="12" s="1"/>
  <c r="D143" i="12"/>
  <c r="E143" i="12" s="1"/>
  <c r="F143" i="12" s="1"/>
  <c r="D144" i="12"/>
  <c r="E144" i="12" s="1"/>
  <c r="D145" i="12"/>
  <c r="E145" i="12" s="1"/>
  <c r="F145" i="12" s="1"/>
  <c r="D146" i="12"/>
  <c r="E146" i="12" s="1"/>
  <c r="F146" i="12" s="1"/>
  <c r="D147" i="12"/>
  <c r="E147" i="12" s="1"/>
  <c r="F147" i="12" s="1"/>
  <c r="D148" i="12"/>
  <c r="E148" i="12" s="1"/>
  <c r="F148" i="12" s="1"/>
  <c r="D149" i="12"/>
  <c r="E149" i="12" s="1"/>
  <c r="F149" i="12" s="1"/>
  <c r="D150" i="12"/>
  <c r="E150" i="12" s="1"/>
  <c r="F150" i="12" s="1"/>
  <c r="D151" i="12"/>
  <c r="E151" i="12" s="1"/>
  <c r="F151" i="12" s="1"/>
  <c r="D152" i="12"/>
  <c r="E152" i="12" s="1"/>
  <c r="F152" i="12" s="1"/>
  <c r="D153" i="12"/>
  <c r="E153" i="12" s="1"/>
  <c r="F153" i="12" s="1"/>
  <c r="D154" i="12"/>
  <c r="E154" i="12" s="1"/>
  <c r="F154" i="12" s="1"/>
  <c r="D155" i="12"/>
  <c r="E155" i="12" s="1"/>
  <c r="F155" i="12" s="1"/>
  <c r="D156" i="12"/>
  <c r="E156" i="12" s="1"/>
  <c r="F156" i="12" s="1"/>
  <c r="D157" i="12"/>
  <c r="E157" i="12" s="1"/>
  <c r="F157" i="12" s="1"/>
  <c r="D158" i="12"/>
  <c r="E158" i="12" s="1"/>
  <c r="F158" i="12" s="1"/>
  <c r="D159" i="12"/>
  <c r="E159" i="12" s="1"/>
  <c r="F159" i="12" s="1"/>
  <c r="D160" i="12"/>
  <c r="E160" i="12" s="1"/>
  <c r="F160" i="12" s="1"/>
  <c r="D161" i="12"/>
  <c r="E161" i="12" s="1"/>
  <c r="F161" i="12" s="1"/>
  <c r="D162" i="12"/>
  <c r="E162" i="12" s="1"/>
  <c r="F162" i="12" s="1"/>
  <c r="D163" i="12"/>
  <c r="E163" i="12" s="1"/>
  <c r="F163" i="12" s="1"/>
  <c r="D164" i="12"/>
  <c r="E164" i="12" s="1"/>
  <c r="F164" i="12" s="1"/>
  <c r="D165" i="12"/>
  <c r="E165" i="12" s="1"/>
  <c r="D166" i="12"/>
  <c r="E166" i="12" s="1"/>
  <c r="F166" i="12" s="1"/>
  <c r="D167" i="12"/>
  <c r="E167" i="12" s="1"/>
  <c r="F167" i="12" s="1"/>
  <c r="D168" i="12"/>
  <c r="E168" i="12" s="1"/>
  <c r="F168" i="12" s="1"/>
  <c r="D169" i="12"/>
  <c r="E169" i="12" s="1"/>
  <c r="F169" i="12" s="1"/>
  <c r="D170" i="12"/>
  <c r="E170" i="12" s="1"/>
  <c r="F170" i="12" s="1"/>
  <c r="D171" i="12"/>
  <c r="E171" i="12" s="1"/>
  <c r="F171" i="12" s="1"/>
  <c r="D172" i="12"/>
  <c r="E172" i="12" s="1"/>
  <c r="F172" i="12" s="1"/>
  <c r="D173" i="12"/>
  <c r="E173" i="12" s="1"/>
  <c r="F173" i="12" s="1"/>
  <c r="D174" i="12"/>
  <c r="E174" i="12" s="1"/>
  <c r="F174" i="12" s="1"/>
  <c r="D175" i="12"/>
  <c r="E175" i="12" s="1"/>
  <c r="F175" i="12" s="1"/>
  <c r="D176" i="12"/>
  <c r="E176" i="12" s="1"/>
  <c r="F176" i="12" s="1"/>
  <c r="D177" i="12"/>
  <c r="E177" i="12" s="1"/>
  <c r="F177" i="12" s="1"/>
  <c r="D178" i="12"/>
  <c r="E178" i="12" s="1"/>
  <c r="F178" i="12" s="1"/>
  <c r="D179" i="12"/>
  <c r="E179" i="12" s="1"/>
  <c r="F179" i="12" s="1"/>
  <c r="D180" i="12"/>
  <c r="E180" i="12" s="1"/>
  <c r="F180" i="12" s="1"/>
  <c r="D181" i="12"/>
  <c r="E181" i="12" s="1"/>
  <c r="F181" i="12" s="1"/>
  <c r="D182" i="12"/>
  <c r="E182" i="12" s="1"/>
  <c r="F182" i="12" s="1"/>
  <c r="D183" i="12"/>
  <c r="E183" i="12" s="1"/>
  <c r="F183" i="12" s="1"/>
  <c r="D184" i="12"/>
  <c r="D2" i="11"/>
  <c r="E2" i="11" s="1"/>
  <c r="D3" i="11"/>
  <c r="E3" i="11" s="1"/>
  <c r="D4" i="11"/>
  <c r="E4" i="11" s="1"/>
  <c r="D5" i="11"/>
  <c r="E5" i="11" s="1"/>
  <c r="D6" i="11"/>
  <c r="E6" i="11" s="1"/>
  <c r="D7" i="11"/>
  <c r="E7" i="11" s="1"/>
  <c r="D8" i="11"/>
  <c r="E8" i="11" s="1"/>
  <c r="D9" i="11"/>
  <c r="E9" i="11" s="1"/>
  <c r="D10" i="11"/>
  <c r="E10" i="11" s="1"/>
  <c r="D11" i="11"/>
  <c r="E11" i="11" s="1"/>
  <c r="D12" i="11"/>
  <c r="E12" i="11" s="1"/>
  <c r="D13" i="11"/>
  <c r="E13" i="11" s="1"/>
  <c r="D14" i="11"/>
  <c r="E14" i="11" s="1"/>
  <c r="D15" i="11"/>
  <c r="E15" i="11" s="1"/>
  <c r="D16" i="11"/>
  <c r="E16" i="11" s="1"/>
  <c r="D17" i="11"/>
  <c r="E17" i="11" s="1"/>
  <c r="D18" i="11"/>
  <c r="E18" i="11" s="1"/>
  <c r="D19" i="11"/>
  <c r="E19" i="11" s="1"/>
  <c r="D20" i="11"/>
  <c r="E20" i="11" s="1"/>
  <c r="D21" i="11"/>
  <c r="E21" i="11" s="1"/>
  <c r="D22" i="11"/>
  <c r="D23" i="11"/>
  <c r="E23" i="11" s="1"/>
  <c r="D24" i="11"/>
  <c r="E24" i="11" s="1"/>
  <c r="D25" i="11"/>
  <c r="E25" i="11" s="1"/>
  <c r="D26" i="11"/>
  <c r="E26" i="11" s="1"/>
  <c r="D27" i="11"/>
  <c r="E27" i="11" s="1"/>
  <c r="D28" i="11"/>
  <c r="E28" i="11" s="1"/>
  <c r="D29" i="11"/>
  <c r="E29" i="11" s="1"/>
  <c r="D30" i="11"/>
  <c r="E30" i="11" s="1"/>
  <c r="D31" i="11"/>
  <c r="E31" i="11" s="1"/>
  <c r="D32" i="11"/>
  <c r="E32" i="11" s="1"/>
  <c r="D33" i="11"/>
  <c r="E33" i="11" s="1"/>
  <c r="D34" i="11"/>
  <c r="E34" i="11" s="1"/>
  <c r="D35" i="11"/>
  <c r="E35" i="11" s="1"/>
  <c r="D36" i="11"/>
  <c r="E36" i="11" s="1"/>
  <c r="D37" i="11"/>
  <c r="E37" i="11" s="1"/>
  <c r="D38" i="11"/>
  <c r="E38" i="11" s="1"/>
  <c r="D39" i="11"/>
  <c r="E39" i="11" s="1"/>
  <c r="D40" i="11"/>
  <c r="E40" i="11" s="1"/>
  <c r="D41" i="11"/>
  <c r="E41" i="11" s="1"/>
  <c r="D42" i="11"/>
  <c r="E42" i="11" s="1"/>
  <c r="D43" i="11"/>
  <c r="E43" i="11" s="1"/>
  <c r="D44" i="11"/>
  <c r="E44" i="11" s="1"/>
  <c r="D45" i="11"/>
  <c r="E45" i="11" s="1"/>
  <c r="D46" i="11"/>
  <c r="E46" i="11" s="1"/>
  <c r="D47" i="11"/>
  <c r="E47" i="11" s="1"/>
  <c r="D48" i="11"/>
  <c r="E48" i="11" s="1"/>
  <c r="D49" i="11"/>
  <c r="E49" i="11" s="1"/>
  <c r="D50" i="11"/>
  <c r="E50" i="11" s="1"/>
  <c r="D51" i="11"/>
  <c r="E51" i="11" s="1"/>
  <c r="D52" i="11"/>
  <c r="E52" i="11" s="1"/>
  <c r="D53" i="11"/>
  <c r="E53" i="11" s="1"/>
  <c r="D54" i="11"/>
  <c r="D55" i="11"/>
  <c r="E55" i="11" s="1"/>
  <c r="D56" i="11"/>
  <c r="E56" i="11" s="1"/>
  <c r="D57" i="11"/>
  <c r="E57" i="11" s="1"/>
  <c r="D58" i="11"/>
  <c r="E58" i="11" s="1"/>
  <c r="D59" i="11"/>
  <c r="E59" i="11" s="1"/>
  <c r="D60" i="11"/>
  <c r="E60" i="11" s="1"/>
  <c r="D61" i="11"/>
  <c r="E61" i="11" s="1"/>
  <c r="D62" i="11"/>
  <c r="E62" i="11" s="1"/>
  <c r="D63" i="11"/>
  <c r="E63" i="11" s="1"/>
  <c r="D64" i="11"/>
  <c r="E64" i="11" s="1"/>
  <c r="D65" i="11"/>
  <c r="E65" i="11" s="1"/>
  <c r="D66" i="11"/>
  <c r="E66" i="11" s="1"/>
  <c r="D67" i="11"/>
  <c r="E67" i="11" s="1"/>
  <c r="D68" i="11"/>
  <c r="E68" i="11" s="1"/>
  <c r="D69" i="11"/>
  <c r="E69" i="11" s="1"/>
  <c r="D70" i="11"/>
  <c r="E70" i="11" s="1"/>
  <c r="D71" i="11"/>
  <c r="E71" i="11" s="1"/>
  <c r="D72" i="11"/>
  <c r="E72" i="11" s="1"/>
  <c r="D73" i="11"/>
  <c r="E73" i="11" s="1"/>
  <c r="D74" i="11"/>
  <c r="E74" i="11" s="1"/>
  <c r="D75" i="11"/>
  <c r="E75" i="11" s="1"/>
  <c r="D76" i="11"/>
  <c r="E76" i="11" s="1"/>
  <c r="D77" i="11"/>
  <c r="E77" i="11" s="1"/>
  <c r="D78" i="11"/>
  <c r="E78" i="11" s="1"/>
  <c r="D79" i="11"/>
  <c r="E79" i="11" s="1"/>
  <c r="D80" i="11"/>
  <c r="E80" i="11" s="1"/>
  <c r="D81" i="11"/>
  <c r="E81" i="11" s="1"/>
  <c r="D82" i="11"/>
  <c r="E82" i="11" s="1"/>
  <c r="D83" i="11"/>
  <c r="E83" i="11" s="1"/>
  <c r="D84" i="11"/>
  <c r="E84" i="11" s="1"/>
  <c r="D85" i="11"/>
  <c r="E85" i="11" s="1"/>
  <c r="D86" i="11"/>
  <c r="D87" i="11"/>
  <c r="E87" i="11" s="1"/>
  <c r="D88" i="11"/>
  <c r="E88" i="11" s="1"/>
  <c r="D89" i="11"/>
  <c r="E89" i="11" s="1"/>
  <c r="D90" i="11"/>
  <c r="E90" i="11" s="1"/>
  <c r="D91" i="11"/>
  <c r="E91" i="11" s="1"/>
  <c r="D92" i="11"/>
  <c r="E92" i="11" s="1"/>
  <c r="D93" i="11"/>
  <c r="E93" i="11" s="1"/>
  <c r="D94" i="11"/>
  <c r="E94" i="11" s="1"/>
  <c r="D95" i="11"/>
  <c r="E95" i="11" s="1"/>
  <c r="D96" i="11"/>
  <c r="E96" i="11" s="1"/>
  <c r="D97" i="11"/>
  <c r="E97" i="11" s="1"/>
  <c r="D98" i="11"/>
  <c r="E98" i="11" s="1"/>
  <c r="D99" i="11"/>
  <c r="E99" i="11" s="1"/>
  <c r="D100" i="11"/>
  <c r="E100" i="11" s="1"/>
  <c r="D101" i="11"/>
  <c r="E101" i="11" s="1"/>
  <c r="D102" i="11"/>
  <c r="E102" i="11" s="1"/>
  <c r="D103" i="11"/>
  <c r="E103" i="11" s="1"/>
  <c r="D104" i="11"/>
  <c r="E104" i="11" s="1"/>
  <c r="D105" i="11"/>
  <c r="E105" i="11" s="1"/>
  <c r="D106" i="11"/>
  <c r="E106" i="11" s="1"/>
  <c r="D107" i="11"/>
  <c r="E107" i="11" s="1"/>
  <c r="D108" i="11"/>
  <c r="E108" i="11" s="1"/>
  <c r="D109" i="11"/>
  <c r="E109" i="11" s="1"/>
  <c r="D110" i="11"/>
  <c r="E110" i="11" s="1"/>
  <c r="D111" i="11"/>
  <c r="E111" i="11" s="1"/>
  <c r="D112" i="11"/>
  <c r="E112" i="11" s="1"/>
  <c r="D113" i="11"/>
  <c r="E113" i="11" s="1"/>
  <c r="D114" i="11"/>
  <c r="E114" i="11" s="1"/>
  <c r="D115" i="11"/>
  <c r="E115" i="11" s="1"/>
  <c r="D116" i="11"/>
  <c r="E116" i="11" s="1"/>
  <c r="D117" i="11"/>
  <c r="E117" i="11" s="1"/>
  <c r="D118" i="11"/>
  <c r="D119" i="11"/>
  <c r="E119" i="11" s="1"/>
  <c r="D120" i="11"/>
  <c r="E120" i="11" s="1"/>
  <c r="D121" i="11"/>
  <c r="E121" i="11" s="1"/>
  <c r="D122" i="11"/>
  <c r="E122" i="11" s="1"/>
  <c r="D123" i="11"/>
  <c r="E123" i="11" s="1"/>
  <c r="D124" i="11"/>
  <c r="E124" i="11" s="1"/>
  <c r="D125" i="11"/>
  <c r="E125" i="11" s="1"/>
  <c r="D126" i="11"/>
  <c r="E126" i="11" s="1"/>
  <c r="D127" i="11"/>
  <c r="E127" i="11" s="1"/>
  <c r="D128" i="11"/>
  <c r="E128" i="11" s="1"/>
  <c r="D129" i="11"/>
  <c r="E129" i="11" s="1"/>
  <c r="D130" i="11"/>
  <c r="E130" i="11" s="1"/>
  <c r="D131" i="11"/>
  <c r="E131" i="11" s="1"/>
  <c r="D132" i="11"/>
  <c r="E132" i="11" s="1"/>
  <c r="D133" i="11"/>
  <c r="E133" i="11" s="1"/>
  <c r="D134" i="11"/>
  <c r="E134" i="11" s="1"/>
  <c r="D135" i="11"/>
  <c r="E135" i="11" s="1"/>
  <c r="D136" i="11"/>
  <c r="E136" i="11" s="1"/>
  <c r="D137" i="11"/>
  <c r="E137" i="11" s="1"/>
  <c r="D138" i="11"/>
  <c r="E138" i="11" s="1"/>
  <c r="D139" i="11"/>
  <c r="E139" i="11" s="1"/>
  <c r="D140" i="11"/>
  <c r="E140" i="11" s="1"/>
  <c r="D141" i="11"/>
  <c r="E141" i="11" s="1"/>
  <c r="D142" i="11"/>
  <c r="E142" i="11" s="1"/>
  <c r="D143" i="11"/>
  <c r="E143" i="11" s="1"/>
  <c r="D144" i="11"/>
  <c r="E144" i="11" s="1"/>
  <c r="D145" i="11"/>
  <c r="E145" i="11" s="1"/>
  <c r="D146" i="11"/>
  <c r="E146" i="11" s="1"/>
  <c r="D147" i="11"/>
  <c r="E147" i="11" s="1"/>
  <c r="D148" i="11"/>
  <c r="E148" i="11" s="1"/>
  <c r="D149" i="11"/>
  <c r="E149" i="11" s="1"/>
  <c r="D150" i="11"/>
  <c r="D151" i="11"/>
  <c r="E151" i="11" s="1"/>
  <c r="D152" i="11"/>
  <c r="E152" i="11" s="1"/>
  <c r="D153" i="11"/>
  <c r="E153" i="11" s="1"/>
  <c r="D154" i="11"/>
  <c r="E154" i="11" s="1"/>
  <c r="D155" i="11"/>
  <c r="E155" i="11" s="1"/>
  <c r="D156" i="11"/>
  <c r="E156" i="11" s="1"/>
  <c r="D157" i="11"/>
  <c r="D170" i="10"/>
  <c r="D171" i="10"/>
  <c r="D172" i="10"/>
  <c r="D173" i="10"/>
  <c r="D174" i="10"/>
  <c r="D175" i="10"/>
  <c r="D176" i="10"/>
  <c r="D177" i="10"/>
  <c r="D178" i="10"/>
  <c r="D179" i="10"/>
  <c r="E179" i="10" s="1"/>
  <c r="F179" i="10" s="1"/>
  <c r="D180" i="10"/>
  <c r="D181" i="10"/>
  <c r="D182" i="10"/>
  <c r="D183" i="10"/>
  <c r="D184" i="10"/>
  <c r="D185" i="10"/>
  <c r="D186" i="10"/>
  <c r="D187" i="10"/>
  <c r="E187" i="10" s="1"/>
  <c r="F187" i="10" s="1"/>
  <c r="D188" i="10"/>
  <c r="D189" i="10"/>
  <c r="D190" i="10"/>
  <c r="D191" i="10"/>
  <c r="D192" i="10"/>
  <c r="D193" i="10"/>
  <c r="D194" i="10"/>
  <c r="D195" i="10"/>
  <c r="E195" i="10" s="1"/>
  <c r="F195" i="10" s="1"/>
  <c r="D196" i="10"/>
  <c r="D197" i="10"/>
  <c r="D198" i="10"/>
  <c r="D199" i="10"/>
  <c r="D200" i="10"/>
  <c r="D201" i="10"/>
  <c r="D202" i="10"/>
  <c r="D203" i="10"/>
  <c r="E203" i="10" s="1"/>
  <c r="F203" i="10" s="1"/>
  <c r="D204" i="10"/>
  <c r="D205" i="10"/>
  <c r="D206" i="10"/>
  <c r="D207" i="10"/>
  <c r="D208" i="10"/>
  <c r="D209" i="10"/>
  <c r="D210" i="10"/>
  <c r="D211" i="10"/>
  <c r="E211" i="10" s="1"/>
  <c r="F211" i="10" s="1"/>
  <c r="D212" i="10"/>
  <c r="D213" i="10"/>
  <c r="D214" i="10"/>
  <c r="D215" i="10"/>
  <c r="D216" i="10"/>
  <c r="D217" i="10"/>
  <c r="D218" i="10"/>
  <c r="D219" i="10"/>
  <c r="E219" i="10" s="1"/>
  <c r="F219" i="10" s="1"/>
  <c r="D220" i="10"/>
  <c r="D221" i="10"/>
  <c r="D222" i="10"/>
  <c r="D223" i="10"/>
  <c r="D224" i="10"/>
  <c r="D225" i="10"/>
  <c r="D226" i="10"/>
  <c r="D227" i="10"/>
  <c r="E227" i="10" s="1"/>
  <c r="F227" i="10" s="1"/>
  <c r="D228" i="10"/>
  <c r="D229" i="10"/>
  <c r="D230" i="10"/>
  <c r="D231" i="10"/>
  <c r="D232" i="10"/>
  <c r="D233" i="10"/>
  <c r="D234" i="10"/>
  <c r="D235" i="10"/>
  <c r="E235" i="10" s="1"/>
  <c r="F235" i="10" s="1"/>
  <c r="D236" i="10"/>
  <c r="D237" i="10"/>
  <c r="D238" i="10"/>
  <c r="D239" i="10"/>
  <c r="D240" i="10"/>
  <c r="D241" i="10"/>
  <c r="D242" i="10"/>
  <c r="D243" i="10"/>
  <c r="E243" i="10" s="1"/>
  <c r="F243" i="10" s="1"/>
  <c r="D244" i="10"/>
  <c r="D245" i="10"/>
  <c r="D246" i="10"/>
  <c r="D247" i="10"/>
  <c r="D248" i="10"/>
  <c r="D249" i="10"/>
  <c r="D250" i="10"/>
  <c r="D251" i="10"/>
  <c r="E251" i="10" s="1"/>
  <c r="F251" i="10" s="1"/>
  <c r="D252" i="10"/>
  <c r="D253" i="10"/>
  <c r="D254" i="10"/>
  <c r="D255" i="10"/>
  <c r="D256" i="10"/>
  <c r="D257" i="10"/>
  <c r="D258" i="10"/>
  <c r="D259" i="10"/>
  <c r="E259" i="10" s="1"/>
  <c r="F259" i="10" s="1"/>
  <c r="D260" i="10"/>
  <c r="D261" i="10"/>
  <c r="D262" i="10"/>
  <c r="D263" i="10"/>
  <c r="D264" i="10"/>
  <c r="D265" i="10"/>
  <c r="D266" i="10"/>
  <c r="D267" i="10"/>
  <c r="E267" i="10" s="1"/>
  <c r="F267" i="10" s="1"/>
  <c r="D268" i="10"/>
  <c r="D269" i="10"/>
  <c r="D270" i="10"/>
  <c r="D271" i="10"/>
  <c r="D272" i="10"/>
  <c r="D273" i="10"/>
  <c r="D274" i="10"/>
  <c r="D275" i="10"/>
  <c r="E275" i="10" s="1"/>
  <c r="F275" i="10" s="1"/>
  <c r="D276" i="10"/>
  <c r="D277" i="10"/>
  <c r="D278" i="10"/>
  <c r="D279" i="10"/>
  <c r="D280" i="10"/>
  <c r="D281" i="10"/>
  <c r="D282" i="10"/>
  <c r="D283" i="10"/>
  <c r="E283" i="10" s="1"/>
  <c r="F283" i="10" s="1"/>
  <c r="D284" i="10"/>
  <c r="D285" i="10"/>
  <c r="D286" i="10"/>
  <c r="D287" i="10"/>
  <c r="D288" i="10"/>
  <c r="D289" i="10"/>
  <c r="D290" i="10"/>
  <c r="D291" i="10"/>
  <c r="E291" i="10" s="1"/>
  <c r="F291" i="10" s="1"/>
  <c r="D292" i="10"/>
  <c r="D293" i="10"/>
  <c r="D294" i="10"/>
  <c r="D295" i="10"/>
  <c r="D296" i="10"/>
  <c r="D297" i="10"/>
  <c r="D298" i="10"/>
  <c r="D299" i="10"/>
  <c r="E299" i="10" s="1"/>
  <c r="F299" i="10" s="1"/>
  <c r="D300" i="10"/>
  <c r="D301" i="10"/>
  <c r="D302" i="10"/>
  <c r="D303" i="10"/>
  <c r="D304" i="10"/>
  <c r="D305" i="10"/>
  <c r="D306" i="10"/>
  <c r="D307" i="10"/>
  <c r="E307" i="10" s="1"/>
  <c r="F307" i="10" s="1"/>
  <c r="D308" i="10"/>
  <c r="D309" i="10"/>
  <c r="D310" i="10"/>
  <c r="D311" i="10"/>
  <c r="D312" i="10"/>
  <c r="D313" i="10"/>
  <c r="D314" i="10"/>
  <c r="D315" i="10"/>
  <c r="E315" i="10" s="1"/>
  <c r="F315" i="10" s="1"/>
  <c r="D316" i="10"/>
  <c r="D317" i="10"/>
  <c r="D318" i="10"/>
  <c r="D319" i="10"/>
  <c r="D320" i="10"/>
  <c r="D321" i="10"/>
  <c r="D322" i="10"/>
  <c r="D323" i="10"/>
  <c r="E323" i="10" s="1"/>
  <c r="F323" i="10" s="1"/>
  <c r="D324" i="10"/>
  <c r="D325" i="10"/>
  <c r="D326" i="10"/>
  <c r="D327" i="10"/>
  <c r="D328" i="10"/>
  <c r="D329" i="10"/>
  <c r="D330" i="10"/>
  <c r="D331" i="10"/>
  <c r="E331" i="10" s="1"/>
  <c r="F331" i="10" s="1"/>
  <c r="D332" i="10"/>
  <c r="D333" i="10"/>
  <c r="D334" i="10"/>
  <c r="D335" i="10"/>
  <c r="D336" i="10"/>
  <c r="D337" i="10"/>
  <c r="D338" i="10"/>
  <c r="D339" i="10"/>
  <c r="E339" i="10" s="1"/>
  <c r="F339" i="10" s="1"/>
  <c r="D340" i="10"/>
  <c r="D341" i="10"/>
  <c r="D342" i="10"/>
  <c r="D343" i="10"/>
  <c r="D344" i="10"/>
  <c r="D345" i="10"/>
  <c r="D346" i="10"/>
  <c r="D347" i="10"/>
  <c r="E347" i="10" s="1"/>
  <c r="F347" i="10" s="1"/>
  <c r="D348" i="10"/>
  <c r="D349" i="10"/>
  <c r="D350" i="10"/>
  <c r="D351" i="10"/>
  <c r="D352" i="10"/>
  <c r="D353" i="10"/>
  <c r="D354" i="10"/>
  <c r="D355" i="10"/>
  <c r="E355" i="10" s="1"/>
  <c r="F355" i="10" s="1"/>
  <c r="D356" i="10"/>
  <c r="D357" i="10"/>
  <c r="D358" i="10"/>
  <c r="D359" i="10"/>
  <c r="D360" i="10"/>
  <c r="D361" i="10"/>
  <c r="D362" i="10"/>
  <c r="D363" i="10"/>
  <c r="E363" i="10" s="1"/>
  <c r="F363" i="10" s="1"/>
  <c r="D364" i="10"/>
  <c r="D365" i="10"/>
  <c r="D366" i="10"/>
  <c r="D367" i="10"/>
  <c r="D368" i="10"/>
  <c r="D369" i="10"/>
  <c r="D370" i="10"/>
  <c r="D371" i="10"/>
  <c r="E371" i="10" s="1"/>
  <c r="F371" i="10" s="1"/>
  <c r="D372" i="10"/>
  <c r="D373" i="10"/>
  <c r="D374" i="10"/>
  <c r="D375" i="10"/>
  <c r="D376" i="10"/>
  <c r="D377" i="10"/>
  <c r="D378" i="10"/>
  <c r="D379" i="10"/>
  <c r="E379" i="10" s="1"/>
  <c r="F379" i="10" s="1"/>
  <c r="D380" i="10"/>
  <c r="D381" i="10"/>
  <c r="D382" i="10"/>
  <c r="D383" i="10"/>
  <c r="D384" i="10"/>
  <c r="D385" i="10"/>
  <c r="D386" i="10"/>
  <c r="D387" i="10"/>
  <c r="E387" i="10" s="1"/>
  <c r="F387" i="10" s="1"/>
  <c r="D169" i="10"/>
  <c r="D2" i="10"/>
  <c r="E2" i="10" s="1"/>
  <c r="D3" i="10"/>
  <c r="E3" i="10" s="1"/>
  <c r="D4" i="10"/>
  <c r="E4" i="10" s="1"/>
  <c r="D5" i="10"/>
  <c r="E5" i="10" s="1"/>
  <c r="D6" i="10"/>
  <c r="E6" i="10" s="1"/>
  <c r="D7" i="10"/>
  <c r="E7" i="10" s="1"/>
  <c r="D8" i="10"/>
  <c r="E8" i="10" s="1"/>
  <c r="D9" i="10"/>
  <c r="E9" i="10" s="1"/>
  <c r="D10" i="10"/>
  <c r="E10" i="10" s="1"/>
  <c r="D11" i="10"/>
  <c r="E11" i="10" s="1"/>
  <c r="D12" i="10"/>
  <c r="E12" i="10" s="1"/>
  <c r="D13" i="10"/>
  <c r="E13" i="10" s="1"/>
  <c r="D14" i="10"/>
  <c r="E14" i="10" s="1"/>
  <c r="D15" i="10"/>
  <c r="E15" i="10" s="1"/>
  <c r="D16" i="10"/>
  <c r="E16" i="10" s="1"/>
  <c r="D17" i="10"/>
  <c r="E17" i="10" s="1"/>
  <c r="D18" i="10"/>
  <c r="E18" i="10" s="1"/>
  <c r="D19" i="10"/>
  <c r="E19" i="10" s="1"/>
  <c r="D20" i="10"/>
  <c r="E20" i="10" s="1"/>
  <c r="D21" i="10"/>
  <c r="E21" i="10" s="1"/>
  <c r="D22" i="10"/>
  <c r="E22" i="10" s="1"/>
  <c r="D23" i="10"/>
  <c r="E23" i="10" s="1"/>
  <c r="D24" i="10"/>
  <c r="E24" i="10" s="1"/>
  <c r="D25" i="10"/>
  <c r="E25" i="10" s="1"/>
  <c r="D26" i="10"/>
  <c r="E26" i="10" s="1"/>
  <c r="D27" i="10"/>
  <c r="E27" i="10" s="1"/>
  <c r="D28" i="10"/>
  <c r="E28" i="10" s="1"/>
  <c r="D29" i="10"/>
  <c r="E29" i="10" s="1"/>
  <c r="D30" i="10"/>
  <c r="E30" i="10" s="1"/>
  <c r="D31" i="10"/>
  <c r="E31" i="10" s="1"/>
  <c r="D32" i="10"/>
  <c r="E32" i="10" s="1"/>
  <c r="D33" i="10"/>
  <c r="E33" i="10" s="1"/>
  <c r="D34" i="10"/>
  <c r="E34" i="10" s="1"/>
  <c r="D35" i="10"/>
  <c r="E35" i="10" s="1"/>
  <c r="D36" i="10"/>
  <c r="E36" i="10" s="1"/>
  <c r="D37" i="10"/>
  <c r="E37" i="10" s="1"/>
  <c r="D38" i="10"/>
  <c r="E38" i="10" s="1"/>
  <c r="D39" i="10"/>
  <c r="E39" i="10" s="1"/>
  <c r="D40" i="10"/>
  <c r="E40" i="10" s="1"/>
  <c r="D41" i="10"/>
  <c r="E41" i="10" s="1"/>
  <c r="D42" i="10"/>
  <c r="E42" i="10" s="1"/>
  <c r="D43" i="10"/>
  <c r="E43" i="10" s="1"/>
  <c r="D44" i="10"/>
  <c r="E44" i="10" s="1"/>
  <c r="D45" i="10"/>
  <c r="E45" i="10" s="1"/>
  <c r="D46" i="10"/>
  <c r="E46" i="10" s="1"/>
  <c r="D47" i="10"/>
  <c r="E47" i="10" s="1"/>
  <c r="D48" i="10"/>
  <c r="E48" i="10" s="1"/>
  <c r="D49" i="10"/>
  <c r="E49" i="10" s="1"/>
  <c r="D50" i="10"/>
  <c r="E50" i="10" s="1"/>
  <c r="D51" i="10"/>
  <c r="E51" i="10" s="1"/>
  <c r="D52" i="10"/>
  <c r="E52" i="10" s="1"/>
  <c r="D53" i="10"/>
  <c r="E53" i="10" s="1"/>
  <c r="D54" i="10"/>
  <c r="E54" i="10" s="1"/>
  <c r="D55" i="10"/>
  <c r="E55" i="10" s="1"/>
  <c r="D56" i="10"/>
  <c r="E56" i="10" s="1"/>
  <c r="D57" i="10"/>
  <c r="E57" i="10" s="1"/>
  <c r="D58" i="10"/>
  <c r="E58" i="10" s="1"/>
  <c r="D59" i="10"/>
  <c r="E59" i="10" s="1"/>
  <c r="D60" i="10"/>
  <c r="E60" i="10" s="1"/>
  <c r="D61" i="10"/>
  <c r="E61" i="10" s="1"/>
  <c r="D62" i="10"/>
  <c r="E62" i="10" s="1"/>
  <c r="D63" i="10"/>
  <c r="E63" i="10" s="1"/>
  <c r="D64" i="10"/>
  <c r="E64" i="10" s="1"/>
  <c r="D65" i="10"/>
  <c r="E65" i="10" s="1"/>
  <c r="D66" i="10"/>
  <c r="D67" i="10"/>
  <c r="E67" i="10" s="1"/>
  <c r="D68" i="10"/>
  <c r="E68" i="10" s="1"/>
  <c r="D69" i="10"/>
  <c r="E69" i="10" s="1"/>
  <c r="D70" i="10"/>
  <c r="E70" i="10" s="1"/>
  <c r="D71" i="10"/>
  <c r="E71" i="10" s="1"/>
  <c r="D72" i="10"/>
  <c r="E72" i="10" s="1"/>
  <c r="D73" i="10"/>
  <c r="E73" i="10" s="1"/>
  <c r="D74" i="10"/>
  <c r="E74" i="10" s="1"/>
  <c r="D75" i="10"/>
  <c r="E75" i="10" s="1"/>
  <c r="D76" i="10"/>
  <c r="E76" i="10" s="1"/>
  <c r="D77" i="10"/>
  <c r="E77" i="10" s="1"/>
  <c r="D78" i="10"/>
  <c r="E78" i="10" s="1"/>
  <c r="D79" i="10"/>
  <c r="E79" i="10" s="1"/>
  <c r="D80" i="10"/>
  <c r="E80" i="10" s="1"/>
  <c r="D81" i="10"/>
  <c r="E81" i="10" s="1"/>
  <c r="D82" i="10"/>
  <c r="E82" i="10" s="1"/>
  <c r="D83" i="10"/>
  <c r="E83" i="10" s="1"/>
  <c r="D84" i="10"/>
  <c r="E84" i="10" s="1"/>
  <c r="D85" i="10"/>
  <c r="E85" i="10" s="1"/>
  <c r="D86" i="10"/>
  <c r="E86" i="10" s="1"/>
  <c r="D87" i="10"/>
  <c r="E87" i="10" s="1"/>
  <c r="D88" i="10"/>
  <c r="E88" i="10" s="1"/>
  <c r="D89" i="10"/>
  <c r="E89" i="10" s="1"/>
  <c r="D90" i="10"/>
  <c r="E90" i="10" s="1"/>
  <c r="D91" i="10"/>
  <c r="E91" i="10" s="1"/>
  <c r="D92" i="10"/>
  <c r="E92" i="10" s="1"/>
  <c r="D93" i="10"/>
  <c r="E93" i="10" s="1"/>
  <c r="D94" i="10"/>
  <c r="E94" i="10" s="1"/>
  <c r="D95" i="10"/>
  <c r="E95" i="10" s="1"/>
  <c r="D96" i="10"/>
  <c r="E96" i="10" s="1"/>
  <c r="D97" i="10"/>
  <c r="E97" i="10" s="1"/>
  <c r="D98" i="10"/>
  <c r="E98" i="10" s="1"/>
  <c r="D99" i="10"/>
  <c r="E99" i="10" s="1"/>
  <c r="D100" i="10"/>
  <c r="E100" i="10" s="1"/>
  <c r="D101" i="10"/>
  <c r="E101" i="10" s="1"/>
  <c r="D102" i="10"/>
  <c r="E102" i="10" s="1"/>
  <c r="D103" i="10"/>
  <c r="E103" i="10" s="1"/>
  <c r="D104" i="10"/>
  <c r="E104" i="10" s="1"/>
  <c r="D105" i="10"/>
  <c r="E105" i="10" s="1"/>
  <c r="D106" i="10"/>
  <c r="E106" i="10" s="1"/>
  <c r="D107" i="10"/>
  <c r="E107" i="10" s="1"/>
  <c r="D108" i="10"/>
  <c r="E108" i="10" s="1"/>
  <c r="D109" i="10"/>
  <c r="E109" i="10" s="1"/>
  <c r="D110" i="10"/>
  <c r="E110" i="10" s="1"/>
  <c r="D111" i="10"/>
  <c r="E111" i="10" s="1"/>
  <c r="D112" i="10"/>
  <c r="E112" i="10" s="1"/>
  <c r="D113" i="10"/>
  <c r="E113" i="10" s="1"/>
  <c r="D114" i="10"/>
  <c r="E114" i="10" s="1"/>
  <c r="D115" i="10"/>
  <c r="E115" i="10" s="1"/>
  <c r="D116" i="10"/>
  <c r="E116" i="10" s="1"/>
  <c r="D117" i="10"/>
  <c r="E117" i="10" s="1"/>
  <c r="D118" i="10"/>
  <c r="E118" i="10" s="1"/>
  <c r="D119" i="10"/>
  <c r="E119" i="10" s="1"/>
  <c r="D120" i="10"/>
  <c r="E120" i="10" s="1"/>
  <c r="D121" i="10"/>
  <c r="E121" i="10" s="1"/>
  <c r="D122" i="10"/>
  <c r="E122" i="10" s="1"/>
  <c r="D123" i="10"/>
  <c r="E123" i="10" s="1"/>
  <c r="D124" i="10"/>
  <c r="E124" i="10" s="1"/>
  <c r="D125" i="10"/>
  <c r="E125" i="10" s="1"/>
  <c r="D126" i="10"/>
  <c r="E126" i="10" s="1"/>
  <c r="D127" i="10"/>
  <c r="E127" i="10" s="1"/>
  <c r="D128" i="10"/>
  <c r="E128" i="10" s="1"/>
  <c r="D129" i="10"/>
  <c r="E129" i="10" s="1"/>
  <c r="D130" i="10"/>
  <c r="D131" i="10"/>
  <c r="E131" i="10" s="1"/>
  <c r="D132" i="10"/>
  <c r="E132" i="10" s="1"/>
  <c r="D133" i="10"/>
  <c r="E133" i="10" s="1"/>
  <c r="D134" i="10"/>
  <c r="E134" i="10" s="1"/>
  <c r="D135" i="10"/>
  <c r="E135" i="10" s="1"/>
  <c r="D136" i="10"/>
  <c r="E136" i="10" s="1"/>
  <c r="D137" i="10"/>
  <c r="E137" i="10" s="1"/>
  <c r="D138" i="10"/>
  <c r="E138" i="10" s="1"/>
  <c r="D139" i="10"/>
  <c r="E139" i="10" s="1"/>
  <c r="D140" i="10"/>
  <c r="E140" i="10" s="1"/>
  <c r="D141" i="10"/>
  <c r="E141" i="10" s="1"/>
  <c r="D142" i="10"/>
  <c r="E142" i="10" s="1"/>
  <c r="D143" i="10"/>
  <c r="E143" i="10" s="1"/>
  <c r="D144" i="10"/>
  <c r="E144" i="10" s="1"/>
  <c r="D145" i="10"/>
  <c r="E145" i="10" s="1"/>
  <c r="D146" i="10"/>
  <c r="E146" i="10" s="1"/>
  <c r="D147" i="10"/>
  <c r="E147" i="10" s="1"/>
  <c r="D148" i="10"/>
  <c r="E148" i="10" s="1"/>
  <c r="D149" i="10"/>
  <c r="E149" i="10" s="1"/>
  <c r="D150" i="10"/>
  <c r="E150" i="10" s="1"/>
  <c r="D151" i="10"/>
  <c r="E151" i="10" s="1"/>
  <c r="D152" i="10"/>
  <c r="E152" i="10" s="1"/>
  <c r="D153" i="10"/>
  <c r="E153" i="10" s="1"/>
  <c r="D154" i="10"/>
  <c r="E154" i="10" s="1"/>
  <c r="D155" i="10"/>
  <c r="E155" i="10" s="1"/>
  <c r="D156" i="10"/>
  <c r="E156" i="10" s="1"/>
  <c r="D157" i="10"/>
  <c r="E157" i="10" s="1"/>
  <c r="D158" i="10"/>
  <c r="E158" i="10" s="1"/>
  <c r="D159" i="10"/>
  <c r="E159" i="10" s="1"/>
  <c r="D160" i="10"/>
  <c r="E160" i="10" s="1"/>
  <c r="D161" i="10"/>
  <c r="E161" i="10" s="1"/>
  <c r="D162" i="10"/>
  <c r="E162" i="10" s="1"/>
  <c r="D163" i="10"/>
  <c r="E163" i="10" s="1"/>
  <c r="D164" i="10"/>
  <c r="E164" i="10" s="1"/>
  <c r="D165" i="10"/>
  <c r="E165" i="10" s="1"/>
  <c r="D166" i="10"/>
  <c r="E166" i="10" s="1"/>
  <c r="D167" i="10"/>
  <c r="E167" i="10" s="1"/>
  <c r="D168" i="10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E259" i="9" s="1"/>
  <c r="F259" i="9" s="1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2" i="9"/>
  <c r="E2" i="9" s="1"/>
  <c r="D3" i="9"/>
  <c r="E3" i="9" s="1"/>
  <c r="D4" i="9"/>
  <c r="E4" i="9" s="1"/>
  <c r="D5" i="9"/>
  <c r="E5" i="9" s="1"/>
  <c r="D6" i="9"/>
  <c r="E6" i="9" s="1"/>
  <c r="D7" i="9"/>
  <c r="E7" i="9" s="1"/>
  <c r="D8" i="9"/>
  <c r="E8" i="9" s="1"/>
  <c r="D9" i="9"/>
  <c r="E9" i="9" s="1"/>
  <c r="D10" i="9"/>
  <c r="E10" i="9" s="1"/>
  <c r="D11" i="9"/>
  <c r="E11" i="9" s="1"/>
  <c r="D12" i="9"/>
  <c r="E12" i="9" s="1"/>
  <c r="D13" i="9"/>
  <c r="E13" i="9" s="1"/>
  <c r="D14" i="9"/>
  <c r="E14" i="9" s="1"/>
  <c r="D15" i="9"/>
  <c r="E15" i="9" s="1"/>
  <c r="D16" i="9"/>
  <c r="E16" i="9" s="1"/>
  <c r="D17" i="9"/>
  <c r="E17" i="9" s="1"/>
  <c r="D18" i="9"/>
  <c r="E18" i="9" s="1"/>
  <c r="D19" i="9"/>
  <c r="E19" i="9" s="1"/>
  <c r="D20" i="9"/>
  <c r="E20" i="9" s="1"/>
  <c r="D21" i="9"/>
  <c r="E21" i="9" s="1"/>
  <c r="D22" i="9"/>
  <c r="E22" i="9" s="1"/>
  <c r="D23" i="9"/>
  <c r="E23" i="9" s="1"/>
  <c r="D24" i="9"/>
  <c r="E24" i="9" s="1"/>
  <c r="D25" i="9"/>
  <c r="E25" i="9" s="1"/>
  <c r="D26" i="9"/>
  <c r="E26" i="9" s="1"/>
  <c r="D27" i="9"/>
  <c r="E27" i="9" s="1"/>
  <c r="D28" i="9"/>
  <c r="E28" i="9" s="1"/>
  <c r="D29" i="9"/>
  <c r="E29" i="9" s="1"/>
  <c r="D30" i="9"/>
  <c r="E30" i="9" s="1"/>
  <c r="D31" i="9"/>
  <c r="E31" i="9" s="1"/>
  <c r="D32" i="9"/>
  <c r="E32" i="9" s="1"/>
  <c r="D33" i="9"/>
  <c r="E33" i="9" s="1"/>
  <c r="D34" i="9"/>
  <c r="E34" i="9" s="1"/>
  <c r="D35" i="9"/>
  <c r="E35" i="9" s="1"/>
  <c r="D36" i="9"/>
  <c r="E36" i="9" s="1"/>
  <c r="D37" i="9"/>
  <c r="E37" i="9" s="1"/>
  <c r="D38" i="9"/>
  <c r="E38" i="9" s="1"/>
  <c r="D39" i="9"/>
  <c r="E39" i="9" s="1"/>
  <c r="D40" i="9"/>
  <c r="E40" i="9" s="1"/>
  <c r="D41" i="9"/>
  <c r="E41" i="9" s="1"/>
  <c r="D42" i="9"/>
  <c r="E42" i="9" s="1"/>
  <c r="D43" i="9"/>
  <c r="E43" i="9" s="1"/>
  <c r="D44" i="9"/>
  <c r="E44" i="9" s="1"/>
  <c r="D45" i="9"/>
  <c r="E45" i="9" s="1"/>
  <c r="D46" i="9"/>
  <c r="E46" i="9" s="1"/>
  <c r="D47" i="9"/>
  <c r="E47" i="9" s="1"/>
  <c r="D48" i="9"/>
  <c r="E48" i="9" s="1"/>
  <c r="D49" i="9"/>
  <c r="E49" i="9" s="1"/>
  <c r="D50" i="9"/>
  <c r="E50" i="9" s="1"/>
  <c r="D51" i="9"/>
  <c r="E51" i="9" s="1"/>
  <c r="D52" i="9"/>
  <c r="E52" i="9" s="1"/>
  <c r="D53" i="9"/>
  <c r="E53" i="9" s="1"/>
  <c r="D54" i="9"/>
  <c r="E54" i="9" s="1"/>
  <c r="D55" i="9"/>
  <c r="E55" i="9" s="1"/>
  <c r="D56" i="9"/>
  <c r="E56" i="9" s="1"/>
  <c r="D57" i="9"/>
  <c r="E57" i="9" s="1"/>
  <c r="D58" i="9"/>
  <c r="E58" i="9" s="1"/>
  <c r="D59" i="9"/>
  <c r="E59" i="9" s="1"/>
  <c r="D60" i="9"/>
  <c r="E60" i="9" s="1"/>
  <c r="D61" i="9"/>
  <c r="E61" i="9" s="1"/>
  <c r="D62" i="9"/>
  <c r="E62" i="9" s="1"/>
  <c r="D63" i="9"/>
  <c r="E63" i="9" s="1"/>
  <c r="D64" i="9"/>
  <c r="E64" i="9" s="1"/>
  <c r="D65" i="9"/>
  <c r="E65" i="9" s="1"/>
  <c r="D66" i="9"/>
  <c r="E66" i="9" s="1"/>
  <c r="D67" i="9"/>
  <c r="E67" i="9" s="1"/>
  <c r="D68" i="9"/>
  <c r="E68" i="9" s="1"/>
  <c r="D69" i="9"/>
  <c r="E69" i="9" s="1"/>
  <c r="D70" i="9"/>
  <c r="E70" i="9" s="1"/>
  <c r="D71" i="9"/>
  <c r="E71" i="9" s="1"/>
  <c r="D72" i="9"/>
  <c r="E72" i="9" s="1"/>
  <c r="D73" i="9"/>
  <c r="E73" i="9" s="1"/>
  <c r="D74" i="9"/>
  <c r="E74" i="9" s="1"/>
  <c r="D75" i="9"/>
  <c r="E75" i="9" s="1"/>
  <c r="D76" i="9"/>
  <c r="E76" i="9" s="1"/>
  <c r="D77" i="9"/>
  <c r="E77" i="9" s="1"/>
  <c r="D78" i="9"/>
  <c r="E78" i="9" s="1"/>
  <c r="D79" i="9"/>
  <c r="E79" i="9" s="1"/>
  <c r="D80" i="9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2" i="8"/>
  <c r="E2" i="8" s="1"/>
  <c r="D3" i="8"/>
  <c r="E3" i="8" s="1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E194" i="7" s="1"/>
  <c r="F194" i="7" s="1"/>
  <c r="D195" i="7"/>
  <c r="D196" i="7"/>
  <c r="D197" i="7"/>
  <c r="D198" i="7"/>
  <c r="D199" i="7"/>
  <c r="D200" i="7"/>
  <c r="D201" i="7"/>
  <c r="D202" i="7"/>
  <c r="E202" i="7" s="1"/>
  <c r="F202" i="7" s="1"/>
  <c r="D203" i="7"/>
  <c r="D204" i="7"/>
  <c r="D205" i="7"/>
  <c r="D206" i="7"/>
  <c r="D207" i="7"/>
  <c r="D208" i="7"/>
  <c r="D209" i="7"/>
  <c r="D210" i="7"/>
  <c r="E210" i="7" s="1"/>
  <c r="F210" i="7" s="1"/>
  <c r="D211" i="7"/>
  <c r="D212" i="7"/>
  <c r="D213" i="7"/>
  <c r="D214" i="7"/>
  <c r="D215" i="7"/>
  <c r="D216" i="7"/>
  <c r="D217" i="7"/>
  <c r="D218" i="7"/>
  <c r="E218" i="7" s="1"/>
  <c r="F218" i="7" s="1"/>
  <c r="D219" i="7"/>
  <c r="D220" i="7"/>
  <c r="D221" i="7"/>
  <c r="D222" i="7"/>
  <c r="D223" i="7"/>
  <c r="D224" i="7"/>
  <c r="D225" i="7"/>
  <c r="D226" i="7"/>
  <c r="E226" i="7" s="1"/>
  <c r="F226" i="7" s="1"/>
  <c r="D227" i="7"/>
  <c r="D228" i="7"/>
  <c r="D229" i="7"/>
  <c r="D230" i="7"/>
  <c r="D231" i="7"/>
  <c r="D232" i="7"/>
  <c r="D233" i="7"/>
  <c r="D234" i="7"/>
  <c r="E234" i="7" s="1"/>
  <c r="F234" i="7" s="1"/>
  <c r="D235" i="7"/>
  <c r="D236" i="7"/>
  <c r="D237" i="7"/>
  <c r="D238" i="7"/>
  <c r="D239" i="7"/>
  <c r="D240" i="7"/>
  <c r="D241" i="7"/>
  <c r="D242" i="7"/>
  <c r="E242" i="7" s="1"/>
  <c r="F242" i="7" s="1"/>
  <c r="D243" i="7"/>
  <c r="D244" i="7"/>
  <c r="D245" i="7"/>
  <c r="D246" i="7"/>
  <c r="D247" i="7"/>
  <c r="D248" i="7"/>
  <c r="D249" i="7"/>
  <c r="D250" i="7"/>
  <c r="E250" i="7" s="1"/>
  <c r="F250" i="7" s="1"/>
  <c r="D251" i="7"/>
  <c r="D252" i="7"/>
  <c r="D253" i="7"/>
  <c r="D254" i="7"/>
  <c r="D255" i="7"/>
  <c r="D256" i="7"/>
  <c r="D257" i="7"/>
  <c r="D258" i="7"/>
  <c r="E258" i="7" s="1"/>
  <c r="F258" i="7" s="1"/>
  <c r="D259" i="7"/>
  <c r="D260" i="7"/>
  <c r="D261" i="7"/>
  <c r="D262" i="7"/>
  <c r="D263" i="7"/>
  <c r="D264" i="7"/>
  <c r="D265" i="7"/>
  <c r="D266" i="7"/>
  <c r="E266" i="7" s="1"/>
  <c r="F266" i="7" s="1"/>
  <c r="D267" i="7"/>
  <c r="D268" i="7"/>
  <c r="D269" i="7"/>
  <c r="D270" i="7"/>
  <c r="D271" i="7"/>
  <c r="D272" i="7"/>
  <c r="D273" i="7"/>
  <c r="D274" i="7"/>
  <c r="E274" i="7" s="1"/>
  <c r="F274" i="7" s="1"/>
  <c r="D275" i="7"/>
  <c r="D276" i="7"/>
  <c r="D277" i="7"/>
  <c r="D278" i="7"/>
  <c r="D279" i="7"/>
  <c r="D280" i="7"/>
  <c r="D281" i="7"/>
  <c r="D282" i="7"/>
  <c r="E282" i="7" s="1"/>
  <c r="F282" i="7" s="1"/>
  <c r="D283" i="7"/>
  <c r="D284" i="7"/>
  <c r="D285" i="7"/>
  <c r="D286" i="7"/>
  <c r="D287" i="7"/>
  <c r="D288" i="7"/>
  <c r="D289" i="7"/>
  <c r="E289" i="7" s="1"/>
  <c r="F289" i="7" s="1"/>
  <c r="D290" i="7"/>
  <c r="E290" i="7" s="1"/>
  <c r="F290" i="7" s="1"/>
  <c r="D291" i="7"/>
  <c r="D292" i="7"/>
  <c r="D293" i="7"/>
  <c r="D294" i="7"/>
  <c r="D295" i="7"/>
  <c r="D296" i="7"/>
  <c r="D297" i="7"/>
  <c r="D298" i="7"/>
  <c r="E298" i="7" s="1"/>
  <c r="F298" i="7" s="1"/>
  <c r="D299" i="7"/>
  <c r="D300" i="7"/>
  <c r="D301" i="7"/>
  <c r="D302" i="7"/>
  <c r="D303" i="7"/>
  <c r="D304" i="7"/>
  <c r="D305" i="7"/>
  <c r="D306" i="7"/>
  <c r="E306" i="7" s="1"/>
  <c r="F306" i="7" s="1"/>
  <c r="D307" i="7"/>
  <c r="D308" i="7"/>
  <c r="D309" i="7"/>
  <c r="D310" i="7"/>
  <c r="D311" i="7"/>
  <c r="D312" i="7"/>
  <c r="D313" i="7"/>
  <c r="D314" i="7"/>
  <c r="E314" i="7" s="1"/>
  <c r="F314" i="7" s="1"/>
  <c r="D315" i="7"/>
  <c r="D316" i="7"/>
  <c r="D317" i="7"/>
  <c r="D318" i="7"/>
  <c r="D319" i="7"/>
  <c r="D320" i="7"/>
  <c r="D321" i="7"/>
  <c r="D322" i="7"/>
  <c r="E322" i="7" s="1"/>
  <c r="F322" i="7" s="1"/>
  <c r="D323" i="7"/>
  <c r="D324" i="7"/>
  <c r="D325" i="7"/>
  <c r="D326" i="7"/>
  <c r="D327" i="7"/>
  <c r="D328" i="7"/>
  <c r="D329" i="7"/>
  <c r="D330" i="7"/>
  <c r="E330" i="7" s="1"/>
  <c r="F330" i="7" s="1"/>
  <c r="D331" i="7"/>
  <c r="D332" i="7"/>
  <c r="D333" i="7"/>
  <c r="D334" i="7"/>
  <c r="D335" i="7"/>
  <c r="D336" i="7"/>
  <c r="D337" i="7"/>
  <c r="D338" i="7"/>
  <c r="E338" i="7" s="1"/>
  <c r="F338" i="7" s="1"/>
  <c r="D339" i="7"/>
  <c r="D340" i="7"/>
  <c r="D341" i="7"/>
  <c r="D342" i="7"/>
  <c r="D343" i="7"/>
  <c r="D344" i="7"/>
  <c r="D345" i="7"/>
  <c r="D346" i="7"/>
  <c r="E346" i="7" s="1"/>
  <c r="F346" i="7" s="1"/>
  <c r="D347" i="7"/>
  <c r="D348" i="7"/>
  <c r="D349" i="7"/>
  <c r="D350" i="7"/>
  <c r="D351" i="7"/>
  <c r="D352" i="7"/>
  <c r="D353" i="7"/>
  <c r="D354" i="7"/>
  <c r="E354" i="7" s="1"/>
  <c r="F354" i="7" s="1"/>
  <c r="D355" i="7"/>
  <c r="E355" i="7" s="1"/>
  <c r="F355" i="7" s="1"/>
  <c r="D356" i="7"/>
  <c r="D357" i="7"/>
  <c r="D358" i="7"/>
  <c r="D359" i="7"/>
  <c r="D360" i="7"/>
  <c r="D361" i="7"/>
  <c r="D362" i="7"/>
  <c r="E362" i="7" s="1"/>
  <c r="F362" i="7" s="1"/>
  <c r="D363" i="7"/>
  <c r="D364" i="7"/>
  <c r="D365" i="7"/>
  <c r="D366" i="7"/>
  <c r="D367" i="7"/>
  <c r="D368" i="7"/>
  <c r="D369" i="7"/>
  <c r="D370" i="7"/>
  <c r="E370" i="7" s="1"/>
  <c r="F370" i="7" s="1"/>
  <c r="D371" i="7"/>
  <c r="D372" i="7"/>
  <c r="D373" i="7"/>
  <c r="D374" i="7"/>
  <c r="D375" i="7"/>
  <c r="D376" i="7"/>
  <c r="D377" i="7"/>
  <c r="D378" i="7"/>
  <c r="E378" i="7" s="1"/>
  <c r="F378" i="7" s="1"/>
  <c r="D379" i="7"/>
  <c r="D380" i="7"/>
  <c r="D381" i="7"/>
  <c r="D382" i="7"/>
  <c r="D383" i="7"/>
  <c r="D384" i="7"/>
  <c r="D385" i="7"/>
  <c r="D386" i="7"/>
  <c r="E386" i="7" s="1"/>
  <c r="F386" i="7" s="1"/>
  <c r="D387" i="7"/>
  <c r="D388" i="7"/>
  <c r="D389" i="7"/>
  <c r="D390" i="7"/>
  <c r="D391" i="7"/>
  <c r="D392" i="7"/>
  <c r="D393" i="7"/>
  <c r="D394" i="7"/>
  <c r="E394" i="7" s="1"/>
  <c r="F394" i="7" s="1"/>
  <c r="D395" i="7"/>
  <c r="D396" i="7"/>
  <c r="D397" i="7"/>
  <c r="D398" i="7"/>
  <c r="D399" i="7"/>
  <c r="D400" i="7"/>
  <c r="D401" i="7"/>
  <c r="D402" i="7"/>
  <c r="E402" i="7" s="1"/>
  <c r="F402" i="7" s="1"/>
  <c r="D403" i="7"/>
  <c r="D404" i="7"/>
  <c r="D405" i="7"/>
  <c r="D406" i="7"/>
  <c r="D407" i="7"/>
  <c r="D408" i="7"/>
  <c r="D409" i="7"/>
  <c r="D410" i="7"/>
  <c r="E410" i="7" s="1"/>
  <c r="F410" i="7" s="1"/>
  <c r="D411" i="7"/>
  <c r="D412" i="7"/>
  <c r="D413" i="7"/>
  <c r="D414" i="7"/>
  <c r="D415" i="7"/>
  <c r="D416" i="7"/>
  <c r="D417" i="7"/>
  <c r="D418" i="7"/>
  <c r="E418" i="7" s="1"/>
  <c r="F418" i="7" s="1"/>
  <c r="D419" i="7"/>
  <c r="E419" i="7" s="1"/>
  <c r="F419" i="7" s="1"/>
  <c r="D420" i="7"/>
  <c r="D421" i="7"/>
  <c r="D422" i="7"/>
  <c r="D423" i="7"/>
  <c r="D424" i="7"/>
  <c r="D425" i="7"/>
  <c r="D426" i="7"/>
  <c r="E426" i="7" s="1"/>
  <c r="F426" i="7" s="1"/>
  <c r="D427" i="7"/>
  <c r="D428" i="7"/>
  <c r="D429" i="7"/>
  <c r="D430" i="7"/>
  <c r="D431" i="7"/>
  <c r="D432" i="7"/>
  <c r="D433" i="7"/>
  <c r="D434" i="7"/>
  <c r="E434" i="7" s="1"/>
  <c r="F434" i="7" s="1"/>
  <c r="D435" i="7"/>
  <c r="D436" i="7"/>
  <c r="D437" i="7"/>
  <c r="D438" i="7"/>
  <c r="D439" i="7"/>
  <c r="D440" i="7"/>
  <c r="D441" i="7"/>
  <c r="D442" i="7"/>
  <c r="E442" i="7" s="1"/>
  <c r="F442" i="7" s="1"/>
  <c r="D443" i="7"/>
  <c r="D444" i="7"/>
  <c r="D445" i="7"/>
  <c r="D446" i="7"/>
  <c r="D447" i="7"/>
  <c r="D448" i="7"/>
  <c r="D449" i="7"/>
  <c r="D450" i="7"/>
  <c r="E450" i="7" s="1"/>
  <c r="F450" i="7" s="1"/>
  <c r="D451" i="7"/>
  <c r="D452" i="7"/>
  <c r="D453" i="7"/>
  <c r="D454" i="7"/>
  <c r="D455" i="7"/>
  <c r="D456" i="7"/>
  <c r="D457" i="7"/>
  <c r="D458" i="7"/>
  <c r="E458" i="7" s="1"/>
  <c r="F458" i="7" s="1"/>
  <c r="D459" i="7"/>
  <c r="D460" i="7"/>
  <c r="D461" i="7"/>
  <c r="D462" i="7"/>
  <c r="D463" i="7"/>
  <c r="D464" i="7"/>
  <c r="D465" i="7"/>
  <c r="D466" i="7"/>
  <c r="E466" i="7" s="1"/>
  <c r="F466" i="7" s="1"/>
  <c r="D467" i="7"/>
  <c r="D468" i="7"/>
  <c r="D469" i="7"/>
  <c r="D470" i="7"/>
  <c r="D471" i="7"/>
  <c r="D472" i="7"/>
  <c r="D473" i="7"/>
  <c r="D474" i="7"/>
  <c r="E474" i="7" s="1"/>
  <c r="F474" i="7" s="1"/>
  <c r="D475" i="7"/>
  <c r="D476" i="7"/>
  <c r="D477" i="7"/>
  <c r="D478" i="7"/>
  <c r="D479" i="7"/>
  <c r="D480" i="7"/>
  <c r="D481" i="7"/>
  <c r="D482" i="7"/>
  <c r="E482" i="7" s="1"/>
  <c r="F482" i="7" s="1"/>
  <c r="D483" i="7"/>
  <c r="D484" i="7"/>
  <c r="D485" i="7"/>
  <c r="D486" i="7"/>
  <c r="D487" i="7"/>
  <c r="D488" i="7"/>
  <c r="D489" i="7"/>
  <c r="D490" i="7"/>
  <c r="E490" i="7" s="1"/>
  <c r="F490" i="7" s="1"/>
  <c r="D491" i="7"/>
  <c r="D492" i="7"/>
  <c r="D493" i="7"/>
  <c r="D494" i="7"/>
  <c r="D495" i="7"/>
  <c r="D496" i="7"/>
  <c r="D497" i="7"/>
  <c r="D498" i="7"/>
  <c r="E498" i="7" s="1"/>
  <c r="F498" i="7" s="1"/>
  <c r="D499" i="7"/>
  <c r="D500" i="7"/>
  <c r="D501" i="7"/>
  <c r="D502" i="7"/>
  <c r="D503" i="7"/>
  <c r="D504" i="7"/>
  <c r="D505" i="7"/>
  <c r="D506" i="7"/>
  <c r="E506" i="7" s="1"/>
  <c r="F506" i="7" s="1"/>
  <c r="D507" i="7"/>
  <c r="D508" i="7"/>
  <c r="D509" i="7"/>
  <c r="D510" i="7"/>
  <c r="D511" i="7"/>
  <c r="D512" i="7"/>
  <c r="D513" i="7"/>
  <c r="D514" i="7"/>
  <c r="E514" i="7" s="1"/>
  <c r="F514" i="7" s="1"/>
  <c r="D515" i="7"/>
  <c r="D516" i="7"/>
  <c r="D517" i="7"/>
  <c r="D518" i="7"/>
  <c r="D519" i="7"/>
  <c r="D520" i="7"/>
  <c r="D521" i="7"/>
  <c r="D522" i="7"/>
  <c r="E522" i="7" s="1"/>
  <c r="F522" i="7" s="1"/>
  <c r="D523" i="7"/>
  <c r="D524" i="7"/>
  <c r="D525" i="7"/>
  <c r="D526" i="7"/>
  <c r="D527" i="7"/>
  <c r="D528" i="7"/>
  <c r="D529" i="7"/>
  <c r="D530" i="7"/>
  <c r="E530" i="7" s="1"/>
  <c r="F530" i="7" s="1"/>
  <c r="D531" i="7"/>
  <c r="D532" i="7"/>
  <c r="D533" i="7"/>
  <c r="D534" i="7"/>
  <c r="D535" i="7"/>
  <c r="D536" i="7"/>
  <c r="D537" i="7"/>
  <c r="D538" i="7"/>
  <c r="E538" i="7" s="1"/>
  <c r="F538" i="7" s="1"/>
  <c r="D539" i="7"/>
  <c r="D540" i="7"/>
  <c r="D541" i="7"/>
  <c r="D542" i="7"/>
  <c r="D543" i="7"/>
  <c r="D544" i="7"/>
  <c r="D545" i="7"/>
  <c r="D546" i="7"/>
  <c r="E546" i="7" s="1"/>
  <c r="F546" i="7" s="1"/>
  <c r="D547" i="7"/>
  <c r="E547" i="7" s="1"/>
  <c r="F547" i="7" s="1"/>
  <c r="D548" i="7"/>
  <c r="D549" i="7"/>
  <c r="D550" i="7"/>
  <c r="D551" i="7"/>
  <c r="D552" i="7"/>
  <c r="D553" i="7"/>
  <c r="D554" i="7"/>
  <c r="E554" i="7" s="1"/>
  <c r="F554" i="7" s="1"/>
  <c r="D555" i="7"/>
  <c r="D556" i="7"/>
  <c r="D2" i="7"/>
  <c r="E2" i="7" s="1"/>
  <c r="F2" i="7" s="1"/>
  <c r="D3" i="7"/>
  <c r="E3" i="7" s="1"/>
  <c r="F3" i="7" s="1"/>
  <c r="D4" i="7"/>
  <c r="E4" i="7" s="1"/>
  <c r="F4" i="7" s="1"/>
  <c r="D5" i="7"/>
  <c r="E5" i="7" s="1"/>
  <c r="F5" i="7" s="1"/>
  <c r="D6" i="7"/>
  <c r="E6" i="7" s="1"/>
  <c r="F6" i="7" s="1"/>
  <c r="D7" i="7"/>
  <c r="E7" i="7" s="1"/>
  <c r="F7" i="7" s="1"/>
  <c r="D8" i="7"/>
  <c r="E8" i="7" s="1"/>
  <c r="F8" i="7" s="1"/>
  <c r="D9" i="7"/>
  <c r="E9" i="7" s="1"/>
  <c r="F9" i="7" s="1"/>
  <c r="D10" i="7"/>
  <c r="E10" i="7" s="1"/>
  <c r="F10" i="7" s="1"/>
  <c r="D11" i="7"/>
  <c r="E11" i="7" s="1"/>
  <c r="F11" i="7" s="1"/>
  <c r="D12" i="7"/>
  <c r="E12" i="7" s="1"/>
  <c r="F12" i="7" s="1"/>
  <c r="D13" i="7"/>
  <c r="E13" i="7" s="1"/>
  <c r="F13" i="7" s="1"/>
  <c r="D14" i="7"/>
  <c r="E14" i="7" s="1"/>
  <c r="F14" i="7" s="1"/>
  <c r="D15" i="7"/>
  <c r="E15" i="7" s="1"/>
  <c r="F15" i="7" s="1"/>
  <c r="D16" i="7"/>
  <c r="E16" i="7" s="1"/>
  <c r="F16" i="7" s="1"/>
  <c r="D17" i="7"/>
  <c r="E17" i="7" s="1"/>
  <c r="F17" i="7" s="1"/>
  <c r="D18" i="7"/>
  <c r="E18" i="7" s="1"/>
  <c r="F18" i="7" s="1"/>
  <c r="D19" i="7"/>
  <c r="E19" i="7" s="1"/>
  <c r="F19" i="7" s="1"/>
  <c r="D20" i="7"/>
  <c r="E20" i="7" s="1"/>
  <c r="F20" i="7" s="1"/>
  <c r="D21" i="7"/>
  <c r="E21" i="7" s="1"/>
  <c r="F21" i="7" s="1"/>
  <c r="D22" i="7"/>
  <c r="E22" i="7" s="1"/>
  <c r="F22" i="7" s="1"/>
  <c r="D23" i="7"/>
  <c r="E23" i="7" s="1"/>
  <c r="F23" i="7" s="1"/>
  <c r="D24" i="7"/>
  <c r="E24" i="7" s="1"/>
  <c r="F24" i="7" s="1"/>
  <c r="D25" i="7"/>
  <c r="E25" i="7" s="1"/>
  <c r="F25" i="7" s="1"/>
  <c r="D26" i="7"/>
  <c r="E26" i="7" s="1"/>
  <c r="F26" i="7" s="1"/>
  <c r="D27" i="7"/>
  <c r="E27" i="7" s="1"/>
  <c r="F27" i="7" s="1"/>
  <c r="D28" i="7"/>
  <c r="E28" i="7" s="1"/>
  <c r="F28" i="7" s="1"/>
  <c r="D29" i="7"/>
  <c r="E29" i="7" s="1"/>
  <c r="F29" i="7" s="1"/>
  <c r="D30" i="7"/>
  <c r="E30" i="7" s="1"/>
  <c r="F30" i="7" s="1"/>
  <c r="D31" i="7"/>
  <c r="E31" i="7" s="1"/>
  <c r="F31" i="7" s="1"/>
  <c r="D32" i="7"/>
  <c r="E32" i="7" s="1"/>
  <c r="F32" i="7" s="1"/>
  <c r="D33" i="7"/>
  <c r="E33" i="7" s="1"/>
  <c r="F33" i="7" s="1"/>
  <c r="D34" i="7"/>
  <c r="E34" i="7" s="1"/>
  <c r="F34" i="7" s="1"/>
  <c r="D35" i="7"/>
  <c r="E35" i="7" s="1"/>
  <c r="F35" i="7" s="1"/>
  <c r="D36" i="7"/>
  <c r="E36" i="7" s="1"/>
  <c r="F36" i="7" s="1"/>
  <c r="D37" i="7"/>
  <c r="E37" i="7" s="1"/>
  <c r="F37" i="7" s="1"/>
  <c r="D38" i="7"/>
  <c r="E38" i="7" s="1"/>
  <c r="F38" i="7" s="1"/>
  <c r="D39" i="7"/>
  <c r="E39" i="7" s="1"/>
  <c r="F39" i="7" s="1"/>
  <c r="D40" i="7"/>
  <c r="E40" i="7" s="1"/>
  <c r="F40" i="7" s="1"/>
  <c r="D41" i="7"/>
  <c r="E41" i="7" s="1"/>
  <c r="F41" i="7" s="1"/>
  <c r="D42" i="7"/>
  <c r="E42" i="7" s="1"/>
  <c r="F42" i="7" s="1"/>
  <c r="D43" i="7"/>
  <c r="E43" i="7" s="1"/>
  <c r="F43" i="7" s="1"/>
  <c r="D44" i="7"/>
  <c r="E44" i="7" s="1"/>
  <c r="F44" i="7" s="1"/>
  <c r="D45" i="7"/>
  <c r="E45" i="7" s="1"/>
  <c r="F45" i="7" s="1"/>
  <c r="D46" i="7"/>
  <c r="E46" i="7" s="1"/>
  <c r="F46" i="7" s="1"/>
  <c r="D47" i="7"/>
  <c r="E47" i="7" s="1"/>
  <c r="F47" i="7" s="1"/>
  <c r="D48" i="7"/>
  <c r="E48" i="7" s="1"/>
  <c r="F48" i="7" s="1"/>
  <c r="D49" i="7"/>
  <c r="E49" i="7" s="1"/>
  <c r="F49" i="7" s="1"/>
  <c r="D50" i="7"/>
  <c r="E50" i="7" s="1"/>
  <c r="F50" i="7" s="1"/>
  <c r="D51" i="7"/>
  <c r="E51" i="7" s="1"/>
  <c r="F51" i="7" s="1"/>
  <c r="D52" i="7"/>
  <c r="E52" i="7" s="1"/>
  <c r="F52" i="7" s="1"/>
  <c r="D53" i="7"/>
  <c r="E53" i="7" s="1"/>
  <c r="F53" i="7" s="1"/>
  <c r="D54" i="7"/>
  <c r="E54" i="7" s="1"/>
  <c r="F54" i="7" s="1"/>
  <c r="D55" i="7"/>
  <c r="E55" i="7" s="1"/>
  <c r="F55" i="7" s="1"/>
  <c r="D56" i="7"/>
  <c r="E56" i="7" s="1"/>
  <c r="F56" i="7" s="1"/>
  <c r="D57" i="7"/>
  <c r="E57" i="7" s="1"/>
  <c r="F57" i="7" s="1"/>
  <c r="D58" i="7"/>
  <c r="E58" i="7" s="1"/>
  <c r="F58" i="7" s="1"/>
  <c r="D59" i="7"/>
  <c r="E59" i="7" s="1"/>
  <c r="F59" i="7" s="1"/>
  <c r="D60" i="7"/>
  <c r="E60" i="7" s="1"/>
  <c r="F60" i="7" s="1"/>
  <c r="D61" i="7"/>
  <c r="E61" i="7" s="1"/>
  <c r="F61" i="7" s="1"/>
  <c r="D62" i="7"/>
  <c r="E62" i="7" s="1"/>
  <c r="F62" i="7" s="1"/>
  <c r="D63" i="7"/>
  <c r="E63" i="7" s="1"/>
  <c r="F63" i="7" s="1"/>
  <c r="D64" i="7"/>
  <c r="E64" i="7" s="1"/>
  <c r="F64" i="7" s="1"/>
  <c r="D65" i="7"/>
  <c r="E65" i="7" s="1"/>
  <c r="F65" i="7" s="1"/>
  <c r="D66" i="7"/>
  <c r="E66" i="7" s="1"/>
  <c r="F66" i="7" s="1"/>
  <c r="D67" i="7"/>
  <c r="E67" i="7" s="1"/>
  <c r="F67" i="7" s="1"/>
  <c r="D68" i="7"/>
  <c r="E68" i="7" s="1"/>
  <c r="F68" i="7" s="1"/>
  <c r="D69" i="7"/>
  <c r="E69" i="7" s="1"/>
  <c r="F69" i="7" s="1"/>
  <c r="D70" i="7"/>
  <c r="E70" i="7" s="1"/>
  <c r="F70" i="7" s="1"/>
  <c r="D71" i="7"/>
  <c r="E71" i="7" s="1"/>
  <c r="F71" i="7" s="1"/>
  <c r="D72" i="7"/>
  <c r="E72" i="7" s="1"/>
  <c r="F72" i="7" s="1"/>
  <c r="D73" i="7"/>
  <c r="E73" i="7" s="1"/>
  <c r="F73" i="7" s="1"/>
  <c r="D74" i="7"/>
  <c r="E74" i="7" s="1"/>
  <c r="F74" i="7" s="1"/>
  <c r="D75" i="7"/>
  <c r="E75" i="7" s="1"/>
  <c r="F75" i="7" s="1"/>
  <c r="D76" i="7"/>
  <c r="E76" i="7" s="1"/>
  <c r="F76" i="7" s="1"/>
  <c r="D77" i="7"/>
  <c r="E77" i="7" s="1"/>
  <c r="F77" i="7" s="1"/>
  <c r="D78" i="7"/>
  <c r="E78" i="7" s="1"/>
  <c r="F78" i="7" s="1"/>
  <c r="D79" i="7"/>
  <c r="E79" i="7" s="1"/>
  <c r="F79" i="7" s="1"/>
  <c r="D80" i="7"/>
  <c r="E80" i="7" s="1"/>
  <c r="F80" i="7" s="1"/>
  <c r="D81" i="7"/>
  <c r="E81" i="7" s="1"/>
  <c r="F81" i="7" s="1"/>
  <c r="D82" i="7"/>
  <c r="E82" i="7" s="1"/>
  <c r="F82" i="7" s="1"/>
  <c r="D83" i="7"/>
  <c r="E83" i="7" s="1"/>
  <c r="F83" i="7" s="1"/>
  <c r="D84" i="7"/>
  <c r="E84" i="7" s="1"/>
  <c r="F84" i="7" s="1"/>
  <c r="D85" i="7"/>
  <c r="E85" i="7" s="1"/>
  <c r="F85" i="7" s="1"/>
  <c r="D86" i="7"/>
  <c r="E86" i="7" s="1"/>
  <c r="F86" i="7" s="1"/>
  <c r="D87" i="7"/>
  <c r="E87" i="7" s="1"/>
  <c r="E108" i="7" s="1"/>
  <c r="F108" i="7" s="1"/>
  <c r="D88" i="7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E382" i="4" s="1"/>
  <c r="F382" i="4" s="1"/>
  <c r="D383" i="4"/>
  <c r="D384" i="4"/>
  <c r="D385" i="4"/>
  <c r="D386" i="4"/>
  <c r="D387" i="4"/>
  <c r="D388" i="4"/>
  <c r="D389" i="4"/>
  <c r="D390" i="4"/>
  <c r="E390" i="4" s="1"/>
  <c r="F390" i="4" s="1"/>
  <c r="D391" i="4"/>
  <c r="D392" i="4"/>
  <c r="D393" i="4"/>
  <c r="D394" i="4"/>
  <c r="D395" i="4"/>
  <c r="D121" i="4"/>
  <c r="D2" i="4"/>
  <c r="E2" i="4" s="1"/>
  <c r="F2" i="4" s="1"/>
  <c r="D3" i="4"/>
  <c r="E3" i="4" s="1"/>
  <c r="F3" i="4" s="1"/>
  <c r="D4" i="4"/>
  <c r="E4" i="4" s="1"/>
  <c r="F4" i="4" s="1"/>
  <c r="D5" i="4"/>
  <c r="E5" i="4" s="1"/>
  <c r="F5" i="4" s="1"/>
  <c r="D6" i="4"/>
  <c r="E6" i="4" s="1"/>
  <c r="F6" i="4" s="1"/>
  <c r="D7" i="4"/>
  <c r="E7" i="4" s="1"/>
  <c r="F7" i="4" s="1"/>
  <c r="D8" i="4"/>
  <c r="E8" i="4" s="1"/>
  <c r="F8" i="4" s="1"/>
  <c r="D9" i="4"/>
  <c r="E9" i="4" s="1"/>
  <c r="F9" i="4" s="1"/>
  <c r="D10" i="4"/>
  <c r="E10" i="4" s="1"/>
  <c r="F10" i="4" s="1"/>
  <c r="D11" i="4"/>
  <c r="E11" i="4" s="1"/>
  <c r="F11" i="4" s="1"/>
  <c r="D12" i="4"/>
  <c r="E12" i="4" s="1"/>
  <c r="F12" i="4" s="1"/>
  <c r="D13" i="4"/>
  <c r="E13" i="4" s="1"/>
  <c r="F13" i="4" s="1"/>
  <c r="D14" i="4"/>
  <c r="E14" i="4" s="1"/>
  <c r="F14" i="4" s="1"/>
  <c r="D15" i="4"/>
  <c r="E15" i="4" s="1"/>
  <c r="F15" i="4" s="1"/>
  <c r="D16" i="4"/>
  <c r="E16" i="4" s="1"/>
  <c r="F16" i="4" s="1"/>
  <c r="D17" i="4"/>
  <c r="E17" i="4" s="1"/>
  <c r="F17" i="4" s="1"/>
  <c r="D18" i="4"/>
  <c r="E18" i="4" s="1"/>
  <c r="F18" i="4" s="1"/>
  <c r="D19" i="4"/>
  <c r="E19" i="4" s="1"/>
  <c r="F19" i="4" s="1"/>
  <c r="D20" i="4"/>
  <c r="E20" i="4" s="1"/>
  <c r="F20" i="4" s="1"/>
  <c r="D21" i="4"/>
  <c r="E21" i="4" s="1"/>
  <c r="F21" i="4" s="1"/>
  <c r="D22" i="4"/>
  <c r="E22" i="4" s="1"/>
  <c r="F22" i="4" s="1"/>
  <c r="D23" i="4"/>
  <c r="E23" i="4" s="1"/>
  <c r="F23" i="4" s="1"/>
  <c r="D24" i="4"/>
  <c r="E24" i="4" s="1"/>
  <c r="F24" i="4" s="1"/>
  <c r="D25" i="4"/>
  <c r="E25" i="4" s="1"/>
  <c r="F25" i="4" s="1"/>
  <c r="D26" i="4"/>
  <c r="E26" i="4" s="1"/>
  <c r="F26" i="4" s="1"/>
  <c r="D27" i="4"/>
  <c r="E27" i="4" s="1"/>
  <c r="F27" i="4" s="1"/>
  <c r="D28" i="4"/>
  <c r="E28" i="4" s="1"/>
  <c r="F28" i="4" s="1"/>
  <c r="D29" i="4"/>
  <c r="E29" i="4" s="1"/>
  <c r="F29" i="4" s="1"/>
  <c r="D30" i="4"/>
  <c r="E30" i="4" s="1"/>
  <c r="F30" i="4" s="1"/>
  <c r="D31" i="4"/>
  <c r="E31" i="4" s="1"/>
  <c r="F31" i="4" s="1"/>
  <c r="D32" i="4"/>
  <c r="E32" i="4" s="1"/>
  <c r="F32" i="4" s="1"/>
  <c r="D33" i="4"/>
  <c r="E33" i="4" s="1"/>
  <c r="F33" i="4" s="1"/>
  <c r="D34" i="4"/>
  <c r="D35" i="4"/>
  <c r="E35" i="4" s="1"/>
  <c r="F35" i="4" s="1"/>
  <c r="D36" i="4"/>
  <c r="E36" i="4" s="1"/>
  <c r="F36" i="4" s="1"/>
  <c r="D37" i="4"/>
  <c r="E37" i="4" s="1"/>
  <c r="F37" i="4" s="1"/>
  <c r="D38" i="4"/>
  <c r="E38" i="4" s="1"/>
  <c r="F38" i="4" s="1"/>
  <c r="D39" i="4"/>
  <c r="E39" i="4" s="1"/>
  <c r="F39" i="4" s="1"/>
  <c r="D40" i="4"/>
  <c r="E40" i="4" s="1"/>
  <c r="F40" i="4" s="1"/>
  <c r="D41" i="4"/>
  <c r="E41" i="4" s="1"/>
  <c r="F41" i="4" s="1"/>
  <c r="D42" i="4"/>
  <c r="E42" i="4" s="1"/>
  <c r="F42" i="4" s="1"/>
  <c r="D43" i="4"/>
  <c r="E43" i="4" s="1"/>
  <c r="F43" i="4" s="1"/>
  <c r="D44" i="4"/>
  <c r="E44" i="4" s="1"/>
  <c r="F44" i="4" s="1"/>
  <c r="D45" i="4"/>
  <c r="E45" i="4" s="1"/>
  <c r="F45" i="4" s="1"/>
  <c r="D46" i="4"/>
  <c r="E46" i="4" s="1"/>
  <c r="F46" i="4" s="1"/>
  <c r="D47" i="4"/>
  <c r="E47" i="4" s="1"/>
  <c r="F47" i="4" s="1"/>
  <c r="D48" i="4"/>
  <c r="E48" i="4" s="1"/>
  <c r="F48" i="4" s="1"/>
  <c r="D49" i="4"/>
  <c r="E49" i="4" s="1"/>
  <c r="F49" i="4" s="1"/>
  <c r="D50" i="4"/>
  <c r="E50" i="4" s="1"/>
  <c r="F50" i="4" s="1"/>
  <c r="D51" i="4"/>
  <c r="E51" i="4" s="1"/>
  <c r="F51" i="4" s="1"/>
  <c r="D52" i="4"/>
  <c r="E52" i="4" s="1"/>
  <c r="F52" i="4" s="1"/>
  <c r="D53" i="4"/>
  <c r="E53" i="4" s="1"/>
  <c r="F53" i="4" s="1"/>
  <c r="D54" i="4"/>
  <c r="E54" i="4" s="1"/>
  <c r="F54" i="4" s="1"/>
  <c r="D55" i="4"/>
  <c r="E55" i="4" s="1"/>
  <c r="F55" i="4" s="1"/>
  <c r="D56" i="4"/>
  <c r="E56" i="4" s="1"/>
  <c r="F56" i="4" s="1"/>
  <c r="D57" i="4"/>
  <c r="E57" i="4" s="1"/>
  <c r="F57" i="4" s="1"/>
  <c r="D58" i="4"/>
  <c r="E58" i="4" s="1"/>
  <c r="F58" i="4" s="1"/>
  <c r="D59" i="4"/>
  <c r="E59" i="4" s="1"/>
  <c r="F59" i="4" s="1"/>
  <c r="D60" i="4"/>
  <c r="E60" i="4" s="1"/>
  <c r="F60" i="4" s="1"/>
  <c r="D61" i="4"/>
  <c r="E61" i="4" s="1"/>
  <c r="F61" i="4" s="1"/>
  <c r="D62" i="4"/>
  <c r="E62" i="4" s="1"/>
  <c r="F62" i="4" s="1"/>
  <c r="D63" i="4"/>
  <c r="E63" i="4" s="1"/>
  <c r="F63" i="4" s="1"/>
  <c r="D64" i="4"/>
  <c r="E64" i="4" s="1"/>
  <c r="F64" i="4" s="1"/>
  <c r="D65" i="4"/>
  <c r="E65" i="4" s="1"/>
  <c r="F65" i="4" s="1"/>
  <c r="D66" i="4"/>
  <c r="E66" i="4" s="1"/>
  <c r="F66" i="4" s="1"/>
  <c r="D67" i="4"/>
  <c r="E67" i="4" s="1"/>
  <c r="F67" i="4" s="1"/>
  <c r="D68" i="4"/>
  <c r="E68" i="4" s="1"/>
  <c r="F68" i="4" s="1"/>
  <c r="D69" i="4"/>
  <c r="E69" i="4" s="1"/>
  <c r="F69" i="4" s="1"/>
  <c r="D70" i="4"/>
  <c r="E70" i="4" s="1"/>
  <c r="F70" i="4" s="1"/>
  <c r="D71" i="4"/>
  <c r="E71" i="4" s="1"/>
  <c r="F71" i="4" s="1"/>
  <c r="D72" i="4"/>
  <c r="E72" i="4" s="1"/>
  <c r="F72" i="4" s="1"/>
  <c r="D73" i="4"/>
  <c r="E73" i="4" s="1"/>
  <c r="F73" i="4" s="1"/>
  <c r="D74" i="4"/>
  <c r="E74" i="4" s="1"/>
  <c r="F74" i="4" s="1"/>
  <c r="D75" i="4"/>
  <c r="E75" i="4" s="1"/>
  <c r="F75" i="4" s="1"/>
  <c r="D76" i="4"/>
  <c r="E76" i="4" s="1"/>
  <c r="F76" i="4" s="1"/>
  <c r="D77" i="4"/>
  <c r="E77" i="4" s="1"/>
  <c r="F77" i="4" s="1"/>
  <c r="D78" i="4"/>
  <c r="E78" i="4" s="1"/>
  <c r="F78" i="4" s="1"/>
  <c r="D79" i="4"/>
  <c r="E79" i="4" s="1"/>
  <c r="F79" i="4" s="1"/>
  <c r="D80" i="4"/>
  <c r="E80" i="4" s="1"/>
  <c r="F80" i="4" s="1"/>
  <c r="D81" i="4"/>
  <c r="E81" i="4" s="1"/>
  <c r="F81" i="4" s="1"/>
  <c r="D82" i="4"/>
  <c r="E82" i="4" s="1"/>
  <c r="F82" i="4" s="1"/>
  <c r="D83" i="4"/>
  <c r="E83" i="4" s="1"/>
  <c r="F83" i="4" s="1"/>
  <c r="D84" i="4"/>
  <c r="E84" i="4" s="1"/>
  <c r="F84" i="4" s="1"/>
  <c r="D85" i="4"/>
  <c r="E85" i="4" s="1"/>
  <c r="F85" i="4" s="1"/>
  <c r="D86" i="4"/>
  <c r="E86" i="4" s="1"/>
  <c r="F86" i="4" s="1"/>
  <c r="D87" i="4"/>
  <c r="E87" i="4" s="1"/>
  <c r="F87" i="4" s="1"/>
  <c r="D88" i="4"/>
  <c r="E88" i="4" s="1"/>
  <c r="F88" i="4" s="1"/>
  <c r="D89" i="4"/>
  <c r="E89" i="4" s="1"/>
  <c r="F89" i="4" s="1"/>
  <c r="D90" i="4"/>
  <c r="E90" i="4" s="1"/>
  <c r="F90" i="4" s="1"/>
  <c r="D91" i="4"/>
  <c r="E91" i="4" s="1"/>
  <c r="F91" i="4" s="1"/>
  <c r="D92" i="4"/>
  <c r="E92" i="4" s="1"/>
  <c r="F92" i="4" s="1"/>
  <c r="D93" i="4"/>
  <c r="E93" i="4" s="1"/>
  <c r="F93" i="4" s="1"/>
  <c r="D94" i="4"/>
  <c r="E94" i="4" s="1"/>
  <c r="F94" i="4" s="1"/>
  <c r="D95" i="4"/>
  <c r="E95" i="4" s="1"/>
  <c r="F95" i="4" s="1"/>
  <c r="D96" i="4"/>
  <c r="E96" i="4" s="1"/>
  <c r="F96" i="4" s="1"/>
  <c r="D97" i="4"/>
  <c r="E97" i="4" s="1"/>
  <c r="F97" i="4" s="1"/>
  <c r="D98" i="4"/>
  <c r="E98" i="4" s="1"/>
  <c r="F98" i="4" s="1"/>
  <c r="D99" i="4"/>
  <c r="E99" i="4" s="1"/>
  <c r="F99" i="4" s="1"/>
  <c r="D100" i="4"/>
  <c r="E100" i="4" s="1"/>
  <c r="F100" i="4" s="1"/>
  <c r="D101" i="4"/>
  <c r="E101" i="4" s="1"/>
  <c r="F101" i="4" s="1"/>
  <c r="D102" i="4"/>
  <c r="E102" i="4" s="1"/>
  <c r="F102" i="4" s="1"/>
  <c r="D103" i="4"/>
  <c r="E103" i="4" s="1"/>
  <c r="F103" i="4" s="1"/>
  <c r="D104" i="4"/>
  <c r="E104" i="4" s="1"/>
  <c r="F104" i="4" s="1"/>
  <c r="D105" i="4"/>
  <c r="E105" i="4" s="1"/>
  <c r="F105" i="4" s="1"/>
  <c r="D106" i="4"/>
  <c r="E106" i="4" s="1"/>
  <c r="F106" i="4" s="1"/>
  <c r="D107" i="4"/>
  <c r="E107" i="4" s="1"/>
  <c r="F107" i="4" s="1"/>
  <c r="D108" i="4"/>
  <c r="E108" i="4" s="1"/>
  <c r="F108" i="4" s="1"/>
  <c r="D109" i="4"/>
  <c r="E109" i="4" s="1"/>
  <c r="F109" i="4" s="1"/>
  <c r="D110" i="4"/>
  <c r="E110" i="4" s="1"/>
  <c r="F110" i="4" s="1"/>
  <c r="D111" i="4"/>
  <c r="E111" i="4" s="1"/>
  <c r="F111" i="4" s="1"/>
  <c r="D112" i="4"/>
  <c r="E112" i="4" s="1"/>
  <c r="F112" i="4" s="1"/>
  <c r="D113" i="4"/>
  <c r="E113" i="4" s="1"/>
  <c r="F113" i="4" s="1"/>
  <c r="D114" i="4"/>
  <c r="E114" i="4" s="1"/>
  <c r="F114" i="4" s="1"/>
  <c r="D115" i="4"/>
  <c r="E115" i="4" s="1"/>
  <c r="F115" i="4" s="1"/>
  <c r="D116" i="4"/>
  <c r="E116" i="4" s="1"/>
  <c r="F116" i="4" s="1"/>
  <c r="D117" i="4"/>
  <c r="E117" i="4" s="1"/>
  <c r="F117" i="4" s="1"/>
  <c r="D118" i="4"/>
  <c r="E118" i="4" s="1"/>
  <c r="F118" i="4" s="1"/>
  <c r="D119" i="4"/>
  <c r="E119" i="4" s="1"/>
  <c r="F119" i="4" s="1"/>
  <c r="D120" i="4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E425" i="3" s="1"/>
  <c r="F425" i="3" s="1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E457" i="3" s="1"/>
  <c r="F457" i="3" s="1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E489" i="3" s="1"/>
  <c r="F489" i="3" s="1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E521" i="3" s="1"/>
  <c r="F521" i="3" s="1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E553" i="3" s="1"/>
  <c r="F553" i="3" s="1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E585" i="3" s="1"/>
  <c r="F585" i="3" s="1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42" i="3"/>
  <c r="D43" i="3"/>
  <c r="D44" i="3"/>
  <c r="D45" i="3"/>
  <c r="D41" i="3"/>
  <c r="F16" i="3"/>
  <c r="F25" i="3"/>
  <c r="D2" i="3"/>
  <c r="E2" i="3" s="1"/>
  <c r="F2" i="3" s="1"/>
  <c r="D3" i="3"/>
  <c r="E3" i="3" s="1"/>
  <c r="F3" i="3" s="1"/>
  <c r="D4" i="3"/>
  <c r="E4" i="3" s="1"/>
  <c r="F4" i="3" s="1"/>
  <c r="D5" i="3"/>
  <c r="E5" i="3" s="1"/>
  <c r="F5" i="3" s="1"/>
  <c r="D6" i="3"/>
  <c r="E6" i="3" s="1"/>
  <c r="F6" i="3" s="1"/>
  <c r="D7" i="3"/>
  <c r="E7" i="3" s="1"/>
  <c r="F7" i="3" s="1"/>
  <c r="D8" i="3"/>
  <c r="E8" i="3" s="1"/>
  <c r="F8" i="3" s="1"/>
  <c r="D9" i="3"/>
  <c r="E9" i="3" s="1"/>
  <c r="F9" i="3" s="1"/>
  <c r="D10" i="3"/>
  <c r="E10" i="3" s="1"/>
  <c r="F10" i="3" s="1"/>
  <c r="D11" i="3"/>
  <c r="E11" i="3" s="1"/>
  <c r="F11" i="3" s="1"/>
  <c r="D12" i="3"/>
  <c r="E12" i="3" s="1"/>
  <c r="F12" i="3" s="1"/>
  <c r="D13" i="3"/>
  <c r="E13" i="3" s="1"/>
  <c r="F13" i="3" s="1"/>
  <c r="D14" i="3"/>
  <c r="E14" i="3" s="1"/>
  <c r="F14" i="3" s="1"/>
  <c r="D15" i="3"/>
  <c r="E15" i="3" s="1"/>
  <c r="F15" i="3" s="1"/>
  <c r="D16" i="3"/>
  <c r="E16" i="3" s="1"/>
  <c r="D17" i="3"/>
  <c r="E17" i="3" s="1"/>
  <c r="F17" i="3" s="1"/>
  <c r="D18" i="3"/>
  <c r="E18" i="3" s="1"/>
  <c r="F18" i="3" s="1"/>
  <c r="D19" i="3"/>
  <c r="E19" i="3" s="1"/>
  <c r="F19" i="3" s="1"/>
  <c r="D20" i="3"/>
  <c r="E20" i="3" s="1"/>
  <c r="F20" i="3" s="1"/>
  <c r="D21" i="3"/>
  <c r="E21" i="3" s="1"/>
  <c r="F21" i="3" s="1"/>
  <c r="D22" i="3"/>
  <c r="E22" i="3" s="1"/>
  <c r="F22" i="3" s="1"/>
  <c r="D23" i="3"/>
  <c r="E23" i="3" s="1"/>
  <c r="F23" i="3" s="1"/>
  <c r="D24" i="3"/>
  <c r="E24" i="3" s="1"/>
  <c r="F24" i="3" s="1"/>
  <c r="D25" i="3"/>
  <c r="E25" i="3" s="1"/>
  <c r="D26" i="3"/>
  <c r="E26" i="3" s="1"/>
  <c r="F26" i="3" s="1"/>
  <c r="D27" i="3"/>
  <c r="E27" i="3" s="1"/>
  <c r="F27" i="3" s="1"/>
  <c r="D28" i="3"/>
  <c r="E28" i="3" s="1"/>
  <c r="F28" i="3" s="1"/>
  <c r="D29" i="3"/>
  <c r="E29" i="3" s="1"/>
  <c r="F29" i="3" s="1"/>
  <c r="D30" i="3"/>
  <c r="E30" i="3" s="1"/>
  <c r="F30" i="3" s="1"/>
  <c r="D31" i="3"/>
  <c r="E31" i="3" s="1"/>
  <c r="F31" i="3" s="1"/>
  <c r="D32" i="3"/>
  <c r="E32" i="3" s="1"/>
  <c r="F32" i="3" s="1"/>
  <c r="D33" i="3"/>
  <c r="E33" i="3" s="1"/>
  <c r="F33" i="3" s="1"/>
  <c r="D34" i="3"/>
  <c r="E34" i="3" s="1"/>
  <c r="F34" i="3" s="1"/>
  <c r="D35" i="3"/>
  <c r="E35" i="3" s="1"/>
  <c r="F35" i="3" s="1"/>
  <c r="D36" i="3"/>
  <c r="E36" i="3" s="1"/>
  <c r="F36" i="3" s="1"/>
  <c r="D37" i="3"/>
  <c r="E37" i="3" s="1"/>
  <c r="F37" i="3" s="1"/>
  <c r="D38" i="3"/>
  <c r="E38" i="3" s="1"/>
  <c r="F38" i="3" s="1"/>
  <c r="D39" i="3"/>
  <c r="E39" i="3" s="1"/>
  <c r="E630" i="22" l="1"/>
  <c r="F630" i="22" s="1"/>
  <c r="E614" i="22"/>
  <c r="F614" i="22" s="1"/>
  <c r="E606" i="22"/>
  <c r="F606" i="22" s="1"/>
  <c r="E598" i="22"/>
  <c r="F598" i="22" s="1"/>
  <c r="E590" i="22"/>
  <c r="F590" i="22" s="1"/>
  <c r="E582" i="22"/>
  <c r="F582" i="22" s="1"/>
  <c r="E574" i="22"/>
  <c r="F574" i="22" s="1"/>
  <c r="E566" i="22"/>
  <c r="F566" i="22" s="1"/>
  <c r="E550" i="22"/>
  <c r="F550" i="22" s="1"/>
  <c r="E542" i="22"/>
  <c r="F542" i="22" s="1"/>
  <c r="E534" i="22"/>
  <c r="F534" i="22" s="1"/>
  <c r="E621" i="23"/>
  <c r="F621" i="23" s="1"/>
  <c r="E613" i="23"/>
  <c r="F613" i="23" s="1"/>
  <c r="E605" i="23"/>
  <c r="F605" i="23" s="1"/>
  <c r="E597" i="23"/>
  <c r="F597" i="23" s="1"/>
  <c r="E589" i="23"/>
  <c r="F589" i="23" s="1"/>
  <c r="E581" i="23"/>
  <c r="F581" i="23" s="1"/>
  <c r="E573" i="23"/>
  <c r="F573" i="23" s="1"/>
  <c r="E565" i="23"/>
  <c r="F565" i="23" s="1"/>
  <c r="E557" i="23"/>
  <c r="F557" i="23" s="1"/>
  <c r="E549" i="23"/>
  <c r="F549" i="23" s="1"/>
  <c r="E541" i="23"/>
  <c r="F541" i="23" s="1"/>
  <c r="E533" i="23"/>
  <c r="F533" i="23" s="1"/>
  <c r="E525" i="23"/>
  <c r="F525" i="23" s="1"/>
  <c r="E517" i="23"/>
  <c r="F517" i="23" s="1"/>
  <c r="E509" i="23"/>
  <c r="F509" i="23" s="1"/>
  <c r="E501" i="23"/>
  <c r="F501" i="23" s="1"/>
  <c r="E493" i="23"/>
  <c r="F493" i="23" s="1"/>
  <c r="E461" i="23"/>
  <c r="F461" i="23" s="1"/>
  <c r="E1187" i="24"/>
  <c r="F1187" i="24" s="1"/>
  <c r="E1179" i="24"/>
  <c r="F1179" i="24" s="1"/>
  <c r="E1171" i="24"/>
  <c r="F1171" i="24" s="1"/>
  <c r="E1163" i="24"/>
  <c r="F1163" i="24" s="1"/>
  <c r="E1155" i="24"/>
  <c r="F1155" i="24" s="1"/>
  <c r="E174" i="24"/>
  <c r="F174" i="24" s="1"/>
  <c r="E1185" i="24"/>
  <c r="F1185" i="24" s="1"/>
  <c r="E1177" i="24"/>
  <c r="F1177" i="24" s="1"/>
  <c r="E1169" i="24"/>
  <c r="F1169" i="24" s="1"/>
  <c r="E1161" i="24"/>
  <c r="F1161" i="24" s="1"/>
  <c r="E1153" i="24"/>
  <c r="F1153" i="24" s="1"/>
  <c r="E1145" i="24"/>
  <c r="F1145" i="24" s="1"/>
  <c r="E1137" i="24"/>
  <c r="F1137" i="24" s="1"/>
  <c r="E1129" i="24"/>
  <c r="F1129" i="24" s="1"/>
  <c r="E1121" i="24"/>
  <c r="F1121" i="24" s="1"/>
  <c r="E1113" i="24"/>
  <c r="F1113" i="24" s="1"/>
  <c r="E1105" i="24"/>
  <c r="F1105" i="24" s="1"/>
  <c r="E1097" i="24"/>
  <c r="F1097" i="24" s="1"/>
  <c r="E1089" i="24"/>
  <c r="F1089" i="24" s="1"/>
  <c r="E1081" i="24"/>
  <c r="F1081" i="24" s="1"/>
  <c r="E1073" i="24"/>
  <c r="F1073" i="24" s="1"/>
  <c r="E1065" i="24"/>
  <c r="F1065" i="24" s="1"/>
  <c r="E1057" i="24"/>
  <c r="F1057" i="24" s="1"/>
  <c r="E1049" i="24"/>
  <c r="F1049" i="24" s="1"/>
  <c r="E1041" i="24"/>
  <c r="F1041" i="24" s="1"/>
  <c r="E1033" i="24"/>
  <c r="F1033" i="24" s="1"/>
  <c r="E1025" i="24"/>
  <c r="F1025" i="24" s="1"/>
  <c r="E1017" i="24"/>
  <c r="F1017" i="24" s="1"/>
  <c r="E1009" i="24"/>
  <c r="F1009" i="24" s="1"/>
  <c r="E1001" i="24"/>
  <c r="F1001" i="24" s="1"/>
  <c r="E937" i="24"/>
  <c r="F937" i="24" s="1"/>
  <c r="E873" i="24"/>
  <c r="F873" i="24" s="1"/>
  <c r="E809" i="24"/>
  <c r="F809" i="24" s="1"/>
  <c r="E745" i="24"/>
  <c r="F745" i="24" s="1"/>
  <c r="E681" i="24"/>
  <c r="F681" i="24" s="1"/>
  <c r="E250" i="25"/>
  <c r="F250" i="25" s="1"/>
  <c r="E247" i="25"/>
  <c r="F247" i="25" s="1"/>
  <c r="E439" i="25"/>
  <c r="F439" i="25" s="1"/>
  <c r="E503" i="25"/>
  <c r="F503" i="25" s="1"/>
  <c r="E471" i="25"/>
  <c r="F471" i="25" s="1"/>
  <c r="E407" i="25"/>
  <c r="F407" i="25" s="1"/>
  <c r="E375" i="25"/>
  <c r="F375" i="25" s="1"/>
  <c r="E343" i="25"/>
  <c r="F343" i="25" s="1"/>
  <c r="E311" i="25"/>
  <c r="F311" i="25" s="1"/>
  <c r="E279" i="25"/>
  <c r="F279" i="25" s="1"/>
  <c r="E505" i="25"/>
  <c r="F505" i="25" s="1"/>
  <c r="E465" i="25"/>
  <c r="F465" i="25" s="1"/>
  <c r="E449" i="25"/>
  <c r="F449" i="25" s="1"/>
  <c r="E409" i="25"/>
  <c r="F409" i="25" s="1"/>
  <c r="E361" i="25"/>
  <c r="F361" i="25" s="1"/>
  <c r="E321" i="25"/>
  <c r="F321" i="25" s="1"/>
  <c r="E281" i="25"/>
  <c r="F281" i="25" s="1"/>
  <c r="E513" i="25"/>
  <c r="F513" i="25" s="1"/>
  <c r="E289" i="25"/>
  <c r="F289" i="25" s="1"/>
  <c r="E511" i="25"/>
  <c r="F511" i="25" s="1"/>
  <c r="E495" i="25"/>
  <c r="F495" i="25" s="1"/>
  <c r="E487" i="25"/>
  <c r="F487" i="25" s="1"/>
  <c r="E479" i="25"/>
  <c r="F479" i="25" s="1"/>
  <c r="E463" i="25"/>
  <c r="F463" i="25" s="1"/>
  <c r="E455" i="25"/>
  <c r="F455" i="25" s="1"/>
  <c r="E447" i="25"/>
  <c r="F447" i="25" s="1"/>
  <c r="E431" i="25"/>
  <c r="F431" i="25" s="1"/>
  <c r="E423" i="25"/>
  <c r="F423" i="25" s="1"/>
  <c r="E415" i="25"/>
  <c r="F415" i="25" s="1"/>
  <c r="E399" i="25"/>
  <c r="F399" i="25" s="1"/>
  <c r="E391" i="25"/>
  <c r="F391" i="25" s="1"/>
  <c r="E383" i="25"/>
  <c r="F383" i="25" s="1"/>
  <c r="E367" i="25"/>
  <c r="F367" i="25" s="1"/>
  <c r="E359" i="25"/>
  <c r="F359" i="25" s="1"/>
  <c r="E351" i="25"/>
  <c r="F351" i="25" s="1"/>
  <c r="E335" i="25"/>
  <c r="F335" i="25" s="1"/>
  <c r="E327" i="25"/>
  <c r="F327" i="25" s="1"/>
  <c r="E319" i="25"/>
  <c r="F319" i="25" s="1"/>
  <c r="E303" i="25"/>
  <c r="F303" i="25" s="1"/>
  <c r="E295" i="25"/>
  <c r="F295" i="25" s="1"/>
  <c r="E287" i="25"/>
  <c r="F287" i="25" s="1"/>
  <c r="E271" i="25"/>
  <c r="F271" i="25" s="1"/>
  <c r="E263" i="25"/>
  <c r="F263" i="25" s="1"/>
  <c r="E255" i="25"/>
  <c r="F255" i="25" s="1"/>
  <c r="E473" i="25"/>
  <c r="F473" i="25" s="1"/>
  <c r="E425" i="25"/>
  <c r="F425" i="25" s="1"/>
  <c r="E377" i="25"/>
  <c r="F377" i="25" s="1"/>
  <c r="E329" i="25"/>
  <c r="F329" i="25" s="1"/>
  <c r="E249" i="25"/>
  <c r="F249" i="25" s="1"/>
  <c r="E481" i="25"/>
  <c r="F481" i="25" s="1"/>
  <c r="E433" i="25"/>
  <c r="F433" i="25" s="1"/>
  <c r="E385" i="25"/>
  <c r="F385" i="25" s="1"/>
  <c r="E345" i="25"/>
  <c r="F345" i="25" s="1"/>
  <c r="E305" i="25"/>
  <c r="F305" i="25" s="1"/>
  <c r="E257" i="25"/>
  <c r="F257" i="25" s="1"/>
  <c r="E497" i="25"/>
  <c r="F497" i="25" s="1"/>
  <c r="E457" i="25"/>
  <c r="F457" i="25" s="1"/>
  <c r="E417" i="25"/>
  <c r="F417" i="25" s="1"/>
  <c r="E401" i="25"/>
  <c r="F401" i="25" s="1"/>
  <c r="E369" i="25"/>
  <c r="F369" i="25" s="1"/>
  <c r="E337" i="25"/>
  <c r="F337" i="25" s="1"/>
  <c r="E297" i="25"/>
  <c r="F297" i="25" s="1"/>
  <c r="E273" i="25"/>
  <c r="F273" i="25" s="1"/>
  <c r="E489" i="25"/>
  <c r="F489" i="25" s="1"/>
  <c r="E441" i="25"/>
  <c r="F441" i="25" s="1"/>
  <c r="E393" i="25"/>
  <c r="F393" i="25" s="1"/>
  <c r="E353" i="25"/>
  <c r="F353" i="25" s="1"/>
  <c r="E313" i="25"/>
  <c r="F313" i="25" s="1"/>
  <c r="E265" i="25"/>
  <c r="F265" i="25" s="1"/>
  <c r="E371" i="28"/>
  <c r="F371" i="28" s="1"/>
  <c r="E363" i="28"/>
  <c r="F363" i="28" s="1"/>
  <c r="E355" i="28"/>
  <c r="F355" i="28" s="1"/>
  <c r="E347" i="28"/>
  <c r="F347" i="28" s="1"/>
  <c r="E339" i="28"/>
  <c r="F339" i="28" s="1"/>
  <c r="E331" i="28"/>
  <c r="F331" i="28" s="1"/>
  <c r="E323" i="28"/>
  <c r="F323" i="28" s="1"/>
  <c r="E315" i="28"/>
  <c r="F315" i="28" s="1"/>
  <c r="E307" i="28"/>
  <c r="F307" i="28" s="1"/>
  <c r="E299" i="28"/>
  <c r="F299" i="28" s="1"/>
  <c r="E291" i="28"/>
  <c r="F291" i="28" s="1"/>
  <c r="E283" i="28"/>
  <c r="F283" i="28" s="1"/>
  <c r="E275" i="28"/>
  <c r="F275" i="28" s="1"/>
  <c r="E267" i="28"/>
  <c r="F267" i="28" s="1"/>
  <c r="E259" i="28"/>
  <c r="F259" i="28" s="1"/>
  <c r="E251" i="28"/>
  <c r="F251" i="28" s="1"/>
  <c r="E243" i="28"/>
  <c r="F243" i="28" s="1"/>
  <c r="E235" i="28"/>
  <c r="F235" i="28" s="1"/>
  <c r="E227" i="28"/>
  <c r="F227" i="28" s="1"/>
  <c r="E370" i="28"/>
  <c r="F370" i="28" s="1"/>
  <c r="E362" i="28"/>
  <c r="F362" i="28" s="1"/>
  <c r="E354" i="28"/>
  <c r="F354" i="28" s="1"/>
  <c r="E346" i="28"/>
  <c r="F346" i="28" s="1"/>
  <c r="E338" i="28"/>
  <c r="F338" i="28" s="1"/>
  <c r="E330" i="28"/>
  <c r="F330" i="28" s="1"/>
  <c r="E322" i="28"/>
  <c r="F322" i="28" s="1"/>
  <c r="E314" i="28"/>
  <c r="F314" i="28" s="1"/>
  <c r="E306" i="28"/>
  <c r="F306" i="28" s="1"/>
  <c r="E298" i="28"/>
  <c r="F298" i="28" s="1"/>
  <c r="E290" i="28"/>
  <c r="F290" i="28" s="1"/>
  <c r="E282" i="28"/>
  <c r="F282" i="28" s="1"/>
  <c r="E274" i="28"/>
  <c r="F274" i="28" s="1"/>
  <c r="E266" i="28"/>
  <c r="F266" i="28" s="1"/>
  <c r="E258" i="28"/>
  <c r="F258" i="28" s="1"/>
  <c r="E250" i="28"/>
  <c r="F250" i="28" s="1"/>
  <c r="E242" i="28"/>
  <c r="F242" i="28" s="1"/>
  <c r="E234" i="28"/>
  <c r="F234" i="28" s="1"/>
  <c r="E226" i="28"/>
  <c r="F226" i="28" s="1"/>
  <c r="E369" i="28"/>
  <c r="F369" i="28" s="1"/>
  <c r="E361" i="28"/>
  <c r="F361" i="28" s="1"/>
  <c r="E353" i="28"/>
  <c r="F353" i="28" s="1"/>
  <c r="E345" i="28"/>
  <c r="F345" i="28" s="1"/>
  <c r="E337" i="28"/>
  <c r="F337" i="28" s="1"/>
  <c r="E329" i="28"/>
  <c r="F329" i="28" s="1"/>
  <c r="E321" i="28"/>
  <c r="F321" i="28" s="1"/>
  <c r="E313" i="28"/>
  <c r="F313" i="28" s="1"/>
  <c r="E305" i="28"/>
  <c r="F305" i="28" s="1"/>
  <c r="E297" i="28"/>
  <c r="F297" i="28" s="1"/>
  <c r="E289" i="28"/>
  <c r="F289" i="28" s="1"/>
  <c r="E281" i="28"/>
  <c r="F281" i="28" s="1"/>
  <c r="E273" i="28"/>
  <c r="F273" i="28" s="1"/>
  <c r="E265" i="28"/>
  <c r="F265" i="28" s="1"/>
  <c r="E257" i="28"/>
  <c r="F257" i="28" s="1"/>
  <c r="E249" i="28"/>
  <c r="F249" i="28" s="1"/>
  <c r="E241" i="28"/>
  <c r="F241" i="28" s="1"/>
  <c r="E233" i="28"/>
  <c r="F233" i="28" s="1"/>
  <c r="E225" i="28"/>
  <c r="F225" i="28" s="1"/>
  <c r="E368" i="28"/>
  <c r="F368" i="28" s="1"/>
  <c r="E360" i="28"/>
  <c r="F360" i="28" s="1"/>
  <c r="E352" i="28"/>
  <c r="F352" i="28" s="1"/>
  <c r="E344" i="28"/>
  <c r="F344" i="28" s="1"/>
  <c r="E336" i="28"/>
  <c r="F336" i="28" s="1"/>
  <c r="E328" i="28"/>
  <c r="F328" i="28" s="1"/>
  <c r="E320" i="28"/>
  <c r="F320" i="28" s="1"/>
  <c r="E312" i="28"/>
  <c r="F312" i="28" s="1"/>
  <c r="E304" i="28"/>
  <c r="F304" i="28" s="1"/>
  <c r="E296" i="28"/>
  <c r="F296" i="28" s="1"/>
  <c r="E288" i="28"/>
  <c r="F288" i="28" s="1"/>
  <c r="E280" i="28"/>
  <c r="F280" i="28" s="1"/>
  <c r="E272" i="28"/>
  <c r="F272" i="28" s="1"/>
  <c r="E264" i="28"/>
  <c r="F264" i="28" s="1"/>
  <c r="E256" i="28"/>
  <c r="F256" i="28" s="1"/>
  <c r="E248" i="28"/>
  <c r="F248" i="28" s="1"/>
  <c r="E240" i="28"/>
  <c r="F240" i="28" s="1"/>
  <c r="E232" i="28"/>
  <c r="F232" i="28" s="1"/>
  <c r="E224" i="28"/>
  <c r="F224" i="28" s="1"/>
  <c r="E367" i="28"/>
  <c r="F367" i="28" s="1"/>
  <c r="E359" i="28"/>
  <c r="F359" i="28" s="1"/>
  <c r="E351" i="28"/>
  <c r="F351" i="28" s="1"/>
  <c r="E343" i="28"/>
  <c r="F343" i="28" s="1"/>
  <c r="E335" i="28"/>
  <c r="F335" i="28" s="1"/>
  <c r="E327" i="28"/>
  <c r="F327" i="28" s="1"/>
  <c r="E319" i="28"/>
  <c r="F319" i="28" s="1"/>
  <c r="E311" i="28"/>
  <c r="F311" i="28" s="1"/>
  <c r="E303" i="28"/>
  <c r="F303" i="28" s="1"/>
  <c r="E295" i="28"/>
  <c r="F295" i="28" s="1"/>
  <c r="E287" i="28"/>
  <c r="F287" i="28" s="1"/>
  <c r="E279" i="28"/>
  <c r="F279" i="28" s="1"/>
  <c r="E271" i="28"/>
  <c r="F271" i="28" s="1"/>
  <c r="E263" i="28"/>
  <c r="F263" i="28" s="1"/>
  <c r="E255" i="28"/>
  <c r="F255" i="28" s="1"/>
  <c r="E247" i="28"/>
  <c r="F247" i="28" s="1"/>
  <c r="E239" i="28"/>
  <c r="F239" i="28" s="1"/>
  <c r="E231" i="28"/>
  <c r="F231" i="28" s="1"/>
  <c r="E223" i="28"/>
  <c r="F223" i="28" s="1"/>
  <c r="E113" i="28"/>
  <c r="F113" i="28" s="1"/>
  <c r="E366" i="28"/>
  <c r="F366" i="28" s="1"/>
  <c r="E358" i="28"/>
  <c r="F358" i="28" s="1"/>
  <c r="E350" i="28"/>
  <c r="F350" i="28" s="1"/>
  <c r="E342" i="28"/>
  <c r="F342" i="28" s="1"/>
  <c r="E334" i="28"/>
  <c r="F334" i="28" s="1"/>
  <c r="E326" i="28"/>
  <c r="F326" i="28" s="1"/>
  <c r="E318" i="28"/>
  <c r="F318" i="28" s="1"/>
  <c r="E310" i="28"/>
  <c r="F310" i="28" s="1"/>
  <c r="E302" i="28"/>
  <c r="F302" i="28" s="1"/>
  <c r="E294" i="28"/>
  <c r="F294" i="28" s="1"/>
  <c r="E286" i="28"/>
  <c r="F286" i="28" s="1"/>
  <c r="E278" i="28"/>
  <c r="F278" i="28" s="1"/>
  <c r="E270" i="28"/>
  <c r="F270" i="28" s="1"/>
  <c r="E262" i="28"/>
  <c r="F262" i="28" s="1"/>
  <c r="E254" i="28"/>
  <c r="F254" i="28" s="1"/>
  <c r="E246" i="28"/>
  <c r="F246" i="28" s="1"/>
  <c r="E238" i="28"/>
  <c r="F238" i="28" s="1"/>
  <c r="E230" i="28"/>
  <c r="F230" i="28" s="1"/>
  <c r="E222" i="28"/>
  <c r="F222" i="28" s="1"/>
  <c r="E301" i="29"/>
  <c r="F301" i="29" s="1"/>
  <c r="E283" i="29"/>
  <c r="F283" i="29" s="1"/>
  <c r="E390" i="29"/>
  <c r="F390" i="29" s="1"/>
  <c r="E475" i="29"/>
  <c r="F475" i="29" s="1"/>
  <c r="E560" i="29"/>
  <c r="F560" i="29" s="1"/>
  <c r="E592" i="29"/>
  <c r="F592" i="29" s="1"/>
  <c r="E528" i="29"/>
  <c r="F528" i="29" s="1"/>
  <c r="E496" i="29"/>
  <c r="F496" i="29" s="1"/>
  <c r="E464" i="29"/>
  <c r="F464" i="29" s="1"/>
  <c r="E432" i="29"/>
  <c r="F432" i="29" s="1"/>
  <c r="E400" i="29"/>
  <c r="F400" i="29" s="1"/>
  <c r="E368" i="29"/>
  <c r="F368" i="29" s="1"/>
  <c r="E1010" i="18"/>
  <c r="F1010" i="18" s="1"/>
  <c r="E1002" i="18"/>
  <c r="F1002" i="18" s="1"/>
  <c r="E994" i="18"/>
  <c r="F994" i="18" s="1"/>
  <c r="E986" i="18"/>
  <c r="F986" i="18" s="1"/>
  <c r="E978" i="18"/>
  <c r="F978" i="18" s="1"/>
  <c r="E970" i="18"/>
  <c r="F970" i="18" s="1"/>
  <c r="E962" i="18"/>
  <c r="F962" i="18" s="1"/>
  <c r="E954" i="18"/>
  <c r="F954" i="18" s="1"/>
  <c r="E946" i="18"/>
  <c r="F946" i="18" s="1"/>
  <c r="E938" i="18"/>
  <c r="F938" i="18" s="1"/>
  <c r="E930" i="18"/>
  <c r="F930" i="18" s="1"/>
  <c r="E922" i="18"/>
  <c r="F922" i="18" s="1"/>
  <c r="E882" i="18"/>
  <c r="F882" i="18" s="1"/>
  <c r="E818" i="18"/>
  <c r="F818" i="18" s="1"/>
  <c r="E1008" i="18"/>
  <c r="F1008" i="18" s="1"/>
  <c r="E1000" i="18"/>
  <c r="F1000" i="18" s="1"/>
  <c r="E992" i="18"/>
  <c r="F992" i="18" s="1"/>
  <c r="E984" i="18"/>
  <c r="F984" i="18" s="1"/>
  <c r="E976" i="18"/>
  <c r="F976" i="18" s="1"/>
  <c r="E968" i="18"/>
  <c r="F968" i="18" s="1"/>
  <c r="E960" i="18"/>
  <c r="F960" i="18" s="1"/>
  <c r="E952" i="18"/>
  <c r="F952" i="18" s="1"/>
  <c r="E944" i="18"/>
  <c r="F944" i="18" s="1"/>
  <c r="E936" i="18"/>
  <c r="F936" i="18" s="1"/>
  <c r="E928" i="18"/>
  <c r="F928" i="18" s="1"/>
  <c r="E920" i="18"/>
  <c r="F920" i="18" s="1"/>
  <c r="E912" i="18"/>
  <c r="F912" i="18" s="1"/>
  <c r="E904" i="18"/>
  <c r="F904" i="18" s="1"/>
  <c r="E896" i="18"/>
  <c r="F896" i="18" s="1"/>
  <c r="E888" i="18"/>
  <c r="F888" i="18" s="1"/>
  <c r="E880" i="18"/>
  <c r="F880" i="18" s="1"/>
  <c r="E872" i="18"/>
  <c r="F872" i="18" s="1"/>
  <c r="E864" i="18"/>
  <c r="F864" i="18" s="1"/>
  <c r="E856" i="18"/>
  <c r="F856" i="18" s="1"/>
  <c r="E848" i="18"/>
  <c r="F848" i="18" s="1"/>
  <c r="E840" i="18"/>
  <c r="F840" i="18" s="1"/>
  <c r="E832" i="18"/>
  <c r="F832" i="18" s="1"/>
  <c r="E824" i="18"/>
  <c r="F824" i="18" s="1"/>
  <c r="E816" i="18"/>
  <c r="F816" i="18" s="1"/>
  <c r="E808" i="18"/>
  <c r="F808" i="18" s="1"/>
  <c r="E800" i="18"/>
  <c r="F800" i="18" s="1"/>
  <c r="E792" i="18"/>
  <c r="F792" i="18" s="1"/>
  <c r="E552" i="18"/>
  <c r="F552" i="18" s="1"/>
  <c r="E488" i="18"/>
  <c r="F488" i="18" s="1"/>
  <c r="E424" i="18"/>
  <c r="F424" i="18" s="1"/>
  <c r="E360" i="18"/>
  <c r="F360" i="18" s="1"/>
  <c r="E296" i="18"/>
  <c r="F296" i="18" s="1"/>
  <c r="E232" i="18"/>
  <c r="F232" i="18" s="1"/>
  <c r="E1007" i="18"/>
  <c r="F1007" i="18" s="1"/>
  <c r="E999" i="18"/>
  <c r="F999" i="18" s="1"/>
  <c r="E991" i="18"/>
  <c r="F991" i="18" s="1"/>
  <c r="E983" i="18"/>
  <c r="F983" i="18" s="1"/>
  <c r="E975" i="18"/>
  <c r="F975" i="18" s="1"/>
  <c r="E967" i="18"/>
  <c r="F967" i="18" s="1"/>
  <c r="E959" i="18"/>
  <c r="F959" i="18" s="1"/>
  <c r="E951" i="18"/>
  <c r="F951" i="18" s="1"/>
  <c r="E943" i="18"/>
  <c r="F943" i="18" s="1"/>
  <c r="E935" i="18"/>
  <c r="F935" i="18" s="1"/>
  <c r="E927" i="18"/>
  <c r="F927" i="18" s="1"/>
  <c r="E919" i="18"/>
  <c r="F919" i="18" s="1"/>
  <c r="E911" i="18"/>
  <c r="F911" i="18" s="1"/>
  <c r="E903" i="18"/>
  <c r="F903" i="18" s="1"/>
  <c r="E895" i="18"/>
  <c r="F895" i="18" s="1"/>
  <c r="E887" i="18"/>
  <c r="F887" i="18" s="1"/>
  <c r="E879" i="18"/>
  <c r="F879" i="18" s="1"/>
  <c r="E871" i="18"/>
  <c r="F871" i="18" s="1"/>
  <c r="E863" i="18"/>
  <c r="F863" i="18" s="1"/>
  <c r="E855" i="18"/>
  <c r="F855" i="18" s="1"/>
  <c r="E847" i="18"/>
  <c r="F847" i="18" s="1"/>
  <c r="E839" i="18"/>
  <c r="F839" i="18" s="1"/>
  <c r="E831" i="18"/>
  <c r="F831" i="18" s="1"/>
  <c r="E823" i="18"/>
  <c r="F823" i="18" s="1"/>
  <c r="E815" i="18"/>
  <c r="F815" i="18" s="1"/>
  <c r="E807" i="18"/>
  <c r="F807" i="18" s="1"/>
  <c r="E799" i="18"/>
  <c r="F799" i="18" s="1"/>
  <c r="E791" i="18"/>
  <c r="F791" i="18" s="1"/>
  <c r="E783" i="18"/>
  <c r="F783" i="18" s="1"/>
  <c r="E775" i="18"/>
  <c r="F775" i="18" s="1"/>
  <c r="E767" i="18"/>
  <c r="F767" i="18" s="1"/>
  <c r="E759" i="18"/>
  <c r="F759" i="18" s="1"/>
  <c r="E751" i="18"/>
  <c r="F751" i="18" s="1"/>
  <c r="E743" i="18"/>
  <c r="F743" i="18" s="1"/>
  <c r="E735" i="18"/>
  <c r="F735" i="18" s="1"/>
  <c r="E727" i="18"/>
  <c r="F727" i="18" s="1"/>
  <c r="E719" i="18"/>
  <c r="F719" i="18" s="1"/>
  <c r="E711" i="18"/>
  <c r="F711" i="18" s="1"/>
  <c r="E1014" i="18"/>
  <c r="F1014" i="18" s="1"/>
  <c r="E1006" i="18"/>
  <c r="F1006" i="18" s="1"/>
  <c r="E998" i="18"/>
  <c r="F998" i="18" s="1"/>
  <c r="E990" i="18"/>
  <c r="F990" i="18" s="1"/>
  <c r="E982" i="18"/>
  <c r="F982" i="18" s="1"/>
  <c r="E974" i="18"/>
  <c r="F974" i="18" s="1"/>
  <c r="E966" i="18"/>
  <c r="F966" i="18" s="1"/>
  <c r="E958" i="18"/>
  <c r="F958" i="18" s="1"/>
  <c r="E950" i="18"/>
  <c r="F950" i="18" s="1"/>
  <c r="E942" i="18"/>
  <c r="F942" i="18" s="1"/>
  <c r="E934" i="18"/>
  <c r="F934" i="18" s="1"/>
  <c r="E926" i="18"/>
  <c r="F926" i="18" s="1"/>
  <c r="E1013" i="18"/>
  <c r="F1013" i="18" s="1"/>
  <c r="E1005" i="18"/>
  <c r="F1005" i="18" s="1"/>
  <c r="E997" i="18"/>
  <c r="F997" i="18" s="1"/>
  <c r="E989" i="18"/>
  <c r="F989" i="18" s="1"/>
  <c r="E981" i="18"/>
  <c r="F981" i="18" s="1"/>
  <c r="E973" i="18"/>
  <c r="F973" i="18" s="1"/>
  <c r="E965" i="18"/>
  <c r="F965" i="18" s="1"/>
  <c r="E391" i="37"/>
  <c r="F391" i="37" s="1"/>
  <c r="E383" i="37"/>
  <c r="F383" i="37" s="1"/>
  <c r="E375" i="37"/>
  <c r="F375" i="37" s="1"/>
  <c r="E367" i="37"/>
  <c r="F367" i="37" s="1"/>
  <c r="E359" i="37"/>
  <c r="F359" i="37" s="1"/>
  <c r="E351" i="37"/>
  <c r="F351" i="37" s="1"/>
  <c r="E343" i="37"/>
  <c r="F343" i="37" s="1"/>
  <c r="E335" i="37"/>
  <c r="F335" i="37" s="1"/>
  <c r="E327" i="37"/>
  <c r="F327" i="37" s="1"/>
  <c r="E319" i="37"/>
  <c r="F319" i="37" s="1"/>
  <c r="E311" i="37"/>
  <c r="F311" i="37" s="1"/>
  <c r="E303" i="37"/>
  <c r="F303" i="37" s="1"/>
  <c r="E295" i="37"/>
  <c r="F295" i="37" s="1"/>
  <c r="E287" i="37"/>
  <c r="F287" i="37" s="1"/>
  <c r="E279" i="37"/>
  <c r="F279" i="37" s="1"/>
  <c r="E271" i="37"/>
  <c r="F271" i="37" s="1"/>
  <c r="E263" i="37"/>
  <c r="F263" i="37" s="1"/>
  <c r="E255" i="37"/>
  <c r="F255" i="37" s="1"/>
  <c r="E247" i="37"/>
  <c r="F247" i="37" s="1"/>
  <c r="E239" i="37"/>
  <c r="F239" i="37" s="1"/>
  <c r="E231" i="37"/>
  <c r="F231" i="37" s="1"/>
  <c r="E223" i="37"/>
  <c r="F223" i="37" s="1"/>
  <c r="E215" i="37"/>
  <c r="F215" i="37" s="1"/>
  <c r="E207" i="37"/>
  <c r="F207" i="37" s="1"/>
  <c r="E199" i="37"/>
  <c r="F199" i="37" s="1"/>
  <c r="E191" i="37"/>
  <c r="F191" i="37" s="1"/>
  <c r="E183" i="37"/>
  <c r="F183" i="37" s="1"/>
  <c r="E175" i="37"/>
  <c r="F175" i="37" s="1"/>
  <c r="F969" i="20"/>
  <c r="F961" i="20"/>
  <c r="F953" i="20"/>
  <c r="F945" i="20"/>
  <c r="F937" i="20"/>
  <c r="F929" i="20"/>
  <c r="F921" i="20"/>
  <c r="F913" i="20"/>
  <c r="F905" i="20"/>
  <c r="F897" i="20"/>
  <c r="F889" i="20"/>
  <c r="F881" i="20"/>
  <c r="F873" i="20"/>
  <c r="F865" i="20"/>
  <c r="F857" i="20"/>
  <c r="F849" i="20"/>
  <c r="F841" i="20"/>
  <c r="F833" i="20"/>
  <c r="F825" i="20"/>
  <c r="F817" i="20"/>
  <c r="F809" i="20"/>
  <c r="F801" i="20"/>
  <c r="F793" i="20"/>
  <c r="F785" i="20"/>
  <c r="F777" i="20"/>
  <c r="F769" i="20"/>
  <c r="F761" i="20"/>
  <c r="F753" i="20"/>
  <c r="F745" i="20"/>
  <c r="F737" i="20"/>
  <c r="F729" i="20"/>
  <c r="F721" i="20"/>
  <c r="F713" i="20"/>
  <c r="F705" i="20"/>
  <c r="F697" i="20"/>
  <c r="F689" i="20"/>
  <c r="F681" i="20"/>
  <c r="F673" i="20"/>
  <c r="F665" i="20"/>
  <c r="F657" i="20"/>
  <c r="F649" i="20"/>
  <c r="F641" i="20"/>
  <c r="F633" i="20"/>
  <c r="F625" i="20"/>
  <c r="F617" i="20"/>
  <c r="F609" i="20"/>
  <c r="F601" i="20"/>
  <c r="F593" i="20"/>
  <c r="F968" i="20"/>
  <c r="F960" i="20"/>
  <c r="F952" i="20"/>
  <c r="F944" i="20"/>
  <c r="F936" i="20"/>
  <c r="F928" i="20"/>
  <c r="F920" i="20"/>
  <c r="F912" i="20"/>
  <c r="F904" i="20"/>
  <c r="F896" i="20"/>
  <c r="F888" i="20"/>
  <c r="F880" i="20"/>
  <c r="F872" i="20"/>
  <c r="F864" i="20"/>
  <c r="F856" i="20"/>
  <c r="F848" i="20"/>
  <c r="F840" i="20"/>
  <c r="F832" i="20"/>
  <c r="F824" i="20"/>
  <c r="F816" i="20"/>
  <c r="F808" i="20"/>
  <c r="F800" i="20"/>
  <c r="F792" i="20"/>
  <c r="F784" i="20"/>
  <c r="F776" i="20"/>
  <c r="F768" i="20"/>
  <c r="F760" i="20"/>
  <c r="F752" i="20"/>
  <c r="F744" i="20"/>
  <c r="F736" i="20"/>
  <c r="F728" i="20"/>
  <c r="F720" i="20"/>
  <c r="F712" i="20"/>
  <c r="F704" i="20"/>
  <c r="F696" i="20"/>
  <c r="F688" i="20"/>
  <c r="F680" i="20"/>
  <c r="F672" i="20"/>
  <c r="F664" i="20"/>
  <c r="F656" i="20"/>
  <c r="F648" i="20"/>
  <c r="F640" i="20"/>
  <c r="F632" i="20"/>
  <c r="F624" i="20"/>
  <c r="F616" i="20"/>
  <c r="F608" i="20"/>
  <c r="F600" i="20"/>
  <c r="F592" i="20"/>
  <c r="F967" i="20"/>
  <c r="F959" i="20"/>
  <c r="F951" i="20"/>
  <c r="F943" i="20"/>
  <c r="F935" i="20"/>
  <c r="F927" i="20"/>
  <c r="F919" i="20"/>
  <c r="F911" i="20"/>
  <c r="F903" i="20"/>
  <c r="F895" i="20"/>
  <c r="F887" i="20"/>
  <c r="F879" i="20"/>
  <c r="F871" i="20"/>
  <c r="F863" i="20"/>
  <c r="F855" i="20"/>
  <c r="F847" i="20"/>
  <c r="F839" i="20"/>
  <c r="F831" i="20"/>
  <c r="F823" i="20"/>
  <c r="F815" i="20"/>
  <c r="F807" i="20"/>
  <c r="F799" i="20"/>
  <c r="F791" i="20"/>
  <c r="F783" i="20"/>
  <c r="F775" i="20"/>
  <c r="F767" i="20"/>
  <c r="F759" i="20"/>
  <c r="F751" i="20"/>
  <c r="F743" i="20"/>
  <c r="F735" i="20"/>
  <c r="F727" i="20"/>
  <c r="F719" i="20"/>
  <c r="F711" i="20"/>
  <c r="F703" i="20"/>
  <c r="F695" i="20"/>
  <c r="F687" i="20"/>
  <c r="F679" i="20"/>
  <c r="F671" i="20"/>
  <c r="F663" i="20"/>
  <c r="F655" i="20"/>
  <c r="F647" i="20"/>
  <c r="F639" i="20"/>
  <c r="F631" i="20"/>
  <c r="F623" i="20"/>
  <c r="F615" i="20"/>
  <c r="F607" i="20"/>
  <c r="F599" i="20"/>
  <c r="F591" i="20"/>
  <c r="F966" i="20"/>
  <c r="F958" i="20"/>
  <c r="F950" i="20"/>
  <c r="F942" i="20"/>
  <c r="F934" i="20"/>
  <c r="F926" i="20"/>
  <c r="F918" i="20"/>
  <c r="F910" i="20"/>
  <c r="F902" i="20"/>
  <c r="F894" i="20"/>
  <c r="F886" i="20"/>
  <c r="F878" i="20"/>
  <c r="F870" i="20"/>
  <c r="F862" i="20"/>
  <c r="F854" i="20"/>
  <c r="F846" i="20"/>
  <c r="F838" i="20"/>
  <c r="F830" i="20"/>
  <c r="F822" i="20"/>
  <c r="F814" i="20"/>
  <c r="F806" i="20"/>
  <c r="F798" i="20"/>
  <c r="F790" i="20"/>
  <c r="F782" i="20"/>
  <c r="F774" i="20"/>
  <c r="F766" i="20"/>
  <c r="F758" i="20"/>
  <c r="F750" i="20"/>
  <c r="F742" i="20"/>
  <c r="F734" i="20"/>
  <c r="F726" i="20"/>
  <c r="F718" i="20"/>
  <c r="F710" i="20"/>
  <c r="F702" i="20"/>
  <c r="F694" i="20"/>
  <c r="F686" i="20"/>
  <c r="F678" i="20"/>
  <c r="F670" i="20"/>
  <c r="F662" i="20"/>
  <c r="F654" i="20"/>
  <c r="F646" i="20"/>
  <c r="F638" i="20"/>
  <c r="F630" i="20"/>
  <c r="F622" i="20"/>
  <c r="F614" i="20"/>
  <c r="F606" i="20"/>
  <c r="F598" i="20"/>
  <c r="F590" i="20"/>
  <c r="F973" i="20"/>
  <c r="F965" i="20"/>
  <c r="F957" i="20"/>
  <c r="F949" i="20"/>
  <c r="F941" i="20"/>
  <c r="F933" i="20"/>
  <c r="F925" i="20"/>
  <c r="F917" i="20"/>
  <c r="F909" i="20"/>
  <c r="F901" i="20"/>
  <c r="F893" i="20"/>
  <c r="F885" i="20"/>
  <c r="F877" i="20"/>
  <c r="F869" i="20"/>
  <c r="F861" i="20"/>
  <c r="F853" i="20"/>
  <c r="F845" i="20"/>
  <c r="F837" i="20"/>
  <c r="F829" i="20"/>
  <c r="F821" i="20"/>
  <c r="F813" i="20"/>
  <c r="F805" i="20"/>
  <c r="F797" i="20"/>
  <c r="F789" i="20"/>
  <c r="F781" i="20"/>
  <c r="F773" i="20"/>
  <c r="F765" i="20"/>
  <c r="F757" i="20"/>
  <c r="F749" i="20"/>
  <c r="F741" i="20"/>
  <c r="F733" i="20"/>
  <c r="F725" i="20"/>
  <c r="F717" i="20"/>
  <c r="F709" i="20"/>
  <c r="F701" i="20"/>
  <c r="F693" i="20"/>
  <c r="F685" i="20"/>
  <c r="F677" i="20"/>
  <c r="F669" i="20"/>
  <c r="F661" i="20"/>
  <c r="F653" i="20"/>
  <c r="F645" i="20"/>
  <c r="F637" i="20"/>
  <c r="F629" i="20"/>
  <c r="F621" i="20"/>
  <c r="F613" i="20"/>
  <c r="F605" i="20"/>
  <c r="F597" i="20"/>
  <c r="F589" i="20"/>
  <c r="F972" i="20"/>
  <c r="F964" i="20"/>
  <c r="F956" i="20"/>
  <c r="F948" i="20"/>
  <c r="F940" i="20"/>
  <c r="F932" i="20"/>
  <c r="F924" i="20"/>
  <c r="F916" i="20"/>
  <c r="F908" i="20"/>
  <c r="F900" i="20"/>
  <c r="F892" i="20"/>
  <c r="F884" i="20"/>
  <c r="F876" i="20"/>
  <c r="F868" i="20"/>
  <c r="F860" i="20"/>
  <c r="F852" i="20"/>
  <c r="F844" i="20"/>
  <c r="F836" i="20"/>
  <c r="F828" i="20"/>
  <c r="F820" i="20"/>
  <c r="F812" i="20"/>
  <c r="F804" i="20"/>
  <c r="F796" i="20"/>
  <c r="F788" i="20"/>
  <c r="F780" i="20"/>
  <c r="F772" i="20"/>
  <c r="F764" i="20"/>
  <c r="F756" i="20"/>
  <c r="F748" i="20"/>
  <c r="F740" i="20"/>
  <c r="F732" i="20"/>
  <c r="F724" i="20"/>
  <c r="F716" i="20"/>
  <c r="F708" i="20"/>
  <c r="F700" i="20"/>
  <c r="F692" i="20"/>
  <c r="F684" i="20"/>
  <c r="F676" i="20"/>
  <c r="F668" i="20"/>
  <c r="F660" i="20"/>
  <c r="F652" i="20"/>
  <c r="F644" i="20"/>
  <c r="F636" i="20"/>
  <c r="F628" i="20"/>
  <c r="F620" i="20"/>
  <c r="F612" i="20"/>
  <c r="F604" i="20"/>
  <c r="F596" i="20"/>
  <c r="F588" i="20"/>
  <c r="F971" i="20"/>
  <c r="F963" i="20"/>
  <c r="F955" i="20"/>
  <c r="F947" i="20"/>
  <c r="F939" i="20"/>
  <c r="F931" i="20"/>
  <c r="F923" i="20"/>
  <c r="F915" i="20"/>
  <c r="F907" i="20"/>
  <c r="F899" i="20"/>
  <c r="F891" i="20"/>
  <c r="F883" i="20"/>
  <c r="F875" i="20"/>
  <c r="F867" i="20"/>
  <c r="F859" i="20"/>
  <c r="F851" i="20"/>
  <c r="F843" i="20"/>
  <c r="F835" i="20"/>
  <c r="F827" i="20"/>
  <c r="F819" i="20"/>
  <c r="F811" i="20"/>
  <c r="F803" i="20"/>
  <c r="F795" i="20"/>
  <c r="F787" i="20"/>
  <c r="F779" i="20"/>
  <c r="F771" i="20"/>
  <c r="F763" i="20"/>
  <c r="F755" i="20"/>
  <c r="F747" i="20"/>
  <c r="F739" i="20"/>
  <c r="F731" i="20"/>
  <c r="F723" i="20"/>
  <c r="F715" i="20"/>
  <c r="F707" i="20"/>
  <c r="F699" i="20"/>
  <c r="F691" i="20"/>
  <c r="F683" i="20"/>
  <c r="F675" i="20"/>
  <c r="F667" i="20"/>
  <c r="F659" i="20"/>
  <c r="F651" i="20"/>
  <c r="F643" i="20"/>
  <c r="F635" i="20"/>
  <c r="F627" i="20"/>
  <c r="F619" i="20"/>
  <c r="F611" i="20"/>
  <c r="F603" i="20"/>
  <c r="F595" i="20"/>
  <c r="F970" i="20"/>
  <c r="F962" i="20"/>
  <c r="F954" i="20"/>
  <c r="F946" i="20"/>
  <c r="F938" i="20"/>
  <c r="F930" i="20"/>
  <c r="F922" i="20"/>
  <c r="F914" i="20"/>
  <c r="F906" i="20"/>
  <c r="F898" i="20"/>
  <c r="F890" i="20"/>
  <c r="F882" i="20"/>
  <c r="F874" i="20"/>
  <c r="F866" i="20"/>
  <c r="F858" i="20"/>
  <c r="F850" i="20"/>
  <c r="F842" i="20"/>
  <c r="F834" i="20"/>
  <c r="F826" i="20"/>
  <c r="F818" i="20"/>
  <c r="F810" i="20"/>
  <c r="F802" i="20"/>
  <c r="F794" i="20"/>
  <c r="F786" i="20"/>
  <c r="F778" i="20"/>
  <c r="F770" i="20"/>
  <c r="F762" i="20"/>
  <c r="F754" i="20"/>
  <c r="F746" i="20"/>
  <c r="F738" i="20"/>
  <c r="F730" i="20"/>
  <c r="F722" i="20"/>
  <c r="F714" i="20"/>
  <c r="F706" i="20"/>
  <c r="F698" i="20"/>
  <c r="F690" i="20"/>
  <c r="F682" i="20"/>
  <c r="F674" i="20"/>
  <c r="F666" i="20"/>
  <c r="F658" i="20"/>
  <c r="F650" i="20"/>
  <c r="F642" i="20"/>
  <c r="F634" i="20"/>
  <c r="F626" i="20"/>
  <c r="F618" i="20"/>
  <c r="F610" i="20"/>
  <c r="F602" i="20"/>
  <c r="F594" i="20"/>
  <c r="E795" i="14"/>
  <c r="F795" i="14" s="1"/>
  <c r="E523" i="14"/>
  <c r="F523" i="14" s="1"/>
  <c r="E753" i="14"/>
  <c r="F753" i="14" s="1"/>
  <c r="E832" i="14"/>
  <c r="F832" i="14" s="1"/>
  <c r="E343" i="14"/>
  <c r="F343" i="14" s="1"/>
  <c r="E760" i="14"/>
  <c r="F760" i="14" s="1"/>
  <c r="E696" i="14"/>
  <c r="F696" i="14" s="1"/>
  <c r="E632" i="14"/>
  <c r="F632" i="14" s="1"/>
  <c r="E568" i="14"/>
  <c r="F568" i="14" s="1"/>
  <c r="E504" i="14"/>
  <c r="F504" i="14" s="1"/>
  <c r="E447" i="14"/>
  <c r="F447" i="14" s="1"/>
  <c r="E415" i="14"/>
  <c r="F415" i="14" s="1"/>
  <c r="E407" i="14"/>
  <c r="F407" i="14" s="1"/>
  <c r="E383" i="14"/>
  <c r="F383" i="14" s="1"/>
  <c r="E375" i="14"/>
  <c r="F375" i="14" s="1"/>
  <c r="E791" i="14"/>
  <c r="F791" i="14" s="1"/>
  <c r="E703" i="14"/>
  <c r="F703" i="14" s="1"/>
  <c r="E591" i="14"/>
  <c r="F591" i="14" s="1"/>
  <c r="E503" i="14"/>
  <c r="F503" i="14" s="1"/>
  <c r="E630" i="14"/>
  <c r="F630" i="14" s="1"/>
  <c r="E661" i="14"/>
  <c r="F661" i="14" s="1"/>
  <c r="E468" i="14"/>
  <c r="F468" i="14" s="1"/>
  <c r="E460" i="14"/>
  <c r="F460" i="14" s="1"/>
  <c r="E452" i="14"/>
  <c r="F452" i="14" s="1"/>
  <c r="E444" i="14"/>
  <c r="F444" i="14" s="1"/>
  <c r="E436" i="14"/>
  <c r="F436" i="14" s="1"/>
  <c r="E428" i="14"/>
  <c r="F428" i="14" s="1"/>
  <c r="E420" i="14"/>
  <c r="F420" i="14" s="1"/>
  <c r="E412" i="14"/>
  <c r="F412" i="14" s="1"/>
  <c r="E804" i="14"/>
  <c r="F804" i="14" s="1"/>
  <c r="E740" i="14"/>
  <c r="F740" i="14" s="1"/>
  <c r="E845" i="14"/>
  <c r="F845" i="14" s="1"/>
  <c r="E477" i="14"/>
  <c r="F477" i="14" s="1"/>
  <c r="E467" i="14"/>
  <c r="F467" i="14" s="1"/>
  <c r="E459" i="14"/>
  <c r="F459" i="14" s="1"/>
  <c r="E451" i="14"/>
  <c r="F451" i="14" s="1"/>
  <c r="E443" i="14"/>
  <c r="F443" i="14" s="1"/>
  <c r="E435" i="14"/>
  <c r="F435" i="14" s="1"/>
  <c r="E427" i="14"/>
  <c r="F427" i="14" s="1"/>
  <c r="E419" i="14"/>
  <c r="F419" i="14" s="1"/>
  <c r="E411" i="14"/>
  <c r="F411" i="14" s="1"/>
  <c r="E403" i="14"/>
  <c r="F403" i="14" s="1"/>
  <c r="E395" i="14"/>
  <c r="F395" i="14" s="1"/>
  <c r="E387" i="14"/>
  <c r="F387" i="14" s="1"/>
  <c r="E379" i="14"/>
  <c r="F379" i="14" s="1"/>
  <c r="E371" i="14"/>
  <c r="F371" i="14" s="1"/>
  <c r="E363" i="14"/>
  <c r="F363" i="14" s="1"/>
  <c r="E355" i="14"/>
  <c r="F355" i="14" s="1"/>
  <c r="E347" i="14"/>
  <c r="F347" i="14" s="1"/>
  <c r="E339" i="14"/>
  <c r="F339" i="14" s="1"/>
  <c r="E331" i="14"/>
  <c r="F331" i="14" s="1"/>
  <c r="E323" i="14"/>
  <c r="F323" i="14" s="1"/>
  <c r="E315" i="14"/>
  <c r="F315" i="14" s="1"/>
  <c r="E307" i="14"/>
  <c r="F307" i="14" s="1"/>
  <c r="E299" i="14"/>
  <c r="F299" i="14" s="1"/>
  <c r="E291" i="14"/>
  <c r="F291" i="14" s="1"/>
  <c r="E283" i="14"/>
  <c r="F283" i="14" s="1"/>
  <c r="E275" i="14"/>
  <c r="F275" i="14" s="1"/>
  <c r="E267" i="14"/>
  <c r="F267" i="14" s="1"/>
  <c r="E259" i="14"/>
  <c r="F259" i="14" s="1"/>
  <c r="E251" i="14"/>
  <c r="F251" i="14" s="1"/>
  <c r="E243" i="14"/>
  <c r="F243" i="14" s="1"/>
  <c r="E235" i="14"/>
  <c r="F235" i="14" s="1"/>
  <c r="E227" i="14"/>
  <c r="F227" i="14" s="1"/>
  <c r="E219" i="14"/>
  <c r="F219" i="14" s="1"/>
  <c r="E211" i="14"/>
  <c r="F211" i="14" s="1"/>
  <c r="E203" i="14"/>
  <c r="F203" i="14" s="1"/>
  <c r="E195" i="14"/>
  <c r="F195" i="14" s="1"/>
  <c r="E187" i="14"/>
  <c r="F187" i="14" s="1"/>
  <c r="E179" i="14"/>
  <c r="F179" i="14" s="1"/>
  <c r="E171" i="14"/>
  <c r="F171" i="14" s="1"/>
  <c r="E163" i="14"/>
  <c r="F163" i="14" s="1"/>
  <c r="E155" i="14"/>
  <c r="F155" i="14" s="1"/>
  <c r="E147" i="14"/>
  <c r="F147" i="14" s="1"/>
  <c r="E139" i="14"/>
  <c r="F139" i="14" s="1"/>
  <c r="E707" i="14"/>
  <c r="F707" i="14" s="1"/>
  <c r="E619" i="14"/>
  <c r="F619" i="14" s="1"/>
  <c r="E507" i="14"/>
  <c r="F507" i="14" s="1"/>
  <c r="E774" i="14"/>
  <c r="F774" i="14" s="1"/>
  <c r="E478" i="14"/>
  <c r="F478" i="14" s="1"/>
  <c r="E517" i="14"/>
  <c r="F517" i="14" s="1"/>
  <c r="E786" i="14"/>
  <c r="F786" i="14" s="1"/>
  <c r="E722" i="14"/>
  <c r="F722" i="14" s="1"/>
  <c r="E658" i="14"/>
  <c r="F658" i="14" s="1"/>
  <c r="E646" i="14"/>
  <c r="F646" i="14" s="1"/>
  <c r="E733" i="14"/>
  <c r="F733" i="14" s="1"/>
  <c r="E737" i="14"/>
  <c r="F737" i="14" s="1"/>
  <c r="E633" i="14"/>
  <c r="F633" i="14" s="1"/>
  <c r="E537" i="14"/>
  <c r="F537" i="14" s="1"/>
  <c r="E626" i="14"/>
  <c r="F626" i="14" s="1"/>
  <c r="E562" i="14"/>
  <c r="F562" i="14" s="1"/>
  <c r="E498" i="14"/>
  <c r="F498" i="14" s="1"/>
  <c r="E644" i="14"/>
  <c r="F644" i="14" s="1"/>
  <c r="E580" i="14"/>
  <c r="F580" i="14" s="1"/>
  <c r="E516" i="14"/>
  <c r="F516" i="14" s="1"/>
  <c r="E466" i="14"/>
  <c r="F466" i="14" s="1"/>
  <c r="E458" i="14"/>
  <c r="F458" i="14" s="1"/>
  <c r="E450" i="14"/>
  <c r="F450" i="14" s="1"/>
  <c r="E442" i="14"/>
  <c r="F442" i="14" s="1"/>
  <c r="E434" i="14"/>
  <c r="F434" i="14" s="1"/>
  <c r="E426" i="14"/>
  <c r="F426" i="14" s="1"/>
  <c r="E418" i="14"/>
  <c r="F418" i="14" s="1"/>
  <c r="E410" i="14"/>
  <c r="F410" i="14" s="1"/>
  <c r="E141" i="14"/>
  <c r="F141" i="14" s="1"/>
  <c r="E831" i="13"/>
  <c r="F831" i="13" s="1"/>
  <c r="E823" i="13"/>
  <c r="F823" i="13" s="1"/>
  <c r="E815" i="13"/>
  <c r="F815" i="13" s="1"/>
  <c r="E807" i="13"/>
  <c r="F807" i="13" s="1"/>
  <c r="E799" i="13"/>
  <c r="F799" i="13" s="1"/>
  <c r="E791" i="13"/>
  <c r="F791" i="13" s="1"/>
  <c r="E783" i="13"/>
  <c r="F783" i="13" s="1"/>
  <c r="E775" i="13"/>
  <c r="F775" i="13" s="1"/>
  <c r="E767" i="13"/>
  <c r="F767" i="13" s="1"/>
  <c r="E759" i="13"/>
  <c r="F759" i="13" s="1"/>
  <c r="E751" i="13"/>
  <c r="F751" i="13" s="1"/>
  <c r="E743" i="13"/>
  <c r="F743" i="13" s="1"/>
  <c r="E735" i="13"/>
  <c r="F735" i="13" s="1"/>
  <c r="E830" i="13"/>
  <c r="F830" i="13" s="1"/>
  <c r="E822" i="13"/>
  <c r="F822" i="13" s="1"/>
  <c r="E814" i="13"/>
  <c r="F814" i="13" s="1"/>
  <c r="E806" i="13"/>
  <c r="F806" i="13" s="1"/>
  <c r="E798" i="13"/>
  <c r="F798" i="13" s="1"/>
  <c r="E790" i="13"/>
  <c r="F790" i="13" s="1"/>
  <c r="E782" i="13"/>
  <c r="F782" i="13" s="1"/>
  <c r="E774" i="13"/>
  <c r="F774" i="13" s="1"/>
  <c r="E766" i="13"/>
  <c r="F766" i="13" s="1"/>
  <c r="E758" i="13"/>
  <c r="F758" i="13" s="1"/>
  <c r="E750" i="13"/>
  <c r="F750" i="13" s="1"/>
  <c r="E742" i="13"/>
  <c r="F742" i="13" s="1"/>
  <c r="E734" i="13"/>
  <c r="F734" i="13" s="1"/>
  <c r="E726" i="13"/>
  <c r="F726" i="13" s="1"/>
  <c r="E718" i="13"/>
  <c r="F718" i="13" s="1"/>
  <c r="E710" i="13"/>
  <c r="F710" i="13" s="1"/>
  <c r="E702" i="13"/>
  <c r="F702" i="13" s="1"/>
  <c r="E694" i="13"/>
  <c r="F694" i="13" s="1"/>
  <c r="E686" i="13"/>
  <c r="F686" i="13" s="1"/>
  <c r="E678" i="13"/>
  <c r="F678" i="13" s="1"/>
  <c r="E670" i="13"/>
  <c r="F670" i="13" s="1"/>
  <c r="E826" i="13"/>
  <c r="F826" i="13" s="1"/>
  <c r="E690" i="13"/>
  <c r="F690" i="13" s="1"/>
  <c r="E811" i="13"/>
  <c r="F811" i="13" s="1"/>
  <c r="E787" i="13"/>
  <c r="F787" i="13" s="1"/>
  <c r="E779" i="13"/>
  <c r="F779" i="13" s="1"/>
  <c r="E747" i="13"/>
  <c r="F747" i="13" s="1"/>
  <c r="E715" i="13"/>
  <c r="F715" i="13" s="1"/>
  <c r="E683" i="13"/>
  <c r="F683" i="13" s="1"/>
  <c r="E659" i="13"/>
  <c r="F659" i="13" s="1"/>
  <c r="E651" i="13"/>
  <c r="F651" i="13" s="1"/>
  <c r="E204" i="13"/>
  <c r="F204" i="13" s="1"/>
  <c r="E818" i="13"/>
  <c r="F818" i="13" s="1"/>
  <c r="E810" i="13"/>
  <c r="F810" i="13" s="1"/>
  <c r="E802" i="13"/>
  <c r="F802" i="13" s="1"/>
  <c r="E794" i="13"/>
  <c r="F794" i="13" s="1"/>
  <c r="E786" i="13"/>
  <c r="F786" i="13" s="1"/>
  <c r="E778" i="13"/>
  <c r="F778" i="13" s="1"/>
  <c r="E770" i="13"/>
  <c r="F770" i="13" s="1"/>
  <c r="E762" i="13"/>
  <c r="F762" i="13" s="1"/>
  <c r="E754" i="13"/>
  <c r="F754" i="13" s="1"/>
  <c r="E746" i="13"/>
  <c r="F746" i="13" s="1"/>
  <c r="E738" i="13"/>
  <c r="F738" i="13" s="1"/>
  <c r="E730" i="13"/>
  <c r="F730" i="13" s="1"/>
  <c r="E722" i="13"/>
  <c r="F722" i="13" s="1"/>
  <c r="E634" i="13"/>
  <c r="F634" i="13" s="1"/>
  <c r="E626" i="13"/>
  <c r="F626" i="13" s="1"/>
  <c r="E825" i="13"/>
  <c r="F825" i="13" s="1"/>
  <c r="E729" i="13"/>
  <c r="F729" i="13" s="1"/>
  <c r="E697" i="13"/>
  <c r="F697" i="13" s="1"/>
  <c r="E673" i="13"/>
  <c r="F673" i="13" s="1"/>
  <c r="E800" i="13"/>
  <c r="F800" i="13" s="1"/>
  <c r="E776" i="13"/>
  <c r="F776" i="13" s="1"/>
  <c r="E712" i="13"/>
  <c r="F712" i="13" s="1"/>
  <c r="E648" i="13"/>
  <c r="F648" i="13" s="1"/>
  <c r="E640" i="13"/>
  <c r="F640" i="13" s="1"/>
  <c r="E608" i="13"/>
  <c r="F608" i="13" s="1"/>
  <c r="F2043" i="12"/>
  <c r="E186" i="12"/>
  <c r="F186" i="12" s="1"/>
  <c r="E1334" i="12"/>
  <c r="F1334" i="12" s="1"/>
  <c r="E1326" i="12"/>
  <c r="F1326" i="12" s="1"/>
  <c r="E1318" i="12"/>
  <c r="F1318" i="12" s="1"/>
  <c r="E1310" i="12"/>
  <c r="F1310" i="12" s="1"/>
  <c r="E1302" i="12"/>
  <c r="F1302" i="12" s="1"/>
  <c r="E1294" i="12"/>
  <c r="F1294" i="12" s="1"/>
  <c r="E1286" i="12"/>
  <c r="F1286" i="12" s="1"/>
  <c r="E1278" i="12"/>
  <c r="F1278" i="12" s="1"/>
  <c r="E1270" i="12"/>
  <c r="F1270" i="12" s="1"/>
  <c r="E1262" i="12"/>
  <c r="F1262" i="12" s="1"/>
  <c r="E1254" i="12"/>
  <c r="F1254" i="12" s="1"/>
  <c r="E1246" i="12"/>
  <c r="F1246" i="12" s="1"/>
  <c r="E1238" i="12"/>
  <c r="F1238" i="12" s="1"/>
  <c r="E1230" i="12"/>
  <c r="F1230" i="12" s="1"/>
  <c r="E1222" i="12"/>
  <c r="F1222" i="12" s="1"/>
  <c r="E1214" i="12"/>
  <c r="F1214" i="12" s="1"/>
  <c r="E1206" i="12"/>
  <c r="F1206" i="12" s="1"/>
  <c r="E1198" i="12"/>
  <c r="F1198" i="12" s="1"/>
  <c r="E1190" i="12"/>
  <c r="F1190" i="12" s="1"/>
  <c r="E1182" i="12"/>
  <c r="F1182" i="12" s="1"/>
  <c r="E1174" i="12"/>
  <c r="F1174" i="12" s="1"/>
  <c r="E1166" i="12"/>
  <c r="F1166" i="12" s="1"/>
  <c r="E1158" i="12"/>
  <c r="F1158" i="12" s="1"/>
  <c r="E1150" i="12"/>
  <c r="F1150" i="12" s="1"/>
  <c r="E1142" i="12"/>
  <c r="F1142" i="12" s="1"/>
  <c r="E1134" i="12"/>
  <c r="F1134" i="12" s="1"/>
  <c r="E1126" i="12"/>
  <c r="F1126" i="12" s="1"/>
  <c r="E1118" i="12"/>
  <c r="F1118" i="12" s="1"/>
  <c r="E1110" i="12"/>
  <c r="F1110" i="12" s="1"/>
  <c r="E1102" i="12"/>
  <c r="F1102" i="12" s="1"/>
  <c r="E1094" i="12"/>
  <c r="F1094" i="12" s="1"/>
  <c r="E1086" i="12"/>
  <c r="F1086" i="12" s="1"/>
  <c r="E1078" i="12"/>
  <c r="F1078" i="12" s="1"/>
  <c r="E1070" i="12"/>
  <c r="F1070" i="12" s="1"/>
  <c r="E1062" i="12"/>
  <c r="F1062" i="12" s="1"/>
  <c r="E1054" i="12"/>
  <c r="F1054" i="12" s="1"/>
  <c r="E1046" i="12"/>
  <c r="F1046" i="12" s="1"/>
  <c r="E1038" i="12"/>
  <c r="F1038" i="12" s="1"/>
  <c r="E1339" i="12"/>
  <c r="F1339" i="12" s="1"/>
  <c r="E1331" i="12"/>
  <c r="F1331" i="12" s="1"/>
  <c r="E1323" i="12"/>
  <c r="F1323" i="12" s="1"/>
  <c r="E1315" i="12"/>
  <c r="F1315" i="12" s="1"/>
  <c r="E1307" i="12"/>
  <c r="F1307" i="12" s="1"/>
  <c r="E1299" i="12"/>
  <c r="F1299" i="12" s="1"/>
  <c r="E1291" i="12"/>
  <c r="F1291" i="12" s="1"/>
  <c r="E1283" i="12"/>
  <c r="F1283" i="12" s="1"/>
  <c r="E1275" i="12"/>
  <c r="F1275" i="12" s="1"/>
  <c r="E1267" i="12"/>
  <c r="F1267" i="12" s="1"/>
  <c r="E1259" i="12"/>
  <c r="F1259" i="12" s="1"/>
  <c r="E1251" i="12"/>
  <c r="F1251" i="12" s="1"/>
  <c r="E1243" i="12"/>
  <c r="F1243" i="12" s="1"/>
  <c r="E1235" i="12"/>
  <c r="F1235" i="12" s="1"/>
  <c r="E1227" i="12"/>
  <c r="F1227" i="12" s="1"/>
  <c r="E1219" i="12"/>
  <c r="F1219" i="12" s="1"/>
  <c r="E1203" i="12"/>
  <c r="F1203" i="12" s="1"/>
  <c r="E1195" i="12"/>
  <c r="F1195" i="12" s="1"/>
  <c r="E1187" i="12"/>
  <c r="F1187" i="12" s="1"/>
  <c r="E1171" i="12"/>
  <c r="F1171" i="12" s="1"/>
  <c r="E1163" i="12"/>
  <c r="F1163" i="12" s="1"/>
  <c r="E1155" i="12"/>
  <c r="F1155" i="12" s="1"/>
  <c r="E1139" i="12"/>
  <c r="F1139" i="12" s="1"/>
  <c r="E1131" i="12"/>
  <c r="F1131" i="12" s="1"/>
  <c r="E1123" i="12"/>
  <c r="F1123" i="12" s="1"/>
  <c r="E1115" i="12"/>
  <c r="F1115" i="12" s="1"/>
  <c r="E1107" i="12"/>
  <c r="F1107" i="12" s="1"/>
  <c r="E1099" i="12"/>
  <c r="F1099" i="12" s="1"/>
  <c r="E1091" i="12"/>
  <c r="F1091" i="12" s="1"/>
  <c r="E1083" i="12"/>
  <c r="F1083" i="12" s="1"/>
  <c r="E1075" i="12"/>
  <c r="F1075" i="12" s="1"/>
  <c r="E1067" i="12"/>
  <c r="F1067" i="12" s="1"/>
  <c r="E1059" i="12"/>
  <c r="F1059" i="12" s="1"/>
  <c r="E1051" i="12"/>
  <c r="F1051" i="12" s="1"/>
  <c r="E1043" i="12"/>
  <c r="F1043" i="12" s="1"/>
  <c r="E1035" i="12"/>
  <c r="F1035" i="12" s="1"/>
  <c r="E1027" i="12"/>
  <c r="F1027" i="12" s="1"/>
  <c r="E1019" i="12"/>
  <c r="F1019" i="12" s="1"/>
  <c r="E1011" i="12"/>
  <c r="F1011" i="12" s="1"/>
  <c r="E1003" i="12"/>
  <c r="F1003" i="12" s="1"/>
  <c r="E995" i="12"/>
  <c r="F995" i="12" s="1"/>
  <c r="E987" i="12"/>
  <c r="F987" i="12" s="1"/>
  <c r="E979" i="12"/>
  <c r="F979" i="12" s="1"/>
  <c r="E971" i="12"/>
  <c r="F971" i="12" s="1"/>
  <c r="E963" i="12"/>
  <c r="F963" i="12" s="1"/>
  <c r="E955" i="12"/>
  <c r="F955" i="12" s="1"/>
  <c r="E947" i="12"/>
  <c r="F947" i="12" s="1"/>
  <c r="E939" i="12"/>
  <c r="F939" i="12" s="1"/>
  <c r="E931" i="12"/>
  <c r="F931" i="12" s="1"/>
  <c r="E923" i="12"/>
  <c r="F923" i="12" s="1"/>
  <c r="E915" i="12"/>
  <c r="F915" i="12" s="1"/>
  <c r="E907" i="12"/>
  <c r="F907" i="12" s="1"/>
  <c r="E899" i="12"/>
  <c r="F899" i="12" s="1"/>
  <c r="E891" i="12"/>
  <c r="F891" i="12" s="1"/>
  <c r="E883" i="12"/>
  <c r="F883" i="12" s="1"/>
  <c r="E875" i="12"/>
  <c r="F875" i="12" s="1"/>
  <c r="E867" i="12"/>
  <c r="F867" i="12" s="1"/>
  <c r="E188" i="12"/>
  <c r="F188" i="12" s="1"/>
  <c r="E1336" i="12"/>
  <c r="F1336" i="12" s="1"/>
  <c r="E1328" i="12"/>
  <c r="F1328" i="12" s="1"/>
  <c r="E1320" i="12"/>
  <c r="F1320" i="12" s="1"/>
  <c r="E1312" i="12"/>
  <c r="F1312" i="12" s="1"/>
  <c r="E1304" i="12"/>
  <c r="F1304" i="12" s="1"/>
  <c r="E1296" i="12"/>
  <c r="F1296" i="12" s="1"/>
  <c r="E1288" i="12"/>
  <c r="F1288" i="12" s="1"/>
  <c r="E1280" i="12"/>
  <c r="F1280" i="12" s="1"/>
  <c r="E1272" i="12"/>
  <c r="F1272" i="12" s="1"/>
  <c r="E1264" i="12"/>
  <c r="F1264" i="12" s="1"/>
  <c r="E1256" i="12"/>
  <c r="F1256" i="12" s="1"/>
  <c r="E1248" i="12"/>
  <c r="F1248" i="12" s="1"/>
  <c r="E1240" i="12"/>
  <c r="F1240" i="12" s="1"/>
  <c r="E1232" i="12"/>
  <c r="F1232" i="12" s="1"/>
  <c r="E1224" i="12"/>
  <c r="F1224" i="12" s="1"/>
  <c r="E1216" i="12"/>
  <c r="F1216" i="12" s="1"/>
  <c r="E1208" i="12"/>
  <c r="F1208" i="12" s="1"/>
  <c r="E1200" i="12"/>
  <c r="F1200" i="12" s="1"/>
  <c r="E1192" i="12"/>
  <c r="F1192" i="12" s="1"/>
  <c r="E1184" i="12"/>
  <c r="F1184" i="12" s="1"/>
  <c r="E1176" i="12"/>
  <c r="F1176" i="12" s="1"/>
  <c r="E1168" i="12"/>
  <c r="F1168" i="12" s="1"/>
  <c r="E1160" i="12"/>
  <c r="F1160" i="12" s="1"/>
  <c r="E1152" i="12"/>
  <c r="F1152" i="12" s="1"/>
  <c r="E1144" i="12"/>
  <c r="F1144" i="12" s="1"/>
  <c r="E1136" i="12"/>
  <c r="F1136" i="12" s="1"/>
  <c r="E1128" i="12"/>
  <c r="F1128" i="12" s="1"/>
  <c r="E1120" i="12"/>
  <c r="F1120" i="12" s="1"/>
  <c r="E1112" i="12"/>
  <c r="F1112" i="12" s="1"/>
  <c r="E1104" i="12"/>
  <c r="F1104" i="12" s="1"/>
  <c r="E1096" i="12"/>
  <c r="F1096" i="12" s="1"/>
  <c r="E1088" i="12"/>
  <c r="F1088" i="12" s="1"/>
  <c r="E1080" i="12"/>
  <c r="F1080" i="12" s="1"/>
  <c r="E1072" i="12"/>
  <c r="F1072" i="12" s="1"/>
  <c r="E1064" i="12"/>
  <c r="F1064" i="12" s="1"/>
  <c r="E1056" i="12"/>
  <c r="F1056" i="12" s="1"/>
  <c r="E1048" i="12"/>
  <c r="F1048" i="12" s="1"/>
  <c r="E1040" i="12"/>
  <c r="F1040" i="12" s="1"/>
  <c r="E1032" i="12"/>
  <c r="F1032" i="12" s="1"/>
  <c r="E1024" i="12"/>
  <c r="F1024" i="12" s="1"/>
  <c r="E1016" i="12"/>
  <c r="F1016" i="12" s="1"/>
  <c r="E1008" i="12"/>
  <c r="F1008" i="12" s="1"/>
  <c r="E1000" i="12"/>
  <c r="F1000" i="12" s="1"/>
  <c r="E992" i="12"/>
  <c r="F992" i="12" s="1"/>
  <c r="E984" i="12"/>
  <c r="F984" i="12" s="1"/>
  <c r="E976" i="12"/>
  <c r="F976" i="12" s="1"/>
  <c r="E968" i="12"/>
  <c r="F968" i="12" s="1"/>
  <c r="E960" i="12"/>
  <c r="F960" i="12" s="1"/>
  <c r="E952" i="12"/>
  <c r="F952" i="12" s="1"/>
  <c r="E944" i="12"/>
  <c r="F944" i="12" s="1"/>
  <c r="E936" i="12"/>
  <c r="F936" i="12" s="1"/>
  <c r="E928" i="12"/>
  <c r="F928" i="12" s="1"/>
  <c r="E920" i="12"/>
  <c r="F920" i="12" s="1"/>
  <c r="E912" i="12"/>
  <c r="F912" i="12" s="1"/>
  <c r="E904" i="12"/>
  <c r="F904" i="12" s="1"/>
  <c r="E896" i="12"/>
  <c r="F896" i="12" s="1"/>
  <c r="E888" i="12"/>
  <c r="F888" i="12" s="1"/>
  <c r="E880" i="12"/>
  <c r="F880" i="12" s="1"/>
  <c r="E872" i="12"/>
  <c r="F872" i="12" s="1"/>
  <c r="E864" i="12"/>
  <c r="F864" i="12" s="1"/>
  <c r="E856" i="12"/>
  <c r="F856" i="12" s="1"/>
  <c r="E848" i="12"/>
  <c r="F848" i="12" s="1"/>
  <c r="E840" i="12"/>
  <c r="F840" i="12" s="1"/>
  <c r="E832" i="12"/>
  <c r="F832" i="12" s="1"/>
  <c r="E824" i="12"/>
  <c r="F824" i="12" s="1"/>
  <c r="E816" i="12"/>
  <c r="F816" i="12" s="1"/>
  <c r="E808" i="12"/>
  <c r="F808" i="12" s="1"/>
  <c r="E800" i="12"/>
  <c r="F800" i="12" s="1"/>
  <c r="E157" i="11"/>
  <c r="E218" i="10"/>
  <c r="F218" i="10" s="1"/>
  <c r="E202" i="10"/>
  <c r="F202" i="10" s="1"/>
  <c r="E194" i="10"/>
  <c r="F194" i="10" s="1"/>
  <c r="E186" i="10"/>
  <c r="F186" i="10" s="1"/>
  <c r="E178" i="10"/>
  <c r="F178" i="10" s="1"/>
  <c r="E256" i="7"/>
  <c r="F256" i="7" s="1"/>
  <c r="E224" i="7"/>
  <c r="F224" i="7" s="1"/>
  <c r="E549" i="7"/>
  <c r="F549" i="7" s="1"/>
  <c r="E541" i="7"/>
  <c r="F541" i="7" s="1"/>
  <c r="E533" i="7"/>
  <c r="F533" i="7" s="1"/>
  <c r="E525" i="7"/>
  <c r="F525" i="7" s="1"/>
  <c r="E517" i="7"/>
  <c r="F517" i="7" s="1"/>
  <c r="E509" i="7"/>
  <c r="F509" i="7" s="1"/>
  <c r="E501" i="7"/>
  <c r="F501" i="7" s="1"/>
  <c r="E493" i="7"/>
  <c r="F493" i="7" s="1"/>
  <c r="E485" i="7"/>
  <c r="F485" i="7" s="1"/>
  <c r="E477" i="7"/>
  <c r="F477" i="7" s="1"/>
  <c r="E469" i="7"/>
  <c r="F469" i="7" s="1"/>
  <c r="E461" i="7"/>
  <c r="F461" i="7" s="1"/>
  <c r="E453" i="7"/>
  <c r="F453" i="7" s="1"/>
  <c r="E445" i="7"/>
  <c r="F445" i="7" s="1"/>
  <c r="E437" i="7"/>
  <c r="F437" i="7" s="1"/>
  <c r="E429" i="7"/>
  <c r="F429" i="7" s="1"/>
  <c r="E421" i="7"/>
  <c r="F421" i="7" s="1"/>
  <c r="E413" i="7"/>
  <c r="F413" i="7" s="1"/>
  <c r="E405" i="7"/>
  <c r="F405" i="7" s="1"/>
  <c r="E540" i="7"/>
  <c r="F540" i="7" s="1"/>
  <c r="E524" i="7"/>
  <c r="F524" i="7" s="1"/>
  <c r="E508" i="7"/>
  <c r="F508" i="7" s="1"/>
  <c r="E492" i="7"/>
  <c r="F492" i="7" s="1"/>
  <c r="E476" i="7"/>
  <c r="F476" i="7" s="1"/>
  <c r="E460" i="7"/>
  <c r="F460" i="7" s="1"/>
  <c r="E444" i="7"/>
  <c r="F444" i="7" s="1"/>
  <c r="E428" i="7"/>
  <c r="F428" i="7" s="1"/>
  <c r="E412" i="7"/>
  <c r="F412" i="7" s="1"/>
  <c r="E396" i="7"/>
  <c r="F396" i="7" s="1"/>
  <c r="E380" i="7"/>
  <c r="F380" i="7" s="1"/>
  <c r="E364" i="7"/>
  <c r="F364" i="7" s="1"/>
  <c r="E348" i="7"/>
  <c r="F348" i="7" s="1"/>
  <c r="E332" i="7"/>
  <c r="F332" i="7" s="1"/>
  <c r="E316" i="7"/>
  <c r="F316" i="7" s="1"/>
  <c r="E300" i="7"/>
  <c r="F300" i="7" s="1"/>
  <c r="E268" i="7"/>
  <c r="F268" i="7" s="1"/>
  <c r="E252" i="7"/>
  <c r="F252" i="7" s="1"/>
  <c r="E204" i="7"/>
  <c r="F204" i="7" s="1"/>
  <c r="E64" i="39"/>
  <c r="F64" i="39" s="1"/>
  <c r="E78" i="39"/>
  <c r="F78" i="39" s="1"/>
  <c r="E72" i="39"/>
  <c r="F72" i="39" s="1"/>
  <c r="E86" i="39"/>
  <c r="F86" i="39" s="1"/>
  <c r="E94" i="39"/>
  <c r="F94" i="39" s="1"/>
  <c r="E102" i="39"/>
  <c r="F102" i="39" s="1"/>
  <c r="E110" i="39"/>
  <c r="F110" i="39" s="1"/>
  <c r="E118" i="39"/>
  <c r="F118" i="39" s="1"/>
  <c r="E126" i="39"/>
  <c r="F126" i="39" s="1"/>
  <c r="E134" i="39"/>
  <c r="F134" i="39" s="1"/>
  <c r="E142" i="39"/>
  <c r="F142" i="39" s="1"/>
  <c r="E66" i="39"/>
  <c r="F66" i="39" s="1"/>
  <c r="E80" i="39"/>
  <c r="F80" i="39" s="1"/>
  <c r="E74" i="39"/>
  <c r="F74" i="39" s="1"/>
  <c r="E88" i="39"/>
  <c r="F88" i="39" s="1"/>
  <c r="E96" i="39"/>
  <c r="F96" i="39" s="1"/>
  <c r="E104" i="39"/>
  <c r="F104" i="39" s="1"/>
  <c r="E112" i="39"/>
  <c r="F112" i="39" s="1"/>
  <c r="E120" i="39"/>
  <c r="F120" i="39" s="1"/>
  <c r="E128" i="39"/>
  <c r="F128" i="39" s="1"/>
  <c r="E136" i="39"/>
  <c r="F136" i="39" s="1"/>
  <c r="E144" i="39"/>
  <c r="F144" i="39" s="1"/>
  <c r="E82" i="39"/>
  <c r="F82" i="39" s="1"/>
  <c r="E98" i="39"/>
  <c r="F98" i="39" s="1"/>
  <c r="E106" i="39"/>
  <c r="F106" i="39" s="1"/>
  <c r="E114" i="39"/>
  <c r="F114" i="39" s="1"/>
  <c r="E122" i="39"/>
  <c r="F122" i="39" s="1"/>
  <c r="E130" i="39"/>
  <c r="F130" i="39" s="1"/>
  <c r="E138" i="39"/>
  <c r="F138" i="39" s="1"/>
  <c r="E146" i="39"/>
  <c r="F146" i="39" s="1"/>
  <c r="E391" i="4"/>
  <c r="F391" i="4" s="1"/>
  <c r="E383" i="4"/>
  <c r="F383" i="4" s="1"/>
  <c r="E375" i="4"/>
  <c r="F375" i="4" s="1"/>
  <c r="E367" i="4"/>
  <c r="F367" i="4" s="1"/>
  <c r="E359" i="4"/>
  <c r="F359" i="4" s="1"/>
  <c r="E389" i="4"/>
  <c r="F389" i="4" s="1"/>
  <c r="E381" i="4"/>
  <c r="F381" i="4" s="1"/>
  <c r="E373" i="4"/>
  <c r="F373" i="4" s="1"/>
  <c r="E388" i="4"/>
  <c r="F388" i="4" s="1"/>
  <c r="E380" i="4"/>
  <c r="F380" i="4" s="1"/>
  <c r="E372" i="4"/>
  <c r="F372" i="4" s="1"/>
  <c r="E393" i="4"/>
  <c r="F393" i="4" s="1"/>
  <c r="E385" i="4"/>
  <c r="F385" i="4" s="1"/>
  <c r="E377" i="4"/>
  <c r="F377" i="4" s="1"/>
  <c r="E392" i="4"/>
  <c r="F392" i="4" s="1"/>
  <c r="E384" i="4"/>
  <c r="F384" i="4" s="1"/>
  <c r="E376" i="4"/>
  <c r="F376" i="4" s="1"/>
  <c r="E351" i="4"/>
  <c r="F351" i="4" s="1"/>
  <c r="E343" i="4"/>
  <c r="F343" i="4" s="1"/>
  <c r="E335" i="4"/>
  <c r="F335" i="4" s="1"/>
  <c r="E327" i="4"/>
  <c r="F327" i="4" s="1"/>
  <c r="E319" i="4"/>
  <c r="F319" i="4" s="1"/>
  <c r="E311" i="4"/>
  <c r="F311" i="4" s="1"/>
  <c r="E303" i="4"/>
  <c r="F303" i="4" s="1"/>
  <c r="E295" i="4"/>
  <c r="F295" i="4" s="1"/>
  <c r="E287" i="4"/>
  <c r="F287" i="4" s="1"/>
  <c r="E279" i="4"/>
  <c r="F279" i="4" s="1"/>
  <c r="E271" i="4"/>
  <c r="F271" i="4" s="1"/>
  <c r="E263" i="4"/>
  <c r="F263" i="4" s="1"/>
  <c r="E255" i="4"/>
  <c r="F255" i="4" s="1"/>
  <c r="E247" i="4"/>
  <c r="F247" i="4" s="1"/>
  <c r="E239" i="4"/>
  <c r="F239" i="4" s="1"/>
  <c r="E231" i="4"/>
  <c r="F231" i="4" s="1"/>
  <c r="E223" i="4"/>
  <c r="F223" i="4" s="1"/>
  <c r="E215" i="4"/>
  <c r="F215" i="4" s="1"/>
  <c r="E207" i="4"/>
  <c r="F207" i="4" s="1"/>
  <c r="E199" i="4"/>
  <c r="F199" i="4" s="1"/>
  <c r="E191" i="4"/>
  <c r="F191" i="4" s="1"/>
  <c r="E183" i="4"/>
  <c r="F183" i="4" s="1"/>
  <c r="E175" i="4"/>
  <c r="F175" i="4" s="1"/>
  <c r="E167" i="4"/>
  <c r="F167" i="4" s="1"/>
  <c r="E159" i="4"/>
  <c r="F159" i="4" s="1"/>
  <c r="E151" i="4"/>
  <c r="F151" i="4" s="1"/>
  <c r="E143" i="4"/>
  <c r="F143" i="4" s="1"/>
  <c r="E135" i="4"/>
  <c r="F135" i="4" s="1"/>
  <c r="E127" i="4"/>
  <c r="F127" i="4" s="1"/>
  <c r="E374" i="4"/>
  <c r="F374" i="4" s="1"/>
  <c r="E366" i="4"/>
  <c r="F366" i="4" s="1"/>
  <c r="E358" i="4"/>
  <c r="F358" i="4" s="1"/>
  <c r="E350" i="4"/>
  <c r="F350" i="4" s="1"/>
  <c r="E342" i="4"/>
  <c r="F342" i="4" s="1"/>
  <c r="E334" i="4"/>
  <c r="F334" i="4" s="1"/>
  <c r="E326" i="4"/>
  <c r="F326" i="4" s="1"/>
  <c r="E318" i="4"/>
  <c r="F318" i="4" s="1"/>
  <c r="E310" i="4"/>
  <c r="F310" i="4" s="1"/>
  <c r="E302" i="4"/>
  <c r="F302" i="4" s="1"/>
  <c r="E294" i="4"/>
  <c r="F294" i="4" s="1"/>
  <c r="E286" i="4"/>
  <c r="F286" i="4" s="1"/>
  <c r="E278" i="4"/>
  <c r="F278" i="4" s="1"/>
  <c r="E270" i="4"/>
  <c r="F270" i="4" s="1"/>
  <c r="E262" i="4"/>
  <c r="F262" i="4" s="1"/>
  <c r="E254" i="4"/>
  <c r="F254" i="4" s="1"/>
  <c r="E246" i="4"/>
  <c r="F246" i="4" s="1"/>
  <c r="E238" i="4"/>
  <c r="F238" i="4" s="1"/>
  <c r="E230" i="4"/>
  <c r="F230" i="4" s="1"/>
  <c r="E222" i="4"/>
  <c r="F222" i="4" s="1"/>
  <c r="E214" i="4"/>
  <c r="F214" i="4" s="1"/>
  <c r="E206" i="4"/>
  <c r="F206" i="4" s="1"/>
  <c r="E198" i="4"/>
  <c r="F198" i="4" s="1"/>
  <c r="E190" i="4"/>
  <c r="F190" i="4" s="1"/>
  <c r="E182" i="4"/>
  <c r="F182" i="4" s="1"/>
  <c r="E174" i="4"/>
  <c r="F174" i="4" s="1"/>
  <c r="E166" i="4"/>
  <c r="F166" i="4" s="1"/>
  <c r="E158" i="4"/>
  <c r="F158" i="4" s="1"/>
  <c r="E150" i="4"/>
  <c r="F150" i="4" s="1"/>
  <c r="E142" i="4"/>
  <c r="F142" i="4" s="1"/>
  <c r="E134" i="4"/>
  <c r="F134" i="4" s="1"/>
  <c r="E126" i="4"/>
  <c r="F126" i="4" s="1"/>
  <c r="E45" i="3"/>
  <c r="F45" i="3" s="1"/>
  <c r="E872" i="3"/>
  <c r="F872" i="3" s="1"/>
  <c r="E864" i="3"/>
  <c r="F864" i="3" s="1"/>
  <c r="E856" i="3"/>
  <c r="F856" i="3" s="1"/>
  <c r="E848" i="3"/>
  <c r="F848" i="3" s="1"/>
  <c r="E840" i="3"/>
  <c r="F840" i="3" s="1"/>
  <c r="E832" i="3"/>
  <c r="F832" i="3" s="1"/>
  <c r="E824" i="3"/>
  <c r="F824" i="3" s="1"/>
  <c r="E816" i="3"/>
  <c r="F816" i="3" s="1"/>
  <c r="E808" i="3"/>
  <c r="F808" i="3" s="1"/>
  <c r="E800" i="3"/>
  <c r="F800" i="3" s="1"/>
  <c r="E792" i="3"/>
  <c r="F792" i="3" s="1"/>
  <c r="E784" i="3"/>
  <c r="F784" i="3" s="1"/>
  <c r="E137" i="3"/>
  <c r="F137" i="3" s="1"/>
  <c r="E707" i="3"/>
  <c r="F707" i="3" s="1"/>
  <c r="E776" i="3"/>
  <c r="F776" i="3" s="1"/>
  <c r="E768" i="3"/>
  <c r="F768" i="3" s="1"/>
  <c r="E760" i="3"/>
  <c r="F760" i="3" s="1"/>
  <c r="E752" i="3"/>
  <c r="F752" i="3" s="1"/>
  <c r="E744" i="3"/>
  <c r="F744" i="3" s="1"/>
  <c r="E736" i="3"/>
  <c r="F736" i="3" s="1"/>
  <c r="E728" i="3"/>
  <c r="F728" i="3" s="1"/>
  <c r="E720" i="3"/>
  <c r="F720" i="3" s="1"/>
  <c r="E712" i="3"/>
  <c r="F712" i="3" s="1"/>
  <c r="E704" i="3"/>
  <c r="F704" i="3" s="1"/>
  <c r="E696" i="3"/>
  <c r="F696" i="3" s="1"/>
  <c r="E688" i="3"/>
  <c r="F688" i="3" s="1"/>
  <c r="E680" i="3"/>
  <c r="F680" i="3" s="1"/>
  <c r="E672" i="3"/>
  <c r="F672" i="3" s="1"/>
  <c r="E664" i="3"/>
  <c r="F664" i="3" s="1"/>
  <c r="E656" i="3"/>
  <c r="F656" i="3" s="1"/>
  <c r="E648" i="3"/>
  <c r="F648" i="3" s="1"/>
  <c r="E640" i="3"/>
  <c r="F640" i="3" s="1"/>
  <c r="E632" i="3"/>
  <c r="F632" i="3" s="1"/>
  <c r="E624" i="3"/>
  <c r="F624" i="3" s="1"/>
  <c r="E616" i="3"/>
  <c r="F616" i="3" s="1"/>
  <c r="E608" i="3"/>
  <c r="F608" i="3" s="1"/>
  <c r="E600" i="3"/>
  <c r="F600" i="3" s="1"/>
  <c r="E592" i="3"/>
  <c r="F592" i="3" s="1"/>
  <c r="E584" i="3"/>
  <c r="F584" i="3" s="1"/>
  <c r="E576" i="3"/>
  <c r="F576" i="3" s="1"/>
  <c r="E568" i="3"/>
  <c r="F568" i="3" s="1"/>
  <c r="E560" i="3"/>
  <c r="F560" i="3" s="1"/>
  <c r="E552" i="3"/>
  <c r="F552" i="3" s="1"/>
  <c r="E544" i="3"/>
  <c r="F544" i="3" s="1"/>
  <c r="E536" i="3"/>
  <c r="F536" i="3" s="1"/>
  <c r="E528" i="3"/>
  <c r="F528" i="3" s="1"/>
  <c r="E520" i="3"/>
  <c r="F520" i="3" s="1"/>
  <c r="E512" i="3"/>
  <c r="F512" i="3" s="1"/>
  <c r="E504" i="3"/>
  <c r="F504" i="3" s="1"/>
  <c r="E496" i="3"/>
  <c r="F496" i="3" s="1"/>
  <c r="E488" i="3"/>
  <c r="F488" i="3" s="1"/>
  <c r="E480" i="3"/>
  <c r="F480" i="3" s="1"/>
  <c r="E472" i="3"/>
  <c r="F472" i="3" s="1"/>
  <c r="E464" i="3"/>
  <c r="F464" i="3" s="1"/>
  <c r="E456" i="3"/>
  <c r="F456" i="3" s="1"/>
  <c r="E448" i="3"/>
  <c r="F448" i="3" s="1"/>
  <c r="E440" i="3"/>
  <c r="F440" i="3" s="1"/>
  <c r="E432" i="3"/>
  <c r="F432" i="3" s="1"/>
  <c r="E424" i="3"/>
  <c r="F424" i="3" s="1"/>
  <c r="E416" i="3"/>
  <c r="F416" i="3" s="1"/>
  <c r="E408" i="3"/>
  <c r="F408" i="3" s="1"/>
  <c r="E400" i="3"/>
  <c r="F400" i="3" s="1"/>
  <c r="E392" i="3"/>
  <c r="F392" i="3" s="1"/>
  <c r="E384" i="3"/>
  <c r="F384" i="3" s="1"/>
  <c r="E376" i="3"/>
  <c r="F376" i="3" s="1"/>
  <c r="E368" i="3"/>
  <c r="F368" i="3" s="1"/>
  <c r="E360" i="3"/>
  <c r="F360" i="3" s="1"/>
  <c r="E352" i="3"/>
  <c r="F352" i="3" s="1"/>
  <c r="E344" i="3"/>
  <c r="F344" i="3" s="1"/>
  <c r="E336" i="3"/>
  <c r="F336" i="3" s="1"/>
  <c r="E328" i="3"/>
  <c r="F328" i="3" s="1"/>
  <c r="E320" i="3"/>
  <c r="F320" i="3" s="1"/>
  <c r="E312" i="3"/>
  <c r="F312" i="3" s="1"/>
  <c r="E304" i="3"/>
  <c r="F304" i="3" s="1"/>
  <c r="E296" i="3"/>
  <c r="F296" i="3" s="1"/>
  <c r="E288" i="3"/>
  <c r="F288" i="3" s="1"/>
  <c r="E280" i="3"/>
  <c r="F280" i="3" s="1"/>
  <c r="E272" i="3"/>
  <c r="F272" i="3" s="1"/>
  <c r="E264" i="3"/>
  <c r="F264" i="3" s="1"/>
  <c r="E256" i="3"/>
  <c r="F256" i="3" s="1"/>
  <c r="E248" i="3"/>
  <c r="F248" i="3" s="1"/>
  <c r="E240" i="3"/>
  <c r="F240" i="3" s="1"/>
  <c r="E232" i="3"/>
  <c r="F232" i="3" s="1"/>
  <c r="E224" i="3"/>
  <c r="F224" i="3" s="1"/>
  <c r="E216" i="3"/>
  <c r="F216" i="3" s="1"/>
  <c r="E208" i="3"/>
  <c r="F208" i="3" s="1"/>
  <c r="E200" i="3"/>
  <c r="F200" i="3" s="1"/>
  <c r="E192" i="3"/>
  <c r="F192" i="3" s="1"/>
  <c r="E184" i="3"/>
  <c r="F184" i="3" s="1"/>
  <c r="E176" i="3"/>
  <c r="F176" i="3" s="1"/>
  <c r="E168" i="3"/>
  <c r="F168" i="3" s="1"/>
  <c r="E160" i="3"/>
  <c r="F160" i="3" s="1"/>
  <c r="E152" i="3"/>
  <c r="F152" i="3" s="1"/>
  <c r="E144" i="3"/>
  <c r="F144" i="3" s="1"/>
  <c r="E136" i="3"/>
  <c r="F136" i="3" s="1"/>
  <c r="E112" i="3"/>
  <c r="F112" i="3" s="1"/>
  <c r="E104" i="3"/>
  <c r="F104" i="3" s="1"/>
  <c r="E96" i="3"/>
  <c r="F96" i="3" s="1"/>
  <c r="E80" i="3"/>
  <c r="F80" i="3" s="1"/>
  <c r="E215" i="1"/>
  <c r="F215" i="1" s="1"/>
  <c r="F148" i="39"/>
  <c r="E145" i="39"/>
  <c r="F145" i="39" s="1"/>
  <c r="E105" i="39"/>
  <c r="F105" i="39" s="1"/>
  <c r="E101" i="39"/>
  <c r="F101" i="39" s="1"/>
  <c r="E97" i="39"/>
  <c r="F97" i="39" s="1"/>
  <c r="E93" i="39"/>
  <c r="F93" i="39" s="1"/>
  <c r="E147" i="39"/>
  <c r="F147" i="39" s="1"/>
  <c r="E143" i="39"/>
  <c r="F143" i="39" s="1"/>
  <c r="E139" i="39"/>
  <c r="F139" i="39" s="1"/>
  <c r="E135" i="39"/>
  <c r="F135" i="39" s="1"/>
  <c r="E131" i="39"/>
  <c r="F131" i="39" s="1"/>
  <c r="E127" i="39"/>
  <c r="F127" i="39" s="1"/>
  <c r="E123" i="39"/>
  <c r="F123" i="39" s="1"/>
  <c r="E119" i="39"/>
  <c r="F119" i="39" s="1"/>
  <c r="E115" i="39"/>
  <c r="F115" i="39" s="1"/>
  <c r="E111" i="39"/>
  <c r="F111" i="39" s="1"/>
  <c r="E107" i="39"/>
  <c r="F107" i="39" s="1"/>
  <c r="E103" i="39"/>
  <c r="F103" i="39" s="1"/>
  <c r="E99" i="39"/>
  <c r="F99" i="39" s="1"/>
  <c r="E95" i="39"/>
  <c r="F95" i="39" s="1"/>
  <c r="E91" i="39"/>
  <c r="F91" i="39" s="1"/>
  <c r="E87" i="39"/>
  <c r="F87" i="39" s="1"/>
  <c r="E83" i="39"/>
  <c r="F83" i="39" s="1"/>
  <c r="E79" i="39"/>
  <c r="F79" i="39" s="1"/>
  <c r="E75" i="39"/>
  <c r="F75" i="39" s="1"/>
  <c r="E71" i="39"/>
  <c r="F71" i="39" s="1"/>
  <c r="E67" i="39"/>
  <c r="F67" i="39" s="1"/>
  <c r="E63" i="39"/>
  <c r="F63" i="39" s="1"/>
  <c r="F60" i="39"/>
  <c r="E141" i="39"/>
  <c r="F141" i="39" s="1"/>
  <c r="E137" i="39"/>
  <c r="F137" i="39" s="1"/>
  <c r="E133" i="39"/>
  <c r="F133" i="39" s="1"/>
  <c r="E129" i="39"/>
  <c r="F129" i="39" s="1"/>
  <c r="E125" i="39"/>
  <c r="F125" i="39" s="1"/>
  <c r="E121" i="39"/>
  <c r="F121" i="39" s="1"/>
  <c r="E117" i="39"/>
  <c r="F117" i="39" s="1"/>
  <c r="E113" i="39"/>
  <c r="F113" i="39" s="1"/>
  <c r="E109" i="39"/>
  <c r="F109" i="39" s="1"/>
  <c r="E65" i="39"/>
  <c r="F65" i="39" s="1"/>
  <c r="E68" i="39"/>
  <c r="F68" i="39" s="1"/>
  <c r="E73" i="39"/>
  <c r="F73" i="39" s="1"/>
  <c r="E76" i="39"/>
  <c r="F76" i="39" s="1"/>
  <c r="E81" i="39"/>
  <c r="F81" i="39" s="1"/>
  <c r="E84" i="39"/>
  <c r="F84" i="39" s="1"/>
  <c r="E89" i="39"/>
  <c r="F89" i="39" s="1"/>
  <c r="F174" i="38"/>
  <c r="E177" i="38"/>
  <c r="F177" i="38" s="1"/>
  <c r="E181" i="38"/>
  <c r="F181" i="38" s="1"/>
  <c r="E185" i="38"/>
  <c r="F185" i="38" s="1"/>
  <c r="E189" i="38"/>
  <c r="F189" i="38" s="1"/>
  <c r="E193" i="38"/>
  <c r="F193" i="38" s="1"/>
  <c r="E197" i="38"/>
  <c r="F197" i="38" s="1"/>
  <c r="E201" i="38"/>
  <c r="F201" i="38" s="1"/>
  <c r="E205" i="38"/>
  <c r="F205" i="38" s="1"/>
  <c r="E209" i="38"/>
  <c r="F209" i="38" s="1"/>
  <c r="E213" i="38"/>
  <c r="F213" i="38" s="1"/>
  <c r="E217" i="38"/>
  <c r="F217" i="38" s="1"/>
  <c r="E221" i="38"/>
  <c r="F221" i="38" s="1"/>
  <c r="E225" i="38"/>
  <c r="F225" i="38" s="1"/>
  <c r="E229" i="38"/>
  <c r="F229" i="38" s="1"/>
  <c r="E233" i="38"/>
  <c r="F233" i="38" s="1"/>
  <c r="E237" i="38"/>
  <c r="F237" i="38" s="1"/>
  <c r="E241" i="38"/>
  <c r="F241" i="38" s="1"/>
  <c r="E176" i="38"/>
  <c r="F176" i="38" s="1"/>
  <c r="E180" i="38"/>
  <c r="F180" i="38" s="1"/>
  <c r="E184" i="38"/>
  <c r="F184" i="38" s="1"/>
  <c r="E188" i="38"/>
  <c r="F188" i="38" s="1"/>
  <c r="E192" i="38"/>
  <c r="F192" i="38" s="1"/>
  <c r="E196" i="38"/>
  <c r="F196" i="38" s="1"/>
  <c r="E200" i="38"/>
  <c r="F200" i="38" s="1"/>
  <c r="E204" i="38"/>
  <c r="F204" i="38" s="1"/>
  <c r="E208" i="38"/>
  <c r="F208" i="38" s="1"/>
  <c r="E212" i="38"/>
  <c r="F212" i="38" s="1"/>
  <c r="E216" i="38"/>
  <c r="F216" i="38" s="1"/>
  <c r="E220" i="38"/>
  <c r="F220" i="38" s="1"/>
  <c r="E224" i="38"/>
  <c r="F224" i="38" s="1"/>
  <c r="E228" i="38"/>
  <c r="F228" i="38" s="1"/>
  <c r="E232" i="38"/>
  <c r="F232" i="38" s="1"/>
  <c r="E236" i="38"/>
  <c r="F236" i="38" s="1"/>
  <c r="E240" i="38"/>
  <c r="F240" i="38" s="1"/>
  <c r="E244" i="38"/>
  <c r="F244" i="38" s="1"/>
  <c r="E248" i="38"/>
  <c r="F248" i="38" s="1"/>
  <c r="E252" i="38"/>
  <c r="F252" i="38" s="1"/>
  <c r="E256" i="38"/>
  <c r="F256" i="38" s="1"/>
  <c r="E260" i="38"/>
  <c r="F260" i="38" s="1"/>
  <c r="E264" i="38"/>
  <c r="F264" i="38" s="1"/>
  <c r="E268" i="38"/>
  <c r="F268" i="38" s="1"/>
  <c r="E272" i="38"/>
  <c r="F272" i="38" s="1"/>
  <c r="E276" i="38"/>
  <c r="F276" i="38" s="1"/>
  <c r="E280" i="38"/>
  <c r="F280" i="38" s="1"/>
  <c r="E284" i="38"/>
  <c r="F284" i="38" s="1"/>
  <c r="E288" i="38"/>
  <c r="F288" i="38" s="1"/>
  <c r="E292" i="38"/>
  <c r="F292" i="38" s="1"/>
  <c r="E296" i="38"/>
  <c r="F296" i="38" s="1"/>
  <c r="E300" i="38"/>
  <c r="F300" i="38" s="1"/>
  <c r="E304" i="38"/>
  <c r="F304" i="38" s="1"/>
  <c r="E308" i="38"/>
  <c r="F308" i="38" s="1"/>
  <c r="E312" i="38"/>
  <c r="F312" i="38" s="1"/>
  <c r="E316" i="38"/>
  <c r="F316" i="38" s="1"/>
  <c r="E320" i="38"/>
  <c r="F320" i="38" s="1"/>
  <c r="E324" i="38"/>
  <c r="F324" i="38" s="1"/>
  <c r="E454" i="38"/>
  <c r="F454" i="38" s="1"/>
  <c r="E450" i="38"/>
  <c r="F450" i="38" s="1"/>
  <c r="E446" i="38"/>
  <c r="F446" i="38" s="1"/>
  <c r="E442" i="38"/>
  <c r="F442" i="38" s="1"/>
  <c r="E438" i="38"/>
  <c r="F438" i="38" s="1"/>
  <c r="E434" i="38"/>
  <c r="F434" i="38" s="1"/>
  <c r="E430" i="38"/>
  <c r="F430" i="38" s="1"/>
  <c r="E426" i="38"/>
  <c r="F426" i="38" s="1"/>
  <c r="E422" i="38"/>
  <c r="F422" i="38" s="1"/>
  <c r="E418" i="38"/>
  <c r="F418" i="38" s="1"/>
  <c r="E414" i="38"/>
  <c r="F414" i="38" s="1"/>
  <c r="E410" i="38"/>
  <c r="F410" i="38" s="1"/>
  <c r="E406" i="38"/>
  <c r="F406" i="38" s="1"/>
  <c r="E402" i="38"/>
  <c r="F402" i="38" s="1"/>
  <c r="E398" i="38"/>
  <c r="F398" i="38" s="1"/>
  <c r="E394" i="38"/>
  <c r="F394" i="38" s="1"/>
  <c r="E390" i="38"/>
  <c r="F390" i="38" s="1"/>
  <c r="E386" i="38"/>
  <c r="F386" i="38" s="1"/>
  <c r="E382" i="38"/>
  <c r="F382" i="38" s="1"/>
  <c r="E378" i="38"/>
  <c r="F378" i="38" s="1"/>
  <c r="E374" i="38"/>
  <c r="F374" i="38" s="1"/>
  <c r="E370" i="38"/>
  <c r="F370" i="38" s="1"/>
  <c r="E366" i="38"/>
  <c r="F366" i="38" s="1"/>
  <c r="E362" i="38"/>
  <c r="F362" i="38" s="1"/>
  <c r="E358" i="38"/>
  <c r="F358" i="38" s="1"/>
  <c r="E354" i="38"/>
  <c r="F354" i="38" s="1"/>
  <c r="E350" i="38"/>
  <c r="F350" i="38" s="1"/>
  <c r="E346" i="38"/>
  <c r="F346" i="38" s="1"/>
  <c r="E342" i="38"/>
  <c r="F342" i="38" s="1"/>
  <c r="E338" i="38"/>
  <c r="F338" i="38" s="1"/>
  <c r="E335" i="38"/>
  <c r="F335" i="38" s="1"/>
  <c r="E333" i="38"/>
  <c r="F333" i="38" s="1"/>
  <c r="E331" i="38"/>
  <c r="F331" i="38" s="1"/>
  <c r="E329" i="38"/>
  <c r="F329" i="38" s="1"/>
  <c r="E327" i="38"/>
  <c r="F327" i="38" s="1"/>
  <c r="E325" i="38"/>
  <c r="F325" i="38" s="1"/>
  <c r="E323" i="38"/>
  <c r="F323" i="38" s="1"/>
  <c r="E321" i="38"/>
  <c r="F321" i="38" s="1"/>
  <c r="E319" i="38"/>
  <c r="F319" i="38" s="1"/>
  <c r="E317" i="38"/>
  <c r="F317" i="38" s="1"/>
  <c r="E315" i="38"/>
  <c r="F315" i="38" s="1"/>
  <c r="E313" i="38"/>
  <c r="F313" i="38" s="1"/>
  <c r="E311" i="38"/>
  <c r="F311" i="38" s="1"/>
  <c r="E309" i="38"/>
  <c r="F309" i="38" s="1"/>
  <c r="E307" i="38"/>
  <c r="F307" i="38" s="1"/>
  <c r="E305" i="38"/>
  <c r="F305" i="38" s="1"/>
  <c r="E303" i="38"/>
  <c r="F303" i="38" s="1"/>
  <c r="E301" i="38"/>
  <c r="F301" i="38" s="1"/>
  <c r="E299" i="38"/>
  <c r="F299" i="38" s="1"/>
  <c r="E297" i="38"/>
  <c r="F297" i="38" s="1"/>
  <c r="E295" i="38"/>
  <c r="F295" i="38" s="1"/>
  <c r="E293" i="38"/>
  <c r="F293" i="38" s="1"/>
  <c r="E291" i="38"/>
  <c r="F291" i="38" s="1"/>
  <c r="E289" i="38"/>
  <c r="F289" i="38" s="1"/>
  <c r="E287" i="38"/>
  <c r="F287" i="38" s="1"/>
  <c r="E285" i="38"/>
  <c r="F285" i="38" s="1"/>
  <c r="E283" i="38"/>
  <c r="F283" i="38" s="1"/>
  <c r="E281" i="38"/>
  <c r="F281" i="38" s="1"/>
  <c r="E279" i="38"/>
  <c r="F279" i="38" s="1"/>
  <c r="E277" i="38"/>
  <c r="F277" i="38" s="1"/>
  <c r="E275" i="38"/>
  <c r="F275" i="38" s="1"/>
  <c r="E273" i="38"/>
  <c r="F273" i="38" s="1"/>
  <c r="E271" i="38"/>
  <c r="F271" i="38" s="1"/>
  <c r="E269" i="38"/>
  <c r="F269" i="38" s="1"/>
  <c r="E267" i="38"/>
  <c r="F267" i="38" s="1"/>
  <c r="E265" i="38"/>
  <c r="F265" i="38" s="1"/>
  <c r="E263" i="38"/>
  <c r="F263" i="38" s="1"/>
  <c r="E261" i="38"/>
  <c r="F261" i="38" s="1"/>
  <c r="E259" i="38"/>
  <c r="F259" i="38" s="1"/>
  <c r="E257" i="38"/>
  <c r="F257" i="38" s="1"/>
  <c r="E255" i="38"/>
  <c r="F255" i="38" s="1"/>
  <c r="E253" i="38"/>
  <c r="F253" i="38" s="1"/>
  <c r="E251" i="38"/>
  <c r="F251" i="38" s="1"/>
  <c r="E249" i="38"/>
  <c r="F249" i="38" s="1"/>
  <c r="E247" i="38"/>
  <c r="F247" i="38" s="1"/>
  <c r="E245" i="38"/>
  <c r="F245" i="38" s="1"/>
  <c r="E242" i="38"/>
  <c r="F242" i="38" s="1"/>
  <c r="E239" i="38"/>
  <c r="F239" i="38" s="1"/>
  <c r="E234" i="38"/>
  <c r="F234" i="38" s="1"/>
  <c r="E231" i="38"/>
  <c r="F231" i="38" s="1"/>
  <c r="E226" i="38"/>
  <c r="F226" i="38" s="1"/>
  <c r="E223" i="38"/>
  <c r="F223" i="38" s="1"/>
  <c r="E218" i="38"/>
  <c r="F218" i="38" s="1"/>
  <c r="E215" i="38"/>
  <c r="F215" i="38" s="1"/>
  <c r="E210" i="38"/>
  <c r="F210" i="38" s="1"/>
  <c r="E207" i="38"/>
  <c r="F207" i="38" s="1"/>
  <c r="E202" i="38"/>
  <c r="F202" i="38" s="1"/>
  <c r="E199" i="38"/>
  <c r="F199" i="38" s="1"/>
  <c r="E194" i="38"/>
  <c r="F194" i="38" s="1"/>
  <c r="E191" i="38"/>
  <c r="F191" i="38" s="1"/>
  <c r="E186" i="38"/>
  <c r="F186" i="38" s="1"/>
  <c r="E183" i="38"/>
  <c r="F183" i="38" s="1"/>
  <c r="E178" i="38"/>
  <c r="F178" i="38" s="1"/>
  <c r="E175" i="38"/>
  <c r="F175" i="38" s="1"/>
  <c r="E474" i="22"/>
  <c r="F474" i="22" s="1"/>
  <c r="E458" i="22"/>
  <c r="F458" i="22" s="1"/>
  <c r="E402" i="22"/>
  <c r="F402" i="22" s="1"/>
  <c r="E338" i="22"/>
  <c r="F338" i="22" s="1"/>
  <c r="E274" i="22"/>
  <c r="F274" i="22" s="1"/>
  <c r="E250" i="22"/>
  <c r="F250" i="22" s="1"/>
  <c r="E493" i="22"/>
  <c r="F493" i="22" s="1"/>
  <c r="E622" i="22"/>
  <c r="F622" i="22" s="1"/>
  <c r="E558" i="22"/>
  <c r="F558" i="22" s="1"/>
  <c r="E526" i="22"/>
  <c r="F526" i="22" s="1"/>
  <c r="E518" i="22"/>
  <c r="F518" i="22" s="1"/>
  <c r="E510" i="22"/>
  <c r="F510" i="22" s="1"/>
  <c r="E502" i="22"/>
  <c r="F502" i="22" s="1"/>
  <c r="E483" i="22"/>
  <c r="F483" i="22" s="1"/>
  <c r="E629" i="22"/>
  <c r="F629" i="22" s="1"/>
  <c r="E621" i="22"/>
  <c r="F621" i="22" s="1"/>
  <c r="E613" i="22"/>
  <c r="F613" i="22" s="1"/>
  <c r="E605" i="22"/>
  <c r="F605" i="22" s="1"/>
  <c r="E597" i="22"/>
  <c r="F597" i="22" s="1"/>
  <c r="E589" i="22"/>
  <c r="F589" i="22" s="1"/>
  <c r="E581" i="22"/>
  <c r="F581" i="22" s="1"/>
  <c r="E573" i="22"/>
  <c r="F573" i="22" s="1"/>
  <c r="E565" i="22"/>
  <c r="F565" i="22" s="1"/>
  <c r="E557" i="22"/>
  <c r="F557" i="22" s="1"/>
  <c r="E549" i="22"/>
  <c r="F549" i="22" s="1"/>
  <c r="E541" i="22"/>
  <c r="F541" i="22" s="1"/>
  <c r="E533" i="22"/>
  <c r="F533" i="22" s="1"/>
  <c r="E525" i="22"/>
  <c r="F525" i="22" s="1"/>
  <c r="E517" i="22"/>
  <c r="F517" i="22" s="1"/>
  <c r="E509" i="22"/>
  <c r="F509" i="22" s="1"/>
  <c r="E501" i="22"/>
  <c r="F501" i="22" s="1"/>
  <c r="E491" i="22"/>
  <c r="F491" i="22" s="1"/>
  <c r="E482" i="22"/>
  <c r="F482" i="22" s="1"/>
  <c r="E472" i="22"/>
  <c r="F472" i="22" s="1"/>
  <c r="E454" i="22"/>
  <c r="F454" i="22" s="1"/>
  <c r="E394" i="22"/>
  <c r="F394" i="22" s="1"/>
  <c r="E330" i="22"/>
  <c r="F330" i="22" s="1"/>
  <c r="E266" i="22"/>
  <c r="F266" i="22" s="1"/>
  <c r="E228" i="22"/>
  <c r="F228" i="22" s="1"/>
  <c r="E628" i="22"/>
  <c r="F628" i="22" s="1"/>
  <c r="E620" i="22"/>
  <c r="F620" i="22" s="1"/>
  <c r="E612" i="22"/>
  <c r="F612" i="22" s="1"/>
  <c r="E604" i="22"/>
  <c r="F604" i="22" s="1"/>
  <c r="E596" i="22"/>
  <c r="F596" i="22" s="1"/>
  <c r="E588" i="22"/>
  <c r="F588" i="22" s="1"/>
  <c r="E580" i="22"/>
  <c r="F580" i="22" s="1"/>
  <c r="E572" i="22"/>
  <c r="F572" i="22" s="1"/>
  <c r="E564" i="22"/>
  <c r="F564" i="22" s="1"/>
  <c r="E556" i="22"/>
  <c r="F556" i="22" s="1"/>
  <c r="E548" i="22"/>
  <c r="F548" i="22" s="1"/>
  <c r="E540" i="22"/>
  <c r="F540" i="22" s="1"/>
  <c r="E532" i="22"/>
  <c r="F532" i="22" s="1"/>
  <c r="E524" i="22"/>
  <c r="F524" i="22" s="1"/>
  <c r="E516" i="22"/>
  <c r="F516" i="22" s="1"/>
  <c r="E508" i="22"/>
  <c r="F508" i="22" s="1"/>
  <c r="E499" i="22"/>
  <c r="F499" i="22" s="1"/>
  <c r="E490" i="22"/>
  <c r="F490" i="22" s="1"/>
  <c r="E481" i="22"/>
  <c r="F481" i="22" s="1"/>
  <c r="E471" i="22"/>
  <c r="F471" i="22" s="1"/>
  <c r="E450" i="22"/>
  <c r="F450" i="22" s="1"/>
  <c r="E386" i="22"/>
  <c r="F386" i="22" s="1"/>
  <c r="E322" i="22"/>
  <c r="F322" i="22" s="1"/>
  <c r="E258" i="22"/>
  <c r="F258" i="22" s="1"/>
  <c r="E627" i="22"/>
  <c r="F627" i="22" s="1"/>
  <c r="E619" i="22"/>
  <c r="F619" i="22" s="1"/>
  <c r="E611" i="22"/>
  <c r="F611" i="22" s="1"/>
  <c r="E603" i="22"/>
  <c r="F603" i="22" s="1"/>
  <c r="E595" i="22"/>
  <c r="F595" i="22" s="1"/>
  <c r="E587" i="22"/>
  <c r="F587" i="22" s="1"/>
  <c r="E579" i="22"/>
  <c r="F579" i="22" s="1"/>
  <c r="E571" i="22"/>
  <c r="F571" i="22" s="1"/>
  <c r="E563" i="22"/>
  <c r="F563" i="22" s="1"/>
  <c r="E555" i="22"/>
  <c r="F555" i="22" s="1"/>
  <c r="E547" i="22"/>
  <c r="F547" i="22" s="1"/>
  <c r="E539" i="22"/>
  <c r="F539" i="22" s="1"/>
  <c r="E531" i="22"/>
  <c r="F531" i="22" s="1"/>
  <c r="E523" i="22"/>
  <c r="F523" i="22" s="1"/>
  <c r="E515" i="22"/>
  <c r="F515" i="22" s="1"/>
  <c r="E507" i="22"/>
  <c r="F507" i="22" s="1"/>
  <c r="E498" i="22"/>
  <c r="F498" i="22" s="1"/>
  <c r="E489" i="22"/>
  <c r="F489" i="22" s="1"/>
  <c r="E480" i="22"/>
  <c r="F480" i="22" s="1"/>
  <c r="E470" i="22"/>
  <c r="F470" i="22" s="1"/>
  <c r="E442" i="22"/>
  <c r="F442" i="22" s="1"/>
  <c r="E378" i="22"/>
  <c r="F378" i="22" s="1"/>
  <c r="E314" i="22"/>
  <c r="F314" i="22" s="1"/>
  <c r="E235" i="22"/>
  <c r="F235" i="22" s="1"/>
  <c r="E243" i="22"/>
  <c r="F243" i="22" s="1"/>
  <c r="E251" i="22"/>
  <c r="F251" i="22" s="1"/>
  <c r="E259" i="22"/>
  <c r="F259" i="22" s="1"/>
  <c r="E267" i="22"/>
  <c r="F267" i="22" s="1"/>
  <c r="E275" i="22"/>
  <c r="F275" i="22" s="1"/>
  <c r="E283" i="22"/>
  <c r="F283" i="22" s="1"/>
  <c r="E291" i="22"/>
  <c r="F291" i="22" s="1"/>
  <c r="E299" i="22"/>
  <c r="F299" i="22" s="1"/>
  <c r="E307" i="22"/>
  <c r="F307" i="22" s="1"/>
  <c r="E315" i="22"/>
  <c r="F315" i="22" s="1"/>
  <c r="E323" i="22"/>
  <c r="F323" i="22" s="1"/>
  <c r="E331" i="22"/>
  <c r="F331" i="22" s="1"/>
  <c r="E339" i="22"/>
  <c r="F339" i="22" s="1"/>
  <c r="E347" i="22"/>
  <c r="F347" i="22" s="1"/>
  <c r="E355" i="22"/>
  <c r="F355" i="22" s="1"/>
  <c r="E363" i="22"/>
  <c r="F363" i="22" s="1"/>
  <c r="E371" i="22"/>
  <c r="F371" i="22" s="1"/>
  <c r="E379" i="22"/>
  <c r="F379" i="22" s="1"/>
  <c r="E387" i="22"/>
  <c r="F387" i="22" s="1"/>
  <c r="E395" i="22"/>
  <c r="F395" i="22" s="1"/>
  <c r="E403" i="22"/>
  <c r="F403" i="22" s="1"/>
  <c r="E411" i="22"/>
  <c r="F411" i="22" s="1"/>
  <c r="E419" i="22"/>
  <c r="F419" i="22" s="1"/>
  <c r="E427" i="22"/>
  <c r="F427" i="22" s="1"/>
  <c r="E435" i="22"/>
  <c r="F435" i="22" s="1"/>
  <c r="E443" i="22"/>
  <c r="F443" i="22" s="1"/>
  <c r="E451" i="22"/>
  <c r="F451" i="22" s="1"/>
  <c r="E459" i="22"/>
  <c r="F459" i="22" s="1"/>
  <c r="E467" i="22"/>
  <c r="F467" i="22" s="1"/>
  <c r="E236" i="22"/>
  <c r="F236" i="22" s="1"/>
  <c r="E244" i="22"/>
  <c r="F244" i="22" s="1"/>
  <c r="E252" i="22"/>
  <c r="F252" i="22" s="1"/>
  <c r="E260" i="22"/>
  <c r="F260" i="22" s="1"/>
  <c r="E268" i="22"/>
  <c r="F268" i="22" s="1"/>
  <c r="E276" i="22"/>
  <c r="F276" i="22" s="1"/>
  <c r="E284" i="22"/>
  <c r="F284" i="22" s="1"/>
  <c r="E292" i="22"/>
  <c r="F292" i="22" s="1"/>
  <c r="E300" i="22"/>
  <c r="F300" i="22" s="1"/>
  <c r="E308" i="22"/>
  <c r="F308" i="22" s="1"/>
  <c r="E316" i="22"/>
  <c r="F316" i="22" s="1"/>
  <c r="E324" i="22"/>
  <c r="F324" i="22" s="1"/>
  <c r="E332" i="22"/>
  <c r="F332" i="22" s="1"/>
  <c r="E340" i="22"/>
  <c r="F340" i="22" s="1"/>
  <c r="E348" i="22"/>
  <c r="F348" i="22" s="1"/>
  <c r="E356" i="22"/>
  <c r="F356" i="22" s="1"/>
  <c r="E364" i="22"/>
  <c r="F364" i="22" s="1"/>
  <c r="E372" i="22"/>
  <c r="F372" i="22" s="1"/>
  <c r="E380" i="22"/>
  <c r="F380" i="22" s="1"/>
  <c r="E388" i="22"/>
  <c r="F388" i="22" s="1"/>
  <c r="E396" i="22"/>
  <c r="F396" i="22" s="1"/>
  <c r="E404" i="22"/>
  <c r="F404" i="22" s="1"/>
  <c r="E412" i="22"/>
  <c r="F412" i="22" s="1"/>
  <c r="E420" i="22"/>
  <c r="F420" i="22" s="1"/>
  <c r="E428" i="22"/>
  <c r="F428" i="22" s="1"/>
  <c r="E436" i="22"/>
  <c r="F436" i="22" s="1"/>
  <c r="E444" i="22"/>
  <c r="F444" i="22" s="1"/>
  <c r="E452" i="22"/>
  <c r="F452" i="22" s="1"/>
  <c r="E460" i="22"/>
  <c r="F460" i="22" s="1"/>
  <c r="E468" i="22"/>
  <c r="F468" i="22" s="1"/>
  <c r="E476" i="22"/>
  <c r="F476" i="22" s="1"/>
  <c r="E484" i="22"/>
  <c r="F484" i="22" s="1"/>
  <c r="E492" i="22"/>
  <c r="F492" i="22" s="1"/>
  <c r="E500" i="22"/>
  <c r="F500" i="22" s="1"/>
  <c r="E229" i="22"/>
  <c r="F229" i="22" s="1"/>
  <c r="E237" i="22"/>
  <c r="F237" i="22" s="1"/>
  <c r="E245" i="22"/>
  <c r="F245" i="22" s="1"/>
  <c r="E253" i="22"/>
  <c r="F253" i="22" s="1"/>
  <c r="E261" i="22"/>
  <c r="F261" i="22" s="1"/>
  <c r="E269" i="22"/>
  <c r="F269" i="22" s="1"/>
  <c r="E277" i="22"/>
  <c r="F277" i="22" s="1"/>
  <c r="E285" i="22"/>
  <c r="F285" i="22" s="1"/>
  <c r="E293" i="22"/>
  <c r="F293" i="22" s="1"/>
  <c r="E301" i="22"/>
  <c r="F301" i="22" s="1"/>
  <c r="E309" i="22"/>
  <c r="F309" i="22" s="1"/>
  <c r="E317" i="22"/>
  <c r="F317" i="22" s="1"/>
  <c r="E325" i="22"/>
  <c r="F325" i="22" s="1"/>
  <c r="E333" i="22"/>
  <c r="F333" i="22" s="1"/>
  <c r="E341" i="22"/>
  <c r="F341" i="22" s="1"/>
  <c r="E349" i="22"/>
  <c r="F349" i="22" s="1"/>
  <c r="E357" i="22"/>
  <c r="F357" i="22" s="1"/>
  <c r="E365" i="22"/>
  <c r="F365" i="22" s="1"/>
  <c r="E373" i="22"/>
  <c r="F373" i="22" s="1"/>
  <c r="E381" i="22"/>
  <c r="F381" i="22" s="1"/>
  <c r="E389" i="22"/>
  <c r="F389" i="22" s="1"/>
  <c r="E397" i="22"/>
  <c r="F397" i="22" s="1"/>
  <c r="E405" i="22"/>
  <c r="F405" i="22" s="1"/>
  <c r="E413" i="22"/>
  <c r="F413" i="22" s="1"/>
  <c r="E421" i="22"/>
  <c r="F421" i="22" s="1"/>
  <c r="E429" i="22"/>
  <c r="F429" i="22" s="1"/>
  <c r="E437" i="22"/>
  <c r="F437" i="22" s="1"/>
  <c r="E445" i="22"/>
  <c r="F445" i="22" s="1"/>
  <c r="E453" i="22"/>
  <c r="F453" i="22" s="1"/>
  <c r="E461" i="22"/>
  <c r="F461" i="22" s="1"/>
  <c r="E230" i="22"/>
  <c r="F230" i="22" s="1"/>
  <c r="E238" i="22"/>
  <c r="F238" i="22" s="1"/>
  <c r="E246" i="22"/>
  <c r="F246" i="22" s="1"/>
  <c r="E254" i="22"/>
  <c r="F254" i="22" s="1"/>
  <c r="E262" i="22"/>
  <c r="F262" i="22" s="1"/>
  <c r="E270" i="22"/>
  <c r="F270" i="22" s="1"/>
  <c r="E278" i="22"/>
  <c r="F278" i="22" s="1"/>
  <c r="E286" i="22"/>
  <c r="F286" i="22" s="1"/>
  <c r="E294" i="22"/>
  <c r="F294" i="22" s="1"/>
  <c r="E302" i="22"/>
  <c r="F302" i="22" s="1"/>
  <c r="E310" i="22"/>
  <c r="F310" i="22" s="1"/>
  <c r="E318" i="22"/>
  <c r="F318" i="22" s="1"/>
  <c r="E326" i="22"/>
  <c r="F326" i="22" s="1"/>
  <c r="E334" i="22"/>
  <c r="F334" i="22" s="1"/>
  <c r="E342" i="22"/>
  <c r="F342" i="22" s="1"/>
  <c r="E350" i="22"/>
  <c r="F350" i="22" s="1"/>
  <c r="E358" i="22"/>
  <c r="F358" i="22" s="1"/>
  <c r="E366" i="22"/>
  <c r="F366" i="22" s="1"/>
  <c r="E374" i="22"/>
  <c r="F374" i="22" s="1"/>
  <c r="E382" i="22"/>
  <c r="F382" i="22" s="1"/>
  <c r="E390" i="22"/>
  <c r="F390" i="22" s="1"/>
  <c r="E398" i="22"/>
  <c r="F398" i="22" s="1"/>
  <c r="E406" i="22"/>
  <c r="F406" i="22" s="1"/>
  <c r="E414" i="22"/>
  <c r="F414" i="22" s="1"/>
  <c r="E422" i="22"/>
  <c r="F422" i="22" s="1"/>
  <c r="E430" i="22"/>
  <c r="F430" i="22" s="1"/>
  <c r="E438" i="22"/>
  <c r="F438" i="22" s="1"/>
  <c r="E446" i="22"/>
  <c r="F446" i="22" s="1"/>
  <c r="E231" i="22"/>
  <c r="F231" i="22" s="1"/>
  <c r="E239" i="22"/>
  <c r="F239" i="22" s="1"/>
  <c r="E247" i="22"/>
  <c r="F247" i="22" s="1"/>
  <c r="E255" i="22"/>
  <c r="F255" i="22" s="1"/>
  <c r="E263" i="22"/>
  <c r="F263" i="22" s="1"/>
  <c r="E271" i="22"/>
  <c r="F271" i="22" s="1"/>
  <c r="E279" i="22"/>
  <c r="F279" i="22" s="1"/>
  <c r="E287" i="22"/>
  <c r="F287" i="22" s="1"/>
  <c r="E295" i="22"/>
  <c r="F295" i="22" s="1"/>
  <c r="E303" i="22"/>
  <c r="F303" i="22" s="1"/>
  <c r="E311" i="22"/>
  <c r="F311" i="22" s="1"/>
  <c r="E319" i="22"/>
  <c r="F319" i="22" s="1"/>
  <c r="E327" i="22"/>
  <c r="F327" i="22" s="1"/>
  <c r="E335" i="22"/>
  <c r="F335" i="22" s="1"/>
  <c r="E343" i="22"/>
  <c r="F343" i="22" s="1"/>
  <c r="E351" i="22"/>
  <c r="F351" i="22" s="1"/>
  <c r="E359" i="22"/>
  <c r="F359" i="22" s="1"/>
  <c r="E367" i="22"/>
  <c r="F367" i="22" s="1"/>
  <c r="E375" i="22"/>
  <c r="F375" i="22" s="1"/>
  <c r="E383" i="22"/>
  <c r="F383" i="22" s="1"/>
  <c r="E391" i="22"/>
  <c r="F391" i="22" s="1"/>
  <c r="E399" i="22"/>
  <c r="F399" i="22" s="1"/>
  <c r="E407" i="22"/>
  <c r="F407" i="22" s="1"/>
  <c r="E415" i="22"/>
  <c r="F415" i="22" s="1"/>
  <c r="E423" i="22"/>
  <c r="F423" i="22" s="1"/>
  <c r="E431" i="22"/>
  <c r="F431" i="22" s="1"/>
  <c r="E439" i="22"/>
  <c r="F439" i="22" s="1"/>
  <c r="E447" i="22"/>
  <c r="F447" i="22" s="1"/>
  <c r="E455" i="22"/>
  <c r="F455" i="22" s="1"/>
  <c r="E463" i="22"/>
  <c r="F463" i="22" s="1"/>
  <c r="E232" i="22"/>
  <c r="F232" i="22" s="1"/>
  <c r="E240" i="22"/>
  <c r="F240" i="22" s="1"/>
  <c r="E248" i="22"/>
  <c r="F248" i="22" s="1"/>
  <c r="E256" i="22"/>
  <c r="F256" i="22" s="1"/>
  <c r="E264" i="22"/>
  <c r="F264" i="22" s="1"/>
  <c r="E272" i="22"/>
  <c r="F272" i="22" s="1"/>
  <c r="E280" i="22"/>
  <c r="F280" i="22" s="1"/>
  <c r="E288" i="22"/>
  <c r="F288" i="22" s="1"/>
  <c r="E296" i="22"/>
  <c r="F296" i="22" s="1"/>
  <c r="E304" i="22"/>
  <c r="F304" i="22" s="1"/>
  <c r="E312" i="22"/>
  <c r="F312" i="22" s="1"/>
  <c r="E320" i="22"/>
  <c r="F320" i="22" s="1"/>
  <c r="E328" i="22"/>
  <c r="F328" i="22" s="1"/>
  <c r="E336" i="22"/>
  <c r="F336" i="22" s="1"/>
  <c r="E344" i="22"/>
  <c r="F344" i="22" s="1"/>
  <c r="E352" i="22"/>
  <c r="F352" i="22" s="1"/>
  <c r="E360" i="22"/>
  <c r="F360" i="22" s="1"/>
  <c r="E368" i="22"/>
  <c r="F368" i="22" s="1"/>
  <c r="E376" i="22"/>
  <c r="F376" i="22" s="1"/>
  <c r="E384" i="22"/>
  <c r="F384" i="22" s="1"/>
  <c r="E392" i="22"/>
  <c r="F392" i="22" s="1"/>
  <c r="E400" i="22"/>
  <c r="F400" i="22" s="1"/>
  <c r="E408" i="22"/>
  <c r="F408" i="22" s="1"/>
  <c r="E416" i="22"/>
  <c r="F416" i="22" s="1"/>
  <c r="E424" i="22"/>
  <c r="F424" i="22" s="1"/>
  <c r="E432" i="22"/>
  <c r="F432" i="22" s="1"/>
  <c r="E440" i="22"/>
  <c r="F440" i="22" s="1"/>
  <c r="E448" i="22"/>
  <c r="F448" i="22" s="1"/>
  <c r="E456" i="22"/>
  <c r="F456" i="22" s="1"/>
  <c r="E233" i="22"/>
  <c r="F233" i="22" s="1"/>
  <c r="E241" i="22"/>
  <c r="F241" i="22" s="1"/>
  <c r="E249" i="22"/>
  <c r="F249" i="22" s="1"/>
  <c r="E257" i="22"/>
  <c r="F257" i="22" s="1"/>
  <c r="E265" i="22"/>
  <c r="F265" i="22" s="1"/>
  <c r="E273" i="22"/>
  <c r="F273" i="22" s="1"/>
  <c r="E281" i="22"/>
  <c r="F281" i="22" s="1"/>
  <c r="E289" i="22"/>
  <c r="F289" i="22" s="1"/>
  <c r="E297" i="22"/>
  <c r="F297" i="22" s="1"/>
  <c r="E305" i="22"/>
  <c r="F305" i="22" s="1"/>
  <c r="E313" i="22"/>
  <c r="F313" i="22" s="1"/>
  <c r="E321" i="22"/>
  <c r="F321" i="22" s="1"/>
  <c r="E329" i="22"/>
  <c r="F329" i="22" s="1"/>
  <c r="E337" i="22"/>
  <c r="F337" i="22" s="1"/>
  <c r="E345" i="22"/>
  <c r="F345" i="22" s="1"/>
  <c r="E353" i="22"/>
  <c r="F353" i="22" s="1"/>
  <c r="E361" i="22"/>
  <c r="F361" i="22" s="1"/>
  <c r="E369" i="22"/>
  <c r="F369" i="22" s="1"/>
  <c r="E377" i="22"/>
  <c r="F377" i="22" s="1"/>
  <c r="E385" i="22"/>
  <c r="F385" i="22" s="1"/>
  <c r="E393" i="22"/>
  <c r="F393" i="22" s="1"/>
  <c r="E401" i="22"/>
  <c r="F401" i="22" s="1"/>
  <c r="E409" i="22"/>
  <c r="F409" i="22" s="1"/>
  <c r="E417" i="22"/>
  <c r="F417" i="22" s="1"/>
  <c r="E425" i="22"/>
  <c r="F425" i="22" s="1"/>
  <c r="E433" i="22"/>
  <c r="F433" i="22" s="1"/>
  <c r="E441" i="22"/>
  <c r="F441" i="22" s="1"/>
  <c r="E449" i="22"/>
  <c r="F449" i="22" s="1"/>
  <c r="E457" i="22"/>
  <c r="F457" i="22" s="1"/>
  <c r="E465" i="22"/>
  <c r="F465" i="22" s="1"/>
  <c r="E473" i="22"/>
  <c r="F473" i="22" s="1"/>
  <c r="E626" i="22"/>
  <c r="F626" i="22" s="1"/>
  <c r="E618" i="22"/>
  <c r="F618" i="22" s="1"/>
  <c r="E610" i="22"/>
  <c r="F610" i="22" s="1"/>
  <c r="E602" i="22"/>
  <c r="F602" i="22" s="1"/>
  <c r="E594" i="22"/>
  <c r="F594" i="22" s="1"/>
  <c r="E586" i="22"/>
  <c r="F586" i="22" s="1"/>
  <c r="E578" i="22"/>
  <c r="F578" i="22" s="1"/>
  <c r="E570" i="22"/>
  <c r="F570" i="22" s="1"/>
  <c r="E562" i="22"/>
  <c r="F562" i="22" s="1"/>
  <c r="E554" i="22"/>
  <c r="F554" i="22" s="1"/>
  <c r="E546" i="22"/>
  <c r="F546" i="22" s="1"/>
  <c r="E538" i="22"/>
  <c r="F538" i="22" s="1"/>
  <c r="E530" i="22"/>
  <c r="F530" i="22" s="1"/>
  <c r="E522" i="22"/>
  <c r="F522" i="22" s="1"/>
  <c r="E514" i="22"/>
  <c r="F514" i="22" s="1"/>
  <c r="E506" i="22"/>
  <c r="F506" i="22" s="1"/>
  <c r="E497" i="22"/>
  <c r="F497" i="22" s="1"/>
  <c r="E488" i="22"/>
  <c r="F488" i="22" s="1"/>
  <c r="E479" i="22"/>
  <c r="F479" i="22" s="1"/>
  <c r="E469" i="22"/>
  <c r="F469" i="22" s="1"/>
  <c r="E434" i="22"/>
  <c r="F434" i="22" s="1"/>
  <c r="E370" i="22"/>
  <c r="F370" i="22" s="1"/>
  <c r="E306" i="22"/>
  <c r="F306" i="22" s="1"/>
  <c r="E242" i="22"/>
  <c r="F242" i="22" s="1"/>
  <c r="E625" i="22"/>
  <c r="F625" i="22" s="1"/>
  <c r="E617" i="22"/>
  <c r="F617" i="22" s="1"/>
  <c r="E609" i="22"/>
  <c r="F609" i="22" s="1"/>
  <c r="E601" i="22"/>
  <c r="F601" i="22" s="1"/>
  <c r="E593" i="22"/>
  <c r="F593" i="22" s="1"/>
  <c r="E585" i="22"/>
  <c r="F585" i="22" s="1"/>
  <c r="E577" i="22"/>
  <c r="F577" i="22" s="1"/>
  <c r="E569" i="22"/>
  <c r="F569" i="22" s="1"/>
  <c r="E561" i="22"/>
  <c r="F561" i="22" s="1"/>
  <c r="E553" i="22"/>
  <c r="F553" i="22" s="1"/>
  <c r="E545" i="22"/>
  <c r="F545" i="22" s="1"/>
  <c r="E537" i="22"/>
  <c r="F537" i="22" s="1"/>
  <c r="E529" i="22"/>
  <c r="F529" i="22" s="1"/>
  <c r="E521" i="22"/>
  <c r="F521" i="22" s="1"/>
  <c r="E513" i="22"/>
  <c r="F513" i="22" s="1"/>
  <c r="E505" i="22"/>
  <c r="F505" i="22" s="1"/>
  <c r="E496" i="22"/>
  <c r="F496" i="22" s="1"/>
  <c r="E487" i="22"/>
  <c r="F487" i="22" s="1"/>
  <c r="E478" i="22"/>
  <c r="F478" i="22" s="1"/>
  <c r="E466" i="22"/>
  <c r="F466" i="22" s="1"/>
  <c r="E426" i="22"/>
  <c r="F426" i="22" s="1"/>
  <c r="E362" i="22"/>
  <c r="F362" i="22" s="1"/>
  <c r="E298" i="22"/>
  <c r="F298" i="22" s="1"/>
  <c r="E234" i="22"/>
  <c r="F234" i="22" s="1"/>
  <c r="E624" i="22"/>
  <c r="F624" i="22" s="1"/>
  <c r="E616" i="22"/>
  <c r="F616" i="22" s="1"/>
  <c r="E608" i="22"/>
  <c r="F608" i="22" s="1"/>
  <c r="E600" i="22"/>
  <c r="F600" i="22" s="1"/>
  <c r="E592" i="22"/>
  <c r="F592" i="22" s="1"/>
  <c r="E584" i="22"/>
  <c r="F584" i="22" s="1"/>
  <c r="E576" i="22"/>
  <c r="F576" i="22" s="1"/>
  <c r="E568" i="22"/>
  <c r="F568" i="22" s="1"/>
  <c r="E560" i="22"/>
  <c r="F560" i="22" s="1"/>
  <c r="E552" i="22"/>
  <c r="F552" i="22" s="1"/>
  <c r="E544" i="22"/>
  <c r="F544" i="22" s="1"/>
  <c r="E536" i="22"/>
  <c r="F536" i="22" s="1"/>
  <c r="E528" i="22"/>
  <c r="F528" i="22" s="1"/>
  <c r="E520" i="22"/>
  <c r="F520" i="22" s="1"/>
  <c r="E512" i="22"/>
  <c r="F512" i="22" s="1"/>
  <c r="E504" i="22"/>
  <c r="F504" i="22" s="1"/>
  <c r="E495" i="22"/>
  <c r="F495" i="22" s="1"/>
  <c r="E486" i="22"/>
  <c r="F486" i="22" s="1"/>
  <c r="E477" i="22"/>
  <c r="F477" i="22" s="1"/>
  <c r="E464" i="22"/>
  <c r="F464" i="22" s="1"/>
  <c r="E418" i="22"/>
  <c r="F418" i="22" s="1"/>
  <c r="E354" i="22"/>
  <c r="F354" i="22" s="1"/>
  <c r="E290" i="22"/>
  <c r="F290" i="22" s="1"/>
  <c r="E631" i="22"/>
  <c r="F631" i="22" s="1"/>
  <c r="E623" i="22"/>
  <c r="F623" i="22" s="1"/>
  <c r="E615" i="22"/>
  <c r="F615" i="22" s="1"/>
  <c r="E607" i="22"/>
  <c r="F607" i="22" s="1"/>
  <c r="E599" i="22"/>
  <c r="F599" i="22" s="1"/>
  <c r="E591" i="22"/>
  <c r="F591" i="22" s="1"/>
  <c r="E583" i="22"/>
  <c r="F583" i="22" s="1"/>
  <c r="E575" i="22"/>
  <c r="F575" i="22" s="1"/>
  <c r="E567" i="22"/>
  <c r="F567" i="22" s="1"/>
  <c r="E559" i="22"/>
  <c r="F559" i="22" s="1"/>
  <c r="E551" i="22"/>
  <c r="F551" i="22" s="1"/>
  <c r="E543" i="22"/>
  <c r="F543" i="22" s="1"/>
  <c r="E535" i="22"/>
  <c r="F535" i="22" s="1"/>
  <c r="E527" i="22"/>
  <c r="F527" i="22" s="1"/>
  <c r="E519" i="22"/>
  <c r="F519" i="22" s="1"/>
  <c r="E511" i="22"/>
  <c r="F511" i="22" s="1"/>
  <c r="E503" i="22"/>
  <c r="F503" i="22" s="1"/>
  <c r="E494" i="22"/>
  <c r="F494" i="22" s="1"/>
  <c r="E485" i="22"/>
  <c r="F485" i="22" s="1"/>
  <c r="E475" i="22"/>
  <c r="F475" i="22" s="1"/>
  <c r="E462" i="22"/>
  <c r="F462" i="22" s="1"/>
  <c r="E410" i="22"/>
  <c r="F410" i="22" s="1"/>
  <c r="E346" i="22"/>
  <c r="F346" i="22" s="1"/>
  <c r="E282" i="22"/>
  <c r="F282" i="22" s="1"/>
  <c r="E257" i="23"/>
  <c r="F257" i="23" s="1"/>
  <c r="E447" i="23"/>
  <c r="F447" i="23" s="1"/>
  <c r="E281" i="23"/>
  <c r="F281" i="23" s="1"/>
  <c r="E484" i="23"/>
  <c r="F484" i="23" s="1"/>
  <c r="E473" i="23"/>
  <c r="F473" i="23" s="1"/>
  <c r="E409" i="23"/>
  <c r="F409" i="23" s="1"/>
  <c r="E345" i="23"/>
  <c r="F345" i="23" s="1"/>
  <c r="E620" i="23"/>
  <c r="F620" i="23" s="1"/>
  <c r="E612" i="23"/>
  <c r="F612" i="23" s="1"/>
  <c r="E604" i="23"/>
  <c r="F604" i="23" s="1"/>
  <c r="E596" i="23"/>
  <c r="F596" i="23" s="1"/>
  <c r="E588" i="23"/>
  <c r="F588" i="23" s="1"/>
  <c r="E580" i="23"/>
  <c r="F580" i="23" s="1"/>
  <c r="E572" i="23"/>
  <c r="F572" i="23" s="1"/>
  <c r="E564" i="23"/>
  <c r="F564" i="23" s="1"/>
  <c r="E556" i="23"/>
  <c r="F556" i="23" s="1"/>
  <c r="E548" i="23"/>
  <c r="F548" i="23" s="1"/>
  <c r="E540" i="23"/>
  <c r="F540" i="23" s="1"/>
  <c r="E532" i="23"/>
  <c r="F532" i="23" s="1"/>
  <c r="E524" i="23"/>
  <c r="F524" i="23" s="1"/>
  <c r="E516" i="23"/>
  <c r="F516" i="23" s="1"/>
  <c r="E508" i="23"/>
  <c r="F508" i="23" s="1"/>
  <c r="E500" i="23"/>
  <c r="F500" i="23" s="1"/>
  <c r="E492" i="23"/>
  <c r="F492" i="23" s="1"/>
  <c r="E483" i="23"/>
  <c r="F483" i="23" s="1"/>
  <c r="E471" i="23"/>
  <c r="F471" i="23" s="1"/>
  <c r="E460" i="23"/>
  <c r="F460" i="23" s="1"/>
  <c r="E446" i="23"/>
  <c r="F446" i="23" s="1"/>
  <c r="E401" i="23"/>
  <c r="F401" i="23" s="1"/>
  <c r="E337" i="23"/>
  <c r="F337" i="23" s="1"/>
  <c r="E273" i="23"/>
  <c r="F273" i="23" s="1"/>
  <c r="E619" i="23"/>
  <c r="F619" i="23" s="1"/>
  <c r="E611" i="23"/>
  <c r="F611" i="23" s="1"/>
  <c r="E603" i="23"/>
  <c r="F603" i="23" s="1"/>
  <c r="E595" i="23"/>
  <c r="F595" i="23" s="1"/>
  <c r="E587" i="23"/>
  <c r="F587" i="23" s="1"/>
  <c r="E579" i="23"/>
  <c r="F579" i="23" s="1"/>
  <c r="E571" i="23"/>
  <c r="F571" i="23" s="1"/>
  <c r="E563" i="23"/>
  <c r="F563" i="23" s="1"/>
  <c r="E555" i="23"/>
  <c r="F555" i="23" s="1"/>
  <c r="E547" i="23"/>
  <c r="F547" i="23" s="1"/>
  <c r="E539" i="23"/>
  <c r="F539" i="23" s="1"/>
  <c r="E531" i="23"/>
  <c r="F531" i="23" s="1"/>
  <c r="E523" i="23"/>
  <c r="F523" i="23" s="1"/>
  <c r="E515" i="23"/>
  <c r="F515" i="23" s="1"/>
  <c r="E507" i="23"/>
  <c r="F507" i="23" s="1"/>
  <c r="E499" i="23"/>
  <c r="F499" i="23" s="1"/>
  <c r="E491" i="23"/>
  <c r="F491" i="23" s="1"/>
  <c r="E482" i="23"/>
  <c r="F482" i="23" s="1"/>
  <c r="E470" i="23"/>
  <c r="F470" i="23" s="1"/>
  <c r="E457" i="23"/>
  <c r="F457" i="23" s="1"/>
  <c r="E445" i="23"/>
  <c r="F445" i="23" s="1"/>
  <c r="E393" i="23"/>
  <c r="F393" i="23" s="1"/>
  <c r="E329" i="23"/>
  <c r="F329" i="23" s="1"/>
  <c r="E265" i="23"/>
  <c r="F265" i="23" s="1"/>
  <c r="E626" i="23"/>
  <c r="F626" i="23" s="1"/>
  <c r="E618" i="23"/>
  <c r="F618" i="23" s="1"/>
  <c r="E610" i="23"/>
  <c r="F610" i="23" s="1"/>
  <c r="E602" i="23"/>
  <c r="F602" i="23" s="1"/>
  <c r="E594" i="23"/>
  <c r="F594" i="23" s="1"/>
  <c r="E586" i="23"/>
  <c r="F586" i="23" s="1"/>
  <c r="E578" i="23"/>
  <c r="F578" i="23" s="1"/>
  <c r="E570" i="23"/>
  <c r="F570" i="23" s="1"/>
  <c r="E562" i="23"/>
  <c r="F562" i="23" s="1"/>
  <c r="E554" i="23"/>
  <c r="F554" i="23" s="1"/>
  <c r="E546" i="23"/>
  <c r="F546" i="23" s="1"/>
  <c r="E538" i="23"/>
  <c r="F538" i="23" s="1"/>
  <c r="E530" i="23"/>
  <c r="F530" i="23" s="1"/>
  <c r="E522" i="23"/>
  <c r="F522" i="23" s="1"/>
  <c r="E514" i="23"/>
  <c r="F514" i="23" s="1"/>
  <c r="E506" i="23"/>
  <c r="F506" i="23" s="1"/>
  <c r="E498" i="23"/>
  <c r="F498" i="23" s="1"/>
  <c r="E490" i="23"/>
  <c r="F490" i="23" s="1"/>
  <c r="E481" i="23"/>
  <c r="F481" i="23" s="1"/>
  <c r="E469" i="23"/>
  <c r="F469" i="23" s="1"/>
  <c r="E455" i="23"/>
  <c r="F455" i="23" s="1"/>
  <c r="E444" i="23"/>
  <c r="F444" i="23" s="1"/>
  <c r="E385" i="23"/>
  <c r="F385" i="23" s="1"/>
  <c r="E321" i="23"/>
  <c r="F321" i="23" s="1"/>
  <c r="E226" i="23"/>
  <c r="F226" i="23" s="1"/>
  <c r="E234" i="23"/>
  <c r="F234" i="23" s="1"/>
  <c r="E242" i="23"/>
  <c r="F242" i="23" s="1"/>
  <c r="E250" i="23"/>
  <c r="F250" i="23" s="1"/>
  <c r="E258" i="23"/>
  <c r="F258" i="23" s="1"/>
  <c r="E266" i="23"/>
  <c r="F266" i="23" s="1"/>
  <c r="E274" i="23"/>
  <c r="F274" i="23" s="1"/>
  <c r="E282" i="23"/>
  <c r="F282" i="23" s="1"/>
  <c r="E290" i="23"/>
  <c r="F290" i="23" s="1"/>
  <c r="E298" i="23"/>
  <c r="F298" i="23" s="1"/>
  <c r="E306" i="23"/>
  <c r="F306" i="23" s="1"/>
  <c r="E314" i="23"/>
  <c r="F314" i="23" s="1"/>
  <c r="E322" i="23"/>
  <c r="F322" i="23" s="1"/>
  <c r="E330" i="23"/>
  <c r="F330" i="23" s="1"/>
  <c r="E338" i="23"/>
  <c r="F338" i="23" s="1"/>
  <c r="E346" i="23"/>
  <c r="F346" i="23" s="1"/>
  <c r="E354" i="23"/>
  <c r="F354" i="23" s="1"/>
  <c r="E362" i="23"/>
  <c r="F362" i="23" s="1"/>
  <c r="E370" i="23"/>
  <c r="F370" i="23" s="1"/>
  <c r="E378" i="23"/>
  <c r="F378" i="23" s="1"/>
  <c r="E386" i="23"/>
  <c r="F386" i="23" s="1"/>
  <c r="E394" i="23"/>
  <c r="F394" i="23" s="1"/>
  <c r="E402" i="23"/>
  <c r="F402" i="23" s="1"/>
  <c r="E410" i="23"/>
  <c r="F410" i="23" s="1"/>
  <c r="E418" i="23"/>
  <c r="F418" i="23" s="1"/>
  <c r="E426" i="23"/>
  <c r="F426" i="23" s="1"/>
  <c r="E434" i="23"/>
  <c r="F434" i="23" s="1"/>
  <c r="E442" i="23"/>
  <c r="F442" i="23" s="1"/>
  <c r="E450" i="23"/>
  <c r="F450" i="23" s="1"/>
  <c r="E458" i="23"/>
  <c r="F458" i="23" s="1"/>
  <c r="E466" i="23"/>
  <c r="F466" i="23" s="1"/>
  <c r="E474" i="23"/>
  <c r="F474" i="23" s="1"/>
  <c r="E227" i="23"/>
  <c r="F227" i="23" s="1"/>
  <c r="E235" i="23"/>
  <c r="F235" i="23" s="1"/>
  <c r="E243" i="23"/>
  <c r="F243" i="23" s="1"/>
  <c r="E251" i="23"/>
  <c r="F251" i="23" s="1"/>
  <c r="E259" i="23"/>
  <c r="F259" i="23" s="1"/>
  <c r="E267" i="23"/>
  <c r="F267" i="23" s="1"/>
  <c r="E275" i="23"/>
  <c r="F275" i="23" s="1"/>
  <c r="E283" i="23"/>
  <c r="F283" i="23" s="1"/>
  <c r="E291" i="23"/>
  <c r="F291" i="23" s="1"/>
  <c r="E299" i="23"/>
  <c r="F299" i="23" s="1"/>
  <c r="E307" i="23"/>
  <c r="F307" i="23" s="1"/>
  <c r="E315" i="23"/>
  <c r="F315" i="23" s="1"/>
  <c r="E323" i="23"/>
  <c r="F323" i="23" s="1"/>
  <c r="E331" i="23"/>
  <c r="F331" i="23" s="1"/>
  <c r="E339" i="23"/>
  <c r="F339" i="23" s="1"/>
  <c r="E347" i="23"/>
  <c r="F347" i="23" s="1"/>
  <c r="E355" i="23"/>
  <c r="F355" i="23" s="1"/>
  <c r="E363" i="23"/>
  <c r="F363" i="23" s="1"/>
  <c r="E371" i="23"/>
  <c r="F371" i="23" s="1"/>
  <c r="E379" i="23"/>
  <c r="F379" i="23" s="1"/>
  <c r="E387" i="23"/>
  <c r="F387" i="23" s="1"/>
  <c r="E395" i="23"/>
  <c r="F395" i="23" s="1"/>
  <c r="E403" i="23"/>
  <c r="F403" i="23" s="1"/>
  <c r="E411" i="23"/>
  <c r="F411" i="23" s="1"/>
  <c r="E419" i="23"/>
  <c r="F419" i="23" s="1"/>
  <c r="E427" i="23"/>
  <c r="F427" i="23" s="1"/>
  <c r="E435" i="23"/>
  <c r="F435" i="23" s="1"/>
  <c r="E443" i="23"/>
  <c r="F443" i="23" s="1"/>
  <c r="E451" i="23"/>
  <c r="F451" i="23" s="1"/>
  <c r="E459" i="23"/>
  <c r="F459" i="23" s="1"/>
  <c r="E467" i="23"/>
  <c r="F467" i="23" s="1"/>
  <c r="E475" i="23"/>
  <c r="F475" i="23" s="1"/>
  <c r="E228" i="23"/>
  <c r="F228" i="23" s="1"/>
  <c r="E236" i="23"/>
  <c r="F236" i="23" s="1"/>
  <c r="E244" i="23"/>
  <c r="F244" i="23" s="1"/>
  <c r="E252" i="23"/>
  <c r="F252" i="23" s="1"/>
  <c r="E260" i="23"/>
  <c r="F260" i="23" s="1"/>
  <c r="E268" i="23"/>
  <c r="F268" i="23" s="1"/>
  <c r="E276" i="23"/>
  <c r="F276" i="23" s="1"/>
  <c r="E284" i="23"/>
  <c r="F284" i="23" s="1"/>
  <c r="E292" i="23"/>
  <c r="F292" i="23" s="1"/>
  <c r="E300" i="23"/>
  <c r="F300" i="23" s="1"/>
  <c r="E308" i="23"/>
  <c r="F308" i="23" s="1"/>
  <c r="E316" i="23"/>
  <c r="F316" i="23" s="1"/>
  <c r="E324" i="23"/>
  <c r="F324" i="23" s="1"/>
  <c r="E332" i="23"/>
  <c r="F332" i="23" s="1"/>
  <c r="E340" i="23"/>
  <c r="F340" i="23" s="1"/>
  <c r="E348" i="23"/>
  <c r="F348" i="23" s="1"/>
  <c r="E356" i="23"/>
  <c r="F356" i="23" s="1"/>
  <c r="E364" i="23"/>
  <c r="F364" i="23" s="1"/>
  <c r="E372" i="23"/>
  <c r="F372" i="23" s="1"/>
  <c r="E380" i="23"/>
  <c r="F380" i="23" s="1"/>
  <c r="E388" i="23"/>
  <c r="F388" i="23" s="1"/>
  <c r="E396" i="23"/>
  <c r="F396" i="23" s="1"/>
  <c r="E404" i="23"/>
  <c r="F404" i="23" s="1"/>
  <c r="E412" i="23"/>
  <c r="F412" i="23" s="1"/>
  <c r="E420" i="23"/>
  <c r="F420" i="23" s="1"/>
  <c r="E428" i="23"/>
  <c r="F428" i="23" s="1"/>
  <c r="E436" i="23"/>
  <c r="F436" i="23" s="1"/>
  <c r="E221" i="23"/>
  <c r="F221" i="23" s="1"/>
  <c r="E229" i="23"/>
  <c r="F229" i="23" s="1"/>
  <c r="E237" i="23"/>
  <c r="F237" i="23" s="1"/>
  <c r="E245" i="23"/>
  <c r="F245" i="23" s="1"/>
  <c r="E253" i="23"/>
  <c r="F253" i="23" s="1"/>
  <c r="E261" i="23"/>
  <c r="F261" i="23" s="1"/>
  <c r="E269" i="23"/>
  <c r="F269" i="23" s="1"/>
  <c r="E277" i="23"/>
  <c r="F277" i="23" s="1"/>
  <c r="E285" i="23"/>
  <c r="F285" i="23" s="1"/>
  <c r="E293" i="23"/>
  <c r="F293" i="23" s="1"/>
  <c r="E301" i="23"/>
  <c r="F301" i="23" s="1"/>
  <c r="E309" i="23"/>
  <c r="F309" i="23" s="1"/>
  <c r="E317" i="23"/>
  <c r="F317" i="23" s="1"/>
  <c r="E325" i="23"/>
  <c r="F325" i="23" s="1"/>
  <c r="E333" i="23"/>
  <c r="F333" i="23" s="1"/>
  <c r="E341" i="23"/>
  <c r="F341" i="23" s="1"/>
  <c r="E349" i="23"/>
  <c r="F349" i="23" s="1"/>
  <c r="E357" i="23"/>
  <c r="F357" i="23" s="1"/>
  <c r="E365" i="23"/>
  <c r="F365" i="23" s="1"/>
  <c r="E373" i="23"/>
  <c r="F373" i="23" s="1"/>
  <c r="E381" i="23"/>
  <c r="F381" i="23" s="1"/>
  <c r="E389" i="23"/>
  <c r="F389" i="23" s="1"/>
  <c r="E397" i="23"/>
  <c r="F397" i="23" s="1"/>
  <c r="E405" i="23"/>
  <c r="F405" i="23" s="1"/>
  <c r="E413" i="23"/>
  <c r="F413" i="23" s="1"/>
  <c r="E421" i="23"/>
  <c r="F421" i="23" s="1"/>
  <c r="E429" i="23"/>
  <c r="F429" i="23" s="1"/>
  <c r="E437" i="23"/>
  <c r="F437" i="23" s="1"/>
  <c r="E222" i="23"/>
  <c r="F222" i="23" s="1"/>
  <c r="E230" i="23"/>
  <c r="F230" i="23" s="1"/>
  <c r="E238" i="23"/>
  <c r="F238" i="23" s="1"/>
  <c r="E246" i="23"/>
  <c r="F246" i="23" s="1"/>
  <c r="E254" i="23"/>
  <c r="F254" i="23" s="1"/>
  <c r="E262" i="23"/>
  <c r="F262" i="23" s="1"/>
  <c r="E270" i="23"/>
  <c r="F270" i="23" s="1"/>
  <c r="E278" i="23"/>
  <c r="F278" i="23" s="1"/>
  <c r="E286" i="23"/>
  <c r="F286" i="23" s="1"/>
  <c r="E294" i="23"/>
  <c r="F294" i="23" s="1"/>
  <c r="E302" i="23"/>
  <c r="F302" i="23" s="1"/>
  <c r="E310" i="23"/>
  <c r="F310" i="23" s="1"/>
  <c r="E318" i="23"/>
  <c r="F318" i="23" s="1"/>
  <c r="E326" i="23"/>
  <c r="F326" i="23" s="1"/>
  <c r="E334" i="23"/>
  <c r="F334" i="23" s="1"/>
  <c r="E342" i="23"/>
  <c r="F342" i="23" s="1"/>
  <c r="E350" i="23"/>
  <c r="F350" i="23" s="1"/>
  <c r="E358" i="23"/>
  <c r="F358" i="23" s="1"/>
  <c r="E366" i="23"/>
  <c r="F366" i="23" s="1"/>
  <c r="E374" i="23"/>
  <c r="F374" i="23" s="1"/>
  <c r="E382" i="23"/>
  <c r="F382" i="23" s="1"/>
  <c r="E390" i="23"/>
  <c r="F390" i="23" s="1"/>
  <c r="E398" i="23"/>
  <c r="F398" i="23" s="1"/>
  <c r="E406" i="23"/>
  <c r="F406" i="23" s="1"/>
  <c r="E414" i="23"/>
  <c r="F414" i="23" s="1"/>
  <c r="E422" i="23"/>
  <c r="F422" i="23" s="1"/>
  <c r="E430" i="23"/>
  <c r="F430" i="23" s="1"/>
  <c r="E438" i="23"/>
  <c r="F438" i="23" s="1"/>
  <c r="E223" i="23"/>
  <c r="F223" i="23" s="1"/>
  <c r="E231" i="23"/>
  <c r="F231" i="23" s="1"/>
  <c r="E239" i="23"/>
  <c r="F239" i="23" s="1"/>
  <c r="E247" i="23"/>
  <c r="F247" i="23" s="1"/>
  <c r="E255" i="23"/>
  <c r="F255" i="23" s="1"/>
  <c r="E263" i="23"/>
  <c r="F263" i="23" s="1"/>
  <c r="E271" i="23"/>
  <c r="F271" i="23" s="1"/>
  <c r="E279" i="23"/>
  <c r="F279" i="23" s="1"/>
  <c r="E287" i="23"/>
  <c r="F287" i="23" s="1"/>
  <c r="E295" i="23"/>
  <c r="F295" i="23" s="1"/>
  <c r="E303" i="23"/>
  <c r="F303" i="23" s="1"/>
  <c r="E311" i="23"/>
  <c r="F311" i="23" s="1"/>
  <c r="E319" i="23"/>
  <c r="F319" i="23" s="1"/>
  <c r="E327" i="23"/>
  <c r="F327" i="23" s="1"/>
  <c r="E335" i="23"/>
  <c r="F335" i="23" s="1"/>
  <c r="E343" i="23"/>
  <c r="F343" i="23" s="1"/>
  <c r="E351" i="23"/>
  <c r="F351" i="23" s="1"/>
  <c r="E359" i="23"/>
  <c r="F359" i="23" s="1"/>
  <c r="E367" i="23"/>
  <c r="F367" i="23" s="1"/>
  <c r="E375" i="23"/>
  <c r="F375" i="23" s="1"/>
  <c r="E383" i="23"/>
  <c r="F383" i="23" s="1"/>
  <c r="E391" i="23"/>
  <c r="F391" i="23" s="1"/>
  <c r="E399" i="23"/>
  <c r="F399" i="23" s="1"/>
  <c r="E407" i="23"/>
  <c r="F407" i="23" s="1"/>
  <c r="E415" i="23"/>
  <c r="F415" i="23" s="1"/>
  <c r="E423" i="23"/>
  <c r="F423" i="23" s="1"/>
  <c r="E431" i="23"/>
  <c r="F431" i="23" s="1"/>
  <c r="E439" i="23"/>
  <c r="F439" i="23" s="1"/>
  <c r="E224" i="23"/>
  <c r="F224" i="23" s="1"/>
  <c r="E232" i="23"/>
  <c r="F232" i="23" s="1"/>
  <c r="E240" i="23"/>
  <c r="F240" i="23" s="1"/>
  <c r="E248" i="23"/>
  <c r="F248" i="23" s="1"/>
  <c r="E256" i="23"/>
  <c r="F256" i="23" s="1"/>
  <c r="E264" i="23"/>
  <c r="F264" i="23" s="1"/>
  <c r="E272" i="23"/>
  <c r="F272" i="23" s="1"/>
  <c r="E280" i="23"/>
  <c r="F280" i="23" s="1"/>
  <c r="E288" i="23"/>
  <c r="F288" i="23" s="1"/>
  <c r="E296" i="23"/>
  <c r="F296" i="23" s="1"/>
  <c r="E304" i="23"/>
  <c r="F304" i="23" s="1"/>
  <c r="E312" i="23"/>
  <c r="F312" i="23" s="1"/>
  <c r="E320" i="23"/>
  <c r="F320" i="23" s="1"/>
  <c r="E328" i="23"/>
  <c r="F328" i="23" s="1"/>
  <c r="E336" i="23"/>
  <c r="F336" i="23" s="1"/>
  <c r="E344" i="23"/>
  <c r="F344" i="23" s="1"/>
  <c r="E352" i="23"/>
  <c r="F352" i="23" s="1"/>
  <c r="E360" i="23"/>
  <c r="F360" i="23" s="1"/>
  <c r="E368" i="23"/>
  <c r="F368" i="23" s="1"/>
  <c r="E376" i="23"/>
  <c r="F376" i="23" s="1"/>
  <c r="E384" i="23"/>
  <c r="F384" i="23" s="1"/>
  <c r="E392" i="23"/>
  <c r="F392" i="23" s="1"/>
  <c r="E400" i="23"/>
  <c r="F400" i="23" s="1"/>
  <c r="E408" i="23"/>
  <c r="F408" i="23" s="1"/>
  <c r="E416" i="23"/>
  <c r="F416" i="23" s="1"/>
  <c r="E424" i="23"/>
  <c r="F424" i="23" s="1"/>
  <c r="E432" i="23"/>
  <c r="F432" i="23" s="1"/>
  <c r="E440" i="23"/>
  <c r="F440" i="23" s="1"/>
  <c r="E448" i="23"/>
  <c r="F448" i="23" s="1"/>
  <c r="E456" i="23"/>
  <c r="F456" i="23" s="1"/>
  <c r="E464" i="23"/>
  <c r="F464" i="23" s="1"/>
  <c r="E472" i="23"/>
  <c r="F472" i="23" s="1"/>
  <c r="E480" i="23"/>
  <c r="F480" i="23" s="1"/>
  <c r="E488" i="23"/>
  <c r="F488" i="23" s="1"/>
  <c r="E220" i="23"/>
  <c r="F220" i="23" s="1"/>
  <c r="E625" i="23"/>
  <c r="F625" i="23" s="1"/>
  <c r="E617" i="23"/>
  <c r="F617" i="23" s="1"/>
  <c r="E609" i="23"/>
  <c r="F609" i="23" s="1"/>
  <c r="E601" i="23"/>
  <c r="F601" i="23" s="1"/>
  <c r="E593" i="23"/>
  <c r="F593" i="23" s="1"/>
  <c r="E585" i="23"/>
  <c r="F585" i="23" s="1"/>
  <c r="E577" i="23"/>
  <c r="F577" i="23" s="1"/>
  <c r="E569" i="23"/>
  <c r="F569" i="23" s="1"/>
  <c r="E561" i="23"/>
  <c r="F561" i="23" s="1"/>
  <c r="E553" i="23"/>
  <c r="F553" i="23" s="1"/>
  <c r="E545" i="23"/>
  <c r="F545" i="23" s="1"/>
  <c r="E537" i="23"/>
  <c r="F537" i="23" s="1"/>
  <c r="E529" i="23"/>
  <c r="F529" i="23" s="1"/>
  <c r="E521" i="23"/>
  <c r="F521" i="23" s="1"/>
  <c r="E513" i="23"/>
  <c r="F513" i="23" s="1"/>
  <c r="E505" i="23"/>
  <c r="F505" i="23" s="1"/>
  <c r="E497" i="23"/>
  <c r="F497" i="23" s="1"/>
  <c r="E489" i="23"/>
  <c r="F489" i="23" s="1"/>
  <c r="E479" i="23"/>
  <c r="F479" i="23" s="1"/>
  <c r="E468" i="23"/>
  <c r="F468" i="23" s="1"/>
  <c r="E454" i="23"/>
  <c r="F454" i="23" s="1"/>
  <c r="E441" i="23"/>
  <c r="F441" i="23" s="1"/>
  <c r="E377" i="23"/>
  <c r="F377" i="23" s="1"/>
  <c r="E313" i="23"/>
  <c r="F313" i="23" s="1"/>
  <c r="E249" i="23"/>
  <c r="F249" i="23" s="1"/>
  <c r="E624" i="23"/>
  <c r="F624" i="23" s="1"/>
  <c r="E616" i="23"/>
  <c r="F616" i="23" s="1"/>
  <c r="E608" i="23"/>
  <c r="F608" i="23" s="1"/>
  <c r="E600" i="23"/>
  <c r="F600" i="23" s="1"/>
  <c r="E592" i="23"/>
  <c r="F592" i="23" s="1"/>
  <c r="E584" i="23"/>
  <c r="F584" i="23" s="1"/>
  <c r="E576" i="23"/>
  <c r="F576" i="23" s="1"/>
  <c r="E568" i="23"/>
  <c r="F568" i="23" s="1"/>
  <c r="E560" i="23"/>
  <c r="F560" i="23" s="1"/>
  <c r="E552" i="23"/>
  <c r="F552" i="23" s="1"/>
  <c r="E544" i="23"/>
  <c r="F544" i="23" s="1"/>
  <c r="E536" i="23"/>
  <c r="F536" i="23" s="1"/>
  <c r="E528" i="23"/>
  <c r="F528" i="23" s="1"/>
  <c r="E520" i="23"/>
  <c r="F520" i="23" s="1"/>
  <c r="E512" i="23"/>
  <c r="F512" i="23" s="1"/>
  <c r="E504" i="23"/>
  <c r="F504" i="23" s="1"/>
  <c r="E496" i="23"/>
  <c r="F496" i="23" s="1"/>
  <c r="E487" i="23"/>
  <c r="F487" i="23" s="1"/>
  <c r="E478" i="23"/>
  <c r="F478" i="23" s="1"/>
  <c r="E465" i="23"/>
  <c r="F465" i="23" s="1"/>
  <c r="E453" i="23"/>
  <c r="F453" i="23" s="1"/>
  <c r="E433" i="23"/>
  <c r="F433" i="23" s="1"/>
  <c r="E369" i="23"/>
  <c r="F369" i="23" s="1"/>
  <c r="E305" i="23"/>
  <c r="F305" i="23" s="1"/>
  <c r="E241" i="23"/>
  <c r="F241" i="23" s="1"/>
  <c r="E623" i="23"/>
  <c r="F623" i="23" s="1"/>
  <c r="E615" i="23"/>
  <c r="F615" i="23" s="1"/>
  <c r="E607" i="23"/>
  <c r="F607" i="23" s="1"/>
  <c r="E599" i="23"/>
  <c r="F599" i="23" s="1"/>
  <c r="E591" i="23"/>
  <c r="F591" i="23" s="1"/>
  <c r="E583" i="23"/>
  <c r="F583" i="23" s="1"/>
  <c r="E575" i="23"/>
  <c r="F575" i="23" s="1"/>
  <c r="E567" i="23"/>
  <c r="F567" i="23" s="1"/>
  <c r="E559" i="23"/>
  <c r="F559" i="23" s="1"/>
  <c r="E551" i="23"/>
  <c r="F551" i="23" s="1"/>
  <c r="E543" i="23"/>
  <c r="F543" i="23" s="1"/>
  <c r="E535" i="23"/>
  <c r="F535" i="23" s="1"/>
  <c r="E527" i="23"/>
  <c r="F527" i="23" s="1"/>
  <c r="E519" i="23"/>
  <c r="F519" i="23" s="1"/>
  <c r="E511" i="23"/>
  <c r="F511" i="23" s="1"/>
  <c r="E503" i="23"/>
  <c r="F503" i="23" s="1"/>
  <c r="E495" i="23"/>
  <c r="F495" i="23" s="1"/>
  <c r="E486" i="23"/>
  <c r="F486" i="23" s="1"/>
  <c r="E477" i="23"/>
  <c r="F477" i="23" s="1"/>
  <c r="E463" i="23"/>
  <c r="F463" i="23" s="1"/>
  <c r="E452" i="23"/>
  <c r="F452" i="23" s="1"/>
  <c r="E425" i="23"/>
  <c r="F425" i="23" s="1"/>
  <c r="E361" i="23"/>
  <c r="F361" i="23" s="1"/>
  <c r="E297" i="23"/>
  <c r="F297" i="23" s="1"/>
  <c r="E233" i="23"/>
  <c r="F233" i="23" s="1"/>
  <c r="E622" i="23"/>
  <c r="F622" i="23" s="1"/>
  <c r="E614" i="23"/>
  <c r="F614" i="23" s="1"/>
  <c r="E606" i="23"/>
  <c r="F606" i="23" s="1"/>
  <c r="E598" i="23"/>
  <c r="F598" i="23" s="1"/>
  <c r="E590" i="23"/>
  <c r="F590" i="23" s="1"/>
  <c r="E582" i="23"/>
  <c r="F582" i="23" s="1"/>
  <c r="E574" i="23"/>
  <c r="F574" i="23" s="1"/>
  <c r="E566" i="23"/>
  <c r="F566" i="23" s="1"/>
  <c r="E558" i="23"/>
  <c r="F558" i="23" s="1"/>
  <c r="E550" i="23"/>
  <c r="F550" i="23" s="1"/>
  <c r="E542" i="23"/>
  <c r="F542" i="23" s="1"/>
  <c r="E534" i="23"/>
  <c r="F534" i="23" s="1"/>
  <c r="E526" i="23"/>
  <c r="F526" i="23" s="1"/>
  <c r="E518" i="23"/>
  <c r="F518" i="23" s="1"/>
  <c r="E510" i="23"/>
  <c r="F510" i="23" s="1"/>
  <c r="E502" i="23"/>
  <c r="F502" i="23" s="1"/>
  <c r="E494" i="23"/>
  <c r="F494" i="23" s="1"/>
  <c r="E485" i="23"/>
  <c r="F485" i="23" s="1"/>
  <c r="E476" i="23"/>
  <c r="F476" i="23" s="1"/>
  <c r="E462" i="23"/>
  <c r="F462" i="23" s="1"/>
  <c r="E449" i="23"/>
  <c r="F449" i="23" s="1"/>
  <c r="E417" i="23"/>
  <c r="F417" i="23" s="1"/>
  <c r="E353" i="23"/>
  <c r="F353" i="23" s="1"/>
  <c r="E289" i="23"/>
  <c r="F289" i="23" s="1"/>
  <c r="E225" i="23"/>
  <c r="F225" i="23" s="1"/>
  <c r="E1192" i="24"/>
  <c r="F1192" i="24" s="1"/>
  <c r="E1184" i="24"/>
  <c r="F1184" i="24" s="1"/>
  <c r="E1176" i="24"/>
  <c r="F1176" i="24" s="1"/>
  <c r="E1168" i="24"/>
  <c r="F1168" i="24" s="1"/>
  <c r="E1160" i="24"/>
  <c r="F1160" i="24" s="1"/>
  <c r="E1152" i="24"/>
  <c r="F1152" i="24" s="1"/>
  <c r="E1144" i="24"/>
  <c r="F1144" i="24" s="1"/>
  <c r="E1136" i="24"/>
  <c r="F1136" i="24" s="1"/>
  <c r="E1128" i="24"/>
  <c r="F1128" i="24" s="1"/>
  <c r="E1120" i="24"/>
  <c r="F1120" i="24" s="1"/>
  <c r="E1112" i="24"/>
  <c r="F1112" i="24" s="1"/>
  <c r="E1104" i="24"/>
  <c r="F1104" i="24" s="1"/>
  <c r="E1096" i="24"/>
  <c r="F1096" i="24" s="1"/>
  <c r="E1088" i="24"/>
  <c r="F1088" i="24" s="1"/>
  <c r="E1080" i="24"/>
  <c r="F1080" i="24" s="1"/>
  <c r="E1072" i="24"/>
  <c r="F1072" i="24" s="1"/>
  <c r="E1064" i="24"/>
  <c r="F1064" i="24" s="1"/>
  <c r="E1056" i="24"/>
  <c r="F1056" i="24" s="1"/>
  <c r="E1048" i="24"/>
  <c r="F1048" i="24" s="1"/>
  <c r="E1040" i="24"/>
  <c r="F1040" i="24" s="1"/>
  <c r="E1032" i="24"/>
  <c r="F1032" i="24" s="1"/>
  <c r="E1024" i="24"/>
  <c r="F1024" i="24" s="1"/>
  <c r="E1016" i="24"/>
  <c r="F1016" i="24" s="1"/>
  <c r="E1008" i="24"/>
  <c r="F1008" i="24" s="1"/>
  <c r="E1000" i="24"/>
  <c r="F1000" i="24" s="1"/>
  <c r="E992" i="24"/>
  <c r="F992" i="24" s="1"/>
  <c r="E984" i="24"/>
  <c r="F984" i="24" s="1"/>
  <c r="E976" i="24"/>
  <c r="F976" i="24" s="1"/>
  <c r="E968" i="24"/>
  <c r="F968" i="24" s="1"/>
  <c r="E960" i="24"/>
  <c r="F960" i="24" s="1"/>
  <c r="E952" i="24"/>
  <c r="F952" i="24" s="1"/>
  <c r="E944" i="24"/>
  <c r="F944" i="24" s="1"/>
  <c r="E936" i="24"/>
  <c r="F936" i="24" s="1"/>
  <c r="E928" i="24"/>
  <c r="F928" i="24" s="1"/>
  <c r="E920" i="24"/>
  <c r="F920" i="24" s="1"/>
  <c r="E912" i="24"/>
  <c r="F912" i="24" s="1"/>
  <c r="E904" i="24"/>
  <c r="F904" i="24" s="1"/>
  <c r="E896" i="24"/>
  <c r="F896" i="24" s="1"/>
  <c r="E888" i="24"/>
  <c r="F888" i="24" s="1"/>
  <c r="E880" i="24"/>
  <c r="F880" i="24" s="1"/>
  <c r="E872" i="24"/>
  <c r="F872" i="24" s="1"/>
  <c r="E864" i="24"/>
  <c r="F864" i="24" s="1"/>
  <c r="E856" i="24"/>
  <c r="F856" i="24" s="1"/>
  <c r="E848" i="24"/>
  <c r="F848" i="24" s="1"/>
  <c r="E840" i="24"/>
  <c r="F840" i="24" s="1"/>
  <c r="E832" i="24"/>
  <c r="F832" i="24" s="1"/>
  <c r="E824" i="24"/>
  <c r="F824" i="24" s="1"/>
  <c r="E816" i="24"/>
  <c r="F816" i="24" s="1"/>
  <c r="E808" i="24"/>
  <c r="F808" i="24" s="1"/>
  <c r="E800" i="24"/>
  <c r="F800" i="24" s="1"/>
  <c r="E792" i="24"/>
  <c r="F792" i="24" s="1"/>
  <c r="E784" i="24"/>
  <c r="F784" i="24" s="1"/>
  <c r="E776" i="24"/>
  <c r="F776" i="24" s="1"/>
  <c r="E768" i="24"/>
  <c r="F768" i="24" s="1"/>
  <c r="E760" i="24"/>
  <c r="F760" i="24" s="1"/>
  <c r="E752" i="24"/>
  <c r="F752" i="24" s="1"/>
  <c r="E744" i="24"/>
  <c r="F744" i="24" s="1"/>
  <c r="E736" i="24"/>
  <c r="F736" i="24" s="1"/>
  <c r="E728" i="24"/>
  <c r="F728" i="24" s="1"/>
  <c r="E354" i="24"/>
  <c r="F354" i="24" s="1"/>
  <c r="E1191" i="24"/>
  <c r="F1191" i="24" s="1"/>
  <c r="E1183" i="24"/>
  <c r="F1183" i="24" s="1"/>
  <c r="E1175" i="24"/>
  <c r="F1175" i="24" s="1"/>
  <c r="E1167" i="24"/>
  <c r="F1167" i="24" s="1"/>
  <c r="E1159" i="24"/>
  <c r="F1159" i="24" s="1"/>
  <c r="E1151" i="24"/>
  <c r="F1151" i="24" s="1"/>
  <c r="E1143" i="24"/>
  <c r="F1143" i="24" s="1"/>
  <c r="E1135" i="24"/>
  <c r="F1135" i="24" s="1"/>
  <c r="E1127" i="24"/>
  <c r="F1127" i="24" s="1"/>
  <c r="E1119" i="24"/>
  <c r="F1119" i="24" s="1"/>
  <c r="E1111" i="24"/>
  <c r="F1111" i="24" s="1"/>
  <c r="E1103" i="24"/>
  <c r="F1103" i="24" s="1"/>
  <c r="E1095" i="24"/>
  <c r="F1095" i="24" s="1"/>
  <c r="E1087" i="24"/>
  <c r="F1087" i="24" s="1"/>
  <c r="E1079" i="24"/>
  <c r="F1079" i="24" s="1"/>
  <c r="E1071" i="24"/>
  <c r="F1071" i="24" s="1"/>
  <c r="E1063" i="24"/>
  <c r="F1063" i="24" s="1"/>
  <c r="E1055" i="24"/>
  <c r="F1055" i="24" s="1"/>
  <c r="E1047" i="24"/>
  <c r="F1047" i="24" s="1"/>
  <c r="E1039" i="24"/>
  <c r="F1039" i="24" s="1"/>
  <c r="E1031" i="24"/>
  <c r="F1031" i="24" s="1"/>
  <c r="E1023" i="24"/>
  <c r="F1023" i="24" s="1"/>
  <c r="E1015" i="24"/>
  <c r="F1015" i="24" s="1"/>
  <c r="E1007" i="24"/>
  <c r="F1007" i="24" s="1"/>
  <c r="E999" i="24"/>
  <c r="F999" i="24" s="1"/>
  <c r="E991" i="24"/>
  <c r="F991" i="24" s="1"/>
  <c r="E983" i="24"/>
  <c r="F983" i="24" s="1"/>
  <c r="E975" i="24"/>
  <c r="F975" i="24" s="1"/>
  <c r="E967" i="24"/>
  <c r="F967" i="24" s="1"/>
  <c r="E959" i="24"/>
  <c r="F959" i="24" s="1"/>
  <c r="E951" i="24"/>
  <c r="F951" i="24" s="1"/>
  <c r="E943" i="24"/>
  <c r="F943" i="24" s="1"/>
  <c r="E935" i="24"/>
  <c r="F935" i="24" s="1"/>
  <c r="E927" i="24"/>
  <c r="F927" i="24" s="1"/>
  <c r="E919" i="24"/>
  <c r="F919" i="24" s="1"/>
  <c r="E911" i="24"/>
  <c r="F911" i="24" s="1"/>
  <c r="E903" i="24"/>
  <c r="F903" i="24" s="1"/>
  <c r="E895" i="24"/>
  <c r="F895" i="24" s="1"/>
  <c r="E887" i="24"/>
  <c r="F887" i="24" s="1"/>
  <c r="E879" i="24"/>
  <c r="F879" i="24" s="1"/>
  <c r="E871" i="24"/>
  <c r="F871" i="24" s="1"/>
  <c r="E863" i="24"/>
  <c r="F863" i="24" s="1"/>
  <c r="E855" i="24"/>
  <c r="F855" i="24" s="1"/>
  <c r="E847" i="24"/>
  <c r="F847" i="24" s="1"/>
  <c r="E839" i="24"/>
  <c r="F839" i="24" s="1"/>
  <c r="E831" i="24"/>
  <c r="F831" i="24" s="1"/>
  <c r="E823" i="24"/>
  <c r="F823" i="24" s="1"/>
  <c r="E815" i="24"/>
  <c r="F815" i="24" s="1"/>
  <c r="E807" i="24"/>
  <c r="F807" i="24" s="1"/>
  <c r="E799" i="24"/>
  <c r="F799" i="24" s="1"/>
  <c r="E791" i="24"/>
  <c r="F791" i="24" s="1"/>
  <c r="E783" i="24"/>
  <c r="F783" i="24" s="1"/>
  <c r="E775" i="24"/>
  <c r="F775" i="24" s="1"/>
  <c r="E1190" i="24"/>
  <c r="F1190" i="24" s="1"/>
  <c r="E1182" i="24"/>
  <c r="F1182" i="24" s="1"/>
  <c r="E1174" i="24"/>
  <c r="F1174" i="24" s="1"/>
  <c r="E1166" i="24"/>
  <c r="F1166" i="24" s="1"/>
  <c r="E1158" i="24"/>
  <c r="F1158" i="24" s="1"/>
  <c r="E1150" i="24"/>
  <c r="F1150" i="24" s="1"/>
  <c r="E1142" i="24"/>
  <c r="F1142" i="24" s="1"/>
  <c r="E1134" i="24"/>
  <c r="F1134" i="24" s="1"/>
  <c r="E1126" i="24"/>
  <c r="F1126" i="24" s="1"/>
  <c r="E1118" i="24"/>
  <c r="F1118" i="24" s="1"/>
  <c r="E1110" i="24"/>
  <c r="F1110" i="24" s="1"/>
  <c r="E1102" i="24"/>
  <c r="F1102" i="24" s="1"/>
  <c r="E1094" i="24"/>
  <c r="F1094" i="24" s="1"/>
  <c r="E1086" i="24"/>
  <c r="F1086" i="24" s="1"/>
  <c r="E1078" i="24"/>
  <c r="F1078" i="24" s="1"/>
  <c r="E1070" i="24"/>
  <c r="F1070" i="24" s="1"/>
  <c r="E1062" i="24"/>
  <c r="F1062" i="24" s="1"/>
  <c r="E1054" i="24"/>
  <c r="F1054" i="24" s="1"/>
  <c r="E1046" i="24"/>
  <c r="F1046" i="24" s="1"/>
  <c r="E1038" i="24"/>
  <c r="F1038" i="24" s="1"/>
  <c r="E1030" i="24"/>
  <c r="F1030" i="24" s="1"/>
  <c r="E1022" i="24"/>
  <c r="F1022" i="24" s="1"/>
  <c r="E1014" i="24"/>
  <c r="F1014" i="24" s="1"/>
  <c r="E1006" i="24"/>
  <c r="F1006" i="24" s="1"/>
  <c r="E998" i="24"/>
  <c r="F998" i="24" s="1"/>
  <c r="E990" i="24"/>
  <c r="F990" i="24" s="1"/>
  <c r="E982" i="24"/>
  <c r="F982" i="24" s="1"/>
  <c r="E974" i="24"/>
  <c r="F974" i="24" s="1"/>
  <c r="E966" i="24"/>
  <c r="F966" i="24" s="1"/>
  <c r="E958" i="24"/>
  <c r="F958" i="24" s="1"/>
  <c r="E950" i="24"/>
  <c r="F950" i="24" s="1"/>
  <c r="E942" i="24"/>
  <c r="F942" i="24" s="1"/>
  <c r="E934" i="24"/>
  <c r="F934" i="24" s="1"/>
  <c r="E926" i="24"/>
  <c r="F926" i="24" s="1"/>
  <c r="E918" i="24"/>
  <c r="F918" i="24" s="1"/>
  <c r="E910" i="24"/>
  <c r="F910" i="24" s="1"/>
  <c r="E902" i="24"/>
  <c r="F902" i="24" s="1"/>
  <c r="E894" i="24"/>
  <c r="F894" i="24" s="1"/>
  <c r="E886" i="24"/>
  <c r="F886" i="24" s="1"/>
  <c r="E878" i="24"/>
  <c r="F878" i="24" s="1"/>
  <c r="E870" i="24"/>
  <c r="F870" i="24" s="1"/>
  <c r="E862" i="24"/>
  <c r="F862" i="24" s="1"/>
  <c r="E854" i="24"/>
  <c r="F854" i="24" s="1"/>
  <c r="E846" i="24"/>
  <c r="F846" i="24" s="1"/>
  <c r="E838" i="24"/>
  <c r="F838" i="24" s="1"/>
  <c r="E830" i="24"/>
  <c r="F830" i="24" s="1"/>
  <c r="E822" i="24"/>
  <c r="F822" i="24" s="1"/>
  <c r="E814" i="24"/>
  <c r="F814" i="24" s="1"/>
  <c r="E806" i="24"/>
  <c r="F806" i="24" s="1"/>
  <c r="E798" i="24"/>
  <c r="F798" i="24" s="1"/>
  <c r="E790" i="24"/>
  <c r="F790" i="24" s="1"/>
  <c r="E782" i="24"/>
  <c r="F782" i="24" s="1"/>
  <c r="E774" i="24"/>
  <c r="F774" i="24" s="1"/>
  <c r="E766" i="24"/>
  <c r="F766" i="24" s="1"/>
  <c r="E758" i="24"/>
  <c r="F758" i="24" s="1"/>
  <c r="E750" i="24"/>
  <c r="F750" i="24" s="1"/>
  <c r="E742" i="24"/>
  <c r="F742" i="24" s="1"/>
  <c r="E734" i="24"/>
  <c r="F734" i="24" s="1"/>
  <c r="E726" i="24"/>
  <c r="F726" i="24" s="1"/>
  <c r="E718" i="24"/>
  <c r="F718" i="24" s="1"/>
  <c r="E710" i="24"/>
  <c r="F710" i="24" s="1"/>
  <c r="E1189" i="24"/>
  <c r="F1189" i="24" s="1"/>
  <c r="E1181" i="24"/>
  <c r="F1181" i="24" s="1"/>
  <c r="E1173" i="24"/>
  <c r="F1173" i="24" s="1"/>
  <c r="E1165" i="24"/>
  <c r="F1165" i="24" s="1"/>
  <c r="E1157" i="24"/>
  <c r="F1157" i="24" s="1"/>
  <c r="E1149" i="24"/>
  <c r="F1149" i="24" s="1"/>
  <c r="E1141" i="24"/>
  <c r="F1141" i="24" s="1"/>
  <c r="E1133" i="24"/>
  <c r="F1133" i="24" s="1"/>
  <c r="E1125" i="24"/>
  <c r="F1125" i="24" s="1"/>
  <c r="E1117" i="24"/>
  <c r="F1117" i="24" s="1"/>
  <c r="E1109" i="24"/>
  <c r="F1109" i="24" s="1"/>
  <c r="E1101" i="24"/>
  <c r="F1101" i="24" s="1"/>
  <c r="E1093" i="24"/>
  <c r="F1093" i="24" s="1"/>
  <c r="E1085" i="24"/>
  <c r="F1085" i="24" s="1"/>
  <c r="E1077" i="24"/>
  <c r="F1077" i="24" s="1"/>
  <c r="E1069" i="24"/>
  <c r="F1069" i="24" s="1"/>
  <c r="E1061" i="24"/>
  <c r="F1061" i="24" s="1"/>
  <c r="E1053" i="24"/>
  <c r="F1053" i="24" s="1"/>
  <c r="E1045" i="24"/>
  <c r="F1045" i="24" s="1"/>
  <c r="E1037" i="24"/>
  <c r="F1037" i="24" s="1"/>
  <c r="E1029" i="24"/>
  <c r="F1029" i="24" s="1"/>
  <c r="E1021" i="24"/>
  <c r="F1021" i="24" s="1"/>
  <c r="E1013" i="24"/>
  <c r="F1013" i="24" s="1"/>
  <c r="E1005" i="24"/>
  <c r="F1005" i="24" s="1"/>
  <c r="E997" i="24"/>
  <c r="F997" i="24" s="1"/>
  <c r="E989" i="24"/>
  <c r="F989" i="24" s="1"/>
  <c r="E981" i="24"/>
  <c r="F981" i="24" s="1"/>
  <c r="E973" i="24"/>
  <c r="F973" i="24" s="1"/>
  <c r="E965" i="24"/>
  <c r="F965" i="24" s="1"/>
  <c r="E957" i="24"/>
  <c r="F957" i="24" s="1"/>
  <c r="E949" i="24"/>
  <c r="F949" i="24" s="1"/>
  <c r="E941" i="24"/>
  <c r="F941" i="24" s="1"/>
  <c r="E933" i="24"/>
  <c r="F933" i="24" s="1"/>
  <c r="E925" i="24"/>
  <c r="F925" i="24" s="1"/>
  <c r="E917" i="24"/>
  <c r="F917" i="24" s="1"/>
  <c r="E909" i="24"/>
  <c r="F909" i="24" s="1"/>
  <c r="E901" i="24"/>
  <c r="F901" i="24" s="1"/>
  <c r="E893" i="24"/>
  <c r="F893" i="24" s="1"/>
  <c r="E885" i="24"/>
  <c r="F885" i="24" s="1"/>
  <c r="E877" i="24"/>
  <c r="F877" i="24" s="1"/>
  <c r="E869" i="24"/>
  <c r="F869" i="24" s="1"/>
  <c r="E861" i="24"/>
  <c r="F861" i="24" s="1"/>
  <c r="E853" i="24"/>
  <c r="F853" i="24" s="1"/>
  <c r="E845" i="24"/>
  <c r="F845" i="24" s="1"/>
  <c r="E837" i="24"/>
  <c r="F837" i="24" s="1"/>
  <c r="E829" i="24"/>
  <c r="F829" i="24" s="1"/>
  <c r="E821" i="24"/>
  <c r="F821" i="24" s="1"/>
  <c r="E813" i="24"/>
  <c r="F813" i="24" s="1"/>
  <c r="E805" i="24"/>
  <c r="F805" i="24" s="1"/>
  <c r="E797" i="24"/>
  <c r="F797" i="24" s="1"/>
  <c r="E789" i="24"/>
  <c r="F789" i="24" s="1"/>
  <c r="E781" i="24"/>
  <c r="F781" i="24" s="1"/>
  <c r="E773" i="24"/>
  <c r="F773" i="24" s="1"/>
  <c r="E765" i="24"/>
  <c r="F765" i="24" s="1"/>
  <c r="E757" i="24"/>
  <c r="F757" i="24" s="1"/>
  <c r="E749" i="24"/>
  <c r="F749" i="24" s="1"/>
  <c r="E741" i="24"/>
  <c r="F741" i="24" s="1"/>
  <c r="E733" i="24"/>
  <c r="F733" i="24" s="1"/>
  <c r="E725" i="24"/>
  <c r="F725" i="24" s="1"/>
  <c r="E717" i="24"/>
  <c r="F717" i="24" s="1"/>
  <c r="E1188" i="24"/>
  <c r="F1188" i="24" s="1"/>
  <c r="E1180" i="24"/>
  <c r="F1180" i="24" s="1"/>
  <c r="E1172" i="24"/>
  <c r="F1172" i="24" s="1"/>
  <c r="E1164" i="24"/>
  <c r="F1164" i="24" s="1"/>
  <c r="E1156" i="24"/>
  <c r="F1156" i="24" s="1"/>
  <c r="E1148" i="24"/>
  <c r="F1148" i="24" s="1"/>
  <c r="E1140" i="24"/>
  <c r="F1140" i="24" s="1"/>
  <c r="E1132" i="24"/>
  <c r="F1132" i="24" s="1"/>
  <c r="E1124" i="24"/>
  <c r="F1124" i="24" s="1"/>
  <c r="E1116" i="24"/>
  <c r="F1116" i="24" s="1"/>
  <c r="E1108" i="24"/>
  <c r="F1108" i="24" s="1"/>
  <c r="E1100" i="24"/>
  <c r="F1100" i="24" s="1"/>
  <c r="E1092" i="24"/>
  <c r="F1092" i="24" s="1"/>
  <c r="E1084" i="24"/>
  <c r="F1084" i="24" s="1"/>
  <c r="E1076" i="24"/>
  <c r="F1076" i="24" s="1"/>
  <c r="E1068" i="24"/>
  <c r="F1068" i="24" s="1"/>
  <c r="E1060" i="24"/>
  <c r="F1060" i="24" s="1"/>
  <c r="E1052" i="24"/>
  <c r="F1052" i="24" s="1"/>
  <c r="E1044" i="24"/>
  <c r="F1044" i="24" s="1"/>
  <c r="E1036" i="24"/>
  <c r="F1036" i="24" s="1"/>
  <c r="E1028" i="24"/>
  <c r="F1028" i="24" s="1"/>
  <c r="E1020" i="24"/>
  <c r="F1020" i="24" s="1"/>
  <c r="E1012" i="24"/>
  <c r="F1012" i="24" s="1"/>
  <c r="E1004" i="24"/>
  <c r="F1004" i="24" s="1"/>
  <c r="E996" i="24"/>
  <c r="F996" i="24" s="1"/>
  <c r="E988" i="24"/>
  <c r="F988" i="24" s="1"/>
  <c r="E980" i="24"/>
  <c r="F980" i="24" s="1"/>
  <c r="E972" i="24"/>
  <c r="F972" i="24" s="1"/>
  <c r="E964" i="24"/>
  <c r="F964" i="24" s="1"/>
  <c r="E956" i="24"/>
  <c r="F956" i="24" s="1"/>
  <c r="E948" i="24"/>
  <c r="F948" i="24" s="1"/>
  <c r="E940" i="24"/>
  <c r="F940" i="24" s="1"/>
  <c r="E932" i="24"/>
  <c r="F932" i="24" s="1"/>
  <c r="E924" i="24"/>
  <c r="F924" i="24" s="1"/>
  <c r="E916" i="24"/>
  <c r="F916" i="24" s="1"/>
  <c r="E908" i="24"/>
  <c r="F908" i="24" s="1"/>
  <c r="E900" i="24"/>
  <c r="F900" i="24" s="1"/>
  <c r="E892" i="24"/>
  <c r="F892" i="24" s="1"/>
  <c r="E884" i="24"/>
  <c r="F884" i="24" s="1"/>
  <c r="E876" i="24"/>
  <c r="F876" i="24" s="1"/>
  <c r="E868" i="24"/>
  <c r="F868" i="24" s="1"/>
  <c r="E860" i="24"/>
  <c r="F860" i="24" s="1"/>
  <c r="E852" i="24"/>
  <c r="F852" i="24" s="1"/>
  <c r="E844" i="24"/>
  <c r="F844" i="24" s="1"/>
  <c r="E836" i="24"/>
  <c r="F836" i="24" s="1"/>
  <c r="E828" i="24"/>
  <c r="F828" i="24" s="1"/>
  <c r="E820" i="24"/>
  <c r="F820" i="24" s="1"/>
  <c r="E812" i="24"/>
  <c r="F812" i="24" s="1"/>
  <c r="E804" i="24"/>
  <c r="F804" i="24" s="1"/>
  <c r="E796" i="24"/>
  <c r="F796" i="24" s="1"/>
  <c r="E788" i="24"/>
  <c r="F788" i="24" s="1"/>
  <c r="E780" i="24"/>
  <c r="F780" i="24" s="1"/>
  <c r="E772" i="24"/>
  <c r="F772" i="24" s="1"/>
  <c r="E764" i="24"/>
  <c r="F764" i="24" s="1"/>
  <c r="E756" i="24"/>
  <c r="F756" i="24" s="1"/>
  <c r="E748" i="24"/>
  <c r="F748" i="24" s="1"/>
  <c r="E740" i="24"/>
  <c r="F740" i="24" s="1"/>
  <c r="E732" i="24"/>
  <c r="F732" i="24" s="1"/>
  <c r="E1147" i="24"/>
  <c r="F1147" i="24" s="1"/>
  <c r="E1139" i="24"/>
  <c r="F1139" i="24" s="1"/>
  <c r="E1131" i="24"/>
  <c r="F1131" i="24" s="1"/>
  <c r="E1123" i="24"/>
  <c r="F1123" i="24" s="1"/>
  <c r="E1115" i="24"/>
  <c r="F1115" i="24" s="1"/>
  <c r="E1107" i="24"/>
  <c r="F1107" i="24" s="1"/>
  <c r="E1099" i="24"/>
  <c r="F1099" i="24" s="1"/>
  <c r="E1091" i="24"/>
  <c r="F1091" i="24" s="1"/>
  <c r="E1083" i="24"/>
  <c r="F1083" i="24" s="1"/>
  <c r="E1075" i="24"/>
  <c r="F1075" i="24" s="1"/>
  <c r="E1067" i="24"/>
  <c r="F1067" i="24" s="1"/>
  <c r="E1059" i="24"/>
  <c r="F1059" i="24" s="1"/>
  <c r="E1051" i="24"/>
  <c r="F1051" i="24" s="1"/>
  <c r="E1043" i="24"/>
  <c r="F1043" i="24" s="1"/>
  <c r="E1035" i="24"/>
  <c r="F1035" i="24" s="1"/>
  <c r="E1027" i="24"/>
  <c r="F1027" i="24" s="1"/>
  <c r="E1019" i="24"/>
  <c r="F1019" i="24" s="1"/>
  <c r="E1011" i="24"/>
  <c r="F1011" i="24" s="1"/>
  <c r="E1003" i="24"/>
  <c r="F1003" i="24" s="1"/>
  <c r="E995" i="24"/>
  <c r="F995" i="24" s="1"/>
  <c r="E987" i="24"/>
  <c r="F987" i="24" s="1"/>
  <c r="E979" i="24"/>
  <c r="F979" i="24" s="1"/>
  <c r="E971" i="24"/>
  <c r="F971" i="24" s="1"/>
  <c r="E963" i="24"/>
  <c r="F963" i="24" s="1"/>
  <c r="E955" i="24"/>
  <c r="F955" i="24" s="1"/>
  <c r="E947" i="24"/>
  <c r="F947" i="24" s="1"/>
  <c r="E939" i="24"/>
  <c r="F939" i="24" s="1"/>
  <c r="E931" i="24"/>
  <c r="F931" i="24" s="1"/>
  <c r="E923" i="24"/>
  <c r="F923" i="24" s="1"/>
  <c r="E915" i="24"/>
  <c r="F915" i="24" s="1"/>
  <c r="E907" i="24"/>
  <c r="F907" i="24" s="1"/>
  <c r="E899" i="24"/>
  <c r="F899" i="24" s="1"/>
  <c r="E891" i="24"/>
  <c r="F891" i="24" s="1"/>
  <c r="E883" i="24"/>
  <c r="F883" i="24" s="1"/>
  <c r="E875" i="24"/>
  <c r="F875" i="24" s="1"/>
  <c r="E867" i="24"/>
  <c r="F867" i="24" s="1"/>
  <c r="E859" i="24"/>
  <c r="F859" i="24" s="1"/>
  <c r="E851" i="24"/>
  <c r="F851" i="24" s="1"/>
  <c r="E843" i="24"/>
  <c r="F843" i="24" s="1"/>
  <c r="E835" i="24"/>
  <c r="F835" i="24" s="1"/>
  <c r="E827" i="24"/>
  <c r="F827" i="24" s="1"/>
  <c r="E819" i="24"/>
  <c r="F819" i="24" s="1"/>
  <c r="E811" i="24"/>
  <c r="F811" i="24" s="1"/>
  <c r="E803" i="24"/>
  <c r="F803" i="24" s="1"/>
  <c r="E795" i="24"/>
  <c r="F795" i="24" s="1"/>
  <c r="E787" i="24"/>
  <c r="F787" i="24" s="1"/>
  <c r="E779" i="24"/>
  <c r="F779" i="24" s="1"/>
  <c r="E771" i="24"/>
  <c r="F771" i="24" s="1"/>
  <c r="E763" i="24"/>
  <c r="F763" i="24" s="1"/>
  <c r="E755" i="24"/>
  <c r="F755" i="24" s="1"/>
  <c r="E747" i="24"/>
  <c r="F747" i="24" s="1"/>
  <c r="E739" i="24"/>
  <c r="F739" i="24" s="1"/>
  <c r="E731" i="24"/>
  <c r="F731" i="24" s="1"/>
  <c r="E1186" i="24"/>
  <c r="F1186" i="24" s="1"/>
  <c r="E1178" i="24"/>
  <c r="F1178" i="24" s="1"/>
  <c r="E1170" i="24"/>
  <c r="F1170" i="24" s="1"/>
  <c r="E1162" i="24"/>
  <c r="F1162" i="24" s="1"/>
  <c r="E1154" i="24"/>
  <c r="F1154" i="24" s="1"/>
  <c r="E1146" i="24"/>
  <c r="F1146" i="24" s="1"/>
  <c r="E1138" i="24"/>
  <c r="F1138" i="24" s="1"/>
  <c r="E1130" i="24"/>
  <c r="F1130" i="24" s="1"/>
  <c r="E1122" i="24"/>
  <c r="F1122" i="24" s="1"/>
  <c r="E1114" i="24"/>
  <c r="F1114" i="24" s="1"/>
  <c r="E1106" i="24"/>
  <c r="F1106" i="24" s="1"/>
  <c r="E1098" i="24"/>
  <c r="F1098" i="24" s="1"/>
  <c r="E1090" i="24"/>
  <c r="F1090" i="24" s="1"/>
  <c r="E1082" i="24"/>
  <c r="F1082" i="24" s="1"/>
  <c r="E1074" i="24"/>
  <c r="F1074" i="24" s="1"/>
  <c r="E1066" i="24"/>
  <c r="F1066" i="24" s="1"/>
  <c r="E1058" i="24"/>
  <c r="F1058" i="24" s="1"/>
  <c r="E1050" i="24"/>
  <c r="F1050" i="24" s="1"/>
  <c r="E1042" i="24"/>
  <c r="F1042" i="24" s="1"/>
  <c r="E1034" i="24"/>
  <c r="F1034" i="24" s="1"/>
  <c r="E1026" i="24"/>
  <c r="F1026" i="24" s="1"/>
  <c r="E1018" i="24"/>
  <c r="F1018" i="24" s="1"/>
  <c r="E1010" i="24"/>
  <c r="F1010" i="24" s="1"/>
  <c r="E1002" i="24"/>
  <c r="F1002" i="24" s="1"/>
  <c r="E994" i="24"/>
  <c r="F994" i="24" s="1"/>
  <c r="E986" i="24"/>
  <c r="F986" i="24" s="1"/>
  <c r="E978" i="24"/>
  <c r="F978" i="24" s="1"/>
  <c r="E970" i="24"/>
  <c r="F970" i="24" s="1"/>
  <c r="E962" i="24"/>
  <c r="F962" i="24" s="1"/>
  <c r="E954" i="24"/>
  <c r="F954" i="24" s="1"/>
  <c r="E946" i="24"/>
  <c r="F946" i="24" s="1"/>
  <c r="E938" i="24"/>
  <c r="F938" i="24" s="1"/>
  <c r="E930" i="24"/>
  <c r="F930" i="24" s="1"/>
  <c r="E922" i="24"/>
  <c r="F922" i="24" s="1"/>
  <c r="E914" i="24"/>
  <c r="F914" i="24" s="1"/>
  <c r="E906" i="24"/>
  <c r="F906" i="24" s="1"/>
  <c r="E898" i="24"/>
  <c r="F898" i="24" s="1"/>
  <c r="E890" i="24"/>
  <c r="F890" i="24" s="1"/>
  <c r="E882" i="24"/>
  <c r="F882" i="24" s="1"/>
  <c r="E874" i="24"/>
  <c r="F874" i="24" s="1"/>
  <c r="E866" i="24"/>
  <c r="F866" i="24" s="1"/>
  <c r="E858" i="24"/>
  <c r="F858" i="24" s="1"/>
  <c r="E850" i="24"/>
  <c r="F850" i="24" s="1"/>
  <c r="E842" i="24"/>
  <c r="F842" i="24" s="1"/>
  <c r="E834" i="24"/>
  <c r="F834" i="24" s="1"/>
  <c r="E826" i="24"/>
  <c r="F826" i="24" s="1"/>
  <c r="E818" i="24"/>
  <c r="F818" i="24" s="1"/>
  <c r="E810" i="24"/>
  <c r="F810" i="24" s="1"/>
  <c r="E802" i="24"/>
  <c r="F802" i="24" s="1"/>
  <c r="E794" i="24"/>
  <c r="F794" i="24" s="1"/>
  <c r="E786" i="24"/>
  <c r="F786" i="24" s="1"/>
  <c r="E578" i="24"/>
  <c r="F578" i="24" s="1"/>
  <c r="E546" i="24"/>
  <c r="F546" i="24" s="1"/>
  <c r="E514" i="24"/>
  <c r="F514" i="24" s="1"/>
  <c r="E482" i="24"/>
  <c r="F482" i="24" s="1"/>
  <c r="E450" i="24"/>
  <c r="F450" i="24" s="1"/>
  <c r="E418" i="24"/>
  <c r="F418" i="24" s="1"/>
  <c r="E386" i="24"/>
  <c r="F386" i="24" s="1"/>
  <c r="E322" i="24"/>
  <c r="F322" i="24" s="1"/>
  <c r="E290" i="24"/>
  <c r="F290" i="24" s="1"/>
  <c r="E258" i="24"/>
  <c r="F258" i="24" s="1"/>
  <c r="E226" i="24"/>
  <c r="F226" i="24" s="1"/>
  <c r="E194" i="24"/>
  <c r="F194" i="24" s="1"/>
  <c r="E993" i="24"/>
  <c r="F993" i="24" s="1"/>
  <c r="E985" i="24"/>
  <c r="F985" i="24" s="1"/>
  <c r="E977" i="24"/>
  <c r="F977" i="24" s="1"/>
  <c r="E969" i="24"/>
  <c r="F969" i="24" s="1"/>
  <c r="E961" i="24"/>
  <c r="F961" i="24" s="1"/>
  <c r="E953" i="24"/>
  <c r="F953" i="24" s="1"/>
  <c r="E945" i="24"/>
  <c r="F945" i="24" s="1"/>
  <c r="E929" i="24"/>
  <c r="F929" i="24" s="1"/>
  <c r="E921" i="24"/>
  <c r="F921" i="24" s="1"/>
  <c r="E913" i="24"/>
  <c r="F913" i="24" s="1"/>
  <c r="E905" i="24"/>
  <c r="F905" i="24" s="1"/>
  <c r="E897" i="24"/>
  <c r="F897" i="24" s="1"/>
  <c r="E889" i="24"/>
  <c r="F889" i="24" s="1"/>
  <c r="E881" i="24"/>
  <c r="F881" i="24" s="1"/>
  <c r="E865" i="24"/>
  <c r="F865" i="24" s="1"/>
  <c r="E857" i="24"/>
  <c r="F857" i="24" s="1"/>
  <c r="E849" i="24"/>
  <c r="F849" i="24" s="1"/>
  <c r="E841" i="24"/>
  <c r="F841" i="24" s="1"/>
  <c r="E833" i="24"/>
  <c r="F833" i="24" s="1"/>
  <c r="E825" i="24"/>
  <c r="F825" i="24" s="1"/>
  <c r="E817" i="24"/>
  <c r="F817" i="24" s="1"/>
  <c r="E801" i="24"/>
  <c r="F801" i="24" s="1"/>
  <c r="E793" i="24"/>
  <c r="F793" i="24" s="1"/>
  <c r="E785" i="24"/>
  <c r="F785" i="24" s="1"/>
  <c r="E777" i="24"/>
  <c r="F777" i="24" s="1"/>
  <c r="E769" i="24"/>
  <c r="F769" i="24" s="1"/>
  <c r="E761" i="24"/>
  <c r="F761" i="24" s="1"/>
  <c r="E753" i="24"/>
  <c r="F753" i="24" s="1"/>
  <c r="E737" i="24"/>
  <c r="F737" i="24" s="1"/>
  <c r="E729" i="24"/>
  <c r="F729" i="24" s="1"/>
  <c r="E721" i="24"/>
  <c r="F721" i="24" s="1"/>
  <c r="E713" i="24"/>
  <c r="F713" i="24" s="1"/>
  <c r="E705" i="24"/>
  <c r="F705" i="24" s="1"/>
  <c r="E697" i="24"/>
  <c r="F697" i="24" s="1"/>
  <c r="E689" i="24"/>
  <c r="F689" i="24" s="1"/>
  <c r="E673" i="24"/>
  <c r="F673" i="24" s="1"/>
  <c r="E665" i="24"/>
  <c r="F665" i="24" s="1"/>
  <c r="E657" i="24"/>
  <c r="F657" i="24" s="1"/>
  <c r="E649" i="24"/>
  <c r="F649" i="24" s="1"/>
  <c r="E641" i="24"/>
  <c r="F641" i="24" s="1"/>
  <c r="E633" i="24"/>
  <c r="F633" i="24" s="1"/>
  <c r="E625" i="24"/>
  <c r="F625" i="24" s="1"/>
  <c r="E617" i="24"/>
  <c r="F617" i="24" s="1"/>
  <c r="E609" i="24"/>
  <c r="F609" i="24" s="1"/>
  <c r="E601" i="24"/>
  <c r="F601" i="24" s="1"/>
  <c r="E593" i="24"/>
  <c r="F593" i="24" s="1"/>
  <c r="E585" i="24"/>
  <c r="F585" i="24" s="1"/>
  <c r="E577" i="24"/>
  <c r="F577" i="24" s="1"/>
  <c r="E569" i="24"/>
  <c r="F569" i="24" s="1"/>
  <c r="E561" i="24"/>
  <c r="F561" i="24" s="1"/>
  <c r="E553" i="24"/>
  <c r="F553" i="24" s="1"/>
  <c r="E545" i="24"/>
  <c r="F545" i="24" s="1"/>
  <c r="E537" i="24"/>
  <c r="F537" i="24" s="1"/>
  <c r="E529" i="24"/>
  <c r="F529" i="24" s="1"/>
  <c r="E521" i="24"/>
  <c r="F521" i="24" s="1"/>
  <c r="E513" i="24"/>
  <c r="F513" i="24" s="1"/>
  <c r="E505" i="24"/>
  <c r="F505" i="24" s="1"/>
  <c r="E497" i="24"/>
  <c r="F497" i="24" s="1"/>
  <c r="E489" i="24"/>
  <c r="F489" i="24" s="1"/>
  <c r="E481" i="24"/>
  <c r="F481" i="24" s="1"/>
  <c r="E473" i="24"/>
  <c r="F473" i="24" s="1"/>
  <c r="E465" i="24"/>
  <c r="F465" i="24" s="1"/>
  <c r="E457" i="24"/>
  <c r="F457" i="24" s="1"/>
  <c r="E449" i="24"/>
  <c r="F449" i="24" s="1"/>
  <c r="E441" i="24"/>
  <c r="F441" i="24" s="1"/>
  <c r="E433" i="24"/>
  <c r="F433" i="24" s="1"/>
  <c r="E425" i="24"/>
  <c r="F425" i="24" s="1"/>
  <c r="E417" i="24"/>
  <c r="F417" i="24" s="1"/>
  <c r="E409" i="24"/>
  <c r="F409" i="24" s="1"/>
  <c r="E401" i="24"/>
  <c r="F401" i="24" s="1"/>
  <c r="E393" i="24"/>
  <c r="F393" i="24" s="1"/>
  <c r="E385" i="24"/>
  <c r="F385" i="24" s="1"/>
  <c r="E377" i="24"/>
  <c r="F377" i="24" s="1"/>
  <c r="E369" i="24"/>
  <c r="F369" i="24" s="1"/>
  <c r="E361" i="24"/>
  <c r="F361" i="24" s="1"/>
  <c r="E353" i="24"/>
  <c r="F353" i="24" s="1"/>
  <c r="E345" i="24"/>
  <c r="F345" i="24" s="1"/>
  <c r="E337" i="24"/>
  <c r="F337" i="24" s="1"/>
  <c r="E329" i="24"/>
  <c r="F329" i="24" s="1"/>
  <c r="E321" i="24"/>
  <c r="F321" i="24" s="1"/>
  <c r="E313" i="24"/>
  <c r="F313" i="24" s="1"/>
  <c r="E305" i="24"/>
  <c r="F305" i="24" s="1"/>
  <c r="E297" i="24"/>
  <c r="F297" i="24" s="1"/>
  <c r="E289" i="24"/>
  <c r="F289" i="24" s="1"/>
  <c r="E281" i="24"/>
  <c r="F281" i="24" s="1"/>
  <c r="E273" i="24"/>
  <c r="F273" i="24" s="1"/>
  <c r="E265" i="24"/>
  <c r="F265" i="24" s="1"/>
  <c r="E257" i="24"/>
  <c r="F257" i="24" s="1"/>
  <c r="E249" i="24"/>
  <c r="F249" i="24" s="1"/>
  <c r="E241" i="24"/>
  <c r="F241" i="24" s="1"/>
  <c r="E233" i="24"/>
  <c r="F233" i="24" s="1"/>
  <c r="E225" i="24"/>
  <c r="F225" i="24" s="1"/>
  <c r="E217" i="24"/>
  <c r="F217" i="24" s="1"/>
  <c r="E209" i="24"/>
  <c r="F209" i="24" s="1"/>
  <c r="E201" i="24"/>
  <c r="F201" i="24" s="1"/>
  <c r="E193" i="24"/>
  <c r="F193" i="24" s="1"/>
  <c r="E185" i="24"/>
  <c r="F185" i="24" s="1"/>
  <c r="E177" i="24"/>
  <c r="F177" i="24" s="1"/>
  <c r="E778" i="24"/>
  <c r="F778" i="24" s="1"/>
  <c r="E770" i="24"/>
  <c r="F770" i="24" s="1"/>
  <c r="E762" i="24"/>
  <c r="F762" i="24" s="1"/>
  <c r="E754" i="24"/>
  <c r="F754" i="24" s="1"/>
  <c r="E746" i="24"/>
  <c r="F746" i="24" s="1"/>
  <c r="E738" i="24"/>
  <c r="F738" i="24" s="1"/>
  <c r="E730" i="24"/>
  <c r="F730" i="24" s="1"/>
  <c r="E722" i="24"/>
  <c r="F722" i="24" s="1"/>
  <c r="E714" i="24"/>
  <c r="F714" i="24" s="1"/>
  <c r="E706" i="24"/>
  <c r="F706" i="24" s="1"/>
  <c r="E698" i="24"/>
  <c r="F698" i="24" s="1"/>
  <c r="E690" i="24"/>
  <c r="F690" i="24" s="1"/>
  <c r="E682" i="24"/>
  <c r="F682" i="24" s="1"/>
  <c r="E674" i="24"/>
  <c r="F674" i="24" s="1"/>
  <c r="E666" i="24"/>
  <c r="F666" i="24" s="1"/>
  <c r="E658" i="24"/>
  <c r="F658" i="24" s="1"/>
  <c r="E650" i="24"/>
  <c r="F650" i="24" s="1"/>
  <c r="E642" i="24"/>
  <c r="F642" i="24" s="1"/>
  <c r="E634" i="24"/>
  <c r="F634" i="24" s="1"/>
  <c r="E626" i="24"/>
  <c r="F626" i="24" s="1"/>
  <c r="E618" i="24"/>
  <c r="F618" i="24" s="1"/>
  <c r="E602" i="24"/>
  <c r="F602" i="24" s="1"/>
  <c r="E594" i="24"/>
  <c r="F594" i="24" s="1"/>
  <c r="E586" i="24"/>
  <c r="F586" i="24" s="1"/>
  <c r="E570" i="24"/>
  <c r="F570" i="24" s="1"/>
  <c r="E562" i="24"/>
  <c r="F562" i="24" s="1"/>
  <c r="E554" i="24"/>
  <c r="F554" i="24" s="1"/>
  <c r="E538" i="24"/>
  <c r="F538" i="24" s="1"/>
  <c r="E530" i="24"/>
  <c r="F530" i="24" s="1"/>
  <c r="E522" i="24"/>
  <c r="F522" i="24" s="1"/>
  <c r="E506" i="24"/>
  <c r="F506" i="24" s="1"/>
  <c r="E498" i="24"/>
  <c r="F498" i="24" s="1"/>
  <c r="E490" i="24"/>
  <c r="F490" i="24" s="1"/>
  <c r="E474" i="24"/>
  <c r="F474" i="24" s="1"/>
  <c r="E466" i="24"/>
  <c r="F466" i="24" s="1"/>
  <c r="E458" i="24"/>
  <c r="F458" i="24" s="1"/>
  <c r="E442" i="24"/>
  <c r="F442" i="24" s="1"/>
  <c r="E434" i="24"/>
  <c r="F434" i="24" s="1"/>
  <c r="E426" i="24"/>
  <c r="F426" i="24" s="1"/>
  <c r="E410" i="24"/>
  <c r="F410" i="24" s="1"/>
  <c r="E402" i="24"/>
  <c r="F402" i="24" s="1"/>
  <c r="E394" i="24"/>
  <c r="F394" i="24" s="1"/>
  <c r="E378" i="24"/>
  <c r="F378" i="24" s="1"/>
  <c r="E370" i="24"/>
  <c r="F370" i="24" s="1"/>
  <c r="E362" i="24"/>
  <c r="F362" i="24" s="1"/>
  <c r="E346" i="24"/>
  <c r="F346" i="24" s="1"/>
  <c r="E338" i="24"/>
  <c r="F338" i="24" s="1"/>
  <c r="E330" i="24"/>
  <c r="F330" i="24" s="1"/>
  <c r="E314" i="24"/>
  <c r="F314" i="24" s="1"/>
  <c r="E306" i="24"/>
  <c r="F306" i="24" s="1"/>
  <c r="E298" i="24"/>
  <c r="F298" i="24" s="1"/>
  <c r="E282" i="24"/>
  <c r="F282" i="24" s="1"/>
  <c r="E274" i="24"/>
  <c r="F274" i="24" s="1"/>
  <c r="E266" i="24"/>
  <c r="F266" i="24" s="1"/>
  <c r="E250" i="24"/>
  <c r="F250" i="24" s="1"/>
  <c r="E242" i="24"/>
  <c r="F242" i="24" s="1"/>
  <c r="E234" i="24"/>
  <c r="F234" i="24" s="1"/>
  <c r="E218" i="24"/>
  <c r="F218" i="24" s="1"/>
  <c r="E210" i="24"/>
  <c r="F210" i="24" s="1"/>
  <c r="E202" i="24"/>
  <c r="F202" i="24" s="1"/>
  <c r="E186" i="24"/>
  <c r="F186" i="24" s="1"/>
  <c r="E178" i="24"/>
  <c r="F178" i="24" s="1"/>
  <c r="E720" i="24"/>
  <c r="F720" i="24" s="1"/>
  <c r="E712" i="24"/>
  <c r="F712" i="24" s="1"/>
  <c r="E704" i="24"/>
  <c r="F704" i="24" s="1"/>
  <c r="E696" i="24"/>
  <c r="F696" i="24" s="1"/>
  <c r="E688" i="24"/>
  <c r="F688" i="24" s="1"/>
  <c r="E680" i="24"/>
  <c r="F680" i="24" s="1"/>
  <c r="E672" i="24"/>
  <c r="F672" i="24" s="1"/>
  <c r="E664" i="24"/>
  <c r="F664" i="24" s="1"/>
  <c r="E656" i="24"/>
  <c r="F656" i="24" s="1"/>
  <c r="E648" i="24"/>
  <c r="F648" i="24" s="1"/>
  <c r="E640" i="24"/>
  <c r="F640" i="24" s="1"/>
  <c r="E632" i="24"/>
  <c r="F632" i="24" s="1"/>
  <c r="E624" i="24"/>
  <c r="F624" i="24" s="1"/>
  <c r="E616" i="24"/>
  <c r="F616" i="24" s="1"/>
  <c r="E608" i="24"/>
  <c r="F608" i="24" s="1"/>
  <c r="E600" i="24"/>
  <c r="F600" i="24" s="1"/>
  <c r="E592" i="24"/>
  <c r="F592" i="24" s="1"/>
  <c r="E584" i="24"/>
  <c r="F584" i="24" s="1"/>
  <c r="E576" i="24"/>
  <c r="F576" i="24" s="1"/>
  <c r="E568" i="24"/>
  <c r="F568" i="24" s="1"/>
  <c r="E560" i="24"/>
  <c r="F560" i="24" s="1"/>
  <c r="E552" i="24"/>
  <c r="F552" i="24" s="1"/>
  <c r="E544" i="24"/>
  <c r="F544" i="24" s="1"/>
  <c r="E536" i="24"/>
  <c r="F536" i="24" s="1"/>
  <c r="E528" i="24"/>
  <c r="F528" i="24" s="1"/>
  <c r="E520" i="24"/>
  <c r="F520" i="24" s="1"/>
  <c r="E512" i="24"/>
  <c r="F512" i="24" s="1"/>
  <c r="E504" i="24"/>
  <c r="F504" i="24" s="1"/>
  <c r="E496" i="24"/>
  <c r="F496" i="24" s="1"/>
  <c r="E488" i="24"/>
  <c r="F488" i="24" s="1"/>
  <c r="E480" i="24"/>
  <c r="F480" i="24" s="1"/>
  <c r="E472" i="24"/>
  <c r="F472" i="24" s="1"/>
  <c r="E464" i="24"/>
  <c r="F464" i="24" s="1"/>
  <c r="E456" i="24"/>
  <c r="F456" i="24" s="1"/>
  <c r="E448" i="24"/>
  <c r="F448" i="24" s="1"/>
  <c r="E440" i="24"/>
  <c r="F440" i="24" s="1"/>
  <c r="E432" i="24"/>
  <c r="F432" i="24" s="1"/>
  <c r="E424" i="24"/>
  <c r="F424" i="24" s="1"/>
  <c r="E416" i="24"/>
  <c r="F416" i="24" s="1"/>
  <c r="E408" i="24"/>
  <c r="F408" i="24" s="1"/>
  <c r="E400" i="24"/>
  <c r="F400" i="24" s="1"/>
  <c r="E392" i="24"/>
  <c r="F392" i="24" s="1"/>
  <c r="E384" i="24"/>
  <c r="F384" i="24" s="1"/>
  <c r="E376" i="24"/>
  <c r="F376" i="24" s="1"/>
  <c r="E368" i="24"/>
  <c r="F368" i="24" s="1"/>
  <c r="E360" i="24"/>
  <c r="F360" i="24" s="1"/>
  <c r="E352" i="24"/>
  <c r="F352" i="24" s="1"/>
  <c r="E344" i="24"/>
  <c r="F344" i="24" s="1"/>
  <c r="E336" i="24"/>
  <c r="F336" i="24" s="1"/>
  <c r="E328" i="24"/>
  <c r="F328" i="24" s="1"/>
  <c r="E320" i="24"/>
  <c r="F320" i="24" s="1"/>
  <c r="E312" i="24"/>
  <c r="F312" i="24" s="1"/>
  <c r="E304" i="24"/>
  <c r="F304" i="24" s="1"/>
  <c r="E296" i="24"/>
  <c r="F296" i="24" s="1"/>
  <c r="E288" i="24"/>
  <c r="F288" i="24" s="1"/>
  <c r="E280" i="24"/>
  <c r="F280" i="24" s="1"/>
  <c r="E272" i="24"/>
  <c r="F272" i="24" s="1"/>
  <c r="E264" i="24"/>
  <c r="F264" i="24" s="1"/>
  <c r="E256" i="24"/>
  <c r="F256" i="24" s="1"/>
  <c r="E248" i="24"/>
  <c r="F248" i="24" s="1"/>
  <c r="E240" i="24"/>
  <c r="F240" i="24" s="1"/>
  <c r="E232" i="24"/>
  <c r="F232" i="24" s="1"/>
  <c r="E224" i="24"/>
  <c r="F224" i="24" s="1"/>
  <c r="E216" i="24"/>
  <c r="F216" i="24" s="1"/>
  <c r="E208" i="24"/>
  <c r="F208" i="24" s="1"/>
  <c r="E200" i="24"/>
  <c r="F200" i="24" s="1"/>
  <c r="E192" i="24"/>
  <c r="F192" i="24" s="1"/>
  <c r="E184" i="24"/>
  <c r="F184" i="24" s="1"/>
  <c r="E176" i="24"/>
  <c r="F176" i="24" s="1"/>
  <c r="E767" i="24"/>
  <c r="F767" i="24" s="1"/>
  <c r="E759" i="24"/>
  <c r="F759" i="24" s="1"/>
  <c r="E751" i="24"/>
  <c r="F751" i="24" s="1"/>
  <c r="E743" i="24"/>
  <c r="F743" i="24" s="1"/>
  <c r="E735" i="24"/>
  <c r="F735" i="24" s="1"/>
  <c r="E727" i="24"/>
  <c r="F727" i="24" s="1"/>
  <c r="E719" i="24"/>
  <c r="F719" i="24" s="1"/>
  <c r="E711" i="24"/>
  <c r="F711" i="24" s="1"/>
  <c r="E703" i="24"/>
  <c r="F703" i="24" s="1"/>
  <c r="E695" i="24"/>
  <c r="F695" i="24" s="1"/>
  <c r="E687" i="24"/>
  <c r="F687" i="24" s="1"/>
  <c r="E679" i="24"/>
  <c r="F679" i="24" s="1"/>
  <c r="E671" i="24"/>
  <c r="F671" i="24" s="1"/>
  <c r="E663" i="24"/>
  <c r="F663" i="24" s="1"/>
  <c r="E655" i="24"/>
  <c r="F655" i="24" s="1"/>
  <c r="E647" i="24"/>
  <c r="F647" i="24" s="1"/>
  <c r="E639" i="24"/>
  <c r="F639" i="24" s="1"/>
  <c r="E631" i="24"/>
  <c r="F631" i="24" s="1"/>
  <c r="E623" i="24"/>
  <c r="F623" i="24" s="1"/>
  <c r="E615" i="24"/>
  <c r="F615" i="24" s="1"/>
  <c r="E607" i="24"/>
  <c r="F607" i="24" s="1"/>
  <c r="E599" i="24"/>
  <c r="F599" i="24" s="1"/>
  <c r="E591" i="24"/>
  <c r="F591" i="24" s="1"/>
  <c r="E583" i="24"/>
  <c r="F583" i="24" s="1"/>
  <c r="E575" i="24"/>
  <c r="F575" i="24" s="1"/>
  <c r="E567" i="24"/>
  <c r="F567" i="24" s="1"/>
  <c r="E559" i="24"/>
  <c r="F559" i="24" s="1"/>
  <c r="E551" i="24"/>
  <c r="F551" i="24" s="1"/>
  <c r="E543" i="24"/>
  <c r="F543" i="24" s="1"/>
  <c r="E535" i="24"/>
  <c r="F535" i="24" s="1"/>
  <c r="E527" i="24"/>
  <c r="F527" i="24" s="1"/>
  <c r="E519" i="24"/>
  <c r="F519" i="24" s="1"/>
  <c r="E511" i="24"/>
  <c r="F511" i="24" s="1"/>
  <c r="E503" i="24"/>
  <c r="F503" i="24" s="1"/>
  <c r="E495" i="24"/>
  <c r="F495" i="24" s="1"/>
  <c r="E487" i="24"/>
  <c r="F487" i="24" s="1"/>
  <c r="E479" i="24"/>
  <c r="F479" i="24" s="1"/>
  <c r="E471" i="24"/>
  <c r="F471" i="24" s="1"/>
  <c r="E463" i="24"/>
  <c r="F463" i="24" s="1"/>
  <c r="E455" i="24"/>
  <c r="F455" i="24" s="1"/>
  <c r="E447" i="24"/>
  <c r="F447" i="24" s="1"/>
  <c r="E439" i="24"/>
  <c r="F439" i="24" s="1"/>
  <c r="E431" i="24"/>
  <c r="F431" i="24" s="1"/>
  <c r="E423" i="24"/>
  <c r="F423" i="24" s="1"/>
  <c r="E415" i="24"/>
  <c r="F415" i="24" s="1"/>
  <c r="E407" i="24"/>
  <c r="F407" i="24" s="1"/>
  <c r="E399" i="24"/>
  <c r="F399" i="24" s="1"/>
  <c r="E391" i="24"/>
  <c r="F391" i="24" s="1"/>
  <c r="E383" i="24"/>
  <c r="F383" i="24" s="1"/>
  <c r="E375" i="24"/>
  <c r="F375" i="24" s="1"/>
  <c r="E367" i="24"/>
  <c r="F367" i="24" s="1"/>
  <c r="E359" i="24"/>
  <c r="F359" i="24" s="1"/>
  <c r="E351" i="24"/>
  <c r="F351" i="24" s="1"/>
  <c r="E343" i="24"/>
  <c r="F343" i="24" s="1"/>
  <c r="E335" i="24"/>
  <c r="F335" i="24" s="1"/>
  <c r="E327" i="24"/>
  <c r="F327" i="24" s="1"/>
  <c r="E319" i="24"/>
  <c r="F319" i="24" s="1"/>
  <c r="E311" i="24"/>
  <c r="F311" i="24" s="1"/>
  <c r="E303" i="24"/>
  <c r="F303" i="24" s="1"/>
  <c r="E295" i="24"/>
  <c r="F295" i="24" s="1"/>
  <c r="E287" i="24"/>
  <c r="F287" i="24" s="1"/>
  <c r="E279" i="24"/>
  <c r="F279" i="24" s="1"/>
  <c r="E271" i="24"/>
  <c r="F271" i="24" s="1"/>
  <c r="E263" i="24"/>
  <c r="F263" i="24" s="1"/>
  <c r="E255" i="24"/>
  <c r="F255" i="24" s="1"/>
  <c r="E247" i="24"/>
  <c r="F247" i="24" s="1"/>
  <c r="E239" i="24"/>
  <c r="F239" i="24" s="1"/>
  <c r="E231" i="24"/>
  <c r="F231" i="24" s="1"/>
  <c r="E223" i="24"/>
  <c r="F223" i="24" s="1"/>
  <c r="E215" i="24"/>
  <c r="F215" i="24" s="1"/>
  <c r="E207" i="24"/>
  <c r="F207" i="24" s="1"/>
  <c r="E199" i="24"/>
  <c r="F199" i="24" s="1"/>
  <c r="E191" i="24"/>
  <c r="F191" i="24" s="1"/>
  <c r="E183" i="24"/>
  <c r="F183" i="24" s="1"/>
  <c r="E175" i="24"/>
  <c r="F175" i="24" s="1"/>
  <c r="E702" i="24"/>
  <c r="F702" i="24" s="1"/>
  <c r="E694" i="24"/>
  <c r="F694" i="24" s="1"/>
  <c r="E686" i="24"/>
  <c r="F686" i="24" s="1"/>
  <c r="E678" i="24"/>
  <c r="F678" i="24" s="1"/>
  <c r="E670" i="24"/>
  <c r="F670" i="24" s="1"/>
  <c r="E662" i="24"/>
  <c r="F662" i="24" s="1"/>
  <c r="E654" i="24"/>
  <c r="F654" i="24" s="1"/>
  <c r="E646" i="24"/>
  <c r="F646" i="24" s="1"/>
  <c r="E638" i="24"/>
  <c r="F638" i="24" s="1"/>
  <c r="E630" i="24"/>
  <c r="F630" i="24" s="1"/>
  <c r="E622" i="24"/>
  <c r="F622" i="24" s="1"/>
  <c r="E614" i="24"/>
  <c r="F614" i="24" s="1"/>
  <c r="E606" i="24"/>
  <c r="F606" i="24" s="1"/>
  <c r="E598" i="24"/>
  <c r="F598" i="24" s="1"/>
  <c r="E590" i="24"/>
  <c r="F590" i="24" s="1"/>
  <c r="E582" i="24"/>
  <c r="F582" i="24" s="1"/>
  <c r="E574" i="24"/>
  <c r="F574" i="24" s="1"/>
  <c r="E566" i="24"/>
  <c r="F566" i="24" s="1"/>
  <c r="E558" i="24"/>
  <c r="F558" i="24" s="1"/>
  <c r="E550" i="24"/>
  <c r="F550" i="24" s="1"/>
  <c r="E542" i="24"/>
  <c r="F542" i="24" s="1"/>
  <c r="E534" i="24"/>
  <c r="F534" i="24" s="1"/>
  <c r="E526" i="24"/>
  <c r="F526" i="24" s="1"/>
  <c r="E518" i="24"/>
  <c r="F518" i="24" s="1"/>
  <c r="E510" i="24"/>
  <c r="F510" i="24" s="1"/>
  <c r="E502" i="24"/>
  <c r="F502" i="24" s="1"/>
  <c r="E494" i="24"/>
  <c r="F494" i="24" s="1"/>
  <c r="E486" i="24"/>
  <c r="F486" i="24" s="1"/>
  <c r="E478" i="24"/>
  <c r="F478" i="24" s="1"/>
  <c r="E470" i="24"/>
  <c r="F470" i="24" s="1"/>
  <c r="E462" i="24"/>
  <c r="F462" i="24" s="1"/>
  <c r="E454" i="24"/>
  <c r="F454" i="24" s="1"/>
  <c r="E446" i="24"/>
  <c r="F446" i="24" s="1"/>
  <c r="E438" i="24"/>
  <c r="F438" i="24" s="1"/>
  <c r="E430" i="24"/>
  <c r="F430" i="24" s="1"/>
  <c r="E422" i="24"/>
  <c r="F422" i="24" s="1"/>
  <c r="E414" i="24"/>
  <c r="F414" i="24" s="1"/>
  <c r="E406" i="24"/>
  <c r="F406" i="24" s="1"/>
  <c r="E398" i="24"/>
  <c r="F398" i="24" s="1"/>
  <c r="E390" i="24"/>
  <c r="F390" i="24" s="1"/>
  <c r="E382" i="24"/>
  <c r="F382" i="24" s="1"/>
  <c r="E374" i="24"/>
  <c r="F374" i="24" s="1"/>
  <c r="E366" i="24"/>
  <c r="F366" i="24" s="1"/>
  <c r="E358" i="24"/>
  <c r="F358" i="24" s="1"/>
  <c r="E350" i="24"/>
  <c r="F350" i="24" s="1"/>
  <c r="E342" i="24"/>
  <c r="F342" i="24" s="1"/>
  <c r="E334" i="24"/>
  <c r="F334" i="24" s="1"/>
  <c r="E326" i="24"/>
  <c r="F326" i="24" s="1"/>
  <c r="E318" i="24"/>
  <c r="F318" i="24" s="1"/>
  <c r="E310" i="24"/>
  <c r="F310" i="24" s="1"/>
  <c r="E302" i="24"/>
  <c r="F302" i="24" s="1"/>
  <c r="E294" i="24"/>
  <c r="F294" i="24" s="1"/>
  <c r="E286" i="24"/>
  <c r="F286" i="24" s="1"/>
  <c r="E278" i="24"/>
  <c r="F278" i="24" s="1"/>
  <c r="E270" i="24"/>
  <c r="F270" i="24" s="1"/>
  <c r="E262" i="24"/>
  <c r="F262" i="24" s="1"/>
  <c r="E254" i="24"/>
  <c r="F254" i="24" s="1"/>
  <c r="E246" i="24"/>
  <c r="F246" i="24" s="1"/>
  <c r="E238" i="24"/>
  <c r="F238" i="24" s="1"/>
  <c r="E230" i="24"/>
  <c r="F230" i="24" s="1"/>
  <c r="E222" i="24"/>
  <c r="F222" i="24" s="1"/>
  <c r="E214" i="24"/>
  <c r="F214" i="24" s="1"/>
  <c r="E206" i="24"/>
  <c r="F206" i="24" s="1"/>
  <c r="E198" i="24"/>
  <c r="F198" i="24" s="1"/>
  <c r="E190" i="24"/>
  <c r="F190" i="24" s="1"/>
  <c r="E182" i="24"/>
  <c r="F182" i="24" s="1"/>
  <c r="E709" i="24"/>
  <c r="F709" i="24" s="1"/>
  <c r="E701" i="24"/>
  <c r="F701" i="24" s="1"/>
  <c r="E693" i="24"/>
  <c r="F693" i="24" s="1"/>
  <c r="E685" i="24"/>
  <c r="F685" i="24" s="1"/>
  <c r="E677" i="24"/>
  <c r="F677" i="24" s="1"/>
  <c r="E669" i="24"/>
  <c r="F669" i="24" s="1"/>
  <c r="E661" i="24"/>
  <c r="F661" i="24" s="1"/>
  <c r="E653" i="24"/>
  <c r="F653" i="24" s="1"/>
  <c r="E645" i="24"/>
  <c r="F645" i="24" s="1"/>
  <c r="E637" i="24"/>
  <c r="F637" i="24" s="1"/>
  <c r="E629" i="24"/>
  <c r="F629" i="24" s="1"/>
  <c r="E621" i="24"/>
  <c r="F621" i="24" s="1"/>
  <c r="E613" i="24"/>
  <c r="F613" i="24" s="1"/>
  <c r="E605" i="24"/>
  <c r="F605" i="24" s="1"/>
  <c r="E597" i="24"/>
  <c r="F597" i="24" s="1"/>
  <c r="E589" i="24"/>
  <c r="F589" i="24" s="1"/>
  <c r="E581" i="24"/>
  <c r="F581" i="24" s="1"/>
  <c r="E573" i="24"/>
  <c r="F573" i="24" s="1"/>
  <c r="E565" i="24"/>
  <c r="F565" i="24" s="1"/>
  <c r="E557" i="24"/>
  <c r="F557" i="24" s="1"/>
  <c r="E549" i="24"/>
  <c r="F549" i="24" s="1"/>
  <c r="E541" i="24"/>
  <c r="F541" i="24" s="1"/>
  <c r="E533" i="24"/>
  <c r="F533" i="24" s="1"/>
  <c r="E525" i="24"/>
  <c r="F525" i="24" s="1"/>
  <c r="E517" i="24"/>
  <c r="F517" i="24" s="1"/>
  <c r="E509" i="24"/>
  <c r="F509" i="24" s="1"/>
  <c r="E501" i="24"/>
  <c r="F501" i="24" s="1"/>
  <c r="E493" i="24"/>
  <c r="F493" i="24" s="1"/>
  <c r="E485" i="24"/>
  <c r="F485" i="24" s="1"/>
  <c r="E477" i="24"/>
  <c r="F477" i="24" s="1"/>
  <c r="E469" i="24"/>
  <c r="F469" i="24" s="1"/>
  <c r="E461" i="24"/>
  <c r="F461" i="24" s="1"/>
  <c r="E453" i="24"/>
  <c r="F453" i="24" s="1"/>
  <c r="E445" i="24"/>
  <c r="F445" i="24" s="1"/>
  <c r="E437" i="24"/>
  <c r="F437" i="24" s="1"/>
  <c r="E429" i="24"/>
  <c r="F429" i="24" s="1"/>
  <c r="E421" i="24"/>
  <c r="F421" i="24" s="1"/>
  <c r="E413" i="24"/>
  <c r="F413" i="24" s="1"/>
  <c r="E405" i="24"/>
  <c r="F405" i="24" s="1"/>
  <c r="E397" i="24"/>
  <c r="F397" i="24" s="1"/>
  <c r="E389" i="24"/>
  <c r="F389" i="24" s="1"/>
  <c r="E381" i="24"/>
  <c r="F381" i="24" s="1"/>
  <c r="E373" i="24"/>
  <c r="F373" i="24" s="1"/>
  <c r="E365" i="24"/>
  <c r="F365" i="24" s="1"/>
  <c r="E357" i="24"/>
  <c r="F357" i="24" s="1"/>
  <c r="E349" i="24"/>
  <c r="F349" i="24" s="1"/>
  <c r="E341" i="24"/>
  <c r="F341" i="24" s="1"/>
  <c r="E333" i="24"/>
  <c r="F333" i="24" s="1"/>
  <c r="E325" i="24"/>
  <c r="F325" i="24" s="1"/>
  <c r="E317" i="24"/>
  <c r="F317" i="24" s="1"/>
  <c r="E309" i="24"/>
  <c r="F309" i="24" s="1"/>
  <c r="E301" i="24"/>
  <c r="F301" i="24" s="1"/>
  <c r="E293" i="24"/>
  <c r="F293" i="24" s="1"/>
  <c r="E285" i="24"/>
  <c r="F285" i="24" s="1"/>
  <c r="E277" i="24"/>
  <c r="F277" i="24" s="1"/>
  <c r="E269" i="24"/>
  <c r="F269" i="24" s="1"/>
  <c r="E261" i="24"/>
  <c r="F261" i="24" s="1"/>
  <c r="E253" i="24"/>
  <c r="F253" i="24" s="1"/>
  <c r="E245" i="24"/>
  <c r="F245" i="24" s="1"/>
  <c r="E237" i="24"/>
  <c r="F237" i="24" s="1"/>
  <c r="E229" i="24"/>
  <c r="F229" i="24" s="1"/>
  <c r="E221" i="24"/>
  <c r="F221" i="24" s="1"/>
  <c r="E213" i="24"/>
  <c r="F213" i="24" s="1"/>
  <c r="E205" i="24"/>
  <c r="F205" i="24" s="1"/>
  <c r="E197" i="24"/>
  <c r="F197" i="24" s="1"/>
  <c r="E189" i="24"/>
  <c r="F189" i="24" s="1"/>
  <c r="E181" i="24"/>
  <c r="F181" i="24" s="1"/>
  <c r="E724" i="24"/>
  <c r="F724" i="24" s="1"/>
  <c r="E716" i="24"/>
  <c r="F716" i="24" s="1"/>
  <c r="E708" i="24"/>
  <c r="F708" i="24" s="1"/>
  <c r="E700" i="24"/>
  <c r="F700" i="24" s="1"/>
  <c r="E692" i="24"/>
  <c r="F692" i="24" s="1"/>
  <c r="E684" i="24"/>
  <c r="F684" i="24" s="1"/>
  <c r="E676" i="24"/>
  <c r="F676" i="24" s="1"/>
  <c r="E668" i="24"/>
  <c r="F668" i="24" s="1"/>
  <c r="E660" i="24"/>
  <c r="F660" i="24" s="1"/>
  <c r="E652" i="24"/>
  <c r="F652" i="24" s="1"/>
  <c r="E644" i="24"/>
  <c r="F644" i="24" s="1"/>
  <c r="E636" i="24"/>
  <c r="F636" i="24" s="1"/>
  <c r="E628" i="24"/>
  <c r="F628" i="24" s="1"/>
  <c r="E620" i="24"/>
  <c r="F620" i="24" s="1"/>
  <c r="E612" i="24"/>
  <c r="F612" i="24" s="1"/>
  <c r="E604" i="24"/>
  <c r="F604" i="24" s="1"/>
  <c r="E596" i="24"/>
  <c r="F596" i="24" s="1"/>
  <c r="E588" i="24"/>
  <c r="F588" i="24" s="1"/>
  <c r="E580" i="24"/>
  <c r="F580" i="24" s="1"/>
  <c r="E572" i="24"/>
  <c r="F572" i="24" s="1"/>
  <c r="E564" i="24"/>
  <c r="F564" i="24" s="1"/>
  <c r="E556" i="24"/>
  <c r="F556" i="24" s="1"/>
  <c r="E548" i="24"/>
  <c r="F548" i="24" s="1"/>
  <c r="E540" i="24"/>
  <c r="F540" i="24" s="1"/>
  <c r="E532" i="24"/>
  <c r="F532" i="24" s="1"/>
  <c r="E524" i="24"/>
  <c r="F524" i="24" s="1"/>
  <c r="E516" i="24"/>
  <c r="F516" i="24" s="1"/>
  <c r="E508" i="24"/>
  <c r="F508" i="24" s="1"/>
  <c r="E500" i="24"/>
  <c r="F500" i="24" s="1"/>
  <c r="E492" i="24"/>
  <c r="F492" i="24" s="1"/>
  <c r="E484" i="24"/>
  <c r="F484" i="24" s="1"/>
  <c r="E476" i="24"/>
  <c r="F476" i="24" s="1"/>
  <c r="E468" i="24"/>
  <c r="F468" i="24" s="1"/>
  <c r="E460" i="24"/>
  <c r="F460" i="24" s="1"/>
  <c r="E452" i="24"/>
  <c r="F452" i="24" s="1"/>
  <c r="E444" i="24"/>
  <c r="F444" i="24" s="1"/>
  <c r="E436" i="24"/>
  <c r="F436" i="24" s="1"/>
  <c r="E428" i="24"/>
  <c r="F428" i="24" s="1"/>
  <c r="E420" i="24"/>
  <c r="F420" i="24" s="1"/>
  <c r="E412" i="24"/>
  <c r="F412" i="24" s="1"/>
  <c r="E404" i="24"/>
  <c r="F404" i="24" s="1"/>
  <c r="E396" i="24"/>
  <c r="F396" i="24" s="1"/>
  <c r="E388" i="24"/>
  <c r="F388" i="24" s="1"/>
  <c r="E380" i="24"/>
  <c r="F380" i="24" s="1"/>
  <c r="E372" i="24"/>
  <c r="F372" i="24" s="1"/>
  <c r="E364" i="24"/>
  <c r="F364" i="24" s="1"/>
  <c r="E356" i="24"/>
  <c r="F356" i="24" s="1"/>
  <c r="E348" i="24"/>
  <c r="F348" i="24" s="1"/>
  <c r="E340" i="24"/>
  <c r="F340" i="24" s="1"/>
  <c r="E332" i="24"/>
  <c r="F332" i="24" s="1"/>
  <c r="E324" i="24"/>
  <c r="F324" i="24" s="1"/>
  <c r="E316" i="24"/>
  <c r="F316" i="24" s="1"/>
  <c r="E308" i="24"/>
  <c r="F308" i="24" s="1"/>
  <c r="E300" i="24"/>
  <c r="F300" i="24" s="1"/>
  <c r="E292" i="24"/>
  <c r="F292" i="24" s="1"/>
  <c r="E284" i="24"/>
  <c r="F284" i="24" s="1"/>
  <c r="E276" i="24"/>
  <c r="F276" i="24" s="1"/>
  <c r="E268" i="24"/>
  <c r="F268" i="24" s="1"/>
  <c r="E260" i="24"/>
  <c r="F260" i="24" s="1"/>
  <c r="E252" i="24"/>
  <c r="F252" i="24" s="1"/>
  <c r="E244" i="24"/>
  <c r="F244" i="24" s="1"/>
  <c r="E236" i="24"/>
  <c r="F236" i="24" s="1"/>
  <c r="E228" i="24"/>
  <c r="F228" i="24" s="1"/>
  <c r="E220" i="24"/>
  <c r="F220" i="24" s="1"/>
  <c r="E212" i="24"/>
  <c r="F212" i="24" s="1"/>
  <c r="E204" i="24"/>
  <c r="F204" i="24" s="1"/>
  <c r="E196" i="24"/>
  <c r="F196" i="24" s="1"/>
  <c r="E188" i="24"/>
  <c r="F188" i="24" s="1"/>
  <c r="E180" i="24"/>
  <c r="F180" i="24" s="1"/>
  <c r="E723" i="24"/>
  <c r="F723" i="24" s="1"/>
  <c r="E715" i="24"/>
  <c r="F715" i="24" s="1"/>
  <c r="E707" i="24"/>
  <c r="F707" i="24" s="1"/>
  <c r="E699" i="24"/>
  <c r="F699" i="24" s="1"/>
  <c r="E691" i="24"/>
  <c r="F691" i="24" s="1"/>
  <c r="E683" i="24"/>
  <c r="F683" i="24" s="1"/>
  <c r="E675" i="24"/>
  <c r="F675" i="24" s="1"/>
  <c r="E667" i="24"/>
  <c r="F667" i="24" s="1"/>
  <c r="E659" i="24"/>
  <c r="F659" i="24" s="1"/>
  <c r="E651" i="24"/>
  <c r="F651" i="24" s="1"/>
  <c r="E643" i="24"/>
  <c r="F643" i="24" s="1"/>
  <c r="E635" i="24"/>
  <c r="F635" i="24" s="1"/>
  <c r="E627" i="24"/>
  <c r="F627" i="24" s="1"/>
  <c r="E619" i="24"/>
  <c r="F619" i="24" s="1"/>
  <c r="E611" i="24"/>
  <c r="F611" i="24" s="1"/>
  <c r="E603" i="24"/>
  <c r="F603" i="24" s="1"/>
  <c r="E595" i="24"/>
  <c r="F595" i="24" s="1"/>
  <c r="E587" i="24"/>
  <c r="F587" i="24" s="1"/>
  <c r="E579" i="24"/>
  <c r="F579" i="24" s="1"/>
  <c r="E571" i="24"/>
  <c r="F571" i="24" s="1"/>
  <c r="E563" i="24"/>
  <c r="F563" i="24" s="1"/>
  <c r="E555" i="24"/>
  <c r="F555" i="24" s="1"/>
  <c r="E547" i="24"/>
  <c r="F547" i="24" s="1"/>
  <c r="E539" i="24"/>
  <c r="F539" i="24" s="1"/>
  <c r="E531" i="24"/>
  <c r="F531" i="24" s="1"/>
  <c r="E523" i="24"/>
  <c r="F523" i="24" s="1"/>
  <c r="E515" i="24"/>
  <c r="F515" i="24" s="1"/>
  <c r="E507" i="24"/>
  <c r="F507" i="24" s="1"/>
  <c r="E499" i="24"/>
  <c r="F499" i="24" s="1"/>
  <c r="E491" i="24"/>
  <c r="F491" i="24" s="1"/>
  <c r="E483" i="24"/>
  <c r="F483" i="24" s="1"/>
  <c r="E475" i="24"/>
  <c r="F475" i="24" s="1"/>
  <c r="E467" i="24"/>
  <c r="F467" i="24" s="1"/>
  <c r="E459" i="24"/>
  <c r="F459" i="24" s="1"/>
  <c r="E451" i="24"/>
  <c r="F451" i="24" s="1"/>
  <c r="E443" i="24"/>
  <c r="F443" i="24" s="1"/>
  <c r="E435" i="24"/>
  <c r="F435" i="24" s="1"/>
  <c r="E427" i="24"/>
  <c r="F427" i="24" s="1"/>
  <c r="E419" i="24"/>
  <c r="F419" i="24" s="1"/>
  <c r="E411" i="24"/>
  <c r="F411" i="24" s="1"/>
  <c r="E403" i="24"/>
  <c r="F403" i="24" s="1"/>
  <c r="E395" i="24"/>
  <c r="F395" i="24" s="1"/>
  <c r="E387" i="24"/>
  <c r="F387" i="24" s="1"/>
  <c r="E379" i="24"/>
  <c r="F379" i="24" s="1"/>
  <c r="E371" i="24"/>
  <c r="F371" i="24" s="1"/>
  <c r="E363" i="24"/>
  <c r="F363" i="24" s="1"/>
  <c r="E355" i="24"/>
  <c r="F355" i="24" s="1"/>
  <c r="E347" i="24"/>
  <c r="F347" i="24" s="1"/>
  <c r="E339" i="24"/>
  <c r="F339" i="24" s="1"/>
  <c r="E331" i="24"/>
  <c r="F331" i="24" s="1"/>
  <c r="E323" i="24"/>
  <c r="F323" i="24" s="1"/>
  <c r="E315" i="24"/>
  <c r="F315" i="24" s="1"/>
  <c r="E307" i="24"/>
  <c r="F307" i="24" s="1"/>
  <c r="E299" i="24"/>
  <c r="F299" i="24" s="1"/>
  <c r="E291" i="24"/>
  <c r="F291" i="24" s="1"/>
  <c r="E283" i="24"/>
  <c r="F283" i="24" s="1"/>
  <c r="E275" i="24"/>
  <c r="F275" i="24" s="1"/>
  <c r="E267" i="24"/>
  <c r="F267" i="24" s="1"/>
  <c r="E259" i="24"/>
  <c r="F259" i="24" s="1"/>
  <c r="E251" i="24"/>
  <c r="F251" i="24" s="1"/>
  <c r="E243" i="24"/>
  <c r="F243" i="24" s="1"/>
  <c r="E235" i="24"/>
  <c r="F235" i="24" s="1"/>
  <c r="E227" i="24"/>
  <c r="F227" i="24" s="1"/>
  <c r="E219" i="24"/>
  <c r="F219" i="24" s="1"/>
  <c r="E211" i="24"/>
  <c r="F211" i="24" s="1"/>
  <c r="E203" i="24"/>
  <c r="F203" i="24" s="1"/>
  <c r="E195" i="24"/>
  <c r="F195" i="24" s="1"/>
  <c r="E187" i="24"/>
  <c r="F187" i="24" s="1"/>
  <c r="E179" i="24"/>
  <c r="F179" i="24" s="1"/>
  <c r="E512" i="25"/>
  <c r="F512" i="25" s="1"/>
  <c r="E504" i="25"/>
  <c r="F504" i="25" s="1"/>
  <c r="E496" i="25"/>
  <c r="F496" i="25" s="1"/>
  <c r="E488" i="25"/>
  <c r="F488" i="25" s="1"/>
  <c r="E480" i="25"/>
  <c r="F480" i="25" s="1"/>
  <c r="E472" i="25"/>
  <c r="F472" i="25" s="1"/>
  <c r="E464" i="25"/>
  <c r="F464" i="25" s="1"/>
  <c r="E456" i="25"/>
  <c r="F456" i="25" s="1"/>
  <c r="E448" i="25"/>
  <c r="F448" i="25" s="1"/>
  <c r="E440" i="25"/>
  <c r="F440" i="25" s="1"/>
  <c r="E432" i="25"/>
  <c r="F432" i="25" s="1"/>
  <c r="E424" i="25"/>
  <c r="F424" i="25" s="1"/>
  <c r="E416" i="25"/>
  <c r="F416" i="25" s="1"/>
  <c r="E408" i="25"/>
  <c r="F408" i="25" s="1"/>
  <c r="E400" i="25"/>
  <c r="F400" i="25" s="1"/>
  <c r="E392" i="25"/>
  <c r="F392" i="25" s="1"/>
  <c r="E384" i="25"/>
  <c r="F384" i="25" s="1"/>
  <c r="E376" i="25"/>
  <c r="F376" i="25" s="1"/>
  <c r="E368" i="25"/>
  <c r="F368" i="25" s="1"/>
  <c r="E360" i="25"/>
  <c r="F360" i="25" s="1"/>
  <c r="E352" i="25"/>
  <c r="F352" i="25" s="1"/>
  <c r="E344" i="25"/>
  <c r="F344" i="25" s="1"/>
  <c r="E336" i="25"/>
  <c r="F336" i="25" s="1"/>
  <c r="E328" i="25"/>
  <c r="F328" i="25" s="1"/>
  <c r="E320" i="25"/>
  <c r="F320" i="25" s="1"/>
  <c r="E312" i="25"/>
  <c r="F312" i="25" s="1"/>
  <c r="E304" i="25"/>
  <c r="F304" i="25" s="1"/>
  <c r="E296" i="25"/>
  <c r="F296" i="25" s="1"/>
  <c r="E288" i="25"/>
  <c r="F288" i="25" s="1"/>
  <c r="E280" i="25"/>
  <c r="F280" i="25" s="1"/>
  <c r="E272" i="25"/>
  <c r="F272" i="25" s="1"/>
  <c r="E264" i="25"/>
  <c r="F264" i="25" s="1"/>
  <c r="E256" i="25"/>
  <c r="F256" i="25" s="1"/>
  <c r="E248" i="25"/>
  <c r="F248" i="25" s="1"/>
  <c r="E518" i="25"/>
  <c r="F518" i="25" s="1"/>
  <c r="E510" i="25"/>
  <c r="F510" i="25" s="1"/>
  <c r="E502" i="25"/>
  <c r="F502" i="25" s="1"/>
  <c r="E494" i="25"/>
  <c r="F494" i="25" s="1"/>
  <c r="E486" i="25"/>
  <c r="F486" i="25" s="1"/>
  <c r="E478" i="25"/>
  <c r="F478" i="25" s="1"/>
  <c r="E470" i="25"/>
  <c r="F470" i="25" s="1"/>
  <c r="E462" i="25"/>
  <c r="F462" i="25" s="1"/>
  <c r="E454" i="25"/>
  <c r="F454" i="25" s="1"/>
  <c r="E446" i="25"/>
  <c r="F446" i="25" s="1"/>
  <c r="E438" i="25"/>
  <c r="F438" i="25" s="1"/>
  <c r="E430" i="25"/>
  <c r="F430" i="25" s="1"/>
  <c r="E422" i="25"/>
  <c r="F422" i="25" s="1"/>
  <c r="E414" i="25"/>
  <c r="F414" i="25" s="1"/>
  <c r="E406" i="25"/>
  <c r="F406" i="25" s="1"/>
  <c r="E398" i="25"/>
  <c r="F398" i="25" s="1"/>
  <c r="E390" i="25"/>
  <c r="F390" i="25" s="1"/>
  <c r="E382" i="25"/>
  <c r="F382" i="25" s="1"/>
  <c r="E374" i="25"/>
  <c r="F374" i="25" s="1"/>
  <c r="E366" i="25"/>
  <c r="F366" i="25" s="1"/>
  <c r="E358" i="25"/>
  <c r="F358" i="25" s="1"/>
  <c r="E350" i="25"/>
  <c r="F350" i="25" s="1"/>
  <c r="E342" i="25"/>
  <c r="F342" i="25" s="1"/>
  <c r="E334" i="25"/>
  <c r="F334" i="25" s="1"/>
  <c r="E326" i="25"/>
  <c r="F326" i="25" s="1"/>
  <c r="E318" i="25"/>
  <c r="F318" i="25" s="1"/>
  <c r="E310" i="25"/>
  <c r="F310" i="25" s="1"/>
  <c r="E302" i="25"/>
  <c r="F302" i="25" s="1"/>
  <c r="E294" i="25"/>
  <c r="F294" i="25" s="1"/>
  <c r="E286" i="25"/>
  <c r="F286" i="25" s="1"/>
  <c r="E278" i="25"/>
  <c r="F278" i="25" s="1"/>
  <c r="E270" i="25"/>
  <c r="F270" i="25" s="1"/>
  <c r="E262" i="25"/>
  <c r="F262" i="25" s="1"/>
  <c r="E254" i="25"/>
  <c r="F254" i="25" s="1"/>
  <c r="E246" i="25"/>
  <c r="F246" i="25" s="1"/>
  <c r="E517" i="25"/>
  <c r="F517" i="25" s="1"/>
  <c r="E509" i="25"/>
  <c r="F509" i="25" s="1"/>
  <c r="E501" i="25"/>
  <c r="F501" i="25" s="1"/>
  <c r="E493" i="25"/>
  <c r="F493" i="25" s="1"/>
  <c r="E485" i="25"/>
  <c r="F485" i="25" s="1"/>
  <c r="E477" i="25"/>
  <c r="F477" i="25" s="1"/>
  <c r="E469" i="25"/>
  <c r="F469" i="25" s="1"/>
  <c r="E461" i="25"/>
  <c r="F461" i="25" s="1"/>
  <c r="E453" i="25"/>
  <c r="F453" i="25" s="1"/>
  <c r="E445" i="25"/>
  <c r="F445" i="25" s="1"/>
  <c r="E437" i="25"/>
  <c r="F437" i="25" s="1"/>
  <c r="E429" i="25"/>
  <c r="F429" i="25" s="1"/>
  <c r="E421" i="25"/>
  <c r="F421" i="25" s="1"/>
  <c r="E413" i="25"/>
  <c r="F413" i="25" s="1"/>
  <c r="E405" i="25"/>
  <c r="F405" i="25" s="1"/>
  <c r="E397" i="25"/>
  <c r="F397" i="25" s="1"/>
  <c r="E389" i="25"/>
  <c r="F389" i="25" s="1"/>
  <c r="E381" i="25"/>
  <c r="F381" i="25" s="1"/>
  <c r="E373" i="25"/>
  <c r="F373" i="25" s="1"/>
  <c r="E365" i="25"/>
  <c r="F365" i="25" s="1"/>
  <c r="E357" i="25"/>
  <c r="F357" i="25" s="1"/>
  <c r="E349" i="25"/>
  <c r="F349" i="25" s="1"/>
  <c r="E341" i="25"/>
  <c r="F341" i="25" s="1"/>
  <c r="E333" i="25"/>
  <c r="F333" i="25" s="1"/>
  <c r="E325" i="25"/>
  <c r="F325" i="25" s="1"/>
  <c r="E317" i="25"/>
  <c r="F317" i="25" s="1"/>
  <c r="E309" i="25"/>
  <c r="F309" i="25" s="1"/>
  <c r="E301" i="25"/>
  <c r="F301" i="25" s="1"/>
  <c r="E293" i="25"/>
  <c r="F293" i="25" s="1"/>
  <c r="E285" i="25"/>
  <c r="F285" i="25" s="1"/>
  <c r="E277" i="25"/>
  <c r="F277" i="25" s="1"/>
  <c r="E269" i="25"/>
  <c r="F269" i="25" s="1"/>
  <c r="E261" i="25"/>
  <c r="F261" i="25" s="1"/>
  <c r="E253" i="25"/>
  <c r="F253" i="25" s="1"/>
  <c r="E245" i="25"/>
  <c r="F245" i="25" s="1"/>
  <c r="E516" i="25"/>
  <c r="F516" i="25" s="1"/>
  <c r="E508" i="25"/>
  <c r="F508" i="25" s="1"/>
  <c r="E500" i="25"/>
  <c r="F500" i="25" s="1"/>
  <c r="E492" i="25"/>
  <c r="F492" i="25" s="1"/>
  <c r="E484" i="25"/>
  <c r="F484" i="25" s="1"/>
  <c r="E476" i="25"/>
  <c r="F476" i="25" s="1"/>
  <c r="E468" i="25"/>
  <c r="F468" i="25" s="1"/>
  <c r="E460" i="25"/>
  <c r="F460" i="25" s="1"/>
  <c r="E452" i="25"/>
  <c r="F452" i="25" s="1"/>
  <c r="E444" i="25"/>
  <c r="F444" i="25" s="1"/>
  <c r="E436" i="25"/>
  <c r="F436" i="25" s="1"/>
  <c r="E428" i="25"/>
  <c r="F428" i="25" s="1"/>
  <c r="E420" i="25"/>
  <c r="F420" i="25" s="1"/>
  <c r="E412" i="25"/>
  <c r="F412" i="25" s="1"/>
  <c r="E404" i="25"/>
  <c r="F404" i="25" s="1"/>
  <c r="E396" i="25"/>
  <c r="F396" i="25" s="1"/>
  <c r="E388" i="25"/>
  <c r="F388" i="25" s="1"/>
  <c r="E380" i="25"/>
  <c r="F380" i="25" s="1"/>
  <c r="E372" i="25"/>
  <c r="F372" i="25" s="1"/>
  <c r="E364" i="25"/>
  <c r="F364" i="25" s="1"/>
  <c r="E356" i="25"/>
  <c r="F356" i="25" s="1"/>
  <c r="E348" i="25"/>
  <c r="F348" i="25" s="1"/>
  <c r="E340" i="25"/>
  <c r="F340" i="25" s="1"/>
  <c r="E332" i="25"/>
  <c r="F332" i="25" s="1"/>
  <c r="E324" i="25"/>
  <c r="F324" i="25" s="1"/>
  <c r="E316" i="25"/>
  <c r="F316" i="25" s="1"/>
  <c r="E308" i="25"/>
  <c r="F308" i="25" s="1"/>
  <c r="E300" i="25"/>
  <c r="F300" i="25" s="1"/>
  <c r="E292" i="25"/>
  <c r="F292" i="25" s="1"/>
  <c r="E284" i="25"/>
  <c r="F284" i="25" s="1"/>
  <c r="E276" i="25"/>
  <c r="F276" i="25" s="1"/>
  <c r="E268" i="25"/>
  <c r="F268" i="25" s="1"/>
  <c r="E260" i="25"/>
  <c r="F260" i="25" s="1"/>
  <c r="E252" i="25"/>
  <c r="F252" i="25" s="1"/>
  <c r="E244" i="25"/>
  <c r="F244" i="25" s="1"/>
  <c r="E515" i="25"/>
  <c r="F515" i="25" s="1"/>
  <c r="E507" i="25"/>
  <c r="F507" i="25" s="1"/>
  <c r="E499" i="25"/>
  <c r="F499" i="25" s="1"/>
  <c r="E491" i="25"/>
  <c r="F491" i="25" s="1"/>
  <c r="E483" i="25"/>
  <c r="F483" i="25" s="1"/>
  <c r="E475" i="25"/>
  <c r="F475" i="25" s="1"/>
  <c r="E467" i="25"/>
  <c r="F467" i="25" s="1"/>
  <c r="E459" i="25"/>
  <c r="F459" i="25" s="1"/>
  <c r="E451" i="25"/>
  <c r="F451" i="25" s="1"/>
  <c r="E443" i="25"/>
  <c r="F443" i="25" s="1"/>
  <c r="E435" i="25"/>
  <c r="F435" i="25" s="1"/>
  <c r="E427" i="25"/>
  <c r="F427" i="25" s="1"/>
  <c r="E419" i="25"/>
  <c r="F419" i="25" s="1"/>
  <c r="E411" i="25"/>
  <c r="F411" i="25" s="1"/>
  <c r="E403" i="25"/>
  <c r="F403" i="25" s="1"/>
  <c r="E395" i="25"/>
  <c r="F395" i="25" s="1"/>
  <c r="E387" i="25"/>
  <c r="F387" i="25" s="1"/>
  <c r="E379" i="25"/>
  <c r="F379" i="25" s="1"/>
  <c r="E371" i="25"/>
  <c r="F371" i="25" s="1"/>
  <c r="E363" i="25"/>
  <c r="F363" i="25" s="1"/>
  <c r="E355" i="25"/>
  <c r="F355" i="25" s="1"/>
  <c r="E347" i="25"/>
  <c r="F347" i="25" s="1"/>
  <c r="E339" i="25"/>
  <c r="F339" i="25" s="1"/>
  <c r="E331" i="25"/>
  <c r="F331" i="25" s="1"/>
  <c r="E323" i="25"/>
  <c r="F323" i="25" s="1"/>
  <c r="E315" i="25"/>
  <c r="F315" i="25" s="1"/>
  <c r="E307" i="25"/>
  <c r="F307" i="25" s="1"/>
  <c r="E299" i="25"/>
  <c r="F299" i="25" s="1"/>
  <c r="E291" i="25"/>
  <c r="F291" i="25" s="1"/>
  <c r="E283" i="25"/>
  <c r="F283" i="25" s="1"/>
  <c r="E275" i="25"/>
  <c r="F275" i="25" s="1"/>
  <c r="E267" i="25"/>
  <c r="F267" i="25" s="1"/>
  <c r="E259" i="25"/>
  <c r="F259" i="25" s="1"/>
  <c r="E251" i="25"/>
  <c r="F251" i="25" s="1"/>
  <c r="E514" i="25"/>
  <c r="F514" i="25" s="1"/>
  <c r="E506" i="25"/>
  <c r="F506" i="25" s="1"/>
  <c r="E498" i="25"/>
  <c r="F498" i="25" s="1"/>
  <c r="E490" i="25"/>
  <c r="F490" i="25" s="1"/>
  <c r="E482" i="25"/>
  <c r="F482" i="25" s="1"/>
  <c r="E474" i="25"/>
  <c r="F474" i="25" s="1"/>
  <c r="E466" i="25"/>
  <c r="F466" i="25" s="1"/>
  <c r="E458" i="25"/>
  <c r="F458" i="25" s="1"/>
  <c r="E450" i="25"/>
  <c r="F450" i="25" s="1"/>
  <c r="E442" i="25"/>
  <c r="F442" i="25" s="1"/>
  <c r="E434" i="25"/>
  <c r="F434" i="25" s="1"/>
  <c r="E426" i="25"/>
  <c r="F426" i="25" s="1"/>
  <c r="E418" i="25"/>
  <c r="F418" i="25" s="1"/>
  <c r="E410" i="25"/>
  <c r="F410" i="25" s="1"/>
  <c r="E402" i="25"/>
  <c r="F402" i="25" s="1"/>
  <c r="E394" i="25"/>
  <c r="F394" i="25" s="1"/>
  <c r="E386" i="25"/>
  <c r="F386" i="25" s="1"/>
  <c r="E378" i="25"/>
  <c r="F378" i="25" s="1"/>
  <c r="E370" i="25"/>
  <c r="F370" i="25" s="1"/>
  <c r="E362" i="25"/>
  <c r="F362" i="25" s="1"/>
  <c r="E354" i="25"/>
  <c r="F354" i="25" s="1"/>
  <c r="E346" i="25"/>
  <c r="F346" i="25" s="1"/>
  <c r="E338" i="25"/>
  <c r="F338" i="25" s="1"/>
  <c r="E330" i="25"/>
  <c r="F330" i="25" s="1"/>
  <c r="E322" i="25"/>
  <c r="F322" i="25" s="1"/>
  <c r="E314" i="25"/>
  <c r="F314" i="25" s="1"/>
  <c r="E306" i="25"/>
  <c r="F306" i="25" s="1"/>
  <c r="E298" i="25"/>
  <c r="F298" i="25" s="1"/>
  <c r="E290" i="25"/>
  <c r="F290" i="25" s="1"/>
  <c r="E282" i="25"/>
  <c r="F282" i="25" s="1"/>
  <c r="E274" i="25"/>
  <c r="F274" i="25" s="1"/>
  <c r="E266" i="25"/>
  <c r="F266" i="25" s="1"/>
  <c r="E258" i="25"/>
  <c r="F258" i="25" s="1"/>
  <c r="F10" i="27"/>
  <c r="E4" i="27"/>
  <c r="F4" i="27" s="1"/>
  <c r="E219" i="28"/>
  <c r="F219" i="28" s="1"/>
  <c r="E211" i="28"/>
  <c r="F211" i="28" s="1"/>
  <c r="E203" i="28"/>
  <c r="F203" i="28" s="1"/>
  <c r="E195" i="28"/>
  <c r="F195" i="28" s="1"/>
  <c r="E187" i="28"/>
  <c r="F187" i="28" s="1"/>
  <c r="E179" i="28"/>
  <c r="F179" i="28" s="1"/>
  <c r="E171" i="28"/>
  <c r="F171" i="28" s="1"/>
  <c r="E163" i="28"/>
  <c r="F163" i="28" s="1"/>
  <c r="E155" i="28"/>
  <c r="F155" i="28" s="1"/>
  <c r="E147" i="28"/>
  <c r="F147" i="28" s="1"/>
  <c r="E139" i="28"/>
  <c r="F139" i="28" s="1"/>
  <c r="E131" i="28"/>
  <c r="F131" i="28" s="1"/>
  <c r="E123" i="28"/>
  <c r="F123" i="28" s="1"/>
  <c r="E115" i="28"/>
  <c r="F115" i="28" s="1"/>
  <c r="E218" i="28"/>
  <c r="F218" i="28" s="1"/>
  <c r="E210" i="28"/>
  <c r="F210" i="28" s="1"/>
  <c r="E202" i="28"/>
  <c r="F202" i="28" s="1"/>
  <c r="E194" i="28"/>
  <c r="F194" i="28" s="1"/>
  <c r="E186" i="28"/>
  <c r="F186" i="28" s="1"/>
  <c r="E178" i="28"/>
  <c r="F178" i="28" s="1"/>
  <c r="E170" i="28"/>
  <c r="F170" i="28" s="1"/>
  <c r="E162" i="28"/>
  <c r="F162" i="28" s="1"/>
  <c r="E154" i="28"/>
  <c r="F154" i="28" s="1"/>
  <c r="E146" i="28"/>
  <c r="F146" i="28" s="1"/>
  <c r="E138" i="28"/>
  <c r="F138" i="28" s="1"/>
  <c r="E130" i="28"/>
  <c r="F130" i="28" s="1"/>
  <c r="E122" i="28"/>
  <c r="F122" i="28" s="1"/>
  <c r="E114" i="28"/>
  <c r="F114" i="28" s="1"/>
  <c r="E217" i="28"/>
  <c r="F217" i="28" s="1"/>
  <c r="E209" i="28"/>
  <c r="F209" i="28" s="1"/>
  <c r="E201" i="28"/>
  <c r="F201" i="28" s="1"/>
  <c r="E193" i="28"/>
  <c r="F193" i="28" s="1"/>
  <c r="E185" i="28"/>
  <c r="F185" i="28" s="1"/>
  <c r="E177" i="28"/>
  <c r="F177" i="28" s="1"/>
  <c r="E169" i="28"/>
  <c r="F169" i="28" s="1"/>
  <c r="E161" i="28"/>
  <c r="F161" i="28" s="1"/>
  <c r="E153" i="28"/>
  <c r="F153" i="28" s="1"/>
  <c r="E145" i="28"/>
  <c r="F145" i="28" s="1"/>
  <c r="E137" i="28"/>
  <c r="F137" i="28" s="1"/>
  <c r="E129" i="28"/>
  <c r="F129" i="28" s="1"/>
  <c r="E121" i="28"/>
  <c r="F121" i="28" s="1"/>
  <c r="E216" i="28"/>
  <c r="F216" i="28" s="1"/>
  <c r="E208" i="28"/>
  <c r="F208" i="28" s="1"/>
  <c r="E200" i="28"/>
  <c r="F200" i="28" s="1"/>
  <c r="E192" i="28"/>
  <c r="F192" i="28" s="1"/>
  <c r="E184" i="28"/>
  <c r="F184" i="28" s="1"/>
  <c r="E176" i="28"/>
  <c r="F176" i="28" s="1"/>
  <c r="E168" i="28"/>
  <c r="F168" i="28" s="1"/>
  <c r="E160" i="28"/>
  <c r="F160" i="28" s="1"/>
  <c r="E152" i="28"/>
  <c r="F152" i="28" s="1"/>
  <c r="E144" i="28"/>
  <c r="F144" i="28" s="1"/>
  <c r="E136" i="28"/>
  <c r="F136" i="28" s="1"/>
  <c r="E128" i="28"/>
  <c r="F128" i="28" s="1"/>
  <c r="E120" i="28"/>
  <c r="F120" i="28" s="1"/>
  <c r="E215" i="28"/>
  <c r="F215" i="28" s="1"/>
  <c r="E207" i="28"/>
  <c r="F207" i="28" s="1"/>
  <c r="E199" i="28"/>
  <c r="F199" i="28" s="1"/>
  <c r="E191" i="28"/>
  <c r="F191" i="28" s="1"/>
  <c r="E183" i="28"/>
  <c r="F183" i="28" s="1"/>
  <c r="E175" i="28"/>
  <c r="F175" i="28" s="1"/>
  <c r="E167" i="28"/>
  <c r="F167" i="28" s="1"/>
  <c r="E159" i="28"/>
  <c r="F159" i="28" s="1"/>
  <c r="E151" i="28"/>
  <c r="F151" i="28" s="1"/>
  <c r="E143" i="28"/>
  <c r="F143" i="28" s="1"/>
  <c r="E135" i="28"/>
  <c r="F135" i="28" s="1"/>
  <c r="E127" i="28"/>
  <c r="F127" i="28" s="1"/>
  <c r="E119" i="28"/>
  <c r="F119" i="28" s="1"/>
  <c r="E214" i="28"/>
  <c r="F214" i="28" s="1"/>
  <c r="E206" i="28"/>
  <c r="F206" i="28" s="1"/>
  <c r="E198" i="28"/>
  <c r="F198" i="28" s="1"/>
  <c r="E190" i="28"/>
  <c r="F190" i="28" s="1"/>
  <c r="E182" i="28"/>
  <c r="F182" i="28" s="1"/>
  <c r="E174" i="28"/>
  <c r="F174" i="28" s="1"/>
  <c r="E166" i="28"/>
  <c r="F166" i="28" s="1"/>
  <c r="E158" i="28"/>
  <c r="F158" i="28" s="1"/>
  <c r="E150" i="28"/>
  <c r="F150" i="28" s="1"/>
  <c r="E142" i="28"/>
  <c r="F142" i="28" s="1"/>
  <c r="E134" i="28"/>
  <c r="F134" i="28" s="1"/>
  <c r="E126" i="28"/>
  <c r="F126" i="28" s="1"/>
  <c r="E118" i="28"/>
  <c r="F118" i="28" s="1"/>
  <c r="E221" i="28"/>
  <c r="F221" i="28" s="1"/>
  <c r="E213" i="28"/>
  <c r="F213" i="28" s="1"/>
  <c r="E205" i="28"/>
  <c r="F205" i="28" s="1"/>
  <c r="E197" i="28"/>
  <c r="F197" i="28" s="1"/>
  <c r="E189" i="28"/>
  <c r="F189" i="28" s="1"/>
  <c r="E181" i="28"/>
  <c r="F181" i="28" s="1"/>
  <c r="E173" i="28"/>
  <c r="F173" i="28" s="1"/>
  <c r="E165" i="28"/>
  <c r="F165" i="28" s="1"/>
  <c r="E157" i="28"/>
  <c r="F157" i="28" s="1"/>
  <c r="E149" i="28"/>
  <c r="F149" i="28" s="1"/>
  <c r="E141" i="28"/>
  <c r="F141" i="28" s="1"/>
  <c r="E133" i="28"/>
  <c r="F133" i="28" s="1"/>
  <c r="E125" i="28"/>
  <c r="F125" i="28" s="1"/>
  <c r="E117" i="28"/>
  <c r="F117" i="28" s="1"/>
  <c r="E116" i="28"/>
  <c r="F116" i="28" s="1"/>
  <c r="E172" i="28"/>
  <c r="F172" i="28" s="1"/>
  <c r="E212" i="28"/>
  <c r="F212" i="28" s="1"/>
  <c r="E260" i="28"/>
  <c r="F260" i="28" s="1"/>
  <c r="E308" i="28"/>
  <c r="F308" i="28" s="1"/>
  <c r="E356" i="28"/>
  <c r="F356" i="28" s="1"/>
  <c r="E148" i="28"/>
  <c r="F148" i="28" s="1"/>
  <c r="E204" i="28"/>
  <c r="F204" i="28" s="1"/>
  <c r="E244" i="28"/>
  <c r="F244" i="28" s="1"/>
  <c r="E284" i="28"/>
  <c r="F284" i="28" s="1"/>
  <c r="E332" i="28"/>
  <c r="F332" i="28" s="1"/>
  <c r="E156" i="28"/>
  <c r="F156" i="28" s="1"/>
  <c r="E220" i="28"/>
  <c r="F220" i="28" s="1"/>
  <c r="E252" i="28"/>
  <c r="F252" i="28" s="1"/>
  <c r="E300" i="28"/>
  <c r="F300" i="28" s="1"/>
  <c r="E348" i="28"/>
  <c r="F348" i="28" s="1"/>
  <c r="E132" i="28"/>
  <c r="F132" i="28" s="1"/>
  <c r="E188" i="28"/>
  <c r="F188" i="28" s="1"/>
  <c r="E236" i="28"/>
  <c r="F236" i="28" s="1"/>
  <c r="E292" i="28"/>
  <c r="F292" i="28" s="1"/>
  <c r="E340" i="28"/>
  <c r="F340" i="28" s="1"/>
  <c r="E164" i="28"/>
  <c r="F164" i="28" s="1"/>
  <c r="E124" i="28"/>
  <c r="F124" i="28" s="1"/>
  <c r="E180" i="28"/>
  <c r="F180" i="28" s="1"/>
  <c r="E228" i="28"/>
  <c r="F228" i="28" s="1"/>
  <c r="E276" i="28"/>
  <c r="F276" i="28" s="1"/>
  <c r="E316" i="28"/>
  <c r="F316" i="28" s="1"/>
  <c r="E364" i="28"/>
  <c r="F364" i="28" s="1"/>
  <c r="E140" i="28"/>
  <c r="F140" i="28" s="1"/>
  <c r="E196" i="28"/>
  <c r="F196" i="28" s="1"/>
  <c r="E268" i="28"/>
  <c r="F268" i="28" s="1"/>
  <c r="E324" i="28"/>
  <c r="F324" i="28" s="1"/>
  <c r="E372" i="28"/>
  <c r="F372" i="28" s="1"/>
  <c r="E550" i="29"/>
  <c r="F550" i="29" s="1"/>
  <c r="E379" i="29"/>
  <c r="F379" i="29" s="1"/>
  <c r="E270" i="29"/>
  <c r="F270" i="29" s="1"/>
  <c r="E539" i="29"/>
  <c r="F539" i="29" s="1"/>
  <c r="E454" i="29"/>
  <c r="F454" i="29" s="1"/>
  <c r="E243" i="29"/>
  <c r="F243" i="29" s="1"/>
  <c r="E443" i="29"/>
  <c r="F443" i="29" s="1"/>
  <c r="E358" i="29"/>
  <c r="F358" i="29" s="1"/>
  <c r="E218" i="29"/>
  <c r="F218" i="29" s="1"/>
  <c r="E518" i="29"/>
  <c r="F518" i="29" s="1"/>
  <c r="E343" i="29"/>
  <c r="F343" i="29" s="1"/>
  <c r="E197" i="29"/>
  <c r="F197" i="29" s="1"/>
  <c r="E507" i="29"/>
  <c r="F507" i="29" s="1"/>
  <c r="E422" i="29"/>
  <c r="F422" i="29" s="1"/>
  <c r="E330" i="29"/>
  <c r="F330" i="29" s="1"/>
  <c r="E582" i="29"/>
  <c r="F582" i="29" s="1"/>
  <c r="E411" i="29"/>
  <c r="F411" i="29" s="1"/>
  <c r="E315" i="29"/>
  <c r="F315" i="29" s="1"/>
  <c r="E571" i="29"/>
  <c r="F571" i="29" s="1"/>
  <c r="E486" i="29"/>
  <c r="F486" i="29" s="1"/>
  <c r="E181" i="29"/>
  <c r="F181" i="29" s="1"/>
  <c r="E190" i="29"/>
  <c r="F190" i="29" s="1"/>
  <c r="E199" i="29"/>
  <c r="F199" i="29" s="1"/>
  <c r="E208" i="29"/>
  <c r="F208" i="29" s="1"/>
  <c r="E217" i="29"/>
  <c r="F217" i="29" s="1"/>
  <c r="E226" i="29"/>
  <c r="F226" i="29" s="1"/>
  <c r="E235" i="29"/>
  <c r="F235" i="29" s="1"/>
  <c r="E245" i="29"/>
  <c r="F245" i="29" s="1"/>
  <c r="E254" i="29"/>
  <c r="F254" i="29" s="1"/>
  <c r="E263" i="29"/>
  <c r="F263" i="29" s="1"/>
  <c r="E272" i="29"/>
  <c r="F272" i="29" s="1"/>
  <c r="E281" i="29"/>
  <c r="F281" i="29" s="1"/>
  <c r="E291" i="29"/>
  <c r="F291" i="29" s="1"/>
  <c r="E302" i="29"/>
  <c r="F302" i="29" s="1"/>
  <c r="E312" i="29"/>
  <c r="F312" i="29" s="1"/>
  <c r="E323" i="29"/>
  <c r="F323" i="29" s="1"/>
  <c r="E334" i="29"/>
  <c r="F334" i="29" s="1"/>
  <c r="E344" i="29"/>
  <c r="F344" i="29" s="1"/>
  <c r="E355" i="29"/>
  <c r="F355" i="29" s="1"/>
  <c r="E174" i="29"/>
  <c r="F174" i="29" s="1"/>
  <c r="E183" i="29"/>
  <c r="F183" i="29" s="1"/>
  <c r="E192" i="29"/>
  <c r="F192" i="29" s="1"/>
  <c r="E201" i="29"/>
  <c r="F201" i="29" s="1"/>
  <c r="E210" i="29"/>
  <c r="F210" i="29" s="1"/>
  <c r="E219" i="29"/>
  <c r="F219" i="29" s="1"/>
  <c r="E229" i="29"/>
  <c r="F229" i="29" s="1"/>
  <c r="E238" i="29"/>
  <c r="F238" i="29" s="1"/>
  <c r="E247" i="29"/>
  <c r="F247" i="29" s="1"/>
  <c r="E256" i="29"/>
  <c r="F256" i="29" s="1"/>
  <c r="E265" i="29"/>
  <c r="F265" i="29" s="1"/>
  <c r="E175" i="29"/>
  <c r="F175" i="29" s="1"/>
  <c r="E184" i="29"/>
  <c r="F184" i="29" s="1"/>
  <c r="E193" i="29"/>
  <c r="F193" i="29" s="1"/>
  <c r="E202" i="29"/>
  <c r="F202" i="29" s="1"/>
  <c r="E211" i="29"/>
  <c r="F211" i="29" s="1"/>
  <c r="E221" i="29"/>
  <c r="F221" i="29" s="1"/>
  <c r="E230" i="29"/>
  <c r="F230" i="29" s="1"/>
  <c r="E239" i="29"/>
  <c r="F239" i="29" s="1"/>
  <c r="E248" i="29"/>
  <c r="F248" i="29" s="1"/>
  <c r="E257" i="29"/>
  <c r="F257" i="29" s="1"/>
  <c r="E266" i="29"/>
  <c r="F266" i="29" s="1"/>
  <c r="E176" i="29"/>
  <c r="F176" i="29" s="1"/>
  <c r="E185" i="29"/>
  <c r="F185" i="29" s="1"/>
  <c r="E194" i="29"/>
  <c r="F194" i="29" s="1"/>
  <c r="E203" i="29"/>
  <c r="F203" i="29" s="1"/>
  <c r="E213" i="29"/>
  <c r="F213" i="29" s="1"/>
  <c r="E222" i="29"/>
  <c r="F222" i="29" s="1"/>
  <c r="E231" i="29"/>
  <c r="F231" i="29" s="1"/>
  <c r="E240" i="29"/>
  <c r="F240" i="29" s="1"/>
  <c r="E249" i="29"/>
  <c r="F249" i="29" s="1"/>
  <c r="E258" i="29"/>
  <c r="F258" i="29" s="1"/>
  <c r="E267" i="29"/>
  <c r="F267" i="29" s="1"/>
  <c r="E277" i="29"/>
  <c r="F277" i="29" s="1"/>
  <c r="E286" i="29"/>
  <c r="F286" i="29" s="1"/>
  <c r="E296" i="29"/>
  <c r="F296" i="29" s="1"/>
  <c r="E307" i="29"/>
  <c r="F307" i="29" s="1"/>
  <c r="E318" i="29"/>
  <c r="F318" i="29" s="1"/>
  <c r="E328" i="29"/>
  <c r="F328" i="29" s="1"/>
  <c r="E339" i="29"/>
  <c r="F339" i="29" s="1"/>
  <c r="E350" i="29"/>
  <c r="F350" i="29" s="1"/>
  <c r="E177" i="29"/>
  <c r="F177" i="29" s="1"/>
  <c r="E186" i="29"/>
  <c r="F186" i="29" s="1"/>
  <c r="E195" i="29"/>
  <c r="F195" i="29" s="1"/>
  <c r="E205" i="29"/>
  <c r="F205" i="29" s="1"/>
  <c r="E214" i="29"/>
  <c r="F214" i="29" s="1"/>
  <c r="E223" i="29"/>
  <c r="F223" i="29" s="1"/>
  <c r="E232" i="29"/>
  <c r="F232" i="29" s="1"/>
  <c r="E241" i="29"/>
  <c r="F241" i="29" s="1"/>
  <c r="E250" i="29"/>
  <c r="F250" i="29" s="1"/>
  <c r="E259" i="29"/>
  <c r="F259" i="29" s="1"/>
  <c r="E269" i="29"/>
  <c r="F269" i="29" s="1"/>
  <c r="E278" i="29"/>
  <c r="F278" i="29" s="1"/>
  <c r="E287" i="29"/>
  <c r="F287" i="29" s="1"/>
  <c r="E298" i="29"/>
  <c r="F298" i="29" s="1"/>
  <c r="E591" i="29"/>
  <c r="F591" i="29" s="1"/>
  <c r="E581" i="29"/>
  <c r="F581" i="29" s="1"/>
  <c r="E570" i="29"/>
  <c r="F570" i="29" s="1"/>
  <c r="E559" i="29"/>
  <c r="F559" i="29" s="1"/>
  <c r="E549" i="29"/>
  <c r="F549" i="29" s="1"/>
  <c r="E538" i="29"/>
  <c r="F538" i="29" s="1"/>
  <c r="E527" i="29"/>
  <c r="F527" i="29" s="1"/>
  <c r="E517" i="29"/>
  <c r="F517" i="29" s="1"/>
  <c r="E506" i="29"/>
  <c r="F506" i="29" s="1"/>
  <c r="E495" i="29"/>
  <c r="F495" i="29" s="1"/>
  <c r="E485" i="29"/>
  <c r="F485" i="29" s="1"/>
  <c r="E474" i="29"/>
  <c r="F474" i="29" s="1"/>
  <c r="E463" i="29"/>
  <c r="F463" i="29" s="1"/>
  <c r="E453" i="29"/>
  <c r="F453" i="29" s="1"/>
  <c r="E442" i="29"/>
  <c r="F442" i="29" s="1"/>
  <c r="E431" i="29"/>
  <c r="F431" i="29" s="1"/>
  <c r="E421" i="29"/>
  <c r="F421" i="29" s="1"/>
  <c r="E410" i="29"/>
  <c r="F410" i="29" s="1"/>
  <c r="E399" i="29"/>
  <c r="F399" i="29" s="1"/>
  <c r="E389" i="29"/>
  <c r="F389" i="29" s="1"/>
  <c r="E378" i="29"/>
  <c r="F378" i="29" s="1"/>
  <c r="E367" i="29"/>
  <c r="F367" i="29" s="1"/>
  <c r="E357" i="29"/>
  <c r="F357" i="29" s="1"/>
  <c r="E342" i="29"/>
  <c r="F342" i="29" s="1"/>
  <c r="E327" i="29"/>
  <c r="F327" i="29" s="1"/>
  <c r="E314" i="29"/>
  <c r="F314" i="29" s="1"/>
  <c r="E299" i="29"/>
  <c r="F299" i="29" s="1"/>
  <c r="E282" i="29"/>
  <c r="F282" i="29" s="1"/>
  <c r="E264" i="29"/>
  <c r="F264" i="29" s="1"/>
  <c r="E242" i="29"/>
  <c r="F242" i="29" s="1"/>
  <c r="E216" i="29"/>
  <c r="F216" i="29" s="1"/>
  <c r="E191" i="29"/>
  <c r="F191" i="29" s="1"/>
  <c r="E590" i="29"/>
  <c r="F590" i="29" s="1"/>
  <c r="E579" i="29"/>
  <c r="F579" i="29" s="1"/>
  <c r="E568" i="29"/>
  <c r="F568" i="29" s="1"/>
  <c r="E558" i="29"/>
  <c r="F558" i="29" s="1"/>
  <c r="E547" i="29"/>
  <c r="F547" i="29" s="1"/>
  <c r="E536" i="29"/>
  <c r="F536" i="29" s="1"/>
  <c r="E526" i="29"/>
  <c r="F526" i="29" s="1"/>
  <c r="E515" i="29"/>
  <c r="F515" i="29" s="1"/>
  <c r="E504" i="29"/>
  <c r="F504" i="29" s="1"/>
  <c r="E494" i="29"/>
  <c r="F494" i="29" s="1"/>
  <c r="E483" i="29"/>
  <c r="F483" i="29" s="1"/>
  <c r="E472" i="29"/>
  <c r="F472" i="29" s="1"/>
  <c r="E462" i="29"/>
  <c r="F462" i="29" s="1"/>
  <c r="E451" i="29"/>
  <c r="F451" i="29" s="1"/>
  <c r="E440" i="29"/>
  <c r="F440" i="29" s="1"/>
  <c r="E430" i="29"/>
  <c r="F430" i="29" s="1"/>
  <c r="E419" i="29"/>
  <c r="F419" i="29" s="1"/>
  <c r="E408" i="29"/>
  <c r="F408" i="29" s="1"/>
  <c r="E398" i="29"/>
  <c r="F398" i="29" s="1"/>
  <c r="E387" i="29"/>
  <c r="F387" i="29" s="1"/>
  <c r="E376" i="29"/>
  <c r="F376" i="29" s="1"/>
  <c r="E366" i="29"/>
  <c r="F366" i="29" s="1"/>
  <c r="E354" i="29"/>
  <c r="F354" i="29" s="1"/>
  <c r="E341" i="29"/>
  <c r="F341" i="29" s="1"/>
  <c r="E326" i="29"/>
  <c r="F326" i="29" s="1"/>
  <c r="E311" i="29"/>
  <c r="F311" i="29" s="1"/>
  <c r="E295" i="29"/>
  <c r="F295" i="29" s="1"/>
  <c r="E280" i="29"/>
  <c r="F280" i="29" s="1"/>
  <c r="E262" i="29"/>
  <c r="F262" i="29" s="1"/>
  <c r="E237" i="29"/>
  <c r="F237" i="29" s="1"/>
  <c r="E215" i="29"/>
  <c r="F215" i="29" s="1"/>
  <c r="E189" i="29"/>
  <c r="F189" i="29" s="1"/>
  <c r="E593" i="29"/>
  <c r="F593" i="29" s="1"/>
  <c r="E585" i="29"/>
  <c r="F585" i="29" s="1"/>
  <c r="E577" i="29"/>
  <c r="F577" i="29" s="1"/>
  <c r="E569" i="29"/>
  <c r="F569" i="29" s="1"/>
  <c r="E561" i="29"/>
  <c r="F561" i="29" s="1"/>
  <c r="E553" i="29"/>
  <c r="F553" i="29" s="1"/>
  <c r="E545" i="29"/>
  <c r="F545" i="29" s="1"/>
  <c r="E537" i="29"/>
  <c r="F537" i="29" s="1"/>
  <c r="E529" i="29"/>
  <c r="F529" i="29" s="1"/>
  <c r="E521" i="29"/>
  <c r="F521" i="29" s="1"/>
  <c r="E589" i="29"/>
  <c r="F589" i="29" s="1"/>
  <c r="E578" i="29"/>
  <c r="F578" i="29" s="1"/>
  <c r="E567" i="29"/>
  <c r="F567" i="29" s="1"/>
  <c r="E557" i="29"/>
  <c r="F557" i="29" s="1"/>
  <c r="E546" i="29"/>
  <c r="F546" i="29" s="1"/>
  <c r="E535" i="29"/>
  <c r="F535" i="29" s="1"/>
  <c r="E525" i="29"/>
  <c r="F525" i="29" s="1"/>
  <c r="E514" i="29"/>
  <c r="F514" i="29" s="1"/>
  <c r="E503" i="29"/>
  <c r="F503" i="29" s="1"/>
  <c r="E493" i="29"/>
  <c r="F493" i="29" s="1"/>
  <c r="E482" i="29"/>
  <c r="F482" i="29" s="1"/>
  <c r="E471" i="29"/>
  <c r="F471" i="29" s="1"/>
  <c r="E461" i="29"/>
  <c r="F461" i="29" s="1"/>
  <c r="E450" i="29"/>
  <c r="F450" i="29" s="1"/>
  <c r="E439" i="29"/>
  <c r="F439" i="29" s="1"/>
  <c r="E429" i="29"/>
  <c r="F429" i="29" s="1"/>
  <c r="E418" i="29"/>
  <c r="F418" i="29" s="1"/>
  <c r="E407" i="29"/>
  <c r="F407" i="29" s="1"/>
  <c r="E397" i="29"/>
  <c r="F397" i="29" s="1"/>
  <c r="E386" i="29"/>
  <c r="F386" i="29" s="1"/>
  <c r="E375" i="29"/>
  <c r="F375" i="29" s="1"/>
  <c r="E365" i="29"/>
  <c r="F365" i="29" s="1"/>
  <c r="E352" i="29"/>
  <c r="F352" i="29" s="1"/>
  <c r="E338" i="29"/>
  <c r="F338" i="29" s="1"/>
  <c r="E325" i="29"/>
  <c r="F325" i="29" s="1"/>
  <c r="E310" i="29"/>
  <c r="F310" i="29" s="1"/>
  <c r="E294" i="29"/>
  <c r="F294" i="29" s="1"/>
  <c r="E279" i="29"/>
  <c r="F279" i="29" s="1"/>
  <c r="E261" i="29"/>
  <c r="F261" i="29" s="1"/>
  <c r="E234" i="29"/>
  <c r="F234" i="29" s="1"/>
  <c r="E209" i="29"/>
  <c r="F209" i="29" s="1"/>
  <c r="E187" i="29"/>
  <c r="F187" i="29" s="1"/>
  <c r="E587" i="29"/>
  <c r="F587" i="29" s="1"/>
  <c r="E576" i="29"/>
  <c r="F576" i="29" s="1"/>
  <c r="E566" i="29"/>
  <c r="F566" i="29" s="1"/>
  <c r="E555" i="29"/>
  <c r="F555" i="29" s="1"/>
  <c r="E544" i="29"/>
  <c r="F544" i="29" s="1"/>
  <c r="E534" i="29"/>
  <c r="F534" i="29" s="1"/>
  <c r="E523" i="29"/>
  <c r="F523" i="29" s="1"/>
  <c r="E512" i="29"/>
  <c r="F512" i="29" s="1"/>
  <c r="E502" i="29"/>
  <c r="F502" i="29" s="1"/>
  <c r="E491" i="29"/>
  <c r="F491" i="29" s="1"/>
  <c r="E480" i="29"/>
  <c r="F480" i="29" s="1"/>
  <c r="E470" i="29"/>
  <c r="F470" i="29" s="1"/>
  <c r="E459" i="29"/>
  <c r="F459" i="29" s="1"/>
  <c r="E448" i="29"/>
  <c r="F448" i="29" s="1"/>
  <c r="E438" i="29"/>
  <c r="F438" i="29" s="1"/>
  <c r="E427" i="29"/>
  <c r="F427" i="29" s="1"/>
  <c r="E416" i="29"/>
  <c r="F416" i="29" s="1"/>
  <c r="E406" i="29"/>
  <c r="F406" i="29" s="1"/>
  <c r="E395" i="29"/>
  <c r="F395" i="29" s="1"/>
  <c r="E384" i="29"/>
  <c r="F384" i="29" s="1"/>
  <c r="E374" i="29"/>
  <c r="F374" i="29" s="1"/>
  <c r="E363" i="29"/>
  <c r="F363" i="29" s="1"/>
  <c r="E351" i="29"/>
  <c r="F351" i="29" s="1"/>
  <c r="E336" i="29"/>
  <c r="F336" i="29" s="1"/>
  <c r="E322" i="29"/>
  <c r="F322" i="29" s="1"/>
  <c r="E309" i="29"/>
  <c r="F309" i="29" s="1"/>
  <c r="E293" i="29"/>
  <c r="F293" i="29" s="1"/>
  <c r="E275" i="29"/>
  <c r="F275" i="29" s="1"/>
  <c r="E255" i="29"/>
  <c r="F255" i="29" s="1"/>
  <c r="E233" i="29"/>
  <c r="F233" i="29" s="1"/>
  <c r="E207" i="29"/>
  <c r="F207" i="29" s="1"/>
  <c r="E182" i="29"/>
  <c r="F182" i="29" s="1"/>
  <c r="E172" i="29"/>
  <c r="F172" i="29" s="1"/>
  <c r="E586" i="29"/>
  <c r="F586" i="29" s="1"/>
  <c r="E575" i="29"/>
  <c r="F575" i="29" s="1"/>
  <c r="E565" i="29"/>
  <c r="F565" i="29" s="1"/>
  <c r="E554" i="29"/>
  <c r="F554" i="29" s="1"/>
  <c r="E543" i="29"/>
  <c r="F543" i="29" s="1"/>
  <c r="E533" i="29"/>
  <c r="F533" i="29" s="1"/>
  <c r="E522" i="29"/>
  <c r="F522" i="29" s="1"/>
  <c r="E511" i="29"/>
  <c r="F511" i="29" s="1"/>
  <c r="E501" i="29"/>
  <c r="F501" i="29" s="1"/>
  <c r="E490" i="29"/>
  <c r="F490" i="29" s="1"/>
  <c r="E479" i="29"/>
  <c r="F479" i="29" s="1"/>
  <c r="E469" i="29"/>
  <c r="F469" i="29" s="1"/>
  <c r="E458" i="29"/>
  <c r="F458" i="29" s="1"/>
  <c r="E447" i="29"/>
  <c r="F447" i="29" s="1"/>
  <c r="E437" i="29"/>
  <c r="F437" i="29" s="1"/>
  <c r="E426" i="29"/>
  <c r="F426" i="29" s="1"/>
  <c r="E415" i="29"/>
  <c r="F415" i="29" s="1"/>
  <c r="E405" i="29"/>
  <c r="F405" i="29" s="1"/>
  <c r="E394" i="29"/>
  <c r="F394" i="29" s="1"/>
  <c r="E383" i="29"/>
  <c r="F383" i="29" s="1"/>
  <c r="E373" i="29"/>
  <c r="F373" i="29" s="1"/>
  <c r="E362" i="29"/>
  <c r="F362" i="29" s="1"/>
  <c r="E349" i="29"/>
  <c r="F349" i="29" s="1"/>
  <c r="E335" i="29"/>
  <c r="F335" i="29" s="1"/>
  <c r="E320" i="29"/>
  <c r="F320" i="29" s="1"/>
  <c r="E306" i="29"/>
  <c r="F306" i="29" s="1"/>
  <c r="E290" i="29"/>
  <c r="F290" i="29" s="1"/>
  <c r="E274" i="29"/>
  <c r="F274" i="29" s="1"/>
  <c r="E253" i="29"/>
  <c r="F253" i="29" s="1"/>
  <c r="E227" i="29"/>
  <c r="F227" i="29" s="1"/>
  <c r="E206" i="29"/>
  <c r="F206" i="29" s="1"/>
  <c r="E179" i="29"/>
  <c r="F179" i="29" s="1"/>
  <c r="E584" i="29"/>
  <c r="F584" i="29" s="1"/>
  <c r="E574" i="29"/>
  <c r="F574" i="29" s="1"/>
  <c r="E563" i="29"/>
  <c r="F563" i="29" s="1"/>
  <c r="E552" i="29"/>
  <c r="F552" i="29" s="1"/>
  <c r="E542" i="29"/>
  <c r="F542" i="29" s="1"/>
  <c r="E531" i="29"/>
  <c r="F531" i="29" s="1"/>
  <c r="E520" i="29"/>
  <c r="F520" i="29" s="1"/>
  <c r="E510" i="29"/>
  <c r="F510" i="29" s="1"/>
  <c r="E499" i="29"/>
  <c r="F499" i="29" s="1"/>
  <c r="E488" i="29"/>
  <c r="F488" i="29" s="1"/>
  <c r="E478" i="29"/>
  <c r="F478" i="29" s="1"/>
  <c r="E467" i="29"/>
  <c r="F467" i="29" s="1"/>
  <c r="E456" i="29"/>
  <c r="F456" i="29" s="1"/>
  <c r="E446" i="29"/>
  <c r="F446" i="29" s="1"/>
  <c r="E435" i="29"/>
  <c r="F435" i="29" s="1"/>
  <c r="E424" i="29"/>
  <c r="F424" i="29" s="1"/>
  <c r="E414" i="29"/>
  <c r="F414" i="29" s="1"/>
  <c r="E403" i="29"/>
  <c r="F403" i="29" s="1"/>
  <c r="E392" i="29"/>
  <c r="F392" i="29" s="1"/>
  <c r="E382" i="29"/>
  <c r="F382" i="29" s="1"/>
  <c r="E371" i="29"/>
  <c r="F371" i="29" s="1"/>
  <c r="E360" i="29"/>
  <c r="F360" i="29" s="1"/>
  <c r="E347" i="29"/>
  <c r="F347" i="29" s="1"/>
  <c r="E333" i="29"/>
  <c r="F333" i="29" s="1"/>
  <c r="E319" i="29"/>
  <c r="F319" i="29" s="1"/>
  <c r="E304" i="29"/>
  <c r="F304" i="29" s="1"/>
  <c r="E288" i="29"/>
  <c r="F288" i="29" s="1"/>
  <c r="E273" i="29"/>
  <c r="F273" i="29" s="1"/>
  <c r="E251" i="29"/>
  <c r="F251" i="29" s="1"/>
  <c r="E225" i="29"/>
  <c r="F225" i="29" s="1"/>
  <c r="E200" i="29"/>
  <c r="F200" i="29" s="1"/>
  <c r="E178" i="29"/>
  <c r="F178" i="29" s="1"/>
  <c r="E594" i="29"/>
  <c r="F594" i="29" s="1"/>
  <c r="E583" i="29"/>
  <c r="F583" i="29" s="1"/>
  <c r="E573" i="29"/>
  <c r="F573" i="29" s="1"/>
  <c r="E562" i="29"/>
  <c r="F562" i="29" s="1"/>
  <c r="E551" i="29"/>
  <c r="F551" i="29" s="1"/>
  <c r="E541" i="29"/>
  <c r="F541" i="29" s="1"/>
  <c r="E530" i="29"/>
  <c r="F530" i="29" s="1"/>
  <c r="E519" i="29"/>
  <c r="F519" i="29" s="1"/>
  <c r="E509" i="29"/>
  <c r="F509" i="29" s="1"/>
  <c r="E498" i="29"/>
  <c r="F498" i="29" s="1"/>
  <c r="E487" i="29"/>
  <c r="F487" i="29" s="1"/>
  <c r="E477" i="29"/>
  <c r="F477" i="29" s="1"/>
  <c r="E466" i="29"/>
  <c r="F466" i="29" s="1"/>
  <c r="E455" i="29"/>
  <c r="F455" i="29" s="1"/>
  <c r="E445" i="29"/>
  <c r="F445" i="29" s="1"/>
  <c r="E434" i="29"/>
  <c r="F434" i="29" s="1"/>
  <c r="E423" i="29"/>
  <c r="F423" i="29" s="1"/>
  <c r="E413" i="29"/>
  <c r="F413" i="29" s="1"/>
  <c r="E402" i="29"/>
  <c r="F402" i="29" s="1"/>
  <c r="E391" i="29"/>
  <c r="F391" i="29" s="1"/>
  <c r="E381" i="29"/>
  <c r="F381" i="29" s="1"/>
  <c r="E370" i="29"/>
  <c r="F370" i="29" s="1"/>
  <c r="E359" i="29"/>
  <c r="F359" i="29" s="1"/>
  <c r="E346" i="29"/>
  <c r="F346" i="29" s="1"/>
  <c r="E331" i="29"/>
  <c r="F331" i="29" s="1"/>
  <c r="E317" i="29"/>
  <c r="F317" i="29" s="1"/>
  <c r="E303" i="29"/>
  <c r="F303" i="29" s="1"/>
  <c r="E285" i="29"/>
  <c r="F285" i="29" s="1"/>
  <c r="E271" i="29"/>
  <c r="F271" i="29" s="1"/>
  <c r="E246" i="29"/>
  <c r="F246" i="29" s="1"/>
  <c r="E224" i="29"/>
  <c r="F224" i="29" s="1"/>
  <c r="E198" i="29"/>
  <c r="F198" i="29" s="1"/>
  <c r="E173" i="29"/>
  <c r="F173" i="29" s="1"/>
  <c r="E588" i="29"/>
  <c r="F588" i="29" s="1"/>
  <c r="E580" i="29"/>
  <c r="F580" i="29" s="1"/>
  <c r="E572" i="29"/>
  <c r="F572" i="29" s="1"/>
  <c r="E564" i="29"/>
  <c r="F564" i="29" s="1"/>
  <c r="E556" i="29"/>
  <c r="F556" i="29" s="1"/>
  <c r="E548" i="29"/>
  <c r="F548" i="29" s="1"/>
  <c r="E540" i="29"/>
  <c r="F540" i="29" s="1"/>
  <c r="E532" i="29"/>
  <c r="F532" i="29" s="1"/>
  <c r="E524" i="29"/>
  <c r="F524" i="29" s="1"/>
  <c r="E516" i="29"/>
  <c r="F516" i="29" s="1"/>
  <c r="E508" i="29"/>
  <c r="F508" i="29" s="1"/>
  <c r="E500" i="29"/>
  <c r="F500" i="29" s="1"/>
  <c r="E492" i="29"/>
  <c r="F492" i="29" s="1"/>
  <c r="E484" i="29"/>
  <c r="F484" i="29" s="1"/>
  <c r="E476" i="29"/>
  <c r="F476" i="29" s="1"/>
  <c r="E468" i="29"/>
  <c r="F468" i="29" s="1"/>
  <c r="E460" i="29"/>
  <c r="F460" i="29" s="1"/>
  <c r="E452" i="29"/>
  <c r="F452" i="29" s="1"/>
  <c r="E444" i="29"/>
  <c r="F444" i="29" s="1"/>
  <c r="E436" i="29"/>
  <c r="F436" i="29" s="1"/>
  <c r="E513" i="29"/>
  <c r="F513" i="29" s="1"/>
  <c r="E505" i="29"/>
  <c r="F505" i="29" s="1"/>
  <c r="E497" i="29"/>
  <c r="F497" i="29" s="1"/>
  <c r="E489" i="29"/>
  <c r="F489" i="29" s="1"/>
  <c r="E481" i="29"/>
  <c r="F481" i="29" s="1"/>
  <c r="E473" i="29"/>
  <c r="F473" i="29" s="1"/>
  <c r="E465" i="29"/>
  <c r="F465" i="29" s="1"/>
  <c r="E457" i="29"/>
  <c r="F457" i="29" s="1"/>
  <c r="E449" i="29"/>
  <c r="F449" i="29" s="1"/>
  <c r="E441" i="29"/>
  <c r="F441" i="29" s="1"/>
  <c r="E433" i="29"/>
  <c r="F433" i="29" s="1"/>
  <c r="E425" i="29"/>
  <c r="F425" i="29" s="1"/>
  <c r="E417" i="29"/>
  <c r="F417" i="29" s="1"/>
  <c r="E409" i="29"/>
  <c r="F409" i="29" s="1"/>
  <c r="E401" i="29"/>
  <c r="F401" i="29" s="1"/>
  <c r="E393" i="29"/>
  <c r="F393" i="29" s="1"/>
  <c r="E385" i="29"/>
  <c r="F385" i="29" s="1"/>
  <c r="E377" i="29"/>
  <c r="F377" i="29" s="1"/>
  <c r="E369" i="29"/>
  <c r="F369" i="29" s="1"/>
  <c r="E361" i="29"/>
  <c r="F361" i="29" s="1"/>
  <c r="E353" i="29"/>
  <c r="F353" i="29" s="1"/>
  <c r="E345" i="29"/>
  <c r="F345" i="29" s="1"/>
  <c r="E337" i="29"/>
  <c r="F337" i="29" s="1"/>
  <c r="E329" i="29"/>
  <c r="F329" i="29" s="1"/>
  <c r="E321" i="29"/>
  <c r="F321" i="29" s="1"/>
  <c r="E313" i="29"/>
  <c r="F313" i="29" s="1"/>
  <c r="E305" i="29"/>
  <c r="F305" i="29" s="1"/>
  <c r="E297" i="29"/>
  <c r="F297" i="29" s="1"/>
  <c r="E289" i="29"/>
  <c r="F289" i="29" s="1"/>
  <c r="E428" i="29"/>
  <c r="F428" i="29" s="1"/>
  <c r="E420" i="29"/>
  <c r="F420" i="29" s="1"/>
  <c r="E412" i="29"/>
  <c r="F412" i="29" s="1"/>
  <c r="E404" i="29"/>
  <c r="F404" i="29" s="1"/>
  <c r="E396" i="29"/>
  <c r="F396" i="29" s="1"/>
  <c r="E388" i="29"/>
  <c r="F388" i="29" s="1"/>
  <c r="E380" i="29"/>
  <c r="F380" i="29" s="1"/>
  <c r="E372" i="29"/>
  <c r="F372" i="29" s="1"/>
  <c r="E364" i="29"/>
  <c r="F364" i="29" s="1"/>
  <c r="E356" i="29"/>
  <c r="F356" i="29" s="1"/>
  <c r="E348" i="29"/>
  <c r="F348" i="29" s="1"/>
  <c r="E340" i="29"/>
  <c r="F340" i="29" s="1"/>
  <c r="E332" i="29"/>
  <c r="F332" i="29" s="1"/>
  <c r="E324" i="29"/>
  <c r="F324" i="29" s="1"/>
  <c r="E316" i="29"/>
  <c r="F316" i="29" s="1"/>
  <c r="E308" i="29"/>
  <c r="F308" i="29" s="1"/>
  <c r="E300" i="29"/>
  <c r="F300" i="29" s="1"/>
  <c r="E292" i="29"/>
  <c r="F292" i="29" s="1"/>
  <c r="E284" i="29"/>
  <c r="F284" i="29" s="1"/>
  <c r="E276" i="29"/>
  <c r="F276" i="29" s="1"/>
  <c r="E268" i="29"/>
  <c r="F268" i="29" s="1"/>
  <c r="E260" i="29"/>
  <c r="F260" i="29" s="1"/>
  <c r="E252" i="29"/>
  <c r="F252" i="29" s="1"/>
  <c r="E244" i="29"/>
  <c r="F244" i="29" s="1"/>
  <c r="E236" i="29"/>
  <c r="F236" i="29" s="1"/>
  <c r="E228" i="29"/>
  <c r="F228" i="29" s="1"/>
  <c r="E220" i="29"/>
  <c r="F220" i="29" s="1"/>
  <c r="E212" i="29"/>
  <c r="F212" i="29" s="1"/>
  <c r="E204" i="29"/>
  <c r="F204" i="29" s="1"/>
  <c r="E196" i="29"/>
  <c r="F196" i="29" s="1"/>
  <c r="E188" i="29"/>
  <c r="F188" i="29" s="1"/>
  <c r="E180" i="29"/>
  <c r="F180" i="29" s="1"/>
  <c r="E490" i="17"/>
  <c r="F490" i="17" s="1"/>
  <c r="E482" i="17"/>
  <c r="F482" i="17" s="1"/>
  <c r="E474" i="17"/>
  <c r="F474" i="17" s="1"/>
  <c r="E466" i="17"/>
  <c r="F466" i="17" s="1"/>
  <c r="E458" i="17"/>
  <c r="F458" i="17" s="1"/>
  <c r="E450" i="17"/>
  <c r="F450" i="17" s="1"/>
  <c r="E442" i="17"/>
  <c r="F442" i="17" s="1"/>
  <c r="E434" i="17"/>
  <c r="F434" i="17" s="1"/>
  <c r="E426" i="17"/>
  <c r="F426" i="17" s="1"/>
  <c r="E418" i="17"/>
  <c r="F418" i="17" s="1"/>
  <c r="E410" i="17"/>
  <c r="F410" i="17" s="1"/>
  <c r="E402" i="17"/>
  <c r="F402" i="17" s="1"/>
  <c r="E394" i="17"/>
  <c r="F394" i="17" s="1"/>
  <c r="E386" i="17"/>
  <c r="F386" i="17" s="1"/>
  <c r="E378" i="17"/>
  <c r="F378" i="17" s="1"/>
  <c r="E370" i="17"/>
  <c r="F370" i="17" s="1"/>
  <c r="E362" i="17"/>
  <c r="F362" i="17" s="1"/>
  <c r="E354" i="17"/>
  <c r="F354" i="17" s="1"/>
  <c r="E346" i="17"/>
  <c r="F346" i="17" s="1"/>
  <c r="E338" i="17"/>
  <c r="F338" i="17" s="1"/>
  <c r="E330" i="17"/>
  <c r="F330" i="17" s="1"/>
  <c r="E322" i="17"/>
  <c r="F322" i="17" s="1"/>
  <c r="E314" i="17"/>
  <c r="F314" i="17" s="1"/>
  <c r="E306" i="17"/>
  <c r="F306" i="17" s="1"/>
  <c r="E298" i="17"/>
  <c r="F298" i="17" s="1"/>
  <c r="E290" i="17"/>
  <c r="F290" i="17" s="1"/>
  <c r="E282" i="17"/>
  <c r="F282" i="17" s="1"/>
  <c r="E274" i="17"/>
  <c r="F274" i="17" s="1"/>
  <c r="E266" i="17"/>
  <c r="F266" i="17" s="1"/>
  <c r="E258" i="17"/>
  <c r="F258" i="17" s="1"/>
  <c r="E250" i="17"/>
  <c r="F250" i="17" s="1"/>
  <c r="E242" i="17"/>
  <c r="F242" i="17" s="1"/>
  <c r="E234" i="17"/>
  <c r="F234" i="17" s="1"/>
  <c r="E226" i="17"/>
  <c r="F226" i="17" s="1"/>
  <c r="E218" i="17"/>
  <c r="F218" i="17" s="1"/>
  <c r="E210" i="17"/>
  <c r="F210" i="17" s="1"/>
  <c r="E202" i="17"/>
  <c r="F202" i="17" s="1"/>
  <c r="E194" i="17"/>
  <c r="F194" i="17" s="1"/>
  <c r="E271" i="17"/>
  <c r="F271" i="17" s="1"/>
  <c r="E303" i="17"/>
  <c r="F303" i="17" s="1"/>
  <c r="E335" i="17"/>
  <c r="F335" i="17" s="1"/>
  <c r="E239" i="17"/>
  <c r="F239" i="17" s="1"/>
  <c r="E463" i="17"/>
  <c r="F463" i="17" s="1"/>
  <c r="E367" i="17"/>
  <c r="F367" i="17" s="1"/>
  <c r="E399" i="17"/>
  <c r="F399" i="17" s="1"/>
  <c r="E207" i="17"/>
  <c r="F207" i="17" s="1"/>
  <c r="E431" i="17"/>
  <c r="F431" i="17" s="1"/>
  <c r="E487" i="17"/>
  <c r="F487" i="17" s="1"/>
  <c r="E479" i="17"/>
  <c r="F479" i="17" s="1"/>
  <c r="E471" i="17"/>
  <c r="F471" i="17" s="1"/>
  <c r="E455" i="17"/>
  <c r="F455" i="17" s="1"/>
  <c r="E447" i="17"/>
  <c r="F447" i="17" s="1"/>
  <c r="E439" i="17"/>
  <c r="F439" i="17" s="1"/>
  <c r="E423" i="17"/>
  <c r="F423" i="17" s="1"/>
  <c r="E415" i="17"/>
  <c r="F415" i="17" s="1"/>
  <c r="E407" i="17"/>
  <c r="F407" i="17" s="1"/>
  <c r="E391" i="17"/>
  <c r="F391" i="17" s="1"/>
  <c r="E383" i="17"/>
  <c r="F383" i="17" s="1"/>
  <c r="E375" i="17"/>
  <c r="F375" i="17" s="1"/>
  <c r="E359" i="17"/>
  <c r="F359" i="17" s="1"/>
  <c r="E351" i="17"/>
  <c r="F351" i="17" s="1"/>
  <c r="E343" i="17"/>
  <c r="F343" i="17" s="1"/>
  <c r="E327" i="17"/>
  <c r="F327" i="17" s="1"/>
  <c r="E319" i="17"/>
  <c r="F319" i="17" s="1"/>
  <c r="E311" i="17"/>
  <c r="F311" i="17" s="1"/>
  <c r="E295" i="17"/>
  <c r="F295" i="17" s="1"/>
  <c r="E287" i="17"/>
  <c r="F287" i="17" s="1"/>
  <c r="E279" i="17"/>
  <c r="F279" i="17" s="1"/>
  <c r="E263" i="17"/>
  <c r="F263" i="17" s="1"/>
  <c r="E255" i="17"/>
  <c r="F255" i="17" s="1"/>
  <c r="E247" i="17"/>
  <c r="F247" i="17" s="1"/>
  <c r="E231" i="17"/>
  <c r="F231" i="17" s="1"/>
  <c r="E223" i="17"/>
  <c r="F223" i="17" s="1"/>
  <c r="E215" i="17"/>
  <c r="F215" i="17" s="1"/>
  <c r="E199" i="17"/>
  <c r="F199" i="17" s="1"/>
  <c r="E191" i="17"/>
  <c r="F191" i="17" s="1"/>
  <c r="E486" i="17"/>
  <c r="F486" i="17" s="1"/>
  <c r="E438" i="17"/>
  <c r="F438" i="17" s="1"/>
  <c r="E398" i="17"/>
  <c r="F398" i="17" s="1"/>
  <c r="E342" i="17"/>
  <c r="F342" i="17" s="1"/>
  <c r="E294" i="17"/>
  <c r="F294" i="17" s="1"/>
  <c r="E246" i="17"/>
  <c r="F246" i="17" s="1"/>
  <c r="E206" i="17"/>
  <c r="F206" i="17" s="1"/>
  <c r="E485" i="17"/>
  <c r="F485" i="17" s="1"/>
  <c r="E477" i="17"/>
  <c r="F477" i="17" s="1"/>
  <c r="E469" i="17"/>
  <c r="F469" i="17" s="1"/>
  <c r="E461" i="17"/>
  <c r="F461" i="17" s="1"/>
  <c r="E453" i="17"/>
  <c r="F453" i="17" s="1"/>
  <c r="E445" i="17"/>
  <c r="F445" i="17" s="1"/>
  <c r="E437" i="17"/>
  <c r="F437" i="17" s="1"/>
  <c r="E429" i="17"/>
  <c r="F429" i="17" s="1"/>
  <c r="E421" i="17"/>
  <c r="F421" i="17" s="1"/>
  <c r="E413" i="17"/>
  <c r="F413" i="17" s="1"/>
  <c r="E405" i="17"/>
  <c r="F405" i="17" s="1"/>
  <c r="E397" i="17"/>
  <c r="F397" i="17" s="1"/>
  <c r="E389" i="17"/>
  <c r="F389" i="17" s="1"/>
  <c r="E381" i="17"/>
  <c r="F381" i="17" s="1"/>
  <c r="E373" i="17"/>
  <c r="F373" i="17" s="1"/>
  <c r="E365" i="17"/>
  <c r="F365" i="17" s="1"/>
  <c r="E357" i="17"/>
  <c r="F357" i="17" s="1"/>
  <c r="E349" i="17"/>
  <c r="F349" i="17" s="1"/>
  <c r="E341" i="17"/>
  <c r="F341" i="17" s="1"/>
  <c r="E333" i="17"/>
  <c r="F333" i="17" s="1"/>
  <c r="E325" i="17"/>
  <c r="F325" i="17" s="1"/>
  <c r="E317" i="17"/>
  <c r="F317" i="17" s="1"/>
  <c r="E309" i="17"/>
  <c r="F309" i="17" s="1"/>
  <c r="E301" i="17"/>
  <c r="F301" i="17" s="1"/>
  <c r="E293" i="17"/>
  <c r="F293" i="17" s="1"/>
  <c r="E285" i="17"/>
  <c r="F285" i="17" s="1"/>
  <c r="E277" i="17"/>
  <c r="F277" i="17" s="1"/>
  <c r="E269" i="17"/>
  <c r="F269" i="17" s="1"/>
  <c r="E261" i="17"/>
  <c r="F261" i="17" s="1"/>
  <c r="E253" i="17"/>
  <c r="F253" i="17" s="1"/>
  <c r="E245" i="17"/>
  <c r="F245" i="17" s="1"/>
  <c r="E237" i="17"/>
  <c r="F237" i="17" s="1"/>
  <c r="E229" i="17"/>
  <c r="F229" i="17" s="1"/>
  <c r="E221" i="17"/>
  <c r="F221" i="17" s="1"/>
  <c r="E213" i="17"/>
  <c r="F213" i="17" s="1"/>
  <c r="E205" i="17"/>
  <c r="F205" i="17" s="1"/>
  <c r="E197" i="17"/>
  <c r="F197" i="17" s="1"/>
  <c r="E430" i="17"/>
  <c r="F430" i="17" s="1"/>
  <c r="E382" i="17"/>
  <c r="F382" i="17" s="1"/>
  <c r="E326" i="17"/>
  <c r="F326" i="17" s="1"/>
  <c r="E278" i="17"/>
  <c r="F278" i="17" s="1"/>
  <c r="E230" i="17"/>
  <c r="F230" i="17" s="1"/>
  <c r="E484" i="17"/>
  <c r="F484" i="17" s="1"/>
  <c r="E476" i="17"/>
  <c r="F476" i="17" s="1"/>
  <c r="E468" i="17"/>
  <c r="F468" i="17" s="1"/>
  <c r="E460" i="17"/>
  <c r="F460" i="17" s="1"/>
  <c r="E452" i="17"/>
  <c r="F452" i="17" s="1"/>
  <c r="E444" i="17"/>
  <c r="F444" i="17" s="1"/>
  <c r="E436" i="17"/>
  <c r="F436" i="17" s="1"/>
  <c r="E428" i="17"/>
  <c r="F428" i="17" s="1"/>
  <c r="E420" i="17"/>
  <c r="F420" i="17" s="1"/>
  <c r="E412" i="17"/>
  <c r="F412" i="17" s="1"/>
  <c r="E404" i="17"/>
  <c r="F404" i="17" s="1"/>
  <c r="E396" i="17"/>
  <c r="F396" i="17" s="1"/>
  <c r="E388" i="17"/>
  <c r="F388" i="17" s="1"/>
  <c r="E380" i="17"/>
  <c r="F380" i="17" s="1"/>
  <c r="E372" i="17"/>
  <c r="F372" i="17" s="1"/>
  <c r="E364" i="17"/>
  <c r="F364" i="17" s="1"/>
  <c r="E356" i="17"/>
  <c r="F356" i="17" s="1"/>
  <c r="E348" i="17"/>
  <c r="F348" i="17" s="1"/>
  <c r="E340" i="17"/>
  <c r="F340" i="17" s="1"/>
  <c r="E332" i="17"/>
  <c r="F332" i="17" s="1"/>
  <c r="E324" i="17"/>
  <c r="F324" i="17" s="1"/>
  <c r="E316" i="17"/>
  <c r="F316" i="17" s="1"/>
  <c r="E308" i="17"/>
  <c r="F308" i="17" s="1"/>
  <c r="E300" i="17"/>
  <c r="F300" i="17" s="1"/>
  <c r="E292" i="17"/>
  <c r="F292" i="17" s="1"/>
  <c r="E284" i="17"/>
  <c r="F284" i="17" s="1"/>
  <c r="E276" i="17"/>
  <c r="F276" i="17" s="1"/>
  <c r="E268" i="17"/>
  <c r="F268" i="17" s="1"/>
  <c r="E260" i="17"/>
  <c r="F260" i="17" s="1"/>
  <c r="E252" i="17"/>
  <c r="F252" i="17" s="1"/>
  <c r="E244" i="17"/>
  <c r="F244" i="17" s="1"/>
  <c r="E236" i="17"/>
  <c r="F236" i="17" s="1"/>
  <c r="E228" i="17"/>
  <c r="F228" i="17" s="1"/>
  <c r="E220" i="17"/>
  <c r="F220" i="17" s="1"/>
  <c r="E212" i="17"/>
  <c r="F212" i="17" s="1"/>
  <c r="E204" i="17"/>
  <c r="F204" i="17" s="1"/>
  <c r="E196" i="17"/>
  <c r="F196" i="17" s="1"/>
  <c r="E462" i="17"/>
  <c r="F462" i="17" s="1"/>
  <c r="E406" i="17"/>
  <c r="F406" i="17" s="1"/>
  <c r="E358" i="17"/>
  <c r="F358" i="17" s="1"/>
  <c r="E318" i="17"/>
  <c r="F318" i="17" s="1"/>
  <c r="E270" i="17"/>
  <c r="F270" i="17" s="1"/>
  <c r="E222" i="17"/>
  <c r="F222" i="17" s="1"/>
  <c r="E491" i="17"/>
  <c r="F491" i="17" s="1"/>
  <c r="E483" i="17"/>
  <c r="F483" i="17" s="1"/>
  <c r="E475" i="17"/>
  <c r="F475" i="17" s="1"/>
  <c r="E467" i="17"/>
  <c r="F467" i="17" s="1"/>
  <c r="E459" i="17"/>
  <c r="F459" i="17" s="1"/>
  <c r="E451" i="17"/>
  <c r="F451" i="17" s="1"/>
  <c r="E443" i="17"/>
  <c r="F443" i="17" s="1"/>
  <c r="E435" i="17"/>
  <c r="F435" i="17" s="1"/>
  <c r="E427" i="17"/>
  <c r="F427" i="17" s="1"/>
  <c r="E419" i="17"/>
  <c r="F419" i="17" s="1"/>
  <c r="E411" i="17"/>
  <c r="F411" i="17" s="1"/>
  <c r="E403" i="17"/>
  <c r="F403" i="17" s="1"/>
  <c r="E395" i="17"/>
  <c r="F395" i="17" s="1"/>
  <c r="E387" i="17"/>
  <c r="F387" i="17" s="1"/>
  <c r="E379" i="17"/>
  <c r="F379" i="17" s="1"/>
  <c r="E371" i="17"/>
  <c r="F371" i="17" s="1"/>
  <c r="E363" i="17"/>
  <c r="F363" i="17" s="1"/>
  <c r="E355" i="17"/>
  <c r="F355" i="17" s="1"/>
  <c r="E347" i="17"/>
  <c r="F347" i="17" s="1"/>
  <c r="E339" i="17"/>
  <c r="F339" i="17" s="1"/>
  <c r="E331" i="17"/>
  <c r="F331" i="17" s="1"/>
  <c r="E323" i="17"/>
  <c r="F323" i="17" s="1"/>
  <c r="E315" i="17"/>
  <c r="F315" i="17" s="1"/>
  <c r="E307" i="17"/>
  <c r="F307" i="17" s="1"/>
  <c r="E299" i="17"/>
  <c r="F299" i="17" s="1"/>
  <c r="E291" i="17"/>
  <c r="F291" i="17" s="1"/>
  <c r="E283" i="17"/>
  <c r="F283" i="17" s="1"/>
  <c r="E275" i="17"/>
  <c r="F275" i="17" s="1"/>
  <c r="E267" i="17"/>
  <c r="F267" i="17" s="1"/>
  <c r="E259" i="17"/>
  <c r="F259" i="17" s="1"/>
  <c r="E251" i="17"/>
  <c r="F251" i="17" s="1"/>
  <c r="E243" i="17"/>
  <c r="F243" i="17" s="1"/>
  <c r="E235" i="17"/>
  <c r="F235" i="17" s="1"/>
  <c r="E227" i="17"/>
  <c r="F227" i="17" s="1"/>
  <c r="E219" i="17"/>
  <c r="F219" i="17" s="1"/>
  <c r="E211" i="17"/>
  <c r="F211" i="17" s="1"/>
  <c r="E203" i="17"/>
  <c r="F203" i="17" s="1"/>
  <c r="E195" i="17"/>
  <c r="F195" i="17" s="1"/>
  <c r="E454" i="17"/>
  <c r="F454" i="17" s="1"/>
  <c r="E390" i="17"/>
  <c r="F390" i="17" s="1"/>
  <c r="E334" i="17"/>
  <c r="F334" i="17" s="1"/>
  <c r="E286" i="17"/>
  <c r="F286" i="17" s="1"/>
  <c r="E238" i="17"/>
  <c r="F238" i="17" s="1"/>
  <c r="E478" i="17"/>
  <c r="F478" i="17" s="1"/>
  <c r="E422" i="17"/>
  <c r="F422" i="17" s="1"/>
  <c r="E374" i="17"/>
  <c r="F374" i="17" s="1"/>
  <c r="E310" i="17"/>
  <c r="F310" i="17" s="1"/>
  <c r="E262" i="17"/>
  <c r="F262" i="17" s="1"/>
  <c r="E198" i="17"/>
  <c r="F198" i="17" s="1"/>
  <c r="E489" i="17"/>
  <c r="F489" i="17" s="1"/>
  <c r="E481" i="17"/>
  <c r="F481" i="17" s="1"/>
  <c r="E473" i="17"/>
  <c r="F473" i="17" s="1"/>
  <c r="E465" i="17"/>
  <c r="F465" i="17" s="1"/>
  <c r="E457" i="17"/>
  <c r="F457" i="17" s="1"/>
  <c r="E449" i="17"/>
  <c r="F449" i="17" s="1"/>
  <c r="E441" i="17"/>
  <c r="F441" i="17" s="1"/>
  <c r="E433" i="17"/>
  <c r="F433" i="17" s="1"/>
  <c r="E425" i="17"/>
  <c r="F425" i="17" s="1"/>
  <c r="E417" i="17"/>
  <c r="F417" i="17" s="1"/>
  <c r="E409" i="17"/>
  <c r="F409" i="17" s="1"/>
  <c r="E401" i="17"/>
  <c r="F401" i="17" s="1"/>
  <c r="E393" i="17"/>
  <c r="F393" i="17" s="1"/>
  <c r="E385" i="17"/>
  <c r="F385" i="17" s="1"/>
  <c r="E377" i="17"/>
  <c r="F377" i="17" s="1"/>
  <c r="E369" i="17"/>
  <c r="F369" i="17" s="1"/>
  <c r="E361" i="17"/>
  <c r="F361" i="17" s="1"/>
  <c r="E353" i="17"/>
  <c r="F353" i="17" s="1"/>
  <c r="E345" i="17"/>
  <c r="F345" i="17" s="1"/>
  <c r="E337" i="17"/>
  <c r="F337" i="17" s="1"/>
  <c r="E329" i="17"/>
  <c r="F329" i="17" s="1"/>
  <c r="E321" i="17"/>
  <c r="F321" i="17" s="1"/>
  <c r="E313" i="17"/>
  <c r="F313" i="17" s="1"/>
  <c r="E305" i="17"/>
  <c r="F305" i="17" s="1"/>
  <c r="E297" i="17"/>
  <c r="F297" i="17" s="1"/>
  <c r="E289" i="17"/>
  <c r="F289" i="17" s="1"/>
  <c r="E281" i="17"/>
  <c r="F281" i="17" s="1"/>
  <c r="E273" i="17"/>
  <c r="F273" i="17" s="1"/>
  <c r="E265" i="17"/>
  <c r="F265" i="17" s="1"/>
  <c r="E257" i="17"/>
  <c r="F257" i="17" s="1"/>
  <c r="E249" i="17"/>
  <c r="F249" i="17" s="1"/>
  <c r="E241" i="17"/>
  <c r="F241" i="17" s="1"/>
  <c r="E233" i="17"/>
  <c r="F233" i="17" s="1"/>
  <c r="E225" i="17"/>
  <c r="F225" i="17" s="1"/>
  <c r="E217" i="17"/>
  <c r="F217" i="17" s="1"/>
  <c r="E209" i="17"/>
  <c r="F209" i="17" s="1"/>
  <c r="E201" i="17"/>
  <c r="F201" i="17" s="1"/>
  <c r="E193" i="17"/>
  <c r="F193" i="17" s="1"/>
  <c r="E446" i="17"/>
  <c r="F446" i="17" s="1"/>
  <c r="E350" i="17"/>
  <c r="F350" i="17" s="1"/>
  <c r="E214" i="17"/>
  <c r="F214" i="17" s="1"/>
  <c r="E488" i="17"/>
  <c r="F488" i="17" s="1"/>
  <c r="E480" i="17"/>
  <c r="F480" i="17" s="1"/>
  <c r="E472" i="17"/>
  <c r="F472" i="17" s="1"/>
  <c r="E464" i="17"/>
  <c r="F464" i="17" s="1"/>
  <c r="E456" i="17"/>
  <c r="F456" i="17" s="1"/>
  <c r="E448" i="17"/>
  <c r="F448" i="17" s="1"/>
  <c r="E440" i="17"/>
  <c r="F440" i="17" s="1"/>
  <c r="E432" i="17"/>
  <c r="F432" i="17" s="1"/>
  <c r="E424" i="17"/>
  <c r="F424" i="17" s="1"/>
  <c r="E416" i="17"/>
  <c r="F416" i="17" s="1"/>
  <c r="E408" i="17"/>
  <c r="F408" i="17" s="1"/>
  <c r="E400" i="17"/>
  <c r="F400" i="17" s="1"/>
  <c r="E392" i="17"/>
  <c r="F392" i="17" s="1"/>
  <c r="E384" i="17"/>
  <c r="F384" i="17" s="1"/>
  <c r="E376" i="17"/>
  <c r="F376" i="17" s="1"/>
  <c r="E368" i="17"/>
  <c r="F368" i="17" s="1"/>
  <c r="E360" i="17"/>
  <c r="F360" i="17" s="1"/>
  <c r="E352" i="17"/>
  <c r="F352" i="17" s="1"/>
  <c r="E344" i="17"/>
  <c r="F344" i="17" s="1"/>
  <c r="E336" i="17"/>
  <c r="F336" i="17" s="1"/>
  <c r="E328" i="17"/>
  <c r="F328" i="17" s="1"/>
  <c r="E320" i="17"/>
  <c r="F320" i="17" s="1"/>
  <c r="E312" i="17"/>
  <c r="F312" i="17" s="1"/>
  <c r="E304" i="17"/>
  <c r="F304" i="17" s="1"/>
  <c r="E296" i="17"/>
  <c r="F296" i="17" s="1"/>
  <c r="E288" i="17"/>
  <c r="F288" i="17" s="1"/>
  <c r="E280" i="17"/>
  <c r="F280" i="17" s="1"/>
  <c r="E272" i="17"/>
  <c r="F272" i="17" s="1"/>
  <c r="E264" i="17"/>
  <c r="F264" i="17" s="1"/>
  <c r="E256" i="17"/>
  <c r="F256" i="17" s="1"/>
  <c r="E248" i="17"/>
  <c r="F248" i="17" s="1"/>
  <c r="E240" i="17"/>
  <c r="F240" i="17" s="1"/>
  <c r="E232" i="17"/>
  <c r="F232" i="17" s="1"/>
  <c r="E224" i="17"/>
  <c r="F224" i="17" s="1"/>
  <c r="E216" i="17"/>
  <c r="F216" i="17" s="1"/>
  <c r="E208" i="17"/>
  <c r="F208" i="17" s="1"/>
  <c r="E200" i="17"/>
  <c r="F200" i="17" s="1"/>
  <c r="E192" i="17"/>
  <c r="F192" i="17" s="1"/>
  <c r="E470" i="17"/>
  <c r="F470" i="17" s="1"/>
  <c r="E414" i="17"/>
  <c r="F414" i="17" s="1"/>
  <c r="E366" i="17"/>
  <c r="F366" i="17" s="1"/>
  <c r="E302" i="17"/>
  <c r="F302" i="17" s="1"/>
  <c r="E254" i="17"/>
  <c r="F254" i="17" s="1"/>
  <c r="E190" i="17"/>
  <c r="F190" i="17" s="1"/>
  <c r="E703" i="18"/>
  <c r="F703" i="18" s="1"/>
  <c r="E695" i="18"/>
  <c r="F695" i="18" s="1"/>
  <c r="E687" i="18"/>
  <c r="F687" i="18" s="1"/>
  <c r="E679" i="18"/>
  <c r="F679" i="18" s="1"/>
  <c r="E671" i="18"/>
  <c r="F671" i="18" s="1"/>
  <c r="E663" i="18"/>
  <c r="F663" i="18" s="1"/>
  <c r="E655" i="18"/>
  <c r="F655" i="18" s="1"/>
  <c r="E647" i="18"/>
  <c r="F647" i="18" s="1"/>
  <c r="E639" i="18"/>
  <c r="F639" i="18" s="1"/>
  <c r="E631" i="18"/>
  <c r="F631" i="18" s="1"/>
  <c r="E623" i="18"/>
  <c r="F623" i="18" s="1"/>
  <c r="E615" i="18"/>
  <c r="F615" i="18" s="1"/>
  <c r="E607" i="18"/>
  <c r="F607" i="18" s="1"/>
  <c r="E599" i="18"/>
  <c r="F599" i="18" s="1"/>
  <c r="E591" i="18"/>
  <c r="F591" i="18" s="1"/>
  <c r="E583" i="18"/>
  <c r="F583" i="18" s="1"/>
  <c r="E575" i="18"/>
  <c r="F575" i="18" s="1"/>
  <c r="E567" i="18"/>
  <c r="F567" i="18" s="1"/>
  <c r="E559" i="18"/>
  <c r="F559" i="18" s="1"/>
  <c r="E551" i="18"/>
  <c r="F551" i="18" s="1"/>
  <c r="E543" i="18"/>
  <c r="F543" i="18" s="1"/>
  <c r="E535" i="18"/>
  <c r="F535" i="18" s="1"/>
  <c r="E527" i="18"/>
  <c r="F527" i="18" s="1"/>
  <c r="E519" i="18"/>
  <c r="F519" i="18" s="1"/>
  <c r="E511" i="18"/>
  <c r="F511" i="18" s="1"/>
  <c r="E503" i="18"/>
  <c r="F503" i="18" s="1"/>
  <c r="E495" i="18"/>
  <c r="F495" i="18" s="1"/>
  <c r="E487" i="18"/>
  <c r="F487" i="18" s="1"/>
  <c r="E479" i="18"/>
  <c r="F479" i="18" s="1"/>
  <c r="E471" i="18"/>
  <c r="F471" i="18" s="1"/>
  <c r="E463" i="18"/>
  <c r="F463" i="18" s="1"/>
  <c r="E455" i="18"/>
  <c r="F455" i="18" s="1"/>
  <c r="E447" i="18"/>
  <c r="F447" i="18" s="1"/>
  <c r="E439" i="18"/>
  <c r="F439" i="18" s="1"/>
  <c r="E431" i="18"/>
  <c r="F431" i="18" s="1"/>
  <c r="E423" i="18"/>
  <c r="F423" i="18" s="1"/>
  <c r="E415" i="18"/>
  <c r="F415" i="18" s="1"/>
  <c r="E407" i="18"/>
  <c r="F407" i="18" s="1"/>
  <c r="E399" i="18"/>
  <c r="F399" i="18" s="1"/>
  <c r="E391" i="18"/>
  <c r="F391" i="18" s="1"/>
  <c r="E383" i="18"/>
  <c r="F383" i="18" s="1"/>
  <c r="E375" i="18"/>
  <c r="F375" i="18" s="1"/>
  <c r="E367" i="18"/>
  <c r="F367" i="18" s="1"/>
  <c r="E359" i="18"/>
  <c r="F359" i="18" s="1"/>
  <c r="E351" i="18"/>
  <c r="F351" i="18" s="1"/>
  <c r="E343" i="18"/>
  <c r="F343" i="18" s="1"/>
  <c r="E335" i="18"/>
  <c r="F335" i="18" s="1"/>
  <c r="E327" i="18"/>
  <c r="F327" i="18" s="1"/>
  <c r="E319" i="18"/>
  <c r="F319" i="18" s="1"/>
  <c r="E311" i="18"/>
  <c r="F311" i="18" s="1"/>
  <c r="E303" i="18"/>
  <c r="F303" i="18" s="1"/>
  <c r="E295" i="18"/>
  <c r="F295" i="18" s="1"/>
  <c r="E287" i="18"/>
  <c r="F287" i="18" s="1"/>
  <c r="E279" i="18"/>
  <c r="F279" i="18" s="1"/>
  <c r="E271" i="18"/>
  <c r="F271" i="18" s="1"/>
  <c r="E263" i="18"/>
  <c r="F263" i="18" s="1"/>
  <c r="E255" i="18"/>
  <c r="F255" i="18" s="1"/>
  <c r="E247" i="18"/>
  <c r="F247" i="18" s="1"/>
  <c r="E239" i="18"/>
  <c r="F239" i="18" s="1"/>
  <c r="E231" i="18"/>
  <c r="F231" i="18" s="1"/>
  <c r="E223" i="18"/>
  <c r="F223" i="18" s="1"/>
  <c r="E215" i="18"/>
  <c r="F215" i="18" s="1"/>
  <c r="E207" i="18"/>
  <c r="F207" i="18" s="1"/>
  <c r="E199" i="18"/>
  <c r="F199" i="18" s="1"/>
  <c r="E191" i="18"/>
  <c r="F191" i="18" s="1"/>
  <c r="E918" i="18"/>
  <c r="F918" i="18" s="1"/>
  <c r="E910" i="18"/>
  <c r="F910" i="18" s="1"/>
  <c r="E902" i="18"/>
  <c r="F902" i="18" s="1"/>
  <c r="E894" i="18"/>
  <c r="F894" i="18" s="1"/>
  <c r="E886" i="18"/>
  <c r="F886" i="18" s="1"/>
  <c r="E878" i="18"/>
  <c r="F878" i="18" s="1"/>
  <c r="E870" i="18"/>
  <c r="F870" i="18" s="1"/>
  <c r="E862" i="18"/>
  <c r="F862" i="18" s="1"/>
  <c r="E854" i="18"/>
  <c r="F854" i="18" s="1"/>
  <c r="E846" i="18"/>
  <c r="F846" i="18" s="1"/>
  <c r="E838" i="18"/>
  <c r="F838" i="18" s="1"/>
  <c r="E830" i="18"/>
  <c r="F830" i="18" s="1"/>
  <c r="E822" i="18"/>
  <c r="F822" i="18" s="1"/>
  <c r="E814" i="18"/>
  <c r="F814" i="18" s="1"/>
  <c r="E806" i="18"/>
  <c r="F806" i="18" s="1"/>
  <c r="E798" i="18"/>
  <c r="F798" i="18" s="1"/>
  <c r="E790" i="18"/>
  <c r="F790" i="18" s="1"/>
  <c r="E782" i="18"/>
  <c r="F782" i="18" s="1"/>
  <c r="E774" i="18"/>
  <c r="F774" i="18" s="1"/>
  <c r="E766" i="18"/>
  <c r="F766" i="18" s="1"/>
  <c r="E758" i="18"/>
  <c r="F758" i="18" s="1"/>
  <c r="E750" i="18"/>
  <c r="F750" i="18" s="1"/>
  <c r="E574" i="18"/>
  <c r="F574" i="18" s="1"/>
  <c r="E510" i="18"/>
  <c r="F510" i="18" s="1"/>
  <c r="E382" i="18"/>
  <c r="F382" i="18" s="1"/>
  <c r="E318" i="18"/>
  <c r="F318" i="18" s="1"/>
  <c r="E254" i="18"/>
  <c r="F254" i="18" s="1"/>
  <c r="E957" i="18"/>
  <c r="F957" i="18" s="1"/>
  <c r="E949" i="18"/>
  <c r="F949" i="18" s="1"/>
  <c r="E941" i="18"/>
  <c r="F941" i="18" s="1"/>
  <c r="E933" i="18"/>
  <c r="F933" i="18" s="1"/>
  <c r="E925" i="18"/>
  <c r="F925" i="18" s="1"/>
  <c r="E917" i="18"/>
  <c r="F917" i="18" s="1"/>
  <c r="E909" i="18"/>
  <c r="F909" i="18" s="1"/>
  <c r="E901" i="18"/>
  <c r="F901" i="18" s="1"/>
  <c r="E893" i="18"/>
  <c r="F893" i="18" s="1"/>
  <c r="E885" i="18"/>
  <c r="F885" i="18" s="1"/>
  <c r="E877" i="18"/>
  <c r="F877" i="18" s="1"/>
  <c r="E869" i="18"/>
  <c r="F869" i="18" s="1"/>
  <c r="E861" i="18"/>
  <c r="F861" i="18" s="1"/>
  <c r="E853" i="18"/>
  <c r="F853" i="18" s="1"/>
  <c r="E845" i="18"/>
  <c r="F845" i="18" s="1"/>
  <c r="E837" i="18"/>
  <c r="F837" i="18" s="1"/>
  <c r="E829" i="18"/>
  <c r="F829" i="18" s="1"/>
  <c r="E821" i="18"/>
  <c r="F821" i="18" s="1"/>
  <c r="E813" i="18"/>
  <c r="F813" i="18" s="1"/>
  <c r="E805" i="18"/>
  <c r="F805" i="18" s="1"/>
  <c r="E797" i="18"/>
  <c r="F797" i="18" s="1"/>
  <c r="E789" i="18"/>
  <c r="F789" i="18" s="1"/>
  <c r="E781" i="18"/>
  <c r="F781" i="18" s="1"/>
  <c r="E773" i="18"/>
  <c r="F773" i="18" s="1"/>
  <c r="E765" i="18"/>
  <c r="F765" i="18" s="1"/>
  <c r="E757" i="18"/>
  <c r="F757" i="18" s="1"/>
  <c r="E749" i="18"/>
  <c r="F749" i="18" s="1"/>
  <c r="E741" i="18"/>
  <c r="F741" i="18" s="1"/>
  <c r="E733" i="18"/>
  <c r="F733" i="18" s="1"/>
  <c r="E725" i="18"/>
  <c r="F725" i="18" s="1"/>
  <c r="E717" i="18"/>
  <c r="F717" i="18" s="1"/>
  <c r="E709" i="18"/>
  <c r="F709" i="18" s="1"/>
  <c r="E597" i="18"/>
  <c r="F597" i="18" s="1"/>
  <c r="E533" i="18"/>
  <c r="F533" i="18" s="1"/>
  <c r="E469" i="18"/>
  <c r="F469" i="18" s="1"/>
  <c r="E405" i="18"/>
  <c r="F405" i="18" s="1"/>
  <c r="E341" i="18"/>
  <c r="F341" i="18" s="1"/>
  <c r="E126" i="18"/>
  <c r="F126" i="18" s="1"/>
  <c r="E149" i="18"/>
  <c r="F149" i="18" s="1"/>
  <c r="E168" i="18"/>
  <c r="F168" i="18" s="1"/>
  <c r="E190" i="18"/>
  <c r="F190" i="18" s="1"/>
  <c r="E213" i="18"/>
  <c r="F213" i="18" s="1"/>
  <c r="E1012" i="18"/>
  <c r="F1012" i="18" s="1"/>
  <c r="E1004" i="18"/>
  <c r="F1004" i="18" s="1"/>
  <c r="E996" i="18"/>
  <c r="F996" i="18" s="1"/>
  <c r="E988" i="18"/>
  <c r="F988" i="18" s="1"/>
  <c r="E980" i="18"/>
  <c r="F980" i="18" s="1"/>
  <c r="E972" i="18"/>
  <c r="F972" i="18" s="1"/>
  <c r="E964" i="18"/>
  <c r="F964" i="18" s="1"/>
  <c r="E956" i="18"/>
  <c r="F956" i="18" s="1"/>
  <c r="E948" i="18"/>
  <c r="F948" i="18" s="1"/>
  <c r="E940" i="18"/>
  <c r="F940" i="18" s="1"/>
  <c r="E932" i="18"/>
  <c r="F932" i="18" s="1"/>
  <c r="E924" i="18"/>
  <c r="F924" i="18" s="1"/>
  <c r="E916" i="18"/>
  <c r="F916" i="18" s="1"/>
  <c r="E908" i="18"/>
  <c r="F908" i="18" s="1"/>
  <c r="E900" i="18"/>
  <c r="F900" i="18" s="1"/>
  <c r="E892" i="18"/>
  <c r="F892" i="18" s="1"/>
  <c r="E884" i="18"/>
  <c r="F884" i="18" s="1"/>
  <c r="E876" i="18"/>
  <c r="F876" i="18" s="1"/>
  <c r="E868" i="18"/>
  <c r="F868" i="18" s="1"/>
  <c r="E860" i="18"/>
  <c r="F860" i="18" s="1"/>
  <c r="E852" i="18"/>
  <c r="F852" i="18" s="1"/>
  <c r="E844" i="18"/>
  <c r="F844" i="18" s="1"/>
  <c r="E836" i="18"/>
  <c r="F836" i="18" s="1"/>
  <c r="E828" i="18"/>
  <c r="F828" i="18" s="1"/>
  <c r="E820" i="18"/>
  <c r="F820" i="18" s="1"/>
  <c r="E812" i="18"/>
  <c r="F812" i="18" s="1"/>
  <c r="E804" i="18"/>
  <c r="F804" i="18" s="1"/>
  <c r="E796" i="18"/>
  <c r="F796" i="18" s="1"/>
  <c r="E788" i="18"/>
  <c r="F788" i="18" s="1"/>
  <c r="E780" i="18"/>
  <c r="F780" i="18" s="1"/>
  <c r="E772" i="18"/>
  <c r="F772" i="18" s="1"/>
  <c r="E764" i="18"/>
  <c r="F764" i="18" s="1"/>
  <c r="E756" i="18"/>
  <c r="F756" i="18" s="1"/>
  <c r="E748" i="18"/>
  <c r="F748" i="18" s="1"/>
  <c r="E1011" i="18"/>
  <c r="F1011" i="18" s="1"/>
  <c r="E1003" i="18"/>
  <c r="F1003" i="18" s="1"/>
  <c r="E995" i="18"/>
  <c r="F995" i="18" s="1"/>
  <c r="E987" i="18"/>
  <c r="F987" i="18" s="1"/>
  <c r="E979" i="18"/>
  <c r="F979" i="18" s="1"/>
  <c r="E971" i="18"/>
  <c r="F971" i="18" s="1"/>
  <c r="E963" i="18"/>
  <c r="F963" i="18" s="1"/>
  <c r="E955" i="18"/>
  <c r="F955" i="18" s="1"/>
  <c r="E947" i="18"/>
  <c r="F947" i="18" s="1"/>
  <c r="E939" i="18"/>
  <c r="F939" i="18" s="1"/>
  <c r="E931" i="18"/>
  <c r="F931" i="18" s="1"/>
  <c r="E923" i="18"/>
  <c r="F923" i="18" s="1"/>
  <c r="E915" i="18"/>
  <c r="F915" i="18" s="1"/>
  <c r="E907" i="18"/>
  <c r="F907" i="18" s="1"/>
  <c r="E899" i="18"/>
  <c r="F899" i="18" s="1"/>
  <c r="E891" i="18"/>
  <c r="F891" i="18" s="1"/>
  <c r="E883" i="18"/>
  <c r="F883" i="18" s="1"/>
  <c r="E875" i="18"/>
  <c r="F875" i="18" s="1"/>
  <c r="E867" i="18"/>
  <c r="F867" i="18" s="1"/>
  <c r="E859" i="18"/>
  <c r="F859" i="18" s="1"/>
  <c r="E851" i="18"/>
  <c r="F851" i="18" s="1"/>
  <c r="E843" i="18"/>
  <c r="F843" i="18" s="1"/>
  <c r="E835" i="18"/>
  <c r="F835" i="18" s="1"/>
  <c r="E827" i="18"/>
  <c r="F827" i="18" s="1"/>
  <c r="E819" i="18"/>
  <c r="F819" i="18" s="1"/>
  <c r="E811" i="18"/>
  <c r="F811" i="18" s="1"/>
  <c r="E803" i="18"/>
  <c r="F803" i="18" s="1"/>
  <c r="E795" i="18"/>
  <c r="F795" i="18" s="1"/>
  <c r="E787" i="18"/>
  <c r="F787" i="18" s="1"/>
  <c r="E779" i="18"/>
  <c r="F779" i="18" s="1"/>
  <c r="E771" i="18"/>
  <c r="F771" i="18" s="1"/>
  <c r="E763" i="18"/>
  <c r="F763" i="18" s="1"/>
  <c r="E755" i="18"/>
  <c r="F755" i="18" s="1"/>
  <c r="E747" i="18"/>
  <c r="F747" i="18" s="1"/>
  <c r="E739" i="18"/>
  <c r="F739" i="18" s="1"/>
  <c r="E731" i="18"/>
  <c r="F731" i="18" s="1"/>
  <c r="E723" i="18"/>
  <c r="F723" i="18" s="1"/>
  <c r="E715" i="18"/>
  <c r="F715" i="18" s="1"/>
  <c r="E754" i="18"/>
  <c r="F754" i="18" s="1"/>
  <c r="E914" i="18"/>
  <c r="F914" i="18" s="1"/>
  <c r="E906" i="18"/>
  <c r="F906" i="18" s="1"/>
  <c r="E898" i="18"/>
  <c r="F898" i="18" s="1"/>
  <c r="E890" i="18"/>
  <c r="F890" i="18" s="1"/>
  <c r="E874" i="18"/>
  <c r="F874" i="18" s="1"/>
  <c r="E866" i="18"/>
  <c r="F866" i="18" s="1"/>
  <c r="E858" i="18"/>
  <c r="F858" i="18" s="1"/>
  <c r="E850" i="18"/>
  <c r="F850" i="18" s="1"/>
  <c r="E842" i="18"/>
  <c r="F842" i="18" s="1"/>
  <c r="E834" i="18"/>
  <c r="F834" i="18" s="1"/>
  <c r="E826" i="18"/>
  <c r="F826" i="18" s="1"/>
  <c r="E810" i="18"/>
  <c r="F810" i="18" s="1"/>
  <c r="E802" i="18"/>
  <c r="F802" i="18" s="1"/>
  <c r="E794" i="18"/>
  <c r="F794" i="18" s="1"/>
  <c r="E786" i="18"/>
  <c r="F786" i="18" s="1"/>
  <c r="E778" i="18"/>
  <c r="F778" i="18" s="1"/>
  <c r="E770" i="18"/>
  <c r="F770" i="18" s="1"/>
  <c r="E762" i="18"/>
  <c r="F762" i="18" s="1"/>
  <c r="E746" i="18"/>
  <c r="F746" i="18" s="1"/>
  <c r="E738" i="18"/>
  <c r="F738" i="18" s="1"/>
  <c r="E730" i="18"/>
  <c r="F730" i="18" s="1"/>
  <c r="E722" i="18"/>
  <c r="F722" i="18" s="1"/>
  <c r="E714" i="18"/>
  <c r="F714" i="18" s="1"/>
  <c r="E706" i="18"/>
  <c r="F706" i="18" s="1"/>
  <c r="E698" i="18"/>
  <c r="F698" i="18" s="1"/>
  <c r="E682" i="18"/>
  <c r="F682" i="18" s="1"/>
  <c r="E674" i="18"/>
  <c r="F674" i="18" s="1"/>
  <c r="E666" i="18"/>
  <c r="F666" i="18" s="1"/>
  <c r="E658" i="18"/>
  <c r="F658" i="18" s="1"/>
  <c r="E650" i="18"/>
  <c r="F650" i="18" s="1"/>
  <c r="E642" i="18"/>
  <c r="F642" i="18" s="1"/>
  <c r="E634" i="18"/>
  <c r="F634" i="18" s="1"/>
  <c r="E690" i="18"/>
  <c r="F690" i="18" s="1"/>
  <c r="E1009" i="18"/>
  <c r="F1009" i="18" s="1"/>
  <c r="E1001" i="18"/>
  <c r="F1001" i="18" s="1"/>
  <c r="E993" i="18"/>
  <c r="F993" i="18" s="1"/>
  <c r="E985" i="18"/>
  <c r="F985" i="18" s="1"/>
  <c r="E977" i="18"/>
  <c r="F977" i="18" s="1"/>
  <c r="E969" i="18"/>
  <c r="F969" i="18" s="1"/>
  <c r="E961" i="18"/>
  <c r="F961" i="18" s="1"/>
  <c r="E953" i="18"/>
  <c r="F953" i="18" s="1"/>
  <c r="E945" i="18"/>
  <c r="F945" i="18" s="1"/>
  <c r="E937" i="18"/>
  <c r="F937" i="18" s="1"/>
  <c r="E929" i="18"/>
  <c r="F929" i="18" s="1"/>
  <c r="E921" i="18"/>
  <c r="F921" i="18" s="1"/>
  <c r="E913" i="18"/>
  <c r="F913" i="18" s="1"/>
  <c r="E905" i="18"/>
  <c r="F905" i="18" s="1"/>
  <c r="E897" i="18"/>
  <c r="F897" i="18" s="1"/>
  <c r="E889" i="18"/>
  <c r="F889" i="18" s="1"/>
  <c r="E881" i="18"/>
  <c r="F881" i="18" s="1"/>
  <c r="E873" i="18"/>
  <c r="F873" i="18" s="1"/>
  <c r="E865" i="18"/>
  <c r="F865" i="18" s="1"/>
  <c r="E857" i="18"/>
  <c r="F857" i="18" s="1"/>
  <c r="E849" i="18"/>
  <c r="F849" i="18" s="1"/>
  <c r="E841" i="18"/>
  <c r="F841" i="18" s="1"/>
  <c r="E833" i="18"/>
  <c r="F833" i="18" s="1"/>
  <c r="E825" i="18"/>
  <c r="F825" i="18" s="1"/>
  <c r="E817" i="18"/>
  <c r="F817" i="18" s="1"/>
  <c r="E809" i="18"/>
  <c r="F809" i="18" s="1"/>
  <c r="E801" i="18"/>
  <c r="F801" i="18" s="1"/>
  <c r="E793" i="18"/>
  <c r="F793" i="18" s="1"/>
  <c r="E785" i="18"/>
  <c r="F785" i="18" s="1"/>
  <c r="E777" i="18"/>
  <c r="F777" i="18" s="1"/>
  <c r="E616" i="18"/>
  <c r="F616" i="18" s="1"/>
  <c r="E742" i="18"/>
  <c r="F742" i="18" s="1"/>
  <c r="E734" i="18"/>
  <c r="F734" i="18" s="1"/>
  <c r="E726" i="18"/>
  <c r="F726" i="18" s="1"/>
  <c r="E718" i="18"/>
  <c r="F718" i="18" s="1"/>
  <c r="E710" i="18"/>
  <c r="F710" i="18" s="1"/>
  <c r="E702" i="18"/>
  <c r="F702" i="18" s="1"/>
  <c r="E694" i="18"/>
  <c r="F694" i="18" s="1"/>
  <c r="E686" i="18"/>
  <c r="F686" i="18" s="1"/>
  <c r="E678" i="18"/>
  <c r="F678" i="18" s="1"/>
  <c r="E670" i="18"/>
  <c r="F670" i="18" s="1"/>
  <c r="E662" i="18"/>
  <c r="F662" i="18" s="1"/>
  <c r="E654" i="18"/>
  <c r="F654" i="18" s="1"/>
  <c r="E646" i="18"/>
  <c r="F646" i="18" s="1"/>
  <c r="E638" i="18"/>
  <c r="F638" i="18" s="1"/>
  <c r="E630" i="18"/>
  <c r="F630" i="18" s="1"/>
  <c r="E622" i="18"/>
  <c r="F622" i="18" s="1"/>
  <c r="E614" i="18"/>
  <c r="F614" i="18" s="1"/>
  <c r="E606" i="18"/>
  <c r="F606" i="18" s="1"/>
  <c r="E598" i="18"/>
  <c r="F598" i="18" s="1"/>
  <c r="E590" i="18"/>
  <c r="F590" i="18" s="1"/>
  <c r="E582" i="18"/>
  <c r="F582" i="18" s="1"/>
  <c r="E566" i="18"/>
  <c r="F566" i="18" s="1"/>
  <c r="E558" i="18"/>
  <c r="F558" i="18" s="1"/>
  <c r="E550" i="18"/>
  <c r="F550" i="18" s="1"/>
  <c r="E542" i="18"/>
  <c r="F542" i="18" s="1"/>
  <c r="E534" i="18"/>
  <c r="F534" i="18" s="1"/>
  <c r="E526" i="18"/>
  <c r="F526" i="18" s="1"/>
  <c r="E518" i="18"/>
  <c r="F518" i="18" s="1"/>
  <c r="E502" i="18"/>
  <c r="F502" i="18" s="1"/>
  <c r="E494" i="18"/>
  <c r="F494" i="18" s="1"/>
  <c r="E486" i="18"/>
  <c r="F486" i="18" s="1"/>
  <c r="E478" i="18"/>
  <c r="F478" i="18" s="1"/>
  <c r="E470" i="18"/>
  <c r="F470" i="18" s="1"/>
  <c r="E462" i="18"/>
  <c r="F462" i="18" s="1"/>
  <c r="E454" i="18"/>
  <c r="F454" i="18" s="1"/>
  <c r="E438" i="18"/>
  <c r="F438" i="18" s="1"/>
  <c r="E430" i="18"/>
  <c r="F430" i="18" s="1"/>
  <c r="E422" i="18"/>
  <c r="F422" i="18" s="1"/>
  <c r="E414" i="18"/>
  <c r="F414" i="18" s="1"/>
  <c r="E406" i="18"/>
  <c r="F406" i="18" s="1"/>
  <c r="E398" i="18"/>
  <c r="F398" i="18" s="1"/>
  <c r="E390" i="18"/>
  <c r="F390" i="18" s="1"/>
  <c r="E374" i="18"/>
  <c r="F374" i="18" s="1"/>
  <c r="E366" i="18"/>
  <c r="F366" i="18" s="1"/>
  <c r="E358" i="18"/>
  <c r="F358" i="18" s="1"/>
  <c r="E350" i="18"/>
  <c r="F350" i="18" s="1"/>
  <c r="E342" i="18"/>
  <c r="F342" i="18" s="1"/>
  <c r="E334" i="18"/>
  <c r="F334" i="18" s="1"/>
  <c r="E326" i="18"/>
  <c r="F326" i="18" s="1"/>
  <c r="E310" i="18"/>
  <c r="F310" i="18" s="1"/>
  <c r="E302" i="18"/>
  <c r="F302" i="18" s="1"/>
  <c r="E294" i="18"/>
  <c r="F294" i="18" s="1"/>
  <c r="E286" i="18"/>
  <c r="F286" i="18" s="1"/>
  <c r="E278" i="18"/>
  <c r="F278" i="18" s="1"/>
  <c r="E270" i="18"/>
  <c r="F270" i="18" s="1"/>
  <c r="E262" i="18"/>
  <c r="F262" i="18" s="1"/>
  <c r="E246" i="18"/>
  <c r="F246" i="18" s="1"/>
  <c r="E238" i="18"/>
  <c r="F238" i="18" s="1"/>
  <c r="E230" i="18"/>
  <c r="F230" i="18" s="1"/>
  <c r="E222" i="18"/>
  <c r="F222" i="18" s="1"/>
  <c r="E214" i="18"/>
  <c r="F214" i="18" s="1"/>
  <c r="E206" i="18"/>
  <c r="F206" i="18" s="1"/>
  <c r="E198" i="18"/>
  <c r="F198" i="18" s="1"/>
  <c r="E182" i="18"/>
  <c r="F182" i="18" s="1"/>
  <c r="E174" i="18"/>
  <c r="F174" i="18" s="1"/>
  <c r="E166" i="18"/>
  <c r="F166" i="18" s="1"/>
  <c r="E158" i="18"/>
  <c r="F158" i="18" s="1"/>
  <c r="E150" i="18"/>
  <c r="F150" i="18" s="1"/>
  <c r="E142" i="18"/>
  <c r="F142" i="18" s="1"/>
  <c r="E134" i="18"/>
  <c r="F134" i="18" s="1"/>
  <c r="E701" i="18"/>
  <c r="F701" i="18" s="1"/>
  <c r="E693" i="18"/>
  <c r="F693" i="18" s="1"/>
  <c r="E685" i="18"/>
  <c r="F685" i="18" s="1"/>
  <c r="E677" i="18"/>
  <c r="F677" i="18" s="1"/>
  <c r="E669" i="18"/>
  <c r="F669" i="18" s="1"/>
  <c r="E661" i="18"/>
  <c r="F661" i="18" s="1"/>
  <c r="E653" i="18"/>
  <c r="F653" i="18" s="1"/>
  <c r="E645" i="18"/>
  <c r="F645" i="18" s="1"/>
  <c r="E637" i="18"/>
  <c r="F637" i="18" s="1"/>
  <c r="E629" i="18"/>
  <c r="F629" i="18" s="1"/>
  <c r="E621" i="18"/>
  <c r="F621" i="18" s="1"/>
  <c r="E613" i="18"/>
  <c r="F613" i="18" s="1"/>
  <c r="E605" i="18"/>
  <c r="F605" i="18" s="1"/>
  <c r="E589" i="18"/>
  <c r="F589" i="18" s="1"/>
  <c r="E581" i="18"/>
  <c r="F581" i="18" s="1"/>
  <c r="E573" i="18"/>
  <c r="F573" i="18" s="1"/>
  <c r="E565" i="18"/>
  <c r="F565" i="18" s="1"/>
  <c r="E557" i="18"/>
  <c r="F557" i="18" s="1"/>
  <c r="E549" i="18"/>
  <c r="F549" i="18" s="1"/>
  <c r="E541" i="18"/>
  <c r="F541" i="18" s="1"/>
  <c r="E525" i="18"/>
  <c r="F525" i="18" s="1"/>
  <c r="E517" i="18"/>
  <c r="F517" i="18" s="1"/>
  <c r="E509" i="18"/>
  <c r="F509" i="18" s="1"/>
  <c r="E501" i="18"/>
  <c r="F501" i="18" s="1"/>
  <c r="E493" i="18"/>
  <c r="F493" i="18" s="1"/>
  <c r="E485" i="18"/>
  <c r="F485" i="18" s="1"/>
  <c r="E477" i="18"/>
  <c r="F477" i="18" s="1"/>
  <c r="E461" i="18"/>
  <c r="F461" i="18" s="1"/>
  <c r="E453" i="18"/>
  <c r="F453" i="18" s="1"/>
  <c r="E445" i="18"/>
  <c r="F445" i="18" s="1"/>
  <c r="E437" i="18"/>
  <c r="F437" i="18" s="1"/>
  <c r="E429" i="18"/>
  <c r="F429" i="18" s="1"/>
  <c r="E421" i="18"/>
  <c r="F421" i="18" s="1"/>
  <c r="E413" i="18"/>
  <c r="F413" i="18" s="1"/>
  <c r="E397" i="18"/>
  <c r="F397" i="18" s="1"/>
  <c r="E389" i="18"/>
  <c r="F389" i="18" s="1"/>
  <c r="E381" i="18"/>
  <c r="F381" i="18" s="1"/>
  <c r="E373" i="18"/>
  <c r="F373" i="18" s="1"/>
  <c r="E365" i="18"/>
  <c r="F365" i="18" s="1"/>
  <c r="E357" i="18"/>
  <c r="F357" i="18" s="1"/>
  <c r="E349" i="18"/>
  <c r="F349" i="18" s="1"/>
  <c r="E333" i="18"/>
  <c r="F333" i="18" s="1"/>
  <c r="E325" i="18"/>
  <c r="F325" i="18" s="1"/>
  <c r="E317" i="18"/>
  <c r="F317" i="18" s="1"/>
  <c r="E309" i="18"/>
  <c r="F309" i="18" s="1"/>
  <c r="E301" i="18"/>
  <c r="F301" i="18" s="1"/>
  <c r="E293" i="18"/>
  <c r="F293" i="18" s="1"/>
  <c r="E285" i="18"/>
  <c r="F285" i="18" s="1"/>
  <c r="E269" i="18"/>
  <c r="F269" i="18" s="1"/>
  <c r="E261" i="18"/>
  <c r="F261" i="18" s="1"/>
  <c r="E253" i="18"/>
  <c r="F253" i="18" s="1"/>
  <c r="E245" i="18"/>
  <c r="F245" i="18" s="1"/>
  <c r="E237" i="18"/>
  <c r="F237" i="18" s="1"/>
  <c r="E229" i="18"/>
  <c r="F229" i="18" s="1"/>
  <c r="E221" i="18"/>
  <c r="F221" i="18" s="1"/>
  <c r="E205" i="18"/>
  <c r="F205" i="18" s="1"/>
  <c r="E197" i="18"/>
  <c r="F197" i="18" s="1"/>
  <c r="E189" i="18"/>
  <c r="F189" i="18" s="1"/>
  <c r="E181" i="18"/>
  <c r="F181" i="18" s="1"/>
  <c r="E173" i="18"/>
  <c r="F173" i="18" s="1"/>
  <c r="E165" i="18"/>
  <c r="F165" i="18" s="1"/>
  <c r="E157" i="18"/>
  <c r="F157" i="18" s="1"/>
  <c r="E141" i="18"/>
  <c r="F141" i="18" s="1"/>
  <c r="E133" i="18"/>
  <c r="F133" i="18" s="1"/>
  <c r="E125" i="18"/>
  <c r="F125" i="18" s="1"/>
  <c r="E740" i="18"/>
  <c r="F740" i="18" s="1"/>
  <c r="E732" i="18"/>
  <c r="F732" i="18" s="1"/>
  <c r="E724" i="18"/>
  <c r="F724" i="18" s="1"/>
  <c r="E716" i="18"/>
  <c r="F716" i="18" s="1"/>
  <c r="E708" i="18"/>
  <c r="F708" i="18" s="1"/>
  <c r="E700" i="18"/>
  <c r="F700" i="18" s="1"/>
  <c r="E692" i="18"/>
  <c r="F692" i="18" s="1"/>
  <c r="E684" i="18"/>
  <c r="F684" i="18" s="1"/>
  <c r="E676" i="18"/>
  <c r="F676" i="18" s="1"/>
  <c r="E668" i="18"/>
  <c r="F668" i="18" s="1"/>
  <c r="E660" i="18"/>
  <c r="F660" i="18" s="1"/>
  <c r="E652" i="18"/>
  <c r="F652" i="18" s="1"/>
  <c r="E644" i="18"/>
  <c r="F644" i="18" s="1"/>
  <c r="E636" i="18"/>
  <c r="F636" i="18" s="1"/>
  <c r="E628" i="18"/>
  <c r="F628" i="18" s="1"/>
  <c r="E620" i="18"/>
  <c r="F620" i="18" s="1"/>
  <c r="E612" i="18"/>
  <c r="F612" i="18" s="1"/>
  <c r="E604" i="18"/>
  <c r="F604" i="18" s="1"/>
  <c r="E596" i="18"/>
  <c r="F596" i="18" s="1"/>
  <c r="E588" i="18"/>
  <c r="F588" i="18" s="1"/>
  <c r="E580" i="18"/>
  <c r="F580" i="18" s="1"/>
  <c r="E572" i="18"/>
  <c r="F572" i="18" s="1"/>
  <c r="E564" i="18"/>
  <c r="F564" i="18" s="1"/>
  <c r="E556" i="18"/>
  <c r="F556" i="18" s="1"/>
  <c r="E548" i="18"/>
  <c r="F548" i="18" s="1"/>
  <c r="E540" i="18"/>
  <c r="F540" i="18" s="1"/>
  <c r="E532" i="18"/>
  <c r="F532" i="18" s="1"/>
  <c r="E524" i="18"/>
  <c r="F524" i="18" s="1"/>
  <c r="E516" i="18"/>
  <c r="F516" i="18" s="1"/>
  <c r="E508" i="18"/>
  <c r="F508" i="18" s="1"/>
  <c r="E500" i="18"/>
  <c r="F500" i="18" s="1"/>
  <c r="E492" i="18"/>
  <c r="F492" i="18" s="1"/>
  <c r="E484" i="18"/>
  <c r="F484" i="18" s="1"/>
  <c r="E476" i="18"/>
  <c r="F476" i="18" s="1"/>
  <c r="E468" i="18"/>
  <c r="F468" i="18" s="1"/>
  <c r="E460" i="18"/>
  <c r="F460" i="18" s="1"/>
  <c r="E452" i="18"/>
  <c r="F452" i="18" s="1"/>
  <c r="E444" i="18"/>
  <c r="F444" i="18" s="1"/>
  <c r="E436" i="18"/>
  <c r="F436" i="18" s="1"/>
  <c r="E428" i="18"/>
  <c r="F428" i="18" s="1"/>
  <c r="E420" i="18"/>
  <c r="F420" i="18" s="1"/>
  <c r="E412" i="18"/>
  <c r="F412" i="18" s="1"/>
  <c r="E404" i="18"/>
  <c r="F404" i="18" s="1"/>
  <c r="E396" i="18"/>
  <c r="F396" i="18" s="1"/>
  <c r="E388" i="18"/>
  <c r="F388" i="18" s="1"/>
  <c r="E380" i="18"/>
  <c r="F380" i="18" s="1"/>
  <c r="E372" i="18"/>
  <c r="F372" i="18" s="1"/>
  <c r="E364" i="18"/>
  <c r="F364" i="18" s="1"/>
  <c r="E356" i="18"/>
  <c r="F356" i="18" s="1"/>
  <c r="E348" i="18"/>
  <c r="F348" i="18" s="1"/>
  <c r="E340" i="18"/>
  <c r="F340" i="18" s="1"/>
  <c r="E332" i="18"/>
  <c r="F332" i="18" s="1"/>
  <c r="E324" i="18"/>
  <c r="F324" i="18" s="1"/>
  <c r="E316" i="18"/>
  <c r="F316" i="18" s="1"/>
  <c r="E308" i="18"/>
  <c r="F308" i="18" s="1"/>
  <c r="E300" i="18"/>
  <c r="F300" i="18" s="1"/>
  <c r="E292" i="18"/>
  <c r="F292" i="18" s="1"/>
  <c r="E284" i="18"/>
  <c r="F284" i="18" s="1"/>
  <c r="E276" i="18"/>
  <c r="F276" i="18" s="1"/>
  <c r="E268" i="18"/>
  <c r="F268" i="18" s="1"/>
  <c r="E260" i="18"/>
  <c r="F260" i="18" s="1"/>
  <c r="E252" i="18"/>
  <c r="F252" i="18" s="1"/>
  <c r="E244" i="18"/>
  <c r="F244" i="18" s="1"/>
  <c r="E236" i="18"/>
  <c r="F236" i="18" s="1"/>
  <c r="E228" i="18"/>
  <c r="F228" i="18" s="1"/>
  <c r="E220" i="18"/>
  <c r="F220" i="18" s="1"/>
  <c r="E212" i="18"/>
  <c r="F212" i="18" s="1"/>
  <c r="E204" i="18"/>
  <c r="F204" i="18" s="1"/>
  <c r="E196" i="18"/>
  <c r="F196" i="18" s="1"/>
  <c r="E707" i="18"/>
  <c r="F707" i="18" s="1"/>
  <c r="E699" i="18"/>
  <c r="F699" i="18" s="1"/>
  <c r="E691" i="18"/>
  <c r="F691" i="18" s="1"/>
  <c r="E683" i="18"/>
  <c r="F683" i="18" s="1"/>
  <c r="E675" i="18"/>
  <c r="F675" i="18" s="1"/>
  <c r="E667" i="18"/>
  <c r="F667" i="18" s="1"/>
  <c r="E659" i="18"/>
  <c r="F659" i="18" s="1"/>
  <c r="E651" i="18"/>
  <c r="F651" i="18" s="1"/>
  <c r="E643" i="18"/>
  <c r="F643" i="18" s="1"/>
  <c r="E635" i="18"/>
  <c r="F635" i="18" s="1"/>
  <c r="E627" i="18"/>
  <c r="F627" i="18" s="1"/>
  <c r="E619" i="18"/>
  <c r="F619" i="18" s="1"/>
  <c r="E611" i="18"/>
  <c r="F611" i="18" s="1"/>
  <c r="E603" i="18"/>
  <c r="F603" i="18" s="1"/>
  <c r="E595" i="18"/>
  <c r="F595" i="18" s="1"/>
  <c r="E587" i="18"/>
  <c r="F587" i="18" s="1"/>
  <c r="E579" i="18"/>
  <c r="F579" i="18" s="1"/>
  <c r="E571" i="18"/>
  <c r="F571" i="18" s="1"/>
  <c r="E563" i="18"/>
  <c r="F563" i="18" s="1"/>
  <c r="E555" i="18"/>
  <c r="F555" i="18" s="1"/>
  <c r="E547" i="18"/>
  <c r="F547" i="18" s="1"/>
  <c r="E539" i="18"/>
  <c r="F539" i="18" s="1"/>
  <c r="E531" i="18"/>
  <c r="F531" i="18" s="1"/>
  <c r="E523" i="18"/>
  <c r="F523" i="18" s="1"/>
  <c r="E515" i="18"/>
  <c r="F515" i="18" s="1"/>
  <c r="E507" i="18"/>
  <c r="F507" i="18" s="1"/>
  <c r="E499" i="18"/>
  <c r="F499" i="18" s="1"/>
  <c r="E491" i="18"/>
  <c r="F491" i="18" s="1"/>
  <c r="E483" i="18"/>
  <c r="F483" i="18" s="1"/>
  <c r="E475" i="18"/>
  <c r="F475" i="18" s="1"/>
  <c r="E467" i="18"/>
  <c r="F467" i="18" s="1"/>
  <c r="E459" i="18"/>
  <c r="F459" i="18" s="1"/>
  <c r="E451" i="18"/>
  <c r="F451" i="18" s="1"/>
  <c r="E443" i="18"/>
  <c r="F443" i="18" s="1"/>
  <c r="E435" i="18"/>
  <c r="F435" i="18" s="1"/>
  <c r="E427" i="18"/>
  <c r="F427" i="18" s="1"/>
  <c r="E419" i="18"/>
  <c r="F419" i="18" s="1"/>
  <c r="E411" i="18"/>
  <c r="F411" i="18" s="1"/>
  <c r="E403" i="18"/>
  <c r="F403" i="18" s="1"/>
  <c r="E395" i="18"/>
  <c r="F395" i="18" s="1"/>
  <c r="E387" i="18"/>
  <c r="F387" i="18" s="1"/>
  <c r="E379" i="18"/>
  <c r="F379" i="18" s="1"/>
  <c r="E371" i="18"/>
  <c r="F371" i="18" s="1"/>
  <c r="E363" i="18"/>
  <c r="F363" i="18" s="1"/>
  <c r="E355" i="18"/>
  <c r="F355" i="18" s="1"/>
  <c r="E347" i="18"/>
  <c r="F347" i="18" s="1"/>
  <c r="E339" i="18"/>
  <c r="F339" i="18" s="1"/>
  <c r="E331" i="18"/>
  <c r="F331" i="18" s="1"/>
  <c r="E323" i="18"/>
  <c r="F323" i="18" s="1"/>
  <c r="E315" i="18"/>
  <c r="F315" i="18" s="1"/>
  <c r="E307" i="18"/>
  <c r="F307" i="18" s="1"/>
  <c r="E299" i="18"/>
  <c r="F299" i="18" s="1"/>
  <c r="E291" i="18"/>
  <c r="F291" i="18" s="1"/>
  <c r="E283" i="18"/>
  <c r="F283" i="18" s="1"/>
  <c r="E275" i="18"/>
  <c r="F275" i="18" s="1"/>
  <c r="E267" i="18"/>
  <c r="F267" i="18" s="1"/>
  <c r="E259" i="18"/>
  <c r="F259" i="18" s="1"/>
  <c r="E251" i="18"/>
  <c r="F251" i="18" s="1"/>
  <c r="E243" i="18"/>
  <c r="F243" i="18" s="1"/>
  <c r="E235" i="18"/>
  <c r="F235" i="18" s="1"/>
  <c r="E227" i="18"/>
  <c r="F227" i="18" s="1"/>
  <c r="E219" i="18"/>
  <c r="F219" i="18" s="1"/>
  <c r="E211" i="18"/>
  <c r="F211" i="18" s="1"/>
  <c r="E203" i="18"/>
  <c r="F203" i="18" s="1"/>
  <c r="E195" i="18"/>
  <c r="F195" i="18" s="1"/>
  <c r="E187" i="18"/>
  <c r="F187" i="18" s="1"/>
  <c r="E179" i="18"/>
  <c r="F179" i="18" s="1"/>
  <c r="E171" i="18"/>
  <c r="F171" i="18" s="1"/>
  <c r="E163" i="18"/>
  <c r="F163" i="18" s="1"/>
  <c r="E155" i="18"/>
  <c r="F155" i="18" s="1"/>
  <c r="E147" i="18"/>
  <c r="F147" i="18" s="1"/>
  <c r="E139" i="18"/>
  <c r="F139" i="18" s="1"/>
  <c r="E131" i="18"/>
  <c r="F131" i="18" s="1"/>
  <c r="E123" i="18"/>
  <c r="F123" i="18" s="1"/>
  <c r="E626" i="18"/>
  <c r="F626" i="18" s="1"/>
  <c r="E618" i="18"/>
  <c r="F618" i="18" s="1"/>
  <c r="E610" i="18"/>
  <c r="F610" i="18" s="1"/>
  <c r="E602" i="18"/>
  <c r="F602" i="18" s="1"/>
  <c r="E594" i="18"/>
  <c r="F594" i="18" s="1"/>
  <c r="E586" i="18"/>
  <c r="F586" i="18" s="1"/>
  <c r="E578" i="18"/>
  <c r="F578" i="18" s="1"/>
  <c r="E570" i="18"/>
  <c r="F570" i="18" s="1"/>
  <c r="E562" i="18"/>
  <c r="F562" i="18" s="1"/>
  <c r="E554" i="18"/>
  <c r="F554" i="18" s="1"/>
  <c r="E546" i="18"/>
  <c r="F546" i="18" s="1"/>
  <c r="E538" i="18"/>
  <c r="F538" i="18" s="1"/>
  <c r="E530" i="18"/>
  <c r="F530" i="18" s="1"/>
  <c r="E522" i="18"/>
  <c r="F522" i="18" s="1"/>
  <c r="E514" i="18"/>
  <c r="F514" i="18" s="1"/>
  <c r="E506" i="18"/>
  <c r="F506" i="18" s="1"/>
  <c r="E498" i="18"/>
  <c r="F498" i="18" s="1"/>
  <c r="E490" i="18"/>
  <c r="F490" i="18" s="1"/>
  <c r="E482" i="18"/>
  <c r="F482" i="18" s="1"/>
  <c r="E474" i="18"/>
  <c r="F474" i="18" s="1"/>
  <c r="E466" i="18"/>
  <c r="F466" i="18" s="1"/>
  <c r="E458" i="18"/>
  <c r="F458" i="18" s="1"/>
  <c r="E450" i="18"/>
  <c r="F450" i="18" s="1"/>
  <c r="E442" i="18"/>
  <c r="F442" i="18" s="1"/>
  <c r="E434" i="18"/>
  <c r="F434" i="18" s="1"/>
  <c r="E426" i="18"/>
  <c r="F426" i="18" s="1"/>
  <c r="E418" i="18"/>
  <c r="F418" i="18" s="1"/>
  <c r="E410" i="18"/>
  <c r="F410" i="18" s="1"/>
  <c r="E402" i="18"/>
  <c r="F402" i="18" s="1"/>
  <c r="E394" i="18"/>
  <c r="F394" i="18" s="1"/>
  <c r="E386" i="18"/>
  <c r="F386" i="18" s="1"/>
  <c r="E378" i="18"/>
  <c r="F378" i="18" s="1"/>
  <c r="E370" i="18"/>
  <c r="F370" i="18" s="1"/>
  <c r="E362" i="18"/>
  <c r="F362" i="18" s="1"/>
  <c r="E354" i="18"/>
  <c r="F354" i="18" s="1"/>
  <c r="E346" i="18"/>
  <c r="F346" i="18" s="1"/>
  <c r="E338" i="18"/>
  <c r="F338" i="18" s="1"/>
  <c r="E330" i="18"/>
  <c r="F330" i="18" s="1"/>
  <c r="E322" i="18"/>
  <c r="F322" i="18" s="1"/>
  <c r="E314" i="18"/>
  <c r="F314" i="18" s="1"/>
  <c r="E306" i="18"/>
  <c r="F306" i="18" s="1"/>
  <c r="E298" i="18"/>
  <c r="F298" i="18" s="1"/>
  <c r="E290" i="18"/>
  <c r="F290" i="18" s="1"/>
  <c r="E282" i="18"/>
  <c r="F282" i="18" s="1"/>
  <c r="E274" i="18"/>
  <c r="F274" i="18" s="1"/>
  <c r="E266" i="18"/>
  <c r="F266" i="18" s="1"/>
  <c r="E258" i="18"/>
  <c r="F258" i="18" s="1"/>
  <c r="E250" i="18"/>
  <c r="F250" i="18" s="1"/>
  <c r="E242" i="18"/>
  <c r="F242" i="18" s="1"/>
  <c r="E234" i="18"/>
  <c r="F234" i="18" s="1"/>
  <c r="E226" i="18"/>
  <c r="F226" i="18" s="1"/>
  <c r="E218" i="18"/>
  <c r="F218" i="18" s="1"/>
  <c r="E210" i="18"/>
  <c r="F210" i="18" s="1"/>
  <c r="E202" i="18"/>
  <c r="F202" i="18" s="1"/>
  <c r="E194" i="18"/>
  <c r="F194" i="18" s="1"/>
  <c r="E122" i="18"/>
  <c r="F122" i="18" s="1"/>
  <c r="E769" i="18"/>
  <c r="F769" i="18" s="1"/>
  <c r="E761" i="18"/>
  <c r="F761" i="18" s="1"/>
  <c r="E753" i="18"/>
  <c r="F753" i="18" s="1"/>
  <c r="E745" i="18"/>
  <c r="F745" i="18" s="1"/>
  <c r="E737" i="18"/>
  <c r="F737" i="18" s="1"/>
  <c r="E729" i="18"/>
  <c r="F729" i="18" s="1"/>
  <c r="E721" i="18"/>
  <c r="F721" i="18" s="1"/>
  <c r="E713" i="18"/>
  <c r="F713" i="18" s="1"/>
  <c r="E705" i="18"/>
  <c r="F705" i="18" s="1"/>
  <c r="E697" i="18"/>
  <c r="F697" i="18" s="1"/>
  <c r="E689" i="18"/>
  <c r="F689" i="18" s="1"/>
  <c r="E681" i="18"/>
  <c r="F681" i="18" s="1"/>
  <c r="E673" i="18"/>
  <c r="F673" i="18" s="1"/>
  <c r="E665" i="18"/>
  <c r="F665" i="18" s="1"/>
  <c r="E657" i="18"/>
  <c r="F657" i="18" s="1"/>
  <c r="E649" i="18"/>
  <c r="F649" i="18" s="1"/>
  <c r="E641" i="18"/>
  <c r="F641" i="18" s="1"/>
  <c r="E633" i="18"/>
  <c r="F633" i="18" s="1"/>
  <c r="E625" i="18"/>
  <c r="F625" i="18" s="1"/>
  <c r="E617" i="18"/>
  <c r="F617" i="18" s="1"/>
  <c r="E609" i="18"/>
  <c r="F609" i="18" s="1"/>
  <c r="E601" i="18"/>
  <c r="F601" i="18" s="1"/>
  <c r="E593" i="18"/>
  <c r="F593" i="18" s="1"/>
  <c r="E585" i="18"/>
  <c r="F585" i="18" s="1"/>
  <c r="E577" i="18"/>
  <c r="F577" i="18" s="1"/>
  <c r="E569" i="18"/>
  <c r="F569" i="18" s="1"/>
  <c r="E561" i="18"/>
  <c r="F561" i="18" s="1"/>
  <c r="E553" i="18"/>
  <c r="F553" i="18" s="1"/>
  <c r="E545" i="18"/>
  <c r="F545" i="18" s="1"/>
  <c r="E537" i="18"/>
  <c r="F537" i="18" s="1"/>
  <c r="E529" i="18"/>
  <c r="F529" i="18" s="1"/>
  <c r="E521" i="18"/>
  <c r="F521" i="18" s="1"/>
  <c r="E513" i="18"/>
  <c r="F513" i="18" s="1"/>
  <c r="E505" i="18"/>
  <c r="F505" i="18" s="1"/>
  <c r="E497" i="18"/>
  <c r="F497" i="18" s="1"/>
  <c r="E489" i="18"/>
  <c r="F489" i="18" s="1"/>
  <c r="E481" i="18"/>
  <c r="F481" i="18" s="1"/>
  <c r="E473" i="18"/>
  <c r="F473" i="18" s="1"/>
  <c r="E465" i="18"/>
  <c r="F465" i="18" s="1"/>
  <c r="E457" i="18"/>
  <c r="F457" i="18" s="1"/>
  <c r="E449" i="18"/>
  <c r="F449" i="18" s="1"/>
  <c r="E441" i="18"/>
  <c r="F441" i="18" s="1"/>
  <c r="E433" i="18"/>
  <c r="F433" i="18" s="1"/>
  <c r="E425" i="18"/>
  <c r="F425" i="18" s="1"/>
  <c r="E417" i="18"/>
  <c r="F417" i="18" s="1"/>
  <c r="E409" i="18"/>
  <c r="F409" i="18" s="1"/>
  <c r="E401" i="18"/>
  <c r="F401" i="18" s="1"/>
  <c r="E393" i="18"/>
  <c r="F393" i="18" s="1"/>
  <c r="E385" i="18"/>
  <c r="F385" i="18" s="1"/>
  <c r="E377" i="18"/>
  <c r="F377" i="18" s="1"/>
  <c r="E369" i="18"/>
  <c r="F369" i="18" s="1"/>
  <c r="E361" i="18"/>
  <c r="F361" i="18" s="1"/>
  <c r="E353" i="18"/>
  <c r="F353" i="18" s="1"/>
  <c r="E345" i="18"/>
  <c r="F345" i="18" s="1"/>
  <c r="E337" i="18"/>
  <c r="F337" i="18" s="1"/>
  <c r="E329" i="18"/>
  <c r="F329" i="18" s="1"/>
  <c r="E321" i="18"/>
  <c r="F321" i="18" s="1"/>
  <c r="E313" i="18"/>
  <c r="F313" i="18" s="1"/>
  <c r="E305" i="18"/>
  <c r="F305" i="18" s="1"/>
  <c r="E297" i="18"/>
  <c r="F297" i="18" s="1"/>
  <c r="E289" i="18"/>
  <c r="F289" i="18" s="1"/>
  <c r="E281" i="18"/>
  <c r="F281" i="18" s="1"/>
  <c r="E273" i="18"/>
  <c r="F273" i="18" s="1"/>
  <c r="E265" i="18"/>
  <c r="F265" i="18" s="1"/>
  <c r="E257" i="18"/>
  <c r="F257" i="18" s="1"/>
  <c r="E249" i="18"/>
  <c r="F249" i="18" s="1"/>
  <c r="E241" i="18"/>
  <c r="F241" i="18" s="1"/>
  <c r="E233" i="18"/>
  <c r="F233" i="18" s="1"/>
  <c r="E225" i="18"/>
  <c r="F225" i="18" s="1"/>
  <c r="E217" i="18"/>
  <c r="F217" i="18" s="1"/>
  <c r="E209" i="18"/>
  <c r="F209" i="18" s="1"/>
  <c r="E201" i="18"/>
  <c r="F201" i="18" s="1"/>
  <c r="E193" i="18"/>
  <c r="F193" i="18" s="1"/>
  <c r="E784" i="18"/>
  <c r="F784" i="18" s="1"/>
  <c r="E776" i="18"/>
  <c r="F776" i="18" s="1"/>
  <c r="E768" i="18"/>
  <c r="F768" i="18" s="1"/>
  <c r="E760" i="18"/>
  <c r="F760" i="18" s="1"/>
  <c r="E752" i="18"/>
  <c r="F752" i="18" s="1"/>
  <c r="E744" i="18"/>
  <c r="F744" i="18" s="1"/>
  <c r="E736" i="18"/>
  <c r="F736" i="18" s="1"/>
  <c r="E728" i="18"/>
  <c r="F728" i="18" s="1"/>
  <c r="E720" i="18"/>
  <c r="F720" i="18" s="1"/>
  <c r="E712" i="18"/>
  <c r="F712" i="18" s="1"/>
  <c r="E704" i="18"/>
  <c r="F704" i="18" s="1"/>
  <c r="E696" i="18"/>
  <c r="F696" i="18" s="1"/>
  <c r="E688" i="18"/>
  <c r="F688" i="18" s="1"/>
  <c r="E680" i="18"/>
  <c r="F680" i="18" s="1"/>
  <c r="E672" i="18"/>
  <c r="F672" i="18" s="1"/>
  <c r="E664" i="18"/>
  <c r="F664" i="18" s="1"/>
  <c r="E656" i="18"/>
  <c r="F656" i="18" s="1"/>
  <c r="E648" i="18"/>
  <c r="F648" i="18" s="1"/>
  <c r="E640" i="18"/>
  <c r="F640" i="18" s="1"/>
  <c r="E632" i="18"/>
  <c r="F632" i="18" s="1"/>
  <c r="E624" i="18"/>
  <c r="F624" i="18" s="1"/>
  <c r="E608" i="18"/>
  <c r="F608" i="18" s="1"/>
  <c r="E600" i="18"/>
  <c r="F600" i="18" s="1"/>
  <c r="E592" i="18"/>
  <c r="F592" i="18" s="1"/>
  <c r="E584" i="18"/>
  <c r="F584" i="18" s="1"/>
  <c r="E576" i="18"/>
  <c r="F576" i="18" s="1"/>
  <c r="E568" i="18"/>
  <c r="F568" i="18" s="1"/>
  <c r="E560" i="18"/>
  <c r="F560" i="18" s="1"/>
  <c r="E544" i="18"/>
  <c r="F544" i="18" s="1"/>
  <c r="E536" i="18"/>
  <c r="F536" i="18" s="1"/>
  <c r="E528" i="18"/>
  <c r="F528" i="18" s="1"/>
  <c r="E520" i="18"/>
  <c r="F520" i="18" s="1"/>
  <c r="E512" i="18"/>
  <c r="F512" i="18" s="1"/>
  <c r="E504" i="18"/>
  <c r="F504" i="18" s="1"/>
  <c r="E496" i="18"/>
  <c r="F496" i="18" s="1"/>
  <c r="E480" i="18"/>
  <c r="F480" i="18" s="1"/>
  <c r="E472" i="18"/>
  <c r="F472" i="18" s="1"/>
  <c r="E464" i="18"/>
  <c r="F464" i="18" s="1"/>
  <c r="E456" i="18"/>
  <c r="F456" i="18" s="1"/>
  <c r="E448" i="18"/>
  <c r="F448" i="18" s="1"/>
  <c r="E440" i="18"/>
  <c r="F440" i="18" s="1"/>
  <c r="E432" i="18"/>
  <c r="F432" i="18" s="1"/>
  <c r="E416" i="18"/>
  <c r="F416" i="18" s="1"/>
  <c r="E408" i="18"/>
  <c r="F408" i="18" s="1"/>
  <c r="E400" i="18"/>
  <c r="F400" i="18" s="1"/>
  <c r="E392" i="18"/>
  <c r="F392" i="18" s="1"/>
  <c r="E384" i="18"/>
  <c r="F384" i="18" s="1"/>
  <c r="E376" i="18"/>
  <c r="F376" i="18" s="1"/>
  <c r="E368" i="18"/>
  <c r="F368" i="18" s="1"/>
  <c r="E352" i="18"/>
  <c r="F352" i="18" s="1"/>
  <c r="E344" i="18"/>
  <c r="F344" i="18" s="1"/>
  <c r="E336" i="18"/>
  <c r="F336" i="18" s="1"/>
  <c r="E328" i="18"/>
  <c r="F328" i="18" s="1"/>
  <c r="E320" i="18"/>
  <c r="F320" i="18" s="1"/>
  <c r="E312" i="18"/>
  <c r="F312" i="18" s="1"/>
  <c r="E304" i="18"/>
  <c r="F304" i="18" s="1"/>
  <c r="E288" i="18"/>
  <c r="F288" i="18" s="1"/>
  <c r="E280" i="18"/>
  <c r="F280" i="18" s="1"/>
  <c r="E272" i="18"/>
  <c r="F272" i="18" s="1"/>
  <c r="E264" i="18"/>
  <c r="F264" i="18" s="1"/>
  <c r="E256" i="18"/>
  <c r="F256" i="18" s="1"/>
  <c r="E248" i="18"/>
  <c r="F248" i="18" s="1"/>
  <c r="E240" i="18"/>
  <c r="F240" i="18" s="1"/>
  <c r="E224" i="18"/>
  <c r="F224" i="18" s="1"/>
  <c r="E216" i="18"/>
  <c r="F216" i="18" s="1"/>
  <c r="E208" i="18"/>
  <c r="F208" i="18" s="1"/>
  <c r="E200" i="18"/>
  <c r="F200" i="18" s="1"/>
  <c r="E192" i="18"/>
  <c r="F192" i="18" s="1"/>
  <c r="E184" i="18"/>
  <c r="F184" i="18" s="1"/>
  <c r="E176" i="18"/>
  <c r="F176" i="18" s="1"/>
  <c r="E160" i="18"/>
  <c r="F160" i="18" s="1"/>
  <c r="E152" i="18"/>
  <c r="F152" i="18" s="1"/>
  <c r="E144" i="18"/>
  <c r="F144" i="18" s="1"/>
  <c r="E136" i="18"/>
  <c r="F136" i="18" s="1"/>
  <c r="E128" i="18"/>
  <c r="F128" i="18" s="1"/>
  <c r="E186" i="18"/>
  <c r="F186" i="18" s="1"/>
  <c r="E178" i="18"/>
  <c r="F178" i="18" s="1"/>
  <c r="E170" i="18"/>
  <c r="F170" i="18" s="1"/>
  <c r="E162" i="18"/>
  <c r="F162" i="18" s="1"/>
  <c r="E154" i="18"/>
  <c r="F154" i="18" s="1"/>
  <c r="E146" i="18"/>
  <c r="F146" i="18" s="1"/>
  <c r="E138" i="18"/>
  <c r="F138" i="18" s="1"/>
  <c r="E130" i="18"/>
  <c r="F130" i="18" s="1"/>
  <c r="E185" i="18"/>
  <c r="F185" i="18" s="1"/>
  <c r="E177" i="18"/>
  <c r="F177" i="18" s="1"/>
  <c r="E169" i="18"/>
  <c r="F169" i="18" s="1"/>
  <c r="E161" i="18"/>
  <c r="F161" i="18" s="1"/>
  <c r="E153" i="18"/>
  <c r="F153" i="18" s="1"/>
  <c r="E145" i="18"/>
  <c r="F145" i="18" s="1"/>
  <c r="E137" i="18"/>
  <c r="F137" i="18" s="1"/>
  <c r="E129" i="18"/>
  <c r="F129" i="18" s="1"/>
  <c r="E121" i="18"/>
  <c r="F121" i="18" s="1"/>
  <c r="E120" i="18"/>
  <c r="F120" i="18" s="1"/>
  <c r="E183" i="18"/>
  <c r="F183" i="18" s="1"/>
  <c r="E175" i="18"/>
  <c r="F175" i="18" s="1"/>
  <c r="E167" i="18"/>
  <c r="F167" i="18" s="1"/>
  <c r="E159" i="18"/>
  <c r="F159" i="18" s="1"/>
  <c r="E151" i="18"/>
  <c r="F151" i="18" s="1"/>
  <c r="E143" i="18"/>
  <c r="F143" i="18" s="1"/>
  <c r="E135" i="18"/>
  <c r="F135" i="18" s="1"/>
  <c r="E127" i="18"/>
  <c r="F127" i="18" s="1"/>
  <c r="E188" i="18"/>
  <c r="F188" i="18" s="1"/>
  <c r="E180" i="18"/>
  <c r="F180" i="18" s="1"/>
  <c r="E172" i="18"/>
  <c r="F172" i="18" s="1"/>
  <c r="E164" i="18"/>
  <c r="F164" i="18" s="1"/>
  <c r="E156" i="18"/>
  <c r="F156" i="18" s="1"/>
  <c r="E148" i="18"/>
  <c r="F148" i="18" s="1"/>
  <c r="E140" i="18"/>
  <c r="F140" i="18" s="1"/>
  <c r="E132" i="18"/>
  <c r="F132" i="18" s="1"/>
  <c r="E124" i="18"/>
  <c r="F124" i="18" s="1"/>
  <c r="E154" i="19"/>
  <c r="F154" i="19" s="1"/>
  <c r="E538" i="19"/>
  <c r="F538" i="19" s="1"/>
  <c r="E218" i="19"/>
  <c r="F218" i="19" s="1"/>
  <c r="E602" i="19"/>
  <c r="F602" i="19" s="1"/>
  <c r="E474" i="19"/>
  <c r="F474" i="19" s="1"/>
  <c r="E639" i="19"/>
  <c r="F639" i="19" s="1"/>
  <c r="E631" i="19"/>
  <c r="F631" i="19" s="1"/>
  <c r="E282" i="19"/>
  <c r="F282" i="19" s="1"/>
  <c r="E615" i="19"/>
  <c r="F615" i="19" s="1"/>
  <c r="E346" i="19"/>
  <c r="F346" i="19" s="1"/>
  <c r="E623" i="19"/>
  <c r="F623" i="19" s="1"/>
  <c r="E410" i="19"/>
  <c r="F410" i="19" s="1"/>
  <c r="E640" i="19"/>
  <c r="F640" i="19" s="1"/>
  <c r="E632" i="19"/>
  <c r="F632" i="19" s="1"/>
  <c r="E624" i="19"/>
  <c r="F624" i="19" s="1"/>
  <c r="E616" i="19"/>
  <c r="F616" i="19" s="1"/>
  <c r="E608" i="19"/>
  <c r="F608" i="19" s="1"/>
  <c r="E600" i="19"/>
  <c r="F600" i="19" s="1"/>
  <c r="E592" i="19"/>
  <c r="F592" i="19" s="1"/>
  <c r="E584" i="19"/>
  <c r="F584" i="19" s="1"/>
  <c r="E576" i="19"/>
  <c r="F576" i="19" s="1"/>
  <c r="E568" i="19"/>
  <c r="F568" i="19" s="1"/>
  <c r="E560" i="19"/>
  <c r="F560" i="19" s="1"/>
  <c r="E552" i="19"/>
  <c r="F552" i="19" s="1"/>
  <c r="E544" i="19"/>
  <c r="F544" i="19" s="1"/>
  <c r="E536" i="19"/>
  <c r="F536" i="19" s="1"/>
  <c r="E528" i="19"/>
  <c r="F528" i="19" s="1"/>
  <c r="E520" i="19"/>
  <c r="F520" i="19" s="1"/>
  <c r="E512" i="19"/>
  <c r="F512" i="19" s="1"/>
  <c r="E504" i="19"/>
  <c r="F504" i="19" s="1"/>
  <c r="E496" i="19"/>
  <c r="F496" i="19" s="1"/>
  <c r="E488" i="19"/>
  <c r="F488" i="19" s="1"/>
  <c r="E480" i="19"/>
  <c r="F480" i="19" s="1"/>
  <c r="E472" i="19"/>
  <c r="F472" i="19" s="1"/>
  <c r="E464" i="19"/>
  <c r="F464" i="19" s="1"/>
  <c r="E456" i="19"/>
  <c r="F456" i="19" s="1"/>
  <c r="E448" i="19"/>
  <c r="F448" i="19" s="1"/>
  <c r="E440" i="19"/>
  <c r="F440" i="19" s="1"/>
  <c r="E432" i="19"/>
  <c r="F432" i="19" s="1"/>
  <c r="E424" i="19"/>
  <c r="F424" i="19" s="1"/>
  <c r="E416" i="19"/>
  <c r="F416" i="19" s="1"/>
  <c r="E408" i="19"/>
  <c r="F408" i="19" s="1"/>
  <c r="E400" i="19"/>
  <c r="F400" i="19" s="1"/>
  <c r="E392" i="19"/>
  <c r="F392" i="19" s="1"/>
  <c r="E384" i="19"/>
  <c r="F384" i="19" s="1"/>
  <c r="E376" i="19"/>
  <c r="F376" i="19" s="1"/>
  <c r="E368" i="19"/>
  <c r="F368" i="19" s="1"/>
  <c r="E360" i="19"/>
  <c r="F360" i="19" s="1"/>
  <c r="E352" i="19"/>
  <c r="F352" i="19" s="1"/>
  <c r="E344" i="19"/>
  <c r="F344" i="19" s="1"/>
  <c r="E336" i="19"/>
  <c r="F336" i="19" s="1"/>
  <c r="E328" i="19"/>
  <c r="F328" i="19" s="1"/>
  <c r="E320" i="19"/>
  <c r="F320" i="19" s="1"/>
  <c r="E312" i="19"/>
  <c r="F312" i="19" s="1"/>
  <c r="E304" i="19"/>
  <c r="F304" i="19" s="1"/>
  <c r="E296" i="19"/>
  <c r="F296" i="19" s="1"/>
  <c r="E288" i="19"/>
  <c r="F288" i="19" s="1"/>
  <c r="E280" i="19"/>
  <c r="F280" i="19" s="1"/>
  <c r="E272" i="19"/>
  <c r="F272" i="19" s="1"/>
  <c r="E264" i="19"/>
  <c r="F264" i="19" s="1"/>
  <c r="E256" i="19"/>
  <c r="F256" i="19" s="1"/>
  <c r="E248" i="19"/>
  <c r="F248" i="19" s="1"/>
  <c r="E240" i="19"/>
  <c r="F240" i="19" s="1"/>
  <c r="E232" i="19"/>
  <c r="F232" i="19" s="1"/>
  <c r="E224" i="19"/>
  <c r="F224" i="19" s="1"/>
  <c r="E176" i="19"/>
  <c r="F176" i="19" s="1"/>
  <c r="E622" i="19"/>
  <c r="F622" i="19" s="1"/>
  <c r="E637" i="19"/>
  <c r="F637" i="19" s="1"/>
  <c r="E629" i="19"/>
  <c r="F629" i="19" s="1"/>
  <c r="E621" i="19"/>
  <c r="F621" i="19" s="1"/>
  <c r="E613" i="19"/>
  <c r="F613" i="19" s="1"/>
  <c r="E644" i="19"/>
  <c r="F644" i="19" s="1"/>
  <c r="E636" i="19"/>
  <c r="F636" i="19" s="1"/>
  <c r="E628" i="19"/>
  <c r="F628" i="19" s="1"/>
  <c r="E620" i="19"/>
  <c r="F620" i="19" s="1"/>
  <c r="E612" i="19"/>
  <c r="F612" i="19" s="1"/>
  <c r="E638" i="19"/>
  <c r="F638" i="19" s="1"/>
  <c r="E630" i="19"/>
  <c r="F630" i="19" s="1"/>
  <c r="E643" i="19"/>
  <c r="F643" i="19" s="1"/>
  <c r="E635" i="19"/>
  <c r="F635" i="19" s="1"/>
  <c r="E627" i="19"/>
  <c r="F627" i="19" s="1"/>
  <c r="E619" i="19"/>
  <c r="F619" i="19" s="1"/>
  <c r="E611" i="19"/>
  <c r="F611" i="19" s="1"/>
  <c r="E614" i="19"/>
  <c r="F614" i="19" s="1"/>
  <c r="E642" i="19"/>
  <c r="F642" i="19" s="1"/>
  <c r="E634" i="19"/>
  <c r="F634" i="19" s="1"/>
  <c r="E626" i="19"/>
  <c r="F626" i="19" s="1"/>
  <c r="E618" i="19"/>
  <c r="F618" i="19" s="1"/>
  <c r="E610" i="19"/>
  <c r="F610" i="19" s="1"/>
  <c r="E594" i="19"/>
  <c r="F594" i="19" s="1"/>
  <c r="E586" i="19"/>
  <c r="F586" i="19" s="1"/>
  <c r="E578" i="19"/>
  <c r="F578" i="19" s="1"/>
  <c r="E570" i="19"/>
  <c r="F570" i="19" s="1"/>
  <c r="E562" i="19"/>
  <c r="F562" i="19" s="1"/>
  <c r="E554" i="19"/>
  <c r="F554" i="19" s="1"/>
  <c r="E546" i="19"/>
  <c r="F546" i="19" s="1"/>
  <c r="E530" i="19"/>
  <c r="F530" i="19" s="1"/>
  <c r="E522" i="19"/>
  <c r="F522" i="19" s="1"/>
  <c r="E514" i="19"/>
  <c r="F514" i="19" s="1"/>
  <c r="E506" i="19"/>
  <c r="F506" i="19" s="1"/>
  <c r="E498" i="19"/>
  <c r="F498" i="19" s="1"/>
  <c r="E490" i="19"/>
  <c r="F490" i="19" s="1"/>
  <c r="E482" i="19"/>
  <c r="F482" i="19" s="1"/>
  <c r="E466" i="19"/>
  <c r="F466" i="19" s="1"/>
  <c r="E458" i="19"/>
  <c r="F458" i="19" s="1"/>
  <c r="E450" i="19"/>
  <c r="F450" i="19" s="1"/>
  <c r="E442" i="19"/>
  <c r="F442" i="19" s="1"/>
  <c r="E434" i="19"/>
  <c r="F434" i="19" s="1"/>
  <c r="E426" i="19"/>
  <c r="F426" i="19" s="1"/>
  <c r="E418" i="19"/>
  <c r="F418" i="19" s="1"/>
  <c r="E402" i="19"/>
  <c r="F402" i="19" s="1"/>
  <c r="E394" i="19"/>
  <c r="F394" i="19" s="1"/>
  <c r="E386" i="19"/>
  <c r="F386" i="19" s="1"/>
  <c r="E378" i="19"/>
  <c r="F378" i="19" s="1"/>
  <c r="E370" i="19"/>
  <c r="F370" i="19" s="1"/>
  <c r="E362" i="19"/>
  <c r="F362" i="19" s="1"/>
  <c r="E354" i="19"/>
  <c r="F354" i="19" s="1"/>
  <c r="E338" i="19"/>
  <c r="F338" i="19" s="1"/>
  <c r="E330" i="19"/>
  <c r="F330" i="19" s="1"/>
  <c r="E322" i="19"/>
  <c r="F322" i="19" s="1"/>
  <c r="E314" i="19"/>
  <c r="F314" i="19" s="1"/>
  <c r="E306" i="19"/>
  <c r="F306" i="19" s="1"/>
  <c r="E298" i="19"/>
  <c r="F298" i="19" s="1"/>
  <c r="E290" i="19"/>
  <c r="F290" i="19" s="1"/>
  <c r="E274" i="19"/>
  <c r="F274" i="19" s="1"/>
  <c r="E266" i="19"/>
  <c r="F266" i="19" s="1"/>
  <c r="E258" i="19"/>
  <c r="F258" i="19" s="1"/>
  <c r="E250" i="19"/>
  <c r="F250" i="19" s="1"/>
  <c r="E242" i="19"/>
  <c r="F242" i="19" s="1"/>
  <c r="E234" i="19"/>
  <c r="F234" i="19" s="1"/>
  <c r="E226" i="19"/>
  <c r="F226" i="19" s="1"/>
  <c r="E210" i="19"/>
  <c r="F210" i="19" s="1"/>
  <c r="E202" i="19"/>
  <c r="F202" i="19" s="1"/>
  <c r="E194" i="19"/>
  <c r="F194" i="19" s="1"/>
  <c r="E186" i="19"/>
  <c r="F186" i="19" s="1"/>
  <c r="E178" i="19"/>
  <c r="F178" i="19" s="1"/>
  <c r="E170" i="19"/>
  <c r="F170" i="19" s="1"/>
  <c r="E162" i="19"/>
  <c r="F162" i="19" s="1"/>
  <c r="E146" i="19"/>
  <c r="F146" i="19" s="1"/>
  <c r="E138" i="19"/>
  <c r="F138" i="19" s="1"/>
  <c r="E130" i="19"/>
  <c r="F130" i="19" s="1"/>
  <c r="E122" i="19"/>
  <c r="F122" i="19" s="1"/>
  <c r="E114" i="19"/>
  <c r="F114" i="19" s="1"/>
  <c r="E106" i="19"/>
  <c r="F106" i="19" s="1"/>
  <c r="E606" i="19"/>
  <c r="F606" i="19" s="1"/>
  <c r="E641" i="19"/>
  <c r="F641" i="19" s="1"/>
  <c r="E633" i="19"/>
  <c r="F633" i="19" s="1"/>
  <c r="E625" i="19"/>
  <c r="F625" i="19" s="1"/>
  <c r="E617" i="19"/>
  <c r="F617" i="19" s="1"/>
  <c r="E609" i="19"/>
  <c r="F609" i="19" s="1"/>
  <c r="E97" i="19"/>
  <c r="F97" i="19" s="1"/>
  <c r="E184" i="19"/>
  <c r="F184" i="19" s="1"/>
  <c r="E96" i="19"/>
  <c r="F96" i="19" s="1"/>
  <c r="E607" i="19"/>
  <c r="F607" i="19" s="1"/>
  <c r="E599" i="19"/>
  <c r="F599" i="19" s="1"/>
  <c r="E591" i="19"/>
  <c r="F591" i="19" s="1"/>
  <c r="E583" i="19"/>
  <c r="F583" i="19" s="1"/>
  <c r="E575" i="19"/>
  <c r="F575" i="19" s="1"/>
  <c r="E567" i="19"/>
  <c r="F567" i="19" s="1"/>
  <c r="E559" i="19"/>
  <c r="F559" i="19" s="1"/>
  <c r="E551" i="19"/>
  <c r="F551" i="19" s="1"/>
  <c r="E543" i="19"/>
  <c r="F543" i="19" s="1"/>
  <c r="E535" i="19"/>
  <c r="F535" i="19" s="1"/>
  <c r="E527" i="19"/>
  <c r="F527" i="19" s="1"/>
  <c r="E519" i="19"/>
  <c r="F519" i="19" s="1"/>
  <c r="E511" i="19"/>
  <c r="F511" i="19" s="1"/>
  <c r="E503" i="19"/>
  <c r="F503" i="19" s="1"/>
  <c r="E495" i="19"/>
  <c r="F495" i="19" s="1"/>
  <c r="E487" i="19"/>
  <c r="F487" i="19" s="1"/>
  <c r="E479" i="19"/>
  <c r="F479" i="19" s="1"/>
  <c r="E471" i="19"/>
  <c r="F471" i="19" s="1"/>
  <c r="E463" i="19"/>
  <c r="F463" i="19" s="1"/>
  <c r="E455" i="19"/>
  <c r="F455" i="19" s="1"/>
  <c r="E447" i="19"/>
  <c r="F447" i="19" s="1"/>
  <c r="E439" i="19"/>
  <c r="F439" i="19" s="1"/>
  <c r="E431" i="19"/>
  <c r="F431" i="19" s="1"/>
  <c r="E423" i="19"/>
  <c r="F423" i="19" s="1"/>
  <c r="E415" i="19"/>
  <c r="F415" i="19" s="1"/>
  <c r="E407" i="19"/>
  <c r="F407" i="19" s="1"/>
  <c r="E399" i="19"/>
  <c r="F399" i="19" s="1"/>
  <c r="E391" i="19"/>
  <c r="F391" i="19" s="1"/>
  <c r="E383" i="19"/>
  <c r="F383" i="19" s="1"/>
  <c r="E375" i="19"/>
  <c r="F375" i="19" s="1"/>
  <c r="E367" i="19"/>
  <c r="F367" i="19" s="1"/>
  <c r="E359" i="19"/>
  <c r="F359" i="19" s="1"/>
  <c r="E351" i="19"/>
  <c r="F351" i="19" s="1"/>
  <c r="E343" i="19"/>
  <c r="F343" i="19" s="1"/>
  <c r="E335" i="19"/>
  <c r="F335" i="19" s="1"/>
  <c r="E327" i="19"/>
  <c r="F327" i="19" s="1"/>
  <c r="E319" i="19"/>
  <c r="F319" i="19" s="1"/>
  <c r="E311" i="19"/>
  <c r="F311" i="19" s="1"/>
  <c r="E303" i="19"/>
  <c r="F303" i="19" s="1"/>
  <c r="E295" i="19"/>
  <c r="F295" i="19" s="1"/>
  <c r="E287" i="19"/>
  <c r="F287" i="19" s="1"/>
  <c r="E279" i="19"/>
  <c r="F279" i="19" s="1"/>
  <c r="E271" i="19"/>
  <c r="F271" i="19" s="1"/>
  <c r="E263" i="19"/>
  <c r="F263" i="19" s="1"/>
  <c r="E255" i="19"/>
  <c r="F255" i="19" s="1"/>
  <c r="E247" i="19"/>
  <c r="F247" i="19" s="1"/>
  <c r="E239" i="19"/>
  <c r="F239" i="19" s="1"/>
  <c r="E231" i="19"/>
  <c r="F231" i="19" s="1"/>
  <c r="E223" i="19"/>
  <c r="F223" i="19" s="1"/>
  <c r="E215" i="19"/>
  <c r="F215" i="19" s="1"/>
  <c r="E207" i="19"/>
  <c r="F207" i="19" s="1"/>
  <c r="E199" i="19"/>
  <c r="F199" i="19" s="1"/>
  <c r="E191" i="19"/>
  <c r="F191" i="19" s="1"/>
  <c r="E183" i="19"/>
  <c r="F183" i="19" s="1"/>
  <c r="E175" i="19"/>
  <c r="F175" i="19" s="1"/>
  <c r="E167" i="19"/>
  <c r="F167" i="19" s="1"/>
  <c r="E159" i="19"/>
  <c r="F159" i="19" s="1"/>
  <c r="E151" i="19"/>
  <c r="F151" i="19" s="1"/>
  <c r="E143" i="19"/>
  <c r="F143" i="19" s="1"/>
  <c r="E135" i="19"/>
  <c r="F135" i="19" s="1"/>
  <c r="E127" i="19"/>
  <c r="F127" i="19" s="1"/>
  <c r="E119" i="19"/>
  <c r="F119" i="19" s="1"/>
  <c r="E111" i="19"/>
  <c r="F111" i="19" s="1"/>
  <c r="E103" i="19"/>
  <c r="F103" i="19" s="1"/>
  <c r="E95" i="19"/>
  <c r="F95" i="19" s="1"/>
  <c r="E200" i="19"/>
  <c r="F200" i="19" s="1"/>
  <c r="E152" i="19"/>
  <c r="F152" i="19" s="1"/>
  <c r="E128" i="19"/>
  <c r="F128" i="19" s="1"/>
  <c r="E93" i="19"/>
  <c r="F93" i="19" s="1"/>
  <c r="E598" i="19"/>
  <c r="F598" i="19" s="1"/>
  <c r="E590" i="19"/>
  <c r="F590" i="19" s="1"/>
  <c r="E582" i="19"/>
  <c r="F582" i="19" s="1"/>
  <c r="E574" i="19"/>
  <c r="F574" i="19" s="1"/>
  <c r="E566" i="19"/>
  <c r="F566" i="19" s="1"/>
  <c r="E558" i="19"/>
  <c r="F558" i="19" s="1"/>
  <c r="E550" i="19"/>
  <c r="F550" i="19" s="1"/>
  <c r="E542" i="19"/>
  <c r="F542" i="19" s="1"/>
  <c r="E534" i="19"/>
  <c r="F534" i="19" s="1"/>
  <c r="E526" i="19"/>
  <c r="F526" i="19" s="1"/>
  <c r="E518" i="19"/>
  <c r="F518" i="19" s="1"/>
  <c r="E510" i="19"/>
  <c r="F510" i="19" s="1"/>
  <c r="E502" i="19"/>
  <c r="F502" i="19" s="1"/>
  <c r="E494" i="19"/>
  <c r="F494" i="19" s="1"/>
  <c r="E486" i="19"/>
  <c r="F486" i="19" s="1"/>
  <c r="E478" i="19"/>
  <c r="F478" i="19" s="1"/>
  <c r="E470" i="19"/>
  <c r="F470" i="19" s="1"/>
  <c r="E462" i="19"/>
  <c r="F462" i="19" s="1"/>
  <c r="E454" i="19"/>
  <c r="F454" i="19" s="1"/>
  <c r="E446" i="19"/>
  <c r="F446" i="19" s="1"/>
  <c r="E438" i="19"/>
  <c r="F438" i="19" s="1"/>
  <c r="E430" i="19"/>
  <c r="F430" i="19" s="1"/>
  <c r="E422" i="19"/>
  <c r="F422" i="19" s="1"/>
  <c r="E414" i="19"/>
  <c r="F414" i="19" s="1"/>
  <c r="E406" i="19"/>
  <c r="F406" i="19" s="1"/>
  <c r="E398" i="19"/>
  <c r="F398" i="19" s="1"/>
  <c r="E390" i="19"/>
  <c r="F390" i="19" s="1"/>
  <c r="E382" i="19"/>
  <c r="F382" i="19" s="1"/>
  <c r="E374" i="19"/>
  <c r="F374" i="19" s="1"/>
  <c r="E366" i="19"/>
  <c r="F366" i="19" s="1"/>
  <c r="E358" i="19"/>
  <c r="F358" i="19" s="1"/>
  <c r="E350" i="19"/>
  <c r="F350" i="19" s="1"/>
  <c r="E342" i="19"/>
  <c r="F342" i="19" s="1"/>
  <c r="E334" i="19"/>
  <c r="F334" i="19" s="1"/>
  <c r="E326" i="19"/>
  <c r="F326" i="19" s="1"/>
  <c r="E318" i="19"/>
  <c r="F318" i="19" s="1"/>
  <c r="E310" i="19"/>
  <c r="F310" i="19" s="1"/>
  <c r="E302" i="19"/>
  <c r="F302" i="19" s="1"/>
  <c r="E294" i="19"/>
  <c r="F294" i="19" s="1"/>
  <c r="E286" i="19"/>
  <c r="F286" i="19" s="1"/>
  <c r="E278" i="19"/>
  <c r="F278" i="19" s="1"/>
  <c r="E270" i="19"/>
  <c r="F270" i="19" s="1"/>
  <c r="E262" i="19"/>
  <c r="F262" i="19" s="1"/>
  <c r="E254" i="19"/>
  <c r="F254" i="19" s="1"/>
  <c r="E246" i="19"/>
  <c r="F246" i="19" s="1"/>
  <c r="E238" i="19"/>
  <c r="F238" i="19" s="1"/>
  <c r="E230" i="19"/>
  <c r="F230" i="19" s="1"/>
  <c r="E222" i="19"/>
  <c r="F222" i="19" s="1"/>
  <c r="E214" i="19"/>
  <c r="F214" i="19" s="1"/>
  <c r="E206" i="19"/>
  <c r="F206" i="19" s="1"/>
  <c r="E198" i="19"/>
  <c r="F198" i="19" s="1"/>
  <c r="E190" i="19"/>
  <c r="F190" i="19" s="1"/>
  <c r="E182" i="19"/>
  <c r="F182" i="19" s="1"/>
  <c r="E174" i="19"/>
  <c r="F174" i="19" s="1"/>
  <c r="E166" i="19"/>
  <c r="F166" i="19" s="1"/>
  <c r="E158" i="19"/>
  <c r="F158" i="19" s="1"/>
  <c r="E150" i="19"/>
  <c r="F150" i="19" s="1"/>
  <c r="E142" i="19"/>
  <c r="F142" i="19" s="1"/>
  <c r="E134" i="19"/>
  <c r="F134" i="19" s="1"/>
  <c r="E126" i="19"/>
  <c r="F126" i="19" s="1"/>
  <c r="E118" i="19"/>
  <c r="F118" i="19" s="1"/>
  <c r="E110" i="19"/>
  <c r="F110" i="19" s="1"/>
  <c r="E102" i="19"/>
  <c r="F102" i="19" s="1"/>
  <c r="E94" i="19"/>
  <c r="F94" i="19" s="1"/>
  <c r="E216" i="19"/>
  <c r="F216" i="19" s="1"/>
  <c r="E168" i="19"/>
  <c r="F168" i="19" s="1"/>
  <c r="E112" i="19"/>
  <c r="F112" i="19" s="1"/>
  <c r="E605" i="19"/>
  <c r="F605" i="19" s="1"/>
  <c r="E597" i="19"/>
  <c r="F597" i="19" s="1"/>
  <c r="E589" i="19"/>
  <c r="F589" i="19" s="1"/>
  <c r="E581" i="19"/>
  <c r="F581" i="19" s="1"/>
  <c r="E573" i="19"/>
  <c r="F573" i="19" s="1"/>
  <c r="E565" i="19"/>
  <c r="F565" i="19" s="1"/>
  <c r="E557" i="19"/>
  <c r="F557" i="19" s="1"/>
  <c r="E549" i="19"/>
  <c r="F549" i="19" s="1"/>
  <c r="E541" i="19"/>
  <c r="F541" i="19" s="1"/>
  <c r="E533" i="19"/>
  <c r="F533" i="19" s="1"/>
  <c r="E525" i="19"/>
  <c r="F525" i="19" s="1"/>
  <c r="E517" i="19"/>
  <c r="F517" i="19" s="1"/>
  <c r="E509" i="19"/>
  <c r="F509" i="19" s="1"/>
  <c r="E501" i="19"/>
  <c r="F501" i="19" s="1"/>
  <c r="E493" i="19"/>
  <c r="F493" i="19" s="1"/>
  <c r="E485" i="19"/>
  <c r="F485" i="19" s="1"/>
  <c r="E477" i="19"/>
  <c r="F477" i="19" s="1"/>
  <c r="E469" i="19"/>
  <c r="F469" i="19" s="1"/>
  <c r="E461" i="19"/>
  <c r="F461" i="19" s="1"/>
  <c r="E453" i="19"/>
  <c r="F453" i="19" s="1"/>
  <c r="E445" i="19"/>
  <c r="F445" i="19" s="1"/>
  <c r="E437" i="19"/>
  <c r="F437" i="19" s="1"/>
  <c r="E429" i="19"/>
  <c r="F429" i="19" s="1"/>
  <c r="E421" i="19"/>
  <c r="F421" i="19" s="1"/>
  <c r="E413" i="19"/>
  <c r="F413" i="19" s="1"/>
  <c r="E405" i="19"/>
  <c r="F405" i="19" s="1"/>
  <c r="E397" i="19"/>
  <c r="F397" i="19" s="1"/>
  <c r="E389" i="19"/>
  <c r="F389" i="19" s="1"/>
  <c r="E381" i="19"/>
  <c r="F381" i="19" s="1"/>
  <c r="E373" i="19"/>
  <c r="F373" i="19" s="1"/>
  <c r="E365" i="19"/>
  <c r="F365" i="19" s="1"/>
  <c r="E357" i="19"/>
  <c r="F357" i="19" s="1"/>
  <c r="E349" i="19"/>
  <c r="F349" i="19" s="1"/>
  <c r="E341" i="19"/>
  <c r="F341" i="19" s="1"/>
  <c r="E333" i="19"/>
  <c r="F333" i="19" s="1"/>
  <c r="E325" i="19"/>
  <c r="F325" i="19" s="1"/>
  <c r="E317" i="19"/>
  <c r="F317" i="19" s="1"/>
  <c r="E309" i="19"/>
  <c r="F309" i="19" s="1"/>
  <c r="E301" i="19"/>
  <c r="F301" i="19" s="1"/>
  <c r="E293" i="19"/>
  <c r="F293" i="19" s="1"/>
  <c r="E285" i="19"/>
  <c r="F285" i="19" s="1"/>
  <c r="E277" i="19"/>
  <c r="F277" i="19" s="1"/>
  <c r="E269" i="19"/>
  <c r="F269" i="19" s="1"/>
  <c r="E261" i="19"/>
  <c r="F261" i="19" s="1"/>
  <c r="E253" i="19"/>
  <c r="F253" i="19" s="1"/>
  <c r="E245" i="19"/>
  <c r="F245" i="19" s="1"/>
  <c r="E237" i="19"/>
  <c r="F237" i="19" s="1"/>
  <c r="E229" i="19"/>
  <c r="F229" i="19" s="1"/>
  <c r="E221" i="19"/>
  <c r="F221" i="19" s="1"/>
  <c r="E213" i="19"/>
  <c r="F213" i="19" s="1"/>
  <c r="E205" i="19"/>
  <c r="F205" i="19" s="1"/>
  <c r="E197" i="19"/>
  <c r="F197" i="19" s="1"/>
  <c r="E189" i="19"/>
  <c r="F189" i="19" s="1"/>
  <c r="E181" i="19"/>
  <c r="F181" i="19" s="1"/>
  <c r="E173" i="19"/>
  <c r="F173" i="19" s="1"/>
  <c r="E165" i="19"/>
  <c r="F165" i="19" s="1"/>
  <c r="E157" i="19"/>
  <c r="F157" i="19" s="1"/>
  <c r="E149" i="19"/>
  <c r="F149" i="19" s="1"/>
  <c r="E141" i="19"/>
  <c r="F141" i="19" s="1"/>
  <c r="E133" i="19"/>
  <c r="F133" i="19" s="1"/>
  <c r="E125" i="19"/>
  <c r="F125" i="19" s="1"/>
  <c r="E117" i="19"/>
  <c r="F117" i="19" s="1"/>
  <c r="E109" i="19"/>
  <c r="F109" i="19" s="1"/>
  <c r="E101" i="19"/>
  <c r="F101" i="19" s="1"/>
  <c r="E604" i="19"/>
  <c r="F604" i="19" s="1"/>
  <c r="E596" i="19"/>
  <c r="F596" i="19" s="1"/>
  <c r="E588" i="19"/>
  <c r="F588" i="19" s="1"/>
  <c r="E580" i="19"/>
  <c r="F580" i="19" s="1"/>
  <c r="E572" i="19"/>
  <c r="F572" i="19" s="1"/>
  <c r="E564" i="19"/>
  <c r="F564" i="19" s="1"/>
  <c r="E556" i="19"/>
  <c r="F556" i="19" s="1"/>
  <c r="E548" i="19"/>
  <c r="F548" i="19" s="1"/>
  <c r="E540" i="19"/>
  <c r="F540" i="19" s="1"/>
  <c r="E532" i="19"/>
  <c r="F532" i="19" s="1"/>
  <c r="E524" i="19"/>
  <c r="F524" i="19" s="1"/>
  <c r="E516" i="19"/>
  <c r="F516" i="19" s="1"/>
  <c r="E508" i="19"/>
  <c r="F508" i="19" s="1"/>
  <c r="E500" i="19"/>
  <c r="F500" i="19" s="1"/>
  <c r="E492" i="19"/>
  <c r="F492" i="19" s="1"/>
  <c r="E484" i="19"/>
  <c r="F484" i="19" s="1"/>
  <c r="E476" i="19"/>
  <c r="F476" i="19" s="1"/>
  <c r="E468" i="19"/>
  <c r="F468" i="19" s="1"/>
  <c r="E460" i="19"/>
  <c r="F460" i="19" s="1"/>
  <c r="E452" i="19"/>
  <c r="F452" i="19" s="1"/>
  <c r="E444" i="19"/>
  <c r="F444" i="19" s="1"/>
  <c r="E436" i="19"/>
  <c r="F436" i="19" s="1"/>
  <c r="E428" i="19"/>
  <c r="F428" i="19" s="1"/>
  <c r="E420" i="19"/>
  <c r="F420" i="19" s="1"/>
  <c r="E412" i="19"/>
  <c r="F412" i="19" s="1"/>
  <c r="E404" i="19"/>
  <c r="F404" i="19" s="1"/>
  <c r="E396" i="19"/>
  <c r="F396" i="19" s="1"/>
  <c r="E388" i="19"/>
  <c r="F388" i="19" s="1"/>
  <c r="E380" i="19"/>
  <c r="F380" i="19" s="1"/>
  <c r="E372" i="19"/>
  <c r="F372" i="19" s="1"/>
  <c r="E364" i="19"/>
  <c r="F364" i="19" s="1"/>
  <c r="E356" i="19"/>
  <c r="F356" i="19" s="1"/>
  <c r="E348" i="19"/>
  <c r="F348" i="19" s="1"/>
  <c r="E340" i="19"/>
  <c r="F340" i="19" s="1"/>
  <c r="E332" i="19"/>
  <c r="F332" i="19" s="1"/>
  <c r="E324" i="19"/>
  <c r="F324" i="19" s="1"/>
  <c r="E316" i="19"/>
  <c r="F316" i="19" s="1"/>
  <c r="E308" i="19"/>
  <c r="F308" i="19" s="1"/>
  <c r="E300" i="19"/>
  <c r="F300" i="19" s="1"/>
  <c r="E292" i="19"/>
  <c r="F292" i="19" s="1"/>
  <c r="E284" i="19"/>
  <c r="F284" i="19" s="1"/>
  <c r="E276" i="19"/>
  <c r="F276" i="19" s="1"/>
  <c r="E268" i="19"/>
  <c r="F268" i="19" s="1"/>
  <c r="E260" i="19"/>
  <c r="F260" i="19" s="1"/>
  <c r="E252" i="19"/>
  <c r="F252" i="19" s="1"/>
  <c r="E244" i="19"/>
  <c r="F244" i="19" s="1"/>
  <c r="E236" i="19"/>
  <c r="F236" i="19" s="1"/>
  <c r="E228" i="19"/>
  <c r="F228" i="19" s="1"/>
  <c r="E220" i="19"/>
  <c r="F220" i="19" s="1"/>
  <c r="E212" i="19"/>
  <c r="F212" i="19" s="1"/>
  <c r="E204" i="19"/>
  <c r="F204" i="19" s="1"/>
  <c r="E196" i="19"/>
  <c r="F196" i="19" s="1"/>
  <c r="E188" i="19"/>
  <c r="F188" i="19" s="1"/>
  <c r="E180" i="19"/>
  <c r="F180" i="19" s="1"/>
  <c r="E172" i="19"/>
  <c r="F172" i="19" s="1"/>
  <c r="E164" i="19"/>
  <c r="F164" i="19" s="1"/>
  <c r="E156" i="19"/>
  <c r="F156" i="19" s="1"/>
  <c r="E148" i="19"/>
  <c r="F148" i="19" s="1"/>
  <c r="E140" i="19"/>
  <c r="F140" i="19" s="1"/>
  <c r="E132" i="19"/>
  <c r="F132" i="19" s="1"/>
  <c r="E124" i="19"/>
  <c r="F124" i="19" s="1"/>
  <c r="E116" i="19"/>
  <c r="F116" i="19" s="1"/>
  <c r="E108" i="19"/>
  <c r="F108" i="19" s="1"/>
  <c r="E100" i="19"/>
  <c r="F100" i="19" s="1"/>
  <c r="E192" i="19"/>
  <c r="F192" i="19" s="1"/>
  <c r="E136" i="19"/>
  <c r="F136" i="19" s="1"/>
  <c r="E603" i="19"/>
  <c r="F603" i="19" s="1"/>
  <c r="E595" i="19"/>
  <c r="F595" i="19" s="1"/>
  <c r="E587" i="19"/>
  <c r="F587" i="19" s="1"/>
  <c r="E579" i="19"/>
  <c r="F579" i="19" s="1"/>
  <c r="E571" i="19"/>
  <c r="F571" i="19" s="1"/>
  <c r="E563" i="19"/>
  <c r="F563" i="19" s="1"/>
  <c r="E555" i="19"/>
  <c r="F555" i="19" s="1"/>
  <c r="E547" i="19"/>
  <c r="F547" i="19" s="1"/>
  <c r="E539" i="19"/>
  <c r="F539" i="19" s="1"/>
  <c r="E531" i="19"/>
  <c r="F531" i="19" s="1"/>
  <c r="E523" i="19"/>
  <c r="F523" i="19" s="1"/>
  <c r="E515" i="19"/>
  <c r="F515" i="19" s="1"/>
  <c r="E507" i="19"/>
  <c r="F507" i="19" s="1"/>
  <c r="E499" i="19"/>
  <c r="F499" i="19" s="1"/>
  <c r="E491" i="19"/>
  <c r="F491" i="19" s="1"/>
  <c r="E483" i="19"/>
  <c r="F483" i="19" s="1"/>
  <c r="E475" i="19"/>
  <c r="F475" i="19" s="1"/>
  <c r="E467" i="19"/>
  <c r="F467" i="19" s="1"/>
  <c r="E459" i="19"/>
  <c r="F459" i="19" s="1"/>
  <c r="E451" i="19"/>
  <c r="F451" i="19" s="1"/>
  <c r="E443" i="19"/>
  <c r="F443" i="19" s="1"/>
  <c r="E435" i="19"/>
  <c r="F435" i="19" s="1"/>
  <c r="E427" i="19"/>
  <c r="F427" i="19" s="1"/>
  <c r="E419" i="19"/>
  <c r="F419" i="19" s="1"/>
  <c r="E411" i="19"/>
  <c r="F411" i="19" s="1"/>
  <c r="E403" i="19"/>
  <c r="F403" i="19" s="1"/>
  <c r="E395" i="19"/>
  <c r="F395" i="19" s="1"/>
  <c r="E387" i="19"/>
  <c r="F387" i="19" s="1"/>
  <c r="E379" i="19"/>
  <c r="F379" i="19" s="1"/>
  <c r="E371" i="19"/>
  <c r="F371" i="19" s="1"/>
  <c r="E363" i="19"/>
  <c r="F363" i="19" s="1"/>
  <c r="E355" i="19"/>
  <c r="F355" i="19" s="1"/>
  <c r="E347" i="19"/>
  <c r="F347" i="19" s="1"/>
  <c r="E339" i="19"/>
  <c r="F339" i="19" s="1"/>
  <c r="E331" i="19"/>
  <c r="F331" i="19" s="1"/>
  <c r="E323" i="19"/>
  <c r="F323" i="19" s="1"/>
  <c r="E315" i="19"/>
  <c r="F315" i="19" s="1"/>
  <c r="E307" i="19"/>
  <c r="F307" i="19" s="1"/>
  <c r="E299" i="19"/>
  <c r="F299" i="19" s="1"/>
  <c r="E291" i="19"/>
  <c r="F291" i="19" s="1"/>
  <c r="E283" i="19"/>
  <c r="F283" i="19" s="1"/>
  <c r="E275" i="19"/>
  <c r="F275" i="19" s="1"/>
  <c r="E267" i="19"/>
  <c r="F267" i="19" s="1"/>
  <c r="E259" i="19"/>
  <c r="F259" i="19" s="1"/>
  <c r="E251" i="19"/>
  <c r="F251" i="19" s="1"/>
  <c r="E243" i="19"/>
  <c r="F243" i="19" s="1"/>
  <c r="E235" i="19"/>
  <c r="F235" i="19" s="1"/>
  <c r="E227" i="19"/>
  <c r="F227" i="19" s="1"/>
  <c r="E219" i="19"/>
  <c r="F219" i="19" s="1"/>
  <c r="E211" i="19"/>
  <c r="F211" i="19" s="1"/>
  <c r="E203" i="19"/>
  <c r="F203" i="19" s="1"/>
  <c r="E195" i="19"/>
  <c r="F195" i="19" s="1"/>
  <c r="E187" i="19"/>
  <c r="F187" i="19" s="1"/>
  <c r="E179" i="19"/>
  <c r="F179" i="19" s="1"/>
  <c r="E171" i="19"/>
  <c r="F171" i="19" s="1"/>
  <c r="E163" i="19"/>
  <c r="F163" i="19" s="1"/>
  <c r="E155" i="19"/>
  <c r="F155" i="19" s="1"/>
  <c r="E147" i="19"/>
  <c r="F147" i="19" s="1"/>
  <c r="E139" i="19"/>
  <c r="F139" i="19" s="1"/>
  <c r="E131" i="19"/>
  <c r="F131" i="19" s="1"/>
  <c r="E123" i="19"/>
  <c r="F123" i="19" s="1"/>
  <c r="E115" i="19"/>
  <c r="F115" i="19" s="1"/>
  <c r="E107" i="19"/>
  <c r="F107" i="19" s="1"/>
  <c r="E99" i="19"/>
  <c r="F99" i="19" s="1"/>
  <c r="E160" i="19"/>
  <c r="F160" i="19" s="1"/>
  <c r="E104" i="19"/>
  <c r="F104" i="19" s="1"/>
  <c r="E98" i="19"/>
  <c r="F98" i="19" s="1"/>
  <c r="E208" i="19"/>
  <c r="F208" i="19" s="1"/>
  <c r="E144" i="19"/>
  <c r="F144" i="19" s="1"/>
  <c r="E120" i="19"/>
  <c r="F120" i="19" s="1"/>
  <c r="E92" i="19"/>
  <c r="E601" i="19"/>
  <c r="F601" i="19" s="1"/>
  <c r="E593" i="19"/>
  <c r="F593" i="19" s="1"/>
  <c r="E585" i="19"/>
  <c r="F585" i="19" s="1"/>
  <c r="E577" i="19"/>
  <c r="F577" i="19" s="1"/>
  <c r="E569" i="19"/>
  <c r="F569" i="19" s="1"/>
  <c r="E561" i="19"/>
  <c r="F561" i="19" s="1"/>
  <c r="E553" i="19"/>
  <c r="F553" i="19" s="1"/>
  <c r="E545" i="19"/>
  <c r="F545" i="19" s="1"/>
  <c r="E537" i="19"/>
  <c r="F537" i="19" s="1"/>
  <c r="E529" i="19"/>
  <c r="F529" i="19" s="1"/>
  <c r="E521" i="19"/>
  <c r="F521" i="19" s="1"/>
  <c r="E513" i="19"/>
  <c r="F513" i="19" s="1"/>
  <c r="E505" i="19"/>
  <c r="F505" i="19" s="1"/>
  <c r="E497" i="19"/>
  <c r="F497" i="19" s="1"/>
  <c r="E489" i="19"/>
  <c r="F489" i="19" s="1"/>
  <c r="E481" i="19"/>
  <c r="F481" i="19" s="1"/>
  <c r="E473" i="19"/>
  <c r="F473" i="19" s="1"/>
  <c r="E465" i="19"/>
  <c r="F465" i="19" s="1"/>
  <c r="E457" i="19"/>
  <c r="F457" i="19" s="1"/>
  <c r="E449" i="19"/>
  <c r="F449" i="19" s="1"/>
  <c r="E441" i="19"/>
  <c r="F441" i="19" s="1"/>
  <c r="E433" i="19"/>
  <c r="F433" i="19" s="1"/>
  <c r="E425" i="19"/>
  <c r="F425" i="19" s="1"/>
  <c r="E417" i="19"/>
  <c r="F417" i="19" s="1"/>
  <c r="E409" i="19"/>
  <c r="F409" i="19" s="1"/>
  <c r="E401" i="19"/>
  <c r="F401" i="19" s="1"/>
  <c r="E393" i="19"/>
  <c r="F393" i="19" s="1"/>
  <c r="E385" i="19"/>
  <c r="F385" i="19" s="1"/>
  <c r="E377" i="19"/>
  <c r="F377" i="19" s="1"/>
  <c r="E369" i="19"/>
  <c r="F369" i="19" s="1"/>
  <c r="E361" i="19"/>
  <c r="F361" i="19" s="1"/>
  <c r="E353" i="19"/>
  <c r="F353" i="19" s="1"/>
  <c r="E345" i="19"/>
  <c r="F345" i="19" s="1"/>
  <c r="E337" i="19"/>
  <c r="F337" i="19" s="1"/>
  <c r="E329" i="19"/>
  <c r="F329" i="19" s="1"/>
  <c r="E321" i="19"/>
  <c r="F321" i="19" s="1"/>
  <c r="E313" i="19"/>
  <c r="F313" i="19" s="1"/>
  <c r="E305" i="19"/>
  <c r="F305" i="19" s="1"/>
  <c r="E297" i="19"/>
  <c r="F297" i="19" s="1"/>
  <c r="E289" i="19"/>
  <c r="F289" i="19" s="1"/>
  <c r="E281" i="19"/>
  <c r="F281" i="19" s="1"/>
  <c r="E273" i="19"/>
  <c r="F273" i="19" s="1"/>
  <c r="E265" i="19"/>
  <c r="F265" i="19" s="1"/>
  <c r="E257" i="19"/>
  <c r="F257" i="19" s="1"/>
  <c r="E249" i="19"/>
  <c r="F249" i="19" s="1"/>
  <c r="E241" i="19"/>
  <c r="F241" i="19" s="1"/>
  <c r="E233" i="19"/>
  <c r="F233" i="19" s="1"/>
  <c r="E225" i="19"/>
  <c r="F225" i="19" s="1"/>
  <c r="E217" i="19"/>
  <c r="F217" i="19" s="1"/>
  <c r="E209" i="19"/>
  <c r="F209" i="19" s="1"/>
  <c r="E201" i="19"/>
  <c r="F201" i="19" s="1"/>
  <c r="E193" i="19"/>
  <c r="F193" i="19" s="1"/>
  <c r="E185" i="19"/>
  <c r="F185" i="19" s="1"/>
  <c r="E177" i="19"/>
  <c r="F177" i="19" s="1"/>
  <c r="E169" i="19"/>
  <c r="F169" i="19" s="1"/>
  <c r="E161" i="19"/>
  <c r="F161" i="19" s="1"/>
  <c r="E153" i="19"/>
  <c r="F153" i="19" s="1"/>
  <c r="E145" i="19"/>
  <c r="F145" i="19" s="1"/>
  <c r="E137" i="19"/>
  <c r="F137" i="19" s="1"/>
  <c r="E129" i="19"/>
  <c r="F129" i="19" s="1"/>
  <c r="E121" i="19"/>
  <c r="F121" i="19" s="1"/>
  <c r="E113" i="19"/>
  <c r="F113" i="19" s="1"/>
  <c r="E105" i="19"/>
  <c r="F105" i="19" s="1"/>
  <c r="E187" i="37"/>
  <c r="F187" i="37" s="1"/>
  <c r="E227" i="37"/>
  <c r="F227" i="37" s="1"/>
  <c r="E259" i="37"/>
  <c r="F259" i="37" s="1"/>
  <c r="E307" i="37"/>
  <c r="F307" i="37" s="1"/>
  <c r="E355" i="37"/>
  <c r="F355" i="37" s="1"/>
  <c r="E212" i="37"/>
  <c r="F212" i="37" s="1"/>
  <c r="E260" i="37"/>
  <c r="F260" i="37" s="1"/>
  <c r="E308" i="37"/>
  <c r="F308" i="37" s="1"/>
  <c r="E364" i="37"/>
  <c r="F364" i="37" s="1"/>
  <c r="E203" i="37"/>
  <c r="F203" i="37" s="1"/>
  <c r="E243" i="37"/>
  <c r="F243" i="37" s="1"/>
  <c r="E291" i="37"/>
  <c r="F291" i="37" s="1"/>
  <c r="E323" i="37"/>
  <c r="F323" i="37" s="1"/>
  <c r="E387" i="37"/>
  <c r="F387" i="37" s="1"/>
  <c r="E196" i="37"/>
  <c r="F196" i="37" s="1"/>
  <c r="E236" i="37"/>
  <c r="F236" i="37" s="1"/>
  <c r="E276" i="37"/>
  <c r="F276" i="37" s="1"/>
  <c r="E316" i="37"/>
  <c r="F316" i="37" s="1"/>
  <c r="E348" i="37"/>
  <c r="F348" i="37" s="1"/>
  <c r="E388" i="37"/>
  <c r="F388" i="37" s="1"/>
  <c r="E171" i="37"/>
  <c r="F171" i="37" s="1"/>
  <c r="E219" i="37"/>
  <c r="F219" i="37" s="1"/>
  <c r="E267" i="37"/>
  <c r="F267" i="37" s="1"/>
  <c r="E315" i="37"/>
  <c r="F315" i="37" s="1"/>
  <c r="E371" i="37"/>
  <c r="F371" i="37" s="1"/>
  <c r="E180" i="37"/>
  <c r="F180" i="37" s="1"/>
  <c r="E204" i="37"/>
  <c r="F204" i="37" s="1"/>
  <c r="E244" i="37"/>
  <c r="F244" i="37" s="1"/>
  <c r="E292" i="37"/>
  <c r="F292" i="37" s="1"/>
  <c r="E332" i="37"/>
  <c r="F332" i="37" s="1"/>
  <c r="E372" i="37"/>
  <c r="F372" i="37" s="1"/>
  <c r="E195" i="37"/>
  <c r="F195" i="37" s="1"/>
  <c r="E251" i="37"/>
  <c r="F251" i="37" s="1"/>
  <c r="E299" i="37"/>
  <c r="F299" i="37" s="1"/>
  <c r="E339" i="37"/>
  <c r="F339" i="37" s="1"/>
  <c r="E363" i="37"/>
  <c r="F363" i="37" s="1"/>
  <c r="E211" i="37"/>
  <c r="F211" i="37" s="1"/>
  <c r="E275" i="37"/>
  <c r="F275" i="37" s="1"/>
  <c r="E347" i="37"/>
  <c r="F347" i="37" s="1"/>
  <c r="E395" i="37"/>
  <c r="F395" i="37" s="1"/>
  <c r="E220" i="37"/>
  <c r="F220" i="37" s="1"/>
  <c r="E252" i="37"/>
  <c r="F252" i="37" s="1"/>
  <c r="E300" i="37"/>
  <c r="F300" i="37" s="1"/>
  <c r="E340" i="37"/>
  <c r="F340" i="37" s="1"/>
  <c r="E380" i="37"/>
  <c r="F380" i="37" s="1"/>
  <c r="E179" i="37"/>
  <c r="F179" i="37" s="1"/>
  <c r="E235" i="37"/>
  <c r="F235" i="37" s="1"/>
  <c r="E283" i="37"/>
  <c r="F283" i="37" s="1"/>
  <c r="E331" i="37"/>
  <c r="F331" i="37" s="1"/>
  <c r="E379" i="37"/>
  <c r="F379" i="37" s="1"/>
  <c r="E172" i="37"/>
  <c r="F172" i="37" s="1"/>
  <c r="E188" i="37"/>
  <c r="F188" i="37" s="1"/>
  <c r="E228" i="37"/>
  <c r="F228" i="37" s="1"/>
  <c r="E268" i="37"/>
  <c r="F268" i="37" s="1"/>
  <c r="E284" i="37"/>
  <c r="F284" i="37" s="1"/>
  <c r="E324" i="37"/>
  <c r="F324" i="37" s="1"/>
  <c r="E356" i="37"/>
  <c r="F356" i="37" s="1"/>
  <c r="E396" i="37"/>
  <c r="F396" i="37" s="1"/>
  <c r="E397" i="37"/>
  <c r="F397" i="37" s="1"/>
  <c r="E389" i="37"/>
  <c r="F389" i="37" s="1"/>
  <c r="E381" i="37"/>
  <c r="F381" i="37" s="1"/>
  <c r="E373" i="37"/>
  <c r="F373" i="37" s="1"/>
  <c r="E365" i="37"/>
  <c r="F365" i="37" s="1"/>
  <c r="E357" i="37"/>
  <c r="F357" i="37" s="1"/>
  <c r="E349" i="37"/>
  <c r="F349" i="37" s="1"/>
  <c r="E341" i="37"/>
  <c r="F341" i="37" s="1"/>
  <c r="E333" i="37"/>
  <c r="F333" i="37" s="1"/>
  <c r="E325" i="37"/>
  <c r="F325" i="37" s="1"/>
  <c r="E317" i="37"/>
  <c r="F317" i="37" s="1"/>
  <c r="E309" i="37"/>
  <c r="F309" i="37" s="1"/>
  <c r="E301" i="37"/>
  <c r="F301" i="37" s="1"/>
  <c r="E293" i="37"/>
  <c r="F293" i="37" s="1"/>
  <c r="E285" i="37"/>
  <c r="F285" i="37" s="1"/>
  <c r="E277" i="37"/>
  <c r="F277" i="37" s="1"/>
  <c r="E269" i="37"/>
  <c r="F269" i="37" s="1"/>
  <c r="E261" i="37"/>
  <c r="F261" i="37" s="1"/>
  <c r="E253" i="37"/>
  <c r="F253" i="37" s="1"/>
  <c r="E245" i="37"/>
  <c r="F245" i="37" s="1"/>
  <c r="E237" i="37"/>
  <c r="F237" i="37" s="1"/>
  <c r="E229" i="37"/>
  <c r="F229" i="37" s="1"/>
  <c r="E221" i="37"/>
  <c r="F221" i="37" s="1"/>
  <c r="E213" i="37"/>
  <c r="F213" i="37" s="1"/>
  <c r="E205" i="37"/>
  <c r="F205" i="37" s="1"/>
  <c r="E197" i="37"/>
  <c r="F197" i="37" s="1"/>
  <c r="E189" i="37"/>
  <c r="F189" i="37" s="1"/>
  <c r="E181" i="37"/>
  <c r="F181" i="37" s="1"/>
  <c r="E173" i="37"/>
  <c r="F173" i="37" s="1"/>
  <c r="E394" i="37"/>
  <c r="F394" i="37" s="1"/>
  <c r="E386" i="37"/>
  <c r="F386" i="37" s="1"/>
  <c r="E378" i="37"/>
  <c r="F378" i="37" s="1"/>
  <c r="E370" i="37"/>
  <c r="F370" i="37" s="1"/>
  <c r="E362" i="37"/>
  <c r="F362" i="37" s="1"/>
  <c r="E354" i="37"/>
  <c r="F354" i="37" s="1"/>
  <c r="E346" i="37"/>
  <c r="F346" i="37" s="1"/>
  <c r="E338" i="37"/>
  <c r="F338" i="37" s="1"/>
  <c r="E330" i="37"/>
  <c r="F330" i="37" s="1"/>
  <c r="E322" i="37"/>
  <c r="F322" i="37" s="1"/>
  <c r="E314" i="37"/>
  <c r="F314" i="37" s="1"/>
  <c r="E306" i="37"/>
  <c r="F306" i="37" s="1"/>
  <c r="E298" i="37"/>
  <c r="F298" i="37" s="1"/>
  <c r="E290" i="37"/>
  <c r="F290" i="37" s="1"/>
  <c r="E282" i="37"/>
  <c r="F282" i="37" s="1"/>
  <c r="E274" i="37"/>
  <c r="F274" i="37" s="1"/>
  <c r="E266" i="37"/>
  <c r="F266" i="37" s="1"/>
  <c r="E258" i="37"/>
  <c r="F258" i="37" s="1"/>
  <c r="E250" i="37"/>
  <c r="F250" i="37" s="1"/>
  <c r="E242" i="37"/>
  <c r="F242" i="37" s="1"/>
  <c r="E234" i="37"/>
  <c r="F234" i="37" s="1"/>
  <c r="E226" i="37"/>
  <c r="F226" i="37" s="1"/>
  <c r="E218" i="37"/>
  <c r="F218" i="37" s="1"/>
  <c r="E210" i="37"/>
  <c r="F210" i="37" s="1"/>
  <c r="E202" i="37"/>
  <c r="F202" i="37" s="1"/>
  <c r="E194" i="37"/>
  <c r="F194" i="37" s="1"/>
  <c r="E186" i="37"/>
  <c r="F186" i="37" s="1"/>
  <c r="E178" i="37"/>
  <c r="F178" i="37" s="1"/>
  <c r="E170" i="37"/>
  <c r="F170" i="37" s="1"/>
  <c r="E393" i="37"/>
  <c r="F393" i="37" s="1"/>
  <c r="E385" i="37"/>
  <c r="F385" i="37" s="1"/>
  <c r="E377" i="37"/>
  <c r="F377" i="37" s="1"/>
  <c r="E369" i="37"/>
  <c r="F369" i="37" s="1"/>
  <c r="E361" i="37"/>
  <c r="F361" i="37" s="1"/>
  <c r="E353" i="37"/>
  <c r="F353" i="37" s="1"/>
  <c r="E345" i="37"/>
  <c r="F345" i="37" s="1"/>
  <c r="E337" i="37"/>
  <c r="F337" i="37" s="1"/>
  <c r="E329" i="37"/>
  <c r="F329" i="37" s="1"/>
  <c r="E321" i="37"/>
  <c r="F321" i="37" s="1"/>
  <c r="E313" i="37"/>
  <c r="F313" i="37" s="1"/>
  <c r="E305" i="37"/>
  <c r="F305" i="37" s="1"/>
  <c r="E297" i="37"/>
  <c r="F297" i="37" s="1"/>
  <c r="E289" i="37"/>
  <c r="F289" i="37" s="1"/>
  <c r="E281" i="37"/>
  <c r="F281" i="37" s="1"/>
  <c r="E273" i="37"/>
  <c r="F273" i="37" s="1"/>
  <c r="E265" i="37"/>
  <c r="F265" i="37" s="1"/>
  <c r="E257" i="37"/>
  <c r="F257" i="37" s="1"/>
  <c r="E249" i="37"/>
  <c r="F249" i="37" s="1"/>
  <c r="E241" i="37"/>
  <c r="F241" i="37" s="1"/>
  <c r="E233" i="37"/>
  <c r="F233" i="37" s="1"/>
  <c r="E225" i="37"/>
  <c r="F225" i="37" s="1"/>
  <c r="E217" i="37"/>
  <c r="F217" i="37" s="1"/>
  <c r="E209" i="37"/>
  <c r="F209" i="37" s="1"/>
  <c r="E201" i="37"/>
  <c r="F201" i="37" s="1"/>
  <c r="E193" i="37"/>
  <c r="F193" i="37" s="1"/>
  <c r="E185" i="37"/>
  <c r="F185" i="37" s="1"/>
  <c r="E177" i="37"/>
  <c r="F177" i="37" s="1"/>
  <c r="E169" i="37"/>
  <c r="F169" i="37" s="1"/>
  <c r="E392" i="37"/>
  <c r="F392" i="37" s="1"/>
  <c r="E384" i="37"/>
  <c r="F384" i="37" s="1"/>
  <c r="E376" i="37"/>
  <c r="F376" i="37" s="1"/>
  <c r="E368" i="37"/>
  <c r="F368" i="37" s="1"/>
  <c r="E360" i="37"/>
  <c r="F360" i="37" s="1"/>
  <c r="E352" i="37"/>
  <c r="F352" i="37" s="1"/>
  <c r="E344" i="37"/>
  <c r="F344" i="37" s="1"/>
  <c r="E336" i="37"/>
  <c r="F336" i="37" s="1"/>
  <c r="E328" i="37"/>
  <c r="F328" i="37" s="1"/>
  <c r="E320" i="37"/>
  <c r="F320" i="37" s="1"/>
  <c r="E312" i="37"/>
  <c r="F312" i="37" s="1"/>
  <c r="E304" i="37"/>
  <c r="F304" i="37" s="1"/>
  <c r="E296" i="37"/>
  <c r="F296" i="37" s="1"/>
  <c r="E288" i="37"/>
  <c r="F288" i="37" s="1"/>
  <c r="E280" i="37"/>
  <c r="F280" i="37" s="1"/>
  <c r="E272" i="37"/>
  <c r="F272" i="37" s="1"/>
  <c r="E264" i="37"/>
  <c r="F264" i="37" s="1"/>
  <c r="E256" i="37"/>
  <c r="F256" i="37" s="1"/>
  <c r="E248" i="37"/>
  <c r="F248" i="37" s="1"/>
  <c r="E240" i="37"/>
  <c r="F240" i="37" s="1"/>
  <c r="E232" i="37"/>
  <c r="F232" i="37" s="1"/>
  <c r="E224" i="37"/>
  <c r="F224" i="37" s="1"/>
  <c r="E216" i="37"/>
  <c r="F216" i="37" s="1"/>
  <c r="E208" i="37"/>
  <c r="F208" i="37" s="1"/>
  <c r="E200" i="37"/>
  <c r="F200" i="37" s="1"/>
  <c r="E192" i="37"/>
  <c r="F192" i="37" s="1"/>
  <c r="E184" i="37"/>
  <c r="F184" i="37" s="1"/>
  <c r="E176" i="37"/>
  <c r="F176" i="37" s="1"/>
  <c r="E402" i="14"/>
  <c r="F402" i="14" s="1"/>
  <c r="E394" i="14"/>
  <c r="F394" i="14" s="1"/>
  <c r="E386" i="14"/>
  <c r="F386" i="14" s="1"/>
  <c r="E378" i="14"/>
  <c r="F378" i="14" s="1"/>
  <c r="E370" i="14"/>
  <c r="F370" i="14" s="1"/>
  <c r="E362" i="14"/>
  <c r="F362" i="14" s="1"/>
  <c r="E354" i="14"/>
  <c r="F354" i="14" s="1"/>
  <c r="E346" i="14"/>
  <c r="F346" i="14" s="1"/>
  <c r="E338" i="14"/>
  <c r="F338" i="14" s="1"/>
  <c r="E330" i="14"/>
  <c r="F330" i="14" s="1"/>
  <c r="E322" i="14"/>
  <c r="F322" i="14" s="1"/>
  <c r="E314" i="14"/>
  <c r="F314" i="14" s="1"/>
  <c r="E306" i="14"/>
  <c r="F306" i="14" s="1"/>
  <c r="E298" i="14"/>
  <c r="F298" i="14" s="1"/>
  <c r="E290" i="14"/>
  <c r="F290" i="14" s="1"/>
  <c r="E282" i="14"/>
  <c r="F282" i="14" s="1"/>
  <c r="E274" i="14"/>
  <c r="F274" i="14" s="1"/>
  <c r="E266" i="14"/>
  <c r="F266" i="14" s="1"/>
  <c r="E258" i="14"/>
  <c r="F258" i="14" s="1"/>
  <c r="E250" i="14"/>
  <c r="F250" i="14" s="1"/>
  <c r="E242" i="14"/>
  <c r="F242" i="14" s="1"/>
  <c r="E234" i="14"/>
  <c r="F234" i="14" s="1"/>
  <c r="E226" i="14"/>
  <c r="F226" i="14" s="1"/>
  <c r="E218" i="14"/>
  <c r="F218" i="14" s="1"/>
  <c r="E210" i="14"/>
  <c r="F210" i="14" s="1"/>
  <c r="E202" i="14"/>
  <c r="F202" i="14" s="1"/>
  <c r="E194" i="14"/>
  <c r="F194" i="14" s="1"/>
  <c r="E186" i="14"/>
  <c r="F186" i="14" s="1"/>
  <c r="E178" i="14"/>
  <c r="F178" i="14" s="1"/>
  <c r="E170" i="14"/>
  <c r="F170" i="14" s="1"/>
  <c r="E162" i="14"/>
  <c r="F162" i="14" s="1"/>
  <c r="E154" i="14"/>
  <c r="F154" i="14" s="1"/>
  <c r="E146" i="14"/>
  <c r="F146" i="14" s="1"/>
  <c r="E469" i="14"/>
  <c r="E811" i="14" s="1"/>
  <c r="F811" i="14" s="1"/>
  <c r="E437" i="14"/>
  <c r="F437" i="14" s="1"/>
  <c r="E405" i="14"/>
  <c r="F405" i="14" s="1"/>
  <c r="E373" i="14"/>
  <c r="F373" i="14" s="1"/>
  <c r="E465" i="14"/>
  <c r="F465" i="14" s="1"/>
  <c r="E457" i="14"/>
  <c r="F457" i="14" s="1"/>
  <c r="E449" i="14"/>
  <c r="F449" i="14" s="1"/>
  <c r="E441" i="14"/>
  <c r="F441" i="14" s="1"/>
  <c r="E433" i="14"/>
  <c r="F433" i="14" s="1"/>
  <c r="E425" i="14"/>
  <c r="F425" i="14" s="1"/>
  <c r="E417" i="14"/>
  <c r="F417" i="14" s="1"/>
  <c r="E409" i="14"/>
  <c r="F409" i="14" s="1"/>
  <c r="E401" i="14"/>
  <c r="F401" i="14" s="1"/>
  <c r="E393" i="14"/>
  <c r="F393" i="14" s="1"/>
  <c r="E385" i="14"/>
  <c r="F385" i="14" s="1"/>
  <c r="E377" i="14"/>
  <c r="F377" i="14" s="1"/>
  <c r="E369" i="14"/>
  <c r="F369" i="14" s="1"/>
  <c r="E361" i="14"/>
  <c r="F361" i="14" s="1"/>
  <c r="E353" i="14"/>
  <c r="F353" i="14" s="1"/>
  <c r="E345" i="14"/>
  <c r="F345" i="14" s="1"/>
  <c r="E337" i="14"/>
  <c r="F337" i="14" s="1"/>
  <c r="E329" i="14"/>
  <c r="F329" i="14" s="1"/>
  <c r="E321" i="14"/>
  <c r="F321" i="14" s="1"/>
  <c r="E313" i="14"/>
  <c r="F313" i="14" s="1"/>
  <c r="E305" i="14"/>
  <c r="F305" i="14" s="1"/>
  <c r="E297" i="14"/>
  <c r="F297" i="14" s="1"/>
  <c r="E289" i="14"/>
  <c r="F289" i="14" s="1"/>
  <c r="E281" i="14"/>
  <c r="F281" i="14" s="1"/>
  <c r="E273" i="14"/>
  <c r="F273" i="14" s="1"/>
  <c r="E265" i="14"/>
  <c r="F265" i="14" s="1"/>
  <c r="E257" i="14"/>
  <c r="F257" i="14" s="1"/>
  <c r="E249" i="14"/>
  <c r="F249" i="14" s="1"/>
  <c r="E241" i="14"/>
  <c r="F241" i="14" s="1"/>
  <c r="E233" i="14"/>
  <c r="F233" i="14" s="1"/>
  <c r="E225" i="14"/>
  <c r="F225" i="14" s="1"/>
  <c r="E217" i="14"/>
  <c r="F217" i="14" s="1"/>
  <c r="E209" i="14"/>
  <c r="F209" i="14" s="1"/>
  <c r="E201" i="14"/>
  <c r="F201" i="14" s="1"/>
  <c r="E193" i="14"/>
  <c r="F193" i="14" s="1"/>
  <c r="E185" i="14"/>
  <c r="F185" i="14" s="1"/>
  <c r="E177" i="14"/>
  <c r="F177" i="14" s="1"/>
  <c r="E169" i="14"/>
  <c r="F169" i="14" s="1"/>
  <c r="E161" i="14"/>
  <c r="F161" i="14" s="1"/>
  <c r="E153" i="14"/>
  <c r="F153" i="14" s="1"/>
  <c r="E145" i="14"/>
  <c r="F145" i="14" s="1"/>
  <c r="E463" i="14"/>
  <c r="F463" i="14" s="1"/>
  <c r="E431" i="14"/>
  <c r="F431" i="14" s="1"/>
  <c r="E399" i="14"/>
  <c r="F399" i="14" s="1"/>
  <c r="E367" i="14"/>
  <c r="F367" i="14" s="1"/>
  <c r="E464" i="14"/>
  <c r="F464" i="14" s="1"/>
  <c r="E456" i="14"/>
  <c r="F456" i="14" s="1"/>
  <c r="E448" i="14"/>
  <c r="F448" i="14" s="1"/>
  <c r="E440" i="14"/>
  <c r="F440" i="14" s="1"/>
  <c r="E432" i="14"/>
  <c r="F432" i="14" s="1"/>
  <c r="E424" i="14"/>
  <c r="F424" i="14" s="1"/>
  <c r="E416" i="14"/>
  <c r="F416" i="14" s="1"/>
  <c r="E408" i="14"/>
  <c r="F408" i="14" s="1"/>
  <c r="E400" i="14"/>
  <c r="F400" i="14" s="1"/>
  <c r="E392" i="14"/>
  <c r="F392" i="14" s="1"/>
  <c r="E384" i="14"/>
  <c r="F384" i="14" s="1"/>
  <c r="E376" i="14"/>
  <c r="F376" i="14" s="1"/>
  <c r="E368" i="14"/>
  <c r="F368" i="14" s="1"/>
  <c r="E360" i="14"/>
  <c r="F360" i="14" s="1"/>
  <c r="E352" i="14"/>
  <c r="F352" i="14" s="1"/>
  <c r="E344" i="14"/>
  <c r="F344" i="14" s="1"/>
  <c r="E336" i="14"/>
  <c r="F336" i="14" s="1"/>
  <c r="E328" i="14"/>
  <c r="F328" i="14" s="1"/>
  <c r="E320" i="14"/>
  <c r="F320" i="14" s="1"/>
  <c r="E312" i="14"/>
  <c r="F312" i="14" s="1"/>
  <c r="E304" i="14"/>
  <c r="F304" i="14" s="1"/>
  <c r="E296" i="14"/>
  <c r="F296" i="14" s="1"/>
  <c r="E288" i="14"/>
  <c r="F288" i="14" s="1"/>
  <c r="E280" i="14"/>
  <c r="F280" i="14" s="1"/>
  <c r="E272" i="14"/>
  <c r="F272" i="14" s="1"/>
  <c r="E264" i="14"/>
  <c r="F264" i="14" s="1"/>
  <c r="E256" i="14"/>
  <c r="F256" i="14" s="1"/>
  <c r="E248" i="14"/>
  <c r="F248" i="14" s="1"/>
  <c r="E240" i="14"/>
  <c r="F240" i="14" s="1"/>
  <c r="E232" i="14"/>
  <c r="F232" i="14" s="1"/>
  <c r="E224" i="14"/>
  <c r="F224" i="14" s="1"/>
  <c r="E216" i="14"/>
  <c r="F216" i="14" s="1"/>
  <c r="E208" i="14"/>
  <c r="F208" i="14" s="1"/>
  <c r="E200" i="14"/>
  <c r="F200" i="14" s="1"/>
  <c r="E192" i="14"/>
  <c r="F192" i="14" s="1"/>
  <c r="E184" i="14"/>
  <c r="F184" i="14" s="1"/>
  <c r="E176" i="14"/>
  <c r="F176" i="14" s="1"/>
  <c r="E168" i="14"/>
  <c r="F168" i="14" s="1"/>
  <c r="E160" i="14"/>
  <c r="F160" i="14" s="1"/>
  <c r="E152" i="14"/>
  <c r="F152" i="14" s="1"/>
  <c r="E144" i="14"/>
  <c r="F144" i="14" s="1"/>
  <c r="E461" i="14"/>
  <c r="F461" i="14" s="1"/>
  <c r="E429" i="14"/>
  <c r="F429" i="14" s="1"/>
  <c r="E397" i="14"/>
  <c r="F397" i="14" s="1"/>
  <c r="E365" i="14"/>
  <c r="F365" i="14" s="1"/>
  <c r="E138" i="14"/>
  <c r="F138" i="14" s="1"/>
  <c r="E143" i="14"/>
  <c r="F143" i="14" s="1"/>
  <c r="E455" i="14"/>
  <c r="F455" i="14" s="1"/>
  <c r="E423" i="14"/>
  <c r="F423" i="14" s="1"/>
  <c r="E391" i="14"/>
  <c r="F391" i="14" s="1"/>
  <c r="E205" i="14"/>
  <c r="F205" i="14" s="1"/>
  <c r="E245" i="14"/>
  <c r="F245" i="14" s="1"/>
  <c r="E285" i="14"/>
  <c r="F285" i="14" s="1"/>
  <c r="E325" i="14"/>
  <c r="F325" i="14" s="1"/>
  <c r="E157" i="14"/>
  <c r="F157" i="14" s="1"/>
  <c r="E189" i="14"/>
  <c r="F189" i="14" s="1"/>
  <c r="E229" i="14"/>
  <c r="F229" i="14" s="1"/>
  <c r="E269" i="14"/>
  <c r="F269" i="14" s="1"/>
  <c r="E309" i="14"/>
  <c r="F309" i="14" s="1"/>
  <c r="E173" i="14"/>
  <c r="F173" i="14" s="1"/>
  <c r="E213" i="14"/>
  <c r="F213" i="14" s="1"/>
  <c r="E253" i="14"/>
  <c r="F253" i="14" s="1"/>
  <c r="E293" i="14"/>
  <c r="F293" i="14" s="1"/>
  <c r="E333" i="14"/>
  <c r="F333" i="14" s="1"/>
  <c r="E165" i="14"/>
  <c r="F165" i="14" s="1"/>
  <c r="E181" i="14"/>
  <c r="F181" i="14" s="1"/>
  <c r="E221" i="14"/>
  <c r="F221" i="14" s="1"/>
  <c r="E261" i="14"/>
  <c r="F261" i="14" s="1"/>
  <c r="E301" i="14"/>
  <c r="F301" i="14" s="1"/>
  <c r="E341" i="14"/>
  <c r="F341" i="14" s="1"/>
  <c r="E149" i="14"/>
  <c r="F149" i="14" s="1"/>
  <c r="E197" i="14"/>
  <c r="F197" i="14" s="1"/>
  <c r="E237" i="14"/>
  <c r="F237" i="14" s="1"/>
  <c r="E277" i="14"/>
  <c r="F277" i="14" s="1"/>
  <c r="E317" i="14"/>
  <c r="F317" i="14" s="1"/>
  <c r="E142" i="14"/>
  <c r="F142" i="14" s="1"/>
  <c r="E151" i="14"/>
  <c r="F151" i="14" s="1"/>
  <c r="E159" i="14"/>
  <c r="F159" i="14" s="1"/>
  <c r="E167" i="14"/>
  <c r="F167" i="14" s="1"/>
  <c r="E175" i="14"/>
  <c r="F175" i="14" s="1"/>
  <c r="E183" i="14"/>
  <c r="F183" i="14" s="1"/>
  <c r="E191" i="14"/>
  <c r="F191" i="14" s="1"/>
  <c r="E199" i="14"/>
  <c r="F199" i="14" s="1"/>
  <c r="E207" i="14"/>
  <c r="F207" i="14" s="1"/>
  <c r="E215" i="14"/>
  <c r="F215" i="14" s="1"/>
  <c r="E223" i="14"/>
  <c r="F223" i="14" s="1"/>
  <c r="E231" i="14"/>
  <c r="F231" i="14" s="1"/>
  <c r="E239" i="14"/>
  <c r="F239" i="14" s="1"/>
  <c r="E247" i="14"/>
  <c r="F247" i="14" s="1"/>
  <c r="E255" i="14"/>
  <c r="F255" i="14" s="1"/>
  <c r="E263" i="14"/>
  <c r="F263" i="14" s="1"/>
  <c r="E271" i="14"/>
  <c r="F271" i="14" s="1"/>
  <c r="E279" i="14"/>
  <c r="F279" i="14" s="1"/>
  <c r="E287" i="14"/>
  <c r="F287" i="14" s="1"/>
  <c r="E295" i="14"/>
  <c r="F295" i="14" s="1"/>
  <c r="E303" i="14"/>
  <c r="F303" i="14" s="1"/>
  <c r="E311" i="14"/>
  <c r="F311" i="14" s="1"/>
  <c r="E319" i="14"/>
  <c r="F319" i="14" s="1"/>
  <c r="E327" i="14"/>
  <c r="F327" i="14" s="1"/>
  <c r="E335" i="14"/>
  <c r="F335" i="14" s="1"/>
  <c r="E462" i="14"/>
  <c r="F462" i="14" s="1"/>
  <c r="E454" i="14"/>
  <c r="F454" i="14" s="1"/>
  <c r="E446" i="14"/>
  <c r="F446" i="14" s="1"/>
  <c r="E438" i="14"/>
  <c r="F438" i="14" s="1"/>
  <c r="E430" i="14"/>
  <c r="F430" i="14" s="1"/>
  <c r="E422" i="14"/>
  <c r="F422" i="14" s="1"/>
  <c r="E414" i="14"/>
  <c r="F414" i="14" s="1"/>
  <c r="E406" i="14"/>
  <c r="F406" i="14" s="1"/>
  <c r="E398" i="14"/>
  <c r="F398" i="14" s="1"/>
  <c r="E390" i="14"/>
  <c r="F390" i="14" s="1"/>
  <c r="E382" i="14"/>
  <c r="F382" i="14" s="1"/>
  <c r="E374" i="14"/>
  <c r="F374" i="14" s="1"/>
  <c r="E366" i="14"/>
  <c r="F366" i="14" s="1"/>
  <c r="E358" i="14"/>
  <c r="F358" i="14" s="1"/>
  <c r="E350" i="14"/>
  <c r="F350" i="14" s="1"/>
  <c r="E342" i="14"/>
  <c r="F342" i="14" s="1"/>
  <c r="E334" i="14"/>
  <c r="F334" i="14" s="1"/>
  <c r="E326" i="14"/>
  <c r="F326" i="14" s="1"/>
  <c r="E318" i="14"/>
  <c r="F318" i="14" s="1"/>
  <c r="E310" i="14"/>
  <c r="F310" i="14" s="1"/>
  <c r="E302" i="14"/>
  <c r="F302" i="14" s="1"/>
  <c r="E294" i="14"/>
  <c r="F294" i="14" s="1"/>
  <c r="E286" i="14"/>
  <c r="F286" i="14" s="1"/>
  <c r="E278" i="14"/>
  <c r="F278" i="14" s="1"/>
  <c r="E270" i="14"/>
  <c r="F270" i="14" s="1"/>
  <c r="E262" i="14"/>
  <c r="F262" i="14" s="1"/>
  <c r="E254" i="14"/>
  <c r="F254" i="14" s="1"/>
  <c r="E246" i="14"/>
  <c r="F246" i="14" s="1"/>
  <c r="E238" i="14"/>
  <c r="F238" i="14" s="1"/>
  <c r="E230" i="14"/>
  <c r="F230" i="14" s="1"/>
  <c r="E222" i="14"/>
  <c r="F222" i="14" s="1"/>
  <c r="E214" i="14"/>
  <c r="F214" i="14" s="1"/>
  <c r="E206" i="14"/>
  <c r="F206" i="14" s="1"/>
  <c r="E198" i="14"/>
  <c r="F198" i="14" s="1"/>
  <c r="E190" i="14"/>
  <c r="F190" i="14" s="1"/>
  <c r="E182" i="14"/>
  <c r="F182" i="14" s="1"/>
  <c r="E174" i="14"/>
  <c r="F174" i="14" s="1"/>
  <c r="E166" i="14"/>
  <c r="F166" i="14" s="1"/>
  <c r="E158" i="14"/>
  <c r="F158" i="14" s="1"/>
  <c r="E150" i="14"/>
  <c r="F150" i="14" s="1"/>
  <c r="E453" i="14"/>
  <c r="F453" i="14" s="1"/>
  <c r="E421" i="14"/>
  <c r="F421" i="14" s="1"/>
  <c r="E389" i="14"/>
  <c r="F389" i="14" s="1"/>
  <c r="E357" i="14"/>
  <c r="F357" i="14" s="1"/>
  <c r="E404" i="14"/>
  <c r="F404" i="14" s="1"/>
  <c r="E396" i="14"/>
  <c r="F396" i="14" s="1"/>
  <c r="E388" i="14"/>
  <c r="F388" i="14" s="1"/>
  <c r="E380" i="14"/>
  <c r="F380" i="14" s="1"/>
  <c r="E372" i="14"/>
  <c r="F372" i="14" s="1"/>
  <c r="E364" i="14"/>
  <c r="F364" i="14" s="1"/>
  <c r="E356" i="14"/>
  <c r="F356" i="14" s="1"/>
  <c r="E348" i="14"/>
  <c r="F348" i="14" s="1"/>
  <c r="E340" i="14"/>
  <c r="F340" i="14" s="1"/>
  <c r="E332" i="14"/>
  <c r="F332" i="14" s="1"/>
  <c r="E324" i="14"/>
  <c r="F324" i="14" s="1"/>
  <c r="E316" i="14"/>
  <c r="F316" i="14" s="1"/>
  <c r="E308" i="14"/>
  <c r="F308" i="14" s="1"/>
  <c r="E300" i="14"/>
  <c r="F300" i="14" s="1"/>
  <c r="E292" i="14"/>
  <c r="F292" i="14" s="1"/>
  <c r="E284" i="14"/>
  <c r="F284" i="14" s="1"/>
  <c r="E276" i="14"/>
  <c r="F276" i="14" s="1"/>
  <c r="E268" i="14"/>
  <c r="F268" i="14" s="1"/>
  <c r="E260" i="14"/>
  <c r="F260" i="14" s="1"/>
  <c r="E252" i="14"/>
  <c r="F252" i="14" s="1"/>
  <c r="E244" i="14"/>
  <c r="F244" i="14" s="1"/>
  <c r="E236" i="14"/>
  <c r="F236" i="14" s="1"/>
  <c r="E228" i="14"/>
  <c r="F228" i="14" s="1"/>
  <c r="E220" i="14"/>
  <c r="F220" i="14" s="1"/>
  <c r="E212" i="14"/>
  <c r="F212" i="14" s="1"/>
  <c r="E204" i="14"/>
  <c r="F204" i="14" s="1"/>
  <c r="E196" i="14"/>
  <c r="F196" i="14" s="1"/>
  <c r="E188" i="14"/>
  <c r="F188" i="14" s="1"/>
  <c r="E180" i="14"/>
  <c r="F180" i="14" s="1"/>
  <c r="E172" i="14"/>
  <c r="F172" i="14" s="1"/>
  <c r="E164" i="14"/>
  <c r="F164" i="14" s="1"/>
  <c r="E156" i="14"/>
  <c r="F156" i="14" s="1"/>
  <c r="E148" i="14"/>
  <c r="F148" i="14" s="1"/>
  <c r="E140" i="14"/>
  <c r="F140" i="14" s="1"/>
  <c r="E445" i="14"/>
  <c r="F445" i="14" s="1"/>
  <c r="E413" i="14"/>
  <c r="F413" i="14" s="1"/>
  <c r="E381" i="14"/>
  <c r="F381" i="14" s="1"/>
  <c r="E349" i="14"/>
  <c r="F349" i="14" s="1"/>
  <c r="E829" i="13"/>
  <c r="F829" i="13" s="1"/>
  <c r="E821" i="13"/>
  <c r="F821" i="13" s="1"/>
  <c r="E797" i="13"/>
  <c r="F797" i="13" s="1"/>
  <c r="E789" i="13"/>
  <c r="F789" i="13" s="1"/>
  <c r="E781" i="13"/>
  <c r="F781" i="13" s="1"/>
  <c r="E765" i="13"/>
  <c r="F765" i="13" s="1"/>
  <c r="E757" i="13"/>
  <c r="F757" i="13" s="1"/>
  <c r="E733" i="13"/>
  <c r="F733" i="13" s="1"/>
  <c r="E725" i="13"/>
  <c r="F725" i="13" s="1"/>
  <c r="E717" i="13"/>
  <c r="F717" i="13" s="1"/>
  <c r="E701" i="13"/>
  <c r="F701" i="13" s="1"/>
  <c r="E693" i="13"/>
  <c r="F693" i="13" s="1"/>
  <c r="E669" i="13"/>
  <c r="F669" i="13" s="1"/>
  <c r="E661" i="13"/>
  <c r="F661" i="13" s="1"/>
  <c r="E653" i="13"/>
  <c r="F653" i="13" s="1"/>
  <c r="E637" i="13"/>
  <c r="F637" i="13" s="1"/>
  <c r="E629" i="13"/>
  <c r="F629" i="13" s="1"/>
  <c r="E605" i="13"/>
  <c r="F605" i="13" s="1"/>
  <c r="E597" i="13"/>
  <c r="F597" i="13" s="1"/>
  <c r="E589" i="13"/>
  <c r="F589" i="13" s="1"/>
  <c r="E573" i="13"/>
  <c r="F573" i="13" s="1"/>
  <c r="E565" i="13"/>
  <c r="F565" i="13" s="1"/>
  <c r="E557" i="13"/>
  <c r="F557" i="13" s="1"/>
  <c r="E541" i="13"/>
  <c r="F541" i="13" s="1"/>
  <c r="E533" i="13"/>
  <c r="F533" i="13" s="1"/>
  <c r="E517" i="13"/>
  <c r="F517" i="13" s="1"/>
  <c r="E509" i="13"/>
  <c r="F509" i="13" s="1"/>
  <c r="E501" i="13"/>
  <c r="F501" i="13" s="1"/>
  <c r="E493" i="13"/>
  <c r="F493" i="13" s="1"/>
  <c r="E485" i="13"/>
  <c r="F485" i="13" s="1"/>
  <c r="E469" i="13"/>
  <c r="F469" i="13" s="1"/>
  <c r="E461" i="13"/>
  <c r="F461" i="13" s="1"/>
  <c r="E453" i="13"/>
  <c r="F453" i="13" s="1"/>
  <c r="E445" i="13"/>
  <c r="F445" i="13" s="1"/>
  <c r="E437" i="13"/>
  <c r="F437" i="13" s="1"/>
  <c r="E413" i="13"/>
  <c r="F413" i="13" s="1"/>
  <c r="E405" i="13"/>
  <c r="F405" i="13" s="1"/>
  <c r="E389" i="13"/>
  <c r="F389" i="13" s="1"/>
  <c r="E373" i="13"/>
  <c r="F373" i="13" s="1"/>
  <c r="E365" i="13"/>
  <c r="F365" i="13" s="1"/>
  <c r="E357" i="13"/>
  <c r="F357" i="13" s="1"/>
  <c r="E341" i="13"/>
  <c r="F341" i="13" s="1"/>
  <c r="E333" i="13"/>
  <c r="F333" i="13" s="1"/>
  <c r="E317" i="13"/>
  <c r="F317" i="13" s="1"/>
  <c r="E309" i="13"/>
  <c r="F309" i="13" s="1"/>
  <c r="E301" i="13"/>
  <c r="F301" i="13" s="1"/>
  <c r="E285" i="13"/>
  <c r="F285" i="13" s="1"/>
  <c r="E277" i="13"/>
  <c r="F277" i="13" s="1"/>
  <c r="E261" i="13"/>
  <c r="F261" i="13" s="1"/>
  <c r="E253" i="13"/>
  <c r="F253" i="13" s="1"/>
  <c r="E245" i="13"/>
  <c r="F245" i="13" s="1"/>
  <c r="E237" i="13"/>
  <c r="F237" i="13" s="1"/>
  <c r="E229" i="13"/>
  <c r="F229" i="13" s="1"/>
  <c r="E213" i="13"/>
  <c r="F213" i="13" s="1"/>
  <c r="E205" i="13"/>
  <c r="F205" i="13" s="1"/>
  <c r="E385" i="13"/>
  <c r="F385" i="13" s="1"/>
  <c r="E441" i="13"/>
  <c r="F441" i="13" s="1"/>
  <c r="E649" i="13"/>
  <c r="F649" i="13" s="1"/>
  <c r="E289" i="13"/>
  <c r="F289" i="13" s="1"/>
  <c r="E345" i="13"/>
  <c r="F345" i="13" s="1"/>
  <c r="E545" i="13"/>
  <c r="F545" i="13" s="1"/>
  <c r="E625" i="13"/>
  <c r="F625" i="13" s="1"/>
  <c r="E353" i="13"/>
  <c r="F353" i="13" s="1"/>
  <c r="E409" i="13"/>
  <c r="F409" i="13" s="1"/>
  <c r="E641" i="13"/>
  <c r="F641" i="13" s="1"/>
  <c r="E257" i="13"/>
  <c r="F257" i="13" s="1"/>
  <c r="E313" i="13"/>
  <c r="F313" i="13" s="1"/>
  <c r="E513" i="13"/>
  <c r="F513" i="13" s="1"/>
  <c r="E569" i="13"/>
  <c r="F569" i="13" s="1"/>
  <c r="E617" i="13"/>
  <c r="F617" i="13" s="1"/>
  <c r="E217" i="13"/>
  <c r="F217" i="13" s="1"/>
  <c r="E417" i="13"/>
  <c r="F417" i="13" s="1"/>
  <c r="E473" i="13"/>
  <c r="F473" i="13" s="1"/>
  <c r="E657" i="13"/>
  <c r="F657" i="13" s="1"/>
  <c r="E827" i="13"/>
  <c r="F827" i="13" s="1"/>
  <c r="E819" i="13"/>
  <c r="F819" i="13" s="1"/>
  <c r="E803" i="13"/>
  <c r="F803" i="13" s="1"/>
  <c r="E795" i="13"/>
  <c r="F795" i="13" s="1"/>
  <c r="E771" i="13"/>
  <c r="F771" i="13" s="1"/>
  <c r="E763" i="13"/>
  <c r="F763" i="13" s="1"/>
  <c r="E755" i="13"/>
  <c r="F755" i="13" s="1"/>
  <c r="E739" i="13"/>
  <c r="F739" i="13" s="1"/>
  <c r="E731" i="13"/>
  <c r="F731" i="13" s="1"/>
  <c r="E707" i="13"/>
  <c r="F707" i="13" s="1"/>
  <c r="E699" i="13"/>
  <c r="F699" i="13" s="1"/>
  <c r="E691" i="13"/>
  <c r="F691" i="13" s="1"/>
  <c r="E675" i="13"/>
  <c r="F675" i="13" s="1"/>
  <c r="E667" i="13"/>
  <c r="F667" i="13" s="1"/>
  <c r="E643" i="13"/>
  <c r="F643" i="13" s="1"/>
  <c r="E635" i="13"/>
  <c r="F635" i="13" s="1"/>
  <c r="E627" i="13"/>
  <c r="F627" i="13" s="1"/>
  <c r="E611" i="13"/>
  <c r="F611" i="13" s="1"/>
  <c r="E603" i="13"/>
  <c r="F603" i="13" s="1"/>
  <c r="E619" i="13"/>
  <c r="F619" i="13" s="1"/>
  <c r="E537" i="13"/>
  <c r="F537" i="13" s="1"/>
  <c r="E714" i="13"/>
  <c r="F714" i="13" s="1"/>
  <c r="E706" i="13"/>
  <c r="F706" i="13" s="1"/>
  <c r="E682" i="13"/>
  <c r="F682" i="13" s="1"/>
  <c r="E674" i="13"/>
  <c r="F674" i="13" s="1"/>
  <c r="E666" i="13"/>
  <c r="F666" i="13" s="1"/>
  <c r="E650" i="13"/>
  <c r="F650" i="13" s="1"/>
  <c r="E642" i="13"/>
  <c r="F642" i="13" s="1"/>
  <c r="E618" i="13"/>
  <c r="F618" i="13" s="1"/>
  <c r="E610" i="13"/>
  <c r="F610" i="13" s="1"/>
  <c r="E602" i="13"/>
  <c r="F602" i="13" s="1"/>
  <c r="E594" i="13"/>
  <c r="F594" i="13" s="1"/>
  <c r="E586" i="13"/>
  <c r="F586" i="13" s="1"/>
  <c r="E578" i="13"/>
  <c r="F578" i="13" s="1"/>
  <c r="E570" i="13"/>
  <c r="F570" i="13" s="1"/>
  <c r="E562" i="13"/>
  <c r="F562" i="13" s="1"/>
  <c r="E554" i="13"/>
  <c r="F554" i="13" s="1"/>
  <c r="E546" i="13"/>
  <c r="F546" i="13" s="1"/>
  <c r="E538" i="13"/>
  <c r="F538" i="13" s="1"/>
  <c r="E530" i="13"/>
  <c r="F530" i="13" s="1"/>
  <c r="E522" i="13"/>
  <c r="F522" i="13" s="1"/>
  <c r="E514" i="13"/>
  <c r="F514" i="13" s="1"/>
  <c r="E506" i="13"/>
  <c r="F506" i="13" s="1"/>
  <c r="E498" i="13"/>
  <c r="F498" i="13" s="1"/>
  <c r="E490" i="13"/>
  <c r="F490" i="13" s="1"/>
  <c r="E482" i="13"/>
  <c r="F482" i="13" s="1"/>
  <c r="E474" i="13"/>
  <c r="F474" i="13" s="1"/>
  <c r="E466" i="13"/>
  <c r="F466" i="13" s="1"/>
  <c r="E458" i="13"/>
  <c r="F458" i="13" s="1"/>
  <c r="E450" i="13"/>
  <c r="F450" i="13" s="1"/>
  <c r="E442" i="13"/>
  <c r="F442" i="13" s="1"/>
  <c r="E434" i="13"/>
  <c r="F434" i="13" s="1"/>
  <c r="E426" i="13"/>
  <c r="F426" i="13" s="1"/>
  <c r="E418" i="13"/>
  <c r="F418" i="13" s="1"/>
  <c r="E410" i="13"/>
  <c r="F410" i="13" s="1"/>
  <c r="E402" i="13"/>
  <c r="F402" i="13" s="1"/>
  <c r="E394" i="13"/>
  <c r="F394" i="13" s="1"/>
  <c r="E386" i="13"/>
  <c r="F386" i="13" s="1"/>
  <c r="E378" i="13"/>
  <c r="F378" i="13" s="1"/>
  <c r="E370" i="13"/>
  <c r="F370" i="13" s="1"/>
  <c r="E362" i="13"/>
  <c r="F362" i="13" s="1"/>
  <c r="E354" i="13"/>
  <c r="F354" i="13" s="1"/>
  <c r="E346" i="13"/>
  <c r="F346" i="13" s="1"/>
  <c r="E338" i="13"/>
  <c r="F338" i="13" s="1"/>
  <c r="E330" i="13"/>
  <c r="F330" i="13" s="1"/>
  <c r="E322" i="13"/>
  <c r="F322" i="13" s="1"/>
  <c r="E314" i="13"/>
  <c r="F314" i="13" s="1"/>
  <c r="E306" i="13"/>
  <c r="F306" i="13" s="1"/>
  <c r="E298" i="13"/>
  <c r="F298" i="13" s="1"/>
  <c r="E290" i="13"/>
  <c r="F290" i="13" s="1"/>
  <c r="E282" i="13"/>
  <c r="F282" i="13" s="1"/>
  <c r="E274" i="13"/>
  <c r="F274" i="13" s="1"/>
  <c r="E266" i="13"/>
  <c r="F266" i="13" s="1"/>
  <c r="E258" i="13"/>
  <c r="F258" i="13" s="1"/>
  <c r="E250" i="13"/>
  <c r="F250" i="13" s="1"/>
  <c r="E242" i="13"/>
  <c r="F242" i="13" s="1"/>
  <c r="E234" i="13"/>
  <c r="F234" i="13" s="1"/>
  <c r="E226" i="13"/>
  <c r="F226" i="13" s="1"/>
  <c r="E218" i="13"/>
  <c r="F218" i="13" s="1"/>
  <c r="E210" i="13"/>
  <c r="F210" i="13" s="1"/>
  <c r="E249" i="13"/>
  <c r="F249" i="13" s="1"/>
  <c r="E817" i="13"/>
  <c r="F817" i="13" s="1"/>
  <c r="E809" i="13"/>
  <c r="F809" i="13" s="1"/>
  <c r="E785" i="13"/>
  <c r="F785" i="13" s="1"/>
  <c r="E777" i="13"/>
  <c r="F777" i="13" s="1"/>
  <c r="E769" i="13"/>
  <c r="F769" i="13" s="1"/>
  <c r="E753" i="13"/>
  <c r="F753" i="13" s="1"/>
  <c r="E745" i="13"/>
  <c r="F745" i="13" s="1"/>
  <c r="E721" i="13"/>
  <c r="F721" i="13" s="1"/>
  <c r="E713" i="13"/>
  <c r="F713" i="13" s="1"/>
  <c r="E705" i="13"/>
  <c r="F705" i="13" s="1"/>
  <c r="E689" i="13"/>
  <c r="F689" i="13" s="1"/>
  <c r="E681" i="13"/>
  <c r="F681" i="13" s="1"/>
  <c r="E593" i="13"/>
  <c r="F593" i="13" s="1"/>
  <c r="E585" i="13"/>
  <c r="F585" i="13" s="1"/>
  <c r="E561" i="13"/>
  <c r="F561" i="13" s="1"/>
  <c r="E553" i="13"/>
  <c r="F553" i="13" s="1"/>
  <c r="E529" i="13"/>
  <c r="F529" i="13" s="1"/>
  <c r="E521" i="13"/>
  <c r="F521" i="13" s="1"/>
  <c r="E497" i="13"/>
  <c r="F497" i="13" s="1"/>
  <c r="E489" i="13"/>
  <c r="F489" i="13" s="1"/>
  <c r="E465" i="13"/>
  <c r="F465" i="13" s="1"/>
  <c r="E457" i="13"/>
  <c r="F457" i="13" s="1"/>
  <c r="E433" i="13"/>
  <c r="F433" i="13" s="1"/>
  <c r="E425" i="13"/>
  <c r="F425" i="13" s="1"/>
  <c r="E401" i="13"/>
  <c r="F401" i="13" s="1"/>
  <c r="E393" i="13"/>
  <c r="F393" i="13" s="1"/>
  <c r="E369" i="13"/>
  <c r="F369" i="13" s="1"/>
  <c r="E361" i="13"/>
  <c r="F361" i="13" s="1"/>
  <c r="E337" i="13"/>
  <c r="F337" i="13" s="1"/>
  <c r="E329" i="13"/>
  <c r="F329" i="13" s="1"/>
  <c r="E305" i="13"/>
  <c r="F305" i="13" s="1"/>
  <c r="E297" i="13"/>
  <c r="F297" i="13" s="1"/>
  <c r="E273" i="13"/>
  <c r="F273" i="13" s="1"/>
  <c r="E265" i="13"/>
  <c r="F265" i="13" s="1"/>
  <c r="E241" i="13"/>
  <c r="F241" i="13" s="1"/>
  <c r="E233" i="13"/>
  <c r="F233" i="13" s="1"/>
  <c r="E209" i="13"/>
  <c r="F209" i="13" s="1"/>
  <c r="E609" i="13"/>
  <c r="F609" i="13" s="1"/>
  <c r="E505" i="13"/>
  <c r="F505" i="13" s="1"/>
  <c r="E377" i="13"/>
  <c r="F377" i="13" s="1"/>
  <c r="E225" i="13"/>
  <c r="F225" i="13" s="1"/>
  <c r="E824" i="13"/>
  <c r="F824" i="13" s="1"/>
  <c r="E816" i="13"/>
  <c r="F816" i="13" s="1"/>
  <c r="E808" i="13"/>
  <c r="F808" i="13" s="1"/>
  <c r="E792" i="13"/>
  <c r="F792" i="13" s="1"/>
  <c r="E784" i="13"/>
  <c r="F784" i="13" s="1"/>
  <c r="E760" i="13"/>
  <c r="F760" i="13" s="1"/>
  <c r="E752" i="13"/>
  <c r="F752" i="13" s="1"/>
  <c r="E744" i="13"/>
  <c r="F744" i="13" s="1"/>
  <c r="E728" i="13"/>
  <c r="F728" i="13" s="1"/>
  <c r="E720" i="13"/>
  <c r="F720" i="13" s="1"/>
  <c r="E696" i="13"/>
  <c r="F696" i="13" s="1"/>
  <c r="E688" i="13"/>
  <c r="F688" i="13" s="1"/>
  <c r="E680" i="13"/>
  <c r="F680" i="13" s="1"/>
  <c r="E664" i="13"/>
  <c r="F664" i="13" s="1"/>
  <c r="E656" i="13"/>
  <c r="F656" i="13" s="1"/>
  <c r="E632" i="13"/>
  <c r="F632" i="13" s="1"/>
  <c r="E624" i="13"/>
  <c r="F624" i="13" s="1"/>
  <c r="E616" i="13"/>
  <c r="F616" i="13" s="1"/>
  <c r="E600" i="13"/>
  <c r="F600" i="13" s="1"/>
  <c r="E592" i="13"/>
  <c r="F592" i="13" s="1"/>
  <c r="E584" i="13"/>
  <c r="F584" i="13" s="1"/>
  <c r="E208" i="13"/>
  <c r="F208" i="13" s="1"/>
  <c r="E481" i="13"/>
  <c r="F481" i="13" s="1"/>
  <c r="E727" i="13"/>
  <c r="F727" i="13" s="1"/>
  <c r="E719" i="13"/>
  <c r="F719" i="13" s="1"/>
  <c r="E711" i="13"/>
  <c r="F711" i="13" s="1"/>
  <c r="E703" i="13"/>
  <c r="F703" i="13" s="1"/>
  <c r="E695" i="13"/>
  <c r="F695" i="13" s="1"/>
  <c r="E687" i="13"/>
  <c r="F687" i="13" s="1"/>
  <c r="E679" i="13"/>
  <c r="F679" i="13" s="1"/>
  <c r="E671" i="13"/>
  <c r="F671" i="13" s="1"/>
  <c r="E663" i="13"/>
  <c r="F663" i="13" s="1"/>
  <c r="E655" i="13"/>
  <c r="F655" i="13" s="1"/>
  <c r="E647" i="13"/>
  <c r="F647" i="13" s="1"/>
  <c r="E639" i="13"/>
  <c r="F639" i="13" s="1"/>
  <c r="E631" i="13"/>
  <c r="F631" i="13" s="1"/>
  <c r="E623" i="13"/>
  <c r="F623" i="13" s="1"/>
  <c r="E615" i="13"/>
  <c r="F615" i="13" s="1"/>
  <c r="E607" i="13"/>
  <c r="F607" i="13" s="1"/>
  <c r="E737" i="13"/>
  <c r="F737" i="13" s="1"/>
  <c r="E704" i="13"/>
  <c r="F704" i="13" s="1"/>
  <c r="E672" i="13"/>
  <c r="F672" i="13" s="1"/>
  <c r="E601" i="13"/>
  <c r="F601" i="13" s="1"/>
  <c r="E477" i="13"/>
  <c r="F477" i="13" s="1"/>
  <c r="E325" i="13"/>
  <c r="F325" i="13" s="1"/>
  <c r="E576" i="13"/>
  <c r="F576" i="13" s="1"/>
  <c r="E568" i="13"/>
  <c r="F568" i="13" s="1"/>
  <c r="E560" i="13"/>
  <c r="F560" i="13" s="1"/>
  <c r="E552" i="13"/>
  <c r="F552" i="13" s="1"/>
  <c r="E544" i="13"/>
  <c r="F544" i="13" s="1"/>
  <c r="E536" i="13"/>
  <c r="F536" i="13" s="1"/>
  <c r="E528" i="13"/>
  <c r="F528" i="13" s="1"/>
  <c r="E520" i="13"/>
  <c r="F520" i="13" s="1"/>
  <c r="E512" i="13"/>
  <c r="F512" i="13" s="1"/>
  <c r="E504" i="13"/>
  <c r="F504" i="13" s="1"/>
  <c r="E496" i="13"/>
  <c r="F496" i="13" s="1"/>
  <c r="E488" i="13"/>
  <c r="F488" i="13" s="1"/>
  <c r="E480" i="13"/>
  <c r="F480" i="13" s="1"/>
  <c r="E472" i="13"/>
  <c r="F472" i="13" s="1"/>
  <c r="E464" i="13"/>
  <c r="F464" i="13" s="1"/>
  <c r="E456" i="13"/>
  <c r="F456" i="13" s="1"/>
  <c r="E448" i="13"/>
  <c r="F448" i="13" s="1"/>
  <c r="E440" i="13"/>
  <c r="F440" i="13" s="1"/>
  <c r="E432" i="13"/>
  <c r="F432" i="13" s="1"/>
  <c r="E424" i="13"/>
  <c r="F424" i="13" s="1"/>
  <c r="E416" i="13"/>
  <c r="F416" i="13" s="1"/>
  <c r="E408" i="13"/>
  <c r="F408" i="13" s="1"/>
  <c r="E400" i="13"/>
  <c r="F400" i="13" s="1"/>
  <c r="E392" i="13"/>
  <c r="F392" i="13" s="1"/>
  <c r="E384" i="13"/>
  <c r="F384" i="13" s="1"/>
  <c r="E376" i="13"/>
  <c r="F376" i="13" s="1"/>
  <c r="E368" i="13"/>
  <c r="F368" i="13" s="1"/>
  <c r="E360" i="13"/>
  <c r="F360" i="13" s="1"/>
  <c r="E352" i="13"/>
  <c r="F352" i="13" s="1"/>
  <c r="E344" i="13"/>
  <c r="F344" i="13" s="1"/>
  <c r="E336" i="13"/>
  <c r="F336" i="13" s="1"/>
  <c r="E328" i="13"/>
  <c r="F328" i="13" s="1"/>
  <c r="E320" i="13"/>
  <c r="F320" i="13" s="1"/>
  <c r="E312" i="13"/>
  <c r="F312" i="13" s="1"/>
  <c r="E304" i="13"/>
  <c r="F304" i="13" s="1"/>
  <c r="E296" i="13"/>
  <c r="F296" i="13" s="1"/>
  <c r="E288" i="13"/>
  <c r="F288" i="13" s="1"/>
  <c r="E280" i="13"/>
  <c r="F280" i="13" s="1"/>
  <c r="E272" i="13"/>
  <c r="F272" i="13" s="1"/>
  <c r="E264" i="13"/>
  <c r="F264" i="13" s="1"/>
  <c r="E256" i="13"/>
  <c r="F256" i="13" s="1"/>
  <c r="E248" i="13"/>
  <c r="F248" i="13" s="1"/>
  <c r="E240" i="13"/>
  <c r="F240" i="13" s="1"/>
  <c r="E232" i="13"/>
  <c r="F232" i="13" s="1"/>
  <c r="E224" i="13"/>
  <c r="F224" i="13" s="1"/>
  <c r="E216" i="13"/>
  <c r="F216" i="13" s="1"/>
  <c r="E599" i="13"/>
  <c r="F599" i="13" s="1"/>
  <c r="E591" i="13"/>
  <c r="F591" i="13" s="1"/>
  <c r="E583" i="13"/>
  <c r="F583" i="13" s="1"/>
  <c r="E575" i="13"/>
  <c r="F575" i="13" s="1"/>
  <c r="E567" i="13"/>
  <c r="F567" i="13" s="1"/>
  <c r="E559" i="13"/>
  <c r="F559" i="13" s="1"/>
  <c r="E551" i="13"/>
  <c r="F551" i="13" s="1"/>
  <c r="E543" i="13"/>
  <c r="F543" i="13" s="1"/>
  <c r="E535" i="13"/>
  <c r="F535" i="13" s="1"/>
  <c r="E527" i="13"/>
  <c r="F527" i="13" s="1"/>
  <c r="E519" i="13"/>
  <c r="F519" i="13" s="1"/>
  <c r="E511" i="13"/>
  <c r="F511" i="13" s="1"/>
  <c r="E503" i="13"/>
  <c r="F503" i="13" s="1"/>
  <c r="E495" i="13"/>
  <c r="F495" i="13" s="1"/>
  <c r="E487" i="13"/>
  <c r="F487" i="13" s="1"/>
  <c r="E479" i="13"/>
  <c r="F479" i="13" s="1"/>
  <c r="E471" i="13"/>
  <c r="F471" i="13" s="1"/>
  <c r="E463" i="13"/>
  <c r="F463" i="13" s="1"/>
  <c r="E455" i="13"/>
  <c r="F455" i="13" s="1"/>
  <c r="E447" i="13"/>
  <c r="F447" i="13" s="1"/>
  <c r="E439" i="13"/>
  <c r="F439" i="13" s="1"/>
  <c r="E431" i="13"/>
  <c r="F431" i="13" s="1"/>
  <c r="E423" i="13"/>
  <c r="F423" i="13" s="1"/>
  <c r="E415" i="13"/>
  <c r="F415" i="13" s="1"/>
  <c r="E407" i="13"/>
  <c r="F407" i="13" s="1"/>
  <c r="E399" i="13"/>
  <c r="F399" i="13" s="1"/>
  <c r="E391" i="13"/>
  <c r="F391" i="13" s="1"/>
  <c r="E383" i="13"/>
  <c r="F383" i="13" s="1"/>
  <c r="E375" i="13"/>
  <c r="F375" i="13" s="1"/>
  <c r="E367" i="13"/>
  <c r="F367" i="13" s="1"/>
  <c r="E359" i="13"/>
  <c r="F359" i="13" s="1"/>
  <c r="E351" i="13"/>
  <c r="F351" i="13" s="1"/>
  <c r="E343" i="13"/>
  <c r="F343" i="13" s="1"/>
  <c r="E335" i="13"/>
  <c r="F335" i="13" s="1"/>
  <c r="E327" i="13"/>
  <c r="F327" i="13" s="1"/>
  <c r="E319" i="13"/>
  <c r="F319" i="13" s="1"/>
  <c r="E311" i="13"/>
  <c r="F311" i="13" s="1"/>
  <c r="E303" i="13"/>
  <c r="F303" i="13" s="1"/>
  <c r="E295" i="13"/>
  <c r="F295" i="13" s="1"/>
  <c r="E287" i="13"/>
  <c r="F287" i="13" s="1"/>
  <c r="E279" i="13"/>
  <c r="F279" i="13" s="1"/>
  <c r="E271" i="13"/>
  <c r="F271" i="13" s="1"/>
  <c r="E263" i="13"/>
  <c r="F263" i="13" s="1"/>
  <c r="E255" i="13"/>
  <c r="F255" i="13" s="1"/>
  <c r="E247" i="13"/>
  <c r="F247" i="13" s="1"/>
  <c r="E239" i="13"/>
  <c r="F239" i="13" s="1"/>
  <c r="E231" i="13"/>
  <c r="F231" i="13" s="1"/>
  <c r="E223" i="13"/>
  <c r="F223" i="13" s="1"/>
  <c r="E215" i="13"/>
  <c r="F215" i="13" s="1"/>
  <c r="E207" i="13"/>
  <c r="F207" i="13" s="1"/>
  <c r="E662" i="13"/>
  <c r="F662" i="13" s="1"/>
  <c r="E654" i="13"/>
  <c r="F654" i="13" s="1"/>
  <c r="E646" i="13"/>
  <c r="F646" i="13" s="1"/>
  <c r="E638" i="13"/>
  <c r="F638" i="13" s="1"/>
  <c r="E630" i="13"/>
  <c r="F630" i="13" s="1"/>
  <c r="E622" i="13"/>
  <c r="F622" i="13" s="1"/>
  <c r="E614" i="13"/>
  <c r="F614" i="13" s="1"/>
  <c r="E606" i="13"/>
  <c r="F606" i="13" s="1"/>
  <c r="E598" i="13"/>
  <c r="F598" i="13" s="1"/>
  <c r="E590" i="13"/>
  <c r="F590" i="13" s="1"/>
  <c r="E582" i="13"/>
  <c r="F582" i="13" s="1"/>
  <c r="E574" i="13"/>
  <c r="F574" i="13" s="1"/>
  <c r="E566" i="13"/>
  <c r="F566" i="13" s="1"/>
  <c r="E558" i="13"/>
  <c r="F558" i="13" s="1"/>
  <c r="E550" i="13"/>
  <c r="F550" i="13" s="1"/>
  <c r="E542" i="13"/>
  <c r="F542" i="13" s="1"/>
  <c r="E534" i="13"/>
  <c r="F534" i="13" s="1"/>
  <c r="E526" i="13"/>
  <c r="F526" i="13" s="1"/>
  <c r="E518" i="13"/>
  <c r="F518" i="13" s="1"/>
  <c r="E510" i="13"/>
  <c r="F510" i="13" s="1"/>
  <c r="E502" i="13"/>
  <c r="F502" i="13" s="1"/>
  <c r="E494" i="13"/>
  <c r="F494" i="13" s="1"/>
  <c r="E486" i="13"/>
  <c r="F486" i="13" s="1"/>
  <c r="E478" i="13"/>
  <c r="F478" i="13" s="1"/>
  <c r="E470" i="13"/>
  <c r="F470" i="13" s="1"/>
  <c r="E462" i="13"/>
  <c r="F462" i="13" s="1"/>
  <c r="E454" i="13"/>
  <c r="F454" i="13" s="1"/>
  <c r="E446" i="13"/>
  <c r="F446" i="13" s="1"/>
  <c r="E438" i="13"/>
  <c r="F438" i="13" s="1"/>
  <c r="E430" i="13"/>
  <c r="F430" i="13" s="1"/>
  <c r="E422" i="13"/>
  <c r="F422" i="13" s="1"/>
  <c r="E414" i="13"/>
  <c r="F414" i="13" s="1"/>
  <c r="E406" i="13"/>
  <c r="F406" i="13" s="1"/>
  <c r="E398" i="13"/>
  <c r="F398" i="13" s="1"/>
  <c r="E390" i="13"/>
  <c r="F390" i="13" s="1"/>
  <c r="E382" i="13"/>
  <c r="F382" i="13" s="1"/>
  <c r="E374" i="13"/>
  <c r="F374" i="13" s="1"/>
  <c r="E366" i="13"/>
  <c r="F366" i="13" s="1"/>
  <c r="E358" i="13"/>
  <c r="F358" i="13" s="1"/>
  <c r="E350" i="13"/>
  <c r="F350" i="13" s="1"/>
  <c r="E342" i="13"/>
  <c r="F342" i="13" s="1"/>
  <c r="E334" i="13"/>
  <c r="F334" i="13" s="1"/>
  <c r="E326" i="13"/>
  <c r="F326" i="13" s="1"/>
  <c r="E318" i="13"/>
  <c r="F318" i="13" s="1"/>
  <c r="E310" i="13"/>
  <c r="F310" i="13" s="1"/>
  <c r="E302" i="13"/>
  <c r="F302" i="13" s="1"/>
  <c r="E294" i="13"/>
  <c r="F294" i="13" s="1"/>
  <c r="E286" i="13"/>
  <c r="F286" i="13" s="1"/>
  <c r="E278" i="13"/>
  <c r="F278" i="13" s="1"/>
  <c r="E270" i="13"/>
  <c r="F270" i="13" s="1"/>
  <c r="E262" i="13"/>
  <c r="F262" i="13" s="1"/>
  <c r="E254" i="13"/>
  <c r="F254" i="13" s="1"/>
  <c r="E246" i="13"/>
  <c r="F246" i="13" s="1"/>
  <c r="E238" i="13"/>
  <c r="F238" i="13" s="1"/>
  <c r="E230" i="13"/>
  <c r="F230" i="13" s="1"/>
  <c r="E222" i="13"/>
  <c r="F222" i="13" s="1"/>
  <c r="E214" i="13"/>
  <c r="F214" i="13" s="1"/>
  <c r="E206" i="13"/>
  <c r="F206" i="13" s="1"/>
  <c r="E828" i="13"/>
  <c r="F828" i="13" s="1"/>
  <c r="E820" i="13"/>
  <c r="F820" i="13" s="1"/>
  <c r="E812" i="13"/>
  <c r="F812" i="13" s="1"/>
  <c r="E804" i="13"/>
  <c r="F804" i="13" s="1"/>
  <c r="E796" i="13"/>
  <c r="F796" i="13" s="1"/>
  <c r="E788" i="13"/>
  <c r="F788" i="13" s="1"/>
  <c r="E780" i="13"/>
  <c r="F780" i="13" s="1"/>
  <c r="E772" i="13"/>
  <c r="F772" i="13" s="1"/>
  <c r="E764" i="13"/>
  <c r="F764" i="13" s="1"/>
  <c r="E756" i="13"/>
  <c r="F756" i="13" s="1"/>
  <c r="E748" i="13"/>
  <c r="F748" i="13" s="1"/>
  <c r="E740" i="13"/>
  <c r="F740" i="13" s="1"/>
  <c r="E732" i="13"/>
  <c r="F732" i="13" s="1"/>
  <c r="E724" i="13"/>
  <c r="F724" i="13" s="1"/>
  <c r="E716" i="13"/>
  <c r="F716" i="13" s="1"/>
  <c r="E708" i="13"/>
  <c r="F708" i="13" s="1"/>
  <c r="E700" i="13"/>
  <c r="F700" i="13" s="1"/>
  <c r="E692" i="13"/>
  <c r="F692" i="13" s="1"/>
  <c r="E684" i="13"/>
  <c r="F684" i="13" s="1"/>
  <c r="E676" i="13"/>
  <c r="F676" i="13" s="1"/>
  <c r="E668" i="13"/>
  <c r="F668" i="13" s="1"/>
  <c r="E660" i="13"/>
  <c r="F660" i="13" s="1"/>
  <c r="E652" i="13"/>
  <c r="F652" i="13" s="1"/>
  <c r="E644" i="13"/>
  <c r="F644" i="13" s="1"/>
  <c r="E636" i="13"/>
  <c r="F636" i="13" s="1"/>
  <c r="E628" i="13"/>
  <c r="F628" i="13" s="1"/>
  <c r="E620" i="13"/>
  <c r="F620" i="13" s="1"/>
  <c r="E612" i="13"/>
  <c r="F612" i="13" s="1"/>
  <c r="E604" i="13"/>
  <c r="F604" i="13" s="1"/>
  <c r="E596" i="13"/>
  <c r="F596" i="13" s="1"/>
  <c r="E588" i="13"/>
  <c r="F588" i="13" s="1"/>
  <c r="E580" i="13"/>
  <c r="F580" i="13" s="1"/>
  <c r="E572" i="13"/>
  <c r="F572" i="13" s="1"/>
  <c r="E564" i="13"/>
  <c r="F564" i="13" s="1"/>
  <c r="E556" i="13"/>
  <c r="F556" i="13" s="1"/>
  <c r="E548" i="13"/>
  <c r="F548" i="13" s="1"/>
  <c r="E540" i="13"/>
  <c r="F540" i="13" s="1"/>
  <c r="E532" i="13"/>
  <c r="F532" i="13" s="1"/>
  <c r="E524" i="13"/>
  <c r="F524" i="13" s="1"/>
  <c r="E516" i="13"/>
  <c r="F516" i="13" s="1"/>
  <c r="E595" i="13"/>
  <c r="F595" i="13" s="1"/>
  <c r="E587" i="13"/>
  <c r="F587" i="13" s="1"/>
  <c r="E579" i="13"/>
  <c r="F579" i="13" s="1"/>
  <c r="E571" i="13"/>
  <c r="F571" i="13" s="1"/>
  <c r="E563" i="13"/>
  <c r="F563" i="13" s="1"/>
  <c r="E555" i="13"/>
  <c r="F555" i="13" s="1"/>
  <c r="E547" i="13"/>
  <c r="F547" i="13" s="1"/>
  <c r="E539" i="13"/>
  <c r="F539" i="13" s="1"/>
  <c r="E531" i="13"/>
  <c r="F531" i="13" s="1"/>
  <c r="E523" i="13"/>
  <c r="F523" i="13" s="1"/>
  <c r="E515" i="13"/>
  <c r="F515" i="13" s="1"/>
  <c r="E508" i="13"/>
  <c r="F508" i="13" s="1"/>
  <c r="E500" i="13"/>
  <c r="F500" i="13" s="1"/>
  <c r="E492" i="13"/>
  <c r="F492" i="13" s="1"/>
  <c r="E484" i="13"/>
  <c r="F484" i="13" s="1"/>
  <c r="E476" i="13"/>
  <c r="F476" i="13" s="1"/>
  <c r="E468" i="13"/>
  <c r="F468" i="13" s="1"/>
  <c r="E460" i="13"/>
  <c r="F460" i="13" s="1"/>
  <c r="E452" i="13"/>
  <c r="F452" i="13" s="1"/>
  <c r="E444" i="13"/>
  <c r="F444" i="13" s="1"/>
  <c r="E436" i="13"/>
  <c r="F436" i="13" s="1"/>
  <c r="E428" i="13"/>
  <c r="F428" i="13" s="1"/>
  <c r="E420" i="13"/>
  <c r="F420" i="13" s="1"/>
  <c r="E412" i="13"/>
  <c r="F412" i="13" s="1"/>
  <c r="E404" i="13"/>
  <c r="F404" i="13" s="1"/>
  <c r="E396" i="13"/>
  <c r="F396" i="13" s="1"/>
  <c r="E388" i="13"/>
  <c r="F388" i="13" s="1"/>
  <c r="E380" i="13"/>
  <c r="F380" i="13" s="1"/>
  <c r="E372" i="13"/>
  <c r="F372" i="13" s="1"/>
  <c r="E364" i="13"/>
  <c r="F364" i="13" s="1"/>
  <c r="E356" i="13"/>
  <c r="F356" i="13" s="1"/>
  <c r="E348" i="13"/>
  <c r="F348" i="13" s="1"/>
  <c r="E340" i="13"/>
  <c r="F340" i="13" s="1"/>
  <c r="E332" i="13"/>
  <c r="F332" i="13" s="1"/>
  <c r="E324" i="13"/>
  <c r="F324" i="13" s="1"/>
  <c r="E316" i="13"/>
  <c r="F316" i="13" s="1"/>
  <c r="E308" i="13"/>
  <c r="F308" i="13" s="1"/>
  <c r="E300" i="13"/>
  <c r="F300" i="13" s="1"/>
  <c r="E292" i="13"/>
  <c r="F292" i="13" s="1"/>
  <c r="E284" i="13"/>
  <c r="F284" i="13" s="1"/>
  <c r="E276" i="13"/>
  <c r="F276" i="13" s="1"/>
  <c r="E268" i="13"/>
  <c r="F268" i="13" s="1"/>
  <c r="E260" i="13"/>
  <c r="F260" i="13" s="1"/>
  <c r="E252" i="13"/>
  <c r="F252" i="13" s="1"/>
  <c r="E244" i="13"/>
  <c r="F244" i="13" s="1"/>
  <c r="E236" i="13"/>
  <c r="F236" i="13" s="1"/>
  <c r="E228" i="13"/>
  <c r="F228" i="13" s="1"/>
  <c r="E220" i="13"/>
  <c r="F220" i="13" s="1"/>
  <c r="E212" i="13"/>
  <c r="F212" i="13" s="1"/>
  <c r="E507" i="13"/>
  <c r="F507" i="13" s="1"/>
  <c r="E499" i="13"/>
  <c r="F499" i="13" s="1"/>
  <c r="E491" i="13"/>
  <c r="F491" i="13" s="1"/>
  <c r="E483" i="13"/>
  <c r="F483" i="13" s="1"/>
  <c r="E475" i="13"/>
  <c r="F475" i="13" s="1"/>
  <c r="E467" i="13"/>
  <c r="F467" i="13" s="1"/>
  <c r="E459" i="13"/>
  <c r="F459" i="13" s="1"/>
  <c r="E451" i="13"/>
  <c r="F451" i="13" s="1"/>
  <c r="E443" i="13"/>
  <c r="F443" i="13" s="1"/>
  <c r="E435" i="13"/>
  <c r="F435" i="13" s="1"/>
  <c r="E427" i="13"/>
  <c r="F427" i="13" s="1"/>
  <c r="E419" i="13"/>
  <c r="F419" i="13" s="1"/>
  <c r="E411" i="13"/>
  <c r="F411" i="13" s="1"/>
  <c r="E403" i="13"/>
  <c r="F403" i="13" s="1"/>
  <c r="E395" i="13"/>
  <c r="F395" i="13" s="1"/>
  <c r="E387" i="13"/>
  <c r="F387" i="13" s="1"/>
  <c r="E379" i="13"/>
  <c r="F379" i="13" s="1"/>
  <c r="E371" i="13"/>
  <c r="F371" i="13" s="1"/>
  <c r="E363" i="13"/>
  <c r="F363" i="13" s="1"/>
  <c r="E355" i="13"/>
  <c r="F355" i="13" s="1"/>
  <c r="E347" i="13"/>
  <c r="F347" i="13" s="1"/>
  <c r="E339" i="13"/>
  <c r="F339" i="13" s="1"/>
  <c r="E331" i="13"/>
  <c r="F331" i="13" s="1"/>
  <c r="E323" i="13"/>
  <c r="F323" i="13" s="1"/>
  <c r="E315" i="13"/>
  <c r="F315" i="13" s="1"/>
  <c r="E307" i="13"/>
  <c r="F307" i="13" s="1"/>
  <c r="E299" i="13"/>
  <c r="F299" i="13" s="1"/>
  <c r="E291" i="13"/>
  <c r="F291" i="13" s="1"/>
  <c r="E283" i="13"/>
  <c r="F283" i="13" s="1"/>
  <c r="E275" i="13"/>
  <c r="F275" i="13" s="1"/>
  <c r="E267" i="13"/>
  <c r="F267" i="13" s="1"/>
  <c r="E259" i="13"/>
  <c r="F259" i="13" s="1"/>
  <c r="E251" i="13"/>
  <c r="F251" i="13" s="1"/>
  <c r="E243" i="13"/>
  <c r="F243" i="13" s="1"/>
  <c r="E235" i="13"/>
  <c r="F235" i="13" s="1"/>
  <c r="E227" i="13"/>
  <c r="F227" i="13" s="1"/>
  <c r="E219" i="13"/>
  <c r="F219" i="13" s="1"/>
  <c r="E211" i="13"/>
  <c r="F211" i="13" s="1"/>
  <c r="E184" i="12"/>
  <c r="F184" i="12" s="1"/>
  <c r="E1333" i="12"/>
  <c r="F1333" i="12" s="1"/>
  <c r="E1325" i="12"/>
  <c r="F1325" i="12" s="1"/>
  <c r="E1317" i="12"/>
  <c r="F1317" i="12" s="1"/>
  <c r="E1309" i="12"/>
  <c r="F1309" i="12" s="1"/>
  <c r="E1301" i="12"/>
  <c r="F1301" i="12" s="1"/>
  <c r="E1293" i="12"/>
  <c r="F1293" i="12" s="1"/>
  <c r="E1285" i="12"/>
  <c r="F1285" i="12" s="1"/>
  <c r="E1277" i="12"/>
  <c r="F1277" i="12" s="1"/>
  <c r="E1269" i="12"/>
  <c r="F1269" i="12" s="1"/>
  <c r="E1261" i="12"/>
  <c r="F1261" i="12" s="1"/>
  <c r="E1253" i="12"/>
  <c r="F1253" i="12" s="1"/>
  <c r="E1245" i="12"/>
  <c r="F1245" i="12" s="1"/>
  <c r="E1237" i="12"/>
  <c r="F1237" i="12" s="1"/>
  <c r="E1229" i="12"/>
  <c r="F1229" i="12" s="1"/>
  <c r="E1221" i="12"/>
  <c r="F1221" i="12" s="1"/>
  <c r="E1213" i="12"/>
  <c r="F1213" i="12" s="1"/>
  <c r="E1205" i="12"/>
  <c r="F1205" i="12" s="1"/>
  <c r="E1197" i="12"/>
  <c r="F1197" i="12" s="1"/>
  <c r="E1189" i="12"/>
  <c r="F1189" i="12" s="1"/>
  <c r="E1181" i="12"/>
  <c r="F1181" i="12" s="1"/>
  <c r="E1173" i="12"/>
  <c r="F1173" i="12" s="1"/>
  <c r="E1165" i="12"/>
  <c r="F1165" i="12" s="1"/>
  <c r="E1157" i="12"/>
  <c r="F1157" i="12" s="1"/>
  <c r="E1149" i="12"/>
  <c r="F1149" i="12" s="1"/>
  <c r="E1141" i="12"/>
  <c r="F1141" i="12" s="1"/>
  <c r="E1133" i="12"/>
  <c r="F1133" i="12" s="1"/>
  <c r="E1125" i="12"/>
  <c r="F1125" i="12" s="1"/>
  <c r="E1117" i="12"/>
  <c r="F1117" i="12" s="1"/>
  <c r="E1109" i="12"/>
  <c r="F1109" i="12" s="1"/>
  <c r="E1101" i="12"/>
  <c r="F1101" i="12" s="1"/>
  <c r="E1093" i="12"/>
  <c r="F1093" i="12" s="1"/>
  <c r="E1085" i="12"/>
  <c r="F1085" i="12" s="1"/>
  <c r="E1077" i="12"/>
  <c r="F1077" i="12" s="1"/>
  <c r="E1069" i="12"/>
  <c r="F1069" i="12" s="1"/>
  <c r="E897" i="12"/>
  <c r="F897" i="12" s="1"/>
  <c r="E1340" i="12"/>
  <c r="E1332" i="12"/>
  <c r="F1332" i="12" s="1"/>
  <c r="E1324" i="12"/>
  <c r="F1324" i="12" s="1"/>
  <c r="E1316" i="12"/>
  <c r="F1316" i="12" s="1"/>
  <c r="E1308" i="12"/>
  <c r="F1308" i="12" s="1"/>
  <c r="E1300" i="12"/>
  <c r="F1300" i="12" s="1"/>
  <c r="E1292" i="12"/>
  <c r="F1292" i="12" s="1"/>
  <c r="E1284" i="12"/>
  <c r="F1284" i="12" s="1"/>
  <c r="E1276" i="12"/>
  <c r="F1276" i="12" s="1"/>
  <c r="E1268" i="12"/>
  <c r="F1268" i="12" s="1"/>
  <c r="E1260" i="12"/>
  <c r="F1260" i="12" s="1"/>
  <c r="E1252" i="12"/>
  <c r="F1252" i="12" s="1"/>
  <c r="E1244" i="12"/>
  <c r="F1244" i="12" s="1"/>
  <c r="E1236" i="12"/>
  <c r="F1236" i="12" s="1"/>
  <c r="E1228" i="12"/>
  <c r="F1228" i="12" s="1"/>
  <c r="E1220" i="12"/>
  <c r="F1220" i="12" s="1"/>
  <c r="E1212" i="12"/>
  <c r="F1212" i="12" s="1"/>
  <c r="E1204" i="12"/>
  <c r="F1204" i="12" s="1"/>
  <c r="E1196" i="12"/>
  <c r="F1196" i="12" s="1"/>
  <c r="E1188" i="12"/>
  <c r="F1188" i="12" s="1"/>
  <c r="E1180" i="12"/>
  <c r="F1180" i="12" s="1"/>
  <c r="E1172" i="12"/>
  <c r="F1172" i="12" s="1"/>
  <c r="E1164" i="12"/>
  <c r="F1164" i="12" s="1"/>
  <c r="E1156" i="12"/>
  <c r="F1156" i="12" s="1"/>
  <c r="E1148" i="12"/>
  <c r="F1148" i="12" s="1"/>
  <c r="E1140" i="12"/>
  <c r="F1140" i="12" s="1"/>
  <c r="E1132" i="12"/>
  <c r="F1132" i="12" s="1"/>
  <c r="E1124" i="12"/>
  <c r="F1124" i="12" s="1"/>
  <c r="E1116" i="12"/>
  <c r="F1116" i="12" s="1"/>
  <c r="E1108" i="12"/>
  <c r="F1108" i="12" s="1"/>
  <c r="E1100" i="12"/>
  <c r="F1100" i="12" s="1"/>
  <c r="E1092" i="12"/>
  <c r="F1092" i="12" s="1"/>
  <c r="E1084" i="12"/>
  <c r="F1084" i="12" s="1"/>
  <c r="E1076" i="12"/>
  <c r="F1076" i="12" s="1"/>
  <c r="E641" i="12"/>
  <c r="F641" i="12" s="1"/>
  <c r="E859" i="12"/>
  <c r="F859" i="12" s="1"/>
  <c r="E851" i="12"/>
  <c r="F851" i="12" s="1"/>
  <c r="E843" i="12"/>
  <c r="F843" i="12" s="1"/>
  <c r="E835" i="12"/>
  <c r="F835" i="12" s="1"/>
  <c r="E827" i="12"/>
  <c r="F827" i="12" s="1"/>
  <c r="E819" i="12"/>
  <c r="F819" i="12" s="1"/>
  <c r="E811" i="12"/>
  <c r="F811" i="12" s="1"/>
  <c r="E803" i="12"/>
  <c r="F803" i="12" s="1"/>
  <c r="E795" i="12"/>
  <c r="F795" i="12" s="1"/>
  <c r="E787" i="12"/>
  <c r="F787" i="12" s="1"/>
  <c r="E779" i="12"/>
  <c r="F779" i="12" s="1"/>
  <c r="E771" i="12"/>
  <c r="F771" i="12" s="1"/>
  <c r="E763" i="12"/>
  <c r="F763" i="12" s="1"/>
  <c r="E755" i="12"/>
  <c r="F755" i="12" s="1"/>
  <c r="E747" i="12"/>
  <c r="F747" i="12" s="1"/>
  <c r="E739" i="12"/>
  <c r="F739" i="12" s="1"/>
  <c r="E731" i="12"/>
  <c r="F731" i="12" s="1"/>
  <c r="E723" i="12"/>
  <c r="F723" i="12" s="1"/>
  <c r="E715" i="12"/>
  <c r="F715" i="12" s="1"/>
  <c r="E707" i="12"/>
  <c r="F707" i="12" s="1"/>
  <c r="E699" i="12"/>
  <c r="F699" i="12" s="1"/>
  <c r="E691" i="12"/>
  <c r="F691" i="12" s="1"/>
  <c r="E683" i="12"/>
  <c r="F683" i="12" s="1"/>
  <c r="E675" i="12"/>
  <c r="F675" i="12" s="1"/>
  <c r="E667" i="12"/>
  <c r="F667" i="12" s="1"/>
  <c r="E659" i="12"/>
  <c r="F659" i="12" s="1"/>
  <c r="E651" i="12"/>
  <c r="F651" i="12" s="1"/>
  <c r="E643" i="12"/>
  <c r="F643" i="12" s="1"/>
  <c r="E635" i="12"/>
  <c r="F635" i="12" s="1"/>
  <c r="E627" i="12"/>
  <c r="F627" i="12" s="1"/>
  <c r="E619" i="12"/>
  <c r="F619" i="12" s="1"/>
  <c r="E611" i="12"/>
  <c r="F611" i="12" s="1"/>
  <c r="E603" i="12"/>
  <c r="F603" i="12" s="1"/>
  <c r="E595" i="12"/>
  <c r="F595" i="12" s="1"/>
  <c r="E587" i="12"/>
  <c r="F587" i="12" s="1"/>
  <c r="E579" i="12"/>
  <c r="F579" i="12" s="1"/>
  <c r="E571" i="12"/>
  <c r="F571" i="12" s="1"/>
  <c r="E563" i="12"/>
  <c r="F563" i="12" s="1"/>
  <c r="E555" i="12"/>
  <c r="F555" i="12" s="1"/>
  <c r="E547" i="12"/>
  <c r="F547" i="12" s="1"/>
  <c r="E539" i="12"/>
  <c r="F539" i="12" s="1"/>
  <c r="E531" i="12"/>
  <c r="F531" i="12" s="1"/>
  <c r="E523" i="12"/>
  <c r="F523" i="12" s="1"/>
  <c r="E515" i="12"/>
  <c r="F515" i="12" s="1"/>
  <c r="E507" i="12"/>
  <c r="F507" i="12" s="1"/>
  <c r="E499" i="12"/>
  <c r="F499" i="12" s="1"/>
  <c r="E491" i="12"/>
  <c r="F491" i="12" s="1"/>
  <c r="E483" i="12"/>
  <c r="F483" i="12" s="1"/>
  <c r="E475" i="12"/>
  <c r="F475" i="12" s="1"/>
  <c r="E467" i="12"/>
  <c r="F467" i="12" s="1"/>
  <c r="E459" i="12"/>
  <c r="F459" i="12" s="1"/>
  <c r="E451" i="12"/>
  <c r="F451" i="12" s="1"/>
  <c r="E443" i="12"/>
  <c r="F443" i="12" s="1"/>
  <c r="E435" i="12"/>
  <c r="F435" i="12" s="1"/>
  <c r="E427" i="12"/>
  <c r="F427" i="12" s="1"/>
  <c r="E419" i="12"/>
  <c r="F419" i="12" s="1"/>
  <c r="E411" i="12"/>
  <c r="F411" i="12" s="1"/>
  <c r="E403" i="12"/>
  <c r="F403" i="12" s="1"/>
  <c r="E395" i="12"/>
  <c r="F395" i="12" s="1"/>
  <c r="E387" i="12"/>
  <c r="F387" i="12" s="1"/>
  <c r="E379" i="12"/>
  <c r="F379" i="12" s="1"/>
  <c r="E371" i="12"/>
  <c r="F371" i="12" s="1"/>
  <c r="E363" i="12"/>
  <c r="F363" i="12" s="1"/>
  <c r="E355" i="12"/>
  <c r="F355" i="12" s="1"/>
  <c r="E347" i="12"/>
  <c r="F347" i="12" s="1"/>
  <c r="E339" i="12"/>
  <c r="F339" i="12" s="1"/>
  <c r="E331" i="12"/>
  <c r="F331" i="12" s="1"/>
  <c r="E323" i="12"/>
  <c r="F323" i="12" s="1"/>
  <c r="E315" i="12"/>
  <c r="F315" i="12" s="1"/>
  <c r="E307" i="12"/>
  <c r="F307" i="12" s="1"/>
  <c r="E299" i="12"/>
  <c r="F299" i="12" s="1"/>
  <c r="E291" i="12"/>
  <c r="F291" i="12" s="1"/>
  <c r="E283" i="12"/>
  <c r="F283" i="12" s="1"/>
  <c r="E275" i="12"/>
  <c r="F275" i="12" s="1"/>
  <c r="E267" i="12"/>
  <c r="F267" i="12" s="1"/>
  <c r="E259" i="12"/>
  <c r="F259" i="12" s="1"/>
  <c r="E251" i="12"/>
  <c r="F251" i="12" s="1"/>
  <c r="E243" i="12"/>
  <c r="F243" i="12" s="1"/>
  <c r="E235" i="12"/>
  <c r="F235" i="12" s="1"/>
  <c r="E227" i="12"/>
  <c r="F227" i="12" s="1"/>
  <c r="E219" i="12"/>
  <c r="F219" i="12" s="1"/>
  <c r="E211" i="12"/>
  <c r="F211" i="12" s="1"/>
  <c r="E203" i="12"/>
  <c r="F203" i="12" s="1"/>
  <c r="E195" i="12"/>
  <c r="F195" i="12" s="1"/>
  <c r="E1338" i="12"/>
  <c r="F1338" i="12" s="1"/>
  <c r="E1330" i="12"/>
  <c r="F1330" i="12" s="1"/>
  <c r="E1322" i="12"/>
  <c r="F1322" i="12" s="1"/>
  <c r="E1314" i="12"/>
  <c r="F1314" i="12" s="1"/>
  <c r="E1306" i="12"/>
  <c r="F1306" i="12" s="1"/>
  <c r="E1298" i="12"/>
  <c r="F1298" i="12" s="1"/>
  <c r="E1290" i="12"/>
  <c r="F1290" i="12" s="1"/>
  <c r="E1282" i="12"/>
  <c r="F1282" i="12" s="1"/>
  <c r="E1274" i="12"/>
  <c r="F1274" i="12" s="1"/>
  <c r="E1266" i="12"/>
  <c r="F1266" i="12" s="1"/>
  <c r="E1258" i="12"/>
  <c r="F1258" i="12" s="1"/>
  <c r="E1250" i="12"/>
  <c r="F1250" i="12" s="1"/>
  <c r="E1242" i="12"/>
  <c r="F1242" i="12" s="1"/>
  <c r="E1234" i="12"/>
  <c r="F1234" i="12" s="1"/>
  <c r="E1226" i="12"/>
  <c r="F1226" i="12" s="1"/>
  <c r="E1218" i="12"/>
  <c r="F1218" i="12" s="1"/>
  <c r="E1210" i="12"/>
  <c r="F1210" i="12" s="1"/>
  <c r="E1202" i="12"/>
  <c r="F1202" i="12" s="1"/>
  <c r="E1194" i="12"/>
  <c r="F1194" i="12" s="1"/>
  <c r="E1186" i="12"/>
  <c r="F1186" i="12" s="1"/>
  <c r="E1178" i="12"/>
  <c r="F1178" i="12" s="1"/>
  <c r="E1170" i="12"/>
  <c r="F1170" i="12" s="1"/>
  <c r="E1162" i="12"/>
  <c r="F1162" i="12" s="1"/>
  <c r="E1154" i="12"/>
  <c r="F1154" i="12" s="1"/>
  <c r="E1146" i="12"/>
  <c r="F1146" i="12" s="1"/>
  <c r="E1138" i="12"/>
  <c r="F1138" i="12" s="1"/>
  <c r="E1130" i="12"/>
  <c r="F1130" i="12" s="1"/>
  <c r="E1122" i="12"/>
  <c r="F1122" i="12" s="1"/>
  <c r="E1114" i="12"/>
  <c r="F1114" i="12" s="1"/>
  <c r="E1106" i="12"/>
  <c r="F1106" i="12" s="1"/>
  <c r="E1337" i="12"/>
  <c r="F1337" i="12" s="1"/>
  <c r="E1329" i="12"/>
  <c r="F1329" i="12" s="1"/>
  <c r="E1321" i="12"/>
  <c r="F1321" i="12" s="1"/>
  <c r="E1313" i="12"/>
  <c r="F1313" i="12" s="1"/>
  <c r="E1305" i="12"/>
  <c r="F1305" i="12" s="1"/>
  <c r="E1297" i="12"/>
  <c r="F1297" i="12" s="1"/>
  <c r="E1289" i="12"/>
  <c r="F1289" i="12" s="1"/>
  <c r="E1281" i="12"/>
  <c r="F1281" i="12" s="1"/>
  <c r="E1273" i="12"/>
  <c r="F1273" i="12" s="1"/>
  <c r="E1265" i="12"/>
  <c r="F1265" i="12" s="1"/>
  <c r="E1257" i="12"/>
  <c r="F1257" i="12" s="1"/>
  <c r="E1249" i="12"/>
  <c r="F1249" i="12" s="1"/>
  <c r="E1241" i="12"/>
  <c r="F1241" i="12" s="1"/>
  <c r="E1233" i="12"/>
  <c r="F1233" i="12" s="1"/>
  <c r="E1225" i="12"/>
  <c r="F1225" i="12" s="1"/>
  <c r="E1217" i="12"/>
  <c r="F1217" i="12" s="1"/>
  <c r="E1209" i="12"/>
  <c r="F1209" i="12" s="1"/>
  <c r="E1201" i="12"/>
  <c r="F1201" i="12" s="1"/>
  <c r="E1193" i="12"/>
  <c r="F1193" i="12" s="1"/>
  <c r="E1185" i="12"/>
  <c r="F1185" i="12" s="1"/>
  <c r="E1177" i="12"/>
  <c r="F1177" i="12" s="1"/>
  <c r="E1169" i="12"/>
  <c r="F1169" i="12" s="1"/>
  <c r="E1161" i="12"/>
  <c r="F1161" i="12" s="1"/>
  <c r="E1153" i="12"/>
  <c r="F1153" i="12" s="1"/>
  <c r="E1145" i="12"/>
  <c r="F1145" i="12" s="1"/>
  <c r="E1137" i="12"/>
  <c r="F1137" i="12" s="1"/>
  <c r="E1129" i="12"/>
  <c r="F1129" i="12" s="1"/>
  <c r="E1121" i="12"/>
  <c r="F1121" i="12" s="1"/>
  <c r="E1113" i="12"/>
  <c r="F1113" i="12" s="1"/>
  <c r="E1105" i="12"/>
  <c r="F1105" i="12" s="1"/>
  <c r="E1097" i="12"/>
  <c r="F1097" i="12" s="1"/>
  <c r="E1089" i="12"/>
  <c r="F1089" i="12" s="1"/>
  <c r="E1081" i="12"/>
  <c r="F1081" i="12" s="1"/>
  <c r="E1073" i="12"/>
  <c r="F1073" i="12" s="1"/>
  <c r="E1049" i="12"/>
  <c r="F1049" i="12" s="1"/>
  <c r="E1025" i="12"/>
  <c r="F1025" i="12" s="1"/>
  <c r="E985" i="12"/>
  <c r="F985" i="12" s="1"/>
  <c r="E961" i="12"/>
  <c r="F961" i="12" s="1"/>
  <c r="E921" i="12"/>
  <c r="F921" i="12" s="1"/>
  <c r="E857" i="12"/>
  <c r="F857" i="12" s="1"/>
  <c r="E833" i="12"/>
  <c r="F833" i="12" s="1"/>
  <c r="E793" i="12"/>
  <c r="F793" i="12" s="1"/>
  <c r="E769" i="12"/>
  <c r="F769" i="12" s="1"/>
  <c r="E729" i="12"/>
  <c r="F729" i="12" s="1"/>
  <c r="E705" i="12"/>
  <c r="F705" i="12" s="1"/>
  <c r="E665" i="12"/>
  <c r="F665" i="12" s="1"/>
  <c r="E1098" i="12"/>
  <c r="F1098" i="12" s="1"/>
  <c r="E1090" i="12"/>
  <c r="F1090" i="12" s="1"/>
  <c r="E1082" i="12"/>
  <c r="F1082" i="12" s="1"/>
  <c r="E1074" i="12"/>
  <c r="F1074" i="12" s="1"/>
  <c r="E1066" i="12"/>
  <c r="F1066" i="12" s="1"/>
  <c r="E1058" i="12"/>
  <c r="F1058" i="12" s="1"/>
  <c r="E1050" i="12"/>
  <c r="F1050" i="12" s="1"/>
  <c r="E1042" i="12"/>
  <c r="F1042" i="12" s="1"/>
  <c r="E1034" i="12"/>
  <c r="F1034" i="12" s="1"/>
  <c r="E1026" i="12"/>
  <c r="F1026" i="12" s="1"/>
  <c r="E1018" i="12"/>
  <c r="F1018" i="12" s="1"/>
  <c r="E1010" i="12"/>
  <c r="F1010" i="12" s="1"/>
  <c r="E1002" i="12"/>
  <c r="F1002" i="12" s="1"/>
  <c r="E994" i="12"/>
  <c r="F994" i="12" s="1"/>
  <c r="E986" i="12"/>
  <c r="F986" i="12" s="1"/>
  <c r="E978" i="12"/>
  <c r="F978" i="12" s="1"/>
  <c r="E970" i="12"/>
  <c r="F970" i="12" s="1"/>
  <c r="E962" i="12"/>
  <c r="F962" i="12" s="1"/>
  <c r="E954" i="12"/>
  <c r="F954" i="12" s="1"/>
  <c r="E946" i="12"/>
  <c r="F946" i="12" s="1"/>
  <c r="E938" i="12"/>
  <c r="F938" i="12" s="1"/>
  <c r="E930" i="12"/>
  <c r="F930" i="12" s="1"/>
  <c r="E922" i="12"/>
  <c r="F922" i="12" s="1"/>
  <c r="E914" i="12"/>
  <c r="F914" i="12" s="1"/>
  <c r="E906" i="12"/>
  <c r="F906" i="12" s="1"/>
  <c r="E898" i="12"/>
  <c r="F898" i="12" s="1"/>
  <c r="E890" i="12"/>
  <c r="F890" i="12" s="1"/>
  <c r="E882" i="12"/>
  <c r="F882" i="12" s="1"/>
  <c r="E874" i="12"/>
  <c r="F874" i="12" s="1"/>
  <c r="E866" i="12"/>
  <c r="F866" i="12" s="1"/>
  <c r="E858" i="12"/>
  <c r="F858" i="12" s="1"/>
  <c r="E850" i="12"/>
  <c r="F850" i="12" s="1"/>
  <c r="E842" i="12"/>
  <c r="F842" i="12" s="1"/>
  <c r="E834" i="12"/>
  <c r="F834" i="12" s="1"/>
  <c r="E826" i="12"/>
  <c r="F826" i="12" s="1"/>
  <c r="E818" i="12"/>
  <c r="F818" i="12" s="1"/>
  <c r="E810" i="12"/>
  <c r="F810" i="12" s="1"/>
  <c r="E802" i="12"/>
  <c r="F802" i="12" s="1"/>
  <c r="E794" i="12"/>
  <c r="F794" i="12" s="1"/>
  <c r="E786" i="12"/>
  <c r="F786" i="12" s="1"/>
  <c r="E778" i="12"/>
  <c r="F778" i="12" s="1"/>
  <c r="E770" i="12"/>
  <c r="F770" i="12" s="1"/>
  <c r="E762" i="12"/>
  <c r="F762" i="12" s="1"/>
  <c r="E754" i="12"/>
  <c r="F754" i="12" s="1"/>
  <c r="E746" i="12"/>
  <c r="F746" i="12" s="1"/>
  <c r="E738" i="12"/>
  <c r="F738" i="12" s="1"/>
  <c r="E730" i="12"/>
  <c r="F730" i="12" s="1"/>
  <c r="E722" i="12"/>
  <c r="F722" i="12" s="1"/>
  <c r="E714" i="12"/>
  <c r="F714" i="12" s="1"/>
  <c r="E706" i="12"/>
  <c r="F706" i="12" s="1"/>
  <c r="E698" i="12"/>
  <c r="F698" i="12" s="1"/>
  <c r="E690" i="12"/>
  <c r="F690" i="12" s="1"/>
  <c r="E682" i="12"/>
  <c r="F682" i="12" s="1"/>
  <c r="E674" i="12"/>
  <c r="F674" i="12" s="1"/>
  <c r="E666" i="12"/>
  <c r="F666" i="12" s="1"/>
  <c r="E658" i="12"/>
  <c r="F658" i="12" s="1"/>
  <c r="E650" i="12"/>
  <c r="F650" i="12" s="1"/>
  <c r="E642" i="12"/>
  <c r="F642" i="12" s="1"/>
  <c r="E634" i="12"/>
  <c r="F634" i="12" s="1"/>
  <c r="E626" i="12"/>
  <c r="F626" i="12" s="1"/>
  <c r="E618" i="12"/>
  <c r="F618" i="12" s="1"/>
  <c r="E610" i="12"/>
  <c r="F610" i="12" s="1"/>
  <c r="E602" i="12"/>
  <c r="F602" i="12" s="1"/>
  <c r="E594" i="12"/>
  <c r="F594" i="12" s="1"/>
  <c r="E586" i="12"/>
  <c r="F586" i="12" s="1"/>
  <c r="E1065" i="12"/>
  <c r="F1065" i="12" s="1"/>
  <c r="E1057" i="12"/>
  <c r="F1057" i="12" s="1"/>
  <c r="E1041" i="12"/>
  <c r="F1041" i="12" s="1"/>
  <c r="E1033" i="12"/>
  <c r="F1033" i="12" s="1"/>
  <c r="E1017" i="12"/>
  <c r="F1017" i="12" s="1"/>
  <c r="E1009" i="12"/>
  <c r="F1009" i="12" s="1"/>
  <c r="E1001" i="12"/>
  <c r="F1001" i="12" s="1"/>
  <c r="E993" i="12"/>
  <c r="F993" i="12" s="1"/>
  <c r="E977" i="12"/>
  <c r="F977" i="12" s="1"/>
  <c r="E969" i="12"/>
  <c r="F969" i="12" s="1"/>
  <c r="E953" i="12"/>
  <c r="F953" i="12" s="1"/>
  <c r="E945" i="12"/>
  <c r="F945" i="12" s="1"/>
  <c r="E937" i="12"/>
  <c r="F937" i="12" s="1"/>
  <c r="E929" i="12"/>
  <c r="F929" i="12" s="1"/>
  <c r="E913" i="12"/>
  <c r="F913" i="12" s="1"/>
  <c r="E905" i="12"/>
  <c r="F905" i="12" s="1"/>
  <c r="E889" i="12"/>
  <c r="F889" i="12" s="1"/>
  <c r="E881" i="12"/>
  <c r="F881" i="12" s="1"/>
  <c r="E873" i="12"/>
  <c r="F873" i="12" s="1"/>
  <c r="E865" i="12"/>
  <c r="F865" i="12" s="1"/>
  <c r="E849" i="12"/>
  <c r="F849" i="12" s="1"/>
  <c r="E841" i="12"/>
  <c r="F841" i="12" s="1"/>
  <c r="E825" i="12"/>
  <c r="F825" i="12" s="1"/>
  <c r="E817" i="12"/>
  <c r="F817" i="12" s="1"/>
  <c r="E809" i="12"/>
  <c r="F809" i="12" s="1"/>
  <c r="E801" i="12"/>
  <c r="F801" i="12" s="1"/>
  <c r="E785" i="12"/>
  <c r="F785" i="12" s="1"/>
  <c r="E777" i="12"/>
  <c r="F777" i="12" s="1"/>
  <c r="E761" i="12"/>
  <c r="F761" i="12" s="1"/>
  <c r="E753" i="12"/>
  <c r="F753" i="12" s="1"/>
  <c r="E745" i="12"/>
  <c r="F745" i="12" s="1"/>
  <c r="E737" i="12"/>
  <c r="F737" i="12" s="1"/>
  <c r="E721" i="12"/>
  <c r="F721" i="12" s="1"/>
  <c r="E713" i="12"/>
  <c r="F713" i="12" s="1"/>
  <c r="E697" i="12"/>
  <c r="F697" i="12" s="1"/>
  <c r="E689" i="12"/>
  <c r="F689" i="12" s="1"/>
  <c r="E681" i="12"/>
  <c r="F681" i="12" s="1"/>
  <c r="E673" i="12"/>
  <c r="F673" i="12" s="1"/>
  <c r="E657" i="12"/>
  <c r="F657" i="12" s="1"/>
  <c r="E649" i="12"/>
  <c r="F649" i="12" s="1"/>
  <c r="E633" i="12"/>
  <c r="F633" i="12" s="1"/>
  <c r="E625" i="12"/>
  <c r="F625" i="12" s="1"/>
  <c r="E617" i="12"/>
  <c r="F617" i="12" s="1"/>
  <c r="E609" i="12"/>
  <c r="F609" i="12" s="1"/>
  <c r="E601" i="12"/>
  <c r="F601" i="12" s="1"/>
  <c r="E593" i="12"/>
  <c r="F593" i="12" s="1"/>
  <c r="E585" i="12"/>
  <c r="F585" i="12" s="1"/>
  <c r="E792" i="12"/>
  <c r="F792" i="12" s="1"/>
  <c r="E784" i="12"/>
  <c r="F784" i="12" s="1"/>
  <c r="E776" i="12"/>
  <c r="F776" i="12" s="1"/>
  <c r="E768" i="12"/>
  <c r="F768" i="12" s="1"/>
  <c r="E760" i="12"/>
  <c r="F760" i="12" s="1"/>
  <c r="E752" i="12"/>
  <c r="F752" i="12" s="1"/>
  <c r="E744" i="12"/>
  <c r="F744" i="12" s="1"/>
  <c r="E736" i="12"/>
  <c r="F736" i="12" s="1"/>
  <c r="E728" i="12"/>
  <c r="F728" i="12" s="1"/>
  <c r="E720" i="12"/>
  <c r="F720" i="12" s="1"/>
  <c r="E712" i="12"/>
  <c r="F712" i="12" s="1"/>
  <c r="E704" i="12"/>
  <c r="F704" i="12" s="1"/>
  <c r="E696" i="12"/>
  <c r="F696" i="12" s="1"/>
  <c r="E688" i="12"/>
  <c r="F688" i="12" s="1"/>
  <c r="E680" i="12"/>
  <c r="F680" i="12" s="1"/>
  <c r="E672" i="12"/>
  <c r="F672" i="12" s="1"/>
  <c r="E664" i="12"/>
  <c r="F664" i="12" s="1"/>
  <c r="E656" i="12"/>
  <c r="F656" i="12" s="1"/>
  <c r="E648" i="12"/>
  <c r="F648" i="12" s="1"/>
  <c r="E640" i="12"/>
  <c r="F640" i="12" s="1"/>
  <c r="E632" i="12"/>
  <c r="F632" i="12" s="1"/>
  <c r="E624" i="12"/>
  <c r="F624" i="12" s="1"/>
  <c r="E616" i="12"/>
  <c r="F616" i="12" s="1"/>
  <c r="E608" i="12"/>
  <c r="F608" i="12" s="1"/>
  <c r="E600" i="12"/>
  <c r="F600" i="12" s="1"/>
  <c r="E592" i="12"/>
  <c r="F592" i="12" s="1"/>
  <c r="E584" i="12"/>
  <c r="F584" i="12" s="1"/>
  <c r="E576" i="12"/>
  <c r="F576" i="12" s="1"/>
  <c r="E568" i="12"/>
  <c r="F568" i="12" s="1"/>
  <c r="E560" i="12"/>
  <c r="F560" i="12" s="1"/>
  <c r="E552" i="12"/>
  <c r="F552" i="12" s="1"/>
  <c r="E544" i="12"/>
  <c r="F544" i="12" s="1"/>
  <c r="E536" i="12"/>
  <c r="F536" i="12" s="1"/>
  <c r="E528" i="12"/>
  <c r="F528" i="12" s="1"/>
  <c r="E520" i="12"/>
  <c r="F520" i="12" s="1"/>
  <c r="E512" i="12"/>
  <c r="F512" i="12" s="1"/>
  <c r="E504" i="12"/>
  <c r="F504" i="12" s="1"/>
  <c r="E496" i="12"/>
  <c r="F496" i="12" s="1"/>
  <c r="E488" i="12"/>
  <c r="F488" i="12" s="1"/>
  <c r="E480" i="12"/>
  <c r="F480" i="12" s="1"/>
  <c r="E472" i="12"/>
  <c r="F472" i="12" s="1"/>
  <c r="E464" i="12"/>
  <c r="F464" i="12" s="1"/>
  <c r="E456" i="12"/>
  <c r="F456" i="12" s="1"/>
  <c r="E448" i="12"/>
  <c r="F448" i="12" s="1"/>
  <c r="E440" i="12"/>
  <c r="F440" i="12" s="1"/>
  <c r="E432" i="12"/>
  <c r="F432" i="12" s="1"/>
  <c r="E424" i="12"/>
  <c r="F424" i="12" s="1"/>
  <c r="E416" i="12"/>
  <c r="F416" i="12" s="1"/>
  <c r="E408" i="12"/>
  <c r="F408" i="12" s="1"/>
  <c r="E400" i="12"/>
  <c r="F400" i="12" s="1"/>
  <c r="E392" i="12"/>
  <c r="F392" i="12" s="1"/>
  <c r="E384" i="12"/>
  <c r="F384" i="12" s="1"/>
  <c r="E376" i="12"/>
  <c r="F376" i="12" s="1"/>
  <c r="E368" i="12"/>
  <c r="F368" i="12" s="1"/>
  <c r="E360" i="12"/>
  <c r="F360" i="12" s="1"/>
  <c r="E352" i="12"/>
  <c r="F352" i="12" s="1"/>
  <c r="E344" i="12"/>
  <c r="F344" i="12" s="1"/>
  <c r="E336" i="12"/>
  <c r="F336" i="12" s="1"/>
  <c r="E328" i="12"/>
  <c r="F328" i="12" s="1"/>
  <c r="E320" i="12"/>
  <c r="F320" i="12" s="1"/>
  <c r="E312" i="12"/>
  <c r="F312" i="12" s="1"/>
  <c r="E304" i="12"/>
  <c r="F304" i="12" s="1"/>
  <c r="E296" i="12"/>
  <c r="F296" i="12" s="1"/>
  <c r="E288" i="12"/>
  <c r="F288" i="12" s="1"/>
  <c r="E280" i="12"/>
  <c r="F280" i="12" s="1"/>
  <c r="E272" i="12"/>
  <c r="F272" i="12" s="1"/>
  <c r="E264" i="12"/>
  <c r="F264" i="12" s="1"/>
  <c r="E256" i="12"/>
  <c r="F256" i="12" s="1"/>
  <c r="E248" i="12"/>
  <c r="F248" i="12" s="1"/>
  <c r="E240" i="12"/>
  <c r="F240" i="12" s="1"/>
  <c r="E232" i="12"/>
  <c r="F232" i="12" s="1"/>
  <c r="E224" i="12"/>
  <c r="F224" i="12" s="1"/>
  <c r="E216" i="12"/>
  <c r="F216" i="12" s="1"/>
  <c r="E208" i="12"/>
  <c r="F208" i="12" s="1"/>
  <c r="E200" i="12"/>
  <c r="F200" i="12" s="1"/>
  <c r="E192" i="12"/>
  <c r="F192" i="12" s="1"/>
  <c r="E1023" i="12"/>
  <c r="F1023" i="12" s="1"/>
  <c r="E1015" i="12"/>
  <c r="F1015" i="12" s="1"/>
  <c r="E1007" i="12"/>
  <c r="F1007" i="12" s="1"/>
  <c r="E999" i="12"/>
  <c r="F999" i="12" s="1"/>
  <c r="E991" i="12"/>
  <c r="F991" i="12" s="1"/>
  <c r="E983" i="12"/>
  <c r="F983" i="12" s="1"/>
  <c r="E975" i="12"/>
  <c r="F975" i="12" s="1"/>
  <c r="E967" i="12"/>
  <c r="F967" i="12" s="1"/>
  <c r="E959" i="12"/>
  <c r="F959" i="12" s="1"/>
  <c r="E951" i="12"/>
  <c r="F951" i="12" s="1"/>
  <c r="E943" i="12"/>
  <c r="F943" i="12" s="1"/>
  <c r="E935" i="12"/>
  <c r="F935" i="12" s="1"/>
  <c r="E927" i="12"/>
  <c r="F927" i="12" s="1"/>
  <c r="E919" i="12"/>
  <c r="F919" i="12" s="1"/>
  <c r="E911" i="12"/>
  <c r="F911" i="12" s="1"/>
  <c r="E903" i="12"/>
  <c r="F903" i="12" s="1"/>
  <c r="E895" i="12"/>
  <c r="F895" i="12" s="1"/>
  <c r="E887" i="12"/>
  <c r="F887" i="12" s="1"/>
  <c r="E879" i="12"/>
  <c r="F879" i="12" s="1"/>
  <c r="E871" i="12"/>
  <c r="F871" i="12" s="1"/>
  <c r="E863" i="12"/>
  <c r="F863" i="12" s="1"/>
  <c r="E855" i="12"/>
  <c r="F855" i="12" s="1"/>
  <c r="E847" i="12"/>
  <c r="F847" i="12" s="1"/>
  <c r="E839" i="12"/>
  <c r="F839" i="12" s="1"/>
  <c r="E831" i="12"/>
  <c r="F831" i="12" s="1"/>
  <c r="E823" i="12"/>
  <c r="F823" i="12" s="1"/>
  <c r="E815" i="12"/>
  <c r="F815" i="12" s="1"/>
  <c r="E807" i="12"/>
  <c r="F807" i="12" s="1"/>
  <c r="E799" i="12"/>
  <c r="F799" i="12" s="1"/>
  <c r="E791" i="12"/>
  <c r="F791" i="12" s="1"/>
  <c r="E783" i="12"/>
  <c r="F783" i="12" s="1"/>
  <c r="E775" i="12"/>
  <c r="F775" i="12" s="1"/>
  <c r="E767" i="12"/>
  <c r="F767" i="12" s="1"/>
  <c r="E759" i="12"/>
  <c r="F759" i="12" s="1"/>
  <c r="E751" i="12"/>
  <c r="F751" i="12" s="1"/>
  <c r="E743" i="12"/>
  <c r="F743" i="12" s="1"/>
  <c r="E735" i="12"/>
  <c r="F735" i="12" s="1"/>
  <c r="E727" i="12"/>
  <c r="F727" i="12" s="1"/>
  <c r="E719" i="12"/>
  <c r="F719" i="12" s="1"/>
  <c r="E711" i="12"/>
  <c r="F711" i="12" s="1"/>
  <c r="E703" i="12"/>
  <c r="F703" i="12" s="1"/>
  <c r="E695" i="12"/>
  <c r="F695" i="12" s="1"/>
  <c r="E687" i="12"/>
  <c r="F687" i="12" s="1"/>
  <c r="E679" i="12"/>
  <c r="F679" i="12" s="1"/>
  <c r="E671" i="12"/>
  <c r="F671" i="12" s="1"/>
  <c r="E663" i="12"/>
  <c r="F663" i="12" s="1"/>
  <c r="E655" i="12"/>
  <c r="F655" i="12" s="1"/>
  <c r="E647" i="12"/>
  <c r="F647" i="12" s="1"/>
  <c r="E639" i="12"/>
  <c r="F639" i="12" s="1"/>
  <c r="E631" i="12"/>
  <c r="F631" i="12" s="1"/>
  <c r="E623" i="12"/>
  <c r="F623" i="12" s="1"/>
  <c r="E615" i="12"/>
  <c r="F615" i="12" s="1"/>
  <c r="E607" i="12"/>
  <c r="F607" i="12" s="1"/>
  <c r="E599" i="12"/>
  <c r="F599" i="12" s="1"/>
  <c r="E591" i="12"/>
  <c r="F591" i="12" s="1"/>
  <c r="E583" i="12"/>
  <c r="F583" i="12" s="1"/>
  <c r="E1030" i="12"/>
  <c r="F1030" i="12" s="1"/>
  <c r="E1022" i="12"/>
  <c r="F1022" i="12" s="1"/>
  <c r="E1014" i="12"/>
  <c r="F1014" i="12" s="1"/>
  <c r="E1006" i="12"/>
  <c r="F1006" i="12" s="1"/>
  <c r="E998" i="12"/>
  <c r="F998" i="12" s="1"/>
  <c r="E990" i="12"/>
  <c r="F990" i="12" s="1"/>
  <c r="E982" i="12"/>
  <c r="F982" i="12" s="1"/>
  <c r="E974" i="12"/>
  <c r="F974" i="12" s="1"/>
  <c r="E966" i="12"/>
  <c r="F966" i="12" s="1"/>
  <c r="E958" i="12"/>
  <c r="F958" i="12" s="1"/>
  <c r="E950" i="12"/>
  <c r="F950" i="12" s="1"/>
  <c r="E942" i="12"/>
  <c r="F942" i="12" s="1"/>
  <c r="E934" i="12"/>
  <c r="F934" i="12" s="1"/>
  <c r="E926" i="12"/>
  <c r="F926" i="12" s="1"/>
  <c r="E918" i="12"/>
  <c r="F918" i="12" s="1"/>
  <c r="E910" i="12"/>
  <c r="F910" i="12" s="1"/>
  <c r="E902" i="12"/>
  <c r="F902" i="12" s="1"/>
  <c r="E894" i="12"/>
  <c r="F894" i="12" s="1"/>
  <c r="E886" i="12"/>
  <c r="F886" i="12" s="1"/>
  <c r="E878" i="12"/>
  <c r="F878" i="12" s="1"/>
  <c r="E870" i="12"/>
  <c r="F870" i="12" s="1"/>
  <c r="E862" i="12"/>
  <c r="F862" i="12" s="1"/>
  <c r="E854" i="12"/>
  <c r="F854" i="12" s="1"/>
  <c r="E846" i="12"/>
  <c r="F846" i="12" s="1"/>
  <c r="E838" i="12"/>
  <c r="F838" i="12" s="1"/>
  <c r="E830" i="12"/>
  <c r="F830" i="12" s="1"/>
  <c r="E822" i="12"/>
  <c r="F822" i="12" s="1"/>
  <c r="E814" i="12"/>
  <c r="F814" i="12" s="1"/>
  <c r="E806" i="12"/>
  <c r="F806" i="12" s="1"/>
  <c r="E798" i="12"/>
  <c r="F798" i="12" s="1"/>
  <c r="E790" i="12"/>
  <c r="F790" i="12" s="1"/>
  <c r="E782" i="12"/>
  <c r="F782" i="12" s="1"/>
  <c r="E774" i="12"/>
  <c r="F774" i="12" s="1"/>
  <c r="E766" i="12"/>
  <c r="F766" i="12" s="1"/>
  <c r="E758" i="12"/>
  <c r="F758" i="12" s="1"/>
  <c r="E750" i="12"/>
  <c r="F750" i="12" s="1"/>
  <c r="E742" i="12"/>
  <c r="F742" i="12" s="1"/>
  <c r="E734" i="12"/>
  <c r="F734" i="12" s="1"/>
  <c r="E726" i="12"/>
  <c r="F726" i="12" s="1"/>
  <c r="E718" i="12"/>
  <c r="F718" i="12" s="1"/>
  <c r="E710" i="12"/>
  <c r="F710" i="12" s="1"/>
  <c r="E702" i="12"/>
  <c r="F702" i="12" s="1"/>
  <c r="E694" i="12"/>
  <c r="F694" i="12" s="1"/>
  <c r="E686" i="12"/>
  <c r="F686" i="12" s="1"/>
  <c r="E678" i="12"/>
  <c r="F678" i="12" s="1"/>
  <c r="E670" i="12"/>
  <c r="F670" i="12" s="1"/>
  <c r="E662" i="12"/>
  <c r="F662" i="12" s="1"/>
  <c r="E654" i="12"/>
  <c r="F654" i="12" s="1"/>
  <c r="E646" i="12"/>
  <c r="F646" i="12" s="1"/>
  <c r="E638" i="12"/>
  <c r="F638" i="12" s="1"/>
  <c r="E630" i="12"/>
  <c r="F630" i="12" s="1"/>
  <c r="E622" i="12"/>
  <c r="F622" i="12" s="1"/>
  <c r="E614" i="12"/>
  <c r="F614" i="12" s="1"/>
  <c r="E606" i="12"/>
  <c r="F606" i="12" s="1"/>
  <c r="E598" i="12"/>
  <c r="F598" i="12" s="1"/>
  <c r="E590" i="12"/>
  <c r="F590" i="12" s="1"/>
  <c r="E582" i="12"/>
  <c r="F582" i="12" s="1"/>
  <c r="E1061" i="12"/>
  <c r="F1061" i="12" s="1"/>
  <c r="E1053" i="12"/>
  <c r="F1053" i="12" s="1"/>
  <c r="E1045" i="12"/>
  <c r="F1045" i="12" s="1"/>
  <c r="E1037" i="12"/>
  <c r="F1037" i="12" s="1"/>
  <c r="E1029" i="12"/>
  <c r="F1029" i="12" s="1"/>
  <c r="E1021" i="12"/>
  <c r="F1021" i="12" s="1"/>
  <c r="E1013" i="12"/>
  <c r="F1013" i="12" s="1"/>
  <c r="E1005" i="12"/>
  <c r="F1005" i="12" s="1"/>
  <c r="E997" i="12"/>
  <c r="F997" i="12" s="1"/>
  <c r="E989" i="12"/>
  <c r="F989" i="12" s="1"/>
  <c r="E981" i="12"/>
  <c r="F981" i="12" s="1"/>
  <c r="E973" i="12"/>
  <c r="F973" i="12" s="1"/>
  <c r="E965" i="12"/>
  <c r="F965" i="12" s="1"/>
  <c r="E957" i="12"/>
  <c r="F957" i="12" s="1"/>
  <c r="E949" i="12"/>
  <c r="F949" i="12" s="1"/>
  <c r="E941" i="12"/>
  <c r="F941" i="12" s="1"/>
  <c r="E933" i="12"/>
  <c r="F933" i="12" s="1"/>
  <c r="E925" i="12"/>
  <c r="F925" i="12" s="1"/>
  <c r="E917" i="12"/>
  <c r="F917" i="12" s="1"/>
  <c r="E909" i="12"/>
  <c r="F909" i="12" s="1"/>
  <c r="E901" i="12"/>
  <c r="F901" i="12" s="1"/>
  <c r="E893" i="12"/>
  <c r="F893" i="12" s="1"/>
  <c r="E885" i="12"/>
  <c r="F885" i="12" s="1"/>
  <c r="E877" i="12"/>
  <c r="F877" i="12" s="1"/>
  <c r="E869" i="12"/>
  <c r="F869" i="12" s="1"/>
  <c r="E861" i="12"/>
  <c r="F861" i="12" s="1"/>
  <c r="E853" i="12"/>
  <c r="F853" i="12" s="1"/>
  <c r="E845" i="12"/>
  <c r="F845" i="12" s="1"/>
  <c r="E837" i="12"/>
  <c r="F837" i="12" s="1"/>
  <c r="E829" i="12"/>
  <c r="F829" i="12" s="1"/>
  <c r="E821" i="12"/>
  <c r="F821" i="12" s="1"/>
  <c r="E813" i="12"/>
  <c r="F813" i="12" s="1"/>
  <c r="E805" i="12"/>
  <c r="F805" i="12" s="1"/>
  <c r="E797" i="12"/>
  <c r="F797" i="12" s="1"/>
  <c r="E789" i="12"/>
  <c r="F789" i="12" s="1"/>
  <c r="E781" i="12"/>
  <c r="F781" i="12" s="1"/>
  <c r="E773" i="12"/>
  <c r="F773" i="12" s="1"/>
  <c r="E765" i="12"/>
  <c r="F765" i="12" s="1"/>
  <c r="E757" i="12"/>
  <c r="F757" i="12" s="1"/>
  <c r="E749" i="12"/>
  <c r="F749" i="12" s="1"/>
  <c r="E741" i="12"/>
  <c r="F741" i="12" s="1"/>
  <c r="E733" i="12"/>
  <c r="F733" i="12" s="1"/>
  <c r="E725" i="12"/>
  <c r="F725" i="12" s="1"/>
  <c r="E717" i="12"/>
  <c r="F717" i="12" s="1"/>
  <c r="E709" i="12"/>
  <c r="F709" i="12" s="1"/>
  <c r="E701" i="12"/>
  <c r="F701" i="12" s="1"/>
  <c r="E693" i="12"/>
  <c r="F693" i="12" s="1"/>
  <c r="E685" i="12"/>
  <c r="F685" i="12" s="1"/>
  <c r="E677" i="12"/>
  <c r="F677" i="12" s="1"/>
  <c r="E669" i="12"/>
  <c r="F669" i="12" s="1"/>
  <c r="E661" i="12"/>
  <c r="F661" i="12" s="1"/>
  <c r="E653" i="12"/>
  <c r="F653" i="12" s="1"/>
  <c r="E645" i="12"/>
  <c r="F645" i="12" s="1"/>
  <c r="E637" i="12"/>
  <c r="F637" i="12" s="1"/>
  <c r="E629" i="12"/>
  <c r="F629" i="12" s="1"/>
  <c r="E621" i="12"/>
  <c r="F621" i="12" s="1"/>
  <c r="E613" i="12"/>
  <c r="F613" i="12" s="1"/>
  <c r="E605" i="12"/>
  <c r="F605" i="12" s="1"/>
  <c r="E597" i="12"/>
  <c r="F597" i="12" s="1"/>
  <c r="E589" i="12"/>
  <c r="F589" i="12" s="1"/>
  <c r="E581" i="12"/>
  <c r="F581" i="12" s="1"/>
  <c r="E1068" i="12"/>
  <c r="F1068" i="12" s="1"/>
  <c r="E1060" i="12"/>
  <c r="F1060" i="12" s="1"/>
  <c r="E1052" i="12"/>
  <c r="F1052" i="12" s="1"/>
  <c r="E1044" i="12"/>
  <c r="F1044" i="12" s="1"/>
  <c r="E1036" i="12"/>
  <c r="F1036" i="12" s="1"/>
  <c r="E1028" i="12"/>
  <c r="F1028" i="12" s="1"/>
  <c r="E1020" i="12"/>
  <c r="F1020" i="12" s="1"/>
  <c r="E1012" i="12"/>
  <c r="F1012" i="12" s="1"/>
  <c r="E1004" i="12"/>
  <c r="F1004" i="12" s="1"/>
  <c r="E996" i="12"/>
  <c r="F996" i="12" s="1"/>
  <c r="E988" i="12"/>
  <c r="F988" i="12" s="1"/>
  <c r="E980" i="12"/>
  <c r="F980" i="12" s="1"/>
  <c r="E972" i="12"/>
  <c r="F972" i="12" s="1"/>
  <c r="E964" i="12"/>
  <c r="F964" i="12" s="1"/>
  <c r="E956" i="12"/>
  <c r="F956" i="12" s="1"/>
  <c r="E948" i="12"/>
  <c r="F948" i="12" s="1"/>
  <c r="E940" i="12"/>
  <c r="F940" i="12" s="1"/>
  <c r="E932" i="12"/>
  <c r="F932" i="12" s="1"/>
  <c r="E924" i="12"/>
  <c r="F924" i="12" s="1"/>
  <c r="E916" i="12"/>
  <c r="F916" i="12" s="1"/>
  <c r="E908" i="12"/>
  <c r="F908" i="12" s="1"/>
  <c r="E900" i="12"/>
  <c r="F900" i="12" s="1"/>
  <c r="E892" i="12"/>
  <c r="F892" i="12" s="1"/>
  <c r="E884" i="12"/>
  <c r="F884" i="12" s="1"/>
  <c r="E876" i="12"/>
  <c r="F876" i="12" s="1"/>
  <c r="E868" i="12"/>
  <c r="F868" i="12" s="1"/>
  <c r="E860" i="12"/>
  <c r="F860" i="12" s="1"/>
  <c r="E852" i="12"/>
  <c r="F852" i="12" s="1"/>
  <c r="E844" i="12"/>
  <c r="F844" i="12" s="1"/>
  <c r="E836" i="12"/>
  <c r="F836" i="12" s="1"/>
  <c r="E828" i="12"/>
  <c r="F828" i="12" s="1"/>
  <c r="E820" i="12"/>
  <c r="F820" i="12" s="1"/>
  <c r="E812" i="12"/>
  <c r="F812" i="12" s="1"/>
  <c r="E804" i="12"/>
  <c r="F804" i="12" s="1"/>
  <c r="E796" i="12"/>
  <c r="F796" i="12" s="1"/>
  <c r="E788" i="12"/>
  <c r="F788" i="12" s="1"/>
  <c r="E780" i="12"/>
  <c r="F780" i="12" s="1"/>
  <c r="E772" i="12"/>
  <c r="F772" i="12" s="1"/>
  <c r="E764" i="12"/>
  <c r="F764" i="12" s="1"/>
  <c r="E756" i="12"/>
  <c r="F756" i="12" s="1"/>
  <c r="E748" i="12"/>
  <c r="F748" i="12" s="1"/>
  <c r="E740" i="12"/>
  <c r="F740" i="12" s="1"/>
  <c r="E732" i="12"/>
  <c r="F732" i="12" s="1"/>
  <c r="E724" i="12"/>
  <c r="F724" i="12" s="1"/>
  <c r="E716" i="12"/>
  <c r="F716" i="12" s="1"/>
  <c r="E708" i="12"/>
  <c r="F708" i="12" s="1"/>
  <c r="E700" i="12"/>
  <c r="F700" i="12" s="1"/>
  <c r="E692" i="12"/>
  <c r="F692" i="12" s="1"/>
  <c r="E684" i="12"/>
  <c r="F684" i="12" s="1"/>
  <c r="E676" i="12"/>
  <c r="F676" i="12" s="1"/>
  <c r="E668" i="12"/>
  <c r="F668" i="12" s="1"/>
  <c r="E660" i="12"/>
  <c r="F660" i="12" s="1"/>
  <c r="E652" i="12"/>
  <c r="F652" i="12" s="1"/>
  <c r="E644" i="12"/>
  <c r="F644" i="12" s="1"/>
  <c r="E636" i="12"/>
  <c r="F636" i="12" s="1"/>
  <c r="E628" i="12"/>
  <c r="F628" i="12" s="1"/>
  <c r="E620" i="12"/>
  <c r="F620" i="12" s="1"/>
  <c r="E612" i="12"/>
  <c r="F612" i="12" s="1"/>
  <c r="E604" i="12"/>
  <c r="F604" i="12" s="1"/>
  <c r="E596" i="12"/>
  <c r="F596" i="12" s="1"/>
  <c r="E588" i="12"/>
  <c r="F588" i="12" s="1"/>
  <c r="E575" i="12"/>
  <c r="F575" i="12" s="1"/>
  <c r="E567" i="12"/>
  <c r="F567" i="12" s="1"/>
  <c r="E559" i="12"/>
  <c r="F559" i="12" s="1"/>
  <c r="E551" i="12"/>
  <c r="F551" i="12" s="1"/>
  <c r="E543" i="12"/>
  <c r="F543" i="12" s="1"/>
  <c r="E535" i="12"/>
  <c r="F535" i="12" s="1"/>
  <c r="E527" i="12"/>
  <c r="F527" i="12" s="1"/>
  <c r="E519" i="12"/>
  <c r="F519" i="12" s="1"/>
  <c r="E511" i="12"/>
  <c r="F511" i="12" s="1"/>
  <c r="E503" i="12"/>
  <c r="F503" i="12" s="1"/>
  <c r="E495" i="12"/>
  <c r="F495" i="12" s="1"/>
  <c r="E487" i="12"/>
  <c r="F487" i="12" s="1"/>
  <c r="E479" i="12"/>
  <c r="F479" i="12" s="1"/>
  <c r="E471" i="12"/>
  <c r="F471" i="12" s="1"/>
  <c r="E463" i="12"/>
  <c r="F463" i="12" s="1"/>
  <c r="E455" i="12"/>
  <c r="F455" i="12" s="1"/>
  <c r="E447" i="12"/>
  <c r="F447" i="12" s="1"/>
  <c r="E439" i="12"/>
  <c r="F439" i="12" s="1"/>
  <c r="E431" i="12"/>
  <c r="F431" i="12" s="1"/>
  <c r="E423" i="12"/>
  <c r="F423" i="12" s="1"/>
  <c r="E415" i="12"/>
  <c r="F415" i="12" s="1"/>
  <c r="E407" i="12"/>
  <c r="F407" i="12" s="1"/>
  <c r="E399" i="12"/>
  <c r="F399" i="12" s="1"/>
  <c r="E391" i="12"/>
  <c r="F391" i="12" s="1"/>
  <c r="E383" i="12"/>
  <c r="F383" i="12" s="1"/>
  <c r="E375" i="12"/>
  <c r="F375" i="12" s="1"/>
  <c r="E367" i="12"/>
  <c r="F367" i="12" s="1"/>
  <c r="E359" i="12"/>
  <c r="F359" i="12" s="1"/>
  <c r="E351" i="12"/>
  <c r="F351" i="12" s="1"/>
  <c r="E343" i="12"/>
  <c r="F343" i="12" s="1"/>
  <c r="E335" i="12"/>
  <c r="F335" i="12" s="1"/>
  <c r="E327" i="12"/>
  <c r="F327" i="12" s="1"/>
  <c r="E319" i="12"/>
  <c r="F319" i="12" s="1"/>
  <c r="E311" i="12"/>
  <c r="F311" i="12" s="1"/>
  <c r="E303" i="12"/>
  <c r="F303" i="12" s="1"/>
  <c r="E295" i="12"/>
  <c r="F295" i="12" s="1"/>
  <c r="E287" i="12"/>
  <c r="F287" i="12" s="1"/>
  <c r="E279" i="12"/>
  <c r="F279" i="12" s="1"/>
  <c r="E271" i="12"/>
  <c r="F271" i="12" s="1"/>
  <c r="E263" i="12"/>
  <c r="F263" i="12" s="1"/>
  <c r="E255" i="12"/>
  <c r="F255" i="12" s="1"/>
  <c r="E247" i="12"/>
  <c r="F247" i="12" s="1"/>
  <c r="E239" i="12"/>
  <c r="F239" i="12" s="1"/>
  <c r="E231" i="12"/>
  <c r="F231" i="12" s="1"/>
  <c r="E223" i="12"/>
  <c r="F223" i="12" s="1"/>
  <c r="E215" i="12"/>
  <c r="F215" i="12" s="1"/>
  <c r="E207" i="12"/>
  <c r="F207" i="12" s="1"/>
  <c r="E199" i="12"/>
  <c r="F199" i="12" s="1"/>
  <c r="E191" i="12"/>
  <c r="F191" i="12" s="1"/>
  <c r="E574" i="12"/>
  <c r="F574" i="12" s="1"/>
  <c r="E566" i="12"/>
  <c r="F566" i="12" s="1"/>
  <c r="E558" i="12"/>
  <c r="F558" i="12" s="1"/>
  <c r="E550" i="12"/>
  <c r="F550" i="12" s="1"/>
  <c r="E542" i="12"/>
  <c r="F542" i="12" s="1"/>
  <c r="E534" i="12"/>
  <c r="F534" i="12" s="1"/>
  <c r="E526" i="12"/>
  <c r="F526" i="12" s="1"/>
  <c r="E518" i="12"/>
  <c r="F518" i="12" s="1"/>
  <c r="E510" i="12"/>
  <c r="F510" i="12" s="1"/>
  <c r="E502" i="12"/>
  <c r="F502" i="12" s="1"/>
  <c r="E494" i="12"/>
  <c r="F494" i="12" s="1"/>
  <c r="E486" i="12"/>
  <c r="F486" i="12" s="1"/>
  <c r="E478" i="12"/>
  <c r="F478" i="12" s="1"/>
  <c r="E470" i="12"/>
  <c r="F470" i="12" s="1"/>
  <c r="E462" i="12"/>
  <c r="F462" i="12" s="1"/>
  <c r="E454" i="12"/>
  <c r="F454" i="12" s="1"/>
  <c r="E446" i="12"/>
  <c r="F446" i="12" s="1"/>
  <c r="E438" i="12"/>
  <c r="F438" i="12" s="1"/>
  <c r="E430" i="12"/>
  <c r="F430" i="12" s="1"/>
  <c r="E422" i="12"/>
  <c r="F422" i="12" s="1"/>
  <c r="E414" i="12"/>
  <c r="F414" i="12" s="1"/>
  <c r="E406" i="12"/>
  <c r="F406" i="12" s="1"/>
  <c r="E398" i="12"/>
  <c r="F398" i="12" s="1"/>
  <c r="E390" i="12"/>
  <c r="F390" i="12" s="1"/>
  <c r="E382" i="12"/>
  <c r="F382" i="12" s="1"/>
  <c r="E374" i="12"/>
  <c r="F374" i="12" s="1"/>
  <c r="E366" i="12"/>
  <c r="F366" i="12" s="1"/>
  <c r="E358" i="12"/>
  <c r="F358" i="12" s="1"/>
  <c r="E350" i="12"/>
  <c r="F350" i="12" s="1"/>
  <c r="E342" i="12"/>
  <c r="F342" i="12" s="1"/>
  <c r="E334" i="12"/>
  <c r="F334" i="12" s="1"/>
  <c r="E326" i="12"/>
  <c r="F326" i="12" s="1"/>
  <c r="E318" i="12"/>
  <c r="F318" i="12" s="1"/>
  <c r="E310" i="12"/>
  <c r="F310" i="12" s="1"/>
  <c r="E302" i="12"/>
  <c r="F302" i="12" s="1"/>
  <c r="E294" i="12"/>
  <c r="F294" i="12" s="1"/>
  <c r="E286" i="12"/>
  <c r="F286" i="12" s="1"/>
  <c r="E278" i="12"/>
  <c r="F278" i="12" s="1"/>
  <c r="E270" i="12"/>
  <c r="F270" i="12" s="1"/>
  <c r="E262" i="12"/>
  <c r="F262" i="12" s="1"/>
  <c r="E254" i="12"/>
  <c r="F254" i="12" s="1"/>
  <c r="E246" i="12"/>
  <c r="F246" i="12" s="1"/>
  <c r="E238" i="12"/>
  <c r="F238" i="12" s="1"/>
  <c r="E230" i="12"/>
  <c r="F230" i="12" s="1"/>
  <c r="E222" i="12"/>
  <c r="F222" i="12" s="1"/>
  <c r="E214" i="12"/>
  <c r="F214" i="12" s="1"/>
  <c r="E206" i="12"/>
  <c r="F206" i="12" s="1"/>
  <c r="E198" i="12"/>
  <c r="F198" i="12" s="1"/>
  <c r="E190" i="12"/>
  <c r="F190" i="12" s="1"/>
  <c r="E573" i="12"/>
  <c r="F573" i="12" s="1"/>
  <c r="E565" i="12"/>
  <c r="F565" i="12" s="1"/>
  <c r="E557" i="12"/>
  <c r="F557" i="12" s="1"/>
  <c r="E549" i="12"/>
  <c r="F549" i="12" s="1"/>
  <c r="E541" i="12"/>
  <c r="F541" i="12" s="1"/>
  <c r="E533" i="12"/>
  <c r="F533" i="12" s="1"/>
  <c r="E525" i="12"/>
  <c r="F525" i="12" s="1"/>
  <c r="E517" i="12"/>
  <c r="F517" i="12" s="1"/>
  <c r="E509" i="12"/>
  <c r="F509" i="12" s="1"/>
  <c r="E501" i="12"/>
  <c r="F501" i="12" s="1"/>
  <c r="E493" i="12"/>
  <c r="F493" i="12" s="1"/>
  <c r="E485" i="12"/>
  <c r="F485" i="12" s="1"/>
  <c r="E477" i="12"/>
  <c r="F477" i="12" s="1"/>
  <c r="E469" i="12"/>
  <c r="F469" i="12" s="1"/>
  <c r="E461" i="12"/>
  <c r="F461" i="12" s="1"/>
  <c r="E453" i="12"/>
  <c r="F453" i="12" s="1"/>
  <c r="E445" i="12"/>
  <c r="F445" i="12" s="1"/>
  <c r="E437" i="12"/>
  <c r="F437" i="12" s="1"/>
  <c r="E429" i="12"/>
  <c r="F429" i="12" s="1"/>
  <c r="E421" i="12"/>
  <c r="F421" i="12" s="1"/>
  <c r="E413" i="12"/>
  <c r="F413" i="12" s="1"/>
  <c r="E405" i="12"/>
  <c r="F405" i="12" s="1"/>
  <c r="E397" i="12"/>
  <c r="F397" i="12" s="1"/>
  <c r="E389" i="12"/>
  <c r="F389" i="12" s="1"/>
  <c r="E381" i="12"/>
  <c r="F381" i="12" s="1"/>
  <c r="E373" i="12"/>
  <c r="F373" i="12" s="1"/>
  <c r="E365" i="12"/>
  <c r="F365" i="12" s="1"/>
  <c r="E357" i="12"/>
  <c r="F357" i="12" s="1"/>
  <c r="E349" i="12"/>
  <c r="F349" i="12" s="1"/>
  <c r="E341" i="12"/>
  <c r="F341" i="12" s="1"/>
  <c r="E333" i="12"/>
  <c r="F333" i="12" s="1"/>
  <c r="E325" i="12"/>
  <c r="F325" i="12" s="1"/>
  <c r="E317" i="12"/>
  <c r="F317" i="12" s="1"/>
  <c r="E309" i="12"/>
  <c r="F309" i="12" s="1"/>
  <c r="E301" i="12"/>
  <c r="F301" i="12" s="1"/>
  <c r="E293" i="12"/>
  <c r="F293" i="12" s="1"/>
  <c r="E285" i="12"/>
  <c r="F285" i="12" s="1"/>
  <c r="E277" i="12"/>
  <c r="F277" i="12" s="1"/>
  <c r="E269" i="12"/>
  <c r="F269" i="12" s="1"/>
  <c r="E261" i="12"/>
  <c r="F261" i="12" s="1"/>
  <c r="E253" i="12"/>
  <c r="F253" i="12" s="1"/>
  <c r="E245" i="12"/>
  <c r="F245" i="12" s="1"/>
  <c r="E237" i="12"/>
  <c r="F237" i="12" s="1"/>
  <c r="E229" i="12"/>
  <c r="F229" i="12" s="1"/>
  <c r="E221" i="12"/>
  <c r="F221" i="12" s="1"/>
  <c r="E213" i="12"/>
  <c r="F213" i="12" s="1"/>
  <c r="E205" i="12"/>
  <c r="F205" i="12" s="1"/>
  <c r="E197" i="12"/>
  <c r="F197" i="12" s="1"/>
  <c r="E189" i="12"/>
  <c r="F189" i="12" s="1"/>
  <c r="E580" i="12"/>
  <c r="F580" i="12" s="1"/>
  <c r="E572" i="12"/>
  <c r="F572" i="12" s="1"/>
  <c r="E564" i="12"/>
  <c r="F564" i="12" s="1"/>
  <c r="E556" i="12"/>
  <c r="F556" i="12" s="1"/>
  <c r="E548" i="12"/>
  <c r="F548" i="12" s="1"/>
  <c r="E540" i="12"/>
  <c r="F540" i="12" s="1"/>
  <c r="E532" i="12"/>
  <c r="F532" i="12" s="1"/>
  <c r="E524" i="12"/>
  <c r="F524" i="12" s="1"/>
  <c r="E516" i="12"/>
  <c r="F516" i="12" s="1"/>
  <c r="E508" i="12"/>
  <c r="F508" i="12" s="1"/>
  <c r="E500" i="12"/>
  <c r="F500" i="12" s="1"/>
  <c r="E492" i="12"/>
  <c r="F492" i="12" s="1"/>
  <c r="E484" i="12"/>
  <c r="F484" i="12" s="1"/>
  <c r="E476" i="12"/>
  <c r="F476" i="12" s="1"/>
  <c r="E468" i="12"/>
  <c r="F468" i="12" s="1"/>
  <c r="E460" i="12"/>
  <c r="F460" i="12" s="1"/>
  <c r="E452" i="12"/>
  <c r="F452" i="12" s="1"/>
  <c r="E444" i="12"/>
  <c r="F444" i="12" s="1"/>
  <c r="E436" i="12"/>
  <c r="F436" i="12" s="1"/>
  <c r="E428" i="12"/>
  <c r="F428" i="12" s="1"/>
  <c r="E420" i="12"/>
  <c r="F420" i="12" s="1"/>
  <c r="E412" i="12"/>
  <c r="F412" i="12" s="1"/>
  <c r="E404" i="12"/>
  <c r="F404" i="12" s="1"/>
  <c r="E396" i="12"/>
  <c r="F396" i="12" s="1"/>
  <c r="E388" i="12"/>
  <c r="F388" i="12" s="1"/>
  <c r="E380" i="12"/>
  <c r="F380" i="12" s="1"/>
  <c r="E372" i="12"/>
  <c r="F372" i="12" s="1"/>
  <c r="E364" i="12"/>
  <c r="F364" i="12" s="1"/>
  <c r="E356" i="12"/>
  <c r="F356" i="12" s="1"/>
  <c r="E348" i="12"/>
  <c r="F348" i="12" s="1"/>
  <c r="E340" i="12"/>
  <c r="F340" i="12" s="1"/>
  <c r="E332" i="12"/>
  <c r="F332" i="12" s="1"/>
  <c r="E324" i="12"/>
  <c r="F324" i="12" s="1"/>
  <c r="E316" i="12"/>
  <c r="F316" i="12" s="1"/>
  <c r="E308" i="12"/>
  <c r="F308" i="12" s="1"/>
  <c r="E300" i="12"/>
  <c r="F300" i="12" s="1"/>
  <c r="E292" i="12"/>
  <c r="F292" i="12" s="1"/>
  <c r="E284" i="12"/>
  <c r="F284" i="12" s="1"/>
  <c r="E276" i="12"/>
  <c r="F276" i="12" s="1"/>
  <c r="E268" i="12"/>
  <c r="F268" i="12" s="1"/>
  <c r="E260" i="12"/>
  <c r="F260" i="12" s="1"/>
  <c r="E252" i="12"/>
  <c r="F252" i="12" s="1"/>
  <c r="E244" i="12"/>
  <c r="F244" i="12" s="1"/>
  <c r="E236" i="12"/>
  <c r="F236" i="12" s="1"/>
  <c r="E228" i="12"/>
  <c r="F228" i="12" s="1"/>
  <c r="E220" i="12"/>
  <c r="F220" i="12" s="1"/>
  <c r="E212" i="12"/>
  <c r="F212" i="12" s="1"/>
  <c r="E204" i="12"/>
  <c r="F204" i="12" s="1"/>
  <c r="E196" i="12"/>
  <c r="F196" i="12" s="1"/>
  <c r="E578" i="12"/>
  <c r="F578" i="12" s="1"/>
  <c r="E570" i="12"/>
  <c r="F570" i="12" s="1"/>
  <c r="E562" i="12"/>
  <c r="F562" i="12" s="1"/>
  <c r="E554" i="12"/>
  <c r="F554" i="12" s="1"/>
  <c r="E546" i="12"/>
  <c r="F546" i="12" s="1"/>
  <c r="E538" i="12"/>
  <c r="F538" i="12" s="1"/>
  <c r="E530" i="12"/>
  <c r="F530" i="12" s="1"/>
  <c r="E522" i="12"/>
  <c r="F522" i="12" s="1"/>
  <c r="E514" i="12"/>
  <c r="F514" i="12" s="1"/>
  <c r="E506" i="12"/>
  <c r="F506" i="12" s="1"/>
  <c r="E498" i="12"/>
  <c r="F498" i="12" s="1"/>
  <c r="E490" i="12"/>
  <c r="F490" i="12" s="1"/>
  <c r="E482" i="12"/>
  <c r="F482" i="12" s="1"/>
  <c r="E474" i="12"/>
  <c r="F474" i="12" s="1"/>
  <c r="E466" i="12"/>
  <c r="F466" i="12" s="1"/>
  <c r="E458" i="12"/>
  <c r="F458" i="12" s="1"/>
  <c r="E450" i="12"/>
  <c r="F450" i="12" s="1"/>
  <c r="E442" i="12"/>
  <c r="F442" i="12" s="1"/>
  <c r="E434" i="12"/>
  <c r="F434" i="12" s="1"/>
  <c r="E426" i="12"/>
  <c r="F426" i="12" s="1"/>
  <c r="E418" i="12"/>
  <c r="F418" i="12" s="1"/>
  <c r="E410" i="12"/>
  <c r="F410" i="12" s="1"/>
  <c r="E402" i="12"/>
  <c r="F402" i="12" s="1"/>
  <c r="E394" i="12"/>
  <c r="F394" i="12" s="1"/>
  <c r="E386" i="12"/>
  <c r="F386" i="12" s="1"/>
  <c r="E378" i="12"/>
  <c r="F378" i="12" s="1"/>
  <c r="E370" i="12"/>
  <c r="F370" i="12" s="1"/>
  <c r="E362" i="12"/>
  <c r="F362" i="12" s="1"/>
  <c r="E354" i="12"/>
  <c r="F354" i="12" s="1"/>
  <c r="E346" i="12"/>
  <c r="F346" i="12" s="1"/>
  <c r="E338" i="12"/>
  <c r="F338" i="12" s="1"/>
  <c r="E330" i="12"/>
  <c r="F330" i="12" s="1"/>
  <c r="E322" i="12"/>
  <c r="F322" i="12" s="1"/>
  <c r="E314" i="12"/>
  <c r="F314" i="12" s="1"/>
  <c r="E306" i="12"/>
  <c r="F306" i="12" s="1"/>
  <c r="E298" i="12"/>
  <c r="F298" i="12" s="1"/>
  <c r="E290" i="12"/>
  <c r="F290" i="12" s="1"/>
  <c r="E282" i="12"/>
  <c r="F282" i="12" s="1"/>
  <c r="E274" i="12"/>
  <c r="F274" i="12" s="1"/>
  <c r="E266" i="12"/>
  <c r="F266" i="12" s="1"/>
  <c r="E258" i="12"/>
  <c r="F258" i="12" s="1"/>
  <c r="E250" i="12"/>
  <c r="F250" i="12" s="1"/>
  <c r="E242" i="12"/>
  <c r="F242" i="12" s="1"/>
  <c r="E234" i="12"/>
  <c r="F234" i="12" s="1"/>
  <c r="E226" i="12"/>
  <c r="F226" i="12" s="1"/>
  <c r="E218" i="12"/>
  <c r="F218" i="12" s="1"/>
  <c r="E210" i="12"/>
  <c r="F210" i="12" s="1"/>
  <c r="E202" i="12"/>
  <c r="F202" i="12" s="1"/>
  <c r="E194" i="12"/>
  <c r="F194" i="12" s="1"/>
  <c r="E577" i="12"/>
  <c r="F577" i="12" s="1"/>
  <c r="E569" i="12"/>
  <c r="F569" i="12" s="1"/>
  <c r="E561" i="12"/>
  <c r="F561" i="12" s="1"/>
  <c r="E553" i="12"/>
  <c r="F553" i="12" s="1"/>
  <c r="E545" i="12"/>
  <c r="F545" i="12" s="1"/>
  <c r="E537" i="12"/>
  <c r="F537" i="12" s="1"/>
  <c r="E529" i="12"/>
  <c r="F529" i="12" s="1"/>
  <c r="E521" i="12"/>
  <c r="F521" i="12" s="1"/>
  <c r="E513" i="12"/>
  <c r="F513" i="12" s="1"/>
  <c r="E505" i="12"/>
  <c r="F505" i="12" s="1"/>
  <c r="E497" i="12"/>
  <c r="F497" i="12" s="1"/>
  <c r="E489" i="12"/>
  <c r="F489" i="12" s="1"/>
  <c r="E481" i="12"/>
  <c r="F481" i="12" s="1"/>
  <c r="E473" i="12"/>
  <c r="F473" i="12" s="1"/>
  <c r="E465" i="12"/>
  <c r="F465" i="12" s="1"/>
  <c r="E457" i="12"/>
  <c r="F457" i="12" s="1"/>
  <c r="E449" i="12"/>
  <c r="F449" i="12" s="1"/>
  <c r="E441" i="12"/>
  <c r="F441" i="12" s="1"/>
  <c r="E433" i="12"/>
  <c r="F433" i="12" s="1"/>
  <c r="E425" i="12"/>
  <c r="F425" i="12" s="1"/>
  <c r="E417" i="12"/>
  <c r="F417" i="12" s="1"/>
  <c r="E409" i="12"/>
  <c r="F409" i="12" s="1"/>
  <c r="E401" i="12"/>
  <c r="F401" i="12" s="1"/>
  <c r="E393" i="12"/>
  <c r="F393" i="12" s="1"/>
  <c r="E385" i="12"/>
  <c r="F385" i="12" s="1"/>
  <c r="E377" i="12"/>
  <c r="F377" i="12" s="1"/>
  <c r="E369" i="12"/>
  <c r="F369" i="12" s="1"/>
  <c r="E361" i="12"/>
  <c r="F361" i="12" s="1"/>
  <c r="E353" i="12"/>
  <c r="F353" i="12" s="1"/>
  <c r="E345" i="12"/>
  <c r="F345" i="12" s="1"/>
  <c r="E337" i="12"/>
  <c r="F337" i="12" s="1"/>
  <c r="E329" i="12"/>
  <c r="F329" i="12" s="1"/>
  <c r="E321" i="12"/>
  <c r="F321" i="12" s="1"/>
  <c r="E313" i="12"/>
  <c r="F313" i="12" s="1"/>
  <c r="E305" i="12"/>
  <c r="F305" i="12" s="1"/>
  <c r="E297" i="12"/>
  <c r="F297" i="12" s="1"/>
  <c r="E289" i="12"/>
  <c r="F289" i="12" s="1"/>
  <c r="E281" i="12"/>
  <c r="F281" i="12" s="1"/>
  <c r="E273" i="12"/>
  <c r="F273" i="12" s="1"/>
  <c r="E265" i="12"/>
  <c r="F265" i="12" s="1"/>
  <c r="E257" i="12"/>
  <c r="F257" i="12" s="1"/>
  <c r="E249" i="12"/>
  <c r="F249" i="12" s="1"/>
  <c r="E241" i="12"/>
  <c r="F241" i="12" s="1"/>
  <c r="E233" i="12"/>
  <c r="F233" i="12" s="1"/>
  <c r="E225" i="12"/>
  <c r="F225" i="12" s="1"/>
  <c r="E217" i="12"/>
  <c r="F217" i="12" s="1"/>
  <c r="E209" i="12"/>
  <c r="F209" i="12" s="1"/>
  <c r="E201" i="12"/>
  <c r="F201" i="12" s="1"/>
  <c r="E193" i="12"/>
  <c r="F193" i="12" s="1"/>
  <c r="E381" i="10"/>
  <c r="F381" i="10" s="1"/>
  <c r="E373" i="10"/>
  <c r="F373" i="10" s="1"/>
  <c r="E365" i="10"/>
  <c r="F365" i="10" s="1"/>
  <c r="E357" i="10"/>
  <c r="F357" i="10" s="1"/>
  <c r="E349" i="10"/>
  <c r="F349" i="10" s="1"/>
  <c r="E341" i="10"/>
  <c r="F341" i="10" s="1"/>
  <c r="E333" i="10"/>
  <c r="F333" i="10" s="1"/>
  <c r="E325" i="10"/>
  <c r="F325" i="10" s="1"/>
  <c r="E317" i="10"/>
  <c r="F317" i="10" s="1"/>
  <c r="E309" i="10"/>
  <c r="F309" i="10" s="1"/>
  <c r="E301" i="10"/>
  <c r="F301" i="10" s="1"/>
  <c r="E293" i="10"/>
  <c r="F293" i="10" s="1"/>
  <c r="E285" i="10"/>
  <c r="F285" i="10" s="1"/>
  <c r="E277" i="10"/>
  <c r="F277" i="10" s="1"/>
  <c r="E269" i="10"/>
  <c r="F269" i="10" s="1"/>
  <c r="E261" i="10"/>
  <c r="F261" i="10" s="1"/>
  <c r="E253" i="10"/>
  <c r="F253" i="10" s="1"/>
  <c r="E245" i="10"/>
  <c r="F245" i="10" s="1"/>
  <c r="E237" i="10"/>
  <c r="F237" i="10" s="1"/>
  <c r="E229" i="10"/>
  <c r="F229" i="10" s="1"/>
  <c r="E221" i="10"/>
  <c r="F221" i="10" s="1"/>
  <c r="E213" i="10"/>
  <c r="F213" i="10" s="1"/>
  <c r="E205" i="10"/>
  <c r="F205" i="10" s="1"/>
  <c r="E197" i="10"/>
  <c r="F197" i="10" s="1"/>
  <c r="E189" i="10"/>
  <c r="F189" i="10" s="1"/>
  <c r="E181" i="10"/>
  <c r="F181" i="10" s="1"/>
  <c r="E173" i="10"/>
  <c r="F173" i="10" s="1"/>
  <c r="E169" i="10"/>
  <c r="F169" i="10" s="1"/>
  <c r="E172" i="10"/>
  <c r="F172" i="10" s="1"/>
  <c r="E204" i="10"/>
  <c r="F204" i="10" s="1"/>
  <c r="E236" i="10"/>
  <c r="F236" i="10" s="1"/>
  <c r="E276" i="10"/>
  <c r="F276" i="10" s="1"/>
  <c r="E316" i="10"/>
  <c r="F316" i="10" s="1"/>
  <c r="E364" i="10"/>
  <c r="F364" i="10" s="1"/>
  <c r="E188" i="10"/>
  <c r="F188" i="10" s="1"/>
  <c r="E252" i="10"/>
  <c r="F252" i="10" s="1"/>
  <c r="E308" i="10"/>
  <c r="F308" i="10" s="1"/>
  <c r="E372" i="10"/>
  <c r="F372" i="10" s="1"/>
  <c r="E196" i="10"/>
  <c r="F196" i="10" s="1"/>
  <c r="E228" i="10"/>
  <c r="F228" i="10" s="1"/>
  <c r="E284" i="10"/>
  <c r="F284" i="10" s="1"/>
  <c r="E340" i="10"/>
  <c r="F340" i="10" s="1"/>
  <c r="E380" i="10"/>
  <c r="F380" i="10" s="1"/>
  <c r="E171" i="10"/>
  <c r="F171" i="10" s="1"/>
  <c r="E220" i="10"/>
  <c r="F220" i="10" s="1"/>
  <c r="E244" i="10"/>
  <c r="F244" i="10" s="1"/>
  <c r="E268" i="10"/>
  <c r="F268" i="10" s="1"/>
  <c r="E300" i="10"/>
  <c r="F300" i="10" s="1"/>
  <c r="E332" i="10"/>
  <c r="F332" i="10" s="1"/>
  <c r="E356" i="10"/>
  <c r="F356" i="10" s="1"/>
  <c r="E180" i="10"/>
  <c r="F180" i="10" s="1"/>
  <c r="E212" i="10"/>
  <c r="F212" i="10" s="1"/>
  <c r="E260" i="10"/>
  <c r="F260" i="10" s="1"/>
  <c r="E292" i="10"/>
  <c r="F292" i="10" s="1"/>
  <c r="E324" i="10"/>
  <c r="F324" i="10" s="1"/>
  <c r="E348" i="10"/>
  <c r="F348" i="10" s="1"/>
  <c r="E386" i="10"/>
  <c r="F386" i="10" s="1"/>
  <c r="E378" i="10"/>
  <c r="F378" i="10" s="1"/>
  <c r="E370" i="10"/>
  <c r="F370" i="10" s="1"/>
  <c r="E362" i="10"/>
  <c r="F362" i="10" s="1"/>
  <c r="E354" i="10"/>
  <c r="F354" i="10" s="1"/>
  <c r="E346" i="10"/>
  <c r="F346" i="10" s="1"/>
  <c r="E338" i="10"/>
  <c r="F338" i="10" s="1"/>
  <c r="E330" i="10"/>
  <c r="F330" i="10" s="1"/>
  <c r="E322" i="10"/>
  <c r="F322" i="10" s="1"/>
  <c r="E314" i="10"/>
  <c r="F314" i="10" s="1"/>
  <c r="E306" i="10"/>
  <c r="F306" i="10" s="1"/>
  <c r="E298" i="10"/>
  <c r="F298" i="10" s="1"/>
  <c r="E290" i="10"/>
  <c r="F290" i="10" s="1"/>
  <c r="E282" i="10"/>
  <c r="F282" i="10" s="1"/>
  <c r="E274" i="10"/>
  <c r="F274" i="10" s="1"/>
  <c r="E266" i="10"/>
  <c r="F266" i="10" s="1"/>
  <c r="E258" i="10"/>
  <c r="F258" i="10" s="1"/>
  <c r="E250" i="10"/>
  <c r="F250" i="10" s="1"/>
  <c r="E242" i="10"/>
  <c r="F242" i="10" s="1"/>
  <c r="E234" i="10"/>
  <c r="F234" i="10" s="1"/>
  <c r="E226" i="10"/>
  <c r="F226" i="10" s="1"/>
  <c r="E210" i="10"/>
  <c r="F210" i="10" s="1"/>
  <c r="E170" i="10"/>
  <c r="F170" i="10" s="1"/>
  <c r="E385" i="10"/>
  <c r="F385" i="10" s="1"/>
  <c r="E377" i="10"/>
  <c r="F377" i="10" s="1"/>
  <c r="E369" i="10"/>
  <c r="F369" i="10" s="1"/>
  <c r="E361" i="10"/>
  <c r="F361" i="10" s="1"/>
  <c r="E353" i="10"/>
  <c r="F353" i="10" s="1"/>
  <c r="E345" i="10"/>
  <c r="F345" i="10" s="1"/>
  <c r="E337" i="10"/>
  <c r="F337" i="10" s="1"/>
  <c r="E329" i="10"/>
  <c r="F329" i="10" s="1"/>
  <c r="E321" i="10"/>
  <c r="F321" i="10" s="1"/>
  <c r="E313" i="10"/>
  <c r="F313" i="10" s="1"/>
  <c r="E305" i="10"/>
  <c r="F305" i="10" s="1"/>
  <c r="E297" i="10"/>
  <c r="F297" i="10" s="1"/>
  <c r="E289" i="10"/>
  <c r="F289" i="10" s="1"/>
  <c r="E281" i="10"/>
  <c r="F281" i="10" s="1"/>
  <c r="E273" i="10"/>
  <c r="F273" i="10" s="1"/>
  <c r="E265" i="10"/>
  <c r="F265" i="10" s="1"/>
  <c r="E257" i="10"/>
  <c r="F257" i="10" s="1"/>
  <c r="E249" i="10"/>
  <c r="F249" i="10" s="1"/>
  <c r="E241" i="10"/>
  <c r="F241" i="10" s="1"/>
  <c r="E233" i="10"/>
  <c r="F233" i="10" s="1"/>
  <c r="E225" i="10"/>
  <c r="F225" i="10" s="1"/>
  <c r="E217" i="10"/>
  <c r="F217" i="10" s="1"/>
  <c r="E209" i="10"/>
  <c r="F209" i="10" s="1"/>
  <c r="E201" i="10"/>
  <c r="F201" i="10" s="1"/>
  <c r="E193" i="10"/>
  <c r="F193" i="10" s="1"/>
  <c r="E185" i="10"/>
  <c r="F185" i="10" s="1"/>
  <c r="E177" i="10"/>
  <c r="F177" i="10" s="1"/>
  <c r="E384" i="10"/>
  <c r="F384" i="10" s="1"/>
  <c r="E376" i="10"/>
  <c r="F376" i="10" s="1"/>
  <c r="E368" i="10"/>
  <c r="F368" i="10" s="1"/>
  <c r="E360" i="10"/>
  <c r="F360" i="10" s="1"/>
  <c r="E352" i="10"/>
  <c r="F352" i="10" s="1"/>
  <c r="E344" i="10"/>
  <c r="F344" i="10" s="1"/>
  <c r="E336" i="10"/>
  <c r="F336" i="10" s="1"/>
  <c r="E328" i="10"/>
  <c r="F328" i="10" s="1"/>
  <c r="E320" i="10"/>
  <c r="F320" i="10" s="1"/>
  <c r="E312" i="10"/>
  <c r="F312" i="10" s="1"/>
  <c r="E304" i="10"/>
  <c r="F304" i="10" s="1"/>
  <c r="E296" i="10"/>
  <c r="F296" i="10" s="1"/>
  <c r="E288" i="10"/>
  <c r="F288" i="10" s="1"/>
  <c r="E280" i="10"/>
  <c r="F280" i="10" s="1"/>
  <c r="E272" i="10"/>
  <c r="F272" i="10" s="1"/>
  <c r="E264" i="10"/>
  <c r="F264" i="10" s="1"/>
  <c r="E256" i="10"/>
  <c r="F256" i="10" s="1"/>
  <c r="E248" i="10"/>
  <c r="F248" i="10" s="1"/>
  <c r="E240" i="10"/>
  <c r="F240" i="10" s="1"/>
  <c r="E232" i="10"/>
  <c r="F232" i="10" s="1"/>
  <c r="E224" i="10"/>
  <c r="F224" i="10" s="1"/>
  <c r="E216" i="10"/>
  <c r="F216" i="10" s="1"/>
  <c r="E208" i="10"/>
  <c r="F208" i="10" s="1"/>
  <c r="E200" i="10"/>
  <c r="F200" i="10" s="1"/>
  <c r="E192" i="10"/>
  <c r="F192" i="10" s="1"/>
  <c r="E184" i="10"/>
  <c r="F184" i="10" s="1"/>
  <c r="E176" i="10"/>
  <c r="F176" i="10" s="1"/>
  <c r="E383" i="10"/>
  <c r="F383" i="10" s="1"/>
  <c r="E375" i="10"/>
  <c r="F375" i="10" s="1"/>
  <c r="E367" i="10"/>
  <c r="F367" i="10" s="1"/>
  <c r="E359" i="10"/>
  <c r="F359" i="10" s="1"/>
  <c r="E351" i="10"/>
  <c r="F351" i="10" s="1"/>
  <c r="E343" i="10"/>
  <c r="F343" i="10" s="1"/>
  <c r="E335" i="10"/>
  <c r="F335" i="10" s="1"/>
  <c r="E327" i="10"/>
  <c r="F327" i="10" s="1"/>
  <c r="E319" i="10"/>
  <c r="F319" i="10" s="1"/>
  <c r="E311" i="10"/>
  <c r="F311" i="10" s="1"/>
  <c r="E303" i="10"/>
  <c r="F303" i="10" s="1"/>
  <c r="E295" i="10"/>
  <c r="F295" i="10" s="1"/>
  <c r="E287" i="10"/>
  <c r="F287" i="10" s="1"/>
  <c r="E279" i="10"/>
  <c r="F279" i="10" s="1"/>
  <c r="E271" i="10"/>
  <c r="F271" i="10" s="1"/>
  <c r="E263" i="10"/>
  <c r="F263" i="10" s="1"/>
  <c r="E255" i="10"/>
  <c r="F255" i="10" s="1"/>
  <c r="E247" i="10"/>
  <c r="F247" i="10" s="1"/>
  <c r="E239" i="10"/>
  <c r="F239" i="10" s="1"/>
  <c r="E231" i="10"/>
  <c r="F231" i="10" s="1"/>
  <c r="E223" i="10"/>
  <c r="F223" i="10" s="1"/>
  <c r="E215" i="10"/>
  <c r="F215" i="10" s="1"/>
  <c r="E207" i="10"/>
  <c r="F207" i="10" s="1"/>
  <c r="E199" i="10"/>
  <c r="F199" i="10" s="1"/>
  <c r="E191" i="10"/>
  <c r="F191" i="10" s="1"/>
  <c r="E183" i="10"/>
  <c r="F183" i="10" s="1"/>
  <c r="E175" i="10"/>
  <c r="F175" i="10" s="1"/>
  <c r="E382" i="10"/>
  <c r="F382" i="10" s="1"/>
  <c r="E374" i="10"/>
  <c r="F374" i="10" s="1"/>
  <c r="E366" i="10"/>
  <c r="F366" i="10" s="1"/>
  <c r="E358" i="10"/>
  <c r="F358" i="10" s="1"/>
  <c r="E350" i="10"/>
  <c r="F350" i="10" s="1"/>
  <c r="E342" i="10"/>
  <c r="F342" i="10" s="1"/>
  <c r="E334" i="10"/>
  <c r="F334" i="10" s="1"/>
  <c r="E326" i="10"/>
  <c r="F326" i="10" s="1"/>
  <c r="E318" i="10"/>
  <c r="F318" i="10" s="1"/>
  <c r="E310" i="10"/>
  <c r="F310" i="10" s="1"/>
  <c r="E302" i="10"/>
  <c r="F302" i="10" s="1"/>
  <c r="E294" i="10"/>
  <c r="F294" i="10" s="1"/>
  <c r="E286" i="10"/>
  <c r="F286" i="10" s="1"/>
  <c r="E278" i="10"/>
  <c r="F278" i="10" s="1"/>
  <c r="E270" i="10"/>
  <c r="F270" i="10" s="1"/>
  <c r="E262" i="10"/>
  <c r="F262" i="10" s="1"/>
  <c r="E254" i="10"/>
  <c r="F254" i="10" s="1"/>
  <c r="E246" i="10"/>
  <c r="F246" i="10" s="1"/>
  <c r="E238" i="10"/>
  <c r="F238" i="10" s="1"/>
  <c r="E230" i="10"/>
  <c r="F230" i="10" s="1"/>
  <c r="E222" i="10"/>
  <c r="F222" i="10" s="1"/>
  <c r="E214" i="10"/>
  <c r="F214" i="10" s="1"/>
  <c r="E206" i="10"/>
  <c r="F206" i="10" s="1"/>
  <c r="E198" i="10"/>
  <c r="F198" i="10" s="1"/>
  <c r="E190" i="10"/>
  <c r="F190" i="10" s="1"/>
  <c r="E182" i="10"/>
  <c r="F182" i="10" s="1"/>
  <c r="E174" i="10"/>
  <c r="F174" i="10" s="1"/>
  <c r="E107" i="9"/>
  <c r="F107" i="9" s="1"/>
  <c r="E171" i="9"/>
  <c r="F171" i="9" s="1"/>
  <c r="E235" i="9"/>
  <c r="F235" i="9" s="1"/>
  <c r="E299" i="9"/>
  <c r="F299" i="9" s="1"/>
  <c r="E363" i="9"/>
  <c r="F363" i="9" s="1"/>
  <c r="E267" i="9"/>
  <c r="F267" i="9" s="1"/>
  <c r="E523" i="9"/>
  <c r="F523" i="9" s="1"/>
  <c r="E323" i="9"/>
  <c r="F323" i="9" s="1"/>
  <c r="E579" i="9"/>
  <c r="F579" i="9" s="1"/>
  <c r="E331" i="9"/>
  <c r="F331" i="9" s="1"/>
  <c r="E587" i="9"/>
  <c r="F587" i="9" s="1"/>
  <c r="E131" i="9"/>
  <c r="F131" i="9" s="1"/>
  <c r="E387" i="9"/>
  <c r="F387" i="9" s="1"/>
  <c r="E139" i="9"/>
  <c r="F139" i="9" s="1"/>
  <c r="E395" i="9"/>
  <c r="F395" i="9" s="1"/>
  <c r="E195" i="9"/>
  <c r="F195" i="9" s="1"/>
  <c r="E451" i="9"/>
  <c r="F451" i="9" s="1"/>
  <c r="E203" i="9"/>
  <c r="F203" i="9" s="1"/>
  <c r="E459" i="9"/>
  <c r="F459" i="9" s="1"/>
  <c r="E754" i="9"/>
  <c r="F754" i="9" s="1"/>
  <c r="E746" i="9"/>
  <c r="F746" i="9" s="1"/>
  <c r="E738" i="9"/>
  <c r="F738" i="9" s="1"/>
  <c r="E730" i="9"/>
  <c r="F730" i="9" s="1"/>
  <c r="E722" i="9"/>
  <c r="F722" i="9" s="1"/>
  <c r="E714" i="9"/>
  <c r="F714" i="9" s="1"/>
  <c r="E706" i="9"/>
  <c r="F706" i="9" s="1"/>
  <c r="E698" i="9"/>
  <c r="F698" i="9" s="1"/>
  <c r="E690" i="9"/>
  <c r="F690" i="9" s="1"/>
  <c r="E682" i="9"/>
  <c r="F682" i="9" s="1"/>
  <c r="E674" i="9"/>
  <c r="F674" i="9" s="1"/>
  <c r="E666" i="9"/>
  <c r="F666" i="9" s="1"/>
  <c r="E658" i="9"/>
  <c r="F658" i="9" s="1"/>
  <c r="E650" i="9"/>
  <c r="F650" i="9" s="1"/>
  <c r="E642" i="9"/>
  <c r="F642" i="9" s="1"/>
  <c r="E634" i="9"/>
  <c r="F634" i="9" s="1"/>
  <c r="E626" i="9"/>
  <c r="F626" i="9" s="1"/>
  <c r="E618" i="9"/>
  <c r="F618" i="9" s="1"/>
  <c r="E610" i="9"/>
  <c r="F610" i="9" s="1"/>
  <c r="E602" i="9"/>
  <c r="F602" i="9" s="1"/>
  <c r="E594" i="9"/>
  <c r="F594" i="9" s="1"/>
  <c r="E586" i="9"/>
  <c r="F586" i="9" s="1"/>
  <c r="E578" i="9"/>
  <c r="F578" i="9" s="1"/>
  <c r="E570" i="9"/>
  <c r="F570" i="9" s="1"/>
  <c r="E562" i="9"/>
  <c r="F562" i="9" s="1"/>
  <c r="E554" i="9"/>
  <c r="F554" i="9" s="1"/>
  <c r="E546" i="9"/>
  <c r="F546" i="9" s="1"/>
  <c r="E538" i="9"/>
  <c r="F538" i="9" s="1"/>
  <c r="E530" i="9"/>
  <c r="F530" i="9" s="1"/>
  <c r="E522" i="9"/>
  <c r="F522" i="9" s="1"/>
  <c r="E82" i="9"/>
  <c r="F82" i="9" s="1"/>
  <c r="E753" i="9"/>
  <c r="F753" i="9" s="1"/>
  <c r="E745" i="9"/>
  <c r="F745" i="9" s="1"/>
  <c r="E737" i="9"/>
  <c r="F737" i="9" s="1"/>
  <c r="E729" i="9"/>
  <c r="F729" i="9" s="1"/>
  <c r="E721" i="9"/>
  <c r="F721" i="9" s="1"/>
  <c r="E713" i="9"/>
  <c r="F713" i="9" s="1"/>
  <c r="E752" i="9"/>
  <c r="F752" i="9" s="1"/>
  <c r="E744" i="9"/>
  <c r="F744" i="9" s="1"/>
  <c r="E736" i="9"/>
  <c r="F736" i="9" s="1"/>
  <c r="E728" i="9"/>
  <c r="F728" i="9" s="1"/>
  <c r="E720" i="9"/>
  <c r="F720" i="9" s="1"/>
  <c r="E712" i="9"/>
  <c r="F712" i="9" s="1"/>
  <c r="E732" i="9"/>
  <c r="F732" i="9" s="1"/>
  <c r="E700" i="9"/>
  <c r="F700" i="9" s="1"/>
  <c r="E668" i="9"/>
  <c r="F668" i="9" s="1"/>
  <c r="E749" i="9"/>
  <c r="F749" i="9" s="1"/>
  <c r="E741" i="9"/>
  <c r="F741" i="9" s="1"/>
  <c r="E733" i="9"/>
  <c r="F733" i="9" s="1"/>
  <c r="E725" i="9"/>
  <c r="F725" i="9" s="1"/>
  <c r="E717" i="9"/>
  <c r="F717" i="9" s="1"/>
  <c r="E709" i="9"/>
  <c r="F709" i="9" s="1"/>
  <c r="E701" i="9"/>
  <c r="F701" i="9" s="1"/>
  <c r="E693" i="9"/>
  <c r="F693" i="9" s="1"/>
  <c r="E685" i="9"/>
  <c r="F685" i="9" s="1"/>
  <c r="E677" i="9"/>
  <c r="F677" i="9" s="1"/>
  <c r="E669" i="9"/>
  <c r="F669" i="9" s="1"/>
  <c r="E661" i="9"/>
  <c r="F661" i="9" s="1"/>
  <c r="E653" i="9"/>
  <c r="F653" i="9" s="1"/>
  <c r="E645" i="9"/>
  <c r="F645" i="9" s="1"/>
  <c r="E637" i="9"/>
  <c r="F637" i="9" s="1"/>
  <c r="E629" i="9"/>
  <c r="F629" i="9" s="1"/>
  <c r="E621" i="9"/>
  <c r="F621" i="9" s="1"/>
  <c r="E636" i="9"/>
  <c r="F636" i="9" s="1"/>
  <c r="E756" i="9"/>
  <c r="F756" i="9" s="1"/>
  <c r="E748" i="9"/>
  <c r="F748" i="9" s="1"/>
  <c r="E740" i="9"/>
  <c r="F740" i="9" s="1"/>
  <c r="E724" i="9"/>
  <c r="F724" i="9" s="1"/>
  <c r="E716" i="9"/>
  <c r="F716" i="9" s="1"/>
  <c r="E708" i="9"/>
  <c r="F708" i="9" s="1"/>
  <c r="E692" i="9"/>
  <c r="F692" i="9" s="1"/>
  <c r="E684" i="9"/>
  <c r="F684" i="9" s="1"/>
  <c r="E676" i="9"/>
  <c r="F676" i="9" s="1"/>
  <c r="E660" i="9"/>
  <c r="F660" i="9" s="1"/>
  <c r="E652" i="9"/>
  <c r="F652" i="9" s="1"/>
  <c r="E644" i="9"/>
  <c r="F644" i="9" s="1"/>
  <c r="E628" i="9"/>
  <c r="F628" i="9" s="1"/>
  <c r="E620" i="9"/>
  <c r="F620" i="9" s="1"/>
  <c r="E515" i="9"/>
  <c r="F515" i="9" s="1"/>
  <c r="E705" i="9"/>
  <c r="F705" i="9" s="1"/>
  <c r="E697" i="9"/>
  <c r="F697" i="9" s="1"/>
  <c r="E689" i="9"/>
  <c r="F689" i="9" s="1"/>
  <c r="E681" i="9"/>
  <c r="F681" i="9" s="1"/>
  <c r="E673" i="9"/>
  <c r="F673" i="9" s="1"/>
  <c r="E665" i="9"/>
  <c r="F665" i="9" s="1"/>
  <c r="E657" i="9"/>
  <c r="F657" i="9" s="1"/>
  <c r="E649" i="9"/>
  <c r="F649" i="9" s="1"/>
  <c r="E641" i="9"/>
  <c r="F641" i="9" s="1"/>
  <c r="E633" i="9"/>
  <c r="F633" i="9" s="1"/>
  <c r="E625" i="9"/>
  <c r="F625" i="9" s="1"/>
  <c r="E617" i="9"/>
  <c r="F617" i="9" s="1"/>
  <c r="E609" i="9"/>
  <c r="F609" i="9" s="1"/>
  <c r="E601" i="9"/>
  <c r="F601" i="9" s="1"/>
  <c r="E593" i="9"/>
  <c r="F593" i="9" s="1"/>
  <c r="E585" i="9"/>
  <c r="F585" i="9" s="1"/>
  <c r="E577" i="9"/>
  <c r="F577" i="9" s="1"/>
  <c r="E569" i="9"/>
  <c r="F569" i="9" s="1"/>
  <c r="E561" i="9"/>
  <c r="F561" i="9" s="1"/>
  <c r="E553" i="9"/>
  <c r="F553" i="9" s="1"/>
  <c r="E545" i="9"/>
  <c r="F545" i="9" s="1"/>
  <c r="E537" i="9"/>
  <c r="F537" i="9" s="1"/>
  <c r="E529" i="9"/>
  <c r="F529" i="9" s="1"/>
  <c r="E521" i="9"/>
  <c r="F521" i="9" s="1"/>
  <c r="E513" i="9"/>
  <c r="F513" i="9" s="1"/>
  <c r="E505" i="9"/>
  <c r="F505" i="9" s="1"/>
  <c r="E497" i="9"/>
  <c r="F497" i="9" s="1"/>
  <c r="E489" i="9"/>
  <c r="F489" i="9" s="1"/>
  <c r="E481" i="9"/>
  <c r="F481" i="9" s="1"/>
  <c r="E473" i="9"/>
  <c r="F473" i="9" s="1"/>
  <c r="E465" i="9"/>
  <c r="F465" i="9" s="1"/>
  <c r="E457" i="9"/>
  <c r="F457" i="9" s="1"/>
  <c r="E449" i="9"/>
  <c r="F449" i="9" s="1"/>
  <c r="E441" i="9"/>
  <c r="F441" i="9" s="1"/>
  <c r="E433" i="9"/>
  <c r="F433" i="9" s="1"/>
  <c r="E425" i="9"/>
  <c r="F425" i="9" s="1"/>
  <c r="E417" i="9"/>
  <c r="F417" i="9" s="1"/>
  <c r="E409" i="9"/>
  <c r="F409" i="9" s="1"/>
  <c r="E401" i="9"/>
  <c r="F401" i="9" s="1"/>
  <c r="E393" i="9"/>
  <c r="F393" i="9" s="1"/>
  <c r="E385" i="9"/>
  <c r="F385" i="9" s="1"/>
  <c r="E377" i="9"/>
  <c r="F377" i="9" s="1"/>
  <c r="E369" i="9"/>
  <c r="F369" i="9" s="1"/>
  <c r="E361" i="9"/>
  <c r="F361" i="9" s="1"/>
  <c r="E353" i="9"/>
  <c r="F353" i="9" s="1"/>
  <c r="E345" i="9"/>
  <c r="F345" i="9" s="1"/>
  <c r="E337" i="9"/>
  <c r="F337" i="9" s="1"/>
  <c r="E329" i="9"/>
  <c r="F329" i="9" s="1"/>
  <c r="E321" i="9"/>
  <c r="F321" i="9" s="1"/>
  <c r="E313" i="9"/>
  <c r="F313" i="9" s="1"/>
  <c r="E305" i="9"/>
  <c r="F305" i="9" s="1"/>
  <c r="E297" i="9"/>
  <c r="F297" i="9" s="1"/>
  <c r="E289" i="9"/>
  <c r="F289" i="9" s="1"/>
  <c r="E281" i="9"/>
  <c r="F281" i="9" s="1"/>
  <c r="E273" i="9"/>
  <c r="F273" i="9" s="1"/>
  <c r="E265" i="9"/>
  <c r="F265" i="9" s="1"/>
  <c r="E257" i="9"/>
  <c r="F257" i="9" s="1"/>
  <c r="E249" i="9"/>
  <c r="F249" i="9" s="1"/>
  <c r="E241" i="9"/>
  <c r="F241" i="9" s="1"/>
  <c r="E233" i="9"/>
  <c r="F233" i="9" s="1"/>
  <c r="E225" i="9"/>
  <c r="F225" i="9" s="1"/>
  <c r="E217" i="9"/>
  <c r="F217" i="9" s="1"/>
  <c r="E209" i="9"/>
  <c r="F209" i="9" s="1"/>
  <c r="E201" i="9"/>
  <c r="F201" i="9" s="1"/>
  <c r="E193" i="9"/>
  <c r="F193" i="9" s="1"/>
  <c r="E185" i="9"/>
  <c r="F185" i="9" s="1"/>
  <c r="E177" i="9"/>
  <c r="F177" i="9" s="1"/>
  <c r="E169" i="9"/>
  <c r="F169" i="9" s="1"/>
  <c r="E161" i="9"/>
  <c r="F161" i="9" s="1"/>
  <c r="E153" i="9"/>
  <c r="F153" i="9" s="1"/>
  <c r="E145" i="9"/>
  <c r="F145" i="9" s="1"/>
  <c r="E137" i="9"/>
  <c r="F137" i="9" s="1"/>
  <c r="E129" i="9"/>
  <c r="F129" i="9" s="1"/>
  <c r="E121" i="9"/>
  <c r="F121" i="9" s="1"/>
  <c r="E113" i="9"/>
  <c r="F113" i="9" s="1"/>
  <c r="E105" i="9"/>
  <c r="F105" i="9" s="1"/>
  <c r="E97" i="9"/>
  <c r="F97" i="9" s="1"/>
  <c r="E89" i="9"/>
  <c r="F89" i="9" s="1"/>
  <c r="E81" i="9"/>
  <c r="F81" i="9" s="1"/>
  <c r="E704" i="9"/>
  <c r="F704" i="9" s="1"/>
  <c r="E696" i="9"/>
  <c r="F696" i="9" s="1"/>
  <c r="E688" i="9"/>
  <c r="F688" i="9" s="1"/>
  <c r="E680" i="9"/>
  <c r="F680" i="9" s="1"/>
  <c r="E672" i="9"/>
  <c r="F672" i="9" s="1"/>
  <c r="E664" i="9"/>
  <c r="F664" i="9" s="1"/>
  <c r="E656" i="9"/>
  <c r="F656" i="9" s="1"/>
  <c r="E648" i="9"/>
  <c r="F648" i="9" s="1"/>
  <c r="E640" i="9"/>
  <c r="F640" i="9" s="1"/>
  <c r="E632" i="9"/>
  <c r="F632" i="9" s="1"/>
  <c r="E624" i="9"/>
  <c r="F624" i="9" s="1"/>
  <c r="E616" i="9"/>
  <c r="F616" i="9" s="1"/>
  <c r="E608" i="9"/>
  <c r="F608" i="9" s="1"/>
  <c r="E600" i="9"/>
  <c r="F600" i="9" s="1"/>
  <c r="E592" i="9"/>
  <c r="F592" i="9" s="1"/>
  <c r="E584" i="9"/>
  <c r="F584" i="9" s="1"/>
  <c r="E576" i="9"/>
  <c r="F576" i="9" s="1"/>
  <c r="E568" i="9"/>
  <c r="F568" i="9" s="1"/>
  <c r="E560" i="9"/>
  <c r="F560" i="9" s="1"/>
  <c r="E552" i="9"/>
  <c r="F552" i="9" s="1"/>
  <c r="E544" i="9"/>
  <c r="F544" i="9" s="1"/>
  <c r="E536" i="9"/>
  <c r="F536" i="9" s="1"/>
  <c r="E528" i="9"/>
  <c r="F528" i="9" s="1"/>
  <c r="E520" i="9"/>
  <c r="F520" i="9" s="1"/>
  <c r="E512" i="9"/>
  <c r="F512" i="9" s="1"/>
  <c r="E504" i="9"/>
  <c r="F504" i="9" s="1"/>
  <c r="E496" i="9"/>
  <c r="F496" i="9" s="1"/>
  <c r="E488" i="9"/>
  <c r="F488" i="9" s="1"/>
  <c r="E480" i="9"/>
  <c r="F480" i="9" s="1"/>
  <c r="E472" i="9"/>
  <c r="F472" i="9" s="1"/>
  <c r="E464" i="9"/>
  <c r="F464" i="9" s="1"/>
  <c r="E456" i="9"/>
  <c r="F456" i="9" s="1"/>
  <c r="E448" i="9"/>
  <c r="F448" i="9" s="1"/>
  <c r="E440" i="9"/>
  <c r="F440" i="9" s="1"/>
  <c r="E432" i="9"/>
  <c r="F432" i="9" s="1"/>
  <c r="E424" i="9"/>
  <c r="F424" i="9" s="1"/>
  <c r="E416" i="9"/>
  <c r="F416" i="9" s="1"/>
  <c r="E408" i="9"/>
  <c r="F408" i="9" s="1"/>
  <c r="E400" i="9"/>
  <c r="F400" i="9" s="1"/>
  <c r="E392" i="9"/>
  <c r="F392" i="9" s="1"/>
  <c r="E384" i="9"/>
  <c r="F384" i="9" s="1"/>
  <c r="E376" i="9"/>
  <c r="F376" i="9" s="1"/>
  <c r="E368" i="9"/>
  <c r="F368" i="9" s="1"/>
  <c r="E360" i="9"/>
  <c r="F360" i="9" s="1"/>
  <c r="E352" i="9"/>
  <c r="F352" i="9" s="1"/>
  <c r="E344" i="9"/>
  <c r="F344" i="9" s="1"/>
  <c r="E336" i="9"/>
  <c r="F336" i="9" s="1"/>
  <c r="E328" i="9"/>
  <c r="F328" i="9" s="1"/>
  <c r="E320" i="9"/>
  <c r="F320" i="9" s="1"/>
  <c r="E312" i="9"/>
  <c r="F312" i="9" s="1"/>
  <c r="E304" i="9"/>
  <c r="F304" i="9" s="1"/>
  <c r="E296" i="9"/>
  <c r="F296" i="9" s="1"/>
  <c r="E288" i="9"/>
  <c r="F288" i="9" s="1"/>
  <c r="E280" i="9"/>
  <c r="F280" i="9" s="1"/>
  <c r="E272" i="9"/>
  <c r="F272" i="9" s="1"/>
  <c r="E264" i="9"/>
  <c r="F264" i="9" s="1"/>
  <c r="E256" i="9"/>
  <c r="F256" i="9" s="1"/>
  <c r="E248" i="9"/>
  <c r="F248" i="9" s="1"/>
  <c r="E240" i="9"/>
  <c r="F240" i="9" s="1"/>
  <c r="E232" i="9"/>
  <c r="F232" i="9" s="1"/>
  <c r="E224" i="9"/>
  <c r="F224" i="9" s="1"/>
  <c r="E216" i="9"/>
  <c r="F216" i="9" s="1"/>
  <c r="E208" i="9"/>
  <c r="F208" i="9" s="1"/>
  <c r="E200" i="9"/>
  <c r="F200" i="9" s="1"/>
  <c r="E192" i="9"/>
  <c r="F192" i="9" s="1"/>
  <c r="E184" i="9"/>
  <c r="F184" i="9" s="1"/>
  <c r="E176" i="9"/>
  <c r="F176" i="9" s="1"/>
  <c r="E168" i="9"/>
  <c r="F168" i="9" s="1"/>
  <c r="E160" i="9"/>
  <c r="F160" i="9" s="1"/>
  <c r="E152" i="9"/>
  <c r="F152" i="9" s="1"/>
  <c r="E144" i="9"/>
  <c r="F144" i="9" s="1"/>
  <c r="E136" i="9"/>
  <c r="F136" i="9" s="1"/>
  <c r="E128" i="9"/>
  <c r="F128" i="9" s="1"/>
  <c r="E120" i="9"/>
  <c r="F120" i="9" s="1"/>
  <c r="E112" i="9"/>
  <c r="F112" i="9" s="1"/>
  <c r="E104" i="9"/>
  <c r="F104" i="9" s="1"/>
  <c r="E96" i="9"/>
  <c r="F96" i="9" s="1"/>
  <c r="E88" i="9"/>
  <c r="F88" i="9" s="1"/>
  <c r="E751" i="9"/>
  <c r="F751" i="9" s="1"/>
  <c r="E743" i="9"/>
  <c r="F743" i="9" s="1"/>
  <c r="E735" i="9"/>
  <c r="F735" i="9" s="1"/>
  <c r="E727" i="9"/>
  <c r="F727" i="9" s="1"/>
  <c r="E719" i="9"/>
  <c r="F719" i="9" s="1"/>
  <c r="E711" i="9"/>
  <c r="F711" i="9" s="1"/>
  <c r="E703" i="9"/>
  <c r="F703" i="9" s="1"/>
  <c r="E695" i="9"/>
  <c r="F695" i="9" s="1"/>
  <c r="E687" i="9"/>
  <c r="F687" i="9" s="1"/>
  <c r="E679" i="9"/>
  <c r="F679" i="9" s="1"/>
  <c r="E671" i="9"/>
  <c r="F671" i="9" s="1"/>
  <c r="E663" i="9"/>
  <c r="F663" i="9" s="1"/>
  <c r="E655" i="9"/>
  <c r="F655" i="9" s="1"/>
  <c r="E647" i="9"/>
  <c r="F647" i="9" s="1"/>
  <c r="E639" i="9"/>
  <c r="F639" i="9" s="1"/>
  <c r="E631" i="9"/>
  <c r="F631" i="9" s="1"/>
  <c r="E623" i="9"/>
  <c r="F623" i="9" s="1"/>
  <c r="E615" i="9"/>
  <c r="F615" i="9" s="1"/>
  <c r="E607" i="9"/>
  <c r="F607" i="9" s="1"/>
  <c r="E599" i="9"/>
  <c r="F599" i="9" s="1"/>
  <c r="E591" i="9"/>
  <c r="F591" i="9" s="1"/>
  <c r="E583" i="9"/>
  <c r="F583" i="9" s="1"/>
  <c r="E575" i="9"/>
  <c r="F575" i="9" s="1"/>
  <c r="E567" i="9"/>
  <c r="F567" i="9" s="1"/>
  <c r="E559" i="9"/>
  <c r="F559" i="9" s="1"/>
  <c r="E551" i="9"/>
  <c r="F551" i="9" s="1"/>
  <c r="E543" i="9"/>
  <c r="F543" i="9" s="1"/>
  <c r="E750" i="9"/>
  <c r="F750" i="9" s="1"/>
  <c r="E742" i="9"/>
  <c r="F742" i="9" s="1"/>
  <c r="E734" i="9"/>
  <c r="F734" i="9" s="1"/>
  <c r="E726" i="9"/>
  <c r="F726" i="9" s="1"/>
  <c r="E718" i="9"/>
  <c r="F718" i="9" s="1"/>
  <c r="E710" i="9"/>
  <c r="F710" i="9" s="1"/>
  <c r="E702" i="9"/>
  <c r="F702" i="9" s="1"/>
  <c r="E694" i="9"/>
  <c r="F694" i="9" s="1"/>
  <c r="E686" i="9"/>
  <c r="F686" i="9" s="1"/>
  <c r="E678" i="9"/>
  <c r="F678" i="9" s="1"/>
  <c r="E670" i="9"/>
  <c r="F670" i="9" s="1"/>
  <c r="E662" i="9"/>
  <c r="F662" i="9" s="1"/>
  <c r="E654" i="9"/>
  <c r="F654" i="9" s="1"/>
  <c r="E646" i="9"/>
  <c r="F646" i="9" s="1"/>
  <c r="E638" i="9"/>
  <c r="F638" i="9" s="1"/>
  <c r="E630" i="9"/>
  <c r="F630" i="9" s="1"/>
  <c r="E622" i="9"/>
  <c r="F622" i="9" s="1"/>
  <c r="E614" i="9"/>
  <c r="F614" i="9" s="1"/>
  <c r="E606" i="9"/>
  <c r="F606" i="9" s="1"/>
  <c r="E598" i="9"/>
  <c r="F598" i="9" s="1"/>
  <c r="E590" i="9"/>
  <c r="F590" i="9" s="1"/>
  <c r="E582" i="9"/>
  <c r="F582" i="9" s="1"/>
  <c r="E574" i="9"/>
  <c r="F574" i="9" s="1"/>
  <c r="E566" i="9"/>
  <c r="F566" i="9" s="1"/>
  <c r="E558" i="9"/>
  <c r="F558" i="9" s="1"/>
  <c r="E550" i="9"/>
  <c r="F550" i="9" s="1"/>
  <c r="E542" i="9"/>
  <c r="F542" i="9" s="1"/>
  <c r="E613" i="9"/>
  <c r="F613" i="9" s="1"/>
  <c r="E605" i="9"/>
  <c r="F605" i="9" s="1"/>
  <c r="E597" i="9"/>
  <c r="F597" i="9" s="1"/>
  <c r="E589" i="9"/>
  <c r="F589" i="9" s="1"/>
  <c r="E581" i="9"/>
  <c r="F581" i="9" s="1"/>
  <c r="E573" i="9"/>
  <c r="F573" i="9" s="1"/>
  <c r="E565" i="9"/>
  <c r="F565" i="9" s="1"/>
  <c r="E557" i="9"/>
  <c r="F557" i="9" s="1"/>
  <c r="E549" i="9"/>
  <c r="F549" i="9" s="1"/>
  <c r="E541" i="9"/>
  <c r="F541" i="9" s="1"/>
  <c r="E533" i="9"/>
  <c r="F533" i="9" s="1"/>
  <c r="E525" i="9"/>
  <c r="F525" i="9" s="1"/>
  <c r="E517" i="9"/>
  <c r="F517" i="9" s="1"/>
  <c r="E509" i="9"/>
  <c r="F509" i="9" s="1"/>
  <c r="E501" i="9"/>
  <c r="F501" i="9" s="1"/>
  <c r="E493" i="9"/>
  <c r="F493" i="9" s="1"/>
  <c r="E485" i="9"/>
  <c r="F485" i="9" s="1"/>
  <c r="E477" i="9"/>
  <c r="F477" i="9" s="1"/>
  <c r="E469" i="9"/>
  <c r="F469" i="9" s="1"/>
  <c r="E461" i="9"/>
  <c r="F461" i="9" s="1"/>
  <c r="E453" i="9"/>
  <c r="F453" i="9" s="1"/>
  <c r="E445" i="9"/>
  <c r="F445" i="9" s="1"/>
  <c r="E437" i="9"/>
  <c r="F437" i="9" s="1"/>
  <c r="E429" i="9"/>
  <c r="F429" i="9" s="1"/>
  <c r="E421" i="9"/>
  <c r="F421" i="9" s="1"/>
  <c r="E413" i="9"/>
  <c r="F413" i="9" s="1"/>
  <c r="E405" i="9"/>
  <c r="F405" i="9" s="1"/>
  <c r="E397" i="9"/>
  <c r="F397" i="9" s="1"/>
  <c r="E389" i="9"/>
  <c r="F389" i="9" s="1"/>
  <c r="E381" i="9"/>
  <c r="F381" i="9" s="1"/>
  <c r="E373" i="9"/>
  <c r="F373" i="9" s="1"/>
  <c r="E365" i="9"/>
  <c r="F365" i="9" s="1"/>
  <c r="E357" i="9"/>
  <c r="F357" i="9" s="1"/>
  <c r="E349" i="9"/>
  <c r="F349" i="9" s="1"/>
  <c r="E341" i="9"/>
  <c r="F341" i="9" s="1"/>
  <c r="E333" i="9"/>
  <c r="F333" i="9" s="1"/>
  <c r="E325" i="9"/>
  <c r="F325" i="9" s="1"/>
  <c r="E317" i="9"/>
  <c r="F317" i="9" s="1"/>
  <c r="E309" i="9"/>
  <c r="F309" i="9" s="1"/>
  <c r="E301" i="9"/>
  <c r="F301" i="9" s="1"/>
  <c r="E293" i="9"/>
  <c r="F293" i="9" s="1"/>
  <c r="E285" i="9"/>
  <c r="F285" i="9" s="1"/>
  <c r="E277" i="9"/>
  <c r="F277" i="9" s="1"/>
  <c r="E269" i="9"/>
  <c r="F269" i="9" s="1"/>
  <c r="E261" i="9"/>
  <c r="F261" i="9" s="1"/>
  <c r="E253" i="9"/>
  <c r="F253" i="9" s="1"/>
  <c r="E245" i="9"/>
  <c r="F245" i="9" s="1"/>
  <c r="E237" i="9"/>
  <c r="F237" i="9" s="1"/>
  <c r="E229" i="9"/>
  <c r="F229" i="9" s="1"/>
  <c r="E612" i="9"/>
  <c r="F612" i="9" s="1"/>
  <c r="E604" i="9"/>
  <c r="F604" i="9" s="1"/>
  <c r="E596" i="9"/>
  <c r="F596" i="9" s="1"/>
  <c r="E588" i="9"/>
  <c r="F588" i="9" s="1"/>
  <c r="E580" i="9"/>
  <c r="F580" i="9" s="1"/>
  <c r="E572" i="9"/>
  <c r="F572" i="9" s="1"/>
  <c r="E564" i="9"/>
  <c r="F564" i="9" s="1"/>
  <c r="E556" i="9"/>
  <c r="F556" i="9" s="1"/>
  <c r="E548" i="9"/>
  <c r="F548" i="9" s="1"/>
  <c r="E540" i="9"/>
  <c r="F540" i="9" s="1"/>
  <c r="E532" i="9"/>
  <c r="F532" i="9" s="1"/>
  <c r="E524" i="9"/>
  <c r="F524" i="9" s="1"/>
  <c r="E516" i="9"/>
  <c r="F516" i="9" s="1"/>
  <c r="E508" i="9"/>
  <c r="F508" i="9" s="1"/>
  <c r="E500" i="9"/>
  <c r="F500" i="9" s="1"/>
  <c r="E755" i="9"/>
  <c r="F755" i="9" s="1"/>
  <c r="E747" i="9"/>
  <c r="F747" i="9" s="1"/>
  <c r="E739" i="9"/>
  <c r="F739" i="9" s="1"/>
  <c r="E731" i="9"/>
  <c r="F731" i="9" s="1"/>
  <c r="E723" i="9"/>
  <c r="F723" i="9" s="1"/>
  <c r="E715" i="9"/>
  <c r="F715" i="9" s="1"/>
  <c r="E707" i="9"/>
  <c r="F707" i="9" s="1"/>
  <c r="E699" i="9"/>
  <c r="F699" i="9" s="1"/>
  <c r="E691" i="9"/>
  <c r="F691" i="9" s="1"/>
  <c r="E683" i="9"/>
  <c r="F683" i="9" s="1"/>
  <c r="E675" i="9"/>
  <c r="F675" i="9" s="1"/>
  <c r="E667" i="9"/>
  <c r="F667" i="9" s="1"/>
  <c r="E659" i="9"/>
  <c r="F659" i="9" s="1"/>
  <c r="E651" i="9"/>
  <c r="F651" i="9" s="1"/>
  <c r="E643" i="9"/>
  <c r="F643" i="9" s="1"/>
  <c r="E635" i="9"/>
  <c r="F635" i="9" s="1"/>
  <c r="E627" i="9"/>
  <c r="F627" i="9" s="1"/>
  <c r="E619" i="9"/>
  <c r="F619" i="9" s="1"/>
  <c r="E611" i="9"/>
  <c r="F611" i="9" s="1"/>
  <c r="E603" i="9"/>
  <c r="F603" i="9" s="1"/>
  <c r="E595" i="9"/>
  <c r="F595" i="9" s="1"/>
  <c r="E571" i="9"/>
  <c r="F571" i="9" s="1"/>
  <c r="E563" i="9"/>
  <c r="F563" i="9" s="1"/>
  <c r="E555" i="9"/>
  <c r="F555" i="9" s="1"/>
  <c r="E547" i="9"/>
  <c r="F547" i="9" s="1"/>
  <c r="E539" i="9"/>
  <c r="F539" i="9" s="1"/>
  <c r="E531" i="9"/>
  <c r="F531" i="9" s="1"/>
  <c r="E507" i="9"/>
  <c r="F507" i="9" s="1"/>
  <c r="E499" i="9"/>
  <c r="F499" i="9" s="1"/>
  <c r="E491" i="9"/>
  <c r="F491" i="9" s="1"/>
  <c r="E483" i="9"/>
  <c r="F483" i="9" s="1"/>
  <c r="E475" i="9"/>
  <c r="F475" i="9" s="1"/>
  <c r="E467" i="9"/>
  <c r="F467" i="9" s="1"/>
  <c r="E443" i="9"/>
  <c r="F443" i="9" s="1"/>
  <c r="E435" i="9"/>
  <c r="F435" i="9" s="1"/>
  <c r="E427" i="9"/>
  <c r="F427" i="9" s="1"/>
  <c r="E419" i="9"/>
  <c r="F419" i="9" s="1"/>
  <c r="E411" i="9"/>
  <c r="F411" i="9" s="1"/>
  <c r="E403" i="9"/>
  <c r="F403" i="9" s="1"/>
  <c r="E379" i="9"/>
  <c r="F379" i="9" s="1"/>
  <c r="E371" i="9"/>
  <c r="F371" i="9" s="1"/>
  <c r="E355" i="9"/>
  <c r="F355" i="9" s="1"/>
  <c r="E347" i="9"/>
  <c r="F347" i="9" s="1"/>
  <c r="E339" i="9"/>
  <c r="F339" i="9" s="1"/>
  <c r="E315" i="9"/>
  <c r="F315" i="9" s="1"/>
  <c r="E307" i="9"/>
  <c r="F307" i="9" s="1"/>
  <c r="E291" i="9"/>
  <c r="F291" i="9" s="1"/>
  <c r="E283" i="9"/>
  <c r="F283" i="9" s="1"/>
  <c r="E275" i="9"/>
  <c r="F275" i="9" s="1"/>
  <c r="E251" i="9"/>
  <c r="F251" i="9" s="1"/>
  <c r="E243" i="9"/>
  <c r="F243" i="9" s="1"/>
  <c r="E227" i="9"/>
  <c r="F227" i="9" s="1"/>
  <c r="E219" i="9"/>
  <c r="F219" i="9" s="1"/>
  <c r="E211" i="9"/>
  <c r="F211" i="9" s="1"/>
  <c r="E187" i="9"/>
  <c r="F187" i="9" s="1"/>
  <c r="E179" i="9"/>
  <c r="F179" i="9" s="1"/>
  <c r="E163" i="9"/>
  <c r="F163" i="9" s="1"/>
  <c r="E155" i="9"/>
  <c r="F155" i="9" s="1"/>
  <c r="E147" i="9"/>
  <c r="F147" i="9" s="1"/>
  <c r="E123" i="9"/>
  <c r="F123" i="9" s="1"/>
  <c r="E115" i="9"/>
  <c r="F115" i="9" s="1"/>
  <c r="E99" i="9"/>
  <c r="F99" i="9" s="1"/>
  <c r="E91" i="9"/>
  <c r="F91" i="9" s="1"/>
  <c r="E535" i="9"/>
  <c r="F535" i="9" s="1"/>
  <c r="E527" i="9"/>
  <c r="F527" i="9" s="1"/>
  <c r="E519" i="9"/>
  <c r="F519" i="9" s="1"/>
  <c r="E511" i="9"/>
  <c r="F511" i="9" s="1"/>
  <c r="E503" i="9"/>
  <c r="F503" i="9" s="1"/>
  <c r="E495" i="9"/>
  <c r="F495" i="9" s="1"/>
  <c r="E487" i="9"/>
  <c r="F487" i="9" s="1"/>
  <c r="E479" i="9"/>
  <c r="F479" i="9" s="1"/>
  <c r="E471" i="9"/>
  <c r="F471" i="9" s="1"/>
  <c r="E463" i="9"/>
  <c r="F463" i="9" s="1"/>
  <c r="E455" i="9"/>
  <c r="F455" i="9" s="1"/>
  <c r="E447" i="9"/>
  <c r="F447" i="9" s="1"/>
  <c r="E439" i="9"/>
  <c r="F439" i="9" s="1"/>
  <c r="E431" i="9"/>
  <c r="F431" i="9" s="1"/>
  <c r="E423" i="9"/>
  <c r="F423" i="9" s="1"/>
  <c r="E415" i="9"/>
  <c r="F415" i="9" s="1"/>
  <c r="E407" i="9"/>
  <c r="F407" i="9" s="1"/>
  <c r="E399" i="9"/>
  <c r="F399" i="9" s="1"/>
  <c r="E391" i="9"/>
  <c r="F391" i="9" s="1"/>
  <c r="E383" i="9"/>
  <c r="F383" i="9" s="1"/>
  <c r="E375" i="9"/>
  <c r="F375" i="9" s="1"/>
  <c r="E367" i="9"/>
  <c r="F367" i="9" s="1"/>
  <c r="E359" i="9"/>
  <c r="F359" i="9" s="1"/>
  <c r="E351" i="9"/>
  <c r="F351" i="9" s="1"/>
  <c r="E343" i="9"/>
  <c r="F343" i="9" s="1"/>
  <c r="E335" i="9"/>
  <c r="F335" i="9" s="1"/>
  <c r="E327" i="9"/>
  <c r="F327" i="9" s="1"/>
  <c r="E319" i="9"/>
  <c r="F319" i="9" s="1"/>
  <c r="E311" i="9"/>
  <c r="F311" i="9" s="1"/>
  <c r="E303" i="9"/>
  <c r="F303" i="9" s="1"/>
  <c r="E295" i="9"/>
  <c r="F295" i="9" s="1"/>
  <c r="E287" i="9"/>
  <c r="F287" i="9" s="1"/>
  <c r="E279" i="9"/>
  <c r="F279" i="9" s="1"/>
  <c r="E271" i="9"/>
  <c r="F271" i="9" s="1"/>
  <c r="E263" i="9"/>
  <c r="F263" i="9" s="1"/>
  <c r="E255" i="9"/>
  <c r="F255" i="9" s="1"/>
  <c r="E247" i="9"/>
  <c r="F247" i="9" s="1"/>
  <c r="E239" i="9"/>
  <c r="F239" i="9" s="1"/>
  <c r="E231" i="9"/>
  <c r="F231" i="9" s="1"/>
  <c r="E223" i="9"/>
  <c r="F223" i="9" s="1"/>
  <c r="E215" i="9"/>
  <c r="F215" i="9" s="1"/>
  <c r="E207" i="9"/>
  <c r="F207" i="9" s="1"/>
  <c r="E199" i="9"/>
  <c r="F199" i="9" s="1"/>
  <c r="E191" i="9"/>
  <c r="F191" i="9" s="1"/>
  <c r="E183" i="9"/>
  <c r="F183" i="9" s="1"/>
  <c r="E175" i="9"/>
  <c r="F175" i="9" s="1"/>
  <c r="E167" i="9"/>
  <c r="F167" i="9" s="1"/>
  <c r="E159" i="9"/>
  <c r="F159" i="9" s="1"/>
  <c r="E151" i="9"/>
  <c r="F151" i="9" s="1"/>
  <c r="E143" i="9"/>
  <c r="F143" i="9" s="1"/>
  <c r="E135" i="9"/>
  <c r="F135" i="9" s="1"/>
  <c r="E127" i="9"/>
  <c r="F127" i="9" s="1"/>
  <c r="E119" i="9"/>
  <c r="F119" i="9" s="1"/>
  <c r="E111" i="9"/>
  <c r="F111" i="9" s="1"/>
  <c r="E103" i="9"/>
  <c r="F103" i="9" s="1"/>
  <c r="E95" i="9"/>
  <c r="F95" i="9" s="1"/>
  <c r="E87" i="9"/>
  <c r="F87" i="9" s="1"/>
  <c r="E534" i="9"/>
  <c r="F534" i="9" s="1"/>
  <c r="E526" i="9"/>
  <c r="F526" i="9" s="1"/>
  <c r="E518" i="9"/>
  <c r="F518" i="9" s="1"/>
  <c r="E510" i="9"/>
  <c r="F510" i="9" s="1"/>
  <c r="E502" i="9"/>
  <c r="F502" i="9" s="1"/>
  <c r="E494" i="9"/>
  <c r="F494" i="9" s="1"/>
  <c r="E486" i="9"/>
  <c r="F486" i="9" s="1"/>
  <c r="E478" i="9"/>
  <c r="F478" i="9" s="1"/>
  <c r="E470" i="9"/>
  <c r="F470" i="9" s="1"/>
  <c r="E462" i="9"/>
  <c r="F462" i="9" s="1"/>
  <c r="E454" i="9"/>
  <c r="F454" i="9" s="1"/>
  <c r="E446" i="9"/>
  <c r="F446" i="9" s="1"/>
  <c r="E438" i="9"/>
  <c r="F438" i="9" s="1"/>
  <c r="E430" i="9"/>
  <c r="F430" i="9" s="1"/>
  <c r="E422" i="9"/>
  <c r="F422" i="9" s="1"/>
  <c r="E414" i="9"/>
  <c r="F414" i="9" s="1"/>
  <c r="E406" i="9"/>
  <c r="F406" i="9" s="1"/>
  <c r="E398" i="9"/>
  <c r="F398" i="9" s="1"/>
  <c r="E390" i="9"/>
  <c r="F390" i="9" s="1"/>
  <c r="E382" i="9"/>
  <c r="F382" i="9" s="1"/>
  <c r="E374" i="9"/>
  <c r="F374" i="9" s="1"/>
  <c r="E366" i="9"/>
  <c r="F366" i="9" s="1"/>
  <c r="E358" i="9"/>
  <c r="F358" i="9" s="1"/>
  <c r="E350" i="9"/>
  <c r="F350" i="9" s="1"/>
  <c r="E342" i="9"/>
  <c r="F342" i="9" s="1"/>
  <c r="E334" i="9"/>
  <c r="F334" i="9" s="1"/>
  <c r="E326" i="9"/>
  <c r="F326" i="9" s="1"/>
  <c r="E318" i="9"/>
  <c r="F318" i="9" s="1"/>
  <c r="E310" i="9"/>
  <c r="F310" i="9" s="1"/>
  <c r="E302" i="9"/>
  <c r="F302" i="9" s="1"/>
  <c r="E294" i="9"/>
  <c r="F294" i="9" s="1"/>
  <c r="E286" i="9"/>
  <c r="F286" i="9" s="1"/>
  <c r="E278" i="9"/>
  <c r="F278" i="9" s="1"/>
  <c r="E270" i="9"/>
  <c r="F270" i="9" s="1"/>
  <c r="E262" i="9"/>
  <c r="F262" i="9" s="1"/>
  <c r="E254" i="9"/>
  <c r="F254" i="9" s="1"/>
  <c r="E246" i="9"/>
  <c r="F246" i="9" s="1"/>
  <c r="E238" i="9"/>
  <c r="F238" i="9" s="1"/>
  <c r="E230" i="9"/>
  <c r="F230" i="9" s="1"/>
  <c r="E222" i="9"/>
  <c r="F222" i="9" s="1"/>
  <c r="E214" i="9"/>
  <c r="F214" i="9" s="1"/>
  <c r="E206" i="9"/>
  <c r="F206" i="9" s="1"/>
  <c r="E198" i="9"/>
  <c r="F198" i="9" s="1"/>
  <c r="E190" i="9"/>
  <c r="F190" i="9" s="1"/>
  <c r="E182" i="9"/>
  <c r="F182" i="9" s="1"/>
  <c r="E174" i="9"/>
  <c r="F174" i="9" s="1"/>
  <c r="E166" i="9"/>
  <c r="F166" i="9" s="1"/>
  <c r="E158" i="9"/>
  <c r="F158" i="9" s="1"/>
  <c r="E150" i="9"/>
  <c r="F150" i="9" s="1"/>
  <c r="E142" i="9"/>
  <c r="F142" i="9" s="1"/>
  <c r="E134" i="9"/>
  <c r="F134" i="9" s="1"/>
  <c r="E126" i="9"/>
  <c r="F126" i="9" s="1"/>
  <c r="E118" i="9"/>
  <c r="F118" i="9" s="1"/>
  <c r="E110" i="9"/>
  <c r="F110" i="9" s="1"/>
  <c r="E102" i="9"/>
  <c r="F102" i="9" s="1"/>
  <c r="E94" i="9"/>
  <c r="F94" i="9" s="1"/>
  <c r="E86" i="9"/>
  <c r="F86" i="9" s="1"/>
  <c r="E221" i="9"/>
  <c r="F221" i="9" s="1"/>
  <c r="E213" i="9"/>
  <c r="F213" i="9" s="1"/>
  <c r="E205" i="9"/>
  <c r="F205" i="9" s="1"/>
  <c r="E197" i="9"/>
  <c r="F197" i="9" s="1"/>
  <c r="E189" i="9"/>
  <c r="F189" i="9" s="1"/>
  <c r="E181" i="9"/>
  <c r="F181" i="9" s="1"/>
  <c r="E173" i="9"/>
  <c r="F173" i="9" s="1"/>
  <c r="E165" i="9"/>
  <c r="F165" i="9" s="1"/>
  <c r="E157" i="9"/>
  <c r="F157" i="9" s="1"/>
  <c r="E149" i="9"/>
  <c r="F149" i="9" s="1"/>
  <c r="E141" i="9"/>
  <c r="F141" i="9" s="1"/>
  <c r="E133" i="9"/>
  <c r="F133" i="9" s="1"/>
  <c r="E125" i="9"/>
  <c r="F125" i="9" s="1"/>
  <c r="E117" i="9"/>
  <c r="F117" i="9" s="1"/>
  <c r="E109" i="9"/>
  <c r="F109" i="9" s="1"/>
  <c r="E101" i="9"/>
  <c r="F101" i="9" s="1"/>
  <c r="E93" i="9"/>
  <c r="F93" i="9" s="1"/>
  <c r="E85" i="9"/>
  <c r="F85" i="9" s="1"/>
  <c r="E492" i="9"/>
  <c r="F492" i="9" s="1"/>
  <c r="E484" i="9"/>
  <c r="F484" i="9" s="1"/>
  <c r="E476" i="9"/>
  <c r="F476" i="9" s="1"/>
  <c r="E468" i="9"/>
  <c r="F468" i="9" s="1"/>
  <c r="E460" i="9"/>
  <c r="F460" i="9" s="1"/>
  <c r="E452" i="9"/>
  <c r="F452" i="9" s="1"/>
  <c r="E444" i="9"/>
  <c r="F444" i="9" s="1"/>
  <c r="E436" i="9"/>
  <c r="F436" i="9" s="1"/>
  <c r="E428" i="9"/>
  <c r="F428" i="9" s="1"/>
  <c r="E420" i="9"/>
  <c r="F420" i="9" s="1"/>
  <c r="E412" i="9"/>
  <c r="F412" i="9" s="1"/>
  <c r="E404" i="9"/>
  <c r="F404" i="9" s="1"/>
  <c r="E396" i="9"/>
  <c r="F396" i="9" s="1"/>
  <c r="E388" i="9"/>
  <c r="F388" i="9" s="1"/>
  <c r="E380" i="9"/>
  <c r="F380" i="9" s="1"/>
  <c r="E372" i="9"/>
  <c r="F372" i="9" s="1"/>
  <c r="E364" i="9"/>
  <c r="F364" i="9" s="1"/>
  <c r="E356" i="9"/>
  <c r="F356" i="9" s="1"/>
  <c r="E348" i="9"/>
  <c r="F348" i="9" s="1"/>
  <c r="E340" i="9"/>
  <c r="F340" i="9" s="1"/>
  <c r="E332" i="9"/>
  <c r="F332" i="9" s="1"/>
  <c r="E324" i="9"/>
  <c r="F324" i="9" s="1"/>
  <c r="E316" i="9"/>
  <c r="F316" i="9" s="1"/>
  <c r="E308" i="9"/>
  <c r="F308" i="9" s="1"/>
  <c r="E300" i="9"/>
  <c r="F300" i="9" s="1"/>
  <c r="E292" i="9"/>
  <c r="F292" i="9" s="1"/>
  <c r="E284" i="9"/>
  <c r="F284" i="9" s="1"/>
  <c r="E276" i="9"/>
  <c r="F276" i="9" s="1"/>
  <c r="E268" i="9"/>
  <c r="F268" i="9" s="1"/>
  <c r="E260" i="9"/>
  <c r="F260" i="9" s="1"/>
  <c r="E252" i="9"/>
  <c r="F252" i="9" s="1"/>
  <c r="E244" i="9"/>
  <c r="F244" i="9" s="1"/>
  <c r="E236" i="9"/>
  <c r="F236" i="9" s="1"/>
  <c r="E228" i="9"/>
  <c r="F228" i="9" s="1"/>
  <c r="E220" i="9"/>
  <c r="F220" i="9" s="1"/>
  <c r="E212" i="9"/>
  <c r="F212" i="9" s="1"/>
  <c r="E204" i="9"/>
  <c r="F204" i="9" s="1"/>
  <c r="E196" i="9"/>
  <c r="F196" i="9" s="1"/>
  <c r="E188" i="9"/>
  <c r="F188" i="9" s="1"/>
  <c r="E180" i="9"/>
  <c r="F180" i="9" s="1"/>
  <c r="E172" i="9"/>
  <c r="F172" i="9" s="1"/>
  <c r="E164" i="9"/>
  <c r="F164" i="9" s="1"/>
  <c r="E156" i="9"/>
  <c r="F156" i="9" s="1"/>
  <c r="E148" i="9"/>
  <c r="F148" i="9" s="1"/>
  <c r="E140" i="9"/>
  <c r="F140" i="9" s="1"/>
  <c r="E132" i="9"/>
  <c r="F132" i="9" s="1"/>
  <c r="E124" i="9"/>
  <c r="F124" i="9" s="1"/>
  <c r="E116" i="9"/>
  <c r="F116" i="9" s="1"/>
  <c r="E108" i="9"/>
  <c r="F108" i="9" s="1"/>
  <c r="E100" i="9"/>
  <c r="F100" i="9" s="1"/>
  <c r="E92" i="9"/>
  <c r="F92" i="9" s="1"/>
  <c r="E84" i="9"/>
  <c r="F84" i="9" s="1"/>
  <c r="E83" i="9"/>
  <c r="F83" i="9" s="1"/>
  <c r="E514" i="9"/>
  <c r="F514" i="9" s="1"/>
  <c r="E506" i="9"/>
  <c r="F506" i="9" s="1"/>
  <c r="E498" i="9"/>
  <c r="F498" i="9" s="1"/>
  <c r="E490" i="9"/>
  <c r="F490" i="9" s="1"/>
  <c r="E482" i="9"/>
  <c r="F482" i="9" s="1"/>
  <c r="E474" i="9"/>
  <c r="F474" i="9" s="1"/>
  <c r="E466" i="9"/>
  <c r="F466" i="9" s="1"/>
  <c r="E458" i="9"/>
  <c r="F458" i="9" s="1"/>
  <c r="E450" i="9"/>
  <c r="F450" i="9" s="1"/>
  <c r="E442" i="9"/>
  <c r="F442" i="9" s="1"/>
  <c r="E434" i="9"/>
  <c r="F434" i="9" s="1"/>
  <c r="E426" i="9"/>
  <c r="F426" i="9" s="1"/>
  <c r="E418" i="9"/>
  <c r="F418" i="9" s="1"/>
  <c r="E410" i="9"/>
  <c r="F410" i="9" s="1"/>
  <c r="E402" i="9"/>
  <c r="F402" i="9" s="1"/>
  <c r="E394" i="9"/>
  <c r="F394" i="9" s="1"/>
  <c r="E386" i="9"/>
  <c r="F386" i="9" s="1"/>
  <c r="E378" i="9"/>
  <c r="F378" i="9" s="1"/>
  <c r="E370" i="9"/>
  <c r="F370" i="9" s="1"/>
  <c r="E362" i="9"/>
  <c r="F362" i="9" s="1"/>
  <c r="E354" i="9"/>
  <c r="F354" i="9" s="1"/>
  <c r="E346" i="9"/>
  <c r="F346" i="9" s="1"/>
  <c r="E338" i="9"/>
  <c r="F338" i="9" s="1"/>
  <c r="E330" i="9"/>
  <c r="F330" i="9" s="1"/>
  <c r="E322" i="9"/>
  <c r="F322" i="9" s="1"/>
  <c r="E314" i="9"/>
  <c r="F314" i="9" s="1"/>
  <c r="E306" i="9"/>
  <c r="F306" i="9" s="1"/>
  <c r="E298" i="9"/>
  <c r="F298" i="9" s="1"/>
  <c r="E290" i="9"/>
  <c r="F290" i="9" s="1"/>
  <c r="E282" i="9"/>
  <c r="F282" i="9" s="1"/>
  <c r="E274" i="9"/>
  <c r="F274" i="9" s="1"/>
  <c r="E266" i="9"/>
  <c r="F266" i="9" s="1"/>
  <c r="E258" i="9"/>
  <c r="F258" i="9" s="1"/>
  <c r="E250" i="9"/>
  <c r="F250" i="9" s="1"/>
  <c r="E242" i="9"/>
  <c r="F242" i="9" s="1"/>
  <c r="E234" i="9"/>
  <c r="F234" i="9" s="1"/>
  <c r="E226" i="9"/>
  <c r="F226" i="9" s="1"/>
  <c r="E218" i="9"/>
  <c r="F218" i="9" s="1"/>
  <c r="E210" i="9"/>
  <c r="F210" i="9" s="1"/>
  <c r="E202" i="9"/>
  <c r="F202" i="9" s="1"/>
  <c r="E194" i="9"/>
  <c r="F194" i="9" s="1"/>
  <c r="E186" i="9"/>
  <c r="F186" i="9" s="1"/>
  <c r="E178" i="9"/>
  <c r="F178" i="9" s="1"/>
  <c r="E170" i="9"/>
  <c r="F170" i="9" s="1"/>
  <c r="E162" i="9"/>
  <c r="F162" i="9" s="1"/>
  <c r="E154" i="9"/>
  <c r="F154" i="9" s="1"/>
  <c r="E146" i="9"/>
  <c r="F146" i="9" s="1"/>
  <c r="E138" i="9"/>
  <c r="F138" i="9" s="1"/>
  <c r="E130" i="9"/>
  <c r="F130" i="9" s="1"/>
  <c r="E122" i="9"/>
  <c r="F122" i="9" s="1"/>
  <c r="E114" i="9"/>
  <c r="F114" i="9" s="1"/>
  <c r="E106" i="9"/>
  <c r="F106" i="9" s="1"/>
  <c r="E98" i="9"/>
  <c r="F98" i="9" s="1"/>
  <c r="E90" i="9"/>
  <c r="F90" i="9" s="1"/>
  <c r="E281" i="7"/>
  <c r="F281" i="7" s="1"/>
  <c r="E323" i="7"/>
  <c r="F323" i="7" s="1"/>
  <c r="E515" i="7"/>
  <c r="F515" i="7" s="1"/>
  <c r="E236" i="7"/>
  <c r="F236" i="7" s="1"/>
  <c r="E483" i="7"/>
  <c r="F483" i="7" s="1"/>
  <c r="E172" i="7"/>
  <c r="F172" i="7" s="1"/>
  <c r="E397" i="7"/>
  <c r="F397" i="7" s="1"/>
  <c r="E389" i="7"/>
  <c r="F389" i="7" s="1"/>
  <c r="E381" i="7"/>
  <c r="F381" i="7" s="1"/>
  <c r="E373" i="7"/>
  <c r="F373" i="7" s="1"/>
  <c r="E365" i="7"/>
  <c r="F365" i="7" s="1"/>
  <c r="E357" i="7"/>
  <c r="F357" i="7" s="1"/>
  <c r="E349" i="7"/>
  <c r="F349" i="7" s="1"/>
  <c r="E341" i="7"/>
  <c r="F341" i="7" s="1"/>
  <c r="E333" i="7"/>
  <c r="F333" i="7" s="1"/>
  <c r="E325" i="7"/>
  <c r="F325" i="7" s="1"/>
  <c r="E317" i="7"/>
  <c r="F317" i="7" s="1"/>
  <c r="E309" i="7"/>
  <c r="F309" i="7" s="1"/>
  <c r="E301" i="7"/>
  <c r="F301" i="7" s="1"/>
  <c r="E293" i="7"/>
  <c r="F293" i="7" s="1"/>
  <c r="E285" i="7"/>
  <c r="F285" i="7" s="1"/>
  <c r="E277" i="7"/>
  <c r="F277" i="7" s="1"/>
  <c r="E269" i="7"/>
  <c r="F269" i="7" s="1"/>
  <c r="E261" i="7"/>
  <c r="F261" i="7" s="1"/>
  <c r="E253" i="7"/>
  <c r="F253" i="7" s="1"/>
  <c r="E245" i="7"/>
  <c r="F245" i="7" s="1"/>
  <c r="E237" i="7"/>
  <c r="F237" i="7" s="1"/>
  <c r="E229" i="7"/>
  <c r="F229" i="7" s="1"/>
  <c r="E221" i="7"/>
  <c r="F221" i="7" s="1"/>
  <c r="E213" i="7"/>
  <c r="F213" i="7" s="1"/>
  <c r="E205" i="7"/>
  <c r="F205" i="7" s="1"/>
  <c r="E197" i="7"/>
  <c r="F197" i="7" s="1"/>
  <c r="E189" i="7"/>
  <c r="F189" i="7" s="1"/>
  <c r="E181" i="7"/>
  <c r="F181" i="7" s="1"/>
  <c r="E173" i="7"/>
  <c r="F173" i="7" s="1"/>
  <c r="E165" i="7"/>
  <c r="F165" i="7" s="1"/>
  <c r="E157" i="7"/>
  <c r="F157" i="7" s="1"/>
  <c r="E149" i="7"/>
  <c r="F149" i="7" s="1"/>
  <c r="E141" i="7"/>
  <c r="F141" i="7" s="1"/>
  <c r="E133" i="7"/>
  <c r="F133" i="7" s="1"/>
  <c r="E125" i="7"/>
  <c r="F125" i="7" s="1"/>
  <c r="E117" i="7"/>
  <c r="F117" i="7" s="1"/>
  <c r="E109" i="7"/>
  <c r="F109" i="7" s="1"/>
  <c r="E101" i="7"/>
  <c r="F101" i="7" s="1"/>
  <c r="E93" i="7"/>
  <c r="F93" i="7" s="1"/>
  <c r="E451" i="7"/>
  <c r="F451" i="7" s="1"/>
  <c r="F87" i="7"/>
  <c r="E112" i="7"/>
  <c r="F112" i="7" s="1"/>
  <c r="E176" i="7"/>
  <c r="F176" i="7" s="1"/>
  <c r="E240" i="7"/>
  <c r="F240" i="7" s="1"/>
  <c r="E324" i="7"/>
  <c r="F324" i="7" s="1"/>
  <c r="E356" i="7"/>
  <c r="F356" i="7" s="1"/>
  <c r="E388" i="7"/>
  <c r="F388" i="7" s="1"/>
  <c r="E420" i="7"/>
  <c r="F420" i="7" s="1"/>
  <c r="E452" i="7"/>
  <c r="F452" i="7" s="1"/>
  <c r="E484" i="7"/>
  <c r="F484" i="7" s="1"/>
  <c r="E516" i="7"/>
  <c r="F516" i="7" s="1"/>
  <c r="E548" i="7"/>
  <c r="F548" i="7" s="1"/>
  <c r="E124" i="7"/>
  <c r="F124" i="7" s="1"/>
  <c r="E188" i="7"/>
  <c r="F188" i="7" s="1"/>
  <c r="E144" i="7"/>
  <c r="F144" i="7" s="1"/>
  <c r="E308" i="7"/>
  <c r="F308" i="7" s="1"/>
  <c r="E372" i="7"/>
  <c r="F372" i="7" s="1"/>
  <c r="E436" i="7"/>
  <c r="F436" i="7" s="1"/>
  <c r="E532" i="7"/>
  <c r="F532" i="7" s="1"/>
  <c r="E128" i="7"/>
  <c r="F128" i="7" s="1"/>
  <c r="E192" i="7"/>
  <c r="F192" i="7" s="1"/>
  <c r="E89" i="7"/>
  <c r="F89" i="7" s="1"/>
  <c r="E208" i="7"/>
  <c r="F208" i="7" s="1"/>
  <c r="E340" i="7"/>
  <c r="F340" i="7" s="1"/>
  <c r="E468" i="7"/>
  <c r="F468" i="7" s="1"/>
  <c r="E140" i="7"/>
  <c r="F140" i="7" s="1"/>
  <c r="E272" i="7"/>
  <c r="F272" i="7" s="1"/>
  <c r="E404" i="7"/>
  <c r="F404" i="7" s="1"/>
  <c r="E500" i="7"/>
  <c r="F500" i="7" s="1"/>
  <c r="E92" i="7"/>
  <c r="F92" i="7" s="1"/>
  <c r="E156" i="7"/>
  <c r="F156" i="7" s="1"/>
  <c r="E220" i="7"/>
  <c r="F220" i="7" s="1"/>
  <c r="E280" i="7"/>
  <c r="F280" i="7" s="1"/>
  <c r="E96" i="7"/>
  <c r="F96" i="7" s="1"/>
  <c r="E160" i="7"/>
  <c r="F160" i="7" s="1"/>
  <c r="E555" i="7"/>
  <c r="F555" i="7" s="1"/>
  <c r="E539" i="7"/>
  <c r="F539" i="7" s="1"/>
  <c r="E531" i="7"/>
  <c r="F531" i="7" s="1"/>
  <c r="E523" i="7"/>
  <c r="F523" i="7" s="1"/>
  <c r="E507" i="7"/>
  <c r="F507" i="7" s="1"/>
  <c r="E499" i="7"/>
  <c r="F499" i="7" s="1"/>
  <c r="E491" i="7"/>
  <c r="F491" i="7" s="1"/>
  <c r="E475" i="7"/>
  <c r="F475" i="7" s="1"/>
  <c r="E467" i="7"/>
  <c r="F467" i="7" s="1"/>
  <c r="E459" i="7"/>
  <c r="F459" i="7" s="1"/>
  <c r="E443" i="7"/>
  <c r="F443" i="7" s="1"/>
  <c r="E435" i="7"/>
  <c r="F435" i="7" s="1"/>
  <c r="E427" i="7"/>
  <c r="F427" i="7" s="1"/>
  <c r="E411" i="7"/>
  <c r="F411" i="7" s="1"/>
  <c r="E403" i="7"/>
  <c r="F403" i="7" s="1"/>
  <c r="E395" i="7"/>
  <c r="F395" i="7" s="1"/>
  <c r="E379" i="7"/>
  <c r="F379" i="7" s="1"/>
  <c r="E371" i="7"/>
  <c r="F371" i="7" s="1"/>
  <c r="E363" i="7"/>
  <c r="F363" i="7" s="1"/>
  <c r="E347" i="7"/>
  <c r="F347" i="7" s="1"/>
  <c r="E339" i="7"/>
  <c r="F339" i="7" s="1"/>
  <c r="E331" i="7"/>
  <c r="F331" i="7" s="1"/>
  <c r="E315" i="7"/>
  <c r="F315" i="7" s="1"/>
  <c r="E307" i="7"/>
  <c r="F307" i="7" s="1"/>
  <c r="E387" i="7"/>
  <c r="F387" i="7" s="1"/>
  <c r="E292" i="7"/>
  <c r="F292" i="7" s="1"/>
  <c r="E284" i="7"/>
  <c r="F284" i="7" s="1"/>
  <c r="E276" i="7"/>
  <c r="F276" i="7" s="1"/>
  <c r="E260" i="7"/>
  <c r="F260" i="7" s="1"/>
  <c r="E244" i="7"/>
  <c r="F244" i="7" s="1"/>
  <c r="E228" i="7"/>
  <c r="F228" i="7" s="1"/>
  <c r="E212" i="7"/>
  <c r="F212" i="7" s="1"/>
  <c r="E196" i="7"/>
  <c r="F196" i="7" s="1"/>
  <c r="E180" i="7"/>
  <c r="F180" i="7" s="1"/>
  <c r="E164" i="7"/>
  <c r="F164" i="7" s="1"/>
  <c r="E148" i="7"/>
  <c r="F148" i="7" s="1"/>
  <c r="E132" i="7"/>
  <c r="F132" i="7" s="1"/>
  <c r="E116" i="7"/>
  <c r="F116" i="7" s="1"/>
  <c r="E100" i="7"/>
  <c r="F100" i="7" s="1"/>
  <c r="E299" i="7"/>
  <c r="F299" i="7" s="1"/>
  <c r="E291" i="7"/>
  <c r="F291" i="7" s="1"/>
  <c r="E283" i="7"/>
  <c r="F283" i="7" s="1"/>
  <c r="E275" i="7"/>
  <c r="F275" i="7" s="1"/>
  <c r="E267" i="7"/>
  <c r="F267" i="7" s="1"/>
  <c r="E259" i="7"/>
  <c r="F259" i="7" s="1"/>
  <c r="E251" i="7"/>
  <c r="F251" i="7" s="1"/>
  <c r="E243" i="7"/>
  <c r="F243" i="7" s="1"/>
  <c r="E235" i="7"/>
  <c r="F235" i="7" s="1"/>
  <c r="E227" i="7"/>
  <c r="F227" i="7" s="1"/>
  <c r="E219" i="7"/>
  <c r="F219" i="7" s="1"/>
  <c r="E211" i="7"/>
  <c r="F211" i="7" s="1"/>
  <c r="E203" i="7"/>
  <c r="F203" i="7" s="1"/>
  <c r="E195" i="7"/>
  <c r="F195" i="7" s="1"/>
  <c r="E187" i="7"/>
  <c r="F187" i="7" s="1"/>
  <c r="E179" i="7"/>
  <c r="F179" i="7" s="1"/>
  <c r="E171" i="7"/>
  <c r="F171" i="7" s="1"/>
  <c r="E163" i="7"/>
  <c r="F163" i="7" s="1"/>
  <c r="E186" i="7"/>
  <c r="F186" i="7" s="1"/>
  <c r="E162" i="7"/>
  <c r="F162" i="7" s="1"/>
  <c r="E130" i="7"/>
  <c r="F130" i="7" s="1"/>
  <c r="E106" i="7"/>
  <c r="F106" i="7" s="1"/>
  <c r="E553" i="7"/>
  <c r="F553" i="7" s="1"/>
  <c r="E545" i="7"/>
  <c r="F545" i="7" s="1"/>
  <c r="E537" i="7"/>
  <c r="F537" i="7" s="1"/>
  <c r="E529" i="7"/>
  <c r="F529" i="7" s="1"/>
  <c r="E521" i="7"/>
  <c r="F521" i="7" s="1"/>
  <c r="E513" i="7"/>
  <c r="F513" i="7" s="1"/>
  <c r="E505" i="7"/>
  <c r="F505" i="7" s="1"/>
  <c r="E497" i="7"/>
  <c r="F497" i="7" s="1"/>
  <c r="E489" i="7"/>
  <c r="F489" i="7" s="1"/>
  <c r="E481" i="7"/>
  <c r="F481" i="7" s="1"/>
  <c r="E473" i="7"/>
  <c r="F473" i="7" s="1"/>
  <c r="E465" i="7"/>
  <c r="F465" i="7" s="1"/>
  <c r="E457" i="7"/>
  <c r="F457" i="7" s="1"/>
  <c r="E449" i="7"/>
  <c r="F449" i="7" s="1"/>
  <c r="E441" i="7"/>
  <c r="F441" i="7" s="1"/>
  <c r="E433" i="7"/>
  <c r="F433" i="7" s="1"/>
  <c r="E425" i="7"/>
  <c r="F425" i="7" s="1"/>
  <c r="E417" i="7"/>
  <c r="F417" i="7" s="1"/>
  <c r="E409" i="7"/>
  <c r="F409" i="7" s="1"/>
  <c r="E401" i="7"/>
  <c r="F401" i="7" s="1"/>
  <c r="E393" i="7"/>
  <c r="F393" i="7" s="1"/>
  <c r="E385" i="7"/>
  <c r="F385" i="7" s="1"/>
  <c r="E377" i="7"/>
  <c r="F377" i="7" s="1"/>
  <c r="E369" i="7"/>
  <c r="F369" i="7" s="1"/>
  <c r="E361" i="7"/>
  <c r="F361" i="7" s="1"/>
  <c r="E353" i="7"/>
  <c r="F353" i="7" s="1"/>
  <c r="E345" i="7"/>
  <c r="F345" i="7" s="1"/>
  <c r="E337" i="7"/>
  <c r="F337" i="7" s="1"/>
  <c r="E329" i="7"/>
  <c r="F329" i="7" s="1"/>
  <c r="E321" i="7"/>
  <c r="F321" i="7" s="1"/>
  <c r="E313" i="7"/>
  <c r="F313" i="7" s="1"/>
  <c r="E305" i="7"/>
  <c r="F305" i="7" s="1"/>
  <c r="E297" i="7"/>
  <c r="F297" i="7" s="1"/>
  <c r="E273" i="7"/>
  <c r="F273" i="7" s="1"/>
  <c r="E265" i="7"/>
  <c r="F265" i="7" s="1"/>
  <c r="E257" i="7"/>
  <c r="F257" i="7" s="1"/>
  <c r="E249" i="7"/>
  <c r="F249" i="7" s="1"/>
  <c r="E241" i="7"/>
  <c r="F241" i="7" s="1"/>
  <c r="E233" i="7"/>
  <c r="F233" i="7" s="1"/>
  <c r="E225" i="7"/>
  <c r="F225" i="7" s="1"/>
  <c r="E217" i="7"/>
  <c r="F217" i="7" s="1"/>
  <c r="E209" i="7"/>
  <c r="F209" i="7" s="1"/>
  <c r="E201" i="7"/>
  <c r="F201" i="7" s="1"/>
  <c r="E193" i="7"/>
  <c r="F193" i="7" s="1"/>
  <c r="E185" i="7"/>
  <c r="F185" i="7" s="1"/>
  <c r="E177" i="7"/>
  <c r="F177" i="7" s="1"/>
  <c r="E169" i="7"/>
  <c r="F169" i="7" s="1"/>
  <c r="E161" i="7"/>
  <c r="F161" i="7" s="1"/>
  <c r="E153" i="7"/>
  <c r="F153" i="7" s="1"/>
  <c r="E145" i="7"/>
  <c r="F145" i="7" s="1"/>
  <c r="E137" i="7"/>
  <c r="F137" i="7" s="1"/>
  <c r="E129" i="7"/>
  <c r="F129" i="7" s="1"/>
  <c r="E121" i="7"/>
  <c r="F121" i="7" s="1"/>
  <c r="E113" i="7"/>
  <c r="F113" i="7" s="1"/>
  <c r="E105" i="7"/>
  <c r="F105" i="7" s="1"/>
  <c r="E97" i="7"/>
  <c r="F97" i="7" s="1"/>
  <c r="E178" i="7"/>
  <c r="F178" i="7" s="1"/>
  <c r="E154" i="7"/>
  <c r="F154" i="7" s="1"/>
  <c r="E122" i="7"/>
  <c r="F122" i="7" s="1"/>
  <c r="E90" i="7"/>
  <c r="F90" i="7" s="1"/>
  <c r="E552" i="7"/>
  <c r="F552" i="7" s="1"/>
  <c r="E544" i="7"/>
  <c r="F544" i="7" s="1"/>
  <c r="E536" i="7"/>
  <c r="F536" i="7" s="1"/>
  <c r="E528" i="7"/>
  <c r="F528" i="7" s="1"/>
  <c r="E520" i="7"/>
  <c r="F520" i="7" s="1"/>
  <c r="E512" i="7"/>
  <c r="F512" i="7" s="1"/>
  <c r="E504" i="7"/>
  <c r="F504" i="7" s="1"/>
  <c r="E496" i="7"/>
  <c r="F496" i="7" s="1"/>
  <c r="E488" i="7"/>
  <c r="F488" i="7" s="1"/>
  <c r="E480" i="7"/>
  <c r="F480" i="7" s="1"/>
  <c r="E472" i="7"/>
  <c r="F472" i="7" s="1"/>
  <c r="E464" i="7"/>
  <c r="F464" i="7" s="1"/>
  <c r="E456" i="7"/>
  <c r="F456" i="7" s="1"/>
  <c r="E448" i="7"/>
  <c r="F448" i="7" s="1"/>
  <c r="E440" i="7"/>
  <c r="F440" i="7" s="1"/>
  <c r="E432" i="7"/>
  <c r="F432" i="7" s="1"/>
  <c r="E424" i="7"/>
  <c r="F424" i="7" s="1"/>
  <c r="E416" i="7"/>
  <c r="F416" i="7" s="1"/>
  <c r="E408" i="7"/>
  <c r="F408" i="7" s="1"/>
  <c r="E400" i="7"/>
  <c r="F400" i="7" s="1"/>
  <c r="E392" i="7"/>
  <c r="F392" i="7" s="1"/>
  <c r="E384" i="7"/>
  <c r="F384" i="7" s="1"/>
  <c r="E376" i="7"/>
  <c r="F376" i="7" s="1"/>
  <c r="E368" i="7"/>
  <c r="F368" i="7" s="1"/>
  <c r="E360" i="7"/>
  <c r="F360" i="7" s="1"/>
  <c r="E352" i="7"/>
  <c r="F352" i="7" s="1"/>
  <c r="E344" i="7"/>
  <c r="F344" i="7" s="1"/>
  <c r="E336" i="7"/>
  <c r="F336" i="7" s="1"/>
  <c r="E328" i="7"/>
  <c r="F328" i="7" s="1"/>
  <c r="E320" i="7"/>
  <c r="F320" i="7" s="1"/>
  <c r="E312" i="7"/>
  <c r="F312" i="7" s="1"/>
  <c r="E304" i="7"/>
  <c r="F304" i="7" s="1"/>
  <c r="E296" i="7"/>
  <c r="F296" i="7" s="1"/>
  <c r="E288" i="7"/>
  <c r="F288" i="7" s="1"/>
  <c r="E264" i="7"/>
  <c r="F264" i="7" s="1"/>
  <c r="E248" i="7"/>
  <c r="F248" i="7" s="1"/>
  <c r="E232" i="7"/>
  <c r="F232" i="7" s="1"/>
  <c r="E216" i="7"/>
  <c r="F216" i="7" s="1"/>
  <c r="E200" i="7"/>
  <c r="F200" i="7" s="1"/>
  <c r="E184" i="7"/>
  <c r="F184" i="7" s="1"/>
  <c r="E168" i="7"/>
  <c r="F168" i="7" s="1"/>
  <c r="E152" i="7"/>
  <c r="F152" i="7" s="1"/>
  <c r="E136" i="7"/>
  <c r="F136" i="7" s="1"/>
  <c r="E120" i="7"/>
  <c r="F120" i="7" s="1"/>
  <c r="E104" i="7"/>
  <c r="F104" i="7" s="1"/>
  <c r="E170" i="7"/>
  <c r="F170" i="7" s="1"/>
  <c r="E146" i="7"/>
  <c r="F146" i="7" s="1"/>
  <c r="E138" i="7"/>
  <c r="F138" i="7" s="1"/>
  <c r="E114" i="7"/>
  <c r="F114" i="7" s="1"/>
  <c r="E98" i="7"/>
  <c r="F98" i="7" s="1"/>
  <c r="E551" i="7"/>
  <c r="F551" i="7" s="1"/>
  <c r="E543" i="7"/>
  <c r="F543" i="7" s="1"/>
  <c r="E535" i="7"/>
  <c r="F535" i="7" s="1"/>
  <c r="E527" i="7"/>
  <c r="F527" i="7" s="1"/>
  <c r="E519" i="7"/>
  <c r="F519" i="7" s="1"/>
  <c r="E511" i="7"/>
  <c r="F511" i="7" s="1"/>
  <c r="E503" i="7"/>
  <c r="F503" i="7" s="1"/>
  <c r="E495" i="7"/>
  <c r="F495" i="7" s="1"/>
  <c r="E487" i="7"/>
  <c r="F487" i="7" s="1"/>
  <c r="E479" i="7"/>
  <c r="F479" i="7" s="1"/>
  <c r="E471" i="7"/>
  <c r="F471" i="7" s="1"/>
  <c r="E463" i="7"/>
  <c r="F463" i="7" s="1"/>
  <c r="E455" i="7"/>
  <c r="F455" i="7" s="1"/>
  <c r="E447" i="7"/>
  <c r="F447" i="7" s="1"/>
  <c r="E439" i="7"/>
  <c r="F439" i="7" s="1"/>
  <c r="E431" i="7"/>
  <c r="F431" i="7" s="1"/>
  <c r="E423" i="7"/>
  <c r="F423" i="7" s="1"/>
  <c r="E415" i="7"/>
  <c r="F415" i="7" s="1"/>
  <c r="E407" i="7"/>
  <c r="F407" i="7" s="1"/>
  <c r="E399" i="7"/>
  <c r="F399" i="7" s="1"/>
  <c r="E391" i="7"/>
  <c r="F391" i="7" s="1"/>
  <c r="E383" i="7"/>
  <c r="F383" i="7" s="1"/>
  <c r="E375" i="7"/>
  <c r="F375" i="7" s="1"/>
  <c r="E367" i="7"/>
  <c r="F367" i="7" s="1"/>
  <c r="E359" i="7"/>
  <c r="F359" i="7" s="1"/>
  <c r="E351" i="7"/>
  <c r="F351" i="7" s="1"/>
  <c r="E343" i="7"/>
  <c r="F343" i="7" s="1"/>
  <c r="E335" i="7"/>
  <c r="F335" i="7" s="1"/>
  <c r="E327" i="7"/>
  <c r="F327" i="7" s="1"/>
  <c r="E319" i="7"/>
  <c r="F319" i="7" s="1"/>
  <c r="E311" i="7"/>
  <c r="F311" i="7" s="1"/>
  <c r="E303" i="7"/>
  <c r="F303" i="7" s="1"/>
  <c r="E295" i="7"/>
  <c r="F295" i="7" s="1"/>
  <c r="E287" i="7"/>
  <c r="F287" i="7" s="1"/>
  <c r="E279" i="7"/>
  <c r="F279" i="7" s="1"/>
  <c r="E271" i="7"/>
  <c r="F271" i="7" s="1"/>
  <c r="E263" i="7"/>
  <c r="F263" i="7" s="1"/>
  <c r="E255" i="7"/>
  <c r="F255" i="7" s="1"/>
  <c r="E247" i="7"/>
  <c r="F247" i="7" s="1"/>
  <c r="E239" i="7"/>
  <c r="F239" i="7" s="1"/>
  <c r="E231" i="7"/>
  <c r="F231" i="7" s="1"/>
  <c r="E223" i="7"/>
  <c r="F223" i="7" s="1"/>
  <c r="E215" i="7"/>
  <c r="F215" i="7" s="1"/>
  <c r="E207" i="7"/>
  <c r="F207" i="7" s="1"/>
  <c r="E199" i="7"/>
  <c r="F199" i="7" s="1"/>
  <c r="E191" i="7"/>
  <c r="F191" i="7" s="1"/>
  <c r="E183" i="7"/>
  <c r="F183" i="7" s="1"/>
  <c r="E175" i="7"/>
  <c r="F175" i="7" s="1"/>
  <c r="E167" i="7"/>
  <c r="F167" i="7" s="1"/>
  <c r="E88" i="7"/>
  <c r="F88" i="7" s="1"/>
  <c r="E550" i="7"/>
  <c r="F550" i="7" s="1"/>
  <c r="E542" i="7"/>
  <c r="F542" i="7" s="1"/>
  <c r="E534" i="7"/>
  <c r="F534" i="7" s="1"/>
  <c r="E526" i="7"/>
  <c r="F526" i="7" s="1"/>
  <c r="E518" i="7"/>
  <c r="F518" i="7" s="1"/>
  <c r="E510" i="7"/>
  <c r="F510" i="7" s="1"/>
  <c r="E502" i="7"/>
  <c r="F502" i="7" s="1"/>
  <c r="E494" i="7"/>
  <c r="F494" i="7" s="1"/>
  <c r="E486" i="7"/>
  <c r="F486" i="7" s="1"/>
  <c r="E478" i="7"/>
  <c r="F478" i="7" s="1"/>
  <c r="E470" i="7"/>
  <c r="F470" i="7" s="1"/>
  <c r="E462" i="7"/>
  <c r="F462" i="7" s="1"/>
  <c r="E454" i="7"/>
  <c r="F454" i="7" s="1"/>
  <c r="E446" i="7"/>
  <c r="F446" i="7" s="1"/>
  <c r="E438" i="7"/>
  <c r="F438" i="7" s="1"/>
  <c r="E430" i="7"/>
  <c r="F430" i="7" s="1"/>
  <c r="E422" i="7"/>
  <c r="F422" i="7" s="1"/>
  <c r="E414" i="7"/>
  <c r="F414" i="7" s="1"/>
  <c r="E406" i="7"/>
  <c r="F406" i="7" s="1"/>
  <c r="E398" i="7"/>
  <c r="F398" i="7" s="1"/>
  <c r="E390" i="7"/>
  <c r="F390" i="7" s="1"/>
  <c r="E382" i="7"/>
  <c r="F382" i="7" s="1"/>
  <c r="E374" i="7"/>
  <c r="F374" i="7" s="1"/>
  <c r="E366" i="7"/>
  <c r="F366" i="7" s="1"/>
  <c r="E358" i="7"/>
  <c r="F358" i="7" s="1"/>
  <c r="E350" i="7"/>
  <c r="F350" i="7" s="1"/>
  <c r="E342" i="7"/>
  <c r="F342" i="7" s="1"/>
  <c r="E334" i="7"/>
  <c r="F334" i="7" s="1"/>
  <c r="E326" i="7"/>
  <c r="F326" i="7" s="1"/>
  <c r="E318" i="7"/>
  <c r="F318" i="7" s="1"/>
  <c r="E310" i="7"/>
  <c r="F310" i="7" s="1"/>
  <c r="E302" i="7"/>
  <c r="F302" i="7" s="1"/>
  <c r="E294" i="7"/>
  <c r="F294" i="7" s="1"/>
  <c r="E286" i="7"/>
  <c r="F286" i="7" s="1"/>
  <c r="E278" i="7"/>
  <c r="F278" i="7" s="1"/>
  <c r="E270" i="7"/>
  <c r="F270" i="7" s="1"/>
  <c r="E262" i="7"/>
  <c r="F262" i="7" s="1"/>
  <c r="E254" i="7"/>
  <c r="F254" i="7" s="1"/>
  <c r="E246" i="7"/>
  <c r="F246" i="7" s="1"/>
  <c r="E238" i="7"/>
  <c r="F238" i="7" s="1"/>
  <c r="E230" i="7"/>
  <c r="F230" i="7" s="1"/>
  <c r="E222" i="7"/>
  <c r="F222" i="7" s="1"/>
  <c r="E214" i="7"/>
  <c r="F214" i="7" s="1"/>
  <c r="E206" i="7"/>
  <c r="F206" i="7" s="1"/>
  <c r="E198" i="7"/>
  <c r="F198" i="7" s="1"/>
  <c r="E190" i="7"/>
  <c r="F190" i="7" s="1"/>
  <c r="E182" i="7"/>
  <c r="F182" i="7" s="1"/>
  <c r="E174" i="7"/>
  <c r="F174" i="7" s="1"/>
  <c r="E166" i="7"/>
  <c r="F166" i="7" s="1"/>
  <c r="E158" i="7"/>
  <c r="F158" i="7" s="1"/>
  <c r="E150" i="7"/>
  <c r="F150" i="7" s="1"/>
  <c r="E142" i="7"/>
  <c r="F142" i="7" s="1"/>
  <c r="E134" i="7"/>
  <c r="F134" i="7" s="1"/>
  <c r="E126" i="7"/>
  <c r="F126" i="7" s="1"/>
  <c r="E118" i="7"/>
  <c r="F118" i="7" s="1"/>
  <c r="E110" i="7"/>
  <c r="F110" i="7" s="1"/>
  <c r="E102" i="7"/>
  <c r="F102" i="7" s="1"/>
  <c r="E94" i="7"/>
  <c r="F94" i="7" s="1"/>
  <c r="E155" i="7"/>
  <c r="F155" i="7" s="1"/>
  <c r="E147" i="7"/>
  <c r="F147" i="7" s="1"/>
  <c r="E139" i="7"/>
  <c r="F139" i="7" s="1"/>
  <c r="E131" i="7"/>
  <c r="F131" i="7" s="1"/>
  <c r="E123" i="7"/>
  <c r="F123" i="7" s="1"/>
  <c r="E115" i="7"/>
  <c r="F115" i="7" s="1"/>
  <c r="E107" i="7"/>
  <c r="F107" i="7" s="1"/>
  <c r="E99" i="7"/>
  <c r="F99" i="7" s="1"/>
  <c r="E91" i="7"/>
  <c r="F91" i="7" s="1"/>
  <c r="E159" i="7"/>
  <c r="F159" i="7" s="1"/>
  <c r="E151" i="7"/>
  <c r="F151" i="7" s="1"/>
  <c r="E143" i="7"/>
  <c r="F143" i="7" s="1"/>
  <c r="E135" i="7"/>
  <c r="F135" i="7" s="1"/>
  <c r="E127" i="7"/>
  <c r="F127" i="7" s="1"/>
  <c r="E119" i="7"/>
  <c r="F119" i="7" s="1"/>
  <c r="E111" i="7"/>
  <c r="F111" i="7" s="1"/>
  <c r="E103" i="7"/>
  <c r="F103" i="7" s="1"/>
  <c r="E95" i="7"/>
  <c r="F95" i="7" s="1"/>
  <c r="E365" i="4"/>
  <c r="F365" i="4" s="1"/>
  <c r="E357" i="4"/>
  <c r="F357" i="4" s="1"/>
  <c r="E349" i="4"/>
  <c r="F349" i="4" s="1"/>
  <c r="E341" i="4"/>
  <c r="F341" i="4" s="1"/>
  <c r="E333" i="4"/>
  <c r="F333" i="4" s="1"/>
  <c r="E325" i="4"/>
  <c r="F325" i="4" s="1"/>
  <c r="E317" i="4"/>
  <c r="F317" i="4" s="1"/>
  <c r="E309" i="4"/>
  <c r="F309" i="4" s="1"/>
  <c r="E301" i="4"/>
  <c r="F301" i="4" s="1"/>
  <c r="E293" i="4"/>
  <c r="F293" i="4" s="1"/>
  <c r="E285" i="4"/>
  <c r="F285" i="4" s="1"/>
  <c r="E277" i="4"/>
  <c r="F277" i="4" s="1"/>
  <c r="E269" i="4"/>
  <c r="F269" i="4" s="1"/>
  <c r="E261" i="4"/>
  <c r="F261" i="4" s="1"/>
  <c r="E253" i="4"/>
  <c r="F253" i="4" s="1"/>
  <c r="E245" i="4"/>
  <c r="F245" i="4" s="1"/>
  <c r="E237" i="4"/>
  <c r="F237" i="4" s="1"/>
  <c r="E229" i="4"/>
  <c r="F229" i="4" s="1"/>
  <c r="E221" i="4"/>
  <c r="F221" i="4" s="1"/>
  <c r="E213" i="4"/>
  <c r="F213" i="4" s="1"/>
  <c r="E205" i="4"/>
  <c r="F205" i="4" s="1"/>
  <c r="E197" i="4"/>
  <c r="F197" i="4" s="1"/>
  <c r="E189" i="4"/>
  <c r="F189" i="4" s="1"/>
  <c r="E181" i="4"/>
  <c r="F181" i="4" s="1"/>
  <c r="E173" i="4"/>
  <c r="F173" i="4" s="1"/>
  <c r="E165" i="4"/>
  <c r="F165" i="4" s="1"/>
  <c r="E157" i="4"/>
  <c r="F157" i="4" s="1"/>
  <c r="E149" i="4"/>
  <c r="F149" i="4" s="1"/>
  <c r="E141" i="4"/>
  <c r="F141" i="4" s="1"/>
  <c r="E133" i="4"/>
  <c r="F133" i="4" s="1"/>
  <c r="E125" i="4"/>
  <c r="F125" i="4" s="1"/>
  <c r="E364" i="4"/>
  <c r="F364" i="4" s="1"/>
  <c r="E356" i="4"/>
  <c r="F356" i="4" s="1"/>
  <c r="E348" i="4"/>
  <c r="F348" i="4" s="1"/>
  <c r="E340" i="4"/>
  <c r="F340" i="4" s="1"/>
  <c r="E332" i="4"/>
  <c r="F332" i="4" s="1"/>
  <c r="E324" i="4"/>
  <c r="F324" i="4" s="1"/>
  <c r="E316" i="4"/>
  <c r="F316" i="4" s="1"/>
  <c r="E308" i="4"/>
  <c r="F308" i="4" s="1"/>
  <c r="E300" i="4"/>
  <c r="F300" i="4" s="1"/>
  <c r="E292" i="4"/>
  <c r="F292" i="4" s="1"/>
  <c r="E284" i="4"/>
  <c r="F284" i="4" s="1"/>
  <c r="E276" i="4"/>
  <c r="F276" i="4" s="1"/>
  <c r="E268" i="4"/>
  <c r="F268" i="4" s="1"/>
  <c r="E260" i="4"/>
  <c r="F260" i="4" s="1"/>
  <c r="E252" i="4"/>
  <c r="F252" i="4" s="1"/>
  <c r="E244" i="4"/>
  <c r="F244" i="4" s="1"/>
  <c r="E236" i="4"/>
  <c r="F236" i="4" s="1"/>
  <c r="E228" i="4"/>
  <c r="F228" i="4" s="1"/>
  <c r="E220" i="4"/>
  <c r="F220" i="4" s="1"/>
  <c r="E212" i="4"/>
  <c r="F212" i="4" s="1"/>
  <c r="E204" i="4"/>
  <c r="F204" i="4" s="1"/>
  <c r="E196" i="4"/>
  <c r="F196" i="4" s="1"/>
  <c r="E188" i="4"/>
  <c r="F188" i="4" s="1"/>
  <c r="E180" i="4"/>
  <c r="F180" i="4" s="1"/>
  <c r="E172" i="4"/>
  <c r="F172" i="4" s="1"/>
  <c r="E164" i="4"/>
  <c r="F164" i="4" s="1"/>
  <c r="E156" i="4"/>
  <c r="F156" i="4" s="1"/>
  <c r="E148" i="4"/>
  <c r="F148" i="4" s="1"/>
  <c r="E140" i="4"/>
  <c r="F140" i="4" s="1"/>
  <c r="E132" i="4"/>
  <c r="F132" i="4" s="1"/>
  <c r="E124" i="4"/>
  <c r="F124" i="4" s="1"/>
  <c r="E154" i="4"/>
  <c r="F154" i="4" s="1"/>
  <c r="E210" i="4"/>
  <c r="F210" i="4" s="1"/>
  <c r="E250" i="4"/>
  <c r="F250" i="4" s="1"/>
  <c r="E306" i="4"/>
  <c r="F306" i="4" s="1"/>
  <c r="E354" i="4"/>
  <c r="F354" i="4" s="1"/>
  <c r="E155" i="4"/>
  <c r="F155" i="4" s="1"/>
  <c r="E211" i="4"/>
  <c r="F211" i="4" s="1"/>
  <c r="E259" i="4"/>
  <c r="F259" i="4" s="1"/>
  <c r="E299" i="4"/>
  <c r="F299" i="4" s="1"/>
  <c r="E347" i="4"/>
  <c r="F347" i="4" s="1"/>
  <c r="E130" i="4"/>
  <c r="F130" i="4" s="1"/>
  <c r="E170" i="4"/>
  <c r="F170" i="4" s="1"/>
  <c r="E194" i="4"/>
  <c r="F194" i="4" s="1"/>
  <c r="E234" i="4"/>
  <c r="F234" i="4" s="1"/>
  <c r="E282" i="4"/>
  <c r="F282" i="4" s="1"/>
  <c r="E322" i="4"/>
  <c r="F322" i="4" s="1"/>
  <c r="E362" i="4"/>
  <c r="F362" i="4" s="1"/>
  <c r="E394" i="4"/>
  <c r="E131" i="4"/>
  <c r="F131" i="4" s="1"/>
  <c r="E163" i="4"/>
  <c r="F163" i="4" s="1"/>
  <c r="E203" i="4"/>
  <c r="F203" i="4" s="1"/>
  <c r="E243" i="4"/>
  <c r="F243" i="4" s="1"/>
  <c r="E283" i="4"/>
  <c r="F283" i="4" s="1"/>
  <c r="E331" i="4"/>
  <c r="F331" i="4" s="1"/>
  <c r="E379" i="4"/>
  <c r="F379" i="4" s="1"/>
  <c r="E138" i="4"/>
  <c r="F138" i="4" s="1"/>
  <c r="E186" i="4"/>
  <c r="F186" i="4" s="1"/>
  <c r="E242" i="4"/>
  <c r="F242" i="4" s="1"/>
  <c r="E290" i="4"/>
  <c r="F290" i="4" s="1"/>
  <c r="E346" i="4"/>
  <c r="F346" i="4" s="1"/>
  <c r="E139" i="4"/>
  <c r="F139" i="4" s="1"/>
  <c r="E179" i="4"/>
  <c r="F179" i="4" s="1"/>
  <c r="E227" i="4"/>
  <c r="F227" i="4" s="1"/>
  <c r="E291" i="4"/>
  <c r="F291" i="4" s="1"/>
  <c r="E339" i="4"/>
  <c r="F339" i="4" s="1"/>
  <c r="E387" i="4"/>
  <c r="F387" i="4" s="1"/>
  <c r="E122" i="4"/>
  <c r="F122" i="4" s="1"/>
  <c r="E178" i="4"/>
  <c r="F178" i="4" s="1"/>
  <c r="E226" i="4"/>
  <c r="F226" i="4" s="1"/>
  <c r="E266" i="4"/>
  <c r="F266" i="4" s="1"/>
  <c r="E298" i="4"/>
  <c r="F298" i="4" s="1"/>
  <c r="E338" i="4"/>
  <c r="F338" i="4" s="1"/>
  <c r="E386" i="4"/>
  <c r="F386" i="4" s="1"/>
  <c r="E147" i="4"/>
  <c r="F147" i="4" s="1"/>
  <c r="E187" i="4"/>
  <c r="F187" i="4" s="1"/>
  <c r="E235" i="4"/>
  <c r="F235" i="4" s="1"/>
  <c r="E275" i="4"/>
  <c r="F275" i="4" s="1"/>
  <c r="E323" i="4"/>
  <c r="F323" i="4" s="1"/>
  <c r="E371" i="4"/>
  <c r="F371" i="4" s="1"/>
  <c r="E146" i="4"/>
  <c r="F146" i="4" s="1"/>
  <c r="E218" i="4"/>
  <c r="F218" i="4" s="1"/>
  <c r="E274" i="4"/>
  <c r="F274" i="4" s="1"/>
  <c r="E330" i="4"/>
  <c r="F330" i="4" s="1"/>
  <c r="E378" i="4"/>
  <c r="F378" i="4" s="1"/>
  <c r="E123" i="4"/>
  <c r="F123" i="4" s="1"/>
  <c r="E195" i="4"/>
  <c r="F195" i="4" s="1"/>
  <c r="E251" i="4"/>
  <c r="F251" i="4" s="1"/>
  <c r="E307" i="4"/>
  <c r="F307" i="4" s="1"/>
  <c r="E363" i="4"/>
  <c r="F363" i="4" s="1"/>
  <c r="E162" i="4"/>
  <c r="F162" i="4" s="1"/>
  <c r="E202" i="4"/>
  <c r="F202" i="4" s="1"/>
  <c r="E258" i="4"/>
  <c r="F258" i="4" s="1"/>
  <c r="E314" i="4"/>
  <c r="F314" i="4" s="1"/>
  <c r="E370" i="4"/>
  <c r="F370" i="4" s="1"/>
  <c r="E171" i="4"/>
  <c r="F171" i="4" s="1"/>
  <c r="E219" i="4"/>
  <c r="F219" i="4" s="1"/>
  <c r="E267" i="4"/>
  <c r="F267" i="4" s="1"/>
  <c r="E315" i="4"/>
  <c r="F315" i="4" s="1"/>
  <c r="E355" i="4"/>
  <c r="F355" i="4" s="1"/>
  <c r="E121" i="4"/>
  <c r="F121" i="4" s="1"/>
  <c r="E369" i="4"/>
  <c r="F369" i="4" s="1"/>
  <c r="E361" i="4"/>
  <c r="F361" i="4" s="1"/>
  <c r="E353" i="4"/>
  <c r="F353" i="4" s="1"/>
  <c r="E345" i="4"/>
  <c r="F345" i="4" s="1"/>
  <c r="E337" i="4"/>
  <c r="F337" i="4" s="1"/>
  <c r="E329" i="4"/>
  <c r="F329" i="4" s="1"/>
  <c r="E321" i="4"/>
  <c r="F321" i="4" s="1"/>
  <c r="E313" i="4"/>
  <c r="F313" i="4" s="1"/>
  <c r="E305" i="4"/>
  <c r="F305" i="4" s="1"/>
  <c r="E297" i="4"/>
  <c r="F297" i="4" s="1"/>
  <c r="E289" i="4"/>
  <c r="F289" i="4" s="1"/>
  <c r="E281" i="4"/>
  <c r="F281" i="4" s="1"/>
  <c r="E273" i="4"/>
  <c r="F273" i="4" s="1"/>
  <c r="E265" i="4"/>
  <c r="F265" i="4" s="1"/>
  <c r="E257" i="4"/>
  <c r="F257" i="4" s="1"/>
  <c r="E249" i="4"/>
  <c r="F249" i="4" s="1"/>
  <c r="E241" i="4"/>
  <c r="F241" i="4" s="1"/>
  <c r="E233" i="4"/>
  <c r="F233" i="4" s="1"/>
  <c r="E225" i="4"/>
  <c r="F225" i="4" s="1"/>
  <c r="E217" i="4"/>
  <c r="F217" i="4" s="1"/>
  <c r="E209" i="4"/>
  <c r="F209" i="4" s="1"/>
  <c r="E201" i="4"/>
  <c r="F201" i="4" s="1"/>
  <c r="E193" i="4"/>
  <c r="F193" i="4" s="1"/>
  <c r="E185" i="4"/>
  <c r="F185" i="4" s="1"/>
  <c r="E177" i="4"/>
  <c r="F177" i="4" s="1"/>
  <c r="E169" i="4"/>
  <c r="F169" i="4" s="1"/>
  <c r="E161" i="4"/>
  <c r="F161" i="4" s="1"/>
  <c r="E153" i="4"/>
  <c r="F153" i="4" s="1"/>
  <c r="E145" i="4"/>
  <c r="F145" i="4" s="1"/>
  <c r="E137" i="4"/>
  <c r="F137" i="4" s="1"/>
  <c r="E129" i="4"/>
  <c r="F129" i="4" s="1"/>
  <c r="E368" i="4"/>
  <c r="F368" i="4" s="1"/>
  <c r="E360" i="4"/>
  <c r="F360" i="4" s="1"/>
  <c r="E352" i="4"/>
  <c r="F352" i="4" s="1"/>
  <c r="E344" i="4"/>
  <c r="F344" i="4" s="1"/>
  <c r="E336" i="4"/>
  <c r="F336" i="4" s="1"/>
  <c r="E328" i="4"/>
  <c r="F328" i="4" s="1"/>
  <c r="E320" i="4"/>
  <c r="F320" i="4" s="1"/>
  <c r="E312" i="4"/>
  <c r="F312" i="4" s="1"/>
  <c r="E304" i="4"/>
  <c r="F304" i="4" s="1"/>
  <c r="E296" i="4"/>
  <c r="F296" i="4" s="1"/>
  <c r="E288" i="4"/>
  <c r="F288" i="4" s="1"/>
  <c r="E280" i="4"/>
  <c r="F280" i="4" s="1"/>
  <c r="E272" i="4"/>
  <c r="F272" i="4" s="1"/>
  <c r="E264" i="4"/>
  <c r="F264" i="4" s="1"/>
  <c r="E256" i="4"/>
  <c r="F256" i="4" s="1"/>
  <c r="E248" i="4"/>
  <c r="F248" i="4" s="1"/>
  <c r="E240" i="4"/>
  <c r="F240" i="4" s="1"/>
  <c r="E232" i="4"/>
  <c r="F232" i="4" s="1"/>
  <c r="E224" i="4"/>
  <c r="F224" i="4" s="1"/>
  <c r="E216" i="4"/>
  <c r="F216" i="4" s="1"/>
  <c r="E208" i="4"/>
  <c r="F208" i="4" s="1"/>
  <c r="E200" i="4"/>
  <c r="F200" i="4" s="1"/>
  <c r="E192" i="4"/>
  <c r="F192" i="4" s="1"/>
  <c r="E184" i="4"/>
  <c r="F184" i="4" s="1"/>
  <c r="E176" i="4"/>
  <c r="F176" i="4" s="1"/>
  <c r="E168" i="4"/>
  <c r="F168" i="4" s="1"/>
  <c r="E160" i="4"/>
  <c r="F160" i="4" s="1"/>
  <c r="E152" i="4"/>
  <c r="F152" i="4" s="1"/>
  <c r="E144" i="4"/>
  <c r="F144" i="4" s="1"/>
  <c r="E136" i="4"/>
  <c r="F136" i="4" s="1"/>
  <c r="E128" i="4"/>
  <c r="F128" i="4" s="1"/>
  <c r="E128" i="3"/>
  <c r="F128" i="3" s="1"/>
  <c r="E120" i="3"/>
  <c r="F120" i="3" s="1"/>
  <c r="E88" i="3"/>
  <c r="F88" i="3" s="1"/>
  <c r="E72" i="3"/>
  <c r="F72" i="3" s="1"/>
  <c r="E64" i="3"/>
  <c r="F64" i="3" s="1"/>
  <c r="E56" i="3"/>
  <c r="F56" i="3" s="1"/>
  <c r="E48" i="3"/>
  <c r="F48" i="3" s="1"/>
  <c r="E699" i="3"/>
  <c r="F699" i="3" s="1"/>
  <c r="E855" i="3"/>
  <c r="F855" i="3" s="1"/>
  <c r="E823" i="3"/>
  <c r="F823" i="3" s="1"/>
  <c r="E799" i="3"/>
  <c r="F799" i="3" s="1"/>
  <c r="E767" i="3"/>
  <c r="F767" i="3" s="1"/>
  <c r="E727" i="3"/>
  <c r="F727" i="3" s="1"/>
  <c r="E695" i="3"/>
  <c r="F695" i="3" s="1"/>
  <c r="E663" i="3"/>
  <c r="F663" i="3" s="1"/>
  <c r="E647" i="3"/>
  <c r="F647" i="3" s="1"/>
  <c r="E607" i="3"/>
  <c r="F607" i="3" s="1"/>
  <c r="E591" i="3"/>
  <c r="F591" i="3" s="1"/>
  <c r="E575" i="3"/>
  <c r="F575" i="3" s="1"/>
  <c r="E567" i="3"/>
  <c r="F567" i="3" s="1"/>
  <c r="E551" i="3"/>
  <c r="F551" i="3" s="1"/>
  <c r="E543" i="3"/>
  <c r="F543" i="3" s="1"/>
  <c r="E535" i="3"/>
  <c r="F535" i="3" s="1"/>
  <c r="E527" i="3"/>
  <c r="F527" i="3" s="1"/>
  <c r="E519" i="3"/>
  <c r="F519" i="3" s="1"/>
  <c r="E503" i="3"/>
  <c r="F503" i="3" s="1"/>
  <c r="E495" i="3"/>
  <c r="F495" i="3" s="1"/>
  <c r="E487" i="3"/>
  <c r="F487" i="3" s="1"/>
  <c r="E479" i="3"/>
  <c r="F479" i="3" s="1"/>
  <c r="E471" i="3"/>
  <c r="F471" i="3" s="1"/>
  <c r="E463" i="3"/>
  <c r="F463" i="3" s="1"/>
  <c r="E455" i="3"/>
  <c r="F455" i="3" s="1"/>
  <c r="E447" i="3"/>
  <c r="F447" i="3" s="1"/>
  <c r="E439" i="3"/>
  <c r="F439" i="3" s="1"/>
  <c r="E431" i="3"/>
  <c r="F431" i="3" s="1"/>
  <c r="E423" i="3"/>
  <c r="F423" i="3" s="1"/>
  <c r="E415" i="3"/>
  <c r="F415" i="3" s="1"/>
  <c r="E407" i="3"/>
  <c r="F407" i="3" s="1"/>
  <c r="E399" i="3"/>
  <c r="F399" i="3" s="1"/>
  <c r="E391" i="3"/>
  <c r="F391" i="3" s="1"/>
  <c r="E383" i="3"/>
  <c r="F383" i="3" s="1"/>
  <c r="E375" i="3"/>
  <c r="F375" i="3" s="1"/>
  <c r="E367" i="3"/>
  <c r="F367" i="3" s="1"/>
  <c r="E359" i="3"/>
  <c r="F359" i="3" s="1"/>
  <c r="E351" i="3"/>
  <c r="F351" i="3" s="1"/>
  <c r="E343" i="3"/>
  <c r="F343" i="3" s="1"/>
  <c r="E335" i="3"/>
  <c r="F335" i="3" s="1"/>
  <c r="E327" i="3"/>
  <c r="F327" i="3" s="1"/>
  <c r="E319" i="3"/>
  <c r="F319" i="3" s="1"/>
  <c r="E311" i="3"/>
  <c r="F311" i="3" s="1"/>
  <c r="E303" i="3"/>
  <c r="F303" i="3" s="1"/>
  <c r="E295" i="3"/>
  <c r="F295" i="3" s="1"/>
  <c r="E287" i="3"/>
  <c r="F287" i="3" s="1"/>
  <c r="E279" i="3"/>
  <c r="F279" i="3" s="1"/>
  <c r="E643" i="3"/>
  <c r="F643" i="3" s="1"/>
  <c r="E44" i="3"/>
  <c r="F44" i="3" s="1"/>
  <c r="E847" i="3"/>
  <c r="F847" i="3" s="1"/>
  <c r="E807" i="3"/>
  <c r="F807" i="3" s="1"/>
  <c r="E775" i="3"/>
  <c r="F775" i="3" s="1"/>
  <c r="E751" i="3"/>
  <c r="F751" i="3" s="1"/>
  <c r="E719" i="3"/>
  <c r="F719" i="3" s="1"/>
  <c r="E687" i="3"/>
  <c r="F687" i="3" s="1"/>
  <c r="E679" i="3"/>
  <c r="F679" i="3" s="1"/>
  <c r="E655" i="3"/>
  <c r="F655" i="3" s="1"/>
  <c r="E623" i="3"/>
  <c r="F623" i="3" s="1"/>
  <c r="E599" i="3"/>
  <c r="F599" i="3" s="1"/>
  <c r="E583" i="3"/>
  <c r="F583" i="3" s="1"/>
  <c r="E559" i="3"/>
  <c r="F559" i="3" s="1"/>
  <c r="E511" i="3"/>
  <c r="F511" i="3" s="1"/>
  <c r="E43" i="3"/>
  <c r="F43" i="3" s="1"/>
  <c r="E617" i="3"/>
  <c r="F617" i="3" s="1"/>
  <c r="E871" i="3"/>
  <c r="F871" i="3" s="1"/>
  <c r="E839" i="3"/>
  <c r="F839" i="3" s="1"/>
  <c r="E815" i="3"/>
  <c r="F815" i="3" s="1"/>
  <c r="E783" i="3"/>
  <c r="F783" i="3" s="1"/>
  <c r="E743" i="3"/>
  <c r="F743" i="3" s="1"/>
  <c r="E703" i="3"/>
  <c r="F703" i="3" s="1"/>
  <c r="E631" i="3"/>
  <c r="F631" i="3" s="1"/>
  <c r="E42" i="3"/>
  <c r="F42" i="3" s="1"/>
  <c r="E835" i="3"/>
  <c r="F835" i="3" s="1"/>
  <c r="E393" i="3"/>
  <c r="F393" i="3" s="1"/>
  <c r="E639" i="3"/>
  <c r="F639" i="3" s="1"/>
  <c r="E827" i="3"/>
  <c r="F827" i="3" s="1"/>
  <c r="E361" i="3"/>
  <c r="F361" i="3" s="1"/>
  <c r="E863" i="3"/>
  <c r="F863" i="3" s="1"/>
  <c r="E831" i="3"/>
  <c r="F831" i="3" s="1"/>
  <c r="E791" i="3"/>
  <c r="F791" i="3" s="1"/>
  <c r="E759" i="3"/>
  <c r="F759" i="3" s="1"/>
  <c r="E735" i="3"/>
  <c r="F735" i="3" s="1"/>
  <c r="E711" i="3"/>
  <c r="F711" i="3" s="1"/>
  <c r="E671" i="3"/>
  <c r="F671" i="3" s="1"/>
  <c r="E615" i="3"/>
  <c r="F615" i="3" s="1"/>
  <c r="F39" i="3"/>
  <c r="E875" i="3"/>
  <c r="F875" i="3" s="1"/>
  <c r="E867" i="3"/>
  <c r="F867" i="3" s="1"/>
  <c r="E859" i="3"/>
  <c r="F859" i="3" s="1"/>
  <c r="E851" i="3"/>
  <c r="F851" i="3" s="1"/>
  <c r="E843" i="3"/>
  <c r="F843" i="3" s="1"/>
  <c r="E819" i="3"/>
  <c r="F819" i="3" s="1"/>
  <c r="E811" i="3"/>
  <c r="F811" i="3" s="1"/>
  <c r="E803" i="3"/>
  <c r="F803" i="3" s="1"/>
  <c r="E795" i="3"/>
  <c r="F795" i="3" s="1"/>
  <c r="E787" i="3"/>
  <c r="F787" i="3" s="1"/>
  <c r="E779" i="3"/>
  <c r="F779" i="3" s="1"/>
  <c r="E755" i="3"/>
  <c r="F755" i="3" s="1"/>
  <c r="E747" i="3"/>
  <c r="F747" i="3" s="1"/>
  <c r="E739" i="3"/>
  <c r="F739" i="3" s="1"/>
  <c r="E731" i="3"/>
  <c r="F731" i="3" s="1"/>
  <c r="E723" i="3"/>
  <c r="F723" i="3" s="1"/>
  <c r="E715" i="3"/>
  <c r="F715" i="3" s="1"/>
  <c r="E691" i="3"/>
  <c r="F691" i="3" s="1"/>
  <c r="E683" i="3"/>
  <c r="F683" i="3" s="1"/>
  <c r="E675" i="3"/>
  <c r="F675" i="3" s="1"/>
  <c r="E667" i="3"/>
  <c r="F667" i="3" s="1"/>
  <c r="E659" i="3"/>
  <c r="F659" i="3" s="1"/>
  <c r="E651" i="3"/>
  <c r="F651" i="3" s="1"/>
  <c r="E771" i="3"/>
  <c r="F771" i="3" s="1"/>
  <c r="E233" i="3"/>
  <c r="F233" i="3" s="1"/>
  <c r="E265" i="3"/>
  <c r="F265" i="3" s="1"/>
  <c r="E297" i="3"/>
  <c r="F297" i="3" s="1"/>
  <c r="E73" i="3"/>
  <c r="F73" i="3" s="1"/>
  <c r="E329" i="3"/>
  <c r="F329" i="3" s="1"/>
  <c r="E169" i="3"/>
  <c r="F169" i="3" s="1"/>
  <c r="E201" i="3"/>
  <c r="F201" i="3" s="1"/>
  <c r="E763" i="3"/>
  <c r="F763" i="3" s="1"/>
  <c r="E105" i="3"/>
  <c r="F105" i="3" s="1"/>
  <c r="E874" i="3"/>
  <c r="F874" i="3" s="1"/>
  <c r="E866" i="3"/>
  <c r="F866" i="3" s="1"/>
  <c r="E858" i="3"/>
  <c r="F858" i="3" s="1"/>
  <c r="E850" i="3"/>
  <c r="F850" i="3" s="1"/>
  <c r="E842" i="3"/>
  <c r="F842" i="3" s="1"/>
  <c r="E834" i="3"/>
  <c r="F834" i="3" s="1"/>
  <c r="E826" i="3"/>
  <c r="F826" i="3" s="1"/>
  <c r="E818" i="3"/>
  <c r="F818" i="3" s="1"/>
  <c r="E810" i="3"/>
  <c r="F810" i="3" s="1"/>
  <c r="E802" i="3"/>
  <c r="F802" i="3" s="1"/>
  <c r="E794" i="3"/>
  <c r="F794" i="3" s="1"/>
  <c r="E786" i="3"/>
  <c r="F786" i="3" s="1"/>
  <c r="E778" i="3"/>
  <c r="F778" i="3" s="1"/>
  <c r="E770" i="3"/>
  <c r="F770" i="3" s="1"/>
  <c r="E762" i="3"/>
  <c r="F762" i="3" s="1"/>
  <c r="E754" i="3"/>
  <c r="F754" i="3" s="1"/>
  <c r="E746" i="3"/>
  <c r="F746" i="3" s="1"/>
  <c r="E738" i="3"/>
  <c r="F738" i="3" s="1"/>
  <c r="E730" i="3"/>
  <c r="F730" i="3" s="1"/>
  <c r="E722" i="3"/>
  <c r="F722" i="3" s="1"/>
  <c r="E714" i="3"/>
  <c r="F714" i="3" s="1"/>
  <c r="E706" i="3"/>
  <c r="F706" i="3" s="1"/>
  <c r="E698" i="3"/>
  <c r="F698" i="3" s="1"/>
  <c r="E690" i="3"/>
  <c r="F690" i="3" s="1"/>
  <c r="E682" i="3"/>
  <c r="F682" i="3" s="1"/>
  <c r="E674" i="3"/>
  <c r="F674" i="3" s="1"/>
  <c r="E666" i="3"/>
  <c r="F666" i="3" s="1"/>
  <c r="E658" i="3"/>
  <c r="F658" i="3" s="1"/>
  <c r="E650" i="3"/>
  <c r="F650" i="3" s="1"/>
  <c r="E642" i="3"/>
  <c r="F642" i="3" s="1"/>
  <c r="E634" i="3"/>
  <c r="F634" i="3" s="1"/>
  <c r="E626" i="3"/>
  <c r="F626" i="3" s="1"/>
  <c r="E618" i="3"/>
  <c r="F618" i="3" s="1"/>
  <c r="E610" i="3"/>
  <c r="F610" i="3" s="1"/>
  <c r="E602" i="3"/>
  <c r="F602" i="3" s="1"/>
  <c r="E594" i="3"/>
  <c r="F594" i="3" s="1"/>
  <c r="E586" i="3"/>
  <c r="F586" i="3" s="1"/>
  <c r="E578" i="3"/>
  <c r="F578" i="3" s="1"/>
  <c r="E570" i="3"/>
  <c r="F570" i="3" s="1"/>
  <c r="E562" i="3"/>
  <c r="F562" i="3" s="1"/>
  <c r="E554" i="3"/>
  <c r="F554" i="3" s="1"/>
  <c r="E546" i="3"/>
  <c r="F546" i="3" s="1"/>
  <c r="E538" i="3"/>
  <c r="F538" i="3" s="1"/>
  <c r="E530" i="3"/>
  <c r="F530" i="3" s="1"/>
  <c r="E522" i="3"/>
  <c r="F522" i="3" s="1"/>
  <c r="E514" i="3"/>
  <c r="F514" i="3" s="1"/>
  <c r="E506" i="3"/>
  <c r="F506" i="3" s="1"/>
  <c r="E498" i="3"/>
  <c r="F498" i="3" s="1"/>
  <c r="E490" i="3"/>
  <c r="F490" i="3" s="1"/>
  <c r="E482" i="3"/>
  <c r="F482" i="3" s="1"/>
  <c r="E474" i="3"/>
  <c r="F474" i="3" s="1"/>
  <c r="E466" i="3"/>
  <c r="F466" i="3" s="1"/>
  <c r="E458" i="3"/>
  <c r="F458" i="3" s="1"/>
  <c r="E450" i="3"/>
  <c r="F450" i="3" s="1"/>
  <c r="E442" i="3"/>
  <c r="F442" i="3" s="1"/>
  <c r="E434" i="3"/>
  <c r="F434" i="3" s="1"/>
  <c r="E426" i="3"/>
  <c r="F426" i="3" s="1"/>
  <c r="E418" i="3"/>
  <c r="F418" i="3" s="1"/>
  <c r="E410" i="3"/>
  <c r="F410" i="3" s="1"/>
  <c r="E402" i="3"/>
  <c r="F402" i="3" s="1"/>
  <c r="E394" i="3"/>
  <c r="F394" i="3" s="1"/>
  <c r="E386" i="3"/>
  <c r="F386" i="3" s="1"/>
  <c r="E378" i="3"/>
  <c r="F378" i="3" s="1"/>
  <c r="E370" i="3"/>
  <c r="F370" i="3" s="1"/>
  <c r="E362" i="3"/>
  <c r="F362" i="3" s="1"/>
  <c r="E354" i="3"/>
  <c r="F354" i="3" s="1"/>
  <c r="E346" i="3"/>
  <c r="F346" i="3" s="1"/>
  <c r="E338" i="3"/>
  <c r="F338" i="3" s="1"/>
  <c r="E330" i="3"/>
  <c r="F330" i="3" s="1"/>
  <c r="E41" i="3"/>
  <c r="F41" i="3" s="1"/>
  <c r="E873" i="3"/>
  <c r="F873" i="3" s="1"/>
  <c r="E865" i="3"/>
  <c r="F865" i="3" s="1"/>
  <c r="E857" i="3"/>
  <c r="F857" i="3" s="1"/>
  <c r="E849" i="3"/>
  <c r="F849" i="3" s="1"/>
  <c r="E841" i="3"/>
  <c r="F841" i="3" s="1"/>
  <c r="E833" i="3"/>
  <c r="F833" i="3" s="1"/>
  <c r="E825" i="3"/>
  <c r="F825" i="3" s="1"/>
  <c r="E817" i="3"/>
  <c r="F817" i="3" s="1"/>
  <c r="E809" i="3"/>
  <c r="F809" i="3" s="1"/>
  <c r="E801" i="3"/>
  <c r="F801" i="3" s="1"/>
  <c r="E793" i="3"/>
  <c r="F793" i="3" s="1"/>
  <c r="E785" i="3"/>
  <c r="F785" i="3" s="1"/>
  <c r="E777" i="3"/>
  <c r="F777" i="3" s="1"/>
  <c r="E769" i="3"/>
  <c r="F769" i="3" s="1"/>
  <c r="E761" i="3"/>
  <c r="F761" i="3" s="1"/>
  <c r="E753" i="3"/>
  <c r="F753" i="3" s="1"/>
  <c r="E745" i="3"/>
  <c r="F745" i="3" s="1"/>
  <c r="E737" i="3"/>
  <c r="F737" i="3" s="1"/>
  <c r="E729" i="3"/>
  <c r="F729" i="3" s="1"/>
  <c r="E721" i="3"/>
  <c r="F721" i="3" s="1"/>
  <c r="E713" i="3"/>
  <c r="F713" i="3" s="1"/>
  <c r="E705" i="3"/>
  <c r="F705" i="3" s="1"/>
  <c r="E697" i="3"/>
  <c r="F697" i="3" s="1"/>
  <c r="E689" i="3"/>
  <c r="F689" i="3" s="1"/>
  <c r="E681" i="3"/>
  <c r="F681" i="3" s="1"/>
  <c r="E673" i="3"/>
  <c r="F673" i="3" s="1"/>
  <c r="E665" i="3"/>
  <c r="F665" i="3" s="1"/>
  <c r="E657" i="3"/>
  <c r="F657" i="3" s="1"/>
  <c r="E649" i="3"/>
  <c r="F649" i="3" s="1"/>
  <c r="E641" i="3"/>
  <c r="F641" i="3" s="1"/>
  <c r="E633" i="3"/>
  <c r="F633" i="3" s="1"/>
  <c r="E625" i="3"/>
  <c r="F625" i="3" s="1"/>
  <c r="E609" i="3"/>
  <c r="F609" i="3" s="1"/>
  <c r="E601" i="3"/>
  <c r="F601" i="3" s="1"/>
  <c r="E593" i="3"/>
  <c r="F593" i="3" s="1"/>
  <c r="E577" i="3"/>
  <c r="F577" i="3" s="1"/>
  <c r="E569" i="3"/>
  <c r="F569" i="3" s="1"/>
  <c r="E561" i="3"/>
  <c r="F561" i="3" s="1"/>
  <c r="E545" i="3"/>
  <c r="F545" i="3" s="1"/>
  <c r="E537" i="3"/>
  <c r="F537" i="3" s="1"/>
  <c r="E529" i="3"/>
  <c r="F529" i="3" s="1"/>
  <c r="E513" i="3"/>
  <c r="F513" i="3" s="1"/>
  <c r="E505" i="3"/>
  <c r="F505" i="3" s="1"/>
  <c r="E497" i="3"/>
  <c r="F497" i="3" s="1"/>
  <c r="E481" i="3"/>
  <c r="F481" i="3" s="1"/>
  <c r="E473" i="3"/>
  <c r="F473" i="3" s="1"/>
  <c r="E465" i="3"/>
  <c r="F465" i="3" s="1"/>
  <c r="E449" i="3"/>
  <c r="F449" i="3" s="1"/>
  <c r="E441" i="3"/>
  <c r="F441" i="3" s="1"/>
  <c r="E433" i="3"/>
  <c r="F433" i="3" s="1"/>
  <c r="E417" i="3"/>
  <c r="F417" i="3" s="1"/>
  <c r="E409" i="3"/>
  <c r="F409" i="3" s="1"/>
  <c r="E401" i="3"/>
  <c r="F401" i="3" s="1"/>
  <c r="E385" i="3"/>
  <c r="F385" i="3" s="1"/>
  <c r="E377" i="3"/>
  <c r="F377" i="3" s="1"/>
  <c r="E369" i="3"/>
  <c r="F369" i="3" s="1"/>
  <c r="E353" i="3"/>
  <c r="F353" i="3" s="1"/>
  <c r="E345" i="3"/>
  <c r="F345" i="3" s="1"/>
  <c r="E337" i="3"/>
  <c r="F337" i="3" s="1"/>
  <c r="E321" i="3"/>
  <c r="F321" i="3" s="1"/>
  <c r="E313" i="3"/>
  <c r="F313" i="3" s="1"/>
  <c r="E305" i="3"/>
  <c r="F305" i="3" s="1"/>
  <c r="E289" i="3"/>
  <c r="F289" i="3" s="1"/>
  <c r="E281" i="3"/>
  <c r="F281" i="3" s="1"/>
  <c r="E273" i="3"/>
  <c r="F273" i="3" s="1"/>
  <c r="E257" i="3"/>
  <c r="F257" i="3" s="1"/>
  <c r="E249" i="3"/>
  <c r="F249" i="3" s="1"/>
  <c r="E241" i="3"/>
  <c r="F241" i="3" s="1"/>
  <c r="E225" i="3"/>
  <c r="F225" i="3" s="1"/>
  <c r="E217" i="3"/>
  <c r="F217" i="3" s="1"/>
  <c r="E209" i="3"/>
  <c r="F209" i="3" s="1"/>
  <c r="E193" i="3"/>
  <c r="F193" i="3" s="1"/>
  <c r="E185" i="3"/>
  <c r="F185" i="3" s="1"/>
  <c r="E177" i="3"/>
  <c r="F177" i="3" s="1"/>
  <c r="E161" i="3"/>
  <c r="F161" i="3" s="1"/>
  <c r="E153" i="3"/>
  <c r="F153" i="3" s="1"/>
  <c r="E145" i="3"/>
  <c r="F145" i="3" s="1"/>
  <c r="E129" i="3"/>
  <c r="F129" i="3" s="1"/>
  <c r="E121" i="3"/>
  <c r="F121" i="3" s="1"/>
  <c r="E113" i="3"/>
  <c r="F113" i="3" s="1"/>
  <c r="E97" i="3"/>
  <c r="F97" i="3" s="1"/>
  <c r="E89" i="3"/>
  <c r="F89" i="3" s="1"/>
  <c r="E81" i="3"/>
  <c r="F81" i="3" s="1"/>
  <c r="E65" i="3"/>
  <c r="F65" i="3" s="1"/>
  <c r="E57" i="3"/>
  <c r="F57" i="3" s="1"/>
  <c r="E49" i="3"/>
  <c r="F49" i="3" s="1"/>
  <c r="E870" i="3"/>
  <c r="F870" i="3" s="1"/>
  <c r="E862" i="3"/>
  <c r="F862" i="3" s="1"/>
  <c r="E854" i="3"/>
  <c r="F854" i="3" s="1"/>
  <c r="E846" i="3"/>
  <c r="F846" i="3" s="1"/>
  <c r="E838" i="3"/>
  <c r="F838" i="3" s="1"/>
  <c r="E830" i="3"/>
  <c r="F830" i="3" s="1"/>
  <c r="E822" i="3"/>
  <c r="F822" i="3" s="1"/>
  <c r="E814" i="3"/>
  <c r="F814" i="3" s="1"/>
  <c r="E806" i="3"/>
  <c r="F806" i="3" s="1"/>
  <c r="E798" i="3"/>
  <c r="F798" i="3" s="1"/>
  <c r="E790" i="3"/>
  <c r="F790" i="3" s="1"/>
  <c r="E782" i="3"/>
  <c r="F782" i="3" s="1"/>
  <c r="E774" i="3"/>
  <c r="F774" i="3" s="1"/>
  <c r="E766" i="3"/>
  <c r="F766" i="3" s="1"/>
  <c r="E758" i="3"/>
  <c r="F758" i="3" s="1"/>
  <c r="E750" i="3"/>
  <c r="F750" i="3" s="1"/>
  <c r="E742" i="3"/>
  <c r="F742" i="3" s="1"/>
  <c r="E734" i="3"/>
  <c r="F734" i="3" s="1"/>
  <c r="E726" i="3"/>
  <c r="F726" i="3" s="1"/>
  <c r="E718" i="3"/>
  <c r="F718" i="3" s="1"/>
  <c r="E710" i="3"/>
  <c r="F710" i="3" s="1"/>
  <c r="E702" i="3"/>
  <c r="F702" i="3" s="1"/>
  <c r="E694" i="3"/>
  <c r="F694" i="3" s="1"/>
  <c r="E686" i="3"/>
  <c r="F686" i="3" s="1"/>
  <c r="E678" i="3"/>
  <c r="F678" i="3" s="1"/>
  <c r="E670" i="3"/>
  <c r="F670" i="3" s="1"/>
  <c r="E662" i="3"/>
  <c r="F662" i="3" s="1"/>
  <c r="E654" i="3"/>
  <c r="F654" i="3" s="1"/>
  <c r="E646" i="3"/>
  <c r="F646" i="3" s="1"/>
  <c r="E638" i="3"/>
  <c r="F638" i="3" s="1"/>
  <c r="E630" i="3"/>
  <c r="F630" i="3" s="1"/>
  <c r="E622" i="3"/>
  <c r="F622" i="3" s="1"/>
  <c r="E614" i="3"/>
  <c r="F614" i="3" s="1"/>
  <c r="E606" i="3"/>
  <c r="F606" i="3" s="1"/>
  <c r="E598" i="3"/>
  <c r="F598" i="3" s="1"/>
  <c r="E590" i="3"/>
  <c r="F590" i="3" s="1"/>
  <c r="E582" i="3"/>
  <c r="F582" i="3" s="1"/>
  <c r="E574" i="3"/>
  <c r="F574" i="3" s="1"/>
  <c r="E566" i="3"/>
  <c r="F566" i="3" s="1"/>
  <c r="E558" i="3"/>
  <c r="F558" i="3" s="1"/>
  <c r="E550" i="3"/>
  <c r="F550" i="3" s="1"/>
  <c r="E542" i="3"/>
  <c r="F542" i="3" s="1"/>
  <c r="E534" i="3"/>
  <c r="F534" i="3" s="1"/>
  <c r="E526" i="3"/>
  <c r="F526" i="3" s="1"/>
  <c r="E518" i="3"/>
  <c r="F518" i="3" s="1"/>
  <c r="E510" i="3"/>
  <c r="F510" i="3" s="1"/>
  <c r="E502" i="3"/>
  <c r="F502" i="3" s="1"/>
  <c r="E494" i="3"/>
  <c r="F494" i="3" s="1"/>
  <c r="E486" i="3"/>
  <c r="F486" i="3" s="1"/>
  <c r="E478" i="3"/>
  <c r="F478" i="3" s="1"/>
  <c r="E470" i="3"/>
  <c r="F470" i="3" s="1"/>
  <c r="E462" i="3"/>
  <c r="F462" i="3" s="1"/>
  <c r="E454" i="3"/>
  <c r="F454" i="3" s="1"/>
  <c r="E446" i="3"/>
  <c r="F446" i="3" s="1"/>
  <c r="E438" i="3"/>
  <c r="F438" i="3" s="1"/>
  <c r="E430" i="3"/>
  <c r="F430" i="3" s="1"/>
  <c r="E422" i="3"/>
  <c r="F422" i="3" s="1"/>
  <c r="E414" i="3"/>
  <c r="F414" i="3" s="1"/>
  <c r="E406" i="3"/>
  <c r="F406" i="3" s="1"/>
  <c r="E398" i="3"/>
  <c r="F398" i="3" s="1"/>
  <c r="E390" i="3"/>
  <c r="F390" i="3" s="1"/>
  <c r="E382" i="3"/>
  <c r="F382" i="3" s="1"/>
  <c r="E374" i="3"/>
  <c r="F374" i="3" s="1"/>
  <c r="E366" i="3"/>
  <c r="F366" i="3" s="1"/>
  <c r="E358" i="3"/>
  <c r="F358" i="3" s="1"/>
  <c r="E350" i="3"/>
  <c r="F350" i="3" s="1"/>
  <c r="E342" i="3"/>
  <c r="F342" i="3" s="1"/>
  <c r="E334" i="3"/>
  <c r="F334" i="3" s="1"/>
  <c r="E326" i="3"/>
  <c r="F326" i="3" s="1"/>
  <c r="E318" i="3"/>
  <c r="F318" i="3" s="1"/>
  <c r="E310" i="3"/>
  <c r="F310" i="3" s="1"/>
  <c r="E302" i="3"/>
  <c r="F302" i="3" s="1"/>
  <c r="E294" i="3"/>
  <c r="F294" i="3" s="1"/>
  <c r="E286" i="3"/>
  <c r="F286" i="3" s="1"/>
  <c r="E869" i="3"/>
  <c r="F869" i="3" s="1"/>
  <c r="E861" i="3"/>
  <c r="F861" i="3" s="1"/>
  <c r="E853" i="3"/>
  <c r="F853" i="3" s="1"/>
  <c r="E845" i="3"/>
  <c r="F845" i="3" s="1"/>
  <c r="E837" i="3"/>
  <c r="F837" i="3" s="1"/>
  <c r="E829" i="3"/>
  <c r="F829" i="3" s="1"/>
  <c r="E821" i="3"/>
  <c r="F821" i="3" s="1"/>
  <c r="E813" i="3"/>
  <c r="F813" i="3" s="1"/>
  <c r="E805" i="3"/>
  <c r="F805" i="3" s="1"/>
  <c r="E797" i="3"/>
  <c r="F797" i="3" s="1"/>
  <c r="E789" i="3"/>
  <c r="F789" i="3" s="1"/>
  <c r="E781" i="3"/>
  <c r="F781" i="3" s="1"/>
  <c r="E773" i="3"/>
  <c r="F773" i="3" s="1"/>
  <c r="E765" i="3"/>
  <c r="F765" i="3" s="1"/>
  <c r="E757" i="3"/>
  <c r="F757" i="3" s="1"/>
  <c r="E749" i="3"/>
  <c r="F749" i="3" s="1"/>
  <c r="E741" i="3"/>
  <c r="F741" i="3" s="1"/>
  <c r="E733" i="3"/>
  <c r="F733" i="3" s="1"/>
  <c r="E725" i="3"/>
  <c r="F725" i="3" s="1"/>
  <c r="E717" i="3"/>
  <c r="F717" i="3" s="1"/>
  <c r="E709" i="3"/>
  <c r="F709" i="3" s="1"/>
  <c r="E701" i="3"/>
  <c r="F701" i="3" s="1"/>
  <c r="E693" i="3"/>
  <c r="F693" i="3" s="1"/>
  <c r="E685" i="3"/>
  <c r="F685" i="3" s="1"/>
  <c r="E677" i="3"/>
  <c r="F677" i="3" s="1"/>
  <c r="E669" i="3"/>
  <c r="F669" i="3" s="1"/>
  <c r="E661" i="3"/>
  <c r="F661" i="3" s="1"/>
  <c r="E653" i="3"/>
  <c r="F653" i="3" s="1"/>
  <c r="E645" i="3"/>
  <c r="F645" i="3" s="1"/>
  <c r="E637" i="3"/>
  <c r="F637" i="3" s="1"/>
  <c r="E629" i="3"/>
  <c r="F629" i="3" s="1"/>
  <c r="E621" i="3"/>
  <c r="F621" i="3" s="1"/>
  <c r="E613" i="3"/>
  <c r="F613" i="3" s="1"/>
  <c r="E605" i="3"/>
  <c r="F605" i="3" s="1"/>
  <c r="E597" i="3"/>
  <c r="F597" i="3" s="1"/>
  <c r="E589" i="3"/>
  <c r="F589" i="3" s="1"/>
  <c r="E581" i="3"/>
  <c r="F581" i="3" s="1"/>
  <c r="E573" i="3"/>
  <c r="F573" i="3" s="1"/>
  <c r="E565" i="3"/>
  <c r="F565" i="3" s="1"/>
  <c r="E557" i="3"/>
  <c r="F557" i="3" s="1"/>
  <c r="E549" i="3"/>
  <c r="F549" i="3" s="1"/>
  <c r="E541" i="3"/>
  <c r="F541" i="3" s="1"/>
  <c r="E533" i="3"/>
  <c r="F533" i="3" s="1"/>
  <c r="E525" i="3"/>
  <c r="F525" i="3" s="1"/>
  <c r="E517" i="3"/>
  <c r="F517" i="3" s="1"/>
  <c r="E509" i="3"/>
  <c r="F509" i="3" s="1"/>
  <c r="E501" i="3"/>
  <c r="F501" i="3" s="1"/>
  <c r="E493" i="3"/>
  <c r="F493" i="3" s="1"/>
  <c r="E485" i="3"/>
  <c r="F485" i="3" s="1"/>
  <c r="E477" i="3"/>
  <c r="F477" i="3" s="1"/>
  <c r="E469" i="3"/>
  <c r="F469" i="3" s="1"/>
  <c r="E461" i="3"/>
  <c r="F461" i="3" s="1"/>
  <c r="E453" i="3"/>
  <c r="F453" i="3" s="1"/>
  <c r="E445" i="3"/>
  <c r="F445" i="3" s="1"/>
  <c r="E437" i="3"/>
  <c r="F437" i="3" s="1"/>
  <c r="E429" i="3"/>
  <c r="F429" i="3" s="1"/>
  <c r="E421" i="3"/>
  <c r="F421" i="3" s="1"/>
  <c r="E413" i="3"/>
  <c r="F413" i="3" s="1"/>
  <c r="E405" i="3"/>
  <c r="F405" i="3" s="1"/>
  <c r="E397" i="3"/>
  <c r="F397" i="3" s="1"/>
  <c r="E389" i="3"/>
  <c r="F389" i="3" s="1"/>
  <c r="E381" i="3"/>
  <c r="F381" i="3" s="1"/>
  <c r="E373" i="3"/>
  <c r="F373" i="3" s="1"/>
  <c r="E365" i="3"/>
  <c r="F365" i="3" s="1"/>
  <c r="E357" i="3"/>
  <c r="F357" i="3" s="1"/>
  <c r="E349" i="3"/>
  <c r="F349" i="3" s="1"/>
  <c r="E341" i="3"/>
  <c r="F341" i="3" s="1"/>
  <c r="E333" i="3"/>
  <c r="F333" i="3" s="1"/>
  <c r="E325" i="3"/>
  <c r="F325" i="3" s="1"/>
  <c r="F876" i="3"/>
  <c r="E868" i="3"/>
  <c r="F868" i="3" s="1"/>
  <c r="E860" i="3"/>
  <c r="F860" i="3" s="1"/>
  <c r="E852" i="3"/>
  <c r="F852" i="3" s="1"/>
  <c r="E844" i="3"/>
  <c r="F844" i="3" s="1"/>
  <c r="E836" i="3"/>
  <c r="F836" i="3" s="1"/>
  <c r="E828" i="3"/>
  <c r="F828" i="3" s="1"/>
  <c r="E820" i="3"/>
  <c r="F820" i="3" s="1"/>
  <c r="E812" i="3"/>
  <c r="F812" i="3" s="1"/>
  <c r="E804" i="3"/>
  <c r="F804" i="3" s="1"/>
  <c r="E796" i="3"/>
  <c r="F796" i="3" s="1"/>
  <c r="E788" i="3"/>
  <c r="F788" i="3" s="1"/>
  <c r="E780" i="3"/>
  <c r="F780" i="3" s="1"/>
  <c r="E772" i="3"/>
  <c r="F772" i="3" s="1"/>
  <c r="E764" i="3"/>
  <c r="F764" i="3" s="1"/>
  <c r="E756" i="3"/>
  <c r="F756" i="3" s="1"/>
  <c r="E748" i="3"/>
  <c r="F748" i="3" s="1"/>
  <c r="E740" i="3"/>
  <c r="F740" i="3" s="1"/>
  <c r="E732" i="3"/>
  <c r="F732" i="3" s="1"/>
  <c r="E724" i="3"/>
  <c r="F724" i="3" s="1"/>
  <c r="E716" i="3"/>
  <c r="F716" i="3" s="1"/>
  <c r="E708" i="3"/>
  <c r="F708" i="3" s="1"/>
  <c r="E700" i="3"/>
  <c r="F700" i="3" s="1"/>
  <c r="E692" i="3"/>
  <c r="F692" i="3" s="1"/>
  <c r="E684" i="3"/>
  <c r="F684" i="3" s="1"/>
  <c r="E676" i="3"/>
  <c r="F676" i="3" s="1"/>
  <c r="E668" i="3"/>
  <c r="F668" i="3" s="1"/>
  <c r="E660" i="3"/>
  <c r="F660" i="3" s="1"/>
  <c r="E652" i="3"/>
  <c r="F652" i="3" s="1"/>
  <c r="E644" i="3"/>
  <c r="F644" i="3" s="1"/>
  <c r="E636" i="3"/>
  <c r="F636" i="3" s="1"/>
  <c r="E628" i="3"/>
  <c r="F628" i="3" s="1"/>
  <c r="E620" i="3"/>
  <c r="F620" i="3" s="1"/>
  <c r="E612" i="3"/>
  <c r="F612" i="3" s="1"/>
  <c r="E604" i="3"/>
  <c r="F604" i="3" s="1"/>
  <c r="E596" i="3"/>
  <c r="F596" i="3" s="1"/>
  <c r="E588" i="3"/>
  <c r="F588" i="3" s="1"/>
  <c r="E580" i="3"/>
  <c r="F580" i="3" s="1"/>
  <c r="E572" i="3"/>
  <c r="F572" i="3" s="1"/>
  <c r="E564" i="3"/>
  <c r="F564" i="3" s="1"/>
  <c r="E556" i="3"/>
  <c r="F556" i="3" s="1"/>
  <c r="E548" i="3"/>
  <c r="F548" i="3" s="1"/>
  <c r="E540" i="3"/>
  <c r="F540" i="3" s="1"/>
  <c r="E532" i="3"/>
  <c r="F532" i="3" s="1"/>
  <c r="E524" i="3"/>
  <c r="F524" i="3" s="1"/>
  <c r="E516" i="3"/>
  <c r="F516" i="3" s="1"/>
  <c r="E508" i="3"/>
  <c r="F508" i="3" s="1"/>
  <c r="E500" i="3"/>
  <c r="F500" i="3" s="1"/>
  <c r="E492" i="3"/>
  <c r="F492" i="3" s="1"/>
  <c r="E484" i="3"/>
  <c r="F484" i="3" s="1"/>
  <c r="E476" i="3"/>
  <c r="F476" i="3" s="1"/>
  <c r="E468" i="3"/>
  <c r="F468" i="3" s="1"/>
  <c r="E460" i="3"/>
  <c r="F460" i="3" s="1"/>
  <c r="E452" i="3"/>
  <c r="F452" i="3" s="1"/>
  <c r="E444" i="3"/>
  <c r="F444" i="3" s="1"/>
  <c r="E436" i="3"/>
  <c r="F436" i="3" s="1"/>
  <c r="E428" i="3"/>
  <c r="F428" i="3" s="1"/>
  <c r="E420" i="3"/>
  <c r="F420" i="3" s="1"/>
  <c r="E412" i="3"/>
  <c r="F412" i="3" s="1"/>
  <c r="E404" i="3"/>
  <c r="F404" i="3" s="1"/>
  <c r="E396" i="3"/>
  <c r="F396" i="3" s="1"/>
  <c r="E388" i="3"/>
  <c r="F388" i="3" s="1"/>
  <c r="E380" i="3"/>
  <c r="F380" i="3" s="1"/>
  <c r="E372" i="3"/>
  <c r="F372" i="3" s="1"/>
  <c r="E364" i="3"/>
  <c r="F364" i="3" s="1"/>
  <c r="E356" i="3"/>
  <c r="F356" i="3" s="1"/>
  <c r="E348" i="3"/>
  <c r="F348" i="3" s="1"/>
  <c r="E340" i="3"/>
  <c r="F340" i="3" s="1"/>
  <c r="E332" i="3"/>
  <c r="F332" i="3" s="1"/>
  <c r="E324" i="3"/>
  <c r="F324" i="3" s="1"/>
  <c r="E316" i="3"/>
  <c r="F316" i="3" s="1"/>
  <c r="E308" i="3"/>
  <c r="F308" i="3" s="1"/>
  <c r="E300" i="3"/>
  <c r="F300" i="3" s="1"/>
  <c r="E635" i="3"/>
  <c r="F635" i="3" s="1"/>
  <c r="E627" i="3"/>
  <c r="F627" i="3" s="1"/>
  <c r="E619" i="3"/>
  <c r="F619" i="3" s="1"/>
  <c r="E611" i="3"/>
  <c r="F611" i="3" s="1"/>
  <c r="E603" i="3"/>
  <c r="F603" i="3" s="1"/>
  <c r="E595" i="3"/>
  <c r="F595" i="3" s="1"/>
  <c r="E587" i="3"/>
  <c r="F587" i="3" s="1"/>
  <c r="E579" i="3"/>
  <c r="F579" i="3" s="1"/>
  <c r="E571" i="3"/>
  <c r="F571" i="3" s="1"/>
  <c r="E563" i="3"/>
  <c r="F563" i="3" s="1"/>
  <c r="E555" i="3"/>
  <c r="F555" i="3" s="1"/>
  <c r="E547" i="3"/>
  <c r="F547" i="3" s="1"/>
  <c r="E539" i="3"/>
  <c r="F539" i="3" s="1"/>
  <c r="E531" i="3"/>
  <c r="F531" i="3" s="1"/>
  <c r="E523" i="3"/>
  <c r="F523" i="3" s="1"/>
  <c r="E515" i="3"/>
  <c r="F515" i="3" s="1"/>
  <c r="E507" i="3"/>
  <c r="F507" i="3" s="1"/>
  <c r="E499" i="3"/>
  <c r="F499" i="3" s="1"/>
  <c r="E491" i="3"/>
  <c r="F491" i="3" s="1"/>
  <c r="E483" i="3"/>
  <c r="F483" i="3" s="1"/>
  <c r="E475" i="3"/>
  <c r="F475" i="3" s="1"/>
  <c r="E467" i="3"/>
  <c r="F467" i="3" s="1"/>
  <c r="E459" i="3"/>
  <c r="F459" i="3" s="1"/>
  <c r="E451" i="3"/>
  <c r="F451" i="3" s="1"/>
  <c r="E443" i="3"/>
  <c r="F443" i="3" s="1"/>
  <c r="E435" i="3"/>
  <c r="F435" i="3" s="1"/>
  <c r="E427" i="3"/>
  <c r="F427" i="3" s="1"/>
  <c r="E419" i="3"/>
  <c r="F419" i="3" s="1"/>
  <c r="E411" i="3"/>
  <c r="F411" i="3" s="1"/>
  <c r="E403" i="3"/>
  <c r="F403" i="3" s="1"/>
  <c r="E395" i="3"/>
  <c r="F395" i="3" s="1"/>
  <c r="E387" i="3"/>
  <c r="F387" i="3" s="1"/>
  <c r="E379" i="3"/>
  <c r="F379" i="3" s="1"/>
  <c r="E371" i="3"/>
  <c r="F371" i="3" s="1"/>
  <c r="E363" i="3"/>
  <c r="F363" i="3" s="1"/>
  <c r="E355" i="3"/>
  <c r="F355" i="3" s="1"/>
  <c r="E347" i="3"/>
  <c r="F347" i="3" s="1"/>
  <c r="E339" i="3"/>
  <c r="F339" i="3" s="1"/>
  <c r="E331" i="3"/>
  <c r="F331" i="3" s="1"/>
  <c r="E323" i="3"/>
  <c r="F323" i="3" s="1"/>
  <c r="E315" i="3"/>
  <c r="F315" i="3" s="1"/>
  <c r="E307" i="3"/>
  <c r="F307" i="3" s="1"/>
  <c r="E299" i="3"/>
  <c r="F299" i="3" s="1"/>
  <c r="E291" i="3"/>
  <c r="F291" i="3" s="1"/>
  <c r="E283" i="3"/>
  <c r="F283" i="3" s="1"/>
  <c r="E275" i="3"/>
  <c r="F275" i="3" s="1"/>
  <c r="E267" i="3"/>
  <c r="F267" i="3" s="1"/>
  <c r="E259" i="3"/>
  <c r="F259" i="3" s="1"/>
  <c r="E251" i="3"/>
  <c r="F251" i="3" s="1"/>
  <c r="E243" i="3"/>
  <c r="F243" i="3" s="1"/>
  <c r="E235" i="3"/>
  <c r="F235" i="3" s="1"/>
  <c r="E227" i="3"/>
  <c r="F227" i="3" s="1"/>
  <c r="E219" i="3"/>
  <c r="F219" i="3" s="1"/>
  <c r="E211" i="3"/>
  <c r="F211" i="3" s="1"/>
  <c r="E203" i="3"/>
  <c r="F203" i="3" s="1"/>
  <c r="E195" i="3"/>
  <c r="F195" i="3" s="1"/>
  <c r="E187" i="3"/>
  <c r="F187" i="3" s="1"/>
  <c r="E179" i="3"/>
  <c r="F179" i="3" s="1"/>
  <c r="E171" i="3"/>
  <c r="F171" i="3" s="1"/>
  <c r="E163" i="3"/>
  <c r="F163" i="3" s="1"/>
  <c r="E155" i="3"/>
  <c r="F155" i="3" s="1"/>
  <c r="E147" i="3"/>
  <c r="F147" i="3" s="1"/>
  <c r="E139" i="3"/>
  <c r="F139" i="3" s="1"/>
  <c r="E131" i="3"/>
  <c r="F131" i="3" s="1"/>
  <c r="E123" i="3"/>
  <c r="F123" i="3" s="1"/>
  <c r="E115" i="3"/>
  <c r="F115" i="3" s="1"/>
  <c r="E107" i="3"/>
  <c r="F107" i="3" s="1"/>
  <c r="E99" i="3"/>
  <c r="F99" i="3" s="1"/>
  <c r="E91" i="3"/>
  <c r="F91" i="3" s="1"/>
  <c r="E83" i="3"/>
  <c r="F83" i="3" s="1"/>
  <c r="E75" i="3"/>
  <c r="F75" i="3" s="1"/>
  <c r="E67" i="3"/>
  <c r="F67" i="3" s="1"/>
  <c r="E59" i="3"/>
  <c r="F59" i="3" s="1"/>
  <c r="E51" i="3"/>
  <c r="F51" i="3" s="1"/>
  <c r="E322" i="3"/>
  <c r="F322" i="3" s="1"/>
  <c r="E314" i="3"/>
  <c r="F314" i="3" s="1"/>
  <c r="E306" i="3"/>
  <c r="F306" i="3" s="1"/>
  <c r="E298" i="3"/>
  <c r="F298" i="3" s="1"/>
  <c r="E290" i="3"/>
  <c r="F290" i="3" s="1"/>
  <c r="E282" i="3"/>
  <c r="F282" i="3" s="1"/>
  <c r="E274" i="3"/>
  <c r="F274" i="3" s="1"/>
  <c r="E266" i="3"/>
  <c r="F266" i="3" s="1"/>
  <c r="E258" i="3"/>
  <c r="F258" i="3" s="1"/>
  <c r="E250" i="3"/>
  <c r="F250" i="3" s="1"/>
  <c r="E242" i="3"/>
  <c r="F242" i="3" s="1"/>
  <c r="E234" i="3"/>
  <c r="F234" i="3" s="1"/>
  <c r="E226" i="3"/>
  <c r="F226" i="3" s="1"/>
  <c r="E218" i="3"/>
  <c r="F218" i="3" s="1"/>
  <c r="E210" i="3"/>
  <c r="F210" i="3" s="1"/>
  <c r="E202" i="3"/>
  <c r="F202" i="3" s="1"/>
  <c r="E194" i="3"/>
  <c r="F194" i="3" s="1"/>
  <c r="E186" i="3"/>
  <c r="F186" i="3" s="1"/>
  <c r="E178" i="3"/>
  <c r="F178" i="3" s="1"/>
  <c r="E170" i="3"/>
  <c r="F170" i="3" s="1"/>
  <c r="E162" i="3"/>
  <c r="F162" i="3" s="1"/>
  <c r="E154" i="3"/>
  <c r="F154" i="3" s="1"/>
  <c r="E146" i="3"/>
  <c r="F146" i="3" s="1"/>
  <c r="E138" i="3"/>
  <c r="F138" i="3" s="1"/>
  <c r="E130" i="3"/>
  <c r="F130" i="3" s="1"/>
  <c r="E122" i="3"/>
  <c r="F122" i="3" s="1"/>
  <c r="E114" i="3"/>
  <c r="F114" i="3" s="1"/>
  <c r="E106" i="3"/>
  <c r="F106" i="3" s="1"/>
  <c r="E98" i="3"/>
  <c r="F98" i="3" s="1"/>
  <c r="E90" i="3"/>
  <c r="F90" i="3" s="1"/>
  <c r="E82" i="3"/>
  <c r="F82" i="3" s="1"/>
  <c r="E74" i="3"/>
  <c r="F74" i="3" s="1"/>
  <c r="E66" i="3"/>
  <c r="F66" i="3" s="1"/>
  <c r="E58" i="3"/>
  <c r="F58" i="3" s="1"/>
  <c r="E50" i="3"/>
  <c r="F50" i="3" s="1"/>
  <c r="E271" i="3"/>
  <c r="F271" i="3" s="1"/>
  <c r="E263" i="3"/>
  <c r="F263" i="3" s="1"/>
  <c r="E255" i="3"/>
  <c r="F255" i="3" s="1"/>
  <c r="E247" i="3"/>
  <c r="F247" i="3" s="1"/>
  <c r="E239" i="3"/>
  <c r="F239" i="3" s="1"/>
  <c r="E231" i="3"/>
  <c r="F231" i="3" s="1"/>
  <c r="E223" i="3"/>
  <c r="F223" i="3" s="1"/>
  <c r="E215" i="3"/>
  <c r="F215" i="3" s="1"/>
  <c r="E207" i="3"/>
  <c r="F207" i="3" s="1"/>
  <c r="E199" i="3"/>
  <c r="F199" i="3" s="1"/>
  <c r="E191" i="3"/>
  <c r="F191" i="3" s="1"/>
  <c r="E183" i="3"/>
  <c r="F183" i="3" s="1"/>
  <c r="E175" i="3"/>
  <c r="F175" i="3" s="1"/>
  <c r="E167" i="3"/>
  <c r="F167" i="3" s="1"/>
  <c r="E159" i="3"/>
  <c r="F159" i="3" s="1"/>
  <c r="E151" i="3"/>
  <c r="F151" i="3" s="1"/>
  <c r="E143" i="3"/>
  <c r="F143" i="3" s="1"/>
  <c r="E135" i="3"/>
  <c r="F135" i="3" s="1"/>
  <c r="E127" i="3"/>
  <c r="F127" i="3" s="1"/>
  <c r="E119" i="3"/>
  <c r="F119" i="3" s="1"/>
  <c r="E111" i="3"/>
  <c r="F111" i="3" s="1"/>
  <c r="E103" i="3"/>
  <c r="F103" i="3" s="1"/>
  <c r="E95" i="3"/>
  <c r="F95" i="3" s="1"/>
  <c r="E87" i="3"/>
  <c r="F87" i="3" s="1"/>
  <c r="E79" i="3"/>
  <c r="F79" i="3" s="1"/>
  <c r="E71" i="3"/>
  <c r="F71" i="3" s="1"/>
  <c r="E63" i="3"/>
  <c r="F63" i="3" s="1"/>
  <c r="E55" i="3"/>
  <c r="F55" i="3" s="1"/>
  <c r="E47" i="3"/>
  <c r="F47" i="3" s="1"/>
  <c r="E278" i="3"/>
  <c r="F278" i="3" s="1"/>
  <c r="E270" i="3"/>
  <c r="F270" i="3" s="1"/>
  <c r="E262" i="3"/>
  <c r="F262" i="3" s="1"/>
  <c r="E254" i="3"/>
  <c r="F254" i="3" s="1"/>
  <c r="E246" i="3"/>
  <c r="F246" i="3" s="1"/>
  <c r="E238" i="3"/>
  <c r="F238" i="3" s="1"/>
  <c r="E230" i="3"/>
  <c r="F230" i="3" s="1"/>
  <c r="E222" i="3"/>
  <c r="F222" i="3" s="1"/>
  <c r="E214" i="3"/>
  <c r="F214" i="3" s="1"/>
  <c r="E206" i="3"/>
  <c r="F206" i="3" s="1"/>
  <c r="E198" i="3"/>
  <c r="F198" i="3" s="1"/>
  <c r="E190" i="3"/>
  <c r="F190" i="3" s="1"/>
  <c r="E182" i="3"/>
  <c r="F182" i="3" s="1"/>
  <c r="E174" i="3"/>
  <c r="F174" i="3" s="1"/>
  <c r="E166" i="3"/>
  <c r="F166" i="3" s="1"/>
  <c r="E158" i="3"/>
  <c r="F158" i="3" s="1"/>
  <c r="E150" i="3"/>
  <c r="F150" i="3" s="1"/>
  <c r="E142" i="3"/>
  <c r="F142" i="3" s="1"/>
  <c r="E134" i="3"/>
  <c r="F134" i="3" s="1"/>
  <c r="E126" i="3"/>
  <c r="F126" i="3" s="1"/>
  <c r="E118" i="3"/>
  <c r="F118" i="3" s="1"/>
  <c r="E110" i="3"/>
  <c r="F110" i="3" s="1"/>
  <c r="E102" i="3"/>
  <c r="F102" i="3" s="1"/>
  <c r="E94" i="3"/>
  <c r="F94" i="3" s="1"/>
  <c r="E86" i="3"/>
  <c r="F86" i="3" s="1"/>
  <c r="E78" i="3"/>
  <c r="F78" i="3" s="1"/>
  <c r="E70" i="3"/>
  <c r="F70" i="3" s="1"/>
  <c r="E62" i="3"/>
  <c r="F62" i="3" s="1"/>
  <c r="E54" i="3"/>
  <c r="F54" i="3" s="1"/>
  <c r="E46" i="3"/>
  <c r="F46" i="3" s="1"/>
  <c r="E317" i="3"/>
  <c r="F317" i="3" s="1"/>
  <c r="E309" i="3"/>
  <c r="F309" i="3" s="1"/>
  <c r="E301" i="3"/>
  <c r="F301" i="3" s="1"/>
  <c r="E293" i="3"/>
  <c r="F293" i="3" s="1"/>
  <c r="E285" i="3"/>
  <c r="F285" i="3" s="1"/>
  <c r="E277" i="3"/>
  <c r="F277" i="3" s="1"/>
  <c r="E269" i="3"/>
  <c r="F269" i="3" s="1"/>
  <c r="E261" i="3"/>
  <c r="F261" i="3" s="1"/>
  <c r="E253" i="3"/>
  <c r="F253" i="3" s="1"/>
  <c r="E245" i="3"/>
  <c r="F245" i="3" s="1"/>
  <c r="E237" i="3"/>
  <c r="F237" i="3" s="1"/>
  <c r="E229" i="3"/>
  <c r="F229" i="3" s="1"/>
  <c r="E221" i="3"/>
  <c r="F221" i="3" s="1"/>
  <c r="E213" i="3"/>
  <c r="F213" i="3" s="1"/>
  <c r="E205" i="3"/>
  <c r="F205" i="3" s="1"/>
  <c r="E197" i="3"/>
  <c r="F197" i="3" s="1"/>
  <c r="E189" i="3"/>
  <c r="F189" i="3" s="1"/>
  <c r="E181" i="3"/>
  <c r="F181" i="3" s="1"/>
  <c r="E173" i="3"/>
  <c r="F173" i="3" s="1"/>
  <c r="E165" i="3"/>
  <c r="F165" i="3" s="1"/>
  <c r="E157" i="3"/>
  <c r="F157" i="3" s="1"/>
  <c r="E149" i="3"/>
  <c r="F149" i="3" s="1"/>
  <c r="E141" i="3"/>
  <c r="F141" i="3" s="1"/>
  <c r="E133" i="3"/>
  <c r="F133" i="3" s="1"/>
  <c r="E125" i="3"/>
  <c r="F125" i="3" s="1"/>
  <c r="E117" i="3"/>
  <c r="F117" i="3" s="1"/>
  <c r="E109" i="3"/>
  <c r="F109" i="3" s="1"/>
  <c r="E101" i="3"/>
  <c r="F101" i="3" s="1"/>
  <c r="E93" i="3"/>
  <c r="F93" i="3" s="1"/>
  <c r="E85" i="3"/>
  <c r="F85" i="3" s="1"/>
  <c r="E77" i="3"/>
  <c r="F77" i="3" s="1"/>
  <c r="E69" i="3"/>
  <c r="F69" i="3" s="1"/>
  <c r="E61" i="3"/>
  <c r="F61" i="3" s="1"/>
  <c r="E53" i="3"/>
  <c r="F53" i="3" s="1"/>
  <c r="E292" i="3"/>
  <c r="F292" i="3" s="1"/>
  <c r="E284" i="3"/>
  <c r="F284" i="3" s="1"/>
  <c r="E276" i="3"/>
  <c r="F276" i="3" s="1"/>
  <c r="E268" i="3"/>
  <c r="F268" i="3" s="1"/>
  <c r="E260" i="3"/>
  <c r="F260" i="3" s="1"/>
  <c r="E252" i="3"/>
  <c r="F252" i="3" s="1"/>
  <c r="E244" i="3"/>
  <c r="F244" i="3" s="1"/>
  <c r="E236" i="3"/>
  <c r="F236" i="3" s="1"/>
  <c r="E228" i="3"/>
  <c r="F228" i="3" s="1"/>
  <c r="E220" i="3"/>
  <c r="F220" i="3" s="1"/>
  <c r="E212" i="3"/>
  <c r="F212" i="3" s="1"/>
  <c r="E204" i="3"/>
  <c r="F204" i="3" s="1"/>
  <c r="E196" i="3"/>
  <c r="F196" i="3" s="1"/>
  <c r="E188" i="3"/>
  <c r="F188" i="3" s="1"/>
  <c r="E180" i="3"/>
  <c r="F180" i="3" s="1"/>
  <c r="E172" i="3"/>
  <c r="F172" i="3" s="1"/>
  <c r="E164" i="3"/>
  <c r="F164" i="3" s="1"/>
  <c r="E156" i="3"/>
  <c r="F156" i="3" s="1"/>
  <c r="E148" i="3"/>
  <c r="F148" i="3" s="1"/>
  <c r="E140" i="3"/>
  <c r="F140" i="3" s="1"/>
  <c r="E132" i="3"/>
  <c r="F132" i="3" s="1"/>
  <c r="E124" i="3"/>
  <c r="F124" i="3" s="1"/>
  <c r="E116" i="3"/>
  <c r="F116" i="3" s="1"/>
  <c r="E108" i="3"/>
  <c r="F108" i="3" s="1"/>
  <c r="E100" i="3"/>
  <c r="F100" i="3" s="1"/>
  <c r="E92" i="3"/>
  <c r="F92" i="3" s="1"/>
  <c r="E84" i="3"/>
  <c r="F84" i="3" s="1"/>
  <c r="E76" i="3"/>
  <c r="F76" i="3" s="1"/>
  <c r="E68" i="3"/>
  <c r="F68" i="3" s="1"/>
  <c r="E60" i="3"/>
  <c r="F60" i="3" s="1"/>
  <c r="E52" i="3"/>
  <c r="F52" i="3" s="1"/>
  <c r="E394" i="1"/>
  <c r="F394" i="1" s="1"/>
  <c r="E388" i="1"/>
  <c r="F388" i="1" s="1"/>
  <c r="E368" i="1"/>
  <c r="F368" i="1" s="1"/>
  <c r="E362" i="1"/>
  <c r="F362" i="1" s="1"/>
  <c r="E356" i="1"/>
  <c r="F356" i="1" s="1"/>
  <c r="E336" i="1"/>
  <c r="F336" i="1" s="1"/>
  <c r="E329" i="1"/>
  <c r="F329" i="1" s="1"/>
  <c r="E324" i="1"/>
  <c r="F324" i="1" s="1"/>
  <c r="E309" i="1"/>
  <c r="F309" i="1" s="1"/>
  <c r="E296" i="1"/>
  <c r="F296" i="1" s="1"/>
  <c r="E282" i="1"/>
  <c r="F282" i="1" s="1"/>
  <c r="E247" i="1"/>
  <c r="F247" i="1" s="1"/>
  <c r="E234" i="1"/>
  <c r="F234" i="1" s="1"/>
  <c r="E387" i="1"/>
  <c r="F387" i="1" s="1"/>
  <c r="E367" i="1"/>
  <c r="F367" i="1" s="1"/>
  <c r="E361" i="1"/>
  <c r="F361" i="1" s="1"/>
  <c r="E355" i="1"/>
  <c r="F355" i="1" s="1"/>
  <c r="E335" i="1"/>
  <c r="F335" i="1" s="1"/>
  <c r="E328" i="1"/>
  <c r="F328" i="1" s="1"/>
  <c r="E316" i="1"/>
  <c r="F316" i="1" s="1"/>
  <c r="E308" i="1"/>
  <c r="F308" i="1" s="1"/>
  <c r="E295" i="1"/>
  <c r="F295" i="1" s="1"/>
  <c r="E274" i="1"/>
  <c r="F274" i="1" s="1"/>
  <c r="E268" i="1"/>
  <c r="F268" i="1" s="1"/>
  <c r="E261" i="1"/>
  <c r="F261" i="1" s="1"/>
  <c r="E246" i="1"/>
  <c r="F246" i="1" s="1"/>
  <c r="E225" i="1"/>
  <c r="F225" i="1" s="1"/>
  <c r="E210" i="1"/>
  <c r="F210" i="1" s="1"/>
  <c r="E379" i="1"/>
  <c r="F379" i="1" s="1"/>
  <c r="E373" i="1"/>
  <c r="F373" i="1" s="1"/>
  <c r="E359" i="1"/>
  <c r="F359" i="1" s="1"/>
  <c r="E353" i="1"/>
  <c r="F353" i="1" s="1"/>
  <c r="E347" i="1"/>
  <c r="F347" i="1" s="1"/>
  <c r="E341" i="1"/>
  <c r="F341" i="1" s="1"/>
  <c r="E321" i="1"/>
  <c r="F321" i="1" s="1"/>
  <c r="E314" i="1"/>
  <c r="F314" i="1" s="1"/>
  <c r="E293" i="1"/>
  <c r="F293" i="1" s="1"/>
  <c r="E286" i="1"/>
  <c r="F286" i="1" s="1"/>
  <c r="E279" i="1"/>
  <c r="F279" i="1" s="1"/>
  <c r="E272" i="1"/>
  <c r="F272" i="1" s="1"/>
  <c r="E266" i="1"/>
  <c r="F266" i="1" s="1"/>
  <c r="E252" i="1"/>
  <c r="F252" i="1" s="1"/>
  <c r="E244" i="1"/>
  <c r="F244" i="1" s="1"/>
  <c r="E231" i="1"/>
  <c r="F231" i="1" s="1"/>
  <c r="E384" i="1"/>
  <c r="F384" i="1" s="1"/>
  <c r="E378" i="1"/>
  <c r="F378" i="1" s="1"/>
  <c r="E372" i="1"/>
  <c r="F372" i="1" s="1"/>
  <c r="E352" i="1"/>
  <c r="F352" i="1" s="1"/>
  <c r="E346" i="1"/>
  <c r="F346" i="1" s="1"/>
  <c r="E340" i="1"/>
  <c r="F340" i="1" s="1"/>
  <c r="E333" i="1"/>
  <c r="F333" i="1" s="1"/>
  <c r="E320" i="1"/>
  <c r="F320" i="1" s="1"/>
  <c r="E313" i="1"/>
  <c r="F313" i="1" s="1"/>
  <c r="E305" i="1"/>
  <c r="F305" i="1" s="1"/>
  <c r="E300" i="1"/>
  <c r="F300" i="1" s="1"/>
  <c r="E292" i="1"/>
  <c r="F292" i="1" s="1"/>
  <c r="E222" i="1"/>
  <c r="F222" i="1" s="1"/>
  <c r="E396" i="1"/>
  <c r="F396" i="1" s="1"/>
  <c r="E376" i="1"/>
  <c r="F376" i="1" s="1"/>
  <c r="E370" i="1"/>
  <c r="F370" i="1" s="1"/>
  <c r="E364" i="1"/>
  <c r="F364" i="1" s="1"/>
  <c r="E344" i="1"/>
  <c r="F344" i="1" s="1"/>
  <c r="E338" i="1"/>
  <c r="F338" i="1" s="1"/>
  <c r="E318" i="1"/>
  <c r="F318" i="1" s="1"/>
  <c r="E311" i="1"/>
  <c r="F311" i="1" s="1"/>
  <c r="E298" i="1"/>
  <c r="F298" i="1" s="1"/>
  <c r="E290" i="1"/>
  <c r="F290" i="1" s="1"/>
  <c r="E284" i="1"/>
  <c r="F284" i="1" s="1"/>
  <c r="E277" i="1"/>
  <c r="F277" i="1" s="1"/>
  <c r="E263" i="1"/>
  <c r="F263" i="1" s="1"/>
  <c r="E256" i="1"/>
  <c r="F256" i="1" s="1"/>
  <c r="E228" i="1"/>
  <c r="F228" i="1" s="1"/>
  <c r="E220" i="1"/>
  <c r="F220" i="1" s="1"/>
  <c r="E330" i="1"/>
  <c r="F330" i="1" s="1"/>
  <c r="E312" i="1"/>
  <c r="F312" i="1" s="1"/>
  <c r="E294" i="1"/>
  <c r="F294" i="1" s="1"/>
  <c r="E249" i="1"/>
  <c r="F249" i="1" s="1"/>
  <c r="E230" i="1"/>
  <c r="F230" i="1" s="1"/>
  <c r="E208" i="1"/>
  <c r="F208" i="1" s="1"/>
  <c r="F207" i="1"/>
  <c r="E223" i="1"/>
  <c r="F223" i="1" s="1"/>
  <c r="E253" i="1"/>
  <c r="F253" i="1" s="1"/>
  <c r="E270" i="1"/>
  <c r="F270" i="1" s="1"/>
  <c r="E233" i="1"/>
  <c r="F233" i="1" s="1"/>
  <c r="E226" i="1"/>
  <c r="F226" i="1" s="1"/>
  <c r="E213" i="1"/>
  <c r="F213" i="1" s="1"/>
  <c r="E306" i="1"/>
  <c r="F306" i="1" s="1"/>
  <c r="E288" i="1"/>
  <c r="F288" i="1" s="1"/>
  <c r="E265" i="1"/>
  <c r="F265" i="1" s="1"/>
  <c r="E260" i="1"/>
  <c r="F260" i="1" s="1"/>
  <c r="E242" i="1"/>
  <c r="F242" i="1" s="1"/>
  <c r="E224" i="1"/>
  <c r="F224" i="1" s="1"/>
  <c r="E264" i="1"/>
  <c r="F264" i="1" s="1"/>
  <c r="E241" i="1"/>
  <c r="F241" i="1" s="1"/>
  <c r="E236" i="1"/>
  <c r="F236" i="1" s="1"/>
  <c r="E218" i="1"/>
  <c r="F218" i="1" s="1"/>
  <c r="E322" i="1"/>
  <c r="F322" i="1" s="1"/>
  <c r="E304" i="1"/>
  <c r="F304" i="1" s="1"/>
  <c r="E281" i="1"/>
  <c r="F281" i="1" s="1"/>
  <c r="E276" i="1"/>
  <c r="F276" i="1" s="1"/>
  <c r="E258" i="1"/>
  <c r="F258" i="1" s="1"/>
  <c r="E240" i="1"/>
  <c r="F240" i="1" s="1"/>
  <c r="E217" i="1"/>
  <c r="F217" i="1" s="1"/>
  <c r="E212" i="1"/>
  <c r="F212" i="1" s="1"/>
  <c r="E209" i="1"/>
  <c r="F209" i="1" s="1"/>
  <c r="E339" i="1"/>
  <c r="F339" i="1" s="1"/>
  <c r="E331" i="1"/>
  <c r="F331" i="1" s="1"/>
  <c r="E323" i="1"/>
  <c r="F323" i="1" s="1"/>
  <c r="E315" i="1"/>
  <c r="F315" i="1" s="1"/>
  <c r="E307" i="1"/>
  <c r="F307" i="1" s="1"/>
  <c r="E299" i="1"/>
  <c r="F299" i="1" s="1"/>
  <c r="E291" i="1"/>
  <c r="F291" i="1" s="1"/>
  <c r="E283" i="1"/>
  <c r="F283" i="1" s="1"/>
  <c r="E275" i="1"/>
  <c r="F275" i="1" s="1"/>
  <c r="E267" i="1"/>
  <c r="F267" i="1" s="1"/>
  <c r="E259" i="1"/>
  <c r="F259" i="1" s="1"/>
  <c r="E251" i="1"/>
  <c r="F251" i="1" s="1"/>
  <c r="E243" i="1"/>
  <c r="F243" i="1" s="1"/>
  <c r="E235" i="1"/>
  <c r="F235" i="1" s="1"/>
  <c r="E227" i="1"/>
  <c r="F227" i="1" s="1"/>
  <c r="E219" i="1"/>
  <c r="F219" i="1" s="1"/>
  <c r="F5" i="27"/>
  <c r="F3" i="27"/>
  <c r="F67" i="27"/>
  <c r="F115" i="27"/>
  <c r="F16" i="27"/>
  <c r="F113" i="27"/>
  <c r="F89" i="27"/>
  <c r="F81" i="27"/>
  <c r="F73" i="27"/>
  <c r="F65" i="27"/>
  <c r="F57" i="27"/>
  <c r="F49" i="27"/>
  <c r="F41" i="27"/>
  <c r="F33" i="27"/>
  <c r="F25" i="27"/>
  <c r="F17" i="27"/>
  <c r="F9" i="27"/>
  <c r="F40" i="27"/>
  <c r="F24" i="27"/>
  <c r="F8" i="27"/>
  <c r="F111" i="27"/>
  <c r="F95" i="27"/>
  <c r="F87" i="27"/>
  <c r="F79" i="27"/>
  <c r="F71" i="27"/>
  <c r="F63" i="27"/>
  <c r="F55" i="27"/>
  <c r="F47" i="27"/>
  <c r="F39" i="27"/>
  <c r="F31" i="27"/>
  <c r="F23" i="27"/>
  <c r="F15" i="27"/>
  <c r="F7" i="27"/>
  <c r="F46" i="27"/>
  <c r="F30" i="27"/>
  <c r="F14" i="27"/>
  <c r="F6" i="27"/>
  <c r="F125" i="27"/>
  <c r="F117" i="27"/>
  <c r="F101" i="27"/>
  <c r="F85" i="27"/>
  <c r="F77" i="27"/>
  <c r="F69" i="27"/>
  <c r="F61" i="27"/>
  <c r="F53" i="27"/>
  <c r="F45" i="27"/>
  <c r="F37" i="27"/>
  <c r="F29" i="27"/>
  <c r="F21" i="27"/>
  <c r="F13" i="27"/>
  <c r="F36" i="27"/>
  <c r="F20" i="27"/>
  <c r="F12" i="27"/>
  <c r="F91" i="27"/>
  <c r="F83" i="27"/>
  <c r="F75" i="27"/>
  <c r="F59" i="27"/>
  <c r="F51" i="27"/>
  <c r="F43" i="27"/>
  <c r="F35" i="27"/>
  <c r="F27" i="27"/>
  <c r="F19" i="27"/>
  <c r="F11" i="27"/>
  <c r="F82" i="19"/>
  <c r="F18" i="19"/>
  <c r="F89" i="19"/>
  <c r="F25" i="19"/>
  <c r="F48" i="19"/>
  <c r="F79" i="19"/>
  <c r="F15" i="19"/>
  <c r="F86" i="19"/>
  <c r="F22" i="19"/>
  <c r="F29" i="19"/>
  <c r="F44" i="19"/>
  <c r="F75" i="19"/>
  <c r="F11" i="19"/>
  <c r="F101" i="37"/>
  <c r="F104" i="37"/>
  <c r="F40" i="37"/>
  <c r="F106" i="37"/>
  <c r="F42" i="37"/>
  <c r="F121" i="37"/>
  <c r="F49" i="37"/>
  <c r="F111" i="37"/>
  <c r="F47" i="37"/>
  <c r="F118" i="37"/>
  <c r="F54" i="37"/>
  <c r="F37" i="37"/>
  <c r="F124" i="37"/>
  <c r="F44" i="37"/>
  <c r="F163" i="37"/>
  <c r="F99" i="37"/>
  <c r="F19" i="37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2" i="2"/>
  <c r="E2" i="2" s="1"/>
  <c r="F2" i="2" s="1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D8" i="2"/>
  <c r="E8" i="2" s="1"/>
  <c r="F8" i="2" s="1"/>
  <c r="D9" i="2"/>
  <c r="E9" i="2" s="1"/>
  <c r="F9" i="2" s="1"/>
  <c r="D10" i="2"/>
  <c r="E10" i="2" s="1"/>
  <c r="F10" i="2" s="1"/>
  <c r="D11" i="2"/>
  <c r="E11" i="2" s="1"/>
  <c r="F11" i="2" s="1"/>
  <c r="D12" i="2"/>
  <c r="E12" i="2" s="1"/>
  <c r="F12" i="2" s="1"/>
  <c r="D13" i="2"/>
  <c r="E13" i="2" s="1"/>
  <c r="F13" i="2" s="1"/>
  <c r="D14" i="2"/>
  <c r="E14" i="2" s="1"/>
  <c r="F14" i="2" s="1"/>
  <c r="D15" i="2"/>
  <c r="E15" i="2" s="1"/>
  <c r="F15" i="2" s="1"/>
  <c r="D16" i="2"/>
  <c r="E16" i="2" s="1"/>
  <c r="F16" i="2" s="1"/>
  <c r="D17" i="2"/>
  <c r="E17" i="2" s="1"/>
  <c r="F17" i="2" s="1"/>
  <c r="D18" i="2"/>
  <c r="E18" i="2" s="1"/>
  <c r="F18" i="2" s="1"/>
  <c r="D19" i="2"/>
  <c r="E19" i="2" s="1"/>
  <c r="F19" i="2" s="1"/>
  <c r="D20" i="2"/>
  <c r="E20" i="2" s="1"/>
  <c r="F20" i="2" s="1"/>
  <c r="D21" i="2"/>
  <c r="E21" i="2" s="1"/>
  <c r="F21" i="2" s="1"/>
  <c r="D22" i="2"/>
  <c r="E22" i="2" s="1"/>
  <c r="F22" i="2" s="1"/>
  <c r="D23" i="2"/>
  <c r="E23" i="2" s="1"/>
  <c r="F23" i="2" s="1"/>
  <c r="D24" i="2"/>
  <c r="E24" i="2" s="1"/>
  <c r="F24" i="2" s="1"/>
  <c r="D25" i="2"/>
  <c r="E25" i="2" s="1"/>
  <c r="F25" i="2" s="1"/>
  <c r="D26" i="2"/>
  <c r="E26" i="2" s="1"/>
  <c r="F26" i="2" s="1"/>
  <c r="D27" i="2"/>
  <c r="E27" i="2" s="1"/>
  <c r="F27" i="2" s="1"/>
  <c r="D28" i="2"/>
  <c r="E28" i="2" s="1"/>
  <c r="F28" i="2" s="1"/>
  <c r="D29" i="2"/>
  <c r="E29" i="2" s="1"/>
  <c r="F29" i="2" s="1"/>
  <c r="D30" i="2"/>
  <c r="E30" i="2" s="1"/>
  <c r="F30" i="2" s="1"/>
  <c r="D31" i="2"/>
  <c r="E31" i="2" s="1"/>
  <c r="F31" i="2" s="1"/>
  <c r="D32" i="2"/>
  <c r="E32" i="2" s="1"/>
  <c r="F32" i="2" s="1"/>
  <c r="D33" i="2"/>
  <c r="E33" i="2" s="1"/>
  <c r="F33" i="2" s="1"/>
  <c r="D34" i="2"/>
  <c r="E34" i="2" s="1"/>
  <c r="F34" i="2" s="1"/>
  <c r="D35" i="2"/>
  <c r="E35" i="2" s="1"/>
  <c r="F35" i="2" s="1"/>
  <c r="D36" i="2"/>
  <c r="E36" i="2" s="1"/>
  <c r="F36" i="2" s="1"/>
  <c r="D37" i="2"/>
  <c r="E37" i="2" s="1"/>
  <c r="F37" i="2" s="1"/>
  <c r="D38" i="2"/>
  <c r="E38" i="2" s="1"/>
  <c r="F38" i="2" s="1"/>
  <c r="D39" i="2"/>
  <c r="E39" i="2" s="1"/>
  <c r="F39" i="2" s="1"/>
  <c r="D40" i="2"/>
  <c r="E40" i="2" s="1"/>
  <c r="F40" i="2" s="1"/>
  <c r="D41" i="2"/>
  <c r="E41" i="2" s="1"/>
  <c r="F41" i="2" s="1"/>
  <c r="D42" i="2"/>
  <c r="E42" i="2" s="1"/>
  <c r="F42" i="2" s="1"/>
  <c r="D43" i="2"/>
  <c r="E43" i="2" s="1"/>
  <c r="F43" i="2" s="1"/>
  <c r="D44" i="2"/>
  <c r="E44" i="2" s="1"/>
  <c r="F44" i="2" s="1"/>
  <c r="D45" i="2"/>
  <c r="E45" i="2" s="1"/>
  <c r="F45" i="2" s="1"/>
  <c r="D46" i="2"/>
  <c r="E46" i="2" s="1"/>
  <c r="F46" i="2" s="1"/>
  <c r="D47" i="2"/>
  <c r="E47" i="2" s="1"/>
  <c r="F47" i="2" s="1"/>
  <c r="D48" i="2"/>
  <c r="E48" i="2" s="1"/>
  <c r="F48" i="2" s="1"/>
  <c r="D49" i="2"/>
  <c r="E49" i="2" s="1"/>
  <c r="F49" i="2" s="1"/>
  <c r="D50" i="2"/>
  <c r="E50" i="2" s="1"/>
  <c r="F50" i="2" s="1"/>
  <c r="D51" i="2"/>
  <c r="E51" i="2" s="1"/>
  <c r="F51" i="2" s="1"/>
  <c r="D52" i="2"/>
  <c r="E52" i="2" s="1"/>
  <c r="F52" i="2" s="1"/>
  <c r="D53" i="2"/>
  <c r="E53" i="2" s="1"/>
  <c r="F53" i="2" s="1"/>
  <c r="D54" i="2"/>
  <c r="E54" i="2" s="1"/>
  <c r="F54" i="2" s="1"/>
  <c r="D55" i="2"/>
  <c r="E55" i="2" s="1"/>
  <c r="F55" i="2" s="1"/>
  <c r="D56" i="2"/>
  <c r="E56" i="2" s="1"/>
  <c r="F56" i="2" s="1"/>
  <c r="D57" i="2"/>
  <c r="E57" i="2" s="1"/>
  <c r="F57" i="2" s="1"/>
  <c r="D58" i="2"/>
  <c r="E58" i="2" s="1"/>
  <c r="F58" i="2" s="1"/>
  <c r="D59" i="2"/>
  <c r="E59" i="2" s="1"/>
  <c r="F59" i="2" s="1"/>
  <c r="D60" i="2"/>
  <c r="E60" i="2" s="1"/>
  <c r="F60" i="2" s="1"/>
  <c r="D61" i="2"/>
  <c r="E61" i="2" s="1"/>
  <c r="F61" i="2" s="1"/>
  <c r="D62" i="2"/>
  <c r="E62" i="2" s="1"/>
  <c r="F62" i="2" s="1"/>
  <c r="D63" i="2"/>
  <c r="E63" i="2" s="1"/>
  <c r="F63" i="2" s="1"/>
  <c r="D64" i="2"/>
  <c r="E64" i="2" s="1"/>
  <c r="F64" i="2" s="1"/>
  <c r="D65" i="2"/>
  <c r="E65" i="2" s="1"/>
  <c r="F65" i="2" s="1"/>
  <c r="D66" i="2"/>
  <c r="E66" i="2" s="1"/>
  <c r="F66" i="2" s="1"/>
  <c r="D67" i="2"/>
  <c r="E67" i="2" s="1"/>
  <c r="F67" i="2" s="1"/>
  <c r="D68" i="2"/>
  <c r="E68" i="2" s="1"/>
  <c r="F68" i="2" s="1"/>
  <c r="D69" i="2"/>
  <c r="E69" i="2" s="1"/>
  <c r="F69" i="2" s="1"/>
  <c r="D70" i="2"/>
  <c r="E70" i="2" s="1"/>
  <c r="F70" i="2" s="1"/>
  <c r="D71" i="2"/>
  <c r="E71" i="2" s="1"/>
  <c r="F71" i="2" s="1"/>
  <c r="D72" i="2"/>
  <c r="E72" i="2" s="1"/>
  <c r="F72" i="2" s="1"/>
  <c r="D73" i="2"/>
  <c r="E73" i="2" s="1"/>
  <c r="F73" i="2" s="1"/>
  <c r="D74" i="2"/>
  <c r="E74" i="2" s="1"/>
  <c r="F74" i="2" s="1"/>
  <c r="D75" i="2"/>
  <c r="E75" i="2" s="1"/>
  <c r="F75" i="2" s="1"/>
  <c r="D76" i="2"/>
  <c r="E76" i="2" s="1"/>
  <c r="F76" i="2" s="1"/>
  <c r="D77" i="2"/>
  <c r="E77" i="2" s="1"/>
  <c r="F77" i="2" s="1"/>
  <c r="D78" i="2"/>
  <c r="E78" i="2" s="1"/>
  <c r="F78" i="2" s="1"/>
  <c r="D79" i="2"/>
  <c r="E79" i="2" s="1"/>
  <c r="F79" i="2" s="1"/>
  <c r="D80" i="2"/>
  <c r="E80" i="2" s="1"/>
  <c r="F80" i="2" s="1"/>
  <c r="D81" i="2"/>
  <c r="E81" i="2" s="1"/>
  <c r="F81" i="2" s="1"/>
  <c r="D82" i="2"/>
  <c r="E82" i="2" s="1"/>
  <c r="F82" i="2" s="1"/>
  <c r="D83" i="2"/>
  <c r="E83" i="2" s="1"/>
  <c r="F83" i="2" s="1"/>
  <c r="D84" i="2"/>
  <c r="E84" i="2" s="1"/>
  <c r="F84" i="2" s="1"/>
  <c r="D85" i="2"/>
  <c r="E85" i="2" s="1"/>
  <c r="F85" i="2" s="1"/>
  <c r="D86" i="2"/>
  <c r="E86" i="2" s="1"/>
  <c r="F86" i="2" s="1"/>
  <c r="D87" i="2"/>
  <c r="E87" i="2" s="1"/>
  <c r="F87" i="2" s="1"/>
  <c r="D88" i="2"/>
  <c r="E88" i="2" s="1"/>
  <c r="F88" i="2" s="1"/>
  <c r="D89" i="2"/>
  <c r="E89" i="2" s="1"/>
  <c r="F89" i="2" s="1"/>
  <c r="D90" i="2"/>
  <c r="E90" i="2" s="1"/>
  <c r="F90" i="2" s="1"/>
  <c r="D91" i="2"/>
  <c r="E91" i="2" s="1"/>
  <c r="F91" i="2" s="1"/>
  <c r="D92" i="2"/>
  <c r="E92" i="2" s="1"/>
  <c r="F92" i="2" s="1"/>
  <c r="D93" i="2"/>
  <c r="E93" i="2" s="1"/>
  <c r="F93" i="2" s="1"/>
  <c r="D94" i="2"/>
  <c r="E94" i="2" s="1"/>
  <c r="F94" i="2" s="1"/>
  <c r="D95" i="2"/>
  <c r="E95" i="2" s="1"/>
  <c r="F95" i="2" s="1"/>
  <c r="D96" i="2"/>
  <c r="E96" i="2" s="1"/>
  <c r="F96" i="2" s="1"/>
  <c r="D97" i="2"/>
  <c r="E97" i="2" s="1"/>
  <c r="F97" i="2" s="1"/>
  <c r="D98" i="2"/>
  <c r="E98" i="2" s="1"/>
  <c r="F98" i="2" s="1"/>
  <c r="D99" i="2"/>
  <c r="E99" i="2" s="1"/>
  <c r="F99" i="2" s="1"/>
  <c r="D100" i="2"/>
  <c r="E100" i="2" s="1"/>
  <c r="F100" i="2" s="1"/>
  <c r="D101" i="2"/>
  <c r="E101" i="2" s="1"/>
  <c r="F101" i="2" s="1"/>
  <c r="D102" i="2"/>
  <c r="E102" i="2" s="1"/>
  <c r="F102" i="2" s="1"/>
  <c r="D103" i="2"/>
  <c r="E103" i="2" s="1"/>
  <c r="F103" i="2" s="1"/>
  <c r="D104" i="2"/>
  <c r="E104" i="2" s="1"/>
  <c r="F104" i="2" s="1"/>
  <c r="D105" i="2"/>
  <c r="E105" i="2" s="1"/>
  <c r="F105" i="2" s="1"/>
  <c r="D106" i="2"/>
  <c r="E106" i="2" s="1"/>
  <c r="F106" i="2" s="1"/>
  <c r="D107" i="2"/>
  <c r="E107" i="2" s="1"/>
  <c r="F107" i="2" s="1"/>
  <c r="D108" i="2"/>
  <c r="E108" i="2" s="1"/>
  <c r="F108" i="2" s="1"/>
  <c r="D109" i="2"/>
  <c r="E109" i="2" s="1"/>
  <c r="F109" i="2" s="1"/>
  <c r="D110" i="2"/>
  <c r="E110" i="2" s="1"/>
  <c r="F110" i="2" s="1"/>
  <c r="D111" i="2"/>
  <c r="E111" i="2" s="1"/>
  <c r="F111" i="2" s="1"/>
  <c r="D112" i="2"/>
  <c r="E112" i="2" s="1"/>
  <c r="F112" i="2" s="1"/>
  <c r="D113" i="2"/>
  <c r="E113" i="2" s="1"/>
  <c r="F113" i="2" s="1"/>
  <c r="D114" i="2"/>
  <c r="E114" i="2" s="1"/>
  <c r="F114" i="2" s="1"/>
  <c r="D115" i="2"/>
  <c r="E115" i="2" s="1"/>
  <c r="F115" i="2" s="1"/>
  <c r="D116" i="2"/>
  <c r="E116" i="2" s="1"/>
  <c r="F116" i="2" s="1"/>
  <c r="D117" i="2"/>
  <c r="E117" i="2" s="1"/>
  <c r="F117" i="2" s="1"/>
  <c r="D118" i="2"/>
  <c r="E118" i="2" s="1"/>
  <c r="F118" i="2" s="1"/>
  <c r="D119" i="2"/>
  <c r="E119" i="2" s="1"/>
  <c r="F119" i="2" s="1"/>
  <c r="D120" i="2"/>
  <c r="E120" i="2" s="1"/>
  <c r="F120" i="2" s="1"/>
  <c r="D121" i="2"/>
  <c r="E121" i="2" s="1"/>
  <c r="F121" i="2" s="1"/>
  <c r="D122" i="2"/>
  <c r="E122" i="2" s="1"/>
  <c r="F122" i="2" s="1"/>
  <c r="D123" i="2"/>
  <c r="E123" i="2" s="1"/>
  <c r="F123" i="2" s="1"/>
  <c r="D124" i="2"/>
  <c r="E124" i="2" s="1"/>
  <c r="F124" i="2" s="1"/>
  <c r="D125" i="2"/>
  <c r="E125" i="2" s="1"/>
  <c r="F125" i="2" s="1"/>
  <c r="D126" i="2"/>
  <c r="E126" i="2" s="1"/>
  <c r="F126" i="2" s="1"/>
  <c r="D127" i="2"/>
  <c r="E127" i="2" s="1"/>
  <c r="F127" i="2" s="1"/>
  <c r="D128" i="2"/>
  <c r="E128" i="2" s="1"/>
  <c r="F128" i="2" s="1"/>
  <c r="D129" i="2"/>
  <c r="E129" i="2" s="1"/>
  <c r="F129" i="2" s="1"/>
  <c r="D130" i="2"/>
  <c r="E130" i="2" s="1"/>
  <c r="F130" i="2" s="1"/>
  <c r="D131" i="2"/>
  <c r="E131" i="2" s="1"/>
  <c r="F131" i="2" s="1"/>
  <c r="D132" i="2"/>
  <c r="E132" i="2" s="1"/>
  <c r="F132" i="2" s="1"/>
  <c r="D133" i="2"/>
  <c r="E133" i="2" s="1"/>
  <c r="F133" i="2" s="1"/>
  <c r="D134" i="2"/>
  <c r="E134" i="2" s="1"/>
  <c r="F134" i="2" s="1"/>
  <c r="D135" i="2"/>
  <c r="E135" i="2" s="1"/>
  <c r="F135" i="2" s="1"/>
  <c r="D136" i="2"/>
  <c r="E136" i="2" s="1"/>
  <c r="F136" i="2" s="1"/>
  <c r="D137" i="2"/>
  <c r="E137" i="2" s="1"/>
  <c r="F137" i="2" s="1"/>
  <c r="D138" i="2"/>
  <c r="E138" i="2" s="1"/>
  <c r="F138" i="2" s="1"/>
  <c r="D139" i="2"/>
  <c r="E139" i="2" s="1"/>
  <c r="F139" i="2" s="1"/>
  <c r="D140" i="2"/>
  <c r="E140" i="2" s="1"/>
  <c r="F140" i="2" s="1"/>
  <c r="D141" i="2"/>
  <c r="E141" i="2" s="1"/>
  <c r="F141" i="2" s="1"/>
  <c r="D142" i="2"/>
  <c r="E142" i="2" s="1"/>
  <c r="F142" i="2" s="1"/>
  <c r="D143" i="2"/>
  <c r="E143" i="2" s="1"/>
  <c r="F143" i="2" s="1"/>
  <c r="D144" i="2"/>
  <c r="E144" i="2" s="1"/>
  <c r="F144" i="2" s="1"/>
  <c r="D145" i="2"/>
  <c r="E145" i="2" s="1"/>
  <c r="F145" i="2" s="1"/>
  <c r="D146" i="2"/>
  <c r="E146" i="2" s="1"/>
  <c r="F146" i="2" s="1"/>
  <c r="D147" i="2"/>
  <c r="E147" i="2" s="1"/>
  <c r="F147" i="2" s="1"/>
  <c r="D148" i="2"/>
  <c r="E148" i="2" s="1"/>
  <c r="F148" i="2" s="1"/>
  <c r="D149" i="2"/>
  <c r="E149" i="2" s="1"/>
  <c r="F149" i="2" s="1"/>
  <c r="D150" i="2"/>
  <c r="E150" i="2" s="1"/>
  <c r="F150" i="2" s="1"/>
  <c r="D151" i="2"/>
  <c r="E151" i="2" s="1"/>
  <c r="F151" i="2" s="1"/>
  <c r="D152" i="2"/>
  <c r="E152" i="2" s="1"/>
  <c r="F152" i="2" s="1"/>
  <c r="D153" i="2"/>
  <c r="E153" i="2" s="1"/>
  <c r="F153" i="2" s="1"/>
  <c r="D154" i="2"/>
  <c r="E154" i="2" s="1"/>
  <c r="F154" i="2" s="1"/>
  <c r="D155" i="2"/>
  <c r="E155" i="2" s="1"/>
  <c r="F155" i="2" s="1"/>
  <c r="D156" i="2"/>
  <c r="E156" i="2" s="1"/>
  <c r="F156" i="2" s="1"/>
  <c r="D157" i="2"/>
  <c r="E157" i="2" s="1"/>
  <c r="F157" i="2" s="1"/>
  <c r="D158" i="2"/>
  <c r="E158" i="2" s="1"/>
  <c r="F158" i="2" s="1"/>
  <c r="D159" i="2"/>
  <c r="E159" i="2" s="1"/>
  <c r="F159" i="2" s="1"/>
  <c r="D160" i="2"/>
  <c r="E160" i="2" s="1"/>
  <c r="F160" i="2" s="1"/>
  <c r="D161" i="2"/>
  <c r="E161" i="2" s="1"/>
  <c r="F161" i="2" s="1"/>
  <c r="D162" i="2"/>
  <c r="E162" i="2" s="1"/>
  <c r="F162" i="2" s="1"/>
  <c r="D163" i="2"/>
  <c r="E163" i="2" s="1"/>
  <c r="F163" i="2" s="1"/>
  <c r="D164" i="2"/>
  <c r="E164" i="2" s="1"/>
  <c r="F164" i="2" s="1"/>
  <c r="D165" i="2"/>
  <c r="E165" i="2" s="1"/>
  <c r="F165" i="2" s="1"/>
  <c r="D166" i="2"/>
  <c r="E166" i="2" s="1"/>
  <c r="F166" i="2" s="1"/>
  <c r="D167" i="2"/>
  <c r="E167" i="2" s="1"/>
  <c r="F167" i="2" s="1"/>
  <c r="D168" i="2"/>
  <c r="E168" i="2" s="1"/>
  <c r="F168" i="2" s="1"/>
  <c r="D169" i="2"/>
  <c r="E169" i="2" s="1"/>
  <c r="F169" i="2" s="1"/>
  <c r="D170" i="2"/>
  <c r="E170" i="2" s="1"/>
  <c r="F170" i="2" s="1"/>
  <c r="D171" i="2"/>
  <c r="E171" i="2" s="1"/>
  <c r="F171" i="2" s="1"/>
  <c r="D172" i="2"/>
  <c r="E172" i="2" s="1"/>
  <c r="F172" i="2" s="1"/>
  <c r="D173" i="2"/>
  <c r="E173" i="2" s="1"/>
  <c r="F173" i="2" s="1"/>
  <c r="D174" i="2"/>
  <c r="E174" i="2" s="1"/>
  <c r="F174" i="2" s="1"/>
  <c r="D175" i="2"/>
  <c r="E175" i="2" s="1"/>
  <c r="F175" i="2" s="1"/>
  <c r="D176" i="2"/>
  <c r="E176" i="2" s="1"/>
  <c r="F176" i="2" s="1"/>
  <c r="D177" i="2"/>
  <c r="E177" i="2" s="1"/>
  <c r="F177" i="2" s="1"/>
  <c r="D178" i="2"/>
  <c r="E178" i="2" s="1"/>
  <c r="F178" i="2" s="1"/>
  <c r="D179" i="2"/>
  <c r="E179" i="2" s="1"/>
  <c r="F179" i="2" s="1"/>
  <c r="D180" i="2"/>
  <c r="E180" i="2" s="1"/>
  <c r="F180" i="2" s="1"/>
  <c r="D181" i="2"/>
  <c r="E181" i="2" s="1"/>
  <c r="F181" i="2" s="1"/>
  <c r="D182" i="2"/>
  <c r="E182" i="2" s="1"/>
  <c r="F182" i="2" s="1"/>
  <c r="D183" i="2"/>
  <c r="E183" i="2" s="1"/>
  <c r="F183" i="2" s="1"/>
  <c r="D184" i="2"/>
  <c r="E184" i="2" s="1"/>
  <c r="F184" i="2" s="1"/>
  <c r="D185" i="2"/>
  <c r="F116" i="25"/>
  <c r="F165" i="37"/>
  <c r="E524" i="14" l="1"/>
  <c r="F524" i="14" s="1"/>
  <c r="E588" i="14"/>
  <c r="F588" i="14" s="1"/>
  <c r="E652" i="14"/>
  <c r="F652" i="14" s="1"/>
  <c r="E506" i="14"/>
  <c r="F506" i="14" s="1"/>
  <c r="E570" i="14"/>
  <c r="F570" i="14" s="1"/>
  <c r="E634" i="14"/>
  <c r="F634" i="14" s="1"/>
  <c r="E545" i="14"/>
  <c r="F545" i="14" s="1"/>
  <c r="E657" i="14"/>
  <c r="F657" i="14" s="1"/>
  <c r="E745" i="14"/>
  <c r="F745" i="14" s="1"/>
  <c r="E797" i="14"/>
  <c r="F797" i="14" s="1"/>
  <c r="E678" i="14"/>
  <c r="F678" i="14" s="1"/>
  <c r="E666" i="14"/>
  <c r="F666" i="14" s="1"/>
  <c r="E730" i="14"/>
  <c r="F730" i="14" s="1"/>
  <c r="E794" i="14"/>
  <c r="F794" i="14" s="1"/>
  <c r="E557" i="14"/>
  <c r="F557" i="14" s="1"/>
  <c r="E502" i="14"/>
  <c r="F502" i="14" s="1"/>
  <c r="E798" i="14"/>
  <c r="F798" i="14" s="1"/>
  <c r="E515" i="14"/>
  <c r="F515" i="14" s="1"/>
  <c r="E627" i="14"/>
  <c r="F627" i="14" s="1"/>
  <c r="E723" i="14"/>
  <c r="F723" i="14" s="1"/>
  <c r="E525" i="14"/>
  <c r="F525" i="14" s="1"/>
  <c r="E684" i="14"/>
  <c r="F684" i="14" s="1"/>
  <c r="E748" i="14"/>
  <c r="F748" i="14" s="1"/>
  <c r="E812" i="14"/>
  <c r="F812" i="14" s="1"/>
  <c r="E717" i="14"/>
  <c r="F717" i="14" s="1"/>
  <c r="E686" i="14"/>
  <c r="F686" i="14" s="1"/>
  <c r="E511" i="14"/>
  <c r="F511" i="14" s="1"/>
  <c r="E607" i="14"/>
  <c r="F607" i="14" s="1"/>
  <c r="E711" i="14"/>
  <c r="F711" i="14" s="1"/>
  <c r="E799" i="14"/>
  <c r="F799" i="14" s="1"/>
  <c r="E512" i="14"/>
  <c r="F512" i="14" s="1"/>
  <c r="E576" i="14"/>
  <c r="F576" i="14" s="1"/>
  <c r="E640" i="14"/>
  <c r="F640" i="14" s="1"/>
  <c r="E704" i="14"/>
  <c r="F704" i="14" s="1"/>
  <c r="E768" i="14"/>
  <c r="F768" i="14" s="1"/>
  <c r="E840" i="14"/>
  <c r="F840" i="14" s="1"/>
  <c r="E769" i="14"/>
  <c r="F769" i="14" s="1"/>
  <c r="E603" i="14"/>
  <c r="F603" i="14" s="1"/>
  <c r="E803" i="14"/>
  <c r="F803" i="14" s="1"/>
  <c r="E532" i="14"/>
  <c r="F532" i="14" s="1"/>
  <c r="E596" i="14"/>
  <c r="F596" i="14" s="1"/>
  <c r="E660" i="14"/>
  <c r="F660" i="14" s="1"/>
  <c r="E514" i="14"/>
  <c r="F514" i="14" s="1"/>
  <c r="E578" i="14"/>
  <c r="F578" i="14" s="1"/>
  <c r="E642" i="14"/>
  <c r="F642" i="14" s="1"/>
  <c r="E553" i="14"/>
  <c r="F553" i="14" s="1"/>
  <c r="E665" i="14"/>
  <c r="F665" i="14" s="1"/>
  <c r="E761" i="14"/>
  <c r="F761" i="14" s="1"/>
  <c r="E829" i="14"/>
  <c r="F829" i="14" s="1"/>
  <c r="E710" i="14"/>
  <c r="F710" i="14" s="1"/>
  <c r="E674" i="14"/>
  <c r="F674" i="14" s="1"/>
  <c r="E738" i="14"/>
  <c r="F738" i="14" s="1"/>
  <c r="E802" i="14"/>
  <c r="F802" i="14" s="1"/>
  <c r="E605" i="14"/>
  <c r="F605" i="14" s="1"/>
  <c r="E542" i="14"/>
  <c r="F542" i="14" s="1"/>
  <c r="E814" i="14"/>
  <c r="F814" i="14" s="1"/>
  <c r="E531" i="14"/>
  <c r="F531" i="14" s="1"/>
  <c r="E635" i="14"/>
  <c r="F635" i="14" s="1"/>
  <c r="E747" i="14"/>
  <c r="F747" i="14" s="1"/>
  <c r="E581" i="14"/>
  <c r="F581" i="14" s="1"/>
  <c r="E692" i="14"/>
  <c r="F692" i="14" s="1"/>
  <c r="E756" i="14"/>
  <c r="F756" i="14" s="1"/>
  <c r="E820" i="14"/>
  <c r="F820" i="14" s="1"/>
  <c r="E773" i="14"/>
  <c r="F773" i="14" s="1"/>
  <c r="E734" i="14"/>
  <c r="F734" i="14" s="1"/>
  <c r="E519" i="14"/>
  <c r="F519" i="14" s="1"/>
  <c r="E631" i="14"/>
  <c r="F631" i="14" s="1"/>
  <c r="E719" i="14"/>
  <c r="F719" i="14" s="1"/>
  <c r="E807" i="14"/>
  <c r="F807" i="14" s="1"/>
  <c r="E520" i="14"/>
  <c r="F520" i="14" s="1"/>
  <c r="E584" i="14"/>
  <c r="F584" i="14" s="1"/>
  <c r="E648" i="14"/>
  <c r="F648" i="14" s="1"/>
  <c r="E712" i="14"/>
  <c r="F712" i="14" s="1"/>
  <c r="E497" i="14"/>
  <c r="F497" i="14" s="1"/>
  <c r="E793" i="14"/>
  <c r="F793" i="14" s="1"/>
  <c r="E651" i="14"/>
  <c r="F651" i="14" s="1"/>
  <c r="F469" i="14"/>
  <c r="E487" i="14"/>
  <c r="F487" i="14" s="1"/>
  <c r="E559" i="14"/>
  <c r="F559" i="14" s="1"/>
  <c r="E590" i="14"/>
  <c r="F590" i="14" s="1"/>
  <c r="E662" i="14"/>
  <c r="F662" i="14" s="1"/>
  <c r="E693" i="14"/>
  <c r="F693" i="14" s="1"/>
  <c r="E727" i="14"/>
  <c r="F727" i="14" s="1"/>
  <c r="E509" i="14"/>
  <c r="F509" i="14" s="1"/>
  <c r="E677" i="14"/>
  <c r="F677" i="14" s="1"/>
  <c r="E800" i="14"/>
  <c r="F800" i="14" s="1"/>
  <c r="E475" i="14"/>
  <c r="F475" i="14" s="1"/>
  <c r="E577" i="14"/>
  <c r="F577" i="14" s="1"/>
  <c r="E649" i="14"/>
  <c r="F649" i="14" s="1"/>
  <c r="E751" i="14"/>
  <c r="F751" i="14" s="1"/>
  <c r="E801" i="14"/>
  <c r="F801" i="14" s="1"/>
  <c r="E843" i="14"/>
  <c r="F843" i="14" s="1"/>
  <c r="E495" i="14"/>
  <c r="F495" i="14" s="1"/>
  <c r="E526" i="14"/>
  <c r="F526" i="14" s="1"/>
  <c r="E598" i="14"/>
  <c r="F598" i="14" s="1"/>
  <c r="E629" i="14"/>
  <c r="F629" i="14" s="1"/>
  <c r="E663" i="14"/>
  <c r="F663" i="14" s="1"/>
  <c r="E701" i="14"/>
  <c r="F701" i="14" s="1"/>
  <c r="E471" i="14"/>
  <c r="F471" i="14" s="1"/>
  <c r="E611" i="14"/>
  <c r="F611" i="14" s="1"/>
  <c r="E713" i="14"/>
  <c r="F713" i="14" s="1"/>
  <c r="E819" i="14"/>
  <c r="F819" i="14" s="1"/>
  <c r="E547" i="14"/>
  <c r="F547" i="14" s="1"/>
  <c r="E679" i="14"/>
  <c r="F679" i="14" s="1"/>
  <c r="E779" i="14"/>
  <c r="F779" i="14" s="1"/>
  <c r="E534" i="14"/>
  <c r="F534" i="14" s="1"/>
  <c r="E565" i="14"/>
  <c r="F565" i="14" s="1"/>
  <c r="E599" i="14"/>
  <c r="F599" i="14" s="1"/>
  <c r="E637" i="14"/>
  <c r="F637" i="14" s="1"/>
  <c r="E702" i="14"/>
  <c r="F702" i="14" s="1"/>
  <c r="E539" i="14"/>
  <c r="F539" i="14" s="1"/>
  <c r="E641" i="14"/>
  <c r="F641" i="14" s="1"/>
  <c r="E777" i="14"/>
  <c r="F777" i="14" s="1"/>
  <c r="E501" i="14"/>
  <c r="F501" i="14" s="1"/>
  <c r="E535" i="14"/>
  <c r="F535" i="14" s="1"/>
  <c r="E573" i="14"/>
  <c r="F573" i="14" s="1"/>
  <c r="E638" i="14"/>
  <c r="F638" i="14" s="1"/>
  <c r="E574" i="14"/>
  <c r="F574" i="14" s="1"/>
  <c r="E743" i="14"/>
  <c r="F743" i="14" s="1"/>
  <c r="E841" i="14"/>
  <c r="F841" i="14" s="1"/>
  <c r="E510" i="14"/>
  <c r="F510" i="14" s="1"/>
  <c r="E613" i="14"/>
  <c r="F613" i="14" s="1"/>
  <c r="E715" i="14"/>
  <c r="F715" i="14" s="1"/>
  <c r="E824" i="14"/>
  <c r="F824" i="14" s="1"/>
  <c r="E549" i="14"/>
  <c r="F549" i="14" s="1"/>
  <c r="E615" i="14"/>
  <c r="F615" i="14" s="1"/>
  <c r="E687" i="14"/>
  <c r="F687" i="14" s="1"/>
  <c r="E718" i="14"/>
  <c r="F718" i="14" s="1"/>
  <c r="E485" i="14"/>
  <c r="F485" i="14" s="1"/>
  <c r="E521" i="14"/>
  <c r="F521" i="14" s="1"/>
  <c r="E551" i="14"/>
  <c r="F551" i="14" s="1"/>
  <c r="E587" i="14"/>
  <c r="F587" i="14" s="1"/>
  <c r="E623" i="14"/>
  <c r="F623" i="14" s="1"/>
  <c r="E654" i="14"/>
  <c r="F654" i="14" s="1"/>
  <c r="E689" i="14"/>
  <c r="F689" i="14" s="1"/>
  <c r="E726" i="14"/>
  <c r="F726" i="14" s="1"/>
  <c r="E785" i="14"/>
  <c r="F785" i="14" s="1"/>
  <c r="E827" i="14"/>
  <c r="F827" i="14" s="1"/>
  <c r="E476" i="14"/>
  <c r="F476" i="14" s="1"/>
  <c r="E540" i="14"/>
  <c r="F540" i="14" s="1"/>
  <c r="E604" i="14"/>
  <c r="F604" i="14" s="1"/>
  <c r="E668" i="14"/>
  <c r="F668" i="14" s="1"/>
  <c r="E522" i="14"/>
  <c r="F522" i="14" s="1"/>
  <c r="E586" i="14"/>
  <c r="F586" i="14" s="1"/>
  <c r="E473" i="14"/>
  <c r="F473" i="14" s="1"/>
  <c r="E569" i="14"/>
  <c r="F569" i="14" s="1"/>
  <c r="E673" i="14"/>
  <c r="F673" i="14" s="1"/>
  <c r="E493" i="14"/>
  <c r="F493" i="14" s="1"/>
  <c r="E486" i="14"/>
  <c r="F486" i="14" s="1"/>
  <c r="E742" i="14"/>
  <c r="F742" i="14" s="1"/>
  <c r="E682" i="14"/>
  <c r="F682" i="14" s="1"/>
  <c r="E746" i="14"/>
  <c r="F746" i="14" s="1"/>
  <c r="E810" i="14"/>
  <c r="F810" i="14" s="1"/>
  <c r="E653" i="14"/>
  <c r="F653" i="14" s="1"/>
  <c r="E582" i="14"/>
  <c r="F582" i="14" s="1"/>
  <c r="E847" i="14"/>
  <c r="F847" i="14" s="1"/>
  <c r="E555" i="14"/>
  <c r="F555" i="14" s="1"/>
  <c r="E643" i="14"/>
  <c r="F643" i="14" s="1"/>
  <c r="E755" i="14"/>
  <c r="F755" i="14" s="1"/>
  <c r="E621" i="14"/>
  <c r="F621" i="14" s="1"/>
  <c r="E700" i="14"/>
  <c r="F700" i="14" s="1"/>
  <c r="E764" i="14"/>
  <c r="F764" i="14" s="1"/>
  <c r="E828" i="14"/>
  <c r="F828" i="14" s="1"/>
  <c r="E805" i="14"/>
  <c r="F805" i="14" s="1"/>
  <c r="E758" i="14"/>
  <c r="F758" i="14" s="1"/>
  <c r="E527" i="14"/>
  <c r="F527" i="14" s="1"/>
  <c r="E639" i="14"/>
  <c r="F639" i="14" s="1"/>
  <c r="E735" i="14"/>
  <c r="F735" i="14" s="1"/>
  <c r="E815" i="14"/>
  <c r="F815" i="14" s="1"/>
  <c r="E528" i="14"/>
  <c r="F528" i="14" s="1"/>
  <c r="E592" i="14"/>
  <c r="F592" i="14" s="1"/>
  <c r="E656" i="14"/>
  <c r="F656" i="14" s="1"/>
  <c r="E720" i="14"/>
  <c r="F720" i="14" s="1"/>
  <c r="E776" i="14"/>
  <c r="F776" i="14" s="1"/>
  <c r="E513" i="14"/>
  <c r="F513" i="14" s="1"/>
  <c r="E809" i="14"/>
  <c r="F809" i="14" s="1"/>
  <c r="E667" i="14"/>
  <c r="F667" i="14" s="1"/>
  <c r="E835" i="14"/>
  <c r="F835" i="14" s="1"/>
  <c r="E484" i="14"/>
  <c r="F484" i="14" s="1"/>
  <c r="E548" i="14"/>
  <c r="F548" i="14" s="1"/>
  <c r="E612" i="14"/>
  <c r="F612" i="14" s="1"/>
  <c r="E676" i="14"/>
  <c r="F676" i="14" s="1"/>
  <c r="E530" i="14"/>
  <c r="F530" i="14" s="1"/>
  <c r="E594" i="14"/>
  <c r="F594" i="14" s="1"/>
  <c r="E481" i="14"/>
  <c r="F481" i="14" s="1"/>
  <c r="E593" i="14"/>
  <c r="F593" i="14" s="1"/>
  <c r="E681" i="14"/>
  <c r="F681" i="14" s="1"/>
  <c r="E541" i="14"/>
  <c r="F541" i="14" s="1"/>
  <c r="E518" i="14"/>
  <c r="F518" i="14" s="1"/>
  <c r="E790" i="14"/>
  <c r="F790" i="14" s="1"/>
  <c r="E690" i="14"/>
  <c r="F690" i="14" s="1"/>
  <c r="E754" i="14"/>
  <c r="F754" i="14" s="1"/>
  <c r="E818" i="14"/>
  <c r="F818" i="14" s="1"/>
  <c r="E685" i="14"/>
  <c r="F685" i="14" s="1"/>
  <c r="E622" i="14"/>
  <c r="F622" i="14" s="1"/>
  <c r="E563" i="14"/>
  <c r="F563" i="14" s="1"/>
  <c r="E659" i="14"/>
  <c r="F659" i="14" s="1"/>
  <c r="E763" i="14"/>
  <c r="F763" i="14" s="1"/>
  <c r="E669" i="14"/>
  <c r="F669" i="14" s="1"/>
  <c r="E708" i="14"/>
  <c r="F708" i="14" s="1"/>
  <c r="E772" i="14"/>
  <c r="F772" i="14" s="1"/>
  <c r="E836" i="14"/>
  <c r="F836" i="14" s="1"/>
  <c r="E837" i="14"/>
  <c r="F837" i="14" s="1"/>
  <c r="E782" i="14"/>
  <c r="F782" i="14" s="1"/>
  <c r="E543" i="14"/>
  <c r="F543" i="14" s="1"/>
  <c r="E647" i="14"/>
  <c r="F647" i="14" s="1"/>
  <c r="E759" i="14"/>
  <c r="F759" i="14" s="1"/>
  <c r="E823" i="14"/>
  <c r="F823" i="14" s="1"/>
  <c r="E472" i="14"/>
  <c r="F472" i="14" s="1"/>
  <c r="E536" i="14"/>
  <c r="F536" i="14" s="1"/>
  <c r="E600" i="14"/>
  <c r="F600" i="14" s="1"/>
  <c r="E664" i="14"/>
  <c r="F664" i="14" s="1"/>
  <c r="E728" i="14"/>
  <c r="F728" i="14" s="1"/>
  <c r="E784" i="14"/>
  <c r="F784" i="14" s="1"/>
  <c r="E561" i="14"/>
  <c r="F561" i="14" s="1"/>
  <c r="E817" i="14"/>
  <c r="F817" i="14" s="1"/>
  <c r="E675" i="14"/>
  <c r="F675" i="14" s="1"/>
  <c r="E741" i="14"/>
  <c r="F741" i="14" s="1"/>
  <c r="E492" i="14"/>
  <c r="F492" i="14" s="1"/>
  <c r="E556" i="14"/>
  <c r="F556" i="14" s="1"/>
  <c r="E620" i="14"/>
  <c r="F620" i="14" s="1"/>
  <c r="E474" i="14"/>
  <c r="F474" i="14" s="1"/>
  <c r="E538" i="14"/>
  <c r="F538" i="14" s="1"/>
  <c r="E602" i="14"/>
  <c r="F602" i="14" s="1"/>
  <c r="E489" i="14"/>
  <c r="F489" i="14" s="1"/>
  <c r="E601" i="14"/>
  <c r="F601" i="14" s="1"/>
  <c r="E697" i="14"/>
  <c r="F697" i="14" s="1"/>
  <c r="E597" i="14"/>
  <c r="F597" i="14" s="1"/>
  <c r="E558" i="14"/>
  <c r="F558" i="14" s="1"/>
  <c r="E822" i="14"/>
  <c r="F822" i="14" s="1"/>
  <c r="E698" i="14"/>
  <c r="F698" i="14" s="1"/>
  <c r="E762" i="14"/>
  <c r="F762" i="14" s="1"/>
  <c r="E826" i="14"/>
  <c r="F826" i="14" s="1"/>
  <c r="E749" i="14"/>
  <c r="F749" i="14" s="1"/>
  <c r="E670" i="14"/>
  <c r="F670" i="14" s="1"/>
  <c r="E470" i="14"/>
  <c r="F470" i="14" s="1"/>
  <c r="E571" i="14"/>
  <c r="F571" i="14" s="1"/>
  <c r="E683" i="14"/>
  <c r="F683" i="14" s="1"/>
  <c r="E771" i="14"/>
  <c r="F771" i="14" s="1"/>
  <c r="E725" i="14"/>
  <c r="F725" i="14" s="1"/>
  <c r="E716" i="14"/>
  <c r="F716" i="14" s="1"/>
  <c r="E780" i="14"/>
  <c r="F780" i="14" s="1"/>
  <c r="E844" i="14"/>
  <c r="F844" i="14" s="1"/>
  <c r="E494" i="14"/>
  <c r="F494" i="14" s="1"/>
  <c r="E806" i="14"/>
  <c r="F806" i="14" s="1"/>
  <c r="E567" i="14"/>
  <c r="F567" i="14" s="1"/>
  <c r="E655" i="14"/>
  <c r="F655" i="14" s="1"/>
  <c r="E767" i="14"/>
  <c r="F767" i="14" s="1"/>
  <c r="E831" i="14"/>
  <c r="F831" i="14" s="1"/>
  <c r="E480" i="14"/>
  <c r="F480" i="14" s="1"/>
  <c r="E544" i="14"/>
  <c r="F544" i="14" s="1"/>
  <c r="E608" i="14"/>
  <c r="F608" i="14" s="1"/>
  <c r="E672" i="14"/>
  <c r="F672" i="14" s="1"/>
  <c r="E736" i="14"/>
  <c r="F736" i="14" s="1"/>
  <c r="E792" i="14"/>
  <c r="F792" i="14" s="1"/>
  <c r="E585" i="14"/>
  <c r="F585" i="14" s="1"/>
  <c r="E825" i="14"/>
  <c r="F825" i="14" s="1"/>
  <c r="E731" i="14"/>
  <c r="F731" i="14" s="1"/>
  <c r="E757" i="14"/>
  <c r="F757" i="14" s="1"/>
  <c r="E500" i="14"/>
  <c r="F500" i="14" s="1"/>
  <c r="E564" i="14"/>
  <c r="F564" i="14" s="1"/>
  <c r="E628" i="14"/>
  <c r="F628" i="14" s="1"/>
  <c r="E482" i="14"/>
  <c r="F482" i="14" s="1"/>
  <c r="E546" i="14"/>
  <c r="F546" i="14" s="1"/>
  <c r="E610" i="14"/>
  <c r="F610" i="14" s="1"/>
  <c r="E505" i="14"/>
  <c r="F505" i="14" s="1"/>
  <c r="E609" i="14"/>
  <c r="F609" i="14" s="1"/>
  <c r="E721" i="14"/>
  <c r="F721" i="14" s="1"/>
  <c r="E645" i="14"/>
  <c r="F645" i="14" s="1"/>
  <c r="E566" i="14"/>
  <c r="F566" i="14" s="1"/>
  <c r="E838" i="14"/>
  <c r="F838" i="14" s="1"/>
  <c r="E706" i="14"/>
  <c r="F706" i="14" s="1"/>
  <c r="E770" i="14"/>
  <c r="F770" i="14" s="1"/>
  <c r="E834" i="14"/>
  <c r="F834" i="14" s="1"/>
  <c r="E789" i="14"/>
  <c r="F789" i="14" s="1"/>
  <c r="E694" i="14"/>
  <c r="F694" i="14" s="1"/>
  <c r="E491" i="14"/>
  <c r="F491" i="14" s="1"/>
  <c r="E579" i="14"/>
  <c r="F579" i="14" s="1"/>
  <c r="E691" i="14"/>
  <c r="F691" i="14" s="1"/>
  <c r="E781" i="14"/>
  <c r="F781" i="14" s="1"/>
  <c r="E724" i="14"/>
  <c r="F724" i="14" s="1"/>
  <c r="E788" i="14"/>
  <c r="F788" i="14" s="1"/>
  <c r="E533" i="14"/>
  <c r="F533" i="14" s="1"/>
  <c r="E550" i="14"/>
  <c r="F550" i="14" s="1"/>
  <c r="E830" i="14"/>
  <c r="F830" i="14" s="1"/>
  <c r="E575" i="14"/>
  <c r="F575" i="14" s="1"/>
  <c r="E671" i="14"/>
  <c r="F671" i="14" s="1"/>
  <c r="E775" i="14"/>
  <c r="F775" i="14" s="1"/>
  <c r="E839" i="14"/>
  <c r="F839" i="14" s="1"/>
  <c r="E488" i="14"/>
  <c r="F488" i="14" s="1"/>
  <c r="E552" i="14"/>
  <c r="F552" i="14" s="1"/>
  <c r="E616" i="14"/>
  <c r="F616" i="14" s="1"/>
  <c r="E680" i="14"/>
  <c r="F680" i="14" s="1"/>
  <c r="E744" i="14"/>
  <c r="F744" i="14" s="1"/>
  <c r="E808" i="14"/>
  <c r="F808" i="14" s="1"/>
  <c r="E625" i="14"/>
  <c r="F625" i="14" s="1"/>
  <c r="E833" i="14"/>
  <c r="F833" i="14" s="1"/>
  <c r="E739" i="14"/>
  <c r="F739" i="14" s="1"/>
  <c r="E765" i="14"/>
  <c r="F765" i="14" s="1"/>
  <c r="E508" i="14"/>
  <c r="F508" i="14" s="1"/>
  <c r="E572" i="14"/>
  <c r="F572" i="14" s="1"/>
  <c r="E636" i="14"/>
  <c r="F636" i="14" s="1"/>
  <c r="E490" i="14"/>
  <c r="F490" i="14" s="1"/>
  <c r="E554" i="14"/>
  <c r="F554" i="14" s="1"/>
  <c r="E618" i="14"/>
  <c r="F618" i="14" s="1"/>
  <c r="E529" i="14"/>
  <c r="F529" i="14" s="1"/>
  <c r="E617" i="14"/>
  <c r="F617" i="14" s="1"/>
  <c r="E729" i="14"/>
  <c r="F729" i="14" s="1"/>
  <c r="E709" i="14"/>
  <c r="F709" i="14" s="1"/>
  <c r="E614" i="14"/>
  <c r="F614" i="14" s="1"/>
  <c r="E650" i="14"/>
  <c r="F650" i="14" s="1"/>
  <c r="E714" i="14"/>
  <c r="F714" i="14" s="1"/>
  <c r="E778" i="14"/>
  <c r="F778" i="14" s="1"/>
  <c r="E842" i="14"/>
  <c r="F842" i="14" s="1"/>
  <c r="E821" i="14"/>
  <c r="F821" i="14" s="1"/>
  <c r="E750" i="14"/>
  <c r="F750" i="14" s="1"/>
  <c r="E499" i="14"/>
  <c r="F499" i="14" s="1"/>
  <c r="E595" i="14"/>
  <c r="F595" i="14" s="1"/>
  <c r="E699" i="14"/>
  <c r="F699" i="14" s="1"/>
  <c r="E813" i="14"/>
  <c r="F813" i="14" s="1"/>
  <c r="E732" i="14"/>
  <c r="F732" i="14" s="1"/>
  <c r="E796" i="14"/>
  <c r="F796" i="14" s="1"/>
  <c r="E589" i="14"/>
  <c r="F589" i="14" s="1"/>
  <c r="E606" i="14"/>
  <c r="F606" i="14" s="1"/>
  <c r="E479" i="14"/>
  <c r="F479" i="14" s="1"/>
  <c r="E583" i="14"/>
  <c r="F583" i="14" s="1"/>
  <c r="E695" i="14"/>
  <c r="F695" i="14" s="1"/>
  <c r="E783" i="14"/>
  <c r="F783" i="14" s="1"/>
  <c r="E496" i="14"/>
  <c r="F496" i="14" s="1"/>
  <c r="E560" i="14"/>
  <c r="F560" i="14" s="1"/>
  <c r="E624" i="14"/>
  <c r="F624" i="14" s="1"/>
  <c r="E688" i="14"/>
  <c r="F688" i="14" s="1"/>
  <c r="E752" i="14"/>
  <c r="F752" i="14" s="1"/>
  <c r="E816" i="14"/>
  <c r="F816" i="14" s="1"/>
  <c r="E705" i="14"/>
  <c r="F705" i="14" s="1"/>
  <c r="E483" i="14"/>
  <c r="F483" i="14" s="1"/>
  <c r="E787" i="14"/>
  <c r="F787" i="14" s="1"/>
  <c r="E766" i="14"/>
  <c r="F766" i="14" s="1"/>
  <c r="F395" i="4"/>
  <c r="F394" i="4"/>
  <c r="E584" i="2"/>
  <c r="F584" i="2" s="1"/>
  <c r="E576" i="2"/>
  <c r="F576" i="2" s="1"/>
  <c r="E568" i="2"/>
  <c r="F568" i="2" s="1"/>
  <c r="E560" i="2"/>
  <c r="F560" i="2" s="1"/>
  <c r="E552" i="2"/>
  <c r="F552" i="2" s="1"/>
  <c r="E544" i="2"/>
  <c r="F544" i="2" s="1"/>
  <c r="E536" i="2"/>
  <c r="F536" i="2" s="1"/>
  <c r="E528" i="2"/>
  <c r="F528" i="2" s="1"/>
  <c r="E520" i="2"/>
  <c r="F520" i="2" s="1"/>
  <c r="E512" i="2"/>
  <c r="F512" i="2" s="1"/>
  <c r="E504" i="2"/>
  <c r="F504" i="2" s="1"/>
  <c r="E496" i="2"/>
  <c r="F496" i="2" s="1"/>
  <c r="E488" i="2"/>
  <c r="F488" i="2" s="1"/>
  <c r="E480" i="2"/>
  <c r="F480" i="2" s="1"/>
  <c r="E472" i="2"/>
  <c r="F472" i="2" s="1"/>
  <c r="E464" i="2"/>
  <c r="F464" i="2" s="1"/>
  <c r="E456" i="2"/>
  <c r="F456" i="2" s="1"/>
  <c r="E448" i="2"/>
  <c r="F448" i="2" s="1"/>
  <c r="E440" i="2"/>
  <c r="F440" i="2" s="1"/>
  <c r="E432" i="2"/>
  <c r="F432" i="2" s="1"/>
  <c r="E424" i="2"/>
  <c r="F424" i="2" s="1"/>
  <c r="E416" i="2"/>
  <c r="F416" i="2" s="1"/>
  <c r="E408" i="2"/>
  <c r="F408" i="2" s="1"/>
  <c r="E400" i="2"/>
  <c r="F400" i="2" s="1"/>
  <c r="E392" i="2"/>
  <c r="F392" i="2" s="1"/>
  <c r="E384" i="2"/>
  <c r="F384" i="2" s="1"/>
  <c r="E376" i="2"/>
  <c r="F376" i="2" s="1"/>
  <c r="E368" i="2"/>
  <c r="F368" i="2" s="1"/>
  <c r="E360" i="2"/>
  <c r="F360" i="2" s="1"/>
  <c r="E352" i="2"/>
  <c r="F352" i="2" s="1"/>
  <c r="E344" i="2"/>
  <c r="F344" i="2" s="1"/>
  <c r="E336" i="2"/>
  <c r="F336" i="2" s="1"/>
  <c r="E328" i="2"/>
  <c r="F328" i="2" s="1"/>
  <c r="E320" i="2"/>
  <c r="F320" i="2" s="1"/>
  <c r="E312" i="2"/>
  <c r="F312" i="2" s="1"/>
  <c r="E304" i="2"/>
  <c r="F304" i="2" s="1"/>
  <c r="E296" i="2"/>
  <c r="F296" i="2" s="1"/>
  <c r="E288" i="2"/>
  <c r="F288" i="2" s="1"/>
  <c r="E280" i="2"/>
  <c r="F280" i="2" s="1"/>
  <c r="E272" i="2"/>
  <c r="F272" i="2" s="1"/>
  <c r="E264" i="2"/>
  <c r="F264" i="2" s="1"/>
  <c r="E256" i="2"/>
  <c r="F256" i="2" s="1"/>
  <c r="E248" i="2"/>
  <c r="F248" i="2" s="1"/>
  <c r="E240" i="2"/>
  <c r="F240" i="2" s="1"/>
  <c r="E232" i="2"/>
  <c r="F232" i="2" s="1"/>
  <c r="E224" i="2"/>
  <c r="F224" i="2" s="1"/>
  <c r="E216" i="2"/>
  <c r="F216" i="2" s="1"/>
  <c r="E208" i="2"/>
  <c r="F208" i="2" s="1"/>
  <c r="E200" i="2"/>
  <c r="F200" i="2" s="1"/>
  <c r="E192" i="2"/>
  <c r="F192" i="2" s="1"/>
  <c r="E582" i="2"/>
  <c r="F582" i="2" s="1"/>
  <c r="E574" i="2"/>
  <c r="F574" i="2" s="1"/>
  <c r="E566" i="2"/>
  <c r="F566" i="2" s="1"/>
  <c r="E558" i="2"/>
  <c r="F558" i="2" s="1"/>
  <c r="E550" i="2"/>
  <c r="F550" i="2" s="1"/>
  <c r="E542" i="2"/>
  <c r="F542" i="2" s="1"/>
  <c r="E534" i="2"/>
  <c r="F534" i="2" s="1"/>
  <c r="E526" i="2"/>
  <c r="F526" i="2" s="1"/>
  <c r="E518" i="2"/>
  <c r="F518" i="2" s="1"/>
  <c r="E510" i="2"/>
  <c r="F510" i="2" s="1"/>
  <c r="E502" i="2"/>
  <c r="F502" i="2" s="1"/>
  <c r="E494" i="2"/>
  <c r="F494" i="2" s="1"/>
  <c r="E486" i="2"/>
  <c r="F486" i="2" s="1"/>
  <c r="E478" i="2"/>
  <c r="F478" i="2" s="1"/>
  <c r="E470" i="2"/>
  <c r="F470" i="2" s="1"/>
  <c r="E462" i="2"/>
  <c r="F462" i="2" s="1"/>
  <c r="E454" i="2"/>
  <c r="F454" i="2" s="1"/>
  <c r="E446" i="2"/>
  <c r="F446" i="2" s="1"/>
  <c r="E438" i="2"/>
  <c r="F438" i="2" s="1"/>
  <c r="E430" i="2"/>
  <c r="F430" i="2" s="1"/>
  <c r="E422" i="2"/>
  <c r="F422" i="2" s="1"/>
  <c r="E414" i="2"/>
  <c r="F414" i="2" s="1"/>
  <c r="E406" i="2"/>
  <c r="F406" i="2" s="1"/>
  <c r="E398" i="2"/>
  <c r="F398" i="2" s="1"/>
  <c r="E390" i="2"/>
  <c r="F390" i="2" s="1"/>
  <c r="E382" i="2"/>
  <c r="F382" i="2" s="1"/>
  <c r="E374" i="2"/>
  <c r="F374" i="2" s="1"/>
  <c r="E366" i="2"/>
  <c r="F366" i="2" s="1"/>
  <c r="E358" i="2"/>
  <c r="F358" i="2" s="1"/>
  <c r="E350" i="2"/>
  <c r="F350" i="2" s="1"/>
  <c r="E342" i="2"/>
  <c r="F342" i="2" s="1"/>
  <c r="E334" i="2"/>
  <c r="F334" i="2" s="1"/>
  <c r="E326" i="2"/>
  <c r="F326" i="2" s="1"/>
  <c r="E318" i="2"/>
  <c r="F318" i="2" s="1"/>
  <c r="E310" i="2"/>
  <c r="F310" i="2" s="1"/>
  <c r="E302" i="2"/>
  <c r="F302" i="2" s="1"/>
  <c r="E294" i="2"/>
  <c r="F294" i="2" s="1"/>
  <c r="E286" i="2"/>
  <c r="F286" i="2" s="1"/>
  <c r="E278" i="2"/>
  <c r="F278" i="2" s="1"/>
  <c r="E270" i="2"/>
  <c r="F270" i="2" s="1"/>
  <c r="E262" i="2"/>
  <c r="F262" i="2" s="1"/>
  <c r="E254" i="2"/>
  <c r="F254" i="2" s="1"/>
  <c r="E246" i="2"/>
  <c r="F246" i="2" s="1"/>
  <c r="E238" i="2"/>
  <c r="F238" i="2" s="1"/>
  <c r="E230" i="2"/>
  <c r="F230" i="2" s="1"/>
  <c r="E222" i="2"/>
  <c r="F222" i="2" s="1"/>
  <c r="E214" i="2"/>
  <c r="F214" i="2" s="1"/>
  <c r="E206" i="2"/>
  <c r="F206" i="2" s="1"/>
  <c r="E198" i="2"/>
  <c r="F198" i="2" s="1"/>
  <c r="E190" i="2"/>
  <c r="F190" i="2" s="1"/>
  <c r="E583" i="2"/>
  <c r="F583" i="2" s="1"/>
  <c r="E575" i="2"/>
  <c r="F575" i="2" s="1"/>
  <c r="E567" i="2"/>
  <c r="F567" i="2" s="1"/>
  <c r="E559" i="2"/>
  <c r="F559" i="2" s="1"/>
  <c r="E551" i="2"/>
  <c r="F551" i="2" s="1"/>
  <c r="E543" i="2"/>
  <c r="F543" i="2" s="1"/>
  <c r="E535" i="2"/>
  <c r="F535" i="2" s="1"/>
  <c r="E527" i="2"/>
  <c r="F527" i="2" s="1"/>
  <c r="E519" i="2"/>
  <c r="F519" i="2" s="1"/>
  <c r="E511" i="2"/>
  <c r="F511" i="2" s="1"/>
  <c r="E503" i="2"/>
  <c r="F503" i="2" s="1"/>
  <c r="E495" i="2"/>
  <c r="F495" i="2" s="1"/>
  <c r="E487" i="2"/>
  <c r="F487" i="2" s="1"/>
  <c r="E479" i="2"/>
  <c r="F479" i="2" s="1"/>
  <c r="E471" i="2"/>
  <c r="F471" i="2" s="1"/>
  <c r="E463" i="2"/>
  <c r="F463" i="2" s="1"/>
  <c r="E455" i="2"/>
  <c r="F455" i="2" s="1"/>
  <c r="E447" i="2"/>
  <c r="F447" i="2" s="1"/>
  <c r="E439" i="2"/>
  <c r="F439" i="2" s="1"/>
  <c r="E431" i="2"/>
  <c r="F431" i="2" s="1"/>
  <c r="E423" i="2"/>
  <c r="F423" i="2" s="1"/>
  <c r="E415" i="2"/>
  <c r="F415" i="2" s="1"/>
  <c r="E407" i="2"/>
  <c r="F407" i="2" s="1"/>
  <c r="E399" i="2"/>
  <c r="F399" i="2" s="1"/>
  <c r="E391" i="2"/>
  <c r="F391" i="2" s="1"/>
  <c r="E383" i="2"/>
  <c r="F383" i="2" s="1"/>
  <c r="E375" i="2"/>
  <c r="F375" i="2" s="1"/>
  <c r="E367" i="2"/>
  <c r="F367" i="2" s="1"/>
  <c r="E359" i="2"/>
  <c r="F359" i="2" s="1"/>
  <c r="E351" i="2"/>
  <c r="F351" i="2" s="1"/>
  <c r="E343" i="2"/>
  <c r="F343" i="2" s="1"/>
  <c r="E335" i="2"/>
  <c r="F335" i="2" s="1"/>
  <c r="E327" i="2"/>
  <c r="F327" i="2" s="1"/>
  <c r="E319" i="2"/>
  <c r="F319" i="2" s="1"/>
  <c r="E311" i="2"/>
  <c r="F311" i="2" s="1"/>
  <c r="E303" i="2"/>
  <c r="F303" i="2" s="1"/>
  <c r="E295" i="2"/>
  <c r="F295" i="2" s="1"/>
  <c r="E287" i="2"/>
  <c r="F287" i="2" s="1"/>
  <c r="E279" i="2"/>
  <c r="F279" i="2" s="1"/>
  <c r="E271" i="2"/>
  <c r="F271" i="2" s="1"/>
  <c r="E263" i="2"/>
  <c r="F263" i="2" s="1"/>
  <c r="E255" i="2"/>
  <c r="F255" i="2" s="1"/>
  <c r="E247" i="2"/>
  <c r="F247" i="2" s="1"/>
  <c r="E239" i="2"/>
  <c r="F239" i="2" s="1"/>
  <c r="E231" i="2"/>
  <c r="F231" i="2" s="1"/>
  <c r="E223" i="2"/>
  <c r="F223" i="2" s="1"/>
  <c r="E215" i="2"/>
  <c r="F215" i="2" s="1"/>
  <c r="E207" i="2"/>
  <c r="F207" i="2" s="1"/>
  <c r="E199" i="2"/>
  <c r="F199" i="2" s="1"/>
  <c r="E191" i="2"/>
  <c r="F191" i="2" s="1"/>
  <c r="E581" i="2"/>
  <c r="F581" i="2" s="1"/>
  <c r="E573" i="2"/>
  <c r="F573" i="2" s="1"/>
  <c r="E565" i="2"/>
  <c r="F565" i="2" s="1"/>
  <c r="E557" i="2"/>
  <c r="F557" i="2" s="1"/>
  <c r="E549" i="2"/>
  <c r="F549" i="2" s="1"/>
  <c r="E541" i="2"/>
  <c r="F541" i="2" s="1"/>
  <c r="E533" i="2"/>
  <c r="F533" i="2" s="1"/>
  <c r="E525" i="2"/>
  <c r="F525" i="2" s="1"/>
  <c r="E517" i="2"/>
  <c r="F517" i="2" s="1"/>
  <c r="E509" i="2"/>
  <c r="F509" i="2" s="1"/>
  <c r="E501" i="2"/>
  <c r="F501" i="2" s="1"/>
  <c r="E493" i="2"/>
  <c r="F493" i="2" s="1"/>
  <c r="E485" i="2"/>
  <c r="F485" i="2" s="1"/>
  <c r="E477" i="2"/>
  <c r="F477" i="2" s="1"/>
  <c r="E469" i="2"/>
  <c r="F469" i="2" s="1"/>
  <c r="E461" i="2"/>
  <c r="F461" i="2" s="1"/>
  <c r="E453" i="2"/>
  <c r="F453" i="2" s="1"/>
  <c r="E445" i="2"/>
  <c r="F445" i="2" s="1"/>
  <c r="E437" i="2"/>
  <c r="F437" i="2" s="1"/>
  <c r="E429" i="2"/>
  <c r="F429" i="2" s="1"/>
  <c r="E421" i="2"/>
  <c r="F421" i="2" s="1"/>
  <c r="E413" i="2"/>
  <c r="F413" i="2" s="1"/>
  <c r="E405" i="2"/>
  <c r="F405" i="2" s="1"/>
  <c r="E397" i="2"/>
  <c r="F397" i="2" s="1"/>
  <c r="E389" i="2"/>
  <c r="F389" i="2" s="1"/>
  <c r="E381" i="2"/>
  <c r="F381" i="2" s="1"/>
  <c r="E373" i="2"/>
  <c r="F373" i="2" s="1"/>
  <c r="E365" i="2"/>
  <c r="F365" i="2" s="1"/>
  <c r="E357" i="2"/>
  <c r="F357" i="2" s="1"/>
  <c r="E349" i="2"/>
  <c r="F349" i="2" s="1"/>
  <c r="E341" i="2"/>
  <c r="F341" i="2" s="1"/>
  <c r="E333" i="2"/>
  <c r="F333" i="2" s="1"/>
  <c r="E325" i="2"/>
  <c r="F325" i="2" s="1"/>
  <c r="E317" i="2"/>
  <c r="F317" i="2" s="1"/>
  <c r="E309" i="2"/>
  <c r="F309" i="2" s="1"/>
  <c r="E301" i="2"/>
  <c r="F301" i="2" s="1"/>
  <c r="E293" i="2"/>
  <c r="F293" i="2" s="1"/>
  <c r="E285" i="2"/>
  <c r="F285" i="2" s="1"/>
  <c r="E277" i="2"/>
  <c r="F277" i="2" s="1"/>
  <c r="E269" i="2"/>
  <c r="F269" i="2" s="1"/>
  <c r="E261" i="2"/>
  <c r="F261" i="2" s="1"/>
  <c r="E253" i="2"/>
  <c r="F253" i="2" s="1"/>
  <c r="E245" i="2"/>
  <c r="F245" i="2" s="1"/>
  <c r="E237" i="2"/>
  <c r="F237" i="2" s="1"/>
  <c r="E229" i="2"/>
  <c r="F229" i="2" s="1"/>
  <c r="E221" i="2"/>
  <c r="F221" i="2" s="1"/>
  <c r="E213" i="2"/>
  <c r="F213" i="2" s="1"/>
  <c r="E205" i="2"/>
  <c r="F205" i="2" s="1"/>
  <c r="E197" i="2"/>
  <c r="F197" i="2" s="1"/>
  <c r="E189" i="2"/>
  <c r="F189" i="2" s="1"/>
  <c r="E580" i="2"/>
  <c r="F580" i="2" s="1"/>
  <c r="E572" i="2"/>
  <c r="F572" i="2" s="1"/>
  <c r="E564" i="2"/>
  <c r="F564" i="2" s="1"/>
  <c r="E556" i="2"/>
  <c r="F556" i="2" s="1"/>
  <c r="E548" i="2"/>
  <c r="F548" i="2" s="1"/>
  <c r="E540" i="2"/>
  <c r="F540" i="2" s="1"/>
  <c r="E532" i="2"/>
  <c r="F532" i="2" s="1"/>
  <c r="E524" i="2"/>
  <c r="F524" i="2" s="1"/>
  <c r="E516" i="2"/>
  <c r="F516" i="2" s="1"/>
  <c r="E508" i="2"/>
  <c r="F508" i="2" s="1"/>
  <c r="E500" i="2"/>
  <c r="F500" i="2" s="1"/>
  <c r="E492" i="2"/>
  <c r="F492" i="2" s="1"/>
  <c r="E484" i="2"/>
  <c r="F484" i="2" s="1"/>
  <c r="E476" i="2"/>
  <c r="F476" i="2" s="1"/>
  <c r="E468" i="2"/>
  <c r="F468" i="2" s="1"/>
  <c r="E460" i="2"/>
  <c r="F460" i="2" s="1"/>
  <c r="E452" i="2"/>
  <c r="F452" i="2" s="1"/>
  <c r="E444" i="2"/>
  <c r="F444" i="2" s="1"/>
  <c r="E436" i="2"/>
  <c r="F436" i="2" s="1"/>
  <c r="E428" i="2"/>
  <c r="F428" i="2" s="1"/>
  <c r="E420" i="2"/>
  <c r="F420" i="2" s="1"/>
  <c r="E412" i="2"/>
  <c r="F412" i="2" s="1"/>
  <c r="E404" i="2"/>
  <c r="F404" i="2" s="1"/>
  <c r="E396" i="2"/>
  <c r="F396" i="2" s="1"/>
  <c r="E388" i="2"/>
  <c r="F388" i="2" s="1"/>
  <c r="E380" i="2"/>
  <c r="F380" i="2" s="1"/>
  <c r="E372" i="2"/>
  <c r="F372" i="2" s="1"/>
  <c r="E364" i="2"/>
  <c r="F364" i="2" s="1"/>
  <c r="E356" i="2"/>
  <c r="F356" i="2" s="1"/>
  <c r="E348" i="2"/>
  <c r="F348" i="2" s="1"/>
  <c r="E340" i="2"/>
  <c r="F340" i="2" s="1"/>
  <c r="E332" i="2"/>
  <c r="F332" i="2" s="1"/>
  <c r="E324" i="2"/>
  <c r="F324" i="2" s="1"/>
  <c r="E316" i="2"/>
  <c r="F316" i="2" s="1"/>
  <c r="E308" i="2"/>
  <c r="F308" i="2" s="1"/>
  <c r="E300" i="2"/>
  <c r="F300" i="2" s="1"/>
  <c r="E292" i="2"/>
  <c r="F292" i="2" s="1"/>
  <c r="E284" i="2"/>
  <c r="F284" i="2" s="1"/>
  <c r="E276" i="2"/>
  <c r="F276" i="2" s="1"/>
  <c r="E268" i="2"/>
  <c r="F268" i="2" s="1"/>
  <c r="E260" i="2"/>
  <c r="F260" i="2" s="1"/>
  <c r="E252" i="2"/>
  <c r="F252" i="2" s="1"/>
  <c r="E244" i="2"/>
  <c r="F244" i="2" s="1"/>
  <c r="E236" i="2"/>
  <c r="F236" i="2" s="1"/>
  <c r="E228" i="2"/>
  <c r="F228" i="2" s="1"/>
  <c r="E220" i="2"/>
  <c r="F220" i="2" s="1"/>
  <c r="E212" i="2"/>
  <c r="F212" i="2" s="1"/>
  <c r="E204" i="2"/>
  <c r="F204" i="2" s="1"/>
  <c r="E196" i="2"/>
  <c r="F196" i="2" s="1"/>
  <c r="E188" i="2"/>
  <c r="F188" i="2" s="1"/>
  <c r="E579" i="2"/>
  <c r="F579" i="2" s="1"/>
  <c r="E571" i="2"/>
  <c r="F571" i="2" s="1"/>
  <c r="E563" i="2"/>
  <c r="F563" i="2" s="1"/>
  <c r="E555" i="2"/>
  <c r="F555" i="2" s="1"/>
  <c r="E547" i="2"/>
  <c r="F547" i="2" s="1"/>
  <c r="E539" i="2"/>
  <c r="F539" i="2" s="1"/>
  <c r="E531" i="2"/>
  <c r="F531" i="2" s="1"/>
  <c r="E523" i="2"/>
  <c r="F523" i="2" s="1"/>
  <c r="E515" i="2"/>
  <c r="F515" i="2" s="1"/>
  <c r="E507" i="2"/>
  <c r="F507" i="2" s="1"/>
  <c r="E499" i="2"/>
  <c r="F499" i="2" s="1"/>
  <c r="E491" i="2"/>
  <c r="F491" i="2" s="1"/>
  <c r="E483" i="2"/>
  <c r="F483" i="2" s="1"/>
  <c r="E475" i="2"/>
  <c r="F475" i="2" s="1"/>
  <c r="E467" i="2"/>
  <c r="F467" i="2" s="1"/>
  <c r="E459" i="2"/>
  <c r="F459" i="2" s="1"/>
  <c r="E451" i="2"/>
  <c r="F451" i="2" s="1"/>
  <c r="E443" i="2"/>
  <c r="F443" i="2" s="1"/>
  <c r="E435" i="2"/>
  <c r="F435" i="2" s="1"/>
  <c r="E427" i="2"/>
  <c r="F427" i="2" s="1"/>
  <c r="E419" i="2"/>
  <c r="F419" i="2" s="1"/>
  <c r="E411" i="2"/>
  <c r="F411" i="2" s="1"/>
  <c r="E403" i="2"/>
  <c r="F403" i="2" s="1"/>
  <c r="E395" i="2"/>
  <c r="F395" i="2" s="1"/>
  <c r="E387" i="2"/>
  <c r="F387" i="2" s="1"/>
  <c r="E379" i="2"/>
  <c r="F379" i="2" s="1"/>
  <c r="E371" i="2"/>
  <c r="F371" i="2" s="1"/>
  <c r="E363" i="2"/>
  <c r="F363" i="2" s="1"/>
  <c r="E355" i="2"/>
  <c r="F355" i="2" s="1"/>
  <c r="E347" i="2"/>
  <c r="F347" i="2" s="1"/>
  <c r="E339" i="2"/>
  <c r="F339" i="2" s="1"/>
  <c r="E331" i="2"/>
  <c r="F331" i="2" s="1"/>
  <c r="E323" i="2"/>
  <c r="F323" i="2" s="1"/>
  <c r="E315" i="2"/>
  <c r="F315" i="2" s="1"/>
  <c r="E307" i="2"/>
  <c r="F307" i="2" s="1"/>
  <c r="E299" i="2"/>
  <c r="F299" i="2" s="1"/>
  <c r="E291" i="2"/>
  <c r="F291" i="2" s="1"/>
  <c r="E283" i="2"/>
  <c r="F283" i="2" s="1"/>
  <c r="E275" i="2"/>
  <c r="F275" i="2" s="1"/>
  <c r="E267" i="2"/>
  <c r="F267" i="2" s="1"/>
  <c r="E259" i="2"/>
  <c r="F259" i="2" s="1"/>
  <c r="E251" i="2"/>
  <c r="F251" i="2" s="1"/>
  <c r="E243" i="2"/>
  <c r="F243" i="2" s="1"/>
  <c r="E235" i="2"/>
  <c r="F235" i="2" s="1"/>
  <c r="E227" i="2"/>
  <c r="F227" i="2" s="1"/>
  <c r="E219" i="2"/>
  <c r="F219" i="2" s="1"/>
  <c r="E211" i="2"/>
  <c r="F211" i="2" s="1"/>
  <c r="E203" i="2"/>
  <c r="F203" i="2" s="1"/>
  <c r="E195" i="2"/>
  <c r="F195" i="2" s="1"/>
  <c r="E187" i="2"/>
  <c r="F187" i="2" s="1"/>
  <c r="E185" i="2"/>
  <c r="F185" i="2" s="1"/>
  <c r="E578" i="2"/>
  <c r="F578" i="2" s="1"/>
  <c r="E570" i="2"/>
  <c r="F570" i="2" s="1"/>
  <c r="E562" i="2"/>
  <c r="F562" i="2" s="1"/>
  <c r="E554" i="2"/>
  <c r="F554" i="2" s="1"/>
  <c r="E546" i="2"/>
  <c r="F546" i="2" s="1"/>
  <c r="E538" i="2"/>
  <c r="F538" i="2" s="1"/>
  <c r="E530" i="2"/>
  <c r="F530" i="2" s="1"/>
  <c r="E522" i="2"/>
  <c r="F522" i="2" s="1"/>
  <c r="E514" i="2"/>
  <c r="F514" i="2" s="1"/>
  <c r="E506" i="2"/>
  <c r="F506" i="2" s="1"/>
  <c r="E498" i="2"/>
  <c r="F498" i="2" s="1"/>
  <c r="E490" i="2"/>
  <c r="F490" i="2" s="1"/>
  <c r="E482" i="2"/>
  <c r="F482" i="2" s="1"/>
  <c r="E474" i="2"/>
  <c r="F474" i="2" s="1"/>
  <c r="E466" i="2"/>
  <c r="F466" i="2" s="1"/>
  <c r="E458" i="2"/>
  <c r="F458" i="2" s="1"/>
  <c r="E450" i="2"/>
  <c r="F450" i="2" s="1"/>
  <c r="E442" i="2"/>
  <c r="F442" i="2" s="1"/>
  <c r="E434" i="2"/>
  <c r="F434" i="2" s="1"/>
  <c r="E426" i="2"/>
  <c r="F426" i="2" s="1"/>
  <c r="E418" i="2"/>
  <c r="F418" i="2" s="1"/>
  <c r="E410" i="2"/>
  <c r="F410" i="2" s="1"/>
  <c r="E402" i="2"/>
  <c r="F402" i="2" s="1"/>
  <c r="E394" i="2"/>
  <c r="F394" i="2" s="1"/>
  <c r="E386" i="2"/>
  <c r="F386" i="2" s="1"/>
  <c r="E378" i="2"/>
  <c r="F378" i="2" s="1"/>
  <c r="E370" i="2"/>
  <c r="F370" i="2" s="1"/>
  <c r="E362" i="2"/>
  <c r="F362" i="2" s="1"/>
  <c r="E354" i="2"/>
  <c r="F354" i="2" s="1"/>
  <c r="E346" i="2"/>
  <c r="F346" i="2" s="1"/>
  <c r="E338" i="2"/>
  <c r="F338" i="2" s="1"/>
  <c r="E330" i="2"/>
  <c r="F330" i="2" s="1"/>
  <c r="E322" i="2"/>
  <c r="F322" i="2" s="1"/>
  <c r="E314" i="2"/>
  <c r="F314" i="2" s="1"/>
  <c r="E306" i="2"/>
  <c r="F306" i="2" s="1"/>
  <c r="E298" i="2"/>
  <c r="F298" i="2" s="1"/>
  <c r="E290" i="2"/>
  <c r="F290" i="2" s="1"/>
  <c r="E282" i="2"/>
  <c r="F282" i="2" s="1"/>
  <c r="E274" i="2"/>
  <c r="F274" i="2" s="1"/>
  <c r="E266" i="2"/>
  <c r="F266" i="2" s="1"/>
  <c r="E258" i="2"/>
  <c r="F258" i="2" s="1"/>
  <c r="E250" i="2"/>
  <c r="F250" i="2" s="1"/>
  <c r="E242" i="2"/>
  <c r="F242" i="2" s="1"/>
  <c r="E234" i="2"/>
  <c r="F234" i="2" s="1"/>
  <c r="E226" i="2"/>
  <c r="F226" i="2" s="1"/>
  <c r="E218" i="2"/>
  <c r="F218" i="2" s="1"/>
  <c r="E210" i="2"/>
  <c r="F210" i="2" s="1"/>
  <c r="E202" i="2"/>
  <c r="F202" i="2" s="1"/>
  <c r="E194" i="2"/>
  <c r="F194" i="2" s="1"/>
  <c r="E186" i="2"/>
  <c r="F186" i="2" s="1"/>
  <c r="E585" i="2"/>
  <c r="F585" i="2" s="1"/>
  <c r="E577" i="2"/>
  <c r="F577" i="2" s="1"/>
  <c r="E569" i="2"/>
  <c r="F569" i="2" s="1"/>
  <c r="E561" i="2"/>
  <c r="F561" i="2" s="1"/>
  <c r="E553" i="2"/>
  <c r="F553" i="2" s="1"/>
  <c r="E545" i="2"/>
  <c r="F545" i="2" s="1"/>
  <c r="E537" i="2"/>
  <c r="F537" i="2" s="1"/>
  <c r="E529" i="2"/>
  <c r="F529" i="2" s="1"/>
  <c r="E521" i="2"/>
  <c r="F521" i="2" s="1"/>
  <c r="E513" i="2"/>
  <c r="F513" i="2" s="1"/>
  <c r="E505" i="2"/>
  <c r="F505" i="2" s="1"/>
  <c r="E497" i="2"/>
  <c r="F497" i="2" s="1"/>
  <c r="E489" i="2"/>
  <c r="F489" i="2" s="1"/>
  <c r="E481" i="2"/>
  <c r="F481" i="2" s="1"/>
  <c r="E473" i="2"/>
  <c r="F473" i="2" s="1"/>
  <c r="E465" i="2"/>
  <c r="F465" i="2" s="1"/>
  <c r="E457" i="2"/>
  <c r="F457" i="2" s="1"/>
  <c r="E449" i="2"/>
  <c r="F449" i="2" s="1"/>
  <c r="E441" i="2"/>
  <c r="F441" i="2" s="1"/>
  <c r="E433" i="2"/>
  <c r="F433" i="2" s="1"/>
  <c r="E425" i="2"/>
  <c r="F425" i="2" s="1"/>
  <c r="E417" i="2"/>
  <c r="F417" i="2" s="1"/>
  <c r="E409" i="2"/>
  <c r="F409" i="2" s="1"/>
  <c r="E401" i="2"/>
  <c r="F401" i="2" s="1"/>
  <c r="E393" i="2"/>
  <c r="F393" i="2" s="1"/>
  <c r="E385" i="2"/>
  <c r="F385" i="2" s="1"/>
  <c r="E377" i="2"/>
  <c r="F377" i="2" s="1"/>
  <c r="E369" i="2"/>
  <c r="F369" i="2" s="1"/>
  <c r="E361" i="2"/>
  <c r="F361" i="2" s="1"/>
  <c r="E353" i="2"/>
  <c r="F353" i="2" s="1"/>
  <c r="E345" i="2"/>
  <c r="F345" i="2" s="1"/>
  <c r="E337" i="2"/>
  <c r="F337" i="2" s="1"/>
  <c r="E329" i="2"/>
  <c r="F329" i="2" s="1"/>
  <c r="E321" i="2"/>
  <c r="F321" i="2" s="1"/>
  <c r="E313" i="2"/>
  <c r="F313" i="2" s="1"/>
  <c r="E305" i="2"/>
  <c r="F305" i="2" s="1"/>
  <c r="E297" i="2"/>
  <c r="F297" i="2" s="1"/>
  <c r="E289" i="2"/>
  <c r="F289" i="2" s="1"/>
  <c r="E281" i="2"/>
  <c r="F281" i="2" s="1"/>
  <c r="E273" i="2"/>
  <c r="F273" i="2" s="1"/>
  <c r="E265" i="2"/>
  <c r="F265" i="2" s="1"/>
  <c r="E257" i="2"/>
  <c r="F257" i="2" s="1"/>
  <c r="E249" i="2"/>
  <c r="F249" i="2" s="1"/>
  <c r="E241" i="2"/>
  <c r="F241" i="2" s="1"/>
  <c r="E233" i="2"/>
  <c r="F233" i="2" s="1"/>
  <c r="E225" i="2"/>
  <c r="F225" i="2" s="1"/>
  <c r="E217" i="2"/>
  <c r="F217" i="2" s="1"/>
  <c r="E209" i="2"/>
  <c r="F209" i="2" s="1"/>
  <c r="E201" i="2"/>
  <c r="F201" i="2" s="1"/>
  <c r="E193" i="2"/>
  <c r="F193" i="2" s="1"/>
  <c r="F123" i="25"/>
  <c r="F202" i="25"/>
  <c r="F171" i="25"/>
  <c r="F13" i="25"/>
  <c r="F14" i="25"/>
  <c r="F203" i="25"/>
  <c r="F45" i="25"/>
  <c r="F142" i="25"/>
  <c r="F235" i="25"/>
  <c r="F77" i="25"/>
  <c r="F109" i="25"/>
  <c r="F23" i="25"/>
  <c r="F27" i="25"/>
  <c r="F141" i="25"/>
  <c r="F191" i="25"/>
  <c r="F105" i="25"/>
  <c r="F59" i="25"/>
  <c r="F173" i="25"/>
  <c r="F40" i="25"/>
  <c r="F241" i="25"/>
  <c r="F63" i="25"/>
  <c r="F103" i="25"/>
  <c r="F184" i="25"/>
  <c r="F163" i="25"/>
  <c r="F206" i="25"/>
  <c r="F212" i="25"/>
  <c r="F148" i="25"/>
  <c r="F84" i="25"/>
  <c r="F20" i="25"/>
  <c r="F234" i="25"/>
  <c r="F170" i="25"/>
  <c r="F98" i="25"/>
  <c r="F34" i="25"/>
  <c r="F176" i="25"/>
  <c r="F135" i="25"/>
  <c r="F55" i="25"/>
  <c r="F174" i="25"/>
  <c r="F110" i="25"/>
  <c r="F46" i="25"/>
  <c r="F209" i="25"/>
  <c r="F137" i="25"/>
  <c r="F73" i="25"/>
  <c r="F9" i="25"/>
  <c r="F136" i="25"/>
  <c r="F72" i="25"/>
  <c r="F8" i="25"/>
  <c r="F223" i="25"/>
  <c r="F151" i="25"/>
  <c r="F205" i="25"/>
  <c r="F228" i="25"/>
  <c r="F204" i="25"/>
  <c r="F140" i="25"/>
  <c r="F76" i="25"/>
  <c r="F12" i="25"/>
  <c r="F226" i="25"/>
  <c r="F162" i="25"/>
  <c r="F90" i="25"/>
  <c r="F26" i="25"/>
  <c r="F240" i="25"/>
  <c r="F168" i="25"/>
  <c r="F127" i="25"/>
  <c r="F47" i="25"/>
  <c r="F238" i="25"/>
  <c r="F166" i="25"/>
  <c r="F102" i="25"/>
  <c r="F38" i="25"/>
  <c r="F201" i="25"/>
  <c r="F129" i="25"/>
  <c r="F65" i="25"/>
  <c r="F128" i="25"/>
  <c r="F64" i="25"/>
  <c r="F215" i="25"/>
  <c r="F143" i="25"/>
  <c r="F138" i="25"/>
  <c r="F196" i="25"/>
  <c r="F132" i="25"/>
  <c r="F68" i="25"/>
  <c r="F4" i="25"/>
  <c r="F218" i="25"/>
  <c r="F154" i="25"/>
  <c r="F82" i="25"/>
  <c r="F10" i="25"/>
  <c r="F232" i="25"/>
  <c r="F160" i="25"/>
  <c r="F119" i="25"/>
  <c r="F39" i="25"/>
  <c r="F230" i="25"/>
  <c r="F158" i="25"/>
  <c r="F94" i="25"/>
  <c r="F30" i="25"/>
  <c r="F193" i="25"/>
  <c r="F121" i="25"/>
  <c r="F57" i="25"/>
  <c r="F120" i="25"/>
  <c r="F56" i="25"/>
  <c r="F207" i="25"/>
  <c r="F18" i="25"/>
  <c r="F188" i="25"/>
  <c r="F124" i="25"/>
  <c r="F60" i="25"/>
  <c r="F147" i="25"/>
  <c r="F210" i="25"/>
  <c r="F146" i="25"/>
  <c r="F74" i="25"/>
  <c r="F2" i="25"/>
  <c r="F145" i="25"/>
  <c r="F224" i="25"/>
  <c r="F111" i="25"/>
  <c r="F31" i="25"/>
  <c r="F222" i="25"/>
  <c r="F150" i="25"/>
  <c r="F86" i="25"/>
  <c r="F22" i="25"/>
  <c r="F185" i="25"/>
  <c r="F113" i="25"/>
  <c r="F49" i="25"/>
  <c r="F112" i="25"/>
  <c r="F48" i="25"/>
  <c r="F199" i="25"/>
  <c r="F172" i="25"/>
  <c r="F108" i="25"/>
  <c r="F44" i="25"/>
  <c r="F194" i="25"/>
  <c r="F122" i="25"/>
  <c r="F58" i="25"/>
  <c r="F208" i="25"/>
  <c r="F87" i="25"/>
  <c r="F15" i="25"/>
  <c r="F198" i="25"/>
  <c r="F134" i="25"/>
  <c r="F70" i="25"/>
  <c r="F6" i="25"/>
  <c r="F233" i="25"/>
  <c r="F169" i="25"/>
  <c r="F97" i="25"/>
  <c r="F33" i="25"/>
  <c r="F96" i="25"/>
  <c r="F32" i="25"/>
  <c r="F183" i="25"/>
  <c r="F236" i="25"/>
  <c r="F164" i="25"/>
  <c r="F100" i="25"/>
  <c r="F36" i="25"/>
  <c r="F186" i="25"/>
  <c r="F114" i="25"/>
  <c r="F50" i="25"/>
  <c r="F200" i="25"/>
  <c r="F79" i="25"/>
  <c r="F7" i="25"/>
  <c r="F190" i="25"/>
  <c r="F126" i="25"/>
  <c r="F62" i="25"/>
  <c r="F225" i="25"/>
  <c r="F161" i="25"/>
  <c r="F89" i="25"/>
  <c r="F25" i="25"/>
  <c r="F152" i="25"/>
  <c r="F88" i="25"/>
  <c r="F24" i="25"/>
  <c r="F239" i="25"/>
  <c r="F175" i="25"/>
  <c r="F220" i="25"/>
  <c r="F42" i="25"/>
  <c r="F159" i="25"/>
  <c r="F81" i="25"/>
  <c r="F144" i="25"/>
  <c r="F167" i="25"/>
  <c r="F197" i="25"/>
  <c r="F133" i="25"/>
  <c r="F69" i="25"/>
  <c r="F5" i="25"/>
  <c r="F227" i="25"/>
  <c r="F155" i="25"/>
  <c r="F83" i="25"/>
  <c r="F19" i="25"/>
  <c r="F180" i="25"/>
  <c r="F95" i="25"/>
  <c r="F214" i="25"/>
  <c r="F41" i="25"/>
  <c r="F104" i="25"/>
  <c r="F189" i="25"/>
  <c r="F125" i="25"/>
  <c r="F61" i="25"/>
  <c r="F219" i="25"/>
  <c r="F139" i="25"/>
  <c r="F75" i="25"/>
  <c r="F11" i="25"/>
  <c r="F156" i="25"/>
  <c r="F71" i="25"/>
  <c r="F182" i="25"/>
  <c r="F17" i="25"/>
  <c r="F80" i="25"/>
  <c r="F181" i="25"/>
  <c r="F117" i="25"/>
  <c r="F53" i="25"/>
  <c r="F211" i="25"/>
  <c r="F131" i="25"/>
  <c r="F67" i="25"/>
  <c r="F3" i="25"/>
  <c r="F92" i="25"/>
  <c r="F178" i="25"/>
  <c r="F118" i="25"/>
  <c r="F217" i="25"/>
  <c r="F16" i="25"/>
  <c r="F237" i="25"/>
  <c r="F165" i="25"/>
  <c r="F101" i="25"/>
  <c r="F37" i="25"/>
  <c r="F195" i="25"/>
  <c r="F115" i="25"/>
  <c r="F51" i="25"/>
  <c r="F52" i="25"/>
  <c r="F130" i="25"/>
  <c r="F216" i="25"/>
  <c r="F78" i="25"/>
  <c r="F177" i="25"/>
  <c r="F229" i="25"/>
  <c r="F157" i="25"/>
  <c r="F93" i="25"/>
  <c r="F29" i="25"/>
  <c r="F187" i="25"/>
  <c r="F107" i="25"/>
  <c r="F43" i="25"/>
  <c r="F28" i="25"/>
  <c r="F106" i="25"/>
  <c r="F192" i="25"/>
  <c r="F54" i="25"/>
  <c r="F153" i="25"/>
  <c r="F231" i="25"/>
  <c r="F221" i="25"/>
  <c r="F149" i="25"/>
  <c r="F85" i="25"/>
  <c r="F21" i="25"/>
  <c r="F179" i="25"/>
  <c r="F99" i="25"/>
  <c r="F35" i="25"/>
  <c r="F91" i="25"/>
  <c r="F213" i="25"/>
  <c r="F66" i="25"/>
  <c r="F103" i="27"/>
  <c r="F107" i="27"/>
  <c r="F119" i="27"/>
  <c r="F97" i="27"/>
  <c r="F123" i="27"/>
  <c r="F93" i="27"/>
  <c r="F127" i="27"/>
  <c r="F105" i="27"/>
  <c r="F99" i="27"/>
  <c r="F109" i="27"/>
  <c r="F121" i="27"/>
  <c r="F44" i="27"/>
  <c r="F34" i="27"/>
  <c r="F42" i="27"/>
  <c r="F22" i="27"/>
  <c r="F129" i="27"/>
  <c r="F18" i="27"/>
  <c r="F48" i="27"/>
  <c r="F28" i="27"/>
  <c r="F38" i="27"/>
  <c r="F32" i="27"/>
  <c r="F26" i="27"/>
  <c r="F131" i="27"/>
  <c r="F19" i="19"/>
  <c r="F83" i="19"/>
  <c r="F52" i="19"/>
  <c r="F37" i="19"/>
  <c r="F30" i="19"/>
  <c r="F23" i="19"/>
  <c r="F87" i="19"/>
  <c r="F56" i="19"/>
  <c r="F33" i="19"/>
  <c r="F26" i="19"/>
  <c r="F90" i="19"/>
  <c r="F27" i="19"/>
  <c r="F60" i="19"/>
  <c r="F45" i="19"/>
  <c r="F38" i="19"/>
  <c r="F31" i="19"/>
  <c r="F64" i="19"/>
  <c r="F41" i="19"/>
  <c r="F34" i="19"/>
  <c r="F35" i="19"/>
  <c r="F4" i="19"/>
  <c r="F68" i="19"/>
  <c r="F53" i="19"/>
  <c r="F46" i="19"/>
  <c r="F39" i="19"/>
  <c r="F8" i="19"/>
  <c r="F72" i="19"/>
  <c r="F49" i="19"/>
  <c r="F42" i="19"/>
  <c r="F43" i="19"/>
  <c r="F12" i="19"/>
  <c r="F76" i="19"/>
  <c r="F61" i="19"/>
  <c r="F54" i="19"/>
  <c r="F47" i="19"/>
  <c r="F16" i="19"/>
  <c r="F80" i="19"/>
  <c r="F57" i="19"/>
  <c r="F50" i="19"/>
  <c r="F51" i="19"/>
  <c r="F20" i="19"/>
  <c r="F84" i="19"/>
  <c r="F5" i="19"/>
  <c r="F69" i="19"/>
  <c r="F62" i="19"/>
  <c r="F55" i="19"/>
  <c r="F24" i="19"/>
  <c r="F88" i="19"/>
  <c r="F65" i="19"/>
  <c r="F58" i="19"/>
  <c r="F59" i="19"/>
  <c r="F28" i="19"/>
  <c r="F13" i="19"/>
  <c r="F77" i="19"/>
  <c r="F6" i="19"/>
  <c r="F70" i="19"/>
  <c r="F63" i="19"/>
  <c r="F32" i="19"/>
  <c r="F9" i="19"/>
  <c r="F73" i="19"/>
  <c r="F2" i="19"/>
  <c r="F66" i="19"/>
  <c r="F3" i="19"/>
  <c r="F67" i="19"/>
  <c r="F36" i="19"/>
  <c r="F21" i="19"/>
  <c r="F85" i="19"/>
  <c r="F14" i="19"/>
  <c r="F78" i="19"/>
  <c r="F7" i="19"/>
  <c r="F71" i="19"/>
  <c r="F40" i="19"/>
  <c r="F17" i="19"/>
  <c r="F81" i="19"/>
  <c r="F10" i="19"/>
  <c r="F74" i="19"/>
  <c r="F35" i="37"/>
  <c r="F107" i="37"/>
  <c r="F52" i="37"/>
  <c r="F132" i="37"/>
  <c r="F45" i="37"/>
  <c r="F62" i="37"/>
  <c r="F126" i="37"/>
  <c r="F55" i="37"/>
  <c r="F119" i="37"/>
  <c r="F57" i="37"/>
  <c r="F129" i="37"/>
  <c r="F50" i="37"/>
  <c r="F114" i="37"/>
  <c r="F48" i="37"/>
  <c r="F112" i="37"/>
  <c r="F109" i="37"/>
  <c r="F51" i="37"/>
  <c r="F115" i="37"/>
  <c r="F60" i="37"/>
  <c r="F140" i="37"/>
  <c r="F53" i="37"/>
  <c r="F6" i="37"/>
  <c r="F70" i="37"/>
  <c r="F134" i="37"/>
  <c r="F63" i="37"/>
  <c r="F127" i="37"/>
  <c r="F65" i="37"/>
  <c r="F137" i="37"/>
  <c r="F58" i="37"/>
  <c r="F122" i="37"/>
  <c r="F56" i="37"/>
  <c r="F120" i="37"/>
  <c r="F81" i="37"/>
  <c r="F125" i="37"/>
  <c r="F59" i="37"/>
  <c r="F123" i="37"/>
  <c r="F4" i="37"/>
  <c r="F76" i="37"/>
  <c r="F148" i="37"/>
  <c r="F61" i="37"/>
  <c r="F14" i="37"/>
  <c r="F78" i="37"/>
  <c r="F142" i="37"/>
  <c r="F7" i="37"/>
  <c r="F71" i="37"/>
  <c r="F135" i="37"/>
  <c r="F9" i="37"/>
  <c r="F73" i="37"/>
  <c r="F145" i="37"/>
  <c r="F2" i="37"/>
  <c r="F66" i="37"/>
  <c r="F130" i="37"/>
  <c r="F64" i="37"/>
  <c r="F128" i="37"/>
  <c r="F92" i="37"/>
  <c r="F141" i="37"/>
  <c r="F67" i="37"/>
  <c r="F131" i="37"/>
  <c r="F12" i="37"/>
  <c r="F84" i="37"/>
  <c r="F156" i="37"/>
  <c r="F5" i="37"/>
  <c r="F69" i="37"/>
  <c r="F22" i="37"/>
  <c r="F86" i="37"/>
  <c r="F150" i="37"/>
  <c r="F15" i="37"/>
  <c r="F79" i="37"/>
  <c r="F143" i="37"/>
  <c r="F17" i="37"/>
  <c r="F89" i="37"/>
  <c r="F153" i="37"/>
  <c r="F10" i="37"/>
  <c r="F74" i="37"/>
  <c r="F138" i="37"/>
  <c r="F8" i="37"/>
  <c r="F72" i="37"/>
  <c r="F136" i="37"/>
  <c r="F149" i="37"/>
  <c r="F75" i="37"/>
  <c r="F139" i="37"/>
  <c r="F20" i="37"/>
  <c r="F100" i="37"/>
  <c r="F164" i="37"/>
  <c r="F13" i="37"/>
  <c r="F77" i="37"/>
  <c r="F30" i="37"/>
  <c r="F94" i="37"/>
  <c r="F158" i="37"/>
  <c r="F23" i="37"/>
  <c r="F87" i="37"/>
  <c r="F151" i="37"/>
  <c r="F25" i="37"/>
  <c r="F97" i="37"/>
  <c r="F161" i="37"/>
  <c r="F18" i="37"/>
  <c r="F82" i="37"/>
  <c r="F146" i="37"/>
  <c r="F16" i="37"/>
  <c r="F80" i="37"/>
  <c r="F144" i="37"/>
  <c r="F157" i="37"/>
  <c r="F83" i="37"/>
  <c r="F147" i="37"/>
  <c r="F28" i="37"/>
  <c r="F108" i="37"/>
  <c r="F21" i="37"/>
  <c r="F85" i="37"/>
  <c r="F38" i="37"/>
  <c r="F102" i="37"/>
  <c r="F166" i="37"/>
  <c r="F31" i="37"/>
  <c r="F95" i="37"/>
  <c r="F159" i="37"/>
  <c r="F33" i="37"/>
  <c r="F105" i="37"/>
  <c r="F26" i="37"/>
  <c r="F90" i="37"/>
  <c r="F154" i="37"/>
  <c r="F24" i="37"/>
  <c r="F88" i="37"/>
  <c r="F152" i="37"/>
  <c r="F11" i="37"/>
  <c r="F117" i="37"/>
  <c r="F27" i="37"/>
  <c r="F133" i="37"/>
  <c r="F3" i="37"/>
  <c r="F91" i="37"/>
  <c r="F155" i="37"/>
  <c r="F36" i="37"/>
  <c r="F116" i="37"/>
  <c r="F29" i="37"/>
  <c r="F93" i="37"/>
  <c r="F46" i="37"/>
  <c r="F110" i="37"/>
  <c r="F39" i="37"/>
  <c r="F103" i="37"/>
  <c r="F41" i="37"/>
  <c r="F113" i="37"/>
  <c r="F34" i="37"/>
  <c r="F98" i="37"/>
  <c r="F162" i="37"/>
  <c r="F32" i="37"/>
  <c r="F96" i="37"/>
  <c r="F160" i="37"/>
  <c r="F43" i="37"/>
  <c r="F68" i="37"/>
  <c r="F16" i="22" l="1"/>
  <c r="F210" i="22"/>
  <c r="F146" i="22"/>
  <c r="F82" i="22"/>
  <c r="F18" i="22"/>
  <c r="F120" i="22"/>
  <c r="F225" i="22"/>
  <c r="F161" i="22"/>
  <c r="F97" i="22"/>
  <c r="F33" i="22"/>
  <c r="F183" i="22"/>
  <c r="F119" i="22"/>
  <c r="F55" i="22"/>
  <c r="F190" i="22"/>
  <c r="F126" i="22"/>
  <c r="F62" i="22"/>
  <c r="F189" i="22"/>
  <c r="F125" i="22"/>
  <c r="F61" i="22"/>
  <c r="F179" i="22"/>
  <c r="F51" i="22"/>
  <c r="F186" i="22"/>
  <c r="F122" i="22"/>
  <c r="F58" i="22"/>
  <c r="F201" i="22"/>
  <c r="F137" i="22"/>
  <c r="F73" i="22"/>
  <c r="F9" i="22"/>
  <c r="F223" i="22"/>
  <c r="F159" i="22"/>
  <c r="F95" i="22"/>
  <c r="F31" i="22"/>
  <c r="F136" i="22"/>
  <c r="F166" i="22"/>
  <c r="F102" i="22"/>
  <c r="F38" i="22"/>
  <c r="F165" i="22"/>
  <c r="F101" i="22"/>
  <c r="F37" i="22"/>
  <c r="F32" i="22"/>
  <c r="F196" i="22"/>
  <c r="F132" i="22"/>
  <c r="F68" i="22"/>
  <c r="F4" i="22"/>
  <c r="F211" i="22"/>
  <c r="F139" i="22"/>
  <c r="F75" i="22"/>
  <c r="F3" i="22"/>
  <c r="F152" i="22"/>
  <c r="F112" i="22"/>
  <c r="F162" i="22"/>
  <c r="F98" i="22"/>
  <c r="F34" i="22"/>
  <c r="F224" i="22"/>
  <c r="F177" i="22"/>
  <c r="F113" i="22"/>
  <c r="F49" i="22"/>
  <c r="F88" i="22"/>
  <c r="F199" i="22"/>
  <c r="F135" i="22"/>
  <c r="F71" i="22"/>
  <c r="F7" i="22"/>
  <c r="F206" i="22"/>
  <c r="F142" i="22"/>
  <c r="F78" i="22"/>
  <c r="F14" i="22"/>
  <c r="F72" i="22"/>
  <c r="F205" i="22"/>
  <c r="F141" i="22"/>
  <c r="F77" i="22"/>
  <c r="F13" i="22"/>
  <c r="F64" i="22"/>
  <c r="F218" i="22"/>
  <c r="F154" i="22"/>
  <c r="F90" i="22"/>
  <c r="F26" i="22"/>
  <c r="F176" i="22"/>
  <c r="F169" i="22"/>
  <c r="F105" i="22"/>
  <c r="F41" i="22"/>
  <c r="F48" i="22"/>
  <c r="F191" i="22"/>
  <c r="F127" i="22"/>
  <c r="F63" i="22"/>
  <c r="F198" i="22"/>
  <c r="F134" i="22"/>
  <c r="F70" i="22"/>
  <c r="F6" i="22"/>
  <c r="F8" i="22"/>
  <c r="F197" i="22"/>
  <c r="F133" i="22"/>
  <c r="F69" i="22"/>
  <c r="F5" i="22"/>
  <c r="F164" i="22"/>
  <c r="F100" i="22"/>
  <c r="F36" i="22"/>
  <c r="F160" i="22"/>
  <c r="F171" i="22"/>
  <c r="F107" i="22"/>
  <c r="F35" i="22"/>
  <c r="F114" i="22"/>
  <c r="F129" i="22"/>
  <c r="F151" i="22"/>
  <c r="F23" i="22"/>
  <c r="F104" i="22"/>
  <c r="F222" i="22"/>
  <c r="F94" i="22"/>
  <c r="F192" i="22"/>
  <c r="F221" i="22"/>
  <c r="F93" i="22"/>
  <c r="F96" i="22"/>
  <c r="F156" i="22"/>
  <c r="F76" i="22"/>
  <c r="F219" i="22"/>
  <c r="F123" i="22"/>
  <c r="F27" i="22"/>
  <c r="F200" i="22"/>
  <c r="F106" i="22"/>
  <c r="F121" i="22"/>
  <c r="F143" i="22"/>
  <c r="F15" i="22"/>
  <c r="F40" i="22"/>
  <c r="F214" i="22"/>
  <c r="F86" i="22"/>
  <c r="F128" i="22"/>
  <c r="F213" i="22"/>
  <c r="F85" i="22"/>
  <c r="F148" i="22"/>
  <c r="F60" i="22"/>
  <c r="F216" i="22"/>
  <c r="F203" i="22"/>
  <c r="F115" i="22"/>
  <c r="F19" i="22"/>
  <c r="F202" i="22"/>
  <c r="F74" i="22"/>
  <c r="F56" i="22"/>
  <c r="F217" i="22"/>
  <c r="F89" i="22"/>
  <c r="F111" i="22"/>
  <c r="F182" i="22"/>
  <c r="F54" i="22"/>
  <c r="F181" i="22"/>
  <c r="F53" i="22"/>
  <c r="F220" i="22"/>
  <c r="F140" i="22"/>
  <c r="F52" i="22"/>
  <c r="F80" i="22"/>
  <c r="F195" i="22"/>
  <c r="F99" i="22"/>
  <c r="F11" i="22"/>
  <c r="F194" i="22"/>
  <c r="F66" i="22"/>
  <c r="F209" i="22"/>
  <c r="F81" i="22"/>
  <c r="F103" i="22"/>
  <c r="F174" i="22"/>
  <c r="F46" i="22"/>
  <c r="F173" i="22"/>
  <c r="F45" i="22"/>
  <c r="F212" i="22"/>
  <c r="F124" i="22"/>
  <c r="F44" i="22"/>
  <c r="F24" i="22"/>
  <c r="F187" i="22"/>
  <c r="F91" i="22"/>
  <c r="F178" i="22"/>
  <c r="F50" i="22"/>
  <c r="F193" i="22"/>
  <c r="F65" i="22"/>
  <c r="F208" i="22"/>
  <c r="F215" i="22"/>
  <c r="F87" i="22"/>
  <c r="F158" i="22"/>
  <c r="F30" i="22"/>
  <c r="F157" i="22"/>
  <c r="F29" i="22"/>
  <c r="F204" i="22"/>
  <c r="F116" i="22"/>
  <c r="F28" i="22"/>
  <c r="F163" i="22"/>
  <c r="F83" i="22"/>
  <c r="F170" i="22"/>
  <c r="F42" i="22"/>
  <c r="F185" i="22"/>
  <c r="F57" i="22"/>
  <c r="F144" i="22"/>
  <c r="F207" i="22"/>
  <c r="F79" i="22"/>
  <c r="F150" i="22"/>
  <c r="F22" i="22"/>
  <c r="F149" i="22"/>
  <c r="F21" i="22"/>
  <c r="F188" i="22"/>
  <c r="F108" i="22"/>
  <c r="F20" i="22"/>
  <c r="F155" i="22"/>
  <c r="F67" i="22"/>
  <c r="F138" i="22"/>
  <c r="F10" i="22"/>
  <c r="F153" i="22"/>
  <c r="F25" i="22"/>
  <c r="F175" i="22"/>
  <c r="F47" i="22"/>
  <c r="F118" i="22"/>
  <c r="F117" i="22"/>
  <c r="F180" i="22"/>
  <c r="F92" i="22"/>
  <c r="F12" i="22"/>
  <c r="F147" i="22"/>
  <c r="F59" i="22"/>
  <c r="F130" i="22"/>
  <c r="F2" i="22"/>
  <c r="F145" i="22"/>
  <c r="F17" i="22"/>
  <c r="F167" i="22"/>
  <c r="F39" i="22"/>
  <c r="F184" i="22"/>
  <c r="F110" i="22"/>
  <c r="F109" i="22"/>
  <c r="F168" i="22"/>
  <c r="F172" i="22"/>
  <c r="F84" i="22"/>
  <c r="F131" i="22"/>
  <c r="F43" i="22"/>
  <c r="F58" i="24"/>
  <c r="F131" i="24"/>
  <c r="F67" i="24"/>
  <c r="F139" i="24"/>
  <c r="F49" i="24"/>
  <c r="F122" i="24"/>
  <c r="F94" i="24"/>
  <c r="F30" i="24"/>
  <c r="F104" i="24"/>
  <c r="F171" i="24"/>
  <c r="F113" i="24"/>
  <c r="F156" i="24"/>
  <c r="F92" i="24"/>
  <c r="F28" i="24"/>
  <c r="F155" i="24"/>
  <c r="F59" i="24"/>
  <c r="F114" i="24"/>
  <c r="F42" i="24"/>
  <c r="F161" i="24"/>
  <c r="F89" i="24"/>
  <c r="F17" i="24"/>
  <c r="F152" i="24"/>
  <c r="F80" i="24"/>
  <c r="F8" i="24"/>
  <c r="F127" i="24"/>
  <c r="F63" i="24"/>
  <c r="F150" i="24"/>
  <c r="F78" i="24"/>
  <c r="F6" i="24"/>
  <c r="F157" i="24"/>
  <c r="F93" i="24"/>
  <c r="F13" i="24"/>
  <c r="F148" i="24"/>
  <c r="F84" i="24"/>
  <c r="F20" i="24"/>
  <c r="F147" i="24"/>
  <c r="F123" i="24"/>
  <c r="F51" i="24"/>
  <c r="F106" i="24"/>
  <c r="F34" i="24"/>
  <c r="F153" i="24"/>
  <c r="F81" i="24"/>
  <c r="F9" i="24"/>
  <c r="F144" i="24"/>
  <c r="F72" i="24"/>
  <c r="F119" i="24"/>
  <c r="F55" i="24"/>
  <c r="F142" i="24"/>
  <c r="F70" i="24"/>
  <c r="F149" i="24"/>
  <c r="F77" i="24"/>
  <c r="F5" i="24"/>
  <c r="F40" i="24"/>
  <c r="F140" i="24"/>
  <c r="F76" i="24"/>
  <c r="F12" i="24"/>
  <c r="F3" i="24"/>
  <c r="F115" i="24"/>
  <c r="F43" i="24"/>
  <c r="F170" i="24"/>
  <c r="F98" i="24"/>
  <c r="F26" i="24"/>
  <c r="F145" i="24"/>
  <c r="F73" i="24"/>
  <c r="F136" i="24"/>
  <c r="F64" i="24"/>
  <c r="F4" i="24"/>
  <c r="F111" i="24"/>
  <c r="F47" i="24"/>
  <c r="F134" i="24"/>
  <c r="F62" i="24"/>
  <c r="F141" i="24"/>
  <c r="F69" i="24"/>
  <c r="F132" i="24"/>
  <c r="F68" i="24"/>
  <c r="F107" i="24"/>
  <c r="F35" i="24"/>
  <c r="F162" i="24"/>
  <c r="F90" i="24"/>
  <c r="F18" i="24"/>
  <c r="F137" i="24"/>
  <c r="F65" i="24"/>
  <c r="F128" i="24"/>
  <c r="F56" i="24"/>
  <c r="F167" i="24"/>
  <c r="F103" i="24"/>
  <c r="F39" i="24"/>
  <c r="F126" i="24"/>
  <c r="F54" i="24"/>
  <c r="F133" i="24"/>
  <c r="F61" i="24"/>
  <c r="F85" i="24"/>
  <c r="F124" i="24"/>
  <c r="F60" i="24"/>
  <c r="F99" i="24"/>
  <c r="F27" i="24"/>
  <c r="F154" i="24"/>
  <c r="F82" i="24"/>
  <c r="F10" i="24"/>
  <c r="F129" i="24"/>
  <c r="F57" i="24"/>
  <c r="F120" i="24"/>
  <c r="F48" i="24"/>
  <c r="F159" i="24"/>
  <c r="F95" i="24"/>
  <c r="F31" i="24"/>
  <c r="F118" i="24"/>
  <c r="F46" i="24"/>
  <c r="F125" i="24"/>
  <c r="F53" i="24"/>
  <c r="F21" i="24"/>
  <c r="F116" i="24"/>
  <c r="F52" i="24"/>
  <c r="F91" i="24"/>
  <c r="F19" i="24"/>
  <c r="F146" i="24"/>
  <c r="F74" i="24"/>
  <c r="F121" i="24"/>
  <c r="F41" i="24"/>
  <c r="F112" i="24"/>
  <c r="F32" i="24"/>
  <c r="F151" i="24"/>
  <c r="F87" i="24"/>
  <c r="F23" i="24"/>
  <c r="F110" i="24"/>
  <c r="F38" i="24"/>
  <c r="F117" i="24"/>
  <c r="F45" i="24"/>
  <c r="F108" i="24"/>
  <c r="F44" i="24"/>
  <c r="F83" i="24"/>
  <c r="F11" i="24"/>
  <c r="F138" i="24"/>
  <c r="F66" i="24"/>
  <c r="F105" i="24"/>
  <c r="F33" i="24"/>
  <c r="F168" i="24"/>
  <c r="F96" i="24"/>
  <c r="F24" i="24"/>
  <c r="F143" i="24"/>
  <c r="F79" i="24"/>
  <c r="F15" i="24"/>
  <c r="F166" i="24"/>
  <c r="F102" i="24"/>
  <c r="F22" i="24"/>
  <c r="F109" i="24"/>
  <c r="F37" i="24"/>
  <c r="F164" i="24"/>
  <c r="F100" i="24"/>
  <c r="F36" i="24"/>
  <c r="F163" i="24"/>
  <c r="F75" i="24"/>
  <c r="F130" i="24"/>
  <c r="F50" i="24"/>
  <c r="F169" i="24"/>
  <c r="F97" i="24"/>
  <c r="F25" i="24"/>
  <c r="F160" i="24"/>
  <c r="F88" i="24"/>
  <c r="F16" i="24"/>
  <c r="F135" i="24"/>
  <c r="F71" i="24"/>
  <c r="F7" i="24"/>
  <c r="F158" i="24"/>
  <c r="F86" i="24"/>
  <c r="F14" i="24"/>
  <c r="F165" i="24"/>
  <c r="F101" i="24"/>
  <c r="F29" i="24"/>
  <c r="F242" i="25"/>
  <c r="E243" i="25"/>
  <c r="F243" i="25" s="1"/>
  <c r="F50" i="27"/>
  <c r="F133" i="27"/>
  <c r="F160" i="29"/>
  <c r="F168" i="29"/>
  <c r="F32" i="29"/>
  <c r="F40" i="29"/>
  <c r="F120" i="29"/>
  <c r="F56" i="29"/>
  <c r="F96" i="29"/>
  <c r="F104" i="29"/>
  <c r="F112" i="29"/>
  <c r="F8" i="29"/>
  <c r="F159" i="29"/>
  <c r="F133" i="29"/>
  <c r="F69" i="29"/>
  <c r="F5" i="29"/>
  <c r="F49" i="29"/>
  <c r="F116" i="29"/>
  <c r="F52" i="29"/>
  <c r="F97" i="29"/>
  <c r="F131" i="29"/>
  <c r="F67" i="29"/>
  <c r="F3" i="29"/>
  <c r="F106" i="29"/>
  <c r="F42" i="29"/>
  <c r="F87" i="29"/>
  <c r="F23" i="29"/>
  <c r="F137" i="29"/>
  <c r="F88" i="29"/>
  <c r="F151" i="29"/>
  <c r="F145" i="29"/>
  <c r="F125" i="29"/>
  <c r="F61" i="29"/>
  <c r="F108" i="29"/>
  <c r="F44" i="29"/>
  <c r="F73" i="29"/>
  <c r="F123" i="29"/>
  <c r="F59" i="29"/>
  <c r="F162" i="29"/>
  <c r="F98" i="29"/>
  <c r="F34" i="29"/>
  <c r="F41" i="29"/>
  <c r="F80" i="29"/>
  <c r="F89" i="29"/>
  <c r="F117" i="29"/>
  <c r="F53" i="29"/>
  <c r="F164" i="29"/>
  <c r="F100" i="29"/>
  <c r="F36" i="29"/>
  <c r="F115" i="29"/>
  <c r="F51" i="29"/>
  <c r="F154" i="29"/>
  <c r="F90" i="29"/>
  <c r="F26" i="29"/>
  <c r="F135" i="29"/>
  <c r="F71" i="29"/>
  <c r="F7" i="29"/>
  <c r="F150" i="29"/>
  <c r="F86" i="29"/>
  <c r="F22" i="29"/>
  <c r="F72" i="29"/>
  <c r="F169" i="29"/>
  <c r="F65" i="29"/>
  <c r="F109" i="29"/>
  <c r="F45" i="29"/>
  <c r="F156" i="29"/>
  <c r="F92" i="29"/>
  <c r="F28" i="29"/>
  <c r="F107" i="29"/>
  <c r="F43" i="29"/>
  <c r="F146" i="29"/>
  <c r="F82" i="29"/>
  <c r="F18" i="29"/>
  <c r="F25" i="29"/>
  <c r="F127" i="29"/>
  <c r="F63" i="29"/>
  <c r="F142" i="29"/>
  <c r="F78" i="29"/>
  <c r="F14" i="29"/>
  <c r="F152" i="29"/>
  <c r="F64" i="29"/>
  <c r="F113" i="29"/>
  <c r="F165" i="29"/>
  <c r="F101" i="29"/>
  <c r="F37" i="29"/>
  <c r="F148" i="29"/>
  <c r="F84" i="29"/>
  <c r="F20" i="29"/>
  <c r="F163" i="29"/>
  <c r="F99" i="29"/>
  <c r="F35" i="29"/>
  <c r="F138" i="29"/>
  <c r="F74" i="29"/>
  <c r="F10" i="29"/>
  <c r="F17" i="29"/>
  <c r="F119" i="29"/>
  <c r="F55" i="29"/>
  <c r="F144" i="29"/>
  <c r="F48" i="29"/>
  <c r="F121" i="29"/>
  <c r="F81" i="29"/>
  <c r="F157" i="29"/>
  <c r="F93" i="29"/>
  <c r="F29" i="29"/>
  <c r="F140" i="29"/>
  <c r="F76" i="29"/>
  <c r="F12" i="29"/>
  <c r="F155" i="29"/>
  <c r="F91" i="29"/>
  <c r="F27" i="29"/>
  <c r="F130" i="29"/>
  <c r="F66" i="29"/>
  <c r="F2" i="29"/>
  <c r="F9" i="29"/>
  <c r="F111" i="29"/>
  <c r="F47" i="29"/>
  <c r="F136" i="29"/>
  <c r="F24" i="29"/>
  <c r="F33" i="29"/>
  <c r="F149" i="29"/>
  <c r="F85" i="29"/>
  <c r="F21" i="29"/>
  <c r="F161" i="29"/>
  <c r="F132" i="29"/>
  <c r="F68" i="29"/>
  <c r="F4" i="29"/>
  <c r="F147" i="29"/>
  <c r="F83" i="29"/>
  <c r="F19" i="29"/>
  <c r="F129" i="29"/>
  <c r="F122" i="29"/>
  <c r="F58" i="29"/>
  <c r="F103" i="29"/>
  <c r="F39" i="29"/>
  <c r="F118" i="29"/>
  <c r="F54" i="29"/>
  <c r="F128" i="29"/>
  <c r="F13" i="29"/>
  <c r="F114" i="29"/>
  <c r="F95" i="29"/>
  <c r="F102" i="29"/>
  <c r="F16" i="29"/>
  <c r="F105" i="29"/>
  <c r="F50" i="29"/>
  <c r="F79" i="29"/>
  <c r="F94" i="29"/>
  <c r="F124" i="29"/>
  <c r="F31" i="29"/>
  <c r="F70" i="29"/>
  <c r="F60" i="29"/>
  <c r="F15" i="29"/>
  <c r="F166" i="29"/>
  <c r="F62" i="29"/>
  <c r="F167" i="29"/>
  <c r="F153" i="29"/>
  <c r="F158" i="29"/>
  <c r="F46" i="29"/>
  <c r="F139" i="29"/>
  <c r="F134" i="29"/>
  <c r="F38" i="29"/>
  <c r="F141" i="29"/>
  <c r="F75" i="29"/>
  <c r="F126" i="29"/>
  <c r="F30" i="29"/>
  <c r="F77" i="29"/>
  <c r="F11" i="29"/>
  <c r="F57" i="29"/>
  <c r="F143" i="29"/>
  <c r="F110" i="29"/>
  <c r="F6" i="29"/>
  <c r="F6" i="16"/>
  <c r="F22" i="16"/>
  <c r="F14" i="16"/>
  <c r="F30" i="16"/>
  <c r="F5" i="16"/>
  <c r="F16" i="16"/>
  <c r="F32" i="16"/>
  <c r="F21" i="16"/>
  <c r="F12" i="16"/>
  <c r="F10" i="16"/>
  <c r="F26" i="16"/>
  <c r="F2" i="16"/>
  <c r="F27" i="16"/>
  <c r="F33" i="16"/>
  <c r="F18" i="16"/>
  <c r="F31" i="16"/>
  <c r="F8" i="16"/>
  <c r="F19" i="16"/>
  <c r="F25" i="16"/>
  <c r="F28" i="16"/>
  <c r="F23" i="16"/>
  <c r="F29" i="16"/>
  <c r="F24" i="16"/>
  <c r="F11" i="16"/>
  <c r="F17" i="16"/>
  <c r="F7" i="16"/>
  <c r="F15" i="16"/>
  <c r="F13" i="16"/>
  <c r="F3" i="16"/>
  <c r="F20" i="16"/>
  <c r="F9" i="16"/>
  <c r="F4" i="16"/>
  <c r="F37" i="17"/>
  <c r="F5" i="17"/>
  <c r="F53" i="17"/>
  <c r="F29" i="17"/>
  <c r="F77" i="17"/>
  <c r="F21" i="17"/>
  <c r="F85" i="17"/>
  <c r="F13" i="17"/>
  <c r="F69" i="17"/>
  <c r="F61" i="17"/>
  <c r="F45" i="17"/>
  <c r="F101" i="17"/>
  <c r="F165" i="17"/>
  <c r="F109" i="17"/>
  <c r="F173" i="17"/>
  <c r="F117" i="17"/>
  <c r="F181" i="17"/>
  <c r="F125" i="17"/>
  <c r="F133" i="17"/>
  <c r="F141" i="17"/>
  <c r="F149" i="17"/>
  <c r="F93" i="17"/>
  <c r="F157" i="17"/>
  <c r="F184" i="17"/>
  <c r="F120" i="17"/>
  <c r="F56" i="17"/>
  <c r="F159" i="17"/>
  <c r="F95" i="17"/>
  <c r="F31" i="17"/>
  <c r="F142" i="17"/>
  <c r="F78" i="17"/>
  <c r="F14" i="17"/>
  <c r="F172" i="17"/>
  <c r="F108" i="17"/>
  <c r="F44" i="17"/>
  <c r="F139" i="17"/>
  <c r="F75" i="17"/>
  <c r="F11" i="17"/>
  <c r="F146" i="17"/>
  <c r="F82" i="17"/>
  <c r="F18" i="17"/>
  <c r="F185" i="17"/>
  <c r="F121" i="17"/>
  <c r="F57" i="17"/>
  <c r="F176" i="17"/>
  <c r="F112" i="17"/>
  <c r="F48" i="17"/>
  <c r="F151" i="17"/>
  <c r="F87" i="17"/>
  <c r="F23" i="17"/>
  <c r="F134" i="17"/>
  <c r="F70" i="17"/>
  <c r="F6" i="17"/>
  <c r="F164" i="17"/>
  <c r="F100" i="17"/>
  <c r="F36" i="17"/>
  <c r="F131" i="17"/>
  <c r="F67" i="17"/>
  <c r="F3" i="17"/>
  <c r="F138" i="17"/>
  <c r="F74" i="17"/>
  <c r="F10" i="17"/>
  <c r="F177" i="17"/>
  <c r="F113" i="17"/>
  <c r="F49" i="17"/>
  <c r="F168" i="17"/>
  <c r="F104" i="17"/>
  <c r="F40" i="17"/>
  <c r="F143" i="17"/>
  <c r="F79" i="17"/>
  <c r="F15" i="17"/>
  <c r="F126" i="17"/>
  <c r="F62" i="17"/>
  <c r="F156" i="17"/>
  <c r="F92" i="17"/>
  <c r="F28" i="17"/>
  <c r="F187" i="17"/>
  <c r="F123" i="17"/>
  <c r="F59" i="17"/>
  <c r="F130" i="17"/>
  <c r="F66" i="17"/>
  <c r="F2" i="17"/>
  <c r="F169" i="17"/>
  <c r="F105" i="17"/>
  <c r="F41" i="17"/>
  <c r="F160" i="17"/>
  <c r="F96" i="17"/>
  <c r="F32" i="17"/>
  <c r="F135" i="17"/>
  <c r="F71" i="17"/>
  <c r="F7" i="17"/>
  <c r="F182" i="17"/>
  <c r="F118" i="17"/>
  <c r="F54" i="17"/>
  <c r="F148" i="17"/>
  <c r="F84" i="17"/>
  <c r="F20" i="17"/>
  <c r="F179" i="17"/>
  <c r="F115" i="17"/>
  <c r="F51" i="17"/>
  <c r="F186" i="17"/>
  <c r="F122" i="17"/>
  <c r="F58" i="17"/>
  <c r="F161" i="17"/>
  <c r="F97" i="17"/>
  <c r="F33" i="17"/>
  <c r="F152" i="17"/>
  <c r="F88" i="17"/>
  <c r="F24" i="17"/>
  <c r="F127" i="17"/>
  <c r="F63" i="17"/>
  <c r="F174" i="17"/>
  <c r="F110" i="17"/>
  <c r="F46" i="17"/>
  <c r="F140" i="17"/>
  <c r="F76" i="17"/>
  <c r="F12" i="17"/>
  <c r="F171" i="17"/>
  <c r="F107" i="17"/>
  <c r="F43" i="17"/>
  <c r="F178" i="17"/>
  <c r="F114" i="17"/>
  <c r="F50" i="17"/>
  <c r="F153" i="17"/>
  <c r="F89" i="17"/>
  <c r="F25" i="17"/>
  <c r="F144" i="17"/>
  <c r="F80" i="17"/>
  <c r="F16" i="17"/>
  <c r="F183" i="17"/>
  <c r="F119" i="17"/>
  <c r="F55" i="17"/>
  <c r="F166" i="17"/>
  <c r="F102" i="17"/>
  <c r="F38" i="17"/>
  <c r="F132" i="17"/>
  <c r="F68" i="17"/>
  <c r="F4" i="17"/>
  <c r="F163" i="17"/>
  <c r="F99" i="17"/>
  <c r="F35" i="17"/>
  <c r="F170" i="17"/>
  <c r="F106" i="17"/>
  <c r="F42" i="17"/>
  <c r="F145" i="17"/>
  <c r="F81" i="17"/>
  <c r="F17" i="17"/>
  <c r="F136" i="17"/>
  <c r="F72" i="17"/>
  <c r="F8" i="17"/>
  <c r="F175" i="17"/>
  <c r="F111" i="17"/>
  <c r="F47" i="17"/>
  <c r="F158" i="17"/>
  <c r="F94" i="17"/>
  <c r="F30" i="17"/>
  <c r="F124" i="17"/>
  <c r="F60" i="17"/>
  <c r="F155" i="17"/>
  <c r="F91" i="17"/>
  <c r="F27" i="17"/>
  <c r="F162" i="17"/>
  <c r="F98" i="17"/>
  <c r="F34" i="17"/>
  <c r="F137" i="17"/>
  <c r="F73" i="17"/>
  <c r="F9" i="17"/>
  <c r="F128" i="17"/>
  <c r="F64" i="17"/>
  <c r="F167" i="17"/>
  <c r="F103" i="17"/>
  <c r="F39" i="17"/>
  <c r="F150" i="17"/>
  <c r="F86" i="17"/>
  <c r="F22" i="17"/>
  <c r="F180" i="17"/>
  <c r="F116" i="17"/>
  <c r="F52" i="17"/>
  <c r="F147" i="17"/>
  <c r="F83" i="17"/>
  <c r="F19" i="17"/>
  <c r="F154" i="17"/>
  <c r="F90" i="17"/>
  <c r="F26" i="17"/>
  <c r="F129" i="17"/>
  <c r="F65" i="17"/>
  <c r="F31" i="18"/>
  <c r="F36" i="18"/>
  <c r="F79" i="18"/>
  <c r="F45" i="18"/>
  <c r="F84" i="18"/>
  <c r="F47" i="18"/>
  <c r="F13" i="18"/>
  <c r="F95" i="18"/>
  <c r="F29" i="18"/>
  <c r="F15" i="18"/>
  <c r="F61" i="18"/>
  <c r="F111" i="18"/>
  <c r="F63" i="18"/>
  <c r="F68" i="18"/>
  <c r="F109" i="18"/>
  <c r="F28" i="18"/>
  <c r="F59" i="18"/>
  <c r="F74" i="18"/>
  <c r="F10" i="18"/>
  <c r="F72" i="18"/>
  <c r="F8" i="18"/>
  <c r="F54" i="18"/>
  <c r="F57" i="18"/>
  <c r="F93" i="18"/>
  <c r="F12" i="18"/>
  <c r="F115" i="18"/>
  <c r="F51" i="18"/>
  <c r="F66" i="18"/>
  <c r="F2" i="18"/>
  <c r="F53" i="18"/>
  <c r="F64" i="18"/>
  <c r="F110" i="18"/>
  <c r="F46" i="18"/>
  <c r="F113" i="18"/>
  <c r="F49" i="18"/>
  <c r="F77" i="18"/>
  <c r="F4" i="18"/>
  <c r="F107" i="18"/>
  <c r="F43" i="18"/>
  <c r="F58" i="18"/>
  <c r="F56" i="18"/>
  <c r="F103" i="18"/>
  <c r="F117" i="18"/>
  <c r="F102" i="18"/>
  <c r="F38" i="18"/>
  <c r="F105" i="18"/>
  <c r="F41" i="18"/>
  <c r="F116" i="18"/>
  <c r="F108" i="18"/>
  <c r="F99" i="18"/>
  <c r="F35" i="18"/>
  <c r="F114" i="18"/>
  <c r="F50" i="18"/>
  <c r="F112" i="18"/>
  <c r="F48" i="18"/>
  <c r="F87" i="18"/>
  <c r="F69" i="18"/>
  <c r="F94" i="18"/>
  <c r="F30" i="18"/>
  <c r="F97" i="18"/>
  <c r="F33" i="18"/>
  <c r="F100" i="18"/>
  <c r="F92" i="18"/>
  <c r="F85" i="18"/>
  <c r="F91" i="18"/>
  <c r="F27" i="18"/>
  <c r="F106" i="18"/>
  <c r="F42" i="18"/>
  <c r="F104" i="18"/>
  <c r="F40" i="18"/>
  <c r="F101" i="18"/>
  <c r="F71" i="18"/>
  <c r="F86" i="18"/>
  <c r="F22" i="18"/>
  <c r="F89" i="18"/>
  <c r="F25" i="18"/>
  <c r="F52" i="18"/>
  <c r="F76" i="18"/>
  <c r="F21" i="18"/>
  <c r="F83" i="18"/>
  <c r="F19" i="18"/>
  <c r="F98" i="18"/>
  <c r="F34" i="18"/>
  <c r="F96" i="18"/>
  <c r="F32" i="18"/>
  <c r="F37" i="18"/>
  <c r="F55" i="18"/>
  <c r="F78" i="18"/>
  <c r="F14" i="18"/>
  <c r="F81" i="18"/>
  <c r="F17" i="18"/>
  <c r="F20" i="18"/>
  <c r="F60" i="18"/>
  <c r="F75" i="18"/>
  <c r="F11" i="18"/>
  <c r="F90" i="18"/>
  <c r="F26" i="18"/>
  <c r="F5" i="18"/>
  <c r="F88" i="18"/>
  <c r="F24" i="18"/>
  <c r="F39" i="18"/>
  <c r="F70" i="18"/>
  <c r="F6" i="18"/>
  <c r="F73" i="18"/>
  <c r="F9" i="18"/>
  <c r="F44" i="18"/>
  <c r="F67" i="18"/>
  <c r="F3" i="18"/>
  <c r="F82" i="18"/>
  <c r="F18" i="18"/>
  <c r="F80" i="18"/>
  <c r="F16" i="18"/>
  <c r="F23" i="18"/>
  <c r="F62" i="18"/>
  <c r="F7" i="18"/>
  <c r="F65" i="18"/>
  <c r="F91" i="19"/>
  <c r="F92" i="19"/>
  <c r="F167" i="37"/>
  <c r="E168" i="37"/>
  <c r="F168" i="37" s="1"/>
  <c r="F20" i="14"/>
  <c r="F67" i="14"/>
  <c r="F132" i="14"/>
  <c r="F9" i="14"/>
  <c r="F99" i="14"/>
  <c r="F68" i="14"/>
  <c r="F115" i="14"/>
  <c r="F51" i="14"/>
  <c r="F35" i="14"/>
  <c r="F116" i="14"/>
  <c r="F36" i="14"/>
  <c r="F83" i="14"/>
  <c r="F89" i="14"/>
  <c r="F3" i="14"/>
  <c r="F84" i="14"/>
  <c r="F131" i="14"/>
  <c r="F4" i="14"/>
  <c r="F52" i="14"/>
  <c r="F19" i="14"/>
  <c r="F57" i="14"/>
  <c r="F100" i="14"/>
  <c r="F124" i="14"/>
  <c r="F91" i="14"/>
  <c r="F41" i="14"/>
  <c r="F122" i="14"/>
  <c r="F97" i="14"/>
  <c r="F50" i="14"/>
  <c r="F128" i="14"/>
  <c r="F64" i="14"/>
  <c r="F119" i="14"/>
  <c r="F55" i="14"/>
  <c r="F26" i="14"/>
  <c r="F117" i="14"/>
  <c r="F94" i="14"/>
  <c r="F30" i="14"/>
  <c r="F108" i="14"/>
  <c r="F75" i="14"/>
  <c r="F25" i="14"/>
  <c r="F90" i="14"/>
  <c r="F81" i="14"/>
  <c r="F2" i="14"/>
  <c r="F120" i="14"/>
  <c r="F56" i="14"/>
  <c r="F111" i="14"/>
  <c r="F47" i="14"/>
  <c r="F134" i="14"/>
  <c r="F114" i="14"/>
  <c r="F109" i="14"/>
  <c r="F86" i="14"/>
  <c r="F22" i="14"/>
  <c r="F53" i="14"/>
  <c r="F92" i="14"/>
  <c r="F59" i="14"/>
  <c r="F42" i="14"/>
  <c r="F65" i="14"/>
  <c r="F112" i="14"/>
  <c r="F48" i="14"/>
  <c r="F103" i="14"/>
  <c r="F39" i="14"/>
  <c r="F76" i="14"/>
  <c r="F43" i="14"/>
  <c r="F10" i="14"/>
  <c r="F49" i="14"/>
  <c r="F104" i="14"/>
  <c r="F40" i="14"/>
  <c r="F95" i="14"/>
  <c r="F31" i="14"/>
  <c r="F58" i="14"/>
  <c r="F93" i="14"/>
  <c r="F70" i="14"/>
  <c r="F6" i="14"/>
  <c r="F37" i="14"/>
  <c r="F60" i="14"/>
  <c r="F27" i="14"/>
  <c r="F33" i="14"/>
  <c r="F96" i="14"/>
  <c r="F32" i="14"/>
  <c r="F87" i="14"/>
  <c r="F23" i="14"/>
  <c r="F34" i="14"/>
  <c r="F85" i="14"/>
  <c r="F62" i="14"/>
  <c r="F28" i="14"/>
  <c r="F123" i="14"/>
  <c r="F105" i="14"/>
  <c r="F129" i="14"/>
  <c r="F106" i="14"/>
  <c r="F80" i="14"/>
  <c r="F16" i="14"/>
  <c r="F135" i="14"/>
  <c r="F71" i="14"/>
  <c r="F7" i="14"/>
  <c r="F98" i="14"/>
  <c r="F133" i="14"/>
  <c r="F110" i="14"/>
  <c r="F46" i="14"/>
  <c r="F77" i="14"/>
  <c r="F44" i="14"/>
  <c r="F88" i="14"/>
  <c r="F15" i="14"/>
  <c r="F78" i="14"/>
  <c r="F12" i="14"/>
  <c r="F113" i="14"/>
  <c r="F72" i="14"/>
  <c r="F54" i="14"/>
  <c r="F69" i="14"/>
  <c r="F121" i="14"/>
  <c r="F17" i="14"/>
  <c r="F24" i="14"/>
  <c r="F38" i="14"/>
  <c r="F61" i="14"/>
  <c r="F107" i="14"/>
  <c r="F73" i="14"/>
  <c r="F130" i="14"/>
  <c r="F66" i="14"/>
  <c r="F8" i="14"/>
  <c r="F126" i="14"/>
  <c r="F14" i="14"/>
  <c r="F45" i="14"/>
  <c r="F5" i="14"/>
  <c r="F11" i="14"/>
  <c r="F82" i="14"/>
  <c r="F125" i="14"/>
  <c r="F29" i="14"/>
  <c r="F127" i="14"/>
  <c r="F74" i="14"/>
  <c r="F18" i="14"/>
  <c r="F101" i="14"/>
  <c r="F21" i="14"/>
  <c r="F102" i="14"/>
  <c r="F79" i="14"/>
  <c r="F118" i="14"/>
  <c r="F13" i="14"/>
  <c r="F63" i="14"/>
  <c r="F51" i="11"/>
  <c r="F7" i="11"/>
  <c r="F93" i="11"/>
  <c r="F131" i="11"/>
  <c r="F19" i="11"/>
  <c r="F61" i="11"/>
  <c r="F103" i="11"/>
  <c r="F139" i="11"/>
  <c r="F83" i="11"/>
  <c r="F104" i="11"/>
  <c r="F40" i="11"/>
  <c r="F39" i="11"/>
  <c r="F150" i="11"/>
  <c r="F86" i="11"/>
  <c r="F152" i="11"/>
  <c r="F88" i="11"/>
  <c r="F24" i="11"/>
  <c r="F155" i="11"/>
  <c r="F153" i="11"/>
  <c r="F144" i="11"/>
  <c r="F80" i="11"/>
  <c r="F16" i="11"/>
  <c r="F126" i="11"/>
  <c r="F115" i="11"/>
  <c r="F145" i="11"/>
  <c r="F136" i="11"/>
  <c r="F72" i="11"/>
  <c r="F8" i="11"/>
  <c r="F111" i="11"/>
  <c r="F91" i="11"/>
  <c r="F137" i="11"/>
  <c r="F128" i="11"/>
  <c r="F64" i="11"/>
  <c r="F79" i="11"/>
  <c r="F147" i="11"/>
  <c r="F27" i="11"/>
  <c r="F129" i="11"/>
  <c r="F120" i="11"/>
  <c r="F56" i="11"/>
  <c r="F71" i="11"/>
  <c r="F102" i="11"/>
  <c r="F38" i="11"/>
  <c r="F95" i="11"/>
  <c r="F125" i="11"/>
  <c r="F13" i="11"/>
  <c r="F148" i="11"/>
  <c r="F84" i="11"/>
  <c r="F20" i="11"/>
  <c r="F123" i="11"/>
  <c r="F121" i="11"/>
  <c r="F112" i="11"/>
  <c r="F48" i="11"/>
  <c r="F47" i="11"/>
  <c r="F94" i="11"/>
  <c r="F30" i="11"/>
  <c r="F101" i="11"/>
  <c r="F87" i="11"/>
  <c r="F117" i="11"/>
  <c r="F140" i="11"/>
  <c r="F76" i="11"/>
  <c r="F12" i="11"/>
  <c r="F118" i="11"/>
  <c r="F14" i="11"/>
  <c r="F37" i="11"/>
  <c r="F55" i="11"/>
  <c r="F149" i="11"/>
  <c r="F21" i="11"/>
  <c r="F60" i="11"/>
  <c r="F35" i="11"/>
  <c r="F114" i="11"/>
  <c r="F50" i="11"/>
  <c r="F73" i="11"/>
  <c r="F9" i="11"/>
  <c r="F59" i="11"/>
  <c r="F110" i="11"/>
  <c r="F6" i="11"/>
  <c r="F29" i="11"/>
  <c r="F31" i="11"/>
  <c r="F78" i="11"/>
  <c r="F5" i="11"/>
  <c r="F151" i="11"/>
  <c r="F23" i="11"/>
  <c r="F133" i="11"/>
  <c r="F124" i="11"/>
  <c r="F44" i="11"/>
  <c r="F3" i="11"/>
  <c r="F98" i="11"/>
  <c r="F34" i="11"/>
  <c r="F57" i="11"/>
  <c r="F70" i="11"/>
  <c r="F143" i="11"/>
  <c r="F15" i="11"/>
  <c r="F62" i="11"/>
  <c r="F135" i="11"/>
  <c r="F85" i="11"/>
  <c r="F108" i="11"/>
  <c r="F28" i="11"/>
  <c r="F99" i="11"/>
  <c r="F146" i="11"/>
  <c r="F82" i="11"/>
  <c r="F18" i="11"/>
  <c r="F105" i="11"/>
  <c r="F41" i="11"/>
  <c r="F54" i="11"/>
  <c r="F127" i="11"/>
  <c r="F77" i="11"/>
  <c r="F100" i="11"/>
  <c r="F4" i="11"/>
  <c r="F75" i="11"/>
  <c r="F138" i="11"/>
  <c r="F74" i="11"/>
  <c r="F10" i="11"/>
  <c r="F97" i="11"/>
  <c r="F33" i="11"/>
  <c r="F96" i="11"/>
  <c r="F142" i="11"/>
  <c r="F46" i="11"/>
  <c r="F119" i="11"/>
  <c r="F53" i="11"/>
  <c r="F92" i="11"/>
  <c r="F67" i="11"/>
  <c r="F130" i="11"/>
  <c r="F66" i="11"/>
  <c r="F2" i="11"/>
  <c r="F89" i="11"/>
  <c r="F25" i="11"/>
  <c r="F32" i="11"/>
  <c r="F122" i="11"/>
  <c r="F17" i="11"/>
  <c r="F69" i="11"/>
  <c r="F106" i="11"/>
  <c r="F134" i="11"/>
  <c r="F90" i="11"/>
  <c r="F22" i="11"/>
  <c r="F132" i="11"/>
  <c r="F58" i="11"/>
  <c r="F63" i="11"/>
  <c r="F141" i="11"/>
  <c r="F116" i="11"/>
  <c r="F42" i="11"/>
  <c r="F113" i="11"/>
  <c r="F109" i="11"/>
  <c r="F68" i="11"/>
  <c r="F107" i="11"/>
  <c r="F26" i="11"/>
  <c r="F81" i="11"/>
  <c r="F45" i="11"/>
  <c r="F52" i="11"/>
  <c r="F43" i="11"/>
  <c r="F65" i="11"/>
  <c r="F36" i="11"/>
  <c r="F11" i="11"/>
  <c r="F154" i="11"/>
  <c r="F49" i="11"/>
  <c r="F34" i="10"/>
  <c r="F66" i="10"/>
  <c r="F98" i="10"/>
  <c r="F130" i="10"/>
  <c r="F162" i="10"/>
  <c r="F8" i="10"/>
  <c r="F40" i="10"/>
  <c r="F72" i="10"/>
  <c r="F104" i="10"/>
  <c r="F136" i="10"/>
  <c r="F10" i="10"/>
  <c r="F42" i="10"/>
  <c r="F74" i="10"/>
  <c r="F106" i="10"/>
  <c r="F138" i="10"/>
  <c r="F16" i="10"/>
  <c r="F48" i="10"/>
  <c r="F80" i="10"/>
  <c r="F112" i="10"/>
  <c r="F144" i="10"/>
  <c r="F24" i="10"/>
  <c r="F120" i="10"/>
  <c r="F18" i="10"/>
  <c r="F50" i="10"/>
  <c r="F82" i="10"/>
  <c r="F114" i="10"/>
  <c r="F146" i="10"/>
  <c r="F56" i="10"/>
  <c r="F88" i="10"/>
  <c r="F152" i="10"/>
  <c r="F26" i="10"/>
  <c r="F154" i="10"/>
  <c r="F32" i="10"/>
  <c r="F160" i="10"/>
  <c r="F58" i="10"/>
  <c r="F64" i="10"/>
  <c r="F90" i="10"/>
  <c r="F96" i="10"/>
  <c r="F122" i="10"/>
  <c r="F128" i="10"/>
  <c r="F161" i="10"/>
  <c r="F25" i="10"/>
  <c r="F73" i="10"/>
  <c r="F143" i="10"/>
  <c r="F79" i="10"/>
  <c r="F134" i="10"/>
  <c r="F70" i="10"/>
  <c r="F23" i="10"/>
  <c r="F109" i="10"/>
  <c r="F45" i="10"/>
  <c r="F148" i="10"/>
  <c r="F84" i="10"/>
  <c r="F20" i="10"/>
  <c r="F115" i="10"/>
  <c r="F51" i="10"/>
  <c r="F145" i="10"/>
  <c r="F9" i="10"/>
  <c r="F57" i="10"/>
  <c r="F135" i="10"/>
  <c r="F71" i="10"/>
  <c r="F126" i="10"/>
  <c r="F62" i="10"/>
  <c r="F7" i="10"/>
  <c r="F165" i="10"/>
  <c r="F101" i="10"/>
  <c r="F37" i="10"/>
  <c r="F140" i="10"/>
  <c r="F76" i="10"/>
  <c r="F12" i="10"/>
  <c r="F107" i="10"/>
  <c r="F43" i="10"/>
  <c r="F6" i="10"/>
  <c r="F129" i="10"/>
  <c r="F41" i="10"/>
  <c r="F127" i="10"/>
  <c r="F63" i="10"/>
  <c r="F31" i="10"/>
  <c r="F118" i="10"/>
  <c r="F54" i="10"/>
  <c r="F157" i="10"/>
  <c r="F93" i="10"/>
  <c r="F29" i="10"/>
  <c r="F132" i="10"/>
  <c r="F68" i="10"/>
  <c r="F163" i="10"/>
  <c r="F99" i="10"/>
  <c r="F35" i="10"/>
  <c r="F113" i="10"/>
  <c r="F153" i="10"/>
  <c r="F33" i="10"/>
  <c r="F119" i="10"/>
  <c r="F55" i="10"/>
  <c r="F15" i="10"/>
  <c r="F110" i="10"/>
  <c r="F46" i="10"/>
  <c r="F149" i="10"/>
  <c r="F85" i="10"/>
  <c r="F21" i="10"/>
  <c r="F124" i="10"/>
  <c r="F60" i="10"/>
  <c r="F155" i="10"/>
  <c r="F91" i="10"/>
  <c r="F27" i="10"/>
  <c r="F97" i="10"/>
  <c r="F137" i="10"/>
  <c r="F17" i="10"/>
  <c r="F111" i="10"/>
  <c r="F47" i="10"/>
  <c r="F166" i="10"/>
  <c r="F102" i="10"/>
  <c r="F38" i="10"/>
  <c r="F141" i="10"/>
  <c r="F77" i="10"/>
  <c r="F13" i="10"/>
  <c r="F116" i="10"/>
  <c r="F52" i="10"/>
  <c r="F147" i="10"/>
  <c r="F83" i="10"/>
  <c r="F19" i="10"/>
  <c r="F81" i="10"/>
  <c r="F121" i="10"/>
  <c r="F103" i="10"/>
  <c r="F39" i="10"/>
  <c r="F158" i="10"/>
  <c r="F94" i="10"/>
  <c r="F30" i="10"/>
  <c r="F133" i="10"/>
  <c r="F69" i="10"/>
  <c r="F5" i="10"/>
  <c r="F108" i="10"/>
  <c r="F44" i="10"/>
  <c r="F139" i="10"/>
  <c r="F75" i="10"/>
  <c r="F11" i="10"/>
  <c r="F4" i="10"/>
  <c r="F65" i="10"/>
  <c r="F105" i="10"/>
  <c r="F159" i="10"/>
  <c r="F95" i="10"/>
  <c r="F150" i="10"/>
  <c r="F86" i="10"/>
  <c r="F22" i="10"/>
  <c r="F125" i="10"/>
  <c r="F61" i="10"/>
  <c r="F164" i="10"/>
  <c r="F100" i="10"/>
  <c r="F36" i="10"/>
  <c r="F131" i="10"/>
  <c r="F67" i="10"/>
  <c r="F3" i="10"/>
  <c r="F49" i="10"/>
  <c r="F89" i="10"/>
  <c r="F151" i="10"/>
  <c r="F87" i="10"/>
  <c r="F142" i="10"/>
  <c r="F78" i="10"/>
  <c r="F14" i="10"/>
  <c r="F117" i="10"/>
  <c r="F53" i="10"/>
  <c r="F156" i="10"/>
  <c r="F92" i="10"/>
  <c r="F28" i="10"/>
  <c r="F123" i="10"/>
  <c r="F59" i="10"/>
  <c r="F2" i="10"/>
  <c r="F38" i="9"/>
  <c r="F22" i="9"/>
  <c r="F14" i="9"/>
  <c r="F6" i="9"/>
  <c r="F10" i="9"/>
  <c r="F30" i="9"/>
  <c r="F52" i="9"/>
  <c r="F74" i="9"/>
  <c r="F58" i="9"/>
  <c r="F36" i="9"/>
  <c r="F78" i="9"/>
  <c r="F76" i="9"/>
  <c r="F32" i="9"/>
  <c r="F62" i="9"/>
  <c r="F39" i="9"/>
  <c r="F77" i="9"/>
  <c r="F13" i="9"/>
  <c r="F27" i="9"/>
  <c r="F73" i="9"/>
  <c r="F9" i="9"/>
  <c r="F40" i="9"/>
  <c r="F68" i="9"/>
  <c r="F66" i="9"/>
  <c r="F24" i="9"/>
  <c r="F54" i="9"/>
  <c r="F31" i="9"/>
  <c r="F69" i="9"/>
  <c r="F5" i="9"/>
  <c r="F19" i="9"/>
  <c r="F65" i="9"/>
  <c r="F21" i="9"/>
  <c r="F60" i="9"/>
  <c r="F50" i="9"/>
  <c r="F16" i="9"/>
  <c r="F46" i="9"/>
  <c r="F23" i="9"/>
  <c r="F61" i="9"/>
  <c r="F75" i="9"/>
  <c r="F11" i="9"/>
  <c r="F57" i="9"/>
  <c r="F44" i="9"/>
  <c r="F42" i="9"/>
  <c r="F72" i="9"/>
  <c r="F8" i="9"/>
  <c r="F15" i="9"/>
  <c r="F53" i="9"/>
  <c r="F67" i="9"/>
  <c r="F3" i="9"/>
  <c r="F49" i="9"/>
  <c r="F2" i="9"/>
  <c r="F35" i="9"/>
  <c r="F28" i="9"/>
  <c r="F34" i="9"/>
  <c r="F64" i="9"/>
  <c r="F71" i="9"/>
  <c r="F7" i="9"/>
  <c r="F45" i="9"/>
  <c r="F59" i="9"/>
  <c r="F41" i="9"/>
  <c r="F47" i="9"/>
  <c r="F17" i="9"/>
  <c r="F20" i="9"/>
  <c r="F26" i="9"/>
  <c r="F56" i="9"/>
  <c r="F63" i="9"/>
  <c r="F37" i="9"/>
  <c r="F51" i="9"/>
  <c r="F33" i="9"/>
  <c r="F12" i="9"/>
  <c r="F18" i="9"/>
  <c r="F48" i="9"/>
  <c r="F55" i="9"/>
  <c r="F29" i="9"/>
  <c r="F43" i="9"/>
  <c r="F25" i="9"/>
  <c r="F4" i="9"/>
  <c r="F70" i="9"/>
  <c r="F12" i="8"/>
  <c r="F53" i="8"/>
  <c r="F76" i="8"/>
  <c r="F69" i="8"/>
  <c r="F5" i="8"/>
  <c r="F51" i="8"/>
  <c r="F28" i="8"/>
  <c r="F88" i="8"/>
  <c r="F24" i="8"/>
  <c r="F62" i="8"/>
  <c r="F29" i="8"/>
  <c r="F84" i="8"/>
  <c r="F83" i="8"/>
  <c r="F11" i="8"/>
  <c r="F34" i="8"/>
  <c r="F31" i="8"/>
  <c r="F33" i="8"/>
  <c r="F19" i="8"/>
  <c r="F80" i="8"/>
  <c r="F16" i="8"/>
  <c r="F54" i="8"/>
  <c r="F21" i="8"/>
  <c r="F68" i="8"/>
  <c r="F75" i="8"/>
  <c r="F3" i="8"/>
  <c r="F26" i="8"/>
  <c r="F23" i="8"/>
  <c r="F89" i="8"/>
  <c r="F25" i="8"/>
  <c r="F70" i="8"/>
  <c r="F72" i="8"/>
  <c r="F8" i="8"/>
  <c r="F87" i="8"/>
  <c r="F46" i="8"/>
  <c r="F13" i="8"/>
  <c r="F60" i="8"/>
  <c r="F67" i="8"/>
  <c r="F82" i="8"/>
  <c r="F18" i="8"/>
  <c r="F15" i="8"/>
  <c r="F81" i="8"/>
  <c r="F17" i="8"/>
  <c r="F6" i="8"/>
  <c r="F37" i="8"/>
  <c r="F4" i="8"/>
  <c r="F64" i="8"/>
  <c r="F79" i="8"/>
  <c r="F38" i="8"/>
  <c r="F85" i="8"/>
  <c r="F52" i="8"/>
  <c r="F59" i="8"/>
  <c r="F74" i="8"/>
  <c r="F10" i="8"/>
  <c r="F7" i="8"/>
  <c r="F73" i="8"/>
  <c r="F9" i="8"/>
  <c r="F56" i="8"/>
  <c r="F71" i="8"/>
  <c r="F30" i="8"/>
  <c r="F77" i="8"/>
  <c r="F44" i="8"/>
  <c r="F43" i="8"/>
  <c r="F66" i="8"/>
  <c r="F2" i="8"/>
  <c r="F63" i="8"/>
  <c r="F65" i="8"/>
  <c r="F42" i="8"/>
  <c r="F39" i="8"/>
  <c r="F48" i="8"/>
  <c r="F86" i="8"/>
  <c r="F22" i="8"/>
  <c r="F61" i="8"/>
  <c r="F36" i="8"/>
  <c r="F35" i="8"/>
  <c r="F58" i="8"/>
  <c r="F55" i="8"/>
  <c r="F57" i="8"/>
  <c r="F40" i="8"/>
  <c r="F78" i="8"/>
  <c r="F14" i="8"/>
  <c r="F45" i="8"/>
  <c r="F20" i="8"/>
  <c r="F27" i="8"/>
  <c r="F50" i="8"/>
  <c r="F47" i="8"/>
  <c r="F49" i="8"/>
  <c r="F32" i="8"/>
  <c r="F41" i="8"/>
  <c r="F226" i="22" l="1"/>
  <c r="E227" i="22"/>
  <c r="F227" i="22" s="1"/>
  <c r="F172" i="24"/>
  <c r="E173" i="24"/>
  <c r="F173" i="24" s="1"/>
  <c r="F135" i="27"/>
  <c r="F52" i="27"/>
  <c r="F170" i="29"/>
  <c r="E171" i="29"/>
  <c r="F171" i="29" s="1"/>
  <c r="E105" i="16"/>
  <c r="F105" i="16" s="1"/>
  <c r="E233" i="16"/>
  <c r="F233" i="16" s="1"/>
  <c r="E361" i="16"/>
  <c r="F361" i="16" s="1"/>
  <c r="E107" i="16"/>
  <c r="F107" i="16" s="1"/>
  <c r="E235" i="16"/>
  <c r="F235" i="16" s="1"/>
  <c r="E363" i="16"/>
  <c r="F363" i="16" s="1"/>
  <c r="E137" i="16"/>
  <c r="F137" i="16" s="1"/>
  <c r="E265" i="16"/>
  <c r="F265" i="16" s="1"/>
  <c r="E393" i="16"/>
  <c r="F393" i="16" s="1"/>
  <c r="E139" i="16"/>
  <c r="F139" i="16" s="1"/>
  <c r="E267" i="16"/>
  <c r="F267" i="16" s="1"/>
  <c r="E395" i="16"/>
  <c r="F395" i="16" s="1"/>
  <c r="E169" i="16"/>
  <c r="F169" i="16" s="1"/>
  <c r="E297" i="16"/>
  <c r="F297" i="16" s="1"/>
  <c r="E425" i="16"/>
  <c r="F425" i="16" s="1"/>
  <c r="F34" i="16"/>
  <c r="E171" i="16"/>
  <c r="F171" i="16" s="1"/>
  <c r="E299" i="16"/>
  <c r="F299" i="16" s="1"/>
  <c r="E427" i="16"/>
  <c r="F427" i="16" s="1"/>
  <c r="E457" i="16"/>
  <c r="F457" i="16" s="1"/>
  <c r="E459" i="16"/>
  <c r="F459" i="16" s="1"/>
  <c r="E73" i="16"/>
  <c r="F73" i="16" s="1"/>
  <c r="E75" i="16"/>
  <c r="F75" i="16" s="1"/>
  <c r="E201" i="16"/>
  <c r="F201" i="16" s="1"/>
  <c r="E203" i="16"/>
  <c r="F203" i="16" s="1"/>
  <c r="E329" i="16"/>
  <c r="F329" i="16" s="1"/>
  <c r="E331" i="16"/>
  <c r="F331" i="16" s="1"/>
  <c r="E576" i="16"/>
  <c r="F576" i="16" s="1"/>
  <c r="E577" i="16"/>
  <c r="F577" i="16" s="1"/>
  <c r="E653" i="16"/>
  <c r="F653" i="16" s="1"/>
  <c r="E589" i="16"/>
  <c r="F589" i="16" s="1"/>
  <c r="E525" i="16"/>
  <c r="F525" i="16" s="1"/>
  <c r="E461" i="16"/>
  <c r="F461" i="16" s="1"/>
  <c r="E397" i="16"/>
  <c r="F397" i="16" s="1"/>
  <c r="E333" i="16"/>
  <c r="F333" i="16" s="1"/>
  <c r="E269" i="16"/>
  <c r="F269" i="16" s="1"/>
  <c r="E660" i="16"/>
  <c r="F660" i="16" s="1"/>
  <c r="E545" i="16"/>
  <c r="F545" i="16" s="1"/>
  <c r="E675" i="16"/>
  <c r="F675" i="16" s="1"/>
  <c r="E666" i="16"/>
  <c r="F666" i="16" s="1"/>
  <c r="E602" i="16"/>
  <c r="F602" i="16" s="1"/>
  <c r="E538" i="16"/>
  <c r="F538" i="16" s="1"/>
  <c r="E657" i="16"/>
  <c r="F657" i="16" s="1"/>
  <c r="E569" i="16"/>
  <c r="F569" i="16" s="1"/>
  <c r="E489" i="16"/>
  <c r="F489" i="16" s="1"/>
  <c r="E409" i="16"/>
  <c r="F409" i="16" s="1"/>
  <c r="E321" i="16"/>
  <c r="F321" i="16" s="1"/>
  <c r="E241" i="16"/>
  <c r="F241" i="16" s="1"/>
  <c r="E153" i="16"/>
  <c r="F153" i="16" s="1"/>
  <c r="E65" i="16"/>
  <c r="F65" i="16" s="1"/>
  <c r="E600" i="16"/>
  <c r="F600" i="16" s="1"/>
  <c r="E520" i="16"/>
  <c r="F520" i="16" s="1"/>
  <c r="E448" i="16"/>
  <c r="F448" i="16" s="1"/>
  <c r="E384" i="16"/>
  <c r="F384" i="16" s="1"/>
  <c r="E495" i="16"/>
  <c r="F495" i="16" s="1"/>
  <c r="E631" i="16"/>
  <c r="F631" i="16" s="1"/>
  <c r="E567" i="16"/>
  <c r="F567" i="16" s="1"/>
  <c r="E503" i="16"/>
  <c r="F503" i="16" s="1"/>
  <c r="E423" i="16"/>
  <c r="F423" i="16" s="1"/>
  <c r="E359" i="16"/>
  <c r="F359" i="16" s="1"/>
  <c r="E638" i="16"/>
  <c r="F638" i="16" s="1"/>
  <c r="E574" i="16"/>
  <c r="F574" i="16" s="1"/>
  <c r="E510" i="16"/>
  <c r="F510" i="16" s="1"/>
  <c r="E446" i="16"/>
  <c r="F446" i="16" s="1"/>
  <c r="E382" i="16"/>
  <c r="F382" i="16" s="1"/>
  <c r="E205" i="16"/>
  <c r="F205" i="16" s="1"/>
  <c r="E141" i="16"/>
  <c r="F141" i="16" s="1"/>
  <c r="E77" i="16"/>
  <c r="F77" i="16" s="1"/>
  <c r="E604" i="16"/>
  <c r="F604" i="16" s="1"/>
  <c r="E540" i="16"/>
  <c r="F540" i="16" s="1"/>
  <c r="E476" i="16"/>
  <c r="F476" i="16" s="1"/>
  <c r="E412" i="16"/>
  <c r="F412" i="16" s="1"/>
  <c r="E348" i="16"/>
  <c r="F348" i="16" s="1"/>
  <c r="E284" i="16"/>
  <c r="F284" i="16" s="1"/>
  <c r="E220" i="16"/>
  <c r="F220" i="16" s="1"/>
  <c r="E156" i="16"/>
  <c r="F156" i="16" s="1"/>
  <c r="E92" i="16"/>
  <c r="F92" i="16" s="1"/>
  <c r="E635" i="16"/>
  <c r="F635" i="16" s="1"/>
  <c r="E571" i="16"/>
  <c r="F571" i="16" s="1"/>
  <c r="E507" i="16"/>
  <c r="F507" i="16" s="1"/>
  <c r="E419" i="16"/>
  <c r="F419" i="16" s="1"/>
  <c r="E339" i="16"/>
  <c r="F339" i="16" s="1"/>
  <c r="E251" i="16"/>
  <c r="F251" i="16" s="1"/>
  <c r="E163" i="16"/>
  <c r="F163" i="16" s="1"/>
  <c r="E83" i="16"/>
  <c r="F83" i="16" s="1"/>
  <c r="E442" i="16"/>
  <c r="F442" i="16" s="1"/>
  <c r="E378" i="16"/>
  <c r="F378" i="16" s="1"/>
  <c r="E314" i="16"/>
  <c r="F314" i="16" s="1"/>
  <c r="E274" i="16"/>
  <c r="F274" i="16" s="1"/>
  <c r="E210" i="16"/>
  <c r="F210" i="16" s="1"/>
  <c r="E146" i="16"/>
  <c r="F146" i="16" s="1"/>
  <c r="E82" i="16"/>
  <c r="F82" i="16" s="1"/>
  <c r="E41" i="16"/>
  <c r="F41" i="16" s="1"/>
  <c r="E280" i="16"/>
  <c r="F280" i="16" s="1"/>
  <c r="E216" i="16"/>
  <c r="F216" i="16" s="1"/>
  <c r="E152" i="16"/>
  <c r="F152" i="16" s="1"/>
  <c r="E88" i="16"/>
  <c r="F88" i="16" s="1"/>
  <c r="E319" i="16"/>
  <c r="F319" i="16" s="1"/>
  <c r="E255" i="16"/>
  <c r="F255" i="16" s="1"/>
  <c r="E191" i="16"/>
  <c r="F191" i="16" s="1"/>
  <c r="E127" i="16"/>
  <c r="F127" i="16" s="1"/>
  <c r="E63" i="16"/>
  <c r="F63" i="16" s="1"/>
  <c r="E326" i="16"/>
  <c r="F326" i="16" s="1"/>
  <c r="E262" i="16"/>
  <c r="F262" i="16" s="1"/>
  <c r="E198" i="16"/>
  <c r="F198" i="16" s="1"/>
  <c r="E134" i="16"/>
  <c r="F134" i="16" s="1"/>
  <c r="E70" i="16"/>
  <c r="F70" i="16" s="1"/>
  <c r="E413" i="16"/>
  <c r="F413" i="16" s="1"/>
  <c r="E285" i="16"/>
  <c r="F285" i="16" s="1"/>
  <c r="E593" i="16"/>
  <c r="F593" i="16" s="1"/>
  <c r="E177" i="16"/>
  <c r="F177" i="16" s="1"/>
  <c r="E583" i="16"/>
  <c r="F583" i="16" s="1"/>
  <c r="E654" i="16"/>
  <c r="F654" i="16" s="1"/>
  <c r="E221" i="16"/>
  <c r="F221" i="16" s="1"/>
  <c r="E428" i="16"/>
  <c r="F428" i="16" s="1"/>
  <c r="E523" i="16"/>
  <c r="F523" i="16" s="1"/>
  <c r="E458" i="16"/>
  <c r="F458" i="16" s="1"/>
  <c r="E226" i="16"/>
  <c r="F226" i="16" s="1"/>
  <c r="E232" i="16"/>
  <c r="F232" i="16" s="1"/>
  <c r="E79" i="16"/>
  <c r="F79" i="16" s="1"/>
  <c r="E469" i="16"/>
  <c r="F469" i="16" s="1"/>
  <c r="E683" i="16"/>
  <c r="F683" i="16" s="1"/>
  <c r="E417" i="16"/>
  <c r="F417" i="16" s="1"/>
  <c r="E616" i="16"/>
  <c r="F616" i="16" s="1"/>
  <c r="E639" i="16"/>
  <c r="F639" i="16" s="1"/>
  <c r="E390" i="16"/>
  <c r="F390" i="16" s="1"/>
  <c r="E484" i="16"/>
  <c r="F484" i="16" s="1"/>
  <c r="E347" i="16"/>
  <c r="F347" i="16" s="1"/>
  <c r="E322" i="16"/>
  <c r="F322" i="16" s="1"/>
  <c r="E288" i="16"/>
  <c r="F288" i="16" s="1"/>
  <c r="E263" i="16"/>
  <c r="F263" i="16" s="1"/>
  <c r="E270" i="16"/>
  <c r="F270" i="16" s="1"/>
  <c r="E645" i="16"/>
  <c r="F645" i="16" s="1"/>
  <c r="E581" i="16"/>
  <c r="F581" i="16" s="1"/>
  <c r="E517" i="16"/>
  <c r="F517" i="16" s="1"/>
  <c r="E453" i="16"/>
  <c r="F453" i="16" s="1"/>
  <c r="E389" i="16"/>
  <c r="F389" i="16" s="1"/>
  <c r="E325" i="16"/>
  <c r="F325" i="16" s="1"/>
  <c r="E261" i="16"/>
  <c r="F261" i="16" s="1"/>
  <c r="E652" i="16"/>
  <c r="F652" i="16" s="1"/>
  <c r="E513" i="16"/>
  <c r="F513" i="16" s="1"/>
  <c r="E667" i="16"/>
  <c r="F667" i="16" s="1"/>
  <c r="E658" i="16"/>
  <c r="F658" i="16" s="1"/>
  <c r="E594" i="16"/>
  <c r="F594" i="16" s="1"/>
  <c r="E530" i="16"/>
  <c r="F530" i="16" s="1"/>
  <c r="E649" i="16"/>
  <c r="F649" i="16" s="1"/>
  <c r="E561" i="16"/>
  <c r="F561" i="16" s="1"/>
  <c r="E481" i="16"/>
  <c r="F481" i="16" s="1"/>
  <c r="E401" i="16"/>
  <c r="F401" i="16" s="1"/>
  <c r="E313" i="16"/>
  <c r="F313" i="16" s="1"/>
  <c r="E225" i="16"/>
  <c r="F225" i="16" s="1"/>
  <c r="E145" i="16"/>
  <c r="F145" i="16" s="1"/>
  <c r="E680" i="16"/>
  <c r="F680" i="16" s="1"/>
  <c r="E592" i="16"/>
  <c r="F592" i="16" s="1"/>
  <c r="E504" i="16"/>
  <c r="F504" i="16" s="1"/>
  <c r="E440" i="16"/>
  <c r="F440" i="16" s="1"/>
  <c r="E376" i="16"/>
  <c r="F376" i="16" s="1"/>
  <c r="E487" i="16"/>
  <c r="F487" i="16" s="1"/>
  <c r="E623" i="16"/>
  <c r="F623" i="16" s="1"/>
  <c r="E559" i="16"/>
  <c r="F559" i="16" s="1"/>
  <c r="E479" i="16"/>
  <c r="F479" i="16" s="1"/>
  <c r="E415" i="16"/>
  <c r="F415" i="16" s="1"/>
  <c r="E351" i="16"/>
  <c r="F351" i="16" s="1"/>
  <c r="E630" i="16"/>
  <c r="F630" i="16" s="1"/>
  <c r="E566" i="16"/>
  <c r="F566" i="16" s="1"/>
  <c r="E502" i="16"/>
  <c r="F502" i="16" s="1"/>
  <c r="E438" i="16"/>
  <c r="F438" i="16" s="1"/>
  <c r="E374" i="16"/>
  <c r="F374" i="16" s="1"/>
  <c r="E197" i="16"/>
  <c r="F197" i="16" s="1"/>
  <c r="E133" i="16"/>
  <c r="F133" i="16" s="1"/>
  <c r="E69" i="16"/>
  <c r="F69" i="16" s="1"/>
  <c r="E596" i="16"/>
  <c r="F596" i="16" s="1"/>
  <c r="E532" i="16"/>
  <c r="F532" i="16" s="1"/>
  <c r="E468" i="16"/>
  <c r="F468" i="16" s="1"/>
  <c r="E404" i="16"/>
  <c r="F404" i="16" s="1"/>
  <c r="E340" i="16"/>
  <c r="F340" i="16" s="1"/>
  <c r="E276" i="16"/>
  <c r="F276" i="16" s="1"/>
  <c r="E212" i="16"/>
  <c r="F212" i="16" s="1"/>
  <c r="E148" i="16"/>
  <c r="F148" i="16" s="1"/>
  <c r="E84" i="16"/>
  <c r="F84" i="16" s="1"/>
  <c r="E627" i="16"/>
  <c r="F627" i="16" s="1"/>
  <c r="E563" i="16"/>
  <c r="F563" i="16" s="1"/>
  <c r="E499" i="16"/>
  <c r="F499" i="16" s="1"/>
  <c r="E411" i="16"/>
  <c r="F411" i="16" s="1"/>
  <c r="E323" i="16"/>
  <c r="F323" i="16" s="1"/>
  <c r="E243" i="16"/>
  <c r="F243" i="16" s="1"/>
  <c r="E155" i="16"/>
  <c r="F155" i="16" s="1"/>
  <c r="E67" i="16"/>
  <c r="F67" i="16" s="1"/>
  <c r="E434" i="16"/>
  <c r="F434" i="16" s="1"/>
  <c r="E370" i="16"/>
  <c r="F370" i="16" s="1"/>
  <c r="E306" i="16"/>
  <c r="F306" i="16" s="1"/>
  <c r="E266" i="16"/>
  <c r="F266" i="16" s="1"/>
  <c r="E202" i="16"/>
  <c r="F202" i="16" s="1"/>
  <c r="E138" i="16"/>
  <c r="F138" i="16" s="1"/>
  <c r="E74" i="16"/>
  <c r="F74" i="16" s="1"/>
  <c r="E336" i="16"/>
  <c r="F336" i="16" s="1"/>
  <c r="E272" i="16"/>
  <c r="F272" i="16" s="1"/>
  <c r="E208" i="16"/>
  <c r="F208" i="16" s="1"/>
  <c r="E144" i="16"/>
  <c r="F144" i="16" s="1"/>
  <c r="E80" i="16"/>
  <c r="F80" i="16" s="1"/>
  <c r="E311" i="16"/>
  <c r="F311" i="16" s="1"/>
  <c r="E247" i="16"/>
  <c r="F247" i="16" s="1"/>
  <c r="E183" i="16"/>
  <c r="F183" i="16" s="1"/>
  <c r="E119" i="16"/>
  <c r="F119" i="16" s="1"/>
  <c r="E55" i="16"/>
  <c r="F55" i="16" s="1"/>
  <c r="E318" i="16"/>
  <c r="F318" i="16" s="1"/>
  <c r="E254" i="16"/>
  <c r="F254" i="16" s="1"/>
  <c r="E190" i="16"/>
  <c r="F190" i="16" s="1"/>
  <c r="E126" i="16"/>
  <c r="F126" i="16" s="1"/>
  <c r="E62" i="16"/>
  <c r="F62" i="16" s="1"/>
  <c r="E541" i="16"/>
  <c r="F541" i="16" s="1"/>
  <c r="E641" i="16"/>
  <c r="F641" i="16" s="1"/>
  <c r="E681" i="16"/>
  <c r="F681" i="16" s="1"/>
  <c r="E257" i="16"/>
  <c r="F257" i="16" s="1"/>
  <c r="E400" i="16"/>
  <c r="F400" i="16" s="1"/>
  <c r="E439" i="16"/>
  <c r="F439" i="16" s="1"/>
  <c r="E398" i="16"/>
  <c r="F398" i="16" s="1"/>
  <c r="E492" i="16"/>
  <c r="F492" i="16" s="1"/>
  <c r="E108" i="16"/>
  <c r="F108" i="16" s="1"/>
  <c r="E275" i="16"/>
  <c r="F275" i="16" s="1"/>
  <c r="E394" i="16"/>
  <c r="F394" i="16" s="1"/>
  <c r="E296" i="16"/>
  <c r="F296" i="16" s="1"/>
  <c r="E207" i="16"/>
  <c r="F207" i="16" s="1"/>
  <c r="E150" i="16"/>
  <c r="F150" i="16" s="1"/>
  <c r="E597" i="16"/>
  <c r="F597" i="16" s="1"/>
  <c r="E609" i="16"/>
  <c r="F609" i="16" s="1"/>
  <c r="E665" i="16"/>
  <c r="F665" i="16" s="1"/>
  <c r="E161" i="16"/>
  <c r="F161" i="16" s="1"/>
  <c r="E40" i="16"/>
  <c r="F40" i="16" s="1"/>
  <c r="E582" i="16"/>
  <c r="F582" i="16" s="1"/>
  <c r="E612" i="16"/>
  <c r="F612" i="16" s="1"/>
  <c r="E292" i="16"/>
  <c r="F292" i="16" s="1"/>
  <c r="E435" i="16"/>
  <c r="F435" i="16" s="1"/>
  <c r="E450" i="16"/>
  <c r="F450" i="16" s="1"/>
  <c r="E90" i="16"/>
  <c r="F90" i="16" s="1"/>
  <c r="E327" i="16"/>
  <c r="F327" i="16" s="1"/>
  <c r="E334" i="16"/>
  <c r="F334" i="16" s="1"/>
  <c r="E637" i="16"/>
  <c r="F637" i="16" s="1"/>
  <c r="E573" i="16"/>
  <c r="F573" i="16" s="1"/>
  <c r="E509" i="16"/>
  <c r="F509" i="16" s="1"/>
  <c r="E445" i="16"/>
  <c r="F445" i="16" s="1"/>
  <c r="E381" i="16"/>
  <c r="F381" i="16" s="1"/>
  <c r="E317" i="16"/>
  <c r="F317" i="16" s="1"/>
  <c r="E253" i="16"/>
  <c r="F253" i="16" s="1"/>
  <c r="E644" i="16"/>
  <c r="F644" i="16" s="1"/>
  <c r="E672" i="16"/>
  <c r="F672" i="16" s="1"/>
  <c r="E659" i="16"/>
  <c r="F659" i="16" s="1"/>
  <c r="E650" i="16"/>
  <c r="F650" i="16" s="1"/>
  <c r="E586" i="16"/>
  <c r="F586" i="16" s="1"/>
  <c r="E522" i="16"/>
  <c r="F522" i="16" s="1"/>
  <c r="E633" i="16"/>
  <c r="F633" i="16" s="1"/>
  <c r="E553" i="16"/>
  <c r="F553" i="16" s="1"/>
  <c r="E473" i="16"/>
  <c r="F473" i="16" s="1"/>
  <c r="E385" i="16"/>
  <c r="F385" i="16" s="1"/>
  <c r="E305" i="16"/>
  <c r="F305" i="16" s="1"/>
  <c r="E217" i="16"/>
  <c r="F217" i="16" s="1"/>
  <c r="E129" i="16"/>
  <c r="F129" i="16" s="1"/>
  <c r="E664" i="16"/>
  <c r="F664" i="16" s="1"/>
  <c r="E584" i="16"/>
  <c r="F584" i="16" s="1"/>
  <c r="E496" i="16"/>
  <c r="F496" i="16" s="1"/>
  <c r="E432" i="16"/>
  <c r="F432" i="16" s="1"/>
  <c r="E368" i="16"/>
  <c r="F368" i="16" s="1"/>
  <c r="E679" i="16"/>
  <c r="F679" i="16" s="1"/>
  <c r="E615" i="16"/>
  <c r="F615" i="16" s="1"/>
  <c r="E551" i="16"/>
  <c r="F551" i="16" s="1"/>
  <c r="E471" i="16"/>
  <c r="F471" i="16" s="1"/>
  <c r="E407" i="16"/>
  <c r="F407" i="16" s="1"/>
  <c r="E622" i="16"/>
  <c r="F622" i="16" s="1"/>
  <c r="E558" i="16"/>
  <c r="F558" i="16" s="1"/>
  <c r="E494" i="16"/>
  <c r="F494" i="16" s="1"/>
  <c r="E430" i="16"/>
  <c r="F430" i="16" s="1"/>
  <c r="E366" i="16"/>
  <c r="F366" i="16" s="1"/>
  <c r="E189" i="16"/>
  <c r="F189" i="16" s="1"/>
  <c r="E125" i="16"/>
  <c r="F125" i="16" s="1"/>
  <c r="E61" i="16"/>
  <c r="F61" i="16" s="1"/>
  <c r="E588" i="16"/>
  <c r="F588" i="16" s="1"/>
  <c r="E524" i="16"/>
  <c r="F524" i="16" s="1"/>
  <c r="E460" i="16"/>
  <c r="F460" i="16" s="1"/>
  <c r="E396" i="16"/>
  <c r="F396" i="16" s="1"/>
  <c r="E332" i="16"/>
  <c r="F332" i="16" s="1"/>
  <c r="E268" i="16"/>
  <c r="F268" i="16" s="1"/>
  <c r="E204" i="16"/>
  <c r="F204" i="16" s="1"/>
  <c r="E140" i="16"/>
  <c r="F140" i="16" s="1"/>
  <c r="E76" i="16"/>
  <c r="F76" i="16" s="1"/>
  <c r="E619" i="16"/>
  <c r="F619" i="16" s="1"/>
  <c r="E555" i="16"/>
  <c r="F555" i="16" s="1"/>
  <c r="E491" i="16"/>
  <c r="F491" i="16" s="1"/>
  <c r="E403" i="16"/>
  <c r="F403" i="16" s="1"/>
  <c r="E315" i="16"/>
  <c r="F315" i="16" s="1"/>
  <c r="E227" i="16"/>
  <c r="F227" i="16" s="1"/>
  <c r="E147" i="16"/>
  <c r="F147" i="16" s="1"/>
  <c r="E490" i="16"/>
  <c r="F490" i="16" s="1"/>
  <c r="E426" i="16"/>
  <c r="F426" i="16" s="1"/>
  <c r="E362" i="16"/>
  <c r="F362" i="16" s="1"/>
  <c r="E59" i="16"/>
  <c r="F59" i="16" s="1"/>
  <c r="E258" i="16"/>
  <c r="F258" i="16" s="1"/>
  <c r="E194" i="16"/>
  <c r="F194" i="16" s="1"/>
  <c r="E130" i="16"/>
  <c r="F130" i="16" s="1"/>
  <c r="E66" i="16"/>
  <c r="F66" i="16" s="1"/>
  <c r="E328" i="16"/>
  <c r="F328" i="16" s="1"/>
  <c r="E264" i="16"/>
  <c r="F264" i="16" s="1"/>
  <c r="E200" i="16"/>
  <c r="F200" i="16" s="1"/>
  <c r="E136" i="16"/>
  <c r="F136" i="16" s="1"/>
  <c r="E72" i="16"/>
  <c r="F72" i="16" s="1"/>
  <c r="E303" i="16"/>
  <c r="F303" i="16" s="1"/>
  <c r="E239" i="16"/>
  <c r="F239" i="16" s="1"/>
  <c r="E175" i="16"/>
  <c r="F175" i="16" s="1"/>
  <c r="E111" i="16"/>
  <c r="F111" i="16" s="1"/>
  <c r="E47" i="16"/>
  <c r="F47" i="16" s="1"/>
  <c r="E310" i="16"/>
  <c r="F310" i="16" s="1"/>
  <c r="E246" i="16"/>
  <c r="F246" i="16" s="1"/>
  <c r="E182" i="16"/>
  <c r="F182" i="16" s="1"/>
  <c r="E118" i="16"/>
  <c r="F118" i="16" s="1"/>
  <c r="E46" i="16"/>
  <c r="F46" i="16" s="1"/>
  <c r="E349" i="16"/>
  <c r="F349" i="16" s="1"/>
  <c r="E682" i="16"/>
  <c r="F682" i="16" s="1"/>
  <c r="E345" i="16"/>
  <c r="F345" i="16" s="1"/>
  <c r="E464" i="16"/>
  <c r="F464" i="16" s="1"/>
  <c r="E519" i="16"/>
  <c r="F519" i="16" s="1"/>
  <c r="E462" i="16"/>
  <c r="F462" i="16" s="1"/>
  <c r="E620" i="16"/>
  <c r="F620" i="16" s="1"/>
  <c r="E300" i="16"/>
  <c r="F300" i="16" s="1"/>
  <c r="E355" i="16"/>
  <c r="F355" i="16" s="1"/>
  <c r="E98" i="16"/>
  <c r="F98" i="16" s="1"/>
  <c r="E335" i="16"/>
  <c r="F335" i="16" s="1"/>
  <c r="E278" i="16"/>
  <c r="F278" i="16" s="1"/>
  <c r="E533" i="16"/>
  <c r="F533" i="16" s="1"/>
  <c r="E668" i="16"/>
  <c r="F668" i="16" s="1"/>
  <c r="E546" i="16"/>
  <c r="F546" i="16" s="1"/>
  <c r="E249" i="16"/>
  <c r="F249" i="16" s="1"/>
  <c r="E392" i="16"/>
  <c r="F392" i="16" s="1"/>
  <c r="E431" i="16"/>
  <c r="F431" i="16" s="1"/>
  <c r="E518" i="16"/>
  <c r="F518" i="16" s="1"/>
  <c r="E85" i="16"/>
  <c r="F85" i="16" s="1"/>
  <c r="E420" i="16"/>
  <c r="F420" i="16" s="1"/>
  <c r="E36" i="16"/>
  <c r="F36" i="16" s="1"/>
  <c r="E386" i="16"/>
  <c r="F386" i="16" s="1"/>
  <c r="E224" i="16"/>
  <c r="F224" i="16" s="1"/>
  <c r="E135" i="16"/>
  <c r="F135" i="16" s="1"/>
  <c r="E78" i="16"/>
  <c r="F78" i="16" s="1"/>
  <c r="E629" i="16"/>
  <c r="F629" i="16" s="1"/>
  <c r="E565" i="16"/>
  <c r="F565" i="16" s="1"/>
  <c r="E501" i="16"/>
  <c r="F501" i="16" s="1"/>
  <c r="E437" i="16"/>
  <c r="F437" i="16" s="1"/>
  <c r="E373" i="16"/>
  <c r="F373" i="16" s="1"/>
  <c r="E309" i="16"/>
  <c r="F309" i="16" s="1"/>
  <c r="E245" i="16"/>
  <c r="F245" i="16" s="1"/>
  <c r="E636" i="16"/>
  <c r="F636" i="16" s="1"/>
  <c r="E640" i="16"/>
  <c r="F640" i="16" s="1"/>
  <c r="E651" i="16"/>
  <c r="F651" i="16" s="1"/>
  <c r="E642" i="16"/>
  <c r="F642" i="16" s="1"/>
  <c r="E578" i="16"/>
  <c r="F578" i="16" s="1"/>
  <c r="E514" i="16"/>
  <c r="F514" i="16" s="1"/>
  <c r="E625" i="16"/>
  <c r="F625" i="16" s="1"/>
  <c r="E537" i="16"/>
  <c r="F537" i="16" s="1"/>
  <c r="E465" i="16"/>
  <c r="F465" i="16" s="1"/>
  <c r="E377" i="16"/>
  <c r="F377" i="16" s="1"/>
  <c r="E289" i="16"/>
  <c r="F289" i="16" s="1"/>
  <c r="E209" i="16"/>
  <c r="F209" i="16" s="1"/>
  <c r="E121" i="16"/>
  <c r="F121" i="16" s="1"/>
  <c r="E656" i="16"/>
  <c r="F656" i="16" s="1"/>
  <c r="E568" i="16"/>
  <c r="F568" i="16" s="1"/>
  <c r="E488" i="16"/>
  <c r="F488" i="16" s="1"/>
  <c r="E424" i="16"/>
  <c r="F424" i="16" s="1"/>
  <c r="E360" i="16"/>
  <c r="F360" i="16" s="1"/>
  <c r="E671" i="16"/>
  <c r="F671" i="16" s="1"/>
  <c r="E607" i="16"/>
  <c r="F607" i="16" s="1"/>
  <c r="E543" i="16"/>
  <c r="F543" i="16" s="1"/>
  <c r="E463" i="16"/>
  <c r="F463" i="16" s="1"/>
  <c r="E399" i="16"/>
  <c r="F399" i="16" s="1"/>
  <c r="E678" i="16"/>
  <c r="F678" i="16" s="1"/>
  <c r="E614" i="16"/>
  <c r="F614" i="16" s="1"/>
  <c r="E550" i="16"/>
  <c r="F550" i="16" s="1"/>
  <c r="E486" i="16"/>
  <c r="F486" i="16" s="1"/>
  <c r="E422" i="16"/>
  <c r="F422" i="16" s="1"/>
  <c r="E54" i="16"/>
  <c r="F54" i="16" s="1"/>
  <c r="E181" i="16"/>
  <c r="F181" i="16" s="1"/>
  <c r="E117" i="16"/>
  <c r="F117" i="16" s="1"/>
  <c r="E53" i="16"/>
  <c r="F53" i="16" s="1"/>
  <c r="E580" i="16"/>
  <c r="F580" i="16" s="1"/>
  <c r="E516" i="16"/>
  <c r="F516" i="16" s="1"/>
  <c r="E452" i="16"/>
  <c r="F452" i="16" s="1"/>
  <c r="E388" i="16"/>
  <c r="F388" i="16" s="1"/>
  <c r="E324" i="16"/>
  <c r="F324" i="16" s="1"/>
  <c r="E260" i="16"/>
  <c r="F260" i="16" s="1"/>
  <c r="E196" i="16"/>
  <c r="F196" i="16" s="1"/>
  <c r="E132" i="16"/>
  <c r="F132" i="16" s="1"/>
  <c r="E68" i="16"/>
  <c r="F68" i="16" s="1"/>
  <c r="E611" i="16"/>
  <c r="F611" i="16" s="1"/>
  <c r="E547" i="16"/>
  <c r="F547" i="16" s="1"/>
  <c r="E475" i="16"/>
  <c r="F475" i="16" s="1"/>
  <c r="E387" i="16"/>
  <c r="F387" i="16" s="1"/>
  <c r="E307" i="16"/>
  <c r="F307" i="16" s="1"/>
  <c r="E219" i="16"/>
  <c r="F219" i="16" s="1"/>
  <c r="E131" i="16"/>
  <c r="F131" i="16" s="1"/>
  <c r="E482" i="16"/>
  <c r="F482" i="16" s="1"/>
  <c r="E418" i="16"/>
  <c r="F418" i="16" s="1"/>
  <c r="E354" i="16"/>
  <c r="F354" i="16" s="1"/>
  <c r="E51" i="16"/>
  <c r="F51" i="16" s="1"/>
  <c r="E250" i="16"/>
  <c r="F250" i="16" s="1"/>
  <c r="E186" i="16"/>
  <c r="F186" i="16" s="1"/>
  <c r="E122" i="16"/>
  <c r="F122" i="16" s="1"/>
  <c r="E58" i="16"/>
  <c r="F58" i="16" s="1"/>
  <c r="E320" i="16"/>
  <c r="F320" i="16" s="1"/>
  <c r="E256" i="16"/>
  <c r="F256" i="16" s="1"/>
  <c r="E192" i="16"/>
  <c r="F192" i="16" s="1"/>
  <c r="E128" i="16"/>
  <c r="F128" i="16" s="1"/>
  <c r="E64" i="16"/>
  <c r="F64" i="16" s="1"/>
  <c r="E295" i="16"/>
  <c r="F295" i="16" s="1"/>
  <c r="E231" i="16"/>
  <c r="F231" i="16" s="1"/>
  <c r="E167" i="16"/>
  <c r="F167" i="16" s="1"/>
  <c r="E103" i="16"/>
  <c r="F103" i="16" s="1"/>
  <c r="E39" i="16"/>
  <c r="F39" i="16" s="1"/>
  <c r="E302" i="16"/>
  <c r="F302" i="16" s="1"/>
  <c r="E238" i="16"/>
  <c r="F238" i="16" s="1"/>
  <c r="E174" i="16"/>
  <c r="F174" i="16" s="1"/>
  <c r="E110" i="16"/>
  <c r="F110" i="16" s="1"/>
  <c r="E605" i="16"/>
  <c r="F605" i="16" s="1"/>
  <c r="E676" i="16"/>
  <c r="F676" i="16" s="1"/>
  <c r="E554" i="16"/>
  <c r="F554" i="16" s="1"/>
  <c r="E505" i="16"/>
  <c r="F505" i="16" s="1"/>
  <c r="E89" i="16"/>
  <c r="F89" i="16" s="1"/>
  <c r="E56" i="16"/>
  <c r="F56" i="16" s="1"/>
  <c r="E590" i="16"/>
  <c r="F590" i="16" s="1"/>
  <c r="E157" i="16"/>
  <c r="F157" i="16" s="1"/>
  <c r="E172" i="16"/>
  <c r="F172" i="16" s="1"/>
  <c r="E443" i="16"/>
  <c r="F443" i="16" s="1"/>
  <c r="E99" i="16"/>
  <c r="F99" i="16" s="1"/>
  <c r="E162" i="16"/>
  <c r="F162" i="16" s="1"/>
  <c r="E168" i="16"/>
  <c r="F168" i="16" s="1"/>
  <c r="E143" i="16"/>
  <c r="F143" i="16" s="1"/>
  <c r="E86" i="16"/>
  <c r="F86" i="16" s="1"/>
  <c r="E661" i="16"/>
  <c r="F661" i="16" s="1"/>
  <c r="E277" i="16"/>
  <c r="F277" i="16" s="1"/>
  <c r="E585" i="16"/>
  <c r="F585" i="16" s="1"/>
  <c r="E81" i="16"/>
  <c r="F81" i="16" s="1"/>
  <c r="E575" i="16"/>
  <c r="F575" i="16" s="1"/>
  <c r="E646" i="16"/>
  <c r="F646" i="16" s="1"/>
  <c r="E149" i="16"/>
  <c r="F149" i="16" s="1"/>
  <c r="E356" i="16"/>
  <c r="F356" i="16" s="1"/>
  <c r="E100" i="16"/>
  <c r="F100" i="16" s="1"/>
  <c r="E259" i="16"/>
  <c r="F259" i="16" s="1"/>
  <c r="E282" i="16"/>
  <c r="F282" i="16" s="1"/>
  <c r="E49" i="16"/>
  <c r="F49" i="16" s="1"/>
  <c r="E199" i="16"/>
  <c r="F199" i="16" s="1"/>
  <c r="E142" i="16"/>
  <c r="F142" i="16" s="1"/>
  <c r="E685" i="16"/>
  <c r="F685" i="16" s="1"/>
  <c r="E621" i="16"/>
  <c r="F621" i="16" s="1"/>
  <c r="E557" i="16"/>
  <c r="F557" i="16" s="1"/>
  <c r="E493" i="16"/>
  <c r="F493" i="16" s="1"/>
  <c r="E429" i="16"/>
  <c r="F429" i="16" s="1"/>
  <c r="E365" i="16"/>
  <c r="F365" i="16" s="1"/>
  <c r="E301" i="16"/>
  <c r="F301" i="16" s="1"/>
  <c r="E237" i="16"/>
  <c r="F237" i="16" s="1"/>
  <c r="E628" i="16"/>
  <c r="F628" i="16" s="1"/>
  <c r="E608" i="16"/>
  <c r="F608" i="16" s="1"/>
  <c r="E643" i="16"/>
  <c r="F643" i="16" s="1"/>
  <c r="E634" i="16"/>
  <c r="F634" i="16" s="1"/>
  <c r="E570" i="16"/>
  <c r="F570" i="16" s="1"/>
  <c r="E506" i="16"/>
  <c r="F506" i="16" s="1"/>
  <c r="E617" i="16"/>
  <c r="F617" i="16" s="1"/>
  <c r="E529" i="16"/>
  <c r="F529" i="16" s="1"/>
  <c r="E449" i="16"/>
  <c r="F449" i="16" s="1"/>
  <c r="E369" i="16"/>
  <c r="F369" i="16" s="1"/>
  <c r="E281" i="16"/>
  <c r="F281" i="16" s="1"/>
  <c r="E193" i="16"/>
  <c r="F193" i="16" s="1"/>
  <c r="E113" i="16"/>
  <c r="F113" i="16" s="1"/>
  <c r="E648" i="16"/>
  <c r="F648" i="16" s="1"/>
  <c r="E560" i="16"/>
  <c r="F560" i="16" s="1"/>
  <c r="E480" i="16"/>
  <c r="F480" i="16" s="1"/>
  <c r="E416" i="16"/>
  <c r="F416" i="16" s="1"/>
  <c r="E352" i="16"/>
  <c r="F352" i="16" s="1"/>
  <c r="E663" i="16"/>
  <c r="F663" i="16" s="1"/>
  <c r="E599" i="16"/>
  <c r="F599" i="16" s="1"/>
  <c r="E535" i="16"/>
  <c r="F535" i="16" s="1"/>
  <c r="E455" i="16"/>
  <c r="F455" i="16" s="1"/>
  <c r="E391" i="16"/>
  <c r="F391" i="16" s="1"/>
  <c r="E670" i="16"/>
  <c r="F670" i="16" s="1"/>
  <c r="E606" i="16"/>
  <c r="F606" i="16" s="1"/>
  <c r="E542" i="16"/>
  <c r="F542" i="16" s="1"/>
  <c r="E478" i="16"/>
  <c r="F478" i="16" s="1"/>
  <c r="E414" i="16"/>
  <c r="F414" i="16" s="1"/>
  <c r="E38" i="16"/>
  <c r="F38" i="16" s="1"/>
  <c r="E173" i="16"/>
  <c r="F173" i="16" s="1"/>
  <c r="E109" i="16"/>
  <c r="F109" i="16" s="1"/>
  <c r="E45" i="16"/>
  <c r="F45" i="16" s="1"/>
  <c r="E572" i="16"/>
  <c r="F572" i="16" s="1"/>
  <c r="E508" i="16"/>
  <c r="F508" i="16" s="1"/>
  <c r="E444" i="16"/>
  <c r="F444" i="16" s="1"/>
  <c r="E380" i="16"/>
  <c r="F380" i="16" s="1"/>
  <c r="E316" i="16"/>
  <c r="F316" i="16" s="1"/>
  <c r="E252" i="16"/>
  <c r="F252" i="16" s="1"/>
  <c r="E188" i="16"/>
  <c r="F188" i="16" s="1"/>
  <c r="E124" i="16"/>
  <c r="F124" i="16" s="1"/>
  <c r="E60" i="16"/>
  <c r="F60" i="16" s="1"/>
  <c r="E603" i="16"/>
  <c r="F603" i="16" s="1"/>
  <c r="E539" i="16"/>
  <c r="F539" i="16" s="1"/>
  <c r="E467" i="16"/>
  <c r="F467" i="16" s="1"/>
  <c r="E379" i="16"/>
  <c r="F379" i="16" s="1"/>
  <c r="E291" i="16"/>
  <c r="F291" i="16" s="1"/>
  <c r="E211" i="16"/>
  <c r="F211" i="16" s="1"/>
  <c r="E123" i="16"/>
  <c r="F123" i="16" s="1"/>
  <c r="E474" i="16"/>
  <c r="F474" i="16" s="1"/>
  <c r="E410" i="16"/>
  <c r="F410" i="16" s="1"/>
  <c r="E346" i="16"/>
  <c r="F346" i="16" s="1"/>
  <c r="E43" i="16"/>
  <c r="F43" i="16" s="1"/>
  <c r="E242" i="16"/>
  <c r="F242" i="16" s="1"/>
  <c r="E178" i="16"/>
  <c r="F178" i="16" s="1"/>
  <c r="E114" i="16"/>
  <c r="F114" i="16" s="1"/>
  <c r="E50" i="16"/>
  <c r="F50" i="16" s="1"/>
  <c r="E312" i="16"/>
  <c r="F312" i="16" s="1"/>
  <c r="E248" i="16"/>
  <c r="F248" i="16" s="1"/>
  <c r="E184" i="16"/>
  <c r="F184" i="16" s="1"/>
  <c r="E120" i="16"/>
  <c r="F120" i="16" s="1"/>
  <c r="E48" i="16"/>
  <c r="F48" i="16" s="1"/>
  <c r="E287" i="16"/>
  <c r="F287" i="16" s="1"/>
  <c r="E223" i="16"/>
  <c r="F223" i="16" s="1"/>
  <c r="E159" i="16"/>
  <c r="F159" i="16" s="1"/>
  <c r="E95" i="16"/>
  <c r="F95" i="16" s="1"/>
  <c r="E358" i="16"/>
  <c r="F358" i="16" s="1"/>
  <c r="E294" i="16"/>
  <c r="F294" i="16" s="1"/>
  <c r="E230" i="16"/>
  <c r="F230" i="16" s="1"/>
  <c r="E166" i="16"/>
  <c r="F166" i="16" s="1"/>
  <c r="E102" i="16"/>
  <c r="F102" i="16" s="1"/>
  <c r="E477" i="16"/>
  <c r="F477" i="16" s="1"/>
  <c r="E618" i="16"/>
  <c r="F618" i="16" s="1"/>
  <c r="E536" i="16"/>
  <c r="F536" i="16" s="1"/>
  <c r="E375" i="16"/>
  <c r="F375" i="16" s="1"/>
  <c r="E93" i="16"/>
  <c r="F93" i="16" s="1"/>
  <c r="E364" i="16"/>
  <c r="F364" i="16" s="1"/>
  <c r="E44" i="16"/>
  <c r="F44" i="16" s="1"/>
  <c r="E330" i="16"/>
  <c r="F330" i="16" s="1"/>
  <c r="E271" i="16"/>
  <c r="F271" i="16" s="1"/>
  <c r="E214" i="16"/>
  <c r="F214" i="16" s="1"/>
  <c r="E405" i="16"/>
  <c r="F405" i="16" s="1"/>
  <c r="E610" i="16"/>
  <c r="F610" i="16" s="1"/>
  <c r="E337" i="16"/>
  <c r="F337" i="16" s="1"/>
  <c r="E456" i="16"/>
  <c r="F456" i="16" s="1"/>
  <c r="E367" i="16"/>
  <c r="F367" i="16" s="1"/>
  <c r="E213" i="16"/>
  <c r="F213" i="16" s="1"/>
  <c r="E164" i="16"/>
  <c r="F164" i="16" s="1"/>
  <c r="E515" i="16"/>
  <c r="F515" i="16" s="1"/>
  <c r="E91" i="16"/>
  <c r="F91" i="16" s="1"/>
  <c r="E218" i="16"/>
  <c r="F218" i="16" s="1"/>
  <c r="E96" i="16"/>
  <c r="F96" i="16" s="1"/>
  <c r="E206" i="16"/>
  <c r="F206" i="16" s="1"/>
  <c r="E677" i="16"/>
  <c r="F677" i="16" s="1"/>
  <c r="E613" i="16"/>
  <c r="F613" i="16" s="1"/>
  <c r="E549" i="16"/>
  <c r="F549" i="16" s="1"/>
  <c r="E485" i="16"/>
  <c r="F485" i="16" s="1"/>
  <c r="E421" i="16"/>
  <c r="F421" i="16" s="1"/>
  <c r="E357" i="16"/>
  <c r="F357" i="16" s="1"/>
  <c r="E293" i="16"/>
  <c r="F293" i="16" s="1"/>
  <c r="E684" i="16"/>
  <c r="F684" i="16" s="1"/>
  <c r="E673" i="16"/>
  <c r="F673" i="16" s="1"/>
  <c r="E544" i="16"/>
  <c r="F544" i="16" s="1"/>
  <c r="E483" i="16"/>
  <c r="F483" i="16" s="1"/>
  <c r="E626" i="16"/>
  <c r="F626" i="16" s="1"/>
  <c r="E562" i="16"/>
  <c r="F562" i="16" s="1"/>
  <c r="E498" i="16"/>
  <c r="F498" i="16" s="1"/>
  <c r="E601" i="16"/>
  <c r="F601" i="16" s="1"/>
  <c r="E521" i="16"/>
  <c r="F521" i="16" s="1"/>
  <c r="E441" i="16"/>
  <c r="F441" i="16" s="1"/>
  <c r="E353" i="16"/>
  <c r="F353" i="16" s="1"/>
  <c r="E273" i="16"/>
  <c r="F273" i="16" s="1"/>
  <c r="E185" i="16"/>
  <c r="F185" i="16" s="1"/>
  <c r="E97" i="16"/>
  <c r="F97" i="16" s="1"/>
  <c r="E632" i="16"/>
  <c r="F632" i="16" s="1"/>
  <c r="E552" i="16"/>
  <c r="F552" i="16" s="1"/>
  <c r="E472" i="16"/>
  <c r="F472" i="16" s="1"/>
  <c r="E408" i="16"/>
  <c r="F408" i="16" s="1"/>
  <c r="E344" i="16"/>
  <c r="F344" i="16" s="1"/>
  <c r="E655" i="16"/>
  <c r="F655" i="16" s="1"/>
  <c r="E591" i="16"/>
  <c r="F591" i="16" s="1"/>
  <c r="E527" i="16"/>
  <c r="F527" i="16" s="1"/>
  <c r="E447" i="16"/>
  <c r="F447" i="16" s="1"/>
  <c r="E383" i="16"/>
  <c r="F383" i="16" s="1"/>
  <c r="E662" i="16"/>
  <c r="F662" i="16" s="1"/>
  <c r="E598" i="16"/>
  <c r="F598" i="16" s="1"/>
  <c r="E534" i="16"/>
  <c r="F534" i="16" s="1"/>
  <c r="E470" i="16"/>
  <c r="F470" i="16" s="1"/>
  <c r="E406" i="16"/>
  <c r="F406" i="16" s="1"/>
  <c r="E229" i="16"/>
  <c r="F229" i="16" s="1"/>
  <c r="E165" i="16"/>
  <c r="F165" i="16" s="1"/>
  <c r="E101" i="16"/>
  <c r="F101" i="16" s="1"/>
  <c r="E37" i="16"/>
  <c r="F37" i="16" s="1"/>
  <c r="E564" i="16"/>
  <c r="F564" i="16" s="1"/>
  <c r="E500" i="16"/>
  <c r="F500" i="16" s="1"/>
  <c r="E436" i="16"/>
  <c r="F436" i="16" s="1"/>
  <c r="E372" i="16"/>
  <c r="F372" i="16" s="1"/>
  <c r="E308" i="16"/>
  <c r="F308" i="16" s="1"/>
  <c r="E244" i="16"/>
  <c r="F244" i="16" s="1"/>
  <c r="E180" i="16"/>
  <c r="F180" i="16" s="1"/>
  <c r="E116" i="16"/>
  <c r="F116" i="16" s="1"/>
  <c r="E52" i="16"/>
  <c r="F52" i="16" s="1"/>
  <c r="E595" i="16"/>
  <c r="F595" i="16" s="1"/>
  <c r="E531" i="16"/>
  <c r="F531" i="16" s="1"/>
  <c r="E451" i="16"/>
  <c r="F451" i="16" s="1"/>
  <c r="E371" i="16"/>
  <c r="F371" i="16" s="1"/>
  <c r="E283" i="16"/>
  <c r="F283" i="16" s="1"/>
  <c r="E195" i="16"/>
  <c r="F195" i="16" s="1"/>
  <c r="E115" i="16"/>
  <c r="F115" i="16" s="1"/>
  <c r="E466" i="16"/>
  <c r="F466" i="16" s="1"/>
  <c r="E402" i="16"/>
  <c r="F402" i="16" s="1"/>
  <c r="E338" i="16"/>
  <c r="F338" i="16" s="1"/>
  <c r="E298" i="16"/>
  <c r="F298" i="16" s="1"/>
  <c r="E234" i="16"/>
  <c r="F234" i="16" s="1"/>
  <c r="E170" i="16"/>
  <c r="F170" i="16" s="1"/>
  <c r="E106" i="16"/>
  <c r="F106" i="16" s="1"/>
  <c r="E42" i="16"/>
  <c r="F42" i="16" s="1"/>
  <c r="E304" i="16"/>
  <c r="F304" i="16" s="1"/>
  <c r="E240" i="16"/>
  <c r="F240" i="16" s="1"/>
  <c r="E176" i="16"/>
  <c r="F176" i="16" s="1"/>
  <c r="E112" i="16"/>
  <c r="F112" i="16" s="1"/>
  <c r="E343" i="16"/>
  <c r="F343" i="16" s="1"/>
  <c r="E279" i="16"/>
  <c r="F279" i="16" s="1"/>
  <c r="E215" i="16"/>
  <c r="F215" i="16" s="1"/>
  <c r="E151" i="16"/>
  <c r="F151" i="16" s="1"/>
  <c r="E87" i="16"/>
  <c r="F87" i="16" s="1"/>
  <c r="E350" i="16"/>
  <c r="F350" i="16" s="1"/>
  <c r="E286" i="16"/>
  <c r="F286" i="16" s="1"/>
  <c r="E222" i="16"/>
  <c r="F222" i="16" s="1"/>
  <c r="E158" i="16"/>
  <c r="F158" i="16" s="1"/>
  <c r="E94" i="16"/>
  <c r="F94" i="16" s="1"/>
  <c r="E669" i="16"/>
  <c r="F669" i="16" s="1"/>
  <c r="E512" i="16"/>
  <c r="F512" i="16" s="1"/>
  <c r="E433" i="16"/>
  <c r="F433" i="16" s="1"/>
  <c r="E624" i="16"/>
  <c r="F624" i="16" s="1"/>
  <c r="E647" i="16"/>
  <c r="F647" i="16" s="1"/>
  <c r="E526" i="16"/>
  <c r="F526" i="16" s="1"/>
  <c r="E556" i="16"/>
  <c r="F556" i="16" s="1"/>
  <c r="E236" i="16"/>
  <c r="F236" i="16" s="1"/>
  <c r="E587" i="16"/>
  <c r="F587" i="16" s="1"/>
  <c r="E187" i="16"/>
  <c r="F187" i="16" s="1"/>
  <c r="E290" i="16"/>
  <c r="F290" i="16" s="1"/>
  <c r="E57" i="16"/>
  <c r="F57" i="16" s="1"/>
  <c r="E104" i="16"/>
  <c r="F104" i="16" s="1"/>
  <c r="E342" i="16"/>
  <c r="F342" i="16" s="1"/>
  <c r="E341" i="16"/>
  <c r="F341" i="16" s="1"/>
  <c r="E674" i="16"/>
  <c r="F674" i="16" s="1"/>
  <c r="E497" i="16"/>
  <c r="F497" i="16" s="1"/>
  <c r="E528" i="16"/>
  <c r="F528" i="16" s="1"/>
  <c r="E511" i="16"/>
  <c r="F511" i="16" s="1"/>
  <c r="E454" i="16"/>
  <c r="F454" i="16" s="1"/>
  <c r="E548" i="16"/>
  <c r="F548" i="16" s="1"/>
  <c r="E228" i="16"/>
  <c r="F228" i="16" s="1"/>
  <c r="E579" i="16"/>
  <c r="F579" i="16" s="1"/>
  <c r="E179" i="16"/>
  <c r="F179" i="16" s="1"/>
  <c r="E154" i="16"/>
  <c r="F154" i="16" s="1"/>
  <c r="E160" i="16"/>
  <c r="F160" i="16" s="1"/>
  <c r="E71" i="16"/>
  <c r="F71" i="16" s="1"/>
  <c r="F188" i="17"/>
  <c r="E189" i="17"/>
  <c r="F189" i="17" s="1"/>
  <c r="F118" i="18"/>
  <c r="E119" i="18"/>
  <c r="F119" i="18" s="1"/>
  <c r="F136" i="14"/>
  <c r="E137" i="14"/>
  <c r="F137" i="14" s="1"/>
  <c r="F37" i="13"/>
  <c r="F101" i="13"/>
  <c r="F165" i="13"/>
  <c r="F200" i="13"/>
  <c r="F136" i="13"/>
  <c r="F72" i="13"/>
  <c r="F167" i="13"/>
  <c r="F103" i="13"/>
  <c r="F158" i="13"/>
  <c r="F94" i="13"/>
  <c r="F30" i="13"/>
  <c r="F149" i="13"/>
  <c r="F77" i="13"/>
  <c r="F5" i="13"/>
  <c r="F179" i="13"/>
  <c r="F115" i="13"/>
  <c r="F51" i="13"/>
  <c r="F138" i="13"/>
  <c r="F74" i="13"/>
  <c r="F10" i="13"/>
  <c r="F153" i="13"/>
  <c r="F89" i="13"/>
  <c r="F25" i="13"/>
  <c r="F24" i="13"/>
  <c r="F47" i="13"/>
  <c r="F156" i="13"/>
  <c r="F92" i="13"/>
  <c r="F28" i="13"/>
  <c r="F192" i="13"/>
  <c r="F128" i="13"/>
  <c r="F64" i="13"/>
  <c r="F159" i="13"/>
  <c r="F95" i="13"/>
  <c r="F150" i="13"/>
  <c r="F86" i="13"/>
  <c r="F22" i="13"/>
  <c r="F141" i="13"/>
  <c r="F69" i="13"/>
  <c r="F171" i="13"/>
  <c r="F107" i="13"/>
  <c r="F43" i="13"/>
  <c r="F194" i="13"/>
  <c r="F130" i="13"/>
  <c r="F66" i="13"/>
  <c r="F2" i="13"/>
  <c r="F145" i="13"/>
  <c r="F81" i="13"/>
  <c r="F17" i="13"/>
  <c r="F16" i="13"/>
  <c r="F39" i="13"/>
  <c r="F148" i="13"/>
  <c r="F84" i="13"/>
  <c r="F20" i="13"/>
  <c r="F184" i="13"/>
  <c r="F120" i="13"/>
  <c r="F56" i="13"/>
  <c r="F151" i="13"/>
  <c r="F142" i="13"/>
  <c r="F78" i="13"/>
  <c r="F14" i="13"/>
  <c r="F133" i="13"/>
  <c r="F61" i="13"/>
  <c r="F163" i="13"/>
  <c r="F99" i="13"/>
  <c r="F35" i="13"/>
  <c r="F186" i="13"/>
  <c r="F122" i="13"/>
  <c r="F58" i="13"/>
  <c r="F201" i="13"/>
  <c r="F137" i="13"/>
  <c r="F73" i="13"/>
  <c r="F9" i="13"/>
  <c r="F8" i="13"/>
  <c r="F31" i="13"/>
  <c r="F6" i="13"/>
  <c r="F140" i="13"/>
  <c r="F76" i="13"/>
  <c r="F12" i="13"/>
  <c r="F176" i="13"/>
  <c r="F112" i="13"/>
  <c r="F48" i="13"/>
  <c r="F143" i="13"/>
  <c r="F198" i="13"/>
  <c r="F134" i="13"/>
  <c r="F70" i="13"/>
  <c r="F197" i="13"/>
  <c r="F125" i="13"/>
  <c r="F53" i="13"/>
  <c r="F155" i="13"/>
  <c r="F91" i="13"/>
  <c r="F27" i="13"/>
  <c r="F178" i="13"/>
  <c r="F114" i="13"/>
  <c r="F50" i="13"/>
  <c r="F193" i="13"/>
  <c r="F129" i="13"/>
  <c r="F65" i="13"/>
  <c r="F87" i="13"/>
  <c r="F23" i="13"/>
  <c r="F196" i="13"/>
  <c r="F132" i="13"/>
  <c r="F68" i="13"/>
  <c r="F4" i="13"/>
  <c r="F168" i="13"/>
  <c r="F104" i="13"/>
  <c r="F199" i="13"/>
  <c r="F135" i="13"/>
  <c r="F190" i="13"/>
  <c r="F126" i="13"/>
  <c r="F62" i="13"/>
  <c r="F189" i="13"/>
  <c r="F117" i="13"/>
  <c r="F45" i="13"/>
  <c r="F147" i="13"/>
  <c r="F83" i="13"/>
  <c r="F19" i="13"/>
  <c r="F170" i="13"/>
  <c r="F106" i="13"/>
  <c r="F42" i="13"/>
  <c r="F185" i="13"/>
  <c r="F121" i="13"/>
  <c r="F57" i="13"/>
  <c r="F79" i="13"/>
  <c r="F15" i="13"/>
  <c r="F188" i="13"/>
  <c r="F124" i="13"/>
  <c r="F60" i="13"/>
  <c r="F160" i="13"/>
  <c r="F96" i="13"/>
  <c r="F191" i="13"/>
  <c r="F127" i="13"/>
  <c r="F182" i="13"/>
  <c r="F118" i="13"/>
  <c r="F54" i="13"/>
  <c r="F181" i="13"/>
  <c r="F109" i="13"/>
  <c r="F29" i="13"/>
  <c r="F139" i="13"/>
  <c r="F75" i="13"/>
  <c r="F11" i="13"/>
  <c r="F162" i="13"/>
  <c r="F98" i="13"/>
  <c r="F34" i="13"/>
  <c r="F177" i="13"/>
  <c r="F113" i="13"/>
  <c r="F49" i="13"/>
  <c r="F71" i="13"/>
  <c r="F7" i="13"/>
  <c r="F180" i="13"/>
  <c r="F116" i="13"/>
  <c r="F52" i="13"/>
  <c r="F152" i="13"/>
  <c r="F88" i="13"/>
  <c r="F183" i="13"/>
  <c r="F119" i="13"/>
  <c r="F174" i="13"/>
  <c r="F110" i="13"/>
  <c r="F46" i="13"/>
  <c r="F173" i="13"/>
  <c r="F93" i="13"/>
  <c r="F21" i="13"/>
  <c r="F195" i="13"/>
  <c r="F131" i="13"/>
  <c r="F67" i="13"/>
  <c r="F3" i="13"/>
  <c r="F154" i="13"/>
  <c r="F90" i="13"/>
  <c r="F26" i="13"/>
  <c r="F169" i="13"/>
  <c r="F105" i="13"/>
  <c r="F41" i="13"/>
  <c r="F40" i="13"/>
  <c r="F63" i="13"/>
  <c r="F172" i="13"/>
  <c r="F108" i="13"/>
  <c r="F44" i="13"/>
  <c r="F144" i="13"/>
  <c r="F80" i="13"/>
  <c r="F175" i="13"/>
  <c r="F111" i="13"/>
  <c r="F166" i="13"/>
  <c r="F102" i="13"/>
  <c r="F38" i="13"/>
  <c r="F157" i="13"/>
  <c r="F85" i="13"/>
  <c r="F13" i="13"/>
  <c r="F187" i="13"/>
  <c r="F123" i="13"/>
  <c r="F59" i="13"/>
  <c r="F146" i="13"/>
  <c r="F82" i="13"/>
  <c r="F18" i="13"/>
  <c r="F161" i="13"/>
  <c r="F97" i="13"/>
  <c r="F33" i="13"/>
  <c r="F32" i="13"/>
  <c r="F55" i="13"/>
  <c r="F164" i="13"/>
  <c r="F100" i="13"/>
  <c r="F36" i="13"/>
  <c r="F156" i="11"/>
  <c r="F157" i="11"/>
  <c r="F167" i="10"/>
  <c r="E168" i="10"/>
  <c r="F168" i="10" s="1"/>
  <c r="F79" i="9"/>
  <c r="E80" i="9"/>
  <c r="F80" i="9" s="1"/>
  <c r="F90" i="8"/>
  <c r="E128" i="8"/>
  <c r="F128" i="8" s="1"/>
  <c r="E509" i="8"/>
  <c r="F509" i="8" s="1"/>
  <c r="E130" i="8"/>
  <c r="F130" i="8" s="1"/>
  <c r="E620" i="8"/>
  <c r="F620" i="8" s="1"/>
  <c r="E254" i="8"/>
  <c r="F254" i="8" s="1"/>
  <c r="E680" i="8"/>
  <c r="F680" i="8" s="1"/>
  <c r="E681" i="8"/>
  <c r="F681" i="8" s="1"/>
  <c r="E381" i="8"/>
  <c r="F381" i="8" s="1"/>
  <c r="E621" i="8"/>
  <c r="F621" i="8" s="1"/>
  <c r="E253" i="8"/>
  <c r="F253" i="8" s="1"/>
  <c r="E510" i="8"/>
  <c r="F510" i="8" s="1"/>
  <c r="E382" i="8"/>
  <c r="F382" i="8" s="1"/>
  <c r="E688" i="8"/>
  <c r="F688" i="8" s="1"/>
  <c r="E318" i="8"/>
  <c r="F318" i="8" s="1"/>
  <c r="E573" i="8"/>
  <c r="F573" i="8" s="1"/>
  <c r="E221" i="8"/>
  <c r="F221" i="8" s="1"/>
  <c r="E617" i="8"/>
  <c r="F617" i="8" s="1"/>
  <c r="E576" i="8"/>
  <c r="F576" i="8" s="1"/>
  <c r="E631" i="8"/>
  <c r="F631" i="8" s="1"/>
  <c r="E567" i="8"/>
  <c r="F567" i="8" s="1"/>
  <c r="E608" i="8"/>
  <c r="F608" i="8" s="1"/>
  <c r="E638" i="8"/>
  <c r="F638" i="8" s="1"/>
  <c r="E566" i="8"/>
  <c r="F566" i="8" s="1"/>
  <c r="E486" i="8"/>
  <c r="F486" i="8" s="1"/>
  <c r="E398" i="8"/>
  <c r="F398" i="8" s="1"/>
  <c r="E310" i="8"/>
  <c r="F310" i="8" s="1"/>
  <c r="E230" i="8"/>
  <c r="F230" i="8" s="1"/>
  <c r="E150" i="8"/>
  <c r="F150" i="8" s="1"/>
  <c r="E664" i="8"/>
  <c r="F664" i="8" s="1"/>
  <c r="E589" i="8"/>
  <c r="F589" i="8" s="1"/>
  <c r="E501" i="8"/>
  <c r="F501" i="8" s="1"/>
  <c r="E421" i="8"/>
  <c r="F421" i="8" s="1"/>
  <c r="E333" i="8"/>
  <c r="F333" i="8" s="1"/>
  <c r="E245" i="8"/>
  <c r="F245" i="8" s="1"/>
  <c r="E165" i="8"/>
  <c r="F165" i="8" s="1"/>
  <c r="E101" i="8"/>
  <c r="F101" i="8" s="1"/>
  <c r="E628" i="8"/>
  <c r="F628" i="8" s="1"/>
  <c r="E548" i="8"/>
  <c r="F548" i="8" s="1"/>
  <c r="E625" i="8"/>
  <c r="F625" i="8" s="1"/>
  <c r="E96" i="8"/>
  <c r="F96" i="8" s="1"/>
  <c r="E635" i="8"/>
  <c r="F635" i="8" s="1"/>
  <c r="E571" i="8"/>
  <c r="F571" i="8" s="1"/>
  <c r="E640" i="8"/>
  <c r="F640" i="8" s="1"/>
  <c r="E658" i="8"/>
  <c r="F658" i="8" s="1"/>
  <c r="E594" i="8"/>
  <c r="F594" i="8" s="1"/>
  <c r="E530" i="8"/>
  <c r="F530" i="8" s="1"/>
  <c r="E460" i="8"/>
  <c r="F460" i="8" s="1"/>
  <c r="E396" i="8"/>
  <c r="F396" i="8" s="1"/>
  <c r="E332" i="8"/>
  <c r="F332" i="8" s="1"/>
  <c r="E268" i="8"/>
  <c r="F268" i="8" s="1"/>
  <c r="E204" i="8"/>
  <c r="F204" i="8" s="1"/>
  <c r="E140" i="8"/>
  <c r="F140" i="8" s="1"/>
  <c r="E547" i="8"/>
  <c r="F547" i="8" s="1"/>
  <c r="E483" i="8"/>
  <c r="F483" i="8" s="1"/>
  <c r="E419" i="8"/>
  <c r="F419" i="8" s="1"/>
  <c r="E355" i="8"/>
  <c r="F355" i="8" s="1"/>
  <c r="E291" i="8"/>
  <c r="F291" i="8" s="1"/>
  <c r="E227" i="8"/>
  <c r="F227" i="8" s="1"/>
  <c r="E163" i="8"/>
  <c r="F163" i="8" s="1"/>
  <c r="E99" i="8"/>
  <c r="F99" i="8" s="1"/>
  <c r="E466" i="8"/>
  <c r="F466" i="8" s="1"/>
  <c r="E402" i="8"/>
  <c r="F402" i="8" s="1"/>
  <c r="E338" i="8"/>
  <c r="F338" i="8" s="1"/>
  <c r="E274" i="8"/>
  <c r="F274" i="8" s="1"/>
  <c r="E210" i="8"/>
  <c r="F210" i="8" s="1"/>
  <c r="E138" i="8"/>
  <c r="F138" i="8" s="1"/>
  <c r="E433" i="8"/>
  <c r="F433" i="8" s="1"/>
  <c r="E369" i="8"/>
  <c r="F369" i="8" s="1"/>
  <c r="E305" i="8"/>
  <c r="F305" i="8" s="1"/>
  <c r="E241" i="8"/>
  <c r="F241" i="8" s="1"/>
  <c r="E177" i="8"/>
  <c r="F177" i="8" s="1"/>
  <c r="E113" i="8"/>
  <c r="F113" i="8" s="1"/>
  <c r="E520" i="8"/>
  <c r="F520" i="8" s="1"/>
  <c r="E456" i="8"/>
  <c r="F456" i="8" s="1"/>
  <c r="E392" i="8"/>
  <c r="F392" i="8" s="1"/>
  <c r="E328" i="8"/>
  <c r="F328" i="8" s="1"/>
  <c r="E264" i="8"/>
  <c r="F264" i="8" s="1"/>
  <c r="E200" i="8"/>
  <c r="F200" i="8" s="1"/>
  <c r="E120" i="8"/>
  <c r="F120" i="8" s="1"/>
  <c r="E519" i="8"/>
  <c r="F519" i="8" s="1"/>
  <c r="E455" i="8"/>
  <c r="F455" i="8" s="1"/>
  <c r="E391" i="8"/>
  <c r="F391" i="8" s="1"/>
  <c r="E327" i="8"/>
  <c r="F327" i="8" s="1"/>
  <c r="E263" i="8"/>
  <c r="F263" i="8" s="1"/>
  <c r="E199" i="8"/>
  <c r="F199" i="8" s="1"/>
  <c r="E135" i="8"/>
  <c r="F135" i="8" s="1"/>
  <c r="E689" i="8"/>
  <c r="F689" i="8" s="1"/>
  <c r="E286" i="8"/>
  <c r="F286" i="8" s="1"/>
  <c r="E541" i="8"/>
  <c r="F541" i="8" s="1"/>
  <c r="E189" i="8"/>
  <c r="F189" i="8" s="1"/>
  <c r="E601" i="8"/>
  <c r="F601" i="8" s="1"/>
  <c r="E687" i="8"/>
  <c r="F687" i="8" s="1"/>
  <c r="E623" i="8"/>
  <c r="F623" i="8" s="1"/>
  <c r="E641" i="8"/>
  <c r="F641" i="8" s="1"/>
  <c r="E568" i="8"/>
  <c r="F568" i="8" s="1"/>
  <c r="E630" i="8"/>
  <c r="F630" i="8" s="1"/>
  <c r="E558" i="8"/>
  <c r="F558" i="8" s="1"/>
  <c r="E470" i="8"/>
  <c r="F470" i="8" s="1"/>
  <c r="E390" i="8"/>
  <c r="F390" i="8" s="1"/>
  <c r="E302" i="8"/>
  <c r="F302" i="8" s="1"/>
  <c r="E214" i="8"/>
  <c r="F214" i="8" s="1"/>
  <c r="E142" i="8"/>
  <c r="F142" i="8" s="1"/>
  <c r="E685" i="8"/>
  <c r="F685" i="8" s="1"/>
  <c r="E581" i="8"/>
  <c r="F581" i="8" s="1"/>
  <c r="E493" i="8"/>
  <c r="F493" i="8" s="1"/>
  <c r="E405" i="8"/>
  <c r="F405" i="8" s="1"/>
  <c r="E325" i="8"/>
  <c r="F325" i="8" s="1"/>
  <c r="E237" i="8"/>
  <c r="F237" i="8" s="1"/>
  <c r="E157" i="8"/>
  <c r="F157" i="8" s="1"/>
  <c r="E93" i="8"/>
  <c r="F93" i="8" s="1"/>
  <c r="E612" i="8"/>
  <c r="F612" i="8" s="1"/>
  <c r="E540" i="8"/>
  <c r="F540" i="8" s="1"/>
  <c r="E577" i="8"/>
  <c r="F577" i="8" s="1"/>
  <c r="E691" i="8"/>
  <c r="F691" i="8" s="1"/>
  <c r="E627" i="8"/>
  <c r="F627" i="8" s="1"/>
  <c r="E657" i="8"/>
  <c r="F657" i="8" s="1"/>
  <c r="E616" i="8"/>
  <c r="F616" i="8" s="1"/>
  <c r="E650" i="8"/>
  <c r="F650" i="8" s="1"/>
  <c r="E586" i="8"/>
  <c r="F586" i="8" s="1"/>
  <c r="E162" i="8"/>
  <c r="F162" i="8" s="1"/>
  <c r="E452" i="8"/>
  <c r="F452" i="8" s="1"/>
  <c r="E388" i="8"/>
  <c r="F388" i="8" s="1"/>
  <c r="E324" i="8"/>
  <c r="F324" i="8" s="1"/>
  <c r="E260" i="8"/>
  <c r="F260" i="8" s="1"/>
  <c r="E196" i="8"/>
  <c r="F196" i="8" s="1"/>
  <c r="E132" i="8"/>
  <c r="F132" i="8" s="1"/>
  <c r="E539" i="8"/>
  <c r="F539" i="8" s="1"/>
  <c r="E475" i="8"/>
  <c r="F475" i="8" s="1"/>
  <c r="E411" i="8"/>
  <c r="F411" i="8" s="1"/>
  <c r="E347" i="8"/>
  <c r="F347" i="8" s="1"/>
  <c r="E283" i="8"/>
  <c r="F283" i="8" s="1"/>
  <c r="E219" i="8"/>
  <c r="F219" i="8" s="1"/>
  <c r="E155" i="8"/>
  <c r="F155" i="8" s="1"/>
  <c r="E522" i="8"/>
  <c r="F522" i="8" s="1"/>
  <c r="E458" i="8"/>
  <c r="F458" i="8" s="1"/>
  <c r="E394" i="8"/>
  <c r="F394" i="8" s="1"/>
  <c r="E330" i="8"/>
  <c r="F330" i="8" s="1"/>
  <c r="E266" i="8"/>
  <c r="F266" i="8" s="1"/>
  <c r="E202" i="8"/>
  <c r="F202" i="8" s="1"/>
  <c r="E122" i="8"/>
  <c r="F122" i="8" s="1"/>
  <c r="E425" i="8"/>
  <c r="F425" i="8" s="1"/>
  <c r="E361" i="8"/>
  <c r="F361" i="8" s="1"/>
  <c r="E297" i="8"/>
  <c r="F297" i="8" s="1"/>
  <c r="E233" i="8"/>
  <c r="F233" i="8" s="1"/>
  <c r="E169" i="8"/>
  <c r="F169" i="8" s="1"/>
  <c r="E105" i="8"/>
  <c r="F105" i="8" s="1"/>
  <c r="E512" i="8"/>
  <c r="F512" i="8" s="1"/>
  <c r="E448" i="8"/>
  <c r="F448" i="8" s="1"/>
  <c r="E384" i="8"/>
  <c r="F384" i="8" s="1"/>
  <c r="E320" i="8"/>
  <c r="F320" i="8" s="1"/>
  <c r="E256" i="8"/>
  <c r="F256" i="8" s="1"/>
  <c r="E192" i="8"/>
  <c r="F192" i="8" s="1"/>
  <c r="E112" i="8"/>
  <c r="F112" i="8" s="1"/>
  <c r="E511" i="8"/>
  <c r="F511" i="8" s="1"/>
  <c r="E447" i="8"/>
  <c r="F447" i="8" s="1"/>
  <c r="E383" i="8"/>
  <c r="F383" i="8" s="1"/>
  <c r="E319" i="8"/>
  <c r="F319" i="8" s="1"/>
  <c r="E255" i="8"/>
  <c r="F255" i="8" s="1"/>
  <c r="E191" i="8"/>
  <c r="F191" i="8" s="1"/>
  <c r="E127" i="8"/>
  <c r="F127" i="8" s="1"/>
  <c r="E574" i="8"/>
  <c r="F574" i="8" s="1"/>
  <c r="E222" i="8"/>
  <c r="F222" i="8" s="1"/>
  <c r="E477" i="8"/>
  <c r="F477" i="8" s="1"/>
  <c r="E668" i="8"/>
  <c r="F668" i="8" s="1"/>
  <c r="E561" i="8"/>
  <c r="F561" i="8" s="1"/>
  <c r="E679" i="8"/>
  <c r="F679" i="8" s="1"/>
  <c r="E615" i="8"/>
  <c r="F615" i="8" s="1"/>
  <c r="E609" i="8"/>
  <c r="F609" i="8" s="1"/>
  <c r="E686" i="8"/>
  <c r="F686" i="8" s="1"/>
  <c r="E622" i="8"/>
  <c r="F622" i="8" s="1"/>
  <c r="E550" i="8"/>
  <c r="F550" i="8" s="1"/>
  <c r="E462" i="8"/>
  <c r="F462" i="8" s="1"/>
  <c r="E374" i="8"/>
  <c r="F374" i="8" s="1"/>
  <c r="E294" i="8"/>
  <c r="F294" i="8" s="1"/>
  <c r="E206" i="8"/>
  <c r="F206" i="8" s="1"/>
  <c r="E134" i="8"/>
  <c r="F134" i="8" s="1"/>
  <c r="E677" i="8"/>
  <c r="F677" i="8" s="1"/>
  <c r="E565" i="8"/>
  <c r="F565" i="8" s="1"/>
  <c r="E485" i="8"/>
  <c r="F485" i="8" s="1"/>
  <c r="E397" i="8"/>
  <c r="F397" i="8" s="1"/>
  <c r="E309" i="8"/>
  <c r="F309" i="8" s="1"/>
  <c r="E229" i="8"/>
  <c r="F229" i="8" s="1"/>
  <c r="E149" i="8"/>
  <c r="F149" i="8" s="1"/>
  <c r="E91" i="8"/>
  <c r="F91" i="8" s="1"/>
  <c r="E596" i="8"/>
  <c r="F596" i="8" s="1"/>
  <c r="E532" i="8"/>
  <c r="F532" i="8" s="1"/>
  <c r="E545" i="8"/>
  <c r="F545" i="8" s="1"/>
  <c r="E683" i="8"/>
  <c r="F683" i="8" s="1"/>
  <c r="E619" i="8"/>
  <c r="F619" i="8" s="1"/>
  <c r="E633" i="8"/>
  <c r="F633" i="8" s="1"/>
  <c r="E592" i="8"/>
  <c r="F592" i="8" s="1"/>
  <c r="E642" i="8"/>
  <c r="F642" i="8" s="1"/>
  <c r="E578" i="8"/>
  <c r="F578" i="8" s="1"/>
  <c r="E98" i="8"/>
  <c r="F98" i="8" s="1"/>
  <c r="E444" i="8"/>
  <c r="F444" i="8" s="1"/>
  <c r="E380" i="8"/>
  <c r="F380" i="8" s="1"/>
  <c r="E316" i="8"/>
  <c r="F316" i="8" s="1"/>
  <c r="E252" i="8"/>
  <c r="F252" i="8" s="1"/>
  <c r="E188" i="8"/>
  <c r="F188" i="8" s="1"/>
  <c r="E124" i="8"/>
  <c r="F124" i="8" s="1"/>
  <c r="E531" i="8"/>
  <c r="F531" i="8" s="1"/>
  <c r="E467" i="8"/>
  <c r="F467" i="8" s="1"/>
  <c r="E403" i="8"/>
  <c r="F403" i="8" s="1"/>
  <c r="E339" i="8"/>
  <c r="F339" i="8" s="1"/>
  <c r="E275" i="8"/>
  <c r="F275" i="8" s="1"/>
  <c r="E211" i="8"/>
  <c r="F211" i="8" s="1"/>
  <c r="E147" i="8"/>
  <c r="F147" i="8" s="1"/>
  <c r="E514" i="8"/>
  <c r="F514" i="8" s="1"/>
  <c r="E450" i="8"/>
  <c r="F450" i="8" s="1"/>
  <c r="E386" i="8"/>
  <c r="F386" i="8" s="1"/>
  <c r="E322" i="8"/>
  <c r="F322" i="8" s="1"/>
  <c r="E258" i="8"/>
  <c r="F258" i="8" s="1"/>
  <c r="E194" i="8"/>
  <c r="F194" i="8" s="1"/>
  <c r="E114" i="8"/>
  <c r="F114" i="8" s="1"/>
  <c r="E417" i="8"/>
  <c r="F417" i="8" s="1"/>
  <c r="E353" i="8"/>
  <c r="F353" i="8" s="1"/>
  <c r="E289" i="8"/>
  <c r="F289" i="8" s="1"/>
  <c r="E225" i="8"/>
  <c r="F225" i="8" s="1"/>
  <c r="E161" i="8"/>
  <c r="F161" i="8" s="1"/>
  <c r="E97" i="8"/>
  <c r="F97" i="8" s="1"/>
  <c r="E504" i="8"/>
  <c r="F504" i="8" s="1"/>
  <c r="E440" i="8"/>
  <c r="F440" i="8" s="1"/>
  <c r="E376" i="8"/>
  <c r="F376" i="8" s="1"/>
  <c r="E312" i="8"/>
  <c r="F312" i="8" s="1"/>
  <c r="E248" i="8"/>
  <c r="F248" i="8" s="1"/>
  <c r="E184" i="8"/>
  <c r="F184" i="8" s="1"/>
  <c r="E104" i="8"/>
  <c r="F104" i="8" s="1"/>
  <c r="E503" i="8"/>
  <c r="F503" i="8" s="1"/>
  <c r="E439" i="8"/>
  <c r="F439" i="8" s="1"/>
  <c r="E375" i="8"/>
  <c r="F375" i="8" s="1"/>
  <c r="E311" i="8"/>
  <c r="F311" i="8" s="1"/>
  <c r="E247" i="8"/>
  <c r="F247" i="8" s="1"/>
  <c r="E183" i="8"/>
  <c r="F183" i="8" s="1"/>
  <c r="E119" i="8"/>
  <c r="F119" i="8" s="1"/>
  <c r="E317" i="8"/>
  <c r="F317" i="8" s="1"/>
  <c r="E489" i="8"/>
  <c r="F489" i="8" s="1"/>
  <c r="E334" i="8"/>
  <c r="F334" i="8" s="1"/>
  <c r="E525" i="8"/>
  <c r="F525" i="8" s="1"/>
  <c r="E181" i="8"/>
  <c r="F181" i="8" s="1"/>
  <c r="E651" i="8"/>
  <c r="F651" i="8" s="1"/>
  <c r="E476" i="8"/>
  <c r="F476" i="8" s="1"/>
  <c r="E542" i="8"/>
  <c r="F542" i="8" s="1"/>
  <c r="E190" i="8"/>
  <c r="F190" i="8" s="1"/>
  <c r="E445" i="8"/>
  <c r="F445" i="8" s="1"/>
  <c r="E652" i="8"/>
  <c r="F652" i="8" s="1"/>
  <c r="E537" i="8"/>
  <c r="F537" i="8" s="1"/>
  <c r="E671" i="8"/>
  <c r="F671" i="8" s="1"/>
  <c r="E607" i="8"/>
  <c r="F607" i="8" s="1"/>
  <c r="E585" i="8"/>
  <c r="F585" i="8" s="1"/>
  <c r="E678" i="8"/>
  <c r="F678" i="8" s="1"/>
  <c r="E614" i="8"/>
  <c r="F614" i="8" s="1"/>
  <c r="E534" i="8"/>
  <c r="F534" i="8" s="1"/>
  <c r="E454" i="8"/>
  <c r="F454" i="8" s="1"/>
  <c r="E366" i="8"/>
  <c r="F366" i="8" s="1"/>
  <c r="E278" i="8"/>
  <c r="F278" i="8" s="1"/>
  <c r="E198" i="8"/>
  <c r="F198" i="8" s="1"/>
  <c r="E126" i="8"/>
  <c r="F126" i="8" s="1"/>
  <c r="E661" i="8"/>
  <c r="F661" i="8" s="1"/>
  <c r="E557" i="8"/>
  <c r="F557" i="8" s="1"/>
  <c r="E469" i="8"/>
  <c r="F469" i="8" s="1"/>
  <c r="E389" i="8"/>
  <c r="F389" i="8" s="1"/>
  <c r="E301" i="8"/>
  <c r="F301" i="8" s="1"/>
  <c r="E213" i="8"/>
  <c r="F213" i="8" s="1"/>
  <c r="E141" i="8"/>
  <c r="F141" i="8" s="1"/>
  <c r="E588" i="8"/>
  <c r="F588" i="8" s="1"/>
  <c r="E524" i="8"/>
  <c r="F524" i="8" s="1"/>
  <c r="E513" i="8"/>
  <c r="F513" i="8" s="1"/>
  <c r="E675" i="8"/>
  <c r="F675" i="8" s="1"/>
  <c r="E611" i="8"/>
  <c r="F611" i="8" s="1"/>
  <c r="E593" i="8"/>
  <c r="F593" i="8" s="1"/>
  <c r="E160" i="8"/>
  <c r="F160" i="8" s="1"/>
  <c r="E634" i="8"/>
  <c r="F634" i="8" s="1"/>
  <c r="E570" i="8"/>
  <c r="F570" i="8" s="1"/>
  <c r="E500" i="8"/>
  <c r="F500" i="8" s="1"/>
  <c r="E436" i="8"/>
  <c r="F436" i="8" s="1"/>
  <c r="E372" i="8"/>
  <c r="F372" i="8" s="1"/>
  <c r="E308" i="8"/>
  <c r="F308" i="8" s="1"/>
  <c r="E244" i="8"/>
  <c r="F244" i="8" s="1"/>
  <c r="E180" i="8"/>
  <c r="F180" i="8" s="1"/>
  <c r="E116" i="8"/>
  <c r="F116" i="8" s="1"/>
  <c r="E523" i="8"/>
  <c r="F523" i="8" s="1"/>
  <c r="E459" i="8"/>
  <c r="F459" i="8" s="1"/>
  <c r="E395" i="8"/>
  <c r="F395" i="8" s="1"/>
  <c r="E331" i="8"/>
  <c r="F331" i="8" s="1"/>
  <c r="E267" i="8"/>
  <c r="F267" i="8" s="1"/>
  <c r="E203" i="8"/>
  <c r="F203" i="8" s="1"/>
  <c r="E139" i="8"/>
  <c r="F139" i="8" s="1"/>
  <c r="E506" i="8"/>
  <c r="F506" i="8" s="1"/>
  <c r="E442" i="8"/>
  <c r="F442" i="8" s="1"/>
  <c r="E378" i="8"/>
  <c r="F378" i="8" s="1"/>
  <c r="E314" i="8"/>
  <c r="F314" i="8" s="1"/>
  <c r="E250" i="8"/>
  <c r="F250" i="8" s="1"/>
  <c r="E186" i="8"/>
  <c r="F186" i="8" s="1"/>
  <c r="E106" i="8"/>
  <c r="F106" i="8" s="1"/>
  <c r="E409" i="8"/>
  <c r="F409" i="8" s="1"/>
  <c r="E345" i="8"/>
  <c r="F345" i="8" s="1"/>
  <c r="E281" i="8"/>
  <c r="F281" i="8" s="1"/>
  <c r="E217" i="8"/>
  <c r="F217" i="8" s="1"/>
  <c r="E153" i="8"/>
  <c r="F153" i="8" s="1"/>
  <c r="E560" i="8"/>
  <c r="F560" i="8" s="1"/>
  <c r="E496" i="8"/>
  <c r="F496" i="8" s="1"/>
  <c r="E432" i="8"/>
  <c r="F432" i="8" s="1"/>
  <c r="E368" i="8"/>
  <c r="F368" i="8" s="1"/>
  <c r="E304" i="8"/>
  <c r="F304" i="8" s="1"/>
  <c r="E240" i="8"/>
  <c r="F240" i="8" s="1"/>
  <c r="E176" i="8"/>
  <c r="F176" i="8" s="1"/>
  <c r="E559" i="8"/>
  <c r="F559" i="8" s="1"/>
  <c r="E495" i="8"/>
  <c r="F495" i="8" s="1"/>
  <c r="E431" i="8"/>
  <c r="F431" i="8" s="1"/>
  <c r="E367" i="8"/>
  <c r="F367" i="8" s="1"/>
  <c r="E303" i="8"/>
  <c r="F303" i="8" s="1"/>
  <c r="E239" i="8"/>
  <c r="F239" i="8" s="1"/>
  <c r="E175" i="8"/>
  <c r="F175" i="8" s="1"/>
  <c r="E111" i="8"/>
  <c r="F111" i="8" s="1"/>
  <c r="E673" i="8"/>
  <c r="F673" i="8" s="1"/>
  <c r="E647" i="8"/>
  <c r="F647" i="8" s="1"/>
  <c r="E590" i="8"/>
  <c r="F590" i="8" s="1"/>
  <c r="E166" i="8"/>
  <c r="F166" i="8" s="1"/>
  <c r="E437" i="8"/>
  <c r="F437" i="8" s="1"/>
  <c r="E117" i="8"/>
  <c r="F117" i="8" s="1"/>
  <c r="E92" i="8"/>
  <c r="F92" i="8" s="1"/>
  <c r="E546" i="8"/>
  <c r="F546" i="8" s="1"/>
  <c r="E478" i="8"/>
  <c r="F478" i="8" s="1"/>
  <c r="E669" i="8"/>
  <c r="F669" i="8" s="1"/>
  <c r="E413" i="8"/>
  <c r="F413" i="8" s="1"/>
  <c r="E636" i="8"/>
  <c r="F636" i="8" s="1"/>
  <c r="E505" i="8"/>
  <c r="F505" i="8" s="1"/>
  <c r="E663" i="8"/>
  <c r="F663" i="8" s="1"/>
  <c r="E599" i="8"/>
  <c r="F599" i="8" s="1"/>
  <c r="E569" i="8"/>
  <c r="F569" i="8" s="1"/>
  <c r="E670" i="8"/>
  <c r="F670" i="8" s="1"/>
  <c r="E606" i="8"/>
  <c r="F606" i="8" s="1"/>
  <c r="E526" i="8"/>
  <c r="F526" i="8" s="1"/>
  <c r="E438" i="8"/>
  <c r="F438" i="8" s="1"/>
  <c r="E358" i="8"/>
  <c r="F358" i="8" s="1"/>
  <c r="E270" i="8"/>
  <c r="F270" i="8" s="1"/>
  <c r="E182" i="8"/>
  <c r="F182" i="8" s="1"/>
  <c r="E118" i="8"/>
  <c r="F118" i="8" s="1"/>
  <c r="E645" i="8"/>
  <c r="F645" i="8" s="1"/>
  <c r="E549" i="8"/>
  <c r="F549" i="8" s="1"/>
  <c r="E461" i="8"/>
  <c r="F461" i="8" s="1"/>
  <c r="E373" i="8"/>
  <c r="F373" i="8" s="1"/>
  <c r="E293" i="8"/>
  <c r="F293" i="8" s="1"/>
  <c r="E205" i="8"/>
  <c r="F205" i="8" s="1"/>
  <c r="E133" i="8"/>
  <c r="F133" i="8" s="1"/>
  <c r="E684" i="8"/>
  <c r="F684" i="8" s="1"/>
  <c r="E580" i="8"/>
  <c r="F580" i="8" s="1"/>
  <c r="E516" i="8"/>
  <c r="F516" i="8" s="1"/>
  <c r="E481" i="8"/>
  <c r="F481" i="8" s="1"/>
  <c r="E667" i="8"/>
  <c r="F667" i="8" s="1"/>
  <c r="E603" i="8"/>
  <c r="F603" i="8" s="1"/>
  <c r="E553" i="8"/>
  <c r="F553" i="8" s="1"/>
  <c r="E690" i="8"/>
  <c r="F690" i="8" s="1"/>
  <c r="E626" i="8"/>
  <c r="F626" i="8" s="1"/>
  <c r="E562" i="8"/>
  <c r="F562" i="8" s="1"/>
  <c r="E492" i="8"/>
  <c r="F492" i="8" s="1"/>
  <c r="E428" i="8"/>
  <c r="F428" i="8" s="1"/>
  <c r="E364" i="8"/>
  <c r="F364" i="8" s="1"/>
  <c r="E300" i="8"/>
  <c r="F300" i="8" s="1"/>
  <c r="E236" i="8"/>
  <c r="F236" i="8" s="1"/>
  <c r="E172" i="8"/>
  <c r="F172" i="8" s="1"/>
  <c r="E108" i="8"/>
  <c r="F108" i="8" s="1"/>
  <c r="E515" i="8"/>
  <c r="F515" i="8" s="1"/>
  <c r="E451" i="8"/>
  <c r="F451" i="8" s="1"/>
  <c r="E387" i="8"/>
  <c r="F387" i="8" s="1"/>
  <c r="E323" i="8"/>
  <c r="F323" i="8" s="1"/>
  <c r="E259" i="8"/>
  <c r="F259" i="8" s="1"/>
  <c r="E195" i="8"/>
  <c r="F195" i="8" s="1"/>
  <c r="E131" i="8"/>
  <c r="F131" i="8" s="1"/>
  <c r="E498" i="8"/>
  <c r="F498" i="8" s="1"/>
  <c r="E434" i="8"/>
  <c r="F434" i="8" s="1"/>
  <c r="E370" i="8"/>
  <c r="F370" i="8" s="1"/>
  <c r="E306" i="8"/>
  <c r="F306" i="8" s="1"/>
  <c r="E242" i="8"/>
  <c r="F242" i="8" s="1"/>
  <c r="E178" i="8"/>
  <c r="F178" i="8" s="1"/>
  <c r="E465" i="8"/>
  <c r="F465" i="8" s="1"/>
  <c r="E401" i="8"/>
  <c r="F401" i="8" s="1"/>
  <c r="E337" i="8"/>
  <c r="F337" i="8" s="1"/>
  <c r="E273" i="8"/>
  <c r="F273" i="8" s="1"/>
  <c r="E209" i="8"/>
  <c r="F209" i="8" s="1"/>
  <c r="E145" i="8"/>
  <c r="F145" i="8" s="1"/>
  <c r="E552" i="8"/>
  <c r="F552" i="8" s="1"/>
  <c r="E488" i="8"/>
  <c r="F488" i="8" s="1"/>
  <c r="E424" i="8"/>
  <c r="F424" i="8" s="1"/>
  <c r="E360" i="8"/>
  <c r="F360" i="8" s="1"/>
  <c r="E296" i="8"/>
  <c r="F296" i="8" s="1"/>
  <c r="E232" i="8"/>
  <c r="F232" i="8" s="1"/>
  <c r="E168" i="8"/>
  <c r="F168" i="8" s="1"/>
  <c r="E551" i="8"/>
  <c r="F551" i="8" s="1"/>
  <c r="E487" i="8"/>
  <c r="F487" i="8" s="1"/>
  <c r="E423" i="8"/>
  <c r="F423" i="8" s="1"/>
  <c r="E359" i="8"/>
  <c r="F359" i="8" s="1"/>
  <c r="E295" i="8"/>
  <c r="F295" i="8" s="1"/>
  <c r="E231" i="8"/>
  <c r="F231" i="8" s="1"/>
  <c r="E167" i="8"/>
  <c r="F167" i="8" s="1"/>
  <c r="E103" i="8"/>
  <c r="F103" i="8" s="1"/>
  <c r="E637" i="8"/>
  <c r="F637" i="8" s="1"/>
  <c r="E583" i="8"/>
  <c r="F583" i="8" s="1"/>
  <c r="E502" i="8"/>
  <c r="F502" i="8" s="1"/>
  <c r="E246" i="8"/>
  <c r="F246" i="8" s="1"/>
  <c r="E613" i="8"/>
  <c r="F613" i="8" s="1"/>
  <c r="E269" i="8"/>
  <c r="F269" i="8" s="1"/>
  <c r="E660" i="8"/>
  <c r="F660" i="8" s="1"/>
  <c r="E600" i="8"/>
  <c r="F600" i="8" s="1"/>
  <c r="E497" i="8"/>
  <c r="F497" i="8" s="1"/>
  <c r="E610" i="8"/>
  <c r="F610" i="8" s="1"/>
  <c r="E348" i="8"/>
  <c r="F348" i="8" s="1"/>
  <c r="E446" i="8"/>
  <c r="F446" i="8" s="1"/>
  <c r="E653" i="8"/>
  <c r="F653" i="8" s="1"/>
  <c r="E349" i="8"/>
  <c r="F349" i="8" s="1"/>
  <c r="E604" i="8"/>
  <c r="F604" i="8" s="1"/>
  <c r="E473" i="8"/>
  <c r="F473" i="8" s="1"/>
  <c r="E655" i="8"/>
  <c r="F655" i="8" s="1"/>
  <c r="E591" i="8"/>
  <c r="F591" i="8" s="1"/>
  <c r="E529" i="8"/>
  <c r="F529" i="8" s="1"/>
  <c r="E662" i="8"/>
  <c r="F662" i="8" s="1"/>
  <c r="E598" i="8"/>
  <c r="F598" i="8" s="1"/>
  <c r="E518" i="8"/>
  <c r="F518" i="8" s="1"/>
  <c r="E430" i="8"/>
  <c r="F430" i="8" s="1"/>
  <c r="E342" i="8"/>
  <c r="F342" i="8" s="1"/>
  <c r="E262" i="8"/>
  <c r="F262" i="8" s="1"/>
  <c r="E174" i="8"/>
  <c r="F174" i="8" s="1"/>
  <c r="E110" i="8"/>
  <c r="F110" i="8" s="1"/>
  <c r="E629" i="8"/>
  <c r="F629" i="8" s="1"/>
  <c r="E533" i="8"/>
  <c r="F533" i="8" s="1"/>
  <c r="E453" i="8"/>
  <c r="F453" i="8" s="1"/>
  <c r="E365" i="8"/>
  <c r="F365" i="8" s="1"/>
  <c r="E277" i="8"/>
  <c r="F277" i="8" s="1"/>
  <c r="E197" i="8"/>
  <c r="F197" i="8" s="1"/>
  <c r="E125" i="8"/>
  <c r="F125" i="8" s="1"/>
  <c r="E676" i="8"/>
  <c r="F676" i="8" s="1"/>
  <c r="E572" i="8"/>
  <c r="F572" i="8" s="1"/>
  <c r="E508" i="8"/>
  <c r="F508" i="8" s="1"/>
  <c r="E632" i="8"/>
  <c r="F632" i="8" s="1"/>
  <c r="E659" i="8"/>
  <c r="F659" i="8" s="1"/>
  <c r="E595" i="8"/>
  <c r="F595" i="8" s="1"/>
  <c r="E521" i="8"/>
  <c r="F521" i="8" s="1"/>
  <c r="E682" i="8"/>
  <c r="F682" i="8" s="1"/>
  <c r="E618" i="8"/>
  <c r="F618" i="8" s="1"/>
  <c r="E554" i="8"/>
  <c r="F554" i="8" s="1"/>
  <c r="E484" i="8"/>
  <c r="F484" i="8" s="1"/>
  <c r="E420" i="8"/>
  <c r="F420" i="8" s="1"/>
  <c r="E356" i="8"/>
  <c r="F356" i="8" s="1"/>
  <c r="E292" i="8"/>
  <c r="F292" i="8" s="1"/>
  <c r="E228" i="8"/>
  <c r="F228" i="8" s="1"/>
  <c r="E164" i="8"/>
  <c r="F164" i="8" s="1"/>
  <c r="E100" i="8"/>
  <c r="F100" i="8" s="1"/>
  <c r="E507" i="8"/>
  <c r="F507" i="8" s="1"/>
  <c r="E443" i="8"/>
  <c r="F443" i="8" s="1"/>
  <c r="E379" i="8"/>
  <c r="F379" i="8" s="1"/>
  <c r="E315" i="8"/>
  <c r="F315" i="8" s="1"/>
  <c r="E251" i="8"/>
  <c r="F251" i="8" s="1"/>
  <c r="E187" i="8"/>
  <c r="F187" i="8" s="1"/>
  <c r="E123" i="8"/>
  <c r="F123" i="8" s="1"/>
  <c r="E490" i="8"/>
  <c r="F490" i="8" s="1"/>
  <c r="E426" i="8"/>
  <c r="F426" i="8" s="1"/>
  <c r="E362" i="8"/>
  <c r="F362" i="8" s="1"/>
  <c r="E298" i="8"/>
  <c r="F298" i="8" s="1"/>
  <c r="E234" i="8"/>
  <c r="F234" i="8" s="1"/>
  <c r="E170" i="8"/>
  <c r="F170" i="8" s="1"/>
  <c r="E457" i="8"/>
  <c r="F457" i="8" s="1"/>
  <c r="E393" i="8"/>
  <c r="F393" i="8" s="1"/>
  <c r="E329" i="8"/>
  <c r="F329" i="8" s="1"/>
  <c r="E265" i="8"/>
  <c r="F265" i="8" s="1"/>
  <c r="E201" i="8"/>
  <c r="F201" i="8" s="1"/>
  <c r="E137" i="8"/>
  <c r="F137" i="8" s="1"/>
  <c r="E544" i="8"/>
  <c r="F544" i="8" s="1"/>
  <c r="E480" i="8"/>
  <c r="F480" i="8" s="1"/>
  <c r="E416" i="8"/>
  <c r="F416" i="8" s="1"/>
  <c r="E352" i="8"/>
  <c r="F352" i="8" s="1"/>
  <c r="E288" i="8"/>
  <c r="F288" i="8" s="1"/>
  <c r="E224" i="8"/>
  <c r="F224" i="8" s="1"/>
  <c r="E152" i="8"/>
  <c r="F152" i="8" s="1"/>
  <c r="E543" i="8"/>
  <c r="F543" i="8" s="1"/>
  <c r="E479" i="8"/>
  <c r="F479" i="8" s="1"/>
  <c r="E415" i="8"/>
  <c r="F415" i="8" s="1"/>
  <c r="E351" i="8"/>
  <c r="F351" i="8" s="1"/>
  <c r="E287" i="8"/>
  <c r="F287" i="8" s="1"/>
  <c r="E223" i="8"/>
  <c r="F223" i="8" s="1"/>
  <c r="E159" i="8"/>
  <c r="F159" i="8" s="1"/>
  <c r="E95" i="8"/>
  <c r="F95" i="8" s="1"/>
  <c r="E414" i="8"/>
  <c r="F414" i="8" s="1"/>
  <c r="E656" i="8"/>
  <c r="F656" i="8" s="1"/>
  <c r="E654" i="8"/>
  <c r="F654" i="8" s="1"/>
  <c r="E422" i="8"/>
  <c r="F422" i="8" s="1"/>
  <c r="E102" i="8"/>
  <c r="F102" i="8" s="1"/>
  <c r="E357" i="8"/>
  <c r="F357" i="8" s="1"/>
  <c r="E564" i="8"/>
  <c r="F564" i="8" s="1"/>
  <c r="E587" i="8"/>
  <c r="F587" i="8" s="1"/>
  <c r="E674" i="8"/>
  <c r="F674" i="8" s="1"/>
  <c r="E412" i="8"/>
  <c r="F412" i="8" s="1"/>
  <c r="E220" i="8"/>
  <c r="F220" i="8" s="1"/>
  <c r="E350" i="8"/>
  <c r="F350" i="8" s="1"/>
  <c r="E646" i="8"/>
  <c r="F646" i="8" s="1"/>
  <c r="E597" i="8"/>
  <c r="F597" i="8" s="1"/>
  <c r="E556" i="8"/>
  <c r="F556" i="8" s="1"/>
  <c r="E538" i="8"/>
  <c r="F538" i="8" s="1"/>
  <c r="E148" i="8"/>
  <c r="F148" i="8" s="1"/>
  <c r="E363" i="8"/>
  <c r="F363" i="8" s="1"/>
  <c r="E107" i="8"/>
  <c r="F107" i="8" s="1"/>
  <c r="E282" i="8"/>
  <c r="F282" i="8" s="1"/>
  <c r="E377" i="8"/>
  <c r="F377" i="8" s="1"/>
  <c r="E121" i="8"/>
  <c r="F121" i="8" s="1"/>
  <c r="E336" i="8"/>
  <c r="F336" i="8" s="1"/>
  <c r="E527" i="8"/>
  <c r="F527" i="8" s="1"/>
  <c r="E271" i="8"/>
  <c r="F271" i="8" s="1"/>
  <c r="E158" i="8"/>
  <c r="F158" i="8" s="1"/>
  <c r="E371" i="8"/>
  <c r="F371" i="8" s="1"/>
  <c r="E605" i="8"/>
  <c r="F605" i="8" s="1"/>
  <c r="E582" i="8"/>
  <c r="F582" i="8" s="1"/>
  <c r="E517" i="8"/>
  <c r="F517" i="8" s="1"/>
  <c r="E665" i="8"/>
  <c r="F665" i="8" s="1"/>
  <c r="E468" i="8"/>
  <c r="F468" i="8" s="1"/>
  <c r="E563" i="8"/>
  <c r="F563" i="8" s="1"/>
  <c r="E307" i="8"/>
  <c r="F307" i="8" s="1"/>
  <c r="E482" i="8"/>
  <c r="F482" i="8" s="1"/>
  <c r="E226" i="8"/>
  <c r="F226" i="8" s="1"/>
  <c r="E321" i="8"/>
  <c r="F321" i="8" s="1"/>
  <c r="E536" i="8"/>
  <c r="F536" i="8" s="1"/>
  <c r="E280" i="8"/>
  <c r="F280" i="8" s="1"/>
  <c r="E471" i="8"/>
  <c r="F471" i="8" s="1"/>
  <c r="E215" i="8"/>
  <c r="F215" i="8" s="1"/>
  <c r="E212" i="8"/>
  <c r="F212" i="8" s="1"/>
  <c r="E400" i="8"/>
  <c r="F400" i="8" s="1"/>
  <c r="E156" i="8"/>
  <c r="F156" i="8" s="1"/>
  <c r="E535" i="8"/>
  <c r="F535" i="8" s="1"/>
  <c r="E285" i="8"/>
  <c r="F285" i="8" s="1"/>
  <c r="E494" i="8"/>
  <c r="F494" i="8" s="1"/>
  <c r="E429" i="8"/>
  <c r="F429" i="8" s="1"/>
  <c r="E584" i="8"/>
  <c r="F584" i="8" s="1"/>
  <c r="E404" i="8"/>
  <c r="F404" i="8" s="1"/>
  <c r="E555" i="8"/>
  <c r="F555" i="8" s="1"/>
  <c r="E299" i="8"/>
  <c r="F299" i="8" s="1"/>
  <c r="E474" i="8"/>
  <c r="F474" i="8" s="1"/>
  <c r="E218" i="8"/>
  <c r="F218" i="8" s="1"/>
  <c r="E313" i="8"/>
  <c r="F313" i="8" s="1"/>
  <c r="E528" i="8"/>
  <c r="F528" i="8" s="1"/>
  <c r="E272" i="8"/>
  <c r="F272" i="8" s="1"/>
  <c r="E463" i="8"/>
  <c r="F463" i="8" s="1"/>
  <c r="E207" i="8"/>
  <c r="F207" i="8" s="1"/>
  <c r="E575" i="8"/>
  <c r="F575" i="8" s="1"/>
  <c r="E602" i="8"/>
  <c r="F602" i="8" s="1"/>
  <c r="E129" i="8"/>
  <c r="F129" i="8" s="1"/>
  <c r="E649" i="8"/>
  <c r="F649" i="8" s="1"/>
  <c r="E406" i="8"/>
  <c r="F406" i="8" s="1"/>
  <c r="E341" i="8"/>
  <c r="F341" i="8" s="1"/>
  <c r="E643" i="8"/>
  <c r="F643" i="8" s="1"/>
  <c r="E340" i="8"/>
  <c r="F340" i="8" s="1"/>
  <c r="E499" i="8"/>
  <c r="F499" i="8" s="1"/>
  <c r="E243" i="8"/>
  <c r="F243" i="8" s="1"/>
  <c r="E418" i="8"/>
  <c r="F418" i="8" s="1"/>
  <c r="E154" i="8"/>
  <c r="F154" i="8" s="1"/>
  <c r="E257" i="8"/>
  <c r="F257" i="8" s="1"/>
  <c r="E472" i="8"/>
  <c r="F472" i="8" s="1"/>
  <c r="E216" i="8"/>
  <c r="F216" i="8" s="1"/>
  <c r="E407" i="8"/>
  <c r="F407" i="8" s="1"/>
  <c r="E151" i="8"/>
  <c r="F151" i="8" s="1"/>
  <c r="E427" i="8"/>
  <c r="F427" i="8" s="1"/>
  <c r="E171" i="8"/>
  <c r="F171" i="8" s="1"/>
  <c r="E441" i="8"/>
  <c r="F441" i="8" s="1"/>
  <c r="E136" i="8"/>
  <c r="F136" i="8" s="1"/>
  <c r="E648" i="8"/>
  <c r="F648" i="8" s="1"/>
  <c r="E385" i="8"/>
  <c r="F385" i="8" s="1"/>
  <c r="E624" i="8"/>
  <c r="F624" i="8" s="1"/>
  <c r="E326" i="8"/>
  <c r="F326" i="8" s="1"/>
  <c r="E261" i="8"/>
  <c r="F261" i="8" s="1"/>
  <c r="E579" i="8"/>
  <c r="F579" i="8" s="1"/>
  <c r="E284" i="8"/>
  <c r="F284" i="8" s="1"/>
  <c r="E491" i="8"/>
  <c r="F491" i="8" s="1"/>
  <c r="E235" i="8"/>
  <c r="F235" i="8" s="1"/>
  <c r="E410" i="8"/>
  <c r="F410" i="8" s="1"/>
  <c r="E146" i="8"/>
  <c r="F146" i="8" s="1"/>
  <c r="E249" i="8"/>
  <c r="F249" i="8" s="1"/>
  <c r="E464" i="8"/>
  <c r="F464" i="8" s="1"/>
  <c r="E208" i="8"/>
  <c r="F208" i="8" s="1"/>
  <c r="E399" i="8"/>
  <c r="F399" i="8" s="1"/>
  <c r="E143" i="8"/>
  <c r="F143" i="8" s="1"/>
  <c r="E109" i="8"/>
  <c r="F109" i="8" s="1"/>
  <c r="E185" i="8"/>
  <c r="F185" i="8" s="1"/>
  <c r="E644" i="8"/>
  <c r="F644" i="8" s="1"/>
  <c r="E115" i="8"/>
  <c r="F115" i="8" s="1"/>
  <c r="E344" i="8"/>
  <c r="F344" i="8" s="1"/>
  <c r="E639" i="8"/>
  <c r="F639" i="8" s="1"/>
  <c r="E238" i="8"/>
  <c r="F238" i="8" s="1"/>
  <c r="E173" i="8"/>
  <c r="F173" i="8" s="1"/>
  <c r="E672" i="8"/>
  <c r="F672" i="8" s="1"/>
  <c r="E276" i="8"/>
  <c r="F276" i="8" s="1"/>
  <c r="E435" i="8"/>
  <c r="F435" i="8" s="1"/>
  <c r="E179" i="8"/>
  <c r="F179" i="8" s="1"/>
  <c r="E354" i="8"/>
  <c r="F354" i="8" s="1"/>
  <c r="E449" i="8"/>
  <c r="F449" i="8" s="1"/>
  <c r="E193" i="8"/>
  <c r="F193" i="8" s="1"/>
  <c r="E408" i="8"/>
  <c r="F408" i="8" s="1"/>
  <c r="E144" i="8"/>
  <c r="F144" i="8" s="1"/>
  <c r="E343" i="8"/>
  <c r="F343" i="8" s="1"/>
  <c r="E666" i="8"/>
  <c r="F666" i="8" s="1"/>
  <c r="E346" i="8"/>
  <c r="F346" i="8" s="1"/>
  <c r="E335" i="8"/>
  <c r="F335" i="8" s="1"/>
  <c r="E94" i="8"/>
  <c r="F94" i="8" s="1"/>
  <c r="E290" i="8"/>
  <c r="F290" i="8" s="1"/>
  <c r="E279" i="8"/>
  <c r="F279" i="8" s="1"/>
  <c r="E120" i="4"/>
  <c r="F120" i="4" s="1"/>
  <c r="F45" i="23" l="1"/>
  <c r="F123" i="23"/>
  <c r="F54" i="23"/>
  <c r="F59" i="23"/>
  <c r="F147" i="23"/>
  <c r="F78" i="23"/>
  <c r="F86" i="23"/>
  <c r="F163" i="23"/>
  <c r="F8" i="23"/>
  <c r="F91" i="23"/>
  <c r="F17" i="23"/>
  <c r="F110" i="23"/>
  <c r="F171" i="23"/>
  <c r="F206" i="23"/>
  <c r="F210" i="23"/>
  <c r="F146" i="23"/>
  <c r="F177" i="23"/>
  <c r="F113" i="23"/>
  <c r="F191" i="23"/>
  <c r="F127" i="23"/>
  <c r="F63" i="23"/>
  <c r="F182" i="23"/>
  <c r="F70" i="23"/>
  <c r="F173" i="23"/>
  <c r="F5" i="23"/>
  <c r="F172" i="23"/>
  <c r="F108" i="23"/>
  <c r="F203" i="23"/>
  <c r="F107" i="23"/>
  <c r="F66" i="23"/>
  <c r="F2" i="23"/>
  <c r="F41" i="23"/>
  <c r="F30" i="23"/>
  <c r="F77" i="23"/>
  <c r="F44" i="23"/>
  <c r="F35" i="23"/>
  <c r="F168" i="23"/>
  <c r="F104" i="23"/>
  <c r="F40" i="23"/>
  <c r="F190" i="23"/>
  <c r="F202" i="23"/>
  <c r="F138" i="23"/>
  <c r="F169" i="23"/>
  <c r="F105" i="23"/>
  <c r="F183" i="23"/>
  <c r="F119" i="23"/>
  <c r="F55" i="23"/>
  <c r="F174" i="23"/>
  <c r="F62" i="23"/>
  <c r="F165" i="23"/>
  <c r="F164" i="23"/>
  <c r="F100" i="23"/>
  <c r="F195" i="23"/>
  <c r="F99" i="23"/>
  <c r="F58" i="23"/>
  <c r="F33" i="23"/>
  <c r="F22" i="23"/>
  <c r="F69" i="23"/>
  <c r="F28" i="23"/>
  <c r="F27" i="23"/>
  <c r="F160" i="23"/>
  <c r="F96" i="23"/>
  <c r="F24" i="23"/>
  <c r="F150" i="23"/>
  <c r="F194" i="23"/>
  <c r="F130" i="23"/>
  <c r="F161" i="23"/>
  <c r="F97" i="23"/>
  <c r="F175" i="23"/>
  <c r="F111" i="23"/>
  <c r="F47" i="23"/>
  <c r="F166" i="23"/>
  <c r="F14" i="23"/>
  <c r="F157" i="23"/>
  <c r="F156" i="23"/>
  <c r="F92" i="23"/>
  <c r="F187" i="23"/>
  <c r="F83" i="23"/>
  <c r="F50" i="23"/>
  <c r="F89" i="23"/>
  <c r="F25" i="23"/>
  <c r="F6" i="23"/>
  <c r="F61" i="23"/>
  <c r="F142" i="23"/>
  <c r="F186" i="23"/>
  <c r="F122" i="23"/>
  <c r="F217" i="23"/>
  <c r="F153" i="23"/>
  <c r="F167" i="23"/>
  <c r="F103" i="23"/>
  <c r="F39" i="23"/>
  <c r="F158" i="23"/>
  <c r="F213" i="23"/>
  <c r="F149" i="23"/>
  <c r="F212" i="23"/>
  <c r="F148" i="23"/>
  <c r="F84" i="23"/>
  <c r="F179" i="23"/>
  <c r="F75" i="23"/>
  <c r="F42" i="23"/>
  <c r="F81" i="23"/>
  <c r="F9" i="23"/>
  <c r="F53" i="23"/>
  <c r="F12" i="23"/>
  <c r="F11" i="23"/>
  <c r="F208" i="23"/>
  <c r="F144" i="23"/>
  <c r="F80" i="23"/>
  <c r="F118" i="23"/>
  <c r="F178" i="23"/>
  <c r="F114" i="23"/>
  <c r="F209" i="23"/>
  <c r="F145" i="23"/>
  <c r="F159" i="23"/>
  <c r="F95" i="23"/>
  <c r="F31" i="23"/>
  <c r="F134" i="23"/>
  <c r="F205" i="23"/>
  <c r="F141" i="23"/>
  <c r="F204" i="23"/>
  <c r="F140" i="23"/>
  <c r="F76" i="23"/>
  <c r="F155" i="23"/>
  <c r="F67" i="23"/>
  <c r="F34" i="23"/>
  <c r="F73" i="23"/>
  <c r="F109" i="23"/>
  <c r="F37" i="23"/>
  <c r="F4" i="23"/>
  <c r="F3" i="23"/>
  <c r="F200" i="23"/>
  <c r="F136" i="23"/>
  <c r="F72" i="23"/>
  <c r="F170" i="23"/>
  <c r="F106" i="23"/>
  <c r="F201" i="23"/>
  <c r="F137" i="23"/>
  <c r="F215" i="23"/>
  <c r="F151" i="23"/>
  <c r="F87" i="23"/>
  <c r="F23" i="23"/>
  <c r="F126" i="23"/>
  <c r="F197" i="23"/>
  <c r="F133" i="23"/>
  <c r="F196" i="23"/>
  <c r="F132" i="23"/>
  <c r="F68" i="23"/>
  <c r="F139" i="23"/>
  <c r="F90" i="23"/>
  <c r="F26" i="23"/>
  <c r="F65" i="23"/>
  <c r="F101" i="23"/>
  <c r="F29" i="23"/>
  <c r="F192" i="23"/>
  <c r="F128" i="23"/>
  <c r="F64" i="23"/>
  <c r="F211" i="23"/>
  <c r="F162" i="23"/>
  <c r="F98" i="23"/>
  <c r="F193" i="23"/>
  <c r="F129" i="23"/>
  <c r="F207" i="23"/>
  <c r="F143" i="23"/>
  <c r="F79" i="23"/>
  <c r="F15" i="23"/>
  <c r="F214" i="23"/>
  <c r="F102" i="23"/>
  <c r="F189" i="23"/>
  <c r="F125" i="23"/>
  <c r="F188" i="23"/>
  <c r="F124" i="23"/>
  <c r="F36" i="23"/>
  <c r="F131" i="23"/>
  <c r="F82" i="23"/>
  <c r="F18" i="23"/>
  <c r="F57" i="23"/>
  <c r="F46" i="23"/>
  <c r="F93" i="23"/>
  <c r="F21" i="23"/>
  <c r="F60" i="23"/>
  <c r="F51" i="23"/>
  <c r="F184" i="23"/>
  <c r="F120" i="23"/>
  <c r="F56" i="23"/>
  <c r="F154" i="23"/>
  <c r="F185" i="23"/>
  <c r="F121" i="23"/>
  <c r="F199" i="23"/>
  <c r="F135" i="23"/>
  <c r="F71" i="23"/>
  <c r="F7" i="23"/>
  <c r="F198" i="23"/>
  <c r="F94" i="23"/>
  <c r="F181" i="23"/>
  <c r="F117" i="23"/>
  <c r="F180" i="23"/>
  <c r="F116" i="23"/>
  <c r="F115" i="23"/>
  <c r="F74" i="23"/>
  <c r="F10" i="23"/>
  <c r="F49" i="23"/>
  <c r="F32" i="23"/>
  <c r="F38" i="23"/>
  <c r="F85" i="23"/>
  <c r="F13" i="23"/>
  <c r="F52" i="23"/>
  <c r="F43" i="23"/>
  <c r="F176" i="23"/>
  <c r="F112" i="23"/>
  <c r="F48" i="23"/>
  <c r="F16" i="23"/>
  <c r="F20" i="23"/>
  <c r="F19" i="23"/>
  <c r="F216" i="23"/>
  <c r="F152" i="23"/>
  <c r="F88" i="23"/>
  <c r="F54" i="27"/>
  <c r="F137" i="27"/>
  <c r="F202" i="13"/>
  <c r="E203" i="13"/>
  <c r="F203" i="13" s="1"/>
  <c r="F218" i="23" l="1"/>
  <c r="E219" i="23"/>
  <c r="F219" i="23" s="1"/>
  <c r="F139" i="27"/>
  <c r="F56" i="27"/>
  <c r="F58" i="27" l="1"/>
  <c r="F141" i="27"/>
  <c r="F20" i="28"/>
  <c r="F109" i="28"/>
  <c r="F45" i="28"/>
  <c r="F13" i="28"/>
  <c r="F12" i="28"/>
  <c r="F44" i="28"/>
  <c r="F76" i="28"/>
  <c r="F108" i="28"/>
  <c r="F77" i="28"/>
  <c r="F101" i="28"/>
  <c r="F21" i="28"/>
  <c r="F92" i="28"/>
  <c r="F86" i="28"/>
  <c r="F59" i="28"/>
  <c r="F74" i="28"/>
  <c r="F10" i="28"/>
  <c r="F57" i="28"/>
  <c r="F64" i="28"/>
  <c r="F79" i="28"/>
  <c r="F15" i="28"/>
  <c r="F100" i="28"/>
  <c r="F87" i="28"/>
  <c r="F93" i="28"/>
  <c r="F5" i="28"/>
  <c r="F84" i="28"/>
  <c r="F30" i="28"/>
  <c r="F51" i="28"/>
  <c r="F66" i="28"/>
  <c r="F2" i="28"/>
  <c r="F49" i="28"/>
  <c r="F56" i="28"/>
  <c r="F71" i="28"/>
  <c r="F7" i="28"/>
  <c r="F85" i="28"/>
  <c r="F68" i="28"/>
  <c r="F107" i="28"/>
  <c r="F43" i="28"/>
  <c r="F58" i="28"/>
  <c r="F105" i="28"/>
  <c r="F41" i="28"/>
  <c r="F48" i="28"/>
  <c r="F63" i="28"/>
  <c r="F4" i="28"/>
  <c r="F67" i="28"/>
  <c r="F18" i="28"/>
  <c r="F69" i="28"/>
  <c r="F60" i="28"/>
  <c r="F102" i="28"/>
  <c r="F99" i="28"/>
  <c r="F35" i="28"/>
  <c r="F50" i="28"/>
  <c r="F97" i="28"/>
  <c r="F33" i="28"/>
  <c r="F104" i="28"/>
  <c r="F40" i="28"/>
  <c r="F55" i="28"/>
  <c r="F65" i="28"/>
  <c r="F8" i="28"/>
  <c r="F23" i="28"/>
  <c r="F61" i="28"/>
  <c r="F52" i="28"/>
  <c r="F70" i="28"/>
  <c r="F91" i="28"/>
  <c r="F27" i="28"/>
  <c r="F106" i="28"/>
  <c r="F42" i="28"/>
  <c r="F89" i="28"/>
  <c r="F25" i="28"/>
  <c r="F78" i="28"/>
  <c r="F96" i="28"/>
  <c r="F32" i="28"/>
  <c r="F47" i="28"/>
  <c r="F53" i="28"/>
  <c r="F36" i="28"/>
  <c r="F14" i="28"/>
  <c r="F83" i="28"/>
  <c r="F19" i="28"/>
  <c r="F62" i="28"/>
  <c r="F98" i="28"/>
  <c r="F34" i="28"/>
  <c r="F81" i="28"/>
  <c r="F17" i="28"/>
  <c r="F22" i="28"/>
  <c r="F88" i="28"/>
  <c r="F24" i="28"/>
  <c r="F94" i="28"/>
  <c r="F103" i="28"/>
  <c r="F39" i="28"/>
  <c r="F3" i="28"/>
  <c r="F82" i="28"/>
  <c r="F37" i="28"/>
  <c r="F28" i="28"/>
  <c r="F46" i="28"/>
  <c r="F75" i="28"/>
  <c r="F11" i="28"/>
  <c r="F90" i="28"/>
  <c r="F26" i="28"/>
  <c r="F38" i="28"/>
  <c r="F73" i="28"/>
  <c r="F9" i="28"/>
  <c r="F80" i="28"/>
  <c r="F16" i="28"/>
  <c r="F54" i="28"/>
  <c r="F95" i="28"/>
  <c r="F31" i="28"/>
  <c r="F29" i="28"/>
  <c r="F72" i="28"/>
  <c r="F6" i="28"/>
  <c r="F60" i="27" l="1"/>
  <c r="F143" i="27"/>
  <c r="F110" i="28"/>
  <c r="E112" i="28"/>
  <c r="F112" i="28" s="1"/>
  <c r="E111" i="28"/>
  <c r="F111" i="28" s="1"/>
  <c r="E590" i="2"/>
  <c r="F590" i="2" s="1"/>
  <c r="E595" i="2"/>
  <c r="F595" i="2" s="1"/>
  <c r="E587" i="2"/>
  <c r="F587" i="2" s="1"/>
  <c r="E599" i="2"/>
  <c r="F599" i="2" s="1"/>
  <c r="E596" i="2"/>
  <c r="F596" i="2" s="1"/>
  <c r="E594" i="2"/>
  <c r="F594" i="2" s="1"/>
  <c r="E593" i="2"/>
  <c r="F593" i="2" s="1"/>
  <c r="F75" i="26" l="1"/>
  <c r="F17" i="26"/>
  <c r="F124" i="26"/>
  <c r="F27" i="26"/>
  <c r="F83" i="26"/>
  <c r="F99" i="26"/>
  <c r="F60" i="26"/>
  <c r="F3" i="26"/>
  <c r="F42" i="26"/>
  <c r="F70" i="26"/>
  <c r="F95" i="26"/>
  <c r="F122" i="26"/>
  <c r="F74" i="26"/>
  <c r="F131" i="26"/>
  <c r="F33" i="26"/>
  <c r="F87" i="26"/>
  <c r="F86" i="26"/>
  <c r="F37" i="26"/>
  <c r="F68" i="26"/>
  <c r="F51" i="26"/>
  <c r="F98" i="26"/>
  <c r="F89" i="26"/>
  <c r="F104" i="26"/>
  <c r="F40" i="26"/>
  <c r="F133" i="26"/>
  <c r="F71" i="26"/>
  <c r="F30" i="26"/>
  <c r="F67" i="26"/>
  <c r="F9" i="26"/>
  <c r="F79" i="26"/>
  <c r="F62" i="26"/>
  <c r="F44" i="26"/>
  <c r="F43" i="26"/>
  <c r="F90" i="26"/>
  <c r="F81" i="26"/>
  <c r="F109" i="26"/>
  <c r="F96" i="26"/>
  <c r="F32" i="26"/>
  <c r="F85" i="26"/>
  <c r="F63" i="26"/>
  <c r="F110" i="26"/>
  <c r="F22" i="26"/>
  <c r="F39" i="26"/>
  <c r="F53" i="26"/>
  <c r="F36" i="26"/>
  <c r="F35" i="26"/>
  <c r="F82" i="26"/>
  <c r="F137" i="26"/>
  <c r="F73" i="26"/>
  <c r="F69" i="26"/>
  <c r="F88" i="26"/>
  <c r="F24" i="26"/>
  <c r="F5" i="26"/>
  <c r="F55" i="26"/>
  <c r="F102" i="26"/>
  <c r="F14" i="26"/>
  <c r="F52" i="26"/>
  <c r="F114" i="26"/>
  <c r="F31" i="26"/>
  <c r="F108" i="26"/>
  <c r="F45" i="26"/>
  <c r="F12" i="26"/>
  <c r="F123" i="26"/>
  <c r="F117" i="26"/>
  <c r="F66" i="26"/>
  <c r="F129" i="26"/>
  <c r="F65" i="26"/>
  <c r="F21" i="26"/>
  <c r="F80" i="26"/>
  <c r="F16" i="26"/>
  <c r="F47" i="26"/>
  <c r="F94" i="26"/>
  <c r="F6" i="26"/>
  <c r="F28" i="26"/>
  <c r="F106" i="26"/>
  <c r="F23" i="26"/>
  <c r="F92" i="26"/>
  <c r="F13" i="26"/>
  <c r="F132" i="26"/>
  <c r="F4" i="26"/>
  <c r="F115" i="26"/>
  <c r="F93" i="26"/>
  <c r="F50" i="26"/>
  <c r="F101" i="26"/>
  <c r="F121" i="26"/>
  <c r="F57" i="26"/>
  <c r="F136" i="26"/>
  <c r="F72" i="26"/>
  <c r="F8" i="26"/>
  <c r="F135" i="26"/>
  <c r="F15" i="26"/>
  <c r="F78" i="26"/>
  <c r="F20" i="26"/>
  <c r="F58" i="26"/>
  <c r="F134" i="26"/>
  <c r="F116" i="26"/>
  <c r="F107" i="26"/>
  <c r="F29" i="26"/>
  <c r="F34" i="26"/>
  <c r="F61" i="26"/>
  <c r="F113" i="26"/>
  <c r="F41" i="26"/>
  <c r="F128" i="26"/>
  <c r="F64" i="26"/>
  <c r="F127" i="26"/>
  <c r="F7" i="26"/>
  <c r="F54" i="26"/>
  <c r="F18" i="26"/>
  <c r="F100" i="26"/>
  <c r="F126" i="26"/>
  <c r="F125" i="26"/>
  <c r="F84" i="26"/>
  <c r="F91" i="26"/>
  <c r="F26" i="26"/>
  <c r="F105" i="26"/>
  <c r="F25" i="26"/>
  <c r="F120" i="26"/>
  <c r="F56" i="26"/>
  <c r="F119" i="26"/>
  <c r="F46" i="26"/>
  <c r="F19" i="26"/>
  <c r="F2" i="26"/>
  <c r="F49" i="26"/>
  <c r="F111" i="26"/>
  <c r="F118" i="26"/>
  <c r="F77" i="26"/>
  <c r="F76" i="26"/>
  <c r="F59" i="26"/>
  <c r="F130" i="26"/>
  <c r="F10" i="26"/>
  <c r="F97" i="26"/>
  <c r="F112" i="26"/>
  <c r="F48" i="26"/>
  <c r="F103" i="26"/>
  <c r="F38" i="26"/>
  <c r="F11" i="26"/>
  <c r="F145" i="27"/>
  <c r="F62" i="27"/>
  <c r="E597" i="2"/>
  <c r="F597" i="2" s="1"/>
  <c r="E601" i="2"/>
  <c r="E588" i="2"/>
  <c r="F588" i="2" s="1"/>
  <c r="E600" i="2"/>
  <c r="F600" i="2" s="1"/>
  <c r="E598" i="2"/>
  <c r="F598" i="2" s="1"/>
  <c r="E586" i="2"/>
  <c r="F586" i="2" s="1"/>
  <c r="E592" i="2"/>
  <c r="F592" i="2" s="1"/>
  <c r="E591" i="2"/>
  <c r="F591" i="2" s="1"/>
  <c r="E589" i="2"/>
  <c r="F589" i="2" s="1"/>
  <c r="E602" i="2" l="1"/>
  <c r="F602" i="2" s="1"/>
  <c r="F601" i="2"/>
  <c r="E144" i="26"/>
  <c r="F144" i="26" s="1"/>
  <c r="E152" i="26"/>
  <c r="F152" i="26" s="1"/>
  <c r="E160" i="26"/>
  <c r="F160" i="26" s="1"/>
  <c r="E146" i="26"/>
  <c r="F146" i="26" s="1"/>
  <c r="E154" i="26"/>
  <c r="F154" i="26" s="1"/>
  <c r="E162" i="26"/>
  <c r="E147" i="26"/>
  <c r="F147" i="26" s="1"/>
  <c r="E155" i="26"/>
  <c r="F155" i="26" s="1"/>
  <c r="E139" i="26"/>
  <c r="F139" i="26" s="1"/>
  <c r="F138" i="26"/>
  <c r="E143" i="26"/>
  <c r="F143" i="26" s="1"/>
  <c r="E151" i="26"/>
  <c r="F151" i="26" s="1"/>
  <c r="E159" i="26"/>
  <c r="F159" i="26" s="1"/>
  <c r="E158" i="26"/>
  <c r="F158" i="26" s="1"/>
  <c r="E142" i="26"/>
  <c r="F142" i="26" s="1"/>
  <c r="E153" i="26"/>
  <c r="F153" i="26" s="1"/>
  <c r="E156" i="26"/>
  <c r="F156" i="26" s="1"/>
  <c r="E145" i="26"/>
  <c r="F145" i="26" s="1"/>
  <c r="E148" i="26"/>
  <c r="F148" i="26" s="1"/>
  <c r="E140" i="26"/>
  <c r="F140" i="26" s="1"/>
  <c r="E157" i="26"/>
  <c r="F157" i="26" s="1"/>
  <c r="E149" i="26"/>
  <c r="F149" i="26" s="1"/>
  <c r="E161" i="26"/>
  <c r="F161" i="26" s="1"/>
  <c r="E150" i="26"/>
  <c r="F150" i="26" s="1"/>
  <c r="E141" i="26"/>
  <c r="F141" i="26" s="1"/>
  <c r="F64" i="27"/>
  <c r="F147" i="27"/>
  <c r="E168" i="26" l="1"/>
  <c r="F168" i="26" s="1"/>
  <c r="E176" i="26"/>
  <c r="F176" i="26" s="1"/>
  <c r="E184" i="26"/>
  <c r="F184" i="26" s="1"/>
  <c r="E192" i="26"/>
  <c r="F192" i="26" s="1"/>
  <c r="E200" i="26"/>
  <c r="F200" i="26" s="1"/>
  <c r="E208" i="26"/>
  <c r="F208" i="26" s="1"/>
  <c r="E216" i="26"/>
  <c r="F216" i="26" s="1"/>
  <c r="E224" i="26"/>
  <c r="F224" i="26" s="1"/>
  <c r="E232" i="26"/>
  <c r="F232" i="26" s="1"/>
  <c r="E240" i="26"/>
  <c r="F240" i="26" s="1"/>
  <c r="E248" i="26"/>
  <c r="F248" i="26" s="1"/>
  <c r="E256" i="26"/>
  <c r="F256" i="26" s="1"/>
  <c r="E264" i="26"/>
  <c r="F264" i="26" s="1"/>
  <c r="E272" i="26"/>
  <c r="F272" i="26" s="1"/>
  <c r="E280" i="26"/>
  <c r="F280" i="26" s="1"/>
  <c r="E288" i="26"/>
  <c r="F288" i="26" s="1"/>
  <c r="E296" i="26"/>
  <c r="F296" i="26" s="1"/>
  <c r="E304" i="26"/>
  <c r="F304" i="26" s="1"/>
  <c r="E312" i="26"/>
  <c r="F312" i="26" s="1"/>
  <c r="E320" i="26"/>
  <c r="F320" i="26" s="1"/>
  <c r="E328" i="26"/>
  <c r="F328" i="26" s="1"/>
  <c r="E336" i="26"/>
  <c r="F336" i="26" s="1"/>
  <c r="E344" i="26"/>
  <c r="F344" i="26" s="1"/>
  <c r="E352" i="26"/>
  <c r="F352" i="26" s="1"/>
  <c r="E360" i="26"/>
  <c r="F360" i="26" s="1"/>
  <c r="E368" i="26"/>
  <c r="F368" i="26" s="1"/>
  <c r="E376" i="26"/>
  <c r="F376" i="26" s="1"/>
  <c r="E384" i="26"/>
  <c r="F384" i="26" s="1"/>
  <c r="E392" i="26"/>
  <c r="F392" i="26" s="1"/>
  <c r="E400" i="26"/>
  <c r="F400" i="26" s="1"/>
  <c r="E408" i="26"/>
  <c r="F408" i="26" s="1"/>
  <c r="E416" i="26"/>
  <c r="F416" i="26" s="1"/>
  <c r="E424" i="26"/>
  <c r="F424" i="26" s="1"/>
  <c r="E432" i="26"/>
  <c r="F432" i="26" s="1"/>
  <c r="E440" i="26"/>
  <c r="F440" i="26" s="1"/>
  <c r="E448" i="26"/>
  <c r="F448" i="26" s="1"/>
  <c r="E456" i="26"/>
  <c r="F456" i="26" s="1"/>
  <c r="E464" i="26"/>
  <c r="F464" i="26" s="1"/>
  <c r="E472" i="26"/>
  <c r="F472" i="26" s="1"/>
  <c r="E167" i="26"/>
  <c r="F167" i="26" s="1"/>
  <c r="E169" i="26"/>
  <c r="F169" i="26" s="1"/>
  <c r="E177" i="26"/>
  <c r="F177" i="26" s="1"/>
  <c r="E185" i="26"/>
  <c r="F185" i="26" s="1"/>
  <c r="E193" i="26"/>
  <c r="F193" i="26" s="1"/>
  <c r="E201" i="26"/>
  <c r="F201" i="26" s="1"/>
  <c r="E209" i="26"/>
  <c r="F209" i="26" s="1"/>
  <c r="E217" i="26"/>
  <c r="F217" i="26" s="1"/>
  <c r="E225" i="26"/>
  <c r="F225" i="26" s="1"/>
  <c r="E233" i="26"/>
  <c r="F233" i="26" s="1"/>
  <c r="E241" i="26"/>
  <c r="F241" i="26" s="1"/>
  <c r="E249" i="26"/>
  <c r="F249" i="26" s="1"/>
  <c r="E257" i="26"/>
  <c r="F257" i="26" s="1"/>
  <c r="E265" i="26"/>
  <c r="F265" i="26" s="1"/>
  <c r="E273" i="26"/>
  <c r="F273" i="26" s="1"/>
  <c r="E281" i="26"/>
  <c r="F281" i="26" s="1"/>
  <c r="E289" i="26"/>
  <c r="F289" i="26" s="1"/>
  <c r="E297" i="26"/>
  <c r="F297" i="26" s="1"/>
  <c r="E305" i="26"/>
  <c r="F305" i="26" s="1"/>
  <c r="E313" i="26"/>
  <c r="F313" i="26" s="1"/>
  <c r="E321" i="26"/>
  <c r="F321" i="26" s="1"/>
  <c r="E329" i="26"/>
  <c r="F329" i="26" s="1"/>
  <c r="E337" i="26"/>
  <c r="F337" i="26" s="1"/>
  <c r="E345" i="26"/>
  <c r="F345" i="26" s="1"/>
  <c r="E353" i="26"/>
  <c r="F353" i="26" s="1"/>
  <c r="E361" i="26"/>
  <c r="F361" i="26" s="1"/>
  <c r="E369" i="26"/>
  <c r="F369" i="26" s="1"/>
  <c r="E377" i="26"/>
  <c r="F377" i="26" s="1"/>
  <c r="E385" i="26"/>
  <c r="F385" i="26" s="1"/>
  <c r="E393" i="26"/>
  <c r="F393" i="26" s="1"/>
  <c r="E401" i="26"/>
  <c r="F401" i="26" s="1"/>
  <c r="E409" i="26"/>
  <c r="F409" i="26" s="1"/>
  <c r="E417" i="26"/>
  <c r="F417" i="26" s="1"/>
  <c r="E425" i="26"/>
  <c r="F425" i="26" s="1"/>
  <c r="E433" i="26"/>
  <c r="F433" i="26" s="1"/>
  <c r="E441" i="26"/>
  <c r="F441" i="26" s="1"/>
  <c r="E449" i="26"/>
  <c r="F449" i="26" s="1"/>
  <c r="E457" i="26"/>
  <c r="F457" i="26" s="1"/>
  <c r="E465" i="26"/>
  <c r="F465" i="26" s="1"/>
  <c r="E473" i="26"/>
  <c r="F473" i="26" s="1"/>
  <c r="E170" i="26"/>
  <c r="F170" i="26" s="1"/>
  <c r="E178" i="26"/>
  <c r="F178" i="26" s="1"/>
  <c r="E186" i="26"/>
  <c r="F186" i="26" s="1"/>
  <c r="E194" i="26"/>
  <c r="F194" i="26" s="1"/>
  <c r="E202" i="26"/>
  <c r="F202" i="26" s="1"/>
  <c r="E210" i="26"/>
  <c r="F210" i="26" s="1"/>
  <c r="E218" i="26"/>
  <c r="F218" i="26" s="1"/>
  <c r="E226" i="26"/>
  <c r="F226" i="26" s="1"/>
  <c r="E234" i="26"/>
  <c r="F234" i="26" s="1"/>
  <c r="E242" i="26"/>
  <c r="F242" i="26" s="1"/>
  <c r="E250" i="26"/>
  <c r="F250" i="26" s="1"/>
  <c r="E258" i="26"/>
  <c r="F258" i="26" s="1"/>
  <c r="E266" i="26"/>
  <c r="F266" i="26" s="1"/>
  <c r="E274" i="26"/>
  <c r="F274" i="26" s="1"/>
  <c r="E282" i="26"/>
  <c r="F282" i="26" s="1"/>
  <c r="E290" i="26"/>
  <c r="F290" i="26" s="1"/>
  <c r="E298" i="26"/>
  <c r="F298" i="26" s="1"/>
  <c r="E306" i="26"/>
  <c r="F306" i="26" s="1"/>
  <c r="E314" i="26"/>
  <c r="F314" i="26" s="1"/>
  <c r="E322" i="26"/>
  <c r="F322" i="26" s="1"/>
  <c r="E330" i="26"/>
  <c r="F330" i="26" s="1"/>
  <c r="E338" i="26"/>
  <c r="F338" i="26" s="1"/>
  <c r="E346" i="26"/>
  <c r="F346" i="26" s="1"/>
  <c r="E354" i="26"/>
  <c r="F354" i="26" s="1"/>
  <c r="E362" i="26"/>
  <c r="F362" i="26" s="1"/>
  <c r="E370" i="26"/>
  <c r="F370" i="26" s="1"/>
  <c r="E378" i="26"/>
  <c r="F378" i="26" s="1"/>
  <c r="E386" i="26"/>
  <c r="F386" i="26" s="1"/>
  <c r="E394" i="26"/>
  <c r="F394" i="26" s="1"/>
  <c r="E402" i="26"/>
  <c r="F402" i="26" s="1"/>
  <c r="E410" i="26"/>
  <c r="F410" i="26" s="1"/>
  <c r="E418" i="26"/>
  <c r="F418" i="26" s="1"/>
  <c r="E426" i="26"/>
  <c r="F426" i="26" s="1"/>
  <c r="E434" i="26"/>
  <c r="F434" i="26" s="1"/>
  <c r="E442" i="26"/>
  <c r="F442" i="26" s="1"/>
  <c r="E450" i="26"/>
  <c r="F450" i="26" s="1"/>
  <c r="E458" i="26"/>
  <c r="F458" i="26" s="1"/>
  <c r="E466" i="26"/>
  <c r="F466" i="26" s="1"/>
  <c r="E474" i="26"/>
  <c r="F474" i="26" s="1"/>
  <c r="E175" i="26"/>
  <c r="F175" i="26" s="1"/>
  <c r="E171" i="26"/>
  <c r="F171" i="26" s="1"/>
  <c r="E179" i="26"/>
  <c r="F179" i="26" s="1"/>
  <c r="E187" i="26"/>
  <c r="F187" i="26" s="1"/>
  <c r="E195" i="26"/>
  <c r="F195" i="26" s="1"/>
  <c r="E203" i="26"/>
  <c r="F203" i="26" s="1"/>
  <c r="E211" i="26"/>
  <c r="F211" i="26" s="1"/>
  <c r="E219" i="26"/>
  <c r="F219" i="26" s="1"/>
  <c r="E227" i="26"/>
  <c r="F227" i="26" s="1"/>
  <c r="E235" i="26"/>
  <c r="F235" i="26" s="1"/>
  <c r="E243" i="26"/>
  <c r="F243" i="26" s="1"/>
  <c r="E251" i="26"/>
  <c r="F251" i="26" s="1"/>
  <c r="E259" i="26"/>
  <c r="F259" i="26" s="1"/>
  <c r="E267" i="26"/>
  <c r="F267" i="26" s="1"/>
  <c r="E275" i="26"/>
  <c r="F275" i="26" s="1"/>
  <c r="E283" i="26"/>
  <c r="F283" i="26" s="1"/>
  <c r="E291" i="26"/>
  <c r="F291" i="26" s="1"/>
  <c r="E299" i="26"/>
  <c r="F299" i="26" s="1"/>
  <c r="E307" i="26"/>
  <c r="F307" i="26" s="1"/>
  <c r="E315" i="26"/>
  <c r="F315" i="26" s="1"/>
  <c r="E323" i="26"/>
  <c r="F323" i="26" s="1"/>
  <c r="E331" i="26"/>
  <c r="F331" i="26" s="1"/>
  <c r="E339" i="26"/>
  <c r="F339" i="26" s="1"/>
  <c r="E347" i="26"/>
  <c r="F347" i="26" s="1"/>
  <c r="E355" i="26"/>
  <c r="F355" i="26" s="1"/>
  <c r="E363" i="26"/>
  <c r="F363" i="26" s="1"/>
  <c r="E371" i="26"/>
  <c r="F371" i="26" s="1"/>
  <c r="E379" i="26"/>
  <c r="F379" i="26" s="1"/>
  <c r="E387" i="26"/>
  <c r="F387" i="26" s="1"/>
  <c r="E395" i="26"/>
  <c r="F395" i="26" s="1"/>
  <c r="E403" i="26"/>
  <c r="F403" i="26" s="1"/>
  <c r="E411" i="26"/>
  <c r="F411" i="26" s="1"/>
  <c r="E419" i="26"/>
  <c r="F419" i="26" s="1"/>
  <c r="E427" i="26"/>
  <c r="F427" i="26" s="1"/>
  <c r="E435" i="26"/>
  <c r="F435" i="26" s="1"/>
  <c r="E443" i="26"/>
  <c r="F443" i="26" s="1"/>
  <c r="E451" i="26"/>
  <c r="F451" i="26" s="1"/>
  <c r="E459" i="26"/>
  <c r="F459" i="26" s="1"/>
  <c r="E467" i="26"/>
  <c r="F467" i="26" s="1"/>
  <c r="E475" i="26"/>
  <c r="F475" i="26" s="1"/>
  <c r="E172" i="26"/>
  <c r="F172" i="26" s="1"/>
  <c r="E180" i="26"/>
  <c r="F180" i="26" s="1"/>
  <c r="E188" i="26"/>
  <c r="F188" i="26" s="1"/>
  <c r="E196" i="26"/>
  <c r="F196" i="26" s="1"/>
  <c r="E204" i="26"/>
  <c r="F204" i="26" s="1"/>
  <c r="E212" i="26"/>
  <c r="F212" i="26" s="1"/>
  <c r="E220" i="26"/>
  <c r="F220" i="26" s="1"/>
  <c r="E228" i="26"/>
  <c r="F228" i="26" s="1"/>
  <c r="E236" i="26"/>
  <c r="F236" i="26" s="1"/>
  <c r="E244" i="26"/>
  <c r="F244" i="26" s="1"/>
  <c r="E252" i="26"/>
  <c r="F252" i="26" s="1"/>
  <c r="E260" i="26"/>
  <c r="F260" i="26" s="1"/>
  <c r="E268" i="26"/>
  <c r="F268" i="26" s="1"/>
  <c r="E276" i="26"/>
  <c r="F276" i="26" s="1"/>
  <c r="E284" i="26"/>
  <c r="F284" i="26" s="1"/>
  <c r="E292" i="26"/>
  <c r="F292" i="26" s="1"/>
  <c r="E300" i="26"/>
  <c r="F300" i="26" s="1"/>
  <c r="E308" i="26"/>
  <c r="F308" i="26" s="1"/>
  <c r="E316" i="26"/>
  <c r="F316" i="26" s="1"/>
  <c r="E324" i="26"/>
  <c r="F324" i="26" s="1"/>
  <c r="E332" i="26"/>
  <c r="F332" i="26" s="1"/>
  <c r="E340" i="26"/>
  <c r="F340" i="26" s="1"/>
  <c r="E348" i="26"/>
  <c r="F348" i="26" s="1"/>
  <c r="E356" i="26"/>
  <c r="F356" i="26" s="1"/>
  <c r="E364" i="26"/>
  <c r="F364" i="26" s="1"/>
  <c r="E372" i="26"/>
  <c r="F372" i="26" s="1"/>
  <c r="E380" i="26"/>
  <c r="F380" i="26" s="1"/>
  <c r="E388" i="26"/>
  <c r="F388" i="26" s="1"/>
  <c r="E396" i="26"/>
  <c r="F396" i="26" s="1"/>
  <c r="E404" i="26"/>
  <c r="F404" i="26" s="1"/>
  <c r="E412" i="26"/>
  <c r="F412" i="26" s="1"/>
  <c r="E420" i="26"/>
  <c r="F420" i="26" s="1"/>
  <c r="E428" i="26"/>
  <c r="F428" i="26" s="1"/>
  <c r="E436" i="26"/>
  <c r="F436" i="26" s="1"/>
  <c r="E444" i="26"/>
  <c r="F444" i="26" s="1"/>
  <c r="E452" i="26"/>
  <c r="F452" i="26" s="1"/>
  <c r="E460" i="26"/>
  <c r="F460" i="26" s="1"/>
  <c r="E468" i="26"/>
  <c r="F468" i="26" s="1"/>
  <c r="E476" i="26"/>
  <c r="F476" i="26" s="1"/>
  <c r="E165" i="26"/>
  <c r="F165" i="26" s="1"/>
  <c r="E173" i="26"/>
  <c r="F173" i="26" s="1"/>
  <c r="E181" i="26"/>
  <c r="F181" i="26" s="1"/>
  <c r="E189" i="26"/>
  <c r="F189" i="26" s="1"/>
  <c r="E197" i="26"/>
  <c r="F197" i="26" s="1"/>
  <c r="E205" i="26"/>
  <c r="F205" i="26" s="1"/>
  <c r="E213" i="26"/>
  <c r="F213" i="26" s="1"/>
  <c r="E221" i="26"/>
  <c r="F221" i="26" s="1"/>
  <c r="E229" i="26"/>
  <c r="F229" i="26" s="1"/>
  <c r="E237" i="26"/>
  <c r="F237" i="26" s="1"/>
  <c r="E245" i="26"/>
  <c r="F245" i="26" s="1"/>
  <c r="E253" i="26"/>
  <c r="F253" i="26" s="1"/>
  <c r="E261" i="26"/>
  <c r="F261" i="26" s="1"/>
  <c r="E269" i="26"/>
  <c r="F269" i="26" s="1"/>
  <c r="E277" i="26"/>
  <c r="F277" i="26" s="1"/>
  <c r="E285" i="26"/>
  <c r="F285" i="26" s="1"/>
  <c r="E293" i="26"/>
  <c r="F293" i="26" s="1"/>
  <c r="E301" i="26"/>
  <c r="F301" i="26" s="1"/>
  <c r="E309" i="26"/>
  <c r="F309" i="26" s="1"/>
  <c r="E317" i="26"/>
  <c r="F317" i="26" s="1"/>
  <c r="E325" i="26"/>
  <c r="F325" i="26" s="1"/>
  <c r="E333" i="26"/>
  <c r="F333" i="26" s="1"/>
  <c r="E341" i="26"/>
  <c r="F341" i="26" s="1"/>
  <c r="E349" i="26"/>
  <c r="F349" i="26" s="1"/>
  <c r="E357" i="26"/>
  <c r="F357" i="26" s="1"/>
  <c r="E365" i="26"/>
  <c r="F365" i="26" s="1"/>
  <c r="E373" i="26"/>
  <c r="F373" i="26" s="1"/>
  <c r="E381" i="26"/>
  <c r="F381" i="26" s="1"/>
  <c r="E389" i="26"/>
  <c r="F389" i="26" s="1"/>
  <c r="E397" i="26"/>
  <c r="F397" i="26" s="1"/>
  <c r="E405" i="26"/>
  <c r="F405" i="26" s="1"/>
  <c r="E413" i="26"/>
  <c r="F413" i="26" s="1"/>
  <c r="E421" i="26"/>
  <c r="F421" i="26" s="1"/>
  <c r="E429" i="26"/>
  <c r="F429" i="26" s="1"/>
  <c r="E437" i="26"/>
  <c r="F437" i="26" s="1"/>
  <c r="E445" i="26"/>
  <c r="F445" i="26" s="1"/>
  <c r="E453" i="26"/>
  <c r="F453" i="26" s="1"/>
  <c r="E461" i="26"/>
  <c r="F461" i="26" s="1"/>
  <c r="E469" i="26"/>
  <c r="F469" i="26" s="1"/>
  <c r="E166" i="26"/>
  <c r="F166" i="26" s="1"/>
  <c r="E174" i="26"/>
  <c r="F174" i="26" s="1"/>
  <c r="E182" i="26"/>
  <c r="F182" i="26" s="1"/>
  <c r="E190" i="26"/>
  <c r="F190" i="26" s="1"/>
  <c r="E198" i="26"/>
  <c r="F198" i="26" s="1"/>
  <c r="E206" i="26"/>
  <c r="F206" i="26" s="1"/>
  <c r="E214" i="26"/>
  <c r="F214" i="26" s="1"/>
  <c r="E222" i="26"/>
  <c r="F222" i="26" s="1"/>
  <c r="E230" i="26"/>
  <c r="F230" i="26" s="1"/>
  <c r="E238" i="26"/>
  <c r="F238" i="26" s="1"/>
  <c r="E246" i="26"/>
  <c r="F246" i="26" s="1"/>
  <c r="E254" i="26"/>
  <c r="F254" i="26" s="1"/>
  <c r="E262" i="26"/>
  <c r="F262" i="26" s="1"/>
  <c r="E270" i="26"/>
  <c r="F270" i="26" s="1"/>
  <c r="E278" i="26"/>
  <c r="F278" i="26" s="1"/>
  <c r="E286" i="26"/>
  <c r="F286" i="26" s="1"/>
  <c r="E294" i="26"/>
  <c r="F294" i="26" s="1"/>
  <c r="E302" i="26"/>
  <c r="F302" i="26" s="1"/>
  <c r="E310" i="26"/>
  <c r="F310" i="26" s="1"/>
  <c r="E318" i="26"/>
  <c r="F318" i="26" s="1"/>
  <c r="E326" i="26"/>
  <c r="F326" i="26" s="1"/>
  <c r="E334" i="26"/>
  <c r="F334" i="26" s="1"/>
  <c r="E342" i="26"/>
  <c r="F342" i="26" s="1"/>
  <c r="E350" i="26"/>
  <c r="F350" i="26" s="1"/>
  <c r="E358" i="26"/>
  <c r="F358" i="26" s="1"/>
  <c r="E366" i="26"/>
  <c r="F366" i="26" s="1"/>
  <c r="E374" i="26"/>
  <c r="F374" i="26" s="1"/>
  <c r="E382" i="26"/>
  <c r="F382" i="26" s="1"/>
  <c r="E390" i="26"/>
  <c r="F390" i="26" s="1"/>
  <c r="E398" i="26"/>
  <c r="F398" i="26" s="1"/>
  <c r="E406" i="26"/>
  <c r="F406" i="26" s="1"/>
  <c r="E414" i="26"/>
  <c r="F414" i="26" s="1"/>
  <c r="E422" i="26"/>
  <c r="F422" i="26" s="1"/>
  <c r="E430" i="26"/>
  <c r="F430" i="26" s="1"/>
  <c r="E438" i="26"/>
  <c r="F438" i="26" s="1"/>
  <c r="E446" i="26"/>
  <c r="F446" i="26" s="1"/>
  <c r="E454" i="26"/>
  <c r="F454" i="26" s="1"/>
  <c r="E462" i="26"/>
  <c r="F462" i="26" s="1"/>
  <c r="E470" i="26"/>
  <c r="F470" i="26" s="1"/>
  <c r="E164" i="26"/>
  <c r="F164" i="26" s="1"/>
  <c r="E207" i="26"/>
  <c r="F207" i="26" s="1"/>
  <c r="E271" i="26"/>
  <c r="F271" i="26" s="1"/>
  <c r="E335" i="26"/>
  <c r="F335" i="26" s="1"/>
  <c r="E399" i="26"/>
  <c r="F399" i="26" s="1"/>
  <c r="E463" i="26"/>
  <c r="F463" i="26" s="1"/>
  <c r="E263" i="26"/>
  <c r="F263" i="26" s="1"/>
  <c r="E215" i="26"/>
  <c r="F215" i="26" s="1"/>
  <c r="E279" i="26"/>
  <c r="F279" i="26" s="1"/>
  <c r="E343" i="26"/>
  <c r="F343" i="26" s="1"/>
  <c r="E407" i="26"/>
  <c r="F407" i="26" s="1"/>
  <c r="E471" i="26"/>
  <c r="F471" i="26" s="1"/>
  <c r="E199" i="26"/>
  <c r="F199" i="26" s="1"/>
  <c r="E223" i="26"/>
  <c r="F223" i="26" s="1"/>
  <c r="E287" i="26"/>
  <c r="F287" i="26" s="1"/>
  <c r="E351" i="26"/>
  <c r="F351" i="26" s="1"/>
  <c r="E415" i="26"/>
  <c r="F415" i="26" s="1"/>
  <c r="E327" i="26"/>
  <c r="F327" i="26" s="1"/>
  <c r="E231" i="26"/>
  <c r="F231" i="26" s="1"/>
  <c r="E295" i="26"/>
  <c r="F295" i="26" s="1"/>
  <c r="E359" i="26"/>
  <c r="F359" i="26" s="1"/>
  <c r="E423" i="26"/>
  <c r="F423" i="26" s="1"/>
  <c r="E239" i="26"/>
  <c r="F239" i="26" s="1"/>
  <c r="E303" i="26"/>
  <c r="F303" i="26" s="1"/>
  <c r="E367" i="26"/>
  <c r="F367" i="26" s="1"/>
  <c r="E431" i="26"/>
  <c r="F431" i="26" s="1"/>
  <c r="E455" i="26"/>
  <c r="F455" i="26" s="1"/>
  <c r="E183" i="26"/>
  <c r="F183" i="26" s="1"/>
  <c r="E247" i="26"/>
  <c r="F247" i="26" s="1"/>
  <c r="E311" i="26"/>
  <c r="F311" i="26" s="1"/>
  <c r="E375" i="26"/>
  <c r="F375" i="26" s="1"/>
  <c r="E439" i="26"/>
  <c r="F439" i="26" s="1"/>
  <c r="E391" i="26"/>
  <c r="F391" i="26" s="1"/>
  <c r="E191" i="26"/>
  <c r="F191" i="26" s="1"/>
  <c r="E255" i="26"/>
  <c r="F255" i="26" s="1"/>
  <c r="E319" i="26"/>
  <c r="F319" i="26" s="1"/>
  <c r="E383" i="26"/>
  <c r="F383" i="26" s="1"/>
  <c r="E447" i="26"/>
  <c r="F447" i="26" s="1"/>
  <c r="F162" i="26"/>
  <c r="E163" i="26"/>
  <c r="F149" i="27"/>
  <c r="F66" i="27"/>
  <c r="F68" i="27" l="1"/>
  <c r="F151" i="27"/>
  <c r="F153" i="27" l="1"/>
  <c r="F70" i="27"/>
  <c r="F72" i="27" l="1"/>
  <c r="F155" i="27"/>
  <c r="F157" i="27" l="1"/>
  <c r="F74" i="27"/>
  <c r="F76" i="27" l="1"/>
  <c r="F159" i="27"/>
  <c r="F78" i="27" l="1"/>
  <c r="F161" i="27"/>
  <c r="F80" i="27" l="1"/>
  <c r="F163" i="27"/>
  <c r="F82" i="27" l="1"/>
  <c r="F165" i="27"/>
  <c r="F84" i="27" l="1"/>
  <c r="F167" i="27"/>
  <c r="F86" i="27" l="1"/>
  <c r="F169" i="27"/>
  <c r="F88" i="27" l="1"/>
  <c r="F171" i="27"/>
  <c r="F173" i="27" l="1"/>
  <c r="F90" i="27"/>
  <c r="F92" i="27" l="1"/>
  <c r="F175" i="27"/>
  <c r="F177" i="27" l="1"/>
  <c r="F94" i="27"/>
  <c r="F96" i="27" l="1"/>
  <c r="F179" i="27"/>
  <c r="F181" i="27" l="1"/>
  <c r="F98" i="27"/>
  <c r="F100" i="27" l="1"/>
  <c r="F183" i="27"/>
  <c r="F185" i="27" l="1"/>
  <c r="F102" i="27"/>
  <c r="F104" i="27" l="1"/>
  <c r="F187" i="27"/>
  <c r="F189" i="27" l="1"/>
  <c r="F106" i="27"/>
  <c r="F108" i="27" l="1"/>
  <c r="F191" i="27"/>
  <c r="F193" i="27" l="1"/>
  <c r="F110" i="27"/>
  <c r="F112" i="27" l="1"/>
  <c r="F195" i="27"/>
  <c r="F197" i="27" l="1"/>
  <c r="F114" i="27"/>
  <c r="F116" i="27" l="1"/>
  <c r="F199" i="27"/>
  <c r="F201" i="27" l="1"/>
  <c r="F118" i="27"/>
  <c r="F120" i="27" l="1"/>
  <c r="F203" i="27"/>
  <c r="F205" i="27" l="1"/>
  <c r="F122" i="27"/>
  <c r="F124" i="27" l="1"/>
  <c r="F207" i="27"/>
  <c r="F209" i="27" l="1"/>
  <c r="F126" i="27"/>
  <c r="F128" i="27" l="1"/>
  <c r="F211" i="27"/>
  <c r="F213" i="27" l="1"/>
  <c r="F130" i="27"/>
  <c r="F132" i="27" l="1"/>
  <c r="F215" i="27"/>
  <c r="F217" i="27" l="1"/>
  <c r="F134" i="27"/>
  <c r="F136" i="27" l="1"/>
  <c r="F219" i="27"/>
  <c r="F221" i="27" l="1"/>
  <c r="F138" i="27"/>
  <c r="F140" i="27" l="1"/>
  <c r="F223" i="27"/>
  <c r="F225" i="27" l="1"/>
  <c r="F142" i="27"/>
  <c r="F144" i="27" l="1"/>
  <c r="F227" i="27"/>
  <c r="F229" i="27" l="1"/>
  <c r="F146" i="27"/>
  <c r="F148" i="27" l="1"/>
  <c r="F231" i="27"/>
  <c r="F233" i="27" l="1"/>
  <c r="F150" i="27"/>
  <c r="F152" i="27" l="1"/>
  <c r="F235" i="27"/>
  <c r="F237" i="27" l="1"/>
  <c r="F154" i="27"/>
  <c r="F156" i="27" l="1"/>
  <c r="F239" i="27"/>
  <c r="F241" i="27" l="1"/>
  <c r="F158" i="27"/>
  <c r="F160" i="27" l="1"/>
  <c r="F243" i="27"/>
  <c r="F245" i="27" l="1"/>
  <c r="F162" i="27"/>
  <c r="F164" i="27" l="1"/>
  <c r="F247" i="27"/>
  <c r="F249" i="27" l="1"/>
  <c r="F166" i="27"/>
  <c r="F168" i="27" l="1"/>
  <c r="F251" i="27"/>
  <c r="F253" i="27" l="1"/>
  <c r="F170" i="27"/>
  <c r="F172" i="27" l="1"/>
  <c r="F255" i="27"/>
  <c r="F257" i="27" l="1"/>
  <c r="F174" i="27"/>
  <c r="F176" i="27" l="1"/>
  <c r="F259" i="27"/>
  <c r="F261" i="27" l="1"/>
  <c r="F178" i="27"/>
  <c r="F180" i="27" l="1"/>
  <c r="F263" i="27"/>
  <c r="F265" i="27" l="1"/>
  <c r="F182" i="27"/>
  <c r="F184" i="27" l="1"/>
  <c r="F267" i="27"/>
  <c r="F269" i="27" l="1"/>
  <c r="F186" i="27"/>
  <c r="F188" i="27" l="1"/>
  <c r="F271" i="27"/>
  <c r="F273" i="27" l="1"/>
  <c r="F190" i="27"/>
  <c r="F192" i="27" l="1"/>
  <c r="F275" i="27"/>
  <c r="F277" i="27" l="1"/>
  <c r="F194" i="27"/>
  <c r="F196" i="27" l="1"/>
  <c r="F279" i="27"/>
  <c r="F281" i="27" l="1"/>
  <c r="F198" i="27"/>
  <c r="F200" i="27" l="1"/>
  <c r="F283" i="27"/>
  <c r="F285" i="27" l="1"/>
  <c r="F202" i="27"/>
  <c r="F204" i="27" l="1"/>
  <c r="F287" i="27"/>
  <c r="F289" i="27" l="1"/>
  <c r="F206" i="27"/>
  <c r="F208" i="27" l="1"/>
  <c r="F291" i="27"/>
  <c r="F293" i="27" l="1"/>
  <c r="F210" i="27"/>
  <c r="F212" i="27" l="1"/>
  <c r="F295" i="27"/>
  <c r="F297" i="27" l="1"/>
  <c r="F214" i="27"/>
  <c r="F216" i="27" l="1"/>
  <c r="F299" i="27"/>
  <c r="F301" i="27" l="1"/>
  <c r="F218" i="27"/>
  <c r="F220" i="27" l="1"/>
  <c r="F303" i="27"/>
  <c r="F305" i="27" l="1"/>
  <c r="F222" i="27"/>
  <c r="F224" i="27" l="1"/>
  <c r="F307" i="27"/>
  <c r="F309" i="27" l="1"/>
  <c r="F226" i="27"/>
  <c r="F228" i="27" l="1"/>
  <c r="F311" i="27"/>
  <c r="F313" i="27" l="1"/>
  <c r="F230" i="27"/>
  <c r="F232" i="27" l="1"/>
  <c r="F315" i="27"/>
  <c r="F317" i="27" l="1"/>
  <c r="F234" i="27"/>
  <c r="F236" i="27" l="1"/>
  <c r="F319" i="27"/>
  <c r="F321" i="27" l="1"/>
  <c r="F238" i="27"/>
  <c r="F240" i="27" l="1"/>
  <c r="F323" i="27"/>
  <c r="F325" i="27" l="1"/>
  <c r="F242" i="27"/>
  <c r="F244" i="27" l="1"/>
  <c r="F327" i="27"/>
  <c r="F329" i="27" l="1"/>
  <c r="F246" i="27"/>
  <c r="F248" i="27" l="1"/>
  <c r="F331" i="27"/>
  <c r="F333" i="27" l="1"/>
  <c r="F250" i="27"/>
  <c r="F252" i="27" l="1"/>
  <c r="F335" i="27"/>
  <c r="F337" i="27" l="1"/>
  <c r="F254" i="27"/>
  <c r="F256" i="27" l="1"/>
  <c r="F339" i="27"/>
  <c r="F258" i="27" l="1"/>
  <c r="F260" i="27" l="1"/>
  <c r="F262" i="27" l="1"/>
  <c r="F264" i="27" l="1"/>
  <c r="F266" i="27" l="1"/>
  <c r="F268" i="27" l="1"/>
  <c r="F270" i="27" l="1"/>
  <c r="F272" i="27" l="1"/>
  <c r="F274" i="27" l="1"/>
  <c r="F276" i="27" l="1"/>
  <c r="F278" i="27" l="1"/>
  <c r="F280" i="27" l="1"/>
  <c r="F282" i="27" l="1"/>
  <c r="F284" i="27" l="1"/>
  <c r="F286" i="27" l="1"/>
  <c r="F288" i="27" l="1"/>
  <c r="F290" i="27" l="1"/>
  <c r="F292" i="27" l="1"/>
  <c r="F294" i="27" l="1"/>
  <c r="F296" i="27" l="1"/>
  <c r="F298" i="27" l="1"/>
  <c r="F300" i="27" l="1"/>
  <c r="F302" i="27" l="1"/>
  <c r="F304" i="27" l="1"/>
  <c r="F306" i="27" l="1"/>
  <c r="F308" i="27" l="1"/>
  <c r="F310" i="27" l="1"/>
  <c r="F312" i="27" l="1"/>
  <c r="F314" i="27" l="1"/>
  <c r="F316" i="27" l="1"/>
  <c r="F318" i="27" l="1"/>
  <c r="F320" i="27" l="1"/>
  <c r="F322" i="27" l="1"/>
  <c r="F324" i="27" l="1"/>
  <c r="F326" i="27" l="1"/>
  <c r="F328" i="27" l="1"/>
  <c r="F330" i="27" l="1"/>
  <c r="F332" i="27" l="1"/>
  <c r="F334" i="27" l="1"/>
  <c r="F336" i="27" l="1"/>
  <c r="F340" i="27" l="1"/>
  <c r="F338" i="27"/>
  <c r="F163" i="26"/>
  <c r="E990" i="1"/>
  <c r="F990" i="1" s="1"/>
  <c r="E934" i="1"/>
  <c r="F934" i="1" s="1"/>
  <c r="E824" i="1"/>
  <c r="F824" i="1" s="1"/>
  <c r="E684" i="1"/>
  <c r="F684" i="1" s="1"/>
  <c r="E624" i="1"/>
  <c r="F624" i="1" s="1"/>
  <c r="E1031" i="1"/>
  <c r="F1031" i="1" s="1"/>
  <c r="E958" i="1"/>
  <c r="F958" i="1" s="1"/>
  <c r="E874" i="1"/>
  <c r="F874" i="1" s="1"/>
  <c r="E1032" i="1"/>
  <c r="F1032" i="1" s="1"/>
  <c r="E982" i="1"/>
  <c r="F982" i="1" s="1"/>
  <c r="E800" i="1"/>
  <c r="F800" i="1" s="1"/>
  <c r="E950" i="1"/>
  <c r="F950" i="1" s="1"/>
  <c r="E1023" i="1"/>
  <c r="F1023" i="1" s="1"/>
  <c r="E966" i="1"/>
  <c r="F966" i="1" s="1"/>
  <c r="E1039" i="1"/>
  <c r="F1039" i="1" s="1"/>
  <c r="E998" i="1"/>
  <c r="F998" i="1" s="1"/>
  <c r="E918" i="1"/>
  <c r="F918" i="1" s="1"/>
  <c r="E922" i="1"/>
  <c r="F922" i="1" s="1"/>
  <c r="E904" i="1"/>
  <c r="F904" i="1" s="1"/>
  <c r="E776" i="1"/>
  <c r="F776" i="1" s="1"/>
  <c r="E1016" i="1"/>
  <c r="F1016" i="1" s="1"/>
  <c r="E1002" i="1"/>
  <c r="F1002" i="1" s="1"/>
  <c r="E970" i="1"/>
  <c r="F970" i="1" s="1"/>
  <c r="E938" i="1"/>
  <c r="F938" i="1" s="1"/>
  <c r="E888" i="1"/>
  <c r="F888" i="1" s="1"/>
  <c r="E856" i="1"/>
  <c r="F856" i="1" s="1"/>
  <c r="E832" i="1"/>
  <c r="F832" i="1" s="1"/>
  <c r="E762" i="1"/>
  <c r="F762" i="1" s="1"/>
  <c r="E744" i="1"/>
  <c r="F744" i="1" s="1"/>
  <c r="E722" i="1"/>
  <c r="F722" i="1" s="1"/>
  <c r="E679" i="1"/>
  <c r="F679" i="1" s="1"/>
  <c r="E666" i="1"/>
  <c r="F666" i="1" s="1"/>
  <c r="E652" i="1"/>
  <c r="F652" i="1" s="1"/>
  <c r="E628" i="1"/>
  <c r="F628" i="1" s="1"/>
  <c r="E564" i="1"/>
  <c r="F564" i="1" s="1"/>
  <c r="E1030" i="1"/>
  <c r="F1030" i="1" s="1"/>
  <c r="E1006" i="1"/>
  <c r="F1006" i="1" s="1"/>
  <c r="E974" i="1"/>
  <c r="F974" i="1" s="1"/>
  <c r="E942" i="1"/>
  <c r="F942" i="1" s="1"/>
  <c r="E920" i="1"/>
  <c r="F920" i="1" s="1"/>
  <c r="E896" i="1"/>
  <c r="F896" i="1" s="1"/>
  <c r="E864" i="1"/>
  <c r="F864" i="1" s="1"/>
  <c r="E794" i="1"/>
  <c r="F794" i="1" s="1"/>
  <c r="E790" i="1"/>
  <c r="F790" i="1" s="1"/>
  <c r="E770" i="1"/>
  <c r="F770" i="1" s="1"/>
  <c r="E748" i="1"/>
  <c r="F748" i="1" s="1"/>
  <c r="E730" i="1"/>
  <c r="F730" i="1" s="1"/>
  <c r="E623" i="1"/>
  <c r="F623" i="1" s="1"/>
  <c r="E608" i="1"/>
  <c r="F608" i="1" s="1"/>
  <c r="E580" i="1"/>
  <c r="F580" i="1" s="1"/>
  <c r="E575" i="1"/>
  <c r="F575" i="1" s="1"/>
  <c r="E1024" i="1"/>
  <c r="F1024" i="1" s="1"/>
  <c r="E978" i="1"/>
  <c r="F978" i="1" s="1"/>
  <c r="E946" i="1"/>
  <c r="F946" i="1" s="1"/>
  <c r="E928" i="1"/>
  <c r="F928" i="1" s="1"/>
  <c r="E840" i="1"/>
  <c r="F840" i="1" s="1"/>
  <c r="E752" i="1"/>
  <c r="F752" i="1" s="1"/>
  <c r="E738" i="1"/>
  <c r="F738" i="1" s="1"/>
  <c r="E716" i="1"/>
  <c r="F716" i="1" s="1"/>
  <c r="E591" i="1"/>
  <c r="F591" i="1" s="1"/>
  <c r="E532" i="1"/>
  <c r="F532" i="1" s="1"/>
  <c r="E826" i="1"/>
  <c r="F826" i="1" s="1"/>
  <c r="E822" i="1"/>
  <c r="F822" i="1" s="1"/>
  <c r="E724" i="1"/>
  <c r="F724" i="1" s="1"/>
  <c r="E668" i="1"/>
  <c r="F668" i="1" s="1"/>
  <c r="E664" i="1"/>
  <c r="F664" i="1" s="1"/>
  <c r="E660" i="1"/>
  <c r="F660" i="1" s="1"/>
  <c r="E636" i="1"/>
  <c r="F636" i="1" s="1"/>
  <c r="E612" i="1"/>
  <c r="F612" i="1" s="1"/>
  <c r="E607" i="1"/>
  <c r="F607" i="1" s="1"/>
  <c r="E556" i="1"/>
  <c r="F556" i="1" s="1"/>
  <c r="E544" i="1"/>
  <c r="F544" i="1" s="1"/>
  <c r="E450" i="1"/>
  <c r="F450" i="1" s="1"/>
  <c r="E986" i="1"/>
  <c r="F986" i="1" s="1"/>
  <c r="E954" i="1"/>
  <c r="F954" i="1" s="1"/>
  <c r="E890" i="1"/>
  <c r="F890" i="1" s="1"/>
  <c r="E886" i="1"/>
  <c r="F886" i="1" s="1"/>
  <c r="E858" i="1"/>
  <c r="F858" i="1" s="1"/>
  <c r="E854" i="1"/>
  <c r="F854" i="1" s="1"/>
  <c r="E834" i="1"/>
  <c r="F834" i="1" s="1"/>
  <c r="E830" i="1"/>
  <c r="F830" i="1" s="1"/>
  <c r="E764" i="1"/>
  <c r="F764" i="1" s="1"/>
  <c r="E760" i="1"/>
  <c r="F760" i="1" s="1"/>
  <c r="E732" i="1"/>
  <c r="F732" i="1" s="1"/>
  <c r="E640" i="1"/>
  <c r="F640" i="1" s="1"/>
  <c r="E481" i="1"/>
  <c r="F481" i="1" s="1"/>
  <c r="E898" i="1"/>
  <c r="F898" i="1" s="1"/>
  <c r="E894" i="1"/>
  <c r="F894" i="1" s="1"/>
  <c r="E866" i="1"/>
  <c r="F866" i="1" s="1"/>
  <c r="E862" i="1"/>
  <c r="F862" i="1" s="1"/>
  <c r="E806" i="1"/>
  <c r="F806" i="1" s="1"/>
  <c r="E792" i="1"/>
  <c r="F792" i="1" s="1"/>
  <c r="E768" i="1"/>
  <c r="F768" i="1" s="1"/>
  <c r="E663" i="1"/>
  <c r="F663" i="1" s="1"/>
  <c r="E644" i="1"/>
  <c r="F644" i="1" s="1"/>
  <c r="E1012" i="1"/>
  <c r="F1012" i="1" s="1"/>
  <c r="E994" i="1"/>
  <c r="F994" i="1" s="1"/>
  <c r="E962" i="1"/>
  <c r="F962" i="1" s="1"/>
  <c r="E930" i="1"/>
  <c r="F930" i="1" s="1"/>
  <c r="E926" i="1"/>
  <c r="F926" i="1" s="1"/>
  <c r="E870" i="1"/>
  <c r="F870" i="1" s="1"/>
  <c r="E810" i="1"/>
  <c r="F810" i="1" s="1"/>
  <c r="E754" i="1"/>
  <c r="F754" i="1" s="1"/>
  <c r="E680" i="1"/>
  <c r="F680" i="1" s="1"/>
  <c r="E676" i="1"/>
  <c r="F676" i="1" s="1"/>
  <c r="E639" i="1"/>
  <c r="F639" i="1" s="1"/>
  <c r="E620" i="1"/>
  <c r="F620" i="1" s="1"/>
  <c r="E588" i="1"/>
  <c r="F588" i="1" s="1"/>
  <c r="E572" i="1"/>
  <c r="F572" i="1" s="1"/>
  <c r="E560" i="1"/>
  <c r="F560" i="1" s="1"/>
  <c r="E524" i="1"/>
  <c r="F524" i="1" s="1"/>
  <c r="E516" i="1"/>
  <c r="F516" i="1" s="1"/>
  <c r="E604" i="1"/>
  <c r="F604" i="1" s="1"/>
  <c r="E576" i="1"/>
  <c r="F576" i="1" s="1"/>
  <c r="E497" i="1"/>
  <c r="F497" i="1" s="1"/>
  <c r="E468" i="1"/>
  <c r="F468" i="1" s="1"/>
  <c r="E454" i="1"/>
  <c r="F454" i="1" s="1"/>
  <c r="E540" i="1"/>
  <c r="F540" i="1" s="1"/>
  <c r="E500" i="1"/>
  <c r="F500" i="1" s="1"/>
  <c r="E457" i="1"/>
  <c r="F457" i="1" s="1"/>
  <c r="E596" i="1"/>
  <c r="F596" i="1" s="1"/>
  <c r="E592" i="1"/>
  <c r="F592" i="1" s="1"/>
  <c r="E548" i="1"/>
  <c r="F548" i="1" s="1"/>
  <c r="E528" i="1"/>
  <c r="F528" i="1" s="1"/>
  <c r="E513" i="1"/>
  <c r="F513" i="1" s="1"/>
  <c r="E484" i="1"/>
  <c r="F484" i="1" s="1"/>
  <c r="E456" i="1"/>
  <c r="F456" i="1" s="1"/>
  <c r="E512" i="1"/>
  <c r="F512" i="1" s="1"/>
  <c r="E616" i="1"/>
  <c r="F616" i="1" s="1"/>
  <c r="E736" i="1"/>
  <c r="F736" i="1" s="1"/>
  <c r="E641" i="1"/>
  <c r="F641" i="1" s="1"/>
  <c r="E948" i="1"/>
  <c r="F948" i="1" s="1"/>
  <c r="E533" i="1"/>
  <c r="F533" i="1" s="1"/>
  <c r="E520" i="1"/>
  <c r="F520" i="1" s="1"/>
  <c r="E492" i="1"/>
  <c r="F492" i="1" s="1"/>
  <c r="E522" i="1"/>
  <c r="F522" i="1" s="1"/>
  <c r="E625" i="1"/>
  <c r="F625" i="1" s="1"/>
  <c r="E772" i="1"/>
  <c r="F772" i="1" s="1"/>
  <c r="E976" i="1"/>
  <c r="F976" i="1" s="1"/>
  <c r="E462" i="1"/>
  <c r="F462" i="1" s="1"/>
  <c r="E626" i="1"/>
  <c r="F626" i="1" s="1"/>
  <c r="E746" i="1"/>
  <c r="F746" i="1" s="1"/>
  <c r="E514" i="1"/>
  <c r="F514" i="1" s="1"/>
  <c r="E590" i="1"/>
  <c r="F590" i="1" s="1"/>
  <c r="E737" i="1"/>
  <c r="F737" i="1" s="1"/>
  <c r="E646" i="1"/>
  <c r="F646" i="1" s="1"/>
  <c r="E872" i="1"/>
  <c r="F872" i="1" s="1"/>
  <c r="E637" i="1"/>
  <c r="F637" i="1" s="1"/>
  <c r="E721" i="1"/>
  <c r="F721" i="1" s="1"/>
  <c r="E818" i="1"/>
  <c r="F818" i="1" s="1"/>
  <c r="E598" i="1"/>
  <c r="F598" i="1" s="1"/>
  <c r="E860" i="1"/>
  <c r="F860" i="1" s="1"/>
  <c r="E988" i="1"/>
  <c r="F988" i="1" s="1"/>
  <c r="E529" i="1"/>
  <c r="F529" i="1" s="1"/>
  <c r="E662" i="1"/>
  <c r="F662" i="1" s="1"/>
  <c r="E702" i="1"/>
  <c r="F702" i="1" s="1"/>
  <c r="E912" i="1"/>
  <c r="F912" i="1" s="1"/>
  <c r="E1000" i="1"/>
  <c r="F1000" i="1" s="1"/>
  <c r="E902" i="1"/>
  <c r="F902" i="1" s="1"/>
  <c r="E609" i="1"/>
  <c r="F609" i="1" s="1"/>
  <c r="E767" i="1"/>
  <c r="F767" i="1" s="1"/>
  <c r="E446" i="1"/>
  <c r="F446" i="1" s="1"/>
  <c r="E525" i="1"/>
  <c r="F525" i="1" s="1"/>
  <c r="E537" i="1"/>
  <c r="F537" i="1" s="1"/>
  <c r="E630" i="1"/>
  <c r="F630" i="1" s="1"/>
  <c r="E782" i="1"/>
  <c r="F782" i="1" s="1"/>
  <c r="E880" i="1"/>
  <c r="F880" i="1" s="1"/>
  <c r="E549" i="1"/>
  <c r="F549" i="1" s="1"/>
  <c r="E521" i="1"/>
  <c r="F521" i="1" s="1"/>
  <c r="E622" i="1"/>
  <c r="F622" i="1" s="1"/>
  <c r="E751" i="1"/>
  <c r="F751" i="1" s="1"/>
  <c r="E914" i="1"/>
  <c r="F914" i="1" s="1"/>
  <c r="E656" i="1"/>
  <c r="F656" i="1" s="1"/>
  <c r="E756" i="1"/>
  <c r="F756" i="1" s="1"/>
  <c r="E882" i="1"/>
  <c r="F882" i="1" s="1"/>
  <c r="E642" i="1"/>
  <c r="F642" i="1" s="1"/>
  <c r="E960" i="1"/>
  <c r="F960" i="1" s="1"/>
  <c r="E614" i="1"/>
  <c r="F614" i="1" s="1"/>
  <c r="E878" i="1"/>
  <c r="F878" i="1" s="1"/>
  <c r="E534" i="1"/>
  <c r="F534" i="1" s="1"/>
  <c r="E690" i="1"/>
  <c r="F690" i="1" s="1"/>
  <c r="E828" i="1"/>
  <c r="F828" i="1" s="1"/>
  <c r="E984" i="1"/>
  <c r="F984" i="1" s="1"/>
  <c r="E740" i="1"/>
  <c r="F740" i="1" s="1"/>
  <c r="E696" i="1"/>
  <c r="F696" i="1" s="1"/>
  <c r="E577" i="1"/>
  <c r="F577" i="1" s="1"/>
  <c r="E1013" i="1"/>
  <c r="F1013" i="1" s="1"/>
  <c r="E972" i="1"/>
  <c r="F972" i="1" s="1"/>
  <c r="E574" i="1"/>
  <c r="F574" i="1" s="1"/>
  <c r="E546" i="1"/>
  <c r="F546" i="1" s="1"/>
  <c r="E542" i="1"/>
  <c r="F542" i="1" s="1"/>
  <c r="E654" i="1"/>
  <c r="F654" i="1" s="1"/>
  <c r="E1008" i="1"/>
  <c r="F1008" i="1" s="1"/>
  <c r="E573" i="1"/>
  <c r="F573" i="1" s="1"/>
  <c r="E673" i="1"/>
  <c r="F673" i="1" s="1"/>
  <c r="E526" i="1"/>
  <c r="F526" i="1" s="1"/>
  <c r="E645" i="1"/>
  <c r="F645" i="1" s="1"/>
  <c r="E778" i="1"/>
  <c r="F778" i="1" s="1"/>
  <c r="E936" i="1"/>
  <c r="F936" i="1" s="1"/>
  <c r="E476" i="1"/>
  <c r="F476" i="1" s="1"/>
  <c r="E678" i="1"/>
  <c r="F678" i="1" s="1"/>
  <c r="E774" i="1"/>
  <c r="F774" i="1" s="1"/>
  <c r="E657" i="1"/>
  <c r="F657" i="1" s="1"/>
  <c r="E743" i="1"/>
  <c r="F743" i="1" s="1"/>
  <c r="E868" i="1"/>
  <c r="F868" i="1" s="1"/>
  <c r="E452" i="1"/>
  <c r="F452" i="1" s="1"/>
  <c r="E638" i="1"/>
  <c r="F638" i="1" s="1"/>
  <c r="E780" i="1"/>
  <c r="F780" i="1" s="1"/>
  <c r="E541" i="1"/>
  <c r="F541" i="1" s="1"/>
  <c r="E701" i="1"/>
  <c r="F701" i="1" s="1"/>
  <c r="E852" i="1"/>
  <c r="F852" i="1" s="1"/>
  <c r="E1029" i="1"/>
  <c r="F1029" i="1" s="1"/>
  <c r="E629" i="1"/>
  <c r="F629" i="1" s="1"/>
  <c r="E1036" i="1"/>
  <c r="F1036" i="1" s="1"/>
  <c r="E940" i="1"/>
  <c r="F940" i="1" s="1"/>
  <c r="E505" i="1"/>
  <c r="F505" i="1" s="1"/>
  <c r="E508" i="1"/>
  <c r="F508" i="1" s="1"/>
  <c r="E728" i="1"/>
  <c r="F728" i="1" s="1"/>
  <c r="E706" i="1"/>
  <c r="F706" i="1" s="1"/>
  <c r="E511" i="1"/>
  <c r="F511" i="1" s="1"/>
  <c r="E648" i="1"/>
  <c r="F648" i="1" s="1"/>
  <c r="E649" i="1"/>
  <c r="F649" i="1" s="1"/>
  <c r="E964" i="1"/>
  <c r="F964" i="1" s="1"/>
  <c r="E561" i="1"/>
  <c r="F561" i="1" s="1"/>
  <c r="E552" i="1"/>
  <c r="F552" i="1" s="1"/>
  <c r="E455" i="1"/>
  <c r="F455" i="1" s="1"/>
  <c r="E506" i="1"/>
  <c r="F506" i="1" s="1"/>
  <c r="E672" i="1"/>
  <c r="F672" i="1" s="1"/>
  <c r="E796" i="1"/>
  <c r="F796" i="1" s="1"/>
  <c r="E584" i="1"/>
  <c r="F584" i="1" s="1"/>
  <c r="E681" i="1"/>
  <c r="F681" i="1" s="1"/>
  <c r="E788" i="1"/>
  <c r="F788" i="1" s="1"/>
  <c r="E908" i="1"/>
  <c r="F908" i="1" s="1"/>
  <c r="E538" i="1"/>
  <c r="F538" i="1" s="1"/>
  <c r="E802" i="1"/>
  <c r="F802" i="1" s="1"/>
  <c r="E488" i="1"/>
  <c r="F488" i="1" s="1"/>
  <c r="E693" i="1"/>
  <c r="F693" i="1" s="1"/>
  <c r="E784" i="1"/>
  <c r="F784" i="1" s="1"/>
  <c r="E545" i="1"/>
  <c r="F545" i="1" s="1"/>
  <c r="E665" i="1"/>
  <c r="F665" i="1" s="1"/>
  <c r="E992" i="1"/>
  <c r="F992" i="1" s="1"/>
  <c r="E490" i="1"/>
  <c r="F490" i="1" s="1"/>
  <c r="E804" i="1"/>
  <c r="F804" i="1" s="1"/>
  <c r="E892" i="1"/>
  <c r="F892" i="1" s="1"/>
  <c r="E1020" i="1"/>
  <c r="F1020" i="1" s="1"/>
  <c r="E553" i="1"/>
  <c r="F553" i="1" s="1"/>
  <c r="E713" i="1"/>
  <c r="F713" i="1" s="1"/>
  <c r="E1021" i="1"/>
  <c r="F1021" i="1" s="1"/>
  <c r="E980" i="1"/>
  <c r="F980" i="1" s="1"/>
  <c r="E1040" i="1"/>
  <c r="F1040" i="1" s="1"/>
  <c r="E932" i="1"/>
  <c r="F932" i="1" s="1"/>
  <c r="E530" i="1"/>
  <c r="F530" i="1" s="1"/>
  <c r="E996" i="1"/>
  <c r="F996" i="1" s="1"/>
  <c r="E585" i="1"/>
  <c r="F585" i="1" s="1"/>
  <c r="E808" i="1"/>
  <c r="F808" i="1" s="1"/>
  <c r="E566" i="1"/>
  <c r="F566" i="1" s="1"/>
  <c r="E557" i="1"/>
  <c r="F557" i="1" s="1"/>
  <c r="E474" i="1"/>
  <c r="F474" i="1" s="1"/>
  <c r="E536" i="1"/>
  <c r="F536" i="1" s="1"/>
  <c r="E685" i="1"/>
  <c r="F685" i="1" s="1"/>
  <c r="E589" i="1"/>
  <c r="F589" i="1" s="1"/>
  <c r="E686" i="1"/>
  <c r="F686" i="1" s="1"/>
  <c r="E816" i="1"/>
  <c r="F816" i="1" s="1"/>
  <c r="E550" i="1"/>
  <c r="F550" i="1" s="1"/>
  <c r="E682" i="1"/>
  <c r="F682" i="1" s="1"/>
  <c r="E968" i="1"/>
  <c r="F968" i="1" s="1"/>
  <c r="E496" i="1"/>
  <c r="F496" i="1" s="1"/>
  <c r="E705" i="1"/>
  <c r="F705" i="1" s="1"/>
  <c r="E798" i="1"/>
  <c r="F798" i="1" s="1"/>
  <c r="E597" i="1"/>
  <c r="F597" i="1" s="1"/>
  <c r="E669" i="1"/>
  <c r="F669" i="1" s="1"/>
  <c r="E900" i="1"/>
  <c r="F900" i="1" s="1"/>
  <c r="E517" i="1"/>
  <c r="F517" i="1" s="1"/>
  <c r="E670" i="1"/>
  <c r="F670" i="1" s="1"/>
  <c r="E916" i="1"/>
  <c r="F916" i="1" s="1"/>
  <c r="E884" i="1"/>
  <c r="F884" i="1" s="1"/>
  <c r="E480" i="1"/>
  <c r="F480" i="1" s="1"/>
  <c r="E565" i="1"/>
  <c r="F565" i="1" s="1"/>
  <c r="E554" i="1"/>
  <c r="F554" i="1" s="1"/>
  <c r="E1014" i="1"/>
  <c r="F1014" i="1" s="1"/>
  <c r="E518" i="1"/>
  <c r="F518" i="1" s="1"/>
  <c r="E621" i="1"/>
  <c r="F621" i="1" s="1"/>
  <c r="E876" i="1"/>
  <c r="F876" i="1" s="1"/>
  <c r="E633" i="1"/>
  <c r="F633" i="1" s="1"/>
  <c r="E924" i="1"/>
  <c r="F924" i="1" s="1"/>
  <c r="E814" i="1"/>
  <c r="F814" i="1" s="1"/>
  <c r="E952" i="1"/>
  <c r="F952" i="1" s="1"/>
  <c r="E466" i="1"/>
  <c r="F466" i="1" s="1"/>
  <c r="E448" i="1"/>
  <c r="F448" i="1" s="1"/>
  <c r="E464" i="1"/>
  <c r="F464" i="1" s="1"/>
  <c r="E581" i="1"/>
  <c r="F581" i="1" s="1"/>
  <c r="E479" i="1"/>
  <c r="F479" i="1" s="1"/>
  <c r="E578" i="1"/>
  <c r="F578" i="1" s="1"/>
  <c r="E697" i="1"/>
  <c r="F697" i="1" s="1"/>
  <c r="E838" i="1"/>
  <c r="F838" i="1" s="1"/>
  <c r="E601" i="1"/>
  <c r="F601" i="1" s="1"/>
  <c r="E698" i="1"/>
  <c r="F698" i="1" s="1"/>
  <c r="E562" i="1"/>
  <c r="F562" i="1" s="1"/>
  <c r="E704" i="1"/>
  <c r="F704" i="1" s="1"/>
  <c r="E569" i="1"/>
  <c r="F569" i="1" s="1"/>
  <c r="E720" i="1"/>
  <c r="F720" i="1" s="1"/>
  <c r="E812" i="1"/>
  <c r="F812" i="1" s="1"/>
  <c r="E688" i="1"/>
  <c r="F688" i="1" s="1"/>
  <c r="E910" i="1"/>
  <c r="F910" i="1" s="1"/>
  <c r="E689" i="1"/>
  <c r="F689" i="1" s="1"/>
  <c r="E836" i="1"/>
  <c r="F836" i="1" s="1"/>
  <c r="E460" i="1"/>
  <c r="F460" i="1" s="1"/>
  <c r="E593" i="1"/>
  <c r="F593" i="1" s="1"/>
  <c r="E786" i="1"/>
  <c r="F786" i="1" s="1"/>
  <c r="E906" i="1"/>
  <c r="F906" i="1" s="1"/>
  <c r="E582" i="1"/>
  <c r="F582" i="1" s="1"/>
  <c r="E1004" i="1"/>
  <c r="F1004" i="1" s="1"/>
  <c r="E653" i="1"/>
  <c r="F653" i="1" s="1"/>
  <c r="E1026" i="1"/>
  <c r="F1026" i="1" s="1"/>
  <c r="E472" i="1"/>
  <c r="F472" i="1" s="1"/>
  <c r="E850" i="1"/>
  <c r="F850" i="1" s="1"/>
  <c r="E842" i="1"/>
  <c r="F842" i="1" s="1"/>
  <c r="E489" i="1"/>
  <c r="F489" i="1" s="1"/>
  <c r="E482" i="1"/>
  <c r="F482" i="1" s="1"/>
  <c r="E458" i="1"/>
  <c r="F458" i="1" s="1"/>
  <c r="E473" i="1"/>
  <c r="F473" i="1" s="1"/>
  <c r="E600" i="1"/>
  <c r="F600" i="1" s="1"/>
  <c r="E498" i="1"/>
  <c r="F498" i="1" s="1"/>
  <c r="E606" i="1"/>
  <c r="F606" i="1" s="1"/>
  <c r="E759" i="1"/>
  <c r="F759" i="1" s="1"/>
  <c r="E848" i="1"/>
  <c r="F848" i="1" s="1"/>
  <c r="E944" i="1"/>
  <c r="F944" i="1" s="1"/>
  <c r="E617" i="1"/>
  <c r="F617" i="1" s="1"/>
  <c r="E709" i="1"/>
  <c r="F709" i="1" s="1"/>
  <c r="E495" i="1"/>
  <c r="F495" i="1" s="1"/>
  <c r="E568" i="1"/>
  <c r="F568" i="1" s="1"/>
  <c r="E710" i="1"/>
  <c r="F710" i="1" s="1"/>
  <c r="E844" i="1"/>
  <c r="F844" i="1" s="1"/>
  <c r="E632" i="1"/>
  <c r="F632" i="1" s="1"/>
  <c r="E729" i="1"/>
  <c r="F729" i="1" s="1"/>
  <c r="E613" i="1"/>
  <c r="F613" i="1" s="1"/>
  <c r="E694" i="1"/>
  <c r="F694" i="1" s="1"/>
  <c r="E1038" i="1"/>
  <c r="F1038" i="1" s="1"/>
  <c r="E558" i="1"/>
  <c r="F558" i="1" s="1"/>
  <c r="E712" i="1"/>
  <c r="F712" i="1" s="1"/>
  <c r="E846" i="1"/>
  <c r="F846" i="1" s="1"/>
  <c r="E956" i="1"/>
  <c r="F956" i="1" s="1"/>
  <c r="E504" i="1"/>
  <c r="F504" i="1" s="1"/>
  <c r="E605" i="1"/>
  <c r="F605" i="1" s="1"/>
  <c r="E1028" i="1"/>
  <c r="F1028" i="1" s="1"/>
  <c r="E820" i="1"/>
  <c r="F820" i="1" s="1"/>
  <c r="E1022" i="1"/>
  <c r="F1022" i="1" s="1"/>
  <c r="E714" i="1"/>
  <c r="F714" i="1" s="1"/>
  <c r="E610" i="1"/>
  <c r="F610" i="1" s="1"/>
  <c r="E917" i="1"/>
  <c r="F917" i="1" s="1"/>
  <c r="E1037" i="1"/>
  <c r="F1037" i="1" s="1"/>
  <c r="E921" i="1"/>
  <c r="F921" i="1" s="1"/>
  <c r="E909" i="1"/>
  <c r="F909" i="1" s="1"/>
  <c r="E861" i="1"/>
  <c r="F861" i="1" s="1"/>
  <c r="E795" i="1"/>
  <c r="F795" i="1" s="1"/>
  <c r="E781" i="1"/>
  <c r="F781" i="1" s="1"/>
  <c r="E897" i="1"/>
  <c r="F897" i="1" s="1"/>
  <c r="E1007" i="1"/>
  <c r="F1007" i="1" s="1"/>
  <c r="E995" i="1"/>
  <c r="F995" i="1" s="1"/>
  <c r="E941" i="1"/>
  <c r="F941" i="1" s="1"/>
  <c r="E847" i="1"/>
  <c r="F847" i="1" s="1"/>
  <c r="E1041" i="1"/>
  <c r="F1041" i="1" s="1"/>
  <c r="E989" i="1"/>
  <c r="F989" i="1" s="1"/>
  <c r="E837" i="1"/>
  <c r="F837" i="1" s="1"/>
  <c r="E758" i="1"/>
  <c r="F758" i="1" s="1"/>
  <c r="E731" i="1"/>
  <c r="F731" i="1" s="1"/>
  <c r="E1035" i="1"/>
  <c r="F1035" i="1" s="1"/>
  <c r="E1018" i="1"/>
  <c r="F1018" i="1" s="1"/>
  <c r="E999" i="1"/>
  <c r="F999" i="1" s="1"/>
  <c r="E975" i="1"/>
  <c r="F975" i="1" s="1"/>
  <c r="E957" i="1"/>
  <c r="F957" i="1" s="1"/>
  <c r="E919" i="1"/>
  <c r="F919" i="1" s="1"/>
  <c r="E879" i="1"/>
  <c r="F879" i="1" s="1"/>
  <c r="E865" i="1"/>
  <c r="F865" i="1" s="1"/>
  <c r="E615" i="1"/>
  <c r="F615" i="1" s="1"/>
  <c r="E671" i="1"/>
  <c r="F671" i="1" s="1"/>
  <c r="E1005" i="1"/>
  <c r="F1005" i="1" s="1"/>
  <c r="E981" i="1"/>
  <c r="F981" i="1" s="1"/>
  <c r="E943" i="1"/>
  <c r="F943" i="1" s="1"/>
  <c r="E923" i="1"/>
  <c r="F923" i="1" s="1"/>
  <c r="E899" i="1"/>
  <c r="F899" i="1" s="1"/>
  <c r="E893" i="1"/>
  <c r="F893" i="1" s="1"/>
  <c r="E805" i="1"/>
  <c r="F805" i="1" s="1"/>
  <c r="E771" i="1"/>
  <c r="F771" i="1" s="1"/>
  <c r="E749" i="1"/>
  <c r="F749" i="1" s="1"/>
  <c r="E599" i="1"/>
  <c r="F599" i="1" s="1"/>
  <c r="E1027" i="1"/>
  <c r="F1027" i="1" s="1"/>
  <c r="E1017" i="1"/>
  <c r="F1017" i="1" s="1"/>
  <c r="E967" i="1"/>
  <c r="F967" i="1" s="1"/>
  <c r="E949" i="1"/>
  <c r="F949" i="1" s="1"/>
  <c r="E791" i="1"/>
  <c r="F791" i="1" s="1"/>
  <c r="E726" i="1"/>
  <c r="F726" i="1" s="1"/>
  <c r="E959" i="1"/>
  <c r="F959" i="1" s="1"/>
  <c r="E1009" i="1"/>
  <c r="F1009" i="1" s="1"/>
  <c r="E991" i="1"/>
  <c r="F991" i="1" s="1"/>
  <c r="E973" i="1"/>
  <c r="F973" i="1" s="1"/>
  <c r="E935" i="1"/>
  <c r="F935" i="1" s="1"/>
  <c r="E1034" i="1"/>
  <c r="F1034" i="1" s="1"/>
  <c r="E1025" i="1"/>
  <c r="F1025" i="1" s="1"/>
  <c r="E1011" i="1"/>
  <c r="F1011" i="1" s="1"/>
  <c r="E993" i="1"/>
  <c r="F993" i="1" s="1"/>
  <c r="E979" i="1"/>
  <c r="F979" i="1" s="1"/>
  <c r="E961" i="1"/>
  <c r="F961" i="1" s="1"/>
  <c r="E947" i="1"/>
  <c r="F947" i="1" s="1"/>
  <c r="E929" i="1"/>
  <c r="F929" i="1" s="1"/>
  <c r="E925" i="1"/>
  <c r="F925" i="1" s="1"/>
  <c r="E911" i="1"/>
  <c r="F911" i="1" s="1"/>
  <c r="E901" i="1"/>
  <c r="F901" i="1" s="1"/>
  <c r="E869" i="1"/>
  <c r="F869" i="1" s="1"/>
  <c r="E841" i="1"/>
  <c r="F841" i="1" s="1"/>
  <c r="E819" i="1"/>
  <c r="F819" i="1" s="1"/>
  <c r="E809" i="1"/>
  <c r="F809" i="1" s="1"/>
  <c r="E766" i="1"/>
  <c r="F766" i="1" s="1"/>
  <c r="E753" i="1"/>
  <c r="F753" i="1" s="1"/>
  <c r="E739" i="1"/>
  <c r="F739" i="1" s="1"/>
  <c r="E734" i="1"/>
  <c r="F734" i="1" s="1"/>
  <c r="E717" i="1"/>
  <c r="F717" i="1" s="1"/>
  <c r="E707" i="1"/>
  <c r="F707" i="1" s="1"/>
  <c r="E695" i="1"/>
  <c r="F695" i="1" s="1"/>
  <c r="E658" i="1"/>
  <c r="F658" i="1" s="1"/>
  <c r="E643" i="1"/>
  <c r="F643" i="1" s="1"/>
  <c r="E634" i="1"/>
  <c r="F634" i="1" s="1"/>
  <c r="E587" i="1"/>
  <c r="F587" i="1" s="1"/>
  <c r="E997" i="1"/>
  <c r="F997" i="1" s="1"/>
  <c r="E983" i="1"/>
  <c r="F983" i="1" s="1"/>
  <c r="E965" i="1"/>
  <c r="F965" i="1" s="1"/>
  <c r="E951" i="1"/>
  <c r="F951" i="1" s="1"/>
  <c r="E933" i="1"/>
  <c r="F933" i="1" s="1"/>
  <c r="E905" i="1"/>
  <c r="F905" i="1" s="1"/>
  <c r="E883" i="1"/>
  <c r="F883" i="1" s="1"/>
  <c r="E873" i="1"/>
  <c r="F873" i="1" s="1"/>
  <c r="E851" i="1"/>
  <c r="F851" i="1" s="1"/>
  <c r="E827" i="1"/>
  <c r="F827" i="1" s="1"/>
  <c r="E823" i="1"/>
  <c r="F823" i="1" s="1"/>
  <c r="E813" i="1"/>
  <c r="F813" i="1" s="1"/>
  <c r="E799" i="1"/>
  <c r="F799" i="1" s="1"/>
  <c r="E785" i="1"/>
  <c r="F785" i="1" s="1"/>
  <c r="E775" i="1"/>
  <c r="F775" i="1" s="1"/>
  <c r="E757" i="1"/>
  <c r="F757" i="1" s="1"/>
  <c r="E725" i="1"/>
  <c r="F725" i="1" s="1"/>
  <c r="E700" i="1"/>
  <c r="F700" i="1" s="1"/>
  <c r="E675" i="1"/>
  <c r="F675" i="1" s="1"/>
  <c r="E661" i="1"/>
  <c r="F661" i="1" s="1"/>
  <c r="E647" i="1"/>
  <c r="F647" i="1" s="1"/>
  <c r="E619" i="1"/>
  <c r="F619" i="1" s="1"/>
  <c r="E570" i="1"/>
  <c r="F570" i="1" s="1"/>
  <c r="E523" i="1"/>
  <c r="F523" i="1" s="1"/>
  <c r="E503" i="1"/>
  <c r="F503" i="1" s="1"/>
  <c r="E470" i="1"/>
  <c r="F470" i="1" s="1"/>
  <c r="E465" i="1"/>
  <c r="F465" i="1" s="1"/>
  <c r="E1042" i="1"/>
  <c r="E1033" i="1"/>
  <c r="F1033" i="1" s="1"/>
  <c r="E1019" i="1"/>
  <c r="F1019" i="1" s="1"/>
  <c r="E1015" i="1"/>
  <c r="F1015" i="1" s="1"/>
  <c r="E1010" i="1"/>
  <c r="F1010" i="1" s="1"/>
  <c r="E1001" i="1"/>
  <c r="F1001" i="1" s="1"/>
  <c r="E987" i="1"/>
  <c r="F987" i="1" s="1"/>
  <c r="E969" i="1"/>
  <c r="F969" i="1" s="1"/>
  <c r="E955" i="1"/>
  <c r="F955" i="1" s="1"/>
  <c r="E937" i="1"/>
  <c r="F937" i="1" s="1"/>
  <c r="E915" i="1"/>
  <c r="F915" i="1" s="1"/>
  <c r="E891" i="1"/>
  <c r="F891" i="1" s="1"/>
  <c r="E887" i="1"/>
  <c r="F887" i="1" s="1"/>
  <c r="E877" i="1"/>
  <c r="F877" i="1" s="1"/>
  <c r="E859" i="1"/>
  <c r="F859" i="1" s="1"/>
  <c r="E855" i="1"/>
  <c r="F855" i="1" s="1"/>
  <c r="E845" i="1"/>
  <c r="F845" i="1" s="1"/>
  <c r="E835" i="1"/>
  <c r="F835" i="1" s="1"/>
  <c r="E831" i="1"/>
  <c r="F831" i="1" s="1"/>
  <c r="E803" i="1"/>
  <c r="F803" i="1" s="1"/>
  <c r="E779" i="1"/>
  <c r="F779" i="1" s="1"/>
  <c r="E765" i="1"/>
  <c r="F765" i="1" s="1"/>
  <c r="E761" i="1"/>
  <c r="F761" i="1" s="1"/>
  <c r="E733" i="1"/>
  <c r="F733" i="1" s="1"/>
  <c r="E711" i="1"/>
  <c r="F711" i="1" s="1"/>
  <c r="E683" i="1"/>
  <c r="F683" i="1" s="1"/>
  <c r="E603" i="1"/>
  <c r="F603" i="1" s="1"/>
  <c r="E586" i="1"/>
  <c r="F586" i="1" s="1"/>
  <c r="E563" i="1"/>
  <c r="F563" i="1" s="1"/>
  <c r="E551" i="1"/>
  <c r="F551" i="1" s="1"/>
  <c r="E527" i="1"/>
  <c r="F527" i="1" s="1"/>
  <c r="E509" i="1"/>
  <c r="F509" i="1" s="1"/>
  <c r="E895" i="1"/>
  <c r="F895" i="1" s="1"/>
  <c r="E867" i="1"/>
  <c r="F867" i="1" s="1"/>
  <c r="E863" i="1"/>
  <c r="F863" i="1" s="1"/>
  <c r="E817" i="1"/>
  <c r="F817" i="1" s="1"/>
  <c r="E807" i="1"/>
  <c r="F807" i="1" s="1"/>
  <c r="E793" i="1"/>
  <c r="F793" i="1" s="1"/>
  <c r="E789" i="1"/>
  <c r="F789" i="1" s="1"/>
  <c r="E769" i="1"/>
  <c r="F769" i="1" s="1"/>
  <c r="E747" i="1"/>
  <c r="F747" i="1" s="1"/>
  <c r="E742" i="1"/>
  <c r="F742" i="1" s="1"/>
  <c r="E699" i="1"/>
  <c r="F699" i="1" s="1"/>
  <c r="E687" i="1"/>
  <c r="F687" i="1" s="1"/>
  <c r="E674" i="1"/>
  <c r="F674" i="1" s="1"/>
  <c r="E651" i="1"/>
  <c r="F651" i="1" s="1"/>
  <c r="E627" i="1"/>
  <c r="F627" i="1" s="1"/>
  <c r="E618" i="1"/>
  <c r="F618" i="1" s="1"/>
  <c r="E502" i="1"/>
  <c r="F502" i="1" s="1"/>
  <c r="E469" i="1"/>
  <c r="F469" i="1" s="1"/>
  <c r="E977" i="1"/>
  <c r="F977" i="1" s="1"/>
  <c r="E963" i="1"/>
  <c r="F963" i="1" s="1"/>
  <c r="E945" i="1"/>
  <c r="F945" i="1" s="1"/>
  <c r="E931" i="1"/>
  <c r="F931" i="1" s="1"/>
  <c r="E927" i="1"/>
  <c r="F927" i="1" s="1"/>
  <c r="E881" i="1"/>
  <c r="F881" i="1" s="1"/>
  <c r="E871" i="1"/>
  <c r="F871" i="1" s="1"/>
  <c r="E849" i="1"/>
  <c r="F849" i="1" s="1"/>
  <c r="E839" i="1"/>
  <c r="F839" i="1" s="1"/>
  <c r="E811" i="1"/>
  <c r="F811" i="1" s="1"/>
  <c r="E797" i="1"/>
  <c r="F797" i="1" s="1"/>
  <c r="E783" i="1"/>
  <c r="F783" i="1" s="1"/>
  <c r="E773" i="1"/>
  <c r="F773" i="1" s="1"/>
  <c r="E755" i="1"/>
  <c r="F755" i="1" s="1"/>
  <c r="E719" i="1"/>
  <c r="F719" i="1" s="1"/>
  <c r="E692" i="1"/>
  <c r="F692" i="1" s="1"/>
  <c r="E677" i="1"/>
  <c r="F677" i="1" s="1"/>
  <c r="E655" i="1"/>
  <c r="F655" i="1" s="1"/>
  <c r="E631" i="1"/>
  <c r="F631" i="1" s="1"/>
  <c r="E579" i="1"/>
  <c r="F579" i="1" s="1"/>
  <c r="E913" i="1"/>
  <c r="F913" i="1" s="1"/>
  <c r="E903" i="1"/>
  <c r="F903" i="1" s="1"/>
  <c r="E875" i="1"/>
  <c r="F875" i="1" s="1"/>
  <c r="E843" i="1"/>
  <c r="F843" i="1" s="1"/>
  <c r="E825" i="1"/>
  <c r="F825" i="1" s="1"/>
  <c r="E821" i="1"/>
  <c r="F821" i="1" s="1"/>
  <c r="E801" i="1"/>
  <c r="F801" i="1" s="1"/>
  <c r="E777" i="1"/>
  <c r="F777" i="1" s="1"/>
  <c r="E750" i="1"/>
  <c r="F750" i="1" s="1"/>
  <c r="E741" i="1"/>
  <c r="F741" i="1" s="1"/>
  <c r="E727" i="1"/>
  <c r="F727" i="1" s="1"/>
  <c r="E715" i="1"/>
  <c r="F715" i="1" s="1"/>
  <c r="E703" i="1"/>
  <c r="F703" i="1" s="1"/>
  <c r="E650" i="1"/>
  <c r="F650" i="1" s="1"/>
  <c r="E555" i="1"/>
  <c r="F555" i="1" s="1"/>
  <c r="E543" i="1"/>
  <c r="F543" i="1" s="1"/>
  <c r="E531" i="1"/>
  <c r="F531" i="1" s="1"/>
  <c r="E1003" i="1"/>
  <c r="F1003" i="1" s="1"/>
  <c r="E985" i="1"/>
  <c r="F985" i="1" s="1"/>
  <c r="E971" i="1"/>
  <c r="F971" i="1" s="1"/>
  <c r="E953" i="1"/>
  <c r="F953" i="1" s="1"/>
  <c r="E939" i="1"/>
  <c r="F939" i="1" s="1"/>
  <c r="E907" i="1"/>
  <c r="F907" i="1" s="1"/>
  <c r="E889" i="1"/>
  <c r="F889" i="1" s="1"/>
  <c r="E885" i="1"/>
  <c r="F885" i="1" s="1"/>
  <c r="E857" i="1"/>
  <c r="F857" i="1" s="1"/>
  <c r="E853" i="1"/>
  <c r="F853" i="1" s="1"/>
  <c r="E833" i="1"/>
  <c r="F833" i="1" s="1"/>
  <c r="E829" i="1"/>
  <c r="F829" i="1" s="1"/>
  <c r="E815" i="1"/>
  <c r="F815" i="1" s="1"/>
  <c r="E787" i="1"/>
  <c r="F787" i="1" s="1"/>
  <c r="E763" i="1"/>
  <c r="F763" i="1" s="1"/>
  <c r="E745" i="1"/>
  <c r="F745" i="1" s="1"/>
  <c r="E735" i="1"/>
  <c r="F735" i="1" s="1"/>
  <c r="E723" i="1"/>
  <c r="F723" i="1" s="1"/>
  <c r="E718" i="1"/>
  <c r="F718" i="1" s="1"/>
  <c r="E708" i="1"/>
  <c r="F708" i="1" s="1"/>
  <c r="E691" i="1"/>
  <c r="F691" i="1" s="1"/>
  <c r="E667" i="1"/>
  <c r="F667" i="1" s="1"/>
  <c r="E659" i="1"/>
  <c r="F659" i="1" s="1"/>
  <c r="E635" i="1"/>
  <c r="F635" i="1" s="1"/>
  <c r="E594" i="1"/>
  <c r="F594" i="1" s="1"/>
  <c r="E519" i="1"/>
  <c r="F519" i="1" s="1"/>
  <c r="E485" i="1"/>
  <c r="F485" i="1" s="1"/>
  <c r="E467" i="1"/>
  <c r="F467" i="1" s="1"/>
  <c r="E461" i="1"/>
  <c r="F461" i="1" s="1"/>
  <c r="E507" i="1"/>
  <c r="F507" i="1" s="1"/>
  <c r="E493" i="1"/>
  <c r="F493" i="1" s="1"/>
  <c r="E487" i="1"/>
  <c r="F487" i="1" s="1"/>
  <c r="E459" i="1"/>
  <c r="F459" i="1" s="1"/>
  <c r="E595" i="1"/>
  <c r="F595" i="1" s="1"/>
  <c r="E567" i="1"/>
  <c r="F567" i="1" s="1"/>
  <c r="E547" i="1"/>
  <c r="F547" i="1" s="1"/>
  <c r="E501" i="1"/>
  <c r="F501" i="1" s="1"/>
  <c r="E483" i="1"/>
  <c r="F483" i="1" s="1"/>
  <c r="E478" i="1"/>
  <c r="F478" i="1" s="1"/>
  <c r="E449" i="1"/>
  <c r="F449" i="1" s="1"/>
  <c r="E486" i="1"/>
  <c r="F486" i="1" s="1"/>
  <c r="E463" i="1"/>
  <c r="F463" i="1" s="1"/>
  <c r="E571" i="1"/>
  <c r="F571" i="1" s="1"/>
  <c r="E535" i="1"/>
  <c r="F535" i="1" s="1"/>
  <c r="E515" i="1"/>
  <c r="F515" i="1" s="1"/>
  <c r="E510" i="1"/>
  <c r="F510" i="1" s="1"/>
  <c r="E491" i="1"/>
  <c r="F491" i="1" s="1"/>
  <c r="E477" i="1"/>
  <c r="F477" i="1" s="1"/>
  <c r="E471" i="1"/>
  <c r="F471" i="1" s="1"/>
  <c r="E453" i="1"/>
  <c r="F453" i="1" s="1"/>
  <c r="E611" i="1"/>
  <c r="F611" i="1" s="1"/>
  <c r="E602" i="1"/>
  <c r="F602" i="1" s="1"/>
  <c r="E583" i="1"/>
  <c r="F583" i="1" s="1"/>
  <c r="E559" i="1"/>
  <c r="F559" i="1" s="1"/>
  <c r="E539" i="1"/>
  <c r="F539" i="1" s="1"/>
  <c r="E499" i="1"/>
  <c r="F499" i="1" s="1"/>
  <c r="E494" i="1"/>
  <c r="F494" i="1" s="1"/>
  <c r="E475" i="1"/>
  <c r="F475" i="1" s="1"/>
  <c r="E445" i="1"/>
  <c r="F445" i="1" s="1"/>
  <c r="E447" i="1"/>
  <c r="F447" i="1" s="1"/>
  <c r="E451" i="1"/>
  <c r="F451" i="1" s="1"/>
</calcChain>
</file>

<file path=xl/sharedStrings.xml><?xml version="1.0" encoding="utf-8"?>
<sst xmlns="http://schemas.openxmlformats.org/spreadsheetml/2006/main" count="414" uniqueCount="24">
  <si>
    <t>Notes</t>
  </si>
  <si>
    <t>Date and time</t>
  </si>
  <si>
    <t>Dataset Rain (in)</t>
  </si>
  <si>
    <t>Correlation Coefficient</t>
  </si>
  <si>
    <t>Corrected Dataset Rain</t>
  </si>
  <si>
    <t>download</t>
  </si>
  <si>
    <t>TOTAL Cumulative Rain (in)</t>
  </si>
  <si>
    <t>WY_Cumulative Rain (in)</t>
  </si>
  <si>
    <t>WY (code)</t>
  </si>
  <si>
    <t>Data gap, no specific information</t>
  </si>
  <si>
    <t>Data gap, data logger battery died</t>
  </si>
  <si>
    <t>gage removed</t>
  </si>
  <si>
    <t>WY2023 START</t>
  </si>
  <si>
    <t>Data gap, data logger hit by falling tree</t>
  </si>
  <si>
    <t>WY2022 END/WY2023 START/Data gap, no specific information</t>
  </si>
  <si>
    <t>Data gap, data logger wire chewed</t>
  </si>
  <si>
    <t>WY2024 START</t>
  </si>
  <si>
    <t>WY2023 END</t>
  </si>
  <si>
    <t>WY2023 END/WY 2024 START/Data gap, data logger connection issue</t>
  </si>
  <si>
    <t>Data gap, tipping bucket malfunction</t>
  </si>
  <si>
    <t>data gap, logger wire chewed</t>
  </si>
  <si>
    <t>WY2023 END/WY2024 START/Data gap, no specific information</t>
  </si>
  <si>
    <t>WY2023 END/WY2024 START/Data gap, corrupted data logger</t>
  </si>
  <si>
    <t>WY2023 END/WY2024 START/Data gap, data logger wire chewed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</si>
</sst>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m\-dd\ hh:mm:ss.0"/>
    <numFmt numFmtId="165" formatCode="m/d/yyyy\ hh:mm:ss"/>
    <numFmt numFmtId="166" formatCode="m/d/yyyy\ h:mm:ss"/>
  </numFmts>
  <fonts count="6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2" fontId="3" fillId="0" borderId="0" xfId="0" applyNumberFormat="1" applyFont="1" applyAlignment="1">
      <alignment horizontal="center"/>
    </xf>
    <xf numFmtId="2" fontId="5" fillId="0" borderId="0" xfId="1" applyNumberFormat="1" applyFont="1"/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center"/>
    </xf>
    <xf numFmtId="1" fontId="0" fillId="2" borderId="0" xfId="0" applyNumberFormat="1" applyFill="1" applyAlignment="1">
      <alignment horizontal="center"/>
    </xf>
    <xf numFmtId="2" fontId="5" fillId="0" borderId="0" xfId="1" applyNumberFormat="1" applyFont="1" applyAlignment="1">
      <alignment horizontal="center"/>
    </xf>
    <xf numFmtId="0" fontId="1" fillId="0" borderId="0" xfId="0" applyFont="1" applyAlignment="1">
      <alignment horizontal="left" wrapText="1"/>
    </xf>
    <xf numFmtId="1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left" wrapText="1"/>
    </xf>
    <xf numFmtId="166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left" wrapText="1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BURRO!$E$1</c:f>
              <c:strCache>
                <c:ptCount val="1"/>
                <c:pt idx="0">
                  <c:v>TOTAL Cumulative Rain (in)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BURRO!#REF!</c:f>
            </c:numRef>
          </c:xVal>
          <c:yVal>
            <c:numRef>
              <c:f>BURRO!#REF!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76-41AC-B699-7A982191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740672"/>
        <c:axId val="431740016"/>
      </c:scatterChart>
      <c:valAx>
        <c:axId val="43174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0016"/>
        <c:crosses val="autoZero"/>
        <c:crossBetween val="midCat"/>
      </c:valAx>
      <c:valAx>
        <c:axId val="4317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4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514349</xdr:colOff>
      <xdr:row>0</xdr:row>
      <xdr:rowOff>447675</xdr:rowOff>
    </xdr:from>
    <xdr:to>
      <xdr:col>10</xdr:col>
      <xdr:colOff>104774</xdr:colOff>
      <xdr:row>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F3235-F850-416D-8F60-1C38A2453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FD17888"/>
  <sheetViews>
    <sheetView zoomScaleNormal="100" workbookViewId="0">
      <pane ySplit="2" topLeftCell="A1507" activePane="bottomLeft" state="frozenSplit"/>
      <selection pane="bottomLeft" activeCell="G1530" sqref="G1530"/>
    </sheetView>
  </sheetViews>
  <sheetFormatPr defaultColWidth="9.140625" defaultRowHeight="12.75" x14ac:dyDescent="0.2"/>
  <cols>
    <col min="1" max="1" width="29.140625" style="20" customWidth="1"/>
    <col min="2" max="2" width="27.85546875" style="2" customWidth="1"/>
    <col min="3" max="3" width="10.5703125" style="2" bestFit="1" customWidth="1"/>
    <col min="4" max="4" width="9.5703125" style="2" bestFit="1" customWidth="1"/>
    <col min="5" max="5" width="9.140625" style="2"/>
    <col min="6" max="6" width="10.5703125" style="2" bestFit="1" customWidth="1"/>
    <col min="7" max="7" width="9.140625" style="2"/>
    <col min="8" max="8" width="22.28515625" style="2" customWidth="1"/>
    <col min="9" max="9" width="20.5703125" bestFit="1" customWidth="1"/>
    <col min="12" max="12" width="26.85546875" customWidth="1"/>
    <col min="14" max="14" width="17.28515625" customWidth="1"/>
    <col min="15" max="15" width="20.140625" customWidth="1"/>
    <col min="16" max="17" width="13.140625" customWidth="1"/>
    <col min="62" max="16384" width="9.140625" style="2"/>
  </cols>
  <sheetData>
    <row r="1" spans="1:8" ht="51" x14ac:dyDescent="0.2">
      <c r="A1" s="21" t="s">
        <v>1</v>
      </c>
      <c r="B1" s="1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5" t="s">
        <v>8</v>
      </c>
      <c r="H1" s="1" t="s">
        <v>0</v>
      </c>
    </row>
    <row r="2" spans="1:8" x14ac:dyDescent="0.2">
      <c r="A2" s="20">
        <v>44836.54105324074</v>
      </c>
      <c r="B2" s="2">
        <v>5.05</v>
      </c>
      <c r="C2" s="2">
        <v>1.2</v>
      </c>
      <c r="D2" s="4">
        <f t="shared" ref="D2:D10" si="0">B2*C2</f>
        <v>6.06</v>
      </c>
      <c r="E2" s="4">
        <f>D2+225.42</f>
        <v>231.48</v>
      </c>
      <c r="F2" s="4">
        <f>E2-231.47</f>
        <v>9.9999999999909051E-3</v>
      </c>
      <c r="G2" s="12">
        <v>2023</v>
      </c>
      <c r="H2" s="7" t="s">
        <v>12</v>
      </c>
    </row>
    <row r="3" spans="1:8" x14ac:dyDescent="0.2">
      <c r="A3" s="20">
        <v>44836.542708333334</v>
      </c>
      <c r="B3" s="2">
        <v>5.0599999999999996</v>
      </c>
      <c r="C3" s="2">
        <v>1.2</v>
      </c>
      <c r="D3" s="4">
        <f t="shared" si="0"/>
        <v>6.0719999999999992</v>
      </c>
      <c r="E3" s="4">
        <f t="shared" ref="E3:E66" si="1">D3+225.42</f>
        <v>231.49199999999999</v>
      </c>
      <c r="F3" s="4">
        <f t="shared" ref="F3:F66" si="2">E3-231.47</f>
        <v>2.199999999999136E-2</v>
      </c>
      <c r="G3" s="12">
        <v>2023</v>
      </c>
    </row>
    <row r="4" spans="1:8" x14ac:dyDescent="0.2">
      <c r="A4" s="20">
        <v>44836.544166666667</v>
      </c>
      <c r="B4" s="2">
        <v>5.07</v>
      </c>
      <c r="C4" s="2">
        <v>1.2</v>
      </c>
      <c r="D4" s="4">
        <f t="shared" si="0"/>
        <v>6.0840000000000005</v>
      </c>
      <c r="E4" s="4">
        <f t="shared" si="1"/>
        <v>231.50399999999999</v>
      </c>
      <c r="F4" s="4">
        <f t="shared" si="2"/>
        <v>3.3999999999991815E-2</v>
      </c>
      <c r="G4" s="12">
        <v>2023</v>
      </c>
    </row>
    <row r="5" spans="1:8" x14ac:dyDescent="0.2">
      <c r="A5" s="20">
        <v>44836.544699074075</v>
      </c>
      <c r="B5" s="2">
        <v>5.08</v>
      </c>
      <c r="C5" s="2">
        <v>1.2</v>
      </c>
      <c r="D5" s="4">
        <f t="shared" si="0"/>
        <v>6.0960000000000001</v>
      </c>
      <c r="E5" s="4">
        <f t="shared" si="1"/>
        <v>231.51599999999999</v>
      </c>
      <c r="F5" s="4">
        <f t="shared" si="2"/>
        <v>4.5999999999992269E-2</v>
      </c>
      <c r="G5" s="12">
        <v>2023</v>
      </c>
    </row>
    <row r="6" spans="1:8" x14ac:dyDescent="0.2">
      <c r="A6" s="20">
        <v>44836.545127314814</v>
      </c>
      <c r="B6" s="2">
        <v>5.09</v>
      </c>
      <c r="C6" s="2">
        <v>1.2</v>
      </c>
      <c r="D6" s="4">
        <f t="shared" si="0"/>
        <v>6.1079999999999997</v>
      </c>
      <c r="E6" s="4">
        <f t="shared" si="1"/>
        <v>231.52799999999999</v>
      </c>
      <c r="F6" s="4">
        <f t="shared" si="2"/>
        <v>5.7999999999992724E-2</v>
      </c>
      <c r="G6" s="12">
        <v>2023</v>
      </c>
    </row>
    <row r="7" spans="1:8" x14ac:dyDescent="0.2">
      <c r="A7" s="20">
        <v>44836.545416666668</v>
      </c>
      <c r="B7" s="2">
        <v>5.0999999999999996</v>
      </c>
      <c r="C7" s="2">
        <v>1.2</v>
      </c>
      <c r="D7" s="4">
        <f t="shared" si="0"/>
        <v>6.1199999999999992</v>
      </c>
      <c r="E7" s="4">
        <f t="shared" si="1"/>
        <v>231.54</v>
      </c>
      <c r="F7" s="4">
        <f t="shared" si="2"/>
        <v>6.9999999999993179E-2</v>
      </c>
      <c r="G7" s="12">
        <v>2023</v>
      </c>
    </row>
    <row r="8" spans="1:8" x14ac:dyDescent="0.2">
      <c r="A8" s="20">
        <v>44836.545775462961</v>
      </c>
      <c r="B8" s="2">
        <v>5.1100000000000003</v>
      </c>
      <c r="C8" s="2">
        <v>1.2</v>
      </c>
      <c r="D8" s="4">
        <f t="shared" si="0"/>
        <v>6.1320000000000006</v>
      </c>
      <c r="E8" s="4">
        <f t="shared" si="1"/>
        <v>231.55199999999999</v>
      </c>
      <c r="F8" s="4">
        <f t="shared" si="2"/>
        <v>8.1999999999993634E-2</v>
      </c>
      <c r="G8" s="12">
        <v>2023</v>
      </c>
    </row>
    <row r="9" spans="1:8" x14ac:dyDescent="0.2">
      <c r="A9" s="20">
        <v>44836.546238425923</v>
      </c>
      <c r="B9" s="2">
        <v>5.12</v>
      </c>
      <c r="C9" s="2">
        <v>1.2</v>
      </c>
      <c r="D9" s="4">
        <f t="shared" si="0"/>
        <v>6.1440000000000001</v>
      </c>
      <c r="E9" s="4">
        <f t="shared" si="1"/>
        <v>231.56399999999999</v>
      </c>
      <c r="F9" s="4">
        <f t="shared" si="2"/>
        <v>9.3999999999994088E-2</v>
      </c>
      <c r="G9" s="12">
        <v>2023</v>
      </c>
    </row>
    <row r="10" spans="1:8" x14ac:dyDescent="0.2">
      <c r="A10" s="20">
        <v>44836.546574074076</v>
      </c>
      <c r="B10" s="2">
        <v>5.13</v>
      </c>
      <c r="C10" s="2">
        <v>1.2</v>
      </c>
      <c r="D10" s="4">
        <f t="shared" si="0"/>
        <v>6.1559999999999997</v>
      </c>
      <c r="E10" s="4">
        <f t="shared" si="1"/>
        <v>231.57599999999999</v>
      </c>
      <c r="F10" s="4">
        <f t="shared" si="2"/>
        <v>0.10599999999999454</v>
      </c>
      <c r="G10" s="12">
        <v>2023</v>
      </c>
    </row>
    <row r="11" spans="1:8" x14ac:dyDescent="0.2">
      <c r="A11" s="20">
        <v>44836.546932870369</v>
      </c>
      <c r="B11" s="2">
        <v>5.14</v>
      </c>
      <c r="C11" s="2">
        <v>1.2</v>
      </c>
      <c r="D11" s="4">
        <f t="shared" ref="D11:D74" si="3">B11*C11</f>
        <v>6.1679999999999993</v>
      </c>
      <c r="E11" s="4">
        <f t="shared" si="1"/>
        <v>231.58799999999999</v>
      </c>
      <c r="F11" s="4">
        <f t="shared" si="2"/>
        <v>0.117999999999995</v>
      </c>
      <c r="G11" s="12">
        <v>2023</v>
      </c>
    </row>
    <row r="12" spans="1:8" x14ac:dyDescent="0.2">
      <c r="A12" s="20">
        <v>44836.547372685185</v>
      </c>
      <c r="B12" s="2">
        <v>5.15</v>
      </c>
      <c r="C12" s="2">
        <v>1.2</v>
      </c>
      <c r="D12" s="4">
        <f t="shared" si="3"/>
        <v>6.1800000000000006</v>
      </c>
      <c r="E12" s="4">
        <f t="shared" si="1"/>
        <v>231.6</v>
      </c>
      <c r="F12" s="4">
        <f t="shared" si="2"/>
        <v>0.12999999999999545</v>
      </c>
      <c r="G12" s="12">
        <v>2023</v>
      </c>
    </row>
    <row r="13" spans="1:8" x14ac:dyDescent="0.2">
      <c r="A13" s="20">
        <v>44836.547835648147</v>
      </c>
      <c r="B13" s="2">
        <v>5.16</v>
      </c>
      <c r="C13" s="2">
        <v>1.2</v>
      </c>
      <c r="D13" s="4">
        <f t="shared" si="3"/>
        <v>6.1920000000000002</v>
      </c>
      <c r="E13" s="4">
        <f t="shared" si="1"/>
        <v>231.61199999999999</v>
      </c>
      <c r="F13" s="4">
        <f t="shared" si="2"/>
        <v>0.14199999999999591</v>
      </c>
      <c r="G13" s="12">
        <v>2023</v>
      </c>
    </row>
    <row r="14" spans="1:8" x14ac:dyDescent="0.2">
      <c r="A14" s="20">
        <v>44836.548738425925</v>
      </c>
      <c r="B14" s="2">
        <v>5.17</v>
      </c>
      <c r="C14" s="2">
        <v>1.2</v>
      </c>
      <c r="D14" s="4">
        <f t="shared" si="3"/>
        <v>6.2039999999999997</v>
      </c>
      <c r="E14" s="4">
        <f t="shared" si="1"/>
        <v>231.624</v>
      </c>
      <c r="F14" s="4">
        <f t="shared" si="2"/>
        <v>0.15399999999999636</v>
      </c>
      <c r="G14" s="12">
        <v>2023</v>
      </c>
    </row>
    <row r="15" spans="1:8" x14ac:dyDescent="0.2">
      <c r="A15" s="20">
        <v>44836.549490740741</v>
      </c>
      <c r="B15" s="2">
        <v>5.18</v>
      </c>
      <c r="C15" s="2">
        <v>1.2</v>
      </c>
      <c r="D15" s="4">
        <f t="shared" si="3"/>
        <v>6.2159999999999993</v>
      </c>
      <c r="E15" s="4">
        <f t="shared" si="1"/>
        <v>231.636</v>
      </c>
      <c r="F15" s="4">
        <f t="shared" si="2"/>
        <v>0.16599999999999682</v>
      </c>
      <c r="G15" s="12">
        <v>2023</v>
      </c>
    </row>
    <row r="16" spans="1:8" x14ac:dyDescent="0.2">
      <c r="A16" s="20">
        <v>44836.550208333334</v>
      </c>
      <c r="B16" s="2">
        <v>5.19</v>
      </c>
      <c r="C16" s="2">
        <v>1.2</v>
      </c>
      <c r="D16" s="4">
        <f t="shared" si="3"/>
        <v>6.2280000000000006</v>
      </c>
      <c r="E16" s="4">
        <f t="shared" si="1"/>
        <v>231.648</v>
      </c>
      <c r="F16" s="4">
        <f t="shared" si="2"/>
        <v>0.17799999999999727</v>
      </c>
      <c r="G16" s="12">
        <v>2023</v>
      </c>
    </row>
    <row r="17" spans="1:7" x14ac:dyDescent="0.2">
      <c r="A17" s="20">
        <v>44836.553090277775</v>
      </c>
      <c r="B17" s="2">
        <v>5.2</v>
      </c>
      <c r="C17" s="2">
        <v>1.2</v>
      </c>
      <c r="D17" s="4">
        <f t="shared" si="3"/>
        <v>6.24</v>
      </c>
      <c r="E17" s="4">
        <f t="shared" si="1"/>
        <v>231.66</v>
      </c>
      <c r="F17" s="4">
        <f t="shared" si="2"/>
        <v>0.18999999999999773</v>
      </c>
      <c r="G17" s="12">
        <v>2023</v>
      </c>
    </row>
    <row r="18" spans="1:7" x14ac:dyDescent="0.2">
      <c r="A18" s="20">
        <v>44836.673495370371</v>
      </c>
      <c r="B18" s="2">
        <v>5.21</v>
      </c>
      <c r="C18" s="2">
        <v>1.2</v>
      </c>
      <c r="D18" s="4">
        <f t="shared" si="3"/>
        <v>6.2519999999999998</v>
      </c>
      <c r="E18" s="4">
        <f t="shared" si="1"/>
        <v>231.672</v>
      </c>
      <c r="F18" s="4">
        <f t="shared" si="2"/>
        <v>0.20199999999999818</v>
      </c>
      <c r="G18" s="12">
        <v>2023</v>
      </c>
    </row>
    <row r="19" spans="1:7" x14ac:dyDescent="0.2">
      <c r="A19" s="20">
        <v>44836.717268518521</v>
      </c>
      <c r="B19" s="2">
        <v>5.22</v>
      </c>
      <c r="C19" s="2">
        <v>1.2</v>
      </c>
      <c r="D19" s="4">
        <f t="shared" si="3"/>
        <v>6.2639999999999993</v>
      </c>
      <c r="E19" s="4">
        <f t="shared" si="1"/>
        <v>231.684</v>
      </c>
      <c r="F19" s="4">
        <f t="shared" si="2"/>
        <v>0.21399999999999864</v>
      </c>
      <c r="G19" s="12">
        <v>2023</v>
      </c>
    </row>
    <row r="20" spans="1:7" x14ac:dyDescent="0.2">
      <c r="A20" s="20">
        <v>44836.71806712963</v>
      </c>
      <c r="B20" s="2">
        <v>5.23</v>
      </c>
      <c r="C20" s="2">
        <v>1.2</v>
      </c>
      <c r="D20" s="4">
        <f t="shared" si="3"/>
        <v>6.2760000000000007</v>
      </c>
      <c r="E20" s="4">
        <f t="shared" si="1"/>
        <v>231.696</v>
      </c>
      <c r="F20" s="4">
        <f t="shared" si="2"/>
        <v>0.22599999999999909</v>
      </c>
      <c r="G20" s="12">
        <v>2023</v>
      </c>
    </row>
    <row r="21" spans="1:7" x14ac:dyDescent="0.2">
      <c r="A21" s="20">
        <v>44836.811562499999</v>
      </c>
      <c r="B21" s="2">
        <v>5.24</v>
      </c>
      <c r="C21" s="2">
        <v>1.2</v>
      </c>
      <c r="D21" s="4">
        <f t="shared" si="3"/>
        <v>6.2880000000000003</v>
      </c>
      <c r="E21" s="4">
        <f t="shared" si="1"/>
        <v>231.708</v>
      </c>
      <c r="F21" s="4">
        <f t="shared" si="2"/>
        <v>0.23799999999999955</v>
      </c>
      <c r="G21" s="12">
        <v>2023</v>
      </c>
    </row>
    <row r="22" spans="1:7" x14ac:dyDescent="0.2">
      <c r="A22" s="20">
        <v>44836.829965277779</v>
      </c>
      <c r="B22" s="2">
        <v>5.25</v>
      </c>
      <c r="C22" s="2">
        <v>1.2</v>
      </c>
      <c r="D22" s="4">
        <f t="shared" si="3"/>
        <v>6.3</v>
      </c>
      <c r="E22" s="4">
        <f t="shared" si="1"/>
        <v>231.72</v>
      </c>
      <c r="F22" s="4">
        <f t="shared" si="2"/>
        <v>0.25</v>
      </c>
      <c r="G22" s="12">
        <v>2023</v>
      </c>
    </row>
    <row r="23" spans="1:7" x14ac:dyDescent="0.2">
      <c r="A23" s="20">
        <v>44836.83011574074</v>
      </c>
      <c r="B23" s="2">
        <v>5.26</v>
      </c>
      <c r="C23" s="2">
        <v>1.2</v>
      </c>
      <c r="D23" s="4">
        <f t="shared" si="3"/>
        <v>6.3119999999999994</v>
      </c>
      <c r="E23" s="4">
        <f t="shared" si="1"/>
        <v>231.732</v>
      </c>
      <c r="F23" s="4">
        <f t="shared" si="2"/>
        <v>0.26200000000000045</v>
      </c>
      <c r="G23" s="12">
        <v>2023</v>
      </c>
    </row>
    <row r="24" spans="1:7" x14ac:dyDescent="0.2">
      <c r="A24" s="20">
        <v>44836.830324074072</v>
      </c>
      <c r="B24" s="2">
        <v>5.27</v>
      </c>
      <c r="C24" s="2">
        <v>1.2</v>
      </c>
      <c r="D24" s="4">
        <f t="shared" si="3"/>
        <v>6.323999999999999</v>
      </c>
      <c r="E24" s="4">
        <f t="shared" si="1"/>
        <v>231.744</v>
      </c>
      <c r="F24" s="4">
        <f t="shared" si="2"/>
        <v>0.27400000000000091</v>
      </c>
      <c r="G24" s="12">
        <v>2023</v>
      </c>
    </row>
    <row r="25" spans="1:7" x14ac:dyDescent="0.2">
      <c r="A25" s="20">
        <v>44836.830543981479</v>
      </c>
      <c r="B25" s="2">
        <v>5.28</v>
      </c>
      <c r="C25" s="2">
        <v>1.2</v>
      </c>
      <c r="D25" s="4">
        <f t="shared" si="3"/>
        <v>6.3360000000000003</v>
      </c>
      <c r="E25" s="4">
        <f t="shared" si="1"/>
        <v>231.756</v>
      </c>
      <c r="F25" s="4">
        <f t="shared" si="2"/>
        <v>0.28600000000000136</v>
      </c>
      <c r="G25" s="12">
        <v>2023</v>
      </c>
    </row>
    <row r="26" spans="1:7" x14ac:dyDescent="0.2">
      <c r="A26" s="20">
        <v>44836.830752314818</v>
      </c>
      <c r="B26" s="2">
        <v>5.29</v>
      </c>
      <c r="C26" s="2">
        <v>1.2</v>
      </c>
      <c r="D26" s="4">
        <f t="shared" si="3"/>
        <v>6.3479999999999999</v>
      </c>
      <c r="E26" s="4">
        <f t="shared" si="1"/>
        <v>231.768</v>
      </c>
      <c r="F26" s="4">
        <f t="shared" si="2"/>
        <v>0.29800000000000182</v>
      </c>
      <c r="G26" s="12">
        <v>2023</v>
      </c>
    </row>
    <row r="27" spans="1:7" x14ac:dyDescent="0.2">
      <c r="A27" s="20">
        <v>44836.830983796295</v>
      </c>
      <c r="B27" s="2">
        <v>5.3</v>
      </c>
      <c r="C27" s="2">
        <v>1.2</v>
      </c>
      <c r="D27" s="4">
        <f t="shared" si="3"/>
        <v>6.3599999999999994</v>
      </c>
      <c r="E27" s="4">
        <f t="shared" si="1"/>
        <v>231.77999999999997</v>
      </c>
      <c r="F27" s="4">
        <f t="shared" si="2"/>
        <v>0.30999999999997385</v>
      </c>
      <c r="G27" s="12">
        <v>2023</v>
      </c>
    </row>
    <row r="28" spans="1:7" x14ac:dyDescent="0.2">
      <c r="A28" s="20">
        <v>44836.831296296295</v>
      </c>
      <c r="B28" s="2">
        <v>5.31</v>
      </c>
      <c r="C28" s="2">
        <v>1.2</v>
      </c>
      <c r="D28" s="4">
        <f t="shared" si="3"/>
        <v>6.371999999999999</v>
      </c>
      <c r="E28" s="4">
        <f t="shared" si="1"/>
        <v>231.79199999999997</v>
      </c>
      <c r="F28" s="4">
        <f t="shared" si="2"/>
        <v>0.32199999999997431</v>
      </c>
      <c r="G28" s="12">
        <v>2023</v>
      </c>
    </row>
    <row r="29" spans="1:7" x14ac:dyDescent="0.2">
      <c r="A29" s="20">
        <v>44836.831631944442</v>
      </c>
      <c r="B29" s="2">
        <v>5.32</v>
      </c>
      <c r="C29" s="2">
        <v>1.2</v>
      </c>
      <c r="D29" s="4">
        <f t="shared" si="3"/>
        <v>6.3840000000000003</v>
      </c>
      <c r="E29" s="4">
        <f t="shared" si="1"/>
        <v>231.80399999999997</v>
      </c>
      <c r="F29" s="4">
        <f t="shared" si="2"/>
        <v>0.33399999999997476</v>
      </c>
      <c r="G29" s="12">
        <v>2023</v>
      </c>
    </row>
    <row r="30" spans="1:7" x14ac:dyDescent="0.2">
      <c r="A30" s="20">
        <v>44836.832002314812</v>
      </c>
      <c r="B30" s="2">
        <v>5.33</v>
      </c>
      <c r="C30" s="2">
        <v>1.2</v>
      </c>
      <c r="D30" s="4">
        <f t="shared" si="3"/>
        <v>6.3959999999999999</v>
      </c>
      <c r="E30" s="4">
        <f t="shared" si="1"/>
        <v>231.81599999999997</v>
      </c>
      <c r="F30" s="4">
        <f t="shared" si="2"/>
        <v>0.34599999999997522</v>
      </c>
      <c r="G30" s="12">
        <v>2023</v>
      </c>
    </row>
    <row r="31" spans="1:7" x14ac:dyDescent="0.2">
      <c r="A31" s="20">
        <v>44836.832326388889</v>
      </c>
      <c r="B31" s="2">
        <v>5.34</v>
      </c>
      <c r="C31" s="2">
        <v>1.2</v>
      </c>
      <c r="D31" s="4">
        <f t="shared" si="3"/>
        <v>6.4079999999999995</v>
      </c>
      <c r="E31" s="4">
        <f t="shared" si="1"/>
        <v>231.82799999999997</v>
      </c>
      <c r="F31" s="4">
        <f t="shared" si="2"/>
        <v>0.35799999999997567</v>
      </c>
      <c r="G31" s="12">
        <v>2023</v>
      </c>
    </row>
    <row r="32" spans="1:7" x14ac:dyDescent="0.2">
      <c r="A32" s="20">
        <v>44836.83315972222</v>
      </c>
      <c r="B32" s="2">
        <v>5.35</v>
      </c>
      <c r="C32" s="2">
        <v>1.2</v>
      </c>
      <c r="D32" s="4">
        <f t="shared" si="3"/>
        <v>6.419999999999999</v>
      </c>
      <c r="E32" s="4">
        <f t="shared" si="1"/>
        <v>231.83999999999997</v>
      </c>
      <c r="F32" s="4">
        <f t="shared" si="2"/>
        <v>0.36999999999997613</v>
      </c>
      <c r="G32" s="12">
        <v>2023</v>
      </c>
    </row>
    <row r="33" spans="1:7" x14ac:dyDescent="0.2">
      <c r="A33" s="20">
        <v>44836.834363425929</v>
      </c>
      <c r="B33" s="2">
        <v>5.36</v>
      </c>
      <c r="C33" s="2">
        <v>1.2</v>
      </c>
      <c r="D33" s="4">
        <f t="shared" si="3"/>
        <v>6.4320000000000004</v>
      </c>
      <c r="E33" s="4">
        <f t="shared" si="1"/>
        <v>231.85199999999998</v>
      </c>
      <c r="F33" s="4">
        <f t="shared" si="2"/>
        <v>0.38199999999997658</v>
      </c>
      <c r="G33" s="12">
        <v>2023</v>
      </c>
    </row>
    <row r="34" spans="1:7" x14ac:dyDescent="0.2">
      <c r="A34" s="20">
        <v>44836.836076388892</v>
      </c>
      <c r="B34" s="2">
        <v>5.37</v>
      </c>
      <c r="C34" s="2">
        <v>1.2</v>
      </c>
      <c r="D34" s="4">
        <f t="shared" si="3"/>
        <v>6.444</v>
      </c>
      <c r="E34" s="4">
        <f t="shared" si="1"/>
        <v>231.86399999999998</v>
      </c>
      <c r="F34" s="4">
        <f t="shared" si="2"/>
        <v>0.39399999999997704</v>
      </c>
      <c r="G34" s="12">
        <v>2023</v>
      </c>
    </row>
    <row r="35" spans="1:7" x14ac:dyDescent="0.2">
      <c r="A35" s="20">
        <v>44836.836875000001</v>
      </c>
      <c r="B35" s="2">
        <v>5.38</v>
      </c>
      <c r="C35" s="2">
        <v>1.2</v>
      </c>
      <c r="D35" s="4">
        <f t="shared" si="3"/>
        <v>6.4559999999999995</v>
      </c>
      <c r="E35" s="4">
        <f t="shared" si="1"/>
        <v>231.87599999999998</v>
      </c>
      <c r="F35" s="4">
        <f t="shared" si="2"/>
        <v>0.40599999999997749</v>
      </c>
      <c r="G35" s="12">
        <v>2023</v>
      </c>
    </row>
    <row r="36" spans="1:7" x14ac:dyDescent="0.2">
      <c r="A36" s="20">
        <v>44836.837546296294</v>
      </c>
      <c r="B36" s="2">
        <v>5.39</v>
      </c>
      <c r="C36" s="2">
        <v>1.2</v>
      </c>
      <c r="D36" s="4">
        <f t="shared" si="3"/>
        <v>6.4679999999999991</v>
      </c>
      <c r="E36" s="4">
        <f t="shared" si="1"/>
        <v>231.88799999999998</v>
      </c>
      <c r="F36" s="4">
        <f t="shared" si="2"/>
        <v>0.41799999999997794</v>
      </c>
      <c r="G36" s="12">
        <v>2023</v>
      </c>
    </row>
    <row r="37" spans="1:7" x14ac:dyDescent="0.2">
      <c r="A37" s="20">
        <v>44836.837951388887</v>
      </c>
      <c r="B37" s="2">
        <v>5.4</v>
      </c>
      <c r="C37" s="2">
        <v>1.2</v>
      </c>
      <c r="D37" s="4">
        <f t="shared" si="3"/>
        <v>6.48</v>
      </c>
      <c r="E37" s="4">
        <f t="shared" si="1"/>
        <v>231.89999999999998</v>
      </c>
      <c r="F37" s="4">
        <f t="shared" si="2"/>
        <v>0.4299999999999784</v>
      </c>
      <c r="G37" s="12">
        <v>2023</v>
      </c>
    </row>
    <row r="38" spans="1:7" x14ac:dyDescent="0.2">
      <c r="A38" s="20">
        <v>44836.838506944441</v>
      </c>
      <c r="B38" s="2">
        <v>5.41</v>
      </c>
      <c r="C38" s="2">
        <v>1.2</v>
      </c>
      <c r="D38" s="4">
        <f t="shared" si="3"/>
        <v>6.492</v>
      </c>
      <c r="E38" s="4">
        <f t="shared" si="1"/>
        <v>231.91199999999998</v>
      </c>
      <c r="F38" s="4">
        <f t="shared" si="2"/>
        <v>0.44199999999997885</v>
      </c>
      <c r="G38" s="12">
        <v>2023</v>
      </c>
    </row>
    <row r="39" spans="1:7" x14ac:dyDescent="0.2">
      <c r="A39" s="20">
        <v>44836.839201388888</v>
      </c>
      <c r="B39" s="2">
        <v>5.42</v>
      </c>
      <c r="C39" s="2">
        <v>1.2</v>
      </c>
      <c r="D39" s="4">
        <f t="shared" si="3"/>
        <v>6.5039999999999996</v>
      </c>
      <c r="E39" s="4">
        <f t="shared" si="1"/>
        <v>231.92399999999998</v>
      </c>
      <c r="F39" s="4">
        <f t="shared" si="2"/>
        <v>0.45399999999997931</v>
      </c>
      <c r="G39" s="12">
        <v>2023</v>
      </c>
    </row>
    <row r="40" spans="1:7" x14ac:dyDescent="0.2">
      <c r="A40" s="20">
        <v>44836.84003472222</v>
      </c>
      <c r="B40" s="2">
        <v>5.43</v>
      </c>
      <c r="C40" s="2">
        <v>1.2</v>
      </c>
      <c r="D40" s="4">
        <f t="shared" si="3"/>
        <v>6.5159999999999991</v>
      </c>
      <c r="E40" s="4">
        <f t="shared" si="1"/>
        <v>231.93599999999998</v>
      </c>
      <c r="F40" s="4">
        <f t="shared" si="2"/>
        <v>0.46599999999997976</v>
      </c>
      <c r="G40" s="12">
        <v>2023</v>
      </c>
    </row>
    <row r="41" spans="1:7" x14ac:dyDescent="0.2">
      <c r="A41" s="20">
        <v>44836.840879629628</v>
      </c>
      <c r="B41" s="2">
        <v>5.44</v>
      </c>
      <c r="C41" s="2">
        <v>1.2</v>
      </c>
      <c r="D41" s="4">
        <f t="shared" si="3"/>
        <v>6.5280000000000005</v>
      </c>
      <c r="E41" s="4">
        <f t="shared" si="1"/>
        <v>231.94799999999998</v>
      </c>
      <c r="F41" s="4">
        <f t="shared" si="2"/>
        <v>0.47799999999998022</v>
      </c>
      <c r="G41" s="12">
        <v>2023</v>
      </c>
    </row>
    <row r="42" spans="1:7" x14ac:dyDescent="0.2">
      <c r="A42" s="20">
        <v>44836.841851851852</v>
      </c>
      <c r="B42" s="2">
        <v>5.45</v>
      </c>
      <c r="C42" s="2">
        <v>1.2</v>
      </c>
      <c r="D42" s="4">
        <f t="shared" si="3"/>
        <v>6.54</v>
      </c>
      <c r="E42" s="4">
        <f t="shared" si="1"/>
        <v>231.95999999999998</v>
      </c>
      <c r="F42" s="4">
        <f t="shared" si="2"/>
        <v>0.48999999999998067</v>
      </c>
      <c r="G42" s="12">
        <v>2023</v>
      </c>
    </row>
    <row r="43" spans="1:7" x14ac:dyDescent="0.2">
      <c r="A43" s="20">
        <v>44836.84275462963</v>
      </c>
      <c r="B43" s="2">
        <v>5.46</v>
      </c>
      <c r="C43" s="2">
        <v>1.2</v>
      </c>
      <c r="D43" s="4">
        <f t="shared" si="3"/>
        <v>6.5519999999999996</v>
      </c>
      <c r="E43" s="4">
        <f t="shared" si="1"/>
        <v>231.97199999999998</v>
      </c>
      <c r="F43" s="4">
        <f t="shared" si="2"/>
        <v>0.50199999999998113</v>
      </c>
      <c r="G43" s="12">
        <v>2023</v>
      </c>
    </row>
    <row r="44" spans="1:7" x14ac:dyDescent="0.2">
      <c r="A44" s="20">
        <v>44836.843287037038</v>
      </c>
      <c r="B44" s="2">
        <v>5.47</v>
      </c>
      <c r="C44" s="2">
        <v>1.2</v>
      </c>
      <c r="D44" s="4">
        <f t="shared" si="3"/>
        <v>6.5639999999999992</v>
      </c>
      <c r="E44" s="4">
        <f t="shared" si="1"/>
        <v>231.98399999999998</v>
      </c>
      <c r="F44" s="4">
        <f t="shared" si="2"/>
        <v>0.51399999999998158</v>
      </c>
      <c r="G44" s="12">
        <v>2023</v>
      </c>
    </row>
    <row r="45" spans="1:7" x14ac:dyDescent="0.2">
      <c r="A45" s="20">
        <v>44836.843946759262</v>
      </c>
      <c r="B45" s="2">
        <v>5.48</v>
      </c>
      <c r="C45" s="2">
        <v>1.2</v>
      </c>
      <c r="D45" s="4">
        <f t="shared" si="3"/>
        <v>6.5760000000000005</v>
      </c>
      <c r="E45" s="4">
        <f t="shared" si="1"/>
        <v>231.99599999999998</v>
      </c>
      <c r="F45" s="4">
        <f t="shared" si="2"/>
        <v>0.52599999999998204</v>
      </c>
      <c r="G45" s="12">
        <v>2023</v>
      </c>
    </row>
    <row r="46" spans="1:7" x14ac:dyDescent="0.2">
      <c r="A46" s="20">
        <v>44836.901261574072</v>
      </c>
      <c r="B46" s="2">
        <v>5.49</v>
      </c>
      <c r="C46" s="2">
        <v>1.2</v>
      </c>
      <c r="D46" s="4">
        <f t="shared" si="3"/>
        <v>6.5880000000000001</v>
      </c>
      <c r="E46" s="4">
        <f t="shared" si="1"/>
        <v>232.00799999999998</v>
      </c>
      <c r="F46" s="4">
        <f t="shared" si="2"/>
        <v>0.53799999999998249</v>
      </c>
      <c r="G46" s="12">
        <v>2023</v>
      </c>
    </row>
    <row r="47" spans="1:7" x14ac:dyDescent="0.2">
      <c r="A47" s="20">
        <v>44837.078460648147</v>
      </c>
      <c r="B47" s="2">
        <v>5.5</v>
      </c>
      <c r="C47" s="2">
        <v>1.2</v>
      </c>
      <c r="D47" s="4">
        <f t="shared" si="3"/>
        <v>6.6</v>
      </c>
      <c r="E47" s="4">
        <f t="shared" si="1"/>
        <v>232.01999999999998</v>
      </c>
      <c r="F47" s="4">
        <f t="shared" si="2"/>
        <v>0.54999999999998295</v>
      </c>
      <c r="G47" s="12">
        <v>2023</v>
      </c>
    </row>
    <row r="48" spans="1:7" x14ac:dyDescent="0.2">
      <c r="A48" s="20">
        <v>44837.083437499998</v>
      </c>
      <c r="B48" s="2">
        <v>5.51</v>
      </c>
      <c r="C48" s="2">
        <v>1.2</v>
      </c>
      <c r="D48" s="4">
        <f t="shared" si="3"/>
        <v>6.6119999999999992</v>
      </c>
      <c r="E48" s="4">
        <f t="shared" si="1"/>
        <v>232.03199999999998</v>
      </c>
      <c r="F48" s="4">
        <f t="shared" si="2"/>
        <v>0.5619999999999834</v>
      </c>
      <c r="G48" s="12">
        <v>2023</v>
      </c>
    </row>
    <row r="49" spans="1:7" x14ac:dyDescent="0.2">
      <c r="A49" s="20">
        <v>44837.148252314815</v>
      </c>
      <c r="B49" s="2">
        <v>5.52</v>
      </c>
      <c r="C49" s="2">
        <v>1.2</v>
      </c>
      <c r="D49" s="4">
        <f t="shared" si="3"/>
        <v>6.6239999999999997</v>
      </c>
      <c r="E49" s="4">
        <f t="shared" si="1"/>
        <v>232.04399999999998</v>
      </c>
      <c r="F49" s="4">
        <f t="shared" si="2"/>
        <v>0.57399999999998386</v>
      </c>
      <c r="G49" s="12">
        <v>2023</v>
      </c>
    </row>
    <row r="50" spans="1:7" x14ac:dyDescent="0.2">
      <c r="A50" s="20">
        <v>44837.245312500003</v>
      </c>
      <c r="B50" s="2">
        <v>5.53</v>
      </c>
      <c r="C50" s="2">
        <v>1.2</v>
      </c>
      <c r="D50" s="4">
        <f t="shared" si="3"/>
        <v>6.6360000000000001</v>
      </c>
      <c r="E50" s="4">
        <f t="shared" si="1"/>
        <v>232.05599999999998</v>
      </c>
      <c r="F50" s="4">
        <f t="shared" si="2"/>
        <v>0.58599999999998431</v>
      </c>
      <c r="G50" s="12">
        <v>2023</v>
      </c>
    </row>
    <row r="51" spans="1:7" x14ac:dyDescent="0.2">
      <c r="A51" s="20">
        <v>44837.350081018521</v>
      </c>
      <c r="B51" s="2">
        <v>5.54</v>
      </c>
      <c r="C51" s="2">
        <v>1.2</v>
      </c>
      <c r="D51" s="4">
        <f t="shared" si="3"/>
        <v>6.6479999999999997</v>
      </c>
      <c r="E51" s="4">
        <f t="shared" si="1"/>
        <v>232.06799999999998</v>
      </c>
      <c r="F51" s="4">
        <f t="shared" si="2"/>
        <v>0.59799999999998477</v>
      </c>
      <c r="G51" s="12">
        <v>2023</v>
      </c>
    </row>
    <row r="52" spans="1:7" x14ac:dyDescent="0.2">
      <c r="A52" s="20">
        <v>44837.350358796299</v>
      </c>
      <c r="B52" s="2">
        <v>5.55</v>
      </c>
      <c r="C52" s="2">
        <v>1.2</v>
      </c>
      <c r="D52" s="4">
        <f t="shared" si="3"/>
        <v>6.6599999999999993</v>
      </c>
      <c r="E52" s="4">
        <f t="shared" si="1"/>
        <v>232.07999999999998</v>
      </c>
      <c r="F52" s="4">
        <f t="shared" si="2"/>
        <v>0.60999999999998522</v>
      </c>
      <c r="G52" s="12">
        <v>2023</v>
      </c>
    </row>
    <row r="53" spans="1:7" x14ac:dyDescent="0.2">
      <c r="A53" s="20">
        <v>44837.350543981483</v>
      </c>
      <c r="B53" s="2">
        <v>5.56</v>
      </c>
      <c r="C53" s="2">
        <v>1.2</v>
      </c>
      <c r="D53" s="4">
        <f t="shared" si="3"/>
        <v>6.6719999999999997</v>
      </c>
      <c r="E53" s="4">
        <f t="shared" si="1"/>
        <v>232.09199999999998</v>
      </c>
      <c r="F53" s="4">
        <f t="shared" si="2"/>
        <v>0.62199999999998568</v>
      </c>
      <c r="G53" s="12">
        <v>2023</v>
      </c>
    </row>
    <row r="54" spans="1:7" x14ac:dyDescent="0.2">
      <c r="A54" s="20">
        <v>44837.350717592592</v>
      </c>
      <c r="B54" s="2">
        <v>5.57</v>
      </c>
      <c r="C54" s="2">
        <v>1.2</v>
      </c>
      <c r="D54" s="4">
        <f t="shared" si="3"/>
        <v>6.6840000000000002</v>
      </c>
      <c r="E54" s="4">
        <f t="shared" si="1"/>
        <v>232.10399999999998</v>
      </c>
      <c r="F54" s="4">
        <f t="shared" si="2"/>
        <v>0.63399999999998613</v>
      </c>
      <c r="G54" s="12">
        <v>2023</v>
      </c>
    </row>
    <row r="55" spans="1:7" x14ac:dyDescent="0.2">
      <c r="A55" s="20">
        <v>44837.35087962963</v>
      </c>
      <c r="B55" s="2">
        <v>5.58</v>
      </c>
      <c r="C55" s="2">
        <v>1.2</v>
      </c>
      <c r="D55" s="4">
        <f t="shared" si="3"/>
        <v>6.6959999999999997</v>
      </c>
      <c r="E55" s="4">
        <f t="shared" si="1"/>
        <v>232.11599999999999</v>
      </c>
      <c r="F55" s="4">
        <f t="shared" si="2"/>
        <v>0.64599999999998658</v>
      </c>
      <c r="G55" s="12">
        <v>2023</v>
      </c>
    </row>
    <row r="56" spans="1:7" x14ac:dyDescent="0.2">
      <c r="A56" s="20">
        <v>44837.351053240738</v>
      </c>
      <c r="B56" s="2">
        <v>5.59</v>
      </c>
      <c r="C56" s="2">
        <v>1.2</v>
      </c>
      <c r="D56" s="4">
        <f t="shared" si="3"/>
        <v>6.7079999999999993</v>
      </c>
      <c r="E56" s="4">
        <f t="shared" si="1"/>
        <v>232.12799999999999</v>
      </c>
      <c r="F56" s="4">
        <f t="shared" si="2"/>
        <v>0.65799999999998704</v>
      </c>
      <c r="G56" s="12">
        <v>2023</v>
      </c>
    </row>
    <row r="57" spans="1:7" x14ac:dyDescent="0.2">
      <c r="A57" s="20">
        <v>44837.351145833331</v>
      </c>
      <c r="B57" s="2">
        <v>5.6</v>
      </c>
      <c r="C57" s="2">
        <v>1.2</v>
      </c>
      <c r="D57" s="4">
        <f t="shared" si="3"/>
        <v>6.72</v>
      </c>
      <c r="E57" s="4">
        <f t="shared" si="1"/>
        <v>232.14</v>
      </c>
      <c r="F57" s="4">
        <f t="shared" si="2"/>
        <v>0.66999999999998749</v>
      </c>
      <c r="G57" s="12">
        <v>2023</v>
      </c>
    </row>
    <row r="58" spans="1:7" x14ac:dyDescent="0.2">
      <c r="A58" s="20">
        <v>44837.35125</v>
      </c>
      <c r="B58" s="2">
        <v>5.61</v>
      </c>
      <c r="C58" s="2">
        <v>1.2</v>
      </c>
      <c r="D58" s="4">
        <f t="shared" si="3"/>
        <v>6.7320000000000002</v>
      </c>
      <c r="E58" s="4">
        <f t="shared" si="1"/>
        <v>232.15199999999999</v>
      </c>
      <c r="F58" s="4">
        <f t="shared" si="2"/>
        <v>0.68199999999998795</v>
      </c>
      <c r="G58" s="12">
        <v>2023</v>
      </c>
    </row>
    <row r="59" spans="1:7" x14ac:dyDescent="0.2">
      <c r="A59" s="20">
        <v>44837.351365740738</v>
      </c>
      <c r="B59" s="2">
        <v>5.62</v>
      </c>
      <c r="C59" s="2">
        <v>1.2</v>
      </c>
      <c r="D59" s="4">
        <f t="shared" si="3"/>
        <v>6.7439999999999998</v>
      </c>
      <c r="E59" s="4">
        <f t="shared" si="1"/>
        <v>232.16399999999999</v>
      </c>
      <c r="F59" s="4">
        <f t="shared" si="2"/>
        <v>0.6939999999999884</v>
      </c>
      <c r="G59" s="12">
        <v>2023</v>
      </c>
    </row>
    <row r="60" spans="1:7" x14ac:dyDescent="0.2">
      <c r="A60" s="20">
        <v>44837.351527777777</v>
      </c>
      <c r="B60" s="2">
        <v>5.63</v>
      </c>
      <c r="C60" s="2">
        <v>1.2</v>
      </c>
      <c r="D60" s="4">
        <f t="shared" si="3"/>
        <v>6.7559999999999993</v>
      </c>
      <c r="E60" s="4">
        <f t="shared" si="1"/>
        <v>232.17599999999999</v>
      </c>
      <c r="F60" s="4">
        <f t="shared" si="2"/>
        <v>0.70599999999998886</v>
      </c>
      <c r="G60" s="12">
        <v>2023</v>
      </c>
    </row>
    <row r="61" spans="1:7" x14ac:dyDescent="0.2">
      <c r="A61" s="20">
        <v>44837.351689814815</v>
      </c>
      <c r="B61" s="2">
        <v>5.64</v>
      </c>
      <c r="C61" s="2">
        <v>1.2</v>
      </c>
      <c r="D61" s="4">
        <f t="shared" si="3"/>
        <v>6.7679999999999998</v>
      </c>
      <c r="E61" s="4">
        <f t="shared" si="1"/>
        <v>232.18799999999999</v>
      </c>
      <c r="F61" s="4">
        <f t="shared" si="2"/>
        <v>0.71799999999998931</v>
      </c>
      <c r="G61" s="12">
        <v>2023</v>
      </c>
    </row>
    <row r="62" spans="1:7" x14ac:dyDescent="0.2">
      <c r="A62" s="20">
        <v>44837.351909722223</v>
      </c>
      <c r="B62" s="2">
        <v>5.65</v>
      </c>
      <c r="C62" s="2">
        <v>1.2</v>
      </c>
      <c r="D62" s="4">
        <f t="shared" si="3"/>
        <v>6.78</v>
      </c>
      <c r="E62" s="4">
        <f t="shared" si="1"/>
        <v>232.2</v>
      </c>
      <c r="F62" s="4">
        <f t="shared" si="2"/>
        <v>0.72999999999998977</v>
      </c>
      <c r="G62" s="12">
        <v>2023</v>
      </c>
    </row>
    <row r="63" spans="1:7" x14ac:dyDescent="0.2">
      <c r="A63" s="20">
        <v>44837.352071759262</v>
      </c>
      <c r="B63" s="2">
        <v>5.66</v>
      </c>
      <c r="C63" s="2">
        <v>1.2</v>
      </c>
      <c r="D63" s="4">
        <f t="shared" si="3"/>
        <v>6.7919999999999998</v>
      </c>
      <c r="E63" s="4">
        <f t="shared" si="1"/>
        <v>232.21199999999999</v>
      </c>
      <c r="F63" s="4">
        <f t="shared" si="2"/>
        <v>0.74199999999999022</v>
      </c>
      <c r="G63" s="12">
        <v>2023</v>
      </c>
    </row>
    <row r="64" spans="1:7" x14ac:dyDescent="0.2">
      <c r="A64" s="20">
        <v>44837.352233796293</v>
      </c>
      <c r="B64" s="2">
        <v>5.67</v>
      </c>
      <c r="C64" s="2">
        <v>1.2</v>
      </c>
      <c r="D64" s="4">
        <f t="shared" si="3"/>
        <v>6.8039999999999994</v>
      </c>
      <c r="E64" s="4">
        <f t="shared" si="1"/>
        <v>232.22399999999999</v>
      </c>
      <c r="F64" s="4">
        <f t="shared" si="2"/>
        <v>0.75399999999999068</v>
      </c>
      <c r="G64" s="12">
        <v>2023</v>
      </c>
    </row>
    <row r="65" spans="1:7" x14ac:dyDescent="0.2">
      <c r="A65" s="20">
        <v>44837.352407407408</v>
      </c>
      <c r="B65" s="2">
        <v>5.68</v>
      </c>
      <c r="C65" s="2">
        <v>1.2</v>
      </c>
      <c r="D65" s="4">
        <f t="shared" si="3"/>
        <v>6.8159999999999998</v>
      </c>
      <c r="E65" s="4">
        <f t="shared" si="1"/>
        <v>232.23599999999999</v>
      </c>
      <c r="F65" s="4">
        <f t="shared" si="2"/>
        <v>0.76599999999999113</v>
      </c>
      <c r="G65" s="12">
        <v>2023</v>
      </c>
    </row>
    <row r="66" spans="1:7" x14ac:dyDescent="0.2">
      <c r="A66" s="20">
        <v>44837.352592592593</v>
      </c>
      <c r="B66" s="2">
        <v>5.69</v>
      </c>
      <c r="C66" s="2">
        <v>1.2</v>
      </c>
      <c r="D66" s="4">
        <f t="shared" si="3"/>
        <v>6.8280000000000003</v>
      </c>
      <c r="E66" s="4">
        <f t="shared" si="1"/>
        <v>232.24799999999999</v>
      </c>
      <c r="F66" s="4">
        <f t="shared" si="2"/>
        <v>0.77799999999999159</v>
      </c>
      <c r="G66" s="12">
        <v>2023</v>
      </c>
    </row>
    <row r="67" spans="1:7" x14ac:dyDescent="0.2">
      <c r="A67" s="20">
        <v>44837.352766203701</v>
      </c>
      <c r="B67" s="2">
        <v>5.7</v>
      </c>
      <c r="C67" s="2">
        <v>1.2</v>
      </c>
      <c r="D67" s="4">
        <f t="shared" si="3"/>
        <v>6.84</v>
      </c>
      <c r="E67" s="4">
        <f t="shared" ref="E67:E130" si="4">D67+225.42</f>
        <v>232.26</v>
      </c>
      <c r="F67" s="4">
        <f t="shared" ref="F67:F130" si="5">E67-231.47</f>
        <v>0.78999999999999204</v>
      </c>
      <c r="G67" s="12">
        <v>2023</v>
      </c>
    </row>
    <row r="68" spans="1:7" x14ac:dyDescent="0.2">
      <c r="A68" s="20">
        <v>44837.352893518517</v>
      </c>
      <c r="B68" s="2">
        <v>5.71</v>
      </c>
      <c r="C68" s="2">
        <v>1.2</v>
      </c>
      <c r="D68" s="4">
        <f t="shared" si="3"/>
        <v>6.8519999999999994</v>
      </c>
      <c r="E68" s="4">
        <f t="shared" si="4"/>
        <v>232.27199999999999</v>
      </c>
      <c r="F68" s="4">
        <f t="shared" si="5"/>
        <v>0.8019999999999925</v>
      </c>
      <c r="G68" s="12">
        <v>2023</v>
      </c>
    </row>
    <row r="69" spans="1:7" x14ac:dyDescent="0.2">
      <c r="A69" s="20">
        <v>44837.353032407409</v>
      </c>
      <c r="B69" s="2">
        <v>5.72</v>
      </c>
      <c r="C69" s="2">
        <v>1.2</v>
      </c>
      <c r="D69" s="4">
        <f t="shared" si="3"/>
        <v>6.8639999999999999</v>
      </c>
      <c r="E69" s="4">
        <f t="shared" si="4"/>
        <v>232.28399999999999</v>
      </c>
      <c r="F69" s="4">
        <f t="shared" si="5"/>
        <v>0.81399999999999295</v>
      </c>
      <c r="G69" s="12">
        <v>2023</v>
      </c>
    </row>
    <row r="70" spans="1:7" x14ac:dyDescent="0.2">
      <c r="A70" s="20">
        <v>44837.353182870371</v>
      </c>
      <c r="B70" s="2">
        <v>5.73</v>
      </c>
      <c r="C70" s="2">
        <v>1.2</v>
      </c>
      <c r="D70" s="4">
        <f t="shared" si="3"/>
        <v>6.8760000000000003</v>
      </c>
      <c r="E70" s="4">
        <f t="shared" si="4"/>
        <v>232.29599999999999</v>
      </c>
      <c r="F70" s="4">
        <f t="shared" si="5"/>
        <v>0.82599999999999341</v>
      </c>
      <c r="G70" s="12">
        <v>2023</v>
      </c>
    </row>
    <row r="71" spans="1:7" x14ac:dyDescent="0.2">
      <c r="A71" s="20">
        <v>44837.353275462963</v>
      </c>
      <c r="B71" s="2">
        <v>5.74</v>
      </c>
      <c r="C71" s="2">
        <v>1.2</v>
      </c>
      <c r="D71" s="4">
        <f t="shared" si="3"/>
        <v>6.8879999999999999</v>
      </c>
      <c r="E71" s="4">
        <f t="shared" si="4"/>
        <v>232.30799999999999</v>
      </c>
      <c r="F71" s="4">
        <f t="shared" si="5"/>
        <v>0.83799999999999386</v>
      </c>
      <c r="G71" s="12">
        <v>2023</v>
      </c>
    </row>
    <row r="72" spans="1:7" x14ac:dyDescent="0.2">
      <c r="A72" s="20">
        <v>44837.353379629632</v>
      </c>
      <c r="B72" s="2">
        <v>5.75</v>
      </c>
      <c r="C72" s="2">
        <v>1.2</v>
      </c>
      <c r="D72" s="4">
        <f t="shared" si="3"/>
        <v>6.8999999999999995</v>
      </c>
      <c r="E72" s="4">
        <f t="shared" si="4"/>
        <v>232.32</v>
      </c>
      <c r="F72" s="4">
        <f t="shared" si="5"/>
        <v>0.84999999999999432</v>
      </c>
      <c r="G72" s="12">
        <v>2023</v>
      </c>
    </row>
    <row r="73" spans="1:7" x14ac:dyDescent="0.2">
      <c r="A73" s="20">
        <v>44837.353472222225</v>
      </c>
      <c r="B73" s="2">
        <v>5.76</v>
      </c>
      <c r="C73" s="2">
        <v>1.2</v>
      </c>
      <c r="D73" s="4">
        <f t="shared" si="3"/>
        <v>6.9119999999999999</v>
      </c>
      <c r="E73" s="4">
        <f t="shared" si="4"/>
        <v>232.33199999999999</v>
      </c>
      <c r="F73" s="4">
        <f t="shared" si="5"/>
        <v>0.86199999999999477</v>
      </c>
      <c r="G73" s="12">
        <v>2023</v>
      </c>
    </row>
    <row r="74" spans="1:7" x14ac:dyDescent="0.2">
      <c r="A74" s="20">
        <v>44837.353576388887</v>
      </c>
      <c r="B74" s="2">
        <v>5.77</v>
      </c>
      <c r="C74" s="2">
        <v>1.2</v>
      </c>
      <c r="D74" s="4">
        <f t="shared" si="3"/>
        <v>6.9239999999999995</v>
      </c>
      <c r="E74" s="4">
        <f t="shared" si="4"/>
        <v>232.34399999999999</v>
      </c>
      <c r="F74" s="4">
        <f t="shared" si="5"/>
        <v>0.87399999999999523</v>
      </c>
      <c r="G74" s="12">
        <v>2023</v>
      </c>
    </row>
    <row r="75" spans="1:7" x14ac:dyDescent="0.2">
      <c r="A75" s="20">
        <v>44837.353668981479</v>
      </c>
      <c r="B75" s="2">
        <v>5.78</v>
      </c>
      <c r="C75" s="2">
        <v>1.2</v>
      </c>
      <c r="D75" s="4">
        <f t="shared" ref="D75:D138" si="6">B75*C75</f>
        <v>6.9359999999999999</v>
      </c>
      <c r="E75" s="4">
        <f t="shared" si="4"/>
        <v>232.35599999999999</v>
      </c>
      <c r="F75" s="4">
        <f t="shared" si="5"/>
        <v>0.88599999999999568</v>
      </c>
      <c r="G75" s="12">
        <v>2023</v>
      </c>
    </row>
    <row r="76" spans="1:7" x14ac:dyDescent="0.2">
      <c r="A76" s="20">
        <v>44837.353773148148</v>
      </c>
      <c r="B76" s="2">
        <v>5.79</v>
      </c>
      <c r="C76" s="2">
        <v>1.2</v>
      </c>
      <c r="D76" s="4">
        <f t="shared" si="6"/>
        <v>6.9479999999999995</v>
      </c>
      <c r="E76" s="4">
        <f t="shared" si="4"/>
        <v>232.36799999999999</v>
      </c>
      <c r="F76" s="4">
        <f t="shared" si="5"/>
        <v>0.89799999999999613</v>
      </c>
      <c r="G76" s="12">
        <v>2023</v>
      </c>
    </row>
    <row r="77" spans="1:7" x14ac:dyDescent="0.2">
      <c r="A77" s="20">
        <v>44837.353877314818</v>
      </c>
      <c r="B77" s="2">
        <v>5.8</v>
      </c>
      <c r="C77" s="2">
        <v>1.2</v>
      </c>
      <c r="D77" s="4">
        <f t="shared" si="6"/>
        <v>6.96</v>
      </c>
      <c r="E77" s="4">
        <f t="shared" si="4"/>
        <v>232.38</v>
      </c>
      <c r="F77" s="4">
        <f t="shared" si="5"/>
        <v>0.90999999999999659</v>
      </c>
      <c r="G77" s="12">
        <v>2023</v>
      </c>
    </row>
    <row r="78" spans="1:7" x14ac:dyDescent="0.2">
      <c r="A78" s="20">
        <v>44837.35396990741</v>
      </c>
      <c r="B78" s="2">
        <v>5.81</v>
      </c>
      <c r="C78" s="2">
        <v>1.2</v>
      </c>
      <c r="D78" s="4">
        <f t="shared" si="6"/>
        <v>6.9719999999999995</v>
      </c>
      <c r="E78" s="4">
        <f t="shared" si="4"/>
        <v>232.392</v>
      </c>
      <c r="F78" s="4">
        <f t="shared" si="5"/>
        <v>0.92199999999999704</v>
      </c>
      <c r="G78" s="12">
        <v>2023</v>
      </c>
    </row>
    <row r="79" spans="1:7" x14ac:dyDescent="0.2">
      <c r="A79" s="20">
        <v>44837.354050925926</v>
      </c>
      <c r="B79" s="2">
        <v>5.82</v>
      </c>
      <c r="C79" s="2">
        <v>1.2</v>
      </c>
      <c r="D79" s="4">
        <f t="shared" si="6"/>
        <v>6.984</v>
      </c>
      <c r="E79" s="4">
        <f t="shared" si="4"/>
        <v>232.404</v>
      </c>
      <c r="F79" s="4">
        <f t="shared" si="5"/>
        <v>0.9339999999999975</v>
      </c>
      <c r="G79" s="12">
        <v>2023</v>
      </c>
    </row>
    <row r="80" spans="1:7" x14ac:dyDescent="0.2">
      <c r="A80" s="20">
        <v>44837.354143518518</v>
      </c>
      <c r="B80" s="2">
        <v>5.83</v>
      </c>
      <c r="C80" s="2">
        <v>1.2</v>
      </c>
      <c r="D80" s="4">
        <f t="shared" si="6"/>
        <v>6.9959999999999996</v>
      </c>
      <c r="E80" s="4">
        <f t="shared" si="4"/>
        <v>232.416</v>
      </c>
      <c r="F80" s="4">
        <f t="shared" si="5"/>
        <v>0.94599999999999795</v>
      </c>
      <c r="G80" s="12">
        <v>2023</v>
      </c>
    </row>
    <row r="81" spans="1:7" x14ac:dyDescent="0.2">
      <c r="A81" s="20">
        <v>44837.35423611111</v>
      </c>
      <c r="B81" s="2">
        <v>5.84</v>
      </c>
      <c r="C81" s="2">
        <v>1.2</v>
      </c>
      <c r="D81" s="4">
        <f t="shared" si="6"/>
        <v>7.008</v>
      </c>
      <c r="E81" s="4">
        <f t="shared" si="4"/>
        <v>232.428</v>
      </c>
      <c r="F81" s="4">
        <f t="shared" si="5"/>
        <v>0.95799999999999841</v>
      </c>
      <c r="G81" s="12">
        <v>2023</v>
      </c>
    </row>
    <row r="82" spans="1:7" x14ac:dyDescent="0.2">
      <c r="A82" s="20">
        <v>44837.354328703703</v>
      </c>
      <c r="B82" s="2">
        <v>5.85</v>
      </c>
      <c r="C82" s="2">
        <v>1.2</v>
      </c>
      <c r="D82" s="4">
        <f t="shared" si="6"/>
        <v>7.02</v>
      </c>
      <c r="E82" s="4">
        <f t="shared" si="4"/>
        <v>232.44</v>
      </c>
      <c r="F82" s="4">
        <f t="shared" si="5"/>
        <v>0.96999999999999886</v>
      </c>
      <c r="G82" s="12">
        <v>2023</v>
      </c>
    </row>
    <row r="83" spans="1:7" x14ac:dyDescent="0.2">
      <c r="A83" s="20">
        <v>44837.354432870372</v>
      </c>
      <c r="B83" s="2">
        <v>5.86</v>
      </c>
      <c r="C83" s="2">
        <v>1.2</v>
      </c>
      <c r="D83" s="4">
        <f t="shared" si="6"/>
        <v>7.032</v>
      </c>
      <c r="E83" s="4">
        <f t="shared" si="4"/>
        <v>232.452</v>
      </c>
      <c r="F83" s="4">
        <f t="shared" si="5"/>
        <v>0.98199999999999932</v>
      </c>
      <c r="G83" s="12">
        <v>2023</v>
      </c>
    </row>
    <row r="84" spans="1:7" x14ac:dyDescent="0.2">
      <c r="A84" s="20">
        <v>44837.354537037034</v>
      </c>
      <c r="B84" s="2">
        <v>5.87</v>
      </c>
      <c r="C84" s="2">
        <v>1.2</v>
      </c>
      <c r="D84" s="4">
        <f t="shared" si="6"/>
        <v>7.0439999999999996</v>
      </c>
      <c r="E84" s="4">
        <f t="shared" si="4"/>
        <v>232.464</v>
      </c>
      <c r="F84" s="4">
        <f t="shared" si="5"/>
        <v>0.99399999999999977</v>
      </c>
      <c r="G84" s="12">
        <v>2023</v>
      </c>
    </row>
    <row r="85" spans="1:7" x14ac:dyDescent="0.2">
      <c r="A85" s="20">
        <v>44837.354618055557</v>
      </c>
      <c r="B85" s="2">
        <v>5.88</v>
      </c>
      <c r="C85" s="2">
        <v>1.2</v>
      </c>
      <c r="D85" s="4">
        <f t="shared" si="6"/>
        <v>7.056</v>
      </c>
      <c r="E85" s="4">
        <f t="shared" si="4"/>
        <v>232.476</v>
      </c>
      <c r="F85" s="4">
        <f t="shared" si="5"/>
        <v>1.0060000000000002</v>
      </c>
      <c r="G85" s="12">
        <v>2023</v>
      </c>
    </row>
    <row r="86" spans="1:7" x14ac:dyDescent="0.2">
      <c r="A86" s="20">
        <v>44837.354710648149</v>
      </c>
      <c r="B86" s="2">
        <v>5.89</v>
      </c>
      <c r="C86" s="2">
        <v>1.2</v>
      </c>
      <c r="D86" s="4">
        <f t="shared" si="6"/>
        <v>7.0679999999999996</v>
      </c>
      <c r="E86" s="4">
        <f t="shared" si="4"/>
        <v>232.488</v>
      </c>
      <c r="F86" s="4">
        <f t="shared" si="5"/>
        <v>1.0180000000000007</v>
      </c>
      <c r="G86" s="12">
        <v>2023</v>
      </c>
    </row>
    <row r="87" spans="1:7" x14ac:dyDescent="0.2">
      <c r="A87" s="20">
        <v>44837.354791666665</v>
      </c>
      <c r="B87" s="2">
        <v>5.9</v>
      </c>
      <c r="C87" s="2">
        <v>1.2</v>
      </c>
      <c r="D87" s="4">
        <f t="shared" si="6"/>
        <v>7.08</v>
      </c>
      <c r="E87" s="4">
        <f t="shared" si="4"/>
        <v>232.5</v>
      </c>
      <c r="F87" s="4">
        <f t="shared" si="5"/>
        <v>1.0300000000000011</v>
      </c>
      <c r="G87" s="12">
        <v>2023</v>
      </c>
    </row>
    <row r="88" spans="1:7" x14ac:dyDescent="0.2">
      <c r="A88" s="20">
        <v>44837.354861111111</v>
      </c>
      <c r="B88" s="2">
        <v>5.91</v>
      </c>
      <c r="C88" s="2">
        <v>1.2</v>
      </c>
      <c r="D88" s="4">
        <f t="shared" si="6"/>
        <v>7.0919999999999996</v>
      </c>
      <c r="E88" s="4">
        <f t="shared" si="4"/>
        <v>232.512</v>
      </c>
      <c r="F88" s="4">
        <f t="shared" si="5"/>
        <v>1.0420000000000016</v>
      </c>
      <c r="G88" s="12">
        <v>2023</v>
      </c>
    </row>
    <row r="89" spans="1:7" x14ac:dyDescent="0.2">
      <c r="A89" s="20">
        <v>44837.354953703703</v>
      </c>
      <c r="B89" s="2">
        <v>5.92</v>
      </c>
      <c r="C89" s="2">
        <v>1.2</v>
      </c>
      <c r="D89" s="4">
        <f t="shared" si="6"/>
        <v>7.1040000000000001</v>
      </c>
      <c r="E89" s="4">
        <f t="shared" si="4"/>
        <v>232.524</v>
      </c>
      <c r="F89" s="4">
        <f t="shared" si="5"/>
        <v>1.054000000000002</v>
      </c>
      <c r="G89" s="12">
        <v>2023</v>
      </c>
    </row>
    <row r="90" spans="1:7" x14ac:dyDescent="0.2">
      <c r="A90" s="20">
        <v>44837.355046296296</v>
      </c>
      <c r="B90" s="2">
        <v>5.93</v>
      </c>
      <c r="C90" s="2">
        <v>1.2</v>
      </c>
      <c r="D90" s="4">
        <f t="shared" si="6"/>
        <v>7.1159999999999997</v>
      </c>
      <c r="E90" s="4">
        <f t="shared" si="4"/>
        <v>232.536</v>
      </c>
      <c r="F90" s="4">
        <f t="shared" si="5"/>
        <v>1.0660000000000025</v>
      </c>
      <c r="G90" s="12">
        <v>2023</v>
      </c>
    </row>
    <row r="91" spans="1:7" x14ac:dyDescent="0.2">
      <c r="A91" s="20">
        <v>44837.355115740742</v>
      </c>
      <c r="B91" s="2">
        <v>5.94</v>
      </c>
      <c r="C91" s="2">
        <v>1.2</v>
      </c>
      <c r="D91" s="4">
        <f t="shared" si="6"/>
        <v>7.1280000000000001</v>
      </c>
      <c r="E91" s="4">
        <f t="shared" si="4"/>
        <v>232.548</v>
      </c>
      <c r="F91" s="4">
        <f t="shared" si="5"/>
        <v>1.078000000000003</v>
      </c>
      <c r="G91" s="12">
        <v>2023</v>
      </c>
    </row>
    <row r="92" spans="1:7" x14ac:dyDescent="0.2">
      <c r="A92" s="20">
        <v>44837.355208333334</v>
      </c>
      <c r="B92" s="2">
        <v>5.95</v>
      </c>
      <c r="C92" s="2">
        <v>1.2</v>
      </c>
      <c r="D92" s="4">
        <f t="shared" si="6"/>
        <v>7.14</v>
      </c>
      <c r="E92" s="4">
        <f t="shared" si="4"/>
        <v>232.55999999999997</v>
      </c>
      <c r="F92" s="4">
        <f t="shared" si="5"/>
        <v>1.089999999999975</v>
      </c>
      <c r="G92" s="12">
        <v>2023</v>
      </c>
    </row>
    <row r="93" spans="1:7" x14ac:dyDescent="0.2">
      <c r="A93" s="20">
        <v>44837.35528935185</v>
      </c>
      <c r="B93" s="2">
        <v>5.96</v>
      </c>
      <c r="C93" s="2">
        <v>1.2</v>
      </c>
      <c r="D93" s="4">
        <f t="shared" si="6"/>
        <v>7.1520000000000001</v>
      </c>
      <c r="E93" s="4">
        <f t="shared" si="4"/>
        <v>232.57199999999997</v>
      </c>
      <c r="F93" s="4">
        <f t="shared" si="5"/>
        <v>1.1019999999999754</v>
      </c>
      <c r="G93" s="12">
        <v>2023</v>
      </c>
    </row>
    <row r="94" spans="1:7" x14ac:dyDescent="0.2">
      <c r="A94" s="20">
        <v>44837.355393518519</v>
      </c>
      <c r="B94" s="2">
        <v>5.97</v>
      </c>
      <c r="C94" s="2">
        <v>1.2</v>
      </c>
      <c r="D94" s="4">
        <f t="shared" si="6"/>
        <v>7.1639999999999997</v>
      </c>
      <c r="E94" s="4">
        <f t="shared" si="4"/>
        <v>232.58399999999997</v>
      </c>
      <c r="F94" s="4">
        <f t="shared" si="5"/>
        <v>1.1139999999999759</v>
      </c>
      <c r="G94" s="12">
        <v>2023</v>
      </c>
    </row>
    <row r="95" spans="1:7" x14ac:dyDescent="0.2">
      <c r="A95" s="20">
        <v>44837.355462962965</v>
      </c>
      <c r="B95" s="2">
        <v>5.98</v>
      </c>
      <c r="C95" s="2">
        <v>1.2</v>
      </c>
      <c r="D95" s="4">
        <f t="shared" si="6"/>
        <v>7.1760000000000002</v>
      </c>
      <c r="E95" s="4">
        <f t="shared" si="4"/>
        <v>232.59599999999998</v>
      </c>
      <c r="F95" s="4">
        <f t="shared" si="5"/>
        <v>1.1259999999999764</v>
      </c>
      <c r="G95" s="12">
        <v>2023</v>
      </c>
    </row>
    <row r="96" spans="1:7" x14ac:dyDescent="0.2">
      <c r="A96" s="20">
        <v>44837.355578703704</v>
      </c>
      <c r="B96" s="2">
        <v>5.99</v>
      </c>
      <c r="C96" s="2">
        <v>1.2</v>
      </c>
      <c r="D96" s="4">
        <f t="shared" si="6"/>
        <v>7.1879999999999997</v>
      </c>
      <c r="E96" s="4">
        <f t="shared" si="4"/>
        <v>232.60799999999998</v>
      </c>
      <c r="F96" s="4">
        <f t="shared" si="5"/>
        <v>1.1379999999999768</v>
      </c>
      <c r="G96" s="12">
        <v>2023</v>
      </c>
    </row>
    <row r="97" spans="1:7" x14ac:dyDescent="0.2">
      <c r="A97" s="20">
        <v>44837.355682870373</v>
      </c>
      <c r="B97" s="2">
        <v>6</v>
      </c>
      <c r="C97" s="2">
        <v>1.2</v>
      </c>
      <c r="D97" s="4">
        <f t="shared" si="6"/>
        <v>7.1999999999999993</v>
      </c>
      <c r="E97" s="4">
        <f t="shared" si="4"/>
        <v>232.61999999999998</v>
      </c>
      <c r="F97" s="4">
        <f t="shared" si="5"/>
        <v>1.1499999999999773</v>
      </c>
      <c r="G97" s="12">
        <v>2023</v>
      </c>
    </row>
    <row r="98" spans="1:7" x14ac:dyDescent="0.2">
      <c r="A98" s="20">
        <v>44837.355810185189</v>
      </c>
      <c r="B98" s="2">
        <v>6.01</v>
      </c>
      <c r="C98" s="2">
        <v>1.2</v>
      </c>
      <c r="D98" s="4">
        <f t="shared" si="6"/>
        <v>7.2119999999999997</v>
      </c>
      <c r="E98" s="4">
        <f t="shared" si="4"/>
        <v>232.63199999999998</v>
      </c>
      <c r="F98" s="4">
        <f t="shared" si="5"/>
        <v>1.1619999999999777</v>
      </c>
      <c r="G98" s="12">
        <v>2023</v>
      </c>
    </row>
    <row r="99" spans="1:7" x14ac:dyDescent="0.2">
      <c r="A99" s="20">
        <v>44837.355937499997</v>
      </c>
      <c r="B99" s="2">
        <v>6.02</v>
      </c>
      <c r="C99" s="2">
        <v>1.2</v>
      </c>
      <c r="D99" s="4">
        <f t="shared" si="6"/>
        <v>7.2239999999999993</v>
      </c>
      <c r="E99" s="4">
        <f t="shared" si="4"/>
        <v>232.64399999999998</v>
      </c>
      <c r="F99" s="4">
        <f t="shared" si="5"/>
        <v>1.1739999999999782</v>
      </c>
      <c r="G99" s="12">
        <v>2023</v>
      </c>
    </row>
    <row r="100" spans="1:7" x14ac:dyDescent="0.2">
      <c r="A100" s="20">
        <v>44837.356064814812</v>
      </c>
      <c r="B100" s="2">
        <v>6.03</v>
      </c>
      <c r="C100" s="2">
        <v>1.2</v>
      </c>
      <c r="D100" s="4">
        <f t="shared" si="6"/>
        <v>7.2359999999999998</v>
      </c>
      <c r="E100" s="4">
        <f t="shared" si="4"/>
        <v>232.65599999999998</v>
      </c>
      <c r="F100" s="4">
        <f t="shared" si="5"/>
        <v>1.1859999999999786</v>
      </c>
      <c r="G100" s="12">
        <v>2023</v>
      </c>
    </row>
    <row r="101" spans="1:7" x14ac:dyDescent="0.2">
      <c r="A101" s="20">
        <v>44837.35628472222</v>
      </c>
      <c r="B101" s="2">
        <v>6.04</v>
      </c>
      <c r="C101" s="2">
        <v>1.2</v>
      </c>
      <c r="D101" s="4">
        <f t="shared" si="6"/>
        <v>7.2479999999999993</v>
      </c>
      <c r="E101" s="4">
        <f t="shared" si="4"/>
        <v>232.66799999999998</v>
      </c>
      <c r="F101" s="4">
        <f t="shared" si="5"/>
        <v>1.1979999999999791</v>
      </c>
      <c r="G101" s="12">
        <v>2023</v>
      </c>
    </row>
    <row r="102" spans="1:7" x14ac:dyDescent="0.2">
      <c r="A102" s="20">
        <v>44837.356817129628</v>
      </c>
      <c r="B102" s="2">
        <v>6.05</v>
      </c>
      <c r="C102" s="2">
        <v>1.2</v>
      </c>
      <c r="D102" s="4">
        <f t="shared" si="6"/>
        <v>7.26</v>
      </c>
      <c r="E102" s="4">
        <f t="shared" si="4"/>
        <v>232.67999999999998</v>
      </c>
      <c r="F102" s="4">
        <f t="shared" si="5"/>
        <v>1.2099999999999795</v>
      </c>
      <c r="G102" s="12">
        <v>2023</v>
      </c>
    </row>
    <row r="103" spans="1:7" x14ac:dyDescent="0.2">
      <c r="A103" s="20">
        <v>44837.357233796298</v>
      </c>
      <c r="B103" s="2">
        <v>6.06</v>
      </c>
      <c r="C103" s="2">
        <v>1.2</v>
      </c>
      <c r="D103" s="4">
        <f t="shared" si="6"/>
        <v>7.2719999999999994</v>
      </c>
      <c r="E103" s="4">
        <f t="shared" si="4"/>
        <v>232.69199999999998</v>
      </c>
      <c r="F103" s="4">
        <f t="shared" si="5"/>
        <v>1.22199999999998</v>
      </c>
      <c r="G103" s="12">
        <v>2023</v>
      </c>
    </row>
    <row r="104" spans="1:7" x14ac:dyDescent="0.2">
      <c r="A104" s="20">
        <v>44837.357557870368</v>
      </c>
      <c r="B104" s="2">
        <v>6.07</v>
      </c>
      <c r="C104" s="2">
        <v>1.2</v>
      </c>
      <c r="D104" s="4">
        <f t="shared" si="6"/>
        <v>7.2839999999999998</v>
      </c>
      <c r="E104" s="4">
        <f t="shared" si="4"/>
        <v>232.70399999999998</v>
      </c>
      <c r="F104" s="4">
        <f t="shared" si="5"/>
        <v>1.2339999999999804</v>
      </c>
      <c r="G104" s="12">
        <v>2023</v>
      </c>
    </row>
    <row r="105" spans="1:7" x14ac:dyDescent="0.2">
      <c r="A105" s="20">
        <v>44837.357905092591</v>
      </c>
      <c r="B105" s="2">
        <v>6.08</v>
      </c>
      <c r="C105" s="2">
        <v>1.2</v>
      </c>
      <c r="D105" s="4">
        <f t="shared" si="6"/>
        <v>7.2959999999999994</v>
      </c>
      <c r="E105" s="4">
        <f t="shared" si="4"/>
        <v>232.71599999999998</v>
      </c>
      <c r="F105" s="4">
        <f t="shared" si="5"/>
        <v>1.2459999999999809</v>
      </c>
      <c r="G105" s="12">
        <v>2023</v>
      </c>
    </row>
    <row r="106" spans="1:7" x14ac:dyDescent="0.2">
      <c r="A106" s="20">
        <v>44837.358541666668</v>
      </c>
      <c r="B106" s="2">
        <v>6.09</v>
      </c>
      <c r="C106" s="2">
        <v>1.2</v>
      </c>
      <c r="D106" s="4">
        <f t="shared" si="6"/>
        <v>7.3079999999999998</v>
      </c>
      <c r="E106" s="4">
        <f t="shared" si="4"/>
        <v>232.72799999999998</v>
      </c>
      <c r="F106" s="4">
        <f t="shared" si="5"/>
        <v>1.2579999999999814</v>
      </c>
      <c r="G106" s="12">
        <v>2023</v>
      </c>
    </row>
    <row r="107" spans="1:7" x14ac:dyDescent="0.2">
      <c r="A107" s="20">
        <v>44837.3593287037</v>
      </c>
      <c r="B107" s="2">
        <v>6.1</v>
      </c>
      <c r="C107" s="2">
        <v>1.2</v>
      </c>
      <c r="D107" s="4">
        <f t="shared" si="6"/>
        <v>7.3199999999999994</v>
      </c>
      <c r="E107" s="4">
        <f t="shared" si="4"/>
        <v>232.73999999999998</v>
      </c>
      <c r="F107" s="4">
        <f t="shared" si="5"/>
        <v>1.2699999999999818</v>
      </c>
      <c r="G107" s="12">
        <v>2023</v>
      </c>
    </row>
    <row r="108" spans="1:7" x14ac:dyDescent="0.2">
      <c r="A108" s="20">
        <v>44837.361157407409</v>
      </c>
      <c r="B108" s="2">
        <v>6.11</v>
      </c>
      <c r="C108" s="2">
        <v>1.2</v>
      </c>
      <c r="D108" s="4">
        <f t="shared" si="6"/>
        <v>7.3319999999999999</v>
      </c>
      <c r="E108" s="4">
        <f t="shared" si="4"/>
        <v>232.75199999999998</v>
      </c>
      <c r="F108" s="4">
        <f t="shared" si="5"/>
        <v>1.2819999999999823</v>
      </c>
      <c r="G108" s="12">
        <v>2023</v>
      </c>
    </row>
    <row r="109" spans="1:7" x14ac:dyDescent="0.2">
      <c r="A109" s="20">
        <v>44837.361851851849</v>
      </c>
      <c r="B109" s="2">
        <v>6.12</v>
      </c>
      <c r="C109" s="2">
        <v>1.2</v>
      </c>
      <c r="D109" s="4">
        <f t="shared" si="6"/>
        <v>7.3439999999999994</v>
      </c>
      <c r="E109" s="4">
        <f t="shared" si="4"/>
        <v>232.76399999999998</v>
      </c>
      <c r="F109" s="4">
        <f t="shared" si="5"/>
        <v>1.2939999999999827</v>
      </c>
      <c r="G109" s="12">
        <v>2023</v>
      </c>
    </row>
    <row r="110" spans="1:7" x14ac:dyDescent="0.2">
      <c r="A110" s="20">
        <v>44837.362511574072</v>
      </c>
      <c r="B110" s="2">
        <v>6.13</v>
      </c>
      <c r="C110" s="2">
        <v>1.2</v>
      </c>
      <c r="D110" s="4">
        <f t="shared" si="6"/>
        <v>7.3559999999999999</v>
      </c>
      <c r="E110" s="4">
        <f t="shared" si="4"/>
        <v>232.77599999999998</v>
      </c>
      <c r="F110" s="4">
        <f t="shared" si="5"/>
        <v>1.3059999999999832</v>
      </c>
      <c r="G110" s="12">
        <v>2023</v>
      </c>
    </row>
    <row r="111" spans="1:7" x14ac:dyDescent="0.2">
      <c r="A111" s="20">
        <v>44837.362905092596</v>
      </c>
      <c r="B111" s="2">
        <v>6.14</v>
      </c>
      <c r="C111" s="2">
        <v>1.2</v>
      </c>
      <c r="D111" s="4">
        <f t="shared" si="6"/>
        <v>7.3679999999999994</v>
      </c>
      <c r="E111" s="4">
        <f t="shared" si="4"/>
        <v>232.78799999999998</v>
      </c>
      <c r="F111" s="4">
        <f t="shared" si="5"/>
        <v>1.3179999999999836</v>
      </c>
      <c r="G111" s="12">
        <v>2023</v>
      </c>
    </row>
    <row r="112" spans="1:7" x14ac:dyDescent="0.2">
      <c r="A112" s="20">
        <v>44837.363333333335</v>
      </c>
      <c r="B112" s="2">
        <v>6.15</v>
      </c>
      <c r="C112" s="2">
        <v>1.2</v>
      </c>
      <c r="D112" s="4">
        <f t="shared" si="6"/>
        <v>7.38</v>
      </c>
      <c r="E112" s="4">
        <f t="shared" si="4"/>
        <v>232.79999999999998</v>
      </c>
      <c r="F112" s="4">
        <f t="shared" si="5"/>
        <v>1.3299999999999841</v>
      </c>
      <c r="G112" s="12">
        <v>2023</v>
      </c>
    </row>
    <row r="113" spans="1:7" x14ac:dyDescent="0.2">
      <c r="A113" s="20">
        <v>44837.363912037035</v>
      </c>
      <c r="B113" s="2">
        <v>6.16</v>
      </c>
      <c r="C113" s="2">
        <v>1.2</v>
      </c>
      <c r="D113" s="4">
        <f t="shared" si="6"/>
        <v>7.3919999999999995</v>
      </c>
      <c r="E113" s="4">
        <f t="shared" si="4"/>
        <v>232.81199999999998</v>
      </c>
      <c r="F113" s="4">
        <f t="shared" si="5"/>
        <v>1.3419999999999845</v>
      </c>
      <c r="G113" s="12">
        <v>2023</v>
      </c>
    </row>
    <row r="114" spans="1:7" x14ac:dyDescent="0.2">
      <c r="A114" s="20">
        <v>44837.364351851851</v>
      </c>
      <c r="B114" s="2">
        <v>6.17</v>
      </c>
      <c r="C114" s="2">
        <v>1.2</v>
      </c>
      <c r="D114" s="4">
        <f t="shared" si="6"/>
        <v>7.4039999999999999</v>
      </c>
      <c r="E114" s="4">
        <f t="shared" si="4"/>
        <v>232.82399999999998</v>
      </c>
      <c r="F114" s="4">
        <f t="shared" si="5"/>
        <v>1.353999999999985</v>
      </c>
      <c r="G114" s="12">
        <v>2023</v>
      </c>
    </row>
    <row r="115" spans="1:7" x14ac:dyDescent="0.2">
      <c r="A115" s="20">
        <v>44837.364652777775</v>
      </c>
      <c r="B115" s="2">
        <v>6.18</v>
      </c>
      <c r="C115" s="2">
        <v>1.2</v>
      </c>
      <c r="D115" s="4">
        <f t="shared" si="6"/>
        <v>7.4159999999999995</v>
      </c>
      <c r="E115" s="4">
        <f t="shared" si="4"/>
        <v>232.83599999999998</v>
      </c>
      <c r="F115" s="4">
        <f t="shared" si="5"/>
        <v>1.3659999999999854</v>
      </c>
      <c r="G115" s="12">
        <v>2023</v>
      </c>
    </row>
    <row r="116" spans="1:7" x14ac:dyDescent="0.2">
      <c r="A116" s="20">
        <v>44837.365277777775</v>
      </c>
      <c r="B116" s="2">
        <v>6.19</v>
      </c>
      <c r="C116" s="2">
        <v>1.2</v>
      </c>
      <c r="D116" s="4">
        <f t="shared" si="6"/>
        <v>7.4279999999999999</v>
      </c>
      <c r="E116" s="4">
        <f t="shared" si="4"/>
        <v>232.84799999999998</v>
      </c>
      <c r="F116" s="4">
        <f t="shared" si="5"/>
        <v>1.3779999999999859</v>
      </c>
      <c r="G116" s="12">
        <v>2023</v>
      </c>
    </row>
    <row r="117" spans="1:7" x14ac:dyDescent="0.2">
      <c r="A117" s="20">
        <v>44837.365798611114</v>
      </c>
      <c r="B117" s="2">
        <v>6.2</v>
      </c>
      <c r="C117" s="2">
        <v>1.2</v>
      </c>
      <c r="D117" s="4">
        <f t="shared" si="6"/>
        <v>7.4399999999999995</v>
      </c>
      <c r="E117" s="4">
        <f t="shared" si="4"/>
        <v>232.85999999999999</v>
      </c>
      <c r="F117" s="4">
        <f t="shared" si="5"/>
        <v>1.3899999999999864</v>
      </c>
      <c r="G117" s="12">
        <v>2023</v>
      </c>
    </row>
    <row r="118" spans="1:7" x14ac:dyDescent="0.2">
      <c r="A118" s="20">
        <v>44837.366516203707</v>
      </c>
      <c r="B118" s="2">
        <v>6.21</v>
      </c>
      <c r="C118" s="2">
        <v>1.2</v>
      </c>
      <c r="D118" s="4">
        <f t="shared" si="6"/>
        <v>7.452</v>
      </c>
      <c r="E118" s="4">
        <f t="shared" si="4"/>
        <v>232.87199999999999</v>
      </c>
      <c r="F118" s="4">
        <f t="shared" si="5"/>
        <v>1.4019999999999868</v>
      </c>
      <c r="G118" s="12">
        <v>2023</v>
      </c>
    </row>
    <row r="119" spans="1:7" x14ac:dyDescent="0.2">
      <c r="A119" s="20">
        <v>44837.367129629631</v>
      </c>
      <c r="B119" s="2">
        <v>6.22</v>
      </c>
      <c r="C119" s="2">
        <v>1.2</v>
      </c>
      <c r="D119" s="4">
        <f t="shared" si="6"/>
        <v>7.4639999999999995</v>
      </c>
      <c r="E119" s="4">
        <f t="shared" si="4"/>
        <v>232.88399999999999</v>
      </c>
      <c r="F119" s="4">
        <f t="shared" si="5"/>
        <v>1.4139999999999873</v>
      </c>
      <c r="G119" s="12">
        <v>2023</v>
      </c>
    </row>
    <row r="120" spans="1:7" x14ac:dyDescent="0.2">
      <c r="A120" s="20">
        <v>44837.36787037037</v>
      </c>
      <c r="B120" s="2">
        <v>6.23</v>
      </c>
      <c r="C120" s="2">
        <v>1.2</v>
      </c>
      <c r="D120" s="4">
        <f t="shared" si="6"/>
        <v>7.476</v>
      </c>
      <c r="E120" s="4">
        <f t="shared" si="4"/>
        <v>232.89599999999999</v>
      </c>
      <c r="F120" s="4">
        <f t="shared" si="5"/>
        <v>1.4259999999999877</v>
      </c>
      <c r="G120" s="12">
        <v>2023</v>
      </c>
    </row>
    <row r="121" spans="1:7" x14ac:dyDescent="0.2">
      <c r="A121" s="20">
        <v>44837.368703703702</v>
      </c>
      <c r="B121" s="2">
        <v>6.24</v>
      </c>
      <c r="C121" s="2">
        <v>1.2</v>
      </c>
      <c r="D121" s="4">
        <f t="shared" si="6"/>
        <v>7.4879999999999995</v>
      </c>
      <c r="E121" s="4">
        <f t="shared" si="4"/>
        <v>232.90799999999999</v>
      </c>
      <c r="F121" s="4">
        <f t="shared" si="5"/>
        <v>1.4379999999999882</v>
      </c>
      <c r="G121" s="12">
        <v>2023</v>
      </c>
    </row>
    <row r="122" spans="1:7" x14ac:dyDescent="0.2">
      <c r="A122" s="20">
        <v>44837.369467592594</v>
      </c>
      <c r="B122" s="2">
        <v>6.25</v>
      </c>
      <c r="C122" s="2">
        <v>1.2</v>
      </c>
      <c r="D122" s="4">
        <f t="shared" si="6"/>
        <v>7.5</v>
      </c>
      <c r="E122" s="4">
        <f t="shared" si="4"/>
        <v>232.92</v>
      </c>
      <c r="F122" s="4">
        <f t="shared" si="5"/>
        <v>1.4499999999999886</v>
      </c>
      <c r="G122" s="12">
        <v>2023</v>
      </c>
    </row>
    <row r="123" spans="1:7" x14ac:dyDescent="0.2">
      <c r="A123" s="20">
        <v>44837.370138888888</v>
      </c>
      <c r="B123" s="2">
        <v>6.26</v>
      </c>
      <c r="C123" s="2">
        <v>1.2</v>
      </c>
      <c r="D123" s="4">
        <f t="shared" si="6"/>
        <v>7.5119999999999996</v>
      </c>
      <c r="E123" s="4">
        <f t="shared" si="4"/>
        <v>232.93199999999999</v>
      </c>
      <c r="F123" s="4">
        <f t="shared" si="5"/>
        <v>1.4619999999999891</v>
      </c>
      <c r="G123" s="12">
        <v>2023</v>
      </c>
    </row>
    <row r="124" spans="1:7" x14ac:dyDescent="0.2">
      <c r="A124" s="20">
        <v>44837.371493055558</v>
      </c>
      <c r="B124" s="2">
        <v>6.27</v>
      </c>
      <c r="C124" s="2">
        <v>1.2</v>
      </c>
      <c r="D124" s="4">
        <f t="shared" si="6"/>
        <v>7.5239999999999991</v>
      </c>
      <c r="E124" s="4">
        <f t="shared" si="4"/>
        <v>232.94399999999999</v>
      </c>
      <c r="F124" s="4">
        <f t="shared" si="5"/>
        <v>1.4739999999999895</v>
      </c>
      <c r="G124" s="12">
        <v>2023</v>
      </c>
    </row>
    <row r="125" spans="1:7" x14ac:dyDescent="0.2">
      <c r="A125" s="20">
        <v>44837.372581018521</v>
      </c>
      <c r="B125" s="2">
        <v>6.28</v>
      </c>
      <c r="C125" s="2">
        <v>1.2</v>
      </c>
      <c r="D125" s="4">
        <f t="shared" si="6"/>
        <v>7.5359999999999996</v>
      </c>
      <c r="E125" s="4">
        <f t="shared" si="4"/>
        <v>232.95599999999999</v>
      </c>
      <c r="F125" s="4">
        <f t="shared" si="5"/>
        <v>1.48599999999999</v>
      </c>
      <c r="G125" s="12">
        <v>2023</v>
      </c>
    </row>
    <row r="126" spans="1:7" x14ac:dyDescent="0.2">
      <c r="A126" s="20">
        <v>44837.373715277776</v>
      </c>
      <c r="B126" s="2">
        <v>6.29</v>
      </c>
      <c r="C126" s="2">
        <v>1.2</v>
      </c>
      <c r="D126" s="4">
        <f t="shared" si="6"/>
        <v>7.548</v>
      </c>
      <c r="E126" s="4">
        <f t="shared" si="4"/>
        <v>232.96799999999999</v>
      </c>
      <c r="F126" s="4">
        <f t="shared" si="5"/>
        <v>1.4979999999999905</v>
      </c>
      <c r="G126" s="12">
        <v>2023</v>
      </c>
    </row>
    <row r="127" spans="1:7" x14ac:dyDescent="0.2">
      <c r="A127" s="20">
        <v>44837.374803240738</v>
      </c>
      <c r="B127" s="2">
        <v>6.3</v>
      </c>
      <c r="C127" s="2">
        <v>1.2</v>
      </c>
      <c r="D127" s="4">
        <f t="shared" si="6"/>
        <v>7.56</v>
      </c>
      <c r="E127" s="4">
        <f t="shared" si="4"/>
        <v>232.98</v>
      </c>
      <c r="F127" s="4">
        <f t="shared" si="5"/>
        <v>1.5099999999999909</v>
      </c>
      <c r="G127" s="12">
        <v>2023</v>
      </c>
    </row>
    <row r="128" spans="1:7" x14ac:dyDescent="0.2">
      <c r="A128" s="20">
        <v>44837.375254629631</v>
      </c>
      <c r="B128" s="2">
        <v>6.31</v>
      </c>
      <c r="C128" s="2">
        <v>1.2</v>
      </c>
      <c r="D128" s="4">
        <f t="shared" si="6"/>
        <v>7.5719999999999992</v>
      </c>
      <c r="E128" s="4">
        <f t="shared" si="4"/>
        <v>232.99199999999999</v>
      </c>
      <c r="F128" s="4">
        <f t="shared" si="5"/>
        <v>1.5219999999999914</v>
      </c>
      <c r="G128" s="12">
        <v>2023</v>
      </c>
    </row>
    <row r="129" spans="1:7" x14ac:dyDescent="0.2">
      <c r="A129" s="20">
        <v>44837.375717592593</v>
      </c>
      <c r="B129" s="2">
        <v>6.32</v>
      </c>
      <c r="C129" s="2">
        <v>1.2</v>
      </c>
      <c r="D129" s="4">
        <f t="shared" si="6"/>
        <v>7.5839999999999996</v>
      </c>
      <c r="E129" s="4">
        <f t="shared" si="4"/>
        <v>233.00399999999999</v>
      </c>
      <c r="F129" s="4">
        <f t="shared" si="5"/>
        <v>1.5339999999999918</v>
      </c>
      <c r="G129" s="12">
        <v>2023</v>
      </c>
    </row>
    <row r="130" spans="1:7" x14ac:dyDescent="0.2">
      <c r="A130" s="20">
        <v>44837.376504629632</v>
      </c>
      <c r="B130" s="2">
        <v>6.33</v>
      </c>
      <c r="C130" s="2">
        <v>1.2</v>
      </c>
      <c r="D130" s="4">
        <f t="shared" si="6"/>
        <v>7.5960000000000001</v>
      </c>
      <c r="E130" s="4">
        <f t="shared" si="4"/>
        <v>233.01599999999999</v>
      </c>
      <c r="F130" s="4">
        <f t="shared" si="5"/>
        <v>1.5459999999999923</v>
      </c>
      <c r="G130" s="12">
        <v>2023</v>
      </c>
    </row>
    <row r="131" spans="1:7" x14ac:dyDescent="0.2">
      <c r="A131" s="20">
        <v>44837.377997685187</v>
      </c>
      <c r="B131" s="2">
        <v>6.34</v>
      </c>
      <c r="C131" s="2">
        <v>1.2</v>
      </c>
      <c r="D131" s="4">
        <f t="shared" si="6"/>
        <v>7.6079999999999997</v>
      </c>
      <c r="E131" s="4">
        <f t="shared" ref="E131:E194" si="7">D131+225.42</f>
        <v>233.02799999999999</v>
      </c>
      <c r="F131" s="4">
        <f t="shared" ref="F131:F194" si="8">E131-231.47</f>
        <v>1.5579999999999927</v>
      </c>
      <c r="G131" s="12">
        <v>2023</v>
      </c>
    </row>
    <row r="132" spans="1:7" x14ac:dyDescent="0.2">
      <c r="A132" s="20">
        <v>44837.379826388889</v>
      </c>
      <c r="B132" s="2">
        <v>6.35</v>
      </c>
      <c r="C132" s="2">
        <v>1.2</v>
      </c>
      <c r="D132" s="4">
        <f t="shared" si="6"/>
        <v>7.6199999999999992</v>
      </c>
      <c r="E132" s="4">
        <f t="shared" si="7"/>
        <v>233.04</v>
      </c>
      <c r="F132" s="4">
        <f t="shared" si="8"/>
        <v>1.5699999999999932</v>
      </c>
      <c r="G132" s="12">
        <v>2023</v>
      </c>
    </row>
    <row r="133" spans="1:7" x14ac:dyDescent="0.2">
      <c r="A133" s="20">
        <v>44837.381608796299</v>
      </c>
      <c r="B133" s="2">
        <v>6.36</v>
      </c>
      <c r="C133" s="2">
        <v>1.2</v>
      </c>
      <c r="D133" s="4">
        <f t="shared" si="6"/>
        <v>7.6319999999999997</v>
      </c>
      <c r="E133" s="4">
        <f t="shared" si="7"/>
        <v>233.05199999999999</v>
      </c>
      <c r="F133" s="4">
        <f t="shared" si="8"/>
        <v>1.5819999999999936</v>
      </c>
      <c r="G133" s="12">
        <v>2023</v>
      </c>
    </row>
    <row r="134" spans="1:7" x14ac:dyDescent="0.2">
      <c r="A134" s="20">
        <v>44837.38386574074</v>
      </c>
      <c r="B134" s="2">
        <v>6.37</v>
      </c>
      <c r="C134" s="2">
        <v>1.2</v>
      </c>
      <c r="D134" s="4">
        <f t="shared" si="6"/>
        <v>7.6440000000000001</v>
      </c>
      <c r="E134" s="4">
        <f t="shared" si="7"/>
        <v>233.06399999999999</v>
      </c>
      <c r="F134" s="4">
        <f t="shared" si="8"/>
        <v>1.5939999999999941</v>
      </c>
      <c r="G134" s="12">
        <v>2023</v>
      </c>
    </row>
    <row r="135" spans="1:7" x14ac:dyDescent="0.2">
      <c r="A135" s="20">
        <v>44837.385879629626</v>
      </c>
      <c r="B135" s="2">
        <v>6.38</v>
      </c>
      <c r="C135" s="2">
        <v>1.2</v>
      </c>
      <c r="D135" s="4">
        <f t="shared" si="6"/>
        <v>7.6559999999999997</v>
      </c>
      <c r="E135" s="4">
        <f t="shared" si="7"/>
        <v>233.07599999999999</v>
      </c>
      <c r="F135" s="4">
        <f t="shared" si="8"/>
        <v>1.6059999999999945</v>
      </c>
      <c r="G135" s="12">
        <v>2023</v>
      </c>
    </row>
    <row r="136" spans="1:7" x14ac:dyDescent="0.2">
      <c r="A136" s="20">
        <v>44837.38721064815</v>
      </c>
      <c r="B136" s="2">
        <v>6.39</v>
      </c>
      <c r="C136" s="2">
        <v>1.2</v>
      </c>
      <c r="D136" s="4">
        <f t="shared" si="6"/>
        <v>7.6679999999999993</v>
      </c>
      <c r="E136" s="4">
        <f t="shared" si="7"/>
        <v>233.08799999999999</v>
      </c>
      <c r="F136" s="4">
        <f t="shared" si="8"/>
        <v>1.617999999999995</v>
      </c>
      <c r="G136" s="12">
        <v>2023</v>
      </c>
    </row>
    <row r="137" spans="1:7" x14ac:dyDescent="0.2">
      <c r="A137" s="20">
        <v>44837.388344907406</v>
      </c>
      <c r="B137" s="2">
        <v>6.4</v>
      </c>
      <c r="C137" s="2">
        <v>1.2</v>
      </c>
      <c r="D137" s="4">
        <f t="shared" si="6"/>
        <v>7.68</v>
      </c>
      <c r="E137" s="4">
        <f t="shared" si="7"/>
        <v>233.1</v>
      </c>
      <c r="F137" s="4">
        <f t="shared" si="8"/>
        <v>1.6299999999999955</v>
      </c>
      <c r="G137" s="12">
        <v>2023</v>
      </c>
    </row>
    <row r="138" spans="1:7" x14ac:dyDescent="0.2">
      <c r="A138" s="20">
        <v>44837.38962962963</v>
      </c>
      <c r="B138" s="2">
        <v>6.41</v>
      </c>
      <c r="C138" s="2">
        <v>1.2</v>
      </c>
      <c r="D138" s="4">
        <f t="shared" si="6"/>
        <v>7.6920000000000002</v>
      </c>
      <c r="E138" s="4">
        <f t="shared" si="7"/>
        <v>233.11199999999999</v>
      </c>
      <c r="F138" s="4">
        <f t="shared" si="8"/>
        <v>1.6419999999999959</v>
      </c>
      <c r="G138" s="12">
        <v>2023</v>
      </c>
    </row>
    <row r="139" spans="1:7" x14ac:dyDescent="0.2">
      <c r="A139" s="20">
        <v>44837.391608796293</v>
      </c>
      <c r="B139" s="2">
        <v>6.42</v>
      </c>
      <c r="C139" s="2">
        <v>1.2</v>
      </c>
      <c r="D139" s="4">
        <f t="shared" ref="D139:D202" si="9">B139*C139</f>
        <v>7.7039999999999997</v>
      </c>
      <c r="E139" s="4">
        <f t="shared" si="7"/>
        <v>233.124</v>
      </c>
      <c r="F139" s="4">
        <f t="shared" si="8"/>
        <v>1.6539999999999964</v>
      </c>
      <c r="G139" s="12">
        <v>2023</v>
      </c>
    </row>
    <row r="140" spans="1:7" x14ac:dyDescent="0.2">
      <c r="A140" s="20">
        <v>44837.426759259259</v>
      </c>
      <c r="B140" s="2">
        <v>6.43</v>
      </c>
      <c r="C140" s="2">
        <v>1.2</v>
      </c>
      <c r="D140" s="4">
        <f t="shared" si="9"/>
        <v>7.7159999999999993</v>
      </c>
      <c r="E140" s="4">
        <f t="shared" si="7"/>
        <v>233.136</v>
      </c>
      <c r="F140" s="4">
        <f t="shared" si="8"/>
        <v>1.6659999999999968</v>
      </c>
      <c r="G140" s="12">
        <v>2023</v>
      </c>
    </row>
    <row r="141" spans="1:7" x14ac:dyDescent="0.2">
      <c r="A141" s="20">
        <v>44837.449895833335</v>
      </c>
      <c r="B141" s="2">
        <v>6.44</v>
      </c>
      <c r="C141" s="2">
        <v>1.2</v>
      </c>
      <c r="D141" s="4">
        <f t="shared" si="9"/>
        <v>7.7279999999999998</v>
      </c>
      <c r="E141" s="4">
        <f t="shared" si="7"/>
        <v>233.148</v>
      </c>
      <c r="F141" s="4">
        <f t="shared" si="8"/>
        <v>1.6779999999999973</v>
      </c>
      <c r="G141" s="12">
        <v>2023</v>
      </c>
    </row>
    <row r="142" spans="1:7" x14ac:dyDescent="0.2">
      <c r="A142" s="20">
        <v>44857.074629629627</v>
      </c>
      <c r="B142" s="2">
        <v>6.45</v>
      </c>
      <c r="C142" s="2">
        <v>1.2</v>
      </c>
      <c r="D142" s="4">
        <f t="shared" si="9"/>
        <v>7.74</v>
      </c>
      <c r="E142" s="4">
        <f t="shared" si="7"/>
        <v>233.16</v>
      </c>
      <c r="F142" s="4">
        <f t="shared" si="8"/>
        <v>1.6899999999999977</v>
      </c>
      <c r="G142" s="12">
        <v>2023</v>
      </c>
    </row>
    <row r="143" spans="1:7" x14ac:dyDescent="0.2">
      <c r="A143" s="20">
        <v>44857.076909722222</v>
      </c>
      <c r="B143" s="2">
        <v>6.46</v>
      </c>
      <c r="C143" s="2">
        <v>1.2</v>
      </c>
      <c r="D143" s="4">
        <f t="shared" si="9"/>
        <v>7.7519999999999998</v>
      </c>
      <c r="E143" s="4">
        <f t="shared" si="7"/>
        <v>233.172</v>
      </c>
      <c r="F143" s="4">
        <f t="shared" si="8"/>
        <v>1.7019999999999982</v>
      </c>
      <c r="G143" s="12">
        <v>2023</v>
      </c>
    </row>
    <row r="144" spans="1:7" x14ac:dyDescent="0.2">
      <c r="A144" s="20">
        <v>44857.078819444447</v>
      </c>
      <c r="B144" s="2">
        <v>6.47</v>
      </c>
      <c r="C144" s="2">
        <v>1.2</v>
      </c>
      <c r="D144" s="4">
        <f t="shared" si="9"/>
        <v>7.7639999999999993</v>
      </c>
      <c r="E144" s="4">
        <f t="shared" si="7"/>
        <v>233.184</v>
      </c>
      <c r="F144" s="4">
        <f t="shared" si="8"/>
        <v>1.7139999999999986</v>
      </c>
      <c r="G144" s="12">
        <v>2023</v>
      </c>
    </row>
    <row r="145" spans="1:7" x14ac:dyDescent="0.2">
      <c r="A145" s="20">
        <v>44857.08079861111</v>
      </c>
      <c r="B145" s="2">
        <v>6.48</v>
      </c>
      <c r="C145" s="2">
        <v>1.2</v>
      </c>
      <c r="D145" s="4">
        <f t="shared" si="9"/>
        <v>7.7759999999999998</v>
      </c>
      <c r="E145" s="4">
        <f t="shared" si="7"/>
        <v>233.196</v>
      </c>
      <c r="F145" s="4">
        <f t="shared" si="8"/>
        <v>1.7259999999999991</v>
      </c>
      <c r="G145" s="12">
        <v>2023</v>
      </c>
    </row>
    <row r="146" spans="1:7" x14ac:dyDescent="0.2">
      <c r="A146" s="20">
        <v>44857.082719907405</v>
      </c>
      <c r="B146" s="2">
        <v>6.49</v>
      </c>
      <c r="C146" s="2">
        <v>1.2</v>
      </c>
      <c r="D146" s="4">
        <f t="shared" si="9"/>
        <v>7.7880000000000003</v>
      </c>
      <c r="E146" s="4">
        <f t="shared" si="7"/>
        <v>233.208</v>
      </c>
      <c r="F146" s="4">
        <f t="shared" si="8"/>
        <v>1.7379999999999995</v>
      </c>
      <c r="G146" s="12">
        <v>2023</v>
      </c>
    </row>
    <row r="147" spans="1:7" x14ac:dyDescent="0.2">
      <c r="A147" s="20">
        <v>44857.084699074076</v>
      </c>
      <c r="B147" s="2">
        <v>6.5</v>
      </c>
      <c r="C147" s="2">
        <v>1.2</v>
      </c>
      <c r="D147" s="4">
        <f t="shared" si="9"/>
        <v>7.8</v>
      </c>
      <c r="E147" s="4">
        <f t="shared" si="7"/>
        <v>233.22</v>
      </c>
      <c r="F147" s="4">
        <f t="shared" si="8"/>
        <v>1.75</v>
      </c>
      <c r="G147" s="12">
        <v>2023</v>
      </c>
    </row>
    <row r="148" spans="1:7" x14ac:dyDescent="0.2">
      <c r="A148" s="20">
        <v>44857.086863425924</v>
      </c>
      <c r="B148" s="2">
        <v>6.51</v>
      </c>
      <c r="C148" s="2">
        <v>1.2</v>
      </c>
      <c r="D148" s="4">
        <f t="shared" si="9"/>
        <v>7.8119999999999994</v>
      </c>
      <c r="E148" s="4">
        <f t="shared" si="7"/>
        <v>233.232</v>
      </c>
      <c r="F148" s="4">
        <f t="shared" si="8"/>
        <v>1.7620000000000005</v>
      </c>
      <c r="G148" s="12">
        <v>2023</v>
      </c>
    </row>
    <row r="149" spans="1:7" x14ac:dyDescent="0.2">
      <c r="A149" s="20">
        <v>44857.088923611111</v>
      </c>
      <c r="B149" s="2">
        <v>6.52</v>
      </c>
      <c r="C149" s="2">
        <v>1.2</v>
      </c>
      <c r="D149" s="4">
        <f t="shared" si="9"/>
        <v>7.823999999999999</v>
      </c>
      <c r="E149" s="4">
        <f t="shared" si="7"/>
        <v>233.244</v>
      </c>
      <c r="F149" s="4">
        <f t="shared" si="8"/>
        <v>1.7740000000000009</v>
      </c>
      <c r="G149" s="12">
        <v>2023</v>
      </c>
    </row>
    <row r="150" spans="1:7" x14ac:dyDescent="0.2">
      <c r="A150" s="20">
        <v>44857.091273148151</v>
      </c>
      <c r="B150" s="2">
        <v>6.53</v>
      </c>
      <c r="C150" s="2">
        <v>1.2</v>
      </c>
      <c r="D150" s="4">
        <f t="shared" si="9"/>
        <v>7.8360000000000003</v>
      </c>
      <c r="E150" s="4">
        <f t="shared" si="7"/>
        <v>233.256</v>
      </c>
      <c r="F150" s="4">
        <f t="shared" si="8"/>
        <v>1.7860000000000014</v>
      </c>
      <c r="G150" s="12">
        <v>2023</v>
      </c>
    </row>
    <row r="151" spans="1:7" x14ac:dyDescent="0.2">
      <c r="A151" s="20">
        <v>44857.09443287037</v>
      </c>
      <c r="B151" s="2">
        <v>6.54</v>
      </c>
      <c r="C151" s="2">
        <v>1.2</v>
      </c>
      <c r="D151" s="4">
        <f t="shared" si="9"/>
        <v>7.8479999999999999</v>
      </c>
      <c r="E151" s="4">
        <f t="shared" si="7"/>
        <v>233.268</v>
      </c>
      <c r="F151" s="4">
        <f t="shared" si="8"/>
        <v>1.7980000000000018</v>
      </c>
      <c r="G151" s="12">
        <v>2023</v>
      </c>
    </row>
    <row r="152" spans="1:7" x14ac:dyDescent="0.2">
      <c r="A152" s="20">
        <v>44857.105057870373</v>
      </c>
      <c r="B152" s="2">
        <v>6.55</v>
      </c>
      <c r="C152" s="2">
        <v>1.2</v>
      </c>
      <c r="D152" s="4">
        <f t="shared" si="9"/>
        <v>7.8599999999999994</v>
      </c>
      <c r="E152" s="4">
        <f t="shared" si="7"/>
        <v>233.27999999999997</v>
      </c>
      <c r="F152" s="4">
        <f t="shared" si="8"/>
        <v>1.8099999999999739</v>
      </c>
      <c r="G152" s="12">
        <v>2023</v>
      </c>
    </row>
    <row r="153" spans="1:7" x14ac:dyDescent="0.2">
      <c r="A153" s="20">
        <v>44857.344965277778</v>
      </c>
      <c r="B153" s="2">
        <v>6.56</v>
      </c>
      <c r="C153" s="2">
        <v>1.2</v>
      </c>
      <c r="D153" s="4">
        <f t="shared" si="9"/>
        <v>7.871999999999999</v>
      </c>
      <c r="E153" s="4">
        <f t="shared" si="7"/>
        <v>233.29199999999997</v>
      </c>
      <c r="F153" s="4">
        <f t="shared" si="8"/>
        <v>1.8219999999999743</v>
      </c>
      <c r="G153" s="12">
        <v>2023</v>
      </c>
    </row>
    <row r="154" spans="1:7" x14ac:dyDescent="0.2">
      <c r="A154" s="20">
        <v>44857.358518518522</v>
      </c>
      <c r="B154" s="2">
        <v>6.57</v>
      </c>
      <c r="C154" s="2">
        <v>1.2</v>
      </c>
      <c r="D154" s="4">
        <f t="shared" si="9"/>
        <v>7.8840000000000003</v>
      </c>
      <c r="E154" s="4">
        <f t="shared" si="7"/>
        <v>233.30399999999997</v>
      </c>
      <c r="F154" s="4">
        <f t="shared" si="8"/>
        <v>1.8339999999999748</v>
      </c>
      <c r="G154" s="12">
        <v>2023</v>
      </c>
    </row>
    <row r="155" spans="1:7" x14ac:dyDescent="0.2">
      <c r="A155" s="20">
        <v>44857.371354166666</v>
      </c>
      <c r="B155" s="2">
        <v>6.58</v>
      </c>
      <c r="C155" s="2">
        <v>1.2</v>
      </c>
      <c r="D155" s="4">
        <f t="shared" si="9"/>
        <v>7.8959999999999999</v>
      </c>
      <c r="E155" s="4">
        <f t="shared" si="7"/>
        <v>233.31599999999997</v>
      </c>
      <c r="F155" s="4">
        <f t="shared" si="8"/>
        <v>1.8459999999999752</v>
      </c>
      <c r="G155" s="12">
        <v>2023</v>
      </c>
    </row>
    <row r="156" spans="1:7" x14ac:dyDescent="0.2">
      <c r="A156" s="20">
        <v>44857.39880787037</v>
      </c>
      <c r="B156" s="2">
        <v>6.59</v>
      </c>
      <c r="C156" s="2">
        <v>1.2</v>
      </c>
      <c r="D156" s="4">
        <f t="shared" si="9"/>
        <v>7.9079999999999995</v>
      </c>
      <c r="E156" s="4">
        <f t="shared" si="7"/>
        <v>233.32799999999997</v>
      </c>
      <c r="F156" s="4">
        <f t="shared" si="8"/>
        <v>1.8579999999999757</v>
      </c>
      <c r="G156" s="12">
        <v>2023</v>
      </c>
    </row>
    <row r="157" spans="1:7" x14ac:dyDescent="0.2">
      <c r="A157" s="20">
        <v>44858.33902777778</v>
      </c>
      <c r="B157" s="2">
        <v>6.6</v>
      </c>
      <c r="C157" s="2">
        <v>1.2</v>
      </c>
      <c r="D157" s="4">
        <f t="shared" si="9"/>
        <v>7.919999999999999</v>
      </c>
      <c r="E157" s="4">
        <f t="shared" si="7"/>
        <v>233.33999999999997</v>
      </c>
      <c r="F157" s="4">
        <f t="shared" si="8"/>
        <v>1.8699999999999761</v>
      </c>
      <c r="G157" s="12">
        <v>2023</v>
      </c>
    </row>
    <row r="158" spans="1:7" x14ac:dyDescent="0.2">
      <c r="A158" s="20">
        <v>44858.37296296296</v>
      </c>
      <c r="B158" s="2">
        <v>6.61</v>
      </c>
      <c r="C158" s="2">
        <v>1.2</v>
      </c>
      <c r="D158" s="4">
        <f t="shared" si="9"/>
        <v>7.9320000000000004</v>
      </c>
      <c r="E158" s="4">
        <f t="shared" si="7"/>
        <v>233.35199999999998</v>
      </c>
      <c r="F158" s="4">
        <f t="shared" si="8"/>
        <v>1.8819999999999766</v>
      </c>
      <c r="G158" s="12">
        <v>2023</v>
      </c>
    </row>
    <row r="159" spans="1:7" x14ac:dyDescent="0.2">
      <c r="A159" s="20">
        <v>44858.398495370369</v>
      </c>
      <c r="B159" s="2">
        <v>6.62</v>
      </c>
      <c r="C159" s="2">
        <v>1.2</v>
      </c>
      <c r="D159" s="4">
        <f t="shared" si="9"/>
        <v>7.944</v>
      </c>
      <c r="E159" s="4">
        <f t="shared" si="7"/>
        <v>233.36399999999998</v>
      </c>
      <c r="F159" s="4">
        <f t="shared" si="8"/>
        <v>1.893999999999977</v>
      </c>
      <c r="G159" s="12">
        <v>2023</v>
      </c>
    </row>
    <row r="160" spans="1:7" x14ac:dyDescent="0.2">
      <c r="A160" s="20">
        <v>44868.590624999997</v>
      </c>
      <c r="B160" s="2">
        <v>6.63</v>
      </c>
      <c r="C160" s="2">
        <v>1.2</v>
      </c>
      <c r="D160" s="4">
        <f t="shared" si="9"/>
        <v>7.9559999999999995</v>
      </c>
      <c r="E160" s="4">
        <f t="shared" si="7"/>
        <v>233.37599999999998</v>
      </c>
      <c r="F160" s="4">
        <f t="shared" si="8"/>
        <v>1.9059999999999775</v>
      </c>
      <c r="G160" s="12">
        <v>2023</v>
      </c>
    </row>
    <row r="161" spans="1:7" x14ac:dyDescent="0.2">
      <c r="A161" s="20">
        <v>44868.59101851852</v>
      </c>
      <c r="B161" s="2">
        <v>6.64</v>
      </c>
      <c r="C161" s="2">
        <v>1.2</v>
      </c>
      <c r="D161" s="4">
        <f t="shared" si="9"/>
        <v>7.9679999999999991</v>
      </c>
      <c r="E161" s="4">
        <f t="shared" si="7"/>
        <v>233.38799999999998</v>
      </c>
      <c r="F161" s="4">
        <f t="shared" si="8"/>
        <v>1.9179999999999779</v>
      </c>
      <c r="G161" s="12">
        <v>2023</v>
      </c>
    </row>
    <row r="162" spans="1:7" x14ac:dyDescent="0.2">
      <c r="A162" s="20">
        <v>44868.592604166668</v>
      </c>
      <c r="B162" s="2">
        <v>6.65</v>
      </c>
      <c r="C162" s="2">
        <v>1.2</v>
      </c>
      <c r="D162" s="4">
        <f t="shared" si="9"/>
        <v>7.98</v>
      </c>
      <c r="E162" s="4">
        <f t="shared" si="7"/>
        <v>233.39999999999998</v>
      </c>
      <c r="F162" s="4">
        <f t="shared" si="8"/>
        <v>1.9299999999999784</v>
      </c>
      <c r="G162" s="12">
        <v>2023</v>
      </c>
    </row>
    <row r="163" spans="1:7" x14ac:dyDescent="0.2">
      <c r="A163" s="20">
        <v>44868.594456018516</v>
      </c>
      <c r="B163" s="2">
        <v>6.66</v>
      </c>
      <c r="C163" s="2">
        <v>1.2</v>
      </c>
      <c r="D163" s="4">
        <f t="shared" si="9"/>
        <v>7.992</v>
      </c>
      <c r="E163" s="4">
        <f t="shared" si="7"/>
        <v>233.41199999999998</v>
      </c>
      <c r="F163" s="4">
        <f t="shared" si="8"/>
        <v>1.9419999999999789</v>
      </c>
      <c r="G163" s="12">
        <v>2023</v>
      </c>
    </row>
    <row r="164" spans="1:7" x14ac:dyDescent="0.2">
      <c r="A164" s="20">
        <v>44868.596909722219</v>
      </c>
      <c r="B164" s="2">
        <v>6.67</v>
      </c>
      <c r="C164" s="2">
        <v>1.2</v>
      </c>
      <c r="D164" s="4">
        <f t="shared" si="9"/>
        <v>8.0039999999999996</v>
      </c>
      <c r="E164" s="4">
        <f t="shared" si="7"/>
        <v>233.42399999999998</v>
      </c>
      <c r="F164" s="4">
        <f t="shared" si="8"/>
        <v>1.9539999999999793</v>
      </c>
      <c r="G164" s="12">
        <v>2023</v>
      </c>
    </row>
    <row r="165" spans="1:7" x14ac:dyDescent="0.2">
      <c r="A165" s="20">
        <v>44868.599479166667</v>
      </c>
      <c r="B165" s="2">
        <v>6.68</v>
      </c>
      <c r="C165" s="2">
        <v>1.2</v>
      </c>
      <c r="D165" s="4">
        <f t="shared" si="9"/>
        <v>8.016</v>
      </c>
      <c r="E165" s="4">
        <f t="shared" si="7"/>
        <v>233.43599999999998</v>
      </c>
      <c r="F165" s="4">
        <f t="shared" si="8"/>
        <v>1.9659999999999798</v>
      </c>
      <c r="G165" s="12">
        <v>2023</v>
      </c>
    </row>
    <row r="166" spans="1:7" x14ac:dyDescent="0.2">
      <c r="A166" s="20">
        <v>44868.603275462963</v>
      </c>
      <c r="B166" s="2">
        <v>6.69</v>
      </c>
      <c r="C166" s="2">
        <v>1.2</v>
      </c>
      <c r="D166" s="4">
        <f t="shared" si="9"/>
        <v>8.0280000000000005</v>
      </c>
      <c r="E166" s="4">
        <f t="shared" si="7"/>
        <v>233.44799999999998</v>
      </c>
      <c r="F166" s="4">
        <f t="shared" si="8"/>
        <v>1.9779999999999802</v>
      </c>
      <c r="G166" s="12">
        <v>2023</v>
      </c>
    </row>
    <row r="167" spans="1:7" x14ac:dyDescent="0.2">
      <c r="A167" s="20">
        <v>44868.607638888891</v>
      </c>
      <c r="B167" s="2">
        <v>6.7</v>
      </c>
      <c r="C167" s="2">
        <v>1.2</v>
      </c>
      <c r="D167" s="4">
        <f t="shared" si="9"/>
        <v>8.0399999999999991</v>
      </c>
      <c r="E167" s="4">
        <f t="shared" si="7"/>
        <v>233.45999999999998</v>
      </c>
      <c r="F167" s="4">
        <f t="shared" si="8"/>
        <v>1.9899999999999807</v>
      </c>
      <c r="G167" s="12">
        <v>2023</v>
      </c>
    </row>
    <row r="168" spans="1:7" x14ac:dyDescent="0.2">
      <c r="A168" s="20">
        <v>44868.612615740742</v>
      </c>
      <c r="B168" s="2">
        <v>6.71</v>
      </c>
      <c r="C168" s="2">
        <v>1.2</v>
      </c>
      <c r="D168" s="4">
        <f t="shared" si="9"/>
        <v>8.0519999999999996</v>
      </c>
      <c r="E168" s="4">
        <f t="shared" si="7"/>
        <v>233.47199999999998</v>
      </c>
      <c r="F168" s="4">
        <f t="shared" si="8"/>
        <v>2.0019999999999811</v>
      </c>
      <c r="G168" s="12">
        <v>2023</v>
      </c>
    </row>
    <row r="169" spans="1:7" x14ac:dyDescent="0.2">
      <c r="A169" s="20">
        <v>44869.392824074072</v>
      </c>
      <c r="B169" s="2">
        <v>6.72</v>
      </c>
      <c r="C169" s="2">
        <v>1.2</v>
      </c>
      <c r="D169" s="4">
        <f t="shared" si="9"/>
        <v>8.0640000000000001</v>
      </c>
      <c r="E169" s="4">
        <f t="shared" si="7"/>
        <v>233.48399999999998</v>
      </c>
      <c r="F169" s="4">
        <f t="shared" si="8"/>
        <v>2.0139999999999816</v>
      </c>
      <c r="G169" s="12">
        <v>2023</v>
      </c>
    </row>
    <row r="170" spans="1:7" x14ac:dyDescent="0.2">
      <c r="A170" s="20">
        <v>44869.410405092596</v>
      </c>
      <c r="B170" s="2">
        <v>6.73</v>
      </c>
      <c r="C170" s="2">
        <v>1.2</v>
      </c>
      <c r="D170" s="4">
        <f t="shared" si="9"/>
        <v>8.0760000000000005</v>
      </c>
      <c r="E170" s="4">
        <f t="shared" si="7"/>
        <v>233.49599999999998</v>
      </c>
      <c r="F170" s="4">
        <f t="shared" si="8"/>
        <v>2.025999999999982</v>
      </c>
      <c r="G170" s="12">
        <v>2023</v>
      </c>
    </row>
    <row r="171" spans="1:7" x14ac:dyDescent="0.2">
      <c r="A171" s="20">
        <v>44869.411423611113</v>
      </c>
      <c r="B171" s="2">
        <v>6.74</v>
      </c>
      <c r="C171" s="2">
        <v>1.2</v>
      </c>
      <c r="D171" s="4">
        <f t="shared" si="9"/>
        <v>8.0879999999999992</v>
      </c>
      <c r="E171" s="4">
        <f t="shared" si="7"/>
        <v>233.50799999999998</v>
      </c>
      <c r="F171" s="4">
        <f t="shared" si="8"/>
        <v>2.0379999999999825</v>
      </c>
      <c r="G171" s="12">
        <v>2023</v>
      </c>
    </row>
    <row r="172" spans="1:7" x14ac:dyDescent="0.2">
      <c r="A172" s="20">
        <v>44869.427210648151</v>
      </c>
      <c r="B172" s="2">
        <v>6.75</v>
      </c>
      <c r="C172" s="2">
        <v>1.2</v>
      </c>
      <c r="D172" s="4">
        <f t="shared" si="9"/>
        <v>8.1</v>
      </c>
      <c r="E172" s="4">
        <f t="shared" si="7"/>
        <v>233.51999999999998</v>
      </c>
      <c r="F172" s="4">
        <f t="shared" si="8"/>
        <v>2.0499999999999829</v>
      </c>
      <c r="G172" s="12">
        <v>2023</v>
      </c>
    </row>
    <row r="173" spans="1:7" x14ac:dyDescent="0.2">
      <c r="A173" s="20">
        <v>44869.435196759259</v>
      </c>
      <c r="B173" s="2">
        <v>6.76</v>
      </c>
      <c r="C173" s="2">
        <v>1.2</v>
      </c>
      <c r="D173" s="4">
        <f t="shared" si="9"/>
        <v>8.1120000000000001</v>
      </c>
      <c r="E173" s="4">
        <f t="shared" si="7"/>
        <v>233.53199999999998</v>
      </c>
      <c r="F173" s="4">
        <f t="shared" si="8"/>
        <v>2.0619999999999834</v>
      </c>
      <c r="G173" s="12">
        <v>2023</v>
      </c>
    </row>
    <row r="174" spans="1:7" x14ac:dyDescent="0.2">
      <c r="A174" s="20">
        <v>44869.442893518521</v>
      </c>
      <c r="B174" s="2">
        <v>6.77</v>
      </c>
      <c r="C174" s="2">
        <v>1.2</v>
      </c>
      <c r="D174" s="4">
        <f t="shared" si="9"/>
        <v>8.1239999999999988</v>
      </c>
      <c r="E174" s="4">
        <f t="shared" si="7"/>
        <v>233.54399999999998</v>
      </c>
      <c r="F174" s="4">
        <f t="shared" si="8"/>
        <v>2.0739999999999839</v>
      </c>
      <c r="G174" s="12">
        <v>2023</v>
      </c>
    </row>
    <row r="175" spans="1:7" x14ac:dyDescent="0.2">
      <c r="A175" s="20">
        <v>44869.448900462965</v>
      </c>
      <c r="B175" s="2">
        <v>6.78</v>
      </c>
      <c r="C175" s="2">
        <v>1.2</v>
      </c>
      <c r="D175" s="4">
        <f t="shared" si="9"/>
        <v>8.1359999999999992</v>
      </c>
      <c r="E175" s="4">
        <f t="shared" si="7"/>
        <v>233.55599999999998</v>
      </c>
      <c r="F175" s="4">
        <f t="shared" si="8"/>
        <v>2.0859999999999843</v>
      </c>
      <c r="G175" s="12">
        <v>2023</v>
      </c>
    </row>
    <row r="176" spans="1:7" x14ac:dyDescent="0.2">
      <c r="A176" s="20">
        <v>44869.457094907404</v>
      </c>
      <c r="B176" s="2">
        <v>6.79</v>
      </c>
      <c r="C176" s="2">
        <v>1.2</v>
      </c>
      <c r="D176" s="4">
        <f t="shared" si="9"/>
        <v>8.1479999999999997</v>
      </c>
      <c r="E176" s="4">
        <f t="shared" si="7"/>
        <v>233.56799999999998</v>
      </c>
      <c r="F176" s="4">
        <f t="shared" si="8"/>
        <v>2.0979999999999848</v>
      </c>
      <c r="G176" s="12">
        <v>2023</v>
      </c>
    </row>
    <row r="177" spans="1:7" x14ac:dyDescent="0.2">
      <c r="A177" s="20">
        <v>44869.463576388887</v>
      </c>
      <c r="B177" s="2">
        <v>6.8</v>
      </c>
      <c r="C177" s="2">
        <v>1.2</v>
      </c>
      <c r="D177" s="4">
        <f t="shared" si="9"/>
        <v>8.16</v>
      </c>
      <c r="E177" s="4">
        <f t="shared" si="7"/>
        <v>233.57999999999998</v>
      </c>
      <c r="F177" s="4">
        <f t="shared" si="8"/>
        <v>2.1099999999999852</v>
      </c>
      <c r="G177" s="12">
        <v>2023</v>
      </c>
    </row>
    <row r="178" spans="1:7" x14ac:dyDescent="0.2">
      <c r="A178" s="20">
        <v>44869.470659722225</v>
      </c>
      <c r="B178" s="2">
        <v>6.81</v>
      </c>
      <c r="C178" s="2">
        <v>1.2</v>
      </c>
      <c r="D178" s="4">
        <f t="shared" si="9"/>
        <v>8.1719999999999988</v>
      </c>
      <c r="E178" s="4">
        <f t="shared" si="7"/>
        <v>233.59199999999998</v>
      </c>
      <c r="F178" s="4">
        <f t="shared" si="8"/>
        <v>2.1219999999999857</v>
      </c>
      <c r="G178" s="12">
        <v>2023</v>
      </c>
    </row>
    <row r="179" spans="1:7" x14ac:dyDescent="0.2">
      <c r="A179" s="20">
        <v>44869.477789351855</v>
      </c>
      <c r="B179" s="2">
        <v>6.82</v>
      </c>
      <c r="C179" s="2">
        <v>1.2</v>
      </c>
      <c r="D179" s="4">
        <f t="shared" si="9"/>
        <v>8.1839999999999993</v>
      </c>
      <c r="E179" s="4">
        <f t="shared" si="7"/>
        <v>233.60399999999998</v>
      </c>
      <c r="F179" s="4">
        <f t="shared" si="8"/>
        <v>2.1339999999999861</v>
      </c>
      <c r="G179" s="12">
        <v>2023</v>
      </c>
    </row>
    <row r="180" spans="1:7" x14ac:dyDescent="0.2">
      <c r="A180" s="20">
        <v>44869.485034722224</v>
      </c>
      <c r="B180" s="2">
        <v>6.83</v>
      </c>
      <c r="C180" s="2">
        <v>1.2</v>
      </c>
      <c r="D180" s="4">
        <f t="shared" si="9"/>
        <v>8.1959999999999997</v>
      </c>
      <c r="E180" s="4">
        <f t="shared" si="7"/>
        <v>233.61599999999999</v>
      </c>
      <c r="F180" s="4">
        <f t="shared" si="8"/>
        <v>2.1459999999999866</v>
      </c>
      <c r="G180" s="12">
        <v>2023</v>
      </c>
    </row>
    <row r="181" spans="1:7" x14ac:dyDescent="0.2">
      <c r="A181" s="20">
        <v>44869.491689814815</v>
      </c>
      <c r="B181" s="2">
        <v>6.84</v>
      </c>
      <c r="C181" s="2">
        <v>1.2</v>
      </c>
      <c r="D181" s="4">
        <f t="shared" si="9"/>
        <v>8.2080000000000002</v>
      </c>
      <c r="E181" s="4">
        <f t="shared" si="7"/>
        <v>233.62799999999999</v>
      </c>
      <c r="F181" s="4">
        <f t="shared" si="8"/>
        <v>2.157999999999987</v>
      </c>
      <c r="G181" s="12">
        <v>2023</v>
      </c>
    </row>
    <row r="182" spans="1:7" x14ac:dyDescent="0.2">
      <c r="A182" s="20">
        <v>44869.499340277776</v>
      </c>
      <c r="B182" s="2">
        <v>6.85</v>
      </c>
      <c r="C182" s="2">
        <v>1.2</v>
      </c>
      <c r="D182" s="4">
        <f t="shared" si="9"/>
        <v>8.2199999999999989</v>
      </c>
      <c r="E182" s="4">
        <f t="shared" si="7"/>
        <v>233.64</v>
      </c>
      <c r="F182" s="4">
        <f t="shared" si="8"/>
        <v>2.1699999999999875</v>
      </c>
      <c r="G182" s="12">
        <v>2023</v>
      </c>
    </row>
    <row r="183" spans="1:7" x14ac:dyDescent="0.2">
      <c r="A183" s="20">
        <v>44869.5078587963</v>
      </c>
      <c r="B183" s="2">
        <v>6.86</v>
      </c>
      <c r="C183" s="2">
        <v>1.2</v>
      </c>
      <c r="D183" s="4">
        <f t="shared" si="9"/>
        <v>8.2319999999999993</v>
      </c>
      <c r="E183" s="4">
        <f t="shared" si="7"/>
        <v>233.65199999999999</v>
      </c>
      <c r="F183" s="4">
        <f t="shared" si="8"/>
        <v>2.1819999999999879</v>
      </c>
      <c r="G183" s="12">
        <v>2023</v>
      </c>
    </row>
    <row r="184" spans="1:7" x14ac:dyDescent="0.2">
      <c r="A184" s="20">
        <v>44869.51761574074</v>
      </c>
      <c r="B184" s="2">
        <v>6.87</v>
      </c>
      <c r="C184" s="2">
        <v>1.2</v>
      </c>
      <c r="D184" s="4">
        <f t="shared" si="9"/>
        <v>8.2439999999999998</v>
      </c>
      <c r="E184" s="4">
        <f t="shared" si="7"/>
        <v>233.66399999999999</v>
      </c>
      <c r="F184" s="4">
        <f t="shared" si="8"/>
        <v>2.1939999999999884</v>
      </c>
      <c r="G184" s="12">
        <v>2023</v>
      </c>
    </row>
    <row r="185" spans="1:7" x14ac:dyDescent="0.2">
      <c r="A185" s="20">
        <v>44869.52783564815</v>
      </c>
      <c r="B185" s="2">
        <v>6.88</v>
      </c>
      <c r="C185" s="2">
        <v>1.2</v>
      </c>
      <c r="D185" s="4">
        <f t="shared" si="9"/>
        <v>8.2560000000000002</v>
      </c>
      <c r="E185" s="4">
        <f t="shared" si="7"/>
        <v>233.67599999999999</v>
      </c>
      <c r="F185" s="4">
        <f t="shared" si="8"/>
        <v>2.2059999999999889</v>
      </c>
      <c r="G185" s="12">
        <v>2023</v>
      </c>
    </row>
    <row r="186" spans="1:7" x14ac:dyDescent="0.2">
      <c r="A186" s="20">
        <v>44869.543321759258</v>
      </c>
      <c r="B186" s="2">
        <v>6.89</v>
      </c>
      <c r="C186" s="2">
        <v>1.2</v>
      </c>
      <c r="D186" s="4">
        <f t="shared" si="9"/>
        <v>8.2679999999999989</v>
      </c>
      <c r="E186" s="4">
        <f t="shared" si="7"/>
        <v>233.68799999999999</v>
      </c>
      <c r="F186" s="4">
        <f t="shared" si="8"/>
        <v>2.2179999999999893</v>
      </c>
      <c r="G186" s="12">
        <v>2023</v>
      </c>
    </row>
    <row r="187" spans="1:7" x14ac:dyDescent="0.2">
      <c r="A187" s="20">
        <v>44869.552314814813</v>
      </c>
      <c r="B187" s="2">
        <v>6.9</v>
      </c>
      <c r="C187" s="2">
        <v>1.2</v>
      </c>
      <c r="D187" s="4">
        <f t="shared" si="9"/>
        <v>8.2799999999999994</v>
      </c>
      <c r="E187" s="4">
        <f t="shared" si="7"/>
        <v>233.7</v>
      </c>
      <c r="F187" s="4">
        <f t="shared" si="8"/>
        <v>2.2299999999999898</v>
      </c>
      <c r="G187" s="12">
        <v>2023</v>
      </c>
    </row>
    <row r="188" spans="1:7" x14ac:dyDescent="0.2">
      <c r="A188" s="20">
        <v>44869.558611111112</v>
      </c>
      <c r="B188" s="2">
        <v>6.91</v>
      </c>
      <c r="C188" s="2">
        <v>1.2</v>
      </c>
      <c r="D188" s="4">
        <f t="shared" si="9"/>
        <v>8.2919999999999998</v>
      </c>
      <c r="E188" s="4">
        <f t="shared" si="7"/>
        <v>233.71199999999999</v>
      </c>
      <c r="F188" s="4">
        <f t="shared" si="8"/>
        <v>2.2419999999999902</v>
      </c>
      <c r="G188" s="12">
        <v>2023</v>
      </c>
    </row>
    <row r="189" spans="1:7" x14ac:dyDescent="0.2">
      <c r="A189" s="20">
        <v>44869.566400462965</v>
      </c>
      <c r="B189" s="2">
        <v>6.92</v>
      </c>
      <c r="C189" s="2">
        <v>1.2</v>
      </c>
      <c r="D189" s="4">
        <f t="shared" si="9"/>
        <v>8.3040000000000003</v>
      </c>
      <c r="E189" s="4">
        <f t="shared" si="7"/>
        <v>233.72399999999999</v>
      </c>
      <c r="F189" s="4">
        <f t="shared" si="8"/>
        <v>2.2539999999999907</v>
      </c>
      <c r="G189" s="12">
        <v>2023</v>
      </c>
    </row>
    <row r="190" spans="1:7" x14ac:dyDescent="0.2">
      <c r="A190" s="20">
        <v>44869.57476851852</v>
      </c>
      <c r="B190" s="2">
        <v>6.93</v>
      </c>
      <c r="C190" s="2">
        <v>1.2</v>
      </c>
      <c r="D190" s="4">
        <f t="shared" si="9"/>
        <v>8.3159999999999989</v>
      </c>
      <c r="E190" s="4">
        <f t="shared" si="7"/>
        <v>233.73599999999999</v>
      </c>
      <c r="F190" s="4">
        <f t="shared" si="8"/>
        <v>2.2659999999999911</v>
      </c>
      <c r="G190" s="12">
        <v>2023</v>
      </c>
    </row>
    <row r="191" spans="1:7" x14ac:dyDescent="0.2">
      <c r="A191" s="20">
        <v>44869.58253472222</v>
      </c>
      <c r="B191" s="2">
        <v>6.94</v>
      </c>
      <c r="C191" s="2">
        <v>1.2</v>
      </c>
      <c r="D191" s="4">
        <f t="shared" si="9"/>
        <v>8.3279999999999994</v>
      </c>
      <c r="E191" s="4">
        <f t="shared" si="7"/>
        <v>233.74799999999999</v>
      </c>
      <c r="F191" s="4">
        <f t="shared" si="8"/>
        <v>2.2779999999999916</v>
      </c>
      <c r="G191" s="12">
        <v>2023</v>
      </c>
    </row>
    <row r="192" spans="1:7" x14ac:dyDescent="0.2">
      <c r="A192" s="20">
        <v>44869.589363425926</v>
      </c>
      <c r="B192" s="2">
        <v>6.95</v>
      </c>
      <c r="C192" s="2">
        <v>1.2</v>
      </c>
      <c r="D192" s="4">
        <f t="shared" si="9"/>
        <v>8.34</v>
      </c>
      <c r="E192" s="4">
        <f t="shared" si="7"/>
        <v>233.76</v>
      </c>
      <c r="F192" s="4">
        <f t="shared" si="8"/>
        <v>2.289999999999992</v>
      </c>
      <c r="G192" s="12">
        <v>2023</v>
      </c>
    </row>
    <row r="193" spans="1:8" x14ac:dyDescent="0.2">
      <c r="A193" s="20">
        <v>44869.597013888888</v>
      </c>
      <c r="B193" s="2">
        <v>6.96</v>
      </c>
      <c r="C193" s="2">
        <v>1.2</v>
      </c>
      <c r="D193" s="4">
        <f t="shared" si="9"/>
        <v>8.3520000000000003</v>
      </c>
      <c r="E193" s="4">
        <f t="shared" si="7"/>
        <v>233.77199999999999</v>
      </c>
      <c r="F193" s="4">
        <f t="shared" si="8"/>
        <v>2.3019999999999925</v>
      </c>
      <c r="G193" s="12">
        <v>2023</v>
      </c>
    </row>
    <row r="194" spans="1:8" x14ac:dyDescent="0.2">
      <c r="A194" s="20">
        <v>44869.626192129632</v>
      </c>
      <c r="B194" s="2">
        <v>6.97</v>
      </c>
      <c r="C194" s="2">
        <v>1.2</v>
      </c>
      <c r="D194" s="4">
        <f t="shared" si="9"/>
        <v>8.363999999999999</v>
      </c>
      <c r="E194" s="4">
        <f t="shared" si="7"/>
        <v>233.78399999999999</v>
      </c>
      <c r="F194" s="4">
        <f t="shared" si="8"/>
        <v>2.313999999999993</v>
      </c>
      <c r="G194" s="12">
        <v>2023</v>
      </c>
    </row>
    <row r="195" spans="1:8" x14ac:dyDescent="0.2">
      <c r="A195" s="20">
        <v>44869.680925925924</v>
      </c>
      <c r="B195" s="2">
        <v>6.98</v>
      </c>
      <c r="C195" s="2">
        <v>1.2</v>
      </c>
      <c r="D195" s="4">
        <f t="shared" si="9"/>
        <v>8.3759999999999994</v>
      </c>
      <c r="E195" s="4">
        <f t="shared" ref="E195:E207" si="10">D195+225.42</f>
        <v>233.79599999999999</v>
      </c>
      <c r="F195" s="4">
        <f t="shared" ref="F195:F258" si="11">E195-231.47</f>
        <v>2.3259999999999934</v>
      </c>
      <c r="G195" s="12">
        <v>2023</v>
      </c>
    </row>
    <row r="196" spans="1:8" x14ac:dyDescent="0.2">
      <c r="A196" s="20">
        <v>44870.405543981484</v>
      </c>
      <c r="B196" s="2">
        <v>6.99</v>
      </c>
      <c r="C196" s="2">
        <v>1.2</v>
      </c>
      <c r="D196" s="4">
        <f t="shared" si="9"/>
        <v>8.3879999999999999</v>
      </c>
      <c r="E196" s="4">
        <f t="shared" si="10"/>
        <v>233.80799999999999</v>
      </c>
      <c r="F196" s="4">
        <f t="shared" si="11"/>
        <v>2.3379999999999939</v>
      </c>
      <c r="G196" s="12">
        <v>2023</v>
      </c>
    </row>
    <row r="197" spans="1:8" x14ac:dyDescent="0.2">
      <c r="A197" s="20">
        <v>44870.412685185183</v>
      </c>
      <c r="B197" s="2">
        <v>7</v>
      </c>
      <c r="C197" s="2">
        <v>1.2</v>
      </c>
      <c r="D197" s="4">
        <f t="shared" si="9"/>
        <v>8.4</v>
      </c>
      <c r="E197" s="4">
        <f t="shared" si="10"/>
        <v>233.82</v>
      </c>
      <c r="F197" s="4">
        <f t="shared" si="11"/>
        <v>2.3499999999999943</v>
      </c>
      <c r="G197" s="12">
        <v>2023</v>
      </c>
    </row>
    <row r="198" spans="1:8" x14ac:dyDescent="0.2">
      <c r="A198" s="20">
        <v>44870.426446759258</v>
      </c>
      <c r="B198" s="2">
        <v>7.01</v>
      </c>
      <c r="C198" s="2">
        <v>1.2</v>
      </c>
      <c r="D198" s="4">
        <f t="shared" si="9"/>
        <v>8.411999999999999</v>
      </c>
      <c r="E198" s="4">
        <f t="shared" si="10"/>
        <v>233.83199999999999</v>
      </c>
      <c r="F198" s="4">
        <f t="shared" si="11"/>
        <v>2.3619999999999948</v>
      </c>
      <c r="G198" s="12">
        <v>2023</v>
      </c>
    </row>
    <row r="199" spans="1:8" x14ac:dyDescent="0.2">
      <c r="A199" s="20">
        <v>44870.436863425923</v>
      </c>
      <c r="B199" s="2">
        <v>7.02</v>
      </c>
      <c r="C199" s="2">
        <v>1.2</v>
      </c>
      <c r="D199" s="4">
        <f t="shared" si="9"/>
        <v>8.4239999999999995</v>
      </c>
      <c r="E199" s="4">
        <f t="shared" si="10"/>
        <v>233.84399999999999</v>
      </c>
      <c r="F199" s="4">
        <f t="shared" si="11"/>
        <v>2.3739999999999952</v>
      </c>
      <c r="G199" s="12">
        <v>2023</v>
      </c>
    </row>
    <row r="200" spans="1:8" x14ac:dyDescent="0.2">
      <c r="A200" s="20">
        <v>44870.451226851852</v>
      </c>
      <c r="B200" s="2">
        <v>7.03</v>
      </c>
      <c r="C200" s="2">
        <v>1.2</v>
      </c>
      <c r="D200" s="4">
        <f t="shared" si="9"/>
        <v>8.4359999999999999</v>
      </c>
      <c r="E200" s="4">
        <f t="shared" si="10"/>
        <v>233.85599999999999</v>
      </c>
      <c r="F200" s="4">
        <f t="shared" si="11"/>
        <v>2.3859999999999957</v>
      </c>
      <c r="G200" s="12">
        <v>2023</v>
      </c>
    </row>
    <row r="201" spans="1:8" x14ac:dyDescent="0.2">
      <c r="A201" s="20">
        <v>44870.466921296298</v>
      </c>
      <c r="B201" s="2">
        <v>7.04</v>
      </c>
      <c r="C201" s="2">
        <v>1.2</v>
      </c>
      <c r="D201" s="4">
        <f t="shared" si="9"/>
        <v>8.4480000000000004</v>
      </c>
      <c r="E201" s="4">
        <f t="shared" si="10"/>
        <v>233.86799999999999</v>
      </c>
      <c r="F201" s="4">
        <f t="shared" si="11"/>
        <v>2.3979999999999961</v>
      </c>
      <c r="G201" s="12">
        <v>2023</v>
      </c>
    </row>
    <row r="202" spans="1:8" x14ac:dyDescent="0.2">
      <c r="A202" s="20">
        <v>44870.477002314816</v>
      </c>
      <c r="B202" s="2">
        <v>7.05</v>
      </c>
      <c r="C202" s="2">
        <v>1.2</v>
      </c>
      <c r="D202" s="4">
        <f t="shared" si="9"/>
        <v>8.4599999999999991</v>
      </c>
      <c r="E202" s="4">
        <f t="shared" si="10"/>
        <v>233.88</v>
      </c>
      <c r="F202" s="4">
        <f t="shared" si="11"/>
        <v>2.4099999999999966</v>
      </c>
      <c r="G202" s="12">
        <v>2023</v>
      </c>
    </row>
    <row r="203" spans="1:8" x14ac:dyDescent="0.2">
      <c r="A203" s="20">
        <v>44870.487881944442</v>
      </c>
      <c r="B203" s="2">
        <v>7.06</v>
      </c>
      <c r="C203" s="2">
        <v>1.2</v>
      </c>
      <c r="D203" s="4">
        <f t="shared" ref="D203:D207" si="12">B203*C203</f>
        <v>8.4719999999999995</v>
      </c>
      <c r="E203" s="4">
        <f t="shared" si="10"/>
        <v>233.892</v>
      </c>
      <c r="F203" s="4">
        <f t="shared" si="11"/>
        <v>2.421999999999997</v>
      </c>
      <c r="G203" s="12">
        <v>2023</v>
      </c>
    </row>
    <row r="204" spans="1:8" x14ac:dyDescent="0.2">
      <c r="A204" s="20">
        <v>44870.497442129628</v>
      </c>
      <c r="B204" s="2">
        <v>7.07</v>
      </c>
      <c r="C204" s="2">
        <v>1.2</v>
      </c>
      <c r="D204" s="4">
        <f t="shared" si="12"/>
        <v>8.484</v>
      </c>
      <c r="E204" s="4">
        <f t="shared" si="10"/>
        <v>233.904</v>
      </c>
      <c r="F204" s="4">
        <f t="shared" si="11"/>
        <v>2.4339999999999975</v>
      </c>
      <c r="G204" s="12">
        <v>2023</v>
      </c>
    </row>
    <row r="205" spans="1:8" x14ac:dyDescent="0.2">
      <c r="A205" s="20">
        <v>44870.508229166669</v>
      </c>
      <c r="B205" s="2">
        <v>7.08</v>
      </c>
      <c r="C205" s="2">
        <v>1.2</v>
      </c>
      <c r="D205" s="4">
        <f t="shared" si="12"/>
        <v>8.4960000000000004</v>
      </c>
      <c r="E205" s="4">
        <f t="shared" si="10"/>
        <v>233.916</v>
      </c>
      <c r="F205" s="4">
        <f t="shared" si="11"/>
        <v>2.445999999999998</v>
      </c>
      <c r="G205" s="12">
        <v>2023</v>
      </c>
    </row>
    <row r="206" spans="1:8" x14ac:dyDescent="0.2">
      <c r="A206" s="20">
        <v>44870.525868055556</v>
      </c>
      <c r="B206" s="2">
        <v>7.09</v>
      </c>
      <c r="C206" s="2">
        <v>1.2</v>
      </c>
      <c r="D206" s="4">
        <f t="shared" si="12"/>
        <v>8.5079999999999991</v>
      </c>
      <c r="E206" s="4">
        <f t="shared" si="10"/>
        <v>233.928</v>
      </c>
      <c r="F206" s="4">
        <f t="shared" si="11"/>
        <v>2.4579999999999984</v>
      </c>
      <c r="G206" s="12">
        <v>2023</v>
      </c>
    </row>
    <row r="207" spans="1:8" x14ac:dyDescent="0.2">
      <c r="A207" s="20">
        <v>44870.544016203705</v>
      </c>
      <c r="B207" s="2">
        <v>7.1</v>
      </c>
      <c r="C207" s="2">
        <v>1.2</v>
      </c>
      <c r="D207" s="4">
        <f t="shared" si="12"/>
        <v>8.52</v>
      </c>
      <c r="E207" s="4">
        <f t="shared" si="10"/>
        <v>233.94</v>
      </c>
      <c r="F207" s="4">
        <f t="shared" si="11"/>
        <v>2.4699999999999989</v>
      </c>
      <c r="G207" s="12">
        <v>2023</v>
      </c>
    </row>
    <row r="208" spans="1:8" x14ac:dyDescent="0.2">
      <c r="A208" s="20">
        <v>44873.661805555559</v>
      </c>
      <c r="B208" s="2">
        <v>0</v>
      </c>
      <c r="C208" s="2">
        <v>1.2</v>
      </c>
      <c r="D208" s="4">
        <f>B208*C208</f>
        <v>0</v>
      </c>
      <c r="E208" s="4">
        <f>D208+$E$207</f>
        <v>233.94</v>
      </c>
      <c r="F208" s="4">
        <f t="shared" si="11"/>
        <v>2.4699999999999989</v>
      </c>
      <c r="G208" s="12">
        <v>2023</v>
      </c>
      <c r="H208" s="2" t="s">
        <v>5</v>
      </c>
    </row>
    <row r="209" spans="1:8" x14ac:dyDescent="0.2">
      <c r="A209" s="20">
        <v>44874.609282407408</v>
      </c>
      <c r="B209" s="2">
        <v>0.01</v>
      </c>
      <c r="C209" s="2">
        <v>1.2</v>
      </c>
      <c r="D209" s="4">
        <f t="shared" ref="D209:D272" si="13">B209*C209</f>
        <v>1.2E-2</v>
      </c>
      <c r="E209" s="4">
        <f>D209+$E$207</f>
        <v>233.952</v>
      </c>
      <c r="F209" s="4">
        <f t="shared" si="11"/>
        <v>2.4819999999999993</v>
      </c>
      <c r="G209" s="12">
        <v>2023</v>
      </c>
      <c r="H209" s="7"/>
    </row>
    <row r="210" spans="1:8" x14ac:dyDescent="0.2">
      <c r="A210" s="20">
        <v>44874.61173611111</v>
      </c>
      <c r="B210" s="2">
        <v>0.02</v>
      </c>
      <c r="C210" s="2">
        <v>1.2</v>
      </c>
      <c r="D210" s="4">
        <f t="shared" si="13"/>
        <v>2.4E-2</v>
      </c>
      <c r="E210" s="4">
        <f t="shared" ref="E210:E273" si="14">D210+$E$207</f>
        <v>233.964</v>
      </c>
      <c r="F210" s="4">
        <f t="shared" si="11"/>
        <v>2.4939999999999998</v>
      </c>
      <c r="G210" s="12">
        <v>2023</v>
      </c>
    </row>
    <row r="211" spans="1:8" x14ac:dyDescent="0.2">
      <c r="A211" s="20">
        <v>44874.612696759257</v>
      </c>
      <c r="B211" s="2">
        <v>0.03</v>
      </c>
      <c r="C211" s="2">
        <v>1.2</v>
      </c>
      <c r="D211" s="4">
        <f t="shared" si="13"/>
        <v>3.5999999999999997E-2</v>
      </c>
      <c r="E211" s="4">
        <f t="shared" si="14"/>
        <v>233.976</v>
      </c>
      <c r="F211" s="4">
        <f t="shared" si="11"/>
        <v>2.5060000000000002</v>
      </c>
      <c r="G211" s="12">
        <v>2023</v>
      </c>
    </row>
    <row r="212" spans="1:8" x14ac:dyDescent="0.2">
      <c r="A212" s="20">
        <v>44874.616064814814</v>
      </c>
      <c r="B212" s="2">
        <v>0.04</v>
      </c>
      <c r="C212" s="2">
        <v>1.2</v>
      </c>
      <c r="D212" s="4">
        <f t="shared" si="13"/>
        <v>4.8000000000000001E-2</v>
      </c>
      <c r="E212" s="4">
        <f t="shared" si="14"/>
        <v>233.988</v>
      </c>
      <c r="F212" s="4">
        <f t="shared" si="11"/>
        <v>2.5180000000000007</v>
      </c>
      <c r="G212" s="12">
        <v>2023</v>
      </c>
    </row>
    <row r="213" spans="1:8" x14ac:dyDescent="0.2">
      <c r="A213" s="20">
        <v>44874.620173611111</v>
      </c>
      <c r="B213" s="2">
        <v>0.05</v>
      </c>
      <c r="C213" s="2">
        <v>1.2</v>
      </c>
      <c r="D213" s="4">
        <f t="shared" si="13"/>
        <v>0.06</v>
      </c>
      <c r="E213" s="4">
        <f t="shared" si="14"/>
        <v>234</v>
      </c>
      <c r="F213" s="4">
        <f t="shared" si="11"/>
        <v>2.5300000000000011</v>
      </c>
      <c r="G213" s="12">
        <v>2023</v>
      </c>
    </row>
    <row r="214" spans="1:8" x14ac:dyDescent="0.2">
      <c r="A214" s="20">
        <v>44874.627129629633</v>
      </c>
      <c r="B214" s="2">
        <v>0.06</v>
      </c>
      <c r="C214" s="2">
        <v>1.2</v>
      </c>
      <c r="D214" s="4">
        <f t="shared" si="13"/>
        <v>7.1999999999999995E-2</v>
      </c>
      <c r="E214" s="4">
        <f t="shared" si="14"/>
        <v>234.012</v>
      </c>
      <c r="F214" s="4">
        <f t="shared" si="11"/>
        <v>2.5420000000000016</v>
      </c>
      <c r="G214" s="12">
        <v>2023</v>
      </c>
    </row>
    <row r="215" spans="1:8" x14ac:dyDescent="0.2">
      <c r="A215" s="20">
        <v>44874.637569444443</v>
      </c>
      <c r="B215" s="2">
        <v>7.0000000000000007E-2</v>
      </c>
      <c r="C215" s="2">
        <v>1.2</v>
      </c>
      <c r="D215" s="4">
        <f t="shared" si="13"/>
        <v>8.4000000000000005E-2</v>
      </c>
      <c r="E215" s="4">
        <f t="shared" si="14"/>
        <v>234.024</v>
      </c>
      <c r="F215" s="4">
        <f t="shared" si="11"/>
        <v>2.554000000000002</v>
      </c>
      <c r="G215" s="12">
        <v>2023</v>
      </c>
    </row>
    <row r="216" spans="1:8" x14ac:dyDescent="0.2">
      <c r="A216" s="20">
        <v>44874.662546296298</v>
      </c>
      <c r="B216" s="2">
        <v>0.08</v>
      </c>
      <c r="C216" s="2">
        <v>1.2</v>
      </c>
      <c r="D216" s="4">
        <f t="shared" si="13"/>
        <v>9.6000000000000002E-2</v>
      </c>
      <c r="E216" s="4">
        <f t="shared" si="14"/>
        <v>234.036</v>
      </c>
      <c r="F216" s="4">
        <f t="shared" si="11"/>
        <v>2.5660000000000025</v>
      </c>
      <c r="G216" s="12">
        <v>2023</v>
      </c>
    </row>
    <row r="217" spans="1:8" x14ac:dyDescent="0.2">
      <c r="A217" s="20">
        <v>44874.692743055559</v>
      </c>
      <c r="B217" s="2">
        <v>0.09</v>
      </c>
      <c r="C217" s="2">
        <v>1.2</v>
      </c>
      <c r="D217" s="4">
        <f t="shared" si="13"/>
        <v>0.108</v>
      </c>
      <c r="E217" s="4">
        <f t="shared" si="14"/>
        <v>234.048</v>
      </c>
      <c r="F217" s="4">
        <f t="shared" si="11"/>
        <v>2.578000000000003</v>
      </c>
      <c r="G217" s="12">
        <v>2023</v>
      </c>
    </row>
    <row r="218" spans="1:8" x14ac:dyDescent="0.2">
      <c r="A218" s="20">
        <v>44875.41479166667</v>
      </c>
      <c r="B218" s="2">
        <v>0.1</v>
      </c>
      <c r="C218" s="2">
        <v>1.2</v>
      </c>
      <c r="D218" s="4">
        <f t="shared" si="13"/>
        <v>0.12</v>
      </c>
      <c r="E218" s="4">
        <f t="shared" si="14"/>
        <v>234.06</v>
      </c>
      <c r="F218" s="4">
        <f t="shared" si="11"/>
        <v>2.5900000000000034</v>
      </c>
      <c r="G218" s="12">
        <v>2023</v>
      </c>
    </row>
    <row r="219" spans="1:8" x14ac:dyDescent="0.2">
      <c r="A219" s="20">
        <v>44875.431018518517</v>
      </c>
      <c r="B219" s="2">
        <v>0.11</v>
      </c>
      <c r="C219" s="2">
        <v>1.2</v>
      </c>
      <c r="D219" s="4">
        <f t="shared" si="13"/>
        <v>0.13200000000000001</v>
      </c>
      <c r="E219" s="4">
        <f t="shared" si="14"/>
        <v>234.072</v>
      </c>
      <c r="F219" s="4">
        <f t="shared" si="11"/>
        <v>2.6020000000000039</v>
      </c>
      <c r="G219" s="12">
        <v>2023</v>
      </c>
    </row>
    <row r="220" spans="1:8" x14ac:dyDescent="0.2">
      <c r="A220" s="20">
        <v>44875.443310185183</v>
      </c>
      <c r="B220" s="2">
        <v>0.12</v>
      </c>
      <c r="C220" s="2">
        <v>1.2</v>
      </c>
      <c r="D220" s="4">
        <f t="shared" si="13"/>
        <v>0.14399999999999999</v>
      </c>
      <c r="E220" s="4">
        <f t="shared" si="14"/>
        <v>234.084</v>
      </c>
      <c r="F220" s="4">
        <f t="shared" si="11"/>
        <v>2.6140000000000043</v>
      </c>
      <c r="G220" s="12">
        <v>2023</v>
      </c>
    </row>
    <row r="221" spans="1:8" x14ac:dyDescent="0.2">
      <c r="A221" s="20">
        <v>44875.454456018517</v>
      </c>
      <c r="B221" s="2">
        <v>0.13</v>
      </c>
      <c r="C221" s="2">
        <v>1.2</v>
      </c>
      <c r="D221" s="4">
        <f t="shared" si="13"/>
        <v>0.156</v>
      </c>
      <c r="E221" s="4">
        <f t="shared" si="14"/>
        <v>234.096</v>
      </c>
      <c r="F221" s="4">
        <f t="shared" si="11"/>
        <v>2.6260000000000048</v>
      </c>
      <c r="G221" s="12">
        <v>2023</v>
      </c>
    </row>
    <row r="222" spans="1:8" x14ac:dyDescent="0.2">
      <c r="A222" s="20">
        <v>44875.466620370367</v>
      </c>
      <c r="B222" s="2">
        <v>0.14000000000000001</v>
      </c>
      <c r="C222" s="2">
        <v>1.2</v>
      </c>
      <c r="D222" s="4">
        <f t="shared" si="13"/>
        <v>0.16800000000000001</v>
      </c>
      <c r="E222" s="4">
        <f t="shared" si="14"/>
        <v>234.108</v>
      </c>
      <c r="F222" s="4">
        <f t="shared" si="11"/>
        <v>2.6380000000000052</v>
      </c>
      <c r="G222" s="12">
        <v>2023</v>
      </c>
    </row>
    <row r="223" spans="1:8" x14ac:dyDescent="0.2">
      <c r="A223" s="20">
        <v>44875.476736111108</v>
      </c>
      <c r="B223" s="2">
        <v>0.15</v>
      </c>
      <c r="C223" s="2">
        <v>1.2</v>
      </c>
      <c r="D223" s="4">
        <f t="shared" si="13"/>
        <v>0.18</v>
      </c>
      <c r="E223" s="4">
        <f t="shared" si="14"/>
        <v>234.12</v>
      </c>
      <c r="F223" s="4">
        <f t="shared" si="11"/>
        <v>2.6500000000000057</v>
      </c>
      <c r="G223" s="12">
        <v>2023</v>
      </c>
    </row>
    <row r="224" spans="1:8" x14ac:dyDescent="0.2">
      <c r="A224" s="20">
        <v>44875.485798611109</v>
      </c>
      <c r="B224" s="2">
        <v>0.16</v>
      </c>
      <c r="C224" s="2">
        <v>1.2</v>
      </c>
      <c r="D224" s="4">
        <f t="shared" si="13"/>
        <v>0.192</v>
      </c>
      <c r="E224" s="4">
        <f t="shared" si="14"/>
        <v>234.13200000000001</v>
      </c>
      <c r="F224" s="4">
        <f t="shared" si="11"/>
        <v>2.6620000000000061</v>
      </c>
      <c r="G224" s="12">
        <v>2023</v>
      </c>
    </row>
    <row r="225" spans="1:7" x14ac:dyDescent="0.2">
      <c r="A225" s="20">
        <v>44875.496041666665</v>
      </c>
      <c r="B225" s="2">
        <v>0.17</v>
      </c>
      <c r="C225" s="2">
        <v>1.2</v>
      </c>
      <c r="D225" s="4">
        <f t="shared" si="13"/>
        <v>0.20400000000000001</v>
      </c>
      <c r="E225" s="4">
        <f t="shared" si="14"/>
        <v>234.14400000000001</v>
      </c>
      <c r="F225" s="4">
        <f t="shared" si="11"/>
        <v>2.6740000000000066</v>
      </c>
      <c r="G225" s="12">
        <v>2023</v>
      </c>
    </row>
    <row r="226" spans="1:7" x14ac:dyDescent="0.2">
      <c r="A226" s="20">
        <v>44875.51358796296</v>
      </c>
      <c r="B226" s="2">
        <v>0.18</v>
      </c>
      <c r="C226" s="2">
        <v>1.2</v>
      </c>
      <c r="D226" s="4">
        <f t="shared" si="13"/>
        <v>0.216</v>
      </c>
      <c r="E226" s="4">
        <f t="shared" si="14"/>
        <v>234.15600000000001</v>
      </c>
      <c r="F226" s="4">
        <f t="shared" si="11"/>
        <v>2.686000000000007</v>
      </c>
      <c r="G226" s="12">
        <v>2023</v>
      </c>
    </row>
    <row r="227" spans="1:7" x14ac:dyDescent="0.2">
      <c r="A227" s="20">
        <v>44875.524606481478</v>
      </c>
      <c r="B227" s="2">
        <v>0.19</v>
      </c>
      <c r="C227" s="2">
        <v>1.2</v>
      </c>
      <c r="D227" s="4">
        <f t="shared" si="13"/>
        <v>0.22799999999999998</v>
      </c>
      <c r="E227" s="4">
        <f t="shared" si="14"/>
        <v>234.16800000000001</v>
      </c>
      <c r="F227" s="4">
        <f t="shared" si="11"/>
        <v>2.6980000000000075</v>
      </c>
      <c r="G227" s="12">
        <v>2023</v>
      </c>
    </row>
    <row r="228" spans="1:7" x14ac:dyDescent="0.2">
      <c r="A228" s="20">
        <v>44875.543449074074</v>
      </c>
      <c r="B228" s="2">
        <v>0.2</v>
      </c>
      <c r="C228" s="2">
        <v>1.2</v>
      </c>
      <c r="D228" s="4">
        <f t="shared" si="13"/>
        <v>0.24</v>
      </c>
      <c r="E228" s="4">
        <f t="shared" si="14"/>
        <v>234.18</v>
      </c>
      <c r="F228" s="4">
        <f t="shared" si="11"/>
        <v>2.710000000000008</v>
      </c>
      <c r="G228" s="12">
        <v>2023</v>
      </c>
    </row>
    <row r="229" spans="1:7" x14ac:dyDescent="0.2">
      <c r="A229" s="20">
        <v>44875.565648148149</v>
      </c>
      <c r="B229" s="2">
        <v>0.21</v>
      </c>
      <c r="C229" s="2">
        <v>1.2</v>
      </c>
      <c r="D229" s="4">
        <f t="shared" si="13"/>
        <v>0.252</v>
      </c>
      <c r="E229" s="4">
        <f t="shared" si="14"/>
        <v>234.19200000000001</v>
      </c>
      <c r="F229" s="4">
        <f t="shared" si="11"/>
        <v>2.7220000000000084</v>
      </c>
      <c r="G229" s="12">
        <v>2023</v>
      </c>
    </row>
    <row r="230" spans="1:7" x14ac:dyDescent="0.2">
      <c r="A230" s="20">
        <v>44875.610312500001</v>
      </c>
      <c r="B230" s="2">
        <v>0.22</v>
      </c>
      <c r="C230" s="2">
        <v>1.2</v>
      </c>
      <c r="D230" s="4">
        <f t="shared" si="13"/>
        <v>0.26400000000000001</v>
      </c>
      <c r="E230" s="4">
        <f t="shared" si="14"/>
        <v>234.20400000000001</v>
      </c>
      <c r="F230" s="4">
        <f t="shared" si="11"/>
        <v>2.7340000000000089</v>
      </c>
      <c r="G230" s="12">
        <v>2023</v>
      </c>
    </row>
    <row r="231" spans="1:7" x14ac:dyDescent="0.2">
      <c r="A231" s="20">
        <v>44877.558229166665</v>
      </c>
      <c r="B231" s="2">
        <v>0.23</v>
      </c>
      <c r="C231" s="2">
        <v>1.2</v>
      </c>
      <c r="D231" s="4">
        <f t="shared" si="13"/>
        <v>0.27600000000000002</v>
      </c>
      <c r="E231" s="4">
        <f t="shared" si="14"/>
        <v>234.21600000000001</v>
      </c>
      <c r="F231" s="4">
        <f t="shared" si="11"/>
        <v>2.7460000000000093</v>
      </c>
      <c r="G231" s="12">
        <v>2023</v>
      </c>
    </row>
    <row r="232" spans="1:7" x14ac:dyDescent="0.2">
      <c r="A232" s="20">
        <v>44902.559907407405</v>
      </c>
      <c r="B232" s="2">
        <v>0.24</v>
      </c>
      <c r="C232" s="2">
        <v>1.2</v>
      </c>
      <c r="D232" s="4">
        <f t="shared" si="13"/>
        <v>0.28799999999999998</v>
      </c>
      <c r="E232" s="4">
        <f t="shared" si="14"/>
        <v>234.22800000000001</v>
      </c>
      <c r="F232" s="4">
        <f t="shared" si="11"/>
        <v>2.7580000000000098</v>
      </c>
      <c r="G232" s="12">
        <v>2023</v>
      </c>
    </row>
    <row r="233" spans="1:7" x14ac:dyDescent="0.2">
      <c r="A233" s="20">
        <v>44902.560162037036</v>
      </c>
      <c r="B233" s="2">
        <v>0.25</v>
      </c>
      <c r="C233" s="2">
        <v>1.2</v>
      </c>
      <c r="D233" s="4">
        <f t="shared" si="13"/>
        <v>0.3</v>
      </c>
      <c r="E233" s="4">
        <f t="shared" si="14"/>
        <v>234.24</v>
      </c>
      <c r="F233" s="4">
        <f t="shared" si="11"/>
        <v>2.7700000000000102</v>
      </c>
      <c r="G233" s="12">
        <v>2023</v>
      </c>
    </row>
    <row r="234" spans="1:7" x14ac:dyDescent="0.2">
      <c r="A234" s="20">
        <v>44902.56040509259</v>
      </c>
      <c r="B234" s="2">
        <v>0.26</v>
      </c>
      <c r="C234" s="2">
        <v>1.2</v>
      </c>
      <c r="D234" s="4">
        <f t="shared" si="13"/>
        <v>0.312</v>
      </c>
      <c r="E234" s="4">
        <f t="shared" si="14"/>
        <v>234.25200000000001</v>
      </c>
      <c r="F234" s="4">
        <f t="shared" si="11"/>
        <v>2.7820000000000107</v>
      </c>
      <c r="G234" s="12">
        <v>2023</v>
      </c>
    </row>
    <row r="235" spans="1:7" x14ac:dyDescent="0.2">
      <c r="A235" s="20">
        <v>44902.561099537037</v>
      </c>
      <c r="B235" s="2">
        <v>0.27</v>
      </c>
      <c r="C235" s="2">
        <v>1.2</v>
      </c>
      <c r="D235" s="4">
        <f t="shared" si="13"/>
        <v>0.32400000000000001</v>
      </c>
      <c r="E235" s="4">
        <f t="shared" si="14"/>
        <v>234.26400000000001</v>
      </c>
      <c r="F235" s="4">
        <f t="shared" si="11"/>
        <v>2.7940000000000111</v>
      </c>
      <c r="G235" s="12">
        <v>2023</v>
      </c>
    </row>
    <row r="236" spans="1:7" x14ac:dyDescent="0.2">
      <c r="A236" s="20">
        <v>44902.562083333331</v>
      </c>
      <c r="B236" s="2">
        <v>0.28000000000000003</v>
      </c>
      <c r="C236" s="2">
        <v>1.2</v>
      </c>
      <c r="D236" s="4">
        <f t="shared" si="13"/>
        <v>0.33600000000000002</v>
      </c>
      <c r="E236" s="4">
        <f t="shared" si="14"/>
        <v>234.27600000000001</v>
      </c>
      <c r="F236" s="4">
        <f t="shared" si="11"/>
        <v>2.8060000000000116</v>
      </c>
      <c r="G236" s="12">
        <v>2023</v>
      </c>
    </row>
    <row r="237" spans="1:7" x14ac:dyDescent="0.2">
      <c r="A237" s="20">
        <v>44902.563055555554</v>
      </c>
      <c r="B237" s="2">
        <v>0.28999999999999998</v>
      </c>
      <c r="C237" s="2">
        <v>1.2</v>
      </c>
      <c r="D237" s="4">
        <f t="shared" si="13"/>
        <v>0.34799999999999998</v>
      </c>
      <c r="E237" s="4">
        <f t="shared" si="14"/>
        <v>234.28800000000001</v>
      </c>
      <c r="F237" s="4">
        <f t="shared" si="11"/>
        <v>2.8180000000000121</v>
      </c>
      <c r="G237" s="12">
        <v>2023</v>
      </c>
    </row>
    <row r="238" spans="1:7" x14ac:dyDescent="0.2">
      <c r="A238" s="20">
        <v>44902.564236111109</v>
      </c>
      <c r="B238" s="2">
        <v>0.3</v>
      </c>
      <c r="C238" s="2">
        <v>1.2</v>
      </c>
      <c r="D238" s="4">
        <f t="shared" si="13"/>
        <v>0.36</v>
      </c>
      <c r="E238" s="4">
        <f t="shared" si="14"/>
        <v>234.3</v>
      </c>
      <c r="F238" s="4">
        <f t="shared" si="11"/>
        <v>2.8300000000000125</v>
      </c>
      <c r="G238" s="12">
        <v>2023</v>
      </c>
    </row>
    <row r="239" spans="1:7" x14ac:dyDescent="0.2">
      <c r="A239" s="20">
        <v>44902.565370370372</v>
      </c>
      <c r="B239" s="2">
        <v>0.31</v>
      </c>
      <c r="C239" s="2">
        <v>1.2</v>
      </c>
      <c r="D239" s="4">
        <f t="shared" si="13"/>
        <v>0.372</v>
      </c>
      <c r="E239" s="4">
        <f t="shared" si="14"/>
        <v>234.31200000000001</v>
      </c>
      <c r="F239" s="4">
        <f t="shared" si="11"/>
        <v>2.842000000000013</v>
      </c>
      <c r="G239" s="12">
        <v>2023</v>
      </c>
    </row>
    <row r="240" spans="1:7" x14ac:dyDescent="0.2">
      <c r="A240" s="20">
        <v>44902.566608796296</v>
      </c>
      <c r="B240" s="2">
        <v>0.32</v>
      </c>
      <c r="C240" s="2">
        <v>1.2</v>
      </c>
      <c r="D240" s="4">
        <f t="shared" si="13"/>
        <v>0.38400000000000001</v>
      </c>
      <c r="E240" s="4">
        <f t="shared" si="14"/>
        <v>234.32399999999998</v>
      </c>
      <c r="F240" s="4">
        <f t="shared" si="11"/>
        <v>2.853999999999985</v>
      </c>
      <c r="G240" s="12">
        <v>2023</v>
      </c>
    </row>
    <row r="241" spans="1:7" x14ac:dyDescent="0.2">
      <c r="A241" s="20">
        <v>44902.567916666667</v>
      </c>
      <c r="B241" s="2">
        <v>0.33</v>
      </c>
      <c r="C241" s="2">
        <v>1.2</v>
      </c>
      <c r="D241" s="4">
        <f t="shared" si="13"/>
        <v>0.39600000000000002</v>
      </c>
      <c r="E241" s="4">
        <f t="shared" si="14"/>
        <v>234.33599999999998</v>
      </c>
      <c r="F241" s="4">
        <f t="shared" si="11"/>
        <v>2.8659999999999854</v>
      </c>
      <c r="G241" s="12">
        <v>2023</v>
      </c>
    </row>
    <row r="242" spans="1:7" x14ac:dyDescent="0.2">
      <c r="A242" s="20">
        <v>44902.569467592592</v>
      </c>
      <c r="B242" s="2">
        <v>0.34</v>
      </c>
      <c r="C242" s="2">
        <v>1.2</v>
      </c>
      <c r="D242" s="4">
        <f t="shared" si="13"/>
        <v>0.40800000000000003</v>
      </c>
      <c r="E242" s="4">
        <f t="shared" si="14"/>
        <v>234.34799999999998</v>
      </c>
      <c r="F242" s="4">
        <f t="shared" si="11"/>
        <v>2.8779999999999859</v>
      </c>
      <c r="G242" s="12">
        <v>2023</v>
      </c>
    </row>
    <row r="243" spans="1:7" x14ac:dyDescent="0.2">
      <c r="A243" s="20">
        <v>44902.570717592593</v>
      </c>
      <c r="B243" s="2">
        <v>0.35</v>
      </c>
      <c r="C243" s="2">
        <v>1.2</v>
      </c>
      <c r="D243" s="4">
        <f t="shared" si="13"/>
        <v>0.42</v>
      </c>
      <c r="E243" s="4">
        <f t="shared" si="14"/>
        <v>234.35999999999999</v>
      </c>
      <c r="F243" s="4">
        <f t="shared" si="11"/>
        <v>2.8899999999999864</v>
      </c>
      <c r="G243" s="12">
        <v>2023</v>
      </c>
    </row>
    <row r="244" spans="1:7" x14ac:dyDescent="0.2">
      <c r="A244" s="20">
        <v>44902.572187500002</v>
      </c>
      <c r="B244" s="2">
        <v>0.36</v>
      </c>
      <c r="C244" s="2">
        <v>1.2</v>
      </c>
      <c r="D244" s="4">
        <f t="shared" si="13"/>
        <v>0.432</v>
      </c>
      <c r="E244" s="4">
        <f t="shared" si="14"/>
        <v>234.37199999999999</v>
      </c>
      <c r="F244" s="4">
        <f t="shared" si="11"/>
        <v>2.9019999999999868</v>
      </c>
      <c r="G244" s="12">
        <v>2023</v>
      </c>
    </row>
    <row r="245" spans="1:7" x14ac:dyDescent="0.2">
      <c r="A245" s="20">
        <v>44902.573483796295</v>
      </c>
      <c r="B245" s="2">
        <v>0.37</v>
      </c>
      <c r="C245" s="2">
        <v>1.2</v>
      </c>
      <c r="D245" s="4">
        <f t="shared" si="13"/>
        <v>0.44400000000000001</v>
      </c>
      <c r="E245" s="4">
        <f t="shared" si="14"/>
        <v>234.38399999999999</v>
      </c>
      <c r="F245" s="4">
        <f t="shared" si="11"/>
        <v>2.9139999999999873</v>
      </c>
      <c r="G245" s="12">
        <v>2023</v>
      </c>
    </row>
    <row r="246" spans="1:7" x14ac:dyDescent="0.2">
      <c r="A246" s="20">
        <v>44902.574999999997</v>
      </c>
      <c r="B246" s="2">
        <v>0.38</v>
      </c>
      <c r="C246" s="2">
        <v>1.2</v>
      </c>
      <c r="D246" s="4">
        <f t="shared" si="13"/>
        <v>0.45599999999999996</v>
      </c>
      <c r="E246" s="4">
        <f t="shared" si="14"/>
        <v>234.39599999999999</v>
      </c>
      <c r="F246" s="4">
        <f t="shared" si="11"/>
        <v>2.9259999999999877</v>
      </c>
      <c r="G246" s="12">
        <v>2023</v>
      </c>
    </row>
    <row r="247" spans="1:7" x14ac:dyDescent="0.2">
      <c r="A247" s="20">
        <v>44902.576435185183</v>
      </c>
      <c r="B247" s="2">
        <v>0.39</v>
      </c>
      <c r="C247" s="2">
        <v>1.2</v>
      </c>
      <c r="D247" s="4">
        <f t="shared" si="13"/>
        <v>0.46799999999999997</v>
      </c>
      <c r="E247" s="4">
        <f t="shared" si="14"/>
        <v>234.40799999999999</v>
      </c>
      <c r="F247" s="4">
        <f t="shared" si="11"/>
        <v>2.9379999999999882</v>
      </c>
      <c r="G247" s="12">
        <v>2023</v>
      </c>
    </row>
    <row r="248" spans="1:7" x14ac:dyDescent="0.2">
      <c r="A248" s="20">
        <v>44902.578483796293</v>
      </c>
      <c r="B248" s="2">
        <v>0.4</v>
      </c>
      <c r="C248" s="2">
        <v>1.2</v>
      </c>
      <c r="D248" s="4">
        <f t="shared" si="13"/>
        <v>0.48</v>
      </c>
      <c r="E248" s="4">
        <f t="shared" si="14"/>
        <v>234.42</v>
      </c>
      <c r="F248" s="4">
        <f t="shared" si="11"/>
        <v>2.9499999999999886</v>
      </c>
      <c r="G248" s="12">
        <v>2023</v>
      </c>
    </row>
    <row r="249" spans="1:7" x14ac:dyDescent="0.2">
      <c r="A249" s="20">
        <v>44902.580648148149</v>
      </c>
      <c r="B249" s="2">
        <v>0.41</v>
      </c>
      <c r="C249" s="2">
        <v>1.2</v>
      </c>
      <c r="D249" s="4">
        <f t="shared" si="13"/>
        <v>0.49199999999999994</v>
      </c>
      <c r="E249" s="4">
        <f t="shared" si="14"/>
        <v>234.43199999999999</v>
      </c>
      <c r="F249" s="4">
        <f t="shared" si="11"/>
        <v>2.9619999999999891</v>
      </c>
      <c r="G249" s="12">
        <v>2023</v>
      </c>
    </row>
    <row r="250" spans="1:7" x14ac:dyDescent="0.2">
      <c r="A250" s="20">
        <v>44902.583298611113</v>
      </c>
      <c r="B250" s="2">
        <v>0.42</v>
      </c>
      <c r="C250" s="2">
        <v>1.2</v>
      </c>
      <c r="D250" s="4">
        <f t="shared" si="13"/>
        <v>0.504</v>
      </c>
      <c r="E250" s="4">
        <f t="shared" si="14"/>
        <v>234.44399999999999</v>
      </c>
      <c r="F250" s="4">
        <f t="shared" si="11"/>
        <v>2.9739999999999895</v>
      </c>
      <c r="G250" s="12">
        <v>2023</v>
      </c>
    </row>
    <row r="251" spans="1:7" x14ac:dyDescent="0.2">
      <c r="A251" s="20">
        <v>44902.586134259262</v>
      </c>
      <c r="B251" s="2">
        <v>0.43</v>
      </c>
      <c r="C251" s="2">
        <v>1.2</v>
      </c>
      <c r="D251" s="4">
        <f t="shared" si="13"/>
        <v>0.51600000000000001</v>
      </c>
      <c r="E251" s="4">
        <f t="shared" si="14"/>
        <v>234.45599999999999</v>
      </c>
      <c r="F251" s="4">
        <f t="shared" si="11"/>
        <v>2.98599999999999</v>
      </c>
      <c r="G251" s="12">
        <v>2023</v>
      </c>
    </row>
    <row r="252" spans="1:7" x14ac:dyDescent="0.2">
      <c r="A252" s="20">
        <v>44902.590069444443</v>
      </c>
      <c r="B252" s="2">
        <v>0.44</v>
      </c>
      <c r="C252" s="2">
        <v>1.2</v>
      </c>
      <c r="D252" s="4">
        <f t="shared" si="13"/>
        <v>0.52800000000000002</v>
      </c>
      <c r="E252" s="4">
        <f t="shared" si="14"/>
        <v>234.46799999999999</v>
      </c>
      <c r="F252" s="4">
        <f t="shared" si="11"/>
        <v>2.9979999999999905</v>
      </c>
      <c r="G252" s="12">
        <v>2023</v>
      </c>
    </row>
    <row r="253" spans="1:7" x14ac:dyDescent="0.2">
      <c r="A253" s="20">
        <v>44902.594259259262</v>
      </c>
      <c r="B253" s="2">
        <v>0.45</v>
      </c>
      <c r="C253" s="2">
        <v>1.2</v>
      </c>
      <c r="D253" s="4">
        <f t="shared" si="13"/>
        <v>0.54</v>
      </c>
      <c r="E253" s="4">
        <f t="shared" si="14"/>
        <v>234.48</v>
      </c>
      <c r="F253" s="4">
        <f t="shared" si="11"/>
        <v>3.0099999999999909</v>
      </c>
      <c r="G253" s="12">
        <v>2023</v>
      </c>
    </row>
    <row r="254" spans="1:7" x14ac:dyDescent="0.2">
      <c r="A254" s="20">
        <v>44902.600092592591</v>
      </c>
      <c r="B254" s="2">
        <v>0.46</v>
      </c>
      <c r="C254" s="2">
        <v>1.2</v>
      </c>
      <c r="D254" s="4">
        <f t="shared" si="13"/>
        <v>0.55200000000000005</v>
      </c>
      <c r="E254" s="4">
        <f t="shared" si="14"/>
        <v>234.49199999999999</v>
      </c>
      <c r="F254" s="4">
        <f t="shared" si="11"/>
        <v>3.0219999999999914</v>
      </c>
      <c r="G254" s="12">
        <v>2023</v>
      </c>
    </row>
    <row r="255" spans="1:7" x14ac:dyDescent="0.2">
      <c r="A255" s="20">
        <v>44902.605069444442</v>
      </c>
      <c r="B255" s="2">
        <v>0.47</v>
      </c>
      <c r="C255" s="2">
        <v>1.2</v>
      </c>
      <c r="D255" s="4">
        <f t="shared" si="13"/>
        <v>0.56399999999999995</v>
      </c>
      <c r="E255" s="4">
        <f t="shared" si="14"/>
        <v>234.50399999999999</v>
      </c>
      <c r="F255" s="4">
        <f t="shared" si="11"/>
        <v>3.0339999999999918</v>
      </c>
      <c r="G255" s="12">
        <v>2023</v>
      </c>
    </row>
    <row r="256" spans="1:7" x14ac:dyDescent="0.2">
      <c r="A256" s="20">
        <v>44902.611041666663</v>
      </c>
      <c r="B256" s="2">
        <v>0.48</v>
      </c>
      <c r="C256" s="2">
        <v>1.2</v>
      </c>
      <c r="D256" s="4">
        <f t="shared" si="13"/>
        <v>0.57599999999999996</v>
      </c>
      <c r="E256" s="4">
        <f t="shared" si="14"/>
        <v>234.51599999999999</v>
      </c>
      <c r="F256" s="4">
        <f t="shared" si="11"/>
        <v>3.0459999999999923</v>
      </c>
      <c r="G256" s="12">
        <v>2023</v>
      </c>
    </row>
    <row r="257" spans="1:7" x14ac:dyDescent="0.2">
      <c r="A257" s="20">
        <v>44902.616226851853</v>
      </c>
      <c r="B257" s="2">
        <v>0.49</v>
      </c>
      <c r="C257" s="2">
        <v>1.2</v>
      </c>
      <c r="D257" s="4">
        <f t="shared" si="13"/>
        <v>0.58799999999999997</v>
      </c>
      <c r="E257" s="4">
        <f t="shared" si="14"/>
        <v>234.52799999999999</v>
      </c>
      <c r="F257" s="4">
        <f t="shared" si="11"/>
        <v>3.0579999999999927</v>
      </c>
      <c r="G257" s="12">
        <v>2023</v>
      </c>
    </row>
    <row r="258" spans="1:7" x14ac:dyDescent="0.2">
      <c r="A258" s="20">
        <v>44902.622187499997</v>
      </c>
      <c r="B258" s="2">
        <v>0.5</v>
      </c>
      <c r="C258" s="2">
        <v>1.2</v>
      </c>
      <c r="D258" s="4">
        <f t="shared" si="13"/>
        <v>0.6</v>
      </c>
      <c r="E258" s="4">
        <f t="shared" si="14"/>
        <v>234.54</v>
      </c>
      <c r="F258" s="4">
        <f t="shared" si="11"/>
        <v>3.0699999999999932</v>
      </c>
      <c r="G258" s="12">
        <v>2023</v>
      </c>
    </row>
    <row r="259" spans="1:7" x14ac:dyDescent="0.2">
      <c r="A259" s="20">
        <v>44902.628587962965</v>
      </c>
      <c r="B259" s="2">
        <v>0.51</v>
      </c>
      <c r="C259" s="2">
        <v>1.2</v>
      </c>
      <c r="D259" s="4">
        <f t="shared" si="13"/>
        <v>0.61199999999999999</v>
      </c>
      <c r="E259" s="4">
        <f t="shared" si="14"/>
        <v>234.55199999999999</v>
      </c>
      <c r="F259" s="4">
        <f t="shared" ref="F259:F322" si="15">E259-231.47</f>
        <v>3.0819999999999936</v>
      </c>
      <c r="G259" s="12">
        <v>2023</v>
      </c>
    </row>
    <row r="260" spans="1:7" x14ac:dyDescent="0.2">
      <c r="A260" s="20">
        <v>44902.638275462959</v>
      </c>
      <c r="B260" s="2">
        <v>0.52</v>
      </c>
      <c r="C260" s="2">
        <v>1.2</v>
      </c>
      <c r="D260" s="4">
        <f t="shared" si="13"/>
        <v>0.624</v>
      </c>
      <c r="E260" s="4">
        <f t="shared" si="14"/>
        <v>234.56399999999999</v>
      </c>
      <c r="F260" s="4">
        <f t="shared" si="15"/>
        <v>3.0939999999999941</v>
      </c>
      <c r="G260" s="12">
        <v>2023</v>
      </c>
    </row>
    <row r="261" spans="1:7" x14ac:dyDescent="0.2">
      <c r="A261" s="20">
        <v>44902.650787037041</v>
      </c>
      <c r="B261" s="2">
        <v>0.53</v>
      </c>
      <c r="C261" s="2">
        <v>1.2</v>
      </c>
      <c r="D261" s="4">
        <f t="shared" si="13"/>
        <v>0.63600000000000001</v>
      </c>
      <c r="E261" s="4">
        <f t="shared" si="14"/>
        <v>234.57599999999999</v>
      </c>
      <c r="F261" s="4">
        <f t="shared" si="15"/>
        <v>3.1059999999999945</v>
      </c>
      <c r="G261" s="12">
        <v>2023</v>
      </c>
    </row>
    <row r="262" spans="1:7" x14ac:dyDescent="0.2">
      <c r="A262" s="20">
        <v>44902.684930555559</v>
      </c>
      <c r="B262" s="2">
        <v>0.54</v>
      </c>
      <c r="C262" s="2">
        <v>1.2</v>
      </c>
      <c r="D262" s="4">
        <f t="shared" si="13"/>
        <v>0.64800000000000002</v>
      </c>
      <c r="E262" s="4">
        <f t="shared" si="14"/>
        <v>234.58799999999999</v>
      </c>
      <c r="F262" s="4">
        <f t="shared" si="15"/>
        <v>3.117999999999995</v>
      </c>
      <c r="G262" s="12">
        <v>2023</v>
      </c>
    </row>
    <row r="263" spans="1:7" x14ac:dyDescent="0.2">
      <c r="A263" s="20">
        <v>44903.429976851854</v>
      </c>
      <c r="B263" s="2">
        <v>0.55000000000000004</v>
      </c>
      <c r="C263" s="2">
        <v>1.2</v>
      </c>
      <c r="D263" s="4">
        <f t="shared" si="13"/>
        <v>0.66</v>
      </c>
      <c r="E263" s="4">
        <f t="shared" si="14"/>
        <v>234.6</v>
      </c>
      <c r="F263" s="4">
        <f t="shared" si="15"/>
        <v>3.1299999999999955</v>
      </c>
      <c r="G263" s="12">
        <v>2023</v>
      </c>
    </row>
    <row r="264" spans="1:7" x14ac:dyDescent="0.2">
      <c r="A264" s="20">
        <v>44903.44425925926</v>
      </c>
      <c r="B264" s="2">
        <v>0.56000000000000005</v>
      </c>
      <c r="C264" s="2">
        <v>1.2</v>
      </c>
      <c r="D264" s="4">
        <f t="shared" si="13"/>
        <v>0.67200000000000004</v>
      </c>
      <c r="E264" s="4">
        <f t="shared" si="14"/>
        <v>234.61199999999999</v>
      </c>
      <c r="F264" s="4">
        <f t="shared" si="15"/>
        <v>3.1419999999999959</v>
      </c>
      <c r="G264" s="12">
        <v>2023</v>
      </c>
    </row>
    <row r="265" spans="1:7" x14ac:dyDescent="0.2">
      <c r="A265" s="20">
        <v>44903.455555555556</v>
      </c>
      <c r="B265" s="2">
        <v>0.56999999999999995</v>
      </c>
      <c r="C265" s="2">
        <v>1.2</v>
      </c>
      <c r="D265" s="4">
        <f t="shared" si="13"/>
        <v>0.68399999999999994</v>
      </c>
      <c r="E265" s="4">
        <f t="shared" si="14"/>
        <v>234.624</v>
      </c>
      <c r="F265" s="4">
        <f t="shared" si="15"/>
        <v>3.1539999999999964</v>
      </c>
      <c r="G265" s="12">
        <v>2023</v>
      </c>
    </row>
    <row r="266" spans="1:7" x14ac:dyDescent="0.2">
      <c r="A266" s="20">
        <v>44903.466793981483</v>
      </c>
      <c r="B266" s="2">
        <v>0.57999999999999996</v>
      </c>
      <c r="C266" s="2">
        <v>1.2</v>
      </c>
      <c r="D266" s="4">
        <f t="shared" si="13"/>
        <v>0.69599999999999995</v>
      </c>
      <c r="E266" s="4">
        <f t="shared" si="14"/>
        <v>234.636</v>
      </c>
      <c r="F266" s="4">
        <f t="shared" si="15"/>
        <v>3.1659999999999968</v>
      </c>
      <c r="G266" s="12">
        <v>2023</v>
      </c>
    </row>
    <row r="267" spans="1:7" x14ac:dyDescent="0.2">
      <c r="A267" s="20">
        <v>44903.488298611112</v>
      </c>
      <c r="B267" s="2">
        <v>0.59</v>
      </c>
      <c r="C267" s="2">
        <v>1.2</v>
      </c>
      <c r="D267" s="4">
        <f t="shared" si="13"/>
        <v>0.70799999999999996</v>
      </c>
      <c r="E267" s="4">
        <f t="shared" si="14"/>
        <v>234.648</v>
      </c>
      <c r="F267" s="4">
        <f t="shared" si="15"/>
        <v>3.1779999999999973</v>
      </c>
      <c r="G267" s="12">
        <v>2023</v>
      </c>
    </row>
    <row r="268" spans="1:7" x14ac:dyDescent="0.2">
      <c r="A268" s="20">
        <v>44903.500347222223</v>
      </c>
      <c r="B268" s="2">
        <v>0.6</v>
      </c>
      <c r="C268" s="2">
        <v>1.2</v>
      </c>
      <c r="D268" s="4">
        <f t="shared" si="13"/>
        <v>0.72</v>
      </c>
      <c r="E268" s="4">
        <f t="shared" si="14"/>
        <v>234.66</v>
      </c>
      <c r="F268" s="4">
        <f t="shared" si="15"/>
        <v>3.1899999999999977</v>
      </c>
      <c r="G268" s="12">
        <v>2023</v>
      </c>
    </row>
    <row r="269" spans="1:7" x14ac:dyDescent="0.2">
      <c r="A269" s="20">
        <v>44903.511157407411</v>
      </c>
      <c r="B269" s="2">
        <v>0.61</v>
      </c>
      <c r="C269" s="2">
        <v>1.2</v>
      </c>
      <c r="D269" s="4">
        <f t="shared" si="13"/>
        <v>0.73199999999999998</v>
      </c>
      <c r="E269" s="4">
        <f t="shared" si="14"/>
        <v>234.672</v>
      </c>
      <c r="F269" s="4">
        <f t="shared" si="15"/>
        <v>3.2019999999999982</v>
      </c>
      <c r="G269" s="12">
        <v>2023</v>
      </c>
    </row>
    <row r="270" spans="1:7" x14ac:dyDescent="0.2">
      <c r="A270" s="20">
        <v>44903.523217592592</v>
      </c>
      <c r="B270" s="2">
        <v>0.62</v>
      </c>
      <c r="C270" s="2">
        <v>1.2</v>
      </c>
      <c r="D270" s="4">
        <f t="shared" si="13"/>
        <v>0.74399999999999999</v>
      </c>
      <c r="E270" s="4">
        <f t="shared" si="14"/>
        <v>234.684</v>
      </c>
      <c r="F270" s="4">
        <f t="shared" si="15"/>
        <v>3.2139999999999986</v>
      </c>
      <c r="G270" s="12">
        <v>2023</v>
      </c>
    </row>
    <row r="271" spans="1:7" x14ac:dyDescent="0.2">
      <c r="A271" s="20">
        <v>44903.534641203703</v>
      </c>
      <c r="B271" s="2">
        <v>0.63</v>
      </c>
      <c r="C271" s="2">
        <v>1.2</v>
      </c>
      <c r="D271" s="4">
        <f t="shared" si="13"/>
        <v>0.75600000000000001</v>
      </c>
      <c r="E271" s="4">
        <f t="shared" si="14"/>
        <v>234.696</v>
      </c>
      <c r="F271" s="4">
        <f t="shared" si="15"/>
        <v>3.2259999999999991</v>
      </c>
      <c r="G271" s="12">
        <v>2023</v>
      </c>
    </row>
    <row r="272" spans="1:7" x14ac:dyDescent="0.2">
      <c r="A272" s="20">
        <v>44903.545740740738</v>
      </c>
      <c r="B272" s="2">
        <v>0.64</v>
      </c>
      <c r="C272" s="2">
        <v>1.2</v>
      </c>
      <c r="D272" s="4">
        <f t="shared" si="13"/>
        <v>0.76800000000000002</v>
      </c>
      <c r="E272" s="4">
        <f t="shared" si="14"/>
        <v>234.708</v>
      </c>
      <c r="F272" s="4">
        <f t="shared" si="15"/>
        <v>3.2379999999999995</v>
      </c>
      <c r="G272" s="12">
        <v>2023</v>
      </c>
    </row>
    <row r="273" spans="1:7" x14ac:dyDescent="0.2">
      <c r="A273" s="20">
        <v>44903.55872685185</v>
      </c>
      <c r="B273" s="2">
        <v>0.65</v>
      </c>
      <c r="C273" s="2">
        <v>1.2</v>
      </c>
      <c r="D273" s="4">
        <f t="shared" ref="D273:D336" si="16">B273*C273</f>
        <v>0.78</v>
      </c>
      <c r="E273" s="4">
        <f t="shared" si="14"/>
        <v>234.72</v>
      </c>
      <c r="F273" s="4">
        <f t="shared" si="15"/>
        <v>3.25</v>
      </c>
      <c r="G273" s="12">
        <v>2023</v>
      </c>
    </row>
    <row r="274" spans="1:7" x14ac:dyDescent="0.2">
      <c r="A274" s="20">
        <v>44903.57539351852</v>
      </c>
      <c r="B274" s="2">
        <v>0.66</v>
      </c>
      <c r="C274" s="2">
        <v>1.2</v>
      </c>
      <c r="D274" s="4">
        <f t="shared" si="16"/>
        <v>0.79200000000000004</v>
      </c>
      <c r="E274" s="4">
        <f t="shared" ref="E274:E337" si="17">D274+$E$207</f>
        <v>234.732</v>
      </c>
      <c r="F274" s="4">
        <f t="shared" si="15"/>
        <v>3.2620000000000005</v>
      </c>
      <c r="G274" s="12">
        <v>2023</v>
      </c>
    </row>
    <row r="275" spans="1:7" x14ac:dyDescent="0.2">
      <c r="A275" s="20">
        <v>44903.597326388888</v>
      </c>
      <c r="B275" s="2">
        <v>0.67</v>
      </c>
      <c r="C275" s="2">
        <v>1.2</v>
      </c>
      <c r="D275" s="4">
        <f t="shared" si="16"/>
        <v>0.80400000000000005</v>
      </c>
      <c r="E275" s="4">
        <f t="shared" si="17"/>
        <v>234.744</v>
      </c>
      <c r="F275" s="4">
        <f t="shared" si="15"/>
        <v>3.2740000000000009</v>
      </c>
      <c r="G275" s="12">
        <v>2023</v>
      </c>
    </row>
    <row r="276" spans="1:7" x14ac:dyDescent="0.2">
      <c r="A276" s="20">
        <v>44904.435613425929</v>
      </c>
      <c r="B276" s="2">
        <v>0.68</v>
      </c>
      <c r="C276" s="2">
        <v>1.2</v>
      </c>
      <c r="D276" s="4">
        <f t="shared" si="16"/>
        <v>0.81600000000000006</v>
      </c>
      <c r="E276" s="4">
        <f t="shared" si="17"/>
        <v>234.756</v>
      </c>
      <c r="F276" s="4">
        <f t="shared" si="15"/>
        <v>3.2860000000000014</v>
      </c>
      <c r="G276" s="12">
        <v>2023</v>
      </c>
    </row>
    <row r="277" spans="1:7" x14ac:dyDescent="0.2">
      <c r="A277" s="20">
        <v>44904.498668981483</v>
      </c>
      <c r="B277" s="2">
        <v>0.69</v>
      </c>
      <c r="C277" s="2">
        <v>1.2</v>
      </c>
      <c r="D277" s="4">
        <f t="shared" si="16"/>
        <v>0.82799999999999996</v>
      </c>
      <c r="E277" s="4">
        <f t="shared" si="17"/>
        <v>234.768</v>
      </c>
      <c r="F277" s="4">
        <f t="shared" si="15"/>
        <v>3.2980000000000018</v>
      </c>
      <c r="G277" s="12">
        <v>2023</v>
      </c>
    </row>
    <row r="278" spans="1:7" x14ac:dyDescent="0.2">
      <c r="A278" s="20">
        <v>44904.522800925923</v>
      </c>
      <c r="B278" s="2">
        <v>0.7</v>
      </c>
      <c r="C278" s="2">
        <v>1.2</v>
      </c>
      <c r="D278" s="4">
        <f t="shared" si="16"/>
        <v>0.84</v>
      </c>
      <c r="E278" s="4">
        <f t="shared" si="17"/>
        <v>234.78</v>
      </c>
      <c r="F278" s="4">
        <f t="shared" si="15"/>
        <v>3.3100000000000023</v>
      </c>
      <c r="G278" s="12">
        <v>2023</v>
      </c>
    </row>
    <row r="279" spans="1:7" x14ac:dyDescent="0.2">
      <c r="A279" s="20">
        <v>44904.539884259262</v>
      </c>
      <c r="B279" s="2">
        <v>0.71</v>
      </c>
      <c r="C279" s="2">
        <v>1.2</v>
      </c>
      <c r="D279" s="4">
        <f t="shared" si="16"/>
        <v>0.85199999999999998</v>
      </c>
      <c r="E279" s="4">
        <f t="shared" si="17"/>
        <v>234.792</v>
      </c>
      <c r="F279" s="4">
        <f t="shared" si="15"/>
        <v>3.3220000000000027</v>
      </c>
      <c r="G279" s="12">
        <v>2023</v>
      </c>
    </row>
    <row r="280" spans="1:7" x14ac:dyDescent="0.2">
      <c r="A280" s="20">
        <v>44904.566030092596</v>
      </c>
      <c r="B280" s="2">
        <v>0.72</v>
      </c>
      <c r="C280" s="2">
        <v>1.2</v>
      </c>
      <c r="D280" s="4">
        <f t="shared" si="16"/>
        <v>0.86399999999999999</v>
      </c>
      <c r="E280" s="4">
        <f t="shared" si="17"/>
        <v>234.804</v>
      </c>
      <c r="F280" s="4">
        <f t="shared" si="15"/>
        <v>3.3340000000000032</v>
      </c>
      <c r="G280" s="12">
        <v>2023</v>
      </c>
    </row>
    <row r="281" spans="1:7" x14ac:dyDescent="0.2">
      <c r="A281" s="20">
        <v>44904.597870370373</v>
      </c>
      <c r="B281" s="2">
        <v>0.73</v>
      </c>
      <c r="C281" s="2">
        <v>1.2</v>
      </c>
      <c r="D281" s="4">
        <f t="shared" si="16"/>
        <v>0.876</v>
      </c>
      <c r="E281" s="4">
        <f t="shared" si="17"/>
        <v>234.816</v>
      </c>
      <c r="F281" s="4">
        <f t="shared" si="15"/>
        <v>3.3460000000000036</v>
      </c>
      <c r="G281" s="12">
        <v>2023</v>
      </c>
    </row>
    <row r="282" spans="1:7" x14ac:dyDescent="0.2">
      <c r="A282" s="20">
        <v>44907.528865740744</v>
      </c>
      <c r="B282" s="2">
        <v>0.74</v>
      </c>
      <c r="C282" s="2">
        <v>1.2</v>
      </c>
      <c r="D282" s="4">
        <f t="shared" si="16"/>
        <v>0.88800000000000001</v>
      </c>
      <c r="E282" s="4">
        <f t="shared" si="17"/>
        <v>234.828</v>
      </c>
      <c r="F282" s="4">
        <f t="shared" si="15"/>
        <v>3.3580000000000041</v>
      </c>
      <c r="G282" s="12">
        <v>2023</v>
      </c>
    </row>
    <row r="283" spans="1:7" x14ac:dyDescent="0.2">
      <c r="A283" s="20">
        <v>44907.529340277775</v>
      </c>
      <c r="B283" s="2">
        <v>0.75</v>
      </c>
      <c r="C283" s="2">
        <v>1.2</v>
      </c>
      <c r="D283" s="4">
        <f t="shared" si="16"/>
        <v>0.89999999999999991</v>
      </c>
      <c r="E283" s="4">
        <f t="shared" si="17"/>
        <v>234.84</v>
      </c>
      <c r="F283" s="4">
        <f t="shared" si="15"/>
        <v>3.3700000000000045</v>
      </c>
      <c r="G283" s="12">
        <v>2023</v>
      </c>
    </row>
    <row r="284" spans="1:7" x14ac:dyDescent="0.2">
      <c r="A284" s="20">
        <v>44907.533993055556</v>
      </c>
      <c r="B284" s="2">
        <v>0.76</v>
      </c>
      <c r="C284" s="2">
        <v>1.2</v>
      </c>
      <c r="D284" s="4">
        <f t="shared" si="16"/>
        <v>0.91199999999999992</v>
      </c>
      <c r="E284" s="4">
        <f t="shared" si="17"/>
        <v>234.852</v>
      </c>
      <c r="F284" s="4">
        <f t="shared" si="15"/>
        <v>3.382000000000005</v>
      </c>
      <c r="G284" s="12">
        <v>2023</v>
      </c>
    </row>
    <row r="285" spans="1:7" x14ac:dyDescent="0.2">
      <c r="A285" s="20">
        <v>44907.534398148149</v>
      </c>
      <c r="B285" s="2">
        <v>0.77</v>
      </c>
      <c r="C285" s="2">
        <v>1.2</v>
      </c>
      <c r="D285" s="4">
        <f t="shared" si="16"/>
        <v>0.92399999999999993</v>
      </c>
      <c r="E285" s="4">
        <f t="shared" si="17"/>
        <v>234.864</v>
      </c>
      <c r="F285" s="4">
        <f t="shared" si="15"/>
        <v>3.3940000000000055</v>
      </c>
      <c r="G285" s="12">
        <v>2023</v>
      </c>
    </row>
    <row r="286" spans="1:7" x14ac:dyDescent="0.2">
      <c r="A286" s="20">
        <v>44907.53665509259</v>
      </c>
      <c r="B286" s="2">
        <v>0.78</v>
      </c>
      <c r="C286" s="2">
        <v>1.2</v>
      </c>
      <c r="D286" s="4">
        <f t="shared" si="16"/>
        <v>0.93599999999999994</v>
      </c>
      <c r="E286" s="4">
        <f t="shared" si="17"/>
        <v>234.876</v>
      </c>
      <c r="F286" s="4">
        <f t="shared" si="15"/>
        <v>3.4060000000000059</v>
      </c>
      <c r="G286" s="12">
        <v>2023</v>
      </c>
    </row>
    <row r="287" spans="1:7" x14ac:dyDescent="0.2">
      <c r="A287" s="20">
        <v>44907.539236111108</v>
      </c>
      <c r="B287" s="2">
        <v>0.79</v>
      </c>
      <c r="C287" s="2">
        <v>1.2</v>
      </c>
      <c r="D287" s="4">
        <f t="shared" si="16"/>
        <v>0.94799999999999995</v>
      </c>
      <c r="E287" s="4">
        <f t="shared" si="17"/>
        <v>234.88800000000001</v>
      </c>
      <c r="F287" s="4">
        <f t="shared" si="15"/>
        <v>3.4180000000000064</v>
      </c>
      <c r="G287" s="12">
        <v>2023</v>
      </c>
    </row>
    <row r="288" spans="1:7" x14ac:dyDescent="0.2">
      <c r="A288" s="20">
        <v>44907.551898148151</v>
      </c>
      <c r="B288" s="2">
        <v>0.8</v>
      </c>
      <c r="C288" s="2">
        <v>1.2</v>
      </c>
      <c r="D288" s="4">
        <f t="shared" si="16"/>
        <v>0.96</v>
      </c>
      <c r="E288" s="4">
        <f t="shared" si="17"/>
        <v>234.9</v>
      </c>
      <c r="F288" s="4">
        <f t="shared" si="15"/>
        <v>3.4300000000000068</v>
      </c>
      <c r="G288" s="12">
        <v>2023</v>
      </c>
    </row>
    <row r="289" spans="1:7" x14ac:dyDescent="0.2">
      <c r="A289" s="20">
        <v>44907.564027777778</v>
      </c>
      <c r="B289" s="2">
        <v>0.81</v>
      </c>
      <c r="C289" s="2">
        <v>1.2</v>
      </c>
      <c r="D289" s="4">
        <f t="shared" si="16"/>
        <v>0.97199999999999998</v>
      </c>
      <c r="E289" s="4">
        <f t="shared" si="17"/>
        <v>234.91200000000001</v>
      </c>
      <c r="F289" s="4">
        <f t="shared" si="15"/>
        <v>3.4420000000000073</v>
      </c>
      <c r="G289" s="12">
        <v>2023</v>
      </c>
    </row>
    <row r="290" spans="1:7" x14ac:dyDescent="0.2">
      <c r="A290" s="20">
        <v>44907.57099537037</v>
      </c>
      <c r="B290" s="2">
        <v>0.82</v>
      </c>
      <c r="C290" s="2">
        <v>1.2</v>
      </c>
      <c r="D290" s="4">
        <f t="shared" si="16"/>
        <v>0.98399999999999987</v>
      </c>
      <c r="E290" s="4">
        <f t="shared" si="17"/>
        <v>234.92400000000001</v>
      </c>
      <c r="F290" s="4">
        <f t="shared" si="15"/>
        <v>3.4540000000000077</v>
      </c>
      <c r="G290" s="12">
        <v>2023</v>
      </c>
    </row>
    <row r="291" spans="1:7" x14ac:dyDescent="0.2">
      <c r="A291" s="20">
        <v>44907.578321759262</v>
      </c>
      <c r="B291" s="2">
        <v>0.83</v>
      </c>
      <c r="C291" s="2">
        <v>1.2</v>
      </c>
      <c r="D291" s="4">
        <f t="shared" si="16"/>
        <v>0.99599999999999989</v>
      </c>
      <c r="E291" s="4">
        <f t="shared" si="17"/>
        <v>234.93600000000001</v>
      </c>
      <c r="F291" s="4">
        <f t="shared" si="15"/>
        <v>3.4660000000000082</v>
      </c>
      <c r="G291" s="12">
        <v>2023</v>
      </c>
    </row>
    <row r="292" spans="1:7" x14ac:dyDescent="0.2">
      <c r="A292" s="20">
        <v>44907.582037037035</v>
      </c>
      <c r="B292" s="2">
        <v>0.84</v>
      </c>
      <c r="C292" s="2">
        <v>1.2</v>
      </c>
      <c r="D292" s="4">
        <f t="shared" si="16"/>
        <v>1.008</v>
      </c>
      <c r="E292" s="4">
        <f t="shared" si="17"/>
        <v>234.94800000000001</v>
      </c>
      <c r="F292" s="4">
        <f t="shared" si="15"/>
        <v>3.4780000000000086</v>
      </c>
      <c r="G292" s="12">
        <v>2023</v>
      </c>
    </row>
    <row r="293" spans="1:7" x14ac:dyDescent="0.2">
      <c r="A293" s="20">
        <v>44907.589178240742</v>
      </c>
      <c r="B293" s="2">
        <v>0.85</v>
      </c>
      <c r="C293" s="2">
        <v>1.2</v>
      </c>
      <c r="D293" s="4">
        <f t="shared" si="16"/>
        <v>1.02</v>
      </c>
      <c r="E293" s="4">
        <f t="shared" si="17"/>
        <v>234.96</v>
      </c>
      <c r="F293" s="4">
        <f t="shared" si="15"/>
        <v>3.4900000000000091</v>
      </c>
      <c r="G293" s="12">
        <v>2023</v>
      </c>
    </row>
    <row r="294" spans="1:7" x14ac:dyDescent="0.2">
      <c r="A294" s="20">
        <v>44907.601365740738</v>
      </c>
      <c r="B294" s="2">
        <v>0.86</v>
      </c>
      <c r="C294" s="2">
        <v>1.2</v>
      </c>
      <c r="D294" s="4">
        <f t="shared" si="16"/>
        <v>1.032</v>
      </c>
      <c r="E294" s="4">
        <f t="shared" si="17"/>
        <v>234.97200000000001</v>
      </c>
      <c r="F294" s="4">
        <f t="shared" si="15"/>
        <v>3.5020000000000095</v>
      </c>
      <c r="G294" s="12">
        <v>2023</v>
      </c>
    </row>
    <row r="295" spans="1:7" x14ac:dyDescent="0.2">
      <c r="A295" s="20">
        <v>44907.640752314815</v>
      </c>
      <c r="B295" s="2">
        <v>0.87</v>
      </c>
      <c r="C295" s="2">
        <v>1.2</v>
      </c>
      <c r="D295" s="4">
        <f t="shared" si="16"/>
        <v>1.044</v>
      </c>
      <c r="E295" s="4">
        <f t="shared" si="17"/>
        <v>234.98400000000001</v>
      </c>
      <c r="F295" s="4">
        <f t="shared" si="15"/>
        <v>3.51400000000001</v>
      </c>
      <c r="G295" s="12">
        <v>2023</v>
      </c>
    </row>
    <row r="296" spans="1:7" x14ac:dyDescent="0.2">
      <c r="A296" s="20">
        <v>44908.477037037039</v>
      </c>
      <c r="B296" s="2">
        <v>0.88</v>
      </c>
      <c r="C296" s="2">
        <v>1.2</v>
      </c>
      <c r="D296" s="4">
        <f t="shared" si="16"/>
        <v>1.056</v>
      </c>
      <c r="E296" s="4">
        <f t="shared" si="17"/>
        <v>234.99600000000001</v>
      </c>
      <c r="F296" s="4">
        <f t="shared" si="15"/>
        <v>3.5260000000000105</v>
      </c>
      <c r="G296" s="12">
        <v>2023</v>
      </c>
    </row>
    <row r="297" spans="1:7" x14ac:dyDescent="0.2">
      <c r="A297" s="20">
        <v>44908.491053240738</v>
      </c>
      <c r="B297" s="2">
        <v>0.89</v>
      </c>
      <c r="C297" s="2">
        <v>1.2</v>
      </c>
      <c r="D297" s="4">
        <f t="shared" si="16"/>
        <v>1.0680000000000001</v>
      </c>
      <c r="E297" s="4">
        <f t="shared" si="17"/>
        <v>235.00800000000001</v>
      </c>
      <c r="F297" s="4">
        <f t="shared" si="15"/>
        <v>3.5380000000000109</v>
      </c>
      <c r="G297" s="12">
        <v>2023</v>
      </c>
    </row>
    <row r="298" spans="1:7" x14ac:dyDescent="0.2">
      <c r="A298" s="20">
        <v>44908.514432870368</v>
      </c>
      <c r="B298" s="2">
        <v>0.9</v>
      </c>
      <c r="C298" s="2">
        <v>1.2</v>
      </c>
      <c r="D298" s="4">
        <f t="shared" si="16"/>
        <v>1.08</v>
      </c>
      <c r="E298" s="4">
        <f t="shared" si="17"/>
        <v>235.02</v>
      </c>
      <c r="F298" s="4">
        <f t="shared" si="15"/>
        <v>3.5500000000000114</v>
      </c>
      <c r="G298" s="12">
        <v>2023</v>
      </c>
    </row>
    <row r="299" spans="1:7" x14ac:dyDescent="0.2">
      <c r="A299" s="20">
        <v>44908.544918981483</v>
      </c>
      <c r="B299" s="2">
        <v>0.91</v>
      </c>
      <c r="C299" s="2">
        <v>1.2</v>
      </c>
      <c r="D299" s="4">
        <f t="shared" si="16"/>
        <v>1.0920000000000001</v>
      </c>
      <c r="E299" s="4">
        <f t="shared" si="17"/>
        <v>235.03200000000001</v>
      </c>
      <c r="F299" s="4">
        <f t="shared" si="15"/>
        <v>3.5620000000000118</v>
      </c>
      <c r="G299" s="12">
        <v>2023</v>
      </c>
    </row>
    <row r="300" spans="1:7" x14ac:dyDescent="0.2">
      <c r="A300" s="20">
        <v>44909.486041666663</v>
      </c>
      <c r="B300" s="2">
        <v>0.92</v>
      </c>
      <c r="C300" s="2">
        <v>1.2</v>
      </c>
      <c r="D300" s="4">
        <f t="shared" si="16"/>
        <v>1.1040000000000001</v>
      </c>
      <c r="E300" s="4">
        <f t="shared" si="17"/>
        <v>235.04400000000001</v>
      </c>
      <c r="F300" s="4">
        <f t="shared" si="15"/>
        <v>3.5740000000000123</v>
      </c>
      <c r="G300" s="12">
        <v>2023</v>
      </c>
    </row>
    <row r="301" spans="1:7" x14ac:dyDescent="0.2">
      <c r="A301" s="20">
        <v>44909.532476851855</v>
      </c>
      <c r="B301" s="2">
        <v>0.93</v>
      </c>
      <c r="C301" s="2">
        <v>1.2</v>
      </c>
      <c r="D301" s="4">
        <f t="shared" si="16"/>
        <v>1.1160000000000001</v>
      </c>
      <c r="E301" s="4">
        <f t="shared" si="17"/>
        <v>235.05600000000001</v>
      </c>
      <c r="F301" s="4">
        <f t="shared" si="15"/>
        <v>3.5860000000000127</v>
      </c>
      <c r="G301" s="12">
        <v>2023</v>
      </c>
    </row>
    <row r="302" spans="1:7" x14ac:dyDescent="0.2">
      <c r="A302" s="20">
        <v>44909.59171296296</v>
      </c>
      <c r="B302" s="2">
        <v>0.94</v>
      </c>
      <c r="C302" s="2">
        <v>1.2</v>
      </c>
      <c r="D302" s="4">
        <f t="shared" si="16"/>
        <v>1.1279999999999999</v>
      </c>
      <c r="E302" s="4">
        <f t="shared" si="17"/>
        <v>235.06799999999998</v>
      </c>
      <c r="F302" s="4">
        <f t="shared" si="15"/>
        <v>3.5979999999999848</v>
      </c>
      <c r="G302" s="12">
        <v>2023</v>
      </c>
    </row>
    <row r="303" spans="1:7" x14ac:dyDescent="0.2">
      <c r="A303" s="20">
        <v>44922.846701388888</v>
      </c>
      <c r="B303" s="2">
        <v>0.95</v>
      </c>
      <c r="C303" s="2">
        <v>1.2</v>
      </c>
      <c r="D303" s="4">
        <f t="shared" si="16"/>
        <v>1.1399999999999999</v>
      </c>
      <c r="E303" s="4">
        <f t="shared" si="17"/>
        <v>235.07999999999998</v>
      </c>
      <c r="F303" s="4">
        <f t="shared" si="15"/>
        <v>3.6099999999999852</v>
      </c>
      <c r="G303" s="12">
        <v>2023</v>
      </c>
    </row>
    <row r="304" spans="1:7" x14ac:dyDescent="0.2">
      <c r="A304" s="20">
        <v>44922.866018518522</v>
      </c>
      <c r="B304" s="2">
        <v>0.96</v>
      </c>
      <c r="C304" s="2">
        <v>1.2</v>
      </c>
      <c r="D304" s="4">
        <f t="shared" si="16"/>
        <v>1.1519999999999999</v>
      </c>
      <c r="E304" s="4">
        <f t="shared" si="17"/>
        <v>235.09199999999998</v>
      </c>
      <c r="F304" s="4">
        <f t="shared" si="15"/>
        <v>3.6219999999999857</v>
      </c>
      <c r="G304" s="12">
        <v>2023</v>
      </c>
    </row>
    <row r="305" spans="1:7" x14ac:dyDescent="0.2">
      <c r="A305" s="20">
        <v>44922.881689814814</v>
      </c>
      <c r="B305" s="2">
        <v>0.97</v>
      </c>
      <c r="C305" s="2">
        <v>1.2</v>
      </c>
      <c r="D305" s="4">
        <f t="shared" si="16"/>
        <v>1.1639999999999999</v>
      </c>
      <c r="E305" s="4">
        <f t="shared" si="17"/>
        <v>235.10399999999998</v>
      </c>
      <c r="F305" s="4">
        <f t="shared" si="15"/>
        <v>3.6339999999999861</v>
      </c>
      <c r="G305" s="12">
        <v>2023</v>
      </c>
    </row>
    <row r="306" spans="1:7" x14ac:dyDescent="0.2">
      <c r="A306" s="20">
        <v>44922.903483796297</v>
      </c>
      <c r="B306" s="2">
        <v>0.98</v>
      </c>
      <c r="C306" s="2">
        <v>1.2</v>
      </c>
      <c r="D306" s="4">
        <f t="shared" si="16"/>
        <v>1.1759999999999999</v>
      </c>
      <c r="E306" s="4">
        <f t="shared" si="17"/>
        <v>235.11599999999999</v>
      </c>
      <c r="F306" s="4">
        <f t="shared" si="15"/>
        <v>3.6459999999999866</v>
      </c>
      <c r="G306" s="12">
        <v>2023</v>
      </c>
    </row>
    <row r="307" spans="1:7" x14ac:dyDescent="0.2">
      <c r="A307" s="20">
        <v>44922.910520833335</v>
      </c>
      <c r="B307" s="2">
        <v>0.99</v>
      </c>
      <c r="C307" s="2">
        <v>1.2</v>
      </c>
      <c r="D307" s="4">
        <f t="shared" si="16"/>
        <v>1.1879999999999999</v>
      </c>
      <c r="E307" s="4">
        <f t="shared" si="17"/>
        <v>235.12799999999999</v>
      </c>
      <c r="F307" s="4">
        <f t="shared" si="15"/>
        <v>3.657999999999987</v>
      </c>
      <c r="G307" s="12">
        <v>2023</v>
      </c>
    </row>
    <row r="308" spans="1:7" x14ac:dyDescent="0.2">
      <c r="A308" s="20">
        <v>44922.919247685182</v>
      </c>
      <c r="B308" s="2">
        <v>1</v>
      </c>
      <c r="C308" s="2">
        <v>1.2</v>
      </c>
      <c r="D308" s="4">
        <f t="shared" si="16"/>
        <v>1.2</v>
      </c>
      <c r="E308" s="4">
        <f t="shared" si="17"/>
        <v>235.14</v>
      </c>
      <c r="F308" s="4">
        <f t="shared" si="15"/>
        <v>3.6699999999999875</v>
      </c>
      <c r="G308" s="12">
        <v>2023</v>
      </c>
    </row>
    <row r="309" spans="1:7" x14ac:dyDescent="0.2">
      <c r="A309" s="20">
        <v>44922.929606481484</v>
      </c>
      <c r="B309" s="2">
        <v>1.01</v>
      </c>
      <c r="C309" s="2">
        <v>1.2</v>
      </c>
      <c r="D309" s="4">
        <f t="shared" si="16"/>
        <v>1.212</v>
      </c>
      <c r="E309" s="4">
        <f t="shared" si="17"/>
        <v>235.15199999999999</v>
      </c>
      <c r="F309" s="4">
        <f t="shared" si="15"/>
        <v>3.6819999999999879</v>
      </c>
      <c r="G309" s="12">
        <v>2023</v>
      </c>
    </row>
    <row r="310" spans="1:7" x14ac:dyDescent="0.2">
      <c r="A310" s="20">
        <v>44922.943101851852</v>
      </c>
      <c r="B310" s="2">
        <v>1.02</v>
      </c>
      <c r="C310" s="2">
        <v>1.2</v>
      </c>
      <c r="D310" s="4">
        <f t="shared" si="16"/>
        <v>1.224</v>
      </c>
      <c r="E310" s="4">
        <f t="shared" si="17"/>
        <v>235.16399999999999</v>
      </c>
      <c r="F310" s="4">
        <f t="shared" si="15"/>
        <v>3.6939999999999884</v>
      </c>
      <c r="G310" s="12">
        <v>2023</v>
      </c>
    </row>
    <row r="311" spans="1:7" x14ac:dyDescent="0.2">
      <c r="A311" s="20">
        <v>44922.951944444445</v>
      </c>
      <c r="B311" s="2">
        <v>1.03</v>
      </c>
      <c r="C311" s="2">
        <v>1.2</v>
      </c>
      <c r="D311" s="4">
        <f t="shared" si="16"/>
        <v>1.236</v>
      </c>
      <c r="E311" s="4">
        <f t="shared" si="17"/>
        <v>235.17599999999999</v>
      </c>
      <c r="F311" s="4">
        <f t="shared" si="15"/>
        <v>3.7059999999999889</v>
      </c>
      <c r="G311" s="12">
        <v>2023</v>
      </c>
    </row>
    <row r="312" spans="1:7" x14ac:dyDescent="0.2">
      <c r="A312" s="20">
        <v>44922.994050925925</v>
      </c>
      <c r="B312" s="2">
        <v>1.04</v>
      </c>
      <c r="C312" s="2">
        <v>1.2</v>
      </c>
      <c r="D312" s="4">
        <f t="shared" si="16"/>
        <v>1.248</v>
      </c>
      <c r="E312" s="4">
        <f t="shared" si="17"/>
        <v>235.18799999999999</v>
      </c>
      <c r="F312" s="4">
        <f t="shared" si="15"/>
        <v>3.7179999999999893</v>
      </c>
      <c r="G312" s="12">
        <v>2023</v>
      </c>
    </row>
    <row r="313" spans="1:7" x14ac:dyDescent="0.2">
      <c r="A313" s="20">
        <v>44923.039178240739</v>
      </c>
      <c r="B313" s="2">
        <v>1.05</v>
      </c>
      <c r="C313" s="2">
        <v>1.2</v>
      </c>
      <c r="D313" s="4">
        <f t="shared" si="16"/>
        <v>1.26</v>
      </c>
      <c r="E313" s="4">
        <f t="shared" si="17"/>
        <v>235.2</v>
      </c>
      <c r="F313" s="4">
        <f t="shared" si="15"/>
        <v>3.7299999999999898</v>
      </c>
      <c r="G313" s="12">
        <v>2023</v>
      </c>
    </row>
    <row r="314" spans="1:7" x14ac:dyDescent="0.2">
      <c r="A314" s="20">
        <v>44923.243275462963</v>
      </c>
      <c r="B314" s="2">
        <v>1.06</v>
      </c>
      <c r="C314" s="2">
        <v>1.2</v>
      </c>
      <c r="D314" s="4">
        <f t="shared" si="16"/>
        <v>1.272</v>
      </c>
      <c r="E314" s="4">
        <f t="shared" si="17"/>
        <v>235.21199999999999</v>
      </c>
      <c r="F314" s="4">
        <f t="shared" si="15"/>
        <v>3.7419999999999902</v>
      </c>
      <c r="G314" s="12">
        <v>2023</v>
      </c>
    </row>
    <row r="315" spans="1:7" x14ac:dyDescent="0.2">
      <c r="A315" s="20">
        <v>44923.365173611113</v>
      </c>
      <c r="B315" s="2">
        <v>1.07</v>
      </c>
      <c r="C315" s="2">
        <v>1.2</v>
      </c>
      <c r="D315" s="4">
        <f t="shared" si="16"/>
        <v>1.284</v>
      </c>
      <c r="E315" s="4">
        <f t="shared" si="17"/>
        <v>235.22399999999999</v>
      </c>
      <c r="F315" s="4">
        <f t="shared" si="15"/>
        <v>3.7539999999999907</v>
      </c>
      <c r="G315" s="12">
        <v>2023</v>
      </c>
    </row>
    <row r="316" spans="1:7" x14ac:dyDescent="0.2">
      <c r="A316" s="20">
        <v>44923.389479166668</v>
      </c>
      <c r="B316" s="2">
        <v>1.08</v>
      </c>
      <c r="C316" s="2">
        <v>1.2</v>
      </c>
      <c r="D316" s="4">
        <f t="shared" si="16"/>
        <v>1.296</v>
      </c>
      <c r="E316" s="4">
        <f t="shared" si="17"/>
        <v>235.23599999999999</v>
      </c>
      <c r="F316" s="4">
        <f t="shared" si="15"/>
        <v>3.7659999999999911</v>
      </c>
      <c r="G316" s="12">
        <v>2023</v>
      </c>
    </row>
    <row r="317" spans="1:7" x14ac:dyDescent="0.2">
      <c r="A317" s="20">
        <v>44923.404328703706</v>
      </c>
      <c r="B317" s="2">
        <v>1.0900000000000001</v>
      </c>
      <c r="C317" s="2">
        <v>1.2</v>
      </c>
      <c r="D317" s="4">
        <f t="shared" si="16"/>
        <v>1.3080000000000001</v>
      </c>
      <c r="E317" s="4">
        <f t="shared" si="17"/>
        <v>235.24799999999999</v>
      </c>
      <c r="F317" s="4">
        <f t="shared" si="15"/>
        <v>3.7779999999999916</v>
      </c>
      <c r="G317" s="12">
        <v>2023</v>
      </c>
    </row>
    <row r="318" spans="1:7" x14ac:dyDescent="0.2">
      <c r="A318" s="20">
        <v>44923.415856481479</v>
      </c>
      <c r="B318" s="2">
        <v>1.1000000000000001</v>
      </c>
      <c r="C318" s="2">
        <v>1.2</v>
      </c>
      <c r="D318" s="4">
        <f t="shared" si="16"/>
        <v>1.32</v>
      </c>
      <c r="E318" s="4">
        <f t="shared" si="17"/>
        <v>235.26</v>
      </c>
      <c r="F318" s="4">
        <f t="shared" si="15"/>
        <v>3.789999999999992</v>
      </c>
      <c r="G318" s="12">
        <v>2023</v>
      </c>
    </row>
    <row r="319" spans="1:7" x14ac:dyDescent="0.2">
      <c r="A319" s="20">
        <v>44923.421712962961</v>
      </c>
      <c r="B319" s="2">
        <v>1.1100000000000001</v>
      </c>
      <c r="C319" s="2">
        <v>1.2</v>
      </c>
      <c r="D319" s="4">
        <f t="shared" si="16"/>
        <v>1.3320000000000001</v>
      </c>
      <c r="E319" s="4">
        <f t="shared" si="17"/>
        <v>235.27199999999999</v>
      </c>
      <c r="F319" s="4">
        <f t="shared" si="15"/>
        <v>3.8019999999999925</v>
      </c>
      <c r="G319" s="12">
        <v>2023</v>
      </c>
    </row>
    <row r="320" spans="1:7" x14ac:dyDescent="0.2">
      <c r="A320" s="20">
        <v>44923.6252662037</v>
      </c>
      <c r="B320" s="2">
        <v>1.1200000000000001</v>
      </c>
      <c r="C320" s="2">
        <v>1.2</v>
      </c>
      <c r="D320" s="4">
        <f t="shared" si="16"/>
        <v>1.3440000000000001</v>
      </c>
      <c r="E320" s="4">
        <f t="shared" si="17"/>
        <v>235.28399999999999</v>
      </c>
      <c r="F320" s="4">
        <f t="shared" si="15"/>
        <v>3.813999999999993</v>
      </c>
      <c r="G320" s="12">
        <v>2023</v>
      </c>
    </row>
    <row r="321" spans="1:7" x14ac:dyDescent="0.2">
      <c r="A321" s="20">
        <v>44924.493761574071</v>
      </c>
      <c r="B321" s="2">
        <v>1.1299999999999999</v>
      </c>
      <c r="C321" s="2">
        <v>1.2</v>
      </c>
      <c r="D321" s="4">
        <f t="shared" si="16"/>
        <v>1.3559999999999999</v>
      </c>
      <c r="E321" s="4">
        <f t="shared" si="17"/>
        <v>235.29599999999999</v>
      </c>
      <c r="F321" s="4">
        <f t="shared" si="15"/>
        <v>3.8259999999999934</v>
      </c>
      <c r="G321" s="12">
        <v>2023</v>
      </c>
    </row>
    <row r="322" spans="1:7" x14ac:dyDescent="0.2">
      <c r="A322" s="20">
        <v>44924.506354166668</v>
      </c>
      <c r="B322" s="2">
        <v>1.1399999999999999</v>
      </c>
      <c r="C322" s="2">
        <v>1.2</v>
      </c>
      <c r="D322" s="4">
        <f t="shared" si="16"/>
        <v>1.3679999999999999</v>
      </c>
      <c r="E322" s="4">
        <f t="shared" si="17"/>
        <v>235.30799999999999</v>
      </c>
      <c r="F322" s="4">
        <f t="shared" si="15"/>
        <v>3.8379999999999939</v>
      </c>
      <c r="G322" s="12">
        <v>2023</v>
      </c>
    </row>
    <row r="323" spans="1:7" x14ac:dyDescent="0.2">
      <c r="A323" s="20">
        <v>44924.517453703702</v>
      </c>
      <c r="B323" s="2">
        <v>1.1499999999999999</v>
      </c>
      <c r="C323" s="2">
        <v>1.2</v>
      </c>
      <c r="D323" s="4">
        <f t="shared" si="16"/>
        <v>1.38</v>
      </c>
      <c r="E323" s="4">
        <f t="shared" si="17"/>
        <v>235.32</v>
      </c>
      <c r="F323" s="4">
        <f t="shared" ref="F323:F386" si="18">E323-231.47</f>
        <v>3.8499999999999943</v>
      </c>
      <c r="G323" s="12">
        <v>2023</v>
      </c>
    </row>
    <row r="324" spans="1:7" x14ac:dyDescent="0.2">
      <c r="A324" s="20">
        <v>44924.534456018519</v>
      </c>
      <c r="B324" s="2">
        <v>1.1599999999999999</v>
      </c>
      <c r="C324" s="2">
        <v>1.2</v>
      </c>
      <c r="D324" s="4">
        <f t="shared" si="16"/>
        <v>1.3919999999999999</v>
      </c>
      <c r="E324" s="4">
        <f t="shared" si="17"/>
        <v>235.33199999999999</v>
      </c>
      <c r="F324" s="4">
        <f t="shared" si="18"/>
        <v>3.8619999999999948</v>
      </c>
      <c r="G324" s="12">
        <v>2023</v>
      </c>
    </row>
    <row r="325" spans="1:7" x14ac:dyDescent="0.2">
      <c r="A325" s="20">
        <v>44924.55636574074</v>
      </c>
      <c r="B325" s="2">
        <v>1.17</v>
      </c>
      <c r="C325" s="2">
        <v>1.2</v>
      </c>
      <c r="D325" s="4">
        <f t="shared" si="16"/>
        <v>1.4039999999999999</v>
      </c>
      <c r="E325" s="4">
        <f t="shared" si="17"/>
        <v>235.34399999999999</v>
      </c>
      <c r="F325" s="4">
        <f t="shared" si="18"/>
        <v>3.8739999999999952</v>
      </c>
      <c r="G325" s="12">
        <v>2023</v>
      </c>
    </row>
    <row r="326" spans="1:7" x14ac:dyDescent="0.2">
      <c r="A326" s="20">
        <v>44924.585162037038</v>
      </c>
      <c r="B326" s="2">
        <v>1.18</v>
      </c>
      <c r="C326" s="2">
        <v>1.2</v>
      </c>
      <c r="D326" s="4">
        <f t="shared" si="16"/>
        <v>1.4159999999999999</v>
      </c>
      <c r="E326" s="4">
        <f t="shared" si="17"/>
        <v>235.35599999999999</v>
      </c>
      <c r="F326" s="4">
        <f t="shared" si="18"/>
        <v>3.8859999999999957</v>
      </c>
      <c r="G326" s="12">
        <v>2023</v>
      </c>
    </row>
    <row r="327" spans="1:7" x14ac:dyDescent="0.2">
      <c r="A327" s="20">
        <v>44924.617256944446</v>
      </c>
      <c r="B327" s="2">
        <v>1.19</v>
      </c>
      <c r="C327" s="2">
        <v>1.2</v>
      </c>
      <c r="D327" s="4">
        <f t="shared" si="16"/>
        <v>1.4279999999999999</v>
      </c>
      <c r="E327" s="4">
        <f t="shared" si="17"/>
        <v>235.36799999999999</v>
      </c>
      <c r="F327" s="4">
        <f t="shared" si="18"/>
        <v>3.8979999999999961</v>
      </c>
      <c r="G327" s="12">
        <v>2023</v>
      </c>
    </row>
    <row r="328" spans="1:7" x14ac:dyDescent="0.2">
      <c r="A328" s="20">
        <v>44924.685995370368</v>
      </c>
      <c r="B328" s="2">
        <v>1.2</v>
      </c>
      <c r="C328" s="2">
        <v>1.2</v>
      </c>
      <c r="D328" s="4">
        <f t="shared" si="16"/>
        <v>1.44</v>
      </c>
      <c r="E328" s="4">
        <f t="shared" si="17"/>
        <v>235.38</v>
      </c>
      <c r="F328" s="4">
        <f t="shared" si="18"/>
        <v>3.9099999999999966</v>
      </c>
      <c r="G328" s="12">
        <v>2023</v>
      </c>
    </row>
    <row r="329" spans="1:7" x14ac:dyDescent="0.2">
      <c r="A329" s="20">
        <v>44925.415393518517</v>
      </c>
      <c r="B329" s="2">
        <v>1.21</v>
      </c>
      <c r="C329" s="2">
        <v>1.2</v>
      </c>
      <c r="D329" s="4">
        <f t="shared" si="16"/>
        <v>1.452</v>
      </c>
      <c r="E329" s="4">
        <f t="shared" si="17"/>
        <v>235.392</v>
      </c>
      <c r="F329" s="4">
        <f t="shared" si="18"/>
        <v>3.921999999999997</v>
      </c>
      <c r="G329" s="12">
        <v>2023</v>
      </c>
    </row>
    <row r="330" spans="1:7" x14ac:dyDescent="0.2">
      <c r="A330" s="20">
        <v>44925.436666666668</v>
      </c>
      <c r="B330" s="2">
        <v>1.22</v>
      </c>
      <c r="C330" s="2">
        <v>1.2</v>
      </c>
      <c r="D330" s="4">
        <f t="shared" si="16"/>
        <v>1.464</v>
      </c>
      <c r="E330" s="4">
        <f t="shared" si="17"/>
        <v>235.404</v>
      </c>
      <c r="F330" s="4">
        <f t="shared" si="18"/>
        <v>3.9339999999999975</v>
      </c>
      <c r="G330" s="12">
        <v>2023</v>
      </c>
    </row>
    <row r="331" spans="1:7" x14ac:dyDescent="0.2">
      <c r="A331" s="20">
        <v>44925.443090277775</v>
      </c>
      <c r="B331" s="2">
        <v>1.23</v>
      </c>
      <c r="C331" s="2">
        <v>1.2</v>
      </c>
      <c r="D331" s="4">
        <f t="shared" si="16"/>
        <v>1.476</v>
      </c>
      <c r="E331" s="4">
        <f t="shared" si="17"/>
        <v>235.416</v>
      </c>
      <c r="F331" s="4">
        <f t="shared" si="18"/>
        <v>3.945999999999998</v>
      </c>
      <c r="G331" s="12">
        <v>2023</v>
      </c>
    </row>
    <row r="332" spans="1:7" x14ac:dyDescent="0.2">
      <c r="A332" s="20">
        <v>44925.450902777775</v>
      </c>
      <c r="B332" s="2">
        <v>1.24</v>
      </c>
      <c r="C332" s="2">
        <v>1.2</v>
      </c>
      <c r="D332" s="4">
        <f t="shared" si="16"/>
        <v>1.488</v>
      </c>
      <c r="E332" s="4">
        <f t="shared" si="17"/>
        <v>235.428</v>
      </c>
      <c r="F332" s="4">
        <f t="shared" si="18"/>
        <v>3.9579999999999984</v>
      </c>
      <c r="G332" s="12">
        <v>2023</v>
      </c>
    </row>
    <row r="333" spans="1:7" x14ac:dyDescent="0.2">
      <c r="A333" s="20">
        <v>44925.457800925928</v>
      </c>
      <c r="B333" s="2">
        <v>1.25</v>
      </c>
      <c r="C333" s="2">
        <v>1.2</v>
      </c>
      <c r="D333" s="4">
        <f t="shared" si="16"/>
        <v>1.5</v>
      </c>
      <c r="E333" s="4">
        <f t="shared" si="17"/>
        <v>235.44</v>
      </c>
      <c r="F333" s="4">
        <f t="shared" si="18"/>
        <v>3.9699999999999989</v>
      </c>
      <c r="G333" s="12">
        <v>2023</v>
      </c>
    </row>
    <row r="334" spans="1:7" x14ac:dyDescent="0.2">
      <c r="A334" s="20">
        <v>44925.466643518521</v>
      </c>
      <c r="B334" s="2">
        <v>1.26</v>
      </c>
      <c r="C334" s="2">
        <v>1.2</v>
      </c>
      <c r="D334" s="4">
        <f t="shared" si="16"/>
        <v>1.512</v>
      </c>
      <c r="E334" s="4">
        <f t="shared" si="17"/>
        <v>235.452</v>
      </c>
      <c r="F334" s="4">
        <f t="shared" si="18"/>
        <v>3.9819999999999993</v>
      </c>
      <c r="G334" s="12">
        <v>2023</v>
      </c>
    </row>
    <row r="335" spans="1:7" x14ac:dyDescent="0.2">
      <c r="A335" s="20">
        <v>44925.474374999998</v>
      </c>
      <c r="B335" s="2">
        <v>1.27</v>
      </c>
      <c r="C335" s="2">
        <v>1.2</v>
      </c>
      <c r="D335" s="4">
        <f t="shared" si="16"/>
        <v>1.524</v>
      </c>
      <c r="E335" s="4">
        <f t="shared" si="17"/>
        <v>235.464</v>
      </c>
      <c r="F335" s="4">
        <f t="shared" si="18"/>
        <v>3.9939999999999998</v>
      </c>
      <c r="G335" s="12">
        <v>2023</v>
      </c>
    </row>
    <row r="336" spans="1:7" x14ac:dyDescent="0.2">
      <c r="A336" s="20">
        <v>44925.487743055557</v>
      </c>
      <c r="B336" s="2">
        <v>1.28</v>
      </c>
      <c r="C336" s="2">
        <v>1.2</v>
      </c>
      <c r="D336" s="4">
        <f t="shared" si="16"/>
        <v>1.536</v>
      </c>
      <c r="E336" s="4">
        <f t="shared" si="17"/>
        <v>235.476</v>
      </c>
      <c r="F336" s="4">
        <f t="shared" si="18"/>
        <v>4.0060000000000002</v>
      </c>
      <c r="G336" s="12">
        <v>2023</v>
      </c>
    </row>
    <row r="337" spans="1:7" x14ac:dyDescent="0.2">
      <c r="A337" s="20">
        <v>44925.500057870369</v>
      </c>
      <c r="B337" s="2">
        <v>1.29</v>
      </c>
      <c r="C337" s="2">
        <v>1.2</v>
      </c>
      <c r="D337" s="4">
        <f t="shared" ref="D337:D400" si="19">B337*C337</f>
        <v>1.548</v>
      </c>
      <c r="E337" s="4">
        <f t="shared" si="17"/>
        <v>235.488</v>
      </c>
      <c r="F337" s="4">
        <f t="shared" si="18"/>
        <v>4.0180000000000007</v>
      </c>
      <c r="G337" s="12">
        <v>2023</v>
      </c>
    </row>
    <row r="338" spans="1:7" x14ac:dyDescent="0.2">
      <c r="A338" s="20">
        <v>44925.50335648148</v>
      </c>
      <c r="B338" s="2">
        <v>1.3</v>
      </c>
      <c r="C338" s="2">
        <v>1.2</v>
      </c>
      <c r="D338" s="4">
        <f t="shared" si="19"/>
        <v>1.56</v>
      </c>
      <c r="E338" s="4">
        <f t="shared" ref="E338:E401" si="20">D338+$E$207</f>
        <v>235.5</v>
      </c>
      <c r="F338" s="4">
        <f t="shared" si="18"/>
        <v>4.0300000000000011</v>
      </c>
      <c r="G338" s="12">
        <v>2023</v>
      </c>
    </row>
    <row r="339" spans="1:7" x14ac:dyDescent="0.2">
      <c r="A339" s="20">
        <v>44925.50675925926</v>
      </c>
      <c r="B339" s="2">
        <v>1.31</v>
      </c>
      <c r="C339" s="2">
        <v>1.2</v>
      </c>
      <c r="D339" s="4">
        <f t="shared" si="19"/>
        <v>1.5720000000000001</v>
      </c>
      <c r="E339" s="4">
        <f t="shared" si="20"/>
        <v>235.512</v>
      </c>
      <c r="F339" s="4">
        <f t="shared" si="18"/>
        <v>4.0420000000000016</v>
      </c>
      <c r="G339" s="12">
        <v>2023</v>
      </c>
    </row>
    <row r="340" spans="1:7" x14ac:dyDescent="0.2">
      <c r="A340" s="20">
        <v>44925.510914351849</v>
      </c>
      <c r="B340" s="2">
        <v>1.32</v>
      </c>
      <c r="C340" s="2">
        <v>1.2</v>
      </c>
      <c r="D340" s="4">
        <f t="shared" si="19"/>
        <v>1.5840000000000001</v>
      </c>
      <c r="E340" s="4">
        <f t="shared" si="20"/>
        <v>235.524</v>
      </c>
      <c r="F340" s="4">
        <f t="shared" si="18"/>
        <v>4.054000000000002</v>
      </c>
      <c r="G340" s="12">
        <v>2023</v>
      </c>
    </row>
    <row r="341" spans="1:7" x14ac:dyDescent="0.2">
      <c r="A341" s="20">
        <v>44925.514594907407</v>
      </c>
      <c r="B341" s="2">
        <v>1.33</v>
      </c>
      <c r="C341" s="2">
        <v>1.2</v>
      </c>
      <c r="D341" s="4">
        <f t="shared" si="19"/>
        <v>1.5960000000000001</v>
      </c>
      <c r="E341" s="4">
        <f t="shared" si="20"/>
        <v>235.536</v>
      </c>
      <c r="F341" s="4">
        <f t="shared" si="18"/>
        <v>4.0660000000000025</v>
      </c>
      <c r="G341" s="12">
        <v>2023</v>
      </c>
    </row>
    <row r="342" spans="1:7" x14ac:dyDescent="0.2">
      <c r="A342" s="20">
        <v>44925.518888888888</v>
      </c>
      <c r="B342" s="2">
        <v>1.34</v>
      </c>
      <c r="C342" s="2">
        <v>1.2</v>
      </c>
      <c r="D342" s="4">
        <f t="shared" si="19"/>
        <v>1.6080000000000001</v>
      </c>
      <c r="E342" s="4">
        <f t="shared" si="20"/>
        <v>235.548</v>
      </c>
      <c r="F342" s="4">
        <f t="shared" si="18"/>
        <v>4.078000000000003</v>
      </c>
      <c r="G342" s="12">
        <v>2023</v>
      </c>
    </row>
    <row r="343" spans="1:7" x14ac:dyDescent="0.2">
      <c r="A343" s="20">
        <v>44925.522476851853</v>
      </c>
      <c r="B343" s="2">
        <v>1.35</v>
      </c>
      <c r="C343" s="2">
        <v>1.2</v>
      </c>
      <c r="D343" s="4">
        <f t="shared" si="19"/>
        <v>1.62</v>
      </c>
      <c r="E343" s="4">
        <f t="shared" si="20"/>
        <v>235.56</v>
      </c>
      <c r="F343" s="4">
        <f t="shared" si="18"/>
        <v>4.0900000000000034</v>
      </c>
      <c r="G343" s="12">
        <v>2023</v>
      </c>
    </row>
    <row r="344" spans="1:7" x14ac:dyDescent="0.2">
      <c r="A344" s="20">
        <v>44925.527488425927</v>
      </c>
      <c r="B344" s="2">
        <v>1.36</v>
      </c>
      <c r="C344" s="2">
        <v>1.2</v>
      </c>
      <c r="D344" s="4">
        <f t="shared" si="19"/>
        <v>1.6320000000000001</v>
      </c>
      <c r="E344" s="4">
        <f t="shared" si="20"/>
        <v>235.572</v>
      </c>
      <c r="F344" s="4">
        <f t="shared" si="18"/>
        <v>4.1020000000000039</v>
      </c>
      <c r="G344" s="12">
        <v>2023</v>
      </c>
    </row>
    <row r="345" spans="1:7" x14ac:dyDescent="0.2">
      <c r="A345" s="20">
        <v>44925.533136574071</v>
      </c>
      <c r="B345" s="2">
        <v>1.37</v>
      </c>
      <c r="C345" s="2">
        <v>1.2</v>
      </c>
      <c r="D345" s="4">
        <f t="shared" si="19"/>
        <v>1.6440000000000001</v>
      </c>
      <c r="E345" s="4">
        <f t="shared" si="20"/>
        <v>235.584</v>
      </c>
      <c r="F345" s="4">
        <f t="shared" si="18"/>
        <v>4.1140000000000043</v>
      </c>
      <c r="G345" s="12">
        <v>2023</v>
      </c>
    </row>
    <row r="346" spans="1:7" x14ac:dyDescent="0.2">
      <c r="A346" s="20">
        <v>44925.542303240742</v>
      </c>
      <c r="B346" s="2">
        <v>1.38</v>
      </c>
      <c r="C346" s="2">
        <v>1.2</v>
      </c>
      <c r="D346" s="4">
        <f t="shared" si="19"/>
        <v>1.6559999999999999</v>
      </c>
      <c r="E346" s="4">
        <f t="shared" si="20"/>
        <v>235.596</v>
      </c>
      <c r="F346" s="4">
        <f t="shared" si="18"/>
        <v>4.1260000000000048</v>
      </c>
      <c r="G346" s="12">
        <v>2023</v>
      </c>
    </row>
    <row r="347" spans="1:7" x14ac:dyDescent="0.2">
      <c r="A347" s="20">
        <v>44925.553310185183</v>
      </c>
      <c r="B347" s="2">
        <v>1.39</v>
      </c>
      <c r="C347" s="2">
        <v>1.2</v>
      </c>
      <c r="D347" s="4">
        <f t="shared" si="19"/>
        <v>1.6679999999999999</v>
      </c>
      <c r="E347" s="4">
        <f t="shared" si="20"/>
        <v>235.608</v>
      </c>
      <c r="F347" s="4">
        <f t="shared" si="18"/>
        <v>4.1380000000000052</v>
      </c>
      <c r="G347" s="12">
        <v>2023</v>
      </c>
    </row>
    <row r="348" spans="1:7" x14ac:dyDescent="0.2">
      <c r="A348" s="20">
        <v>44925.565347222226</v>
      </c>
      <c r="B348" s="2">
        <v>1.4</v>
      </c>
      <c r="C348" s="2">
        <v>1.2</v>
      </c>
      <c r="D348" s="4">
        <f t="shared" si="19"/>
        <v>1.68</v>
      </c>
      <c r="E348" s="4">
        <f t="shared" si="20"/>
        <v>235.62</v>
      </c>
      <c r="F348" s="4">
        <f t="shared" si="18"/>
        <v>4.1500000000000057</v>
      </c>
      <c r="G348" s="12">
        <v>2023</v>
      </c>
    </row>
    <row r="349" spans="1:7" x14ac:dyDescent="0.2">
      <c r="A349" s="20">
        <v>44925.581423611111</v>
      </c>
      <c r="B349" s="2">
        <v>1.41</v>
      </c>
      <c r="C349" s="2">
        <v>1.2</v>
      </c>
      <c r="D349" s="4">
        <f t="shared" si="19"/>
        <v>1.6919999999999999</v>
      </c>
      <c r="E349" s="4">
        <f t="shared" si="20"/>
        <v>235.63200000000001</v>
      </c>
      <c r="F349" s="4">
        <f t="shared" si="18"/>
        <v>4.1620000000000061</v>
      </c>
      <c r="G349" s="12">
        <v>2023</v>
      </c>
    </row>
    <row r="350" spans="1:7" x14ac:dyDescent="0.2">
      <c r="A350" s="20">
        <v>44925.634976851848</v>
      </c>
      <c r="B350" s="2">
        <v>1.42</v>
      </c>
      <c r="C350" s="2">
        <v>1.2</v>
      </c>
      <c r="D350" s="4">
        <f t="shared" si="19"/>
        <v>1.704</v>
      </c>
      <c r="E350" s="4">
        <f t="shared" si="20"/>
        <v>235.64400000000001</v>
      </c>
      <c r="F350" s="4">
        <f t="shared" si="18"/>
        <v>4.1740000000000066</v>
      </c>
      <c r="G350" s="12">
        <v>2023</v>
      </c>
    </row>
    <row r="351" spans="1:7" x14ac:dyDescent="0.2">
      <c r="A351" s="20">
        <v>44927.411886574075</v>
      </c>
      <c r="B351" s="2">
        <v>1.43</v>
      </c>
      <c r="C351" s="2">
        <v>1.2</v>
      </c>
      <c r="D351" s="4">
        <f t="shared" si="19"/>
        <v>1.716</v>
      </c>
      <c r="E351" s="4">
        <f t="shared" si="20"/>
        <v>235.65600000000001</v>
      </c>
      <c r="F351" s="4">
        <f t="shared" si="18"/>
        <v>4.186000000000007</v>
      </c>
      <c r="G351" s="12">
        <v>2023</v>
      </c>
    </row>
    <row r="352" spans="1:7" x14ac:dyDescent="0.2">
      <c r="A352" s="20">
        <v>44927.427233796298</v>
      </c>
      <c r="B352" s="2">
        <v>1.44</v>
      </c>
      <c r="C352" s="2">
        <v>1.2</v>
      </c>
      <c r="D352" s="4">
        <f t="shared" si="19"/>
        <v>1.728</v>
      </c>
      <c r="E352" s="4">
        <f t="shared" si="20"/>
        <v>235.66800000000001</v>
      </c>
      <c r="F352" s="4">
        <f t="shared" si="18"/>
        <v>4.1980000000000075</v>
      </c>
      <c r="G352" s="12">
        <v>2023</v>
      </c>
    </row>
    <row r="353" spans="1:7" x14ac:dyDescent="0.2">
      <c r="A353" s="20">
        <v>44927.514745370368</v>
      </c>
      <c r="B353" s="2">
        <v>1.45</v>
      </c>
      <c r="C353" s="2">
        <v>1.2</v>
      </c>
      <c r="D353" s="4">
        <f t="shared" si="19"/>
        <v>1.74</v>
      </c>
      <c r="E353" s="4">
        <f t="shared" si="20"/>
        <v>235.68</v>
      </c>
      <c r="F353" s="4">
        <f t="shared" si="18"/>
        <v>4.210000000000008</v>
      </c>
      <c r="G353" s="12">
        <v>2023</v>
      </c>
    </row>
    <row r="354" spans="1:7" x14ac:dyDescent="0.2">
      <c r="A354" s="20">
        <v>44927.518738425926</v>
      </c>
      <c r="B354" s="2">
        <v>1.46</v>
      </c>
      <c r="C354" s="2">
        <v>1.2</v>
      </c>
      <c r="D354" s="4">
        <f t="shared" si="19"/>
        <v>1.752</v>
      </c>
      <c r="E354" s="4">
        <f t="shared" si="20"/>
        <v>235.69200000000001</v>
      </c>
      <c r="F354" s="4">
        <f t="shared" si="18"/>
        <v>4.2220000000000084</v>
      </c>
      <c r="G354" s="12">
        <v>2023</v>
      </c>
    </row>
    <row r="355" spans="1:7" x14ac:dyDescent="0.2">
      <c r="A355" s="20">
        <v>44927.521296296298</v>
      </c>
      <c r="B355" s="2">
        <v>1.47</v>
      </c>
      <c r="C355" s="2">
        <v>1.2</v>
      </c>
      <c r="D355" s="4">
        <f t="shared" si="19"/>
        <v>1.764</v>
      </c>
      <c r="E355" s="4">
        <f t="shared" si="20"/>
        <v>235.70400000000001</v>
      </c>
      <c r="F355" s="4">
        <f t="shared" si="18"/>
        <v>4.2340000000000089</v>
      </c>
      <c r="G355" s="12">
        <v>2023</v>
      </c>
    </row>
    <row r="356" spans="1:7" x14ac:dyDescent="0.2">
      <c r="A356" s="20">
        <v>44927.5234837963</v>
      </c>
      <c r="B356" s="2">
        <v>1.48</v>
      </c>
      <c r="C356" s="2">
        <v>1.2</v>
      </c>
      <c r="D356" s="4">
        <f t="shared" si="19"/>
        <v>1.776</v>
      </c>
      <c r="E356" s="4">
        <f t="shared" si="20"/>
        <v>235.71600000000001</v>
      </c>
      <c r="F356" s="4">
        <f t="shared" si="18"/>
        <v>4.2460000000000093</v>
      </c>
      <c r="G356" s="12">
        <v>2023</v>
      </c>
    </row>
    <row r="357" spans="1:7" x14ac:dyDescent="0.2">
      <c r="A357" s="20">
        <v>44927.525034722225</v>
      </c>
      <c r="B357" s="2">
        <v>1.49</v>
      </c>
      <c r="C357" s="2">
        <v>1.2</v>
      </c>
      <c r="D357" s="4">
        <f t="shared" si="19"/>
        <v>1.788</v>
      </c>
      <c r="E357" s="4">
        <f t="shared" si="20"/>
        <v>235.72800000000001</v>
      </c>
      <c r="F357" s="4">
        <f t="shared" si="18"/>
        <v>4.2580000000000098</v>
      </c>
      <c r="G357" s="12">
        <v>2023</v>
      </c>
    </row>
    <row r="358" spans="1:7" x14ac:dyDescent="0.2">
      <c r="A358" s="20">
        <v>44927.527592592596</v>
      </c>
      <c r="B358" s="2">
        <v>1.5</v>
      </c>
      <c r="C358" s="2">
        <v>1.2</v>
      </c>
      <c r="D358" s="4">
        <f t="shared" si="19"/>
        <v>1.7999999999999998</v>
      </c>
      <c r="E358" s="4">
        <f t="shared" si="20"/>
        <v>235.74</v>
      </c>
      <c r="F358" s="4">
        <f t="shared" si="18"/>
        <v>4.2700000000000102</v>
      </c>
      <c r="G358" s="12">
        <v>2023</v>
      </c>
    </row>
    <row r="359" spans="1:7" x14ac:dyDescent="0.2">
      <c r="A359" s="20">
        <v>44927.529895833337</v>
      </c>
      <c r="B359" s="2">
        <v>1.51</v>
      </c>
      <c r="C359" s="2">
        <v>1.2</v>
      </c>
      <c r="D359" s="4">
        <f t="shared" si="19"/>
        <v>1.8119999999999998</v>
      </c>
      <c r="E359" s="4">
        <f t="shared" si="20"/>
        <v>235.75200000000001</v>
      </c>
      <c r="F359" s="4">
        <f t="shared" si="18"/>
        <v>4.2820000000000107</v>
      </c>
      <c r="G359" s="12">
        <v>2023</v>
      </c>
    </row>
    <row r="360" spans="1:7" x14ac:dyDescent="0.2">
      <c r="A360" s="20">
        <v>44927.532175925924</v>
      </c>
      <c r="B360" s="2">
        <v>1.52</v>
      </c>
      <c r="C360" s="2">
        <v>1.2</v>
      </c>
      <c r="D360" s="4">
        <f t="shared" si="19"/>
        <v>1.8239999999999998</v>
      </c>
      <c r="E360" s="4">
        <f t="shared" si="20"/>
        <v>235.76400000000001</v>
      </c>
      <c r="F360" s="4">
        <f t="shared" si="18"/>
        <v>4.2940000000000111</v>
      </c>
      <c r="G360" s="12">
        <v>2023</v>
      </c>
    </row>
    <row r="361" spans="1:7" x14ac:dyDescent="0.2">
      <c r="A361" s="20">
        <v>44927.53365740741</v>
      </c>
      <c r="B361" s="2">
        <v>1.53</v>
      </c>
      <c r="C361" s="2">
        <v>1.2</v>
      </c>
      <c r="D361" s="4">
        <f t="shared" si="19"/>
        <v>1.8359999999999999</v>
      </c>
      <c r="E361" s="4">
        <f t="shared" si="20"/>
        <v>235.77600000000001</v>
      </c>
      <c r="F361" s="4">
        <f t="shared" si="18"/>
        <v>4.3060000000000116</v>
      </c>
      <c r="G361" s="12">
        <v>2023</v>
      </c>
    </row>
    <row r="362" spans="1:7" x14ac:dyDescent="0.2">
      <c r="A362" s="20">
        <v>44927.535358796296</v>
      </c>
      <c r="B362" s="2">
        <v>1.54</v>
      </c>
      <c r="C362" s="2">
        <v>1.2</v>
      </c>
      <c r="D362" s="4">
        <f t="shared" si="19"/>
        <v>1.8479999999999999</v>
      </c>
      <c r="E362" s="4">
        <f t="shared" si="20"/>
        <v>235.78800000000001</v>
      </c>
      <c r="F362" s="4">
        <f t="shared" si="18"/>
        <v>4.3180000000000121</v>
      </c>
      <c r="G362" s="12">
        <v>2023</v>
      </c>
    </row>
    <row r="363" spans="1:7" x14ac:dyDescent="0.2">
      <c r="A363" s="20">
        <v>44927.537430555552</v>
      </c>
      <c r="B363" s="2">
        <v>1.55</v>
      </c>
      <c r="C363" s="2">
        <v>1.2</v>
      </c>
      <c r="D363" s="4">
        <f t="shared" si="19"/>
        <v>1.8599999999999999</v>
      </c>
      <c r="E363" s="4">
        <f t="shared" si="20"/>
        <v>235.8</v>
      </c>
      <c r="F363" s="4">
        <f t="shared" si="18"/>
        <v>4.3300000000000125</v>
      </c>
      <c r="G363" s="12">
        <v>2023</v>
      </c>
    </row>
    <row r="364" spans="1:7" x14ac:dyDescent="0.2">
      <c r="A364" s="20">
        <v>44927.539594907408</v>
      </c>
      <c r="B364" s="2">
        <v>1.56</v>
      </c>
      <c r="C364" s="2">
        <v>1.2</v>
      </c>
      <c r="D364" s="4">
        <f t="shared" si="19"/>
        <v>1.8719999999999999</v>
      </c>
      <c r="E364" s="4">
        <f t="shared" si="20"/>
        <v>235.81200000000001</v>
      </c>
      <c r="F364" s="4">
        <f t="shared" si="18"/>
        <v>4.342000000000013</v>
      </c>
      <c r="G364" s="12">
        <v>2023</v>
      </c>
    </row>
    <row r="365" spans="1:7" x14ac:dyDescent="0.2">
      <c r="A365" s="20">
        <v>44927.541122685187</v>
      </c>
      <c r="B365" s="2">
        <v>1.57</v>
      </c>
      <c r="C365" s="2">
        <v>1.2</v>
      </c>
      <c r="D365" s="4">
        <f t="shared" si="19"/>
        <v>1.8839999999999999</v>
      </c>
      <c r="E365" s="4">
        <f t="shared" si="20"/>
        <v>235.82399999999998</v>
      </c>
      <c r="F365" s="4">
        <f t="shared" si="18"/>
        <v>4.353999999999985</v>
      </c>
      <c r="G365" s="12">
        <v>2023</v>
      </c>
    </row>
    <row r="366" spans="1:7" x14ac:dyDescent="0.2">
      <c r="A366" s="20">
        <v>44927.542870370373</v>
      </c>
      <c r="B366" s="2">
        <v>1.58</v>
      </c>
      <c r="C366" s="2">
        <v>1.2</v>
      </c>
      <c r="D366" s="4">
        <f t="shared" si="19"/>
        <v>1.8959999999999999</v>
      </c>
      <c r="E366" s="4">
        <f t="shared" si="20"/>
        <v>235.83599999999998</v>
      </c>
      <c r="F366" s="4">
        <f t="shared" si="18"/>
        <v>4.3659999999999854</v>
      </c>
      <c r="G366" s="12">
        <v>2023</v>
      </c>
    </row>
    <row r="367" spans="1:7" x14ac:dyDescent="0.2">
      <c r="A367" s="20">
        <v>44927.544537037036</v>
      </c>
      <c r="B367" s="2">
        <v>1.59</v>
      </c>
      <c r="C367" s="2">
        <v>1.2</v>
      </c>
      <c r="D367" s="4">
        <f t="shared" si="19"/>
        <v>1.9079999999999999</v>
      </c>
      <c r="E367" s="4">
        <f t="shared" si="20"/>
        <v>235.84799999999998</v>
      </c>
      <c r="F367" s="4">
        <f t="shared" si="18"/>
        <v>4.3779999999999859</v>
      </c>
      <c r="G367" s="12">
        <v>2023</v>
      </c>
    </row>
    <row r="368" spans="1:7" x14ac:dyDescent="0.2">
      <c r="A368" s="20">
        <v>44927.546956018516</v>
      </c>
      <c r="B368" s="2">
        <v>1.6</v>
      </c>
      <c r="C368" s="2">
        <v>1.2</v>
      </c>
      <c r="D368" s="4">
        <f t="shared" si="19"/>
        <v>1.92</v>
      </c>
      <c r="E368" s="4">
        <f t="shared" si="20"/>
        <v>235.85999999999999</v>
      </c>
      <c r="F368" s="4">
        <f t="shared" si="18"/>
        <v>4.3899999999999864</v>
      </c>
      <c r="G368" s="12">
        <v>2023</v>
      </c>
    </row>
    <row r="369" spans="1:7" x14ac:dyDescent="0.2">
      <c r="A369" s="20">
        <v>44927.548738425925</v>
      </c>
      <c r="B369" s="2">
        <v>1.61</v>
      </c>
      <c r="C369" s="2">
        <v>1.2</v>
      </c>
      <c r="D369" s="4">
        <f t="shared" si="19"/>
        <v>1.9319999999999999</v>
      </c>
      <c r="E369" s="4">
        <f t="shared" si="20"/>
        <v>235.87199999999999</v>
      </c>
      <c r="F369" s="4">
        <f t="shared" si="18"/>
        <v>4.4019999999999868</v>
      </c>
      <c r="G369" s="12">
        <v>2023</v>
      </c>
    </row>
    <row r="370" spans="1:7" x14ac:dyDescent="0.2">
      <c r="A370" s="20">
        <v>44927.551574074074</v>
      </c>
      <c r="B370" s="2">
        <v>1.62</v>
      </c>
      <c r="C370" s="2">
        <v>1.2</v>
      </c>
      <c r="D370" s="4">
        <f t="shared" si="19"/>
        <v>1.944</v>
      </c>
      <c r="E370" s="4">
        <f t="shared" si="20"/>
        <v>235.88399999999999</v>
      </c>
      <c r="F370" s="4">
        <f t="shared" si="18"/>
        <v>4.4139999999999873</v>
      </c>
      <c r="G370" s="12">
        <v>2023</v>
      </c>
    </row>
    <row r="371" spans="1:7" x14ac:dyDescent="0.2">
      <c r="A371" s="20">
        <v>44927.554143518515</v>
      </c>
      <c r="B371" s="2">
        <v>1.63</v>
      </c>
      <c r="C371" s="2">
        <v>1.2</v>
      </c>
      <c r="D371" s="4">
        <f t="shared" si="19"/>
        <v>1.9559999999999997</v>
      </c>
      <c r="E371" s="4">
        <f t="shared" si="20"/>
        <v>235.89599999999999</v>
      </c>
      <c r="F371" s="4">
        <f t="shared" si="18"/>
        <v>4.4259999999999877</v>
      </c>
      <c r="G371" s="12">
        <v>2023</v>
      </c>
    </row>
    <row r="372" spans="1:7" x14ac:dyDescent="0.2">
      <c r="A372" s="20">
        <v>44927.558449074073</v>
      </c>
      <c r="B372" s="2">
        <v>1.64</v>
      </c>
      <c r="C372" s="2">
        <v>1.2</v>
      </c>
      <c r="D372" s="4">
        <f t="shared" si="19"/>
        <v>1.9679999999999997</v>
      </c>
      <c r="E372" s="4">
        <f t="shared" si="20"/>
        <v>235.90799999999999</v>
      </c>
      <c r="F372" s="4">
        <f t="shared" si="18"/>
        <v>4.4379999999999882</v>
      </c>
      <c r="G372" s="12">
        <v>2023</v>
      </c>
    </row>
    <row r="373" spans="1:7" x14ac:dyDescent="0.2">
      <c r="A373" s="20">
        <v>44927.562083333331</v>
      </c>
      <c r="B373" s="2">
        <v>1.65</v>
      </c>
      <c r="C373" s="2">
        <v>1.2</v>
      </c>
      <c r="D373" s="4">
        <f t="shared" si="19"/>
        <v>1.9799999999999998</v>
      </c>
      <c r="E373" s="4">
        <f t="shared" si="20"/>
        <v>235.92</v>
      </c>
      <c r="F373" s="4">
        <f t="shared" si="18"/>
        <v>4.4499999999999886</v>
      </c>
      <c r="G373" s="12">
        <v>2023</v>
      </c>
    </row>
    <row r="374" spans="1:7" x14ac:dyDescent="0.2">
      <c r="A374" s="20">
        <v>44927.566689814812</v>
      </c>
      <c r="B374" s="2">
        <v>1.66</v>
      </c>
      <c r="C374" s="2">
        <v>1.2</v>
      </c>
      <c r="D374" s="4">
        <f t="shared" si="19"/>
        <v>1.9919999999999998</v>
      </c>
      <c r="E374" s="4">
        <f t="shared" si="20"/>
        <v>235.93199999999999</v>
      </c>
      <c r="F374" s="4">
        <f t="shared" si="18"/>
        <v>4.4619999999999891</v>
      </c>
      <c r="G374" s="12">
        <v>2023</v>
      </c>
    </row>
    <row r="375" spans="1:7" x14ac:dyDescent="0.2">
      <c r="A375" s="20">
        <v>44927.570798611108</v>
      </c>
      <c r="B375" s="2">
        <v>1.67</v>
      </c>
      <c r="C375" s="2">
        <v>1.2</v>
      </c>
      <c r="D375" s="4">
        <f t="shared" si="19"/>
        <v>2.004</v>
      </c>
      <c r="E375" s="4">
        <f t="shared" si="20"/>
        <v>235.94399999999999</v>
      </c>
      <c r="F375" s="4">
        <f t="shared" si="18"/>
        <v>4.4739999999999895</v>
      </c>
      <c r="G375" s="12">
        <v>2023</v>
      </c>
    </row>
    <row r="376" spans="1:7" x14ac:dyDescent="0.2">
      <c r="A376" s="20">
        <v>44927.578333333331</v>
      </c>
      <c r="B376" s="2">
        <v>1.68</v>
      </c>
      <c r="C376" s="2">
        <v>1.2</v>
      </c>
      <c r="D376" s="4">
        <f t="shared" si="19"/>
        <v>2.016</v>
      </c>
      <c r="E376" s="4">
        <f t="shared" si="20"/>
        <v>235.95599999999999</v>
      </c>
      <c r="F376" s="4">
        <f t="shared" si="18"/>
        <v>4.48599999999999</v>
      </c>
      <c r="G376" s="12">
        <v>2023</v>
      </c>
    </row>
    <row r="377" spans="1:7" x14ac:dyDescent="0.2">
      <c r="A377" s="20">
        <v>44927.584872685184</v>
      </c>
      <c r="B377" s="2">
        <v>1.69</v>
      </c>
      <c r="C377" s="2">
        <v>1.2</v>
      </c>
      <c r="D377" s="4">
        <f t="shared" si="19"/>
        <v>2.028</v>
      </c>
      <c r="E377" s="4">
        <f t="shared" si="20"/>
        <v>235.96799999999999</v>
      </c>
      <c r="F377" s="4">
        <f t="shared" si="18"/>
        <v>4.4979999999999905</v>
      </c>
      <c r="G377" s="12">
        <v>2023</v>
      </c>
    </row>
    <row r="378" spans="1:7" x14ac:dyDescent="0.2">
      <c r="A378" s="20">
        <v>44927.58861111111</v>
      </c>
      <c r="B378" s="2">
        <v>1.7</v>
      </c>
      <c r="C378" s="2">
        <v>1.2</v>
      </c>
      <c r="D378" s="4">
        <f t="shared" si="19"/>
        <v>2.04</v>
      </c>
      <c r="E378" s="4">
        <f t="shared" si="20"/>
        <v>235.98</v>
      </c>
      <c r="F378" s="4">
        <f t="shared" si="18"/>
        <v>4.5099999999999909</v>
      </c>
      <c r="G378" s="12">
        <v>2023</v>
      </c>
    </row>
    <row r="379" spans="1:7" x14ac:dyDescent="0.2">
      <c r="A379" s="20">
        <v>44927.594467592593</v>
      </c>
      <c r="B379" s="2">
        <v>1.71</v>
      </c>
      <c r="C379" s="2">
        <v>1.2</v>
      </c>
      <c r="D379" s="4">
        <f t="shared" si="19"/>
        <v>2.052</v>
      </c>
      <c r="E379" s="4">
        <f t="shared" si="20"/>
        <v>235.99199999999999</v>
      </c>
      <c r="F379" s="4">
        <f t="shared" si="18"/>
        <v>4.5219999999999914</v>
      </c>
      <c r="G379" s="12">
        <v>2023</v>
      </c>
    </row>
    <row r="380" spans="1:7" x14ac:dyDescent="0.2">
      <c r="A380" s="20">
        <v>44927.600289351853</v>
      </c>
      <c r="B380" s="2">
        <v>1.72</v>
      </c>
      <c r="C380" s="2">
        <v>1.2</v>
      </c>
      <c r="D380" s="4">
        <f t="shared" si="19"/>
        <v>2.0640000000000001</v>
      </c>
      <c r="E380" s="4">
        <f t="shared" si="20"/>
        <v>236.00399999999999</v>
      </c>
      <c r="F380" s="4">
        <f t="shared" si="18"/>
        <v>4.5339999999999918</v>
      </c>
      <c r="G380" s="12">
        <v>2023</v>
      </c>
    </row>
    <row r="381" spans="1:7" x14ac:dyDescent="0.2">
      <c r="A381" s="20">
        <v>44927.606840277775</v>
      </c>
      <c r="B381" s="2">
        <v>1.73</v>
      </c>
      <c r="C381" s="2">
        <v>1.2</v>
      </c>
      <c r="D381" s="4">
        <f t="shared" si="19"/>
        <v>2.0760000000000001</v>
      </c>
      <c r="E381" s="4">
        <f t="shared" si="20"/>
        <v>236.01599999999999</v>
      </c>
      <c r="F381" s="4">
        <f t="shared" si="18"/>
        <v>4.5459999999999923</v>
      </c>
      <c r="G381" s="12">
        <v>2023</v>
      </c>
    </row>
    <row r="382" spans="1:7" x14ac:dyDescent="0.2">
      <c r="A382" s="20">
        <v>44927.612523148149</v>
      </c>
      <c r="B382" s="2">
        <v>1.74</v>
      </c>
      <c r="C382" s="2">
        <v>1.2</v>
      </c>
      <c r="D382" s="4">
        <f t="shared" si="19"/>
        <v>2.0880000000000001</v>
      </c>
      <c r="E382" s="4">
        <f t="shared" si="20"/>
        <v>236.02799999999999</v>
      </c>
      <c r="F382" s="4">
        <f t="shared" si="18"/>
        <v>4.5579999999999927</v>
      </c>
      <c r="G382" s="12">
        <v>2023</v>
      </c>
    </row>
    <row r="383" spans="1:7" x14ac:dyDescent="0.2">
      <c r="A383" s="20">
        <v>44927.618495370371</v>
      </c>
      <c r="B383" s="2">
        <v>1.75</v>
      </c>
      <c r="C383" s="2">
        <v>1.2</v>
      </c>
      <c r="D383" s="4">
        <f t="shared" si="19"/>
        <v>2.1</v>
      </c>
      <c r="E383" s="4">
        <f t="shared" si="20"/>
        <v>236.04</v>
      </c>
      <c r="F383" s="4">
        <f t="shared" si="18"/>
        <v>4.5699999999999932</v>
      </c>
      <c r="G383" s="12">
        <v>2023</v>
      </c>
    </row>
    <row r="384" spans="1:7" x14ac:dyDescent="0.2">
      <c r="A384" s="20">
        <v>44927.624942129631</v>
      </c>
      <c r="B384" s="2">
        <v>1.76</v>
      </c>
      <c r="C384" s="2">
        <v>1.2</v>
      </c>
      <c r="D384" s="4">
        <f t="shared" si="19"/>
        <v>2.1120000000000001</v>
      </c>
      <c r="E384" s="4">
        <f t="shared" si="20"/>
        <v>236.05199999999999</v>
      </c>
      <c r="F384" s="4">
        <f t="shared" si="18"/>
        <v>4.5819999999999936</v>
      </c>
      <c r="G384" s="12">
        <v>2023</v>
      </c>
    </row>
    <row r="385" spans="1:7" x14ac:dyDescent="0.2">
      <c r="A385" s="20">
        <v>44928.494872685187</v>
      </c>
      <c r="B385" s="2">
        <v>1.77</v>
      </c>
      <c r="C385" s="2">
        <v>1.2</v>
      </c>
      <c r="D385" s="4">
        <f t="shared" si="19"/>
        <v>2.1240000000000001</v>
      </c>
      <c r="E385" s="4">
        <f t="shared" si="20"/>
        <v>236.06399999999999</v>
      </c>
      <c r="F385" s="4">
        <f t="shared" si="18"/>
        <v>4.5939999999999941</v>
      </c>
      <c r="G385" s="12">
        <v>2023</v>
      </c>
    </row>
    <row r="386" spans="1:7" x14ac:dyDescent="0.2">
      <c r="A386" s="20">
        <v>44928.537777777776</v>
      </c>
      <c r="B386" s="2">
        <v>1.78</v>
      </c>
      <c r="C386" s="2">
        <v>1.2</v>
      </c>
      <c r="D386" s="4">
        <f t="shared" si="19"/>
        <v>2.1360000000000001</v>
      </c>
      <c r="E386" s="4">
        <f t="shared" si="20"/>
        <v>236.07599999999999</v>
      </c>
      <c r="F386" s="4">
        <f t="shared" si="18"/>
        <v>4.6059999999999945</v>
      </c>
      <c r="G386" s="12">
        <v>2023</v>
      </c>
    </row>
    <row r="387" spans="1:7" x14ac:dyDescent="0.2">
      <c r="A387" s="20">
        <v>44928.538969907408</v>
      </c>
      <c r="B387" s="2">
        <v>1.79</v>
      </c>
      <c r="C387" s="2">
        <v>1.2</v>
      </c>
      <c r="D387" s="4">
        <f t="shared" si="19"/>
        <v>2.1480000000000001</v>
      </c>
      <c r="E387" s="4">
        <f t="shared" si="20"/>
        <v>236.08799999999999</v>
      </c>
      <c r="F387" s="4">
        <f t="shared" ref="F387:F450" si="21">E387-231.47</f>
        <v>4.617999999999995</v>
      </c>
      <c r="G387" s="12">
        <v>2023</v>
      </c>
    </row>
    <row r="388" spans="1:7" x14ac:dyDescent="0.2">
      <c r="A388" s="20">
        <v>44928.543206018519</v>
      </c>
      <c r="B388" s="2">
        <v>1.8</v>
      </c>
      <c r="C388" s="2">
        <v>1.2</v>
      </c>
      <c r="D388" s="4">
        <f t="shared" si="19"/>
        <v>2.16</v>
      </c>
      <c r="E388" s="4">
        <f t="shared" si="20"/>
        <v>236.1</v>
      </c>
      <c r="F388" s="4">
        <f t="shared" si="21"/>
        <v>4.6299999999999955</v>
      </c>
      <c r="G388" s="12">
        <v>2023</v>
      </c>
    </row>
    <row r="389" spans="1:7" x14ac:dyDescent="0.2">
      <c r="A389" s="20">
        <v>44928.546539351853</v>
      </c>
      <c r="B389" s="2">
        <v>1.81</v>
      </c>
      <c r="C389" s="2">
        <v>1.2</v>
      </c>
      <c r="D389" s="4">
        <f t="shared" si="19"/>
        <v>2.1720000000000002</v>
      </c>
      <c r="E389" s="4">
        <f t="shared" si="20"/>
        <v>236.11199999999999</v>
      </c>
      <c r="F389" s="4">
        <f t="shared" si="21"/>
        <v>4.6419999999999959</v>
      </c>
      <c r="G389" s="12">
        <v>2023</v>
      </c>
    </row>
    <row r="390" spans="1:7" x14ac:dyDescent="0.2">
      <c r="A390" s="20">
        <v>44928.552175925928</v>
      </c>
      <c r="B390" s="2">
        <v>1.82</v>
      </c>
      <c r="C390" s="2">
        <v>1.2</v>
      </c>
      <c r="D390" s="4">
        <f t="shared" si="19"/>
        <v>2.1840000000000002</v>
      </c>
      <c r="E390" s="4">
        <f t="shared" si="20"/>
        <v>236.124</v>
      </c>
      <c r="F390" s="4">
        <f t="shared" si="21"/>
        <v>4.6539999999999964</v>
      </c>
      <c r="G390" s="12">
        <v>2023</v>
      </c>
    </row>
    <row r="391" spans="1:7" x14ac:dyDescent="0.2">
      <c r="A391" s="20">
        <v>44928.556504629632</v>
      </c>
      <c r="B391" s="2">
        <v>1.83</v>
      </c>
      <c r="C391" s="2">
        <v>1.2</v>
      </c>
      <c r="D391" s="4">
        <f t="shared" si="19"/>
        <v>2.1960000000000002</v>
      </c>
      <c r="E391" s="4">
        <f t="shared" si="20"/>
        <v>236.136</v>
      </c>
      <c r="F391" s="4">
        <f t="shared" si="21"/>
        <v>4.6659999999999968</v>
      </c>
      <c r="G391" s="12">
        <v>2023</v>
      </c>
    </row>
    <row r="392" spans="1:7" x14ac:dyDescent="0.2">
      <c r="A392" s="20">
        <v>44928.561608796299</v>
      </c>
      <c r="B392" s="2">
        <v>1.84</v>
      </c>
      <c r="C392" s="2">
        <v>1.2</v>
      </c>
      <c r="D392" s="4">
        <f t="shared" si="19"/>
        <v>2.2080000000000002</v>
      </c>
      <c r="E392" s="4">
        <f t="shared" si="20"/>
        <v>236.148</v>
      </c>
      <c r="F392" s="4">
        <f t="shared" si="21"/>
        <v>4.6779999999999973</v>
      </c>
      <c r="G392" s="12">
        <v>2023</v>
      </c>
    </row>
    <row r="393" spans="1:7" x14ac:dyDescent="0.2">
      <c r="A393" s="20">
        <v>44928.566180555557</v>
      </c>
      <c r="B393" s="2">
        <v>1.85</v>
      </c>
      <c r="C393" s="2">
        <v>1.2</v>
      </c>
      <c r="D393" s="4">
        <f t="shared" si="19"/>
        <v>2.2200000000000002</v>
      </c>
      <c r="E393" s="4">
        <f t="shared" si="20"/>
        <v>236.16</v>
      </c>
      <c r="F393" s="4">
        <f t="shared" si="21"/>
        <v>4.6899999999999977</v>
      </c>
      <c r="G393" s="12">
        <v>2023</v>
      </c>
    </row>
    <row r="394" spans="1:7" x14ac:dyDescent="0.2">
      <c r="A394" s="20">
        <v>44928.572928240741</v>
      </c>
      <c r="B394" s="2">
        <v>1.86</v>
      </c>
      <c r="C394" s="2">
        <v>1.2</v>
      </c>
      <c r="D394" s="4">
        <f t="shared" si="19"/>
        <v>2.2320000000000002</v>
      </c>
      <c r="E394" s="4">
        <f t="shared" si="20"/>
        <v>236.172</v>
      </c>
      <c r="F394" s="4">
        <f t="shared" si="21"/>
        <v>4.7019999999999982</v>
      </c>
      <c r="G394" s="12">
        <v>2023</v>
      </c>
    </row>
    <row r="395" spans="1:7" x14ac:dyDescent="0.2">
      <c r="A395" s="20">
        <v>44928.581250000003</v>
      </c>
      <c r="B395" s="2">
        <v>1.87</v>
      </c>
      <c r="C395" s="2">
        <v>1.2</v>
      </c>
      <c r="D395" s="4">
        <f t="shared" si="19"/>
        <v>2.2440000000000002</v>
      </c>
      <c r="E395" s="4">
        <f t="shared" si="20"/>
        <v>236.184</v>
      </c>
      <c r="F395" s="4">
        <f t="shared" si="21"/>
        <v>4.7139999999999986</v>
      </c>
      <c r="G395" s="12">
        <v>2023</v>
      </c>
    </row>
    <row r="396" spans="1:7" x14ac:dyDescent="0.2">
      <c r="A396" s="20">
        <v>44928.593495370369</v>
      </c>
      <c r="B396" s="2">
        <v>1.88</v>
      </c>
      <c r="C396" s="2">
        <v>1.2</v>
      </c>
      <c r="D396" s="4">
        <f t="shared" si="19"/>
        <v>2.2559999999999998</v>
      </c>
      <c r="E396" s="4">
        <f t="shared" si="20"/>
        <v>236.196</v>
      </c>
      <c r="F396" s="4">
        <f t="shared" si="21"/>
        <v>4.7259999999999991</v>
      </c>
      <c r="G396" s="12">
        <v>2023</v>
      </c>
    </row>
    <row r="397" spans="1:7" x14ac:dyDescent="0.2">
      <c r="A397" s="20">
        <v>44928.604699074072</v>
      </c>
      <c r="B397" s="2">
        <v>1.89</v>
      </c>
      <c r="C397" s="2">
        <v>1.2</v>
      </c>
      <c r="D397" s="4">
        <f t="shared" si="19"/>
        <v>2.2679999999999998</v>
      </c>
      <c r="E397" s="4">
        <f t="shared" si="20"/>
        <v>236.208</v>
      </c>
      <c r="F397" s="4">
        <f t="shared" si="21"/>
        <v>4.7379999999999995</v>
      </c>
      <c r="G397" s="12">
        <v>2023</v>
      </c>
    </row>
    <row r="398" spans="1:7" x14ac:dyDescent="0.2">
      <c r="A398" s="20">
        <v>44928.61954861111</v>
      </c>
      <c r="B398" s="2">
        <v>1.9</v>
      </c>
      <c r="C398" s="2">
        <v>1.2</v>
      </c>
      <c r="D398" s="4">
        <f t="shared" si="19"/>
        <v>2.2799999999999998</v>
      </c>
      <c r="E398" s="4">
        <f t="shared" si="20"/>
        <v>236.22</v>
      </c>
      <c r="F398" s="4">
        <f t="shared" si="21"/>
        <v>4.75</v>
      </c>
      <c r="G398" s="12">
        <v>2023</v>
      </c>
    </row>
    <row r="399" spans="1:7" x14ac:dyDescent="0.2">
      <c r="A399" s="20">
        <v>44928.649988425925</v>
      </c>
      <c r="B399" s="2">
        <v>1.91</v>
      </c>
      <c r="C399" s="2">
        <v>1.2</v>
      </c>
      <c r="D399" s="4">
        <f t="shared" si="19"/>
        <v>2.2919999999999998</v>
      </c>
      <c r="E399" s="4">
        <f t="shared" si="20"/>
        <v>236.232</v>
      </c>
      <c r="F399" s="4">
        <f t="shared" si="21"/>
        <v>4.7620000000000005</v>
      </c>
      <c r="G399" s="12">
        <v>2023</v>
      </c>
    </row>
    <row r="400" spans="1:7" x14ac:dyDescent="0.2">
      <c r="A400" s="20">
        <v>44929.510810185187</v>
      </c>
      <c r="B400" s="2">
        <v>1.92</v>
      </c>
      <c r="C400" s="2">
        <v>1.2</v>
      </c>
      <c r="D400" s="4">
        <f t="shared" si="19"/>
        <v>2.3039999999999998</v>
      </c>
      <c r="E400" s="4">
        <f t="shared" si="20"/>
        <v>236.244</v>
      </c>
      <c r="F400" s="4">
        <f t="shared" si="21"/>
        <v>4.7740000000000009</v>
      </c>
      <c r="G400" s="12">
        <v>2023</v>
      </c>
    </row>
    <row r="401" spans="1:7" x14ac:dyDescent="0.2">
      <c r="A401" s="20">
        <v>44929.556805555556</v>
      </c>
      <c r="B401" s="2">
        <v>1.93</v>
      </c>
      <c r="C401" s="2">
        <v>1.2</v>
      </c>
      <c r="D401" s="4">
        <f t="shared" ref="D401:D464" si="22">B401*C401</f>
        <v>2.3159999999999998</v>
      </c>
      <c r="E401" s="4">
        <f t="shared" si="20"/>
        <v>236.256</v>
      </c>
      <c r="F401" s="4">
        <f t="shared" si="21"/>
        <v>4.7860000000000014</v>
      </c>
      <c r="G401" s="12">
        <v>2023</v>
      </c>
    </row>
    <row r="402" spans="1:7" x14ac:dyDescent="0.2">
      <c r="A402" s="20">
        <v>44929.58222222222</v>
      </c>
      <c r="B402" s="2">
        <v>1.94</v>
      </c>
      <c r="C402" s="2">
        <v>1.2</v>
      </c>
      <c r="D402" s="4">
        <f t="shared" si="22"/>
        <v>2.3279999999999998</v>
      </c>
      <c r="E402" s="4">
        <f t="shared" ref="E402:E465" si="23">D402+$E$207</f>
        <v>236.268</v>
      </c>
      <c r="F402" s="4">
        <f t="shared" si="21"/>
        <v>4.7980000000000018</v>
      </c>
      <c r="G402" s="12">
        <v>2023</v>
      </c>
    </row>
    <row r="403" spans="1:7" x14ac:dyDescent="0.2">
      <c r="A403" s="20">
        <v>44929.609189814815</v>
      </c>
      <c r="B403" s="2">
        <v>1.95</v>
      </c>
      <c r="C403" s="2">
        <v>1.2</v>
      </c>
      <c r="D403" s="4">
        <f t="shared" si="22"/>
        <v>2.34</v>
      </c>
      <c r="E403" s="4">
        <f t="shared" si="23"/>
        <v>236.28</v>
      </c>
      <c r="F403" s="4">
        <f t="shared" si="21"/>
        <v>4.8100000000000023</v>
      </c>
      <c r="G403" s="12">
        <v>2023</v>
      </c>
    </row>
    <row r="404" spans="1:7" x14ac:dyDescent="0.2">
      <c r="A404" s="20">
        <v>44930.461944444447</v>
      </c>
      <c r="B404" s="2">
        <v>1.96</v>
      </c>
      <c r="C404" s="2">
        <v>1.2</v>
      </c>
      <c r="D404" s="4">
        <f t="shared" si="22"/>
        <v>2.3519999999999999</v>
      </c>
      <c r="E404" s="4">
        <f t="shared" si="23"/>
        <v>236.292</v>
      </c>
      <c r="F404" s="4">
        <f t="shared" si="21"/>
        <v>4.8220000000000027</v>
      </c>
      <c r="G404" s="12">
        <v>2023</v>
      </c>
    </row>
    <row r="405" spans="1:7" x14ac:dyDescent="0.2">
      <c r="A405" s="20">
        <v>44930.48715277778</v>
      </c>
      <c r="B405" s="2">
        <v>1.97</v>
      </c>
      <c r="C405" s="2">
        <v>1.2</v>
      </c>
      <c r="D405" s="4">
        <f t="shared" si="22"/>
        <v>2.3639999999999999</v>
      </c>
      <c r="E405" s="4">
        <f t="shared" si="23"/>
        <v>236.304</v>
      </c>
      <c r="F405" s="4">
        <f t="shared" si="21"/>
        <v>4.8340000000000032</v>
      </c>
      <c r="G405" s="12">
        <v>2023</v>
      </c>
    </row>
    <row r="406" spans="1:7" x14ac:dyDescent="0.2">
      <c r="A406" s="20">
        <v>44930.509363425925</v>
      </c>
      <c r="B406" s="2">
        <v>1.98</v>
      </c>
      <c r="C406" s="2">
        <v>1.2</v>
      </c>
      <c r="D406" s="4">
        <f t="shared" si="22"/>
        <v>2.3759999999999999</v>
      </c>
      <c r="E406" s="4">
        <f t="shared" si="23"/>
        <v>236.316</v>
      </c>
      <c r="F406" s="4">
        <f t="shared" si="21"/>
        <v>4.8460000000000036</v>
      </c>
      <c r="G406" s="12">
        <v>2023</v>
      </c>
    </row>
    <row r="407" spans="1:7" x14ac:dyDescent="0.2">
      <c r="A407" s="20">
        <v>44930.526678240742</v>
      </c>
      <c r="B407" s="2">
        <v>1.99</v>
      </c>
      <c r="C407" s="2">
        <v>1.2</v>
      </c>
      <c r="D407" s="4">
        <f t="shared" si="22"/>
        <v>2.3879999999999999</v>
      </c>
      <c r="E407" s="4">
        <f t="shared" si="23"/>
        <v>236.328</v>
      </c>
      <c r="F407" s="4">
        <f t="shared" si="21"/>
        <v>4.8580000000000041</v>
      </c>
      <c r="G407" s="12">
        <v>2023</v>
      </c>
    </row>
    <row r="408" spans="1:7" x14ac:dyDescent="0.2">
      <c r="A408" s="20">
        <v>44930.547013888892</v>
      </c>
      <c r="B408" s="2">
        <v>2</v>
      </c>
      <c r="C408" s="2">
        <v>1.2</v>
      </c>
      <c r="D408" s="4">
        <f t="shared" si="22"/>
        <v>2.4</v>
      </c>
      <c r="E408" s="4">
        <f t="shared" si="23"/>
        <v>236.34</v>
      </c>
      <c r="F408" s="4">
        <f t="shared" si="21"/>
        <v>4.8700000000000045</v>
      </c>
      <c r="G408" s="12">
        <v>2023</v>
      </c>
    </row>
    <row r="409" spans="1:7" x14ac:dyDescent="0.2">
      <c r="A409" s="20">
        <v>44930.559236111112</v>
      </c>
      <c r="B409" s="2">
        <v>2.0099999999999998</v>
      </c>
      <c r="C409" s="2">
        <v>1.2</v>
      </c>
      <c r="D409" s="4">
        <f t="shared" si="22"/>
        <v>2.4119999999999995</v>
      </c>
      <c r="E409" s="4">
        <f t="shared" si="23"/>
        <v>236.352</v>
      </c>
      <c r="F409" s="4">
        <f t="shared" si="21"/>
        <v>4.882000000000005</v>
      </c>
      <c r="G409" s="12">
        <v>2023</v>
      </c>
    </row>
    <row r="410" spans="1:7" x14ac:dyDescent="0.2">
      <c r="A410" s="20">
        <v>44930.570520833331</v>
      </c>
      <c r="B410" s="2">
        <v>2.02</v>
      </c>
      <c r="C410" s="2">
        <v>1.2</v>
      </c>
      <c r="D410" s="4">
        <f t="shared" si="22"/>
        <v>2.4239999999999999</v>
      </c>
      <c r="E410" s="4">
        <f t="shared" si="23"/>
        <v>236.364</v>
      </c>
      <c r="F410" s="4">
        <f t="shared" si="21"/>
        <v>4.8940000000000055</v>
      </c>
      <c r="G410" s="12">
        <v>2023</v>
      </c>
    </row>
    <row r="411" spans="1:7" x14ac:dyDescent="0.2">
      <c r="A411" s="20">
        <v>44930.586643518516</v>
      </c>
      <c r="B411" s="2">
        <v>2.0299999999999998</v>
      </c>
      <c r="C411" s="2">
        <v>1.2</v>
      </c>
      <c r="D411" s="4">
        <f t="shared" si="22"/>
        <v>2.4359999999999995</v>
      </c>
      <c r="E411" s="4">
        <f t="shared" si="23"/>
        <v>236.376</v>
      </c>
      <c r="F411" s="4">
        <f t="shared" si="21"/>
        <v>4.9060000000000059</v>
      </c>
      <c r="G411" s="12">
        <v>2023</v>
      </c>
    </row>
    <row r="412" spans="1:7" x14ac:dyDescent="0.2">
      <c r="A412" s="20">
        <v>44930.624027777776</v>
      </c>
      <c r="B412" s="2">
        <v>2.04</v>
      </c>
      <c r="C412" s="2">
        <v>1.2</v>
      </c>
      <c r="D412" s="4">
        <f t="shared" si="22"/>
        <v>2.448</v>
      </c>
      <c r="E412" s="4">
        <f t="shared" si="23"/>
        <v>236.38800000000001</v>
      </c>
      <c r="F412" s="4">
        <f t="shared" si="21"/>
        <v>4.9180000000000064</v>
      </c>
      <c r="G412" s="12">
        <v>2023</v>
      </c>
    </row>
    <row r="413" spans="1:7" x14ac:dyDescent="0.2">
      <c r="A413" s="20">
        <v>44931.495636574073</v>
      </c>
      <c r="B413" s="2">
        <v>2.0499999999999998</v>
      </c>
      <c r="C413" s="2">
        <v>1.2</v>
      </c>
      <c r="D413" s="4">
        <f t="shared" si="22"/>
        <v>2.4599999999999995</v>
      </c>
      <c r="E413" s="4">
        <f t="shared" si="23"/>
        <v>236.4</v>
      </c>
      <c r="F413" s="4">
        <f t="shared" si="21"/>
        <v>4.9300000000000068</v>
      </c>
      <c r="G413" s="12">
        <v>2023</v>
      </c>
    </row>
    <row r="414" spans="1:7" x14ac:dyDescent="0.2">
      <c r="A414" s="20">
        <v>44931.617048611108</v>
      </c>
      <c r="B414" s="2">
        <v>2.06</v>
      </c>
      <c r="C414" s="2">
        <v>1.2</v>
      </c>
      <c r="D414" s="4">
        <f t="shared" si="22"/>
        <v>2.472</v>
      </c>
      <c r="E414" s="4">
        <f t="shared" si="23"/>
        <v>236.41200000000001</v>
      </c>
      <c r="F414" s="4">
        <f t="shared" si="21"/>
        <v>4.9420000000000073</v>
      </c>
      <c r="G414" s="12">
        <v>2023</v>
      </c>
    </row>
    <row r="415" spans="1:7" x14ac:dyDescent="0.2">
      <c r="A415" s="20">
        <v>44932.415324074071</v>
      </c>
      <c r="B415" s="2">
        <v>2.0699999999999998</v>
      </c>
      <c r="C415" s="2">
        <v>1.2</v>
      </c>
      <c r="D415" s="4">
        <f t="shared" si="22"/>
        <v>2.4839999999999995</v>
      </c>
      <c r="E415" s="4">
        <f t="shared" si="23"/>
        <v>236.42400000000001</v>
      </c>
      <c r="F415" s="4">
        <f t="shared" si="21"/>
        <v>4.9540000000000077</v>
      </c>
      <c r="G415" s="12">
        <v>2023</v>
      </c>
    </row>
    <row r="416" spans="1:7" x14ac:dyDescent="0.2">
      <c r="A416" s="20">
        <v>44932.430856481478</v>
      </c>
      <c r="B416" s="2">
        <v>2.08</v>
      </c>
      <c r="C416" s="2">
        <v>1.2</v>
      </c>
      <c r="D416" s="4">
        <f t="shared" si="22"/>
        <v>2.496</v>
      </c>
      <c r="E416" s="4">
        <f t="shared" si="23"/>
        <v>236.43600000000001</v>
      </c>
      <c r="F416" s="4">
        <f t="shared" si="21"/>
        <v>4.9660000000000082</v>
      </c>
      <c r="G416" s="12">
        <v>2023</v>
      </c>
    </row>
    <row r="417" spans="1:7" x14ac:dyDescent="0.2">
      <c r="A417" s="20">
        <v>44932.440057870372</v>
      </c>
      <c r="B417" s="2">
        <v>2.09</v>
      </c>
      <c r="C417" s="2">
        <v>1.2</v>
      </c>
      <c r="D417" s="4">
        <f t="shared" si="22"/>
        <v>2.5079999999999996</v>
      </c>
      <c r="E417" s="4">
        <f t="shared" si="23"/>
        <v>236.44800000000001</v>
      </c>
      <c r="F417" s="4">
        <f t="shared" si="21"/>
        <v>4.9780000000000086</v>
      </c>
      <c r="G417" s="12">
        <v>2023</v>
      </c>
    </row>
    <row r="418" spans="1:7" x14ac:dyDescent="0.2">
      <c r="A418" s="20">
        <v>44932.455682870372</v>
      </c>
      <c r="B418" s="2">
        <v>2.1</v>
      </c>
      <c r="C418" s="2">
        <v>1.2</v>
      </c>
      <c r="D418" s="4">
        <f t="shared" si="22"/>
        <v>2.52</v>
      </c>
      <c r="E418" s="4">
        <f t="shared" si="23"/>
        <v>236.46</v>
      </c>
      <c r="F418" s="4">
        <f t="shared" si="21"/>
        <v>4.9900000000000091</v>
      </c>
      <c r="G418" s="12">
        <v>2023</v>
      </c>
    </row>
    <row r="419" spans="1:7" x14ac:dyDescent="0.2">
      <c r="A419" s="20">
        <v>44932.47016203704</v>
      </c>
      <c r="B419" s="2">
        <v>2.11</v>
      </c>
      <c r="C419" s="2">
        <v>1.2</v>
      </c>
      <c r="D419" s="4">
        <f t="shared" si="22"/>
        <v>2.5319999999999996</v>
      </c>
      <c r="E419" s="4">
        <f t="shared" si="23"/>
        <v>236.47200000000001</v>
      </c>
      <c r="F419" s="4">
        <f t="shared" si="21"/>
        <v>5.0020000000000095</v>
      </c>
      <c r="G419" s="12">
        <v>2023</v>
      </c>
    </row>
    <row r="420" spans="1:7" x14ac:dyDescent="0.2">
      <c r="A420" s="20">
        <v>44932.48710648148</v>
      </c>
      <c r="B420" s="2">
        <v>2.12</v>
      </c>
      <c r="C420" s="2">
        <v>1.2</v>
      </c>
      <c r="D420" s="4">
        <f t="shared" si="22"/>
        <v>2.544</v>
      </c>
      <c r="E420" s="4">
        <f t="shared" si="23"/>
        <v>236.48400000000001</v>
      </c>
      <c r="F420" s="4">
        <f t="shared" si="21"/>
        <v>5.01400000000001</v>
      </c>
      <c r="G420" s="12">
        <v>2023</v>
      </c>
    </row>
    <row r="421" spans="1:7" x14ac:dyDescent="0.2">
      <c r="A421" s="20">
        <v>44932.655648148146</v>
      </c>
      <c r="B421" s="2">
        <v>2.13</v>
      </c>
      <c r="C421" s="2">
        <v>1.2</v>
      </c>
      <c r="D421" s="4">
        <f t="shared" si="22"/>
        <v>2.5559999999999996</v>
      </c>
      <c r="E421" s="4">
        <f t="shared" si="23"/>
        <v>236.49600000000001</v>
      </c>
      <c r="F421" s="4">
        <f t="shared" si="21"/>
        <v>5.0260000000000105</v>
      </c>
      <c r="G421" s="12">
        <v>2023</v>
      </c>
    </row>
    <row r="422" spans="1:7" x14ac:dyDescent="0.2">
      <c r="A422" s="20">
        <v>44937.4297337963</v>
      </c>
      <c r="B422" s="2">
        <v>2.14</v>
      </c>
      <c r="C422" s="2">
        <v>1.2</v>
      </c>
      <c r="D422" s="4">
        <f t="shared" si="22"/>
        <v>2.5680000000000001</v>
      </c>
      <c r="E422" s="4">
        <f t="shared" si="23"/>
        <v>236.50800000000001</v>
      </c>
      <c r="F422" s="4">
        <f t="shared" si="21"/>
        <v>5.0380000000000109</v>
      </c>
      <c r="G422" s="12">
        <v>2023</v>
      </c>
    </row>
    <row r="423" spans="1:7" x14ac:dyDescent="0.2">
      <c r="A423" s="20">
        <v>44937.434317129628</v>
      </c>
      <c r="B423" s="2">
        <v>2.15</v>
      </c>
      <c r="C423" s="2">
        <v>1.2</v>
      </c>
      <c r="D423" s="4">
        <f t="shared" si="22"/>
        <v>2.5799999999999996</v>
      </c>
      <c r="E423" s="4">
        <f t="shared" si="23"/>
        <v>236.52</v>
      </c>
      <c r="F423" s="4">
        <f t="shared" si="21"/>
        <v>5.0500000000000114</v>
      </c>
      <c r="G423" s="12">
        <v>2023</v>
      </c>
    </row>
    <row r="424" spans="1:7" x14ac:dyDescent="0.2">
      <c r="A424" s="20">
        <v>44937.441562499997</v>
      </c>
      <c r="B424" s="2">
        <v>2.16</v>
      </c>
      <c r="C424" s="2">
        <v>1.2</v>
      </c>
      <c r="D424" s="4">
        <f t="shared" si="22"/>
        <v>2.5920000000000001</v>
      </c>
      <c r="E424" s="4">
        <f t="shared" si="23"/>
        <v>236.53200000000001</v>
      </c>
      <c r="F424" s="4">
        <f t="shared" si="21"/>
        <v>5.0620000000000118</v>
      </c>
      <c r="G424" s="12">
        <v>2023</v>
      </c>
    </row>
    <row r="425" spans="1:7" x14ac:dyDescent="0.2">
      <c r="A425" s="20">
        <v>44937.446562500001</v>
      </c>
      <c r="B425" s="2">
        <v>2.17</v>
      </c>
      <c r="C425" s="2">
        <v>1.2</v>
      </c>
      <c r="D425" s="4">
        <f t="shared" si="22"/>
        <v>2.6039999999999996</v>
      </c>
      <c r="E425" s="4">
        <f t="shared" si="23"/>
        <v>236.54400000000001</v>
      </c>
      <c r="F425" s="4">
        <f t="shared" si="21"/>
        <v>5.0740000000000123</v>
      </c>
      <c r="G425" s="12">
        <v>2023</v>
      </c>
    </row>
    <row r="426" spans="1:7" x14ac:dyDescent="0.2">
      <c r="A426" s="20">
        <v>44937.455451388887</v>
      </c>
      <c r="B426" s="2">
        <v>2.1800000000000002</v>
      </c>
      <c r="C426" s="2">
        <v>1.2</v>
      </c>
      <c r="D426" s="4">
        <f t="shared" si="22"/>
        <v>2.6160000000000001</v>
      </c>
      <c r="E426" s="4">
        <f t="shared" si="23"/>
        <v>236.55600000000001</v>
      </c>
      <c r="F426" s="4">
        <f t="shared" si="21"/>
        <v>5.0860000000000127</v>
      </c>
      <c r="G426" s="12">
        <v>2023</v>
      </c>
    </row>
    <row r="427" spans="1:7" x14ac:dyDescent="0.2">
      <c r="A427" s="20">
        <v>44937.463622685187</v>
      </c>
      <c r="B427" s="2">
        <v>2.19</v>
      </c>
      <c r="C427" s="2">
        <v>1.2</v>
      </c>
      <c r="D427" s="4">
        <f t="shared" si="22"/>
        <v>2.6279999999999997</v>
      </c>
      <c r="E427" s="4">
        <f t="shared" si="23"/>
        <v>236.56799999999998</v>
      </c>
      <c r="F427" s="4">
        <f t="shared" si="21"/>
        <v>5.0979999999999848</v>
      </c>
      <c r="G427" s="12">
        <v>2023</v>
      </c>
    </row>
    <row r="428" spans="1:7" x14ac:dyDescent="0.2">
      <c r="A428" s="20">
        <v>44937.473263888889</v>
      </c>
      <c r="B428" s="2">
        <v>2.2000000000000002</v>
      </c>
      <c r="C428" s="2">
        <v>1.2</v>
      </c>
      <c r="D428" s="4">
        <f t="shared" si="22"/>
        <v>2.64</v>
      </c>
      <c r="E428" s="4">
        <f t="shared" si="23"/>
        <v>236.57999999999998</v>
      </c>
      <c r="F428" s="4">
        <f t="shared" si="21"/>
        <v>5.1099999999999852</v>
      </c>
      <c r="G428" s="12">
        <v>2023</v>
      </c>
    </row>
    <row r="429" spans="1:7" x14ac:dyDescent="0.2">
      <c r="A429" s="20">
        <v>44937.481446759259</v>
      </c>
      <c r="B429" s="2">
        <v>2.21</v>
      </c>
      <c r="C429" s="2">
        <v>1.2</v>
      </c>
      <c r="D429" s="4">
        <f t="shared" si="22"/>
        <v>2.6519999999999997</v>
      </c>
      <c r="E429" s="4">
        <f t="shared" si="23"/>
        <v>236.59199999999998</v>
      </c>
      <c r="F429" s="4">
        <f t="shared" si="21"/>
        <v>5.1219999999999857</v>
      </c>
      <c r="G429" s="12">
        <v>2023</v>
      </c>
    </row>
    <row r="430" spans="1:7" x14ac:dyDescent="0.2">
      <c r="A430" s="20">
        <v>44937.488796296297</v>
      </c>
      <c r="B430" s="2">
        <v>2.2200000000000002</v>
      </c>
      <c r="C430" s="2">
        <v>1.2</v>
      </c>
      <c r="D430" s="4">
        <f t="shared" si="22"/>
        <v>2.6640000000000001</v>
      </c>
      <c r="E430" s="4">
        <f t="shared" si="23"/>
        <v>236.60399999999998</v>
      </c>
      <c r="F430" s="4">
        <f t="shared" si="21"/>
        <v>5.1339999999999861</v>
      </c>
      <c r="G430" s="12">
        <v>2023</v>
      </c>
    </row>
    <row r="431" spans="1:7" x14ac:dyDescent="0.2">
      <c r="A431" s="20">
        <v>44937.499189814815</v>
      </c>
      <c r="B431" s="2">
        <v>2.23</v>
      </c>
      <c r="C431" s="2">
        <v>1.2</v>
      </c>
      <c r="D431" s="4">
        <f t="shared" si="22"/>
        <v>2.6759999999999997</v>
      </c>
      <c r="E431" s="4">
        <f t="shared" si="23"/>
        <v>236.61599999999999</v>
      </c>
      <c r="F431" s="4">
        <f t="shared" si="21"/>
        <v>5.1459999999999866</v>
      </c>
      <c r="G431" s="12">
        <v>2023</v>
      </c>
    </row>
    <row r="432" spans="1:7" x14ac:dyDescent="0.2">
      <c r="A432" s="20">
        <v>44937.510231481479</v>
      </c>
      <c r="B432" s="2">
        <v>2.2400000000000002</v>
      </c>
      <c r="C432" s="2">
        <v>1.2</v>
      </c>
      <c r="D432" s="4">
        <f t="shared" si="22"/>
        <v>2.6880000000000002</v>
      </c>
      <c r="E432" s="4">
        <f t="shared" si="23"/>
        <v>236.62799999999999</v>
      </c>
      <c r="F432" s="4">
        <f t="shared" si="21"/>
        <v>5.157999999999987</v>
      </c>
      <c r="G432" s="12">
        <v>2023</v>
      </c>
    </row>
    <row r="433" spans="1:7" x14ac:dyDescent="0.2">
      <c r="A433" s="20">
        <v>44937.523101851853</v>
      </c>
      <c r="B433" s="2">
        <v>2.25</v>
      </c>
      <c r="C433" s="2">
        <v>1.2</v>
      </c>
      <c r="D433" s="4">
        <f t="shared" si="22"/>
        <v>2.6999999999999997</v>
      </c>
      <c r="E433" s="4">
        <f t="shared" si="23"/>
        <v>236.64</v>
      </c>
      <c r="F433" s="4">
        <f t="shared" si="21"/>
        <v>5.1699999999999875</v>
      </c>
      <c r="G433" s="12">
        <v>2023</v>
      </c>
    </row>
    <row r="434" spans="1:7" x14ac:dyDescent="0.2">
      <c r="A434" s="20">
        <v>44937.638969907406</v>
      </c>
      <c r="B434" s="2">
        <v>2.2599999999999998</v>
      </c>
      <c r="C434" s="2">
        <v>1.2</v>
      </c>
      <c r="D434" s="4">
        <f t="shared" si="22"/>
        <v>2.7119999999999997</v>
      </c>
      <c r="E434" s="4">
        <f t="shared" si="23"/>
        <v>236.65199999999999</v>
      </c>
      <c r="F434" s="4">
        <f t="shared" si="21"/>
        <v>5.1819999999999879</v>
      </c>
      <c r="G434" s="12">
        <v>2023</v>
      </c>
    </row>
    <row r="435" spans="1:7" x14ac:dyDescent="0.2">
      <c r="A435" s="20">
        <v>44941.441261574073</v>
      </c>
      <c r="B435" s="2">
        <v>2.27</v>
      </c>
      <c r="C435" s="2">
        <v>1.2</v>
      </c>
      <c r="D435" s="4">
        <f t="shared" si="22"/>
        <v>2.7239999999999998</v>
      </c>
      <c r="E435" s="4">
        <f t="shared" si="23"/>
        <v>236.66399999999999</v>
      </c>
      <c r="F435" s="4">
        <f t="shared" si="21"/>
        <v>5.1939999999999884</v>
      </c>
      <c r="G435" s="12">
        <v>2023</v>
      </c>
    </row>
    <row r="436" spans="1:7" x14ac:dyDescent="0.2">
      <c r="A436" s="20">
        <v>44941.4528587963</v>
      </c>
      <c r="B436" s="2">
        <v>2.2799999999999998</v>
      </c>
      <c r="C436" s="2">
        <v>1.2</v>
      </c>
      <c r="D436" s="4">
        <f t="shared" si="22"/>
        <v>2.7359999999999998</v>
      </c>
      <c r="E436" s="4">
        <f t="shared" si="23"/>
        <v>236.67599999999999</v>
      </c>
      <c r="F436" s="4">
        <f t="shared" si="21"/>
        <v>5.2059999999999889</v>
      </c>
      <c r="G436" s="12">
        <v>2023</v>
      </c>
    </row>
    <row r="437" spans="1:7" x14ac:dyDescent="0.2">
      <c r="A437" s="20">
        <v>44941.464837962965</v>
      </c>
      <c r="B437" s="2">
        <v>2.29</v>
      </c>
      <c r="C437" s="2">
        <v>1.2</v>
      </c>
      <c r="D437" s="4">
        <f t="shared" si="22"/>
        <v>2.7479999999999998</v>
      </c>
      <c r="E437" s="4">
        <f t="shared" si="23"/>
        <v>236.68799999999999</v>
      </c>
      <c r="F437" s="4">
        <f t="shared" si="21"/>
        <v>5.2179999999999893</v>
      </c>
      <c r="G437" s="12">
        <v>2023</v>
      </c>
    </row>
    <row r="438" spans="1:7" x14ac:dyDescent="0.2">
      <c r="A438" s="20">
        <v>44941.473287037035</v>
      </c>
      <c r="B438" s="2">
        <v>2.2999999999999998</v>
      </c>
      <c r="C438" s="2">
        <v>1.2</v>
      </c>
      <c r="D438" s="4">
        <f t="shared" si="22"/>
        <v>2.76</v>
      </c>
      <c r="E438" s="4">
        <f t="shared" si="23"/>
        <v>236.7</v>
      </c>
      <c r="F438" s="4">
        <f t="shared" si="21"/>
        <v>5.2299999999999898</v>
      </c>
      <c r="G438" s="12">
        <v>2023</v>
      </c>
    </row>
    <row r="439" spans="1:7" x14ac:dyDescent="0.2">
      <c r="A439" s="20">
        <v>44941.492627314816</v>
      </c>
      <c r="B439" s="2">
        <v>2.31</v>
      </c>
      <c r="C439" s="2">
        <v>1.2</v>
      </c>
      <c r="D439" s="4">
        <f t="shared" si="22"/>
        <v>2.7719999999999998</v>
      </c>
      <c r="E439" s="4">
        <f t="shared" si="23"/>
        <v>236.71199999999999</v>
      </c>
      <c r="F439" s="4">
        <f t="shared" si="21"/>
        <v>5.2419999999999902</v>
      </c>
      <c r="G439" s="12">
        <v>2023</v>
      </c>
    </row>
    <row r="440" spans="1:7" x14ac:dyDescent="0.2">
      <c r="A440" s="20">
        <v>44942.563564814816</v>
      </c>
      <c r="B440" s="2">
        <v>2.3199999999999998</v>
      </c>
      <c r="C440" s="2">
        <v>1.2</v>
      </c>
      <c r="D440" s="4">
        <f t="shared" si="22"/>
        <v>2.7839999999999998</v>
      </c>
      <c r="E440" s="4">
        <f t="shared" si="23"/>
        <v>236.72399999999999</v>
      </c>
      <c r="F440" s="4">
        <f t="shared" si="21"/>
        <v>5.2539999999999907</v>
      </c>
      <c r="G440" s="12">
        <v>2023</v>
      </c>
    </row>
    <row r="441" spans="1:7" x14ac:dyDescent="0.2">
      <c r="A441" s="20">
        <v>44942.573240740741</v>
      </c>
      <c r="B441" s="2">
        <v>2.33</v>
      </c>
      <c r="C441" s="2">
        <v>1.2</v>
      </c>
      <c r="D441" s="4">
        <f t="shared" si="22"/>
        <v>2.7959999999999998</v>
      </c>
      <c r="E441" s="4">
        <f t="shared" si="23"/>
        <v>236.73599999999999</v>
      </c>
      <c r="F441" s="4">
        <f t="shared" si="21"/>
        <v>5.2659999999999911</v>
      </c>
      <c r="G441" s="12">
        <v>2023</v>
      </c>
    </row>
    <row r="442" spans="1:7" x14ac:dyDescent="0.2">
      <c r="A442" s="20">
        <v>44942.57366898148</v>
      </c>
      <c r="B442" s="2">
        <v>2.34</v>
      </c>
      <c r="C442" s="2">
        <v>1.2</v>
      </c>
      <c r="D442" s="4">
        <f t="shared" si="22"/>
        <v>2.8079999999999998</v>
      </c>
      <c r="E442" s="4">
        <f t="shared" si="23"/>
        <v>236.74799999999999</v>
      </c>
      <c r="F442" s="4">
        <f t="shared" si="21"/>
        <v>5.2779999999999916</v>
      </c>
      <c r="G442" s="12">
        <v>2023</v>
      </c>
    </row>
    <row r="443" spans="1:7" x14ac:dyDescent="0.2">
      <c r="A443" s="20">
        <v>44942.577905092592</v>
      </c>
      <c r="B443" s="2">
        <v>2.35</v>
      </c>
      <c r="C443" s="2">
        <v>1.2</v>
      </c>
      <c r="D443" s="4">
        <f t="shared" si="22"/>
        <v>2.82</v>
      </c>
      <c r="E443" s="4">
        <f t="shared" si="23"/>
        <v>236.76</v>
      </c>
      <c r="F443" s="4">
        <f t="shared" si="21"/>
        <v>5.289999999999992</v>
      </c>
      <c r="G443" s="12">
        <v>2023</v>
      </c>
    </row>
    <row r="444" spans="1:7" x14ac:dyDescent="0.2">
      <c r="A444" s="20">
        <v>44942.585138888891</v>
      </c>
      <c r="B444" s="2">
        <v>2.36</v>
      </c>
      <c r="C444" s="2">
        <v>1.2</v>
      </c>
      <c r="D444" s="4">
        <f t="shared" si="22"/>
        <v>2.8319999999999999</v>
      </c>
      <c r="E444" s="4">
        <f t="shared" si="23"/>
        <v>236.77199999999999</v>
      </c>
      <c r="F444" s="4">
        <f t="shared" si="21"/>
        <v>5.3019999999999925</v>
      </c>
      <c r="G444" s="12">
        <v>2023</v>
      </c>
    </row>
    <row r="445" spans="1:7" x14ac:dyDescent="0.2">
      <c r="A445" s="20">
        <v>44942.596226851849</v>
      </c>
      <c r="B445" s="2">
        <v>2.37</v>
      </c>
      <c r="C445" s="2">
        <v>1.2</v>
      </c>
      <c r="D445" s="4">
        <f t="shared" si="22"/>
        <v>2.8439999999999999</v>
      </c>
      <c r="E445" s="4">
        <f t="shared" si="23"/>
        <v>236.78399999999999</v>
      </c>
      <c r="F445" s="4">
        <f t="shared" si="21"/>
        <v>5.313999999999993</v>
      </c>
      <c r="G445" s="12">
        <v>2023</v>
      </c>
    </row>
    <row r="446" spans="1:7" x14ac:dyDescent="0.2">
      <c r="A446" s="20">
        <v>44942.603090277778</v>
      </c>
      <c r="B446" s="2">
        <v>2.38</v>
      </c>
      <c r="C446" s="2">
        <v>1.2</v>
      </c>
      <c r="D446" s="4">
        <f t="shared" si="22"/>
        <v>2.8559999999999999</v>
      </c>
      <c r="E446" s="4">
        <f t="shared" si="23"/>
        <v>236.79599999999999</v>
      </c>
      <c r="F446" s="4">
        <f t="shared" si="21"/>
        <v>5.3259999999999934</v>
      </c>
      <c r="G446" s="12">
        <v>2023</v>
      </c>
    </row>
    <row r="447" spans="1:7" x14ac:dyDescent="0.2">
      <c r="A447" s="20">
        <v>44942.617418981485</v>
      </c>
      <c r="B447" s="2">
        <v>2.39</v>
      </c>
      <c r="C447" s="2">
        <v>1.2</v>
      </c>
      <c r="D447" s="4">
        <f t="shared" si="22"/>
        <v>2.8679999999999999</v>
      </c>
      <c r="E447" s="4">
        <f t="shared" si="23"/>
        <v>236.80799999999999</v>
      </c>
      <c r="F447" s="4">
        <f t="shared" si="21"/>
        <v>5.3379999999999939</v>
      </c>
      <c r="G447" s="12">
        <v>2023</v>
      </c>
    </row>
    <row r="448" spans="1:7" x14ac:dyDescent="0.2">
      <c r="A448" s="20">
        <v>44942.622858796298</v>
      </c>
      <c r="B448" s="2">
        <v>2.4</v>
      </c>
      <c r="C448" s="2">
        <v>1.2</v>
      </c>
      <c r="D448" s="4">
        <f t="shared" si="22"/>
        <v>2.88</v>
      </c>
      <c r="E448" s="4">
        <f t="shared" si="23"/>
        <v>236.82</v>
      </c>
      <c r="F448" s="4">
        <f t="shared" si="21"/>
        <v>5.3499999999999943</v>
      </c>
      <c r="G448" s="12">
        <v>2023</v>
      </c>
    </row>
    <row r="449" spans="1:7" x14ac:dyDescent="0.2">
      <c r="A449" s="20">
        <v>44942.629907407405</v>
      </c>
      <c r="B449" s="2">
        <v>2.41</v>
      </c>
      <c r="C449" s="2">
        <v>1.2</v>
      </c>
      <c r="D449" s="4">
        <f t="shared" si="22"/>
        <v>2.8919999999999999</v>
      </c>
      <c r="E449" s="4">
        <f t="shared" si="23"/>
        <v>236.83199999999999</v>
      </c>
      <c r="F449" s="4">
        <f t="shared" si="21"/>
        <v>5.3619999999999948</v>
      </c>
      <c r="G449" s="12">
        <v>2023</v>
      </c>
    </row>
    <row r="450" spans="1:7" x14ac:dyDescent="0.2">
      <c r="A450" s="20">
        <v>44942.641446759262</v>
      </c>
      <c r="B450" s="2">
        <v>2.42</v>
      </c>
      <c r="C450" s="2">
        <v>1.2</v>
      </c>
      <c r="D450" s="4">
        <f t="shared" si="22"/>
        <v>2.9039999999999999</v>
      </c>
      <c r="E450" s="4">
        <f t="shared" si="23"/>
        <v>236.84399999999999</v>
      </c>
      <c r="F450" s="4">
        <f t="shared" si="21"/>
        <v>5.3739999999999952</v>
      </c>
      <c r="G450" s="12">
        <v>2023</v>
      </c>
    </row>
    <row r="451" spans="1:7" x14ac:dyDescent="0.2">
      <c r="A451" s="20">
        <v>44942.656446759262</v>
      </c>
      <c r="B451" s="2">
        <v>2.4300000000000002</v>
      </c>
      <c r="C451" s="2">
        <v>1.2</v>
      </c>
      <c r="D451" s="4">
        <f t="shared" si="22"/>
        <v>2.9159999999999999</v>
      </c>
      <c r="E451" s="4">
        <f t="shared" si="23"/>
        <v>236.85599999999999</v>
      </c>
      <c r="F451" s="4">
        <f t="shared" ref="F451:F514" si="24">E451-231.47</f>
        <v>5.3859999999999957</v>
      </c>
      <c r="G451" s="12">
        <v>2023</v>
      </c>
    </row>
    <row r="452" spans="1:7" x14ac:dyDescent="0.2">
      <c r="A452" s="20">
        <v>44942.687800925924</v>
      </c>
      <c r="B452" s="2">
        <v>2.44</v>
      </c>
      <c r="C452" s="2">
        <v>1.2</v>
      </c>
      <c r="D452" s="4">
        <f t="shared" si="22"/>
        <v>2.9279999999999999</v>
      </c>
      <c r="E452" s="4">
        <f t="shared" si="23"/>
        <v>236.86799999999999</v>
      </c>
      <c r="F452" s="4">
        <f t="shared" si="24"/>
        <v>5.3979999999999961</v>
      </c>
      <c r="G452" s="12">
        <v>2023</v>
      </c>
    </row>
    <row r="453" spans="1:7" x14ac:dyDescent="0.2">
      <c r="A453" s="20">
        <v>44944.427511574075</v>
      </c>
      <c r="B453" s="2">
        <v>2.4500000000000002</v>
      </c>
      <c r="C453" s="2">
        <v>1.2</v>
      </c>
      <c r="D453" s="4">
        <f t="shared" si="22"/>
        <v>2.94</v>
      </c>
      <c r="E453" s="4">
        <f t="shared" si="23"/>
        <v>236.88</v>
      </c>
      <c r="F453" s="4">
        <f t="shared" si="24"/>
        <v>5.4099999999999966</v>
      </c>
      <c r="G453" s="12">
        <v>2023</v>
      </c>
    </row>
    <row r="454" spans="1:7" x14ac:dyDescent="0.2">
      <c r="A454" s="20">
        <v>44944.432754629626</v>
      </c>
      <c r="B454" s="2">
        <v>2.46</v>
      </c>
      <c r="C454" s="2">
        <v>1.2</v>
      </c>
      <c r="D454" s="4">
        <f t="shared" si="22"/>
        <v>2.952</v>
      </c>
      <c r="E454" s="4">
        <f t="shared" si="23"/>
        <v>236.892</v>
      </c>
      <c r="F454" s="4">
        <f t="shared" si="24"/>
        <v>5.421999999999997</v>
      </c>
      <c r="G454" s="12">
        <v>2023</v>
      </c>
    </row>
    <row r="455" spans="1:7" x14ac:dyDescent="0.2">
      <c r="A455" s="20">
        <v>44944.439444444448</v>
      </c>
      <c r="B455" s="2">
        <v>2.4700000000000002</v>
      </c>
      <c r="C455" s="2">
        <v>1.2</v>
      </c>
      <c r="D455" s="4">
        <f t="shared" si="22"/>
        <v>2.964</v>
      </c>
      <c r="E455" s="4">
        <f t="shared" si="23"/>
        <v>236.904</v>
      </c>
      <c r="F455" s="4">
        <f t="shared" si="24"/>
        <v>5.4339999999999975</v>
      </c>
      <c r="G455" s="12">
        <v>2023</v>
      </c>
    </row>
    <row r="456" spans="1:7" x14ac:dyDescent="0.2">
      <c r="A456" s="20">
        <v>44944.445879629631</v>
      </c>
      <c r="B456" s="2">
        <v>2.48</v>
      </c>
      <c r="C456" s="2">
        <v>1.2</v>
      </c>
      <c r="D456" s="4">
        <f t="shared" si="22"/>
        <v>2.976</v>
      </c>
      <c r="E456" s="4">
        <f t="shared" si="23"/>
        <v>236.916</v>
      </c>
      <c r="F456" s="4">
        <f t="shared" si="24"/>
        <v>5.445999999999998</v>
      </c>
      <c r="G456" s="12">
        <v>2023</v>
      </c>
    </row>
    <row r="457" spans="1:7" x14ac:dyDescent="0.2">
      <c r="A457" s="20">
        <v>44944.450555555559</v>
      </c>
      <c r="B457" s="2">
        <v>2.4900000000000002</v>
      </c>
      <c r="C457" s="2">
        <v>1.2</v>
      </c>
      <c r="D457" s="4">
        <f t="shared" si="22"/>
        <v>2.988</v>
      </c>
      <c r="E457" s="4">
        <f t="shared" si="23"/>
        <v>236.928</v>
      </c>
      <c r="F457" s="4">
        <f t="shared" si="24"/>
        <v>5.4579999999999984</v>
      </c>
      <c r="G457" s="12">
        <v>2023</v>
      </c>
    </row>
    <row r="458" spans="1:7" x14ac:dyDescent="0.2">
      <c r="A458" s="20">
        <v>44944.455960648149</v>
      </c>
      <c r="B458" s="2">
        <v>2.5</v>
      </c>
      <c r="C458" s="2">
        <v>1.2</v>
      </c>
      <c r="D458" s="4">
        <f t="shared" si="22"/>
        <v>3</v>
      </c>
      <c r="E458" s="4">
        <f t="shared" si="23"/>
        <v>236.94</v>
      </c>
      <c r="F458" s="4">
        <f t="shared" si="24"/>
        <v>5.4699999999999989</v>
      </c>
      <c r="G458" s="12">
        <v>2023</v>
      </c>
    </row>
    <row r="459" spans="1:7" x14ac:dyDescent="0.2">
      <c r="A459" s="20">
        <v>44944.461712962962</v>
      </c>
      <c r="B459" s="2">
        <v>2.5099999999999998</v>
      </c>
      <c r="C459" s="2">
        <v>1.2</v>
      </c>
      <c r="D459" s="4">
        <f t="shared" si="22"/>
        <v>3.0119999999999996</v>
      </c>
      <c r="E459" s="4">
        <f t="shared" si="23"/>
        <v>236.952</v>
      </c>
      <c r="F459" s="4">
        <f t="shared" si="24"/>
        <v>5.4819999999999993</v>
      </c>
      <c r="G459" s="12">
        <v>2023</v>
      </c>
    </row>
    <row r="460" spans="1:7" x14ac:dyDescent="0.2">
      <c r="A460" s="20">
        <v>44944.469652777778</v>
      </c>
      <c r="B460" s="2">
        <v>2.52</v>
      </c>
      <c r="C460" s="2">
        <v>1.2</v>
      </c>
      <c r="D460" s="4">
        <f t="shared" si="22"/>
        <v>3.024</v>
      </c>
      <c r="E460" s="4">
        <f t="shared" si="23"/>
        <v>236.964</v>
      </c>
      <c r="F460" s="4">
        <f t="shared" si="24"/>
        <v>5.4939999999999998</v>
      </c>
      <c r="G460" s="12">
        <v>2023</v>
      </c>
    </row>
    <row r="461" spans="1:7" x14ac:dyDescent="0.2">
      <c r="A461" s="20">
        <v>44944.472974537035</v>
      </c>
      <c r="B461" s="2">
        <v>2.5299999999999998</v>
      </c>
      <c r="C461" s="2">
        <v>1.2</v>
      </c>
      <c r="D461" s="4">
        <f t="shared" si="22"/>
        <v>3.0359999999999996</v>
      </c>
      <c r="E461" s="4">
        <f t="shared" si="23"/>
        <v>236.976</v>
      </c>
      <c r="F461" s="4">
        <f t="shared" si="24"/>
        <v>5.5060000000000002</v>
      </c>
      <c r="G461" s="12">
        <v>2023</v>
      </c>
    </row>
    <row r="462" spans="1:7" x14ac:dyDescent="0.2">
      <c r="A462" s="20">
        <v>44944.474421296298</v>
      </c>
      <c r="B462" s="2">
        <v>2.54</v>
      </c>
      <c r="C462" s="2">
        <v>1.2</v>
      </c>
      <c r="D462" s="4">
        <f t="shared" si="22"/>
        <v>3.048</v>
      </c>
      <c r="E462" s="4">
        <f t="shared" si="23"/>
        <v>236.988</v>
      </c>
      <c r="F462" s="4">
        <f t="shared" si="24"/>
        <v>5.5180000000000007</v>
      </c>
      <c r="G462" s="12">
        <v>2023</v>
      </c>
    </row>
    <row r="463" spans="1:7" x14ac:dyDescent="0.2">
      <c r="A463" s="20">
        <v>44944.476770833331</v>
      </c>
      <c r="B463" s="2">
        <v>2.5499999999999998</v>
      </c>
      <c r="C463" s="2">
        <v>1.2</v>
      </c>
      <c r="D463" s="4">
        <f t="shared" si="22"/>
        <v>3.0599999999999996</v>
      </c>
      <c r="E463" s="4">
        <f t="shared" si="23"/>
        <v>237</v>
      </c>
      <c r="F463" s="4">
        <f t="shared" si="24"/>
        <v>5.5300000000000011</v>
      </c>
      <c r="G463" s="12">
        <v>2023</v>
      </c>
    </row>
    <row r="464" spans="1:7" x14ac:dyDescent="0.2">
      <c r="A464" s="20">
        <v>44944.479386574072</v>
      </c>
      <c r="B464" s="2">
        <v>2.56</v>
      </c>
      <c r="C464" s="2">
        <v>1.2</v>
      </c>
      <c r="D464" s="4">
        <f t="shared" si="22"/>
        <v>3.0720000000000001</v>
      </c>
      <c r="E464" s="4">
        <f t="shared" si="23"/>
        <v>237.012</v>
      </c>
      <c r="F464" s="4">
        <f t="shared" si="24"/>
        <v>5.5420000000000016</v>
      </c>
      <c r="G464" s="12">
        <v>2023</v>
      </c>
    </row>
    <row r="465" spans="1:7" x14ac:dyDescent="0.2">
      <c r="A465" s="20">
        <v>44944.481909722221</v>
      </c>
      <c r="B465" s="2">
        <v>2.57</v>
      </c>
      <c r="C465" s="2">
        <v>1.2</v>
      </c>
      <c r="D465" s="4">
        <f t="shared" ref="D465:D528" si="25">B465*C465</f>
        <v>3.0839999999999996</v>
      </c>
      <c r="E465" s="4">
        <f t="shared" si="23"/>
        <v>237.024</v>
      </c>
      <c r="F465" s="4">
        <f t="shared" si="24"/>
        <v>5.554000000000002</v>
      </c>
      <c r="G465" s="12">
        <v>2023</v>
      </c>
    </row>
    <row r="466" spans="1:7" x14ac:dyDescent="0.2">
      <c r="A466" s="20">
        <v>44944.484791666669</v>
      </c>
      <c r="B466" s="2">
        <v>2.58</v>
      </c>
      <c r="C466" s="2">
        <v>1.2</v>
      </c>
      <c r="D466" s="4">
        <f t="shared" si="25"/>
        <v>3.0960000000000001</v>
      </c>
      <c r="E466" s="4">
        <f t="shared" ref="E466:E529" si="26">D466+$E$207</f>
        <v>237.036</v>
      </c>
      <c r="F466" s="4">
        <f t="shared" si="24"/>
        <v>5.5660000000000025</v>
      </c>
      <c r="G466" s="12">
        <v>2023</v>
      </c>
    </row>
    <row r="467" spans="1:7" x14ac:dyDescent="0.2">
      <c r="A467" s="20">
        <v>44944.487372685187</v>
      </c>
      <c r="B467" s="2">
        <v>2.59</v>
      </c>
      <c r="C467" s="2">
        <v>1.2</v>
      </c>
      <c r="D467" s="4">
        <f t="shared" si="25"/>
        <v>3.1079999999999997</v>
      </c>
      <c r="E467" s="4">
        <f t="shared" si="26"/>
        <v>237.048</v>
      </c>
      <c r="F467" s="4">
        <f t="shared" si="24"/>
        <v>5.578000000000003</v>
      </c>
      <c r="G467" s="12">
        <v>2023</v>
      </c>
    </row>
    <row r="468" spans="1:7" x14ac:dyDescent="0.2">
      <c r="A468" s="20">
        <v>44944.490474537037</v>
      </c>
      <c r="B468" s="2">
        <v>2.6</v>
      </c>
      <c r="C468" s="2">
        <v>1.2</v>
      </c>
      <c r="D468" s="4">
        <f t="shared" si="25"/>
        <v>3.12</v>
      </c>
      <c r="E468" s="4">
        <f t="shared" si="26"/>
        <v>237.06</v>
      </c>
      <c r="F468" s="4">
        <f t="shared" si="24"/>
        <v>5.5900000000000034</v>
      </c>
      <c r="G468" s="12">
        <v>2023</v>
      </c>
    </row>
    <row r="469" spans="1:7" x14ac:dyDescent="0.2">
      <c r="A469" s="20">
        <v>44944.493356481478</v>
      </c>
      <c r="B469" s="2">
        <v>2.61</v>
      </c>
      <c r="C469" s="2">
        <v>1.2</v>
      </c>
      <c r="D469" s="4">
        <f t="shared" si="25"/>
        <v>3.1319999999999997</v>
      </c>
      <c r="E469" s="4">
        <f t="shared" si="26"/>
        <v>237.072</v>
      </c>
      <c r="F469" s="4">
        <f t="shared" si="24"/>
        <v>5.6020000000000039</v>
      </c>
      <c r="G469" s="12">
        <v>2023</v>
      </c>
    </row>
    <row r="470" spans="1:7" x14ac:dyDescent="0.2">
      <c r="A470" s="20">
        <v>44944.497094907405</v>
      </c>
      <c r="B470" s="2">
        <v>2.62</v>
      </c>
      <c r="C470" s="2">
        <v>1.2</v>
      </c>
      <c r="D470" s="4">
        <f t="shared" si="25"/>
        <v>3.1440000000000001</v>
      </c>
      <c r="E470" s="4">
        <f t="shared" si="26"/>
        <v>237.084</v>
      </c>
      <c r="F470" s="4">
        <f t="shared" si="24"/>
        <v>5.6140000000000043</v>
      </c>
      <c r="G470" s="12">
        <v>2023</v>
      </c>
    </row>
    <row r="471" spans="1:7" x14ac:dyDescent="0.2">
      <c r="A471" s="20">
        <v>44944.500115740739</v>
      </c>
      <c r="B471" s="2">
        <v>2.63</v>
      </c>
      <c r="C471" s="2">
        <v>1.2</v>
      </c>
      <c r="D471" s="4">
        <f t="shared" si="25"/>
        <v>3.1559999999999997</v>
      </c>
      <c r="E471" s="4">
        <f t="shared" si="26"/>
        <v>237.096</v>
      </c>
      <c r="F471" s="4">
        <f t="shared" si="24"/>
        <v>5.6260000000000048</v>
      </c>
      <c r="G471" s="12">
        <v>2023</v>
      </c>
    </row>
    <row r="472" spans="1:7" x14ac:dyDescent="0.2">
      <c r="A472" s="20">
        <v>44944.503912037035</v>
      </c>
      <c r="B472" s="2">
        <v>2.64</v>
      </c>
      <c r="C472" s="2">
        <v>1.2</v>
      </c>
      <c r="D472" s="4">
        <f t="shared" si="25"/>
        <v>3.1680000000000001</v>
      </c>
      <c r="E472" s="4">
        <f t="shared" si="26"/>
        <v>237.108</v>
      </c>
      <c r="F472" s="4">
        <f t="shared" si="24"/>
        <v>5.6380000000000052</v>
      </c>
      <c r="G472" s="12">
        <v>2023</v>
      </c>
    </row>
    <row r="473" spans="1:7" x14ac:dyDescent="0.2">
      <c r="A473" s="20">
        <v>44944.507037037038</v>
      </c>
      <c r="B473" s="2">
        <v>2.65</v>
      </c>
      <c r="C473" s="2">
        <v>1.2</v>
      </c>
      <c r="D473" s="4">
        <f t="shared" si="25"/>
        <v>3.1799999999999997</v>
      </c>
      <c r="E473" s="4">
        <f t="shared" si="26"/>
        <v>237.12</v>
      </c>
      <c r="F473" s="4">
        <f t="shared" si="24"/>
        <v>5.6500000000000057</v>
      </c>
      <c r="G473" s="12">
        <v>2023</v>
      </c>
    </row>
    <row r="474" spans="1:7" x14ac:dyDescent="0.2">
      <c r="A474" s="20">
        <v>44944.511458333334</v>
      </c>
      <c r="B474" s="2">
        <v>2.66</v>
      </c>
      <c r="C474" s="2">
        <v>1.2</v>
      </c>
      <c r="D474" s="4">
        <f t="shared" si="25"/>
        <v>3.1920000000000002</v>
      </c>
      <c r="E474" s="4">
        <f t="shared" si="26"/>
        <v>237.13200000000001</v>
      </c>
      <c r="F474" s="4">
        <f t="shared" si="24"/>
        <v>5.6620000000000061</v>
      </c>
      <c r="G474" s="12">
        <v>2023</v>
      </c>
    </row>
    <row r="475" spans="1:7" x14ac:dyDescent="0.2">
      <c r="A475" s="20">
        <v>44944.515729166669</v>
      </c>
      <c r="B475" s="2">
        <v>2.67</v>
      </c>
      <c r="C475" s="2">
        <v>1.2</v>
      </c>
      <c r="D475" s="4">
        <f t="shared" si="25"/>
        <v>3.2039999999999997</v>
      </c>
      <c r="E475" s="4">
        <f t="shared" si="26"/>
        <v>237.14400000000001</v>
      </c>
      <c r="F475" s="4">
        <f t="shared" si="24"/>
        <v>5.6740000000000066</v>
      </c>
      <c r="G475" s="12">
        <v>2023</v>
      </c>
    </row>
    <row r="476" spans="1:7" x14ac:dyDescent="0.2">
      <c r="A476" s="20">
        <v>44944.520127314812</v>
      </c>
      <c r="B476" s="2">
        <v>2.68</v>
      </c>
      <c r="C476" s="2">
        <v>1.2</v>
      </c>
      <c r="D476" s="4">
        <f t="shared" si="25"/>
        <v>3.2160000000000002</v>
      </c>
      <c r="E476" s="4">
        <f t="shared" si="26"/>
        <v>237.15600000000001</v>
      </c>
      <c r="F476" s="4">
        <f t="shared" si="24"/>
        <v>5.686000000000007</v>
      </c>
      <c r="G476" s="12">
        <v>2023</v>
      </c>
    </row>
    <row r="477" spans="1:7" x14ac:dyDescent="0.2">
      <c r="A477" s="20">
        <v>44944.528194444443</v>
      </c>
      <c r="B477" s="2">
        <v>2.69</v>
      </c>
      <c r="C477" s="2">
        <v>1.2</v>
      </c>
      <c r="D477" s="4">
        <f t="shared" si="25"/>
        <v>3.2279999999999998</v>
      </c>
      <c r="E477" s="4">
        <f t="shared" si="26"/>
        <v>237.16800000000001</v>
      </c>
      <c r="F477" s="4">
        <f t="shared" si="24"/>
        <v>5.6980000000000075</v>
      </c>
      <c r="G477" s="12">
        <v>2023</v>
      </c>
    </row>
    <row r="478" spans="1:7" x14ac:dyDescent="0.2">
      <c r="A478" s="20">
        <v>44944.531412037039</v>
      </c>
      <c r="B478" s="2">
        <v>2.7</v>
      </c>
      <c r="C478" s="2">
        <v>1.2</v>
      </c>
      <c r="D478" s="4">
        <f t="shared" si="25"/>
        <v>3.24</v>
      </c>
      <c r="E478" s="4">
        <f t="shared" si="26"/>
        <v>237.18</v>
      </c>
      <c r="F478" s="4">
        <f t="shared" si="24"/>
        <v>5.710000000000008</v>
      </c>
      <c r="G478" s="12">
        <v>2023</v>
      </c>
    </row>
    <row r="479" spans="1:7" x14ac:dyDescent="0.2">
      <c r="A479" s="20">
        <v>44944.534849537034</v>
      </c>
      <c r="B479" s="2">
        <v>2.71</v>
      </c>
      <c r="C479" s="2">
        <v>1.2</v>
      </c>
      <c r="D479" s="4">
        <f t="shared" si="25"/>
        <v>3.2519999999999998</v>
      </c>
      <c r="E479" s="4">
        <f t="shared" si="26"/>
        <v>237.19200000000001</v>
      </c>
      <c r="F479" s="4">
        <f t="shared" si="24"/>
        <v>5.7220000000000084</v>
      </c>
      <c r="G479" s="12">
        <v>2023</v>
      </c>
    </row>
    <row r="480" spans="1:7" x14ac:dyDescent="0.2">
      <c r="A480" s="20">
        <v>44944.538287037038</v>
      </c>
      <c r="B480" s="2">
        <v>2.72</v>
      </c>
      <c r="C480" s="2">
        <v>1.2</v>
      </c>
      <c r="D480" s="4">
        <f t="shared" si="25"/>
        <v>3.2640000000000002</v>
      </c>
      <c r="E480" s="4">
        <f t="shared" si="26"/>
        <v>237.20400000000001</v>
      </c>
      <c r="F480" s="4">
        <f t="shared" si="24"/>
        <v>5.7340000000000089</v>
      </c>
      <c r="G480" s="12">
        <v>2023</v>
      </c>
    </row>
    <row r="481" spans="1:7" x14ac:dyDescent="0.2">
      <c r="A481" s="20">
        <v>44944.559583333335</v>
      </c>
      <c r="B481" s="2">
        <v>2.73</v>
      </c>
      <c r="C481" s="2">
        <v>1.2</v>
      </c>
      <c r="D481" s="4">
        <f t="shared" si="25"/>
        <v>3.2759999999999998</v>
      </c>
      <c r="E481" s="4">
        <f t="shared" si="26"/>
        <v>237.21600000000001</v>
      </c>
      <c r="F481" s="4">
        <f t="shared" si="24"/>
        <v>5.7460000000000093</v>
      </c>
      <c r="G481" s="12">
        <v>2023</v>
      </c>
    </row>
    <row r="482" spans="1:7" x14ac:dyDescent="0.2">
      <c r="A482" s="20">
        <v>44944.560891203706</v>
      </c>
      <c r="B482" s="2">
        <v>2.74</v>
      </c>
      <c r="C482" s="2">
        <v>1.2</v>
      </c>
      <c r="D482" s="4">
        <f t="shared" si="25"/>
        <v>3.2880000000000003</v>
      </c>
      <c r="E482" s="4">
        <f t="shared" si="26"/>
        <v>237.22800000000001</v>
      </c>
      <c r="F482" s="4">
        <f t="shared" si="24"/>
        <v>5.7580000000000098</v>
      </c>
      <c r="G482" s="12">
        <v>2023</v>
      </c>
    </row>
    <row r="483" spans="1:7" x14ac:dyDescent="0.2">
      <c r="A483" s="20">
        <v>44944.565474537034</v>
      </c>
      <c r="B483" s="2">
        <v>2.75</v>
      </c>
      <c r="C483" s="2">
        <v>1.2</v>
      </c>
      <c r="D483" s="4">
        <f t="shared" si="25"/>
        <v>3.3</v>
      </c>
      <c r="E483" s="4">
        <f t="shared" si="26"/>
        <v>237.24</v>
      </c>
      <c r="F483" s="4">
        <f t="shared" si="24"/>
        <v>5.7700000000000102</v>
      </c>
      <c r="G483" s="12">
        <v>2023</v>
      </c>
    </row>
    <row r="484" spans="1:7" x14ac:dyDescent="0.2">
      <c r="A484" s="20">
        <v>44944.573657407411</v>
      </c>
      <c r="B484" s="2">
        <v>2.76</v>
      </c>
      <c r="C484" s="2">
        <v>1.2</v>
      </c>
      <c r="D484" s="4">
        <f t="shared" si="25"/>
        <v>3.3119999999999998</v>
      </c>
      <c r="E484" s="4">
        <f t="shared" si="26"/>
        <v>237.25200000000001</v>
      </c>
      <c r="F484" s="4">
        <f t="shared" si="24"/>
        <v>5.7820000000000107</v>
      </c>
      <c r="G484" s="12">
        <v>2023</v>
      </c>
    </row>
    <row r="485" spans="1:7" x14ac:dyDescent="0.2">
      <c r="A485" s="20">
        <v>44944.579317129632</v>
      </c>
      <c r="B485" s="2">
        <v>2.77</v>
      </c>
      <c r="C485" s="2">
        <v>1.2</v>
      </c>
      <c r="D485" s="4">
        <f t="shared" si="25"/>
        <v>3.3239999999999998</v>
      </c>
      <c r="E485" s="4">
        <f t="shared" si="26"/>
        <v>237.26400000000001</v>
      </c>
      <c r="F485" s="4">
        <f t="shared" si="24"/>
        <v>5.7940000000000111</v>
      </c>
      <c r="G485" s="12">
        <v>2023</v>
      </c>
    </row>
    <row r="486" spans="1:7" x14ac:dyDescent="0.2">
      <c r="A486" s="20">
        <v>44944.580474537041</v>
      </c>
      <c r="B486" s="2">
        <v>2.78</v>
      </c>
      <c r="C486" s="2">
        <v>1.2</v>
      </c>
      <c r="D486" s="4">
        <f t="shared" si="25"/>
        <v>3.3359999999999999</v>
      </c>
      <c r="E486" s="4">
        <f t="shared" si="26"/>
        <v>237.27600000000001</v>
      </c>
      <c r="F486" s="4">
        <f t="shared" si="24"/>
        <v>5.8060000000000116</v>
      </c>
      <c r="G486" s="12">
        <v>2023</v>
      </c>
    </row>
    <row r="487" spans="1:7" x14ac:dyDescent="0.2">
      <c r="A487" s="20">
        <v>44944.583067129628</v>
      </c>
      <c r="B487" s="2">
        <v>2.79</v>
      </c>
      <c r="C487" s="2">
        <v>1.2</v>
      </c>
      <c r="D487" s="4">
        <f t="shared" si="25"/>
        <v>3.3479999999999999</v>
      </c>
      <c r="E487" s="4">
        <f t="shared" si="26"/>
        <v>237.28800000000001</v>
      </c>
      <c r="F487" s="4">
        <f t="shared" si="24"/>
        <v>5.8180000000000121</v>
      </c>
      <c r="G487" s="12">
        <v>2023</v>
      </c>
    </row>
    <row r="488" spans="1:7" x14ac:dyDescent="0.2">
      <c r="A488" s="20">
        <v>44944.586134259262</v>
      </c>
      <c r="B488" s="2">
        <v>2.8</v>
      </c>
      <c r="C488" s="2">
        <v>1.2</v>
      </c>
      <c r="D488" s="4">
        <f t="shared" si="25"/>
        <v>3.36</v>
      </c>
      <c r="E488" s="4">
        <f t="shared" si="26"/>
        <v>237.3</v>
      </c>
      <c r="F488" s="4">
        <f t="shared" si="24"/>
        <v>5.8300000000000125</v>
      </c>
      <c r="G488" s="12">
        <v>2023</v>
      </c>
    </row>
    <row r="489" spans="1:7" x14ac:dyDescent="0.2">
      <c r="A489" s="20">
        <v>44944.588865740741</v>
      </c>
      <c r="B489" s="2">
        <v>2.81</v>
      </c>
      <c r="C489" s="2">
        <v>1.2</v>
      </c>
      <c r="D489" s="4">
        <f t="shared" si="25"/>
        <v>3.3719999999999999</v>
      </c>
      <c r="E489" s="4">
        <f t="shared" si="26"/>
        <v>237.31200000000001</v>
      </c>
      <c r="F489" s="4">
        <f t="shared" si="24"/>
        <v>5.842000000000013</v>
      </c>
      <c r="G489" s="12">
        <v>2023</v>
      </c>
    </row>
    <row r="490" spans="1:7" x14ac:dyDescent="0.2">
      <c r="A490" s="20">
        <v>44944.592488425929</v>
      </c>
      <c r="B490" s="2">
        <v>2.82</v>
      </c>
      <c r="C490" s="2">
        <v>1.2</v>
      </c>
      <c r="D490" s="4">
        <f t="shared" si="25"/>
        <v>3.3839999999999999</v>
      </c>
      <c r="E490" s="4">
        <f t="shared" si="26"/>
        <v>237.32399999999998</v>
      </c>
      <c r="F490" s="4">
        <f t="shared" si="24"/>
        <v>5.853999999999985</v>
      </c>
      <c r="G490" s="12">
        <v>2023</v>
      </c>
    </row>
    <row r="491" spans="1:7" x14ac:dyDescent="0.2">
      <c r="A491" s="20">
        <v>44944.596712962964</v>
      </c>
      <c r="B491" s="2">
        <v>2.83</v>
      </c>
      <c r="C491" s="2">
        <v>1.2</v>
      </c>
      <c r="D491" s="4">
        <f t="shared" si="25"/>
        <v>3.3959999999999999</v>
      </c>
      <c r="E491" s="4">
        <f t="shared" si="26"/>
        <v>237.33599999999998</v>
      </c>
      <c r="F491" s="4">
        <f t="shared" si="24"/>
        <v>5.8659999999999854</v>
      </c>
      <c r="G491" s="12">
        <v>2023</v>
      </c>
    </row>
    <row r="492" spans="1:7" x14ac:dyDescent="0.2">
      <c r="A492" s="20">
        <v>44944.60083333333</v>
      </c>
      <c r="B492" s="2">
        <v>2.84</v>
      </c>
      <c r="C492" s="2">
        <v>1.2</v>
      </c>
      <c r="D492" s="4">
        <f t="shared" si="25"/>
        <v>3.4079999999999999</v>
      </c>
      <c r="E492" s="4">
        <f t="shared" si="26"/>
        <v>237.34799999999998</v>
      </c>
      <c r="F492" s="4">
        <f t="shared" si="24"/>
        <v>5.8779999999999859</v>
      </c>
      <c r="G492" s="12">
        <v>2023</v>
      </c>
    </row>
    <row r="493" spans="1:7" x14ac:dyDescent="0.2">
      <c r="A493" s="20">
        <v>44944.604629629626</v>
      </c>
      <c r="B493" s="2">
        <v>2.85</v>
      </c>
      <c r="C493" s="2">
        <v>1.2</v>
      </c>
      <c r="D493" s="4">
        <f t="shared" si="25"/>
        <v>3.42</v>
      </c>
      <c r="E493" s="4">
        <f t="shared" si="26"/>
        <v>237.35999999999999</v>
      </c>
      <c r="F493" s="4">
        <f t="shared" si="24"/>
        <v>5.8899999999999864</v>
      </c>
      <c r="G493" s="12">
        <v>2023</v>
      </c>
    </row>
    <row r="494" spans="1:7" x14ac:dyDescent="0.2">
      <c r="A494" s="20">
        <v>44944.609733796293</v>
      </c>
      <c r="B494" s="2">
        <v>2.86</v>
      </c>
      <c r="C494" s="2">
        <v>1.2</v>
      </c>
      <c r="D494" s="4">
        <f t="shared" si="25"/>
        <v>3.4319999999999999</v>
      </c>
      <c r="E494" s="4">
        <f t="shared" si="26"/>
        <v>237.37199999999999</v>
      </c>
      <c r="F494" s="4">
        <f t="shared" si="24"/>
        <v>5.9019999999999868</v>
      </c>
      <c r="G494" s="12">
        <v>2023</v>
      </c>
    </row>
    <row r="495" spans="1:7" x14ac:dyDescent="0.2">
      <c r="A495" s="20">
        <v>44944.614675925928</v>
      </c>
      <c r="B495" s="2">
        <v>2.87</v>
      </c>
      <c r="C495" s="2">
        <v>1.2</v>
      </c>
      <c r="D495" s="4">
        <f t="shared" si="25"/>
        <v>3.444</v>
      </c>
      <c r="E495" s="4">
        <f t="shared" si="26"/>
        <v>237.38399999999999</v>
      </c>
      <c r="F495" s="4">
        <f t="shared" si="24"/>
        <v>5.9139999999999873</v>
      </c>
      <c r="G495" s="12">
        <v>2023</v>
      </c>
    </row>
    <row r="496" spans="1:7" x14ac:dyDescent="0.2">
      <c r="A496" s="20">
        <v>44944.621377314812</v>
      </c>
      <c r="B496" s="2">
        <v>2.88</v>
      </c>
      <c r="C496" s="2">
        <v>1.2</v>
      </c>
      <c r="D496" s="4">
        <f t="shared" si="25"/>
        <v>3.456</v>
      </c>
      <c r="E496" s="4">
        <f t="shared" si="26"/>
        <v>237.39599999999999</v>
      </c>
      <c r="F496" s="4">
        <f t="shared" si="24"/>
        <v>5.9259999999999877</v>
      </c>
      <c r="G496" s="12">
        <v>2023</v>
      </c>
    </row>
    <row r="497" spans="1:7" x14ac:dyDescent="0.2">
      <c r="A497" s="20">
        <v>44944.632951388892</v>
      </c>
      <c r="B497" s="2">
        <v>2.89</v>
      </c>
      <c r="C497" s="2">
        <v>1.2</v>
      </c>
      <c r="D497" s="4">
        <f t="shared" si="25"/>
        <v>3.468</v>
      </c>
      <c r="E497" s="4">
        <f t="shared" si="26"/>
        <v>237.40799999999999</v>
      </c>
      <c r="F497" s="4">
        <f t="shared" si="24"/>
        <v>5.9379999999999882</v>
      </c>
      <c r="G497" s="12">
        <v>2023</v>
      </c>
    </row>
    <row r="498" spans="1:7" x14ac:dyDescent="0.2">
      <c r="A498" s="20">
        <v>44945.506064814814</v>
      </c>
      <c r="B498" s="2">
        <v>2.9</v>
      </c>
      <c r="C498" s="2">
        <v>1.2</v>
      </c>
      <c r="D498" s="4">
        <f t="shared" si="25"/>
        <v>3.48</v>
      </c>
      <c r="E498" s="4">
        <f t="shared" si="26"/>
        <v>237.42</v>
      </c>
      <c r="F498" s="4">
        <f t="shared" si="24"/>
        <v>5.9499999999999886</v>
      </c>
      <c r="G498" s="12">
        <v>2023</v>
      </c>
    </row>
    <row r="499" spans="1:7" x14ac:dyDescent="0.2">
      <c r="A499" s="20">
        <v>44945.593981481485</v>
      </c>
      <c r="B499" s="2">
        <v>2.91</v>
      </c>
      <c r="C499" s="2">
        <v>1.2</v>
      </c>
      <c r="D499" s="4">
        <f t="shared" si="25"/>
        <v>3.492</v>
      </c>
      <c r="E499" s="4">
        <f t="shared" si="26"/>
        <v>237.43199999999999</v>
      </c>
      <c r="F499" s="4">
        <f t="shared" si="24"/>
        <v>5.9619999999999891</v>
      </c>
      <c r="G499" s="12">
        <v>2023</v>
      </c>
    </row>
    <row r="500" spans="1:7" x14ac:dyDescent="0.2">
      <c r="A500" s="20">
        <v>44945.633981481478</v>
      </c>
      <c r="B500" s="2">
        <v>2.92</v>
      </c>
      <c r="C500" s="2">
        <v>1.2</v>
      </c>
      <c r="D500" s="4">
        <f t="shared" si="25"/>
        <v>3.504</v>
      </c>
      <c r="E500" s="4">
        <f t="shared" si="26"/>
        <v>237.44399999999999</v>
      </c>
      <c r="F500" s="4">
        <f t="shared" si="24"/>
        <v>5.9739999999999895</v>
      </c>
      <c r="G500" s="12">
        <v>2023</v>
      </c>
    </row>
    <row r="501" spans="1:7" x14ac:dyDescent="0.2">
      <c r="A501" s="20">
        <v>44946.515972222223</v>
      </c>
      <c r="B501" s="2">
        <v>2.93</v>
      </c>
      <c r="C501" s="2">
        <v>1.2</v>
      </c>
      <c r="D501" s="4">
        <f t="shared" si="25"/>
        <v>3.516</v>
      </c>
      <c r="E501" s="4">
        <f t="shared" si="26"/>
        <v>237.45599999999999</v>
      </c>
      <c r="F501" s="4">
        <f t="shared" si="24"/>
        <v>5.98599999999999</v>
      </c>
      <c r="G501" s="12">
        <v>2023</v>
      </c>
    </row>
    <row r="502" spans="1:7" x14ac:dyDescent="0.2">
      <c r="A502" s="20">
        <v>44946.522326388891</v>
      </c>
      <c r="B502" s="2">
        <v>2.94</v>
      </c>
      <c r="C502" s="2">
        <v>1.2</v>
      </c>
      <c r="D502" s="4">
        <f t="shared" si="25"/>
        <v>3.528</v>
      </c>
      <c r="E502" s="4">
        <f t="shared" si="26"/>
        <v>237.46799999999999</v>
      </c>
      <c r="F502" s="4">
        <f t="shared" si="24"/>
        <v>5.9979999999999905</v>
      </c>
      <c r="G502" s="12">
        <v>2023</v>
      </c>
    </row>
    <row r="503" spans="1:7" x14ac:dyDescent="0.2">
      <c r="A503" s="20">
        <v>44946.535104166665</v>
      </c>
      <c r="B503" s="2">
        <v>2.95</v>
      </c>
      <c r="C503" s="2">
        <v>1.2</v>
      </c>
      <c r="D503" s="4">
        <f t="shared" si="25"/>
        <v>3.54</v>
      </c>
      <c r="E503" s="4">
        <f t="shared" si="26"/>
        <v>237.48</v>
      </c>
      <c r="F503" s="4">
        <f t="shared" si="24"/>
        <v>6.0099999999999909</v>
      </c>
      <c r="G503" s="12">
        <v>2023</v>
      </c>
    </row>
    <row r="504" spans="1:7" x14ac:dyDescent="0.2">
      <c r="A504" s="20">
        <v>44946.543379629627</v>
      </c>
      <c r="B504" s="2">
        <v>2.96</v>
      </c>
      <c r="C504" s="2">
        <v>1.2</v>
      </c>
      <c r="D504" s="4">
        <f t="shared" si="25"/>
        <v>3.552</v>
      </c>
      <c r="E504" s="4">
        <f t="shared" si="26"/>
        <v>237.49199999999999</v>
      </c>
      <c r="F504" s="4">
        <f t="shared" si="24"/>
        <v>6.0219999999999914</v>
      </c>
      <c r="G504" s="12">
        <v>2023</v>
      </c>
    </row>
    <row r="505" spans="1:7" x14ac:dyDescent="0.2">
      <c r="A505" s="20">
        <v>44946.550532407404</v>
      </c>
      <c r="B505" s="2">
        <v>2.97</v>
      </c>
      <c r="C505" s="2">
        <v>1.2</v>
      </c>
      <c r="D505" s="4">
        <f t="shared" si="25"/>
        <v>3.5640000000000001</v>
      </c>
      <c r="E505" s="4">
        <f t="shared" si="26"/>
        <v>237.50399999999999</v>
      </c>
      <c r="F505" s="4">
        <f t="shared" si="24"/>
        <v>6.0339999999999918</v>
      </c>
      <c r="G505" s="12">
        <v>2023</v>
      </c>
    </row>
    <row r="506" spans="1:7" x14ac:dyDescent="0.2">
      <c r="A506" s="20">
        <v>44946.568402777775</v>
      </c>
      <c r="B506" s="2">
        <v>2.98</v>
      </c>
      <c r="C506" s="2">
        <v>1.2</v>
      </c>
      <c r="D506" s="4">
        <f t="shared" si="25"/>
        <v>3.5760000000000001</v>
      </c>
      <c r="E506" s="4">
        <f t="shared" si="26"/>
        <v>237.51599999999999</v>
      </c>
      <c r="F506" s="4">
        <f t="shared" si="24"/>
        <v>6.0459999999999923</v>
      </c>
      <c r="G506" s="12">
        <v>2023</v>
      </c>
    </row>
    <row r="507" spans="1:7" x14ac:dyDescent="0.2">
      <c r="A507" s="20">
        <v>44946.590671296297</v>
      </c>
      <c r="B507" s="2">
        <v>2.99</v>
      </c>
      <c r="C507" s="2">
        <v>1.2</v>
      </c>
      <c r="D507" s="4">
        <f t="shared" si="25"/>
        <v>3.5880000000000001</v>
      </c>
      <c r="E507" s="4">
        <f t="shared" si="26"/>
        <v>237.52799999999999</v>
      </c>
      <c r="F507" s="4">
        <f t="shared" si="24"/>
        <v>6.0579999999999927</v>
      </c>
      <c r="G507" s="12">
        <v>2023</v>
      </c>
    </row>
    <row r="508" spans="1:7" x14ac:dyDescent="0.2">
      <c r="A508" s="20">
        <v>44946.621319444443</v>
      </c>
      <c r="B508" s="2">
        <v>3</v>
      </c>
      <c r="C508" s="2">
        <v>1.2</v>
      </c>
      <c r="D508" s="4">
        <f t="shared" si="25"/>
        <v>3.5999999999999996</v>
      </c>
      <c r="E508" s="4">
        <f t="shared" si="26"/>
        <v>237.54</v>
      </c>
      <c r="F508" s="4">
        <f t="shared" si="24"/>
        <v>6.0699999999999932</v>
      </c>
      <c r="G508" s="12">
        <v>2023</v>
      </c>
    </row>
    <row r="509" spans="1:7" x14ac:dyDescent="0.2">
      <c r="A509" s="20">
        <v>44947.422488425924</v>
      </c>
      <c r="B509" s="2">
        <v>3.01</v>
      </c>
      <c r="C509" s="2">
        <v>1.2</v>
      </c>
      <c r="D509" s="4">
        <f t="shared" si="25"/>
        <v>3.6119999999999997</v>
      </c>
      <c r="E509" s="4">
        <f t="shared" si="26"/>
        <v>237.55199999999999</v>
      </c>
      <c r="F509" s="4">
        <f t="shared" si="24"/>
        <v>6.0819999999999936</v>
      </c>
      <c r="G509" s="12">
        <v>2023</v>
      </c>
    </row>
    <row r="510" spans="1:7" x14ac:dyDescent="0.2">
      <c r="A510" s="20">
        <v>44947.465324074074</v>
      </c>
      <c r="B510" s="2">
        <v>3.02</v>
      </c>
      <c r="C510" s="2">
        <v>1.2</v>
      </c>
      <c r="D510" s="4">
        <f t="shared" si="25"/>
        <v>3.6239999999999997</v>
      </c>
      <c r="E510" s="4">
        <f t="shared" si="26"/>
        <v>237.56399999999999</v>
      </c>
      <c r="F510" s="4">
        <f t="shared" si="24"/>
        <v>6.0939999999999941</v>
      </c>
      <c r="G510" s="12">
        <v>2023</v>
      </c>
    </row>
    <row r="511" spans="1:7" x14ac:dyDescent="0.2">
      <c r="A511" s="20">
        <v>44947.480219907404</v>
      </c>
      <c r="B511" s="2">
        <v>3.03</v>
      </c>
      <c r="C511" s="2">
        <v>1.2</v>
      </c>
      <c r="D511" s="4">
        <f t="shared" si="25"/>
        <v>3.6359999999999997</v>
      </c>
      <c r="E511" s="4">
        <f t="shared" si="26"/>
        <v>237.57599999999999</v>
      </c>
      <c r="F511" s="4">
        <f t="shared" si="24"/>
        <v>6.1059999999999945</v>
      </c>
      <c r="G511" s="12">
        <v>2023</v>
      </c>
    </row>
    <row r="512" spans="1:7" x14ac:dyDescent="0.2">
      <c r="A512" s="20">
        <v>44947.484317129631</v>
      </c>
      <c r="B512" s="2">
        <v>3.04</v>
      </c>
      <c r="C512" s="2">
        <v>1.2</v>
      </c>
      <c r="D512" s="4">
        <f t="shared" si="25"/>
        <v>3.6479999999999997</v>
      </c>
      <c r="E512" s="4">
        <f t="shared" si="26"/>
        <v>237.58799999999999</v>
      </c>
      <c r="F512" s="4">
        <f t="shared" si="24"/>
        <v>6.117999999999995</v>
      </c>
      <c r="G512" s="12">
        <v>2023</v>
      </c>
    </row>
    <row r="513" spans="1:7" x14ac:dyDescent="0.2">
      <c r="A513" s="20">
        <v>44947.487916666665</v>
      </c>
      <c r="B513" s="2">
        <v>3.05</v>
      </c>
      <c r="C513" s="2">
        <v>1.2</v>
      </c>
      <c r="D513" s="4">
        <f t="shared" si="25"/>
        <v>3.6599999999999997</v>
      </c>
      <c r="E513" s="4">
        <f t="shared" si="26"/>
        <v>237.6</v>
      </c>
      <c r="F513" s="4">
        <f t="shared" si="24"/>
        <v>6.1299999999999955</v>
      </c>
      <c r="G513" s="12">
        <v>2023</v>
      </c>
    </row>
    <row r="514" spans="1:7" x14ac:dyDescent="0.2">
      <c r="A514" s="20">
        <v>44947.493287037039</v>
      </c>
      <c r="B514" s="2">
        <v>3.06</v>
      </c>
      <c r="C514" s="2">
        <v>1.2</v>
      </c>
      <c r="D514" s="4">
        <f t="shared" si="25"/>
        <v>3.6719999999999997</v>
      </c>
      <c r="E514" s="4">
        <f t="shared" si="26"/>
        <v>237.61199999999999</v>
      </c>
      <c r="F514" s="4">
        <f t="shared" si="24"/>
        <v>6.1419999999999959</v>
      </c>
      <c r="G514" s="12">
        <v>2023</v>
      </c>
    </row>
    <row r="515" spans="1:7" x14ac:dyDescent="0.2">
      <c r="A515" s="20">
        <v>44947.499571759261</v>
      </c>
      <c r="B515" s="2">
        <v>3.07</v>
      </c>
      <c r="C515" s="2">
        <v>1.2</v>
      </c>
      <c r="D515" s="4">
        <f t="shared" si="25"/>
        <v>3.6839999999999997</v>
      </c>
      <c r="E515" s="4">
        <f t="shared" si="26"/>
        <v>237.624</v>
      </c>
      <c r="F515" s="4">
        <f t="shared" ref="F515:F578" si="27">E515-231.47</f>
        <v>6.1539999999999964</v>
      </c>
      <c r="G515" s="12">
        <v>2023</v>
      </c>
    </row>
    <row r="516" spans="1:7" x14ac:dyDescent="0.2">
      <c r="A516" s="20">
        <v>44947.505798611113</v>
      </c>
      <c r="B516" s="2">
        <v>3.08</v>
      </c>
      <c r="C516" s="2">
        <v>1.2</v>
      </c>
      <c r="D516" s="4">
        <f t="shared" si="25"/>
        <v>3.6959999999999997</v>
      </c>
      <c r="E516" s="4">
        <f t="shared" si="26"/>
        <v>237.636</v>
      </c>
      <c r="F516" s="4">
        <f t="shared" si="27"/>
        <v>6.1659999999999968</v>
      </c>
      <c r="G516" s="12">
        <v>2023</v>
      </c>
    </row>
    <row r="517" spans="1:7" x14ac:dyDescent="0.2">
      <c r="A517" s="20">
        <v>44947.51048611111</v>
      </c>
      <c r="B517" s="2">
        <v>3.09</v>
      </c>
      <c r="C517" s="2">
        <v>1.2</v>
      </c>
      <c r="D517" s="4">
        <f t="shared" si="25"/>
        <v>3.7079999999999997</v>
      </c>
      <c r="E517" s="4">
        <f t="shared" si="26"/>
        <v>237.648</v>
      </c>
      <c r="F517" s="4">
        <f t="shared" si="27"/>
        <v>6.1779999999999973</v>
      </c>
      <c r="G517" s="12">
        <v>2023</v>
      </c>
    </row>
    <row r="518" spans="1:7" x14ac:dyDescent="0.2">
      <c r="A518" s="20">
        <v>44947.515416666669</v>
      </c>
      <c r="B518" s="2">
        <v>3.1</v>
      </c>
      <c r="C518" s="2">
        <v>1.2</v>
      </c>
      <c r="D518" s="4">
        <f t="shared" si="25"/>
        <v>3.7199999999999998</v>
      </c>
      <c r="E518" s="4">
        <f t="shared" si="26"/>
        <v>237.66</v>
      </c>
      <c r="F518" s="4">
        <f t="shared" si="27"/>
        <v>6.1899999999999977</v>
      </c>
      <c r="G518" s="12">
        <v>2023</v>
      </c>
    </row>
    <row r="519" spans="1:7" x14ac:dyDescent="0.2">
      <c r="A519" s="20">
        <v>44947.518784722219</v>
      </c>
      <c r="B519" s="2">
        <v>3.11</v>
      </c>
      <c r="C519" s="2">
        <v>1.2</v>
      </c>
      <c r="D519" s="4">
        <f t="shared" si="25"/>
        <v>3.7319999999999998</v>
      </c>
      <c r="E519" s="4">
        <f t="shared" si="26"/>
        <v>237.672</v>
      </c>
      <c r="F519" s="4">
        <f t="shared" si="27"/>
        <v>6.2019999999999982</v>
      </c>
      <c r="G519" s="12">
        <v>2023</v>
      </c>
    </row>
    <row r="520" spans="1:7" x14ac:dyDescent="0.2">
      <c r="A520" s="20">
        <v>44947.522476851853</v>
      </c>
      <c r="B520" s="2">
        <v>3.12</v>
      </c>
      <c r="C520" s="2">
        <v>1.2</v>
      </c>
      <c r="D520" s="4">
        <f t="shared" si="25"/>
        <v>3.7439999999999998</v>
      </c>
      <c r="E520" s="4">
        <f t="shared" si="26"/>
        <v>237.684</v>
      </c>
      <c r="F520" s="4">
        <f t="shared" si="27"/>
        <v>6.2139999999999986</v>
      </c>
      <c r="G520" s="12">
        <v>2023</v>
      </c>
    </row>
    <row r="521" spans="1:7" x14ac:dyDescent="0.2">
      <c r="A521" s="20">
        <v>44947.526678240742</v>
      </c>
      <c r="B521" s="2">
        <v>3.13</v>
      </c>
      <c r="C521" s="2">
        <v>1.2</v>
      </c>
      <c r="D521" s="4">
        <f t="shared" si="25"/>
        <v>3.7559999999999998</v>
      </c>
      <c r="E521" s="4">
        <f t="shared" si="26"/>
        <v>237.696</v>
      </c>
      <c r="F521" s="4">
        <f t="shared" si="27"/>
        <v>6.2259999999999991</v>
      </c>
      <c r="G521" s="12">
        <v>2023</v>
      </c>
    </row>
    <row r="522" spans="1:7" x14ac:dyDescent="0.2">
      <c r="A522" s="20">
        <v>44947.531493055554</v>
      </c>
      <c r="B522" s="2">
        <v>3.14</v>
      </c>
      <c r="C522" s="2">
        <v>1.2</v>
      </c>
      <c r="D522" s="4">
        <f t="shared" si="25"/>
        <v>3.7679999999999998</v>
      </c>
      <c r="E522" s="4">
        <f t="shared" si="26"/>
        <v>237.708</v>
      </c>
      <c r="F522" s="4">
        <f t="shared" si="27"/>
        <v>6.2379999999999995</v>
      </c>
      <c r="G522" s="12">
        <v>2023</v>
      </c>
    </row>
    <row r="523" spans="1:7" x14ac:dyDescent="0.2">
      <c r="A523" s="20">
        <v>44947.535752314812</v>
      </c>
      <c r="B523" s="2">
        <v>3.15</v>
      </c>
      <c r="C523" s="2">
        <v>1.2</v>
      </c>
      <c r="D523" s="4">
        <f t="shared" si="25"/>
        <v>3.78</v>
      </c>
      <c r="E523" s="4">
        <f t="shared" si="26"/>
        <v>237.72</v>
      </c>
      <c r="F523" s="4">
        <f t="shared" si="27"/>
        <v>6.25</v>
      </c>
      <c r="G523" s="12">
        <v>2023</v>
      </c>
    </row>
    <row r="524" spans="1:7" x14ac:dyDescent="0.2">
      <c r="A524" s="20">
        <v>44947.541516203702</v>
      </c>
      <c r="B524" s="2">
        <v>3.16</v>
      </c>
      <c r="C524" s="2">
        <v>1.2</v>
      </c>
      <c r="D524" s="4">
        <f t="shared" si="25"/>
        <v>3.7919999999999998</v>
      </c>
      <c r="E524" s="4">
        <f t="shared" si="26"/>
        <v>237.732</v>
      </c>
      <c r="F524" s="4">
        <f t="shared" si="27"/>
        <v>6.2620000000000005</v>
      </c>
      <c r="G524" s="12">
        <v>2023</v>
      </c>
    </row>
    <row r="525" spans="1:7" x14ac:dyDescent="0.2">
      <c r="A525" s="20">
        <v>44947.546736111108</v>
      </c>
      <c r="B525" s="2">
        <v>3.17</v>
      </c>
      <c r="C525" s="2">
        <v>1.2</v>
      </c>
      <c r="D525" s="4">
        <f t="shared" si="25"/>
        <v>3.8039999999999998</v>
      </c>
      <c r="E525" s="4">
        <f t="shared" si="26"/>
        <v>237.744</v>
      </c>
      <c r="F525" s="4">
        <f t="shared" si="27"/>
        <v>6.2740000000000009</v>
      </c>
      <c r="G525" s="12">
        <v>2023</v>
      </c>
    </row>
    <row r="526" spans="1:7" x14ac:dyDescent="0.2">
      <c r="A526" s="20">
        <v>44947.554398148146</v>
      </c>
      <c r="B526" s="2">
        <v>3.18</v>
      </c>
      <c r="C526" s="2">
        <v>1.2</v>
      </c>
      <c r="D526" s="4">
        <f t="shared" si="25"/>
        <v>3.8159999999999998</v>
      </c>
      <c r="E526" s="4">
        <f t="shared" si="26"/>
        <v>237.756</v>
      </c>
      <c r="F526" s="4">
        <f t="shared" si="27"/>
        <v>6.2860000000000014</v>
      </c>
      <c r="G526" s="12">
        <v>2023</v>
      </c>
    </row>
    <row r="527" spans="1:7" x14ac:dyDescent="0.2">
      <c r="A527" s="20">
        <v>44947.560659722221</v>
      </c>
      <c r="B527" s="2">
        <v>3.19</v>
      </c>
      <c r="C527" s="2">
        <v>1.2</v>
      </c>
      <c r="D527" s="4">
        <f t="shared" si="25"/>
        <v>3.8279999999999998</v>
      </c>
      <c r="E527" s="4">
        <f t="shared" si="26"/>
        <v>237.768</v>
      </c>
      <c r="F527" s="4">
        <f t="shared" si="27"/>
        <v>6.2980000000000018</v>
      </c>
      <c r="G527" s="12">
        <v>2023</v>
      </c>
    </row>
    <row r="528" spans="1:7" x14ac:dyDescent="0.2">
      <c r="A528" s="20">
        <v>44947.568622685183</v>
      </c>
      <c r="B528" s="2">
        <v>3.2</v>
      </c>
      <c r="C528" s="2">
        <v>1.2</v>
      </c>
      <c r="D528" s="4">
        <f t="shared" si="25"/>
        <v>3.84</v>
      </c>
      <c r="E528" s="4">
        <f t="shared" si="26"/>
        <v>237.78</v>
      </c>
      <c r="F528" s="4">
        <f t="shared" si="27"/>
        <v>6.3100000000000023</v>
      </c>
      <c r="G528" s="12">
        <v>2023</v>
      </c>
    </row>
    <row r="529" spans="1:7" x14ac:dyDescent="0.2">
      <c r="A529" s="20">
        <v>44947.576504629629</v>
      </c>
      <c r="B529" s="2">
        <v>3.21</v>
      </c>
      <c r="C529" s="2">
        <v>1.2</v>
      </c>
      <c r="D529" s="4">
        <f t="shared" ref="D529:D592" si="28">B529*C529</f>
        <v>3.8519999999999999</v>
      </c>
      <c r="E529" s="4">
        <f t="shared" si="26"/>
        <v>237.792</v>
      </c>
      <c r="F529" s="4">
        <f t="shared" si="27"/>
        <v>6.3220000000000027</v>
      </c>
      <c r="G529" s="12">
        <v>2023</v>
      </c>
    </row>
    <row r="530" spans="1:7" x14ac:dyDescent="0.2">
      <c r="A530" s="20">
        <v>44947.585868055554</v>
      </c>
      <c r="B530" s="2">
        <v>3.22</v>
      </c>
      <c r="C530" s="2">
        <v>1.2</v>
      </c>
      <c r="D530" s="4">
        <f t="shared" si="28"/>
        <v>3.8639999999999999</v>
      </c>
      <c r="E530" s="4">
        <f t="shared" ref="E530:E593" si="29">D530+$E$207</f>
        <v>237.804</v>
      </c>
      <c r="F530" s="4">
        <f t="shared" si="27"/>
        <v>6.3340000000000032</v>
      </c>
      <c r="G530" s="12">
        <v>2023</v>
      </c>
    </row>
    <row r="531" spans="1:7" x14ac:dyDescent="0.2">
      <c r="A531" s="20">
        <v>44947.595937500002</v>
      </c>
      <c r="B531" s="2">
        <v>3.23</v>
      </c>
      <c r="C531" s="2">
        <v>1.2</v>
      </c>
      <c r="D531" s="4">
        <f t="shared" si="28"/>
        <v>3.8759999999999999</v>
      </c>
      <c r="E531" s="4">
        <f t="shared" si="29"/>
        <v>237.816</v>
      </c>
      <c r="F531" s="4">
        <f t="shared" si="27"/>
        <v>6.3460000000000036</v>
      </c>
      <c r="G531" s="12">
        <v>2023</v>
      </c>
    </row>
    <row r="532" spans="1:7" x14ac:dyDescent="0.2">
      <c r="A532" s="20">
        <v>44947.609166666669</v>
      </c>
      <c r="B532" s="2">
        <v>3.24</v>
      </c>
      <c r="C532" s="2">
        <v>1.2</v>
      </c>
      <c r="D532" s="4">
        <f t="shared" si="28"/>
        <v>3.8879999999999999</v>
      </c>
      <c r="E532" s="4">
        <f t="shared" si="29"/>
        <v>237.828</v>
      </c>
      <c r="F532" s="4">
        <f t="shared" si="27"/>
        <v>6.3580000000000041</v>
      </c>
      <c r="G532" s="12">
        <v>2023</v>
      </c>
    </row>
    <row r="533" spans="1:7" x14ac:dyDescent="0.2">
      <c r="A533" s="20">
        <v>44947.625347222223</v>
      </c>
      <c r="B533" s="2">
        <v>3.25</v>
      </c>
      <c r="C533" s="2">
        <v>1.2</v>
      </c>
      <c r="D533" s="4">
        <f t="shared" si="28"/>
        <v>3.9</v>
      </c>
      <c r="E533" s="4">
        <f t="shared" si="29"/>
        <v>237.84</v>
      </c>
      <c r="F533" s="4">
        <f t="shared" si="27"/>
        <v>6.3700000000000045</v>
      </c>
      <c r="G533" s="12">
        <v>2023</v>
      </c>
    </row>
    <row r="534" spans="1:7" x14ac:dyDescent="0.2">
      <c r="A534" s="20">
        <v>44948.480439814812</v>
      </c>
      <c r="B534" s="2">
        <v>3.26</v>
      </c>
      <c r="C534" s="2">
        <v>1.2</v>
      </c>
      <c r="D534" s="4">
        <f t="shared" si="28"/>
        <v>3.9119999999999995</v>
      </c>
      <c r="E534" s="4">
        <f t="shared" si="29"/>
        <v>237.852</v>
      </c>
      <c r="F534" s="4">
        <f t="shared" si="27"/>
        <v>6.382000000000005</v>
      </c>
      <c r="G534" s="12">
        <v>2023</v>
      </c>
    </row>
    <row r="535" spans="1:7" x14ac:dyDescent="0.2">
      <c r="A535" s="20">
        <v>44948.497800925928</v>
      </c>
      <c r="B535" s="2">
        <v>3.27</v>
      </c>
      <c r="C535" s="2">
        <v>1.2</v>
      </c>
      <c r="D535" s="4">
        <f t="shared" si="28"/>
        <v>3.9239999999999999</v>
      </c>
      <c r="E535" s="4">
        <f t="shared" si="29"/>
        <v>237.864</v>
      </c>
      <c r="F535" s="4">
        <f t="shared" si="27"/>
        <v>6.3940000000000055</v>
      </c>
      <c r="G535" s="12">
        <v>2023</v>
      </c>
    </row>
    <row r="536" spans="1:7" x14ac:dyDescent="0.2">
      <c r="A536" s="20">
        <v>44948.516157407408</v>
      </c>
      <c r="B536" s="2">
        <v>3.28</v>
      </c>
      <c r="C536" s="2">
        <v>1.2</v>
      </c>
      <c r="D536" s="4">
        <f t="shared" si="28"/>
        <v>3.9359999999999995</v>
      </c>
      <c r="E536" s="4">
        <f t="shared" si="29"/>
        <v>237.876</v>
      </c>
      <c r="F536" s="4">
        <f t="shared" si="27"/>
        <v>6.4060000000000059</v>
      </c>
      <c r="G536" s="12">
        <v>2023</v>
      </c>
    </row>
    <row r="537" spans="1:7" x14ac:dyDescent="0.2">
      <c r="A537" s="20">
        <v>44948.528553240743</v>
      </c>
      <c r="B537" s="2">
        <v>3.29</v>
      </c>
      <c r="C537" s="2">
        <v>1.2</v>
      </c>
      <c r="D537" s="4">
        <f t="shared" si="28"/>
        <v>3.948</v>
      </c>
      <c r="E537" s="4">
        <f t="shared" si="29"/>
        <v>237.88800000000001</v>
      </c>
      <c r="F537" s="4">
        <f t="shared" si="27"/>
        <v>6.4180000000000064</v>
      </c>
      <c r="G537" s="12">
        <v>2023</v>
      </c>
    </row>
    <row r="538" spans="1:7" x14ac:dyDescent="0.2">
      <c r="A538" s="20">
        <v>44948.545115740744</v>
      </c>
      <c r="B538" s="2">
        <v>3.3</v>
      </c>
      <c r="C538" s="2">
        <v>1.2</v>
      </c>
      <c r="D538" s="4">
        <f t="shared" si="28"/>
        <v>3.9599999999999995</v>
      </c>
      <c r="E538" s="4">
        <f t="shared" si="29"/>
        <v>237.9</v>
      </c>
      <c r="F538" s="4">
        <f t="shared" si="27"/>
        <v>6.4300000000000068</v>
      </c>
      <c r="G538" s="12">
        <v>2023</v>
      </c>
    </row>
    <row r="539" spans="1:7" x14ac:dyDescent="0.2">
      <c r="A539" s="20">
        <v>44948.558472222219</v>
      </c>
      <c r="B539" s="2">
        <v>3.31</v>
      </c>
      <c r="C539" s="2">
        <v>1.2</v>
      </c>
      <c r="D539" s="4">
        <f t="shared" si="28"/>
        <v>3.972</v>
      </c>
      <c r="E539" s="4">
        <f t="shared" si="29"/>
        <v>237.91200000000001</v>
      </c>
      <c r="F539" s="4">
        <f t="shared" si="27"/>
        <v>6.4420000000000073</v>
      </c>
      <c r="G539" s="12">
        <v>2023</v>
      </c>
    </row>
    <row r="540" spans="1:7" x14ac:dyDescent="0.2">
      <c r="A540" s="20">
        <v>44948.571527777778</v>
      </c>
      <c r="B540" s="2">
        <v>3.32</v>
      </c>
      <c r="C540" s="2">
        <v>1.2</v>
      </c>
      <c r="D540" s="4">
        <f t="shared" si="28"/>
        <v>3.9839999999999995</v>
      </c>
      <c r="E540" s="4">
        <f t="shared" si="29"/>
        <v>237.92400000000001</v>
      </c>
      <c r="F540" s="4">
        <f t="shared" si="27"/>
        <v>6.4540000000000077</v>
      </c>
      <c r="G540" s="12">
        <v>2023</v>
      </c>
    </row>
    <row r="541" spans="1:7" x14ac:dyDescent="0.2">
      <c r="A541" s="20">
        <v>44948.586944444447</v>
      </c>
      <c r="B541" s="2">
        <v>3.33</v>
      </c>
      <c r="C541" s="2">
        <v>1.2</v>
      </c>
      <c r="D541" s="4">
        <f t="shared" si="28"/>
        <v>3.996</v>
      </c>
      <c r="E541" s="4">
        <f t="shared" si="29"/>
        <v>237.93600000000001</v>
      </c>
      <c r="F541" s="4">
        <f t="shared" si="27"/>
        <v>6.4660000000000082</v>
      </c>
      <c r="G541" s="12">
        <v>2023</v>
      </c>
    </row>
    <row r="542" spans="1:7" x14ac:dyDescent="0.2">
      <c r="A542" s="20">
        <v>44950.439756944441</v>
      </c>
      <c r="B542" s="2">
        <v>3.34</v>
      </c>
      <c r="C542" s="2">
        <v>1.2</v>
      </c>
      <c r="D542" s="4">
        <f t="shared" si="28"/>
        <v>4.008</v>
      </c>
      <c r="E542" s="4">
        <f t="shared" si="29"/>
        <v>237.94800000000001</v>
      </c>
      <c r="F542" s="4">
        <f t="shared" si="27"/>
        <v>6.4780000000000086</v>
      </c>
      <c r="G542" s="12">
        <v>2023</v>
      </c>
    </row>
    <row r="543" spans="1:7" x14ac:dyDescent="0.2">
      <c r="A543" s="20">
        <v>44950.474872685183</v>
      </c>
      <c r="B543" s="2">
        <v>3.35</v>
      </c>
      <c r="C543" s="2">
        <v>1.2</v>
      </c>
      <c r="D543" s="4">
        <f t="shared" si="28"/>
        <v>4.0199999999999996</v>
      </c>
      <c r="E543" s="4">
        <f t="shared" si="29"/>
        <v>237.96</v>
      </c>
      <c r="F543" s="4">
        <f t="shared" si="27"/>
        <v>6.4900000000000091</v>
      </c>
      <c r="G543" s="12">
        <v>2023</v>
      </c>
    </row>
    <row r="544" spans="1:7" x14ac:dyDescent="0.2">
      <c r="A544" s="20">
        <v>44950.479942129627</v>
      </c>
      <c r="B544" s="2">
        <v>3.36</v>
      </c>
      <c r="C544" s="2">
        <v>1.2</v>
      </c>
      <c r="D544" s="4">
        <f t="shared" si="28"/>
        <v>4.032</v>
      </c>
      <c r="E544" s="4">
        <f t="shared" si="29"/>
        <v>237.97200000000001</v>
      </c>
      <c r="F544" s="4">
        <f t="shared" si="27"/>
        <v>6.5020000000000095</v>
      </c>
      <c r="G544" s="12">
        <v>2023</v>
      </c>
    </row>
    <row r="545" spans="1:7" x14ac:dyDescent="0.2">
      <c r="A545" s="20">
        <v>44950.490289351852</v>
      </c>
      <c r="B545" s="2">
        <v>3.37</v>
      </c>
      <c r="C545" s="2">
        <v>1.2</v>
      </c>
      <c r="D545" s="4">
        <f t="shared" si="28"/>
        <v>4.0439999999999996</v>
      </c>
      <c r="E545" s="4">
        <f t="shared" si="29"/>
        <v>237.98400000000001</v>
      </c>
      <c r="F545" s="4">
        <f t="shared" si="27"/>
        <v>6.51400000000001</v>
      </c>
      <c r="G545" s="12">
        <v>2023</v>
      </c>
    </row>
    <row r="546" spans="1:7" x14ac:dyDescent="0.2">
      <c r="A546" s="20">
        <v>44950.51253472222</v>
      </c>
      <c r="B546" s="2">
        <v>3.38</v>
      </c>
      <c r="C546" s="2">
        <v>1.2</v>
      </c>
      <c r="D546" s="4">
        <f t="shared" si="28"/>
        <v>4.056</v>
      </c>
      <c r="E546" s="4">
        <f t="shared" si="29"/>
        <v>237.99600000000001</v>
      </c>
      <c r="F546" s="4">
        <f t="shared" si="27"/>
        <v>6.5260000000000105</v>
      </c>
      <c r="G546" s="12">
        <v>2023</v>
      </c>
    </row>
    <row r="547" spans="1:7" x14ac:dyDescent="0.2">
      <c r="A547" s="20">
        <v>44950.524664351855</v>
      </c>
      <c r="B547" s="2">
        <v>3.39</v>
      </c>
      <c r="C547" s="2">
        <v>1.2</v>
      </c>
      <c r="D547" s="4">
        <f t="shared" si="28"/>
        <v>4.0679999999999996</v>
      </c>
      <c r="E547" s="4">
        <f t="shared" si="29"/>
        <v>238.00800000000001</v>
      </c>
      <c r="F547" s="4">
        <f t="shared" si="27"/>
        <v>6.5380000000000109</v>
      </c>
      <c r="G547" s="12">
        <v>2023</v>
      </c>
    </row>
    <row r="548" spans="1:7" x14ac:dyDescent="0.2">
      <c r="A548" s="20">
        <v>44950.535636574074</v>
      </c>
      <c r="B548" s="2">
        <v>3.4</v>
      </c>
      <c r="C548" s="2">
        <v>1.2</v>
      </c>
      <c r="D548" s="4">
        <f t="shared" si="28"/>
        <v>4.08</v>
      </c>
      <c r="E548" s="4">
        <f t="shared" si="29"/>
        <v>238.02</v>
      </c>
      <c r="F548" s="4">
        <f t="shared" si="27"/>
        <v>6.5500000000000114</v>
      </c>
      <c r="G548" s="12">
        <v>2023</v>
      </c>
    </row>
    <row r="549" spans="1:7" x14ac:dyDescent="0.2">
      <c r="A549" s="20">
        <v>44950.548680555556</v>
      </c>
      <c r="B549" s="2">
        <v>3.41</v>
      </c>
      <c r="C549" s="2">
        <v>1.2</v>
      </c>
      <c r="D549" s="4">
        <f t="shared" si="28"/>
        <v>4.0919999999999996</v>
      </c>
      <c r="E549" s="4">
        <f t="shared" si="29"/>
        <v>238.03200000000001</v>
      </c>
      <c r="F549" s="4">
        <f t="shared" si="27"/>
        <v>6.5620000000000118</v>
      </c>
      <c r="G549" s="12">
        <v>2023</v>
      </c>
    </row>
    <row r="550" spans="1:7" x14ac:dyDescent="0.2">
      <c r="A550" s="20">
        <v>44950.574363425927</v>
      </c>
      <c r="B550" s="2">
        <v>3.42</v>
      </c>
      <c r="C550" s="2">
        <v>1.2</v>
      </c>
      <c r="D550" s="4">
        <f t="shared" si="28"/>
        <v>4.1040000000000001</v>
      </c>
      <c r="E550" s="4">
        <f t="shared" si="29"/>
        <v>238.04400000000001</v>
      </c>
      <c r="F550" s="4">
        <f t="shared" si="27"/>
        <v>6.5740000000000123</v>
      </c>
      <c r="G550" s="12">
        <v>2023</v>
      </c>
    </row>
    <row r="551" spans="1:7" x14ac:dyDescent="0.2">
      <c r="A551" s="20">
        <v>44950.597557870373</v>
      </c>
      <c r="B551" s="2">
        <v>3.43</v>
      </c>
      <c r="C551" s="2">
        <v>1.2</v>
      </c>
      <c r="D551" s="4">
        <f t="shared" si="28"/>
        <v>4.1159999999999997</v>
      </c>
      <c r="E551" s="4">
        <f t="shared" si="29"/>
        <v>238.05599999999998</v>
      </c>
      <c r="F551" s="4">
        <f t="shared" si="27"/>
        <v>6.5859999999999843</v>
      </c>
      <c r="G551" s="12">
        <v>2023</v>
      </c>
    </row>
    <row r="552" spans="1:7" x14ac:dyDescent="0.2">
      <c r="A552" s="20">
        <v>44951.503599537034</v>
      </c>
      <c r="B552" s="2">
        <v>3.44</v>
      </c>
      <c r="C552" s="2">
        <v>1.2</v>
      </c>
      <c r="D552" s="4">
        <f t="shared" si="28"/>
        <v>4.1280000000000001</v>
      </c>
      <c r="E552" s="4">
        <f t="shared" si="29"/>
        <v>238.06799999999998</v>
      </c>
      <c r="F552" s="4">
        <f t="shared" si="27"/>
        <v>6.5979999999999848</v>
      </c>
      <c r="G552" s="12">
        <v>2023</v>
      </c>
    </row>
    <row r="553" spans="1:7" x14ac:dyDescent="0.2">
      <c r="A553" s="20">
        <v>44951.546967592592</v>
      </c>
      <c r="B553" s="2">
        <v>3.45</v>
      </c>
      <c r="C553" s="2">
        <v>1.2</v>
      </c>
      <c r="D553" s="4">
        <f t="shared" si="28"/>
        <v>4.1399999999999997</v>
      </c>
      <c r="E553" s="4">
        <f t="shared" si="29"/>
        <v>238.07999999999998</v>
      </c>
      <c r="F553" s="4">
        <f t="shared" si="27"/>
        <v>6.6099999999999852</v>
      </c>
      <c r="G553" s="12">
        <v>2023</v>
      </c>
    </row>
    <row r="554" spans="1:7" x14ac:dyDescent="0.2">
      <c r="A554" s="20">
        <v>44951.59175925926</v>
      </c>
      <c r="B554" s="2">
        <v>3.46</v>
      </c>
      <c r="C554" s="2">
        <v>1.2</v>
      </c>
      <c r="D554" s="4">
        <f t="shared" si="28"/>
        <v>4.1520000000000001</v>
      </c>
      <c r="E554" s="4">
        <f t="shared" si="29"/>
        <v>238.09199999999998</v>
      </c>
      <c r="F554" s="4">
        <f t="shared" si="27"/>
        <v>6.6219999999999857</v>
      </c>
      <c r="G554" s="12">
        <v>2023</v>
      </c>
    </row>
    <row r="555" spans="1:7" x14ac:dyDescent="0.2">
      <c r="A555" s="20">
        <v>44952.520046296297</v>
      </c>
      <c r="B555" s="2">
        <v>3.47</v>
      </c>
      <c r="C555" s="2">
        <v>1.2</v>
      </c>
      <c r="D555" s="4">
        <f t="shared" si="28"/>
        <v>4.1639999999999997</v>
      </c>
      <c r="E555" s="4">
        <f t="shared" si="29"/>
        <v>238.10399999999998</v>
      </c>
      <c r="F555" s="4">
        <f t="shared" si="27"/>
        <v>6.6339999999999861</v>
      </c>
      <c r="G555" s="12">
        <v>2023</v>
      </c>
    </row>
    <row r="556" spans="1:7" x14ac:dyDescent="0.2">
      <c r="A556" s="20">
        <v>44952.608472222222</v>
      </c>
      <c r="B556" s="2">
        <v>3.48</v>
      </c>
      <c r="C556" s="2">
        <v>1.2</v>
      </c>
      <c r="D556" s="4">
        <f t="shared" si="28"/>
        <v>4.1760000000000002</v>
      </c>
      <c r="E556" s="4">
        <f t="shared" si="29"/>
        <v>238.11599999999999</v>
      </c>
      <c r="F556" s="4">
        <f t="shared" si="27"/>
        <v>6.6459999999999866</v>
      </c>
      <c r="G556" s="12">
        <v>2023</v>
      </c>
    </row>
    <row r="557" spans="1:7" x14ac:dyDescent="0.2">
      <c r="A557" s="20">
        <v>44956.583969907406</v>
      </c>
      <c r="B557" s="2">
        <v>3.49</v>
      </c>
      <c r="C557" s="2">
        <v>1.2</v>
      </c>
      <c r="D557" s="4">
        <f t="shared" si="28"/>
        <v>4.1879999999999997</v>
      </c>
      <c r="E557" s="4">
        <f t="shared" si="29"/>
        <v>238.12799999999999</v>
      </c>
      <c r="F557" s="4">
        <f t="shared" si="27"/>
        <v>6.657999999999987</v>
      </c>
      <c r="G557" s="12">
        <v>2023</v>
      </c>
    </row>
    <row r="558" spans="1:7" x14ac:dyDescent="0.2">
      <c r="A558" s="20">
        <v>44957.451539351852</v>
      </c>
      <c r="B558" s="2">
        <v>3.5</v>
      </c>
      <c r="C558" s="2">
        <v>1.2</v>
      </c>
      <c r="D558" s="4">
        <f t="shared" si="28"/>
        <v>4.2</v>
      </c>
      <c r="E558" s="4">
        <f t="shared" si="29"/>
        <v>238.14</v>
      </c>
      <c r="F558" s="4">
        <f t="shared" si="27"/>
        <v>6.6699999999999875</v>
      </c>
      <c r="G558" s="12">
        <v>2023</v>
      </c>
    </row>
    <row r="559" spans="1:7" x14ac:dyDescent="0.2">
      <c r="A559" s="20">
        <v>44957.551053240742</v>
      </c>
      <c r="B559" s="2">
        <v>3.51</v>
      </c>
      <c r="C559" s="2">
        <v>1.2</v>
      </c>
      <c r="D559" s="4">
        <f t="shared" si="28"/>
        <v>4.2119999999999997</v>
      </c>
      <c r="E559" s="4">
        <f t="shared" si="29"/>
        <v>238.15199999999999</v>
      </c>
      <c r="F559" s="4">
        <f t="shared" si="27"/>
        <v>6.6819999999999879</v>
      </c>
      <c r="G559" s="12">
        <v>2023</v>
      </c>
    </row>
    <row r="560" spans="1:7" x14ac:dyDescent="0.2">
      <c r="A560" s="20">
        <v>44973.425694444442</v>
      </c>
      <c r="B560" s="2">
        <v>3.52</v>
      </c>
      <c r="C560" s="2">
        <v>1.2</v>
      </c>
      <c r="D560" s="4">
        <f t="shared" si="28"/>
        <v>4.2240000000000002</v>
      </c>
      <c r="E560" s="4">
        <f t="shared" si="29"/>
        <v>238.16399999999999</v>
      </c>
      <c r="F560" s="4">
        <f t="shared" si="27"/>
        <v>6.6939999999999884</v>
      </c>
      <c r="G560" s="12">
        <v>2023</v>
      </c>
    </row>
    <row r="561" spans="1:7" x14ac:dyDescent="0.2">
      <c r="A561" s="20">
        <v>44973.435057870367</v>
      </c>
      <c r="B561" s="2">
        <v>3.53</v>
      </c>
      <c r="C561" s="2">
        <v>1.2</v>
      </c>
      <c r="D561" s="4">
        <f t="shared" si="28"/>
        <v>4.2359999999999998</v>
      </c>
      <c r="E561" s="4">
        <f t="shared" si="29"/>
        <v>238.17599999999999</v>
      </c>
      <c r="F561" s="4">
        <f t="shared" si="27"/>
        <v>6.7059999999999889</v>
      </c>
      <c r="G561" s="12">
        <v>2023</v>
      </c>
    </row>
    <row r="562" spans="1:7" x14ac:dyDescent="0.2">
      <c r="A562" s="20">
        <v>44973.446145833332</v>
      </c>
      <c r="B562" s="2">
        <v>3.54</v>
      </c>
      <c r="C562" s="2">
        <v>1.2</v>
      </c>
      <c r="D562" s="4">
        <f t="shared" si="28"/>
        <v>4.2480000000000002</v>
      </c>
      <c r="E562" s="4">
        <f t="shared" si="29"/>
        <v>238.18799999999999</v>
      </c>
      <c r="F562" s="4">
        <f t="shared" si="27"/>
        <v>6.7179999999999893</v>
      </c>
      <c r="G562" s="12">
        <v>2023</v>
      </c>
    </row>
    <row r="563" spans="1:7" x14ac:dyDescent="0.2">
      <c r="A563" s="20">
        <v>44973.45888888889</v>
      </c>
      <c r="B563" s="2">
        <v>3.55</v>
      </c>
      <c r="C563" s="2">
        <v>1.2</v>
      </c>
      <c r="D563" s="4">
        <f t="shared" si="28"/>
        <v>4.26</v>
      </c>
      <c r="E563" s="4">
        <f t="shared" si="29"/>
        <v>238.2</v>
      </c>
      <c r="F563" s="4">
        <f t="shared" si="27"/>
        <v>6.7299999999999898</v>
      </c>
      <c r="G563" s="12">
        <v>2023</v>
      </c>
    </row>
    <row r="564" spans="1:7" x14ac:dyDescent="0.2">
      <c r="A564" s="20">
        <v>44973.473622685182</v>
      </c>
      <c r="B564" s="2">
        <v>3.56</v>
      </c>
      <c r="C564" s="2">
        <v>1.2</v>
      </c>
      <c r="D564" s="4">
        <f t="shared" si="28"/>
        <v>4.2720000000000002</v>
      </c>
      <c r="E564" s="4">
        <f t="shared" si="29"/>
        <v>238.21199999999999</v>
      </c>
      <c r="F564" s="4">
        <f t="shared" si="27"/>
        <v>6.7419999999999902</v>
      </c>
      <c r="G564" s="12">
        <v>2023</v>
      </c>
    </row>
    <row r="565" spans="1:7" x14ac:dyDescent="0.2">
      <c r="A565" s="20">
        <v>44973.4846412037</v>
      </c>
      <c r="B565" s="2">
        <v>3.57</v>
      </c>
      <c r="C565" s="2">
        <v>1.2</v>
      </c>
      <c r="D565" s="4">
        <f t="shared" si="28"/>
        <v>4.2839999999999998</v>
      </c>
      <c r="E565" s="4">
        <f t="shared" si="29"/>
        <v>238.22399999999999</v>
      </c>
      <c r="F565" s="4">
        <f t="shared" si="27"/>
        <v>6.7539999999999907</v>
      </c>
      <c r="G565" s="12">
        <v>2023</v>
      </c>
    </row>
    <row r="566" spans="1:7" x14ac:dyDescent="0.2">
      <c r="A566" s="20">
        <v>44973.49659722222</v>
      </c>
      <c r="B566" s="2">
        <v>3.58</v>
      </c>
      <c r="C566" s="2">
        <v>1.2</v>
      </c>
      <c r="D566" s="4">
        <f t="shared" si="28"/>
        <v>4.2960000000000003</v>
      </c>
      <c r="E566" s="4">
        <f t="shared" si="29"/>
        <v>238.23599999999999</v>
      </c>
      <c r="F566" s="4">
        <f t="shared" si="27"/>
        <v>6.7659999999999911</v>
      </c>
      <c r="G566" s="12">
        <v>2023</v>
      </c>
    </row>
    <row r="567" spans="1:7" x14ac:dyDescent="0.2">
      <c r="A567" s="20">
        <v>44973.514178240737</v>
      </c>
      <c r="B567" s="2">
        <v>3.59</v>
      </c>
      <c r="C567" s="2">
        <v>1.2</v>
      </c>
      <c r="D567" s="4">
        <f t="shared" si="28"/>
        <v>4.3079999999999998</v>
      </c>
      <c r="E567" s="4">
        <f t="shared" si="29"/>
        <v>238.24799999999999</v>
      </c>
      <c r="F567" s="4">
        <f t="shared" si="27"/>
        <v>6.7779999999999916</v>
      </c>
      <c r="G567" s="12">
        <v>2023</v>
      </c>
    </row>
    <row r="568" spans="1:7" x14ac:dyDescent="0.2">
      <c r="A568" s="20">
        <v>44973.526412037034</v>
      </c>
      <c r="B568" s="2">
        <v>3.6</v>
      </c>
      <c r="C568" s="2">
        <v>1.2</v>
      </c>
      <c r="D568" s="4">
        <f t="shared" si="28"/>
        <v>4.32</v>
      </c>
      <c r="E568" s="4">
        <f t="shared" si="29"/>
        <v>238.26</v>
      </c>
      <c r="F568" s="4">
        <f t="shared" si="27"/>
        <v>6.789999999999992</v>
      </c>
      <c r="G568" s="12">
        <v>2023</v>
      </c>
    </row>
    <row r="569" spans="1:7" x14ac:dyDescent="0.2">
      <c r="A569" s="20">
        <v>44973.536689814813</v>
      </c>
      <c r="B569" s="2">
        <v>3.61</v>
      </c>
      <c r="C569" s="2">
        <v>1.2</v>
      </c>
      <c r="D569" s="4">
        <f t="shared" si="28"/>
        <v>4.3319999999999999</v>
      </c>
      <c r="E569" s="4">
        <f t="shared" si="29"/>
        <v>238.27199999999999</v>
      </c>
      <c r="F569" s="4">
        <f t="shared" si="27"/>
        <v>6.8019999999999925</v>
      </c>
      <c r="G569" s="12">
        <v>2023</v>
      </c>
    </row>
    <row r="570" spans="1:7" x14ac:dyDescent="0.2">
      <c r="A570" s="20">
        <v>44973.553680555553</v>
      </c>
      <c r="B570" s="2">
        <v>3.62</v>
      </c>
      <c r="C570" s="2">
        <v>1.2</v>
      </c>
      <c r="D570" s="4">
        <f t="shared" si="28"/>
        <v>4.3440000000000003</v>
      </c>
      <c r="E570" s="4">
        <f t="shared" si="29"/>
        <v>238.28399999999999</v>
      </c>
      <c r="F570" s="4">
        <f t="shared" si="27"/>
        <v>6.813999999999993</v>
      </c>
      <c r="G570" s="12">
        <v>2023</v>
      </c>
    </row>
    <row r="571" spans="1:7" x14ac:dyDescent="0.2">
      <c r="A571" s="20">
        <v>44973.583969907406</v>
      </c>
      <c r="B571" s="2">
        <v>3.63</v>
      </c>
      <c r="C571" s="2">
        <v>1.2</v>
      </c>
      <c r="D571" s="4">
        <f t="shared" si="28"/>
        <v>4.3559999999999999</v>
      </c>
      <c r="E571" s="4">
        <f t="shared" si="29"/>
        <v>238.29599999999999</v>
      </c>
      <c r="F571" s="4">
        <f t="shared" si="27"/>
        <v>6.8259999999999934</v>
      </c>
      <c r="G571" s="12">
        <v>2023</v>
      </c>
    </row>
    <row r="572" spans="1:7" x14ac:dyDescent="0.2">
      <c r="A572" s="20">
        <v>44974.582141203704</v>
      </c>
      <c r="B572" s="2">
        <v>3.64</v>
      </c>
      <c r="C572" s="2">
        <v>1.2</v>
      </c>
      <c r="D572" s="4">
        <f t="shared" si="28"/>
        <v>4.3680000000000003</v>
      </c>
      <c r="E572" s="4">
        <f t="shared" si="29"/>
        <v>238.30799999999999</v>
      </c>
      <c r="F572" s="4">
        <f t="shared" si="27"/>
        <v>6.8379999999999939</v>
      </c>
      <c r="G572" s="12">
        <v>2023</v>
      </c>
    </row>
    <row r="573" spans="1:7" x14ac:dyDescent="0.2">
      <c r="A573" s="20">
        <v>44979.542129629626</v>
      </c>
      <c r="B573" s="2">
        <v>3.65</v>
      </c>
      <c r="C573" s="2">
        <v>1.2</v>
      </c>
      <c r="D573" s="4">
        <f t="shared" si="28"/>
        <v>4.38</v>
      </c>
      <c r="E573" s="4">
        <f t="shared" si="29"/>
        <v>238.32</v>
      </c>
      <c r="F573" s="4">
        <f t="shared" si="27"/>
        <v>6.8499999999999943</v>
      </c>
      <c r="G573" s="12">
        <v>2023</v>
      </c>
    </row>
    <row r="574" spans="1:7" x14ac:dyDescent="0.2">
      <c r="A574" s="20">
        <v>44979.548032407409</v>
      </c>
      <c r="B574" s="2">
        <v>3.66</v>
      </c>
      <c r="C574" s="2">
        <v>1.2</v>
      </c>
      <c r="D574" s="4">
        <f t="shared" si="28"/>
        <v>4.3920000000000003</v>
      </c>
      <c r="E574" s="4">
        <f t="shared" si="29"/>
        <v>238.33199999999999</v>
      </c>
      <c r="F574" s="4">
        <f t="shared" si="27"/>
        <v>6.8619999999999948</v>
      </c>
      <c r="G574" s="12">
        <v>2023</v>
      </c>
    </row>
    <row r="575" spans="1:7" x14ac:dyDescent="0.2">
      <c r="A575" s="20">
        <v>44979.552557870367</v>
      </c>
      <c r="B575" s="2">
        <v>3.67</v>
      </c>
      <c r="C575" s="2">
        <v>1.2</v>
      </c>
      <c r="D575" s="4">
        <f t="shared" si="28"/>
        <v>4.4039999999999999</v>
      </c>
      <c r="E575" s="4">
        <f t="shared" si="29"/>
        <v>238.34399999999999</v>
      </c>
      <c r="F575" s="4">
        <f t="shared" si="27"/>
        <v>6.8739999999999952</v>
      </c>
      <c r="G575" s="12">
        <v>2023</v>
      </c>
    </row>
    <row r="576" spans="1:7" x14ac:dyDescent="0.2">
      <c r="A576" s="20">
        <v>44979.560254629629</v>
      </c>
      <c r="B576" s="2">
        <v>3.68</v>
      </c>
      <c r="C576" s="2">
        <v>1.2</v>
      </c>
      <c r="D576" s="4">
        <f t="shared" si="28"/>
        <v>4.4160000000000004</v>
      </c>
      <c r="E576" s="4">
        <f t="shared" si="29"/>
        <v>238.35599999999999</v>
      </c>
      <c r="F576" s="4">
        <f t="shared" si="27"/>
        <v>6.8859999999999957</v>
      </c>
      <c r="G576" s="12">
        <v>2023</v>
      </c>
    </row>
    <row r="577" spans="1:7" x14ac:dyDescent="0.2">
      <c r="A577" s="20">
        <v>44979.568784722222</v>
      </c>
      <c r="B577" s="2">
        <v>3.69</v>
      </c>
      <c r="C577" s="2">
        <v>1.2</v>
      </c>
      <c r="D577" s="4">
        <f t="shared" si="28"/>
        <v>4.4279999999999999</v>
      </c>
      <c r="E577" s="4">
        <f t="shared" si="29"/>
        <v>238.36799999999999</v>
      </c>
      <c r="F577" s="4">
        <f t="shared" si="27"/>
        <v>6.8979999999999961</v>
      </c>
      <c r="G577" s="12">
        <v>2023</v>
      </c>
    </row>
    <row r="578" spans="1:7" x14ac:dyDescent="0.2">
      <c r="A578" s="20">
        <v>44979.576921296299</v>
      </c>
      <c r="B578" s="2">
        <v>3.7</v>
      </c>
      <c r="C578" s="2">
        <v>1.2</v>
      </c>
      <c r="D578" s="4">
        <f t="shared" si="28"/>
        <v>4.4400000000000004</v>
      </c>
      <c r="E578" s="4">
        <f t="shared" si="29"/>
        <v>238.38</v>
      </c>
      <c r="F578" s="4">
        <f t="shared" si="27"/>
        <v>6.9099999999999966</v>
      </c>
      <c r="G578" s="12">
        <v>2023</v>
      </c>
    </row>
    <row r="579" spans="1:7" x14ac:dyDescent="0.2">
      <c r="A579" s="20">
        <v>44979.584039351852</v>
      </c>
      <c r="B579" s="2">
        <v>3.71</v>
      </c>
      <c r="C579" s="2">
        <v>1.2</v>
      </c>
      <c r="D579" s="4">
        <f t="shared" si="28"/>
        <v>4.452</v>
      </c>
      <c r="E579" s="4">
        <f t="shared" si="29"/>
        <v>238.392</v>
      </c>
      <c r="F579" s="4">
        <f t="shared" ref="F579:F642" si="30">E579-231.47</f>
        <v>6.921999999999997</v>
      </c>
      <c r="G579" s="12">
        <v>2023</v>
      </c>
    </row>
    <row r="580" spans="1:7" x14ac:dyDescent="0.2">
      <c r="A580" s="20">
        <v>44979.601446759261</v>
      </c>
      <c r="B580" s="2">
        <v>3.72</v>
      </c>
      <c r="C580" s="2">
        <v>1.2</v>
      </c>
      <c r="D580" s="4">
        <f t="shared" si="28"/>
        <v>4.4640000000000004</v>
      </c>
      <c r="E580" s="4">
        <f t="shared" si="29"/>
        <v>238.404</v>
      </c>
      <c r="F580" s="4">
        <f t="shared" si="30"/>
        <v>6.9339999999999975</v>
      </c>
      <c r="G580" s="12">
        <v>2023</v>
      </c>
    </row>
    <row r="581" spans="1:7" x14ac:dyDescent="0.2">
      <c r="A581" s="20">
        <v>44979.624444444446</v>
      </c>
      <c r="B581" s="2">
        <v>3.73</v>
      </c>
      <c r="C581" s="2">
        <v>1.2</v>
      </c>
      <c r="D581" s="4">
        <f t="shared" si="28"/>
        <v>4.476</v>
      </c>
      <c r="E581" s="4">
        <f t="shared" si="29"/>
        <v>238.416</v>
      </c>
      <c r="F581" s="4">
        <f t="shared" si="30"/>
        <v>6.945999999999998</v>
      </c>
      <c r="G581" s="12">
        <v>2023</v>
      </c>
    </row>
    <row r="582" spans="1:7" x14ac:dyDescent="0.2">
      <c r="A582" s="20">
        <v>44980.442106481481</v>
      </c>
      <c r="B582" s="2">
        <v>3.74</v>
      </c>
      <c r="C582" s="2">
        <v>1.2</v>
      </c>
      <c r="D582" s="4">
        <f t="shared" si="28"/>
        <v>4.4880000000000004</v>
      </c>
      <c r="E582" s="4">
        <f t="shared" si="29"/>
        <v>238.428</v>
      </c>
      <c r="F582" s="4">
        <f t="shared" si="30"/>
        <v>6.9579999999999984</v>
      </c>
      <c r="G582" s="12">
        <v>2023</v>
      </c>
    </row>
    <row r="583" spans="1:7" x14ac:dyDescent="0.2">
      <c r="A583" s="20">
        <v>44980.465543981481</v>
      </c>
      <c r="B583" s="2">
        <v>3.75</v>
      </c>
      <c r="C583" s="2">
        <v>1.2</v>
      </c>
      <c r="D583" s="4">
        <f t="shared" si="28"/>
        <v>4.5</v>
      </c>
      <c r="E583" s="4">
        <f t="shared" si="29"/>
        <v>238.44</v>
      </c>
      <c r="F583" s="4">
        <f t="shared" si="30"/>
        <v>6.9699999999999989</v>
      </c>
      <c r="G583" s="12">
        <v>2023</v>
      </c>
    </row>
    <row r="584" spans="1:7" x14ac:dyDescent="0.2">
      <c r="A584" s="20">
        <v>44980.473020833335</v>
      </c>
      <c r="B584" s="2">
        <v>3.76</v>
      </c>
      <c r="C584" s="2">
        <v>1.2</v>
      </c>
      <c r="D584" s="4">
        <f t="shared" si="28"/>
        <v>4.5119999999999996</v>
      </c>
      <c r="E584" s="4">
        <f t="shared" si="29"/>
        <v>238.452</v>
      </c>
      <c r="F584" s="4">
        <f t="shared" si="30"/>
        <v>6.9819999999999993</v>
      </c>
      <c r="G584" s="12">
        <v>2023</v>
      </c>
    </row>
    <row r="585" spans="1:7" x14ac:dyDescent="0.2">
      <c r="A585" s="20">
        <v>44980.489618055559</v>
      </c>
      <c r="B585" s="2">
        <v>3.77</v>
      </c>
      <c r="C585" s="2">
        <v>1.2</v>
      </c>
      <c r="D585" s="4">
        <f t="shared" si="28"/>
        <v>4.524</v>
      </c>
      <c r="E585" s="4">
        <f t="shared" si="29"/>
        <v>238.464</v>
      </c>
      <c r="F585" s="4">
        <f t="shared" si="30"/>
        <v>6.9939999999999998</v>
      </c>
      <c r="G585" s="12">
        <v>2023</v>
      </c>
    </row>
    <row r="586" spans="1:7" x14ac:dyDescent="0.2">
      <c r="A586" s="20">
        <v>44980.52888888889</v>
      </c>
      <c r="B586" s="2">
        <v>3.78</v>
      </c>
      <c r="C586" s="2">
        <v>1.2</v>
      </c>
      <c r="D586" s="4">
        <f t="shared" si="28"/>
        <v>4.5359999999999996</v>
      </c>
      <c r="E586" s="4">
        <f t="shared" si="29"/>
        <v>238.476</v>
      </c>
      <c r="F586" s="4">
        <f t="shared" si="30"/>
        <v>7.0060000000000002</v>
      </c>
      <c r="G586" s="12">
        <v>2023</v>
      </c>
    </row>
    <row r="587" spans="1:7" x14ac:dyDescent="0.2">
      <c r="A587" s="20">
        <v>44980.553182870368</v>
      </c>
      <c r="B587" s="2">
        <v>3.79</v>
      </c>
      <c r="C587" s="2">
        <v>1.2</v>
      </c>
      <c r="D587" s="4">
        <f t="shared" si="28"/>
        <v>4.548</v>
      </c>
      <c r="E587" s="4">
        <f t="shared" si="29"/>
        <v>238.488</v>
      </c>
      <c r="F587" s="4">
        <f t="shared" si="30"/>
        <v>7.0180000000000007</v>
      </c>
      <c r="G587" s="12">
        <v>2023</v>
      </c>
    </row>
    <row r="588" spans="1:7" x14ac:dyDescent="0.2">
      <c r="A588" s="20">
        <v>44980.584270833337</v>
      </c>
      <c r="B588" s="2">
        <v>3.8</v>
      </c>
      <c r="C588" s="2">
        <v>1.2</v>
      </c>
      <c r="D588" s="4">
        <f t="shared" si="28"/>
        <v>4.5599999999999996</v>
      </c>
      <c r="E588" s="4">
        <f t="shared" si="29"/>
        <v>238.5</v>
      </c>
      <c r="F588" s="4">
        <f t="shared" si="30"/>
        <v>7.0300000000000011</v>
      </c>
      <c r="G588" s="12">
        <v>2023</v>
      </c>
    </row>
    <row r="589" spans="1:7" x14ac:dyDescent="0.2">
      <c r="A589" s="20">
        <v>44981.45821759259</v>
      </c>
      <c r="B589" s="2">
        <v>3.81</v>
      </c>
      <c r="C589" s="2">
        <v>1.2</v>
      </c>
      <c r="D589" s="4">
        <f t="shared" si="28"/>
        <v>4.5720000000000001</v>
      </c>
      <c r="E589" s="4">
        <f t="shared" si="29"/>
        <v>238.512</v>
      </c>
      <c r="F589" s="4">
        <f t="shared" si="30"/>
        <v>7.0420000000000016</v>
      </c>
      <c r="G589" s="12">
        <v>2023</v>
      </c>
    </row>
    <row r="590" spans="1:7" x14ac:dyDescent="0.2">
      <c r="A590" s="20">
        <v>44981.465868055559</v>
      </c>
      <c r="B590" s="2">
        <v>3.82</v>
      </c>
      <c r="C590" s="2">
        <v>1.2</v>
      </c>
      <c r="D590" s="4">
        <f t="shared" si="28"/>
        <v>4.5839999999999996</v>
      </c>
      <c r="E590" s="4">
        <f t="shared" si="29"/>
        <v>238.524</v>
      </c>
      <c r="F590" s="4">
        <f t="shared" si="30"/>
        <v>7.054000000000002</v>
      </c>
      <c r="G590" s="12">
        <v>2023</v>
      </c>
    </row>
    <row r="591" spans="1:7" x14ac:dyDescent="0.2">
      <c r="A591" s="20">
        <v>44981.466990740744</v>
      </c>
      <c r="B591" s="2">
        <v>3.83</v>
      </c>
      <c r="C591" s="2">
        <v>1.2</v>
      </c>
      <c r="D591" s="4">
        <f t="shared" si="28"/>
        <v>4.5960000000000001</v>
      </c>
      <c r="E591" s="4">
        <f t="shared" si="29"/>
        <v>238.536</v>
      </c>
      <c r="F591" s="4">
        <f t="shared" si="30"/>
        <v>7.0660000000000025</v>
      </c>
      <c r="G591" s="12">
        <v>2023</v>
      </c>
    </row>
    <row r="592" spans="1:7" x14ac:dyDescent="0.2">
      <c r="A592" s="20">
        <v>44981.473055555558</v>
      </c>
      <c r="B592" s="2">
        <v>3.84</v>
      </c>
      <c r="C592" s="2">
        <v>1.2</v>
      </c>
      <c r="D592" s="4">
        <f t="shared" si="28"/>
        <v>4.6079999999999997</v>
      </c>
      <c r="E592" s="4">
        <f t="shared" si="29"/>
        <v>238.548</v>
      </c>
      <c r="F592" s="4">
        <f t="shared" si="30"/>
        <v>7.078000000000003</v>
      </c>
      <c r="G592" s="12">
        <v>2023</v>
      </c>
    </row>
    <row r="593" spans="1:7" x14ac:dyDescent="0.2">
      <c r="A593" s="20">
        <v>44981.483182870368</v>
      </c>
      <c r="B593" s="2">
        <v>3.85</v>
      </c>
      <c r="C593" s="2">
        <v>1.2</v>
      </c>
      <c r="D593" s="4">
        <f t="shared" ref="D593:D656" si="31">B593*C593</f>
        <v>4.62</v>
      </c>
      <c r="E593" s="4">
        <f t="shared" si="29"/>
        <v>238.56</v>
      </c>
      <c r="F593" s="4">
        <f t="shared" si="30"/>
        <v>7.0900000000000034</v>
      </c>
      <c r="G593" s="12">
        <v>2023</v>
      </c>
    </row>
    <row r="594" spans="1:7" x14ac:dyDescent="0.2">
      <c r="A594" s="20">
        <v>44981.515925925924</v>
      </c>
      <c r="B594" s="2">
        <v>3.86</v>
      </c>
      <c r="C594" s="2">
        <v>1.2</v>
      </c>
      <c r="D594" s="4">
        <f t="shared" si="31"/>
        <v>4.6319999999999997</v>
      </c>
      <c r="E594" s="4">
        <f t="shared" ref="E594:E657" si="32">D594+$E$207</f>
        <v>238.572</v>
      </c>
      <c r="F594" s="4">
        <f t="shared" si="30"/>
        <v>7.1020000000000039</v>
      </c>
      <c r="G594" s="12">
        <v>2023</v>
      </c>
    </row>
    <row r="595" spans="1:7" x14ac:dyDescent="0.2">
      <c r="A595" s="20">
        <v>44981.532256944447</v>
      </c>
      <c r="B595" s="2">
        <v>3.87</v>
      </c>
      <c r="C595" s="2">
        <v>1.2</v>
      </c>
      <c r="D595" s="4">
        <f t="shared" si="31"/>
        <v>4.6440000000000001</v>
      </c>
      <c r="E595" s="4">
        <f t="shared" si="32"/>
        <v>238.584</v>
      </c>
      <c r="F595" s="4">
        <f t="shared" si="30"/>
        <v>7.1140000000000043</v>
      </c>
      <c r="G595" s="12">
        <v>2023</v>
      </c>
    </row>
    <row r="596" spans="1:7" x14ac:dyDescent="0.2">
      <c r="A596" s="20">
        <v>44981.539444444446</v>
      </c>
      <c r="B596" s="2">
        <v>3.88</v>
      </c>
      <c r="C596" s="2">
        <v>1.2</v>
      </c>
      <c r="D596" s="4">
        <f t="shared" si="31"/>
        <v>4.6559999999999997</v>
      </c>
      <c r="E596" s="4">
        <f t="shared" si="32"/>
        <v>238.596</v>
      </c>
      <c r="F596" s="4">
        <f t="shared" si="30"/>
        <v>7.1260000000000048</v>
      </c>
      <c r="G596" s="12">
        <v>2023</v>
      </c>
    </row>
    <row r="597" spans="1:7" x14ac:dyDescent="0.2">
      <c r="A597" s="20">
        <v>44981.54546296296</v>
      </c>
      <c r="B597" s="2">
        <v>3.89</v>
      </c>
      <c r="C597" s="2">
        <v>1.2</v>
      </c>
      <c r="D597" s="4">
        <f t="shared" si="31"/>
        <v>4.6680000000000001</v>
      </c>
      <c r="E597" s="4">
        <f t="shared" si="32"/>
        <v>238.608</v>
      </c>
      <c r="F597" s="4">
        <f t="shared" si="30"/>
        <v>7.1380000000000052</v>
      </c>
      <c r="G597" s="12">
        <v>2023</v>
      </c>
    </row>
    <row r="598" spans="1:7" x14ac:dyDescent="0.2">
      <c r="A598" s="20">
        <v>44981.55296296296</v>
      </c>
      <c r="B598" s="2">
        <v>3.9</v>
      </c>
      <c r="C598" s="2">
        <v>1.2</v>
      </c>
      <c r="D598" s="4">
        <f t="shared" si="31"/>
        <v>4.68</v>
      </c>
      <c r="E598" s="4">
        <f t="shared" si="32"/>
        <v>238.62</v>
      </c>
      <c r="F598" s="4">
        <f t="shared" si="30"/>
        <v>7.1500000000000057</v>
      </c>
      <c r="G598" s="12">
        <v>2023</v>
      </c>
    </row>
    <row r="599" spans="1:7" x14ac:dyDescent="0.2">
      <c r="A599" s="20">
        <v>44981.559224537035</v>
      </c>
      <c r="B599" s="2">
        <v>3.91</v>
      </c>
      <c r="C599" s="2">
        <v>1.2</v>
      </c>
      <c r="D599" s="4">
        <f t="shared" si="31"/>
        <v>4.6920000000000002</v>
      </c>
      <c r="E599" s="4">
        <f t="shared" si="32"/>
        <v>238.63200000000001</v>
      </c>
      <c r="F599" s="4">
        <f t="shared" si="30"/>
        <v>7.1620000000000061</v>
      </c>
      <c r="G599" s="12">
        <v>2023</v>
      </c>
    </row>
    <row r="600" spans="1:7" x14ac:dyDescent="0.2">
      <c r="A600" s="20">
        <v>44981.567199074074</v>
      </c>
      <c r="B600" s="2">
        <v>3.92</v>
      </c>
      <c r="C600" s="2">
        <v>1.2</v>
      </c>
      <c r="D600" s="4">
        <f t="shared" si="31"/>
        <v>4.7039999999999997</v>
      </c>
      <c r="E600" s="4">
        <f t="shared" si="32"/>
        <v>238.64400000000001</v>
      </c>
      <c r="F600" s="4">
        <f t="shared" si="30"/>
        <v>7.1740000000000066</v>
      </c>
      <c r="G600" s="12">
        <v>2023</v>
      </c>
    </row>
    <row r="601" spans="1:7" x14ac:dyDescent="0.2">
      <c r="A601" s="20">
        <v>44981.573796296296</v>
      </c>
      <c r="B601" s="2">
        <v>3.93</v>
      </c>
      <c r="C601" s="2">
        <v>1.2</v>
      </c>
      <c r="D601" s="4">
        <f t="shared" si="31"/>
        <v>4.7160000000000002</v>
      </c>
      <c r="E601" s="4">
        <f t="shared" si="32"/>
        <v>238.65600000000001</v>
      </c>
      <c r="F601" s="4">
        <f t="shared" si="30"/>
        <v>7.186000000000007</v>
      </c>
      <c r="G601" s="12">
        <v>2023</v>
      </c>
    </row>
    <row r="602" spans="1:7" x14ac:dyDescent="0.2">
      <c r="A602" s="20">
        <v>44981.581041666665</v>
      </c>
      <c r="B602" s="2">
        <v>3.94</v>
      </c>
      <c r="C602" s="2">
        <v>1.2</v>
      </c>
      <c r="D602" s="4">
        <f t="shared" si="31"/>
        <v>4.7279999999999998</v>
      </c>
      <c r="E602" s="4">
        <f t="shared" si="32"/>
        <v>238.66800000000001</v>
      </c>
      <c r="F602" s="4">
        <f t="shared" si="30"/>
        <v>7.1980000000000075</v>
      </c>
      <c r="G602" s="12">
        <v>2023</v>
      </c>
    </row>
    <row r="603" spans="1:7" x14ac:dyDescent="0.2">
      <c r="A603" s="20">
        <v>44981.587060185186</v>
      </c>
      <c r="B603" s="2">
        <v>3.95</v>
      </c>
      <c r="C603" s="2">
        <v>1.2</v>
      </c>
      <c r="D603" s="4">
        <f t="shared" si="31"/>
        <v>4.74</v>
      </c>
      <c r="E603" s="4">
        <f t="shared" si="32"/>
        <v>238.68</v>
      </c>
      <c r="F603" s="4">
        <f t="shared" si="30"/>
        <v>7.210000000000008</v>
      </c>
      <c r="G603" s="12">
        <v>2023</v>
      </c>
    </row>
    <row r="604" spans="1:7" x14ac:dyDescent="0.2">
      <c r="A604" s="20">
        <v>44981.595254629632</v>
      </c>
      <c r="B604" s="2">
        <v>3.96</v>
      </c>
      <c r="C604" s="2">
        <v>1.2</v>
      </c>
      <c r="D604" s="4">
        <f t="shared" si="31"/>
        <v>4.7519999999999998</v>
      </c>
      <c r="E604" s="4">
        <f t="shared" si="32"/>
        <v>238.69200000000001</v>
      </c>
      <c r="F604" s="4">
        <f t="shared" si="30"/>
        <v>7.2220000000000084</v>
      </c>
      <c r="G604" s="12">
        <v>2023</v>
      </c>
    </row>
    <row r="605" spans="1:7" x14ac:dyDescent="0.2">
      <c r="A605" s="20">
        <v>44981.602384259262</v>
      </c>
      <c r="B605" s="2">
        <v>3.97</v>
      </c>
      <c r="C605" s="2">
        <v>1.2</v>
      </c>
      <c r="D605" s="4">
        <f t="shared" si="31"/>
        <v>4.7640000000000002</v>
      </c>
      <c r="E605" s="4">
        <f t="shared" si="32"/>
        <v>238.70400000000001</v>
      </c>
      <c r="F605" s="4">
        <f t="shared" si="30"/>
        <v>7.2340000000000089</v>
      </c>
      <c r="G605" s="12">
        <v>2023</v>
      </c>
    </row>
    <row r="606" spans="1:7" x14ac:dyDescent="0.2">
      <c r="A606" s="20">
        <v>44981.61209490741</v>
      </c>
      <c r="B606" s="2">
        <v>3.98</v>
      </c>
      <c r="C606" s="2">
        <v>1.2</v>
      </c>
      <c r="D606" s="4">
        <f t="shared" si="31"/>
        <v>4.7759999999999998</v>
      </c>
      <c r="E606" s="4">
        <f t="shared" si="32"/>
        <v>238.71600000000001</v>
      </c>
      <c r="F606" s="4">
        <f t="shared" si="30"/>
        <v>7.2460000000000093</v>
      </c>
      <c r="G606" s="12">
        <v>2023</v>
      </c>
    </row>
    <row r="607" spans="1:7" x14ac:dyDescent="0.2">
      <c r="A607" s="20">
        <v>44981.620787037034</v>
      </c>
      <c r="B607" s="2">
        <v>3.99</v>
      </c>
      <c r="C607" s="2">
        <v>1.2</v>
      </c>
      <c r="D607" s="4">
        <f t="shared" si="31"/>
        <v>4.7880000000000003</v>
      </c>
      <c r="E607" s="4">
        <f t="shared" si="32"/>
        <v>238.72800000000001</v>
      </c>
      <c r="F607" s="4">
        <f t="shared" si="30"/>
        <v>7.2580000000000098</v>
      </c>
      <c r="G607" s="12">
        <v>2023</v>
      </c>
    </row>
    <row r="608" spans="1:7" x14ac:dyDescent="0.2">
      <c r="A608" s="20">
        <v>44981.630173611113</v>
      </c>
      <c r="B608" s="2">
        <v>4</v>
      </c>
      <c r="C608" s="2">
        <v>1.2</v>
      </c>
      <c r="D608" s="4">
        <f t="shared" si="31"/>
        <v>4.8</v>
      </c>
      <c r="E608" s="4">
        <f t="shared" si="32"/>
        <v>238.74</v>
      </c>
      <c r="F608" s="4">
        <f t="shared" si="30"/>
        <v>7.2700000000000102</v>
      </c>
      <c r="G608" s="12">
        <v>2023</v>
      </c>
    </row>
    <row r="609" spans="1:7" x14ac:dyDescent="0.2">
      <c r="A609" s="20">
        <v>44981.638009259259</v>
      </c>
      <c r="B609" s="2">
        <v>4.01</v>
      </c>
      <c r="C609" s="2">
        <v>1.2</v>
      </c>
      <c r="D609" s="4">
        <f t="shared" si="31"/>
        <v>4.8119999999999994</v>
      </c>
      <c r="E609" s="4">
        <f t="shared" si="32"/>
        <v>238.75200000000001</v>
      </c>
      <c r="F609" s="4">
        <f t="shared" si="30"/>
        <v>7.2820000000000107</v>
      </c>
      <c r="G609" s="12">
        <v>2023</v>
      </c>
    </row>
    <row r="610" spans="1:7" x14ac:dyDescent="0.2">
      <c r="A610" s="20">
        <v>44981.647696759261</v>
      </c>
      <c r="B610" s="2">
        <v>4.0199999999999996</v>
      </c>
      <c r="C610" s="2">
        <v>1.2</v>
      </c>
      <c r="D610" s="4">
        <f t="shared" si="31"/>
        <v>4.823999999999999</v>
      </c>
      <c r="E610" s="4">
        <f t="shared" si="32"/>
        <v>238.76400000000001</v>
      </c>
      <c r="F610" s="4">
        <f t="shared" si="30"/>
        <v>7.2940000000000111</v>
      </c>
      <c r="G610" s="12">
        <v>2023</v>
      </c>
    </row>
    <row r="611" spans="1:7" x14ac:dyDescent="0.2">
      <c r="A611" s="20">
        <v>44981.654363425929</v>
      </c>
      <c r="B611" s="2">
        <v>4.03</v>
      </c>
      <c r="C611" s="2">
        <v>1.2</v>
      </c>
      <c r="D611" s="4">
        <f t="shared" si="31"/>
        <v>4.8360000000000003</v>
      </c>
      <c r="E611" s="4">
        <f t="shared" si="32"/>
        <v>238.77600000000001</v>
      </c>
      <c r="F611" s="4">
        <f t="shared" si="30"/>
        <v>7.3060000000000116</v>
      </c>
      <c r="G611" s="12">
        <v>2023</v>
      </c>
    </row>
    <row r="612" spans="1:7" x14ac:dyDescent="0.2">
      <c r="A612" s="20">
        <v>44981.663657407407</v>
      </c>
      <c r="B612" s="2">
        <v>4.04</v>
      </c>
      <c r="C612" s="2">
        <v>1.2</v>
      </c>
      <c r="D612" s="4">
        <f t="shared" si="31"/>
        <v>4.8479999999999999</v>
      </c>
      <c r="E612" s="4">
        <f t="shared" si="32"/>
        <v>238.78800000000001</v>
      </c>
      <c r="F612" s="4">
        <f t="shared" si="30"/>
        <v>7.3180000000000121</v>
      </c>
      <c r="G612" s="12">
        <v>2023</v>
      </c>
    </row>
    <row r="613" spans="1:7" x14ac:dyDescent="0.2">
      <c r="A613" s="20">
        <v>44981.67528935185</v>
      </c>
      <c r="B613" s="2">
        <v>4.05</v>
      </c>
      <c r="C613" s="2">
        <v>1.2</v>
      </c>
      <c r="D613" s="4">
        <f t="shared" si="31"/>
        <v>4.8599999999999994</v>
      </c>
      <c r="E613" s="4">
        <f t="shared" si="32"/>
        <v>238.8</v>
      </c>
      <c r="F613" s="4">
        <f t="shared" si="30"/>
        <v>7.3300000000000125</v>
      </c>
      <c r="G613" s="12">
        <v>2023</v>
      </c>
    </row>
    <row r="614" spans="1:7" x14ac:dyDescent="0.2">
      <c r="A614" s="20">
        <v>44981.697187500002</v>
      </c>
      <c r="B614" s="2">
        <v>4.0599999999999996</v>
      </c>
      <c r="C614" s="2">
        <v>1.2</v>
      </c>
      <c r="D614" s="4">
        <f t="shared" si="31"/>
        <v>4.871999999999999</v>
      </c>
      <c r="E614" s="4">
        <f t="shared" si="32"/>
        <v>238.81199999999998</v>
      </c>
      <c r="F614" s="4">
        <f t="shared" si="30"/>
        <v>7.3419999999999845</v>
      </c>
      <c r="G614" s="12">
        <v>2023</v>
      </c>
    </row>
    <row r="615" spans="1:7" x14ac:dyDescent="0.2">
      <c r="A615" s="20">
        <v>44981.725185185183</v>
      </c>
      <c r="B615" s="2">
        <v>4.07</v>
      </c>
      <c r="C615" s="2">
        <v>1.2</v>
      </c>
      <c r="D615" s="4">
        <f t="shared" si="31"/>
        <v>4.8840000000000003</v>
      </c>
      <c r="E615" s="4">
        <f t="shared" si="32"/>
        <v>238.82400000000001</v>
      </c>
      <c r="F615" s="4">
        <f t="shared" si="30"/>
        <v>7.3540000000000134</v>
      </c>
      <c r="G615" s="12">
        <v>2023</v>
      </c>
    </row>
    <row r="616" spans="1:7" x14ac:dyDescent="0.2">
      <c r="A616" s="20">
        <v>44982.381944444445</v>
      </c>
      <c r="B616" s="2">
        <v>4.08</v>
      </c>
      <c r="C616" s="2">
        <v>1.2</v>
      </c>
      <c r="D616" s="4">
        <f t="shared" si="31"/>
        <v>4.8959999999999999</v>
      </c>
      <c r="E616" s="4">
        <f t="shared" si="32"/>
        <v>238.83599999999998</v>
      </c>
      <c r="F616" s="4">
        <f t="shared" si="30"/>
        <v>7.3659999999999854</v>
      </c>
      <c r="G616" s="12">
        <v>2023</v>
      </c>
    </row>
    <row r="617" spans="1:7" x14ac:dyDescent="0.2">
      <c r="A617" s="20">
        <v>44982.406226851854</v>
      </c>
      <c r="B617" s="2">
        <v>4.09</v>
      </c>
      <c r="C617" s="2">
        <v>1.2</v>
      </c>
      <c r="D617" s="4">
        <f t="shared" si="31"/>
        <v>4.9079999999999995</v>
      </c>
      <c r="E617" s="4">
        <f t="shared" si="32"/>
        <v>238.84799999999998</v>
      </c>
      <c r="F617" s="4">
        <f t="shared" si="30"/>
        <v>7.3779999999999859</v>
      </c>
      <c r="G617" s="12">
        <v>2023</v>
      </c>
    </row>
    <row r="618" spans="1:7" x14ac:dyDescent="0.2">
      <c r="A618" s="20">
        <v>44982.414965277778</v>
      </c>
      <c r="B618" s="2">
        <v>4.0999999999999996</v>
      </c>
      <c r="C618" s="2">
        <v>1.2</v>
      </c>
      <c r="D618" s="4">
        <f t="shared" si="31"/>
        <v>4.919999999999999</v>
      </c>
      <c r="E618" s="4">
        <f t="shared" si="32"/>
        <v>238.85999999999999</v>
      </c>
      <c r="F618" s="4">
        <f t="shared" si="30"/>
        <v>7.3899999999999864</v>
      </c>
      <c r="G618" s="12">
        <v>2023</v>
      </c>
    </row>
    <row r="619" spans="1:7" x14ac:dyDescent="0.2">
      <c r="A619" s="20">
        <v>44982.420347222222</v>
      </c>
      <c r="B619" s="2">
        <v>4.1100000000000003</v>
      </c>
      <c r="C619" s="2">
        <v>1.2</v>
      </c>
      <c r="D619" s="4">
        <f t="shared" si="31"/>
        <v>4.9320000000000004</v>
      </c>
      <c r="E619" s="4">
        <f t="shared" si="32"/>
        <v>238.87199999999999</v>
      </c>
      <c r="F619" s="4">
        <f t="shared" si="30"/>
        <v>7.4019999999999868</v>
      </c>
      <c r="G619" s="12">
        <v>2023</v>
      </c>
    </row>
    <row r="620" spans="1:7" x14ac:dyDescent="0.2">
      <c r="A620" s="20">
        <v>44982.426504629628</v>
      </c>
      <c r="B620" s="2">
        <v>4.12</v>
      </c>
      <c r="C620" s="2">
        <v>1.2</v>
      </c>
      <c r="D620" s="4">
        <f t="shared" si="31"/>
        <v>4.944</v>
      </c>
      <c r="E620" s="4">
        <f t="shared" si="32"/>
        <v>238.88399999999999</v>
      </c>
      <c r="F620" s="4">
        <f t="shared" si="30"/>
        <v>7.4139999999999873</v>
      </c>
      <c r="G620" s="12">
        <v>2023</v>
      </c>
    </row>
    <row r="621" spans="1:7" x14ac:dyDescent="0.2">
      <c r="A621" s="20">
        <v>44982.432187500002</v>
      </c>
      <c r="B621" s="2">
        <v>4.13</v>
      </c>
      <c r="C621" s="2">
        <v>1.2</v>
      </c>
      <c r="D621" s="4">
        <f t="shared" si="31"/>
        <v>4.9559999999999995</v>
      </c>
      <c r="E621" s="4">
        <f t="shared" si="32"/>
        <v>238.89599999999999</v>
      </c>
      <c r="F621" s="4">
        <f t="shared" si="30"/>
        <v>7.4259999999999877</v>
      </c>
      <c r="G621" s="12">
        <v>2023</v>
      </c>
    </row>
    <row r="622" spans="1:7" x14ac:dyDescent="0.2">
      <c r="A622" s="20">
        <v>44982.438877314817</v>
      </c>
      <c r="B622" s="2">
        <v>4.1399999999999997</v>
      </c>
      <c r="C622" s="2">
        <v>1.2</v>
      </c>
      <c r="D622" s="4">
        <f t="shared" si="31"/>
        <v>4.9679999999999991</v>
      </c>
      <c r="E622" s="4">
        <f t="shared" si="32"/>
        <v>238.90799999999999</v>
      </c>
      <c r="F622" s="4">
        <f t="shared" si="30"/>
        <v>7.4379999999999882</v>
      </c>
      <c r="G622" s="12">
        <v>2023</v>
      </c>
    </row>
    <row r="623" spans="1:7" x14ac:dyDescent="0.2">
      <c r="A623" s="20">
        <v>44982.444641203707</v>
      </c>
      <c r="B623" s="2">
        <v>4.1500000000000004</v>
      </c>
      <c r="C623" s="2">
        <v>1.2</v>
      </c>
      <c r="D623" s="4">
        <f t="shared" si="31"/>
        <v>4.9800000000000004</v>
      </c>
      <c r="E623" s="4">
        <f t="shared" si="32"/>
        <v>238.92</v>
      </c>
      <c r="F623" s="4">
        <f t="shared" si="30"/>
        <v>7.4499999999999886</v>
      </c>
      <c r="G623" s="12">
        <v>2023</v>
      </c>
    </row>
    <row r="624" spans="1:7" x14ac:dyDescent="0.2">
      <c r="A624" s="20">
        <v>44982.451782407406</v>
      </c>
      <c r="B624" s="2">
        <v>4.16</v>
      </c>
      <c r="C624" s="2">
        <v>1.2</v>
      </c>
      <c r="D624" s="4">
        <f t="shared" si="31"/>
        <v>4.992</v>
      </c>
      <c r="E624" s="4">
        <f t="shared" si="32"/>
        <v>238.93199999999999</v>
      </c>
      <c r="F624" s="4">
        <f t="shared" si="30"/>
        <v>7.4619999999999891</v>
      </c>
      <c r="G624" s="12">
        <v>2023</v>
      </c>
    </row>
    <row r="625" spans="1:7" x14ac:dyDescent="0.2">
      <c r="A625" s="20">
        <v>44982.45857638889</v>
      </c>
      <c r="B625" s="2">
        <v>4.17</v>
      </c>
      <c r="C625" s="2">
        <v>1.2</v>
      </c>
      <c r="D625" s="4">
        <f t="shared" si="31"/>
        <v>5.0039999999999996</v>
      </c>
      <c r="E625" s="4">
        <f t="shared" si="32"/>
        <v>238.94399999999999</v>
      </c>
      <c r="F625" s="4">
        <f t="shared" si="30"/>
        <v>7.4739999999999895</v>
      </c>
      <c r="G625" s="12">
        <v>2023</v>
      </c>
    </row>
    <row r="626" spans="1:7" x14ac:dyDescent="0.2">
      <c r="A626" s="20">
        <v>44982.466006944444</v>
      </c>
      <c r="B626" s="2">
        <v>4.18</v>
      </c>
      <c r="C626" s="2">
        <v>1.2</v>
      </c>
      <c r="D626" s="4">
        <f t="shared" si="31"/>
        <v>5.0159999999999991</v>
      </c>
      <c r="E626" s="4">
        <f t="shared" si="32"/>
        <v>238.95599999999999</v>
      </c>
      <c r="F626" s="4">
        <f t="shared" si="30"/>
        <v>7.48599999999999</v>
      </c>
      <c r="G626" s="12">
        <v>2023</v>
      </c>
    </row>
    <row r="627" spans="1:7" x14ac:dyDescent="0.2">
      <c r="A627" s="20">
        <v>44982.471319444441</v>
      </c>
      <c r="B627" s="2">
        <v>4.1900000000000004</v>
      </c>
      <c r="C627" s="2">
        <v>1.2</v>
      </c>
      <c r="D627" s="4">
        <f t="shared" si="31"/>
        <v>5.0280000000000005</v>
      </c>
      <c r="E627" s="4">
        <f t="shared" si="32"/>
        <v>238.96799999999999</v>
      </c>
      <c r="F627" s="4">
        <f t="shared" si="30"/>
        <v>7.4979999999999905</v>
      </c>
      <c r="G627" s="12">
        <v>2023</v>
      </c>
    </row>
    <row r="628" spans="1:7" x14ac:dyDescent="0.2">
      <c r="A628" s="20">
        <v>44982.477337962962</v>
      </c>
      <c r="B628" s="2">
        <v>4.2</v>
      </c>
      <c r="C628" s="2">
        <v>1.2</v>
      </c>
      <c r="D628" s="4">
        <f t="shared" si="31"/>
        <v>5.04</v>
      </c>
      <c r="E628" s="4">
        <f t="shared" si="32"/>
        <v>238.98</v>
      </c>
      <c r="F628" s="4">
        <f t="shared" si="30"/>
        <v>7.5099999999999909</v>
      </c>
      <c r="G628" s="12">
        <v>2023</v>
      </c>
    </row>
    <row r="629" spans="1:7" x14ac:dyDescent="0.2">
      <c r="A629" s="20">
        <v>44982.481759259259</v>
      </c>
      <c r="B629" s="2">
        <v>4.21</v>
      </c>
      <c r="C629" s="2">
        <v>1.2</v>
      </c>
      <c r="D629" s="4">
        <f t="shared" si="31"/>
        <v>5.0519999999999996</v>
      </c>
      <c r="E629" s="4">
        <f t="shared" si="32"/>
        <v>238.99199999999999</v>
      </c>
      <c r="F629" s="4">
        <f t="shared" si="30"/>
        <v>7.5219999999999914</v>
      </c>
      <c r="G629" s="12">
        <v>2023</v>
      </c>
    </row>
    <row r="630" spans="1:7" x14ac:dyDescent="0.2">
      <c r="A630" s="20">
        <v>44982.48777777778</v>
      </c>
      <c r="B630" s="2">
        <v>4.22</v>
      </c>
      <c r="C630" s="2">
        <v>1.2</v>
      </c>
      <c r="D630" s="4">
        <f t="shared" si="31"/>
        <v>5.0639999999999992</v>
      </c>
      <c r="E630" s="4">
        <f t="shared" si="32"/>
        <v>239.00399999999999</v>
      </c>
      <c r="F630" s="4">
        <f t="shared" si="30"/>
        <v>7.5339999999999918</v>
      </c>
      <c r="G630" s="12">
        <v>2023</v>
      </c>
    </row>
    <row r="631" spans="1:7" x14ac:dyDescent="0.2">
      <c r="A631" s="20">
        <v>44982.493171296293</v>
      </c>
      <c r="B631" s="2">
        <v>4.2300000000000004</v>
      </c>
      <c r="C631" s="2">
        <v>1.2</v>
      </c>
      <c r="D631" s="4">
        <f t="shared" si="31"/>
        <v>5.0760000000000005</v>
      </c>
      <c r="E631" s="4">
        <f t="shared" si="32"/>
        <v>239.01599999999999</v>
      </c>
      <c r="F631" s="4">
        <f t="shared" si="30"/>
        <v>7.5459999999999923</v>
      </c>
      <c r="G631" s="12">
        <v>2023</v>
      </c>
    </row>
    <row r="632" spans="1:7" x14ac:dyDescent="0.2">
      <c r="A632" s="20">
        <v>44982.499224537038</v>
      </c>
      <c r="B632" s="2">
        <v>4.24</v>
      </c>
      <c r="C632" s="2">
        <v>1.2</v>
      </c>
      <c r="D632" s="4">
        <f t="shared" si="31"/>
        <v>5.0880000000000001</v>
      </c>
      <c r="E632" s="4">
        <f t="shared" si="32"/>
        <v>239.02799999999999</v>
      </c>
      <c r="F632" s="4">
        <f t="shared" si="30"/>
        <v>7.5579999999999927</v>
      </c>
      <c r="G632" s="12">
        <v>2023</v>
      </c>
    </row>
    <row r="633" spans="1:7" x14ac:dyDescent="0.2">
      <c r="A633" s="20">
        <v>44982.504756944443</v>
      </c>
      <c r="B633" s="2">
        <v>4.25</v>
      </c>
      <c r="C633" s="2">
        <v>1.2</v>
      </c>
      <c r="D633" s="4">
        <f t="shared" si="31"/>
        <v>5.0999999999999996</v>
      </c>
      <c r="E633" s="4">
        <f t="shared" si="32"/>
        <v>239.04</v>
      </c>
      <c r="F633" s="4">
        <f t="shared" si="30"/>
        <v>7.5699999999999932</v>
      </c>
      <c r="G633" s="12">
        <v>2023</v>
      </c>
    </row>
    <row r="634" spans="1:7" x14ac:dyDescent="0.2">
      <c r="A634" s="20">
        <v>44982.512187499997</v>
      </c>
      <c r="B634" s="2">
        <v>4.26</v>
      </c>
      <c r="C634" s="2">
        <v>1.2</v>
      </c>
      <c r="D634" s="4">
        <f t="shared" si="31"/>
        <v>5.1119999999999992</v>
      </c>
      <c r="E634" s="4">
        <f t="shared" si="32"/>
        <v>239.05199999999999</v>
      </c>
      <c r="F634" s="4">
        <f t="shared" si="30"/>
        <v>7.5819999999999936</v>
      </c>
      <c r="G634" s="12">
        <v>2023</v>
      </c>
    </row>
    <row r="635" spans="1:7" x14ac:dyDescent="0.2">
      <c r="A635" s="20">
        <v>44982.519745370373</v>
      </c>
      <c r="B635" s="2">
        <v>4.2699999999999996</v>
      </c>
      <c r="C635" s="2">
        <v>1.2</v>
      </c>
      <c r="D635" s="4">
        <f t="shared" si="31"/>
        <v>5.1239999999999997</v>
      </c>
      <c r="E635" s="4">
        <f t="shared" si="32"/>
        <v>239.06399999999999</v>
      </c>
      <c r="F635" s="4">
        <f t="shared" si="30"/>
        <v>7.5939999999999941</v>
      </c>
      <c r="G635" s="12">
        <v>2023</v>
      </c>
    </row>
    <row r="636" spans="1:7" x14ac:dyDescent="0.2">
      <c r="A636" s="20">
        <v>44982.529050925928</v>
      </c>
      <c r="B636" s="2">
        <v>4.28</v>
      </c>
      <c r="C636" s="2">
        <v>1.2</v>
      </c>
      <c r="D636" s="4">
        <f t="shared" si="31"/>
        <v>5.1360000000000001</v>
      </c>
      <c r="E636" s="4">
        <f t="shared" si="32"/>
        <v>239.07599999999999</v>
      </c>
      <c r="F636" s="4">
        <f t="shared" si="30"/>
        <v>7.6059999999999945</v>
      </c>
      <c r="G636" s="12">
        <v>2023</v>
      </c>
    </row>
    <row r="637" spans="1:7" x14ac:dyDescent="0.2">
      <c r="A637" s="20">
        <v>44982.539224537039</v>
      </c>
      <c r="B637" s="2">
        <v>4.29</v>
      </c>
      <c r="C637" s="2">
        <v>1.2</v>
      </c>
      <c r="D637" s="4">
        <f t="shared" si="31"/>
        <v>5.1479999999999997</v>
      </c>
      <c r="E637" s="4">
        <f t="shared" si="32"/>
        <v>239.08799999999999</v>
      </c>
      <c r="F637" s="4">
        <f t="shared" si="30"/>
        <v>7.617999999999995</v>
      </c>
      <c r="G637" s="12">
        <v>2023</v>
      </c>
    </row>
    <row r="638" spans="1:7" x14ac:dyDescent="0.2">
      <c r="A638" s="20">
        <v>44982.560671296298</v>
      </c>
      <c r="B638" s="2">
        <v>4.3</v>
      </c>
      <c r="C638" s="2">
        <v>1.2</v>
      </c>
      <c r="D638" s="4">
        <f t="shared" si="31"/>
        <v>5.1599999999999993</v>
      </c>
      <c r="E638" s="4">
        <f t="shared" si="32"/>
        <v>239.1</v>
      </c>
      <c r="F638" s="4">
        <f t="shared" si="30"/>
        <v>7.6299999999999955</v>
      </c>
      <c r="G638" s="12">
        <v>2023</v>
      </c>
    </row>
    <row r="639" spans="1:7" x14ac:dyDescent="0.2">
      <c r="A639" s="20">
        <v>44982.613449074073</v>
      </c>
      <c r="B639" s="2">
        <v>4.3099999999999996</v>
      </c>
      <c r="C639" s="2">
        <v>1.2</v>
      </c>
      <c r="D639" s="4">
        <f t="shared" si="31"/>
        <v>5.1719999999999997</v>
      </c>
      <c r="E639" s="4">
        <f t="shared" si="32"/>
        <v>239.11199999999999</v>
      </c>
      <c r="F639" s="4">
        <f t="shared" si="30"/>
        <v>7.6419999999999959</v>
      </c>
      <c r="G639" s="12">
        <v>2023</v>
      </c>
    </row>
    <row r="640" spans="1:7" x14ac:dyDescent="0.2">
      <c r="A640" s="20">
        <v>44986.600243055553</v>
      </c>
      <c r="B640" s="2">
        <v>4.32</v>
      </c>
      <c r="C640" s="2">
        <v>1.2</v>
      </c>
      <c r="D640" s="4">
        <f t="shared" si="31"/>
        <v>5.1840000000000002</v>
      </c>
      <c r="E640" s="4">
        <f t="shared" si="32"/>
        <v>239.124</v>
      </c>
      <c r="F640" s="4">
        <f t="shared" si="30"/>
        <v>7.6539999999999964</v>
      </c>
      <c r="G640" s="12">
        <v>2023</v>
      </c>
    </row>
    <row r="641" spans="1:7" x14ac:dyDescent="0.2">
      <c r="A641" s="20">
        <v>44986.603229166663</v>
      </c>
      <c r="B641" s="2">
        <v>4.33</v>
      </c>
      <c r="C641" s="2">
        <v>1.2</v>
      </c>
      <c r="D641" s="4">
        <f t="shared" si="31"/>
        <v>5.1959999999999997</v>
      </c>
      <c r="E641" s="4">
        <f t="shared" si="32"/>
        <v>239.136</v>
      </c>
      <c r="F641" s="4">
        <f t="shared" si="30"/>
        <v>7.6659999999999968</v>
      </c>
      <c r="G641" s="12">
        <v>2023</v>
      </c>
    </row>
    <row r="642" spans="1:7" x14ac:dyDescent="0.2">
      <c r="A642" s="20">
        <v>44986.60633101852</v>
      </c>
      <c r="B642" s="2">
        <v>4.34</v>
      </c>
      <c r="C642" s="2">
        <v>1.2</v>
      </c>
      <c r="D642" s="4">
        <f t="shared" si="31"/>
        <v>5.2079999999999993</v>
      </c>
      <c r="E642" s="4">
        <f t="shared" si="32"/>
        <v>239.148</v>
      </c>
      <c r="F642" s="4">
        <f t="shared" si="30"/>
        <v>7.6779999999999973</v>
      </c>
      <c r="G642" s="12">
        <v>2023</v>
      </c>
    </row>
    <row r="643" spans="1:7" x14ac:dyDescent="0.2">
      <c r="A643" s="20">
        <v>44986.609340277777</v>
      </c>
      <c r="B643" s="2">
        <v>4.3499999999999996</v>
      </c>
      <c r="C643" s="2">
        <v>1.2</v>
      </c>
      <c r="D643" s="4">
        <f t="shared" si="31"/>
        <v>5.22</v>
      </c>
      <c r="E643" s="4">
        <f t="shared" si="32"/>
        <v>239.16</v>
      </c>
      <c r="F643" s="4">
        <f t="shared" ref="F643:F706" si="33">E643-231.47</f>
        <v>7.6899999999999977</v>
      </c>
      <c r="G643" s="12">
        <v>2023</v>
      </c>
    </row>
    <row r="644" spans="1:7" x14ac:dyDescent="0.2">
      <c r="A644" s="20">
        <v>44986.612835648149</v>
      </c>
      <c r="B644" s="2">
        <v>4.3600000000000003</v>
      </c>
      <c r="C644" s="2">
        <v>1.2</v>
      </c>
      <c r="D644" s="4">
        <f t="shared" si="31"/>
        <v>5.2320000000000002</v>
      </c>
      <c r="E644" s="4">
        <f t="shared" si="32"/>
        <v>239.172</v>
      </c>
      <c r="F644" s="4">
        <f t="shared" si="33"/>
        <v>7.7019999999999982</v>
      </c>
      <c r="G644" s="12">
        <v>2023</v>
      </c>
    </row>
    <row r="645" spans="1:7" x14ac:dyDescent="0.2">
      <c r="A645" s="20">
        <v>44986.616273148145</v>
      </c>
      <c r="B645" s="2">
        <v>4.37</v>
      </c>
      <c r="C645" s="2">
        <v>1.2</v>
      </c>
      <c r="D645" s="4">
        <f t="shared" si="31"/>
        <v>5.2439999999999998</v>
      </c>
      <c r="E645" s="4">
        <f t="shared" si="32"/>
        <v>239.184</v>
      </c>
      <c r="F645" s="4">
        <f t="shared" si="33"/>
        <v>7.7139999999999986</v>
      </c>
      <c r="G645" s="12">
        <v>2023</v>
      </c>
    </row>
    <row r="646" spans="1:7" x14ac:dyDescent="0.2">
      <c r="A646" s="20">
        <v>44986.618391203701</v>
      </c>
      <c r="B646" s="2">
        <v>4.38</v>
      </c>
      <c r="C646" s="2">
        <v>1.2</v>
      </c>
      <c r="D646" s="4">
        <f t="shared" si="31"/>
        <v>5.2559999999999993</v>
      </c>
      <c r="E646" s="4">
        <f t="shared" si="32"/>
        <v>239.196</v>
      </c>
      <c r="F646" s="4">
        <f t="shared" si="33"/>
        <v>7.7259999999999991</v>
      </c>
      <c r="G646" s="12">
        <v>2023</v>
      </c>
    </row>
    <row r="647" spans="1:7" x14ac:dyDescent="0.2">
      <c r="A647" s="20">
        <v>44986.620462962965</v>
      </c>
      <c r="B647" s="2">
        <v>4.3899999999999997</v>
      </c>
      <c r="C647" s="2">
        <v>1.2</v>
      </c>
      <c r="D647" s="4">
        <f t="shared" si="31"/>
        <v>5.2679999999999998</v>
      </c>
      <c r="E647" s="4">
        <f t="shared" si="32"/>
        <v>239.208</v>
      </c>
      <c r="F647" s="4">
        <f t="shared" si="33"/>
        <v>7.7379999999999995</v>
      </c>
      <c r="G647" s="12">
        <v>2023</v>
      </c>
    </row>
    <row r="648" spans="1:7" x14ac:dyDescent="0.2">
      <c r="A648" s="20">
        <v>44986.62400462963</v>
      </c>
      <c r="B648" s="2">
        <v>4.4000000000000004</v>
      </c>
      <c r="C648" s="2">
        <v>1.2</v>
      </c>
      <c r="D648" s="4">
        <f t="shared" si="31"/>
        <v>5.28</v>
      </c>
      <c r="E648" s="4">
        <f t="shared" si="32"/>
        <v>239.22</v>
      </c>
      <c r="F648" s="4">
        <f t="shared" si="33"/>
        <v>7.75</v>
      </c>
      <c r="G648" s="12">
        <v>2023</v>
      </c>
    </row>
    <row r="649" spans="1:7" x14ac:dyDescent="0.2">
      <c r="A649" s="20">
        <v>44986.643900462965</v>
      </c>
      <c r="B649" s="2">
        <v>4.41</v>
      </c>
      <c r="C649" s="2">
        <v>1.2</v>
      </c>
      <c r="D649" s="4">
        <f t="shared" si="31"/>
        <v>5.2919999999999998</v>
      </c>
      <c r="E649" s="4">
        <f t="shared" si="32"/>
        <v>239.232</v>
      </c>
      <c r="F649" s="4">
        <f t="shared" si="33"/>
        <v>7.7620000000000005</v>
      </c>
      <c r="G649" s="12">
        <v>2023</v>
      </c>
    </row>
    <row r="650" spans="1:7" x14ac:dyDescent="0.2">
      <c r="A650" s="20">
        <v>44986.649525462963</v>
      </c>
      <c r="B650" s="2">
        <v>4.42</v>
      </c>
      <c r="C650" s="2">
        <v>1.2</v>
      </c>
      <c r="D650" s="4">
        <f t="shared" si="31"/>
        <v>5.3039999999999994</v>
      </c>
      <c r="E650" s="4">
        <f t="shared" si="32"/>
        <v>239.244</v>
      </c>
      <c r="F650" s="4">
        <f t="shared" si="33"/>
        <v>7.7740000000000009</v>
      </c>
      <c r="G650" s="12">
        <v>2023</v>
      </c>
    </row>
    <row r="651" spans="1:7" x14ac:dyDescent="0.2">
      <c r="A651" s="20">
        <v>44986.65184027778</v>
      </c>
      <c r="B651" s="2">
        <v>4.43</v>
      </c>
      <c r="C651" s="2">
        <v>1.2</v>
      </c>
      <c r="D651" s="4">
        <f t="shared" si="31"/>
        <v>5.3159999999999998</v>
      </c>
      <c r="E651" s="4">
        <f t="shared" si="32"/>
        <v>239.256</v>
      </c>
      <c r="F651" s="4">
        <f t="shared" si="33"/>
        <v>7.7860000000000014</v>
      </c>
      <c r="G651" s="12">
        <v>2023</v>
      </c>
    </row>
    <row r="652" spans="1:7" x14ac:dyDescent="0.2">
      <c r="A652" s="20">
        <v>44986.658495370371</v>
      </c>
      <c r="B652" s="2">
        <v>4.4400000000000004</v>
      </c>
      <c r="C652" s="2">
        <v>1.2</v>
      </c>
      <c r="D652" s="4">
        <f t="shared" si="31"/>
        <v>5.3280000000000003</v>
      </c>
      <c r="E652" s="4">
        <f t="shared" si="32"/>
        <v>239.268</v>
      </c>
      <c r="F652" s="4">
        <f t="shared" si="33"/>
        <v>7.7980000000000018</v>
      </c>
      <c r="G652" s="12">
        <v>2023</v>
      </c>
    </row>
    <row r="653" spans="1:7" x14ac:dyDescent="0.2">
      <c r="A653" s="20">
        <v>44986.669571759259</v>
      </c>
      <c r="B653" s="2">
        <v>4.45</v>
      </c>
      <c r="C653" s="2">
        <v>1.2</v>
      </c>
      <c r="D653" s="4">
        <f t="shared" si="31"/>
        <v>5.34</v>
      </c>
      <c r="E653" s="4">
        <f t="shared" si="32"/>
        <v>239.28</v>
      </c>
      <c r="F653" s="4">
        <f t="shared" si="33"/>
        <v>7.8100000000000023</v>
      </c>
      <c r="G653" s="12">
        <v>2023</v>
      </c>
    </row>
    <row r="654" spans="1:7" x14ac:dyDescent="0.2">
      <c r="A654" s="20">
        <v>44986.68414351852</v>
      </c>
      <c r="B654" s="2">
        <v>4.46</v>
      </c>
      <c r="C654" s="2">
        <v>1.2</v>
      </c>
      <c r="D654" s="4">
        <f t="shared" si="31"/>
        <v>5.3519999999999994</v>
      </c>
      <c r="E654" s="4">
        <f t="shared" si="32"/>
        <v>239.292</v>
      </c>
      <c r="F654" s="4">
        <f t="shared" si="33"/>
        <v>7.8220000000000027</v>
      </c>
      <c r="G654" s="12">
        <v>2023</v>
      </c>
    </row>
    <row r="655" spans="1:7" x14ac:dyDescent="0.2">
      <c r="A655" s="20">
        <v>44986.701331018521</v>
      </c>
      <c r="B655" s="2">
        <v>4.47</v>
      </c>
      <c r="C655" s="2">
        <v>1.2</v>
      </c>
      <c r="D655" s="4">
        <f t="shared" si="31"/>
        <v>5.3639999999999999</v>
      </c>
      <c r="E655" s="4">
        <f t="shared" si="32"/>
        <v>239.304</v>
      </c>
      <c r="F655" s="4">
        <f t="shared" si="33"/>
        <v>7.8340000000000032</v>
      </c>
      <c r="G655" s="12">
        <v>2023</v>
      </c>
    </row>
    <row r="656" spans="1:7" x14ac:dyDescent="0.2">
      <c r="A656" s="20">
        <v>44987.379467592589</v>
      </c>
      <c r="B656" s="2">
        <v>4.4800000000000004</v>
      </c>
      <c r="C656" s="2">
        <v>1.2</v>
      </c>
      <c r="D656" s="4">
        <f t="shared" si="31"/>
        <v>5.3760000000000003</v>
      </c>
      <c r="E656" s="4">
        <f t="shared" si="32"/>
        <v>239.316</v>
      </c>
      <c r="F656" s="4">
        <f t="shared" si="33"/>
        <v>7.8460000000000036</v>
      </c>
      <c r="G656" s="12">
        <v>2023</v>
      </c>
    </row>
    <row r="657" spans="1:7" x14ac:dyDescent="0.2">
      <c r="A657" s="20">
        <v>44987.411168981482</v>
      </c>
      <c r="B657" s="2">
        <v>4.49</v>
      </c>
      <c r="C657" s="2">
        <v>1.2</v>
      </c>
      <c r="D657" s="4">
        <f t="shared" ref="D657:D720" si="34">B657*C657</f>
        <v>5.3879999999999999</v>
      </c>
      <c r="E657" s="4">
        <f t="shared" si="32"/>
        <v>239.328</v>
      </c>
      <c r="F657" s="4">
        <f t="shared" si="33"/>
        <v>7.8580000000000041</v>
      </c>
      <c r="G657" s="12">
        <v>2023</v>
      </c>
    </row>
    <row r="658" spans="1:7" x14ac:dyDescent="0.2">
      <c r="A658" s="20">
        <v>44987.421724537038</v>
      </c>
      <c r="B658" s="2">
        <v>4.5</v>
      </c>
      <c r="C658" s="2">
        <v>1.2</v>
      </c>
      <c r="D658" s="4">
        <f t="shared" si="34"/>
        <v>5.3999999999999995</v>
      </c>
      <c r="E658" s="4">
        <f t="shared" ref="E658:E721" si="35">D658+$E$207</f>
        <v>239.34</v>
      </c>
      <c r="F658" s="4">
        <f t="shared" si="33"/>
        <v>7.8700000000000045</v>
      </c>
      <c r="G658" s="12">
        <v>2023</v>
      </c>
    </row>
    <row r="659" spans="1:7" x14ac:dyDescent="0.2">
      <c r="A659" s="20">
        <v>44987.434756944444</v>
      </c>
      <c r="B659" s="2">
        <v>4.51</v>
      </c>
      <c r="C659" s="2">
        <v>1.2</v>
      </c>
      <c r="D659" s="4">
        <f t="shared" si="34"/>
        <v>5.4119999999999999</v>
      </c>
      <c r="E659" s="4">
        <f t="shared" si="35"/>
        <v>239.352</v>
      </c>
      <c r="F659" s="4">
        <f t="shared" si="33"/>
        <v>7.882000000000005</v>
      </c>
      <c r="G659" s="12">
        <v>2023</v>
      </c>
    </row>
    <row r="660" spans="1:7" x14ac:dyDescent="0.2">
      <c r="A660" s="20">
        <v>44987.441377314812</v>
      </c>
      <c r="B660" s="2">
        <v>4.5199999999999996</v>
      </c>
      <c r="C660" s="2">
        <v>1.2</v>
      </c>
      <c r="D660" s="4">
        <f t="shared" si="34"/>
        <v>5.4239999999999995</v>
      </c>
      <c r="E660" s="4">
        <f t="shared" si="35"/>
        <v>239.364</v>
      </c>
      <c r="F660" s="4">
        <f t="shared" si="33"/>
        <v>7.8940000000000055</v>
      </c>
      <c r="G660" s="12">
        <v>2023</v>
      </c>
    </row>
    <row r="661" spans="1:7" x14ac:dyDescent="0.2">
      <c r="A661" s="20">
        <v>44987.446099537039</v>
      </c>
      <c r="B661" s="2">
        <v>4.53</v>
      </c>
      <c r="C661" s="2">
        <v>1.2</v>
      </c>
      <c r="D661" s="4">
        <f t="shared" si="34"/>
        <v>5.4359999999999999</v>
      </c>
      <c r="E661" s="4">
        <f t="shared" si="35"/>
        <v>239.376</v>
      </c>
      <c r="F661" s="4">
        <f t="shared" si="33"/>
        <v>7.9060000000000059</v>
      </c>
      <c r="G661" s="12">
        <v>2023</v>
      </c>
    </row>
    <row r="662" spans="1:7" x14ac:dyDescent="0.2">
      <c r="A662" s="20">
        <v>44987.45040509259</v>
      </c>
      <c r="B662" s="2">
        <v>4.54</v>
      </c>
      <c r="C662" s="2">
        <v>1.2</v>
      </c>
      <c r="D662" s="4">
        <f t="shared" si="34"/>
        <v>5.4479999999999995</v>
      </c>
      <c r="E662" s="4">
        <f t="shared" si="35"/>
        <v>239.38800000000001</v>
      </c>
      <c r="F662" s="4">
        <f t="shared" si="33"/>
        <v>7.9180000000000064</v>
      </c>
      <c r="G662" s="12">
        <v>2023</v>
      </c>
    </row>
    <row r="663" spans="1:7" x14ac:dyDescent="0.2">
      <c r="A663" s="20">
        <v>44987.453750000001</v>
      </c>
      <c r="B663" s="2">
        <v>4.55</v>
      </c>
      <c r="C663" s="2">
        <v>1.2</v>
      </c>
      <c r="D663" s="4">
        <f t="shared" si="34"/>
        <v>5.46</v>
      </c>
      <c r="E663" s="4">
        <f t="shared" si="35"/>
        <v>239.4</v>
      </c>
      <c r="F663" s="4">
        <f t="shared" si="33"/>
        <v>7.9300000000000068</v>
      </c>
      <c r="G663" s="12">
        <v>2023</v>
      </c>
    </row>
    <row r="664" spans="1:7" x14ac:dyDescent="0.2">
      <c r="A664" s="20">
        <v>44987.456863425927</v>
      </c>
      <c r="B664" s="2">
        <v>4.5599999999999996</v>
      </c>
      <c r="C664" s="2">
        <v>1.2</v>
      </c>
      <c r="D664" s="4">
        <f t="shared" si="34"/>
        <v>5.4719999999999995</v>
      </c>
      <c r="E664" s="4">
        <f t="shared" si="35"/>
        <v>239.41200000000001</v>
      </c>
      <c r="F664" s="4">
        <f t="shared" si="33"/>
        <v>7.9420000000000073</v>
      </c>
      <c r="G664" s="12">
        <v>2023</v>
      </c>
    </row>
    <row r="665" spans="1:7" x14ac:dyDescent="0.2">
      <c r="A665" s="20">
        <v>44987.459236111114</v>
      </c>
      <c r="B665" s="2">
        <v>4.57</v>
      </c>
      <c r="C665" s="2">
        <v>1.2</v>
      </c>
      <c r="D665" s="4">
        <f t="shared" si="34"/>
        <v>5.484</v>
      </c>
      <c r="E665" s="4">
        <f t="shared" si="35"/>
        <v>239.42400000000001</v>
      </c>
      <c r="F665" s="4">
        <f t="shared" si="33"/>
        <v>7.9540000000000077</v>
      </c>
      <c r="G665" s="12">
        <v>2023</v>
      </c>
    </row>
    <row r="666" spans="1:7" x14ac:dyDescent="0.2">
      <c r="A666" s="20">
        <v>44987.462557870371</v>
      </c>
      <c r="B666" s="2">
        <v>4.58</v>
      </c>
      <c r="C666" s="2">
        <v>1.2</v>
      </c>
      <c r="D666" s="4">
        <f t="shared" si="34"/>
        <v>5.4959999999999996</v>
      </c>
      <c r="E666" s="4">
        <f t="shared" si="35"/>
        <v>239.43600000000001</v>
      </c>
      <c r="F666" s="4">
        <f t="shared" si="33"/>
        <v>7.9660000000000082</v>
      </c>
      <c r="G666" s="12">
        <v>2023</v>
      </c>
    </row>
    <row r="667" spans="1:7" x14ac:dyDescent="0.2">
      <c r="A667" s="20">
        <v>44987.465254629627</v>
      </c>
      <c r="B667" s="2">
        <v>4.59</v>
      </c>
      <c r="C667" s="2">
        <v>1.2</v>
      </c>
      <c r="D667" s="4">
        <f t="shared" si="34"/>
        <v>5.508</v>
      </c>
      <c r="E667" s="4">
        <f t="shared" si="35"/>
        <v>239.44800000000001</v>
      </c>
      <c r="F667" s="4">
        <f t="shared" si="33"/>
        <v>7.9780000000000086</v>
      </c>
      <c r="G667" s="12">
        <v>2023</v>
      </c>
    </row>
    <row r="668" spans="1:7" x14ac:dyDescent="0.2">
      <c r="A668" s="20">
        <v>44987.468148148146</v>
      </c>
      <c r="B668" s="2">
        <v>4.5999999999999996</v>
      </c>
      <c r="C668" s="2">
        <v>1.2</v>
      </c>
      <c r="D668" s="4">
        <f t="shared" si="34"/>
        <v>5.52</v>
      </c>
      <c r="E668" s="4">
        <f t="shared" si="35"/>
        <v>239.46</v>
      </c>
      <c r="F668" s="4">
        <f t="shared" si="33"/>
        <v>7.9900000000000091</v>
      </c>
      <c r="G668" s="12">
        <v>2023</v>
      </c>
    </row>
    <row r="669" spans="1:7" x14ac:dyDescent="0.2">
      <c r="A669" s="20">
        <v>44987.470196759263</v>
      </c>
      <c r="B669" s="2">
        <v>4.6100000000000003</v>
      </c>
      <c r="C669" s="2">
        <v>1.2</v>
      </c>
      <c r="D669" s="4">
        <f t="shared" si="34"/>
        <v>5.532</v>
      </c>
      <c r="E669" s="4">
        <f t="shared" si="35"/>
        <v>239.47200000000001</v>
      </c>
      <c r="F669" s="4">
        <f t="shared" si="33"/>
        <v>8.0020000000000095</v>
      </c>
      <c r="G669" s="12">
        <v>2023</v>
      </c>
    </row>
    <row r="670" spans="1:7" x14ac:dyDescent="0.2">
      <c r="A670" s="20">
        <v>44987.472708333335</v>
      </c>
      <c r="B670" s="2">
        <v>4.62</v>
      </c>
      <c r="C670" s="2">
        <v>1.2</v>
      </c>
      <c r="D670" s="4">
        <f t="shared" si="34"/>
        <v>5.5439999999999996</v>
      </c>
      <c r="E670" s="4">
        <f t="shared" si="35"/>
        <v>239.48400000000001</v>
      </c>
      <c r="F670" s="4">
        <f t="shared" si="33"/>
        <v>8.01400000000001</v>
      </c>
      <c r="G670" s="12">
        <v>2023</v>
      </c>
    </row>
    <row r="671" spans="1:7" x14ac:dyDescent="0.2">
      <c r="A671" s="20">
        <v>44987.474861111114</v>
      </c>
      <c r="B671" s="2">
        <v>4.63</v>
      </c>
      <c r="C671" s="2">
        <v>1.2</v>
      </c>
      <c r="D671" s="4">
        <f t="shared" si="34"/>
        <v>5.556</v>
      </c>
      <c r="E671" s="4">
        <f t="shared" si="35"/>
        <v>239.49600000000001</v>
      </c>
      <c r="F671" s="4">
        <f t="shared" si="33"/>
        <v>8.0260000000000105</v>
      </c>
      <c r="G671" s="12">
        <v>2023</v>
      </c>
    </row>
    <row r="672" spans="1:7" x14ac:dyDescent="0.2">
      <c r="A672" s="20">
        <v>44987.477152777778</v>
      </c>
      <c r="B672" s="2">
        <v>4.6399999999999997</v>
      </c>
      <c r="C672" s="2">
        <v>1.2</v>
      </c>
      <c r="D672" s="4">
        <f t="shared" si="34"/>
        <v>5.5679999999999996</v>
      </c>
      <c r="E672" s="4">
        <f t="shared" si="35"/>
        <v>239.50800000000001</v>
      </c>
      <c r="F672" s="4">
        <f t="shared" si="33"/>
        <v>8.0380000000000109</v>
      </c>
      <c r="G672" s="12">
        <v>2023</v>
      </c>
    </row>
    <row r="673" spans="1:7" x14ac:dyDescent="0.2">
      <c r="A673" s="20">
        <v>44987.47923611111</v>
      </c>
      <c r="B673" s="2">
        <v>4.6500000000000004</v>
      </c>
      <c r="C673" s="2">
        <v>1.2</v>
      </c>
      <c r="D673" s="4">
        <f t="shared" si="34"/>
        <v>5.58</v>
      </c>
      <c r="E673" s="4">
        <f t="shared" si="35"/>
        <v>239.52</v>
      </c>
      <c r="F673" s="4">
        <f t="shared" si="33"/>
        <v>8.0500000000000114</v>
      </c>
      <c r="G673" s="12">
        <v>2023</v>
      </c>
    </row>
    <row r="674" spans="1:7" x14ac:dyDescent="0.2">
      <c r="A674" s="20">
        <v>44987.48165509259</v>
      </c>
      <c r="B674" s="2">
        <v>4.66</v>
      </c>
      <c r="C674" s="2">
        <v>1.2</v>
      </c>
      <c r="D674" s="4">
        <f t="shared" si="34"/>
        <v>5.5919999999999996</v>
      </c>
      <c r="E674" s="4">
        <f t="shared" si="35"/>
        <v>239.53200000000001</v>
      </c>
      <c r="F674" s="4">
        <f t="shared" si="33"/>
        <v>8.0620000000000118</v>
      </c>
      <c r="G674" s="12">
        <v>2023</v>
      </c>
    </row>
    <row r="675" spans="1:7" x14ac:dyDescent="0.2">
      <c r="A675" s="20">
        <v>44987.48364583333</v>
      </c>
      <c r="B675" s="2">
        <v>4.67</v>
      </c>
      <c r="C675" s="2">
        <v>1.2</v>
      </c>
      <c r="D675" s="4">
        <f t="shared" si="34"/>
        <v>5.6040000000000001</v>
      </c>
      <c r="E675" s="4">
        <f t="shared" si="35"/>
        <v>239.54400000000001</v>
      </c>
      <c r="F675" s="4">
        <f t="shared" si="33"/>
        <v>8.0740000000000123</v>
      </c>
      <c r="G675" s="12">
        <v>2023</v>
      </c>
    </row>
    <row r="676" spans="1:7" x14ac:dyDescent="0.2">
      <c r="A676" s="20">
        <v>44987.48578703704</v>
      </c>
      <c r="B676" s="2">
        <v>4.68</v>
      </c>
      <c r="C676" s="2">
        <v>1.2</v>
      </c>
      <c r="D676" s="4">
        <f t="shared" si="34"/>
        <v>5.6159999999999997</v>
      </c>
      <c r="E676" s="4">
        <f t="shared" si="35"/>
        <v>239.55599999999998</v>
      </c>
      <c r="F676" s="4">
        <f t="shared" si="33"/>
        <v>8.0859999999999843</v>
      </c>
      <c r="G676" s="12">
        <v>2023</v>
      </c>
    </row>
    <row r="677" spans="1:7" x14ac:dyDescent="0.2">
      <c r="A677" s="20">
        <v>44987.487905092596</v>
      </c>
      <c r="B677" s="2">
        <v>4.6900000000000004</v>
      </c>
      <c r="C677" s="2">
        <v>1.2</v>
      </c>
      <c r="D677" s="4">
        <f t="shared" si="34"/>
        <v>5.6280000000000001</v>
      </c>
      <c r="E677" s="4">
        <f t="shared" si="35"/>
        <v>239.56799999999998</v>
      </c>
      <c r="F677" s="4">
        <f t="shared" si="33"/>
        <v>8.0979999999999848</v>
      </c>
      <c r="G677" s="12">
        <v>2023</v>
      </c>
    </row>
    <row r="678" spans="1:7" x14ac:dyDescent="0.2">
      <c r="A678" s="20">
        <v>44987.490486111114</v>
      </c>
      <c r="B678" s="2">
        <v>4.7</v>
      </c>
      <c r="C678" s="2">
        <v>1.2</v>
      </c>
      <c r="D678" s="4">
        <f t="shared" si="34"/>
        <v>5.64</v>
      </c>
      <c r="E678" s="4">
        <f t="shared" si="35"/>
        <v>239.57999999999998</v>
      </c>
      <c r="F678" s="4">
        <f t="shared" si="33"/>
        <v>8.1099999999999852</v>
      </c>
      <c r="G678" s="12">
        <v>2023</v>
      </c>
    </row>
    <row r="679" spans="1:7" x14ac:dyDescent="0.2">
      <c r="A679" s="20">
        <v>44987.492708333331</v>
      </c>
      <c r="B679" s="2">
        <v>4.71</v>
      </c>
      <c r="C679" s="2">
        <v>1.2</v>
      </c>
      <c r="D679" s="4">
        <f t="shared" si="34"/>
        <v>5.6520000000000001</v>
      </c>
      <c r="E679" s="4">
        <f t="shared" si="35"/>
        <v>239.59199999999998</v>
      </c>
      <c r="F679" s="4">
        <f t="shared" si="33"/>
        <v>8.1219999999999857</v>
      </c>
      <c r="G679" s="12">
        <v>2023</v>
      </c>
    </row>
    <row r="680" spans="1:7" x14ac:dyDescent="0.2">
      <c r="A680" s="20">
        <v>44987.495474537034</v>
      </c>
      <c r="B680" s="2">
        <v>4.72</v>
      </c>
      <c r="C680" s="2">
        <v>1.2</v>
      </c>
      <c r="D680" s="4">
        <f t="shared" si="34"/>
        <v>5.6639999999999997</v>
      </c>
      <c r="E680" s="4">
        <f t="shared" si="35"/>
        <v>239.60399999999998</v>
      </c>
      <c r="F680" s="4">
        <f t="shared" si="33"/>
        <v>8.1339999999999861</v>
      </c>
      <c r="G680" s="12">
        <v>2023</v>
      </c>
    </row>
    <row r="681" spans="1:7" x14ac:dyDescent="0.2">
      <c r="A681" s="20">
        <v>44987.49790509259</v>
      </c>
      <c r="B681" s="2">
        <v>4.7300000000000004</v>
      </c>
      <c r="C681" s="2">
        <v>1.2</v>
      </c>
      <c r="D681" s="4">
        <f t="shared" si="34"/>
        <v>5.6760000000000002</v>
      </c>
      <c r="E681" s="4">
        <f t="shared" si="35"/>
        <v>239.61599999999999</v>
      </c>
      <c r="F681" s="4">
        <f t="shared" si="33"/>
        <v>8.1459999999999866</v>
      </c>
      <c r="G681" s="12">
        <v>2023</v>
      </c>
    </row>
    <row r="682" spans="1:7" x14ac:dyDescent="0.2">
      <c r="A682" s="20">
        <v>44987.500833333332</v>
      </c>
      <c r="B682" s="2">
        <v>4.74</v>
      </c>
      <c r="C682" s="2">
        <v>1.2</v>
      </c>
      <c r="D682" s="4">
        <f t="shared" si="34"/>
        <v>5.6879999999999997</v>
      </c>
      <c r="E682" s="4">
        <f t="shared" si="35"/>
        <v>239.62799999999999</v>
      </c>
      <c r="F682" s="4">
        <f t="shared" si="33"/>
        <v>8.157999999999987</v>
      </c>
      <c r="G682" s="12">
        <v>2023</v>
      </c>
    </row>
    <row r="683" spans="1:7" x14ac:dyDescent="0.2">
      <c r="A683" s="20">
        <v>44987.50408564815</v>
      </c>
      <c r="B683" s="2">
        <v>4.75</v>
      </c>
      <c r="C683" s="2">
        <v>1.2</v>
      </c>
      <c r="D683" s="4">
        <f t="shared" si="34"/>
        <v>5.7</v>
      </c>
      <c r="E683" s="4">
        <f t="shared" si="35"/>
        <v>239.64</v>
      </c>
      <c r="F683" s="4">
        <f t="shared" si="33"/>
        <v>8.1699999999999875</v>
      </c>
      <c r="G683" s="12">
        <v>2023</v>
      </c>
    </row>
    <row r="684" spans="1:7" x14ac:dyDescent="0.2">
      <c r="A684" s="20">
        <v>44987.5075</v>
      </c>
      <c r="B684" s="2">
        <v>4.76</v>
      </c>
      <c r="C684" s="2">
        <v>1.2</v>
      </c>
      <c r="D684" s="4">
        <f t="shared" si="34"/>
        <v>5.7119999999999997</v>
      </c>
      <c r="E684" s="4">
        <f t="shared" si="35"/>
        <v>239.65199999999999</v>
      </c>
      <c r="F684" s="4">
        <f t="shared" si="33"/>
        <v>8.1819999999999879</v>
      </c>
      <c r="G684" s="12">
        <v>2023</v>
      </c>
    </row>
    <row r="685" spans="1:7" x14ac:dyDescent="0.2">
      <c r="A685" s="20">
        <v>44987.510358796295</v>
      </c>
      <c r="B685" s="2">
        <v>4.7699999999999996</v>
      </c>
      <c r="C685" s="2">
        <v>1.2</v>
      </c>
      <c r="D685" s="4">
        <f t="shared" si="34"/>
        <v>5.7239999999999993</v>
      </c>
      <c r="E685" s="4">
        <f t="shared" si="35"/>
        <v>239.66399999999999</v>
      </c>
      <c r="F685" s="4">
        <f t="shared" si="33"/>
        <v>8.1939999999999884</v>
      </c>
      <c r="G685" s="12">
        <v>2023</v>
      </c>
    </row>
    <row r="686" spans="1:7" x14ac:dyDescent="0.2">
      <c r="A686" s="20">
        <v>44987.514293981483</v>
      </c>
      <c r="B686" s="2">
        <v>4.78</v>
      </c>
      <c r="C686" s="2">
        <v>1.2</v>
      </c>
      <c r="D686" s="4">
        <f t="shared" si="34"/>
        <v>5.7359999999999998</v>
      </c>
      <c r="E686" s="4">
        <f t="shared" si="35"/>
        <v>239.67599999999999</v>
      </c>
      <c r="F686" s="4">
        <f t="shared" si="33"/>
        <v>8.2059999999999889</v>
      </c>
      <c r="G686" s="12">
        <v>2023</v>
      </c>
    </row>
    <row r="687" spans="1:7" x14ac:dyDescent="0.2">
      <c r="A687" s="20">
        <v>44987.518831018519</v>
      </c>
      <c r="B687" s="2">
        <v>4.79</v>
      </c>
      <c r="C687" s="2">
        <v>1.2</v>
      </c>
      <c r="D687" s="4">
        <f t="shared" si="34"/>
        <v>5.7480000000000002</v>
      </c>
      <c r="E687" s="4">
        <f t="shared" si="35"/>
        <v>239.68799999999999</v>
      </c>
      <c r="F687" s="4">
        <f t="shared" si="33"/>
        <v>8.2179999999999893</v>
      </c>
      <c r="G687" s="12">
        <v>2023</v>
      </c>
    </row>
    <row r="688" spans="1:7" x14ac:dyDescent="0.2">
      <c r="A688" s="20">
        <v>44987.526238425926</v>
      </c>
      <c r="B688" s="2">
        <v>4.8</v>
      </c>
      <c r="C688" s="2">
        <v>1.2</v>
      </c>
      <c r="D688" s="4">
        <f t="shared" si="34"/>
        <v>5.76</v>
      </c>
      <c r="E688" s="4">
        <f t="shared" si="35"/>
        <v>239.7</v>
      </c>
      <c r="F688" s="4">
        <f t="shared" si="33"/>
        <v>8.2299999999999898</v>
      </c>
      <c r="G688" s="12">
        <v>2023</v>
      </c>
    </row>
    <row r="689" spans="1:7" x14ac:dyDescent="0.2">
      <c r="A689" s="20">
        <v>44987.596956018519</v>
      </c>
      <c r="B689" s="2">
        <v>4.8099999999999996</v>
      </c>
      <c r="C689" s="2">
        <v>1.2</v>
      </c>
      <c r="D689" s="4">
        <f t="shared" si="34"/>
        <v>5.7719999999999994</v>
      </c>
      <c r="E689" s="4">
        <f t="shared" si="35"/>
        <v>239.71199999999999</v>
      </c>
      <c r="F689" s="4">
        <f t="shared" si="33"/>
        <v>8.2419999999999902</v>
      </c>
      <c r="G689" s="12">
        <v>2023</v>
      </c>
    </row>
    <row r="690" spans="1:7" x14ac:dyDescent="0.2">
      <c r="A690" s="20">
        <v>44995.791307870371</v>
      </c>
      <c r="B690" s="2">
        <v>4.82</v>
      </c>
      <c r="C690" s="2">
        <v>1.2</v>
      </c>
      <c r="D690" s="4">
        <f t="shared" si="34"/>
        <v>5.7839999999999998</v>
      </c>
      <c r="E690" s="4">
        <f t="shared" si="35"/>
        <v>239.72399999999999</v>
      </c>
      <c r="F690" s="4">
        <f t="shared" si="33"/>
        <v>8.2539999999999907</v>
      </c>
      <c r="G690" s="12">
        <v>2023</v>
      </c>
    </row>
    <row r="691" spans="1:7" x14ac:dyDescent="0.2">
      <c r="A691" s="20">
        <v>44995.801145833335</v>
      </c>
      <c r="B691" s="2">
        <v>4.83</v>
      </c>
      <c r="C691" s="2">
        <v>1.2</v>
      </c>
      <c r="D691" s="4">
        <f t="shared" si="34"/>
        <v>5.7960000000000003</v>
      </c>
      <c r="E691" s="4">
        <f t="shared" si="35"/>
        <v>239.73599999999999</v>
      </c>
      <c r="F691" s="4">
        <f t="shared" si="33"/>
        <v>8.2659999999999911</v>
      </c>
      <c r="G691" s="12">
        <v>2023</v>
      </c>
    </row>
    <row r="692" spans="1:7" x14ac:dyDescent="0.2">
      <c r="A692" s="20">
        <v>44995.804976851854</v>
      </c>
      <c r="B692" s="2">
        <v>4.84</v>
      </c>
      <c r="C692" s="2">
        <v>1.2</v>
      </c>
      <c r="D692" s="4">
        <f t="shared" si="34"/>
        <v>5.8079999999999998</v>
      </c>
      <c r="E692" s="4">
        <f t="shared" si="35"/>
        <v>239.74799999999999</v>
      </c>
      <c r="F692" s="4">
        <f t="shared" si="33"/>
        <v>8.2779999999999916</v>
      </c>
      <c r="G692" s="12">
        <v>2023</v>
      </c>
    </row>
    <row r="693" spans="1:7" x14ac:dyDescent="0.2">
      <c r="A693" s="20">
        <v>44995.808807870373</v>
      </c>
      <c r="B693" s="2">
        <v>4.8499999999999996</v>
      </c>
      <c r="C693" s="2">
        <v>1.2</v>
      </c>
      <c r="D693" s="4">
        <f t="shared" si="34"/>
        <v>5.8199999999999994</v>
      </c>
      <c r="E693" s="4">
        <f t="shared" si="35"/>
        <v>239.76</v>
      </c>
      <c r="F693" s="4">
        <f t="shared" si="33"/>
        <v>8.289999999999992</v>
      </c>
      <c r="G693" s="12">
        <v>2023</v>
      </c>
    </row>
    <row r="694" spans="1:7" x14ac:dyDescent="0.2">
      <c r="A694" s="20">
        <v>44996.208703703705</v>
      </c>
      <c r="B694" s="2">
        <v>4.8600000000000003</v>
      </c>
      <c r="C694" s="2">
        <v>1.2</v>
      </c>
      <c r="D694" s="4">
        <f t="shared" si="34"/>
        <v>5.8319999999999999</v>
      </c>
      <c r="E694" s="4">
        <f t="shared" si="35"/>
        <v>239.77199999999999</v>
      </c>
      <c r="F694" s="4">
        <f t="shared" si="33"/>
        <v>8.3019999999999925</v>
      </c>
      <c r="G694" s="12">
        <v>2023</v>
      </c>
    </row>
    <row r="695" spans="1:7" x14ac:dyDescent="0.2">
      <c r="A695" s="20">
        <v>44996.578564814816</v>
      </c>
      <c r="B695" s="2">
        <v>4.87</v>
      </c>
      <c r="C695" s="2">
        <v>1.2</v>
      </c>
      <c r="D695" s="4">
        <f t="shared" si="34"/>
        <v>5.8440000000000003</v>
      </c>
      <c r="E695" s="4">
        <f t="shared" si="35"/>
        <v>239.78399999999999</v>
      </c>
      <c r="F695" s="4">
        <f t="shared" si="33"/>
        <v>8.313999999999993</v>
      </c>
      <c r="G695" s="12">
        <v>2023</v>
      </c>
    </row>
    <row r="696" spans="1:7" x14ac:dyDescent="0.2">
      <c r="A696" s="20">
        <v>44996.582800925928</v>
      </c>
      <c r="B696" s="2">
        <v>4.88</v>
      </c>
      <c r="C696" s="2">
        <v>1.2</v>
      </c>
      <c r="D696" s="4">
        <f t="shared" si="34"/>
        <v>5.8559999999999999</v>
      </c>
      <c r="E696" s="4">
        <f t="shared" si="35"/>
        <v>239.79599999999999</v>
      </c>
      <c r="F696" s="4">
        <f t="shared" si="33"/>
        <v>8.3259999999999934</v>
      </c>
      <c r="G696" s="12">
        <v>2023</v>
      </c>
    </row>
    <row r="697" spans="1:7" x14ac:dyDescent="0.2">
      <c r="A697" s="20">
        <v>44996.586076388892</v>
      </c>
      <c r="B697" s="2">
        <v>4.8899999999999997</v>
      </c>
      <c r="C697" s="2">
        <v>1.2</v>
      </c>
      <c r="D697" s="4">
        <f t="shared" si="34"/>
        <v>5.8679999999999994</v>
      </c>
      <c r="E697" s="4">
        <f t="shared" si="35"/>
        <v>239.80799999999999</v>
      </c>
      <c r="F697" s="4">
        <f t="shared" si="33"/>
        <v>8.3379999999999939</v>
      </c>
      <c r="G697" s="12">
        <v>2023</v>
      </c>
    </row>
    <row r="698" spans="1:7" x14ac:dyDescent="0.2">
      <c r="A698" s="20">
        <v>44996.589270833334</v>
      </c>
      <c r="B698" s="2">
        <v>4.9000000000000004</v>
      </c>
      <c r="C698" s="2">
        <v>1.2</v>
      </c>
      <c r="D698" s="4">
        <f t="shared" si="34"/>
        <v>5.88</v>
      </c>
      <c r="E698" s="4">
        <f t="shared" si="35"/>
        <v>239.82</v>
      </c>
      <c r="F698" s="4">
        <f t="shared" si="33"/>
        <v>8.3499999999999943</v>
      </c>
      <c r="G698" s="12">
        <v>2023</v>
      </c>
    </row>
    <row r="699" spans="1:7" x14ac:dyDescent="0.2">
      <c r="A699" s="20">
        <v>44996.591400462959</v>
      </c>
      <c r="B699" s="2">
        <v>4.91</v>
      </c>
      <c r="C699" s="2">
        <v>1.2</v>
      </c>
      <c r="D699" s="4">
        <f t="shared" si="34"/>
        <v>5.8920000000000003</v>
      </c>
      <c r="E699" s="4">
        <f t="shared" si="35"/>
        <v>239.83199999999999</v>
      </c>
      <c r="F699" s="4">
        <f t="shared" si="33"/>
        <v>8.3619999999999948</v>
      </c>
      <c r="G699" s="12">
        <v>2023</v>
      </c>
    </row>
    <row r="700" spans="1:7" x14ac:dyDescent="0.2">
      <c r="A700" s="20">
        <v>44996.595543981479</v>
      </c>
      <c r="B700" s="2">
        <v>4.92</v>
      </c>
      <c r="C700" s="2">
        <v>1.2</v>
      </c>
      <c r="D700" s="4">
        <f t="shared" si="34"/>
        <v>5.9039999999999999</v>
      </c>
      <c r="E700" s="4">
        <f t="shared" si="35"/>
        <v>239.84399999999999</v>
      </c>
      <c r="F700" s="4">
        <f t="shared" si="33"/>
        <v>8.3739999999999952</v>
      </c>
      <c r="G700" s="12">
        <v>2023</v>
      </c>
    </row>
    <row r="701" spans="1:7" x14ac:dyDescent="0.2">
      <c r="A701" s="20">
        <v>44996.605115740742</v>
      </c>
      <c r="B701" s="2">
        <v>4.93</v>
      </c>
      <c r="C701" s="2">
        <v>1.2</v>
      </c>
      <c r="D701" s="4">
        <f t="shared" si="34"/>
        <v>5.9159999999999995</v>
      </c>
      <c r="E701" s="4">
        <f t="shared" si="35"/>
        <v>239.85599999999999</v>
      </c>
      <c r="F701" s="4">
        <f t="shared" si="33"/>
        <v>8.3859999999999957</v>
      </c>
      <c r="G701" s="12">
        <v>2023</v>
      </c>
    </row>
    <row r="702" spans="1:7" x14ac:dyDescent="0.2">
      <c r="A702" s="20">
        <v>44996.609050925923</v>
      </c>
      <c r="B702" s="2">
        <v>4.9400000000000004</v>
      </c>
      <c r="C702" s="2">
        <v>1.2</v>
      </c>
      <c r="D702" s="4">
        <f t="shared" si="34"/>
        <v>5.9279999999999999</v>
      </c>
      <c r="E702" s="4">
        <f t="shared" si="35"/>
        <v>239.86799999999999</v>
      </c>
      <c r="F702" s="4">
        <f t="shared" si="33"/>
        <v>8.3979999999999961</v>
      </c>
      <c r="G702" s="12">
        <v>2023</v>
      </c>
    </row>
    <row r="703" spans="1:7" x14ac:dyDescent="0.2">
      <c r="A703" s="20">
        <v>44996.612557870372</v>
      </c>
      <c r="B703" s="2">
        <v>4.95</v>
      </c>
      <c r="C703" s="2">
        <v>1.2</v>
      </c>
      <c r="D703" s="4">
        <f t="shared" si="34"/>
        <v>5.94</v>
      </c>
      <c r="E703" s="4">
        <f t="shared" si="35"/>
        <v>239.88</v>
      </c>
      <c r="F703" s="4">
        <f t="shared" si="33"/>
        <v>8.4099999999999966</v>
      </c>
      <c r="G703" s="12">
        <v>2023</v>
      </c>
    </row>
    <row r="704" spans="1:7" x14ac:dyDescent="0.2">
      <c r="A704" s="20">
        <v>44996.614988425928</v>
      </c>
      <c r="B704" s="2">
        <v>4.96</v>
      </c>
      <c r="C704" s="2">
        <v>1.2</v>
      </c>
      <c r="D704" s="4">
        <f t="shared" si="34"/>
        <v>5.952</v>
      </c>
      <c r="E704" s="4">
        <f t="shared" si="35"/>
        <v>239.892</v>
      </c>
      <c r="F704" s="4">
        <f t="shared" si="33"/>
        <v>8.421999999999997</v>
      </c>
      <c r="G704" s="12">
        <v>2023</v>
      </c>
    </row>
    <row r="705" spans="1:7" x14ac:dyDescent="0.2">
      <c r="A705" s="20">
        <v>44996.616782407407</v>
      </c>
      <c r="B705" s="2">
        <v>4.97</v>
      </c>
      <c r="C705" s="2">
        <v>1.2</v>
      </c>
      <c r="D705" s="4">
        <f t="shared" si="34"/>
        <v>5.9639999999999995</v>
      </c>
      <c r="E705" s="4">
        <f t="shared" si="35"/>
        <v>239.904</v>
      </c>
      <c r="F705" s="4">
        <f t="shared" si="33"/>
        <v>8.4339999999999975</v>
      </c>
      <c r="G705" s="12">
        <v>2023</v>
      </c>
    </row>
    <row r="706" spans="1:7" x14ac:dyDescent="0.2">
      <c r="A706" s="20">
        <v>44996.619756944441</v>
      </c>
      <c r="B706" s="2">
        <v>4.9800000000000004</v>
      </c>
      <c r="C706" s="2">
        <v>1.2</v>
      </c>
      <c r="D706" s="4">
        <f t="shared" si="34"/>
        <v>5.976</v>
      </c>
      <c r="E706" s="4">
        <f t="shared" si="35"/>
        <v>239.916</v>
      </c>
      <c r="F706" s="4">
        <f t="shared" si="33"/>
        <v>8.445999999999998</v>
      </c>
      <c r="G706" s="12">
        <v>2023</v>
      </c>
    </row>
    <row r="707" spans="1:7" x14ac:dyDescent="0.2">
      <c r="A707" s="20">
        <v>44996.622233796297</v>
      </c>
      <c r="B707" s="2">
        <v>4.99</v>
      </c>
      <c r="C707" s="2">
        <v>1.2</v>
      </c>
      <c r="D707" s="4">
        <f t="shared" si="34"/>
        <v>5.9880000000000004</v>
      </c>
      <c r="E707" s="4">
        <f t="shared" si="35"/>
        <v>239.928</v>
      </c>
      <c r="F707" s="4">
        <f t="shared" ref="F707:F770" si="36">E707-231.47</f>
        <v>8.4579999999999984</v>
      </c>
      <c r="G707" s="12">
        <v>2023</v>
      </c>
    </row>
    <row r="708" spans="1:7" x14ac:dyDescent="0.2">
      <c r="A708" s="20">
        <v>44996.625300925924</v>
      </c>
      <c r="B708" s="2">
        <v>5</v>
      </c>
      <c r="C708" s="2">
        <v>1.2</v>
      </c>
      <c r="D708" s="4">
        <f t="shared" si="34"/>
        <v>6</v>
      </c>
      <c r="E708" s="4">
        <f t="shared" si="35"/>
        <v>239.94</v>
      </c>
      <c r="F708" s="4">
        <f t="shared" si="36"/>
        <v>8.4699999999999989</v>
      </c>
      <c r="G708" s="12">
        <v>2023</v>
      </c>
    </row>
    <row r="709" spans="1:7" x14ac:dyDescent="0.2">
      <c r="A709" s="20">
        <v>44996.627893518518</v>
      </c>
      <c r="B709" s="2">
        <v>5.01</v>
      </c>
      <c r="C709" s="2">
        <v>1.2</v>
      </c>
      <c r="D709" s="4">
        <f t="shared" si="34"/>
        <v>6.0119999999999996</v>
      </c>
      <c r="E709" s="4">
        <f t="shared" si="35"/>
        <v>239.952</v>
      </c>
      <c r="F709" s="4">
        <f t="shared" si="36"/>
        <v>8.4819999999999993</v>
      </c>
      <c r="G709" s="12">
        <v>2023</v>
      </c>
    </row>
    <row r="710" spans="1:7" x14ac:dyDescent="0.2">
      <c r="A710" s="20">
        <v>44996.635578703703</v>
      </c>
      <c r="B710" s="2">
        <v>5.0199999999999996</v>
      </c>
      <c r="C710" s="2">
        <v>1.2</v>
      </c>
      <c r="D710" s="4">
        <f t="shared" si="34"/>
        <v>6.0239999999999991</v>
      </c>
      <c r="E710" s="4">
        <f t="shared" si="35"/>
        <v>239.964</v>
      </c>
      <c r="F710" s="4">
        <f t="shared" si="36"/>
        <v>8.4939999999999998</v>
      </c>
      <c r="G710" s="12">
        <v>2023</v>
      </c>
    </row>
    <row r="711" spans="1:7" x14ac:dyDescent="0.2">
      <c r="A711" s="20">
        <v>44996.67396990741</v>
      </c>
      <c r="B711" s="2">
        <v>5.03</v>
      </c>
      <c r="C711" s="2">
        <v>1.2</v>
      </c>
      <c r="D711" s="4">
        <f t="shared" si="34"/>
        <v>6.0360000000000005</v>
      </c>
      <c r="E711" s="4">
        <f t="shared" si="35"/>
        <v>239.976</v>
      </c>
      <c r="F711" s="4">
        <f t="shared" si="36"/>
        <v>8.5060000000000002</v>
      </c>
      <c r="G711" s="12">
        <v>2023</v>
      </c>
    </row>
    <row r="712" spans="1:7" x14ac:dyDescent="0.2">
      <c r="A712" s="20">
        <v>44996.678530092591</v>
      </c>
      <c r="B712" s="2">
        <v>5.04</v>
      </c>
      <c r="C712" s="2">
        <v>1.2</v>
      </c>
      <c r="D712" s="4">
        <f t="shared" si="34"/>
        <v>6.048</v>
      </c>
      <c r="E712" s="4">
        <f t="shared" si="35"/>
        <v>239.988</v>
      </c>
      <c r="F712" s="4">
        <f t="shared" si="36"/>
        <v>8.5180000000000007</v>
      </c>
      <c r="G712" s="12">
        <v>2023</v>
      </c>
    </row>
    <row r="713" spans="1:7" x14ac:dyDescent="0.2">
      <c r="A713" s="20">
        <v>44996.683263888888</v>
      </c>
      <c r="B713" s="2">
        <v>5.05</v>
      </c>
      <c r="C713" s="2">
        <v>1.2</v>
      </c>
      <c r="D713" s="4">
        <f t="shared" si="34"/>
        <v>6.06</v>
      </c>
      <c r="E713" s="4">
        <f t="shared" si="35"/>
        <v>240</v>
      </c>
      <c r="F713" s="4">
        <f t="shared" si="36"/>
        <v>8.5300000000000011</v>
      </c>
      <c r="G713" s="12">
        <v>2023</v>
      </c>
    </row>
    <row r="714" spans="1:7" x14ac:dyDescent="0.2">
      <c r="A714" s="20">
        <v>44996.693715277775</v>
      </c>
      <c r="B714" s="2">
        <v>5.0599999999999996</v>
      </c>
      <c r="C714" s="2">
        <v>1.2</v>
      </c>
      <c r="D714" s="4">
        <f t="shared" si="34"/>
        <v>6.0719999999999992</v>
      </c>
      <c r="E714" s="4">
        <f t="shared" si="35"/>
        <v>240.012</v>
      </c>
      <c r="F714" s="4">
        <f t="shared" si="36"/>
        <v>8.5420000000000016</v>
      </c>
      <c r="G714" s="12">
        <v>2023</v>
      </c>
    </row>
    <row r="715" spans="1:7" x14ac:dyDescent="0.2">
      <c r="A715" s="20">
        <v>44996.735335648147</v>
      </c>
      <c r="B715" s="2">
        <v>5.07</v>
      </c>
      <c r="C715" s="2">
        <v>1.2</v>
      </c>
      <c r="D715" s="4">
        <f t="shared" si="34"/>
        <v>6.0840000000000005</v>
      </c>
      <c r="E715" s="4">
        <f t="shared" si="35"/>
        <v>240.024</v>
      </c>
      <c r="F715" s="4">
        <f t="shared" si="36"/>
        <v>8.554000000000002</v>
      </c>
      <c r="G715" s="12">
        <v>2023</v>
      </c>
    </row>
    <row r="716" spans="1:7" x14ac:dyDescent="0.2">
      <c r="A716" s="20">
        <v>44996.748576388891</v>
      </c>
      <c r="B716" s="2">
        <v>5.08</v>
      </c>
      <c r="C716" s="2">
        <v>1.2</v>
      </c>
      <c r="D716" s="4">
        <f t="shared" si="34"/>
        <v>6.0960000000000001</v>
      </c>
      <c r="E716" s="4">
        <f t="shared" si="35"/>
        <v>240.036</v>
      </c>
      <c r="F716" s="4">
        <f t="shared" si="36"/>
        <v>8.5660000000000025</v>
      </c>
      <c r="G716" s="12">
        <v>2023</v>
      </c>
    </row>
    <row r="717" spans="1:7" x14ac:dyDescent="0.2">
      <c r="A717" s="20">
        <v>44997.055462962962</v>
      </c>
      <c r="B717" s="2">
        <v>5.09</v>
      </c>
      <c r="C717" s="2">
        <v>1.2</v>
      </c>
      <c r="D717" s="4">
        <f t="shared" si="34"/>
        <v>6.1079999999999997</v>
      </c>
      <c r="E717" s="4">
        <f t="shared" si="35"/>
        <v>240.048</v>
      </c>
      <c r="F717" s="4">
        <f t="shared" si="36"/>
        <v>8.578000000000003</v>
      </c>
      <c r="G717" s="12">
        <v>2023</v>
      </c>
    </row>
    <row r="718" spans="1:7" x14ac:dyDescent="0.2">
      <c r="A718" s="20">
        <v>44997.059247685182</v>
      </c>
      <c r="B718" s="2">
        <v>5.0999999999999996</v>
      </c>
      <c r="C718" s="2">
        <v>1.2</v>
      </c>
      <c r="D718" s="4">
        <f t="shared" si="34"/>
        <v>6.1199999999999992</v>
      </c>
      <c r="E718" s="4">
        <f t="shared" si="35"/>
        <v>240.06</v>
      </c>
      <c r="F718" s="4">
        <f t="shared" si="36"/>
        <v>8.5900000000000034</v>
      </c>
      <c r="G718" s="12">
        <v>2023</v>
      </c>
    </row>
    <row r="719" spans="1:7" x14ac:dyDescent="0.2">
      <c r="A719" s="20">
        <v>44997.068113425928</v>
      </c>
      <c r="B719" s="2">
        <v>5.1100000000000003</v>
      </c>
      <c r="C719" s="2">
        <v>1.2</v>
      </c>
      <c r="D719" s="4">
        <f t="shared" si="34"/>
        <v>6.1320000000000006</v>
      </c>
      <c r="E719" s="4">
        <f t="shared" si="35"/>
        <v>240.072</v>
      </c>
      <c r="F719" s="4">
        <f t="shared" si="36"/>
        <v>8.6020000000000039</v>
      </c>
      <c r="G719" s="12">
        <v>2023</v>
      </c>
    </row>
    <row r="720" spans="1:7" x14ac:dyDescent="0.2">
      <c r="A720" s="20">
        <v>44997.129675925928</v>
      </c>
      <c r="B720" s="2">
        <v>5.12</v>
      </c>
      <c r="C720" s="2">
        <v>1.2</v>
      </c>
      <c r="D720" s="4">
        <f t="shared" si="34"/>
        <v>6.1440000000000001</v>
      </c>
      <c r="E720" s="4">
        <f t="shared" si="35"/>
        <v>240.084</v>
      </c>
      <c r="F720" s="4">
        <f t="shared" si="36"/>
        <v>8.6140000000000043</v>
      </c>
      <c r="G720" s="12">
        <v>2023</v>
      </c>
    </row>
    <row r="721" spans="1:7" x14ac:dyDescent="0.2">
      <c r="A721" s="20">
        <v>44997.320856481485</v>
      </c>
      <c r="B721" s="2">
        <v>5.13</v>
      </c>
      <c r="C721" s="2">
        <v>1.2</v>
      </c>
      <c r="D721" s="4">
        <f t="shared" ref="D721:D784" si="37">B721*C721</f>
        <v>6.1559999999999997</v>
      </c>
      <c r="E721" s="4">
        <f t="shared" si="35"/>
        <v>240.096</v>
      </c>
      <c r="F721" s="4">
        <f t="shared" si="36"/>
        <v>8.6260000000000048</v>
      </c>
      <c r="G721" s="12">
        <v>2023</v>
      </c>
    </row>
    <row r="722" spans="1:7" x14ac:dyDescent="0.2">
      <c r="A722" s="20">
        <v>44997.346759259257</v>
      </c>
      <c r="B722" s="2">
        <v>5.14</v>
      </c>
      <c r="C722" s="2">
        <v>1.2</v>
      </c>
      <c r="D722" s="4">
        <f t="shared" si="37"/>
        <v>6.1679999999999993</v>
      </c>
      <c r="E722" s="4">
        <f t="shared" ref="E722:E785" si="38">D722+$E$207</f>
        <v>240.108</v>
      </c>
      <c r="F722" s="4">
        <f t="shared" si="36"/>
        <v>8.6380000000000052</v>
      </c>
      <c r="G722" s="12">
        <v>2023</v>
      </c>
    </row>
    <row r="723" spans="1:7" x14ac:dyDescent="0.2">
      <c r="A723" s="20">
        <v>44997.35491898148</v>
      </c>
      <c r="B723" s="2">
        <v>5.15</v>
      </c>
      <c r="C723" s="2">
        <v>1.2</v>
      </c>
      <c r="D723" s="4">
        <f t="shared" si="37"/>
        <v>6.1800000000000006</v>
      </c>
      <c r="E723" s="4">
        <f t="shared" si="38"/>
        <v>240.12</v>
      </c>
      <c r="F723" s="4">
        <f t="shared" si="36"/>
        <v>8.6500000000000057</v>
      </c>
      <c r="G723" s="12">
        <v>2023</v>
      </c>
    </row>
    <row r="724" spans="1:7" x14ac:dyDescent="0.2">
      <c r="A724" s="20">
        <v>44997.360520833332</v>
      </c>
      <c r="B724" s="2">
        <v>5.16</v>
      </c>
      <c r="C724" s="2">
        <v>1.2</v>
      </c>
      <c r="D724" s="4">
        <f t="shared" si="37"/>
        <v>6.1920000000000002</v>
      </c>
      <c r="E724" s="4">
        <f t="shared" si="38"/>
        <v>240.13200000000001</v>
      </c>
      <c r="F724" s="4">
        <f t="shared" si="36"/>
        <v>8.6620000000000061</v>
      </c>
      <c r="G724" s="12">
        <v>2023</v>
      </c>
    </row>
    <row r="725" spans="1:7" x14ac:dyDescent="0.2">
      <c r="A725" s="20">
        <v>44997.364618055559</v>
      </c>
      <c r="B725" s="2">
        <v>5.17</v>
      </c>
      <c r="C725" s="2">
        <v>1.2</v>
      </c>
      <c r="D725" s="4">
        <f t="shared" si="37"/>
        <v>6.2039999999999997</v>
      </c>
      <c r="E725" s="4">
        <f t="shared" si="38"/>
        <v>240.14400000000001</v>
      </c>
      <c r="F725" s="4">
        <f t="shared" si="36"/>
        <v>8.6740000000000066</v>
      </c>
      <c r="G725" s="12">
        <v>2023</v>
      </c>
    </row>
    <row r="726" spans="1:7" x14ac:dyDescent="0.2">
      <c r="A726" s="20">
        <v>44997.368784722225</v>
      </c>
      <c r="B726" s="2">
        <v>5.18</v>
      </c>
      <c r="C726" s="2">
        <v>1.2</v>
      </c>
      <c r="D726" s="4">
        <f t="shared" si="37"/>
        <v>6.2159999999999993</v>
      </c>
      <c r="E726" s="4">
        <f t="shared" si="38"/>
        <v>240.15600000000001</v>
      </c>
      <c r="F726" s="4">
        <f t="shared" si="36"/>
        <v>8.686000000000007</v>
      </c>
      <c r="G726" s="12">
        <v>2023</v>
      </c>
    </row>
    <row r="727" spans="1:7" x14ac:dyDescent="0.2">
      <c r="A727" s="20">
        <v>44997.372141203705</v>
      </c>
      <c r="B727" s="2">
        <v>5.19</v>
      </c>
      <c r="C727" s="2">
        <v>1.2</v>
      </c>
      <c r="D727" s="4">
        <f t="shared" si="37"/>
        <v>6.2280000000000006</v>
      </c>
      <c r="E727" s="4">
        <f t="shared" si="38"/>
        <v>240.16800000000001</v>
      </c>
      <c r="F727" s="4">
        <f t="shared" si="36"/>
        <v>8.6980000000000075</v>
      </c>
      <c r="G727" s="12">
        <v>2023</v>
      </c>
    </row>
    <row r="728" spans="1:7" x14ac:dyDescent="0.2">
      <c r="A728" s="20">
        <v>44997.375578703701</v>
      </c>
      <c r="B728" s="2">
        <v>5.2</v>
      </c>
      <c r="C728" s="2">
        <v>1.2</v>
      </c>
      <c r="D728" s="4">
        <f t="shared" si="37"/>
        <v>6.24</v>
      </c>
      <c r="E728" s="4">
        <f t="shared" si="38"/>
        <v>240.18</v>
      </c>
      <c r="F728" s="4">
        <f t="shared" si="36"/>
        <v>8.710000000000008</v>
      </c>
      <c r="G728" s="12">
        <v>2023</v>
      </c>
    </row>
    <row r="729" spans="1:7" x14ac:dyDescent="0.2">
      <c r="A729" s="20">
        <v>44997.378194444442</v>
      </c>
      <c r="B729" s="2">
        <v>5.21</v>
      </c>
      <c r="C729" s="2">
        <v>1.2</v>
      </c>
      <c r="D729" s="4">
        <f t="shared" si="37"/>
        <v>6.2519999999999998</v>
      </c>
      <c r="E729" s="4">
        <f t="shared" si="38"/>
        <v>240.19200000000001</v>
      </c>
      <c r="F729" s="4">
        <f t="shared" si="36"/>
        <v>8.7220000000000084</v>
      </c>
      <c r="G729" s="12">
        <v>2023</v>
      </c>
    </row>
    <row r="730" spans="1:7" x14ac:dyDescent="0.2">
      <c r="A730" s="20">
        <v>44997.380844907406</v>
      </c>
      <c r="B730" s="2">
        <v>5.22</v>
      </c>
      <c r="C730" s="2">
        <v>1.2</v>
      </c>
      <c r="D730" s="4">
        <f t="shared" si="37"/>
        <v>6.2639999999999993</v>
      </c>
      <c r="E730" s="4">
        <f t="shared" si="38"/>
        <v>240.20400000000001</v>
      </c>
      <c r="F730" s="4">
        <f t="shared" si="36"/>
        <v>8.7340000000000089</v>
      </c>
      <c r="G730" s="12">
        <v>2023</v>
      </c>
    </row>
    <row r="731" spans="1:7" x14ac:dyDescent="0.2">
      <c r="A731" s="20">
        <v>44997.382997685185</v>
      </c>
      <c r="B731" s="2">
        <v>5.23</v>
      </c>
      <c r="C731" s="2">
        <v>1.2</v>
      </c>
      <c r="D731" s="4">
        <f t="shared" si="37"/>
        <v>6.2760000000000007</v>
      </c>
      <c r="E731" s="4">
        <f t="shared" si="38"/>
        <v>240.21600000000001</v>
      </c>
      <c r="F731" s="4">
        <f t="shared" si="36"/>
        <v>8.7460000000000093</v>
      </c>
      <c r="G731" s="12">
        <v>2023</v>
      </c>
    </row>
    <row r="732" spans="1:7" x14ac:dyDescent="0.2">
      <c r="A732" s="20">
        <v>44997.391759259262</v>
      </c>
      <c r="B732" s="2">
        <v>5.24</v>
      </c>
      <c r="C732" s="2">
        <v>1.2</v>
      </c>
      <c r="D732" s="4">
        <f t="shared" si="37"/>
        <v>6.2880000000000003</v>
      </c>
      <c r="E732" s="4">
        <f t="shared" si="38"/>
        <v>240.22800000000001</v>
      </c>
      <c r="F732" s="4">
        <f t="shared" si="36"/>
        <v>8.7580000000000098</v>
      </c>
      <c r="G732" s="12">
        <v>2023</v>
      </c>
    </row>
    <row r="733" spans="1:7" x14ac:dyDescent="0.2">
      <c r="A733" s="20">
        <v>44997.392025462963</v>
      </c>
      <c r="B733" s="2">
        <v>5.25</v>
      </c>
      <c r="C733" s="2">
        <v>1.2</v>
      </c>
      <c r="D733" s="4">
        <f t="shared" si="37"/>
        <v>6.3</v>
      </c>
      <c r="E733" s="4">
        <f t="shared" si="38"/>
        <v>240.24</v>
      </c>
      <c r="F733" s="4">
        <f t="shared" si="36"/>
        <v>8.7700000000000102</v>
      </c>
      <c r="G733" s="12">
        <v>2023</v>
      </c>
    </row>
    <row r="734" spans="1:7" x14ac:dyDescent="0.2">
      <c r="A734" s="20">
        <v>44997.392094907409</v>
      </c>
      <c r="B734" s="2">
        <v>5.26</v>
      </c>
      <c r="C734" s="2">
        <v>1.2</v>
      </c>
      <c r="D734" s="4">
        <f t="shared" si="37"/>
        <v>6.3119999999999994</v>
      </c>
      <c r="E734" s="4">
        <f t="shared" si="38"/>
        <v>240.25200000000001</v>
      </c>
      <c r="F734" s="4">
        <f t="shared" si="36"/>
        <v>8.7820000000000107</v>
      </c>
      <c r="G734" s="12">
        <v>2023</v>
      </c>
    </row>
    <row r="735" spans="1:7" x14ac:dyDescent="0.2">
      <c r="A735" s="20">
        <v>44997.3981712963</v>
      </c>
      <c r="B735" s="2">
        <v>5.27</v>
      </c>
      <c r="C735" s="2">
        <v>1.2</v>
      </c>
      <c r="D735" s="4">
        <f t="shared" si="37"/>
        <v>6.323999999999999</v>
      </c>
      <c r="E735" s="4">
        <f t="shared" si="38"/>
        <v>240.26400000000001</v>
      </c>
      <c r="F735" s="4">
        <f t="shared" si="36"/>
        <v>8.7940000000000111</v>
      </c>
      <c r="G735" s="12">
        <v>2023</v>
      </c>
    </row>
    <row r="736" spans="1:7" x14ac:dyDescent="0.2">
      <c r="A736" s="20">
        <v>44997.398206018515</v>
      </c>
      <c r="B736" s="2">
        <v>5.28</v>
      </c>
      <c r="C736" s="2">
        <v>1.2</v>
      </c>
      <c r="D736" s="4">
        <f t="shared" si="37"/>
        <v>6.3360000000000003</v>
      </c>
      <c r="E736" s="4">
        <f t="shared" si="38"/>
        <v>240.27600000000001</v>
      </c>
      <c r="F736" s="4">
        <f t="shared" si="36"/>
        <v>8.8060000000000116</v>
      </c>
      <c r="G736" s="12">
        <v>2023</v>
      </c>
    </row>
    <row r="737" spans="1:7" x14ac:dyDescent="0.2">
      <c r="A737" s="20">
        <v>44997.405243055553</v>
      </c>
      <c r="B737" s="2">
        <v>5.29</v>
      </c>
      <c r="C737" s="2">
        <v>1.2</v>
      </c>
      <c r="D737" s="4">
        <f t="shared" si="37"/>
        <v>6.3479999999999999</v>
      </c>
      <c r="E737" s="4">
        <f t="shared" si="38"/>
        <v>240.28800000000001</v>
      </c>
      <c r="F737" s="4">
        <f t="shared" si="36"/>
        <v>8.8180000000000121</v>
      </c>
      <c r="G737" s="12">
        <v>2023</v>
      </c>
    </row>
    <row r="738" spans="1:7" x14ac:dyDescent="0.2">
      <c r="A738" s="20">
        <v>44997.406122685185</v>
      </c>
      <c r="B738" s="2">
        <v>5.3</v>
      </c>
      <c r="C738" s="2">
        <v>1.2</v>
      </c>
      <c r="D738" s="4">
        <f t="shared" si="37"/>
        <v>6.3599999999999994</v>
      </c>
      <c r="E738" s="4">
        <f t="shared" si="38"/>
        <v>240.3</v>
      </c>
      <c r="F738" s="4">
        <f t="shared" si="36"/>
        <v>8.8300000000000125</v>
      </c>
      <c r="G738" s="12">
        <v>2023</v>
      </c>
    </row>
    <row r="739" spans="1:7" x14ac:dyDescent="0.2">
      <c r="A739" s="20">
        <v>44997.407233796293</v>
      </c>
      <c r="B739" s="2">
        <v>5.31</v>
      </c>
      <c r="C739" s="2">
        <v>1.2</v>
      </c>
      <c r="D739" s="4">
        <f t="shared" si="37"/>
        <v>6.371999999999999</v>
      </c>
      <c r="E739" s="4">
        <f t="shared" si="38"/>
        <v>240.31199999999998</v>
      </c>
      <c r="F739" s="4">
        <f t="shared" si="36"/>
        <v>8.8419999999999845</v>
      </c>
      <c r="G739" s="12">
        <v>2023</v>
      </c>
    </row>
    <row r="740" spans="1:7" x14ac:dyDescent="0.2">
      <c r="A740" s="20">
        <v>44997.408587962964</v>
      </c>
      <c r="B740" s="2">
        <v>5.32</v>
      </c>
      <c r="C740" s="2">
        <v>1.2</v>
      </c>
      <c r="D740" s="4">
        <f t="shared" si="37"/>
        <v>6.3840000000000003</v>
      </c>
      <c r="E740" s="4">
        <f t="shared" si="38"/>
        <v>240.32400000000001</v>
      </c>
      <c r="F740" s="4">
        <f t="shared" si="36"/>
        <v>8.8540000000000134</v>
      </c>
      <c r="G740" s="12">
        <v>2023</v>
      </c>
    </row>
    <row r="741" spans="1:7" x14ac:dyDescent="0.2">
      <c r="A741" s="20">
        <v>44997.409814814811</v>
      </c>
      <c r="B741" s="2">
        <v>5.33</v>
      </c>
      <c r="C741" s="2">
        <v>1.2</v>
      </c>
      <c r="D741" s="4">
        <f t="shared" si="37"/>
        <v>6.3959999999999999</v>
      </c>
      <c r="E741" s="4">
        <f t="shared" si="38"/>
        <v>240.33599999999998</v>
      </c>
      <c r="F741" s="4">
        <f t="shared" si="36"/>
        <v>8.8659999999999854</v>
      </c>
      <c r="G741" s="12">
        <v>2023</v>
      </c>
    </row>
    <row r="742" spans="1:7" x14ac:dyDescent="0.2">
      <c r="A742" s="20">
        <v>44997.411215277774</v>
      </c>
      <c r="B742" s="2">
        <v>5.34</v>
      </c>
      <c r="C742" s="2">
        <v>1.2</v>
      </c>
      <c r="D742" s="4">
        <f t="shared" si="37"/>
        <v>6.4079999999999995</v>
      </c>
      <c r="E742" s="4">
        <f t="shared" si="38"/>
        <v>240.34799999999998</v>
      </c>
      <c r="F742" s="4">
        <f t="shared" si="36"/>
        <v>8.8779999999999859</v>
      </c>
      <c r="G742" s="12">
        <v>2023</v>
      </c>
    </row>
    <row r="743" spans="1:7" x14ac:dyDescent="0.2">
      <c r="A743" s="20">
        <v>44997.412430555552</v>
      </c>
      <c r="B743" s="2">
        <v>5.35</v>
      </c>
      <c r="C743" s="2">
        <v>1.2</v>
      </c>
      <c r="D743" s="4">
        <f t="shared" si="37"/>
        <v>6.419999999999999</v>
      </c>
      <c r="E743" s="4">
        <f t="shared" si="38"/>
        <v>240.35999999999999</v>
      </c>
      <c r="F743" s="4">
        <f t="shared" si="36"/>
        <v>8.8899999999999864</v>
      </c>
      <c r="G743" s="12">
        <v>2023</v>
      </c>
    </row>
    <row r="744" spans="1:7" x14ac:dyDescent="0.2">
      <c r="A744" s="20">
        <v>44997.414004629631</v>
      </c>
      <c r="B744" s="2">
        <v>5.36</v>
      </c>
      <c r="C744" s="2">
        <v>1.2</v>
      </c>
      <c r="D744" s="4">
        <f t="shared" si="37"/>
        <v>6.4320000000000004</v>
      </c>
      <c r="E744" s="4">
        <f t="shared" si="38"/>
        <v>240.37199999999999</v>
      </c>
      <c r="F744" s="4">
        <f t="shared" si="36"/>
        <v>8.9019999999999868</v>
      </c>
      <c r="G744" s="12">
        <v>2023</v>
      </c>
    </row>
    <row r="745" spans="1:7" x14ac:dyDescent="0.2">
      <c r="A745" s="20">
        <v>44997.415405092594</v>
      </c>
      <c r="B745" s="2">
        <v>5.37</v>
      </c>
      <c r="C745" s="2">
        <v>1.2</v>
      </c>
      <c r="D745" s="4">
        <f t="shared" si="37"/>
        <v>6.444</v>
      </c>
      <c r="E745" s="4">
        <f t="shared" si="38"/>
        <v>240.38399999999999</v>
      </c>
      <c r="F745" s="4">
        <f t="shared" si="36"/>
        <v>8.9139999999999873</v>
      </c>
      <c r="G745" s="12">
        <v>2023</v>
      </c>
    </row>
    <row r="746" spans="1:7" x14ac:dyDescent="0.2">
      <c r="A746" s="20">
        <v>44997.417048611111</v>
      </c>
      <c r="B746" s="2">
        <v>5.38</v>
      </c>
      <c r="C746" s="2">
        <v>1.2</v>
      </c>
      <c r="D746" s="4">
        <f t="shared" si="37"/>
        <v>6.4559999999999995</v>
      </c>
      <c r="E746" s="4">
        <f t="shared" si="38"/>
        <v>240.39599999999999</v>
      </c>
      <c r="F746" s="4">
        <f t="shared" si="36"/>
        <v>8.9259999999999877</v>
      </c>
      <c r="G746" s="12">
        <v>2023</v>
      </c>
    </row>
    <row r="747" spans="1:7" x14ac:dyDescent="0.2">
      <c r="A747" s="20">
        <v>44997.418483796297</v>
      </c>
      <c r="B747" s="2">
        <v>5.39</v>
      </c>
      <c r="C747" s="2">
        <v>1.2</v>
      </c>
      <c r="D747" s="4">
        <f t="shared" si="37"/>
        <v>6.4679999999999991</v>
      </c>
      <c r="E747" s="4">
        <f t="shared" si="38"/>
        <v>240.40799999999999</v>
      </c>
      <c r="F747" s="4">
        <f t="shared" si="36"/>
        <v>8.9379999999999882</v>
      </c>
      <c r="G747" s="12">
        <v>2023</v>
      </c>
    </row>
    <row r="748" spans="1:7" x14ac:dyDescent="0.2">
      <c r="A748" s="20">
        <v>44997.420127314814</v>
      </c>
      <c r="B748" s="2">
        <v>5.4</v>
      </c>
      <c r="C748" s="2">
        <v>1.2</v>
      </c>
      <c r="D748" s="4">
        <f t="shared" si="37"/>
        <v>6.48</v>
      </c>
      <c r="E748" s="4">
        <f t="shared" si="38"/>
        <v>240.42</v>
      </c>
      <c r="F748" s="4">
        <f t="shared" si="36"/>
        <v>8.9499999999999886</v>
      </c>
      <c r="G748" s="12">
        <v>2023</v>
      </c>
    </row>
    <row r="749" spans="1:7" x14ac:dyDescent="0.2">
      <c r="A749" s="20">
        <v>44997.421620370369</v>
      </c>
      <c r="B749" s="2">
        <v>5.41</v>
      </c>
      <c r="C749" s="2">
        <v>1.2</v>
      </c>
      <c r="D749" s="4">
        <f t="shared" si="37"/>
        <v>6.492</v>
      </c>
      <c r="E749" s="4">
        <f t="shared" si="38"/>
        <v>240.43199999999999</v>
      </c>
      <c r="F749" s="4">
        <f t="shared" si="36"/>
        <v>8.9619999999999891</v>
      </c>
      <c r="G749" s="12">
        <v>2023</v>
      </c>
    </row>
    <row r="750" spans="1:7" x14ac:dyDescent="0.2">
      <c r="A750" s="20">
        <v>44997.423067129632</v>
      </c>
      <c r="B750" s="2">
        <v>5.42</v>
      </c>
      <c r="C750" s="2">
        <v>1.2</v>
      </c>
      <c r="D750" s="4">
        <f t="shared" si="37"/>
        <v>6.5039999999999996</v>
      </c>
      <c r="E750" s="4">
        <f t="shared" si="38"/>
        <v>240.44399999999999</v>
      </c>
      <c r="F750" s="4">
        <f t="shared" si="36"/>
        <v>8.9739999999999895</v>
      </c>
      <c r="G750" s="12">
        <v>2023</v>
      </c>
    </row>
    <row r="751" spans="1:7" x14ac:dyDescent="0.2">
      <c r="A751" s="20">
        <v>44997.424398148149</v>
      </c>
      <c r="B751" s="2">
        <v>5.43</v>
      </c>
      <c r="C751" s="2">
        <v>1.2</v>
      </c>
      <c r="D751" s="4">
        <f t="shared" si="37"/>
        <v>6.5159999999999991</v>
      </c>
      <c r="E751" s="4">
        <f t="shared" si="38"/>
        <v>240.45599999999999</v>
      </c>
      <c r="F751" s="4">
        <f t="shared" si="36"/>
        <v>8.98599999999999</v>
      </c>
      <c r="G751" s="12">
        <v>2023</v>
      </c>
    </row>
    <row r="752" spans="1:7" x14ac:dyDescent="0.2">
      <c r="A752" s="20">
        <v>44997.425891203704</v>
      </c>
      <c r="B752" s="2">
        <v>5.44</v>
      </c>
      <c r="C752" s="2">
        <v>1.2</v>
      </c>
      <c r="D752" s="4">
        <f t="shared" si="37"/>
        <v>6.5280000000000005</v>
      </c>
      <c r="E752" s="4">
        <f t="shared" si="38"/>
        <v>240.46799999999999</v>
      </c>
      <c r="F752" s="4">
        <f t="shared" si="36"/>
        <v>8.9979999999999905</v>
      </c>
      <c r="G752" s="12">
        <v>2023</v>
      </c>
    </row>
    <row r="753" spans="1:7" x14ac:dyDescent="0.2">
      <c r="A753" s="20">
        <v>44997.427349537036</v>
      </c>
      <c r="B753" s="2">
        <v>5.45</v>
      </c>
      <c r="C753" s="2">
        <v>1.2</v>
      </c>
      <c r="D753" s="4">
        <f t="shared" si="37"/>
        <v>6.54</v>
      </c>
      <c r="E753" s="4">
        <f t="shared" si="38"/>
        <v>240.48</v>
      </c>
      <c r="F753" s="4">
        <f t="shared" si="36"/>
        <v>9.0099999999999909</v>
      </c>
      <c r="G753" s="12">
        <v>2023</v>
      </c>
    </row>
    <row r="754" spans="1:7" x14ac:dyDescent="0.2">
      <c r="A754" s="20">
        <v>44997.429189814815</v>
      </c>
      <c r="B754" s="2">
        <v>5.46</v>
      </c>
      <c r="C754" s="2">
        <v>1.2</v>
      </c>
      <c r="D754" s="4">
        <f t="shared" si="37"/>
        <v>6.5519999999999996</v>
      </c>
      <c r="E754" s="4">
        <f t="shared" si="38"/>
        <v>240.49199999999999</v>
      </c>
      <c r="F754" s="4">
        <f t="shared" si="36"/>
        <v>9.0219999999999914</v>
      </c>
      <c r="G754" s="12">
        <v>2023</v>
      </c>
    </row>
    <row r="755" spans="1:7" x14ac:dyDescent="0.2">
      <c r="A755" s="20">
        <v>44997.430752314816</v>
      </c>
      <c r="B755" s="2">
        <v>5.47</v>
      </c>
      <c r="C755" s="2">
        <v>1.2</v>
      </c>
      <c r="D755" s="4">
        <f t="shared" si="37"/>
        <v>6.5639999999999992</v>
      </c>
      <c r="E755" s="4">
        <f t="shared" si="38"/>
        <v>240.50399999999999</v>
      </c>
      <c r="F755" s="4">
        <f t="shared" si="36"/>
        <v>9.0339999999999918</v>
      </c>
      <c r="G755" s="12">
        <v>2023</v>
      </c>
    </row>
    <row r="756" spans="1:7" x14ac:dyDescent="0.2">
      <c r="A756" s="20">
        <v>44997.432453703703</v>
      </c>
      <c r="B756" s="2">
        <v>5.48</v>
      </c>
      <c r="C756" s="2">
        <v>1.2</v>
      </c>
      <c r="D756" s="4">
        <f t="shared" si="37"/>
        <v>6.5760000000000005</v>
      </c>
      <c r="E756" s="4">
        <f t="shared" si="38"/>
        <v>240.51599999999999</v>
      </c>
      <c r="F756" s="4">
        <f t="shared" si="36"/>
        <v>9.0459999999999923</v>
      </c>
      <c r="G756" s="12">
        <v>2023</v>
      </c>
    </row>
    <row r="757" spans="1:7" x14ac:dyDescent="0.2">
      <c r="A757" s="20">
        <v>44997.434016203704</v>
      </c>
      <c r="B757" s="2">
        <v>5.49</v>
      </c>
      <c r="C757" s="2">
        <v>1.2</v>
      </c>
      <c r="D757" s="4">
        <f t="shared" si="37"/>
        <v>6.5880000000000001</v>
      </c>
      <c r="E757" s="4">
        <f t="shared" si="38"/>
        <v>240.52799999999999</v>
      </c>
      <c r="F757" s="4">
        <f t="shared" si="36"/>
        <v>9.0579999999999927</v>
      </c>
      <c r="G757" s="12">
        <v>2023</v>
      </c>
    </row>
    <row r="758" spans="1:7" x14ac:dyDescent="0.2">
      <c r="A758" s="20">
        <v>44997.435613425929</v>
      </c>
      <c r="B758" s="2">
        <v>5.5</v>
      </c>
      <c r="C758" s="2">
        <v>1.2</v>
      </c>
      <c r="D758" s="4">
        <f t="shared" si="37"/>
        <v>6.6</v>
      </c>
      <c r="E758" s="4">
        <f t="shared" si="38"/>
        <v>240.54</v>
      </c>
      <c r="F758" s="4">
        <f t="shared" si="36"/>
        <v>9.0699999999999932</v>
      </c>
      <c r="G758" s="12">
        <v>2023</v>
      </c>
    </row>
    <row r="759" spans="1:7" x14ac:dyDescent="0.2">
      <c r="A759" s="20">
        <v>44997.437083333331</v>
      </c>
      <c r="B759" s="2">
        <v>5.51</v>
      </c>
      <c r="C759" s="2">
        <v>1.2</v>
      </c>
      <c r="D759" s="4">
        <f t="shared" si="37"/>
        <v>6.6119999999999992</v>
      </c>
      <c r="E759" s="4">
        <f t="shared" si="38"/>
        <v>240.55199999999999</v>
      </c>
      <c r="F759" s="4">
        <f t="shared" si="36"/>
        <v>9.0819999999999936</v>
      </c>
      <c r="G759" s="12">
        <v>2023</v>
      </c>
    </row>
    <row r="760" spans="1:7" x14ac:dyDescent="0.2">
      <c r="A760" s="20">
        <v>44997.438692129632</v>
      </c>
      <c r="B760" s="2">
        <v>5.52</v>
      </c>
      <c r="C760" s="2">
        <v>1.2</v>
      </c>
      <c r="D760" s="4">
        <f t="shared" si="37"/>
        <v>6.6239999999999997</v>
      </c>
      <c r="E760" s="4">
        <f t="shared" si="38"/>
        <v>240.56399999999999</v>
      </c>
      <c r="F760" s="4">
        <f t="shared" si="36"/>
        <v>9.0939999999999941</v>
      </c>
      <c r="G760" s="12">
        <v>2023</v>
      </c>
    </row>
    <row r="761" spans="1:7" x14ac:dyDescent="0.2">
      <c r="A761" s="20">
        <v>44997.440011574072</v>
      </c>
      <c r="B761" s="2">
        <v>5.53</v>
      </c>
      <c r="C761" s="2">
        <v>1.2</v>
      </c>
      <c r="D761" s="4">
        <f t="shared" si="37"/>
        <v>6.6360000000000001</v>
      </c>
      <c r="E761" s="4">
        <f t="shared" si="38"/>
        <v>240.57599999999999</v>
      </c>
      <c r="F761" s="4">
        <f t="shared" si="36"/>
        <v>9.1059999999999945</v>
      </c>
      <c r="G761" s="12">
        <v>2023</v>
      </c>
    </row>
    <row r="762" spans="1:7" x14ac:dyDescent="0.2">
      <c r="A762" s="20">
        <v>44997.441493055558</v>
      </c>
      <c r="B762" s="2">
        <v>5.54</v>
      </c>
      <c r="C762" s="2">
        <v>1.2</v>
      </c>
      <c r="D762" s="4">
        <f t="shared" si="37"/>
        <v>6.6479999999999997</v>
      </c>
      <c r="E762" s="4">
        <f t="shared" si="38"/>
        <v>240.58799999999999</v>
      </c>
      <c r="F762" s="4">
        <f t="shared" si="36"/>
        <v>9.117999999999995</v>
      </c>
      <c r="G762" s="12">
        <v>2023</v>
      </c>
    </row>
    <row r="763" spans="1:7" x14ac:dyDescent="0.2">
      <c r="A763" s="20">
        <v>44997.442962962959</v>
      </c>
      <c r="B763" s="2">
        <v>5.55</v>
      </c>
      <c r="C763" s="2">
        <v>1.2</v>
      </c>
      <c r="D763" s="4">
        <f t="shared" si="37"/>
        <v>6.6599999999999993</v>
      </c>
      <c r="E763" s="4">
        <f t="shared" si="38"/>
        <v>240.6</v>
      </c>
      <c r="F763" s="4">
        <f t="shared" si="36"/>
        <v>9.1299999999999955</v>
      </c>
      <c r="G763" s="12">
        <v>2023</v>
      </c>
    </row>
    <row r="764" spans="1:7" x14ac:dyDescent="0.2">
      <c r="A764" s="20">
        <v>44997.444872685184</v>
      </c>
      <c r="B764" s="2">
        <v>5.56</v>
      </c>
      <c r="C764" s="2">
        <v>1.2</v>
      </c>
      <c r="D764" s="4">
        <f t="shared" si="37"/>
        <v>6.6719999999999997</v>
      </c>
      <c r="E764" s="4">
        <f t="shared" si="38"/>
        <v>240.61199999999999</v>
      </c>
      <c r="F764" s="4">
        <f t="shared" si="36"/>
        <v>9.1419999999999959</v>
      </c>
      <c r="G764" s="12">
        <v>2023</v>
      </c>
    </row>
    <row r="765" spans="1:7" x14ac:dyDescent="0.2">
      <c r="A765" s="20">
        <v>44997.446666666663</v>
      </c>
      <c r="B765" s="2">
        <v>5.57</v>
      </c>
      <c r="C765" s="2">
        <v>1.2</v>
      </c>
      <c r="D765" s="4">
        <f t="shared" si="37"/>
        <v>6.6840000000000002</v>
      </c>
      <c r="E765" s="4">
        <f t="shared" si="38"/>
        <v>240.624</v>
      </c>
      <c r="F765" s="4">
        <f t="shared" si="36"/>
        <v>9.1539999999999964</v>
      </c>
      <c r="G765" s="12">
        <v>2023</v>
      </c>
    </row>
    <row r="766" spans="1:7" x14ac:dyDescent="0.2">
      <c r="A766" s="20">
        <v>44997.448773148149</v>
      </c>
      <c r="B766" s="2">
        <v>5.58</v>
      </c>
      <c r="C766" s="2">
        <v>1.2</v>
      </c>
      <c r="D766" s="4">
        <f t="shared" si="37"/>
        <v>6.6959999999999997</v>
      </c>
      <c r="E766" s="4">
        <f t="shared" si="38"/>
        <v>240.636</v>
      </c>
      <c r="F766" s="4">
        <f t="shared" si="36"/>
        <v>9.1659999999999968</v>
      </c>
      <c r="G766" s="12">
        <v>2023</v>
      </c>
    </row>
    <row r="767" spans="1:7" x14ac:dyDescent="0.2">
      <c r="A767" s="20">
        <v>44997.450590277775</v>
      </c>
      <c r="B767" s="2">
        <v>5.59</v>
      </c>
      <c r="C767" s="2">
        <v>1.2</v>
      </c>
      <c r="D767" s="4">
        <f t="shared" si="37"/>
        <v>6.7079999999999993</v>
      </c>
      <c r="E767" s="4">
        <f t="shared" si="38"/>
        <v>240.648</v>
      </c>
      <c r="F767" s="4">
        <f t="shared" si="36"/>
        <v>9.1779999999999973</v>
      </c>
      <c r="G767" s="12">
        <v>2023</v>
      </c>
    </row>
    <row r="768" spans="1:7" x14ac:dyDescent="0.2">
      <c r="A768" s="20">
        <v>44997.452592592592</v>
      </c>
      <c r="B768" s="2">
        <v>5.6</v>
      </c>
      <c r="C768" s="2">
        <v>1.2</v>
      </c>
      <c r="D768" s="4">
        <f t="shared" si="37"/>
        <v>6.72</v>
      </c>
      <c r="E768" s="4">
        <f t="shared" si="38"/>
        <v>240.66</v>
      </c>
      <c r="F768" s="4">
        <f t="shared" si="36"/>
        <v>9.1899999999999977</v>
      </c>
      <c r="G768" s="12">
        <v>2023</v>
      </c>
    </row>
    <row r="769" spans="1:7" x14ac:dyDescent="0.2">
      <c r="A769" s="20">
        <v>44997.454363425924</v>
      </c>
      <c r="B769" s="2">
        <v>5.61</v>
      </c>
      <c r="C769" s="2">
        <v>1.2</v>
      </c>
      <c r="D769" s="4">
        <f t="shared" si="37"/>
        <v>6.7320000000000002</v>
      </c>
      <c r="E769" s="4">
        <f t="shared" si="38"/>
        <v>240.672</v>
      </c>
      <c r="F769" s="4">
        <f t="shared" si="36"/>
        <v>9.2019999999999982</v>
      </c>
      <c r="G769" s="12">
        <v>2023</v>
      </c>
    </row>
    <row r="770" spans="1:7" x14ac:dyDescent="0.2">
      <c r="A770" s="20">
        <v>44997.456423611111</v>
      </c>
      <c r="B770" s="2">
        <v>5.62</v>
      </c>
      <c r="C770" s="2">
        <v>1.2</v>
      </c>
      <c r="D770" s="4">
        <f t="shared" si="37"/>
        <v>6.7439999999999998</v>
      </c>
      <c r="E770" s="4">
        <f t="shared" si="38"/>
        <v>240.684</v>
      </c>
      <c r="F770" s="4">
        <f t="shared" si="36"/>
        <v>9.2139999999999986</v>
      </c>
      <c r="G770" s="12">
        <v>2023</v>
      </c>
    </row>
    <row r="771" spans="1:7" x14ac:dyDescent="0.2">
      <c r="A771" s="20">
        <v>44997.458194444444</v>
      </c>
      <c r="B771" s="2">
        <v>5.63</v>
      </c>
      <c r="C771" s="2">
        <v>1.2</v>
      </c>
      <c r="D771" s="4">
        <f t="shared" si="37"/>
        <v>6.7559999999999993</v>
      </c>
      <c r="E771" s="4">
        <f t="shared" si="38"/>
        <v>240.696</v>
      </c>
      <c r="F771" s="4">
        <f t="shared" ref="F771:F834" si="39">E771-231.47</f>
        <v>9.2259999999999991</v>
      </c>
      <c r="G771" s="12">
        <v>2023</v>
      </c>
    </row>
    <row r="772" spans="1:7" x14ac:dyDescent="0.2">
      <c r="A772" s="20">
        <v>44997.46020833333</v>
      </c>
      <c r="B772" s="2">
        <v>5.64</v>
      </c>
      <c r="C772" s="2">
        <v>1.2</v>
      </c>
      <c r="D772" s="4">
        <f t="shared" si="37"/>
        <v>6.7679999999999998</v>
      </c>
      <c r="E772" s="4">
        <f t="shared" si="38"/>
        <v>240.708</v>
      </c>
      <c r="F772" s="4">
        <f t="shared" si="39"/>
        <v>9.2379999999999995</v>
      </c>
      <c r="G772" s="12">
        <v>2023</v>
      </c>
    </row>
    <row r="773" spans="1:7" x14ac:dyDescent="0.2">
      <c r="A773" s="20">
        <v>44997.462326388886</v>
      </c>
      <c r="B773" s="2">
        <v>5.65</v>
      </c>
      <c r="C773" s="2">
        <v>1.2</v>
      </c>
      <c r="D773" s="4">
        <f t="shared" si="37"/>
        <v>6.78</v>
      </c>
      <c r="E773" s="4">
        <f t="shared" si="38"/>
        <v>240.72</v>
      </c>
      <c r="F773" s="4">
        <f t="shared" si="39"/>
        <v>9.25</v>
      </c>
      <c r="G773" s="12">
        <v>2023</v>
      </c>
    </row>
    <row r="774" spans="1:7" x14ac:dyDescent="0.2">
      <c r="A774" s="20">
        <v>44997.464907407404</v>
      </c>
      <c r="B774" s="2">
        <v>5.66</v>
      </c>
      <c r="C774" s="2">
        <v>1.2</v>
      </c>
      <c r="D774" s="4">
        <f t="shared" si="37"/>
        <v>6.7919999999999998</v>
      </c>
      <c r="E774" s="4">
        <f t="shared" si="38"/>
        <v>240.732</v>
      </c>
      <c r="F774" s="4">
        <f t="shared" si="39"/>
        <v>9.2620000000000005</v>
      </c>
      <c r="G774" s="12">
        <v>2023</v>
      </c>
    </row>
    <row r="775" spans="1:7" x14ac:dyDescent="0.2">
      <c r="A775" s="20">
        <v>44997.46670138889</v>
      </c>
      <c r="B775" s="2">
        <v>5.67</v>
      </c>
      <c r="C775" s="2">
        <v>1.2</v>
      </c>
      <c r="D775" s="4">
        <f t="shared" si="37"/>
        <v>6.8039999999999994</v>
      </c>
      <c r="E775" s="4">
        <f t="shared" si="38"/>
        <v>240.744</v>
      </c>
      <c r="F775" s="4">
        <f t="shared" si="39"/>
        <v>9.2740000000000009</v>
      </c>
      <c r="G775" s="12">
        <v>2023</v>
      </c>
    </row>
    <row r="776" spans="1:7" x14ac:dyDescent="0.2">
      <c r="A776" s="20">
        <v>44997.468854166669</v>
      </c>
      <c r="B776" s="2">
        <v>5.68</v>
      </c>
      <c r="C776" s="2">
        <v>1.2</v>
      </c>
      <c r="D776" s="4">
        <f t="shared" si="37"/>
        <v>6.8159999999999998</v>
      </c>
      <c r="E776" s="4">
        <f t="shared" si="38"/>
        <v>240.756</v>
      </c>
      <c r="F776" s="4">
        <f t="shared" si="39"/>
        <v>9.2860000000000014</v>
      </c>
      <c r="G776" s="12">
        <v>2023</v>
      </c>
    </row>
    <row r="777" spans="1:7" x14ac:dyDescent="0.2">
      <c r="A777" s="20">
        <v>44997.471493055556</v>
      </c>
      <c r="B777" s="2">
        <v>5.69</v>
      </c>
      <c r="C777" s="2">
        <v>1.2</v>
      </c>
      <c r="D777" s="4">
        <f t="shared" si="37"/>
        <v>6.8280000000000003</v>
      </c>
      <c r="E777" s="4">
        <f t="shared" si="38"/>
        <v>240.768</v>
      </c>
      <c r="F777" s="4">
        <f t="shared" si="39"/>
        <v>9.2980000000000018</v>
      </c>
      <c r="G777" s="12">
        <v>2023</v>
      </c>
    </row>
    <row r="778" spans="1:7" x14ac:dyDescent="0.2">
      <c r="A778" s="20">
        <v>44997.473749999997</v>
      </c>
      <c r="B778" s="2">
        <v>5.7</v>
      </c>
      <c r="C778" s="2">
        <v>1.2</v>
      </c>
      <c r="D778" s="4">
        <f t="shared" si="37"/>
        <v>6.84</v>
      </c>
      <c r="E778" s="4">
        <f t="shared" si="38"/>
        <v>240.78</v>
      </c>
      <c r="F778" s="4">
        <f t="shared" si="39"/>
        <v>9.3100000000000023</v>
      </c>
      <c r="G778" s="12">
        <v>2023</v>
      </c>
    </row>
    <row r="779" spans="1:7" x14ac:dyDescent="0.2">
      <c r="A779" s="20">
        <v>44997.476134259261</v>
      </c>
      <c r="B779" s="2">
        <v>5.71</v>
      </c>
      <c r="C779" s="2">
        <v>1.2</v>
      </c>
      <c r="D779" s="4">
        <f t="shared" si="37"/>
        <v>6.8519999999999994</v>
      </c>
      <c r="E779" s="4">
        <f t="shared" si="38"/>
        <v>240.792</v>
      </c>
      <c r="F779" s="4">
        <f t="shared" si="39"/>
        <v>9.3220000000000027</v>
      </c>
      <c r="G779" s="12">
        <v>2023</v>
      </c>
    </row>
    <row r="780" spans="1:7" x14ac:dyDescent="0.2">
      <c r="A780" s="20">
        <v>44997.479861111111</v>
      </c>
      <c r="B780" s="2">
        <v>5.72</v>
      </c>
      <c r="C780" s="2">
        <v>1.2</v>
      </c>
      <c r="D780" s="4">
        <f t="shared" si="37"/>
        <v>6.8639999999999999</v>
      </c>
      <c r="E780" s="4">
        <f t="shared" si="38"/>
        <v>240.804</v>
      </c>
      <c r="F780" s="4">
        <f t="shared" si="39"/>
        <v>9.3340000000000032</v>
      </c>
      <c r="G780" s="12">
        <v>2023</v>
      </c>
    </row>
    <row r="781" spans="1:7" x14ac:dyDescent="0.2">
      <c r="A781" s="20">
        <v>44997.485185185185</v>
      </c>
      <c r="B781" s="2">
        <v>5.73</v>
      </c>
      <c r="C781" s="2">
        <v>1.2</v>
      </c>
      <c r="D781" s="4">
        <f t="shared" si="37"/>
        <v>6.8760000000000003</v>
      </c>
      <c r="E781" s="4">
        <f t="shared" si="38"/>
        <v>240.816</v>
      </c>
      <c r="F781" s="4">
        <f t="shared" si="39"/>
        <v>9.3460000000000036</v>
      </c>
      <c r="G781" s="12">
        <v>2023</v>
      </c>
    </row>
    <row r="782" spans="1:7" x14ac:dyDescent="0.2">
      <c r="A782" s="20">
        <v>44997.491770833331</v>
      </c>
      <c r="B782" s="2">
        <v>5.74</v>
      </c>
      <c r="C782" s="2">
        <v>1.2</v>
      </c>
      <c r="D782" s="4">
        <f t="shared" si="37"/>
        <v>6.8879999999999999</v>
      </c>
      <c r="E782" s="4">
        <f t="shared" si="38"/>
        <v>240.828</v>
      </c>
      <c r="F782" s="4">
        <f t="shared" si="39"/>
        <v>9.3580000000000041</v>
      </c>
      <c r="G782" s="12">
        <v>2023</v>
      </c>
    </row>
    <row r="783" spans="1:7" x14ac:dyDescent="0.2">
      <c r="A783" s="20">
        <v>44997.49894675926</v>
      </c>
      <c r="B783" s="2">
        <v>5.75</v>
      </c>
      <c r="C783" s="2">
        <v>1.2</v>
      </c>
      <c r="D783" s="4">
        <f t="shared" si="37"/>
        <v>6.8999999999999995</v>
      </c>
      <c r="E783" s="4">
        <f t="shared" si="38"/>
        <v>240.84</v>
      </c>
      <c r="F783" s="4">
        <f t="shared" si="39"/>
        <v>9.3700000000000045</v>
      </c>
      <c r="G783" s="12">
        <v>2023</v>
      </c>
    </row>
    <row r="784" spans="1:7" x14ac:dyDescent="0.2">
      <c r="A784" s="20">
        <v>44997.506203703706</v>
      </c>
      <c r="B784" s="2">
        <v>5.76</v>
      </c>
      <c r="C784" s="2">
        <v>1.2</v>
      </c>
      <c r="D784" s="4">
        <f t="shared" si="37"/>
        <v>6.9119999999999999</v>
      </c>
      <c r="E784" s="4">
        <f t="shared" si="38"/>
        <v>240.852</v>
      </c>
      <c r="F784" s="4">
        <f t="shared" si="39"/>
        <v>9.382000000000005</v>
      </c>
      <c r="G784" s="12">
        <v>2023</v>
      </c>
    </row>
    <row r="785" spans="1:7" x14ac:dyDescent="0.2">
      <c r="A785" s="20">
        <v>44997.510613425926</v>
      </c>
      <c r="B785" s="2">
        <v>5.77</v>
      </c>
      <c r="C785" s="2">
        <v>1.2</v>
      </c>
      <c r="D785" s="4">
        <f t="shared" ref="D785:D848" si="40">B785*C785</f>
        <v>6.9239999999999995</v>
      </c>
      <c r="E785" s="4">
        <f t="shared" si="38"/>
        <v>240.864</v>
      </c>
      <c r="F785" s="4">
        <f t="shared" si="39"/>
        <v>9.3940000000000055</v>
      </c>
      <c r="G785" s="12">
        <v>2023</v>
      </c>
    </row>
    <row r="786" spans="1:7" x14ac:dyDescent="0.2">
      <c r="A786" s="20">
        <v>44997.516493055555</v>
      </c>
      <c r="B786" s="2">
        <v>5.78</v>
      </c>
      <c r="C786" s="2">
        <v>1.2</v>
      </c>
      <c r="D786" s="4">
        <f t="shared" si="40"/>
        <v>6.9359999999999999</v>
      </c>
      <c r="E786" s="4">
        <f t="shared" ref="E786:E849" si="41">D786+$E$207</f>
        <v>240.876</v>
      </c>
      <c r="F786" s="4">
        <f t="shared" si="39"/>
        <v>9.4060000000000059</v>
      </c>
      <c r="G786" s="12">
        <v>2023</v>
      </c>
    </row>
    <row r="787" spans="1:7" x14ac:dyDescent="0.2">
      <c r="A787" s="20">
        <v>44997.533599537041</v>
      </c>
      <c r="B787" s="2">
        <v>5.79</v>
      </c>
      <c r="C787" s="2">
        <v>1.2</v>
      </c>
      <c r="D787" s="4">
        <f t="shared" si="40"/>
        <v>6.9479999999999995</v>
      </c>
      <c r="E787" s="4">
        <f t="shared" si="41"/>
        <v>240.88800000000001</v>
      </c>
      <c r="F787" s="4">
        <f t="shared" si="39"/>
        <v>9.4180000000000064</v>
      </c>
      <c r="G787" s="12">
        <v>2023</v>
      </c>
    </row>
    <row r="788" spans="1:7" x14ac:dyDescent="0.2">
      <c r="A788" s="20">
        <v>44998.554618055554</v>
      </c>
      <c r="B788" s="2">
        <v>5.8</v>
      </c>
      <c r="C788" s="2">
        <v>1.2</v>
      </c>
      <c r="D788" s="4">
        <f t="shared" si="40"/>
        <v>6.96</v>
      </c>
      <c r="E788" s="4">
        <f t="shared" si="41"/>
        <v>240.9</v>
      </c>
      <c r="F788" s="4">
        <f t="shared" si="39"/>
        <v>9.4300000000000068</v>
      </c>
      <c r="G788" s="12">
        <v>2023</v>
      </c>
    </row>
    <row r="789" spans="1:7" x14ac:dyDescent="0.2">
      <c r="A789" s="20">
        <v>44998.55878472222</v>
      </c>
      <c r="B789" s="2">
        <v>5.81</v>
      </c>
      <c r="C789" s="2">
        <v>1.2</v>
      </c>
      <c r="D789" s="4">
        <f t="shared" si="40"/>
        <v>6.9719999999999995</v>
      </c>
      <c r="E789" s="4">
        <f t="shared" si="41"/>
        <v>240.91200000000001</v>
      </c>
      <c r="F789" s="4">
        <f t="shared" si="39"/>
        <v>9.4420000000000073</v>
      </c>
      <c r="G789" s="12">
        <v>2023</v>
      </c>
    </row>
    <row r="790" spans="1:7" x14ac:dyDescent="0.2">
      <c r="A790" s="20">
        <v>45000.31050925926</v>
      </c>
      <c r="B790" s="2">
        <v>5.82</v>
      </c>
      <c r="C790" s="2">
        <v>1.2</v>
      </c>
      <c r="D790" s="4">
        <f t="shared" si="40"/>
        <v>6.984</v>
      </c>
      <c r="E790" s="4">
        <f t="shared" si="41"/>
        <v>240.92400000000001</v>
      </c>
      <c r="F790" s="4">
        <f t="shared" si="39"/>
        <v>9.4540000000000077</v>
      </c>
      <c r="G790" s="12">
        <v>2023</v>
      </c>
    </row>
    <row r="791" spans="1:7" x14ac:dyDescent="0.2">
      <c r="A791" s="20">
        <v>45000.319097222222</v>
      </c>
      <c r="B791" s="2">
        <v>5.83</v>
      </c>
      <c r="C791" s="2">
        <v>1.2</v>
      </c>
      <c r="D791" s="4">
        <f t="shared" si="40"/>
        <v>6.9959999999999996</v>
      </c>
      <c r="E791" s="4">
        <f t="shared" si="41"/>
        <v>240.93600000000001</v>
      </c>
      <c r="F791" s="4">
        <f t="shared" si="39"/>
        <v>9.4660000000000082</v>
      </c>
      <c r="G791" s="12">
        <v>2023</v>
      </c>
    </row>
    <row r="792" spans="1:7" x14ac:dyDescent="0.2">
      <c r="A792" s="20">
        <v>45000.328148148146</v>
      </c>
      <c r="B792" s="2">
        <v>5.84</v>
      </c>
      <c r="C792" s="2">
        <v>1.2</v>
      </c>
      <c r="D792" s="4">
        <f t="shared" si="40"/>
        <v>7.008</v>
      </c>
      <c r="E792" s="4">
        <f t="shared" si="41"/>
        <v>240.94800000000001</v>
      </c>
      <c r="F792" s="4">
        <f t="shared" si="39"/>
        <v>9.4780000000000086</v>
      </c>
      <c r="G792" s="12">
        <v>2023</v>
      </c>
    </row>
    <row r="793" spans="1:7" x14ac:dyDescent="0.2">
      <c r="A793" s="20">
        <v>45000.491018518522</v>
      </c>
      <c r="B793" s="2">
        <v>5.85</v>
      </c>
      <c r="C793" s="2">
        <v>1.2</v>
      </c>
      <c r="D793" s="4">
        <f t="shared" si="40"/>
        <v>7.02</v>
      </c>
      <c r="E793" s="4">
        <f t="shared" si="41"/>
        <v>240.96</v>
      </c>
      <c r="F793" s="4">
        <f t="shared" si="39"/>
        <v>9.4900000000000091</v>
      </c>
      <c r="G793" s="12">
        <v>2023</v>
      </c>
    </row>
    <row r="794" spans="1:7" x14ac:dyDescent="0.2">
      <c r="A794" s="20">
        <v>45000.699004629627</v>
      </c>
      <c r="B794" s="2">
        <v>5.86</v>
      </c>
      <c r="C794" s="2">
        <v>1.2</v>
      </c>
      <c r="D794" s="4">
        <f t="shared" si="40"/>
        <v>7.032</v>
      </c>
      <c r="E794" s="4">
        <f t="shared" si="41"/>
        <v>240.97200000000001</v>
      </c>
      <c r="F794" s="4">
        <f t="shared" si="39"/>
        <v>9.5020000000000095</v>
      </c>
      <c r="G794" s="12">
        <v>2023</v>
      </c>
    </row>
    <row r="795" spans="1:7" x14ac:dyDescent="0.2">
      <c r="A795" s="20">
        <v>45000.699918981481</v>
      </c>
      <c r="B795" s="2">
        <v>5.87</v>
      </c>
      <c r="C795" s="2">
        <v>1.2</v>
      </c>
      <c r="D795" s="4">
        <f t="shared" si="40"/>
        <v>7.0439999999999996</v>
      </c>
      <c r="E795" s="4">
        <f t="shared" si="41"/>
        <v>240.98400000000001</v>
      </c>
      <c r="F795" s="4">
        <f t="shared" si="39"/>
        <v>9.51400000000001</v>
      </c>
      <c r="G795" s="12">
        <v>2023</v>
      </c>
    </row>
    <row r="796" spans="1:7" x14ac:dyDescent="0.2">
      <c r="A796" s="20">
        <v>45000.714548611111</v>
      </c>
      <c r="B796" s="2">
        <v>5.88</v>
      </c>
      <c r="C796" s="2">
        <v>1.2</v>
      </c>
      <c r="D796" s="4">
        <f t="shared" si="40"/>
        <v>7.056</v>
      </c>
      <c r="E796" s="4">
        <f t="shared" si="41"/>
        <v>240.99600000000001</v>
      </c>
      <c r="F796" s="4">
        <f t="shared" si="39"/>
        <v>9.5260000000000105</v>
      </c>
      <c r="G796" s="12">
        <v>2023</v>
      </c>
    </row>
    <row r="797" spans="1:7" x14ac:dyDescent="0.2">
      <c r="A797" s="20">
        <v>45000.715810185182</v>
      </c>
      <c r="B797" s="2">
        <v>5.89</v>
      </c>
      <c r="C797" s="2">
        <v>1.2</v>
      </c>
      <c r="D797" s="4">
        <f t="shared" si="40"/>
        <v>7.0679999999999996</v>
      </c>
      <c r="E797" s="4">
        <f t="shared" si="41"/>
        <v>241.00800000000001</v>
      </c>
      <c r="F797" s="4">
        <f t="shared" si="39"/>
        <v>9.5380000000000109</v>
      </c>
      <c r="G797" s="12">
        <v>2023</v>
      </c>
    </row>
    <row r="798" spans="1:7" x14ac:dyDescent="0.2">
      <c r="A798" s="20">
        <v>45000.717824074076</v>
      </c>
      <c r="B798" s="2">
        <v>5.9</v>
      </c>
      <c r="C798" s="2">
        <v>1.2</v>
      </c>
      <c r="D798" s="4">
        <f t="shared" si="40"/>
        <v>7.08</v>
      </c>
      <c r="E798" s="4">
        <f t="shared" si="41"/>
        <v>241.02</v>
      </c>
      <c r="F798" s="4">
        <f t="shared" si="39"/>
        <v>9.5500000000000114</v>
      </c>
      <c r="G798" s="12">
        <v>2023</v>
      </c>
    </row>
    <row r="799" spans="1:7" x14ac:dyDescent="0.2">
      <c r="A799" s="20">
        <v>45000.719988425924</v>
      </c>
      <c r="B799" s="2">
        <v>5.91</v>
      </c>
      <c r="C799" s="2">
        <v>1.2</v>
      </c>
      <c r="D799" s="4">
        <f t="shared" si="40"/>
        <v>7.0919999999999996</v>
      </c>
      <c r="E799" s="4">
        <f t="shared" si="41"/>
        <v>241.03200000000001</v>
      </c>
      <c r="F799" s="4">
        <f t="shared" si="39"/>
        <v>9.5620000000000118</v>
      </c>
      <c r="G799" s="12">
        <v>2023</v>
      </c>
    </row>
    <row r="800" spans="1:7" x14ac:dyDescent="0.2">
      <c r="A800" s="20">
        <v>45000.723541666666</v>
      </c>
      <c r="B800" s="2">
        <v>5.92</v>
      </c>
      <c r="C800" s="2">
        <v>1.2</v>
      </c>
      <c r="D800" s="4">
        <f t="shared" si="40"/>
        <v>7.1040000000000001</v>
      </c>
      <c r="E800" s="4">
        <f t="shared" si="41"/>
        <v>241.04400000000001</v>
      </c>
      <c r="F800" s="4">
        <f t="shared" si="39"/>
        <v>9.5740000000000123</v>
      </c>
      <c r="G800" s="12">
        <v>2023</v>
      </c>
    </row>
    <row r="801" spans="1:7" x14ac:dyDescent="0.2">
      <c r="A801" s="20">
        <v>45000.72929398148</v>
      </c>
      <c r="B801" s="2">
        <v>5.93</v>
      </c>
      <c r="C801" s="2">
        <v>1.2</v>
      </c>
      <c r="D801" s="4">
        <f t="shared" si="40"/>
        <v>7.1159999999999997</v>
      </c>
      <c r="E801" s="4">
        <f t="shared" si="41"/>
        <v>241.05599999999998</v>
      </c>
      <c r="F801" s="4">
        <f t="shared" si="39"/>
        <v>9.5859999999999843</v>
      </c>
      <c r="G801" s="12">
        <v>2023</v>
      </c>
    </row>
    <row r="802" spans="1:7" x14ac:dyDescent="0.2">
      <c r="A802" s="20">
        <v>45000.745821759258</v>
      </c>
      <c r="B802" s="2">
        <v>5.94</v>
      </c>
      <c r="C802" s="2">
        <v>1.2</v>
      </c>
      <c r="D802" s="4">
        <f t="shared" si="40"/>
        <v>7.1280000000000001</v>
      </c>
      <c r="E802" s="4">
        <f t="shared" si="41"/>
        <v>241.06799999999998</v>
      </c>
      <c r="F802" s="4">
        <f t="shared" si="39"/>
        <v>9.5979999999999848</v>
      </c>
      <c r="G802" s="12">
        <v>2023</v>
      </c>
    </row>
    <row r="803" spans="1:7" x14ac:dyDescent="0.2">
      <c r="A803" s="20">
        <v>45000.75335648148</v>
      </c>
      <c r="B803" s="2">
        <v>5.95</v>
      </c>
      <c r="C803" s="2">
        <v>1.2</v>
      </c>
      <c r="D803" s="4">
        <f t="shared" si="40"/>
        <v>7.14</v>
      </c>
      <c r="E803" s="4">
        <f t="shared" si="41"/>
        <v>241.07999999999998</v>
      </c>
      <c r="F803" s="4">
        <f t="shared" si="39"/>
        <v>9.6099999999999852</v>
      </c>
      <c r="G803" s="12">
        <v>2023</v>
      </c>
    </row>
    <row r="804" spans="1:7" x14ac:dyDescent="0.2">
      <c r="A804" s="20">
        <v>45000.757673611108</v>
      </c>
      <c r="B804" s="2">
        <v>5.96</v>
      </c>
      <c r="C804" s="2">
        <v>1.2</v>
      </c>
      <c r="D804" s="4">
        <f t="shared" si="40"/>
        <v>7.1520000000000001</v>
      </c>
      <c r="E804" s="4">
        <f t="shared" si="41"/>
        <v>241.09199999999998</v>
      </c>
      <c r="F804" s="4">
        <f t="shared" si="39"/>
        <v>9.6219999999999857</v>
      </c>
      <c r="G804" s="12">
        <v>2023</v>
      </c>
    </row>
    <row r="805" spans="1:7" x14ac:dyDescent="0.2">
      <c r="A805" s="20">
        <v>45000.780902777777</v>
      </c>
      <c r="B805" s="2">
        <v>5.97</v>
      </c>
      <c r="C805" s="2">
        <v>1.2</v>
      </c>
      <c r="D805" s="4">
        <f t="shared" si="40"/>
        <v>7.1639999999999997</v>
      </c>
      <c r="E805" s="4">
        <f t="shared" si="41"/>
        <v>241.10399999999998</v>
      </c>
      <c r="F805" s="4">
        <f t="shared" si="39"/>
        <v>9.6339999999999861</v>
      </c>
      <c r="G805" s="12">
        <v>2023</v>
      </c>
    </row>
    <row r="806" spans="1:7" x14ac:dyDescent="0.2">
      <c r="A806" s="20">
        <v>45000.785636574074</v>
      </c>
      <c r="B806" s="2">
        <v>5.98</v>
      </c>
      <c r="C806" s="2">
        <v>1.2</v>
      </c>
      <c r="D806" s="4">
        <f t="shared" si="40"/>
        <v>7.1760000000000002</v>
      </c>
      <c r="E806" s="4">
        <f t="shared" si="41"/>
        <v>241.11599999999999</v>
      </c>
      <c r="F806" s="4">
        <f t="shared" si="39"/>
        <v>9.6459999999999866</v>
      </c>
      <c r="G806" s="12">
        <v>2023</v>
      </c>
    </row>
    <row r="807" spans="1:7" x14ac:dyDescent="0.2">
      <c r="A807" s="20">
        <v>45000.789641203701</v>
      </c>
      <c r="B807" s="2">
        <v>5.99</v>
      </c>
      <c r="C807" s="2">
        <v>1.2</v>
      </c>
      <c r="D807" s="4">
        <f t="shared" si="40"/>
        <v>7.1879999999999997</v>
      </c>
      <c r="E807" s="4">
        <f t="shared" si="41"/>
        <v>241.12799999999999</v>
      </c>
      <c r="F807" s="4">
        <f t="shared" si="39"/>
        <v>9.657999999999987</v>
      </c>
      <c r="G807" s="12">
        <v>2023</v>
      </c>
    </row>
    <row r="808" spans="1:7" x14ac:dyDescent="0.2">
      <c r="A808" s="20">
        <v>45000.851956018516</v>
      </c>
      <c r="B808" s="2">
        <v>6</v>
      </c>
      <c r="C808" s="2">
        <v>1.2</v>
      </c>
      <c r="D808" s="4">
        <f t="shared" si="40"/>
        <v>7.1999999999999993</v>
      </c>
      <c r="E808" s="4">
        <f t="shared" si="41"/>
        <v>241.14</v>
      </c>
      <c r="F808" s="4">
        <f t="shared" si="39"/>
        <v>9.6699999999999875</v>
      </c>
      <c r="G808" s="12">
        <v>2023</v>
      </c>
    </row>
    <row r="809" spans="1:7" x14ac:dyDescent="0.2">
      <c r="A809" s="20">
        <v>45000.862256944441</v>
      </c>
      <c r="B809" s="2">
        <v>6.01</v>
      </c>
      <c r="C809" s="2">
        <v>1.2</v>
      </c>
      <c r="D809" s="4">
        <f t="shared" si="40"/>
        <v>7.2119999999999997</v>
      </c>
      <c r="E809" s="4">
        <f t="shared" si="41"/>
        <v>241.15199999999999</v>
      </c>
      <c r="F809" s="4">
        <f t="shared" si="39"/>
        <v>9.6819999999999879</v>
      </c>
      <c r="G809" s="12">
        <v>2023</v>
      </c>
    </row>
    <row r="810" spans="1:7" x14ac:dyDescent="0.2">
      <c r="A810" s="20">
        <v>45001.12777777778</v>
      </c>
      <c r="B810" s="2">
        <v>6.02</v>
      </c>
      <c r="C810" s="2">
        <v>1.2</v>
      </c>
      <c r="D810" s="4">
        <f t="shared" si="40"/>
        <v>7.2239999999999993</v>
      </c>
      <c r="E810" s="4">
        <f t="shared" si="41"/>
        <v>241.16399999999999</v>
      </c>
      <c r="F810" s="4">
        <f t="shared" si="39"/>
        <v>9.6939999999999884</v>
      </c>
      <c r="G810" s="12">
        <v>2023</v>
      </c>
    </row>
    <row r="811" spans="1:7" x14ac:dyDescent="0.2">
      <c r="A811" s="20">
        <v>45004.709803240738</v>
      </c>
      <c r="B811" s="2">
        <v>6.03</v>
      </c>
      <c r="C811" s="2">
        <v>1.2</v>
      </c>
      <c r="D811" s="4">
        <f t="shared" si="40"/>
        <v>7.2359999999999998</v>
      </c>
      <c r="E811" s="4">
        <f t="shared" si="41"/>
        <v>241.17599999999999</v>
      </c>
      <c r="F811" s="4">
        <f t="shared" si="39"/>
        <v>9.7059999999999889</v>
      </c>
      <c r="G811" s="12">
        <v>2023</v>
      </c>
    </row>
    <row r="812" spans="1:7" x14ac:dyDescent="0.2">
      <c r="A812" s="20">
        <v>45005.400046296294</v>
      </c>
      <c r="B812" s="2">
        <v>6.04</v>
      </c>
      <c r="C812" s="2">
        <v>1.2</v>
      </c>
      <c r="D812" s="4">
        <f t="shared" si="40"/>
        <v>7.2479999999999993</v>
      </c>
      <c r="E812" s="4">
        <f t="shared" si="41"/>
        <v>241.18799999999999</v>
      </c>
      <c r="F812" s="4">
        <f t="shared" si="39"/>
        <v>9.7179999999999893</v>
      </c>
      <c r="G812" s="12">
        <v>2023</v>
      </c>
    </row>
    <row r="813" spans="1:7" x14ac:dyDescent="0.2">
      <c r="A813" s="20">
        <v>45005.400555555556</v>
      </c>
      <c r="B813" s="2">
        <v>6.05</v>
      </c>
      <c r="C813" s="2">
        <v>1.2</v>
      </c>
      <c r="D813" s="4">
        <f t="shared" si="40"/>
        <v>7.26</v>
      </c>
      <c r="E813" s="4">
        <f t="shared" si="41"/>
        <v>241.2</v>
      </c>
      <c r="F813" s="4">
        <f t="shared" si="39"/>
        <v>9.7299999999999898</v>
      </c>
      <c r="G813" s="12">
        <v>2023</v>
      </c>
    </row>
    <row r="814" spans="1:7" x14ac:dyDescent="0.2">
      <c r="A814" s="20">
        <v>45005.402037037034</v>
      </c>
      <c r="B814" s="2">
        <v>6.06</v>
      </c>
      <c r="C814" s="2">
        <v>1.2</v>
      </c>
      <c r="D814" s="4">
        <f t="shared" si="40"/>
        <v>7.2719999999999994</v>
      </c>
      <c r="E814" s="4">
        <f t="shared" si="41"/>
        <v>241.21199999999999</v>
      </c>
      <c r="F814" s="4">
        <f t="shared" si="39"/>
        <v>9.7419999999999902</v>
      </c>
      <c r="G814" s="12">
        <v>2023</v>
      </c>
    </row>
    <row r="815" spans="1:7" x14ac:dyDescent="0.2">
      <c r="A815" s="20">
        <v>45005.403553240743</v>
      </c>
      <c r="B815" s="2">
        <v>6.07</v>
      </c>
      <c r="C815" s="2">
        <v>1.2</v>
      </c>
      <c r="D815" s="4">
        <f t="shared" si="40"/>
        <v>7.2839999999999998</v>
      </c>
      <c r="E815" s="4">
        <f t="shared" si="41"/>
        <v>241.22399999999999</v>
      </c>
      <c r="F815" s="4">
        <f t="shared" si="39"/>
        <v>9.7539999999999907</v>
      </c>
      <c r="G815" s="12">
        <v>2023</v>
      </c>
    </row>
    <row r="816" spans="1:7" x14ac:dyDescent="0.2">
      <c r="A816" s="20">
        <v>45005.405752314815</v>
      </c>
      <c r="B816" s="2">
        <v>6.08</v>
      </c>
      <c r="C816" s="2">
        <v>1.2</v>
      </c>
      <c r="D816" s="4">
        <f t="shared" si="40"/>
        <v>7.2959999999999994</v>
      </c>
      <c r="E816" s="4">
        <f t="shared" si="41"/>
        <v>241.23599999999999</v>
      </c>
      <c r="F816" s="4">
        <f t="shared" si="39"/>
        <v>9.7659999999999911</v>
      </c>
      <c r="G816" s="12">
        <v>2023</v>
      </c>
    </row>
    <row r="817" spans="1:7" x14ac:dyDescent="0.2">
      <c r="A817" s="20">
        <v>45005.409479166665</v>
      </c>
      <c r="B817" s="2">
        <v>6.09</v>
      </c>
      <c r="C817" s="2">
        <v>1.2</v>
      </c>
      <c r="D817" s="4">
        <f t="shared" si="40"/>
        <v>7.3079999999999998</v>
      </c>
      <c r="E817" s="4">
        <f t="shared" si="41"/>
        <v>241.24799999999999</v>
      </c>
      <c r="F817" s="4">
        <f t="shared" si="39"/>
        <v>9.7779999999999916</v>
      </c>
      <c r="G817" s="12">
        <v>2023</v>
      </c>
    </row>
    <row r="818" spans="1:7" x14ac:dyDescent="0.2">
      <c r="A818" s="20">
        <v>45005.414641203701</v>
      </c>
      <c r="B818" s="2">
        <v>6.1</v>
      </c>
      <c r="C818" s="2">
        <v>1.2</v>
      </c>
      <c r="D818" s="4">
        <f t="shared" si="40"/>
        <v>7.3199999999999994</v>
      </c>
      <c r="E818" s="4">
        <f t="shared" si="41"/>
        <v>241.26</v>
      </c>
      <c r="F818" s="4">
        <f t="shared" si="39"/>
        <v>9.789999999999992</v>
      </c>
      <c r="G818" s="12">
        <v>2023</v>
      </c>
    </row>
    <row r="819" spans="1:7" x14ac:dyDescent="0.2">
      <c r="A819" s="20">
        <v>45005.420486111114</v>
      </c>
      <c r="B819" s="2">
        <v>6.11</v>
      </c>
      <c r="C819" s="2">
        <v>1.2</v>
      </c>
      <c r="D819" s="4">
        <f t="shared" si="40"/>
        <v>7.3319999999999999</v>
      </c>
      <c r="E819" s="4">
        <f t="shared" si="41"/>
        <v>241.27199999999999</v>
      </c>
      <c r="F819" s="4">
        <f t="shared" si="39"/>
        <v>9.8019999999999925</v>
      </c>
      <c r="G819" s="12">
        <v>2023</v>
      </c>
    </row>
    <row r="820" spans="1:7" x14ac:dyDescent="0.2">
      <c r="A820" s="20">
        <v>45005.43650462963</v>
      </c>
      <c r="B820" s="2">
        <v>6.12</v>
      </c>
      <c r="C820" s="2">
        <v>1.2</v>
      </c>
      <c r="D820" s="4">
        <f t="shared" si="40"/>
        <v>7.3439999999999994</v>
      </c>
      <c r="E820" s="4">
        <f t="shared" si="41"/>
        <v>241.28399999999999</v>
      </c>
      <c r="F820" s="4">
        <f t="shared" si="39"/>
        <v>9.813999999999993</v>
      </c>
      <c r="G820" s="12">
        <v>2023</v>
      </c>
    </row>
    <row r="821" spans="1:7" x14ac:dyDescent="0.2">
      <c r="A821" s="20">
        <v>45005.512233796297</v>
      </c>
      <c r="B821" s="2">
        <v>6.13</v>
      </c>
      <c r="C821" s="2">
        <v>1.2</v>
      </c>
      <c r="D821" s="4">
        <f t="shared" si="40"/>
        <v>7.3559999999999999</v>
      </c>
      <c r="E821" s="4">
        <f t="shared" si="41"/>
        <v>241.29599999999999</v>
      </c>
      <c r="F821" s="4">
        <f t="shared" si="39"/>
        <v>9.8259999999999934</v>
      </c>
      <c r="G821" s="12">
        <v>2023</v>
      </c>
    </row>
    <row r="822" spans="1:7" x14ac:dyDescent="0.2">
      <c r="A822" s="20">
        <v>45006.481666666667</v>
      </c>
      <c r="B822" s="2">
        <v>6.14</v>
      </c>
      <c r="C822" s="2">
        <v>1.2</v>
      </c>
      <c r="D822" s="4">
        <f t="shared" si="40"/>
        <v>7.3679999999999994</v>
      </c>
      <c r="E822" s="4">
        <f t="shared" si="41"/>
        <v>241.30799999999999</v>
      </c>
      <c r="F822" s="4">
        <f t="shared" si="39"/>
        <v>9.8379999999999939</v>
      </c>
      <c r="G822" s="12">
        <v>2023</v>
      </c>
    </row>
    <row r="823" spans="1:7" x14ac:dyDescent="0.2">
      <c r="A823" s="20">
        <v>45006.482361111113</v>
      </c>
      <c r="B823" s="2">
        <v>6.15</v>
      </c>
      <c r="C823" s="2">
        <v>1.2</v>
      </c>
      <c r="D823" s="4">
        <f t="shared" si="40"/>
        <v>7.38</v>
      </c>
      <c r="E823" s="4">
        <f t="shared" si="41"/>
        <v>241.32</v>
      </c>
      <c r="F823" s="4">
        <f t="shared" si="39"/>
        <v>9.8499999999999943</v>
      </c>
      <c r="G823" s="12">
        <v>2023</v>
      </c>
    </row>
    <row r="824" spans="1:7" x14ac:dyDescent="0.2">
      <c r="A824" s="20">
        <v>45006.484537037039</v>
      </c>
      <c r="B824" s="2">
        <v>6.16</v>
      </c>
      <c r="C824" s="2">
        <v>1.2</v>
      </c>
      <c r="D824" s="4">
        <f t="shared" si="40"/>
        <v>7.3919999999999995</v>
      </c>
      <c r="E824" s="4">
        <f t="shared" si="41"/>
        <v>241.33199999999999</v>
      </c>
      <c r="F824" s="4">
        <f t="shared" si="39"/>
        <v>9.8619999999999948</v>
      </c>
      <c r="G824" s="12">
        <v>2023</v>
      </c>
    </row>
    <row r="825" spans="1:7" x14ac:dyDescent="0.2">
      <c r="A825" s="20">
        <v>45006.486724537041</v>
      </c>
      <c r="B825" s="2">
        <v>6.17</v>
      </c>
      <c r="C825" s="2">
        <v>1.2</v>
      </c>
      <c r="D825" s="4">
        <f t="shared" si="40"/>
        <v>7.4039999999999999</v>
      </c>
      <c r="E825" s="4">
        <f t="shared" si="41"/>
        <v>241.34399999999999</v>
      </c>
      <c r="F825" s="4">
        <f t="shared" si="39"/>
        <v>9.8739999999999952</v>
      </c>
      <c r="G825" s="12">
        <v>2023</v>
      </c>
    </row>
    <row r="826" spans="1:7" x14ac:dyDescent="0.2">
      <c r="A826" s="20">
        <v>45006.489490740743</v>
      </c>
      <c r="B826" s="2">
        <v>6.18</v>
      </c>
      <c r="C826" s="2">
        <v>1.2</v>
      </c>
      <c r="D826" s="4">
        <f t="shared" si="40"/>
        <v>7.4159999999999995</v>
      </c>
      <c r="E826" s="4">
        <f t="shared" si="41"/>
        <v>241.35599999999999</v>
      </c>
      <c r="F826" s="4">
        <f t="shared" si="39"/>
        <v>9.8859999999999957</v>
      </c>
      <c r="G826" s="12">
        <v>2023</v>
      </c>
    </row>
    <row r="827" spans="1:7" x14ac:dyDescent="0.2">
      <c r="A827" s="20">
        <v>45006.491944444446</v>
      </c>
      <c r="B827" s="2">
        <v>6.19</v>
      </c>
      <c r="C827" s="2">
        <v>1.2</v>
      </c>
      <c r="D827" s="4">
        <f t="shared" si="40"/>
        <v>7.4279999999999999</v>
      </c>
      <c r="E827" s="4">
        <f t="shared" si="41"/>
        <v>241.36799999999999</v>
      </c>
      <c r="F827" s="4">
        <f t="shared" si="39"/>
        <v>9.8979999999999961</v>
      </c>
      <c r="G827" s="12">
        <v>2023</v>
      </c>
    </row>
    <row r="828" spans="1:7" x14ac:dyDescent="0.2">
      <c r="A828" s="20">
        <v>45006.494756944441</v>
      </c>
      <c r="B828" s="2">
        <v>6.2</v>
      </c>
      <c r="C828" s="2">
        <v>1.2</v>
      </c>
      <c r="D828" s="4">
        <f t="shared" si="40"/>
        <v>7.4399999999999995</v>
      </c>
      <c r="E828" s="4">
        <f t="shared" si="41"/>
        <v>241.38</v>
      </c>
      <c r="F828" s="4">
        <f t="shared" si="39"/>
        <v>9.9099999999999966</v>
      </c>
      <c r="G828" s="12">
        <v>2023</v>
      </c>
    </row>
    <row r="829" spans="1:7" x14ac:dyDescent="0.2">
      <c r="A829" s="20">
        <v>45006.497025462966</v>
      </c>
      <c r="B829" s="2">
        <v>6.21</v>
      </c>
      <c r="C829" s="2">
        <v>1.2</v>
      </c>
      <c r="D829" s="4">
        <f t="shared" si="40"/>
        <v>7.452</v>
      </c>
      <c r="E829" s="4">
        <f t="shared" si="41"/>
        <v>241.392</v>
      </c>
      <c r="F829" s="4">
        <f t="shared" si="39"/>
        <v>9.921999999999997</v>
      </c>
      <c r="G829" s="12">
        <v>2023</v>
      </c>
    </row>
    <row r="830" spans="1:7" x14ac:dyDescent="0.2">
      <c r="A830" s="20">
        <v>45006.500127314815</v>
      </c>
      <c r="B830" s="2">
        <v>6.22</v>
      </c>
      <c r="C830" s="2">
        <v>1.2</v>
      </c>
      <c r="D830" s="4">
        <f t="shared" si="40"/>
        <v>7.4639999999999995</v>
      </c>
      <c r="E830" s="4">
        <f t="shared" si="41"/>
        <v>241.404</v>
      </c>
      <c r="F830" s="4">
        <f t="shared" si="39"/>
        <v>9.9339999999999975</v>
      </c>
      <c r="G830" s="12">
        <v>2023</v>
      </c>
    </row>
    <row r="831" spans="1:7" x14ac:dyDescent="0.2">
      <c r="A831" s="20">
        <v>45006.503078703703</v>
      </c>
      <c r="B831" s="2">
        <v>6.23</v>
      </c>
      <c r="C831" s="2">
        <v>1.2</v>
      </c>
      <c r="D831" s="4">
        <f t="shared" si="40"/>
        <v>7.476</v>
      </c>
      <c r="E831" s="4">
        <f t="shared" si="41"/>
        <v>241.416</v>
      </c>
      <c r="F831" s="4">
        <f t="shared" si="39"/>
        <v>9.945999999999998</v>
      </c>
      <c r="G831" s="12">
        <v>2023</v>
      </c>
    </row>
    <row r="832" spans="1:7" x14ac:dyDescent="0.2">
      <c r="A832" s="20">
        <v>45006.506655092591</v>
      </c>
      <c r="B832" s="2">
        <v>6.24</v>
      </c>
      <c r="C832" s="2">
        <v>1.2</v>
      </c>
      <c r="D832" s="4">
        <f t="shared" si="40"/>
        <v>7.4879999999999995</v>
      </c>
      <c r="E832" s="4">
        <f t="shared" si="41"/>
        <v>241.428</v>
      </c>
      <c r="F832" s="4">
        <f t="shared" si="39"/>
        <v>9.9579999999999984</v>
      </c>
      <c r="G832" s="12">
        <v>2023</v>
      </c>
    </row>
    <row r="833" spans="1:7" x14ac:dyDescent="0.2">
      <c r="A833" s="20">
        <v>45006.509837962964</v>
      </c>
      <c r="B833" s="2">
        <v>6.25</v>
      </c>
      <c r="C833" s="2">
        <v>1.2</v>
      </c>
      <c r="D833" s="4">
        <f t="shared" si="40"/>
        <v>7.5</v>
      </c>
      <c r="E833" s="4">
        <f t="shared" si="41"/>
        <v>241.44</v>
      </c>
      <c r="F833" s="4">
        <f t="shared" si="39"/>
        <v>9.9699999999999989</v>
      </c>
      <c r="G833" s="12">
        <v>2023</v>
      </c>
    </row>
    <row r="834" spans="1:7" x14ac:dyDescent="0.2">
      <c r="A834" s="20">
        <v>45006.514178240737</v>
      </c>
      <c r="B834" s="2">
        <v>6.26</v>
      </c>
      <c r="C834" s="2">
        <v>1.2</v>
      </c>
      <c r="D834" s="4">
        <f t="shared" si="40"/>
        <v>7.5119999999999996</v>
      </c>
      <c r="E834" s="4">
        <f t="shared" si="41"/>
        <v>241.452</v>
      </c>
      <c r="F834" s="4">
        <f t="shared" si="39"/>
        <v>9.9819999999999993</v>
      </c>
      <c r="G834" s="12">
        <v>2023</v>
      </c>
    </row>
    <row r="835" spans="1:7" x14ac:dyDescent="0.2">
      <c r="A835" s="20">
        <v>45006.517835648148</v>
      </c>
      <c r="B835" s="2">
        <v>6.27</v>
      </c>
      <c r="C835" s="2">
        <v>1.2</v>
      </c>
      <c r="D835" s="4">
        <f t="shared" si="40"/>
        <v>7.5239999999999991</v>
      </c>
      <c r="E835" s="4">
        <f t="shared" si="41"/>
        <v>241.464</v>
      </c>
      <c r="F835" s="4">
        <f t="shared" ref="F835:F898" si="42">E835-231.47</f>
        <v>9.9939999999999998</v>
      </c>
      <c r="G835" s="12">
        <v>2023</v>
      </c>
    </row>
    <row r="836" spans="1:7" x14ac:dyDescent="0.2">
      <c r="A836" s="20">
        <v>45006.521828703706</v>
      </c>
      <c r="B836" s="2">
        <v>6.28</v>
      </c>
      <c r="C836" s="2">
        <v>1.2</v>
      </c>
      <c r="D836" s="4">
        <f t="shared" si="40"/>
        <v>7.5359999999999996</v>
      </c>
      <c r="E836" s="4">
        <f t="shared" si="41"/>
        <v>241.476</v>
      </c>
      <c r="F836" s="4">
        <f t="shared" si="42"/>
        <v>10.006</v>
      </c>
      <c r="G836" s="12">
        <v>2023</v>
      </c>
    </row>
    <row r="837" spans="1:7" x14ac:dyDescent="0.2">
      <c r="A837" s="20">
        <v>45006.525289351855</v>
      </c>
      <c r="B837" s="2">
        <v>6.29</v>
      </c>
      <c r="C837" s="2">
        <v>1.2</v>
      </c>
      <c r="D837" s="4">
        <f t="shared" si="40"/>
        <v>7.548</v>
      </c>
      <c r="E837" s="4">
        <f t="shared" si="41"/>
        <v>241.488</v>
      </c>
      <c r="F837" s="4">
        <f t="shared" si="42"/>
        <v>10.018000000000001</v>
      </c>
      <c r="G837" s="12">
        <v>2023</v>
      </c>
    </row>
    <row r="838" spans="1:7" x14ac:dyDescent="0.2">
      <c r="A838" s="20">
        <v>45006.529085648152</v>
      </c>
      <c r="B838" s="2">
        <v>6.3</v>
      </c>
      <c r="C838" s="2">
        <v>1.2</v>
      </c>
      <c r="D838" s="4">
        <f t="shared" si="40"/>
        <v>7.56</v>
      </c>
      <c r="E838" s="4">
        <f t="shared" si="41"/>
        <v>241.5</v>
      </c>
      <c r="F838" s="4">
        <f t="shared" si="42"/>
        <v>10.030000000000001</v>
      </c>
      <c r="G838" s="12">
        <v>2023</v>
      </c>
    </row>
    <row r="839" spans="1:7" x14ac:dyDescent="0.2">
      <c r="A839" s="20">
        <v>45006.532835648148</v>
      </c>
      <c r="B839" s="2">
        <v>6.31</v>
      </c>
      <c r="C839" s="2">
        <v>1.2</v>
      </c>
      <c r="D839" s="4">
        <f t="shared" si="40"/>
        <v>7.5719999999999992</v>
      </c>
      <c r="E839" s="4">
        <f t="shared" si="41"/>
        <v>241.512</v>
      </c>
      <c r="F839" s="4">
        <f t="shared" si="42"/>
        <v>10.042000000000002</v>
      </c>
      <c r="G839" s="12">
        <v>2023</v>
      </c>
    </row>
    <row r="840" spans="1:7" x14ac:dyDescent="0.2">
      <c r="A840" s="20">
        <v>45006.537465277775</v>
      </c>
      <c r="B840" s="2">
        <v>6.32</v>
      </c>
      <c r="C840" s="2">
        <v>1.2</v>
      </c>
      <c r="D840" s="4">
        <f t="shared" si="40"/>
        <v>7.5839999999999996</v>
      </c>
      <c r="E840" s="4">
        <f t="shared" si="41"/>
        <v>241.524</v>
      </c>
      <c r="F840" s="4">
        <f t="shared" si="42"/>
        <v>10.054000000000002</v>
      </c>
      <c r="G840" s="12">
        <v>2023</v>
      </c>
    </row>
    <row r="841" spans="1:7" x14ac:dyDescent="0.2">
      <c r="A841" s="20">
        <v>45006.541909722226</v>
      </c>
      <c r="B841" s="2">
        <v>6.33</v>
      </c>
      <c r="C841" s="2">
        <v>1.2</v>
      </c>
      <c r="D841" s="4">
        <f t="shared" si="40"/>
        <v>7.5960000000000001</v>
      </c>
      <c r="E841" s="4">
        <f t="shared" si="41"/>
        <v>241.536</v>
      </c>
      <c r="F841" s="4">
        <f t="shared" si="42"/>
        <v>10.066000000000003</v>
      </c>
      <c r="G841" s="12">
        <v>2023</v>
      </c>
    </row>
    <row r="842" spans="1:7" x14ac:dyDescent="0.2">
      <c r="A842" s="20">
        <v>45006.54787037037</v>
      </c>
      <c r="B842" s="2">
        <v>6.34</v>
      </c>
      <c r="C842" s="2">
        <v>1.2</v>
      </c>
      <c r="D842" s="4">
        <f t="shared" si="40"/>
        <v>7.6079999999999997</v>
      </c>
      <c r="E842" s="4">
        <f t="shared" si="41"/>
        <v>241.548</v>
      </c>
      <c r="F842" s="4">
        <f t="shared" si="42"/>
        <v>10.078000000000003</v>
      </c>
      <c r="G842" s="12">
        <v>2023</v>
      </c>
    </row>
    <row r="843" spans="1:7" x14ac:dyDescent="0.2">
      <c r="A843" s="20">
        <v>45006.554837962962</v>
      </c>
      <c r="B843" s="2">
        <v>6.35</v>
      </c>
      <c r="C843" s="2">
        <v>1.2</v>
      </c>
      <c r="D843" s="4">
        <f t="shared" si="40"/>
        <v>7.6199999999999992</v>
      </c>
      <c r="E843" s="4">
        <f t="shared" si="41"/>
        <v>241.56</v>
      </c>
      <c r="F843" s="4">
        <f t="shared" si="42"/>
        <v>10.090000000000003</v>
      </c>
      <c r="G843" s="12">
        <v>2023</v>
      </c>
    </row>
    <row r="844" spans="1:7" x14ac:dyDescent="0.2">
      <c r="A844" s="20">
        <v>45006.56590277778</v>
      </c>
      <c r="B844" s="2">
        <v>6.36</v>
      </c>
      <c r="C844" s="2">
        <v>1.2</v>
      </c>
      <c r="D844" s="4">
        <f t="shared" si="40"/>
        <v>7.6319999999999997</v>
      </c>
      <c r="E844" s="4">
        <f t="shared" si="41"/>
        <v>241.572</v>
      </c>
      <c r="F844" s="4">
        <f t="shared" si="42"/>
        <v>10.102000000000004</v>
      </c>
      <c r="G844" s="12">
        <v>2023</v>
      </c>
    </row>
    <row r="845" spans="1:7" x14ac:dyDescent="0.2">
      <c r="A845" s="20">
        <v>45006.574930555558</v>
      </c>
      <c r="B845" s="2">
        <v>6.37</v>
      </c>
      <c r="C845" s="2">
        <v>1.2</v>
      </c>
      <c r="D845" s="4">
        <f t="shared" si="40"/>
        <v>7.6440000000000001</v>
      </c>
      <c r="E845" s="4">
        <f t="shared" si="41"/>
        <v>241.584</v>
      </c>
      <c r="F845" s="4">
        <f t="shared" si="42"/>
        <v>10.114000000000004</v>
      </c>
      <c r="G845" s="12">
        <v>2023</v>
      </c>
    </row>
    <row r="846" spans="1:7" x14ac:dyDescent="0.2">
      <c r="A846" s="20">
        <v>45006.580289351848</v>
      </c>
      <c r="B846" s="2">
        <v>6.38</v>
      </c>
      <c r="C846" s="2">
        <v>1.2</v>
      </c>
      <c r="D846" s="4">
        <f t="shared" si="40"/>
        <v>7.6559999999999997</v>
      </c>
      <c r="E846" s="4">
        <f t="shared" si="41"/>
        <v>241.596</v>
      </c>
      <c r="F846" s="4">
        <f t="shared" si="42"/>
        <v>10.126000000000005</v>
      </c>
      <c r="G846" s="12">
        <v>2023</v>
      </c>
    </row>
    <row r="847" spans="1:7" x14ac:dyDescent="0.2">
      <c r="A847" s="20">
        <v>45006.584351851852</v>
      </c>
      <c r="B847" s="2">
        <v>6.39</v>
      </c>
      <c r="C847" s="2">
        <v>1.2</v>
      </c>
      <c r="D847" s="4">
        <f t="shared" si="40"/>
        <v>7.6679999999999993</v>
      </c>
      <c r="E847" s="4">
        <f t="shared" si="41"/>
        <v>241.608</v>
      </c>
      <c r="F847" s="4">
        <f t="shared" si="42"/>
        <v>10.138000000000005</v>
      </c>
      <c r="G847" s="12">
        <v>2023</v>
      </c>
    </row>
    <row r="848" spans="1:7" x14ac:dyDescent="0.2">
      <c r="A848" s="20">
        <v>45006.589745370373</v>
      </c>
      <c r="B848" s="2">
        <v>6.4</v>
      </c>
      <c r="C848" s="2">
        <v>1.2</v>
      </c>
      <c r="D848" s="4">
        <f t="shared" si="40"/>
        <v>7.68</v>
      </c>
      <c r="E848" s="4">
        <f t="shared" si="41"/>
        <v>241.62</v>
      </c>
      <c r="F848" s="4">
        <f t="shared" si="42"/>
        <v>10.150000000000006</v>
      </c>
      <c r="G848" s="12">
        <v>2023</v>
      </c>
    </row>
    <row r="849" spans="1:7" x14ac:dyDescent="0.2">
      <c r="A849" s="20">
        <v>45006.594189814816</v>
      </c>
      <c r="B849" s="2">
        <v>6.41</v>
      </c>
      <c r="C849" s="2">
        <v>1.2</v>
      </c>
      <c r="D849" s="4">
        <f t="shared" ref="D849:D912" si="43">B849*C849</f>
        <v>7.6920000000000002</v>
      </c>
      <c r="E849" s="4">
        <f t="shared" si="41"/>
        <v>241.63200000000001</v>
      </c>
      <c r="F849" s="4">
        <f t="shared" si="42"/>
        <v>10.162000000000006</v>
      </c>
      <c r="G849" s="12">
        <v>2023</v>
      </c>
    </row>
    <row r="850" spans="1:7" x14ac:dyDescent="0.2">
      <c r="A850" s="20">
        <v>45006.599583333336</v>
      </c>
      <c r="B850" s="2">
        <v>6.42</v>
      </c>
      <c r="C850" s="2">
        <v>1.2</v>
      </c>
      <c r="D850" s="4">
        <f t="shared" si="43"/>
        <v>7.7039999999999997</v>
      </c>
      <c r="E850" s="4">
        <f t="shared" ref="E850:E913" si="44">D850+$E$207</f>
        <v>241.64400000000001</v>
      </c>
      <c r="F850" s="4">
        <f t="shared" si="42"/>
        <v>10.174000000000007</v>
      </c>
      <c r="G850" s="12">
        <v>2023</v>
      </c>
    </row>
    <row r="851" spans="1:7" x14ac:dyDescent="0.2">
      <c r="A851" s="20">
        <v>45006.605219907404</v>
      </c>
      <c r="B851" s="2">
        <v>6.43</v>
      </c>
      <c r="C851" s="2">
        <v>1.2</v>
      </c>
      <c r="D851" s="4">
        <f t="shared" si="43"/>
        <v>7.7159999999999993</v>
      </c>
      <c r="E851" s="4">
        <f t="shared" si="44"/>
        <v>241.65600000000001</v>
      </c>
      <c r="F851" s="4">
        <f t="shared" si="42"/>
        <v>10.186000000000007</v>
      </c>
      <c r="G851" s="12">
        <v>2023</v>
      </c>
    </row>
    <row r="852" spans="1:7" x14ac:dyDescent="0.2">
      <c r="A852" s="20">
        <v>45006.613171296296</v>
      </c>
      <c r="B852" s="2">
        <v>6.44</v>
      </c>
      <c r="C852" s="2">
        <v>1.2</v>
      </c>
      <c r="D852" s="4">
        <f t="shared" si="43"/>
        <v>7.7279999999999998</v>
      </c>
      <c r="E852" s="4">
        <f t="shared" si="44"/>
        <v>241.66800000000001</v>
      </c>
      <c r="F852" s="4">
        <f t="shared" si="42"/>
        <v>10.198000000000008</v>
      </c>
      <c r="G852" s="12">
        <v>2023</v>
      </c>
    </row>
    <row r="853" spans="1:7" x14ac:dyDescent="0.2">
      <c r="A853" s="20">
        <v>45006.619710648149</v>
      </c>
      <c r="B853" s="2">
        <v>6.45</v>
      </c>
      <c r="C853" s="2">
        <v>1.2</v>
      </c>
      <c r="D853" s="4">
        <f t="shared" si="43"/>
        <v>7.74</v>
      </c>
      <c r="E853" s="4">
        <f t="shared" si="44"/>
        <v>241.68</v>
      </c>
      <c r="F853" s="4">
        <f t="shared" si="42"/>
        <v>10.210000000000008</v>
      </c>
      <c r="G853" s="12">
        <v>2023</v>
      </c>
    </row>
    <row r="854" spans="1:7" x14ac:dyDescent="0.2">
      <c r="A854" s="20">
        <v>45006.627280092594</v>
      </c>
      <c r="B854" s="2">
        <v>6.46</v>
      </c>
      <c r="C854" s="2">
        <v>1.2</v>
      </c>
      <c r="D854" s="4">
        <f t="shared" si="43"/>
        <v>7.7519999999999998</v>
      </c>
      <c r="E854" s="4">
        <f t="shared" si="44"/>
        <v>241.69200000000001</v>
      </c>
      <c r="F854" s="4">
        <f t="shared" si="42"/>
        <v>10.222000000000008</v>
      </c>
      <c r="G854" s="12">
        <v>2023</v>
      </c>
    </row>
    <row r="855" spans="1:7" x14ac:dyDescent="0.2">
      <c r="A855" s="20">
        <v>45006.633703703701</v>
      </c>
      <c r="B855" s="2">
        <v>6.47</v>
      </c>
      <c r="C855" s="2">
        <v>1.2</v>
      </c>
      <c r="D855" s="4">
        <f t="shared" si="43"/>
        <v>7.7639999999999993</v>
      </c>
      <c r="E855" s="4">
        <f t="shared" si="44"/>
        <v>241.70400000000001</v>
      </c>
      <c r="F855" s="4">
        <f t="shared" si="42"/>
        <v>10.234000000000009</v>
      </c>
      <c r="G855" s="12">
        <v>2023</v>
      </c>
    </row>
    <row r="856" spans="1:7" x14ac:dyDescent="0.2">
      <c r="A856" s="20">
        <v>45006.643622685187</v>
      </c>
      <c r="B856" s="2">
        <v>6.48</v>
      </c>
      <c r="C856" s="2">
        <v>1.2</v>
      </c>
      <c r="D856" s="4">
        <f t="shared" si="43"/>
        <v>7.7759999999999998</v>
      </c>
      <c r="E856" s="4">
        <f t="shared" si="44"/>
        <v>241.71600000000001</v>
      </c>
      <c r="F856" s="4">
        <f t="shared" si="42"/>
        <v>10.246000000000009</v>
      </c>
      <c r="G856" s="12">
        <v>2023</v>
      </c>
    </row>
    <row r="857" spans="1:7" x14ac:dyDescent="0.2">
      <c r="A857" s="20">
        <v>45006.650289351855</v>
      </c>
      <c r="B857" s="2">
        <v>6.49</v>
      </c>
      <c r="C857" s="2">
        <v>1.2</v>
      </c>
      <c r="D857" s="4">
        <f t="shared" si="43"/>
        <v>7.7880000000000003</v>
      </c>
      <c r="E857" s="4">
        <f t="shared" si="44"/>
        <v>241.72800000000001</v>
      </c>
      <c r="F857" s="4">
        <f t="shared" si="42"/>
        <v>10.25800000000001</v>
      </c>
      <c r="G857" s="12">
        <v>2023</v>
      </c>
    </row>
    <row r="858" spans="1:7" x14ac:dyDescent="0.2">
      <c r="A858" s="20">
        <v>45006.659918981481</v>
      </c>
      <c r="B858" s="2">
        <v>6.5</v>
      </c>
      <c r="C858" s="2">
        <v>1.2</v>
      </c>
      <c r="D858" s="4">
        <f t="shared" si="43"/>
        <v>7.8</v>
      </c>
      <c r="E858" s="4">
        <f t="shared" si="44"/>
        <v>241.74</v>
      </c>
      <c r="F858" s="4">
        <f t="shared" si="42"/>
        <v>10.27000000000001</v>
      </c>
      <c r="G858" s="12">
        <v>2023</v>
      </c>
    </row>
    <row r="859" spans="1:7" x14ac:dyDescent="0.2">
      <c r="A859" s="20">
        <v>45006.67019675926</v>
      </c>
      <c r="B859" s="2">
        <v>6.51</v>
      </c>
      <c r="C859" s="2">
        <v>1.2</v>
      </c>
      <c r="D859" s="4">
        <f t="shared" si="43"/>
        <v>7.8119999999999994</v>
      </c>
      <c r="E859" s="4">
        <f t="shared" si="44"/>
        <v>241.75200000000001</v>
      </c>
      <c r="F859" s="4">
        <f t="shared" si="42"/>
        <v>10.282000000000011</v>
      </c>
      <c r="G859" s="12">
        <v>2023</v>
      </c>
    </row>
    <row r="860" spans="1:7" x14ac:dyDescent="0.2">
      <c r="A860" s="20">
        <v>45006.683252314811</v>
      </c>
      <c r="B860" s="2">
        <v>6.52</v>
      </c>
      <c r="C860" s="2">
        <v>1.2</v>
      </c>
      <c r="D860" s="4">
        <f t="shared" si="43"/>
        <v>7.823999999999999</v>
      </c>
      <c r="E860" s="4">
        <f t="shared" si="44"/>
        <v>241.76400000000001</v>
      </c>
      <c r="F860" s="4">
        <f t="shared" si="42"/>
        <v>10.294000000000011</v>
      </c>
      <c r="G860" s="12">
        <v>2023</v>
      </c>
    </row>
    <row r="861" spans="1:7" x14ac:dyDescent="0.2">
      <c r="A861" s="20">
        <v>45006.692708333336</v>
      </c>
      <c r="B861" s="2">
        <v>6.53</v>
      </c>
      <c r="C861" s="2">
        <v>1.2</v>
      </c>
      <c r="D861" s="4">
        <f t="shared" si="43"/>
        <v>7.8360000000000003</v>
      </c>
      <c r="E861" s="4">
        <f t="shared" si="44"/>
        <v>241.77600000000001</v>
      </c>
      <c r="F861" s="4">
        <f t="shared" si="42"/>
        <v>10.306000000000012</v>
      </c>
      <c r="G861" s="12">
        <v>2023</v>
      </c>
    </row>
    <row r="862" spans="1:7" x14ac:dyDescent="0.2">
      <c r="A862" s="20">
        <v>45006.708240740743</v>
      </c>
      <c r="B862" s="2">
        <v>6.54</v>
      </c>
      <c r="C862" s="2">
        <v>1.2</v>
      </c>
      <c r="D862" s="4">
        <f t="shared" si="43"/>
        <v>7.8479999999999999</v>
      </c>
      <c r="E862" s="4">
        <f t="shared" si="44"/>
        <v>241.78800000000001</v>
      </c>
      <c r="F862" s="4">
        <f t="shared" si="42"/>
        <v>10.318000000000012</v>
      </c>
      <c r="G862" s="12">
        <v>2023</v>
      </c>
    </row>
    <row r="863" spans="1:7" x14ac:dyDescent="0.2">
      <c r="A863" s="20">
        <v>45006.720983796295</v>
      </c>
      <c r="B863" s="2">
        <v>6.55</v>
      </c>
      <c r="C863" s="2">
        <v>1.2</v>
      </c>
      <c r="D863" s="4">
        <f t="shared" si="43"/>
        <v>7.8599999999999994</v>
      </c>
      <c r="E863" s="4">
        <f t="shared" si="44"/>
        <v>241.8</v>
      </c>
      <c r="F863" s="4">
        <f t="shared" si="42"/>
        <v>10.330000000000013</v>
      </c>
      <c r="G863" s="12">
        <v>2023</v>
      </c>
    </row>
    <row r="864" spans="1:7" x14ac:dyDescent="0.2">
      <c r="A864" s="20">
        <v>45006.734363425923</v>
      </c>
      <c r="B864" s="2">
        <v>6.56</v>
      </c>
      <c r="C864" s="2">
        <v>1.2</v>
      </c>
      <c r="D864" s="4">
        <f t="shared" si="43"/>
        <v>7.871999999999999</v>
      </c>
      <c r="E864" s="4">
        <f t="shared" si="44"/>
        <v>241.81199999999998</v>
      </c>
      <c r="F864" s="4">
        <f t="shared" si="42"/>
        <v>10.341999999999985</v>
      </c>
      <c r="G864" s="12">
        <v>2023</v>
      </c>
    </row>
    <row r="865" spans="1:7" x14ac:dyDescent="0.2">
      <c r="A865" s="20">
        <v>45006.749490740738</v>
      </c>
      <c r="B865" s="2">
        <v>6.57</v>
      </c>
      <c r="C865" s="2">
        <v>1.2</v>
      </c>
      <c r="D865" s="4">
        <f t="shared" si="43"/>
        <v>7.8840000000000003</v>
      </c>
      <c r="E865" s="4">
        <f t="shared" si="44"/>
        <v>241.82400000000001</v>
      </c>
      <c r="F865" s="4">
        <f t="shared" si="42"/>
        <v>10.354000000000013</v>
      </c>
      <c r="G865" s="12">
        <v>2023</v>
      </c>
    </row>
    <row r="866" spans="1:7" x14ac:dyDescent="0.2">
      <c r="A866" s="20">
        <v>45006.76803240741</v>
      </c>
      <c r="B866" s="2">
        <v>6.58</v>
      </c>
      <c r="C866" s="2">
        <v>1.2</v>
      </c>
      <c r="D866" s="4">
        <f t="shared" si="43"/>
        <v>7.8959999999999999</v>
      </c>
      <c r="E866" s="4">
        <f t="shared" si="44"/>
        <v>241.83599999999998</v>
      </c>
      <c r="F866" s="4">
        <f t="shared" si="42"/>
        <v>10.365999999999985</v>
      </c>
      <c r="G866" s="12">
        <v>2023</v>
      </c>
    </row>
    <row r="867" spans="1:7" x14ac:dyDescent="0.2">
      <c r="A867" s="20">
        <v>45006.776967592596</v>
      </c>
      <c r="B867" s="2">
        <v>6.59</v>
      </c>
      <c r="C867" s="2">
        <v>1.2</v>
      </c>
      <c r="D867" s="4">
        <f t="shared" si="43"/>
        <v>7.9079999999999995</v>
      </c>
      <c r="E867" s="4">
        <f t="shared" si="44"/>
        <v>241.84799999999998</v>
      </c>
      <c r="F867" s="4">
        <f t="shared" si="42"/>
        <v>10.377999999999986</v>
      </c>
      <c r="G867" s="12">
        <v>2023</v>
      </c>
    </row>
    <row r="868" spans="1:7" x14ac:dyDescent="0.2">
      <c r="A868" s="20">
        <v>45006.786909722221</v>
      </c>
      <c r="B868" s="2">
        <v>6.6</v>
      </c>
      <c r="C868" s="2">
        <v>1.2</v>
      </c>
      <c r="D868" s="4">
        <f t="shared" si="43"/>
        <v>7.919999999999999</v>
      </c>
      <c r="E868" s="4">
        <f t="shared" si="44"/>
        <v>241.85999999999999</v>
      </c>
      <c r="F868" s="4">
        <f t="shared" si="42"/>
        <v>10.389999999999986</v>
      </c>
      <c r="G868" s="12">
        <v>2023</v>
      </c>
    </row>
    <row r="869" spans="1:7" x14ac:dyDescent="0.2">
      <c r="A869" s="20">
        <v>45006.790358796294</v>
      </c>
      <c r="B869" s="2">
        <v>6.61</v>
      </c>
      <c r="C869" s="2">
        <v>1.2</v>
      </c>
      <c r="D869" s="4">
        <f t="shared" si="43"/>
        <v>7.9320000000000004</v>
      </c>
      <c r="E869" s="4">
        <f t="shared" si="44"/>
        <v>241.87199999999999</v>
      </c>
      <c r="F869" s="4">
        <f t="shared" si="42"/>
        <v>10.401999999999987</v>
      </c>
      <c r="G869" s="12">
        <v>2023</v>
      </c>
    </row>
    <row r="870" spans="1:7" x14ac:dyDescent="0.2">
      <c r="A870" s="20">
        <v>45006.795729166668</v>
      </c>
      <c r="B870" s="2">
        <v>6.62</v>
      </c>
      <c r="C870" s="2">
        <v>1.2</v>
      </c>
      <c r="D870" s="4">
        <f t="shared" si="43"/>
        <v>7.944</v>
      </c>
      <c r="E870" s="4">
        <f t="shared" si="44"/>
        <v>241.88399999999999</v>
      </c>
      <c r="F870" s="4">
        <f t="shared" si="42"/>
        <v>10.413999999999987</v>
      </c>
      <c r="G870" s="12">
        <v>2023</v>
      </c>
    </row>
    <row r="871" spans="1:7" x14ac:dyDescent="0.2">
      <c r="A871" s="20">
        <v>45006.801435185182</v>
      </c>
      <c r="B871" s="2">
        <v>6.63</v>
      </c>
      <c r="C871" s="2">
        <v>1.2</v>
      </c>
      <c r="D871" s="4">
        <f t="shared" si="43"/>
        <v>7.9559999999999995</v>
      </c>
      <c r="E871" s="4">
        <f t="shared" si="44"/>
        <v>241.89599999999999</v>
      </c>
      <c r="F871" s="4">
        <f t="shared" si="42"/>
        <v>10.425999999999988</v>
      </c>
      <c r="G871" s="12">
        <v>2023</v>
      </c>
    </row>
    <row r="872" spans="1:7" x14ac:dyDescent="0.2">
      <c r="A872" s="20">
        <v>45006.830081018517</v>
      </c>
      <c r="B872" s="2">
        <v>6.64</v>
      </c>
      <c r="C872" s="2">
        <v>1.2</v>
      </c>
      <c r="D872" s="4">
        <f t="shared" si="43"/>
        <v>7.9679999999999991</v>
      </c>
      <c r="E872" s="4">
        <f t="shared" si="44"/>
        <v>241.90799999999999</v>
      </c>
      <c r="F872" s="4">
        <f t="shared" si="42"/>
        <v>10.437999999999988</v>
      </c>
      <c r="G872" s="12">
        <v>2023</v>
      </c>
    </row>
    <row r="873" spans="1:7" x14ac:dyDescent="0.2">
      <c r="A873" s="20">
        <v>45006.841620370367</v>
      </c>
      <c r="B873" s="2">
        <v>6.65</v>
      </c>
      <c r="C873" s="2">
        <v>1.2</v>
      </c>
      <c r="D873" s="4">
        <f t="shared" si="43"/>
        <v>7.98</v>
      </c>
      <c r="E873" s="4">
        <f t="shared" si="44"/>
        <v>241.92</v>
      </c>
      <c r="F873" s="4">
        <f t="shared" si="42"/>
        <v>10.449999999999989</v>
      </c>
      <c r="G873" s="12">
        <v>2023</v>
      </c>
    </row>
    <row r="874" spans="1:7" x14ac:dyDescent="0.2">
      <c r="A874" s="20">
        <v>45006.85900462963</v>
      </c>
      <c r="B874" s="2">
        <v>6.66</v>
      </c>
      <c r="C874" s="2">
        <v>1.2</v>
      </c>
      <c r="D874" s="4">
        <f t="shared" si="43"/>
        <v>7.992</v>
      </c>
      <c r="E874" s="4">
        <f t="shared" si="44"/>
        <v>241.93199999999999</v>
      </c>
      <c r="F874" s="4">
        <f t="shared" si="42"/>
        <v>10.461999999999989</v>
      </c>
      <c r="G874" s="12">
        <v>2023</v>
      </c>
    </row>
    <row r="875" spans="1:7" x14ac:dyDescent="0.2">
      <c r="A875" s="20">
        <v>45006.869201388887</v>
      </c>
      <c r="B875" s="2">
        <v>6.67</v>
      </c>
      <c r="C875" s="2">
        <v>1.2</v>
      </c>
      <c r="D875" s="4">
        <f t="shared" si="43"/>
        <v>8.0039999999999996</v>
      </c>
      <c r="E875" s="4">
        <f t="shared" si="44"/>
        <v>241.94399999999999</v>
      </c>
      <c r="F875" s="4">
        <f t="shared" si="42"/>
        <v>10.47399999999999</v>
      </c>
      <c r="G875" s="12">
        <v>2023</v>
      </c>
    </row>
    <row r="876" spans="1:7" x14ac:dyDescent="0.2">
      <c r="A876" s="20">
        <v>45006.875694444447</v>
      </c>
      <c r="B876" s="2">
        <v>6.68</v>
      </c>
      <c r="C876" s="2">
        <v>1.2</v>
      </c>
      <c r="D876" s="4">
        <f t="shared" si="43"/>
        <v>8.016</v>
      </c>
      <c r="E876" s="4">
        <f t="shared" si="44"/>
        <v>241.95599999999999</v>
      </c>
      <c r="F876" s="4">
        <f t="shared" si="42"/>
        <v>10.48599999999999</v>
      </c>
      <c r="G876" s="12">
        <v>2023</v>
      </c>
    </row>
    <row r="877" spans="1:7" x14ac:dyDescent="0.2">
      <c r="A877" s="20">
        <v>45006.880497685182</v>
      </c>
      <c r="B877" s="2">
        <v>6.69</v>
      </c>
      <c r="C877" s="2">
        <v>1.2</v>
      </c>
      <c r="D877" s="4">
        <f t="shared" si="43"/>
        <v>8.0280000000000005</v>
      </c>
      <c r="E877" s="4">
        <f t="shared" si="44"/>
        <v>241.96799999999999</v>
      </c>
      <c r="F877" s="4">
        <f t="shared" si="42"/>
        <v>10.49799999999999</v>
      </c>
      <c r="G877" s="12">
        <v>2023</v>
      </c>
    </row>
    <row r="878" spans="1:7" x14ac:dyDescent="0.2">
      <c r="A878" s="20">
        <v>45006.900208333333</v>
      </c>
      <c r="B878" s="2">
        <v>6.7</v>
      </c>
      <c r="C878" s="2">
        <v>1.2</v>
      </c>
      <c r="D878" s="4">
        <f t="shared" si="43"/>
        <v>8.0399999999999991</v>
      </c>
      <c r="E878" s="4">
        <f t="shared" si="44"/>
        <v>241.98</v>
      </c>
      <c r="F878" s="4">
        <f t="shared" si="42"/>
        <v>10.509999999999991</v>
      </c>
      <c r="G878" s="12">
        <v>2023</v>
      </c>
    </row>
    <row r="879" spans="1:7" x14ac:dyDescent="0.2">
      <c r="A879" s="20">
        <v>45006.931875000002</v>
      </c>
      <c r="B879" s="2">
        <v>6.71</v>
      </c>
      <c r="C879" s="2">
        <v>1.2</v>
      </c>
      <c r="D879" s="4">
        <f t="shared" si="43"/>
        <v>8.0519999999999996</v>
      </c>
      <c r="E879" s="4">
        <f t="shared" si="44"/>
        <v>241.99199999999999</v>
      </c>
      <c r="F879" s="4">
        <f t="shared" si="42"/>
        <v>10.521999999999991</v>
      </c>
      <c r="G879" s="12">
        <v>2023</v>
      </c>
    </row>
    <row r="880" spans="1:7" x14ac:dyDescent="0.2">
      <c r="A880" s="20">
        <v>45006.978321759256</v>
      </c>
      <c r="B880" s="2">
        <v>6.72</v>
      </c>
      <c r="C880" s="2">
        <v>1.2</v>
      </c>
      <c r="D880" s="4">
        <f t="shared" si="43"/>
        <v>8.0640000000000001</v>
      </c>
      <c r="E880" s="4">
        <f t="shared" si="44"/>
        <v>242.00399999999999</v>
      </c>
      <c r="F880" s="4">
        <f t="shared" si="42"/>
        <v>10.533999999999992</v>
      </c>
      <c r="G880" s="12">
        <v>2023</v>
      </c>
    </row>
    <row r="881" spans="1:7" x14ac:dyDescent="0.2">
      <c r="A881" s="20">
        <v>45006.988738425927</v>
      </c>
      <c r="B881" s="2">
        <v>6.73</v>
      </c>
      <c r="C881" s="2">
        <v>1.2</v>
      </c>
      <c r="D881" s="4">
        <f t="shared" si="43"/>
        <v>8.0760000000000005</v>
      </c>
      <c r="E881" s="4">
        <f t="shared" si="44"/>
        <v>242.01599999999999</v>
      </c>
      <c r="F881" s="4">
        <f t="shared" si="42"/>
        <v>10.545999999999992</v>
      </c>
      <c r="G881" s="12">
        <v>2023</v>
      </c>
    </row>
    <row r="882" spans="1:7" x14ac:dyDescent="0.2">
      <c r="A882" s="20">
        <v>45006.991562499999</v>
      </c>
      <c r="B882" s="2">
        <v>6.74</v>
      </c>
      <c r="C882" s="2">
        <v>1.2</v>
      </c>
      <c r="D882" s="4">
        <f t="shared" si="43"/>
        <v>8.0879999999999992</v>
      </c>
      <c r="E882" s="4">
        <f t="shared" si="44"/>
        <v>242.02799999999999</v>
      </c>
      <c r="F882" s="4">
        <f t="shared" si="42"/>
        <v>10.557999999999993</v>
      </c>
      <c r="G882" s="12">
        <v>2023</v>
      </c>
    </row>
    <row r="883" spans="1:7" x14ac:dyDescent="0.2">
      <c r="A883" s="20">
        <v>45007.009155092594</v>
      </c>
      <c r="B883" s="2">
        <v>6.75</v>
      </c>
      <c r="C883" s="2">
        <v>1.2</v>
      </c>
      <c r="D883" s="4">
        <f t="shared" si="43"/>
        <v>8.1</v>
      </c>
      <c r="E883" s="4">
        <f t="shared" si="44"/>
        <v>242.04</v>
      </c>
      <c r="F883" s="4">
        <f t="shared" si="42"/>
        <v>10.569999999999993</v>
      </c>
      <c r="G883" s="12">
        <v>2023</v>
      </c>
    </row>
    <row r="884" spans="1:7" x14ac:dyDescent="0.2">
      <c r="A884" s="20">
        <v>45007.013506944444</v>
      </c>
      <c r="B884" s="2">
        <v>6.76</v>
      </c>
      <c r="C884" s="2">
        <v>1.2</v>
      </c>
      <c r="D884" s="4">
        <f t="shared" si="43"/>
        <v>8.1120000000000001</v>
      </c>
      <c r="E884" s="4">
        <f t="shared" si="44"/>
        <v>242.05199999999999</v>
      </c>
      <c r="F884" s="4">
        <f t="shared" si="42"/>
        <v>10.581999999999994</v>
      </c>
      <c r="G884" s="12">
        <v>2023</v>
      </c>
    </row>
    <row r="885" spans="1:7" x14ac:dyDescent="0.2">
      <c r="A885" s="20">
        <v>45007.015706018516</v>
      </c>
      <c r="B885" s="2">
        <v>6.77</v>
      </c>
      <c r="C885" s="2">
        <v>1.2</v>
      </c>
      <c r="D885" s="4">
        <f t="shared" si="43"/>
        <v>8.1239999999999988</v>
      </c>
      <c r="E885" s="4">
        <f t="shared" si="44"/>
        <v>242.06399999999999</v>
      </c>
      <c r="F885" s="4">
        <f t="shared" si="42"/>
        <v>10.593999999999994</v>
      </c>
      <c r="G885" s="12">
        <v>2023</v>
      </c>
    </row>
    <row r="886" spans="1:7" x14ac:dyDescent="0.2">
      <c r="A886" s="20">
        <v>45007.022418981483</v>
      </c>
      <c r="B886" s="2">
        <v>6.78</v>
      </c>
      <c r="C886" s="2">
        <v>1.2</v>
      </c>
      <c r="D886" s="4">
        <f t="shared" si="43"/>
        <v>8.1359999999999992</v>
      </c>
      <c r="E886" s="4">
        <f t="shared" si="44"/>
        <v>242.07599999999999</v>
      </c>
      <c r="F886" s="4">
        <f t="shared" si="42"/>
        <v>10.605999999999995</v>
      </c>
      <c r="G886" s="12">
        <v>2023</v>
      </c>
    </row>
    <row r="887" spans="1:7" x14ac:dyDescent="0.2">
      <c r="A887" s="20">
        <v>45007.038275462961</v>
      </c>
      <c r="B887" s="2">
        <v>6.79</v>
      </c>
      <c r="C887" s="2">
        <v>1.2</v>
      </c>
      <c r="D887" s="4">
        <f t="shared" si="43"/>
        <v>8.1479999999999997</v>
      </c>
      <c r="E887" s="4">
        <f t="shared" si="44"/>
        <v>242.08799999999999</v>
      </c>
      <c r="F887" s="4">
        <f t="shared" si="42"/>
        <v>10.617999999999995</v>
      </c>
      <c r="G887" s="12">
        <v>2023</v>
      </c>
    </row>
    <row r="888" spans="1:7" x14ac:dyDescent="0.2">
      <c r="A888" s="20">
        <v>45007.052604166667</v>
      </c>
      <c r="B888" s="2">
        <v>6.8</v>
      </c>
      <c r="C888" s="2">
        <v>1.2</v>
      </c>
      <c r="D888" s="4">
        <f t="shared" si="43"/>
        <v>8.16</v>
      </c>
      <c r="E888" s="4">
        <f t="shared" si="44"/>
        <v>242.1</v>
      </c>
      <c r="F888" s="4">
        <f t="shared" si="42"/>
        <v>10.629999999999995</v>
      </c>
      <c r="G888" s="12">
        <v>2023</v>
      </c>
    </row>
    <row r="889" spans="1:7" x14ac:dyDescent="0.2">
      <c r="A889" s="20">
        <v>45007.395636574074</v>
      </c>
      <c r="B889" s="2">
        <v>6.81</v>
      </c>
      <c r="C889" s="2">
        <v>1.2</v>
      </c>
      <c r="D889" s="4">
        <f t="shared" si="43"/>
        <v>8.1719999999999988</v>
      </c>
      <c r="E889" s="4">
        <f t="shared" si="44"/>
        <v>242.11199999999999</v>
      </c>
      <c r="F889" s="4">
        <f t="shared" si="42"/>
        <v>10.641999999999996</v>
      </c>
      <c r="G889" s="12">
        <v>2023</v>
      </c>
    </row>
    <row r="890" spans="1:7" x14ac:dyDescent="0.2">
      <c r="A890" s="20">
        <v>45007.410069444442</v>
      </c>
      <c r="B890" s="2">
        <v>6.82</v>
      </c>
      <c r="C890" s="2">
        <v>1.2</v>
      </c>
      <c r="D890" s="4">
        <f t="shared" si="43"/>
        <v>8.1839999999999993</v>
      </c>
      <c r="E890" s="4">
        <f t="shared" si="44"/>
        <v>242.124</v>
      </c>
      <c r="F890" s="4">
        <f t="shared" si="42"/>
        <v>10.653999999999996</v>
      </c>
      <c r="G890" s="12">
        <v>2023</v>
      </c>
    </row>
    <row r="891" spans="1:7" x14ac:dyDescent="0.2">
      <c r="A891" s="20">
        <v>45007.426990740743</v>
      </c>
      <c r="B891" s="2">
        <v>6.83</v>
      </c>
      <c r="C891" s="2">
        <v>1.2</v>
      </c>
      <c r="D891" s="4">
        <f t="shared" si="43"/>
        <v>8.1959999999999997</v>
      </c>
      <c r="E891" s="4">
        <f t="shared" si="44"/>
        <v>242.136</v>
      </c>
      <c r="F891" s="4">
        <f t="shared" si="42"/>
        <v>10.665999999999997</v>
      </c>
      <c r="G891" s="12">
        <v>2023</v>
      </c>
    </row>
    <row r="892" spans="1:7" x14ac:dyDescent="0.2">
      <c r="A892" s="20">
        <v>45008.368657407409</v>
      </c>
      <c r="B892" s="2">
        <v>6.84</v>
      </c>
      <c r="C892" s="2">
        <v>1.2</v>
      </c>
      <c r="D892" s="4">
        <f t="shared" si="43"/>
        <v>8.2080000000000002</v>
      </c>
      <c r="E892" s="4">
        <f t="shared" si="44"/>
        <v>242.148</v>
      </c>
      <c r="F892" s="4">
        <f t="shared" si="42"/>
        <v>10.677999999999997</v>
      </c>
      <c r="G892" s="12">
        <v>2023</v>
      </c>
    </row>
    <row r="893" spans="1:7" x14ac:dyDescent="0.2">
      <c r="A893" s="20">
        <v>45008.515208333331</v>
      </c>
      <c r="B893" s="2">
        <v>6.85</v>
      </c>
      <c r="C893" s="2">
        <v>1.2</v>
      </c>
      <c r="D893" s="4">
        <f t="shared" si="43"/>
        <v>8.2199999999999989</v>
      </c>
      <c r="E893" s="4">
        <f t="shared" si="44"/>
        <v>242.16</v>
      </c>
      <c r="F893" s="4">
        <f t="shared" si="42"/>
        <v>10.689999999999998</v>
      </c>
      <c r="G893" s="12">
        <v>2023</v>
      </c>
    </row>
    <row r="894" spans="1:7" x14ac:dyDescent="0.2">
      <c r="A894" s="20">
        <v>45008.582928240743</v>
      </c>
      <c r="B894" s="2">
        <v>6.86</v>
      </c>
      <c r="C894" s="2">
        <v>1.2</v>
      </c>
      <c r="D894" s="4">
        <f t="shared" si="43"/>
        <v>8.2319999999999993</v>
      </c>
      <c r="E894" s="4">
        <f t="shared" si="44"/>
        <v>242.172</v>
      </c>
      <c r="F894" s="4">
        <f t="shared" si="42"/>
        <v>10.701999999999998</v>
      </c>
      <c r="G894" s="12">
        <v>2023</v>
      </c>
    </row>
    <row r="895" spans="1:7" x14ac:dyDescent="0.2">
      <c r="A895" s="20">
        <v>45008.584768518522</v>
      </c>
      <c r="B895" s="2">
        <v>6.87</v>
      </c>
      <c r="C895" s="2">
        <v>1.2</v>
      </c>
      <c r="D895" s="4">
        <f t="shared" si="43"/>
        <v>8.2439999999999998</v>
      </c>
      <c r="E895" s="4">
        <f t="shared" si="44"/>
        <v>242.184</v>
      </c>
      <c r="F895" s="4">
        <f t="shared" si="42"/>
        <v>10.713999999999999</v>
      </c>
      <c r="G895" s="12">
        <v>2023</v>
      </c>
    </row>
    <row r="896" spans="1:7" x14ac:dyDescent="0.2">
      <c r="A896" s="20">
        <v>45008.586782407408</v>
      </c>
      <c r="B896" s="2">
        <v>6.88</v>
      </c>
      <c r="C896" s="2">
        <v>1.2</v>
      </c>
      <c r="D896" s="4">
        <f t="shared" si="43"/>
        <v>8.2560000000000002</v>
      </c>
      <c r="E896" s="4">
        <f t="shared" si="44"/>
        <v>242.196</v>
      </c>
      <c r="F896" s="4">
        <f t="shared" si="42"/>
        <v>10.725999999999999</v>
      </c>
      <c r="G896" s="12">
        <v>2023</v>
      </c>
    </row>
    <row r="897" spans="1:7" x14ac:dyDescent="0.2">
      <c r="A897" s="20">
        <v>45008.588784722226</v>
      </c>
      <c r="B897" s="2">
        <v>6.89</v>
      </c>
      <c r="C897" s="2">
        <v>1.2</v>
      </c>
      <c r="D897" s="4">
        <f t="shared" si="43"/>
        <v>8.2679999999999989</v>
      </c>
      <c r="E897" s="4">
        <f t="shared" si="44"/>
        <v>242.208</v>
      </c>
      <c r="F897" s="4">
        <f t="shared" si="42"/>
        <v>10.738</v>
      </c>
      <c r="G897" s="12">
        <v>2023</v>
      </c>
    </row>
    <row r="898" spans="1:7" x14ac:dyDescent="0.2">
      <c r="A898" s="20">
        <v>45008.594699074078</v>
      </c>
      <c r="B898" s="2">
        <v>6.9</v>
      </c>
      <c r="C898" s="2">
        <v>1.2</v>
      </c>
      <c r="D898" s="4">
        <f t="shared" si="43"/>
        <v>8.2799999999999994</v>
      </c>
      <c r="E898" s="4">
        <f t="shared" si="44"/>
        <v>242.22</v>
      </c>
      <c r="F898" s="4">
        <f t="shared" si="42"/>
        <v>10.75</v>
      </c>
      <c r="G898" s="12">
        <v>2023</v>
      </c>
    </row>
    <row r="899" spans="1:7" x14ac:dyDescent="0.2">
      <c r="A899" s="20">
        <v>45008.676932870374</v>
      </c>
      <c r="B899" s="2">
        <v>6.91</v>
      </c>
      <c r="C899" s="2">
        <v>1.2</v>
      </c>
      <c r="D899" s="4">
        <f t="shared" si="43"/>
        <v>8.2919999999999998</v>
      </c>
      <c r="E899" s="4">
        <f t="shared" si="44"/>
        <v>242.232</v>
      </c>
      <c r="F899" s="4">
        <f t="shared" ref="F899:F962" si="45">E899-231.47</f>
        <v>10.762</v>
      </c>
      <c r="G899" s="12">
        <v>2023</v>
      </c>
    </row>
    <row r="900" spans="1:7" x14ac:dyDescent="0.2">
      <c r="A900" s="20">
        <v>45008.686643518522</v>
      </c>
      <c r="B900" s="2">
        <v>6.92</v>
      </c>
      <c r="C900" s="2">
        <v>1.2</v>
      </c>
      <c r="D900" s="4">
        <f t="shared" si="43"/>
        <v>8.3040000000000003</v>
      </c>
      <c r="E900" s="4">
        <f t="shared" si="44"/>
        <v>242.244</v>
      </c>
      <c r="F900" s="4">
        <f t="shared" si="45"/>
        <v>10.774000000000001</v>
      </c>
      <c r="G900" s="12">
        <v>2023</v>
      </c>
    </row>
    <row r="901" spans="1:7" x14ac:dyDescent="0.2">
      <c r="A901" s="20">
        <v>45008.698472222219</v>
      </c>
      <c r="B901" s="2">
        <v>6.93</v>
      </c>
      <c r="C901" s="2">
        <v>1.2</v>
      </c>
      <c r="D901" s="4">
        <f t="shared" si="43"/>
        <v>8.3159999999999989</v>
      </c>
      <c r="E901" s="4">
        <f t="shared" si="44"/>
        <v>242.256</v>
      </c>
      <c r="F901" s="4">
        <f t="shared" si="45"/>
        <v>10.786000000000001</v>
      </c>
      <c r="G901" s="12">
        <v>2023</v>
      </c>
    </row>
    <row r="902" spans="1:7" x14ac:dyDescent="0.2">
      <c r="A902" s="20">
        <v>45008.72824074074</v>
      </c>
      <c r="B902" s="2">
        <v>6.94</v>
      </c>
      <c r="C902" s="2">
        <v>1.2</v>
      </c>
      <c r="D902" s="4">
        <f t="shared" si="43"/>
        <v>8.3279999999999994</v>
      </c>
      <c r="E902" s="4">
        <f t="shared" si="44"/>
        <v>242.268</v>
      </c>
      <c r="F902" s="4">
        <f t="shared" si="45"/>
        <v>10.798000000000002</v>
      </c>
      <c r="G902" s="12">
        <v>2023</v>
      </c>
    </row>
    <row r="903" spans="1:7" x14ac:dyDescent="0.2">
      <c r="A903" s="20">
        <v>45009.378483796296</v>
      </c>
      <c r="B903" s="2">
        <v>6.95</v>
      </c>
      <c r="C903" s="2">
        <v>1.2</v>
      </c>
      <c r="D903" s="4">
        <f t="shared" si="43"/>
        <v>8.34</v>
      </c>
      <c r="E903" s="4">
        <f t="shared" si="44"/>
        <v>242.28</v>
      </c>
      <c r="F903" s="4">
        <f t="shared" si="45"/>
        <v>10.810000000000002</v>
      </c>
      <c r="G903" s="12">
        <v>2023</v>
      </c>
    </row>
    <row r="904" spans="1:7" x14ac:dyDescent="0.2">
      <c r="A904" s="20">
        <v>45009.393900462965</v>
      </c>
      <c r="B904" s="2">
        <v>6.96</v>
      </c>
      <c r="C904" s="2">
        <v>1.2</v>
      </c>
      <c r="D904" s="4">
        <f t="shared" si="43"/>
        <v>8.3520000000000003</v>
      </c>
      <c r="E904" s="4">
        <f t="shared" si="44"/>
        <v>242.292</v>
      </c>
      <c r="F904" s="4">
        <f t="shared" si="45"/>
        <v>10.822000000000003</v>
      </c>
      <c r="G904" s="12">
        <v>2023</v>
      </c>
    </row>
    <row r="905" spans="1:7" x14ac:dyDescent="0.2">
      <c r="A905" s="20">
        <v>45009.402858796297</v>
      </c>
      <c r="B905" s="2">
        <v>6.97</v>
      </c>
      <c r="C905" s="2">
        <v>1.2</v>
      </c>
      <c r="D905" s="4">
        <f t="shared" si="43"/>
        <v>8.363999999999999</v>
      </c>
      <c r="E905" s="4">
        <f t="shared" si="44"/>
        <v>242.304</v>
      </c>
      <c r="F905" s="4">
        <f t="shared" si="45"/>
        <v>10.834000000000003</v>
      </c>
      <c r="G905" s="12">
        <v>2023</v>
      </c>
    </row>
    <row r="906" spans="1:7" x14ac:dyDescent="0.2">
      <c r="A906" s="20">
        <v>45009.409004629626</v>
      </c>
      <c r="B906" s="2">
        <v>6.98</v>
      </c>
      <c r="C906" s="2">
        <v>1.2</v>
      </c>
      <c r="D906" s="4">
        <f t="shared" si="43"/>
        <v>8.3759999999999994</v>
      </c>
      <c r="E906" s="4">
        <f t="shared" si="44"/>
        <v>242.316</v>
      </c>
      <c r="F906" s="4">
        <f t="shared" si="45"/>
        <v>10.846000000000004</v>
      </c>
      <c r="G906" s="12">
        <v>2023</v>
      </c>
    </row>
    <row r="907" spans="1:7" x14ac:dyDescent="0.2">
      <c r="A907" s="20">
        <v>45009.415081018517</v>
      </c>
      <c r="B907" s="2">
        <v>6.99</v>
      </c>
      <c r="C907" s="2">
        <v>1.2</v>
      </c>
      <c r="D907" s="4">
        <f t="shared" si="43"/>
        <v>8.3879999999999999</v>
      </c>
      <c r="E907" s="4">
        <f t="shared" si="44"/>
        <v>242.328</v>
      </c>
      <c r="F907" s="4">
        <f t="shared" si="45"/>
        <v>10.858000000000004</v>
      </c>
      <c r="G907" s="12">
        <v>2023</v>
      </c>
    </row>
    <row r="908" spans="1:7" x14ac:dyDescent="0.2">
      <c r="A908" s="20">
        <v>45009.419664351852</v>
      </c>
      <c r="B908" s="2">
        <v>7</v>
      </c>
      <c r="C908" s="2">
        <v>1.2</v>
      </c>
      <c r="D908" s="4">
        <f t="shared" si="43"/>
        <v>8.4</v>
      </c>
      <c r="E908" s="4">
        <f t="shared" si="44"/>
        <v>242.34</v>
      </c>
      <c r="F908" s="4">
        <f t="shared" si="45"/>
        <v>10.870000000000005</v>
      </c>
      <c r="G908" s="12">
        <v>2023</v>
      </c>
    </row>
    <row r="909" spans="1:7" x14ac:dyDescent="0.2">
      <c r="A909" s="20">
        <v>45009.423703703702</v>
      </c>
      <c r="B909" s="2">
        <v>7.01</v>
      </c>
      <c r="C909" s="2">
        <v>1.2</v>
      </c>
      <c r="D909" s="4">
        <f t="shared" si="43"/>
        <v>8.411999999999999</v>
      </c>
      <c r="E909" s="4">
        <f t="shared" si="44"/>
        <v>242.352</v>
      </c>
      <c r="F909" s="4">
        <f t="shared" si="45"/>
        <v>10.882000000000005</v>
      </c>
      <c r="G909" s="12">
        <v>2023</v>
      </c>
    </row>
    <row r="910" spans="1:7" x14ac:dyDescent="0.2">
      <c r="A910" s="20">
        <v>45009.42863425926</v>
      </c>
      <c r="B910" s="2">
        <v>7.02</v>
      </c>
      <c r="C910" s="2">
        <v>1.2</v>
      </c>
      <c r="D910" s="4">
        <f t="shared" si="43"/>
        <v>8.4239999999999995</v>
      </c>
      <c r="E910" s="4">
        <f t="shared" si="44"/>
        <v>242.364</v>
      </c>
      <c r="F910" s="4">
        <f t="shared" si="45"/>
        <v>10.894000000000005</v>
      </c>
      <c r="G910" s="12">
        <v>2023</v>
      </c>
    </row>
    <row r="911" spans="1:7" x14ac:dyDescent="0.2">
      <c r="A911" s="20">
        <v>45009.43346064815</v>
      </c>
      <c r="B911" s="2">
        <v>7.03</v>
      </c>
      <c r="C911" s="2">
        <v>1.2</v>
      </c>
      <c r="D911" s="4">
        <f t="shared" si="43"/>
        <v>8.4359999999999999</v>
      </c>
      <c r="E911" s="4">
        <f t="shared" si="44"/>
        <v>242.376</v>
      </c>
      <c r="F911" s="4">
        <f t="shared" si="45"/>
        <v>10.906000000000006</v>
      </c>
      <c r="G911" s="12">
        <v>2023</v>
      </c>
    </row>
    <row r="912" spans="1:7" x14ac:dyDescent="0.2">
      <c r="A912" s="20">
        <v>45009.439108796294</v>
      </c>
      <c r="B912" s="2">
        <v>7.04</v>
      </c>
      <c r="C912" s="2">
        <v>1.2</v>
      </c>
      <c r="D912" s="4">
        <f t="shared" si="43"/>
        <v>8.4480000000000004</v>
      </c>
      <c r="E912" s="4">
        <f t="shared" si="44"/>
        <v>242.38800000000001</v>
      </c>
      <c r="F912" s="4">
        <f t="shared" si="45"/>
        <v>10.918000000000006</v>
      </c>
      <c r="G912" s="12">
        <v>2023</v>
      </c>
    </row>
    <row r="913" spans="1:7" x14ac:dyDescent="0.2">
      <c r="A913" s="20">
        <v>45009.446597222224</v>
      </c>
      <c r="B913" s="2">
        <v>7.05</v>
      </c>
      <c r="C913" s="2">
        <v>1.2</v>
      </c>
      <c r="D913" s="4">
        <f t="shared" ref="D913:D976" si="46">B913*C913</f>
        <v>8.4599999999999991</v>
      </c>
      <c r="E913" s="4">
        <f t="shared" si="44"/>
        <v>242.4</v>
      </c>
      <c r="F913" s="4">
        <f t="shared" si="45"/>
        <v>10.930000000000007</v>
      </c>
      <c r="G913" s="12">
        <v>2023</v>
      </c>
    </row>
    <row r="914" spans="1:7" x14ac:dyDescent="0.2">
      <c r="A914" s="20">
        <v>45009.468831018516</v>
      </c>
      <c r="B914" s="2">
        <v>7.06</v>
      </c>
      <c r="C914" s="2">
        <v>1.2</v>
      </c>
      <c r="D914" s="4">
        <f t="shared" si="46"/>
        <v>8.4719999999999995</v>
      </c>
      <c r="E914" s="4">
        <f t="shared" ref="E914:E977" si="47">D914+$E$207</f>
        <v>242.41200000000001</v>
      </c>
      <c r="F914" s="4">
        <f t="shared" si="45"/>
        <v>10.942000000000007</v>
      </c>
      <c r="G914" s="12">
        <v>2023</v>
      </c>
    </row>
    <row r="915" spans="1:7" x14ac:dyDescent="0.2">
      <c r="A915" s="20">
        <v>45009.590729166666</v>
      </c>
      <c r="B915" s="2">
        <v>7.07</v>
      </c>
      <c r="C915" s="2">
        <v>1.2</v>
      </c>
      <c r="D915" s="4">
        <f t="shared" si="46"/>
        <v>8.484</v>
      </c>
      <c r="E915" s="4">
        <f t="shared" si="47"/>
        <v>242.42400000000001</v>
      </c>
      <c r="F915" s="4">
        <f t="shared" si="45"/>
        <v>10.954000000000008</v>
      </c>
      <c r="G915" s="12">
        <v>2023</v>
      </c>
    </row>
    <row r="916" spans="1:7" x14ac:dyDescent="0.2">
      <c r="A916" s="20">
        <v>45015.383194444446</v>
      </c>
      <c r="B916" s="2">
        <v>7.08</v>
      </c>
      <c r="C916" s="2">
        <v>1.2</v>
      </c>
      <c r="D916" s="4">
        <f t="shared" si="46"/>
        <v>8.4960000000000004</v>
      </c>
      <c r="E916" s="4">
        <f t="shared" si="47"/>
        <v>242.43600000000001</v>
      </c>
      <c r="F916" s="4">
        <f t="shared" si="45"/>
        <v>10.966000000000008</v>
      </c>
      <c r="G916" s="12">
        <v>2023</v>
      </c>
    </row>
    <row r="917" spans="1:7" x14ac:dyDescent="0.2">
      <c r="A917" s="20">
        <v>45015.38559027778</v>
      </c>
      <c r="B917" s="2">
        <v>7.09</v>
      </c>
      <c r="C917" s="2">
        <v>1.2</v>
      </c>
      <c r="D917" s="4">
        <f t="shared" si="46"/>
        <v>8.5079999999999991</v>
      </c>
      <c r="E917" s="4">
        <f t="shared" si="47"/>
        <v>242.44800000000001</v>
      </c>
      <c r="F917" s="4">
        <f t="shared" si="45"/>
        <v>10.978000000000009</v>
      </c>
      <c r="G917" s="12">
        <v>2023</v>
      </c>
    </row>
    <row r="918" spans="1:7" x14ac:dyDescent="0.2">
      <c r="A918" s="20">
        <v>45015.388749999998</v>
      </c>
      <c r="B918" s="2">
        <v>7.1</v>
      </c>
      <c r="C918" s="2">
        <v>1.2</v>
      </c>
      <c r="D918" s="4">
        <f t="shared" si="46"/>
        <v>8.52</v>
      </c>
      <c r="E918" s="4">
        <f t="shared" si="47"/>
        <v>242.46</v>
      </c>
      <c r="F918" s="4">
        <f t="shared" si="45"/>
        <v>10.990000000000009</v>
      </c>
      <c r="G918" s="12">
        <v>2023</v>
      </c>
    </row>
    <row r="919" spans="1:7" x14ac:dyDescent="0.2">
      <c r="A919" s="20">
        <v>45015.391793981478</v>
      </c>
      <c r="B919" s="2">
        <v>7.11</v>
      </c>
      <c r="C919" s="2">
        <v>1.2</v>
      </c>
      <c r="D919" s="4">
        <f t="shared" si="46"/>
        <v>8.532</v>
      </c>
      <c r="E919" s="4">
        <f t="shared" si="47"/>
        <v>242.47200000000001</v>
      </c>
      <c r="F919" s="4">
        <f t="shared" si="45"/>
        <v>11.00200000000001</v>
      </c>
      <c r="G919" s="12">
        <v>2023</v>
      </c>
    </row>
    <row r="920" spans="1:7" x14ac:dyDescent="0.2">
      <c r="A920" s="20">
        <v>45015.395810185182</v>
      </c>
      <c r="B920" s="2">
        <v>7.12</v>
      </c>
      <c r="C920" s="2">
        <v>1.2</v>
      </c>
      <c r="D920" s="4">
        <f t="shared" si="46"/>
        <v>8.5440000000000005</v>
      </c>
      <c r="E920" s="4">
        <f t="shared" si="47"/>
        <v>242.48400000000001</v>
      </c>
      <c r="F920" s="4">
        <f t="shared" si="45"/>
        <v>11.01400000000001</v>
      </c>
      <c r="G920" s="12">
        <v>2023</v>
      </c>
    </row>
    <row r="921" spans="1:7" x14ac:dyDescent="0.2">
      <c r="A921" s="20">
        <v>45015.399548611109</v>
      </c>
      <c r="B921" s="2">
        <v>7.13</v>
      </c>
      <c r="C921" s="2">
        <v>1.2</v>
      </c>
      <c r="D921" s="4">
        <f t="shared" si="46"/>
        <v>8.5559999999999992</v>
      </c>
      <c r="E921" s="4">
        <f t="shared" si="47"/>
        <v>242.49600000000001</v>
      </c>
      <c r="F921" s="4">
        <f t="shared" si="45"/>
        <v>11.02600000000001</v>
      </c>
      <c r="G921" s="12">
        <v>2023</v>
      </c>
    </row>
    <row r="922" spans="1:7" x14ac:dyDescent="0.2">
      <c r="A922" s="20">
        <v>45015.404872685183</v>
      </c>
      <c r="B922" s="2">
        <v>7.14</v>
      </c>
      <c r="C922" s="2">
        <v>1.2</v>
      </c>
      <c r="D922" s="4">
        <f t="shared" si="46"/>
        <v>8.5679999999999996</v>
      </c>
      <c r="E922" s="4">
        <f t="shared" si="47"/>
        <v>242.50800000000001</v>
      </c>
      <c r="F922" s="4">
        <f t="shared" si="45"/>
        <v>11.038000000000011</v>
      </c>
      <c r="G922" s="12">
        <v>2023</v>
      </c>
    </row>
    <row r="923" spans="1:7" x14ac:dyDescent="0.2">
      <c r="A923" s="20">
        <v>45015.410983796297</v>
      </c>
      <c r="B923" s="2">
        <v>7.15</v>
      </c>
      <c r="C923" s="2">
        <v>1.2</v>
      </c>
      <c r="D923" s="4">
        <f t="shared" si="46"/>
        <v>8.58</v>
      </c>
      <c r="E923" s="4">
        <f t="shared" si="47"/>
        <v>242.52</v>
      </c>
      <c r="F923" s="4">
        <f t="shared" si="45"/>
        <v>11.050000000000011</v>
      </c>
      <c r="G923" s="12">
        <v>2023</v>
      </c>
    </row>
    <row r="924" spans="1:7" x14ac:dyDescent="0.2">
      <c r="A924" s="20">
        <v>45015.421469907407</v>
      </c>
      <c r="B924" s="2">
        <v>7.16</v>
      </c>
      <c r="C924" s="2">
        <v>1.2</v>
      </c>
      <c r="D924" s="4">
        <f t="shared" si="46"/>
        <v>8.5920000000000005</v>
      </c>
      <c r="E924" s="4">
        <f t="shared" si="47"/>
        <v>242.53200000000001</v>
      </c>
      <c r="F924" s="4">
        <f t="shared" si="45"/>
        <v>11.062000000000012</v>
      </c>
      <c r="G924" s="12">
        <v>2023</v>
      </c>
    </row>
    <row r="925" spans="1:7" x14ac:dyDescent="0.2">
      <c r="A925" s="20">
        <v>45015.430787037039</v>
      </c>
      <c r="B925" s="2">
        <v>7.17</v>
      </c>
      <c r="C925" s="2">
        <v>1.2</v>
      </c>
      <c r="D925" s="4">
        <f t="shared" si="46"/>
        <v>8.6039999999999992</v>
      </c>
      <c r="E925" s="4">
        <f t="shared" si="47"/>
        <v>242.54399999999998</v>
      </c>
      <c r="F925" s="4">
        <f t="shared" si="45"/>
        <v>11.073999999999984</v>
      </c>
      <c r="G925" s="12">
        <v>2023</v>
      </c>
    </row>
    <row r="926" spans="1:7" x14ac:dyDescent="0.2">
      <c r="A926" s="20">
        <v>45015.626203703701</v>
      </c>
      <c r="B926" s="2">
        <v>7.18</v>
      </c>
      <c r="C926" s="2">
        <v>1.2</v>
      </c>
      <c r="D926" s="4">
        <f t="shared" si="46"/>
        <v>8.6159999999999997</v>
      </c>
      <c r="E926" s="4">
        <f t="shared" si="47"/>
        <v>242.55599999999998</v>
      </c>
      <c r="F926" s="4">
        <f t="shared" si="45"/>
        <v>11.085999999999984</v>
      </c>
      <c r="G926" s="12">
        <v>2023</v>
      </c>
    </row>
    <row r="927" spans="1:7" x14ac:dyDescent="0.2">
      <c r="A927" s="20">
        <v>45016.383437500001</v>
      </c>
      <c r="B927" s="2">
        <v>7.19</v>
      </c>
      <c r="C927" s="2">
        <v>1.2</v>
      </c>
      <c r="D927" s="4">
        <f t="shared" si="46"/>
        <v>8.6280000000000001</v>
      </c>
      <c r="E927" s="4">
        <f t="shared" si="47"/>
        <v>242.56799999999998</v>
      </c>
      <c r="F927" s="4">
        <f t="shared" si="45"/>
        <v>11.097999999999985</v>
      </c>
      <c r="G927" s="12">
        <v>2023</v>
      </c>
    </row>
    <row r="928" spans="1:7" x14ac:dyDescent="0.2">
      <c r="A928" s="20">
        <v>45019.627418981479</v>
      </c>
      <c r="B928" s="2">
        <v>7.2</v>
      </c>
      <c r="C928" s="2">
        <v>1.2</v>
      </c>
      <c r="D928" s="4">
        <f t="shared" si="46"/>
        <v>8.64</v>
      </c>
      <c r="E928" s="4">
        <f t="shared" si="47"/>
        <v>242.57999999999998</v>
      </c>
      <c r="F928" s="4">
        <f t="shared" si="45"/>
        <v>11.109999999999985</v>
      </c>
      <c r="G928" s="12">
        <v>2023</v>
      </c>
    </row>
    <row r="929" spans="1:7" x14ac:dyDescent="0.2">
      <c r="A929" s="20">
        <v>45039.966921296298</v>
      </c>
      <c r="B929" s="2">
        <v>7.21</v>
      </c>
      <c r="C929" s="2">
        <v>1.2</v>
      </c>
      <c r="D929" s="4">
        <f t="shared" si="46"/>
        <v>8.6519999999999992</v>
      </c>
      <c r="E929" s="4">
        <f t="shared" si="47"/>
        <v>242.59199999999998</v>
      </c>
      <c r="F929" s="4">
        <f t="shared" si="45"/>
        <v>11.121999999999986</v>
      </c>
      <c r="G929" s="12">
        <v>2023</v>
      </c>
    </row>
    <row r="930" spans="1:7" x14ac:dyDescent="0.2">
      <c r="A930" s="20">
        <v>45039.992986111109</v>
      </c>
      <c r="B930" s="2">
        <v>7.22</v>
      </c>
      <c r="C930" s="2">
        <v>1.2</v>
      </c>
      <c r="D930" s="4">
        <f t="shared" si="46"/>
        <v>8.6639999999999997</v>
      </c>
      <c r="E930" s="4">
        <f t="shared" si="47"/>
        <v>242.60399999999998</v>
      </c>
      <c r="F930" s="4">
        <f t="shared" si="45"/>
        <v>11.133999999999986</v>
      </c>
      <c r="G930" s="12">
        <v>2023</v>
      </c>
    </row>
    <row r="931" spans="1:7" x14ac:dyDescent="0.2">
      <c r="A931" s="20">
        <v>45059.673946759256</v>
      </c>
      <c r="B931" s="2">
        <v>7.23</v>
      </c>
      <c r="C931" s="2">
        <v>1.2</v>
      </c>
      <c r="D931" s="4">
        <f t="shared" si="46"/>
        <v>8.6760000000000002</v>
      </c>
      <c r="E931" s="4">
        <f t="shared" si="47"/>
        <v>242.61599999999999</v>
      </c>
      <c r="F931" s="4">
        <f t="shared" si="45"/>
        <v>11.145999999999987</v>
      </c>
      <c r="G931" s="12">
        <v>2023</v>
      </c>
    </row>
    <row r="932" spans="1:7" x14ac:dyDescent="0.2">
      <c r="A932" s="20">
        <v>45060.205821759257</v>
      </c>
      <c r="B932" s="2">
        <v>7.24</v>
      </c>
      <c r="C932" s="2">
        <v>1.2</v>
      </c>
      <c r="D932" s="4">
        <f t="shared" si="46"/>
        <v>8.6880000000000006</v>
      </c>
      <c r="E932" s="4">
        <f t="shared" si="47"/>
        <v>242.62799999999999</v>
      </c>
      <c r="F932" s="4">
        <f t="shared" si="45"/>
        <v>11.157999999999987</v>
      </c>
      <c r="G932" s="12">
        <v>2023</v>
      </c>
    </row>
    <row r="933" spans="1:7" x14ac:dyDescent="0.2">
      <c r="A933" s="20">
        <v>45062.015486111108</v>
      </c>
      <c r="B933" s="2">
        <v>7.25</v>
      </c>
      <c r="C933" s="2">
        <v>1.2</v>
      </c>
      <c r="D933" s="4">
        <f t="shared" si="46"/>
        <v>8.6999999999999993</v>
      </c>
      <c r="E933" s="4">
        <f t="shared" si="47"/>
        <v>242.64</v>
      </c>
      <c r="F933" s="4">
        <f t="shared" si="45"/>
        <v>11.169999999999987</v>
      </c>
      <c r="G933" s="12">
        <v>2023</v>
      </c>
    </row>
    <row r="934" spans="1:7" x14ac:dyDescent="0.2">
      <c r="A934" s="20">
        <v>45063.376354166663</v>
      </c>
      <c r="B934" s="2">
        <v>7.26</v>
      </c>
      <c r="C934" s="2">
        <v>1.2</v>
      </c>
      <c r="D934" s="4">
        <f t="shared" si="46"/>
        <v>8.7119999999999997</v>
      </c>
      <c r="E934" s="4">
        <f t="shared" si="47"/>
        <v>242.65199999999999</v>
      </c>
      <c r="F934" s="4">
        <f t="shared" si="45"/>
        <v>11.181999999999988</v>
      </c>
      <c r="G934" s="12">
        <v>2023</v>
      </c>
    </row>
    <row r="935" spans="1:7" x14ac:dyDescent="0.2">
      <c r="A935" s="20">
        <v>45063.383703703701</v>
      </c>
      <c r="B935" s="2">
        <v>7.27</v>
      </c>
      <c r="C935" s="2">
        <v>1.2</v>
      </c>
      <c r="D935" s="4">
        <f t="shared" si="46"/>
        <v>8.7239999999999984</v>
      </c>
      <c r="E935" s="4">
        <f t="shared" si="47"/>
        <v>242.66399999999999</v>
      </c>
      <c r="F935" s="4">
        <f t="shared" si="45"/>
        <v>11.193999999999988</v>
      </c>
      <c r="G935" s="12">
        <v>2023</v>
      </c>
    </row>
    <row r="936" spans="1:7" x14ac:dyDescent="0.2">
      <c r="A936" s="20">
        <v>45065.595995370371</v>
      </c>
      <c r="B936" s="2">
        <v>7.28</v>
      </c>
      <c r="C936" s="2">
        <v>1.2</v>
      </c>
      <c r="D936" s="4">
        <f t="shared" si="46"/>
        <v>8.7360000000000007</v>
      </c>
      <c r="E936" s="4">
        <f t="shared" si="47"/>
        <v>242.67599999999999</v>
      </c>
      <c r="F936" s="4">
        <f t="shared" si="45"/>
        <v>11.205999999999989</v>
      </c>
      <c r="G936" s="12">
        <v>2023</v>
      </c>
    </row>
    <row r="937" spans="1:7" x14ac:dyDescent="0.2">
      <c r="A937" s="20">
        <v>45065.609571759262</v>
      </c>
      <c r="B937" s="2">
        <v>7.29</v>
      </c>
      <c r="C937" s="2">
        <v>1.2</v>
      </c>
      <c r="D937" s="4">
        <f t="shared" si="46"/>
        <v>8.7479999999999993</v>
      </c>
      <c r="E937" s="4">
        <f t="shared" si="47"/>
        <v>242.68799999999999</v>
      </c>
      <c r="F937" s="4">
        <f t="shared" si="45"/>
        <v>11.217999999999989</v>
      </c>
      <c r="G937" s="12">
        <v>2023</v>
      </c>
    </row>
    <row r="938" spans="1:7" x14ac:dyDescent="0.2">
      <c r="A938" s="20">
        <v>45065.612280092595</v>
      </c>
      <c r="B938" s="2">
        <v>7.3</v>
      </c>
      <c r="C938" s="2">
        <v>1.2</v>
      </c>
      <c r="D938" s="4">
        <f t="shared" si="46"/>
        <v>8.76</v>
      </c>
      <c r="E938" s="4">
        <f t="shared" si="47"/>
        <v>242.7</v>
      </c>
      <c r="F938" s="4">
        <f t="shared" si="45"/>
        <v>11.22999999999999</v>
      </c>
      <c r="G938" s="12">
        <v>2023</v>
      </c>
    </row>
    <row r="939" spans="1:7" x14ac:dyDescent="0.2">
      <c r="A939" s="20">
        <v>45065.614965277775</v>
      </c>
      <c r="B939" s="2">
        <v>7.31</v>
      </c>
      <c r="C939" s="2">
        <v>1.2</v>
      </c>
      <c r="D939" s="4">
        <f t="shared" si="46"/>
        <v>8.7719999999999985</v>
      </c>
      <c r="E939" s="4">
        <f t="shared" si="47"/>
        <v>242.71199999999999</v>
      </c>
      <c r="F939" s="4">
        <f t="shared" si="45"/>
        <v>11.24199999999999</v>
      </c>
      <c r="G939" s="12">
        <v>2023</v>
      </c>
    </row>
    <row r="940" spans="1:7" x14ac:dyDescent="0.2">
      <c r="A940" s="20">
        <v>45065.616550925923</v>
      </c>
      <c r="B940" s="2">
        <v>7.32</v>
      </c>
      <c r="C940" s="2">
        <v>1.2</v>
      </c>
      <c r="D940" s="4">
        <f t="shared" si="46"/>
        <v>8.7840000000000007</v>
      </c>
      <c r="E940" s="4">
        <f t="shared" si="47"/>
        <v>242.72399999999999</v>
      </c>
      <c r="F940" s="4">
        <f t="shared" si="45"/>
        <v>11.253999999999991</v>
      </c>
      <c r="G940" s="12">
        <v>2023</v>
      </c>
    </row>
    <row r="941" spans="1:7" x14ac:dyDescent="0.2">
      <c r="A941" s="20">
        <v>45066.647326388891</v>
      </c>
      <c r="B941" s="2">
        <v>7.33</v>
      </c>
      <c r="C941" s="2">
        <v>1.2</v>
      </c>
      <c r="D941" s="4">
        <f t="shared" si="46"/>
        <v>8.7959999999999994</v>
      </c>
      <c r="E941" s="4">
        <f t="shared" si="47"/>
        <v>242.73599999999999</v>
      </c>
      <c r="F941" s="4">
        <f t="shared" si="45"/>
        <v>11.265999999999991</v>
      </c>
      <c r="G941" s="12">
        <v>2023</v>
      </c>
    </row>
    <row r="942" spans="1:7" x14ac:dyDescent="0.2">
      <c r="A942" s="20">
        <v>45066.647858796299</v>
      </c>
      <c r="B942" s="2">
        <v>7.34</v>
      </c>
      <c r="C942" s="2">
        <v>1.2</v>
      </c>
      <c r="D942" s="4">
        <f t="shared" si="46"/>
        <v>8.8079999999999998</v>
      </c>
      <c r="E942" s="4">
        <f t="shared" si="47"/>
        <v>242.74799999999999</v>
      </c>
      <c r="F942" s="4">
        <f t="shared" si="45"/>
        <v>11.277999999999992</v>
      </c>
      <c r="G942" s="12">
        <v>2023</v>
      </c>
    </row>
    <row r="943" spans="1:7" x14ac:dyDescent="0.2">
      <c r="A943" s="20">
        <v>45066.648194444446</v>
      </c>
      <c r="B943" s="2">
        <v>7.35</v>
      </c>
      <c r="C943" s="2">
        <v>1.2</v>
      </c>
      <c r="D943" s="4">
        <f t="shared" si="46"/>
        <v>8.8199999999999985</v>
      </c>
      <c r="E943" s="4">
        <f t="shared" si="47"/>
        <v>242.76</v>
      </c>
      <c r="F943" s="4">
        <f t="shared" si="45"/>
        <v>11.289999999999992</v>
      </c>
      <c r="G943" s="12">
        <v>2023</v>
      </c>
    </row>
    <row r="944" spans="1:7" x14ac:dyDescent="0.2">
      <c r="A944" s="20">
        <v>45066.648541666669</v>
      </c>
      <c r="B944" s="2">
        <v>7.36</v>
      </c>
      <c r="C944" s="2">
        <v>1.2</v>
      </c>
      <c r="D944" s="4">
        <f t="shared" si="46"/>
        <v>8.8320000000000007</v>
      </c>
      <c r="E944" s="4">
        <f t="shared" si="47"/>
        <v>242.77199999999999</v>
      </c>
      <c r="F944" s="4">
        <f t="shared" si="45"/>
        <v>11.301999999999992</v>
      </c>
      <c r="G944" s="12">
        <v>2023</v>
      </c>
    </row>
    <row r="945" spans="1:7" x14ac:dyDescent="0.2">
      <c r="A945" s="20">
        <v>45066.649548611109</v>
      </c>
      <c r="B945" s="2">
        <v>7.37</v>
      </c>
      <c r="C945" s="2">
        <v>1.2</v>
      </c>
      <c r="D945" s="4">
        <f t="shared" si="46"/>
        <v>8.8439999999999994</v>
      </c>
      <c r="E945" s="4">
        <f t="shared" si="47"/>
        <v>242.78399999999999</v>
      </c>
      <c r="F945" s="4">
        <f t="shared" si="45"/>
        <v>11.313999999999993</v>
      </c>
      <c r="G945" s="12">
        <v>2023</v>
      </c>
    </row>
    <row r="946" spans="1:7" x14ac:dyDescent="0.2">
      <c r="A946" s="20">
        <v>45066.650219907409</v>
      </c>
      <c r="B946" s="2">
        <v>7.38</v>
      </c>
      <c r="C946" s="2">
        <v>1.2</v>
      </c>
      <c r="D946" s="4">
        <f t="shared" si="46"/>
        <v>8.8559999999999999</v>
      </c>
      <c r="E946" s="4">
        <f t="shared" si="47"/>
        <v>242.79599999999999</v>
      </c>
      <c r="F946" s="4">
        <f t="shared" si="45"/>
        <v>11.325999999999993</v>
      </c>
      <c r="G946" s="12">
        <v>2023</v>
      </c>
    </row>
    <row r="947" spans="1:7" x14ac:dyDescent="0.2">
      <c r="A947" s="20">
        <v>45066.650775462964</v>
      </c>
      <c r="B947" s="2">
        <v>7.39</v>
      </c>
      <c r="C947" s="2">
        <v>1.2</v>
      </c>
      <c r="D947" s="4">
        <f t="shared" si="46"/>
        <v>8.8679999999999986</v>
      </c>
      <c r="E947" s="4">
        <f t="shared" si="47"/>
        <v>242.80799999999999</v>
      </c>
      <c r="F947" s="4">
        <f t="shared" si="45"/>
        <v>11.337999999999994</v>
      </c>
      <c r="G947" s="12">
        <v>2023</v>
      </c>
    </row>
    <row r="948" spans="1:7" x14ac:dyDescent="0.2">
      <c r="A948" s="20">
        <v>45066.651180555556</v>
      </c>
      <c r="B948" s="2">
        <v>7.4</v>
      </c>
      <c r="C948" s="2">
        <v>1.2</v>
      </c>
      <c r="D948" s="4">
        <f t="shared" si="46"/>
        <v>8.8800000000000008</v>
      </c>
      <c r="E948" s="4">
        <f t="shared" si="47"/>
        <v>242.82</v>
      </c>
      <c r="F948" s="4">
        <f t="shared" si="45"/>
        <v>11.349999999999994</v>
      </c>
      <c r="G948" s="12">
        <v>2023</v>
      </c>
    </row>
    <row r="949" spans="1:7" x14ac:dyDescent="0.2">
      <c r="A949" s="20">
        <v>45066.652071759258</v>
      </c>
      <c r="B949" s="2">
        <v>7.41</v>
      </c>
      <c r="C949" s="2">
        <v>1.2</v>
      </c>
      <c r="D949" s="4">
        <f t="shared" si="46"/>
        <v>8.8919999999999995</v>
      </c>
      <c r="E949" s="4">
        <f t="shared" si="47"/>
        <v>242.83199999999999</v>
      </c>
      <c r="F949" s="4">
        <f t="shared" si="45"/>
        <v>11.361999999999995</v>
      </c>
      <c r="G949" s="12">
        <v>2023</v>
      </c>
    </row>
    <row r="950" spans="1:7" x14ac:dyDescent="0.2">
      <c r="A950" s="20">
        <v>45066.65289351852</v>
      </c>
      <c r="B950" s="2">
        <v>7.42</v>
      </c>
      <c r="C950" s="2">
        <v>1.2</v>
      </c>
      <c r="D950" s="4">
        <f t="shared" si="46"/>
        <v>8.9039999999999999</v>
      </c>
      <c r="E950" s="4">
        <f t="shared" si="47"/>
        <v>242.84399999999999</v>
      </c>
      <c r="F950" s="4">
        <f t="shared" si="45"/>
        <v>11.373999999999995</v>
      </c>
      <c r="G950" s="12">
        <v>2023</v>
      </c>
    </row>
    <row r="951" spans="1:7" x14ac:dyDescent="0.2">
      <c r="A951" s="20">
        <v>45066.653796296298</v>
      </c>
      <c r="B951" s="2">
        <v>7.43</v>
      </c>
      <c r="C951" s="2">
        <v>1.2</v>
      </c>
      <c r="D951" s="4">
        <f t="shared" si="46"/>
        <v>8.9159999999999986</v>
      </c>
      <c r="E951" s="4">
        <f t="shared" si="47"/>
        <v>242.85599999999999</v>
      </c>
      <c r="F951" s="4">
        <f t="shared" si="45"/>
        <v>11.385999999999996</v>
      </c>
      <c r="G951" s="12">
        <v>2023</v>
      </c>
    </row>
    <row r="952" spans="1:7" x14ac:dyDescent="0.2">
      <c r="A952" s="20">
        <v>45066.654166666667</v>
      </c>
      <c r="B952" s="2">
        <v>7.44</v>
      </c>
      <c r="C952" s="2">
        <v>1.2</v>
      </c>
      <c r="D952" s="4">
        <f t="shared" si="46"/>
        <v>8.9280000000000008</v>
      </c>
      <c r="E952" s="4">
        <f t="shared" si="47"/>
        <v>242.86799999999999</v>
      </c>
      <c r="F952" s="4">
        <f t="shared" si="45"/>
        <v>11.397999999999996</v>
      </c>
      <c r="G952" s="12">
        <v>2023</v>
      </c>
    </row>
    <row r="953" spans="1:7" x14ac:dyDescent="0.2">
      <c r="A953" s="20">
        <v>45066.654467592591</v>
      </c>
      <c r="B953" s="2">
        <v>7.45</v>
      </c>
      <c r="C953" s="2">
        <v>1.2</v>
      </c>
      <c r="D953" s="4">
        <f t="shared" si="46"/>
        <v>8.94</v>
      </c>
      <c r="E953" s="4">
        <f t="shared" si="47"/>
        <v>242.88</v>
      </c>
      <c r="F953" s="4">
        <f t="shared" si="45"/>
        <v>11.409999999999997</v>
      </c>
      <c r="G953" s="12">
        <v>2023</v>
      </c>
    </row>
    <row r="954" spans="1:7" x14ac:dyDescent="0.2">
      <c r="A954" s="20">
        <v>45066.654699074075</v>
      </c>
      <c r="B954" s="2">
        <v>7.46</v>
      </c>
      <c r="C954" s="2">
        <v>1.2</v>
      </c>
      <c r="D954" s="4">
        <f t="shared" si="46"/>
        <v>8.952</v>
      </c>
      <c r="E954" s="4">
        <f t="shared" si="47"/>
        <v>242.892</v>
      </c>
      <c r="F954" s="4">
        <f t="shared" si="45"/>
        <v>11.421999999999997</v>
      </c>
      <c r="G954" s="12">
        <v>2023</v>
      </c>
    </row>
    <row r="955" spans="1:7" x14ac:dyDescent="0.2">
      <c r="A955" s="20">
        <v>45066.654988425929</v>
      </c>
      <c r="B955" s="2">
        <v>7.47</v>
      </c>
      <c r="C955" s="2">
        <v>1.2</v>
      </c>
      <c r="D955" s="4">
        <f t="shared" si="46"/>
        <v>8.9639999999999986</v>
      </c>
      <c r="E955" s="4">
        <f t="shared" si="47"/>
        <v>242.904</v>
      </c>
      <c r="F955" s="4">
        <f t="shared" si="45"/>
        <v>11.433999999999997</v>
      </c>
      <c r="G955" s="12">
        <v>2023</v>
      </c>
    </row>
    <row r="956" spans="1:7" x14ac:dyDescent="0.2">
      <c r="A956" s="20">
        <v>45066.655277777776</v>
      </c>
      <c r="B956" s="2">
        <v>7.48</v>
      </c>
      <c r="C956" s="2">
        <v>1.2</v>
      </c>
      <c r="D956" s="4">
        <f t="shared" si="46"/>
        <v>8.9760000000000009</v>
      </c>
      <c r="E956" s="4">
        <f t="shared" si="47"/>
        <v>242.916</v>
      </c>
      <c r="F956" s="4">
        <f t="shared" si="45"/>
        <v>11.445999999999998</v>
      </c>
      <c r="G956" s="12">
        <v>2023</v>
      </c>
    </row>
    <row r="957" spans="1:7" x14ac:dyDescent="0.2">
      <c r="A957" s="20">
        <v>45066.655810185184</v>
      </c>
      <c r="B957" s="2">
        <v>7.49</v>
      </c>
      <c r="C957" s="2">
        <v>1.2</v>
      </c>
      <c r="D957" s="4">
        <f t="shared" si="46"/>
        <v>8.9879999999999995</v>
      </c>
      <c r="E957" s="4">
        <f t="shared" si="47"/>
        <v>242.928</v>
      </c>
      <c r="F957" s="4">
        <f t="shared" si="45"/>
        <v>11.457999999999998</v>
      </c>
      <c r="G957" s="12">
        <v>2023</v>
      </c>
    </row>
    <row r="958" spans="1:7" x14ac:dyDescent="0.2">
      <c r="A958" s="20">
        <v>45066.656458333331</v>
      </c>
      <c r="B958" s="2">
        <v>7.5</v>
      </c>
      <c r="C958" s="2">
        <v>1.2</v>
      </c>
      <c r="D958" s="4">
        <f t="shared" si="46"/>
        <v>9</v>
      </c>
      <c r="E958" s="4">
        <f t="shared" si="47"/>
        <v>242.94</v>
      </c>
      <c r="F958" s="4">
        <f t="shared" si="45"/>
        <v>11.469999999999999</v>
      </c>
      <c r="G958" s="12">
        <v>2023</v>
      </c>
    </row>
    <row r="959" spans="1:7" x14ac:dyDescent="0.2">
      <c r="A959" s="20">
        <v>45066.657604166663</v>
      </c>
      <c r="B959" s="2">
        <v>7.51</v>
      </c>
      <c r="C959" s="2">
        <v>1.2</v>
      </c>
      <c r="D959" s="4">
        <f t="shared" si="46"/>
        <v>9.0119999999999987</v>
      </c>
      <c r="E959" s="4">
        <f t="shared" si="47"/>
        <v>242.952</v>
      </c>
      <c r="F959" s="4">
        <f t="shared" si="45"/>
        <v>11.481999999999999</v>
      </c>
      <c r="G959" s="12">
        <v>2023</v>
      </c>
    </row>
    <row r="960" spans="1:7" x14ac:dyDescent="0.2">
      <c r="A960" s="20">
        <v>45066.658530092594</v>
      </c>
      <c r="B960" s="2">
        <v>7.52</v>
      </c>
      <c r="C960" s="2">
        <v>1.2</v>
      </c>
      <c r="D960" s="4">
        <f t="shared" si="46"/>
        <v>9.0239999999999991</v>
      </c>
      <c r="E960" s="4">
        <f t="shared" si="47"/>
        <v>242.964</v>
      </c>
      <c r="F960" s="4">
        <f t="shared" si="45"/>
        <v>11.494</v>
      </c>
      <c r="G960" s="12">
        <v>2023</v>
      </c>
    </row>
    <row r="961" spans="1:7" x14ac:dyDescent="0.2">
      <c r="A961" s="20">
        <v>45066.659756944442</v>
      </c>
      <c r="B961" s="2">
        <v>7.53</v>
      </c>
      <c r="C961" s="2">
        <v>1.2</v>
      </c>
      <c r="D961" s="4">
        <f t="shared" si="46"/>
        <v>9.0359999999999996</v>
      </c>
      <c r="E961" s="4">
        <f t="shared" si="47"/>
        <v>242.976</v>
      </c>
      <c r="F961" s="4">
        <f t="shared" si="45"/>
        <v>11.506</v>
      </c>
      <c r="G961" s="12">
        <v>2023</v>
      </c>
    </row>
    <row r="962" spans="1:7" x14ac:dyDescent="0.2">
      <c r="A962" s="20">
        <v>45066.661296296297</v>
      </c>
      <c r="B962" s="2">
        <v>7.54</v>
      </c>
      <c r="C962" s="2">
        <v>1.2</v>
      </c>
      <c r="D962" s="4">
        <f t="shared" si="46"/>
        <v>9.048</v>
      </c>
      <c r="E962" s="4">
        <f t="shared" si="47"/>
        <v>242.988</v>
      </c>
      <c r="F962" s="4">
        <f t="shared" si="45"/>
        <v>11.518000000000001</v>
      </c>
      <c r="G962" s="12">
        <v>2023</v>
      </c>
    </row>
    <row r="963" spans="1:7" x14ac:dyDescent="0.2">
      <c r="A963" s="20">
        <v>45066.665682870371</v>
      </c>
      <c r="B963" s="2">
        <v>7.55</v>
      </c>
      <c r="C963" s="2">
        <v>1.2</v>
      </c>
      <c r="D963" s="4">
        <f t="shared" si="46"/>
        <v>9.0599999999999987</v>
      </c>
      <c r="E963" s="4">
        <f t="shared" si="47"/>
        <v>243</v>
      </c>
      <c r="F963" s="4">
        <f t="shared" ref="F963:F1026" si="48">E963-231.47</f>
        <v>11.530000000000001</v>
      </c>
      <c r="G963" s="12">
        <v>2023</v>
      </c>
    </row>
    <row r="964" spans="1:7" x14ac:dyDescent="0.2">
      <c r="A964" s="20">
        <v>45066.667013888888</v>
      </c>
      <c r="B964" s="2">
        <v>7.56</v>
      </c>
      <c r="C964" s="2">
        <v>1.2</v>
      </c>
      <c r="D964" s="4">
        <f t="shared" si="46"/>
        <v>9.0719999999999992</v>
      </c>
      <c r="E964" s="4">
        <f t="shared" si="47"/>
        <v>243.012</v>
      </c>
      <c r="F964" s="4">
        <f t="shared" si="48"/>
        <v>11.542000000000002</v>
      </c>
      <c r="G964" s="12">
        <v>2023</v>
      </c>
    </row>
    <row r="965" spans="1:7" x14ac:dyDescent="0.2">
      <c r="A965" s="20">
        <v>45066.66920138889</v>
      </c>
      <c r="B965" s="2">
        <v>7.57</v>
      </c>
      <c r="C965" s="2">
        <v>1.2</v>
      </c>
      <c r="D965" s="4">
        <f t="shared" si="46"/>
        <v>9.0839999999999996</v>
      </c>
      <c r="E965" s="4">
        <f t="shared" si="47"/>
        <v>243.024</v>
      </c>
      <c r="F965" s="4">
        <f t="shared" si="48"/>
        <v>11.554000000000002</v>
      </c>
      <c r="G965" s="12">
        <v>2023</v>
      </c>
    </row>
    <row r="966" spans="1:7" x14ac:dyDescent="0.2">
      <c r="A966" s="20">
        <v>45066.679062499999</v>
      </c>
      <c r="B966" s="2">
        <v>7.58</v>
      </c>
      <c r="C966" s="2">
        <v>1.2</v>
      </c>
      <c r="D966" s="4">
        <f t="shared" si="46"/>
        <v>9.0960000000000001</v>
      </c>
      <c r="E966" s="4">
        <f t="shared" si="47"/>
        <v>243.036</v>
      </c>
      <c r="F966" s="4">
        <f t="shared" si="48"/>
        <v>11.566000000000003</v>
      </c>
      <c r="G966" s="12">
        <v>2023</v>
      </c>
    </row>
    <row r="967" spans="1:7" x14ac:dyDescent="0.2">
      <c r="A967" s="20">
        <v>45066.70107638889</v>
      </c>
      <c r="B967" s="2">
        <v>7.59</v>
      </c>
      <c r="C967" s="2">
        <v>1.2</v>
      </c>
      <c r="D967" s="4">
        <f t="shared" si="46"/>
        <v>9.1079999999999988</v>
      </c>
      <c r="E967" s="4">
        <f t="shared" si="47"/>
        <v>243.048</v>
      </c>
      <c r="F967" s="4">
        <f t="shared" si="48"/>
        <v>11.578000000000003</v>
      </c>
      <c r="G967" s="12">
        <v>2023</v>
      </c>
    </row>
    <row r="968" spans="1:7" x14ac:dyDescent="0.2">
      <c r="A968" s="20">
        <v>45067.775972222225</v>
      </c>
      <c r="B968" s="2">
        <v>7.6</v>
      </c>
      <c r="C968" s="2">
        <v>1.2</v>
      </c>
      <c r="D968" s="4">
        <f t="shared" si="46"/>
        <v>9.1199999999999992</v>
      </c>
      <c r="E968" s="4">
        <f t="shared" si="47"/>
        <v>243.06</v>
      </c>
      <c r="F968" s="4">
        <f t="shared" si="48"/>
        <v>11.590000000000003</v>
      </c>
      <c r="G968" s="12">
        <v>2023</v>
      </c>
    </row>
    <row r="969" spans="1:7" x14ac:dyDescent="0.2">
      <c r="A969" s="20">
        <v>45067.776805555557</v>
      </c>
      <c r="B969" s="2">
        <v>7.61</v>
      </c>
      <c r="C969" s="2">
        <v>1.2</v>
      </c>
      <c r="D969" s="4">
        <f t="shared" si="46"/>
        <v>9.1319999999999997</v>
      </c>
      <c r="E969" s="4">
        <f t="shared" si="47"/>
        <v>243.072</v>
      </c>
      <c r="F969" s="4">
        <f t="shared" si="48"/>
        <v>11.602000000000004</v>
      </c>
      <c r="G969" s="12">
        <v>2023</v>
      </c>
    </row>
    <row r="970" spans="1:7" x14ac:dyDescent="0.2">
      <c r="A970" s="20">
        <v>45067.77783564815</v>
      </c>
      <c r="B970" s="2">
        <v>7.62</v>
      </c>
      <c r="C970" s="2">
        <v>1.2</v>
      </c>
      <c r="D970" s="4">
        <f t="shared" si="46"/>
        <v>9.1440000000000001</v>
      </c>
      <c r="E970" s="4">
        <f t="shared" si="47"/>
        <v>243.084</v>
      </c>
      <c r="F970" s="4">
        <f t="shared" si="48"/>
        <v>11.614000000000004</v>
      </c>
      <c r="G970" s="12">
        <v>2023</v>
      </c>
    </row>
    <row r="971" spans="1:7" x14ac:dyDescent="0.2">
      <c r="A971" s="20">
        <v>45067.778506944444</v>
      </c>
      <c r="B971" s="2">
        <v>7.63</v>
      </c>
      <c r="C971" s="2">
        <v>1.2</v>
      </c>
      <c r="D971" s="4">
        <f t="shared" si="46"/>
        <v>9.1559999999999988</v>
      </c>
      <c r="E971" s="4">
        <f t="shared" si="47"/>
        <v>243.096</v>
      </c>
      <c r="F971" s="4">
        <f t="shared" si="48"/>
        <v>11.626000000000005</v>
      </c>
      <c r="G971" s="12">
        <v>2023</v>
      </c>
    </row>
    <row r="972" spans="1:7" x14ac:dyDescent="0.2">
      <c r="A972" s="20">
        <v>45067.778946759259</v>
      </c>
      <c r="B972" s="2">
        <v>7.64</v>
      </c>
      <c r="C972" s="2">
        <v>1.2</v>
      </c>
      <c r="D972" s="4">
        <f t="shared" si="46"/>
        <v>9.1679999999999993</v>
      </c>
      <c r="E972" s="4">
        <f t="shared" si="47"/>
        <v>243.108</v>
      </c>
      <c r="F972" s="4">
        <f t="shared" si="48"/>
        <v>11.638000000000005</v>
      </c>
      <c r="G972" s="12">
        <v>2023</v>
      </c>
    </row>
    <row r="973" spans="1:7" x14ac:dyDescent="0.2">
      <c r="A973" s="20">
        <v>45067.779629629629</v>
      </c>
      <c r="B973" s="2">
        <v>7.65</v>
      </c>
      <c r="C973" s="2">
        <v>1.2</v>
      </c>
      <c r="D973" s="4">
        <f t="shared" si="46"/>
        <v>9.18</v>
      </c>
      <c r="E973" s="4">
        <f t="shared" si="47"/>
        <v>243.12</v>
      </c>
      <c r="F973" s="4">
        <f t="shared" si="48"/>
        <v>11.650000000000006</v>
      </c>
      <c r="G973" s="12">
        <v>2023</v>
      </c>
    </row>
    <row r="974" spans="1:7" x14ac:dyDescent="0.2">
      <c r="A974" s="20">
        <v>45067.780416666668</v>
      </c>
      <c r="B974" s="2">
        <v>7.66</v>
      </c>
      <c r="C974" s="2">
        <v>1.2</v>
      </c>
      <c r="D974" s="4">
        <f t="shared" si="46"/>
        <v>9.1920000000000002</v>
      </c>
      <c r="E974" s="4">
        <f t="shared" si="47"/>
        <v>243.13200000000001</v>
      </c>
      <c r="F974" s="4">
        <f t="shared" si="48"/>
        <v>11.662000000000006</v>
      </c>
      <c r="G974" s="12">
        <v>2023</v>
      </c>
    </row>
    <row r="975" spans="1:7" x14ac:dyDescent="0.2">
      <c r="A975" s="20">
        <v>45067.781157407408</v>
      </c>
      <c r="B975" s="2">
        <v>7.67</v>
      </c>
      <c r="C975" s="2">
        <v>1.2</v>
      </c>
      <c r="D975" s="4">
        <f t="shared" si="46"/>
        <v>9.2039999999999988</v>
      </c>
      <c r="E975" s="4">
        <f t="shared" si="47"/>
        <v>243.14400000000001</v>
      </c>
      <c r="F975" s="4">
        <f t="shared" si="48"/>
        <v>11.674000000000007</v>
      </c>
      <c r="G975" s="12">
        <v>2023</v>
      </c>
    </row>
    <row r="976" spans="1:7" x14ac:dyDescent="0.2">
      <c r="A976" s="20">
        <v>45067.782094907408</v>
      </c>
      <c r="B976" s="2">
        <v>7.68</v>
      </c>
      <c r="C976" s="2">
        <v>1.2</v>
      </c>
      <c r="D976" s="4">
        <f t="shared" si="46"/>
        <v>9.2159999999999993</v>
      </c>
      <c r="E976" s="4">
        <f t="shared" si="47"/>
        <v>243.15600000000001</v>
      </c>
      <c r="F976" s="4">
        <f t="shared" si="48"/>
        <v>11.686000000000007</v>
      </c>
      <c r="G976" s="12">
        <v>2023</v>
      </c>
    </row>
    <row r="977" spans="1:7" x14ac:dyDescent="0.2">
      <c r="A977" s="20">
        <v>45067.783842592595</v>
      </c>
      <c r="B977" s="2">
        <v>7.69</v>
      </c>
      <c r="C977" s="2">
        <v>1.2</v>
      </c>
      <c r="D977" s="4">
        <f t="shared" ref="D977:D1040" si="49">B977*C977</f>
        <v>9.2279999999999998</v>
      </c>
      <c r="E977" s="4">
        <f t="shared" si="47"/>
        <v>243.16800000000001</v>
      </c>
      <c r="F977" s="4">
        <f t="shared" si="48"/>
        <v>11.698000000000008</v>
      </c>
      <c r="G977" s="12">
        <v>2023</v>
      </c>
    </row>
    <row r="978" spans="1:7" x14ac:dyDescent="0.2">
      <c r="A978" s="20">
        <v>45067.785162037035</v>
      </c>
      <c r="B978" s="2">
        <v>7.7</v>
      </c>
      <c r="C978" s="2">
        <v>1.2</v>
      </c>
      <c r="D978" s="4">
        <f t="shared" si="49"/>
        <v>9.24</v>
      </c>
      <c r="E978" s="4">
        <f t="shared" ref="E978:E1041" si="50">D978+$E$207</f>
        <v>243.18</v>
      </c>
      <c r="F978" s="4">
        <f t="shared" si="48"/>
        <v>11.710000000000008</v>
      </c>
      <c r="G978" s="12">
        <v>2023</v>
      </c>
    </row>
    <row r="979" spans="1:7" x14ac:dyDescent="0.2">
      <c r="A979" s="20">
        <v>45067.787581018521</v>
      </c>
      <c r="B979" s="2">
        <v>7.71</v>
      </c>
      <c r="C979" s="2">
        <v>1.2</v>
      </c>
      <c r="D979" s="4">
        <f t="shared" si="49"/>
        <v>9.2519999999999989</v>
      </c>
      <c r="E979" s="4">
        <f t="shared" si="50"/>
        <v>243.19200000000001</v>
      </c>
      <c r="F979" s="4">
        <f t="shared" si="48"/>
        <v>11.722000000000008</v>
      </c>
      <c r="G979" s="12">
        <v>2023</v>
      </c>
    </row>
    <row r="980" spans="1:7" x14ac:dyDescent="0.2">
      <c r="A980" s="20">
        <v>45067.792280092595</v>
      </c>
      <c r="B980" s="2">
        <v>7.72</v>
      </c>
      <c r="C980" s="2">
        <v>1.2</v>
      </c>
      <c r="D980" s="4">
        <f t="shared" si="49"/>
        <v>9.2639999999999993</v>
      </c>
      <c r="E980" s="4">
        <f t="shared" si="50"/>
        <v>243.20400000000001</v>
      </c>
      <c r="F980" s="4">
        <f t="shared" si="48"/>
        <v>11.734000000000009</v>
      </c>
      <c r="G980" s="12">
        <v>2023</v>
      </c>
    </row>
    <row r="981" spans="1:7" x14ac:dyDescent="0.2">
      <c r="A981" s="20">
        <v>45080.476203703707</v>
      </c>
      <c r="B981" s="2">
        <v>7.73</v>
      </c>
      <c r="C981" s="2">
        <v>1.2</v>
      </c>
      <c r="D981" s="4">
        <f t="shared" si="49"/>
        <v>9.2759999999999998</v>
      </c>
      <c r="E981" s="4">
        <f t="shared" si="50"/>
        <v>243.21600000000001</v>
      </c>
      <c r="F981" s="4">
        <f t="shared" si="48"/>
        <v>11.746000000000009</v>
      </c>
      <c r="G981" s="12">
        <v>2023</v>
      </c>
    </row>
    <row r="982" spans="1:7" x14ac:dyDescent="0.2">
      <c r="A982" s="20">
        <v>45080.480115740742</v>
      </c>
      <c r="B982" s="2">
        <v>7.74</v>
      </c>
      <c r="C982" s="2">
        <v>1.2</v>
      </c>
      <c r="D982" s="4">
        <f t="shared" si="49"/>
        <v>9.2880000000000003</v>
      </c>
      <c r="E982" s="4">
        <f t="shared" si="50"/>
        <v>243.22800000000001</v>
      </c>
      <c r="F982" s="4">
        <f t="shared" si="48"/>
        <v>11.75800000000001</v>
      </c>
      <c r="G982" s="12">
        <v>2023</v>
      </c>
    </row>
    <row r="983" spans="1:7" x14ac:dyDescent="0.2">
      <c r="A983" s="20">
        <v>45080.806238425925</v>
      </c>
      <c r="B983" s="2">
        <v>7.75</v>
      </c>
      <c r="C983" s="2">
        <v>1.2</v>
      </c>
      <c r="D983" s="4">
        <f t="shared" si="49"/>
        <v>9.2999999999999989</v>
      </c>
      <c r="E983" s="4">
        <f t="shared" si="50"/>
        <v>243.24</v>
      </c>
      <c r="F983" s="4">
        <f t="shared" si="48"/>
        <v>11.77000000000001</v>
      </c>
      <c r="G983" s="12">
        <v>2023</v>
      </c>
    </row>
    <row r="984" spans="1:7" x14ac:dyDescent="0.2">
      <c r="A984" s="20">
        <v>45080.813055555554</v>
      </c>
      <c r="B984" s="2">
        <v>7.76</v>
      </c>
      <c r="C984" s="2">
        <v>1.2</v>
      </c>
      <c r="D984" s="4">
        <f t="shared" si="49"/>
        <v>9.3119999999999994</v>
      </c>
      <c r="E984" s="4">
        <f t="shared" si="50"/>
        <v>243.25200000000001</v>
      </c>
      <c r="F984" s="4">
        <f t="shared" si="48"/>
        <v>11.782000000000011</v>
      </c>
      <c r="G984" s="12">
        <v>2023</v>
      </c>
    </row>
    <row r="985" spans="1:7" x14ac:dyDescent="0.2">
      <c r="A985" s="20">
        <v>45089.61619212963</v>
      </c>
      <c r="B985" s="2">
        <v>7.77</v>
      </c>
      <c r="C985" s="2">
        <v>1.2</v>
      </c>
      <c r="D985" s="4">
        <f t="shared" si="49"/>
        <v>9.3239999999999998</v>
      </c>
      <c r="E985" s="4">
        <f t="shared" si="50"/>
        <v>243.26400000000001</v>
      </c>
      <c r="F985" s="4">
        <f t="shared" si="48"/>
        <v>11.794000000000011</v>
      </c>
      <c r="G985" s="12">
        <v>2023</v>
      </c>
    </row>
    <row r="986" spans="1:7" x14ac:dyDescent="0.2">
      <c r="A986" s="20">
        <v>45089.617291666669</v>
      </c>
      <c r="B986" s="2">
        <v>7.78</v>
      </c>
      <c r="C986" s="2">
        <v>1.2</v>
      </c>
      <c r="D986" s="4">
        <f t="shared" si="49"/>
        <v>9.3360000000000003</v>
      </c>
      <c r="E986" s="4">
        <f t="shared" si="50"/>
        <v>243.27600000000001</v>
      </c>
      <c r="F986" s="4">
        <f t="shared" si="48"/>
        <v>11.806000000000012</v>
      </c>
      <c r="G986" s="12">
        <v>2023</v>
      </c>
    </row>
    <row r="987" spans="1:7" x14ac:dyDescent="0.2">
      <c r="A987" s="20">
        <v>45089.631724537037</v>
      </c>
      <c r="B987" s="2">
        <v>7.79</v>
      </c>
      <c r="C987" s="2">
        <v>1.2</v>
      </c>
      <c r="D987" s="4">
        <f t="shared" si="49"/>
        <v>9.347999999999999</v>
      </c>
      <c r="E987" s="4">
        <f t="shared" si="50"/>
        <v>243.28800000000001</v>
      </c>
      <c r="F987" s="4">
        <f t="shared" si="48"/>
        <v>11.818000000000012</v>
      </c>
      <c r="G987" s="12">
        <v>2023</v>
      </c>
    </row>
    <row r="988" spans="1:7" x14ac:dyDescent="0.2">
      <c r="A988" s="20">
        <v>45089.646921296298</v>
      </c>
      <c r="B988" s="2">
        <v>7.8</v>
      </c>
      <c r="C988" s="2">
        <v>1.2</v>
      </c>
      <c r="D988" s="4">
        <f t="shared" si="49"/>
        <v>9.36</v>
      </c>
      <c r="E988" s="4">
        <f t="shared" si="50"/>
        <v>243.3</v>
      </c>
      <c r="F988" s="4">
        <f t="shared" si="48"/>
        <v>11.830000000000013</v>
      </c>
      <c r="G988" s="12">
        <v>2023</v>
      </c>
    </row>
    <row r="989" spans="1:7" x14ac:dyDescent="0.2">
      <c r="A989" s="20">
        <v>45089.648055555554</v>
      </c>
      <c r="B989" s="2">
        <v>7.81</v>
      </c>
      <c r="C989" s="2">
        <v>1.2</v>
      </c>
      <c r="D989" s="4">
        <f t="shared" si="49"/>
        <v>9.3719999999999999</v>
      </c>
      <c r="E989" s="4">
        <f t="shared" si="50"/>
        <v>243.31200000000001</v>
      </c>
      <c r="F989" s="4">
        <f t="shared" si="48"/>
        <v>11.842000000000013</v>
      </c>
      <c r="G989" s="12">
        <v>2023</v>
      </c>
    </row>
    <row r="990" spans="1:7" x14ac:dyDescent="0.2">
      <c r="A990" s="20">
        <v>45089.648518518516</v>
      </c>
      <c r="B990" s="2">
        <v>7.82</v>
      </c>
      <c r="C990" s="2">
        <v>1.2</v>
      </c>
      <c r="D990" s="4">
        <f t="shared" si="49"/>
        <v>9.3840000000000003</v>
      </c>
      <c r="E990" s="4">
        <f t="shared" si="50"/>
        <v>243.32400000000001</v>
      </c>
      <c r="F990" s="4">
        <f t="shared" si="48"/>
        <v>11.854000000000013</v>
      </c>
      <c r="G990" s="12">
        <v>2023</v>
      </c>
    </row>
    <row r="991" spans="1:7" x14ac:dyDescent="0.2">
      <c r="A991" s="20">
        <v>45089.649456018517</v>
      </c>
      <c r="B991" s="2">
        <v>7.83</v>
      </c>
      <c r="C991" s="2">
        <v>1.2</v>
      </c>
      <c r="D991" s="4">
        <f t="shared" si="49"/>
        <v>9.395999999999999</v>
      </c>
      <c r="E991" s="4">
        <f t="shared" si="50"/>
        <v>243.33599999999998</v>
      </c>
      <c r="F991" s="4">
        <f t="shared" si="48"/>
        <v>11.865999999999985</v>
      </c>
      <c r="G991" s="12">
        <v>2023</v>
      </c>
    </row>
    <row r="992" spans="1:7" x14ac:dyDescent="0.2">
      <c r="A992" s="20">
        <v>45089.650370370371</v>
      </c>
      <c r="B992" s="2">
        <v>7.84</v>
      </c>
      <c r="C992" s="2">
        <v>1.2</v>
      </c>
      <c r="D992" s="4">
        <f t="shared" si="49"/>
        <v>9.4079999999999995</v>
      </c>
      <c r="E992" s="4">
        <f t="shared" si="50"/>
        <v>243.34799999999998</v>
      </c>
      <c r="F992" s="4">
        <f t="shared" si="48"/>
        <v>11.877999999999986</v>
      </c>
      <c r="G992" s="12">
        <v>2023</v>
      </c>
    </row>
    <row r="993" spans="1:7" x14ac:dyDescent="0.2">
      <c r="A993" s="20">
        <v>45089.650729166664</v>
      </c>
      <c r="B993" s="2">
        <v>7.85</v>
      </c>
      <c r="C993" s="2">
        <v>1.2</v>
      </c>
      <c r="D993" s="4">
        <f t="shared" si="49"/>
        <v>9.42</v>
      </c>
      <c r="E993" s="4">
        <f t="shared" si="50"/>
        <v>243.35999999999999</v>
      </c>
      <c r="F993" s="4">
        <f t="shared" si="48"/>
        <v>11.889999999999986</v>
      </c>
      <c r="G993" s="12">
        <v>2023</v>
      </c>
    </row>
    <row r="994" spans="1:7" x14ac:dyDescent="0.2">
      <c r="A994" s="20">
        <v>45089.651053240741</v>
      </c>
      <c r="B994" s="2">
        <v>7.86</v>
      </c>
      <c r="C994" s="2">
        <v>1.2</v>
      </c>
      <c r="D994" s="4">
        <f t="shared" si="49"/>
        <v>9.4320000000000004</v>
      </c>
      <c r="E994" s="4">
        <f t="shared" si="50"/>
        <v>243.37199999999999</v>
      </c>
      <c r="F994" s="4">
        <f t="shared" si="48"/>
        <v>11.901999999999987</v>
      </c>
      <c r="G994" s="12">
        <v>2023</v>
      </c>
    </row>
    <row r="995" spans="1:7" x14ac:dyDescent="0.2">
      <c r="A995" s="20">
        <v>45089.651446759257</v>
      </c>
      <c r="B995" s="2">
        <v>7.87</v>
      </c>
      <c r="C995" s="2">
        <v>1.2</v>
      </c>
      <c r="D995" s="4">
        <f t="shared" si="49"/>
        <v>9.4439999999999991</v>
      </c>
      <c r="E995" s="4">
        <f t="shared" si="50"/>
        <v>243.38399999999999</v>
      </c>
      <c r="F995" s="4">
        <f t="shared" si="48"/>
        <v>11.913999999999987</v>
      </c>
      <c r="G995" s="12">
        <v>2023</v>
      </c>
    </row>
    <row r="996" spans="1:7" x14ac:dyDescent="0.2">
      <c r="A996" s="20">
        <v>45089.65179398148</v>
      </c>
      <c r="B996" s="2">
        <v>7.88</v>
      </c>
      <c r="C996" s="2">
        <v>1.2</v>
      </c>
      <c r="D996" s="4">
        <f t="shared" si="49"/>
        <v>9.4559999999999995</v>
      </c>
      <c r="E996" s="4">
        <f t="shared" si="50"/>
        <v>243.39599999999999</v>
      </c>
      <c r="F996" s="4">
        <f t="shared" si="48"/>
        <v>11.925999999999988</v>
      </c>
      <c r="G996" s="12">
        <v>2023</v>
      </c>
    </row>
    <row r="997" spans="1:7" x14ac:dyDescent="0.2">
      <c r="A997" s="20">
        <v>45089.65216435185</v>
      </c>
      <c r="B997" s="2">
        <v>7.89</v>
      </c>
      <c r="C997" s="2">
        <v>1.2</v>
      </c>
      <c r="D997" s="4">
        <f t="shared" si="49"/>
        <v>9.468</v>
      </c>
      <c r="E997" s="4">
        <f t="shared" si="50"/>
        <v>243.40799999999999</v>
      </c>
      <c r="F997" s="4">
        <f t="shared" si="48"/>
        <v>11.937999999999988</v>
      </c>
      <c r="G997" s="12">
        <v>2023</v>
      </c>
    </row>
    <row r="998" spans="1:7" x14ac:dyDescent="0.2">
      <c r="A998" s="20">
        <v>45089.652499999997</v>
      </c>
      <c r="B998" s="2">
        <v>7.9</v>
      </c>
      <c r="C998" s="2">
        <v>1.2</v>
      </c>
      <c r="D998" s="4">
        <f t="shared" si="49"/>
        <v>9.48</v>
      </c>
      <c r="E998" s="4">
        <f t="shared" si="50"/>
        <v>243.42</v>
      </c>
      <c r="F998" s="4">
        <f t="shared" si="48"/>
        <v>11.949999999999989</v>
      </c>
      <c r="G998" s="12">
        <v>2023</v>
      </c>
    </row>
    <row r="999" spans="1:7" x14ac:dyDescent="0.2">
      <c r="A999" s="20">
        <v>45089.653020833335</v>
      </c>
      <c r="B999" s="2">
        <v>7.91</v>
      </c>
      <c r="C999" s="2">
        <v>1.2</v>
      </c>
      <c r="D999" s="4">
        <f t="shared" si="49"/>
        <v>9.4919999999999991</v>
      </c>
      <c r="E999" s="4">
        <f t="shared" si="50"/>
        <v>243.43199999999999</v>
      </c>
      <c r="F999" s="4">
        <f t="shared" si="48"/>
        <v>11.961999999999989</v>
      </c>
      <c r="G999" s="12">
        <v>2023</v>
      </c>
    </row>
    <row r="1000" spans="1:7" x14ac:dyDescent="0.2">
      <c r="A1000" s="20">
        <v>45089.653634259259</v>
      </c>
      <c r="B1000" s="2">
        <v>7.92</v>
      </c>
      <c r="C1000" s="2">
        <v>1.2</v>
      </c>
      <c r="D1000" s="4">
        <f t="shared" si="49"/>
        <v>9.5039999999999996</v>
      </c>
      <c r="E1000" s="4">
        <f t="shared" si="50"/>
        <v>243.44399999999999</v>
      </c>
      <c r="F1000" s="4">
        <f t="shared" si="48"/>
        <v>11.97399999999999</v>
      </c>
      <c r="G1000" s="12">
        <v>2023</v>
      </c>
    </row>
    <row r="1001" spans="1:7" x14ac:dyDescent="0.2">
      <c r="A1001" s="20">
        <v>45089.654293981483</v>
      </c>
      <c r="B1001" s="2">
        <v>7.93</v>
      </c>
      <c r="C1001" s="2">
        <v>1.2</v>
      </c>
      <c r="D1001" s="4">
        <f t="shared" si="49"/>
        <v>9.516</v>
      </c>
      <c r="E1001" s="4">
        <f t="shared" si="50"/>
        <v>243.45599999999999</v>
      </c>
      <c r="F1001" s="4">
        <f t="shared" si="48"/>
        <v>11.98599999999999</v>
      </c>
      <c r="G1001" s="12">
        <v>2023</v>
      </c>
    </row>
    <row r="1002" spans="1:7" x14ac:dyDescent="0.2">
      <c r="A1002" s="20">
        <v>45089.655162037037</v>
      </c>
      <c r="B1002" s="2">
        <v>7.94</v>
      </c>
      <c r="C1002" s="2">
        <v>1.2</v>
      </c>
      <c r="D1002" s="4">
        <f t="shared" si="49"/>
        <v>9.5280000000000005</v>
      </c>
      <c r="E1002" s="4">
        <f t="shared" si="50"/>
        <v>243.46799999999999</v>
      </c>
      <c r="F1002" s="4">
        <f t="shared" si="48"/>
        <v>11.99799999999999</v>
      </c>
      <c r="G1002" s="12">
        <v>2023</v>
      </c>
    </row>
    <row r="1003" spans="1:7" x14ac:dyDescent="0.2">
      <c r="A1003" s="20">
        <v>45089.656388888892</v>
      </c>
      <c r="B1003" s="2">
        <v>7.95</v>
      </c>
      <c r="C1003" s="2">
        <v>1.2</v>
      </c>
      <c r="D1003" s="4">
        <f t="shared" si="49"/>
        <v>9.5399999999999991</v>
      </c>
      <c r="E1003" s="4">
        <f t="shared" si="50"/>
        <v>243.48</v>
      </c>
      <c r="F1003" s="4">
        <f t="shared" si="48"/>
        <v>12.009999999999991</v>
      </c>
      <c r="G1003" s="12">
        <v>2023</v>
      </c>
    </row>
    <row r="1004" spans="1:7" x14ac:dyDescent="0.2">
      <c r="A1004" s="20">
        <v>45089.656956018516</v>
      </c>
      <c r="B1004" s="2">
        <v>7.96</v>
      </c>
      <c r="C1004" s="2">
        <v>1.2</v>
      </c>
      <c r="D1004" s="4">
        <f t="shared" si="49"/>
        <v>9.5519999999999996</v>
      </c>
      <c r="E1004" s="4">
        <f t="shared" si="50"/>
        <v>243.49199999999999</v>
      </c>
      <c r="F1004" s="4">
        <f t="shared" si="48"/>
        <v>12.021999999999991</v>
      </c>
      <c r="G1004" s="12">
        <v>2023</v>
      </c>
    </row>
    <row r="1005" spans="1:7" x14ac:dyDescent="0.2">
      <c r="A1005" s="20">
        <v>45089.657361111109</v>
      </c>
      <c r="B1005" s="2">
        <v>7.97</v>
      </c>
      <c r="C1005" s="2">
        <v>1.2</v>
      </c>
      <c r="D1005" s="4">
        <f t="shared" si="49"/>
        <v>9.5640000000000001</v>
      </c>
      <c r="E1005" s="4">
        <f t="shared" si="50"/>
        <v>243.50399999999999</v>
      </c>
      <c r="F1005" s="4">
        <f t="shared" si="48"/>
        <v>12.033999999999992</v>
      </c>
      <c r="G1005" s="12">
        <v>2023</v>
      </c>
    </row>
    <row r="1006" spans="1:7" x14ac:dyDescent="0.2">
      <c r="A1006" s="20">
        <v>45089.657685185186</v>
      </c>
      <c r="B1006" s="2">
        <v>7.98</v>
      </c>
      <c r="C1006" s="2">
        <v>1.2</v>
      </c>
      <c r="D1006" s="4">
        <f t="shared" si="49"/>
        <v>9.5760000000000005</v>
      </c>
      <c r="E1006" s="4">
        <f t="shared" si="50"/>
        <v>243.51599999999999</v>
      </c>
      <c r="F1006" s="4">
        <f t="shared" si="48"/>
        <v>12.045999999999992</v>
      </c>
      <c r="G1006" s="12">
        <v>2023</v>
      </c>
    </row>
    <row r="1007" spans="1:7" x14ac:dyDescent="0.2">
      <c r="A1007" s="20">
        <v>45089.658009259256</v>
      </c>
      <c r="B1007" s="2">
        <v>7.99</v>
      </c>
      <c r="C1007" s="2">
        <v>1.2</v>
      </c>
      <c r="D1007" s="4">
        <f t="shared" si="49"/>
        <v>9.5879999999999992</v>
      </c>
      <c r="E1007" s="4">
        <f t="shared" si="50"/>
        <v>243.52799999999999</v>
      </c>
      <c r="F1007" s="4">
        <f t="shared" si="48"/>
        <v>12.057999999999993</v>
      </c>
      <c r="G1007" s="12">
        <v>2023</v>
      </c>
    </row>
    <row r="1008" spans="1:7" x14ac:dyDescent="0.2">
      <c r="A1008" s="20">
        <v>45089.658356481479</v>
      </c>
      <c r="B1008" s="2">
        <v>8</v>
      </c>
      <c r="C1008" s="2">
        <v>1.2</v>
      </c>
      <c r="D1008" s="4">
        <f t="shared" si="49"/>
        <v>9.6</v>
      </c>
      <c r="E1008" s="4">
        <f t="shared" si="50"/>
        <v>243.54</v>
      </c>
      <c r="F1008" s="4">
        <f t="shared" si="48"/>
        <v>12.069999999999993</v>
      </c>
      <c r="G1008" s="12">
        <v>2023</v>
      </c>
    </row>
    <row r="1009" spans="1:7" x14ac:dyDescent="0.2">
      <c r="A1009" s="20">
        <v>45089.658692129633</v>
      </c>
      <c r="B1009" s="2">
        <v>8.01</v>
      </c>
      <c r="C1009" s="2">
        <v>1.2</v>
      </c>
      <c r="D1009" s="4">
        <f t="shared" si="49"/>
        <v>9.6120000000000001</v>
      </c>
      <c r="E1009" s="4">
        <f t="shared" si="50"/>
        <v>243.55199999999999</v>
      </c>
      <c r="F1009" s="4">
        <f t="shared" si="48"/>
        <v>12.081999999999994</v>
      </c>
      <c r="G1009" s="12">
        <v>2023</v>
      </c>
    </row>
    <row r="1010" spans="1:7" x14ac:dyDescent="0.2">
      <c r="A1010" s="20">
        <v>45089.65892361111</v>
      </c>
      <c r="B1010" s="2">
        <v>8.02</v>
      </c>
      <c r="C1010" s="2">
        <v>1.2</v>
      </c>
      <c r="D1010" s="4">
        <f t="shared" si="49"/>
        <v>9.6239999999999988</v>
      </c>
      <c r="E1010" s="4">
        <f t="shared" si="50"/>
        <v>243.56399999999999</v>
      </c>
      <c r="F1010" s="4">
        <f t="shared" si="48"/>
        <v>12.093999999999994</v>
      </c>
      <c r="G1010" s="12">
        <v>2023</v>
      </c>
    </row>
    <row r="1011" spans="1:7" x14ac:dyDescent="0.2">
      <c r="A1011" s="20">
        <v>45089.659201388888</v>
      </c>
      <c r="B1011" s="2">
        <v>8.0299999999999994</v>
      </c>
      <c r="C1011" s="2">
        <v>1.2</v>
      </c>
      <c r="D1011" s="4">
        <f t="shared" si="49"/>
        <v>9.6359999999999992</v>
      </c>
      <c r="E1011" s="4">
        <f t="shared" si="50"/>
        <v>243.57599999999999</v>
      </c>
      <c r="F1011" s="4">
        <f t="shared" si="48"/>
        <v>12.105999999999995</v>
      </c>
      <c r="G1011" s="12">
        <v>2023</v>
      </c>
    </row>
    <row r="1012" spans="1:7" x14ac:dyDescent="0.2">
      <c r="A1012" s="20">
        <v>45089.659398148149</v>
      </c>
      <c r="B1012" s="2">
        <v>8.0399999999999991</v>
      </c>
      <c r="C1012" s="2">
        <v>1.2</v>
      </c>
      <c r="D1012" s="4">
        <f t="shared" si="49"/>
        <v>9.6479999999999979</v>
      </c>
      <c r="E1012" s="4">
        <f t="shared" si="50"/>
        <v>243.58799999999999</v>
      </c>
      <c r="F1012" s="4">
        <f t="shared" si="48"/>
        <v>12.117999999999995</v>
      </c>
      <c r="G1012" s="12">
        <v>2023</v>
      </c>
    </row>
    <row r="1013" spans="1:7" x14ac:dyDescent="0.2">
      <c r="A1013" s="20">
        <v>45089.659733796296</v>
      </c>
      <c r="B1013" s="2">
        <v>8.0500000000000007</v>
      </c>
      <c r="C1013" s="2">
        <v>1.2</v>
      </c>
      <c r="D1013" s="4">
        <f t="shared" si="49"/>
        <v>9.66</v>
      </c>
      <c r="E1013" s="4">
        <f t="shared" si="50"/>
        <v>243.6</v>
      </c>
      <c r="F1013" s="4">
        <f t="shared" si="48"/>
        <v>12.129999999999995</v>
      </c>
      <c r="G1013" s="12">
        <v>2023</v>
      </c>
    </row>
    <row r="1014" spans="1:7" x14ac:dyDescent="0.2">
      <c r="A1014" s="20">
        <v>45089.660011574073</v>
      </c>
      <c r="B1014" s="2">
        <v>8.06</v>
      </c>
      <c r="C1014" s="2">
        <v>1.2</v>
      </c>
      <c r="D1014" s="4">
        <f t="shared" si="49"/>
        <v>9.6720000000000006</v>
      </c>
      <c r="E1014" s="4">
        <f t="shared" si="50"/>
        <v>243.61199999999999</v>
      </c>
      <c r="F1014" s="4">
        <f t="shared" si="48"/>
        <v>12.141999999999996</v>
      </c>
      <c r="G1014" s="12">
        <v>2023</v>
      </c>
    </row>
    <row r="1015" spans="1:7" x14ac:dyDescent="0.2">
      <c r="A1015" s="20">
        <v>45089.660520833335</v>
      </c>
      <c r="B1015" s="2">
        <v>8.07</v>
      </c>
      <c r="C1015" s="2">
        <v>1.2</v>
      </c>
      <c r="D1015" s="4">
        <f t="shared" si="49"/>
        <v>9.6839999999999993</v>
      </c>
      <c r="E1015" s="4">
        <f t="shared" si="50"/>
        <v>243.624</v>
      </c>
      <c r="F1015" s="4">
        <f t="shared" si="48"/>
        <v>12.153999999999996</v>
      </c>
      <c r="G1015" s="12">
        <v>2023</v>
      </c>
    </row>
    <row r="1016" spans="1:7" x14ac:dyDescent="0.2">
      <c r="A1016" s="20">
        <v>45089.66097222222</v>
      </c>
      <c r="B1016" s="2">
        <v>8.08</v>
      </c>
      <c r="C1016" s="2">
        <v>1.2</v>
      </c>
      <c r="D1016" s="4">
        <f t="shared" si="49"/>
        <v>9.6959999999999997</v>
      </c>
      <c r="E1016" s="4">
        <f t="shared" si="50"/>
        <v>243.636</v>
      </c>
      <c r="F1016" s="4">
        <f t="shared" si="48"/>
        <v>12.165999999999997</v>
      </c>
      <c r="G1016" s="12">
        <v>2023</v>
      </c>
    </row>
    <row r="1017" spans="1:7" x14ac:dyDescent="0.2">
      <c r="A1017" s="20">
        <v>45089.661423611113</v>
      </c>
      <c r="B1017" s="2">
        <v>8.09</v>
      </c>
      <c r="C1017" s="2">
        <v>1.2</v>
      </c>
      <c r="D1017" s="4">
        <f t="shared" si="49"/>
        <v>9.7080000000000002</v>
      </c>
      <c r="E1017" s="4">
        <f t="shared" si="50"/>
        <v>243.648</v>
      </c>
      <c r="F1017" s="4">
        <f t="shared" si="48"/>
        <v>12.177999999999997</v>
      </c>
      <c r="G1017" s="12">
        <v>2023</v>
      </c>
    </row>
    <row r="1018" spans="1:7" x14ac:dyDescent="0.2">
      <c r="A1018" s="20">
        <v>45089.662002314813</v>
      </c>
      <c r="B1018" s="2">
        <v>8.1</v>
      </c>
      <c r="C1018" s="2">
        <v>1.2</v>
      </c>
      <c r="D1018" s="4">
        <f t="shared" si="49"/>
        <v>9.7199999999999989</v>
      </c>
      <c r="E1018" s="4">
        <f t="shared" si="50"/>
        <v>243.66</v>
      </c>
      <c r="F1018" s="4">
        <f t="shared" si="48"/>
        <v>12.189999999999998</v>
      </c>
      <c r="G1018" s="12">
        <v>2023</v>
      </c>
    </row>
    <row r="1019" spans="1:7" x14ac:dyDescent="0.2">
      <c r="A1019" s="20">
        <v>45089.662499999999</v>
      </c>
      <c r="B1019" s="2">
        <v>8.11</v>
      </c>
      <c r="C1019" s="2">
        <v>1.2</v>
      </c>
      <c r="D1019" s="4">
        <f t="shared" si="49"/>
        <v>9.7319999999999993</v>
      </c>
      <c r="E1019" s="4">
        <f t="shared" si="50"/>
        <v>243.672</v>
      </c>
      <c r="F1019" s="4">
        <f t="shared" si="48"/>
        <v>12.201999999999998</v>
      </c>
      <c r="G1019" s="12">
        <v>2023</v>
      </c>
    </row>
    <row r="1020" spans="1:7" x14ac:dyDescent="0.2">
      <c r="A1020" s="20">
        <v>45089.663043981483</v>
      </c>
      <c r="B1020" s="2">
        <v>8.1199999999999992</v>
      </c>
      <c r="C1020" s="2">
        <v>1.2</v>
      </c>
      <c r="D1020" s="4">
        <f t="shared" si="49"/>
        <v>9.743999999999998</v>
      </c>
      <c r="E1020" s="4">
        <f t="shared" si="50"/>
        <v>243.684</v>
      </c>
      <c r="F1020" s="4">
        <f t="shared" si="48"/>
        <v>12.213999999999999</v>
      </c>
      <c r="G1020" s="12">
        <v>2023</v>
      </c>
    </row>
    <row r="1021" spans="1:7" x14ac:dyDescent="0.2">
      <c r="A1021" s="20">
        <v>45089.663738425923</v>
      </c>
      <c r="B1021" s="2">
        <v>8.1300000000000008</v>
      </c>
      <c r="C1021" s="2">
        <v>1.2</v>
      </c>
      <c r="D1021" s="4">
        <f t="shared" si="49"/>
        <v>9.7560000000000002</v>
      </c>
      <c r="E1021" s="4">
        <f t="shared" si="50"/>
        <v>243.696</v>
      </c>
      <c r="F1021" s="4">
        <f t="shared" si="48"/>
        <v>12.225999999999999</v>
      </c>
      <c r="G1021" s="12">
        <v>2023</v>
      </c>
    </row>
    <row r="1022" spans="1:7" x14ac:dyDescent="0.2">
      <c r="A1022" s="20">
        <v>45089.664178240739</v>
      </c>
      <c r="B1022" s="2">
        <v>8.14</v>
      </c>
      <c r="C1022" s="2">
        <v>1.2</v>
      </c>
      <c r="D1022" s="4">
        <f t="shared" si="49"/>
        <v>9.7680000000000007</v>
      </c>
      <c r="E1022" s="4">
        <f t="shared" si="50"/>
        <v>243.708</v>
      </c>
      <c r="F1022" s="4">
        <f t="shared" si="48"/>
        <v>12.238</v>
      </c>
      <c r="G1022" s="12">
        <v>2023</v>
      </c>
    </row>
    <row r="1023" spans="1:7" x14ac:dyDescent="0.2">
      <c r="A1023" s="20">
        <v>45089.664780092593</v>
      </c>
      <c r="B1023" s="2">
        <v>8.15</v>
      </c>
      <c r="C1023" s="2">
        <v>1.2</v>
      </c>
      <c r="D1023" s="4">
        <f t="shared" si="49"/>
        <v>9.7799999999999994</v>
      </c>
      <c r="E1023" s="4">
        <f t="shared" si="50"/>
        <v>243.72</v>
      </c>
      <c r="F1023" s="4">
        <f t="shared" si="48"/>
        <v>12.25</v>
      </c>
      <c r="G1023" s="12">
        <v>2023</v>
      </c>
    </row>
    <row r="1024" spans="1:7" x14ac:dyDescent="0.2">
      <c r="A1024" s="20">
        <v>45089.665173611109</v>
      </c>
      <c r="B1024" s="2">
        <v>8.16</v>
      </c>
      <c r="C1024" s="2">
        <v>1.2</v>
      </c>
      <c r="D1024" s="4">
        <f t="shared" si="49"/>
        <v>9.7919999999999998</v>
      </c>
      <c r="E1024" s="4">
        <f t="shared" si="50"/>
        <v>243.732</v>
      </c>
      <c r="F1024" s="4">
        <f t="shared" si="48"/>
        <v>12.262</v>
      </c>
      <c r="G1024" s="12">
        <v>2023</v>
      </c>
    </row>
    <row r="1025" spans="1:7" x14ac:dyDescent="0.2">
      <c r="A1025" s="20">
        <v>45089.66547453704</v>
      </c>
      <c r="B1025" s="2">
        <v>8.17</v>
      </c>
      <c r="C1025" s="2">
        <v>1.2</v>
      </c>
      <c r="D1025" s="4">
        <f t="shared" si="49"/>
        <v>9.8040000000000003</v>
      </c>
      <c r="E1025" s="4">
        <f t="shared" si="50"/>
        <v>243.744</v>
      </c>
      <c r="F1025" s="4">
        <f t="shared" si="48"/>
        <v>12.274000000000001</v>
      </c>
      <c r="G1025" s="12">
        <v>2023</v>
      </c>
    </row>
    <row r="1026" spans="1:7" x14ac:dyDescent="0.2">
      <c r="A1026" s="20">
        <v>45089.665821759256</v>
      </c>
      <c r="B1026" s="2">
        <v>8.18</v>
      </c>
      <c r="C1026" s="2">
        <v>1.2</v>
      </c>
      <c r="D1026" s="4">
        <f t="shared" si="49"/>
        <v>9.8159999999999989</v>
      </c>
      <c r="E1026" s="4">
        <f t="shared" si="50"/>
        <v>243.756</v>
      </c>
      <c r="F1026" s="4">
        <f t="shared" si="48"/>
        <v>12.286000000000001</v>
      </c>
      <c r="G1026" s="12">
        <v>2023</v>
      </c>
    </row>
    <row r="1027" spans="1:7" x14ac:dyDescent="0.2">
      <c r="A1027" s="20">
        <v>45089.666145833333</v>
      </c>
      <c r="B1027" s="2">
        <v>8.19</v>
      </c>
      <c r="C1027" s="2">
        <v>1.2</v>
      </c>
      <c r="D1027" s="4">
        <f t="shared" si="49"/>
        <v>9.8279999999999994</v>
      </c>
      <c r="E1027" s="4">
        <f t="shared" si="50"/>
        <v>243.768</v>
      </c>
      <c r="F1027" s="4">
        <f t="shared" ref="F1027:F1041" si="51">E1027-231.47</f>
        <v>12.298000000000002</v>
      </c>
      <c r="G1027" s="12">
        <v>2023</v>
      </c>
    </row>
    <row r="1028" spans="1:7" x14ac:dyDescent="0.2">
      <c r="A1028" s="20">
        <v>45089.666307870371</v>
      </c>
      <c r="B1028" s="2">
        <v>8.1999999999999993</v>
      </c>
      <c r="C1028" s="2">
        <v>1.2</v>
      </c>
      <c r="D1028" s="4">
        <f t="shared" si="49"/>
        <v>9.8399999999999981</v>
      </c>
      <c r="E1028" s="4">
        <f t="shared" si="50"/>
        <v>243.78</v>
      </c>
      <c r="F1028" s="4">
        <f t="shared" si="51"/>
        <v>12.310000000000002</v>
      </c>
      <c r="G1028" s="12">
        <v>2023</v>
      </c>
    </row>
    <row r="1029" spans="1:7" x14ac:dyDescent="0.2">
      <c r="A1029" s="20">
        <v>45089.666562500002</v>
      </c>
      <c r="B1029" s="2">
        <v>8.2100000000000009</v>
      </c>
      <c r="C1029" s="2">
        <v>1.2</v>
      </c>
      <c r="D1029" s="4">
        <f t="shared" si="49"/>
        <v>9.8520000000000003</v>
      </c>
      <c r="E1029" s="4">
        <f t="shared" si="50"/>
        <v>243.792</v>
      </c>
      <c r="F1029" s="4">
        <f t="shared" si="51"/>
        <v>12.322000000000003</v>
      </c>
      <c r="G1029" s="12">
        <v>2023</v>
      </c>
    </row>
    <row r="1030" spans="1:7" x14ac:dyDescent="0.2">
      <c r="A1030" s="20">
        <v>45089.66679398148</v>
      </c>
      <c r="B1030" s="2">
        <v>8.2200000000000006</v>
      </c>
      <c r="C1030" s="2">
        <v>1.2</v>
      </c>
      <c r="D1030" s="4">
        <f t="shared" si="49"/>
        <v>9.8640000000000008</v>
      </c>
      <c r="E1030" s="4">
        <f t="shared" si="50"/>
        <v>243.804</v>
      </c>
      <c r="F1030" s="4">
        <f t="shared" si="51"/>
        <v>12.334000000000003</v>
      </c>
      <c r="G1030" s="12">
        <v>2023</v>
      </c>
    </row>
    <row r="1031" spans="1:7" x14ac:dyDescent="0.2">
      <c r="A1031" s="20">
        <v>45089.667048611111</v>
      </c>
      <c r="B1031" s="2">
        <v>8.23</v>
      </c>
      <c r="C1031" s="2">
        <v>1.2</v>
      </c>
      <c r="D1031" s="4">
        <f t="shared" si="49"/>
        <v>9.8759999999999994</v>
      </c>
      <c r="E1031" s="4">
        <f t="shared" si="50"/>
        <v>243.816</v>
      </c>
      <c r="F1031" s="4">
        <f t="shared" si="51"/>
        <v>12.346000000000004</v>
      </c>
      <c r="G1031" s="12">
        <v>2023</v>
      </c>
    </row>
    <row r="1032" spans="1:7" x14ac:dyDescent="0.2">
      <c r="A1032" s="20">
        <v>45089.667256944442</v>
      </c>
      <c r="B1032" s="2">
        <v>8.24</v>
      </c>
      <c r="C1032" s="2">
        <v>1.2</v>
      </c>
      <c r="D1032" s="4">
        <f t="shared" si="49"/>
        <v>9.8879999999999999</v>
      </c>
      <c r="E1032" s="4">
        <f t="shared" si="50"/>
        <v>243.828</v>
      </c>
      <c r="F1032" s="4">
        <f t="shared" si="51"/>
        <v>12.358000000000004</v>
      </c>
      <c r="G1032" s="12">
        <v>2023</v>
      </c>
    </row>
    <row r="1033" spans="1:7" x14ac:dyDescent="0.2">
      <c r="A1033" s="20">
        <v>45089.667534722219</v>
      </c>
      <c r="B1033" s="2">
        <v>8.25</v>
      </c>
      <c r="C1033" s="2">
        <v>1.2</v>
      </c>
      <c r="D1033" s="4">
        <f t="shared" si="49"/>
        <v>9.9</v>
      </c>
      <c r="E1033" s="4">
        <f t="shared" si="50"/>
        <v>243.84</v>
      </c>
      <c r="F1033" s="4">
        <f t="shared" si="51"/>
        <v>12.370000000000005</v>
      </c>
      <c r="G1033" s="12">
        <v>2023</v>
      </c>
    </row>
    <row r="1034" spans="1:7" x14ac:dyDescent="0.2">
      <c r="A1034" s="20">
        <v>45089.667812500003</v>
      </c>
      <c r="B1034" s="2">
        <v>8.26</v>
      </c>
      <c r="C1034" s="2">
        <v>1.2</v>
      </c>
      <c r="D1034" s="4">
        <f t="shared" si="49"/>
        <v>9.911999999999999</v>
      </c>
      <c r="E1034" s="4">
        <f t="shared" si="50"/>
        <v>243.852</v>
      </c>
      <c r="F1034" s="4">
        <f t="shared" si="51"/>
        <v>12.382000000000005</v>
      </c>
      <c r="G1034" s="12">
        <v>2023</v>
      </c>
    </row>
    <row r="1035" spans="1:7" x14ac:dyDescent="0.2">
      <c r="A1035" s="20">
        <v>45089.66810185185</v>
      </c>
      <c r="B1035" s="2">
        <v>8.27</v>
      </c>
      <c r="C1035" s="2">
        <v>1.2</v>
      </c>
      <c r="D1035" s="4">
        <f t="shared" si="49"/>
        <v>9.9239999999999995</v>
      </c>
      <c r="E1035" s="4">
        <f t="shared" si="50"/>
        <v>243.864</v>
      </c>
      <c r="F1035" s="4">
        <f t="shared" si="51"/>
        <v>12.394000000000005</v>
      </c>
      <c r="G1035" s="12">
        <v>2023</v>
      </c>
    </row>
    <row r="1036" spans="1:7" x14ac:dyDescent="0.2">
      <c r="A1036" s="20">
        <v>45089.668495370373</v>
      </c>
      <c r="B1036" s="2">
        <v>8.2799999999999994</v>
      </c>
      <c r="C1036" s="2">
        <v>1.2</v>
      </c>
      <c r="D1036" s="4">
        <f t="shared" si="49"/>
        <v>9.9359999999999982</v>
      </c>
      <c r="E1036" s="4">
        <f t="shared" si="50"/>
        <v>243.876</v>
      </c>
      <c r="F1036" s="4">
        <f t="shared" si="51"/>
        <v>12.406000000000006</v>
      </c>
      <c r="G1036" s="12">
        <v>2023</v>
      </c>
    </row>
    <row r="1037" spans="1:7" x14ac:dyDescent="0.2">
      <c r="A1037" s="20">
        <v>45089.669502314813</v>
      </c>
      <c r="B1037" s="2">
        <v>8.2899999999999991</v>
      </c>
      <c r="C1037" s="2">
        <v>1.2</v>
      </c>
      <c r="D1037" s="4">
        <f t="shared" si="49"/>
        <v>9.9479999999999986</v>
      </c>
      <c r="E1037" s="4">
        <f t="shared" si="50"/>
        <v>243.88800000000001</v>
      </c>
      <c r="F1037" s="4">
        <f t="shared" si="51"/>
        <v>12.418000000000006</v>
      </c>
      <c r="G1037" s="12">
        <v>2023</v>
      </c>
    </row>
    <row r="1038" spans="1:7" x14ac:dyDescent="0.2">
      <c r="A1038" s="20">
        <v>45089.670428240737</v>
      </c>
      <c r="B1038" s="2">
        <v>8.3000000000000007</v>
      </c>
      <c r="C1038" s="2">
        <v>1.2</v>
      </c>
      <c r="D1038" s="4">
        <f t="shared" si="49"/>
        <v>9.9600000000000009</v>
      </c>
      <c r="E1038" s="4">
        <f t="shared" si="50"/>
        <v>243.9</v>
      </c>
      <c r="F1038" s="4">
        <f t="shared" si="51"/>
        <v>12.430000000000007</v>
      </c>
      <c r="G1038" s="12">
        <v>2023</v>
      </c>
    </row>
    <row r="1039" spans="1:7" x14ac:dyDescent="0.2">
      <c r="A1039" s="20">
        <v>45089.6716087963</v>
      </c>
      <c r="B1039" s="2">
        <v>8.31</v>
      </c>
      <c r="C1039" s="2">
        <v>1.2</v>
      </c>
      <c r="D1039" s="4">
        <f t="shared" si="49"/>
        <v>9.9719999999999995</v>
      </c>
      <c r="E1039" s="4">
        <f t="shared" si="50"/>
        <v>243.91200000000001</v>
      </c>
      <c r="F1039" s="4">
        <f t="shared" si="51"/>
        <v>12.442000000000007</v>
      </c>
      <c r="G1039" s="12">
        <v>2023</v>
      </c>
    </row>
    <row r="1040" spans="1:7" x14ac:dyDescent="0.2">
      <c r="A1040" s="20">
        <v>45089.672812500001</v>
      </c>
      <c r="B1040" s="2">
        <v>8.32</v>
      </c>
      <c r="C1040" s="2">
        <v>1.2</v>
      </c>
      <c r="D1040" s="4">
        <f t="shared" si="49"/>
        <v>9.984</v>
      </c>
      <c r="E1040" s="4">
        <f t="shared" si="50"/>
        <v>243.92400000000001</v>
      </c>
      <c r="F1040" s="4">
        <f t="shared" si="51"/>
        <v>12.454000000000008</v>
      </c>
      <c r="G1040" s="12">
        <v>2023</v>
      </c>
    </row>
    <row r="1041" spans="1:8" x14ac:dyDescent="0.2">
      <c r="A1041" s="20">
        <v>45089.674710648149</v>
      </c>
      <c r="B1041" s="2">
        <v>8.33</v>
      </c>
      <c r="C1041" s="2">
        <v>1.2</v>
      </c>
      <c r="D1041" s="4">
        <f t="shared" ref="D1041:D1103" si="52">B1041*C1041</f>
        <v>9.9960000000000004</v>
      </c>
      <c r="E1041" s="4">
        <f t="shared" si="50"/>
        <v>243.93600000000001</v>
      </c>
      <c r="F1041" s="4">
        <f t="shared" si="51"/>
        <v>12.466000000000008</v>
      </c>
      <c r="G1041" s="12">
        <v>2023</v>
      </c>
    </row>
    <row r="1042" spans="1:8" x14ac:dyDescent="0.2">
      <c r="A1042" s="20">
        <v>45089.678460648145</v>
      </c>
      <c r="B1042" s="2">
        <v>8.34</v>
      </c>
      <c r="C1042" s="2">
        <v>1.2</v>
      </c>
      <c r="D1042" s="4">
        <f t="shared" si="52"/>
        <v>10.007999999999999</v>
      </c>
      <c r="E1042" s="4">
        <f t="shared" ref="E1042" si="53">D1042+$E$207</f>
        <v>243.94800000000001</v>
      </c>
      <c r="F1042" s="4">
        <f>E1042-231.47</f>
        <v>12.478000000000009</v>
      </c>
      <c r="G1042" s="12">
        <v>2023</v>
      </c>
    </row>
    <row r="1043" spans="1:8" x14ac:dyDescent="0.2">
      <c r="A1043" s="20">
        <v>45089.708333333336</v>
      </c>
      <c r="B1043" s="2">
        <v>0</v>
      </c>
      <c r="C1043" s="2">
        <v>1.2</v>
      </c>
      <c r="D1043" s="4">
        <f t="shared" si="52"/>
        <v>0</v>
      </c>
      <c r="E1043" s="4">
        <f>D1043+$E$1042</f>
        <v>243.94800000000001</v>
      </c>
      <c r="F1043" s="4">
        <f t="shared" ref="F1043:F1106" si="54">E1043-231.47</f>
        <v>12.478000000000009</v>
      </c>
      <c r="G1043" s="12">
        <v>2023</v>
      </c>
      <c r="H1043" s="7" t="s">
        <v>5</v>
      </c>
    </row>
    <row r="1044" spans="1:8" x14ac:dyDescent="0.2">
      <c r="A1044" s="20">
        <v>45091.771805555552</v>
      </c>
      <c r="B1044" s="2">
        <v>0.01</v>
      </c>
      <c r="C1044" s="2">
        <v>1.2</v>
      </c>
      <c r="D1044" s="4">
        <f t="shared" si="52"/>
        <v>1.2E-2</v>
      </c>
      <c r="E1044" s="4">
        <f t="shared" ref="E1044:E1107" si="55">D1044+$E$1042</f>
        <v>243.96</v>
      </c>
      <c r="F1044" s="4">
        <f t="shared" si="54"/>
        <v>12.490000000000009</v>
      </c>
      <c r="G1044" s="12">
        <v>2023</v>
      </c>
    </row>
    <row r="1045" spans="1:8" x14ac:dyDescent="0.2">
      <c r="A1045" s="20">
        <v>45091.773298611108</v>
      </c>
      <c r="B1045" s="2">
        <v>0.02</v>
      </c>
      <c r="C1045" s="2">
        <v>1.2</v>
      </c>
      <c r="D1045" s="4">
        <f t="shared" si="52"/>
        <v>2.4E-2</v>
      </c>
      <c r="E1045" s="4">
        <f t="shared" si="55"/>
        <v>243.97200000000001</v>
      </c>
      <c r="F1045" s="4">
        <f t="shared" si="54"/>
        <v>12.50200000000001</v>
      </c>
      <c r="G1045" s="12">
        <v>2023</v>
      </c>
    </row>
    <row r="1046" spans="1:8" x14ac:dyDescent="0.2">
      <c r="A1046" s="20">
        <v>45091.774340277778</v>
      </c>
      <c r="B1046" s="2">
        <v>0.03</v>
      </c>
      <c r="C1046" s="2">
        <v>1.2</v>
      </c>
      <c r="D1046" s="4">
        <f t="shared" si="52"/>
        <v>3.5999999999999997E-2</v>
      </c>
      <c r="E1046" s="4">
        <f t="shared" si="55"/>
        <v>243.98400000000001</v>
      </c>
      <c r="F1046" s="4">
        <f t="shared" si="54"/>
        <v>12.51400000000001</v>
      </c>
      <c r="G1046" s="12">
        <v>2023</v>
      </c>
    </row>
    <row r="1047" spans="1:8" x14ac:dyDescent="0.2">
      <c r="A1047" s="20">
        <v>45091.775625000002</v>
      </c>
      <c r="B1047" s="2">
        <v>0.04</v>
      </c>
      <c r="C1047" s="2">
        <v>1.2</v>
      </c>
      <c r="D1047" s="4">
        <f t="shared" si="52"/>
        <v>4.8000000000000001E-2</v>
      </c>
      <c r="E1047" s="4">
        <f t="shared" si="55"/>
        <v>243.99600000000001</v>
      </c>
      <c r="F1047" s="4">
        <f t="shared" si="54"/>
        <v>12.52600000000001</v>
      </c>
      <c r="G1047" s="12">
        <v>2023</v>
      </c>
    </row>
    <row r="1048" spans="1:8" x14ac:dyDescent="0.2">
      <c r="A1048" s="20">
        <v>45091.777824074074</v>
      </c>
      <c r="B1048" s="2">
        <v>0.05</v>
      </c>
      <c r="C1048" s="2">
        <v>1.2</v>
      </c>
      <c r="D1048" s="4">
        <f t="shared" si="52"/>
        <v>0.06</v>
      </c>
      <c r="E1048" s="4">
        <f t="shared" si="55"/>
        <v>244.00800000000001</v>
      </c>
      <c r="F1048" s="4">
        <f t="shared" si="54"/>
        <v>12.538000000000011</v>
      </c>
      <c r="G1048" s="12">
        <v>2023</v>
      </c>
    </row>
    <row r="1049" spans="1:8" x14ac:dyDescent="0.2">
      <c r="A1049" s="20">
        <v>45091.784687500003</v>
      </c>
      <c r="B1049" s="2">
        <v>0.06</v>
      </c>
      <c r="C1049" s="2">
        <v>1.2</v>
      </c>
      <c r="D1049" s="4">
        <f t="shared" si="52"/>
        <v>7.1999999999999995E-2</v>
      </c>
      <c r="E1049" s="4">
        <f t="shared" si="55"/>
        <v>244.02</v>
      </c>
      <c r="F1049" s="4">
        <f t="shared" si="54"/>
        <v>12.550000000000011</v>
      </c>
      <c r="G1049" s="12">
        <v>2023</v>
      </c>
    </row>
    <row r="1050" spans="1:8" x14ac:dyDescent="0.2">
      <c r="A1050" s="20">
        <v>45091.790243055555</v>
      </c>
      <c r="B1050" s="2">
        <v>7.0000000000000007E-2</v>
      </c>
      <c r="C1050" s="2">
        <v>1.2</v>
      </c>
      <c r="D1050" s="4">
        <f t="shared" si="52"/>
        <v>8.4000000000000005E-2</v>
      </c>
      <c r="E1050" s="4">
        <f t="shared" si="55"/>
        <v>244.03200000000001</v>
      </c>
      <c r="F1050" s="4">
        <f t="shared" si="54"/>
        <v>12.562000000000012</v>
      </c>
      <c r="G1050" s="12">
        <v>2023</v>
      </c>
    </row>
    <row r="1051" spans="1:8" x14ac:dyDescent="0.2">
      <c r="A1051" s="20">
        <v>45092.559976851851</v>
      </c>
      <c r="B1051" s="2">
        <v>0.08</v>
      </c>
      <c r="C1051" s="2">
        <v>1.2</v>
      </c>
      <c r="D1051" s="4">
        <f t="shared" si="52"/>
        <v>9.6000000000000002E-2</v>
      </c>
      <c r="E1051" s="4">
        <f t="shared" si="55"/>
        <v>244.04400000000001</v>
      </c>
      <c r="F1051" s="4">
        <f t="shared" si="54"/>
        <v>12.574000000000012</v>
      </c>
      <c r="G1051" s="12">
        <v>2023</v>
      </c>
    </row>
    <row r="1052" spans="1:8" x14ac:dyDescent="0.2">
      <c r="A1052" s="20">
        <v>45092.561319444445</v>
      </c>
      <c r="B1052" s="2">
        <v>0.09</v>
      </c>
      <c r="C1052" s="2">
        <v>1.2</v>
      </c>
      <c r="D1052" s="4">
        <f t="shared" si="52"/>
        <v>0.108</v>
      </c>
      <c r="E1052" s="4">
        <f t="shared" si="55"/>
        <v>244.05600000000001</v>
      </c>
      <c r="F1052" s="4">
        <f t="shared" si="54"/>
        <v>12.586000000000013</v>
      </c>
      <c r="G1052" s="12">
        <v>2023</v>
      </c>
    </row>
    <row r="1053" spans="1:8" x14ac:dyDescent="0.2">
      <c r="A1053" s="20">
        <v>45092.564247685186</v>
      </c>
      <c r="B1053" s="2">
        <v>0.1</v>
      </c>
      <c r="C1053" s="2">
        <v>1.2</v>
      </c>
      <c r="D1053" s="4">
        <f t="shared" si="52"/>
        <v>0.12</v>
      </c>
      <c r="E1053" s="4">
        <f t="shared" si="55"/>
        <v>244.06800000000001</v>
      </c>
      <c r="F1053" s="4">
        <f t="shared" si="54"/>
        <v>12.598000000000013</v>
      </c>
      <c r="G1053" s="12">
        <v>2023</v>
      </c>
    </row>
    <row r="1054" spans="1:8" x14ac:dyDescent="0.2">
      <c r="A1054" s="20">
        <v>45092.572858796295</v>
      </c>
      <c r="B1054" s="2">
        <v>0.11</v>
      </c>
      <c r="C1054" s="2">
        <v>1.2</v>
      </c>
      <c r="D1054" s="4">
        <f t="shared" si="52"/>
        <v>0.13200000000000001</v>
      </c>
      <c r="E1054" s="4">
        <f t="shared" si="55"/>
        <v>244.08</v>
      </c>
      <c r="F1054" s="4">
        <f t="shared" si="54"/>
        <v>12.610000000000014</v>
      </c>
      <c r="G1054" s="12">
        <v>2023</v>
      </c>
    </row>
    <row r="1055" spans="1:8" x14ac:dyDescent="0.2">
      <c r="A1055" s="20">
        <v>45092.884201388886</v>
      </c>
      <c r="B1055" s="2">
        <v>0.12</v>
      </c>
      <c r="C1055" s="2">
        <v>1.2</v>
      </c>
      <c r="D1055" s="4">
        <f t="shared" si="52"/>
        <v>0.14399999999999999</v>
      </c>
      <c r="E1055" s="4">
        <f t="shared" si="55"/>
        <v>244.09200000000001</v>
      </c>
      <c r="F1055" s="4">
        <f t="shared" si="54"/>
        <v>12.622000000000014</v>
      </c>
      <c r="G1055" s="12">
        <v>2023</v>
      </c>
    </row>
    <row r="1056" spans="1:8" x14ac:dyDescent="0.2">
      <c r="A1056" s="20">
        <v>45092.88621527778</v>
      </c>
      <c r="B1056" s="2">
        <v>0.13</v>
      </c>
      <c r="C1056" s="2">
        <v>1.2</v>
      </c>
      <c r="D1056" s="4">
        <f t="shared" si="52"/>
        <v>0.156</v>
      </c>
      <c r="E1056" s="4">
        <f t="shared" si="55"/>
        <v>244.10400000000001</v>
      </c>
      <c r="F1056" s="4">
        <f t="shared" si="54"/>
        <v>12.634000000000015</v>
      </c>
      <c r="G1056" s="12">
        <v>2023</v>
      </c>
    </row>
    <row r="1057" spans="1:7" x14ac:dyDescent="0.2">
      <c r="A1057" s="20">
        <v>45092.888020833336</v>
      </c>
      <c r="B1057" s="2">
        <v>0.14000000000000001</v>
      </c>
      <c r="C1057" s="2">
        <v>1.2</v>
      </c>
      <c r="D1057" s="4">
        <f t="shared" si="52"/>
        <v>0.16800000000000001</v>
      </c>
      <c r="E1057" s="4">
        <f t="shared" si="55"/>
        <v>244.11600000000001</v>
      </c>
      <c r="F1057" s="4">
        <f t="shared" si="54"/>
        <v>12.646000000000015</v>
      </c>
      <c r="G1057" s="12">
        <v>2023</v>
      </c>
    </row>
    <row r="1058" spans="1:7" x14ac:dyDescent="0.2">
      <c r="A1058" s="20">
        <v>45092.889374999999</v>
      </c>
      <c r="B1058" s="2">
        <v>0.15</v>
      </c>
      <c r="C1058" s="2">
        <v>1.2</v>
      </c>
      <c r="D1058" s="4">
        <f t="shared" si="52"/>
        <v>0.18</v>
      </c>
      <c r="E1058" s="4">
        <f t="shared" si="55"/>
        <v>244.12800000000001</v>
      </c>
      <c r="F1058" s="4">
        <f t="shared" si="54"/>
        <v>12.658000000000015</v>
      </c>
      <c r="G1058" s="12">
        <v>2023</v>
      </c>
    </row>
    <row r="1059" spans="1:7" x14ac:dyDescent="0.2">
      <c r="A1059" s="20">
        <v>45092.891574074078</v>
      </c>
      <c r="B1059" s="2">
        <v>0.16</v>
      </c>
      <c r="C1059" s="2">
        <v>1.2</v>
      </c>
      <c r="D1059" s="4">
        <f t="shared" si="52"/>
        <v>0.192</v>
      </c>
      <c r="E1059" s="4">
        <f t="shared" si="55"/>
        <v>244.14000000000001</v>
      </c>
      <c r="F1059" s="4">
        <f t="shared" si="54"/>
        <v>12.670000000000016</v>
      </c>
      <c r="G1059" s="12">
        <v>2023</v>
      </c>
    </row>
    <row r="1060" spans="1:7" x14ac:dyDescent="0.2">
      <c r="A1060" s="20">
        <v>45092.894791666666</v>
      </c>
      <c r="B1060" s="2">
        <v>0.17</v>
      </c>
      <c r="C1060" s="2">
        <v>1.2</v>
      </c>
      <c r="D1060" s="4">
        <f t="shared" si="52"/>
        <v>0.20400000000000001</v>
      </c>
      <c r="E1060" s="4">
        <f t="shared" si="55"/>
        <v>244.15200000000002</v>
      </c>
      <c r="F1060" s="4">
        <f t="shared" si="54"/>
        <v>12.682000000000016</v>
      </c>
      <c r="G1060" s="12">
        <v>2023</v>
      </c>
    </row>
    <row r="1061" spans="1:7" x14ac:dyDescent="0.2">
      <c r="A1061" s="20">
        <v>45092.985763888886</v>
      </c>
      <c r="B1061" s="2">
        <v>0.18</v>
      </c>
      <c r="C1061" s="2">
        <v>1.2</v>
      </c>
      <c r="D1061" s="4">
        <f t="shared" si="52"/>
        <v>0.216</v>
      </c>
      <c r="E1061" s="4">
        <f t="shared" si="55"/>
        <v>244.16400000000002</v>
      </c>
      <c r="F1061" s="4">
        <f t="shared" si="54"/>
        <v>12.694000000000017</v>
      </c>
      <c r="G1061" s="12">
        <v>2023</v>
      </c>
    </row>
    <row r="1062" spans="1:7" x14ac:dyDescent="0.2">
      <c r="A1062" s="20">
        <v>45093.636400462965</v>
      </c>
      <c r="B1062" s="2">
        <v>0.19</v>
      </c>
      <c r="C1062" s="2">
        <v>1.2</v>
      </c>
      <c r="D1062" s="4">
        <f t="shared" si="52"/>
        <v>0.22799999999999998</v>
      </c>
      <c r="E1062" s="4">
        <f t="shared" si="55"/>
        <v>244.17600000000002</v>
      </c>
      <c r="F1062" s="4">
        <f t="shared" si="54"/>
        <v>12.706000000000017</v>
      </c>
      <c r="G1062" s="12">
        <v>2023</v>
      </c>
    </row>
    <row r="1063" spans="1:7" x14ac:dyDescent="0.2">
      <c r="A1063" s="20">
        <v>45093.641030092593</v>
      </c>
      <c r="B1063" s="2">
        <v>0.2</v>
      </c>
      <c r="C1063" s="2">
        <v>1.2</v>
      </c>
      <c r="D1063" s="4">
        <f t="shared" si="52"/>
        <v>0.24</v>
      </c>
      <c r="E1063" s="4">
        <f t="shared" si="55"/>
        <v>244.18800000000002</v>
      </c>
      <c r="F1063" s="4">
        <f t="shared" si="54"/>
        <v>12.718000000000018</v>
      </c>
      <c r="G1063" s="12">
        <v>2023</v>
      </c>
    </row>
    <row r="1064" spans="1:7" x14ac:dyDescent="0.2">
      <c r="A1064" s="20">
        <v>45093.643622685187</v>
      </c>
      <c r="B1064" s="2">
        <v>0.21</v>
      </c>
      <c r="C1064" s="2">
        <v>1.2</v>
      </c>
      <c r="D1064" s="4">
        <f t="shared" si="52"/>
        <v>0.252</v>
      </c>
      <c r="E1064" s="4">
        <f t="shared" si="55"/>
        <v>244.20000000000002</v>
      </c>
      <c r="F1064" s="4">
        <f t="shared" si="54"/>
        <v>12.730000000000018</v>
      </c>
      <c r="G1064" s="12">
        <v>2023</v>
      </c>
    </row>
    <row r="1065" spans="1:7" x14ac:dyDescent="0.2">
      <c r="A1065" s="20">
        <v>45093.647037037037</v>
      </c>
      <c r="B1065" s="2">
        <v>0.22</v>
      </c>
      <c r="C1065" s="2">
        <v>1.2</v>
      </c>
      <c r="D1065" s="4">
        <f t="shared" si="52"/>
        <v>0.26400000000000001</v>
      </c>
      <c r="E1065" s="4">
        <f t="shared" si="55"/>
        <v>244.21200000000002</v>
      </c>
      <c r="F1065" s="4">
        <f t="shared" si="54"/>
        <v>12.742000000000019</v>
      </c>
      <c r="G1065" s="12">
        <v>2023</v>
      </c>
    </row>
    <row r="1066" spans="1:7" x14ac:dyDescent="0.2">
      <c r="A1066" s="20">
        <v>45093.669004629628</v>
      </c>
      <c r="B1066" s="2">
        <v>0.23</v>
      </c>
      <c r="C1066" s="2">
        <v>1.2</v>
      </c>
      <c r="D1066" s="4">
        <f t="shared" si="52"/>
        <v>0.27600000000000002</v>
      </c>
      <c r="E1066" s="4">
        <f t="shared" si="55"/>
        <v>244.22400000000002</v>
      </c>
      <c r="F1066" s="4">
        <f t="shared" si="54"/>
        <v>12.754000000000019</v>
      </c>
      <c r="G1066" s="12">
        <v>2023</v>
      </c>
    </row>
    <row r="1067" spans="1:7" x14ac:dyDescent="0.2">
      <c r="A1067" s="20">
        <v>45093.67114583333</v>
      </c>
      <c r="B1067" s="2">
        <v>0.24</v>
      </c>
      <c r="C1067" s="2">
        <v>1.2</v>
      </c>
      <c r="D1067" s="4">
        <f t="shared" si="52"/>
        <v>0.28799999999999998</v>
      </c>
      <c r="E1067" s="4">
        <f t="shared" si="55"/>
        <v>244.23600000000002</v>
      </c>
      <c r="F1067" s="4">
        <f t="shared" si="54"/>
        <v>12.76600000000002</v>
      </c>
      <c r="G1067" s="12">
        <v>2023</v>
      </c>
    </row>
    <row r="1068" spans="1:7" x14ac:dyDescent="0.2">
      <c r="A1068" s="20">
        <v>45093.676782407405</v>
      </c>
      <c r="B1068" s="2">
        <v>0.25</v>
      </c>
      <c r="C1068" s="2">
        <v>1.2</v>
      </c>
      <c r="D1068" s="4">
        <f t="shared" si="52"/>
        <v>0.3</v>
      </c>
      <c r="E1068" s="4">
        <f t="shared" si="55"/>
        <v>244.24800000000002</v>
      </c>
      <c r="F1068" s="4">
        <f t="shared" si="54"/>
        <v>12.77800000000002</v>
      </c>
      <c r="G1068" s="12">
        <v>2023</v>
      </c>
    </row>
    <row r="1069" spans="1:7" x14ac:dyDescent="0.2">
      <c r="A1069" s="20">
        <v>45125.510474537034</v>
      </c>
      <c r="B1069" s="2">
        <v>0.26</v>
      </c>
      <c r="C1069" s="2">
        <v>1.2</v>
      </c>
      <c r="D1069" s="4">
        <f t="shared" si="52"/>
        <v>0.312</v>
      </c>
      <c r="E1069" s="4">
        <f t="shared" si="55"/>
        <v>244.26000000000002</v>
      </c>
      <c r="F1069" s="4">
        <f t="shared" si="54"/>
        <v>12.79000000000002</v>
      </c>
      <c r="G1069" s="12">
        <v>2023</v>
      </c>
    </row>
    <row r="1070" spans="1:7" x14ac:dyDescent="0.2">
      <c r="A1070" s="20">
        <v>45125.536307870374</v>
      </c>
      <c r="B1070" s="2">
        <v>0.27</v>
      </c>
      <c r="C1070" s="2">
        <v>1.2</v>
      </c>
      <c r="D1070" s="4">
        <f t="shared" si="52"/>
        <v>0.32400000000000001</v>
      </c>
      <c r="E1070" s="4">
        <f t="shared" si="55"/>
        <v>244.27200000000002</v>
      </c>
      <c r="F1070" s="4">
        <f t="shared" si="54"/>
        <v>12.802000000000021</v>
      </c>
      <c r="G1070" s="12">
        <v>2023</v>
      </c>
    </row>
    <row r="1071" spans="1:7" x14ac:dyDescent="0.2">
      <c r="A1071" s="20">
        <v>45125.537175925929</v>
      </c>
      <c r="B1071" s="2">
        <v>0.28000000000000003</v>
      </c>
      <c r="C1071" s="2">
        <v>1.2</v>
      </c>
      <c r="D1071" s="4">
        <f t="shared" si="52"/>
        <v>0.33600000000000002</v>
      </c>
      <c r="E1071" s="4">
        <f t="shared" si="55"/>
        <v>244.28400000000002</v>
      </c>
      <c r="F1071" s="4">
        <f t="shared" si="54"/>
        <v>12.814000000000021</v>
      </c>
      <c r="G1071" s="12">
        <v>2023</v>
      </c>
    </row>
    <row r="1072" spans="1:7" x14ac:dyDescent="0.2">
      <c r="A1072" s="20">
        <v>45131.571423611109</v>
      </c>
      <c r="B1072" s="2">
        <v>0.28999999999999998</v>
      </c>
      <c r="C1072" s="2">
        <v>1.2</v>
      </c>
      <c r="D1072" s="4">
        <f t="shared" si="52"/>
        <v>0.34799999999999998</v>
      </c>
      <c r="E1072" s="4">
        <f t="shared" si="55"/>
        <v>244.29600000000002</v>
      </c>
      <c r="F1072" s="4">
        <f t="shared" si="54"/>
        <v>12.826000000000022</v>
      </c>
      <c r="G1072" s="12">
        <v>2023</v>
      </c>
    </row>
    <row r="1073" spans="1:7" x14ac:dyDescent="0.2">
      <c r="A1073" s="20">
        <v>45131.572268518517</v>
      </c>
      <c r="B1073" s="2">
        <v>0.3</v>
      </c>
      <c r="C1073" s="2">
        <v>1.2</v>
      </c>
      <c r="D1073" s="4">
        <f t="shared" si="52"/>
        <v>0.36</v>
      </c>
      <c r="E1073" s="4">
        <f t="shared" si="55"/>
        <v>244.30800000000002</v>
      </c>
      <c r="F1073" s="4">
        <f t="shared" si="54"/>
        <v>12.838000000000022</v>
      </c>
      <c r="G1073" s="12">
        <v>2023</v>
      </c>
    </row>
    <row r="1074" spans="1:7" x14ac:dyDescent="0.2">
      <c r="A1074" s="20">
        <v>45131.573807870373</v>
      </c>
      <c r="B1074" s="2">
        <v>0.31</v>
      </c>
      <c r="C1074" s="2">
        <v>1.2</v>
      </c>
      <c r="D1074" s="4">
        <f t="shared" si="52"/>
        <v>0.372</v>
      </c>
      <c r="E1074" s="4">
        <f t="shared" si="55"/>
        <v>244.32000000000002</v>
      </c>
      <c r="F1074" s="4">
        <f t="shared" si="54"/>
        <v>12.850000000000023</v>
      </c>
      <c r="G1074" s="12">
        <v>2023</v>
      </c>
    </row>
    <row r="1075" spans="1:7" x14ac:dyDescent="0.2">
      <c r="A1075" s="20">
        <v>45131.575185185182</v>
      </c>
      <c r="B1075" s="2">
        <v>0.32</v>
      </c>
      <c r="C1075" s="2">
        <v>1.2</v>
      </c>
      <c r="D1075" s="4">
        <f t="shared" si="52"/>
        <v>0.38400000000000001</v>
      </c>
      <c r="E1075" s="4">
        <f t="shared" si="55"/>
        <v>244.33199999999999</v>
      </c>
      <c r="F1075" s="4">
        <f t="shared" si="54"/>
        <v>12.861999999999995</v>
      </c>
      <c r="G1075" s="12">
        <v>2023</v>
      </c>
    </row>
    <row r="1076" spans="1:7" x14ac:dyDescent="0.2">
      <c r="A1076" s="20">
        <v>45131.72729166667</v>
      </c>
      <c r="B1076" s="2">
        <v>0.33</v>
      </c>
      <c r="C1076" s="2">
        <v>1.2</v>
      </c>
      <c r="D1076" s="4">
        <f t="shared" si="52"/>
        <v>0.39600000000000002</v>
      </c>
      <c r="E1076" s="4">
        <f t="shared" si="55"/>
        <v>244.34399999999999</v>
      </c>
      <c r="F1076" s="4">
        <f t="shared" si="54"/>
        <v>12.873999999999995</v>
      </c>
      <c r="G1076" s="12">
        <v>2023</v>
      </c>
    </row>
    <row r="1077" spans="1:7" x14ac:dyDescent="0.2">
      <c r="A1077" s="20">
        <v>45137.693252314813</v>
      </c>
      <c r="B1077" s="2">
        <v>0.34</v>
      </c>
      <c r="C1077" s="2">
        <v>1.2</v>
      </c>
      <c r="D1077" s="4">
        <f t="shared" si="52"/>
        <v>0.40800000000000003</v>
      </c>
      <c r="E1077" s="4">
        <f t="shared" si="55"/>
        <v>244.35599999999999</v>
      </c>
      <c r="F1077" s="4">
        <f t="shared" si="54"/>
        <v>12.885999999999996</v>
      </c>
      <c r="G1077" s="12">
        <v>2023</v>
      </c>
    </row>
    <row r="1078" spans="1:7" x14ac:dyDescent="0.2">
      <c r="A1078" s="20">
        <v>45137.694803240738</v>
      </c>
      <c r="B1078" s="2">
        <v>0.35</v>
      </c>
      <c r="C1078" s="2">
        <v>1.2</v>
      </c>
      <c r="D1078" s="4">
        <f t="shared" si="52"/>
        <v>0.42</v>
      </c>
      <c r="E1078" s="4">
        <f t="shared" si="55"/>
        <v>244.36799999999999</v>
      </c>
      <c r="F1078" s="4">
        <f t="shared" si="54"/>
        <v>12.897999999999996</v>
      </c>
      <c r="G1078" s="12">
        <v>2023</v>
      </c>
    </row>
    <row r="1079" spans="1:7" x14ac:dyDescent="0.2">
      <c r="A1079" s="20">
        <v>45137.697789351849</v>
      </c>
      <c r="B1079" s="2">
        <v>0.36</v>
      </c>
      <c r="C1079" s="2">
        <v>1.2</v>
      </c>
      <c r="D1079" s="4">
        <f t="shared" si="52"/>
        <v>0.432</v>
      </c>
      <c r="E1079" s="4">
        <f t="shared" si="55"/>
        <v>244.38</v>
      </c>
      <c r="F1079" s="4">
        <f t="shared" si="54"/>
        <v>12.909999999999997</v>
      </c>
      <c r="G1079" s="12">
        <v>2023</v>
      </c>
    </row>
    <row r="1080" spans="1:7" x14ac:dyDescent="0.2">
      <c r="A1080" s="20">
        <v>45137.704988425925</v>
      </c>
      <c r="B1080" s="2">
        <v>0.37</v>
      </c>
      <c r="C1080" s="2">
        <v>1.2</v>
      </c>
      <c r="D1080" s="4">
        <f t="shared" si="52"/>
        <v>0.44400000000000001</v>
      </c>
      <c r="E1080" s="4">
        <f t="shared" si="55"/>
        <v>244.392</v>
      </c>
      <c r="F1080" s="4">
        <f t="shared" si="54"/>
        <v>12.921999999999997</v>
      </c>
      <c r="G1080" s="12">
        <v>2023</v>
      </c>
    </row>
    <row r="1081" spans="1:7" x14ac:dyDescent="0.2">
      <c r="A1081" s="20">
        <v>45138.800983796296</v>
      </c>
      <c r="B1081" s="2">
        <v>0.38</v>
      </c>
      <c r="C1081" s="2">
        <v>1.2</v>
      </c>
      <c r="D1081" s="4">
        <f t="shared" si="52"/>
        <v>0.45599999999999996</v>
      </c>
      <c r="E1081" s="4">
        <f t="shared" si="55"/>
        <v>244.404</v>
      </c>
      <c r="F1081" s="4">
        <f t="shared" si="54"/>
        <v>12.933999999999997</v>
      </c>
      <c r="G1081" s="12">
        <v>2023</v>
      </c>
    </row>
    <row r="1082" spans="1:7" x14ac:dyDescent="0.2">
      <c r="A1082" s="20">
        <v>45138.801215277781</v>
      </c>
      <c r="B1082" s="2">
        <v>0.39</v>
      </c>
      <c r="C1082" s="2">
        <v>1.2</v>
      </c>
      <c r="D1082" s="4">
        <f t="shared" si="52"/>
        <v>0.46799999999999997</v>
      </c>
      <c r="E1082" s="4">
        <f t="shared" si="55"/>
        <v>244.416</v>
      </c>
      <c r="F1082" s="4">
        <f t="shared" si="54"/>
        <v>12.945999999999998</v>
      </c>
      <c r="G1082" s="12">
        <v>2023</v>
      </c>
    </row>
    <row r="1083" spans="1:7" x14ac:dyDescent="0.2">
      <c r="A1083" s="20">
        <v>45138.801435185182</v>
      </c>
      <c r="B1083" s="2">
        <v>0.4</v>
      </c>
      <c r="C1083" s="2">
        <v>1.2</v>
      </c>
      <c r="D1083" s="4">
        <f t="shared" si="52"/>
        <v>0.48</v>
      </c>
      <c r="E1083" s="4">
        <f t="shared" si="55"/>
        <v>244.428</v>
      </c>
      <c r="F1083" s="4">
        <f t="shared" si="54"/>
        <v>12.957999999999998</v>
      </c>
      <c r="G1083" s="12">
        <v>2023</v>
      </c>
    </row>
    <row r="1084" spans="1:7" x14ac:dyDescent="0.2">
      <c r="A1084" s="20">
        <v>45138.801655092589</v>
      </c>
      <c r="B1084" s="2">
        <v>0.41</v>
      </c>
      <c r="C1084" s="2">
        <v>1.2</v>
      </c>
      <c r="D1084" s="4">
        <f t="shared" si="52"/>
        <v>0.49199999999999994</v>
      </c>
      <c r="E1084" s="4">
        <f t="shared" si="55"/>
        <v>244.44</v>
      </c>
      <c r="F1084" s="4">
        <f t="shared" si="54"/>
        <v>12.969999999999999</v>
      </c>
      <c r="G1084" s="12">
        <v>2023</v>
      </c>
    </row>
    <row r="1085" spans="1:7" x14ac:dyDescent="0.2">
      <c r="A1085" s="20">
        <v>45138.801840277774</v>
      </c>
      <c r="B1085" s="2">
        <v>0.42</v>
      </c>
      <c r="C1085" s="2">
        <v>1.2</v>
      </c>
      <c r="D1085" s="4">
        <f t="shared" si="52"/>
        <v>0.504</v>
      </c>
      <c r="E1085" s="4">
        <f t="shared" si="55"/>
        <v>244.452</v>
      </c>
      <c r="F1085" s="4">
        <f t="shared" si="54"/>
        <v>12.981999999999999</v>
      </c>
      <c r="G1085" s="12">
        <v>2023</v>
      </c>
    </row>
    <row r="1086" spans="1:7" x14ac:dyDescent="0.2">
      <c r="A1086" s="20">
        <v>45138.802129629628</v>
      </c>
      <c r="B1086" s="2">
        <v>0.43</v>
      </c>
      <c r="C1086" s="2">
        <v>1.2</v>
      </c>
      <c r="D1086" s="4">
        <f t="shared" si="52"/>
        <v>0.51600000000000001</v>
      </c>
      <c r="E1086" s="4">
        <f t="shared" si="55"/>
        <v>244.464</v>
      </c>
      <c r="F1086" s="4">
        <f t="shared" si="54"/>
        <v>12.994</v>
      </c>
      <c r="G1086" s="12">
        <v>2023</v>
      </c>
    </row>
    <row r="1087" spans="1:7" x14ac:dyDescent="0.2">
      <c r="A1087" s="20">
        <v>45138.802384259259</v>
      </c>
      <c r="B1087" s="2">
        <v>0.44</v>
      </c>
      <c r="C1087" s="2">
        <v>1.2</v>
      </c>
      <c r="D1087" s="4">
        <f t="shared" si="52"/>
        <v>0.52800000000000002</v>
      </c>
      <c r="E1087" s="4">
        <f t="shared" si="55"/>
        <v>244.476</v>
      </c>
      <c r="F1087" s="4">
        <f t="shared" si="54"/>
        <v>13.006</v>
      </c>
      <c r="G1087" s="12">
        <v>2023</v>
      </c>
    </row>
    <row r="1088" spans="1:7" x14ac:dyDescent="0.2">
      <c r="A1088" s="20">
        <v>45138.802754629629</v>
      </c>
      <c r="B1088" s="2">
        <v>0.45</v>
      </c>
      <c r="C1088" s="2">
        <v>1.2</v>
      </c>
      <c r="D1088" s="4">
        <f t="shared" si="52"/>
        <v>0.54</v>
      </c>
      <c r="E1088" s="4">
        <f t="shared" si="55"/>
        <v>244.488</v>
      </c>
      <c r="F1088" s="4">
        <f t="shared" si="54"/>
        <v>13.018000000000001</v>
      </c>
      <c r="G1088" s="12">
        <v>2023</v>
      </c>
    </row>
    <row r="1089" spans="1:7" x14ac:dyDescent="0.2">
      <c r="A1089" s="20">
        <v>45138.802974537037</v>
      </c>
      <c r="B1089" s="2">
        <v>0.46</v>
      </c>
      <c r="C1089" s="2">
        <v>1.2</v>
      </c>
      <c r="D1089" s="4">
        <f t="shared" si="52"/>
        <v>0.55200000000000005</v>
      </c>
      <c r="E1089" s="4">
        <f t="shared" si="55"/>
        <v>244.5</v>
      </c>
      <c r="F1089" s="4">
        <f t="shared" si="54"/>
        <v>13.030000000000001</v>
      </c>
      <c r="G1089" s="12">
        <v>2023</v>
      </c>
    </row>
    <row r="1090" spans="1:7" x14ac:dyDescent="0.2">
      <c r="A1090" s="20">
        <v>45138.803229166668</v>
      </c>
      <c r="B1090" s="2">
        <v>0.47</v>
      </c>
      <c r="C1090" s="2">
        <v>1.2</v>
      </c>
      <c r="D1090" s="4">
        <f t="shared" si="52"/>
        <v>0.56399999999999995</v>
      </c>
      <c r="E1090" s="4">
        <f t="shared" si="55"/>
        <v>244.512</v>
      </c>
      <c r="F1090" s="4">
        <f t="shared" si="54"/>
        <v>13.042000000000002</v>
      </c>
      <c r="G1090" s="12">
        <v>2023</v>
      </c>
    </row>
    <row r="1091" spans="1:7" x14ac:dyDescent="0.2">
      <c r="A1091" s="20">
        <v>45138.803472222222</v>
      </c>
      <c r="B1091" s="2">
        <v>0.48</v>
      </c>
      <c r="C1091" s="2">
        <v>1.2</v>
      </c>
      <c r="D1091" s="4">
        <f t="shared" si="52"/>
        <v>0.57599999999999996</v>
      </c>
      <c r="E1091" s="4">
        <f t="shared" si="55"/>
        <v>244.524</v>
      </c>
      <c r="F1091" s="4">
        <f t="shared" si="54"/>
        <v>13.054000000000002</v>
      </c>
      <c r="G1091" s="12">
        <v>2023</v>
      </c>
    </row>
    <row r="1092" spans="1:7" x14ac:dyDescent="0.2">
      <c r="A1092" s="20">
        <v>45138.803726851853</v>
      </c>
      <c r="B1092" s="2">
        <v>0.49</v>
      </c>
      <c r="C1092" s="2">
        <v>1.2</v>
      </c>
      <c r="D1092" s="4">
        <f t="shared" si="52"/>
        <v>0.58799999999999997</v>
      </c>
      <c r="E1092" s="4">
        <f t="shared" si="55"/>
        <v>244.536</v>
      </c>
      <c r="F1092" s="4">
        <f t="shared" si="54"/>
        <v>13.066000000000003</v>
      </c>
      <c r="G1092" s="12">
        <v>2023</v>
      </c>
    </row>
    <row r="1093" spans="1:7" x14ac:dyDescent="0.2">
      <c r="A1093" s="20">
        <v>45138.803865740738</v>
      </c>
      <c r="B1093" s="2">
        <v>0.5</v>
      </c>
      <c r="C1093" s="2">
        <v>1.2</v>
      </c>
      <c r="D1093" s="4">
        <f t="shared" si="52"/>
        <v>0.6</v>
      </c>
      <c r="E1093" s="4">
        <f t="shared" si="55"/>
        <v>244.548</v>
      </c>
      <c r="F1093" s="4">
        <f t="shared" si="54"/>
        <v>13.078000000000003</v>
      </c>
      <c r="G1093" s="12">
        <v>2023</v>
      </c>
    </row>
    <row r="1094" spans="1:7" x14ac:dyDescent="0.2">
      <c r="A1094" s="20">
        <v>45138.804027777776</v>
      </c>
      <c r="B1094" s="2">
        <v>0.51</v>
      </c>
      <c r="C1094" s="2">
        <v>1.2</v>
      </c>
      <c r="D1094" s="4">
        <f t="shared" si="52"/>
        <v>0.61199999999999999</v>
      </c>
      <c r="E1094" s="4">
        <f t="shared" si="55"/>
        <v>244.56</v>
      </c>
      <c r="F1094" s="4">
        <f t="shared" si="54"/>
        <v>13.090000000000003</v>
      </c>
      <c r="G1094" s="12">
        <v>2023</v>
      </c>
    </row>
    <row r="1095" spans="1:7" x14ac:dyDescent="0.2">
      <c r="A1095" s="20">
        <v>45138.804212962961</v>
      </c>
      <c r="B1095" s="2">
        <v>0.52</v>
      </c>
      <c r="C1095" s="2">
        <v>1.2</v>
      </c>
      <c r="D1095" s="4">
        <f t="shared" si="52"/>
        <v>0.624</v>
      </c>
      <c r="E1095" s="4">
        <f t="shared" si="55"/>
        <v>244.572</v>
      </c>
      <c r="F1095" s="4">
        <f t="shared" si="54"/>
        <v>13.102000000000004</v>
      </c>
      <c r="G1095" s="12">
        <v>2023</v>
      </c>
    </row>
    <row r="1096" spans="1:7" x14ac:dyDescent="0.2">
      <c r="A1096" s="20">
        <v>45138.804398148146</v>
      </c>
      <c r="B1096" s="2">
        <v>0.53</v>
      </c>
      <c r="C1096" s="2">
        <v>1.2</v>
      </c>
      <c r="D1096" s="4">
        <f t="shared" si="52"/>
        <v>0.63600000000000001</v>
      </c>
      <c r="E1096" s="4">
        <f t="shared" si="55"/>
        <v>244.584</v>
      </c>
      <c r="F1096" s="4">
        <f t="shared" si="54"/>
        <v>13.114000000000004</v>
      </c>
      <c r="G1096" s="12">
        <v>2023</v>
      </c>
    </row>
    <row r="1097" spans="1:7" x14ac:dyDescent="0.2">
      <c r="A1097" s="20">
        <v>45138.804606481484</v>
      </c>
      <c r="B1097" s="2">
        <v>0.54</v>
      </c>
      <c r="C1097" s="2">
        <v>1.2</v>
      </c>
      <c r="D1097" s="4">
        <f t="shared" si="52"/>
        <v>0.64800000000000002</v>
      </c>
      <c r="E1097" s="4">
        <f t="shared" si="55"/>
        <v>244.596</v>
      </c>
      <c r="F1097" s="4">
        <f t="shared" si="54"/>
        <v>13.126000000000005</v>
      </c>
      <c r="G1097" s="12">
        <v>2023</v>
      </c>
    </row>
    <row r="1098" spans="1:7" x14ac:dyDescent="0.2">
      <c r="A1098" s="20">
        <v>45138.804976851854</v>
      </c>
      <c r="B1098" s="2">
        <v>0.55000000000000004</v>
      </c>
      <c r="C1098" s="2">
        <v>1.2</v>
      </c>
      <c r="D1098" s="4">
        <f t="shared" si="52"/>
        <v>0.66</v>
      </c>
      <c r="E1098" s="4">
        <f t="shared" si="55"/>
        <v>244.608</v>
      </c>
      <c r="F1098" s="4">
        <f t="shared" si="54"/>
        <v>13.138000000000005</v>
      </c>
      <c r="G1098" s="12">
        <v>2023</v>
      </c>
    </row>
    <row r="1099" spans="1:7" x14ac:dyDescent="0.2">
      <c r="A1099" s="20">
        <v>45138.805787037039</v>
      </c>
      <c r="B1099" s="2">
        <v>0.56000000000000005</v>
      </c>
      <c r="C1099" s="2">
        <v>1.2</v>
      </c>
      <c r="D1099" s="4">
        <f t="shared" si="52"/>
        <v>0.67200000000000004</v>
      </c>
      <c r="E1099" s="4">
        <f t="shared" si="55"/>
        <v>244.62</v>
      </c>
      <c r="F1099" s="4">
        <f t="shared" si="54"/>
        <v>13.150000000000006</v>
      </c>
      <c r="G1099" s="12">
        <v>2023</v>
      </c>
    </row>
    <row r="1100" spans="1:7" x14ac:dyDescent="0.2">
      <c r="A1100" s="20">
        <v>45138.809131944443</v>
      </c>
      <c r="B1100" s="2">
        <v>0.56999999999999995</v>
      </c>
      <c r="C1100" s="2">
        <v>1.2</v>
      </c>
      <c r="D1100" s="4">
        <f t="shared" si="52"/>
        <v>0.68399999999999994</v>
      </c>
      <c r="E1100" s="4">
        <f t="shared" si="55"/>
        <v>244.63200000000001</v>
      </c>
      <c r="F1100" s="4">
        <f t="shared" si="54"/>
        <v>13.162000000000006</v>
      </c>
      <c r="G1100" s="12">
        <v>2023</v>
      </c>
    </row>
    <row r="1101" spans="1:7" x14ac:dyDescent="0.2">
      <c r="A1101" s="20">
        <v>45138.892731481479</v>
      </c>
      <c r="B1101" s="2">
        <v>0.57999999999999996</v>
      </c>
      <c r="C1101" s="2">
        <v>1.2</v>
      </c>
      <c r="D1101" s="4">
        <f t="shared" si="52"/>
        <v>0.69599999999999995</v>
      </c>
      <c r="E1101" s="4">
        <f t="shared" si="55"/>
        <v>244.64400000000001</v>
      </c>
      <c r="F1101" s="4">
        <f t="shared" si="54"/>
        <v>13.174000000000007</v>
      </c>
      <c r="G1101" s="12">
        <v>2023</v>
      </c>
    </row>
    <row r="1102" spans="1:7" x14ac:dyDescent="0.2">
      <c r="A1102" s="20">
        <v>45138.897499999999</v>
      </c>
      <c r="B1102" s="2">
        <v>0.59</v>
      </c>
      <c r="C1102" s="2">
        <v>1.2</v>
      </c>
      <c r="D1102" s="4">
        <f t="shared" si="52"/>
        <v>0.70799999999999996</v>
      </c>
      <c r="E1102" s="4">
        <f t="shared" si="55"/>
        <v>244.65600000000001</v>
      </c>
      <c r="F1102" s="4">
        <f t="shared" si="54"/>
        <v>13.186000000000007</v>
      </c>
      <c r="G1102" s="12">
        <v>2023</v>
      </c>
    </row>
    <row r="1103" spans="1:7" x14ac:dyDescent="0.2">
      <c r="A1103" s="20">
        <v>45138.898495370369</v>
      </c>
      <c r="B1103" s="2">
        <v>0.6</v>
      </c>
      <c r="C1103" s="2">
        <v>1.2</v>
      </c>
      <c r="D1103" s="4">
        <f t="shared" si="52"/>
        <v>0.72</v>
      </c>
      <c r="E1103" s="4">
        <f t="shared" si="55"/>
        <v>244.66800000000001</v>
      </c>
      <c r="F1103" s="4">
        <f t="shared" si="54"/>
        <v>13.198000000000008</v>
      </c>
      <c r="G1103" s="12">
        <v>2023</v>
      </c>
    </row>
    <row r="1104" spans="1:7" x14ac:dyDescent="0.2">
      <c r="A1104" s="20">
        <v>45138.899502314816</v>
      </c>
      <c r="B1104" s="2">
        <v>0.61</v>
      </c>
      <c r="C1104" s="2">
        <v>1.2</v>
      </c>
      <c r="D1104" s="4">
        <f t="shared" ref="D1104:D1167" si="56">B1104*C1104</f>
        <v>0.73199999999999998</v>
      </c>
      <c r="E1104" s="4">
        <f t="shared" si="55"/>
        <v>244.68</v>
      </c>
      <c r="F1104" s="4">
        <f t="shared" si="54"/>
        <v>13.210000000000008</v>
      </c>
      <c r="G1104" s="12">
        <v>2023</v>
      </c>
    </row>
    <row r="1105" spans="1:7" x14ac:dyDescent="0.2">
      <c r="A1105" s="20">
        <v>45138.900046296294</v>
      </c>
      <c r="B1105" s="2">
        <v>0.62</v>
      </c>
      <c r="C1105" s="2">
        <v>1.2</v>
      </c>
      <c r="D1105" s="4">
        <f t="shared" si="56"/>
        <v>0.74399999999999999</v>
      </c>
      <c r="E1105" s="4">
        <f t="shared" si="55"/>
        <v>244.69200000000001</v>
      </c>
      <c r="F1105" s="4">
        <f t="shared" si="54"/>
        <v>13.222000000000008</v>
      </c>
      <c r="G1105" s="12">
        <v>2023</v>
      </c>
    </row>
    <row r="1106" spans="1:7" x14ac:dyDescent="0.2">
      <c r="A1106" s="20">
        <v>45138.900682870371</v>
      </c>
      <c r="B1106" s="2">
        <v>0.63</v>
      </c>
      <c r="C1106" s="2">
        <v>1.2</v>
      </c>
      <c r="D1106" s="4">
        <f t="shared" si="56"/>
        <v>0.75600000000000001</v>
      </c>
      <c r="E1106" s="4">
        <f t="shared" si="55"/>
        <v>244.70400000000001</v>
      </c>
      <c r="F1106" s="4">
        <f t="shared" si="54"/>
        <v>13.234000000000009</v>
      </c>
      <c r="G1106" s="12">
        <v>2023</v>
      </c>
    </row>
    <row r="1107" spans="1:7" x14ac:dyDescent="0.2">
      <c r="A1107" s="20">
        <v>45138.901273148149</v>
      </c>
      <c r="B1107" s="2">
        <v>0.64</v>
      </c>
      <c r="C1107" s="2">
        <v>1.2</v>
      </c>
      <c r="D1107" s="4">
        <f t="shared" si="56"/>
        <v>0.76800000000000002</v>
      </c>
      <c r="E1107" s="4">
        <f t="shared" si="55"/>
        <v>244.71600000000001</v>
      </c>
      <c r="F1107" s="4">
        <f t="shared" ref="F1107:F1170" si="57">E1107-231.47</f>
        <v>13.246000000000009</v>
      </c>
      <c r="G1107" s="12">
        <v>2023</v>
      </c>
    </row>
    <row r="1108" spans="1:7" x14ac:dyDescent="0.2">
      <c r="A1108" s="20">
        <v>45138.901909722219</v>
      </c>
      <c r="B1108" s="2">
        <v>0.65</v>
      </c>
      <c r="C1108" s="2">
        <v>1.2</v>
      </c>
      <c r="D1108" s="4">
        <f t="shared" si="56"/>
        <v>0.78</v>
      </c>
      <c r="E1108" s="4">
        <f t="shared" ref="E1108:E1171" si="58">D1108+$E$1042</f>
        <v>244.72800000000001</v>
      </c>
      <c r="F1108" s="4">
        <f t="shared" si="57"/>
        <v>13.25800000000001</v>
      </c>
      <c r="G1108" s="12">
        <v>2023</v>
      </c>
    </row>
    <row r="1109" spans="1:7" x14ac:dyDescent="0.2">
      <c r="A1109" s="20">
        <v>45138.902511574073</v>
      </c>
      <c r="B1109" s="2">
        <v>0.66</v>
      </c>
      <c r="C1109" s="2">
        <v>1.2</v>
      </c>
      <c r="D1109" s="4">
        <f t="shared" si="56"/>
        <v>0.79200000000000004</v>
      </c>
      <c r="E1109" s="4">
        <f t="shared" si="58"/>
        <v>244.74</v>
      </c>
      <c r="F1109" s="4">
        <f t="shared" si="57"/>
        <v>13.27000000000001</v>
      </c>
      <c r="G1109" s="12">
        <v>2023</v>
      </c>
    </row>
    <row r="1110" spans="1:7" x14ac:dyDescent="0.2">
      <c r="A1110" s="20">
        <v>45138.903437499997</v>
      </c>
      <c r="B1110" s="2">
        <v>0.67</v>
      </c>
      <c r="C1110" s="2">
        <v>1.2</v>
      </c>
      <c r="D1110" s="4">
        <f t="shared" si="56"/>
        <v>0.80400000000000005</v>
      </c>
      <c r="E1110" s="4">
        <f t="shared" si="58"/>
        <v>244.75200000000001</v>
      </c>
      <c r="F1110" s="4">
        <f t="shared" si="57"/>
        <v>13.282000000000011</v>
      </c>
      <c r="G1110" s="12">
        <v>2023</v>
      </c>
    </row>
    <row r="1111" spans="1:7" x14ac:dyDescent="0.2">
      <c r="A1111" s="20">
        <v>45138.904537037037</v>
      </c>
      <c r="B1111" s="2">
        <v>0.68</v>
      </c>
      <c r="C1111" s="2">
        <v>1.2</v>
      </c>
      <c r="D1111" s="4">
        <f t="shared" si="56"/>
        <v>0.81600000000000006</v>
      </c>
      <c r="E1111" s="4">
        <f t="shared" si="58"/>
        <v>244.76400000000001</v>
      </c>
      <c r="F1111" s="4">
        <f t="shared" si="57"/>
        <v>13.294000000000011</v>
      </c>
      <c r="G1111" s="12">
        <v>2023</v>
      </c>
    </row>
    <row r="1112" spans="1:7" x14ac:dyDescent="0.2">
      <c r="A1112" s="20">
        <v>45138.907037037039</v>
      </c>
      <c r="B1112" s="2">
        <v>0.69</v>
      </c>
      <c r="C1112" s="2">
        <v>1.2</v>
      </c>
      <c r="D1112" s="4">
        <f t="shared" si="56"/>
        <v>0.82799999999999996</v>
      </c>
      <c r="E1112" s="4">
        <f t="shared" si="58"/>
        <v>244.77600000000001</v>
      </c>
      <c r="F1112" s="4">
        <f t="shared" si="57"/>
        <v>13.306000000000012</v>
      </c>
      <c r="G1112" s="12">
        <v>2023</v>
      </c>
    </row>
    <row r="1113" spans="1:7" x14ac:dyDescent="0.2">
      <c r="A1113" s="20">
        <v>45138.90965277778</v>
      </c>
      <c r="B1113" s="2">
        <v>0.7</v>
      </c>
      <c r="C1113" s="2">
        <v>1.2</v>
      </c>
      <c r="D1113" s="4">
        <f t="shared" si="56"/>
        <v>0.84</v>
      </c>
      <c r="E1113" s="4">
        <f t="shared" si="58"/>
        <v>244.78800000000001</v>
      </c>
      <c r="F1113" s="4">
        <f t="shared" si="57"/>
        <v>13.318000000000012</v>
      </c>
      <c r="G1113" s="12">
        <v>2023</v>
      </c>
    </row>
    <row r="1114" spans="1:7" x14ac:dyDescent="0.2">
      <c r="A1114" s="20">
        <v>45138.911076388889</v>
      </c>
      <c r="B1114" s="2">
        <v>0.71</v>
      </c>
      <c r="C1114" s="2">
        <v>1.2</v>
      </c>
      <c r="D1114" s="4">
        <f t="shared" si="56"/>
        <v>0.85199999999999998</v>
      </c>
      <c r="E1114" s="4">
        <f t="shared" si="58"/>
        <v>244.8</v>
      </c>
      <c r="F1114" s="4">
        <f t="shared" si="57"/>
        <v>13.330000000000013</v>
      </c>
      <c r="G1114" s="12">
        <v>2023</v>
      </c>
    </row>
    <row r="1115" spans="1:7" x14ac:dyDescent="0.2">
      <c r="A1115" s="20">
        <v>45138.91196759259</v>
      </c>
      <c r="B1115" s="2">
        <v>0.72</v>
      </c>
      <c r="C1115" s="2">
        <v>1.2</v>
      </c>
      <c r="D1115" s="4">
        <f t="shared" si="56"/>
        <v>0.86399999999999999</v>
      </c>
      <c r="E1115" s="4">
        <f t="shared" si="58"/>
        <v>244.81200000000001</v>
      </c>
      <c r="F1115" s="4">
        <f t="shared" si="57"/>
        <v>13.342000000000013</v>
      </c>
      <c r="G1115" s="12">
        <v>2023</v>
      </c>
    </row>
    <row r="1116" spans="1:7" x14ac:dyDescent="0.2">
      <c r="A1116" s="20">
        <v>45138.913946759261</v>
      </c>
      <c r="B1116" s="2">
        <v>0.73</v>
      </c>
      <c r="C1116" s="2">
        <v>1.2</v>
      </c>
      <c r="D1116" s="4">
        <f t="shared" si="56"/>
        <v>0.876</v>
      </c>
      <c r="E1116" s="4">
        <f t="shared" si="58"/>
        <v>244.82400000000001</v>
      </c>
      <c r="F1116" s="4">
        <f t="shared" si="57"/>
        <v>13.354000000000013</v>
      </c>
      <c r="G1116" s="12">
        <v>2023</v>
      </c>
    </row>
    <row r="1117" spans="1:7" x14ac:dyDescent="0.2">
      <c r="A1117" s="20">
        <v>45138.915393518517</v>
      </c>
      <c r="B1117" s="2">
        <v>0.74</v>
      </c>
      <c r="C1117" s="2">
        <v>1.2</v>
      </c>
      <c r="D1117" s="4">
        <f t="shared" si="56"/>
        <v>0.88800000000000001</v>
      </c>
      <c r="E1117" s="4">
        <f t="shared" si="58"/>
        <v>244.83600000000001</v>
      </c>
      <c r="F1117" s="4">
        <f t="shared" si="57"/>
        <v>13.366000000000014</v>
      </c>
      <c r="G1117" s="12">
        <v>2023</v>
      </c>
    </row>
    <row r="1118" spans="1:7" x14ac:dyDescent="0.2">
      <c r="A1118" s="20">
        <v>45138.917997685188</v>
      </c>
      <c r="B1118" s="2">
        <v>0.75</v>
      </c>
      <c r="C1118" s="2">
        <v>1.2</v>
      </c>
      <c r="D1118" s="4">
        <f t="shared" si="56"/>
        <v>0.89999999999999991</v>
      </c>
      <c r="E1118" s="4">
        <f t="shared" si="58"/>
        <v>244.84800000000001</v>
      </c>
      <c r="F1118" s="4">
        <f t="shared" si="57"/>
        <v>13.378000000000014</v>
      </c>
      <c r="G1118" s="12">
        <v>2023</v>
      </c>
    </row>
    <row r="1119" spans="1:7" x14ac:dyDescent="0.2">
      <c r="A1119" s="20">
        <v>45138.920717592591</v>
      </c>
      <c r="B1119" s="2">
        <v>0.76</v>
      </c>
      <c r="C1119" s="2">
        <v>1.2</v>
      </c>
      <c r="D1119" s="4">
        <f t="shared" si="56"/>
        <v>0.91199999999999992</v>
      </c>
      <c r="E1119" s="4">
        <f t="shared" si="58"/>
        <v>244.86</v>
      </c>
      <c r="F1119" s="4">
        <f t="shared" si="57"/>
        <v>13.390000000000015</v>
      </c>
      <c r="G1119" s="12">
        <v>2023</v>
      </c>
    </row>
    <row r="1120" spans="1:7" x14ac:dyDescent="0.2">
      <c r="A1120" s="20">
        <v>45138.938425925924</v>
      </c>
      <c r="B1120" s="2">
        <v>0.77</v>
      </c>
      <c r="C1120" s="2">
        <v>1.2</v>
      </c>
      <c r="D1120" s="4">
        <f t="shared" si="56"/>
        <v>0.92399999999999993</v>
      </c>
      <c r="E1120" s="4">
        <f t="shared" si="58"/>
        <v>244.87200000000001</v>
      </c>
      <c r="F1120" s="4">
        <f t="shared" si="57"/>
        <v>13.402000000000015</v>
      </c>
      <c r="G1120" s="12">
        <v>2023</v>
      </c>
    </row>
    <row r="1121" spans="1:7" x14ac:dyDescent="0.2">
      <c r="A1121" s="20">
        <v>45138.940833333334</v>
      </c>
      <c r="B1121" s="2">
        <v>0.78</v>
      </c>
      <c r="C1121" s="2">
        <v>1.2</v>
      </c>
      <c r="D1121" s="4">
        <f t="shared" si="56"/>
        <v>0.93599999999999994</v>
      </c>
      <c r="E1121" s="4">
        <f t="shared" si="58"/>
        <v>244.88400000000001</v>
      </c>
      <c r="F1121" s="4">
        <f t="shared" si="57"/>
        <v>13.414000000000016</v>
      </c>
      <c r="G1121" s="12">
        <v>2023</v>
      </c>
    </row>
    <row r="1122" spans="1:7" x14ac:dyDescent="0.2">
      <c r="A1122" s="20">
        <v>45138.943159722221</v>
      </c>
      <c r="B1122" s="2">
        <v>0.79</v>
      </c>
      <c r="C1122" s="2">
        <v>1.2</v>
      </c>
      <c r="D1122" s="4">
        <f t="shared" si="56"/>
        <v>0.94799999999999995</v>
      </c>
      <c r="E1122" s="4">
        <f t="shared" si="58"/>
        <v>244.89600000000002</v>
      </c>
      <c r="F1122" s="4">
        <f t="shared" si="57"/>
        <v>13.426000000000016</v>
      </c>
      <c r="G1122" s="12">
        <v>2023</v>
      </c>
    </row>
    <row r="1123" spans="1:7" x14ac:dyDescent="0.2">
      <c r="A1123" s="20">
        <v>45138.944374999999</v>
      </c>
      <c r="B1123" s="2">
        <v>0.8</v>
      </c>
      <c r="C1123" s="2">
        <v>1.2</v>
      </c>
      <c r="D1123" s="4">
        <f t="shared" si="56"/>
        <v>0.96</v>
      </c>
      <c r="E1123" s="4">
        <f t="shared" si="58"/>
        <v>244.90800000000002</v>
      </c>
      <c r="F1123" s="4">
        <f t="shared" si="57"/>
        <v>13.438000000000017</v>
      </c>
      <c r="G1123" s="12">
        <v>2023</v>
      </c>
    </row>
    <row r="1124" spans="1:7" x14ac:dyDescent="0.2">
      <c r="A1124" s="20">
        <v>45138.946319444447</v>
      </c>
      <c r="B1124" s="2">
        <v>0.81</v>
      </c>
      <c r="C1124" s="2">
        <v>1.2</v>
      </c>
      <c r="D1124" s="4">
        <f t="shared" si="56"/>
        <v>0.97199999999999998</v>
      </c>
      <c r="E1124" s="4">
        <f t="shared" si="58"/>
        <v>244.92000000000002</v>
      </c>
      <c r="F1124" s="4">
        <f t="shared" si="57"/>
        <v>13.450000000000017</v>
      </c>
      <c r="G1124" s="12">
        <v>2023</v>
      </c>
    </row>
    <row r="1125" spans="1:7" x14ac:dyDescent="0.2">
      <c r="A1125" s="20">
        <v>45138.950474537036</v>
      </c>
      <c r="B1125" s="2">
        <v>0.82</v>
      </c>
      <c r="C1125" s="2">
        <v>1.2</v>
      </c>
      <c r="D1125" s="4">
        <f t="shared" si="56"/>
        <v>0.98399999999999987</v>
      </c>
      <c r="E1125" s="4">
        <f t="shared" si="58"/>
        <v>244.93200000000002</v>
      </c>
      <c r="F1125" s="4">
        <f t="shared" si="57"/>
        <v>13.462000000000018</v>
      </c>
      <c r="G1125" s="12">
        <v>2023</v>
      </c>
    </row>
    <row r="1126" spans="1:7" x14ac:dyDescent="0.2">
      <c r="A1126" s="20">
        <v>45139.665671296294</v>
      </c>
      <c r="B1126" s="2">
        <v>0.83</v>
      </c>
      <c r="C1126" s="2">
        <v>1.2</v>
      </c>
      <c r="D1126" s="4">
        <f t="shared" si="56"/>
        <v>0.99599999999999989</v>
      </c>
      <c r="E1126" s="4">
        <f t="shared" si="58"/>
        <v>244.94400000000002</v>
      </c>
      <c r="F1126" s="4">
        <f t="shared" si="57"/>
        <v>13.474000000000018</v>
      </c>
      <c r="G1126" s="12">
        <v>2023</v>
      </c>
    </row>
    <row r="1127" spans="1:7" x14ac:dyDescent="0.2">
      <c r="A1127" s="20">
        <v>45139.678101851852</v>
      </c>
      <c r="B1127" s="2">
        <v>0.84</v>
      </c>
      <c r="C1127" s="2">
        <v>1.2</v>
      </c>
      <c r="D1127" s="4">
        <f t="shared" si="56"/>
        <v>1.008</v>
      </c>
      <c r="E1127" s="4">
        <f t="shared" si="58"/>
        <v>244.95600000000002</v>
      </c>
      <c r="F1127" s="4">
        <f t="shared" si="57"/>
        <v>13.486000000000018</v>
      </c>
      <c r="G1127" s="12">
        <v>2023</v>
      </c>
    </row>
    <row r="1128" spans="1:7" x14ac:dyDescent="0.2">
      <c r="A1128" s="20">
        <v>45139.684641203705</v>
      </c>
      <c r="B1128" s="2">
        <v>0.85</v>
      </c>
      <c r="C1128" s="2">
        <v>1.2</v>
      </c>
      <c r="D1128" s="4">
        <f t="shared" si="56"/>
        <v>1.02</v>
      </c>
      <c r="E1128" s="4">
        <f t="shared" si="58"/>
        <v>244.96800000000002</v>
      </c>
      <c r="F1128" s="4">
        <f t="shared" si="57"/>
        <v>13.498000000000019</v>
      </c>
      <c r="G1128" s="12">
        <v>2023</v>
      </c>
    </row>
    <row r="1129" spans="1:7" x14ac:dyDescent="0.2">
      <c r="A1129" s="20">
        <v>45140.601041666669</v>
      </c>
      <c r="B1129" s="2">
        <v>0.86</v>
      </c>
      <c r="C1129" s="2">
        <v>1.2</v>
      </c>
      <c r="D1129" s="4">
        <f t="shared" si="56"/>
        <v>1.032</v>
      </c>
      <c r="E1129" s="4">
        <f t="shared" si="58"/>
        <v>244.98000000000002</v>
      </c>
      <c r="F1129" s="4">
        <f t="shared" si="57"/>
        <v>13.510000000000019</v>
      </c>
      <c r="G1129" s="12">
        <v>2023</v>
      </c>
    </row>
    <row r="1130" spans="1:7" x14ac:dyDescent="0.2">
      <c r="A1130" s="20">
        <v>45140.614236111112</v>
      </c>
      <c r="B1130" s="2">
        <v>0.87</v>
      </c>
      <c r="C1130" s="2">
        <v>1.2</v>
      </c>
      <c r="D1130" s="4">
        <f t="shared" si="56"/>
        <v>1.044</v>
      </c>
      <c r="E1130" s="4">
        <f t="shared" si="58"/>
        <v>244.99200000000002</v>
      </c>
      <c r="F1130" s="4">
        <f t="shared" si="57"/>
        <v>13.52200000000002</v>
      </c>
      <c r="G1130" s="12">
        <v>2023</v>
      </c>
    </row>
    <row r="1131" spans="1:7" x14ac:dyDescent="0.2">
      <c r="A1131" s="20">
        <v>45140.616620370369</v>
      </c>
      <c r="B1131" s="2">
        <v>0.88</v>
      </c>
      <c r="C1131" s="2">
        <v>1.2</v>
      </c>
      <c r="D1131" s="4">
        <f t="shared" si="56"/>
        <v>1.056</v>
      </c>
      <c r="E1131" s="4">
        <f t="shared" si="58"/>
        <v>245.00400000000002</v>
      </c>
      <c r="F1131" s="4">
        <f t="shared" si="57"/>
        <v>13.53400000000002</v>
      </c>
      <c r="G1131" s="12">
        <v>2023</v>
      </c>
    </row>
    <row r="1132" spans="1:7" x14ac:dyDescent="0.2">
      <c r="A1132" s="20">
        <v>45140.644583333335</v>
      </c>
      <c r="B1132" s="2">
        <v>0.89</v>
      </c>
      <c r="C1132" s="2">
        <v>1.2</v>
      </c>
      <c r="D1132" s="4">
        <f t="shared" si="56"/>
        <v>1.0680000000000001</v>
      </c>
      <c r="E1132" s="4">
        <f t="shared" si="58"/>
        <v>245.01600000000002</v>
      </c>
      <c r="F1132" s="4">
        <f t="shared" si="57"/>
        <v>13.546000000000021</v>
      </c>
      <c r="G1132" s="12">
        <v>2023</v>
      </c>
    </row>
    <row r="1133" spans="1:7" x14ac:dyDescent="0.2">
      <c r="A1133" s="20">
        <v>45140.646770833337</v>
      </c>
      <c r="B1133" s="2">
        <v>0.9</v>
      </c>
      <c r="C1133" s="2">
        <v>1.2</v>
      </c>
      <c r="D1133" s="4">
        <f t="shared" si="56"/>
        <v>1.08</v>
      </c>
      <c r="E1133" s="4">
        <f t="shared" si="58"/>
        <v>245.02800000000002</v>
      </c>
      <c r="F1133" s="4">
        <f t="shared" si="57"/>
        <v>13.558000000000021</v>
      </c>
      <c r="G1133" s="12">
        <v>2023</v>
      </c>
    </row>
    <row r="1134" spans="1:7" x14ac:dyDescent="0.2">
      <c r="A1134" s="20">
        <v>45140.653263888889</v>
      </c>
      <c r="B1134" s="2">
        <v>0.91</v>
      </c>
      <c r="C1134" s="2">
        <v>1.2</v>
      </c>
      <c r="D1134" s="4">
        <f t="shared" si="56"/>
        <v>1.0920000000000001</v>
      </c>
      <c r="E1134" s="4">
        <f t="shared" si="58"/>
        <v>245.04000000000002</v>
      </c>
      <c r="F1134" s="4">
        <f t="shared" si="57"/>
        <v>13.570000000000022</v>
      </c>
      <c r="G1134" s="12">
        <v>2023</v>
      </c>
    </row>
    <row r="1135" spans="1:7" x14ac:dyDescent="0.2">
      <c r="A1135" s="20">
        <v>45140.655219907407</v>
      </c>
      <c r="B1135" s="2">
        <v>0.92</v>
      </c>
      <c r="C1135" s="2">
        <v>1.2</v>
      </c>
      <c r="D1135" s="4">
        <f t="shared" si="56"/>
        <v>1.1040000000000001</v>
      </c>
      <c r="E1135" s="4">
        <f t="shared" si="58"/>
        <v>245.05200000000002</v>
      </c>
      <c r="F1135" s="4">
        <f t="shared" si="57"/>
        <v>13.582000000000022</v>
      </c>
      <c r="G1135" s="12">
        <v>2023</v>
      </c>
    </row>
    <row r="1136" spans="1:7" x14ac:dyDescent="0.2">
      <c r="A1136" s="20">
        <v>45140.657418981478</v>
      </c>
      <c r="B1136" s="2">
        <v>0.93</v>
      </c>
      <c r="C1136" s="2">
        <v>1.2</v>
      </c>
      <c r="D1136" s="4">
        <f t="shared" si="56"/>
        <v>1.1160000000000001</v>
      </c>
      <c r="E1136" s="4">
        <f t="shared" si="58"/>
        <v>245.06400000000002</v>
      </c>
      <c r="F1136" s="4">
        <f t="shared" si="57"/>
        <v>13.594000000000023</v>
      </c>
      <c r="G1136" s="12">
        <v>2023</v>
      </c>
    </row>
    <row r="1137" spans="1:7" x14ac:dyDescent="0.2">
      <c r="A1137" s="20">
        <v>45140.659918981481</v>
      </c>
      <c r="B1137" s="2">
        <v>0.94</v>
      </c>
      <c r="C1137" s="2">
        <v>1.2</v>
      </c>
      <c r="D1137" s="4">
        <f t="shared" si="56"/>
        <v>1.1279999999999999</v>
      </c>
      <c r="E1137" s="4">
        <f t="shared" si="58"/>
        <v>245.07599999999999</v>
      </c>
      <c r="F1137" s="4">
        <f t="shared" si="57"/>
        <v>13.605999999999995</v>
      </c>
      <c r="G1137" s="12">
        <v>2023</v>
      </c>
    </row>
    <row r="1138" spans="1:7" x14ac:dyDescent="0.2">
      <c r="A1138" s="20">
        <v>45140.663032407407</v>
      </c>
      <c r="B1138" s="2">
        <v>0.95</v>
      </c>
      <c r="C1138" s="2">
        <v>1.2</v>
      </c>
      <c r="D1138" s="4">
        <f t="shared" si="56"/>
        <v>1.1399999999999999</v>
      </c>
      <c r="E1138" s="4">
        <f t="shared" si="58"/>
        <v>245.08799999999999</v>
      </c>
      <c r="F1138" s="4">
        <f t="shared" si="57"/>
        <v>13.617999999999995</v>
      </c>
      <c r="G1138" s="12">
        <v>2023</v>
      </c>
    </row>
    <row r="1139" spans="1:7" x14ac:dyDescent="0.2">
      <c r="A1139" s="20">
        <v>45141.736909722225</v>
      </c>
      <c r="B1139" s="2">
        <v>0.96</v>
      </c>
      <c r="C1139" s="2">
        <v>1.2</v>
      </c>
      <c r="D1139" s="4">
        <f t="shared" si="56"/>
        <v>1.1519999999999999</v>
      </c>
      <c r="E1139" s="4">
        <f t="shared" si="58"/>
        <v>245.1</v>
      </c>
      <c r="F1139" s="4">
        <f t="shared" si="57"/>
        <v>13.629999999999995</v>
      </c>
      <c r="G1139" s="12">
        <v>2023</v>
      </c>
    </row>
    <row r="1140" spans="1:7" x14ac:dyDescent="0.2">
      <c r="A1140" s="20">
        <v>45141.739606481482</v>
      </c>
      <c r="B1140" s="2">
        <v>0.97</v>
      </c>
      <c r="C1140" s="2">
        <v>1.2</v>
      </c>
      <c r="D1140" s="4">
        <f t="shared" si="56"/>
        <v>1.1639999999999999</v>
      </c>
      <c r="E1140" s="4">
        <f t="shared" si="58"/>
        <v>245.11199999999999</v>
      </c>
      <c r="F1140" s="4">
        <f t="shared" si="57"/>
        <v>13.641999999999996</v>
      </c>
      <c r="G1140" s="12">
        <v>2023</v>
      </c>
    </row>
    <row r="1141" spans="1:7" x14ac:dyDescent="0.2">
      <c r="A1141" s="20">
        <v>45148.268738425926</v>
      </c>
      <c r="B1141" s="2">
        <v>0.98</v>
      </c>
      <c r="C1141" s="2">
        <v>1.2</v>
      </c>
      <c r="D1141" s="4">
        <f t="shared" si="56"/>
        <v>1.1759999999999999</v>
      </c>
      <c r="E1141" s="4">
        <f t="shared" si="58"/>
        <v>245.124</v>
      </c>
      <c r="F1141" s="4">
        <f t="shared" si="57"/>
        <v>13.653999999999996</v>
      </c>
      <c r="G1141" s="12">
        <v>2023</v>
      </c>
    </row>
    <row r="1142" spans="1:7" x14ac:dyDescent="0.2">
      <c r="A1142" s="20">
        <v>45148.408761574072</v>
      </c>
      <c r="B1142" s="2">
        <v>0.99</v>
      </c>
      <c r="C1142" s="2">
        <v>1.2</v>
      </c>
      <c r="D1142" s="4">
        <f t="shared" si="56"/>
        <v>1.1879999999999999</v>
      </c>
      <c r="E1142" s="4">
        <f t="shared" si="58"/>
        <v>245.136</v>
      </c>
      <c r="F1142" s="4">
        <f t="shared" si="57"/>
        <v>13.665999999999997</v>
      </c>
      <c r="G1142" s="12">
        <v>2023</v>
      </c>
    </row>
    <row r="1143" spans="1:7" x14ac:dyDescent="0.2">
      <c r="A1143" s="20">
        <v>45148.411238425928</v>
      </c>
      <c r="B1143" s="2">
        <v>1</v>
      </c>
      <c r="C1143" s="2">
        <v>1.2</v>
      </c>
      <c r="D1143" s="4">
        <f t="shared" si="56"/>
        <v>1.2</v>
      </c>
      <c r="E1143" s="4">
        <f t="shared" si="58"/>
        <v>245.148</v>
      </c>
      <c r="F1143" s="4">
        <f t="shared" si="57"/>
        <v>13.677999999999997</v>
      </c>
      <c r="G1143" s="12">
        <v>2023</v>
      </c>
    </row>
    <row r="1144" spans="1:7" x14ac:dyDescent="0.2">
      <c r="A1144" s="20">
        <v>45148.413842592592</v>
      </c>
      <c r="B1144" s="2">
        <v>1.01</v>
      </c>
      <c r="C1144" s="2">
        <v>1.2</v>
      </c>
      <c r="D1144" s="4">
        <f t="shared" si="56"/>
        <v>1.212</v>
      </c>
      <c r="E1144" s="4">
        <f t="shared" si="58"/>
        <v>245.16</v>
      </c>
      <c r="F1144" s="4">
        <f t="shared" si="57"/>
        <v>13.689999999999998</v>
      </c>
      <c r="G1144" s="12">
        <v>2023</v>
      </c>
    </row>
    <row r="1145" spans="1:7" x14ac:dyDescent="0.2">
      <c r="A1145" s="20">
        <v>45148.421932870369</v>
      </c>
      <c r="B1145" s="2">
        <v>1.02</v>
      </c>
      <c r="C1145" s="2">
        <v>1.2</v>
      </c>
      <c r="D1145" s="4">
        <f t="shared" si="56"/>
        <v>1.224</v>
      </c>
      <c r="E1145" s="4">
        <f t="shared" si="58"/>
        <v>245.172</v>
      </c>
      <c r="F1145" s="4">
        <f t="shared" si="57"/>
        <v>13.701999999999998</v>
      </c>
      <c r="G1145" s="12">
        <v>2023</v>
      </c>
    </row>
    <row r="1146" spans="1:7" x14ac:dyDescent="0.2">
      <c r="A1146" s="20">
        <v>45148.426585648151</v>
      </c>
      <c r="B1146" s="2">
        <v>1.03</v>
      </c>
      <c r="C1146" s="2">
        <v>1.2</v>
      </c>
      <c r="D1146" s="4">
        <f t="shared" si="56"/>
        <v>1.236</v>
      </c>
      <c r="E1146" s="4">
        <f t="shared" si="58"/>
        <v>245.184</v>
      </c>
      <c r="F1146" s="4">
        <f t="shared" si="57"/>
        <v>13.713999999999999</v>
      </c>
      <c r="G1146" s="12">
        <v>2023</v>
      </c>
    </row>
    <row r="1147" spans="1:7" x14ac:dyDescent="0.2">
      <c r="A1147" s="20">
        <v>45148.429444444446</v>
      </c>
      <c r="B1147" s="2">
        <v>1.04</v>
      </c>
      <c r="C1147" s="2">
        <v>1.2</v>
      </c>
      <c r="D1147" s="4">
        <f t="shared" si="56"/>
        <v>1.248</v>
      </c>
      <c r="E1147" s="4">
        <f t="shared" si="58"/>
        <v>245.196</v>
      </c>
      <c r="F1147" s="4">
        <f t="shared" si="57"/>
        <v>13.725999999999999</v>
      </c>
      <c r="G1147" s="12">
        <v>2023</v>
      </c>
    </row>
    <row r="1148" spans="1:7" x14ac:dyDescent="0.2">
      <c r="A1148" s="20">
        <v>45148.43414351852</v>
      </c>
      <c r="B1148" s="2">
        <v>1.05</v>
      </c>
      <c r="C1148" s="2">
        <v>1.2</v>
      </c>
      <c r="D1148" s="4">
        <f t="shared" si="56"/>
        <v>1.26</v>
      </c>
      <c r="E1148" s="4">
        <f t="shared" si="58"/>
        <v>245.208</v>
      </c>
      <c r="F1148" s="4">
        <f t="shared" si="57"/>
        <v>13.738</v>
      </c>
      <c r="G1148" s="12">
        <v>2023</v>
      </c>
    </row>
    <row r="1149" spans="1:7" x14ac:dyDescent="0.2">
      <c r="A1149" s="20">
        <v>45148.436261574076</v>
      </c>
      <c r="B1149" s="2">
        <v>1.06</v>
      </c>
      <c r="C1149" s="2">
        <v>1.2</v>
      </c>
      <c r="D1149" s="4">
        <f t="shared" si="56"/>
        <v>1.272</v>
      </c>
      <c r="E1149" s="4">
        <f t="shared" si="58"/>
        <v>245.22</v>
      </c>
      <c r="F1149" s="4">
        <f t="shared" si="57"/>
        <v>13.75</v>
      </c>
      <c r="G1149" s="12">
        <v>2023</v>
      </c>
    </row>
    <row r="1150" spans="1:7" x14ac:dyDescent="0.2">
      <c r="A1150" s="20">
        <v>45148.457627314812</v>
      </c>
      <c r="B1150" s="2">
        <v>1.07</v>
      </c>
      <c r="C1150" s="2">
        <v>1.2</v>
      </c>
      <c r="D1150" s="4">
        <f t="shared" si="56"/>
        <v>1.284</v>
      </c>
      <c r="E1150" s="4">
        <f t="shared" si="58"/>
        <v>245.232</v>
      </c>
      <c r="F1150" s="4">
        <f t="shared" si="57"/>
        <v>13.762</v>
      </c>
      <c r="G1150" s="12">
        <v>2023</v>
      </c>
    </row>
    <row r="1151" spans="1:7" x14ac:dyDescent="0.2">
      <c r="A1151" s="20">
        <v>45148.465983796297</v>
      </c>
      <c r="B1151" s="2">
        <v>1.08</v>
      </c>
      <c r="C1151" s="2">
        <v>1.2</v>
      </c>
      <c r="D1151" s="4">
        <f t="shared" si="56"/>
        <v>1.296</v>
      </c>
      <c r="E1151" s="4">
        <f t="shared" si="58"/>
        <v>245.244</v>
      </c>
      <c r="F1151" s="4">
        <f t="shared" si="57"/>
        <v>13.774000000000001</v>
      </c>
      <c r="G1151" s="12">
        <v>2023</v>
      </c>
    </row>
    <row r="1152" spans="1:7" x14ac:dyDescent="0.2">
      <c r="A1152" s="20">
        <v>45148.562858796293</v>
      </c>
      <c r="B1152" s="2">
        <v>1.0900000000000001</v>
      </c>
      <c r="C1152" s="2">
        <v>1.2</v>
      </c>
      <c r="D1152" s="4">
        <f t="shared" si="56"/>
        <v>1.3080000000000001</v>
      </c>
      <c r="E1152" s="4">
        <f t="shared" si="58"/>
        <v>245.256</v>
      </c>
      <c r="F1152" s="4">
        <f t="shared" si="57"/>
        <v>13.786000000000001</v>
      </c>
      <c r="G1152" s="12">
        <v>2023</v>
      </c>
    </row>
    <row r="1153" spans="1:7" x14ac:dyDescent="0.2">
      <c r="A1153" s="20">
        <v>45148.563622685186</v>
      </c>
      <c r="B1153" s="2">
        <v>1.1000000000000001</v>
      </c>
      <c r="C1153" s="2">
        <v>1.2</v>
      </c>
      <c r="D1153" s="4">
        <f t="shared" si="56"/>
        <v>1.32</v>
      </c>
      <c r="E1153" s="4">
        <f t="shared" si="58"/>
        <v>245.268</v>
      </c>
      <c r="F1153" s="4">
        <f t="shared" si="57"/>
        <v>13.798000000000002</v>
      </c>
      <c r="G1153" s="12">
        <v>2023</v>
      </c>
    </row>
    <row r="1154" spans="1:7" x14ac:dyDescent="0.2">
      <c r="A1154" s="20">
        <v>45148.564398148148</v>
      </c>
      <c r="B1154" s="2">
        <v>1.1100000000000001</v>
      </c>
      <c r="C1154" s="2">
        <v>1.2</v>
      </c>
      <c r="D1154" s="4">
        <f t="shared" si="56"/>
        <v>1.3320000000000001</v>
      </c>
      <c r="E1154" s="4">
        <f t="shared" si="58"/>
        <v>245.28</v>
      </c>
      <c r="F1154" s="4">
        <f t="shared" si="57"/>
        <v>13.810000000000002</v>
      </c>
      <c r="G1154" s="12">
        <v>2023</v>
      </c>
    </row>
    <row r="1155" spans="1:7" x14ac:dyDescent="0.2">
      <c r="A1155" s="20">
        <v>45148.576979166668</v>
      </c>
      <c r="B1155" s="2">
        <v>1.1200000000000001</v>
      </c>
      <c r="C1155" s="2">
        <v>1.2</v>
      </c>
      <c r="D1155" s="4">
        <f t="shared" si="56"/>
        <v>1.3440000000000001</v>
      </c>
      <c r="E1155" s="4">
        <f t="shared" si="58"/>
        <v>245.292</v>
      </c>
      <c r="F1155" s="4">
        <f t="shared" si="57"/>
        <v>13.822000000000003</v>
      </c>
      <c r="G1155" s="12">
        <v>2023</v>
      </c>
    </row>
    <row r="1156" spans="1:7" x14ac:dyDescent="0.2">
      <c r="A1156" s="20">
        <v>45148.578645833331</v>
      </c>
      <c r="B1156" s="2">
        <v>1.1299999999999999</v>
      </c>
      <c r="C1156" s="2">
        <v>1.2</v>
      </c>
      <c r="D1156" s="4">
        <f t="shared" si="56"/>
        <v>1.3559999999999999</v>
      </c>
      <c r="E1156" s="4">
        <f t="shared" si="58"/>
        <v>245.304</v>
      </c>
      <c r="F1156" s="4">
        <f t="shared" si="57"/>
        <v>13.834000000000003</v>
      </c>
      <c r="G1156" s="12">
        <v>2023</v>
      </c>
    </row>
    <row r="1157" spans="1:7" x14ac:dyDescent="0.2">
      <c r="A1157" s="20">
        <v>45148.579814814817</v>
      </c>
      <c r="B1157" s="2">
        <v>1.1399999999999999</v>
      </c>
      <c r="C1157" s="2">
        <v>1.2</v>
      </c>
      <c r="D1157" s="4">
        <f t="shared" si="56"/>
        <v>1.3679999999999999</v>
      </c>
      <c r="E1157" s="4">
        <f t="shared" si="58"/>
        <v>245.316</v>
      </c>
      <c r="F1157" s="4">
        <f t="shared" si="57"/>
        <v>13.846000000000004</v>
      </c>
      <c r="G1157" s="12">
        <v>2023</v>
      </c>
    </row>
    <row r="1158" spans="1:7" x14ac:dyDescent="0.2">
      <c r="A1158" s="20">
        <v>45148.581886574073</v>
      </c>
      <c r="B1158" s="2">
        <v>1.1499999999999999</v>
      </c>
      <c r="C1158" s="2">
        <v>1.2</v>
      </c>
      <c r="D1158" s="4">
        <f t="shared" si="56"/>
        <v>1.38</v>
      </c>
      <c r="E1158" s="4">
        <f t="shared" si="58"/>
        <v>245.328</v>
      </c>
      <c r="F1158" s="4">
        <f t="shared" si="57"/>
        <v>13.858000000000004</v>
      </c>
      <c r="G1158" s="12">
        <v>2023</v>
      </c>
    </row>
    <row r="1159" spans="1:7" x14ac:dyDescent="0.2">
      <c r="A1159" s="20">
        <v>45148.58258101852</v>
      </c>
      <c r="B1159" s="2">
        <v>1.1599999999999999</v>
      </c>
      <c r="C1159" s="2">
        <v>1.2</v>
      </c>
      <c r="D1159" s="4">
        <f t="shared" si="56"/>
        <v>1.3919999999999999</v>
      </c>
      <c r="E1159" s="4">
        <f t="shared" si="58"/>
        <v>245.34</v>
      </c>
      <c r="F1159" s="4">
        <f t="shared" si="57"/>
        <v>13.870000000000005</v>
      </c>
      <c r="G1159" s="12">
        <v>2023</v>
      </c>
    </row>
    <row r="1160" spans="1:7" x14ac:dyDescent="0.2">
      <c r="A1160" s="20">
        <v>45148.583043981482</v>
      </c>
      <c r="B1160" s="2">
        <v>1.17</v>
      </c>
      <c r="C1160" s="2">
        <v>1.2</v>
      </c>
      <c r="D1160" s="4">
        <f t="shared" si="56"/>
        <v>1.4039999999999999</v>
      </c>
      <c r="E1160" s="4">
        <f t="shared" si="58"/>
        <v>245.352</v>
      </c>
      <c r="F1160" s="4">
        <f t="shared" si="57"/>
        <v>13.882000000000005</v>
      </c>
      <c r="G1160" s="12">
        <v>2023</v>
      </c>
    </row>
    <row r="1161" spans="1:7" x14ac:dyDescent="0.2">
      <c r="A1161" s="20">
        <v>45148.583275462966</v>
      </c>
      <c r="B1161" s="2">
        <v>1.18</v>
      </c>
      <c r="C1161" s="2">
        <v>1.2</v>
      </c>
      <c r="D1161" s="4">
        <f t="shared" si="56"/>
        <v>1.4159999999999999</v>
      </c>
      <c r="E1161" s="4">
        <f t="shared" si="58"/>
        <v>245.364</v>
      </c>
      <c r="F1161" s="4">
        <f t="shared" si="57"/>
        <v>13.894000000000005</v>
      </c>
      <c r="G1161" s="12">
        <v>2023</v>
      </c>
    </row>
    <row r="1162" spans="1:7" x14ac:dyDescent="0.2">
      <c r="A1162" s="20">
        <v>45148.58357638889</v>
      </c>
      <c r="B1162" s="2">
        <v>1.19</v>
      </c>
      <c r="C1162" s="2">
        <v>1.2</v>
      </c>
      <c r="D1162" s="4">
        <f t="shared" si="56"/>
        <v>1.4279999999999999</v>
      </c>
      <c r="E1162" s="4">
        <f t="shared" si="58"/>
        <v>245.376</v>
      </c>
      <c r="F1162" s="4">
        <f t="shared" si="57"/>
        <v>13.906000000000006</v>
      </c>
      <c r="G1162" s="12">
        <v>2023</v>
      </c>
    </row>
    <row r="1163" spans="1:7" x14ac:dyDescent="0.2">
      <c r="A1163" s="20">
        <v>45148.583923611113</v>
      </c>
      <c r="B1163" s="2">
        <v>1.2</v>
      </c>
      <c r="C1163" s="2">
        <v>1.2</v>
      </c>
      <c r="D1163" s="4">
        <f t="shared" si="56"/>
        <v>1.44</v>
      </c>
      <c r="E1163" s="4">
        <f t="shared" si="58"/>
        <v>245.38800000000001</v>
      </c>
      <c r="F1163" s="4">
        <f t="shared" si="57"/>
        <v>13.918000000000006</v>
      </c>
      <c r="G1163" s="12">
        <v>2023</v>
      </c>
    </row>
    <row r="1164" spans="1:7" x14ac:dyDescent="0.2">
      <c r="A1164" s="20">
        <v>45148.584363425929</v>
      </c>
      <c r="B1164" s="2">
        <v>1.21</v>
      </c>
      <c r="C1164" s="2">
        <v>1.2</v>
      </c>
      <c r="D1164" s="4">
        <f t="shared" si="56"/>
        <v>1.452</v>
      </c>
      <c r="E1164" s="4">
        <f t="shared" si="58"/>
        <v>245.4</v>
      </c>
      <c r="F1164" s="4">
        <f t="shared" si="57"/>
        <v>13.930000000000007</v>
      </c>
      <c r="G1164" s="12">
        <v>2023</v>
      </c>
    </row>
    <row r="1165" spans="1:7" x14ac:dyDescent="0.2">
      <c r="A1165" s="20">
        <v>45148.584791666668</v>
      </c>
      <c r="B1165" s="2">
        <v>1.22</v>
      </c>
      <c r="C1165" s="2">
        <v>1.2</v>
      </c>
      <c r="D1165" s="4">
        <f t="shared" si="56"/>
        <v>1.464</v>
      </c>
      <c r="E1165" s="4">
        <f t="shared" si="58"/>
        <v>245.41200000000001</v>
      </c>
      <c r="F1165" s="4">
        <f t="shared" si="57"/>
        <v>13.942000000000007</v>
      </c>
      <c r="G1165" s="12">
        <v>2023</v>
      </c>
    </row>
    <row r="1166" spans="1:7" x14ac:dyDescent="0.2">
      <c r="A1166" s="20">
        <v>45148.585300925923</v>
      </c>
      <c r="B1166" s="2">
        <v>1.23</v>
      </c>
      <c r="C1166" s="2">
        <v>1.2</v>
      </c>
      <c r="D1166" s="4">
        <f t="shared" si="56"/>
        <v>1.476</v>
      </c>
      <c r="E1166" s="4">
        <f t="shared" si="58"/>
        <v>245.42400000000001</v>
      </c>
      <c r="F1166" s="4">
        <f t="shared" si="57"/>
        <v>13.954000000000008</v>
      </c>
      <c r="G1166" s="12">
        <v>2023</v>
      </c>
    </row>
    <row r="1167" spans="1:7" x14ac:dyDescent="0.2">
      <c r="A1167" s="20">
        <v>45148.585682870369</v>
      </c>
      <c r="B1167" s="2">
        <v>1.24</v>
      </c>
      <c r="C1167" s="2">
        <v>1.2</v>
      </c>
      <c r="D1167" s="4">
        <f t="shared" si="56"/>
        <v>1.488</v>
      </c>
      <c r="E1167" s="4">
        <f t="shared" si="58"/>
        <v>245.43600000000001</v>
      </c>
      <c r="F1167" s="4">
        <f t="shared" si="57"/>
        <v>13.966000000000008</v>
      </c>
      <c r="G1167" s="12">
        <v>2023</v>
      </c>
    </row>
    <row r="1168" spans="1:7" x14ac:dyDescent="0.2">
      <c r="A1168" s="20">
        <v>45148.586006944446</v>
      </c>
      <c r="B1168" s="2">
        <v>1.25</v>
      </c>
      <c r="C1168" s="2">
        <v>1.2</v>
      </c>
      <c r="D1168" s="4">
        <f t="shared" ref="D1168:D1231" si="59">B1168*C1168</f>
        <v>1.5</v>
      </c>
      <c r="E1168" s="4">
        <f t="shared" si="58"/>
        <v>245.44800000000001</v>
      </c>
      <c r="F1168" s="4">
        <f t="shared" si="57"/>
        <v>13.978000000000009</v>
      </c>
      <c r="G1168" s="12">
        <v>2023</v>
      </c>
    </row>
    <row r="1169" spans="1:7" x14ac:dyDescent="0.2">
      <c r="A1169" s="20">
        <v>45148.586226851854</v>
      </c>
      <c r="B1169" s="2">
        <v>1.26</v>
      </c>
      <c r="C1169" s="2">
        <v>1.2</v>
      </c>
      <c r="D1169" s="4">
        <f t="shared" si="59"/>
        <v>1.512</v>
      </c>
      <c r="E1169" s="4">
        <f t="shared" si="58"/>
        <v>245.46</v>
      </c>
      <c r="F1169" s="4">
        <f t="shared" si="57"/>
        <v>13.990000000000009</v>
      </c>
      <c r="G1169" s="12">
        <v>2023</v>
      </c>
    </row>
    <row r="1170" spans="1:7" x14ac:dyDescent="0.2">
      <c r="A1170" s="20">
        <v>45148.586585648147</v>
      </c>
      <c r="B1170" s="2">
        <v>1.27</v>
      </c>
      <c r="C1170" s="2">
        <v>1.2</v>
      </c>
      <c r="D1170" s="4">
        <f t="shared" si="59"/>
        <v>1.524</v>
      </c>
      <c r="E1170" s="4">
        <f t="shared" si="58"/>
        <v>245.47200000000001</v>
      </c>
      <c r="F1170" s="4">
        <f t="shared" si="57"/>
        <v>14.00200000000001</v>
      </c>
      <c r="G1170" s="12">
        <v>2023</v>
      </c>
    </row>
    <row r="1171" spans="1:7" x14ac:dyDescent="0.2">
      <c r="A1171" s="20">
        <v>45148.587106481478</v>
      </c>
      <c r="B1171" s="2">
        <v>1.28</v>
      </c>
      <c r="C1171" s="2">
        <v>1.2</v>
      </c>
      <c r="D1171" s="4">
        <f t="shared" si="59"/>
        <v>1.536</v>
      </c>
      <c r="E1171" s="4">
        <f t="shared" si="58"/>
        <v>245.48400000000001</v>
      </c>
      <c r="F1171" s="4">
        <f t="shared" ref="F1171:F1234" si="60">E1171-231.47</f>
        <v>14.01400000000001</v>
      </c>
      <c r="G1171" s="12">
        <v>2023</v>
      </c>
    </row>
    <row r="1172" spans="1:7" x14ac:dyDescent="0.2">
      <c r="A1172" s="20">
        <v>45148.588599537034</v>
      </c>
      <c r="B1172" s="2">
        <v>1.29</v>
      </c>
      <c r="C1172" s="2">
        <v>1.2</v>
      </c>
      <c r="D1172" s="4">
        <f t="shared" si="59"/>
        <v>1.548</v>
      </c>
      <c r="E1172" s="4">
        <f t="shared" ref="E1172:E1235" si="61">D1172+$E$1042</f>
        <v>245.49600000000001</v>
      </c>
      <c r="F1172" s="4">
        <f t="shared" si="60"/>
        <v>14.02600000000001</v>
      </c>
      <c r="G1172" s="12">
        <v>2023</v>
      </c>
    </row>
    <row r="1173" spans="1:7" x14ac:dyDescent="0.2">
      <c r="A1173" s="20">
        <v>45148.59171296296</v>
      </c>
      <c r="B1173" s="2">
        <v>1.3</v>
      </c>
      <c r="C1173" s="2">
        <v>1.2</v>
      </c>
      <c r="D1173" s="4">
        <f t="shared" si="59"/>
        <v>1.56</v>
      </c>
      <c r="E1173" s="4">
        <f t="shared" si="61"/>
        <v>245.50800000000001</v>
      </c>
      <c r="F1173" s="4">
        <f t="shared" si="60"/>
        <v>14.038000000000011</v>
      </c>
      <c r="G1173" s="12">
        <v>2023</v>
      </c>
    </row>
    <row r="1174" spans="1:7" x14ac:dyDescent="0.2">
      <c r="A1174" s="20">
        <v>45148.602199074077</v>
      </c>
      <c r="B1174" s="2">
        <v>1.31</v>
      </c>
      <c r="C1174" s="2">
        <v>1.2</v>
      </c>
      <c r="D1174" s="4">
        <f t="shared" si="59"/>
        <v>1.5720000000000001</v>
      </c>
      <c r="E1174" s="4">
        <f t="shared" si="61"/>
        <v>245.52</v>
      </c>
      <c r="F1174" s="4">
        <f t="shared" si="60"/>
        <v>14.050000000000011</v>
      </c>
      <c r="G1174" s="12">
        <v>2023</v>
      </c>
    </row>
    <row r="1175" spans="1:7" x14ac:dyDescent="0.2">
      <c r="A1175" s="20">
        <v>45148.612604166665</v>
      </c>
      <c r="B1175" s="2">
        <v>1.32</v>
      </c>
      <c r="C1175" s="2">
        <v>1.2</v>
      </c>
      <c r="D1175" s="4">
        <f t="shared" si="59"/>
        <v>1.5840000000000001</v>
      </c>
      <c r="E1175" s="4">
        <f t="shared" si="61"/>
        <v>245.53200000000001</v>
      </c>
      <c r="F1175" s="4">
        <f t="shared" si="60"/>
        <v>14.062000000000012</v>
      </c>
      <c r="G1175" s="12">
        <v>2023</v>
      </c>
    </row>
    <row r="1176" spans="1:7" x14ac:dyDescent="0.2">
      <c r="A1176" s="20">
        <v>45149.751087962963</v>
      </c>
      <c r="B1176" s="2">
        <v>1.33</v>
      </c>
      <c r="C1176" s="2">
        <v>1.2</v>
      </c>
      <c r="D1176" s="4">
        <f t="shared" si="59"/>
        <v>1.5960000000000001</v>
      </c>
      <c r="E1176" s="4">
        <f t="shared" si="61"/>
        <v>245.54400000000001</v>
      </c>
      <c r="F1176" s="4">
        <f t="shared" si="60"/>
        <v>14.074000000000012</v>
      </c>
      <c r="G1176" s="12">
        <v>2023</v>
      </c>
    </row>
    <row r="1177" spans="1:7" x14ac:dyDescent="0.2">
      <c r="A1177" s="20">
        <v>45149.752118055556</v>
      </c>
      <c r="B1177" s="2">
        <v>1.34</v>
      </c>
      <c r="C1177" s="2">
        <v>1.2</v>
      </c>
      <c r="D1177" s="4">
        <f t="shared" si="59"/>
        <v>1.6080000000000001</v>
      </c>
      <c r="E1177" s="4">
        <f t="shared" si="61"/>
        <v>245.55600000000001</v>
      </c>
      <c r="F1177" s="4">
        <f t="shared" si="60"/>
        <v>14.086000000000013</v>
      </c>
      <c r="G1177" s="12">
        <v>2023</v>
      </c>
    </row>
    <row r="1178" spans="1:7" x14ac:dyDescent="0.2">
      <c r="A1178" s="20">
        <v>45149.752812500003</v>
      </c>
      <c r="B1178" s="2">
        <v>1.35</v>
      </c>
      <c r="C1178" s="2">
        <v>1.2</v>
      </c>
      <c r="D1178" s="4">
        <f t="shared" si="59"/>
        <v>1.62</v>
      </c>
      <c r="E1178" s="4">
        <f t="shared" si="61"/>
        <v>245.56800000000001</v>
      </c>
      <c r="F1178" s="4">
        <f t="shared" si="60"/>
        <v>14.098000000000013</v>
      </c>
      <c r="G1178" s="12">
        <v>2023</v>
      </c>
    </row>
    <row r="1179" spans="1:7" x14ac:dyDescent="0.2">
      <c r="A1179" s="20">
        <v>45149.753032407411</v>
      </c>
      <c r="B1179" s="2">
        <v>1.36</v>
      </c>
      <c r="C1179" s="2">
        <v>1.2</v>
      </c>
      <c r="D1179" s="4">
        <f t="shared" si="59"/>
        <v>1.6320000000000001</v>
      </c>
      <c r="E1179" s="4">
        <f t="shared" si="61"/>
        <v>245.58</v>
      </c>
      <c r="F1179" s="4">
        <f t="shared" si="60"/>
        <v>14.110000000000014</v>
      </c>
      <c r="G1179" s="12">
        <v>2023</v>
      </c>
    </row>
    <row r="1180" spans="1:7" x14ac:dyDescent="0.2">
      <c r="A1180" s="20">
        <v>45149.753217592595</v>
      </c>
      <c r="B1180" s="2">
        <v>1.37</v>
      </c>
      <c r="C1180" s="2">
        <v>1.2</v>
      </c>
      <c r="D1180" s="4">
        <f t="shared" si="59"/>
        <v>1.6440000000000001</v>
      </c>
      <c r="E1180" s="4">
        <f t="shared" si="61"/>
        <v>245.59200000000001</v>
      </c>
      <c r="F1180" s="4">
        <f t="shared" si="60"/>
        <v>14.122000000000014</v>
      </c>
      <c r="G1180" s="12">
        <v>2023</v>
      </c>
    </row>
    <row r="1181" spans="1:7" x14ac:dyDescent="0.2">
      <c r="A1181" s="20">
        <v>45149.753587962965</v>
      </c>
      <c r="B1181" s="2">
        <v>1.38</v>
      </c>
      <c r="C1181" s="2">
        <v>1.2</v>
      </c>
      <c r="D1181" s="4">
        <f t="shared" si="59"/>
        <v>1.6559999999999999</v>
      </c>
      <c r="E1181" s="4">
        <f t="shared" si="61"/>
        <v>245.60400000000001</v>
      </c>
      <c r="F1181" s="4">
        <f t="shared" si="60"/>
        <v>14.134000000000015</v>
      </c>
      <c r="G1181" s="12">
        <v>2023</v>
      </c>
    </row>
    <row r="1182" spans="1:7" x14ac:dyDescent="0.2">
      <c r="A1182" s="20">
        <v>45149.753877314812</v>
      </c>
      <c r="B1182" s="2">
        <v>1.39</v>
      </c>
      <c r="C1182" s="2">
        <v>1.2</v>
      </c>
      <c r="D1182" s="4">
        <f t="shared" si="59"/>
        <v>1.6679999999999999</v>
      </c>
      <c r="E1182" s="4">
        <f t="shared" si="61"/>
        <v>245.61600000000001</v>
      </c>
      <c r="F1182" s="4">
        <f t="shared" si="60"/>
        <v>14.146000000000015</v>
      </c>
      <c r="G1182" s="12">
        <v>2023</v>
      </c>
    </row>
    <row r="1183" spans="1:7" x14ac:dyDescent="0.2">
      <c r="A1183" s="20">
        <v>45149.754108796296</v>
      </c>
      <c r="B1183" s="2">
        <v>1.4</v>
      </c>
      <c r="C1183" s="2">
        <v>1.2</v>
      </c>
      <c r="D1183" s="4">
        <f t="shared" si="59"/>
        <v>1.68</v>
      </c>
      <c r="E1183" s="4">
        <f t="shared" si="61"/>
        <v>245.62800000000001</v>
      </c>
      <c r="F1183" s="4">
        <f t="shared" si="60"/>
        <v>14.158000000000015</v>
      </c>
      <c r="G1183" s="12">
        <v>2023</v>
      </c>
    </row>
    <row r="1184" spans="1:7" x14ac:dyDescent="0.2">
      <c r="A1184" s="20">
        <v>45149.754317129627</v>
      </c>
      <c r="B1184" s="2">
        <v>1.41</v>
      </c>
      <c r="C1184" s="2">
        <v>1.2</v>
      </c>
      <c r="D1184" s="4">
        <f t="shared" si="59"/>
        <v>1.6919999999999999</v>
      </c>
      <c r="E1184" s="4">
        <f t="shared" si="61"/>
        <v>245.64000000000001</v>
      </c>
      <c r="F1184" s="4">
        <f t="shared" si="60"/>
        <v>14.170000000000016</v>
      </c>
      <c r="G1184" s="12">
        <v>2023</v>
      </c>
    </row>
    <row r="1185" spans="1:7" x14ac:dyDescent="0.2">
      <c r="A1185" s="20">
        <v>45149.754444444443</v>
      </c>
      <c r="B1185" s="2">
        <v>1.42</v>
      </c>
      <c r="C1185" s="2">
        <v>1.2</v>
      </c>
      <c r="D1185" s="4">
        <f t="shared" si="59"/>
        <v>1.704</v>
      </c>
      <c r="E1185" s="4">
        <f t="shared" si="61"/>
        <v>245.65200000000002</v>
      </c>
      <c r="F1185" s="4">
        <f t="shared" si="60"/>
        <v>14.182000000000016</v>
      </c>
      <c r="G1185" s="12">
        <v>2023</v>
      </c>
    </row>
    <row r="1186" spans="1:7" x14ac:dyDescent="0.2">
      <c r="A1186" s="20">
        <v>45149.754606481481</v>
      </c>
      <c r="B1186" s="2">
        <v>1.43</v>
      </c>
      <c r="C1186" s="2">
        <v>1.2</v>
      </c>
      <c r="D1186" s="4">
        <f t="shared" si="59"/>
        <v>1.716</v>
      </c>
      <c r="E1186" s="4">
        <f t="shared" si="61"/>
        <v>245.66400000000002</v>
      </c>
      <c r="F1186" s="4">
        <f t="shared" si="60"/>
        <v>14.194000000000017</v>
      </c>
      <c r="G1186" s="12">
        <v>2023</v>
      </c>
    </row>
    <row r="1187" spans="1:7" x14ac:dyDescent="0.2">
      <c r="A1187" s="20">
        <v>45149.754710648151</v>
      </c>
      <c r="B1187" s="2">
        <v>1.44</v>
      </c>
      <c r="C1187" s="2">
        <v>1.2</v>
      </c>
      <c r="D1187" s="4">
        <f t="shared" si="59"/>
        <v>1.728</v>
      </c>
      <c r="E1187" s="4">
        <f t="shared" si="61"/>
        <v>245.67600000000002</v>
      </c>
      <c r="F1187" s="4">
        <f t="shared" si="60"/>
        <v>14.206000000000017</v>
      </c>
      <c r="G1187" s="12">
        <v>2023</v>
      </c>
    </row>
    <row r="1188" spans="1:7" x14ac:dyDescent="0.2">
      <c r="A1188" s="20">
        <v>45149.754872685182</v>
      </c>
      <c r="B1188" s="2">
        <v>1.45</v>
      </c>
      <c r="C1188" s="2">
        <v>1.2</v>
      </c>
      <c r="D1188" s="4">
        <f t="shared" si="59"/>
        <v>1.74</v>
      </c>
      <c r="E1188" s="4">
        <f t="shared" si="61"/>
        <v>245.68800000000002</v>
      </c>
      <c r="F1188" s="4">
        <f t="shared" si="60"/>
        <v>14.218000000000018</v>
      </c>
      <c r="G1188" s="12">
        <v>2023</v>
      </c>
    </row>
    <row r="1189" spans="1:7" x14ac:dyDescent="0.2">
      <c r="A1189" s="20">
        <v>45149.755023148151</v>
      </c>
      <c r="B1189" s="2">
        <v>1.46</v>
      </c>
      <c r="C1189" s="2">
        <v>1.2</v>
      </c>
      <c r="D1189" s="4">
        <f t="shared" si="59"/>
        <v>1.752</v>
      </c>
      <c r="E1189" s="4">
        <f t="shared" si="61"/>
        <v>245.70000000000002</v>
      </c>
      <c r="F1189" s="4">
        <f t="shared" si="60"/>
        <v>14.230000000000018</v>
      </c>
      <c r="G1189" s="12">
        <v>2023</v>
      </c>
    </row>
    <row r="1190" spans="1:7" x14ac:dyDescent="0.2">
      <c r="A1190" s="20">
        <v>45149.755196759259</v>
      </c>
      <c r="B1190" s="2">
        <v>1.47</v>
      </c>
      <c r="C1190" s="2">
        <v>1.2</v>
      </c>
      <c r="D1190" s="4">
        <f t="shared" si="59"/>
        <v>1.764</v>
      </c>
      <c r="E1190" s="4">
        <f t="shared" si="61"/>
        <v>245.71200000000002</v>
      </c>
      <c r="F1190" s="4">
        <f t="shared" si="60"/>
        <v>14.242000000000019</v>
      </c>
      <c r="G1190" s="12">
        <v>2023</v>
      </c>
    </row>
    <row r="1191" spans="1:7" x14ac:dyDescent="0.2">
      <c r="A1191" s="20">
        <v>45149.755347222221</v>
      </c>
      <c r="B1191" s="2">
        <v>1.48</v>
      </c>
      <c r="C1191" s="2">
        <v>1.2</v>
      </c>
      <c r="D1191" s="4">
        <f t="shared" si="59"/>
        <v>1.776</v>
      </c>
      <c r="E1191" s="4">
        <f t="shared" si="61"/>
        <v>245.72400000000002</v>
      </c>
      <c r="F1191" s="4">
        <f t="shared" si="60"/>
        <v>14.254000000000019</v>
      </c>
      <c r="G1191" s="12">
        <v>2023</v>
      </c>
    </row>
    <row r="1192" spans="1:7" x14ac:dyDescent="0.2">
      <c r="A1192" s="20">
        <v>45149.755497685182</v>
      </c>
      <c r="B1192" s="2">
        <v>1.49</v>
      </c>
      <c r="C1192" s="2">
        <v>1.2</v>
      </c>
      <c r="D1192" s="4">
        <f t="shared" si="59"/>
        <v>1.788</v>
      </c>
      <c r="E1192" s="4">
        <f t="shared" si="61"/>
        <v>245.73600000000002</v>
      </c>
      <c r="F1192" s="4">
        <f t="shared" si="60"/>
        <v>14.26600000000002</v>
      </c>
      <c r="G1192" s="12">
        <v>2023</v>
      </c>
    </row>
    <row r="1193" spans="1:7" x14ac:dyDescent="0.2">
      <c r="A1193" s="20">
        <v>45149.755624999998</v>
      </c>
      <c r="B1193" s="2">
        <v>1.5</v>
      </c>
      <c r="C1193" s="2">
        <v>1.2</v>
      </c>
      <c r="D1193" s="4">
        <f t="shared" si="59"/>
        <v>1.7999999999999998</v>
      </c>
      <c r="E1193" s="4">
        <f t="shared" si="61"/>
        <v>245.74800000000002</v>
      </c>
      <c r="F1193" s="4">
        <f t="shared" si="60"/>
        <v>14.27800000000002</v>
      </c>
      <c r="G1193" s="12">
        <v>2023</v>
      </c>
    </row>
    <row r="1194" spans="1:7" x14ac:dyDescent="0.2">
      <c r="A1194" s="20">
        <v>45149.755787037036</v>
      </c>
      <c r="B1194" s="2">
        <v>1.51</v>
      </c>
      <c r="C1194" s="2">
        <v>1.2</v>
      </c>
      <c r="D1194" s="4">
        <f t="shared" si="59"/>
        <v>1.8119999999999998</v>
      </c>
      <c r="E1194" s="4">
        <f t="shared" si="61"/>
        <v>245.76000000000002</v>
      </c>
      <c r="F1194" s="4">
        <f t="shared" si="60"/>
        <v>14.29000000000002</v>
      </c>
      <c r="G1194" s="12">
        <v>2023</v>
      </c>
    </row>
    <row r="1195" spans="1:7" x14ac:dyDescent="0.2">
      <c r="A1195" s="20">
        <v>45149.755925925929</v>
      </c>
      <c r="B1195" s="2">
        <v>1.52</v>
      </c>
      <c r="C1195" s="2">
        <v>1.2</v>
      </c>
      <c r="D1195" s="4">
        <f t="shared" si="59"/>
        <v>1.8239999999999998</v>
      </c>
      <c r="E1195" s="4">
        <f t="shared" si="61"/>
        <v>245.77200000000002</v>
      </c>
      <c r="F1195" s="4">
        <f t="shared" si="60"/>
        <v>14.302000000000021</v>
      </c>
      <c r="G1195" s="12">
        <v>2023</v>
      </c>
    </row>
    <row r="1196" spans="1:7" x14ac:dyDescent="0.2">
      <c r="A1196" s="20">
        <v>45149.756145833337</v>
      </c>
      <c r="B1196" s="2">
        <v>1.53</v>
      </c>
      <c r="C1196" s="2">
        <v>1.2</v>
      </c>
      <c r="D1196" s="4">
        <f t="shared" si="59"/>
        <v>1.8359999999999999</v>
      </c>
      <c r="E1196" s="4">
        <f t="shared" si="61"/>
        <v>245.78400000000002</v>
      </c>
      <c r="F1196" s="4">
        <f t="shared" si="60"/>
        <v>14.314000000000021</v>
      </c>
      <c r="G1196" s="12">
        <v>2023</v>
      </c>
    </row>
    <row r="1197" spans="1:7" x14ac:dyDescent="0.2">
      <c r="A1197" s="20">
        <v>45149.756365740737</v>
      </c>
      <c r="B1197" s="2">
        <v>1.54</v>
      </c>
      <c r="C1197" s="2">
        <v>1.2</v>
      </c>
      <c r="D1197" s="4">
        <f t="shared" si="59"/>
        <v>1.8479999999999999</v>
      </c>
      <c r="E1197" s="4">
        <f t="shared" si="61"/>
        <v>245.79600000000002</v>
      </c>
      <c r="F1197" s="4">
        <f t="shared" si="60"/>
        <v>14.326000000000022</v>
      </c>
      <c r="G1197" s="12">
        <v>2023</v>
      </c>
    </row>
    <row r="1198" spans="1:7" x14ac:dyDescent="0.2">
      <c r="A1198" s="20">
        <v>45149.756550925929</v>
      </c>
      <c r="B1198" s="2">
        <v>1.55</v>
      </c>
      <c r="C1198" s="2">
        <v>1.2</v>
      </c>
      <c r="D1198" s="4">
        <f t="shared" si="59"/>
        <v>1.8599999999999999</v>
      </c>
      <c r="E1198" s="4">
        <f t="shared" si="61"/>
        <v>245.80800000000002</v>
      </c>
      <c r="F1198" s="4">
        <f t="shared" si="60"/>
        <v>14.338000000000022</v>
      </c>
      <c r="G1198" s="12">
        <v>2023</v>
      </c>
    </row>
    <row r="1199" spans="1:7" x14ac:dyDescent="0.2">
      <c r="A1199" s="20">
        <v>45149.75677083333</v>
      </c>
      <c r="B1199" s="2">
        <v>1.56</v>
      </c>
      <c r="C1199" s="2">
        <v>1.2</v>
      </c>
      <c r="D1199" s="4">
        <f t="shared" si="59"/>
        <v>1.8719999999999999</v>
      </c>
      <c r="E1199" s="4">
        <f t="shared" si="61"/>
        <v>245.82</v>
      </c>
      <c r="F1199" s="4">
        <f t="shared" si="60"/>
        <v>14.349999999999994</v>
      </c>
      <c r="G1199" s="12">
        <v>2023</v>
      </c>
    </row>
    <row r="1200" spans="1:7" x14ac:dyDescent="0.2">
      <c r="A1200" s="20">
        <v>45149.757071759261</v>
      </c>
      <c r="B1200" s="2">
        <v>1.57</v>
      </c>
      <c r="C1200" s="2">
        <v>1.2</v>
      </c>
      <c r="D1200" s="4">
        <f t="shared" si="59"/>
        <v>1.8839999999999999</v>
      </c>
      <c r="E1200" s="4">
        <f t="shared" si="61"/>
        <v>245.83199999999999</v>
      </c>
      <c r="F1200" s="4">
        <f t="shared" si="60"/>
        <v>14.361999999999995</v>
      </c>
      <c r="G1200" s="12">
        <v>2023</v>
      </c>
    </row>
    <row r="1201" spans="1:7" x14ac:dyDescent="0.2">
      <c r="A1201" s="20">
        <v>45149.7575</v>
      </c>
      <c r="B1201" s="2">
        <v>1.58</v>
      </c>
      <c r="C1201" s="2">
        <v>1.2</v>
      </c>
      <c r="D1201" s="4">
        <f t="shared" si="59"/>
        <v>1.8959999999999999</v>
      </c>
      <c r="E1201" s="4">
        <f t="shared" si="61"/>
        <v>245.84399999999999</v>
      </c>
      <c r="F1201" s="4">
        <f t="shared" si="60"/>
        <v>14.373999999999995</v>
      </c>
      <c r="G1201" s="12">
        <v>2023</v>
      </c>
    </row>
    <row r="1202" spans="1:7" x14ac:dyDescent="0.2">
      <c r="A1202" s="20">
        <v>45149.761296296296</v>
      </c>
      <c r="B1202" s="2">
        <v>1.59</v>
      </c>
      <c r="C1202" s="2">
        <v>1.2</v>
      </c>
      <c r="D1202" s="4">
        <f t="shared" si="59"/>
        <v>1.9079999999999999</v>
      </c>
      <c r="E1202" s="4">
        <f t="shared" si="61"/>
        <v>245.85599999999999</v>
      </c>
      <c r="F1202" s="4">
        <f t="shared" si="60"/>
        <v>14.385999999999996</v>
      </c>
      <c r="G1202" s="12">
        <v>2023</v>
      </c>
    </row>
    <row r="1203" spans="1:7" x14ac:dyDescent="0.2">
      <c r="A1203" s="20">
        <v>45149.770821759259</v>
      </c>
      <c r="B1203" s="2">
        <v>1.6</v>
      </c>
      <c r="C1203" s="2">
        <v>1.2</v>
      </c>
      <c r="D1203" s="4">
        <f t="shared" si="59"/>
        <v>1.92</v>
      </c>
      <c r="E1203" s="4">
        <f t="shared" si="61"/>
        <v>245.86799999999999</v>
      </c>
      <c r="F1203" s="4">
        <f t="shared" si="60"/>
        <v>14.397999999999996</v>
      </c>
      <c r="G1203" s="12">
        <v>2023</v>
      </c>
    </row>
    <row r="1204" spans="1:7" x14ac:dyDescent="0.2">
      <c r="A1204" s="20">
        <v>45149.773032407407</v>
      </c>
      <c r="B1204" s="2">
        <v>1.61</v>
      </c>
      <c r="C1204" s="2">
        <v>1.2</v>
      </c>
      <c r="D1204" s="4">
        <f t="shared" si="59"/>
        <v>1.9319999999999999</v>
      </c>
      <c r="E1204" s="4">
        <f t="shared" si="61"/>
        <v>245.88</v>
      </c>
      <c r="F1204" s="4">
        <f t="shared" si="60"/>
        <v>14.409999999999997</v>
      </c>
      <c r="G1204" s="12">
        <v>2023</v>
      </c>
    </row>
    <row r="1205" spans="1:7" x14ac:dyDescent="0.2">
      <c r="A1205" s="20">
        <v>45149.773310185185</v>
      </c>
      <c r="B1205" s="2">
        <v>1.62</v>
      </c>
      <c r="C1205" s="2">
        <v>1.2</v>
      </c>
      <c r="D1205" s="4">
        <f t="shared" si="59"/>
        <v>1.944</v>
      </c>
      <c r="E1205" s="4">
        <f t="shared" si="61"/>
        <v>245.892</v>
      </c>
      <c r="F1205" s="4">
        <f t="shared" si="60"/>
        <v>14.421999999999997</v>
      </c>
      <c r="G1205" s="12">
        <v>2023</v>
      </c>
    </row>
    <row r="1206" spans="1:7" x14ac:dyDescent="0.2">
      <c r="A1206" s="20">
        <v>45149.773611111108</v>
      </c>
      <c r="B1206" s="2">
        <v>1.63</v>
      </c>
      <c r="C1206" s="2">
        <v>1.2</v>
      </c>
      <c r="D1206" s="4">
        <f t="shared" si="59"/>
        <v>1.9559999999999997</v>
      </c>
      <c r="E1206" s="4">
        <f t="shared" si="61"/>
        <v>245.904</v>
      </c>
      <c r="F1206" s="4">
        <f t="shared" si="60"/>
        <v>14.433999999999997</v>
      </c>
      <c r="G1206" s="12">
        <v>2023</v>
      </c>
    </row>
    <row r="1207" spans="1:7" x14ac:dyDescent="0.2">
      <c r="A1207" s="20">
        <v>45149.774062500001</v>
      </c>
      <c r="B1207" s="2">
        <v>1.64</v>
      </c>
      <c r="C1207" s="2">
        <v>1.2</v>
      </c>
      <c r="D1207" s="4">
        <f t="shared" si="59"/>
        <v>1.9679999999999997</v>
      </c>
      <c r="E1207" s="4">
        <f t="shared" si="61"/>
        <v>245.916</v>
      </c>
      <c r="F1207" s="4">
        <f t="shared" si="60"/>
        <v>14.445999999999998</v>
      </c>
      <c r="G1207" s="12">
        <v>2023</v>
      </c>
    </row>
    <row r="1208" spans="1:7" x14ac:dyDescent="0.2">
      <c r="A1208" s="20">
        <v>45149.775000000001</v>
      </c>
      <c r="B1208" s="2">
        <v>1.65</v>
      </c>
      <c r="C1208" s="2">
        <v>1.2</v>
      </c>
      <c r="D1208" s="4">
        <f t="shared" si="59"/>
        <v>1.9799999999999998</v>
      </c>
      <c r="E1208" s="4">
        <f t="shared" si="61"/>
        <v>245.928</v>
      </c>
      <c r="F1208" s="4">
        <f t="shared" si="60"/>
        <v>14.457999999999998</v>
      </c>
      <c r="G1208" s="12">
        <v>2023</v>
      </c>
    </row>
    <row r="1209" spans="1:7" x14ac:dyDescent="0.2">
      <c r="A1209" s="20">
        <v>45149.775775462964</v>
      </c>
      <c r="B1209" s="2">
        <v>1.66</v>
      </c>
      <c r="C1209" s="2">
        <v>1.2</v>
      </c>
      <c r="D1209" s="4">
        <f t="shared" si="59"/>
        <v>1.9919999999999998</v>
      </c>
      <c r="E1209" s="4">
        <f t="shared" si="61"/>
        <v>245.94</v>
      </c>
      <c r="F1209" s="4">
        <f t="shared" si="60"/>
        <v>14.469999999999999</v>
      </c>
      <c r="G1209" s="12">
        <v>2023</v>
      </c>
    </row>
    <row r="1210" spans="1:7" x14ac:dyDescent="0.2">
      <c r="A1210" s="20">
        <v>45150.584131944444</v>
      </c>
      <c r="B1210" s="2">
        <v>1.67</v>
      </c>
      <c r="C1210" s="2">
        <v>1.2</v>
      </c>
      <c r="D1210" s="4">
        <f t="shared" si="59"/>
        <v>2.004</v>
      </c>
      <c r="E1210" s="4">
        <f t="shared" si="61"/>
        <v>245.952</v>
      </c>
      <c r="F1210" s="4">
        <f t="shared" si="60"/>
        <v>14.481999999999999</v>
      </c>
      <c r="G1210" s="12">
        <v>2023</v>
      </c>
    </row>
    <row r="1211" spans="1:7" x14ac:dyDescent="0.2">
      <c r="A1211" s="20">
        <v>45154.790243055555</v>
      </c>
      <c r="B1211" s="2">
        <v>1.68</v>
      </c>
      <c r="C1211" s="2">
        <v>1.2</v>
      </c>
      <c r="D1211" s="4">
        <f t="shared" si="59"/>
        <v>2.016</v>
      </c>
      <c r="E1211" s="4">
        <f t="shared" si="61"/>
        <v>245.964</v>
      </c>
      <c r="F1211" s="4">
        <f t="shared" si="60"/>
        <v>14.494</v>
      </c>
      <c r="G1211" s="12">
        <v>2023</v>
      </c>
    </row>
    <row r="1212" spans="1:7" x14ac:dyDescent="0.2">
      <c r="A1212" s="20">
        <v>45154.791134259256</v>
      </c>
      <c r="B1212" s="2">
        <v>1.69</v>
      </c>
      <c r="C1212" s="2">
        <v>1.2</v>
      </c>
      <c r="D1212" s="4">
        <f t="shared" si="59"/>
        <v>2.028</v>
      </c>
      <c r="E1212" s="4">
        <f t="shared" si="61"/>
        <v>245.976</v>
      </c>
      <c r="F1212" s="4">
        <f t="shared" si="60"/>
        <v>14.506</v>
      </c>
      <c r="G1212" s="12">
        <v>2023</v>
      </c>
    </row>
    <row r="1213" spans="1:7" x14ac:dyDescent="0.2">
      <c r="A1213" s="20">
        <v>45154.791979166665</v>
      </c>
      <c r="B1213" s="2">
        <v>1.7</v>
      </c>
      <c r="C1213" s="2">
        <v>1.2</v>
      </c>
      <c r="D1213" s="4">
        <f t="shared" si="59"/>
        <v>2.04</v>
      </c>
      <c r="E1213" s="4">
        <f t="shared" si="61"/>
        <v>245.988</v>
      </c>
      <c r="F1213" s="4">
        <f t="shared" si="60"/>
        <v>14.518000000000001</v>
      </c>
      <c r="G1213" s="12">
        <v>2023</v>
      </c>
    </row>
    <row r="1214" spans="1:7" x14ac:dyDescent="0.2">
      <c r="A1214" s="20">
        <v>45154.792962962965</v>
      </c>
      <c r="B1214" s="2">
        <v>1.71</v>
      </c>
      <c r="C1214" s="2">
        <v>1.2</v>
      </c>
      <c r="D1214" s="4">
        <f t="shared" si="59"/>
        <v>2.052</v>
      </c>
      <c r="E1214" s="4">
        <f t="shared" si="61"/>
        <v>246</v>
      </c>
      <c r="F1214" s="4">
        <f t="shared" si="60"/>
        <v>14.530000000000001</v>
      </c>
      <c r="G1214" s="12">
        <v>2023</v>
      </c>
    </row>
    <row r="1215" spans="1:7" x14ac:dyDescent="0.2">
      <c r="A1215" s="20">
        <v>45154.793634259258</v>
      </c>
      <c r="B1215" s="2">
        <v>1.72</v>
      </c>
      <c r="C1215" s="2">
        <v>1.2</v>
      </c>
      <c r="D1215" s="4">
        <f t="shared" si="59"/>
        <v>2.0640000000000001</v>
      </c>
      <c r="E1215" s="4">
        <f t="shared" si="61"/>
        <v>246.012</v>
      </c>
      <c r="F1215" s="4">
        <f t="shared" si="60"/>
        <v>14.542000000000002</v>
      </c>
      <c r="G1215" s="12">
        <v>2023</v>
      </c>
    </row>
    <row r="1216" spans="1:7" x14ac:dyDescent="0.2">
      <c r="A1216" s="20">
        <v>45154.794236111113</v>
      </c>
      <c r="B1216" s="2">
        <v>1.73</v>
      </c>
      <c r="C1216" s="2">
        <v>1.2</v>
      </c>
      <c r="D1216" s="4">
        <f t="shared" si="59"/>
        <v>2.0760000000000001</v>
      </c>
      <c r="E1216" s="4">
        <f t="shared" si="61"/>
        <v>246.024</v>
      </c>
      <c r="F1216" s="4">
        <f t="shared" si="60"/>
        <v>14.554000000000002</v>
      </c>
      <c r="G1216" s="12">
        <v>2023</v>
      </c>
    </row>
    <row r="1217" spans="1:7" x14ac:dyDescent="0.2">
      <c r="A1217" s="20">
        <v>45154.795555555553</v>
      </c>
      <c r="B1217" s="2">
        <v>1.74</v>
      </c>
      <c r="C1217" s="2">
        <v>1.2</v>
      </c>
      <c r="D1217" s="4">
        <f t="shared" si="59"/>
        <v>2.0880000000000001</v>
      </c>
      <c r="E1217" s="4">
        <f t="shared" si="61"/>
        <v>246.036</v>
      </c>
      <c r="F1217" s="4">
        <f t="shared" si="60"/>
        <v>14.566000000000003</v>
      </c>
      <c r="G1217" s="12">
        <v>2023</v>
      </c>
    </row>
    <row r="1218" spans="1:7" x14ac:dyDescent="0.2">
      <c r="A1218" s="20">
        <v>45154.953784722224</v>
      </c>
      <c r="B1218" s="2">
        <v>1.75</v>
      </c>
      <c r="C1218" s="2">
        <v>1.2</v>
      </c>
      <c r="D1218" s="4">
        <f t="shared" si="59"/>
        <v>2.1</v>
      </c>
      <c r="E1218" s="4">
        <f t="shared" si="61"/>
        <v>246.048</v>
      </c>
      <c r="F1218" s="4">
        <f t="shared" si="60"/>
        <v>14.578000000000003</v>
      </c>
      <c r="G1218" s="12">
        <v>2023</v>
      </c>
    </row>
    <row r="1219" spans="1:7" x14ac:dyDescent="0.2">
      <c r="A1219" s="20">
        <v>45155.638784722221</v>
      </c>
      <c r="B1219" s="2">
        <v>1.76</v>
      </c>
      <c r="C1219" s="2">
        <v>1.2</v>
      </c>
      <c r="D1219" s="4">
        <f t="shared" si="59"/>
        <v>2.1120000000000001</v>
      </c>
      <c r="E1219" s="4">
        <f t="shared" si="61"/>
        <v>246.06</v>
      </c>
      <c r="F1219" s="4">
        <f t="shared" si="60"/>
        <v>14.590000000000003</v>
      </c>
      <c r="G1219" s="12">
        <v>2023</v>
      </c>
    </row>
    <row r="1220" spans="1:7" x14ac:dyDescent="0.2">
      <c r="A1220" s="20">
        <v>45156.271435185183</v>
      </c>
      <c r="B1220" s="2">
        <v>1.77</v>
      </c>
      <c r="C1220" s="2">
        <v>1.2</v>
      </c>
      <c r="D1220" s="4">
        <f t="shared" si="59"/>
        <v>2.1240000000000001</v>
      </c>
      <c r="E1220" s="4">
        <f t="shared" si="61"/>
        <v>246.072</v>
      </c>
      <c r="F1220" s="4">
        <f t="shared" si="60"/>
        <v>14.602000000000004</v>
      </c>
      <c r="G1220" s="12">
        <v>2023</v>
      </c>
    </row>
    <row r="1221" spans="1:7" x14ac:dyDescent="0.2">
      <c r="A1221" s="20">
        <v>45156.281180555554</v>
      </c>
      <c r="B1221" s="2">
        <v>1.78</v>
      </c>
      <c r="C1221" s="2">
        <v>1.2</v>
      </c>
      <c r="D1221" s="4">
        <f t="shared" si="59"/>
        <v>2.1360000000000001</v>
      </c>
      <c r="E1221" s="4">
        <f t="shared" si="61"/>
        <v>246.084</v>
      </c>
      <c r="F1221" s="4">
        <f t="shared" si="60"/>
        <v>14.614000000000004</v>
      </c>
      <c r="G1221" s="12">
        <v>2023</v>
      </c>
    </row>
    <row r="1222" spans="1:7" x14ac:dyDescent="0.2">
      <c r="A1222" s="20">
        <v>45156.297407407408</v>
      </c>
      <c r="B1222" s="2">
        <v>1.79</v>
      </c>
      <c r="C1222" s="2">
        <v>1.2</v>
      </c>
      <c r="D1222" s="4">
        <f t="shared" si="59"/>
        <v>2.1480000000000001</v>
      </c>
      <c r="E1222" s="4">
        <f t="shared" si="61"/>
        <v>246.096</v>
      </c>
      <c r="F1222" s="4">
        <f t="shared" si="60"/>
        <v>14.626000000000005</v>
      </c>
      <c r="G1222" s="12">
        <v>2023</v>
      </c>
    </row>
    <row r="1223" spans="1:7" x14ac:dyDescent="0.2">
      <c r="A1223" s="20">
        <v>45156.301145833335</v>
      </c>
      <c r="B1223" s="2">
        <v>1.8</v>
      </c>
      <c r="C1223" s="2">
        <v>1.2</v>
      </c>
      <c r="D1223" s="4">
        <f t="shared" si="59"/>
        <v>2.16</v>
      </c>
      <c r="E1223" s="4">
        <f t="shared" si="61"/>
        <v>246.108</v>
      </c>
      <c r="F1223" s="4">
        <f t="shared" si="60"/>
        <v>14.638000000000005</v>
      </c>
      <c r="G1223" s="12">
        <v>2023</v>
      </c>
    </row>
    <row r="1224" spans="1:7" x14ac:dyDescent="0.2">
      <c r="A1224" s="20">
        <v>45156.308425925927</v>
      </c>
      <c r="B1224" s="2">
        <v>1.81</v>
      </c>
      <c r="C1224" s="2">
        <v>1.2</v>
      </c>
      <c r="D1224" s="4">
        <f t="shared" si="59"/>
        <v>2.1720000000000002</v>
      </c>
      <c r="E1224" s="4">
        <f t="shared" si="61"/>
        <v>246.12</v>
      </c>
      <c r="F1224" s="4">
        <f t="shared" si="60"/>
        <v>14.650000000000006</v>
      </c>
      <c r="G1224" s="12">
        <v>2023</v>
      </c>
    </row>
    <row r="1225" spans="1:7" x14ac:dyDescent="0.2">
      <c r="A1225" s="20">
        <v>45156.357465277775</v>
      </c>
      <c r="B1225" s="2">
        <v>1.82</v>
      </c>
      <c r="C1225" s="2">
        <v>1.2</v>
      </c>
      <c r="D1225" s="4">
        <f t="shared" si="59"/>
        <v>2.1840000000000002</v>
      </c>
      <c r="E1225" s="4">
        <f t="shared" si="61"/>
        <v>246.13200000000001</v>
      </c>
      <c r="F1225" s="4">
        <f t="shared" si="60"/>
        <v>14.662000000000006</v>
      </c>
      <c r="G1225" s="12">
        <v>2023</v>
      </c>
    </row>
    <row r="1226" spans="1:7" x14ac:dyDescent="0.2">
      <c r="A1226" s="20">
        <v>45156.623564814814</v>
      </c>
      <c r="B1226" s="2">
        <v>1.83</v>
      </c>
      <c r="C1226" s="2">
        <v>1.2</v>
      </c>
      <c r="D1226" s="4">
        <f t="shared" si="59"/>
        <v>2.1960000000000002</v>
      </c>
      <c r="E1226" s="4">
        <f t="shared" si="61"/>
        <v>246.14400000000001</v>
      </c>
      <c r="F1226" s="4">
        <f t="shared" si="60"/>
        <v>14.674000000000007</v>
      </c>
      <c r="G1226" s="12">
        <v>2023</v>
      </c>
    </row>
    <row r="1227" spans="1:7" x14ac:dyDescent="0.2">
      <c r="A1227" s="20">
        <v>45156.998414351852</v>
      </c>
      <c r="B1227" s="2">
        <v>1.84</v>
      </c>
      <c r="C1227" s="2">
        <v>1.2</v>
      </c>
      <c r="D1227" s="4">
        <f t="shared" si="59"/>
        <v>2.2080000000000002</v>
      </c>
      <c r="E1227" s="4">
        <f t="shared" si="61"/>
        <v>246.15600000000001</v>
      </c>
      <c r="F1227" s="4">
        <f t="shared" si="60"/>
        <v>14.686000000000007</v>
      </c>
      <c r="G1227" s="12">
        <v>2023</v>
      </c>
    </row>
    <row r="1228" spans="1:7" x14ac:dyDescent="0.2">
      <c r="A1228" s="20">
        <v>45156.999374999999</v>
      </c>
      <c r="B1228" s="2">
        <v>1.85</v>
      </c>
      <c r="C1228" s="2">
        <v>1.2</v>
      </c>
      <c r="D1228" s="4">
        <f t="shared" si="59"/>
        <v>2.2200000000000002</v>
      </c>
      <c r="E1228" s="4">
        <f t="shared" si="61"/>
        <v>246.16800000000001</v>
      </c>
      <c r="F1228" s="4">
        <f t="shared" si="60"/>
        <v>14.698000000000008</v>
      </c>
      <c r="G1228" s="12">
        <v>2023</v>
      </c>
    </row>
    <row r="1229" spans="1:7" x14ac:dyDescent="0.2">
      <c r="A1229" s="20">
        <v>45156.999918981484</v>
      </c>
      <c r="B1229" s="2">
        <v>1.86</v>
      </c>
      <c r="C1229" s="2">
        <v>1.2</v>
      </c>
      <c r="D1229" s="4">
        <f t="shared" si="59"/>
        <v>2.2320000000000002</v>
      </c>
      <c r="E1229" s="4">
        <f t="shared" si="61"/>
        <v>246.18</v>
      </c>
      <c r="F1229" s="4">
        <f t="shared" si="60"/>
        <v>14.710000000000008</v>
      </c>
      <c r="G1229" s="12">
        <v>2023</v>
      </c>
    </row>
    <row r="1230" spans="1:7" x14ac:dyDescent="0.2">
      <c r="A1230" s="20">
        <v>45157.00068287037</v>
      </c>
      <c r="B1230" s="2">
        <v>1.87</v>
      </c>
      <c r="C1230" s="2">
        <v>1.2</v>
      </c>
      <c r="D1230" s="4">
        <f t="shared" si="59"/>
        <v>2.2440000000000002</v>
      </c>
      <c r="E1230" s="4">
        <f t="shared" si="61"/>
        <v>246.19200000000001</v>
      </c>
      <c r="F1230" s="4">
        <f t="shared" si="60"/>
        <v>14.722000000000008</v>
      </c>
      <c r="G1230" s="12">
        <v>2023</v>
      </c>
    </row>
    <row r="1231" spans="1:7" x14ac:dyDescent="0.2">
      <c r="A1231" s="20">
        <v>45157.001562500001</v>
      </c>
      <c r="B1231" s="2">
        <v>1.88</v>
      </c>
      <c r="C1231" s="2">
        <v>1.2</v>
      </c>
      <c r="D1231" s="4">
        <f t="shared" si="59"/>
        <v>2.2559999999999998</v>
      </c>
      <c r="E1231" s="4">
        <f t="shared" si="61"/>
        <v>246.20400000000001</v>
      </c>
      <c r="F1231" s="4">
        <f t="shared" si="60"/>
        <v>14.734000000000009</v>
      </c>
      <c r="G1231" s="12">
        <v>2023</v>
      </c>
    </row>
    <row r="1232" spans="1:7" x14ac:dyDescent="0.2">
      <c r="A1232" s="20">
        <v>45157.003217592595</v>
      </c>
      <c r="B1232" s="2">
        <v>1.89</v>
      </c>
      <c r="C1232" s="2">
        <v>1.2</v>
      </c>
      <c r="D1232" s="4">
        <f t="shared" ref="D1232:D1295" si="62">B1232*C1232</f>
        <v>2.2679999999999998</v>
      </c>
      <c r="E1232" s="4">
        <f t="shared" si="61"/>
        <v>246.21600000000001</v>
      </c>
      <c r="F1232" s="4">
        <f t="shared" si="60"/>
        <v>14.746000000000009</v>
      </c>
      <c r="G1232" s="12">
        <v>2023</v>
      </c>
    </row>
    <row r="1233" spans="1:7" x14ac:dyDescent="0.2">
      <c r="A1233" s="20">
        <v>45157.005983796298</v>
      </c>
      <c r="B1233" s="2">
        <v>1.9</v>
      </c>
      <c r="C1233" s="2">
        <v>1.2</v>
      </c>
      <c r="D1233" s="4">
        <f t="shared" si="62"/>
        <v>2.2799999999999998</v>
      </c>
      <c r="E1233" s="4">
        <f t="shared" si="61"/>
        <v>246.22800000000001</v>
      </c>
      <c r="F1233" s="4">
        <f t="shared" si="60"/>
        <v>14.75800000000001</v>
      </c>
      <c r="G1233" s="12">
        <v>2023</v>
      </c>
    </row>
    <row r="1234" spans="1:7" x14ac:dyDescent="0.2">
      <c r="A1234" s="20">
        <v>45157.009895833333</v>
      </c>
      <c r="B1234" s="2">
        <v>1.91</v>
      </c>
      <c r="C1234" s="2">
        <v>1.2</v>
      </c>
      <c r="D1234" s="4">
        <f t="shared" si="62"/>
        <v>2.2919999999999998</v>
      </c>
      <c r="E1234" s="4">
        <f t="shared" si="61"/>
        <v>246.24</v>
      </c>
      <c r="F1234" s="4">
        <f t="shared" si="60"/>
        <v>14.77000000000001</v>
      </c>
      <c r="G1234" s="12">
        <v>2023</v>
      </c>
    </row>
    <row r="1235" spans="1:7" x14ac:dyDescent="0.2">
      <c r="A1235" s="20">
        <v>45157.013391203705</v>
      </c>
      <c r="B1235" s="2">
        <v>1.92</v>
      </c>
      <c r="C1235" s="2">
        <v>1.2</v>
      </c>
      <c r="D1235" s="4">
        <f t="shared" si="62"/>
        <v>2.3039999999999998</v>
      </c>
      <c r="E1235" s="4">
        <f t="shared" si="61"/>
        <v>246.25200000000001</v>
      </c>
      <c r="F1235" s="4">
        <f t="shared" ref="F1235:F1298" si="63">E1235-231.47</f>
        <v>14.782000000000011</v>
      </c>
      <c r="G1235" s="12">
        <v>2023</v>
      </c>
    </row>
    <row r="1236" spans="1:7" x14ac:dyDescent="0.2">
      <c r="A1236" s="20">
        <v>45157.018900462965</v>
      </c>
      <c r="B1236" s="2">
        <v>1.93</v>
      </c>
      <c r="C1236" s="2">
        <v>1.2</v>
      </c>
      <c r="D1236" s="4">
        <f t="shared" si="62"/>
        <v>2.3159999999999998</v>
      </c>
      <c r="E1236" s="4">
        <f t="shared" ref="E1236:E1299" si="64">D1236+$E$1042</f>
        <v>246.26400000000001</v>
      </c>
      <c r="F1236" s="4">
        <f t="shared" si="63"/>
        <v>14.794000000000011</v>
      </c>
      <c r="G1236" s="12">
        <v>2023</v>
      </c>
    </row>
    <row r="1237" spans="1:7" x14ac:dyDescent="0.2">
      <c r="A1237" s="20">
        <v>45157.141898148147</v>
      </c>
      <c r="B1237" s="2">
        <v>1.94</v>
      </c>
      <c r="C1237" s="2">
        <v>1.2</v>
      </c>
      <c r="D1237" s="4">
        <f t="shared" si="62"/>
        <v>2.3279999999999998</v>
      </c>
      <c r="E1237" s="4">
        <f t="shared" si="64"/>
        <v>246.27600000000001</v>
      </c>
      <c r="F1237" s="4">
        <f t="shared" si="63"/>
        <v>14.806000000000012</v>
      </c>
      <c r="G1237" s="12">
        <v>2023</v>
      </c>
    </row>
    <row r="1238" spans="1:7" x14ac:dyDescent="0.2">
      <c r="A1238" s="20">
        <v>45157.143796296295</v>
      </c>
      <c r="B1238" s="2">
        <v>1.95</v>
      </c>
      <c r="C1238" s="2">
        <v>1.2</v>
      </c>
      <c r="D1238" s="4">
        <f t="shared" si="62"/>
        <v>2.34</v>
      </c>
      <c r="E1238" s="4">
        <f t="shared" si="64"/>
        <v>246.28800000000001</v>
      </c>
      <c r="F1238" s="4">
        <f t="shared" si="63"/>
        <v>14.818000000000012</v>
      </c>
      <c r="G1238" s="12">
        <v>2023</v>
      </c>
    </row>
    <row r="1239" spans="1:7" x14ac:dyDescent="0.2">
      <c r="A1239" s="20">
        <v>45157.14576388889</v>
      </c>
      <c r="B1239" s="2">
        <v>1.96</v>
      </c>
      <c r="C1239" s="2">
        <v>1.2</v>
      </c>
      <c r="D1239" s="4">
        <f t="shared" si="62"/>
        <v>2.3519999999999999</v>
      </c>
      <c r="E1239" s="4">
        <f t="shared" si="64"/>
        <v>246.3</v>
      </c>
      <c r="F1239" s="4">
        <f t="shared" si="63"/>
        <v>14.830000000000013</v>
      </c>
      <c r="G1239" s="12">
        <v>2023</v>
      </c>
    </row>
    <row r="1240" spans="1:7" x14ac:dyDescent="0.2">
      <c r="A1240" s="20">
        <v>45159.230497685188</v>
      </c>
      <c r="B1240" s="2">
        <v>1.97</v>
      </c>
      <c r="C1240" s="2">
        <v>1.2</v>
      </c>
      <c r="D1240" s="4">
        <f t="shared" si="62"/>
        <v>2.3639999999999999</v>
      </c>
      <c r="E1240" s="4">
        <f t="shared" si="64"/>
        <v>246.31200000000001</v>
      </c>
      <c r="F1240" s="4">
        <f t="shared" si="63"/>
        <v>14.842000000000013</v>
      </c>
      <c r="G1240" s="12">
        <v>2023</v>
      </c>
    </row>
    <row r="1241" spans="1:7" x14ac:dyDescent="0.2">
      <c r="A1241" s="20">
        <v>45159.662291666667</v>
      </c>
      <c r="B1241" s="2">
        <v>1.98</v>
      </c>
      <c r="C1241" s="2">
        <v>1.2</v>
      </c>
      <c r="D1241" s="4">
        <f t="shared" si="62"/>
        <v>2.3759999999999999</v>
      </c>
      <c r="E1241" s="4">
        <f t="shared" si="64"/>
        <v>246.32400000000001</v>
      </c>
      <c r="F1241" s="4">
        <f t="shared" si="63"/>
        <v>14.854000000000013</v>
      </c>
      <c r="G1241" s="12">
        <v>2023</v>
      </c>
    </row>
    <row r="1242" spans="1:7" x14ac:dyDescent="0.2">
      <c r="A1242" s="20">
        <v>45159.684942129628</v>
      </c>
      <c r="B1242" s="2">
        <v>1.99</v>
      </c>
      <c r="C1242" s="2">
        <v>1.2</v>
      </c>
      <c r="D1242" s="4">
        <f t="shared" si="62"/>
        <v>2.3879999999999999</v>
      </c>
      <c r="E1242" s="4">
        <f t="shared" si="64"/>
        <v>246.33600000000001</v>
      </c>
      <c r="F1242" s="4">
        <f t="shared" si="63"/>
        <v>14.866000000000014</v>
      </c>
      <c r="G1242" s="12">
        <v>2023</v>
      </c>
    </row>
    <row r="1243" spans="1:7" x14ac:dyDescent="0.2">
      <c r="A1243" s="20">
        <v>45159.871203703704</v>
      </c>
      <c r="B1243" s="2">
        <v>2</v>
      </c>
      <c r="C1243" s="2">
        <v>1.2</v>
      </c>
      <c r="D1243" s="4">
        <f t="shared" si="62"/>
        <v>2.4</v>
      </c>
      <c r="E1243" s="4">
        <f t="shared" si="64"/>
        <v>246.34800000000001</v>
      </c>
      <c r="F1243" s="4">
        <f t="shared" si="63"/>
        <v>14.878000000000014</v>
      </c>
      <c r="G1243" s="12">
        <v>2023</v>
      </c>
    </row>
    <row r="1244" spans="1:7" x14ac:dyDescent="0.2">
      <c r="A1244" s="20">
        <v>45159.872303240743</v>
      </c>
      <c r="B1244" s="2">
        <v>2.0099999999999998</v>
      </c>
      <c r="C1244" s="2">
        <v>1.2</v>
      </c>
      <c r="D1244" s="4">
        <f t="shared" si="62"/>
        <v>2.4119999999999995</v>
      </c>
      <c r="E1244" s="4">
        <f t="shared" si="64"/>
        <v>246.36</v>
      </c>
      <c r="F1244" s="4">
        <f t="shared" si="63"/>
        <v>14.890000000000015</v>
      </c>
      <c r="G1244" s="12">
        <v>2023</v>
      </c>
    </row>
    <row r="1245" spans="1:7" x14ac:dyDescent="0.2">
      <c r="A1245" s="20">
        <v>45159.872395833336</v>
      </c>
      <c r="B1245" s="2">
        <v>2.02</v>
      </c>
      <c r="C1245" s="2">
        <v>1.2</v>
      </c>
      <c r="D1245" s="4">
        <f t="shared" si="62"/>
        <v>2.4239999999999999</v>
      </c>
      <c r="E1245" s="4">
        <f t="shared" si="64"/>
        <v>246.37200000000001</v>
      </c>
      <c r="F1245" s="4">
        <f t="shared" si="63"/>
        <v>14.902000000000015</v>
      </c>
      <c r="G1245" s="12">
        <v>2023</v>
      </c>
    </row>
    <row r="1246" spans="1:7" x14ac:dyDescent="0.2">
      <c r="A1246" s="20">
        <v>45159.872476851851</v>
      </c>
      <c r="B1246" s="2">
        <v>2.0299999999999998</v>
      </c>
      <c r="C1246" s="2">
        <v>1.2</v>
      </c>
      <c r="D1246" s="4">
        <f t="shared" si="62"/>
        <v>2.4359999999999995</v>
      </c>
      <c r="E1246" s="4">
        <f t="shared" si="64"/>
        <v>246.38400000000001</v>
      </c>
      <c r="F1246" s="4">
        <f t="shared" si="63"/>
        <v>14.914000000000016</v>
      </c>
      <c r="G1246" s="12">
        <v>2023</v>
      </c>
    </row>
    <row r="1247" spans="1:7" x14ac:dyDescent="0.2">
      <c r="A1247" s="20">
        <v>45159.872569444444</v>
      </c>
      <c r="B1247" s="2">
        <v>2.04</v>
      </c>
      <c r="C1247" s="2">
        <v>1.2</v>
      </c>
      <c r="D1247" s="4">
        <f t="shared" si="62"/>
        <v>2.448</v>
      </c>
      <c r="E1247" s="4">
        <f t="shared" si="64"/>
        <v>246.39600000000002</v>
      </c>
      <c r="F1247" s="4">
        <f t="shared" si="63"/>
        <v>14.926000000000016</v>
      </c>
      <c r="G1247" s="12">
        <v>2023</v>
      </c>
    </row>
    <row r="1248" spans="1:7" x14ac:dyDescent="0.2">
      <c r="A1248" s="20">
        <v>45159.872731481482</v>
      </c>
      <c r="B1248" s="2">
        <v>2.0499999999999998</v>
      </c>
      <c r="C1248" s="2">
        <v>1.2</v>
      </c>
      <c r="D1248" s="4">
        <f t="shared" si="62"/>
        <v>2.4599999999999995</v>
      </c>
      <c r="E1248" s="4">
        <f t="shared" si="64"/>
        <v>246.40800000000002</v>
      </c>
      <c r="F1248" s="4">
        <f t="shared" si="63"/>
        <v>14.938000000000017</v>
      </c>
      <c r="G1248" s="12">
        <v>2023</v>
      </c>
    </row>
    <row r="1249" spans="1:7" x14ac:dyDescent="0.2">
      <c r="A1249" s="20">
        <v>45159.872870370367</v>
      </c>
      <c r="B1249" s="2">
        <v>2.06</v>
      </c>
      <c r="C1249" s="2">
        <v>1.2</v>
      </c>
      <c r="D1249" s="4">
        <f t="shared" si="62"/>
        <v>2.472</v>
      </c>
      <c r="E1249" s="4">
        <f t="shared" si="64"/>
        <v>246.42000000000002</v>
      </c>
      <c r="F1249" s="4">
        <f t="shared" si="63"/>
        <v>14.950000000000017</v>
      </c>
      <c r="G1249" s="12">
        <v>2023</v>
      </c>
    </row>
    <row r="1250" spans="1:7" x14ac:dyDescent="0.2">
      <c r="A1250" s="20">
        <v>45159.873124999998</v>
      </c>
      <c r="B1250" s="2">
        <v>2.0699999999999998</v>
      </c>
      <c r="C1250" s="2">
        <v>1.2</v>
      </c>
      <c r="D1250" s="4">
        <f t="shared" si="62"/>
        <v>2.4839999999999995</v>
      </c>
      <c r="E1250" s="4">
        <f t="shared" si="64"/>
        <v>246.43200000000002</v>
      </c>
      <c r="F1250" s="4">
        <f t="shared" si="63"/>
        <v>14.962000000000018</v>
      </c>
      <c r="G1250" s="12">
        <v>2023</v>
      </c>
    </row>
    <row r="1251" spans="1:7" x14ac:dyDescent="0.2">
      <c r="A1251" s="20">
        <v>45159.873553240737</v>
      </c>
      <c r="B1251" s="2">
        <v>2.08</v>
      </c>
      <c r="C1251" s="2">
        <v>1.2</v>
      </c>
      <c r="D1251" s="4">
        <f t="shared" si="62"/>
        <v>2.496</v>
      </c>
      <c r="E1251" s="4">
        <f t="shared" si="64"/>
        <v>246.44400000000002</v>
      </c>
      <c r="F1251" s="4">
        <f t="shared" si="63"/>
        <v>14.974000000000018</v>
      </c>
      <c r="G1251" s="12">
        <v>2023</v>
      </c>
    </row>
    <row r="1252" spans="1:7" x14ac:dyDescent="0.2">
      <c r="A1252" s="20">
        <v>45159.874456018515</v>
      </c>
      <c r="B1252" s="2">
        <v>2.09</v>
      </c>
      <c r="C1252" s="2">
        <v>1.2</v>
      </c>
      <c r="D1252" s="4">
        <f t="shared" si="62"/>
        <v>2.5079999999999996</v>
      </c>
      <c r="E1252" s="4">
        <f t="shared" si="64"/>
        <v>246.45600000000002</v>
      </c>
      <c r="F1252" s="4">
        <f t="shared" si="63"/>
        <v>14.986000000000018</v>
      </c>
      <c r="G1252" s="12">
        <v>2023</v>
      </c>
    </row>
    <row r="1253" spans="1:7" x14ac:dyDescent="0.2">
      <c r="A1253" s="20">
        <v>45159.875138888892</v>
      </c>
      <c r="B1253" s="2">
        <v>2.1</v>
      </c>
      <c r="C1253" s="2">
        <v>1.2</v>
      </c>
      <c r="D1253" s="4">
        <f t="shared" si="62"/>
        <v>2.52</v>
      </c>
      <c r="E1253" s="4">
        <f t="shared" si="64"/>
        <v>246.46800000000002</v>
      </c>
      <c r="F1253" s="4">
        <f t="shared" si="63"/>
        <v>14.998000000000019</v>
      </c>
      <c r="G1253" s="12">
        <v>2023</v>
      </c>
    </row>
    <row r="1254" spans="1:7" x14ac:dyDescent="0.2">
      <c r="A1254" s="20">
        <v>45159.87605324074</v>
      </c>
      <c r="B1254" s="2">
        <v>2.11</v>
      </c>
      <c r="C1254" s="2">
        <v>1.2</v>
      </c>
      <c r="D1254" s="4">
        <f t="shared" si="62"/>
        <v>2.5319999999999996</v>
      </c>
      <c r="E1254" s="4">
        <f t="shared" si="64"/>
        <v>246.48000000000002</v>
      </c>
      <c r="F1254" s="4">
        <f t="shared" si="63"/>
        <v>15.010000000000019</v>
      </c>
      <c r="G1254" s="12">
        <v>2023</v>
      </c>
    </row>
    <row r="1255" spans="1:7" x14ac:dyDescent="0.2">
      <c r="A1255" s="20">
        <v>45159.878032407411</v>
      </c>
      <c r="B1255" s="2">
        <v>2.12</v>
      </c>
      <c r="C1255" s="2">
        <v>1.2</v>
      </c>
      <c r="D1255" s="4">
        <f t="shared" si="62"/>
        <v>2.544</v>
      </c>
      <c r="E1255" s="4">
        <f t="shared" si="64"/>
        <v>246.49200000000002</v>
      </c>
      <c r="F1255" s="4">
        <f t="shared" si="63"/>
        <v>15.02200000000002</v>
      </c>
      <c r="G1255" s="12">
        <v>2023</v>
      </c>
    </row>
    <row r="1256" spans="1:7" x14ac:dyDescent="0.2">
      <c r="A1256" s="20">
        <v>45159.880312499998</v>
      </c>
      <c r="B1256" s="2">
        <v>2.13</v>
      </c>
      <c r="C1256" s="2">
        <v>1.2</v>
      </c>
      <c r="D1256" s="4">
        <f t="shared" si="62"/>
        <v>2.5559999999999996</v>
      </c>
      <c r="E1256" s="4">
        <f t="shared" si="64"/>
        <v>246.50400000000002</v>
      </c>
      <c r="F1256" s="4">
        <f t="shared" si="63"/>
        <v>15.03400000000002</v>
      </c>
      <c r="G1256" s="12">
        <v>2023</v>
      </c>
    </row>
    <row r="1257" spans="1:7" x14ac:dyDescent="0.2">
      <c r="A1257" s="20">
        <v>45159.881053240744</v>
      </c>
      <c r="B1257" s="2">
        <v>2.14</v>
      </c>
      <c r="C1257" s="2">
        <v>1.2</v>
      </c>
      <c r="D1257" s="4">
        <f t="shared" si="62"/>
        <v>2.5680000000000001</v>
      </c>
      <c r="E1257" s="4">
        <f t="shared" si="64"/>
        <v>246.51600000000002</v>
      </c>
      <c r="F1257" s="4">
        <f t="shared" si="63"/>
        <v>15.046000000000021</v>
      </c>
      <c r="G1257" s="12">
        <v>2023</v>
      </c>
    </row>
    <row r="1258" spans="1:7" x14ac:dyDescent="0.2">
      <c r="A1258" s="20">
        <v>45159.905891203707</v>
      </c>
      <c r="B1258" s="2">
        <v>2.15</v>
      </c>
      <c r="C1258" s="2">
        <v>1.2</v>
      </c>
      <c r="D1258" s="4">
        <f t="shared" si="62"/>
        <v>2.5799999999999996</v>
      </c>
      <c r="E1258" s="4">
        <f t="shared" si="64"/>
        <v>246.52800000000002</v>
      </c>
      <c r="F1258" s="4">
        <f t="shared" si="63"/>
        <v>15.058000000000021</v>
      </c>
      <c r="G1258" s="12">
        <v>2023</v>
      </c>
    </row>
    <row r="1259" spans="1:7" x14ac:dyDescent="0.2">
      <c r="A1259" s="20">
        <v>45159.916319444441</v>
      </c>
      <c r="B1259" s="2">
        <v>2.16</v>
      </c>
      <c r="C1259" s="2">
        <v>1.2</v>
      </c>
      <c r="D1259" s="4">
        <f t="shared" si="62"/>
        <v>2.5920000000000001</v>
      </c>
      <c r="E1259" s="4">
        <f t="shared" si="64"/>
        <v>246.54000000000002</v>
      </c>
      <c r="F1259" s="4">
        <f t="shared" si="63"/>
        <v>15.070000000000022</v>
      </c>
      <c r="G1259" s="12">
        <v>2023</v>
      </c>
    </row>
    <row r="1260" spans="1:7" x14ac:dyDescent="0.2">
      <c r="A1260" s="20">
        <v>45159.919490740744</v>
      </c>
      <c r="B1260" s="2">
        <v>2.17</v>
      </c>
      <c r="C1260" s="2">
        <v>1.2</v>
      </c>
      <c r="D1260" s="4">
        <f t="shared" si="62"/>
        <v>2.6039999999999996</v>
      </c>
      <c r="E1260" s="4">
        <f t="shared" si="64"/>
        <v>246.55200000000002</v>
      </c>
      <c r="F1260" s="4">
        <f t="shared" si="63"/>
        <v>15.082000000000022</v>
      </c>
      <c r="G1260" s="12">
        <v>2023</v>
      </c>
    </row>
    <row r="1261" spans="1:7" x14ac:dyDescent="0.2">
      <c r="A1261" s="20">
        <v>45159.923067129632</v>
      </c>
      <c r="B1261" s="2">
        <v>2.1800000000000002</v>
      </c>
      <c r="C1261" s="2">
        <v>1.2</v>
      </c>
      <c r="D1261" s="4">
        <f t="shared" si="62"/>
        <v>2.6160000000000001</v>
      </c>
      <c r="E1261" s="4">
        <f t="shared" si="64"/>
        <v>246.56400000000002</v>
      </c>
      <c r="F1261" s="4">
        <f t="shared" si="63"/>
        <v>15.094000000000023</v>
      </c>
      <c r="G1261" s="12">
        <v>2023</v>
      </c>
    </row>
    <row r="1262" spans="1:7" x14ac:dyDescent="0.2">
      <c r="A1262" s="20">
        <v>45159.925567129627</v>
      </c>
      <c r="B1262" s="2">
        <v>2.19</v>
      </c>
      <c r="C1262" s="2">
        <v>1.2</v>
      </c>
      <c r="D1262" s="4">
        <f t="shared" si="62"/>
        <v>2.6279999999999997</v>
      </c>
      <c r="E1262" s="4">
        <f t="shared" si="64"/>
        <v>246.57599999999999</v>
      </c>
      <c r="F1262" s="4">
        <f t="shared" si="63"/>
        <v>15.105999999999995</v>
      </c>
      <c r="G1262" s="12">
        <v>2023</v>
      </c>
    </row>
    <row r="1263" spans="1:7" x14ac:dyDescent="0.2">
      <c r="A1263" s="20">
        <v>45159.926932870374</v>
      </c>
      <c r="B1263" s="2">
        <v>2.2000000000000002</v>
      </c>
      <c r="C1263" s="2">
        <v>1.2</v>
      </c>
      <c r="D1263" s="4">
        <f t="shared" si="62"/>
        <v>2.64</v>
      </c>
      <c r="E1263" s="4">
        <f t="shared" si="64"/>
        <v>246.58799999999999</v>
      </c>
      <c r="F1263" s="4">
        <f t="shared" si="63"/>
        <v>15.117999999999995</v>
      </c>
      <c r="G1263" s="12">
        <v>2023</v>
      </c>
    </row>
    <row r="1264" spans="1:7" x14ac:dyDescent="0.2">
      <c r="A1264" s="20">
        <v>45159.928287037037</v>
      </c>
      <c r="B1264" s="2">
        <v>2.21</v>
      </c>
      <c r="C1264" s="2">
        <v>1.2</v>
      </c>
      <c r="D1264" s="4">
        <f t="shared" si="62"/>
        <v>2.6519999999999997</v>
      </c>
      <c r="E1264" s="4">
        <f t="shared" si="64"/>
        <v>246.6</v>
      </c>
      <c r="F1264" s="4">
        <f t="shared" si="63"/>
        <v>15.129999999999995</v>
      </c>
      <c r="G1264" s="12">
        <v>2023</v>
      </c>
    </row>
    <row r="1265" spans="1:7" x14ac:dyDescent="0.2">
      <c r="A1265" s="20">
        <v>45159.929583333331</v>
      </c>
      <c r="B1265" s="2">
        <v>2.2200000000000002</v>
      </c>
      <c r="C1265" s="2">
        <v>1.2</v>
      </c>
      <c r="D1265" s="4">
        <f t="shared" si="62"/>
        <v>2.6640000000000001</v>
      </c>
      <c r="E1265" s="4">
        <f t="shared" si="64"/>
        <v>246.61199999999999</v>
      </c>
      <c r="F1265" s="4">
        <f t="shared" si="63"/>
        <v>15.141999999999996</v>
      </c>
      <c r="G1265" s="12">
        <v>2023</v>
      </c>
    </row>
    <row r="1266" spans="1:7" x14ac:dyDescent="0.2">
      <c r="A1266" s="20">
        <v>45159.931203703702</v>
      </c>
      <c r="B1266" s="2">
        <v>2.23</v>
      </c>
      <c r="C1266" s="2">
        <v>1.2</v>
      </c>
      <c r="D1266" s="4">
        <f t="shared" si="62"/>
        <v>2.6759999999999997</v>
      </c>
      <c r="E1266" s="4">
        <f t="shared" si="64"/>
        <v>246.624</v>
      </c>
      <c r="F1266" s="4">
        <f t="shared" si="63"/>
        <v>15.153999999999996</v>
      </c>
      <c r="G1266" s="12">
        <v>2023</v>
      </c>
    </row>
    <row r="1267" spans="1:7" x14ac:dyDescent="0.2">
      <c r="A1267" s="20">
        <v>45159.933495370373</v>
      </c>
      <c r="B1267" s="2">
        <v>2.2400000000000002</v>
      </c>
      <c r="C1267" s="2">
        <v>1.2</v>
      </c>
      <c r="D1267" s="4">
        <f t="shared" si="62"/>
        <v>2.6880000000000002</v>
      </c>
      <c r="E1267" s="4">
        <f t="shared" si="64"/>
        <v>246.636</v>
      </c>
      <c r="F1267" s="4">
        <f t="shared" si="63"/>
        <v>15.165999999999997</v>
      </c>
      <c r="G1267" s="12">
        <v>2023</v>
      </c>
    </row>
    <row r="1268" spans="1:7" x14ac:dyDescent="0.2">
      <c r="A1268" s="20">
        <v>45159.934803240743</v>
      </c>
      <c r="B1268" s="2">
        <v>2.25</v>
      </c>
      <c r="C1268" s="2">
        <v>1.2</v>
      </c>
      <c r="D1268" s="4">
        <f t="shared" si="62"/>
        <v>2.6999999999999997</v>
      </c>
      <c r="E1268" s="4">
        <f t="shared" si="64"/>
        <v>246.648</v>
      </c>
      <c r="F1268" s="4">
        <f t="shared" si="63"/>
        <v>15.177999999999997</v>
      </c>
      <c r="G1268" s="12">
        <v>2023</v>
      </c>
    </row>
    <row r="1269" spans="1:7" x14ac:dyDescent="0.2">
      <c r="A1269" s="20">
        <v>45159.936030092591</v>
      </c>
      <c r="B1269" s="2">
        <v>2.2599999999999998</v>
      </c>
      <c r="C1269" s="2">
        <v>1.2</v>
      </c>
      <c r="D1269" s="4">
        <f t="shared" si="62"/>
        <v>2.7119999999999997</v>
      </c>
      <c r="E1269" s="4">
        <f t="shared" si="64"/>
        <v>246.66</v>
      </c>
      <c r="F1269" s="4">
        <f t="shared" si="63"/>
        <v>15.189999999999998</v>
      </c>
      <c r="G1269" s="12">
        <v>2023</v>
      </c>
    </row>
    <row r="1270" spans="1:7" x14ac:dyDescent="0.2">
      <c r="A1270" s="20">
        <v>45159.938090277778</v>
      </c>
      <c r="B1270" s="2">
        <v>2.27</v>
      </c>
      <c r="C1270" s="2">
        <v>1.2</v>
      </c>
      <c r="D1270" s="4">
        <f t="shared" si="62"/>
        <v>2.7239999999999998</v>
      </c>
      <c r="E1270" s="4">
        <f t="shared" si="64"/>
        <v>246.672</v>
      </c>
      <c r="F1270" s="4">
        <f t="shared" si="63"/>
        <v>15.201999999999998</v>
      </c>
      <c r="G1270" s="12">
        <v>2023</v>
      </c>
    </row>
    <row r="1271" spans="1:7" x14ac:dyDescent="0.2">
      <c r="A1271" s="20">
        <v>45159.941076388888</v>
      </c>
      <c r="B1271" s="2">
        <v>2.2799999999999998</v>
      </c>
      <c r="C1271" s="2">
        <v>1.2</v>
      </c>
      <c r="D1271" s="4">
        <f t="shared" si="62"/>
        <v>2.7359999999999998</v>
      </c>
      <c r="E1271" s="4">
        <f t="shared" si="64"/>
        <v>246.684</v>
      </c>
      <c r="F1271" s="4">
        <f t="shared" si="63"/>
        <v>15.213999999999999</v>
      </c>
      <c r="G1271" s="12">
        <v>2023</v>
      </c>
    </row>
    <row r="1272" spans="1:7" x14ac:dyDescent="0.2">
      <c r="A1272" s="20">
        <v>45159.944849537038</v>
      </c>
      <c r="B1272" s="2">
        <v>2.29</v>
      </c>
      <c r="C1272" s="2">
        <v>1.2</v>
      </c>
      <c r="D1272" s="4">
        <f t="shared" si="62"/>
        <v>2.7479999999999998</v>
      </c>
      <c r="E1272" s="4">
        <f t="shared" si="64"/>
        <v>246.696</v>
      </c>
      <c r="F1272" s="4">
        <f t="shared" si="63"/>
        <v>15.225999999999999</v>
      </c>
      <c r="G1272" s="12">
        <v>2023</v>
      </c>
    </row>
    <row r="1273" spans="1:7" x14ac:dyDescent="0.2">
      <c r="A1273" s="20">
        <v>45160.047766203701</v>
      </c>
      <c r="B1273" s="2">
        <v>2.2999999999999998</v>
      </c>
      <c r="C1273" s="2">
        <v>1.2</v>
      </c>
      <c r="D1273" s="4">
        <f t="shared" si="62"/>
        <v>2.76</v>
      </c>
      <c r="E1273" s="4">
        <f t="shared" si="64"/>
        <v>246.708</v>
      </c>
      <c r="F1273" s="4">
        <f t="shared" si="63"/>
        <v>15.238</v>
      </c>
      <c r="G1273" s="12">
        <v>2023</v>
      </c>
    </row>
    <row r="1274" spans="1:7" x14ac:dyDescent="0.2">
      <c r="A1274" s="20">
        <v>45160.760497685187</v>
      </c>
      <c r="B1274" s="2">
        <v>2.31</v>
      </c>
      <c r="C1274" s="2">
        <v>1.2</v>
      </c>
      <c r="D1274" s="4">
        <f t="shared" si="62"/>
        <v>2.7719999999999998</v>
      </c>
      <c r="E1274" s="4">
        <f t="shared" si="64"/>
        <v>246.72</v>
      </c>
      <c r="F1274" s="4">
        <f t="shared" si="63"/>
        <v>15.25</v>
      </c>
      <c r="G1274" s="12">
        <v>2023</v>
      </c>
    </row>
    <row r="1275" spans="1:7" x14ac:dyDescent="0.2">
      <c r="A1275" s="20">
        <v>45160.773946759262</v>
      </c>
      <c r="B1275" s="2">
        <v>2.3199999999999998</v>
      </c>
      <c r="C1275" s="2">
        <v>1.2</v>
      </c>
      <c r="D1275" s="4">
        <f t="shared" si="62"/>
        <v>2.7839999999999998</v>
      </c>
      <c r="E1275" s="4">
        <f t="shared" si="64"/>
        <v>246.732</v>
      </c>
      <c r="F1275" s="4">
        <f t="shared" si="63"/>
        <v>15.262</v>
      </c>
      <c r="G1275" s="12">
        <v>2023</v>
      </c>
    </row>
    <row r="1276" spans="1:7" x14ac:dyDescent="0.2">
      <c r="A1276" s="20">
        <v>45160.776863425926</v>
      </c>
      <c r="B1276" s="2">
        <v>2.33</v>
      </c>
      <c r="C1276" s="2">
        <v>1.2</v>
      </c>
      <c r="D1276" s="4">
        <f t="shared" si="62"/>
        <v>2.7959999999999998</v>
      </c>
      <c r="E1276" s="4">
        <f t="shared" si="64"/>
        <v>246.744</v>
      </c>
      <c r="F1276" s="4">
        <f t="shared" si="63"/>
        <v>15.274000000000001</v>
      </c>
      <c r="G1276" s="12">
        <v>2023</v>
      </c>
    </row>
    <row r="1277" spans="1:7" x14ac:dyDescent="0.2">
      <c r="A1277" s="20">
        <v>45160.777662037035</v>
      </c>
      <c r="B1277" s="2">
        <v>2.34</v>
      </c>
      <c r="C1277" s="2">
        <v>1.2</v>
      </c>
      <c r="D1277" s="4">
        <f t="shared" si="62"/>
        <v>2.8079999999999998</v>
      </c>
      <c r="E1277" s="4">
        <f t="shared" si="64"/>
        <v>246.756</v>
      </c>
      <c r="F1277" s="4">
        <f t="shared" si="63"/>
        <v>15.286000000000001</v>
      </c>
      <c r="G1277" s="12">
        <v>2023</v>
      </c>
    </row>
    <row r="1278" spans="1:7" x14ac:dyDescent="0.2">
      <c r="A1278" s="20">
        <v>45160.781481481485</v>
      </c>
      <c r="B1278" s="2">
        <v>2.35</v>
      </c>
      <c r="C1278" s="2">
        <v>1.2</v>
      </c>
      <c r="D1278" s="4">
        <f t="shared" si="62"/>
        <v>2.82</v>
      </c>
      <c r="E1278" s="4">
        <f t="shared" si="64"/>
        <v>246.768</v>
      </c>
      <c r="F1278" s="4">
        <f t="shared" si="63"/>
        <v>15.298000000000002</v>
      </c>
      <c r="G1278" s="12">
        <v>2023</v>
      </c>
    </row>
    <row r="1279" spans="1:7" x14ac:dyDescent="0.2">
      <c r="A1279" s="20">
        <v>45160.796863425923</v>
      </c>
      <c r="B1279" s="2">
        <v>2.36</v>
      </c>
      <c r="C1279" s="2">
        <v>1.2</v>
      </c>
      <c r="D1279" s="4">
        <f t="shared" si="62"/>
        <v>2.8319999999999999</v>
      </c>
      <c r="E1279" s="4">
        <f t="shared" si="64"/>
        <v>246.78</v>
      </c>
      <c r="F1279" s="4">
        <f t="shared" si="63"/>
        <v>15.310000000000002</v>
      </c>
      <c r="G1279" s="12">
        <v>2023</v>
      </c>
    </row>
    <row r="1280" spans="1:7" x14ac:dyDescent="0.2">
      <c r="A1280" s="20">
        <v>45161.685243055559</v>
      </c>
      <c r="B1280" s="2">
        <v>2.37</v>
      </c>
      <c r="C1280" s="2">
        <v>1.2</v>
      </c>
      <c r="D1280" s="4">
        <f t="shared" si="62"/>
        <v>2.8439999999999999</v>
      </c>
      <c r="E1280" s="4">
        <f t="shared" si="64"/>
        <v>246.792</v>
      </c>
      <c r="F1280" s="4">
        <f t="shared" si="63"/>
        <v>15.322000000000003</v>
      </c>
      <c r="G1280" s="12">
        <v>2023</v>
      </c>
    </row>
    <row r="1281" spans="1:7" x14ac:dyDescent="0.2">
      <c r="A1281" s="20">
        <v>45161.686736111114</v>
      </c>
      <c r="B1281" s="2">
        <v>2.38</v>
      </c>
      <c r="C1281" s="2">
        <v>1.2</v>
      </c>
      <c r="D1281" s="4">
        <f t="shared" si="62"/>
        <v>2.8559999999999999</v>
      </c>
      <c r="E1281" s="4">
        <f t="shared" si="64"/>
        <v>246.804</v>
      </c>
      <c r="F1281" s="4">
        <f t="shared" si="63"/>
        <v>15.334000000000003</v>
      </c>
      <c r="G1281" s="12">
        <v>2023</v>
      </c>
    </row>
    <row r="1282" spans="1:7" x14ac:dyDescent="0.2">
      <c r="A1282" s="20">
        <v>45161.687997685185</v>
      </c>
      <c r="B1282" s="2">
        <v>2.39</v>
      </c>
      <c r="C1282" s="2">
        <v>1.2</v>
      </c>
      <c r="D1282" s="4">
        <f t="shared" si="62"/>
        <v>2.8679999999999999</v>
      </c>
      <c r="E1282" s="4">
        <f t="shared" si="64"/>
        <v>246.816</v>
      </c>
      <c r="F1282" s="4">
        <f t="shared" si="63"/>
        <v>15.346000000000004</v>
      </c>
      <c r="G1282" s="12">
        <v>2023</v>
      </c>
    </row>
    <row r="1283" spans="1:7" x14ac:dyDescent="0.2">
      <c r="A1283" s="20">
        <v>45161.734664351854</v>
      </c>
      <c r="B1283" s="2">
        <v>2.4</v>
      </c>
      <c r="C1283" s="2">
        <v>1.2</v>
      </c>
      <c r="D1283" s="4">
        <f t="shared" si="62"/>
        <v>2.88</v>
      </c>
      <c r="E1283" s="4">
        <f t="shared" si="64"/>
        <v>246.828</v>
      </c>
      <c r="F1283" s="4">
        <f t="shared" si="63"/>
        <v>15.358000000000004</v>
      </c>
      <c r="G1283" s="12">
        <v>2023</v>
      </c>
    </row>
    <row r="1284" spans="1:7" x14ac:dyDescent="0.2">
      <c r="A1284" s="20">
        <v>45161.740532407406</v>
      </c>
      <c r="B1284" s="2">
        <v>2.41</v>
      </c>
      <c r="C1284" s="2">
        <v>1.2</v>
      </c>
      <c r="D1284" s="4">
        <f t="shared" si="62"/>
        <v>2.8919999999999999</v>
      </c>
      <c r="E1284" s="4">
        <f t="shared" si="64"/>
        <v>246.84</v>
      </c>
      <c r="F1284" s="4">
        <f t="shared" si="63"/>
        <v>15.370000000000005</v>
      </c>
      <c r="G1284" s="12">
        <v>2023</v>
      </c>
    </row>
    <row r="1285" spans="1:7" x14ac:dyDescent="0.2">
      <c r="A1285" s="20">
        <v>45161.752893518518</v>
      </c>
      <c r="B1285" s="2">
        <v>2.42</v>
      </c>
      <c r="C1285" s="2">
        <v>1.2</v>
      </c>
      <c r="D1285" s="4">
        <f t="shared" si="62"/>
        <v>2.9039999999999999</v>
      </c>
      <c r="E1285" s="4">
        <f t="shared" si="64"/>
        <v>246.852</v>
      </c>
      <c r="F1285" s="4">
        <f t="shared" si="63"/>
        <v>15.382000000000005</v>
      </c>
      <c r="G1285" s="12">
        <v>2023</v>
      </c>
    </row>
    <row r="1286" spans="1:7" x14ac:dyDescent="0.2">
      <c r="A1286" s="20">
        <v>45161.762349537035</v>
      </c>
      <c r="B1286" s="2">
        <v>2.4300000000000002</v>
      </c>
      <c r="C1286" s="2">
        <v>1.2</v>
      </c>
      <c r="D1286" s="4">
        <f t="shared" si="62"/>
        <v>2.9159999999999999</v>
      </c>
      <c r="E1286" s="4">
        <f t="shared" si="64"/>
        <v>246.864</v>
      </c>
      <c r="F1286" s="4">
        <f t="shared" si="63"/>
        <v>15.394000000000005</v>
      </c>
      <c r="G1286" s="12">
        <v>2023</v>
      </c>
    </row>
    <row r="1287" spans="1:7" x14ac:dyDescent="0.2">
      <c r="A1287" s="20">
        <v>45162.184687499997</v>
      </c>
      <c r="B1287" s="2">
        <v>2.44</v>
      </c>
      <c r="C1287" s="2">
        <v>1.2</v>
      </c>
      <c r="D1287" s="4">
        <f t="shared" si="62"/>
        <v>2.9279999999999999</v>
      </c>
      <c r="E1287" s="4">
        <f t="shared" si="64"/>
        <v>246.876</v>
      </c>
      <c r="F1287" s="4">
        <f t="shared" si="63"/>
        <v>15.406000000000006</v>
      </c>
      <c r="G1287" s="12">
        <v>2023</v>
      </c>
    </row>
    <row r="1288" spans="1:7" x14ac:dyDescent="0.2">
      <c r="A1288" s="20">
        <v>45162.690613425926</v>
      </c>
      <c r="B1288" s="2">
        <v>2.4500000000000002</v>
      </c>
      <c r="C1288" s="2">
        <v>1.2</v>
      </c>
      <c r="D1288" s="4">
        <f t="shared" si="62"/>
        <v>2.94</v>
      </c>
      <c r="E1288" s="4">
        <f t="shared" si="64"/>
        <v>246.88800000000001</v>
      </c>
      <c r="F1288" s="4">
        <f t="shared" si="63"/>
        <v>15.418000000000006</v>
      </c>
      <c r="G1288" s="12">
        <v>2023</v>
      </c>
    </row>
    <row r="1289" spans="1:7" x14ac:dyDescent="0.2">
      <c r="A1289" s="20">
        <v>45162.690995370373</v>
      </c>
      <c r="B1289" s="2">
        <v>2.46</v>
      </c>
      <c r="C1289" s="2">
        <v>1.2</v>
      </c>
      <c r="D1289" s="4">
        <f t="shared" si="62"/>
        <v>2.952</v>
      </c>
      <c r="E1289" s="4">
        <f t="shared" si="64"/>
        <v>246.9</v>
      </c>
      <c r="F1289" s="4">
        <f t="shared" si="63"/>
        <v>15.430000000000007</v>
      </c>
      <c r="G1289" s="12">
        <v>2023</v>
      </c>
    </row>
    <row r="1290" spans="1:7" x14ac:dyDescent="0.2">
      <c r="A1290" s="20">
        <v>45162.691238425927</v>
      </c>
      <c r="B1290" s="2">
        <v>2.4700000000000002</v>
      </c>
      <c r="C1290" s="2">
        <v>1.2</v>
      </c>
      <c r="D1290" s="4">
        <f t="shared" si="62"/>
        <v>2.964</v>
      </c>
      <c r="E1290" s="4">
        <f t="shared" si="64"/>
        <v>246.91200000000001</v>
      </c>
      <c r="F1290" s="4">
        <f t="shared" si="63"/>
        <v>15.442000000000007</v>
      </c>
      <c r="G1290" s="12">
        <v>2023</v>
      </c>
    </row>
    <row r="1291" spans="1:7" x14ac:dyDescent="0.2">
      <c r="A1291" s="20">
        <v>45162.691423611112</v>
      </c>
      <c r="B1291" s="2">
        <v>2.48</v>
      </c>
      <c r="C1291" s="2">
        <v>1.2</v>
      </c>
      <c r="D1291" s="4">
        <f t="shared" si="62"/>
        <v>2.976</v>
      </c>
      <c r="E1291" s="4">
        <f t="shared" si="64"/>
        <v>246.92400000000001</v>
      </c>
      <c r="F1291" s="4">
        <f t="shared" si="63"/>
        <v>15.454000000000008</v>
      </c>
      <c r="G1291" s="12">
        <v>2023</v>
      </c>
    </row>
    <row r="1292" spans="1:7" x14ac:dyDescent="0.2">
      <c r="A1292" s="20">
        <v>45162.69159722222</v>
      </c>
      <c r="B1292" s="2">
        <v>2.4900000000000002</v>
      </c>
      <c r="C1292" s="2">
        <v>1.2</v>
      </c>
      <c r="D1292" s="4">
        <f t="shared" si="62"/>
        <v>2.988</v>
      </c>
      <c r="E1292" s="4">
        <f t="shared" si="64"/>
        <v>246.93600000000001</v>
      </c>
      <c r="F1292" s="4">
        <f t="shared" si="63"/>
        <v>15.466000000000008</v>
      </c>
      <c r="G1292" s="12">
        <v>2023</v>
      </c>
    </row>
    <row r="1293" spans="1:7" x14ac:dyDescent="0.2">
      <c r="A1293" s="20">
        <v>45162.691770833335</v>
      </c>
      <c r="B1293" s="2">
        <v>2.5</v>
      </c>
      <c r="C1293" s="2">
        <v>1.2</v>
      </c>
      <c r="D1293" s="4">
        <f t="shared" si="62"/>
        <v>3</v>
      </c>
      <c r="E1293" s="4">
        <f t="shared" si="64"/>
        <v>246.94800000000001</v>
      </c>
      <c r="F1293" s="4">
        <f t="shared" si="63"/>
        <v>15.478000000000009</v>
      </c>
      <c r="G1293" s="12">
        <v>2023</v>
      </c>
    </row>
    <row r="1294" spans="1:7" x14ac:dyDescent="0.2">
      <c r="A1294" s="20">
        <v>45162.691979166666</v>
      </c>
      <c r="B1294" s="2">
        <v>2.5099999999999998</v>
      </c>
      <c r="C1294" s="2">
        <v>1.2</v>
      </c>
      <c r="D1294" s="4">
        <f t="shared" si="62"/>
        <v>3.0119999999999996</v>
      </c>
      <c r="E1294" s="4">
        <f t="shared" si="64"/>
        <v>246.96</v>
      </c>
      <c r="F1294" s="4">
        <f t="shared" si="63"/>
        <v>15.490000000000009</v>
      </c>
      <c r="G1294" s="12">
        <v>2023</v>
      </c>
    </row>
    <row r="1295" spans="1:7" x14ac:dyDescent="0.2">
      <c r="A1295" s="20">
        <v>45162.69226851852</v>
      </c>
      <c r="B1295" s="2">
        <v>2.52</v>
      </c>
      <c r="C1295" s="2">
        <v>1.2</v>
      </c>
      <c r="D1295" s="4">
        <f t="shared" si="62"/>
        <v>3.024</v>
      </c>
      <c r="E1295" s="4">
        <f t="shared" si="64"/>
        <v>246.97200000000001</v>
      </c>
      <c r="F1295" s="4">
        <f t="shared" si="63"/>
        <v>15.50200000000001</v>
      </c>
      <c r="G1295" s="12">
        <v>2023</v>
      </c>
    </row>
    <row r="1296" spans="1:7" x14ac:dyDescent="0.2">
      <c r="A1296" s="20">
        <v>45162.692962962959</v>
      </c>
      <c r="B1296" s="2">
        <v>2.5299999999999998</v>
      </c>
      <c r="C1296" s="2">
        <v>1.2</v>
      </c>
      <c r="D1296" s="4">
        <f t="shared" ref="D1296:D1359" si="65">B1296*C1296</f>
        <v>3.0359999999999996</v>
      </c>
      <c r="E1296" s="4">
        <f t="shared" si="64"/>
        <v>246.98400000000001</v>
      </c>
      <c r="F1296" s="4">
        <f t="shared" si="63"/>
        <v>15.51400000000001</v>
      </c>
      <c r="G1296" s="12">
        <v>2023</v>
      </c>
    </row>
    <row r="1297" spans="1:7" x14ac:dyDescent="0.2">
      <c r="A1297" s="20">
        <v>45162.701284722221</v>
      </c>
      <c r="B1297" s="2">
        <v>2.54</v>
      </c>
      <c r="C1297" s="2">
        <v>1.2</v>
      </c>
      <c r="D1297" s="4">
        <f t="shared" si="65"/>
        <v>3.048</v>
      </c>
      <c r="E1297" s="4">
        <f t="shared" si="64"/>
        <v>246.99600000000001</v>
      </c>
      <c r="F1297" s="4">
        <f t="shared" si="63"/>
        <v>15.52600000000001</v>
      </c>
      <c r="G1297" s="12">
        <v>2023</v>
      </c>
    </row>
    <row r="1298" spans="1:7" x14ac:dyDescent="0.2">
      <c r="A1298" s="20">
        <v>45162.717303240737</v>
      </c>
      <c r="B1298" s="2">
        <v>2.5499999999999998</v>
      </c>
      <c r="C1298" s="2">
        <v>1.2</v>
      </c>
      <c r="D1298" s="4">
        <f t="shared" si="65"/>
        <v>3.0599999999999996</v>
      </c>
      <c r="E1298" s="4">
        <f t="shared" si="64"/>
        <v>247.00800000000001</v>
      </c>
      <c r="F1298" s="4">
        <f t="shared" si="63"/>
        <v>15.538000000000011</v>
      </c>
      <c r="G1298" s="12">
        <v>2023</v>
      </c>
    </row>
    <row r="1299" spans="1:7" x14ac:dyDescent="0.2">
      <c r="A1299" s="20">
        <v>45162.73369212963</v>
      </c>
      <c r="B1299" s="2">
        <v>2.56</v>
      </c>
      <c r="C1299" s="2">
        <v>1.2</v>
      </c>
      <c r="D1299" s="4">
        <f t="shared" si="65"/>
        <v>3.0720000000000001</v>
      </c>
      <c r="E1299" s="4">
        <f t="shared" si="64"/>
        <v>247.02</v>
      </c>
      <c r="F1299" s="4">
        <f t="shared" ref="F1299:F1362" si="66">E1299-231.47</f>
        <v>15.550000000000011</v>
      </c>
      <c r="G1299" s="12">
        <v>2023</v>
      </c>
    </row>
    <row r="1300" spans="1:7" x14ac:dyDescent="0.2">
      <c r="A1300" s="20">
        <v>45162.901307870372</v>
      </c>
      <c r="B1300" s="2">
        <v>2.57</v>
      </c>
      <c r="C1300" s="2">
        <v>1.2</v>
      </c>
      <c r="D1300" s="4">
        <f t="shared" si="65"/>
        <v>3.0839999999999996</v>
      </c>
      <c r="E1300" s="4">
        <f t="shared" ref="E1300:E1363" si="67">D1300+$E$1042</f>
        <v>247.03200000000001</v>
      </c>
      <c r="F1300" s="4">
        <f t="shared" si="66"/>
        <v>15.562000000000012</v>
      </c>
      <c r="G1300" s="12">
        <v>2023</v>
      </c>
    </row>
    <row r="1301" spans="1:7" x14ac:dyDescent="0.2">
      <c r="A1301" s="20">
        <v>45170.141064814816</v>
      </c>
      <c r="B1301" s="2">
        <v>2.58</v>
      </c>
      <c r="C1301" s="2">
        <v>1.2</v>
      </c>
      <c r="D1301" s="4">
        <f t="shared" si="65"/>
        <v>3.0960000000000001</v>
      </c>
      <c r="E1301" s="4">
        <f t="shared" si="67"/>
        <v>247.04400000000001</v>
      </c>
      <c r="F1301" s="4">
        <f t="shared" si="66"/>
        <v>15.574000000000012</v>
      </c>
      <c r="G1301" s="12">
        <v>2023</v>
      </c>
    </row>
    <row r="1302" spans="1:7" x14ac:dyDescent="0.2">
      <c r="A1302" s="20">
        <v>45170.227835648147</v>
      </c>
      <c r="B1302" s="2">
        <v>2.59</v>
      </c>
      <c r="C1302" s="2">
        <v>1.2</v>
      </c>
      <c r="D1302" s="4">
        <f t="shared" si="65"/>
        <v>3.1079999999999997</v>
      </c>
      <c r="E1302" s="4">
        <f t="shared" si="67"/>
        <v>247.05600000000001</v>
      </c>
      <c r="F1302" s="4">
        <f t="shared" si="66"/>
        <v>15.586000000000013</v>
      </c>
      <c r="G1302" s="12">
        <v>2023</v>
      </c>
    </row>
    <row r="1303" spans="1:7" x14ac:dyDescent="0.2">
      <c r="A1303" s="20">
        <v>45170.232881944445</v>
      </c>
      <c r="B1303" s="2">
        <v>2.6</v>
      </c>
      <c r="C1303" s="2">
        <v>1.2</v>
      </c>
      <c r="D1303" s="4">
        <f t="shared" si="65"/>
        <v>3.12</v>
      </c>
      <c r="E1303" s="4">
        <f t="shared" si="67"/>
        <v>247.06800000000001</v>
      </c>
      <c r="F1303" s="4">
        <f t="shared" si="66"/>
        <v>15.598000000000013</v>
      </c>
      <c r="G1303" s="12">
        <v>2023</v>
      </c>
    </row>
    <row r="1304" spans="1:7" x14ac:dyDescent="0.2">
      <c r="A1304" s="20">
        <v>45170.237523148149</v>
      </c>
      <c r="B1304" s="2">
        <v>2.61</v>
      </c>
      <c r="C1304" s="2">
        <v>1.2</v>
      </c>
      <c r="D1304" s="4">
        <f t="shared" si="65"/>
        <v>3.1319999999999997</v>
      </c>
      <c r="E1304" s="4">
        <f t="shared" si="67"/>
        <v>247.08</v>
      </c>
      <c r="F1304" s="4">
        <f t="shared" si="66"/>
        <v>15.610000000000014</v>
      </c>
      <c r="G1304" s="12">
        <v>2023</v>
      </c>
    </row>
    <row r="1305" spans="1:7" x14ac:dyDescent="0.2">
      <c r="A1305" s="20">
        <v>45170.239594907405</v>
      </c>
      <c r="B1305" s="2">
        <v>2.62</v>
      </c>
      <c r="C1305" s="2">
        <v>1.2</v>
      </c>
      <c r="D1305" s="4">
        <f t="shared" si="65"/>
        <v>3.1440000000000001</v>
      </c>
      <c r="E1305" s="4">
        <f t="shared" si="67"/>
        <v>247.09200000000001</v>
      </c>
      <c r="F1305" s="4">
        <f t="shared" si="66"/>
        <v>15.622000000000014</v>
      </c>
      <c r="G1305" s="12">
        <v>2023</v>
      </c>
    </row>
    <row r="1306" spans="1:7" x14ac:dyDescent="0.2">
      <c r="A1306" s="20">
        <v>45170.245844907404</v>
      </c>
      <c r="B1306" s="2">
        <v>2.63</v>
      </c>
      <c r="C1306" s="2">
        <v>1.2</v>
      </c>
      <c r="D1306" s="4">
        <f t="shared" si="65"/>
        <v>3.1559999999999997</v>
      </c>
      <c r="E1306" s="4">
        <f t="shared" si="67"/>
        <v>247.10400000000001</v>
      </c>
      <c r="F1306" s="4">
        <f t="shared" si="66"/>
        <v>15.634000000000015</v>
      </c>
      <c r="G1306" s="12">
        <v>2023</v>
      </c>
    </row>
    <row r="1307" spans="1:7" x14ac:dyDescent="0.2">
      <c r="A1307" s="20">
        <v>45170.249548611115</v>
      </c>
      <c r="B1307" s="2">
        <v>2.64</v>
      </c>
      <c r="C1307" s="2">
        <v>1.2</v>
      </c>
      <c r="D1307" s="4">
        <f t="shared" si="65"/>
        <v>3.1680000000000001</v>
      </c>
      <c r="E1307" s="4">
        <f t="shared" si="67"/>
        <v>247.11600000000001</v>
      </c>
      <c r="F1307" s="4">
        <f t="shared" si="66"/>
        <v>15.646000000000015</v>
      </c>
      <c r="G1307" s="12">
        <v>2023</v>
      </c>
    </row>
    <row r="1308" spans="1:7" x14ac:dyDescent="0.2">
      <c r="A1308" s="20">
        <v>45170.285138888888</v>
      </c>
      <c r="B1308" s="2">
        <v>2.65</v>
      </c>
      <c r="C1308" s="2">
        <v>1.2</v>
      </c>
      <c r="D1308" s="4">
        <f t="shared" si="65"/>
        <v>3.1799999999999997</v>
      </c>
      <c r="E1308" s="4">
        <f t="shared" si="67"/>
        <v>247.12800000000001</v>
      </c>
      <c r="F1308" s="4">
        <f t="shared" si="66"/>
        <v>15.658000000000015</v>
      </c>
      <c r="G1308" s="12">
        <v>2023</v>
      </c>
    </row>
    <row r="1309" spans="1:7" x14ac:dyDescent="0.2">
      <c r="A1309" s="20">
        <v>45170.297488425924</v>
      </c>
      <c r="B1309" s="2">
        <v>2.66</v>
      </c>
      <c r="C1309" s="2">
        <v>1.2</v>
      </c>
      <c r="D1309" s="4">
        <f t="shared" si="65"/>
        <v>3.1920000000000002</v>
      </c>
      <c r="E1309" s="4">
        <f t="shared" si="67"/>
        <v>247.14000000000001</v>
      </c>
      <c r="F1309" s="4">
        <f t="shared" si="66"/>
        <v>15.670000000000016</v>
      </c>
      <c r="G1309" s="12">
        <v>2023</v>
      </c>
    </row>
    <row r="1310" spans="1:7" x14ac:dyDescent="0.2">
      <c r="A1310" s="20">
        <v>45170.360868055555</v>
      </c>
      <c r="B1310" s="2">
        <v>2.67</v>
      </c>
      <c r="C1310" s="2">
        <v>1.2</v>
      </c>
      <c r="D1310" s="4">
        <f t="shared" si="65"/>
        <v>3.2039999999999997</v>
      </c>
      <c r="E1310" s="4">
        <f t="shared" si="67"/>
        <v>247.15200000000002</v>
      </c>
      <c r="F1310" s="4">
        <f t="shared" si="66"/>
        <v>15.682000000000016</v>
      </c>
      <c r="G1310" s="12">
        <v>2023</v>
      </c>
    </row>
    <row r="1311" spans="1:7" x14ac:dyDescent="0.2">
      <c r="A1311" s="20">
        <v>45170.367696759262</v>
      </c>
      <c r="B1311" s="2">
        <v>2.68</v>
      </c>
      <c r="C1311" s="2">
        <v>1.2</v>
      </c>
      <c r="D1311" s="4">
        <f t="shared" si="65"/>
        <v>3.2160000000000002</v>
      </c>
      <c r="E1311" s="4">
        <f t="shared" si="67"/>
        <v>247.16400000000002</v>
      </c>
      <c r="F1311" s="4">
        <f t="shared" si="66"/>
        <v>15.694000000000017</v>
      </c>
      <c r="G1311" s="12">
        <v>2023</v>
      </c>
    </row>
    <row r="1312" spans="1:7" x14ac:dyDescent="0.2">
      <c r="A1312" s="20">
        <v>45170.373078703706</v>
      </c>
      <c r="B1312" s="2">
        <v>2.69</v>
      </c>
      <c r="C1312" s="2">
        <v>1.2</v>
      </c>
      <c r="D1312" s="4">
        <f t="shared" si="65"/>
        <v>3.2279999999999998</v>
      </c>
      <c r="E1312" s="4">
        <f t="shared" si="67"/>
        <v>247.17600000000002</v>
      </c>
      <c r="F1312" s="4">
        <f t="shared" si="66"/>
        <v>15.706000000000017</v>
      </c>
      <c r="G1312" s="12">
        <v>2023</v>
      </c>
    </row>
    <row r="1313" spans="1:7" x14ac:dyDescent="0.2">
      <c r="A1313" s="20">
        <v>45170.390682870369</v>
      </c>
      <c r="B1313" s="2">
        <v>2.7</v>
      </c>
      <c r="C1313" s="2">
        <v>1.2</v>
      </c>
      <c r="D1313" s="4">
        <f t="shared" si="65"/>
        <v>3.24</v>
      </c>
      <c r="E1313" s="4">
        <f t="shared" si="67"/>
        <v>247.18800000000002</v>
      </c>
      <c r="F1313" s="4">
        <f t="shared" si="66"/>
        <v>15.718000000000018</v>
      </c>
      <c r="G1313" s="12">
        <v>2023</v>
      </c>
    </row>
    <row r="1314" spans="1:7" x14ac:dyDescent="0.2">
      <c r="A1314" s="20">
        <v>45170.563506944447</v>
      </c>
      <c r="B1314" s="2">
        <v>2.71</v>
      </c>
      <c r="C1314" s="2">
        <v>1.2</v>
      </c>
      <c r="D1314" s="4">
        <f t="shared" si="65"/>
        <v>3.2519999999999998</v>
      </c>
      <c r="E1314" s="4">
        <f t="shared" si="67"/>
        <v>247.20000000000002</v>
      </c>
      <c r="F1314" s="4">
        <f t="shared" si="66"/>
        <v>15.730000000000018</v>
      </c>
      <c r="G1314" s="12">
        <v>2023</v>
      </c>
    </row>
    <row r="1315" spans="1:7" x14ac:dyDescent="0.2">
      <c r="A1315" s="20">
        <v>45170.565405092595</v>
      </c>
      <c r="B1315" s="2">
        <v>2.72</v>
      </c>
      <c r="C1315" s="2">
        <v>1.2</v>
      </c>
      <c r="D1315" s="4">
        <f t="shared" si="65"/>
        <v>3.2640000000000002</v>
      </c>
      <c r="E1315" s="4">
        <f t="shared" si="67"/>
        <v>247.21200000000002</v>
      </c>
      <c r="F1315" s="4">
        <f t="shared" si="66"/>
        <v>15.742000000000019</v>
      </c>
      <c r="G1315" s="12">
        <v>2023</v>
      </c>
    </row>
    <row r="1316" spans="1:7" x14ac:dyDescent="0.2">
      <c r="A1316" s="20">
        <v>45170.571030092593</v>
      </c>
      <c r="B1316" s="2">
        <v>2.73</v>
      </c>
      <c r="C1316" s="2">
        <v>1.2</v>
      </c>
      <c r="D1316" s="4">
        <f t="shared" si="65"/>
        <v>3.2759999999999998</v>
      </c>
      <c r="E1316" s="4">
        <f t="shared" si="67"/>
        <v>247.22400000000002</v>
      </c>
      <c r="F1316" s="4">
        <f t="shared" si="66"/>
        <v>15.754000000000019</v>
      </c>
      <c r="G1316" s="12">
        <v>2023</v>
      </c>
    </row>
    <row r="1317" spans="1:7" x14ac:dyDescent="0.2">
      <c r="A1317" s="20">
        <v>45170.571817129632</v>
      </c>
      <c r="B1317" s="2">
        <v>2.74</v>
      </c>
      <c r="C1317" s="2">
        <v>1.2</v>
      </c>
      <c r="D1317" s="4">
        <f t="shared" si="65"/>
        <v>3.2880000000000003</v>
      </c>
      <c r="E1317" s="4">
        <f t="shared" si="67"/>
        <v>247.23600000000002</v>
      </c>
      <c r="F1317" s="4">
        <f t="shared" si="66"/>
        <v>15.76600000000002</v>
      </c>
      <c r="G1317" s="12">
        <v>2023</v>
      </c>
    </row>
    <row r="1318" spans="1:7" x14ac:dyDescent="0.2">
      <c r="A1318" s="20">
        <v>45170.572280092594</v>
      </c>
      <c r="B1318" s="2">
        <v>2.75</v>
      </c>
      <c r="C1318" s="2">
        <v>1.2</v>
      </c>
      <c r="D1318" s="4">
        <f t="shared" si="65"/>
        <v>3.3</v>
      </c>
      <c r="E1318" s="4">
        <f t="shared" si="67"/>
        <v>247.24800000000002</v>
      </c>
      <c r="F1318" s="4">
        <f t="shared" si="66"/>
        <v>15.77800000000002</v>
      </c>
      <c r="G1318" s="12">
        <v>2023</v>
      </c>
    </row>
    <row r="1319" spans="1:7" x14ac:dyDescent="0.2">
      <c r="A1319" s="20">
        <v>45170.57303240741</v>
      </c>
      <c r="B1319" s="2">
        <v>2.76</v>
      </c>
      <c r="C1319" s="2">
        <v>1.2</v>
      </c>
      <c r="D1319" s="4">
        <f t="shared" si="65"/>
        <v>3.3119999999999998</v>
      </c>
      <c r="E1319" s="4">
        <f t="shared" si="67"/>
        <v>247.26000000000002</v>
      </c>
      <c r="F1319" s="4">
        <f t="shared" si="66"/>
        <v>15.79000000000002</v>
      </c>
      <c r="G1319" s="12">
        <v>2023</v>
      </c>
    </row>
    <row r="1320" spans="1:7" x14ac:dyDescent="0.2">
      <c r="A1320" s="20">
        <v>45170.57372685185</v>
      </c>
      <c r="B1320" s="2">
        <v>2.77</v>
      </c>
      <c r="C1320" s="2">
        <v>1.2</v>
      </c>
      <c r="D1320" s="4">
        <f t="shared" si="65"/>
        <v>3.3239999999999998</v>
      </c>
      <c r="E1320" s="4">
        <f t="shared" si="67"/>
        <v>247.27200000000002</v>
      </c>
      <c r="F1320" s="4">
        <f t="shared" si="66"/>
        <v>15.802000000000021</v>
      </c>
      <c r="G1320" s="12">
        <v>2023</v>
      </c>
    </row>
    <row r="1321" spans="1:7" x14ac:dyDescent="0.2">
      <c r="A1321" s="20">
        <v>45170.57503472222</v>
      </c>
      <c r="B1321" s="2">
        <v>2.78</v>
      </c>
      <c r="C1321" s="2">
        <v>1.2</v>
      </c>
      <c r="D1321" s="4">
        <f t="shared" si="65"/>
        <v>3.3359999999999999</v>
      </c>
      <c r="E1321" s="4">
        <f t="shared" si="67"/>
        <v>247.28400000000002</v>
      </c>
      <c r="F1321" s="4">
        <f t="shared" si="66"/>
        <v>15.814000000000021</v>
      </c>
      <c r="G1321" s="12">
        <v>2023</v>
      </c>
    </row>
    <row r="1322" spans="1:7" x14ac:dyDescent="0.2">
      <c r="A1322" s="20">
        <v>45170.588912037034</v>
      </c>
      <c r="B1322" s="2">
        <v>2.79</v>
      </c>
      <c r="C1322" s="2">
        <v>1.2</v>
      </c>
      <c r="D1322" s="4">
        <f t="shared" si="65"/>
        <v>3.3479999999999999</v>
      </c>
      <c r="E1322" s="4">
        <f t="shared" si="67"/>
        <v>247.29600000000002</v>
      </c>
      <c r="F1322" s="4">
        <f t="shared" si="66"/>
        <v>15.826000000000022</v>
      </c>
      <c r="G1322" s="12">
        <v>2023</v>
      </c>
    </row>
    <row r="1323" spans="1:7" x14ac:dyDescent="0.2">
      <c r="A1323" s="20">
        <v>45170.595324074071</v>
      </c>
      <c r="B1323" s="2">
        <v>2.8</v>
      </c>
      <c r="C1323" s="2">
        <v>1.2</v>
      </c>
      <c r="D1323" s="4">
        <f t="shared" si="65"/>
        <v>3.36</v>
      </c>
      <c r="E1323" s="4">
        <f t="shared" si="67"/>
        <v>247.30800000000002</v>
      </c>
      <c r="F1323" s="4">
        <f t="shared" si="66"/>
        <v>15.838000000000022</v>
      </c>
      <c r="G1323" s="12">
        <v>2023</v>
      </c>
    </row>
    <row r="1324" spans="1:7" x14ac:dyDescent="0.2">
      <c r="A1324" s="20">
        <v>45170.601030092592</v>
      </c>
      <c r="B1324" s="2">
        <v>2.81</v>
      </c>
      <c r="C1324" s="2">
        <v>1.2</v>
      </c>
      <c r="D1324" s="4">
        <f t="shared" si="65"/>
        <v>3.3719999999999999</v>
      </c>
      <c r="E1324" s="4">
        <f t="shared" si="67"/>
        <v>247.32</v>
      </c>
      <c r="F1324" s="4">
        <f t="shared" si="66"/>
        <v>15.849999999999994</v>
      </c>
      <c r="G1324" s="12">
        <v>2023</v>
      </c>
    </row>
    <row r="1325" spans="1:7" x14ac:dyDescent="0.2">
      <c r="A1325" s="20">
        <v>45170.918993055559</v>
      </c>
      <c r="B1325" s="2">
        <v>2.82</v>
      </c>
      <c r="C1325" s="2">
        <v>1.2</v>
      </c>
      <c r="D1325" s="4">
        <f t="shared" si="65"/>
        <v>3.3839999999999999</v>
      </c>
      <c r="E1325" s="4">
        <f t="shared" si="67"/>
        <v>247.33199999999999</v>
      </c>
      <c r="F1325" s="4">
        <f t="shared" si="66"/>
        <v>15.861999999999995</v>
      </c>
      <c r="G1325" s="12">
        <v>2023</v>
      </c>
    </row>
    <row r="1326" spans="1:7" x14ac:dyDescent="0.2">
      <c r="A1326" s="20">
        <v>45170.92324074074</v>
      </c>
      <c r="B1326" s="2">
        <v>2.83</v>
      </c>
      <c r="C1326" s="2">
        <v>1.2</v>
      </c>
      <c r="D1326" s="4">
        <f t="shared" si="65"/>
        <v>3.3959999999999999</v>
      </c>
      <c r="E1326" s="4">
        <f t="shared" si="67"/>
        <v>247.34399999999999</v>
      </c>
      <c r="F1326" s="4">
        <f t="shared" si="66"/>
        <v>15.873999999999995</v>
      </c>
      <c r="G1326" s="12">
        <v>2023</v>
      </c>
    </row>
    <row r="1327" spans="1:7" x14ac:dyDescent="0.2">
      <c r="A1327" s="20">
        <v>45170.925173611111</v>
      </c>
      <c r="B1327" s="2">
        <v>2.84</v>
      </c>
      <c r="C1327" s="2">
        <v>1.2</v>
      </c>
      <c r="D1327" s="4">
        <f t="shared" si="65"/>
        <v>3.4079999999999999</v>
      </c>
      <c r="E1327" s="4">
        <f t="shared" si="67"/>
        <v>247.35599999999999</v>
      </c>
      <c r="F1327" s="4">
        <f t="shared" si="66"/>
        <v>15.885999999999996</v>
      </c>
      <c r="G1327" s="12">
        <v>2023</v>
      </c>
    </row>
    <row r="1328" spans="1:7" x14ac:dyDescent="0.2">
      <c r="A1328" s="20">
        <v>45170.928402777776</v>
      </c>
      <c r="B1328" s="2">
        <v>2.85</v>
      </c>
      <c r="C1328" s="2">
        <v>1.2</v>
      </c>
      <c r="D1328" s="4">
        <f t="shared" si="65"/>
        <v>3.42</v>
      </c>
      <c r="E1328" s="4">
        <f t="shared" si="67"/>
        <v>247.36799999999999</v>
      </c>
      <c r="F1328" s="4">
        <f t="shared" si="66"/>
        <v>15.897999999999996</v>
      </c>
      <c r="G1328" s="12">
        <v>2023</v>
      </c>
    </row>
    <row r="1329" spans="1:7" x14ac:dyDescent="0.2">
      <c r="A1329" s="20">
        <v>45170.931215277778</v>
      </c>
      <c r="B1329" s="2">
        <v>2.86</v>
      </c>
      <c r="C1329" s="2">
        <v>1.2</v>
      </c>
      <c r="D1329" s="4">
        <f t="shared" si="65"/>
        <v>3.4319999999999999</v>
      </c>
      <c r="E1329" s="4">
        <f t="shared" si="67"/>
        <v>247.38</v>
      </c>
      <c r="F1329" s="4">
        <f t="shared" si="66"/>
        <v>15.909999999999997</v>
      </c>
      <c r="G1329" s="12">
        <v>2023</v>
      </c>
    </row>
    <row r="1330" spans="1:7" x14ac:dyDescent="0.2">
      <c r="A1330" s="20">
        <v>45170.932291666664</v>
      </c>
      <c r="B1330" s="2">
        <v>2.87</v>
      </c>
      <c r="C1330" s="2">
        <v>1.2</v>
      </c>
      <c r="D1330" s="4">
        <f t="shared" si="65"/>
        <v>3.444</v>
      </c>
      <c r="E1330" s="4">
        <f t="shared" si="67"/>
        <v>247.392</v>
      </c>
      <c r="F1330" s="4">
        <f t="shared" si="66"/>
        <v>15.921999999999997</v>
      </c>
      <c r="G1330" s="12">
        <v>2023</v>
      </c>
    </row>
    <row r="1331" spans="1:7" x14ac:dyDescent="0.2">
      <c r="A1331" s="20">
        <v>45170.932685185187</v>
      </c>
      <c r="B1331" s="2">
        <v>2.88</v>
      </c>
      <c r="C1331" s="2">
        <v>1.2</v>
      </c>
      <c r="D1331" s="4">
        <f t="shared" si="65"/>
        <v>3.456</v>
      </c>
      <c r="E1331" s="4">
        <f t="shared" si="67"/>
        <v>247.404</v>
      </c>
      <c r="F1331" s="4">
        <f t="shared" si="66"/>
        <v>15.933999999999997</v>
      </c>
      <c r="G1331" s="12">
        <v>2023</v>
      </c>
    </row>
    <row r="1332" spans="1:7" x14ac:dyDescent="0.2">
      <c r="A1332" s="20">
        <v>45170.933020833334</v>
      </c>
      <c r="B1332" s="2">
        <v>2.89</v>
      </c>
      <c r="C1332" s="2">
        <v>1.2</v>
      </c>
      <c r="D1332" s="4">
        <f t="shared" si="65"/>
        <v>3.468</v>
      </c>
      <c r="E1332" s="4">
        <f t="shared" si="67"/>
        <v>247.416</v>
      </c>
      <c r="F1332" s="4">
        <f t="shared" si="66"/>
        <v>15.945999999999998</v>
      </c>
      <c r="G1332" s="12">
        <v>2023</v>
      </c>
    </row>
    <row r="1333" spans="1:7" x14ac:dyDescent="0.2">
      <c r="A1333" s="20">
        <v>45170.933576388888</v>
      </c>
      <c r="B1333" s="2">
        <v>2.9</v>
      </c>
      <c r="C1333" s="2">
        <v>1.2</v>
      </c>
      <c r="D1333" s="4">
        <f t="shared" si="65"/>
        <v>3.48</v>
      </c>
      <c r="E1333" s="4">
        <f t="shared" si="67"/>
        <v>247.428</v>
      </c>
      <c r="F1333" s="4">
        <f t="shared" si="66"/>
        <v>15.957999999999998</v>
      </c>
      <c r="G1333" s="12">
        <v>2023</v>
      </c>
    </row>
    <row r="1334" spans="1:7" x14ac:dyDescent="0.2">
      <c r="A1334" s="20">
        <v>45170.934652777774</v>
      </c>
      <c r="B1334" s="2">
        <v>2.91</v>
      </c>
      <c r="C1334" s="2">
        <v>1.2</v>
      </c>
      <c r="D1334" s="4">
        <f t="shared" si="65"/>
        <v>3.492</v>
      </c>
      <c r="E1334" s="4">
        <f t="shared" si="67"/>
        <v>247.44</v>
      </c>
      <c r="F1334" s="4">
        <f t="shared" si="66"/>
        <v>15.969999999999999</v>
      </c>
      <c r="G1334" s="12">
        <v>2023</v>
      </c>
    </row>
    <row r="1335" spans="1:7" x14ac:dyDescent="0.2">
      <c r="A1335" s="20">
        <v>45170.935763888891</v>
      </c>
      <c r="B1335" s="2">
        <v>2.92</v>
      </c>
      <c r="C1335" s="2">
        <v>1.2</v>
      </c>
      <c r="D1335" s="4">
        <f t="shared" si="65"/>
        <v>3.504</v>
      </c>
      <c r="E1335" s="4">
        <f t="shared" si="67"/>
        <v>247.452</v>
      </c>
      <c r="F1335" s="4">
        <f t="shared" si="66"/>
        <v>15.981999999999999</v>
      </c>
      <c r="G1335" s="12">
        <v>2023</v>
      </c>
    </row>
    <row r="1336" spans="1:7" x14ac:dyDescent="0.2">
      <c r="A1336" s="20">
        <v>45170.936550925922</v>
      </c>
      <c r="B1336" s="2">
        <v>2.93</v>
      </c>
      <c r="C1336" s="2">
        <v>1.2</v>
      </c>
      <c r="D1336" s="4">
        <f t="shared" si="65"/>
        <v>3.516</v>
      </c>
      <c r="E1336" s="4">
        <f t="shared" si="67"/>
        <v>247.464</v>
      </c>
      <c r="F1336" s="4">
        <f t="shared" si="66"/>
        <v>15.994</v>
      </c>
      <c r="G1336" s="12">
        <v>2023</v>
      </c>
    </row>
    <row r="1337" spans="1:7" x14ac:dyDescent="0.2">
      <c r="A1337" s="20">
        <v>45170.937141203707</v>
      </c>
      <c r="B1337" s="2">
        <v>2.94</v>
      </c>
      <c r="C1337" s="2">
        <v>1.2</v>
      </c>
      <c r="D1337" s="4">
        <f t="shared" si="65"/>
        <v>3.528</v>
      </c>
      <c r="E1337" s="4">
        <f t="shared" si="67"/>
        <v>247.476</v>
      </c>
      <c r="F1337" s="4">
        <f t="shared" si="66"/>
        <v>16.006</v>
      </c>
      <c r="G1337" s="12">
        <v>2023</v>
      </c>
    </row>
    <row r="1338" spans="1:7" x14ac:dyDescent="0.2">
      <c r="A1338" s="20">
        <v>45170.938043981485</v>
      </c>
      <c r="B1338" s="2">
        <v>2.95</v>
      </c>
      <c r="C1338" s="2">
        <v>1.2</v>
      </c>
      <c r="D1338" s="4">
        <f t="shared" si="65"/>
        <v>3.54</v>
      </c>
      <c r="E1338" s="4">
        <f t="shared" si="67"/>
        <v>247.488</v>
      </c>
      <c r="F1338" s="4">
        <f t="shared" si="66"/>
        <v>16.018000000000001</v>
      </c>
      <c r="G1338" s="12">
        <v>2023</v>
      </c>
    </row>
    <row r="1339" spans="1:7" x14ac:dyDescent="0.2">
      <c r="A1339" s="20">
        <v>45170.938900462963</v>
      </c>
      <c r="B1339" s="2">
        <v>2.96</v>
      </c>
      <c r="C1339" s="2">
        <v>1.2</v>
      </c>
      <c r="D1339" s="4">
        <f t="shared" si="65"/>
        <v>3.552</v>
      </c>
      <c r="E1339" s="4">
        <f t="shared" si="67"/>
        <v>247.5</v>
      </c>
      <c r="F1339" s="4">
        <f t="shared" si="66"/>
        <v>16.03</v>
      </c>
      <c r="G1339" s="12">
        <v>2023</v>
      </c>
    </row>
    <row r="1340" spans="1:7" x14ac:dyDescent="0.2">
      <c r="A1340" s="20">
        <v>45170.940682870372</v>
      </c>
      <c r="B1340" s="2">
        <v>2.97</v>
      </c>
      <c r="C1340" s="2">
        <v>1.2</v>
      </c>
      <c r="D1340" s="4">
        <f t="shared" si="65"/>
        <v>3.5640000000000001</v>
      </c>
      <c r="E1340" s="4">
        <f t="shared" si="67"/>
        <v>247.512</v>
      </c>
      <c r="F1340" s="4">
        <f t="shared" si="66"/>
        <v>16.042000000000002</v>
      </c>
      <c r="G1340" s="12">
        <v>2023</v>
      </c>
    </row>
    <row r="1341" spans="1:7" x14ac:dyDescent="0.2">
      <c r="A1341" s="20">
        <v>45170.942650462966</v>
      </c>
      <c r="B1341" s="2">
        <v>2.98</v>
      </c>
      <c r="C1341" s="2">
        <v>1.2</v>
      </c>
      <c r="D1341" s="4">
        <f t="shared" si="65"/>
        <v>3.5760000000000001</v>
      </c>
      <c r="E1341" s="4">
        <f t="shared" si="67"/>
        <v>247.524</v>
      </c>
      <c r="F1341" s="4">
        <f t="shared" si="66"/>
        <v>16.054000000000002</v>
      </c>
      <c r="G1341" s="12">
        <v>2023</v>
      </c>
    </row>
    <row r="1342" spans="1:7" x14ac:dyDescent="0.2">
      <c r="A1342" s="20">
        <v>45170.946875000001</v>
      </c>
      <c r="B1342" s="2">
        <v>2.99</v>
      </c>
      <c r="C1342" s="2">
        <v>1.2</v>
      </c>
      <c r="D1342" s="4">
        <f t="shared" si="65"/>
        <v>3.5880000000000001</v>
      </c>
      <c r="E1342" s="4">
        <f t="shared" si="67"/>
        <v>247.536</v>
      </c>
      <c r="F1342" s="4">
        <f t="shared" si="66"/>
        <v>16.066000000000003</v>
      </c>
      <c r="G1342" s="12">
        <v>2023</v>
      </c>
    </row>
    <row r="1343" spans="1:7" x14ac:dyDescent="0.2">
      <c r="A1343" s="20">
        <v>45171.09103009259</v>
      </c>
      <c r="B1343" s="2">
        <v>3</v>
      </c>
      <c r="C1343" s="2">
        <v>1.2</v>
      </c>
      <c r="D1343" s="4">
        <f t="shared" si="65"/>
        <v>3.5999999999999996</v>
      </c>
      <c r="E1343" s="4">
        <f t="shared" si="67"/>
        <v>247.548</v>
      </c>
      <c r="F1343" s="4">
        <f t="shared" si="66"/>
        <v>16.078000000000003</v>
      </c>
      <c r="G1343" s="12">
        <v>2023</v>
      </c>
    </row>
    <row r="1344" spans="1:7" x14ac:dyDescent="0.2">
      <c r="A1344" s="20">
        <v>45171.641747685186</v>
      </c>
      <c r="B1344" s="2">
        <v>3.01</v>
      </c>
      <c r="C1344" s="2">
        <v>1.2</v>
      </c>
      <c r="D1344" s="4">
        <f t="shared" si="65"/>
        <v>3.6119999999999997</v>
      </c>
      <c r="E1344" s="4">
        <f t="shared" si="67"/>
        <v>247.56</v>
      </c>
      <c r="F1344" s="4">
        <f t="shared" si="66"/>
        <v>16.090000000000003</v>
      </c>
      <c r="G1344" s="12">
        <v>2023</v>
      </c>
    </row>
    <row r="1345" spans="1:7" x14ac:dyDescent="0.2">
      <c r="A1345" s="20">
        <v>45171.646041666667</v>
      </c>
      <c r="B1345" s="2">
        <v>3.02</v>
      </c>
      <c r="C1345" s="2">
        <v>1.2</v>
      </c>
      <c r="D1345" s="4">
        <f t="shared" si="65"/>
        <v>3.6239999999999997</v>
      </c>
      <c r="E1345" s="4">
        <f t="shared" si="67"/>
        <v>247.572</v>
      </c>
      <c r="F1345" s="4">
        <f t="shared" si="66"/>
        <v>16.102000000000004</v>
      </c>
      <c r="G1345" s="12">
        <v>2023</v>
      </c>
    </row>
    <row r="1346" spans="1:7" x14ac:dyDescent="0.2">
      <c r="A1346" s="20">
        <v>45171.649756944447</v>
      </c>
      <c r="B1346" s="2">
        <v>3.03</v>
      </c>
      <c r="C1346" s="2">
        <v>1.2</v>
      </c>
      <c r="D1346" s="4">
        <f t="shared" si="65"/>
        <v>3.6359999999999997</v>
      </c>
      <c r="E1346" s="4">
        <f t="shared" si="67"/>
        <v>247.584</v>
      </c>
      <c r="F1346" s="4">
        <f t="shared" si="66"/>
        <v>16.114000000000004</v>
      </c>
      <c r="G1346" s="12">
        <v>2023</v>
      </c>
    </row>
    <row r="1347" spans="1:7" x14ac:dyDescent="0.2">
      <c r="A1347" s="20">
        <v>45171.650706018518</v>
      </c>
      <c r="B1347" s="2">
        <v>3.04</v>
      </c>
      <c r="C1347" s="2">
        <v>1.2</v>
      </c>
      <c r="D1347" s="4">
        <f t="shared" si="65"/>
        <v>3.6479999999999997</v>
      </c>
      <c r="E1347" s="4">
        <f t="shared" si="67"/>
        <v>247.596</v>
      </c>
      <c r="F1347" s="4">
        <f t="shared" si="66"/>
        <v>16.126000000000005</v>
      </c>
      <c r="G1347" s="12">
        <v>2023</v>
      </c>
    </row>
    <row r="1348" spans="1:7" x14ac:dyDescent="0.2">
      <c r="A1348" s="20">
        <v>45171.651331018518</v>
      </c>
      <c r="B1348" s="2">
        <v>3.05</v>
      </c>
      <c r="C1348" s="2">
        <v>1.2</v>
      </c>
      <c r="D1348" s="4">
        <f t="shared" si="65"/>
        <v>3.6599999999999997</v>
      </c>
      <c r="E1348" s="4">
        <f t="shared" si="67"/>
        <v>247.608</v>
      </c>
      <c r="F1348" s="4">
        <f t="shared" si="66"/>
        <v>16.138000000000005</v>
      </c>
      <c r="G1348" s="12">
        <v>2023</v>
      </c>
    </row>
    <row r="1349" spans="1:7" x14ac:dyDescent="0.2">
      <c r="A1349" s="20">
        <v>45171.651736111111</v>
      </c>
      <c r="B1349" s="2">
        <v>3.06</v>
      </c>
      <c r="C1349" s="2">
        <v>1.2</v>
      </c>
      <c r="D1349" s="4">
        <f t="shared" si="65"/>
        <v>3.6719999999999997</v>
      </c>
      <c r="E1349" s="4">
        <f t="shared" si="67"/>
        <v>247.62</v>
      </c>
      <c r="F1349" s="4">
        <f t="shared" si="66"/>
        <v>16.150000000000006</v>
      </c>
      <c r="G1349" s="12">
        <v>2023</v>
      </c>
    </row>
    <row r="1350" spans="1:7" x14ac:dyDescent="0.2">
      <c r="A1350" s="20">
        <v>45171.659224537034</v>
      </c>
      <c r="B1350" s="2">
        <v>3.07</v>
      </c>
      <c r="C1350" s="2">
        <v>1.2</v>
      </c>
      <c r="D1350" s="4">
        <f t="shared" si="65"/>
        <v>3.6839999999999997</v>
      </c>
      <c r="E1350" s="4">
        <f t="shared" si="67"/>
        <v>247.63200000000001</v>
      </c>
      <c r="F1350" s="4">
        <f t="shared" si="66"/>
        <v>16.162000000000006</v>
      </c>
      <c r="G1350" s="12">
        <v>2023</v>
      </c>
    </row>
    <row r="1351" spans="1:7" x14ac:dyDescent="0.2">
      <c r="A1351" s="20">
        <v>45171.670694444445</v>
      </c>
      <c r="B1351" s="2">
        <v>3.08</v>
      </c>
      <c r="C1351" s="2">
        <v>1.2</v>
      </c>
      <c r="D1351" s="4">
        <f t="shared" si="65"/>
        <v>3.6959999999999997</v>
      </c>
      <c r="E1351" s="4">
        <f t="shared" si="67"/>
        <v>247.64400000000001</v>
      </c>
      <c r="F1351" s="4">
        <f t="shared" si="66"/>
        <v>16.174000000000007</v>
      </c>
      <c r="G1351" s="12">
        <v>2023</v>
      </c>
    </row>
    <row r="1352" spans="1:7" x14ac:dyDescent="0.2">
      <c r="A1352" s="20">
        <v>45171.728819444441</v>
      </c>
      <c r="B1352" s="2">
        <v>3.09</v>
      </c>
      <c r="C1352" s="2">
        <v>1.2</v>
      </c>
      <c r="D1352" s="4">
        <f t="shared" si="65"/>
        <v>3.7079999999999997</v>
      </c>
      <c r="E1352" s="4">
        <f t="shared" si="67"/>
        <v>247.65600000000001</v>
      </c>
      <c r="F1352" s="4">
        <f t="shared" si="66"/>
        <v>16.186000000000007</v>
      </c>
      <c r="G1352" s="12">
        <v>2023</v>
      </c>
    </row>
    <row r="1353" spans="1:7" x14ac:dyDescent="0.2">
      <c r="A1353" s="20">
        <v>45171.735196759262</v>
      </c>
      <c r="B1353" s="2">
        <v>3.1</v>
      </c>
      <c r="C1353" s="2">
        <v>1.2</v>
      </c>
      <c r="D1353" s="4">
        <f t="shared" si="65"/>
        <v>3.7199999999999998</v>
      </c>
      <c r="E1353" s="4">
        <f t="shared" si="67"/>
        <v>247.66800000000001</v>
      </c>
      <c r="F1353" s="4">
        <f t="shared" si="66"/>
        <v>16.198000000000008</v>
      </c>
      <c r="G1353" s="12">
        <v>2023</v>
      </c>
    </row>
    <row r="1354" spans="1:7" x14ac:dyDescent="0.2">
      <c r="A1354" s="20">
        <v>45172.049502314818</v>
      </c>
      <c r="B1354" s="2">
        <v>3.11</v>
      </c>
      <c r="C1354" s="2">
        <v>1.2</v>
      </c>
      <c r="D1354" s="4">
        <f t="shared" si="65"/>
        <v>3.7319999999999998</v>
      </c>
      <c r="E1354" s="4">
        <f t="shared" si="67"/>
        <v>247.68</v>
      </c>
      <c r="F1354" s="4">
        <f t="shared" si="66"/>
        <v>16.210000000000008</v>
      </c>
      <c r="G1354" s="12">
        <v>2023</v>
      </c>
    </row>
    <row r="1355" spans="1:7" x14ac:dyDescent="0.2">
      <c r="A1355" s="20">
        <v>45179.849432870367</v>
      </c>
      <c r="B1355" s="2">
        <v>3.12</v>
      </c>
      <c r="C1355" s="2">
        <v>1.2</v>
      </c>
      <c r="D1355" s="4">
        <f t="shared" si="65"/>
        <v>3.7439999999999998</v>
      </c>
      <c r="E1355" s="4">
        <f t="shared" si="67"/>
        <v>247.69200000000001</v>
      </c>
      <c r="F1355" s="4">
        <f t="shared" si="66"/>
        <v>16.222000000000008</v>
      </c>
      <c r="G1355" s="12">
        <v>2023</v>
      </c>
    </row>
    <row r="1356" spans="1:7" x14ac:dyDescent="0.2">
      <c r="A1356" s="20">
        <v>45181.43886574074</v>
      </c>
      <c r="B1356" s="2">
        <v>3.13</v>
      </c>
      <c r="C1356" s="2">
        <v>1.2</v>
      </c>
      <c r="D1356" s="4">
        <f t="shared" si="65"/>
        <v>3.7559999999999998</v>
      </c>
      <c r="E1356" s="4">
        <f t="shared" si="67"/>
        <v>247.70400000000001</v>
      </c>
      <c r="F1356" s="4">
        <f t="shared" si="66"/>
        <v>16.234000000000009</v>
      </c>
      <c r="G1356" s="12">
        <v>2023</v>
      </c>
    </row>
    <row r="1357" spans="1:7" x14ac:dyDescent="0.2">
      <c r="A1357" s="20">
        <v>45181.440648148149</v>
      </c>
      <c r="B1357" s="2">
        <v>3.14</v>
      </c>
      <c r="C1357" s="2">
        <v>1.2</v>
      </c>
      <c r="D1357" s="4">
        <f t="shared" si="65"/>
        <v>3.7679999999999998</v>
      </c>
      <c r="E1357" s="4">
        <f t="shared" si="67"/>
        <v>247.71600000000001</v>
      </c>
      <c r="F1357" s="4">
        <f t="shared" si="66"/>
        <v>16.246000000000009</v>
      </c>
      <c r="G1357" s="12">
        <v>2023</v>
      </c>
    </row>
    <row r="1358" spans="1:7" x14ac:dyDescent="0.2">
      <c r="A1358" s="20">
        <v>45181.443333333336</v>
      </c>
      <c r="B1358" s="2">
        <v>3.15</v>
      </c>
      <c r="C1358" s="2">
        <v>1.2</v>
      </c>
      <c r="D1358" s="4">
        <f t="shared" si="65"/>
        <v>3.78</v>
      </c>
      <c r="E1358" s="4">
        <f t="shared" si="67"/>
        <v>247.72800000000001</v>
      </c>
      <c r="F1358" s="4">
        <f t="shared" si="66"/>
        <v>16.25800000000001</v>
      </c>
      <c r="G1358" s="12">
        <v>2023</v>
      </c>
    </row>
    <row r="1359" spans="1:7" x14ac:dyDescent="0.2">
      <c r="A1359" s="20">
        <v>45181.447314814817</v>
      </c>
      <c r="B1359" s="2">
        <v>3.16</v>
      </c>
      <c r="C1359" s="2">
        <v>1.2</v>
      </c>
      <c r="D1359" s="4">
        <f t="shared" si="65"/>
        <v>3.7919999999999998</v>
      </c>
      <c r="E1359" s="4">
        <f t="shared" si="67"/>
        <v>247.74</v>
      </c>
      <c r="F1359" s="4">
        <f t="shared" si="66"/>
        <v>16.27000000000001</v>
      </c>
      <c r="G1359" s="12">
        <v>2023</v>
      </c>
    </row>
    <row r="1360" spans="1:7" x14ac:dyDescent="0.2">
      <c r="A1360" s="20">
        <v>45181.450694444444</v>
      </c>
      <c r="B1360" s="2">
        <v>3.17</v>
      </c>
      <c r="C1360" s="2">
        <v>1.2</v>
      </c>
      <c r="D1360" s="4">
        <f t="shared" ref="D1360:D1423" si="68">B1360*C1360</f>
        <v>3.8039999999999998</v>
      </c>
      <c r="E1360" s="4">
        <f t="shared" si="67"/>
        <v>247.75200000000001</v>
      </c>
      <c r="F1360" s="4">
        <f t="shared" si="66"/>
        <v>16.282000000000011</v>
      </c>
      <c r="G1360" s="12">
        <v>2023</v>
      </c>
    </row>
    <row r="1361" spans="1:7" x14ac:dyDescent="0.2">
      <c r="A1361" s="20">
        <v>45181.451898148145</v>
      </c>
      <c r="B1361" s="2">
        <v>3.18</v>
      </c>
      <c r="C1361" s="2">
        <v>1.2</v>
      </c>
      <c r="D1361" s="4">
        <f t="shared" si="68"/>
        <v>3.8159999999999998</v>
      </c>
      <c r="E1361" s="4">
        <f t="shared" si="67"/>
        <v>247.76400000000001</v>
      </c>
      <c r="F1361" s="4">
        <f t="shared" si="66"/>
        <v>16.294000000000011</v>
      </c>
      <c r="G1361" s="12">
        <v>2023</v>
      </c>
    </row>
    <row r="1362" spans="1:7" x14ac:dyDescent="0.2">
      <c r="A1362" s="20">
        <v>45181.452303240738</v>
      </c>
      <c r="B1362" s="2">
        <v>3.19</v>
      </c>
      <c r="C1362" s="2">
        <v>1.2</v>
      </c>
      <c r="D1362" s="4">
        <f t="shared" si="68"/>
        <v>3.8279999999999998</v>
      </c>
      <c r="E1362" s="4">
        <f t="shared" si="67"/>
        <v>247.77600000000001</v>
      </c>
      <c r="F1362" s="4">
        <f t="shared" si="66"/>
        <v>16.306000000000012</v>
      </c>
      <c r="G1362" s="12">
        <v>2023</v>
      </c>
    </row>
    <row r="1363" spans="1:7" x14ac:dyDescent="0.2">
      <c r="A1363" s="20">
        <v>45181.452476851853</v>
      </c>
      <c r="B1363" s="2">
        <v>3.2</v>
      </c>
      <c r="C1363" s="2">
        <v>1.2</v>
      </c>
      <c r="D1363" s="4">
        <f t="shared" si="68"/>
        <v>3.84</v>
      </c>
      <c r="E1363" s="4">
        <f t="shared" si="67"/>
        <v>247.78800000000001</v>
      </c>
      <c r="F1363" s="4">
        <f t="shared" ref="F1363:F1426" si="69">E1363-231.47</f>
        <v>16.318000000000012</v>
      </c>
      <c r="G1363" s="12">
        <v>2023</v>
      </c>
    </row>
    <row r="1364" spans="1:7" x14ac:dyDescent="0.2">
      <c r="A1364" s="20">
        <v>45181.452673611115</v>
      </c>
      <c r="B1364" s="2">
        <v>3.21</v>
      </c>
      <c r="C1364" s="2">
        <v>1.2</v>
      </c>
      <c r="D1364" s="4">
        <f t="shared" si="68"/>
        <v>3.8519999999999999</v>
      </c>
      <c r="E1364" s="4">
        <f t="shared" ref="E1364:E1427" si="70">D1364+$E$1042</f>
        <v>247.8</v>
      </c>
      <c r="F1364" s="4">
        <f t="shared" si="69"/>
        <v>16.330000000000013</v>
      </c>
      <c r="G1364" s="12">
        <v>2023</v>
      </c>
    </row>
    <row r="1365" spans="1:7" x14ac:dyDescent="0.2">
      <c r="A1365" s="20">
        <v>45181.4528125</v>
      </c>
      <c r="B1365" s="2">
        <v>3.22</v>
      </c>
      <c r="C1365" s="2">
        <v>1.2</v>
      </c>
      <c r="D1365" s="4">
        <f t="shared" si="68"/>
        <v>3.8639999999999999</v>
      </c>
      <c r="E1365" s="4">
        <f t="shared" si="70"/>
        <v>247.81200000000001</v>
      </c>
      <c r="F1365" s="4">
        <f t="shared" si="69"/>
        <v>16.342000000000013</v>
      </c>
      <c r="G1365" s="12">
        <v>2023</v>
      </c>
    </row>
    <row r="1366" spans="1:7" x14ac:dyDescent="0.2">
      <c r="A1366" s="20">
        <v>45181.452951388892</v>
      </c>
      <c r="B1366" s="2">
        <v>3.23</v>
      </c>
      <c r="C1366" s="2">
        <v>1.2</v>
      </c>
      <c r="D1366" s="4">
        <f t="shared" si="68"/>
        <v>3.8759999999999999</v>
      </c>
      <c r="E1366" s="4">
        <f t="shared" si="70"/>
        <v>247.82400000000001</v>
      </c>
      <c r="F1366" s="4">
        <f t="shared" si="69"/>
        <v>16.354000000000013</v>
      </c>
      <c r="G1366" s="12">
        <v>2023</v>
      </c>
    </row>
    <row r="1367" spans="1:7" x14ac:dyDescent="0.2">
      <c r="A1367" s="20">
        <v>45181.4530787037</v>
      </c>
      <c r="B1367" s="2">
        <v>3.24</v>
      </c>
      <c r="C1367" s="2">
        <v>1.2</v>
      </c>
      <c r="D1367" s="4">
        <f t="shared" si="68"/>
        <v>3.8879999999999999</v>
      </c>
      <c r="E1367" s="4">
        <f t="shared" si="70"/>
        <v>247.83600000000001</v>
      </c>
      <c r="F1367" s="4">
        <f t="shared" si="69"/>
        <v>16.366000000000014</v>
      </c>
      <c r="G1367" s="12">
        <v>2023</v>
      </c>
    </row>
    <row r="1368" spans="1:7" x14ac:dyDescent="0.2">
      <c r="A1368" s="20">
        <v>45181.453217592592</v>
      </c>
      <c r="B1368" s="2">
        <v>3.25</v>
      </c>
      <c r="C1368" s="2">
        <v>1.2</v>
      </c>
      <c r="D1368" s="4">
        <f t="shared" si="68"/>
        <v>3.9</v>
      </c>
      <c r="E1368" s="4">
        <f t="shared" si="70"/>
        <v>247.84800000000001</v>
      </c>
      <c r="F1368" s="4">
        <f t="shared" si="69"/>
        <v>16.378000000000014</v>
      </c>
      <c r="G1368" s="12">
        <v>2023</v>
      </c>
    </row>
    <row r="1369" spans="1:7" x14ac:dyDescent="0.2">
      <c r="A1369" s="20">
        <v>45181.453333333331</v>
      </c>
      <c r="B1369" s="2">
        <v>3.26</v>
      </c>
      <c r="C1369" s="2">
        <v>1.2</v>
      </c>
      <c r="D1369" s="4">
        <f t="shared" si="68"/>
        <v>3.9119999999999995</v>
      </c>
      <c r="E1369" s="4">
        <f t="shared" si="70"/>
        <v>247.86</v>
      </c>
      <c r="F1369" s="4">
        <f t="shared" si="69"/>
        <v>16.390000000000015</v>
      </c>
      <c r="G1369" s="12">
        <v>2023</v>
      </c>
    </row>
    <row r="1370" spans="1:7" x14ac:dyDescent="0.2">
      <c r="A1370" s="20">
        <v>45181.453460648147</v>
      </c>
      <c r="B1370" s="2">
        <v>3.27</v>
      </c>
      <c r="C1370" s="2">
        <v>1.2</v>
      </c>
      <c r="D1370" s="4">
        <f t="shared" si="68"/>
        <v>3.9239999999999999</v>
      </c>
      <c r="E1370" s="4">
        <f t="shared" si="70"/>
        <v>247.87200000000001</v>
      </c>
      <c r="F1370" s="4">
        <f t="shared" si="69"/>
        <v>16.402000000000015</v>
      </c>
      <c r="G1370" s="12">
        <v>2023</v>
      </c>
    </row>
    <row r="1371" spans="1:7" x14ac:dyDescent="0.2">
      <c r="A1371" s="20">
        <v>45181.453564814816</v>
      </c>
      <c r="B1371" s="2">
        <v>3.28</v>
      </c>
      <c r="C1371" s="2">
        <v>1.2</v>
      </c>
      <c r="D1371" s="4">
        <f t="shared" si="68"/>
        <v>3.9359999999999995</v>
      </c>
      <c r="E1371" s="4">
        <f t="shared" si="70"/>
        <v>247.88400000000001</v>
      </c>
      <c r="F1371" s="4">
        <f t="shared" si="69"/>
        <v>16.414000000000016</v>
      </c>
      <c r="G1371" s="12">
        <v>2023</v>
      </c>
    </row>
    <row r="1372" spans="1:7" x14ac:dyDescent="0.2">
      <c r="A1372" s="20">
        <v>45181.453680555554</v>
      </c>
      <c r="B1372" s="2">
        <v>3.29</v>
      </c>
      <c r="C1372" s="2">
        <v>1.2</v>
      </c>
      <c r="D1372" s="4">
        <f t="shared" si="68"/>
        <v>3.948</v>
      </c>
      <c r="E1372" s="4">
        <f t="shared" si="70"/>
        <v>247.89600000000002</v>
      </c>
      <c r="F1372" s="4">
        <f t="shared" si="69"/>
        <v>16.426000000000016</v>
      </c>
      <c r="G1372" s="12">
        <v>2023</v>
      </c>
    </row>
    <row r="1373" spans="1:7" x14ac:dyDescent="0.2">
      <c r="A1373" s="20">
        <v>45181.453784722224</v>
      </c>
      <c r="B1373" s="2">
        <v>3.3</v>
      </c>
      <c r="C1373" s="2">
        <v>1.2</v>
      </c>
      <c r="D1373" s="4">
        <f t="shared" si="68"/>
        <v>3.9599999999999995</v>
      </c>
      <c r="E1373" s="4">
        <f t="shared" si="70"/>
        <v>247.90800000000002</v>
      </c>
      <c r="F1373" s="4">
        <f t="shared" si="69"/>
        <v>16.438000000000017</v>
      </c>
      <c r="G1373" s="12">
        <v>2023</v>
      </c>
    </row>
    <row r="1374" spans="1:7" x14ac:dyDescent="0.2">
      <c r="A1374" s="20">
        <v>45181.453888888886</v>
      </c>
      <c r="B1374" s="2">
        <v>3.31</v>
      </c>
      <c r="C1374" s="2">
        <v>1.2</v>
      </c>
      <c r="D1374" s="4">
        <f t="shared" si="68"/>
        <v>3.972</v>
      </c>
      <c r="E1374" s="4">
        <f t="shared" si="70"/>
        <v>247.92000000000002</v>
      </c>
      <c r="F1374" s="4">
        <f t="shared" si="69"/>
        <v>16.450000000000017</v>
      </c>
      <c r="G1374" s="12">
        <v>2023</v>
      </c>
    </row>
    <row r="1375" spans="1:7" x14ac:dyDescent="0.2">
      <c r="A1375" s="20">
        <v>45181.453993055555</v>
      </c>
      <c r="B1375" s="2">
        <v>3.32</v>
      </c>
      <c r="C1375" s="2">
        <v>1.2</v>
      </c>
      <c r="D1375" s="4">
        <f t="shared" si="68"/>
        <v>3.9839999999999995</v>
      </c>
      <c r="E1375" s="4">
        <f t="shared" si="70"/>
        <v>247.93200000000002</v>
      </c>
      <c r="F1375" s="4">
        <f t="shared" si="69"/>
        <v>16.462000000000018</v>
      </c>
      <c r="G1375" s="12">
        <v>2023</v>
      </c>
    </row>
    <row r="1376" spans="1:7" x14ac:dyDescent="0.2">
      <c r="A1376" s="20">
        <v>45181.454108796293</v>
      </c>
      <c r="B1376" s="2">
        <v>3.33</v>
      </c>
      <c r="C1376" s="2">
        <v>1.2</v>
      </c>
      <c r="D1376" s="4">
        <f t="shared" si="68"/>
        <v>3.996</v>
      </c>
      <c r="E1376" s="4">
        <f t="shared" si="70"/>
        <v>247.94400000000002</v>
      </c>
      <c r="F1376" s="4">
        <f t="shared" si="69"/>
        <v>16.474000000000018</v>
      </c>
      <c r="G1376" s="12">
        <v>2023</v>
      </c>
    </row>
    <row r="1377" spans="1:7" x14ac:dyDescent="0.2">
      <c r="A1377" s="20">
        <v>45181.454224537039</v>
      </c>
      <c r="B1377" s="2">
        <v>3.34</v>
      </c>
      <c r="C1377" s="2">
        <v>1.2</v>
      </c>
      <c r="D1377" s="4">
        <f t="shared" si="68"/>
        <v>4.008</v>
      </c>
      <c r="E1377" s="4">
        <f t="shared" si="70"/>
        <v>247.95600000000002</v>
      </c>
      <c r="F1377" s="4">
        <f t="shared" si="69"/>
        <v>16.486000000000018</v>
      </c>
      <c r="G1377" s="12">
        <v>2023</v>
      </c>
    </row>
    <row r="1378" spans="1:7" x14ac:dyDescent="0.2">
      <c r="A1378" s="20">
        <v>45181.454398148147</v>
      </c>
      <c r="B1378" s="2">
        <v>3.35</v>
      </c>
      <c r="C1378" s="2">
        <v>1.2</v>
      </c>
      <c r="D1378" s="4">
        <f t="shared" si="68"/>
        <v>4.0199999999999996</v>
      </c>
      <c r="E1378" s="4">
        <f t="shared" si="70"/>
        <v>247.96800000000002</v>
      </c>
      <c r="F1378" s="4">
        <f t="shared" si="69"/>
        <v>16.498000000000019</v>
      </c>
      <c r="G1378" s="12">
        <v>2023</v>
      </c>
    </row>
    <row r="1379" spans="1:7" x14ac:dyDescent="0.2">
      <c r="A1379" s="20">
        <v>45181.454571759263</v>
      </c>
      <c r="B1379" s="2">
        <v>3.36</v>
      </c>
      <c r="C1379" s="2">
        <v>1.2</v>
      </c>
      <c r="D1379" s="4">
        <f t="shared" si="68"/>
        <v>4.032</v>
      </c>
      <c r="E1379" s="4">
        <f t="shared" si="70"/>
        <v>247.98000000000002</v>
      </c>
      <c r="F1379" s="4">
        <f t="shared" si="69"/>
        <v>16.510000000000019</v>
      </c>
      <c r="G1379" s="12">
        <v>2023</v>
      </c>
    </row>
    <row r="1380" spans="1:7" x14ac:dyDescent="0.2">
      <c r="A1380" s="20">
        <v>45181.454733796294</v>
      </c>
      <c r="B1380" s="2">
        <v>3.37</v>
      </c>
      <c r="C1380" s="2">
        <v>1.2</v>
      </c>
      <c r="D1380" s="4">
        <f t="shared" si="68"/>
        <v>4.0439999999999996</v>
      </c>
      <c r="E1380" s="4">
        <f t="shared" si="70"/>
        <v>247.99200000000002</v>
      </c>
      <c r="F1380" s="4">
        <f t="shared" si="69"/>
        <v>16.52200000000002</v>
      </c>
      <c r="G1380" s="12">
        <v>2023</v>
      </c>
    </row>
    <row r="1381" spans="1:7" x14ac:dyDescent="0.2">
      <c r="A1381" s="20">
        <v>45181.45484953704</v>
      </c>
      <c r="B1381" s="2">
        <v>3.38</v>
      </c>
      <c r="C1381" s="2">
        <v>1.2</v>
      </c>
      <c r="D1381" s="4">
        <f t="shared" si="68"/>
        <v>4.056</v>
      </c>
      <c r="E1381" s="4">
        <f t="shared" si="70"/>
        <v>248.00400000000002</v>
      </c>
      <c r="F1381" s="4">
        <f t="shared" si="69"/>
        <v>16.53400000000002</v>
      </c>
      <c r="G1381" s="12">
        <v>2023</v>
      </c>
    </row>
    <row r="1382" spans="1:7" x14ac:dyDescent="0.2">
      <c r="A1382" s="20">
        <v>45181.454953703702</v>
      </c>
      <c r="B1382" s="2">
        <v>3.39</v>
      </c>
      <c r="C1382" s="2">
        <v>1.2</v>
      </c>
      <c r="D1382" s="4">
        <f t="shared" si="68"/>
        <v>4.0679999999999996</v>
      </c>
      <c r="E1382" s="4">
        <f t="shared" si="70"/>
        <v>248.01600000000002</v>
      </c>
      <c r="F1382" s="4">
        <f t="shared" si="69"/>
        <v>16.546000000000021</v>
      </c>
      <c r="G1382" s="12">
        <v>2023</v>
      </c>
    </row>
    <row r="1383" spans="1:7" x14ac:dyDescent="0.2">
      <c r="A1383" s="20">
        <v>45181.455046296294</v>
      </c>
      <c r="B1383" s="2">
        <v>3.4</v>
      </c>
      <c r="C1383" s="2">
        <v>1.2</v>
      </c>
      <c r="D1383" s="4">
        <f t="shared" si="68"/>
        <v>4.08</v>
      </c>
      <c r="E1383" s="4">
        <f t="shared" si="70"/>
        <v>248.02800000000002</v>
      </c>
      <c r="F1383" s="4">
        <f t="shared" si="69"/>
        <v>16.558000000000021</v>
      </c>
      <c r="G1383" s="12">
        <v>2023</v>
      </c>
    </row>
    <row r="1384" spans="1:7" x14ac:dyDescent="0.2">
      <c r="A1384" s="20">
        <v>45181.45516203704</v>
      </c>
      <c r="B1384" s="2">
        <v>3.41</v>
      </c>
      <c r="C1384" s="2">
        <v>1.2</v>
      </c>
      <c r="D1384" s="4">
        <f t="shared" si="68"/>
        <v>4.0919999999999996</v>
      </c>
      <c r="E1384" s="4">
        <f t="shared" si="70"/>
        <v>248.04000000000002</v>
      </c>
      <c r="F1384" s="4">
        <f t="shared" si="69"/>
        <v>16.570000000000022</v>
      </c>
      <c r="G1384" s="12">
        <v>2023</v>
      </c>
    </row>
    <row r="1385" spans="1:7" x14ac:dyDescent="0.2">
      <c r="A1385" s="20">
        <v>45181.455254629633</v>
      </c>
      <c r="B1385" s="2">
        <v>3.42</v>
      </c>
      <c r="C1385" s="2">
        <v>1.2</v>
      </c>
      <c r="D1385" s="4">
        <f t="shared" si="68"/>
        <v>4.1040000000000001</v>
      </c>
      <c r="E1385" s="4">
        <f t="shared" si="70"/>
        <v>248.05200000000002</v>
      </c>
      <c r="F1385" s="4">
        <f t="shared" si="69"/>
        <v>16.582000000000022</v>
      </c>
      <c r="G1385" s="12">
        <v>2023</v>
      </c>
    </row>
    <row r="1386" spans="1:7" x14ac:dyDescent="0.2">
      <c r="A1386" s="20">
        <v>45181.455370370371</v>
      </c>
      <c r="B1386" s="2">
        <v>3.43</v>
      </c>
      <c r="C1386" s="2">
        <v>1.2</v>
      </c>
      <c r="D1386" s="4">
        <f t="shared" si="68"/>
        <v>4.1159999999999997</v>
      </c>
      <c r="E1386" s="4">
        <f t="shared" si="70"/>
        <v>248.06400000000002</v>
      </c>
      <c r="F1386" s="4">
        <f t="shared" si="69"/>
        <v>16.594000000000023</v>
      </c>
      <c r="G1386" s="12">
        <v>2023</v>
      </c>
    </row>
    <row r="1387" spans="1:7" x14ac:dyDescent="0.2">
      <c r="A1387" s="20">
        <v>45181.455462962964</v>
      </c>
      <c r="B1387" s="2">
        <v>3.44</v>
      </c>
      <c r="C1387" s="2">
        <v>1.2</v>
      </c>
      <c r="D1387" s="4">
        <f t="shared" si="68"/>
        <v>4.1280000000000001</v>
      </c>
      <c r="E1387" s="4">
        <f t="shared" si="70"/>
        <v>248.07600000000002</v>
      </c>
      <c r="F1387" s="4">
        <f t="shared" si="69"/>
        <v>16.606000000000023</v>
      </c>
      <c r="G1387" s="12">
        <v>2023</v>
      </c>
    </row>
    <row r="1388" spans="1:7" x14ac:dyDescent="0.2">
      <c r="A1388" s="20">
        <v>45181.455590277779</v>
      </c>
      <c r="B1388" s="2">
        <v>3.45</v>
      </c>
      <c r="C1388" s="2">
        <v>1.2</v>
      </c>
      <c r="D1388" s="4">
        <f t="shared" si="68"/>
        <v>4.1399999999999997</v>
      </c>
      <c r="E1388" s="4">
        <f t="shared" si="70"/>
        <v>248.08799999999999</v>
      </c>
      <c r="F1388" s="4">
        <f t="shared" si="69"/>
        <v>16.617999999999995</v>
      </c>
      <c r="G1388" s="12">
        <v>2023</v>
      </c>
    </row>
    <row r="1389" spans="1:7" x14ac:dyDescent="0.2">
      <c r="A1389" s="20">
        <v>45181.455729166664</v>
      </c>
      <c r="B1389" s="2">
        <v>3.46</v>
      </c>
      <c r="C1389" s="2">
        <v>1.2</v>
      </c>
      <c r="D1389" s="4">
        <f t="shared" si="68"/>
        <v>4.1520000000000001</v>
      </c>
      <c r="E1389" s="4">
        <f t="shared" si="70"/>
        <v>248.1</v>
      </c>
      <c r="F1389" s="4">
        <f t="shared" si="69"/>
        <v>16.629999999999995</v>
      </c>
      <c r="G1389" s="12">
        <v>2023</v>
      </c>
    </row>
    <row r="1390" spans="1:7" x14ac:dyDescent="0.2">
      <c r="A1390" s="20">
        <v>45181.45616898148</v>
      </c>
      <c r="B1390" s="2">
        <v>3.47</v>
      </c>
      <c r="C1390" s="2">
        <v>1.2</v>
      </c>
      <c r="D1390" s="4">
        <f t="shared" si="68"/>
        <v>4.1639999999999997</v>
      </c>
      <c r="E1390" s="4">
        <f t="shared" si="70"/>
        <v>248.11199999999999</v>
      </c>
      <c r="F1390" s="4">
        <f t="shared" si="69"/>
        <v>16.641999999999996</v>
      </c>
      <c r="G1390" s="12">
        <v>2023</v>
      </c>
    </row>
    <row r="1391" spans="1:7" x14ac:dyDescent="0.2">
      <c r="A1391" s="20">
        <v>45181.456875000003</v>
      </c>
      <c r="B1391" s="2">
        <v>3.48</v>
      </c>
      <c r="C1391" s="2">
        <v>1.2</v>
      </c>
      <c r="D1391" s="4">
        <f t="shared" si="68"/>
        <v>4.1760000000000002</v>
      </c>
      <c r="E1391" s="4">
        <f t="shared" si="70"/>
        <v>248.124</v>
      </c>
      <c r="F1391" s="4">
        <f t="shared" si="69"/>
        <v>16.653999999999996</v>
      </c>
      <c r="G1391" s="12">
        <v>2023</v>
      </c>
    </row>
    <row r="1392" spans="1:7" x14ac:dyDescent="0.2">
      <c r="A1392" s="20">
        <v>45181.457719907405</v>
      </c>
      <c r="B1392" s="2">
        <v>3.49</v>
      </c>
      <c r="C1392" s="2">
        <v>1.2</v>
      </c>
      <c r="D1392" s="4">
        <f t="shared" si="68"/>
        <v>4.1879999999999997</v>
      </c>
      <c r="E1392" s="4">
        <f t="shared" si="70"/>
        <v>248.136</v>
      </c>
      <c r="F1392" s="4">
        <f t="shared" si="69"/>
        <v>16.665999999999997</v>
      </c>
      <c r="G1392" s="12">
        <v>2023</v>
      </c>
    </row>
    <row r="1393" spans="1:7" x14ac:dyDescent="0.2">
      <c r="A1393" s="20">
        <v>45181.459340277775</v>
      </c>
      <c r="B1393" s="2">
        <v>3.5</v>
      </c>
      <c r="C1393" s="2">
        <v>1.2</v>
      </c>
      <c r="D1393" s="4">
        <f t="shared" si="68"/>
        <v>4.2</v>
      </c>
      <c r="E1393" s="4">
        <f t="shared" si="70"/>
        <v>248.148</v>
      </c>
      <c r="F1393" s="4">
        <f t="shared" si="69"/>
        <v>16.677999999999997</v>
      </c>
      <c r="G1393" s="12">
        <v>2023</v>
      </c>
    </row>
    <row r="1394" spans="1:7" x14ac:dyDescent="0.2">
      <c r="A1394" s="20">
        <v>45181.463495370372</v>
      </c>
      <c r="B1394" s="2">
        <v>3.51</v>
      </c>
      <c r="C1394" s="2">
        <v>1.2</v>
      </c>
      <c r="D1394" s="4">
        <f t="shared" si="68"/>
        <v>4.2119999999999997</v>
      </c>
      <c r="E1394" s="4">
        <f t="shared" si="70"/>
        <v>248.16</v>
      </c>
      <c r="F1394" s="4">
        <f t="shared" si="69"/>
        <v>16.689999999999998</v>
      </c>
      <c r="G1394" s="12">
        <v>2023</v>
      </c>
    </row>
    <row r="1395" spans="1:7" x14ac:dyDescent="0.2">
      <c r="A1395" s="20">
        <v>45181.475289351853</v>
      </c>
      <c r="B1395" s="2">
        <v>3.52</v>
      </c>
      <c r="C1395" s="2">
        <v>1.2</v>
      </c>
      <c r="D1395" s="4">
        <f t="shared" si="68"/>
        <v>4.2240000000000002</v>
      </c>
      <c r="E1395" s="4">
        <f t="shared" si="70"/>
        <v>248.172</v>
      </c>
      <c r="F1395" s="4">
        <f t="shared" si="69"/>
        <v>16.701999999999998</v>
      </c>
      <c r="G1395" s="12">
        <v>2023</v>
      </c>
    </row>
    <row r="1396" spans="1:7" x14ac:dyDescent="0.2">
      <c r="A1396" s="20">
        <v>45181.489027777781</v>
      </c>
      <c r="B1396" s="2">
        <v>3.53</v>
      </c>
      <c r="C1396" s="2">
        <v>1.2</v>
      </c>
      <c r="D1396" s="4">
        <f t="shared" si="68"/>
        <v>4.2359999999999998</v>
      </c>
      <c r="E1396" s="4">
        <f t="shared" si="70"/>
        <v>248.184</v>
      </c>
      <c r="F1396" s="4">
        <f t="shared" si="69"/>
        <v>16.713999999999999</v>
      </c>
      <c r="G1396" s="12">
        <v>2023</v>
      </c>
    </row>
    <row r="1397" spans="1:7" x14ac:dyDescent="0.2">
      <c r="A1397" s="20">
        <v>45181.492546296293</v>
      </c>
      <c r="B1397" s="2">
        <v>3.54</v>
      </c>
      <c r="C1397" s="2">
        <v>1.2</v>
      </c>
      <c r="D1397" s="4">
        <f t="shared" si="68"/>
        <v>4.2480000000000002</v>
      </c>
      <c r="E1397" s="4">
        <f t="shared" si="70"/>
        <v>248.196</v>
      </c>
      <c r="F1397" s="4">
        <f t="shared" si="69"/>
        <v>16.725999999999999</v>
      </c>
      <c r="G1397" s="12">
        <v>2023</v>
      </c>
    </row>
    <row r="1398" spans="1:7" x14ac:dyDescent="0.2">
      <c r="A1398" s="20">
        <v>45181.498101851852</v>
      </c>
      <c r="B1398" s="2">
        <v>3.55</v>
      </c>
      <c r="C1398" s="2">
        <v>1.2</v>
      </c>
      <c r="D1398" s="4">
        <f t="shared" si="68"/>
        <v>4.26</v>
      </c>
      <c r="E1398" s="4">
        <f t="shared" si="70"/>
        <v>248.208</v>
      </c>
      <c r="F1398" s="4">
        <f t="shared" si="69"/>
        <v>16.738</v>
      </c>
      <c r="G1398" s="12">
        <v>2023</v>
      </c>
    </row>
    <row r="1399" spans="1:7" x14ac:dyDescent="0.2">
      <c r="A1399" s="20">
        <v>45181.500625000001</v>
      </c>
      <c r="B1399" s="2">
        <v>3.56</v>
      </c>
      <c r="C1399" s="2">
        <v>1.2</v>
      </c>
      <c r="D1399" s="4">
        <f t="shared" si="68"/>
        <v>4.2720000000000002</v>
      </c>
      <c r="E1399" s="4">
        <f t="shared" si="70"/>
        <v>248.22</v>
      </c>
      <c r="F1399" s="4">
        <f t="shared" si="69"/>
        <v>16.75</v>
      </c>
      <c r="G1399" s="12">
        <v>2023</v>
      </c>
    </row>
    <row r="1400" spans="1:7" x14ac:dyDescent="0.2">
      <c r="A1400" s="20">
        <v>45181.50371527778</v>
      </c>
      <c r="B1400" s="2">
        <v>3.57</v>
      </c>
      <c r="C1400" s="2">
        <v>1.2</v>
      </c>
      <c r="D1400" s="4">
        <f t="shared" si="68"/>
        <v>4.2839999999999998</v>
      </c>
      <c r="E1400" s="4">
        <f t="shared" si="70"/>
        <v>248.232</v>
      </c>
      <c r="F1400" s="4">
        <f t="shared" si="69"/>
        <v>16.762</v>
      </c>
      <c r="G1400" s="12">
        <v>2023</v>
      </c>
    </row>
    <row r="1401" spans="1:7" x14ac:dyDescent="0.2">
      <c r="A1401" s="20">
        <v>45181.506620370368</v>
      </c>
      <c r="B1401" s="2">
        <v>3.58</v>
      </c>
      <c r="C1401" s="2">
        <v>1.2</v>
      </c>
      <c r="D1401" s="4">
        <f t="shared" si="68"/>
        <v>4.2960000000000003</v>
      </c>
      <c r="E1401" s="4">
        <f t="shared" si="70"/>
        <v>248.244</v>
      </c>
      <c r="F1401" s="4">
        <f t="shared" si="69"/>
        <v>16.774000000000001</v>
      </c>
      <c r="G1401" s="12">
        <v>2023</v>
      </c>
    </row>
    <row r="1402" spans="1:7" x14ac:dyDescent="0.2">
      <c r="A1402" s="20">
        <v>45181.511712962965</v>
      </c>
      <c r="B1402" s="2">
        <v>3.59</v>
      </c>
      <c r="C1402" s="2">
        <v>1.2</v>
      </c>
      <c r="D1402" s="4">
        <f t="shared" si="68"/>
        <v>4.3079999999999998</v>
      </c>
      <c r="E1402" s="4">
        <f t="shared" si="70"/>
        <v>248.256</v>
      </c>
      <c r="F1402" s="4">
        <f t="shared" si="69"/>
        <v>16.786000000000001</v>
      </c>
      <c r="G1402" s="12">
        <v>2023</v>
      </c>
    </row>
    <row r="1403" spans="1:7" x14ac:dyDescent="0.2">
      <c r="A1403" s="20">
        <v>45181.516284722224</v>
      </c>
      <c r="B1403" s="2">
        <v>3.6</v>
      </c>
      <c r="C1403" s="2">
        <v>1.2</v>
      </c>
      <c r="D1403" s="4">
        <f t="shared" si="68"/>
        <v>4.32</v>
      </c>
      <c r="E1403" s="4">
        <f t="shared" si="70"/>
        <v>248.268</v>
      </c>
      <c r="F1403" s="4">
        <f t="shared" si="69"/>
        <v>16.798000000000002</v>
      </c>
      <c r="G1403" s="12">
        <v>2023</v>
      </c>
    </row>
    <row r="1404" spans="1:7" x14ac:dyDescent="0.2">
      <c r="A1404" s="20">
        <v>45181.523726851854</v>
      </c>
      <c r="B1404" s="2">
        <v>3.61</v>
      </c>
      <c r="C1404" s="2">
        <v>1.2</v>
      </c>
      <c r="D1404" s="4">
        <f t="shared" si="68"/>
        <v>4.3319999999999999</v>
      </c>
      <c r="E1404" s="4">
        <f t="shared" si="70"/>
        <v>248.28</v>
      </c>
      <c r="F1404" s="4">
        <f t="shared" si="69"/>
        <v>16.810000000000002</v>
      </c>
      <c r="G1404" s="12">
        <v>2023</v>
      </c>
    </row>
    <row r="1405" spans="1:7" x14ac:dyDescent="0.2">
      <c r="A1405" s="20">
        <v>45181.528148148151</v>
      </c>
      <c r="B1405" s="2">
        <v>3.62</v>
      </c>
      <c r="C1405" s="2">
        <v>1.2</v>
      </c>
      <c r="D1405" s="4">
        <f t="shared" si="68"/>
        <v>4.3440000000000003</v>
      </c>
      <c r="E1405" s="4">
        <f t="shared" si="70"/>
        <v>248.292</v>
      </c>
      <c r="F1405" s="4">
        <f t="shared" si="69"/>
        <v>16.822000000000003</v>
      </c>
      <c r="G1405" s="12">
        <v>2023</v>
      </c>
    </row>
    <row r="1406" spans="1:7" x14ac:dyDescent="0.2">
      <c r="A1406" s="20">
        <v>45181.531956018516</v>
      </c>
      <c r="B1406" s="2">
        <v>3.63</v>
      </c>
      <c r="C1406" s="2">
        <v>1.2</v>
      </c>
      <c r="D1406" s="4">
        <f t="shared" si="68"/>
        <v>4.3559999999999999</v>
      </c>
      <c r="E1406" s="4">
        <f t="shared" si="70"/>
        <v>248.304</v>
      </c>
      <c r="F1406" s="4">
        <f t="shared" si="69"/>
        <v>16.834000000000003</v>
      </c>
      <c r="G1406" s="12">
        <v>2023</v>
      </c>
    </row>
    <row r="1407" spans="1:7" x14ac:dyDescent="0.2">
      <c r="A1407" s="20">
        <v>45181.547465277778</v>
      </c>
      <c r="B1407" s="2">
        <v>3.64</v>
      </c>
      <c r="C1407" s="2">
        <v>1.2</v>
      </c>
      <c r="D1407" s="4">
        <f t="shared" si="68"/>
        <v>4.3680000000000003</v>
      </c>
      <c r="E1407" s="4">
        <f t="shared" si="70"/>
        <v>248.316</v>
      </c>
      <c r="F1407" s="4">
        <f t="shared" si="69"/>
        <v>16.846000000000004</v>
      </c>
      <c r="G1407" s="12">
        <v>2023</v>
      </c>
    </row>
    <row r="1408" spans="1:7" x14ac:dyDescent="0.2">
      <c r="A1408" s="20">
        <v>45181.55636574074</v>
      </c>
      <c r="B1408" s="2">
        <v>3.65</v>
      </c>
      <c r="C1408" s="2">
        <v>1.2</v>
      </c>
      <c r="D1408" s="4">
        <f t="shared" si="68"/>
        <v>4.38</v>
      </c>
      <c r="E1408" s="4">
        <f t="shared" si="70"/>
        <v>248.328</v>
      </c>
      <c r="F1408" s="4">
        <f t="shared" si="69"/>
        <v>16.858000000000004</v>
      </c>
      <c r="G1408" s="12">
        <v>2023</v>
      </c>
    </row>
    <row r="1409" spans="1:7" x14ac:dyDescent="0.2">
      <c r="A1409" s="20">
        <v>45181.561296296299</v>
      </c>
      <c r="B1409" s="2">
        <v>3.66</v>
      </c>
      <c r="C1409" s="2">
        <v>1.2</v>
      </c>
      <c r="D1409" s="4">
        <f t="shared" si="68"/>
        <v>4.3920000000000003</v>
      </c>
      <c r="E1409" s="4">
        <f t="shared" si="70"/>
        <v>248.34</v>
      </c>
      <c r="F1409" s="4">
        <f t="shared" si="69"/>
        <v>16.870000000000005</v>
      </c>
      <c r="G1409" s="12">
        <v>2023</v>
      </c>
    </row>
    <row r="1410" spans="1:7" x14ac:dyDescent="0.2">
      <c r="A1410" s="20">
        <v>45181.567152777781</v>
      </c>
      <c r="B1410" s="2">
        <v>3.67</v>
      </c>
      <c r="C1410" s="2">
        <v>1.2</v>
      </c>
      <c r="D1410" s="4">
        <f t="shared" si="68"/>
        <v>4.4039999999999999</v>
      </c>
      <c r="E1410" s="4">
        <f t="shared" si="70"/>
        <v>248.352</v>
      </c>
      <c r="F1410" s="4">
        <f t="shared" si="69"/>
        <v>16.882000000000005</v>
      </c>
      <c r="G1410" s="12">
        <v>2023</v>
      </c>
    </row>
    <row r="1411" spans="1:7" x14ac:dyDescent="0.2">
      <c r="A1411" s="20">
        <v>45181.577118055553</v>
      </c>
      <c r="B1411" s="2">
        <v>3.68</v>
      </c>
      <c r="C1411" s="2">
        <v>1.2</v>
      </c>
      <c r="D1411" s="4">
        <f t="shared" si="68"/>
        <v>4.4160000000000004</v>
      </c>
      <c r="E1411" s="4">
        <f t="shared" si="70"/>
        <v>248.364</v>
      </c>
      <c r="F1411" s="4">
        <f t="shared" si="69"/>
        <v>16.894000000000005</v>
      </c>
      <c r="G1411" s="12">
        <v>2023</v>
      </c>
    </row>
    <row r="1412" spans="1:7" x14ac:dyDescent="0.2">
      <c r="A1412" s="20">
        <v>45181.590277777781</v>
      </c>
      <c r="B1412" s="2">
        <v>3.69</v>
      </c>
      <c r="C1412" s="2">
        <v>1.2</v>
      </c>
      <c r="D1412" s="4">
        <f t="shared" si="68"/>
        <v>4.4279999999999999</v>
      </c>
      <c r="E1412" s="4">
        <f t="shared" si="70"/>
        <v>248.376</v>
      </c>
      <c r="F1412" s="4">
        <f t="shared" si="69"/>
        <v>16.906000000000006</v>
      </c>
      <c r="G1412" s="12">
        <v>2023</v>
      </c>
    </row>
    <row r="1413" spans="1:7" x14ac:dyDescent="0.2">
      <c r="A1413" s="20">
        <v>45182.627187500002</v>
      </c>
      <c r="B1413" s="2">
        <v>3.7</v>
      </c>
      <c r="C1413" s="2">
        <v>1.2</v>
      </c>
      <c r="D1413" s="4">
        <f t="shared" si="68"/>
        <v>4.4400000000000004</v>
      </c>
      <c r="E1413" s="4">
        <f t="shared" si="70"/>
        <v>248.38800000000001</v>
      </c>
      <c r="F1413" s="4">
        <f t="shared" si="69"/>
        <v>16.918000000000006</v>
      </c>
      <c r="G1413" s="12">
        <v>2023</v>
      </c>
    </row>
    <row r="1414" spans="1:7" x14ac:dyDescent="0.2">
      <c r="A1414" s="20">
        <v>45182.628101851849</v>
      </c>
      <c r="B1414" s="2">
        <v>3.71</v>
      </c>
      <c r="C1414" s="2">
        <v>1.2</v>
      </c>
      <c r="D1414" s="4">
        <f t="shared" si="68"/>
        <v>4.452</v>
      </c>
      <c r="E1414" s="4">
        <f t="shared" si="70"/>
        <v>248.4</v>
      </c>
      <c r="F1414" s="4">
        <f t="shared" si="69"/>
        <v>16.930000000000007</v>
      </c>
      <c r="G1414" s="12">
        <v>2023</v>
      </c>
    </row>
    <row r="1415" spans="1:7" x14ac:dyDescent="0.2">
      <c r="A1415" s="20">
        <v>45182.628807870373</v>
      </c>
      <c r="B1415" s="2">
        <v>3.72</v>
      </c>
      <c r="C1415" s="2">
        <v>1.2</v>
      </c>
      <c r="D1415" s="4">
        <f t="shared" si="68"/>
        <v>4.4640000000000004</v>
      </c>
      <c r="E1415" s="4">
        <f t="shared" si="70"/>
        <v>248.41200000000001</v>
      </c>
      <c r="F1415" s="4">
        <f t="shared" si="69"/>
        <v>16.942000000000007</v>
      </c>
      <c r="G1415" s="12">
        <v>2023</v>
      </c>
    </row>
    <row r="1416" spans="1:7" x14ac:dyDescent="0.2">
      <c r="A1416" s="20">
        <v>45182.629108796296</v>
      </c>
      <c r="B1416" s="2">
        <v>3.73</v>
      </c>
      <c r="C1416" s="2">
        <v>1.2</v>
      </c>
      <c r="D1416" s="4">
        <f t="shared" si="68"/>
        <v>4.476</v>
      </c>
      <c r="E1416" s="4">
        <f t="shared" si="70"/>
        <v>248.42400000000001</v>
      </c>
      <c r="F1416" s="4">
        <f t="shared" si="69"/>
        <v>16.954000000000008</v>
      </c>
      <c r="G1416" s="12">
        <v>2023</v>
      </c>
    </row>
    <row r="1417" spans="1:7" x14ac:dyDescent="0.2">
      <c r="A1417" s="20">
        <v>45182.629374999997</v>
      </c>
      <c r="B1417" s="2">
        <v>3.74</v>
      </c>
      <c r="C1417" s="2">
        <v>1.2</v>
      </c>
      <c r="D1417" s="4">
        <f t="shared" si="68"/>
        <v>4.4880000000000004</v>
      </c>
      <c r="E1417" s="4">
        <f t="shared" si="70"/>
        <v>248.43600000000001</v>
      </c>
      <c r="F1417" s="4">
        <f t="shared" si="69"/>
        <v>16.966000000000008</v>
      </c>
      <c r="G1417" s="12">
        <v>2023</v>
      </c>
    </row>
    <row r="1418" spans="1:7" x14ac:dyDescent="0.2">
      <c r="A1418" s="20">
        <v>45182.62976851852</v>
      </c>
      <c r="B1418" s="2">
        <v>3.75</v>
      </c>
      <c r="C1418" s="2">
        <v>1.2</v>
      </c>
      <c r="D1418" s="4">
        <f t="shared" si="68"/>
        <v>4.5</v>
      </c>
      <c r="E1418" s="4">
        <f t="shared" si="70"/>
        <v>248.44800000000001</v>
      </c>
      <c r="F1418" s="4">
        <f t="shared" si="69"/>
        <v>16.978000000000009</v>
      </c>
      <c r="G1418" s="12">
        <v>2023</v>
      </c>
    </row>
    <row r="1419" spans="1:7" x14ac:dyDescent="0.2">
      <c r="A1419" s="20">
        <v>45182.63</v>
      </c>
      <c r="B1419" s="2">
        <v>3.76</v>
      </c>
      <c r="C1419" s="2">
        <v>1.2</v>
      </c>
      <c r="D1419" s="4">
        <f t="shared" si="68"/>
        <v>4.5119999999999996</v>
      </c>
      <c r="E1419" s="4">
        <f t="shared" si="70"/>
        <v>248.46</v>
      </c>
      <c r="F1419" s="4">
        <f t="shared" si="69"/>
        <v>16.990000000000009</v>
      </c>
      <c r="G1419" s="12">
        <v>2023</v>
      </c>
    </row>
    <row r="1420" spans="1:7" x14ac:dyDescent="0.2">
      <c r="A1420" s="20">
        <v>45182.630636574075</v>
      </c>
      <c r="B1420" s="2">
        <v>3.77</v>
      </c>
      <c r="C1420" s="2">
        <v>1.2</v>
      </c>
      <c r="D1420" s="4">
        <f t="shared" si="68"/>
        <v>4.524</v>
      </c>
      <c r="E1420" s="4">
        <f t="shared" si="70"/>
        <v>248.47200000000001</v>
      </c>
      <c r="F1420" s="4">
        <f t="shared" si="69"/>
        <v>17.00200000000001</v>
      </c>
      <c r="G1420" s="12">
        <v>2023</v>
      </c>
    </row>
    <row r="1421" spans="1:7" x14ac:dyDescent="0.2">
      <c r="A1421" s="20">
        <v>45182.630983796298</v>
      </c>
      <c r="B1421" s="2">
        <v>3.78</v>
      </c>
      <c r="C1421" s="2">
        <v>1.2</v>
      </c>
      <c r="D1421" s="4">
        <f t="shared" si="68"/>
        <v>4.5359999999999996</v>
      </c>
      <c r="E1421" s="4">
        <f t="shared" si="70"/>
        <v>248.48400000000001</v>
      </c>
      <c r="F1421" s="4">
        <f t="shared" si="69"/>
        <v>17.01400000000001</v>
      </c>
      <c r="G1421" s="12">
        <v>2023</v>
      </c>
    </row>
    <row r="1422" spans="1:7" x14ac:dyDescent="0.2">
      <c r="A1422" s="20">
        <v>45182.631192129629</v>
      </c>
      <c r="B1422" s="2">
        <v>3.79</v>
      </c>
      <c r="C1422" s="2">
        <v>1.2</v>
      </c>
      <c r="D1422" s="4">
        <f t="shared" si="68"/>
        <v>4.548</v>
      </c>
      <c r="E1422" s="4">
        <f t="shared" si="70"/>
        <v>248.49600000000001</v>
      </c>
      <c r="F1422" s="4">
        <f t="shared" si="69"/>
        <v>17.02600000000001</v>
      </c>
      <c r="G1422" s="12">
        <v>2023</v>
      </c>
    </row>
    <row r="1423" spans="1:7" x14ac:dyDescent="0.2">
      <c r="A1423" s="20">
        <v>45182.631331018521</v>
      </c>
      <c r="B1423" s="2">
        <v>3.8</v>
      </c>
      <c r="C1423" s="2">
        <v>1.2</v>
      </c>
      <c r="D1423" s="4">
        <f t="shared" si="68"/>
        <v>4.5599999999999996</v>
      </c>
      <c r="E1423" s="4">
        <f t="shared" si="70"/>
        <v>248.50800000000001</v>
      </c>
      <c r="F1423" s="4">
        <f t="shared" si="69"/>
        <v>17.038000000000011</v>
      </c>
      <c r="G1423" s="12">
        <v>2023</v>
      </c>
    </row>
    <row r="1424" spans="1:7" x14ac:dyDescent="0.2">
      <c r="A1424" s="20">
        <v>45182.631435185183</v>
      </c>
      <c r="B1424" s="2">
        <v>3.81</v>
      </c>
      <c r="C1424" s="2">
        <v>1.2</v>
      </c>
      <c r="D1424" s="4">
        <f t="shared" ref="D1424:D1487" si="71">B1424*C1424</f>
        <v>4.5720000000000001</v>
      </c>
      <c r="E1424" s="4">
        <f t="shared" si="70"/>
        <v>248.52</v>
      </c>
      <c r="F1424" s="4">
        <f t="shared" si="69"/>
        <v>17.050000000000011</v>
      </c>
      <c r="G1424" s="12">
        <v>2023</v>
      </c>
    </row>
    <row r="1425" spans="1:7" x14ac:dyDescent="0.2">
      <c r="A1425" s="20">
        <v>45182.631562499999</v>
      </c>
      <c r="B1425" s="2">
        <v>3.82</v>
      </c>
      <c r="C1425" s="2">
        <v>1.2</v>
      </c>
      <c r="D1425" s="4">
        <f t="shared" si="71"/>
        <v>4.5839999999999996</v>
      </c>
      <c r="E1425" s="4">
        <f t="shared" si="70"/>
        <v>248.53200000000001</v>
      </c>
      <c r="F1425" s="4">
        <f t="shared" si="69"/>
        <v>17.062000000000012</v>
      </c>
      <c r="G1425" s="12">
        <v>2023</v>
      </c>
    </row>
    <row r="1426" spans="1:7" x14ac:dyDescent="0.2">
      <c r="A1426" s="20">
        <v>45182.631712962961</v>
      </c>
      <c r="B1426" s="2">
        <v>3.83</v>
      </c>
      <c r="C1426" s="2">
        <v>1.2</v>
      </c>
      <c r="D1426" s="4">
        <f t="shared" si="71"/>
        <v>4.5960000000000001</v>
      </c>
      <c r="E1426" s="4">
        <f t="shared" si="70"/>
        <v>248.54400000000001</v>
      </c>
      <c r="F1426" s="4">
        <f t="shared" si="69"/>
        <v>17.074000000000012</v>
      </c>
      <c r="G1426" s="12">
        <v>2023</v>
      </c>
    </row>
    <row r="1427" spans="1:7" x14ac:dyDescent="0.2">
      <c r="A1427" s="20">
        <v>45182.631828703707</v>
      </c>
      <c r="B1427" s="2">
        <v>3.84</v>
      </c>
      <c r="C1427" s="2">
        <v>1.2</v>
      </c>
      <c r="D1427" s="4">
        <f t="shared" si="71"/>
        <v>4.6079999999999997</v>
      </c>
      <c r="E1427" s="4">
        <f t="shared" si="70"/>
        <v>248.55600000000001</v>
      </c>
      <c r="F1427" s="4">
        <f t="shared" ref="F1427:F1490" si="72">E1427-231.47</f>
        <v>17.086000000000013</v>
      </c>
      <c r="G1427" s="12">
        <v>2023</v>
      </c>
    </row>
    <row r="1428" spans="1:7" x14ac:dyDescent="0.2">
      <c r="A1428" s="20">
        <v>45182.631932870368</v>
      </c>
      <c r="B1428" s="2">
        <v>3.85</v>
      </c>
      <c r="C1428" s="2">
        <v>1.2</v>
      </c>
      <c r="D1428" s="4">
        <f t="shared" si="71"/>
        <v>4.62</v>
      </c>
      <c r="E1428" s="4">
        <f t="shared" ref="E1428:E1491" si="73">D1428+$E$1042</f>
        <v>248.56800000000001</v>
      </c>
      <c r="F1428" s="4">
        <f t="shared" si="72"/>
        <v>17.098000000000013</v>
      </c>
      <c r="G1428" s="12">
        <v>2023</v>
      </c>
    </row>
    <row r="1429" spans="1:7" x14ac:dyDescent="0.2">
      <c r="A1429" s="20">
        <v>45182.632025462961</v>
      </c>
      <c r="B1429" s="2">
        <v>3.86</v>
      </c>
      <c r="C1429" s="2">
        <v>1.2</v>
      </c>
      <c r="D1429" s="4">
        <f t="shared" si="71"/>
        <v>4.6319999999999997</v>
      </c>
      <c r="E1429" s="4">
        <f t="shared" si="73"/>
        <v>248.58</v>
      </c>
      <c r="F1429" s="4">
        <f t="shared" si="72"/>
        <v>17.110000000000014</v>
      </c>
      <c r="G1429" s="12">
        <v>2023</v>
      </c>
    </row>
    <row r="1430" spans="1:7" x14ac:dyDescent="0.2">
      <c r="A1430" s="20">
        <v>45182.632141203707</v>
      </c>
      <c r="B1430" s="2">
        <v>3.87</v>
      </c>
      <c r="C1430" s="2">
        <v>1.2</v>
      </c>
      <c r="D1430" s="4">
        <f t="shared" si="71"/>
        <v>4.6440000000000001</v>
      </c>
      <c r="E1430" s="4">
        <f t="shared" si="73"/>
        <v>248.59200000000001</v>
      </c>
      <c r="F1430" s="4">
        <f t="shared" si="72"/>
        <v>17.122000000000014</v>
      </c>
      <c r="G1430" s="12">
        <v>2023</v>
      </c>
    </row>
    <row r="1431" spans="1:7" x14ac:dyDescent="0.2">
      <c r="A1431" s="20">
        <v>45182.632233796299</v>
      </c>
      <c r="B1431" s="2">
        <v>3.88</v>
      </c>
      <c r="C1431" s="2">
        <v>1.2</v>
      </c>
      <c r="D1431" s="4">
        <f t="shared" si="71"/>
        <v>4.6559999999999997</v>
      </c>
      <c r="E1431" s="4">
        <f t="shared" si="73"/>
        <v>248.60400000000001</v>
      </c>
      <c r="F1431" s="4">
        <f t="shared" si="72"/>
        <v>17.134000000000015</v>
      </c>
      <c r="G1431" s="12">
        <v>2023</v>
      </c>
    </row>
    <row r="1432" spans="1:7" x14ac:dyDescent="0.2">
      <c r="A1432" s="20">
        <v>45182.632349537038</v>
      </c>
      <c r="B1432" s="2">
        <v>3.89</v>
      </c>
      <c r="C1432" s="2">
        <v>1.2</v>
      </c>
      <c r="D1432" s="4">
        <f t="shared" si="71"/>
        <v>4.6680000000000001</v>
      </c>
      <c r="E1432" s="4">
        <f t="shared" si="73"/>
        <v>248.61600000000001</v>
      </c>
      <c r="F1432" s="4">
        <f t="shared" si="72"/>
        <v>17.146000000000015</v>
      </c>
      <c r="G1432" s="12">
        <v>2023</v>
      </c>
    </row>
    <row r="1433" spans="1:7" x14ac:dyDescent="0.2">
      <c r="A1433" s="20">
        <v>45182.632453703707</v>
      </c>
      <c r="B1433" s="2">
        <v>3.9</v>
      </c>
      <c r="C1433" s="2">
        <v>1.2</v>
      </c>
      <c r="D1433" s="4">
        <f t="shared" si="71"/>
        <v>4.68</v>
      </c>
      <c r="E1433" s="4">
        <f t="shared" si="73"/>
        <v>248.62800000000001</v>
      </c>
      <c r="F1433" s="4">
        <f t="shared" si="72"/>
        <v>17.158000000000015</v>
      </c>
      <c r="G1433" s="12">
        <v>2023</v>
      </c>
    </row>
    <row r="1434" spans="1:7" x14ac:dyDescent="0.2">
      <c r="A1434" s="20">
        <v>45182.6325462963</v>
      </c>
      <c r="B1434" s="2">
        <v>3.91</v>
      </c>
      <c r="C1434" s="2">
        <v>1.2</v>
      </c>
      <c r="D1434" s="4">
        <f t="shared" si="71"/>
        <v>4.6920000000000002</v>
      </c>
      <c r="E1434" s="4">
        <f t="shared" si="73"/>
        <v>248.64000000000001</v>
      </c>
      <c r="F1434" s="4">
        <f t="shared" si="72"/>
        <v>17.170000000000016</v>
      </c>
      <c r="G1434" s="12">
        <v>2023</v>
      </c>
    </row>
    <row r="1435" spans="1:7" x14ac:dyDescent="0.2">
      <c r="A1435" s="20">
        <v>45182.632650462961</v>
      </c>
      <c r="B1435" s="2">
        <v>3.92</v>
      </c>
      <c r="C1435" s="2">
        <v>1.2</v>
      </c>
      <c r="D1435" s="4">
        <f t="shared" si="71"/>
        <v>4.7039999999999997</v>
      </c>
      <c r="E1435" s="4">
        <f t="shared" si="73"/>
        <v>248.65200000000002</v>
      </c>
      <c r="F1435" s="4">
        <f t="shared" si="72"/>
        <v>17.182000000000016</v>
      </c>
      <c r="G1435" s="12">
        <v>2023</v>
      </c>
    </row>
    <row r="1436" spans="1:7" x14ac:dyDescent="0.2">
      <c r="A1436" s="20">
        <v>45182.632777777777</v>
      </c>
      <c r="B1436" s="2">
        <v>3.93</v>
      </c>
      <c r="C1436" s="2">
        <v>1.2</v>
      </c>
      <c r="D1436" s="4">
        <f t="shared" si="71"/>
        <v>4.7160000000000002</v>
      </c>
      <c r="E1436" s="4">
        <f t="shared" si="73"/>
        <v>248.66400000000002</v>
      </c>
      <c r="F1436" s="4">
        <f t="shared" si="72"/>
        <v>17.194000000000017</v>
      </c>
      <c r="G1436" s="12">
        <v>2023</v>
      </c>
    </row>
    <row r="1437" spans="1:7" x14ac:dyDescent="0.2">
      <c r="A1437" s="20">
        <v>45182.632881944446</v>
      </c>
      <c r="B1437" s="2">
        <v>3.94</v>
      </c>
      <c r="C1437" s="2">
        <v>1.2</v>
      </c>
      <c r="D1437" s="4">
        <f t="shared" si="71"/>
        <v>4.7279999999999998</v>
      </c>
      <c r="E1437" s="4">
        <f t="shared" si="73"/>
        <v>248.67600000000002</v>
      </c>
      <c r="F1437" s="4">
        <f t="shared" si="72"/>
        <v>17.206000000000017</v>
      </c>
      <c r="G1437" s="12">
        <v>2023</v>
      </c>
    </row>
    <row r="1438" spans="1:7" x14ac:dyDescent="0.2">
      <c r="A1438" s="20">
        <v>45182.633020833331</v>
      </c>
      <c r="B1438" s="2">
        <v>3.95</v>
      </c>
      <c r="C1438" s="2">
        <v>1.2</v>
      </c>
      <c r="D1438" s="4">
        <f t="shared" si="71"/>
        <v>4.74</v>
      </c>
      <c r="E1438" s="4">
        <f t="shared" si="73"/>
        <v>248.68800000000002</v>
      </c>
      <c r="F1438" s="4">
        <f t="shared" si="72"/>
        <v>17.218000000000018</v>
      </c>
      <c r="G1438" s="12">
        <v>2023</v>
      </c>
    </row>
    <row r="1439" spans="1:7" x14ac:dyDescent="0.2">
      <c r="A1439" s="20">
        <v>45182.633136574077</v>
      </c>
      <c r="B1439" s="2">
        <v>3.96</v>
      </c>
      <c r="C1439" s="2">
        <v>1.2</v>
      </c>
      <c r="D1439" s="4">
        <f t="shared" si="71"/>
        <v>4.7519999999999998</v>
      </c>
      <c r="E1439" s="4">
        <f t="shared" si="73"/>
        <v>248.70000000000002</v>
      </c>
      <c r="F1439" s="4">
        <f t="shared" si="72"/>
        <v>17.230000000000018</v>
      </c>
      <c r="G1439" s="12">
        <v>2023</v>
      </c>
    </row>
    <row r="1440" spans="1:7" x14ac:dyDescent="0.2">
      <c r="A1440" s="20">
        <v>45182.633275462962</v>
      </c>
      <c r="B1440" s="2">
        <v>3.97</v>
      </c>
      <c r="C1440" s="2">
        <v>1.2</v>
      </c>
      <c r="D1440" s="4">
        <f t="shared" si="71"/>
        <v>4.7640000000000002</v>
      </c>
      <c r="E1440" s="4">
        <f t="shared" si="73"/>
        <v>248.71200000000002</v>
      </c>
      <c r="F1440" s="4">
        <f t="shared" si="72"/>
        <v>17.242000000000019</v>
      </c>
      <c r="G1440" s="12">
        <v>2023</v>
      </c>
    </row>
    <row r="1441" spans="1:7" x14ac:dyDescent="0.2">
      <c r="A1441" s="20">
        <v>45182.633379629631</v>
      </c>
      <c r="B1441" s="2">
        <v>3.98</v>
      </c>
      <c r="C1441" s="2">
        <v>1.2</v>
      </c>
      <c r="D1441" s="4">
        <f t="shared" si="71"/>
        <v>4.7759999999999998</v>
      </c>
      <c r="E1441" s="4">
        <f t="shared" si="73"/>
        <v>248.72400000000002</v>
      </c>
      <c r="F1441" s="4">
        <f t="shared" si="72"/>
        <v>17.254000000000019</v>
      </c>
      <c r="G1441" s="12">
        <v>2023</v>
      </c>
    </row>
    <row r="1442" spans="1:7" x14ac:dyDescent="0.2">
      <c r="A1442" s="20">
        <v>45182.633564814816</v>
      </c>
      <c r="B1442" s="2">
        <v>3.99</v>
      </c>
      <c r="C1442" s="2">
        <v>1.2</v>
      </c>
      <c r="D1442" s="4">
        <f t="shared" si="71"/>
        <v>4.7880000000000003</v>
      </c>
      <c r="E1442" s="4">
        <f t="shared" si="73"/>
        <v>248.73600000000002</v>
      </c>
      <c r="F1442" s="4">
        <f t="shared" si="72"/>
        <v>17.26600000000002</v>
      </c>
      <c r="G1442" s="12">
        <v>2023</v>
      </c>
    </row>
    <row r="1443" spans="1:7" x14ac:dyDescent="0.2">
      <c r="A1443" s="20">
        <v>45182.633750000001</v>
      </c>
      <c r="B1443" s="2">
        <v>4</v>
      </c>
      <c r="C1443" s="2">
        <v>1.2</v>
      </c>
      <c r="D1443" s="4">
        <f t="shared" si="71"/>
        <v>4.8</v>
      </c>
      <c r="E1443" s="4">
        <f t="shared" si="73"/>
        <v>248.74800000000002</v>
      </c>
      <c r="F1443" s="4">
        <f t="shared" si="72"/>
        <v>17.27800000000002</v>
      </c>
      <c r="G1443" s="12">
        <v>2023</v>
      </c>
    </row>
    <row r="1444" spans="1:7" x14ac:dyDescent="0.2">
      <c r="A1444" s="20">
        <v>45182.634027777778</v>
      </c>
      <c r="B1444" s="2">
        <v>4.01</v>
      </c>
      <c r="C1444" s="2">
        <v>1.2</v>
      </c>
      <c r="D1444" s="4">
        <f t="shared" si="71"/>
        <v>4.8119999999999994</v>
      </c>
      <c r="E1444" s="4">
        <f t="shared" si="73"/>
        <v>248.76000000000002</v>
      </c>
      <c r="F1444" s="4">
        <f t="shared" si="72"/>
        <v>17.29000000000002</v>
      </c>
      <c r="G1444" s="12">
        <v>2023</v>
      </c>
    </row>
    <row r="1445" spans="1:7" x14ac:dyDescent="0.2">
      <c r="A1445" s="20">
        <v>45182.634479166663</v>
      </c>
      <c r="B1445" s="2">
        <v>4.0199999999999996</v>
      </c>
      <c r="C1445" s="2">
        <v>1.2</v>
      </c>
      <c r="D1445" s="4">
        <f t="shared" si="71"/>
        <v>4.823999999999999</v>
      </c>
      <c r="E1445" s="4">
        <f t="shared" si="73"/>
        <v>248.77200000000002</v>
      </c>
      <c r="F1445" s="4">
        <f t="shared" si="72"/>
        <v>17.302000000000021</v>
      </c>
      <c r="G1445" s="12">
        <v>2023</v>
      </c>
    </row>
    <row r="1446" spans="1:7" x14ac:dyDescent="0.2">
      <c r="A1446" s="20">
        <v>45182.634872685187</v>
      </c>
      <c r="B1446" s="2">
        <v>4.03</v>
      </c>
      <c r="C1446" s="2">
        <v>1.2</v>
      </c>
      <c r="D1446" s="4">
        <f t="shared" si="71"/>
        <v>4.8360000000000003</v>
      </c>
      <c r="E1446" s="4">
        <f t="shared" si="73"/>
        <v>248.78400000000002</v>
      </c>
      <c r="F1446" s="4">
        <f t="shared" si="72"/>
        <v>17.314000000000021</v>
      </c>
      <c r="G1446" s="12">
        <v>2023</v>
      </c>
    </row>
    <row r="1447" spans="1:7" x14ac:dyDescent="0.2">
      <c r="A1447" s="20">
        <v>45182.635115740741</v>
      </c>
      <c r="B1447" s="2">
        <v>4.04</v>
      </c>
      <c r="C1447" s="2">
        <v>1.2</v>
      </c>
      <c r="D1447" s="4">
        <f t="shared" si="71"/>
        <v>4.8479999999999999</v>
      </c>
      <c r="E1447" s="4">
        <f t="shared" si="73"/>
        <v>248.79600000000002</v>
      </c>
      <c r="F1447" s="4">
        <f t="shared" si="72"/>
        <v>17.326000000000022</v>
      </c>
      <c r="G1447" s="12">
        <v>2023</v>
      </c>
    </row>
    <row r="1448" spans="1:7" x14ac:dyDescent="0.2">
      <c r="A1448" s="20">
        <v>45182.635347222225</v>
      </c>
      <c r="B1448" s="2">
        <v>4.05</v>
      </c>
      <c r="C1448" s="2">
        <v>1.2</v>
      </c>
      <c r="D1448" s="4">
        <f t="shared" si="71"/>
        <v>4.8599999999999994</v>
      </c>
      <c r="E1448" s="4">
        <f t="shared" si="73"/>
        <v>248.80799999999999</v>
      </c>
      <c r="F1448" s="4">
        <f t="shared" si="72"/>
        <v>17.337999999999994</v>
      </c>
      <c r="G1448" s="12">
        <v>2023</v>
      </c>
    </row>
    <row r="1449" spans="1:7" x14ac:dyDescent="0.2">
      <c r="A1449" s="20">
        <v>45182.63553240741</v>
      </c>
      <c r="B1449" s="2">
        <v>4.0599999999999996</v>
      </c>
      <c r="C1449" s="2">
        <v>1.2</v>
      </c>
      <c r="D1449" s="4">
        <f t="shared" si="71"/>
        <v>4.871999999999999</v>
      </c>
      <c r="E1449" s="4">
        <f t="shared" si="73"/>
        <v>248.82</v>
      </c>
      <c r="F1449" s="4">
        <f t="shared" si="72"/>
        <v>17.349999999999994</v>
      </c>
      <c r="G1449" s="12">
        <v>2023</v>
      </c>
    </row>
    <row r="1450" spans="1:7" x14ac:dyDescent="0.2">
      <c r="A1450" s="20">
        <v>45182.635740740741</v>
      </c>
      <c r="B1450" s="2">
        <v>4.07</v>
      </c>
      <c r="C1450" s="2">
        <v>1.2</v>
      </c>
      <c r="D1450" s="4">
        <f t="shared" si="71"/>
        <v>4.8840000000000003</v>
      </c>
      <c r="E1450" s="4">
        <f t="shared" si="73"/>
        <v>248.83199999999999</v>
      </c>
      <c r="F1450" s="4">
        <f t="shared" si="72"/>
        <v>17.361999999999995</v>
      </c>
      <c r="G1450" s="12">
        <v>2023</v>
      </c>
    </row>
    <row r="1451" spans="1:7" x14ac:dyDescent="0.2">
      <c r="A1451" s="20">
        <v>45182.635972222219</v>
      </c>
      <c r="B1451" s="2">
        <v>4.08</v>
      </c>
      <c r="C1451" s="2">
        <v>1.2</v>
      </c>
      <c r="D1451" s="4">
        <f t="shared" si="71"/>
        <v>4.8959999999999999</v>
      </c>
      <c r="E1451" s="4">
        <f t="shared" si="73"/>
        <v>248.84399999999999</v>
      </c>
      <c r="F1451" s="4">
        <f t="shared" si="72"/>
        <v>17.373999999999995</v>
      </c>
      <c r="G1451" s="12">
        <v>2023</v>
      </c>
    </row>
    <row r="1452" spans="1:7" x14ac:dyDescent="0.2">
      <c r="A1452" s="20">
        <v>45182.636574074073</v>
      </c>
      <c r="B1452" s="2">
        <v>4.09</v>
      </c>
      <c r="C1452" s="2">
        <v>1.2</v>
      </c>
      <c r="D1452" s="4">
        <f t="shared" si="71"/>
        <v>4.9079999999999995</v>
      </c>
      <c r="E1452" s="4">
        <f t="shared" si="73"/>
        <v>248.85599999999999</v>
      </c>
      <c r="F1452" s="4">
        <f t="shared" si="72"/>
        <v>17.385999999999996</v>
      </c>
      <c r="G1452" s="12">
        <v>2023</v>
      </c>
    </row>
    <row r="1453" spans="1:7" x14ac:dyDescent="0.2">
      <c r="A1453" s="20">
        <v>45182.637141203704</v>
      </c>
      <c r="B1453" s="2">
        <v>4.0999999999999996</v>
      </c>
      <c r="C1453" s="2">
        <v>1.2</v>
      </c>
      <c r="D1453" s="4">
        <f t="shared" si="71"/>
        <v>4.919999999999999</v>
      </c>
      <c r="E1453" s="4">
        <f t="shared" si="73"/>
        <v>248.86799999999999</v>
      </c>
      <c r="F1453" s="4">
        <f t="shared" si="72"/>
        <v>17.397999999999996</v>
      </c>
      <c r="G1453" s="12">
        <v>2023</v>
      </c>
    </row>
    <row r="1454" spans="1:7" x14ac:dyDescent="0.2">
      <c r="A1454" s="20">
        <v>45182.637407407405</v>
      </c>
      <c r="B1454" s="2">
        <v>4.1100000000000003</v>
      </c>
      <c r="C1454" s="2">
        <v>1.2</v>
      </c>
      <c r="D1454" s="4">
        <f t="shared" si="71"/>
        <v>4.9320000000000004</v>
      </c>
      <c r="E1454" s="4">
        <f t="shared" si="73"/>
        <v>248.88</v>
      </c>
      <c r="F1454" s="4">
        <f t="shared" si="72"/>
        <v>17.409999999999997</v>
      </c>
      <c r="G1454" s="12">
        <v>2023</v>
      </c>
    </row>
    <row r="1455" spans="1:7" x14ac:dyDescent="0.2">
      <c r="A1455" s="20">
        <v>45182.637638888889</v>
      </c>
      <c r="B1455" s="2">
        <v>4.12</v>
      </c>
      <c r="C1455" s="2">
        <v>1.2</v>
      </c>
      <c r="D1455" s="4">
        <f t="shared" si="71"/>
        <v>4.944</v>
      </c>
      <c r="E1455" s="4">
        <f t="shared" si="73"/>
        <v>248.892</v>
      </c>
      <c r="F1455" s="4">
        <f t="shared" si="72"/>
        <v>17.421999999999997</v>
      </c>
      <c r="G1455" s="12">
        <v>2023</v>
      </c>
    </row>
    <row r="1456" spans="1:7" x14ac:dyDescent="0.2">
      <c r="A1456" s="20">
        <v>45182.63795138889</v>
      </c>
      <c r="B1456" s="2">
        <v>4.13</v>
      </c>
      <c r="C1456" s="2">
        <v>1.2</v>
      </c>
      <c r="D1456" s="4">
        <f t="shared" si="71"/>
        <v>4.9559999999999995</v>
      </c>
      <c r="E1456" s="4">
        <f t="shared" si="73"/>
        <v>248.904</v>
      </c>
      <c r="F1456" s="4">
        <f t="shared" si="72"/>
        <v>17.433999999999997</v>
      </c>
      <c r="G1456" s="12">
        <v>2023</v>
      </c>
    </row>
    <row r="1457" spans="1:7" x14ac:dyDescent="0.2">
      <c r="A1457" s="20">
        <v>45182.638229166667</v>
      </c>
      <c r="B1457" s="2">
        <v>4.1399999999999997</v>
      </c>
      <c r="C1457" s="2">
        <v>1.2</v>
      </c>
      <c r="D1457" s="4">
        <f t="shared" si="71"/>
        <v>4.9679999999999991</v>
      </c>
      <c r="E1457" s="4">
        <f t="shared" si="73"/>
        <v>248.916</v>
      </c>
      <c r="F1457" s="4">
        <f t="shared" si="72"/>
        <v>17.445999999999998</v>
      </c>
      <c r="G1457" s="12">
        <v>2023</v>
      </c>
    </row>
    <row r="1458" spans="1:7" x14ac:dyDescent="0.2">
      <c r="A1458" s="20">
        <v>45182.638483796298</v>
      </c>
      <c r="B1458" s="2">
        <v>4.1500000000000004</v>
      </c>
      <c r="C1458" s="2">
        <v>1.2</v>
      </c>
      <c r="D1458" s="4">
        <f t="shared" si="71"/>
        <v>4.9800000000000004</v>
      </c>
      <c r="E1458" s="4">
        <f t="shared" si="73"/>
        <v>248.928</v>
      </c>
      <c r="F1458" s="4">
        <f t="shared" si="72"/>
        <v>17.457999999999998</v>
      </c>
      <c r="G1458" s="12">
        <v>2023</v>
      </c>
    </row>
    <row r="1459" spans="1:7" x14ac:dyDescent="0.2">
      <c r="A1459" s="20">
        <v>45182.638738425929</v>
      </c>
      <c r="B1459" s="2">
        <v>4.16</v>
      </c>
      <c r="C1459" s="2">
        <v>1.2</v>
      </c>
      <c r="D1459" s="4">
        <f t="shared" si="71"/>
        <v>4.992</v>
      </c>
      <c r="E1459" s="4">
        <f t="shared" si="73"/>
        <v>248.94</v>
      </c>
      <c r="F1459" s="4">
        <f t="shared" si="72"/>
        <v>17.47</v>
      </c>
      <c r="G1459" s="12">
        <v>2023</v>
      </c>
    </row>
    <row r="1460" spans="1:7" x14ac:dyDescent="0.2">
      <c r="A1460" s="20">
        <v>45182.639293981483</v>
      </c>
      <c r="B1460" s="2">
        <v>4.17</v>
      </c>
      <c r="C1460" s="2">
        <v>1.2</v>
      </c>
      <c r="D1460" s="4">
        <f t="shared" si="71"/>
        <v>5.0039999999999996</v>
      </c>
      <c r="E1460" s="4">
        <f t="shared" si="73"/>
        <v>248.952</v>
      </c>
      <c r="F1460" s="4">
        <f t="shared" si="72"/>
        <v>17.481999999999999</v>
      </c>
      <c r="G1460" s="12">
        <v>2023</v>
      </c>
    </row>
    <row r="1461" spans="1:7" x14ac:dyDescent="0.2">
      <c r="A1461" s="20">
        <v>45182.639618055553</v>
      </c>
      <c r="B1461" s="2">
        <v>4.18</v>
      </c>
      <c r="C1461" s="2">
        <v>1.2</v>
      </c>
      <c r="D1461" s="4">
        <f t="shared" si="71"/>
        <v>5.0159999999999991</v>
      </c>
      <c r="E1461" s="4">
        <f t="shared" si="73"/>
        <v>248.964</v>
      </c>
      <c r="F1461" s="4">
        <f t="shared" si="72"/>
        <v>17.494</v>
      </c>
      <c r="G1461" s="12">
        <v>2023</v>
      </c>
    </row>
    <row r="1462" spans="1:7" x14ac:dyDescent="0.2">
      <c r="A1462" s="20">
        <v>45182.640219907407</v>
      </c>
      <c r="B1462" s="2">
        <v>4.1900000000000004</v>
      </c>
      <c r="C1462" s="2">
        <v>1.2</v>
      </c>
      <c r="D1462" s="4">
        <f t="shared" si="71"/>
        <v>5.0280000000000005</v>
      </c>
      <c r="E1462" s="4">
        <f t="shared" si="73"/>
        <v>248.976</v>
      </c>
      <c r="F1462" s="4">
        <f t="shared" si="72"/>
        <v>17.506</v>
      </c>
      <c r="G1462" s="12">
        <v>2023</v>
      </c>
    </row>
    <row r="1463" spans="1:7" x14ac:dyDescent="0.2">
      <c r="A1463" s="20">
        <v>45182.640972222223</v>
      </c>
      <c r="B1463" s="2">
        <v>4.2</v>
      </c>
      <c r="C1463" s="2">
        <v>1.2</v>
      </c>
      <c r="D1463" s="4">
        <f t="shared" si="71"/>
        <v>5.04</v>
      </c>
      <c r="E1463" s="4">
        <f t="shared" si="73"/>
        <v>248.988</v>
      </c>
      <c r="F1463" s="4">
        <f t="shared" si="72"/>
        <v>17.518000000000001</v>
      </c>
      <c r="G1463" s="12">
        <v>2023</v>
      </c>
    </row>
    <row r="1464" spans="1:7" x14ac:dyDescent="0.2">
      <c r="A1464" s="20">
        <v>45182.641724537039</v>
      </c>
      <c r="B1464" s="2">
        <v>4.21</v>
      </c>
      <c r="C1464" s="2">
        <v>1.2</v>
      </c>
      <c r="D1464" s="4">
        <f t="shared" si="71"/>
        <v>5.0519999999999996</v>
      </c>
      <c r="E1464" s="4">
        <f t="shared" si="73"/>
        <v>249</v>
      </c>
      <c r="F1464" s="4">
        <f t="shared" si="72"/>
        <v>17.53</v>
      </c>
      <c r="G1464" s="12">
        <v>2023</v>
      </c>
    </row>
    <row r="1465" spans="1:7" x14ac:dyDescent="0.2">
      <c r="A1465" s="20">
        <v>45182.64271990741</v>
      </c>
      <c r="B1465" s="2">
        <v>4.22</v>
      </c>
      <c r="C1465" s="2">
        <v>1.2</v>
      </c>
      <c r="D1465" s="4">
        <f t="shared" si="71"/>
        <v>5.0639999999999992</v>
      </c>
      <c r="E1465" s="4">
        <f t="shared" si="73"/>
        <v>249.012</v>
      </c>
      <c r="F1465" s="4">
        <f t="shared" si="72"/>
        <v>17.542000000000002</v>
      </c>
      <c r="G1465" s="12">
        <v>2023</v>
      </c>
    </row>
    <row r="1466" spans="1:7" x14ac:dyDescent="0.2">
      <c r="A1466" s="20">
        <v>45182.643726851849</v>
      </c>
      <c r="B1466" s="2">
        <v>4.2300000000000004</v>
      </c>
      <c r="C1466" s="2">
        <v>1.2</v>
      </c>
      <c r="D1466" s="4">
        <f t="shared" si="71"/>
        <v>5.0760000000000005</v>
      </c>
      <c r="E1466" s="4">
        <f t="shared" si="73"/>
        <v>249.024</v>
      </c>
      <c r="F1466" s="4">
        <f t="shared" si="72"/>
        <v>17.554000000000002</v>
      </c>
      <c r="G1466" s="12">
        <v>2023</v>
      </c>
    </row>
    <row r="1467" spans="1:7" x14ac:dyDescent="0.2">
      <c r="A1467" s="20">
        <v>45182.64402777778</v>
      </c>
      <c r="B1467" s="2">
        <v>4.24</v>
      </c>
      <c r="C1467" s="2">
        <v>1.2</v>
      </c>
      <c r="D1467" s="4">
        <f t="shared" si="71"/>
        <v>5.0880000000000001</v>
      </c>
      <c r="E1467" s="4">
        <f t="shared" si="73"/>
        <v>249.036</v>
      </c>
      <c r="F1467" s="4">
        <f t="shared" si="72"/>
        <v>17.566000000000003</v>
      </c>
      <c r="G1467" s="12">
        <v>2023</v>
      </c>
    </row>
    <row r="1468" spans="1:7" x14ac:dyDescent="0.2">
      <c r="A1468" s="20">
        <v>45182.644560185188</v>
      </c>
      <c r="B1468" s="2">
        <v>4.25</v>
      </c>
      <c r="C1468" s="2">
        <v>1.2</v>
      </c>
      <c r="D1468" s="4">
        <f t="shared" si="71"/>
        <v>5.0999999999999996</v>
      </c>
      <c r="E1468" s="4">
        <f t="shared" si="73"/>
        <v>249.048</v>
      </c>
      <c r="F1468" s="4">
        <f t="shared" si="72"/>
        <v>17.578000000000003</v>
      </c>
      <c r="G1468" s="12">
        <v>2023</v>
      </c>
    </row>
    <row r="1469" spans="1:7" x14ac:dyDescent="0.2">
      <c r="A1469" s="20">
        <v>45182.644918981481</v>
      </c>
      <c r="B1469" s="2">
        <v>4.26</v>
      </c>
      <c r="C1469" s="2">
        <v>1.2</v>
      </c>
      <c r="D1469" s="4">
        <f t="shared" si="71"/>
        <v>5.1119999999999992</v>
      </c>
      <c r="E1469" s="4">
        <f t="shared" si="73"/>
        <v>249.06</v>
      </c>
      <c r="F1469" s="4">
        <f t="shared" si="72"/>
        <v>17.590000000000003</v>
      </c>
      <c r="G1469" s="12">
        <v>2023</v>
      </c>
    </row>
    <row r="1470" spans="1:7" x14ac:dyDescent="0.2">
      <c r="A1470" s="20">
        <v>45182.645567129628</v>
      </c>
      <c r="B1470" s="2">
        <v>4.2699999999999996</v>
      </c>
      <c r="C1470" s="2">
        <v>1.2</v>
      </c>
      <c r="D1470" s="4">
        <f t="shared" si="71"/>
        <v>5.1239999999999997</v>
      </c>
      <c r="E1470" s="4">
        <f t="shared" si="73"/>
        <v>249.072</v>
      </c>
      <c r="F1470" s="4">
        <f t="shared" si="72"/>
        <v>17.602000000000004</v>
      </c>
      <c r="G1470" s="12">
        <v>2023</v>
      </c>
    </row>
    <row r="1471" spans="1:7" x14ac:dyDescent="0.2">
      <c r="A1471" s="20">
        <v>45182.646296296298</v>
      </c>
      <c r="B1471" s="2">
        <v>4.28</v>
      </c>
      <c r="C1471" s="2">
        <v>1.2</v>
      </c>
      <c r="D1471" s="4">
        <f t="shared" si="71"/>
        <v>5.1360000000000001</v>
      </c>
      <c r="E1471" s="4">
        <f t="shared" si="73"/>
        <v>249.084</v>
      </c>
      <c r="F1471" s="4">
        <f t="shared" si="72"/>
        <v>17.614000000000004</v>
      </c>
      <c r="G1471" s="12">
        <v>2023</v>
      </c>
    </row>
    <row r="1472" spans="1:7" x14ac:dyDescent="0.2">
      <c r="A1472" s="20">
        <v>45182.646944444445</v>
      </c>
      <c r="B1472" s="2">
        <v>4.29</v>
      </c>
      <c r="C1472" s="2">
        <v>1.2</v>
      </c>
      <c r="D1472" s="4">
        <f t="shared" si="71"/>
        <v>5.1479999999999997</v>
      </c>
      <c r="E1472" s="4">
        <f t="shared" si="73"/>
        <v>249.096</v>
      </c>
      <c r="F1472" s="4">
        <f t="shared" si="72"/>
        <v>17.626000000000005</v>
      </c>
      <c r="G1472" s="12">
        <v>2023</v>
      </c>
    </row>
    <row r="1473" spans="1:7" x14ac:dyDescent="0.2">
      <c r="A1473" s="20">
        <v>45182.64806712963</v>
      </c>
      <c r="B1473" s="2">
        <v>4.3</v>
      </c>
      <c r="C1473" s="2">
        <v>1.2</v>
      </c>
      <c r="D1473" s="4">
        <f t="shared" si="71"/>
        <v>5.1599999999999993</v>
      </c>
      <c r="E1473" s="4">
        <f t="shared" si="73"/>
        <v>249.108</v>
      </c>
      <c r="F1473" s="4">
        <f t="shared" si="72"/>
        <v>17.638000000000005</v>
      </c>
      <c r="G1473" s="12">
        <v>2023</v>
      </c>
    </row>
    <row r="1474" spans="1:7" x14ac:dyDescent="0.2">
      <c r="A1474" s="20">
        <v>45182.649745370371</v>
      </c>
      <c r="B1474" s="2">
        <v>4.3099999999999996</v>
      </c>
      <c r="C1474" s="2">
        <v>1.2</v>
      </c>
      <c r="D1474" s="4">
        <f t="shared" si="71"/>
        <v>5.1719999999999997</v>
      </c>
      <c r="E1474" s="4">
        <f t="shared" si="73"/>
        <v>249.12</v>
      </c>
      <c r="F1474" s="4">
        <f t="shared" si="72"/>
        <v>17.650000000000006</v>
      </c>
      <c r="G1474" s="12">
        <v>2023</v>
      </c>
    </row>
    <row r="1475" spans="1:7" x14ac:dyDescent="0.2">
      <c r="A1475" s="20">
        <v>45182.651064814818</v>
      </c>
      <c r="B1475" s="2">
        <v>4.32</v>
      </c>
      <c r="C1475" s="2">
        <v>1.2</v>
      </c>
      <c r="D1475" s="4">
        <f t="shared" si="71"/>
        <v>5.1840000000000002</v>
      </c>
      <c r="E1475" s="4">
        <f t="shared" si="73"/>
        <v>249.13200000000001</v>
      </c>
      <c r="F1475" s="4">
        <f t="shared" si="72"/>
        <v>17.662000000000006</v>
      </c>
      <c r="G1475" s="12">
        <v>2023</v>
      </c>
    </row>
    <row r="1476" spans="1:7" x14ac:dyDescent="0.2">
      <c r="A1476" s="20">
        <v>45182.652233796296</v>
      </c>
      <c r="B1476" s="2">
        <v>4.33</v>
      </c>
      <c r="C1476" s="2">
        <v>1.2</v>
      </c>
      <c r="D1476" s="4">
        <f t="shared" si="71"/>
        <v>5.1959999999999997</v>
      </c>
      <c r="E1476" s="4">
        <f t="shared" si="73"/>
        <v>249.14400000000001</v>
      </c>
      <c r="F1476" s="4">
        <f t="shared" si="72"/>
        <v>17.674000000000007</v>
      </c>
      <c r="G1476" s="12">
        <v>2023</v>
      </c>
    </row>
    <row r="1477" spans="1:7" x14ac:dyDescent="0.2">
      <c r="A1477" s="20">
        <v>45182.652662037035</v>
      </c>
      <c r="B1477" s="2">
        <v>4.34</v>
      </c>
      <c r="C1477" s="2">
        <v>1.2</v>
      </c>
      <c r="D1477" s="4">
        <f t="shared" si="71"/>
        <v>5.2079999999999993</v>
      </c>
      <c r="E1477" s="4">
        <f t="shared" si="73"/>
        <v>249.15600000000001</v>
      </c>
      <c r="F1477" s="4">
        <f t="shared" si="72"/>
        <v>17.686000000000007</v>
      </c>
      <c r="G1477" s="12">
        <v>2023</v>
      </c>
    </row>
    <row r="1478" spans="1:7" x14ac:dyDescent="0.2">
      <c r="A1478" s="20">
        <v>45182.653043981481</v>
      </c>
      <c r="B1478" s="2">
        <v>4.3499999999999996</v>
      </c>
      <c r="C1478" s="2">
        <v>1.2</v>
      </c>
      <c r="D1478" s="4">
        <f t="shared" si="71"/>
        <v>5.22</v>
      </c>
      <c r="E1478" s="4">
        <f t="shared" si="73"/>
        <v>249.16800000000001</v>
      </c>
      <c r="F1478" s="4">
        <f t="shared" si="72"/>
        <v>17.698000000000008</v>
      </c>
      <c r="G1478" s="12">
        <v>2023</v>
      </c>
    </row>
    <row r="1479" spans="1:7" x14ac:dyDescent="0.2">
      <c r="A1479" s="20">
        <v>45182.653784722221</v>
      </c>
      <c r="B1479" s="2">
        <v>4.3600000000000003</v>
      </c>
      <c r="C1479" s="2">
        <v>1.2</v>
      </c>
      <c r="D1479" s="4">
        <f t="shared" si="71"/>
        <v>5.2320000000000002</v>
      </c>
      <c r="E1479" s="4">
        <f t="shared" si="73"/>
        <v>249.18</v>
      </c>
      <c r="F1479" s="4">
        <f t="shared" si="72"/>
        <v>17.710000000000008</v>
      </c>
      <c r="G1479" s="12">
        <v>2023</v>
      </c>
    </row>
    <row r="1480" spans="1:7" x14ac:dyDescent="0.2">
      <c r="A1480" s="20">
        <v>45183.49832175926</v>
      </c>
      <c r="B1480" s="2">
        <v>4.37</v>
      </c>
      <c r="C1480" s="2">
        <v>1.2</v>
      </c>
      <c r="D1480" s="4">
        <f t="shared" si="71"/>
        <v>5.2439999999999998</v>
      </c>
      <c r="E1480" s="4">
        <f t="shared" si="73"/>
        <v>249.19200000000001</v>
      </c>
      <c r="F1480" s="4">
        <f t="shared" si="72"/>
        <v>17.722000000000008</v>
      </c>
      <c r="G1480" s="12">
        <v>2023</v>
      </c>
    </row>
    <row r="1481" spans="1:7" x14ac:dyDescent="0.2">
      <c r="A1481" s="20">
        <v>45183.509756944448</v>
      </c>
      <c r="B1481" s="2">
        <v>4.38</v>
      </c>
      <c r="C1481" s="2">
        <v>1.2</v>
      </c>
      <c r="D1481" s="4">
        <f t="shared" si="71"/>
        <v>5.2559999999999993</v>
      </c>
      <c r="E1481" s="4">
        <f t="shared" si="73"/>
        <v>249.20400000000001</v>
      </c>
      <c r="F1481" s="4">
        <f t="shared" si="72"/>
        <v>17.734000000000009</v>
      </c>
      <c r="G1481" s="12">
        <v>2023</v>
      </c>
    </row>
    <row r="1482" spans="1:7" x14ac:dyDescent="0.2">
      <c r="A1482" s="20">
        <v>45183.513692129629</v>
      </c>
      <c r="B1482" s="2">
        <v>4.3899999999999997</v>
      </c>
      <c r="C1482" s="2">
        <v>1.2</v>
      </c>
      <c r="D1482" s="4">
        <f t="shared" si="71"/>
        <v>5.2679999999999998</v>
      </c>
      <c r="E1482" s="4">
        <f t="shared" si="73"/>
        <v>249.21600000000001</v>
      </c>
      <c r="F1482" s="4">
        <f t="shared" si="72"/>
        <v>17.746000000000009</v>
      </c>
      <c r="G1482" s="12">
        <v>2023</v>
      </c>
    </row>
    <row r="1483" spans="1:7" x14ac:dyDescent="0.2">
      <c r="A1483" s="20">
        <v>45183.519803240742</v>
      </c>
      <c r="B1483" s="2">
        <v>4.4000000000000004</v>
      </c>
      <c r="C1483" s="2">
        <v>1.2</v>
      </c>
      <c r="D1483" s="4">
        <f t="shared" si="71"/>
        <v>5.28</v>
      </c>
      <c r="E1483" s="4">
        <f t="shared" si="73"/>
        <v>249.22800000000001</v>
      </c>
      <c r="F1483" s="4">
        <f t="shared" si="72"/>
        <v>17.75800000000001</v>
      </c>
      <c r="G1483" s="12">
        <v>2023</v>
      </c>
    </row>
    <row r="1484" spans="1:7" x14ac:dyDescent="0.2">
      <c r="A1484" s="20">
        <v>45183.710231481484</v>
      </c>
      <c r="B1484" s="2">
        <v>4.41</v>
      </c>
      <c r="C1484" s="2">
        <v>1.2</v>
      </c>
      <c r="D1484" s="4">
        <f t="shared" si="71"/>
        <v>5.2919999999999998</v>
      </c>
      <c r="E1484" s="4">
        <f t="shared" si="73"/>
        <v>249.24</v>
      </c>
      <c r="F1484" s="4">
        <f t="shared" si="72"/>
        <v>17.77000000000001</v>
      </c>
      <c r="G1484" s="12">
        <v>2023</v>
      </c>
    </row>
    <row r="1485" spans="1:7" x14ac:dyDescent="0.2">
      <c r="A1485" s="20">
        <v>45183.717870370368</v>
      </c>
      <c r="B1485" s="2">
        <v>4.42</v>
      </c>
      <c r="C1485" s="2">
        <v>1.2</v>
      </c>
      <c r="D1485" s="4">
        <f t="shared" si="71"/>
        <v>5.3039999999999994</v>
      </c>
      <c r="E1485" s="4">
        <f t="shared" si="73"/>
        <v>249.25200000000001</v>
      </c>
      <c r="F1485" s="4">
        <f t="shared" si="72"/>
        <v>17.782000000000011</v>
      </c>
      <c r="G1485" s="12">
        <v>2023</v>
      </c>
    </row>
    <row r="1486" spans="1:7" x14ac:dyDescent="0.2">
      <c r="A1486" s="20">
        <v>45183.992291666669</v>
      </c>
      <c r="B1486" s="2">
        <v>4.43</v>
      </c>
      <c r="C1486" s="2">
        <v>1.2</v>
      </c>
      <c r="D1486" s="4">
        <f t="shared" si="71"/>
        <v>5.3159999999999998</v>
      </c>
      <c r="E1486" s="4">
        <f t="shared" si="73"/>
        <v>249.26400000000001</v>
      </c>
      <c r="F1486" s="4">
        <f t="shared" si="72"/>
        <v>17.794000000000011</v>
      </c>
      <c r="G1486" s="12">
        <v>2023</v>
      </c>
    </row>
    <row r="1487" spans="1:7" x14ac:dyDescent="0.2">
      <c r="A1487" s="20">
        <v>45192.449953703705</v>
      </c>
      <c r="B1487" s="2">
        <v>4.4400000000000004</v>
      </c>
      <c r="C1487" s="2">
        <v>1.2</v>
      </c>
      <c r="D1487" s="4">
        <f t="shared" si="71"/>
        <v>5.3280000000000003</v>
      </c>
      <c r="E1487" s="4">
        <f t="shared" si="73"/>
        <v>249.27600000000001</v>
      </c>
      <c r="F1487" s="4">
        <f t="shared" si="72"/>
        <v>17.806000000000012</v>
      </c>
      <c r="G1487" s="12">
        <v>2023</v>
      </c>
    </row>
    <row r="1488" spans="1:7" x14ac:dyDescent="0.2">
      <c r="A1488" s="20">
        <v>45192.578344907408</v>
      </c>
      <c r="B1488" s="2">
        <v>4.45</v>
      </c>
      <c r="C1488" s="2">
        <v>1.2</v>
      </c>
      <c r="D1488" s="4">
        <f t="shared" ref="D1488:D1524" si="74">B1488*C1488</f>
        <v>5.34</v>
      </c>
      <c r="E1488" s="4">
        <f t="shared" si="73"/>
        <v>249.28800000000001</v>
      </c>
      <c r="F1488" s="4">
        <f t="shared" si="72"/>
        <v>17.818000000000012</v>
      </c>
      <c r="G1488" s="12">
        <v>2023</v>
      </c>
    </row>
    <row r="1489" spans="1:7" x14ac:dyDescent="0.2">
      <c r="A1489" s="20">
        <v>45192.604062500002</v>
      </c>
      <c r="B1489" s="2">
        <v>4.46</v>
      </c>
      <c r="C1489" s="2">
        <v>1.2</v>
      </c>
      <c r="D1489" s="4">
        <f t="shared" si="74"/>
        <v>5.3519999999999994</v>
      </c>
      <c r="E1489" s="4">
        <f t="shared" si="73"/>
        <v>249.3</v>
      </c>
      <c r="F1489" s="4">
        <f t="shared" si="72"/>
        <v>17.830000000000013</v>
      </c>
      <c r="G1489" s="12">
        <v>2023</v>
      </c>
    </row>
    <row r="1490" spans="1:7" x14ac:dyDescent="0.2">
      <c r="A1490" s="20">
        <v>45192.633587962962</v>
      </c>
      <c r="B1490" s="2">
        <v>4.47</v>
      </c>
      <c r="C1490" s="2">
        <v>1.2</v>
      </c>
      <c r="D1490" s="4">
        <f t="shared" si="74"/>
        <v>5.3639999999999999</v>
      </c>
      <c r="E1490" s="4">
        <f t="shared" si="73"/>
        <v>249.31200000000001</v>
      </c>
      <c r="F1490" s="4">
        <f t="shared" si="72"/>
        <v>17.842000000000013</v>
      </c>
      <c r="G1490" s="12">
        <v>2023</v>
      </c>
    </row>
    <row r="1491" spans="1:7" x14ac:dyDescent="0.2">
      <c r="A1491" s="20">
        <v>45192.635000000002</v>
      </c>
      <c r="B1491" s="2">
        <v>4.4800000000000004</v>
      </c>
      <c r="C1491" s="2">
        <v>1.2</v>
      </c>
      <c r="D1491" s="4">
        <f t="shared" si="74"/>
        <v>5.3760000000000003</v>
      </c>
      <c r="E1491" s="4">
        <f t="shared" si="73"/>
        <v>249.32400000000001</v>
      </c>
      <c r="F1491" s="4">
        <f t="shared" ref="F1491:F1519" si="75">E1491-231.47</f>
        <v>17.854000000000013</v>
      </c>
      <c r="G1491" s="12">
        <v>2023</v>
      </c>
    </row>
    <row r="1492" spans="1:7" x14ac:dyDescent="0.2">
      <c r="A1492" s="20">
        <v>45192.635972222219</v>
      </c>
      <c r="B1492" s="2">
        <v>4.49</v>
      </c>
      <c r="C1492" s="2">
        <v>1.2</v>
      </c>
      <c r="D1492" s="4">
        <f t="shared" si="74"/>
        <v>5.3879999999999999</v>
      </c>
      <c r="E1492" s="4">
        <f t="shared" ref="E1492:E1523" si="76">D1492+$E$1042</f>
        <v>249.33600000000001</v>
      </c>
      <c r="F1492" s="4">
        <f t="shared" si="75"/>
        <v>17.866000000000014</v>
      </c>
      <c r="G1492" s="12">
        <v>2023</v>
      </c>
    </row>
    <row r="1493" spans="1:7" x14ac:dyDescent="0.2">
      <c r="A1493" s="20">
        <v>45192.636828703704</v>
      </c>
      <c r="B1493" s="2">
        <v>4.5</v>
      </c>
      <c r="C1493" s="2">
        <v>1.2</v>
      </c>
      <c r="D1493" s="4">
        <f t="shared" si="74"/>
        <v>5.3999999999999995</v>
      </c>
      <c r="E1493" s="4">
        <f t="shared" si="76"/>
        <v>249.34800000000001</v>
      </c>
      <c r="F1493" s="4">
        <f t="shared" si="75"/>
        <v>17.878000000000014</v>
      </c>
      <c r="G1493" s="12">
        <v>2023</v>
      </c>
    </row>
    <row r="1494" spans="1:7" x14ac:dyDescent="0.2">
      <c r="A1494" s="20">
        <v>45192.63858796296</v>
      </c>
      <c r="B1494" s="2">
        <v>4.51</v>
      </c>
      <c r="C1494" s="2">
        <v>1.2</v>
      </c>
      <c r="D1494" s="4">
        <f t="shared" si="74"/>
        <v>5.4119999999999999</v>
      </c>
      <c r="E1494" s="4">
        <f t="shared" si="76"/>
        <v>249.36</v>
      </c>
      <c r="F1494" s="4">
        <f t="shared" si="75"/>
        <v>17.890000000000015</v>
      </c>
      <c r="G1494" s="12">
        <v>2023</v>
      </c>
    </row>
    <row r="1495" spans="1:7" x14ac:dyDescent="0.2">
      <c r="A1495" s="20">
        <v>45192.640416666669</v>
      </c>
      <c r="B1495" s="2">
        <v>4.5199999999999996</v>
      </c>
      <c r="C1495" s="2">
        <v>1.2</v>
      </c>
      <c r="D1495" s="4">
        <f t="shared" si="74"/>
        <v>5.4239999999999995</v>
      </c>
      <c r="E1495" s="4">
        <f t="shared" si="76"/>
        <v>249.37200000000001</v>
      </c>
      <c r="F1495" s="4">
        <f t="shared" si="75"/>
        <v>17.902000000000015</v>
      </c>
      <c r="G1495" s="12">
        <v>2023</v>
      </c>
    </row>
    <row r="1496" spans="1:7" x14ac:dyDescent="0.2">
      <c r="A1496" s="20">
        <v>45192.642453703702</v>
      </c>
      <c r="B1496" s="2">
        <v>4.53</v>
      </c>
      <c r="C1496" s="2">
        <v>1.2</v>
      </c>
      <c r="D1496" s="4">
        <f t="shared" si="74"/>
        <v>5.4359999999999999</v>
      </c>
      <c r="E1496" s="4">
        <f t="shared" si="76"/>
        <v>249.38400000000001</v>
      </c>
      <c r="F1496" s="4">
        <f t="shared" si="75"/>
        <v>17.914000000000016</v>
      </c>
      <c r="G1496" s="12">
        <v>2023</v>
      </c>
    </row>
    <row r="1497" spans="1:7" x14ac:dyDescent="0.2">
      <c r="A1497" s="20">
        <v>45192.644293981481</v>
      </c>
      <c r="B1497" s="2">
        <v>4.54</v>
      </c>
      <c r="C1497" s="2">
        <v>1.2</v>
      </c>
      <c r="D1497" s="4">
        <f t="shared" si="74"/>
        <v>5.4479999999999995</v>
      </c>
      <c r="E1497" s="4">
        <f t="shared" si="76"/>
        <v>249.39600000000002</v>
      </c>
      <c r="F1497" s="4">
        <f t="shared" si="75"/>
        <v>17.926000000000016</v>
      </c>
      <c r="G1497" s="12">
        <v>2023</v>
      </c>
    </row>
    <row r="1498" spans="1:7" x14ac:dyDescent="0.2">
      <c r="A1498" s="20">
        <v>45192.646921296298</v>
      </c>
      <c r="B1498" s="2">
        <v>4.55</v>
      </c>
      <c r="C1498" s="2">
        <v>1.2</v>
      </c>
      <c r="D1498" s="4">
        <f t="shared" si="74"/>
        <v>5.46</v>
      </c>
      <c r="E1498" s="4">
        <f t="shared" si="76"/>
        <v>249.40800000000002</v>
      </c>
      <c r="F1498" s="4">
        <f t="shared" si="75"/>
        <v>17.938000000000017</v>
      </c>
      <c r="G1498" s="12">
        <v>2023</v>
      </c>
    </row>
    <row r="1499" spans="1:7" x14ac:dyDescent="0.2">
      <c r="A1499" s="20">
        <v>45192.649467592593</v>
      </c>
      <c r="B1499" s="2">
        <v>4.5599999999999996</v>
      </c>
      <c r="C1499" s="2">
        <v>1.2</v>
      </c>
      <c r="D1499" s="4">
        <f t="shared" si="74"/>
        <v>5.4719999999999995</v>
      </c>
      <c r="E1499" s="4">
        <f t="shared" si="76"/>
        <v>249.42000000000002</v>
      </c>
      <c r="F1499" s="4">
        <f t="shared" si="75"/>
        <v>17.950000000000017</v>
      </c>
      <c r="G1499" s="12">
        <v>2023</v>
      </c>
    </row>
    <row r="1500" spans="1:7" x14ac:dyDescent="0.2">
      <c r="A1500" s="20">
        <v>45192.652569444443</v>
      </c>
      <c r="B1500" s="2">
        <v>4.57</v>
      </c>
      <c r="C1500" s="2">
        <v>1.2</v>
      </c>
      <c r="D1500" s="4">
        <f t="shared" si="74"/>
        <v>5.484</v>
      </c>
      <c r="E1500" s="4">
        <f t="shared" si="76"/>
        <v>249.43200000000002</v>
      </c>
      <c r="F1500" s="4">
        <f t="shared" si="75"/>
        <v>17.962000000000018</v>
      </c>
      <c r="G1500" s="12">
        <v>2023</v>
      </c>
    </row>
    <row r="1501" spans="1:7" x14ac:dyDescent="0.2">
      <c r="A1501" s="20">
        <v>45192.658217592594</v>
      </c>
      <c r="B1501" s="2">
        <v>4.58</v>
      </c>
      <c r="C1501" s="2">
        <v>1.2</v>
      </c>
      <c r="D1501" s="4">
        <f t="shared" si="74"/>
        <v>5.4959999999999996</v>
      </c>
      <c r="E1501" s="4">
        <f t="shared" si="76"/>
        <v>249.44400000000002</v>
      </c>
      <c r="F1501" s="4">
        <f t="shared" si="75"/>
        <v>17.974000000000018</v>
      </c>
      <c r="G1501" s="12">
        <v>2023</v>
      </c>
    </row>
    <row r="1502" spans="1:7" x14ac:dyDescent="0.2">
      <c r="A1502" s="20">
        <v>45192.665370370371</v>
      </c>
      <c r="B1502" s="2">
        <v>4.59</v>
      </c>
      <c r="C1502" s="2">
        <v>1.2</v>
      </c>
      <c r="D1502" s="4">
        <f t="shared" si="74"/>
        <v>5.508</v>
      </c>
      <c r="E1502" s="4">
        <f t="shared" si="76"/>
        <v>249.45600000000002</v>
      </c>
      <c r="F1502" s="4">
        <f t="shared" si="75"/>
        <v>17.986000000000018</v>
      </c>
      <c r="G1502" s="12">
        <v>2023</v>
      </c>
    </row>
    <row r="1503" spans="1:7" x14ac:dyDescent="0.2">
      <c r="A1503" s="20">
        <v>45192.667094907411</v>
      </c>
      <c r="B1503" s="2">
        <v>4.5999999999999996</v>
      </c>
      <c r="C1503" s="2">
        <v>1.2</v>
      </c>
      <c r="D1503" s="4">
        <f t="shared" si="74"/>
        <v>5.52</v>
      </c>
      <c r="E1503" s="4">
        <f t="shared" si="76"/>
        <v>249.46800000000002</v>
      </c>
      <c r="F1503" s="4">
        <f t="shared" si="75"/>
        <v>17.998000000000019</v>
      </c>
      <c r="G1503" s="12">
        <v>2023</v>
      </c>
    </row>
    <row r="1504" spans="1:7" x14ac:dyDescent="0.2">
      <c r="A1504" s="20">
        <v>45192.669224537036</v>
      </c>
      <c r="B1504" s="2">
        <v>4.6100000000000003</v>
      </c>
      <c r="C1504" s="2">
        <v>1.2</v>
      </c>
      <c r="D1504" s="4">
        <f t="shared" si="74"/>
        <v>5.532</v>
      </c>
      <c r="E1504" s="4">
        <f t="shared" si="76"/>
        <v>249.48000000000002</v>
      </c>
      <c r="F1504" s="4">
        <f t="shared" si="75"/>
        <v>18.010000000000019</v>
      </c>
      <c r="G1504" s="12">
        <v>2023</v>
      </c>
    </row>
    <row r="1505" spans="1:8" x14ac:dyDescent="0.2">
      <c r="A1505" s="20">
        <v>45192.671307870369</v>
      </c>
      <c r="B1505" s="2">
        <v>4.62</v>
      </c>
      <c r="C1505" s="2">
        <v>1.2</v>
      </c>
      <c r="D1505" s="4">
        <f t="shared" si="74"/>
        <v>5.5439999999999996</v>
      </c>
      <c r="E1505" s="4">
        <f t="shared" si="76"/>
        <v>249.49200000000002</v>
      </c>
      <c r="F1505" s="4">
        <f t="shared" si="75"/>
        <v>18.02200000000002</v>
      </c>
      <c r="G1505" s="12">
        <v>2023</v>
      </c>
    </row>
    <row r="1506" spans="1:8" x14ac:dyDescent="0.2">
      <c r="A1506" s="20">
        <v>45192.673368055555</v>
      </c>
      <c r="B1506" s="2">
        <v>4.63</v>
      </c>
      <c r="C1506" s="2">
        <v>1.2</v>
      </c>
      <c r="D1506" s="4">
        <f t="shared" si="74"/>
        <v>5.556</v>
      </c>
      <c r="E1506" s="4">
        <f t="shared" si="76"/>
        <v>249.50400000000002</v>
      </c>
      <c r="F1506" s="4">
        <f t="shared" si="75"/>
        <v>18.03400000000002</v>
      </c>
      <c r="G1506" s="12">
        <v>2023</v>
      </c>
    </row>
    <row r="1507" spans="1:8" x14ac:dyDescent="0.2">
      <c r="A1507" s="20">
        <v>45192.675520833334</v>
      </c>
      <c r="B1507" s="2">
        <v>4.6399999999999997</v>
      </c>
      <c r="C1507" s="2">
        <v>1.2</v>
      </c>
      <c r="D1507" s="4">
        <f t="shared" si="74"/>
        <v>5.5679999999999996</v>
      </c>
      <c r="E1507" s="4">
        <f t="shared" si="76"/>
        <v>249.51600000000002</v>
      </c>
      <c r="F1507" s="4">
        <f t="shared" si="75"/>
        <v>18.046000000000021</v>
      </c>
      <c r="G1507" s="12">
        <v>2023</v>
      </c>
    </row>
    <row r="1508" spans="1:8" x14ac:dyDescent="0.2">
      <c r="A1508" s="20">
        <v>45192.677858796298</v>
      </c>
      <c r="B1508" s="2">
        <v>4.6500000000000004</v>
      </c>
      <c r="C1508" s="2">
        <v>1.2</v>
      </c>
      <c r="D1508" s="4">
        <f t="shared" si="74"/>
        <v>5.58</v>
      </c>
      <c r="E1508" s="4">
        <f t="shared" si="76"/>
        <v>249.52800000000002</v>
      </c>
      <c r="F1508" s="4">
        <f t="shared" si="75"/>
        <v>18.058000000000021</v>
      </c>
      <c r="G1508" s="12">
        <v>2023</v>
      </c>
    </row>
    <row r="1509" spans="1:8" x14ac:dyDescent="0.2">
      <c r="A1509" s="20">
        <v>45192.680671296293</v>
      </c>
      <c r="B1509" s="2">
        <v>4.66</v>
      </c>
      <c r="C1509" s="2">
        <v>1.2</v>
      </c>
      <c r="D1509" s="4">
        <f t="shared" si="74"/>
        <v>5.5919999999999996</v>
      </c>
      <c r="E1509" s="4">
        <f t="shared" si="76"/>
        <v>249.54000000000002</v>
      </c>
      <c r="F1509" s="4">
        <f t="shared" si="75"/>
        <v>18.070000000000022</v>
      </c>
      <c r="G1509" s="12">
        <v>2023</v>
      </c>
    </row>
    <row r="1510" spans="1:8" x14ac:dyDescent="0.2">
      <c r="A1510" s="20">
        <v>45192.684837962966</v>
      </c>
      <c r="B1510" s="2">
        <v>4.67</v>
      </c>
      <c r="C1510" s="2">
        <v>1.2</v>
      </c>
      <c r="D1510" s="4">
        <f t="shared" si="74"/>
        <v>5.6040000000000001</v>
      </c>
      <c r="E1510" s="4">
        <f t="shared" si="76"/>
        <v>249.55200000000002</v>
      </c>
      <c r="F1510" s="4">
        <f t="shared" si="75"/>
        <v>18.082000000000022</v>
      </c>
      <c r="G1510" s="12">
        <v>2023</v>
      </c>
    </row>
    <row r="1511" spans="1:8" x14ac:dyDescent="0.2">
      <c r="A1511" s="20">
        <v>45192.686990740738</v>
      </c>
      <c r="B1511" s="2">
        <v>4.68</v>
      </c>
      <c r="C1511" s="2">
        <v>1.2</v>
      </c>
      <c r="D1511" s="4">
        <f t="shared" si="74"/>
        <v>5.6159999999999997</v>
      </c>
      <c r="E1511" s="4">
        <f t="shared" si="76"/>
        <v>249.56400000000002</v>
      </c>
      <c r="F1511" s="4">
        <f t="shared" si="75"/>
        <v>18.094000000000023</v>
      </c>
      <c r="G1511" s="12">
        <v>2023</v>
      </c>
    </row>
    <row r="1512" spans="1:8" x14ac:dyDescent="0.2">
      <c r="A1512" s="20">
        <v>45192.688530092593</v>
      </c>
      <c r="B1512" s="2">
        <v>4.6900000000000004</v>
      </c>
      <c r="C1512" s="2">
        <v>1.2</v>
      </c>
      <c r="D1512" s="4">
        <f t="shared" si="74"/>
        <v>5.6280000000000001</v>
      </c>
      <c r="E1512" s="4">
        <f t="shared" si="76"/>
        <v>249.57600000000002</v>
      </c>
      <c r="F1512" s="4">
        <f t="shared" si="75"/>
        <v>18.106000000000023</v>
      </c>
      <c r="G1512" s="12">
        <v>2023</v>
      </c>
    </row>
    <row r="1513" spans="1:8" x14ac:dyDescent="0.2">
      <c r="A1513" s="20">
        <v>45192.69158564815</v>
      </c>
      <c r="B1513" s="2">
        <v>4.7</v>
      </c>
      <c r="C1513" s="2">
        <v>1.2</v>
      </c>
      <c r="D1513" s="4">
        <f t="shared" si="74"/>
        <v>5.64</v>
      </c>
      <c r="E1513" s="4">
        <f t="shared" si="76"/>
        <v>249.58799999999999</v>
      </c>
      <c r="F1513" s="4">
        <f t="shared" si="75"/>
        <v>18.117999999999995</v>
      </c>
      <c r="G1513" s="12">
        <v>2023</v>
      </c>
    </row>
    <row r="1514" spans="1:8" x14ac:dyDescent="0.2">
      <c r="A1514" s="20">
        <v>45192.695601851854</v>
      </c>
      <c r="B1514" s="2">
        <v>4.71</v>
      </c>
      <c r="C1514" s="2">
        <v>1.2</v>
      </c>
      <c r="D1514" s="4">
        <f t="shared" si="74"/>
        <v>5.6520000000000001</v>
      </c>
      <c r="E1514" s="4">
        <f t="shared" si="76"/>
        <v>249.6</v>
      </c>
      <c r="F1514" s="4">
        <f t="shared" si="75"/>
        <v>18.129999999999995</v>
      </c>
      <c r="G1514" s="12">
        <v>2023</v>
      </c>
    </row>
    <row r="1515" spans="1:8" x14ac:dyDescent="0.2">
      <c r="A1515" s="20">
        <v>45192.701226851852</v>
      </c>
      <c r="B1515" s="2">
        <v>4.72</v>
      </c>
      <c r="C1515" s="2">
        <v>1.2</v>
      </c>
      <c r="D1515" s="4">
        <f t="shared" si="74"/>
        <v>5.6639999999999997</v>
      </c>
      <c r="E1515" s="4">
        <f t="shared" si="76"/>
        <v>249.61199999999999</v>
      </c>
      <c r="F1515" s="4">
        <f t="shared" si="75"/>
        <v>18.141999999999996</v>
      </c>
      <c r="G1515" s="12">
        <v>2023</v>
      </c>
    </row>
    <row r="1516" spans="1:8" x14ac:dyDescent="0.2">
      <c r="A1516" s="20">
        <v>45192.711087962962</v>
      </c>
      <c r="B1516" s="2">
        <v>4.7300000000000004</v>
      </c>
      <c r="C1516" s="2">
        <v>1.2</v>
      </c>
      <c r="D1516" s="4">
        <f t="shared" si="74"/>
        <v>5.6760000000000002</v>
      </c>
      <c r="E1516" s="4">
        <f t="shared" si="76"/>
        <v>249.624</v>
      </c>
      <c r="F1516" s="4">
        <f t="shared" si="75"/>
        <v>18.153999999999996</v>
      </c>
      <c r="G1516" s="12">
        <v>2023</v>
      </c>
    </row>
    <row r="1517" spans="1:8" x14ac:dyDescent="0.2">
      <c r="A1517" s="20">
        <v>45192.723611111112</v>
      </c>
      <c r="B1517" s="2">
        <v>4.74</v>
      </c>
      <c r="C1517" s="2">
        <v>1.2</v>
      </c>
      <c r="D1517" s="4">
        <f t="shared" si="74"/>
        <v>5.6879999999999997</v>
      </c>
      <c r="E1517" s="4">
        <f t="shared" si="76"/>
        <v>249.636</v>
      </c>
      <c r="F1517" s="4">
        <f t="shared" si="75"/>
        <v>18.165999999999997</v>
      </c>
      <c r="G1517" s="12">
        <v>2023</v>
      </c>
    </row>
    <row r="1518" spans="1:8" x14ac:dyDescent="0.2">
      <c r="A1518" s="20">
        <v>45199.946168981478</v>
      </c>
      <c r="B1518" s="2">
        <v>4.75</v>
      </c>
      <c r="C1518" s="2">
        <v>1.2</v>
      </c>
      <c r="D1518" s="4">
        <f t="shared" si="74"/>
        <v>5.7</v>
      </c>
      <c r="E1518" s="4">
        <f t="shared" si="76"/>
        <v>249.648</v>
      </c>
      <c r="F1518" s="4">
        <f t="shared" si="75"/>
        <v>18.177999999999997</v>
      </c>
      <c r="G1518" s="12">
        <v>2023</v>
      </c>
    </row>
    <row r="1519" spans="1:8" x14ac:dyDescent="0.2">
      <c r="A1519" s="20">
        <v>45199.954675925925</v>
      </c>
      <c r="B1519" s="2">
        <v>4.76</v>
      </c>
      <c r="C1519" s="2">
        <v>1.2</v>
      </c>
      <c r="D1519" s="4">
        <f t="shared" si="74"/>
        <v>5.7119999999999997</v>
      </c>
      <c r="E1519" s="4">
        <f t="shared" si="76"/>
        <v>249.66</v>
      </c>
      <c r="F1519" s="4">
        <f t="shared" si="75"/>
        <v>18.189999999999998</v>
      </c>
      <c r="G1519" s="12">
        <v>2023</v>
      </c>
      <c r="H1519" s="7" t="s">
        <v>17</v>
      </c>
    </row>
    <row r="1520" spans="1:8" x14ac:dyDescent="0.2">
      <c r="A1520" s="20">
        <v>45200.048541666663</v>
      </c>
      <c r="B1520" s="2">
        <v>4.7699999999999996</v>
      </c>
      <c r="C1520" s="2">
        <v>1.2</v>
      </c>
      <c r="D1520" s="4">
        <f t="shared" si="74"/>
        <v>5.7239999999999993</v>
      </c>
      <c r="E1520" s="4">
        <f t="shared" si="76"/>
        <v>249.672</v>
      </c>
      <c r="F1520" s="4">
        <f>E1520-249.66</f>
        <v>1.2000000000000455E-2</v>
      </c>
      <c r="G1520" s="12">
        <v>2024</v>
      </c>
      <c r="H1520" s="7" t="s">
        <v>16</v>
      </c>
    </row>
    <row r="1521" spans="1:8" x14ac:dyDescent="0.2">
      <c r="A1521" s="20">
        <v>45200.071666666663</v>
      </c>
      <c r="B1521" s="2">
        <v>4.78</v>
      </c>
      <c r="C1521" s="2">
        <v>1.2</v>
      </c>
      <c r="D1521" s="4">
        <f t="shared" si="74"/>
        <v>5.7359999999999998</v>
      </c>
      <c r="E1521" s="4">
        <f t="shared" si="76"/>
        <v>249.684</v>
      </c>
      <c r="F1521" s="4">
        <f t="shared" ref="F1521:F1524" si="77">E1521-249.66</f>
        <v>2.4000000000000909E-2</v>
      </c>
      <c r="G1521" s="12">
        <v>2024</v>
      </c>
    </row>
    <row r="1522" spans="1:8" x14ac:dyDescent="0.2">
      <c r="A1522" s="20">
        <v>45200.104305555556</v>
      </c>
      <c r="B1522" s="2">
        <v>4.79</v>
      </c>
      <c r="C1522" s="2">
        <v>1.2</v>
      </c>
      <c r="D1522" s="4">
        <f t="shared" si="74"/>
        <v>5.7480000000000002</v>
      </c>
      <c r="E1522" s="4">
        <f t="shared" si="76"/>
        <v>249.696</v>
      </c>
      <c r="F1522" s="4">
        <f t="shared" si="77"/>
        <v>3.6000000000001364E-2</v>
      </c>
      <c r="G1522" s="12">
        <v>2024</v>
      </c>
    </row>
    <row r="1523" spans="1:8" x14ac:dyDescent="0.2">
      <c r="A1523" s="20">
        <v>45200.134155092594</v>
      </c>
      <c r="B1523" s="2">
        <v>4.8</v>
      </c>
      <c r="C1523" s="2">
        <v>1.2</v>
      </c>
      <c r="D1523" s="4">
        <f t="shared" si="74"/>
        <v>5.76</v>
      </c>
      <c r="E1523" s="4">
        <f t="shared" si="76"/>
        <v>249.708</v>
      </c>
      <c r="F1523" s="4">
        <f t="shared" si="77"/>
        <v>4.8000000000001819E-2</v>
      </c>
      <c r="G1523" s="12">
        <v>2024</v>
      </c>
    </row>
    <row r="1524" spans="1:8" x14ac:dyDescent="0.2">
      <c r="A1524" s="20">
        <v>45223.730474537035</v>
      </c>
      <c r="B1524" s="2">
        <v>0</v>
      </c>
      <c r="C1524" s="2">
        <v>1.2</v>
      </c>
      <c r="D1524" s="4">
        <f t="shared" si="74"/>
        <v>0</v>
      </c>
      <c r="E1524" s="4">
        <f>D1524+$E$1523</f>
        <v>249.708</v>
      </c>
      <c r="F1524" s="4">
        <f t="shared" si="77"/>
        <v>4.8000000000001819E-2</v>
      </c>
      <c r="G1524" s="12">
        <v>2024</v>
      </c>
      <c r="H1524" s="7" t="s">
        <v>5</v>
      </c>
    </row>
    <row r="17873" spans="1:16384" s="2" customFormat="1" x14ac:dyDescent="0.2">
      <c r="A17873" s="20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  <c r="AN17873"/>
      <c r="AO17873"/>
      <c r="AP17873"/>
      <c r="AQ17873"/>
      <c r="AR17873"/>
      <c r="AS17873"/>
      <c r="AT17873"/>
      <c r="AU17873"/>
      <c r="AV17873"/>
      <c r="AW17873"/>
      <c r="AX17873"/>
      <c r="AY17873"/>
      <c r="AZ17873"/>
      <c r="BA17873"/>
      <c r="BB17873"/>
      <c r="BC17873"/>
      <c r="BD17873"/>
      <c r="BE17873"/>
      <c r="BF17873"/>
      <c r="BG17873"/>
      <c r="BH17873"/>
      <c r="BI17873"/>
    </row>
    <row r="17874" spans="1:16384" s="2" customFormat="1" x14ac:dyDescent="0.2">
      <c r="A17874" s="20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  <c r="AN17874"/>
      <c r="AO17874"/>
      <c r="AP17874"/>
      <c r="AQ17874"/>
      <c r="AR17874"/>
      <c r="AS17874"/>
      <c r="AT17874"/>
      <c r="AU17874"/>
      <c r="AV17874"/>
      <c r="AW17874"/>
      <c r="AX17874"/>
      <c r="AY17874"/>
      <c r="AZ17874"/>
      <c r="BA17874"/>
      <c r="BB17874"/>
      <c r="BC17874"/>
      <c r="BD17874"/>
      <c r="BE17874"/>
      <c r="BF17874"/>
      <c r="BG17874"/>
      <c r="BH17874"/>
      <c r="BI17874"/>
    </row>
    <row r="17875" spans="1:16384" s="2" customFormat="1" x14ac:dyDescent="0.2">
      <c r="A17875" s="20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  <c r="AN17875"/>
      <c r="AO17875"/>
      <c r="AP17875"/>
      <c r="AQ17875"/>
      <c r="AR17875"/>
      <c r="AS17875"/>
      <c r="AT17875"/>
      <c r="AU17875"/>
      <c r="AV17875"/>
      <c r="AW17875"/>
      <c r="AX17875"/>
      <c r="AY17875"/>
      <c r="AZ17875"/>
      <c r="BA17875"/>
      <c r="BB17875"/>
      <c r="BC17875"/>
      <c r="BD17875"/>
      <c r="BE17875"/>
      <c r="BF17875"/>
      <c r="BG17875"/>
      <c r="BH17875"/>
      <c r="BI17875"/>
      <c r="BJ17875" s="9"/>
      <c r="BK17875" s="9"/>
      <c r="BL17875" s="7"/>
      <c r="BM17875" s="3"/>
      <c r="BN17875" s="4"/>
      <c r="BO17875" s="4"/>
      <c r="BP17875" s="10"/>
      <c r="BQ17875" s="4"/>
      <c r="BR17875" s="9"/>
      <c r="BS17875" s="9"/>
      <c r="BT17875" s="7"/>
      <c r="BU17875" s="3"/>
      <c r="BV17875" s="4"/>
      <c r="BW17875" s="4"/>
      <c r="BX17875" s="10"/>
      <c r="BY17875" s="4"/>
      <c r="BZ17875" s="9"/>
      <c r="CA17875" s="9"/>
      <c r="CB17875" s="7"/>
      <c r="CC17875" s="3"/>
      <c r="CD17875" s="4"/>
      <c r="CE17875" s="4"/>
      <c r="CF17875" s="10"/>
      <c r="CG17875" s="4"/>
      <c r="CH17875" s="9"/>
      <c r="CI17875" s="9"/>
      <c r="CJ17875" s="7"/>
      <c r="CK17875" s="3"/>
      <c r="CL17875" s="4"/>
      <c r="CM17875" s="4"/>
      <c r="CN17875" s="10"/>
      <c r="CO17875" s="4"/>
      <c r="CP17875" s="9"/>
      <c r="CQ17875" s="9"/>
      <c r="CR17875" s="7"/>
      <c r="CS17875" s="3"/>
      <c r="CT17875" s="4"/>
      <c r="CU17875" s="4"/>
      <c r="CV17875" s="10"/>
      <c r="CW17875" s="4"/>
      <c r="CX17875" s="9"/>
      <c r="CY17875" s="9"/>
      <c r="CZ17875" s="7"/>
      <c r="DA17875" s="3"/>
      <c r="DB17875" s="4"/>
      <c r="DC17875" s="4"/>
      <c r="DD17875" s="10"/>
      <c r="DE17875" s="4"/>
      <c r="DF17875" s="9"/>
      <c r="DG17875" s="9"/>
      <c r="DH17875" s="7"/>
      <c r="DI17875" s="3"/>
      <c r="DJ17875" s="4"/>
      <c r="DK17875" s="4"/>
      <c r="DL17875" s="10"/>
      <c r="DM17875" s="4"/>
      <c r="DN17875" s="9"/>
      <c r="DO17875" s="9"/>
      <c r="DP17875" s="7"/>
      <c r="DQ17875" s="3"/>
      <c r="DR17875" s="4"/>
      <c r="DS17875" s="4"/>
      <c r="DT17875" s="10"/>
      <c r="DU17875" s="4"/>
      <c r="DV17875" s="9"/>
      <c r="DW17875" s="9"/>
      <c r="DX17875" s="7"/>
      <c r="DY17875" s="3"/>
      <c r="DZ17875" s="4"/>
      <c r="EA17875" s="4"/>
      <c r="EB17875" s="10"/>
      <c r="EC17875" s="4"/>
      <c r="ED17875" s="9"/>
      <c r="EE17875" s="9"/>
      <c r="EF17875" s="7"/>
      <c r="EG17875" s="3"/>
      <c r="EH17875" s="4"/>
      <c r="EI17875" s="4"/>
      <c r="EJ17875" s="10"/>
      <c r="EK17875" s="4"/>
      <c r="EL17875" s="9"/>
      <c r="EM17875" s="9"/>
      <c r="EN17875" s="7"/>
      <c r="EO17875" s="3"/>
      <c r="EP17875" s="4"/>
      <c r="EQ17875" s="4"/>
      <c r="ER17875" s="10"/>
      <c r="ES17875" s="4"/>
      <c r="ET17875" s="9"/>
      <c r="EU17875" s="9"/>
      <c r="EV17875" s="7"/>
      <c r="EW17875" s="3"/>
      <c r="EX17875" s="4"/>
      <c r="EY17875" s="4"/>
      <c r="EZ17875" s="10"/>
      <c r="FA17875" s="4"/>
      <c r="FB17875" s="9"/>
      <c r="FC17875" s="9"/>
      <c r="FD17875" s="7"/>
      <c r="FE17875" s="3"/>
      <c r="FF17875" s="4"/>
      <c r="FG17875" s="4"/>
      <c r="FH17875" s="10"/>
      <c r="FI17875" s="4"/>
      <c r="FJ17875" s="9"/>
      <c r="FK17875" s="9"/>
      <c r="FL17875" s="7"/>
      <c r="FM17875" s="3"/>
      <c r="FN17875" s="4"/>
      <c r="FO17875" s="4"/>
      <c r="FP17875" s="10"/>
      <c r="FQ17875" s="4"/>
      <c r="FR17875" s="9"/>
      <c r="FS17875" s="9"/>
      <c r="FT17875" s="7"/>
      <c r="FU17875" s="3"/>
      <c r="FV17875" s="4"/>
      <c r="FW17875" s="4"/>
      <c r="FX17875" s="10"/>
      <c r="FY17875" s="4"/>
      <c r="FZ17875" s="9"/>
      <c r="GA17875" s="9"/>
      <c r="GB17875" s="7"/>
      <c r="GC17875" s="3"/>
      <c r="GD17875" s="4"/>
      <c r="GE17875" s="4"/>
      <c r="GF17875" s="10"/>
      <c r="GG17875" s="4"/>
      <c r="GH17875" s="9"/>
      <c r="GI17875" s="9"/>
      <c r="GJ17875" s="7"/>
      <c r="GK17875" s="3"/>
      <c r="GL17875" s="4"/>
      <c r="GM17875" s="4"/>
      <c r="GN17875" s="10"/>
      <c r="GO17875" s="4"/>
      <c r="GP17875" s="9"/>
      <c r="GQ17875" s="9"/>
      <c r="GR17875" s="7"/>
      <c r="GS17875" s="3"/>
      <c r="GT17875" s="4"/>
      <c r="GU17875" s="4"/>
      <c r="GV17875" s="10"/>
      <c r="GW17875" s="4"/>
      <c r="GX17875" s="9"/>
      <c r="GY17875" s="9"/>
      <c r="GZ17875" s="7"/>
      <c r="HA17875" s="3"/>
      <c r="HB17875" s="4"/>
      <c r="HC17875" s="4"/>
      <c r="HD17875" s="10"/>
      <c r="HE17875" s="4"/>
      <c r="HF17875" s="9"/>
      <c r="HG17875" s="9"/>
      <c r="HH17875" s="7"/>
      <c r="HI17875" s="3"/>
      <c r="HJ17875" s="4"/>
      <c r="HK17875" s="4"/>
      <c r="HL17875" s="10"/>
      <c r="HM17875" s="4"/>
      <c r="HN17875" s="9"/>
      <c r="HO17875" s="9"/>
      <c r="HP17875" s="7"/>
      <c r="HQ17875" s="3"/>
      <c r="HR17875" s="4"/>
      <c r="HS17875" s="4"/>
      <c r="HT17875" s="10"/>
      <c r="HU17875" s="4"/>
      <c r="HV17875" s="9"/>
      <c r="HW17875" s="9"/>
      <c r="HX17875" s="7"/>
      <c r="HY17875" s="3"/>
      <c r="HZ17875" s="4"/>
      <c r="IA17875" s="4"/>
      <c r="IB17875" s="10"/>
      <c r="IC17875" s="4"/>
      <c r="ID17875" s="9"/>
      <c r="IE17875" s="9"/>
      <c r="IF17875" s="7"/>
      <c r="IG17875" s="3"/>
      <c r="IH17875" s="4"/>
      <c r="II17875" s="4"/>
      <c r="IJ17875" s="10"/>
      <c r="IK17875" s="4"/>
      <c r="IL17875" s="9"/>
      <c r="IM17875" s="9"/>
      <c r="IN17875" s="7"/>
      <c r="IO17875" s="3"/>
      <c r="IP17875" s="4"/>
      <c r="IQ17875" s="4"/>
      <c r="IR17875" s="10"/>
      <c r="IS17875" s="4"/>
      <c r="IT17875" s="9"/>
      <c r="IU17875" s="9"/>
      <c r="IV17875" s="7"/>
      <c r="IW17875" s="3"/>
      <c r="IX17875" s="4"/>
      <c r="IY17875" s="4"/>
      <c r="IZ17875" s="10"/>
      <c r="JA17875" s="4"/>
      <c r="JB17875" s="9"/>
      <c r="JC17875" s="9"/>
      <c r="JD17875" s="7"/>
      <c r="JE17875" s="3"/>
      <c r="JF17875" s="4"/>
      <c r="JG17875" s="4"/>
      <c r="JH17875" s="10"/>
      <c r="JI17875" s="4"/>
      <c r="JJ17875" s="9"/>
      <c r="JK17875" s="9"/>
      <c r="JL17875" s="7"/>
      <c r="JM17875" s="3"/>
      <c r="JN17875" s="4"/>
      <c r="JO17875" s="4"/>
      <c r="JP17875" s="10"/>
      <c r="JQ17875" s="4"/>
      <c r="JR17875" s="9"/>
      <c r="JS17875" s="9"/>
      <c r="JT17875" s="7"/>
      <c r="JU17875" s="3"/>
      <c r="JV17875" s="4"/>
      <c r="JW17875" s="4"/>
      <c r="JX17875" s="10"/>
      <c r="JY17875" s="4"/>
      <c r="JZ17875" s="9"/>
      <c r="KA17875" s="9"/>
      <c r="KB17875" s="7"/>
      <c r="KC17875" s="3"/>
      <c r="KD17875" s="4"/>
      <c r="KE17875" s="4"/>
      <c r="KF17875" s="10"/>
      <c r="KG17875" s="4"/>
      <c r="KH17875" s="9"/>
      <c r="KI17875" s="9"/>
      <c r="KJ17875" s="7"/>
      <c r="KK17875" s="3"/>
      <c r="KL17875" s="4"/>
      <c r="KM17875" s="4"/>
      <c r="KN17875" s="10"/>
      <c r="KO17875" s="4"/>
      <c r="KP17875" s="9"/>
      <c r="KQ17875" s="9"/>
      <c r="KR17875" s="7"/>
      <c r="KS17875" s="3"/>
      <c r="KT17875" s="4"/>
      <c r="KU17875" s="4"/>
      <c r="KV17875" s="10"/>
      <c r="KW17875" s="4"/>
      <c r="KX17875" s="9"/>
      <c r="KY17875" s="9"/>
      <c r="KZ17875" s="7"/>
      <c r="LA17875" s="3"/>
      <c r="LB17875" s="4"/>
      <c r="LC17875" s="4"/>
      <c r="LD17875" s="10"/>
      <c r="LE17875" s="4"/>
      <c r="LF17875" s="9"/>
      <c r="LG17875" s="9"/>
      <c r="LH17875" s="7"/>
      <c r="LI17875" s="3"/>
      <c r="LJ17875" s="4"/>
      <c r="LK17875" s="4"/>
      <c r="LL17875" s="10"/>
      <c r="LM17875" s="4"/>
      <c r="LN17875" s="9"/>
      <c r="LO17875" s="9"/>
      <c r="LP17875" s="7"/>
      <c r="LQ17875" s="3"/>
      <c r="LR17875" s="4"/>
      <c r="LS17875" s="4"/>
      <c r="LT17875" s="10"/>
      <c r="LU17875" s="4"/>
      <c r="LV17875" s="9"/>
      <c r="LW17875" s="9"/>
      <c r="LX17875" s="7"/>
      <c r="LY17875" s="3"/>
      <c r="LZ17875" s="4"/>
      <c r="MA17875" s="4"/>
      <c r="MB17875" s="10"/>
      <c r="MC17875" s="4"/>
      <c r="MD17875" s="9"/>
      <c r="ME17875" s="9"/>
      <c r="MF17875" s="7"/>
      <c r="MG17875" s="3"/>
      <c r="MH17875" s="4"/>
      <c r="MI17875" s="4"/>
      <c r="MJ17875" s="10"/>
      <c r="MK17875" s="4"/>
      <c r="ML17875" s="9"/>
      <c r="MM17875" s="9"/>
      <c r="MN17875" s="7"/>
      <c r="MO17875" s="3"/>
      <c r="MP17875" s="4"/>
      <c r="MQ17875" s="4"/>
      <c r="MR17875" s="10"/>
      <c r="MS17875" s="4"/>
      <c r="MT17875" s="9"/>
      <c r="MU17875" s="9"/>
      <c r="MV17875" s="7"/>
      <c r="MW17875" s="3"/>
      <c r="MX17875" s="4"/>
      <c r="MY17875" s="4"/>
      <c r="MZ17875" s="10"/>
      <c r="NA17875" s="4"/>
      <c r="NB17875" s="9"/>
      <c r="NC17875" s="9"/>
      <c r="ND17875" s="7"/>
      <c r="NE17875" s="3"/>
      <c r="NF17875" s="4"/>
      <c r="NG17875" s="4"/>
      <c r="NH17875" s="10"/>
      <c r="NI17875" s="4"/>
      <c r="NJ17875" s="9"/>
      <c r="NK17875" s="9"/>
      <c r="NL17875" s="7"/>
      <c r="NM17875" s="3"/>
      <c r="NN17875" s="4"/>
      <c r="NO17875" s="4"/>
      <c r="NP17875" s="10"/>
      <c r="NQ17875" s="4"/>
      <c r="NR17875" s="9"/>
      <c r="NS17875" s="9"/>
      <c r="NT17875" s="7"/>
      <c r="NU17875" s="3"/>
      <c r="NV17875" s="4"/>
      <c r="NW17875" s="4"/>
      <c r="NX17875" s="10"/>
      <c r="NY17875" s="4"/>
      <c r="NZ17875" s="9"/>
      <c r="OA17875" s="9"/>
      <c r="OB17875" s="7"/>
      <c r="OC17875" s="3"/>
      <c r="OD17875" s="4"/>
      <c r="OE17875" s="4"/>
      <c r="OF17875" s="10"/>
      <c r="OG17875" s="4"/>
      <c r="OH17875" s="9"/>
      <c r="OI17875" s="9"/>
      <c r="OJ17875" s="7"/>
      <c r="OK17875" s="3"/>
      <c r="OL17875" s="4"/>
      <c r="OM17875" s="4"/>
      <c r="ON17875" s="10"/>
      <c r="OO17875" s="4"/>
      <c r="OP17875" s="9"/>
      <c r="OQ17875" s="9"/>
      <c r="OR17875" s="7"/>
      <c r="OS17875" s="3"/>
      <c r="OT17875" s="4"/>
      <c r="OU17875" s="4"/>
      <c r="OV17875" s="10"/>
      <c r="OW17875" s="4"/>
      <c r="OX17875" s="9"/>
      <c r="OY17875" s="9"/>
      <c r="OZ17875" s="7"/>
      <c r="PA17875" s="3"/>
      <c r="PB17875" s="4"/>
      <c r="PC17875" s="4"/>
      <c r="PD17875" s="10"/>
      <c r="PE17875" s="4"/>
      <c r="PF17875" s="9"/>
      <c r="PG17875" s="9"/>
      <c r="PH17875" s="7"/>
      <c r="PI17875" s="3"/>
      <c r="PJ17875" s="4"/>
      <c r="PK17875" s="4"/>
      <c r="PL17875" s="10"/>
      <c r="PM17875" s="4"/>
      <c r="PN17875" s="9"/>
      <c r="PO17875" s="9"/>
      <c r="PP17875" s="7"/>
      <c r="PQ17875" s="3"/>
      <c r="PR17875" s="4"/>
      <c r="PS17875" s="4"/>
      <c r="PT17875" s="10"/>
      <c r="PU17875" s="4"/>
      <c r="PV17875" s="9"/>
      <c r="PW17875" s="9"/>
      <c r="PX17875" s="7"/>
      <c r="PY17875" s="3"/>
      <c r="PZ17875" s="4"/>
      <c r="QA17875" s="4"/>
      <c r="QB17875" s="10"/>
      <c r="QC17875" s="4"/>
      <c r="QD17875" s="9"/>
      <c r="QE17875" s="9"/>
      <c r="QF17875" s="7"/>
      <c r="QG17875" s="3"/>
      <c r="QH17875" s="4"/>
      <c r="QI17875" s="4"/>
      <c r="QJ17875" s="10"/>
      <c r="QK17875" s="4"/>
      <c r="QL17875" s="9"/>
      <c r="QM17875" s="9"/>
      <c r="QN17875" s="7"/>
      <c r="QO17875" s="3"/>
      <c r="QP17875" s="4"/>
      <c r="QQ17875" s="4"/>
      <c r="QR17875" s="10"/>
      <c r="QS17875" s="4"/>
      <c r="QT17875" s="9"/>
      <c r="QU17875" s="9"/>
      <c r="QV17875" s="7"/>
      <c r="QW17875" s="3"/>
      <c r="QX17875" s="4"/>
      <c r="QY17875" s="4"/>
      <c r="QZ17875" s="10"/>
      <c r="RA17875" s="4"/>
      <c r="RB17875" s="9"/>
      <c r="RC17875" s="9"/>
      <c r="RD17875" s="7"/>
      <c r="RE17875" s="3"/>
      <c r="RF17875" s="4"/>
      <c r="RG17875" s="4"/>
      <c r="RH17875" s="10"/>
      <c r="RI17875" s="4"/>
      <c r="RJ17875" s="9"/>
      <c r="RK17875" s="9"/>
      <c r="RL17875" s="7"/>
      <c r="RM17875" s="3"/>
      <c r="RN17875" s="4"/>
      <c r="RO17875" s="4"/>
      <c r="RP17875" s="10"/>
      <c r="RQ17875" s="4"/>
      <c r="RR17875" s="9"/>
      <c r="RS17875" s="9"/>
      <c r="RT17875" s="7"/>
      <c r="RU17875" s="3"/>
      <c r="RV17875" s="4"/>
      <c r="RW17875" s="4"/>
      <c r="RX17875" s="10"/>
      <c r="RY17875" s="4"/>
      <c r="RZ17875" s="9"/>
      <c r="SA17875" s="9"/>
      <c r="SB17875" s="7"/>
      <c r="SC17875" s="3"/>
      <c r="SD17875" s="4"/>
      <c r="SE17875" s="4"/>
      <c r="SF17875" s="10"/>
      <c r="SG17875" s="4"/>
      <c r="SH17875" s="9"/>
      <c r="SI17875" s="9"/>
      <c r="SJ17875" s="7"/>
      <c r="SK17875" s="3"/>
      <c r="SL17875" s="4"/>
      <c r="SM17875" s="4"/>
      <c r="SN17875" s="10"/>
      <c r="SO17875" s="4"/>
      <c r="SP17875" s="9"/>
      <c r="SQ17875" s="9"/>
      <c r="SR17875" s="7"/>
      <c r="SS17875" s="3"/>
      <c r="ST17875" s="4"/>
      <c r="SU17875" s="4"/>
      <c r="SV17875" s="10"/>
      <c r="SW17875" s="4"/>
      <c r="SX17875" s="9"/>
      <c r="SY17875" s="9"/>
      <c r="SZ17875" s="7"/>
      <c r="TA17875" s="3"/>
      <c r="TB17875" s="4"/>
      <c r="TC17875" s="4"/>
      <c r="TD17875" s="10"/>
      <c r="TE17875" s="4"/>
      <c r="TF17875" s="9"/>
      <c r="TG17875" s="9"/>
      <c r="TH17875" s="7"/>
      <c r="TI17875" s="3"/>
      <c r="TJ17875" s="4"/>
      <c r="TK17875" s="4"/>
      <c r="TL17875" s="10"/>
      <c r="TM17875" s="4"/>
      <c r="TN17875" s="9"/>
      <c r="TO17875" s="9"/>
      <c r="TP17875" s="7"/>
      <c r="TQ17875" s="3"/>
      <c r="TR17875" s="4"/>
      <c r="TS17875" s="4"/>
      <c r="TT17875" s="10"/>
      <c r="TU17875" s="4"/>
      <c r="TV17875" s="9"/>
      <c r="TW17875" s="9"/>
      <c r="TX17875" s="7"/>
      <c r="TY17875" s="3"/>
      <c r="TZ17875" s="4"/>
      <c r="UA17875" s="4"/>
      <c r="UB17875" s="10"/>
      <c r="UC17875" s="4"/>
      <c r="UD17875" s="9"/>
      <c r="UE17875" s="9"/>
      <c r="UF17875" s="7"/>
      <c r="UG17875" s="3"/>
      <c r="UH17875" s="4"/>
      <c r="UI17875" s="4"/>
      <c r="UJ17875" s="10"/>
      <c r="UK17875" s="4"/>
      <c r="UL17875" s="9"/>
      <c r="UM17875" s="9"/>
      <c r="UN17875" s="7"/>
      <c r="UO17875" s="3"/>
      <c r="UP17875" s="4"/>
      <c r="UQ17875" s="4"/>
      <c r="UR17875" s="10"/>
      <c r="US17875" s="4"/>
      <c r="UT17875" s="9"/>
      <c r="UU17875" s="9"/>
      <c r="UV17875" s="7"/>
      <c r="UW17875" s="3"/>
      <c r="UX17875" s="4"/>
      <c r="UY17875" s="4"/>
      <c r="UZ17875" s="10"/>
      <c r="VA17875" s="4"/>
      <c r="VB17875" s="9"/>
      <c r="VC17875" s="9"/>
      <c r="VD17875" s="7"/>
      <c r="VE17875" s="3"/>
      <c r="VF17875" s="4"/>
      <c r="VG17875" s="4"/>
      <c r="VH17875" s="10"/>
      <c r="VI17875" s="4"/>
      <c r="VJ17875" s="9"/>
      <c r="VK17875" s="9"/>
      <c r="VL17875" s="7"/>
      <c r="VM17875" s="3"/>
      <c r="VN17875" s="4"/>
      <c r="VO17875" s="4"/>
      <c r="VP17875" s="10"/>
      <c r="VQ17875" s="4"/>
      <c r="VR17875" s="9"/>
      <c r="VS17875" s="9"/>
      <c r="VT17875" s="7"/>
      <c r="VU17875" s="3"/>
      <c r="VV17875" s="4"/>
      <c r="VW17875" s="4"/>
      <c r="VX17875" s="10"/>
      <c r="VY17875" s="4"/>
      <c r="VZ17875" s="9"/>
      <c r="WA17875" s="9"/>
      <c r="WB17875" s="7"/>
      <c r="WC17875" s="3"/>
      <c r="WD17875" s="4"/>
      <c r="WE17875" s="4"/>
      <c r="WF17875" s="10"/>
      <c r="WG17875" s="4"/>
      <c r="WH17875" s="9"/>
      <c r="WI17875" s="9"/>
      <c r="WJ17875" s="7"/>
      <c r="WK17875" s="3"/>
      <c r="WL17875" s="4"/>
      <c r="WM17875" s="4"/>
      <c r="WN17875" s="10"/>
      <c r="WO17875" s="4"/>
      <c r="WP17875" s="9"/>
      <c r="WQ17875" s="9"/>
      <c r="WR17875" s="7"/>
      <c r="WS17875" s="3"/>
      <c r="WT17875" s="4"/>
      <c r="WU17875" s="4"/>
      <c r="WV17875" s="10"/>
      <c r="WW17875" s="4"/>
      <c r="WX17875" s="9"/>
      <c r="WY17875" s="9"/>
      <c r="WZ17875" s="7"/>
      <c r="XA17875" s="3"/>
      <c r="XB17875" s="4"/>
      <c r="XC17875" s="4"/>
      <c r="XD17875" s="10"/>
      <c r="XE17875" s="4"/>
      <c r="XF17875" s="9"/>
      <c r="XG17875" s="9"/>
      <c r="XH17875" s="7"/>
      <c r="XI17875" s="3"/>
      <c r="XJ17875" s="4"/>
      <c r="XK17875" s="4"/>
      <c r="XL17875" s="10"/>
      <c r="XM17875" s="4"/>
      <c r="XN17875" s="9"/>
      <c r="XO17875" s="9"/>
      <c r="XP17875" s="7"/>
      <c r="XQ17875" s="3"/>
      <c r="XR17875" s="4"/>
      <c r="XS17875" s="4"/>
      <c r="XT17875" s="10"/>
      <c r="XU17875" s="4"/>
      <c r="XV17875" s="9"/>
      <c r="XW17875" s="9"/>
      <c r="XX17875" s="7"/>
      <c r="XY17875" s="3"/>
      <c r="XZ17875" s="4"/>
      <c r="YA17875" s="4"/>
      <c r="YB17875" s="10"/>
      <c r="YC17875" s="4"/>
      <c r="YD17875" s="9"/>
      <c r="YE17875" s="9"/>
      <c r="YF17875" s="7"/>
      <c r="YG17875" s="3"/>
      <c r="YH17875" s="4"/>
      <c r="YI17875" s="4"/>
      <c r="YJ17875" s="10"/>
      <c r="YK17875" s="4"/>
      <c r="YL17875" s="9"/>
      <c r="YM17875" s="9"/>
      <c r="YN17875" s="7"/>
      <c r="YO17875" s="3"/>
      <c r="YP17875" s="4"/>
      <c r="YQ17875" s="4"/>
      <c r="YR17875" s="10"/>
      <c r="YS17875" s="4"/>
      <c r="YT17875" s="9"/>
      <c r="YU17875" s="9"/>
      <c r="YV17875" s="7"/>
      <c r="YW17875" s="3"/>
      <c r="YX17875" s="4"/>
      <c r="YY17875" s="4"/>
      <c r="YZ17875" s="10"/>
      <c r="ZA17875" s="4"/>
      <c r="ZB17875" s="9"/>
      <c r="ZC17875" s="9"/>
      <c r="ZD17875" s="7"/>
      <c r="ZE17875" s="3"/>
      <c r="ZF17875" s="4"/>
      <c r="ZG17875" s="4"/>
      <c r="ZH17875" s="10"/>
      <c r="ZI17875" s="4"/>
      <c r="ZJ17875" s="9"/>
      <c r="ZK17875" s="9"/>
      <c r="ZL17875" s="7"/>
      <c r="ZM17875" s="3"/>
      <c r="ZN17875" s="4"/>
      <c r="ZO17875" s="4"/>
      <c r="ZP17875" s="10"/>
      <c r="ZQ17875" s="4"/>
      <c r="ZR17875" s="9"/>
      <c r="ZS17875" s="9"/>
      <c r="ZT17875" s="7"/>
      <c r="ZU17875" s="3"/>
      <c r="ZV17875" s="4"/>
      <c r="ZW17875" s="4"/>
      <c r="ZX17875" s="10"/>
      <c r="ZY17875" s="4"/>
      <c r="ZZ17875" s="9"/>
      <c r="AAA17875" s="9"/>
      <c r="AAB17875" s="7"/>
      <c r="AAC17875" s="3"/>
      <c r="AAD17875" s="4"/>
      <c r="AAE17875" s="4"/>
      <c r="AAF17875" s="10"/>
      <c r="AAG17875" s="4"/>
      <c r="AAH17875" s="9"/>
      <c r="AAI17875" s="9"/>
      <c r="AAJ17875" s="7"/>
      <c r="AAK17875" s="3"/>
      <c r="AAL17875" s="4"/>
      <c r="AAM17875" s="4"/>
      <c r="AAN17875" s="10"/>
      <c r="AAO17875" s="4"/>
      <c r="AAP17875" s="9"/>
      <c r="AAQ17875" s="9"/>
      <c r="AAR17875" s="7"/>
      <c r="AAS17875" s="3"/>
      <c r="AAT17875" s="4"/>
      <c r="AAU17875" s="4"/>
      <c r="AAV17875" s="10"/>
      <c r="AAW17875" s="4"/>
      <c r="AAX17875" s="9"/>
      <c r="AAY17875" s="9"/>
      <c r="AAZ17875" s="7"/>
      <c r="ABA17875" s="3"/>
      <c r="ABB17875" s="4"/>
      <c r="ABC17875" s="4"/>
      <c r="ABD17875" s="10"/>
      <c r="ABE17875" s="4"/>
      <c r="ABF17875" s="9"/>
      <c r="ABG17875" s="9"/>
      <c r="ABH17875" s="7"/>
      <c r="ABI17875" s="3"/>
      <c r="ABJ17875" s="4"/>
      <c r="ABK17875" s="4"/>
      <c r="ABL17875" s="10"/>
      <c r="ABM17875" s="4"/>
      <c r="ABN17875" s="9"/>
      <c r="ABO17875" s="9"/>
      <c r="ABP17875" s="7"/>
      <c r="ABQ17875" s="3"/>
      <c r="ABR17875" s="4"/>
      <c r="ABS17875" s="4"/>
      <c r="ABT17875" s="10"/>
      <c r="ABU17875" s="4"/>
      <c r="ABV17875" s="9"/>
      <c r="ABW17875" s="9"/>
      <c r="ABX17875" s="7"/>
      <c r="ABY17875" s="3"/>
      <c r="ABZ17875" s="4"/>
      <c r="ACA17875" s="4"/>
      <c r="ACB17875" s="10"/>
      <c r="ACC17875" s="4"/>
      <c r="ACD17875" s="9"/>
      <c r="ACE17875" s="9"/>
      <c r="ACF17875" s="7"/>
      <c r="ACG17875" s="3"/>
      <c r="ACH17875" s="4"/>
      <c r="ACI17875" s="4"/>
      <c r="ACJ17875" s="10"/>
      <c r="ACK17875" s="4"/>
      <c r="ACL17875" s="9"/>
      <c r="ACM17875" s="9"/>
      <c r="ACN17875" s="7"/>
      <c r="ACO17875" s="3"/>
      <c r="ACP17875" s="4"/>
      <c r="ACQ17875" s="4"/>
      <c r="ACR17875" s="10"/>
      <c r="ACS17875" s="4"/>
      <c r="ACT17875" s="9"/>
      <c r="ACU17875" s="9"/>
      <c r="ACV17875" s="7"/>
      <c r="ACW17875" s="3"/>
      <c r="ACX17875" s="4"/>
      <c r="ACY17875" s="4"/>
      <c r="ACZ17875" s="10"/>
      <c r="ADA17875" s="4"/>
      <c r="ADB17875" s="9"/>
      <c r="ADC17875" s="9"/>
      <c r="ADD17875" s="7"/>
      <c r="ADE17875" s="3"/>
      <c r="ADF17875" s="4"/>
      <c r="ADG17875" s="4"/>
      <c r="ADH17875" s="10"/>
      <c r="ADI17875" s="4"/>
      <c r="ADJ17875" s="9"/>
      <c r="ADK17875" s="9"/>
      <c r="ADL17875" s="7"/>
      <c r="ADM17875" s="3"/>
      <c r="ADN17875" s="4"/>
      <c r="ADO17875" s="4"/>
      <c r="ADP17875" s="10"/>
      <c r="ADQ17875" s="4"/>
      <c r="ADR17875" s="9"/>
      <c r="ADS17875" s="9"/>
      <c r="ADT17875" s="7"/>
      <c r="ADU17875" s="3"/>
      <c r="ADV17875" s="4"/>
      <c r="ADW17875" s="4"/>
      <c r="ADX17875" s="10"/>
      <c r="ADY17875" s="4"/>
      <c r="ADZ17875" s="9"/>
      <c r="AEA17875" s="9"/>
      <c r="AEB17875" s="7"/>
      <c r="AEC17875" s="3"/>
      <c r="AED17875" s="4"/>
      <c r="AEE17875" s="4"/>
      <c r="AEF17875" s="10"/>
      <c r="AEG17875" s="4"/>
      <c r="AEH17875" s="9"/>
      <c r="AEI17875" s="9"/>
      <c r="AEJ17875" s="7"/>
      <c r="AEK17875" s="3"/>
      <c r="AEL17875" s="4"/>
      <c r="AEM17875" s="4"/>
      <c r="AEN17875" s="10"/>
      <c r="AEO17875" s="4"/>
      <c r="AEP17875" s="9"/>
      <c r="AEQ17875" s="9"/>
      <c r="AER17875" s="7"/>
      <c r="AES17875" s="3"/>
      <c r="AET17875" s="4"/>
      <c r="AEU17875" s="4"/>
      <c r="AEV17875" s="10"/>
      <c r="AEW17875" s="4"/>
      <c r="AEX17875" s="9"/>
      <c r="AEY17875" s="9"/>
      <c r="AEZ17875" s="7"/>
      <c r="AFA17875" s="3"/>
      <c r="AFB17875" s="4"/>
      <c r="AFC17875" s="4"/>
      <c r="AFD17875" s="10"/>
      <c r="AFE17875" s="4"/>
      <c r="AFF17875" s="9"/>
      <c r="AFG17875" s="9"/>
      <c r="AFH17875" s="7"/>
      <c r="AFI17875" s="3"/>
      <c r="AFJ17875" s="4"/>
      <c r="AFK17875" s="4"/>
      <c r="AFL17875" s="10"/>
      <c r="AFM17875" s="4"/>
      <c r="AFN17875" s="9"/>
      <c r="AFO17875" s="9"/>
      <c r="AFP17875" s="7"/>
      <c r="AFQ17875" s="3"/>
      <c r="AFR17875" s="4"/>
      <c r="AFS17875" s="4"/>
      <c r="AFT17875" s="10"/>
      <c r="AFU17875" s="4"/>
      <c r="AFV17875" s="9"/>
      <c r="AFW17875" s="9"/>
      <c r="AFX17875" s="7"/>
      <c r="AFY17875" s="3"/>
      <c r="AFZ17875" s="4"/>
      <c r="AGA17875" s="4"/>
      <c r="AGB17875" s="10"/>
      <c r="AGC17875" s="4"/>
      <c r="AGD17875" s="9"/>
      <c r="AGE17875" s="9"/>
      <c r="AGF17875" s="7"/>
      <c r="AGG17875" s="3"/>
      <c r="AGH17875" s="4"/>
      <c r="AGI17875" s="4"/>
      <c r="AGJ17875" s="10"/>
      <c r="AGK17875" s="4"/>
      <c r="AGL17875" s="9"/>
      <c r="AGM17875" s="9"/>
      <c r="AGN17875" s="7"/>
      <c r="AGO17875" s="3"/>
      <c r="AGP17875" s="4"/>
      <c r="AGQ17875" s="4"/>
      <c r="AGR17875" s="10"/>
      <c r="AGS17875" s="4"/>
      <c r="AGT17875" s="9"/>
      <c r="AGU17875" s="9"/>
      <c r="AGV17875" s="7"/>
      <c r="AGW17875" s="3"/>
      <c r="AGX17875" s="4"/>
      <c r="AGY17875" s="4"/>
      <c r="AGZ17875" s="10"/>
      <c r="AHA17875" s="4"/>
      <c r="AHB17875" s="9"/>
      <c r="AHC17875" s="9"/>
      <c r="AHD17875" s="7"/>
      <c r="AHE17875" s="3"/>
      <c r="AHF17875" s="4"/>
      <c r="AHG17875" s="4"/>
      <c r="AHH17875" s="10"/>
      <c r="AHI17875" s="4"/>
      <c r="AHJ17875" s="9"/>
      <c r="AHK17875" s="9"/>
      <c r="AHL17875" s="7"/>
      <c r="AHM17875" s="3"/>
      <c r="AHN17875" s="4"/>
      <c r="AHO17875" s="4"/>
      <c r="AHP17875" s="10"/>
      <c r="AHQ17875" s="4"/>
      <c r="AHR17875" s="9"/>
      <c r="AHS17875" s="9"/>
      <c r="AHT17875" s="7"/>
      <c r="AHU17875" s="3"/>
      <c r="AHV17875" s="4"/>
      <c r="AHW17875" s="4"/>
      <c r="AHX17875" s="10"/>
      <c r="AHY17875" s="4"/>
      <c r="AHZ17875" s="9"/>
      <c r="AIA17875" s="9"/>
      <c r="AIB17875" s="7"/>
      <c r="AIC17875" s="3"/>
      <c r="AID17875" s="4"/>
      <c r="AIE17875" s="4"/>
      <c r="AIF17875" s="10"/>
      <c r="AIG17875" s="4"/>
      <c r="AIH17875" s="9"/>
      <c r="AII17875" s="9"/>
      <c r="AIJ17875" s="7"/>
      <c r="AIK17875" s="3"/>
      <c r="AIL17875" s="4"/>
      <c r="AIM17875" s="4"/>
      <c r="AIN17875" s="10"/>
      <c r="AIO17875" s="4"/>
      <c r="AIP17875" s="9"/>
      <c r="AIQ17875" s="9"/>
      <c r="AIR17875" s="7"/>
      <c r="AIS17875" s="3"/>
      <c r="AIT17875" s="4"/>
      <c r="AIU17875" s="4"/>
      <c r="AIV17875" s="10"/>
      <c r="AIW17875" s="4"/>
      <c r="AIX17875" s="9"/>
      <c r="AIY17875" s="9"/>
      <c r="AIZ17875" s="7"/>
      <c r="AJA17875" s="3"/>
      <c r="AJB17875" s="4"/>
      <c r="AJC17875" s="4"/>
      <c r="AJD17875" s="10"/>
      <c r="AJE17875" s="4"/>
      <c r="AJF17875" s="9"/>
      <c r="AJG17875" s="9"/>
      <c r="AJH17875" s="7"/>
      <c r="AJI17875" s="3"/>
      <c r="AJJ17875" s="4"/>
      <c r="AJK17875" s="4"/>
      <c r="AJL17875" s="10"/>
      <c r="AJM17875" s="4"/>
      <c r="AJN17875" s="9"/>
      <c r="AJO17875" s="9"/>
      <c r="AJP17875" s="7"/>
      <c r="AJQ17875" s="3"/>
      <c r="AJR17875" s="4"/>
      <c r="AJS17875" s="4"/>
      <c r="AJT17875" s="10"/>
      <c r="AJU17875" s="4"/>
      <c r="AJV17875" s="9"/>
      <c r="AJW17875" s="9"/>
      <c r="AJX17875" s="7"/>
      <c r="AJY17875" s="3"/>
      <c r="AJZ17875" s="4"/>
      <c r="AKA17875" s="4"/>
      <c r="AKB17875" s="10"/>
      <c r="AKC17875" s="4"/>
      <c r="AKD17875" s="9"/>
      <c r="AKE17875" s="9"/>
      <c r="AKF17875" s="7"/>
      <c r="AKG17875" s="3"/>
      <c r="AKH17875" s="4"/>
      <c r="AKI17875" s="4"/>
      <c r="AKJ17875" s="10"/>
      <c r="AKK17875" s="4"/>
      <c r="AKL17875" s="9"/>
      <c r="AKM17875" s="9"/>
      <c r="AKN17875" s="7"/>
      <c r="AKO17875" s="3"/>
      <c r="AKP17875" s="4"/>
      <c r="AKQ17875" s="4"/>
      <c r="AKR17875" s="10"/>
      <c r="AKS17875" s="4"/>
      <c r="AKT17875" s="9"/>
      <c r="AKU17875" s="9"/>
      <c r="AKV17875" s="7"/>
      <c r="AKW17875" s="3"/>
      <c r="AKX17875" s="4"/>
      <c r="AKY17875" s="4"/>
      <c r="AKZ17875" s="10"/>
      <c r="ALA17875" s="4"/>
      <c r="ALB17875" s="9"/>
      <c r="ALC17875" s="9"/>
      <c r="ALD17875" s="7"/>
      <c r="ALE17875" s="3"/>
      <c r="ALF17875" s="4"/>
      <c r="ALG17875" s="4"/>
      <c r="ALH17875" s="10"/>
      <c r="ALI17875" s="4"/>
      <c r="ALJ17875" s="9"/>
      <c r="ALK17875" s="9"/>
      <c r="ALL17875" s="7"/>
      <c r="ALM17875" s="3"/>
      <c r="ALN17875" s="4"/>
      <c r="ALO17875" s="4"/>
      <c r="ALP17875" s="10"/>
      <c r="ALQ17875" s="4"/>
      <c r="ALR17875" s="9"/>
      <c r="ALS17875" s="9"/>
      <c r="ALT17875" s="7"/>
      <c r="ALU17875" s="3"/>
      <c r="ALV17875" s="4"/>
      <c r="ALW17875" s="4"/>
      <c r="ALX17875" s="10"/>
      <c r="ALY17875" s="4"/>
      <c r="ALZ17875" s="9"/>
      <c r="AMA17875" s="9"/>
      <c r="AMB17875" s="7"/>
      <c r="AMC17875" s="3"/>
      <c r="AMD17875" s="4"/>
      <c r="AME17875" s="4"/>
      <c r="AMF17875" s="10"/>
      <c r="AMG17875" s="4"/>
      <c r="AMH17875" s="9"/>
      <c r="AMI17875" s="9"/>
      <c r="AMJ17875" s="7"/>
      <c r="AMK17875" s="3"/>
      <c r="AML17875" s="4"/>
      <c r="AMM17875" s="4"/>
      <c r="AMN17875" s="10"/>
      <c r="AMO17875" s="4"/>
      <c r="AMP17875" s="9"/>
      <c r="AMQ17875" s="9"/>
      <c r="AMR17875" s="7"/>
      <c r="AMS17875" s="3"/>
      <c r="AMT17875" s="4"/>
      <c r="AMU17875" s="4"/>
      <c r="AMV17875" s="10"/>
      <c r="AMW17875" s="4"/>
      <c r="AMX17875" s="9"/>
      <c r="AMY17875" s="9"/>
      <c r="AMZ17875" s="7"/>
      <c r="ANA17875" s="3"/>
      <c r="ANB17875" s="4"/>
      <c r="ANC17875" s="4"/>
      <c r="AND17875" s="10"/>
      <c r="ANE17875" s="4"/>
      <c r="ANF17875" s="9"/>
      <c r="ANG17875" s="9"/>
      <c r="ANH17875" s="7"/>
      <c r="ANI17875" s="3"/>
      <c r="ANJ17875" s="4"/>
      <c r="ANK17875" s="4"/>
      <c r="ANL17875" s="10"/>
      <c r="ANM17875" s="4"/>
      <c r="ANN17875" s="9"/>
      <c r="ANO17875" s="9"/>
      <c r="ANP17875" s="7"/>
      <c r="ANQ17875" s="3"/>
      <c r="ANR17875" s="4"/>
      <c r="ANS17875" s="4"/>
      <c r="ANT17875" s="10"/>
      <c r="ANU17875" s="4"/>
      <c r="ANV17875" s="9"/>
      <c r="ANW17875" s="9"/>
      <c r="ANX17875" s="7"/>
      <c r="ANY17875" s="3"/>
      <c r="ANZ17875" s="4"/>
      <c r="AOA17875" s="4"/>
      <c r="AOB17875" s="10"/>
      <c r="AOC17875" s="4"/>
      <c r="AOD17875" s="9"/>
      <c r="AOE17875" s="9"/>
      <c r="AOF17875" s="7"/>
      <c r="AOG17875" s="3"/>
      <c r="AOH17875" s="4"/>
      <c r="AOI17875" s="4"/>
      <c r="AOJ17875" s="10"/>
      <c r="AOK17875" s="4"/>
      <c r="AOL17875" s="9"/>
      <c r="AOM17875" s="9"/>
      <c r="AON17875" s="7"/>
      <c r="AOO17875" s="3"/>
      <c r="AOP17875" s="4"/>
      <c r="AOQ17875" s="4"/>
      <c r="AOR17875" s="10"/>
      <c r="AOS17875" s="4"/>
      <c r="AOT17875" s="9"/>
      <c r="AOU17875" s="9"/>
      <c r="AOV17875" s="7"/>
      <c r="AOW17875" s="3"/>
      <c r="AOX17875" s="4"/>
      <c r="AOY17875" s="4"/>
      <c r="AOZ17875" s="10"/>
      <c r="APA17875" s="4"/>
      <c r="APB17875" s="9"/>
      <c r="APC17875" s="9"/>
      <c r="APD17875" s="7"/>
      <c r="APE17875" s="3"/>
      <c r="APF17875" s="4"/>
      <c r="APG17875" s="4"/>
      <c r="APH17875" s="10"/>
      <c r="API17875" s="4"/>
      <c r="APJ17875" s="9"/>
      <c r="APK17875" s="9"/>
      <c r="APL17875" s="7"/>
      <c r="APM17875" s="3"/>
      <c r="APN17875" s="4"/>
      <c r="APO17875" s="4"/>
      <c r="APP17875" s="10"/>
      <c r="APQ17875" s="4"/>
      <c r="APR17875" s="9"/>
      <c r="APS17875" s="9"/>
      <c r="APT17875" s="7"/>
      <c r="APU17875" s="3"/>
      <c r="APV17875" s="4"/>
      <c r="APW17875" s="4"/>
      <c r="APX17875" s="10"/>
      <c r="APY17875" s="4"/>
      <c r="APZ17875" s="9"/>
      <c r="AQA17875" s="9"/>
      <c r="AQB17875" s="7"/>
      <c r="AQC17875" s="3"/>
      <c r="AQD17875" s="4"/>
      <c r="AQE17875" s="4"/>
      <c r="AQF17875" s="10"/>
      <c r="AQG17875" s="4"/>
      <c r="AQH17875" s="9"/>
      <c r="AQI17875" s="9"/>
      <c r="AQJ17875" s="7"/>
      <c r="AQK17875" s="3"/>
      <c r="AQL17875" s="4"/>
      <c r="AQM17875" s="4"/>
      <c r="AQN17875" s="10"/>
      <c r="AQO17875" s="4"/>
      <c r="AQP17875" s="9"/>
      <c r="AQQ17875" s="9"/>
      <c r="AQR17875" s="7"/>
      <c r="AQS17875" s="3"/>
      <c r="AQT17875" s="4"/>
      <c r="AQU17875" s="4"/>
      <c r="AQV17875" s="10"/>
      <c r="AQW17875" s="4"/>
      <c r="AQX17875" s="9"/>
      <c r="AQY17875" s="9"/>
      <c r="AQZ17875" s="7"/>
      <c r="ARA17875" s="3"/>
      <c r="ARB17875" s="4"/>
      <c r="ARC17875" s="4"/>
      <c r="ARD17875" s="10"/>
      <c r="ARE17875" s="4"/>
      <c r="ARF17875" s="9"/>
      <c r="ARG17875" s="9"/>
      <c r="ARH17875" s="7"/>
      <c r="ARI17875" s="3"/>
      <c r="ARJ17875" s="4"/>
      <c r="ARK17875" s="4"/>
      <c r="ARL17875" s="10"/>
      <c r="ARM17875" s="4"/>
      <c r="ARN17875" s="9"/>
      <c r="ARO17875" s="9"/>
      <c r="ARP17875" s="7"/>
      <c r="ARQ17875" s="3"/>
      <c r="ARR17875" s="4"/>
      <c r="ARS17875" s="4"/>
      <c r="ART17875" s="10"/>
      <c r="ARU17875" s="4"/>
      <c r="ARV17875" s="9"/>
      <c r="ARW17875" s="9"/>
      <c r="ARX17875" s="7"/>
      <c r="ARY17875" s="3"/>
      <c r="ARZ17875" s="4"/>
      <c r="ASA17875" s="4"/>
      <c r="ASB17875" s="10"/>
      <c r="ASC17875" s="4"/>
      <c r="ASD17875" s="9"/>
      <c r="ASE17875" s="9"/>
      <c r="ASF17875" s="7"/>
      <c r="ASG17875" s="3"/>
      <c r="ASH17875" s="4"/>
      <c r="ASI17875" s="4"/>
      <c r="ASJ17875" s="10"/>
      <c r="ASK17875" s="4"/>
      <c r="ASL17875" s="9"/>
      <c r="ASM17875" s="9"/>
      <c r="ASN17875" s="7"/>
      <c r="ASO17875" s="3"/>
      <c r="ASP17875" s="4"/>
      <c r="ASQ17875" s="4"/>
      <c r="ASR17875" s="10"/>
      <c r="ASS17875" s="4"/>
      <c r="AST17875" s="9"/>
      <c r="ASU17875" s="9"/>
      <c r="ASV17875" s="7"/>
      <c r="ASW17875" s="3"/>
      <c r="ASX17875" s="4"/>
      <c r="ASY17875" s="4"/>
      <c r="ASZ17875" s="10"/>
      <c r="ATA17875" s="4"/>
      <c r="ATB17875" s="9"/>
      <c r="ATC17875" s="9"/>
      <c r="ATD17875" s="7"/>
      <c r="ATE17875" s="3"/>
      <c r="ATF17875" s="4"/>
      <c r="ATG17875" s="4"/>
      <c r="ATH17875" s="10"/>
      <c r="ATI17875" s="4"/>
      <c r="ATJ17875" s="9"/>
      <c r="ATK17875" s="9"/>
      <c r="ATL17875" s="7"/>
      <c r="ATM17875" s="3"/>
      <c r="ATN17875" s="4"/>
      <c r="ATO17875" s="4"/>
      <c r="ATP17875" s="10"/>
      <c r="ATQ17875" s="4"/>
      <c r="ATR17875" s="9"/>
      <c r="ATS17875" s="9"/>
      <c r="ATT17875" s="7"/>
      <c r="ATU17875" s="3"/>
      <c r="ATV17875" s="4"/>
      <c r="ATW17875" s="4"/>
      <c r="ATX17875" s="10"/>
      <c r="ATY17875" s="4"/>
      <c r="ATZ17875" s="9"/>
      <c r="AUA17875" s="9"/>
      <c r="AUB17875" s="7"/>
      <c r="AUC17875" s="3"/>
      <c r="AUD17875" s="4"/>
      <c r="AUE17875" s="4"/>
      <c r="AUF17875" s="10"/>
      <c r="AUG17875" s="4"/>
      <c r="AUH17875" s="9"/>
      <c r="AUI17875" s="9"/>
      <c r="AUJ17875" s="7"/>
      <c r="AUK17875" s="3"/>
      <c r="AUL17875" s="4"/>
      <c r="AUM17875" s="4"/>
      <c r="AUN17875" s="10"/>
      <c r="AUO17875" s="4"/>
      <c r="AUP17875" s="9"/>
      <c r="AUQ17875" s="9"/>
      <c r="AUR17875" s="7"/>
      <c r="AUS17875" s="3"/>
      <c r="AUT17875" s="4"/>
      <c r="AUU17875" s="4"/>
      <c r="AUV17875" s="10"/>
      <c r="AUW17875" s="4"/>
      <c r="AUX17875" s="9"/>
      <c r="AUY17875" s="9"/>
      <c r="AUZ17875" s="7"/>
      <c r="AVA17875" s="3"/>
      <c r="AVB17875" s="4"/>
      <c r="AVC17875" s="4"/>
      <c r="AVD17875" s="10"/>
      <c r="AVE17875" s="4"/>
      <c r="AVF17875" s="9"/>
      <c r="AVG17875" s="9"/>
      <c r="AVH17875" s="7"/>
      <c r="AVI17875" s="3"/>
      <c r="AVJ17875" s="4"/>
      <c r="AVK17875" s="4"/>
      <c r="AVL17875" s="10"/>
      <c r="AVM17875" s="4"/>
      <c r="AVN17875" s="9"/>
      <c r="AVO17875" s="9"/>
      <c r="AVP17875" s="7"/>
      <c r="AVQ17875" s="3"/>
      <c r="AVR17875" s="4"/>
      <c r="AVS17875" s="4"/>
      <c r="AVT17875" s="10"/>
      <c r="AVU17875" s="4"/>
      <c r="AVV17875" s="9"/>
      <c r="AVW17875" s="9"/>
      <c r="AVX17875" s="7"/>
      <c r="AVY17875" s="3"/>
      <c r="AVZ17875" s="4"/>
      <c r="AWA17875" s="4"/>
      <c r="AWB17875" s="10"/>
      <c r="AWC17875" s="4"/>
      <c r="AWD17875" s="9"/>
      <c r="AWE17875" s="9"/>
      <c r="AWF17875" s="7"/>
      <c r="AWG17875" s="3"/>
      <c r="AWH17875" s="4"/>
      <c r="AWI17875" s="4"/>
      <c r="AWJ17875" s="10"/>
      <c r="AWK17875" s="4"/>
      <c r="AWL17875" s="9"/>
      <c r="AWM17875" s="9"/>
      <c r="AWN17875" s="7"/>
      <c r="AWO17875" s="3"/>
      <c r="AWP17875" s="4"/>
      <c r="AWQ17875" s="4"/>
      <c r="AWR17875" s="10"/>
      <c r="AWS17875" s="4"/>
      <c r="AWT17875" s="9"/>
      <c r="AWU17875" s="9"/>
      <c r="AWV17875" s="7"/>
      <c r="AWW17875" s="3"/>
      <c r="AWX17875" s="4"/>
      <c r="AWY17875" s="4"/>
      <c r="AWZ17875" s="10"/>
      <c r="AXA17875" s="4"/>
      <c r="AXB17875" s="9"/>
      <c r="AXC17875" s="9"/>
      <c r="AXD17875" s="7"/>
      <c r="AXE17875" s="3"/>
      <c r="AXF17875" s="4"/>
      <c r="AXG17875" s="4"/>
      <c r="AXH17875" s="10"/>
      <c r="AXI17875" s="4"/>
      <c r="AXJ17875" s="9"/>
      <c r="AXK17875" s="9"/>
      <c r="AXL17875" s="7"/>
      <c r="AXM17875" s="3"/>
      <c r="AXN17875" s="4"/>
      <c r="AXO17875" s="4"/>
      <c r="AXP17875" s="10"/>
      <c r="AXQ17875" s="4"/>
      <c r="AXR17875" s="9"/>
      <c r="AXS17875" s="9"/>
      <c r="AXT17875" s="7"/>
      <c r="AXU17875" s="3"/>
      <c r="AXV17875" s="4"/>
      <c r="AXW17875" s="4"/>
      <c r="AXX17875" s="10"/>
      <c r="AXY17875" s="4"/>
      <c r="AXZ17875" s="9"/>
      <c r="AYA17875" s="9"/>
      <c r="AYB17875" s="7"/>
      <c r="AYC17875" s="3"/>
      <c r="AYD17875" s="4"/>
      <c r="AYE17875" s="4"/>
      <c r="AYF17875" s="10"/>
      <c r="AYG17875" s="4"/>
      <c r="AYH17875" s="9"/>
      <c r="AYI17875" s="9"/>
      <c r="AYJ17875" s="7"/>
      <c r="AYK17875" s="3"/>
      <c r="AYL17875" s="4"/>
      <c r="AYM17875" s="4"/>
      <c r="AYN17875" s="10"/>
      <c r="AYO17875" s="4"/>
      <c r="AYP17875" s="9"/>
      <c r="AYQ17875" s="9"/>
      <c r="AYR17875" s="7"/>
      <c r="AYS17875" s="3"/>
      <c r="AYT17875" s="4"/>
      <c r="AYU17875" s="4"/>
      <c r="AYV17875" s="10"/>
      <c r="AYW17875" s="4"/>
      <c r="AYX17875" s="9"/>
      <c r="AYY17875" s="9"/>
      <c r="AYZ17875" s="7"/>
      <c r="AZA17875" s="3"/>
      <c r="AZB17875" s="4"/>
      <c r="AZC17875" s="4"/>
      <c r="AZD17875" s="10"/>
      <c r="AZE17875" s="4"/>
      <c r="AZF17875" s="9"/>
      <c r="AZG17875" s="9"/>
      <c r="AZH17875" s="7"/>
      <c r="AZI17875" s="3"/>
      <c r="AZJ17875" s="4"/>
      <c r="AZK17875" s="4"/>
      <c r="AZL17875" s="10"/>
      <c r="AZM17875" s="4"/>
      <c r="AZN17875" s="9"/>
      <c r="AZO17875" s="9"/>
      <c r="AZP17875" s="7"/>
      <c r="AZQ17875" s="3"/>
      <c r="AZR17875" s="4"/>
      <c r="AZS17875" s="4"/>
      <c r="AZT17875" s="10"/>
      <c r="AZU17875" s="4"/>
      <c r="AZV17875" s="9"/>
      <c r="AZW17875" s="9"/>
      <c r="AZX17875" s="7"/>
      <c r="AZY17875" s="3"/>
      <c r="AZZ17875" s="4"/>
      <c r="BAA17875" s="4"/>
      <c r="BAB17875" s="10"/>
      <c r="BAC17875" s="4"/>
      <c r="BAD17875" s="9"/>
      <c r="BAE17875" s="9"/>
      <c r="BAF17875" s="7"/>
      <c r="BAG17875" s="3"/>
      <c r="BAH17875" s="4"/>
      <c r="BAI17875" s="4"/>
      <c r="BAJ17875" s="10"/>
      <c r="BAK17875" s="4"/>
      <c r="BAL17875" s="9"/>
      <c r="BAM17875" s="9"/>
      <c r="BAN17875" s="7"/>
      <c r="BAO17875" s="3"/>
      <c r="BAP17875" s="4"/>
      <c r="BAQ17875" s="4"/>
      <c r="BAR17875" s="10"/>
      <c r="BAS17875" s="4"/>
      <c r="BAT17875" s="9"/>
      <c r="BAU17875" s="9"/>
      <c r="BAV17875" s="7"/>
      <c r="BAW17875" s="3"/>
      <c r="BAX17875" s="4"/>
      <c r="BAY17875" s="4"/>
      <c r="BAZ17875" s="10"/>
      <c r="BBA17875" s="4"/>
      <c r="BBB17875" s="9"/>
      <c r="BBC17875" s="9"/>
      <c r="BBD17875" s="7"/>
      <c r="BBE17875" s="3"/>
      <c r="BBF17875" s="4"/>
      <c r="BBG17875" s="4"/>
      <c r="BBH17875" s="10"/>
      <c r="BBI17875" s="4"/>
      <c r="BBJ17875" s="9"/>
      <c r="BBK17875" s="9"/>
      <c r="BBL17875" s="7"/>
      <c r="BBM17875" s="3"/>
      <c r="BBN17875" s="4"/>
      <c r="BBO17875" s="4"/>
      <c r="BBP17875" s="10"/>
      <c r="BBQ17875" s="4"/>
      <c r="BBR17875" s="9"/>
      <c r="BBS17875" s="9"/>
      <c r="BBT17875" s="7"/>
      <c r="BBU17875" s="3"/>
      <c r="BBV17875" s="4"/>
      <c r="BBW17875" s="4"/>
      <c r="BBX17875" s="10"/>
      <c r="BBY17875" s="4"/>
      <c r="BBZ17875" s="9"/>
      <c r="BCA17875" s="9"/>
      <c r="BCB17875" s="7"/>
      <c r="BCC17875" s="3"/>
      <c r="BCD17875" s="4"/>
      <c r="BCE17875" s="4"/>
      <c r="BCF17875" s="10"/>
      <c r="BCG17875" s="4"/>
      <c r="BCH17875" s="9"/>
      <c r="BCI17875" s="9"/>
      <c r="BCJ17875" s="7"/>
      <c r="BCK17875" s="3"/>
      <c r="BCL17875" s="4"/>
      <c r="BCM17875" s="4"/>
      <c r="BCN17875" s="10"/>
      <c r="BCO17875" s="4"/>
      <c r="BCP17875" s="9"/>
      <c r="BCQ17875" s="9"/>
      <c r="BCR17875" s="7"/>
      <c r="BCS17875" s="3"/>
      <c r="BCT17875" s="4"/>
      <c r="BCU17875" s="4"/>
      <c r="BCV17875" s="10"/>
      <c r="BCW17875" s="4"/>
      <c r="BCX17875" s="9"/>
      <c r="BCY17875" s="9"/>
      <c r="BCZ17875" s="7"/>
      <c r="BDA17875" s="3"/>
      <c r="BDB17875" s="4"/>
      <c r="BDC17875" s="4"/>
      <c r="BDD17875" s="10"/>
      <c r="BDE17875" s="4"/>
      <c r="BDF17875" s="9"/>
      <c r="BDG17875" s="9"/>
      <c r="BDH17875" s="7"/>
      <c r="BDI17875" s="3"/>
      <c r="BDJ17875" s="4"/>
      <c r="BDK17875" s="4"/>
      <c r="BDL17875" s="10"/>
      <c r="BDM17875" s="4"/>
      <c r="BDN17875" s="9"/>
      <c r="BDO17875" s="9"/>
      <c r="BDP17875" s="7"/>
      <c r="BDQ17875" s="3"/>
      <c r="BDR17875" s="4"/>
      <c r="BDS17875" s="4"/>
      <c r="BDT17875" s="10"/>
      <c r="BDU17875" s="4"/>
      <c r="BDV17875" s="9"/>
      <c r="BDW17875" s="9"/>
      <c r="BDX17875" s="7"/>
      <c r="BDY17875" s="3"/>
      <c r="BDZ17875" s="4"/>
      <c r="BEA17875" s="4"/>
      <c r="BEB17875" s="10"/>
      <c r="BEC17875" s="4"/>
      <c r="BED17875" s="9"/>
      <c r="BEE17875" s="9"/>
      <c r="BEF17875" s="7"/>
      <c r="BEG17875" s="3"/>
      <c r="BEH17875" s="4"/>
      <c r="BEI17875" s="4"/>
      <c r="BEJ17875" s="10"/>
      <c r="BEK17875" s="4"/>
      <c r="BEL17875" s="9"/>
      <c r="BEM17875" s="9"/>
      <c r="BEN17875" s="7"/>
      <c r="BEO17875" s="3"/>
      <c r="BEP17875" s="4"/>
      <c r="BEQ17875" s="4"/>
      <c r="BER17875" s="10"/>
      <c r="BES17875" s="4"/>
      <c r="BET17875" s="9"/>
      <c r="BEU17875" s="9"/>
      <c r="BEV17875" s="7"/>
      <c r="BEW17875" s="3"/>
      <c r="BEX17875" s="4"/>
      <c r="BEY17875" s="4"/>
      <c r="BEZ17875" s="10"/>
      <c r="BFA17875" s="4"/>
      <c r="BFB17875" s="9"/>
      <c r="BFC17875" s="9"/>
      <c r="BFD17875" s="7"/>
      <c r="BFE17875" s="3"/>
      <c r="BFF17875" s="4"/>
      <c r="BFG17875" s="4"/>
      <c r="BFH17875" s="10"/>
      <c r="BFI17875" s="4"/>
      <c r="BFJ17875" s="9"/>
      <c r="BFK17875" s="9"/>
      <c r="BFL17875" s="7"/>
      <c r="BFM17875" s="3"/>
      <c r="BFN17875" s="4"/>
      <c r="BFO17875" s="4"/>
      <c r="BFP17875" s="10"/>
      <c r="BFQ17875" s="4"/>
      <c r="BFR17875" s="9"/>
      <c r="BFS17875" s="9"/>
      <c r="BFT17875" s="7"/>
      <c r="BFU17875" s="3"/>
      <c r="BFV17875" s="4"/>
      <c r="BFW17875" s="4"/>
      <c r="BFX17875" s="10"/>
      <c r="BFY17875" s="4"/>
      <c r="BFZ17875" s="9"/>
      <c r="BGA17875" s="9"/>
      <c r="BGB17875" s="7"/>
      <c r="BGC17875" s="3"/>
      <c r="BGD17875" s="4"/>
      <c r="BGE17875" s="4"/>
      <c r="BGF17875" s="10"/>
      <c r="BGG17875" s="4"/>
      <c r="BGH17875" s="9"/>
      <c r="BGI17875" s="9"/>
      <c r="BGJ17875" s="7"/>
      <c r="BGK17875" s="3"/>
      <c r="BGL17875" s="4"/>
      <c r="BGM17875" s="4"/>
      <c r="BGN17875" s="10"/>
      <c r="BGO17875" s="4"/>
      <c r="BGP17875" s="9"/>
      <c r="BGQ17875" s="9"/>
      <c r="BGR17875" s="7"/>
      <c r="BGS17875" s="3"/>
      <c r="BGT17875" s="4"/>
      <c r="BGU17875" s="4"/>
      <c r="BGV17875" s="10"/>
      <c r="BGW17875" s="4"/>
      <c r="BGX17875" s="9"/>
      <c r="BGY17875" s="9"/>
      <c r="BGZ17875" s="7"/>
      <c r="BHA17875" s="3"/>
      <c r="BHB17875" s="4"/>
      <c r="BHC17875" s="4"/>
      <c r="BHD17875" s="10"/>
      <c r="BHE17875" s="4"/>
      <c r="BHF17875" s="9"/>
      <c r="BHG17875" s="9"/>
      <c r="BHH17875" s="7"/>
      <c r="BHI17875" s="3"/>
      <c r="BHJ17875" s="4"/>
      <c r="BHK17875" s="4"/>
      <c r="BHL17875" s="10"/>
      <c r="BHM17875" s="4"/>
      <c r="BHN17875" s="9"/>
      <c r="BHO17875" s="9"/>
      <c r="BHP17875" s="7"/>
      <c r="BHQ17875" s="3"/>
      <c r="BHR17875" s="4"/>
      <c r="BHS17875" s="4"/>
      <c r="BHT17875" s="10"/>
      <c r="BHU17875" s="4"/>
      <c r="BHV17875" s="9"/>
      <c r="BHW17875" s="9"/>
      <c r="BHX17875" s="7"/>
      <c r="BHY17875" s="3"/>
      <c r="BHZ17875" s="4"/>
      <c r="BIA17875" s="4"/>
      <c r="BIB17875" s="10"/>
      <c r="BIC17875" s="4"/>
      <c r="BID17875" s="9"/>
      <c r="BIE17875" s="9"/>
      <c r="BIF17875" s="7"/>
      <c r="BIG17875" s="3"/>
      <c r="BIH17875" s="4"/>
      <c r="BII17875" s="4"/>
      <c r="BIJ17875" s="10"/>
      <c r="BIK17875" s="4"/>
      <c r="BIL17875" s="9"/>
      <c r="BIM17875" s="9"/>
      <c r="BIN17875" s="7"/>
      <c r="BIO17875" s="3"/>
      <c r="BIP17875" s="4"/>
      <c r="BIQ17875" s="4"/>
      <c r="BIR17875" s="10"/>
      <c r="BIS17875" s="4"/>
      <c r="BIT17875" s="9"/>
      <c r="BIU17875" s="9"/>
      <c r="BIV17875" s="7"/>
      <c r="BIW17875" s="3"/>
      <c r="BIX17875" s="4"/>
      <c r="BIY17875" s="4"/>
      <c r="BIZ17875" s="10"/>
      <c r="BJA17875" s="4"/>
      <c r="BJB17875" s="9"/>
      <c r="BJC17875" s="9"/>
      <c r="BJD17875" s="7"/>
      <c r="BJE17875" s="3"/>
      <c r="BJF17875" s="4"/>
      <c r="BJG17875" s="4"/>
      <c r="BJH17875" s="10"/>
      <c r="BJI17875" s="4"/>
      <c r="BJJ17875" s="9"/>
      <c r="BJK17875" s="9"/>
      <c r="BJL17875" s="7"/>
      <c r="BJM17875" s="3"/>
      <c r="BJN17875" s="4"/>
      <c r="BJO17875" s="4"/>
      <c r="BJP17875" s="10"/>
      <c r="BJQ17875" s="4"/>
      <c r="BJR17875" s="9"/>
      <c r="BJS17875" s="9"/>
      <c r="BJT17875" s="7"/>
      <c r="BJU17875" s="3"/>
      <c r="BJV17875" s="4"/>
      <c r="BJW17875" s="4"/>
      <c r="BJX17875" s="10"/>
      <c r="BJY17875" s="4"/>
      <c r="BJZ17875" s="9"/>
      <c r="BKA17875" s="9"/>
      <c r="BKB17875" s="7"/>
      <c r="BKC17875" s="3"/>
      <c r="BKD17875" s="4"/>
      <c r="BKE17875" s="4"/>
      <c r="BKF17875" s="10"/>
      <c r="BKG17875" s="4"/>
      <c r="BKH17875" s="9"/>
      <c r="BKI17875" s="9"/>
      <c r="BKJ17875" s="7"/>
      <c r="BKK17875" s="3"/>
      <c r="BKL17875" s="4"/>
      <c r="BKM17875" s="4"/>
      <c r="BKN17875" s="10"/>
      <c r="BKO17875" s="4"/>
      <c r="BKP17875" s="9"/>
      <c r="BKQ17875" s="9"/>
      <c r="BKR17875" s="7"/>
      <c r="BKS17875" s="3"/>
      <c r="BKT17875" s="4"/>
      <c r="BKU17875" s="4"/>
      <c r="BKV17875" s="10"/>
      <c r="BKW17875" s="4"/>
      <c r="BKX17875" s="9"/>
      <c r="BKY17875" s="9"/>
      <c r="BKZ17875" s="7"/>
      <c r="BLA17875" s="3"/>
      <c r="BLB17875" s="4"/>
      <c r="BLC17875" s="4"/>
      <c r="BLD17875" s="10"/>
      <c r="BLE17875" s="4"/>
      <c r="BLF17875" s="9"/>
      <c r="BLG17875" s="9"/>
      <c r="BLH17875" s="7"/>
      <c r="BLI17875" s="3"/>
      <c r="BLJ17875" s="4"/>
      <c r="BLK17875" s="4"/>
      <c r="BLL17875" s="10"/>
      <c r="BLM17875" s="4"/>
      <c r="BLN17875" s="9"/>
      <c r="BLO17875" s="9"/>
      <c r="BLP17875" s="7"/>
      <c r="BLQ17875" s="3"/>
      <c r="BLR17875" s="4"/>
      <c r="BLS17875" s="4"/>
      <c r="BLT17875" s="10"/>
      <c r="BLU17875" s="4"/>
      <c r="BLV17875" s="9"/>
      <c r="BLW17875" s="9"/>
      <c r="BLX17875" s="7"/>
      <c r="BLY17875" s="3"/>
      <c r="BLZ17875" s="4"/>
      <c r="BMA17875" s="4"/>
      <c r="BMB17875" s="10"/>
      <c r="BMC17875" s="4"/>
      <c r="BMD17875" s="9"/>
      <c r="BME17875" s="9"/>
      <c r="BMF17875" s="7"/>
      <c r="BMG17875" s="3"/>
      <c r="BMH17875" s="4"/>
      <c r="BMI17875" s="4"/>
      <c r="BMJ17875" s="10"/>
      <c r="BMK17875" s="4"/>
      <c r="BML17875" s="9"/>
      <c r="BMM17875" s="9"/>
      <c r="BMN17875" s="7"/>
      <c r="BMO17875" s="3"/>
      <c r="BMP17875" s="4"/>
      <c r="BMQ17875" s="4"/>
      <c r="BMR17875" s="10"/>
      <c r="BMS17875" s="4"/>
      <c r="BMT17875" s="9"/>
      <c r="BMU17875" s="9"/>
      <c r="BMV17875" s="7"/>
      <c r="BMW17875" s="3"/>
      <c r="BMX17875" s="4"/>
      <c r="BMY17875" s="4"/>
      <c r="BMZ17875" s="10"/>
      <c r="BNA17875" s="4"/>
      <c r="BNB17875" s="9"/>
      <c r="BNC17875" s="9"/>
      <c r="BND17875" s="7"/>
      <c r="BNE17875" s="3"/>
      <c r="BNF17875" s="4"/>
      <c r="BNG17875" s="4"/>
      <c r="BNH17875" s="10"/>
      <c r="BNI17875" s="4"/>
      <c r="BNJ17875" s="9"/>
      <c r="BNK17875" s="9"/>
      <c r="BNL17875" s="7"/>
      <c r="BNM17875" s="3"/>
      <c r="BNN17875" s="4"/>
      <c r="BNO17875" s="4"/>
      <c r="BNP17875" s="10"/>
      <c r="BNQ17875" s="4"/>
      <c r="BNR17875" s="9"/>
      <c r="BNS17875" s="9"/>
      <c r="BNT17875" s="7"/>
      <c r="BNU17875" s="3"/>
      <c r="BNV17875" s="4"/>
      <c r="BNW17875" s="4"/>
      <c r="BNX17875" s="10"/>
      <c r="BNY17875" s="4"/>
      <c r="BNZ17875" s="9"/>
      <c r="BOA17875" s="9"/>
      <c r="BOB17875" s="7"/>
      <c r="BOC17875" s="3"/>
      <c r="BOD17875" s="4"/>
      <c r="BOE17875" s="4"/>
      <c r="BOF17875" s="10"/>
      <c r="BOG17875" s="4"/>
      <c r="BOH17875" s="9"/>
      <c r="BOI17875" s="9"/>
      <c r="BOJ17875" s="7"/>
      <c r="BOK17875" s="3"/>
      <c r="BOL17875" s="4"/>
      <c r="BOM17875" s="4"/>
      <c r="BON17875" s="10"/>
      <c r="BOO17875" s="4"/>
      <c r="BOP17875" s="9"/>
      <c r="BOQ17875" s="9"/>
      <c r="BOR17875" s="7"/>
      <c r="BOS17875" s="3"/>
      <c r="BOT17875" s="4"/>
      <c r="BOU17875" s="4"/>
      <c r="BOV17875" s="10"/>
      <c r="BOW17875" s="4"/>
      <c r="BOX17875" s="9"/>
      <c r="BOY17875" s="9"/>
      <c r="BOZ17875" s="7"/>
      <c r="BPA17875" s="3"/>
      <c r="BPB17875" s="4"/>
      <c r="BPC17875" s="4"/>
      <c r="BPD17875" s="10"/>
      <c r="BPE17875" s="4"/>
      <c r="BPF17875" s="9"/>
      <c r="BPG17875" s="9"/>
      <c r="BPH17875" s="7"/>
      <c r="BPI17875" s="3"/>
      <c r="BPJ17875" s="4"/>
      <c r="BPK17875" s="4"/>
      <c r="BPL17875" s="10"/>
      <c r="BPM17875" s="4"/>
      <c r="BPN17875" s="9"/>
      <c r="BPO17875" s="9"/>
      <c r="BPP17875" s="7"/>
      <c r="BPQ17875" s="3"/>
      <c r="BPR17875" s="4"/>
      <c r="BPS17875" s="4"/>
      <c r="BPT17875" s="10"/>
      <c r="BPU17875" s="4"/>
      <c r="BPV17875" s="9"/>
      <c r="BPW17875" s="9"/>
      <c r="BPX17875" s="7"/>
      <c r="BPY17875" s="3"/>
      <c r="BPZ17875" s="4"/>
      <c r="BQA17875" s="4"/>
      <c r="BQB17875" s="10"/>
      <c r="BQC17875" s="4"/>
      <c r="BQD17875" s="9"/>
      <c r="BQE17875" s="9"/>
      <c r="BQF17875" s="7"/>
      <c r="BQG17875" s="3"/>
      <c r="BQH17875" s="4"/>
      <c r="BQI17875" s="4"/>
      <c r="BQJ17875" s="10"/>
      <c r="BQK17875" s="4"/>
      <c r="BQL17875" s="9"/>
      <c r="BQM17875" s="9"/>
      <c r="BQN17875" s="7"/>
      <c r="BQO17875" s="3"/>
      <c r="BQP17875" s="4"/>
      <c r="BQQ17875" s="4"/>
      <c r="BQR17875" s="10"/>
      <c r="BQS17875" s="4"/>
      <c r="BQT17875" s="9"/>
      <c r="BQU17875" s="9"/>
      <c r="BQV17875" s="7"/>
      <c r="BQW17875" s="3"/>
      <c r="BQX17875" s="4"/>
      <c r="BQY17875" s="4"/>
      <c r="BQZ17875" s="10"/>
      <c r="BRA17875" s="4"/>
      <c r="BRB17875" s="9"/>
      <c r="BRC17875" s="9"/>
      <c r="BRD17875" s="7"/>
      <c r="BRE17875" s="3"/>
      <c r="BRF17875" s="4"/>
      <c r="BRG17875" s="4"/>
      <c r="BRH17875" s="10"/>
      <c r="BRI17875" s="4"/>
      <c r="BRJ17875" s="9"/>
      <c r="BRK17875" s="9"/>
      <c r="BRL17875" s="7"/>
      <c r="BRM17875" s="3"/>
      <c r="BRN17875" s="4"/>
      <c r="BRO17875" s="4"/>
      <c r="BRP17875" s="10"/>
      <c r="BRQ17875" s="4"/>
      <c r="BRR17875" s="9"/>
      <c r="BRS17875" s="9"/>
      <c r="BRT17875" s="7"/>
      <c r="BRU17875" s="3"/>
      <c r="BRV17875" s="4"/>
      <c r="BRW17875" s="4"/>
      <c r="BRX17875" s="10"/>
      <c r="BRY17875" s="4"/>
      <c r="BRZ17875" s="9"/>
      <c r="BSA17875" s="9"/>
      <c r="BSB17875" s="7"/>
      <c r="BSC17875" s="3"/>
      <c r="BSD17875" s="4"/>
      <c r="BSE17875" s="4"/>
      <c r="BSF17875" s="10"/>
      <c r="BSG17875" s="4"/>
      <c r="BSH17875" s="9"/>
      <c r="BSI17875" s="9"/>
      <c r="BSJ17875" s="7"/>
      <c r="BSK17875" s="3"/>
      <c r="BSL17875" s="4"/>
      <c r="BSM17875" s="4"/>
      <c r="BSN17875" s="10"/>
      <c r="BSO17875" s="4"/>
      <c r="BSP17875" s="9"/>
      <c r="BSQ17875" s="9"/>
      <c r="BSR17875" s="7"/>
      <c r="BSS17875" s="3"/>
      <c r="BST17875" s="4"/>
      <c r="BSU17875" s="4"/>
      <c r="BSV17875" s="10"/>
      <c r="BSW17875" s="4"/>
      <c r="BSX17875" s="9"/>
      <c r="BSY17875" s="9"/>
      <c r="BSZ17875" s="7"/>
      <c r="BTA17875" s="3"/>
      <c r="BTB17875" s="4"/>
      <c r="BTC17875" s="4"/>
      <c r="BTD17875" s="10"/>
      <c r="BTE17875" s="4"/>
      <c r="BTF17875" s="9"/>
      <c r="BTG17875" s="9"/>
      <c r="BTH17875" s="7"/>
      <c r="BTI17875" s="3"/>
      <c r="BTJ17875" s="4"/>
      <c r="BTK17875" s="4"/>
      <c r="BTL17875" s="10"/>
      <c r="BTM17875" s="4"/>
      <c r="BTN17875" s="9"/>
      <c r="BTO17875" s="9"/>
      <c r="BTP17875" s="7"/>
      <c r="BTQ17875" s="3"/>
      <c r="BTR17875" s="4"/>
      <c r="BTS17875" s="4"/>
      <c r="BTT17875" s="10"/>
      <c r="BTU17875" s="4"/>
      <c r="BTV17875" s="9"/>
      <c r="BTW17875" s="9"/>
      <c r="BTX17875" s="7"/>
      <c r="BTY17875" s="3"/>
      <c r="BTZ17875" s="4"/>
      <c r="BUA17875" s="4"/>
      <c r="BUB17875" s="10"/>
      <c r="BUC17875" s="4"/>
      <c r="BUD17875" s="9"/>
      <c r="BUE17875" s="9"/>
      <c r="BUF17875" s="7"/>
      <c r="BUG17875" s="3"/>
      <c r="BUH17875" s="4"/>
      <c r="BUI17875" s="4"/>
      <c r="BUJ17875" s="10"/>
      <c r="BUK17875" s="4"/>
      <c r="BUL17875" s="9"/>
      <c r="BUM17875" s="9"/>
      <c r="BUN17875" s="7"/>
      <c r="BUO17875" s="3"/>
      <c r="BUP17875" s="4"/>
      <c r="BUQ17875" s="4"/>
      <c r="BUR17875" s="10"/>
      <c r="BUS17875" s="4"/>
      <c r="BUT17875" s="9"/>
      <c r="BUU17875" s="9"/>
      <c r="BUV17875" s="7"/>
      <c r="BUW17875" s="3"/>
      <c r="BUX17875" s="4"/>
      <c r="BUY17875" s="4"/>
      <c r="BUZ17875" s="10"/>
      <c r="BVA17875" s="4"/>
      <c r="BVB17875" s="9"/>
      <c r="BVC17875" s="9"/>
      <c r="BVD17875" s="7"/>
      <c r="BVE17875" s="3"/>
      <c r="BVF17875" s="4"/>
      <c r="BVG17875" s="4"/>
      <c r="BVH17875" s="10"/>
      <c r="BVI17875" s="4"/>
      <c r="BVJ17875" s="9"/>
      <c r="BVK17875" s="9"/>
      <c r="BVL17875" s="7"/>
      <c r="BVM17875" s="3"/>
      <c r="BVN17875" s="4"/>
      <c r="BVO17875" s="4"/>
      <c r="BVP17875" s="10"/>
      <c r="BVQ17875" s="4"/>
      <c r="BVR17875" s="9"/>
      <c r="BVS17875" s="9"/>
      <c r="BVT17875" s="7"/>
      <c r="BVU17875" s="3"/>
      <c r="BVV17875" s="4"/>
      <c r="BVW17875" s="4"/>
      <c r="BVX17875" s="10"/>
      <c r="BVY17875" s="4"/>
      <c r="BVZ17875" s="9"/>
      <c r="BWA17875" s="9"/>
      <c r="BWB17875" s="7"/>
      <c r="BWC17875" s="3"/>
      <c r="BWD17875" s="4"/>
      <c r="BWE17875" s="4"/>
      <c r="BWF17875" s="10"/>
      <c r="BWG17875" s="4"/>
      <c r="BWH17875" s="9"/>
      <c r="BWI17875" s="9"/>
      <c r="BWJ17875" s="7"/>
      <c r="BWK17875" s="3"/>
      <c r="BWL17875" s="4"/>
      <c r="BWM17875" s="4"/>
      <c r="BWN17875" s="10"/>
      <c r="BWO17875" s="4"/>
      <c r="BWP17875" s="9"/>
      <c r="BWQ17875" s="9"/>
      <c r="BWR17875" s="7"/>
      <c r="BWS17875" s="3"/>
      <c r="BWT17875" s="4"/>
      <c r="BWU17875" s="4"/>
      <c r="BWV17875" s="10"/>
      <c r="BWW17875" s="4"/>
      <c r="BWX17875" s="9"/>
      <c r="BWY17875" s="9"/>
      <c r="BWZ17875" s="7"/>
      <c r="BXA17875" s="3"/>
      <c r="BXB17875" s="4"/>
      <c r="BXC17875" s="4"/>
      <c r="BXD17875" s="10"/>
      <c r="BXE17875" s="4"/>
      <c r="BXF17875" s="9"/>
      <c r="BXG17875" s="9"/>
      <c r="BXH17875" s="7"/>
      <c r="BXI17875" s="3"/>
      <c r="BXJ17875" s="4"/>
      <c r="BXK17875" s="4"/>
      <c r="BXL17875" s="10"/>
      <c r="BXM17875" s="4"/>
      <c r="BXN17875" s="9"/>
      <c r="BXO17875" s="9"/>
      <c r="BXP17875" s="7"/>
      <c r="BXQ17875" s="3"/>
      <c r="BXR17875" s="4"/>
      <c r="BXS17875" s="4"/>
      <c r="BXT17875" s="10"/>
      <c r="BXU17875" s="4"/>
      <c r="BXV17875" s="9"/>
      <c r="BXW17875" s="9"/>
      <c r="BXX17875" s="7"/>
      <c r="BXY17875" s="3"/>
      <c r="BXZ17875" s="4"/>
      <c r="BYA17875" s="4"/>
      <c r="BYB17875" s="10"/>
      <c r="BYC17875" s="4"/>
      <c r="BYD17875" s="9"/>
      <c r="BYE17875" s="9"/>
      <c r="BYF17875" s="7"/>
      <c r="BYG17875" s="3"/>
      <c r="BYH17875" s="4"/>
      <c r="BYI17875" s="4"/>
      <c r="BYJ17875" s="10"/>
      <c r="BYK17875" s="4"/>
      <c r="BYL17875" s="9"/>
      <c r="BYM17875" s="9"/>
      <c r="BYN17875" s="7"/>
      <c r="BYO17875" s="3"/>
      <c r="BYP17875" s="4"/>
      <c r="BYQ17875" s="4"/>
      <c r="BYR17875" s="10"/>
      <c r="BYS17875" s="4"/>
      <c r="BYT17875" s="9"/>
      <c r="BYU17875" s="9"/>
      <c r="BYV17875" s="7"/>
      <c r="BYW17875" s="3"/>
      <c r="BYX17875" s="4"/>
      <c r="BYY17875" s="4"/>
      <c r="BYZ17875" s="10"/>
      <c r="BZA17875" s="4"/>
      <c r="BZB17875" s="9"/>
      <c r="BZC17875" s="9"/>
      <c r="BZD17875" s="7"/>
      <c r="BZE17875" s="3"/>
      <c r="BZF17875" s="4"/>
      <c r="BZG17875" s="4"/>
      <c r="BZH17875" s="10"/>
      <c r="BZI17875" s="4"/>
      <c r="BZJ17875" s="9"/>
      <c r="BZK17875" s="9"/>
      <c r="BZL17875" s="7"/>
      <c r="BZM17875" s="3"/>
      <c r="BZN17875" s="4"/>
      <c r="BZO17875" s="4"/>
      <c r="BZP17875" s="10"/>
      <c r="BZQ17875" s="4"/>
      <c r="BZR17875" s="9"/>
      <c r="BZS17875" s="9"/>
      <c r="BZT17875" s="7"/>
      <c r="BZU17875" s="3"/>
      <c r="BZV17875" s="4"/>
      <c r="BZW17875" s="4"/>
      <c r="BZX17875" s="10"/>
      <c r="BZY17875" s="4"/>
      <c r="BZZ17875" s="9"/>
      <c r="CAA17875" s="9"/>
      <c r="CAB17875" s="7"/>
      <c r="CAC17875" s="3"/>
      <c r="CAD17875" s="4"/>
      <c r="CAE17875" s="4"/>
      <c r="CAF17875" s="10"/>
      <c r="CAG17875" s="4"/>
      <c r="CAH17875" s="9"/>
      <c r="CAI17875" s="9"/>
      <c r="CAJ17875" s="7"/>
      <c r="CAK17875" s="3"/>
      <c r="CAL17875" s="4"/>
      <c r="CAM17875" s="4"/>
      <c r="CAN17875" s="10"/>
      <c r="CAO17875" s="4"/>
      <c r="CAP17875" s="9"/>
      <c r="CAQ17875" s="9"/>
      <c r="CAR17875" s="7"/>
      <c r="CAS17875" s="3"/>
      <c r="CAT17875" s="4"/>
      <c r="CAU17875" s="4"/>
      <c r="CAV17875" s="10"/>
      <c r="CAW17875" s="4"/>
      <c r="CAX17875" s="9"/>
      <c r="CAY17875" s="9"/>
      <c r="CAZ17875" s="7"/>
      <c r="CBA17875" s="3"/>
      <c r="CBB17875" s="4"/>
      <c r="CBC17875" s="4"/>
      <c r="CBD17875" s="10"/>
      <c r="CBE17875" s="4"/>
      <c r="CBF17875" s="9"/>
      <c r="CBG17875" s="9"/>
      <c r="CBH17875" s="7"/>
      <c r="CBI17875" s="3"/>
      <c r="CBJ17875" s="4"/>
      <c r="CBK17875" s="4"/>
      <c r="CBL17875" s="10"/>
      <c r="CBM17875" s="4"/>
      <c r="CBN17875" s="9"/>
      <c r="CBO17875" s="9"/>
      <c r="CBP17875" s="7"/>
      <c r="CBQ17875" s="3"/>
      <c r="CBR17875" s="4"/>
      <c r="CBS17875" s="4"/>
      <c r="CBT17875" s="10"/>
      <c r="CBU17875" s="4"/>
      <c r="CBV17875" s="9"/>
      <c r="CBW17875" s="9"/>
      <c r="CBX17875" s="7"/>
      <c r="CBY17875" s="3"/>
      <c r="CBZ17875" s="4"/>
      <c r="CCA17875" s="4"/>
      <c r="CCB17875" s="10"/>
      <c r="CCC17875" s="4"/>
      <c r="CCD17875" s="9"/>
      <c r="CCE17875" s="9"/>
      <c r="CCF17875" s="7"/>
      <c r="CCG17875" s="3"/>
      <c r="CCH17875" s="4"/>
      <c r="CCI17875" s="4"/>
      <c r="CCJ17875" s="10"/>
      <c r="CCK17875" s="4"/>
      <c r="CCL17875" s="9"/>
      <c r="CCM17875" s="9"/>
      <c r="CCN17875" s="7"/>
      <c r="CCO17875" s="3"/>
      <c r="CCP17875" s="4"/>
      <c r="CCQ17875" s="4"/>
      <c r="CCR17875" s="10"/>
      <c r="CCS17875" s="4"/>
      <c r="CCT17875" s="9"/>
      <c r="CCU17875" s="9"/>
      <c r="CCV17875" s="7"/>
      <c r="CCW17875" s="3"/>
      <c r="CCX17875" s="4"/>
      <c r="CCY17875" s="4"/>
      <c r="CCZ17875" s="10"/>
      <c r="CDA17875" s="4"/>
      <c r="CDB17875" s="9"/>
      <c r="CDC17875" s="9"/>
      <c r="CDD17875" s="7"/>
      <c r="CDE17875" s="3"/>
      <c r="CDF17875" s="4"/>
      <c r="CDG17875" s="4"/>
      <c r="CDH17875" s="10"/>
      <c r="CDI17875" s="4"/>
      <c r="CDJ17875" s="9"/>
      <c r="CDK17875" s="9"/>
      <c r="CDL17875" s="7"/>
      <c r="CDM17875" s="3"/>
      <c r="CDN17875" s="4"/>
      <c r="CDO17875" s="4"/>
      <c r="CDP17875" s="10"/>
      <c r="CDQ17875" s="4"/>
      <c r="CDR17875" s="9"/>
      <c r="CDS17875" s="9"/>
      <c r="CDT17875" s="7"/>
      <c r="CDU17875" s="3"/>
      <c r="CDV17875" s="4"/>
      <c r="CDW17875" s="4"/>
      <c r="CDX17875" s="10"/>
      <c r="CDY17875" s="4"/>
      <c r="CDZ17875" s="9"/>
      <c r="CEA17875" s="9"/>
      <c r="CEB17875" s="7"/>
      <c r="CEC17875" s="3"/>
      <c r="CED17875" s="4"/>
      <c r="CEE17875" s="4"/>
      <c r="CEF17875" s="10"/>
      <c r="CEG17875" s="4"/>
      <c r="CEH17875" s="9"/>
      <c r="CEI17875" s="9"/>
      <c r="CEJ17875" s="7"/>
      <c r="CEK17875" s="3"/>
      <c r="CEL17875" s="4"/>
      <c r="CEM17875" s="4"/>
      <c r="CEN17875" s="10"/>
      <c r="CEO17875" s="4"/>
      <c r="CEP17875" s="9"/>
      <c r="CEQ17875" s="9"/>
      <c r="CER17875" s="7"/>
      <c r="CES17875" s="3"/>
      <c r="CET17875" s="4"/>
      <c r="CEU17875" s="4"/>
      <c r="CEV17875" s="10"/>
      <c r="CEW17875" s="4"/>
      <c r="CEX17875" s="9"/>
      <c r="CEY17875" s="9"/>
      <c r="CEZ17875" s="7"/>
      <c r="CFA17875" s="3"/>
      <c r="CFB17875" s="4"/>
      <c r="CFC17875" s="4"/>
      <c r="CFD17875" s="10"/>
      <c r="CFE17875" s="4"/>
      <c r="CFF17875" s="9"/>
      <c r="CFG17875" s="9"/>
      <c r="CFH17875" s="7"/>
      <c r="CFI17875" s="3"/>
      <c r="CFJ17875" s="4"/>
      <c r="CFK17875" s="4"/>
      <c r="CFL17875" s="10"/>
      <c r="CFM17875" s="4"/>
      <c r="CFN17875" s="9"/>
      <c r="CFO17875" s="9"/>
      <c r="CFP17875" s="7"/>
      <c r="CFQ17875" s="3"/>
      <c r="CFR17875" s="4"/>
      <c r="CFS17875" s="4"/>
      <c r="CFT17875" s="10"/>
      <c r="CFU17875" s="4"/>
      <c r="CFV17875" s="9"/>
      <c r="CFW17875" s="9"/>
      <c r="CFX17875" s="7"/>
      <c r="CFY17875" s="3"/>
      <c r="CFZ17875" s="4"/>
      <c r="CGA17875" s="4"/>
      <c r="CGB17875" s="10"/>
      <c r="CGC17875" s="4"/>
      <c r="CGD17875" s="9"/>
      <c r="CGE17875" s="9"/>
      <c r="CGF17875" s="7"/>
      <c r="CGG17875" s="3"/>
      <c r="CGH17875" s="4"/>
      <c r="CGI17875" s="4"/>
      <c r="CGJ17875" s="10"/>
      <c r="CGK17875" s="4"/>
      <c r="CGL17875" s="9"/>
      <c r="CGM17875" s="9"/>
      <c r="CGN17875" s="7"/>
      <c r="CGO17875" s="3"/>
      <c r="CGP17875" s="4"/>
      <c r="CGQ17875" s="4"/>
      <c r="CGR17875" s="10"/>
      <c r="CGS17875" s="4"/>
      <c r="CGT17875" s="9"/>
      <c r="CGU17875" s="9"/>
      <c r="CGV17875" s="7"/>
      <c r="CGW17875" s="3"/>
      <c r="CGX17875" s="4"/>
      <c r="CGY17875" s="4"/>
      <c r="CGZ17875" s="10"/>
      <c r="CHA17875" s="4"/>
      <c r="CHB17875" s="9"/>
      <c r="CHC17875" s="9"/>
      <c r="CHD17875" s="7"/>
      <c r="CHE17875" s="3"/>
      <c r="CHF17875" s="4"/>
      <c r="CHG17875" s="4"/>
      <c r="CHH17875" s="10"/>
      <c r="CHI17875" s="4"/>
      <c r="CHJ17875" s="9"/>
      <c r="CHK17875" s="9"/>
      <c r="CHL17875" s="7"/>
      <c r="CHM17875" s="3"/>
      <c r="CHN17875" s="4"/>
      <c r="CHO17875" s="4"/>
      <c r="CHP17875" s="10"/>
      <c r="CHQ17875" s="4"/>
      <c r="CHR17875" s="9"/>
      <c r="CHS17875" s="9"/>
      <c r="CHT17875" s="7"/>
      <c r="CHU17875" s="3"/>
      <c r="CHV17875" s="4"/>
      <c r="CHW17875" s="4"/>
      <c r="CHX17875" s="10"/>
      <c r="CHY17875" s="4"/>
      <c r="CHZ17875" s="9"/>
      <c r="CIA17875" s="9"/>
      <c r="CIB17875" s="7"/>
      <c r="CIC17875" s="3"/>
      <c r="CID17875" s="4"/>
      <c r="CIE17875" s="4"/>
      <c r="CIF17875" s="10"/>
      <c r="CIG17875" s="4"/>
      <c r="CIH17875" s="9"/>
      <c r="CII17875" s="9"/>
      <c r="CIJ17875" s="7"/>
      <c r="CIK17875" s="3"/>
      <c r="CIL17875" s="4"/>
      <c r="CIM17875" s="4"/>
      <c r="CIN17875" s="10"/>
      <c r="CIO17875" s="4"/>
      <c r="CIP17875" s="9"/>
      <c r="CIQ17875" s="9"/>
      <c r="CIR17875" s="7"/>
      <c r="CIS17875" s="3"/>
      <c r="CIT17875" s="4"/>
      <c r="CIU17875" s="4"/>
      <c r="CIV17875" s="10"/>
      <c r="CIW17875" s="4"/>
      <c r="CIX17875" s="9"/>
      <c r="CIY17875" s="9"/>
      <c r="CIZ17875" s="7"/>
      <c r="CJA17875" s="3"/>
      <c r="CJB17875" s="4"/>
      <c r="CJC17875" s="4"/>
      <c r="CJD17875" s="10"/>
      <c r="CJE17875" s="4"/>
      <c r="CJF17875" s="9"/>
      <c r="CJG17875" s="9"/>
      <c r="CJH17875" s="7"/>
      <c r="CJI17875" s="3"/>
      <c r="CJJ17875" s="4"/>
      <c r="CJK17875" s="4"/>
      <c r="CJL17875" s="10"/>
      <c r="CJM17875" s="4"/>
      <c r="CJN17875" s="9"/>
      <c r="CJO17875" s="9"/>
      <c r="CJP17875" s="7"/>
      <c r="CJQ17875" s="3"/>
      <c r="CJR17875" s="4"/>
      <c r="CJS17875" s="4"/>
      <c r="CJT17875" s="10"/>
      <c r="CJU17875" s="4"/>
      <c r="CJV17875" s="9"/>
      <c r="CJW17875" s="9"/>
      <c r="CJX17875" s="7"/>
      <c r="CJY17875" s="3"/>
      <c r="CJZ17875" s="4"/>
      <c r="CKA17875" s="4"/>
      <c r="CKB17875" s="10"/>
      <c r="CKC17875" s="4"/>
      <c r="CKD17875" s="9"/>
      <c r="CKE17875" s="9"/>
      <c r="CKF17875" s="7"/>
      <c r="CKG17875" s="3"/>
      <c r="CKH17875" s="4"/>
      <c r="CKI17875" s="4"/>
      <c r="CKJ17875" s="10"/>
      <c r="CKK17875" s="4"/>
      <c r="CKL17875" s="9"/>
      <c r="CKM17875" s="9"/>
      <c r="CKN17875" s="7"/>
      <c r="CKO17875" s="3"/>
      <c r="CKP17875" s="4"/>
      <c r="CKQ17875" s="4"/>
      <c r="CKR17875" s="10"/>
      <c r="CKS17875" s="4"/>
      <c r="CKT17875" s="9"/>
      <c r="CKU17875" s="9"/>
      <c r="CKV17875" s="7"/>
      <c r="CKW17875" s="3"/>
      <c r="CKX17875" s="4"/>
      <c r="CKY17875" s="4"/>
      <c r="CKZ17875" s="10"/>
      <c r="CLA17875" s="4"/>
      <c r="CLB17875" s="9"/>
      <c r="CLC17875" s="9"/>
      <c r="CLD17875" s="7"/>
      <c r="CLE17875" s="3"/>
      <c r="CLF17875" s="4"/>
      <c r="CLG17875" s="4"/>
      <c r="CLH17875" s="10"/>
      <c r="CLI17875" s="4"/>
      <c r="CLJ17875" s="9"/>
      <c r="CLK17875" s="9"/>
      <c r="CLL17875" s="7"/>
      <c r="CLM17875" s="3"/>
      <c r="CLN17875" s="4"/>
      <c r="CLO17875" s="4"/>
      <c r="CLP17875" s="10"/>
      <c r="CLQ17875" s="4"/>
      <c r="CLR17875" s="9"/>
      <c r="CLS17875" s="9"/>
      <c r="CLT17875" s="7"/>
      <c r="CLU17875" s="3"/>
      <c r="CLV17875" s="4"/>
      <c r="CLW17875" s="4"/>
      <c r="CLX17875" s="10"/>
      <c r="CLY17875" s="4"/>
      <c r="CLZ17875" s="9"/>
      <c r="CMA17875" s="9"/>
      <c r="CMB17875" s="7"/>
      <c r="CMC17875" s="3"/>
      <c r="CMD17875" s="4"/>
      <c r="CME17875" s="4"/>
      <c r="CMF17875" s="10"/>
      <c r="CMG17875" s="4"/>
      <c r="CMH17875" s="9"/>
      <c r="CMI17875" s="9"/>
      <c r="CMJ17875" s="7"/>
      <c r="CMK17875" s="3"/>
      <c r="CML17875" s="4"/>
      <c r="CMM17875" s="4"/>
      <c r="CMN17875" s="10"/>
      <c r="CMO17875" s="4"/>
      <c r="CMP17875" s="9"/>
      <c r="CMQ17875" s="9"/>
      <c r="CMR17875" s="7"/>
      <c r="CMS17875" s="3"/>
      <c r="CMT17875" s="4"/>
      <c r="CMU17875" s="4"/>
      <c r="CMV17875" s="10"/>
      <c r="CMW17875" s="4"/>
      <c r="CMX17875" s="9"/>
      <c r="CMY17875" s="9"/>
      <c r="CMZ17875" s="7"/>
      <c r="CNA17875" s="3"/>
      <c r="CNB17875" s="4"/>
      <c r="CNC17875" s="4"/>
      <c r="CND17875" s="10"/>
      <c r="CNE17875" s="4"/>
      <c r="CNF17875" s="9"/>
      <c r="CNG17875" s="9"/>
      <c r="CNH17875" s="7"/>
      <c r="CNI17875" s="3"/>
      <c r="CNJ17875" s="4"/>
      <c r="CNK17875" s="4"/>
      <c r="CNL17875" s="10"/>
      <c r="CNM17875" s="4"/>
      <c r="CNN17875" s="9"/>
      <c r="CNO17875" s="9"/>
      <c r="CNP17875" s="7"/>
      <c r="CNQ17875" s="3"/>
      <c r="CNR17875" s="4"/>
      <c r="CNS17875" s="4"/>
      <c r="CNT17875" s="10"/>
      <c r="CNU17875" s="4"/>
      <c r="CNV17875" s="9"/>
      <c r="CNW17875" s="9"/>
      <c r="CNX17875" s="7"/>
      <c r="CNY17875" s="3"/>
      <c r="CNZ17875" s="4"/>
      <c r="COA17875" s="4"/>
      <c r="COB17875" s="10"/>
      <c r="COC17875" s="4"/>
      <c r="COD17875" s="9"/>
      <c r="COE17875" s="9"/>
      <c r="COF17875" s="7"/>
      <c r="COG17875" s="3"/>
      <c r="COH17875" s="4"/>
      <c r="COI17875" s="4"/>
      <c r="COJ17875" s="10"/>
      <c r="COK17875" s="4"/>
      <c r="COL17875" s="9"/>
      <c r="COM17875" s="9"/>
      <c r="CON17875" s="7"/>
      <c r="COO17875" s="3"/>
      <c r="COP17875" s="4"/>
      <c r="COQ17875" s="4"/>
      <c r="COR17875" s="10"/>
      <c r="COS17875" s="4"/>
      <c r="COT17875" s="9"/>
      <c r="COU17875" s="9"/>
      <c r="COV17875" s="7"/>
      <c r="COW17875" s="3"/>
      <c r="COX17875" s="4"/>
      <c r="COY17875" s="4"/>
      <c r="COZ17875" s="10"/>
      <c r="CPA17875" s="4"/>
      <c r="CPB17875" s="9"/>
      <c r="CPC17875" s="9"/>
      <c r="CPD17875" s="7"/>
      <c r="CPE17875" s="3"/>
      <c r="CPF17875" s="4"/>
      <c r="CPG17875" s="4"/>
      <c r="CPH17875" s="10"/>
      <c r="CPI17875" s="4"/>
      <c r="CPJ17875" s="9"/>
      <c r="CPK17875" s="9"/>
      <c r="CPL17875" s="7"/>
      <c r="CPM17875" s="3"/>
      <c r="CPN17875" s="4"/>
      <c r="CPO17875" s="4"/>
      <c r="CPP17875" s="10"/>
      <c r="CPQ17875" s="4"/>
      <c r="CPR17875" s="9"/>
      <c r="CPS17875" s="9"/>
      <c r="CPT17875" s="7"/>
      <c r="CPU17875" s="3"/>
      <c r="CPV17875" s="4"/>
      <c r="CPW17875" s="4"/>
      <c r="CPX17875" s="10"/>
      <c r="CPY17875" s="4"/>
      <c r="CPZ17875" s="9"/>
      <c r="CQA17875" s="9"/>
      <c r="CQB17875" s="7"/>
      <c r="CQC17875" s="3"/>
      <c r="CQD17875" s="4"/>
      <c r="CQE17875" s="4"/>
      <c r="CQF17875" s="10"/>
      <c r="CQG17875" s="4"/>
      <c r="CQH17875" s="9"/>
      <c r="CQI17875" s="9"/>
      <c r="CQJ17875" s="7"/>
      <c r="CQK17875" s="3"/>
      <c r="CQL17875" s="4"/>
      <c r="CQM17875" s="4"/>
      <c r="CQN17875" s="10"/>
      <c r="CQO17875" s="4"/>
      <c r="CQP17875" s="9"/>
      <c r="CQQ17875" s="9"/>
      <c r="CQR17875" s="7"/>
      <c r="CQS17875" s="3"/>
      <c r="CQT17875" s="4"/>
      <c r="CQU17875" s="4"/>
      <c r="CQV17875" s="10"/>
      <c r="CQW17875" s="4"/>
      <c r="CQX17875" s="9"/>
      <c r="CQY17875" s="9"/>
      <c r="CQZ17875" s="7"/>
      <c r="CRA17875" s="3"/>
      <c r="CRB17875" s="4"/>
      <c r="CRC17875" s="4"/>
      <c r="CRD17875" s="10"/>
      <c r="CRE17875" s="4"/>
      <c r="CRF17875" s="9"/>
      <c r="CRG17875" s="9"/>
      <c r="CRH17875" s="7"/>
      <c r="CRI17875" s="3"/>
      <c r="CRJ17875" s="4"/>
      <c r="CRK17875" s="4"/>
      <c r="CRL17875" s="10"/>
      <c r="CRM17875" s="4"/>
      <c r="CRN17875" s="9"/>
      <c r="CRO17875" s="9"/>
      <c r="CRP17875" s="7"/>
      <c r="CRQ17875" s="3"/>
      <c r="CRR17875" s="4"/>
      <c r="CRS17875" s="4"/>
      <c r="CRT17875" s="10"/>
      <c r="CRU17875" s="4"/>
      <c r="CRV17875" s="9"/>
      <c r="CRW17875" s="9"/>
      <c r="CRX17875" s="7"/>
      <c r="CRY17875" s="3"/>
      <c r="CRZ17875" s="4"/>
      <c r="CSA17875" s="4"/>
      <c r="CSB17875" s="10"/>
      <c r="CSC17875" s="4"/>
      <c r="CSD17875" s="9"/>
      <c r="CSE17875" s="9"/>
      <c r="CSF17875" s="7"/>
      <c r="CSG17875" s="3"/>
      <c r="CSH17875" s="4"/>
      <c r="CSI17875" s="4"/>
      <c r="CSJ17875" s="10"/>
      <c r="CSK17875" s="4"/>
      <c r="CSL17875" s="9"/>
      <c r="CSM17875" s="9"/>
      <c r="CSN17875" s="7"/>
      <c r="CSO17875" s="3"/>
      <c r="CSP17875" s="4"/>
      <c r="CSQ17875" s="4"/>
      <c r="CSR17875" s="10"/>
      <c r="CSS17875" s="4"/>
      <c r="CST17875" s="9"/>
      <c r="CSU17875" s="9"/>
      <c r="CSV17875" s="7"/>
      <c r="CSW17875" s="3"/>
      <c r="CSX17875" s="4"/>
      <c r="CSY17875" s="4"/>
      <c r="CSZ17875" s="10"/>
      <c r="CTA17875" s="4"/>
      <c r="CTB17875" s="9"/>
      <c r="CTC17875" s="9"/>
      <c r="CTD17875" s="7"/>
      <c r="CTE17875" s="3"/>
      <c r="CTF17875" s="4"/>
      <c r="CTG17875" s="4"/>
      <c r="CTH17875" s="10"/>
      <c r="CTI17875" s="4"/>
      <c r="CTJ17875" s="9"/>
      <c r="CTK17875" s="9"/>
      <c r="CTL17875" s="7"/>
      <c r="CTM17875" s="3"/>
      <c r="CTN17875" s="4"/>
      <c r="CTO17875" s="4"/>
      <c r="CTP17875" s="10"/>
      <c r="CTQ17875" s="4"/>
      <c r="CTR17875" s="9"/>
      <c r="CTS17875" s="9"/>
      <c r="CTT17875" s="7"/>
      <c r="CTU17875" s="3"/>
      <c r="CTV17875" s="4"/>
      <c r="CTW17875" s="4"/>
      <c r="CTX17875" s="10"/>
      <c r="CTY17875" s="4"/>
      <c r="CTZ17875" s="9"/>
      <c r="CUA17875" s="9"/>
      <c r="CUB17875" s="7"/>
      <c r="CUC17875" s="3"/>
      <c r="CUD17875" s="4"/>
      <c r="CUE17875" s="4"/>
      <c r="CUF17875" s="10"/>
      <c r="CUG17875" s="4"/>
      <c r="CUH17875" s="9"/>
      <c r="CUI17875" s="9"/>
      <c r="CUJ17875" s="7"/>
      <c r="CUK17875" s="3"/>
      <c r="CUL17875" s="4"/>
      <c r="CUM17875" s="4"/>
      <c r="CUN17875" s="10"/>
      <c r="CUO17875" s="4"/>
      <c r="CUP17875" s="9"/>
      <c r="CUQ17875" s="9"/>
      <c r="CUR17875" s="7"/>
      <c r="CUS17875" s="3"/>
      <c r="CUT17875" s="4"/>
      <c r="CUU17875" s="4"/>
      <c r="CUV17875" s="10"/>
      <c r="CUW17875" s="4"/>
      <c r="CUX17875" s="9"/>
      <c r="CUY17875" s="9"/>
      <c r="CUZ17875" s="7"/>
      <c r="CVA17875" s="3"/>
      <c r="CVB17875" s="4"/>
      <c r="CVC17875" s="4"/>
      <c r="CVD17875" s="10"/>
      <c r="CVE17875" s="4"/>
      <c r="CVF17875" s="9"/>
      <c r="CVG17875" s="9"/>
      <c r="CVH17875" s="7"/>
      <c r="CVI17875" s="3"/>
      <c r="CVJ17875" s="4"/>
      <c r="CVK17875" s="4"/>
      <c r="CVL17875" s="10"/>
      <c r="CVM17875" s="4"/>
      <c r="CVN17875" s="9"/>
      <c r="CVO17875" s="9"/>
      <c r="CVP17875" s="7"/>
      <c r="CVQ17875" s="3"/>
      <c r="CVR17875" s="4"/>
      <c r="CVS17875" s="4"/>
      <c r="CVT17875" s="10"/>
      <c r="CVU17875" s="4"/>
      <c r="CVV17875" s="9"/>
      <c r="CVW17875" s="9"/>
      <c r="CVX17875" s="7"/>
      <c r="CVY17875" s="3"/>
      <c r="CVZ17875" s="4"/>
      <c r="CWA17875" s="4"/>
      <c r="CWB17875" s="10"/>
      <c r="CWC17875" s="4"/>
      <c r="CWD17875" s="9"/>
      <c r="CWE17875" s="9"/>
      <c r="CWF17875" s="7"/>
      <c r="CWG17875" s="3"/>
      <c r="CWH17875" s="4"/>
      <c r="CWI17875" s="4"/>
      <c r="CWJ17875" s="10"/>
      <c r="CWK17875" s="4"/>
      <c r="CWL17875" s="9"/>
      <c r="CWM17875" s="9"/>
      <c r="CWN17875" s="7"/>
      <c r="CWO17875" s="3"/>
      <c r="CWP17875" s="4"/>
      <c r="CWQ17875" s="4"/>
      <c r="CWR17875" s="10"/>
      <c r="CWS17875" s="4"/>
      <c r="CWT17875" s="9"/>
      <c r="CWU17875" s="9"/>
      <c r="CWV17875" s="7"/>
      <c r="CWW17875" s="3"/>
      <c r="CWX17875" s="4"/>
      <c r="CWY17875" s="4"/>
      <c r="CWZ17875" s="10"/>
      <c r="CXA17875" s="4"/>
      <c r="CXB17875" s="9"/>
      <c r="CXC17875" s="9"/>
      <c r="CXD17875" s="7"/>
      <c r="CXE17875" s="3"/>
      <c r="CXF17875" s="4"/>
      <c r="CXG17875" s="4"/>
      <c r="CXH17875" s="10"/>
      <c r="CXI17875" s="4"/>
      <c r="CXJ17875" s="9"/>
      <c r="CXK17875" s="9"/>
      <c r="CXL17875" s="7"/>
      <c r="CXM17875" s="3"/>
      <c r="CXN17875" s="4"/>
      <c r="CXO17875" s="4"/>
      <c r="CXP17875" s="10"/>
      <c r="CXQ17875" s="4"/>
      <c r="CXR17875" s="9"/>
      <c r="CXS17875" s="9"/>
      <c r="CXT17875" s="7"/>
      <c r="CXU17875" s="3"/>
      <c r="CXV17875" s="4"/>
      <c r="CXW17875" s="4"/>
      <c r="CXX17875" s="10"/>
      <c r="CXY17875" s="4"/>
      <c r="CXZ17875" s="9"/>
      <c r="CYA17875" s="9"/>
      <c r="CYB17875" s="7"/>
      <c r="CYC17875" s="3"/>
      <c r="CYD17875" s="4"/>
      <c r="CYE17875" s="4"/>
      <c r="CYF17875" s="10"/>
      <c r="CYG17875" s="4"/>
      <c r="CYH17875" s="9"/>
      <c r="CYI17875" s="9"/>
      <c r="CYJ17875" s="7"/>
      <c r="CYK17875" s="3"/>
      <c r="CYL17875" s="4"/>
      <c r="CYM17875" s="4"/>
      <c r="CYN17875" s="10"/>
      <c r="CYO17875" s="4"/>
      <c r="CYP17875" s="9"/>
      <c r="CYQ17875" s="9"/>
      <c r="CYR17875" s="7"/>
      <c r="CYS17875" s="3"/>
      <c r="CYT17875" s="4"/>
      <c r="CYU17875" s="4"/>
      <c r="CYV17875" s="10"/>
      <c r="CYW17875" s="4"/>
      <c r="CYX17875" s="9"/>
      <c r="CYY17875" s="9"/>
      <c r="CYZ17875" s="7"/>
      <c r="CZA17875" s="3"/>
      <c r="CZB17875" s="4"/>
      <c r="CZC17875" s="4"/>
      <c r="CZD17875" s="10"/>
      <c r="CZE17875" s="4"/>
      <c r="CZF17875" s="9"/>
      <c r="CZG17875" s="9"/>
      <c r="CZH17875" s="7"/>
      <c r="CZI17875" s="3"/>
      <c r="CZJ17875" s="4"/>
      <c r="CZK17875" s="4"/>
      <c r="CZL17875" s="10"/>
      <c r="CZM17875" s="4"/>
      <c r="CZN17875" s="9"/>
      <c r="CZO17875" s="9"/>
      <c r="CZP17875" s="7"/>
      <c r="CZQ17875" s="3"/>
      <c r="CZR17875" s="4"/>
      <c r="CZS17875" s="4"/>
      <c r="CZT17875" s="10"/>
      <c r="CZU17875" s="4"/>
      <c r="CZV17875" s="9"/>
      <c r="CZW17875" s="9"/>
      <c r="CZX17875" s="7"/>
      <c r="CZY17875" s="3"/>
      <c r="CZZ17875" s="4"/>
      <c r="DAA17875" s="4"/>
      <c r="DAB17875" s="10"/>
      <c r="DAC17875" s="4"/>
      <c r="DAD17875" s="9"/>
      <c r="DAE17875" s="9"/>
      <c r="DAF17875" s="7"/>
      <c r="DAG17875" s="3"/>
      <c r="DAH17875" s="4"/>
      <c r="DAI17875" s="4"/>
      <c r="DAJ17875" s="10"/>
      <c r="DAK17875" s="4"/>
      <c r="DAL17875" s="9"/>
      <c r="DAM17875" s="9"/>
      <c r="DAN17875" s="7"/>
      <c r="DAO17875" s="3"/>
      <c r="DAP17875" s="4"/>
      <c r="DAQ17875" s="4"/>
      <c r="DAR17875" s="10"/>
      <c r="DAS17875" s="4"/>
      <c r="DAT17875" s="9"/>
      <c r="DAU17875" s="9"/>
      <c r="DAV17875" s="7"/>
      <c r="DAW17875" s="3"/>
      <c r="DAX17875" s="4"/>
      <c r="DAY17875" s="4"/>
      <c r="DAZ17875" s="10"/>
      <c r="DBA17875" s="4"/>
      <c r="DBB17875" s="9"/>
      <c r="DBC17875" s="9"/>
      <c r="DBD17875" s="7"/>
      <c r="DBE17875" s="3"/>
      <c r="DBF17875" s="4"/>
      <c r="DBG17875" s="4"/>
      <c r="DBH17875" s="10"/>
      <c r="DBI17875" s="4"/>
      <c r="DBJ17875" s="9"/>
      <c r="DBK17875" s="9"/>
      <c r="DBL17875" s="7"/>
      <c r="DBM17875" s="3"/>
      <c r="DBN17875" s="4"/>
      <c r="DBO17875" s="4"/>
      <c r="DBP17875" s="10"/>
      <c r="DBQ17875" s="4"/>
      <c r="DBR17875" s="9"/>
      <c r="DBS17875" s="9"/>
      <c r="DBT17875" s="7"/>
      <c r="DBU17875" s="3"/>
      <c r="DBV17875" s="4"/>
      <c r="DBW17875" s="4"/>
      <c r="DBX17875" s="10"/>
      <c r="DBY17875" s="4"/>
      <c r="DBZ17875" s="9"/>
      <c r="DCA17875" s="9"/>
      <c r="DCB17875" s="7"/>
      <c r="DCC17875" s="3"/>
      <c r="DCD17875" s="4"/>
      <c r="DCE17875" s="4"/>
      <c r="DCF17875" s="10"/>
      <c r="DCG17875" s="4"/>
      <c r="DCH17875" s="9"/>
      <c r="DCI17875" s="9"/>
      <c r="DCJ17875" s="7"/>
      <c r="DCK17875" s="3"/>
      <c r="DCL17875" s="4"/>
      <c r="DCM17875" s="4"/>
      <c r="DCN17875" s="10"/>
      <c r="DCO17875" s="4"/>
      <c r="DCP17875" s="9"/>
      <c r="DCQ17875" s="9"/>
      <c r="DCR17875" s="7"/>
      <c r="DCS17875" s="3"/>
      <c r="DCT17875" s="4"/>
      <c r="DCU17875" s="4"/>
      <c r="DCV17875" s="10"/>
      <c r="DCW17875" s="4"/>
      <c r="DCX17875" s="9"/>
      <c r="DCY17875" s="9"/>
      <c r="DCZ17875" s="7"/>
      <c r="DDA17875" s="3"/>
      <c r="DDB17875" s="4"/>
      <c r="DDC17875" s="4"/>
      <c r="DDD17875" s="10"/>
      <c r="DDE17875" s="4"/>
      <c r="DDF17875" s="9"/>
      <c r="DDG17875" s="9"/>
      <c r="DDH17875" s="7"/>
      <c r="DDI17875" s="3"/>
      <c r="DDJ17875" s="4"/>
      <c r="DDK17875" s="4"/>
      <c r="DDL17875" s="10"/>
      <c r="DDM17875" s="4"/>
      <c r="DDN17875" s="9"/>
      <c r="DDO17875" s="9"/>
      <c r="DDP17875" s="7"/>
      <c r="DDQ17875" s="3"/>
      <c r="DDR17875" s="4"/>
      <c r="DDS17875" s="4"/>
      <c r="DDT17875" s="10"/>
      <c r="DDU17875" s="4"/>
      <c r="DDV17875" s="9"/>
      <c r="DDW17875" s="9"/>
      <c r="DDX17875" s="7"/>
      <c r="DDY17875" s="3"/>
      <c r="DDZ17875" s="4"/>
      <c r="DEA17875" s="4"/>
      <c r="DEB17875" s="10"/>
      <c r="DEC17875" s="4"/>
      <c r="DED17875" s="9"/>
      <c r="DEE17875" s="9"/>
      <c r="DEF17875" s="7"/>
      <c r="DEG17875" s="3"/>
      <c r="DEH17875" s="4"/>
      <c r="DEI17875" s="4"/>
      <c r="DEJ17875" s="10"/>
      <c r="DEK17875" s="4"/>
      <c r="DEL17875" s="9"/>
      <c r="DEM17875" s="9"/>
      <c r="DEN17875" s="7"/>
      <c r="DEO17875" s="3"/>
      <c r="DEP17875" s="4"/>
      <c r="DEQ17875" s="4"/>
      <c r="DER17875" s="10"/>
      <c r="DES17875" s="4"/>
      <c r="DET17875" s="9"/>
      <c r="DEU17875" s="9"/>
      <c r="DEV17875" s="7"/>
      <c r="DEW17875" s="3"/>
      <c r="DEX17875" s="4"/>
      <c r="DEY17875" s="4"/>
      <c r="DEZ17875" s="10"/>
      <c r="DFA17875" s="4"/>
      <c r="DFB17875" s="9"/>
      <c r="DFC17875" s="9"/>
      <c r="DFD17875" s="7"/>
      <c r="DFE17875" s="3"/>
      <c r="DFF17875" s="4"/>
      <c r="DFG17875" s="4"/>
      <c r="DFH17875" s="10"/>
      <c r="DFI17875" s="4"/>
      <c r="DFJ17875" s="9"/>
      <c r="DFK17875" s="9"/>
      <c r="DFL17875" s="7"/>
      <c r="DFM17875" s="3"/>
      <c r="DFN17875" s="4"/>
      <c r="DFO17875" s="4"/>
      <c r="DFP17875" s="10"/>
      <c r="DFQ17875" s="4"/>
      <c r="DFR17875" s="9"/>
      <c r="DFS17875" s="9"/>
      <c r="DFT17875" s="7"/>
      <c r="DFU17875" s="3"/>
      <c r="DFV17875" s="4"/>
      <c r="DFW17875" s="4"/>
      <c r="DFX17875" s="10"/>
      <c r="DFY17875" s="4"/>
      <c r="DFZ17875" s="9"/>
      <c r="DGA17875" s="9"/>
      <c r="DGB17875" s="7"/>
      <c r="DGC17875" s="3"/>
      <c r="DGD17875" s="4"/>
      <c r="DGE17875" s="4"/>
      <c r="DGF17875" s="10"/>
      <c r="DGG17875" s="4"/>
      <c r="DGH17875" s="9"/>
      <c r="DGI17875" s="9"/>
      <c r="DGJ17875" s="7"/>
      <c r="DGK17875" s="3"/>
      <c r="DGL17875" s="4"/>
      <c r="DGM17875" s="4"/>
      <c r="DGN17875" s="10"/>
      <c r="DGO17875" s="4"/>
      <c r="DGP17875" s="9"/>
      <c r="DGQ17875" s="9"/>
      <c r="DGR17875" s="7"/>
      <c r="DGS17875" s="3"/>
      <c r="DGT17875" s="4"/>
      <c r="DGU17875" s="4"/>
      <c r="DGV17875" s="10"/>
      <c r="DGW17875" s="4"/>
      <c r="DGX17875" s="9"/>
      <c r="DGY17875" s="9"/>
      <c r="DGZ17875" s="7"/>
      <c r="DHA17875" s="3"/>
      <c r="DHB17875" s="4"/>
      <c r="DHC17875" s="4"/>
      <c r="DHD17875" s="10"/>
      <c r="DHE17875" s="4"/>
      <c r="DHF17875" s="9"/>
      <c r="DHG17875" s="9"/>
      <c r="DHH17875" s="7"/>
      <c r="DHI17875" s="3"/>
      <c r="DHJ17875" s="4"/>
      <c r="DHK17875" s="4"/>
      <c r="DHL17875" s="10"/>
      <c r="DHM17875" s="4"/>
      <c r="DHN17875" s="9"/>
      <c r="DHO17875" s="9"/>
      <c r="DHP17875" s="7"/>
      <c r="DHQ17875" s="3"/>
      <c r="DHR17875" s="4"/>
      <c r="DHS17875" s="4"/>
      <c r="DHT17875" s="10"/>
      <c r="DHU17875" s="4"/>
      <c r="DHV17875" s="9"/>
      <c r="DHW17875" s="9"/>
      <c r="DHX17875" s="7"/>
      <c r="DHY17875" s="3"/>
      <c r="DHZ17875" s="4"/>
      <c r="DIA17875" s="4"/>
      <c r="DIB17875" s="10"/>
      <c r="DIC17875" s="4"/>
      <c r="DID17875" s="9"/>
      <c r="DIE17875" s="9"/>
      <c r="DIF17875" s="7"/>
      <c r="DIG17875" s="3"/>
      <c r="DIH17875" s="4"/>
      <c r="DII17875" s="4"/>
      <c r="DIJ17875" s="10"/>
      <c r="DIK17875" s="4"/>
      <c r="DIL17875" s="9"/>
      <c r="DIM17875" s="9"/>
      <c r="DIN17875" s="7"/>
      <c r="DIO17875" s="3"/>
      <c r="DIP17875" s="4"/>
      <c r="DIQ17875" s="4"/>
      <c r="DIR17875" s="10"/>
      <c r="DIS17875" s="4"/>
      <c r="DIT17875" s="9"/>
      <c r="DIU17875" s="9"/>
      <c r="DIV17875" s="7"/>
      <c r="DIW17875" s="3"/>
      <c r="DIX17875" s="4"/>
      <c r="DIY17875" s="4"/>
      <c r="DIZ17875" s="10"/>
      <c r="DJA17875" s="4"/>
      <c r="DJB17875" s="9"/>
      <c r="DJC17875" s="9"/>
      <c r="DJD17875" s="7"/>
      <c r="DJE17875" s="3"/>
      <c r="DJF17875" s="4"/>
      <c r="DJG17875" s="4"/>
      <c r="DJH17875" s="10"/>
      <c r="DJI17875" s="4"/>
      <c r="DJJ17875" s="9"/>
      <c r="DJK17875" s="9"/>
      <c r="DJL17875" s="7"/>
      <c r="DJM17875" s="3"/>
      <c r="DJN17875" s="4"/>
      <c r="DJO17875" s="4"/>
      <c r="DJP17875" s="10"/>
      <c r="DJQ17875" s="4"/>
      <c r="DJR17875" s="9"/>
      <c r="DJS17875" s="9"/>
      <c r="DJT17875" s="7"/>
      <c r="DJU17875" s="3"/>
      <c r="DJV17875" s="4"/>
      <c r="DJW17875" s="4"/>
      <c r="DJX17875" s="10"/>
      <c r="DJY17875" s="4"/>
      <c r="DJZ17875" s="9"/>
      <c r="DKA17875" s="9"/>
      <c r="DKB17875" s="7"/>
      <c r="DKC17875" s="3"/>
      <c r="DKD17875" s="4"/>
      <c r="DKE17875" s="4"/>
      <c r="DKF17875" s="10"/>
      <c r="DKG17875" s="4"/>
      <c r="DKH17875" s="9"/>
      <c r="DKI17875" s="9"/>
      <c r="DKJ17875" s="7"/>
      <c r="DKK17875" s="3"/>
      <c r="DKL17875" s="4"/>
      <c r="DKM17875" s="4"/>
      <c r="DKN17875" s="10"/>
      <c r="DKO17875" s="4"/>
      <c r="DKP17875" s="9"/>
      <c r="DKQ17875" s="9"/>
      <c r="DKR17875" s="7"/>
      <c r="DKS17875" s="3"/>
      <c r="DKT17875" s="4"/>
      <c r="DKU17875" s="4"/>
      <c r="DKV17875" s="10"/>
      <c r="DKW17875" s="4"/>
      <c r="DKX17875" s="9"/>
      <c r="DKY17875" s="9"/>
      <c r="DKZ17875" s="7"/>
      <c r="DLA17875" s="3"/>
      <c r="DLB17875" s="4"/>
      <c r="DLC17875" s="4"/>
      <c r="DLD17875" s="10"/>
      <c r="DLE17875" s="4"/>
      <c r="DLF17875" s="9"/>
      <c r="DLG17875" s="9"/>
      <c r="DLH17875" s="7"/>
      <c r="DLI17875" s="3"/>
      <c r="DLJ17875" s="4"/>
      <c r="DLK17875" s="4"/>
      <c r="DLL17875" s="10"/>
      <c r="DLM17875" s="4"/>
      <c r="DLN17875" s="9"/>
      <c r="DLO17875" s="9"/>
      <c r="DLP17875" s="7"/>
      <c r="DLQ17875" s="3"/>
      <c r="DLR17875" s="4"/>
      <c r="DLS17875" s="4"/>
      <c r="DLT17875" s="10"/>
      <c r="DLU17875" s="4"/>
      <c r="DLV17875" s="9"/>
      <c r="DLW17875" s="9"/>
      <c r="DLX17875" s="7"/>
      <c r="DLY17875" s="3"/>
      <c r="DLZ17875" s="4"/>
      <c r="DMA17875" s="4"/>
      <c r="DMB17875" s="10"/>
      <c r="DMC17875" s="4"/>
      <c r="DMD17875" s="9"/>
      <c r="DME17875" s="9"/>
      <c r="DMF17875" s="7"/>
      <c r="DMG17875" s="3"/>
      <c r="DMH17875" s="4"/>
      <c r="DMI17875" s="4"/>
      <c r="DMJ17875" s="10"/>
      <c r="DMK17875" s="4"/>
      <c r="DML17875" s="9"/>
      <c r="DMM17875" s="9"/>
      <c r="DMN17875" s="7"/>
      <c r="DMO17875" s="3"/>
      <c r="DMP17875" s="4"/>
      <c r="DMQ17875" s="4"/>
      <c r="DMR17875" s="10"/>
      <c r="DMS17875" s="4"/>
      <c r="DMT17875" s="9"/>
      <c r="DMU17875" s="9"/>
      <c r="DMV17875" s="7"/>
      <c r="DMW17875" s="3"/>
      <c r="DMX17875" s="4"/>
      <c r="DMY17875" s="4"/>
      <c r="DMZ17875" s="10"/>
      <c r="DNA17875" s="4"/>
      <c r="DNB17875" s="9"/>
      <c r="DNC17875" s="9"/>
      <c r="DND17875" s="7"/>
      <c r="DNE17875" s="3"/>
      <c r="DNF17875" s="4"/>
      <c r="DNG17875" s="4"/>
      <c r="DNH17875" s="10"/>
      <c r="DNI17875" s="4"/>
      <c r="DNJ17875" s="9"/>
      <c r="DNK17875" s="9"/>
      <c r="DNL17875" s="7"/>
      <c r="DNM17875" s="3"/>
      <c r="DNN17875" s="4"/>
      <c r="DNO17875" s="4"/>
      <c r="DNP17875" s="10"/>
      <c r="DNQ17875" s="4"/>
      <c r="DNR17875" s="9"/>
      <c r="DNS17875" s="9"/>
      <c r="DNT17875" s="7"/>
      <c r="DNU17875" s="3"/>
      <c r="DNV17875" s="4"/>
      <c r="DNW17875" s="4"/>
      <c r="DNX17875" s="10"/>
      <c r="DNY17875" s="4"/>
      <c r="DNZ17875" s="9"/>
      <c r="DOA17875" s="9"/>
      <c r="DOB17875" s="7"/>
      <c r="DOC17875" s="3"/>
      <c r="DOD17875" s="4"/>
      <c r="DOE17875" s="4"/>
      <c r="DOF17875" s="10"/>
      <c r="DOG17875" s="4"/>
      <c r="DOH17875" s="9"/>
      <c r="DOI17875" s="9"/>
      <c r="DOJ17875" s="7"/>
      <c r="DOK17875" s="3"/>
      <c r="DOL17875" s="4"/>
      <c r="DOM17875" s="4"/>
      <c r="DON17875" s="10"/>
      <c r="DOO17875" s="4"/>
      <c r="DOP17875" s="9"/>
      <c r="DOQ17875" s="9"/>
      <c r="DOR17875" s="7"/>
      <c r="DOS17875" s="3"/>
      <c r="DOT17875" s="4"/>
      <c r="DOU17875" s="4"/>
      <c r="DOV17875" s="10"/>
      <c r="DOW17875" s="4"/>
      <c r="DOX17875" s="9"/>
      <c r="DOY17875" s="9"/>
      <c r="DOZ17875" s="7"/>
      <c r="DPA17875" s="3"/>
      <c r="DPB17875" s="4"/>
      <c r="DPC17875" s="4"/>
      <c r="DPD17875" s="10"/>
      <c r="DPE17875" s="4"/>
      <c r="DPF17875" s="9"/>
      <c r="DPG17875" s="9"/>
      <c r="DPH17875" s="7"/>
      <c r="DPI17875" s="3"/>
      <c r="DPJ17875" s="4"/>
      <c r="DPK17875" s="4"/>
      <c r="DPL17875" s="10"/>
      <c r="DPM17875" s="4"/>
      <c r="DPN17875" s="9"/>
      <c r="DPO17875" s="9"/>
      <c r="DPP17875" s="7"/>
      <c r="DPQ17875" s="3"/>
      <c r="DPR17875" s="4"/>
      <c r="DPS17875" s="4"/>
      <c r="DPT17875" s="10"/>
      <c r="DPU17875" s="4"/>
      <c r="DPV17875" s="9"/>
      <c r="DPW17875" s="9"/>
      <c r="DPX17875" s="7"/>
      <c r="DPY17875" s="3"/>
      <c r="DPZ17875" s="4"/>
      <c r="DQA17875" s="4"/>
      <c r="DQB17875" s="10"/>
      <c r="DQC17875" s="4"/>
      <c r="DQD17875" s="9"/>
      <c r="DQE17875" s="9"/>
      <c r="DQF17875" s="7"/>
      <c r="DQG17875" s="3"/>
      <c r="DQH17875" s="4"/>
      <c r="DQI17875" s="4"/>
      <c r="DQJ17875" s="10"/>
      <c r="DQK17875" s="4"/>
      <c r="DQL17875" s="9"/>
      <c r="DQM17875" s="9"/>
      <c r="DQN17875" s="7"/>
      <c r="DQO17875" s="3"/>
      <c r="DQP17875" s="4"/>
      <c r="DQQ17875" s="4"/>
      <c r="DQR17875" s="10"/>
      <c r="DQS17875" s="4"/>
      <c r="DQT17875" s="9"/>
      <c r="DQU17875" s="9"/>
      <c r="DQV17875" s="7"/>
      <c r="DQW17875" s="3"/>
      <c r="DQX17875" s="4"/>
      <c r="DQY17875" s="4"/>
      <c r="DQZ17875" s="10"/>
      <c r="DRA17875" s="4"/>
      <c r="DRB17875" s="9"/>
      <c r="DRC17875" s="9"/>
      <c r="DRD17875" s="7"/>
      <c r="DRE17875" s="3"/>
      <c r="DRF17875" s="4"/>
      <c r="DRG17875" s="4"/>
      <c r="DRH17875" s="10"/>
      <c r="DRI17875" s="4"/>
      <c r="DRJ17875" s="9"/>
      <c r="DRK17875" s="9"/>
      <c r="DRL17875" s="7"/>
      <c r="DRM17875" s="3"/>
      <c r="DRN17875" s="4"/>
      <c r="DRO17875" s="4"/>
      <c r="DRP17875" s="10"/>
      <c r="DRQ17875" s="4"/>
      <c r="DRR17875" s="9"/>
      <c r="DRS17875" s="9"/>
      <c r="DRT17875" s="7"/>
      <c r="DRU17875" s="3"/>
      <c r="DRV17875" s="4"/>
      <c r="DRW17875" s="4"/>
      <c r="DRX17875" s="10"/>
      <c r="DRY17875" s="4"/>
      <c r="DRZ17875" s="9"/>
      <c r="DSA17875" s="9"/>
      <c r="DSB17875" s="7"/>
      <c r="DSC17875" s="3"/>
      <c r="DSD17875" s="4"/>
      <c r="DSE17875" s="4"/>
      <c r="DSF17875" s="10"/>
      <c r="DSG17875" s="4"/>
      <c r="DSH17875" s="9"/>
      <c r="DSI17875" s="9"/>
      <c r="DSJ17875" s="7"/>
      <c r="DSK17875" s="3"/>
      <c r="DSL17875" s="4"/>
      <c r="DSM17875" s="4"/>
      <c r="DSN17875" s="10"/>
      <c r="DSO17875" s="4"/>
      <c r="DSP17875" s="9"/>
      <c r="DSQ17875" s="9"/>
      <c r="DSR17875" s="7"/>
      <c r="DSS17875" s="3"/>
      <c r="DST17875" s="4"/>
      <c r="DSU17875" s="4"/>
      <c r="DSV17875" s="10"/>
      <c r="DSW17875" s="4"/>
      <c r="DSX17875" s="9"/>
      <c r="DSY17875" s="9"/>
      <c r="DSZ17875" s="7"/>
      <c r="DTA17875" s="3"/>
      <c r="DTB17875" s="4"/>
      <c r="DTC17875" s="4"/>
      <c r="DTD17875" s="10"/>
      <c r="DTE17875" s="4"/>
      <c r="DTF17875" s="9"/>
      <c r="DTG17875" s="9"/>
      <c r="DTH17875" s="7"/>
      <c r="DTI17875" s="3"/>
      <c r="DTJ17875" s="4"/>
      <c r="DTK17875" s="4"/>
      <c r="DTL17875" s="10"/>
      <c r="DTM17875" s="4"/>
      <c r="DTN17875" s="9"/>
      <c r="DTO17875" s="9"/>
      <c r="DTP17875" s="7"/>
      <c r="DTQ17875" s="3"/>
      <c r="DTR17875" s="4"/>
      <c r="DTS17875" s="4"/>
      <c r="DTT17875" s="10"/>
      <c r="DTU17875" s="4"/>
      <c r="DTV17875" s="9"/>
      <c r="DTW17875" s="9"/>
      <c r="DTX17875" s="7"/>
      <c r="DTY17875" s="3"/>
      <c r="DTZ17875" s="4"/>
      <c r="DUA17875" s="4"/>
      <c r="DUB17875" s="10"/>
      <c r="DUC17875" s="4"/>
      <c r="DUD17875" s="9"/>
      <c r="DUE17875" s="9"/>
      <c r="DUF17875" s="7"/>
      <c r="DUG17875" s="3"/>
      <c r="DUH17875" s="4"/>
      <c r="DUI17875" s="4"/>
      <c r="DUJ17875" s="10"/>
      <c r="DUK17875" s="4"/>
      <c r="DUL17875" s="9"/>
      <c r="DUM17875" s="9"/>
      <c r="DUN17875" s="7"/>
      <c r="DUO17875" s="3"/>
      <c r="DUP17875" s="4"/>
      <c r="DUQ17875" s="4"/>
      <c r="DUR17875" s="10"/>
      <c r="DUS17875" s="4"/>
      <c r="DUT17875" s="9"/>
      <c r="DUU17875" s="9"/>
      <c r="DUV17875" s="7"/>
      <c r="DUW17875" s="3"/>
      <c r="DUX17875" s="4"/>
      <c r="DUY17875" s="4"/>
      <c r="DUZ17875" s="10"/>
      <c r="DVA17875" s="4"/>
      <c r="DVB17875" s="9"/>
      <c r="DVC17875" s="9"/>
      <c r="DVD17875" s="7"/>
      <c r="DVE17875" s="3"/>
      <c r="DVF17875" s="4"/>
      <c r="DVG17875" s="4"/>
      <c r="DVH17875" s="10"/>
      <c r="DVI17875" s="4"/>
      <c r="DVJ17875" s="9"/>
      <c r="DVK17875" s="9"/>
      <c r="DVL17875" s="7"/>
      <c r="DVM17875" s="3"/>
      <c r="DVN17875" s="4"/>
      <c r="DVO17875" s="4"/>
      <c r="DVP17875" s="10"/>
      <c r="DVQ17875" s="4"/>
      <c r="DVR17875" s="9"/>
      <c r="DVS17875" s="9"/>
      <c r="DVT17875" s="7"/>
      <c r="DVU17875" s="3"/>
      <c r="DVV17875" s="4"/>
      <c r="DVW17875" s="4"/>
      <c r="DVX17875" s="10"/>
      <c r="DVY17875" s="4"/>
      <c r="DVZ17875" s="9"/>
      <c r="DWA17875" s="9"/>
      <c r="DWB17875" s="7"/>
      <c r="DWC17875" s="3"/>
      <c r="DWD17875" s="4"/>
      <c r="DWE17875" s="4"/>
      <c r="DWF17875" s="10"/>
      <c r="DWG17875" s="4"/>
      <c r="DWH17875" s="9"/>
      <c r="DWI17875" s="9"/>
      <c r="DWJ17875" s="7"/>
      <c r="DWK17875" s="3"/>
      <c r="DWL17875" s="4"/>
      <c r="DWM17875" s="4"/>
      <c r="DWN17875" s="10"/>
      <c r="DWO17875" s="4"/>
      <c r="DWP17875" s="9"/>
      <c r="DWQ17875" s="9"/>
      <c r="DWR17875" s="7"/>
      <c r="DWS17875" s="3"/>
      <c r="DWT17875" s="4"/>
      <c r="DWU17875" s="4"/>
      <c r="DWV17875" s="10"/>
      <c r="DWW17875" s="4"/>
      <c r="DWX17875" s="9"/>
      <c r="DWY17875" s="9"/>
      <c r="DWZ17875" s="7"/>
      <c r="DXA17875" s="3"/>
      <c r="DXB17875" s="4"/>
      <c r="DXC17875" s="4"/>
      <c r="DXD17875" s="10"/>
      <c r="DXE17875" s="4"/>
      <c r="DXF17875" s="9"/>
      <c r="DXG17875" s="9"/>
      <c r="DXH17875" s="7"/>
      <c r="DXI17875" s="3"/>
      <c r="DXJ17875" s="4"/>
      <c r="DXK17875" s="4"/>
      <c r="DXL17875" s="10"/>
      <c r="DXM17875" s="4"/>
      <c r="DXN17875" s="9"/>
      <c r="DXO17875" s="9"/>
      <c r="DXP17875" s="7"/>
      <c r="DXQ17875" s="3"/>
      <c r="DXR17875" s="4"/>
      <c r="DXS17875" s="4"/>
      <c r="DXT17875" s="10"/>
      <c r="DXU17875" s="4"/>
      <c r="DXV17875" s="9"/>
      <c r="DXW17875" s="9"/>
      <c r="DXX17875" s="7"/>
      <c r="DXY17875" s="3"/>
      <c r="DXZ17875" s="4"/>
      <c r="DYA17875" s="4"/>
      <c r="DYB17875" s="10"/>
      <c r="DYC17875" s="4"/>
      <c r="DYD17875" s="9"/>
      <c r="DYE17875" s="9"/>
      <c r="DYF17875" s="7"/>
      <c r="DYG17875" s="3"/>
      <c r="DYH17875" s="4"/>
      <c r="DYI17875" s="4"/>
      <c r="DYJ17875" s="10"/>
      <c r="DYK17875" s="4"/>
      <c r="DYL17875" s="9"/>
      <c r="DYM17875" s="9"/>
      <c r="DYN17875" s="7"/>
      <c r="DYO17875" s="3"/>
      <c r="DYP17875" s="4"/>
      <c r="DYQ17875" s="4"/>
      <c r="DYR17875" s="10"/>
      <c r="DYS17875" s="4"/>
      <c r="DYT17875" s="9"/>
      <c r="DYU17875" s="9"/>
      <c r="DYV17875" s="7"/>
      <c r="DYW17875" s="3"/>
      <c r="DYX17875" s="4"/>
      <c r="DYY17875" s="4"/>
      <c r="DYZ17875" s="10"/>
      <c r="DZA17875" s="4"/>
      <c r="DZB17875" s="9"/>
      <c r="DZC17875" s="9"/>
      <c r="DZD17875" s="7"/>
      <c r="DZE17875" s="3"/>
      <c r="DZF17875" s="4"/>
      <c r="DZG17875" s="4"/>
      <c r="DZH17875" s="10"/>
      <c r="DZI17875" s="4"/>
      <c r="DZJ17875" s="9"/>
      <c r="DZK17875" s="9"/>
      <c r="DZL17875" s="7"/>
      <c r="DZM17875" s="3"/>
      <c r="DZN17875" s="4"/>
      <c r="DZO17875" s="4"/>
      <c r="DZP17875" s="10"/>
      <c r="DZQ17875" s="4"/>
      <c r="DZR17875" s="9"/>
      <c r="DZS17875" s="9"/>
      <c r="DZT17875" s="7"/>
      <c r="DZU17875" s="3"/>
      <c r="DZV17875" s="4"/>
      <c r="DZW17875" s="4"/>
      <c r="DZX17875" s="10"/>
      <c r="DZY17875" s="4"/>
      <c r="DZZ17875" s="9"/>
      <c r="EAA17875" s="9"/>
      <c r="EAB17875" s="7"/>
      <c r="EAC17875" s="3"/>
      <c r="EAD17875" s="4"/>
      <c r="EAE17875" s="4"/>
      <c r="EAF17875" s="10"/>
      <c r="EAG17875" s="4"/>
      <c r="EAH17875" s="9"/>
      <c r="EAI17875" s="9"/>
      <c r="EAJ17875" s="7"/>
      <c r="EAK17875" s="3"/>
      <c r="EAL17875" s="4"/>
      <c r="EAM17875" s="4"/>
      <c r="EAN17875" s="10"/>
      <c r="EAO17875" s="4"/>
      <c r="EAP17875" s="9"/>
      <c r="EAQ17875" s="9"/>
      <c r="EAR17875" s="7"/>
      <c r="EAS17875" s="3"/>
      <c r="EAT17875" s="4"/>
      <c r="EAU17875" s="4"/>
      <c r="EAV17875" s="10"/>
      <c r="EAW17875" s="4"/>
      <c r="EAX17875" s="9"/>
      <c r="EAY17875" s="9"/>
      <c r="EAZ17875" s="7"/>
      <c r="EBA17875" s="3"/>
      <c r="EBB17875" s="4"/>
      <c r="EBC17875" s="4"/>
      <c r="EBD17875" s="10"/>
      <c r="EBE17875" s="4"/>
      <c r="EBF17875" s="9"/>
      <c r="EBG17875" s="9"/>
      <c r="EBH17875" s="7"/>
      <c r="EBI17875" s="3"/>
      <c r="EBJ17875" s="4"/>
      <c r="EBK17875" s="4"/>
      <c r="EBL17875" s="10"/>
      <c r="EBM17875" s="4"/>
      <c r="EBN17875" s="9"/>
      <c r="EBO17875" s="9"/>
      <c r="EBP17875" s="7"/>
      <c r="EBQ17875" s="3"/>
      <c r="EBR17875" s="4"/>
      <c r="EBS17875" s="4"/>
      <c r="EBT17875" s="10"/>
      <c r="EBU17875" s="4"/>
      <c r="EBV17875" s="9"/>
      <c r="EBW17875" s="9"/>
      <c r="EBX17875" s="7"/>
      <c r="EBY17875" s="3"/>
      <c r="EBZ17875" s="4"/>
      <c r="ECA17875" s="4"/>
      <c r="ECB17875" s="10"/>
      <c r="ECC17875" s="4"/>
      <c r="ECD17875" s="9"/>
      <c r="ECE17875" s="9"/>
      <c r="ECF17875" s="7"/>
      <c r="ECG17875" s="3"/>
      <c r="ECH17875" s="4"/>
      <c r="ECI17875" s="4"/>
      <c r="ECJ17875" s="10"/>
      <c r="ECK17875" s="4"/>
      <c r="ECL17875" s="9"/>
      <c r="ECM17875" s="9"/>
      <c r="ECN17875" s="7"/>
      <c r="ECO17875" s="3"/>
      <c r="ECP17875" s="4"/>
      <c r="ECQ17875" s="4"/>
      <c r="ECR17875" s="10"/>
      <c r="ECS17875" s="4"/>
      <c r="ECT17875" s="9"/>
      <c r="ECU17875" s="9"/>
      <c r="ECV17875" s="7"/>
      <c r="ECW17875" s="3"/>
      <c r="ECX17875" s="4"/>
      <c r="ECY17875" s="4"/>
      <c r="ECZ17875" s="10"/>
      <c r="EDA17875" s="4"/>
      <c r="EDB17875" s="9"/>
      <c r="EDC17875" s="9"/>
      <c r="EDD17875" s="7"/>
      <c r="EDE17875" s="3"/>
      <c r="EDF17875" s="4"/>
      <c r="EDG17875" s="4"/>
      <c r="EDH17875" s="10"/>
      <c r="EDI17875" s="4"/>
      <c r="EDJ17875" s="9"/>
      <c r="EDK17875" s="9"/>
      <c r="EDL17875" s="7"/>
      <c r="EDM17875" s="3"/>
      <c r="EDN17875" s="4"/>
      <c r="EDO17875" s="4"/>
      <c r="EDP17875" s="10"/>
      <c r="EDQ17875" s="4"/>
      <c r="EDR17875" s="9"/>
      <c r="EDS17875" s="9"/>
      <c r="EDT17875" s="7"/>
      <c r="EDU17875" s="3"/>
      <c r="EDV17875" s="4"/>
      <c r="EDW17875" s="4"/>
      <c r="EDX17875" s="10"/>
      <c r="EDY17875" s="4"/>
      <c r="EDZ17875" s="9"/>
      <c r="EEA17875" s="9"/>
      <c r="EEB17875" s="7"/>
      <c r="EEC17875" s="3"/>
      <c r="EED17875" s="4"/>
      <c r="EEE17875" s="4"/>
      <c r="EEF17875" s="10"/>
      <c r="EEG17875" s="4"/>
      <c r="EEH17875" s="9"/>
      <c r="EEI17875" s="9"/>
      <c r="EEJ17875" s="7"/>
      <c r="EEK17875" s="3"/>
      <c r="EEL17875" s="4"/>
      <c r="EEM17875" s="4"/>
      <c r="EEN17875" s="10"/>
      <c r="EEO17875" s="4"/>
      <c r="EEP17875" s="9"/>
      <c r="EEQ17875" s="9"/>
      <c r="EER17875" s="7"/>
      <c r="EES17875" s="3"/>
      <c r="EET17875" s="4"/>
      <c r="EEU17875" s="4"/>
      <c r="EEV17875" s="10"/>
      <c r="EEW17875" s="4"/>
      <c r="EEX17875" s="9"/>
      <c r="EEY17875" s="9"/>
      <c r="EEZ17875" s="7"/>
      <c r="EFA17875" s="3"/>
      <c r="EFB17875" s="4"/>
      <c r="EFC17875" s="4"/>
      <c r="EFD17875" s="10"/>
      <c r="EFE17875" s="4"/>
      <c r="EFF17875" s="9"/>
      <c r="EFG17875" s="9"/>
      <c r="EFH17875" s="7"/>
      <c r="EFI17875" s="3"/>
      <c r="EFJ17875" s="4"/>
      <c r="EFK17875" s="4"/>
      <c r="EFL17875" s="10"/>
      <c r="EFM17875" s="4"/>
      <c r="EFN17875" s="9"/>
      <c r="EFO17875" s="9"/>
      <c r="EFP17875" s="7"/>
      <c r="EFQ17875" s="3"/>
      <c r="EFR17875" s="4"/>
      <c r="EFS17875" s="4"/>
      <c r="EFT17875" s="10"/>
      <c r="EFU17875" s="4"/>
      <c r="EFV17875" s="9"/>
      <c r="EFW17875" s="9"/>
      <c r="EFX17875" s="7"/>
      <c r="EFY17875" s="3"/>
      <c r="EFZ17875" s="4"/>
      <c r="EGA17875" s="4"/>
      <c r="EGB17875" s="10"/>
      <c r="EGC17875" s="4"/>
      <c r="EGD17875" s="9"/>
      <c r="EGE17875" s="9"/>
      <c r="EGF17875" s="7"/>
      <c r="EGG17875" s="3"/>
      <c r="EGH17875" s="4"/>
      <c r="EGI17875" s="4"/>
      <c r="EGJ17875" s="10"/>
      <c r="EGK17875" s="4"/>
      <c r="EGL17875" s="9"/>
      <c r="EGM17875" s="9"/>
      <c r="EGN17875" s="7"/>
      <c r="EGO17875" s="3"/>
      <c r="EGP17875" s="4"/>
      <c r="EGQ17875" s="4"/>
      <c r="EGR17875" s="10"/>
      <c r="EGS17875" s="4"/>
      <c r="EGT17875" s="9"/>
      <c r="EGU17875" s="9"/>
      <c r="EGV17875" s="7"/>
      <c r="EGW17875" s="3"/>
      <c r="EGX17875" s="4"/>
      <c r="EGY17875" s="4"/>
      <c r="EGZ17875" s="10"/>
      <c r="EHA17875" s="4"/>
      <c r="EHB17875" s="9"/>
      <c r="EHC17875" s="9"/>
      <c r="EHD17875" s="7"/>
      <c r="EHE17875" s="3"/>
      <c r="EHF17875" s="4"/>
      <c r="EHG17875" s="4"/>
      <c r="EHH17875" s="10"/>
      <c r="EHI17875" s="4"/>
      <c r="EHJ17875" s="9"/>
      <c r="EHK17875" s="9"/>
      <c r="EHL17875" s="7"/>
      <c r="EHM17875" s="3"/>
      <c r="EHN17875" s="4"/>
      <c r="EHO17875" s="4"/>
      <c r="EHP17875" s="10"/>
      <c r="EHQ17875" s="4"/>
      <c r="EHR17875" s="9"/>
      <c r="EHS17875" s="9"/>
      <c r="EHT17875" s="7"/>
      <c r="EHU17875" s="3"/>
      <c r="EHV17875" s="4"/>
      <c r="EHW17875" s="4"/>
      <c r="EHX17875" s="10"/>
      <c r="EHY17875" s="4"/>
      <c r="EHZ17875" s="9"/>
      <c r="EIA17875" s="9"/>
      <c r="EIB17875" s="7"/>
      <c r="EIC17875" s="3"/>
      <c r="EID17875" s="4"/>
      <c r="EIE17875" s="4"/>
      <c r="EIF17875" s="10"/>
      <c r="EIG17875" s="4"/>
      <c r="EIH17875" s="9"/>
      <c r="EII17875" s="9"/>
      <c r="EIJ17875" s="7"/>
      <c r="EIK17875" s="3"/>
      <c r="EIL17875" s="4"/>
      <c r="EIM17875" s="4"/>
      <c r="EIN17875" s="10"/>
      <c r="EIO17875" s="4"/>
      <c r="EIP17875" s="9"/>
      <c r="EIQ17875" s="9"/>
      <c r="EIR17875" s="7"/>
      <c r="EIS17875" s="3"/>
      <c r="EIT17875" s="4"/>
      <c r="EIU17875" s="4"/>
      <c r="EIV17875" s="10"/>
      <c r="EIW17875" s="4"/>
      <c r="EIX17875" s="9"/>
      <c r="EIY17875" s="9"/>
      <c r="EIZ17875" s="7"/>
      <c r="EJA17875" s="3"/>
      <c r="EJB17875" s="4"/>
      <c r="EJC17875" s="4"/>
      <c r="EJD17875" s="10"/>
      <c r="EJE17875" s="4"/>
      <c r="EJF17875" s="9"/>
      <c r="EJG17875" s="9"/>
      <c r="EJH17875" s="7"/>
      <c r="EJI17875" s="3"/>
      <c r="EJJ17875" s="4"/>
      <c r="EJK17875" s="4"/>
      <c r="EJL17875" s="10"/>
      <c r="EJM17875" s="4"/>
      <c r="EJN17875" s="9"/>
      <c r="EJO17875" s="9"/>
      <c r="EJP17875" s="7"/>
      <c r="EJQ17875" s="3"/>
      <c r="EJR17875" s="4"/>
      <c r="EJS17875" s="4"/>
      <c r="EJT17875" s="10"/>
      <c r="EJU17875" s="4"/>
      <c r="EJV17875" s="9"/>
      <c r="EJW17875" s="9"/>
      <c r="EJX17875" s="7"/>
      <c r="EJY17875" s="3"/>
      <c r="EJZ17875" s="4"/>
      <c r="EKA17875" s="4"/>
      <c r="EKB17875" s="10"/>
      <c r="EKC17875" s="4"/>
      <c r="EKD17875" s="9"/>
      <c r="EKE17875" s="9"/>
      <c r="EKF17875" s="7"/>
      <c r="EKG17875" s="3"/>
      <c r="EKH17875" s="4"/>
      <c r="EKI17875" s="4"/>
      <c r="EKJ17875" s="10"/>
      <c r="EKK17875" s="4"/>
      <c r="EKL17875" s="9"/>
      <c r="EKM17875" s="9"/>
      <c r="EKN17875" s="7"/>
      <c r="EKO17875" s="3"/>
      <c r="EKP17875" s="4"/>
      <c r="EKQ17875" s="4"/>
      <c r="EKR17875" s="10"/>
      <c r="EKS17875" s="4"/>
      <c r="EKT17875" s="9"/>
      <c r="EKU17875" s="9"/>
      <c r="EKV17875" s="7"/>
      <c r="EKW17875" s="3"/>
      <c r="EKX17875" s="4"/>
      <c r="EKY17875" s="4"/>
      <c r="EKZ17875" s="10"/>
      <c r="ELA17875" s="4"/>
      <c r="ELB17875" s="9"/>
      <c r="ELC17875" s="9"/>
      <c r="ELD17875" s="7"/>
      <c r="ELE17875" s="3"/>
      <c r="ELF17875" s="4"/>
      <c r="ELG17875" s="4"/>
      <c r="ELH17875" s="10"/>
      <c r="ELI17875" s="4"/>
      <c r="ELJ17875" s="9"/>
      <c r="ELK17875" s="9"/>
      <c r="ELL17875" s="7"/>
      <c r="ELM17875" s="3"/>
      <c r="ELN17875" s="4"/>
      <c r="ELO17875" s="4"/>
      <c r="ELP17875" s="10"/>
      <c r="ELQ17875" s="4"/>
      <c r="ELR17875" s="9"/>
      <c r="ELS17875" s="9"/>
      <c r="ELT17875" s="7"/>
      <c r="ELU17875" s="3"/>
      <c r="ELV17875" s="4"/>
      <c r="ELW17875" s="4"/>
      <c r="ELX17875" s="10"/>
      <c r="ELY17875" s="4"/>
      <c r="ELZ17875" s="9"/>
      <c r="EMA17875" s="9"/>
      <c r="EMB17875" s="7"/>
      <c r="EMC17875" s="3"/>
      <c r="EMD17875" s="4"/>
      <c r="EME17875" s="4"/>
      <c r="EMF17875" s="10"/>
      <c r="EMG17875" s="4"/>
      <c r="EMH17875" s="9"/>
      <c r="EMI17875" s="9"/>
      <c r="EMJ17875" s="7"/>
      <c r="EMK17875" s="3"/>
      <c r="EML17875" s="4"/>
      <c r="EMM17875" s="4"/>
      <c r="EMN17875" s="10"/>
      <c r="EMO17875" s="4"/>
      <c r="EMP17875" s="9"/>
      <c r="EMQ17875" s="9"/>
      <c r="EMR17875" s="7"/>
      <c r="EMS17875" s="3"/>
      <c r="EMT17875" s="4"/>
      <c r="EMU17875" s="4"/>
      <c r="EMV17875" s="10"/>
      <c r="EMW17875" s="4"/>
      <c r="EMX17875" s="9"/>
      <c r="EMY17875" s="9"/>
      <c r="EMZ17875" s="7"/>
      <c r="ENA17875" s="3"/>
      <c r="ENB17875" s="4"/>
      <c r="ENC17875" s="4"/>
      <c r="END17875" s="10"/>
      <c r="ENE17875" s="4"/>
      <c r="ENF17875" s="9"/>
      <c r="ENG17875" s="9"/>
      <c r="ENH17875" s="7"/>
      <c r="ENI17875" s="3"/>
      <c r="ENJ17875" s="4"/>
      <c r="ENK17875" s="4"/>
      <c r="ENL17875" s="10"/>
      <c r="ENM17875" s="4"/>
      <c r="ENN17875" s="9"/>
      <c r="ENO17875" s="9"/>
      <c r="ENP17875" s="7"/>
      <c r="ENQ17875" s="3"/>
      <c r="ENR17875" s="4"/>
      <c r="ENS17875" s="4"/>
      <c r="ENT17875" s="10"/>
      <c r="ENU17875" s="4"/>
      <c r="ENV17875" s="9"/>
      <c r="ENW17875" s="9"/>
      <c r="ENX17875" s="7"/>
      <c r="ENY17875" s="3"/>
      <c r="ENZ17875" s="4"/>
      <c r="EOA17875" s="4"/>
      <c r="EOB17875" s="10"/>
      <c r="EOC17875" s="4"/>
      <c r="EOD17875" s="9"/>
      <c r="EOE17875" s="9"/>
      <c r="EOF17875" s="7"/>
      <c r="EOG17875" s="3"/>
      <c r="EOH17875" s="4"/>
      <c r="EOI17875" s="4"/>
      <c r="EOJ17875" s="10"/>
      <c r="EOK17875" s="4"/>
      <c r="EOL17875" s="9"/>
      <c r="EOM17875" s="9"/>
      <c r="EON17875" s="7"/>
      <c r="EOO17875" s="3"/>
      <c r="EOP17875" s="4"/>
      <c r="EOQ17875" s="4"/>
      <c r="EOR17875" s="10"/>
      <c r="EOS17875" s="4"/>
      <c r="EOT17875" s="9"/>
      <c r="EOU17875" s="9"/>
      <c r="EOV17875" s="7"/>
      <c r="EOW17875" s="3"/>
      <c r="EOX17875" s="4"/>
      <c r="EOY17875" s="4"/>
      <c r="EOZ17875" s="10"/>
      <c r="EPA17875" s="4"/>
      <c r="EPB17875" s="9"/>
      <c r="EPC17875" s="9"/>
      <c r="EPD17875" s="7"/>
      <c r="EPE17875" s="3"/>
      <c r="EPF17875" s="4"/>
      <c r="EPG17875" s="4"/>
      <c r="EPH17875" s="10"/>
      <c r="EPI17875" s="4"/>
      <c r="EPJ17875" s="9"/>
      <c r="EPK17875" s="9"/>
      <c r="EPL17875" s="7"/>
      <c r="EPM17875" s="3"/>
      <c r="EPN17875" s="4"/>
      <c r="EPO17875" s="4"/>
      <c r="EPP17875" s="10"/>
      <c r="EPQ17875" s="4"/>
      <c r="EPR17875" s="9"/>
      <c r="EPS17875" s="9"/>
      <c r="EPT17875" s="7"/>
      <c r="EPU17875" s="3"/>
      <c r="EPV17875" s="4"/>
      <c r="EPW17875" s="4"/>
      <c r="EPX17875" s="10"/>
      <c r="EPY17875" s="4"/>
      <c r="EPZ17875" s="9"/>
      <c r="EQA17875" s="9"/>
      <c r="EQB17875" s="7"/>
      <c r="EQC17875" s="3"/>
      <c r="EQD17875" s="4"/>
      <c r="EQE17875" s="4"/>
      <c r="EQF17875" s="10"/>
      <c r="EQG17875" s="4"/>
      <c r="EQH17875" s="9"/>
      <c r="EQI17875" s="9"/>
      <c r="EQJ17875" s="7"/>
      <c r="EQK17875" s="3"/>
      <c r="EQL17875" s="4"/>
      <c r="EQM17875" s="4"/>
      <c r="EQN17875" s="10"/>
      <c r="EQO17875" s="4"/>
      <c r="EQP17875" s="9"/>
      <c r="EQQ17875" s="9"/>
      <c r="EQR17875" s="7"/>
      <c r="EQS17875" s="3"/>
      <c r="EQT17875" s="4"/>
      <c r="EQU17875" s="4"/>
      <c r="EQV17875" s="10"/>
      <c r="EQW17875" s="4"/>
      <c r="EQX17875" s="9"/>
      <c r="EQY17875" s="9"/>
      <c r="EQZ17875" s="7"/>
      <c r="ERA17875" s="3"/>
      <c r="ERB17875" s="4"/>
      <c r="ERC17875" s="4"/>
      <c r="ERD17875" s="10"/>
      <c r="ERE17875" s="4"/>
      <c r="ERF17875" s="9"/>
      <c r="ERG17875" s="9"/>
      <c r="ERH17875" s="7"/>
      <c r="ERI17875" s="3"/>
      <c r="ERJ17875" s="4"/>
      <c r="ERK17875" s="4"/>
      <c r="ERL17875" s="10"/>
      <c r="ERM17875" s="4"/>
      <c r="ERN17875" s="9"/>
      <c r="ERO17875" s="9"/>
      <c r="ERP17875" s="7"/>
      <c r="ERQ17875" s="3"/>
      <c r="ERR17875" s="4"/>
      <c r="ERS17875" s="4"/>
      <c r="ERT17875" s="10"/>
      <c r="ERU17875" s="4"/>
      <c r="ERV17875" s="9"/>
      <c r="ERW17875" s="9"/>
      <c r="ERX17875" s="7"/>
      <c r="ERY17875" s="3"/>
      <c r="ERZ17875" s="4"/>
      <c r="ESA17875" s="4"/>
      <c r="ESB17875" s="10"/>
      <c r="ESC17875" s="4"/>
      <c r="ESD17875" s="9"/>
      <c r="ESE17875" s="9"/>
      <c r="ESF17875" s="7"/>
      <c r="ESG17875" s="3"/>
      <c r="ESH17875" s="4"/>
      <c r="ESI17875" s="4"/>
      <c r="ESJ17875" s="10"/>
      <c r="ESK17875" s="4"/>
      <c r="ESL17875" s="9"/>
      <c r="ESM17875" s="9"/>
      <c r="ESN17875" s="7"/>
      <c r="ESO17875" s="3"/>
      <c r="ESP17875" s="4"/>
      <c r="ESQ17875" s="4"/>
      <c r="ESR17875" s="10"/>
      <c r="ESS17875" s="4"/>
      <c r="EST17875" s="9"/>
      <c r="ESU17875" s="9"/>
      <c r="ESV17875" s="7"/>
      <c r="ESW17875" s="3"/>
      <c r="ESX17875" s="4"/>
      <c r="ESY17875" s="4"/>
      <c r="ESZ17875" s="10"/>
      <c r="ETA17875" s="4"/>
      <c r="ETB17875" s="9"/>
      <c r="ETC17875" s="9"/>
      <c r="ETD17875" s="7"/>
      <c r="ETE17875" s="3"/>
      <c r="ETF17875" s="4"/>
      <c r="ETG17875" s="4"/>
      <c r="ETH17875" s="10"/>
      <c r="ETI17875" s="4"/>
      <c r="ETJ17875" s="9"/>
      <c r="ETK17875" s="9"/>
      <c r="ETL17875" s="7"/>
      <c r="ETM17875" s="3"/>
      <c r="ETN17875" s="4"/>
      <c r="ETO17875" s="4"/>
      <c r="ETP17875" s="10"/>
      <c r="ETQ17875" s="4"/>
      <c r="ETR17875" s="9"/>
      <c r="ETS17875" s="9"/>
      <c r="ETT17875" s="7"/>
      <c r="ETU17875" s="3"/>
      <c r="ETV17875" s="4"/>
      <c r="ETW17875" s="4"/>
      <c r="ETX17875" s="10"/>
      <c r="ETY17875" s="4"/>
      <c r="ETZ17875" s="9"/>
      <c r="EUA17875" s="9"/>
      <c r="EUB17875" s="7"/>
      <c r="EUC17875" s="3"/>
      <c r="EUD17875" s="4"/>
      <c r="EUE17875" s="4"/>
      <c r="EUF17875" s="10"/>
      <c r="EUG17875" s="4"/>
      <c r="EUH17875" s="9"/>
      <c r="EUI17875" s="9"/>
      <c r="EUJ17875" s="7"/>
      <c r="EUK17875" s="3"/>
      <c r="EUL17875" s="4"/>
      <c r="EUM17875" s="4"/>
      <c r="EUN17875" s="10"/>
      <c r="EUO17875" s="4"/>
      <c r="EUP17875" s="9"/>
      <c r="EUQ17875" s="9"/>
      <c r="EUR17875" s="7"/>
      <c r="EUS17875" s="3"/>
      <c r="EUT17875" s="4"/>
      <c r="EUU17875" s="4"/>
      <c r="EUV17875" s="10"/>
      <c r="EUW17875" s="4"/>
      <c r="EUX17875" s="9"/>
      <c r="EUY17875" s="9"/>
      <c r="EUZ17875" s="7"/>
      <c r="EVA17875" s="3"/>
      <c r="EVB17875" s="4"/>
      <c r="EVC17875" s="4"/>
      <c r="EVD17875" s="10"/>
      <c r="EVE17875" s="4"/>
      <c r="EVF17875" s="9"/>
      <c r="EVG17875" s="9"/>
      <c r="EVH17875" s="7"/>
      <c r="EVI17875" s="3"/>
      <c r="EVJ17875" s="4"/>
      <c r="EVK17875" s="4"/>
      <c r="EVL17875" s="10"/>
      <c r="EVM17875" s="4"/>
      <c r="EVN17875" s="9"/>
      <c r="EVO17875" s="9"/>
      <c r="EVP17875" s="7"/>
      <c r="EVQ17875" s="3"/>
      <c r="EVR17875" s="4"/>
      <c r="EVS17875" s="4"/>
      <c r="EVT17875" s="10"/>
      <c r="EVU17875" s="4"/>
      <c r="EVV17875" s="9"/>
      <c r="EVW17875" s="9"/>
      <c r="EVX17875" s="7"/>
      <c r="EVY17875" s="3"/>
      <c r="EVZ17875" s="4"/>
      <c r="EWA17875" s="4"/>
      <c r="EWB17875" s="10"/>
      <c r="EWC17875" s="4"/>
      <c r="EWD17875" s="9"/>
      <c r="EWE17875" s="9"/>
      <c r="EWF17875" s="7"/>
      <c r="EWG17875" s="3"/>
      <c r="EWH17875" s="4"/>
      <c r="EWI17875" s="4"/>
      <c r="EWJ17875" s="10"/>
      <c r="EWK17875" s="4"/>
      <c r="EWL17875" s="9"/>
      <c r="EWM17875" s="9"/>
      <c r="EWN17875" s="7"/>
      <c r="EWO17875" s="3"/>
      <c r="EWP17875" s="4"/>
      <c r="EWQ17875" s="4"/>
      <c r="EWR17875" s="10"/>
      <c r="EWS17875" s="4"/>
      <c r="EWT17875" s="9"/>
      <c r="EWU17875" s="9"/>
      <c r="EWV17875" s="7"/>
      <c r="EWW17875" s="3"/>
      <c r="EWX17875" s="4"/>
      <c r="EWY17875" s="4"/>
      <c r="EWZ17875" s="10"/>
      <c r="EXA17875" s="4"/>
      <c r="EXB17875" s="9"/>
      <c r="EXC17875" s="9"/>
      <c r="EXD17875" s="7"/>
      <c r="EXE17875" s="3"/>
      <c r="EXF17875" s="4"/>
      <c r="EXG17875" s="4"/>
      <c r="EXH17875" s="10"/>
      <c r="EXI17875" s="4"/>
      <c r="EXJ17875" s="9"/>
      <c r="EXK17875" s="9"/>
      <c r="EXL17875" s="7"/>
      <c r="EXM17875" s="3"/>
      <c r="EXN17875" s="4"/>
      <c r="EXO17875" s="4"/>
      <c r="EXP17875" s="10"/>
      <c r="EXQ17875" s="4"/>
      <c r="EXR17875" s="9"/>
      <c r="EXS17875" s="9"/>
      <c r="EXT17875" s="7"/>
      <c r="EXU17875" s="3"/>
      <c r="EXV17875" s="4"/>
      <c r="EXW17875" s="4"/>
      <c r="EXX17875" s="10"/>
      <c r="EXY17875" s="4"/>
      <c r="EXZ17875" s="9"/>
      <c r="EYA17875" s="9"/>
      <c r="EYB17875" s="7"/>
      <c r="EYC17875" s="3"/>
      <c r="EYD17875" s="4"/>
      <c r="EYE17875" s="4"/>
      <c r="EYF17875" s="10"/>
      <c r="EYG17875" s="4"/>
      <c r="EYH17875" s="9"/>
      <c r="EYI17875" s="9"/>
      <c r="EYJ17875" s="7"/>
      <c r="EYK17875" s="3"/>
      <c r="EYL17875" s="4"/>
      <c r="EYM17875" s="4"/>
      <c r="EYN17875" s="10"/>
      <c r="EYO17875" s="4"/>
      <c r="EYP17875" s="9"/>
      <c r="EYQ17875" s="9"/>
      <c r="EYR17875" s="7"/>
      <c r="EYS17875" s="3"/>
      <c r="EYT17875" s="4"/>
      <c r="EYU17875" s="4"/>
      <c r="EYV17875" s="10"/>
      <c r="EYW17875" s="4"/>
      <c r="EYX17875" s="9"/>
      <c r="EYY17875" s="9"/>
      <c r="EYZ17875" s="7"/>
      <c r="EZA17875" s="3"/>
      <c r="EZB17875" s="4"/>
      <c r="EZC17875" s="4"/>
      <c r="EZD17875" s="10"/>
      <c r="EZE17875" s="4"/>
      <c r="EZF17875" s="9"/>
      <c r="EZG17875" s="9"/>
      <c r="EZH17875" s="7"/>
      <c r="EZI17875" s="3"/>
      <c r="EZJ17875" s="4"/>
      <c r="EZK17875" s="4"/>
      <c r="EZL17875" s="10"/>
      <c r="EZM17875" s="4"/>
      <c r="EZN17875" s="9"/>
      <c r="EZO17875" s="9"/>
      <c r="EZP17875" s="7"/>
      <c r="EZQ17875" s="3"/>
      <c r="EZR17875" s="4"/>
      <c r="EZS17875" s="4"/>
      <c r="EZT17875" s="10"/>
      <c r="EZU17875" s="4"/>
      <c r="EZV17875" s="9"/>
      <c r="EZW17875" s="9"/>
      <c r="EZX17875" s="7"/>
      <c r="EZY17875" s="3"/>
      <c r="EZZ17875" s="4"/>
      <c r="FAA17875" s="4"/>
      <c r="FAB17875" s="10"/>
      <c r="FAC17875" s="4"/>
      <c r="FAD17875" s="9"/>
      <c r="FAE17875" s="9"/>
      <c r="FAF17875" s="7"/>
      <c r="FAG17875" s="3"/>
      <c r="FAH17875" s="4"/>
      <c r="FAI17875" s="4"/>
      <c r="FAJ17875" s="10"/>
      <c r="FAK17875" s="4"/>
      <c r="FAL17875" s="9"/>
      <c r="FAM17875" s="9"/>
      <c r="FAN17875" s="7"/>
      <c r="FAO17875" s="3"/>
      <c r="FAP17875" s="4"/>
      <c r="FAQ17875" s="4"/>
      <c r="FAR17875" s="10"/>
      <c r="FAS17875" s="4"/>
      <c r="FAT17875" s="9"/>
      <c r="FAU17875" s="9"/>
      <c r="FAV17875" s="7"/>
      <c r="FAW17875" s="3"/>
      <c r="FAX17875" s="4"/>
      <c r="FAY17875" s="4"/>
      <c r="FAZ17875" s="10"/>
      <c r="FBA17875" s="4"/>
      <c r="FBB17875" s="9"/>
      <c r="FBC17875" s="9"/>
      <c r="FBD17875" s="7"/>
      <c r="FBE17875" s="3"/>
      <c r="FBF17875" s="4"/>
      <c r="FBG17875" s="4"/>
      <c r="FBH17875" s="10"/>
      <c r="FBI17875" s="4"/>
      <c r="FBJ17875" s="9"/>
      <c r="FBK17875" s="9"/>
      <c r="FBL17875" s="7"/>
      <c r="FBM17875" s="3"/>
      <c r="FBN17875" s="4"/>
      <c r="FBO17875" s="4"/>
      <c r="FBP17875" s="10"/>
      <c r="FBQ17875" s="4"/>
      <c r="FBR17875" s="9"/>
      <c r="FBS17875" s="9"/>
      <c r="FBT17875" s="7"/>
      <c r="FBU17875" s="3"/>
      <c r="FBV17875" s="4"/>
      <c r="FBW17875" s="4"/>
      <c r="FBX17875" s="10"/>
      <c r="FBY17875" s="4"/>
      <c r="FBZ17875" s="9"/>
      <c r="FCA17875" s="9"/>
      <c r="FCB17875" s="7"/>
      <c r="FCC17875" s="3"/>
      <c r="FCD17875" s="4"/>
      <c r="FCE17875" s="4"/>
      <c r="FCF17875" s="10"/>
      <c r="FCG17875" s="4"/>
      <c r="FCH17875" s="9"/>
      <c r="FCI17875" s="9"/>
      <c r="FCJ17875" s="7"/>
      <c r="FCK17875" s="3"/>
      <c r="FCL17875" s="4"/>
      <c r="FCM17875" s="4"/>
      <c r="FCN17875" s="10"/>
      <c r="FCO17875" s="4"/>
      <c r="FCP17875" s="9"/>
      <c r="FCQ17875" s="9"/>
      <c r="FCR17875" s="7"/>
      <c r="FCS17875" s="3"/>
      <c r="FCT17875" s="4"/>
      <c r="FCU17875" s="4"/>
      <c r="FCV17875" s="10"/>
      <c r="FCW17875" s="4"/>
      <c r="FCX17875" s="9"/>
      <c r="FCY17875" s="9"/>
      <c r="FCZ17875" s="7"/>
      <c r="FDA17875" s="3"/>
      <c r="FDB17875" s="4"/>
      <c r="FDC17875" s="4"/>
      <c r="FDD17875" s="10"/>
      <c r="FDE17875" s="4"/>
      <c r="FDF17875" s="9"/>
      <c r="FDG17875" s="9"/>
      <c r="FDH17875" s="7"/>
      <c r="FDI17875" s="3"/>
      <c r="FDJ17875" s="4"/>
      <c r="FDK17875" s="4"/>
      <c r="FDL17875" s="10"/>
      <c r="FDM17875" s="4"/>
      <c r="FDN17875" s="9"/>
      <c r="FDO17875" s="9"/>
      <c r="FDP17875" s="7"/>
      <c r="FDQ17875" s="3"/>
      <c r="FDR17875" s="4"/>
      <c r="FDS17875" s="4"/>
      <c r="FDT17875" s="10"/>
      <c r="FDU17875" s="4"/>
      <c r="FDV17875" s="9"/>
      <c r="FDW17875" s="9"/>
      <c r="FDX17875" s="7"/>
      <c r="FDY17875" s="3"/>
      <c r="FDZ17875" s="4"/>
      <c r="FEA17875" s="4"/>
      <c r="FEB17875" s="10"/>
      <c r="FEC17875" s="4"/>
      <c r="FED17875" s="9"/>
      <c r="FEE17875" s="9"/>
      <c r="FEF17875" s="7"/>
      <c r="FEG17875" s="3"/>
      <c r="FEH17875" s="4"/>
      <c r="FEI17875" s="4"/>
      <c r="FEJ17875" s="10"/>
      <c r="FEK17875" s="4"/>
      <c r="FEL17875" s="9"/>
      <c r="FEM17875" s="9"/>
      <c r="FEN17875" s="7"/>
      <c r="FEO17875" s="3"/>
      <c r="FEP17875" s="4"/>
      <c r="FEQ17875" s="4"/>
      <c r="FER17875" s="10"/>
      <c r="FES17875" s="4"/>
      <c r="FET17875" s="9"/>
      <c r="FEU17875" s="9"/>
      <c r="FEV17875" s="7"/>
      <c r="FEW17875" s="3"/>
      <c r="FEX17875" s="4"/>
      <c r="FEY17875" s="4"/>
      <c r="FEZ17875" s="10"/>
      <c r="FFA17875" s="4"/>
      <c r="FFB17875" s="9"/>
      <c r="FFC17875" s="9"/>
      <c r="FFD17875" s="7"/>
      <c r="FFE17875" s="3"/>
      <c r="FFF17875" s="4"/>
      <c r="FFG17875" s="4"/>
      <c r="FFH17875" s="10"/>
      <c r="FFI17875" s="4"/>
      <c r="FFJ17875" s="9"/>
      <c r="FFK17875" s="9"/>
      <c r="FFL17875" s="7"/>
      <c r="FFM17875" s="3"/>
      <c r="FFN17875" s="4"/>
      <c r="FFO17875" s="4"/>
      <c r="FFP17875" s="10"/>
      <c r="FFQ17875" s="4"/>
      <c r="FFR17875" s="9"/>
      <c r="FFS17875" s="9"/>
      <c r="FFT17875" s="7"/>
      <c r="FFU17875" s="3"/>
      <c r="FFV17875" s="4"/>
      <c r="FFW17875" s="4"/>
      <c r="FFX17875" s="10"/>
      <c r="FFY17875" s="4"/>
      <c r="FFZ17875" s="9"/>
      <c r="FGA17875" s="9"/>
      <c r="FGB17875" s="7"/>
      <c r="FGC17875" s="3"/>
      <c r="FGD17875" s="4"/>
      <c r="FGE17875" s="4"/>
      <c r="FGF17875" s="10"/>
      <c r="FGG17875" s="4"/>
      <c r="FGH17875" s="9"/>
      <c r="FGI17875" s="9"/>
      <c r="FGJ17875" s="7"/>
      <c r="FGK17875" s="3"/>
      <c r="FGL17875" s="4"/>
      <c r="FGM17875" s="4"/>
      <c r="FGN17875" s="10"/>
      <c r="FGO17875" s="4"/>
      <c r="FGP17875" s="9"/>
      <c r="FGQ17875" s="9"/>
      <c r="FGR17875" s="7"/>
      <c r="FGS17875" s="3"/>
      <c r="FGT17875" s="4"/>
      <c r="FGU17875" s="4"/>
      <c r="FGV17875" s="10"/>
      <c r="FGW17875" s="4"/>
      <c r="FGX17875" s="9"/>
      <c r="FGY17875" s="9"/>
      <c r="FGZ17875" s="7"/>
      <c r="FHA17875" s="3"/>
      <c r="FHB17875" s="4"/>
      <c r="FHC17875" s="4"/>
      <c r="FHD17875" s="10"/>
      <c r="FHE17875" s="4"/>
      <c r="FHF17875" s="9"/>
      <c r="FHG17875" s="9"/>
      <c r="FHH17875" s="7"/>
      <c r="FHI17875" s="3"/>
      <c r="FHJ17875" s="4"/>
      <c r="FHK17875" s="4"/>
      <c r="FHL17875" s="10"/>
      <c r="FHM17875" s="4"/>
      <c r="FHN17875" s="9"/>
      <c r="FHO17875" s="9"/>
      <c r="FHP17875" s="7"/>
      <c r="FHQ17875" s="3"/>
      <c r="FHR17875" s="4"/>
      <c r="FHS17875" s="4"/>
      <c r="FHT17875" s="10"/>
      <c r="FHU17875" s="4"/>
      <c r="FHV17875" s="9"/>
      <c r="FHW17875" s="9"/>
      <c r="FHX17875" s="7"/>
      <c r="FHY17875" s="3"/>
      <c r="FHZ17875" s="4"/>
      <c r="FIA17875" s="4"/>
      <c r="FIB17875" s="10"/>
      <c r="FIC17875" s="4"/>
      <c r="FID17875" s="9"/>
      <c r="FIE17875" s="9"/>
      <c r="FIF17875" s="7"/>
      <c r="FIG17875" s="3"/>
      <c r="FIH17875" s="4"/>
      <c r="FII17875" s="4"/>
      <c r="FIJ17875" s="10"/>
      <c r="FIK17875" s="4"/>
      <c r="FIL17875" s="9"/>
      <c r="FIM17875" s="9"/>
      <c r="FIN17875" s="7"/>
      <c r="FIO17875" s="3"/>
      <c r="FIP17875" s="4"/>
      <c r="FIQ17875" s="4"/>
      <c r="FIR17875" s="10"/>
      <c r="FIS17875" s="4"/>
      <c r="FIT17875" s="9"/>
      <c r="FIU17875" s="9"/>
      <c r="FIV17875" s="7"/>
      <c r="FIW17875" s="3"/>
      <c r="FIX17875" s="4"/>
      <c r="FIY17875" s="4"/>
      <c r="FIZ17875" s="10"/>
      <c r="FJA17875" s="4"/>
      <c r="FJB17875" s="9"/>
      <c r="FJC17875" s="9"/>
      <c r="FJD17875" s="7"/>
      <c r="FJE17875" s="3"/>
      <c r="FJF17875" s="4"/>
      <c r="FJG17875" s="4"/>
      <c r="FJH17875" s="10"/>
      <c r="FJI17875" s="4"/>
      <c r="FJJ17875" s="9"/>
      <c r="FJK17875" s="9"/>
      <c r="FJL17875" s="7"/>
      <c r="FJM17875" s="3"/>
      <c r="FJN17875" s="4"/>
      <c r="FJO17875" s="4"/>
      <c r="FJP17875" s="10"/>
      <c r="FJQ17875" s="4"/>
      <c r="FJR17875" s="9"/>
      <c r="FJS17875" s="9"/>
      <c r="FJT17875" s="7"/>
      <c r="FJU17875" s="3"/>
      <c r="FJV17875" s="4"/>
      <c r="FJW17875" s="4"/>
      <c r="FJX17875" s="10"/>
      <c r="FJY17875" s="4"/>
      <c r="FJZ17875" s="9"/>
      <c r="FKA17875" s="9"/>
      <c r="FKB17875" s="7"/>
      <c r="FKC17875" s="3"/>
      <c r="FKD17875" s="4"/>
      <c r="FKE17875" s="4"/>
      <c r="FKF17875" s="10"/>
      <c r="FKG17875" s="4"/>
      <c r="FKH17875" s="9"/>
      <c r="FKI17875" s="9"/>
      <c r="FKJ17875" s="7"/>
      <c r="FKK17875" s="3"/>
      <c r="FKL17875" s="4"/>
      <c r="FKM17875" s="4"/>
      <c r="FKN17875" s="10"/>
      <c r="FKO17875" s="4"/>
      <c r="FKP17875" s="9"/>
      <c r="FKQ17875" s="9"/>
      <c r="FKR17875" s="7"/>
      <c r="FKS17875" s="3"/>
      <c r="FKT17875" s="4"/>
      <c r="FKU17875" s="4"/>
      <c r="FKV17875" s="10"/>
      <c r="FKW17875" s="4"/>
      <c r="FKX17875" s="9"/>
      <c r="FKY17875" s="9"/>
      <c r="FKZ17875" s="7"/>
      <c r="FLA17875" s="3"/>
      <c r="FLB17875" s="4"/>
      <c r="FLC17875" s="4"/>
      <c r="FLD17875" s="10"/>
      <c r="FLE17875" s="4"/>
      <c r="FLF17875" s="9"/>
      <c r="FLG17875" s="9"/>
      <c r="FLH17875" s="7"/>
      <c r="FLI17875" s="3"/>
      <c r="FLJ17875" s="4"/>
      <c r="FLK17875" s="4"/>
      <c r="FLL17875" s="10"/>
      <c r="FLM17875" s="4"/>
      <c r="FLN17875" s="9"/>
      <c r="FLO17875" s="9"/>
      <c r="FLP17875" s="7"/>
      <c r="FLQ17875" s="3"/>
      <c r="FLR17875" s="4"/>
      <c r="FLS17875" s="4"/>
      <c r="FLT17875" s="10"/>
      <c r="FLU17875" s="4"/>
      <c r="FLV17875" s="9"/>
      <c r="FLW17875" s="9"/>
      <c r="FLX17875" s="7"/>
      <c r="FLY17875" s="3"/>
      <c r="FLZ17875" s="4"/>
      <c r="FMA17875" s="4"/>
      <c r="FMB17875" s="10"/>
      <c r="FMC17875" s="4"/>
      <c r="FMD17875" s="9"/>
      <c r="FME17875" s="9"/>
      <c r="FMF17875" s="7"/>
      <c r="FMG17875" s="3"/>
      <c r="FMH17875" s="4"/>
      <c r="FMI17875" s="4"/>
      <c r="FMJ17875" s="10"/>
      <c r="FMK17875" s="4"/>
      <c r="FML17875" s="9"/>
      <c r="FMM17875" s="9"/>
      <c r="FMN17875" s="7"/>
      <c r="FMO17875" s="3"/>
      <c r="FMP17875" s="4"/>
      <c r="FMQ17875" s="4"/>
      <c r="FMR17875" s="10"/>
      <c r="FMS17875" s="4"/>
      <c r="FMT17875" s="9"/>
      <c r="FMU17875" s="9"/>
      <c r="FMV17875" s="7"/>
      <c r="FMW17875" s="3"/>
      <c r="FMX17875" s="4"/>
      <c r="FMY17875" s="4"/>
      <c r="FMZ17875" s="10"/>
      <c r="FNA17875" s="4"/>
      <c r="FNB17875" s="9"/>
      <c r="FNC17875" s="9"/>
      <c r="FND17875" s="7"/>
      <c r="FNE17875" s="3"/>
      <c r="FNF17875" s="4"/>
      <c r="FNG17875" s="4"/>
      <c r="FNH17875" s="10"/>
      <c r="FNI17875" s="4"/>
      <c r="FNJ17875" s="9"/>
      <c r="FNK17875" s="9"/>
      <c r="FNL17875" s="7"/>
      <c r="FNM17875" s="3"/>
      <c r="FNN17875" s="4"/>
      <c r="FNO17875" s="4"/>
      <c r="FNP17875" s="10"/>
      <c r="FNQ17875" s="4"/>
      <c r="FNR17875" s="9"/>
      <c r="FNS17875" s="9"/>
      <c r="FNT17875" s="7"/>
      <c r="FNU17875" s="3"/>
      <c r="FNV17875" s="4"/>
      <c r="FNW17875" s="4"/>
      <c r="FNX17875" s="10"/>
      <c r="FNY17875" s="4"/>
      <c r="FNZ17875" s="9"/>
      <c r="FOA17875" s="9"/>
      <c r="FOB17875" s="7"/>
      <c r="FOC17875" s="3"/>
      <c r="FOD17875" s="4"/>
      <c r="FOE17875" s="4"/>
      <c r="FOF17875" s="10"/>
      <c r="FOG17875" s="4"/>
      <c r="FOH17875" s="9"/>
      <c r="FOI17875" s="9"/>
      <c r="FOJ17875" s="7"/>
      <c r="FOK17875" s="3"/>
      <c r="FOL17875" s="4"/>
      <c r="FOM17875" s="4"/>
      <c r="FON17875" s="10"/>
      <c r="FOO17875" s="4"/>
      <c r="FOP17875" s="9"/>
      <c r="FOQ17875" s="9"/>
      <c r="FOR17875" s="7"/>
      <c r="FOS17875" s="3"/>
      <c r="FOT17875" s="4"/>
      <c r="FOU17875" s="4"/>
      <c r="FOV17875" s="10"/>
      <c r="FOW17875" s="4"/>
      <c r="FOX17875" s="9"/>
      <c r="FOY17875" s="9"/>
      <c r="FOZ17875" s="7"/>
      <c r="FPA17875" s="3"/>
      <c r="FPB17875" s="4"/>
      <c r="FPC17875" s="4"/>
      <c r="FPD17875" s="10"/>
      <c r="FPE17875" s="4"/>
      <c r="FPF17875" s="9"/>
      <c r="FPG17875" s="9"/>
      <c r="FPH17875" s="7"/>
      <c r="FPI17875" s="3"/>
      <c r="FPJ17875" s="4"/>
      <c r="FPK17875" s="4"/>
      <c r="FPL17875" s="10"/>
      <c r="FPM17875" s="4"/>
      <c r="FPN17875" s="9"/>
      <c r="FPO17875" s="9"/>
      <c r="FPP17875" s="7"/>
      <c r="FPQ17875" s="3"/>
      <c r="FPR17875" s="4"/>
      <c r="FPS17875" s="4"/>
      <c r="FPT17875" s="10"/>
      <c r="FPU17875" s="4"/>
      <c r="FPV17875" s="9"/>
      <c r="FPW17875" s="9"/>
      <c r="FPX17875" s="7"/>
      <c r="FPY17875" s="3"/>
      <c r="FPZ17875" s="4"/>
      <c r="FQA17875" s="4"/>
      <c r="FQB17875" s="10"/>
      <c r="FQC17875" s="4"/>
      <c r="FQD17875" s="9"/>
      <c r="FQE17875" s="9"/>
      <c r="FQF17875" s="7"/>
      <c r="FQG17875" s="3"/>
      <c r="FQH17875" s="4"/>
      <c r="FQI17875" s="4"/>
      <c r="FQJ17875" s="10"/>
      <c r="FQK17875" s="4"/>
      <c r="FQL17875" s="9"/>
      <c r="FQM17875" s="9"/>
      <c r="FQN17875" s="7"/>
      <c r="FQO17875" s="3"/>
      <c r="FQP17875" s="4"/>
      <c r="FQQ17875" s="4"/>
      <c r="FQR17875" s="10"/>
      <c r="FQS17875" s="4"/>
      <c r="FQT17875" s="9"/>
      <c r="FQU17875" s="9"/>
      <c r="FQV17875" s="7"/>
      <c r="FQW17875" s="3"/>
      <c r="FQX17875" s="4"/>
      <c r="FQY17875" s="4"/>
      <c r="FQZ17875" s="10"/>
      <c r="FRA17875" s="4"/>
      <c r="FRB17875" s="9"/>
      <c r="FRC17875" s="9"/>
      <c r="FRD17875" s="7"/>
      <c r="FRE17875" s="3"/>
      <c r="FRF17875" s="4"/>
      <c r="FRG17875" s="4"/>
      <c r="FRH17875" s="10"/>
      <c r="FRI17875" s="4"/>
      <c r="FRJ17875" s="9"/>
      <c r="FRK17875" s="9"/>
      <c r="FRL17875" s="7"/>
      <c r="FRM17875" s="3"/>
      <c r="FRN17875" s="4"/>
      <c r="FRO17875" s="4"/>
      <c r="FRP17875" s="10"/>
      <c r="FRQ17875" s="4"/>
      <c r="FRR17875" s="9"/>
      <c r="FRS17875" s="9"/>
      <c r="FRT17875" s="7"/>
      <c r="FRU17875" s="3"/>
      <c r="FRV17875" s="4"/>
      <c r="FRW17875" s="4"/>
      <c r="FRX17875" s="10"/>
      <c r="FRY17875" s="4"/>
      <c r="FRZ17875" s="9"/>
      <c r="FSA17875" s="9"/>
      <c r="FSB17875" s="7"/>
      <c r="FSC17875" s="3"/>
      <c r="FSD17875" s="4"/>
      <c r="FSE17875" s="4"/>
      <c r="FSF17875" s="10"/>
      <c r="FSG17875" s="4"/>
      <c r="FSH17875" s="9"/>
      <c r="FSI17875" s="9"/>
      <c r="FSJ17875" s="7"/>
      <c r="FSK17875" s="3"/>
      <c r="FSL17875" s="4"/>
      <c r="FSM17875" s="4"/>
      <c r="FSN17875" s="10"/>
      <c r="FSO17875" s="4"/>
      <c r="FSP17875" s="9"/>
      <c r="FSQ17875" s="9"/>
      <c r="FSR17875" s="7"/>
      <c r="FSS17875" s="3"/>
      <c r="FST17875" s="4"/>
      <c r="FSU17875" s="4"/>
      <c r="FSV17875" s="10"/>
      <c r="FSW17875" s="4"/>
      <c r="FSX17875" s="9"/>
      <c r="FSY17875" s="9"/>
      <c r="FSZ17875" s="7"/>
      <c r="FTA17875" s="3"/>
      <c r="FTB17875" s="4"/>
      <c r="FTC17875" s="4"/>
      <c r="FTD17875" s="10"/>
      <c r="FTE17875" s="4"/>
      <c r="FTF17875" s="9"/>
      <c r="FTG17875" s="9"/>
      <c r="FTH17875" s="7"/>
      <c r="FTI17875" s="3"/>
      <c r="FTJ17875" s="4"/>
      <c r="FTK17875" s="4"/>
      <c r="FTL17875" s="10"/>
      <c r="FTM17875" s="4"/>
      <c r="FTN17875" s="9"/>
      <c r="FTO17875" s="9"/>
      <c r="FTP17875" s="7"/>
      <c r="FTQ17875" s="3"/>
      <c r="FTR17875" s="4"/>
      <c r="FTS17875" s="4"/>
      <c r="FTT17875" s="10"/>
      <c r="FTU17875" s="4"/>
      <c r="FTV17875" s="9"/>
      <c r="FTW17875" s="9"/>
      <c r="FTX17875" s="7"/>
      <c r="FTY17875" s="3"/>
      <c r="FTZ17875" s="4"/>
      <c r="FUA17875" s="4"/>
      <c r="FUB17875" s="10"/>
      <c r="FUC17875" s="4"/>
      <c r="FUD17875" s="9"/>
      <c r="FUE17875" s="9"/>
      <c r="FUF17875" s="7"/>
      <c r="FUG17875" s="3"/>
      <c r="FUH17875" s="4"/>
      <c r="FUI17875" s="4"/>
      <c r="FUJ17875" s="10"/>
      <c r="FUK17875" s="4"/>
      <c r="FUL17875" s="9"/>
      <c r="FUM17875" s="9"/>
      <c r="FUN17875" s="7"/>
      <c r="FUO17875" s="3"/>
      <c r="FUP17875" s="4"/>
      <c r="FUQ17875" s="4"/>
      <c r="FUR17875" s="10"/>
      <c r="FUS17875" s="4"/>
      <c r="FUT17875" s="9"/>
      <c r="FUU17875" s="9"/>
      <c r="FUV17875" s="7"/>
      <c r="FUW17875" s="3"/>
      <c r="FUX17875" s="4"/>
      <c r="FUY17875" s="4"/>
      <c r="FUZ17875" s="10"/>
      <c r="FVA17875" s="4"/>
      <c r="FVB17875" s="9"/>
      <c r="FVC17875" s="9"/>
      <c r="FVD17875" s="7"/>
      <c r="FVE17875" s="3"/>
      <c r="FVF17875" s="4"/>
      <c r="FVG17875" s="4"/>
      <c r="FVH17875" s="10"/>
      <c r="FVI17875" s="4"/>
      <c r="FVJ17875" s="9"/>
      <c r="FVK17875" s="9"/>
      <c r="FVL17875" s="7"/>
      <c r="FVM17875" s="3"/>
      <c r="FVN17875" s="4"/>
      <c r="FVO17875" s="4"/>
      <c r="FVP17875" s="10"/>
      <c r="FVQ17875" s="4"/>
      <c r="FVR17875" s="9"/>
      <c r="FVS17875" s="9"/>
      <c r="FVT17875" s="7"/>
      <c r="FVU17875" s="3"/>
      <c r="FVV17875" s="4"/>
      <c r="FVW17875" s="4"/>
      <c r="FVX17875" s="10"/>
      <c r="FVY17875" s="4"/>
      <c r="FVZ17875" s="9"/>
      <c r="FWA17875" s="9"/>
      <c r="FWB17875" s="7"/>
      <c r="FWC17875" s="3"/>
      <c r="FWD17875" s="4"/>
      <c r="FWE17875" s="4"/>
      <c r="FWF17875" s="10"/>
      <c r="FWG17875" s="4"/>
      <c r="FWH17875" s="9"/>
      <c r="FWI17875" s="9"/>
      <c r="FWJ17875" s="7"/>
      <c r="FWK17875" s="3"/>
      <c r="FWL17875" s="4"/>
      <c r="FWM17875" s="4"/>
      <c r="FWN17875" s="10"/>
      <c r="FWO17875" s="4"/>
      <c r="FWP17875" s="9"/>
      <c r="FWQ17875" s="9"/>
      <c r="FWR17875" s="7"/>
      <c r="FWS17875" s="3"/>
      <c r="FWT17875" s="4"/>
      <c r="FWU17875" s="4"/>
      <c r="FWV17875" s="10"/>
      <c r="FWW17875" s="4"/>
      <c r="FWX17875" s="9"/>
      <c r="FWY17875" s="9"/>
      <c r="FWZ17875" s="7"/>
      <c r="FXA17875" s="3"/>
      <c r="FXB17875" s="4"/>
      <c r="FXC17875" s="4"/>
      <c r="FXD17875" s="10"/>
      <c r="FXE17875" s="4"/>
      <c r="FXF17875" s="9"/>
      <c r="FXG17875" s="9"/>
      <c r="FXH17875" s="7"/>
      <c r="FXI17875" s="3"/>
      <c r="FXJ17875" s="4"/>
      <c r="FXK17875" s="4"/>
      <c r="FXL17875" s="10"/>
      <c r="FXM17875" s="4"/>
      <c r="FXN17875" s="9"/>
      <c r="FXO17875" s="9"/>
      <c r="FXP17875" s="7"/>
      <c r="FXQ17875" s="3"/>
      <c r="FXR17875" s="4"/>
      <c r="FXS17875" s="4"/>
      <c r="FXT17875" s="10"/>
      <c r="FXU17875" s="4"/>
      <c r="FXV17875" s="9"/>
      <c r="FXW17875" s="9"/>
      <c r="FXX17875" s="7"/>
      <c r="FXY17875" s="3"/>
      <c r="FXZ17875" s="4"/>
      <c r="FYA17875" s="4"/>
      <c r="FYB17875" s="10"/>
      <c r="FYC17875" s="4"/>
      <c r="FYD17875" s="9"/>
      <c r="FYE17875" s="9"/>
      <c r="FYF17875" s="7"/>
      <c r="FYG17875" s="3"/>
      <c r="FYH17875" s="4"/>
      <c r="FYI17875" s="4"/>
      <c r="FYJ17875" s="10"/>
      <c r="FYK17875" s="4"/>
      <c r="FYL17875" s="9"/>
      <c r="FYM17875" s="9"/>
      <c r="FYN17875" s="7"/>
      <c r="FYO17875" s="3"/>
      <c r="FYP17875" s="4"/>
      <c r="FYQ17875" s="4"/>
      <c r="FYR17875" s="10"/>
      <c r="FYS17875" s="4"/>
      <c r="FYT17875" s="9"/>
      <c r="FYU17875" s="9"/>
      <c r="FYV17875" s="7"/>
      <c r="FYW17875" s="3"/>
      <c r="FYX17875" s="4"/>
      <c r="FYY17875" s="4"/>
      <c r="FYZ17875" s="10"/>
      <c r="FZA17875" s="4"/>
      <c r="FZB17875" s="9"/>
      <c r="FZC17875" s="9"/>
      <c r="FZD17875" s="7"/>
      <c r="FZE17875" s="3"/>
      <c r="FZF17875" s="4"/>
      <c r="FZG17875" s="4"/>
      <c r="FZH17875" s="10"/>
      <c r="FZI17875" s="4"/>
      <c r="FZJ17875" s="9"/>
      <c r="FZK17875" s="9"/>
      <c r="FZL17875" s="7"/>
      <c r="FZM17875" s="3"/>
      <c r="FZN17875" s="4"/>
      <c r="FZO17875" s="4"/>
      <c r="FZP17875" s="10"/>
      <c r="FZQ17875" s="4"/>
      <c r="FZR17875" s="9"/>
      <c r="FZS17875" s="9"/>
      <c r="FZT17875" s="7"/>
      <c r="FZU17875" s="3"/>
      <c r="FZV17875" s="4"/>
      <c r="FZW17875" s="4"/>
      <c r="FZX17875" s="10"/>
      <c r="FZY17875" s="4"/>
      <c r="FZZ17875" s="9"/>
      <c r="GAA17875" s="9"/>
      <c r="GAB17875" s="7"/>
      <c r="GAC17875" s="3"/>
      <c r="GAD17875" s="4"/>
      <c r="GAE17875" s="4"/>
      <c r="GAF17875" s="10"/>
      <c r="GAG17875" s="4"/>
      <c r="GAH17875" s="9"/>
      <c r="GAI17875" s="9"/>
      <c r="GAJ17875" s="7"/>
      <c r="GAK17875" s="3"/>
      <c r="GAL17875" s="4"/>
      <c r="GAM17875" s="4"/>
      <c r="GAN17875" s="10"/>
      <c r="GAO17875" s="4"/>
      <c r="GAP17875" s="9"/>
      <c r="GAQ17875" s="9"/>
      <c r="GAR17875" s="7"/>
      <c r="GAS17875" s="3"/>
      <c r="GAT17875" s="4"/>
      <c r="GAU17875" s="4"/>
      <c r="GAV17875" s="10"/>
      <c r="GAW17875" s="4"/>
      <c r="GAX17875" s="9"/>
      <c r="GAY17875" s="9"/>
      <c r="GAZ17875" s="7"/>
      <c r="GBA17875" s="3"/>
      <c r="GBB17875" s="4"/>
      <c r="GBC17875" s="4"/>
      <c r="GBD17875" s="10"/>
      <c r="GBE17875" s="4"/>
      <c r="GBF17875" s="9"/>
      <c r="GBG17875" s="9"/>
      <c r="GBH17875" s="7"/>
      <c r="GBI17875" s="3"/>
      <c r="GBJ17875" s="4"/>
      <c r="GBK17875" s="4"/>
      <c r="GBL17875" s="10"/>
      <c r="GBM17875" s="4"/>
      <c r="GBN17875" s="9"/>
      <c r="GBO17875" s="9"/>
      <c r="GBP17875" s="7"/>
      <c r="GBQ17875" s="3"/>
      <c r="GBR17875" s="4"/>
      <c r="GBS17875" s="4"/>
      <c r="GBT17875" s="10"/>
      <c r="GBU17875" s="4"/>
      <c r="GBV17875" s="9"/>
      <c r="GBW17875" s="9"/>
      <c r="GBX17875" s="7"/>
      <c r="GBY17875" s="3"/>
      <c r="GBZ17875" s="4"/>
      <c r="GCA17875" s="4"/>
      <c r="GCB17875" s="10"/>
      <c r="GCC17875" s="4"/>
      <c r="GCD17875" s="9"/>
      <c r="GCE17875" s="9"/>
      <c r="GCF17875" s="7"/>
      <c r="GCG17875" s="3"/>
      <c r="GCH17875" s="4"/>
      <c r="GCI17875" s="4"/>
      <c r="GCJ17875" s="10"/>
      <c r="GCK17875" s="4"/>
      <c r="GCL17875" s="9"/>
      <c r="GCM17875" s="9"/>
      <c r="GCN17875" s="7"/>
      <c r="GCO17875" s="3"/>
      <c r="GCP17875" s="4"/>
      <c r="GCQ17875" s="4"/>
      <c r="GCR17875" s="10"/>
      <c r="GCS17875" s="4"/>
      <c r="GCT17875" s="9"/>
      <c r="GCU17875" s="9"/>
      <c r="GCV17875" s="7"/>
      <c r="GCW17875" s="3"/>
      <c r="GCX17875" s="4"/>
      <c r="GCY17875" s="4"/>
      <c r="GCZ17875" s="10"/>
      <c r="GDA17875" s="4"/>
      <c r="GDB17875" s="9"/>
      <c r="GDC17875" s="9"/>
      <c r="GDD17875" s="7"/>
      <c r="GDE17875" s="3"/>
      <c r="GDF17875" s="4"/>
      <c r="GDG17875" s="4"/>
      <c r="GDH17875" s="10"/>
      <c r="GDI17875" s="4"/>
      <c r="GDJ17875" s="9"/>
      <c r="GDK17875" s="9"/>
      <c r="GDL17875" s="7"/>
      <c r="GDM17875" s="3"/>
      <c r="GDN17875" s="4"/>
      <c r="GDO17875" s="4"/>
      <c r="GDP17875" s="10"/>
      <c r="GDQ17875" s="4"/>
      <c r="GDR17875" s="9"/>
      <c r="GDS17875" s="9"/>
      <c r="GDT17875" s="7"/>
      <c r="GDU17875" s="3"/>
      <c r="GDV17875" s="4"/>
      <c r="GDW17875" s="4"/>
      <c r="GDX17875" s="10"/>
      <c r="GDY17875" s="4"/>
      <c r="GDZ17875" s="9"/>
      <c r="GEA17875" s="9"/>
      <c r="GEB17875" s="7"/>
      <c r="GEC17875" s="3"/>
      <c r="GED17875" s="4"/>
      <c r="GEE17875" s="4"/>
      <c r="GEF17875" s="10"/>
      <c r="GEG17875" s="4"/>
      <c r="GEH17875" s="9"/>
      <c r="GEI17875" s="9"/>
      <c r="GEJ17875" s="7"/>
      <c r="GEK17875" s="3"/>
      <c r="GEL17875" s="4"/>
      <c r="GEM17875" s="4"/>
      <c r="GEN17875" s="10"/>
      <c r="GEO17875" s="4"/>
      <c r="GEP17875" s="9"/>
      <c r="GEQ17875" s="9"/>
      <c r="GER17875" s="7"/>
      <c r="GES17875" s="3"/>
      <c r="GET17875" s="4"/>
      <c r="GEU17875" s="4"/>
      <c r="GEV17875" s="10"/>
      <c r="GEW17875" s="4"/>
      <c r="GEX17875" s="9"/>
      <c r="GEY17875" s="9"/>
      <c r="GEZ17875" s="7"/>
      <c r="GFA17875" s="3"/>
      <c r="GFB17875" s="4"/>
      <c r="GFC17875" s="4"/>
      <c r="GFD17875" s="10"/>
      <c r="GFE17875" s="4"/>
      <c r="GFF17875" s="9"/>
      <c r="GFG17875" s="9"/>
      <c r="GFH17875" s="7"/>
      <c r="GFI17875" s="3"/>
      <c r="GFJ17875" s="4"/>
      <c r="GFK17875" s="4"/>
      <c r="GFL17875" s="10"/>
      <c r="GFM17875" s="4"/>
      <c r="GFN17875" s="9"/>
      <c r="GFO17875" s="9"/>
      <c r="GFP17875" s="7"/>
      <c r="GFQ17875" s="3"/>
      <c r="GFR17875" s="4"/>
      <c r="GFS17875" s="4"/>
      <c r="GFT17875" s="10"/>
      <c r="GFU17875" s="4"/>
      <c r="GFV17875" s="9"/>
      <c r="GFW17875" s="9"/>
      <c r="GFX17875" s="7"/>
      <c r="GFY17875" s="3"/>
      <c r="GFZ17875" s="4"/>
      <c r="GGA17875" s="4"/>
      <c r="GGB17875" s="10"/>
      <c r="GGC17875" s="4"/>
      <c r="GGD17875" s="9"/>
      <c r="GGE17875" s="9"/>
      <c r="GGF17875" s="7"/>
      <c r="GGG17875" s="3"/>
      <c r="GGH17875" s="4"/>
      <c r="GGI17875" s="4"/>
      <c r="GGJ17875" s="10"/>
      <c r="GGK17875" s="4"/>
      <c r="GGL17875" s="9"/>
      <c r="GGM17875" s="9"/>
      <c r="GGN17875" s="7"/>
      <c r="GGO17875" s="3"/>
      <c r="GGP17875" s="4"/>
      <c r="GGQ17875" s="4"/>
      <c r="GGR17875" s="10"/>
      <c r="GGS17875" s="4"/>
      <c r="GGT17875" s="9"/>
      <c r="GGU17875" s="9"/>
      <c r="GGV17875" s="7"/>
      <c r="GGW17875" s="3"/>
      <c r="GGX17875" s="4"/>
      <c r="GGY17875" s="4"/>
      <c r="GGZ17875" s="10"/>
      <c r="GHA17875" s="4"/>
      <c r="GHB17875" s="9"/>
      <c r="GHC17875" s="9"/>
      <c r="GHD17875" s="7"/>
      <c r="GHE17875" s="3"/>
      <c r="GHF17875" s="4"/>
      <c r="GHG17875" s="4"/>
      <c r="GHH17875" s="10"/>
      <c r="GHI17875" s="4"/>
      <c r="GHJ17875" s="9"/>
      <c r="GHK17875" s="9"/>
      <c r="GHL17875" s="7"/>
      <c r="GHM17875" s="3"/>
      <c r="GHN17875" s="4"/>
      <c r="GHO17875" s="4"/>
      <c r="GHP17875" s="10"/>
      <c r="GHQ17875" s="4"/>
      <c r="GHR17875" s="9"/>
      <c r="GHS17875" s="9"/>
      <c r="GHT17875" s="7"/>
      <c r="GHU17875" s="3"/>
      <c r="GHV17875" s="4"/>
      <c r="GHW17875" s="4"/>
      <c r="GHX17875" s="10"/>
      <c r="GHY17875" s="4"/>
      <c r="GHZ17875" s="9"/>
      <c r="GIA17875" s="9"/>
      <c r="GIB17875" s="7"/>
      <c r="GIC17875" s="3"/>
      <c r="GID17875" s="4"/>
      <c r="GIE17875" s="4"/>
      <c r="GIF17875" s="10"/>
      <c r="GIG17875" s="4"/>
      <c r="GIH17875" s="9"/>
      <c r="GII17875" s="9"/>
      <c r="GIJ17875" s="7"/>
      <c r="GIK17875" s="3"/>
      <c r="GIL17875" s="4"/>
      <c r="GIM17875" s="4"/>
      <c r="GIN17875" s="10"/>
      <c r="GIO17875" s="4"/>
      <c r="GIP17875" s="9"/>
      <c r="GIQ17875" s="9"/>
      <c r="GIR17875" s="7"/>
      <c r="GIS17875" s="3"/>
      <c r="GIT17875" s="4"/>
      <c r="GIU17875" s="4"/>
      <c r="GIV17875" s="10"/>
      <c r="GIW17875" s="4"/>
      <c r="GIX17875" s="9"/>
      <c r="GIY17875" s="9"/>
      <c r="GIZ17875" s="7"/>
      <c r="GJA17875" s="3"/>
      <c r="GJB17875" s="4"/>
      <c r="GJC17875" s="4"/>
      <c r="GJD17875" s="10"/>
      <c r="GJE17875" s="4"/>
      <c r="GJF17875" s="9"/>
      <c r="GJG17875" s="9"/>
      <c r="GJH17875" s="7"/>
      <c r="GJI17875" s="3"/>
      <c r="GJJ17875" s="4"/>
      <c r="GJK17875" s="4"/>
      <c r="GJL17875" s="10"/>
      <c r="GJM17875" s="4"/>
      <c r="GJN17875" s="9"/>
      <c r="GJO17875" s="9"/>
      <c r="GJP17875" s="7"/>
      <c r="GJQ17875" s="3"/>
      <c r="GJR17875" s="4"/>
      <c r="GJS17875" s="4"/>
      <c r="GJT17875" s="10"/>
      <c r="GJU17875" s="4"/>
      <c r="GJV17875" s="9"/>
      <c r="GJW17875" s="9"/>
      <c r="GJX17875" s="7"/>
      <c r="GJY17875" s="3"/>
      <c r="GJZ17875" s="4"/>
      <c r="GKA17875" s="4"/>
      <c r="GKB17875" s="10"/>
      <c r="GKC17875" s="4"/>
      <c r="GKD17875" s="9"/>
      <c r="GKE17875" s="9"/>
      <c r="GKF17875" s="7"/>
      <c r="GKG17875" s="3"/>
      <c r="GKH17875" s="4"/>
      <c r="GKI17875" s="4"/>
      <c r="GKJ17875" s="10"/>
      <c r="GKK17875" s="4"/>
      <c r="GKL17875" s="9"/>
      <c r="GKM17875" s="9"/>
      <c r="GKN17875" s="7"/>
      <c r="GKO17875" s="3"/>
      <c r="GKP17875" s="4"/>
      <c r="GKQ17875" s="4"/>
      <c r="GKR17875" s="10"/>
      <c r="GKS17875" s="4"/>
      <c r="GKT17875" s="9"/>
      <c r="GKU17875" s="9"/>
      <c r="GKV17875" s="7"/>
      <c r="GKW17875" s="3"/>
      <c r="GKX17875" s="4"/>
      <c r="GKY17875" s="4"/>
      <c r="GKZ17875" s="10"/>
      <c r="GLA17875" s="4"/>
      <c r="GLB17875" s="9"/>
      <c r="GLC17875" s="9"/>
      <c r="GLD17875" s="7"/>
      <c r="GLE17875" s="3"/>
      <c r="GLF17875" s="4"/>
      <c r="GLG17875" s="4"/>
      <c r="GLH17875" s="10"/>
      <c r="GLI17875" s="4"/>
      <c r="GLJ17875" s="9"/>
      <c r="GLK17875" s="9"/>
      <c r="GLL17875" s="7"/>
      <c r="GLM17875" s="3"/>
      <c r="GLN17875" s="4"/>
      <c r="GLO17875" s="4"/>
      <c r="GLP17875" s="10"/>
      <c r="GLQ17875" s="4"/>
      <c r="GLR17875" s="9"/>
      <c r="GLS17875" s="9"/>
      <c r="GLT17875" s="7"/>
      <c r="GLU17875" s="3"/>
      <c r="GLV17875" s="4"/>
      <c r="GLW17875" s="4"/>
      <c r="GLX17875" s="10"/>
      <c r="GLY17875" s="4"/>
      <c r="GLZ17875" s="9"/>
      <c r="GMA17875" s="9"/>
      <c r="GMB17875" s="7"/>
      <c r="GMC17875" s="3"/>
      <c r="GMD17875" s="4"/>
      <c r="GME17875" s="4"/>
      <c r="GMF17875" s="10"/>
      <c r="GMG17875" s="4"/>
      <c r="GMH17875" s="9"/>
      <c r="GMI17875" s="9"/>
      <c r="GMJ17875" s="7"/>
      <c r="GMK17875" s="3"/>
      <c r="GML17875" s="4"/>
      <c r="GMM17875" s="4"/>
      <c r="GMN17875" s="10"/>
      <c r="GMO17875" s="4"/>
      <c r="GMP17875" s="9"/>
      <c r="GMQ17875" s="9"/>
      <c r="GMR17875" s="7"/>
      <c r="GMS17875" s="3"/>
      <c r="GMT17875" s="4"/>
      <c r="GMU17875" s="4"/>
      <c r="GMV17875" s="10"/>
      <c r="GMW17875" s="4"/>
      <c r="GMX17875" s="9"/>
      <c r="GMY17875" s="9"/>
      <c r="GMZ17875" s="7"/>
      <c r="GNA17875" s="3"/>
      <c r="GNB17875" s="4"/>
      <c r="GNC17875" s="4"/>
      <c r="GND17875" s="10"/>
      <c r="GNE17875" s="4"/>
      <c r="GNF17875" s="9"/>
      <c r="GNG17875" s="9"/>
      <c r="GNH17875" s="7"/>
      <c r="GNI17875" s="3"/>
      <c r="GNJ17875" s="4"/>
      <c r="GNK17875" s="4"/>
      <c r="GNL17875" s="10"/>
      <c r="GNM17875" s="4"/>
      <c r="GNN17875" s="9"/>
      <c r="GNO17875" s="9"/>
      <c r="GNP17875" s="7"/>
      <c r="GNQ17875" s="3"/>
      <c r="GNR17875" s="4"/>
      <c r="GNS17875" s="4"/>
      <c r="GNT17875" s="10"/>
      <c r="GNU17875" s="4"/>
      <c r="GNV17875" s="9"/>
      <c r="GNW17875" s="9"/>
      <c r="GNX17875" s="7"/>
      <c r="GNY17875" s="3"/>
      <c r="GNZ17875" s="4"/>
      <c r="GOA17875" s="4"/>
      <c r="GOB17875" s="10"/>
      <c r="GOC17875" s="4"/>
      <c r="GOD17875" s="9"/>
      <c r="GOE17875" s="9"/>
      <c r="GOF17875" s="7"/>
      <c r="GOG17875" s="3"/>
      <c r="GOH17875" s="4"/>
      <c r="GOI17875" s="4"/>
      <c r="GOJ17875" s="10"/>
      <c r="GOK17875" s="4"/>
      <c r="GOL17875" s="9"/>
      <c r="GOM17875" s="9"/>
      <c r="GON17875" s="7"/>
      <c r="GOO17875" s="3"/>
      <c r="GOP17875" s="4"/>
      <c r="GOQ17875" s="4"/>
      <c r="GOR17875" s="10"/>
      <c r="GOS17875" s="4"/>
      <c r="GOT17875" s="9"/>
      <c r="GOU17875" s="9"/>
      <c r="GOV17875" s="7"/>
      <c r="GOW17875" s="3"/>
      <c r="GOX17875" s="4"/>
      <c r="GOY17875" s="4"/>
      <c r="GOZ17875" s="10"/>
      <c r="GPA17875" s="4"/>
      <c r="GPB17875" s="9"/>
      <c r="GPC17875" s="9"/>
      <c r="GPD17875" s="7"/>
      <c r="GPE17875" s="3"/>
      <c r="GPF17875" s="4"/>
      <c r="GPG17875" s="4"/>
      <c r="GPH17875" s="10"/>
      <c r="GPI17875" s="4"/>
      <c r="GPJ17875" s="9"/>
      <c r="GPK17875" s="9"/>
      <c r="GPL17875" s="7"/>
      <c r="GPM17875" s="3"/>
      <c r="GPN17875" s="4"/>
      <c r="GPO17875" s="4"/>
      <c r="GPP17875" s="10"/>
      <c r="GPQ17875" s="4"/>
      <c r="GPR17875" s="9"/>
      <c r="GPS17875" s="9"/>
      <c r="GPT17875" s="7"/>
      <c r="GPU17875" s="3"/>
      <c r="GPV17875" s="4"/>
      <c r="GPW17875" s="4"/>
      <c r="GPX17875" s="10"/>
      <c r="GPY17875" s="4"/>
      <c r="GPZ17875" s="9"/>
      <c r="GQA17875" s="9"/>
      <c r="GQB17875" s="7"/>
      <c r="GQC17875" s="3"/>
      <c r="GQD17875" s="4"/>
      <c r="GQE17875" s="4"/>
      <c r="GQF17875" s="10"/>
      <c r="GQG17875" s="4"/>
      <c r="GQH17875" s="9"/>
      <c r="GQI17875" s="9"/>
      <c r="GQJ17875" s="7"/>
      <c r="GQK17875" s="3"/>
      <c r="GQL17875" s="4"/>
      <c r="GQM17875" s="4"/>
      <c r="GQN17875" s="10"/>
      <c r="GQO17875" s="4"/>
      <c r="GQP17875" s="9"/>
      <c r="GQQ17875" s="9"/>
      <c r="GQR17875" s="7"/>
      <c r="GQS17875" s="3"/>
      <c r="GQT17875" s="4"/>
      <c r="GQU17875" s="4"/>
      <c r="GQV17875" s="10"/>
      <c r="GQW17875" s="4"/>
      <c r="GQX17875" s="9"/>
      <c r="GQY17875" s="9"/>
      <c r="GQZ17875" s="7"/>
      <c r="GRA17875" s="3"/>
      <c r="GRB17875" s="4"/>
      <c r="GRC17875" s="4"/>
      <c r="GRD17875" s="10"/>
      <c r="GRE17875" s="4"/>
      <c r="GRF17875" s="9"/>
      <c r="GRG17875" s="9"/>
      <c r="GRH17875" s="7"/>
      <c r="GRI17875" s="3"/>
      <c r="GRJ17875" s="4"/>
      <c r="GRK17875" s="4"/>
      <c r="GRL17875" s="10"/>
      <c r="GRM17875" s="4"/>
      <c r="GRN17875" s="9"/>
      <c r="GRO17875" s="9"/>
      <c r="GRP17875" s="7"/>
      <c r="GRQ17875" s="3"/>
      <c r="GRR17875" s="4"/>
      <c r="GRS17875" s="4"/>
      <c r="GRT17875" s="10"/>
      <c r="GRU17875" s="4"/>
      <c r="GRV17875" s="9"/>
      <c r="GRW17875" s="9"/>
      <c r="GRX17875" s="7"/>
      <c r="GRY17875" s="3"/>
      <c r="GRZ17875" s="4"/>
      <c r="GSA17875" s="4"/>
      <c r="GSB17875" s="10"/>
      <c r="GSC17875" s="4"/>
      <c r="GSD17875" s="9"/>
      <c r="GSE17875" s="9"/>
      <c r="GSF17875" s="7"/>
      <c r="GSG17875" s="3"/>
      <c r="GSH17875" s="4"/>
      <c r="GSI17875" s="4"/>
      <c r="GSJ17875" s="10"/>
      <c r="GSK17875" s="4"/>
      <c r="GSL17875" s="9"/>
      <c r="GSM17875" s="9"/>
      <c r="GSN17875" s="7"/>
      <c r="GSO17875" s="3"/>
      <c r="GSP17875" s="4"/>
      <c r="GSQ17875" s="4"/>
      <c r="GSR17875" s="10"/>
      <c r="GSS17875" s="4"/>
      <c r="GST17875" s="9"/>
      <c r="GSU17875" s="9"/>
      <c r="GSV17875" s="7"/>
      <c r="GSW17875" s="3"/>
      <c r="GSX17875" s="4"/>
      <c r="GSY17875" s="4"/>
      <c r="GSZ17875" s="10"/>
      <c r="GTA17875" s="4"/>
      <c r="GTB17875" s="9"/>
      <c r="GTC17875" s="9"/>
      <c r="GTD17875" s="7"/>
      <c r="GTE17875" s="3"/>
      <c r="GTF17875" s="4"/>
      <c r="GTG17875" s="4"/>
      <c r="GTH17875" s="10"/>
      <c r="GTI17875" s="4"/>
      <c r="GTJ17875" s="9"/>
      <c r="GTK17875" s="9"/>
      <c r="GTL17875" s="7"/>
      <c r="GTM17875" s="3"/>
      <c r="GTN17875" s="4"/>
      <c r="GTO17875" s="4"/>
      <c r="GTP17875" s="10"/>
      <c r="GTQ17875" s="4"/>
      <c r="GTR17875" s="9"/>
      <c r="GTS17875" s="9"/>
      <c r="GTT17875" s="7"/>
      <c r="GTU17875" s="3"/>
      <c r="GTV17875" s="4"/>
      <c r="GTW17875" s="4"/>
      <c r="GTX17875" s="10"/>
      <c r="GTY17875" s="4"/>
      <c r="GTZ17875" s="9"/>
      <c r="GUA17875" s="9"/>
      <c r="GUB17875" s="7"/>
      <c r="GUC17875" s="3"/>
      <c r="GUD17875" s="4"/>
      <c r="GUE17875" s="4"/>
      <c r="GUF17875" s="10"/>
      <c r="GUG17875" s="4"/>
      <c r="GUH17875" s="9"/>
      <c r="GUI17875" s="9"/>
      <c r="GUJ17875" s="7"/>
      <c r="GUK17875" s="3"/>
      <c r="GUL17875" s="4"/>
      <c r="GUM17875" s="4"/>
      <c r="GUN17875" s="10"/>
      <c r="GUO17875" s="4"/>
      <c r="GUP17875" s="9"/>
      <c r="GUQ17875" s="9"/>
      <c r="GUR17875" s="7"/>
      <c r="GUS17875" s="3"/>
      <c r="GUT17875" s="4"/>
      <c r="GUU17875" s="4"/>
      <c r="GUV17875" s="10"/>
      <c r="GUW17875" s="4"/>
      <c r="GUX17875" s="9"/>
      <c r="GUY17875" s="9"/>
      <c r="GUZ17875" s="7"/>
      <c r="GVA17875" s="3"/>
      <c r="GVB17875" s="4"/>
      <c r="GVC17875" s="4"/>
      <c r="GVD17875" s="10"/>
      <c r="GVE17875" s="4"/>
      <c r="GVF17875" s="9"/>
      <c r="GVG17875" s="9"/>
      <c r="GVH17875" s="7"/>
      <c r="GVI17875" s="3"/>
      <c r="GVJ17875" s="4"/>
      <c r="GVK17875" s="4"/>
      <c r="GVL17875" s="10"/>
      <c r="GVM17875" s="4"/>
      <c r="GVN17875" s="9"/>
      <c r="GVO17875" s="9"/>
      <c r="GVP17875" s="7"/>
      <c r="GVQ17875" s="3"/>
      <c r="GVR17875" s="4"/>
      <c r="GVS17875" s="4"/>
      <c r="GVT17875" s="10"/>
      <c r="GVU17875" s="4"/>
      <c r="GVV17875" s="9"/>
      <c r="GVW17875" s="9"/>
      <c r="GVX17875" s="7"/>
      <c r="GVY17875" s="3"/>
      <c r="GVZ17875" s="4"/>
      <c r="GWA17875" s="4"/>
      <c r="GWB17875" s="10"/>
      <c r="GWC17875" s="4"/>
      <c r="GWD17875" s="9"/>
      <c r="GWE17875" s="9"/>
      <c r="GWF17875" s="7"/>
      <c r="GWG17875" s="3"/>
      <c r="GWH17875" s="4"/>
      <c r="GWI17875" s="4"/>
      <c r="GWJ17875" s="10"/>
      <c r="GWK17875" s="4"/>
      <c r="GWL17875" s="9"/>
      <c r="GWM17875" s="9"/>
      <c r="GWN17875" s="7"/>
      <c r="GWO17875" s="3"/>
      <c r="GWP17875" s="4"/>
      <c r="GWQ17875" s="4"/>
      <c r="GWR17875" s="10"/>
      <c r="GWS17875" s="4"/>
      <c r="GWT17875" s="9"/>
      <c r="GWU17875" s="9"/>
      <c r="GWV17875" s="7"/>
      <c r="GWW17875" s="3"/>
      <c r="GWX17875" s="4"/>
      <c r="GWY17875" s="4"/>
      <c r="GWZ17875" s="10"/>
      <c r="GXA17875" s="4"/>
      <c r="GXB17875" s="9"/>
      <c r="GXC17875" s="9"/>
      <c r="GXD17875" s="7"/>
      <c r="GXE17875" s="3"/>
      <c r="GXF17875" s="4"/>
      <c r="GXG17875" s="4"/>
      <c r="GXH17875" s="10"/>
      <c r="GXI17875" s="4"/>
      <c r="GXJ17875" s="9"/>
      <c r="GXK17875" s="9"/>
      <c r="GXL17875" s="7"/>
      <c r="GXM17875" s="3"/>
      <c r="GXN17875" s="4"/>
      <c r="GXO17875" s="4"/>
      <c r="GXP17875" s="10"/>
      <c r="GXQ17875" s="4"/>
      <c r="GXR17875" s="9"/>
      <c r="GXS17875" s="9"/>
      <c r="GXT17875" s="7"/>
      <c r="GXU17875" s="3"/>
      <c r="GXV17875" s="4"/>
      <c r="GXW17875" s="4"/>
      <c r="GXX17875" s="10"/>
      <c r="GXY17875" s="4"/>
      <c r="GXZ17875" s="9"/>
      <c r="GYA17875" s="9"/>
      <c r="GYB17875" s="7"/>
      <c r="GYC17875" s="3"/>
      <c r="GYD17875" s="4"/>
      <c r="GYE17875" s="4"/>
      <c r="GYF17875" s="10"/>
      <c r="GYG17875" s="4"/>
      <c r="GYH17875" s="9"/>
      <c r="GYI17875" s="9"/>
      <c r="GYJ17875" s="7"/>
      <c r="GYK17875" s="3"/>
      <c r="GYL17875" s="4"/>
      <c r="GYM17875" s="4"/>
      <c r="GYN17875" s="10"/>
      <c r="GYO17875" s="4"/>
      <c r="GYP17875" s="9"/>
      <c r="GYQ17875" s="9"/>
      <c r="GYR17875" s="7"/>
      <c r="GYS17875" s="3"/>
      <c r="GYT17875" s="4"/>
      <c r="GYU17875" s="4"/>
      <c r="GYV17875" s="10"/>
      <c r="GYW17875" s="4"/>
      <c r="GYX17875" s="9"/>
      <c r="GYY17875" s="9"/>
      <c r="GYZ17875" s="7"/>
      <c r="GZA17875" s="3"/>
      <c r="GZB17875" s="4"/>
      <c r="GZC17875" s="4"/>
      <c r="GZD17875" s="10"/>
      <c r="GZE17875" s="4"/>
      <c r="GZF17875" s="9"/>
      <c r="GZG17875" s="9"/>
      <c r="GZH17875" s="7"/>
      <c r="GZI17875" s="3"/>
      <c r="GZJ17875" s="4"/>
      <c r="GZK17875" s="4"/>
      <c r="GZL17875" s="10"/>
      <c r="GZM17875" s="4"/>
      <c r="GZN17875" s="9"/>
      <c r="GZO17875" s="9"/>
      <c r="GZP17875" s="7"/>
      <c r="GZQ17875" s="3"/>
      <c r="GZR17875" s="4"/>
      <c r="GZS17875" s="4"/>
      <c r="GZT17875" s="10"/>
      <c r="GZU17875" s="4"/>
      <c r="GZV17875" s="9"/>
      <c r="GZW17875" s="9"/>
      <c r="GZX17875" s="7"/>
      <c r="GZY17875" s="3"/>
      <c r="GZZ17875" s="4"/>
      <c r="HAA17875" s="4"/>
      <c r="HAB17875" s="10"/>
      <c r="HAC17875" s="4"/>
      <c r="HAD17875" s="9"/>
      <c r="HAE17875" s="9"/>
      <c r="HAF17875" s="7"/>
      <c r="HAG17875" s="3"/>
      <c r="HAH17875" s="4"/>
      <c r="HAI17875" s="4"/>
      <c r="HAJ17875" s="10"/>
      <c r="HAK17875" s="4"/>
      <c r="HAL17875" s="9"/>
      <c r="HAM17875" s="9"/>
      <c r="HAN17875" s="7"/>
      <c r="HAO17875" s="3"/>
      <c r="HAP17875" s="4"/>
      <c r="HAQ17875" s="4"/>
      <c r="HAR17875" s="10"/>
      <c r="HAS17875" s="4"/>
      <c r="HAT17875" s="9"/>
      <c r="HAU17875" s="9"/>
      <c r="HAV17875" s="7"/>
      <c r="HAW17875" s="3"/>
      <c r="HAX17875" s="4"/>
      <c r="HAY17875" s="4"/>
      <c r="HAZ17875" s="10"/>
      <c r="HBA17875" s="4"/>
      <c r="HBB17875" s="9"/>
      <c r="HBC17875" s="9"/>
      <c r="HBD17875" s="7"/>
      <c r="HBE17875" s="3"/>
      <c r="HBF17875" s="4"/>
      <c r="HBG17875" s="4"/>
      <c r="HBH17875" s="10"/>
      <c r="HBI17875" s="4"/>
      <c r="HBJ17875" s="9"/>
      <c r="HBK17875" s="9"/>
      <c r="HBL17875" s="7"/>
      <c r="HBM17875" s="3"/>
      <c r="HBN17875" s="4"/>
      <c r="HBO17875" s="4"/>
      <c r="HBP17875" s="10"/>
      <c r="HBQ17875" s="4"/>
      <c r="HBR17875" s="9"/>
      <c r="HBS17875" s="9"/>
      <c r="HBT17875" s="7"/>
      <c r="HBU17875" s="3"/>
      <c r="HBV17875" s="4"/>
      <c r="HBW17875" s="4"/>
      <c r="HBX17875" s="10"/>
      <c r="HBY17875" s="4"/>
      <c r="HBZ17875" s="9"/>
      <c r="HCA17875" s="9"/>
      <c r="HCB17875" s="7"/>
      <c r="HCC17875" s="3"/>
      <c r="HCD17875" s="4"/>
      <c r="HCE17875" s="4"/>
      <c r="HCF17875" s="10"/>
      <c r="HCG17875" s="4"/>
      <c r="HCH17875" s="9"/>
      <c r="HCI17875" s="9"/>
      <c r="HCJ17875" s="7"/>
      <c r="HCK17875" s="3"/>
      <c r="HCL17875" s="4"/>
      <c r="HCM17875" s="4"/>
      <c r="HCN17875" s="10"/>
      <c r="HCO17875" s="4"/>
      <c r="HCP17875" s="9"/>
      <c r="HCQ17875" s="9"/>
      <c r="HCR17875" s="7"/>
      <c r="HCS17875" s="3"/>
      <c r="HCT17875" s="4"/>
      <c r="HCU17875" s="4"/>
      <c r="HCV17875" s="10"/>
      <c r="HCW17875" s="4"/>
      <c r="HCX17875" s="9"/>
      <c r="HCY17875" s="9"/>
      <c r="HCZ17875" s="7"/>
      <c r="HDA17875" s="3"/>
      <c r="HDB17875" s="4"/>
      <c r="HDC17875" s="4"/>
      <c r="HDD17875" s="10"/>
      <c r="HDE17875" s="4"/>
      <c r="HDF17875" s="9"/>
      <c r="HDG17875" s="9"/>
      <c r="HDH17875" s="7"/>
      <c r="HDI17875" s="3"/>
      <c r="HDJ17875" s="4"/>
      <c r="HDK17875" s="4"/>
      <c r="HDL17875" s="10"/>
      <c r="HDM17875" s="4"/>
      <c r="HDN17875" s="9"/>
      <c r="HDO17875" s="9"/>
      <c r="HDP17875" s="7"/>
      <c r="HDQ17875" s="3"/>
      <c r="HDR17875" s="4"/>
      <c r="HDS17875" s="4"/>
      <c r="HDT17875" s="10"/>
      <c r="HDU17875" s="4"/>
      <c r="HDV17875" s="9"/>
      <c r="HDW17875" s="9"/>
      <c r="HDX17875" s="7"/>
      <c r="HDY17875" s="3"/>
      <c r="HDZ17875" s="4"/>
      <c r="HEA17875" s="4"/>
      <c r="HEB17875" s="10"/>
      <c r="HEC17875" s="4"/>
      <c r="HED17875" s="9"/>
      <c r="HEE17875" s="9"/>
      <c r="HEF17875" s="7"/>
      <c r="HEG17875" s="3"/>
      <c r="HEH17875" s="4"/>
      <c r="HEI17875" s="4"/>
      <c r="HEJ17875" s="10"/>
      <c r="HEK17875" s="4"/>
      <c r="HEL17875" s="9"/>
      <c r="HEM17875" s="9"/>
      <c r="HEN17875" s="7"/>
      <c r="HEO17875" s="3"/>
      <c r="HEP17875" s="4"/>
      <c r="HEQ17875" s="4"/>
      <c r="HER17875" s="10"/>
      <c r="HES17875" s="4"/>
      <c r="HET17875" s="9"/>
      <c r="HEU17875" s="9"/>
      <c r="HEV17875" s="7"/>
      <c r="HEW17875" s="3"/>
      <c r="HEX17875" s="4"/>
      <c r="HEY17875" s="4"/>
      <c r="HEZ17875" s="10"/>
      <c r="HFA17875" s="4"/>
      <c r="HFB17875" s="9"/>
      <c r="HFC17875" s="9"/>
      <c r="HFD17875" s="7"/>
      <c r="HFE17875" s="3"/>
      <c r="HFF17875" s="4"/>
      <c r="HFG17875" s="4"/>
      <c r="HFH17875" s="10"/>
      <c r="HFI17875" s="4"/>
      <c r="HFJ17875" s="9"/>
      <c r="HFK17875" s="9"/>
      <c r="HFL17875" s="7"/>
      <c r="HFM17875" s="3"/>
      <c r="HFN17875" s="4"/>
      <c r="HFO17875" s="4"/>
      <c r="HFP17875" s="10"/>
      <c r="HFQ17875" s="4"/>
      <c r="HFR17875" s="9"/>
      <c r="HFS17875" s="9"/>
      <c r="HFT17875" s="7"/>
      <c r="HFU17875" s="3"/>
      <c r="HFV17875" s="4"/>
      <c r="HFW17875" s="4"/>
      <c r="HFX17875" s="10"/>
      <c r="HFY17875" s="4"/>
      <c r="HFZ17875" s="9"/>
      <c r="HGA17875" s="9"/>
      <c r="HGB17875" s="7"/>
      <c r="HGC17875" s="3"/>
      <c r="HGD17875" s="4"/>
      <c r="HGE17875" s="4"/>
      <c r="HGF17875" s="10"/>
      <c r="HGG17875" s="4"/>
      <c r="HGH17875" s="9"/>
      <c r="HGI17875" s="9"/>
      <c r="HGJ17875" s="7"/>
      <c r="HGK17875" s="3"/>
      <c r="HGL17875" s="4"/>
      <c r="HGM17875" s="4"/>
      <c r="HGN17875" s="10"/>
      <c r="HGO17875" s="4"/>
      <c r="HGP17875" s="9"/>
      <c r="HGQ17875" s="9"/>
      <c r="HGR17875" s="7"/>
      <c r="HGS17875" s="3"/>
      <c r="HGT17875" s="4"/>
      <c r="HGU17875" s="4"/>
      <c r="HGV17875" s="10"/>
      <c r="HGW17875" s="4"/>
      <c r="HGX17875" s="9"/>
      <c r="HGY17875" s="9"/>
      <c r="HGZ17875" s="7"/>
      <c r="HHA17875" s="3"/>
      <c r="HHB17875" s="4"/>
      <c r="HHC17875" s="4"/>
      <c r="HHD17875" s="10"/>
      <c r="HHE17875" s="4"/>
      <c r="HHF17875" s="9"/>
      <c r="HHG17875" s="9"/>
      <c r="HHH17875" s="7"/>
      <c r="HHI17875" s="3"/>
      <c r="HHJ17875" s="4"/>
      <c r="HHK17875" s="4"/>
      <c r="HHL17875" s="10"/>
      <c r="HHM17875" s="4"/>
      <c r="HHN17875" s="9"/>
      <c r="HHO17875" s="9"/>
      <c r="HHP17875" s="7"/>
      <c r="HHQ17875" s="3"/>
      <c r="HHR17875" s="4"/>
      <c r="HHS17875" s="4"/>
      <c r="HHT17875" s="10"/>
      <c r="HHU17875" s="4"/>
      <c r="HHV17875" s="9"/>
      <c r="HHW17875" s="9"/>
      <c r="HHX17875" s="7"/>
      <c r="HHY17875" s="3"/>
      <c r="HHZ17875" s="4"/>
      <c r="HIA17875" s="4"/>
      <c r="HIB17875" s="10"/>
      <c r="HIC17875" s="4"/>
      <c r="HID17875" s="9"/>
      <c r="HIE17875" s="9"/>
      <c r="HIF17875" s="7"/>
      <c r="HIG17875" s="3"/>
      <c r="HIH17875" s="4"/>
      <c r="HII17875" s="4"/>
      <c r="HIJ17875" s="10"/>
      <c r="HIK17875" s="4"/>
      <c r="HIL17875" s="9"/>
      <c r="HIM17875" s="9"/>
      <c r="HIN17875" s="7"/>
      <c r="HIO17875" s="3"/>
      <c r="HIP17875" s="4"/>
      <c r="HIQ17875" s="4"/>
      <c r="HIR17875" s="10"/>
      <c r="HIS17875" s="4"/>
      <c r="HIT17875" s="9"/>
      <c r="HIU17875" s="9"/>
      <c r="HIV17875" s="7"/>
      <c r="HIW17875" s="3"/>
      <c r="HIX17875" s="4"/>
      <c r="HIY17875" s="4"/>
      <c r="HIZ17875" s="10"/>
      <c r="HJA17875" s="4"/>
      <c r="HJB17875" s="9"/>
      <c r="HJC17875" s="9"/>
      <c r="HJD17875" s="7"/>
      <c r="HJE17875" s="3"/>
      <c r="HJF17875" s="4"/>
      <c r="HJG17875" s="4"/>
      <c r="HJH17875" s="10"/>
      <c r="HJI17875" s="4"/>
      <c r="HJJ17875" s="9"/>
      <c r="HJK17875" s="9"/>
      <c r="HJL17875" s="7"/>
      <c r="HJM17875" s="3"/>
      <c r="HJN17875" s="4"/>
      <c r="HJO17875" s="4"/>
      <c r="HJP17875" s="10"/>
      <c r="HJQ17875" s="4"/>
      <c r="HJR17875" s="9"/>
      <c r="HJS17875" s="9"/>
      <c r="HJT17875" s="7"/>
      <c r="HJU17875" s="3"/>
      <c r="HJV17875" s="4"/>
      <c r="HJW17875" s="4"/>
      <c r="HJX17875" s="10"/>
      <c r="HJY17875" s="4"/>
      <c r="HJZ17875" s="9"/>
      <c r="HKA17875" s="9"/>
      <c r="HKB17875" s="7"/>
      <c r="HKC17875" s="3"/>
      <c r="HKD17875" s="4"/>
      <c r="HKE17875" s="4"/>
      <c r="HKF17875" s="10"/>
      <c r="HKG17875" s="4"/>
      <c r="HKH17875" s="9"/>
      <c r="HKI17875" s="9"/>
      <c r="HKJ17875" s="7"/>
      <c r="HKK17875" s="3"/>
      <c r="HKL17875" s="4"/>
      <c r="HKM17875" s="4"/>
      <c r="HKN17875" s="10"/>
      <c r="HKO17875" s="4"/>
      <c r="HKP17875" s="9"/>
      <c r="HKQ17875" s="9"/>
      <c r="HKR17875" s="7"/>
      <c r="HKS17875" s="3"/>
      <c r="HKT17875" s="4"/>
      <c r="HKU17875" s="4"/>
      <c r="HKV17875" s="10"/>
      <c r="HKW17875" s="4"/>
      <c r="HKX17875" s="9"/>
      <c r="HKY17875" s="9"/>
      <c r="HKZ17875" s="7"/>
      <c r="HLA17875" s="3"/>
      <c r="HLB17875" s="4"/>
      <c r="HLC17875" s="4"/>
      <c r="HLD17875" s="10"/>
      <c r="HLE17875" s="4"/>
      <c r="HLF17875" s="9"/>
      <c r="HLG17875" s="9"/>
      <c r="HLH17875" s="7"/>
      <c r="HLI17875" s="3"/>
      <c r="HLJ17875" s="4"/>
      <c r="HLK17875" s="4"/>
      <c r="HLL17875" s="10"/>
      <c r="HLM17875" s="4"/>
      <c r="HLN17875" s="9"/>
      <c r="HLO17875" s="9"/>
      <c r="HLP17875" s="7"/>
      <c r="HLQ17875" s="3"/>
      <c r="HLR17875" s="4"/>
      <c r="HLS17875" s="4"/>
      <c r="HLT17875" s="10"/>
      <c r="HLU17875" s="4"/>
      <c r="HLV17875" s="9"/>
      <c r="HLW17875" s="9"/>
      <c r="HLX17875" s="7"/>
      <c r="HLY17875" s="3"/>
      <c r="HLZ17875" s="4"/>
      <c r="HMA17875" s="4"/>
      <c r="HMB17875" s="10"/>
      <c r="HMC17875" s="4"/>
      <c r="HMD17875" s="9"/>
      <c r="HME17875" s="9"/>
      <c r="HMF17875" s="7"/>
      <c r="HMG17875" s="3"/>
      <c r="HMH17875" s="4"/>
      <c r="HMI17875" s="4"/>
      <c r="HMJ17875" s="10"/>
      <c r="HMK17875" s="4"/>
      <c r="HML17875" s="9"/>
      <c r="HMM17875" s="9"/>
      <c r="HMN17875" s="7"/>
      <c r="HMO17875" s="3"/>
      <c r="HMP17875" s="4"/>
      <c r="HMQ17875" s="4"/>
      <c r="HMR17875" s="10"/>
      <c r="HMS17875" s="4"/>
      <c r="HMT17875" s="9"/>
      <c r="HMU17875" s="9"/>
      <c r="HMV17875" s="7"/>
      <c r="HMW17875" s="3"/>
      <c r="HMX17875" s="4"/>
      <c r="HMY17875" s="4"/>
      <c r="HMZ17875" s="10"/>
      <c r="HNA17875" s="4"/>
      <c r="HNB17875" s="9"/>
      <c r="HNC17875" s="9"/>
      <c r="HND17875" s="7"/>
      <c r="HNE17875" s="3"/>
      <c r="HNF17875" s="4"/>
      <c r="HNG17875" s="4"/>
      <c r="HNH17875" s="10"/>
      <c r="HNI17875" s="4"/>
      <c r="HNJ17875" s="9"/>
      <c r="HNK17875" s="9"/>
      <c r="HNL17875" s="7"/>
      <c r="HNM17875" s="3"/>
      <c r="HNN17875" s="4"/>
      <c r="HNO17875" s="4"/>
      <c r="HNP17875" s="10"/>
      <c r="HNQ17875" s="4"/>
      <c r="HNR17875" s="9"/>
      <c r="HNS17875" s="9"/>
      <c r="HNT17875" s="7"/>
      <c r="HNU17875" s="3"/>
      <c r="HNV17875" s="4"/>
      <c r="HNW17875" s="4"/>
      <c r="HNX17875" s="10"/>
      <c r="HNY17875" s="4"/>
      <c r="HNZ17875" s="9"/>
      <c r="HOA17875" s="9"/>
      <c r="HOB17875" s="7"/>
      <c r="HOC17875" s="3"/>
      <c r="HOD17875" s="4"/>
      <c r="HOE17875" s="4"/>
      <c r="HOF17875" s="10"/>
      <c r="HOG17875" s="4"/>
      <c r="HOH17875" s="9"/>
      <c r="HOI17875" s="9"/>
      <c r="HOJ17875" s="7"/>
      <c r="HOK17875" s="3"/>
      <c r="HOL17875" s="4"/>
      <c r="HOM17875" s="4"/>
      <c r="HON17875" s="10"/>
      <c r="HOO17875" s="4"/>
      <c r="HOP17875" s="9"/>
      <c r="HOQ17875" s="9"/>
      <c r="HOR17875" s="7"/>
      <c r="HOS17875" s="3"/>
      <c r="HOT17875" s="4"/>
      <c r="HOU17875" s="4"/>
      <c r="HOV17875" s="10"/>
      <c r="HOW17875" s="4"/>
      <c r="HOX17875" s="9"/>
      <c r="HOY17875" s="9"/>
      <c r="HOZ17875" s="7"/>
      <c r="HPA17875" s="3"/>
      <c r="HPB17875" s="4"/>
      <c r="HPC17875" s="4"/>
      <c r="HPD17875" s="10"/>
      <c r="HPE17875" s="4"/>
      <c r="HPF17875" s="9"/>
      <c r="HPG17875" s="9"/>
      <c r="HPH17875" s="7"/>
      <c r="HPI17875" s="3"/>
      <c r="HPJ17875" s="4"/>
      <c r="HPK17875" s="4"/>
      <c r="HPL17875" s="10"/>
      <c r="HPM17875" s="4"/>
      <c r="HPN17875" s="9"/>
      <c r="HPO17875" s="9"/>
      <c r="HPP17875" s="7"/>
      <c r="HPQ17875" s="3"/>
      <c r="HPR17875" s="4"/>
      <c r="HPS17875" s="4"/>
      <c r="HPT17875" s="10"/>
      <c r="HPU17875" s="4"/>
      <c r="HPV17875" s="9"/>
      <c r="HPW17875" s="9"/>
      <c r="HPX17875" s="7"/>
      <c r="HPY17875" s="3"/>
      <c r="HPZ17875" s="4"/>
      <c r="HQA17875" s="4"/>
      <c r="HQB17875" s="10"/>
      <c r="HQC17875" s="4"/>
      <c r="HQD17875" s="9"/>
      <c r="HQE17875" s="9"/>
      <c r="HQF17875" s="7"/>
      <c r="HQG17875" s="3"/>
      <c r="HQH17875" s="4"/>
      <c r="HQI17875" s="4"/>
      <c r="HQJ17875" s="10"/>
      <c r="HQK17875" s="4"/>
      <c r="HQL17875" s="9"/>
      <c r="HQM17875" s="9"/>
      <c r="HQN17875" s="7"/>
      <c r="HQO17875" s="3"/>
      <c r="HQP17875" s="4"/>
      <c r="HQQ17875" s="4"/>
      <c r="HQR17875" s="10"/>
      <c r="HQS17875" s="4"/>
      <c r="HQT17875" s="9"/>
      <c r="HQU17875" s="9"/>
      <c r="HQV17875" s="7"/>
      <c r="HQW17875" s="3"/>
      <c r="HQX17875" s="4"/>
      <c r="HQY17875" s="4"/>
      <c r="HQZ17875" s="10"/>
      <c r="HRA17875" s="4"/>
      <c r="HRB17875" s="9"/>
      <c r="HRC17875" s="9"/>
      <c r="HRD17875" s="7"/>
      <c r="HRE17875" s="3"/>
      <c r="HRF17875" s="4"/>
      <c r="HRG17875" s="4"/>
      <c r="HRH17875" s="10"/>
      <c r="HRI17875" s="4"/>
      <c r="HRJ17875" s="9"/>
      <c r="HRK17875" s="9"/>
      <c r="HRL17875" s="7"/>
      <c r="HRM17875" s="3"/>
      <c r="HRN17875" s="4"/>
      <c r="HRO17875" s="4"/>
      <c r="HRP17875" s="10"/>
      <c r="HRQ17875" s="4"/>
      <c r="HRR17875" s="9"/>
      <c r="HRS17875" s="9"/>
      <c r="HRT17875" s="7"/>
      <c r="HRU17875" s="3"/>
      <c r="HRV17875" s="4"/>
      <c r="HRW17875" s="4"/>
      <c r="HRX17875" s="10"/>
      <c r="HRY17875" s="4"/>
      <c r="HRZ17875" s="9"/>
      <c r="HSA17875" s="9"/>
      <c r="HSB17875" s="7"/>
      <c r="HSC17875" s="3"/>
      <c r="HSD17875" s="4"/>
      <c r="HSE17875" s="4"/>
      <c r="HSF17875" s="10"/>
      <c r="HSG17875" s="4"/>
      <c r="HSH17875" s="9"/>
      <c r="HSI17875" s="9"/>
      <c r="HSJ17875" s="7"/>
      <c r="HSK17875" s="3"/>
      <c r="HSL17875" s="4"/>
      <c r="HSM17875" s="4"/>
      <c r="HSN17875" s="10"/>
      <c r="HSO17875" s="4"/>
      <c r="HSP17875" s="9"/>
      <c r="HSQ17875" s="9"/>
      <c r="HSR17875" s="7"/>
      <c r="HSS17875" s="3"/>
      <c r="HST17875" s="4"/>
      <c r="HSU17875" s="4"/>
      <c r="HSV17875" s="10"/>
      <c r="HSW17875" s="4"/>
      <c r="HSX17875" s="9"/>
      <c r="HSY17875" s="9"/>
      <c r="HSZ17875" s="7"/>
      <c r="HTA17875" s="3"/>
      <c r="HTB17875" s="4"/>
      <c r="HTC17875" s="4"/>
      <c r="HTD17875" s="10"/>
      <c r="HTE17875" s="4"/>
      <c r="HTF17875" s="9"/>
      <c r="HTG17875" s="9"/>
      <c r="HTH17875" s="7"/>
      <c r="HTI17875" s="3"/>
      <c r="HTJ17875" s="4"/>
      <c r="HTK17875" s="4"/>
      <c r="HTL17875" s="10"/>
      <c r="HTM17875" s="4"/>
      <c r="HTN17875" s="9"/>
      <c r="HTO17875" s="9"/>
      <c r="HTP17875" s="7"/>
      <c r="HTQ17875" s="3"/>
      <c r="HTR17875" s="4"/>
      <c r="HTS17875" s="4"/>
      <c r="HTT17875" s="10"/>
      <c r="HTU17875" s="4"/>
      <c r="HTV17875" s="9"/>
      <c r="HTW17875" s="9"/>
      <c r="HTX17875" s="7"/>
      <c r="HTY17875" s="3"/>
      <c r="HTZ17875" s="4"/>
      <c r="HUA17875" s="4"/>
      <c r="HUB17875" s="10"/>
      <c r="HUC17875" s="4"/>
      <c r="HUD17875" s="9"/>
      <c r="HUE17875" s="9"/>
      <c r="HUF17875" s="7"/>
      <c r="HUG17875" s="3"/>
      <c r="HUH17875" s="4"/>
      <c r="HUI17875" s="4"/>
      <c r="HUJ17875" s="10"/>
      <c r="HUK17875" s="4"/>
      <c r="HUL17875" s="9"/>
      <c r="HUM17875" s="9"/>
      <c r="HUN17875" s="7"/>
      <c r="HUO17875" s="3"/>
      <c r="HUP17875" s="4"/>
      <c r="HUQ17875" s="4"/>
      <c r="HUR17875" s="10"/>
      <c r="HUS17875" s="4"/>
      <c r="HUT17875" s="9"/>
      <c r="HUU17875" s="9"/>
      <c r="HUV17875" s="7"/>
      <c r="HUW17875" s="3"/>
      <c r="HUX17875" s="4"/>
      <c r="HUY17875" s="4"/>
      <c r="HUZ17875" s="10"/>
      <c r="HVA17875" s="4"/>
      <c r="HVB17875" s="9"/>
      <c r="HVC17875" s="9"/>
      <c r="HVD17875" s="7"/>
      <c r="HVE17875" s="3"/>
      <c r="HVF17875" s="4"/>
      <c r="HVG17875" s="4"/>
      <c r="HVH17875" s="10"/>
      <c r="HVI17875" s="4"/>
      <c r="HVJ17875" s="9"/>
      <c r="HVK17875" s="9"/>
      <c r="HVL17875" s="7"/>
      <c r="HVM17875" s="3"/>
      <c r="HVN17875" s="4"/>
      <c r="HVO17875" s="4"/>
      <c r="HVP17875" s="10"/>
      <c r="HVQ17875" s="4"/>
      <c r="HVR17875" s="9"/>
      <c r="HVS17875" s="9"/>
      <c r="HVT17875" s="7"/>
      <c r="HVU17875" s="3"/>
      <c r="HVV17875" s="4"/>
      <c r="HVW17875" s="4"/>
      <c r="HVX17875" s="10"/>
      <c r="HVY17875" s="4"/>
      <c r="HVZ17875" s="9"/>
      <c r="HWA17875" s="9"/>
      <c r="HWB17875" s="7"/>
      <c r="HWC17875" s="3"/>
      <c r="HWD17875" s="4"/>
      <c r="HWE17875" s="4"/>
      <c r="HWF17875" s="10"/>
      <c r="HWG17875" s="4"/>
      <c r="HWH17875" s="9"/>
      <c r="HWI17875" s="9"/>
      <c r="HWJ17875" s="7"/>
      <c r="HWK17875" s="3"/>
      <c r="HWL17875" s="4"/>
      <c r="HWM17875" s="4"/>
      <c r="HWN17875" s="10"/>
      <c r="HWO17875" s="4"/>
      <c r="HWP17875" s="9"/>
      <c r="HWQ17875" s="9"/>
      <c r="HWR17875" s="7"/>
      <c r="HWS17875" s="3"/>
      <c r="HWT17875" s="4"/>
      <c r="HWU17875" s="4"/>
      <c r="HWV17875" s="10"/>
      <c r="HWW17875" s="4"/>
      <c r="HWX17875" s="9"/>
      <c r="HWY17875" s="9"/>
      <c r="HWZ17875" s="7"/>
      <c r="HXA17875" s="3"/>
      <c r="HXB17875" s="4"/>
      <c r="HXC17875" s="4"/>
      <c r="HXD17875" s="10"/>
      <c r="HXE17875" s="4"/>
      <c r="HXF17875" s="9"/>
      <c r="HXG17875" s="9"/>
      <c r="HXH17875" s="7"/>
      <c r="HXI17875" s="3"/>
      <c r="HXJ17875" s="4"/>
      <c r="HXK17875" s="4"/>
      <c r="HXL17875" s="10"/>
      <c r="HXM17875" s="4"/>
      <c r="HXN17875" s="9"/>
      <c r="HXO17875" s="9"/>
      <c r="HXP17875" s="7"/>
      <c r="HXQ17875" s="3"/>
      <c r="HXR17875" s="4"/>
      <c r="HXS17875" s="4"/>
      <c r="HXT17875" s="10"/>
      <c r="HXU17875" s="4"/>
      <c r="HXV17875" s="9"/>
      <c r="HXW17875" s="9"/>
      <c r="HXX17875" s="7"/>
      <c r="HXY17875" s="3"/>
      <c r="HXZ17875" s="4"/>
      <c r="HYA17875" s="4"/>
      <c r="HYB17875" s="10"/>
      <c r="HYC17875" s="4"/>
      <c r="HYD17875" s="9"/>
      <c r="HYE17875" s="9"/>
      <c r="HYF17875" s="7"/>
      <c r="HYG17875" s="3"/>
      <c r="HYH17875" s="4"/>
      <c r="HYI17875" s="4"/>
      <c r="HYJ17875" s="10"/>
      <c r="HYK17875" s="4"/>
      <c r="HYL17875" s="9"/>
      <c r="HYM17875" s="9"/>
      <c r="HYN17875" s="7"/>
      <c r="HYO17875" s="3"/>
      <c r="HYP17875" s="4"/>
      <c r="HYQ17875" s="4"/>
      <c r="HYR17875" s="10"/>
      <c r="HYS17875" s="4"/>
      <c r="HYT17875" s="9"/>
      <c r="HYU17875" s="9"/>
      <c r="HYV17875" s="7"/>
      <c r="HYW17875" s="3"/>
      <c r="HYX17875" s="4"/>
      <c r="HYY17875" s="4"/>
      <c r="HYZ17875" s="10"/>
      <c r="HZA17875" s="4"/>
      <c r="HZB17875" s="9"/>
      <c r="HZC17875" s="9"/>
      <c r="HZD17875" s="7"/>
      <c r="HZE17875" s="3"/>
      <c r="HZF17875" s="4"/>
      <c r="HZG17875" s="4"/>
      <c r="HZH17875" s="10"/>
      <c r="HZI17875" s="4"/>
      <c r="HZJ17875" s="9"/>
      <c r="HZK17875" s="9"/>
      <c r="HZL17875" s="7"/>
      <c r="HZM17875" s="3"/>
      <c r="HZN17875" s="4"/>
      <c r="HZO17875" s="4"/>
      <c r="HZP17875" s="10"/>
      <c r="HZQ17875" s="4"/>
      <c r="HZR17875" s="9"/>
      <c r="HZS17875" s="9"/>
      <c r="HZT17875" s="7"/>
      <c r="HZU17875" s="3"/>
      <c r="HZV17875" s="4"/>
      <c r="HZW17875" s="4"/>
      <c r="HZX17875" s="10"/>
      <c r="HZY17875" s="4"/>
      <c r="HZZ17875" s="9"/>
      <c r="IAA17875" s="9"/>
      <c r="IAB17875" s="7"/>
      <c r="IAC17875" s="3"/>
      <c r="IAD17875" s="4"/>
      <c r="IAE17875" s="4"/>
      <c r="IAF17875" s="10"/>
      <c r="IAG17875" s="4"/>
      <c r="IAH17875" s="9"/>
      <c r="IAI17875" s="9"/>
      <c r="IAJ17875" s="7"/>
      <c r="IAK17875" s="3"/>
      <c r="IAL17875" s="4"/>
      <c r="IAM17875" s="4"/>
      <c r="IAN17875" s="10"/>
      <c r="IAO17875" s="4"/>
      <c r="IAP17875" s="9"/>
      <c r="IAQ17875" s="9"/>
      <c r="IAR17875" s="7"/>
      <c r="IAS17875" s="3"/>
      <c r="IAT17875" s="4"/>
      <c r="IAU17875" s="4"/>
      <c r="IAV17875" s="10"/>
      <c r="IAW17875" s="4"/>
      <c r="IAX17875" s="9"/>
      <c r="IAY17875" s="9"/>
      <c r="IAZ17875" s="7"/>
      <c r="IBA17875" s="3"/>
      <c r="IBB17875" s="4"/>
      <c r="IBC17875" s="4"/>
      <c r="IBD17875" s="10"/>
      <c r="IBE17875" s="4"/>
      <c r="IBF17875" s="9"/>
      <c r="IBG17875" s="9"/>
      <c r="IBH17875" s="7"/>
      <c r="IBI17875" s="3"/>
      <c r="IBJ17875" s="4"/>
      <c r="IBK17875" s="4"/>
      <c r="IBL17875" s="10"/>
      <c r="IBM17875" s="4"/>
      <c r="IBN17875" s="9"/>
      <c r="IBO17875" s="9"/>
      <c r="IBP17875" s="7"/>
      <c r="IBQ17875" s="3"/>
      <c r="IBR17875" s="4"/>
      <c r="IBS17875" s="4"/>
      <c r="IBT17875" s="10"/>
      <c r="IBU17875" s="4"/>
      <c r="IBV17875" s="9"/>
      <c r="IBW17875" s="9"/>
      <c r="IBX17875" s="7"/>
      <c r="IBY17875" s="3"/>
      <c r="IBZ17875" s="4"/>
      <c r="ICA17875" s="4"/>
      <c r="ICB17875" s="10"/>
      <c r="ICC17875" s="4"/>
      <c r="ICD17875" s="9"/>
      <c r="ICE17875" s="9"/>
      <c r="ICF17875" s="7"/>
      <c r="ICG17875" s="3"/>
      <c r="ICH17875" s="4"/>
      <c r="ICI17875" s="4"/>
      <c r="ICJ17875" s="10"/>
      <c r="ICK17875" s="4"/>
      <c r="ICL17875" s="9"/>
      <c r="ICM17875" s="9"/>
      <c r="ICN17875" s="7"/>
      <c r="ICO17875" s="3"/>
      <c r="ICP17875" s="4"/>
      <c r="ICQ17875" s="4"/>
      <c r="ICR17875" s="10"/>
      <c r="ICS17875" s="4"/>
      <c r="ICT17875" s="9"/>
      <c r="ICU17875" s="9"/>
      <c r="ICV17875" s="7"/>
      <c r="ICW17875" s="3"/>
      <c r="ICX17875" s="4"/>
      <c r="ICY17875" s="4"/>
      <c r="ICZ17875" s="10"/>
      <c r="IDA17875" s="4"/>
      <c r="IDB17875" s="9"/>
      <c r="IDC17875" s="9"/>
      <c r="IDD17875" s="7"/>
      <c r="IDE17875" s="3"/>
      <c r="IDF17875" s="4"/>
      <c r="IDG17875" s="4"/>
      <c r="IDH17875" s="10"/>
      <c r="IDI17875" s="4"/>
      <c r="IDJ17875" s="9"/>
      <c r="IDK17875" s="9"/>
      <c r="IDL17875" s="7"/>
      <c r="IDM17875" s="3"/>
      <c r="IDN17875" s="4"/>
      <c r="IDO17875" s="4"/>
      <c r="IDP17875" s="10"/>
      <c r="IDQ17875" s="4"/>
      <c r="IDR17875" s="9"/>
      <c r="IDS17875" s="9"/>
      <c r="IDT17875" s="7"/>
      <c r="IDU17875" s="3"/>
      <c r="IDV17875" s="4"/>
      <c r="IDW17875" s="4"/>
      <c r="IDX17875" s="10"/>
      <c r="IDY17875" s="4"/>
      <c r="IDZ17875" s="9"/>
      <c r="IEA17875" s="9"/>
      <c r="IEB17875" s="7"/>
      <c r="IEC17875" s="3"/>
      <c r="IED17875" s="4"/>
      <c r="IEE17875" s="4"/>
      <c r="IEF17875" s="10"/>
      <c r="IEG17875" s="4"/>
      <c r="IEH17875" s="9"/>
      <c r="IEI17875" s="9"/>
      <c r="IEJ17875" s="7"/>
      <c r="IEK17875" s="3"/>
      <c r="IEL17875" s="4"/>
      <c r="IEM17875" s="4"/>
      <c r="IEN17875" s="10"/>
      <c r="IEO17875" s="4"/>
      <c r="IEP17875" s="9"/>
      <c r="IEQ17875" s="9"/>
      <c r="IER17875" s="7"/>
      <c r="IES17875" s="3"/>
      <c r="IET17875" s="4"/>
      <c r="IEU17875" s="4"/>
      <c r="IEV17875" s="10"/>
      <c r="IEW17875" s="4"/>
      <c r="IEX17875" s="9"/>
      <c r="IEY17875" s="9"/>
      <c r="IEZ17875" s="7"/>
      <c r="IFA17875" s="3"/>
      <c r="IFB17875" s="4"/>
      <c r="IFC17875" s="4"/>
      <c r="IFD17875" s="10"/>
      <c r="IFE17875" s="4"/>
      <c r="IFF17875" s="9"/>
      <c r="IFG17875" s="9"/>
      <c r="IFH17875" s="7"/>
      <c r="IFI17875" s="3"/>
      <c r="IFJ17875" s="4"/>
      <c r="IFK17875" s="4"/>
      <c r="IFL17875" s="10"/>
      <c r="IFM17875" s="4"/>
      <c r="IFN17875" s="9"/>
      <c r="IFO17875" s="9"/>
      <c r="IFP17875" s="7"/>
      <c r="IFQ17875" s="3"/>
      <c r="IFR17875" s="4"/>
      <c r="IFS17875" s="4"/>
      <c r="IFT17875" s="10"/>
      <c r="IFU17875" s="4"/>
      <c r="IFV17875" s="9"/>
      <c r="IFW17875" s="9"/>
      <c r="IFX17875" s="7"/>
      <c r="IFY17875" s="3"/>
      <c r="IFZ17875" s="4"/>
      <c r="IGA17875" s="4"/>
      <c r="IGB17875" s="10"/>
      <c r="IGC17875" s="4"/>
      <c r="IGD17875" s="9"/>
      <c r="IGE17875" s="9"/>
      <c r="IGF17875" s="7"/>
      <c r="IGG17875" s="3"/>
      <c r="IGH17875" s="4"/>
      <c r="IGI17875" s="4"/>
      <c r="IGJ17875" s="10"/>
      <c r="IGK17875" s="4"/>
      <c r="IGL17875" s="9"/>
      <c r="IGM17875" s="9"/>
      <c r="IGN17875" s="7"/>
      <c r="IGO17875" s="3"/>
      <c r="IGP17875" s="4"/>
      <c r="IGQ17875" s="4"/>
      <c r="IGR17875" s="10"/>
      <c r="IGS17875" s="4"/>
      <c r="IGT17875" s="9"/>
      <c r="IGU17875" s="9"/>
      <c r="IGV17875" s="7"/>
      <c r="IGW17875" s="3"/>
      <c r="IGX17875" s="4"/>
      <c r="IGY17875" s="4"/>
      <c r="IGZ17875" s="10"/>
      <c r="IHA17875" s="4"/>
      <c r="IHB17875" s="9"/>
      <c r="IHC17875" s="9"/>
      <c r="IHD17875" s="7"/>
      <c r="IHE17875" s="3"/>
      <c r="IHF17875" s="4"/>
      <c r="IHG17875" s="4"/>
      <c r="IHH17875" s="10"/>
      <c r="IHI17875" s="4"/>
      <c r="IHJ17875" s="9"/>
      <c r="IHK17875" s="9"/>
      <c r="IHL17875" s="7"/>
      <c r="IHM17875" s="3"/>
      <c r="IHN17875" s="4"/>
      <c r="IHO17875" s="4"/>
      <c r="IHP17875" s="10"/>
      <c r="IHQ17875" s="4"/>
      <c r="IHR17875" s="9"/>
      <c r="IHS17875" s="9"/>
      <c r="IHT17875" s="7"/>
      <c r="IHU17875" s="3"/>
      <c r="IHV17875" s="4"/>
      <c r="IHW17875" s="4"/>
      <c r="IHX17875" s="10"/>
      <c r="IHY17875" s="4"/>
      <c r="IHZ17875" s="9"/>
      <c r="IIA17875" s="9"/>
      <c r="IIB17875" s="7"/>
      <c r="IIC17875" s="3"/>
      <c r="IID17875" s="4"/>
      <c r="IIE17875" s="4"/>
      <c r="IIF17875" s="10"/>
      <c r="IIG17875" s="4"/>
      <c r="IIH17875" s="9"/>
      <c r="III17875" s="9"/>
      <c r="IIJ17875" s="7"/>
      <c r="IIK17875" s="3"/>
      <c r="IIL17875" s="4"/>
      <c r="IIM17875" s="4"/>
      <c r="IIN17875" s="10"/>
      <c r="IIO17875" s="4"/>
      <c r="IIP17875" s="9"/>
      <c r="IIQ17875" s="9"/>
      <c r="IIR17875" s="7"/>
      <c r="IIS17875" s="3"/>
      <c r="IIT17875" s="4"/>
      <c r="IIU17875" s="4"/>
      <c r="IIV17875" s="10"/>
      <c r="IIW17875" s="4"/>
      <c r="IIX17875" s="9"/>
      <c r="IIY17875" s="9"/>
      <c r="IIZ17875" s="7"/>
      <c r="IJA17875" s="3"/>
      <c r="IJB17875" s="4"/>
      <c r="IJC17875" s="4"/>
      <c r="IJD17875" s="10"/>
      <c r="IJE17875" s="4"/>
      <c r="IJF17875" s="9"/>
      <c r="IJG17875" s="9"/>
      <c r="IJH17875" s="7"/>
      <c r="IJI17875" s="3"/>
      <c r="IJJ17875" s="4"/>
      <c r="IJK17875" s="4"/>
      <c r="IJL17875" s="10"/>
      <c r="IJM17875" s="4"/>
      <c r="IJN17875" s="9"/>
      <c r="IJO17875" s="9"/>
      <c r="IJP17875" s="7"/>
      <c r="IJQ17875" s="3"/>
      <c r="IJR17875" s="4"/>
      <c r="IJS17875" s="4"/>
      <c r="IJT17875" s="10"/>
      <c r="IJU17875" s="4"/>
      <c r="IJV17875" s="9"/>
      <c r="IJW17875" s="9"/>
      <c r="IJX17875" s="7"/>
      <c r="IJY17875" s="3"/>
      <c r="IJZ17875" s="4"/>
      <c r="IKA17875" s="4"/>
      <c r="IKB17875" s="10"/>
      <c r="IKC17875" s="4"/>
      <c r="IKD17875" s="9"/>
      <c r="IKE17875" s="9"/>
      <c r="IKF17875" s="7"/>
      <c r="IKG17875" s="3"/>
      <c r="IKH17875" s="4"/>
      <c r="IKI17875" s="4"/>
      <c r="IKJ17875" s="10"/>
      <c r="IKK17875" s="4"/>
      <c r="IKL17875" s="9"/>
      <c r="IKM17875" s="9"/>
      <c r="IKN17875" s="7"/>
      <c r="IKO17875" s="3"/>
      <c r="IKP17875" s="4"/>
      <c r="IKQ17875" s="4"/>
      <c r="IKR17875" s="10"/>
      <c r="IKS17875" s="4"/>
      <c r="IKT17875" s="9"/>
      <c r="IKU17875" s="9"/>
      <c r="IKV17875" s="7"/>
      <c r="IKW17875" s="3"/>
      <c r="IKX17875" s="4"/>
      <c r="IKY17875" s="4"/>
      <c r="IKZ17875" s="10"/>
      <c r="ILA17875" s="4"/>
      <c r="ILB17875" s="9"/>
      <c r="ILC17875" s="9"/>
      <c r="ILD17875" s="7"/>
      <c r="ILE17875" s="3"/>
      <c r="ILF17875" s="4"/>
      <c r="ILG17875" s="4"/>
      <c r="ILH17875" s="10"/>
      <c r="ILI17875" s="4"/>
      <c r="ILJ17875" s="9"/>
      <c r="ILK17875" s="9"/>
      <c r="ILL17875" s="7"/>
      <c r="ILM17875" s="3"/>
      <c r="ILN17875" s="4"/>
      <c r="ILO17875" s="4"/>
      <c r="ILP17875" s="10"/>
      <c r="ILQ17875" s="4"/>
      <c r="ILR17875" s="9"/>
      <c r="ILS17875" s="9"/>
      <c r="ILT17875" s="7"/>
      <c r="ILU17875" s="3"/>
      <c r="ILV17875" s="4"/>
      <c r="ILW17875" s="4"/>
      <c r="ILX17875" s="10"/>
      <c r="ILY17875" s="4"/>
      <c r="ILZ17875" s="9"/>
      <c r="IMA17875" s="9"/>
      <c r="IMB17875" s="7"/>
      <c r="IMC17875" s="3"/>
      <c r="IMD17875" s="4"/>
      <c r="IME17875" s="4"/>
      <c r="IMF17875" s="10"/>
      <c r="IMG17875" s="4"/>
      <c r="IMH17875" s="9"/>
      <c r="IMI17875" s="9"/>
      <c r="IMJ17875" s="7"/>
      <c r="IMK17875" s="3"/>
      <c r="IML17875" s="4"/>
      <c r="IMM17875" s="4"/>
      <c r="IMN17875" s="10"/>
      <c r="IMO17875" s="4"/>
      <c r="IMP17875" s="9"/>
      <c r="IMQ17875" s="9"/>
      <c r="IMR17875" s="7"/>
      <c r="IMS17875" s="3"/>
      <c r="IMT17875" s="4"/>
      <c r="IMU17875" s="4"/>
      <c r="IMV17875" s="10"/>
      <c r="IMW17875" s="4"/>
      <c r="IMX17875" s="9"/>
      <c r="IMY17875" s="9"/>
      <c r="IMZ17875" s="7"/>
      <c r="INA17875" s="3"/>
      <c r="INB17875" s="4"/>
      <c r="INC17875" s="4"/>
      <c r="IND17875" s="10"/>
      <c r="INE17875" s="4"/>
      <c r="INF17875" s="9"/>
      <c r="ING17875" s="9"/>
      <c r="INH17875" s="7"/>
      <c r="INI17875" s="3"/>
      <c r="INJ17875" s="4"/>
      <c r="INK17875" s="4"/>
      <c r="INL17875" s="10"/>
      <c r="INM17875" s="4"/>
      <c r="INN17875" s="9"/>
      <c r="INO17875" s="9"/>
      <c r="INP17875" s="7"/>
      <c r="INQ17875" s="3"/>
      <c r="INR17875" s="4"/>
      <c r="INS17875" s="4"/>
      <c r="INT17875" s="10"/>
      <c r="INU17875" s="4"/>
      <c r="INV17875" s="9"/>
      <c r="INW17875" s="9"/>
      <c r="INX17875" s="7"/>
      <c r="INY17875" s="3"/>
      <c r="INZ17875" s="4"/>
      <c r="IOA17875" s="4"/>
      <c r="IOB17875" s="10"/>
      <c r="IOC17875" s="4"/>
      <c r="IOD17875" s="9"/>
      <c r="IOE17875" s="9"/>
      <c r="IOF17875" s="7"/>
      <c r="IOG17875" s="3"/>
      <c r="IOH17875" s="4"/>
      <c r="IOI17875" s="4"/>
      <c r="IOJ17875" s="10"/>
      <c r="IOK17875" s="4"/>
      <c r="IOL17875" s="9"/>
      <c r="IOM17875" s="9"/>
      <c r="ION17875" s="7"/>
      <c r="IOO17875" s="3"/>
      <c r="IOP17875" s="4"/>
      <c r="IOQ17875" s="4"/>
      <c r="IOR17875" s="10"/>
      <c r="IOS17875" s="4"/>
      <c r="IOT17875" s="9"/>
      <c r="IOU17875" s="9"/>
      <c r="IOV17875" s="7"/>
      <c r="IOW17875" s="3"/>
      <c r="IOX17875" s="4"/>
      <c r="IOY17875" s="4"/>
      <c r="IOZ17875" s="10"/>
      <c r="IPA17875" s="4"/>
      <c r="IPB17875" s="9"/>
      <c r="IPC17875" s="9"/>
      <c r="IPD17875" s="7"/>
      <c r="IPE17875" s="3"/>
      <c r="IPF17875" s="4"/>
      <c r="IPG17875" s="4"/>
      <c r="IPH17875" s="10"/>
      <c r="IPI17875" s="4"/>
      <c r="IPJ17875" s="9"/>
      <c r="IPK17875" s="9"/>
      <c r="IPL17875" s="7"/>
      <c r="IPM17875" s="3"/>
      <c r="IPN17875" s="4"/>
      <c r="IPO17875" s="4"/>
      <c r="IPP17875" s="10"/>
      <c r="IPQ17875" s="4"/>
      <c r="IPR17875" s="9"/>
      <c r="IPS17875" s="9"/>
      <c r="IPT17875" s="7"/>
      <c r="IPU17875" s="3"/>
      <c r="IPV17875" s="4"/>
      <c r="IPW17875" s="4"/>
      <c r="IPX17875" s="10"/>
      <c r="IPY17875" s="4"/>
      <c r="IPZ17875" s="9"/>
      <c r="IQA17875" s="9"/>
      <c r="IQB17875" s="7"/>
      <c r="IQC17875" s="3"/>
      <c r="IQD17875" s="4"/>
      <c r="IQE17875" s="4"/>
      <c r="IQF17875" s="10"/>
      <c r="IQG17875" s="4"/>
      <c r="IQH17875" s="9"/>
      <c r="IQI17875" s="9"/>
      <c r="IQJ17875" s="7"/>
      <c r="IQK17875" s="3"/>
      <c r="IQL17875" s="4"/>
      <c r="IQM17875" s="4"/>
      <c r="IQN17875" s="10"/>
      <c r="IQO17875" s="4"/>
      <c r="IQP17875" s="9"/>
      <c r="IQQ17875" s="9"/>
      <c r="IQR17875" s="7"/>
      <c r="IQS17875" s="3"/>
      <c r="IQT17875" s="4"/>
      <c r="IQU17875" s="4"/>
      <c r="IQV17875" s="10"/>
      <c r="IQW17875" s="4"/>
      <c r="IQX17875" s="9"/>
      <c r="IQY17875" s="9"/>
      <c r="IQZ17875" s="7"/>
      <c r="IRA17875" s="3"/>
      <c r="IRB17875" s="4"/>
      <c r="IRC17875" s="4"/>
      <c r="IRD17875" s="10"/>
      <c r="IRE17875" s="4"/>
      <c r="IRF17875" s="9"/>
      <c r="IRG17875" s="9"/>
      <c r="IRH17875" s="7"/>
      <c r="IRI17875" s="3"/>
      <c r="IRJ17875" s="4"/>
      <c r="IRK17875" s="4"/>
      <c r="IRL17875" s="10"/>
      <c r="IRM17875" s="4"/>
      <c r="IRN17875" s="9"/>
      <c r="IRO17875" s="9"/>
      <c r="IRP17875" s="7"/>
      <c r="IRQ17875" s="3"/>
      <c r="IRR17875" s="4"/>
      <c r="IRS17875" s="4"/>
      <c r="IRT17875" s="10"/>
      <c r="IRU17875" s="4"/>
      <c r="IRV17875" s="9"/>
      <c r="IRW17875" s="9"/>
      <c r="IRX17875" s="7"/>
      <c r="IRY17875" s="3"/>
      <c r="IRZ17875" s="4"/>
      <c r="ISA17875" s="4"/>
      <c r="ISB17875" s="10"/>
      <c r="ISC17875" s="4"/>
      <c r="ISD17875" s="9"/>
      <c r="ISE17875" s="9"/>
      <c r="ISF17875" s="7"/>
      <c r="ISG17875" s="3"/>
      <c r="ISH17875" s="4"/>
      <c r="ISI17875" s="4"/>
      <c r="ISJ17875" s="10"/>
      <c r="ISK17875" s="4"/>
      <c r="ISL17875" s="9"/>
      <c r="ISM17875" s="9"/>
      <c r="ISN17875" s="7"/>
      <c r="ISO17875" s="3"/>
      <c r="ISP17875" s="4"/>
      <c r="ISQ17875" s="4"/>
      <c r="ISR17875" s="10"/>
      <c r="ISS17875" s="4"/>
      <c r="IST17875" s="9"/>
      <c r="ISU17875" s="9"/>
      <c r="ISV17875" s="7"/>
      <c r="ISW17875" s="3"/>
      <c r="ISX17875" s="4"/>
      <c r="ISY17875" s="4"/>
      <c r="ISZ17875" s="10"/>
      <c r="ITA17875" s="4"/>
      <c r="ITB17875" s="9"/>
      <c r="ITC17875" s="9"/>
      <c r="ITD17875" s="7"/>
      <c r="ITE17875" s="3"/>
      <c r="ITF17875" s="4"/>
      <c r="ITG17875" s="4"/>
      <c r="ITH17875" s="10"/>
      <c r="ITI17875" s="4"/>
      <c r="ITJ17875" s="9"/>
      <c r="ITK17875" s="9"/>
      <c r="ITL17875" s="7"/>
      <c r="ITM17875" s="3"/>
      <c r="ITN17875" s="4"/>
      <c r="ITO17875" s="4"/>
      <c r="ITP17875" s="10"/>
      <c r="ITQ17875" s="4"/>
      <c r="ITR17875" s="9"/>
      <c r="ITS17875" s="9"/>
      <c r="ITT17875" s="7"/>
      <c r="ITU17875" s="3"/>
      <c r="ITV17875" s="4"/>
      <c r="ITW17875" s="4"/>
      <c r="ITX17875" s="10"/>
      <c r="ITY17875" s="4"/>
      <c r="ITZ17875" s="9"/>
      <c r="IUA17875" s="9"/>
      <c r="IUB17875" s="7"/>
      <c r="IUC17875" s="3"/>
      <c r="IUD17875" s="4"/>
      <c r="IUE17875" s="4"/>
      <c r="IUF17875" s="10"/>
      <c r="IUG17875" s="4"/>
      <c r="IUH17875" s="9"/>
      <c r="IUI17875" s="9"/>
      <c r="IUJ17875" s="7"/>
      <c r="IUK17875" s="3"/>
      <c r="IUL17875" s="4"/>
      <c r="IUM17875" s="4"/>
      <c r="IUN17875" s="10"/>
      <c r="IUO17875" s="4"/>
      <c r="IUP17875" s="9"/>
      <c r="IUQ17875" s="9"/>
      <c r="IUR17875" s="7"/>
      <c r="IUS17875" s="3"/>
      <c r="IUT17875" s="4"/>
      <c r="IUU17875" s="4"/>
      <c r="IUV17875" s="10"/>
      <c r="IUW17875" s="4"/>
      <c r="IUX17875" s="9"/>
      <c r="IUY17875" s="9"/>
      <c r="IUZ17875" s="7"/>
      <c r="IVA17875" s="3"/>
      <c r="IVB17875" s="4"/>
      <c r="IVC17875" s="4"/>
      <c r="IVD17875" s="10"/>
      <c r="IVE17875" s="4"/>
      <c r="IVF17875" s="9"/>
      <c r="IVG17875" s="9"/>
      <c r="IVH17875" s="7"/>
      <c r="IVI17875" s="3"/>
      <c r="IVJ17875" s="4"/>
      <c r="IVK17875" s="4"/>
      <c r="IVL17875" s="10"/>
      <c r="IVM17875" s="4"/>
      <c r="IVN17875" s="9"/>
      <c r="IVO17875" s="9"/>
      <c r="IVP17875" s="7"/>
      <c r="IVQ17875" s="3"/>
      <c r="IVR17875" s="4"/>
      <c r="IVS17875" s="4"/>
      <c r="IVT17875" s="10"/>
      <c r="IVU17875" s="4"/>
      <c r="IVV17875" s="9"/>
      <c r="IVW17875" s="9"/>
      <c r="IVX17875" s="7"/>
      <c r="IVY17875" s="3"/>
      <c r="IVZ17875" s="4"/>
      <c r="IWA17875" s="4"/>
      <c r="IWB17875" s="10"/>
      <c r="IWC17875" s="4"/>
      <c r="IWD17875" s="9"/>
      <c r="IWE17875" s="9"/>
      <c r="IWF17875" s="7"/>
      <c r="IWG17875" s="3"/>
      <c r="IWH17875" s="4"/>
      <c r="IWI17875" s="4"/>
      <c r="IWJ17875" s="10"/>
      <c r="IWK17875" s="4"/>
      <c r="IWL17875" s="9"/>
      <c r="IWM17875" s="9"/>
      <c r="IWN17875" s="7"/>
      <c r="IWO17875" s="3"/>
      <c r="IWP17875" s="4"/>
      <c r="IWQ17875" s="4"/>
      <c r="IWR17875" s="10"/>
      <c r="IWS17875" s="4"/>
      <c r="IWT17875" s="9"/>
      <c r="IWU17875" s="9"/>
      <c r="IWV17875" s="7"/>
      <c r="IWW17875" s="3"/>
      <c r="IWX17875" s="4"/>
      <c r="IWY17875" s="4"/>
      <c r="IWZ17875" s="10"/>
      <c r="IXA17875" s="4"/>
      <c r="IXB17875" s="9"/>
      <c r="IXC17875" s="9"/>
      <c r="IXD17875" s="7"/>
      <c r="IXE17875" s="3"/>
      <c r="IXF17875" s="4"/>
      <c r="IXG17875" s="4"/>
      <c r="IXH17875" s="10"/>
      <c r="IXI17875" s="4"/>
      <c r="IXJ17875" s="9"/>
      <c r="IXK17875" s="9"/>
      <c r="IXL17875" s="7"/>
      <c r="IXM17875" s="3"/>
      <c r="IXN17875" s="4"/>
      <c r="IXO17875" s="4"/>
      <c r="IXP17875" s="10"/>
      <c r="IXQ17875" s="4"/>
      <c r="IXR17875" s="9"/>
      <c r="IXS17875" s="9"/>
      <c r="IXT17875" s="7"/>
      <c r="IXU17875" s="3"/>
      <c r="IXV17875" s="4"/>
      <c r="IXW17875" s="4"/>
      <c r="IXX17875" s="10"/>
      <c r="IXY17875" s="4"/>
      <c r="IXZ17875" s="9"/>
      <c r="IYA17875" s="9"/>
      <c r="IYB17875" s="7"/>
      <c r="IYC17875" s="3"/>
      <c r="IYD17875" s="4"/>
      <c r="IYE17875" s="4"/>
      <c r="IYF17875" s="10"/>
      <c r="IYG17875" s="4"/>
      <c r="IYH17875" s="9"/>
      <c r="IYI17875" s="9"/>
      <c r="IYJ17875" s="7"/>
      <c r="IYK17875" s="3"/>
      <c r="IYL17875" s="4"/>
      <c r="IYM17875" s="4"/>
      <c r="IYN17875" s="10"/>
      <c r="IYO17875" s="4"/>
      <c r="IYP17875" s="9"/>
      <c r="IYQ17875" s="9"/>
      <c r="IYR17875" s="7"/>
      <c r="IYS17875" s="3"/>
      <c r="IYT17875" s="4"/>
      <c r="IYU17875" s="4"/>
      <c r="IYV17875" s="10"/>
      <c r="IYW17875" s="4"/>
      <c r="IYX17875" s="9"/>
      <c r="IYY17875" s="9"/>
      <c r="IYZ17875" s="7"/>
      <c r="IZA17875" s="3"/>
      <c r="IZB17875" s="4"/>
      <c r="IZC17875" s="4"/>
      <c r="IZD17875" s="10"/>
      <c r="IZE17875" s="4"/>
      <c r="IZF17875" s="9"/>
      <c r="IZG17875" s="9"/>
      <c r="IZH17875" s="7"/>
      <c r="IZI17875" s="3"/>
      <c r="IZJ17875" s="4"/>
      <c r="IZK17875" s="4"/>
      <c r="IZL17875" s="10"/>
      <c r="IZM17875" s="4"/>
      <c r="IZN17875" s="9"/>
      <c r="IZO17875" s="9"/>
      <c r="IZP17875" s="7"/>
      <c r="IZQ17875" s="3"/>
      <c r="IZR17875" s="4"/>
      <c r="IZS17875" s="4"/>
      <c r="IZT17875" s="10"/>
      <c r="IZU17875" s="4"/>
      <c r="IZV17875" s="9"/>
      <c r="IZW17875" s="9"/>
      <c r="IZX17875" s="7"/>
      <c r="IZY17875" s="3"/>
      <c r="IZZ17875" s="4"/>
      <c r="JAA17875" s="4"/>
      <c r="JAB17875" s="10"/>
      <c r="JAC17875" s="4"/>
      <c r="JAD17875" s="9"/>
      <c r="JAE17875" s="9"/>
      <c r="JAF17875" s="7"/>
      <c r="JAG17875" s="3"/>
      <c r="JAH17875" s="4"/>
      <c r="JAI17875" s="4"/>
      <c r="JAJ17875" s="10"/>
      <c r="JAK17875" s="4"/>
      <c r="JAL17875" s="9"/>
      <c r="JAM17875" s="9"/>
      <c r="JAN17875" s="7"/>
      <c r="JAO17875" s="3"/>
      <c r="JAP17875" s="4"/>
      <c r="JAQ17875" s="4"/>
      <c r="JAR17875" s="10"/>
      <c r="JAS17875" s="4"/>
      <c r="JAT17875" s="9"/>
      <c r="JAU17875" s="9"/>
      <c r="JAV17875" s="7"/>
      <c r="JAW17875" s="3"/>
      <c r="JAX17875" s="4"/>
      <c r="JAY17875" s="4"/>
      <c r="JAZ17875" s="10"/>
      <c r="JBA17875" s="4"/>
      <c r="JBB17875" s="9"/>
      <c r="JBC17875" s="9"/>
      <c r="JBD17875" s="7"/>
      <c r="JBE17875" s="3"/>
      <c r="JBF17875" s="4"/>
      <c r="JBG17875" s="4"/>
      <c r="JBH17875" s="10"/>
      <c r="JBI17875" s="4"/>
      <c r="JBJ17875" s="9"/>
      <c r="JBK17875" s="9"/>
      <c r="JBL17875" s="7"/>
      <c r="JBM17875" s="3"/>
      <c r="JBN17875" s="4"/>
      <c r="JBO17875" s="4"/>
      <c r="JBP17875" s="10"/>
      <c r="JBQ17875" s="4"/>
      <c r="JBR17875" s="9"/>
      <c r="JBS17875" s="9"/>
      <c r="JBT17875" s="7"/>
      <c r="JBU17875" s="3"/>
      <c r="JBV17875" s="4"/>
      <c r="JBW17875" s="4"/>
      <c r="JBX17875" s="10"/>
      <c r="JBY17875" s="4"/>
      <c r="JBZ17875" s="9"/>
      <c r="JCA17875" s="9"/>
      <c r="JCB17875" s="7"/>
      <c r="JCC17875" s="3"/>
      <c r="JCD17875" s="4"/>
      <c r="JCE17875" s="4"/>
      <c r="JCF17875" s="10"/>
      <c r="JCG17875" s="4"/>
      <c r="JCH17875" s="9"/>
      <c r="JCI17875" s="9"/>
      <c r="JCJ17875" s="7"/>
      <c r="JCK17875" s="3"/>
      <c r="JCL17875" s="4"/>
      <c r="JCM17875" s="4"/>
      <c r="JCN17875" s="10"/>
      <c r="JCO17875" s="4"/>
      <c r="JCP17875" s="9"/>
      <c r="JCQ17875" s="9"/>
      <c r="JCR17875" s="7"/>
      <c r="JCS17875" s="3"/>
      <c r="JCT17875" s="4"/>
      <c r="JCU17875" s="4"/>
      <c r="JCV17875" s="10"/>
      <c r="JCW17875" s="4"/>
      <c r="JCX17875" s="9"/>
      <c r="JCY17875" s="9"/>
      <c r="JCZ17875" s="7"/>
      <c r="JDA17875" s="3"/>
      <c r="JDB17875" s="4"/>
      <c r="JDC17875" s="4"/>
      <c r="JDD17875" s="10"/>
      <c r="JDE17875" s="4"/>
      <c r="JDF17875" s="9"/>
      <c r="JDG17875" s="9"/>
      <c r="JDH17875" s="7"/>
      <c r="JDI17875" s="3"/>
      <c r="JDJ17875" s="4"/>
      <c r="JDK17875" s="4"/>
      <c r="JDL17875" s="10"/>
      <c r="JDM17875" s="4"/>
      <c r="JDN17875" s="9"/>
      <c r="JDO17875" s="9"/>
      <c r="JDP17875" s="7"/>
      <c r="JDQ17875" s="3"/>
      <c r="JDR17875" s="4"/>
      <c r="JDS17875" s="4"/>
      <c r="JDT17875" s="10"/>
      <c r="JDU17875" s="4"/>
      <c r="JDV17875" s="9"/>
      <c r="JDW17875" s="9"/>
      <c r="JDX17875" s="7"/>
      <c r="JDY17875" s="3"/>
      <c r="JDZ17875" s="4"/>
      <c r="JEA17875" s="4"/>
      <c r="JEB17875" s="10"/>
      <c r="JEC17875" s="4"/>
      <c r="JED17875" s="9"/>
      <c r="JEE17875" s="9"/>
      <c r="JEF17875" s="7"/>
      <c r="JEG17875" s="3"/>
      <c r="JEH17875" s="4"/>
      <c r="JEI17875" s="4"/>
      <c r="JEJ17875" s="10"/>
      <c r="JEK17875" s="4"/>
      <c r="JEL17875" s="9"/>
      <c r="JEM17875" s="9"/>
      <c r="JEN17875" s="7"/>
      <c r="JEO17875" s="3"/>
      <c r="JEP17875" s="4"/>
      <c r="JEQ17875" s="4"/>
      <c r="JER17875" s="10"/>
      <c r="JES17875" s="4"/>
      <c r="JET17875" s="9"/>
      <c r="JEU17875" s="9"/>
      <c r="JEV17875" s="7"/>
      <c r="JEW17875" s="3"/>
      <c r="JEX17875" s="4"/>
      <c r="JEY17875" s="4"/>
      <c r="JEZ17875" s="10"/>
      <c r="JFA17875" s="4"/>
      <c r="JFB17875" s="9"/>
      <c r="JFC17875" s="9"/>
      <c r="JFD17875" s="7"/>
      <c r="JFE17875" s="3"/>
      <c r="JFF17875" s="4"/>
      <c r="JFG17875" s="4"/>
      <c r="JFH17875" s="10"/>
      <c r="JFI17875" s="4"/>
      <c r="JFJ17875" s="9"/>
      <c r="JFK17875" s="9"/>
      <c r="JFL17875" s="7"/>
      <c r="JFM17875" s="3"/>
      <c r="JFN17875" s="4"/>
      <c r="JFO17875" s="4"/>
      <c r="JFP17875" s="10"/>
      <c r="JFQ17875" s="4"/>
      <c r="JFR17875" s="9"/>
      <c r="JFS17875" s="9"/>
      <c r="JFT17875" s="7"/>
      <c r="JFU17875" s="3"/>
      <c r="JFV17875" s="4"/>
      <c r="JFW17875" s="4"/>
      <c r="JFX17875" s="10"/>
      <c r="JFY17875" s="4"/>
      <c r="JFZ17875" s="9"/>
      <c r="JGA17875" s="9"/>
      <c r="JGB17875" s="7"/>
      <c r="JGC17875" s="3"/>
      <c r="JGD17875" s="4"/>
      <c r="JGE17875" s="4"/>
      <c r="JGF17875" s="10"/>
      <c r="JGG17875" s="4"/>
      <c r="JGH17875" s="9"/>
      <c r="JGI17875" s="9"/>
      <c r="JGJ17875" s="7"/>
      <c r="JGK17875" s="3"/>
      <c r="JGL17875" s="4"/>
      <c r="JGM17875" s="4"/>
      <c r="JGN17875" s="10"/>
      <c r="JGO17875" s="4"/>
      <c r="JGP17875" s="9"/>
      <c r="JGQ17875" s="9"/>
      <c r="JGR17875" s="7"/>
      <c r="JGS17875" s="3"/>
      <c r="JGT17875" s="4"/>
      <c r="JGU17875" s="4"/>
      <c r="JGV17875" s="10"/>
      <c r="JGW17875" s="4"/>
      <c r="JGX17875" s="9"/>
      <c r="JGY17875" s="9"/>
      <c r="JGZ17875" s="7"/>
      <c r="JHA17875" s="3"/>
      <c r="JHB17875" s="4"/>
      <c r="JHC17875" s="4"/>
      <c r="JHD17875" s="10"/>
      <c r="JHE17875" s="4"/>
      <c r="JHF17875" s="9"/>
      <c r="JHG17875" s="9"/>
      <c r="JHH17875" s="7"/>
      <c r="JHI17875" s="3"/>
      <c r="JHJ17875" s="4"/>
      <c r="JHK17875" s="4"/>
      <c r="JHL17875" s="10"/>
      <c r="JHM17875" s="4"/>
      <c r="JHN17875" s="9"/>
      <c r="JHO17875" s="9"/>
      <c r="JHP17875" s="7"/>
      <c r="JHQ17875" s="3"/>
      <c r="JHR17875" s="4"/>
      <c r="JHS17875" s="4"/>
      <c r="JHT17875" s="10"/>
      <c r="JHU17875" s="4"/>
      <c r="JHV17875" s="9"/>
      <c r="JHW17875" s="9"/>
      <c r="JHX17875" s="7"/>
      <c r="JHY17875" s="3"/>
      <c r="JHZ17875" s="4"/>
      <c r="JIA17875" s="4"/>
      <c r="JIB17875" s="10"/>
      <c r="JIC17875" s="4"/>
      <c r="JID17875" s="9"/>
      <c r="JIE17875" s="9"/>
      <c r="JIF17875" s="7"/>
      <c r="JIG17875" s="3"/>
      <c r="JIH17875" s="4"/>
      <c r="JII17875" s="4"/>
      <c r="JIJ17875" s="10"/>
      <c r="JIK17875" s="4"/>
      <c r="JIL17875" s="9"/>
      <c r="JIM17875" s="9"/>
      <c r="JIN17875" s="7"/>
      <c r="JIO17875" s="3"/>
      <c r="JIP17875" s="4"/>
      <c r="JIQ17875" s="4"/>
      <c r="JIR17875" s="10"/>
      <c r="JIS17875" s="4"/>
      <c r="JIT17875" s="9"/>
      <c r="JIU17875" s="9"/>
      <c r="JIV17875" s="7"/>
      <c r="JIW17875" s="3"/>
      <c r="JIX17875" s="4"/>
      <c r="JIY17875" s="4"/>
      <c r="JIZ17875" s="10"/>
      <c r="JJA17875" s="4"/>
      <c r="JJB17875" s="9"/>
      <c r="JJC17875" s="9"/>
      <c r="JJD17875" s="7"/>
      <c r="JJE17875" s="3"/>
      <c r="JJF17875" s="4"/>
      <c r="JJG17875" s="4"/>
      <c r="JJH17875" s="10"/>
      <c r="JJI17875" s="4"/>
      <c r="JJJ17875" s="9"/>
      <c r="JJK17875" s="9"/>
      <c r="JJL17875" s="7"/>
      <c r="JJM17875" s="3"/>
      <c r="JJN17875" s="4"/>
      <c r="JJO17875" s="4"/>
      <c r="JJP17875" s="10"/>
      <c r="JJQ17875" s="4"/>
      <c r="JJR17875" s="9"/>
      <c r="JJS17875" s="9"/>
      <c r="JJT17875" s="7"/>
      <c r="JJU17875" s="3"/>
      <c r="JJV17875" s="4"/>
      <c r="JJW17875" s="4"/>
      <c r="JJX17875" s="10"/>
      <c r="JJY17875" s="4"/>
      <c r="JJZ17875" s="9"/>
      <c r="JKA17875" s="9"/>
      <c r="JKB17875" s="7"/>
      <c r="JKC17875" s="3"/>
      <c r="JKD17875" s="4"/>
      <c r="JKE17875" s="4"/>
      <c r="JKF17875" s="10"/>
      <c r="JKG17875" s="4"/>
      <c r="JKH17875" s="9"/>
      <c r="JKI17875" s="9"/>
      <c r="JKJ17875" s="7"/>
      <c r="JKK17875" s="3"/>
      <c r="JKL17875" s="4"/>
      <c r="JKM17875" s="4"/>
      <c r="JKN17875" s="10"/>
      <c r="JKO17875" s="4"/>
      <c r="JKP17875" s="9"/>
      <c r="JKQ17875" s="9"/>
      <c r="JKR17875" s="7"/>
      <c r="JKS17875" s="3"/>
      <c r="JKT17875" s="4"/>
      <c r="JKU17875" s="4"/>
      <c r="JKV17875" s="10"/>
      <c r="JKW17875" s="4"/>
      <c r="JKX17875" s="9"/>
      <c r="JKY17875" s="9"/>
      <c r="JKZ17875" s="7"/>
      <c r="JLA17875" s="3"/>
      <c r="JLB17875" s="4"/>
      <c r="JLC17875" s="4"/>
      <c r="JLD17875" s="10"/>
      <c r="JLE17875" s="4"/>
      <c r="JLF17875" s="9"/>
      <c r="JLG17875" s="9"/>
      <c r="JLH17875" s="7"/>
      <c r="JLI17875" s="3"/>
      <c r="JLJ17875" s="4"/>
      <c r="JLK17875" s="4"/>
      <c r="JLL17875" s="10"/>
      <c r="JLM17875" s="4"/>
      <c r="JLN17875" s="9"/>
      <c r="JLO17875" s="9"/>
      <c r="JLP17875" s="7"/>
      <c r="JLQ17875" s="3"/>
      <c r="JLR17875" s="4"/>
      <c r="JLS17875" s="4"/>
      <c r="JLT17875" s="10"/>
      <c r="JLU17875" s="4"/>
      <c r="JLV17875" s="9"/>
      <c r="JLW17875" s="9"/>
      <c r="JLX17875" s="7"/>
      <c r="JLY17875" s="3"/>
      <c r="JLZ17875" s="4"/>
      <c r="JMA17875" s="4"/>
      <c r="JMB17875" s="10"/>
      <c r="JMC17875" s="4"/>
      <c r="JMD17875" s="9"/>
      <c r="JME17875" s="9"/>
      <c r="JMF17875" s="7"/>
      <c r="JMG17875" s="3"/>
      <c r="JMH17875" s="4"/>
      <c r="JMI17875" s="4"/>
      <c r="JMJ17875" s="10"/>
      <c r="JMK17875" s="4"/>
      <c r="JML17875" s="9"/>
      <c r="JMM17875" s="9"/>
      <c r="JMN17875" s="7"/>
      <c r="JMO17875" s="3"/>
      <c r="JMP17875" s="4"/>
      <c r="JMQ17875" s="4"/>
      <c r="JMR17875" s="10"/>
      <c r="JMS17875" s="4"/>
      <c r="JMT17875" s="9"/>
      <c r="JMU17875" s="9"/>
      <c r="JMV17875" s="7"/>
      <c r="JMW17875" s="3"/>
      <c r="JMX17875" s="4"/>
      <c r="JMY17875" s="4"/>
      <c r="JMZ17875" s="10"/>
      <c r="JNA17875" s="4"/>
      <c r="JNB17875" s="9"/>
      <c r="JNC17875" s="9"/>
      <c r="JND17875" s="7"/>
      <c r="JNE17875" s="3"/>
      <c r="JNF17875" s="4"/>
      <c r="JNG17875" s="4"/>
      <c r="JNH17875" s="10"/>
      <c r="JNI17875" s="4"/>
      <c r="JNJ17875" s="9"/>
      <c r="JNK17875" s="9"/>
      <c r="JNL17875" s="7"/>
      <c r="JNM17875" s="3"/>
      <c r="JNN17875" s="4"/>
      <c r="JNO17875" s="4"/>
      <c r="JNP17875" s="10"/>
      <c r="JNQ17875" s="4"/>
      <c r="JNR17875" s="9"/>
      <c r="JNS17875" s="9"/>
      <c r="JNT17875" s="7"/>
      <c r="JNU17875" s="3"/>
      <c r="JNV17875" s="4"/>
      <c r="JNW17875" s="4"/>
      <c r="JNX17875" s="10"/>
      <c r="JNY17875" s="4"/>
      <c r="JNZ17875" s="9"/>
      <c r="JOA17875" s="9"/>
      <c r="JOB17875" s="7"/>
      <c r="JOC17875" s="3"/>
      <c r="JOD17875" s="4"/>
      <c r="JOE17875" s="4"/>
      <c r="JOF17875" s="10"/>
      <c r="JOG17875" s="4"/>
      <c r="JOH17875" s="9"/>
      <c r="JOI17875" s="9"/>
      <c r="JOJ17875" s="7"/>
      <c r="JOK17875" s="3"/>
      <c r="JOL17875" s="4"/>
      <c r="JOM17875" s="4"/>
      <c r="JON17875" s="10"/>
      <c r="JOO17875" s="4"/>
      <c r="JOP17875" s="9"/>
      <c r="JOQ17875" s="9"/>
      <c r="JOR17875" s="7"/>
      <c r="JOS17875" s="3"/>
      <c r="JOT17875" s="4"/>
      <c r="JOU17875" s="4"/>
      <c r="JOV17875" s="10"/>
      <c r="JOW17875" s="4"/>
      <c r="JOX17875" s="9"/>
      <c r="JOY17875" s="9"/>
      <c r="JOZ17875" s="7"/>
      <c r="JPA17875" s="3"/>
      <c r="JPB17875" s="4"/>
      <c r="JPC17875" s="4"/>
      <c r="JPD17875" s="10"/>
      <c r="JPE17875" s="4"/>
      <c r="JPF17875" s="9"/>
      <c r="JPG17875" s="9"/>
      <c r="JPH17875" s="7"/>
      <c r="JPI17875" s="3"/>
      <c r="JPJ17875" s="4"/>
      <c r="JPK17875" s="4"/>
      <c r="JPL17875" s="10"/>
      <c r="JPM17875" s="4"/>
      <c r="JPN17875" s="9"/>
      <c r="JPO17875" s="9"/>
      <c r="JPP17875" s="7"/>
      <c r="JPQ17875" s="3"/>
      <c r="JPR17875" s="4"/>
      <c r="JPS17875" s="4"/>
      <c r="JPT17875" s="10"/>
      <c r="JPU17875" s="4"/>
      <c r="JPV17875" s="9"/>
      <c r="JPW17875" s="9"/>
      <c r="JPX17875" s="7"/>
      <c r="JPY17875" s="3"/>
      <c r="JPZ17875" s="4"/>
      <c r="JQA17875" s="4"/>
      <c r="JQB17875" s="10"/>
      <c r="JQC17875" s="4"/>
      <c r="JQD17875" s="9"/>
      <c r="JQE17875" s="9"/>
      <c r="JQF17875" s="7"/>
      <c r="JQG17875" s="3"/>
      <c r="JQH17875" s="4"/>
      <c r="JQI17875" s="4"/>
      <c r="JQJ17875" s="10"/>
      <c r="JQK17875" s="4"/>
      <c r="JQL17875" s="9"/>
      <c r="JQM17875" s="9"/>
      <c r="JQN17875" s="7"/>
      <c r="JQO17875" s="3"/>
      <c r="JQP17875" s="4"/>
      <c r="JQQ17875" s="4"/>
      <c r="JQR17875" s="10"/>
      <c r="JQS17875" s="4"/>
      <c r="JQT17875" s="9"/>
      <c r="JQU17875" s="9"/>
      <c r="JQV17875" s="7"/>
      <c r="JQW17875" s="3"/>
      <c r="JQX17875" s="4"/>
      <c r="JQY17875" s="4"/>
      <c r="JQZ17875" s="10"/>
      <c r="JRA17875" s="4"/>
      <c r="JRB17875" s="9"/>
      <c r="JRC17875" s="9"/>
      <c r="JRD17875" s="7"/>
      <c r="JRE17875" s="3"/>
      <c r="JRF17875" s="4"/>
      <c r="JRG17875" s="4"/>
      <c r="JRH17875" s="10"/>
      <c r="JRI17875" s="4"/>
      <c r="JRJ17875" s="9"/>
      <c r="JRK17875" s="9"/>
      <c r="JRL17875" s="7"/>
      <c r="JRM17875" s="3"/>
      <c r="JRN17875" s="4"/>
      <c r="JRO17875" s="4"/>
      <c r="JRP17875" s="10"/>
      <c r="JRQ17875" s="4"/>
      <c r="JRR17875" s="9"/>
      <c r="JRS17875" s="9"/>
      <c r="JRT17875" s="7"/>
      <c r="JRU17875" s="3"/>
      <c r="JRV17875" s="4"/>
      <c r="JRW17875" s="4"/>
      <c r="JRX17875" s="10"/>
      <c r="JRY17875" s="4"/>
      <c r="JRZ17875" s="9"/>
      <c r="JSA17875" s="9"/>
      <c r="JSB17875" s="7"/>
      <c r="JSC17875" s="3"/>
      <c r="JSD17875" s="4"/>
      <c r="JSE17875" s="4"/>
      <c r="JSF17875" s="10"/>
      <c r="JSG17875" s="4"/>
      <c r="JSH17875" s="9"/>
      <c r="JSI17875" s="9"/>
      <c r="JSJ17875" s="7"/>
      <c r="JSK17875" s="3"/>
      <c r="JSL17875" s="4"/>
      <c r="JSM17875" s="4"/>
      <c r="JSN17875" s="10"/>
      <c r="JSO17875" s="4"/>
      <c r="JSP17875" s="9"/>
      <c r="JSQ17875" s="9"/>
      <c r="JSR17875" s="7"/>
      <c r="JSS17875" s="3"/>
      <c r="JST17875" s="4"/>
      <c r="JSU17875" s="4"/>
      <c r="JSV17875" s="10"/>
      <c r="JSW17875" s="4"/>
      <c r="JSX17875" s="9"/>
      <c r="JSY17875" s="9"/>
      <c r="JSZ17875" s="7"/>
      <c r="JTA17875" s="3"/>
      <c r="JTB17875" s="4"/>
      <c r="JTC17875" s="4"/>
      <c r="JTD17875" s="10"/>
      <c r="JTE17875" s="4"/>
      <c r="JTF17875" s="9"/>
      <c r="JTG17875" s="9"/>
      <c r="JTH17875" s="7"/>
      <c r="JTI17875" s="3"/>
      <c r="JTJ17875" s="4"/>
      <c r="JTK17875" s="4"/>
      <c r="JTL17875" s="10"/>
      <c r="JTM17875" s="4"/>
      <c r="JTN17875" s="9"/>
      <c r="JTO17875" s="9"/>
      <c r="JTP17875" s="7"/>
      <c r="JTQ17875" s="3"/>
      <c r="JTR17875" s="4"/>
      <c r="JTS17875" s="4"/>
      <c r="JTT17875" s="10"/>
      <c r="JTU17875" s="4"/>
      <c r="JTV17875" s="9"/>
      <c r="JTW17875" s="9"/>
      <c r="JTX17875" s="7"/>
      <c r="JTY17875" s="3"/>
      <c r="JTZ17875" s="4"/>
      <c r="JUA17875" s="4"/>
      <c r="JUB17875" s="10"/>
      <c r="JUC17875" s="4"/>
      <c r="JUD17875" s="9"/>
      <c r="JUE17875" s="9"/>
      <c r="JUF17875" s="7"/>
      <c r="JUG17875" s="3"/>
      <c r="JUH17875" s="4"/>
      <c r="JUI17875" s="4"/>
      <c r="JUJ17875" s="10"/>
      <c r="JUK17875" s="4"/>
      <c r="JUL17875" s="9"/>
      <c r="JUM17875" s="9"/>
      <c r="JUN17875" s="7"/>
      <c r="JUO17875" s="3"/>
      <c r="JUP17875" s="4"/>
      <c r="JUQ17875" s="4"/>
      <c r="JUR17875" s="10"/>
      <c r="JUS17875" s="4"/>
      <c r="JUT17875" s="9"/>
      <c r="JUU17875" s="9"/>
      <c r="JUV17875" s="7"/>
      <c r="JUW17875" s="3"/>
      <c r="JUX17875" s="4"/>
      <c r="JUY17875" s="4"/>
      <c r="JUZ17875" s="10"/>
      <c r="JVA17875" s="4"/>
      <c r="JVB17875" s="9"/>
      <c r="JVC17875" s="9"/>
      <c r="JVD17875" s="7"/>
      <c r="JVE17875" s="3"/>
      <c r="JVF17875" s="4"/>
      <c r="JVG17875" s="4"/>
      <c r="JVH17875" s="10"/>
      <c r="JVI17875" s="4"/>
      <c r="JVJ17875" s="9"/>
      <c r="JVK17875" s="9"/>
      <c r="JVL17875" s="7"/>
      <c r="JVM17875" s="3"/>
      <c r="JVN17875" s="4"/>
      <c r="JVO17875" s="4"/>
      <c r="JVP17875" s="10"/>
      <c r="JVQ17875" s="4"/>
      <c r="JVR17875" s="9"/>
      <c r="JVS17875" s="9"/>
      <c r="JVT17875" s="7"/>
      <c r="JVU17875" s="3"/>
      <c r="JVV17875" s="4"/>
      <c r="JVW17875" s="4"/>
      <c r="JVX17875" s="10"/>
      <c r="JVY17875" s="4"/>
      <c r="JVZ17875" s="9"/>
      <c r="JWA17875" s="9"/>
      <c r="JWB17875" s="7"/>
      <c r="JWC17875" s="3"/>
      <c r="JWD17875" s="4"/>
      <c r="JWE17875" s="4"/>
      <c r="JWF17875" s="10"/>
      <c r="JWG17875" s="4"/>
      <c r="JWH17875" s="9"/>
      <c r="JWI17875" s="9"/>
      <c r="JWJ17875" s="7"/>
      <c r="JWK17875" s="3"/>
      <c r="JWL17875" s="4"/>
      <c r="JWM17875" s="4"/>
      <c r="JWN17875" s="10"/>
      <c r="JWO17875" s="4"/>
      <c r="JWP17875" s="9"/>
      <c r="JWQ17875" s="9"/>
      <c r="JWR17875" s="7"/>
      <c r="JWS17875" s="3"/>
      <c r="JWT17875" s="4"/>
      <c r="JWU17875" s="4"/>
      <c r="JWV17875" s="10"/>
      <c r="JWW17875" s="4"/>
      <c r="JWX17875" s="9"/>
      <c r="JWY17875" s="9"/>
      <c r="JWZ17875" s="7"/>
      <c r="JXA17875" s="3"/>
      <c r="JXB17875" s="4"/>
      <c r="JXC17875" s="4"/>
      <c r="JXD17875" s="10"/>
      <c r="JXE17875" s="4"/>
      <c r="JXF17875" s="9"/>
      <c r="JXG17875" s="9"/>
      <c r="JXH17875" s="7"/>
      <c r="JXI17875" s="3"/>
      <c r="JXJ17875" s="4"/>
      <c r="JXK17875" s="4"/>
      <c r="JXL17875" s="10"/>
      <c r="JXM17875" s="4"/>
      <c r="JXN17875" s="9"/>
      <c r="JXO17875" s="9"/>
      <c r="JXP17875" s="7"/>
      <c r="JXQ17875" s="3"/>
      <c r="JXR17875" s="4"/>
      <c r="JXS17875" s="4"/>
      <c r="JXT17875" s="10"/>
      <c r="JXU17875" s="4"/>
      <c r="JXV17875" s="9"/>
      <c r="JXW17875" s="9"/>
      <c r="JXX17875" s="7"/>
      <c r="JXY17875" s="3"/>
      <c r="JXZ17875" s="4"/>
      <c r="JYA17875" s="4"/>
      <c r="JYB17875" s="10"/>
      <c r="JYC17875" s="4"/>
      <c r="JYD17875" s="9"/>
      <c r="JYE17875" s="9"/>
      <c r="JYF17875" s="7"/>
      <c r="JYG17875" s="3"/>
      <c r="JYH17875" s="4"/>
      <c r="JYI17875" s="4"/>
      <c r="JYJ17875" s="10"/>
      <c r="JYK17875" s="4"/>
      <c r="JYL17875" s="9"/>
      <c r="JYM17875" s="9"/>
      <c r="JYN17875" s="7"/>
      <c r="JYO17875" s="3"/>
      <c r="JYP17875" s="4"/>
      <c r="JYQ17875" s="4"/>
      <c r="JYR17875" s="10"/>
      <c r="JYS17875" s="4"/>
      <c r="JYT17875" s="9"/>
      <c r="JYU17875" s="9"/>
      <c r="JYV17875" s="7"/>
      <c r="JYW17875" s="3"/>
      <c r="JYX17875" s="4"/>
      <c r="JYY17875" s="4"/>
      <c r="JYZ17875" s="10"/>
      <c r="JZA17875" s="4"/>
      <c r="JZB17875" s="9"/>
      <c r="JZC17875" s="9"/>
      <c r="JZD17875" s="7"/>
      <c r="JZE17875" s="3"/>
      <c r="JZF17875" s="4"/>
      <c r="JZG17875" s="4"/>
      <c r="JZH17875" s="10"/>
      <c r="JZI17875" s="4"/>
      <c r="JZJ17875" s="9"/>
      <c r="JZK17875" s="9"/>
      <c r="JZL17875" s="7"/>
      <c r="JZM17875" s="3"/>
      <c r="JZN17875" s="4"/>
      <c r="JZO17875" s="4"/>
      <c r="JZP17875" s="10"/>
      <c r="JZQ17875" s="4"/>
      <c r="JZR17875" s="9"/>
      <c r="JZS17875" s="9"/>
      <c r="JZT17875" s="7"/>
      <c r="JZU17875" s="3"/>
      <c r="JZV17875" s="4"/>
      <c r="JZW17875" s="4"/>
      <c r="JZX17875" s="10"/>
      <c r="JZY17875" s="4"/>
      <c r="JZZ17875" s="9"/>
      <c r="KAA17875" s="9"/>
      <c r="KAB17875" s="7"/>
      <c r="KAC17875" s="3"/>
      <c r="KAD17875" s="4"/>
      <c r="KAE17875" s="4"/>
      <c r="KAF17875" s="10"/>
      <c r="KAG17875" s="4"/>
      <c r="KAH17875" s="9"/>
      <c r="KAI17875" s="9"/>
      <c r="KAJ17875" s="7"/>
      <c r="KAK17875" s="3"/>
      <c r="KAL17875" s="4"/>
      <c r="KAM17875" s="4"/>
      <c r="KAN17875" s="10"/>
      <c r="KAO17875" s="4"/>
      <c r="KAP17875" s="9"/>
      <c r="KAQ17875" s="9"/>
      <c r="KAR17875" s="7"/>
      <c r="KAS17875" s="3"/>
      <c r="KAT17875" s="4"/>
      <c r="KAU17875" s="4"/>
      <c r="KAV17875" s="10"/>
      <c r="KAW17875" s="4"/>
      <c r="KAX17875" s="9"/>
      <c r="KAY17875" s="9"/>
      <c r="KAZ17875" s="7"/>
      <c r="KBA17875" s="3"/>
      <c r="KBB17875" s="4"/>
      <c r="KBC17875" s="4"/>
      <c r="KBD17875" s="10"/>
      <c r="KBE17875" s="4"/>
      <c r="KBF17875" s="9"/>
      <c r="KBG17875" s="9"/>
      <c r="KBH17875" s="7"/>
      <c r="KBI17875" s="3"/>
      <c r="KBJ17875" s="4"/>
      <c r="KBK17875" s="4"/>
      <c r="KBL17875" s="10"/>
      <c r="KBM17875" s="4"/>
      <c r="KBN17875" s="9"/>
      <c r="KBO17875" s="9"/>
      <c r="KBP17875" s="7"/>
      <c r="KBQ17875" s="3"/>
      <c r="KBR17875" s="4"/>
      <c r="KBS17875" s="4"/>
      <c r="KBT17875" s="10"/>
      <c r="KBU17875" s="4"/>
      <c r="KBV17875" s="9"/>
      <c r="KBW17875" s="9"/>
      <c r="KBX17875" s="7"/>
      <c r="KBY17875" s="3"/>
      <c r="KBZ17875" s="4"/>
      <c r="KCA17875" s="4"/>
      <c r="KCB17875" s="10"/>
      <c r="KCC17875" s="4"/>
      <c r="KCD17875" s="9"/>
      <c r="KCE17875" s="9"/>
      <c r="KCF17875" s="7"/>
      <c r="KCG17875" s="3"/>
      <c r="KCH17875" s="4"/>
      <c r="KCI17875" s="4"/>
      <c r="KCJ17875" s="10"/>
      <c r="KCK17875" s="4"/>
      <c r="KCL17875" s="9"/>
      <c r="KCM17875" s="9"/>
      <c r="KCN17875" s="7"/>
      <c r="KCO17875" s="3"/>
      <c r="KCP17875" s="4"/>
      <c r="KCQ17875" s="4"/>
      <c r="KCR17875" s="10"/>
      <c r="KCS17875" s="4"/>
      <c r="KCT17875" s="9"/>
      <c r="KCU17875" s="9"/>
      <c r="KCV17875" s="7"/>
      <c r="KCW17875" s="3"/>
      <c r="KCX17875" s="4"/>
      <c r="KCY17875" s="4"/>
      <c r="KCZ17875" s="10"/>
      <c r="KDA17875" s="4"/>
      <c r="KDB17875" s="9"/>
      <c r="KDC17875" s="9"/>
      <c r="KDD17875" s="7"/>
      <c r="KDE17875" s="3"/>
      <c r="KDF17875" s="4"/>
      <c r="KDG17875" s="4"/>
      <c r="KDH17875" s="10"/>
      <c r="KDI17875" s="4"/>
      <c r="KDJ17875" s="9"/>
      <c r="KDK17875" s="9"/>
      <c r="KDL17875" s="7"/>
      <c r="KDM17875" s="3"/>
      <c r="KDN17875" s="4"/>
      <c r="KDO17875" s="4"/>
      <c r="KDP17875" s="10"/>
      <c r="KDQ17875" s="4"/>
      <c r="KDR17875" s="9"/>
      <c r="KDS17875" s="9"/>
      <c r="KDT17875" s="7"/>
      <c r="KDU17875" s="3"/>
      <c r="KDV17875" s="4"/>
      <c r="KDW17875" s="4"/>
      <c r="KDX17875" s="10"/>
      <c r="KDY17875" s="4"/>
      <c r="KDZ17875" s="9"/>
      <c r="KEA17875" s="9"/>
      <c r="KEB17875" s="7"/>
      <c r="KEC17875" s="3"/>
      <c r="KED17875" s="4"/>
      <c r="KEE17875" s="4"/>
      <c r="KEF17875" s="10"/>
      <c r="KEG17875" s="4"/>
      <c r="KEH17875" s="9"/>
      <c r="KEI17875" s="9"/>
      <c r="KEJ17875" s="7"/>
      <c r="KEK17875" s="3"/>
      <c r="KEL17875" s="4"/>
      <c r="KEM17875" s="4"/>
      <c r="KEN17875" s="10"/>
      <c r="KEO17875" s="4"/>
      <c r="KEP17875" s="9"/>
      <c r="KEQ17875" s="9"/>
      <c r="KER17875" s="7"/>
      <c r="KES17875" s="3"/>
      <c r="KET17875" s="4"/>
      <c r="KEU17875" s="4"/>
      <c r="KEV17875" s="10"/>
      <c r="KEW17875" s="4"/>
      <c r="KEX17875" s="9"/>
      <c r="KEY17875" s="9"/>
      <c r="KEZ17875" s="7"/>
      <c r="KFA17875" s="3"/>
      <c r="KFB17875" s="4"/>
      <c r="KFC17875" s="4"/>
      <c r="KFD17875" s="10"/>
      <c r="KFE17875" s="4"/>
      <c r="KFF17875" s="9"/>
      <c r="KFG17875" s="9"/>
      <c r="KFH17875" s="7"/>
      <c r="KFI17875" s="3"/>
      <c r="KFJ17875" s="4"/>
      <c r="KFK17875" s="4"/>
      <c r="KFL17875" s="10"/>
      <c r="KFM17875" s="4"/>
      <c r="KFN17875" s="9"/>
      <c r="KFO17875" s="9"/>
      <c r="KFP17875" s="7"/>
      <c r="KFQ17875" s="3"/>
      <c r="KFR17875" s="4"/>
      <c r="KFS17875" s="4"/>
      <c r="KFT17875" s="10"/>
      <c r="KFU17875" s="4"/>
      <c r="KFV17875" s="9"/>
      <c r="KFW17875" s="9"/>
      <c r="KFX17875" s="7"/>
      <c r="KFY17875" s="3"/>
      <c r="KFZ17875" s="4"/>
      <c r="KGA17875" s="4"/>
      <c r="KGB17875" s="10"/>
      <c r="KGC17875" s="4"/>
      <c r="KGD17875" s="9"/>
      <c r="KGE17875" s="9"/>
      <c r="KGF17875" s="7"/>
      <c r="KGG17875" s="3"/>
      <c r="KGH17875" s="4"/>
      <c r="KGI17875" s="4"/>
      <c r="KGJ17875" s="10"/>
      <c r="KGK17875" s="4"/>
      <c r="KGL17875" s="9"/>
      <c r="KGM17875" s="9"/>
      <c r="KGN17875" s="7"/>
      <c r="KGO17875" s="3"/>
      <c r="KGP17875" s="4"/>
      <c r="KGQ17875" s="4"/>
      <c r="KGR17875" s="10"/>
      <c r="KGS17875" s="4"/>
      <c r="KGT17875" s="9"/>
      <c r="KGU17875" s="9"/>
      <c r="KGV17875" s="7"/>
      <c r="KGW17875" s="3"/>
      <c r="KGX17875" s="4"/>
      <c r="KGY17875" s="4"/>
      <c r="KGZ17875" s="10"/>
      <c r="KHA17875" s="4"/>
      <c r="KHB17875" s="9"/>
      <c r="KHC17875" s="9"/>
      <c r="KHD17875" s="7"/>
      <c r="KHE17875" s="3"/>
      <c r="KHF17875" s="4"/>
      <c r="KHG17875" s="4"/>
      <c r="KHH17875" s="10"/>
      <c r="KHI17875" s="4"/>
      <c r="KHJ17875" s="9"/>
      <c r="KHK17875" s="9"/>
      <c r="KHL17875" s="7"/>
      <c r="KHM17875" s="3"/>
      <c r="KHN17875" s="4"/>
      <c r="KHO17875" s="4"/>
      <c r="KHP17875" s="10"/>
      <c r="KHQ17875" s="4"/>
      <c r="KHR17875" s="9"/>
      <c r="KHS17875" s="9"/>
      <c r="KHT17875" s="7"/>
      <c r="KHU17875" s="3"/>
      <c r="KHV17875" s="4"/>
      <c r="KHW17875" s="4"/>
      <c r="KHX17875" s="10"/>
      <c r="KHY17875" s="4"/>
      <c r="KHZ17875" s="9"/>
      <c r="KIA17875" s="9"/>
      <c r="KIB17875" s="7"/>
      <c r="KIC17875" s="3"/>
      <c r="KID17875" s="4"/>
      <c r="KIE17875" s="4"/>
      <c r="KIF17875" s="10"/>
      <c r="KIG17875" s="4"/>
      <c r="KIH17875" s="9"/>
      <c r="KII17875" s="9"/>
      <c r="KIJ17875" s="7"/>
      <c r="KIK17875" s="3"/>
      <c r="KIL17875" s="4"/>
      <c r="KIM17875" s="4"/>
      <c r="KIN17875" s="10"/>
      <c r="KIO17875" s="4"/>
      <c r="KIP17875" s="9"/>
      <c r="KIQ17875" s="9"/>
      <c r="KIR17875" s="7"/>
      <c r="KIS17875" s="3"/>
      <c r="KIT17875" s="4"/>
      <c r="KIU17875" s="4"/>
      <c r="KIV17875" s="10"/>
      <c r="KIW17875" s="4"/>
      <c r="KIX17875" s="9"/>
      <c r="KIY17875" s="9"/>
      <c r="KIZ17875" s="7"/>
      <c r="KJA17875" s="3"/>
      <c r="KJB17875" s="4"/>
      <c r="KJC17875" s="4"/>
      <c r="KJD17875" s="10"/>
      <c r="KJE17875" s="4"/>
      <c r="KJF17875" s="9"/>
      <c r="KJG17875" s="9"/>
      <c r="KJH17875" s="7"/>
      <c r="KJI17875" s="3"/>
      <c r="KJJ17875" s="4"/>
      <c r="KJK17875" s="4"/>
      <c r="KJL17875" s="10"/>
      <c r="KJM17875" s="4"/>
      <c r="KJN17875" s="9"/>
      <c r="KJO17875" s="9"/>
      <c r="KJP17875" s="7"/>
      <c r="KJQ17875" s="3"/>
      <c r="KJR17875" s="4"/>
      <c r="KJS17875" s="4"/>
      <c r="KJT17875" s="10"/>
      <c r="KJU17875" s="4"/>
      <c r="KJV17875" s="9"/>
      <c r="KJW17875" s="9"/>
      <c r="KJX17875" s="7"/>
      <c r="KJY17875" s="3"/>
      <c r="KJZ17875" s="4"/>
      <c r="KKA17875" s="4"/>
      <c r="KKB17875" s="10"/>
      <c r="KKC17875" s="4"/>
      <c r="KKD17875" s="9"/>
      <c r="KKE17875" s="9"/>
      <c r="KKF17875" s="7"/>
      <c r="KKG17875" s="3"/>
      <c r="KKH17875" s="4"/>
      <c r="KKI17875" s="4"/>
      <c r="KKJ17875" s="10"/>
      <c r="KKK17875" s="4"/>
      <c r="KKL17875" s="9"/>
      <c r="KKM17875" s="9"/>
      <c r="KKN17875" s="7"/>
      <c r="KKO17875" s="3"/>
      <c r="KKP17875" s="4"/>
      <c r="KKQ17875" s="4"/>
      <c r="KKR17875" s="10"/>
      <c r="KKS17875" s="4"/>
      <c r="KKT17875" s="9"/>
      <c r="KKU17875" s="9"/>
      <c r="KKV17875" s="7"/>
      <c r="KKW17875" s="3"/>
      <c r="KKX17875" s="4"/>
      <c r="KKY17875" s="4"/>
      <c r="KKZ17875" s="10"/>
      <c r="KLA17875" s="4"/>
      <c r="KLB17875" s="9"/>
      <c r="KLC17875" s="9"/>
      <c r="KLD17875" s="7"/>
      <c r="KLE17875" s="3"/>
      <c r="KLF17875" s="4"/>
      <c r="KLG17875" s="4"/>
      <c r="KLH17875" s="10"/>
      <c r="KLI17875" s="4"/>
      <c r="KLJ17875" s="9"/>
      <c r="KLK17875" s="9"/>
      <c r="KLL17875" s="7"/>
      <c r="KLM17875" s="3"/>
      <c r="KLN17875" s="4"/>
      <c r="KLO17875" s="4"/>
      <c r="KLP17875" s="10"/>
      <c r="KLQ17875" s="4"/>
      <c r="KLR17875" s="9"/>
      <c r="KLS17875" s="9"/>
      <c r="KLT17875" s="7"/>
      <c r="KLU17875" s="3"/>
      <c r="KLV17875" s="4"/>
      <c r="KLW17875" s="4"/>
      <c r="KLX17875" s="10"/>
      <c r="KLY17875" s="4"/>
      <c r="KLZ17875" s="9"/>
      <c r="KMA17875" s="9"/>
      <c r="KMB17875" s="7"/>
      <c r="KMC17875" s="3"/>
      <c r="KMD17875" s="4"/>
      <c r="KME17875" s="4"/>
      <c r="KMF17875" s="10"/>
      <c r="KMG17875" s="4"/>
      <c r="KMH17875" s="9"/>
      <c r="KMI17875" s="9"/>
      <c r="KMJ17875" s="7"/>
      <c r="KMK17875" s="3"/>
      <c r="KML17875" s="4"/>
      <c r="KMM17875" s="4"/>
      <c r="KMN17875" s="10"/>
      <c r="KMO17875" s="4"/>
      <c r="KMP17875" s="9"/>
      <c r="KMQ17875" s="9"/>
      <c r="KMR17875" s="7"/>
      <c r="KMS17875" s="3"/>
      <c r="KMT17875" s="4"/>
      <c r="KMU17875" s="4"/>
      <c r="KMV17875" s="10"/>
      <c r="KMW17875" s="4"/>
      <c r="KMX17875" s="9"/>
      <c r="KMY17875" s="9"/>
      <c r="KMZ17875" s="7"/>
      <c r="KNA17875" s="3"/>
      <c r="KNB17875" s="4"/>
      <c r="KNC17875" s="4"/>
      <c r="KND17875" s="10"/>
      <c r="KNE17875" s="4"/>
      <c r="KNF17875" s="9"/>
      <c r="KNG17875" s="9"/>
      <c r="KNH17875" s="7"/>
      <c r="KNI17875" s="3"/>
      <c r="KNJ17875" s="4"/>
      <c r="KNK17875" s="4"/>
      <c r="KNL17875" s="10"/>
      <c r="KNM17875" s="4"/>
      <c r="KNN17875" s="9"/>
      <c r="KNO17875" s="9"/>
      <c r="KNP17875" s="7"/>
      <c r="KNQ17875" s="3"/>
      <c r="KNR17875" s="4"/>
      <c r="KNS17875" s="4"/>
      <c r="KNT17875" s="10"/>
      <c r="KNU17875" s="4"/>
      <c r="KNV17875" s="9"/>
      <c r="KNW17875" s="9"/>
      <c r="KNX17875" s="7"/>
      <c r="KNY17875" s="3"/>
      <c r="KNZ17875" s="4"/>
      <c r="KOA17875" s="4"/>
      <c r="KOB17875" s="10"/>
      <c r="KOC17875" s="4"/>
      <c r="KOD17875" s="9"/>
      <c r="KOE17875" s="9"/>
      <c r="KOF17875" s="7"/>
      <c r="KOG17875" s="3"/>
      <c r="KOH17875" s="4"/>
      <c r="KOI17875" s="4"/>
      <c r="KOJ17875" s="10"/>
      <c r="KOK17875" s="4"/>
      <c r="KOL17875" s="9"/>
      <c r="KOM17875" s="9"/>
      <c r="KON17875" s="7"/>
      <c r="KOO17875" s="3"/>
      <c r="KOP17875" s="4"/>
      <c r="KOQ17875" s="4"/>
      <c r="KOR17875" s="10"/>
      <c r="KOS17875" s="4"/>
      <c r="KOT17875" s="9"/>
      <c r="KOU17875" s="9"/>
      <c r="KOV17875" s="7"/>
      <c r="KOW17875" s="3"/>
      <c r="KOX17875" s="4"/>
      <c r="KOY17875" s="4"/>
      <c r="KOZ17875" s="10"/>
      <c r="KPA17875" s="4"/>
      <c r="KPB17875" s="9"/>
      <c r="KPC17875" s="9"/>
      <c r="KPD17875" s="7"/>
      <c r="KPE17875" s="3"/>
      <c r="KPF17875" s="4"/>
      <c r="KPG17875" s="4"/>
      <c r="KPH17875" s="10"/>
      <c r="KPI17875" s="4"/>
      <c r="KPJ17875" s="9"/>
      <c r="KPK17875" s="9"/>
      <c r="KPL17875" s="7"/>
      <c r="KPM17875" s="3"/>
      <c r="KPN17875" s="4"/>
      <c r="KPO17875" s="4"/>
      <c r="KPP17875" s="10"/>
      <c r="KPQ17875" s="4"/>
      <c r="KPR17875" s="9"/>
      <c r="KPS17875" s="9"/>
      <c r="KPT17875" s="7"/>
      <c r="KPU17875" s="3"/>
      <c r="KPV17875" s="4"/>
      <c r="KPW17875" s="4"/>
      <c r="KPX17875" s="10"/>
      <c r="KPY17875" s="4"/>
      <c r="KPZ17875" s="9"/>
      <c r="KQA17875" s="9"/>
      <c r="KQB17875" s="7"/>
      <c r="KQC17875" s="3"/>
      <c r="KQD17875" s="4"/>
      <c r="KQE17875" s="4"/>
      <c r="KQF17875" s="10"/>
      <c r="KQG17875" s="4"/>
      <c r="KQH17875" s="9"/>
      <c r="KQI17875" s="9"/>
      <c r="KQJ17875" s="7"/>
      <c r="KQK17875" s="3"/>
      <c r="KQL17875" s="4"/>
      <c r="KQM17875" s="4"/>
      <c r="KQN17875" s="10"/>
      <c r="KQO17875" s="4"/>
      <c r="KQP17875" s="9"/>
      <c r="KQQ17875" s="9"/>
      <c r="KQR17875" s="7"/>
      <c r="KQS17875" s="3"/>
      <c r="KQT17875" s="4"/>
      <c r="KQU17875" s="4"/>
      <c r="KQV17875" s="10"/>
      <c r="KQW17875" s="4"/>
      <c r="KQX17875" s="9"/>
      <c r="KQY17875" s="9"/>
      <c r="KQZ17875" s="7"/>
      <c r="KRA17875" s="3"/>
      <c r="KRB17875" s="4"/>
      <c r="KRC17875" s="4"/>
      <c r="KRD17875" s="10"/>
      <c r="KRE17875" s="4"/>
      <c r="KRF17875" s="9"/>
      <c r="KRG17875" s="9"/>
      <c r="KRH17875" s="7"/>
      <c r="KRI17875" s="3"/>
      <c r="KRJ17875" s="4"/>
      <c r="KRK17875" s="4"/>
      <c r="KRL17875" s="10"/>
      <c r="KRM17875" s="4"/>
      <c r="KRN17875" s="9"/>
      <c r="KRO17875" s="9"/>
      <c r="KRP17875" s="7"/>
      <c r="KRQ17875" s="3"/>
      <c r="KRR17875" s="4"/>
      <c r="KRS17875" s="4"/>
      <c r="KRT17875" s="10"/>
      <c r="KRU17875" s="4"/>
      <c r="KRV17875" s="9"/>
      <c r="KRW17875" s="9"/>
      <c r="KRX17875" s="7"/>
      <c r="KRY17875" s="3"/>
      <c r="KRZ17875" s="4"/>
      <c r="KSA17875" s="4"/>
      <c r="KSB17875" s="10"/>
      <c r="KSC17875" s="4"/>
      <c r="KSD17875" s="9"/>
      <c r="KSE17875" s="9"/>
      <c r="KSF17875" s="7"/>
      <c r="KSG17875" s="3"/>
      <c r="KSH17875" s="4"/>
      <c r="KSI17875" s="4"/>
      <c r="KSJ17875" s="10"/>
      <c r="KSK17875" s="4"/>
      <c r="KSL17875" s="9"/>
      <c r="KSM17875" s="9"/>
      <c r="KSN17875" s="7"/>
      <c r="KSO17875" s="3"/>
      <c r="KSP17875" s="4"/>
      <c r="KSQ17875" s="4"/>
      <c r="KSR17875" s="10"/>
      <c r="KSS17875" s="4"/>
      <c r="KST17875" s="9"/>
      <c r="KSU17875" s="9"/>
      <c r="KSV17875" s="7"/>
      <c r="KSW17875" s="3"/>
      <c r="KSX17875" s="4"/>
      <c r="KSY17875" s="4"/>
      <c r="KSZ17875" s="10"/>
      <c r="KTA17875" s="4"/>
      <c r="KTB17875" s="9"/>
      <c r="KTC17875" s="9"/>
      <c r="KTD17875" s="7"/>
      <c r="KTE17875" s="3"/>
      <c r="KTF17875" s="4"/>
      <c r="KTG17875" s="4"/>
      <c r="KTH17875" s="10"/>
      <c r="KTI17875" s="4"/>
      <c r="KTJ17875" s="9"/>
      <c r="KTK17875" s="9"/>
      <c r="KTL17875" s="7"/>
      <c r="KTM17875" s="3"/>
      <c r="KTN17875" s="4"/>
      <c r="KTO17875" s="4"/>
      <c r="KTP17875" s="10"/>
      <c r="KTQ17875" s="4"/>
      <c r="KTR17875" s="9"/>
      <c r="KTS17875" s="9"/>
      <c r="KTT17875" s="7"/>
      <c r="KTU17875" s="3"/>
      <c r="KTV17875" s="4"/>
      <c r="KTW17875" s="4"/>
      <c r="KTX17875" s="10"/>
      <c r="KTY17875" s="4"/>
      <c r="KTZ17875" s="9"/>
      <c r="KUA17875" s="9"/>
      <c r="KUB17875" s="7"/>
      <c r="KUC17875" s="3"/>
      <c r="KUD17875" s="4"/>
      <c r="KUE17875" s="4"/>
      <c r="KUF17875" s="10"/>
      <c r="KUG17875" s="4"/>
      <c r="KUH17875" s="9"/>
      <c r="KUI17875" s="9"/>
      <c r="KUJ17875" s="7"/>
      <c r="KUK17875" s="3"/>
      <c r="KUL17875" s="4"/>
      <c r="KUM17875" s="4"/>
      <c r="KUN17875" s="10"/>
      <c r="KUO17875" s="4"/>
      <c r="KUP17875" s="9"/>
      <c r="KUQ17875" s="9"/>
      <c r="KUR17875" s="7"/>
      <c r="KUS17875" s="3"/>
      <c r="KUT17875" s="4"/>
      <c r="KUU17875" s="4"/>
      <c r="KUV17875" s="10"/>
      <c r="KUW17875" s="4"/>
      <c r="KUX17875" s="9"/>
      <c r="KUY17875" s="9"/>
      <c r="KUZ17875" s="7"/>
      <c r="KVA17875" s="3"/>
      <c r="KVB17875" s="4"/>
      <c r="KVC17875" s="4"/>
      <c r="KVD17875" s="10"/>
      <c r="KVE17875" s="4"/>
      <c r="KVF17875" s="9"/>
      <c r="KVG17875" s="9"/>
      <c r="KVH17875" s="7"/>
      <c r="KVI17875" s="3"/>
      <c r="KVJ17875" s="4"/>
      <c r="KVK17875" s="4"/>
      <c r="KVL17875" s="10"/>
      <c r="KVM17875" s="4"/>
      <c r="KVN17875" s="9"/>
      <c r="KVO17875" s="9"/>
      <c r="KVP17875" s="7"/>
      <c r="KVQ17875" s="3"/>
      <c r="KVR17875" s="4"/>
      <c r="KVS17875" s="4"/>
      <c r="KVT17875" s="10"/>
      <c r="KVU17875" s="4"/>
      <c r="KVV17875" s="9"/>
      <c r="KVW17875" s="9"/>
      <c r="KVX17875" s="7"/>
      <c r="KVY17875" s="3"/>
      <c r="KVZ17875" s="4"/>
      <c r="KWA17875" s="4"/>
      <c r="KWB17875" s="10"/>
      <c r="KWC17875" s="4"/>
      <c r="KWD17875" s="9"/>
      <c r="KWE17875" s="9"/>
      <c r="KWF17875" s="7"/>
      <c r="KWG17875" s="3"/>
      <c r="KWH17875" s="4"/>
      <c r="KWI17875" s="4"/>
      <c r="KWJ17875" s="10"/>
      <c r="KWK17875" s="4"/>
      <c r="KWL17875" s="9"/>
      <c r="KWM17875" s="9"/>
      <c r="KWN17875" s="7"/>
      <c r="KWO17875" s="3"/>
      <c r="KWP17875" s="4"/>
      <c r="KWQ17875" s="4"/>
      <c r="KWR17875" s="10"/>
      <c r="KWS17875" s="4"/>
      <c r="KWT17875" s="9"/>
      <c r="KWU17875" s="9"/>
      <c r="KWV17875" s="7"/>
      <c r="KWW17875" s="3"/>
      <c r="KWX17875" s="4"/>
      <c r="KWY17875" s="4"/>
      <c r="KWZ17875" s="10"/>
      <c r="KXA17875" s="4"/>
      <c r="KXB17875" s="9"/>
      <c r="KXC17875" s="9"/>
      <c r="KXD17875" s="7"/>
      <c r="KXE17875" s="3"/>
      <c r="KXF17875" s="4"/>
      <c r="KXG17875" s="4"/>
      <c r="KXH17875" s="10"/>
      <c r="KXI17875" s="4"/>
      <c r="KXJ17875" s="9"/>
      <c r="KXK17875" s="9"/>
      <c r="KXL17875" s="7"/>
      <c r="KXM17875" s="3"/>
      <c r="KXN17875" s="4"/>
      <c r="KXO17875" s="4"/>
      <c r="KXP17875" s="10"/>
      <c r="KXQ17875" s="4"/>
      <c r="KXR17875" s="9"/>
      <c r="KXS17875" s="9"/>
      <c r="KXT17875" s="7"/>
      <c r="KXU17875" s="3"/>
      <c r="KXV17875" s="4"/>
      <c r="KXW17875" s="4"/>
      <c r="KXX17875" s="10"/>
      <c r="KXY17875" s="4"/>
      <c r="KXZ17875" s="9"/>
      <c r="KYA17875" s="9"/>
      <c r="KYB17875" s="7"/>
      <c r="KYC17875" s="3"/>
      <c r="KYD17875" s="4"/>
      <c r="KYE17875" s="4"/>
      <c r="KYF17875" s="10"/>
      <c r="KYG17875" s="4"/>
      <c r="KYH17875" s="9"/>
      <c r="KYI17875" s="9"/>
      <c r="KYJ17875" s="7"/>
      <c r="KYK17875" s="3"/>
      <c r="KYL17875" s="4"/>
      <c r="KYM17875" s="4"/>
      <c r="KYN17875" s="10"/>
      <c r="KYO17875" s="4"/>
      <c r="KYP17875" s="9"/>
      <c r="KYQ17875" s="9"/>
      <c r="KYR17875" s="7"/>
      <c r="KYS17875" s="3"/>
      <c r="KYT17875" s="4"/>
      <c r="KYU17875" s="4"/>
      <c r="KYV17875" s="10"/>
      <c r="KYW17875" s="4"/>
      <c r="KYX17875" s="9"/>
      <c r="KYY17875" s="9"/>
      <c r="KYZ17875" s="7"/>
      <c r="KZA17875" s="3"/>
      <c r="KZB17875" s="4"/>
      <c r="KZC17875" s="4"/>
      <c r="KZD17875" s="10"/>
      <c r="KZE17875" s="4"/>
      <c r="KZF17875" s="9"/>
      <c r="KZG17875" s="9"/>
      <c r="KZH17875" s="7"/>
      <c r="KZI17875" s="3"/>
      <c r="KZJ17875" s="4"/>
      <c r="KZK17875" s="4"/>
      <c r="KZL17875" s="10"/>
      <c r="KZM17875" s="4"/>
      <c r="KZN17875" s="9"/>
      <c r="KZO17875" s="9"/>
      <c r="KZP17875" s="7"/>
      <c r="KZQ17875" s="3"/>
      <c r="KZR17875" s="4"/>
      <c r="KZS17875" s="4"/>
      <c r="KZT17875" s="10"/>
      <c r="KZU17875" s="4"/>
      <c r="KZV17875" s="9"/>
      <c r="KZW17875" s="9"/>
      <c r="KZX17875" s="7"/>
      <c r="KZY17875" s="3"/>
      <c r="KZZ17875" s="4"/>
      <c r="LAA17875" s="4"/>
      <c r="LAB17875" s="10"/>
      <c r="LAC17875" s="4"/>
      <c r="LAD17875" s="9"/>
      <c r="LAE17875" s="9"/>
      <c r="LAF17875" s="7"/>
      <c r="LAG17875" s="3"/>
      <c r="LAH17875" s="4"/>
      <c r="LAI17875" s="4"/>
      <c r="LAJ17875" s="10"/>
      <c r="LAK17875" s="4"/>
      <c r="LAL17875" s="9"/>
      <c r="LAM17875" s="9"/>
      <c r="LAN17875" s="7"/>
      <c r="LAO17875" s="3"/>
      <c r="LAP17875" s="4"/>
      <c r="LAQ17875" s="4"/>
      <c r="LAR17875" s="10"/>
      <c r="LAS17875" s="4"/>
      <c r="LAT17875" s="9"/>
      <c r="LAU17875" s="9"/>
      <c r="LAV17875" s="7"/>
      <c r="LAW17875" s="3"/>
      <c r="LAX17875" s="4"/>
      <c r="LAY17875" s="4"/>
      <c r="LAZ17875" s="10"/>
      <c r="LBA17875" s="4"/>
      <c r="LBB17875" s="9"/>
      <c r="LBC17875" s="9"/>
      <c r="LBD17875" s="7"/>
      <c r="LBE17875" s="3"/>
      <c r="LBF17875" s="4"/>
      <c r="LBG17875" s="4"/>
      <c r="LBH17875" s="10"/>
      <c r="LBI17875" s="4"/>
      <c r="LBJ17875" s="9"/>
      <c r="LBK17875" s="9"/>
      <c r="LBL17875" s="7"/>
      <c r="LBM17875" s="3"/>
      <c r="LBN17875" s="4"/>
      <c r="LBO17875" s="4"/>
      <c r="LBP17875" s="10"/>
      <c r="LBQ17875" s="4"/>
      <c r="LBR17875" s="9"/>
      <c r="LBS17875" s="9"/>
      <c r="LBT17875" s="7"/>
      <c r="LBU17875" s="3"/>
      <c r="LBV17875" s="4"/>
      <c r="LBW17875" s="4"/>
      <c r="LBX17875" s="10"/>
      <c r="LBY17875" s="4"/>
      <c r="LBZ17875" s="9"/>
      <c r="LCA17875" s="9"/>
      <c r="LCB17875" s="7"/>
      <c r="LCC17875" s="3"/>
      <c r="LCD17875" s="4"/>
      <c r="LCE17875" s="4"/>
      <c r="LCF17875" s="10"/>
      <c r="LCG17875" s="4"/>
      <c r="LCH17875" s="9"/>
      <c r="LCI17875" s="9"/>
      <c r="LCJ17875" s="7"/>
      <c r="LCK17875" s="3"/>
      <c r="LCL17875" s="4"/>
      <c r="LCM17875" s="4"/>
      <c r="LCN17875" s="10"/>
      <c r="LCO17875" s="4"/>
      <c r="LCP17875" s="9"/>
      <c r="LCQ17875" s="9"/>
      <c r="LCR17875" s="7"/>
      <c r="LCS17875" s="3"/>
      <c r="LCT17875" s="4"/>
      <c r="LCU17875" s="4"/>
      <c r="LCV17875" s="10"/>
      <c r="LCW17875" s="4"/>
      <c r="LCX17875" s="9"/>
      <c r="LCY17875" s="9"/>
      <c r="LCZ17875" s="7"/>
      <c r="LDA17875" s="3"/>
      <c r="LDB17875" s="4"/>
      <c r="LDC17875" s="4"/>
      <c r="LDD17875" s="10"/>
      <c r="LDE17875" s="4"/>
      <c r="LDF17875" s="9"/>
      <c r="LDG17875" s="9"/>
      <c r="LDH17875" s="7"/>
      <c r="LDI17875" s="3"/>
      <c r="LDJ17875" s="4"/>
      <c r="LDK17875" s="4"/>
      <c r="LDL17875" s="10"/>
      <c r="LDM17875" s="4"/>
      <c r="LDN17875" s="9"/>
      <c r="LDO17875" s="9"/>
      <c r="LDP17875" s="7"/>
      <c r="LDQ17875" s="3"/>
      <c r="LDR17875" s="4"/>
      <c r="LDS17875" s="4"/>
      <c r="LDT17875" s="10"/>
      <c r="LDU17875" s="4"/>
      <c r="LDV17875" s="9"/>
      <c r="LDW17875" s="9"/>
      <c r="LDX17875" s="7"/>
      <c r="LDY17875" s="3"/>
      <c r="LDZ17875" s="4"/>
      <c r="LEA17875" s="4"/>
      <c r="LEB17875" s="10"/>
      <c r="LEC17875" s="4"/>
      <c r="LED17875" s="9"/>
      <c r="LEE17875" s="9"/>
      <c r="LEF17875" s="7"/>
      <c r="LEG17875" s="3"/>
      <c r="LEH17875" s="4"/>
      <c r="LEI17875" s="4"/>
      <c r="LEJ17875" s="10"/>
      <c r="LEK17875" s="4"/>
      <c r="LEL17875" s="9"/>
      <c r="LEM17875" s="9"/>
      <c r="LEN17875" s="7"/>
      <c r="LEO17875" s="3"/>
      <c r="LEP17875" s="4"/>
      <c r="LEQ17875" s="4"/>
      <c r="LER17875" s="10"/>
      <c r="LES17875" s="4"/>
      <c r="LET17875" s="9"/>
      <c r="LEU17875" s="9"/>
      <c r="LEV17875" s="7"/>
      <c r="LEW17875" s="3"/>
      <c r="LEX17875" s="4"/>
      <c r="LEY17875" s="4"/>
      <c r="LEZ17875" s="10"/>
      <c r="LFA17875" s="4"/>
      <c r="LFB17875" s="9"/>
      <c r="LFC17875" s="9"/>
      <c r="LFD17875" s="7"/>
      <c r="LFE17875" s="3"/>
      <c r="LFF17875" s="4"/>
      <c r="LFG17875" s="4"/>
      <c r="LFH17875" s="10"/>
      <c r="LFI17875" s="4"/>
      <c r="LFJ17875" s="9"/>
      <c r="LFK17875" s="9"/>
      <c r="LFL17875" s="7"/>
      <c r="LFM17875" s="3"/>
      <c r="LFN17875" s="4"/>
      <c r="LFO17875" s="4"/>
      <c r="LFP17875" s="10"/>
      <c r="LFQ17875" s="4"/>
      <c r="LFR17875" s="9"/>
      <c r="LFS17875" s="9"/>
      <c r="LFT17875" s="7"/>
      <c r="LFU17875" s="3"/>
      <c r="LFV17875" s="4"/>
      <c r="LFW17875" s="4"/>
      <c r="LFX17875" s="10"/>
      <c r="LFY17875" s="4"/>
      <c r="LFZ17875" s="9"/>
      <c r="LGA17875" s="9"/>
      <c r="LGB17875" s="7"/>
      <c r="LGC17875" s="3"/>
      <c r="LGD17875" s="4"/>
      <c r="LGE17875" s="4"/>
      <c r="LGF17875" s="10"/>
      <c r="LGG17875" s="4"/>
      <c r="LGH17875" s="9"/>
      <c r="LGI17875" s="9"/>
      <c r="LGJ17875" s="7"/>
      <c r="LGK17875" s="3"/>
      <c r="LGL17875" s="4"/>
      <c r="LGM17875" s="4"/>
      <c r="LGN17875" s="10"/>
      <c r="LGO17875" s="4"/>
      <c r="LGP17875" s="9"/>
      <c r="LGQ17875" s="9"/>
      <c r="LGR17875" s="7"/>
      <c r="LGS17875" s="3"/>
      <c r="LGT17875" s="4"/>
      <c r="LGU17875" s="4"/>
      <c r="LGV17875" s="10"/>
      <c r="LGW17875" s="4"/>
      <c r="LGX17875" s="9"/>
      <c r="LGY17875" s="9"/>
      <c r="LGZ17875" s="7"/>
      <c r="LHA17875" s="3"/>
      <c r="LHB17875" s="4"/>
      <c r="LHC17875" s="4"/>
      <c r="LHD17875" s="10"/>
      <c r="LHE17875" s="4"/>
      <c r="LHF17875" s="9"/>
      <c r="LHG17875" s="9"/>
      <c r="LHH17875" s="7"/>
      <c r="LHI17875" s="3"/>
      <c r="LHJ17875" s="4"/>
      <c r="LHK17875" s="4"/>
      <c r="LHL17875" s="10"/>
      <c r="LHM17875" s="4"/>
      <c r="LHN17875" s="9"/>
      <c r="LHO17875" s="9"/>
      <c r="LHP17875" s="7"/>
      <c r="LHQ17875" s="3"/>
      <c r="LHR17875" s="4"/>
      <c r="LHS17875" s="4"/>
      <c r="LHT17875" s="10"/>
      <c r="LHU17875" s="4"/>
      <c r="LHV17875" s="9"/>
      <c r="LHW17875" s="9"/>
      <c r="LHX17875" s="7"/>
      <c r="LHY17875" s="3"/>
      <c r="LHZ17875" s="4"/>
      <c r="LIA17875" s="4"/>
      <c r="LIB17875" s="10"/>
      <c r="LIC17875" s="4"/>
      <c r="LID17875" s="9"/>
      <c r="LIE17875" s="9"/>
      <c r="LIF17875" s="7"/>
      <c r="LIG17875" s="3"/>
      <c r="LIH17875" s="4"/>
      <c r="LII17875" s="4"/>
      <c r="LIJ17875" s="10"/>
      <c r="LIK17875" s="4"/>
      <c r="LIL17875" s="9"/>
      <c r="LIM17875" s="9"/>
      <c r="LIN17875" s="7"/>
      <c r="LIO17875" s="3"/>
      <c r="LIP17875" s="4"/>
      <c r="LIQ17875" s="4"/>
      <c r="LIR17875" s="10"/>
      <c r="LIS17875" s="4"/>
      <c r="LIT17875" s="9"/>
      <c r="LIU17875" s="9"/>
      <c r="LIV17875" s="7"/>
      <c r="LIW17875" s="3"/>
      <c r="LIX17875" s="4"/>
      <c r="LIY17875" s="4"/>
      <c r="LIZ17875" s="10"/>
      <c r="LJA17875" s="4"/>
      <c r="LJB17875" s="9"/>
      <c r="LJC17875" s="9"/>
      <c r="LJD17875" s="7"/>
      <c r="LJE17875" s="3"/>
      <c r="LJF17875" s="4"/>
      <c r="LJG17875" s="4"/>
      <c r="LJH17875" s="10"/>
      <c r="LJI17875" s="4"/>
      <c r="LJJ17875" s="9"/>
      <c r="LJK17875" s="9"/>
      <c r="LJL17875" s="7"/>
      <c r="LJM17875" s="3"/>
      <c r="LJN17875" s="4"/>
      <c r="LJO17875" s="4"/>
      <c r="LJP17875" s="10"/>
      <c r="LJQ17875" s="4"/>
      <c r="LJR17875" s="9"/>
      <c r="LJS17875" s="9"/>
      <c r="LJT17875" s="7"/>
      <c r="LJU17875" s="3"/>
      <c r="LJV17875" s="4"/>
      <c r="LJW17875" s="4"/>
      <c r="LJX17875" s="10"/>
      <c r="LJY17875" s="4"/>
      <c r="LJZ17875" s="9"/>
      <c r="LKA17875" s="9"/>
      <c r="LKB17875" s="7"/>
      <c r="LKC17875" s="3"/>
      <c r="LKD17875" s="4"/>
      <c r="LKE17875" s="4"/>
      <c r="LKF17875" s="10"/>
      <c r="LKG17875" s="4"/>
      <c r="LKH17875" s="9"/>
      <c r="LKI17875" s="9"/>
      <c r="LKJ17875" s="7"/>
      <c r="LKK17875" s="3"/>
      <c r="LKL17875" s="4"/>
      <c r="LKM17875" s="4"/>
      <c r="LKN17875" s="10"/>
      <c r="LKO17875" s="4"/>
      <c r="LKP17875" s="9"/>
      <c r="LKQ17875" s="9"/>
      <c r="LKR17875" s="7"/>
      <c r="LKS17875" s="3"/>
      <c r="LKT17875" s="4"/>
      <c r="LKU17875" s="4"/>
      <c r="LKV17875" s="10"/>
      <c r="LKW17875" s="4"/>
      <c r="LKX17875" s="9"/>
      <c r="LKY17875" s="9"/>
      <c r="LKZ17875" s="7"/>
      <c r="LLA17875" s="3"/>
      <c r="LLB17875" s="4"/>
      <c r="LLC17875" s="4"/>
      <c r="LLD17875" s="10"/>
      <c r="LLE17875" s="4"/>
      <c r="LLF17875" s="9"/>
      <c r="LLG17875" s="9"/>
      <c r="LLH17875" s="7"/>
      <c r="LLI17875" s="3"/>
      <c r="LLJ17875" s="4"/>
      <c r="LLK17875" s="4"/>
      <c r="LLL17875" s="10"/>
      <c r="LLM17875" s="4"/>
      <c r="LLN17875" s="9"/>
      <c r="LLO17875" s="9"/>
      <c r="LLP17875" s="7"/>
      <c r="LLQ17875" s="3"/>
      <c r="LLR17875" s="4"/>
      <c r="LLS17875" s="4"/>
      <c r="LLT17875" s="10"/>
      <c r="LLU17875" s="4"/>
      <c r="LLV17875" s="9"/>
      <c r="LLW17875" s="9"/>
      <c r="LLX17875" s="7"/>
      <c r="LLY17875" s="3"/>
      <c r="LLZ17875" s="4"/>
      <c r="LMA17875" s="4"/>
      <c r="LMB17875" s="10"/>
      <c r="LMC17875" s="4"/>
      <c r="LMD17875" s="9"/>
      <c r="LME17875" s="9"/>
      <c r="LMF17875" s="7"/>
      <c r="LMG17875" s="3"/>
      <c r="LMH17875" s="4"/>
      <c r="LMI17875" s="4"/>
      <c r="LMJ17875" s="10"/>
      <c r="LMK17875" s="4"/>
      <c r="LML17875" s="9"/>
      <c r="LMM17875" s="9"/>
      <c r="LMN17875" s="7"/>
      <c r="LMO17875" s="3"/>
      <c r="LMP17875" s="4"/>
      <c r="LMQ17875" s="4"/>
      <c r="LMR17875" s="10"/>
      <c r="LMS17875" s="4"/>
      <c r="LMT17875" s="9"/>
      <c r="LMU17875" s="9"/>
      <c r="LMV17875" s="7"/>
      <c r="LMW17875" s="3"/>
      <c r="LMX17875" s="4"/>
      <c r="LMY17875" s="4"/>
      <c r="LMZ17875" s="10"/>
      <c r="LNA17875" s="4"/>
      <c r="LNB17875" s="9"/>
      <c r="LNC17875" s="9"/>
      <c r="LND17875" s="7"/>
      <c r="LNE17875" s="3"/>
      <c r="LNF17875" s="4"/>
      <c r="LNG17875" s="4"/>
      <c r="LNH17875" s="10"/>
      <c r="LNI17875" s="4"/>
      <c r="LNJ17875" s="9"/>
      <c r="LNK17875" s="9"/>
      <c r="LNL17875" s="7"/>
      <c r="LNM17875" s="3"/>
      <c r="LNN17875" s="4"/>
      <c r="LNO17875" s="4"/>
      <c r="LNP17875" s="10"/>
      <c r="LNQ17875" s="4"/>
      <c r="LNR17875" s="9"/>
      <c r="LNS17875" s="9"/>
      <c r="LNT17875" s="7"/>
      <c r="LNU17875" s="3"/>
      <c r="LNV17875" s="4"/>
      <c r="LNW17875" s="4"/>
      <c r="LNX17875" s="10"/>
      <c r="LNY17875" s="4"/>
      <c r="LNZ17875" s="9"/>
      <c r="LOA17875" s="9"/>
      <c r="LOB17875" s="7"/>
      <c r="LOC17875" s="3"/>
      <c r="LOD17875" s="4"/>
      <c r="LOE17875" s="4"/>
      <c r="LOF17875" s="10"/>
      <c r="LOG17875" s="4"/>
      <c r="LOH17875" s="9"/>
      <c r="LOI17875" s="9"/>
      <c r="LOJ17875" s="7"/>
      <c r="LOK17875" s="3"/>
      <c r="LOL17875" s="4"/>
      <c r="LOM17875" s="4"/>
      <c r="LON17875" s="10"/>
      <c r="LOO17875" s="4"/>
      <c r="LOP17875" s="9"/>
      <c r="LOQ17875" s="9"/>
      <c r="LOR17875" s="7"/>
      <c r="LOS17875" s="3"/>
      <c r="LOT17875" s="4"/>
      <c r="LOU17875" s="4"/>
      <c r="LOV17875" s="10"/>
      <c r="LOW17875" s="4"/>
      <c r="LOX17875" s="9"/>
      <c r="LOY17875" s="9"/>
      <c r="LOZ17875" s="7"/>
      <c r="LPA17875" s="3"/>
      <c r="LPB17875" s="4"/>
      <c r="LPC17875" s="4"/>
      <c r="LPD17875" s="10"/>
      <c r="LPE17875" s="4"/>
      <c r="LPF17875" s="9"/>
      <c r="LPG17875" s="9"/>
      <c r="LPH17875" s="7"/>
      <c r="LPI17875" s="3"/>
      <c r="LPJ17875" s="4"/>
      <c r="LPK17875" s="4"/>
      <c r="LPL17875" s="10"/>
      <c r="LPM17875" s="4"/>
      <c r="LPN17875" s="9"/>
      <c r="LPO17875" s="9"/>
      <c r="LPP17875" s="7"/>
      <c r="LPQ17875" s="3"/>
      <c r="LPR17875" s="4"/>
      <c r="LPS17875" s="4"/>
      <c r="LPT17875" s="10"/>
      <c r="LPU17875" s="4"/>
      <c r="LPV17875" s="9"/>
      <c r="LPW17875" s="9"/>
      <c r="LPX17875" s="7"/>
      <c r="LPY17875" s="3"/>
      <c r="LPZ17875" s="4"/>
      <c r="LQA17875" s="4"/>
      <c r="LQB17875" s="10"/>
      <c r="LQC17875" s="4"/>
      <c r="LQD17875" s="9"/>
      <c r="LQE17875" s="9"/>
      <c r="LQF17875" s="7"/>
      <c r="LQG17875" s="3"/>
      <c r="LQH17875" s="4"/>
      <c r="LQI17875" s="4"/>
      <c r="LQJ17875" s="10"/>
      <c r="LQK17875" s="4"/>
      <c r="LQL17875" s="9"/>
      <c r="LQM17875" s="9"/>
      <c r="LQN17875" s="7"/>
      <c r="LQO17875" s="3"/>
      <c r="LQP17875" s="4"/>
      <c r="LQQ17875" s="4"/>
      <c r="LQR17875" s="10"/>
      <c r="LQS17875" s="4"/>
      <c r="LQT17875" s="9"/>
      <c r="LQU17875" s="9"/>
      <c r="LQV17875" s="7"/>
      <c r="LQW17875" s="3"/>
      <c r="LQX17875" s="4"/>
      <c r="LQY17875" s="4"/>
      <c r="LQZ17875" s="10"/>
      <c r="LRA17875" s="4"/>
      <c r="LRB17875" s="9"/>
      <c r="LRC17875" s="9"/>
      <c r="LRD17875" s="7"/>
      <c r="LRE17875" s="3"/>
      <c r="LRF17875" s="4"/>
      <c r="LRG17875" s="4"/>
      <c r="LRH17875" s="10"/>
      <c r="LRI17875" s="4"/>
      <c r="LRJ17875" s="9"/>
      <c r="LRK17875" s="9"/>
      <c r="LRL17875" s="7"/>
      <c r="LRM17875" s="3"/>
      <c r="LRN17875" s="4"/>
      <c r="LRO17875" s="4"/>
      <c r="LRP17875" s="10"/>
      <c r="LRQ17875" s="4"/>
      <c r="LRR17875" s="9"/>
      <c r="LRS17875" s="9"/>
      <c r="LRT17875" s="7"/>
      <c r="LRU17875" s="3"/>
      <c r="LRV17875" s="4"/>
      <c r="LRW17875" s="4"/>
      <c r="LRX17875" s="10"/>
      <c r="LRY17875" s="4"/>
      <c r="LRZ17875" s="9"/>
      <c r="LSA17875" s="9"/>
      <c r="LSB17875" s="7"/>
      <c r="LSC17875" s="3"/>
      <c r="LSD17875" s="4"/>
      <c r="LSE17875" s="4"/>
      <c r="LSF17875" s="10"/>
      <c r="LSG17875" s="4"/>
      <c r="LSH17875" s="9"/>
      <c r="LSI17875" s="9"/>
      <c r="LSJ17875" s="7"/>
      <c r="LSK17875" s="3"/>
      <c r="LSL17875" s="4"/>
      <c r="LSM17875" s="4"/>
      <c r="LSN17875" s="10"/>
      <c r="LSO17875" s="4"/>
      <c r="LSP17875" s="9"/>
      <c r="LSQ17875" s="9"/>
      <c r="LSR17875" s="7"/>
      <c r="LSS17875" s="3"/>
      <c r="LST17875" s="4"/>
      <c r="LSU17875" s="4"/>
      <c r="LSV17875" s="10"/>
      <c r="LSW17875" s="4"/>
      <c r="LSX17875" s="9"/>
      <c r="LSY17875" s="9"/>
      <c r="LSZ17875" s="7"/>
      <c r="LTA17875" s="3"/>
      <c r="LTB17875" s="4"/>
      <c r="LTC17875" s="4"/>
      <c r="LTD17875" s="10"/>
      <c r="LTE17875" s="4"/>
      <c r="LTF17875" s="9"/>
      <c r="LTG17875" s="9"/>
      <c r="LTH17875" s="7"/>
      <c r="LTI17875" s="3"/>
      <c r="LTJ17875" s="4"/>
      <c r="LTK17875" s="4"/>
      <c r="LTL17875" s="10"/>
      <c r="LTM17875" s="4"/>
      <c r="LTN17875" s="9"/>
      <c r="LTO17875" s="9"/>
      <c r="LTP17875" s="7"/>
      <c r="LTQ17875" s="3"/>
      <c r="LTR17875" s="4"/>
      <c r="LTS17875" s="4"/>
      <c r="LTT17875" s="10"/>
      <c r="LTU17875" s="4"/>
      <c r="LTV17875" s="9"/>
      <c r="LTW17875" s="9"/>
      <c r="LTX17875" s="7"/>
      <c r="LTY17875" s="3"/>
      <c r="LTZ17875" s="4"/>
      <c r="LUA17875" s="4"/>
      <c r="LUB17875" s="10"/>
      <c r="LUC17875" s="4"/>
      <c r="LUD17875" s="9"/>
      <c r="LUE17875" s="9"/>
      <c r="LUF17875" s="7"/>
      <c r="LUG17875" s="3"/>
      <c r="LUH17875" s="4"/>
      <c r="LUI17875" s="4"/>
      <c r="LUJ17875" s="10"/>
      <c r="LUK17875" s="4"/>
      <c r="LUL17875" s="9"/>
      <c r="LUM17875" s="9"/>
      <c r="LUN17875" s="7"/>
      <c r="LUO17875" s="3"/>
      <c r="LUP17875" s="4"/>
      <c r="LUQ17875" s="4"/>
      <c r="LUR17875" s="10"/>
      <c r="LUS17875" s="4"/>
      <c r="LUT17875" s="9"/>
      <c r="LUU17875" s="9"/>
      <c r="LUV17875" s="7"/>
      <c r="LUW17875" s="3"/>
      <c r="LUX17875" s="4"/>
      <c r="LUY17875" s="4"/>
      <c r="LUZ17875" s="10"/>
      <c r="LVA17875" s="4"/>
      <c r="LVB17875" s="9"/>
      <c r="LVC17875" s="9"/>
      <c r="LVD17875" s="7"/>
      <c r="LVE17875" s="3"/>
      <c r="LVF17875" s="4"/>
      <c r="LVG17875" s="4"/>
      <c r="LVH17875" s="10"/>
      <c r="LVI17875" s="4"/>
      <c r="LVJ17875" s="9"/>
      <c r="LVK17875" s="9"/>
      <c r="LVL17875" s="7"/>
      <c r="LVM17875" s="3"/>
      <c r="LVN17875" s="4"/>
      <c r="LVO17875" s="4"/>
      <c r="LVP17875" s="10"/>
      <c r="LVQ17875" s="4"/>
      <c r="LVR17875" s="9"/>
      <c r="LVS17875" s="9"/>
      <c r="LVT17875" s="7"/>
      <c r="LVU17875" s="3"/>
      <c r="LVV17875" s="4"/>
      <c r="LVW17875" s="4"/>
      <c r="LVX17875" s="10"/>
      <c r="LVY17875" s="4"/>
      <c r="LVZ17875" s="9"/>
      <c r="LWA17875" s="9"/>
      <c r="LWB17875" s="7"/>
      <c r="LWC17875" s="3"/>
      <c r="LWD17875" s="4"/>
      <c r="LWE17875" s="4"/>
      <c r="LWF17875" s="10"/>
      <c r="LWG17875" s="4"/>
      <c r="LWH17875" s="9"/>
      <c r="LWI17875" s="9"/>
      <c r="LWJ17875" s="7"/>
      <c r="LWK17875" s="3"/>
      <c r="LWL17875" s="4"/>
      <c r="LWM17875" s="4"/>
      <c r="LWN17875" s="10"/>
      <c r="LWO17875" s="4"/>
      <c r="LWP17875" s="9"/>
      <c r="LWQ17875" s="9"/>
      <c r="LWR17875" s="7"/>
      <c r="LWS17875" s="3"/>
      <c r="LWT17875" s="4"/>
      <c r="LWU17875" s="4"/>
      <c r="LWV17875" s="10"/>
      <c r="LWW17875" s="4"/>
      <c r="LWX17875" s="9"/>
      <c r="LWY17875" s="9"/>
      <c r="LWZ17875" s="7"/>
      <c r="LXA17875" s="3"/>
      <c r="LXB17875" s="4"/>
      <c r="LXC17875" s="4"/>
      <c r="LXD17875" s="10"/>
      <c r="LXE17875" s="4"/>
      <c r="LXF17875" s="9"/>
      <c r="LXG17875" s="9"/>
      <c r="LXH17875" s="7"/>
      <c r="LXI17875" s="3"/>
      <c r="LXJ17875" s="4"/>
      <c r="LXK17875" s="4"/>
      <c r="LXL17875" s="10"/>
      <c r="LXM17875" s="4"/>
      <c r="LXN17875" s="9"/>
      <c r="LXO17875" s="9"/>
      <c r="LXP17875" s="7"/>
      <c r="LXQ17875" s="3"/>
      <c r="LXR17875" s="4"/>
      <c r="LXS17875" s="4"/>
      <c r="LXT17875" s="10"/>
      <c r="LXU17875" s="4"/>
      <c r="LXV17875" s="9"/>
      <c r="LXW17875" s="9"/>
      <c r="LXX17875" s="7"/>
      <c r="LXY17875" s="3"/>
      <c r="LXZ17875" s="4"/>
      <c r="LYA17875" s="4"/>
      <c r="LYB17875" s="10"/>
      <c r="LYC17875" s="4"/>
      <c r="LYD17875" s="9"/>
      <c r="LYE17875" s="9"/>
      <c r="LYF17875" s="7"/>
      <c r="LYG17875" s="3"/>
      <c r="LYH17875" s="4"/>
      <c r="LYI17875" s="4"/>
      <c r="LYJ17875" s="10"/>
      <c r="LYK17875" s="4"/>
      <c r="LYL17875" s="9"/>
      <c r="LYM17875" s="9"/>
      <c r="LYN17875" s="7"/>
      <c r="LYO17875" s="3"/>
      <c r="LYP17875" s="4"/>
      <c r="LYQ17875" s="4"/>
      <c r="LYR17875" s="10"/>
      <c r="LYS17875" s="4"/>
      <c r="LYT17875" s="9"/>
      <c r="LYU17875" s="9"/>
      <c r="LYV17875" s="7"/>
      <c r="LYW17875" s="3"/>
      <c r="LYX17875" s="4"/>
      <c r="LYY17875" s="4"/>
      <c r="LYZ17875" s="10"/>
      <c r="LZA17875" s="4"/>
      <c r="LZB17875" s="9"/>
      <c r="LZC17875" s="9"/>
      <c r="LZD17875" s="7"/>
      <c r="LZE17875" s="3"/>
      <c r="LZF17875" s="4"/>
      <c r="LZG17875" s="4"/>
      <c r="LZH17875" s="10"/>
      <c r="LZI17875" s="4"/>
      <c r="LZJ17875" s="9"/>
      <c r="LZK17875" s="9"/>
      <c r="LZL17875" s="7"/>
      <c r="LZM17875" s="3"/>
      <c r="LZN17875" s="4"/>
      <c r="LZO17875" s="4"/>
      <c r="LZP17875" s="10"/>
      <c r="LZQ17875" s="4"/>
      <c r="LZR17875" s="9"/>
      <c r="LZS17875" s="9"/>
      <c r="LZT17875" s="7"/>
      <c r="LZU17875" s="3"/>
      <c r="LZV17875" s="4"/>
      <c r="LZW17875" s="4"/>
      <c r="LZX17875" s="10"/>
      <c r="LZY17875" s="4"/>
      <c r="LZZ17875" s="9"/>
      <c r="MAA17875" s="9"/>
      <c r="MAB17875" s="7"/>
      <c r="MAC17875" s="3"/>
      <c r="MAD17875" s="4"/>
      <c r="MAE17875" s="4"/>
      <c r="MAF17875" s="10"/>
      <c r="MAG17875" s="4"/>
      <c r="MAH17875" s="9"/>
      <c r="MAI17875" s="9"/>
      <c r="MAJ17875" s="7"/>
      <c r="MAK17875" s="3"/>
      <c r="MAL17875" s="4"/>
      <c r="MAM17875" s="4"/>
      <c r="MAN17875" s="10"/>
      <c r="MAO17875" s="4"/>
      <c r="MAP17875" s="9"/>
      <c r="MAQ17875" s="9"/>
      <c r="MAR17875" s="7"/>
      <c r="MAS17875" s="3"/>
      <c r="MAT17875" s="4"/>
      <c r="MAU17875" s="4"/>
      <c r="MAV17875" s="10"/>
      <c r="MAW17875" s="4"/>
      <c r="MAX17875" s="9"/>
      <c r="MAY17875" s="9"/>
      <c r="MAZ17875" s="7"/>
      <c r="MBA17875" s="3"/>
      <c r="MBB17875" s="4"/>
      <c r="MBC17875" s="4"/>
      <c r="MBD17875" s="10"/>
      <c r="MBE17875" s="4"/>
      <c r="MBF17875" s="9"/>
      <c r="MBG17875" s="9"/>
      <c r="MBH17875" s="7"/>
      <c r="MBI17875" s="3"/>
      <c r="MBJ17875" s="4"/>
      <c r="MBK17875" s="4"/>
      <c r="MBL17875" s="10"/>
      <c r="MBM17875" s="4"/>
      <c r="MBN17875" s="9"/>
      <c r="MBO17875" s="9"/>
      <c r="MBP17875" s="7"/>
      <c r="MBQ17875" s="3"/>
      <c r="MBR17875" s="4"/>
      <c r="MBS17875" s="4"/>
      <c r="MBT17875" s="10"/>
      <c r="MBU17875" s="4"/>
      <c r="MBV17875" s="9"/>
      <c r="MBW17875" s="9"/>
      <c r="MBX17875" s="7"/>
      <c r="MBY17875" s="3"/>
      <c r="MBZ17875" s="4"/>
      <c r="MCA17875" s="4"/>
      <c r="MCB17875" s="10"/>
      <c r="MCC17875" s="4"/>
      <c r="MCD17875" s="9"/>
      <c r="MCE17875" s="9"/>
      <c r="MCF17875" s="7"/>
      <c r="MCG17875" s="3"/>
      <c r="MCH17875" s="4"/>
      <c r="MCI17875" s="4"/>
      <c r="MCJ17875" s="10"/>
      <c r="MCK17875" s="4"/>
      <c r="MCL17875" s="9"/>
      <c r="MCM17875" s="9"/>
      <c r="MCN17875" s="7"/>
      <c r="MCO17875" s="3"/>
      <c r="MCP17875" s="4"/>
      <c r="MCQ17875" s="4"/>
      <c r="MCR17875" s="10"/>
      <c r="MCS17875" s="4"/>
      <c r="MCT17875" s="9"/>
      <c r="MCU17875" s="9"/>
      <c r="MCV17875" s="7"/>
      <c r="MCW17875" s="3"/>
      <c r="MCX17875" s="4"/>
      <c r="MCY17875" s="4"/>
      <c r="MCZ17875" s="10"/>
      <c r="MDA17875" s="4"/>
      <c r="MDB17875" s="9"/>
      <c r="MDC17875" s="9"/>
      <c r="MDD17875" s="7"/>
      <c r="MDE17875" s="3"/>
      <c r="MDF17875" s="4"/>
      <c r="MDG17875" s="4"/>
      <c r="MDH17875" s="10"/>
      <c r="MDI17875" s="4"/>
      <c r="MDJ17875" s="9"/>
      <c r="MDK17875" s="9"/>
      <c r="MDL17875" s="7"/>
      <c r="MDM17875" s="3"/>
      <c r="MDN17875" s="4"/>
      <c r="MDO17875" s="4"/>
      <c r="MDP17875" s="10"/>
      <c r="MDQ17875" s="4"/>
      <c r="MDR17875" s="9"/>
      <c r="MDS17875" s="9"/>
      <c r="MDT17875" s="7"/>
      <c r="MDU17875" s="3"/>
      <c r="MDV17875" s="4"/>
      <c r="MDW17875" s="4"/>
      <c r="MDX17875" s="10"/>
      <c r="MDY17875" s="4"/>
      <c r="MDZ17875" s="9"/>
      <c r="MEA17875" s="9"/>
      <c r="MEB17875" s="7"/>
      <c r="MEC17875" s="3"/>
      <c r="MED17875" s="4"/>
      <c r="MEE17875" s="4"/>
      <c r="MEF17875" s="10"/>
      <c r="MEG17875" s="4"/>
      <c r="MEH17875" s="9"/>
      <c r="MEI17875" s="9"/>
      <c r="MEJ17875" s="7"/>
      <c r="MEK17875" s="3"/>
      <c r="MEL17875" s="4"/>
      <c r="MEM17875" s="4"/>
      <c r="MEN17875" s="10"/>
      <c r="MEO17875" s="4"/>
      <c r="MEP17875" s="9"/>
      <c r="MEQ17875" s="9"/>
      <c r="MER17875" s="7"/>
      <c r="MES17875" s="3"/>
      <c r="MET17875" s="4"/>
      <c r="MEU17875" s="4"/>
      <c r="MEV17875" s="10"/>
      <c r="MEW17875" s="4"/>
      <c r="MEX17875" s="9"/>
      <c r="MEY17875" s="9"/>
      <c r="MEZ17875" s="7"/>
      <c r="MFA17875" s="3"/>
      <c r="MFB17875" s="4"/>
      <c r="MFC17875" s="4"/>
      <c r="MFD17875" s="10"/>
      <c r="MFE17875" s="4"/>
      <c r="MFF17875" s="9"/>
      <c r="MFG17875" s="9"/>
      <c r="MFH17875" s="7"/>
      <c r="MFI17875" s="3"/>
      <c r="MFJ17875" s="4"/>
      <c r="MFK17875" s="4"/>
      <c r="MFL17875" s="10"/>
      <c r="MFM17875" s="4"/>
      <c r="MFN17875" s="9"/>
      <c r="MFO17875" s="9"/>
      <c r="MFP17875" s="7"/>
      <c r="MFQ17875" s="3"/>
      <c r="MFR17875" s="4"/>
      <c r="MFS17875" s="4"/>
      <c r="MFT17875" s="10"/>
      <c r="MFU17875" s="4"/>
      <c r="MFV17875" s="9"/>
      <c r="MFW17875" s="9"/>
      <c r="MFX17875" s="7"/>
      <c r="MFY17875" s="3"/>
      <c r="MFZ17875" s="4"/>
      <c r="MGA17875" s="4"/>
      <c r="MGB17875" s="10"/>
      <c r="MGC17875" s="4"/>
      <c r="MGD17875" s="9"/>
      <c r="MGE17875" s="9"/>
      <c r="MGF17875" s="7"/>
      <c r="MGG17875" s="3"/>
      <c r="MGH17875" s="4"/>
      <c r="MGI17875" s="4"/>
      <c r="MGJ17875" s="10"/>
      <c r="MGK17875" s="4"/>
      <c r="MGL17875" s="9"/>
      <c r="MGM17875" s="9"/>
      <c r="MGN17875" s="7"/>
      <c r="MGO17875" s="3"/>
      <c r="MGP17875" s="4"/>
      <c r="MGQ17875" s="4"/>
      <c r="MGR17875" s="10"/>
      <c r="MGS17875" s="4"/>
      <c r="MGT17875" s="9"/>
      <c r="MGU17875" s="9"/>
      <c r="MGV17875" s="7"/>
      <c r="MGW17875" s="3"/>
      <c r="MGX17875" s="4"/>
      <c r="MGY17875" s="4"/>
      <c r="MGZ17875" s="10"/>
      <c r="MHA17875" s="4"/>
      <c r="MHB17875" s="9"/>
      <c r="MHC17875" s="9"/>
      <c r="MHD17875" s="7"/>
      <c r="MHE17875" s="3"/>
      <c r="MHF17875" s="4"/>
      <c r="MHG17875" s="4"/>
      <c r="MHH17875" s="10"/>
      <c r="MHI17875" s="4"/>
      <c r="MHJ17875" s="9"/>
      <c r="MHK17875" s="9"/>
      <c r="MHL17875" s="7"/>
      <c r="MHM17875" s="3"/>
      <c r="MHN17875" s="4"/>
      <c r="MHO17875" s="4"/>
      <c r="MHP17875" s="10"/>
      <c r="MHQ17875" s="4"/>
      <c r="MHR17875" s="9"/>
      <c r="MHS17875" s="9"/>
      <c r="MHT17875" s="7"/>
      <c r="MHU17875" s="3"/>
      <c r="MHV17875" s="4"/>
      <c r="MHW17875" s="4"/>
      <c r="MHX17875" s="10"/>
      <c r="MHY17875" s="4"/>
      <c r="MHZ17875" s="9"/>
      <c r="MIA17875" s="9"/>
      <c r="MIB17875" s="7"/>
      <c r="MIC17875" s="3"/>
      <c r="MID17875" s="4"/>
      <c r="MIE17875" s="4"/>
      <c r="MIF17875" s="10"/>
      <c r="MIG17875" s="4"/>
      <c r="MIH17875" s="9"/>
      <c r="MII17875" s="9"/>
      <c r="MIJ17875" s="7"/>
      <c r="MIK17875" s="3"/>
      <c r="MIL17875" s="4"/>
      <c r="MIM17875" s="4"/>
      <c r="MIN17875" s="10"/>
      <c r="MIO17875" s="4"/>
      <c r="MIP17875" s="9"/>
      <c r="MIQ17875" s="9"/>
      <c r="MIR17875" s="7"/>
      <c r="MIS17875" s="3"/>
      <c r="MIT17875" s="4"/>
      <c r="MIU17875" s="4"/>
      <c r="MIV17875" s="10"/>
      <c r="MIW17875" s="4"/>
      <c r="MIX17875" s="9"/>
      <c r="MIY17875" s="9"/>
      <c r="MIZ17875" s="7"/>
      <c r="MJA17875" s="3"/>
      <c r="MJB17875" s="4"/>
      <c r="MJC17875" s="4"/>
      <c r="MJD17875" s="10"/>
      <c r="MJE17875" s="4"/>
      <c r="MJF17875" s="9"/>
      <c r="MJG17875" s="9"/>
      <c r="MJH17875" s="7"/>
      <c r="MJI17875" s="3"/>
      <c r="MJJ17875" s="4"/>
      <c r="MJK17875" s="4"/>
      <c r="MJL17875" s="10"/>
      <c r="MJM17875" s="4"/>
      <c r="MJN17875" s="9"/>
      <c r="MJO17875" s="9"/>
      <c r="MJP17875" s="7"/>
      <c r="MJQ17875" s="3"/>
      <c r="MJR17875" s="4"/>
      <c r="MJS17875" s="4"/>
      <c r="MJT17875" s="10"/>
      <c r="MJU17875" s="4"/>
      <c r="MJV17875" s="9"/>
      <c r="MJW17875" s="9"/>
      <c r="MJX17875" s="7"/>
      <c r="MJY17875" s="3"/>
      <c r="MJZ17875" s="4"/>
      <c r="MKA17875" s="4"/>
      <c r="MKB17875" s="10"/>
      <c r="MKC17875" s="4"/>
      <c r="MKD17875" s="9"/>
      <c r="MKE17875" s="9"/>
      <c r="MKF17875" s="7"/>
      <c r="MKG17875" s="3"/>
      <c r="MKH17875" s="4"/>
      <c r="MKI17875" s="4"/>
      <c r="MKJ17875" s="10"/>
      <c r="MKK17875" s="4"/>
      <c r="MKL17875" s="9"/>
      <c r="MKM17875" s="9"/>
      <c r="MKN17875" s="7"/>
      <c r="MKO17875" s="3"/>
      <c r="MKP17875" s="4"/>
      <c r="MKQ17875" s="4"/>
      <c r="MKR17875" s="10"/>
      <c r="MKS17875" s="4"/>
      <c r="MKT17875" s="9"/>
      <c r="MKU17875" s="9"/>
      <c r="MKV17875" s="7"/>
      <c r="MKW17875" s="3"/>
      <c r="MKX17875" s="4"/>
      <c r="MKY17875" s="4"/>
      <c r="MKZ17875" s="10"/>
      <c r="MLA17875" s="4"/>
      <c r="MLB17875" s="9"/>
      <c r="MLC17875" s="9"/>
      <c r="MLD17875" s="7"/>
      <c r="MLE17875" s="3"/>
      <c r="MLF17875" s="4"/>
      <c r="MLG17875" s="4"/>
      <c r="MLH17875" s="10"/>
      <c r="MLI17875" s="4"/>
      <c r="MLJ17875" s="9"/>
      <c r="MLK17875" s="9"/>
      <c r="MLL17875" s="7"/>
      <c r="MLM17875" s="3"/>
      <c r="MLN17875" s="4"/>
      <c r="MLO17875" s="4"/>
      <c r="MLP17875" s="10"/>
      <c r="MLQ17875" s="4"/>
      <c r="MLR17875" s="9"/>
      <c r="MLS17875" s="9"/>
      <c r="MLT17875" s="7"/>
      <c r="MLU17875" s="3"/>
      <c r="MLV17875" s="4"/>
      <c r="MLW17875" s="4"/>
      <c r="MLX17875" s="10"/>
      <c r="MLY17875" s="4"/>
      <c r="MLZ17875" s="9"/>
      <c r="MMA17875" s="9"/>
      <c r="MMB17875" s="7"/>
      <c r="MMC17875" s="3"/>
      <c r="MMD17875" s="4"/>
      <c r="MME17875" s="4"/>
      <c r="MMF17875" s="10"/>
      <c r="MMG17875" s="4"/>
      <c r="MMH17875" s="9"/>
      <c r="MMI17875" s="9"/>
      <c r="MMJ17875" s="7"/>
      <c r="MMK17875" s="3"/>
      <c r="MML17875" s="4"/>
      <c r="MMM17875" s="4"/>
      <c r="MMN17875" s="10"/>
      <c r="MMO17875" s="4"/>
      <c r="MMP17875" s="9"/>
      <c r="MMQ17875" s="9"/>
      <c r="MMR17875" s="7"/>
      <c r="MMS17875" s="3"/>
      <c r="MMT17875" s="4"/>
      <c r="MMU17875" s="4"/>
      <c r="MMV17875" s="10"/>
      <c r="MMW17875" s="4"/>
      <c r="MMX17875" s="9"/>
      <c r="MMY17875" s="9"/>
      <c r="MMZ17875" s="7"/>
      <c r="MNA17875" s="3"/>
      <c r="MNB17875" s="4"/>
      <c r="MNC17875" s="4"/>
      <c r="MND17875" s="10"/>
      <c r="MNE17875" s="4"/>
      <c r="MNF17875" s="9"/>
      <c r="MNG17875" s="9"/>
      <c r="MNH17875" s="7"/>
      <c r="MNI17875" s="3"/>
      <c r="MNJ17875" s="4"/>
      <c r="MNK17875" s="4"/>
      <c r="MNL17875" s="10"/>
      <c r="MNM17875" s="4"/>
      <c r="MNN17875" s="9"/>
      <c r="MNO17875" s="9"/>
      <c r="MNP17875" s="7"/>
      <c r="MNQ17875" s="3"/>
      <c r="MNR17875" s="4"/>
      <c r="MNS17875" s="4"/>
      <c r="MNT17875" s="10"/>
      <c r="MNU17875" s="4"/>
      <c r="MNV17875" s="9"/>
      <c r="MNW17875" s="9"/>
      <c r="MNX17875" s="7"/>
      <c r="MNY17875" s="3"/>
      <c r="MNZ17875" s="4"/>
      <c r="MOA17875" s="4"/>
      <c r="MOB17875" s="10"/>
      <c r="MOC17875" s="4"/>
      <c r="MOD17875" s="9"/>
      <c r="MOE17875" s="9"/>
      <c r="MOF17875" s="7"/>
      <c r="MOG17875" s="3"/>
      <c r="MOH17875" s="4"/>
      <c r="MOI17875" s="4"/>
      <c r="MOJ17875" s="10"/>
      <c r="MOK17875" s="4"/>
      <c r="MOL17875" s="9"/>
      <c r="MOM17875" s="9"/>
      <c r="MON17875" s="7"/>
      <c r="MOO17875" s="3"/>
      <c r="MOP17875" s="4"/>
      <c r="MOQ17875" s="4"/>
      <c r="MOR17875" s="10"/>
      <c r="MOS17875" s="4"/>
      <c r="MOT17875" s="9"/>
      <c r="MOU17875" s="9"/>
      <c r="MOV17875" s="7"/>
      <c r="MOW17875" s="3"/>
      <c r="MOX17875" s="4"/>
      <c r="MOY17875" s="4"/>
      <c r="MOZ17875" s="10"/>
      <c r="MPA17875" s="4"/>
      <c r="MPB17875" s="9"/>
      <c r="MPC17875" s="9"/>
      <c r="MPD17875" s="7"/>
      <c r="MPE17875" s="3"/>
      <c r="MPF17875" s="4"/>
      <c r="MPG17875" s="4"/>
      <c r="MPH17875" s="10"/>
      <c r="MPI17875" s="4"/>
      <c r="MPJ17875" s="9"/>
      <c r="MPK17875" s="9"/>
      <c r="MPL17875" s="7"/>
      <c r="MPM17875" s="3"/>
      <c r="MPN17875" s="4"/>
      <c r="MPO17875" s="4"/>
      <c r="MPP17875" s="10"/>
      <c r="MPQ17875" s="4"/>
      <c r="MPR17875" s="9"/>
      <c r="MPS17875" s="9"/>
      <c r="MPT17875" s="7"/>
      <c r="MPU17875" s="3"/>
      <c r="MPV17875" s="4"/>
      <c r="MPW17875" s="4"/>
      <c r="MPX17875" s="10"/>
      <c r="MPY17875" s="4"/>
      <c r="MPZ17875" s="9"/>
      <c r="MQA17875" s="9"/>
      <c r="MQB17875" s="7"/>
      <c r="MQC17875" s="3"/>
      <c r="MQD17875" s="4"/>
      <c r="MQE17875" s="4"/>
      <c r="MQF17875" s="10"/>
      <c r="MQG17875" s="4"/>
      <c r="MQH17875" s="9"/>
      <c r="MQI17875" s="9"/>
      <c r="MQJ17875" s="7"/>
      <c r="MQK17875" s="3"/>
      <c r="MQL17875" s="4"/>
      <c r="MQM17875" s="4"/>
      <c r="MQN17875" s="10"/>
      <c r="MQO17875" s="4"/>
      <c r="MQP17875" s="9"/>
      <c r="MQQ17875" s="9"/>
      <c r="MQR17875" s="7"/>
      <c r="MQS17875" s="3"/>
      <c r="MQT17875" s="4"/>
      <c r="MQU17875" s="4"/>
      <c r="MQV17875" s="10"/>
      <c r="MQW17875" s="4"/>
      <c r="MQX17875" s="9"/>
      <c r="MQY17875" s="9"/>
      <c r="MQZ17875" s="7"/>
      <c r="MRA17875" s="3"/>
      <c r="MRB17875" s="4"/>
      <c r="MRC17875" s="4"/>
      <c r="MRD17875" s="10"/>
      <c r="MRE17875" s="4"/>
      <c r="MRF17875" s="9"/>
      <c r="MRG17875" s="9"/>
      <c r="MRH17875" s="7"/>
      <c r="MRI17875" s="3"/>
      <c r="MRJ17875" s="4"/>
      <c r="MRK17875" s="4"/>
      <c r="MRL17875" s="10"/>
      <c r="MRM17875" s="4"/>
      <c r="MRN17875" s="9"/>
      <c r="MRO17875" s="9"/>
      <c r="MRP17875" s="7"/>
      <c r="MRQ17875" s="3"/>
      <c r="MRR17875" s="4"/>
      <c r="MRS17875" s="4"/>
      <c r="MRT17875" s="10"/>
      <c r="MRU17875" s="4"/>
      <c r="MRV17875" s="9"/>
      <c r="MRW17875" s="9"/>
      <c r="MRX17875" s="7"/>
      <c r="MRY17875" s="3"/>
      <c r="MRZ17875" s="4"/>
      <c r="MSA17875" s="4"/>
      <c r="MSB17875" s="10"/>
      <c r="MSC17875" s="4"/>
      <c r="MSD17875" s="9"/>
      <c r="MSE17875" s="9"/>
      <c r="MSF17875" s="7"/>
      <c r="MSG17875" s="3"/>
      <c r="MSH17875" s="4"/>
      <c r="MSI17875" s="4"/>
      <c r="MSJ17875" s="10"/>
      <c r="MSK17875" s="4"/>
      <c r="MSL17875" s="9"/>
      <c r="MSM17875" s="9"/>
      <c r="MSN17875" s="7"/>
      <c r="MSO17875" s="3"/>
      <c r="MSP17875" s="4"/>
      <c r="MSQ17875" s="4"/>
      <c r="MSR17875" s="10"/>
      <c r="MSS17875" s="4"/>
      <c r="MST17875" s="9"/>
      <c r="MSU17875" s="9"/>
      <c r="MSV17875" s="7"/>
      <c r="MSW17875" s="3"/>
      <c r="MSX17875" s="4"/>
      <c r="MSY17875" s="4"/>
      <c r="MSZ17875" s="10"/>
      <c r="MTA17875" s="4"/>
      <c r="MTB17875" s="9"/>
      <c r="MTC17875" s="9"/>
      <c r="MTD17875" s="7"/>
      <c r="MTE17875" s="3"/>
      <c r="MTF17875" s="4"/>
      <c r="MTG17875" s="4"/>
      <c r="MTH17875" s="10"/>
      <c r="MTI17875" s="4"/>
      <c r="MTJ17875" s="9"/>
      <c r="MTK17875" s="9"/>
      <c r="MTL17875" s="7"/>
      <c r="MTM17875" s="3"/>
      <c r="MTN17875" s="4"/>
      <c r="MTO17875" s="4"/>
      <c r="MTP17875" s="10"/>
      <c r="MTQ17875" s="4"/>
      <c r="MTR17875" s="9"/>
      <c r="MTS17875" s="9"/>
      <c r="MTT17875" s="7"/>
      <c r="MTU17875" s="3"/>
      <c r="MTV17875" s="4"/>
      <c r="MTW17875" s="4"/>
      <c r="MTX17875" s="10"/>
      <c r="MTY17875" s="4"/>
      <c r="MTZ17875" s="9"/>
      <c r="MUA17875" s="9"/>
      <c r="MUB17875" s="7"/>
      <c r="MUC17875" s="3"/>
      <c r="MUD17875" s="4"/>
      <c r="MUE17875" s="4"/>
      <c r="MUF17875" s="10"/>
      <c r="MUG17875" s="4"/>
      <c r="MUH17875" s="9"/>
      <c r="MUI17875" s="9"/>
      <c r="MUJ17875" s="7"/>
      <c r="MUK17875" s="3"/>
      <c r="MUL17875" s="4"/>
      <c r="MUM17875" s="4"/>
      <c r="MUN17875" s="10"/>
      <c r="MUO17875" s="4"/>
      <c r="MUP17875" s="9"/>
      <c r="MUQ17875" s="9"/>
      <c r="MUR17875" s="7"/>
      <c r="MUS17875" s="3"/>
      <c r="MUT17875" s="4"/>
      <c r="MUU17875" s="4"/>
      <c r="MUV17875" s="10"/>
      <c r="MUW17875" s="4"/>
      <c r="MUX17875" s="9"/>
      <c r="MUY17875" s="9"/>
      <c r="MUZ17875" s="7"/>
      <c r="MVA17875" s="3"/>
      <c r="MVB17875" s="4"/>
      <c r="MVC17875" s="4"/>
      <c r="MVD17875" s="10"/>
      <c r="MVE17875" s="4"/>
      <c r="MVF17875" s="9"/>
      <c r="MVG17875" s="9"/>
      <c r="MVH17875" s="7"/>
      <c r="MVI17875" s="3"/>
      <c r="MVJ17875" s="4"/>
      <c r="MVK17875" s="4"/>
      <c r="MVL17875" s="10"/>
      <c r="MVM17875" s="4"/>
      <c r="MVN17875" s="9"/>
      <c r="MVO17875" s="9"/>
      <c r="MVP17875" s="7"/>
      <c r="MVQ17875" s="3"/>
      <c r="MVR17875" s="4"/>
      <c r="MVS17875" s="4"/>
      <c r="MVT17875" s="10"/>
      <c r="MVU17875" s="4"/>
      <c r="MVV17875" s="9"/>
      <c r="MVW17875" s="9"/>
      <c r="MVX17875" s="7"/>
      <c r="MVY17875" s="3"/>
      <c r="MVZ17875" s="4"/>
      <c r="MWA17875" s="4"/>
      <c r="MWB17875" s="10"/>
      <c r="MWC17875" s="4"/>
      <c r="MWD17875" s="9"/>
      <c r="MWE17875" s="9"/>
      <c r="MWF17875" s="7"/>
      <c r="MWG17875" s="3"/>
      <c r="MWH17875" s="4"/>
      <c r="MWI17875" s="4"/>
      <c r="MWJ17875" s="10"/>
      <c r="MWK17875" s="4"/>
      <c r="MWL17875" s="9"/>
      <c r="MWM17875" s="9"/>
      <c r="MWN17875" s="7"/>
      <c r="MWO17875" s="3"/>
      <c r="MWP17875" s="4"/>
      <c r="MWQ17875" s="4"/>
      <c r="MWR17875" s="10"/>
      <c r="MWS17875" s="4"/>
      <c r="MWT17875" s="9"/>
      <c r="MWU17875" s="9"/>
      <c r="MWV17875" s="7"/>
      <c r="MWW17875" s="3"/>
      <c r="MWX17875" s="4"/>
      <c r="MWY17875" s="4"/>
      <c r="MWZ17875" s="10"/>
      <c r="MXA17875" s="4"/>
      <c r="MXB17875" s="9"/>
      <c r="MXC17875" s="9"/>
      <c r="MXD17875" s="7"/>
      <c r="MXE17875" s="3"/>
      <c r="MXF17875" s="4"/>
      <c r="MXG17875" s="4"/>
      <c r="MXH17875" s="10"/>
      <c r="MXI17875" s="4"/>
      <c r="MXJ17875" s="9"/>
      <c r="MXK17875" s="9"/>
      <c r="MXL17875" s="7"/>
      <c r="MXM17875" s="3"/>
      <c r="MXN17875" s="4"/>
      <c r="MXO17875" s="4"/>
      <c r="MXP17875" s="10"/>
      <c r="MXQ17875" s="4"/>
      <c r="MXR17875" s="9"/>
      <c r="MXS17875" s="9"/>
      <c r="MXT17875" s="7"/>
      <c r="MXU17875" s="3"/>
      <c r="MXV17875" s="4"/>
      <c r="MXW17875" s="4"/>
      <c r="MXX17875" s="10"/>
      <c r="MXY17875" s="4"/>
      <c r="MXZ17875" s="9"/>
      <c r="MYA17875" s="9"/>
      <c r="MYB17875" s="7"/>
      <c r="MYC17875" s="3"/>
      <c r="MYD17875" s="4"/>
      <c r="MYE17875" s="4"/>
      <c r="MYF17875" s="10"/>
      <c r="MYG17875" s="4"/>
      <c r="MYH17875" s="9"/>
      <c r="MYI17875" s="9"/>
      <c r="MYJ17875" s="7"/>
      <c r="MYK17875" s="3"/>
      <c r="MYL17875" s="4"/>
      <c r="MYM17875" s="4"/>
      <c r="MYN17875" s="10"/>
      <c r="MYO17875" s="4"/>
      <c r="MYP17875" s="9"/>
      <c r="MYQ17875" s="9"/>
      <c r="MYR17875" s="7"/>
      <c r="MYS17875" s="3"/>
      <c r="MYT17875" s="4"/>
      <c r="MYU17875" s="4"/>
      <c r="MYV17875" s="10"/>
      <c r="MYW17875" s="4"/>
      <c r="MYX17875" s="9"/>
      <c r="MYY17875" s="9"/>
      <c r="MYZ17875" s="7"/>
      <c r="MZA17875" s="3"/>
      <c r="MZB17875" s="4"/>
      <c r="MZC17875" s="4"/>
      <c r="MZD17875" s="10"/>
      <c r="MZE17875" s="4"/>
      <c r="MZF17875" s="9"/>
      <c r="MZG17875" s="9"/>
      <c r="MZH17875" s="7"/>
      <c r="MZI17875" s="3"/>
      <c r="MZJ17875" s="4"/>
      <c r="MZK17875" s="4"/>
      <c r="MZL17875" s="10"/>
      <c r="MZM17875" s="4"/>
      <c r="MZN17875" s="9"/>
      <c r="MZO17875" s="9"/>
      <c r="MZP17875" s="7"/>
      <c r="MZQ17875" s="3"/>
      <c r="MZR17875" s="4"/>
      <c r="MZS17875" s="4"/>
      <c r="MZT17875" s="10"/>
      <c r="MZU17875" s="4"/>
      <c r="MZV17875" s="9"/>
      <c r="MZW17875" s="9"/>
      <c r="MZX17875" s="7"/>
      <c r="MZY17875" s="3"/>
      <c r="MZZ17875" s="4"/>
      <c r="NAA17875" s="4"/>
      <c r="NAB17875" s="10"/>
      <c r="NAC17875" s="4"/>
      <c r="NAD17875" s="9"/>
      <c r="NAE17875" s="9"/>
      <c r="NAF17875" s="7"/>
      <c r="NAG17875" s="3"/>
      <c r="NAH17875" s="4"/>
      <c r="NAI17875" s="4"/>
      <c r="NAJ17875" s="10"/>
      <c r="NAK17875" s="4"/>
      <c r="NAL17875" s="9"/>
      <c r="NAM17875" s="9"/>
      <c r="NAN17875" s="7"/>
      <c r="NAO17875" s="3"/>
      <c r="NAP17875" s="4"/>
      <c r="NAQ17875" s="4"/>
      <c r="NAR17875" s="10"/>
      <c r="NAS17875" s="4"/>
      <c r="NAT17875" s="9"/>
      <c r="NAU17875" s="9"/>
      <c r="NAV17875" s="7"/>
      <c r="NAW17875" s="3"/>
      <c r="NAX17875" s="4"/>
      <c r="NAY17875" s="4"/>
      <c r="NAZ17875" s="10"/>
      <c r="NBA17875" s="4"/>
      <c r="NBB17875" s="9"/>
      <c r="NBC17875" s="9"/>
      <c r="NBD17875" s="7"/>
      <c r="NBE17875" s="3"/>
      <c r="NBF17875" s="4"/>
      <c r="NBG17875" s="4"/>
      <c r="NBH17875" s="10"/>
      <c r="NBI17875" s="4"/>
      <c r="NBJ17875" s="9"/>
      <c r="NBK17875" s="9"/>
      <c r="NBL17875" s="7"/>
      <c r="NBM17875" s="3"/>
      <c r="NBN17875" s="4"/>
      <c r="NBO17875" s="4"/>
      <c r="NBP17875" s="10"/>
      <c r="NBQ17875" s="4"/>
      <c r="NBR17875" s="9"/>
      <c r="NBS17875" s="9"/>
      <c r="NBT17875" s="7"/>
      <c r="NBU17875" s="3"/>
      <c r="NBV17875" s="4"/>
      <c r="NBW17875" s="4"/>
      <c r="NBX17875" s="10"/>
      <c r="NBY17875" s="4"/>
      <c r="NBZ17875" s="9"/>
      <c r="NCA17875" s="9"/>
      <c r="NCB17875" s="7"/>
      <c r="NCC17875" s="3"/>
      <c r="NCD17875" s="4"/>
      <c r="NCE17875" s="4"/>
      <c r="NCF17875" s="10"/>
      <c r="NCG17875" s="4"/>
      <c r="NCH17875" s="9"/>
      <c r="NCI17875" s="9"/>
      <c r="NCJ17875" s="7"/>
      <c r="NCK17875" s="3"/>
      <c r="NCL17875" s="4"/>
      <c r="NCM17875" s="4"/>
      <c r="NCN17875" s="10"/>
      <c r="NCO17875" s="4"/>
      <c r="NCP17875" s="9"/>
      <c r="NCQ17875" s="9"/>
      <c r="NCR17875" s="7"/>
      <c r="NCS17875" s="3"/>
      <c r="NCT17875" s="4"/>
      <c r="NCU17875" s="4"/>
      <c r="NCV17875" s="10"/>
      <c r="NCW17875" s="4"/>
      <c r="NCX17875" s="9"/>
      <c r="NCY17875" s="9"/>
      <c r="NCZ17875" s="7"/>
      <c r="NDA17875" s="3"/>
      <c r="NDB17875" s="4"/>
      <c r="NDC17875" s="4"/>
      <c r="NDD17875" s="10"/>
      <c r="NDE17875" s="4"/>
      <c r="NDF17875" s="9"/>
      <c r="NDG17875" s="9"/>
      <c r="NDH17875" s="7"/>
      <c r="NDI17875" s="3"/>
      <c r="NDJ17875" s="4"/>
      <c r="NDK17875" s="4"/>
      <c r="NDL17875" s="10"/>
      <c r="NDM17875" s="4"/>
      <c r="NDN17875" s="9"/>
      <c r="NDO17875" s="9"/>
      <c r="NDP17875" s="7"/>
      <c r="NDQ17875" s="3"/>
      <c r="NDR17875" s="4"/>
      <c r="NDS17875" s="4"/>
      <c r="NDT17875" s="10"/>
      <c r="NDU17875" s="4"/>
      <c r="NDV17875" s="9"/>
      <c r="NDW17875" s="9"/>
      <c r="NDX17875" s="7"/>
      <c r="NDY17875" s="3"/>
      <c r="NDZ17875" s="4"/>
      <c r="NEA17875" s="4"/>
      <c r="NEB17875" s="10"/>
      <c r="NEC17875" s="4"/>
      <c r="NED17875" s="9"/>
      <c r="NEE17875" s="9"/>
      <c r="NEF17875" s="7"/>
      <c r="NEG17875" s="3"/>
      <c r="NEH17875" s="4"/>
      <c r="NEI17875" s="4"/>
      <c r="NEJ17875" s="10"/>
      <c r="NEK17875" s="4"/>
      <c r="NEL17875" s="9"/>
      <c r="NEM17875" s="9"/>
      <c r="NEN17875" s="7"/>
      <c r="NEO17875" s="3"/>
      <c r="NEP17875" s="4"/>
      <c r="NEQ17875" s="4"/>
      <c r="NER17875" s="10"/>
      <c r="NES17875" s="4"/>
      <c r="NET17875" s="9"/>
      <c r="NEU17875" s="9"/>
      <c r="NEV17875" s="7"/>
      <c r="NEW17875" s="3"/>
      <c r="NEX17875" s="4"/>
      <c r="NEY17875" s="4"/>
      <c r="NEZ17875" s="10"/>
      <c r="NFA17875" s="4"/>
      <c r="NFB17875" s="9"/>
      <c r="NFC17875" s="9"/>
      <c r="NFD17875" s="7"/>
      <c r="NFE17875" s="3"/>
      <c r="NFF17875" s="4"/>
      <c r="NFG17875" s="4"/>
      <c r="NFH17875" s="10"/>
      <c r="NFI17875" s="4"/>
      <c r="NFJ17875" s="9"/>
      <c r="NFK17875" s="9"/>
      <c r="NFL17875" s="7"/>
      <c r="NFM17875" s="3"/>
      <c r="NFN17875" s="4"/>
      <c r="NFO17875" s="4"/>
      <c r="NFP17875" s="10"/>
      <c r="NFQ17875" s="4"/>
      <c r="NFR17875" s="9"/>
      <c r="NFS17875" s="9"/>
      <c r="NFT17875" s="7"/>
      <c r="NFU17875" s="3"/>
      <c r="NFV17875" s="4"/>
      <c r="NFW17875" s="4"/>
      <c r="NFX17875" s="10"/>
      <c r="NFY17875" s="4"/>
      <c r="NFZ17875" s="9"/>
      <c r="NGA17875" s="9"/>
      <c r="NGB17875" s="7"/>
      <c r="NGC17875" s="3"/>
      <c r="NGD17875" s="4"/>
      <c r="NGE17875" s="4"/>
      <c r="NGF17875" s="10"/>
      <c r="NGG17875" s="4"/>
      <c r="NGH17875" s="9"/>
      <c r="NGI17875" s="9"/>
      <c r="NGJ17875" s="7"/>
      <c r="NGK17875" s="3"/>
      <c r="NGL17875" s="4"/>
      <c r="NGM17875" s="4"/>
      <c r="NGN17875" s="10"/>
      <c r="NGO17875" s="4"/>
      <c r="NGP17875" s="9"/>
      <c r="NGQ17875" s="9"/>
      <c r="NGR17875" s="7"/>
      <c r="NGS17875" s="3"/>
      <c r="NGT17875" s="4"/>
      <c r="NGU17875" s="4"/>
      <c r="NGV17875" s="10"/>
      <c r="NGW17875" s="4"/>
      <c r="NGX17875" s="9"/>
      <c r="NGY17875" s="9"/>
      <c r="NGZ17875" s="7"/>
      <c r="NHA17875" s="3"/>
      <c r="NHB17875" s="4"/>
      <c r="NHC17875" s="4"/>
      <c r="NHD17875" s="10"/>
      <c r="NHE17875" s="4"/>
      <c r="NHF17875" s="9"/>
      <c r="NHG17875" s="9"/>
      <c r="NHH17875" s="7"/>
      <c r="NHI17875" s="3"/>
      <c r="NHJ17875" s="4"/>
      <c r="NHK17875" s="4"/>
      <c r="NHL17875" s="10"/>
      <c r="NHM17875" s="4"/>
      <c r="NHN17875" s="9"/>
      <c r="NHO17875" s="9"/>
      <c r="NHP17875" s="7"/>
      <c r="NHQ17875" s="3"/>
      <c r="NHR17875" s="4"/>
      <c r="NHS17875" s="4"/>
      <c r="NHT17875" s="10"/>
      <c r="NHU17875" s="4"/>
      <c r="NHV17875" s="9"/>
      <c r="NHW17875" s="9"/>
      <c r="NHX17875" s="7"/>
      <c r="NHY17875" s="3"/>
      <c r="NHZ17875" s="4"/>
      <c r="NIA17875" s="4"/>
      <c r="NIB17875" s="10"/>
      <c r="NIC17875" s="4"/>
      <c r="NID17875" s="9"/>
      <c r="NIE17875" s="9"/>
      <c r="NIF17875" s="7"/>
      <c r="NIG17875" s="3"/>
      <c r="NIH17875" s="4"/>
      <c r="NII17875" s="4"/>
      <c r="NIJ17875" s="10"/>
      <c r="NIK17875" s="4"/>
      <c r="NIL17875" s="9"/>
      <c r="NIM17875" s="9"/>
      <c r="NIN17875" s="7"/>
      <c r="NIO17875" s="3"/>
      <c r="NIP17875" s="4"/>
      <c r="NIQ17875" s="4"/>
      <c r="NIR17875" s="10"/>
      <c r="NIS17875" s="4"/>
      <c r="NIT17875" s="9"/>
      <c r="NIU17875" s="9"/>
      <c r="NIV17875" s="7"/>
      <c r="NIW17875" s="3"/>
      <c r="NIX17875" s="4"/>
      <c r="NIY17875" s="4"/>
      <c r="NIZ17875" s="10"/>
      <c r="NJA17875" s="4"/>
      <c r="NJB17875" s="9"/>
      <c r="NJC17875" s="9"/>
      <c r="NJD17875" s="7"/>
      <c r="NJE17875" s="3"/>
      <c r="NJF17875" s="4"/>
      <c r="NJG17875" s="4"/>
      <c r="NJH17875" s="10"/>
      <c r="NJI17875" s="4"/>
      <c r="NJJ17875" s="9"/>
      <c r="NJK17875" s="9"/>
      <c r="NJL17875" s="7"/>
      <c r="NJM17875" s="3"/>
      <c r="NJN17875" s="4"/>
      <c r="NJO17875" s="4"/>
      <c r="NJP17875" s="10"/>
      <c r="NJQ17875" s="4"/>
      <c r="NJR17875" s="9"/>
      <c r="NJS17875" s="9"/>
      <c r="NJT17875" s="7"/>
      <c r="NJU17875" s="3"/>
      <c r="NJV17875" s="4"/>
      <c r="NJW17875" s="4"/>
      <c r="NJX17875" s="10"/>
      <c r="NJY17875" s="4"/>
      <c r="NJZ17875" s="9"/>
      <c r="NKA17875" s="9"/>
      <c r="NKB17875" s="7"/>
      <c r="NKC17875" s="3"/>
      <c r="NKD17875" s="4"/>
      <c r="NKE17875" s="4"/>
      <c r="NKF17875" s="10"/>
      <c r="NKG17875" s="4"/>
      <c r="NKH17875" s="9"/>
      <c r="NKI17875" s="9"/>
      <c r="NKJ17875" s="7"/>
      <c r="NKK17875" s="3"/>
      <c r="NKL17875" s="4"/>
      <c r="NKM17875" s="4"/>
      <c r="NKN17875" s="10"/>
      <c r="NKO17875" s="4"/>
      <c r="NKP17875" s="9"/>
      <c r="NKQ17875" s="9"/>
      <c r="NKR17875" s="7"/>
      <c r="NKS17875" s="3"/>
      <c r="NKT17875" s="4"/>
      <c r="NKU17875" s="4"/>
      <c r="NKV17875" s="10"/>
      <c r="NKW17875" s="4"/>
      <c r="NKX17875" s="9"/>
      <c r="NKY17875" s="9"/>
      <c r="NKZ17875" s="7"/>
      <c r="NLA17875" s="3"/>
      <c r="NLB17875" s="4"/>
      <c r="NLC17875" s="4"/>
      <c r="NLD17875" s="10"/>
      <c r="NLE17875" s="4"/>
      <c r="NLF17875" s="9"/>
      <c r="NLG17875" s="9"/>
      <c r="NLH17875" s="7"/>
      <c r="NLI17875" s="3"/>
      <c r="NLJ17875" s="4"/>
      <c r="NLK17875" s="4"/>
      <c r="NLL17875" s="10"/>
      <c r="NLM17875" s="4"/>
      <c r="NLN17875" s="9"/>
      <c r="NLO17875" s="9"/>
      <c r="NLP17875" s="7"/>
      <c r="NLQ17875" s="3"/>
      <c r="NLR17875" s="4"/>
      <c r="NLS17875" s="4"/>
      <c r="NLT17875" s="10"/>
      <c r="NLU17875" s="4"/>
      <c r="NLV17875" s="9"/>
      <c r="NLW17875" s="9"/>
      <c r="NLX17875" s="7"/>
      <c r="NLY17875" s="3"/>
      <c r="NLZ17875" s="4"/>
      <c r="NMA17875" s="4"/>
      <c r="NMB17875" s="10"/>
      <c r="NMC17875" s="4"/>
      <c r="NMD17875" s="9"/>
      <c r="NME17875" s="9"/>
      <c r="NMF17875" s="7"/>
      <c r="NMG17875" s="3"/>
      <c r="NMH17875" s="4"/>
      <c r="NMI17875" s="4"/>
      <c r="NMJ17875" s="10"/>
      <c r="NMK17875" s="4"/>
      <c r="NML17875" s="9"/>
      <c r="NMM17875" s="9"/>
      <c r="NMN17875" s="7"/>
      <c r="NMO17875" s="3"/>
      <c r="NMP17875" s="4"/>
      <c r="NMQ17875" s="4"/>
      <c r="NMR17875" s="10"/>
      <c r="NMS17875" s="4"/>
      <c r="NMT17875" s="9"/>
      <c r="NMU17875" s="9"/>
      <c r="NMV17875" s="7"/>
      <c r="NMW17875" s="3"/>
      <c r="NMX17875" s="4"/>
      <c r="NMY17875" s="4"/>
      <c r="NMZ17875" s="10"/>
      <c r="NNA17875" s="4"/>
      <c r="NNB17875" s="9"/>
      <c r="NNC17875" s="9"/>
      <c r="NND17875" s="7"/>
      <c r="NNE17875" s="3"/>
      <c r="NNF17875" s="4"/>
      <c r="NNG17875" s="4"/>
      <c r="NNH17875" s="10"/>
      <c r="NNI17875" s="4"/>
      <c r="NNJ17875" s="9"/>
      <c r="NNK17875" s="9"/>
      <c r="NNL17875" s="7"/>
      <c r="NNM17875" s="3"/>
      <c r="NNN17875" s="4"/>
      <c r="NNO17875" s="4"/>
      <c r="NNP17875" s="10"/>
      <c r="NNQ17875" s="4"/>
      <c r="NNR17875" s="9"/>
      <c r="NNS17875" s="9"/>
      <c r="NNT17875" s="7"/>
      <c r="NNU17875" s="3"/>
      <c r="NNV17875" s="4"/>
      <c r="NNW17875" s="4"/>
      <c r="NNX17875" s="10"/>
      <c r="NNY17875" s="4"/>
      <c r="NNZ17875" s="9"/>
      <c r="NOA17875" s="9"/>
      <c r="NOB17875" s="7"/>
      <c r="NOC17875" s="3"/>
      <c r="NOD17875" s="4"/>
      <c r="NOE17875" s="4"/>
      <c r="NOF17875" s="10"/>
      <c r="NOG17875" s="4"/>
      <c r="NOH17875" s="9"/>
      <c r="NOI17875" s="9"/>
      <c r="NOJ17875" s="7"/>
      <c r="NOK17875" s="3"/>
      <c r="NOL17875" s="4"/>
      <c r="NOM17875" s="4"/>
      <c r="NON17875" s="10"/>
      <c r="NOO17875" s="4"/>
      <c r="NOP17875" s="9"/>
      <c r="NOQ17875" s="9"/>
      <c r="NOR17875" s="7"/>
      <c r="NOS17875" s="3"/>
      <c r="NOT17875" s="4"/>
      <c r="NOU17875" s="4"/>
      <c r="NOV17875" s="10"/>
      <c r="NOW17875" s="4"/>
      <c r="NOX17875" s="9"/>
      <c r="NOY17875" s="9"/>
      <c r="NOZ17875" s="7"/>
      <c r="NPA17875" s="3"/>
      <c r="NPB17875" s="4"/>
      <c r="NPC17875" s="4"/>
      <c r="NPD17875" s="10"/>
      <c r="NPE17875" s="4"/>
      <c r="NPF17875" s="9"/>
      <c r="NPG17875" s="9"/>
      <c r="NPH17875" s="7"/>
      <c r="NPI17875" s="3"/>
      <c r="NPJ17875" s="4"/>
      <c r="NPK17875" s="4"/>
      <c r="NPL17875" s="10"/>
      <c r="NPM17875" s="4"/>
      <c r="NPN17875" s="9"/>
      <c r="NPO17875" s="9"/>
      <c r="NPP17875" s="7"/>
      <c r="NPQ17875" s="3"/>
      <c r="NPR17875" s="4"/>
      <c r="NPS17875" s="4"/>
      <c r="NPT17875" s="10"/>
      <c r="NPU17875" s="4"/>
      <c r="NPV17875" s="9"/>
      <c r="NPW17875" s="9"/>
      <c r="NPX17875" s="7"/>
      <c r="NPY17875" s="3"/>
      <c r="NPZ17875" s="4"/>
      <c r="NQA17875" s="4"/>
      <c r="NQB17875" s="10"/>
      <c r="NQC17875" s="4"/>
      <c r="NQD17875" s="9"/>
      <c r="NQE17875" s="9"/>
      <c r="NQF17875" s="7"/>
      <c r="NQG17875" s="3"/>
      <c r="NQH17875" s="4"/>
      <c r="NQI17875" s="4"/>
      <c r="NQJ17875" s="10"/>
      <c r="NQK17875" s="4"/>
      <c r="NQL17875" s="9"/>
      <c r="NQM17875" s="9"/>
      <c r="NQN17875" s="7"/>
      <c r="NQO17875" s="3"/>
      <c r="NQP17875" s="4"/>
      <c r="NQQ17875" s="4"/>
      <c r="NQR17875" s="10"/>
      <c r="NQS17875" s="4"/>
      <c r="NQT17875" s="9"/>
      <c r="NQU17875" s="9"/>
      <c r="NQV17875" s="7"/>
      <c r="NQW17875" s="3"/>
      <c r="NQX17875" s="4"/>
      <c r="NQY17875" s="4"/>
      <c r="NQZ17875" s="10"/>
      <c r="NRA17875" s="4"/>
      <c r="NRB17875" s="9"/>
      <c r="NRC17875" s="9"/>
      <c r="NRD17875" s="7"/>
      <c r="NRE17875" s="3"/>
      <c r="NRF17875" s="4"/>
      <c r="NRG17875" s="4"/>
      <c r="NRH17875" s="10"/>
      <c r="NRI17875" s="4"/>
      <c r="NRJ17875" s="9"/>
      <c r="NRK17875" s="9"/>
      <c r="NRL17875" s="7"/>
      <c r="NRM17875" s="3"/>
      <c r="NRN17875" s="4"/>
      <c r="NRO17875" s="4"/>
      <c r="NRP17875" s="10"/>
      <c r="NRQ17875" s="4"/>
      <c r="NRR17875" s="9"/>
      <c r="NRS17875" s="9"/>
      <c r="NRT17875" s="7"/>
      <c r="NRU17875" s="3"/>
      <c r="NRV17875" s="4"/>
      <c r="NRW17875" s="4"/>
      <c r="NRX17875" s="10"/>
      <c r="NRY17875" s="4"/>
      <c r="NRZ17875" s="9"/>
      <c r="NSA17875" s="9"/>
      <c r="NSB17875" s="7"/>
      <c r="NSC17875" s="3"/>
      <c r="NSD17875" s="4"/>
      <c r="NSE17875" s="4"/>
      <c r="NSF17875" s="10"/>
      <c r="NSG17875" s="4"/>
      <c r="NSH17875" s="9"/>
      <c r="NSI17875" s="9"/>
      <c r="NSJ17875" s="7"/>
      <c r="NSK17875" s="3"/>
      <c r="NSL17875" s="4"/>
      <c r="NSM17875" s="4"/>
      <c r="NSN17875" s="10"/>
      <c r="NSO17875" s="4"/>
      <c r="NSP17875" s="9"/>
      <c r="NSQ17875" s="9"/>
      <c r="NSR17875" s="7"/>
      <c r="NSS17875" s="3"/>
      <c r="NST17875" s="4"/>
      <c r="NSU17875" s="4"/>
      <c r="NSV17875" s="10"/>
      <c r="NSW17875" s="4"/>
      <c r="NSX17875" s="9"/>
      <c r="NSY17875" s="9"/>
      <c r="NSZ17875" s="7"/>
      <c r="NTA17875" s="3"/>
      <c r="NTB17875" s="4"/>
      <c r="NTC17875" s="4"/>
      <c r="NTD17875" s="10"/>
      <c r="NTE17875" s="4"/>
      <c r="NTF17875" s="9"/>
      <c r="NTG17875" s="9"/>
      <c r="NTH17875" s="7"/>
      <c r="NTI17875" s="3"/>
      <c r="NTJ17875" s="4"/>
      <c r="NTK17875" s="4"/>
      <c r="NTL17875" s="10"/>
      <c r="NTM17875" s="4"/>
      <c r="NTN17875" s="9"/>
      <c r="NTO17875" s="9"/>
      <c r="NTP17875" s="7"/>
      <c r="NTQ17875" s="3"/>
      <c r="NTR17875" s="4"/>
      <c r="NTS17875" s="4"/>
      <c r="NTT17875" s="10"/>
      <c r="NTU17875" s="4"/>
      <c r="NTV17875" s="9"/>
      <c r="NTW17875" s="9"/>
      <c r="NTX17875" s="7"/>
      <c r="NTY17875" s="3"/>
      <c r="NTZ17875" s="4"/>
      <c r="NUA17875" s="4"/>
      <c r="NUB17875" s="10"/>
      <c r="NUC17875" s="4"/>
      <c r="NUD17875" s="9"/>
      <c r="NUE17875" s="9"/>
      <c r="NUF17875" s="7"/>
      <c r="NUG17875" s="3"/>
      <c r="NUH17875" s="4"/>
      <c r="NUI17875" s="4"/>
      <c r="NUJ17875" s="10"/>
      <c r="NUK17875" s="4"/>
      <c r="NUL17875" s="9"/>
      <c r="NUM17875" s="9"/>
      <c r="NUN17875" s="7"/>
      <c r="NUO17875" s="3"/>
      <c r="NUP17875" s="4"/>
      <c r="NUQ17875" s="4"/>
      <c r="NUR17875" s="10"/>
      <c r="NUS17875" s="4"/>
      <c r="NUT17875" s="9"/>
      <c r="NUU17875" s="9"/>
      <c r="NUV17875" s="7"/>
      <c r="NUW17875" s="3"/>
      <c r="NUX17875" s="4"/>
      <c r="NUY17875" s="4"/>
      <c r="NUZ17875" s="10"/>
      <c r="NVA17875" s="4"/>
      <c r="NVB17875" s="9"/>
      <c r="NVC17875" s="9"/>
      <c r="NVD17875" s="7"/>
      <c r="NVE17875" s="3"/>
      <c r="NVF17875" s="4"/>
      <c r="NVG17875" s="4"/>
      <c r="NVH17875" s="10"/>
      <c r="NVI17875" s="4"/>
      <c r="NVJ17875" s="9"/>
      <c r="NVK17875" s="9"/>
      <c r="NVL17875" s="7"/>
      <c r="NVM17875" s="3"/>
      <c r="NVN17875" s="4"/>
      <c r="NVO17875" s="4"/>
      <c r="NVP17875" s="10"/>
      <c r="NVQ17875" s="4"/>
      <c r="NVR17875" s="9"/>
      <c r="NVS17875" s="9"/>
      <c r="NVT17875" s="7"/>
      <c r="NVU17875" s="3"/>
      <c r="NVV17875" s="4"/>
      <c r="NVW17875" s="4"/>
      <c r="NVX17875" s="10"/>
      <c r="NVY17875" s="4"/>
      <c r="NVZ17875" s="9"/>
      <c r="NWA17875" s="9"/>
      <c r="NWB17875" s="7"/>
      <c r="NWC17875" s="3"/>
      <c r="NWD17875" s="4"/>
      <c r="NWE17875" s="4"/>
      <c r="NWF17875" s="10"/>
      <c r="NWG17875" s="4"/>
      <c r="NWH17875" s="9"/>
      <c r="NWI17875" s="9"/>
      <c r="NWJ17875" s="7"/>
      <c r="NWK17875" s="3"/>
      <c r="NWL17875" s="4"/>
      <c r="NWM17875" s="4"/>
      <c r="NWN17875" s="10"/>
      <c r="NWO17875" s="4"/>
      <c r="NWP17875" s="9"/>
      <c r="NWQ17875" s="9"/>
      <c r="NWR17875" s="7"/>
      <c r="NWS17875" s="3"/>
      <c r="NWT17875" s="4"/>
      <c r="NWU17875" s="4"/>
      <c r="NWV17875" s="10"/>
      <c r="NWW17875" s="4"/>
      <c r="NWX17875" s="9"/>
      <c r="NWY17875" s="9"/>
      <c r="NWZ17875" s="7"/>
      <c r="NXA17875" s="3"/>
      <c r="NXB17875" s="4"/>
      <c r="NXC17875" s="4"/>
      <c r="NXD17875" s="10"/>
      <c r="NXE17875" s="4"/>
      <c r="NXF17875" s="9"/>
      <c r="NXG17875" s="9"/>
      <c r="NXH17875" s="7"/>
      <c r="NXI17875" s="3"/>
      <c r="NXJ17875" s="4"/>
      <c r="NXK17875" s="4"/>
      <c r="NXL17875" s="10"/>
      <c r="NXM17875" s="4"/>
      <c r="NXN17875" s="9"/>
      <c r="NXO17875" s="9"/>
      <c r="NXP17875" s="7"/>
      <c r="NXQ17875" s="3"/>
      <c r="NXR17875" s="4"/>
      <c r="NXS17875" s="4"/>
      <c r="NXT17875" s="10"/>
      <c r="NXU17875" s="4"/>
      <c r="NXV17875" s="9"/>
      <c r="NXW17875" s="9"/>
      <c r="NXX17875" s="7"/>
      <c r="NXY17875" s="3"/>
      <c r="NXZ17875" s="4"/>
      <c r="NYA17875" s="4"/>
      <c r="NYB17875" s="10"/>
      <c r="NYC17875" s="4"/>
      <c r="NYD17875" s="9"/>
      <c r="NYE17875" s="9"/>
      <c r="NYF17875" s="7"/>
      <c r="NYG17875" s="3"/>
      <c r="NYH17875" s="4"/>
      <c r="NYI17875" s="4"/>
      <c r="NYJ17875" s="10"/>
      <c r="NYK17875" s="4"/>
      <c r="NYL17875" s="9"/>
      <c r="NYM17875" s="9"/>
      <c r="NYN17875" s="7"/>
      <c r="NYO17875" s="3"/>
      <c r="NYP17875" s="4"/>
      <c r="NYQ17875" s="4"/>
      <c r="NYR17875" s="10"/>
      <c r="NYS17875" s="4"/>
      <c r="NYT17875" s="9"/>
      <c r="NYU17875" s="9"/>
      <c r="NYV17875" s="7"/>
      <c r="NYW17875" s="3"/>
      <c r="NYX17875" s="4"/>
      <c r="NYY17875" s="4"/>
      <c r="NYZ17875" s="10"/>
      <c r="NZA17875" s="4"/>
      <c r="NZB17875" s="9"/>
      <c r="NZC17875" s="9"/>
      <c r="NZD17875" s="7"/>
      <c r="NZE17875" s="3"/>
      <c r="NZF17875" s="4"/>
      <c r="NZG17875" s="4"/>
      <c r="NZH17875" s="10"/>
      <c r="NZI17875" s="4"/>
      <c r="NZJ17875" s="9"/>
      <c r="NZK17875" s="9"/>
      <c r="NZL17875" s="7"/>
      <c r="NZM17875" s="3"/>
      <c r="NZN17875" s="4"/>
      <c r="NZO17875" s="4"/>
      <c r="NZP17875" s="10"/>
      <c r="NZQ17875" s="4"/>
      <c r="NZR17875" s="9"/>
      <c r="NZS17875" s="9"/>
      <c r="NZT17875" s="7"/>
      <c r="NZU17875" s="3"/>
      <c r="NZV17875" s="4"/>
      <c r="NZW17875" s="4"/>
      <c r="NZX17875" s="10"/>
      <c r="NZY17875" s="4"/>
      <c r="NZZ17875" s="9"/>
      <c r="OAA17875" s="9"/>
      <c r="OAB17875" s="7"/>
      <c r="OAC17875" s="3"/>
      <c r="OAD17875" s="4"/>
      <c r="OAE17875" s="4"/>
      <c r="OAF17875" s="10"/>
      <c r="OAG17875" s="4"/>
      <c r="OAH17875" s="9"/>
      <c r="OAI17875" s="9"/>
      <c r="OAJ17875" s="7"/>
      <c r="OAK17875" s="3"/>
      <c r="OAL17875" s="4"/>
      <c r="OAM17875" s="4"/>
      <c r="OAN17875" s="10"/>
      <c r="OAO17875" s="4"/>
      <c r="OAP17875" s="9"/>
      <c r="OAQ17875" s="9"/>
      <c r="OAR17875" s="7"/>
      <c r="OAS17875" s="3"/>
      <c r="OAT17875" s="4"/>
      <c r="OAU17875" s="4"/>
      <c r="OAV17875" s="10"/>
      <c r="OAW17875" s="4"/>
      <c r="OAX17875" s="9"/>
      <c r="OAY17875" s="9"/>
      <c r="OAZ17875" s="7"/>
      <c r="OBA17875" s="3"/>
      <c r="OBB17875" s="4"/>
      <c r="OBC17875" s="4"/>
      <c r="OBD17875" s="10"/>
      <c r="OBE17875" s="4"/>
      <c r="OBF17875" s="9"/>
      <c r="OBG17875" s="9"/>
      <c r="OBH17875" s="7"/>
      <c r="OBI17875" s="3"/>
      <c r="OBJ17875" s="4"/>
      <c r="OBK17875" s="4"/>
      <c r="OBL17875" s="10"/>
      <c r="OBM17875" s="4"/>
      <c r="OBN17875" s="9"/>
      <c r="OBO17875" s="9"/>
      <c r="OBP17875" s="7"/>
      <c r="OBQ17875" s="3"/>
      <c r="OBR17875" s="4"/>
      <c r="OBS17875" s="4"/>
      <c r="OBT17875" s="10"/>
      <c r="OBU17875" s="4"/>
      <c r="OBV17875" s="9"/>
      <c r="OBW17875" s="9"/>
      <c r="OBX17875" s="7"/>
      <c r="OBY17875" s="3"/>
      <c r="OBZ17875" s="4"/>
      <c r="OCA17875" s="4"/>
      <c r="OCB17875" s="10"/>
      <c r="OCC17875" s="4"/>
      <c r="OCD17875" s="9"/>
      <c r="OCE17875" s="9"/>
      <c r="OCF17875" s="7"/>
      <c r="OCG17875" s="3"/>
      <c r="OCH17875" s="4"/>
      <c r="OCI17875" s="4"/>
      <c r="OCJ17875" s="10"/>
      <c r="OCK17875" s="4"/>
      <c r="OCL17875" s="9"/>
      <c r="OCM17875" s="9"/>
      <c r="OCN17875" s="7"/>
      <c r="OCO17875" s="3"/>
      <c r="OCP17875" s="4"/>
      <c r="OCQ17875" s="4"/>
      <c r="OCR17875" s="10"/>
      <c r="OCS17875" s="4"/>
      <c r="OCT17875" s="9"/>
      <c r="OCU17875" s="9"/>
      <c r="OCV17875" s="7"/>
      <c r="OCW17875" s="3"/>
      <c r="OCX17875" s="4"/>
      <c r="OCY17875" s="4"/>
      <c r="OCZ17875" s="10"/>
      <c r="ODA17875" s="4"/>
      <c r="ODB17875" s="9"/>
      <c r="ODC17875" s="9"/>
      <c r="ODD17875" s="7"/>
      <c r="ODE17875" s="3"/>
      <c r="ODF17875" s="4"/>
      <c r="ODG17875" s="4"/>
      <c r="ODH17875" s="10"/>
      <c r="ODI17875" s="4"/>
      <c r="ODJ17875" s="9"/>
      <c r="ODK17875" s="9"/>
      <c r="ODL17875" s="7"/>
      <c r="ODM17875" s="3"/>
      <c r="ODN17875" s="4"/>
      <c r="ODO17875" s="4"/>
      <c r="ODP17875" s="10"/>
      <c r="ODQ17875" s="4"/>
      <c r="ODR17875" s="9"/>
      <c r="ODS17875" s="9"/>
      <c r="ODT17875" s="7"/>
      <c r="ODU17875" s="3"/>
      <c r="ODV17875" s="4"/>
      <c r="ODW17875" s="4"/>
      <c r="ODX17875" s="10"/>
      <c r="ODY17875" s="4"/>
      <c r="ODZ17875" s="9"/>
      <c r="OEA17875" s="9"/>
      <c r="OEB17875" s="7"/>
      <c r="OEC17875" s="3"/>
      <c r="OED17875" s="4"/>
      <c r="OEE17875" s="4"/>
      <c r="OEF17875" s="10"/>
      <c r="OEG17875" s="4"/>
      <c r="OEH17875" s="9"/>
      <c r="OEI17875" s="9"/>
      <c r="OEJ17875" s="7"/>
      <c r="OEK17875" s="3"/>
      <c r="OEL17875" s="4"/>
      <c r="OEM17875" s="4"/>
      <c r="OEN17875" s="10"/>
      <c r="OEO17875" s="4"/>
      <c r="OEP17875" s="9"/>
      <c r="OEQ17875" s="9"/>
      <c r="OER17875" s="7"/>
      <c r="OES17875" s="3"/>
      <c r="OET17875" s="4"/>
      <c r="OEU17875" s="4"/>
      <c r="OEV17875" s="10"/>
      <c r="OEW17875" s="4"/>
      <c r="OEX17875" s="9"/>
      <c r="OEY17875" s="9"/>
      <c r="OEZ17875" s="7"/>
      <c r="OFA17875" s="3"/>
      <c r="OFB17875" s="4"/>
      <c r="OFC17875" s="4"/>
      <c r="OFD17875" s="10"/>
      <c r="OFE17875" s="4"/>
      <c r="OFF17875" s="9"/>
      <c r="OFG17875" s="9"/>
      <c r="OFH17875" s="7"/>
      <c r="OFI17875" s="3"/>
      <c r="OFJ17875" s="4"/>
      <c r="OFK17875" s="4"/>
      <c r="OFL17875" s="10"/>
      <c r="OFM17875" s="4"/>
      <c r="OFN17875" s="9"/>
      <c r="OFO17875" s="9"/>
      <c r="OFP17875" s="7"/>
      <c r="OFQ17875" s="3"/>
      <c r="OFR17875" s="4"/>
      <c r="OFS17875" s="4"/>
      <c r="OFT17875" s="10"/>
      <c r="OFU17875" s="4"/>
      <c r="OFV17875" s="9"/>
      <c r="OFW17875" s="9"/>
      <c r="OFX17875" s="7"/>
      <c r="OFY17875" s="3"/>
      <c r="OFZ17875" s="4"/>
      <c r="OGA17875" s="4"/>
      <c r="OGB17875" s="10"/>
      <c r="OGC17875" s="4"/>
      <c r="OGD17875" s="9"/>
      <c r="OGE17875" s="9"/>
      <c r="OGF17875" s="7"/>
      <c r="OGG17875" s="3"/>
      <c r="OGH17875" s="4"/>
      <c r="OGI17875" s="4"/>
      <c r="OGJ17875" s="10"/>
      <c r="OGK17875" s="4"/>
      <c r="OGL17875" s="9"/>
      <c r="OGM17875" s="9"/>
      <c r="OGN17875" s="7"/>
      <c r="OGO17875" s="3"/>
      <c r="OGP17875" s="4"/>
      <c r="OGQ17875" s="4"/>
      <c r="OGR17875" s="10"/>
      <c r="OGS17875" s="4"/>
      <c r="OGT17875" s="9"/>
      <c r="OGU17875" s="9"/>
      <c r="OGV17875" s="7"/>
      <c r="OGW17875" s="3"/>
      <c r="OGX17875" s="4"/>
      <c r="OGY17875" s="4"/>
      <c r="OGZ17875" s="10"/>
      <c r="OHA17875" s="4"/>
      <c r="OHB17875" s="9"/>
      <c r="OHC17875" s="9"/>
      <c r="OHD17875" s="7"/>
      <c r="OHE17875" s="3"/>
      <c r="OHF17875" s="4"/>
      <c r="OHG17875" s="4"/>
      <c r="OHH17875" s="10"/>
      <c r="OHI17875" s="4"/>
      <c r="OHJ17875" s="9"/>
      <c r="OHK17875" s="9"/>
      <c r="OHL17875" s="7"/>
      <c r="OHM17875" s="3"/>
      <c r="OHN17875" s="4"/>
      <c r="OHO17875" s="4"/>
      <c r="OHP17875" s="10"/>
      <c r="OHQ17875" s="4"/>
      <c r="OHR17875" s="9"/>
      <c r="OHS17875" s="9"/>
      <c r="OHT17875" s="7"/>
      <c r="OHU17875" s="3"/>
      <c r="OHV17875" s="4"/>
      <c r="OHW17875" s="4"/>
      <c r="OHX17875" s="10"/>
      <c r="OHY17875" s="4"/>
      <c r="OHZ17875" s="9"/>
      <c r="OIA17875" s="9"/>
      <c r="OIB17875" s="7"/>
      <c r="OIC17875" s="3"/>
      <c r="OID17875" s="4"/>
      <c r="OIE17875" s="4"/>
      <c r="OIF17875" s="10"/>
      <c r="OIG17875" s="4"/>
      <c r="OIH17875" s="9"/>
      <c r="OII17875" s="9"/>
      <c r="OIJ17875" s="7"/>
      <c r="OIK17875" s="3"/>
      <c r="OIL17875" s="4"/>
      <c r="OIM17875" s="4"/>
      <c r="OIN17875" s="10"/>
      <c r="OIO17875" s="4"/>
      <c r="OIP17875" s="9"/>
      <c r="OIQ17875" s="9"/>
      <c r="OIR17875" s="7"/>
      <c r="OIS17875" s="3"/>
      <c r="OIT17875" s="4"/>
      <c r="OIU17875" s="4"/>
      <c r="OIV17875" s="10"/>
      <c r="OIW17875" s="4"/>
      <c r="OIX17875" s="9"/>
      <c r="OIY17875" s="9"/>
      <c r="OIZ17875" s="7"/>
      <c r="OJA17875" s="3"/>
      <c r="OJB17875" s="4"/>
      <c r="OJC17875" s="4"/>
      <c r="OJD17875" s="10"/>
      <c r="OJE17875" s="4"/>
      <c r="OJF17875" s="9"/>
      <c r="OJG17875" s="9"/>
      <c r="OJH17875" s="7"/>
      <c r="OJI17875" s="3"/>
      <c r="OJJ17875" s="4"/>
      <c r="OJK17875" s="4"/>
      <c r="OJL17875" s="10"/>
      <c r="OJM17875" s="4"/>
      <c r="OJN17875" s="9"/>
      <c r="OJO17875" s="9"/>
      <c r="OJP17875" s="7"/>
      <c r="OJQ17875" s="3"/>
      <c r="OJR17875" s="4"/>
      <c r="OJS17875" s="4"/>
      <c r="OJT17875" s="10"/>
      <c r="OJU17875" s="4"/>
      <c r="OJV17875" s="9"/>
      <c r="OJW17875" s="9"/>
      <c r="OJX17875" s="7"/>
      <c r="OJY17875" s="3"/>
      <c r="OJZ17875" s="4"/>
      <c r="OKA17875" s="4"/>
      <c r="OKB17875" s="10"/>
      <c r="OKC17875" s="4"/>
      <c r="OKD17875" s="9"/>
      <c r="OKE17875" s="9"/>
      <c r="OKF17875" s="7"/>
      <c r="OKG17875" s="3"/>
      <c r="OKH17875" s="4"/>
      <c r="OKI17875" s="4"/>
      <c r="OKJ17875" s="10"/>
      <c r="OKK17875" s="4"/>
      <c r="OKL17875" s="9"/>
      <c r="OKM17875" s="9"/>
      <c r="OKN17875" s="7"/>
      <c r="OKO17875" s="3"/>
      <c r="OKP17875" s="4"/>
      <c r="OKQ17875" s="4"/>
      <c r="OKR17875" s="10"/>
      <c r="OKS17875" s="4"/>
      <c r="OKT17875" s="9"/>
      <c r="OKU17875" s="9"/>
      <c r="OKV17875" s="7"/>
      <c r="OKW17875" s="3"/>
      <c r="OKX17875" s="4"/>
      <c r="OKY17875" s="4"/>
      <c r="OKZ17875" s="10"/>
      <c r="OLA17875" s="4"/>
      <c r="OLB17875" s="9"/>
      <c r="OLC17875" s="9"/>
      <c r="OLD17875" s="7"/>
      <c r="OLE17875" s="3"/>
      <c r="OLF17875" s="4"/>
      <c r="OLG17875" s="4"/>
      <c r="OLH17875" s="10"/>
      <c r="OLI17875" s="4"/>
      <c r="OLJ17875" s="9"/>
      <c r="OLK17875" s="9"/>
      <c r="OLL17875" s="7"/>
      <c r="OLM17875" s="3"/>
      <c r="OLN17875" s="4"/>
      <c r="OLO17875" s="4"/>
      <c r="OLP17875" s="10"/>
      <c r="OLQ17875" s="4"/>
      <c r="OLR17875" s="9"/>
      <c r="OLS17875" s="9"/>
      <c r="OLT17875" s="7"/>
      <c r="OLU17875" s="3"/>
      <c r="OLV17875" s="4"/>
      <c r="OLW17875" s="4"/>
      <c r="OLX17875" s="10"/>
      <c r="OLY17875" s="4"/>
      <c r="OLZ17875" s="9"/>
      <c r="OMA17875" s="9"/>
      <c r="OMB17875" s="7"/>
      <c r="OMC17875" s="3"/>
      <c r="OMD17875" s="4"/>
      <c r="OME17875" s="4"/>
      <c r="OMF17875" s="10"/>
      <c r="OMG17875" s="4"/>
      <c r="OMH17875" s="9"/>
      <c r="OMI17875" s="9"/>
      <c r="OMJ17875" s="7"/>
      <c r="OMK17875" s="3"/>
      <c r="OML17875" s="4"/>
      <c r="OMM17875" s="4"/>
      <c r="OMN17875" s="10"/>
      <c r="OMO17875" s="4"/>
      <c r="OMP17875" s="9"/>
      <c r="OMQ17875" s="9"/>
      <c r="OMR17875" s="7"/>
      <c r="OMS17875" s="3"/>
      <c r="OMT17875" s="4"/>
      <c r="OMU17875" s="4"/>
      <c r="OMV17875" s="10"/>
      <c r="OMW17875" s="4"/>
      <c r="OMX17875" s="9"/>
      <c r="OMY17875" s="9"/>
      <c r="OMZ17875" s="7"/>
      <c r="ONA17875" s="3"/>
      <c r="ONB17875" s="4"/>
      <c r="ONC17875" s="4"/>
      <c r="OND17875" s="10"/>
      <c r="ONE17875" s="4"/>
      <c r="ONF17875" s="9"/>
      <c r="ONG17875" s="9"/>
      <c r="ONH17875" s="7"/>
      <c r="ONI17875" s="3"/>
      <c r="ONJ17875" s="4"/>
      <c r="ONK17875" s="4"/>
      <c r="ONL17875" s="10"/>
      <c r="ONM17875" s="4"/>
      <c r="ONN17875" s="9"/>
      <c r="ONO17875" s="9"/>
      <c r="ONP17875" s="7"/>
      <c r="ONQ17875" s="3"/>
      <c r="ONR17875" s="4"/>
      <c r="ONS17875" s="4"/>
      <c r="ONT17875" s="10"/>
      <c r="ONU17875" s="4"/>
      <c r="ONV17875" s="9"/>
      <c r="ONW17875" s="9"/>
      <c r="ONX17875" s="7"/>
      <c r="ONY17875" s="3"/>
      <c r="ONZ17875" s="4"/>
      <c r="OOA17875" s="4"/>
      <c r="OOB17875" s="10"/>
      <c r="OOC17875" s="4"/>
      <c r="OOD17875" s="9"/>
      <c r="OOE17875" s="9"/>
      <c r="OOF17875" s="7"/>
      <c r="OOG17875" s="3"/>
      <c r="OOH17875" s="4"/>
      <c r="OOI17875" s="4"/>
      <c r="OOJ17875" s="10"/>
      <c r="OOK17875" s="4"/>
      <c r="OOL17875" s="9"/>
      <c r="OOM17875" s="9"/>
      <c r="OON17875" s="7"/>
      <c r="OOO17875" s="3"/>
      <c r="OOP17875" s="4"/>
      <c r="OOQ17875" s="4"/>
      <c r="OOR17875" s="10"/>
      <c r="OOS17875" s="4"/>
      <c r="OOT17875" s="9"/>
      <c r="OOU17875" s="9"/>
      <c r="OOV17875" s="7"/>
      <c r="OOW17875" s="3"/>
      <c r="OOX17875" s="4"/>
      <c r="OOY17875" s="4"/>
      <c r="OOZ17875" s="10"/>
      <c r="OPA17875" s="4"/>
      <c r="OPB17875" s="9"/>
      <c r="OPC17875" s="9"/>
      <c r="OPD17875" s="7"/>
      <c r="OPE17875" s="3"/>
      <c r="OPF17875" s="4"/>
      <c r="OPG17875" s="4"/>
      <c r="OPH17875" s="10"/>
      <c r="OPI17875" s="4"/>
      <c r="OPJ17875" s="9"/>
      <c r="OPK17875" s="9"/>
      <c r="OPL17875" s="7"/>
      <c r="OPM17875" s="3"/>
      <c r="OPN17875" s="4"/>
      <c r="OPO17875" s="4"/>
      <c r="OPP17875" s="10"/>
      <c r="OPQ17875" s="4"/>
      <c r="OPR17875" s="9"/>
      <c r="OPS17875" s="9"/>
      <c r="OPT17875" s="7"/>
      <c r="OPU17875" s="3"/>
      <c r="OPV17875" s="4"/>
      <c r="OPW17875" s="4"/>
      <c r="OPX17875" s="10"/>
      <c r="OPY17875" s="4"/>
      <c r="OPZ17875" s="9"/>
      <c r="OQA17875" s="9"/>
      <c r="OQB17875" s="7"/>
      <c r="OQC17875" s="3"/>
      <c r="OQD17875" s="4"/>
      <c r="OQE17875" s="4"/>
      <c r="OQF17875" s="10"/>
      <c r="OQG17875" s="4"/>
      <c r="OQH17875" s="9"/>
      <c r="OQI17875" s="9"/>
      <c r="OQJ17875" s="7"/>
      <c r="OQK17875" s="3"/>
      <c r="OQL17875" s="4"/>
      <c r="OQM17875" s="4"/>
      <c r="OQN17875" s="10"/>
      <c r="OQO17875" s="4"/>
      <c r="OQP17875" s="9"/>
      <c r="OQQ17875" s="9"/>
      <c r="OQR17875" s="7"/>
      <c r="OQS17875" s="3"/>
      <c r="OQT17875" s="4"/>
      <c r="OQU17875" s="4"/>
      <c r="OQV17875" s="10"/>
      <c r="OQW17875" s="4"/>
      <c r="OQX17875" s="9"/>
      <c r="OQY17875" s="9"/>
      <c r="OQZ17875" s="7"/>
      <c r="ORA17875" s="3"/>
      <c r="ORB17875" s="4"/>
      <c r="ORC17875" s="4"/>
      <c r="ORD17875" s="10"/>
      <c r="ORE17875" s="4"/>
      <c r="ORF17875" s="9"/>
      <c r="ORG17875" s="9"/>
      <c r="ORH17875" s="7"/>
      <c r="ORI17875" s="3"/>
      <c r="ORJ17875" s="4"/>
      <c r="ORK17875" s="4"/>
      <c r="ORL17875" s="10"/>
      <c r="ORM17875" s="4"/>
      <c r="ORN17875" s="9"/>
      <c r="ORO17875" s="9"/>
      <c r="ORP17875" s="7"/>
      <c r="ORQ17875" s="3"/>
      <c r="ORR17875" s="4"/>
      <c r="ORS17875" s="4"/>
      <c r="ORT17875" s="10"/>
      <c r="ORU17875" s="4"/>
      <c r="ORV17875" s="9"/>
      <c r="ORW17875" s="9"/>
      <c r="ORX17875" s="7"/>
      <c r="ORY17875" s="3"/>
      <c r="ORZ17875" s="4"/>
      <c r="OSA17875" s="4"/>
      <c r="OSB17875" s="10"/>
      <c r="OSC17875" s="4"/>
      <c r="OSD17875" s="9"/>
      <c r="OSE17875" s="9"/>
      <c r="OSF17875" s="7"/>
      <c r="OSG17875" s="3"/>
      <c r="OSH17875" s="4"/>
      <c r="OSI17875" s="4"/>
      <c r="OSJ17875" s="10"/>
      <c r="OSK17875" s="4"/>
      <c r="OSL17875" s="9"/>
      <c r="OSM17875" s="9"/>
      <c r="OSN17875" s="7"/>
      <c r="OSO17875" s="3"/>
      <c r="OSP17875" s="4"/>
      <c r="OSQ17875" s="4"/>
      <c r="OSR17875" s="10"/>
      <c r="OSS17875" s="4"/>
      <c r="OST17875" s="9"/>
      <c r="OSU17875" s="9"/>
      <c r="OSV17875" s="7"/>
      <c r="OSW17875" s="3"/>
      <c r="OSX17875" s="4"/>
      <c r="OSY17875" s="4"/>
      <c r="OSZ17875" s="10"/>
      <c r="OTA17875" s="4"/>
      <c r="OTB17875" s="9"/>
      <c r="OTC17875" s="9"/>
      <c r="OTD17875" s="7"/>
      <c r="OTE17875" s="3"/>
      <c r="OTF17875" s="4"/>
      <c r="OTG17875" s="4"/>
      <c r="OTH17875" s="10"/>
      <c r="OTI17875" s="4"/>
      <c r="OTJ17875" s="9"/>
      <c r="OTK17875" s="9"/>
      <c r="OTL17875" s="7"/>
      <c r="OTM17875" s="3"/>
      <c r="OTN17875" s="4"/>
      <c r="OTO17875" s="4"/>
      <c r="OTP17875" s="10"/>
      <c r="OTQ17875" s="4"/>
      <c r="OTR17875" s="9"/>
      <c r="OTS17875" s="9"/>
      <c r="OTT17875" s="7"/>
      <c r="OTU17875" s="3"/>
      <c r="OTV17875" s="4"/>
      <c r="OTW17875" s="4"/>
      <c r="OTX17875" s="10"/>
      <c r="OTY17875" s="4"/>
      <c r="OTZ17875" s="9"/>
      <c r="OUA17875" s="9"/>
      <c r="OUB17875" s="7"/>
      <c r="OUC17875" s="3"/>
      <c r="OUD17875" s="4"/>
      <c r="OUE17875" s="4"/>
      <c r="OUF17875" s="10"/>
      <c r="OUG17875" s="4"/>
      <c r="OUH17875" s="9"/>
      <c r="OUI17875" s="9"/>
      <c r="OUJ17875" s="7"/>
      <c r="OUK17875" s="3"/>
      <c r="OUL17875" s="4"/>
      <c r="OUM17875" s="4"/>
      <c r="OUN17875" s="10"/>
      <c r="OUO17875" s="4"/>
      <c r="OUP17875" s="9"/>
      <c r="OUQ17875" s="9"/>
      <c r="OUR17875" s="7"/>
      <c r="OUS17875" s="3"/>
      <c r="OUT17875" s="4"/>
      <c r="OUU17875" s="4"/>
      <c r="OUV17875" s="10"/>
      <c r="OUW17875" s="4"/>
      <c r="OUX17875" s="9"/>
      <c r="OUY17875" s="9"/>
      <c r="OUZ17875" s="7"/>
      <c r="OVA17875" s="3"/>
      <c r="OVB17875" s="4"/>
      <c r="OVC17875" s="4"/>
      <c r="OVD17875" s="10"/>
      <c r="OVE17875" s="4"/>
      <c r="OVF17875" s="9"/>
      <c r="OVG17875" s="9"/>
      <c r="OVH17875" s="7"/>
      <c r="OVI17875" s="3"/>
      <c r="OVJ17875" s="4"/>
      <c r="OVK17875" s="4"/>
      <c r="OVL17875" s="10"/>
      <c r="OVM17875" s="4"/>
      <c r="OVN17875" s="9"/>
      <c r="OVO17875" s="9"/>
      <c r="OVP17875" s="7"/>
      <c r="OVQ17875" s="3"/>
      <c r="OVR17875" s="4"/>
      <c r="OVS17875" s="4"/>
      <c r="OVT17875" s="10"/>
      <c r="OVU17875" s="4"/>
      <c r="OVV17875" s="9"/>
      <c r="OVW17875" s="9"/>
      <c r="OVX17875" s="7"/>
      <c r="OVY17875" s="3"/>
      <c r="OVZ17875" s="4"/>
      <c r="OWA17875" s="4"/>
      <c r="OWB17875" s="10"/>
      <c r="OWC17875" s="4"/>
      <c r="OWD17875" s="9"/>
      <c r="OWE17875" s="9"/>
      <c r="OWF17875" s="7"/>
      <c r="OWG17875" s="3"/>
      <c r="OWH17875" s="4"/>
      <c r="OWI17875" s="4"/>
      <c r="OWJ17875" s="10"/>
      <c r="OWK17875" s="4"/>
      <c r="OWL17875" s="9"/>
      <c r="OWM17875" s="9"/>
      <c r="OWN17875" s="7"/>
      <c r="OWO17875" s="3"/>
      <c r="OWP17875" s="4"/>
      <c r="OWQ17875" s="4"/>
      <c r="OWR17875" s="10"/>
      <c r="OWS17875" s="4"/>
      <c r="OWT17875" s="9"/>
      <c r="OWU17875" s="9"/>
      <c r="OWV17875" s="7"/>
      <c r="OWW17875" s="3"/>
      <c r="OWX17875" s="4"/>
      <c r="OWY17875" s="4"/>
      <c r="OWZ17875" s="10"/>
      <c r="OXA17875" s="4"/>
      <c r="OXB17875" s="9"/>
      <c r="OXC17875" s="9"/>
      <c r="OXD17875" s="7"/>
      <c r="OXE17875" s="3"/>
      <c r="OXF17875" s="4"/>
      <c r="OXG17875" s="4"/>
      <c r="OXH17875" s="10"/>
      <c r="OXI17875" s="4"/>
      <c r="OXJ17875" s="9"/>
      <c r="OXK17875" s="9"/>
      <c r="OXL17875" s="7"/>
      <c r="OXM17875" s="3"/>
      <c r="OXN17875" s="4"/>
      <c r="OXO17875" s="4"/>
      <c r="OXP17875" s="10"/>
      <c r="OXQ17875" s="4"/>
      <c r="OXR17875" s="9"/>
      <c r="OXS17875" s="9"/>
      <c r="OXT17875" s="7"/>
      <c r="OXU17875" s="3"/>
      <c r="OXV17875" s="4"/>
      <c r="OXW17875" s="4"/>
      <c r="OXX17875" s="10"/>
      <c r="OXY17875" s="4"/>
      <c r="OXZ17875" s="9"/>
      <c r="OYA17875" s="9"/>
      <c r="OYB17875" s="7"/>
      <c r="OYC17875" s="3"/>
      <c r="OYD17875" s="4"/>
      <c r="OYE17875" s="4"/>
      <c r="OYF17875" s="10"/>
      <c r="OYG17875" s="4"/>
      <c r="OYH17875" s="9"/>
      <c r="OYI17875" s="9"/>
      <c r="OYJ17875" s="7"/>
      <c r="OYK17875" s="3"/>
      <c r="OYL17875" s="4"/>
      <c r="OYM17875" s="4"/>
      <c r="OYN17875" s="10"/>
      <c r="OYO17875" s="4"/>
      <c r="OYP17875" s="9"/>
      <c r="OYQ17875" s="9"/>
      <c r="OYR17875" s="7"/>
      <c r="OYS17875" s="3"/>
      <c r="OYT17875" s="4"/>
      <c r="OYU17875" s="4"/>
      <c r="OYV17875" s="10"/>
      <c r="OYW17875" s="4"/>
      <c r="OYX17875" s="9"/>
      <c r="OYY17875" s="9"/>
      <c r="OYZ17875" s="7"/>
      <c r="OZA17875" s="3"/>
      <c r="OZB17875" s="4"/>
      <c r="OZC17875" s="4"/>
      <c r="OZD17875" s="10"/>
      <c r="OZE17875" s="4"/>
      <c r="OZF17875" s="9"/>
      <c r="OZG17875" s="9"/>
      <c r="OZH17875" s="7"/>
      <c r="OZI17875" s="3"/>
      <c r="OZJ17875" s="4"/>
      <c r="OZK17875" s="4"/>
      <c r="OZL17875" s="10"/>
      <c r="OZM17875" s="4"/>
      <c r="OZN17875" s="9"/>
      <c r="OZO17875" s="9"/>
      <c r="OZP17875" s="7"/>
      <c r="OZQ17875" s="3"/>
      <c r="OZR17875" s="4"/>
      <c r="OZS17875" s="4"/>
      <c r="OZT17875" s="10"/>
      <c r="OZU17875" s="4"/>
      <c r="OZV17875" s="9"/>
      <c r="OZW17875" s="9"/>
      <c r="OZX17875" s="7"/>
      <c r="OZY17875" s="3"/>
      <c r="OZZ17875" s="4"/>
      <c r="PAA17875" s="4"/>
      <c r="PAB17875" s="10"/>
      <c r="PAC17875" s="4"/>
      <c r="PAD17875" s="9"/>
      <c r="PAE17875" s="9"/>
      <c r="PAF17875" s="7"/>
      <c r="PAG17875" s="3"/>
      <c r="PAH17875" s="4"/>
      <c r="PAI17875" s="4"/>
      <c r="PAJ17875" s="10"/>
      <c r="PAK17875" s="4"/>
      <c r="PAL17875" s="9"/>
      <c r="PAM17875" s="9"/>
      <c r="PAN17875" s="7"/>
      <c r="PAO17875" s="3"/>
      <c r="PAP17875" s="4"/>
      <c r="PAQ17875" s="4"/>
      <c r="PAR17875" s="10"/>
      <c r="PAS17875" s="4"/>
      <c r="PAT17875" s="9"/>
      <c r="PAU17875" s="9"/>
      <c r="PAV17875" s="7"/>
      <c r="PAW17875" s="3"/>
      <c r="PAX17875" s="4"/>
      <c r="PAY17875" s="4"/>
      <c r="PAZ17875" s="10"/>
      <c r="PBA17875" s="4"/>
      <c r="PBB17875" s="9"/>
      <c r="PBC17875" s="9"/>
      <c r="PBD17875" s="7"/>
      <c r="PBE17875" s="3"/>
      <c r="PBF17875" s="4"/>
      <c r="PBG17875" s="4"/>
      <c r="PBH17875" s="10"/>
      <c r="PBI17875" s="4"/>
      <c r="PBJ17875" s="9"/>
      <c r="PBK17875" s="9"/>
      <c r="PBL17875" s="7"/>
      <c r="PBM17875" s="3"/>
      <c r="PBN17875" s="4"/>
      <c r="PBO17875" s="4"/>
      <c r="PBP17875" s="10"/>
      <c r="PBQ17875" s="4"/>
      <c r="PBR17875" s="9"/>
      <c r="PBS17875" s="9"/>
      <c r="PBT17875" s="7"/>
      <c r="PBU17875" s="3"/>
      <c r="PBV17875" s="4"/>
      <c r="PBW17875" s="4"/>
      <c r="PBX17875" s="10"/>
      <c r="PBY17875" s="4"/>
      <c r="PBZ17875" s="9"/>
      <c r="PCA17875" s="9"/>
      <c r="PCB17875" s="7"/>
      <c r="PCC17875" s="3"/>
      <c r="PCD17875" s="4"/>
      <c r="PCE17875" s="4"/>
      <c r="PCF17875" s="10"/>
      <c r="PCG17875" s="4"/>
      <c r="PCH17875" s="9"/>
      <c r="PCI17875" s="9"/>
      <c r="PCJ17875" s="7"/>
      <c r="PCK17875" s="3"/>
      <c r="PCL17875" s="4"/>
      <c r="PCM17875" s="4"/>
      <c r="PCN17875" s="10"/>
      <c r="PCO17875" s="4"/>
      <c r="PCP17875" s="9"/>
      <c r="PCQ17875" s="9"/>
      <c r="PCR17875" s="7"/>
      <c r="PCS17875" s="3"/>
      <c r="PCT17875" s="4"/>
      <c r="PCU17875" s="4"/>
      <c r="PCV17875" s="10"/>
      <c r="PCW17875" s="4"/>
      <c r="PCX17875" s="9"/>
      <c r="PCY17875" s="9"/>
      <c r="PCZ17875" s="7"/>
      <c r="PDA17875" s="3"/>
      <c r="PDB17875" s="4"/>
      <c r="PDC17875" s="4"/>
      <c r="PDD17875" s="10"/>
      <c r="PDE17875" s="4"/>
      <c r="PDF17875" s="9"/>
      <c r="PDG17875" s="9"/>
      <c r="PDH17875" s="7"/>
      <c r="PDI17875" s="3"/>
      <c r="PDJ17875" s="4"/>
      <c r="PDK17875" s="4"/>
      <c r="PDL17875" s="10"/>
      <c r="PDM17875" s="4"/>
      <c r="PDN17875" s="9"/>
      <c r="PDO17875" s="9"/>
      <c r="PDP17875" s="7"/>
      <c r="PDQ17875" s="3"/>
      <c r="PDR17875" s="4"/>
      <c r="PDS17875" s="4"/>
      <c r="PDT17875" s="10"/>
      <c r="PDU17875" s="4"/>
      <c r="PDV17875" s="9"/>
      <c r="PDW17875" s="9"/>
      <c r="PDX17875" s="7"/>
      <c r="PDY17875" s="3"/>
      <c r="PDZ17875" s="4"/>
      <c r="PEA17875" s="4"/>
      <c r="PEB17875" s="10"/>
      <c r="PEC17875" s="4"/>
      <c r="PED17875" s="9"/>
      <c r="PEE17875" s="9"/>
      <c r="PEF17875" s="7"/>
      <c r="PEG17875" s="3"/>
      <c r="PEH17875" s="4"/>
      <c r="PEI17875" s="4"/>
      <c r="PEJ17875" s="10"/>
      <c r="PEK17875" s="4"/>
      <c r="PEL17875" s="9"/>
      <c r="PEM17875" s="9"/>
      <c r="PEN17875" s="7"/>
      <c r="PEO17875" s="3"/>
      <c r="PEP17875" s="4"/>
      <c r="PEQ17875" s="4"/>
      <c r="PER17875" s="10"/>
      <c r="PES17875" s="4"/>
      <c r="PET17875" s="9"/>
      <c r="PEU17875" s="9"/>
      <c r="PEV17875" s="7"/>
      <c r="PEW17875" s="3"/>
      <c r="PEX17875" s="4"/>
      <c r="PEY17875" s="4"/>
      <c r="PEZ17875" s="10"/>
      <c r="PFA17875" s="4"/>
      <c r="PFB17875" s="9"/>
      <c r="PFC17875" s="9"/>
      <c r="PFD17875" s="7"/>
      <c r="PFE17875" s="3"/>
      <c r="PFF17875" s="4"/>
      <c r="PFG17875" s="4"/>
      <c r="PFH17875" s="10"/>
      <c r="PFI17875" s="4"/>
      <c r="PFJ17875" s="9"/>
      <c r="PFK17875" s="9"/>
      <c r="PFL17875" s="7"/>
      <c r="PFM17875" s="3"/>
      <c r="PFN17875" s="4"/>
      <c r="PFO17875" s="4"/>
      <c r="PFP17875" s="10"/>
      <c r="PFQ17875" s="4"/>
      <c r="PFR17875" s="9"/>
      <c r="PFS17875" s="9"/>
      <c r="PFT17875" s="7"/>
      <c r="PFU17875" s="3"/>
      <c r="PFV17875" s="4"/>
      <c r="PFW17875" s="4"/>
      <c r="PFX17875" s="10"/>
      <c r="PFY17875" s="4"/>
      <c r="PFZ17875" s="9"/>
      <c r="PGA17875" s="9"/>
      <c r="PGB17875" s="7"/>
      <c r="PGC17875" s="3"/>
      <c r="PGD17875" s="4"/>
      <c r="PGE17875" s="4"/>
      <c r="PGF17875" s="10"/>
      <c r="PGG17875" s="4"/>
      <c r="PGH17875" s="9"/>
      <c r="PGI17875" s="9"/>
      <c r="PGJ17875" s="7"/>
      <c r="PGK17875" s="3"/>
      <c r="PGL17875" s="4"/>
      <c r="PGM17875" s="4"/>
      <c r="PGN17875" s="10"/>
      <c r="PGO17875" s="4"/>
      <c r="PGP17875" s="9"/>
      <c r="PGQ17875" s="9"/>
      <c r="PGR17875" s="7"/>
      <c r="PGS17875" s="3"/>
      <c r="PGT17875" s="4"/>
      <c r="PGU17875" s="4"/>
      <c r="PGV17875" s="10"/>
      <c r="PGW17875" s="4"/>
      <c r="PGX17875" s="9"/>
      <c r="PGY17875" s="9"/>
      <c r="PGZ17875" s="7"/>
      <c r="PHA17875" s="3"/>
      <c r="PHB17875" s="4"/>
      <c r="PHC17875" s="4"/>
      <c r="PHD17875" s="10"/>
      <c r="PHE17875" s="4"/>
      <c r="PHF17875" s="9"/>
      <c r="PHG17875" s="9"/>
      <c r="PHH17875" s="7"/>
      <c r="PHI17875" s="3"/>
      <c r="PHJ17875" s="4"/>
      <c r="PHK17875" s="4"/>
      <c r="PHL17875" s="10"/>
      <c r="PHM17875" s="4"/>
      <c r="PHN17875" s="9"/>
      <c r="PHO17875" s="9"/>
      <c r="PHP17875" s="7"/>
      <c r="PHQ17875" s="3"/>
      <c r="PHR17875" s="4"/>
      <c r="PHS17875" s="4"/>
      <c r="PHT17875" s="10"/>
      <c r="PHU17875" s="4"/>
      <c r="PHV17875" s="9"/>
      <c r="PHW17875" s="9"/>
      <c r="PHX17875" s="7"/>
      <c r="PHY17875" s="3"/>
      <c r="PHZ17875" s="4"/>
      <c r="PIA17875" s="4"/>
      <c r="PIB17875" s="10"/>
      <c r="PIC17875" s="4"/>
      <c r="PID17875" s="9"/>
      <c r="PIE17875" s="9"/>
      <c r="PIF17875" s="7"/>
      <c r="PIG17875" s="3"/>
      <c r="PIH17875" s="4"/>
      <c r="PII17875" s="4"/>
      <c r="PIJ17875" s="10"/>
      <c r="PIK17875" s="4"/>
      <c r="PIL17875" s="9"/>
      <c r="PIM17875" s="9"/>
      <c r="PIN17875" s="7"/>
      <c r="PIO17875" s="3"/>
      <c r="PIP17875" s="4"/>
      <c r="PIQ17875" s="4"/>
      <c r="PIR17875" s="10"/>
      <c r="PIS17875" s="4"/>
      <c r="PIT17875" s="9"/>
      <c r="PIU17875" s="9"/>
      <c r="PIV17875" s="7"/>
      <c r="PIW17875" s="3"/>
      <c r="PIX17875" s="4"/>
      <c r="PIY17875" s="4"/>
      <c r="PIZ17875" s="10"/>
      <c r="PJA17875" s="4"/>
      <c r="PJB17875" s="9"/>
      <c r="PJC17875" s="9"/>
      <c r="PJD17875" s="7"/>
      <c r="PJE17875" s="3"/>
      <c r="PJF17875" s="4"/>
      <c r="PJG17875" s="4"/>
      <c r="PJH17875" s="10"/>
      <c r="PJI17875" s="4"/>
      <c r="PJJ17875" s="9"/>
      <c r="PJK17875" s="9"/>
      <c r="PJL17875" s="7"/>
      <c r="PJM17875" s="3"/>
      <c r="PJN17875" s="4"/>
      <c r="PJO17875" s="4"/>
      <c r="PJP17875" s="10"/>
      <c r="PJQ17875" s="4"/>
      <c r="PJR17875" s="9"/>
      <c r="PJS17875" s="9"/>
      <c r="PJT17875" s="7"/>
      <c r="PJU17875" s="3"/>
      <c r="PJV17875" s="4"/>
      <c r="PJW17875" s="4"/>
      <c r="PJX17875" s="10"/>
      <c r="PJY17875" s="4"/>
      <c r="PJZ17875" s="9"/>
      <c r="PKA17875" s="9"/>
      <c r="PKB17875" s="7"/>
      <c r="PKC17875" s="3"/>
      <c r="PKD17875" s="4"/>
      <c r="PKE17875" s="4"/>
      <c r="PKF17875" s="10"/>
      <c r="PKG17875" s="4"/>
      <c r="PKH17875" s="9"/>
      <c r="PKI17875" s="9"/>
      <c r="PKJ17875" s="7"/>
      <c r="PKK17875" s="3"/>
      <c r="PKL17875" s="4"/>
      <c r="PKM17875" s="4"/>
      <c r="PKN17875" s="10"/>
      <c r="PKO17875" s="4"/>
      <c r="PKP17875" s="9"/>
      <c r="PKQ17875" s="9"/>
      <c r="PKR17875" s="7"/>
      <c r="PKS17875" s="3"/>
      <c r="PKT17875" s="4"/>
      <c r="PKU17875" s="4"/>
      <c r="PKV17875" s="10"/>
      <c r="PKW17875" s="4"/>
      <c r="PKX17875" s="9"/>
      <c r="PKY17875" s="9"/>
      <c r="PKZ17875" s="7"/>
      <c r="PLA17875" s="3"/>
      <c r="PLB17875" s="4"/>
      <c r="PLC17875" s="4"/>
      <c r="PLD17875" s="10"/>
      <c r="PLE17875" s="4"/>
      <c r="PLF17875" s="9"/>
      <c r="PLG17875" s="9"/>
      <c r="PLH17875" s="7"/>
      <c r="PLI17875" s="3"/>
      <c r="PLJ17875" s="4"/>
      <c r="PLK17875" s="4"/>
      <c r="PLL17875" s="10"/>
      <c r="PLM17875" s="4"/>
      <c r="PLN17875" s="9"/>
      <c r="PLO17875" s="9"/>
      <c r="PLP17875" s="7"/>
      <c r="PLQ17875" s="3"/>
      <c r="PLR17875" s="4"/>
      <c r="PLS17875" s="4"/>
      <c r="PLT17875" s="10"/>
      <c r="PLU17875" s="4"/>
      <c r="PLV17875" s="9"/>
      <c r="PLW17875" s="9"/>
      <c r="PLX17875" s="7"/>
      <c r="PLY17875" s="3"/>
      <c r="PLZ17875" s="4"/>
      <c r="PMA17875" s="4"/>
      <c r="PMB17875" s="10"/>
      <c r="PMC17875" s="4"/>
      <c r="PMD17875" s="9"/>
      <c r="PME17875" s="9"/>
      <c r="PMF17875" s="7"/>
      <c r="PMG17875" s="3"/>
      <c r="PMH17875" s="4"/>
      <c r="PMI17875" s="4"/>
      <c r="PMJ17875" s="10"/>
      <c r="PMK17875" s="4"/>
      <c r="PML17875" s="9"/>
      <c r="PMM17875" s="9"/>
      <c r="PMN17875" s="7"/>
      <c r="PMO17875" s="3"/>
      <c r="PMP17875" s="4"/>
      <c r="PMQ17875" s="4"/>
      <c r="PMR17875" s="10"/>
      <c r="PMS17875" s="4"/>
      <c r="PMT17875" s="9"/>
      <c r="PMU17875" s="9"/>
      <c r="PMV17875" s="7"/>
      <c r="PMW17875" s="3"/>
      <c r="PMX17875" s="4"/>
      <c r="PMY17875" s="4"/>
      <c r="PMZ17875" s="10"/>
      <c r="PNA17875" s="4"/>
      <c r="PNB17875" s="9"/>
      <c r="PNC17875" s="9"/>
      <c r="PND17875" s="7"/>
      <c r="PNE17875" s="3"/>
      <c r="PNF17875" s="4"/>
      <c r="PNG17875" s="4"/>
      <c r="PNH17875" s="10"/>
      <c r="PNI17875" s="4"/>
      <c r="PNJ17875" s="9"/>
      <c r="PNK17875" s="9"/>
      <c r="PNL17875" s="7"/>
      <c r="PNM17875" s="3"/>
      <c r="PNN17875" s="4"/>
      <c r="PNO17875" s="4"/>
      <c r="PNP17875" s="10"/>
      <c r="PNQ17875" s="4"/>
      <c r="PNR17875" s="9"/>
      <c r="PNS17875" s="9"/>
      <c r="PNT17875" s="7"/>
      <c r="PNU17875" s="3"/>
      <c r="PNV17875" s="4"/>
      <c r="PNW17875" s="4"/>
      <c r="PNX17875" s="10"/>
      <c r="PNY17875" s="4"/>
      <c r="PNZ17875" s="9"/>
      <c r="POA17875" s="9"/>
      <c r="POB17875" s="7"/>
      <c r="POC17875" s="3"/>
      <c r="POD17875" s="4"/>
      <c r="POE17875" s="4"/>
      <c r="POF17875" s="10"/>
      <c r="POG17875" s="4"/>
      <c r="POH17875" s="9"/>
      <c r="POI17875" s="9"/>
      <c r="POJ17875" s="7"/>
      <c r="POK17875" s="3"/>
      <c r="POL17875" s="4"/>
      <c r="POM17875" s="4"/>
      <c r="PON17875" s="10"/>
      <c r="POO17875" s="4"/>
      <c r="POP17875" s="9"/>
      <c r="POQ17875" s="9"/>
      <c r="POR17875" s="7"/>
      <c r="POS17875" s="3"/>
      <c r="POT17875" s="4"/>
      <c r="POU17875" s="4"/>
      <c r="POV17875" s="10"/>
      <c r="POW17875" s="4"/>
      <c r="POX17875" s="9"/>
      <c r="POY17875" s="9"/>
      <c r="POZ17875" s="7"/>
      <c r="PPA17875" s="3"/>
      <c r="PPB17875" s="4"/>
      <c r="PPC17875" s="4"/>
      <c r="PPD17875" s="10"/>
      <c r="PPE17875" s="4"/>
      <c r="PPF17875" s="9"/>
      <c r="PPG17875" s="9"/>
      <c r="PPH17875" s="7"/>
      <c r="PPI17875" s="3"/>
      <c r="PPJ17875" s="4"/>
      <c r="PPK17875" s="4"/>
      <c r="PPL17875" s="10"/>
      <c r="PPM17875" s="4"/>
      <c r="PPN17875" s="9"/>
      <c r="PPO17875" s="9"/>
      <c r="PPP17875" s="7"/>
      <c r="PPQ17875" s="3"/>
      <c r="PPR17875" s="4"/>
      <c r="PPS17875" s="4"/>
      <c r="PPT17875" s="10"/>
      <c r="PPU17875" s="4"/>
      <c r="PPV17875" s="9"/>
      <c r="PPW17875" s="9"/>
      <c r="PPX17875" s="7"/>
      <c r="PPY17875" s="3"/>
      <c r="PPZ17875" s="4"/>
      <c r="PQA17875" s="4"/>
      <c r="PQB17875" s="10"/>
      <c r="PQC17875" s="4"/>
      <c r="PQD17875" s="9"/>
      <c r="PQE17875" s="9"/>
      <c r="PQF17875" s="7"/>
      <c r="PQG17875" s="3"/>
      <c r="PQH17875" s="4"/>
      <c r="PQI17875" s="4"/>
      <c r="PQJ17875" s="10"/>
      <c r="PQK17875" s="4"/>
      <c r="PQL17875" s="9"/>
      <c r="PQM17875" s="9"/>
      <c r="PQN17875" s="7"/>
      <c r="PQO17875" s="3"/>
      <c r="PQP17875" s="4"/>
      <c r="PQQ17875" s="4"/>
      <c r="PQR17875" s="10"/>
      <c r="PQS17875" s="4"/>
      <c r="PQT17875" s="9"/>
      <c r="PQU17875" s="9"/>
      <c r="PQV17875" s="7"/>
      <c r="PQW17875" s="3"/>
      <c r="PQX17875" s="4"/>
      <c r="PQY17875" s="4"/>
      <c r="PQZ17875" s="10"/>
      <c r="PRA17875" s="4"/>
      <c r="PRB17875" s="9"/>
      <c r="PRC17875" s="9"/>
      <c r="PRD17875" s="7"/>
      <c r="PRE17875" s="3"/>
      <c r="PRF17875" s="4"/>
      <c r="PRG17875" s="4"/>
      <c r="PRH17875" s="10"/>
      <c r="PRI17875" s="4"/>
      <c r="PRJ17875" s="9"/>
      <c r="PRK17875" s="9"/>
      <c r="PRL17875" s="7"/>
      <c r="PRM17875" s="3"/>
      <c r="PRN17875" s="4"/>
      <c r="PRO17875" s="4"/>
      <c r="PRP17875" s="10"/>
      <c r="PRQ17875" s="4"/>
      <c r="PRR17875" s="9"/>
      <c r="PRS17875" s="9"/>
      <c r="PRT17875" s="7"/>
      <c r="PRU17875" s="3"/>
      <c r="PRV17875" s="4"/>
      <c r="PRW17875" s="4"/>
      <c r="PRX17875" s="10"/>
      <c r="PRY17875" s="4"/>
      <c r="PRZ17875" s="9"/>
      <c r="PSA17875" s="9"/>
      <c r="PSB17875" s="7"/>
      <c r="PSC17875" s="3"/>
      <c r="PSD17875" s="4"/>
      <c r="PSE17875" s="4"/>
      <c r="PSF17875" s="10"/>
      <c r="PSG17875" s="4"/>
      <c r="PSH17875" s="9"/>
      <c r="PSI17875" s="9"/>
      <c r="PSJ17875" s="7"/>
      <c r="PSK17875" s="3"/>
      <c r="PSL17875" s="4"/>
      <c r="PSM17875" s="4"/>
      <c r="PSN17875" s="10"/>
      <c r="PSO17875" s="4"/>
      <c r="PSP17875" s="9"/>
      <c r="PSQ17875" s="9"/>
      <c r="PSR17875" s="7"/>
      <c r="PSS17875" s="3"/>
      <c r="PST17875" s="4"/>
      <c r="PSU17875" s="4"/>
      <c r="PSV17875" s="10"/>
      <c r="PSW17875" s="4"/>
      <c r="PSX17875" s="9"/>
      <c r="PSY17875" s="9"/>
      <c r="PSZ17875" s="7"/>
      <c r="PTA17875" s="3"/>
      <c r="PTB17875" s="4"/>
      <c r="PTC17875" s="4"/>
      <c r="PTD17875" s="10"/>
      <c r="PTE17875" s="4"/>
      <c r="PTF17875" s="9"/>
      <c r="PTG17875" s="9"/>
      <c r="PTH17875" s="7"/>
      <c r="PTI17875" s="3"/>
      <c r="PTJ17875" s="4"/>
      <c r="PTK17875" s="4"/>
      <c r="PTL17875" s="10"/>
      <c r="PTM17875" s="4"/>
      <c r="PTN17875" s="9"/>
      <c r="PTO17875" s="9"/>
      <c r="PTP17875" s="7"/>
      <c r="PTQ17875" s="3"/>
      <c r="PTR17875" s="4"/>
      <c r="PTS17875" s="4"/>
      <c r="PTT17875" s="10"/>
      <c r="PTU17875" s="4"/>
      <c r="PTV17875" s="9"/>
      <c r="PTW17875" s="9"/>
      <c r="PTX17875" s="7"/>
      <c r="PTY17875" s="3"/>
      <c r="PTZ17875" s="4"/>
      <c r="PUA17875" s="4"/>
      <c r="PUB17875" s="10"/>
      <c r="PUC17875" s="4"/>
      <c r="PUD17875" s="9"/>
      <c r="PUE17875" s="9"/>
      <c r="PUF17875" s="7"/>
      <c r="PUG17875" s="3"/>
      <c r="PUH17875" s="4"/>
      <c r="PUI17875" s="4"/>
      <c r="PUJ17875" s="10"/>
      <c r="PUK17875" s="4"/>
      <c r="PUL17875" s="9"/>
      <c r="PUM17875" s="9"/>
      <c r="PUN17875" s="7"/>
      <c r="PUO17875" s="3"/>
      <c r="PUP17875" s="4"/>
      <c r="PUQ17875" s="4"/>
      <c r="PUR17875" s="10"/>
      <c r="PUS17875" s="4"/>
      <c r="PUT17875" s="9"/>
      <c r="PUU17875" s="9"/>
      <c r="PUV17875" s="7"/>
      <c r="PUW17875" s="3"/>
      <c r="PUX17875" s="4"/>
      <c r="PUY17875" s="4"/>
      <c r="PUZ17875" s="10"/>
      <c r="PVA17875" s="4"/>
      <c r="PVB17875" s="9"/>
      <c r="PVC17875" s="9"/>
      <c r="PVD17875" s="7"/>
      <c r="PVE17875" s="3"/>
      <c r="PVF17875" s="4"/>
      <c r="PVG17875" s="4"/>
      <c r="PVH17875" s="10"/>
      <c r="PVI17875" s="4"/>
      <c r="PVJ17875" s="9"/>
      <c r="PVK17875" s="9"/>
      <c r="PVL17875" s="7"/>
      <c r="PVM17875" s="3"/>
      <c r="PVN17875" s="4"/>
      <c r="PVO17875" s="4"/>
      <c r="PVP17875" s="10"/>
      <c r="PVQ17875" s="4"/>
      <c r="PVR17875" s="9"/>
      <c r="PVS17875" s="9"/>
      <c r="PVT17875" s="7"/>
      <c r="PVU17875" s="3"/>
      <c r="PVV17875" s="4"/>
      <c r="PVW17875" s="4"/>
      <c r="PVX17875" s="10"/>
      <c r="PVY17875" s="4"/>
      <c r="PVZ17875" s="9"/>
      <c r="PWA17875" s="9"/>
      <c r="PWB17875" s="7"/>
      <c r="PWC17875" s="3"/>
      <c r="PWD17875" s="4"/>
      <c r="PWE17875" s="4"/>
      <c r="PWF17875" s="10"/>
      <c r="PWG17875" s="4"/>
      <c r="PWH17875" s="9"/>
      <c r="PWI17875" s="9"/>
      <c r="PWJ17875" s="7"/>
      <c r="PWK17875" s="3"/>
      <c r="PWL17875" s="4"/>
      <c r="PWM17875" s="4"/>
      <c r="PWN17875" s="10"/>
      <c r="PWO17875" s="4"/>
      <c r="PWP17875" s="9"/>
      <c r="PWQ17875" s="9"/>
      <c r="PWR17875" s="7"/>
      <c r="PWS17875" s="3"/>
      <c r="PWT17875" s="4"/>
      <c r="PWU17875" s="4"/>
      <c r="PWV17875" s="10"/>
      <c r="PWW17875" s="4"/>
      <c r="PWX17875" s="9"/>
      <c r="PWY17875" s="9"/>
      <c r="PWZ17875" s="7"/>
      <c r="PXA17875" s="3"/>
      <c r="PXB17875" s="4"/>
      <c r="PXC17875" s="4"/>
      <c r="PXD17875" s="10"/>
      <c r="PXE17875" s="4"/>
      <c r="PXF17875" s="9"/>
      <c r="PXG17875" s="9"/>
      <c r="PXH17875" s="7"/>
      <c r="PXI17875" s="3"/>
      <c r="PXJ17875" s="4"/>
      <c r="PXK17875" s="4"/>
      <c r="PXL17875" s="10"/>
      <c r="PXM17875" s="4"/>
      <c r="PXN17875" s="9"/>
      <c r="PXO17875" s="9"/>
      <c r="PXP17875" s="7"/>
      <c r="PXQ17875" s="3"/>
      <c r="PXR17875" s="4"/>
      <c r="PXS17875" s="4"/>
      <c r="PXT17875" s="10"/>
      <c r="PXU17875" s="4"/>
      <c r="PXV17875" s="9"/>
      <c r="PXW17875" s="9"/>
      <c r="PXX17875" s="7"/>
      <c r="PXY17875" s="3"/>
      <c r="PXZ17875" s="4"/>
      <c r="PYA17875" s="4"/>
      <c r="PYB17875" s="10"/>
      <c r="PYC17875" s="4"/>
      <c r="PYD17875" s="9"/>
      <c r="PYE17875" s="9"/>
      <c r="PYF17875" s="7"/>
      <c r="PYG17875" s="3"/>
      <c r="PYH17875" s="4"/>
      <c r="PYI17875" s="4"/>
      <c r="PYJ17875" s="10"/>
      <c r="PYK17875" s="4"/>
      <c r="PYL17875" s="9"/>
      <c r="PYM17875" s="9"/>
      <c r="PYN17875" s="7"/>
      <c r="PYO17875" s="3"/>
      <c r="PYP17875" s="4"/>
      <c r="PYQ17875" s="4"/>
      <c r="PYR17875" s="10"/>
      <c r="PYS17875" s="4"/>
      <c r="PYT17875" s="9"/>
      <c r="PYU17875" s="9"/>
      <c r="PYV17875" s="7"/>
      <c r="PYW17875" s="3"/>
      <c r="PYX17875" s="4"/>
      <c r="PYY17875" s="4"/>
      <c r="PYZ17875" s="10"/>
      <c r="PZA17875" s="4"/>
      <c r="PZB17875" s="9"/>
      <c r="PZC17875" s="9"/>
      <c r="PZD17875" s="7"/>
      <c r="PZE17875" s="3"/>
      <c r="PZF17875" s="4"/>
      <c r="PZG17875" s="4"/>
      <c r="PZH17875" s="10"/>
      <c r="PZI17875" s="4"/>
      <c r="PZJ17875" s="9"/>
      <c r="PZK17875" s="9"/>
      <c r="PZL17875" s="7"/>
      <c r="PZM17875" s="3"/>
      <c r="PZN17875" s="4"/>
      <c r="PZO17875" s="4"/>
      <c r="PZP17875" s="10"/>
      <c r="PZQ17875" s="4"/>
      <c r="PZR17875" s="9"/>
      <c r="PZS17875" s="9"/>
      <c r="PZT17875" s="7"/>
      <c r="PZU17875" s="3"/>
      <c r="PZV17875" s="4"/>
      <c r="PZW17875" s="4"/>
      <c r="PZX17875" s="10"/>
      <c r="PZY17875" s="4"/>
      <c r="PZZ17875" s="9"/>
      <c r="QAA17875" s="9"/>
      <c r="QAB17875" s="7"/>
      <c r="QAC17875" s="3"/>
      <c r="QAD17875" s="4"/>
      <c r="QAE17875" s="4"/>
      <c r="QAF17875" s="10"/>
      <c r="QAG17875" s="4"/>
      <c r="QAH17875" s="9"/>
      <c r="QAI17875" s="9"/>
      <c r="QAJ17875" s="7"/>
      <c r="QAK17875" s="3"/>
      <c r="QAL17875" s="4"/>
      <c r="QAM17875" s="4"/>
      <c r="QAN17875" s="10"/>
      <c r="QAO17875" s="4"/>
      <c r="QAP17875" s="9"/>
      <c r="QAQ17875" s="9"/>
      <c r="QAR17875" s="7"/>
      <c r="QAS17875" s="3"/>
      <c r="QAT17875" s="4"/>
      <c r="QAU17875" s="4"/>
      <c r="QAV17875" s="10"/>
      <c r="QAW17875" s="4"/>
      <c r="QAX17875" s="9"/>
      <c r="QAY17875" s="9"/>
      <c r="QAZ17875" s="7"/>
      <c r="QBA17875" s="3"/>
      <c r="QBB17875" s="4"/>
      <c r="QBC17875" s="4"/>
      <c r="QBD17875" s="10"/>
      <c r="QBE17875" s="4"/>
      <c r="QBF17875" s="9"/>
      <c r="QBG17875" s="9"/>
      <c r="QBH17875" s="7"/>
      <c r="QBI17875" s="3"/>
      <c r="QBJ17875" s="4"/>
      <c r="QBK17875" s="4"/>
      <c r="QBL17875" s="10"/>
      <c r="QBM17875" s="4"/>
      <c r="QBN17875" s="9"/>
      <c r="QBO17875" s="9"/>
      <c r="QBP17875" s="7"/>
      <c r="QBQ17875" s="3"/>
      <c r="QBR17875" s="4"/>
      <c r="QBS17875" s="4"/>
      <c r="QBT17875" s="10"/>
      <c r="QBU17875" s="4"/>
      <c r="QBV17875" s="9"/>
      <c r="QBW17875" s="9"/>
      <c r="QBX17875" s="7"/>
      <c r="QBY17875" s="3"/>
      <c r="QBZ17875" s="4"/>
      <c r="QCA17875" s="4"/>
      <c r="QCB17875" s="10"/>
      <c r="QCC17875" s="4"/>
      <c r="QCD17875" s="9"/>
      <c r="QCE17875" s="9"/>
      <c r="QCF17875" s="7"/>
      <c r="QCG17875" s="3"/>
      <c r="QCH17875" s="4"/>
      <c r="QCI17875" s="4"/>
      <c r="QCJ17875" s="10"/>
      <c r="QCK17875" s="4"/>
      <c r="QCL17875" s="9"/>
      <c r="QCM17875" s="9"/>
      <c r="QCN17875" s="7"/>
      <c r="QCO17875" s="3"/>
      <c r="QCP17875" s="4"/>
      <c r="QCQ17875" s="4"/>
      <c r="QCR17875" s="10"/>
      <c r="QCS17875" s="4"/>
      <c r="QCT17875" s="9"/>
      <c r="QCU17875" s="9"/>
      <c r="QCV17875" s="7"/>
      <c r="QCW17875" s="3"/>
      <c r="QCX17875" s="4"/>
      <c r="QCY17875" s="4"/>
      <c r="QCZ17875" s="10"/>
      <c r="QDA17875" s="4"/>
      <c r="QDB17875" s="9"/>
      <c r="QDC17875" s="9"/>
      <c r="QDD17875" s="7"/>
      <c r="QDE17875" s="3"/>
      <c r="QDF17875" s="4"/>
      <c r="QDG17875" s="4"/>
      <c r="QDH17875" s="10"/>
      <c r="QDI17875" s="4"/>
      <c r="QDJ17875" s="9"/>
      <c r="QDK17875" s="9"/>
      <c r="QDL17875" s="7"/>
      <c r="QDM17875" s="3"/>
      <c r="QDN17875" s="4"/>
      <c r="QDO17875" s="4"/>
      <c r="QDP17875" s="10"/>
      <c r="QDQ17875" s="4"/>
      <c r="QDR17875" s="9"/>
      <c r="QDS17875" s="9"/>
      <c r="QDT17875" s="7"/>
      <c r="QDU17875" s="3"/>
      <c r="QDV17875" s="4"/>
      <c r="QDW17875" s="4"/>
      <c r="QDX17875" s="10"/>
      <c r="QDY17875" s="4"/>
      <c r="QDZ17875" s="9"/>
      <c r="QEA17875" s="9"/>
      <c r="QEB17875" s="7"/>
      <c r="QEC17875" s="3"/>
      <c r="QED17875" s="4"/>
      <c r="QEE17875" s="4"/>
      <c r="QEF17875" s="10"/>
      <c r="QEG17875" s="4"/>
      <c r="QEH17875" s="9"/>
      <c r="QEI17875" s="9"/>
      <c r="QEJ17875" s="7"/>
      <c r="QEK17875" s="3"/>
      <c r="QEL17875" s="4"/>
      <c r="QEM17875" s="4"/>
      <c r="QEN17875" s="10"/>
      <c r="QEO17875" s="4"/>
      <c r="QEP17875" s="9"/>
      <c r="QEQ17875" s="9"/>
      <c r="QER17875" s="7"/>
      <c r="QES17875" s="3"/>
      <c r="QET17875" s="4"/>
      <c r="QEU17875" s="4"/>
      <c r="QEV17875" s="10"/>
      <c r="QEW17875" s="4"/>
      <c r="QEX17875" s="9"/>
      <c r="QEY17875" s="9"/>
      <c r="QEZ17875" s="7"/>
      <c r="QFA17875" s="3"/>
      <c r="QFB17875" s="4"/>
      <c r="QFC17875" s="4"/>
      <c r="QFD17875" s="10"/>
      <c r="QFE17875" s="4"/>
      <c r="QFF17875" s="9"/>
      <c r="QFG17875" s="9"/>
      <c r="QFH17875" s="7"/>
      <c r="QFI17875" s="3"/>
      <c r="QFJ17875" s="4"/>
      <c r="QFK17875" s="4"/>
      <c r="QFL17875" s="10"/>
      <c r="QFM17875" s="4"/>
      <c r="QFN17875" s="9"/>
      <c r="QFO17875" s="9"/>
      <c r="QFP17875" s="7"/>
      <c r="QFQ17875" s="3"/>
      <c r="QFR17875" s="4"/>
      <c r="QFS17875" s="4"/>
      <c r="QFT17875" s="10"/>
      <c r="QFU17875" s="4"/>
      <c r="QFV17875" s="9"/>
      <c r="QFW17875" s="9"/>
      <c r="QFX17875" s="7"/>
      <c r="QFY17875" s="3"/>
      <c r="QFZ17875" s="4"/>
      <c r="QGA17875" s="4"/>
      <c r="QGB17875" s="10"/>
      <c r="QGC17875" s="4"/>
      <c r="QGD17875" s="9"/>
      <c r="QGE17875" s="9"/>
      <c r="QGF17875" s="7"/>
      <c r="QGG17875" s="3"/>
      <c r="QGH17875" s="4"/>
      <c r="QGI17875" s="4"/>
      <c r="QGJ17875" s="10"/>
      <c r="QGK17875" s="4"/>
      <c r="QGL17875" s="9"/>
      <c r="QGM17875" s="9"/>
      <c r="QGN17875" s="7"/>
      <c r="QGO17875" s="3"/>
      <c r="QGP17875" s="4"/>
      <c r="QGQ17875" s="4"/>
      <c r="QGR17875" s="10"/>
      <c r="QGS17875" s="4"/>
      <c r="QGT17875" s="9"/>
      <c r="QGU17875" s="9"/>
      <c r="QGV17875" s="7"/>
      <c r="QGW17875" s="3"/>
      <c r="QGX17875" s="4"/>
      <c r="QGY17875" s="4"/>
      <c r="QGZ17875" s="10"/>
      <c r="QHA17875" s="4"/>
      <c r="QHB17875" s="9"/>
      <c r="QHC17875" s="9"/>
      <c r="QHD17875" s="7"/>
      <c r="QHE17875" s="3"/>
      <c r="QHF17875" s="4"/>
      <c r="QHG17875" s="4"/>
      <c r="QHH17875" s="10"/>
      <c r="QHI17875" s="4"/>
      <c r="QHJ17875" s="9"/>
      <c r="QHK17875" s="9"/>
      <c r="QHL17875" s="7"/>
      <c r="QHM17875" s="3"/>
      <c r="QHN17875" s="4"/>
      <c r="QHO17875" s="4"/>
      <c r="QHP17875" s="10"/>
      <c r="QHQ17875" s="4"/>
      <c r="QHR17875" s="9"/>
      <c r="QHS17875" s="9"/>
      <c r="QHT17875" s="7"/>
      <c r="QHU17875" s="3"/>
      <c r="QHV17875" s="4"/>
      <c r="QHW17875" s="4"/>
      <c r="QHX17875" s="10"/>
      <c r="QHY17875" s="4"/>
      <c r="QHZ17875" s="9"/>
      <c r="QIA17875" s="9"/>
      <c r="QIB17875" s="7"/>
      <c r="QIC17875" s="3"/>
      <c r="QID17875" s="4"/>
      <c r="QIE17875" s="4"/>
      <c r="QIF17875" s="10"/>
      <c r="QIG17875" s="4"/>
      <c r="QIH17875" s="9"/>
      <c r="QII17875" s="9"/>
      <c r="QIJ17875" s="7"/>
      <c r="QIK17875" s="3"/>
      <c r="QIL17875" s="4"/>
      <c r="QIM17875" s="4"/>
      <c r="QIN17875" s="10"/>
      <c r="QIO17875" s="4"/>
      <c r="QIP17875" s="9"/>
      <c r="QIQ17875" s="9"/>
      <c r="QIR17875" s="7"/>
      <c r="QIS17875" s="3"/>
      <c r="QIT17875" s="4"/>
      <c r="QIU17875" s="4"/>
      <c r="QIV17875" s="10"/>
      <c r="QIW17875" s="4"/>
      <c r="QIX17875" s="9"/>
      <c r="QIY17875" s="9"/>
      <c r="QIZ17875" s="7"/>
      <c r="QJA17875" s="3"/>
      <c r="QJB17875" s="4"/>
      <c r="QJC17875" s="4"/>
      <c r="QJD17875" s="10"/>
      <c r="QJE17875" s="4"/>
      <c r="QJF17875" s="9"/>
      <c r="QJG17875" s="9"/>
      <c r="QJH17875" s="7"/>
      <c r="QJI17875" s="3"/>
      <c r="QJJ17875" s="4"/>
      <c r="QJK17875" s="4"/>
      <c r="QJL17875" s="10"/>
      <c r="QJM17875" s="4"/>
      <c r="QJN17875" s="9"/>
      <c r="QJO17875" s="9"/>
      <c r="QJP17875" s="7"/>
      <c r="QJQ17875" s="3"/>
      <c r="QJR17875" s="4"/>
      <c r="QJS17875" s="4"/>
      <c r="QJT17875" s="10"/>
      <c r="QJU17875" s="4"/>
      <c r="QJV17875" s="9"/>
      <c r="QJW17875" s="9"/>
      <c r="QJX17875" s="7"/>
      <c r="QJY17875" s="3"/>
      <c r="QJZ17875" s="4"/>
      <c r="QKA17875" s="4"/>
      <c r="QKB17875" s="10"/>
      <c r="QKC17875" s="4"/>
      <c r="QKD17875" s="9"/>
      <c r="QKE17875" s="9"/>
      <c r="QKF17875" s="7"/>
      <c r="QKG17875" s="3"/>
      <c r="QKH17875" s="4"/>
      <c r="QKI17875" s="4"/>
      <c r="QKJ17875" s="10"/>
      <c r="QKK17875" s="4"/>
      <c r="QKL17875" s="9"/>
      <c r="QKM17875" s="9"/>
      <c r="QKN17875" s="7"/>
      <c r="QKO17875" s="3"/>
      <c r="QKP17875" s="4"/>
      <c r="QKQ17875" s="4"/>
      <c r="QKR17875" s="10"/>
      <c r="QKS17875" s="4"/>
      <c r="QKT17875" s="9"/>
      <c r="QKU17875" s="9"/>
      <c r="QKV17875" s="7"/>
      <c r="QKW17875" s="3"/>
      <c r="QKX17875" s="4"/>
      <c r="QKY17875" s="4"/>
      <c r="QKZ17875" s="10"/>
      <c r="QLA17875" s="4"/>
      <c r="QLB17875" s="9"/>
      <c r="QLC17875" s="9"/>
      <c r="QLD17875" s="7"/>
      <c r="QLE17875" s="3"/>
      <c r="QLF17875" s="4"/>
      <c r="QLG17875" s="4"/>
      <c r="QLH17875" s="10"/>
      <c r="QLI17875" s="4"/>
      <c r="QLJ17875" s="9"/>
      <c r="QLK17875" s="9"/>
      <c r="QLL17875" s="7"/>
      <c r="QLM17875" s="3"/>
      <c r="QLN17875" s="4"/>
      <c r="QLO17875" s="4"/>
      <c r="QLP17875" s="10"/>
      <c r="QLQ17875" s="4"/>
      <c r="QLR17875" s="9"/>
      <c r="QLS17875" s="9"/>
      <c r="QLT17875" s="7"/>
      <c r="QLU17875" s="3"/>
      <c r="QLV17875" s="4"/>
      <c r="QLW17875" s="4"/>
      <c r="QLX17875" s="10"/>
      <c r="QLY17875" s="4"/>
      <c r="QLZ17875" s="9"/>
      <c r="QMA17875" s="9"/>
      <c r="QMB17875" s="7"/>
      <c r="QMC17875" s="3"/>
      <c r="QMD17875" s="4"/>
      <c r="QME17875" s="4"/>
      <c r="QMF17875" s="10"/>
      <c r="QMG17875" s="4"/>
      <c r="QMH17875" s="9"/>
      <c r="QMI17875" s="9"/>
      <c r="QMJ17875" s="7"/>
      <c r="QMK17875" s="3"/>
      <c r="QML17875" s="4"/>
      <c r="QMM17875" s="4"/>
      <c r="QMN17875" s="10"/>
      <c r="QMO17875" s="4"/>
      <c r="QMP17875" s="9"/>
      <c r="QMQ17875" s="9"/>
      <c r="QMR17875" s="7"/>
      <c r="QMS17875" s="3"/>
      <c r="QMT17875" s="4"/>
      <c r="QMU17875" s="4"/>
      <c r="QMV17875" s="10"/>
      <c r="QMW17875" s="4"/>
      <c r="QMX17875" s="9"/>
      <c r="QMY17875" s="9"/>
      <c r="QMZ17875" s="7"/>
      <c r="QNA17875" s="3"/>
      <c r="QNB17875" s="4"/>
      <c r="QNC17875" s="4"/>
      <c r="QND17875" s="10"/>
      <c r="QNE17875" s="4"/>
      <c r="QNF17875" s="9"/>
      <c r="QNG17875" s="9"/>
      <c r="QNH17875" s="7"/>
      <c r="QNI17875" s="3"/>
      <c r="QNJ17875" s="4"/>
      <c r="QNK17875" s="4"/>
      <c r="QNL17875" s="10"/>
      <c r="QNM17875" s="4"/>
      <c r="QNN17875" s="9"/>
      <c r="QNO17875" s="9"/>
      <c r="QNP17875" s="7"/>
      <c r="QNQ17875" s="3"/>
      <c r="QNR17875" s="4"/>
      <c r="QNS17875" s="4"/>
      <c r="QNT17875" s="10"/>
      <c r="QNU17875" s="4"/>
      <c r="QNV17875" s="9"/>
      <c r="QNW17875" s="9"/>
      <c r="QNX17875" s="7"/>
      <c r="QNY17875" s="3"/>
      <c r="QNZ17875" s="4"/>
      <c r="QOA17875" s="4"/>
      <c r="QOB17875" s="10"/>
      <c r="QOC17875" s="4"/>
      <c r="QOD17875" s="9"/>
      <c r="QOE17875" s="9"/>
      <c r="QOF17875" s="7"/>
      <c r="QOG17875" s="3"/>
      <c r="QOH17875" s="4"/>
      <c r="QOI17875" s="4"/>
      <c r="QOJ17875" s="10"/>
      <c r="QOK17875" s="4"/>
      <c r="QOL17875" s="9"/>
      <c r="QOM17875" s="9"/>
      <c r="QON17875" s="7"/>
      <c r="QOO17875" s="3"/>
      <c r="QOP17875" s="4"/>
      <c r="QOQ17875" s="4"/>
      <c r="QOR17875" s="10"/>
      <c r="QOS17875" s="4"/>
      <c r="QOT17875" s="9"/>
      <c r="QOU17875" s="9"/>
      <c r="QOV17875" s="7"/>
      <c r="QOW17875" s="3"/>
      <c r="QOX17875" s="4"/>
      <c r="QOY17875" s="4"/>
      <c r="QOZ17875" s="10"/>
      <c r="QPA17875" s="4"/>
      <c r="QPB17875" s="9"/>
      <c r="QPC17875" s="9"/>
      <c r="QPD17875" s="7"/>
      <c r="QPE17875" s="3"/>
      <c r="QPF17875" s="4"/>
      <c r="QPG17875" s="4"/>
      <c r="QPH17875" s="10"/>
      <c r="QPI17875" s="4"/>
      <c r="QPJ17875" s="9"/>
      <c r="QPK17875" s="9"/>
      <c r="QPL17875" s="7"/>
      <c r="QPM17875" s="3"/>
      <c r="QPN17875" s="4"/>
      <c r="QPO17875" s="4"/>
      <c r="QPP17875" s="10"/>
      <c r="QPQ17875" s="4"/>
      <c r="QPR17875" s="9"/>
      <c r="QPS17875" s="9"/>
      <c r="QPT17875" s="7"/>
      <c r="QPU17875" s="3"/>
      <c r="QPV17875" s="4"/>
      <c r="QPW17875" s="4"/>
      <c r="QPX17875" s="10"/>
      <c r="QPY17875" s="4"/>
      <c r="QPZ17875" s="9"/>
      <c r="QQA17875" s="9"/>
      <c r="QQB17875" s="7"/>
      <c r="QQC17875" s="3"/>
      <c r="QQD17875" s="4"/>
      <c r="QQE17875" s="4"/>
      <c r="QQF17875" s="10"/>
      <c r="QQG17875" s="4"/>
      <c r="QQH17875" s="9"/>
      <c r="QQI17875" s="9"/>
      <c r="QQJ17875" s="7"/>
      <c r="QQK17875" s="3"/>
      <c r="QQL17875" s="4"/>
      <c r="QQM17875" s="4"/>
      <c r="QQN17875" s="10"/>
      <c r="QQO17875" s="4"/>
      <c r="QQP17875" s="9"/>
      <c r="QQQ17875" s="9"/>
      <c r="QQR17875" s="7"/>
      <c r="QQS17875" s="3"/>
      <c r="QQT17875" s="4"/>
      <c r="QQU17875" s="4"/>
      <c r="QQV17875" s="10"/>
      <c r="QQW17875" s="4"/>
      <c r="QQX17875" s="9"/>
      <c r="QQY17875" s="9"/>
      <c r="QQZ17875" s="7"/>
      <c r="QRA17875" s="3"/>
      <c r="QRB17875" s="4"/>
      <c r="QRC17875" s="4"/>
      <c r="QRD17875" s="10"/>
      <c r="QRE17875" s="4"/>
      <c r="QRF17875" s="9"/>
      <c r="QRG17875" s="9"/>
      <c r="QRH17875" s="7"/>
      <c r="QRI17875" s="3"/>
      <c r="QRJ17875" s="4"/>
      <c r="QRK17875" s="4"/>
      <c r="QRL17875" s="10"/>
      <c r="QRM17875" s="4"/>
      <c r="QRN17875" s="9"/>
      <c r="QRO17875" s="9"/>
      <c r="QRP17875" s="7"/>
      <c r="QRQ17875" s="3"/>
      <c r="QRR17875" s="4"/>
      <c r="QRS17875" s="4"/>
      <c r="QRT17875" s="10"/>
      <c r="QRU17875" s="4"/>
      <c r="QRV17875" s="9"/>
      <c r="QRW17875" s="9"/>
      <c r="QRX17875" s="7"/>
      <c r="QRY17875" s="3"/>
      <c r="QRZ17875" s="4"/>
      <c r="QSA17875" s="4"/>
      <c r="QSB17875" s="10"/>
      <c r="QSC17875" s="4"/>
      <c r="QSD17875" s="9"/>
      <c r="QSE17875" s="9"/>
      <c r="QSF17875" s="7"/>
      <c r="QSG17875" s="3"/>
      <c r="QSH17875" s="4"/>
      <c r="QSI17875" s="4"/>
      <c r="QSJ17875" s="10"/>
      <c r="QSK17875" s="4"/>
      <c r="QSL17875" s="9"/>
      <c r="QSM17875" s="9"/>
      <c r="QSN17875" s="7"/>
      <c r="QSO17875" s="3"/>
      <c r="QSP17875" s="4"/>
      <c r="QSQ17875" s="4"/>
      <c r="QSR17875" s="10"/>
      <c r="QSS17875" s="4"/>
      <c r="QST17875" s="9"/>
      <c r="QSU17875" s="9"/>
      <c r="QSV17875" s="7"/>
      <c r="QSW17875" s="3"/>
      <c r="QSX17875" s="4"/>
      <c r="QSY17875" s="4"/>
      <c r="QSZ17875" s="10"/>
      <c r="QTA17875" s="4"/>
      <c r="QTB17875" s="9"/>
      <c r="QTC17875" s="9"/>
      <c r="QTD17875" s="7"/>
      <c r="QTE17875" s="3"/>
      <c r="QTF17875" s="4"/>
      <c r="QTG17875" s="4"/>
      <c r="QTH17875" s="10"/>
      <c r="QTI17875" s="4"/>
      <c r="QTJ17875" s="9"/>
      <c r="QTK17875" s="9"/>
      <c r="QTL17875" s="7"/>
      <c r="QTM17875" s="3"/>
      <c r="QTN17875" s="4"/>
      <c r="QTO17875" s="4"/>
      <c r="QTP17875" s="10"/>
      <c r="QTQ17875" s="4"/>
      <c r="QTR17875" s="9"/>
      <c r="QTS17875" s="9"/>
      <c r="QTT17875" s="7"/>
      <c r="QTU17875" s="3"/>
      <c r="QTV17875" s="4"/>
      <c r="QTW17875" s="4"/>
      <c r="QTX17875" s="10"/>
      <c r="QTY17875" s="4"/>
      <c r="QTZ17875" s="9"/>
      <c r="QUA17875" s="9"/>
      <c r="QUB17875" s="7"/>
      <c r="QUC17875" s="3"/>
      <c r="QUD17875" s="4"/>
      <c r="QUE17875" s="4"/>
      <c r="QUF17875" s="10"/>
      <c r="QUG17875" s="4"/>
      <c r="QUH17875" s="9"/>
      <c r="QUI17875" s="9"/>
      <c r="QUJ17875" s="7"/>
      <c r="QUK17875" s="3"/>
      <c r="QUL17875" s="4"/>
      <c r="QUM17875" s="4"/>
      <c r="QUN17875" s="10"/>
      <c r="QUO17875" s="4"/>
      <c r="QUP17875" s="9"/>
      <c r="QUQ17875" s="9"/>
      <c r="QUR17875" s="7"/>
      <c r="QUS17875" s="3"/>
      <c r="QUT17875" s="4"/>
      <c r="QUU17875" s="4"/>
      <c r="QUV17875" s="10"/>
      <c r="QUW17875" s="4"/>
      <c r="QUX17875" s="9"/>
      <c r="QUY17875" s="9"/>
      <c r="QUZ17875" s="7"/>
      <c r="QVA17875" s="3"/>
      <c r="QVB17875" s="4"/>
      <c r="QVC17875" s="4"/>
      <c r="QVD17875" s="10"/>
      <c r="QVE17875" s="4"/>
      <c r="QVF17875" s="9"/>
      <c r="QVG17875" s="9"/>
      <c r="QVH17875" s="7"/>
      <c r="QVI17875" s="3"/>
      <c r="QVJ17875" s="4"/>
      <c r="QVK17875" s="4"/>
      <c r="QVL17875" s="10"/>
      <c r="QVM17875" s="4"/>
      <c r="QVN17875" s="9"/>
      <c r="QVO17875" s="9"/>
      <c r="QVP17875" s="7"/>
      <c r="QVQ17875" s="3"/>
      <c r="QVR17875" s="4"/>
      <c r="QVS17875" s="4"/>
      <c r="QVT17875" s="10"/>
      <c r="QVU17875" s="4"/>
      <c r="QVV17875" s="9"/>
      <c r="QVW17875" s="9"/>
      <c r="QVX17875" s="7"/>
      <c r="QVY17875" s="3"/>
      <c r="QVZ17875" s="4"/>
      <c r="QWA17875" s="4"/>
      <c r="QWB17875" s="10"/>
      <c r="QWC17875" s="4"/>
      <c r="QWD17875" s="9"/>
      <c r="QWE17875" s="9"/>
      <c r="QWF17875" s="7"/>
      <c r="QWG17875" s="3"/>
      <c r="QWH17875" s="4"/>
      <c r="QWI17875" s="4"/>
      <c r="QWJ17875" s="10"/>
      <c r="QWK17875" s="4"/>
      <c r="QWL17875" s="9"/>
      <c r="QWM17875" s="9"/>
      <c r="QWN17875" s="7"/>
      <c r="QWO17875" s="3"/>
      <c r="QWP17875" s="4"/>
      <c r="QWQ17875" s="4"/>
      <c r="QWR17875" s="10"/>
      <c r="QWS17875" s="4"/>
      <c r="QWT17875" s="9"/>
      <c r="QWU17875" s="9"/>
      <c r="QWV17875" s="7"/>
      <c r="QWW17875" s="3"/>
      <c r="QWX17875" s="4"/>
      <c r="QWY17875" s="4"/>
      <c r="QWZ17875" s="10"/>
      <c r="QXA17875" s="4"/>
      <c r="QXB17875" s="9"/>
      <c r="QXC17875" s="9"/>
      <c r="QXD17875" s="7"/>
      <c r="QXE17875" s="3"/>
      <c r="QXF17875" s="4"/>
      <c r="QXG17875" s="4"/>
      <c r="QXH17875" s="10"/>
      <c r="QXI17875" s="4"/>
      <c r="QXJ17875" s="9"/>
      <c r="QXK17875" s="9"/>
      <c r="QXL17875" s="7"/>
      <c r="QXM17875" s="3"/>
      <c r="QXN17875" s="4"/>
      <c r="QXO17875" s="4"/>
      <c r="QXP17875" s="10"/>
      <c r="QXQ17875" s="4"/>
      <c r="QXR17875" s="9"/>
      <c r="QXS17875" s="9"/>
      <c r="QXT17875" s="7"/>
      <c r="QXU17875" s="3"/>
      <c r="QXV17875" s="4"/>
      <c r="QXW17875" s="4"/>
      <c r="QXX17875" s="10"/>
      <c r="QXY17875" s="4"/>
      <c r="QXZ17875" s="9"/>
      <c r="QYA17875" s="9"/>
      <c r="QYB17875" s="7"/>
      <c r="QYC17875" s="3"/>
      <c r="QYD17875" s="4"/>
      <c r="QYE17875" s="4"/>
      <c r="QYF17875" s="10"/>
      <c r="QYG17875" s="4"/>
      <c r="QYH17875" s="9"/>
      <c r="QYI17875" s="9"/>
      <c r="QYJ17875" s="7"/>
      <c r="QYK17875" s="3"/>
      <c r="QYL17875" s="4"/>
      <c r="QYM17875" s="4"/>
      <c r="QYN17875" s="10"/>
      <c r="QYO17875" s="4"/>
      <c r="QYP17875" s="9"/>
      <c r="QYQ17875" s="9"/>
      <c r="QYR17875" s="7"/>
      <c r="QYS17875" s="3"/>
      <c r="QYT17875" s="4"/>
      <c r="QYU17875" s="4"/>
      <c r="QYV17875" s="10"/>
      <c r="QYW17875" s="4"/>
      <c r="QYX17875" s="9"/>
      <c r="QYY17875" s="9"/>
      <c r="QYZ17875" s="7"/>
      <c r="QZA17875" s="3"/>
      <c r="QZB17875" s="4"/>
      <c r="QZC17875" s="4"/>
      <c r="QZD17875" s="10"/>
      <c r="QZE17875" s="4"/>
      <c r="QZF17875" s="9"/>
      <c r="QZG17875" s="9"/>
      <c r="QZH17875" s="7"/>
      <c r="QZI17875" s="3"/>
      <c r="QZJ17875" s="4"/>
      <c r="QZK17875" s="4"/>
      <c r="QZL17875" s="10"/>
      <c r="QZM17875" s="4"/>
      <c r="QZN17875" s="9"/>
      <c r="QZO17875" s="9"/>
      <c r="QZP17875" s="7"/>
      <c r="QZQ17875" s="3"/>
      <c r="QZR17875" s="4"/>
      <c r="QZS17875" s="4"/>
      <c r="QZT17875" s="10"/>
      <c r="QZU17875" s="4"/>
      <c r="QZV17875" s="9"/>
      <c r="QZW17875" s="9"/>
      <c r="QZX17875" s="7"/>
      <c r="QZY17875" s="3"/>
      <c r="QZZ17875" s="4"/>
      <c r="RAA17875" s="4"/>
      <c r="RAB17875" s="10"/>
      <c r="RAC17875" s="4"/>
      <c r="RAD17875" s="9"/>
      <c r="RAE17875" s="9"/>
      <c r="RAF17875" s="7"/>
      <c r="RAG17875" s="3"/>
      <c r="RAH17875" s="4"/>
      <c r="RAI17875" s="4"/>
      <c r="RAJ17875" s="10"/>
      <c r="RAK17875" s="4"/>
      <c r="RAL17875" s="9"/>
      <c r="RAM17875" s="9"/>
      <c r="RAN17875" s="7"/>
      <c r="RAO17875" s="3"/>
      <c r="RAP17875" s="4"/>
      <c r="RAQ17875" s="4"/>
      <c r="RAR17875" s="10"/>
      <c r="RAS17875" s="4"/>
      <c r="RAT17875" s="9"/>
      <c r="RAU17875" s="9"/>
      <c r="RAV17875" s="7"/>
      <c r="RAW17875" s="3"/>
      <c r="RAX17875" s="4"/>
      <c r="RAY17875" s="4"/>
      <c r="RAZ17875" s="10"/>
      <c r="RBA17875" s="4"/>
      <c r="RBB17875" s="9"/>
      <c r="RBC17875" s="9"/>
      <c r="RBD17875" s="7"/>
      <c r="RBE17875" s="3"/>
      <c r="RBF17875" s="4"/>
      <c r="RBG17875" s="4"/>
      <c r="RBH17875" s="10"/>
      <c r="RBI17875" s="4"/>
      <c r="RBJ17875" s="9"/>
      <c r="RBK17875" s="9"/>
      <c r="RBL17875" s="7"/>
      <c r="RBM17875" s="3"/>
      <c r="RBN17875" s="4"/>
      <c r="RBO17875" s="4"/>
      <c r="RBP17875" s="10"/>
      <c r="RBQ17875" s="4"/>
      <c r="RBR17875" s="9"/>
      <c r="RBS17875" s="9"/>
      <c r="RBT17875" s="7"/>
      <c r="RBU17875" s="3"/>
      <c r="RBV17875" s="4"/>
      <c r="RBW17875" s="4"/>
      <c r="RBX17875" s="10"/>
      <c r="RBY17875" s="4"/>
      <c r="RBZ17875" s="9"/>
      <c r="RCA17875" s="9"/>
      <c r="RCB17875" s="7"/>
      <c r="RCC17875" s="3"/>
      <c r="RCD17875" s="4"/>
      <c r="RCE17875" s="4"/>
      <c r="RCF17875" s="10"/>
      <c r="RCG17875" s="4"/>
      <c r="RCH17875" s="9"/>
      <c r="RCI17875" s="9"/>
      <c r="RCJ17875" s="7"/>
      <c r="RCK17875" s="3"/>
      <c r="RCL17875" s="4"/>
      <c r="RCM17875" s="4"/>
      <c r="RCN17875" s="10"/>
      <c r="RCO17875" s="4"/>
      <c r="RCP17875" s="9"/>
      <c r="RCQ17875" s="9"/>
      <c r="RCR17875" s="7"/>
      <c r="RCS17875" s="3"/>
      <c r="RCT17875" s="4"/>
      <c r="RCU17875" s="4"/>
      <c r="RCV17875" s="10"/>
      <c r="RCW17875" s="4"/>
      <c r="RCX17875" s="9"/>
      <c r="RCY17875" s="9"/>
      <c r="RCZ17875" s="7"/>
      <c r="RDA17875" s="3"/>
      <c r="RDB17875" s="4"/>
      <c r="RDC17875" s="4"/>
      <c r="RDD17875" s="10"/>
      <c r="RDE17875" s="4"/>
      <c r="RDF17875" s="9"/>
      <c r="RDG17875" s="9"/>
      <c r="RDH17875" s="7"/>
      <c r="RDI17875" s="3"/>
      <c r="RDJ17875" s="4"/>
      <c r="RDK17875" s="4"/>
      <c r="RDL17875" s="10"/>
      <c r="RDM17875" s="4"/>
      <c r="RDN17875" s="9"/>
      <c r="RDO17875" s="9"/>
      <c r="RDP17875" s="7"/>
      <c r="RDQ17875" s="3"/>
      <c r="RDR17875" s="4"/>
      <c r="RDS17875" s="4"/>
      <c r="RDT17875" s="10"/>
      <c r="RDU17875" s="4"/>
      <c r="RDV17875" s="9"/>
      <c r="RDW17875" s="9"/>
      <c r="RDX17875" s="7"/>
      <c r="RDY17875" s="3"/>
      <c r="RDZ17875" s="4"/>
      <c r="REA17875" s="4"/>
      <c r="REB17875" s="10"/>
      <c r="REC17875" s="4"/>
      <c r="RED17875" s="9"/>
      <c r="REE17875" s="9"/>
      <c r="REF17875" s="7"/>
      <c r="REG17875" s="3"/>
      <c r="REH17875" s="4"/>
      <c r="REI17875" s="4"/>
      <c r="REJ17875" s="10"/>
      <c r="REK17875" s="4"/>
      <c r="REL17875" s="9"/>
      <c r="REM17875" s="9"/>
      <c r="REN17875" s="7"/>
      <c r="REO17875" s="3"/>
      <c r="REP17875" s="4"/>
      <c r="REQ17875" s="4"/>
      <c r="RER17875" s="10"/>
      <c r="RES17875" s="4"/>
      <c r="RET17875" s="9"/>
      <c r="REU17875" s="9"/>
      <c r="REV17875" s="7"/>
      <c r="REW17875" s="3"/>
      <c r="REX17875" s="4"/>
      <c r="REY17875" s="4"/>
      <c r="REZ17875" s="10"/>
      <c r="RFA17875" s="4"/>
      <c r="RFB17875" s="9"/>
      <c r="RFC17875" s="9"/>
      <c r="RFD17875" s="7"/>
      <c r="RFE17875" s="3"/>
      <c r="RFF17875" s="4"/>
      <c r="RFG17875" s="4"/>
      <c r="RFH17875" s="10"/>
      <c r="RFI17875" s="4"/>
      <c r="RFJ17875" s="9"/>
      <c r="RFK17875" s="9"/>
      <c r="RFL17875" s="7"/>
      <c r="RFM17875" s="3"/>
      <c r="RFN17875" s="4"/>
      <c r="RFO17875" s="4"/>
      <c r="RFP17875" s="10"/>
      <c r="RFQ17875" s="4"/>
      <c r="RFR17875" s="9"/>
      <c r="RFS17875" s="9"/>
      <c r="RFT17875" s="7"/>
      <c r="RFU17875" s="3"/>
      <c r="RFV17875" s="4"/>
      <c r="RFW17875" s="4"/>
      <c r="RFX17875" s="10"/>
      <c r="RFY17875" s="4"/>
      <c r="RFZ17875" s="9"/>
      <c r="RGA17875" s="9"/>
      <c r="RGB17875" s="7"/>
      <c r="RGC17875" s="3"/>
      <c r="RGD17875" s="4"/>
      <c r="RGE17875" s="4"/>
      <c r="RGF17875" s="10"/>
      <c r="RGG17875" s="4"/>
      <c r="RGH17875" s="9"/>
      <c r="RGI17875" s="9"/>
      <c r="RGJ17875" s="7"/>
      <c r="RGK17875" s="3"/>
      <c r="RGL17875" s="4"/>
      <c r="RGM17875" s="4"/>
      <c r="RGN17875" s="10"/>
      <c r="RGO17875" s="4"/>
      <c r="RGP17875" s="9"/>
      <c r="RGQ17875" s="9"/>
      <c r="RGR17875" s="7"/>
      <c r="RGS17875" s="3"/>
      <c r="RGT17875" s="4"/>
      <c r="RGU17875" s="4"/>
      <c r="RGV17875" s="10"/>
      <c r="RGW17875" s="4"/>
      <c r="RGX17875" s="9"/>
      <c r="RGY17875" s="9"/>
      <c r="RGZ17875" s="7"/>
      <c r="RHA17875" s="3"/>
      <c r="RHB17875" s="4"/>
      <c r="RHC17875" s="4"/>
      <c r="RHD17875" s="10"/>
      <c r="RHE17875" s="4"/>
      <c r="RHF17875" s="9"/>
      <c r="RHG17875" s="9"/>
      <c r="RHH17875" s="7"/>
      <c r="RHI17875" s="3"/>
      <c r="RHJ17875" s="4"/>
      <c r="RHK17875" s="4"/>
      <c r="RHL17875" s="10"/>
      <c r="RHM17875" s="4"/>
      <c r="RHN17875" s="9"/>
      <c r="RHO17875" s="9"/>
      <c r="RHP17875" s="7"/>
      <c r="RHQ17875" s="3"/>
      <c r="RHR17875" s="4"/>
      <c r="RHS17875" s="4"/>
      <c r="RHT17875" s="10"/>
      <c r="RHU17875" s="4"/>
      <c r="RHV17875" s="9"/>
      <c r="RHW17875" s="9"/>
      <c r="RHX17875" s="7"/>
      <c r="RHY17875" s="3"/>
      <c r="RHZ17875" s="4"/>
      <c r="RIA17875" s="4"/>
      <c r="RIB17875" s="10"/>
      <c r="RIC17875" s="4"/>
      <c r="RID17875" s="9"/>
      <c r="RIE17875" s="9"/>
      <c r="RIF17875" s="7"/>
      <c r="RIG17875" s="3"/>
      <c r="RIH17875" s="4"/>
      <c r="RII17875" s="4"/>
      <c r="RIJ17875" s="10"/>
      <c r="RIK17875" s="4"/>
      <c r="RIL17875" s="9"/>
      <c r="RIM17875" s="9"/>
      <c r="RIN17875" s="7"/>
      <c r="RIO17875" s="3"/>
      <c r="RIP17875" s="4"/>
      <c r="RIQ17875" s="4"/>
      <c r="RIR17875" s="10"/>
      <c r="RIS17875" s="4"/>
      <c r="RIT17875" s="9"/>
      <c r="RIU17875" s="9"/>
      <c r="RIV17875" s="7"/>
      <c r="RIW17875" s="3"/>
      <c r="RIX17875" s="4"/>
      <c r="RIY17875" s="4"/>
      <c r="RIZ17875" s="10"/>
      <c r="RJA17875" s="4"/>
      <c r="RJB17875" s="9"/>
      <c r="RJC17875" s="9"/>
      <c r="RJD17875" s="7"/>
      <c r="RJE17875" s="3"/>
      <c r="RJF17875" s="4"/>
      <c r="RJG17875" s="4"/>
      <c r="RJH17875" s="10"/>
      <c r="RJI17875" s="4"/>
      <c r="RJJ17875" s="9"/>
      <c r="RJK17875" s="9"/>
      <c r="RJL17875" s="7"/>
      <c r="RJM17875" s="3"/>
      <c r="RJN17875" s="4"/>
      <c r="RJO17875" s="4"/>
      <c r="RJP17875" s="10"/>
      <c r="RJQ17875" s="4"/>
      <c r="RJR17875" s="9"/>
      <c r="RJS17875" s="9"/>
      <c r="RJT17875" s="7"/>
      <c r="RJU17875" s="3"/>
      <c r="RJV17875" s="4"/>
      <c r="RJW17875" s="4"/>
      <c r="RJX17875" s="10"/>
      <c r="RJY17875" s="4"/>
      <c r="RJZ17875" s="9"/>
      <c r="RKA17875" s="9"/>
      <c r="RKB17875" s="7"/>
      <c r="RKC17875" s="3"/>
      <c r="RKD17875" s="4"/>
      <c r="RKE17875" s="4"/>
      <c r="RKF17875" s="10"/>
      <c r="RKG17875" s="4"/>
      <c r="RKH17875" s="9"/>
      <c r="RKI17875" s="9"/>
      <c r="RKJ17875" s="7"/>
      <c r="RKK17875" s="3"/>
      <c r="RKL17875" s="4"/>
      <c r="RKM17875" s="4"/>
      <c r="RKN17875" s="10"/>
      <c r="RKO17875" s="4"/>
      <c r="RKP17875" s="9"/>
      <c r="RKQ17875" s="9"/>
      <c r="RKR17875" s="7"/>
      <c r="RKS17875" s="3"/>
      <c r="RKT17875" s="4"/>
      <c r="RKU17875" s="4"/>
      <c r="RKV17875" s="10"/>
      <c r="RKW17875" s="4"/>
      <c r="RKX17875" s="9"/>
      <c r="RKY17875" s="9"/>
      <c r="RKZ17875" s="7"/>
      <c r="RLA17875" s="3"/>
      <c r="RLB17875" s="4"/>
      <c r="RLC17875" s="4"/>
      <c r="RLD17875" s="10"/>
      <c r="RLE17875" s="4"/>
      <c r="RLF17875" s="9"/>
      <c r="RLG17875" s="9"/>
      <c r="RLH17875" s="7"/>
      <c r="RLI17875" s="3"/>
      <c r="RLJ17875" s="4"/>
      <c r="RLK17875" s="4"/>
      <c r="RLL17875" s="10"/>
      <c r="RLM17875" s="4"/>
      <c r="RLN17875" s="9"/>
      <c r="RLO17875" s="9"/>
      <c r="RLP17875" s="7"/>
      <c r="RLQ17875" s="3"/>
      <c r="RLR17875" s="4"/>
      <c r="RLS17875" s="4"/>
      <c r="RLT17875" s="10"/>
      <c r="RLU17875" s="4"/>
      <c r="RLV17875" s="9"/>
      <c r="RLW17875" s="9"/>
      <c r="RLX17875" s="7"/>
      <c r="RLY17875" s="3"/>
      <c r="RLZ17875" s="4"/>
      <c r="RMA17875" s="4"/>
      <c r="RMB17875" s="10"/>
      <c r="RMC17875" s="4"/>
      <c r="RMD17875" s="9"/>
      <c r="RME17875" s="9"/>
      <c r="RMF17875" s="7"/>
      <c r="RMG17875" s="3"/>
      <c r="RMH17875" s="4"/>
      <c r="RMI17875" s="4"/>
      <c r="RMJ17875" s="10"/>
      <c r="RMK17875" s="4"/>
      <c r="RML17875" s="9"/>
      <c r="RMM17875" s="9"/>
      <c r="RMN17875" s="7"/>
      <c r="RMO17875" s="3"/>
      <c r="RMP17875" s="4"/>
      <c r="RMQ17875" s="4"/>
      <c r="RMR17875" s="10"/>
      <c r="RMS17875" s="4"/>
      <c r="RMT17875" s="9"/>
      <c r="RMU17875" s="9"/>
      <c r="RMV17875" s="7"/>
      <c r="RMW17875" s="3"/>
      <c r="RMX17875" s="4"/>
      <c r="RMY17875" s="4"/>
      <c r="RMZ17875" s="10"/>
      <c r="RNA17875" s="4"/>
      <c r="RNB17875" s="9"/>
      <c r="RNC17875" s="9"/>
      <c r="RND17875" s="7"/>
      <c r="RNE17875" s="3"/>
      <c r="RNF17875" s="4"/>
      <c r="RNG17875" s="4"/>
      <c r="RNH17875" s="10"/>
      <c r="RNI17875" s="4"/>
      <c r="RNJ17875" s="9"/>
      <c r="RNK17875" s="9"/>
      <c r="RNL17875" s="7"/>
      <c r="RNM17875" s="3"/>
      <c r="RNN17875" s="4"/>
      <c r="RNO17875" s="4"/>
      <c r="RNP17875" s="10"/>
      <c r="RNQ17875" s="4"/>
      <c r="RNR17875" s="9"/>
      <c r="RNS17875" s="9"/>
      <c r="RNT17875" s="7"/>
      <c r="RNU17875" s="3"/>
      <c r="RNV17875" s="4"/>
      <c r="RNW17875" s="4"/>
      <c r="RNX17875" s="10"/>
      <c r="RNY17875" s="4"/>
      <c r="RNZ17875" s="9"/>
      <c r="ROA17875" s="9"/>
      <c r="ROB17875" s="7"/>
      <c r="ROC17875" s="3"/>
      <c r="ROD17875" s="4"/>
      <c r="ROE17875" s="4"/>
      <c r="ROF17875" s="10"/>
      <c r="ROG17875" s="4"/>
      <c r="ROH17875" s="9"/>
      <c r="ROI17875" s="9"/>
      <c r="ROJ17875" s="7"/>
      <c r="ROK17875" s="3"/>
      <c r="ROL17875" s="4"/>
      <c r="ROM17875" s="4"/>
      <c r="RON17875" s="10"/>
      <c r="ROO17875" s="4"/>
      <c r="ROP17875" s="9"/>
      <c r="ROQ17875" s="9"/>
      <c r="ROR17875" s="7"/>
      <c r="ROS17875" s="3"/>
      <c r="ROT17875" s="4"/>
      <c r="ROU17875" s="4"/>
      <c r="ROV17875" s="10"/>
      <c r="ROW17875" s="4"/>
      <c r="ROX17875" s="9"/>
      <c r="ROY17875" s="9"/>
      <c r="ROZ17875" s="7"/>
      <c r="RPA17875" s="3"/>
      <c r="RPB17875" s="4"/>
      <c r="RPC17875" s="4"/>
      <c r="RPD17875" s="10"/>
      <c r="RPE17875" s="4"/>
      <c r="RPF17875" s="9"/>
      <c r="RPG17875" s="9"/>
      <c r="RPH17875" s="7"/>
      <c r="RPI17875" s="3"/>
      <c r="RPJ17875" s="4"/>
      <c r="RPK17875" s="4"/>
      <c r="RPL17875" s="10"/>
      <c r="RPM17875" s="4"/>
      <c r="RPN17875" s="9"/>
      <c r="RPO17875" s="9"/>
      <c r="RPP17875" s="7"/>
      <c r="RPQ17875" s="3"/>
      <c r="RPR17875" s="4"/>
      <c r="RPS17875" s="4"/>
      <c r="RPT17875" s="10"/>
      <c r="RPU17875" s="4"/>
      <c r="RPV17875" s="9"/>
      <c r="RPW17875" s="9"/>
      <c r="RPX17875" s="7"/>
      <c r="RPY17875" s="3"/>
      <c r="RPZ17875" s="4"/>
      <c r="RQA17875" s="4"/>
      <c r="RQB17875" s="10"/>
      <c r="RQC17875" s="4"/>
      <c r="RQD17875" s="9"/>
      <c r="RQE17875" s="9"/>
      <c r="RQF17875" s="7"/>
      <c r="RQG17875" s="3"/>
      <c r="RQH17875" s="4"/>
      <c r="RQI17875" s="4"/>
      <c r="RQJ17875" s="10"/>
      <c r="RQK17875" s="4"/>
      <c r="RQL17875" s="9"/>
      <c r="RQM17875" s="9"/>
      <c r="RQN17875" s="7"/>
      <c r="RQO17875" s="3"/>
      <c r="RQP17875" s="4"/>
      <c r="RQQ17875" s="4"/>
      <c r="RQR17875" s="10"/>
      <c r="RQS17875" s="4"/>
      <c r="RQT17875" s="9"/>
      <c r="RQU17875" s="9"/>
      <c r="RQV17875" s="7"/>
      <c r="RQW17875" s="3"/>
      <c r="RQX17875" s="4"/>
      <c r="RQY17875" s="4"/>
      <c r="RQZ17875" s="10"/>
      <c r="RRA17875" s="4"/>
      <c r="RRB17875" s="9"/>
      <c r="RRC17875" s="9"/>
      <c r="RRD17875" s="7"/>
      <c r="RRE17875" s="3"/>
      <c r="RRF17875" s="4"/>
      <c r="RRG17875" s="4"/>
      <c r="RRH17875" s="10"/>
      <c r="RRI17875" s="4"/>
      <c r="RRJ17875" s="9"/>
      <c r="RRK17875" s="9"/>
      <c r="RRL17875" s="7"/>
      <c r="RRM17875" s="3"/>
      <c r="RRN17875" s="4"/>
      <c r="RRO17875" s="4"/>
      <c r="RRP17875" s="10"/>
      <c r="RRQ17875" s="4"/>
      <c r="RRR17875" s="9"/>
      <c r="RRS17875" s="9"/>
      <c r="RRT17875" s="7"/>
      <c r="RRU17875" s="3"/>
      <c r="RRV17875" s="4"/>
      <c r="RRW17875" s="4"/>
      <c r="RRX17875" s="10"/>
      <c r="RRY17875" s="4"/>
      <c r="RRZ17875" s="9"/>
      <c r="RSA17875" s="9"/>
      <c r="RSB17875" s="7"/>
      <c r="RSC17875" s="3"/>
      <c r="RSD17875" s="4"/>
      <c r="RSE17875" s="4"/>
      <c r="RSF17875" s="10"/>
      <c r="RSG17875" s="4"/>
      <c r="RSH17875" s="9"/>
      <c r="RSI17875" s="9"/>
      <c r="RSJ17875" s="7"/>
      <c r="RSK17875" s="3"/>
      <c r="RSL17875" s="4"/>
      <c r="RSM17875" s="4"/>
      <c r="RSN17875" s="10"/>
      <c r="RSO17875" s="4"/>
      <c r="RSP17875" s="9"/>
      <c r="RSQ17875" s="9"/>
      <c r="RSR17875" s="7"/>
      <c r="RSS17875" s="3"/>
      <c r="RST17875" s="4"/>
      <c r="RSU17875" s="4"/>
      <c r="RSV17875" s="10"/>
      <c r="RSW17875" s="4"/>
      <c r="RSX17875" s="9"/>
      <c r="RSY17875" s="9"/>
      <c r="RSZ17875" s="7"/>
      <c r="RTA17875" s="3"/>
      <c r="RTB17875" s="4"/>
      <c r="RTC17875" s="4"/>
      <c r="RTD17875" s="10"/>
      <c r="RTE17875" s="4"/>
      <c r="RTF17875" s="9"/>
      <c r="RTG17875" s="9"/>
      <c r="RTH17875" s="7"/>
      <c r="RTI17875" s="3"/>
      <c r="RTJ17875" s="4"/>
      <c r="RTK17875" s="4"/>
      <c r="RTL17875" s="10"/>
      <c r="RTM17875" s="4"/>
      <c r="RTN17875" s="9"/>
      <c r="RTO17875" s="9"/>
      <c r="RTP17875" s="7"/>
      <c r="RTQ17875" s="3"/>
      <c r="RTR17875" s="4"/>
      <c r="RTS17875" s="4"/>
      <c r="RTT17875" s="10"/>
      <c r="RTU17875" s="4"/>
      <c r="RTV17875" s="9"/>
      <c r="RTW17875" s="9"/>
      <c r="RTX17875" s="7"/>
      <c r="RTY17875" s="3"/>
      <c r="RTZ17875" s="4"/>
      <c r="RUA17875" s="4"/>
      <c r="RUB17875" s="10"/>
      <c r="RUC17875" s="4"/>
      <c r="RUD17875" s="9"/>
      <c r="RUE17875" s="9"/>
      <c r="RUF17875" s="7"/>
      <c r="RUG17875" s="3"/>
      <c r="RUH17875" s="4"/>
      <c r="RUI17875" s="4"/>
      <c r="RUJ17875" s="10"/>
      <c r="RUK17875" s="4"/>
      <c r="RUL17875" s="9"/>
      <c r="RUM17875" s="9"/>
      <c r="RUN17875" s="7"/>
      <c r="RUO17875" s="3"/>
      <c r="RUP17875" s="4"/>
      <c r="RUQ17875" s="4"/>
      <c r="RUR17875" s="10"/>
      <c r="RUS17875" s="4"/>
      <c r="RUT17875" s="9"/>
      <c r="RUU17875" s="9"/>
      <c r="RUV17875" s="7"/>
      <c r="RUW17875" s="3"/>
      <c r="RUX17875" s="4"/>
      <c r="RUY17875" s="4"/>
      <c r="RUZ17875" s="10"/>
      <c r="RVA17875" s="4"/>
      <c r="RVB17875" s="9"/>
      <c r="RVC17875" s="9"/>
      <c r="RVD17875" s="7"/>
      <c r="RVE17875" s="3"/>
      <c r="RVF17875" s="4"/>
      <c r="RVG17875" s="4"/>
      <c r="RVH17875" s="10"/>
      <c r="RVI17875" s="4"/>
      <c r="RVJ17875" s="9"/>
      <c r="RVK17875" s="9"/>
      <c r="RVL17875" s="7"/>
      <c r="RVM17875" s="3"/>
      <c r="RVN17875" s="4"/>
      <c r="RVO17875" s="4"/>
      <c r="RVP17875" s="10"/>
      <c r="RVQ17875" s="4"/>
      <c r="RVR17875" s="9"/>
      <c r="RVS17875" s="9"/>
      <c r="RVT17875" s="7"/>
      <c r="RVU17875" s="3"/>
      <c r="RVV17875" s="4"/>
      <c r="RVW17875" s="4"/>
      <c r="RVX17875" s="10"/>
      <c r="RVY17875" s="4"/>
      <c r="RVZ17875" s="9"/>
      <c r="RWA17875" s="9"/>
      <c r="RWB17875" s="7"/>
      <c r="RWC17875" s="3"/>
      <c r="RWD17875" s="4"/>
      <c r="RWE17875" s="4"/>
      <c r="RWF17875" s="10"/>
      <c r="RWG17875" s="4"/>
      <c r="RWH17875" s="9"/>
      <c r="RWI17875" s="9"/>
      <c r="RWJ17875" s="7"/>
      <c r="RWK17875" s="3"/>
      <c r="RWL17875" s="4"/>
      <c r="RWM17875" s="4"/>
      <c r="RWN17875" s="10"/>
      <c r="RWO17875" s="4"/>
      <c r="RWP17875" s="9"/>
      <c r="RWQ17875" s="9"/>
      <c r="RWR17875" s="7"/>
      <c r="RWS17875" s="3"/>
      <c r="RWT17875" s="4"/>
      <c r="RWU17875" s="4"/>
      <c r="RWV17875" s="10"/>
      <c r="RWW17875" s="4"/>
      <c r="RWX17875" s="9"/>
      <c r="RWY17875" s="9"/>
      <c r="RWZ17875" s="7"/>
      <c r="RXA17875" s="3"/>
      <c r="RXB17875" s="4"/>
      <c r="RXC17875" s="4"/>
      <c r="RXD17875" s="10"/>
      <c r="RXE17875" s="4"/>
      <c r="RXF17875" s="9"/>
      <c r="RXG17875" s="9"/>
      <c r="RXH17875" s="7"/>
      <c r="RXI17875" s="3"/>
      <c r="RXJ17875" s="4"/>
      <c r="RXK17875" s="4"/>
      <c r="RXL17875" s="10"/>
      <c r="RXM17875" s="4"/>
      <c r="RXN17875" s="9"/>
      <c r="RXO17875" s="9"/>
      <c r="RXP17875" s="7"/>
      <c r="RXQ17875" s="3"/>
      <c r="RXR17875" s="4"/>
      <c r="RXS17875" s="4"/>
      <c r="RXT17875" s="10"/>
      <c r="RXU17875" s="4"/>
      <c r="RXV17875" s="9"/>
      <c r="RXW17875" s="9"/>
      <c r="RXX17875" s="7"/>
      <c r="RXY17875" s="3"/>
      <c r="RXZ17875" s="4"/>
      <c r="RYA17875" s="4"/>
      <c r="RYB17875" s="10"/>
      <c r="RYC17875" s="4"/>
      <c r="RYD17875" s="9"/>
      <c r="RYE17875" s="9"/>
      <c r="RYF17875" s="7"/>
      <c r="RYG17875" s="3"/>
      <c r="RYH17875" s="4"/>
      <c r="RYI17875" s="4"/>
      <c r="RYJ17875" s="10"/>
      <c r="RYK17875" s="4"/>
      <c r="RYL17875" s="9"/>
      <c r="RYM17875" s="9"/>
      <c r="RYN17875" s="7"/>
      <c r="RYO17875" s="3"/>
      <c r="RYP17875" s="4"/>
      <c r="RYQ17875" s="4"/>
      <c r="RYR17875" s="10"/>
      <c r="RYS17875" s="4"/>
      <c r="RYT17875" s="9"/>
      <c r="RYU17875" s="9"/>
      <c r="RYV17875" s="7"/>
      <c r="RYW17875" s="3"/>
      <c r="RYX17875" s="4"/>
      <c r="RYY17875" s="4"/>
      <c r="RYZ17875" s="10"/>
      <c r="RZA17875" s="4"/>
      <c r="RZB17875" s="9"/>
      <c r="RZC17875" s="9"/>
      <c r="RZD17875" s="7"/>
      <c r="RZE17875" s="3"/>
      <c r="RZF17875" s="4"/>
      <c r="RZG17875" s="4"/>
      <c r="RZH17875" s="10"/>
      <c r="RZI17875" s="4"/>
      <c r="RZJ17875" s="9"/>
      <c r="RZK17875" s="9"/>
      <c r="RZL17875" s="7"/>
      <c r="RZM17875" s="3"/>
      <c r="RZN17875" s="4"/>
      <c r="RZO17875" s="4"/>
      <c r="RZP17875" s="10"/>
      <c r="RZQ17875" s="4"/>
      <c r="RZR17875" s="9"/>
      <c r="RZS17875" s="9"/>
      <c r="RZT17875" s="7"/>
      <c r="RZU17875" s="3"/>
      <c r="RZV17875" s="4"/>
      <c r="RZW17875" s="4"/>
      <c r="RZX17875" s="10"/>
      <c r="RZY17875" s="4"/>
      <c r="RZZ17875" s="9"/>
      <c r="SAA17875" s="9"/>
      <c r="SAB17875" s="7"/>
      <c r="SAC17875" s="3"/>
      <c r="SAD17875" s="4"/>
      <c r="SAE17875" s="4"/>
      <c r="SAF17875" s="10"/>
      <c r="SAG17875" s="4"/>
      <c r="SAH17875" s="9"/>
      <c r="SAI17875" s="9"/>
      <c r="SAJ17875" s="7"/>
      <c r="SAK17875" s="3"/>
      <c r="SAL17875" s="4"/>
      <c r="SAM17875" s="4"/>
      <c r="SAN17875" s="10"/>
      <c r="SAO17875" s="4"/>
      <c r="SAP17875" s="9"/>
      <c r="SAQ17875" s="9"/>
      <c r="SAR17875" s="7"/>
      <c r="SAS17875" s="3"/>
      <c r="SAT17875" s="4"/>
      <c r="SAU17875" s="4"/>
      <c r="SAV17875" s="10"/>
      <c r="SAW17875" s="4"/>
      <c r="SAX17875" s="9"/>
      <c r="SAY17875" s="9"/>
      <c r="SAZ17875" s="7"/>
      <c r="SBA17875" s="3"/>
      <c r="SBB17875" s="4"/>
      <c r="SBC17875" s="4"/>
      <c r="SBD17875" s="10"/>
      <c r="SBE17875" s="4"/>
      <c r="SBF17875" s="9"/>
      <c r="SBG17875" s="9"/>
      <c r="SBH17875" s="7"/>
      <c r="SBI17875" s="3"/>
      <c r="SBJ17875" s="4"/>
      <c r="SBK17875" s="4"/>
      <c r="SBL17875" s="10"/>
      <c r="SBM17875" s="4"/>
      <c r="SBN17875" s="9"/>
      <c r="SBO17875" s="9"/>
      <c r="SBP17875" s="7"/>
      <c r="SBQ17875" s="3"/>
      <c r="SBR17875" s="4"/>
      <c r="SBS17875" s="4"/>
      <c r="SBT17875" s="10"/>
      <c r="SBU17875" s="4"/>
      <c r="SBV17875" s="9"/>
      <c r="SBW17875" s="9"/>
      <c r="SBX17875" s="7"/>
      <c r="SBY17875" s="3"/>
      <c r="SBZ17875" s="4"/>
      <c r="SCA17875" s="4"/>
      <c r="SCB17875" s="10"/>
      <c r="SCC17875" s="4"/>
      <c r="SCD17875" s="9"/>
      <c r="SCE17875" s="9"/>
      <c r="SCF17875" s="7"/>
      <c r="SCG17875" s="3"/>
      <c r="SCH17875" s="4"/>
      <c r="SCI17875" s="4"/>
      <c r="SCJ17875" s="10"/>
      <c r="SCK17875" s="4"/>
      <c r="SCL17875" s="9"/>
      <c r="SCM17875" s="9"/>
      <c r="SCN17875" s="7"/>
      <c r="SCO17875" s="3"/>
      <c r="SCP17875" s="4"/>
      <c r="SCQ17875" s="4"/>
      <c r="SCR17875" s="10"/>
      <c r="SCS17875" s="4"/>
      <c r="SCT17875" s="9"/>
      <c r="SCU17875" s="9"/>
      <c r="SCV17875" s="7"/>
      <c r="SCW17875" s="3"/>
      <c r="SCX17875" s="4"/>
      <c r="SCY17875" s="4"/>
      <c r="SCZ17875" s="10"/>
      <c r="SDA17875" s="4"/>
      <c r="SDB17875" s="9"/>
      <c r="SDC17875" s="9"/>
      <c r="SDD17875" s="7"/>
      <c r="SDE17875" s="3"/>
      <c r="SDF17875" s="4"/>
      <c r="SDG17875" s="4"/>
      <c r="SDH17875" s="10"/>
      <c r="SDI17875" s="4"/>
      <c r="SDJ17875" s="9"/>
      <c r="SDK17875" s="9"/>
      <c r="SDL17875" s="7"/>
      <c r="SDM17875" s="3"/>
      <c r="SDN17875" s="4"/>
      <c r="SDO17875" s="4"/>
      <c r="SDP17875" s="10"/>
      <c r="SDQ17875" s="4"/>
      <c r="SDR17875" s="9"/>
      <c r="SDS17875" s="9"/>
      <c r="SDT17875" s="7"/>
      <c r="SDU17875" s="3"/>
      <c r="SDV17875" s="4"/>
      <c r="SDW17875" s="4"/>
      <c r="SDX17875" s="10"/>
      <c r="SDY17875" s="4"/>
      <c r="SDZ17875" s="9"/>
      <c r="SEA17875" s="9"/>
      <c r="SEB17875" s="7"/>
      <c r="SEC17875" s="3"/>
      <c r="SED17875" s="4"/>
      <c r="SEE17875" s="4"/>
      <c r="SEF17875" s="10"/>
      <c r="SEG17875" s="4"/>
      <c r="SEH17875" s="9"/>
      <c r="SEI17875" s="9"/>
      <c r="SEJ17875" s="7"/>
      <c r="SEK17875" s="3"/>
      <c r="SEL17875" s="4"/>
      <c r="SEM17875" s="4"/>
      <c r="SEN17875" s="10"/>
      <c r="SEO17875" s="4"/>
      <c r="SEP17875" s="9"/>
      <c r="SEQ17875" s="9"/>
      <c r="SER17875" s="7"/>
      <c r="SES17875" s="3"/>
      <c r="SET17875" s="4"/>
      <c r="SEU17875" s="4"/>
      <c r="SEV17875" s="10"/>
      <c r="SEW17875" s="4"/>
      <c r="SEX17875" s="9"/>
      <c r="SEY17875" s="9"/>
      <c r="SEZ17875" s="7"/>
      <c r="SFA17875" s="3"/>
      <c r="SFB17875" s="4"/>
      <c r="SFC17875" s="4"/>
      <c r="SFD17875" s="10"/>
      <c r="SFE17875" s="4"/>
      <c r="SFF17875" s="9"/>
      <c r="SFG17875" s="9"/>
      <c r="SFH17875" s="7"/>
      <c r="SFI17875" s="3"/>
      <c r="SFJ17875" s="4"/>
      <c r="SFK17875" s="4"/>
      <c r="SFL17875" s="10"/>
      <c r="SFM17875" s="4"/>
      <c r="SFN17875" s="9"/>
      <c r="SFO17875" s="9"/>
      <c r="SFP17875" s="7"/>
      <c r="SFQ17875" s="3"/>
      <c r="SFR17875" s="4"/>
      <c r="SFS17875" s="4"/>
      <c r="SFT17875" s="10"/>
      <c r="SFU17875" s="4"/>
      <c r="SFV17875" s="9"/>
      <c r="SFW17875" s="9"/>
      <c r="SFX17875" s="7"/>
      <c r="SFY17875" s="3"/>
      <c r="SFZ17875" s="4"/>
      <c r="SGA17875" s="4"/>
      <c r="SGB17875" s="10"/>
      <c r="SGC17875" s="4"/>
      <c r="SGD17875" s="9"/>
      <c r="SGE17875" s="9"/>
      <c r="SGF17875" s="7"/>
      <c r="SGG17875" s="3"/>
      <c r="SGH17875" s="4"/>
      <c r="SGI17875" s="4"/>
      <c r="SGJ17875" s="10"/>
      <c r="SGK17875" s="4"/>
      <c r="SGL17875" s="9"/>
      <c r="SGM17875" s="9"/>
      <c r="SGN17875" s="7"/>
      <c r="SGO17875" s="3"/>
      <c r="SGP17875" s="4"/>
      <c r="SGQ17875" s="4"/>
      <c r="SGR17875" s="10"/>
      <c r="SGS17875" s="4"/>
      <c r="SGT17875" s="9"/>
      <c r="SGU17875" s="9"/>
      <c r="SGV17875" s="7"/>
      <c r="SGW17875" s="3"/>
      <c r="SGX17875" s="4"/>
      <c r="SGY17875" s="4"/>
      <c r="SGZ17875" s="10"/>
      <c r="SHA17875" s="4"/>
      <c r="SHB17875" s="9"/>
      <c r="SHC17875" s="9"/>
      <c r="SHD17875" s="7"/>
      <c r="SHE17875" s="3"/>
      <c r="SHF17875" s="4"/>
      <c r="SHG17875" s="4"/>
      <c r="SHH17875" s="10"/>
      <c r="SHI17875" s="4"/>
      <c r="SHJ17875" s="9"/>
      <c r="SHK17875" s="9"/>
      <c r="SHL17875" s="7"/>
      <c r="SHM17875" s="3"/>
      <c r="SHN17875" s="4"/>
      <c r="SHO17875" s="4"/>
      <c r="SHP17875" s="10"/>
      <c r="SHQ17875" s="4"/>
      <c r="SHR17875" s="9"/>
      <c r="SHS17875" s="9"/>
      <c r="SHT17875" s="7"/>
      <c r="SHU17875" s="3"/>
      <c r="SHV17875" s="4"/>
      <c r="SHW17875" s="4"/>
      <c r="SHX17875" s="10"/>
      <c r="SHY17875" s="4"/>
      <c r="SHZ17875" s="9"/>
      <c r="SIA17875" s="9"/>
      <c r="SIB17875" s="7"/>
      <c r="SIC17875" s="3"/>
      <c r="SID17875" s="4"/>
      <c r="SIE17875" s="4"/>
      <c r="SIF17875" s="10"/>
      <c r="SIG17875" s="4"/>
      <c r="SIH17875" s="9"/>
      <c r="SII17875" s="9"/>
      <c r="SIJ17875" s="7"/>
      <c r="SIK17875" s="3"/>
      <c r="SIL17875" s="4"/>
      <c r="SIM17875" s="4"/>
      <c r="SIN17875" s="10"/>
      <c r="SIO17875" s="4"/>
      <c r="SIP17875" s="9"/>
      <c r="SIQ17875" s="9"/>
      <c r="SIR17875" s="7"/>
      <c r="SIS17875" s="3"/>
      <c r="SIT17875" s="4"/>
      <c r="SIU17875" s="4"/>
      <c r="SIV17875" s="10"/>
      <c r="SIW17875" s="4"/>
      <c r="SIX17875" s="9"/>
      <c r="SIY17875" s="9"/>
      <c r="SIZ17875" s="7"/>
      <c r="SJA17875" s="3"/>
      <c r="SJB17875" s="4"/>
      <c r="SJC17875" s="4"/>
      <c r="SJD17875" s="10"/>
      <c r="SJE17875" s="4"/>
      <c r="SJF17875" s="9"/>
      <c r="SJG17875" s="9"/>
      <c r="SJH17875" s="7"/>
      <c r="SJI17875" s="3"/>
      <c r="SJJ17875" s="4"/>
      <c r="SJK17875" s="4"/>
      <c r="SJL17875" s="10"/>
      <c r="SJM17875" s="4"/>
      <c r="SJN17875" s="9"/>
      <c r="SJO17875" s="9"/>
      <c r="SJP17875" s="7"/>
      <c r="SJQ17875" s="3"/>
      <c r="SJR17875" s="4"/>
      <c r="SJS17875" s="4"/>
      <c r="SJT17875" s="10"/>
      <c r="SJU17875" s="4"/>
      <c r="SJV17875" s="9"/>
      <c r="SJW17875" s="9"/>
      <c r="SJX17875" s="7"/>
      <c r="SJY17875" s="3"/>
      <c r="SJZ17875" s="4"/>
      <c r="SKA17875" s="4"/>
      <c r="SKB17875" s="10"/>
      <c r="SKC17875" s="4"/>
      <c r="SKD17875" s="9"/>
      <c r="SKE17875" s="9"/>
      <c r="SKF17875" s="7"/>
      <c r="SKG17875" s="3"/>
      <c r="SKH17875" s="4"/>
      <c r="SKI17875" s="4"/>
      <c r="SKJ17875" s="10"/>
      <c r="SKK17875" s="4"/>
      <c r="SKL17875" s="9"/>
      <c r="SKM17875" s="9"/>
      <c r="SKN17875" s="7"/>
      <c r="SKO17875" s="3"/>
      <c r="SKP17875" s="4"/>
      <c r="SKQ17875" s="4"/>
      <c r="SKR17875" s="10"/>
      <c r="SKS17875" s="4"/>
      <c r="SKT17875" s="9"/>
      <c r="SKU17875" s="9"/>
      <c r="SKV17875" s="7"/>
      <c r="SKW17875" s="3"/>
      <c r="SKX17875" s="4"/>
      <c r="SKY17875" s="4"/>
      <c r="SKZ17875" s="10"/>
      <c r="SLA17875" s="4"/>
      <c r="SLB17875" s="9"/>
      <c r="SLC17875" s="9"/>
      <c r="SLD17875" s="7"/>
      <c r="SLE17875" s="3"/>
      <c r="SLF17875" s="4"/>
      <c r="SLG17875" s="4"/>
      <c r="SLH17875" s="10"/>
      <c r="SLI17875" s="4"/>
      <c r="SLJ17875" s="9"/>
      <c r="SLK17875" s="9"/>
      <c r="SLL17875" s="7"/>
      <c r="SLM17875" s="3"/>
      <c r="SLN17875" s="4"/>
      <c r="SLO17875" s="4"/>
      <c r="SLP17875" s="10"/>
      <c r="SLQ17875" s="4"/>
      <c r="SLR17875" s="9"/>
      <c r="SLS17875" s="9"/>
      <c r="SLT17875" s="7"/>
      <c r="SLU17875" s="3"/>
      <c r="SLV17875" s="4"/>
      <c r="SLW17875" s="4"/>
      <c r="SLX17875" s="10"/>
      <c r="SLY17875" s="4"/>
      <c r="SLZ17875" s="9"/>
      <c r="SMA17875" s="9"/>
      <c r="SMB17875" s="7"/>
      <c r="SMC17875" s="3"/>
      <c r="SMD17875" s="4"/>
      <c r="SME17875" s="4"/>
      <c r="SMF17875" s="10"/>
      <c r="SMG17875" s="4"/>
      <c r="SMH17875" s="9"/>
      <c r="SMI17875" s="9"/>
      <c r="SMJ17875" s="7"/>
      <c r="SMK17875" s="3"/>
      <c r="SML17875" s="4"/>
      <c r="SMM17875" s="4"/>
      <c r="SMN17875" s="10"/>
      <c r="SMO17875" s="4"/>
      <c r="SMP17875" s="9"/>
      <c r="SMQ17875" s="9"/>
      <c r="SMR17875" s="7"/>
      <c r="SMS17875" s="3"/>
      <c r="SMT17875" s="4"/>
      <c r="SMU17875" s="4"/>
      <c r="SMV17875" s="10"/>
      <c r="SMW17875" s="4"/>
      <c r="SMX17875" s="9"/>
      <c r="SMY17875" s="9"/>
      <c r="SMZ17875" s="7"/>
      <c r="SNA17875" s="3"/>
      <c r="SNB17875" s="4"/>
      <c r="SNC17875" s="4"/>
      <c r="SND17875" s="10"/>
      <c r="SNE17875" s="4"/>
      <c r="SNF17875" s="9"/>
      <c r="SNG17875" s="9"/>
      <c r="SNH17875" s="7"/>
      <c r="SNI17875" s="3"/>
      <c r="SNJ17875" s="4"/>
      <c r="SNK17875" s="4"/>
      <c r="SNL17875" s="10"/>
      <c r="SNM17875" s="4"/>
      <c r="SNN17875" s="9"/>
      <c r="SNO17875" s="9"/>
      <c r="SNP17875" s="7"/>
      <c r="SNQ17875" s="3"/>
      <c r="SNR17875" s="4"/>
      <c r="SNS17875" s="4"/>
      <c r="SNT17875" s="10"/>
      <c r="SNU17875" s="4"/>
      <c r="SNV17875" s="9"/>
      <c r="SNW17875" s="9"/>
      <c r="SNX17875" s="7"/>
      <c r="SNY17875" s="3"/>
      <c r="SNZ17875" s="4"/>
      <c r="SOA17875" s="4"/>
      <c r="SOB17875" s="10"/>
      <c r="SOC17875" s="4"/>
      <c r="SOD17875" s="9"/>
      <c r="SOE17875" s="9"/>
      <c r="SOF17875" s="7"/>
      <c r="SOG17875" s="3"/>
      <c r="SOH17875" s="4"/>
      <c r="SOI17875" s="4"/>
      <c r="SOJ17875" s="10"/>
      <c r="SOK17875" s="4"/>
      <c r="SOL17875" s="9"/>
      <c r="SOM17875" s="9"/>
      <c r="SON17875" s="7"/>
      <c r="SOO17875" s="3"/>
      <c r="SOP17875" s="4"/>
      <c r="SOQ17875" s="4"/>
      <c r="SOR17875" s="10"/>
      <c r="SOS17875" s="4"/>
      <c r="SOT17875" s="9"/>
      <c r="SOU17875" s="9"/>
      <c r="SOV17875" s="7"/>
      <c r="SOW17875" s="3"/>
      <c r="SOX17875" s="4"/>
      <c r="SOY17875" s="4"/>
      <c r="SOZ17875" s="10"/>
      <c r="SPA17875" s="4"/>
      <c r="SPB17875" s="9"/>
      <c r="SPC17875" s="9"/>
      <c r="SPD17875" s="7"/>
      <c r="SPE17875" s="3"/>
      <c r="SPF17875" s="4"/>
      <c r="SPG17875" s="4"/>
      <c r="SPH17875" s="10"/>
      <c r="SPI17875" s="4"/>
      <c r="SPJ17875" s="9"/>
      <c r="SPK17875" s="9"/>
      <c r="SPL17875" s="7"/>
      <c r="SPM17875" s="3"/>
      <c r="SPN17875" s="4"/>
      <c r="SPO17875" s="4"/>
      <c r="SPP17875" s="10"/>
      <c r="SPQ17875" s="4"/>
      <c r="SPR17875" s="9"/>
      <c r="SPS17875" s="9"/>
      <c r="SPT17875" s="7"/>
      <c r="SPU17875" s="3"/>
      <c r="SPV17875" s="4"/>
      <c r="SPW17875" s="4"/>
      <c r="SPX17875" s="10"/>
      <c r="SPY17875" s="4"/>
      <c r="SPZ17875" s="9"/>
      <c r="SQA17875" s="9"/>
      <c r="SQB17875" s="7"/>
      <c r="SQC17875" s="3"/>
      <c r="SQD17875" s="4"/>
      <c r="SQE17875" s="4"/>
      <c r="SQF17875" s="10"/>
      <c r="SQG17875" s="4"/>
      <c r="SQH17875" s="9"/>
      <c r="SQI17875" s="9"/>
      <c r="SQJ17875" s="7"/>
      <c r="SQK17875" s="3"/>
      <c r="SQL17875" s="4"/>
      <c r="SQM17875" s="4"/>
      <c r="SQN17875" s="10"/>
      <c r="SQO17875" s="4"/>
      <c r="SQP17875" s="9"/>
      <c r="SQQ17875" s="9"/>
      <c r="SQR17875" s="7"/>
      <c r="SQS17875" s="3"/>
      <c r="SQT17875" s="4"/>
      <c r="SQU17875" s="4"/>
      <c r="SQV17875" s="10"/>
      <c r="SQW17875" s="4"/>
      <c r="SQX17875" s="9"/>
      <c r="SQY17875" s="9"/>
      <c r="SQZ17875" s="7"/>
      <c r="SRA17875" s="3"/>
      <c r="SRB17875" s="4"/>
      <c r="SRC17875" s="4"/>
      <c r="SRD17875" s="10"/>
      <c r="SRE17875" s="4"/>
      <c r="SRF17875" s="9"/>
      <c r="SRG17875" s="9"/>
      <c r="SRH17875" s="7"/>
      <c r="SRI17875" s="3"/>
      <c r="SRJ17875" s="4"/>
      <c r="SRK17875" s="4"/>
      <c r="SRL17875" s="10"/>
      <c r="SRM17875" s="4"/>
      <c r="SRN17875" s="9"/>
      <c r="SRO17875" s="9"/>
      <c r="SRP17875" s="7"/>
      <c r="SRQ17875" s="3"/>
      <c r="SRR17875" s="4"/>
      <c r="SRS17875" s="4"/>
      <c r="SRT17875" s="10"/>
      <c r="SRU17875" s="4"/>
      <c r="SRV17875" s="9"/>
      <c r="SRW17875" s="9"/>
      <c r="SRX17875" s="7"/>
      <c r="SRY17875" s="3"/>
      <c r="SRZ17875" s="4"/>
      <c r="SSA17875" s="4"/>
      <c r="SSB17875" s="10"/>
      <c r="SSC17875" s="4"/>
      <c r="SSD17875" s="9"/>
      <c r="SSE17875" s="9"/>
      <c r="SSF17875" s="7"/>
      <c r="SSG17875" s="3"/>
      <c r="SSH17875" s="4"/>
      <c r="SSI17875" s="4"/>
      <c r="SSJ17875" s="10"/>
      <c r="SSK17875" s="4"/>
      <c r="SSL17875" s="9"/>
      <c r="SSM17875" s="9"/>
      <c r="SSN17875" s="7"/>
      <c r="SSO17875" s="3"/>
      <c r="SSP17875" s="4"/>
      <c r="SSQ17875" s="4"/>
      <c r="SSR17875" s="10"/>
      <c r="SSS17875" s="4"/>
      <c r="SST17875" s="9"/>
      <c r="SSU17875" s="9"/>
      <c r="SSV17875" s="7"/>
      <c r="SSW17875" s="3"/>
      <c r="SSX17875" s="4"/>
      <c r="SSY17875" s="4"/>
      <c r="SSZ17875" s="10"/>
      <c r="STA17875" s="4"/>
      <c r="STB17875" s="9"/>
      <c r="STC17875" s="9"/>
      <c r="STD17875" s="7"/>
      <c r="STE17875" s="3"/>
      <c r="STF17875" s="4"/>
      <c r="STG17875" s="4"/>
      <c r="STH17875" s="10"/>
      <c r="STI17875" s="4"/>
      <c r="STJ17875" s="9"/>
      <c r="STK17875" s="9"/>
      <c r="STL17875" s="7"/>
      <c r="STM17875" s="3"/>
      <c r="STN17875" s="4"/>
      <c r="STO17875" s="4"/>
      <c r="STP17875" s="10"/>
      <c r="STQ17875" s="4"/>
      <c r="STR17875" s="9"/>
      <c r="STS17875" s="9"/>
      <c r="STT17875" s="7"/>
      <c r="STU17875" s="3"/>
      <c r="STV17875" s="4"/>
      <c r="STW17875" s="4"/>
      <c r="STX17875" s="10"/>
      <c r="STY17875" s="4"/>
      <c r="STZ17875" s="9"/>
      <c r="SUA17875" s="9"/>
      <c r="SUB17875" s="7"/>
      <c r="SUC17875" s="3"/>
      <c r="SUD17875" s="4"/>
      <c r="SUE17875" s="4"/>
      <c r="SUF17875" s="10"/>
      <c r="SUG17875" s="4"/>
      <c r="SUH17875" s="9"/>
      <c r="SUI17875" s="9"/>
      <c r="SUJ17875" s="7"/>
      <c r="SUK17875" s="3"/>
      <c r="SUL17875" s="4"/>
      <c r="SUM17875" s="4"/>
      <c r="SUN17875" s="10"/>
      <c r="SUO17875" s="4"/>
      <c r="SUP17875" s="9"/>
      <c r="SUQ17875" s="9"/>
      <c r="SUR17875" s="7"/>
      <c r="SUS17875" s="3"/>
      <c r="SUT17875" s="4"/>
      <c r="SUU17875" s="4"/>
      <c r="SUV17875" s="10"/>
      <c r="SUW17875" s="4"/>
      <c r="SUX17875" s="9"/>
      <c r="SUY17875" s="9"/>
      <c r="SUZ17875" s="7"/>
      <c r="SVA17875" s="3"/>
      <c r="SVB17875" s="4"/>
      <c r="SVC17875" s="4"/>
      <c r="SVD17875" s="10"/>
      <c r="SVE17875" s="4"/>
      <c r="SVF17875" s="9"/>
      <c r="SVG17875" s="9"/>
      <c r="SVH17875" s="7"/>
      <c r="SVI17875" s="3"/>
      <c r="SVJ17875" s="4"/>
      <c r="SVK17875" s="4"/>
      <c r="SVL17875" s="10"/>
      <c r="SVM17875" s="4"/>
      <c r="SVN17875" s="9"/>
      <c r="SVO17875" s="9"/>
      <c r="SVP17875" s="7"/>
      <c r="SVQ17875" s="3"/>
      <c r="SVR17875" s="4"/>
      <c r="SVS17875" s="4"/>
      <c r="SVT17875" s="10"/>
      <c r="SVU17875" s="4"/>
      <c r="SVV17875" s="9"/>
      <c r="SVW17875" s="9"/>
      <c r="SVX17875" s="7"/>
      <c r="SVY17875" s="3"/>
      <c r="SVZ17875" s="4"/>
      <c r="SWA17875" s="4"/>
      <c r="SWB17875" s="10"/>
      <c r="SWC17875" s="4"/>
      <c r="SWD17875" s="9"/>
      <c r="SWE17875" s="9"/>
      <c r="SWF17875" s="7"/>
      <c r="SWG17875" s="3"/>
      <c r="SWH17875" s="4"/>
      <c r="SWI17875" s="4"/>
      <c r="SWJ17875" s="10"/>
      <c r="SWK17875" s="4"/>
      <c r="SWL17875" s="9"/>
      <c r="SWM17875" s="9"/>
      <c r="SWN17875" s="7"/>
      <c r="SWO17875" s="3"/>
      <c r="SWP17875" s="4"/>
      <c r="SWQ17875" s="4"/>
      <c r="SWR17875" s="10"/>
      <c r="SWS17875" s="4"/>
      <c r="SWT17875" s="9"/>
      <c r="SWU17875" s="9"/>
      <c r="SWV17875" s="7"/>
      <c r="SWW17875" s="3"/>
      <c r="SWX17875" s="4"/>
      <c r="SWY17875" s="4"/>
      <c r="SWZ17875" s="10"/>
      <c r="SXA17875" s="4"/>
      <c r="SXB17875" s="9"/>
      <c r="SXC17875" s="9"/>
      <c r="SXD17875" s="7"/>
      <c r="SXE17875" s="3"/>
      <c r="SXF17875" s="4"/>
      <c r="SXG17875" s="4"/>
      <c r="SXH17875" s="10"/>
      <c r="SXI17875" s="4"/>
      <c r="SXJ17875" s="9"/>
      <c r="SXK17875" s="9"/>
      <c r="SXL17875" s="7"/>
      <c r="SXM17875" s="3"/>
      <c r="SXN17875" s="4"/>
      <c r="SXO17875" s="4"/>
      <c r="SXP17875" s="10"/>
      <c r="SXQ17875" s="4"/>
      <c r="SXR17875" s="9"/>
      <c r="SXS17875" s="9"/>
      <c r="SXT17875" s="7"/>
      <c r="SXU17875" s="3"/>
      <c r="SXV17875" s="4"/>
      <c r="SXW17875" s="4"/>
      <c r="SXX17875" s="10"/>
      <c r="SXY17875" s="4"/>
      <c r="SXZ17875" s="9"/>
      <c r="SYA17875" s="9"/>
      <c r="SYB17875" s="7"/>
      <c r="SYC17875" s="3"/>
      <c r="SYD17875" s="4"/>
      <c r="SYE17875" s="4"/>
      <c r="SYF17875" s="10"/>
      <c r="SYG17875" s="4"/>
      <c r="SYH17875" s="9"/>
      <c r="SYI17875" s="9"/>
      <c r="SYJ17875" s="7"/>
      <c r="SYK17875" s="3"/>
      <c r="SYL17875" s="4"/>
      <c r="SYM17875" s="4"/>
      <c r="SYN17875" s="10"/>
      <c r="SYO17875" s="4"/>
      <c r="SYP17875" s="9"/>
      <c r="SYQ17875" s="9"/>
      <c r="SYR17875" s="7"/>
      <c r="SYS17875" s="3"/>
      <c r="SYT17875" s="4"/>
      <c r="SYU17875" s="4"/>
      <c r="SYV17875" s="10"/>
      <c r="SYW17875" s="4"/>
      <c r="SYX17875" s="9"/>
      <c r="SYY17875" s="9"/>
      <c r="SYZ17875" s="7"/>
      <c r="SZA17875" s="3"/>
      <c r="SZB17875" s="4"/>
      <c r="SZC17875" s="4"/>
      <c r="SZD17875" s="10"/>
      <c r="SZE17875" s="4"/>
      <c r="SZF17875" s="9"/>
      <c r="SZG17875" s="9"/>
      <c r="SZH17875" s="7"/>
      <c r="SZI17875" s="3"/>
      <c r="SZJ17875" s="4"/>
      <c r="SZK17875" s="4"/>
      <c r="SZL17875" s="10"/>
      <c r="SZM17875" s="4"/>
      <c r="SZN17875" s="9"/>
      <c r="SZO17875" s="9"/>
      <c r="SZP17875" s="7"/>
      <c r="SZQ17875" s="3"/>
      <c r="SZR17875" s="4"/>
      <c r="SZS17875" s="4"/>
      <c r="SZT17875" s="10"/>
      <c r="SZU17875" s="4"/>
      <c r="SZV17875" s="9"/>
      <c r="SZW17875" s="9"/>
      <c r="SZX17875" s="7"/>
      <c r="SZY17875" s="3"/>
      <c r="SZZ17875" s="4"/>
      <c r="TAA17875" s="4"/>
      <c r="TAB17875" s="10"/>
      <c r="TAC17875" s="4"/>
      <c r="TAD17875" s="9"/>
      <c r="TAE17875" s="9"/>
      <c r="TAF17875" s="7"/>
      <c r="TAG17875" s="3"/>
      <c r="TAH17875" s="4"/>
      <c r="TAI17875" s="4"/>
      <c r="TAJ17875" s="10"/>
      <c r="TAK17875" s="4"/>
      <c r="TAL17875" s="9"/>
      <c r="TAM17875" s="9"/>
      <c r="TAN17875" s="7"/>
      <c r="TAO17875" s="3"/>
      <c r="TAP17875" s="4"/>
      <c r="TAQ17875" s="4"/>
      <c r="TAR17875" s="10"/>
      <c r="TAS17875" s="4"/>
      <c r="TAT17875" s="9"/>
      <c r="TAU17875" s="9"/>
      <c r="TAV17875" s="7"/>
      <c r="TAW17875" s="3"/>
      <c r="TAX17875" s="4"/>
      <c r="TAY17875" s="4"/>
      <c r="TAZ17875" s="10"/>
      <c r="TBA17875" s="4"/>
      <c r="TBB17875" s="9"/>
      <c r="TBC17875" s="9"/>
      <c r="TBD17875" s="7"/>
      <c r="TBE17875" s="3"/>
      <c r="TBF17875" s="4"/>
      <c r="TBG17875" s="4"/>
      <c r="TBH17875" s="10"/>
      <c r="TBI17875" s="4"/>
      <c r="TBJ17875" s="9"/>
      <c r="TBK17875" s="9"/>
      <c r="TBL17875" s="7"/>
      <c r="TBM17875" s="3"/>
      <c r="TBN17875" s="4"/>
      <c r="TBO17875" s="4"/>
      <c r="TBP17875" s="10"/>
      <c r="TBQ17875" s="4"/>
      <c r="TBR17875" s="9"/>
      <c r="TBS17875" s="9"/>
      <c r="TBT17875" s="7"/>
      <c r="TBU17875" s="3"/>
      <c r="TBV17875" s="4"/>
      <c r="TBW17875" s="4"/>
      <c r="TBX17875" s="10"/>
      <c r="TBY17875" s="4"/>
      <c r="TBZ17875" s="9"/>
      <c r="TCA17875" s="9"/>
      <c r="TCB17875" s="7"/>
      <c r="TCC17875" s="3"/>
      <c r="TCD17875" s="4"/>
      <c r="TCE17875" s="4"/>
      <c r="TCF17875" s="10"/>
      <c r="TCG17875" s="4"/>
      <c r="TCH17875" s="9"/>
      <c r="TCI17875" s="9"/>
      <c r="TCJ17875" s="7"/>
      <c r="TCK17875" s="3"/>
      <c r="TCL17875" s="4"/>
      <c r="TCM17875" s="4"/>
      <c r="TCN17875" s="10"/>
      <c r="TCO17875" s="4"/>
      <c r="TCP17875" s="9"/>
      <c r="TCQ17875" s="9"/>
      <c r="TCR17875" s="7"/>
      <c r="TCS17875" s="3"/>
      <c r="TCT17875" s="4"/>
      <c r="TCU17875" s="4"/>
      <c r="TCV17875" s="10"/>
      <c r="TCW17875" s="4"/>
      <c r="TCX17875" s="9"/>
      <c r="TCY17875" s="9"/>
      <c r="TCZ17875" s="7"/>
      <c r="TDA17875" s="3"/>
      <c r="TDB17875" s="4"/>
      <c r="TDC17875" s="4"/>
      <c r="TDD17875" s="10"/>
      <c r="TDE17875" s="4"/>
      <c r="TDF17875" s="9"/>
      <c r="TDG17875" s="9"/>
      <c r="TDH17875" s="7"/>
      <c r="TDI17875" s="3"/>
      <c r="TDJ17875" s="4"/>
      <c r="TDK17875" s="4"/>
      <c r="TDL17875" s="10"/>
      <c r="TDM17875" s="4"/>
      <c r="TDN17875" s="9"/>
      <c r="TDO17875" s="9"/>
      <c r="TDP17875" s="7"/>
      <c r="TDQ17875" s="3"/>
      <c r="TDR17875" s="4"/>
      <c r="TDS17875" s="4"/>
      <c r="TDT17875" s="10"/>
      <c r="TDU17875" s="4"/>
      <c r="TDV17875" s="9"/>
      <c r="TDW17875" s="9"/>
      <c r="TDX17875" s="7"/>
      <c r="TDY17875" s="3"/>
      <c r="TDZ17875" s="4"/>
      <c r="TEA17875" s="4"/>
      <c r="TEB17875" s="10"/>
      <c r="TEC17875" s="4"/>
      <c r="TED17875" s="9"/>
      <c r="TEE17875" s="9"/>
      <c r="TEF17875" s="7"/>
      <c r="TEG17875" s="3"/>
      <c r="TEH17875" s="4"/>
      <c r="TEI17875" s="4"/>
      <c r="TEJ17875" s="10"/>
      <c r="TEK17875" s="4"/>
      <c r="TEL17875" s="9"/>
      <c r="TEM17875" s="9"/>
      <c r="TEN17875" s="7"/>
      <c r="TEO17875" s="3"/>
      <c r="TEP17875" s="4"/>
      <c r="TEQ17875" s="4"/>
      <c r="TER17875" s="10"/>
      <c r="TES17875" s="4"/>
      <c r="TET17875" s="9"/>
      <c r="TEU17875" s="9"/>
      <c r="TEV17875" s="7"/>
      <c r="TEW17875" s="3"/>
      <c r="TEX17875" s="4"/>
      <c r="TEY17875" s="4"/>
      <c r="TEZ17875" s="10"/>
      <c r="TFA17875" s="4"/>
      <c r="TFB17875" s="9"/>
      <c r="TFC17875" s="9"/>
      <c r="TFD17875" s="7"/>
      <c r="TFE17875" s="3"/>
      <c r="TFF17875" s="4"/>
      <c r="TFG17875" s="4"/>
      <c r="TFH17875" s="10"/>
      <c r="TFI17875" s="4"/>
      <c r="TFJ17875" s="9"/>
      <c r="TFK17875" s="9"/>
      <c r="TFL17875" s="7"/>
      <c r="TFM17875" s="3"/>
      <c r="TFN17875" s="4"/>
      <c r="TFO17875" s="4"/>
      <c r="TFP17875" s="10"/>
      <c r="TFQ17875" s="4"/>
      <c r="TFR17875" s="9"/>
      <c r="TFS17875" s="9"/>
      <c r="TFT17875" s="7"/>
      <c r="TFU17875" s="3"/>
      <c r="TFV17875" s="4"/>
      <c r="TFW17875" s="4"/>
      <c r="TFX17875" s="10"/>
      <c r="TFY17875" s="4"/>
      <c r="TFZ17875" s="9"/>
      <c r="TGA17875" s="9"/>
      <c r="TGB17875" s="7"/>
      <c r="TGC17875" s="3"/>
      <c r="TGD17875" s="4"/>
      <c r="TGE17875" s="4"/>
      <c r="TGF17875" s="10"/>
      <c r="TGG17875" s="4"/>
      <c r="TGH17875" s="9"/>
      <c r="TGI17875" s="9"/>
      <c r="TGJ17875" s="7"/>
      <c r="TGK17875" s="3"/>
      <c r="TGL17875" s="4"/>
      <c r="TGM17875" s="4"/>
      <c r="TGN17875" s="10"/>
      <c r="TGO17875" s="4"/>
      <c r="TGP17875" s="9"/>
      <c r="TGQ17875" s="9"/>
      <c r="TGR17875" s="7"/>
      <c r="TGS17875" s="3"/>
      <c r="TGT17875" s="4"/>
      <c r="TGU17875" s="4"/>
      <c r="TGV17875" s="10"/>
      <c r="TGW17875" s="4"/>
      <c r="TGX17875" s="9"/>
      <c r="TGY17875" s="9"/>
      <c r="TGZ17875" s="7"/>
      <c r="THA17875" s="3"/>
      <c r="THB17875" s="4"/>
      <c r="THC17875" s="4"/>
      <c r="THD17875" s="10"/>
      <c r="THE17875" s="4"/>
      <c r="THF17875" s="9"/>
      <c r="THG17875" s="9"/>
      <c r="THH17875" s="7"/>
      <c r="THI17875" s="3"/>
      <c r="THJ17875" s="4"/>
      <c r="THK17875" s="4"/>
      <c r="THL17875" s="10"/>
      <c r="THM17875" s="4"/>
      <c r="THN17875" s="9"/>
      <c r="THO17875" s="9"/>
      <c r="THP17875" s="7"/>
      <c r="THQ17875" s="3"/>
      <c r="THR17875" s="4"/>
      <c r="THS17875" s="4"/>
      <c r="THT17875" s="10"/>
      <c r="THU17875" s="4"/>
      <c r="THV17875" s="9"/>
      <c r="THW17875" s="9"/>
      <c r="THX17875" s="7"/>
      <c r="THY17875" s="3"/>
      <c r="THZ17875" s="4"/>
      <c r="TIA17875" s="4"/>
      <c r="TIB17875" s="10"/>
      <c r="TIC17875" s="4"/>
      <c r="TID17875" s="9"/>
      <c r="TIE17875" s="9"/>
      <c r="TIF17875" s="7"/>
      <c r="TIG17875" s="3"/>
      <c r="TIH17875" s="4"/>
      <c r="TII17875" s="4"/>
      <c r="TIJ17875" s="10"/>
      <c r="TIK17875" s="4"/>
      <c r="TIL17875" s="9"/>
      <c r="TIM17875" s="9"/>
      <c r="TIN17875" s="7"/>
      <c r="TIO17875" s="3"/>
      <c r="TIP17875" s="4"/>
      <c r="TIQ17875" s="4"/>
      <c r="TIR17875" s="10"/>
      <c r="TIS17875" s="4"/>
      <c r="TIT17875" s="9"/>
      <c r="TIU17875" s="9"/>
      <c r="TIV17875" s="7"/>
      <c r="TIW17875" s="3"/>
      <c r="TIX17875" s="4"/>
      <c r="TIY17875" s="4"/>
      <c r="TIZ17875" s="10"/>
      <c r="TJA17875" s="4"/>
      <c r="TJB17875" s="9"/>
      <c r="TJC17875" s="9"/>
      <c r="TJD17875" s="7"/>
      <c r="TJE17875" s="3"/>
      <c r="TJF17875" s="4"/>
      <c r="TJG17875" s="4"/>
      <c r="TJH17875" s="10"/>
      <c r="TJI17875" s="4"/>
      <c r="TJJ17875" s="9"/>
      <c r="TJK17875" s="9"/>
      <c r="TJL17875" s="7"/>
      <c r="TJM17875" s="3"/>
      <c r="TJN17875" s="4"/>
      <c r="TJO17875" s="4"/>
      <c r="TJP17875" s="10"/>
      <c r="TJQ17875" s="4"/>
      <c r="TJR17875" s="9"/>
      <c r="TJS17875" s="9"/>
      <c r="TJT17875" s="7"/>
      <c r="TJU17875" s="3"/>
      <c r="TJV17875" s="4"/>
      <c r="TJW17875" s="4"/>
      <c r="TJX17875" s="10"/>
      <c r="TJY17875" s="4"/>
      <c r="TJZ17875" s="9"/>
      <c r="TKA17875" s="9"/>
      <c r="TKB17875" s="7"/>
      <c r="TKC17875" s="3"/>
      <c r="TKD17875" s="4"/>
      <c r="TKE17875" s="4"/>
      <c r="TKF17875" s="10"/>
      <c r="TKG17875" s="4"/>
      <c r="TKH17875" s="9"/>
      <c r="TKI17875" s="9"/>
      <c r="TKJ17875" s="7"/>
      <c r="TKK17875" s="3"/>
      <c r="TKL17875" s="4"/>
      <c r="TKM17875" s="4"/>
      <c r="TKN17875" s="10"/>
      <c r="TKO17875" s="4"/>
      <c r="TKP17875" s="9"/>
      <c r="TKQ17875" s="9"/>
      <c r="TKR17875" s="7"/>
      <c r="TKS17875" s="3"/>
      <c r="TKT17875" s="4"/>
      <c r="TKU17875" s="4"/>
      <c r="TKV17875" s="10"/>
      <c r="TKW17875" s="4"/>
      <c r="TKX17875" s="9"/>
      <c r="TKY17875" s="9"/>
      <c r="TKZ17875" s="7"/>
      <c r="TLA17875" s="3"/>
      <c r="TLB17875" s="4"/>
      <c r="TLC17875" s="4"/>
      <c r="TLD17875" s="10"/>
      <c r="TLE17875" s="4"/>
      <c r="TLF17875" s="9"/>
      <c r="TLG17875" s="9"/>
      <c r="TLH17875" s="7"/>
      <c r="TLI17875" s="3"/>
      <c r="TLJ17875" s="4"/>
      <c r="TLK17875" s="4"/>
      <c r="TLL17875" s="10"/>
      <c r="TLM17875" s="4"/>
      <c r="TLN17875" s="9"/>
      <c r="TLO17875" s="9"/>
      <c r="TLP17875" s="7"/>
      <c r="TLQ17875" s="3"/>
      <c r="TLR17875" s="4"/>
      <c r="TLS17875" s="4"/>
      <c r="TLT17875" s="10"/>
      <c r="TLU17875" s="4"/>
      <c r="TLV17875" s="9"/>
      <c r="TLW17875" s="9"/>
      <c r="TLX17875" s="7"/>
      <c r="TLY17875" s="3"/>
      <c r="TLZ17875" s="4"/>
      <c r="TMA17875" s="4"/>
      <c r="TMB17875" s="10"/>
      <c r="TMC17875" s="4"/>
      <c r="TMD17875" s="9"/>
      <c r="TME17875" s="9"/>
      <c r="TMF17875" s="7"/>
      <c r="TMG17875" s="3"/>
      <c r="TMH17875" s="4"/>
      <c r="TMI17875" s="4"/>
      <c r="TMJ17875" s="10"/>
      <c r="TMK17875" s="4"/>
      <c r="TML17875" s="9"/>
      <c r="TMM17875" s="9"/>
      <c r="TMN17875" s="7"/>
      <c r="TMO17875" s="3"/>
      <c r="TMP17875" s="4"/>
      <c r="TMQ17875" s="4"/>
      <c r="TMR17875" s="10"/>
      <c r="TMS17875" s="4"/>
      <c r="TMT17875" s="9"/>
      <c r="TMU17875" s="9"/>
      <c r="TMV17875" s="7"/>
      <c r="TMW17875" s="3"/>
      <c r="TMX17875" s="4"/>
      <c r="TMY17875" s="4"/>
      <c r="TMZ17875" s="10"/>
      <c r="TNA17875" s="4"/>
      <c r="TNB17875" s="9"/>
      <c r="TNC17875" s="9"/>
      <c r="TND17875" s="7"/>
      <c r="TNE17875" s="3"/>
      <c r="TNF17875" s="4"/>
      <c r="TNG17875" s="4"/>
      <c r="TNH17875" s="10"/>
      <c r="TNI17875" s="4"/>
      <c r="TNJ17875" s="9"/>
      <c r="TNK17875" s="9"/>
      <c r="TNL17875" s="7"/>
      <c r="TNM17875" s="3"/>
      <c r="TNN17875" s="4"/>
      <c r="TNO17875" s="4"/>
      <c r="TNP17875" s="10"/>
      <c r="TNQ17875" s="4"/>
      <c r="TNR17875" s="9"/>
      <c r="TNS17875" s="9"/>
      <c r="TNT17875" s="7"/>
      <c r="TNU17875" s="3"/>
      <c r="TNV17875" s="4"/>
      <c r="TNW17875" s="4"/>
      <c r="TNX17875" s="10"/>
      <c r="TNY17875" s="4"/>
      <c r="TNZ17875" s="9"/>
      <c r="TOA17875" s="9"/>
      <c r="TOB17875" s="7"/>
      <c r="TOC17875" s="3"/>
      <c r="TOD17875" s="4"/>
      <c r="TOE17875" s="4"/>
      <c r="TOF17875" s="10"/>
      <c r="TOG17875" s="4"/>
      <c r="TOH17875" s="9"/>
      <c r="TOI17875" s="9"/>
      <c r="TOJ17875" s="7"/>
      <c r="TOK17875" s="3"/>
      <c r="TOL17875" s="4"/>
      <c r="TOM17875" s="4"/>
      <c r="TON17875" s="10"/>
      <c r="TOO17875" s="4"/>
      <c r="TOP17875" s="9"/>
      <c r="TOQ17875" s="9"/>
      <c r="TOR17875" s="7"/>
      <c r="TOS17875" s="3"/>
      <c r="TOT17875" s="4"/>
      <c r="TOU17875" s="4"/>
      <c r="TOV17875" s="10"/>
      <c r="TOW17875" s="4"/>
      <c r="TOX17875" s="9"/>
      <c r="TOY17875" s="9"/>
      <c r="TOZ17875" s="7"/>
      <c r="TPA17875" s="3"/>
      <c r="TPB17875" s="4"/>
      <c r="TPC17875" s="4"/>
      <c r="TPD17875" s="10"/>
      <c r="TPE17875" s="4"/>
      <c r="TPF17875" s="9"/>
      <c r="TPG17875" s="9"/>
      <c r="TPH17875" s="7"/>
      <c r="TPI17875" s="3"/>
      <c r="TPJ17875" s="4"/>
      <c r="TPK17875" s="4"/>
      <c r="TPL17875" s="10"/>
      <c r="TPM17875" s="4"/>
      <c r="TPN17875" s="9"/>
      <c r="TPO17875" s="9"/>
      <c r="TPP17875" s="7"/>
      <c r="TPQ17875" s="3"/>
      <c r="TPR17875" s="4"/>
      <c r="TPS17875" s="4"/>
      <c r="TPT17875" s="10"/>
      <c r="TPU17875" s="4"/>
      <c r="TPV17875" s="9"/>
      <c r="TPW17875" s="9"/>
      <c r="TPX17875" s="7"/>
      <c r="TPY17875" s="3"/>
      <c r="TPZ17875" s="4"/>
      <c r="TQA17875" s="4"/>
      <c r="TQB17875" s="10"/>
      <c r="TQC17875" s="4"/>
      <c r="TQD17875" s="9"/>
      <c r="TQE17875" s="9"/>
      <c r="TQF17875" s="7"/>
      <c r="TQG17875" s="3"/>
      <c r="TQH17875" s="4"/>
      <c r="TQI17875" s="4"/>
      <c r="TQJ17875" s="10"/>
      <c r="TQK17875" s="4"/>
      <c r="TQL17875" s="9"/>
      <c r="TQM17875" s="9"/>
      <c r="TQN17875" s="7"/>
      <c r="TQO17875" s="3"/>
      <c r="TQP17875" s="4"/>
      <c r="TQQ17875" s="4"/>
      <c r="TQR17875" s="10"/>
      <c r="TQS17875" s="4"/>
      <c r="TQT17875" s="9"/>
      <c r="TQU17875" s="9"/>
      <c r="TQV17875" s="7"/>
      <c r="TQW17875" s="3"/>
      <c r="TQX17875" s="4"/>
      <c r="TQY17875" s="4"/>
      <c r="TQZ17875" s="10"/>
      <c r="TRA17875" s="4"/>
      <c r="TRB17875" s="9"/>
      <c r="TRC17875" s="9"/>
      <c r="TRD17875" s="7"/>
      <c r="TRE17875" s="3"/>
      <c r="TRF17875" s="4"/>
      <c r="TRG17875" s="4"/>
      <c r="TRH17875" s="10"/>
      <c r="TRI17875" s="4"/>
      <c r="TRJ17875" s="9"/>
      <c r="TRK17875" s="9"/>
      <c r="TRL17875" s="7"/>
      <c r="TRM17875" s="3"/>
      <c r="TRN17875" s="4"/>
      <c r="TRO17875" s="4"/>
      <c r="TRP17875" s="10"/>
      <c r="TRQ17875" s="4"/>
      <c r="TRR17875" s="9"/>
      <c r="TRS17875" s="9"/>
      <c r="TRT17875" s="7"/>
      <c r="TRU17875" s="3"/>
      <c r="TRV17875" s="4"/>
      <c r="TRW17875" s="4"/>
      <c r="TRX17875" s="10"/>
      <c r="TRY17875" s="4"/>
      <c r="TRZ17875" s="9"/>
      <c r="TSA17875" s="9"/>
      <c r="TSB17875" s="7"/>
      <c r="TSC17875" s="3"/>
      <c r="TSD17875" s="4"/>
      <c r="TSE17875" s="4"/>
      <c r="TSF17875" s="10"/>
      <c r="TSG17875" s="4"/>
      <c r="TSH17875" s="9"/>
      <c r="TSI17875" s="9"/>
      <c r="TSJ17875" s="7"/>
      <c r="TSK17875" s="3"/>
      <c r="TSL17875" s="4"/>
      <c r="TSM17875" s="4"/>
      <c r="TSN17875" s="10"/>
      <c r="TSO17875" s="4"/>
      <c r="TSP17875" s="9"/>
      <c r="TSQ17875" s="9"/>
      <c r="TSR17875" s="7"/>
      <c r="TSS17875" s="3"/>
      <c r="TST17875" s="4"/>
      <c r="TSU17875" s="4"/>
      <c r="TSV17875" s="10"/>
      <c r="TSW17875" s="4"/>
      <c r="TSX17875" s="9"/>
      <c r="TSY17875" s="9"/>
      <c r="TSZ17875" s="7"/>
      <c r="TTA17875" s="3"/>
      <c r="TTB17875" s="4"/>
      <c r="TTC17875" s="4"/>
      <c r="TTD17875" s="10"/>
      <c r="TTE17875" s="4"/>
      <c r="TTF17875" s="9"/>
      <c r="TTG17875" s="9"/>
      <c r="TTH17875" s="7"/>
      <c r="TTI17875" s="3"/>
      <c r="TTJ17875" s="4"/>
      <c r="TTK17875" s="4"/>
      <c r="TTL17875" s="10"/>
      <c r="TTM17875" s="4"/>
      <c r="TTN17875" s="9"/>
      <c r="TTO17875" s="9"/>
      <c r="TTP17875" s="7"/>
      <c r="TTQ17875" s="3"/>
      <c r="TTR17875" s="4"/>
      <c r="TTS17875" s="4"/>
      <c r="TTT17875" s="10"/>
      <c r="TTU17875" s="4"/>
      <c r="TTV17875" s="9"/>
      <c r="TTW17875" s="9"/>
      <c r="TTX17875" s="7"/>
      <c r="TTY17875" s="3"/>
      <c r="TTZ17875" s="4"/>
      <c r="TUA17875" s="4"/>
      <c r="TUB17875" s="10"/>
      <c r="TUC17875" s="4"/>
      <c r="TUD17875" s="9"/>
      <c r="TUE17875" s="9"/>
      <c r="TUF17875" s="7"/>
      <c r="TUG17875" s="3"/>
      <c r="TUH17875" s="4"/>
      <c r="TUI17875" s="4"/>
      <c r="TUJ17875" s="10"/>
      <c r="TUK17875" s="4"/>
      <c r="TUL17875" s="9"/>
      <c r="TUM17875" s="9"/>
      <c r="TUN17875" s="7"/>
      <c r="TUO17875" s="3"/>
      <c r="TUP17875" s="4"/>
      <c r="TUQ17875" s="4"/>
      <c r="TUR17875" s="10"/>
      <c r="TUS17875" s="4"/>
      <c r="TUT17875" s="9"/>
      <c r="TUU17875" s="9"/>
      <c r="TUV17875" s="7"/>
      <c r="TUW17875" s="3"/>
      <c r="TUX17875" s="4"/>
      <c r="TUY17875" s="4"/>
      <c r="TUZ17875" s="10"/>
      <c r="TVA17875" s="4"/>
      <c r="TVB17875" s="9"/>
      <c r="TVC17875" s="9"/>
      <c r="TVD17875" s="7"/>
      <c r="TVE17875" s="3"/>
      <c r="TVF17875" s="4"/>
      <c r="TVG17875" s="4"/>
      <c r="TVH17875" s="10"/>
      <c r="TVI17875" s="4"/>
      <c r="TVJ17875" s="9"/>
      <c r="TVK17875" s="9"/>
      <c r="TVL17875" s="7"/>
      <c r="TVM17875" s="3"/>
      <c r="TVN17875" s="4"/>
      <c r="TVO17875" s="4"/>
      <c r="TVP17875" s="10"/>
      <c r="TVQ17875" s="4"/>
      <c r="TVR17875" s="9"/>
      <c r="TVS17875" s="9"/>
      <c r="TVT17875" s="7"/>
      <c r="TVU17875" s="3"/>
      <c r="TVV17875" s="4"/>
      <c r="TVW17875" s="4"/>
      <c r="TVX17875" s="10"/>
      <c r="TVY17875" s="4"/>
      <c r="TVZ17875" s="9"/>
      <c r="TWA17875" s="9"/>
      <c r="TWB17875" s="7"/>
      <c r="TWC17875" s="3"/>
      <c r="TWD17875" s="4"/>
      <c r="TWE17875" s="4"/>
      <c r="TWF17875" s="10"/>
      <c r="TWG17875" s="4"/>
      <c r="TWH17875" s="9"/>
      <c r="TWI17875" s="9"/>
      <c r="TWJ17875" s="7"/>
      <c r="TWK17875" s="3"/>
      <c r="TWL17875" s="4"/>
      <c r="TWM17875" s="4"/>
      <c r="TWN17875" s="10"/>
      <c r="TWO17875" s="4"/>
      <c r="TWP17875" s="9"/>
      <c r="TWQ17875" s="9"/>
      <c r="TWR17875" s="7"/>
      <c r="TWS17875" s="3"/>
      <c r="TWT17875" s="4"/>
      <c r="TWU17875" s="4"/>
      <c r="TWV17875" s="10"/>
      <c r="TWW17875" s="4"/>
      <c r="TWX17875" s="9"/>
      <c r="TWY17875" s="9"/>
      <c r="TWZ17875" s="7"/>
      <c r="TXA17875" s="3"/>
      <c r="TXB17875" s="4"/>
      <c r="TXC17875" s="4"/>
      <c r="TXD17875" s="10"/>
      <c r="TXE17875" s="4"/>
      <c r="TXF17875" s="9"/>
      <c r="TXG17875" s="9"/>
      <c r="TXH17875" s="7"/>
      <c r="TXI17875" s="3"/>
      <c r="TXJ17875" s="4"/>
      <c r="TXK17875" s="4"/>
      <c r="TXL17875" s="10"/>
      <c r="TXM17875" s="4"/>
      <c r="TXN17875" s="9"/>
      <c r="TXO17875" s="9"/>
      <c r="TXP17875" s="7"/>
      <c r="TXQ17875" s="3"/>
      <c r="TXR17875" s="4"/>
      <c r="TXS17875" s="4"/>
      <c r="TXT17875" s="10"/>
      <c r="TXU17875" s="4"/>
      <c r="TXV17875" s="9"/>
      <c r="TXW17875" s="9"/>
      <c r="TXX17875" s="7"/>
      <c r="TXY17875" s="3"/>
      <c r="TXZ17875" s="4"/>
      <c r="TYA17875" s="4"/>
      <c r="TYB17875" s="10"/>
      <c r="TYC17875" s="4"/>
      <c r="TYD17875" s="9"/>
      <c r="TYE17875" s="9"/>
      <c r="TYF17875" s="7"/>
      <c r="TYG17875" s="3"/>
      <c r="TYH17875" s="4"/>
      <c r="TYI17875" s="4"/>
      <c r="TYJ17875" s="10"/>
      <c r="TYK17875" s="4"/>
      <c r="TYL17875" s="9"/>
      <c r="TYM17875" s="9"/>
      <c r="TYN17875" s="7"/>
      <c r="TYO17875" s="3"/>
      <c r="TYP17875" s="4"/>
      <c r="TYQ17875" s="4"/>
      <c r="TYR17875" s="10"/>
      <c r="TYS17875" s="4"/>
      <c r="TYT17875" s="9"/>
      <c r="TYU17875" s="9"/>
      <c r="TYV17875" s="7"/>
      <c r="TYW17875" s="3"/>
      <c r="TYX17875" s="4"/>
      <c r="TYY17875" s="4"/>
      <c r="TYZ17875" s="10"/>
      <c r="TZA17875" s="4"/>
      <c r="TZB17875" s="9"/>
      <c r="TZC17875" s="9"/>
      <c r="TZD17875" s="7"/>
      <c r="TZE17875" s="3"/>
      <c r="TZF17875" s="4"/>
      <c r="TZG17875" s="4"/>
      <c r="TZH17875" s="10"/>
      <c r="TZI17875" s="4"/>
      <c r="TZJ17875" s="9"/>
      <c r="TZK17875" s="9"/>
      <c r="TZL17875" s="7"/>
      <c r="TZM17875" s="3"/>
      <c r="TZN17875" s="4"/>
      <c r="TZO17875" s="4"/>
      <c r="TZP17875" s="10"/>
      <c r="TZQ17875" s="4"/>
      <c r="TZR17875" s="9"/>
      <c r="TZS17875" s="9"/>
      <c r="TZT17875" s="7"/>
      <c r="TZU17875" s="3"/>
      <c r="TZV17875" s="4"/>
      <c r="TZW17875" s="4"/>
      <c r="TZX17875" s="10"/>
      <c r="TZY17875" s="4"/>
      <c r="TZZ17875" s="9"/>
      <c r="UAA17875" s="9"/>
      <c r="UAB17875" s="7"/>
      <c r="UAC17875" s="3"/>
      <c r="UAD17875" s="4"/>
      <c r="UAE17875" s="4"/>
      <c r="UAF17875" s="10"/>
      <c r="UAG17875" s="4"/>
      <c r="UAH17875" s="9"/>
      <c r="UAI17875" s="9"/>
      <c r="UAJ17875" s="7"/>
      <c r="UAK17875" s="3"/>
      <c r="UAL17875" s="4"/>
      <c r="UAM17875" s="4"/>
      <c r="UAN17875" s="10"/>
      <c r="UAO17875" s="4"/>
      <c r="UAP17875" s="9"/>
      <c r="UAQ17875" s="9"/>
      <c r="UAR17875" s="7"/>
      <c r="UAS17875" s="3"/>
      <c r="UAT17875" s="4"/>
      <c r="UAU17875" s="4"/>
      <c r="UAV17875" s="10"/>
      <c r="UAW17875" s="4"/>
      <c r="UAX17875" s="9"/>
      <c r="UAY17875" s="9"/>
      <c r="UAZ17875" s="7"/>
      <c r="UBA17875" s="3"/>
      <c r="UBB17875" s="4"/>
      <c r="UBC17875" s="4"/>
      <c r="UBD17875" s="10"/>
      <c r="UBE17875" s="4"/>
      <c r="UBF17875" s="9"/>
      <c r="UBG17875" s="9"/>
      <c r="UBH17875" s="7"/>
      <c r="UBI17875" s="3"/>
      <c r="UBJ17875" s="4"/>
      <c r="UBK17875" s="4"/>
      <c r="UBL17875" s="10"/>
      <c r="UBM17875" s="4"/>
      <c r="UBN17875" s="9"/>
      <c r="UBO17875" s="9"/>
      <c r="UBP17875" s="7"/>
      <c r="UBQ17875" s="3"/>
      <c r="UBR17875" s="4"/>
      <c r="UBS17875" s="4"/>
      <c r="UBT17875" s="10"/>
      <c r="UBU17875" s="4"/>
      <c r="UBV17875" s="9"/>
      <c r="UBW17875" s="9"/>
      <c r="UBX17875" s="7"/>
      <c r="UBY17875" s="3"/>
      <c r="UBZ17875" s="4"/>
      <c r="UCA17875" s="4"/>
      <c r="UCB17875" s="10"/>
      <c r="UCC17875" s="4"/>
      <c r="UCD17875" s="9"/>
      <c r="UCE17875" s="9"/>
      <c r="UCF17875" s="7"/>
      <c r="UCG17875" s="3"/>
      <c r="UCH17875" s="4"/>
      <c r="UCI17875" s="4"/>
      <c r="UCJ17875" s="10"/>
      <c r="UCK17875" s="4"/>
      <c r="UCL17875" s="9"/>
      <c r="UCM17875" s="9"/>
      <c r="UCN17875" s="7"/>
      <c r="UCO17875" s="3"/>
      <c r="UCP17875" s="4"/>
      <c r="UCQ17875" s="4"/>
      <c r="UCR17875" s="10"/>
      <c r="UCS17875" s="4"/>
      <c r="UCT17875" s="9"/>
      <c r="UCU17875" s="9"/>
      <c r="UCV17875" s="7"/>
      <c r="UCW17875" s="3"/>
      <c r="UCX17875" s="4"/>
      <c r="UCY17875" s="4"/>
      <c r="UCZ17875" s="10"/>
      <c r="UDA17875" s="4"/>
      <c r="UDB17875" s="9"/>
      <c r="UDC17875" s="9"/>
      <c r="UDD17875" s="7"/>
      <c r="UDE17875" s="3"/>
      <c r="UDF17875" s="4"/>
      <c r="UDG17875" s="4"/>
      <c r="UDH17875" s="10"/>
      <c r="UDI17875" s="4"/>
      <c r="UDJ17875" s="9"/>
      <c r="UDK17875" s="9"/>
      <c r="UDL17875" s="7"/>
      <c r="UDM17875" s="3"/>
      <c r="UDN17875" s="4"/>
      <c r="UDO17875" s="4"/>
      <c r="UDP17875" s="10"/>
      <c r="UDQ17875" s="4"/>
      <c r="UDR17875" s="9"/>
      <c r="UDS17875" s="9"/>
      <c r="UDT17875" s="7"/>
      <c r="UDU17875" s="3"/>
      <c r="UDV17875" s="4"/>
      <c r="UDW17875" s="4"/>
      <c r="UDX17875" s="10"/>
      <c r="UDY17875" s="4"/>
      <c r="UDZ17875" s="9"/>
      <c r="UEA17875" s="9"/>
      <c r="UEB17875" s="7"/>
      <c r="UEC17875" s="3"/>
      <c r="UED17875" s="4"/>
      <c r="UEE17875" s="4"/>
      <c r="UEF17875" s="10"/>
      <c r="UEG17875" s="4"/>
      <c r="UEH17875" s="9"/>
      <c r="UEI17875" s="9"/>
      <c r="UEJ17875" s="7"/>
      <c r="UEK17875" s="3"/>
      <c r="UEL17875" s="4"/>
      <c r="UEM17875" s="4"/>
      <c r="UEN17875" s="10"/>
      <c r="UEO17875" s="4"/>
      <c r="UEP17875" s="9"/>
      <c r="UEQ17875" s="9"/>
      <c r="UER17875" s="7"/>
      <c r="UES17875" s="3"/>
      <c r="UET17875" s="4"/>
      <c r="UEU17875" s="4"/>
      <c r="UEV17875" s="10"/>
      <c r="UEW17875" s="4"/>
      <c r="UEX17875" s="9"/>
      <c r="UEY17875" s="9"/>
      <c r="UEZ17875" s="7"/>
      <c r="UFA17875" s="3"/>
      <c r="UFB17875" s="4"/>
      <c r="UFC17875" s="4"/>
      <c r="UFD17875" s="10"/>
      <c r="UFE17875" s="4"/>
      <c r="UFF17875" s="9"/>
      <c r="UFG17875" s="9"/>
      <c r="UFH17875" s="7"/>
      <c r="UFI17875" s="3"/>
      <c r="UFJ17875" s="4"/>
      <c r="UFK17875" s="4"/>
      <c r="UFL17875" s="10"/>
      <c r="UFM17875" s="4"/>
      <c r="UFN17875" s="9"/>
      <c r="UFO17875" s="9"/>
      <c r="UFP17875" s="7"/>
      <c r="UFQ17875" s="3"/>
      <c r="UFR17875" s="4"/>
      <c r="UFS17875" s="4"/>
      <c r="UFT17875" s="10"/>
      <c r="UFU17875" s="4"/>
      <c r="UFV17875" s="9"/>
      <c r="UFW17875" s="9"/>
      <c r="UFX17875" s="7"/>
      <c r="UFY17875" s="3"/>
      <c r="UFZ17875" s="4"/>
      <c r="UGA17875" s="4"/>
      <c r="UGB17875" s="10"/>
      <c r="UGC17875" s="4"/>
      <c r="UGD17875" s="9"/>
      <c r="UGE17875" s="9"/>
      <c r="UGF17875" s="7"/>
      <c r="UGG17875" s="3"/>
      <c r="UGH17875" s="4"/>
      <c r="UGI17875" s="4"/>
      <c r="UGJ17875" s="10"/>
      <c r="UGK17875" s="4"/>
      <c r="UGL17875" s="9"/>
      <c r="UGM17875" s="9"/>
      <c r="UGN17875" s="7"/>
      <c r="UGO17875" s="3"/>
      <c r="UGP17875" s="4"/>
      <c r="UGQ17875" s="4"/>
      <c r="UGR17875" s="10"/>
      <c r="UGS17875" s="4"/>
      <c r="UGT17875" s="9"/>
      <c r="UGU17875" s="9"/>
      <c r="UGV17875" s="7"/>
      <c r="UGW17875" s="3"/>
      <c r="UGX17875" s="4"/>
      <c r="UGY17875" s="4"/>
      <c r="UGZ17875" s="10"/>
      <c r="UHA17875" s="4"/>
      <c r="UHB17875" s="9"/>
      <c r="UHC17875" s="9"/>
      <c r="UHD17875" s="7"/>
      <c r="UHE17875" s="3"/>
      <c r="UHF17875" s="4"/>
      <c r="UHG17875" s="4"/>
      <c r="UHH17875" s="10"/>
      <c r="UHI17875" s="4"/>
      <c r="UHJ17875" s="9"/>
      <c r="UHK17875" s="9"/>
      <c r="UHL17875" s="7"/>
      <c r="UHM17875" s="3"/>
      <c r="UHN17875" s="4"/>
      <c r="UHO17875" s="4"/>
      <c r="UHP17875" s="10"/>
      <c r="UHQ17875" s="4"/>
      <c r="UHR17875" s="9"/>
      <c r="UHS17875" s="9"/>
      <c r="UHT17875" s="7"/>
      <c r="UHU17875" s="3"/>
      <c r="UHV17875" s="4"/>
      <c r="UHW17875" s="4"/>
      <c r="UHX17875" s="10"/>
      <c r="UHY17875" s="4"/>
      <c r="UHZ17875" s="9"/>
      <c r="UIA17875" s="9"/>
      <c r="UIB17875" s="7"/>
      <c r="UIC17875" s="3"/>
      <c r="UID17875" s="4"/>
      <c r="UIE17875" s="4"/>
      <c r="UIF17875" s="10"/>
      <c r="UIG17875" s="4"/>
      <c r="UIH17875" s="9"/>
      <c r="UII17875" s="9"/>
      <c r="UIJ17875" s="7"/>
      <c r="UIK17875" s="3"/>
      <c r="UIL17875" s="4"/>
      <c r="UIM17875" s="4"/>
      <c r="UIN17875" s="10"/>
      <c r="UIO17875" s="4"/>
      <c r="UIP17875" s="9"/>
      <c r="UIQ17875" s="9"/>
      <c r="UIR17875" s="7"/>
      <c r="UIS17875" s="3"/>
      <c r="UIT17875" s="4"/>
      <c r="UIU17875" s="4"/>
      <c r="UIV17875" s="10"/>
      <c r="UIW17875" s="4"/>
      <c r="UIX17875" s="9"/>
      <c r="UIY17875" s="9"/>
      <c r="UIZ17875" s="7"/>
      <c r="UJA17875" s="3"/>
      <c r="UJB17875" s="4"/>
      <c r="UJC17875" s="4"/>
      <c r="UJD17875" s="10"/>
      <c r="UJE17875" s="4"/>
      <c r="UJF17875" s="9"/>
      <c r="UJG17875" s="9"/>
      <c r="UJH17875" s="7"/>
      <c r="UJI17875" s="3"/>
      <c r="UJJ17875" s="4"/>
      <c r="UJK17875" s="4"/>
      <c r="UJL17875" s="10"/>
      <c r="UJM17875" s="4"/>
      <c r="UJN17875" s="9"/>
      <c r="UJO17875" s="9"/>
      <c r="UJP17875" s="7"/>
      <c r="UJQ17875" s="3"/>
      <c r="UJR17875" s="4"/>
      <c r="UJS17875" s="4"/>
      <c r="UJT17875" s="10"/>
      <c r="UJU17875" s="4"/>
      <c r="UJV17875" s="9"/>
      <c r="UJW17875" s="9"/>
      <c r="UJX17875" s="7"/>
      <c r="UJY17875" s="3"/>
      <c r="UJZ17875" s="4"/>
      <c r="UKA17875" s="4"/>
      <c r="UKB17875" s="10"/>
      <c r="UKC17875" s="4"/>
      <c r="UKD17875" s="9"/>
      <c r="UKE17875" s="9"/>
      <c r="UKF17875" s="7"/>
      <c r="UKG17875" s="3"/>
      <c r="UKH17875" s="4"/>
      <c r="UKI17875" s="4"/>
      <c r="UKJ17875" s="10"/>
      <c r="UKK17875" s="4"/>
      <c r="UKL17875" s="9"/>
      <c r="UKM17875" s="9"/>
      <c r="UKN17875" s="7"/>
      <c r="UKO17875" s="3"/>
      <c r="UKP17875" s="4"/>
      <c r="UKQ17875" s="4"/>
      <c r="UKR17875" s="10"/>
      <c r="UKS17875" s="4"/>
      <c r="UKT17875" s="9"/>
      <c r="UKU17875" s="9"/>
      <c r="UKV17875" s="7"/>
      <c r="UKW17875" s="3"/>
      <c r="UKX17875" s="4"/>
      <c r="UKY17875" s="4"/>
      <c r="UKZ17875" s="10"/>
      <c r="ULA17875" s="4"/>
      <c r="ULB17875" s="9"/>
      <c r="ULC17875" s="9"/>
      <c r="ULD17875" s="7"/>
      <c r="ULE17875" s="3"/>
      <c r="ULF17875" s="4"/>
      <c r="ULG17875" s="4"/>
      <c r="ULH17875" s="10"/>
      <c r="ULI17875" s="4"/>
      <c r="ULJ17875" s="9"/>
      <c r="ULK17875" s="9"/>
      <c r="ULL17875" s="7"/>
      <c r="ULM17875" s="3"/>
      <c r="ULN17875" s="4"/>
      <c r="ULO17875" s="4"/>
      <c r="ULP17875" s="10"/>
      <c r="ULQ17875" s="4"/>
      <c r="ULR17875" s="9"/>
      <c r="ULS17875" s="9"/>
      <c r="ULT17875" s="7"/>
      <c r="ULU17875" s="3"/>
      <c r="ULV17875" s="4"/>
      <c r="ULW17875" s="4"/>
      <c r="ULX17875" s="10"/>
      <c r="ULY17875" s="4"/>
      <c r="ULZ17875" s="9"/>
      <c r="UMA17875" s="9"/>
      <c r="UMB17875" s="7"/>
      <c r="UMC17875" s="3"/>
      <c r="UMD17875" s="4"/>
      <c r="UME17875" s="4"/>
      <c r="UMF17875" s="10"/>
      <c r="UMG17875" s="4"/>
      <c r="UMH17875" s="9"/>
      <c r="UMI17875" s="9"/>
      <c r="UMJ17875" s="7"/>
      <c r="UMK17875" s="3"/>
      <c r="UML17875" s="4"/>
      <c r="UMM17875" s="4"/>
      <c r="UMN17875" s="10"/>
      <c r="UMO17875" s="4"/>
      <c r="UMP17875" s="9"/>
      <c r="UMQ17875" s="9"/>
      <c r="UMR17875" s="7"/>
      <c r="UMS17875" s="3"/>
      <c r="UMT17875" s="4"/>
      <c r="UMU17875" s="4"/>
      <c r="UMV17875" s="10"/>
      <c r="UMW17875" s="4"/>
      <c r="UMX17875" s="9"/>
      <c r="UMY17875" s="9"/>
      <c r="UMZ17875" s="7"/>
      <c r="UNA17875" s="3"/>
      <c r="UNB17875" s="4"/>
      <c r="UNC17875" s="4"/>
      <c r="UND17875" s="10"/>
      <c r="UNE17875" s="4"/>
      <c r="UNF17875" s="9"/>
      <c r="UNG17875" s="9"/>
      <c r="UNH17875" s="7"/>
      <c r="UNI17875" s="3"/>
      <c r="UNJ17875" s="4"/>
      <c r="UNK17875" s="4"/>
      <c r="UNL17875" s="10"/>
      <c r="UNM17875" s="4"/>
      <c r="UNN17875" s="9"/>
      <c r="UNO17875" s="9"/>
      <c r="UNP17875" s="7"/>
      <c r="UNQ17875" s="3"/>
      <c r="UNR17875" s="4"/>
      <c r="UNS17875" s="4"/>
      <c r="UNT17875" s="10"/>
      <c r="UNU17875" s="4"/>
      <c r="UNV17875" s="9"/>
      <c r="UNW17875" s="9"/>
      <c r="UNX17875" s="7"/>
      <c r="UNY17875" s="3"/>
      <c r="UNZ17875" s="4"/>
      <c r="UOA17875" s="4"/>
      <c r="UOB17875" s="10"/>
      <c r="UOC17875" s="4"/>
      <c r="UOD17875" s="9"/>
      <c r="UOE17875" s="9"/>
      <c r="UOF17875" s="7"/>
      <c r="UOG17875" s="3"/>
      <c r="UOH17875" s="4"/>
      <c r="UOI17875" s="4"/>
      <c r="UOJ17875" s="10"/>
      <c r="UOK17875" s="4"/>
      <c r="UOL17875" s="9"/>
      <c r="UOM17875" s="9"/>
      <c r="UON17875" s="7"/>
      <c r="UOO17875" s="3"/>
      <c r="UOP17875" s="4"/>
      <c r="UOQ17875" s="4"/>
      <c r="UOR17875" s="10"/>
      <c r="UOS17875" s="4"/>
      <c r="UOT17875" s="9"/>
      <c r="UOU17875" s="9"/>
      <c r="UOV17875" s="7"/>
      <c r="UOW17875" s="3"/>
      <c r="UOX17875" s="4"/>
      <c r="UOY17875" s="4"/>
      <c r="UOZ17875" s="10"/>
      <c r="UPA17875" s="4"/>
      <c r="UPB17875" s="9"/>
      <c r="UPC17875" s="9"/>
      <c r="UPD17875" s="7"/>
      <c r="UPE17875" s="3"/>
      <c r="UPF17875" s="4"/>
      <c r="UPG17875" s="4"/>
      <c r="UPH17875" s="10"/>
      <c r="UPI17875" s="4"/>
      <c r="UPJ17875" s="9"/>
      <c r="UPK17875" s="9"/>
      <c r="UPL17875" s="7"/>
      <c r="UPM17875" s="3"/>
      <c r="UPN17875" s="4"/>
      <c r="UPO17875" s="4"/>
      <c r="UPP17875" s="10"/>
      <c r="UPQ17875" s="4"/>
      <c r="UPR17875" s="9"/>
      <c r="UPS17875" s="9"/>
      <c r="UPT17875" s="7"/>
      <c r="UPU17875" s="3"/>
      <c r="UPV17875" s="4"/>
      <c r="UPW17875" s="4"/>
      <c r="UPX17875" s="10"/>
      <c r="UPY17875" s="4"/>
      <c r="UPZ17875" s="9"/>
      <c r="UQA17875" s="9"/>
      <c r="UQB17875" s="7"/>
      <c r="UQC17875" s="3"/>
      <c r="UQD17875" s="4"/>
      <c r="UQE17875" s="4"/>
      <c r="UQF17875" s="10"/>
      <c r="UQG17875" s="4"/>
      <c r="UQH17875" s="9"/>
      <c r="UQI17875" s="9"/>
      <c r="UQJ17875" s="7"/>
      <c r="UQK17875" s="3"/>
      <c r="UQL17875" s="4"/>
      <c r="UQM17875" s="4"/>
      <c r="UQN17875" s="10"/>
      <c r="UQO17875" s="4"/>
      <c r="UQP17875" s="9"/>
      <c r="UQQ17875" s="9"/>
      <c r="UQR17875" s="7"/>
      <c r="UQS17875" s="3"/>
      <c r="UQT17875" s="4"/>
      <c r="UQU17875" s="4"/>
      <c r="UQV17875" s="10"/>
      <c r="UQW17875" s="4"/>
      <c r="UQX17875" s="9"/>
      <c r="UQY17875" s="9"/>
      <c r="UQZ17875" s="7"/>
      <c r="URA17875" s="3"/>
      <c r="URB17875" s="4"/>
      <c r="URC17875" s="4"/>
      <c r="URD17875" s="10"/>
      <c r="URE17875" s="4"/>
      <c r="URF17875" s="9"/>
      <c r="URG17875" s="9"/>
      <c r="URH17875" s="7"/>
      <c r="URI17875" s="3"/>
      <c r="URJ17875" s="4"/>
      <c r="URK17875" s="4"/>
      <c r="URL17875" s="10"/>
      <c r="URM17875" s="4"/>
      <c r="URN17875" s="9"/>
      <c r="URO17875" s="9"/>
      <c r="URP17875" s="7"/>
      <c r="URQ17875" s="3"/>
      <c r="URR17875" s="4"/>
      <c r="URS17875" s="4"/>
      <c r="URT17875" s="10"/>
      <c r="URU17875" s="4"/>
      <c r="URV17875" s="9"/>
      <c r="URW17875" s="9"/>
      <c r="URX17875" s="7"/>
      <c r="URY17875" s="3"/>
      <c r="URZ17875" s="4"/>
      <c r="USA17875" s="4"/>
      <c r="USB17875" s="10"/>
      <c r="USC17875" s="4"/>
      <c r="USD17875" s="9"/>
      <c r="USE17875" s="9"/>
      <c r="USF17875" s="7"/>
      <c r="USG17875" s="3"/>
      <c r="USH17875" s="4"/>
      <c r="USI17875" s="4"/>
      <c r="USJ17875" s="10"/>
      <c r="USK17875" s="4"/>
      <c r="USL17875" s="9"/>
      <c r="USM17875" s="9"/>
      <c r="USN17875" s="7"/>
      <c r="USO17875" s="3"/>
      <c r="USP17875" s="4"/>
      <c r="USQ17875" s="4"/>
      <c r="USR17875" s="10"/>
      <c r="USS17875" s="4"/>
      <c r="UST17875" s="9"/>
      <c r="USU17875" s="9"/>
      <c r="USV17875" s="7"/>
      <c r="USW17875" s="3"/>
      <c r="USX17875" s="4"/>
      <c r="USY17875" s="4"/>
      <c r="USZ17875" s="10"/>
      <c r="UTA17875" s="4"/>
      <c r="UTB17875" s="9"/>
      <c r="UTC17875" s="9"/>
      <c r="UTD17875" s="7"/>
      <c r="UTE17875" s="3"/>
      <c r="UTF17875" s="4"/>
      <c r="UTG17875" s="4"/>
      <c r="UTH17875" s="10"/>
      <c r="UTI17875" s="4"/>
      <c r="UTJ17875" s="9"/>
      <c r="UTK17875" s="9"/>
      <c r="UTL17875" s="7"/>
      <c r="UTM17875" s="3"/>
      <c r="UTN17875" s="4"/>
      <c r="UTO17875" s="4"/>
      <c r="UTP17875" s="10"/>
      <c r="UTQ17875" s="4"/>
      <c r="UTR17875" s="9"/>
      <c r="UTS17875" s="9"/>
      <c r="UTT17875" s="7"/>
      <c r="UTU17875" s="3"/>
      <c r="UTV17875" s="4"/>
      <c r="UTW17875" s="4"/>
      <c r="UTX17875" s="10"/>
      <c r="UTY17875" s="4"/>
      <c r="UTZ17875" s="9"/>
      <c r="UUA17875" s="9"/>
      <c r="UUB17875" s="7"/>
      <c r="UUC17875" s="3"/>
      <c r="UUD17875" s="4"/>
      <c r="UUE17875" s="4"/>
      <c r="UUF17875" s="10"/>
      <c r="UUG17875" s="4"/>
      <c r="UUH17875" s="9"/>
      <c r="UUI17875" s="9"/>
      <c r="UUJ17875" s="7"/>
      <c r="UUK17875" s="3"/>
      <c r="UUL17875" s="4"/>
      <c r="UUM17875" s="4"/>
      <c r="UUN17875" s="10"/>
      <c r="UUO17875" s="4"/>
      <c r="UUP17875" s="9"/>
      <c r="UUQ17875" s="9"/>
      <c r="UUR17875" s="7"/>
      <c r="UUS17875" s="3"/>
      <c r="UUT17875" s="4"/>
      <c r="UUU17875" s="4"/>
      <c r="UUV17875" s="10"/>
      <c r="UUW17875" s="4"/>
      <c r="UUX17875" s="9"/>
      <c r="UUY17875" s="9"/>
      <c r="UUZ17875" s="7"/>
      <c r="UVA17875" s="3"/>
      <c r="UVB17875" s="4"/>
      <c r="UVC17875" s="4"/>
      <c r="UVD17875" s="10"/>
      <c r="UVE17875" s="4"/>
      <c r="UVF17875" s="9"/>
      <c r="UVG17875" s="9"/>
      <c r="UVH17875" s="7"/>
      <c r="UVI17875" s="3"/>
      <c r="UVJ17875" s="4"/>
      <c r="UVK17875" s="4"/>
      <c r="UVL17875" s="10"/>
      <c r="UVM17875" s="4"/>
      <c r="UVN17875" s="9"/>
      <c r="UVO17875" s="9"/>
      <c r="UVP17875" s="7"/>
      <c r="UVQ17875" s="3"/>
      <c r="UVR17875" s="4"/>
      <c r="UVS17875" s="4"/>
      <c r="UVT17875" s="10"/>
      <c r="UVU17875" s="4"/>
      <c r="UVV17875" s="9"/>
      <c r="UVW17875" s="9"/>
      <c r="UVX17875" s="7"/>
      <c r="UVY17875" s="3"/>
      <c r="UVZ17875" s="4"/>
      <c r="UWA17875" s="4"/>
      <c r="UWB17875" s="10"/>
      <c r="UWC17875" s="4"/>
      <c r="UWD17875" s="9"/>
      <c r="UWE17875" s="9"/>
      <c r="UWF17875" s="7"/>
      <c r="UWG17875" s="3"/>
      <c r="UWH17875" s="4"/>
      <c r="UWI17875" s="4"/>
      <c r="UWJ17875" s="10"/>
      <c r="UWK17875" s="4"/>
      <c r="UWL17875" s="9"/>
      <c r="UWM17875" s="9"/>
      <c r="UWN17875" s="7"/>
      <c r="UWO17875" s="3"/>
      <c r="UWP17875" s="4"/>
      <c r="UWQ17875" s="4"/>
      <c r="UWR17875" s="10"/>
      <c r="UWS17875" s="4"/>
      <c r="UWT17875" s="9"/>
      <c r="UWU17875" s="9"/>
      <c r="UWV17875" s="7"/>
      <c r="UWW17875" s="3"/>
      <c r="UWX17875" s="4"/>
      <c r="UWY17875" s="4"/>
      <c r="UWZ17875" s="10"/>
      <c r="UXA17875" s="4"/>
      <c r="UXB17875" s="9"/>
      <c r="UXC17875" s="9"/>
      <c r="UXD17875" s="7"/>
      <c r="UXE17875" s="3"/>
      <c r="UXF17875" s="4"/>
      <c r="UXG17875" s="4"/>
      <c r="UXH17875" s="10"/>
      <c r="UXI17875" s="4"/>
      <c r="UXJ17875" s="9"/>
      <c r="UXK17875" s="9"/>
      <c r="UXL17875" s="7"/>
      <c r="UXM17875" s="3"/>
      <c r="UXN17875" s="4"/>
      <c r="UXO17875" s="4"/>
      <c r="UXP17875" s="10"/>
      <c r="UXQ17875" s="4"/>
      <c r="UXR17875" s="9"/>
      <c r="UXS17875" s="9"/>
      <c r="UXT17875" s="7"/>
      <c r="UXU17875" s="3"/>
      <c r="UXV17875" s="4"/>
      <c r="UXW17875" s="4"/>
      <c r="UXX17875" s="10"/>
      <c r="UXY17875" s="4"/>
      <c r="UXZ17875" s="9"/>
      <c r="UYA17875" s="9"/>
      <c r="UYB17875" s="7"/>
      <c r="UYC17875" s="3"/>
      <c r="UYD17875" s="4"/>
      <c r="UYE17875" s="4"/>
      <c r="UYF17875" s="10"/>
      <c r="UYG17875" s="4"/>
      <c r="UYH17875" s="9"/>
      <c r="UYI17875" s="9"/>
      <c r="UYJ17875" s="7"/>
      <c r="UYK17875" s="3"/>
      <c r="UYL17875" s="4"/>
      <c r="UYM17875" s="4"/>
      <c r="UYN17875" s="10"/>
      <c r="UYO17875" s="4"/>
      <c r="UYP17875" s="9"/>
      <c r="UYQ17875" s="9"/>
      <c r="UYR17875" s="7"/>
      <c r="UYS17875" s="3"/>
      <c r="UYT17875" s="4"/>
      <c r="UYU17875" s="4"/>
      <c r="UYV17875" s="10"/>
      <c r="UYW17875" s="4"/>
      <c r="UYX17875" s="9"/>
      <c r="UYY17875" s="9"/>
      <c r="UYZ17875" s="7"/>
      <c r="UZA17875" s="3"/>
      <c r="UZB17875" s="4"/>
      <c r="UZC17875" s="4"/>
      <c r="UZD17875" s="10"/>
      <c r="UZE17875" s="4"/>
      <c r="UZF17875" s="9"/>
      <c r="UZG17875" s="9"/>
      <c r="UZH17875" s="7"/>
      <c r="UZI17875" s="3"/>
      <c r="UZJ17875" s="4"/>
      <c r="UZK17875" s="4"/>
      <c r="UZL17875" s="10"/>
      <c r="UZM17875" s="4"/>
      <c r="UZN17875" s="9"/>
      <c r="UZO17875" s="9"/>
      <c r="UZP17875" s="7"/>
      <c r="UZQ17875" s="3"/>
      <c r="UZR17875" s="4"/>
      <c r="UZS17875" s="4"/>
      <c r="UZT17875" s="10"/>
      <c r="UZU17875" s="4"/>
      <c r="UZV17875" s="9"/>
      <c r="UZW17875" s="9"/>
      <c r="UZX17875" s="7"/>
      <c r="UZY17875" s="3"/>
      <c r="UZZ17875" s="4"/>
      <c r="VAA17875" s="4"/>
      <c r="VAB17875" s="10"/>
      <c r="VAC17875" s="4"/>
      <c r="VAD17875" s="9"/>
      <c r="VAE17875" s="9"/>
      <c r="VAF17875" s="7"/>
      <c r="VAG17875" s="3"/>
      <c r="VAH17875" s="4"/>
      <c r="VAI17875" s="4"/>
      <c r="VAJ17875" s="10"/>
      <c r="VAK17875" s="4"/>
      <c r="VAL17875" s="9"/>
      <c r="VAM17875" s="9"/>
      <c r="VAN17875" s="7"/>
      <c r="VAO17875" s="3"/>
      <c r="VAP17875" s="4"/>
      <c r="VAQ17875" s="4"/>
      <c r="VAR17875" s="10"/>
      <c r="VAS17875" s="4"/>
      <c r="VAT17875" s="9"/>
      <c r="VAU17875" s="9"/>
      <c r="VAV17875" s="7"/>
      <c r="VAW17875" s="3"/>
      <c r="VAX17875" s="4"/>
      <c r="VAY17875" s="4"/>
      <c r="VAZ17875" s="10"/>
      <c r="VBA17875" s="4"/>
      <c r="VBB17875" s="9"/>
      <c r="VBC17875" s="9"/>
      <c r="VBD17875" s="7"/>
      <c r="VBE17875" s="3"/>
      <c r="VBF17875" s="4"/>
      <c r="VBG17875" s="4"/>
      <c r="VBH17875" s="10"/>
      <c r="VBI17875" s="4"/>
      <c r="VBJ17875" s="9"/>
      <c r="VBK17875" s="9"/>
      <c r="VBL17875" s="7"/>
      <c r="VBM17875" s="3"/>
      <c r="VBN17875" s="4"/>
      <c r="VBO17875" s="4"/>
      <c r="VBP17875" s="10"/>
      <c r="VBQ17875" s="4"/>
      <c r="VBR17875" s="9"/>
      <c r="VBS17875" s="9"/>
      <c r="VBT17875" s="7"/>
      <c r="VBU17875" s="3"/>
      <c r="VBV17875" s="4"/>
      <c r="VBW17875" s="4"/>
      <c r="VBX17875" s="10"/>
      <c r="VBY17875" s="4"/>
      <c r="VBZ17875" s="9"/>
      <c r="VCA17875" s="9"/>
      <c r="VCB17875" s="7"/>
      <c r="VCC17875" s="3"/>
      <c r="VCD17875" s="4"/>
      <c r="VCE17875" s="4"/>
      <c r="VCF17875" s="10"/>
      <c r="VCG17875" s="4"/>
      <c r="VCH17875" s="9"/>
      <c r="VCI17875" s="9"/>
      <c r="VCJ17875" s="7"/>
      <c r="VCK17875" s="3"/>
      <c r="VCL17875" s="4"/>
      <c r="VCM17875" s="4"/>
      <c r="VCN17875" s="10"/>
      <c r="VCO17875" s="4"/>
      <c r="VCP17875" s="9"/>
      <c r="VCQ17875" s="9"/>
      <c r="VCR17875" s="7"/>
      <c r="VCS17875" s="3"/>
      <c r="VCT17875" s="4"/>
      <c r="VCU17875" s="4"/>
      <c r="VCV17875" s="10"/>
      <c r="VCW17875" s="4"/>
      <c r="VCX17875" s="9"/>
      <c r="VCY17875" s="9"/>
      <c r="VCZ17875" s="7"/>
      <c r="VDA17875" s="3"/>
      <c r="VDB17875" s="4"/>
      <c r="VDC17875" s="4"/>
      <c r="VDD17875" s="10"/>
      <c r="VDE17875" s="4"/>
      <c r="VDF17875" s="9"/>
      <c r="VDG17875" s="9"/>
      <c r="VDH17875" s="7"/>
      <c r="VDI17875" s="3"/>
      <c r="VDJ17875" s="4"/>
      <c r="VDK17875" s="4"/>
      <c r="VDL17875" s="10"/>
      <c r="VDM17875" s="4"/>
      <c r="VDN17875" s="9"/>
      <c r="VDO17875" s="9"/>
      <c r="VDP17875" s="7"/>
      <c r="VDQ17875" s="3"/>
      <c r="VDR17875" s="4"/>
      <c r="VDS17875" s="4"/>
      <c r="VDT17875" s="10"/>
      <c r="VDU17875" s="4"/>
      <c r="VDV17875" s="9"/>
      <c r="VDW17875" s="9"/>
      <c r="VDX17875" s="7"/>
      <c r="VDY17875" s="3"/>
      <c r="VDZ17875" s="4"/>
      <c r="VEA17875" s="4"/>
      <c r="VEB17875" s="10"/>
      <c r="VEC17875" s="4"/>
      <c r="VED17875" s="9"/>
      <c r="VEE17875" s="9"/>
      <c r="VEF17875" s="7"/>
      <c r="VEG17875" s="3"/>
      <c r="VEH17875" s="4"/>
      <c r="VEI17875" s="4"/>
      <c r="VEJ17875" s="10"/>
      <c r="VEK17875" s="4"/>
      <c r="VEL17875" s="9"/>
      <c r="VEM17875" s="9"/>
      <c r="VEN17875" s="7"/>
      <c r="VEO17875" s="3"/>
      <c r="VEP17875" s="4"/>
      <c r="VEQ17875" s="4"/>
      <c r="VER17875" s="10"/>
      <c r="VES17875" s="4"/>
      <c r="VET17875" s="9"/>
      <c r="VEU17875" s="9"/>
      <c r="VEV17875" s="7"/>
      <c r="VEW17875" s="3"/>
      <c r="VEX17875" s="4"/>
      <c r="VEY17875" s="4"/>
      <c r="VEZ17875" s="10"/>
      <c r="VFA17875" s="4"/>
      <c r="VFB17875" s="9"/>
      <c r="VFC17875" s="9"/>
      <c r="VFD17875" s="7"/>
      <c r="VFE17875" s="3"/>
      <c r="VFF17875" s="4"/>
      <c r="VFG17875" s="4"/>
      <c r="VFH17875" s="10"/>
      <c r="VFI17875" s="4"/>
      <c r="VFJ17875" s="9"/>
      <c r="VFK17875" s="9"/>
      <c r="VFL17875" s="7"/>
      <c r="VFM17875" s="3"/>
      <c r="VFN17875" s="4"/>
      <c r="VFO17875" s="4"/>
      <c r="VFP17875" s="10"/>
      <c r="VFQ17875" s="4"/>
      <c r="VFR17875" s="9"/>
      <c r="VFS17875" s="9"/>
      <c r="VFT17875" s="7"/>
      <c r="VFU17875" s="3"/>
      <c r="VFV17875" s="4"/>
      <c r="VFW17875" s="4"/>
      <c r="VFX17875" s="10"/>
      <c r="VFY17875" s="4"/>
      <c r="VFZ17875" s="9"/>
      <c r="VGA17875" s="9"/>
      <c r="VGB17875" s="7"/>
      <c r="VGC17875" s="3"/>
      <c r="VGD17875" s="4"/>
      <c r="VGE17875" s="4"/>
      <c r="VGF17875" s="10"/>
      <c r="VGG17875" s="4"/>
      <c r="VGH17875" s="9"/>
      <c r="VGI17875" s="9"/>
      <c r="VGJ17875" s="7"/>
      <c r="VGK17875" s="3"/>
      <c r="VGL17875" s="4"/>
      <c r="VGM17875" s="4"/>
      <c r="VGN17875" s="10"/>
      <c r="VGO17875" s="4"/>
      <c r="VGP17875" s="9"/>
      <c r="VGQ17875" s="9"/>
      <c r="VGR17875" s="7"/>
      <c r="VGS17875" s="3"/>
      <c r="VGT17875" s="4"/>
      <c r="VGU17875" s="4"/>
      <c r="VGV17875" s="10"/>
      <c r="VGW17875" s="4"/>
      <c r="VGX17875" s="9"/>
      <c r="VGY17875" s="9"/>
      <c r="VGZ17875" s="7"/>
      <c r="VHA17875" s="3"/>
      <c r="VHB17875" s="4"/>
      <c r="VHC17875" s="4"/>
      <c r="VHD17875" s="10"/>
      <c r="VHE17875" s="4"/>
      <c r="VHF17875" s="9"/>
      <c r="VHG17875" s="9"/>
      <c r="VHH17875" s="7"/>
      <c r="VHI17875" s="3"/>
      <c r="VHJ17875" s="4"/>
      <c r="VHK17875" s="4"/>
      <c r="VHL17875" s="10"/>
      <c r="VHM17875" s="4"/>
      <c r="VHN17875" s="9"/>
      <c r="VHO17875" s="9"/>
      <c r="VHP17875" s="7"/>
      <c r="VHQ17875" s="3"/>
      <c r="VHR17875" s="4"/>
      <c r="VHS17875" s="4"/>
      <c r="VHT17875" s="10"/>
      <c r="VHU17875" s="4"/>
      <c r="VHV17875" s="9"/>
      <c r="VHW17875" s="9"/>
      <c r="VHX17875" s="7"/>
      <c r="VHY17875" s="3"/>
      <c r="VHZ17875" s="4"/>
      <c r="VIA17875" s="4"/>
      <c r="VIB17875" s="10"/>
      <c r="VIC17875" s="4"/>
      <c r="VID17875" s="9"/>
      <c r="VIE17875" s="9"/>
      <c r="VIF17875" s="7"/>
      <c r="VIG17875" s="3"/>
      <c r="VIH17875" s="4"/>
      <c r="VII17875" s="4"/>
      <c r="VIJ17875" s="10"/>
      <c r="VIK17875" s="4"/>
      <c r="VIL17875" s="9"/>
      <c r="VIM17875" s="9"/>
      <c r="VIN17875" s="7"/>
      <c r="VIO17875" s="3"/>
      <c r="VIP17875" s="4"/>
      <c r="VIQ17875" s="4"/>
      <c r="VIR17875" s="10"/>
      <c r="VIS17875" s="4"/>
      <c r="VIT17875" s="9"/>
      <c r="VIU17875" s="9"/>
      <c r="VIV17875" s="7"/>
      <c r="VIW17875" s="3"/>
      <c r="VIX17875" s="4"/>
      <c r="VIY17875" s="4"/>
      <c r="VIZ17875" s="10"/>
      <c r="VJA17875" s="4"/>
      <c r="VJB17875" s="9"/>
      <c r="VJC17875" s="9"/>
      <c r="VJD17875" s="7"/>
      <c r="VJE17875" s="3"/>
      <c r="VJF17875" s="4"/>
      <c r="VJG17875" s="4"/>
      <c r="VJH17875" s="10"/>
      <c r="VJI17875" s="4"/>
      <c r="VJJ17875" s="9"/>
      <c r="VJK17875" s="9"/>
      <c r="VJL17875" s="7"/>
      <c r="VJM17875" s="3"/>
      <c r="VJN17875" s="4"/>
      <c r="VJO17875" s="4"/>
      <c r="VJP17875" s="10"/>
      <c r="VJQ17875" s="4"/>
      <c r="VJR17875" s="9"/>
      <c r="VJS17875" s="9"/>
      <c r="VJT17875" s="7"/>
      <c r="VJU17875" s="3"/>
      <c r="VJV17875" s="4"/>
      <c r="VJW17875" s="4"/>
      <c r="VJX17875" s="10"/>
      <c r="VJY17875" s="4"/>
      <c r="VJZ17875" s="9"/>
      <c r="VKA17875" s="9"/>
      <c r="VKB17875" s="7"/>
      <c r="VKC17875" s="3"/>
      <c r="VKD17875" s="4"/>
      <c r="VKE17875" s="4"/>
      <c r="VKF17875" s="10"/>
      <c r="VKG17875" s="4"/>
      <c r="VKH17875" s="9"/>
      <c r="VKI17875" s="9"/>
      <c r="VKJ17875" s="7"/>
      <c r="VKK17875" s="3"/>
      <c r="VKL17875" s="4"/>
      <c r="VKM17875" s="4"/>
      <c r="VKN17875" s="10"/>
      <c r="VKO17875" s="4"/>
      <c r="VKP17875" s="9"/>
      <c r="VKQ17875" s="9"/>
      <c r="VKR17875" s="7"/>
      <c r="VKS17875" s="3"/>
      <c r="VKT17875" s="4"/>
      <c r="VKU17875" s="4"/>
      <c r="VKV17875" s="10"/>
      <c r="VKW17875" s="4"/>
      <c r="VKX17875" s="9"/>
      <c r="VKY17875" s="9"/>
      <c r="VKZ17875" s="7"/>
      <c r="VLA17875" s="3"/>
      <c r="VLB17875" s="4"/>
      <c r="VLC17875" s="4"/>
      <c r="VLD17875" s="10"/>
      <c r="VLE17875" s="4"/>
      <c r="VLF17875" s="9"/>
      <c r="VLG17875" s="9"/>
      <c r="VLH17875" s="7"/>
      <c r="VLI17875" s="3"/>
      <c r="VLJ17875" s="4"/>
      <c r="VLK17875" s="4"/>
      <c r="VLL17875" s="10"/>
      <c r="VLM17875" s="4"/>
      <c r="VLN17875" s="9"/>
      <c r="VLO17875" s="9"/>
      <c r="VLP17875" s="7"/>
      <c r="VLQ17875" s="3"/>
      <c r="VLR17875" s="4"/>
      <c r="VLS17875" s="4"/>
      <c r="VLT17875" s="10"/>
      <c r="VLU17875" s="4"/>
      <c r="VLV17875" s="9"/>
      <c r="VLW17875" s="9"/>
      <c r="VLX17875" s="7"/>
      <c r="VLY17875" s="3"/>
      <c r="VLZ17875" s="4"/>
      <c r="VMA17875" s="4"/>
      <c r="VMB17875" s="10"/>
      <c r="VMC17875" s="4"/>
      <c r="VMD17875" s="9"/>
      <c r="VME17875" s="9"/>
      <c r="VMF17875" s="7"/>
      <c r="VMG17875" s="3"/>
      <c r="VMH17875" s="4"/>
      <c r="VMI17875" s="4"/>
      <c r="VMJ17875" s="10"/>
      <c r="VMK17875" s="4"/>
      <c r="VML17875" s="9"/>
      <c r="VMM17875" s="9"/>
      <c r="VMN17875" s="7"/>
      <c r="VMO17875" s="3"/>
      <c r="VMP17875" s="4"/>
      <c r="VMQ17875" s="4"/>
      <c r="VMR17875" s="10"/>
      <c r="VMS17875" s="4"/>
      <c r="VMT17875" s="9"/>
      <c r="VMU17875" s="9"/>
      <c r="VMV17875" s="7"/>
      <c r="VMW17875" s="3"/>
      <c r="VMX17875" s="4"/>
      <c r="VMY17875" s="4"/>
      <c r="VMZ17875" s="10"/>
      <c r="VNA17875" s="4"/>
      <c r="VNB17875" s="9"/>
      <c r="VNC17875" s="9"/>
      <c r="VND17875" s="7"/>
      <c r="VNE17875" s="3"/>
      <c r="VNF17875" s="4"/>
      <c r="VNG17875" s="4"/>
      <c r="VNH17875" s="10"/>
      <c r="VNI17875" s="4"/>
      <c r="VNJ17875" s="9"/>
      <c r="VNK17875" s="9"/>
      <c r="VNL17875" s="7"/>
      <c r="VNM17875" s="3"/>
      <c r="VNN17875" s="4"/>
      <c r="VNO17875" s="4"/>
      <c r="VNP17875" s="10"/>
      <c r="VNQ17875" s="4"/>
      <c r="VNR17875" s="9"/>
      <c r="VNS17875" s="9"/>
      <c r="VNT17875" s="7"/>
      <c r="VNU17875" s="3"/>
      <c r="VNV17875" s="4"/>
      <c r="VNW17875" s="4"/>
      <c r="VNX17875" s="10"/>
      <c r="VNY17875" s="4"/>
      <c r="VNZ17875" s="9"/>
      <c r="VOA17875" s="9"/>
      <c r="VOB17875" s="7"/>
      <c r="VOC17875" s="3"/>
      <c r="VOD17875" s="4"/>
      <c r="VOE17875" s="4"/>
      <c r="VOF17875" s="10"/>
      <c r="VOG17875" s="4"/>
      <c r="VOH17875" s="9"/>
      <c r="VOI17875" s="9"/>
      <c r="VOJ17875" s="7"/>
      <c r="VOK17875" s="3"/>
      <c r="VOL17875" s="4"/>
      <c r="VOM17875" s="4"/>
      <c r="VON17875" s="10"/>
      <c r="VOO17875" s="4"/>
      <c r="VOP17875" s="9"/>
      <c r="VOQ17875" s="9"/>
      <c r="VOR17875" s="7"/>
      <c r="VOS17875" s="3"/>
      <c r="VOT17875" s="4"/>
      <c r="VOU17875" s="4"/>
      <c r="VOV17875" s="10"/>
      <c r="VOW17875" s="4"/>
      <c r="VOX17875" s="9"/>
      <c r="VOY17875" s="9"/>
      <c r="VOZ17875" s="7"/>
      <c r="VPA17875" s="3"/>
      <c r="VPB17875" s="4"/>
      <c r="VPC17875" s="4"/>
      <c r="VPD17875" s="10"/>
      <c r="VPE17875" s="4"/>
      <c r="VPF17875" s="9"/>
      <c r="VPG17875" s="9"/>
      <c r="VPH17875" s="7"/>
      <c r="VPI17875" s="3"/>
      <c r="VPJ17875" s="4"/>
      <c r="VPK17875" s="4"/>
      <c r="VPL17875" s="10"/>
      <c r="VPM17875" s="4"/>
      <c r="VPN17875" s="9"/>
      <c r="VPO17875" s="9"/>
      <c r="VPP17875" s="7"/>
      <c r="VPQ17875" s="3"/>
      <c r="VPR17875" s="4"/>
      <c r="VPS17875" s="4"/>
      <c r="VPT17875" s="10"/>
      <c r="VPU17875" s="4"/>
      <c r="VPV17875" s="9"/>
      <c r="VPW17875" s="9"/>
      <c r="VPX17875" s="7"/>
      <c r="VPY17875" s="3"/>
      <c r="VPZ17875" s="4"/>
      <c r="VQA17875" s="4"/>
      <c r="VQB17875" s="10"/>
      <c r="VQC17875" s="4"/>
      <c r="VQD17875" s="9"/>
      <c r="VQE17875" s="9"/>
      <c r="VQF17875" s="7"/>
      <c r="VQG17875" s="3"/>
      <c r="VQH17875" s="4"/>
      <c r="VQI17875" s="4"/>
      <c r="VQJ17875" s="10"/>
      <c r="VQK17875" s="4"/>
      <c r="VQL17875" s="9"/>
      <c r="VQM17875" s="9"/>
      <c r="VQN17875" s="7"/>
      <c r="VQO17875" s="3"/>
      <c r="VQP17875" s="4"/>
      <c r="VQQ17875" s="4"/>
      <c r="VQR17875" s="10"/>
      <c r="VQS17875" s="4"/>
      <c r="VQT17875" s="9"/>
      <c r="VQU17875" s="9"/>
      <c r="VQV17875" s="7"/>
      <c r="VQW17875" s="3"/>
      <c r="VQX17875" s="4"/>
      <c r="VQY17875" s="4"/>
      <c r="VQZ17875" s="10"/>
      <c r="VRA17875" s="4"/>
      <c r="VRB17875" s="9"/>
      <c r="VRC17875" s="9"/>
      <c r="VRD17875" s="7"/>
      <c r="VRE17875" s="3"/>
      <c r="VRF17875" s="4"/>
      <c r="VRG17875" s="4"/>
      <c r="VRH17875" s="10"/>
      <c r="VRI17875" s="4"/>
      <c r="VRJ17875" s="9"/>
      <c r="VRK17875" s="9"/>
      <c r="VRL17875" s="7"/>
      <c r="VRM17875" s="3"/>
      <c r="VRN17875" s="4"/>
      <c r="VRO17875" s="4"/>
      <c r="VRP17875" s="10"/>
      <c r="VRQ17875" s="4"/>
      <c r="VRR17875" s="9"/>
      <c r="VRS17875" s="9"/>
      <c r="VRT17875" s="7"/>
      <c r="VRU17875" s="3"/>
      <c r="VRV17875" s="4"/>
      <c r="VRW17875" s="4"/>
      <c r="VRX17875" s="10"/>
      <c r="VRY17875" s="4"/>
      <c r="VRZ17875" s="9"/>
      <c r="VSA17875" s="9"/>
      <c r="VSB17875" s="7"/>
      <c r="VSC17875" s="3"/>
      <c r="VSD17875" s="4"/>
      <c r="VSE17875" s="4"/>
      <c r="VSF17875" s="10"/>
      <c r="VSG17875" s="4"/>
      <c r="VSH17875" s="9"/>
      <c r="VSI17875" s="9"/>
      <c r="VSJ17875" s="7"/>
      <c r="VSK17875" s="3"/>
      <c r="VSL17875" s="4"/>
      <c r="VSM17875" s="4"/>
      <c r="VSN17875" s="10"/>
      <c r="VSO17875" s="4"/>
      <c r="VSP17875" s="9"/>
      <c r="VSQ17875" s="9"/>
      <c r="VSR17875" s="7"/>
      <c r="VSS17875" s="3"/>
      <c r="VST17875" s="4"/>
      <c r="VSU17875" s="4"/>
      <c r="VSV17875" s="10"/>
      <c r="VSW17875" s="4"/>
      <c r="VSX17875" s="9"/>
      <c r="VSY17875" s="9"/>
      <c r="VSZ17875" s="7"/>
      <c r="VTA17875" s="3"/>
      <c r="VTB17875" s="4"/>
      <c r="VTC17875" s="4"/>
      <c r="VTD17875" s="10"/>
      <c r="VTE17875" s="4"/>
      <c r="VTF17875" s="9"/>
      <c r="VTG17875" s="9"/>
      <c r="VTH17875" s="7"/>
      <c r="VTI17875" s="3"/>
      <c r="VTJ17875" s="4"/>
      <c r="VTK17875" s="4"/>
      <c r="VTL17875" s="10"/>
      <c r="VTM17875" s="4"/>
      <c r="VTN17875" s="9"/>
      <c r="VTO17875" s="9"/>
      <c r="VTP17875" s="7"/>
      <c r="VTQ17875" s="3"/>
      <c r="VTR17875" s="4"/>
      <c r="VTS17875" s="4"/>
      <c r="VTT17875" s="10"/>
      <c r="VTU17875" s="4"/>
      <c r="VTV17875" s="9"/>
      <c r="VTW17875" s="9"/>
      <c r="VTX17875" s="7"/>
      <c r="VTY17875" s="3"/>
      <c r="VTZ17875" s="4"/>
      <c r="VUA17875" s="4"/>
      <c r="VUB17875" s="10"/>
      <c r="VUC17875" s="4"/>
      <c r="VUD17875" s="9"/>
      <c r="VUE17875" s="9"/>
      <c r="VUF17875" s="7"/>
      <c r="VUG17875" s="3"/>
      <c r="VUH17875" s="4"/>
      <c r="VUI17875" s="4"/>
      <c r="VUJ17875" s="10"/>
      <c r="VUK17875" s="4"/>
      <c r="VUL17875" s="9"/>
      <c r="VUM17875" s="9"/>
      <c r="VUN17875" s="7"/>
      <c r="VUO17875" s="3"/>
      <c r="VUP17875" s="4"/>
      <c r="VUQ17875" s="4"/>
      <c r="VUR17875" s="10"/>
      <c r="VUS17875" s="4"/>
      <c r="VUT17875" s="9"/>
      <c r="VUU17875" s="9"/>
      <c r="VUV17875" s="7"/>
      <c r="VUW17875" s="3"/>
      <c r="VUX17875" s="4"/>
      <c r="VUY17875" s="4"/>
      <c r="VUZ17875" s="10"/>
      <c r="VVA17875" s="4"/>
      <c r="VVB17875" s="9"/>
      <c r="VVC17875" s="9"/>
      <c r="VVD17875" s="7"/>
      <c r="VVE17875" s="3"/>
      <c r="VVF17875" s="4"/>
      <c r="VVG17875" s="4"/>
      <c r="VVH17875" s="10"/>
      <c r="VVI17875" s="4"/>
      <c r="VVJ17875" s="9"/>
      <c r="VVK17875" s="9"/>
      <c r="VVL17875" s="7"/>
      <c r="VVM17875" s="3"/>
      <c r="VVN17875" s="4"/>
      <c r="VVO17875" s="4"/>
      <c r="VVP17875" s="10"/>
      <c r="VVQ17875" s="4"/>
      <c r="VVR17875" s="9"/>
      <c r="VVS17875" s="9"/>
      <c r="VVT17875" s="7"/>
      <c r="VVU17875" s="3"/>
      <c r="VVV17875" s="4"/>
      <c r="VVW17875" s="4"/>
      <c r="VVX17875" s="10"/>
      <c r="VVY17875" s="4"/>
      <c r="VVZ17875" s="9"/>
      <c r="VWA17875" s="9"/>
      <c r="VWB17875" s="7"/>
      <c r="VWC17875" s="3"/>
      <c r="VWD17875" s="4"/>
      <c r="VWE17875" s="4"/>
      <c r="VWF17875" s="10"/>
      <c r="VWG17875" s="4"/>
      <c r="VWH17875" s="9"/>
      <c r="VWI17875" s="9"/>
      <c r="VWJ17875" s="7"/>
      <c r="VWK17875" s="3"/>
      <c r="VWL17875" s="4"/>
      <c r="VWM17875" s="4"/>
      <c r="VWN17875" s="10"/>
      <c r="VWO17875" s="4"/>
      <c r="VWP17875" s="9"/>
      <c r="VWQ17875" s="9"/>
      <c r="VWR17875" s="7"/>
      <c r="VWS17875" s="3"/>
      <c r="VWT17875" s="4"/>
      <c r="VWU17875" s="4"/>
      <c r="VWV17875" s="10"/>
      <c r="VWW17875" s="4"/>
      <c r="VWX17875" s="9"/>
      <c r="VWY17875" s="9"/>
      <c r="VWZ17875" s="7"/>
      <c r="VXA17875" s="3"/>
      <c r="VXB17875" s="4"/>
      <c r="VXC17875" s="4"/>
      <c r="VXD17875" s="10"/>
      <c r="VXE17875" s="4"/>
      <c r="VXF17875" s="9"/>
      <c r="VXG17875" s="9"/>
      <c r="VXH17875" s="7"/>
      <c r="VXI17875" s="3"/>
      <c r="VXJ17875" s="4"/>
      <c r="VXK17875" s="4"/>
      <c r="VXL17875" s="10"/>
      <c r="VXM17875" s="4"/>
      <c r="VXN17875" s="9"/>
      <c r="VXO17875" s="9"/>
      <c r="VXP17875" s="7"/>
      <c r="VXQ17875" s="3"/>
      <c r="VXR17875" s="4"/>
      <c r="VXS17875" s="4"/>
      <c r="VXT17875" s="10"/>
      <c r="VXU17875" s="4"/>
      <c r="VXV17875" s="9"/>
      <c r="VXW17875" s="9"/>
      <c r="VXX17875" s="7"/>
      <c r="VXY17875" s="3"/>
      <c r="VXZ17875" s="4"/>
      <c r="VYA17875" s="4"/>
      <c r="VYB17875" s="10"/>
      <c r="VYC17875" s="4"/>
      <c r="VYD17875" s="9"/>
      <c r="VYE17875" s="9"/>
      <c r="VYF17875" s="7"/>
      <c r="VYG17875" s="3"/>
      <c r="VYH17875" s="4"/>
      <c r="VYI17875" s="4"/>
      <c r="VYJ17875" s="10"/>
      <c r="VYK17875" s="4"/>
      <c r="VYL17875" s="9"/>
      <c r="VYM17875" s="9"/>
      <c r="VYN17875" s="7"/>
      <c r="VYO17875" s="3"/>
      <c r="VYP17875" s="4"/>
      <c r="VYQ17875" s="4"/>
      <c r="VYR17875" s="10"/>
      <c r="VYS17875" s="4"/>
      <c r="VYT17875" s="9"/>
      <c r="VYU17875" s="9"/>
      <c r="VYV17875" s="7"/>
      <c r="VYW17875" s="3"/>
      <c r="VYX17875" s="4"/>
      <c r="VYY17875" s="4"/>
      <c r="VYZ17875" s="10"/>
      <c r="VZA17875" s="4"/>
      <c r="VZB17875" s="9"/>
      <c r="VZC17875" s="9"/>
      <c r="VZD17875" s="7"/>
      <c r="VZE17875" s="3"/>
      <c r="VZF17875" s="4"/>
      <c r="VZG17875" s="4"/>
      <c r="VZH17875" s="10"/>
      <c r="VZI17875" s="4"/>
      <c r="VZJ17875" s="9"/>
      <c r="VZK17875" s="9"/>
      <c r="VZL17875" s="7"/>
      <c r="VZM17875" s="3"/>
      <c r="VZN17875" s="4"/>
      <c r="VZO17875" s="4"/>
      <c r="VZP17875" s="10"/>
      <c r="VZQ17875" s="4"/>
      <c r="VZR17875" s="9"/>
      <c r="VZS17875" s="9"/>
      <c r="VZT17875" s="7"/>
      <c r="VZU17875" s="3"/>
      <c r="VZV17875" s="4"/>
      <c r="VZW17875" s="4"/>
      <c r="VZX17875" s="10"/>
      <c r="VZY17875" s="4"/>
      <c r="VZZ17875" s="9"/>
      <c r="WAA17875" s="9"/>
      <c r="WAB17875" s="7"/>
      <c r="WAC17875" s="3"/>
      <c r="WAD17875" s="4"/>
      <c r="WAE17875" s="4"/>
      <c r="WAF17875" s="10"/>
      <c r="WAG17875" s="4"/>
      <c r="WAH17875" s="9"/>
      <c r="WAI17875" s="9"/>
      <c r="WAJ17875" s="7"/>
      <c r="WAK17875" s="3"/>
      <c r="WAL17875" s="4"/>
      <c r="WAM17875" s="4"/>
      <c r="WAN17875" s="10"/>
      <c r="WAO17875" s="4"/>
      <c r="WAP17875" s="9"/>
      <c r="WAQ17875" s="9"/>
      <c r="WAR17875" s="7"/>
      <c r="WAS17875" s="3"/>
      <c r="WAT17875" s="4"/>
      <c r="WAU17875" s="4"/>
      <c r="WAV17875" s="10"/>
      <c r="WAW17875" s="4"/>
      <c r="WAX17875" s="9"/>
      <c r="WAY17875" s="9"/>
      <c r="WAZ17875" s="7"/>
      <c r="WBA17875" s="3"/>
      <c r="WBB17875" s="4"/>
      <c r="WBC17875" s="4"/>
      <c r="WBD17875" s="10"/>
      <c r="WBE17875" s="4"/>
      <c r="WBF17875" s="9"/>
      <c r="WBG17875" s="9"/>
      <c r="WBH17875" s="7"/>
      <c r="WBI17875" s="3"/>
      <c r="WBJ17875" s="4"/>
      <c r="WBK17875" s="4"/>
      <c r="WBL17875" s="10"/>
      <c r="WBM17875" s="4"/>
      <c r="WBN17875" s="9"/>
      <c r="WBO17875" s="9"/>
      <c r="WBP17875" s="7"/>
      <c r="WBQ17875" s="3"/>
      <c r="WBR17875" s="4"/>
      <c r="WBS17875" s="4"/>
      <c r="WBT17875" s="10"/>
      <c r="WBU17875" s="4"/>
      <c r="WBV17875" s="9"/>
      <c r="WBW17875" s="9"/>
      <c r="WBX17875" s="7"/>
      <c r="WBY17875" s="3"/>
      <c r="WBZ17875" s="4"/>
      <c r="WCA17875" s="4"/>
      <c r="WCB17875" s="10"/>
      <c r="WCC17875" s="4"/>
      <c r="WCD17875" s="9"/>
      <c r="WCE17875" s="9"/>
      <c r="WCF17875" s="7"/>
      <c r="WCG17875" s="3"/>
      <c r="WCH17875" s="4"/>
      <c r="WCI17875" s="4"/>
      <c r="WCJ17875" s="10"/>
      <c r="WCK17875" s="4"/>
      <c r="WCL17875" s="9"/>
      <c r="WCM17875" s="9"/>
      <c r="WCN17875" s="7"/>
      <c r="WCO17875" s="3"/>
      <c r="WCP17875" s="4"/>
      <c r="WCQ17875" s="4"/>
      <c r="WCR17875" s="10"/>
      <c r="WCS17875" s="4"/>
      <c r="WCT17875" s="9"/>
      <c r="WCU17875" s="9"/>
      <c r="WCV17875" s="7"/>
      <c r="WCW17875" s="3"/>
      <c r="WCX17875" s="4"/>
      <c r="WCY17875" s="4"/>
      <c r="WCZ17875" s="10"/>
      <c r="WDA17875" s="4"/>
      <c r="WDB17875" s="9"/>
      <c r="WDC17875" s="9"/>
      <c r="WDD17875" s="7"/>
      <c r="WDE17875" s="3"/>
      <c r="WDF17875" s="4"/>
      <c r="WDG17875" s="4"/>
      <c r="WDH17875" s="10"/>
      <c r="WDI17875" s="4"/>
      <c r="WDJ17875" s="9"/>
      <c r="WDK17875" s="9"/>
      <c r="WDL17875" s="7"/>
      <c r="WDM17875" s="3"/>
      <c r="WDN17875" s="4"/>
      <c r="WDO17875" s="4"/>
      <c r="WDP17875" s="10"/>
      <c r="WDQ17875" s="4"/>
      <c r="WDR17875" s="9"/>
      <c r="WDS17875" s="9"/>
      <c r="WDT17875" s="7"/>
      <c r="WDU17875" s="3"/>
      <c r="WDV17875" s="4"/>
      <c r="WDW17875" s="4"/>
      <c r="WDX17875" s="10"/>
      <c r="WDY17875" s="4"/>
      <c r="WDZ17875" s="9"/>
      <c r="WEA17875" s="9"/>
      <c r="WEB17875" s="7"/>
      <c r="WEC17875" s="3"/>
      <c r="WED17875" s="4"/>
      <c r="WEE17875" s="4"/>
      <c r="WEF17875" s="10"/>
      <c r="WEG17875" s="4"/>
      <c r="WEH17875" s="9"/>
      <c r="WEI17875" s="9"/>
      <c r="WEJ17875" s="7"/>
      <c r="WEK17875" s="3"/>
      <c r="WEL17875" s="4"/>
      <c r="WEM17875" s="4"/>
      <c r="WEN17875" s="10"/>
      <c r="WEO17875" s="4"/>
      <c r="WEP17875" s="9"/>
      <c r="WEQ17875" s="9"/>
      <c r="WER17875" s="7"/>
      <c r="WES17875" s="3"/>
      <c r="WET17875" s="4"/>
      <c r="WEU17875" s="4"/>
      <c r="WEV17875" s="10"/>
      <c r="WEW17875" s="4"/>
      <c r="WEX17875" s="9"/>
      <c r="WEY17875" s="9"/>
      <c r="WEZ17875" s="7"/>
      <c r="WFA17875" s="3"/>
      <c r="WFB17875" s="4"/>
      <c r="WFC17875" s="4"/>
      <c r="WFD17875" s="10"/>
      <c r="WFE17875" s="4"/>
      <c r="WFF17875" s="9"/>
      <c r="WFG17875" s="9"/>
      <c r="WFH17875" s="7"/>
      <c r="WFI17875" s="3"/>
      <c r="WFJ17875" s="4"/>
      <c r="WFK17875" s="4"/>
      <c r="WFL17875" s="10"/>
      <c r="WFM17875" s="4"/>
      <c r="WFN17875" s="9"/>
      <c r="WFO17875" s="9"/>
      <c r="WFP17875" s="7"/>
      <c r="WFQ17875" s="3"/>
      <c r="WFR17875" s="4"/>
      <c r="WFS17875" s="4"/>
      <c r="WFT17875" s="10"/>
      <c r="WFU17875" s="4"/>
      <c r="WFV17875" s="9"/>
      <c r="WFW17875" s="9"/>
      <c r="WFX17875" s="7"/>
      <c r="WFY17875" s="3"/>
      <c r="WFZ17875" s="4"/>
      <c r="WGA17875" s="4"/>
      <c r="WGB17875" s="10"/>
      <c r="WGC17875" s="4"/>
      <c r="WGD17875" s="9"/>
      <c r="WGE17875" s="9"/>
      <c r="WGF17875" s="7"/>
      <c r="WGG17875" s="3"/>
      <c r="WGH17875" s="4"/>
      <c r="WGI17875" s="4"/>
      <c r="WGJ17875" s="10"/>
      <c r="WGK17875" s="4"/>
      <c r="WGL17875" s="9"/>
      <c r="WGM17875" s="9"/>
      <c r="WGN17875" s="7"/>
      <c r="WGO17875" s="3"/>
      <c r="WGP17875" s="4"/>
      <c r="WGQ17875" s="4"/>
      <c r="WGR17875" s="10"/>
      <c r="WGS17875" s="4"/>
      <c r="WGT17875" s="9"/>
      <c r="WGU17875" s="9"/>
      <c r="WGV17875" s="7"/>
      <c r="WGW17875" s="3"/>
      <c r="WGX17875" s="4"/>
      <c r="WGY17875" s="4"/>
      <c r="WGZ17875" s="10"/>
      <c r="WHA17875" s="4"/>
      <c r="WHB17875" s="9"/>
      <c r="WHC17875" s="9"/>
      <c r="WHD17875" s="7"/>
      <c r="WHE17875" s="3"/>
      <c r="WHF17875" s="4"/>
      <c r="WHG17875" s="4"/>
      <c r="WHH17875" s="10"/>
      <c r="WHI17875" s="4"/>
      <c r="WHJ17875" s="9"/>
      <c r="WHK17875" s="9"/>
      <c r="WHL17875" s="7"/>
      <c r="WHM17875" s="3"/>
      <c r="WHN17875" s="4"/>
      <c r="WHO17875" s="4"/>
      <c r="WHP17875" s="10"/>
      <c r="WHQ17875" s="4"/>
      <c r="WHR17875" s="9"/>
      <c r="WHS17875" s="9"/>
      <c r="WHT17875" s="7"/>
      <c r="WHU17875" s="3"/>
      <c r="WHV17875" s="4"/>
      <c r="WHW17875" s="4"/>
      <c r="WHX17875" s="10"/>
      <c r="WHY17875" s="4"/>
      <c r="WHZ17875" s="9"/>
      <c r="WIA17875" s="9"/>
      <c r="WIB17875" s="7"/>
      <c r="WIC17875" s="3"/>
      <c r="WID17875" s="4"/>
      <c r="WIE17875" s="4"/>
      <c r="WIF17875" s="10"/>
      <c r="WIG17875" s="4"/>
      <c r="WIH17875" s="9"/>
      <c r="WII17875" s="9"/>
      <c r="WIJ17875" s="7"/>
      <c r="WIK17875" s="3"/>
      <c r="WIL17875" s="4"/>
      <c r="WIM17875" s="4"/>
      <c r="WIN17875" s="10"/>
      <c r="WIO17875" s="4"/>
      <c r="WIP17875" s="9"/>
      <c r="WIQ17875" s="9"/>
      <c r="WIR17875" s="7"/>
      <c r="WIS17875" s="3"/>
      <c r="WIT17875" s="4"/>
      <c r="WIU17875" s="4"/>
      <c r="WIV17875" s="10"/>
      <c r="WIW17875" s="4"/>
      <c r="WIX17875" s="9"/>
      <c r="WIY17875" s="9"/>
      <c r="WIZ17875" s="7"/>
      <c r="WJA17875" s="3"/>
      <c r="WJB17875" s="4"/>
      <c r="WJC17875" s="4"/>
      <c r="WJD17875" s="10"/>
      <c r="WJE17875" s="4"/>
      <c r="WJF17875" s="9"/>
      <c r="WJG17875" s="9"/>
      <c r="WJH17875" s="7"/>
      <c r="WJI17875" s="3"/>
      <c r="WJJ17875" s="4"/>
      <c r="WJK17875" s="4"/>
      <c r="WJL17875" s="10"/>
      <c r="WJM17875" s="4"/>
      <c r="WJN17875" s="9"/>
      <c r="WJO17875" s="9"/>
      <c r="WJP17875" s="7"/>
      <c r="WJQ17875" s="3"/>
      <c r="WJR17875" s="4"/>
      <c r="WJS17875" s="4"/>
      <c r="WJT17875" s="10"/>
      <c r="WJU17875" s="4"/>
      <c r="WJV17875" s="9"/>
      <c r="WJW17875" s="9"/>
      <c r="WJX17875" s="7"/>
      <c r="WJY17875" s="3"/>
      <c r="WJZ17875" s="4"/>
      <c r="WKA17875" s="4"/>
      <c r="WKB17875" s="10"/>
      <c r="WKC17875" s="4"/>
      <c r="WKD17875" s="9"/>
      <c r="WKE17875" s="9"/>
      <c r="WKF17875" s="7"/>
      <c r="WKG17875" s="3"/>
      <c r="WKH17875" s="4"/>
      <c r="WKI17875" s="4"/>
      <c r="WKJ17875" s="10"/>
      <c r="WKK17875" s="4"/>
      <c r="WKL17875" s="9"/>
      <c r="WKM17875" s="9"/>
      <c r="WKN17875" s="7"/>
      <c r="WKO17875" s="3"/>
      <c r="WKP17875" s="4"/>
      <c r="WKQ17875" s="4"/>
      <c r="WKR17875" s="10"/>
      <c r="WKS17875" s="4"/>
      <c r="WKT17875" s="9"/>
      <c r="WKU17875" s="9"/>
      <c r="WKV17875" s="7"/>
      <c r="WKW17875" s="3"/>
      <c r="WKX17875" s="4"/>
      <c r="WKY17875" s="4"/>
      <c r="WKZ17875" s="10"/>
      <c r="WLA17875" s="4"/>
      <c r="WLB17875" s="9"/>
      <c r="WLC17875" s="9"/>
      <c r="WLD17875" s="7"/>
      <c r="WLE17875" s="3"/>
      <c r="WLF17875" s="4"/>
      <c r="WLG17875" s="4"/>
      <c r="WLH17875" s="10"/>
      <c r="WLI17875" s="4"/>
      <c r="WLJ17875" s="9"/>
      <c r="WLK17875" s="9"/>
      <c r="WLL17875" s="7"/>
      <c r="WLM17875" s="3"/>
      <c r="WLN17875" s="4"/>
      <c r="WLO17875" s="4"/>
      <c r="WLP17875" s="10"/>
      <c r="WLQ17875" s="4"/>
      <c r="WLR17875" s="9"/>
      <c r="WLS17875" s="9"/>
      <c r="WLT17875" s="7"/>
      <c r="WLU17875" s="3"/>
      <c r="WLV17875" s="4"/>
      <c r="WLW17875" s="4"/>
      <c r="WLX17875" s="10"/>
      <c r="WLY17875" s="4"/>
      <c r="WLZ17875" s="9"/>
      <c r="WMA17875" s="9"/>
      <c r="WMB17875" s="7"/>
      <c r="WMC17875" s="3"/>
      <c r="WMD17875" s="4"/>
      <c r="WME17875" s="4"/>
      <c r="WMF17875" s="10"/>
      <c r="WMG17875" s="4"/>
      <c r="WMH17875" s="9"/>
      <c r="WMI17875" s="9"/>
      <c r="WMJ17875" s="7"/>
      <c r="WMK17875" s="3"/>
      <c r="WML17875" s="4"/>
      <c r="WMM17875" s="4"/>
      <c r="WMN17875" s="10"/>
      <c r="WMO17875" s="4"/>
      <c r="WMP17875" s="9"/>
      <c r="WMQ17875" s="9"/>
      <c r="WMR17875" s="7"/>
      <c r="WMS17875" s="3"/>
      <c r="WMT17875" s="4"/>
      <c r="WMU17875" s="4"/>
      <c r="WMV17875" s="10"/>
      <c r="WMW17875" s="4"/>
      <c r="WMX17875" s="9"/>
      <c r="WMY17875" s="9"/>
      <c r="WMZ17875" s="7"/>
      <c r="WNA17875" s="3"/>
      <c r="WNB17875" s="4"/>
      <c r="WNC17875" s="4"/>
      <c r="WND17875" s="10"/>
      <c r="WNE17875" s="4"/>
      <c r="WNF17875" s="9"/>
      <c r="WNG17875" s="9"/>
      <c r="WNH17875" s="7"/>
      <c r="WNI17875" s="3"/>
      <c r="WNJ17875" s="4"/>
      <c r="WNK17875" s="4"/>
      <c r="WNL17875" s="10"/>
      <c r="WNM17875" s="4"/>
      <c r="WNN17875" s="9"/>
      <c r="WNO17875" s="9"/>
      <c r="WNP17875" s="7"/>
      <c r="WNQ17875" s="3"/>
      <c r="WNR17875" s="4"/>
      <c r="WNS17875" s="4"/>
      <c r="WNT17875" s="10"/>
      <c r="WNU17875" s="4"/>
      <c r="WNV17875" s="9"/>
      <c r="WNW17875" s="9"/>
      <c r="WNX17875" s="7"/>
      <c r="WNY17875" s="3"/>
      <c r="WNZ17875" s="4"/>
      <c r="WOA17875" s="4"/>
      <c r="WOB17875" s="10"/>
      <c r="WOC17875" s="4"/>
      <c r="WOD17875" s="9"/>
      <c r="WOE17875" s="9"/>
      <c r="WOF17875" s="7"/>
      <c r="WOG17875" s="3"/>
      <c r="WOH17875" s="4"/>
      <c r="WOI17875" s="4"/>
      <c r="WOJ17875" s="10"/>
      <c r="WOK17875" s="4"/>
      <c r="WOL17875" s="9"/>
      <c r="WOM17875" s="9"/>
      <c r="WON17875" s="7"/>
      <c r="WOO17875" s="3"/>
      <c r="WOP17875" s="4"/>
      <c r="WOQ17875" s="4"/>
      <c r="WOR17875" s="10"/>
      <c r="WOS17875" s="4"/>
      <c r="WOT17875" s="9"/>
      <c r="WOU17875" s="9"/>
      <c r="WOV17875" s="7"/>
      <c r="WOW17875" s="3"/>
      <c r="WOX17875" s="4"/>
      <c r="WOY17875" s="4"/>
      <c r="WOZ17875" s="10"/>
      <c r="WPA17875" s="4"/>
      <c r="WPB17875" s="9"/>
      <c r="WPC17875" s="9"/>
      <c r="WPD17875" s="7"/>
      <c r="WPE17875" s="3"/>
      <c r="WPF17875" s="4"/>
      <c r="WPG17875" s="4"/>
      <c r="WPH17875" s="10"/>
      <c r="WPI17875" s="4"/>
      <c r="WPJ17875" s="9"/>
      <c r="WPK17875" s="9"/>
      <c r="WPL17875" s="7"/>
      <c r="WPM17875" s="3"/>
      <c r="WPN17875" s="4"/>
      <c r="WPO17875" s="4"/>
      <c r="WPP17875" s="10"/>
      <c r="WPQ17875" s="4"/>
      <c r="WPR17875" s="9"/>
      <c r="WPS17875" s="9"/>
      <c r="WPT17875" s="7"/>
      <c r="WPU17875" s="3"/>
      <c r="WPV17875" s="4"/>
      <c r="WPW17875" s="4"/>
      <c r="WPX17875" s="10"/>
      <c r="WPY17875" s="4"/>
      <c r="WPZ17875" s="9"/>
      <c r="WQA17875" s="9"/>
      <c r="WQB17875" s="7"/>
      <c r="WQC17875" s="3"/>
      <c r="WQD17875" s="4"/>
      <c r="WQE17875" s="4"/>
      <c r="WQF17875" s="10"/>
      <c r="WQG17875" s="4"/>
      <c r="WQH17875" s="9"/>
      <c r="WQI17875" s="9"/>
      <c r="WQJ17875" s="7"/>
      <c r="WQK17875" s="3"/>
      <c r="WQL17875" s="4"/>
      <c r="WQM17875" s="4"/>
      <c r="WQN17875" s="10"/>
      <c r="WQO17875" s="4"/>
      <c r="WQP17875" s="9"/>
      <c r="WQQ17875" s="9"/>
      <c r="WQR17875" s="7"/>
      <c r="WQS17875" s="3"/>
      <c r="WQT17875" s="4"/>
      <c r="WQU17875" s="4"/>
      <c r="WQV17875" s="10"/>
      <c r="WQW17875" s="4"/>
      <c r="WQX17875" s="9"/>
      <c r="WQY17875" s="9"/>
      <c r="WQZ17875" s="7"/>
      <c r="WRA17875" s="3"/>
      <c r="WRB17875" s="4"/>
      <c r="WRC17875" s="4"/>
      <c r="WRD17875" s="10"/>
      <c r="WRE17875" s="4"/>
      <c r="WRF17875" s="9"/>
      <c r="WRG17875" s="9"/>
      <c r="WRH17875" s="7"/>
      <c r="WRI17875" s="3"/>
      <c r="WRJ17875" s="4"/>
      <c r="WRK17875" s="4"/>
      <c r="WRL17875" s="10"/>
      <c r="WRM17875" s="4"/>
      <c r="WRN17875" s="9"/>
      <c r="WRO17875" s="9"/>
      <c r="WRP17875" s="7"/>
      <c r="WRQ17875" s="3"/>
      <c r="WRR17875" s="4"/>
      <c r="WRS17875" s="4"/>
      <c r="WRT17875" s="10"/>
      <c r="WRU17875" s="4"/>
      <c r="WRV17875" s="9"/>
      <c r="WRW17875" s="9"/>
      <c r="WRX17875" s="7"/>
      <c r="WRY17875" s="3"/>
      <c r="WRZ17875" s="4"/>
      <c r="WSA17875" s="4"/>
      <c r="WSB17875" s="10"/>
      <c r="WSC17875" s="4"/>
      <c r="WSD17875" s="9"/>
      <c r="WSE17875" s="9"/>
      <c r="WSF17875" s="7"/>
      <c r="WSG17875" s="3"/>
      <c r="WSH17875" s="4"/>
      <c r="WSI17875" s="4"/>
      <c r="WSJ17875" s="10"/>
      <c r="WSK17875" s="4"/>
      <c r="WSL17875" s="9"/>
      <c r="WSM17875" s="9"/>
      <c r="WSN17875" s="7"/>
      <c r="WSO17875" s="3"/>
      <c r="WSP17875" s="4"/>
      <c r="WSQ17875" s="4"/>
      <c r="WSR17875" s="10"/>
      <c r="WSS17875" s="4"/>
      <c r="WST17875" s="9"/>
      <c r="WSU17875" s="9"/>
      <c r="WSV17875" s="7"/>
      <c r="WSW17875" s="3"/>
      <c r="WSX17875" s="4"/>
      <c r="WSY17875" s="4"/>
      <c r="WSZ17875" s="10"/>
      <c r="WTA17875" s="4"/>
      <c r="WTB17875" s="9"/>
      <c r="WTC17875" s="9"/>
      <c r="WTD17875" s="7"/>
      <c r="WTE17875" s="3"/>
      <c r="WTF17875" s="4"/>
      <c r="WTG17875" s="4"/>
      <c r="WTH17875" s="10"/>
      <c r="WTI17875" s="4"/>
      <c r="WTJ17875" s="9"/>
      <c r="WTK17875" s="9"/>
      <c r="WTL17875" s="7"/>
      <c r="WTM17875" s="3"/>
      <c r="WTN17875" s="4"/>
      <c r="WTO17875" s="4"/>
      <c r="WTP17875" s="10"/>
      <c r="WTQ17875" s="4"/>
      <c r="WTR17875" s="9"/>
      <c r="WTS17875" s="9"/>
      <c r="WTT17875" s="7"/>
      <c r="WTU17875" s="3"/>
      <c r="WTV17875" s="4"/>
      <c r="WTW17875" s="4"/>
      <c r="WTX17875" s="10"/>
      <c r="WTY17875" s="4"/>
      <c r="WTZ17875" s="9"/>
      <c r="WUA17875" s="9"/>
      <c r="WUB17875" s="7"/>
      <c r="WUC17875" s="3"/>
      <c r="WUD17875" s="4"/>
      <c r="WUE17875" s="4"/>
      <c r="WUF17875" s="10"/>
      <c r="WUG17875" s="4"/>
      <c r="WUH17875" s="9"/>
      <c r="WUI17875" s="9"/>
      <c r="WUJ17875" s="7"/>
      <c r="WUK17875" s="3"/>
      <c r="WUL17875" s="4"/>
      <c r="WUM17875" s="4"/>
      <c r="WUN17875" s="10"/>
      <c r="WUO17875" s="4"/>
      <c r="WUP17875" s="9"/>
      <c r="WUQ17875" s="9"/>
      <c r="WUR17875" s="7"/>
      <c r="WUS17875" s="3"/>
      <c r="WUT17875" s="4"/>
      <c r="WUU17875" s="4"/>
      <c r="WUV17875" s="10"/>
      <c r="WUW17875" s="4"/>
      <c r="WUX17875" s="9"/>
      <c r="WUY17875" s="9"/>
      <c r="WUZ17875" s="7"/>
      <c r="WVA17875" s="3"/>
      <c r="WVB17875" s="4"/>
      <c r="WVC17875" s="4"/>
      <c r="WVD17875" s="10"/>
      <c r="WVE17875" s="4"/>
      <c r="WVF17875" s="9"/>
      <c r="WVG17875" s="9"/>
      <c r="WVH17875" s="7"/>
      <c r="WVI17875" s="3"/>
      <c r="WVJ17875" s="4"/>
      <c r="WVK17875" s="4"/>
      <c r="WVL17875" s="10"/>
      <c r="WVM17875" s="4"/>
      <c r="WVN17875" s="9"/>
      <c r="WVO17875" s="9"/>
      <c r="WVP17875" s="7"/>
      <c r="WVQ17875" s="3"/>
      <c r="WVR17875" s="4"/>
      <c r="WVS17875" s="4"/>
      <c r="WVT17875" s="10"/>
      <c r="WVU17875" s="4"/>
      <c r="WVV17875" s="9"/>
      <c r="WVW17875" s="9"/>
      <c r="WVX17875" s="7"/>
      <c r="WVY17875" s="3"/>
      <c r="WVZ17875" s="4"/>
      <c r="WWA17875" s="4"/>
      <c r="WWB17875" s="10"/>
      <c r="WWC17875" s="4"/>
      <c r="WWD17875" s="9"/>
      <c r="WWE17875" s="9"/>
      <c r="WWF17875" s="7"/>
      <c r="WWG17875" s="3"/>
      <c r="WWH17875" s="4"/>
      <c r="WWI17875" s="4"/>
      <c r="WWJ17875" s="10"/>
      <c r="WWK17875" s="4"/>
      <c r="WWL17875" s="9"/>
      <c r="WWM17875" s="9"/>
      <c r="WWN17875" s="7"/>
      <c r="WWO17875" s="3"/>
      <c r="WWP17875" s="4"/>
      <c r="WWQ17875" s="4"/>
      <c r="WWR17875" s="10"/>
      <c r="WWS17875" s="4"/>
      <c r="WWT17875" s="9"/>
      <c r="WWU17875" s="9"/>
      <c r="WWV17875" s="7"/>
      <c r="WWW17875" s="3"/>
      <c r="WWX17875" s="4"/>
      <c r="WWY17875" s="4"/>
      <c r="WWZ17875" s="10"/>
      <c r="WXA17875" s="4"/>
      <c r="WXB17875" s="9"/>
      <c r="WXC17875" s="9"/>
      <c r="WXD17875" s="7"/>
      <c r="WXE17875" s="3"/>
      <c r="WXF17875" s="4"/>
      <c r="WXG17875" s="4"/>
      <c r="WXH17875" s="10"/>
      <c r="WXI17875" s="4"/>
      <c r="WXJ17875" s="9"/>
      <c r="WXK17875" s="9"/>
      <c r="WXL17875" s="7"/>
      <c r="WXM17875" s="3"/>
      <c r="WXN17875" s="4"/>
      <c r="WXO17875" s="4"/>
      <c r="WXP17875" s="10"/>
      <c r="WXQ17875" s="4"/>
      <c r="WXR17875" s="9"/>
      <c r="WXS17875" s="9"/>
      <c r="WXT17875" s="7"/>
      <c r="WXU17875" s="3"/>
      <c r="WXV17875" s="4"/>
      <c r="WXW17875" s="4"/>
      <c r="WXX17875" s="10"/>
      <c r="WXY17875" s="4"/>
      <c r="WXZ17875" s="9"/>
      <c r="WYA17875" s="9"/>
      <c r="WYB17875" s="7"/>
      <c r="WYC17875" s="3"/>
      <c r="WYD17875" s="4"/>
      <c r="WYE17875" s="4"/>
      <c r="WYF17875" s="10"/>
      <c r="WYG17875" s="4"/>
      <c r="WYH17875" s="9"/>
      <c r="WYI17875" s="9"/>
      <c r="WYJ17875" s="7"/>
      <c r="WYK17875" s="3"/>
      <c r="WYL17875" s="4"/>
      <c r="WYM17875" s="4"/>
      <c r="WYN17875" s="10"/>
      <c r="WYO17875" s="4"/>
      <c r="WYP17875" s="9"/>
      <c r="WYQ17875" s="9"/>
      <c r="WYR17875" s="7"/>
      <c r="WYS17875" s="3"/>
      <c r="WYT17875" s="4"/>
      <c r="WYU17875" s="4"/>
      <c r="WYV17875" s="10"/>
      <c r="WYW17875" s="4"/>
      <c r="WYX17875" s="9"/>
      <c r="WYY17875" s="9"/>
      <c r="WYZ17875" s="7"/>
      <c r="WZA17875" s="3"/>
      <c r="WZB17875" s="4"/>
      <c r="WZC17875" s="4"/>
      <c r="WZD17875" s="10"/>
      <c r="WZE17875" s="4"/>
      <c r="WZF17875" s="9"/>
      <c r="WZG17875" s="9"/>
      <c r="WZH17875" s="7"/>
      <c r="WZI17875" s="3"/>
      <c r="WZJ17875" s="4"/>
      <c r="WZK17875" s="4"/>
      <c r="WZL17875" s="10"/>
      <c r="WZM17875" s="4"/>
      <c r="WZN17875" s="9"/>
      <c r="WZO17875" s="9"/>
      <c r="WZP17875" s="7"/>
      <c r="WZQ17875" s="3"/>
      <c r="WZR17875" s="4"/>
      <c r="WZS17875" s="4"/>
      <c r="WZT17875" s="10"/>
      <c r="WZU17875" s="4"/>
      <c r="WZV17875" s="9"/>
      <c r="WZW17875" s="9"/>
      <c r="WZX17875" s="7"/>
      <c r="WZY17875" s="3"/>
      <c r="WZZ17875" s="4"/>
      <c r="XAA17875" s="4"/>
      <c r="XAB17875" s="10"/>
      <c r="XAC17875" s="4"/>
      <c r="XAD17875" s="9"/>
      <c r="XAE17875" s="9"/>
      <c r="XAF17875" s="7"/>
      <c r="XAG17875" s="3"/>
      <c r="XAH17875" s="4"/>
      <c r="XAI17875" s="4"/>
      <c r="XAJ17875" s="10"/>
      <c r="XAK17875" s="4"/>
      <c r="XAL17875" s="9"/>
      <c r="XAM17875" s="9"/>
      <c r="XAN17875" s="7"/>
      <c r="XAO17875" s="3"/>
      <c r="XAP17875" s="4"/>
      <c r="XAQ17875" s="4"/>
      <c r="XAR17875" s="10"/>
      <c r="XAS17875" s="4"/>
      <c r="XAT17875" s="9"/>
      <c r="XAU17875" s="9"/>
      <c r="XAV17875" s="7"/>
      <c r="XAW17875" s="3"/>
      <c r="XAX17875" s="4"/>
      <c r="XAY17875" s="4"/>
      <c r="XAZ17875" s="10"/>
      <c r="XBA17875" s="4"/>
      <c r="XBB17875" s="9"/>
      <c r="XBC17875" s="9"/>
      <c r="XBD17875" s="7"/>
      <c r="XBE17875" s="3"/>
      <c r="XBF17875" s="4"/>
      <c r="XBG17875" s="4"/>
      <c r="XBH17875" s="10"/>
      <c r="XBI17875" s="4"/>
      <c r="XBJ17875" s="9"/>
      <c r="XBK17875" s="9"/>
      <c r="XBL17875" s="7"/>
      <c r="XBM17875" s="3"/>
      <c r="XBN17875" s="4"/>
      <c r="XBO17875" s="4"/>
      <c r="XBP17875" s="10"/>
      <c r="XBQ17875" s="4"/>
      <c r="XBR17875" s="9"/>
      <c r="XBS17875" s="9"/>
      <c r="XBT17875" s="7"/>
      <c r="XBU17875" s="3"/>
      <c r="XBV17875" s="4"/>
      <c r="XBW17875" s="4"/>
      <c r="XBX17875" s="10"/>
      <c r="XBY17875" s="4"/>
      <c r="XBZ17875" s="9"/>
      <c r="XCA17875" s="9"/>
      <c r="XCB17875" s="7"/>
      <c r="XCC17875" s="3"/>
      <c r="XCD17875" s="4"/>
      <c r="XCE17875" s="4"/>
      <c r="XCF17875" s="10"/>
      <c r="XCG17875" s="4"/>
      <c r="XCH17875" s="9"/>
      <c r="XCI17875" s="9"/>
      <c r="XCJ17875" s="7"/>
      <c r="XCK17875" s="3"/>
      <c r="XCL17875" s="4"/>
      <c r="XCM17875" s="4"/>
      <c r="XCN17875" s="10"/>
      <c r="XCO17875" s="4"/>
      <c r="XCP17875" s="9"/>
      <c r="XCQ17875" s="9"/>
      <c r="XCR17875" s="7"/>
      <c r="XCS17875" s="3"/>
      <c r="XCT17875" s="4"/>
      <c r="XCU17875" s="4"/>
      <c r="XCV17875" s="10"/>
      <c r="XCW17875" s="4"/>
      <c r="XCX17875" s="9"/>
      <c r="XCY17875" s="9"/>
      <c r="XCZ17875" s="7"/>
      <c r="XDA17875" s="3"/>
      <c r="XDB17875" s="4"/>
      <c r="XDC17875" s="4"/>
      <c r="XDD17875" s="10"/>
      <c r="XDE17875" s="4"/>
      <c r="XDF17875" s="9"/>
      <c r="XDG17875" s="9"/>
      <c r="XDH17875" s="7"/>
      <c r="XDI17875" s="3"/>
      <c r="XDJ17875" s="4"/>
      <c r="XDK17875" s="4"/>
      <c r="XDL17875" s="10"/>
      <c r="XDM17875" s="4"/>
      <c r="XDN17875" s="9"/>
      <c r="XDO17875" s="9"/>
      <c r="XDP17875" s="7"/>
      <c r="XDQ17875" s="3"/>
      <c r="XDR17875" s="4"/>
      <c r="XDS17875" s="4"/>
      <c r="XDT17875" s="10"/>
      <c r="XDU17875" s="4"/>
      <c r="XDV17875" s="9"/>
      <c r="XDW17875" s="9"/>
      <c r="XDX17875" s="7"/>
      <c r="XDY17875" s="3"/>
      <c r="XDZ17875" s="4"/>
      <c r="XEA17875" s="4"/>
      <c r="XEB17875" s="10"/>
      <c r="XEC17875" s="4"/>
      <c r="XED17875" s="9"/>
      <c r="XEE17875" s="9"/>
      <c r="XEF17875" s="7"/>
      <c r="XEG17875" s="3"/>
      <c r="XEH17875" s="4"/>
      <c r="XEI17875" s="4"/>
      <c r="XEJ17875" s="10"/>
      <c r="XEK17875" s="4"/>
      <c r="XEL17875" s="9"/>
      <c r="XEM17875" s="9"/>
      <c r="XEN17875" s="7"/>
      <c r="XEO17875" s="3"/>
      <c r="XEP17875" s="4"/>
      <c r="XEQ17875" s="4"/>
      <c r="XER17875" s="10"/>
      <c r="XES17875" s="4"/>
      <c r="XET17875" s="9"/>
      <c r="XEU17875" s="9"/>
      <c r="XEV17875" s="7"/>
      <c r="XEW17875" s="3"/>
      <c r="XEX17875" s="4"/>
      <c r="XEY17875" s="4"/>
      <c r="XEZ17875" s="10"/>
      <c r="XFA17875" s="4"/>
      <c r="XFB17875" s="9"/>
      <c r="XFC17875" s="9"/>
      <c r="XFD17875" s="7"/>
    </row>
    <row r="17876" spans="1:16384" s="2" customFormat="1" x14ac:dyDescent="0.2">
      <c r="A17876" s="20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  <c r="AN17876"/>
      <c r="AO17876"/>
      <c r="AP17876"/>
      <c r="AQ17876"/>
      <c r="AR17876"/>
      <c r="AS17876"/>
      <c r="AT17876"/>
      <c r="AU17876"/>
      <c r="AV17876"/>
      <c r="AW17876"/>
      <c r="AX17876"/>
      <c r="AY17876"/>
      <c r="AZ17876"/>
      <c r="BA17876"/>
      <c r="BB17876"/>
      <c r="BC17876"/>
      <c r="BD17876"/>
      <c r="BE17876"/>
      <c r="BF17876"/>
      <c r="BG17876"/>
      <c r="BH17876"/>
      <c r="BI17876"/>
    </row>
    <row r="17877" spans="1:16384" s="2" customFormat="1" x14ac:dyDescent="0.2">
      <c r="A17877" s="20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  <c r="AN17877"/>
      <c r="AO17877"/>
      <c r="AP17877"/>
      <c r="AQ17877"/>
      <c r="AR17877"/>
      <c r="AS17877"/>
      <c r="AT17877"/>
      <c r="AU17877"/>
      <c r="AV17877"/>
      <c r="AW17877"/>
      <c r="AX17877"/>
      <c r="AY17877"/>
      <c r="AZ17877"/>
      <c r="BA17877"/>
      <c r="BB17877"/>
      <c r="BC17877"/>
      <c r="BD17877"/>
      <c r="BE17877"/>
      <c r="BF17877"/>
      <c r="BG17877"/>
      <c r="BH17877"/>
      <c r="BI17877"/>
    </row>
    <row r="17878" spans="1:16384" s="2" customFormat="1" x14ac:dyDescent="0.2">
      <c r="A17878" s="20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  <c r="AN17878"/>
      <c r="AO17878"/>
      <c r="AP17878"/>
      <c r="AQ17878"/>
      <c r="AR17878"/>
      <c r="AS17878"/>
      <c r="AT17878"/>
      <c r="AU17878"/>
      <c r="AV17878"/>
      <c r="AW17878"/>
      <c r="AX17878"/>
      <c r="AY17878"/>
      <c r="AZ17878"/>
      <c r="BA17878"/>
      <c r="BB17878"/>
      <c r="BC17878"/>
      <c r="BD17878"/>
      <c r="BE17878"/>
      <c r="BF17878"/>
      <c r="BG17878"/>
      <c r="BH17878"/>
      <c r="BI17878"/>
    </row>
    <row r="17879" spans="1:16384" s="2" customFormat="1" x14ac:dyDescent="0.2">
      <c r="A17879" s="20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  <c r="AN17879"/>
      <c r="AO17879"/>
      <c r="AP17879"/>
      <c r="AQ17879"/>
      <c r="AR17879"/>
      <c r="AS17879"/>
      <c r="AT17879"/>
      <c r="AU17879"/>
      <c r="AV17879"/>
      <c r="AW17879"/>
      <c r="AX17879"/>
      <c r="AY17879"/>
      <c r="AZ17879"/>
      <c r="BA17879"/>
      <c r="BB17879"/>
      <c r="BC17879"/>
      <c r="BD17879"/>
      <c r="BE17879"/>
      <c r="BF17879"/>
      <c r="BG17879"/>
      <c r="BH17879"/>
      <c r="BI17879"/>
    </row>
    <row r="17880" spans="1:16384" s="2" customFormat="1" x14ac:dyDescent="0.2">
      <c r="A17880" s="2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  <c r="AN17880"/>
      <c r="AO17880"/>
      <c r="AP17880"/>
      <c r="AQ17880"/>
      <c r="AR17880"/>
      <c r="AS17880"/>
      <c r="AT17880"/>
      <c r="AU17880"/>
      <c r="AV17880"/>
      <c r="AW17880"/>
      <c r="AX17880"/>
      <c r="AY17880"/>
      <c r="AZ17880"/>
      <c r="BA17880"/>
      <c r="BB17880"/>
      <c r="BC17880"/>
      <c r="BD17880"/>
      <c r="BE17880"/>
      <c r="BF17880"/>
      <c r="BG17880"/>
      <c r="BH17880"/>
      <c r="BI17880"/>
    </row>
    <row r="17881" spans="1:16384" s="2" customFormat="1" x14ac:dyDescent="0.2">
      <c r="A17881" s="20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  <c r="AN17881"/>
      <c r="AO17881"/>
      <c r="AP17881"/>
      <c r="AQ17881"/>
      <c r="AR17881"/>
      <c r="AS17881"/>
      <c r="AT17881"/>
      <c r="AU17881"/>
      <c r="AV17881"/>
      <c r="AW17881"/>
      <c r="AX17881"/>
      <c r="AY17881"/>
      <c r="AZ17881"/>
      <c r="BA17881"/>
      <c r="BB17881"/>
      <c r="BC17881"/>
      <c r="BD17881"/>
      <c r="BE17881"/>
      <c r="BF17881"/>
      <c r="BG17881"/>
      <c r="BH17881"/>
      <c r="BI17881"/>
    </row>
    <row r="17882" spans="1:16384" s="2" customFormat="1" x14ac:dyDescent="0.2">
      <c r="A17882" s="20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  <c r="AN17882"/>
      <c r="AO17882"/>
      <c r="AP17882"/>
      <c r="AQ17882"/>
      <c r="AR17882"/>
      <c r="AS17882"/>
      <c r="AT17882"/>
      <c r="AU17882"/>
      <c r="AV17882"/>
      <c r="AW17882"/>
      <c r="AX17882"/>
      <c r="AY17882"/>
      <c r="AZ17882"/>
      <c r="BA17882"/>
      <c r="BB17882"/>
      <c r="BC17882"/>
      <c r="BD17882"/>
      <c r="BE17882"/>
      <c r="BF17882"/>
      <c r="BG17882"/>
      <c r="BH17882"/>
      <c r="BI17882"/>
    </row>
    <row r="17883" spans="1:16384" s="2" customFormat="1" x14ac:dyDescent="0.2">
      <c r="A17883" s="20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  <c r="AN17883"/>
      <c r="AO17883"/>
      <c r="AP17883"/>
      <c r="AQ17883"/>
      <c r="AR17883"/>
      <c r="AS17883"/>
      <c r="AT17883"/>
      <c r="AU17883"/>
      <c r="AV17883"/>
      <c r="AW17883"/>
      <c r="AX17883"/>
      <c r="AY17883"/>
      <c r="AZ17883"/>
      <c r="BA17883"/>
      <c r="BB17883"/>
      <c r="BC17883"/>
      <c r="BD17883"/>
      <c r="BE17883"/>
      <c r="BF17883"/>
      <c r="BG17883"/>
      <c r="BH17883"/>
      <c r="BI17883"/>
    </row>
    <row r="17884" spans="1:16384" s="2" customFormat="1" x14ac:dyDescent="0.2">
      <c r="A17884" s="20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  <c r="AN17884"/>
      <c r="AO17884"/>
      <c r="AP17884"/>
      <c r="AQ17884"/>
      <c r="AR17884"/>
      <c r="AS17884"/>
      <c r="AT17884"/>
      <c r="AU17884"/>
      <c r="AV17884"/>
      <c r="AW17884"/>
      <c r="AX17884"/>
      <c r="AY17884"/>
      <c r="AZ17884"/>
      <c r="BA17884"/>
      <c r="BB17884"/>
      <c r="BC17884"/>
      <c r="BD17884"/>
      <c r="BE17884"/>
      <c r="BF17884"/>
      <c r="BG17884"/>
      <c r="BH17884"/>
      <c r="BI17884"/>
    </row>
    <row r="17885" spans="1:16384" s="2" customFormat="1" x14ac:dyDescent="0.2">
      <c r="A17885" s="20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  <c r="AN17885"/>
      <c r="AO17885"/>
      <c r="AP17885"/>
      <c r="AQ17885"/>
      <c r="AR17885"/>
      <c r="AS17885"/>
      <c r="AT17885"/>
      <c r="AU17885"/>
      <c r="AV17885"/>
      <c r="AW17885"/>
      <c r="AX17885"/>
      <c r="AY17885"/>
      <c r="AZ17885"/>
      <c r="BA17885"/>
      <c r="BB17885"/>
      <c r="BC17885"/>
      <c r="BD17885"/>
      <c r="BE17885"/>
      <c r="BF17885"/>
      <c r="BG17885"/>
      <c r="BH17885"/>
      <c r="BI17885"/>
    </row>
    <row r="17886" spans="1:16384" s="2" customFormat="1" x14ac:dyDescent="0.2">
      <c r="A17886" s="20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  <c r="AN17886"/>
      <c r="AO17886"/>
      <c r="AP17886"/>
      <c r="AQ17886"/>
      <c r="AR17886"/>
      <c r="AS17886"/>
      <c r="AT17886"/>
      <c r="AU17886"/>
      <c r="AV17886"/>
      <c r="AW17886"/>
      <c r="AX17886"/>
      <c r="AY17886"/>
      <c r="AZ17886"/>
      <c r="BA17886"/>
      <c r="BB17886"/>
      <c r="BC17886"/>
      <c r="BD17886"/>
      <c r="BE17886"/>
      <c r="BF17886"/>
      <c r="BG17886"/>
      <c r="BH17886"/>
      <c r="BI17886"/>
    </row>
    <row r="17887" spans="1:16384" s="2" customFormat="1" x14ac:dyDescent="0.2">
      <c r="A17887" s="20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  <c r="AN17887"/>
      <c r="AO17887"/>
      <c r="AP17887"/>
      <c r="AQ17887"/>
      <c r="AR17887"/>
      <c r="AS17887"/>
      <c r="AT17887"/>
      <c r="AU17887"/>
      <c r="AV17887"/>
      <c r="AW17887"/>
      <c r="AX17887"/>
      <c r="AY17887"/>
      <c r="AZ17887"/>
      <c r="BA17887"/>
      <c r="BB17887"/>
      <c r="BC17887"/>
      <c r="BD17887"/>
      <c r="BE17887"/>
      <c r="BF17887"/>
      <c r="BG17887"/>
      <c r="BH17887"/>
      <c r="BI17887"/>
    </row>
    <row r="17888" spans="1:16384" s="2" customFormat="1" x14ac:dyDescent="0.2">
      <c r="A17888" s="20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  <c r="AN17888"/>
      <c r="AO17888"/>
      <c r="AP17888"/>
      <c r="AQ17888"/>
      <c r="AR17888"/>
      <c r="AS17888"/>
      <c r="AT17888"/>
      <c r="AU17888"/>
      <c r="AV17888"/>
      <c r="AW17888"/>
      <c r="AX17888"/>
      <c r="AY17888"/>
      <c r="AZ17888"/>
      <c r="BA17888"/>
      <c r="BB17888"/>
      <c r="BC17888"/>
      <c r="BD17888"/>
      <c r="BE17888"/>
      <c r="BF17888"/>
      <c r="BG17888"/>
      <c r="BH17888"/>
      <c r="BI17888"/>
    </row>
  </sheetData>
  <phoneticPr fontId="0" type="noConversion"/>
  <pageMargins left="0.75" right="0.75" top="1" bottom="1" header="0.5" footer="0.5"/>
  <pageSetup scale="1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CS2784"/>
  <sheetViews>
    <sheetView zoomScaleNormal="100" workbookViewId="0">
      <pane ySplit="1" topLeftCell="A855" activePane="bottomLeft" state="frozenSplit"/>
      <selection pane="bottomLeft" activeCell="F888" sqref="F888:F889"/>
    </sheetView>
  </sheetViews>
  <sheetFormatPr defaultColWidth="9.140625" defaultRowHeight="12.75" x14ac:dyDescent="0.2"/>
  <cols>
    <col min="1" max="1" width="34" style="20" customWidth="1"/>
    <col min="2" max="2" width="14.42578125" style="2" customWidth="1"/>
    <col min="3" max="4" width="12.7109375" style="2" customWidth="1"/>
    <col min="5" max="5" width="14.42578125" style="2" customWidth="1"/>
    <col min="6" max="6" width="22" style="2" customWidth="1"/>
    <col min="7" max="7" width="19.5703125" style="2" customWidth="1"/>
    <col min="8" max="8" width="22.7109375" style="8" customWidth="1"/>
    <col min="9" max="9" width="20.5703125" bestFit="1" customWidth="1"/>
    <col min="12" max="13" width="26.85546875" customWidth="1"/>
    <col min="14" max="14" width="17.28515625" customWidth="1"/>
    <col min="15" max="15" width="20.140625" customWidth="1"/>
    <col min="16" max="17" width="13.140625" customWidth="1"/>
    <col min="98" max="16384" width="9.140625" style="2"/>
  </cols>
  <sheetData>
    <row r="1" spans="1:8" ht="38.25" x14ac:dyDescent="0.2">
      <c r="A1" s="21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5" t="s">
        <v>8</v>
      </c>
      <c r="H1" s="15" t="s">
        <v>0</v>
      </c>
    </row>
    <row r="2" spans="1:8" x14ac:dyDescent="0.2">
      <c r="A2" s="20">
        <v>44836.540329861113</v>
      </c>
      <c r="B2" s="2">
        <v>4.3</v>
      </c>
      <c r="C2" s="2">
        <v>1.23</v>
      </c>
      <c r="D2" s="14">
        <f t="shared" ref="D2:D31" si="0">B2*C2</f>
        <v>5.2889999999999997</v>
      </c>
      <c r="E2" s="4">
        <f>D2+153.52</f>
        <v>158.809</v>
      </c>
      <c r="F2" s="4">
        <f>E2-158.8</f>
        <v>8.9999999999861302E-3</v>
      </c>
      <c r="G2" s="12">
        <v>2023</v>
      </c>
      <c r="H2" s="11" t="s">
        <v>12</v>
      </c>
    </row>
    <row r="3" spans="1:8" x14ac:dyDescent="0.2">
      <c r="A3" s="20">
        <v>44836.54142361111</v>
      </c>
      <c r="B3" s="2">
        <v>4.3099999999999996</v>
      </c>
      <c r="C3" s="2">
        <v>1.23</v>
      </c>
      <c r="D3" s="14">
        <f t="shared" si="0"/>
        <v>5.3012999999999995</v>
      </c>
      <c r="E3" s="4">
        <f t="shared" ref="E3:E66" si="1">D3+153.52</f>
        <v>158.82130000000001</v>
      </c>
      <c r="F3" s="4">
        <f t="shared" ref="F3:F66" si="2">E3-158.8</f>
        <v>2.1299999999996544E-2</v>
      </c>
      <c r="G3" s="12">
        <v>2023</v>
      </c>
    </row>
    <row r="4" spans="1:8" x14ac:dyDescent="0.2">
      <c r="A4" s="20">
        <v>44836.562303240738</v>
      </c>
      <c r="B4" s="2">
        <v>4.32</v>
      </c>
      <c r="C4" s="2">
        <v>1.23</v>
      </c>
      <c r="D4" s="14">
        <f t="shared" si="0"/>
        <v>5.3136000000000001</v>
      </c>
      <c r="E4" s="4">
        <f t="shared" si="1"/>
        <v>158.83360000000002</v>
      </c>
      <c r="F4" s="4">
        <f t="shared" si="2"/>
        <v>3.3600000000006958E-2</v>
      </c>
      <c r="G4" s="12">
        <v>2023</v>
      </c>
    </row>
    <row r="5" spans="1:8" x14ac:dyDescent="0.2">
      <c r="A5" s="20">
        <v>44836.562719907408</v>
      </c>
      <c r="B5" s="2">
        <v>4.33</v>
      </c>
      <c r="C5" s="2">
        <v>1.23</v>
      </c>
      <c r="D5" s="14">
        <f t="shared" si="0"/>
        <v>5.3258999999999999</v>
      </c>
      <c r="E5" s="4">
        <f t="shared" si="1"/>
        <v>158.8459</v>
      </c>
      <c r="F5" s="4">
        <f t="shared" si="2"/>
        <v>4.589999999998895E-2</v>
      </c>
      <c r="G5" s="12">
        <v>2023</v>
      </c>
    </row>
    <row r="6" spans="1:8" x14ac:dyDescent="0.2">
      <c r="A6" s="20">
        <v>44836.563171296293</v>
      </c>
      <c r="B6" s="2">
        <v>4.34</v>
      </c>
      <c r="C6" s="2">
        <v>1.23</v>
      </c>
      <c r="D6" s="14">
        <f t="shared" si="0"/>
        <v>5.3381999999999996</v>
      </c>
      <c r="E6" s="4">
        <f t="shared" si="1"/>
        <v>158.85820000000001</v>
      </c>
      <c r="F6" s="4">
        <f t="shared" si="2"/>
        <v>5.8199999999999363E-2</v>
      </c>
      <c r="G6" s="12">
        <v>2023</v>
      </c>
    </row>
    <row r="7" spans="1:8" x14ac:dyDescent="0.2">
      <c r="A7" s="20">
        <v>44836.563784722224</v>
      </c>
      <c r="B7" s="2">
        <v>4.3499999999999996</v>
      </c>
      <c r="C7" s="2">
        <v>1.23</v>
      </c>
      <c r="D7" s="14">
        <f t="shared" si="0"/>
        <v>5.3504999999999994</v>
      </c>
      <c r="E7" s="4">
        <f t="shared" si="1"/>
        <v>158.87050000000002</v>
      </c>
      <c r="F7" s="4">
        <f t="shared" si="2"/>
        <v>7.0500000000009777E-2</v>
      </c>
      <c r="G7" s="12">
        <v>2023</v>
      </c>
    </row>
    <row r="8" spans="1:8" x14ac:dyDescent="0.2">
      <c r="A8" s="20">
        <v>44836.822343749998</v>
      </c>
      <c r="B8" s="2">
        <v>4.3600000000000003</v>
      </c>
      <c r="C8" s="2">
        <v>1.23</v>
      </c>
      <c r="D8" s="14">
        <f t="shared" si="0"/>
        <v>5.3628</v>
      </c>
      <c r="E8" s="4">
        <f t="shared" si="1"/>
        <v>158.8828</v>
      </c>
      <c r="F8" s="4">
        <f t="shared" si="2"/>
        <v>8.2799999999991769E-2</v>
      </c>
      <c r="G8" s="12">
        <v>2023</v>
      </c>
    </row>
    <row r="9" spans="1:8" x14ac:dyDescent="0.2">
      <c r="A9" s="20">
        <v>44836.830468749999</v>
      </c>
      <c r="B9" s="2">
        <v>4.37</v>
      </c>
      <c r="C9" s="2">
        <v>1.23</v>
      </c>
      <c r="D9" s="14">
        <f t="shared" si="0"/>
        <v>5.3750999999999998</v>
      </c>
      <c r="E9" s="4">
        <f t="shared" si="1"/>
        <v>158.89510000000001</v>
      </c>
      <c r="F9" s="4">
        <f t="shared" si="2"/>
        <v>9.5100000000002183E-2</v>
      </c>
      <c r="G9" s="12">
        <v>2023</v>
      </c>
    </row>
    <row r="10" spans="1:8" x14ac:dyDescent="0.2">
      <c r="A10" s="20">
        <v>44836.83370949074</v>
      </c>
      <c r="B10" s="2">
        <v>4.38</v>
      </c>
      <c r="C10" s="2">
        <v>1.23</v>
      </c>
      <c r="D10" s="14">
        <f t="shared" si="0"/>
        <v>5.3873999999999995</v>
      </c>
      <c r="E10" s="4">
        <f t="shared" si="1"/>
        <v>158.9074</v>
      </c>
      <c r="F10" s="4">
        <f t="shared" si="2"/>
        <v>0.10739999999998417</v>
      </c>
      <c r="G10" s="12">
        <v>2023</v>
      </c>
    </row>
    <row r="11" spans="1:8" x14ac:dyDescent="0.2">
      <c r="A11" s="20">
        <v>44836.837430555555</v>
      </c>
      <c r="B11" s="2">
        <v>4.3899999999999997</v>
      </c>
      <c r="C11" s="2">
        <v>1.23</v>
      </c>
      <c r="D11" s="14">
        <f t="shared" si="0"/>
        <v>5.3996999999999993</v>
      </c>
      <c r="E11" s="4">
        <f t="shared" si="1"/>
        <v>158.91970000000001</v>
      </c>
      <c r="F11" s="4">
        <f t="shared" si="2"/>
        <v>0.11969999999999459</v>
      </c>
      <c r="G11" s="12">
        <v>2023</v>
      </c>
    </row>
    <row r="12" spans="1:8" x14ac:dyDescent="0.2">
      <c r="A12" s="20">
        <v>44836.83966435185</v>
      </c>
      <c r="B12" s="2">
        <v>4.4000000000000004</v>
      </c>
      <c r="C12" s="2">
        <v>1.23</v>
      </c>
      <c r="D12" s="14">
        <f t="shared" si="0"/>
        <v>5.4119999999999999</v>
      </c>
      <c r="E12" s="4">
        <f t="shared" si="1"/>
        <v>158.93200000000002</v>
      </c>
      <c r="F12" s="4">
        <f t="shared" si="2"/>
        <v>0.132000000000005</v>
      </c>
      <c r="G12" s="12">
        <v>2023</v>
      </c>
    </row>
    <row r="13" spans="1:8" x14ac:dyDescent="0.2">
      <c r="A13" s="20">
        <v>44836.840474537035</v>
      </c>
      <c r="B13" s="2">
        <v>4.41</v>
      </c>
      <c r="C13" s="2">
        <v>1.23</v>
      </c>
      <c r="D13" s="14">
        <f t="shared" si="0"/>
        <v>5.4242999999999997</v>
      </c>
      <c r="E13" s="4">
        <f t="shared" si="1"/>
        <v>158.9443</v>
      </c>
      <c r="F13" s="4">
        <f t="shared" si="2"/>
        <v>0.14429999999998699</v>
      </c>
      <c r="G13" s="12">
        <v>2023</v>
      </c>
    </row>
    <row r="14" spans="1:8" x14ac:dyDescent="0.2">
      <c r="A14" s="20">
        <v>44836.841377314813</v>
      </c>
      <c r="B14" s="2">
        <v>4.42</v>
      </c>
      <c r="C14" s="2">
        <v>1.23</v>
      </c>
      <c r="D14" s="14">
        <f t="shared" si="0"/>
        <v>5.4365999999999994</v>
      </c>
      <c r="E14" s="4">
        <f t="shared" si="1"/>
        <v>158.95660000000001</v>
      </c>
      <c r="F14" s="4">
        <f t="shared" si="2"/>
        <v>0.15659999999999741</v>
      </c>
      <c r="G14" s="12">
        <v>2023</v>
      </c>
    </row>
    <row r="15" spans="1:8" x14ac:dyDescent="0.2">
      <c r="A15" s="20">
        <v>44836.842054398148</v>
      </c>
      <c r="B15" s="2">
        <v>4.43</v>
      </c>
      <c r="C15" s="2">
        <v>1.23</v>
      </c>
      <c r="D15" s="14">
        <f t="shared" si="0"/>
        <v>5.4488999999999992</v>
      </c>
      <c r="E15" s="4">
        <f t="shared" si="1"/>
        <v>158.96890000000002</v>
      </c>
      <c r="F15" s="4">
        <f t="shared" si="2"/>
        <v>0.16890000000000782</v>
      </c>
      <c r="G15" s="12">
        <v>2023</v>
      </c>
    </row>
    <row r="16" spans="1:8" x14ac:dyDescent="0.2">
      <c r="A16" s="20">
        <v>44836.842552083333</v>
      </c>
      <c r="B16" s="2">
        <v>4.4400000000000004</v>
      </c>
      <c r="C16" s="2">
        <v>1.23</v>
      </c>
      <c r="D16" s="14">
        <f t="shared" si="0"/>
        <v>5.4612000000000007</v>
      </c>
      <c r="E16" s="4">
        <f t="shared" si="1"/>
        <v>158.9812</v>
      </c>
      <c r="F16" s="4">
        <f t="shared" si="2"/>
        <v>0.18119999999998981</v>
      </c>
      <c r="G16" s="12">
        <v>2023</v>
      </c>
    </row>
    <row r="17" spans="1:7" x14ac:dyDescent="0.2">
      <c r="A17" s="20">
        <v>44836.842916666668</v>
      </c>
      <c r="B17" s="2">
        <v>4.45</v>
      </c>
      <c r="C17" s="2">
        <v>1.23</v>
      </c>
      <c r="D17" s="14">
        <f t="shared" si="0"/>
        <v>5.4735000000000005</v>
      </c>
      <c r="E17" s="4">
        <f t="shared" si="1"/>
        <v>158.99350000000001</v>
      </c>
      <c r="F17" s="4">
        <f t="shared" si="2"/>
        <v>0.19350000000000023</v>
      </c>
      <c r="G17" s="12">
        <v>2023</v>
      </c>
    </row>
    <row r="18" spans="1:7" x14ac:dyDescent="0.2">
      <c r="A18" s="20">
        <v>44836.843281250003</v>
      </c>
      <c r="B18" s="2">
        <v>4.46</v>
      </c>
      <c r="C18" s="2">
        <v>1.23</v>
      </c>
      <c r="D18" s="14">
        <f t="shared" si="0"/>
        <v>5.4858000000000002</v>
      </c>
      <c r="E18" s="4">
        <f t="shared" si="1"/>
        <v>159.00580000000002</v>
      </c>
      <c r="F18" s="4">
        <f t="shared" si="2"/>
        <v>0.20580000000001064</v>
      </c>
      <c r="G18" s="12">
        <v>2023</v>
      </c>
    </row>
    <row r="19" spans="1:7" x14ac:dyDescent="0.2">
      <c r="A19" s="20">
        <v>44836.843489583334</v>
      </c>
      <c r="B19" s="2">
        <v>4.47</v>
      </c>
      <c r="C19" s="2">
        <v>1.23</v>
      </c>
      <c r="D19" s="14">
        <f t="shared" si="0"/>
        <v>5.4981</v>
      </c>
      <c r="E19" s="4">
        <f t="shared" si="1"/>
        <v>159.0181</v>
      </c>
      <c r="F19" s="4">
        <f t="shared" si="2"/>
        <v>0.21809999999999263</v>
      </c>
      <c r="G19" s="12">
        <v>2023</v>
      </c>
    </row>
    <row r="20" spans="1:7" x14ac:dyDescent="0.2">
      <c r="A20" s="20">
        <v>44836.843732638888</v>
      </c>
      <c r="B20" s="2">
        <v>4.4800000000000004</v>
      </c>
      <c r="C20" s="2">
        <v>1.23</v>
      </c>
      <c r="D20" s="14">
        <f t="shared" si="0"/>
        <v>5.5104000000000006</v>
      </c>
      <c r="E20" s="4">
        <f t="shared" si="1"/>
        <v>159.03040000000001</v>
      </c>
      <c r="F20" s="4">
        <f t="shared" si="2"/>
        <v>0.23040000000000305</v>
      </c>
      <c r="G20" s="12">
        <v>2023</v>
      </c>
    </row>
    <row r="21" spans="1:7" x14ac:dyDescent="0.2">
      <c r="A21" s="20">
        <v>44836.843964120373</v>
      </c>
      <c r="B21" s="2">
        <v>4.49</v>
      </c>
      <c r="C21" s="2">
        <v>1.23</v>
      </c>
      <c r="D21" s="14">
        <f t="shared" si="0"/>
        <v>5.5227000000000004</v>
      </c>
      <c r="E21" s="4">
        <f t="shared" si="1"/>
        <v>159.04270000000002</v>
      </c>
      <c r="F21" s="4">
        <f t="shared" si="2"/>
        <v>0.24270000000001346</v>
      </c>
      <c r="G21" s="12">
        <v>2023</v>
      </c>
    </row>
    <row r="22" spans="1:7" x14ac:dyDescent="0.2">
      <c r="A22" s="20">
        <v>44836.844218749997</v>
      </c>
      <c r="B22" s="2">
        <v>4.5</v>
      </c>
      <c r="C22" s="2">
        <v>1.23</v>
      </c>
      <c r="D22" s="14">
        <f t="shared" si="0"/>
        <v>5.5350000000000001</v>
      </c>
      <c r="E22" s="4">
        <f t="shared" si="1"/>
        <v>159.05500000000001</v>
      </c>
      <c r="F22" s="4">
        <f t="shared" si="2"/>
        <v>0.25499999999999545</v>
      </c>
      <c r="G22" s="12">
        <v>2023</v>
      </c>
    </row>
    <row r="23" spans="1:7" x14ac:dyDescent="0.2">
      <c r="A23" s="20">
        <v>44836.844484953705</v>
      </c>
      <c r="B23" s="2">
        <v>4.51</v>
      </c>
      <c r="C23" s="2">
        <v>1.23</v>
      </c>
      <c r="D23" s="14">
        <f t="shared" si="0"/>
        <v>5.5472999999999999</v>
      </c>
      <c r="E23" s="4">
        <f t="shared" si="1"/>
        <v>159.06730000000002</v>
      </c>
      <c r="F23" s="4">
        <f t="shared" si="2"/>
        <v>0.26730000000000587</v>
      </c>
      <c r="G23" s="12">
        <v>2023</v>
      </c>
    </row>
    <row r="24" spans="1:7" x14ac:dyDescent="0.2">
      <c r="A24" s="20">
        <v>44836.844861111109</v>
      </c>
      <c r="B24" s="2">
        <v>4.5199999999999996</v>
      </c>
      <c r="C24" s="2">
        <v>1.23</v>
      </c>
      <c r="D24" s="14">
        <f t="shared" si="0"/>
        <v>5.5595999999999997</v>
      </c>
      <c r="E24" s="4">
        <f t="shared" si="1"/>
        <v>159.0796</v>
      </c>
      <c r="F24" s="4">
        <f t="shared" si="2"/>
        <v>0.27959999999998786</v>
      </c>
      <c r="G24" s="12">
        <v>2023</v>
      </c>
    </row>
    <row r="25" spans="1:7" x14ac:dyDescent="0.2">
      <c r="A25" s="20">
        <v>44836.845219907409</v>
      </c>
      <c r="B25" s="2">
        <v>4.53</v>
      </c>
      <c r="C25" s="2">
        <v>1.23</v>
      </c>
      <c r="D25" s="14">
        <f t="shared" si="0"/>
        <v>5.5719000000000003</v>
      </c>
      <c r="E25" s="4">
        <f t="shared" si="1"/>
        <v>159.09190000000001</v>
      </c>
      <c r="F25" s="4">
        <f t="shared" si="2"/>
        <v>0.29189999999999827</v>
      </c>
      <c r="G25" s="12">
        <v>2023</v>
      </c>
    </row>
    <row r="26" spans="1:7" x14ac:dyDescent="0.2">
      <c r="A26" s="20">
        <v>44836.84566550926</v>
      </c>
      <c r="B26" s="2">
        <v>4.54</v>
      </c>
      <c r="C26" s="2">
        <v>1.23</v>
      </c>
      <c r="D26" s="14">
        <f t="shared" si="0"/>
        <v>5.5842000000000001</v>
      </c>
      <c r="E26" s="4">
        <f t="shared" si="1"/>
        <v>159.10420000000002</v>
      </c>
      <c r="F26" s="4">
        <f t="shared" si="2"/>
        <v>0.30420000000000869</v>
      </c>
      <c r="G26" s="12">
        <v>2023</v>
      </c>
    </row>
    <row r="27" spans="1:7" x14ac:dyDescent="0.2">
      <c r="A27" s="20">
        <v>44836.846053240741</v>
      </c>
      <c r="B27" s="2">
        <v>4.55</v>
      </c>
      <c r="C27" s="2">
        <v>1.23</v>
      </c>
      <c r="D27" s="14">
        <f t="shared" si="0"/>
        <v>5.5964999999999998</v>
      </c>
      <c r="E27" s="4">
        <f t="shared" si="1"/>
        <v>159.1165</v>
      </c>
      <c r="F27" s="4">
        <f t="shared" si="2"/>
        <v>0.31649999999999068</v>
      </c>
      <c r="G27" s="12">
        <v>2023</v>
      </c>
    </row>
    <row r="28" spans="1:7" x14ac:dyDescent="0.2">
      <c r="A28" s="20">
        <v>44836.846539351849</v>
      </c>
      <c r="B28" s="2">
        <v>4.5599999999999996</v>
      </c>
      <c r="C28" s="2">
        <v>1.23</v>
      </c>
      <c r="D28" s="14">
        <f t="shared" si="0"/>
        <v>5.6087999999999996</v>
      </c>
      <c r="E28" s="4">
        <f t="shared" si="1"/>
        <v>159.12880000000001</v>
      </c>
      <c r="F28" s="4">
        <f t="shared" si="2"/>
        <v>0.32880000000000109</v>
      </c>
      <c r="G28" s="12">
        <v>2023</v>
      </c>
    </row>
    <row r="29" spans="1:7" x14ac:dyDescent="0.2">
      <c r="A29" s="20">
        <v>44836.847210648149</v>
      </c>
      <c r="B29" s="2">
        <v>4.57</v>
      </c>
      <c r="C29" s="2">
        <v>1.23</v>
      </c>
      <c r="D29" s="14">
        <f t="shared" si="0"/>
        <v>5.6211000000000002</v>
      </c>
      <c r="E29" s="4">
        <f t="shared" si="1"/>
        <v>159.14110000000002</v>
      </c>
      <c r="F29" s="4">
        <f t="shared" si="2"/>
        <v>0.34110000000001151</v>
      </c>
      <c r="G29" s="12">
        <v>2023</v>
      </c>
    </row>
    <row r="30" spans="1:7" x14ac:dyDescent="0.2">
      <c r="A30" s="20">
        <v>44836.849207175925</v>
      </c>
      <c r="B30" s="2">
        <v>4.58</v>
      </c>
      <c r="C30" s="2">
        <v>1.23</v>
      </c>
      <c r="D30" s="14">
        <f t="shared" si="0"/>
        <v>5.6334</v>
      </c>
      <c r="E30" s="4">
        <f t="shared" si="1"/>
        <v>159.1534</v>
      </c>
      <c r="F30" s="4">
        <f t="shared" si="2"/>
        <v>0.3533999999999935</v>
      </c>
      <c r="G30" s="12">
        <v>2023</v>
      </c>
    </row>
    <row r="31" spans="1:7" x14ac:dyDescent="0.2">
      <c r="A31" s="20">
        <v>44836.852037037039</v>
      </c>
      <c r="B31" s="2">
        <v>4.59</v>
      </c>
      <c r="C31" s="2">
        <v>1.23</v>
      </c>
      <c r="D31" s="14">
        <f t="shared" si="0"/>
        <v>5.6456999999999997</v>
      </c>
      <c r="E31" s="4">
        <f t="shared" si="1"/>
        <v>159.16570000000002</v>
      </c>
      <c r="F31" s="4">
        <f t="shared" si="2"/>
        <v>0.36570000000000391</v>
      </c>
      <c r="G31" s="12">
        <v>2023</v>
      </c>
    </row>
    <row r="32" spans="1:7" x14ac:dyDescent="0.2">
      <c r="A32" s="20">
        <v>44837.231840277775</v>
      </c>
      <c r="B32" s="2">
        <v>4.5999999999999996</v>
      </c>
      <c r="C32" s="2">
        <v>1.23</v>
      </c>
      <c r="D32" s="14">
        <f t="shared" ref="D32:D95" si="3">B32*C32</f>
        <v>5.6579999999999995</v>
      </c>
      <c r="E32" s="4">
        <f t="shared" si="1"/>
        <v>159.178</v>
      </c>
      <c r="F32" s="4">
        <f t="shared" si="2"/>
        <v>0.3779999999999859</v>
      </c>
      <c r="G32" s="12">
        <v>2023</v>
      </c>
    </row>
    <row r="33" spans="1:7" x14ac:dyDescent="0.2">
      <c r="A33" s="20">
        <v>44837.364988425928</v>
      </c>
      <c r="B33" s="2">
        <v>4.6100000000000003</v>
      </c>
      <c r="C33" s="2">
        <v>1.23</v>
      </c>
      <c r="D33" s="14">
        <f t="shared" si="3"/>
        <v>5.6703000000000001</v>
      </c>
      <c r="E33" s="4">
        <f t="shared" si="1"/>
        <v>159.19030000000001</v>
      </c>
      <c r="F33" s="4">
        <f t="shared" si="2"/>
        <v>0.39029999999999632</v>
      </c>
      <c r="G33" s="12">
        <v>2023</v>
      </c>
    </row>
    <row r="34" spans="1:7" x14ac:dyDescent="0.2">
      <c r="A34" s="20">
        <v>44837.365787037037</v>
      </c>
      <c r="B34" s="2">
        <v>4.62</v>
      </c>
      <c r="C34" s="2">
        <v>1.23</v>
      </c>
      <c r="D34" s="14">
        <f t="shared" si="3"/>
        <v>5.6825999999999999</v>
      </c>
      <c r="E34" s="4">
        <f t="shared" si="1"/>
        <v>159.20260000000002</v>
      </c>
      <c r="F34" s="4">
        <f t="shared" si="2"/>
        <v>0.40260000000000673</v>
      </c>
      <c r="G34" s="12">
        <v>2023</v>
      </c>
    </row>
    <row r="35" spans="1:7" x14ac:dyDescent="0.2">
      <c r="A35" s="20">
        <v>44837.366249999999</v>
      </c>
      <c r="B35" s="2">
        <v>4.63</v>
      </c>
      <c r="C35" s="2">
        <v>1.23</v>
      </c>
      <c r="D35" s="14">
        <f t="shared" si="3"/>
        <v>5.6948999999999996</v>
      </c>
      <c r="E35" s="4">
        <f t="shared" si="1"/>
        <v>159.2149</v>
      </c>
      <c r="F35" s="4">
        <f t="shared" si="2"/>
        <v>0.41489999999998872</v>
      </c>
      <c r="G35" s="12">
        <v>2023</v>
      </c>
    </row>
    <row r="36" spans="1:7" x14ac:dyDescent="0.2">
      <c r="A36" s="20">
        <v>44837.366776620373</v>
      </c>
      <c r="B36" s="2">
        <v>4.6399999999999997</v>
      </c>
      <c r="C36" s="2">
        <v>1.23</v>
      </c>
      <c r="D36" s="14">
        <f t="shared" si="3"/>
        <v>5.7071999999999994</v>
      </c>
      <c r="E36" s="4">
        <f t="shared" si="1"/>
        <v>159.22720000000001</v>
      </c>
      <c r="F36" s="4">
        <f t="shared" si="2"/>
        <v>0.42719999999999914</v>
      </c>
      <c r="G36" s="12">
        <v>2023</v>
      </c>
    </row>
    <row r="37" spans="1:7" x14ac:dyDescent="0.2">
      <c r="A37" s="20">
        <v>44837.368767361113</v>
      </c>
      <c r="B37" s="2">
        <v>4.6500000000000004</v>
      </c>
      <c r="C37" s="2">
        <v>1.23</v>
      </c>
      <c r="D37" s="14">
        <f t="shared" si="3"/>
        <v>5.7195</v>
      </c>
      <c r="E37" s="4">
        <f t="shared" si="1"/>
        <v>159.23950000000002</v>
      </c>
      <c r="F37" s="4">
        <f t="shared" si="2"/>
        <v>0.43950000000000955</v>
      </c>
      <c r="G37" s="12">
        <v>2023</v>
      </c>
    </row>
    <row r="38" spans="1:7" x14ac:dyDescent="0.2">
      <c r="A38" s="20">
        <v>44837.374577546296</v>
      </c>
      <c r="B38" s="2">
        <v>4.66</v>
      </c>
      <c r="C38" s="2">
        <v>1.23</v>
      </c>
      <c r="D38" s="14">
        <f t="shared" si="3"/>
        <v>5.7317999999999998</v>
      </c>
      <c r="E38" s="4">
        <f t="shared" si="1"/>
        <v>159.2518</v>
      </c>
      <c r="F38" s="4">
        <f t="shared" si="2"/>
        <v>0.45179999999999154</v>
      </c>
      <c r="G38" s="12">
        <v>2023</v>
      </c>
    </row>
    <row r="39" spans="1:7" x14ac:dyDescent="0.2">
      <c r="A39" s="20">
        <v>44837.379803240743</v>
      </c>
      <c r="B39" s="2">
        <v>4.67</v>
      </c>
      <c r="C39" s="2">
        <v>1.23</v>
      </c>
      <c r="D39" s="14">
        <f t="shared" si="3"/>
        <v>5.7440999999999995</v>
      </c>
      <c r="E39" s="4">
        <f t="shared" si="1"/>
        <v>159.26410000000001</v>
      </c>
      <c r="F39" s="4">
        <f t="shared" si="2"/>
        <v>0.46410000000000196</v>
      </c>
      <c r="G39" s="12">
        <v>2023</v>
      </c>
    </row>
    <row r="40" spans="1:7" x14ac:dyDescent="0.2">
      <c r="A40" s="20">
        <v>44837.382662037038</v>
      </c>
      <c r="B40" s="2">
        <v>4.68</v>
      </c>
      <c r="C40" s="2">
        <v>1.23</v>
      </c>
      <c r="D40" s="14">
        <f t="shared" si="3"/>
        <v>5.7563999999999993</v>
      </c>
      <c r="E40" s="4">
        <f t="shared" si="1"/>
        <v>159.27640000000002</v>
      </c>
      <c r="F40" s="4">
        <f t="shared" si="2"/>
        <v>0.47640000000001237</v>
      </c>
      <c r="G40" s="12">
        <v>2023</v>
      </c>
    </row>
    <row r="41" spans="1:7" x14ac:dyDescent="0.2">
      <c r="A41" s="20">
        <v>44837.384351851855</v>
      </c>
      <c r="B41" s="2">
        <v>4.6900000000000004</v>
      </c>
      <c r="C41" s="2">
        <v>1.23</v>
      </c>
      <c r="D41" s="14">
        <f t="shared" si="3"/>
        <v>5.7687000000000008</v>
      </c>
      <c r="E41" s="4">
        <f t="shared" si="1"/>
        <v>159.28870000000001</v>
      </c>
      <c r="F41" s="4">
        <f t="shared" si="2"/>
        <v>0.48869999999999436</v>
      </c>
      <c r="G41" s="12">
        <v>2023</v>
      </c>
    </row>
    <row r="42" spans="1:7" x14ac:dyDescent="0.2">
      <c r="A42" s="20">
        <v>44837.385711805553</v>
      </c>
      <c r="B42" s="2">
        <v>4.7</v>
      </c>
      <c r="C42" s="2">
        <v>1.23</v>
      </c>
      <c r="D42" s="14">
        <f t="shared" si="3"/>
        <v>5.7809999999999997</v>
      </c>
      <c r="E42" s="4">
        <f t="shared" si="1"/>
        <v>159.30100000000002</v>
      </c>
      <c r="F42" s="4">
        <f t="shared" si="2"/>
        <v>0.50100000000000477</v>
      </c>
      <c r="G42" s="12">
        <v>2023</v>
      </c>
    </row>
    <row r="43" spans="1:7" x14ac:dyDescent="0.2">
      <c r="A43" s="20">
        <v>44837.38721064815</v>
      </c>
      <c r="B43" s="2">
        <v>4.71</v>
      </c>
      <c r="C43" s="2">
        <v>1.23</v>
      </c>
      <c r="D43" s="14">
        <f t="shared" si="3"/>
        <v>5.7932999999999995</v>
      </c>
      <c r="E43" s="4">
        <f t="shared" si="1"/>
        <v>159.3133</v>
      </c>
      <c r="F43" s="4">
        <f t="shared" si="2"/>
        <v>0.51329999999998677</v>
      </c>
      <c r="G43" s="12">
        <v>2023</v>
      </c>
    </row>
    <row r="44" spans="1:7" x14ac:dyDescent="0.2">
      <c r="A44" s="20">
        <v>44837.390052083334</v>
      </c>
      <c r="B44" s="2">
        <v>4.72</v>
      </c>
      <c r="C44" s="2">
        <v>1.23</v>
      </c>
      <c r="D44" s="14">
        <f t="shared" si="3"/>
        <v>5.8055999999999992</v>
      </c>
      <c r="E44" s="4">
        <f t="shared" si="1"/>
        <v>159.32560000000001</v>
      </c>
      <c r="F44" s="4">
        <f t="shared" si="2"/>
        <v>0.52559999999999718</v>
      </c>
      <c r="G44" s="12">
        <v>2023</v>
      </c>
    </row>
    <row r="45" spans="1:7" x14ac:dyDescent="0.2">
      <c r="A45" s="20">
        <v>44837.39162037037</v>
      </c>
      <c r="B45" s="2">
        <v>4.7300000000000004</v>
      </c>
      <c r="C45" s="2">
        <v>1.23</v>
      </c>
      <c r="D45" s="14">
        <f t="shared" si="3"/>
        <v>5.8179000000000007</v>
      </c>
      <c r="E45" s="4">
        <f t="shared" si="1"/>
        <v>159.33790000000002</v>
      </c>
      <c r="F45" s="4">
        <f t="shared" si="2"/>
        <v>0.53790000000000759</v>
      </c>
      <c r="G45" s="12">
        <v>2023</v>
      </c>
    </row>
    <row r="46" spans="1:7" x14ac:dyDescent="0.2">
      <c r="A46" s="20">
        <v>44837.392771990744</v>
      </c>
      <c r="B46" s="2">
        <v>4.74</v>
      </c>
      <c r="C46" s="2">
        <v>1.23</v>
      </c>
      <c r="D46" s="14">
        <f t="shared" si="3"/>
        <v>5.8302000000000005</v>
      </c>
      <c r="E46" s="4">
        <f t="shared" si="1"/>
        <v>159.3502</v>
      </c>
      <c r="F46" s="4">
        <f t="shared" si="2"/>
        <v>0.55019999999998959</v>
      </c>
      <c r="G46" s="12">
        <v>2023</v>
      </c>
    </row>
    <row r="47" spans="1:7" x14ac:dyDescent="0.2">
      <c r="A47" s="20">
        <v>44837.393929398146</v>
      </c>
      <c r="B47" s="2">
        <v>4.75</v>
      </c>
      <c r="C47" s="2">
        <v>1.23</v>
      </c>
      <c r="D47" s="14">
        <f t="shared" si="3"/>
        <v>5.8425000000000002</v>
      </c>
      <c r="E47" s="4">
        <f t="shared" si="1"/>
        <v>159.36250000000001</v>
      </c>
      <c r="F47" s="4">
        <f t="shared" si="2"/>
        <v>0.5625</v>
      </c>
      <c r="G47" s="12">
        <v>2023</v>
      </c>
    </row>
    <row r="48" spans="1:7" x14ac:dyDescent="0.2">
      <c r="A48" s="20">
        <v>44837.397372685184</v>
      </c>
      <c r="B48" s="2">
        <v>4.76</v>
      </c>
      <c r="C48" s="2">
        <v>1.23</v>
      </c>
      <c r="D48" s="14">
        <f t="shared" si="3"/>
        <v>5.8548</v>
      </c>
      <c r="E48" s="4">
        <f t="shared" si="1"/>
        <v>159.37480000000002</v>
      </c>
      <c r="F48" s="4">
        <f t="shared" si="2"/>
        <v>0.57480000000001041</v>
      </c>
      <c r="G48" s="12">
        <v>2023</v>
      </c>
    </row>
    <row r="49" spans="1:7" x14ac:dyDescent="0.2">
      <c r="A49" s="20">
        <v>44837.400578703702</v>
      </c>
      <c r="B49" s="2">
        <v>4.7699999999999996</v>
      </c>
      <c r="C49" s="2">
        <v>1.23</v>
      </c>
      <c r="D49" s="14">
        <f t="shared" si="3"/>
        <v>5.8670999999999998</v>
      </c>
      <c r="E49" s="4">
        <f t="shared" si="1"/>
        <v>159.3871</v>
      </c>
      <c r="F49" s="4">
        <f t="shared" si="2"/>
        <v>0.58709999999999241</v>
      </c>
      <c r="G49" s="12">
        <v>2023</v>
      </c>
    </row>
    <row r="50" spans="1:7" x14ac:dyDescent="0.2">
      <c r="A50" s="20">
        <v>44837.403744212963</v>
      </c>
      <c r="B50" s="2">
        <v>4.78</v>
      </c>
      <c r="C50" s="2">
        <v>1.23</v>
      </c>
      <c r="D50" s="14">
        <f t="shared" si="3"/>
        <v>5.8794000000000004</v>
      </c>
      <c r="E50" s="4">
        <f t="shared" si="1"/>
        <v>159.39940000000001</v>
      </c>
      <c r="F50" s="4">
        <f t="shared" si="2"/>
        <v>0.59940000000000282</v>
      </c>
      <c r="G50" s="12">
        <v>2023</v>
      </c>
    </row>
    <row r="51" spans="1:7" x14ac:dyDescent="0.2">
      <c r="A51" s="20">
        <v>44837.410503472223</v>
      </c>
      <c r="B51" s="2">
        <v>4.79</v>
      </c>
      <c r="C51" s="2">
        <v>1.23</v>
      </c>
      <c r="D51" s="14">
        <f t="shared" si="3"/>
        <v>5.8917000000000002</v>
      </c>
      <c r="E51" s="4">
        <f t="shared" si="1"/>
        <v>159.4117</v>
      </c>
      <c r="F51" s="4">
        <f t="shared" si="2"/>
        <v>0.61169999999998481</v>
      </c>
      <c r="G51" s="12">
        <v>2023</v>
      </c>
    </row>
    <row r="52" spans="1:7" x14ac:dyDescent="0.2">
      <c r="A52" s="20">
        <v>44837.439155092594</v>
      </c>
      <c r="B52" s="2">
        <v>4.8</v>
      </c>
      <c r="C52" s="2">
        <v>1.23</v>
      </c>
      <c r="D52" s="14">
        <f t="shared" si="3"/>
        <v>5.9039999999999999</v>
      </c>
      <c r="E52" s="4">
        <f t="shared" si="1"/>
        <v>159.42400000000001</v>
      </c>
      <c r="F52" s="4">
        <f t="shared" si="2"/>
        <v>0.62399999999999523</v>
      </c>
      <c r="G52" s="12">
        <v>2023</v>
      </c>
    </row>
    <row r="53" spans="1:7" x14ac:dyDescent="0.2">
      <c r="A53" s="20">
        <v>44837.461446759262</v>
      </c>
      <c r="B53" s="2">
        <v>4.8099999999999996</v>
      </c>
      <c r="C53" s="2">
        <v>1.23</v>
      </c>
      <c r="D53" s="14">
        <f t="shared" si="3"/>
        <v>5.9162999999999997</v>
      </c>
      <c r="E53" s="4">
        <f t="shared" si="1"/>
        <v>159.43630000000002</v>
      </c>
      <c r="F53" s="4">
        <f t="shared" si="2"/>
        <v>0.63630000000000564</v>
      </c>
      <c r="G53" s="12">
        <v>2023</v>
      </c>
    </row>
    <row r="54" spans="1:7" x14ac:dyDescent="0.2">
      <c r="A54" s="20">
        <v>44856.894525462965</v>
      </c>
      <c r="B54" s="2">
        <v>4.82</v>
      </c>
      <c r="C54" s="2">
        <v>1.23</v>
      </c>
      <c r="D54" s="14">
        <f t="shared" si="3"/>
        <v>5.9286000000000003</v>
      </c>
      <c r="E54" s="4">
        <f t="shared" si="1"/>
        <v>159.4486</v>
      </c>
      <c r="F54" s="4">
        <f t="shared" si="2"/>
        <v>0.64859999999998763</v>
      </c>
      <c r="G54" s="12">
        <v>2023</v>
      </c>
    </row>
    <row r="55" spans="1:7" x14ac:dyDescent="0.2">
      <c r="A55" s="20">
        <v>44856.943530092591</v>
      </c>
      <c r="B55" s="2">
        <v>4.83</v>
      </c>
      <c r="C55" s="2">
        <v>1.23</v>
      </c>
      <c r="D55" s="14">
        <f t="shared" si="3"/>
        <v>5.9409000000000001</v>
      </c>
      <c r="E55" s="4">
        <f t="shared" si="1"/>
        <v>159.46090000000001</v>
      </c>
      <c r="F55" s="4">
        <f t="shared" si="2"/>
        <v>0.66089999999999804</v>
      </c>
      <c r="G55" s="12">
        <v>2023</v>
      </c>
    </row>
    <row r="56" spans="1:7" x14ac:dyDescent="0.2">
      <c r="A56" s="20">
        <v>44856.974814814814</v>
      </c>
      <c r="B56" s="2">
        <v>4.84</v>
      </c>
      <c r="C56" s="2">
        <v>1.23</v>
      </c>
      <c r="D56" s="14">
        <f t="shared" si="3"/>
        <v>5.9531999999999998</v>
      </c>
      <c r="E56" s="4">
        <f t="shared" si="1"/>
        <v>159.47320000000002</v>
      </c>
      <c r="F56" s="4">
        <f t="shared" si="2"/>
        <v>0.67320000000000846</v>
      </c>
      <c r="G56" s="12">
        <v>2023</v>
      </c>
    </row>
    <row r="57" spans="1:7" x14ac:dyDescent="0.2">
      <c r="A57" s="20">
        <v>44857.112725694446</v>
      </c>
      <c r="B57" s="2">
        <v>4.8499999999999996</v>
      </c>
      <c r="C57" s="2">
        <v>1.23</v>
      </c>
      <c r="D57" s="14">
        <f t="shared" si="3"/>
        <v>5.9654999999999996</v>
      </c>
      <c r="E57" s="4">
        <f t="shared" si="1"/>
        <v>159.4855</v>
      </c>
      <c r="F57" s="4">
        <f t="shared" si="2"/>
        <v>0.68549999999999045</v>
      </c>
      <c r="G57" s="12">
        <v>2023</v>
      </c>
    </row>
    <row r="58" spans="1:7" x14ac:dyDescent="0.2">
      <c r="A58" s="20">
        <v>44857.143425925926</v>
      </c>
      <c r="B58" s="2">
        <v>4.8600000000000003</v>
      </c>
      <c r="C58" s="2">
        <v>1.23</v>
      </c>
      <c r="D58" s="14">
        <f t="shared" si="3"/>
        <v>5.9778000000000002</v>
      </c>
      <c r="E58" s="4">
        <f t="shared" si="1"/>
        <v>159.49780000000001</v>
      </c>
      <c r="F58" s="4">
        <f t="shared" si="2"/>
        <v>0.69780000000000086</v>
      </c>
      <c r="G58" s="12">
        <v>2023</v>
      </c>
    </row>
    <row r="59" spans="1:7" x14ac:dyDescent="0.2">
      <c r="A59" s="20">
        <v>44857.171018518522</v>
      </c>
      <c r="B59" s="2">
        <v>4.87</v>
      </c>
      <c r="C59" s="2">
        <v>1.23</v>
      </c>
      <c r="D59" s="14">
        <f t="shared" si="3"/>
        <v>5.9901</v>
      </c>
      <c r="E59" s="4">
        <f t="shared" si="1"/>
        <v>159.51010000000002</v>
      </c>
      <c r="F59" s="4">
        <f t="shared" si="2"/>
        <v>0.71010000000001128</v>
      </c>
      <c r="G59" s="12">
        <v>2023</v>
      </c>
    </row>
    <row r="60" spans="1:7" x14ac:dyDescent="0.2">
      <c r="A60" s="20">
        <v>44868.302754629629</v>
      </c>
      <c r="B60" s="2">
        <v>4.88</v>
      </c>
      <c r="C60" s="2">
        <v>1.23</v>
      </c>
      <c r="D60" s="14">
        <f t="shared" si="3"/>
        <v>6.0023999999999997</v>
      </c>
      <c r="E60" s="4">
        <f t="shared" si="1"/>
        <v>159.5224</v>
      </c>
      <c r="F60" s="4">
        <f t="shared" si="2"/>
        <v>0.72239999999999327</v>
      </c>
      <c r="G60" s="12">
        <v>2023</v>
      </c>
    </row>
    <row r="61" spans="1:7" x14ac:dyDescent="0.2">
      <c r="A61" s="20">
        <v>44868.306539351855</v>
      </c>
      <c r="B61" s="2">
        <v>4.8899999999999997</v>
      </c>
      <c r="C61" s="2">
        <v>1.23</v>
      </c>
      <c r="D61" s="14">
        <f t="shared" si="3"/>
        <v>6.0146999999999995</v>
      </c>
      <c r="E61" s="4">
        <f t="shared" si="1"/>
        <v>159.53470000000002</v>
      </c>
      <c r="F61" s="4">
        <f t="shared" si="2"/>
        <v>0.73470000000000368</v>
      </c>
      <c r="G61" s="12">
        <v>2023</v>
      </c>
    </row>
    <row r="62" spans="1:7" x14ac:dyDescent="0.2">
      <c r="A62" s="20">
        <v>44868.31068865741</v>
      </c>
      <c r="B62" s="2">
        <v>4.9000000000000004</v>
      </c>
      <c r="C62" s="2">
        <v>1.23</v>
      </c>
      <c r="D62" s="14">
        <f t="shared" si="3"/>
        <v>6.0270000000000001</v>
      </c>
      <c r="E62" s="4">
        <f t="shared" si="1"/>
        <v>159.547</v>
      </c>
      <c r="F62" s="4">
        <f t="shared" si="2"/>
        <v>0.74699999999998568</v>
      </c>
      <c r="G62" s="12">
        <v>2023</v>
      </c>
    </row>
    <row r="63" spans="1:7" x14ac:dyDescent="0.2">
      <c r="A63" s="20">
        <v>44868.345341435182</v>
      </c>
      <c r="B63" s="2">
        <v>4.91</v>
      </c>
      <c r="C63" s="2">
        <v>1.23</v>
      </c>
      <c r="D63" s="14">
        <f t="shared" si="3"/>
        <v>6.0392999999999999</v>
      </c>
      <c r="E63" s="4">
        <f t="shared" si="1"/>
        <v>159.55930000000001</v>
      </c>
      <c r="F63" s="4">
        <f t="shared" si="2"/>
        <v>0.75929999999999609</v>
      </c>
      <c r="G63" s="12">
        <v>2023</v>
      </c>
    </row>
    <row r="64" spans="1:7" x14ac:dyDescent="0.2">
      <c r="A64" s="20">
        <v>44868.353559027775</v>
      </c>
      <c r="B64" s="2">
        <v>4.92</v>
      </c>
      <c r="C64" s="2">
        <v>1.23</v>
      </c>
      <c r="D64" s="14">
        <f t="shared" si="3"/>
        <v>6.0515999999999996</v>
      </c>
      <c r="E64" s="4">
        <f t="shared" si="1"/>
        <v>159.57160000000002</v>
      </c>
      <c r="F64" s="4">
        <f t="shared" si="2"/>
        <v>0.7716000000000065</v>
      </c>
      <c r="G64" s="12">
        <v>2023</v>
      </c>
    </row>
    <row r="65" spans="1:7" x14ac:dyDescent="0.2">
      <c r="A65" s="20">
        <v>44868.369751157406</v>
      </c>
      <c r="B65" s="2">
        <v>4.93</v>
      </c>
      <c r="C65" s="2">
        <v>1.23</v>
      </c>
      <c r="D65" s="14">
        <f t="shared" si="3"/>
        <v>6.0638999999999994</v>
      </c>
      <c r="E65" s="4">
        <f t="shared" si="1"/>
        <v>159.5839</v>
      </c>
      <c r="F65" s="4">
        <f t="shared" si="2"/>
        <v>0.78389999999998849</v>
      </c>
      <c r="G65" s="12">
        <v>2023</v>
      </c>
    </row>
    <row r="66" spans="1:7" x14ac:dyDescent="0.2">
      <c r="A66" s="20">
        <v>44868.371562499997</v>
      </c>
      <c r="B66" s="2">
        <v>4.9400000000000004</v>
      </c>
      <c r="C66" s="2">
        <v>1.23</v>
      </c>
      <c r="D66" s="14">
        <f t="shared" si="3"/>
        <v>6.0762</v>
      </c>
      <c r="E66" s="4">
        <f t="shared" si="1"/>
        <v>159.59620000000001</v>
      </c>
      <c r="F66" s="4">
        <f t="shared" si="2"/>
        <v>0.79619999999999891</v>
      </c>
      <c r="G66" s="12">
        <v>2023</v>
      </c>
    </row>
    <row r="67" spans="1:7" x14ac:dyDescent="0.2">
      <c r="A67" s="20">
        <v>44868.373530092591</v>
      </c>
      <c r="B67" s="2">
        <v>4.95</v>
      </c>
      <c r="C67" s="2">
        <v>1.23</v>
      </c>
      <c r="D67" s="14">
        <f t="shared" si="3"/>
        <v>6.0884999999999998</v>
      </c>
      <c r="E67" s="4">
        <f t="shared" ref="E67:E130" si="4">D67+153.52</f>
        <v>159.60850000000002</v>
      </c>
      <c r="F67" s="4">
        <f t="shared" ref="F67:F130" si="5">E67-158.8</f>
        <v>0.80850000000000932</v>
      </c>
      <c r="G67" s="12">
        <v>2023</v>
      </c>
    </row>
    <row r="68" spans="1:7" x14ac:dyDescent="0.2">
      <c r="A68" s="20">
        <v>44868.375034722223</v>
      </c>
      <c r="B68" s="2">
        <v>4.96</v>
      </c>
      <c r="C68" s="2">
        <v>1.23</v>
      </c>
      <c r="D68" s="14">
        <f t="shared" si="3"/>
        <v>6.1007999999999996</v>
      </c>
      <c r="E68" s="4">
        <f t="shared" si="4"/>
        <v>159.6208</v>
      </c>
      <c r="F68" s="4">
        <f t="shared" si="5"/>
        <v>0.82079999999999131</v>
      </c>
      <c r="G68" s="12">
        <v>2023</v>
      </c>
    </row>
    <row r="69" spans="1:7" x14ac:dyDescent="0.2">
      <c r="A69" s="20">
        <v>44868.378900462965</v>
      </c>
      <c r="B69" s="2">
        <v>4.97</v>
      </c>
      <c r="C69" s="2">
        <v>1.23</v>
      </c>
      <c r="D69" s="14">
        <f t="shared" si="3"/>
        <v>6.1130999999999993</v>
      </c>
      <c r="E69" s="4">
        <f t="shared" si="4"/>
        <v>159.63310000000001</v>
      </c>
      <c r="F69" s="4">
        <f t="shared" si="5"/>
        <v>0.83310000000000173</v>
      </c>
      <c r="G69" s="12">
        <v>2023</v>
      </c>
    </row>
    <row r="70" spans="1:7" x14ac:dyDescent="0.2">
      <c r="A70" s="20">
        <v>44868.38089699074</v>
      </c>
      <c r="B70" s="2">
        <v>4.9800000000000004</v>
      </c>
      <c r="C70" s="2">
        <v>1.23</v>
      </c>
      <c r="D70" s="14">
        <f t="shared" si="3"/>
        <v>6.1254000000000008</v>
      </c>
      <c r="E70" s="4">
        <f t="shared" si="4"/>
        <v>159.64540000000002</v>
      </c>
      <c r="F70" s="4">
        <f t="shared" si="5"/>
        <v>0.84540000000001214</v>
      </c>
      <c r="G70" s="12">
        <v>2023</v>
      </c>
    </row>
    <row r="71" spans="1:7" x14ac:dyDescent="0.2">
      <c r="A71" s="20">
        <v>44868.384450231482</v>
      </c>
      <c r="B71" s="2">
        <v>4.99</v>
      </c>
      <c r="C71" s="2">
        <v>1.23</v>
      </c>
      <c r="D71" s="14">
        <f t="shared" si="3"/>
        <v>6.1377000000000006</v>
      </c>
      <c r="E71" s="4">
        <f t="shared" si="4"/>
        <v>159.65770000000001</v>
      </c>
      <c r="F71" s="4">
        <f t="shared" si="5"/>
        <v>0.85769999999999413</v>
      </c>
      <c r="G71" s="12">
        <v>2023</v>
      </c>
    </row>
    <row r="72" spans="1:7" x14ac:dyDescent="0.2">
      <c r="A72" s="20">
        <v>44868.387251157408</v>
      </c>
      <c r="B72" s="2">
        <v>5</v>
      </c>
      <c r="C72" s="2">
        <v>1.23</v>
      </c>
      <c r="D72" s="14">
        <f t="shared" si="3"/>
        <v>6.15</v>
      </c>
      <c r="E72" s="4">
        <f t="shared" si="4"/>
        <v>159.67000000000002</v>
      </c>
      <c r="F72" s="4">
        <f t="shared" si="5"/>
        <v>0.87000000000000455</v>
      </c>
      <c r="G72" s="12">
        <v>2023</v>
      </c>
    </row>
    <row r="73" spans="1:7" x14ac:dyDescent="0.2">
      <c r="A73" s="20">
        <v>44868.459218750002</v>
      </c>
      <c r="B73" s="2">
        <v>5.01</v>
      </c>
      <c r="C73" s="2">
        <v>1.23</v>
      </c>
      <c r="D73" s="14">
        <f t="shared" si="3"/>
        <v>6.1622999999999992</v>
      </c>
      <c r="E73" s="4">
        <f t="shared" si="4"/>
        <v>159.6823</v>
      </c>
      <c r="F73" s="4">
        <f t="shared" si="5"/>
        <v>0.88229999999998654</v>
      </c>
      <c r="G73" s="12">
        <v>2023</v>
      </c>
    </row>
    <row r="74" spans="1:7" x14ac:dyDescent="0.2">
      <c r="A74" s="20">
        <v>44868.483715277776</v>
      </c>
      <c r="B74" s="2">
        <v>5.0199999999999996</v>
      </c>
      <c r="C74" s="2">
        <v>1.23</v>
      </c>
      <c r="D74" s="14">
        <f t="shared" si="3"/>
        <v>6.174599999999999</v>
      </c>
      <c r="E74" s="4">
        <f t="shared" si="4"/>
        <v>159.69460000000001</v>
      </c>
      <c r="F74" s="4">
        <f t="shared" si="5"/>
        <v>0.89459999999999695</v>
      </c>
      <c r="G74" s="12">
        <v>2023</v>
      </c>
    </row>
    <row r="75" spans="1:7" x14ac:dyDescent="0.2">
      <c r="A75" s="20">
        <v>44868.486822916668</v>
      </c>
      <c r="B75" s="2">
        <v>5.03</v>
      </c>
      <c r="C75" s="2">
        <v>1.23</v>
      </c>
      <c r="D75" s="14">
        <f t="shared" si="3"/>
        <v>6.1869000000000005</v>
      </c>
      <c r="E75" s="4">
        <f t="shared" si="4"/>
        <v>159.70690000000002</v>
      </c>
      <c r="F75" s="4">
        <f t="shared" si="5"/>
        <v>0.90690000000000737</v>
      </c>
      <c r="G75" s="12">
        <v>2023</v>
      </c>
    </row>
    <row r="76" spans="1:7" x14ac:dyDescent="0.2">
      <c r="A76" s="20">
        <v>44868.496562499997</v>
      </c>
      <c r="B76" s="2">
        <v>5.04</v>
      </c>
      <c r="C76" s="2">
        <v>1.23</v>
      </c>
      <c r="D76" s="14">
        <f t="shared" si="3"/>
        <v>6.1992000000000003</v>
      </c>
      <c r="E76" s="4">
        <f t="shared" si="4"/>
        <v>159.7192</v>
      </c>
      <c r="F76" s="4">
        <f t="shared" si="5"/>
        <v>0.91919999999998936</v>
      </c>
      <c r="G76" s="12">
        <v>2023</v>
      </c>
    </row>
    <row r="77" spans="1:7" x14ac:dyDescent="0.2">
      <c r="A77" s="20">
        <v>44868.505659722221</v>
      </c>
      <c r="B77" s="2">
        <v>5.05</v>
      </c>
      <c r="C77" s="2">
        <v>1.23</v>
      </c>
      <c r="D77" s="14">
        <f t="shared" si="3"/>
        <v>6.2115</v>
      </c>
      <c r="E77" s="4">
        <f t="shared" si="4"/>
        <v>159.73150000000001</v>
      </c>
      <c r="F77" s="4">
        <f t="shared" si="5"/>
        <v>0.93149999999999977</v>
      </c>
      <c r="G77" s="12">
        <v>2023</v>
      </c>
    </row>
    <row r="78" spans="1:7" x14ac:dyDescent="0.2">
      <c r="A78" s="20">
        <v>44874.324820601854</v>
      </c>
      <c r="B78" s="2">
        <v>5.0599999999999996</v>
      </c>
      <c r="C78" s="2">
        <v>1.23</v>
      </c>
      <c r="D78" s="14">
        <f t="shared" si="3"/>
        <v>6.2237999999999998</v>
      </c>
      <c r="E78" s="4">
        <f t="shared" si="4"/>
        <v>159.74380000000002</v>
      </c>
      <c r="F78" s="4">
        <f t="shared" si="5"/>
        <v>0.94380000000001019</v>
      </c>
      <c r="G78" s="12">
        <v>2023</v>
      </c>
    </row>
    <row r="79" spans="1:7" x14ac:dyDescent="0.2">
      <c r="A79" s="20">
        <v>44874.341319444444</v>
      </c>
      <c r="B79" s="2">
        <v>5.07</v>
      </c>
      <c r="C79" s="2">
        <v>1.23</v>
      </c>
      <c r="D79" s="14">
        <f t="shared" si="3"/>
        <v>6.2361000000000004</v>
      </c>
      <c r="E79" s="4">
        <f t="shared" si="4"/>
        <v>159.7561</v>
      </c>
      <c r="F79" s="4">
        <f t="shared" si="5"/>
        <v>0.95609999999999218</v>
      </c>
      <c r="G79" s="12">
        <v>2023</v>
      </c>
    </row>
    <row r="80" spans="1:7" x14ac:dyDescent="0.2">
      <c r="A80" s="20">
        <v>44874.35564814815</v>
      </c>
      <c r="B80" s="2">
        <v>5.08</v>
      </c>
      <c r="C80" s="2">
        <v>1.23</v>
      </c>
      <c r="D80" s="14">
        <f t="shared" si="3"/>
        <v>6.2484000000000002</v>
      </c>
      <c r="E80" s="4">
        <f t="shared" si="4"/>
        <v>159.76840000000001</v>
      </c>
      <c r="F80" s="4">
        <f t="shared" si="5"/>
        <v>0.96840000000000259</v>
      </c>
      <c r="G80" s="12">
        <v>2023</v>
      </c>
    </row>
    <row r="81" spans="1:7" x14ac:dyDescent="0.2">
      <c r="A81" s="20">
        <v>44874.363177083331</v>
      </c>
      <c r="B81" s="2">
        <v>5.09</v>
      </c>
      <c r="C81" s="2">
        <v>1.23</v>
      </c>
      <c r="D81" s="14">
        <f t="shared" si="3"/>
        <v>6.2606999999999999</v>
      </c>
      <c r="E81" s="4">
        <f t="shared" si="4"/>
        <v>159.78070000000002</v>
      </c>
      <c r="F81" s="4">
        <f t="shared" si="5"/>
        <v>0.98070000000001301</v>
      </c>
      <c r="G81" s="12">
        <v>2023</v>
      </c>
    </row>
    <row r="82" spans="1:7" x14ac:dyDescent="0.2">
      <c r="A82" s="20">
        <v>44874.367771990743</v>
      </c>
      <c r="B82" s="2">
        <v>5.0999999999999996</v>
      </c>
      <c r="C82" s="2">
        <v>1.23</v>
      </c>
      <c r="D82" s="14">
        <f t="shared" si="3"/>
        <v>6.2729999999999997</v>
      </c>
      <c r="E82" s="4">
        <f t="shared" si="4"/>
        <v>159.79300000000001</v>
      </c>
      <c r="F82" s="4">
        <f t="shared" si="5"/>
        <v>0.992999999999995</v>
      </c>
      <c r="G82" s="12">
        <v>2023</v>
      </c>
    </row>
    <row r="83" spans="1:7" x14ac:dyDescent="0.2">
      <c r="A83" s="20">
        <v>44874.374930555554</v>
      </c>
      <c r="B83" s="2">
        <v>5.1100000000000003</v>
      </c>
      <c r="C83" s="2">
        <v>1.23</v>
      </c>
      <c r="D83" s="14">
        <f t="shared" si="3"/>
        <v>6.2853000000000003</v>
      </c>
      <c r="E83" s="4">
        <f t="shared" si="4"/>
        <v>159.80530000000002</v>
      </c>
      <c r="F83" s="4">
        <f t="shared" si="5"/>
        <v>1.0053000000000054</v>
      </c>
      <c r="G83" s="12">
        <v>2023</v>
      </c>
    </row>
    <row r="84" spans="1:7" x14ac:dyDescent="0.2">
      <c r="A84" s="20">
        <v>44874.377118055556</v>
      </c>
      <c r="B84" s="2">
        <v>5.12</v>
      </c>
      <c r="C84" s="2">
        <v>1.23</v>
      </c>
      <c r="D84" s="14">
        <f t="shared" si="3"/>
        <v>6.2976000000000001</v>
      </c>
      <c r="E84" s="4">
        <f t="shared" si="4"/>
        <v>159.8176</v>
      </c>
      <c r="F84" s="4">
        <f t="shared" si="5"/>
        <v>1.0175999999999874</v>
      </c>
      <c r="G84" s="12">
        <v>2023</v>
      </c>
    </row>
    <row r="85" spans="1:7" x14ac:dyDescent="0.2">
      <c r="A85" s="20">
        <v>44874.379820601855</v>
      </c>
      <c r="B85" s="2">
        <v>5.13</v>
      </c>
      <c r="C85" s="2">
        <v>1.23</v>
      </c>
      <c r="D85" s="14">
        <f t="shared" si="3"/>
        <v>6.3098999999999998</v>
      </c>
      <c r="E85" s="4">
        <f t="shared" si="4"/>
        <v>159.82990000000001</v>
      </c>
      <c r="F85" s="4">
        <f t="shared" si="5"/>
        <v>1.0298999999999978</v>
      </c>
      <c r="G85" s="12">
        <v>2023</v>
      </c>
    </row>
    <row r="86" spans="1:7" x14ac:dyDescent="0.2">
      <c r="A86" s="20">
        <v>44874.381521990741</v>
      </c>
      <c r="B86" s="2">
        <v>5.14</v>
      </c>
      <c r="C86" s="2">
        <v>1.23</v>
      </c>
      <c r="D86" s="14">
        <f t="shared" si="3"/>
        <v>6.3221999999999996</v>
      </c>
      <c r="E86" s="4">
        <f t="shared" si="4"/>
        <v>159.84220000000002</v>
      </c>
      <c r="F86" s="4">
        <f t="shared" si="5"/>
        <v>1.0422000000000082</v>
      </c>
      <c r="G86" s="12">
        <v>2023</v>
      </c>
    </row>
    <row r="87" spans="1:7" x14ac:dyDescent="0.2">
      <c r="A87" s="20">
        <v>44874.383159722223</v>
      </c>
      <c r="B87" s="2">
        <v>5.15</v>
      </c>
      <c r="C87" s="2">
        <v>1.23</v>
      </c>
      <c r="D87" s="14">
        <f t="shared" si="3"/>
        <v>6.3345000000000002</v>
      </c>
      <c r="E87" s="4">
        <f t="shared" si="4"/>
        <v>159.8545</v>
      </c>
      <c r="F87" s="4">
        <f t="shared" si="5"/>
        <v>1.0544999999999902</v>
      </c>
      <c r="G87" s="12">
        <v>2023</v>
      </c>
    </row>
    <row r="88" spans="1:7" x14ac:dyDescent="0.2">
      <c r="A88" s="20">
        <v>44874.385167824075</v>
      </c>
      <c r="B88" s="2">
        <v>5.16</v>
      </c>
      <c r="C88" s="2">
        <v>1.23</v>
      </c>
      <c r="D88" s="14">
        <f t="shared" si="3"/>
        <v>6.3468</v>
      </c>
      <c r="E88" s="4">
        <f t="shared" si="4"/>
        <v>159.86680000000001</v>
      </c>
      <c r="F88" s="4">
        <f t="shared" si="5"/>
        <v>1.0668000000000006</v>
      </c>
      <c r="G88" s="12">
        <v>2023</v>
      </c>
    </row>
    <row r="89" spans="1:7" x14ac:dyDescent="0.2">
      <c r="A89" s="20">
        <v>44874.38853009259</v>
      </c>
      <c r="B89" s="2">
        <v>5.17</v>
      </c>
      <c r="C89" s="2">
        <v>1.23</v>
      </c>
      <c r="D89" s="14">
        <f t="shared" si="3"/>
        <v>6.3590999999999998</v>
      </c>
      <c r="E89" s="4">
        <f t="shared" si="4"/>
        <v>159.87910000000002</v>
      </c>
      <c r="F89" s="4">
        <f t="shared" si="5"/>
        <v>1.0791000000000111</v>
      </c>
      <c r="G89" s="12">
        <v>2023</v>
      </c>
    </row>
    <row r="90" spans="1:7" x14ac:dyDescent="0.2">
      <c r="A90" s="20">
        <v>44874.39217013889</v>
      </c>
      <c r="B90" s="2">
        <v>5.18</v>
      </c>
      <c r="C90" s="2">
        <v>1.23</v>
      </c>
      <c r="D90" s="14">
        <f t="shared" si="3"/>
        <v>6.3713999999999995</v>
      </c>
      <c r="E90" s="4">
        <f t="shared" si="4"/>
        <v>159.8914</v>
      </c>
      <c r="F90" s="4">
        <f t="shared" si="5"/>
        <v>1.091399999999993</v>
      </c>
      <c r="G90" s="12">
        <v>2023</v>
      </c>
    </row>
    <row r="91" spans="1:7" x14ac:dyDescent="0.2">
      <c r="A91" s="20">
        <v>44874.394050925926</v>
      </c>
      <c r="B91" s="2">
        <v>5.19</v>
      </c>
      <c r="C91" s="2">
        <v>1.23</v>
      </c>
      <c r="D91" s="14">
        <f t="shared" si="3"/>
        <v>6.3837000000000002</v>
      </c>
      <c r="E91" s="4">
        <f t="shared" si="4"/>
        <v>159.90370000000001</v>
      </c>
      <c r="F91" s="4">
        <f t="shared" si="5"/>
        <v>1.1037000000000035</v>
      </c>
      <c r="G91" s="12">
        <v>2023</v>
      </c>
    </row>
    <row r="92" spans="1:7" x14ac:dyDescent="0.2">
      <c r="A92" s="20">
        <v>44874.395758101855</v>
      </c>
      <c r="B92" s="2">
        <v>5.2</v>
      </c>
      <c r="C92" s="2">
        <v>1.23</v>
      </c>
      <c r="D92" s="14">
        <f t="shared" si="3"/>
        <v>6.3959999999999999</v>
      </c>
      <c r="E92" s="4">
        <f t="shared" si="4"/>
        <v>159.916</v>
      </c>
      <c r="F92" s="4">
        <f t="shared" si="5"/>
        <v>1.1159999999999854</v>
      </c>
      <c r="G92" s="12">
        <v>2023</v>
      </c>
    </row>
    <row r="93" spans="1:7" x14ac:dyDescent="0.2">
      <c r="A93" s="20">
        <v>44874.398078703707</v>
      </c>
      <c r="B93" s="2">
        <v>5.21</v>
      </c>
      <c r="C93" s="2">
        <v>1.23</v>
      </c>
      <c r="D93" s="14">
        <f t="shared" si="3"/>
        <v>6.4082999999999997</v>
      </c>
      <c r="E93" s="4">
        <f t="shared" si="4"/>
        <v>159.92830000000001</v>
      </c>
      <c r="F93" s="4">
        <f t="shared" si="5"/>
        <v>1.1282999999999959</v>
      </c>
      <c r="G93" s="12">
        <v>2023</v>
      </c>
    </row>
    <row r="94" spans="1:7" x14ac:dyDescent="0.2">
      <c r="A94" s="20">
        <v>44874.401209490738</v>
      </c>
      <c r="B94" s="2">
        <v>5.22</v>
      </c>
      <c r="C94" s="2">
        <v>1.23</v>
      </c>
      <c r="D94" s="14">
        <f t="shared" si="3"/>
        <v>6.4205999999999994</v>
      </c>
      <c r="E94" s="4">
        <f t="shared" si="4"/>
        <v>159.94060000000002</v>
      </c>
      <c r="F94" s="4">
        <f t="shared" si="5"/>
        <v>1.1406000000000063</v>
      </c>
      <c r="G94" s="12">
        <v>2023</v>
      </c>
    </row>
    <row r="95" spans="1:7" x14ac:dyDescent="0.2">
      <c r="A95" s="20">
        <v>44874.404091435186</v>
      </c>
      <c r="B95" s="2">
        <v>5.23</v>
      </c>
      <c r="C95" s="2">
        <v>1.23</v>
      </c>
      <c r="D95" s="14">
        <f t="shared" si="3"/>
        <v>6.4329000000000001</v>
      </c>
      <c r="E95" s="4">
        <f t="shared" si="4"/>
        <v>159.9529</v>
      </c>
      <c r="F95" s="4">
        <f t="shared" si="5"/>
        <v>1.1528999999999883</v>
      </c>
      <c r="G95" s="12">
        <v>2023</v>
      </c>
    </row>
    <row r="96" spans="1:7" x14ac:dyDescent="0.2">
      <c r="A96" s="20">
        <v>44874.405491898149</v>
      </c>
      <c r="B96" s="2">
        <v>5.24</v>
      </c>
      <c r="C96" s="2">
        <v>1.23</v>
      </c>
      <c r="D96" s="14">
        <f t="shared" ref="D96:D159" si="6">B96*C96</f>
        <v>6.4451999999999998</v>
      </c>
      <c r="E96" s="4">
        <f t="shared" si="4"/>
        <v>159.96520000000001</v>
      </c>
      <c r="F96" s="4">
        <f t="shared" si="5"/>
        <v>1.1651999999999987</v>
      </c>
      <c r="G96" s="12">
        <v>2023</v>
      </c>
    </row>
    <row r="97" spans="1:7" x14ac:dyDescent="0.2">
      <c r="A97" s="20">
        <v>44874.40816550926</v>
      </c>
      <c r="B97" s="2">
        <v>5.25</v>
      </c>
      <c r="C97" s="2">
        <v>1.23</v>
      </c>
      <c r="D97" s="14">
        <f t="shared" si="6"/>
        <v>6.4574999999999996</v>
      </c>
      <c r="E97" s="4">
        <f t="shared" si="4"/>
        <v>159.97750000000002</v>
      </c>
      <c r="F97" s="4">
        <f t="shared" si="5"/>
        <v>1.1775000000000091</v>
      </c>
      <c r="G97" s="12">
        <v>2023</v>
      </c>
    </row>
    <row r="98" spans="1:7" x14ac:dyDescent="0.2">
      <c r="A98" s="20">
        <v>44874.411909722221</v>
      </c>
      <c r="B98" s="2">
        <v>5.26</v>
      </c>
      <c r="C98" s="2">
        <v>1.23</v>
      </c>
      <c r="D98" s="14">
        <f t="shared" si="6"/>
        <v>6.4697999999999993</v>
      </c>
      <c r="E98" s="4">
        <f t="shared" si="4"/>
        <v>159.9898</v>
      </c>
      <c r="F98" s="4">
        <f t="shared" si="5"/>
        <v>1.1897999999999911</v>
      </c>
      <c r="G98" s="12">
        <v>2023</v>
      </c>
    </row>
    <row r="99" spans="1:7" x14ac:dyDescent="0.2">
      <c r="A99" s="20">
        <v>44874.414687500001</v>
      </c>
      <c r="B99" s="2">
        <v>5.27</v>
      </c>
      <c r="C99" s="2">
        <v>1.23</v>
      </c>
      <c r="D99" s="14">
        <f t="shared" si="6"/>
        <v>6.4820999999999991</v>
      </c>
      <c r="E99" s="4">
        <f t="shared" si="4"/>
        <v>160.00210000000001</v>
      </c>
      <c r="F99" s="4">
        <f t="shared" si="5"/>
        <v>1.2021000000000015</v>
      </c>
      <c r="G99" s="12">
        <v>2023</v>
      </c>
    </row>
    <row r="100" spans="1:7" x14ac:dyDescent="0.2">
      <c r="A100" s="20">
        <v>44874.428177083333</v>
      </c>
      <c r="B100" s="2">
        <v>5.28</v>
      </c>
      <c r="C100" s="2">
        <v>1.23</v>
      </c>
      <c r="D100" s="14">
        <f t="shared" si="6"/>
        <v>6.4944000000000006</v>
      </c>
      <c r="E100" s="4">
        <f t="shared" si="4"/>
        <v>160.01440000000002</v>
      </c>
      <c r="F100" s="4">
        <f t="shared" si="5"/>
        <v>1.2144000000000119</v>
      </c>
      <c r="G100" s="12">
        <v>2023</v>
      </c>
    </row>
    <row r="101" spans="1:7" x14ac:dyDescent="0.2">
      <c r="A101" s="20">
        <v>44874.438304398151</v>
      </c>
      <c r="B101" s="2">
        <v>5.29</v>
      </c>
      <c r="C101" s="2">
        <v>1.23</v>
      </c>
      <c r="D101" s="14">
        <f t="shared" si="6"/>
        <v>6.5067000000000004</v>
      </c>
      <c r="E101" s="4">
        <f t="shared" si="4"/>
        <v>160.02670000000001</v>
      </c>
      <c r="F101" s="4">
        <f t="shared" si="5"/>
        <v>1.2266999999999939</v>
      </c>
      <c r="G101" s="12">
        <v>2023</v>
      </c>
    </row>
    <row r="102" spans="1:7" x14ac:dyDescent="0.2">
      <c r="A102" s="20">
        <v>44874.440578703703</v>
      </c>
      <c r="B102" s="2">
        <v>5.3</v>
      </c>
      <c r="C102" s="2">
        <v>1.23</v>
      </c>
      <c r="D102" s="14">
        <f t="shared" si="6"/>
        <v>6.5190000000000001</v>
      </c>
      <c r="E102" s="4">
        <f t="shared" si="4"/>
        <v>160.03900000000002</v>
      </c>
      <c r="F102" s="4">
        <f t="shared" si="5"/>
        <v>1.2390000000000043</v>
      </c>
      <c r="G102" s="12">
        <v>2023</v>
      </c>
    </row>
    <row r="103" spans="1:7" x14ac:dyDescent="0.2">
      <c r="A103" s="20">
        <v>44874.466319444444</v>
      </c>
      <c r="B103" s="2">
        <v>5.31</v>
      </c>
      <c r="C103" s="2">
        <v>1.23</v>
      </c>
      <c r="D103" s="14">
        <f t="shared" si="6"/>
        <v>6.531299999999999</v>
      </c>
      <c r="E103" s="4">
        <f t="shared" si="4"/>
        <v>160.0513</v>
      </c>
      <c r="F103" s="4">
        <f t="shared" si="5"/>
        <v>1.2512999999999863</v>
      </c>
      <c r="G103" s="12">
        <v>2023</v>
      </c>
    </row>
    <row r="104" spans="1:7" x14ac:dyDescent="0.2">
      <c r="A104" s="20">
        <v>44901.993275462963</v>
      </c>
      <c r="B104" s="2">
        <v>5.32</v>
      </c>
      <c r="C104" s="2">
        <v>1.23</v>
      </c>
      <c r="D104" s="14">
        <f t="shared" si="6"/>
        <v>6.5436000000000005</v>
      </c>
      <c r="E104" s="4">
        <f t="shared" si="4"/>
        <v>160.06360000000001</v>
      </c>
      <c r="F104" s="4">
        <f t="shared" si="5"/>
        <v>1.2635999999999967</v>
      </c>
      <c r="G104" s="12">
        <v>2023</v>
      </c>
    </row>
    <row r="105" spans="1:7" x14ac:dyDescent="0.2">
      <c r="A105" s="20">
        <v>44902.07081597222</v>
      </c>
      <c r="B105" s="2">
        <v>5.33</v>
      </c>
      <c r="C105" s="2">
        <v>1.23</v>
      </c>
      <c r="D105" s="14">
        <f t="shared" si="6"/>
        <v>6.5559000000000003</v>
      </c>
      <c r="E105" s="4">
        <f t="shared" si="4"/>
        <v>160.07590000000002</v>
      </c>
      <c r="F105" s="4">
        <f t="shared" si="5"/>
        <v>1.2759000000000071</v>
      </c>
      <c r="G105" s="12">
        <v>2023</v>
      </c>
    </row>
    <row r="106" spans="1:7" x14ac:dyDescent="0.2">
      <c r="A106" s="20">
        <v>44902.118501157405</v>
      </c>
      <c r="B106" s="2">
        <v>5.34</v>
      </c>
      <c r="C106" s="2">
        <v>1.23</v>
      </c>
      <c r="D106" s="14">
        <f t="shared" si="6"/>
        <v>6.5682</v>
      </c>
      <c r="E106" s="4">
        <f t="shared" si="4"/>
        <v>160.0882</v>
      </c>
      <c r="F106" s="4">
        <f t="shared" si="5"/>
        <v>1.2881999999999891</v>
      </c>
      <c r="G106" s="12">
        <v>2023</v>
      </c>
    </row>
    <row r="107" spans="1:7" x14ac:dyDescent="0.2">
      <c r="A107" s="20">
        <v>44902.141649305559</v>
      </c>
      <c r="B107" s="2">
        <v>5.35</v>
      </c>
      <c r="C107" s="2">
        <v>1.23</v>
      </c>
      <c r="D107" s="14">
        <f t="shared" si="6"/>
        <v>6.5804999999999998</v>
      </c>
      <c r="E107" s="4">
        <f t="shared" si="4"/>
        <v>160.10050000000001</v>
      </c>
      <c r="F107" s="4">
        <f t="shared" si="5"/>
        <v>1.3004999999999995</v>
      </c>
      <c r="G107" s="12">
        <v>2023</v>
      </c>
    </row>
    <row r="108" spans="1:7" x14ac:dyDescent="0.2">
      <c r="A108" s="20">
        <v>44902.154774305556</v>
      </c>
      <c r="B108" s="2">
        <v>5.36</v>
      </c>
      <c r="C108" s="2">
        <v>1.23</v>
      </c>
      <c r="D108" s="14">
        <f t="shared" si="6"/>
        <v>6.5928000000000004</v>
      </c>
      <c r="E108" s="4">
        <f t="shared" si="4"/>
        <v>160.11280000000002</v>
      </c>
      <c r="F108" s="4">
        <f t="shared" si="5"/>
        <v>1.31280000000001</v>
      </c>
      <c r="G108" s="12">
        <v>2023</v>
      </c>
    </row>
    <row r="109" spans="1:7" x14ac:dyDescent="0.2">
      <c r="A109" s="20">
        <v>44902.171817129631</v>
      </c>
      <c r="B109" s="2">
        <v>5.37</v>
      </c>
      <c r="C109" s="2">
        <v>1.23</v>
      </c>
      <c r="D109" s="14">
        <f t="shared" si="6"/>
        <v>6.6051000000000002</v>
      </c>
      <c r="E109" s="4">
        <f t="shared" si="4"/>
        <v>160.1251</v>
      </c>
      <c r="F109" s="4">
        <f t="shared" si="5"/>
        <v>1.325099999999992</v>
      </c>
      <c r="G109" s="12">
        <v>2023</v>
      </c>
    </row>
    <row r="110" spans="1:7" x14ac:dyDescent="0.2">
      <c r="A110" s="20">
        <v>44902.182812500003</v>
      </c>
      <c r="B110" s="2">
        <v>5.38</v>
      </c>
      <c r="C110" s="2">
        <v>1.23</v>
      </c>
      <c r="D110" s="14">
        <f t="shared" si="6"/>
        <v>6.6173999999999999</v>
      </c>
      <c r="E110" s="4">
        <f t="shared" si="4"/>
        <v>160.13740000000001</v>
      </c>
      <c r="F110" s="4">
        <f t="shared" si="5"/>
        <v>1.3374000000000024</v>
      </c>
      <c r="G110" s="12">
        <v>2023</v>
      </c>
    </row>
    <row r="111" spans="1:7" x14ac:dyDescent="0.2">
      <c r="A111" s="20">
        <v>44902.190734953707</v>
      </c>
      <c r="B111" s="2">
        <v>5.39</v>
      </c>
      <c r="C111" s="2">
        <v>1.23</v>
      </c>
      <c r="D111" s="14">
        <f t="shared" si="6"/>
        <v>6.6296999999999997</v>
      </c>
      <c r="E111" s="4">
        <f t="shared" si="4"/>
        <v>160.1497</v>
      </c>
      <c r="F111" s="4">
        <f t="shared" si="5"/>
        <v>1.3496999999999844</v>
      </c>
      <c r="G111" s="12">
        <v>2023</v>
      </c>
    </row>
    <row r="112" spans="1:7" x14ac:dyDescent="0.2">
      <c r="A112" s="20">
        <v>44902.195711805558</v>
      </c>
      <c r="B112" s="2">
        <v>5.4</v>
      </c>
      <c r="C112" s="2">
        <v>1.23</v>
      </c>
      <c r="D112" s="14">
        <f t="shared" si="6"/>
        <v>6.6420000000000003</v>
      </c>
      <c r="E112" s="4">
        <f t="shared" si="4"/>
        <v>160.16200000000001</v>
      </c>
      <c r="F112" s="4">
        <f t="shared" si="5"/>
        <v>1.3619999999999948</v>
      </c>
      <c r="G112" s="12">
        <v>2023</v>
      </c>
    </row>
    <row r="113" spans="1:7" x14ac:dyDescent="0.2">
      <c r="A113" s="20">
        <v>44902.199438657408</v>
      </c>
      <c r="B113" s="2">
        <v>5.41</v>
      </c>
      <c r="C113" s="2">
        <v>1.23</v>
      </c>
      <c r="D113" s="14">
        <f t="shared" si="6"/>
        <v>6.6543000000000001</v>
      </c>
      <c r="E113" s="4">
        <f t="shared" si="4"/>
        <v>160.17430000000002</v>
      </c>
      <c r="F113" s="4">
        <f t="shared" si="5"/>
        <v>1.3743000000000052</v>
      </c>
      <c r="G113" s="12">
        <v>2023</v>
      </c>
    </row>
    <row r="114" spans="1:7" x14ac:dyDescent="0.2">
      <c r="A114" s="20">
        <v>44902.206047453707</v>
      </c>
      <c r="B114" s="2">
        <v>5.42</v>
      </c>
      <c r="C114" s="2">
        <v>1.23</v>
      </c>
      <c r="D114" s="14">
        <f t="shared" si="6"/>
        <v>6.6665999999999999</v>
      </c>
      <c r="E114" s="4">
        <f t="shared" si="4"/>
        <v>160.1866</v>
      </c>
      <c r="F114" s="4">
        <f t="shared" si="5"/>
        <v>1.3865999999999872</v>
      </c>
      <c r="G114" s="12">
        <v>2023</v>
      </c>
    </row>
    <row r="115" spans="1:7" x14ac:dyDescent="0.2">
      <c r="A115" s="20">
        <v>44902.215515046293</v>
      </c>
      <c r="B115" s="2">
        <v>5.43</v>
      </c>
      <c r="C115" s="2">
        <v>1.23</v>
      </c>
      <c r="D115" s="14">
        <f t="shared" si="6"/>
        <v>6.6788999999999996</v>
      </c>
      <c r="E115" s="4">
        <f t="shared" si="4"/>
        <v>160.19890000000001</v>
      </c>
      <c r="F115" s="4">
        <f t="shared" si="5"/>
        <v>1.3988999999999976</v>
      </c>
      <c r="G115" s="12">
        <v>2023</v>
      </c>
    </row>
    <row r="116" spans="1:7" x14ac:dyDescent="0.2">
      <c r="A116" s="20">
        <v>44902.222065972222</v>
      </c>
      <c r="B116" s="2">
        <v>5.44</v>
      </c>
      <c r="C116" s="2">
        <v>1.23</v>
      </c>
      <c r="D116" s="14">
        <f t="shared" si="6"/>
        <v>6.6912000000000003</v>
      </c>
      <c r="E116" s="4">
        <f t="shared" si="4"/>
        <v>160.21120000000002</v>
      </c>
      <c r="F116" s="4">
        <f t="shared" si="5"/>
        <v>1.411200000000008</v>
      </c>
      <c r="G116" s="12">
        <v>2023</v>
      </c>
    </row>
    <row r="117" spans="1:7" x14ac:dyDescent="0.2">
      <c r="A117" s="20">
        <v>44902.228454861113</v>
      </c>
      <c r="B117" s="2">
        <v>5.45</v>
      </c>
      <c r="C117" s="2">
        <v>1.23</v>
      </c>
      <c r="D117" s="14">
        <f t="shared" si="6"/>
        <v>6.7035</v>
      </c>
      <c r="E117" s="4">
        <f t="shared" si="4"/>
        <v>160.2235</v>
      </c>
      <c r="F117" s="4">
        <f t="shared" si="5"/>
        <v>1.42349999999999</v>
      </c>
      <c r="G117" s="12">
        <v>2023</v>
      </c>
    </row>
    <row r="118" spans="1:7" x14ac:dyDescent="0.2">
      <c r="A118" s="20">
        <v>44902.233784722222</v>
      </c>
      <c r="B118" s="2">
        <v>5.46</v>
      </c>
      <c r="C118" s="2">
        <v>1.23</v>
      </c>
      <c r="D118" s="14">
        <f t="shared" si="6"/>
        <v>6.7157999999999998</v>
      </c>
      <c r="E118" s="4">
        <f t="shared" si="4"/>
        <v>160.23580000000001</v>
      </c>
      <c r="F118" s="4">
        <f t="shared" si="5"/>
        <v>1.4358000000000004</v>
      </c>
      <c r="G118" s="12">
        <v>2023</v>
      </c>
    </row>
    <row r="119" spans="1:7" x14ac:dyDescent="0.2">
      <c r="A119" s="20">
        <v>44902.238512731485</v>
      </c>
      <c r="B119" s="2">
        <v>5.47</v>
      </c>
      <c r="C119" s="2">
        <v>1.23</v>
      </c>
      <c r="D119" s="14">
        <f t="shared" si="6"/>
        <v>6.7280999999999995</v>
      </c>
      <c r="E119" s="4">
        <f t="shared" si="4"/>
        <v>160.24810000000002</v>
      </c>
      <c r="F119" s="4">
        <f t="shared" si="5"/>
        <v>1.4481000000000108</v>
      </c>
      <c r="G119" s="12">
        <v>2023</v>
      </c>
    </row>
    <row r="120" spans="1:7" x14ac:dyDescent="0.2">
      <c r="A120" s="20">
        <v>44902.241516203707</v>
      </c>
      <c r="B120" s="2">
        <v>5.48</v>
      </c>
      <c r="C120" s="2">
        <v>1.23</v>
      </c>
      <c r="D120" s="14">
        <f t="shared" si="6"/>
        <v>6.7404000000000002</v>
      </c>
      <c r="E120" s="4">
        <f t="shared" si="4"/>
        <v>160.2604</v>
      </c>
      <c r="F120" s="4">
        <f t="shared" si="5"/>
        <v>1.4603999999999928</v>
      </c>
      <c r="G120" s="12">
        <v>2023</v>
      </c>
    </row>
    <row r="121" spans="1:7" x14ac:dyDescent="0.2">
      <c r="A121" s="20">
        <v>44902.245856481481</v>
      </c>
      <c r="B121" s="2">
        <v>5.49</v>
      </c>
      <c r="C121" s="2">
        <v>1.23</v>
      </c>
      <c r="D121" s="14">
        <f t="shared" si="6"/>
        <v>6.7526999999999999</v>
      </c>
      <c r="E121" s="4">
        <f t="shared" si="4"/>
        <v>160.27270000000001</v>
      </c>
      <c r="F121" s="4">
        <f t="shared" si="5"/>
        <v>1.4727000000000032</v>
      </c>
      <c r="G121" s="12">
        <v>2023</v>
      </c>
    </row>
    <row r="122" spans="1:7" x14ac:dyDescent="0.2">
      <c r="A122" s="20">
        <v>44902.258668981478</v>
      </c>
      <c r="B122" s="2">
        <v>5.5</v>
      </c>
      <c r="C122" s="2">
        <v>1.23</v>
      </c>
      <c r="D122" s="14">
        <f t="shared" si="6"/>
        <v>6.7649999999999997</v>
      </c>
      <c r="E122" s="4">
        <f t="shared" si="4"/>
        <v>160.285</v>
      </c>
      <c r="F122" s="4">
        <f t="shared" si="5"/>
        <v>1.4849999999999852</v>
      </c>
      <c r="G122" s="12">
        <v>2023</v>
      </c>
    </row>
    <row r="123" spans="1:7" x14ac:dyDescent="0.2">
      <c r="A123" s="20">
        <v>44902.282534722224</v>
      </c>
      <c r="B123" s="2">
        <v>5.51</v>
      </c>
      <c r="C123" s="2">
        <v>1.23</v>
      </c>
      <c r="D123" s="14">
        <f t="shared" si="6"/>
        <v>6.7772999999999994</v>
      </c>
      <c r="E123" s="4">
        <f t="shared" si="4"/>
        <v>160.29730000000001</v>
      </c>
      <c r="F123" s="4">
        <f t="shared" si="5"/>
        <v>1.4972999999999956</v>
      </c>
      <c r="G123" s="12">
        <v>2023</v>
      </c>
    </row>
    <row r="124" spans="1:7" x14ac:dyDescent="0.2">
      <c r="A124" s="20">
        <v>44902.309733796297</v>
      </c>
      <c r="B124" s="2">
        <v>5.52</v>
      </c>
      <c r="C124" s="2">
        <v>1.23</v>
      </c>
      <c r="D124" s="14">
        <f t="shared" si="6"/>
        <v>6.7895999999999992</v>
      </c>
      <c r="E124" s="4">
        <f t="shared" si="4"/>
        <v>160.30960000000002</v>
      </c>
      <c r="F124" s="4">
        <f t="shared" si="5"/>
        <v>1.509600000000006</v>
      </c>
      <c r="G124" s="12">
        <v>2023</v>
      </c>
    </row>
    <row r="125" spans="1:7" x14ac:dyDescent="0.2">
      <c r="A125" s="20">
        <v>44902.32012152778</v>
      </c>
      <c r="B125" s="2">
        <v>5.53</v>
      </c>
      <c r="C125" s="2">
        <v>1.23</v>
      </c>
      <c r="D125" s="14">
        <f t="shared" si="6"/>
        <v>6.8018999999999998</v>
      </c>
      <c r="E125" s="4">
        <f t="shared" si="4"/>
        <v>160.3219</v>
      </c>
      <c r="F125" s="4">
        <f t="shared" si="5"/>
        <v>1.521899999999988</v>
      </c>
      <c r="G125" s="12">
        <v>2023</v>
      </c>
    </row>
    <row r="126" spans="1:7" x14ac:dyDescent="0.2">
      <c r="A126" s="20">
        <v>44902.34388310185</v>
      </c>
      <c r="B126" s="2">
        <v>5.54</v>
      </c>
      <c r="C126" s="2">
        <v>1.23</v>
      </c>
      <c r="D126" s="14">
        <f t="shared" si="6"/>
        <v>6.8141999999999996</v>
      </c>
      <c r="E126" s="4">
        <f t="shared" si="4"/>
        <v>160.33420000000001</v>
      </c>
      <c r="F126" s="4">
        <f t="shared" si="5"/>
        <v>1.5341999999999985</v>
      </c>
      <c r="G126" s="12">
        <v>2023</v>
      </c>
    </row>
    <row r="127" spans="1:7" x14ac:dyDescent="0.2">
      <c r="A127" s="20">
        <v>44902.357465277775</v>
      </c>
      <c r="B127" s="2">
        <v>5.55</v>
      </c>
      <c r="C127" s="2">
        <v>1.23</v>
      </c>
      <c r="D127" s="14">
        <f t="shared" si="6"/>
        <v>6.8264999999999993</v>
      </c>
      <c r="E127" s="4">
        <f t="shared" si="4"/>
        <v>160.34650000000002</v>
      </c>
      <c r="F127" s="4">
        <f t="shared" si="5"/>
        <v>1.5465000000000089</v>
      </c>
      <c r="G127" s="12">
        <v>2023</v>
      </c>
    </row>
    <row r="128" spans="1:7" x14ac:dyDescent="0.2">
      <c r="A128" s="20">
        <v>44902.366510416665</v>
      </c>
      <c r="B128" s="2">
        <v>5.56</v>
      </c>
      <c r="C128" s="2">
        <v>1.23</v>
      </c>
      <c r="D128" s="14">
        <f t="shared" si="6"/>
        <v>6.8387999999999991</v>
      </c>
      <c r="E128" s="4">
        <f t="shared" si="4"/>
        <v>160.3588</v>
      </c>
      <c r="F128" s="4">
        <f t="shared" si="5"/>
        <v>1.5587999999999909</v>
      </c>
      <c r="G128" s="12">
        <v>2023</v>
      </c>
    </row>
    <row r="129" spans="1:7" x14ac:dyDescent="0.2">
      <c r="A129" s="20">
        <v>44902.377557870372</v>
      </c>
      <c r="B129" s="2">
        <v>5.57</v>
      </c>
      <c r="C129" s="2">
        <v>1.23</v>
      </c>
      <c r="D129" s="14">
        <f t="shared" si="6"/>
        <v>6.8511000000000006</v>
      </c>
      <c r="E129" s="4">
        <f t="shared" si="4"/>
        <v>160.37110000000001</v>
      </c>
      <c r="F129" s="4">
        <f t="shared" si="5"/>
        <v>1.5711000000000013</v>
      </c>
      <c r="G129" s="12">
        <v>2023</v>
      </c>
    </row>
    <row r="130" spans="1:7" x14ac:dyDescent="0.2">
      <c r="A130" s="20">
        <v>44902.383524305558</v>
      </c>
      <c r="B130" s="2">
        <v>5.58</v>
      </c>
      <c r="C130" s="2">
        <v>1.23</v>
      </c>
      <c r="D130" s="14">
        <f t="shared" si="6"/>
        <v>6.8634000000000004</v>
      </c>
      <c r="E130" s="4">
        <f t="shared" si="4"/>
        <v>160.38340000000002</v>
      </c>
      <c r="F130" s="4">
        <f t="shared" si="5"/>
        <v>1.5834000000000117</v>
      </c>
      <c r="G130" s="12">
        <v>2023</v>
      </c>
    </row>
    <row r="131" spans="1:7" x14ac:dyDescent="0.2">
      <c r="A131" s="20">
        <v>44902.392285879629</v>
      </c>
      <c r="B131" s="2">
        <v>5.59</v>
      </c>
      <c r="C131" s="2">
        <v>1.23</v>
      </c>
      <c r="D131" s="14">
        <f t="shared" si="6"/>
        <v>6.8757000000000001</v>
      </c>
      <c r="E131" s="4">
        <f t="shared" ref="E131:E184" si="7">D131+153.52</f>
        <v>160.39570000000001</v>
      </c>
      <c r="F131" s="4">
        <f t="shared" ref="F131:F194" si="8">E131-158.8</f>
        <v>1.5956999999999937</v>
      </c>
      <c r="G131" s="12">
        <v>2023</v>
      </c>
    </row>
    <row r="132" spans="1:7" x14ac:dyDescent="0.2">
      <c r="A132" s="20">
        <v>44902.400341435183</v>
      </c>
      <c r="B132" s="2">
        <v>5.6</v>
      </c>
      <c r="C132" s="2">
        <v>1.23</v>
      </c>
      <c r="D132" s="14">
        <f t="shared" si="6"/>
        <v>6.8879999999999999</v>
      </c>
      <c r="E132" s="4">
        <f t="shared" si="7"/>
        <v>160.40800000000002</v>
      </c>
      <c r="F132" s="4">
        <f t="shared" si="8"/>
        <v>1.6080000000000041</v>
      </c>
      <c r="G132" s="12">
        <v>2023</v>
      </c>
    </row>
    <row r="133" spans="1:7" x14ac:dyDescent="0.2">
      <c r="A133" s="20">
        <v>44902.415318287036</v>
      </c>
      <c r="B133" s="2">
        <v>5.61</v>
      </c>
      <c r="C133" s="2">
        <v>1.23</v>
      </c>
      <c r="D133" s="14">
        <f t="shared" si="6"/>
        <v>6.9003000000000005</v>
      </c>
      <c r="E133" s="4">
        <f t="shared" si="7"/>
        <v>160.4203</v>
      </c>
      <c r="F133" s="4">
        <f t="shared" si="8"/>
        <v>1.6202999999999861</v>
      </c>
      <c r="G133" s="12">
        <v>2023</v>
      </c>
    </row>
    <row r="134" spans="1:7" x14ac:dyDescent="0.2">
      <c r="A134" s="20">
        <v>44902.420468750002</v>
      </c>
      <c r="B134" s="2">
        <v>5.62</v>
      </c>
      <c r="C134" s="2">
        <v>1.23</v>
      </c>
      <c r="D134" s="14">
        <f t="shared" si="6"/>
        <v>6.9126000000000003</v>
      </c>
      <c r="E134" s="4">
        <f t="shared" si="7"/>
        <v>160.43260000000001</v>
      </c>
      <c r="F134" s="4">
        <f t="shared" si="8"/>
        <v>1.6325999999999965</v>
      </c>
      <c r="G134" s="12">
        <v>2023</v>
      </c>
    </row>
    <row r="135" spans="1:7" x14ac:dyDescent="0.2">
      <c r="A135" s="20">
        <v>44902.433368055557</v>
      </c>
      <c r="B135" s="2">
        <v>5.63</v>
      </c>
      <c r="C135" s="2">
        <v>1.23</v>
      </c>
      <c r="D135" s="14">
        <f t="shared" si="6"/>
        <v>6.9249000000000001</v>
      </c>
      <c r="E135" s="4">
        <f t="shared" si="7"/>
        <v>160.44490000000002</v>
      </c>
      <c r="F135" s="4">
        <f t="shared" si="8"/>
        <v>1.6449000000000069</v>
      </c>
      <c r="G135" s="12">
        <v>2023</v>
      </c>
    </row>
    <row r="136" spans="1:7" x14ac:dyDescent="0.2">
      <c r="A136" s="20">
        <v>44902.447847222225</v>
      </c>
      <c r="B136" s="2">
        <v>5.64</v>
      </c>
      <c r="C136" s="2">
        <v>1.23</v>
      </c>
      <c r="D136" s="14">
        <f t="shared" si="6"/>
        <v>6.9371999999999998</v>
      </c>
      <c r="E136" s="4">
        <f t="shared" si="7"/>
        <v>160.4572</v>
      </c>
      <c r="F136" s="4">
        <f t="shared" si="8"/>
        <v>1.6571999999999889</v>
      </c>
      <c r="G136" s="12">
        <v>2023</v>
      </c>
    </row>
    <row r="137" spans="1:7" x14ac:dyDescent="0.2">
      <c r="A137" s="20">
        <v>44902.460682870369</v>
      </c>
      <c r="B137" s="2">
        <v>5.65</v>
      </c>
      <c r="C137" s="2">
        <v>1.23</v>
      </c>
      <c r="D137" s="14">
        <f t="shared" si="6"/>
        <v>6.9495000000000005</v>
      </c>
      <c r="E137" s="4">
        <f t="shared" si="7"/>
        <v>160.46950000000001</v>
      </c>
      <c r="F137" s="4">
        <f t="shared" si="8"/>
        <v>1.6694999999999993</v>
      </c>
      <c r="G137" s="12">
        <v>2023</v>
      </c>
    </row>
    <row r="138" spans="1:7" x14ac:dyDescent="0.2">
      <c r="A138" s="20">
        <v>44902.469710648147</v>
      </c>
      <c r="B138" s="2">
        <v>5.66</v>
      </c>
      <c r="C138" s="2">
        <v>1.23</v>
      </c>
      <c r="D138" s="14">
        <f t="shared" si="6"/>
        <v>6.9618000000000002</v>
      </c>
      <c r="E138" s="4">
        <f t="shared" si="7"/>
        <v>160.48180000000002</v>
      </c>
      <c r="F138" s="4">
        <f t="shared" si="8"/>
        <v>1.6818000000000097</v>
      </c>
      <c r="G138" s="12">
        <v>2023</v>
      </c>
    </row>
    <row r="139" spans="1:7" x14ac:dyDescent="0.2">
      <c r="A139" s="20">
        <v>44902.496082175923</v>
      </c>
      <c r="B139" s="2">
        <v>5.67</v>
      </c>
      <c r="C139" s="2">
        <v>1.23</v>
      </c>
      <c r="D139" s="14">
        <f t="shared" si="6"/>
        <v>6.9741</v>
      </c>
      <c r="E139" s="4">
        <f t="shared" si="7"/>
        <v>160.4941</v>
      </c>
      <c r="F139" s="4">
        <f t="shared" si="8"/>
        <v>1.6940999999999917</v>
      </c>
      <c r="G139" s="12">
        <v>2023</v>
      </c>
    </row>
    <row r="140" spans="1:7" x14ac:dyDescent="0.2">
      <c r="A140" s="20">
        <v>44902.759762731483</v>
      </c>
      <c r="B140" s="2">
        <v>5.68</v>
      </c>
      <c r="C140" s="2">
        <v>1.23</v>
      </c>
      <c r="D140" s="14">
        <f t="shared" si="6"/>
        <v>6.9863999999999997</v>
      </c>
      <c r="E140" s="4">
        <f t="shared" si="7"/>
        <v>160.50640000000001</v>
      </c>
      <c r="F140" s="4">
        <f t="shared" si="8"/>
        <v>1.7064000000000021</v>
      </c>
      <c r="G140" s="12">
        <v>2023</v>
      </c>
    </row>
    <row r="141" spans="1:7" x14ac:dyDescent="0.2">
      <c r="A141" s="20">
        <v>44902.761545138892</v>
      </c>
      <c r="B141" s="2">
        <v>5.69</v>
      </c>
      <c r="C141" s="2">
        <v>1.23</v>
      </c>
      <c r="D141" s="14">
        <f t="shared" si="6"/>
        <v>6.9987000000000004</v>
      </c>
      <c r="E141" s="4">
        <f t="shared" si="7"/>
        <v>160.51870000000002</v>
      </c>
      <c r="F141" s="4">
        <f t="shared" si="8"/>
        <v>1.7187000000000126</v>
      </c>
      <c r="G141" s="12">
        <v>2023</v>
      </c>
    </row>
    <row r="142" spans="1:7" x14ac:dyDescent="0.2">
      <c r="A142" s="20">
        <v>44902.834432870368</v>
      </c>
      <c r="B142" s="2">
        <v>5.7</v>
      </c>
      <c r="C142" s="2">
        <v>1.23</v>
      </c>
      <c r="D142" s="14">
        <f t="shared" si="6"/>
        <v>7.0110000000000001</v>
      </c>
      <c r="E142" s="4">
        <f t="shared" si="7"/>
        <v>160.53100000000001</v>
      </c>
      <c r="F142" s="4">
        <f t="shared" si="8"/>
        <v>1.7309999999999945</v>
      </c>
      <c r="G142" s="12">
        <v>2023</v>
      </c>
    </row>
    <row r="143" spans="1:7" x14ac:dyDescent="0.2">
      <c r="A143" s="20">
        <v>44906.969722222224</v>
      </c>
      <c r="B143" s="2">
        <v>5.71</v>
      </c>
      <c r="C143" s="2">
        <v>1.23</v>
      </c>
      <c r="D143" s="14">
        <f t="shared" si="6"/>
        <v>7.0232999999999999</v>
      </c>
      <c r="E143" s="4">
        <f t="shared" si="7"/>
        <v>160.54330000000002</v>
      </c>
      <c r="F143" s="4">
        <f t="shared" si="8"/>
        <v>1.743300000000005</v>
      </c>
      <c r="G143" s="12">
        <v>2023</v>
      </c>
    </row>
    <row r="144" spans="1:7" x14ac:dyDescent="0.2">
      <c r="A144" s="20">
        <v>44906.989212962966</v>
      </c>
      <c r="B144" s="2">
        <v>5.72</v>
      </c>
      <c r="C144" s="2">
        <v>1.23</v>
      </c>
      <c r="D144" s="14">
        <f t="shared" si="6"/>
        <v>7.0355999999999996</v>
      </c>
      <c r="E144" s="4">
        <f t="shared" si="7"/>
        <v>160.5556</v>
      </c>
      <c r="F144" s="4">
        <f t="shared" si="8"/>
        <v>1.7555999999999869</v>
      </c>
      <c r="G144" s="12">
        <v>2023</v>
      </c>
    </row>
    <row r="145" spans="1:7" x14ac:dyDescent="0.2">
      <c r="A145" s="20">
        <v>44906.998744212964</v>
      </c>
      <c r="B145" s="2">
        <v>5.73</v>
      </c>
      <c r="C145" s="2">
        <v>1.23</v>
      </c>
      <c r="D145" s="14">
        <f t="shared" si="6"/>
        <v>7.0479000000000003</v>
      </c>
      <c r="E145" s="4">
        <f t="shared" si="7"/>
        <v>160.56790000000001</v>
      </c>
      <c r="F145" s="4">
        <f t="shared" si="8"/>
        <v>1.7678999999999974</v>
      </c>
      <c r="G145" s="12">
        <v>2023</v>
      </c>
    </row>
    <row r="146" spans="1:7" x14ac:dyDescent="0.2">
      <c r="A146" s="20">
        <v>44907.001956018517</v>
      </c>
      <c r="B146" s="2">
        <v>5.74</v>
      </c>
      <c r="C146" s="2">
        <v>1.23</v>
      </c>
      <c r="D146" s="14">
        <f t="shared" si="6"/>
        <v>7.0602</v>
      </c>
      <c r="E146" s="4">
        <f t="shared" si="7"/>
        <v>160.58020000000002</v>
      </c>
      <c r="F146" s="4">
        <f t="shared" si="8"/>
        <v>1.7802000000000078</v>
      </c>
      <c r="G146" s="12">
        <v>2023</v>
      </c>
    </row>
    <row r="147" spans="1:7" x14ac:dyDescent="0.2">
      <c r="A147" s="20">
        <v>44907.027366898146</v>
      </c>
      <c r="B147" s="2">
        <v>5.75</v>
      </c>
      <c r="C147" s="2">
        <v>1.23</v>
      </c>
      <c r="D147" s="14">
        <f t="shared" si="6"/>
        <v>7.0724999999999998</v>
      </c>
      <c r="E147" s="4">
        <f t="shared" si="7"/>
        <v>160.5925</v>
      </c>
      <c r="F147" s="4">
        <f t="shared" si="8"/>
        <v>1.7924999999999898</v>
      </c>
      <c r="G147" s="12">
        <v>2023</v>
      </c>
    </row>
    <row r="148" spans="1:7" x14ac:dyDescent="0.2">
      <c r="A148" s="20">
        <v>44907.041585648149</v>
      </c>
      <c r="B148" s="2">
        <v>5.76</v>
      </c>
      <c r="C148" s="2">
        <v>1.23</v>
      </c>
      <c r="D148" s="14">
        <f t="shared" si="6"/>
        <v>7.0847999999999995</v>
      </c>
      <c r="E148" s="4">
        <f t="shared" si="7"/>
        <v>160.60480000000001</v>
      </c>
      <c r="F148" s="4">
        <f t="shared" si="8"/>
        <v>1.8048000000000002</v>
      </c>
      <c r="G148" s="12">
        <v>2023</v>
      </c>
    </row>
    <row r="149" spans="1:7" x14ac:dyDescent="0.2">
      <c r="A149" s="20">
        <v>44907.052841435187</v>
      </c>
      <c r="B149" s="2">
        <v>5.77</v>
      </c>
      <c r="C149" s="2">
        <v>1.23</v>
      </c>
      <c r="D149" s="14">
        <f t="shared" si="6"/>
        <v>7.0970999999999993</v>
      </c>
      <c r="E149" s="4">
        <f t="shared" si="7"/>
        <v>160.61710000000002</v>
      </c>
      <c r="F149" s="4">
        <f t="shared" si="8"/>
        <v>1.8171000000000106</v>
      </c>
      <c r="G149" s="12">
        <v>2023</v>
      </c>
    </row>
    <row r="150" spans="1:7" x14ac:dyDescent="0.2">
      <c r="A150" s="20">
        <v>44907.084184027779</v>
      </c>
      <c r="B150" s="2">
        <v>5.78</v>
      </c>
      <c r="C150" s="2">
        <v>1.23</v>
      </c>
      <c r="D150" s="14">
        <f t="shared" si="6"/>
        <v>7.1093999999999999</v>
      </c>
      <c r="E150" s="4">
        <f t="shared" si="7"/>
        <v>160.6294</v>
      </c>
      <c r="F150" s="4">
        <f t="shared" si="8"/>
        <v>1.8293999999999926</v>
      </c>
      <c r="G150" s="12">
        <v>2023</v>
      </c>
    </row>
    <row r="151" spans="1:7" x14ac:dyDescent="0.2">
      <c r="A151" s="20">
        <v>44907.113975694447</v>
      </c>
      <c r="B151" s="2">
        <v>5.79</v>
      </c>
      <c r="C151" s="2">
        <v>1.23</v>
      </c>
      <c r="D151" s="14">
        <f t="shared" si="6"/>
        <v>7.1216999999999997</v>
      </c>
      <c r="E151" s="4">
        <f t="shared" si="7"/>
        <v>160.64170000000001</v>
      </c>
      <c r="F151" s="4">
        <f t="shared" si="8"/>
        <v>1.841700000000003</v>
      </c>
      <c r="G151" s="12">
        <v>2023</v>
      </c>
    </row>
    <row r="152" spans="1:7" x14ac:dyDescent="0.2">
      <c r="A152" s="20">
        <v>44907.128107638891</v>
      </c>
      <c r="B152" s="2">
        <v>5.8</v>
      </c>
      <c r="C152" s="2">
        <v>1.23</v>
      </c>
      <c r="D152" s="14">
        <f t="shared" si="6"/>
        <v>7.1339999999999995</v>
      </c>
      <c r="E152" s="4">
        <f t="shared" si="7"/>
        <v>160.654</v>
      </c>
      <c r="F152" s="4">
        <f t="shared" si="8"/>
        <v>1.853999999999985</v>
      </c>
      <c r="G152" s="12">
        <v>2023</v>
      </c>
    </row>
    <row r="153" spans="1:7" x14ac:dyDescent="0.2">
      <c r="A153" s="20">
        <v>44907.157627314817</v>
      </c>
      <c r="B153" s="2">
        <v>5.81</v>
      </c>
      <c r="C153" s="2">
        <v>1.23</v>
      </c>
      <c r="D153" s="14">
        <f t="shared" si="6"/>
        <v>7.1462999999999992</v>
      </c>
      <c r="E153" s="4">
        <f t="shared" si="7"/>
        <v>160.66630000000001</v>
      </c>
      <c r="F153" s="4">
        <f t="shared" si="8"/>
        <v>1.8662999999999954</v>
      </c>
      <c r="G153" s="12">
        <v>2023</v>
      </c>
    </row>
    <row r="154" spans="1:7" x14ac:dyDescent="0.2">
      <c r="A154" s="20">
        <v>44907.225636574076</v>
      </c>
      <c r="B154" s="2">
        <v>5.82</v>
      </c>
      <c r="C154" s="2">
        <v>1.23</v>
      </c>
      <c r="D154" s="14">
        <f t="shared" si="6"/>
        <v>7.1585999999999999</v>
      </c>
      <c r="E154" s="4">
        <f t="shared" si="7"/>
        <v>160.67860000000002</v>
      </c>
      <c r="F154" s="4">
        <f t="shared" si="8"/>
        <v>1.8786000000000058</v>
      </c>
      <c r="G154" s="12">
        <v>2023</v>
      </c>
    </row>
    <row r="155" spans="1:7" x14ac:dyDescent="0.2">
      <c r="A155" s="20">
        <v>44922.880601851852</v>
      </c>
      <c r="B155" s="2">
        <v>5.83</v>
      </c>
      <c r="C155" s="2">
        <v>1.23</v>
      </c>
      <c r="D155" s="14">
        <f t="shared" si="6"/>
        <v>7.1708999999999996</v>
      </c>
      <c r="E155" s="4">
        <f t="shared" si="7"/>
        <v>160.6909</v>
      </c>
      <c r="F155" s="4">
        <f t="shared" si="8"/>
        <v>1.8908999999999878</v>
      </c>
      <c r="G155" s="12">
        <v>2023</v>
      </c>
    </row>
    <row r="156" spans="1:7" x14ac:dyDescent="0.2">
      <c r="A156" s="20">
        <v>44922.892598379629</v>
      </c>
      <c r="B156" s="2">
        <v>5.84</v>
      </c>
      <c r="C156" s="2">
        <v>1.23</v>
      </c>
      <c r="D156" s="14">
        <f t="shared" si="6"/>
        <v>7.1831999999999994</v>
      </c>
      <c r="E156" s="4">
        <f t="shared" si="7"/>
        <v>160.70320000000001</v>
      </c>
      <c r="F156" s="4">
        <f t="shared" si="8"/>
        <v>1.9031999999999982</v>
      </c>
      <c r="G156" s="12">
        <v>2023</v>
      </c>
    </row>
    <row r="157" spans="1:7" x14ac:dyDescent="0.2">
      <c r="A157" s="20">
        <v>44922.913767361111</v>
      </c>
      <c r="B157" s="2">
        <v>5.85</v>
      </c>
      <c r="C157" s="2">
        <v>1.23</v>
      </c>
      <c r="D157" s="14">
        <f t="shared" si="6"/>
        <v>7.1954999999999991</v>
      </c>
      <c r="E157" s="4">
        <f t="shared" si="7"/>
        <v>160.71550000000002</v>
      </c>
      <c r="F157" s="4">
        <f t="shared" si="8"/>
        <v>1.9155000000000086</v>
      </c>
      <c r="G157" s="12">
        <v>2023</v>
      </c>
    </row>
    <row r="158" spans="1:7" x14ac:dyDescent="0.2">
      <c r="A158" s="20">
        <v>44922.921116898149</v>
      </c>
      <c r="B158" s="2">
        <v>5.86</v>
      </c>
      <c r="C158" s="2">
        <v>1.23</v>
      </c>
      <c r="D158" s="14">
        <f t="shared" si="6"/>
        <v>7.2078000000000007</v>
      </c>
      <c r="E158" s="4">
        <f t="shared" si="7"/>
        <v>160.7278</v>
      </c>
      <c r="F158" s="4">
        <f t="shared" si="8"/>
        <v>1.9277999999999906</v>
      </c>
      <c r="G158" s="12">
        <v>2023</v>
      </c>
    </row>
    <row r="159" spans="1:7" x14ac:dyDescent="0.2">
      <c r="A159" s="20">
        <v>44922.932488425926</v>
      </c>
      <c r="B159" s="2">
        <v>5.87</v>
      </c>
      <c r="C159" s="2">
        <v>1.23</v>
      </c>
      <c r="D159" s="14">
        <f t="shared" si="6"/>
        <v>7.2201000000000004</v>
      </c>
      <c r="E159" s="4">
        <f t="shared" si="7"/>
        <v>160.74010000000001</v>
      </c>
      <c r="F159" s="4">
        <f t="shared" si="8"/>
        <v>1.940100000000001</v>
      </c>
      <c r="G159" s="12">
        <v>2023</v>
      </c>
    </row>
    <row r="160" spans="1:7" x14ac:dyDescent="0.2">
      <c r="A160" s="20">
        <v>44922.943825231479</v>
      </c>
      <c r="B160" s="2">
        <v>5.88</v>
      </c>
      <c r="C160" s="2">
        <v>1.23</v>
      </c>
      <c r="D160" s="14">
        <f t="shared" ref="D160:D185" si="9">B160*C160</f>
        <v>7.2324000000000002</v>
      </c>
      <c r="E160" s="4">
        <f t="shared" si="7"/>
        <v>160.75240000000002</v>
      </c>
      <c r="F160" s="4">
        <f t="shared" si="8"/>
        <v>1.9524000000000115</v>
      </c>
      <c r="G160" s="12">
        <v>2023</v>
      </c>
    </row>
    <row r="161" spans="1:7" x14ac:dyDescent="0.2">
      <c r="A161" s="20">
        <v>44922.965260416669</v>
      </c>
      <c r="B161" s="2">
        <v>5.89</v>
      </c>
      <c r="C161" s="2">
        <v>1.23</v>
      </c>
      <c r="D161" s="14">
        <f t="shared" si="9"/>
        <v>7.2446999999999999</v>
      </c>
      <c r="E161" s="4">
        <f t="shared" si="7"/>
        <v>160.7647</v>
      </c>
      <c r="F161" s="4">
        <f t="shared" si="8"/>
        <v>1.9646999999999935</v>
      </c>
      <c r="G161" s="12">
        <v>2023</v>
      </c>
    </row>
    <row r="162" spans="1:7" x14ac:dyDescent="0.2">
      <c r="A162" s="20">
        <v>44923.05281828704</v>
      </c>
      <c r="B162" s="2">
        <v>5.9</v>
      </c>
      <c r="C162" s="2">
        <v>1.23</v>
      </c>
      <c r="D162" s="14">
        <f t="shared" si="9"/>
        <v>7.2570000000000006</v>
      </c>
      <c r="E162" s="4">
        <f t="shared" si="7"/>
        <v>160.77700000000002</v>
      </c>
      <c r="F162" s="4">
        <f t="shared" si="8"/>
        <v>1.9770000000000039</v>
      </c>
      <c r="G162" s="12">
        <v>2023</v>
      </c>
    </row>
    <row r="163" spans="1:7" x14ac:dyDescent="0.2">
      <c r="A163" s="20">
        <v>44923.064953703702</v>
      </c>
      <c r="B163" s="2">
        <v>5.91</v>
      </c>
      <c r="C163" s="2">
        <v>1.23</v>
      </c>
      <c r="D163" s="14">
        <f t="shared" si="9"/>
        <v>7.2693000000000003</v>
      </c>
      <c r="E163" s="4">
        <f t="shared" si="7"/>
        <v>160.7893</v>
      </c>
      <c r="F163" s="4">
        <f t="shared" si="8"/>
        <v>1.9892999999999859</v>
      </c>
      <c r="G163" s="12">
        <v>2023</v>
      </c>
    </row>
    <row r="164" spans="1:7" x14ac:dyDescent="0.2">
      <c r="A164" s="20">
        <v>44923.071331018517</v>
      </c>
      <c r="B164" s="2">
        <v>5.92</v>
      </c>
      <c r="C164" s="2">
        <v>1.23</v>
      </c>
      <c r="D164" s="14">
        <f t="shared" si="9"/>
        <v>7.2816000000000001</v>
      </c>
      <c r="E164" s="4">
        <f t="shared" si="7"/>
        <v>160.80160000000001</v>
      </c>
      <c r="F164" s="4">
        <f t="shared" si="8"/>
        <v>2.0015999999999963</v>
      </c>
      <c r="G164" s="12">
        <v>2023</v>
      </c>
    </row>
    <row r="165" spans="1:7" x14ac:dyDescent="0.2">
      <c r="A165" s="20">
        <v>44923.081603009261</v>
      </c>
      <c r="B165" s="2">
        <v>5.93</v>
      </c>
      <c r="C165" s="2">
        <v>1.23</v>
      </c>
      <c r="D165" s="14">
        <f t="shared" si="9"/>
        <v>7.2938999999999998</v>
      </c>
      <c r="E165" s="4">
        <f t="shared" si="7"/>
        <v>160.81390000000002</v>
      </c>
      <c r="F165" s="4">
        <f t="shared" si="8"/>
        <v>2.0139000000000067</v>
      </c>
      <c r="G165" s="12">
        <v>2023</v>
      </c>
    </row>
    <row r="166" spans="1:7" x14ac:dyDescent="0.2">
      <c r="A166" s="20">
        <v>44923.090098379631</v>
      </c>
      <c r="B166" s="2">
        <v>5.94</v>
      </c>
      <c r="C166" s="2">
        <v>1.23</v>
      </c>
      <c r="D166" s="14">
        <f t="shared" si="9"/>
        <v>7.3062000000000005</v>
      </c>
      <c r="E166" s="4">
        <f t="shared" si="7"/>
        <v>160.8262</v>
      </c>
      <c r="F166" s="4">
        <f t="shared" si="8"/>
        <v>2.0261999999999887</v>
      </c>
      <c r="G166" s="12">
        <v>2023</v>
      </c>
    </row>
    <row r="167" spans="1:7" x14ac:dyDescent="0.2">
      <c r="A167" s="20">
        <v>44923.118663194444</v>
      </c>
      <c r="B167" s="2">
        <v>5.95</v>
      </c>
      <c r="C167" s="2">
        <v>1.23</v>
      </c>
      <c r="D167" s="14">
        <f t="shared" si="9"/>
        <v>7.3185000000000002</v>
      </c>
      <c r="E167" s="4">
        <f t="shared" si="7"/>
        <v>160.83850000000001</v>
      </c>
      <c r="F167" s="4">
        <f t="shared" si="8"/>
        <v>2.0384999999999991</v>
      </c>
      <c r="G167" s="12">
        <v>2023</v>
      </c>
    </row>
    <row r="168" spans="1:7" x14ac:dyDescent="0.2">
      <c r="A168" s="20">
        <v>44923.523310185185</v>
      </c>
      <c r="B168" s="2">
        <v>5.96</v>
      </c>
      <c r="C168" s="2">
        <v>1.23</v>
      </c>
      <c r="D168" s="14">
        <f t="shared" si="9"/>
        <v>7.3308</v>
      </c>
      <c r="E168" s="4">
        <f t="shared" si="7"/>
        <v>160.85080000000002</v>
      </c>
      <c r="F168" s="4">
        <f t="shared" si="8"/>
        <v>2.0508000000000095</v>
      </c>
      <c r="G168" s="12">
        <v>2023</v>
      </c>
    </row>
    <row r="169" spans="1:7" x14ac:dyDescent="0.2">
      <c r="A169" s="20">
        <v>44923.526944444442</v>
      </c>
      <c r="B169" s="2">
        <v>5.97</v>
      </c>
      <c r="C169" s="2">
        <v>1.23</v>
      </c>
      <c r="D169" s="14">
        <f t="shared" si="9"/>
        <v>7.3430999999999997</v>
      </c>
      <c r="E169" s="4">
        <f t="shared" si="7"/>
        <v>160.8631</v>
      </c>
      <c r="F169" s="4">
        <f t="shared" si="8"/>
        <v>2.0630999999999915</v>
      </c>
      <c r="G169" s="12">
        <v>2023</v>
      </c>
    </row>
    <row r="170" spans="1:7" x14ac:dyDescent="0.2">
      <c r="A170" s="20">
        <v>44923.540405092594</v>
      </c>
      <c r="B170" s="2">
        <v>5.98</v>
      </c>
      <c r="C170" s="2">
        <v>1.23</v>
      </c>
      <c r="D170" s="14">
        <f t="shared" si="9"/>
        <v>7.3554000000000004</v>
      </c>
      <c r="E170" s="4">
        <f t="shared" si="7"/>
        <v>160.87540000000001</v>
      </c>
      <c r="F170" s="4">
        <f t="shared" si="8"/>
        <v>2.0754000000000019</v>
      </c>
      <c r="G170" s="12">
        <v>2023</v>
      </c>
    </row>
    <row r="171" spans="1:7" x14ac:dyDescent="0.2">
      <c r="A171" s="20">
        <v>44923.543582175924</v>
      </c>
      <c r="B171" s="2">
        <v>5.99</v>
      </c>
      <c r="C171" s="2">
        <v>1.23</v>
      </c>
      <c r="D171" s="14">
        <f t="shared" si="9"/>
        <v>7.3677000000000001</v>
      </c>
      <c r="E171" s="4">
        <f t="shared" si="7"/>
        <v>160.88770000000002</v>
      </c>
      <c r="F171" s="4">
        <f t="shared" si="8"/>
        <v>2.0877000000000123</v>
      </c>
      <c r="G171" s="12">
        <v>2023</v>
      </c>
    </row>
    <row r="172" spans="1:7" x14ac:dyDescent="0.2">
      <c r="A172" s="20">
        <v>44923.548460648148</v>
      </c>
      <c r="B172" s="2">
        <v>6</v>
      </c>
      <c r="C172" s="2">
        <v>1.23</v>
      </c>
      <c r="D172" s="14">
        <f t="shared" si="9"/>
        <v>7.38</v>
      </c>
      <c r="E172" s="4">
        <f t="shared" si="7"/>
        <v>160.9</v>
      </c>
      <c r="F172" s="4">
        <f t="shared" si="8"/>
        <v>2.0999999999999943</v>
      </c>
      <c r="G172" s="12">
        <v>2023</v>
      </c>
    </row>
    <row r="173" spans="1:7" x14ac:dyDescent="0.2">
      <c r="A173" s="20">
        <v>44923.555677083335</v>
      </c>
      <c r="B173" s="2">
        <v>6.01</v>
      </c>
      <c r="C173" s="2">
        <v>1.23</v>
      </c>
      <c r="D173" s="14">
        <f t="shared" si="9"/>
        <v>7.3922999999999996</v>
      </c>
      <c r="E173" s="4">
        <f t="shared" si="7"/>
        <v>160.91230000000002</v>
      </c>
      <c r="F173" s="4">
        <f t="shared" si="8"/>
        <v>2.1123000000000047</v>
      </c>
      <c r="G173" s="12">
        <v>2023</v>
      </c>
    </row>
    <row r="174" spans="1:7" x14ac:dyDescent="0.2">
      <c r="A174" s="20">
        <v>44923.681296296294</v>
      </c>
      <c r="B174" s="2">
        <v>6.02</v>
      </c>
      <c r="C174" s="2">
        <v>1.23</v>
      </c>
      <c r="D174" s="14">
        <f t="shared" si="9"/>
        <v>7.4045999999999994</v>
      </c>
      <c r="E174" s="4">
        <f t="shared" si="7"/>
        <v>160.9246</v>
      </c>
      <c r="F174" s="4">
        <f t="shared" si="8"/>
        <v>2.1245999999999867</v>
      </c>
      <c r="G174" s="12">
        <v>2023</v>
      </c>
    </row>
    <row r="175" spans="1:7" x14ac:dyDescent="0.2">
      <c r="A175" s="20">
        <v>44923.686776620372</v>
      </c>
      <c r="B175" s="2">
        <v>6.03</v>
      </c>
      <c r="C175" s="2">
        <v>1.23</v>
      </c>
      <c r="D175" s="14">
        <f t="shared" si="9"/>
        <v>7.4169</v>
      </c>
      <c r="E175" s="4">
        <f t="shared" si="7"/>
        <v>160.93690000000001</v>
      </c>
      <c r="F175" s="4">
        <f t="shared" si="8"/>
        <v>2.1368999999999971</v>
      </c>
      <c r="G175" s="12">
        <v>2023</v>
      </c>
    </row>
    <row r="176" spans="1:7" x14ac:dyDescent="0.2">
      <c r="A176" s="20">
        <v>44923.764699074076</v>
      </c>
      <c r="B176" s="2">
        <v>6.04</v>
      </c>
      <c r="C176" s="2">
        <v>1.23</v>
      </c>
      <c r="D176" s="14">
        <f t="shared" si="9"/>
        <v>7.4291999999999998</v>
      </c>
      <c r="E176" s="4">
        <f t="shared" si="7"/>
        <v>160.94920000000002</v>
      </c>
      <c r="F176" s="4">
        <f t="shared" si="8"/>
        <v>2.1492000000000075</v>
      </c>
      <c r="G176" s="12">
        <v>2023</v>
      </c>
    </row>
    <row r="177" spans="1:8" x14ac:dyDescent="0.2">
      <c r="A177" s="20">
        <v>44924.643107638891</v>
      </c>
      <c r="B177" s="2">
        <v>6.05</v>
      </c>
      <c r="C177" s="2">
        <v>1.23</v>
      </c>
      <c r="D177" s="14">
        <f t="shared" si="9"/>
        <v>7.4414999999999996</v>
      </c>
      <c r="E177" s="4">
        <f t="shared" si="7"/>
        <v>160.9615</v>
      </c>
      <c r="F177" s="4">
        <f t="shared" si="8"/>
        <v>2.1614999999999895</v>
      </c>
      <c r="G177" s="12">
        <v>2023</v>
      </c>
    </row>
    <row r="178" spans="1:8" x14ac:dyDescent="0.2">
      <c r="A178" s="20">
        <v>44924.654895833337</v>
      </c>
      <c r="B178" s="2">
        <v>6.06</v>
      </c>
      <c r="C178" s="2">
        <v>1.23</v>
      </c>
      <c r="D178" s="14">
        <f t="shared" si="9"/>
        <v>7.4537999999999993</v>
      </c>
      <c r="E178" s="4">
        <f t="shared" si="7"/>
        <v>160.97380000000001</v>
      </c>
      <c r="F178" s="4">
        <f t="shared" si="8"/>
        <v>2.1738</v>
      </c>
      <c r="G178" s="12">
        <v>2023</v>
      </c>
    </row>
    <row r="179" spans="1:8" x14ac:dyDescent="0.2">
      <c r="A179" s="20">
        <v>44924.671747685185</v>
      </c>
      <c r="B179" s="2">
        <v>6.07</v>
      </c>
      <c r="C179" s="2">
        <v>1.23</v>
      </c>
      <c r="D179" s="14">
        <f t="shared" si="9"/>
        <v>7.4661</v>
      </c>
      <c r="E179" s="4">
        <f t="shared" si="7"/>
        <v>160.98610000000002</v>
      </c>
      <c r="F179" s="4">
        <f t="shared" si="8"/>
        <v>2.1861000000000104</v>
      </c>
      <c r="G179" s="12">
        <v>2023</v>
      </c>
    </row>
    <row r="180" spans="1:8" x14ac:dyDescent="0.2">
      <c r="A180" s="20">
        <v>44924.695231481484</v>
      </c>
      <c r="B180" s="2">
        <v>6.08</v>
      </c>
      <c r="C180" s="2">
        <v>1.23</v>
      </c>
      <c r="D180" s="14">
        <f t="shared" si="9"/>
        <v>7.4783999999999997</v>
      </c>
      <c r="E180" s="4">
        <f t="shared" si="7"/>
        <v>160.9984</v>
      </c>
      <c r="F180" s="4">
        <f t="shared" si="8"/>
        <v>2.1983999999999924</v>
      </c>
      <c r="G180" s="12">
        <v>2023</v>
      </c>
    </row>
    <row r="181" spans="1:8" x14ac:dyDescent="0.2">
      <c r="A181" s="20">
        <v>44924.892638888887</v>
      </c>
      <c r="B181" s="2">
        <v>6.09</v>
      </c>
      <c r="C181" s="2">
        <v>1.23</v>
      </c>
      <c r="D181" s="14">
        <f t="shared" si="9"/>
        <v>7.4906999999999995</v>
      </c>
      <c r="E181" s="4">
        <f t="shared" si="7"/>
        <v>161.01070000000001</v>
      </c>
      <c r="F181" s="4">
        <f t="shared" si="8"/>
        <v>2.2107000000000028</v>
      </c>
      <c r="G181" s="12">
        <v>2023</v>
      </c>
    </row>
    <row r="182" spans="1:8" x14ac:dyDescent="0.2">
      <c r="A182" s="20">
        <v>44924.949438657408</v>
      </c>
      <c r="B182" s="2">
        <v>6.1</v>
      </c>
      <c r="C182" s="2">
        <v>1.23</v>
      </c>
      <c r="D182" s="14">
        <f t="shared" si="9"/>
        <v>7.5029999999999992</v>
      </c>
      <c r="E182" s="4">
        <f t="shared" si="7"/>
        <v>161.023</v>
      </c>
      <c r="F182" s="4">
        <f t="shared" si="8"/>
        <v>2.2229999999999848</v>
      </c>
      <c r="G182" s="12">
        <v>2023</v>
      </c>
    </row>
    <row r="183" spans="1:8" x14ac:dyDescent="0.2">
      <c r="A183" s="20">
        <v>44925.042974537035</v>
      </c>
      <c r="B183" s="2">
        <v>6.11</v>
      </c>
      <c r="C183" s="2">
        <v>1.23</v>
      </c>
      <c r="D183" s="14">
        <f t="shared" si="9"/>
        <v>7.5152999999999999</v>
      </c>
      <c r="E183" s="4">
        <f t="shared" si="7"/>
        <v>161.03530000000001</v>
      </c>
      <c r="F183" s="4">
        <f t="shared" si="8"/>
        <v>2.2352999999999952</v>
      </c>
      <c r="G183" s="12">
        <v>2023</v>
      </c>
    </row>
    <row r="184" spans="1:8" x14ac:dyDescent="0.2">
      <c r="A184" s="20">
        <v>44925.148090277777</v>
      </c>
      <c r="B184" s="2">
        <v>6.12</v>
      </c>
      <c r="C184" s="2">
        <v>1.23</v>
      </c>
      <c r="D184" s="14">
        <f t="shared" si="9"/>
        <v>7.5275999999999996</v>
      </c>
      <c r="E184" s="4">
        <f t="shared" si="7"/>
        <v>161.04760000000002</v>
      </c>
      <c r="F184" s="4">
        <f t="shared" si="8"/>
        <v>2.2476000000000056</v>
      </c>
      <c r="G184" s="12">
        <v>2023</v>
      </c>
    </row>
    <row r="185" spans="1:8" x14ac:dyDescent="0.2">
      <c r="A185" s="20">
        <v>44925.346597222226</v>
      </c>
      <c r="B185" s="2">
        <v>0</v>
      </c>
      <c r="C185" s="2">
        <v>1.23</v>
      </c>
      <c r="D185" s="14">
        <f t="shared" si="9"/>
        <v>0</v>
      </c>
      <c r="E185" s="4">
        <f>D185+$E$184</f>
        <v>161.04760000000002</v>
      </c>
      <c r="F185" s="4">
        <f t="shared" si="8"/>
        <v>2.2476000000000056</v>
      </c>
      <c r="G185" s="12">
        <v>2023</v>
      </c>
      <c r="H185" s="11" t="s">
        <v>5</v>
      </c>
    </row>
    <row r="186" spans="1:8" x14ac:dyDescent="0.2">
      <c r="A186" s="20">
        <v>44925.348263888889</v>
      </c>
      <c r="B186" s="2">
        <v>9.9999999999997868E-3</v>
      </c>
      <c r="C186" s="2">
        <v>1.26</v>
      </c>
      <c r="D186" s="14">
        <f>B186*C186</f>
        <v>1.2599999999999731E-2</v>
      </c>
      <c r="E186" s="4">
        <f t="shared" ref="E186:E249" si="10">D186+$E$184</f>
        <v>161.06020000000001</v>
      </c>
      <c r="F186" s="4">
        <f t="shared" si="8"/>
        <v>2.2601999999999975</v>
      </c>
      <c r="G186" s="12">
        <v>2023</v>
      </c>
    </row>
    <row r="187" spans="1:8" x14ac:dyDescent="0.2">
      <c r="A187" s="20">
        <v>44925.352430555555</v>
      </c>
      <c r="B187" s="2">
        <v>1.9999999999999574E-2</v>
      </c>
      <c r="C187" s="2">
        <v>1.26</v>
      </c>
      <c r="D187" s="14">
        <f t="shared" ref="D187:D250" si="11">B187*C187</f>
        <v>2.5199999999999462E-2</v>
      </c>
      <c r="E187" s="4">
        <f t="shared" si="10"/>
        <v>161.07280000000003</v>
      </c>
      <c r="F187" s="4">
        <f t="shared" si="8"/>
        <v>2.2728000000000179</v>
      </c>
      <c r="G187" s="12">
        <v>2023</v>
      </c>
    </row>
    <row r="188" spans="1:8" x14ac:dyDescent="0.2">
      <c r="A188" s="20">
        <v>44925.370248842592</v>
      </c>
      <c r="B188" s="2">
        <v>3.0000000000000249E-2</v>
      </c>
      <c r="C188" s="2">
        <v>1.26</v>
      </c>
      <c r="D188" s="14">
        <f t="shared" si="11"/>
        <v>3.7800000000000313E-2</v>
      </c>
      <c r="E188" s="4">
        <f t="shared" si="10"/>
        <v>161.08540000000002</v>
      </c>
      <c r="F188" s="4">
        <f t="shared" si="8"/>
        <v>2.2854000000000099</v>
      </c>
      <c r="G188" s="12">
        <v>2023</v>
      </c>
    </row>
    <row r="189" spans="1:8" x14ac:dyDescent="0.2">
      <c r="A189" s="20">
        <v>44925.382771990742</v>
      </c>
      <c r="B189" s="2">
        <v>4.0000000000000036E-2</v>
      </c>
      <c r="C189" s="2">
        <v>1.26</v>
      </c>
      <c r="D189" s="14">
        <f t="shared" si="11"/>
        <v>5.0400000000000042E-2</v>
      </c>
      <c r="E189" s="4">
        <f t="shared" si="10"/>
        <v>161.09800000000001</v>
      </c>
      <c r="F189" s="4">
        <f t="shared" si="8"/>
        <v>2.2980000000000018</v>
      </c>
      <c r="G189" s="12">
        <v>2023</v>
      </c>
    </row>
    <row r="190" spans="1:8" x14ac:dyDescent="0.2">
      <c r="A190" s="20">
        <v>44925.39689236111</v>
      </c>
      <c r="B190" s="2">
        <v>4.9999999999999822E-2</v>
      </c>
      <c r="C190" s="2">
        <v>1.26</v>
      </c>
      <c r="D190" s="14">
        <f t="shared" si="11"/>
        <v>6.2999999999999778E-2</v>
      </c>
      <c r="E190" s="4">
        <f t="shared" si="10"/>
        <v>161.11060000000001</v>
      </c>
      <c r="F190" s="4">
        <f t="shared" si="8"/>
        <v>2.3105999999999938</v>
      </c>
      <c r="G190" s="12">
        <v>2023</v>
      </c>
    </row>
    <row r="191" spans="1:8" x14ac:dyDescent="0.2">
      <c r="A191" s="20">
        <v>44925.404774305556</v>
      </c>
      <c r="B191" s="2">
        <v>5.9999999999999609E-2</v>
      </c>
      <c r="C191" s="2">
        <v>1.26</v>
      </c>
      <c r="D191" s="14">
        <f t="shared" si="11"/>
        <v>7.5599999999999515E-2</v>
      </c>
      <c r="E191" s="4">
        <f t="shared" si="10"/>
        <v>161.12320000000003</v>
      </c>
      <c r="F191" s="4">
        <f t="shared" si="8"/>
        <v>2.3232000000000141</v>
      </c>
      <c r="G191" s="12">
        <v>2023</v>
      </c>
    </row>
    <row r="192" spans="1:8" x14ac:dyDescent="0.2">
      <c r="A192" s="20">
        <v>44925.408726851849</v>
      </c>
      <c r="B192" s="2">
        <v>7.0000000000000284E-2</v>
      </c>
      <c r="C192" s="2">
        <v>1.26</v>
      </c>
      <c r="D192" s="14">
        <f t="shared" si="11"/>
        <v>8.8200000000000361E-2</v>
      </c>
      <c r="E192" s="4">
        <f t="shared" si="10"/>
        <v>161.13580000000002</v>
      </c>
      <c r="F192" s="4">
        <f t="shared" si="8"/>
        <v>2.3358000000000061</v>
      </c>
      <c r="G192" s="12">
        <v>2023</v>
      </c>
    </row>
    <row r="193" spans="1:7" x14ac:dyDescent="0.2">
      <c r="A193" s="20">
        <v>44925.421307870369</v>
      </c>
      <c r="B193" s="2">
        <v>8.0000000000000071E-2</v>
      </c>
      <c r="C193" s="2">
        <v>1.26</v>
      </c>
      <c r="D193" s="14">
        <f t="shared" si="11"/>
        <v>0.10080000000000008</v>
      </c>
      <c r="E193" s="4">
        <f t="shared" si="10"/>
        <v>161.14840000000001</v>
      </c>
      <c r="F193" s="4">
        <f t="shared" si="8"/>
        <v>2.348399999999998</v>
      </c>
      <c r="G193" s="12">
        <v>2023</v>
      </c>
    </row>
    <row r="194" spans="1:7" x14ac:dyDescent="0.2">
      <c r="A194" s="20">
        <v>44927.529050925928</v>
      </c>
      <c r="B194" s="2">
        <v>8.9999999999999858E-2</v>
      </c>
      <c r="C194" s="2">
        <v>1.26</v>
      </c>
      <c r="D194" s="14">
        <f t="shared" si="11"/>
        <v>0.11339999999999982</v>
      </c>
      <c r="E194" s="4">
        <f t="shared" si="10"/>
        <v>161.16100000000003</v>
      </c>
      <c r="F194" s="4">
        <f t="shared" si="8"/>
        <v>2.3610000000000184</v>
      </c>
      <c r="G194" s="12">
        <v>2023</v>
      </c>
    </row>
    <row r="195" spans="1:7" x14ac:dyDescent="0.2">
      <c r="A195" s="20">
        <v>44927.534589120369</v>
      </c>
      <c r="B195" s="2">
        <v>9.9999999999999645E-2</v>
      </c>
      <c r="C195" s="2">
        <v>1.26</v>
      </c>
      <c r="D195" s="14">
        <f t="shared" si="11"/>
        <v>0.12599999999999956</v>
      </c>
      <c r="E195" s="4">
        <f t="shared" si="10"/>
        <v>161.17360000000002</v>
      </c>
      <c r="F195" s="4">
        <f t="shared" ref="F195:F258" si="12">E195-158.8</f>
        <v>2.3736000000000104</v>
      </c>
      <c r="G195" s="12">
        <v>2023</v>
      </c>
    </row>
    <row r="196" spans="1:7" x14ac:dyDescent="0.2">
      <c r="A196" s="20">
        <v>44927.542361111111</v>
      </c>
      <c r="B196" s="2">
        <v>0.11000000000000032</v>
      </c>
      <c r="C196" s="2">
        <v>1.26</v>
      </c>
      <c r="D196" s="14">
        <f t="shared" si="11"/>
        <v>0.13860000000000042</v>
      </c>
      <c r="E196" s="4">
        <f t="shared" si="10"/>
        <v>161.18620000000001</v>
      </c>
      <c r="F196" s="4">
        <f t="shared" si="12"/>
        <v>2.3862000000000023</v>
      </c>
      <c r="G196" s="12">
        <v>2023</v>
      </c>
    </row>
    <row r="197" spans="1:7" x14ac:dyDescent="0.2">
      <c r="A197" s="20">
        <v>44927.57185763889</v>
      </c>
      <c r="B197" s="2">
        <v>0.12000000000000011</v>
      </c>
      <c r="C197" s="2">
        <v>1.26</v>
      </c>
      <c r="D197" s="14">
        <f t="shared" si="11"/>
        <v>0.15120000000000014</v>
      </c>
      <c r="E197" s="4">
        <f t="shared" si="10"/>
        <v>161.19880000000001</v>
      </c>
      <c r="F197" s="4">
        <f t="shared" si="12"/>
        <v>2.3987999999999943</v>
      </c>
      <c r="G197" s="12">
        <v>2023</v>
      </c>
    </row>
    <row r="198" spans="1:7" x14ac:dyDescent="0.2">
      <c r="A198" s="20">
        <v>44927.585462962961</v>
      </c>
      <c r="B198" s="2">
        <v>0.12999999999999989</v>
      </c>
      <c r="C198" s="2">
        <v>1.26</v>
      </c>
      <c r="D198" s="14">
        <f t="shared" si="11"/>
        <v>0.16379999999999986</v>
      </c>
      <c r="E198" s="4">
        <f t="shared" si="10"/>
        <v>161.21140000000003</v>
      </c>
      <c r="F198" s="4">
        <f t="shared" si="12"/>
        <v>2.4114000000000146</v>
      </c>
      <c r="G198" s="12">
        <v>2023</v>
      </c>
    </row>
    <row r="199" spans="1:7" x14ac:dyDescent="0.2">
      <c r="A199" s="20">
        <v>44927.631429398149</v>
      </c>
      <c r="B199" s="2">
        <v>0.13999999999999968</v>
      </c>
      <c r="C199" s="2">
        <v>1.26</v>
      </c>
      <c r="D199" s="14">
        <f t="shared" si="11"/>
        <v>0.17639999999999958</v>
      </c>
      <c r="E199" s="4">
        <f t="shared" si="10"/>
        <v>161.22400000000002</v>
      </c>
      <c r="F199" s="4">
        <f t="shared" si="12"/>
        <v>2.4240000000000066</v>
      </c>
      <c r="G199" s="12">
        <v>2023</v>
      </c>
    </row>
    <row r="200" spans="1:7" x14ac:dyDescent="0.2">
      <c r="A200" s="20">
        <v>44927.674612268522</v>
      </c>
      <c r="B200" s="2">
        <v>0.14999999999999947</v>
      </c>
      <c r="C200" s="2">
        <v>1.26</v>
      </c>
      <c r="D200" s="14">
        <f t="shared" si="11"/>
        <v>0.18899999999999934</v>
      </c>
      <c r="E200" s="4">
        <f t="shared" si="10"/>
        <v>161.23660000000001</v>
      </c>
      <c r="F200" s="4">
        <f t="shared" si="12"/>
        <v>2.4365999999999985</v>
      </c>
      <c r="G200" s="12">
        <v>2023</v>
      </c>
    </row>
    <row r="201" spans="1:7" x14ac:dyDescent="0.2">
      <c r="A201" s="20">
        <v>44927.694276620372</v>
      </c>
      <c r="B201" s="2">
        <v>0.16000000000000014</v>
      </c>
      <c r="C201" s="2">
        <v>1.26</v>
      </c>
      <c r="D201" s="14">
        <f t="shared" si="11"/>
        <v>0.20160000000000017</v>
      </c>
      <c r="E201" s="4">
        <f t="shared" si="10"/>
        <v>161.24920000000003</v>
      </c>
      <c r="F201" s="4">
        <f t="shared" si="12"/>
        <v>2.4492000000000189</v>
      </c>
      <c r="G201" s="12">
        <v>2023</v>
      </c>
    </row>
    <row r="202" spans="1:7" x14ac:dyDescent="0.2">
      <c r="A202" s="20">
        <v>44927.698883101853</v>
      </c>
      <c r="B202" s="2">
        <v>0.16999999999999993</v>
      </c>
      <c r="C202" s="2">
        <v>1.26</v>
      </c>
      <c r="D202" s="14">
        <f t="shared" si="11"/>
        <v>0.21419999999999992</v>
      </c>
      <c r="E202" s="4">
        <f t="shared" si="10"/>
        <v>161.26180000000002</v>
      </c>
      <c r="F202" s="4">
        <f t="shared" si="12"/>
        <v>2.4618000000000109</v>
      </c>
      <c r="G202" s="12">
        <v>2023</v>
      </c>
    </row>
    <row r="203" spans="1:7" x14ac:dyDescent="0.2">
      <c r="A203" s="20">
        <v>44927.704097222224</v>
      </c>
      <c r="B203" s="2">
        <v>0.17999999999999972</v>
      </c>
      <c r="C203" s="2">
        <v>1.26</v>
      </c>
      <c r="D203" s="14">
        <f t="shared" si="11"/>
        <v>0.22679999999999964</v>
      </c>
      <c r="E203" s="4">
        <f t="shared" si="10"/>
        <v>161.27440000000001</v>
      </c>
      <c r="F203" s="4">
        <f t="shared" si="12"/>
        <v>2.4744000000000028</v>
      </c>
      <c r="G203" s="12">
        <v>2023</v>
      </c>
    </row>
    <row r="204" spans="1:7" x14ac:dyDescent="0.2">
      <c r="A204" s="20">
        <v>44927.711684027781</v>
      </c>
      <c r="B204" s="2">
        <v>0.1899999999999995</v>
      </c>
      <c r="C204" s="2">
        <v>1.26</v>
      </c>
      <c r="D204" s="14">
        <f t="shared" si="11"/>
        <v>0.23939999999999936</v>
      </c>
      <c r="E204" s="4">
        <f t="shared" si="10"/>
        <v>161.28700000000001</v>
      </c>
      <c r="F204" s="4">
        <f t="shared" si="12"/>
        <v>2.4869999999999948</v>
      </c>
      <c r="G204" s="12">
        <v>2023</v>
      </c>
    </row>
    <row r="205" spans="1:7" x14ac:dyDescent="0.2">
      <c r="A205" s="20">
        <v>44927.739785879632</v>
      </c>
      <c r="B205" s="2">
        <v>0.20000000000000018</v>
      </c>
      <c r="C205" s="2">
        <v>1.26</v>
      </c>
      <c r="D205" s="14">
        <f t="shared" si="11"/>
        <v>0.25200000000000022</v>
      </c>
      <c r="E205" s="4">
        <f t="shared" si="10"/>
        <v>161.29960000000003</v>
      </c>
      <c r="F205" s="4">
        <f t="shared" si="12"/>
        <v>2.4996000000000151</v>
      </c>
      <c r="G205" s="12">
        <v>2023</v>
      </c>
    </row>
    <row r="206" spans="1:7" x14ac:dyDescent="0.2">
      <c r="A206" s="20">
        <v>44927.75712962963</v>
      </c>
      <c r="B206" s="2">
        <v>0.20999999999999996</v>
      </c>
      <c r="C206" s="2">
        <v>1.26</v>
      </c>
      <c r="D206" s="14">
        <f t="shared" si="11"/>
        <v>0.26459999999999995</v>
      </c>
      <c r="E206" s="4">
        <f t="shared" si="10"/>
        <v>161.31220000000002</v>
      </c>
      <c r="F206" s="4">
        <f t="shared" si="12"/>
        <v>2.5122000000000071</v>
      </c>
      <c r="G206" s="12">
        <v>2023</v>
      </c>
    </row>
    <row r="207" spans="1:7" x14ac:dyDescent="0.2">
      <c r="A207" s="20">
        <v>44927.769739583331</v>
      </c>
      <c r="B207" s="2">
        <v>0.21999999999999975</v>
      </c>
      <c r="C207" s="2">
        <v>1.26</v>
      </c>
      <c r="D207" s="14">
        <f t="shared" si="11"/>
        <v>0.27719999999999967</v>
      </c>
      <c r="E207" s="4">
        <f t="shared" si="10"/>
        <v>161.32480000000001</v>
      </c>
      <c r="F207" s="4">
        <f t="shared" si="12"/>
        <v>2.524799999999999</v>
      </c>
      <c r="G207" s="12">
        <v>2023</v>
      </c>
    </row>
    <row r="208" spans="1:7" x14ac:dyDescent="0.2">
      <c r="A208" s="20">
        <v>44927.815607638891</v>
      </c>
      <c r="B208" s="2">
        <v>0.22999999999999954</v>
      </c>
      <c r="C208" s="2">
        <v>1.26</v>
      </c>
      <c r="D208" s="14">
        <f t="shared" si="11"/>
        <v>0.28979999999999945</v>
      </c>
      <c r="E208" s="4">
        <f t="shared" si="10"/>
        <v>161.3374</v>
      </c>
      <c r="F208" s="4">
        <f t="shared" si="12"/>
        <v>2.537399999999991</v>
      </c>
      <c r="G208" s="12">
        <v>2023</v>
      </c>
    </row>
    <row r="209" spans="1:7" x14ac:dyDescent="0.2">
      <c r="A209" s="20">
        <v>44927.841950231479</v>
      </c>
      <c r="B209" s="2">
        <v>0.24000000000000021</v>
      </c>
      <c r="C209" s="2">
        <v>1.26</v>
      </c>
      <c r="D209" s="14">
        <f t="shared" si="11"/>
        <v>0.30240000000000028</v>
      </c>
      <c r="E209" s="4">
        <f t="shared" si="10"/>
        <v>161.35000000000002</v>
      </c>
      <c r="F209" s="4">
        <f t="shared" si="12"/>
        <v>2.5500000000000114</v>
      </c>
      <c r="G209" s="12">
        <v>2023</v>
      </c>
    </row>
    <row r="210" spans="1:7" x14ac:dyDescent="0.2">
      <c r="A210" s="20">
        <v>44927.856412037036</v>
      </c>
      <c r="B210" s="2">
        <v>0.25</v>
      </c>
      <c r="C210" s="2">
        <v>1.26</v>
      </c>
      <c r="D210" s="14">
        <f t="shared" si="11"/>
        <v>0.315</v>
      </c>
      <c r="E210" s="4">
        <f t="shared" si="10"/>
        <v>161.36260000000001</v>
      </c>
      <c r="F210" s="4">
        <f t="shared" si="12"/>
        <v>2.5626000000000033</v>
      </c>
      <c r="G210" s="12">
        <v>2023</v>
      </c>
    </row>
    <row r="211" spans="1:7" x14ac:dyDescent="0.2">
      <c r="A211" s="20">
        <v>44927.885949074072</v>
      </c>
      <c r="B211" s="2">
        <v>0.25999999999999979</v>
      </c>
      <c r="C211" s="2">
        <v>1.26</v>
      </c>
      <c r="D211" s="14">
        <f t="shared" si="11"/>
        <v>0.32759999999999972</v>
      </c>
      <c r="E211" s="4">
        <f t="shared" si="10"/>
        <v>161.37520000000001</v>
      </c>
      <c r="F211" s="4">
        <f t="shared" si="12"/>
        <v>2.5751999999999953</v>
      </c>
      <c r="G211" s="12">
        <v>2023</v>
      </c>
    </row>
    <row r="212" spans="1:7" x14ac:dyDescent="0.2">
      <c r="A212" s="20">
        <v>44928.421765046296</v>
      </c>
      <c r="B212" s="2">
        <v>0.26999999999999957</v>
      </c>
      <c r="C212" s="2">
        <v>1.26</v>
      </c>
      <c r="D212" s="14">
        <f t="shared" si="11"/>
        <v>0.34019999999999945</v>
      </c>
      <c r="E212" s="4">
        <f t="shared" si="10"/>
        <v>161.38780000000003</v>
      </c>
      <c r="F212" s="4">
        <f t="shared" si="12"/>
        <v>2.5878000000000156</v>
      </c>
      <c r="G212" s="12">
        <v>2023</v>
      </c>
    </row>
    <row r="213" spans="1:7" x14ac:dyDescent="0.2">
      <c r="A213" s="20">
        <v>44929.398454861112</v>
      </c>
      <c r="B213" s="2">
        <v>0.28000000000000025</v>
      </c>
      <c r="C213" s="2">
        <v>1.26</v>
      </c>
      <c r="D213" s="14">
        <f t="shared" si="11"/>
        <v>0.35280000000000034</v>
      </c>
      <c r="E213" s="4">
        <f t="shared" si="10"/>
        <v>161.40040000000002</v>
      </c>
      <c r="F213" s="4">
        <f t="shared" si="12"/>
        <v>2.6004000000000076</v>
      </c>
      <c r="G213" s="12">
        <v>2023</v>
      </c>
    </row>
    <row r="214" spans="1:7" x14ac:dyDescent="0.2">
      <c r="A214" s="20">
        <v>44929.435283564817</v>
      </c>
      <c r="B214" s="2">
        <v>0.29000000000000004</v>
      </c>
      <c r="C214" s="2">
        <v>1.26</v>
      </c>
      <c r="D214" s="14">
        <f t="shared" si="11"/>
        <v>0.36540000000000006</v>
      </c>
      <c r="E214" s="4">
        <f t="shared" si="10"/>
        <v>161.41300000000001</v>
      </c>
      <c r="F214" s="4">
        <f t="shared" si="12"/>
        <v>2.6129999999999995</v>
      </c>
      <c r="G214" s="12">
        <v>2023</v>
      </c>
    </row>
    <row r="215" spans="1:7" x14ac:dyDescent="0.2">
      <c r="A215" s="20">
        <v>44931.939866898145</v>
      </c>
      <c r="B215" s="2">
        <v>0.29999999999999982</v>
      </c>
      <c r="C215" s="2">
        <v>1.26</v>
      </c>
      <c r="D215" s="14">
        <f t="shared" si="11"/>
        <v>0.37799999999999978</v>
      </c>
      <c r="E215" s="4">
        <f t="shared" si="10"/>
        <v>161.4256</v>
      </c>
      <c r="F215" s="4">
        <f t="shared" si="12"/>
        <v>2.6255999999999915</v>
      </c>
      <c r="G215" s="12">
        <v>2023</v>
      </c>
    </row>
    <row r="216" spans="1:7" x14ac:dyDescent="0.2">
      <c r="A216" s="20">
        <v>44931.975578703707</v>
      </c>
      <c r="B216" s="2">
        <v>0.30999999999999961</v>
      </c>
      <c r="C216" s="2">
        <v>1.26</v>
      </c>
      <c r="D216" s="14">
        <f t="shared" si="11"/>
        <v>0.3905999999999995</v>
      </c>
      <c r="E216" s="4">
        <f t="shared" si="10"/>
        <v>161.43820000000002</v>
      </c>
      <c r="F216" s="4">
        <f t="shared" si="12"/>
        <v>2.6382000000000119</v>
      </c>
      <c r="G216" s="12">
        <v>2023</v>
      </c>
    </row>
    <row r="217" spans="1:7" x14ac:dyDescent="0.2">
      <c r="A217" s="20">
        <v>44936.792841435185</v>
      </c>
      <c r="B217" s="2">
        <v>0.32000000000000028</v>
      </c>
      <c r="C217" s="2">
        <v>1.26</v>
      </c>
      <c r="D217" s="14">
        <f t="shared" si="11"/>
        <v>0.40320000000000034</v>
      </c>
      <c r="E217" s="4">
        <f t="shared" si="10"/>
        <v>161.45080000000002</v>
      </c>
      <c r="F217" s="4">
        <f t="shared" si="12"/>
        <v>2.6508000000000038</v>
      </c>
      <c r="G217" s="12">
        <v>2023</v>
      </c>
    </row>
    <row r="218" spans="1:7" x14ac:dyDescent="0.2">
      <c r="A218" s="20">
        <v>44936.792858796296</v>
      </c>
      <c r="B218" s="2">
        <v>0.33000000000000007</v>
      </c>
      <c r="C218" s="2">
        <v>1.26</v>
      </c>
      <c r="D218" s="14">
        <f t="shared" si="11"/>
        <v>0.41580000000000011</v>
      </c>
      <c r="E218" s="4">
        <f t="shared" si="10"/>
        <v>161.46340000000001</v>
      </c>
      <c r="F218" s="4">
        <f t="shared" si="12"/>
        <v>2.6633999999999958</v>
      </c>
      <c r="G218" s="12">
        <v>2023</v>
      </c>
    </row>
    <row r="219" spans="1:7" x14ac:dyDescent="0.2">
      <c r="A219" s="20">
        <v>44936.798460648148</v>
      </c>
      <c r="B219" s="2">
        <v>0.33999999999999986</v>
      </c>
      <c r="C219" s="2">
        <v>1.26</v>
      </c>
      <c r="D219" s="14">
        <f t="shared" si="11"/>
        <v>0.42839999999999984</v>
      </c>
      <c r="E219" s="4">
        <f t="shared" si="10"/>
        <v>161.47600000000003</v>
      </c>
      <c r="F219" s="4">
        <f t="shared" si="12"/>
        <v>2.6760000000000161</v>
      </c>
      <c r="G219" s="12">
        <v>2023</v>
      </c>
    </row>
    <row r="220" spans="1:7" x14ac:dyDescent="0.2">
      <c r="A220" s="20">
        <v>44936.79868634259</v>
      </c>
      <c r="B220" s="2">
        <v>0.34999999999999964</v>
      </c>
      <c r="C220" s="2">
        <v>1.26</v>
      </c>
      <c r="D220" s="14">
        <f t="shared" si="11"/>
        <v>0.44099999999999956</v>
      </c>
      <c r="E220" s="4">
        <f t="shared" si="10"/>
        <v>161.48860000000002</v>
      </c>
      <c r="F220" s="4">
        <f t="shared" si="12"/>
        <v>2.6886000000000081</v>
      </c>
      <c r="G220" s="12">
        <v>2023</v>
      </c>
    </row>
    <row r="221" spans="1:7" x14ac:dyDescent="0.2">
      <c r="A221" s="20">
        <v>44936.799074074072</v>
      </c>
      <c r="B221" s="2">
        <v>0.36000000000000032</v>
      </c>
      <c r="C221" s="2">
        <v>1.26</v>
      </c>
      <c r="D221" s="14">
        <f t="shared" si="11"/>
        <v>0.45360000000000039</v>
      </c>
      <c r="E221" s="4">
        <f t="shared" si="10"/>
        <v>161.50120000000001</v>
      </c>
      <c r="F221" s="4">
        <f t="shared" si="12"/>
        <v>2.7012</v>
      </c>
      <c r="G221" s="12">
        <v>2023</v>
      </c>
    </row>
    <row r="222" spans="1:7" x14ac:dyDescent="0.2">
      <c r="A222" s="20">
        <v>44936.799386574072</v>
      </c>
      <c r="B222" s="2">
        <v>0.37000000000000011</v>
      </c>
      <c r="C222" s="2">
        <v>1.26</v>
      </c>
      <c r="D222" s="14">
        <f t="shared" si="11"/>
        <v>0.46620000000000011</v>
      </c>
      <c r="E222" s="4">
        <f t="shared" si="10"/>
        <v>161.5138</v>
      </c>
      <c r="F222" s="4">
        <f t="shared" si="12"/>
        <v>2.713799999999992</v>
      </c>
      <c r="G222" s="12">
        <v>2023</v>
      </c>
    </row>
    <row r="223" spans="1:7" x14ac:dyDescent="0.2">
      <c r="A223" s="20">
        <v>44936.799635416668</v>
      </c>
      <c r="B223" s="2">
        <v>0.37999999999999989</v>
      </c>
      <c r="C223" s="2">
        <v>1.26</v>
      </c>
      <c r="D223" s="14">
        <f t="shared" si="11"/>
        <v>0.47879999999999989</v>
      </c>
      <c r="E223" s="4">
        <f t="shared" si="10"/>
        <v>161.52640000000002</v>
      </c>
      <c r="F223" s="4">
        <f t="shared" si="12"/>
        <v>2.7264000000000124</v>
      </c>
      <c r="G223" s="12">
        <v>2023</v>
      </c>
    </row>
    <row r="224" spans="1:7" x14ac:dyDescent="0.2">
      <c r="A224" s="20">
        <v>44936.800005787038</v>
      </c>
      <c r="B224" s="2">
        <v>0.38999999999999968</v>
      </c>
      <c r="C224" s="2">
        <v>1.26</v>
      </c>
      <c r="D224" s="14">
        <f t="shared" si="11"/>
        <v>0.49139999999999961</v>
      </c>
      <c r="E224" s="4">
        <f t="shared" si="10"/>
        <v>161.53900000000002</v>
      </c>
      <c r="F224" s="4">
        <f t="shared" si="12"/>
        <v>2.7390000000000043</v>
      </c>
      <c r="G224" s="12">
        <v>2023</v>
      </c>
    </row>
    <row r="225" spans="1:7" x14ac:dyDescent="0.2">
      <c r="A225" s="20">
        <v>44936.800202546299</v>
      </c>
      <c r="B225" s="2">
        <v>0.39999999999999947</v>
      </c>
      <c r="C225" s="2">
        <v>1.26</v>
      </c>
      <c r="D225" s="14">
        <f t="shared" si="11"/>
        <v>0.50399999999999934</v>
      </c>
      <c r="E225" s="4">
        <f t="shared" si="10"/>
        <v>161.55160000000001</v>
      </c>
      <c r="F225" s="4">
        <f t="shared" si="12"/>
        <v>2.7515999999999963</v>
      </c>
      <c r="G225" s="12">
        <v>2023</v>
      </c>
    </row>
    <row r="226" spans="1:7" x14ac:dyDescent="0.2">
      <c r="A226" s="20">
        <v>44936.800630787038</v>
      </c>
      <c r="B226" s="2">
        <v>0.41000000000000014</v>
      </c>
      <c r="C226" s="2">
        <v>1.26</v>
      </c>
      <c r="D226" s="14">
        <f t="shared" si="11"/>
        <v>0.51660000000000017</v>
      </c>
      <c r="E226" s="4">
        <f t="shared" si="10"/>
        <v>161.56420000000003</v>
      </c>
      <c r="F226" s="4">
        <f t="shared" si="12"/>
        <v>2.7642000000000166</v>
      </c>
      <c r="G226" s="12">
        <v>2023</v>
      </c>
    </row>
    <row r="227" spans="1:7" x14ac:dyDescent="0.2">
      <c r="A227" s="20">
        <v>44936.800920138892</v>
      </c>
      <c r="B227" s="2">
        <v>0.41999999999999993</v>
      </c>
      <c r="C227" s="2">
        <v>1.26</v>
      </c>
      <c r="D227" s="14">
        <f t="shared" si="11"/>
        <v>0.52919999999999989</v>
      </c>
      <c r="E227" s="4">
        <f t="shared" si="10"/>
        <v>161.57680000000002</v>
      </c>
      <c r="F227" s="4">
        <f t="shared" si="12"/>
        <v>2.7768000000000086</v>
      </c>
      <c r="G227" s="12">
        <v>2023</v>
      </c>
    </row>
    <row r="228" spans="1:7" x14ac:dyDescent="0.2">
      <c r="A228" s="20">
        <v>44936.801475694447</v>
      </c>
      <c r="B228" s="2">
        <v>0.42999999999999972</v>
      </c>
      <c r="C228" s="2">
        <v>1.26</v>
      </c>
      <c r="D228" s="14">
        <f t="shared" si="11"/>
        <v>0.54179999999999962</v>
      </c>
      <c r="E228" s="4">
        <f t="shared" si="10"/>
        <v>161.58940000000001</v>
      </c>
      <c r="F228" s="4">
        <f t="shared" si="12"/>
        <v>2.7894000000000005</v>
      </c>
      <c r="G228" s="12">
        <v>2023</v>
      </c>
    </row>
    <row r="229" spans="1:7" x14ac:dyDescent="0.2">
      <c r="A229" s="20">
        <v>44936.801857638886</v>
      </c>
      <c r="B229" s="2">
        <v>0.4399999999999995</v>
      </c>
      <c r="C229" s="2">
        <v>1.26</v>
      </c>
      <c r="D229" s="14">
        <f t="shared" si="11"/>
        <v>0.55439999999999934</v>
      </c>
      <c r="E229" s="4">
        <f t="shared" si="10"/>
        <v>161.602</v>
      </c>
      <c r="F229" s="4">
        <f t="shared" si="12"/>
        <v>2.8019999999999925</v>
      </c>
      <c r="G229" s="12">
        <v>2023</v>
      </c>
    </row>
    <row r="230" spans="1:7" x14ac:dyDescent="0.2">
      <c r="A230" s="20">
        <v>44936.80245949074</v>
      </c>
      <c r="B230" s="2">
        <v>0.45000000000000018</v>
      </c>
      <c r="C230" s="2">
        <v>1.26</v>
      </c>
      <c r="D230" s="14">
        <f t="shared" si="11"/>
        <v>0.56700000000000028</v>
      </c>
      <c r="E230" s="4">
        <f t="shared" si="10"/>
        <v>161.61460000000002</v>
      </c>
      <c r="F230" s="4">
        <f t="shared" si="12"/>
        <v>2.8146000000000129</v>
      </c>
      <c r="G230" s="12">
        <v>2023</v>
      </c>
    </row>
    <row r="231" spans="1:7" x14ac:dyDescent="0.2">
      <c r="A231" s="20">
        <v>44936.803119212964</v>
      </c>
      <c r="B231" s="2">
        <v>0.45999999999999996</v>
      </c>
      <c r="C231" s="2">
        <v>1.26</v>
      </c>
      <c r="D231" s="14">
        <f t="shared" si="11"/>
        <v>0.5796</v>
      </c>
      <c r="E231" s="4">
        <f t="shared" si="10"/>
        <v>161.62720000000002</v>
      </c>
      <c r="F231" s="4">
        <f t="shared" si="12"/>
        <v>2.8272000000000048</v>
      </c>
      <c r="G231" s="12">
        <v>2023</v>
      </c>
    </row>
    <row r="232" spans="1:7" x14ac:dyDescent="0.2">
      <c r="A232" s="20">
        <v>44936.803877314815</v>
      </c>
      <c r="B232" s="2">
        <v>0.46999999999999975</v>
      </c>
      <c r="C232" s="2">
        <v>1.26</v>
      </c>
      <c r="D232" s="14">
        <f t="shared" si="11"/>
        <v>0.59219999999999973</v>
      </c>
      <c r="E232" s="4">
        <f t="shared" si="10"/>
        <v>161.63980000000001</v>
      </c>
      <c r="F232" s="4">
        <f t="shared" si="12"/>
        <v>2.8397999999999968</v>
      </c>
      <c r="G232" s="12">
        <v>2023</v>
      </c>
    </row>
    <row r="233" spans="1:7" x14ac:dyDescent="0.2">
      <c r="A233" s="20">
        <v>44936.804484953704</v>
      </c>
      <c r="B233" s="2">
        <v>0.47999999999999954</v>
      </c>
      <c r="C233" s="2">
        <v>1.26</v>
      </c>
      <c r="D233" s="14">
        <f t="shared" si="11"/>
        <v>0.60479999999999945</v>
      </c>
      <c r="E233" s="4">
        <f t="shared" si="10"/>
        <v>161.65240000000003</v>
      </c>
      <c r="F233" s="4">
        <f t="shared" si="12"/>
        <v>2.8524000000000171</v>
      </c>
      <c r="G233" s="12">
        <v>2023</v>
      </c>
    </row>
    <row r="234" spans="1:7" x14ac:dyDescent="0.2">
      <c r="A234" s="20">
        <v>44936.805144675927</v>
      </c>
      <c r="B234" s="2">
        <v>0.49000000000000021</v>
      </c>
      <c r="C234" s="2">
        <v>1.26</v>
      </c>
      <c r="D234" s="14">
        <f t="shared" si="11"/>
        <v>0.61740000000000028</v>
      </c>
      <c r="E234" s="4">
        <f t="shared" si="10"/>
        <v>161.66500000000002</v>
      </c>
      <c r="F234" s="4">
        <f t="shared" si="12"/>
        <v>2.8650000000000091</v>
      </c>
      <c r="G234" s="12">
        <v>2023</v>
      </c>
    </row>
    <row r="235" spans="1:7" x14ac:dyDescent="0.2">
      <c r="A235" s="20">
        <v>44936.806035879628</v>
      </c>
      <c r="B235" s="2">
        <v>0.5</v>
      </c>
      <c r="C235" s="2">
        <v>1.26</v>
      </c>
      <c r="D235" s="14">
        <f t="shared" si="11"/>
        <v>0.63</v>
      </c>
      <c r="E235" s="4">
        <f t="shared" si="10"/>
        <v>161.67760000000001</v>
      </c>
      <c r="F235" s="4">
        <f t="shared" si="12"/>
        <v>2.877600000000001</v>
      </c>
      <c r="G235" s="12">
        <v>2023</v>
      </c>
    </row>
    <row r="236" spans="1:7" x14ac:dyDescent="0.2">
      <c r="A236" s="20">
        <v>44936.807285879629</v>
      </c>
      <c r="B236" s="2">
        <v>0.50999999999999979</v>
      </c>
      <c r="C236" s="2">
        <v>1.26</v>
      </c>
      <c r="D236" s="14">
        <f t="shared" si="11"/>
        <v>0.64259999999999973</v>
      </c>
      <c r="E236" s="4">
        <f t="shared" si="10"/>
        <v>161.6902</v>
      </c>
      <c r="F236" s="4">
        <f t="shared" si="12"/>
        <v>2.890199999999993</v>
      </c>
      <c r="G236" s="12">
        <v>2023</v>
      </c>
    </row>
    <row r="237" spans="1:7" x14ac:dyDescent="0.2">
      <c r="A237" s="20">
        <v>44936.808420138892</v>
      </c>
      <c r="B237" s="2">
        <v>0.51999999999999957</v>
      </c>
      <c r="C237" s="2">
        <v>1.26</v>
      </c>
      <c r="D237" s="14">
        <f t="shared" si="11"/>
        <v>0.65519999999999945</v>
      </c>
      <c r="E237" s="4">
        <f t="shared" si="10"/>
        <v>161.70280000000002</v>
      </c>
      <c r="F237" s="4">
        <f t="shared" si="12"/>
        <v>2.9028000000000134</v>
      </c>
      <c r="G237" s="12">
        <v>2023</v>
      </c>
    </row>
    <row r="238" spans="1:7" x14ac:dyDescent="0.2">
      <c r="A238" s="20">
        <v>44936.809288194447</v>
      </c>
      <c r="B238" s="2">
        <v>0.53000000000000025</v>
      </c>
      <c r="C238" s="2">
        <v>1.26</v>
      </c>
      <c r="D238" s="14">
        <f t="shared" si="11"/>
        <v>0.66780000000000028</v>
      </c>
      <c r="E238" s="4">
        <f t="shared" si="10"/>
        <v>161.71540000000002</v>
      </c>
      <c r="F238" s="4">
        <f t="shared" si="12"/>
        <v>2.9154000000000053</v>
      </c>
      <c r="G238" s="12">
        <v>2023</v>
      </c>
    </row>
    <row r="239" spans="1:7" x14ac:dyDescent="0.2">
      <c r="A239" s="20">
        <v>44936.810410879632</v>
      </c>
      <c r="B239" s="2">
        <v>0.54</v>
      </c>
      <c r="C239" s="2">
        <v>1.26</v>
      </c>
      <c r="D239" s="14">
        <f t="shared" si="11"/>
        <v>0.6804</v>
      </c>
      <c r="E239" s="4">
        <f t="shared" si="10"/>
        <v>161.72800000000001</v>
      </c>
      <c r="F239" s="4">
        <f t="shared" si="12"/>
        <v>2.9279999999999973</v>
      </c>
      <c r="G239" s="12">
        <v>2023</v>
      </c>
    </row>
    <row r="240" spans="1:7" x14ac:dyDescent="0.2">
      <c r="A240" s="20">
        <v>44936.811307870368</v>
      </c>
      <c r="B240" s="2">
        <v>0.54999999999999982</v>
      </c>
      <c r="C240" s="2">
        <v>1.26</v>
      </c>
      <c r="D240" s="14">
        <f t="shared" si="11"/>
        <v>0.69299999999999973</v>
      </c>
      <c r="E240" s="4">
        <f t="shared" si="10"/>
        <v>161.74060000000003</v>
      </c>
      <c r="F240" s="4">
        <f t="shared" si="12"/>
        <v>2.9406000000000176</v>
      </c>
      <c r="G240" s="12">
        <v>2023</v>
      </c>
    </row>
    <row r="241" spans="1:7" x14ac:dyDescent="0.2">
      <c r="A241" s="20">
        <v>44936.811903935188</v>
      </c>
      <c r="B241" s="2">
        <v>0.55999999999999961</v>
      </c>
      <c r="C241" s="2">
        <v>1.26</v>
      </c>
      <c r="D241" s="14">
        <f t="shared" si="11"/>
        <v>0.70559999999999956</v>
      </c>
      <c r="E241" s="4">
        <f t="shared" si="10"/>
        <v>161.75320000000002</v>
      </c>
      <c r="F241" s="4">
        <f t="shared" si="12"/>
        <v>2.9532000000000096</v>
      </c>
      <c r="G241" s="12">
        <v>2023</v>
      </c>
    </row>
    <row r="242" spans="1:7" x14ac:dyDescent="0.2">
      <c r="A242" s="20">
        <v>44936.812627314815</v>
      </c>
      <c r="B242" s="2">
        <v>0.57000000000000028</v>
      </c>
      <c r="C242" s="2">
        <v>1.26</v>
      </c>
      <c r="D242" s="14">
        <f t="shared" si="11"/>
        <v>0.71820000000000039</v>
      </c>
      <c r="E242" s="4">
        <f t="shared" si="10"/>
        <v>161.76580000000001</v>
      </c>
      <c r="F242" s="4">
        <f t="shared" si="12"/>
        <v>2.9658000000000015</v>
      </c>
      <c r="G242" s="12">
        <v>2023</v>
      </c>
    </row>
    <row r="243" spans="1:7" x14ac:dyDescent="0.2">
      <c r="A243" s="20">
        <v>44936.813200231481</v>
      </c>
      <c r="B243" s="2">
        <v>0.58000000000000007</v>
      </c>
      <c r="C243" s="2">
        <v>1.26</v>
      </c>
      <c r="D243" s="14">
        <f t="shared" si="11"/>
        <v>0.73080000000000012</v>
      </c>
      <c r="E243" s="4">
        <f t="shared" si="10"/>
        <v>161.7784</v>
      </c>
      <c r="F243" s="4">
        <f t="shared" si="12"/>
        <v>2.9783999999999935</v>
      </c>
      <c r="G243" s="12">
        <v>2023</v>
      </c>
    </row>
    <row r="244" spans="1:7" x14ac:dyDescent="0.2">
      <c r="A244" s="20">
        <v>44936.813964120367</v>
      </c>
      <c r="B244" s="2">
        <v>0.58999999999999986</v>
      </c>
      <c r="C244" s="2">
        <v>1.26</v>
      </c>
      <c r="D244" s="14">
        <f t="shared" si="11"/>
        <v>0.74339999999999984</v>
      </c>
      <c r="E244" s="4">
        <f t="shared" si="10"/>
        <v>161.79100000000003</v>
      </c>
      <c r="F244" s="4">
        <f t="shared" si="12"/>
        <v>2.9910000000000139</v>
      </c>
      <c r="G244" s="12">
        <v>2023</v>
      </c>
    </row>
    <row r="245" spans="1:7" x14ac:dyDescent="0.2">
      <c r="A245" s="20">
        <v>44936.814901620368</v>
      </c>
      <c r="B245" s="2">
        <v>0.59999999999999964</v>
      </c>
      <c r="C245" s="2">
        <v>1.26</v>
      </c>
      <c r="D245" s="14">
        <f t="shared" si="11"/>
        <v>0.75599999999999956</v>
      </c>
      <c r="E245" s="4">
        <f t="shared" si="10"/>
        <v>161.80360000000002</v>
      </c>
      <c r="F245" s="4">
        <f t="shared" si="12"/>
        <v>3.0036000000000058</v>
      </c>
      <c r="G245" s="12">
        <v>2023</v>
      </c>
    </row>
    <row r="246" spans="1:7" x14ac:dyDescent="0.2">
      <c r="A246" s="20">
        <v>44936.816666666666</v>
      </c>
      <c r="B246" s="2">
        <v>0.61000000000000032</v>
      </c>
      <c r="C246" s="2">
        <v>1.26</v>
      </c>
      <c r="D246" s="14">
        <f t="shared" si="11"/>
        <v>0.76860000000000039</v>
      </c>
      <c r="E246" s="4">
        <f t="shared" si="10"/>
        <v>161.81620000000001</v>
      </c>
      <c r="F246" s="4">
        <f t="shared" si="12"/>
        <v>3.0161999999999978</v>
      </c>
      <c r="G246" s="12">
        <v>2023</v>
      </c>
    </row>
    <row r="247" spans="1:7" x14ac:dyDescent="0.2">
      <c r="A247" s="20">
        <v>44936.818981481483</v>
      </c>
      <c r="B247" s="2">
        <v>0.62000000000000011</v>
      </c>
      <c r="C247" s="2">
        <v>1.26</v>
      </c>
      <c r="D247" s="14">
        <f t="shared" si="11"/>
        <v>0.78120000000000012</v>
      </c>
      <c r="E247" s="4">
        <f t="shared" si="10"/>
        <v>161.82880000000003</v>
      </c>
      <c r="F247" s="4">
        <f t="shared" si="12"/>
        <v>3.0288000000000181</v>
      </c>
      <c r="G247" s="12">
        <v>2023</v>
      </c>
    </row>
    <row r="248" spans="1:7" x14ac:dyDescent="0.2">
      <c r="A248" s="20">
        <v>44936.821568287036</v>
      </c>
      <c r="B248" s="2">
        <v>0.62999999999999989</v>
      </c>
      <c r="C248" s="2">
        <v>1.26</v>
      </c>
      <c r="D248" s="14">
        <f t="shared" si="11"/>
        <v>0.79379999999999984</v>
      </c>
      <c r="E248" s="4">
        <f t="shared" si="10"/>
        <v>161.84140000000002</v>
      </c>
      <c r="F248" s="4">
        <f t="shared" si="12"/>
        <v>3.0414000000000101</v>
      </c>
      <c r="G248" s="12">
        <v>2023</v>
      </c>
    </row>
    <row r="249" spans="1:7" x14ac:dyDescent="0.2">
      <c r="A249" s="20">
        <v>44936.823119212961</v>
      </c>
      <c r="B249" s="2">
        <v>0.63999999999999968</v>
      </c>
      <c r="C249" s="2">
        <v>1.26</v>
      </c>
      <c r="D249" s="14">
        <f t="shared" si="11"/>
        <v>0.80639999999999956</v>
      </c>
      <c r="E249" s="4">
        <f t="shared" si="10"/>
        <v>161.85400000000001</v>
      </c>
      <c r="F249" s="4">
        <f t="shared" si="12"/>
        <v>3.054000000000002</v>
      </c>
      <c r="G249" s="12">
        <v>2023</v>
      </c>
    </row>
    <row r="250" spans="1:7" x14ac:dyDescent="0.2">
      <c r="A250" s="20">
        <v>44936.824832175924</v>
      </c>
      <c r="B250" s="2">
        <v>0.64999999999999947</v>
      </c>
      <c r="C250" s="2">
        <v>1.26</v>
      </c>
      <c r="D250" s="14">
        <f t="shared" si="11"/>
        <v>0.81899999999999928</v>
      </c>
      <c r="E250" s="4">
        <f t="shared" ref="E250:E313" si="13">D250+$E$184</f>
        <v>161.86660000000001</v>
      </c>
      <c r="F250" s="4">
        <f t="shared" si="12"/>
        <v>3.066599999999994</v>
      </c>
      <c r="G250" s="12">
        <v>2023</v>
      </c>
    </row>
    <row r="251" spans="1:7" x14ac:dyDescent="0.2">
      <c r="A251" s="20">
        <v>44936.826018518521</v>
      </c>
      <c r="B251" s="2">
        <v>0.66000000000000014</v>
      </c>
      <c r="C251" s="2">
        <v>1.26</v>
      </c>
      <c r="D251" s="14">
        <f t="shared" ref="D251:D314" si="14">B251*C251</f>
        <v>0.83160000000000023</v>
      </c>
      <c r="E251" s="4">
        <f t="shared" si="13"/>
        <v>161.87920000000003</v>
      </c>
      <c r="F251" s="4">
        <f t="shared" si="12"/>
        <v>3.0792000000000144</v>
      </c>
      <c r="G251" s="12">
        <v>2023</v>
      </c>
    </row>
    <row r="252" spans="1:7" x14ac:dyDescent="0.2">
      <c r="A252" s="20">
        <v>44936.82775462963</v>
      </c>
      <c r="B252" s="2">
        <v>0.66999999999999993</v>
      </c>
      <c r="C252" s="2">
        <v>1.26</v>
      </c>
      <c r="D252" s="14">
        <f t="shared" si="14"/>
        <v>0.84419999999999995</v>
      </c>
      <c r="E252" s="4">
        <f t="shared" si="13"/>
        <v>161.89180000000002</v>
      </c>
      <c r="F252" s="4">
        <f t="shared" si="12"/>
        <v>3.0918000000000063</v>
      </c>
      <c r="G252" s="12">
        <v>2023</v>
      </c>
    </row>
    <row r="253" spans="1:7" x14ac:dyDescent="0.2">
      <c r="A253" s="20">
        <v>44936.828906249997</v>
      </c>
      <c r="B253" s="2">
        <v>0.67999999999999972</v>
      </c>
      <c r="C253" s="2">
        <v>1.26</v>
      </c>
      <c r="D253" s="14">
        <f t="shared" si="14"/>
        <v>0.85679999999999967</v>
      </c>
      <c r="E253" s="4">
        <f t="shared" si="13"/>
        <v>161.90440000000001</v>
      </c>
      <c r="F253" s="4">
        <f t="shared" si="12"/>
        <v>3.1043999999999983</v>
      </c>
      <c r="G253" s="12">
        <v>2023</v>
      </c>
    </row>
    <row r="254" spans="1:7" x14ac:dyDescent="0.2">
      <c r="A254" s="20">
        <v>44936.830439814818</v>
      </c>
      <c r="B254" s="2">
        <v>0.6899999999999995</v>
      </c>
      <c r="C254" s="2">
        <v>1.26</v>
      </c>
      <c r="D254" s="14">
        <f t="shared" si="14"/>
        <v>0.8693999999999994</v>
      </c>
      <c r="E254" s="4">
        <f t="shared" si="13"/>
        <v>161.91700000000003</v>
      </c>
      <c r="F254" s="4">
        <f t="shared" si="12"/>
        <v>3.1170000000000186</v>
      </c>
      <c r="G254" s="12">
        <v>2023</v>
      </c>
    </row>
    <row r="255" spans="1:7" x14ac:dyDescent="0.2">
      <c r="A255" s="20">
        <v>44936.831400462965</v>
      </c>
      <c r="B255" s="2">
        <v>0.70000000000000018</v>
      </c>
      <c r="C255" s="2">
        <v>1.26</v>
      </c>
      <c r="D255" s="14">
        <f t="shared" si="14"/>
        <v>0.88200000000000023</v>
      </c>
      <c r="E255" s="4">
        <f t="shared" si="13"/>
        <v>161.92960000000002</v>
      </c>
      <c r="F255" s="4">
        <f t="shared" si="12"/>
        <v>3.1296000000000106</v>
      </c>
      <c r="G255" s="12">
        <v>2023</v>
      </c>
    </row>
    <row r="256" spans="1:7" x14ac:dyDescent="0.2">
      <c r="A256" s="20">
        <v>44936.832644675924</v>
      </c>
      <c r="B256" s="2">
        <v>0.71</v>
      </c>
      <c r="C256" s="2">
        <v>1.26</v>
      </c>
      <c r="D256" s="14">
        <f t="shared" si="14"/>
        <v>0.89459999999999995</v>
      </c>
      <c r="E256" s="4">
        <f t="shared" si="13"/>
        <v>161.94220000000001</v>
      </c>
      <c r="F256" s="4">
        <f t="shared" si="12"/>
        <v>3.1422000000000025</v>
      </c>
      <c r="G256" s="12">
        <v>2023</v>
      </c>
    </row>
    <row r="257" spans="1:7" x14ac:dyDescent="0.2">
      <c r="A257" s="20">
        <v>44936.834033564817</v>
      </c>
      <c r="B257" s="2">
        <v>0.71999999999999975</v>
      </c>
      <c r="C257" s="2">
        <v>1.26</v>
      </c>
      <c r="D257" s="14">
        <f t="shared" si="14"/>
        <v>0.90719999999999967</v>
      </c>
      <c r="E257" s="4">
        <f t="shared" si="13"/>
        <v>161.95480000000001</v>
      </c>
      <c r="F257" s="4">
        <f t="shared" si="12"/>
        <v>3.1547999999999945</v>
      </c>
      <c r="G257" s="12">
        <v>2023</v>
      </c>
    </row>
    <row r="258" spans="1:7" x14ac:dyDescent="0.2">
      <c r="A258" s="20">
        <v>44936.835486111115</v>
      </c>
      <c r="B258" s="2">
        <v>0.72999999999999954</v>
      </c>
      <c r="C258" s="2">
        <v>1.26</v>
      </c>
      <c r="D258" s="14">
        <f t="shared" si="14"/>
        <v>0.9197999999999994</v>
      </c>
      <c r="E258" s="4">
        <f t="shared" si="13"/>
        <v>161.96740000000003</v>
      </c>
      <c r="F258" s="4">
        <f t="shared" si="12"/>
        <v>3.1674000000000149</v>
      </c>
      <c r="G258" s="12">
        <v>2023</v>
      </c>
    </row>
    <row r="259" spans="1:7" x14ac:dyDescent="0.2">
      <c r="A259" s="20">
        <v>44936.836770833332</v>
      </c>
      <c r="B259" s="2">
        <v>0.74000000000000021</v>
      </c>
      <c r="C259" s="2">
        <v>1.26</v>
      </c>
      <c r="D259" s="14">
        <f t="shared" si="14"/>
        <v>0.93240000000000023</v>
      </c>
      <c r="E259" s="4">
        <f t="shared" si="13"/>
        <v>161.98000000000002</v>
      </c>
      <c r="F259" s="4">
        <f t="shared" ref="F259:F322" si="15">E259-158.8</f>
        <v>3.1800000000000068</v>
      </c>
      <c r="G259" s="12">
        <v>2023</v>
      </c>
    </row>
    <row r="260" spans="1:7" x14ac:dyDescent="0.2">
      <c r="A260" s="20">
        <v>44936.838449074072</v>
      </c>
      <c r="B260" s="2">
        <v>0.75</v>
      </c>
      <c r="C260" s="2">
        <v>1.26</v>
      </c>
      <c r="D260" s="14">
        <f t="shared" si="14"/>
        <v>0.94500000000000006</v>
      </c>
      <c r="E260" s="4">
        <f t="shared" si="13"/>
        <v>161.99260000000001</v>
      </c>
      <c r="F260" s="4">
        <f t="shared" si="15"/>
        <v>3.1925999999999988</v>
      </c>
      <c r="G260" s="12">
        <v>2023</v>
      </c>
    </row>
    <row r="261" spans="1:7" x14ac:dyDescent="0.2">
      <c r="A261" s="20">
        <v>44936.840075231485</v>
      </c>
      <c r="B261" s="2">
        <v>0.75999999999999979</v>
      </c>
      <c r="C261" s="2">
        <v>1.26</v>
      </c>
      <c r="D261" s="14">
        <f t="shared" si="14"/>
        <v>0.95759999999999978</v>
      </c>
      <c r="E261" s="4">
        <f t="shared" si="13"/>
        <v>162.00520000000003</v>
      </c>
      <c r="F261" s="4">
        <f t="shared" si="15"/>
        <v>3.2052000000000191</v>
      </c>
      <c r="G261" s="12">
        <v>2023</v>
      </c>
    </row>
    <row r="262" spans="1:7" x14ac:dyDescent="0.2">
      <c r="A262" s="20">
        <v>44936.842731481483</v>
      </c>
      <c r="B262" s="2">
        <v>0.76999999999999957</v>
      </c>
      <c r="C262" s="2">
        <v>1.26</v>
      </c>
      <c r="D262" s="14">
        <f t="shared" si="14"/>
        <v>0.97019999999999951</v>
      </c>
      <c r="E262" s="4">
        <f t="shared" si="13"/>
        <v>162.01780000000002</v>
      </c>
      <c r="F262" s="4">
        <f t="shared" si="15"/>
        <v>3.2178000000000111</v>
      </c>
      <c r="G262" s="12">
        <v>2023</v>
      </c>
    </row>
    <row r="263" spans="1:7" x14ac:dyDescent="0.2">
      <c r="A263" s="20">
        <v>44936.845335648148</v>
      </c>
      <c r="B263" s="2">
        <v>0.78000000000000025</v>
      </c>
      <c r="C263" s="2">
        <v>1.26</v>
      </c>
      <c r="D263" s="14">
        <f t="shared" si="14"/>
        <v>0.98280000000000034</v>
      </c>
      <c r="E263" s="4">
        <f t="shared" si="13"/>
        <v>162.03040000000001</v>
      </c>
      <c r="F263" s="4">
        <f t="shared" si="15"/>
        <v>3.230400000000003</v>
      </c>
      <c r="G263" s="12">
        <v>2023</v>
      </c>
    </row>
    <row r="264" spans="1:7" x14ac:dyDescent="0.2">
      <c r="A264" s="20">
        <v>44936.847725694446</v>
      </c>
      <c r="B264" s="2">
        <v>0.79</v>
      </c>
      <c r="C264" s="2">
        <v>1.26</v>
      </c>
      <c r="D264" s="14">
        <f t="shared" si="14"/>
        <v>0.99540000000000006</v>
      </c>
      <c r="E264" s="4">
        <f t="shared" si="13"/>
        <v>162.04300000000001</v>
      </c>
      <c r="F264" s="4">
        <f t="shared" si="15"/>
        <v>3.242999999999995</v>
      </c>
      <c r="G264" s="12">
        <v>2023</v>
      </c>
    </row>
    <row r="265" spans="1:7" x14ac:dyDescent="0.2">
      <c r="A265" s="20">
        <v>44936.852129629631</v>
      </c>
      <c r="B265" s="2">
        <v>0.79999999999999982</v>
      </c>
      <c r="C265" s="2">
        <v>1.26</v>
      </c>
      <c r="D265" s="14">
        <f t="shared" si="14"/>
        <v>1.0079999999999998</v>
      </c>
      <c r="E265" s="4">
        <f t="shared" si="13"/>
        <v>162.05560000000003</v>
      </c>
      <c r="F265" s="4">
        <f t="shared" si="15"/>
        <v>3.2556000000000154</v>
      </c>
      <c r="G265" s="12">
        <v>2023</v>
      </c>
    </row>
    <row r="266" spans="1:7" x14ac:dyDescent="0.2">
      <c r="A266" s="20">
        <v>44936.855682870373</v>
      </c>
      <c r="B266" s="2">
        <v>0.80999999999999961</v>
      </c>
      <c r="C266" s="2">
        <v>1.26</v>
      </c>
      <c r="D266" s="14">
        <f t="shared" si="14"/>
        <v>1.0205999999999995</v>
      </c>
      <c r="E266" s="4">
        <f t="shared" si="13"/>
        <v>162.06820000000002</v>
      </c>
      <c r="F266" s="4">
        <f t="shared" si="15"/>
        <v>3.2682000000000073</v>
      </c>
      <c r="G266" s="12">
        <v>2023</v>
      </c>
    </row>
    <row r="267" spans="1:7" x14ac:dyDescent="0.2">
      <c r="A267" s="20">
        <v>44936.881678240738</v>
      </c>
      <c r="B267" s="2">
        <v>0.82000000000000028</v>
      </c>
      <c r="C267" s="2">
        <v>1.26</v>
      </c>
      <c r="D267" s="14">
        <f t="shared" si="14"/>
        <v>1.0332000000000003</v>
      </c>
      <c r="E267" s="4">
        <f t="shared" si="13"/>
        <v>162.08080000000001</v>
      </c>
      <c r="F267" s="4">
        <f t="shared" si="15"/>
        <v>3.2807999999999993</v>
      </c>
      <c r="G267" s="12">
        <v>2023</v>
      </c>
    </row>
    <row r="268" spans="1:7" x14ac:dyDescent="0.2">
      <c r="A268" s="20">
        <v>44936.960225694442</v>
      </c>
      <c r="B268" s="2">
        <v>0.83000000000000007</v>
      </c>
      <c r="C268" s="2">
        <v>1.26</v>
      </c>
      <c r="D268" s="14">
        <f t="shared" si="14"/>
        <v>1.0458000000000001</v>
      </c>
      <c r="E268" s="4">
        <f t="shared" si="13"/>
        <v>162.09340000000003</v>
      </c>
      <c r="F268" s="4">
        <f t="shared" si="15"/>
        <v>3.2934000000000196</v>
      </c>
      <c r="G268" s="12">
        <v>2023</v>
      </c>
    </row>
    <row r="269" spans="1:7" x14ac:dyDescent="0.2">
      <c r="A269" s="20">
        <v>44942.738339120369</v>
      </c>
      <c r="B269" s="2">
        <v>0.83999999999999986</v>
      </c>
      <c r="C269" s="2">
        <v>1.26</v>
      </c>
      <c r="D269" s="14">
        <f t="shared" si="14"/>
        <v>1.0583999999999998</v>
      </c>
      <c r="E269" s="4">
        <f t="shared" si="13"/>
        <v>162.10600000000002</v>
      </c>
      <c r="F269" s="4">
        <f t="shared" si="15"/>
        <v>3.3060000000000116</v>
      </c>
      <c r="G269" s="12">
        <v>2023</v>
      </c>
    </row>
    <row r="270" spans="1:7" x14ac:dyDescent="0.2">
      <c r="A270" s="20">
        <v>44942.819895833331</v>
      </c>
      <c r="B270" s="2">
        <v>0.84999999999999964</v>
      </c>
      <c r="C270" s="2">
        <v>1.26</v>
      </c>
      <c r="D270" s="14">
        <f t="shared" si="14"/>
        <v>1.0709999999999995</v>
      </c>
      <c r="E270" s="4">
        <f t="shared" si="13"/>
        <v>162.11860000000001</v>
      </c>
      <c r="F270" s="4">
        <f t="shared" si="15"/>
        <v>3.3186000000000035</v>
      </c>
      <c r="G270" s="12">
        <v>2023</v>
      </c>
    </row>
    <row r="271" spans="1:7" x14ac:dyDescent="0.2">
      <c r="A271" s="20">
        <v>44942.822042824075</v>
      </c>
      <c r="B271" s="2">
        <v>0.86000000000000032</v>
      </c>
      <c r="C271" s="2">
        <v>1.26</v>
      </c>
      <c r="D271" s="14">
        <f t="shared" si="14"/>
        <v>1.0836000000000003</v>
      </c>
      <c r="E271" s="4">
        <f t="shared" si="13"/>
        <v>162.13120000000001</v>
      </c>
      <c r="F271" s="4">
        <f t="shared" si="15"/>
        <v>3.3311999999999955</v>
      </c>
      <c r="G271" s="12">
        <v>2023</v>
      </c>
    </row>
    <row r="272" spans="1:7" x14ac:dyDescent="0.2">
      <c r="A272" s="20">
        <v>44942.824317129627</v>
      </c>
      <c r="B272" s="2">
        <v>0.87000000000000011</v>
      </c>
      <c r="C272" s="2">
        <v>1.26</v>
      </c>
      <c r="D272" s="14">
        <f t="shared" si="14"/>
        <v>1.0962000000000001</v>
      </c>
      <c r="E272" s="4">
        <f t="shared" si="13"/>
        <v>162.14380000000003</v>
      </c>
      <c r="F272" s="4">
        <f t="shared" si="15"/>
        <v>3.3438000000000159</v>
      </c>
      <c r="G272" s="12">
        <v>2023</v>
      </c>
    </row>
    <row r="273" spans="1:7" x14ac:dyDescent="0.2">
      <c r="A273" s="20">
        <v>44942.846782407411</v>
      </c>
      <c r="B273" s="2">
        <v>0.87999999999999989</v>
      </c>
      <c r="C273" s="2">
        <v>1.26</v>
      </c>
      <c r="D273" s="14">
        <f t="shared" si="14"/>
        <v>1.1087999999999998</v>
      </c>
      <c r="E273" s="4">
        <f t="shared" si="13"/>
        <v>162.15640000000002</v>
      </c>
      <c r="F273" s="4">
        <f t="shared" si="15"/>
        <v>3.3564000000000078</v>
      </c>
      <c r="G273" s="12">
        <v>2023</v>
      </c>
    </row>
    <row r="274" spans="1:7" x14ac:dyDescent="0.2">
      <c r="A274" s="20">
        <v>44942.872581018521</v>
      </c>
      <c r="B274" s="2">
        <v>0.88999999999999968</v>
      </c>
      <c r="C274" s="2">
        <v>1.26</v>
      </c>
      <c r="D274" s="14">
        <f t="shared" si="14"/>
        <v>1.1213999999999995</v>
      </c>
      <c r="E274" s="4">
        <f t="shared" si="13"/>
        <v>162.16900000000001</v>
      </c>
      <c r="F274" s="4">
        <f t="shared" si="15"/>
        <v>3.3689999999999998</v>
      </c>
      <c r="G274" s="12">
        <v>2023</v>
      </c>
    </row>
    <row r="275" spans="1:7" x14ac:dyDescent="0.2">
      <c r="A275" s="20">
        <v>44942.880185185182</v>
      </c>
      <c r="B275" s="2">
        <v>0.89999999999999947</v>
      </c>
      <c r="C275" s="2">
        <v>1.26</v>
      </c>
      <c r="D275" s="14">
        <f t="shared" si="14"/>
        <v>1.1339999999999992</v>
      </c>
      <c r="E275" s="4">
        <f t="shared" si="13"/>
        <v>162.1816</v>
      </c>
      <c r="F275" s="4">
        <f t="shared" si="15"/>
        <v>3.3815999999999917</v>
      </c>
      <c r="G275" s="12">
        <v>2023</v>
      </c>
    </row>
    <row r="276" spans="1:7" x14ac:dyDescent="0.2">
      <c r="A276" s="20">
        <v>44942.899728009259</v>
      </c>
      <c r="B276" s="2">
        <v>0.91000000000000014</v>
      </c>
      <c r="C276" s="2">
        <v>1.26</v>
      </c>
      <c r="D276" s="14">
        <f t="shared" si="14"/>
        <v>1.1466000000000003</v>
      </c>
      <c r="E276" s="4">
        <f t="shared" si="13"/>
        <v>162.19420000000002</v>
      </c>
      <c r="F276" s="4">
        <f t="shared" si="15"/>
        <v>3.3942000000000121</v>
      </c>
      <c r="G276" s="12">
        <v>2023</v>
      </c>
    </row>
    <row r="277" spans="1:7" x14ac:dyDescent="0.2">
      <c r="A277" s="20">
        <v>44942.901365740741</v>
      </c>
      <c r="B277" s="2">
        <v>0.91999999999999993</v>
      </c>
      <c r="C277" s="2">
        <v>1.26</v>
      </c>
      <c r="D277" s="14">
        <f t="shared" si="14"/>
        <v>1.1592</v>
      </c>
      <c r="E277" s="4">
        <f t="shared" si="13"/>
        <v>162.20680000000002</v>
      </c>
      <c r="F277" s="4">
        <f t="shared" si="15"/>
        <v>3.406800000000004</v>
      </c>
      <c r="G277" s="12">
        <v>2023</v>
      </c>
    </row>
    <row r="278" spans="1:7" x14ac:dyDescent="0.2">
      <c r="A278" s="20">
        <v>44942.90693287037</v>
      </c>
      <c r="B278" s="2">
        <v>0.92999999999999972</v>
      </c>
      <c r="C278" s="2">
        <v>1.26</v>
      </c>
      <c r="D278" s="14">
        <f t="shared" si="14"/>
        <v>1.1717999999999997</v>
      </c>
      <c r="E278" s="4">
        <f t="shared" si="13"/>
        <v>162.21940000000001</v>
      </c>
      <c r="F278" s="4">
        <f t="shared" si="15"/>
        <v>3.419399999999996</v>
      </c>
      <c r="G278" s="12">
        <v>2023</v>
      </c>
    </row>
    <row r="279" spans="1:7" x14ac:dyDescent="0.2">
      <c r="A279" s="20">
        <v>44942.909513888888</v>
      </c>
      <c r="B279" s="2">
        <v>0.9399999999999995</v>
      </c>
      <c r="C279" s="2">
        <v>1.26</v>
      </c>
      <c r="D279" s="14">
        <f t="shared" si="14"/>
        <v>1.1843999999999995</v>
      </c>
      <c r="E279" s="4">
        <f t="shared" si="13"/>
        <v>162.23200000000003</v>
      </c>
      <c r="F279" s="4">
        <f t="shared" si="15"/>
        <v>3.4320000000000164</v>
      </c>
      <c r="G279" s="12">
        <v>2023</v>
      </c>
    </row>
    <row r="280" spans="1:7" x14ac:dyDescent="0.2">
      <c r="A280" s="20">
        <v>44942.918616898147</v>
      </c>
      <c r="B280" s="2">
        <v>0.95000000000000018</v>
      </c>
      <c r="C280" s="2">
        <v>1.26</v>
      </c>
      <c r="D280" s="14">
        <f t="shared" si="14"/>
        <v>1.1970000000000003</v>
      </c>
      <c r="E280" s="4">
        <f t="shared" si="13"/>
        <v>162.24460000000002</v>
      </c>
      <c r="F280" s="4">
        <f t="shared" si="15"/>
        <v>3.4446000000000083</v>
      </c>
      <c r="G280" s="12">
        <v>2023</v>
      </c>
    </row>
    <row r="281" spans="1:7" x14ac:dyDescent="0.2">
      <c r="A281" s="20">
        <v>44942.928790509257</v>
      </c>
      <c r="B281" s="2">
        <v>0.96</v>
      </c>
      <c r="C281" s="2">
        <v>1.26</v>
      </c>
      <c r="D281" s="14">
        <f t="shared" si="14"/>
        <v>1.2096</v>
      </c>
      <c r="E281" s="4">
        <f t="shared" si="13"/>
        <v>162.25720000000001</v>
      </c>
      <c r="F281" s="4">
        <f t="shared" si="15"/>
        <v>3.4572000000000003</v>
      </c>
      <c r="G281" s="12">
        <v>2023</v>
      </c>
    </row>
    <row r="282" spans="1:7" x14ac:dyDescent="0.2">
      <c r="A282" s="20">
        <v>44942.931695601852</v>
      </c>
      <c r="B282" s="2">
        <v>0.96999999999999975</v>
      </c>
      <c r="C282" s="2">
        <v>1.26</v>
      </c>
      <c r="D282" s="14">
        <f t="shared" si="14"/>
        <v>1.2221999999999997</v>
      </c>
      <c r="E282" s="4">
        <f t="shared" si="13"/>
        <v>162.2698</v>
      </c>
      <c r="F282" s="4">
        <f t="shared" si="15"/>
        <v>3.4697999999999922</v>
      </c>
      <c r="G282" s="12">
        <v>2023</v>
      </c>
    </row>
    <row r="283" spans="1:7" x14ac:dyDescent="0.2">
      <c r="A283" s="20">
        <v>44942.933865740742</v>
      </c>
      <c r="B283" s="2">
        <v>0.97999999999999954</v>
      </c>
      <c r="C283" s="2">
        <v>1.26</v>
      </c>
      <c r="D283" s="14">
        <f t="shared" si="14"/>
        <v>1.2347999999999995</v>
      </c>
      <c r="E283" s="4">
        <f t="shared" si="13"/>
        <v>162.28240000000002</v>
      </c>
      <c r="F283" s="4">
        <f t="shared" si="15"/>
        <v>3.4824000000000126</v>
      </c>
      <c r="G283" s="12">
        <v>2023</v>
      </c>
    </row>
    <row r="284" spans="1:7" x14ac:dyDescent="0.2">
      <c r="A284" s="20">
        <v>44942.9375462963</v>
      </c>
      <c r="B284" s="2">
        <v>0.99000000000000021</v>
      </c>
      <c r="C284" s="2">
        <v>1.26</v>
      </c>
      <c r="D284" s="14">
        <f t="shared" si="14"/>
        <v>1.2474000000000003</v>
      </c>
      <c r="E284" s="4">
        <f t="shared" si="13"/>
        <v>162.29500000000002</v>
      </c>
      <c r="F284" s="4">
        <f t="shared" si="15"/>
        <v>3.4950000000000045</v>
      </c>
      <c r="G284" s="12">
        <v>2023</v>
      </c>
    </row>
    <row r="285" spans="1:7" x14ac:dyDescent="0.2">
      <c r="A285" s="20">
        <v>44942.943414351852</v>
      </c>
      <c r="B285" s="2">
        <v>1</v>
      </c>
      <c r="C285" s="2">
        <v>1.26</v>
      </c>
      <c r="D285" s="14">
        <f t="shared" si="14"/>
        <v>1.26</v>
      </c>
      <c r="E285" s="4">
        <f t="shared" si="13"/>
        <v>162.30760000000001</v>
      </c>
      <c r="F285" s="4">
        <f t="shared" si="15"/>
        <v>3.5075999999999965</v>
      </c>
      <c r="G285" s="12">
        <v>2023</v>
      </c>
    </row>
    <row r="286" spans="1:7" x14ac:dyDescent="0.2">
      <c r="A286" s="20">
        <v>44942.965480324077</v>
      </c>
      <c r="B286" s="2">
        <v>1.0099999999999998</v>
      </c>
      <c r="C286" s="2">
        <v>1.26</v>
      </c>
      <c r="D286" s="14">
        <f t="shared" si="14"/>
        <v>1.2725999999999997</v>
      </c>
      <c r="E286" s="4">
        <f t="shared" si="13"/>
        <v>162.32020000000003</v>
      </c>
      <c r="F286" s="4">
        <f t="shared" si="15"/>
        <v>3.5202000000000169</v>
      </c>
      <c r="G286" s="12">
        <v>2023</v>
      </c>
    </row>
    <row r="287" spans="1:7" x14ac:dyDescent="0.2">
      <c r="A287" s="20">
        <v>44942.97532986111</v>
      </c>
      <c r="B287" s="2">
        <v>1.0199999999999996</v>
      </c>
      <c r="C287" s="2">
        <v>1.26</v>
      </c>
      <c r="D287" s="14">
        <f t="shared" si="14"/>
        <v>1.2851999999999995</v>
      </c>
      <c r="E287" s="4">
        <f t="shared" si="13"/>
        <v>162.33280000000002</v>
      </c>
      <c r="F287" s="4">
        <f t="shared" si="15"/>
        <v>3.5328000000000088</v>
      </c>
      <c r="G287" s="12">
        <v>2023</v>
      </c>
    </row>
    <row r="288" spans="1:7" x14ac:dyDescent="0.2">
      <c r="A288" s="20">
        <v>44942.979421296295</v>
      </c>
      <c r="B288" s="2">
        <v>1.0300000000000002</v>
      </c>
      <c r="C288" s="2">
        <v>1.26</v>
      </c>
      <c r="D288" s="14">
        <f t="shared" si="14"/>
        <v>1.2978000000000003</v>
      </c>
      <c r="E288" s="4">
        <f t="shared" si="13"/>
        <v>162.34540000000001</v>
      </c>
      <c r="F288" s="4">
        <f t="shared" si="15"/>
        <v>3.5454000000000008</v>
      </c>
      <c r="G288" s="12">
        <v>2023</v>
      </c>
    </row>
    <row r="289" spans="1:7" x14ac:dyDescent="0.2">
      <c r="A289" s="20">
        <v>44942.983078703706</v>
      </c>
      <c r="B289" s="2">
        <v>1.04</v>
      </c>
      <c r="C289" s="2">
        <v>1.26</v>
      </c>
      <c r="D289" s="14">
        <f t="shared" si="14"/>
        <v>1.3104</v>
      </c>
      <c r="E289" s="4">
        <f t="shared" si="13"/>
        <v>162.358</v>
      </c>
      <c r="F289" s="4">
        <f t="shared" si="15"/>
        <v>3.5579999999999927</v>
      </c>
      <c r="G289" s="12">
        <v>2023</v>
      </c>
    </row>
    <row r="290" spans="1:7" x14ac:dyDescent="0.2">
      <c r="A290" s="20">
        <v>44942.988506944443</v>
      </c>
      <c r="B290" s="2">
        <v>1.0499999999999998</v>
      </c>
      <c r="C290" s="2">
        <v>1.26</v>
      </c>
      <c r="D290" s="14">
        <f t="shared" si="14"/>
        <v>1.3229999999999997</v>
      </c>
      <c r="E290" s="4">
        <f t="shared" si="13"/>
        <v>162.37060000000002</v>
      </c>
      <c r="F290" s="4">
        <f t="shared" si="15"/>
        <v>3.5706000000000131</v>
      </c>
      <c r="G290" s="12">
        <v>2023</v>
      </c>
    </row>
    <row r="291" spans="1:7" x14ac:dyDescent="0.2">
      <c r="A291" s="20">
        <v>44943.007771990742</v>
      </c>
      <c r="B291" s="2">
        <v>1.0599999999999996</v>
      </c>
      <c r="C291" s="2">
        <v>1.26</v>
      </c>
      <c r="D291" s="14">
        <f t="shared" si="14"/>
        <v>1.3355999999999995</v>
      </c>
      <c r="E291" s="4">
        <f t="shared" si="13"/>
        <v>162.38320000000002</v>
      </c>
      <c r="F291" s="4">
        <f t="shared" si="15"/>
        <v>3.583200000000005</v>
      </c>
      <c r="G291" s="12">
        <v>2023</v>
      </c>
    </row>
    <row r="292" spans="1:7" x14ac:dyDescent="0.2">
      <c r="A292" s="20">
        <v>44943.030515046295</v>
      </c>
      <c r="B292" s="2">
        <v>1.0700000000000003</v>
      </c>
      <c r="C292" s="2">
        <v>1.26</v>
      </c>
      <c r="D292" s="14">
        <f t="shared" si="14"/>
        <v>1.3482000000000003</v>
      </c>
      <c r="E292" s="4">
        <f t="shared" si="13"/>
        <v>162.39580000000001</v>
      </c>
      <c r="F292" s="4">
        <f t="shared" si="15"/>
        <v>3.595799999999997</v>
      </c>
      <c r="G292" s="12">
        <v>2023</v>
      </c>
    </row>
    <row r="293" spans="1:7" x14ac:dyDescent="0.2">
      <c r="A293" s="20">
        <v>44943.03806712963</v>
      </c>
      <c r="B293" s="2">
        <v>1.08</v>
      </c>
      <c r="C293" s="2">
        <v>1.26</v>
      </c>
      <c r="D293" s="14">
        <f t="shared" si="14"/>
        <v>1.3608</v>
      </c>
      <c r="E293" s="4">
        <f t="shared" si="13"/>
        <v>162.40840000000003</v>
      </c>
      <c r="F293" s="4">
        <f t="shared" si="15"/>
        <v>3.6084000000000174</v>
      </c>
      <c r="G293" s="12">
        <v>2023</v>
      </c>
    </row>
    <row r="294" spans="1:7" x14ac:dyDescent="0.2">
      <c r="A294" s="20">
        <v>44943.041388888887</v>
      </c>
      <c r="B294" s="2">
        <v>1.0899999999999999</v>
      </c>
      <c r="C294" s="2">
        <v>1.26</v>
      </c>
      <c r="D294" s="14">
        <f t="shared" si="14"/>
        <v>1.3733999999999997</v>
      </c>
      <c r="E294" s="4">
        <f t="shared" si="13"/>
        <v>162.42100000000002</v>
      </c>
      <c r="F294" s="4">
        <f t="shared" si="15"/>
        <v>3.6210000000000093</v>
      </c>
      <c r="G294" s="12">
        <v>2023</v>
      </c>
    </row>
    <row r="295" spans="1:7" x14ac:dyDescent="0.2">
      <c r="A295" s="20">
        <v>44943.047309027781</v>
      </c>
      <c r="B295" s="2">
        <v>1.0999999999999996</v>
      </c>
      <c r="C295" s="2">
        <v>1.26</v>
      </c>
      <c r="D295" s="14">
        <f t="shared" si="14"/>
        <v>1.3859999999999995</v>
      </c>
      <c r="E295" s="4">
        <f t="shared" si="13"/>
        <v>162.43360000000001</v>
      </c>
      <c r="F295" s="4">
        <f t="shared" si="15"/>
        <v>3.6336000000000013</v>
      </c>
      <c r="G295" s="12">
        <v>2023</v>
      </c>
    </row>
    <row r="296" spans="1:7" x14ac:dyDescent="0.2">
      <c r="A296" s="20">
        <v>44943.053553240738</v>
      </c>
      <c r="B296" s="2">
        <v>1.1100000000000003</v>
      </c>
      <c r="C296" s="2">
        <v>1.26</v>
      </c>
      <c r="D296" s="14">
        <f t="shared" si="14"/>
        <v>1.3986000000000005</v>
      </c>
      <c r="E296" s="4">
        <f t="shared" si="13"/>
        <v>162.4462</v>
      </c>
      <c r="F296" s="4">
        <f t="shared" si="15"/>
        <v>3.6461999999999932</v>
      </c>
      <c r="G296" s="12">
        <v>2023</v>
      </c>
    </row>
    <row r="297" spans="1:7" x14ac:dyDescent="0.2">
      <c r="A297" s="20">
        <v>44943.060653935187</v>
      </c>
      <c r="B297" s="2">
        <v>1.1200000000000001</v>
      </c>
      <c r="C297" s="2">
        <v>1.26</v>
      </c>
      <c r="D297" s="14">
        <f t="shared" si="14"/>
        <v>1.4112000000000002</v>
      </c>
      <c r="E297" s="4">
        <f t="shared" si="13"/>
        <v>162.45880000000002</v>
      </c>
      <c r="F297" s="4">
        <f t="shared" si="15"/>
        <v>3.6588000000000136</v>
      </c>
      <c r="G297" s="12">
        <v>2023</v>
      </c>
    </row>
    <row r="298" spans="1:7" x14ac:dyDescent="0.2">
      <c r="A298" s="20">
        <v>44943.073333333334</v>
      </c>
      <c r="B298" s="2">
        <v>1.1299999999999999</v>
      </c>
      <c r="C298" s="2">
        <v>1.26</v>
      </c>
      <c r="D298" s="14">
        <f t="shared" si="14"/>
        <v>1.4238</v>
      </c>
      <c r="E298" s="4">
        <f t="shared" si="13"/>
        <v>162.47140000000002</v>
      </c>
      <c r="F298" s="4">
        <f t="shared" si="15"/>
        <v>3.6714000000000055</v>
      </c>
      <c r="G298" s="12">
        <v>2023</v>
      </c>
    </row>
    <row r="299" spans="1:7" x14ac:dyDescent="0.2">
      <c r="A299" s="20">
        <v>44943.077499999999</v>
      </c>
      <c r="B299" s="2">
        <v>1.1399999999999997</v>
      </c>
      <c r="C299" s="2">
        <v>1.26</v>
      </c>
      <c r="D299" s="14">
        <f t="shared" si="14"/>
        <v>1.4363999999999997</v>
      </c>
      <c r="E299" s="4">
        <f t="shared" si="13"/>
        <v>162.48400000000001</v>
      </c>
      <c r="F299" s="4">
        <f t="shared" si="15"/>
        <v>3.6839999999999975</v>
      </c>
      <c r="G299" s="12">
        <v>2023</v>
      </c>
    </row>
    <row r="300" spans="1:7" x14ac:dyDescent="0.2">
      <c r="A300" s="20">
        <v>44943.084137731479</v>
      </c>
      <c r="B300" s="2">
        <v>1.1499999999999995</v>
      </c>
      <c r="C300" s="2">
        <v>1.26</v>
      </c>
      <c r="D300" s="14">
        <f t="shared" si="14"/>
        <v>1.4489999999999994</v>
      </c>
      <c r="E300" s="4">
        <f t="shared" si="13"/>
        <v>162.49660000000003</v>
      </c>
      <c r="F300" s="4">
        <f t="shared" si="15"/>
        <v>3.6966000000000179</v>
      </c>
      <c r="G300" s="12">
        <v>2023</v>
      </c>
    </row>
    <row r="301" spans="1:7" x14ac:dyDescent="0.2">
      <c r="A301" s="20">
        <v>44943.089311342592</v>
      </c>
      <c r="B301" s="2">
        <v>1.1600000000000001</v>
      </c>
      <c r="C301" s="2">
        <v>1.26</v>
      </c>
      <c r="D301" s="14">
        <f t="shared" si="14"/>
        <v>1.4616000000000002</v>
      </c>
      <c r="E301" s="4">
        <f t="shared" si="13"/>
        <v>162.50920000000002</v>
      </c>
      <c r="F301" s="4">
        <f t="shared" si="15"/>
        <v>3.7092000000000098</v>
      </c>
      <c r="G301" s="12">
        <v>2023</v>
      </c>
    </row>
    <row r="302" spans="1:7" x14ac:dyDescent="0.2">
      <c r="A302" s="20">
        <v>44943.094733796293</v>
      </c>
      <c r="B302" s="2">
        <v>1.17</v>
      </c>
      <c r="C302" s="2">
        <v>1.26</v>
      </c>
      <c r="D302" s="14">
        <f t="shared" si="14"/>
        <v>1.4742</v>
      </c>
      <c r="E302" s="4">
        <f t="shared" si="13"/>
        <v>162.52180000000001</v>
      </c>
      <c r="F302" s="4">
        <f t="shared" si="15"/>
        <v>3.7218000000000018</v>
      </c>
      <c r="G302" s="12">
        <v>2023</v>
      </c>
    </row>
    <row r="303" spans="1:7" x14ac:dyDescent="0.2">
      <c r="A303" s="20">
        <v>44943.098281250001</v>
      </c>
      <c r="B303" s="2">
        <v>1.1799999999999997</v>
      </c>
      <c r="C303" s="2">
        <v>1.26</v>
      </c>
      <c r="D303" s="14">
        <f t="shared" si="14"/>
        <v>1.4867999999999997</v>
      </c>
      <c r="E303" s="4">
        <f t="shared" si="13"/>
        <v>162.53440000000001</v>
      </c>
      <c r="F303" s="4">
        <f t="shared" si="15"/>
        <v>3.7343999999999937</v>
      </c>
      <c r="G303" s="12">
        <v>2023</v>
      </c>
    </row>
    <row r="304" spans="1:7" x14ac:dyDescent="0.2">
      <c r="A304" s="20">
        <v>44943.209866898149</v>
      </c>
      <c r="B304" s="2">
        <v>1.1899999999999995</v>
      </c>
      <c r="C304" s="2">
        <v>1.26</v>
      </c>
      <c r="D304" s="14">
        <f t="shared" si="14"/>
        <v>1.4993999999999994</v>
      </c>
      <c r="E304" s="4">
        <f t="shared" si="13"/>
        <v>162.54700000000003</v>
      </c>
      <c r="F304" s="4">
        <f t="shared" si="15"/>
        <v>3.7470000000000141</v>
      </c>
      <c r="G304" s="12">
        <v>2023</v>
      </c>
    </row>
    <row r="305" spans="1:7" x14ac:dyDescent="0.2">
      <c r="A305" s="20">
        <v>44943.26103587963</v>
      </c>
      <c r="B305" s="2">
        <v>1.2000000000000002</v>
      </c>
      <c r="C305" s="2">
        <v>1.26</v>
      </c>
      <c r="D305" s="14">
        <f t="shared" si="14"/>
        <v>1.5120000000000002</v>
      </c>
      <c r="E305" s="4">
        <f t="shared" si="13"/>
        <v>162.55960000000002</v>
      </c>
      <c r="F305" s="4">
        <f t="shared" si="15"/>
        <v>3.759600000000006</v>
      </c>
      <c r="G305" s="12">
        <v>2023</v>
      </c>
    </row>
    <row r="306" spans="1:7" x14ac:dyDescent="0.2">
      <c r="A306" s="20">
        <v>44943.452974537038</v>
      </c>
      <c r="B306" s="2">
        <v>1.21</v>
      </c>
      <c r="C306" s="2">
        <v>1.26</v>
      </c>
      <c r="D306" s="14">
        <f t="shared" si="14"/>
        <v>1.5246</v>
      </c>
      <c r="E306" s="4">
        <f t="shared" si="13"/>
        <v>162.57220000000001</v>
      </c>
      <c r="F306" s="4">
        <f t="shared" si="15"/>
        <v>3.772199999999998</v>
      </c>
      <c r="G306" s="12">
        <v>2023</v>
      </c>
    </row>
    <row r="307" spans="1:7" x14ac:dyDescent="0.2">
      <c r="A307" s="20">
        <v>44943.460902777777</v>
      </c>
      <c r="B307" s="2">
        <v>1.2199999999999998</v>
      </c>
      <c r="C307" s="2">
        <v>1.26</v>
      </c>
      <c r="D307" s="14">
        <f t="shared" si="14"/>
        <v>1.5371999999999997</v>
      </c>
      <c r="E307" s="4">
        <f t="shared" si="13"/>
        <v>162.58480000000003</v>
      </c>
      <c r="F307" s="4">
        <f t="shared" si="15"/>
        <v>3.7848000000000184</v>
      </c>
      <c r="G307" s="12">
        <v>2023</v>
      </c>
    </row>
    <row r="308" spans="1:7" x14ac:dyDescent="0.2">
      <c r="A308" s="20">
        <v>44943.462297453705</v>
      </c>
      <c r="B308" s="2">
        <v>1.2299999999999995</v>
      </c>
      <c r="C308" s="2">
        <v>1.26</v>
      </c>
      <c r="D308" s="14">
        <f t="shared" si="14"/>
        <v>1.5497999999999994</v>
      </c>
      <c r="E308" s="4">
        <f t="shared" si="13"/>
        <v>162.59740000000002</v>
      </c>
      <c r="F308" s="4">
        <f t="shared" si="15"/>
        <v>3.7974000000000103</v>
      </c>
      <c r="G308" s="12">
        <v>2023</v>
      </c>
    </row>
    <row r="309" spans="1:7" x14ac:dyDescent="0.2">
      <c r="A309" s="20">
        <v>44943.463454861114</v>
      </c>
      <c r="B309" s="2">
        <v>1.2400000000000002</v>
      </c>
      <c r="C309" s="2">
        <v>1.26</v>
      </c>
      <c r="D309" s="14">
        <f t="shared" si="14"/>
        <v>1.5624000000000002</v>
      </c>
      <c r="E309" s="4">
        <f t="shared" si="13"/>
        <v>162.61000000000001</v>
      </c>
      <c r="F309" s="4">
        <f t="shared" si="15"/>
        <v>3.8100000000000023</v>
      </c>
      <c r="G309" s="12">
        <v>2023</v>
      </c>
    </row>
    <row r="310" spans="1:7" x14ac:dyDescent="0.2">
      <c r="A310" s="20">
        <v>44943.465428240743</v>
      </c>
      <c r="B310" s="2">
        <v>1.25</v>
      </c>
      <c r="C310" s="2">
        <v>1.26</v>
      </c>
      <c r="D310" s="14">
        <f t="shared" si="14"/>
        <v>1.575</v>
      </c>
      <c r="E310" s="4">
        <f t="shared" si="13"/>
        <v>162.62260000000001</v>
      </c>
      <c r="F310" s="4">
        <f t="shared" si="15"/>
        <v>3.8225999999999942</v>
      </c>
      <c r="G310" s="12">
        <v>2023</v>
      </c>
    </row>
    <row r="311" spans="1:7" x14ac:dyDescent="0.2">
      <c r="A311" s="20">
        <v>44943.467916666668</v>
      </c>
      <c r="B311" s="2">
        <v>1.2599999999999998</v>
      </c>
      <c r="C311" s="2">
        <v>1.26</v>
      </c>
      <c r="D311" s="14">
        <f t="shared" si="14"/>
        <v>1.5875999999999997</v>
      </c>
      <c r="E311" s="4">
        <f t="shared" si="13"/>
        <v>162.63520000000003</v>
      </c>
      <c r="F311" s="4">
        <f t="shared" si="15"/>
        <v>3.8352000000000146</v>
      </c>
      <c r="G311" s="12">
        <v>2023</v>
      </c>
    </row>
    <row r="312" spans="1:7" x14ac:dyDescent="0.2">
      <c r="A312" s="20">
        <v>44943.470949074072</v>
      </c>
      <c r="B312" s="2">
        <v>1.2699999999999996</v>
      </c>
      <c r="C312" s="2">
        <v>1.26</v>
      </c>
      <c r="D312" s="14">
        <f t="shared" si="14"/>
        <v>1.6001999999999994</v>
      </c>
      <c r="E312" s="4">
        <f t="shared" si="13"/>
        <v>162.64780000000002</v>
      </c>
      <c r="F312" s="4">
        <f t="shared" si="15"/>
        <v>3.8478000000000065</v>
      </c>
      <c r="G312" s="12">
        <v>2023</v>
      </c>
    </row>
    <row r="313" spans="1:7" x14ac:dyDescent="0.2">
      <c r="A313" s="20">
        <v>44943.474681712964</v>
      </c>
      <c r="B313" s="2">
        <v>1.2800000000000002</v>
      </c>
      <c r="C313" s="2">
        <v>1.26</v>
      </c>
      <c r="D313" s="14">
        <f t="shared" si="14"/>
        <v>1.6128000000000002</v>
      </c>
      <c r="E313" s="4">
        <f t="shared" si="13"/>
        <v>162.66040000000001</v>
      </c>
      <c r="F313" s="4">
        <f t="shared" si="15"/>
        <v>3.8603999999999985</v>
      </c>
      <c r="G313" s="12">
        <v>2023</v>
      </c>
    </row>
    <row r="314" spans="1:7" x14ac:dyDescent="0.2">
      <c r="A314" s="20">
        <v>44943.47737847222</v>
      </c>
      <c r="B314" s="2">
        <v>1.29</v>
      </c>
      <c r="C314" s="2">
        <v>1.26</v>
      </c>
      <c r="D314" s="14">
        <f t="shared" si="14"/>
        <v>1.6254</v>
      </c>
      <c r="E314" s="4">
        <f t="shared" ref="E314:E377" si="16">D314+$E$184</f>
        <v>162.67300000000003</v>
      </c>
      <c r="F314" s="4">
        <f t="shared" si="15"/>
        <v>3.8730000000000189</v>
      </c>
      <c r="G314" s="12">
        <v>2023</v>
      </c>
    </row>
    <row r="315" spans="1:7" x14ac:dyDescent="0.2">
      <c r="A315" s="20">
        <v>44943.481325231478</v>
      </c>
      <c r="B315" s="2">
        <v>1.2999999999999998</v>
      </c>
      <c r="C315" s="2">
        <v>1.26</v>
      </c>
      <c r="D315" s="14">
        <f t="shared" ref="D315:D378" si="17">B315*C315</f>
        <v>1.6379999999999997</v>
      </c>
      <c r="E315" s="4">
        <f t="shared" si="16"/>
        <v>162.68560000000002</v>
      </c>
      <c r="F315" s="4">
        <f t="shared" si="15"/>
        <v>3.8856000000000108</v>
      </c>
      <c r="G315" s="12">
        <v>2023</v>
      </c>
    </row>
    <row r="316" spans="1:7" x14ac:dyDescent="0.2">
      <c r="A316" s="20">
        <v>44943.49101273148</v>
      </c>
      <c r="B316" s="2">
        <v>1.3099999999999996</v>
      </c>
      <c r="C316" s="2">
        <v>1.26</v>
      </c>
      <c r="D316" s="14">
        <f t="shared" si="17"/>
        <v>1.6505999999999996</v>
      </c>
      <c r="E316" s="4">
        <f t="shared" si="16"/>
        <v>162.69820000000001</v>
      </c>
      <c r="F316" s="4">
        <f t="shared" si="15"/>
        <v>3.8982000000000028</v>
      </c>
      <c r="G316" s="12">
        <v>2023</v>
      </c>
    </row>
    <row r="317" spans="1:7" x14ac:dyDescent="0.2">
      <c r="A317" s="20">
        <v>44943.560190972225</v>
      </c>
      <c r="B317" s="2">
        <v>1.3200000000000003</v>
      </c>
      <c r="C317" s="2">
        <v>1.26</v>
      </c>
      <c r="D317" s="14">
        <f t="shared" si="17"/>
        <v>1.6632000000000005</v>
      </c>
      <c r="E317" s="4">
        <f t="shared" si="16"/>
        <v>162.71080000000001</v>
      </c>
      <c r="F317" s="4">
        <f t="shared" si="15"/>
        <v>3.9107999999999947</v>
      </c>
      <c r="G317" s="12">
        <v>2023</v>
      </c>
    </row>
    <row r="318" spans="1:7" x14ac:dyDescent="0.2">
      <c r="A318" s="20">
        <v>44943.560254629629</v>
      </c>
      <c r="B318" s="2">
        <v>1.33</v>
      </c>
      <c r="C318" s="2">
        <v>1.26</v>
      </c>
      <c r="D318" s="14">
        <f t="shared" si="17"/>
        <v>1.6758000000000002</v>
      </c>
      <c r="E318" s="4">
        <f t="shared" si="16"/>
        <v>162.72340000000003</v>
      </c>
      <c r="F318" s="4">
        <f t="shared" si="15"/>
        <v>3.9234000000000151</v>
      </c>
      <c r="G318" s="12">
        <v>2023</v>
      </c>
    </row>
    <row r="319" spans="1:7" x14ac:dyDescent="0.2">
      <c r="A319" s="20">
        <v>44943.560613425929</v>
      </c>
      <c r="B319" s="2">
        <v>1.3399999999999999</v>
      </c>
      <c r="C319" s="2">
        <v>1.26</v>
      </c>
      <c r="D319" s="14">
        <f t="shared" si="17"/>
        <v>1.6883999999999999</v>
      </c>
      <c r="E319" s="4">
        <f t="shared" si="16"/>
        <v>162.73600000000002</v>
      </c>
      <c r="F319" s="4">
        <f t="shared" si="15"/>
        <v>3.936000000000007</v>
      </c>
      <c r="G319" s="12">
        <v>2023</v>
      </c>
    </row>
    <row r="320" spans="1:7" x14ac:dyDescent="0.2">
      <c r="A320" s="20">
        <v>44943.562083333331</v>
      </c>
      <c r="B320" s="2">
        <v>1.3499999999999996</v>
      </c>
      <c r="C320" s="2">
        <v>1.26</v>
      </c>
      <c r="D320" s="14">
        <f t="shared" si="17"/>
        <v>1.7009999999999996</v>
      </c>
      <c r="E320" s="4">
        <f t="shared" si="16"/>
        <v>162.74860000000001</v>
      </c>
      <c r="F320" s="4">
        <f t="shared" si="15"/>
        <v>3.948599999999999</v>
      </c>
      <c r="G320" s="12">
        <v>2023</v>
      </c>
    </row>
    <row r="321" spans="1:7" x14ac:dyDescent="0.2">
      <c r="A321" s="20">
        <v>44943.563634259262</v>
      </c>
      <c r="B321" s="2">
        <v>1.3600000000000003</v>
      </c>
      <c r="C321" s="2">
        <v>1.26</v>
      </c>
      <c r="D321" s="14">
        <f t="shared" si="17"/>
        <v>1.7136000000000005</v>
      </c>
      <c r="E321" s="4">
        <f t="shared" si="16"/>
        <v>162.76120000000003</v>
      </c>
      <c r="F321" s="4">
        <f t="shared" si="15"/>
        <v>3.9612000000000194</v>
      </c>
      <c r="G321" s="12">
        <v>2023</v>
      </c>
    </row>
    <row r="322" spans="1:7" x14ac:dyDescent="0.2">
      <c r="A322" s="20">
        <v>44943.565451388888</v>
      </c>
      <c r="B322" s="2">
        <v>1.37</v>
      </c>
      <c r="C322" s="2">
        <v>1.26</v>
      </c>
      <c r="D322" s="14">
        <f t="shared" si="17"/>
        <v>1.7262000000000002</v>
      </c>
      <c r="E322" s="4">
        <f t="shared" si="16"/>
        <v>162.77380000000002</v>
      </c>
      <c r="F322" s="4">
        <f t="shared" si="15"/>
        <v>3.9738000000000113</v>
      </c>
      <c r="G322" s="12">
        <v>2023</v>
      </c>
    </row>
    <row r="323" spans="1:7" x14ac:dyDescent="0.2">
      <c r="A323" s="20">
        <v>44943.567025462966</v>
      </c>
      <c r="B323" s="2">
        <v>1.38</v>
      </c>
      <c r="C323" s="2">
        <v>1.26</v>
      </c>
      <c r="D323" s="14">
        <f t="shared" si="17"/>
        <v>1.7387999999999999</v>
      </c>
      <c r="E323" s="4">
        <f t="shared" si="16"/>
        <v>162.78640000000001</v>
      </c>
      <c r="F323" s="4">
        <f t="shared" ref="F323:F386" si="18">E323-158.8</f>
        <v>3.9864000000000033</v>
      </c>
      <c r="G323" s="12">
        <v>2023</v>
      </c>
    </row>
    <row r="324" spans="1:7" x14ac:dyDescent="0.2">
      <c r="A324" s="20">
        <v>44943.568940972225</v>
      </c>
      <c r="B324" s="2">
        <v>1.3899999999999997</v>
      </c>
      <c r="C324" s="2">
        <v>1.26</v>
      </c>
      <c r="D324" s="14">
        <f t="shared" si="17"/>
        <v>1.7513999999999996</v>
      </c>
      <c r="E324" s="4">
        <f t="shared" si="16"/>
        <v>162.79900000000001</v>
      </c>
      <c r="F324" s="4">
        <f t="shared" si="18"/>
        <v>3.9989999999999952</v>
      </c>
      <c r="G324" s="12">
        <v>2023</v>
      </c>
    </row>
    <row r="325" spans="1:7" x14ac:dyDescent="0.2">
      <c r="A325" s="20">
        <v>44943.570572916666</v>
      </c>
      <c r="B325" s="2">
        <v>1.3999999999999995</v>
      </c>
      <c r="C325" s="2">
        <v>1.26</v>
      </c>
      <c r="D325" s="14">
        <f t="shared" si="17"/>
        <v>1.7639999999999993</v>
      </c>
      <c r="E325" s="4">
        <f t="shared" si="16"/>
        <v>162.81160000000003</v>
      </c>
      <c r="F325" s="4">
        <f t="shared" si="18"/>
        <v>4.0116000000000156</v>
      </c>
      <c r="G325" s="12">
        <v>2023</v>
      </c>
    </row>
    <row r="326" spans="1:7" x14ac:dyDescent="0.2">
      <c r="A326" s="20">
        <v>44943.572476851848</v>
      </c>
      <c r="B326" s="2">
        <v>1.4100000000000001</v>
      </c>
      <c r="C326" s="2">
        <v>1.26</v>
      </c>
      <c r="D326" s="14">
        <f t="shared" si="17"/>
        <v>1.7766000000000002</v>
      </c>
      <c r="E326" s="4">
        <f t="shared" si="16"/>
        <v>162.82420000000002</v>
      </c>
      <c r="F326" s="4">
        <f t="shared" si="18"/>
        <v>4.0242000000000075</v>
      </c>
      <c r="G326" s="12">
        <v>2023</v>
      </c>
    </row>
    <row r="327" spans="1:7" x14ac:dyDescent="0.2">
      <c r="A327" s="20">
        <v>44943.5741724537</v>
      </c>
      <c r="B327" s="2">
        <v>1.42</v>
      </c>
      <c r="C327" s="2">
        <v>1.26</v>
      </c>
      <c r="D327" s="14">
        <f t="shared" si="17"/>
        <v>1.7891999999999999</v>
      </c>
      <c r="E327" s="4">
        <f t="shared" si="16"/>
        <v>162.83680000000001</v>
      </c>
      <c r="F327" s="4">
        <f t="shared" si="18"/>
        <v>4.0367999999999995</v>
      </c>
      <c r="G327" s="12">
        <v>2023</v>
      </c>
    </row>
    <row r="328" spans="1:7" x14ac:dyDescent="0.2">
      <c r="A328" s="20">
        <v>44943.576140046294</v>
      </c>
      <c r="B328" s="2">
        <v>1.4299999999999997</v>
      </c>
      <c r="C328" s="2">
        <v>1.26</v>
      </c>
      <c r="D328" s="14">
        <f t="shared" si="17"/>
        <v>1.8017999999999996</v>
      </c>
      <c r="E328" s="4">
        <f t="shared" si="16"/>
        <v>162.8494</v>
      </c>
      <c r="F328" s="4">
        <f t="shared" si="18"/>
        <v>4.0493999999999915</v>
      </c>
      <c r="G328" s="12">
        <v>2023</v>
      </c>
    </row>
    <row r="329" spans="1:7" x14ac:dyDescent="0.2">
      <c r="A329" s="20">
        <v>44943.5778587963</v>
      </c>
      <c r="B329" s="2">
        <v>1.4399999999999995</v>
      </c>
      <c r="C329" s="2">
        <v>1.26</v>
      </c>
      <c r="D329" s="14">
        <f t="shared" si="17"/>
        <v>1.8143999999999993</v>
      </c>
      <c r="E329" s="4">
        <f t="shared" si="16"/>
        <v>162.86200000000002</v>
      </c>
      <c r="F329" s="4">
        <f t="shared" si="18"/>
        <v>4.0620000000000118</v>
      </c>
      <c r="G329" s="12">
        <v>2023</v>
      </c>
    </row>
    <row r="330" spans="1:7" x14ac:dyDescent="0.2">
      <c r="A330" s="20">
        <v>44943.579866898152</v>
      </c>
      <c r="B330" s="2">
        <v>1.4500000000000002</v>
      </c>
      <c r="C330" s="2">
        <v>1.26</v>
      </c>
      <c r="D330" s="14">
        <f t="shared" si="17"/>
        <v>1.8270000000000002</v>
      </c>
      <c r="E330" s="4">
        <f t="shared" si="16"/>
        <v>162.87460000000002</v>
      </c>
      <c r="F330" s="4">
        <f t="shared" si="18"/>
        <v>4.0746000000000038</v>
      </c>
      <c r="G330" s="12">
        <v>2023</v>
      </c>
    </row>
    <row r="331" spans="1:7" x14ac:dyDescent="0.2">
      <c r="A331" s="20">
        <v>44943.58166087963</v>
      </c>
      <c r="B331" s="2">
        <v>1.46</v>
      </c>
      <c r="C331" s="2">
        <v>1.26</v>
      </c>
      <c r="D331" s="14">
        <f t="shared" si="17"/>
        <v>1.8395999999999999</v>
      </c>
      <c r="E331" s="4">
        <f t="shared" si="16"/>
        <v>162.88720000000001</v>
      </c>
      <c r="F331" s="4">
        <f t="shared" si="18"/>
        <v>4.0871999999999957</v>
      </c>
      <c r="G331" s="12">
        <v>2023</v>
      </c>
    </row>
    <row r="332" spans="1:7" x14ac:dyDescent="0.2">
      <c r="A332" s="20">
        <v>44943.583553240744</v>
      </c>
      <c r="B332" s="2">
        <v>1.4699999999999998</v>
      </c>
      <c r="C332" s="2">
        <v>1.26</v>
      </c>
      <c r="D332" s="14">
        <f t="shared" si="17"/>
        <v>1.8521999999999996</v>
      </c>
      <c r="E332" s="4">
        <f t="shared" si="16"/>
        <v>162.89980000000003</v>
      </c>
      <c r="F332" s="4">
        <f t="shared" si="18"/>
        <v>4.0998000000000161</v>
      </c>
      <c r="G332" s="12">
        <v>2023</v>
      </c>
    </row>
    <row r="333" spans="1:7" x14ac:dyDescent="0.2">
      <c r="A333" s="20">
        <v>44943.585931712965</v>
      </c>
      <c r="B333" s="2">
        <v>1.4799999999999995</v>
      </c>
      <c r="C333" s="2">
        <v>1.26</v>
      </c>
      <c r="D333" s="14">
        <f t="shared" si="17"/>
        <v>1.8647999999999993</v>
      </c>
      <c r="E333" s="4">
        <f t="shared" si="16"/>
        <v>162.91240000000002</v>
      </c>
      <c r="F333" s="4">
        <f t="shared" si="18"/>
        <v>4.112400000000008</v>
      </c>
      <c r="G333" s="12">
        <v>2023</v>
      </c>
    </row>
    <row r="334" spans="1:7" x14ac:dyDescent="0.2">
      <c r="A334" s="20">
        <v>44943.588200231483</v>
      </c>
      <c r="B334" s="2">
        <v>1.4900000000000002</v>
      </c>
      <c r="C334" s="2">
        <v>1.26</v>
      </c>
      <c r="D334" s="14">
        <f t="shared" si="17"/>
        <v>1.8774000000000002</v>
      </c>
      <c r="E334" s="4">
        <f t="shared" si="16"/>
        <v>162.92500000000001</v>
      </c>
      <c r="F334" s="4">
        <f t="shared" si="18"/>
        <v>4.125</v>
      </c>
      <c r="G334" s="12">
        <v>2023</v>
      </c>
    </row>
    <row r="335" spans="1:7" x14ac:dyDescent="0.2">
      <c r="A335" s="20">
        <v>44943.590428240743</v>
      </c>
      <c r="B335" s="2">
        <v>1.5</v>
      </c>
      <c r="C335" s="2">
        <v>1.26</v>
      </c>
      <c r="D335" s="14">
        <f t="shared" si="17"/>
        <v>1.8900000000000001</v>
      </c>
      <c r="E335" s="4">
        <f t="shared" si="16"/>
        <v>162.9376</v>
      </c>
      <c r="F335" s="4">
        <f t="shared" si="18"/>
        <v>4.137599999999992</v>
      </c>
      <c r="G335" s="12">
        <v>2023</v>
      </c>
    </row>
    <row r="336" spans="1:7" x14ac:dyDescent="0.2">
      <c r="A336" s="20">
        <v>44943.592604166668</v>
      </c>
      <c r="B336" s="2">
        <v>1.5099999999999998</v>
      </c>
      <c r="C336" s="2">
        <v>1.26</v>
      </c>
      <c r="D336" s="14">
        <f t="shared" si="17"/>
        <v>1.9025999999999998</v>
      </c>
      <c r="E336" s="4">
        <f t="shared" si="16"/>
        <v>162.95020000000002</v>
      </c>
      <c r="F336" s="4">
        <f t="shared" si="18"/>
        <v>4.1502000000000123</v>
      </c>
      <c r="G336" s="12">
        <v>2023</v>
      </c>
    </row>
    <row r="337" spans="1:7" x14ac:dyDescent="0.2">
      <c r="A337" s="20">
        <v>44943.594276620373</v>
      </c>
      <c r="B337" s="2">
        <v>1.5199999999999996</v>
      </c>
      <c r="C337" s="2">
        <v>1.26</v>
      </c>
      <c r="D337" s="14">
        <f t="shared" si="17"/>
        <v>1.9151999999999996</v>
      </c>
      <c r="E337" s="4">
        <f t="shared" si="16"/>
        <v>162.96280000000002</v>
      </c>
      <c r="F337" s="4">
        <f t="shared" si="18"/>
        <v>4.1628000000000043</v>
      </c>
      <c r="G337" s="12">
        <v>2023</v>
      </c>
    </row>
    <row r="338" spans="1:7" x14ac:dyDescent="0.2">
      <c r="A338" s="20">
        <v>44943.599097222221</v>
      </c>
      <c r="B338" s="2">
        <v>1.5300000000000002</v>
      </c>
      <c r="C338" s="2">
        <v>1.26</v>
      </c>
      <c r="D338" s="14">
        <f t="shared" si="17"/>
        <v>1.9278000000000004</v>
      </c>
      <c r="E338" s="4">
        <f t="shared" si="16"/>
        <v>162.97540000000001</v>
      </c>
      <c r="F338" s="4">
        <f t="shared" si="18"/>
        <v>4.1753999999999962</v>
      </c>
      <c r="G338" s="12">
        <v>2023</v>
      </c>
    </row>
    <row r="339" spans="1:7" x14ac:dyDescent="0.2">
      <c r="A339" s="20">
        <v>44943.623315972225</v>
      </c>
      <c r="B339" s="2">
        <v>1.54</v>
      </c>
      <c r="C339" s="2">
        <v>1.26</v>
      </c>
      <c r="D339" s="14">
        <f t="shared" si="17"/>
        <v>1.9404000000000001</v>
      </c>
      <c r="E339" s="4">
        <f t="shared" si="16"/>
        <v>162.98800000000003</v>
      </c>
      <c r="F339" s="4">
        <f t="shared" si="18"/>
        <v>4.1880000000000166</v>
      </c>
      <c r="G339" s="12">
        <v>2023</v>
      </c>
    </row>
    <row r="340" spans="1:7" x14ac:dyDescent="0.2">
      <c r="A340" s="20">
        <v>44946.271631944444</v>
      </c>
      <c r="B340" s="2">
        <v>1.5499999999999998</v>
      </c>
      <c r="C340" s="2">
        <v>1.26</v>
      </c>
      <c r="D340" s="14">
        <f t="shared" si="17"/>
        <v>1.9529999999999998</v>
      </c>
      <c r="E340" s="4">
        <f t="shared" si="16"/>
        <v>163.00060000000002</v>
      </c>
      <c r="F340" s="4">
        <f t="shared" si="18"/>
        <v>4.2006000000000085</v>
      </c>
      <c r="G340" s="12">
        <v>2023</v>
      </c>
    </row>
    <row r="341" spans="1:7" x14ac:dyDescent="0.2">
      <c r="A341" s="20">
        <v>44946.438292824074</v>
      </c>
      <c r="B341" s="2">
        <v>1.5599999999999996</v>
      </c>
      <c r="C341" s="2">
        <v>1.26</v>
      </c>
      <c r="D341" s="14">
        <f t="shared" si="17"/>
        <v>1.9655999999999996</v>
      </c>
      <c r="E341" s="4">
        <f t="shared" si="16"/>
        <v>163.01320000000001</v>
      </c>
      <c r="F341" s="4">
        <f t="shared" si="18"/>
        <v>4.2132000000000005</v>
      </c>
      <c r="G341" s="12">
        <v>2023</v>
      </c>
    </row>
    <row r="342" spans="1:7" x14ac:dyDescent="0.2">
      <c r="A342" s="20">
        <v>44946.460312499999</v>
      </c>
      <c r="B342" s="2">
        <v>1.5700000000000003</v>
      </c>
      <c r="C342" s="2">
        <v>1.26</v>
      </c>
      <c r="D342" s="14">
        <f t="shared" si="17"/>
        <v>1.9782000000000004</v>
      </c>
      <c r="E342" s="4">
        <f t="shared" si="16"/>
        <v>163.0258</v>
      </c>
      <c r="F342" s="4">
        <f t="shared" si="18"/>
        <v>4.2257999999999925</v>
      </c>
      <c r="G342" s="12">
        <v>2023</v>
      </c>
    </row>
    <row r="343" spans="1:7" x14ac:dyDescent="0.2">
      <c r="A343" s="20">
        <v>44946.460381944446</v>
      </c>
      <c r="B343" s="2">
        <v>1.58</v>
      </c>
      <c r="C343" s="2">
        <v>1.26</v>
      </c>
      <c r="D343" s="14">
        <f t="shared" si="17"/>
        <v>1.9908000000000001</v>
      </c>
      <c r="E343" s="4">
        <f t="shared" si="16"/>
        <v>163.03840000000002</v>
      </c>
      <c r="F343" s="4">
        <f t="shared" si="18"/>
        <v>4.2384000000000128</v>
      </c>
      <c r="G343" s="12">
        <v>2023</v>
      </c>
    </row>
    <row r="344" spans="1:7" x14ac:dyDescent="0.2">
      <c r="A344" s="20">
        <v>44946.460503472219</v>
      </c>
      <c r="B344" s="2">
        <v>1.5899999999999999</v>
      </c>
      <c r="C344" s="2">
        <v>1.26</v>
      </c>
      <c r="D344" s="14">
        <f t="shared" si="17"/>
        <v>2.0033999999999996</v>
      </c>
      <c r="E344" s="4">
        <f t="shared" si="16"/>
        <v>163.05100000000002</v>
      </c>
      <c r="F344" s="4">
        <f t="shared" si="18"/>
        <v>4.2510000000000048</v>
      </c>
      <c r="G344" s="12">
        <v>2023</v>
      </c>
    </row>
    <row r="345" spans="1:7" x14ac:dyDescent="0.2">
      <c r="A345" s="20">
        <v>44946.462135416667</v>
      </c>
      <c r="B345" s="2">
        <v>1.5999999999999996</v>
      </c>
      <c r="C345" s="2">
        <v>1.26</v>
      </c>
      <c r="D345" s="14">
        <f t="shared" si="17"/>
        <v>2.0159999999999996</v>
      </c>
      <c r="E345" s="4">
        <f t="shared" si="16"/>
        <v>163.06360000000001</v>
      </c>
      <c r="F345" s="4">
        <f t="shared" si="18"/>
        <v>4.2635999999999967</v>
      </c>
      <c r="G345" s="12">
        <v>2023</v>
      </c>
    </row>
    <row r="346" spans="1:7" x14ac:dyDescent="0.2">
      <c r="A346" s="20">
        <v>44946.464849537035</v>
      </c>
      <c r="B346" s="2">
        <v>1.6100000000000003</v>
      </c>
      <c r="C346" s="2">
        <v>1.26</v>
      </c>
      <c r="D346" s="14">
        <f t="shared" si="17"/>
        <v>2.0286000000000004</v>
      </c>
      <c r="E346" s="4">
        <f t="shared" si="16"/>
        <v>163.07620000000003</v>
      </c>
      <c r="F346" s="4">
        <f t="shared" si="18"/>
        <v>4.2762000000000171</v>
      </c>
      <c r="G346" s="12">
        <v>2023</v>
      </c>
    </row>
    <row r="347" spans="1:7" x14ac:dyDescent="0.2">
      <c r="A347" s="20">
        <v>44946.466996527779</v>
      </c>
      <c r="B347" s="2">
        <v>1.62</v>
      </c>
      <c r="C347" s="2">
        <v>1.26</v>
      </c>
      <c r="D347" s="14">
        <f t="shared" si="17"/>
        <v>2.0412000000000003</v>
      </c>
      <c r="E347" s="4">
        <f t="shared" si="16"/>
        <v>163.08880000000002</v>
      </c>
      <c r="F347" s="4">
        <f t="shared" si="18"/>
        <v>4.288800000000009</v>
      </c>
      <c r="G347" s="12">
        <v>2023</v>
      </c>
    </row>
    <row r="348" spans="1:7" x14ac:dyDescent="0.2">
      <c r="A348" s="20">
        <v>44946.469693287036</v>
      </c>
      <c r="B348" s="2">
        <v>1.63</v>
      </c>
      <c r="C348" s="2">
        <v>1.26</v>
      </c>
      <c r="D348" s="14">
        <f t="shared" si="17"/>
        <v>2.0537999999999998</v>
      </c>
      <c r="E348" s="4">
        <f t="shared" si="16"/>
        <v>163.10140000000001</v>
      </c>
      <c r="F348" s="4">
        <f t="shared" si="18"/>
        <v>4.301400000000001</v>
      </c>
      <c r="G348" s="12">
        <v>2023</v>
      </c>
    </row>
    <row r="349" spans="1:7" x14ac:dyDescent="0.2">
      <c r="A349" s="20">
        <v>44946.472071759257</v>
      </c>
      <c r="B349" s="2">
        <v>1.6399999999999997</v>
      </c>
      <c r="C349" s="2">
        <v>1.26</v>
      </c>
      <c r="D349" s="14">
        <f t="shared" si="17"/>
        <v>2.0663999999999998</v>
      </c>
      <c r="E349" s="4">
        <f t="shared" si="16"/>
        <v>163.114</v>
      </c>
      <c r="F349" s="4">
        <f t="shared" si="18"/>
        <v>4.313999999999993</v>
      </c>
      <c r="G349" s="12">
        <v>2023</v>
      </c>
    </row>
    <row r="350" spans="1:7" x14ac:dyDescent="0.2">
      <c r="A350" s="20">
        <v>44946.47543402778</v>
      </c>
      <c r="B350" s="2">
        <v>1.6499999999999995</v>
      </c>
      <c r="C350" s="2">
        <v>1.26</v>
      </c>
      <c r="D350" s="14">
        <f t="shared" si="17"/>
        <v>2.0789999999999993</v>
      </c>
      <c r="E350" s="4">
        <f t="shared" si="16"/>
        <v>163.12660000000002</v>
      </c>
      <c r="F350" s="4">
        <f t="shared" si="18"/>
        <v>4.3266000000000133</v>
      </c>
      <c r="G350" s="12">
        <v>2023</v>
      </c>
    </row>
    <row r="351" spans="1:7" x14ac:dyDescent="0.2">
      <c r="A351" s="20">
        <v>44946.478425925925</v>
      </c>
      <c r="B351" s="2">
        <v>1.6600000000000001</v>
      </c>
      <c r="C351" s="2">
        <v>1.26</v>
      </c>
      <c r="D351" s="14">
        <f t="shared" si="17"/>
        <v>2.0916000000000001</v>
      </c>
      <c r="E351" s="4">
        <f t="shared" si="16"/>
        <v>163.13920000000002</v>
      </c>
      <c r="F351" s="4">
        <f t="shared" si="18"/>
        <v>4.3392000000000053</v>
      </c>
      <c r="G351" s="12">
        <v>2023</v>
      </c>
    </row>
    <row r="352" spans="1:7" x14ac:dyDescent="0.2">
      <c r="A352" s="20">
        <v>44946.482586805556</v>
      </c>
      <c r="B352" s="2">
        <v>1.67</v>
      </c>
      <c r="C352" s="2">
        <v>1.26</v>
      </c>
      <c r="D352" s="14">
        <f t="shared" si="17"/>
        <v>2.1042000000000001</v>
      </c>
      <c r="E352" s="4">
        <f t="shared" si="16"/>
        <v>163.15180000000001</v>
      </c>
      <c r="F352" s="4">
        <f t="shared" si="18"/>
        <v>4.3517999999999972</v>
      </c>
      <c r="G352" s="12">
        <v>2023</v>
      </c>
    </row>
    <row r="353" spans="1:7" x14ac:dyDescent="0.2">
      <c r="A353" s="20">
        <v>44946.486255787036</v>
      </c>
      <c r="B353" s="2">
        <v>1.6799999999999997</v>
      </c>
      <c r="C353" s="2">
        <v>1.26</v>
      </c>
      <c r="D353" s="14">
        <f t="shared" si="17"/>
        <v>2.1167999999999996</v>
      </c>
      <c r="E353" s="4">
        <f t="shared" si="16"/>
        <v>163.16440000000003</v>
      </c>
      <c r="F353" s="4">
        <f t="shared" si="18"/>
        <v>4.3644000000000176</v>
      </c>
      <c r="G353" s="12">
        <v>2023</v>
      </c>
    </row>
    <row r="354" spans="1:7" x14ac:dyDescent="0.2">
      <c r="A354" s="20">
        <v>44946.492667824074</v>
      </c>
      <c r="B354" s="2">
        <v>1.6899999999999995</v>
      </c>
      <c r="C354" s="2">
        <v>1.26</v>
      </c>
      <c r="D354" s="14">
        <f t="shared" si="17"/>
        <v>2.1293999999999995</v>
      </c>
      <c r="E354" s="4">
        <f t="shared" si="16"/>
        <v>163.17700000000002</v>
      </c>
      <c r="F354" s="4">
        <f t="shared" si="18"/>
        <v>4.3770000000000095</v>
      </c>
      <c r="G354" s="12">
        <v>2023</v>
      </c>
    </row>
    <row r="355" spans="1:7" x14ac:dyDescent="0.2">
      <c r="A355" s="20">
        <v>44946.501643518517</v>
      </c>
      <c r="B355" s="2">
        <v>1.7000000000000002</v>
      </c>
      <c r="C355" s="2">
        <v>1.26</v>
      </c>
      <c r="D355" s="14">
        <f t="shared" si="17"/>
        <v>2.1420000000000003</v>
      </c>
      <c r="E355" s="4">
        <f t="shared" si="16"/>
        <v>163.18960000000001</v>
      </c>
      <c r="F355" s="4">
        <f t="shared" si="18"/>
        <v>4.3896000000000015</v>
      </c>
      <c r="G355" s="12">
        <v>2023</v>
      </c>
    </row>
    <row r="356" spans="1:7" x14ac:dyDescent="0.2">
      <c r="A356" s="20">
        <v>44946.52207175926</v>
      </c>
      <c r="B356" s="2">
        <v>1.71</v>
      </c>
      <c r="C356" s="2">
        <v>1.26</v>
      </c>
      <c r="D356" s="14">
        <f t="shared" si="17"/>
        <v>2.1545999999999998</v>
      </c>
      <c r="E356" s="4">
        <f t="shared" si="16"/>
        <v>163.2022</v>
      </c>
      <c r="F356" s="4">
        <f t="shared" si="18"/>
        <v>4.4021999999999935</v>
      </c>
      <c r="G356" s="12">
        <v>2023</v>
      </c>
    </row>
    <row r="357" spans="1:7" x14ac:dyDescent="0.2">
      <c r="A357" s="20">
        <v>44949.417135416668</v>
      </c>
      <c r="B357" s="2">
        <v>1.7199999999999998</v>
      </c>
      <c r="C357" s="2">
        <v>1.26</v>
      </c>
      <c r="D357" s="14">
        <f t="shared" si="17"/>
        <v>2.1671999999999998</v>
      </c>
      <c r="E357" s="4">
        <f t="shared" si="16"/>
        <v>163.21480000000003</v>
      </c>
      <c r="F357" s="4">
        <f t="shared" si="18"/>
        <v>4.4148000000000138</v>
      </c>
      <c r="G357" s="12">
        <v>2023</v>
      </c>
    </row>
    <row r="358" spans="1:7" x14ac:dyDescent="0.2">
      <c r="A358" s="20">
        <v>44950.377297453706</v>
      </c>
      <c r="B358" s="2">
        <v>1.7299999999999995</v>
      </c>
      <c r="C358" s="2">
        <v>1.26</v>
      </c>
      <c r="D358" s="14">
        <f t="shared" si="17"/>
        <v>2.1797999999999993</v>
      </c>
      <c r="E358" s="4">
        <f t="shared" si="16"/>
        <v>163.22740000000002</v>
      </c>
      <c r="F358" s="4">
        <f t="shared" si="18"/>
        <v>4.4274000000000058</v>
      </c>
      <c r="G358" s="12">
        <v>2023</v>
      </c>
    </row>
    <row r="359" spans="1:7" x14ac:dyDescent="0.2">
      <c r="A359" s="20">
        <v>44971.660138888888</v>
      </c>
      <c r="B359" s="2">
        <v>1.7400000000000002</v>
      </c>
      <c r="C359" s="2">
        <v>1.26</v>
      </c>
      <c r="D359" s="14">
        <f t="shared" si="17"/>
        <v>2.1924000000000001</v>
      </c>
      <c r="E359" s="4">
        <f t="shared" si="16"/>
        <v>163.24</v>
      </c>
      <c r="F359" s="4">
        <f t="shared" si="18"/>
        <v>4.4399999999999977</v>
      </c>
      <c r="G359" s="12">
        <v>2023</v>
      </c>
    </row>
    <row r="360" spans="1:7" x14ac:dyDescent="0.2">
      <c r="A360" s="20">
        <v>44971.664751157405</v>
      </c>
      <c r="B360" s="2">
        <v>1.75</v>
      </c>
      <c r="C360" s="2">
        <v>1.26</v>
      </c>
      <c r="D360" s="14">
        <f t="shared" si="17"/>
        <v>2.2050000000000001</v>
      </c>
      <c r="E360" s="4">
        <f t="shared" si="16"/>
        <v>163.25260000000003</v>
      </c>
      <c r="F360" s="4">
        <f t="shared" si="18"/>
        <v>4.4526000000000181</v>
      </c>
      <c r="G360" s="12">
        <v>2023</v>
      </c>
    </row>
    <row r="361" spans="1:7" x14ac:dyDescent="0.2">
      <c r="A361" s="20">
        <v>44971.696909722225</v>
      </c>
      <c r="B361" s="2">
        <v>1.7599999999999998</v>
      </c>
      <c r="C361" s="2">
        <v>1.26</v>
      </c>
      <c r="D361" s="14">
        <f t="shared" si="17"/>
        <v>2.2175999999999996</v>
      </c>
      <c r="E361" s="4">
        <f t="shared" si="16"/>
        <v>163.26520000000002</v>
      </c>
      <c r="F361" s="4">
        <f t="shared" si="18"/>
        <v>4.46520000000001</v>
      </c>
      <c r="G361" s="12">
        <v>2023</v>
      </c>
    </row>
    <row r="362" spans="1:7" x14ac:dyDescent="0.2">
      <c r="A362" s="20">
        <v>44971.699635416669</v>
      </c>
      <c r="B362" s="2">
        <v>1.7699999999999996</v>
      </c>
      <c r="C362" s="2">
        <v>1.26</v>
      </c>
      <c r="D362" s="14">
        <f t="shared" si="17"/>
        <v>2.2301999999999995</v>
      </c>
      <c r="E362" s="4">
        <f t="shared" si="16"/>
        <v>163.27780000000001</v>
      </c>
      <c r="F362" s="4">
        <f t="shared" si="18"/>
        <v>4.477800000000002</v>
      </c>
      <c r="G362" s="12">
        <v>2023</v>
      </c>
    </row>
    <row r="363" spans="1:7" x14ac:dyDescent="0.2">
      <c r="A363" s="20">
        <v>44972.432737268522</v>
      </c>
      <c r="B363" s="2">
        <v>1.7800000000000002</v>
      </c>
      <c r="C363" s="2">
        <v>1.26</v>
      </c>
      <c r="D363" s="14">
        <f t="shared" si="17"/>
        <v>2.2428000000000003</v>
      </c>
      <c r="E363" s="4">
        <f t="shared" si="16"/>
        <v>163.29040000000001</v>
      </c>
      <c r="F363" s="4">
        <f t="shared" si="18"/>
        <v>4.490399999999994</v>
      </c>
      <c r="G363" s="12">
        <v>2023</v>
      </c>
    </row>
    <row r="364" spans="1:7" x14ac:dyDescent="0.2">
      <c r="A364" s="20">
        <v>44979.028032407405</v>
      </c>
      <c r="B364" s="2">
        <v>1.79</v>
      </c>
      <c r="C364" s="2">
        <v>1.26</v>
      </c>
      <c r="D364" s="14">
        <f t="shared" si="17"/>
        <v>2.2553999999999998</v>
      </c>
      <c r="E364" s="4">
        <f t="shared" si="16"/>
        <v>163.30300000000003</v>
      </c>
      <c r="F364" s="4">
        <f t="shared" si="18"/>
        <v>4.5030000000000143</v>
      </c>
      <c r="G364" s="12">
        <v>2023</v>
      </c>
    </row>
    <row r="365" spans="1:7" x14ac:dyDescent="0.2">
      <c r="A365" s="20">
        <v>44979.159490740742</v>
      </c>
      <c r="B365" s="2">
        <v>1.7999999999999998</v>
      </c>
      <c r="C365" s="2">
        <v>1.26</v>
      </c>
      <c r="D365" s="14">
        <f t="shared" si="17"/>
        <v>2.2679999999999998</v>
      </c>
      <c r="E365" s="4">
        <f t="shared" si="16"/>
        <v>163.31560000000002</v>
      </c>
      <c r="F365" s="4">
        <f t="shared" si="18"/>
        <v>4.5156000000000063</v>
      </c>
      <c r="G365" s="12">
        <v>2023</v>
      </c>
    </row>
    <row r="366" spans="1:7" x14ac:dyDescent="0.2">
      <c r="A366" s="20">
        <v>44979.280688657411</v>
      </c>
      <c r="B366" s="2">
        <v>1.8099999999999996</v>
      </c>
      <c r="C366" s="2">
        <v>1.26</v>
      </c>
      <c r="D366" s="14">
        <f t="shared" si="17"/>
        <v>2.2805999999999997</v>
      </c>
      <c r="E366" s="4">
        <f t="shared" si="16"/>
        <v>163.32820000000001</v>
      </c>
      <c r="F366" s="4">
        <f t="shared" si="18"/>
        <v>4.5281999999999982</v>
      </c>
      <c r="G366" s="12">
        <v>2023</v>
      </c>
    </row>
    <row r="367" spans="1:7" x14ac:dyDescent="0.2">
      <c r="A367" s="20">
        <v>44979.366221064818</v>
      </c>
      <c r="B367" s="2">
        <v>1.8200000000000003</v>
      </c>
      <c r="C367" s="2">
        <v>1.26</v>
      </c>
      <c r="D367" s="14">
        <f t="shared" si="17"/>
        <v>2.2932000000000006</v>
      </c>
      <c r="E367" s="4">
        <f t="shared" si="16"/>
        <v>163.34080000000003</v>
      </c>
      <c r="F367" s="4">
        <f t="shared" si="18"/>
        <v>4.5408000000000186</v>
      </c>
      <c r="G367" s="12">
        <v>2023</v>
      </c>
    </row>
    <row r="368" spans="1:7" x14ac:dyDescent="0.2">
      <c r="A368" s="20">
        <v>44986.100173611114</v>
      </c>
      <c r="B368" s="2">
        <v>1.83</v>
      </c>
      <c r="C368" s="2">
        <v>1.26</v>
      </c>
      <c r="D368" s="14">
        <f t="shared" si="17"/>
        <v>2.3058000000000001</v>
      </c>
      <c r="E368" s="4">
        <f t="shared" si="16"/>
        <v>163.35340000000002</v>
      </c>
      <c r="F368" s="4">
        <f t="shared" si="18"/>
        <v>4.5534000000000106</v>
      </c>
      <c r="G368" s="12">
        <v>2023</v>
      </c>
    </row>
    <row r="369" spans="1:7" x14ac:dyDescent="0.2">
      <c r="A369" s="20">
        <v>44986.15179398148</v>
      </c>
      <c r="B369" s="2">
        <v>1.8399999999999999</v>
      </c>
      <c r="C369" s="2">
        <v>1.26</v>
      </c>
      <c r="D369" s="14">
        <f t="shared" si="17"/>
        <v>2.3184</v>
      </c>
      <c r="E369" s="4">
        <f t="shared" si="16"/>
        <v>163.36600000000001</v>
      </c>
      <c r="F369" s="4">
        <f t="shared" si="18"/>
        <v>4.5660000000000025</v>
      </c>
      <c r="G369" s="12">
        <v>2023</v>
      </c>
    </row>
    <row r="370" spans="1:7" x14ac:dyDescent="0.2">
      <c r="A370" s="20">
        <v>44986.163177083334</v>
      </c>
      <c r="B370" s="2">
        <v>1.8499999999999996</v>
      </c>
      <c r="C370" s="2">
        <v>1.26</v>
      </c>
      <c r="D370" s="14">
        <f t="shared" si="17"/>
        <v>2.3309999999999995</v>
      </c>
      <c r="E370" s="4">
        <f t="shared" si="16"/>
        <v>163.37860000000001</v>
      </c>
      <c r="F370" s="4">
        <f t="shared" si="18"/>
        <v>4.5785999999999945</v>
      </c>
      <c r="G370" s="12">
        <v>2023</v>
      </c>
    </row>
    <row r="371" spans="1:7" x14ac:dyDescent="0.2">
      <c r="A371" s="20">
        <v>44986.173125000001</v>
      </c>
      <c r="B371" s="2">
        <v>1.8600000000000003</v>
      </c>
      <c r="C371" s="2">
        <v>1.26</v>
      </c>
      <c r="D371" s="14">
        <f t="shared" si="17"/>
        <v>2.3436000000000003</v>
      </c>
      <c r="E371" s="4">
        <f t="shared" si="16"/>
        <v>163.39120000000003</v>
      </c>
      <c r="F371" s="4">
        <f t="shared" si="18"/>
        <v>4.5912000000000148</v>
      </c>
      <c r="G371" s="12">
        <v>2023</v>
      </c>
    </row>
    <row r="372" spans="1:7" x14ac:dyDescent="0.2">
      <c r="A372" s="20">
        <v>44986.180121527781</v>
      </c>
      <c r="B372" s="2">
        <v>1.87</v>
      </c>
      <c r="C372" s="2">
        <v>1.26</v>
      </c>
      <c r="D372" s="14">
        <f t="shared" si="17"/>
        <v>2.3562000000000003</v>
      </c>
      <c r="E372" s="4">
        <f t="shared" si="16"/>
        <v>163.40380000000002</v>
      </c>
      <c r="F372" s="4">
        <f t="shared" si="18"/>
        <v>4.6038000000000068</v>
      </c>
      <c r="G372" s="12">
        <v>2023</v>
      </c>
    </row>
    <row r="373" spans="1:7" x14ac:dyDescent="0.2">
      <c r="A373" s="20">
        <v>44986.446047453705</v>
      </c>
      <c r="B373" s="2">
        <v>1.88</v>
      </c>
      <c r="C373" s="2">
        <v>1.26</v>
      </c>
      <c r="D373" s="14">
        <f t="shared" si="17"/>
        <v>2.3687999999999998</v>
      </c>
      <c r="E373" s="4">
        <f t="shared" si="16"/>
        <v>163.41640000000001</v>
      </c>
      <c r="F373" s="4">
        <f t="shared" si="18"/>
        <v>4.6163999999999987</v>
      </c>
      <c r="G373" s="12">
        <v>2023</v>
      </c>
    </row>
    <row r="374" spans="1:7" x14ac:dyDescent="0.2">
      <c r="A374" s="20">
        <v>44995.809618055559</v>
      </c>
      <c r="B374" s="2">
        <v>1.8899999999999997</v>
      </c>
      <c r="C374" s="2">
        <v>1.26</v>
      </c>
      <c r="D374" s="14">
        <f t="shared" si="17"/>
        <v>2.3813999999999997</v>
      </c>
      <c r="E374" s="4">
        <f t="shared" si="16"/>
        <v>163.42900000000003</v>
      </c>
      <c r="F374" s="4">
        <f t="shared" si="18"/>
        <v>4.6290000000000191</v>
      </c>
      <c r="G374" s="12">
        <v>2023</v>
      </c>
    </row>
    <row r="375" spans="1:7" x14ac:dyDescent="0.2">
      <c r="A375" s="20">
        <v>44995.814629629633</v>
      </c>
      <c r="B375" s="2">
        <v>1.8999999999999995</v>
      </c>
      <c r="C375" s="2">
        <v>1.26</v>
      </c>
      <c r="D375" s="14">
        <f t="shared" si="17"/>
        <v>2.3939999999999992</v>
      </c>
      <c r="E375" s="4">
        <f t="shared" si="16"/>
        <v>163.44160000000002</v>
      </c>
      <c r="F375" s="4">
        <f t="shared" si="18"/>
        <v>4.6416000000000111</v>
      </c>
      <c r="G375" s="12">
        <v>2023</v>
      </c>
    </row>
    <row r="376" spans="1:7" x14ac:dyDescent="0.2">
      <c r="A376" s="20">
        <v>44995.818460648145</v>
      </c>
      <c r="B376" s="2">
        <v>1.9099999999999993</v>
      </c>
      <c r="C376" s="2">
        <v>1.26</v>
      </c>
      <c r="D376" s="14">
        <f t="shared" si="17"/>
        <v>2.4065999999999992</v>
      </c>
      <c r="E376" s="4">
        <f t="shared" si="16"/>
        <v>163.45420000000001</v>
      </c>
      <c r="F376" s="4">
        <f t="shared" si="18"/>
        <v>4.654200000000003</v>
      </c>
      <c r="G376" s="12">
        <v>2023</v>
      </c>
    </row>
    <row r="377" spans="1:7" x14ac:dyDescent="0.2">
      <c r="A377" s="20">
        <v>44996.590086805554</v>
      </c>
      <c r="B377" s="2">
        <v>1.919999999999999</v>
      </c>
      <c r="C377" s="2">
        <v>1.26</v>
      </c>
      <c r="D377" s="14">
        <f t="shared" si="17"/>
        <v>2.4191999999999987</v>
      </c>
      <c r="E377" s="4">
        <f t="shared" si="16"/>
        <v>163.46680000000001</v>
      </c>
      <c r="F377" s="4">
        <f t="shared" si="18"/>
        <v>4.666799999999995</v>
      </c>
      <c r="G377" s="12">
        <v>2023</v>
      </c>
    </row>
    <row r="378" spans="1:7" x14ac:dyDescent="0.2">
      <c r="A378" s="20">
        <v>44996.590630787039</v>
      </c>
      <c r="B378" s="2">
        <v>1.9300000000000006</v>
      </c>
      <c r="C378" s="2">
        <v>1.26</v>
      </c>
      <c r="D378" s="14">
        <f t="shared" si="17"/>
        <v>2.4318000000000008</v>
      </c>
      <c r="E378" s="4">
        <f t="shared" ref="E378:E441" si="19">D378+$E$184</f>
        <v>163.47940000000003</v>
      </c>
      <c r="F378" s="4">
        <f t="shared" si="18"/>
        <v>4.6794000000000153</v>
      </c>
      <c r="G378" s="12">
        <v>2023</v>
      </c>
    </row>
    <row r="379" spans="1:7" x14ac:dyDescent="0.2">
      <c r="A379" s="20">
        <v>44996.591932870368</v>
      </c>
      <c r="B379" s="2">
        <v>1.9400000000000004</v>
      </c>
      <c r="C379" s="2">
        <v>1.26</v>
      </c>
      <c r="D379" s="14">
        <f t="shared" ref="D379:D442" si="20">B379*C379</f>
        <v>2.4444000000000004</v>
      </c>
      <c r="E379" s="4">
        <f t="shared" si="19"/>
        <v>163.49200000000002</v>
      </c>
      <c r="F379" s="4">
        <f t="shared" si="18"/>
        <v>4.6920000000000073</v>
      </c>
      <c r="G379" s="12">
        <v>2023</v>
      </c>
    </row>
    <row r="380" spans="1:7" x14ac:dyDescent="0.2">
      <c r="A380" s="20">
        <v>44996.592771990741</v>
      </c>
      <c r="B380" s="2">
        <v>1.9500000000000002</v>
      </c>
      <c r="C380" s="2">
        <v>1.26</v>
      </c>
      <c r="D380" s="14">
        <f t="shared" si="20"/>
        <v>2.4570000000000003</v>
      </c>
      <c r="E380" s="4">
        <f t="shared" si="19"/>
        <v>163.50460000000001</v>
      </c>
      <c r="F380" s="4">
        <f t="shared" si="18"/>
        <v>4.7045999999999992</v>
      </c>
      <c r="G380" s="12">
        <v>2023</v>
      </c>
    </row>
    <row r="381" spans="1:7" x14ac:dyDescent="0.2">
      <c r="A381" s="20">
        <v>44996.593969907408</v>
      </c>
      <c r="B381" s="2">
        <v>1.96</v>
      </c>
      <c r="C381" s="2">
        <v>1.26</v>
      </c>
      <c r="D381" s="14">
        <f t="shared" si="20"/>
        <v>2.4695999999999998</v>
      </c>
      <c r="E381" s="4">
        <f t="shared" si="19"/>
        <v>163.5172</v>
      </c>
      <c r="F381" s="4">
        <f t="shared" si="18"/>
        <v>4.7171999999999912</v>
      </c>
      <c r="G381" s="12">
        <v>2023</v>
      </c>
    </row>
    <row r="382" spans="1:7" x14ac:dyDescent="0.2">
      <c r="A382" s="20">
        <v>44996.594826388886</v>
      </c>
      <c r="B382" s="2">
        <v>1.9699999999999998</v>
      </c>
      <c r="C382" s="2">
        <v>1.26</v>
      </c>
      <c r="D382" s="14">
        <f t="shared" si="20"/>
        <v>2.4821999999999997</v>
      </c>
      <c r="E382" s="4">
        <f t="shared" si="19"/>
        <v>163.52980000000002</v>
      </c>
      <c r="F382" s="4">
        <f t="shared" si="18"/>
        <v>4.7298000000000116</v>
      </c>
      <c r="G382" s="12">
        <v>2023</v>
      </c>
    </row>
    <row r="383" spans="1:7" x14ac:dyDescent="0.2">
      <c r="A383" s="20">
        <v>44996.596678240741</v>
      </c>
      <c r="B383" s="2">
        <v>1.9799999999999995</v>
      </c>
      <c r="C383" s="2">
        <v>1.26</v>
      </c>
      <c r="D383" s="14">
        <f t="shared" si="20"/>
        <v>2.4947999999999992</v>
      </c>
      <c r="E383" s="4">
        <f t="shared" si="19"/>
        <v>163.54240000000001</v>
      </c>
      <c r="F383" s="4">
        <f t="shared" si="18"/>
        <v>4.7424000000000035</v>
      </c>
      <c r="G383" s="12">
        <v>2023</v>
      </c>
    </row>
    <row r="384" spans="1:7" x14ac:dyDescent="0.2">
      <c r="A384" s="20">
        <v>44996.615671296298</v>
      </c>
      <c r="B384" s="2">
        <v>1.9899999999999993</v>
      </c>
      <c r="C384" s="2">
        <v>1.26</v>
      </c>
      <c r="D384" s="14">
        <f t="shared" si="20"/>
        <v>2.5073999999999992</v>
      </c>
      <c r="E384" s="4">
        <f t="shared" si="19"/>
        <v>163.55500000000001</v>
      </c>
      <c r="F384" s="4">
        <f t="shared" si="18"/>
        <v>4.7549999999999955</v>
      </c>
      <c r="G384" s="12">
        <v>2023</v>
      </c>
    </row>
    <row r="385" spans="1:7" x14ac:dyDescent="0.2">
      <c r="A385" s="20">
        <v>44996.621313657408</v>
      </c>
      <c r="B385" s="2">
        <v>1.9999999999999991</v>
      </c>
      <c r="C385" s="2">
        <v>1.26</v>
      </c>
      <c r="D385" s="14">
        <f t="shared" si="20"/>
        <v>2.5199999999999987</v>
      </c>
      <c r="E385" s="4">
        <f t="shared" si="19"/>
        <v>163.56760000000003</v>
      </c>
      <c r="F385" s="4">
        <f t="shared" si="18"/>
        <v>4.7676000000000158</v>
      </c>
      <c r="G385" s="12">
        <v>2023</v>
      </c>
    </row>
    <row r="386" spans="1:7" x14ac:dyDescent="0.2">
      <c r="A386" s="20">
        <v>44996.624386574076</v>
      </c>
      <c r="B386" s="2">
        <v>2.0100000000000007</v>
      </c>
      <c r="C386" s="2">
        <v>1.26</v>
      </c>
      <c r="D386" s="14">
        <f t="shared" si="20"/>
        <v>2.5326000000000009</v>
      </c>
      <c r="E386" s="4">
        <f t="shared" si="19"/>
        <v>163.58020000000002</v>
      </c>
      <c r="F386" s="4">
        <f t="shared" si="18"/>
        <v>4.7802000000000078</v>
      </c>
      <c r="G386" s="12">
        <v>2023</v>
      </c>
    </row>
    <row r="387" spans="1:7" x14ac:dyDescent="0.2">
      <c r="A387" s="20">
        <v>44996.629473379631</v>
      </c>
      <c r="B387" s="2">
        <v>2.0200000000000005</v>
      </c>
      <c r="C387" s="2">
        <v>1.26</v>
      </c>
      <c r="D387" s="14">
        <f t="shared" si="20"/>
        <v>2.5452000000000008</v>
      </c>
      <c r="E387" s="4">
        <f t="shared" si="19"/>
        <v>163.59280000000001</v>
      </c>
      <c r="F387" s="4">
        <f t="shared" ref="F387:F450" si="21">E387-158.8</f>
        <v>4.7927999999999997</v>
      </c>
      <c r="G387" s="12">
        <v>2023</v>
      </c>
    </row>
    <row r="388" spans="1:7" x14ac:dyDescent="0.2">
      <c r="A388" s="20">
        <v>44996.631927083334</v>
      </c>
      <c r="B388" s="2">
        <v>2.0300000000000002</v>
      </c>
      <c r="C388" s="2">
        <v>1.26</v>
      </c>
      <c r="D388" s="14">
        <f t="shared" si="20"/>
        <v>2.5578000000000003</v>
      </c>
      <c r="E388" s="4">
        <f t="shared" si="19"/>
        <v>163.60540000000003</v>
      </c>
      <c r="F388" s="4">
        <f t="shared" si="21"/>
        <v>4.8054000000000201</v>
      </c>
      <c r="G388" s="12">
        <v>2023</v>
      </c>
    </row>
    <row r="389" spans="1:7" x14ac:dyDescent="0.2">
      <c r="A389" s="20">
        <v>44996.636498842592</v>
      </c>
      <c r="B389" s="2">
        <v>2.04</v>
      </c>
      <c r="C389" s="2">
        <v>1.26</v>
      </c>
      <c r="D389" s="14">
        <f t="shared" si="20"/>
        <v>2.5704000000000002</v>
      </c>
      <c r="E389" s="4">
        <f t="shared" si="19"/>
        <v>163.61800000000002</v>
      </c>
      <c r="F389" s="4">
        <f t="shared" si="21"/>
        <v>4.8180000000000121</v>
      </c>
      <c r="G389" s="12">
        <v>2023</v>
      </c>
    </row>
    <row r="390" spans="1:7" x14ac:dyDescent="0.2">
      <c r="A390" s="20">
        <v>44996.647893518515</v>
      </c>
      <c r="B390" s="2">
        <v>2.0499999999999998</v>
      </c>
      <c r="C390" s="2">
        <v>1.26</v>
      </c>
      <c r="D390" s="14">
        <f t="shared" si="20"/>
        <v>2.5829999999999997</v>
      </c>
      <c r="E390" s="4">
        <f t="shared" si="19"/>
        <v>163.63060000000002</v>
      </c>
      <c r="F390" s="4">
        <f t="shared" si="21"/>
        <v>4.830600000000004</v>
      </c>
      <c r="G390" s="12">
        <v>2023</v>
      </c>
    </row>
    <row r="391" spans="1:7" x14ac:dyDescent="0.2">
      <c r="A391" s="20">
        <v>44996.682071759256</v>
      </c>
      <c r="B391" s="2">
        <v>2.0599999999999996</v>
      </c>
      <c r="C391" s="2">
        <v>1.26</v>
      </c>
      <c r="D391" s="14">
        <f t="shared" si="20"/>
        <v>2.5955999999999997</v>
      </c>
      <c r="E391" s="4">
        <f t="shared" si="19"/>
        <v>163.64320000000001</v>
      </c>
      <c r="F391" s="4">
        <f t="shared" si="21"/>
        <v>4.843199999999996</v>
      </c>
      <c r="G391" s="12">
        <v>2023</v>
      </c>
    </row>
    <row r="392" spans="1:7" x14ac:dyDescent="0.2">
      <c r="A392" s="20">
        <v>44996.688310185185</v>
      </c>
      <c r="B392" s="2">
        <v>2.0699999999999994</v>
      </c>
      <c r="C392" s="2">
        <v>1.26</v>
      </c>
      <c r="D392" s="14">
        <f t="shared" si="20"/>
        <v>2.6081999999999992</v>
      </c>
      <c r="E392" s="4">
        <f t="shared" si="19"/>
        <v>163.65580000000003</v>
      </c>
      <c r="F392" s="4">
        <f t="shared" si="21"/>
        <v>4.8558000000000163</v>
      </c>
      <c r="G392" s="12">
        <v>2023</v>
      </c>
    </row>
    <row r="393" spans="1:7" x14ac:dyDescent="0.2">
      <c r="A393" s="20">
        <v>44996.69427083333</v>
      </c>
      <c r="B393" s="2">
        <v>2.0799999999999992</v>
      </c>
      <c r="C393" s="2">
        <v>1.26</v>
      </c>
      <c r="D393" s="14">
        <f t="shared" si="20"/>
        <v>2.6207999999999991</v>
      </c>
      <c r="E393" s="4">
        <f t="shared" si="19"/>
        <v>163.66840000000002</v>
      </c>
      <c r="F393" s="4">
        <f t="shared" si="21"/>
        <v>4.8684000000000083</v>
      </c>
      <c r="G393" s="12">
        <v>2023</v>
      </c>
    </row>
    <row r="394" spans="1:7" x14ac:dyDescent="0.2">
      <c r="A394" s="20">
        <v>44996.700758101855</v>
      </c>
      <c r="B394" s="2">
        <v>2.0900000000000007</v>
      </c>
      <c r="C394" s="2">
        <v>1.26</v>
      </c>
      <c r="D394" s="14">
        <f t="shared" si="20"/>
        <v>2.6334000000000009</v>
      </c>
      <c r="E394" s="4">
        <f t="shared" si="19"/>
        <v>163.68100000000001</v>
      </c>
      <c r="F394" s="4">
        <f t="shared" si="21"/>
        <v>4.8810000000000002</v>
      </c>
      <c r="G394" s="12">
        <v>2023</v>
      </c>
    </row>
    <row r="395" spans="1:7" x14ac:dyDescent="0.2">
      <c r="A395" s="20">
        <v>44996.761996527777</v>
      </c>
      <c r="B395" s="2">
        <v>2.1000000000000005</v>
      </c>
      <c r="C395" s="2">
        <v>1.26</v>
      </c>
      <c r="D395" s="14">
        <f t="shared" si="20"/>
        <v>2.6460000000000008</v>
      </c>
      <c r="E395" s="4">
        <f t="shared" si="19"/>
        <v>163.6936</v>
      </c>
      <c r="F395" s="4">
        <f t="shared" si="21"/>
        <v>4.8935999999999922</v>
      </c>
      <c r="G395" s="12">
        <v>2023</v>
      </c>
    </row>
    <row r="396" spans="1:7" x14ac:dyDescent="0.2">
      <c r="A396" s="20">
        <v>44996.769872685189</v>
      </c>
      <c r="B396" s="2">
        <v>2.1100000000000003</v>
      </c>
      <c r="C396" s="2">
        <v>1.26</v>
      </c>
      <c r="D396" s="14">
        <f t="shared" si="20"/>
        <v>2.6586000000000003</v>
      </c>
      <c r="E396" s="4">
        <f t="shared" si="19"/>
        <v>163.70620000000002</v>
      </c>
      <c r="F396" s="4">
        <f t="shared" si="21"/>
        <v>4.9062000000000126</v>
      </c>
      <c r="G396" s="12">
        <v>2023</v>
      </c>
    </row>
    <row r="397" spans="1:7" x14ac:dyDescent="0.2">
      <c r="A397" s="20">
        <v>44996.774913194444</v>
      </c>
      <c r="B397" s="2">
        <v>2.12</v>
      </c>
      <c r="C397" s="2">
        <v>1.26</v>
      </c>
      <c r="D397" s="14">
        <f t="shared" si="20"/>
        <v>2.6712000000000002</v>
      </c>
      <c r="E397" s="4">
        <f t="shared" si="19"/>
        <v>163.71880000000002</v>
      </c>
      <c r="F397" s="4">
        <f t="shared" si="21"/>
        <v>4.9188000000000045</v>
      </c>
      <c r="G397" s="12">
        <v>2023</v>
      </c>
    </row>
    <row r="398" spans="1:7" x14ac:dyDescent="0.2">
      <c r="A398" s="20">
        <v>44996.778263888889</v>
      </c>
      <c r="B398" s="2">
        <v>2.13</v>
      </c>
      <c r="C398" s="2">
        <v>1.26</v>
      </c>
      <c r="D398" s="14">
        <f t="shared" si="20"/>
        <v>2.6837999999999997</v>
      </c>
      <c r="E398" s="4">
        <f t="shared" si="19"/>
        <v>163.73140000000001</v>
      </c>
      <c r="F398" s="4">
        <f t="shared" si="21"/>
        <v>4.9313999999999965</v>
      </c>
      <c r="G398" s="12">
        <v>2023</v>
      </c>
    </row>
    <row r="399" spans="1:7" x14ac:dyDescent="0.2">
      <c r="A399" s="20">
        <v>44996.782708333332</v>
      </c>
      <c r="B399" s="2">
        <v>2.1399999999999997</v>
      </c>
      <c r="C399" s="2">
        <v>1.26</v>
      </c>
      <c r="D399" s="14">
        <f t="shared" si="20"/>
        <v>2.6963999999999997</v>
      </c>
      <c r="E399" s="4">
        <f t="shared" si="19"/>
        <v>163.74400000000003</v>
      </c>
      <c r="F399" s="4">
        <f t="shared" si="21"/>
        <v>4.9440000000000168</v>
      </c>
      <c r="G399" s="12">
        <v>2023</v>
      </c>
    </row>
    <row r="400" spans="1:7" x14ac:dyDescent="0.2">
      <c r="A400" s="20">
        <v>44996.786689814813</v>
      </c>
      <c r="B400" s="2">
        <v>2.1499999999999995</v>
      </c>
      <c r="C400" s="2">
        <v>1.26</v>
      </c>
      <c r="D400" s="14">
        <f t="shared" si="20"/>
        <v>2.7089999999999992</v>
      </c>
      <c r="E400" s="4">
        <f t="shared" si="19"/>
        <v>163.75660000000002</v>
      </c>
      <c r="F400" s="4">
        <f t="shared" si="21"/>
        <v>4.9566000000000088</v>
      </c>
      <c r="G400" s="12">
        <v>2023</v>
      </c>
    </row>
    <row r="401" spans="1:7" x14ac:dyDescent="0.2">
      <c r="A401" s="20">
        <v>44996.79109953704</v>
      </c>
      <c r="B401" s="2">
        <v>2.1599999999999993</v>
      </c>
      <c r="C401" s="2">
        <v>1.26</v>
      </c>
      <c r="D401" s="14">
        <f t="shared" si="20"/>
        <v>2.7215999999999991</v>
      </c>
      <c r="E401" s="4">
        <f t="shared" si="19"/>
        <v>163.76920000000001</v>
      </c>
      <c r="F401" s="4">
        <f t="shared" si="21"/>
        <v>4.9692000000000007</v>
      </c>
      <c r="G401" s="12">
        <v>2023</v>
      </c>
    </row>
    <row r="402" spans="1:7" x14ac:dyDescent="0.2">
      <c r="A402" s="20">
        <v>44996.793709490739</v>
      </c>
      <c r="B402" s="2">
        <v>2.169999999999999</v>
      </c>
      <c r="C402" s="2">
        <v>1.26</v>
      </c>
      <c r="D402" s="14">
        <f t="shared" si="20"/>
        <v>2.7341999999999986</v>
      </c>
      <c r="E402" s="4">
        <f t="shared" si="19"/>
        <v>163.7818</v>
      </c>
      <c r="F402" s="4">
        <f t="shared" si="21"/>
        <v>4.9817999999999927</v>
      </c>
      <c r="G402" s="12">
        <v>2023</v>
      </c>
    </row>
    <row r="403" spans="1:7" x14ac:dyDescent="0.2">
      <c r="A403" s="20">
        <v>44996.795115740744</v>
      </c>
      <c r="B403" s="2">
        <v>2.1800000000000006</v>
      </c>
      <c r="C403" s="2">
        <v>1.26</v>
      </c>
      <c r="D403" s="14">
        <f t="shared" si="20"/>
        <v>2.7468000000000008</v>
      </c>
      <c r="E403" s="4">
        <f t="shared" si="19"/>
        <v>163.79440000000002</v>
      </c>
      <c r="F403" s="4">
        <f t="shared" si="21"/>
        <v>4.9944000000000131</v>
      </c>
      <c r="G403" s="12">
        <v>2023</v>
      </c>
    </row>
    <row r="404" spans="1:7" x14ac:dyDescent="0.2">
      <c r="A404" s="20">
        <v>44996.796209490742</v>
      </c>
      <c r="B404" s="2">
        <v>2.1900000000000004</v>
      </c>
      <c r="C404" s="2">
        <v>1.26</v>
      </c>
      <c r="D404" s="14">
        <f t="shared" si="20"/>
        <v>2.7594000000000003</v>
      </c>
      <c r="E404" s="4">
        <f t="shared" si="19"/>
        <v>163.80700000000002</v>
      </c>
      <c r="F404" s="4">
        <f t="shared" si="21"/>
        <v>5.007000000000005</v>
      </c>
      <c r="G404" s="12">
        <v>2023</v>
      </c>
    </row>
    <row r="405" spans="1:7" x14ac:dyDescent="0.2">
      <c r="A405" s="20">
        <v>44996.798130787036</v>
      </c>
      <c r="B405" s="2">
        <v>2.2000000000000002</v>
      </c>
      <c r="C405" s="2">
        <v>1.26</v>
      </c>
      <c r="D405" s="14">
        <f t="shared" si="20"/>
        <v>2.7720000000000002</v>
      </c>
      <c r="E405" s="4">
        <f t="shared" si="19"/>
        <v>163.81960000000001</v>
      </c>
      <c r="F405" s="4">
        <f t="shared" si="21"/>
        <v>5.019599999999997</v>
      </c>
      <c r="G405" s="12">
        <v>2023</v>
      </c>
    </row>
    <row r="406" spans="1:7" x14ac:dyDescent="0.2">
      <c r="A406" s="20">
        <v>44996.799259259256</v>
      </c>
      <c r="B406" s="2">
        <v>2.21</v>
      </c>
      <c r="C406" s="2">
        <v>1.26</v>
      </c>
      <c r="D406" s="14">
        <f t="shared" si="20"/>
        <v>2.7846000000000002</v>
      </c>
      <c r="E406" s="4">
        <f t="shared" si="19"/>
        <v>163.83220000000003</v>
      </c>
      <c r="F406" s="4">
        <f t="shared" si="21"/>
        <v>5.0322000000000173</v>
      </c>
      <c r="G406" s="12">
        <v>2023</v>
      </c>
    </row>
    <row r="407" spans="1:7" x14ac:dyDescent="0.2">
      <c r="A407" s="20">
        <v>44996.800700231484</v>
      </c>
      <c r="B407" s="2">
        <v>2.2199999999999998</v>
      </c>
      <c r="C407" s="2">
        <v>1.26</v>
      </c>
      <c r="D407" s="14">
        <f t="shared" si="20"/>
        <v>2.7971999999999997</v>
      </c>
      <c r="E407" s="4">
        <f t="shared" si="19"/>
        <v>163.84480000000002</v>
      </c>
      <c r="F407" s="4">
        <f t="shared" si="21"/>
        <v>5.0448000000000093</v>
      </c>
      <c r="G407" s="12">
        <v>2023</v>
      </c>
    </row>
    <row r="408" spans="1:7" x14ac:dyDescent="0.2">
      <c r="A408" s="20">
        <v>44996.801568287039</v>
      </c>
      <c r="B408" s="2">
        <v>2.2299999999999995</v>
      </c>
      <c r="C408" s="2">
        <v>1.26</v>
      </c>
      <c r="D408" s="14">
        <f t="shared" si="20"/>
        <v>2.8097999999999996</v>
      </c>
      <c r="E408" s="4">
        <f t="shared" si="19"/>
        <v>163.85740000000001</v>
      </c>
      <c r="F408" s="4">
        <f t="shared" si="21"/>
        <v>5.0574000000000012</v>
      </c>
      <c r="G408" s="12">
        <v>2023</v>
      </c>
    </row>
    <row r="409" spans="1:7" x14ac:dyDescent="0.2">
      <c r="A409" s="20">
        <v>44996.802690972225</v>
      </c>
      <c r="B409" s="2">
        <v>2.2399999999999993</v>
      </c>
      <c r="C409" s="2">
        <v>1.26</v>
      </c>
      <c r="D409" s="14">
        <f t="shared" si="20"/>
        <v>2.8223999999999991</v>
      </c>
      <c r="E409" s="4">
        <f t="shared" si="19"/>
        <v>163.87</v>
      </c>
      <c r="F409" s="4">
        <f t="shared" si="21"/>
        <v>5.0699999999999932</v>
      </c>
      <c r="G409" s="12">
        <v>2023</v>
      </c>
    </row>
    <row r="410" spans="1:7" x14ac:dyDescent="0.2">
      <c r="A410" s="20">
        <v>44996.803877314815</v>
      </c>
      <c r="B410" s="2">
        <v>2.2499999999999991</v>
      </c>
      <c r="C410" s="2">
        <v>1.26</v>
      </c>
      <c r="D410" s="14">
        <f t="shared" si="20"/>
        <v>2.8349999999999991</v>
      </c>
      <c r="E410" s="4">
        <f t="shared" si="19"/>
        <v>163.88260000000002</v>
      </c>
      <c r="F410" s="4">
        <f t="shared" si="21"/>
        <v>5.0826000000000136</v>
      </c>
      <c r="G410" s="12">
        <v>2023</v>
      </c>
    </row>
    <row r="411" spans="1:7" x14ac:dyDescent="0.2">
      <c r="A411" s="20">
        <v>44996.805410879628</v>
      </c>
      <c r="B411" s="2">
        <v>2.2600000000000007</v>
      </c>
      <c r="C411" s="2">
        <v>1.26</v>
      </c>
      <c r="D411" s="14">
        <f t="shared" si="20"/>
        <v>2.8476000000000008</v>
      </c>
      <c r="E411" s="4">
        <f t="shared" si="19"/>
        <v>163.89520000000002</v>
      </c>
      <c r="F411" s="4">
        <f t="shared" si="21"/>
        <v>5.0952000000000055</v>
      </c>
      <c r="G411" s="12">
        <v>2023</v>
      </c>
    </row>
    <row r="412" spans="1:7" x14ac:dyDescent="0.2">
      <c r="A412" s="20">
        <v>44996.806996527775</v>
      </c>
      <c r="B412" s="2">
        <v>2.2700000000000005</v>
      </c>
      <c r="C412" s="2">
        <v>1.26</v>
      </c>
      <c r="D412" s="14">
        <f t="shared" si="20"/>
        <v>2.8602000000000007</v>
      </c>
      <c r="E412" s="4">
        <f t="shared" si="19"/>
        <v>163.90780000000001</v>
      </c>
      <c r="F412" s="4">
        <f t="shared" si="21"/>
        <v>5.1077999999999975</v>
      </c>
      <c r="G412" s="12">
        <v>2023</v>
      </c>
    </row>
    <row r="413" spans="1:7" x14ac:dyDescent="0.2">
      <c r="A413" s="20">
        <v>44996.809027777781</v>
      </c>
      <c r="B413" s="2">
        <v>2.2800000000000002</v>
      </c>
      <c r="C413" s="2">
        <v>1.26</v>
      </c>
      <c r="D413" s="14">
        <f t="shared" si="20"/>
        <v>2.8728000000000002</v>
      </c>
      <c r="E413" s="4">
        <f t="shared" si="19"/>
        <v>163.92040000000003</v>
      </c>
      <c r="F413" s="4">
        <f t="shared" si="21"/>
        <v>5.1204000000000178</v>
      </c>
      <c r="G413" s="12">
        <v>2023</v>
      </c>
    </row>
    <row r="414" spans="1:7" x14ac:dyDescent="0.2">
      <c r="A414" s="20">
        <v>44996.810144675925</v>
      </c>
      <c r="B414" s="2">
        <v>2.29</v>
      </c>
      <c r="C414" s="2">
        <v>1.26</v>
      </c>
      <c r="D414" s="14">
        <f t="shared" si="20"/>
        <v>2.8854000000000002</v>
      </c>
      <c r="E414" s="4">
        <f t="shared" si="19"/>
        <v>163.93300000000002</v>
      </c>
      <c r="F414" s="4">
        <f t="shared" si="21"/>
        <v>5.1330000000000098</v>
      </c>
      <c r="G414" s="12">
        <v>2023</v>
      </c>
    </row>
    <row r="415" spans="1:7" x14ac:dyDescent="0.2">
      <c r="A415" s="20">
        <v>44996.811244212964</v>
      </c>
      <c r="B415" s="2">
        <v>2.2999999999999998</v>
      </c>
      <c r="C415" s="2">
        <v>1.26</v>
      </c>
      <c r="D415" s="14">
        <f t="shared" si="20"/>
        <v>2.8979999999999997</v>
      </c>
      <c r="E415" s="4">
        <f t="shared" si="19"/>
        <v>163.94560000000001</v>
      </c>
      <c r="F415" s="4">
        <f t="shared" si="21"/>
        <v>5.1456000000000017</v>
      </c>
      <c r="G415" s="12">
        <v>2023</v>
      </c>
    </row>
    <row r="416" spans="1:7" x14ac:dyDescent="0.2">
      <c r="A416" s="20">
        <v>44996.812737268519</v>
      </c>
      <c r="B416" s="2">
        <v>2.3099999999999996</v>
      </c>
      <c r="C416" s="2">
        <v>1.26</v>
      </c>
      <c r="D416" s="14">
        <f t="shared" si="20"/>
        <v>2.9105999999999996</v>
      </c>
      <c r="E416" s="4">
        <f t="shared" si="19"/>
        <v>163.95820000000001</v>
      </c>
      <c r="F416" s="4">
        <f t="shared" si="21"/>
        <v>5.1581999999999937</v>
      </c>
      <c r="G416" s="12">
        <v>2023</v>
      </c>
    </row>
    <row r="417" spans="1:7" x14ac:dyDescent="0.2">
      <c r="A417" s="20">
        <v>44996.814971064814</v>
      </c>
      <c r="B417" s="2">
        <v>2.3199999999999994</v>
      </c>
      <c r="C417" s="2">
        <v>1.26</v>
      </c>
      <c r="D417" s="14">
        <f t="shared" si="20"/>
        <v>2.9231999999999991</v>
      </c>
      <c r="E417" s="4">
        <f t="shared" si="19"/>
        <v>163.97080000000003</v>
      </c>
      <c r="F417" s="4">
        <f t="shared" si="21"/>
        <v>5.1708000000000141</v>
      </c>
      <c r="G417" s="12">
        <v>2023</v>
      </c>
    </row>
    <row r="418" spans="1:7" x14ac:dyDescent="0.2">
      <c r="A418" s="20">
        <v>44996.818246527779</v>
      </c>
      <c r="B418" s="2">
        <v>2.3299999999999992</v>
      </c>
      <c r="C418" s="2">
        <v>1.26</v>
      </c>
      <c r="D418" s="14">
        <f t="shared" si="20"/>
        <v>2.9357999999999991</v>
      </c>
      <c r="E418" s="4">
        <f t="shared" si="19"/>
        <v>163.98340000000002</v>
      </c>
      <c r="F418" s="4">
        <f t="shared" si="21"/>
        <v>5.183400000000006</v>
      </c>
      <c r="G418" s="12">
        <v>2023</v>
      </c>
    </row>
    <row r="419" spans="1:7" x14ac:dyDescent="0.2">
      <c r="A419" s="20">
        <v>44996.835133101849</v>
      </c>
      <c r="B419" s="2">
        <v>2.3400000000000007</v>
      </c>
      <c r="C419" s="2">
        <v>1.26</v>
      </c>
      <c r="D419" s="14">
        <f t="shared" si="20"/>
        <v>2.9484000000000008</v>
      </c>
      <c r="E419" s="4">
        <f t="shared" si="19"/>
        <v>163.99600000000001</v>
      </c>
      <c r="F419" s="4">
        <f t="shared" si="21"/>
        <v>5.195999999999998</v>
      </c>
      <c r="G419" s="12">
        <v>2023</v>
      </c>
    </row>
    <row r="420" spans="1:7" x14ac:dyDescent="0.2">
      <c r="A420" s="20">
        <v>44996.841724537036</v>
      </c>
      <c r="B420" s="2">
        <v>2.3500000000000005</v>
      </c>
      <c r="C420" s="2">
        <v>1.26</v>
      </c>
      <c r="D420" s="14">
        <f t="shared" si="20"/>
        <v>2.9610000000000007</v>
      </c>
      <c r="E420" s="4">
        <f t="shared" si="19"/>
        <v>164.00860000000003</v>
      </c>
      <c r="F420" s="4">
        <f t="shared" si="21"/>
        <v>5.2086000000000183</v>
      </c>
      <c r="G420" s="12">
        <v>2023</v>
      </c>
    </row>
    <row r="421" spans="1:7" x14ac:dyDescent="0.2">
      <c r="A421" s="20">
        <v>44996.846562500003</v>
      </c>
      <c r="B421" s="2">
        <v>2.3600000000000003</v>
      </c>
      <c r="C421" s="2">
        <v>1.26</v>
      </c>
      <c r="D421" s="14">
        <f t="shared" si="20"/>
        <v>2.9736000000000002</v>
      </c>
      <c r="E421" s="4">
        <f t="shared" si="19"/>
        <v>164.02120000000002</v>
      </c>
      <c r="F421" s="4">
        <f t="shared" si="21"/>
        <v>5.2212000000000103</v>
      </c>
      <c r="G421" s="12">
        <v>2023</v>
      </c>
    </row>
    <row r="422" spans="1:7" x14ac:dyDescent="0.2">
      <c r="A422" s="20">
        <v>44996.849172453702</v>
      </c>
      <c r="B422" s="2">
        <v>2.37</v>
      </c>
      <c r="C422" s="2">
        <v>1.26</v>
      </c>
      <c r="D422" s="14">
        <f t="shared" si="20"/>
        <v>2.9862000000000002</v>
      </c>
      <c r="E422" s="4">
        <f t="shared" si="19"/>
        <v>164.03380000000001</v>
      </c>
      <c r="F422" s="4">
        <f t="shared" si="21"/>
        <v>5.2338000000000022</v>
      </c>
      <c r="G422" s="12">
        <v>2023</v>
      </c>
    </row>
    <row r="423" spans="1:7" x14ac:dyDescent="0.2">
      <c r="A423" s="20">
        <v>44996.855462962965</v>
      </c>
      <c r="B423" s="2">
        <v>2.38</v>
      </c>
      <c r="C423" s="2">
        <v>1.26</v>
      </c>
      <c r="D423" s="14">
        <f t="shared" si="20"/>
        <v>2.9987999999999997</v>
      </c>
      <c r="E423" s="4">
        <f t="shared" si="19"/>
        <v>164.04640000000001</v>
      </c>
      <c r="F423" s="4">
        <f t="shared" si="21"/>
        <v>5.2463999999999942</v>
      </c>
      <c r="G423" s="12">
        <v>2023</v>
      </c>
    </row>
    <row r="424" spans="1:7" x14ac:dyDescent="0.2">
      <c r="A424" s="20">
        <v>44996.858663194442</v>
      </c>
      <c r="B424" s="2">
        <v>2.3899999999999997</v>
      </c>
      <c r="C424" s="2">
        <v>1.26</v>
      </c>
      <c r="D424" s="14">
        <f t="shared" si="20"/>
        <v>3.0113999999999996</v>
      </c>
      <c r="E424" s="4">
        <f t="shared" si="19"/>
        <v>164.05900000000003</v>
      </c>
      <c r="F424" s="4">
        <f t="shared" si="21"/>
        <v>5.2590000000000146</v>
      </c>
      <c r="G424" s="12">
        <v>2023</v>
      </c>
    </row>
    <row r="425" spans="1:7" x14ac:dyDescent="0.2">
      <c r="A425" s="20">
        <v>44996.873373842594</v>
      </c>
      <c r="B425" s="2">
        <v>2.3999999999999995</v>
      </c>
      <c r="C425" s="2">
        <v>1.26</v>
      </c>
      <c r="D425" s="14">
        <f t="shared" si="20"/>
        <v>3.0239999999999991</v>
      </c>
      <c r="E425" s="4">
        <f t="shared" si="19"/>
        <v>164.07160000000002</v>
      </c>
      <c r="F425" s="4">
        <f t="shared" si="21"/>
        <v>5.2716000000000065</v>
      </c>
      <c r="G425" s="12">
        <v>2023</v>
      </c>
    </row>
    <row r="426" spans="1:7" x14ac:dyDescent="0.2">
      <c r="A426" s="20">
        <v>44996.88385416667</v>
      </c>
      <c r="B426" s="2">
        <v>2.4099999999999993</v>
      </c>
      <c r="C426" s="2">
        <v>1.26</v>
      </c>
      <c r="D426" s="14">
        <f t="shared" si="20"/>
        <v>3.0365999999999991</v>
      </c>
      <c r="E426" s="4">
        <f t="shared" si="19"/>
        <v>164.08420000000001</v>
      </c>
      <c r="F426" s="4">
        <f t="shared" si="21"/>
        <v>5.2841999999999985</v>
      </c>
      <c r="G426" s="12">
        <v>2023</v>
      </c>
    </row>
    <row r="427" spans="1:7" x14ac:dyDescent="0.2">
      <c r="A427" s="20">
        <v>44996.885960648149</v>
      </c>
      <c r="B427" s="2">
        <v>2.419999999999999</v>
      </c>
      <c r="C427" s="2">
        <v>1.26</v>
      </c>
      <c r="D427" s="14">
        <f t="shared" si="20"/>
        <v>3.049199999999999</v>
      </c>
      <c r="E427" s="4">
        <f t="shared" si="19"/>
        <v>164.09680000000003</v>
      </c>
      <c r="F427" s="4">
        <f t="shared" si="21"/>
        <v>5.2968000000000188</v>
      </c>
      <c r="G427" s="12">
        <v>2023</v>
      </c>
    </row>
    <row r="428" spans="1:7" x14ac:dyDescent="0.2">
      <c r="A428" s="20">
        <v>44996.888072916663</v>
      </c>
      <c r="B428" s="2">
        <v>2.4300000000000006</v>
      </c>
      <c r="C428" s="2">
        <v>1.26</v>
      </c>
      <c r="D428" s="14">
        <f t="shared" si="20"/>
        <v>3.0618000000000007</v>
      </c>
      <c r="E428" s="4">
        <f t="shared" si="19"/>
        <v>164.10940000000002</v>
      </c>
      <c r="F428" s="4">
        <f t="shared" si="21"/>
        <v>5.3094000000000108</v>
      </c>
      <c r="G428" s="12">
        <v>2023</v>
      </c>
    </row>
    <row r="429" spans="1:7" x14ac:dyDescent="0.2">
      <c r="A429" s="20">
        <v>44996.890665509258</v>
      </c>
      <c r="B429" s="2">
        <v>2.4400000000000004</v>
      </c>
      <c r="C429" s="2">
        <v>1.26</v>
      </c>
      <c r="D429" s="14">
        <f t="shared" si="20"/>
        <v>3.0744000000000007</v>
      </c>
      <c r="E429" s="4">
        <f t="shared" si="19"/>
        <v>164.12200000000001</v>
      </c>
      <c r="F429" s="4">
        <f t="shared" si="21"/>
        <v>5.3220000000000027</v>
      </c>
      <c r="G429" s="12">
        <v>2023</v>
      </c>
    </row>
    <row r="430" spans="1:7" x14ac:dyDescent="0.2">
      <c r="A430" s="20">
        <v>44996.896168981482</v>
      </c>
      <c r="B430" s="2">
        <v>2.4500000000000002</v>
      </c>
      <c r="C430" s="2">
        <v>1.26</v>
      </c>
      <c r="D430" s="14">
        <f t="shared" si="20"/>
        <v>3.0870000000000002</v>
      </c>
      <c r="E430" s="4">
        <f t="shared" si="19"/>
        <v>164.13460000000001</v>
      </c>
      <c r="F430" s="4">
        <f t="shared" si="21"/>
        <v>5.3345999999999947</v>
      </c>
      <c r="G430" s="12">
        <v>2023</v>
      </c>
    </row>
    <row r="431" spans="1:7" x14ac:dyDescent="0.2">
      <c r="A431" s="20">
        <v>44996.910509259258</v>
      </c>
      <c r="B431" s="2">
        <v>2.46</v>
      </c>
      <c r="C431" s="2">
        <v>1.26</v>
      </c>
      <c r="D431" s="14">
        <f t="shared" si="20"/>
        <v>3.0996000000000001</v>
      </c>
      <c r="E431" s="4">
        <f t="shared" si="19"/>
        <v>164.14720000000003</v>
      </c>
      <c r="F431" s="4">
        <f t="shared" si="21"/>
        <v>5.3472000000000151</v>
      </c>
      <c r="G431" s="12">
        <v>2023</v>
      </c>
    </row>
    <row r="432" spans="1:7" x14ac:dyDescent="0.2">
      <c r="A432" s="20">
        <v>44996.929201388892</v>
      </c>
      <c r="B432" s="2">
        <v>2.4699999999999998</v>
      </c>
      <c r="C432" s="2">
        <v>1.26</v>
      </c>
      <c r="D432" s="14">
        <f t="shared" si="20"/>
        <v>3.1121999999999996</v>
      </c>
      <c r="E432" s="4">
        <f t="shared" si="19"/>
        <v>164.15980000000002</v>
      </c>
      <c r="F432" s="4">
        <f t="shared" si="21"/>
        <v>5.359800000000007</v>
      </c>
      <c r="G432" s="12">
        <v>2023</v>
      </c>
    </row>
    <row r="433" spans="1:7" x14ac:dyDescent="0.2">
      <c r="A433" s="20">
        <v>44996.932349537034</v>
      </c>
      <c r="B433" s="2">
        <v>2.4799999999999995</v>
      </c>
      <c r="C433" s="2">
        <v>1.26</v>
      </c>
      <c r="D433" s="14">
        <f t="shared" si="20"/>
        <v>3.1247999999999996</v>
      </c>
      <c r="E433" s="4">
        <f t="shared" si="19"/>
        <v>164.17240000000001</v>
      </c>
      <c r="F433" s="4">
        <f t="shared" si="21"/>
        <v>5.372399999999999</v>
      </c>
      <c r="G433" s="12">
        <v>2023</v>
      </c>
    </row>
    <row r="434" spans="1:7" x14ac:dyDescent="0.2">
      <c r="A434" s="20">
        <v>44996.993472222224</v>
      </c>
      <c r="B434" s="2">
        <v>2.4899999999999993</v>
      </c>
      <c r="C434" s="2">
        <v>1.26</v>
      </c>
      <c r="D434" s="14">
        <f t="shared" si="20"/>
        <v>3.1373999999999991</v>
      </c>
      <c r="E434" s="4">
        <f t="shared" si="19"/>
        <v>164.185</v>
      </c>
      <c r="F434" s="4">
        <f t="shared" si="21"/>
        <v>5.3849999999999909</v>
      </c>
      <c r="G434" s="12">
        <v>2023</v>
      </c>
    </row>
    <row r="435" spans="1:7" x14ac:dyDescent="0.2">
      <c r="A435" s="20">
        <v>44997.000121527781</v>
      </c>
      <c r="B435" s="2">
        <v>2.4999999999999991</v>
      </c>
      <c r="C435" s="2">
        <v>1.26</v>
      </c>
      <c r="D435" s="14">
        <f t="shared" si="20"/>
        <v>3.149999999999999</v>
      </c>
      <c r="E435" s="4">
        <f t="shared" si="19"/>
        <v>164.19760000000002</v>
      </c>
      <c r="F435" s="4">
        <f t="shared" si="21"/>
        <v>5.3976000000000113</v>
      </c>
      <c r="G435" s="12">
        <v>2023</v>
      </c>
    </row>
    <row r="436" spans="1:7" x14ac:dyDescent="0.2">
      <c r="A436" s="20">
        <v>44997.00309027778</v>
      </c>
      <c r="B436" s="2">
        <v>2.5100000000000007</v>
      </c>
      <c r="C436" s="2">
        <v>1.26</v>
      </c>
      <c r="D436" s="14">
        <f t="shared" si="20"/>
        <v>3.1626000000000007</v>
      </c>
      <c r="E436" s="4">
        <f t="shared" si="19"/>
        <v>164.21020000000001</v>
      </c>
      <c r="F436" s="4">
        <f t="shared" si="21"/>
        <v>5.4102000000000032</v>
      </c>
      <c r="G436" s="12">
        <v>2023</v>
      </c>
    </row>
    <row r="437" spans="1:7" x14ac:dyDescent="0.2">
      <c r="A437" s="20">
        <v>44997.009369212959</v>
      </c>
      <c r="B437" s="2">
        <v>2.5200000000000005</v>
      </c>
      <c r="C437" s="2">
        <v>1.26</v>
      </c>
      <c r="D437" s="14">
        <f t="shared" si="20"/>
        <v>3.1752000000000007</v>
      </c>
      <c r="E437" s="4">
        <f t="shared" si="19"/>
        <v>164.22280000000001</v>
      </c>
      <c r="F437" s="4">
        <f t="shared" si="21"/>
        <v>5.4227999999999952</v>
      </c>
      <c r="G437" s="12">
        <v>2023</v>
      </c>
    </row>
    <row r="438" spans="1:7" x14ac:dyDescent="0.2">
      <c r="A438" s="20">
        <v>44997.013414351852</v>
      </c>
      <c r="B438" s="2">
        <v>2.5300000000000002</v>
      </c>
      <c r="C438" s="2">
        <v>1.26</v>
      </c>
      <c r="D438" s="14">
        <f t="shared" si="20"/>
        <v>3.1878000000000002</v>
      </c>
      <c r="E438" s="4">
        <f t="shared" si="19"/>
        <v>164.23540000000003</v>
      </c>
      <c r="F438" s="4">
        <f t="shared" si="21"/>
        <v>5.4354000000000156</v>
      </c>
      <c r="G438" s="12">
        <v>2023</v>
      </c>
    </row>
    <row r="439" spans="1:7" x14ac:dyDescent="0.2">
      <c r="A439" s="20">
        <v>44997.019687499997</v>
      </c>
      <c r="B439" s="2">
        <v>2.54</v>
      </c>
      <c r="C439" s="2">
        <v>1.26</v>
      </c>
      <c r="D439" s="14">
        <f t="shared" si="20"/>
        <v>3.2004000000000001</v>
      </c>
      <c r="E439" s="4">
        <f t="shared" si="19"/>
        <v>164.24800000000002</v>
      </c>
      <c r="F439" s="4">
        <f t="shared" si="21"/>
        <v>5.4480000000000075</v>
      </c>
      <c r="G439" s="12">
        <v>2023</v>
      </c>
    </row>
    <row r="440" spans="1:7" x14ac:dyDescent="0.2">
      <c r="A440" s="20">
        <v>44997.026672453707</v>
      </c>
      <c r="B440" s="2">
        <v>2.5499999999999998</v>
      </c>
      <c r="C440" s="2">
        <v>1.26</v>
      </c>
      <c r="D440" s="14">
        <f t="shared" si="20"/>
        <v>3.2129999999999996</v>
      </c>
      <c r="E440" s="4">
        <f t="shared" si="19"/>
        <v>164.26060000000001</v>
      </c>
      <c r="F440" s="4">
        <f t="shared" si="21"/>
        <v>5.4605999999999995</v>
      </c>
      <c r="G440" s="12">
        <v>2023</v>
      </c>
    </row>
    <row r="441" spans="1:7" x14ac:dyDescent="0.2">
      <c r="A441" s="20">
        <v>45000.590578703705</v>
      </c>
      <c r="B441" s="2">
        <v>2.5599999999999996</v>
      </c>
      <c r="C441" s="2">
        <v>1.26</v>
      </c>
      <c r="D441" s="14">
        <f t="shared" si="20"/>
        <v>3.2255999999999996</v>
      </c>
      <c r="E441" s="4">
        <f t="shared" si="19"/>
        <v>164.2732</v>
      </c>
      <c r="F441" s="4">
        <f t="shared" si="21"/>
        <v>5.4731999999999914</v>
      </c>
      <c r="G441" s="12">
        <v>2023</v>
      </c>
    </row>
    <row r="442" spans="1:7" x14ac:dyDescent="0.2">
      <c r="A442" s="20">
        <v>45000.712193287036</v>
      </c>
      <c r="B442" s="2">
        <v>2.5699999999999994</v>
      </c>
      <c r="C442" s="2">
        <v>1.26</v>
      </c>
      <c r="D442" s="14">
        <f t="shared" si="20"/>
        <v>3.2381999999999991</v>
      </c>
      <c r="E442" s="4">
        <f t="shared" ref="E442:E505" si="22">D442+$E$184</f>
        <v>164.28580000000002</v>
      </c>
      <c r="F442" s="4">
        <f t="shared" si="21"/>
        <v>5.4858000000000118</v>
      </c>
      <c r="G442" s="12">
        <v>2023</v>
      </c>
    </row>
    <row r="443" spans="1:7" x14ac:dyDescent="0.2">
      <c r="A443" s="20">
        <v>45000.72338541667</v>
      </c>
      <c r="B443" s="2">
        <v>2.5799999999999992</v>
      </c>
      <c r="C443" s="2">
        <v>1.26</v>
      </c>
      <c r="D443" s="14">
        <f t="shared" ref="D443:D506" si="23">B443*C443</f>
        <v>3.250799999999999</v>
      </c>
      <c r="E443" s="4">
        <f t="shared" si="22"/>
        <v>164.29840000000002</v>
      </c>
      <c r="F443" s="4">
        <f t="shared" si="21"/>
        <v>5.4984000000000037</v>
      </c>
      <c r="G443" s="12">
        <v>2023</v>
      </c>
    </row>
    <row r="444" spans="1:7" x14ac:dyDescent="0.2">
      <c r="A444" s="20">
        <v>45000.727980324074</v>
      </c>
      <c r="B444" s="2">
        <v>2.5900000000000007</v>
      </c>
      <c r="C444" s="2">
        <v>1.26</v>
      </c>
      <c r="D444" s="14">
        <f t="shared" si="23"/>
        <v>3.2634000000000007</v>
      </c>
      <c r="E444" s="4">
        <f t="shared" si="22"/>
        <v>164.31100000000001</v>
      </c>
      <c r="F444" s="4">
        <f t="shared" si="21"/>
        <v>5.5109999999999957</v>
      </c>
      <c r="G444" s="12">
        <v>2023</v>
      </c>
    </row>
    <row r="445" spans="1:7" x14ac:dyDescent="0.2">
      <c r="A445" s="20">
        <v>45000.729276620368</v>
      </c>
      <c r="B445" s="2">
        <v>2.6000000000000005</v>
      </c>
      <c r="C445" s="2">
        <v>1.26</v>
      </c>
      <c r="D445" s="14">
        <f t="shared" si="23"/>
        <v>3.2760000000000007</v>
      </c>
      <c r="E445" s="4">
        <f t="shared" si="22"/>
        <v>164.32360000000003</v>
      </c>
      <c r="F445" s="4">
        <f t="shared" si="21"/>
        <v>5.5236000000000161</v>
      </c>
      <c r="G445" s="12">
        <v>2023</v>
      </c>
    </row>
    <row r="446" spans="1:7" x14ac:dyDescent="0.2">
      <c r="A446" s="20">
        <v>45000.730225694446</v>
      </c>
      <c r="B446" s="2">
        <v>2.6100000000000003</v>
      </c>
      <c r="C446" s="2">
        <v>1.26</v>
      </c>
      <c r="D446" s="14">
        <f t="shared" si="23"/>
        <v>3.2886000000000006</v>
      </c>
      <c r="E446" s="4">
        <f t="shared" si="22"/>
        <v>164.33620000000002</v>
      </c>
      <c r="F446" s="4">
        <f t="shared" si="21"/>
        <v>5.536200000000008</v>
      </c>
      <c r="G446" s="12">
        <v>2023</v>
      </c>
    </row>
    <row r="447" spans="1:7" x14ac:dyDescent="0.2">
      <c r="A447" s="20">
        <v>45000.732575231479</v>
      </c>
      <c r="B447" s="2">
        <v>2.62</v>
      </c>
      <c r="C447" s="2">
        <v>1.26</v>
      </c>
      <c r="D447" s="14">
        <f t="shared" si="23"/>
        <v>3.3012000000000001</v>
      </c>
      <c r="E447" s="4">
        <f t="shared" si="22"/>
        <v>164.34880000000001</v>
      </c>
      <c r="F447" s="4">
        <f t="shared" si="21"/>
        <v>5.5488</v>
      </c>
      <c r="G447" s="12">
        <v>2023</v>
      </c>
    </row>
    <row r="448" spans="1:7" x14ac:dyDescent="0.2">
      <c r="A448" s="20">
        <v>45000.739976851852</v>
      </c>
      <c r="B448" s="2">
        <v>2.63</v>
      </c>
      <c r="C448" s="2">
        <v>1.26</v>
      </c>
      <c r="D448" s="14">
        <f t="shared" si="23"/>
        <v>3.3138000000000001</v>
      </c>
      <c r="E448" s="4">
        <f t="shared" si="22"/>
        <v>164.3614</v>
      </c>
      <c r="F448" s="4">
        <f t="shared" si="21"/>
        <v>5.5613999999999919</v>
      </c>
      <c r="G448" s="12">
        <v>2023</v>
      </c>
    </row>
    <row r="449" spans="1:7" x14ac:dyDescent="0.2">
      <c r="A449" s="20">
        <v>45000.747216435186</v>
      </c>
      <c r="B449" s="2">
        <v>2.6399999999999997</v>
      </c>
      <c r="C449" s="2">
        <v>1.26</v>
      </c>
      <c r="D449" s="14">
        <f t="shared" si="23"/>
        <v>3.3263999999999996</v>
      </c>
      <c r="E449" s="4">
        <f t="shared" si="22"/>
        <v>164.37400000000002</v>
      </c>
      <c r="F449" s="4">
        <f t="shared" si="21"/>
        <v>5.5740000000000123</v>
      </c>
      <c r="G449" s="12">
        <v>2023</v>
      </c>
    </row>
    <row r="450" spans="1:7" x14ac:dyDescent="0.2">
      <c r="A450" s="20">
        <v>45000.760873842592</v>
      </c>
      <c r="B450" s="2">
        <v>2.6499999999999995</v>
      </c>
      <c r="C450" s="2">
        <v>1.26</v>
      </c>
      <c r="D450" s="14">
        <f t="shared" si="23"/>
        <v>3.3389999999999995</v>
      </c>
      <c r="E450" s="4">
        <f t="shared" si="22"/>
        <v>164.38660000000002</v>
      </c>
      <c r="F450" s="4">
        <f t="shared" si="21"/>
        <v>5.5866000000000042</v>
      </c>
      <c r="G450" s="12">
        <v>2023</v>
      </c>
    </row>
    <row r="451" spans="1:7" x14ac:dyDescent="0.2">
      <c r="A451" s="20">
        <v>45000.765931712966</v>
      </c>
      <c r="B451" s="2">
        <v>2.6599999999999993</v>
      </c>
      <c r="C451" s="2">
        <v>1.26</v>
      </c>
      <c r="D451" s="14">
        <f t="shared" si="23"/>
        <v>3.351599999999999</v>
      </c>
      <c r="E451" s="4">
        <f t="shared" si="22"/>
        <v>164.39920000000001</v>
      </c>
      <c r="F451" s="4">
        <f t="shared" ref="F451:F514" si="24">E451-158.8</f>
        <v>5.5991999999999962</v>
      </c>
      <c r="G451" s="12">
        <v>2023</v>
      </c>
    </row>
    <row r="452" spans="1:7" x14ac:dyDescent="0.2">
      <c r="A452" s="20">
        <v>45000.767424768521</v>
      </c>
      <c r="B452" s="2">
        <v>2.669999999999999</v>
      </c>
      <c r="C452" s="2">
        <v>1.26</v>
      </c>
      <c r="D452" s="14">
        <f t="shared" si="23"/>
        <v>3.364199999999999</v>
      </c>
      <c r="E452" s="4">
        <f t="shared" si="22"/>
        <v>164.41180000000003</v>
      </c>
      <c r="F452" s="4">
        <f t="shared" si="24"/>
        <v>5.6118000000000166</v>
      </c>
      <c r="G452" s="12">
        <v>2023</v>
      </c>
    </row>
    <row r="453" spans="1:7" x14ac:dyDescent="0.2">
      <c r="A453" s="20">
        <v>45000.768350694445</v>
      </c>
      <c r="B453" s="2">
        <v>2.6800000000000006</v>
      </c>
      <c r="C453" s="2">
        <v>1.26</v>
      </c>
      <c r="D453" s="14">
        <f t="shared" si="23"/>
        <v>3.3768000000000007</v>
      </c>
      <c r="E453" s="4">
        <f t="shared" si="22"/>
        <v>164.42440000000002</v>
      </c>
      <c r="F453" s="4">
        <f t="shared" si="24"/>
        <v>5.6244000000000085</v>
      </c>
      <c r="G453" s="12">
        <v>2023</v>
      </c>
    </row>
    <row r="454" spans="1:7" x14ac:dyDescent="0.2">
      <c r="A454" s="20">
        <v>45004.893350694445</v>
      </c>
      <c r="B454" s="2">
        <v>2.6900000000000004</v>
      </c>
      <c r="C454" s="2">
        <v>1.26</v>
      </c>
      <c r="D454" s="14">
        <f t="shared" si="23"/>
        <v>3.3894000000000006</v>
      </c>
      <c r="E454" s="4">
        <f t="shared" si="22"/>
        <v>164.43700000000001</v>
      </c>
      <c r="F454" s="4">
        <f t="shared" si="24"/>
        <v>5.6370000000000005</v>
      </c>
      <c r="G454" s="12">
        <v>2023</v>
      </c>
    </row>
    <row r="455" spans="1:7" x14ac:dyDescent="0.2">
      <c r="A455" s="20">
        <v>45006.022592592592</v>
      </c>
      <c r="B455" s="2">
        <v>2.7</v>
      </c>
      <c r="C455" s="2">
        <v>1.26</v>
      </c>
      <c r="D455" s="14">
        <f t="shared" si="23"/>
        <v>3.4020000000000001</v>
      </c>
      <c r="E455" s="4">
        <f t="shared" si="22"/>
        <v>164.4496</v>
      </c>
      <c r="F455" s="4">
        <f t="shared" si="24"/>
        <v>5.6495999999999924</v>
      </c>
      <c r="G455" s="12">
        <v>2023</v>
      </c>
    </row>
    <row r="456" spans="1:7" x14ac:dyDescent="0.2">
      <c r="A456" s="20">
        <v>45006.248396990741</v>
      </c>
      <c r="B456" s="2">
        <v>2.71</v>
      </c>
      <c r="C456" s="2">
        <v>1.26</v>
      </c>
      <c r="D456" s="14">
        <f t="shared" si="23"/>
        <v>3.4146000000000001</v>
      </c>
      <c r="E456" s="4">
        <f t="shared" si="22"/>
        <v>164.46220000000002</v>
      </c>
      <c r="F456" s="4">
        <f t="shared" si="24"/>
        <v>5.6622000000000128</v>
      </c>
      <c r="G456" s="12">
        <v>2023</v>
      </c>
    </row>
    <row r="457" spans="1:7" x14ac:dyDescent="0.2">
      <c r="A457" s="20">
        <v>45006.257569444446</v>
      </c>
      <c r="B457" s="2">
        <v>2.7199999999999998</v>
      </c>
      <c r="C457" s="2">
        <v>1.26</v>
      </c>
      <c r="D457" s="14">
        <f t="shared" si="23"/>
        <v>3.4271999999999996</v>
      </c>
      <c r="E457" s="4">
        <f t="shared" si="22"/>
        <v>164.47480000000002</v>
      </c>
      <c r="F457" s="4">
        <f t="shared" si="24"/>
        <v>5.6748000000000047</v>
      </c>
      <c r="G457" s="12">
        <v>2023</v>
      </c>
    </row>
    <row r="458" spans="1:7" x14ac:dyDescent="0.2">
      <c r="A458" s="20">
        <v>45006.27412037037</v>
      </c>
      <c r="B458" s="2">
        <v>2.7299999999999995</v>
      </c>
      <c r="C458" s="2">
        <v>1.26</v>
      </c>
      <c r="D458" s="14">
        <f t="shared" si="23"/>
        <v>3.4397999999999995</v>
      </c>
      <c r="E458" s="4">
        <f t="shared" si="22"/>
        <v>164.48740000000001</v>
      </c>
      <c r="F458" s="4">
        <f t="shared" si="24"/>
        <v>5.6873999999999967</v>
      </c>
      <c r="G458" s="12">
        <v>2023</v>
      </c>
    </row>
    <row r="459" spans="1:7" x14ac:dyDescent="0.2">
      <c r="A459" s="20">
        <v>45006.294785879632</v>
      </c>
      <c r="B459" s="2">
        <v>2.7399999999999993</v>
      </c>
      <c r="C459" s="2">
        <v>1.26</v>
      </c>
      <c r="D459" s="14">
        <f t="shared" si="23"/>
        <v>3.452399999999999</v>
      </c>
      <c r="E459" s="4">
        <f t="shared" si="22"/>
        <v>164.50000000000003</v>
      </c>
      <c r="F459" s="4">
        <f t="shared" si="24"/>
        <v>5.7000000000000171</v>
      </c>
      <c r="G459" s="12">
        <v>2023</v>
      </c>
    </row>
    <row r="460" spans="1:7" x14ac:dyDescent="0.2">
      <c r="A460" s="20">
        <v>45006.315052083337</v>
      </c>
      <c r="B460" s="2">
        <v>2.7499999999999991</v>
      </c>
      <c r="C460" s="2">
        <v>1.26</v>
      </c>
      <c r="D460" s="14">
        <f t="shared" si="23"/>
        <v>3.464999999999999</v>
      </c>
      <c r="E460" s="4">
        <f t="shared" si="22"/>
        <v>164.51260000000002</v>
      </c>
      <c r="F460" s="4">
        <f t="shared" si="24"/>
        <v>5.712600000000009</v>
      </c>
      <c r="G460" s="12">
        <v>2023</v>
      </c>
    </row>
    <row r="461" spans="1:7" x14ac:dyDescent="0.2">
      <c r="A461" s="20">
        <v>45006.323524305553</v>
      </c>
      <c r="B461" s="2">
        <v>2.7600000000000007</v>
      </c>
      <c r="C461" s="2">
        <v>1.26</v>
      </c>
      <c r="D461" s="14">
        <f t="shared" si="23"/>
        <v>3.4776000000000007</v>
      </c>
      <c r="E461" s="4">
        <f t="shared" si="22"/>
        <v>164.52520000000001</v>
      </c>
      <c r="F461" s="4">
        <f t="shared" si="24"/>
        <v>5.725200000000001</v>
      </c>
      <c r="G461" s="12">
        <v>2023</v>
      </c>
    </row>
    <row r="462" spans="1:7" x14ac:dyDescent="0.2">
      <c r="A462" s="20">
        <v>45006.33011574074</v>
      </c>
      <c r="B462" s="2">
        <v>2.7700000000000005</v>
      </c>
      <c r="C462" s="2">
        <v>1.26</v>
      </c>
      <c r="D462" s="14">
        <f t="shared" si="23"/>
        <v>3.4902000000000006</v>
      </c>
      <c r="E462" s="4">
        <f t="shared" si="22"/>
        <v>164.5378</v>
      </c>
      <c r="F462" s="4">
        <f t="shared" si="24"/>
        <v>5.7377999999999929</v>
      </c>
      <c r="G462" s="12">
        <v>2023</v>
      </c>
    </row>
    <row r="463" spans="1:7" x14ac:dyDescent="0.2">
      <c r="A463" s="20">
        <v>45006.33520833333</v>
      </c>
      <c r="B463" s="2">
        <v>2.7800000000000002</v>
      </c>
      <c r="C463" s="2">
        <v>1.26</v>
      </c>
      <c r="D463" s="14">
        <f t="shared" si="23"/>
        <v>3.5028000000000001</v>
      </c>
      <c r="E463" s="4">
        <f t="shared" si="22"/>
        <v>164.55040000000002</v>
      </c>
      <c r="F463" s="4">
        <f t="shared" si="24"/>
        <v>5.7504000000000133</v>
      </c>
      <c r="G463" s="12">
        <v>2023</v>
      </c>
    </row>
    <row r="464" spans="1:7" x14ac:dyDescent="0.2">
      <c r="A464" s="20">
        <v>45006.341493055559</v>
      </c>
      <c r="B464" s="2">
        <v>2.79</v>
      </c>
      <c r="C464" s="2">
        <v>1.26</v>
      </c>
      <c r="D464" s="14">
        <f t="shared" si="23"/>
        <v>3.5154000000000001</v>
      </c>
      <c r="E464" s="4">
        <f t="shared" si="22"/>
        <v>164.56300000000002</v>
      </c>
      <c r="F464" s="4">
        <f t="shared" si="24"/>
        <v>5.7630000000000052</v>
      </c>
      <c r="G464" s="12">
        <v>2023</v>
      </c>
    </row>
    <row r="465" spans="1:7" x14ac:dyDescent="0.2">
      <c r="A465" s="20">
        <v>45006.347870370373</v>
      </c>
      <c r="B465" s="2">
        <v>2.8</v>
      </c>
      <c r="C465" s="2">
        <v>1.26</v>
      </c>
      <c r="D465" s="14">
        <f t="shared" si="23"/>
        <v>3.5279999999999996</v>
      </c>
      <c r="E465" s="4">
        <f t="shared" si="22"/>
        <v>164.57560000000001</v>
      </c>
      <c r="F465" s="4">
        <f t="shared" si="24"/>
        <v>5.7755999999999972</v>
      </c>
      <c r="G465" s="12">
        <v>2023</v>
      </c>
    </row>
    <row r="466" spans="1:7" x14ac:dyDescent="0.2">
      <c r="A466" s="20">
        <v>45006.353402777779</v>
      </c>
      <c r="B466" s="2">
        <v>2.8099999999999996</v>
      </c>
      <c r="C466" s="2">
        <v>1.26</v>
      </c>
      <c r="D466" s="14">
        <f t="shared" si="23"/>
        <v>3.5405999999999995</v>
      </c>
      <c r="E466" s="4">
        <f t="shared" si="22"/>
        <v>164.58820000000003</v>
      </c>
      <c r="F466" s="4">
        <f t="shared" si="24"/>
        <v>5.7882000000000176</v>
      </c>
      <c r="G466" s="12">
        <v>2023</v>
      </c>
    </row>
    <row r="467" spans="1:7" x14ac:dyDescent="0.2">
      <c r="A467" s="20">
        <v>45006.360850694444</v>
      </c>
      <c r="B467" s="2">
        <v>2.8199999999999994</v>
      </c>
      <c r="C467" s="2">
        <v>1.26</v>
      </c>
      <c r="D467" s="14">
        <f t="shared" si="23"/>
        <v>3.5531999999999995</v>
      </c>
      <c r="E467" s="4">
        <f t="shared" si="22"/>
        <v>164.60080000000002</v>
      </c>
      <c r="F467" s="4">
        <f t="shared" si="24"/>
        <v>5.8008000000000095</v>
      </c>
      <c r="G467" s="12">
        <v>2023</v>
      </c>
    </row>
    <row r="468" spans="1:7" x14ac:dyDescent="0.2">
      <c r="A468" s="20">
        <v>45006.370966435185</v>
      </c>
      <c r="B468" s="2">
        <v>2.8299999999999992</v>
      </c>
      <c r="C468" s="2">
        <v>1.26</v>
      </c>
      <c r="D468" s="14">
        <f t="shared" si="23"/>
        <v>3.565799999999999</v>
      </c>
      <c r="E468" s="4">
        <f t="shared" si="22"/>
        <v>164.61340000000001</v>
      </c>
      <c r="F468" s="4">
        <f t="shared" si="24"/>
        <v>5.8134000000000015</v>
      </c>
      <c r="G468" s="12">
        <v>2023</v>
      </c>
    </row>
    <row r="469" spans="1:7" x14ac:dyDescent="0.2">
      <c r="A469" s="20">
        <v>45006.378263888888</v>
      </c>
      <c r="B469" s="2">
        <v>2.8400000000000007</v>
      </c>
      <c r="C469" s="2">
        <v>1.26</v>
      </c>
      <c r="D469" s="14">
        <f t="shared" si="23"/>
        <v>3.5784000000000011</v>
      </c>
      <c r="E469" s="4">
        <f t="shared" si="22"/>
        <v>164.626</v>
      </c>
      <c r="F469" s="4">
        <f t="shared" si="24"/>
        <v>5.8259999999999934</v>
      </c>
      <c r="G469" s="12">
        <v>2023</v>
      </c>
    </row>
    <row r="470" spans="1:7" x14ac:dyDescent="0.2">
      <c r="A470" s="20">
        <v>45006.388344907406</v>
      </c>
      <c r="B470" s="2">
        <v>2.8500000000000005</v>
      </c>
      <c r="C470" s="2">
        <v>1.26</v>
      </c>
      <c r="D470" s="14">
        <f t="shared" si="23"/>
        <v>3.5910000000000006</v>
      </c>
      <c r="E470" s="4">
        <f t="shared" si="22"/>
        <v>164.63860000000003</v>
      </c>
      <c r="F470" s="4">
        <f t="shared" si="24"/>
        <v>5.8386000000000138</v>
      </c>
      <c r="G470" s="12">
        <v>2023</v>
      </c>
    </row>
    <row r="471" spans="1:7" x14ac:dyDescent="0.2">
      <c r="A471" s="20">
        <v>45006.393130787037</v>
      </c>
      <c r="B471" s="2">
        <v>2.8600000000000003</v>
      </c>
      <c r="C471" s="2">
        <v>1.26</v>
      </c>
      <c r="D471" s="14">
        <f t="shared" si="23"/>
        <v>3.6036000000000006</v>
      </c>
      <c r="E471" s="4">
        <f t="shared" si="22"/>
        <v>164.65120000000002</v>
      </c>
      <c r="F471" s="4">
        <f t="shared" si="24"/>
        <v>5.8512000000000057</v>
      </c>
      <c r="G471" s="12">
        <v>2023</v>
      </c>
    </row>
    <row r="472" spans="1:7" x14ac:dyDescent="0.2">
      <c r="A472" s="20">
        <v>45006.399473379628</v>
      </c>
      <c r="B472" s="2">
        <v>2.87</v>
      </c>
      <c r="C472" s="2">
        <v>1.26</v>
      </c>
      <c r="D472" s="14">
        <f t="shared" si="23"/>
        <v>3.6162000000000001</v>
      </c>
      <c r="E472" s="4">
        <f t="shared" si="22"/>
        <v>164.66380000000001</v>
      </c>
      <c r="F472" s="4">
        <f t="shared" si="24"/>
        <v>5.8637999999999977</v>
      </c>
      <c r="G472" s="12">
        <v>2023</v>
      </c>
    </row>
    <row r="473" spans="1:7" x14ac:dyDescent="0.2">
      <c r="A473" s="20">
        <v>45006.405624999999</v>
      </c>
      <c r="B473" s="2">
        <v>2.88</v>
      </c>
      <c r="C473" s="2">
        <v>1.26</v>
      </c>
      <c r="D473" s="14">
        <f t="shared" si="23"/>
        <v>3.6288</v>
      </c>
      <c r="E473" s="4">
        <f t="shared" si="22"/>
        <v>164.67640000000003</v>
      </c>
      <c r="F473" s="4">
        <f t="shared" si="24"/>
        <v>5.8764000000000181</v>
      </c>
      <c r="G473" s="12">
        <v>2023</v>
      </c>
    </row>
    <row r="474" spans="1:7" x14ac:dyDescent="0.2">
      <c r="A474" s="20">
        <v>45006.414583333331</v>
      </c>
      <c r="B474" s="2">
        <v>2.8899999999999997</v>
      </c>
      <c r="C474" s="2">
        <v>1.26</v>
      </c>
      <c r="D474" s="14">
        <f t="shared" si="23"/>
        <v>3.6413999999999995</v>
      </c>
      <c r="E474" s="4">
        <f t="shared" si="22"/>
        <v>164.68900000000002</v>
      </c>
      <c r="F474" s="4">
        <f t="shared" si="24"/>
        <v>5.88900000000001</v>
      </c>
      <c r="G474" s="12">
        <v>2023</v>
      </c>
    </row>
    <row r="475" spans="1:7" x14ac:dyDescent="0.2">
      <c r="A475" s="20">
        <v>45006.426417824077</v>
      </c>
      <c r="B475" s="2">
        <v>2.8999999999999995</v>
      </c>
      <c r="C475" s="2">
        <v>1.26</v>
      </c>
      <c r="D475" s="14">
        <f t="shared" si="23"/>
        <v>3.6539999999999995</v>
      </c>
      <c r="E475" s="4">
        <f t="shared" si="22"/>
        <v>164.70160000000001</v>
      </c>
      <c r="F475" s="4">
        <f t="shared" si="24"/>
        <v>5.901600000000002</v>
      </c>
      <c r="G475" s="12">
        <v>2023</v>
      </c>
    </row>
    <row r="476" spans="1:7" x14ac:dyDescent="0.2">
      <c r="A476" s="20">
        <v>45006.576747685183</v>
      </c>
      <c r="B476" s="2">
        <v>2.9099999999999993</v>
      </c>
      <c r="C476" s="2">
        <v>1.26</v>
      </c>
      <c r="D476" s="14">
        <f t="shared" si="23"/>
        <v>3.666599999999999</v>
      </c>
      <c r="E476" s="4">
        <f t="shared" si="22"/>
        <v>164.71420000000001</v>
      </c>
      <c r="F476" s="4">
        <f t="shared" si="24"/>
        <v>5.9141999999999939</v>
      </c>
      <c r="G476" s="12">
        <v>2023</v>
      </c>
    </row>
    <row r="477" spans="1:7" x14ac:dyDescent="0.2">
      <c r="A477" s="20">
        <v>45006.59461226852</v>
      </c>
      <c r="B477" s="2">
        <v>2.919999999999999</v>
      </c>
      <c r="C477" s="2">
        <v>1.26</v>
      </c>
      <c r="D477" s="14">
        <f t="shared" si="23"/>
        <v>3.6791999999999989</v>
      </c>
      <c r="E477" s="4">
        <f t="shared" si="22"/>
        <v>164.72680000000003</v>
      </c>
      <c r="F477" s="4">
        <f t="shared" si="24"/>
        <v>5.9268000000000143</v>
      </c>
      <c r="G477" s="12">
        <v>2023</v>
      </c>
    </row>
    <row r="478" spans="1:7" x14ac:dyDescent="0.2">
      <c r="A478" s="20">
        <v>45006.810815972225</v>
      </c>
      <c r="B478" s="2">
        <v>2.9300000000000006</v>
      </c>
      <c r="C478" s="2">
        <v>1.26</v>
      </c>
      <c r="D478" s="14">
        <f t="shared" si="23"/>
        <v>3.6918000000000006</v>
      </c>
      <c r="E478" s="4">
        <f t="shared" si="22"/>
        <v>164.73940000000002</v>
      </c>
      <c r="F478" s="4">
        <f t="shared" si="24"/>
        <v>5.9394000000000062</v>
      </c>
      <c r="G478" s="12">
        <v>2023</v>
      </c>
    </row>
    <row r="479" spans="1:7" x14ac:dyDescent="0.2">
      <c r="A479" s="20">
        <v>45006.873987268518</v>
      </c>
      <c r="B479" s="2">
        <v>2.9400000000000004</v>
      </c>
      <c r="C479" s="2">
        <v>1.26</v>
      </c>
      <c r="D479" s="14">
        <f t="shared" si="23"/>
        <v>3.7044000000000006</v>
      </c>
      <c r="E479" s="4">
        <f t="shared" si="22"/>
        <v>164.75200000000001</v>
      </c>
      <c r="F479" s="4">
        <f t="shared" si="24"/>
        <v>5.9519999999999982</v>
      </c>
      <c r="G479" s="12">
        <v>2023</v>
      </c>
    </row>
    <row r="480" spans="1:7" x14ac:dyDescent="0.2">
      <c r="A480" s="20">
        <v>45006.884589120367</v>
      </c>
      <c r="B480" s="2">
        <v>2.95</v>
      </c>
      <c r="C480" s="2">
        <v>1.26</v>
      </c>
      <c r="D480" s="14">
        <f t="shared" si="23"/>
        <v>3.7170000000000001</v>
      </c>
      <c r="E480" s="4">
        <f t="shared" si="22"/>
        <v>164.76460000000003</v>
      </c>
      <c r="F480" s="4">
        <f t="shared" si="24"/>
        <v>5.9646000000000186</v>
      </c>
      <c r="G480" s="12">
        <v>2023</v>
      </c>
    </row>
    <row r="481" spans="1:7" x14ac:dyDescent="0.2">
      <c r="A481" s="20">
        <v>45006.887309027778</v>
      </c>
      <c r="B481" s="2">
        <v>2.96</v>
      </c>
      <c r="C481" s="2">
        <v>1.26</v>
      </c>
      <c r="D481" s="14">
        <f t="shared" si="23"/>
        <v>3.7296</v>
      </c>
      <c r="E481" s="4">
        <f t="shared" si="22"/>
        <v>164.77720000000002</v>
      </c>
      <c r="F481" s="4">
        <f t="shared" si="24"/>
        <v>5.9772000000000105</v>
      </c>
      <c r="G481" s="12">
        <v>2023</v>
      </c>
    </row>
    <row r="482" spans="1:7" x14ac:dyDescent="0.2">
      <c r="A482" s="20">
        <v>45006.987853009261</v>
      </c>
      <c r="B482" s="2">
        <v>2.9699999999999998</v>
      </c>
      <c r="C482" s="2">
        <v>1.26</v>
      </c>
      <c r="D482" s="14">
        <f t="shared" si="23"/>
        <v>3.7421999999999995</v>
      </c>
      <c r="E482" s="4">
        <f t="shared" si="22"/>
        <v>164.78980000000001</v>
      </c>
      <c r="F482" s="4">
        <f t="shared" si="24"/>
        <v>5.9898000000000025</v>
      </c>
      <c r="G482" s="12">
        <v>2023</v>
      </c>
    </row>
    <row r="483" spans="1:7" x14ac:dyDescent="0.2">
      <c r="A483" s="20">
        <v>45006.991730324073</v>
      </c>
      <c r="B483" s="2">
        <v>2.9799999999999995</v>
      </c>
      <c r="C483" s="2">
        <v>1.26</v>
      </c>
      <c r="D483" s="14">
        <f t="shared" si="23"/>
        <v>3.7547999999999995</v>
      </c>
      <c r="E483" s="4">
        <f t="shared" si="22"/>
        <v>164.80240000000001</v>
      </c>
      <c r="F483" s="4">
        <f t="shared" si="24"/>
        <v>6.0023999999999944</v>
      </c>
      <c r="G483" s="12">
        <v>2023</v>
      </c>
    </row>
    <row r="484" spans="1:7" x14ac:dyDescent="0.2">
      <c r="A484" s="20">
        <v>45006.994646990737</v>
      </c>
      <c r="B484" s="2">
        <v>2.9899999999999993</v>
      </c>
      <c r="C484" s="2">
        <v>1.26</v>
      </c>
      <c r="D484" s="14">
        <f t="shared" si="23"/>
        <v>3.767399999999999</v>
      </c>
      <c r="E484" s="4">
        <f t="shared" si="22"/>
        <v>164.81500000000003</v>
      </c>
      <c r="F484" s="4">
        <f t="shared" si="24"/>
        <v>6.0150000000000148</v>
      </c>
      <c r="G484" s="12">
        <v>2023</v>
      </c>
    </row>
    <row r="485" spans="1:7" x14ac:dyDescent="0.2">
      <c r="A485" s="20">
        <v>45006.997413194447</v>
      </c>
      <c r="B485" s="2">
        <v>2.9999999999999991</v>
      </c>
      <c r="C485" s="2">
        <v>1.26</v>
      </c>
      <c r="D485" s="14">
        <f t="shared" si="23"/>
        <v>3.7799999999999989</v>
      </c>
      <c r="E485" s="4">
        <f t="shared" si="22"/>
        <v>164.82760000000002</v>
      </c>
      <c r="F485" s="4">
        <f t="shared" si="24"/>
        <v>6.0276000000000067</v>
      </c>
      <c r="G485" s="12">
        <v>2023</v>
      </c>
    </row>
    <row r="486" spans="1:7" x14ac:dyDescent="0.2">
      <c r="A486" s="20">
        <v>45007.027436342592</v>
      </c>
      <c r="B486" s="2">
        <v>3.0100000000000007</v>
      </c>
      <c r="C486" s="2">
        <v>1.26</v>
      </c>
      <c r="D486" s="14">
        <f t="shared" si="23"/>
        <v>3.7926000000000011</v>
      </c>
      <c r="E486" s="4">
        <f t="shared" si="22"/>
        <v>164.84020000000001</v>
      </c>
      <c r="F486" s="4">
        <f t="shared" si="24"/>
        <v>6.0401999999999987</v>
      </c>
      <c r="G486" s="12">
        <v>2023</v>
      </c>
    </row>
    <row r="487" spans="1:7" x14ac:dyDescent="0.2">
      <c r="A487" s="20">
        <v>45007.055023148147</v>
      </c>
      <c r="B487" s="2">
        <v>3.0200000000000005</v>
      </c>
      <c r="C487" s="2">
        <v>1.26</v>
      </c>
      <c r="D487" s="14">
        <f t="shared" si="23"/>
        <v>3.8052000000000006</v>
      </c>
      <c r="E487" s="4">
        <f t="shared" si="22"/>
        <v>164.85280000000003</v>
      </c>
      <c r="F487" s="4">
        <f t="shared" si="24"/>
        <v>6.0528000000000191</v>
      </c>
      <c r="G487" s="12">
        <v>2023</v>
      </c>
    </row>
    <row r="488" spans="1:7" x14ac:dyDescent="0.2">
      <c r="A488" s="20">
        <v>45007.230810185189</v>
      </c>
      <c r="B488" s="2">
        <v>3.0300000000000002</v>
      </c>
      <c r="C488" s="2">
        <v>1.26</v>
      </c>
      <c r="D488" s="14">
        <f t="shared" si="23"/>
        <v>3.8178000000000005</v>
      </c>
      <c r="E488" s="4">
        <f t="shared" si="22"/>
        <v>164.86540000000002</v>
      </c>
      <c r="F488" s="4">
        <f t="shared" si="24"/>
        <v>6.065400000000011</v>
      </c>
      <c r="G488" s="12">
        <v>2023</v>
      </c>
    </row>
    <row r="489" spans="1:7" x14ac:dyDescent="0.2">
      <c r="A489" s="20">
        <v>45008.452482638888</v>
      </c>
      <c r="B489" s="2">
        <v>3.04</v>
      </c>
      <c r="C489" s="2">
        <v>1.26</v>
      </c>
      <c r="D489" s="14">
        <f t="shared" si="23"/>
        <v>3.8304</v>
      </c>
      <c r="E489" s="4">
        <f t="shared" si="22"/>
        <v>164.87800000000001</v>
      </c>
      <c r="F489" s="4">
        <f t="shared" si="24"/>
        <v>6.078000000000003</v>
      </c>
      <c r="G489" s="12">
        <v>2023</v>
      </c>
    </row>
    <row r="490" spans="1:7" x14ac:dyDescent="0.2">
      <c r="A490" s="20">
        <v>45008.469427083335</v>
      </c>
      <c r="B490" s="2">
        <v>3.05</v>
      </c>
      <c r="C490" s="2">
        <v>1.26</v>
      </c>
      <c r="D490" s="14">
        <f t="shared" si="23"/>
        <v>3.843</v>
      </c>
      <c r="E490" s="4">
        <f t="shared" si="22"/>
        <v>164.89060000000001</v>
      </c>
      <c r="F490" s="4">
        <f t="shared" si="24"/>
        <v>6.0905999999999949</v>
      </c>
      <c r="G490" s="12">
        <v>2023</v>
      </c>
    </row>
    <row r="491" spans="1:7" x14ac:dyDescent="0.2">
      <c r="A491" s="20">
        <v>45008.523865740739</v>
      </c>
      <c r="B491" s="2">
        <v>3.0599999999999996</v>
      </c>
      <c r="C491" s="2">
        <v>1.26</v>
      </c>
      <c r="D491" s="14">
        <f t="shared" si="23"/>
        <v>3.8555999999999995</v>
      </c>
      <c r="E491" s="4">
        <f t="shared" si="22"/>
        <v>164.90320000000003</v>
      </c>
      <c r="F491" s="4">
        <f t="shared" si="24"/>
        <v>6.1032000000000153</v>
      </c>
      <c r="G491" s="12">
        <v>2023</v>
      </c>
    </row>
    <row r="492" spans="1:7" x14ac:dyDescent="0.2">
      <c r="A492" s="20">
        <v>45008.552100694447</v>
      </c>
      <c r="B492" s="2">
        <v>3.0699999999999994</v>
      </c>
      <c r="C492" s="2">
        <v>1.26</v>
      </c>
      <c r="D492" s="14">
        <f t="shared" si="23"/>
        <v>3.8681999999999994</v>
      </c>
      <c r="E492" s="4">
        <f t="shared" si="22"/>
        <v>164.91580000000002</v>
      </c>
      <c r="F492" s="4">
        <f t="shared" si="24"/>
        <v>6.1158000000000072</v>
      </c>
      <c r="G492" s="12">
        <v>2023</v>
      </c>
    </row>
    <row r="493" spans="1:7" x14ac:dyDescent="0.2">
      <c r="A493" s="20">
        <v>45008.573211805553</v>
      </c>
      <c r="B493" s="2">
        <v>3.0799999999999992</v>
      </c>
      <c r="C493" s="2">
        <v>1.26</v>
      </c>
      <c r="D493" s="14">
        <f t="shared" si="23"/>
        <v>3.8807999999999989</v>
      </c>
      <c r="E493" s="4">
        <f t="shared" si="22"/>
        <v>164.92840000000001</v>
      </c>
      <c r="F493" s="4">
        <f t="shared" si="24"/>
        <v>6.1283999999999992</v>
      </c>
      <c r="G493" s="12">
        <v>2023</v>
      </c>
    </row>
    <row r="494" spans="1:7" x14ac:dyDescent="0.2">
      <c r="A494" s="20">
        <v>45008.576932870368</v>
      </c>
      <c r="B494" s="2">
        <v>3.0900000000000007</v>
      </c>
      <c r="C494" s="2">
        <v>1.26</v>
      </c>
      <c r="D494" s="14">
        <f t="shared" si="23"/>
        <v>3.8934000000000011</v>
      </c>
      <c r="E494" s="4">
        <f t="shared" si="22"/>
        <v>164.94100000000003</v>
      </c>
      <c r="F494" s="4">
        <f t="shared" si="24"/>
        <v>6.1410000000000196</v>
      </c>
      <c r="G494" s="12">
        <v>2023</v>
      </c>
    </row>
    <row r="495" spans="1:7" x14ac:dyDescent="0.2">
      <c r="A495" s="20">
        <v>45009.182534722226</v>
      </c>
      <c r="B495" s="2">
        <v>3.1000000000000005</v>
      </c>
      <c r="C495" s="2">
        <v>1.26</v>
      </c>
      <c r="D495" s="14">
        <f t="shared" si="23"/>
        <v>3.9060000000000006</v>
      </c>
      <c r="E495" s="4">
        <f t="shared" si="22"/>
        <v>164.95360000000002</v>
      </c>
      <c r="F495" s="4">
        <f t="shared" si="24"/>
        <v>6.1536000000000115</v>
      </c>
      <c r="G495" s="12">
        <v>2023</v>
      </c>
    </row>
    <row r="496" spans="1:7" x14ac:dyDescent="0.2">
      <c r="A496" s="20">
        <v>45009.191122685188</v>
      </c>
      <c r="B496" s="2">
        <v>3.1100000000000003</v>
      </c>
      <c r="C496" s="2">
        <v>1.26</v>
      </c>
      <c r="D496" s="14">
        <f t="shared" si="23"/>
        <v>3.9186000000000005</v>
      </c>
      <c r="E496" s="4">
        <f t="shared" si="22"/>
        <v>164.96620000000001</v>
      </c>
      <c r="F496" s="4">
        <f t="shared" si="24"/>
        <v>6.1662000000000035</v>
      </c>
      <c r="G496" s="12">
        <v>2023</v>
      </c>
    </row>
    <row r="497" spans="1:7" x14ac:dyDescent="0.2">
      <c r="A497" s="20">
        <v>45009.203883101851</v>
      </c>
      <c r="B497" s="2">
        <v>3.12</v>
      </c>
      <c r="C497" s="2">
        <v>1.26</v>
      </c>
      <c r="D497" s="14">
        <f t="shared" si="23"/>
        <v>3.9312</v>
      </c>
      <c r="E497" s="4">
        <f t="shared" si="22"/>
        <v>164.97880000000001</v>
      </c>
      <c r="F497" s="4">
        <f t="shared" si="24"/>
        <v>6.1787999999999954</v>
      </c>
      <c r="G497" s="12">
        <v>2023</v>
      </c>
    </row>
    <row r="498" spans="1:7" x14ac:dyDescent="0.2">
      <c r="A498" s="20">
        <v>45009.468871527781</v>
      </c>
      <c r="B498" s="2">
        <v>3.13</v>
      </c>
      <c r="C498" s="2">
        <v>1.26</v>
      </c>
      <c r="D498" s="14">
        <f t="shared" si="23"/>
        <v>3.9438</v>
      </c>
      <c r="E498" s="4">
        <f t="shared" si="22"/>
        <v>164.99140000000003</v>
      </c>
      <c r="F498" s="4">
        <f t="shared" si="24"/>
        <v>6.1914000000000158</v>
      </c>
      <c r="G498" s="12">
        <v>2023</v>
      </c>
    </row>
    <row r="499" spans="1:7" x14ac:dyDescent="0.2">
      <c r="A499" s="20">
        <v>45009.587945601852</v>
      </c>
      <c r="B499" s="2">
        <v>3.1399999999999997</v>
      </c>
      <c r="C499" s="2">
        <v>1.26</v>
      </c>
      <c r="D499" s="14">
        <f t="shared" si="23"/>
        <v>3.9563999999999995</v>
      </c>
      <c r="E499" s="4">
        <f t="shared" si="22"/>
        <v>165.00400000000002</v>
      </c>
      <c r="F499" s="4">
        <f t="shared" si="24"/>
        <v>6.2040000000000077</v>
      </c>
      <c r="G499" s="12">
        <v>2023</v>
      </c>
    </row>
    <row r="500" spans="1:7" x14ac:dyDescent="0.2">
      <c r="A500" s="20">
        <v>45009.756527777776</v>
      </c>
      <c r="B500" s="2">
        <v>3.1499999999999995</v>
      </c>
      <c r="C500" s="2">
        <v>1.26</v>
      </c>
      <c r="D500" s="14">
        <f t="shared" si="23"/>
        <v>3.9689999999999994</v>
      </c>
      <c r="E500" s="4">
        <f t="shared" si="22"/>
        <v>165.01660000000001</v>
      </c>
      <c r="F500" s="4">
        <f t="shared" si="24"/>
        <v>6.2165999999999997</v>
      </c>
      <c r="G500" s="12">
        <v>2023</v>
      </c>
    </row>
    <row r="501" spans="1:7" x14ac:dyDescent="0.2">
      <c r="A501" s="20">
        <v>45015.224143518521</v>
      </c>
      <c r="B501" s="2">
        <v>3.1599999999999993</v>
      </c>
      <c r="C501" s="2">
        <v>1.26</v>
      </c>
      <c r="D501" s="14">
        <f t="shared" si="23"/>
        <v>3.9815999999999989</v>
      </c>
      <c r="E501" s="4">
        <f t="shared" si="22"/>
        <v>165.0292</v>
      </c>
      <c r="F501" s="4">
        <f t="shared" si="24"/>
        <v>6.2291999999999916</v>
      </c>
      <c r="G501" s="12">
        <v>2023</v>
      </c>
    </row>
    <row r="502" spans="1:7" x14ac:dyDescent="0.2">
      <c r="A502" s="20">
        <v>45015.230920138885</v>
      </c>
      <c r="B502" s="2">
        <v>3.169999999999999</v>
      </c>
      <c r="C502" s="2">
        <v>1.26</v>
      </c>
      <c r="D502" s="14">
        <f t="shared" si="23"/>
        <v>3.9941999999999989</v>
      </c>
      <c r="E502" s="4">
        <f t="shared" si="22"/>
        <v>165.04180000000002</v>
      </c>
      <c r="F502" s="4">
        <f t="shared" si="24"/>
        <v>6.241800000000012</v>
      </c>
      <c r="G502" s="12">
        <v>2023</v>
      </c>
    </row>
    <row r="503" spans="1:7" x14ac:dyDescent="0.2">
      <c r="A503" s="20">
        <v>45015.244751157406</v>
      </c>
      <c r="B503" s="2">
        <v>3.1800000000000006</v>
      </c>
      <c r="C503" s="2">
        <v>1.26</v>
      </c>
      <c r="D503" s="14">
        <f t="shared" si="23"/>
        <v>4.006800000000001</v>
      </c>
      <c r="E503" s="4">
        <f t="shared" si="22"/>
        <v>165.05440000000002</v>
      </c>
      <c r="F503" s="4">
        <f t="shared" si="24"/>
        <v>6.254400000000004</v>
      </c>
      <c r="G503" s="12">
        <v>2023</v>
      </c>
    </row>
    <row r="504" spans="1:7" x14ac:dyDescent="0.2">
      <c r="A504" s="20">
        <v>45015.254450231485</v>
      </c>
      <c r="B504" s="2">
        <v>3.1900000000000004</v>
      </c>
      <c r="C504" s="2">
        <v>1.26</v>
      </c>
      <c r="D504" s="14">
        <f t="shared" si="23"/>
        <v>4.0194000000000001</v>
      </c>
      <c r="E504" s="4">
        <f t="shared" si="22"/>
        <v>165.06700000000001</v>
      </c>
      <c r="F504" s="4">
        <f t="shared" si="24"/>
        <v>6.2669999999999959</v>
      </c>
      <c r="G504" s="12">
        <v>2023</v>
      </c>
    </row>
    <row r="505" spans="1:7" x14ac:dyDescent="0.2">
      <c r="A505" s="20">
        <v>45015.261163194446</v>
      </c>
      <c r="B505" s="2">
        <v>3.2</v>
      </c>
      <c r="C505" s="2">
        <v>1.26</v>
      </c>
      <c r="D505" s="14">
        <f t="shared" si="23"/>
        <v>4.032</v>
      </c>
      <c r="E505" s="4">
        <f t="shared" si="22"/>
        <v>165.07960000000003</v>
      </c>
      <c r="F505" s="4">
        <f t="shared" si="24"/>
        <v>6.2796000000000163</v>
      </c>
      <c r="G505" s="12">
        <v>2023</v>
      </c>
    </row>
    <row r="506" spans="1:7" x14ac:dyDescent="0.2">
      <c r="A506" s="20">
        <v>45015.26513310185</v>
      </c>
      <c r="B506" s="2">
        <v>3.21</v>
      </c>
      <c r="C506" s="2">
        <v>1.26</v>
      </c>
      <c r="D506" s="14">
        <f t="shared" si="23"/>
        <v>4.0446</v>
      </c>
      <c r="E506" s="4">
        <f t="shared" ref="E506:E569" si="25">D506+$E$184</f>
        <v>165.09220000000002</v>
      </c>
      <c r="F506" s="4">
        <f t="shared" si="24"/>
        <v>6.2922000000000082</v>
      </c>
      <c r="G506" s="12">
        <v>2023</v>
      </c>
    </row>
    <row r="507" spans="1:7" x14ac:dyDescent="0.2">
      <c r="A507" s="20">
        <v>45015.266649305559</v>
      </c>
      <c r="B507" s="2">
        <v>3.2199999999999998</v>
      </c>
      <c r="C507" s="2">
        <v>1.26</v>
      </c>
      <c r="D507" s="14">
        <f t="shared" ref="D507:D570" si="26">B507*C507</f>
        <v>4.0571999999999999</v>
      </c>
      <c r="E507" s="4">
        <f t="shared" si="25"/>
        <v>165.10480000000001</v>
      </c>
      <c r="F507" s="4">
        <f t="shared" si="24"/>
        <v>6.3048000000000002</v>
      </c>
      <c r="G507" s="12">
        <v>2023</v>
      </c>
    </row>
    <row r="508" spans="1:7" x14ac:dyDescent="0.2">
      <c r="A508" s="20">
        <v>45015.269756944443</v>
      </c>
      <c r="B508" s="2">
        <v>3.2299999999999995</v>
      </c>
      <c r="C508" s="2">
        <v>1.26</v>
      </c>
      <c r="D508" s="14">
        <f t="shared" si="26"/>
        <v>4.0697999999999999</v>
      </c>
      <c r="E508" s="4">
        <f t="shared" si="25"/>
        <v>165.1174</v>
      </c>
      <c r="F508" s="4">
        <f t="shared" si="24"/>
        <v>6.3173999999999921</v>
      </c>
      <c r="G508" s="12">
        <v>2023</v>
      </c>
    </row>
    <row r="509" spans="1:7" x14ac:dyDescent="0.2">
      <c r="A509" s="20">
        <v>45015.275752314818</v>
      </c>
      <c r="B509" s="2">
        <v>3.2399999999999993</v>
      </c>
      <c r="C509" s="2">
        <v>1.26</v>
      </c>
      <c r="D509" s="14">
        <f t="shared" si="26"/>
        <v>4.0823999999999989</v>
      </c>
      <c r="E509" s="4">
        <f t="shared" si="25"/>
        <v>165.13000000000002</v>
      </c>
      <c r="F509" s="4">
        <f t="shared" si="24"/>
        <v>6.3300000000000125</v>
      </c>
      <c r="G509" s="12">
        <v>2023</v>
      </c>
    </row>
    <row r="510" spans="1:7" x14ac:dyDescent="0.2">
      <c r="A510" s="20">
        <v>45015.622465277775</v>
      </c>
      <c r="B510" s="2">
        <v>3.2499999999999991</v>
      </c>
      <c r="C510" s="2">
        <v>1.26</v>
      </c>
      <c r="D510" s="14">
        <f t="shared" si="26"/>
        <v>4.0949999999999989</v>
      </c>
      <c r="E510" s="4">
        <f t="shared" si="25"/>
        <v>165.14260000000002</v>
      </c>
      <c r="F510" s="4">
        <f t="shared" si="24"/>
        <v>6.3426000000000045</v>
      </c>
      <c r="G510" s="12">
        <v>2023</v>
      </c>
    </row>
    <row r="511" spans="1:7" x14ac:dyDescent="0.2">
      <c r="A511" s="20">
        <v>45015.628321759257</v>
      </c>
      <c r="B511" s="2">
        <v>3.2600000000000007</v>
      </c>
      <c r="C511" s="2">
        <v>1.26</v>
      </c>
      <c r="D511" s="14">
        <f t="shared" si="26"/>
        <v>4.1076000000000006</v>
      </c>
      <c r="E511" s="4">
        <f t="shared" si="25"/>
        <v>165.15520000000001</v>
      </c>
      <c r="F511" s="4">
        <f t="shared" si="24"/>
        <v>6.3551999999999964</v>
      </c>
      <c r="G511" s="12">
        <v>2023</v>
      </c>
    </row>
    <row r="512" spans="1:7" x14ac:dyDescent="0.2">
      <c r="A512" s="20">
        <v>45019.16597800926</v>
      </c>
      <c r="B512" s="2">
        <v>3.2700000000000005</v>
      </c>
      <c r="C512" s="2">
        <v>1.26</v>
      </c>
      <c r="D512" s="14">
        <f t="shared" si="26"/>
        <v>4.1202000000000005</v>
      </c>
      <c r="E512" s="4">
        <f t="shared" si="25"/>
        <v>165.16780000000003</v>
      </c>
      <c r="F512" s="4">
        <f t="shared" si="24"/>
        <v>6.3678000000000168</v>
      </c>
      <c r="G512" s="12">
        <v>2023</v>
      </c>
    </row>
    <row r="513" spans="1:7" x14ac:dyDescent="0.2">
      <c r="A513" s="20">
        <v>45019.165995370371</v>
      </c>
      <c r="B513" s="2">
        <v>3.2800000000000002</v>
      </c>
      <c r="C513" s="2">
        <v>1.26</v>
      </c>
      <c r="D513" s="14">
        <f t="shared" si="26"/>
        <v>4.1328000000000005</v>
      </c>
      <c r="E513" s="4">
        <f t="shared" si="25"/>
        <v>165.18040000000002</v>
      </c>
      <c r="F513" s="4">
        <f t="shared" si="24"/>
        <v>6.3804000000000087</v>
      </c>
      <c r="G513" s="12">
        <v>2023</v>
      </c>
    </row>
    <row r="514" spans="1:7" x14ac:dyDescent="0.2">
      <c r="A514" s="20">
        <v>45019.460138888891</v>
      </c>
      <c r="B514" s="2">
        <v>3.29</v>
      </c>
      <c r="C514" s="2">
        <v>1.26</v>
      </c>
      <c r="D514" s="14">
        <f t="shared" si="26"/>
        <v>4.1454000000000004</v>
      </c>
      <c r="E514" s="4">
        <f t="shared" si="25"/>
        <v>165.19300000000001</v>
      </c>
      <c r="F514" s="4">
        <f t="shared" si="24"/>
        <v>6.3930000000000007</v>
      </c>
      <c r="G514" s="12">
        <v>2023</v>
      </c>
    </row>
    <row r="515" spans="1:7" x14ac:dyDescent="0.2">
      <c r="A515" s="20">
        <v>45019.460156250003</v>
      </c>
      <c r="B515" s="2">
        <v>3.3</v>
      </c>
      <c r="C515" s="2">
        <v>1.26</v>
      </c>
      <c r="D515" s="14">
        <f t="shared" si="26"/>
        <v>4.1579999999999995</v>
      </c>
      <c r="E515" s="4">
        <f t="shared" si="25"/>
        <v>165.2056</v>
      </c>
      <c r="F515" s="4">
        <f t="shared" ref="F515:F578" si="27">E515-158.8</f>
        <v>6.4055999999999926</v>
      </c>
      <c r="G515" s="12">
        <v>2023</v>
      </c>
    </row>
    <row r="516" spans="1:7" x14ac:dyDescent="0.2">
      <c r="A516" s="20">
        <v>45019.568315972225</v>
      </c>
      <c r="B516" s="2">
        <v>3.3099999999999996</v>
      </c>
      <c r="C516" s="2">
        <v>1.26</v>
      </c>
      <c r="D516" s="14">
        <f t="shared" si="26"/>
        <v>4.1705999999999994</v>
      </c>
      <c r="E516" s="4">
        <f t="shared" si="25"/>
        <v>165.21820000000002</v>
      </c>
      <c r="F516" s="4">
        <f t="shared" si="27"/>
        <v>6.418200000000013</v>
      </c>
      <c r="G516" s="12">
        <v>2023</v>
      </c>
    </row>
    <row r="517" spans="1:7" x14ac:dyDescent="0.2">
      <c r="A517" s="20">
        <v>45019.571250000001</v>
      </c>
      <c r="B517" s="2">
        <v>3.3199999999999994</v>
      </c>
      <c r="C517" s="2">
        <v>1.26</v>
      </c>
      <c r="D517" s="14">
        <f t="shared" si="26"/>
        <v>4.1831999999999994</v>
      </c>
      <c r="E517" s="4">
        <f t="shared" si="25"/>
        <v>165.23080000000002</v>
      </c>
      <c r="F517" s="4">
        <f t="shared" si="27"/>
        <v>6.430800000000005</v>
      </c>
      <c r="G517" s="12">
        <v>2023</v>
      </c>
    </row>
    <row r="518" spans="1:7" x14ac:dyDescent="0.2">
      <c r="A518" s="20">
        <v>45019.606006944443</v>
      </c>
      <c r="B518" s="2">
        <v>3.3299999999999992</v>
      </c>
      <c r="C518" s="2">
        <v>1.26</v>
      </c>
      <c r="D518" s="14">
        <f t="shared" si="26"/>
        <v>4.1957999999999993</v>
      </c>
      <c r="E518" s="4">
        <f t="shared" si="25"/>
        <v>165.24340000000001</v>
      </c>
      <c r="F518" s="4">
        <f t="shared" si="27"/>
        <v>6.4433999999999969</v>
      </c>
      <c r="G518" s="12">
        <v>2023</v>
      </c>
    </row>
    <row r="519" spans="1:7" x14ac:dyDescent="0.2">
      <c r="A519" s="20">
        <v>45019.606024305554</v>
      </c>
      <c r="B519" s="2">
        <v>3.3400000000000007</v>
      </c>
      <c r="C519" s="2">
        <v>1.26</v>
      </c>
      <c r="D519" s="14">
        <f t="shared" si="26"/>
        <v>4.208400000000001</v>
      </c>
      <c r="E519" s="4">
        <f t="shared" si="25"/>
        <v>165.25600000000003</v>
      </c>
      <c r="F519" s="4">
        <f t="shared" si="27"/>
        <v>6.4560000000000173</v>
      </c>
      <c r="G519" s="12">
        <v>2023</v>
      </c>
    </row>
    <row r="520" spans="1:7" x14ac:dyDescent="0.2">
      <c r="A520" s="20">
        <v>45019.611197916667</v>
      </c>
      <c r="B520" s="2">
        <v>3.3500000000000005</v>
      </c>
      <c r="C520" s="2">
        <v>1.26</v>
      </c>
      <c r="D520" s="14">
        <f t="shared" si="26"/>
        <v>4.221000000000001</v>
      </c>
      <c r="E520" s="4">
        <f t="shared" si="25"/>
        <v>165.26860000000002</v>
      </c>
      <c r="F520" s="4">
        <f t="shared" si="27"/>
        <v>6.4686000000000092</v>
      </c>
      <c r="G520" s="12">
        <v>2023</v>
      </c>
    </row>
    <row r="521" spans="1:7" x14ac:dyDescent="0.2">
      <c r="A521" s="20">
        <v>45019.644178240742</v>
      </c>
      <c r="B521" s="2">
        <v>3.3600000000000003</v>
      </c>
      <c r="C521" s="2">
        <v>1.26</v>
      </c>
      <c r="D521" s="14">
        <f t="shared" si="26"/>
        <v>4.2336</v>
      </c>
      <c r="E521" s="4">
        <f t="shared" si="25"/>
        <v>165.28120000000001</v>
      </c>
      <c r="F521" s="4">
        <f t="shared" si="27"/>
        <v>6.4812000000000012</v>
      </c>
      <c r="G521" s="12">
        <v>2023</v>
      </c>
    </row>
    <row r="522" spans="1:7" x14ac:dyDescent="0.2">
      <c r="A522" s="20">
        <v>45019.644195601853</v>
      </c>
      <c r="B522" s="2">
        <v>3.37</v>
      </c>
      <c r="C522" s="2">
        <v>1.26</v>
      </c>
      <c r="D522" s="14">
        <f t="shared" si="26"/>
        <v>4.2462</v>
      </c>
      <c r="E522" s="4">
        <f t="shared" si="25"/>
        <v>165.2938</v>
      </c>
      <c r="F522" s="4">
        <f t="shared" si="27"/>
        <v>6.4937999999999931</v>
      </c>
      <c r="G522" s="12">
        <v>2023</v>
      </c>
    </row>
    <row r="523" spans="1:7" x14ac:dyDescent="0.2">
      <c r="A523" s="20">
        <v>45019.644212962965</v>
      </c>
      <c r="B523" s="2">
        <v>3.38</v>
      </c>
      <c r="C523" s="2">
        <v>1.26</v>
      </c>
      <c r="D523" s="14">
        <f t="shared" si="26"/>
        <v>4.2587999999999999</v>
      </c>
      <c r="E523" s="4">
        <f t="shared" si="25"/>
        <v>165.30640000000002</v>
      </c>
      <c r="F523" s="4">
        <f t="shared" si="27"/>
        <v>6.5064000000000135</v>
      </c>
      <c r="G523" s="12">
        <v>2023</v>
      </c>
    </row>
    <row r="524" spans="1:7" x14ac:dyDescent="0.2">
      <c r="A524" s="20">
        <v>45019.644230324076</v>
      </c>
      <c r="B524" s="2">
        <v>3.3899999999999997</v>
      </c>
      <c r="C524" s="2">
        <v>1.26</v>
      </c>
      <c r="D524" s="14">
        <f t="shared" si="26"/>
        <v>4.2713999999999999</v>
      </c>
      <c r="E524" s="4">
        <f t="shared" si="25"/>
        <v>165.31900000000002</v>
      </c>
      <c r="F524" s="4">
        <f t="shared" si="27"/>
        <v>6.5190000000000055</v>
      </c>
      <c r="G524" s="12">
        <v>2023</v>
      </c>
    </row>
    <row r="525" spans="1:7" x14ac:dyDescent="0.2">
      <c r="A525" s="20">
        <v>45019.644641203704</v>
      </c>
      <c r="B525" s="2">
        <v>3.3999999999999995</v>
      </c>
      <c r="C525" s="2">
        <v>1.26</v>
      </c>
      <c r="D525" s="14">
        <f t="shared" si="26"/>
        <v>4.2839999999999989</v>
      </c>
      <c r="E525" s="4">
        <f t="shared" si="25"/>
        <v>165.33160000000001</v>
      </c>
      <c r="F525" s="4">
        <f t="shared" si="27"/>
        <v>6.5315999999999974</v>
      </c>
      <c r="G525" s="12">
        <v>2023</v>
      </c>
    </row>
    <row r="526" spans="1:7" x14ac:dyDescent="0.2">
      <c r="A526" s="20">
        <v>45019.646111111113</v>
      </c>
      <c r="B526" s="2">
        <v>3.4099999999999993</v>
      </c>
      <c r="C526" s="2">
        <v>1.26</v>
      </c>
      <c r="D526" s="14">
        <f t="shared" si="26"/>
        <v>4.2965999999999989</v>
      </c>
      <c r="E526" s="4">
        <f t="shared" si="25"/>
        <v>165.34420000000003</v>
      </c>
      <c r="F526" s="4">
        <f t="shared" si="27"/>
        <v>6.5442000000000178</v>
      </c>
      <c r="G526" s="12">
        <v>2023</v>
      </c>
    </row>
    <row r="527" spans="1:7" x14ac:dyDescent="0.2">
      <c r="A527" s="20">
        <v>45019.646128472225</v>
      </c>
      <c r="B527" s="2">
        <v>3.419999999999999</v>
      </c>
      <c r="C527" s="2">
        <v>1.26</v>
      </c>
      <c r="D527" s="14">
        <f t="shared" si="26"/>
        <v>4.3091999999999988</v>
      </c>
      <c r="E527" s="4">
        <f t="shared" si="25"/>
        <v>165.35680000000002</v>
      </c>
      <c r="F527" s="4">
        <f t="shared" si="27"/>
        <v>6.5568000000000097</v>
      </c>
      <c r="G527" s="12">
        <v>2023</v>
      </c>
    </row>
    <row r="528" spans="1:7" x14ac:dyDescent="0.2">
      <c r="A528" s="20">
        <v>45019.646597222221</v>
      </c>
      <c r="B528" s="2">
        <v>3.4300000000000006</v>
      </c>
      <c r="C528" s="2">
        <v>1.26</v>
      </c>
      <c r="D528" s="14">
        <f t="shared" si="26"/>
        <v>4.3218000000000005</v>
      </c>
      <c r="E528" s="4">
        <f t="shared" si="25"/>
        <v>165.36940000000001</v>
      </c>
      <c r="F528" s="4">
        <f t="shared" si="27"/>
        <v>6.5694000000000017</v>
      </c>
      <c r="G528" s="12">
        <v>2023</v>
      </c>
    </row>
    <row r="529" spans="1:7" x14ac:dyDescent="0.2">
      <c r="A529" s="20">
        <v>45019.795387731479</v>
      </c>
      <c r="B529" s="2">
        <v>3.4400000000000004</v>
      </c>
      <c r="C529" s="2">
        <v>1.26</v>
      </c>
      <c r="D529" s="14">
        <f t="shared" si="26"/>
        <v>4.3344000000000005</v>
      </c>
      <c r="E529" s="4">
        <f t="shared" si="25"/>
        <v>165.38200000000001</v>
      </c>
      <c r="F529" s="4">
        <f t="shared" si="27"/>
        <v>6.5819999999999936</v>
      </c>
      <c r="G529" s="12">
        <v>2023</v>
      </c>
    </row>
    <row r="530" spans="1:7" x14ac:dyDescent="0.2">
      <c r="A530" s="20">
        <v>45019.795526620372</v>
      </c>
      <c r="B530" s="2">
        <v>3.45</v>
      </c>
      <c r="C530" s="2">
        <v>1.26</v>
      </c>
      <c r="D530" s="14">
        <f t="shared" si="26"/>
        <v>4.3470000000000004</v>
      </c>
      <c r="E530" s="4">
        <f t="shared" si="25"/>
        <v>165.39460000000003</v>
      </c>
      <c r="F530" s="4">
        <f t="shared" si="27"/>
        <v>6.594600000000014</v>
      </c>
      <c r="G530" s="12">
        <v>2023</v>
      </c>
    </row>
    <row r="531" spans="1:7" x14ac:dyDescent="0.2">
      <c r="A531" s="20">
        <v>45019.975208333337</v>
      </c>
      <c r="B531" s="2">
        <v>3.46</v>
      </c>
      <c r="C531" s="2">
        <v>1.26</v>
      </c>
      <c r="D531" s="14">
        <f t="shared" si="26"/>
        <v>4.3596000000000004</v>
      </c>
      <c r="E531" s="4">
        <f t="shared" si="25"/>
        <v>165.40720000000002</v>
      </c>
      <c r="F531" s="4">
        <f t="shared" si="27"/>
        <v>6.607200000000006</v>
      </c>
      <c r="G531" s="12">
        <v>2023</v>
      </c>
    </row>
    <row r="532" spans="1:7" x14ac:dyDescent="0.2">
      <c r="A532" s="20">
        <v>45034.290028935182</v>
      </c>
      <c r="B532" s="2">
        <v>3.4699999999999998</v>
      </c>
      <c r="C532" s="2">
        <v>1.26</v>
      </c>
      <c r="D532" s="14">
        <f t="shared" si="26"/>
        <v>4.3721999999999994</v>
      </c>
      <c r="E532" s="4">
        <f t="shared" si="25"/>
        <v>165.41980000000001</v>
      </c>
      <c r="F532" s="4">
        <f t="shared" si="27"/>
        <v>6.6197999999999979</v>
      </c>
      <c r="G532" s="12">
        <v>2023</v>
      </c>
    </row>
    <row r="533" spans="1:7" x14ac:dyDescent="0.2">
      <c r="A533" s="20">
        <v>45034.290445601851</v>
      </c>
      <c r="B533" s="2">
        <v>3.4799999999999995</v>
      </c>
      <c r="C533" s="2">
        <v>1.26</v>
      </c>
      <c r="D533" s="14">
        <f t="shared" si="26"/>
        <v>4.3847999999999994</v>
      </c>
      <c r="E533" s="4">
        <f t="shared" si="25"/>
        <v>165.43240000000003</v>
      </c>
      <c r="F533" s="4">
        <f t="shared" si="27"/>
        <v>6.6324000000000183</v>
      </c>
      <c r="G533" s="12">
        <v>2023</v>
      </c>
    </row>
    <row r="534" spans="1:7" x14ac:dyDescent="0.2">
      <c r="A534" s="20">
        <v>45034.30940972222</v>
      </c>
      <c r="B534" s="2">
        <v>3.4899999999999993</v>
      </c>
      <c r="C534" s="2">
        <v>1.26</v>
      </c>
      <c r="D534" s="14">
        <f t="shared" si="26"/>
        <v>4.3973999999999993</v>
      </c>
      <c r="E534" s="4">
        <f t="shared" si="25"/>
        <v>165.44500000000002</v>
      </c>
      <c r="F534" s="4">
        <f t="shared" si="27"/>
        <v>6.6450000000000102</v>
      </c>
      <c r="G534" s="12">
        <v>2023</v>
      </c>
    </row>
    <row r="535" spans="1:7" x14ac:dyDescent="0.2">
      <c r="A535" s="20">
        <v>45034.661579861109</v>
      </c>
      <c r="B535" s="2">
        <v>3.4999999999999991</v>
      </c>
      <c r="C535" s="2">
        <v>1.26</v>
      </c>
      <c r="D535" s="14">
        <f t="shared" si="26"/>
        <v>4.4099999999999993</v>
      </c>
      <c r="E535" s="4">
        <f t="shared" si="25"/>
        <v>165.45760000000001</v>
      </c>
      <c r="F535" s="4">
        <f t="shared" si="27"/>
        <v>6.6576000000000022</v>
      </c>
      <c r="G535" s="12">
        <v>2023</v>
      </c>
    </row>
    <row r="536" spans="1:7" x14ac:dyDescent="0.2">
      <c r="A536" s="20">
        <v>45050.679635416665</v>
      </c>
      <c r="B536" s="2">
        <v>3.5100000000000007</v>
      </c>
      <c r="C536" s="2">
        <v>1.26</v>
      </c>
      <c r="D536" s="14">
        <f t="shared" si="26"/>
        <v>4.422600000000001</v>
      </c>
      <c r="E536" s="4">
        <f t="shared" si="25"/>
        <v>165.47020000000001</v>
      </c>
      <c r="F536" s="4">
        <f t="shared" si="27"/>
        <v>6.6701999999999941</v>
      </c>
      <c r="G536" s="12">
        <v>2023</v>
      </c>
    </row>
    <row r="537" spans="1:7" x14ac:dyDescent="0.2">
      <c r="A537" s="20">
        <v>45050.679652777777</v>
      </c>
      <c r="B537" s="2">
        <v>3.5200000000000005</v>
      </c>
      <c r="C537" s="2">
        <v>1.26</v>
      </c>
      <c r="D537" s="14">
        <f t="shared" si="26"/>
        <v>4.4352000000000009</v>
      </c>
      <c r="E537" s="4">
        <f t="shared" si="25"/>
        <v>165.48280000000003</v>
      </c>
      <c r="F537" s="4">
        <f t="shared" si="27"/>
        <v>6.6828000000000145</v>
      </c>
      <c r="G537" s="12">
        <v>2023</v>
      </c>
    </row>
    <row r="538" spans="1:7" x14ac:dyDescent="0.2">
      <c r="A538" s="20">
        <v>45050.68304398148</v>
      </c>
      <c r="B538" s="2">
        <v>3.5300000000000002</v>
      </c>
      <c r="C538" s="2">
        <v>1.26</v>
      </c>
      <c r="D538" s="14">
        <f t="shared" si="26"/>
        <v>4.4478</v>
      </c>
      <c r="E538" s="4">
        <f t="shared" si="25"/>
        <v>165.49540000000002</v>
      </c>
      <c r="F538" s="4">
        <f t="shared" si="27"/>
        <v>6.6954000000000065</v>
      </c>
      <c r="G538" s="12">
        <v>2023</v>
      </c>
    </row>
    <row r="539" spans="1:7" x14ac:dyDescent="0.2">
      <c r="A539" s="20">
        <v>45059.669629629629</v>
      </c>
      <c r="B539" s="2">
        <v>3.54</v>
      </c>
      <c r="C539" s="2">
        <v>1.26</v>
      </c>
      <c r="D539" s="14">
        <f t="shared" si="26"/>
        <v>4.4603999999999999</v>
      </c>
      <c r="E539" s="4">
        <f t="shared" si="25"/>
        <v>165.50800000000001</v>
      </c>
      <c r="F539" s="4">
        <f t="shared" si="27"/>
        <v>6.7079999999999984</v>
      </c>
      <c r="G539" s="12">
        <v>2023</v>
      </c>
    </row>
    <row r="540" spans="1:7" x14ac:dyDescent="0.2">
      <c r="A540" s="20">
        <v>45059.670138888891</v>
      </c>
      <c r="B540" s="2">
        <v>3.55</v>
      </c>
      <c r="C540" s="2">
        <v>1.26</v>
      </c>
      <c r="D540" s="14">
        <f t="shared" si="26"/>
        <v>4.4729999999999999</v>
      </c>
      <c r="E540" s="4">
        <f t="shared" si="25"/>
        <v>165.52060000000003</v>
      </c>
      <c r="F540" s="4">
        <f t="shared" si="27"/>
        <v>6.7206000000000188</v>
      </c>
      <c r="G540" s="12">
        <v>2023</v>
      </c>
    </row>
    <row r="541" spans="1:7" x14ac:dyDescent="0.2">
      <c r="A541" s="20">
        <v>45059.670665509257</v>
      </c>
      <c r="B541" s="2">
        <v>3.5599999999999996</v>
      </c>
      <c r="C541" s="2">
        <v>1.26</v>
      </c>
      <c r="D541" s="14">
        <f t="shared" si="26"/>
        <v>4.4855999999999998</v>
      </c>
      <c r="E541" s="4">
        <f t="shared" si="25"/>
        <v>165.53320000000002</v>
      </c>
      <c r="F541" s="4">
        <f t="shared" si="27"/>
        <v>6.7332000000000107</v>
      </c>
      <c r="G541" s="12">
        <v>2023</v>
      </c>
    </row>
    <row r="542" spans="1:7" x14ac:dyDescent="0.2">
      <c r="A542" s="20">
        <v>45059.671070601849</v>
      </c>
      <c r="B542" s="2">
        <v>3.5699999999999994</v>
      </c>
      <c r="C542" s="2">
        <v>1.26</v>
      </c>
      <c r="D542" s="14">
        <f t="shared" si="26"/>
        <v>4.4981999999999989</v>
      </c>
      <c r="E542" s="4">
        <f t="shared" si="25"/>
        <v>165.54580000000001</v>
      </c>
      <c r="F542" s="4">
        <f t="shared" si="27"/>
        <v>6.7458000000000027</v>
      </c>
      <c r="G542" s="12">
        <v>2023</v>
      </c>
    </row>
    <row r="543" spans="1:7" x14ac:dyDescent="0.2">
      <c r="A543" s="20">
        <v>45059.671521990742</v>
      </c>
      <c r="B543" s="2">
        <v>3.5799999999999992</v>
      </c>
      <c r="C543" s="2">
        <v>1.26</v>
      </c>
      <c r="D543" s="14">
        <f t="shared" si="26"/>
        <v>4.5107999999999988</v>
      </c>
      <c r="E543" s="4">
        <f t="shared" si="25"/>
        <v>165.55840000000001</v>
      </c>
      <c r="F543" s="4">
        <f t="shared" si="27"/>
        <v>6.7583999999999946</v>
      </c>
      <c r="G543" s="12">
        <v>2023</v>
      </c>
    </row>
    <row r="544" spans="1:7" x14ac:dyDescent="0.2">
      <c r="A544" s="20">
        <v>45059.672210648147</v>
      </c>
      <c r="B544" s="2">
        <v>3.5900000000000007</v>
      </c>
      <c r="C544" s="2">
        <v>1.26</v>
      </c>
      <c r="D544" s="14">
        <f t="shared" si="26"/>
        <v>4.5234000000000005</v>
      </c>
      <c r="E544" s="4">
        <f t="shared" si="25"/>
        <v>165.57100000000003</v>
      </c>
      <c r="F544" s="4">
        <f t="shared" si="27"/>
        <v>6.771000000000015</v>
      </c>
      <c r="G544" s="12">
        <v>2023</v>
      </c>
    </row>
    <row r="545" spans="1:7" x14ac:dyDescent="0.2">
      <c r="A545" s="20">
        <v>45059.672858796293</v>
      </c>
      <c r="B545" s="2">
        <v>3.6000000000000005</v>
      </c>
      <c r="C545" s="2">
        <v>1.26</v>
      </c>
      <c r="D545" s="14">
        <f t="shared" si="26"/>
        <v>4.5360000000000005</v>
      </c>
      <c r="E545" s="4">
        <f t="shared" si="25"/>
        <v>165.58360000000002</v>
      </c>
      <c r="F545" s="4">
        <f t="shared" si="27"/>
        <v>6.783600000000007</v>
      </c>
      <c r="G545" s="12">
        <v>2023</v>
      </c>
    </row>
    <row r="546" spans="1:7" x14ac:dyDescent="0.2">
      <c r="A546" s="20">
        <v>45059.673946759256</v>
      </c>
      <c r="B546" s="2">
        <v>3.6100000000000003</v>
      </c>
      <c r="C546" s="2">
        <v>1.26</v>
      </c>
      <c r="D546" s="14">
        <f t="shared" si="26"/>
        <v>4.5486000000000004</v>
      </c>
      <c r="E546" s="4">
        <f t="shared" si="25"/>
        <v>165.59620000000001</v>
      </c>
      <c r="F546" s="4">
        <f t="shared" si="27"/>
        <v>6.7961999999999989</v>
      </c>
      <c r="G546" s="12">
        <v>2023</v>
      </c>
    </row>
    <row r="547" spans="1:7" x14ac:dyDescent="0.2">
      <c r="A547" s="20">
        <v>45059.675439814811</v>
      </c>
      <c r="B547" s="2">
        <v>3.62</v>
      </c>
      <c r="C547" s="2">
        <v>1.26</v>
      </c>
      <c r="D547" s="14">
        <f t="shared" si="26"/>
        <v>4.5612000000000004</v>
      </c>
      <c r="E547" s="4">
        <f t="shared" si="25"/>
        <v>165.60880000000003</v>
      </c>
      <c r="F547" s="4">
        <f t="shared" si="27"/>
        <v>6.8088000000000193</v>
      </c>
      <c r="G547" s="12">
        <v>2023</v>
      </c>
    </row>
    <row r="548" spans="1:7" x14ac:dyDescent="0.2">
      <c r="A548" s="20">
        <v>45060.915219907409</v>
      </c>
      <c r="B548" s="2">
        <v>3.63</v>
      </c>
      <c r="C548" s="2">
        <v>1.26</v>
      </c>
      <c r="D548" s="14">
        <f t="shared" si="26"/>
        <v>4.5738000000000003</v>
      </c>
      <c r="E548" s="4">
        <f t="shared" si="25"/>
        <v>165.62140000000002</v>
      </c>
      <c r="F548" s="4">
        <f t="shared" si="27"/>
        <v>6.8214000000000112</v>
      </c>
      <c r="G548" s="12">
        <v>2023</v>
      </c>
    </row>
    <row r="549" spans="1:7" x14ac:dyDescent="0.2">
      <c r="A549" s="20">
        <v>45060.916834490738</v>
      </c>
      <c r="B549" s="2">
        <v>3.6399999999999997</v>
      </c>
      <c r="C549" s="2">
        <v>1.26</v>
      </c>
      <c r="D549" s="14">
        <f t="shared" si="26"/>
        <v>4.5863999999999994</v>
      </c>
      <c r="E549" s="4">
        <f t="shared" si="25"/>
        <v>165.63400000000001</v>
      </c>
      <c r="F549" s="4">
        <f t="shared" si="27"/>
        <v>6.8340000000000032</v>
      </c>
      <c r="G549" s="12">
        <v>2023</v>
      </c>
    </row>
    <row r="550" spans="1:7" x14ac:dyDescent="0.2">
      <c r="A550" s="20">
        <v>45065.615405092591</v>
      </c>
      <c r="B550" s="2">
        <v>3.6499999999999995</v>
      </c>
      <c r="C550" s="2">
        <v>1.26</v>
      </c>
      <c r="D550" s="14">
        <f t="shared" si="26"/>
        <v>4.5989999999999993</v>
      </c>
      <c r="E550" s="4">
        <f t="shared" si="25"/>
        <v>165.64660000000001</v>
      </c>
      <c r="F550" s="4">
        <f t="shared" si="27"/>
        <v>6.8465999999999951</v>
      </c>
      <c r="G550" s="12">
        <v>2023</v>
      </c>
    </row>
    <row r="551" spans="1:7" x14ac:dyDescent="0.2">
      <c r="A551" s="20">
        <v>45065.617048611108</v>
      </c>
      <c r="B551" s="2">
        <v>3.6599999999999993</v>
      </c>
      <c r="C551" s="2">
        <v>1.26</v>
      </c>
      <c r="D551" s="14">
        <f t="shared" si="26"/>
        <v>4.6115999999999993</v>
      </c>
      <c r="E551" s="4">
        <f t="shared" si="25"/>
        <v>165.65920000000003</v>
      </c>
      <c r="F551" s="4">
        <f t="shared" si="27"/>
        <v>6.8592000000000155</v>
      </c>
      <c r="G551" s="12">
        <v>2023</v>
      </c>
    </row>
    <row r="552" spans="1:7" x14ac:dyDescent="0.2">
      <c r="A552" s="20">
        <v>45065.617922453705</v>
      </c>
      <c r="B552" s="2">
        <v>3.669999999999999</v>
      </c>
      <c r="C552" s="2">
        <v>1.26</v>
      </c>
      <c r="D552" s="14">
        <f t="shared" si="26"/>
        <v>4.6241999999999992</v>
      </c>
      <c r="E552" s="4">
        <f t="shared" si="25"/>
        <v>165.67180000000002</v>
      </c>
      <c r="F552" s="4">
        <f t="shared" si="27"/>
        <v>6.8718000000000075</v>
      </c>
      <c r="G552" s="12">
        <v>2023</v>
      </c>
    </row>
    <row r="553" spans="1:7" x14ac:dyDescent="0.2">
      <c r="A553" s="20">
        <v>45065.618119212966</v>
      </c>
      <c r="B553" s="2">
        <v>3.6800000000000006</v>
      </c>
      <c r="C553" s="2">
        <v>1.26</v>
      </c>
      <c r="D553" s="14">
        <f t="shared" si="26"/>
        <v>4.6368000000000009</v>
      </c>
      <c r="E553" s="4">
        <f t="shared" si="25"/>
        <v>165.68440000000001</v>
      </c>
      <c r="F553" s="4">
        <f t="shared" si="27"/>
        <v>6.8843999999999994</v>
      </c>
      <c r="G553" s="12">
        <v>2023</v>
      </c>
    </row>
    <row r="554" spans="1:7" x14ac:dyDescent="0.2">
      <c r="A554" s="20">
        <v>45065.618344907409</v>
      </c>
      <c r="B554" s="2">
        <v>3.6900000000000004</v>
      </c>
      <c r="C554" s="2">
        <v>1.26</v>
      </c>
      <c r="D554" s="14">
        <f t="shared" si="26"/>
        <v>4.6494000000000009</v>
      </c>
      <c r="E554" s="4">
        <f t="shared" si="25"/>
        <v>165.69700000000003</v>
      </c>
      <c r="F554" s="4">
        <f t="shared" si="27"/>
        <v>6.8970000000000198</v>
      </c>
      <c r="G554" s="12">
        <v>2023</v>
      </c>
    </row>
    <row r="555" spans="1:7" x14ac:dyDescent="0.2">
      <c r="A555" s="20">
        <v>45065.618767361113</v>
      </c>
      <c r="B555" s="2">
        <v>3.7</v>
      </c>
      <c r="C555" s="2">
        <v>1.26</v>
      </c>
      <c r="D555" s="14">
        <f t="shared" si="26"/>
        <v>4.6619999999999999</v>
      </c>
      <c r="E555" s="4">
        <f t="shared" si="25"/>
        <v>165.70960000000002</v>
      </c>
      <c r="F555" s="4">
        <f t="shared" si="27"/>
        <v>6.9096000000000117</v>
      </c>
      <c r="G555" s="12">
        <v>2023</v>
      </c>
    </row>
    <row r="556" spans="1:7" x14ac:dyDescent="0.2">
      <c r="A556" s="20">
        <v>45065.619131944448</v>
      </c>
      <c r="B556" s="2">
        <v>3.71</v>
      </c>
      <c r="C556" s="2">
        <v>1.26</v>
      </c>
      <c r="D556" s="14">
        <f t="shared" si="26"/>
        <v>4.6745999999999999</v>
      </c>
      <c r="E556" s="4">
        <f t="shared" si="25"/>
        <v>165.72220000000002</v>
      </c>
      <c r="F556" s="4">
        <f t="shared" si="27"/>
        <v>6.9222000000000037</v>
      </c>
      <c r="G556" s="12">
        <v>2023</v>
      </c>
    </row>
    <row r="557" spans="1:7" x14ac:dyDescent="0.2">
      <c r="A557" s="20">
        <v>45065.619467592594</v>
      </c>
      <c r="B557" s="2">
        <v>3.7199999999999998</v>
      </c>
      <c r="C557" s="2">
        <v>1.26</v>
      </c>
      <c r="D557" s="14">
        <f t="shared" si="26"/>
        <v>4.6871999999999998</v>
      </c>
      <c r="E557" s="4">
        <f t="shared" si="25"/>
        <v>165.73480000000001</v>
      </c>
      <c r="F557" s="4">
        <f t="shared" si="27"/>
        <v>6.9347999999999956</v>
      </c>
      <c r="G557" s="12">
        <v>2023</v>
      </c>
    </row>
    <row r="558" spans="1:7" x14ac:dyDescent="0.2">
      <c r="A558" s="20">
        <v>45065.619959490738</v>
      </c>
      <c r="B558" s="2">
        <v>3.7299999999999995</v>
      </c>
      <c r="C558" s="2">
        <v>1.26</v>
      </c>
      <c r="D558" s="14">
        <f t="shared" si="26"/>
        <v>4.6997999999999998</v>
      </c>
      <c r="E558" s="4">
        <f t="shared" si="25"/>
        <v>165.74740000000003</v>
      </c>
      <c r="F558" s="4">
        <f t="shared" si="27"/>
        <v>6.947400000000016</v>
      </c>
      <c r="G558" s="12">
        <v>2023</v>
      </c>
    </row>
    <row r="559" spans="1:7" x14ac:dyDescent="0.2">
      <c r="A559" s="20">
        <v>45065.620393518519</v>
      </c>
      <c r="B559" s="2">
        <v>3.7399999999999993</v>
      </c>
      <c r="C559" s="2">
        <v>1.26</v>
      </c>
      <c r="D559" s="14">
        <f t="shared" si="26"/>
        <v>4.7123999999999988</v>
      </c>
      <c r="E559" s="4">
        <f t="shared" si="25"/>
        <v>165.76000000000002</v>
      </c>
      <c r="F559" s="4">
        <f t="shared" si="27"/>
        <v>6.960000000000008</v>
      </c>
      <c r="G559" s="12">
        <v>2023</v>
      </c>
    </row>
    <row r="560" spans="1:7" x14ac:dyDescent="0.2">
      <c r="A560" s="20">
        <v>45065.620787037034</v>
      </c>
      <c r="B560" s="2">
        <v>3.7499999999999991</v>
      </c>
      <c r="C560" s="2">
        <v>1.26</v>
      </c>
      <c r="D560" s="14">
        <f t="shared" si="26"/>
        <v>4.7249999999999988</v>
      </c>
      <c r="E560" s="4">
        <f t="shared" si="25"/>
        <v>165.77260000000001</v>
      </c>
      <c r="F560" s="4">
        <f t="shared" si="27"/>
        <v>6.9725999999999999</v>
      </c>
      <c r="G560" s="12">
        <v>2023</v>
      </c>
    </row>
    <row r="561" spans="1:7" x14ac:dyDescent="0.2">
      <c r="A561" s="20">
        <v>45065.621041666665</v>
      </c>
      <c r="B561" s="2">
        <v>3.7600000000000007</v>
      </c>
      <c r="C561" s="2">
        <v>1.26</v>
      </c>
      <c r="D561" s="14">
        <f t="shared" si="26"/>
        <v>4.7376000000000005</v>
      </c>
      <c r="E561" s="4">
        <f t="shared" si="25"/>
        <v>165.78520000000003</v>
      </c>
      <c r="F561" s="4">
        <f t="shared" si="27"/>
        <v>6.9852000000000203</v>
      </c>
      <c r="G561" s="12">
        <v>2023</v>
      </c>
    </row>
    <row r="562" spans="1:7" x14ac:dyDescent="0.2">
      <c r="A562" s="20">
        <v>45065.621296296296</v>
      </c>
      <c r="B562" s="2">
        <v>3.7700000000000005</v>
      </c>
      <c r="C562" s="2">
        <v>1.26</v>
      </c>
      <c r="D562" s="14">
        <f t="shared" si="26"/>
        <v>4.7502000000000004</v>
      </c>
      <c r="E562" s="4">
        <f t="shared" si="25"/>
        <v>165.79780000000002</v>
      </c>
      <c r="F562" s="4">
        <f t="shared" si="27"/>
        <v>6.9978000000000122</v>
      </c>
      <c r="G562" s="12">
        <v>2023</v>
      </c>
    </row>
    <row r="563" spans="1:7" x14ac:dyDescent="0.2">
      <c r="A563" s="20">
        <v>45065.621747685182</v>
      </c>
      <c r="B563" s="2">
        <v>3.7800000000000002</v>
      </c>
      <c r="C563" s="2">
        <v>1.26</v>
      </c>
      <c r="D563" s="14">
        <f t="shared" si="26"/>
        <v>4.7628000000000004</v>
      </c>
      <c r="E563" s="4">
        <f t="shared" si="25"/>
        <v>165.81040000000002</v>
      </c>
      <c r="F563" s="4">
        <f t="shared" si="27"/>
        <v>7.0104000000000042</v>
      </c>
      <c r="G563" s="12">
        <v>2023</v>
      </c>
    </row>
    <row r="564" spans="1:7" x14ac:dyDescent="0.2">
      <c r="A564" s="20">
        <v>45065.622332175924</v>
      </c>
      <c r="B564" s="2">
        <v>3.79</v>
      </c>
      <c r="C564" s="2">
        <v>1.26</v>
      </c>
      <c r="D564" s="14">
        <f t="shared" si="26"/>
        <v>4.7754000000000003</v>
      </c>
      <c r="E564" s="4">
        <f t="shared" si="25"/>
        <v>165.82300000000001</v>
      </c>
      <c r="F564" s="4">
        <f t="shared" si="27"/>
        <v>7.0229999999999961</v>
      </c>
      <c r="G564" s="12">
        <v>2023</v>
      </c>
    </row>
    <row r="565" spans="1:7" x14ac:dyDescent="0.2">
      <c r="A565" s="20">
        <v>45065.623055555552</v>
      </c>
      <c r="B565" s="2">
        <v>3.8</v>
      </c>
      <c r="C565" s="2">
        <v>1.26</v>
      </c>
      <c r="D565" s="14">
        <f t="shared" si="26"/>
        <v>4.7879999999999994</v>
      </c>
      <c r="E565" s="4">
        <f t="shared" si="25"/>
        <v>165.83560000000003</v>
      </c>
      <c r="F565" s="4">
        <f t="shared" si="27"/>
        <v>7.0356000000000165</v>
      </c>
      <c r="G565" s="12">
        <v>2023</v>
      </c>
    </row>
    <row r="566" spans="1:7" x14ac:dyDescent="0.2">
      <c r="A566" s="20">
        <v>45065.623888888891</v>
      </c>
      <c r="B566" s="2">
        <v>3.8099999999999996</v>
      </c>
      <c r="C566" s="2">
        <v>1.26</v>
      </c>
      <c r="D566" s="14">
        <f t="shared" si="26"/>
        <v>4.8005999999999993</v>
      </c>
      <c r="E566" s="4">
        <f t="shared" si="25"/>
        <v>165.84820000000002</v>
      </c>
      <c r="F566" s="4">
        <f t="shared" si="27"/>
        <v>7.0482000000000085</v>
      </c>
      <c r="G566" s="12">
        <v>2023</v>
      </c>
    </row>
    <row r="567" spans="1:7" x14ac:dyDescent="0.2">
      <c r="A567" s="20">
        <v>45065.624907407408</v>
      </c>
      <c r="B567" s="2">
        <v>3.8199999999999994</v>
      </c>
      <c r="C567" s="2">
        <v>1.26</v>
      </c>
      <c r="D567" s="14">
        <f t="shared" si="26"/>
        <v>4.8131999999999993</v>
      </c>
      <c r="E567" s="4">
        <f t="shared" si="25"/>
        <v>165.86080000000001</v>
      </c>
      <c r="F567" s="4">
        <f t="shared" si="27"/>
        <v>7.0608000000000004</v>
      </c>
      <c r="G567" s="12">
        <v>2023</v>
      </c>
    </row>
    <row r="568" spans="1:7" x14ac:dyDescent="0.2">
      <c r="A568" s="20">
        <v>45065.626851851855</v>
      </c>
      <c r="B568" s="2">
        <v>3.8299999999999992</v>
      </c>
      <c r="C568" s="2">
        <v>1.26</v>
      </c>
      <c r="D568" s="14">
        <f t="shared" si="26"/>
        <v>4.8257999999999992</v>
      </c>
      <c r="E568" s="4">
        <f t="shared" si="25"/>
        <v>165.8734</v>
      </c>
      <c r="F568" s="4">
        <f t="shared" si="27"/>
        <v>7.0733999999999924</v>
      </c>
      <c r="G568" s="12">
        <v>2023</v>
      </c>
    </row>
    <row r="569" spans="1:7" x14ac:dyDescent="0.2">
      <c r="A569" s="20">
        <v>45065.627737268522</v>
      </c>
      <c r="B569" s="2">
        <v>3.8400000000000007</v>
      </c>
      <c r="C569" s="2">
        <v>1.26</v>
      </c>
      <c r="D569" s="14">
        <f t="shared" si="26"/>
        <v>4.8384000000000009</v>
      </c>
      <c r="E569" s="4">
        <f t="shared" si="25"/>
        <v>165.88600000000002</v>
      </c>
      <c r="F569" s="4">
        <f t="shared" si="27"/>
        <v>7.0860000000000127</v>
      </c>
      <c r="G569" s="12">
        <v>2023</v>
      </c>
    </row>
    <row r="570" spans="1:7" x14ac:dyDescent="0.2">
      <c r="A570" s="20">
        <v>45065.62890625</v>
      </c>
      <c r="B570" s="2">
        <v>3.8500000000000005</v>
      </c>
      <c r="C570" s="2">
        <v>1.26</v>
      </c>
      <c r="D570" s="14">
        <f t="shared" si="26"/>
        <v>4.8510000000000009</v>
      </c>
      <c r="E570" s="4">
        <f t="shared" ref="E570:E585" si="28">D570+$E$184</f>
        <v>165.89860000000002</v>
      </c>
      <c r="F570" s="4">
        <f t="shared" si="27"/>
        <v>7.0986000000000047</v>
      </c>
      <c r="G570" s="12">
        <v>2023</v>
      </c>
    </row>
    <row r="571" spans="1:7" x14ac:dyDescent="0.2">
      <c r="A571" s="20">
        <v>45065.62972222222</v>
      </c>
      <c r="B571" s="2">
        <v>3.8600000000000003</v>
      </c>
      <c r="C571" s="2">
        <v>1.26</v>
      </c>
      <c r="D571" s="14">
        <f t="shared" ref="D571:D634" si="29">B571*C571</f>
        <v>4.8636000000000008</v>
      </c>
      <c r="E571" s="4">
        <f t="shared" si="28"/>
        <v>165.91120000000001</v>
      </c>
      <c r="F571" s="4">
        <f t="shared" si="27"/>
        <v>7.1111999999999966</v>
      </c>
      <c r="G571" s="12">
        <v>2023</v>
      </c>
    </row>
    <row r="572" spans="1:7" x14ac:dyDescent="0.2">
      <c r="A572" s="20">
        <v>45065.630335648151</v>
      </c>
      <c r="B572" s="2">
        <v>3.87</v>
      </c>
      <c r="C572" s="2">
        <v>1.26</v>
      </c>
      <c r="D572" s="14">
        <f t="shared" si="29"/>
        <v>4.8761999999999999</v>
      </c>
      <c r="E572" s="4">
        <f t="shared" si="28"/>
        <v>165.92380000000003</v>
      </c>
      <c r="F572" s="4">
        <f t="shared" si="27"/>
        <v>7.123800000000017</v>
      </c>
      <c r="G572" s="12">
        <v>2023</v>
      </c>
    </row>
    <row r="573" spans="1:7" x14ac:dyDescent="0.2">
      <c r="A573" s="20">
        <v>45065.630914351852</v>
      </c>
      <c r="B573" s="2">
        <v>3.88</v>
      </c>
      <c r="C573" s="2">
        <v>1.26</v>
      </c>
      <c r="D573" s="14">
        <f t="shared" si="29"/>
        <v>4.8887999999999998</v>
      </c>
      <c r="E573" s="4">
        <f t="shared" si="28"/>
        <v>165.93640000000002</v>
      </c>
      <c r="F573" s="4">
        <f t="shared" si="27"/>
        <v>7.136400000000009</v>
      </c>
      <c r="G573" s="12">
        <v>2023</v>
      </c>
    </row>
    <row r="574" spans="1:7" x14ac:dyDescent="0.2">
      <c r="A574" s="20">
        <v>45065.631481481483</v>
      </c>
      <c r="B574" s="2">
        <v>3.8899999999999997</v>
      </c>
      <c r="C574" s="2">
        <v>1.26</v>
      </c>
      <c r="D574" s="14">
        <f t="shared" si="29"/>
        <v>4.9013999999999998</v>
      </c>
      <c r="E574" s="4">
        <f t="shared" si="28"/>
        <v>165.94900000000001</v>
      </c>
      <c r="F574" s="4">
        <f t="shared" si="27"/>
        <v>7.1490000000000009</v>
      </c>
      <c r="G574" s="12">
        <v>2023</v>
      </c>
    </row>
    <row r="575" spans="1:7" x14ac:dyDescent="0.2">
      <c r="A575" s="20">
        <v>45065.63212962963</v>
      </c>
      <c r="B575" s="2">
        <v>3.8999999999999995</v>
      </c>
      <c r="C575" s="2">
        <v>1.26</v>
      </c>
      <c r="D575" s="14">
        <f t="shared" si="29"/>
        <v>4.9139999999999997</v>
      </c>
      <c r="E575" s="4">
        <f t="shared" si="28"/>
        <v>165.9616</v>
      </c>
      <c r="F575" s="4">
        <f t="shared" si="27"/>
        <v>7.1615999999999929</v>
      </c>
      <c r="G575" s="12">
        <v>2023</v>
      </c>
    </row>
    <row r="576" spans="1:7" x14ac:dyDescent="0.2">
      <c r="A576" s="20">
        <v>45065.633663194443</v>
      </c>
      <c r="B576" s="2">
        <v>3.9099999999999993</v>
      </c>
      <c r="C576" s="2">
        <v>1.26</v>
      </c>
      <c r="D576" s="14">
        <f t="shared" si="29"/>
        <v>4.9265999999999988</v>
      </c>
      <c r="E576" s="4">
        <f t="shared" si="28"/>
        <v>165.97420000000002</v>
      </c>
      <c r="F576" s="4">
        <f t="shared" si="27"/>
        <v>7.1742000000000132</v>
      </c>
      <c r="G576" s="12">
        <v>2023</v>
      </c>
    </row>
    <row r="577" spans="1:8" x14ac:dyDescent="0.2">
      <c r="A577" s="20">
        <v>45065.635115740741</v>
      </c>
      <c r="B577" s="2">
        <v>3.919999999999999</v>
      </c>
      <c r="C577" s="2">
        <v>1.26</v>
      </c>
      <c r="D577" s="14">
        <f t="shared" si="29"/>
        <v>4.9391999999999987</v>
      </c>
      <c r="E577" s="4">
        <f t="shared" si="28"/>
        <v>165.98680000000002</v>
      </c>
      <c r="F577" s="4">
        <f t="shared" si="27"/>
        <v>7.1868000000000052</v>
      </c>
      <c r="G577" s="12">
        <v>2023</v>
      </c>
    </row>
    <row r="578" spans="1:8" x14ac:dyDescent="0.2">
      <c r="A578" s="20">
        <v>45065.64521412037</v>
      </c>
      <c r="B578" s="2">
        <v>3.9300000000000006</v>
      </c>
      <c r="C578" s="2">
        <v>1.26</v>
      </c>
      <c r="D578" s="14">
        <f t="shared" si="29"/>
        <v>4.9518000000000004</v>
      </c>
      <c r="E578" s="4">
        <f t="shared" si="28"/>
        <v>165.99940000000001</v>
      </c>
      <c r="F578" s="4">
        <f t="shared" si="27"/>
        <v>7.1993999999999971</v>
      </c>
      <c r="G578" s="12">
        <v>2023</v>
      </c>
    </row>
    <row r="579" spans="1:8" x14ac:dyDescent="0.2">
      <c r="A579" s="20">
        <v>45067.795162037037</v>
      </c>
      <c r="B579" s="2">
        <v>3.9400000000000004</v>
      </c>
      <c r="C579" s="2">
        <v>1.26</v>
      </c>
      <c r="D579" s="14">
        <f t="shared" si="29"/>
        <v>4.9644000000000004</v>
      </c>
      <c r="E579" s="4">
        <f t="shared" si="28"/>
        <v>166.01200000000003</v>
      </c>
      <c r="F579" s="4">
        <f t="shared" ref="F579:F642" si="30">E579-158.8</f>
        <v>7.2120000000000175</v>
      </c>
      <c r="G579" s="12">
        <v>2023</v>
      </c>
    </row>
    <row r="580" spans="1:8" x14ac:dyDescent="0.2">
      <c r="A580" s="20">
        <v>45078.596984953707</v>
      </c>
      <c r="B580" s="2">
        <v>3.95</v>
      </c>
      <c r="C580" s="2">
        <v>1.26</v>
      </c>
      <c r="D580" s="14">
        <f t="shared" si="29"/>
        <v>4.9770000000000003</v>
      </c>
      <c r="E580" s="4">
        <f t="shared" si="28"/>
        <v>166.02460000000002</v>
      </c>
      <c r="F580" s="4">
        <f t="shared" si="30"/>
        <v>7.2246000000000095</v>
      </c>
      <c r="G580" s="12">
        <v>2023</v>
      </c>
    </row>
    <row r="581" spans="1:8" x14ac:dyDescent="0.2">
      <c r="A581" s="20">
        <v>45080.828721064812</v>
      </c>
      <c r="B581" s="2">
        <v>3.96</v>
      </c>
      <c r="C581" s="2">
        <v>1.26</v>
      </c>
      <c r="D581" s="14">
        <f t="shared" si="29"/>
        <v>4.9896000000000003</v>
      </c>
      <c r="E581" s="4">
        <f t="shared" si="28"/>
        <v>166.03720000000001</v>
      </c>
      <c r="F581" s="4">
        <f t="shared" si="30"/>
        <v>7.2372000000000014</v>
      </c>
      <c r="G581" s="12">
        <v>2023</v>
      </c>
    </row>
    <row r="582" spans="1:8" x14ac:dyDescent="0.2">
      <c r="A582" s="20">
        <v>45089.668310185189</v>
      </c>
      <c r="B582" s="2">
        <v>3.9699999999999998</v>
      </c>
      <c r="C582" s="2">
        <v>1.26</v>
      </c>
      <c r="D582" s="14">
        <f t="shared" si="29"/>
        <v>5.0021999999999993</v>
      </c>
      <c r="E582" s="4">
        <f t="shared" si="28"/>
        <v>166.0498</v>
      </c>
      <c r="F582" s="4">
        <f t="shared" si="30"/>
        <v>7.2497999999999934</v>
      </c>
      <c r="G582" s="12">
        <v>2023</v>
      </c>
    </row>
    <row r="583" spans="1:8" x14ac:dyDescent="0.2">
      <c r="A583" s="20">
        <v>45089.670758101849</v>
      </c>
      <c r="B583" s="2">
        <v>3.9799999999999995</v>
      </c>
      <c r="C583" s="2">
        <v>1.26</v>
      </c>
      <c r="D583" s="14">
        <f t="shared" si="29"/>
        <v>5.0147999999999993</v>
      </c>
      <c r="E583" s="4">
        <f t="shared" si="28"/>
        <v>166.06240000000003</v>
      </c>
      <c r="F583" s="4">
        <f t="shared" si="30"/>
        <v>7.2624000000000137</v>
      </c>
      <c r="G583" s="12">
        <v>2023</v>
      </c>
    </row>
    <row r="584" spans="1:8" x14ac:dyDescent="0.2">
      <c r="A584" s="20">
        <v>45089.674403935183</v>
      </c>
      <c r="B584" s="2">
        <v>3.9899999999999993</v>
      </c>
      <c r="C584" s="2">
        <v>1.26</v>
      </c>
      <c r="D584" s="14">
        <f t="shared" si="29"/>
        <v>5.0273999999999992</v>
      </c>
      <c r="E584" s="4">
        <f t="shared" si="28"/>
        <v>166.07500000000002</v>
      </c>
      <c r="F584" s="4">
        <f t="shared" si="30"/>
        <v>7.2750000000000057</v>
      </c>
      <c r="G584" s="12">
        <v>2023</v>
      </c>
    </row>
    <row r="585" spans="1:8" x14ac:dyDescent="0.2">
      <c r="A585" s="20">
        <v>45089.677002314813</v>
      </c>
      <c r="B585" s="2">
        <v>3.9999999999999991</v>
      </c>
      <c r="C585" s="2">
        <v>1.26</v>
      </c>
      <c r="D585" s="14">
        <f t="shared" si="29"/>
        <v>5.0399999999999991</v>
      </c>
      <c r="E585" s="4">
        <f t="shared" si="28"/>
        <v>166.08760000000001</v>
      </c>
      <c r="F585" s="4">
        <f t="shared" si="30"/>
        <v>7.2875999999999976</v>
      </c>
      <c r="G585" s="12">
        <v>2023</v>
      </c>
    </row>
    <row r="586" spans="1:8" x14ac:dyDescent="0.2">
      <c r="A586" s="20">
        <v>45091.291666666664</v>
      </c>
      <c r="B586" s="2">
        <v>0</v>
      </c>
      <c r="C586" s="2">
        <v>1.2</v>
      </c>
      <c r="D586" s="14">
        <f t="shared" si="29"/>
        <v>0</v>
      </c>
      <c r="E586" s="4">
        <f>D586+$E$585</f>
        <v>166.08760000000001</v>
      </c>
      <c r="F586" s="4">
        <f t="shared" si="30"/>
        <v>7.2875999999999976</v>
      </c>
      <c r="G586" s="12">
        <v>2023</v>
      </c>
      <c r="H586" s="8" t="s">
        <v>5</v>
      </c>
    </row>
    <row r="587" spans="1:8" x14ac:dyDescent="0.2">
      <c r="A587" s="20">
        <v>45091.775682870371</v>
      </c>
      <c r="B587" s="2">
        <v>1.0000000000001563E-2</v>
      </c>
      <c r="C587" s="2">
        <v>1.2</v>
      </c>
      <c r="D587" s="14">
        <f t="shared" si="29"/>
        <v>1.2000000000001875E-2</v>
      </c>
      <c r="E587" s="4">
        <f t="shared" ref="E587:E601" si="31">D587+$E$585</f>
        <v>166.09960000000001</v>
      </c>
      <c r="F587" s="4">
        <f t="shared" si="30"/>
        <v>7.2995999999999981</v>
      </c>
      <c r="G587" s="12">
        <v>2023</v>
      </c>
    </row>
    <row r="588" spans="1:8" x14ac:dyDescent="0.2">
      <c r="A588" s="20">
        <v>45091.778981481482</v>
      </c>
      <c r="B588" s="2">
        <v>2.000000000000135E-2</v>
      </c>
      <c r="C588" s="2">
        <v>1.2</v>
      </c>
      <c r="D588" s="14">
        <f t="shared" si="29"/>
        <v>2.4000000000001621E-2</v>
      </c>
      <c r="E588" s="4">
        <f t="shared" si="31"/>
        <v>166.11160000000001</v>
      </c>
      <c r="F588" s="4">
        <f t="shared" si="30"/>
        <v>7.3115999999999985</v>
      </c>
      <c r="G588" s="12">
        <v>2023</v>
      </c>
    </row>
    <row r="589" spans="1:8" x14ac:dyDescent="0.2">
      <c r="A589" s="20">
        <v>45091.783530092594</v>
      </c>
      <c r="B589" s="2">
        <v>3.0000000000001137E-2</v>
      </c>
      <c r="C589" s="2">
        <v>1.2</v>
      </c>
      <c r="D589" s="14">
        <f t="shared" si="29"/>
        <v>3.6000000000001364E-2</v>
      </c>
      <c r="E589" s="4">
        <f t="shared" si="31"/>
        <v>166.12360000000001</v>
      </c>
      <c r="F589" s="4">
        <f t="shared" si="30"/>
        <v>7.323599999999999</v>
      </c>
      <c r="G589" s="12">
        <v>2023</v>
      </c>
    </row>
    <row r="590" spans="1:8" x14ac:dyDescent="0.2">
      <c r="A590" s="20">
        <v>45091.796458333331</v>
      </c>
      <c r="B590" s="2">
        <v>4.0000000000000924E-2</v>
      </c>
      <c r="C590" s="2">
        <v>1.2</v>
      </c>
      <c r="D590" s="14">
        <f t="shared" si="29"/>
        <v>4.8000000000001104E-2</v>
      </c>
      <c r="E590" s="4">
        <f t="shared" si="31"/>
        <v>166.13560000000001</v>
      </c>
      <c r="F590" s="4">
        <f t="shared" si="30"/>
        <v>7.3355999999999995</v>
      </c>
      <c r="G590" s="12">
        <v>2023</v>
      </c>
    </row>
    <row r="591" spans="1:8" x14ac:dyDescent="0.2">
      <c r="A591" s="20">
        <v>45092.57861689815</v>
      </c>
      <c r="B591" s="2">
        <v>5.0000000000000711E-2</v>
      </c>
      <c r="C591" s="2">
        <v>1.2</v>
      </c>
      <c r="D591" s="14">
        <f t="shared" si="29"/>
        <v>6.0000000000000851E-2</v>
      </c>
      <c r="E591" s="4">
        <f t="shared" si="31"/>
        <v>166.14760000000001</v>
      </c>
      <c r="F591" s="4">
        <f t="shared" si="30"/>
        <v>7.3475999999999999</v>
      </c>
      <c r="G591" s="12">
        <v>2023</v>
      </c>
    </row>
    <row r="592" spans="1:8" x14ac:dyDescent="0.2">
      <c r="A592" s="20">
        <v>45092.582268518519</v>
      </c>
      <c r="B592" s="2">
        <v>6.0000000000000497E-2</v>
      </c>
      <c r="C592" s="2">
        <v>1.2</v>
      </c>
      <c r="D592" s="14">
        <f t="shared" si="29"/>
        <v>7.2000000000000591E-2</v>
      </c>
      <c r="E592" s="4">
        <f t="shared" si="31"/>
        <v>166.15960000000001</v>
      </c>
      <c r="F592" s="4">
        <f t="shared" si="30"/>
        <v>7.3596000000000004</v>
      </c>
      <c r="G592" s="12">
        <v>2023</v>
      </c>
    </row>
    <row r="593" spans="1:8" x14ac:dyDescent="0.2">
      <c r="A593" s="20">
        <v>45092.8711400463</v>
      </c>
      <c r="B593" s="2">
        <v>7.0000000000000284E-2</v>
      </c>
      <c r="C593" s="2">
        <v>1.2</v>
      </c>
      <c r="D593" s="14">
        <f t="shared" si="29"/>
        <v>8.4000000000000338E-2</v>
      </c>
      <c r="E593" s="4">
        <f t="shared" si="31"/>
        <v>166.17160000000001</v>
      </c>
      <c r="F593" s="4">
        <f t="shared" si="30"/>
        <v>7.3716000000000008</v>
      </c>
      <c r="G593" s="12">
        <v>2023</v>
      </c>
    </row>
    <row r="594" spans="1:8" x14ac:dyDescent="0.2">
      <c r="A594" s="20">
        <v>45092.884797453706</v>
      </c>
      <c r="B594" s="2">
        <v>8.0000000000000071E-2</v>
      </c>
      <c r="C594" s="2">
        <v>1.2</v>
      </c>
      <c r="D594" s="14">
        <f t="shared" si="29"/>
        <v>9.6000000000000085E-2</v>
      </c>
      <c r="E594" s="4">
        <f t="shared" si="31"/>
        <v>166.18360000000001</v>
      </c>
      <c r="F594" s="4">
        <f t="shared" si="30"/>
        <v>7.3836000000000013</v>
      </c>
      <c r="G594" s="12">
        <v>2023</v>
      </c>
    </row>
    <row r="595" spans="1:8" x14ac:dyDescent="0.2">
      <c r="A595" s="20">
        <v>45092.892528935183</v>
      </c>
      <c r="B595" s="2">
        <v>9.0000000000001634E-2</v>
      </c>
      <c r="C595" s="2">
        <v>1.2</v>
      </c>
      <c r="D595" s="14">
        <f t="shared" si="29"/>
        <v>0.10800000000000196</v>
      </c>
      <c r="E595" s="4">
        <f t="shared" si="31"/>
        <v>166.19560000000001</v>
      </c>
      <c r="F595" s="4">
        <f t="shared" si="30"/>
        <v>7.3956000000000017</v>
      </c>
      <c r="G595" s="12">
        <v>2023</v>
      </c>
    </row>
    <row r="596" spans="1:8" x14ac:dyDescent="0.2">
      <c r="A596" s="20">
        <v>45092.896649305556</v>
      </c>
      <c r="B596" s="2">
        <v>0.10000000000000142</v>
      </c>
      <c r="C596" s="2">
        <v>1.2</v>
      </c>
      <c r="D596" s="14">
        <f t="shared" si="29"/>
        <v>0.1200000000000017</v>
      </c>
      <c r="E596" s="4">
        <f t="shared" si="31"/>
        <v>166.20760000000001</v>
      </c>
      <c r="F596" s="4">
        <f t="shared" si="30"/>
        <v>7.4076000000000022</v>
      </c>
      <c r="G596" s="12">
        <v>2023</v>
      </c>
    </row>
    <row r="597" spans="1:8" x14ac:dyDescent="0.2">
      <c r="A597" s="20">
        <v>45092.900503472221</v>
      </c>
      <c r="B597" s="2">
        <v>0.11000000000000121</v>
      </c>
      <c r="C597" s="2">
        <v>1.2</v>
      </c>
      <c r="D597" s="14">
        <f t="shared" si="29"/>
        <v>0.13200000000000145</v>
      </c>
      <c r="E597" s="4">
        <f t="shared" si="31"/>
        <v>166.21960000000001</v>
      </c>
      <c r="F597" s="4">
        <f t="shared" si="30"/>
        <v>7.4196000000000026</v>
      </c>
      <c r="G597" s="12">
        <v>2023</v>
      </c>
    </row>
    <row r="598" spans="1:8" x14ac:dyDescent="0.2">
      <c r="A598" s="20">
        <v>45093.693003472225</v>
      </c>
      <c r="B598" s="2">
        <v>0.12000000000000099</v>
      </c>
      <c r="C598" s="2">
        <v>1.2</v>
      </c>
      <c r="D598" s="14">
        <f t="shared" si="29"/>
        <v>0.14400000000000118</v>
      </c>
      <c r="E598" s="4">
        <f t="shared" si="31"/>
        <v>166.23160000000001</v>
      </c>
      <c r="F598" s="4">
        <f t="shared" si="30"/>
        <v>7.4316000000000031</v>
      </c>
      <c r="G598" s="12">
        <v>2023</v>
      </c>
    </row>
    <row r="599" spans="1:8" x14ac:dyDescent="0.2">
      <c r="A599" s="20">
        <v>45093.815150462964</v>
      </c>
      <c r="B599" s="2">
        <v>0.13000000000000078</v>
      </c>
      <c r="C599" s="2">
        <v>1.2</v>
      </c>
      <c r="D599" s="14">
        <f t="shared" si="29"/>
        <v>0.15600000000000094</v>
      </c>
      <c r="E599" s="4">
        <f t="shared" si="31"/>
        <v>166.24360000000001</v>
      </c>
      <c r="F599" s="4">
        <f t="shared" si="30"/>
        <v>7.4436000000000035</v>
      </c>
      <c r="G599" s="12">
        <v>2023</v>
      </c>
    </row>
    <row r="600" spans="1:8" x14ac:dyDescent="0.2">
      <c r="A600" s="20">
        <v>45093.827511574076</v>
      </c>
      <c r="B600" s="2">
        <v>0.14000000000000057</v>
      </c>
      <c r="C600" s="2">
        <v>1.2</v>
      </c>
      <c r="D600" s="14">
        <f t="shared" si="29"/>
        <v>0.16800000000000068</v>
      </c>
      <c r="E600" s="4">
        <f t="shared" si="31"/>
        <v>166.25560000000002</v>
      </c>
      <c r="F600" s="4">
        <f t="shared" si="30"/>
        <v>7.455600000000004</v>
      </c>
      <c r="G600" s="12">
        <v>2023</v>
      </c>
    </row>
    <row r="601" spans="1:8" x14ac:dyDescent="0.2">
      <c r="A601" s="20">
        <v>45093.847349537034</v>
      </c>
      <c r="B601" s="2">
        <v>0.15000000000000036</v>
      </c>
      <c r="C601" s="2">
        <v>1.2</v>
      </c>
      <c r="D601" s="14">
        <f t="shared" si="29"/>
        <v>0.18000000000000041</v>
      </c>
      <c r="E601" s="4">
        <f t="shared" si="31"/>
        <v>166.26760000000002</v>
      </c>
      <c r="F601" s="4">
        <f t="shared" si="30"/>
        <v>7.4676000000000045</v>
      </c>
      <c r="G601" s="12">
        <v>2023</v>
      </c>
    </row>
    <row r="602" spans="1:8" x14ac:dyDescent="0.2">
      <c r="A602" s="20">
        <v>45113.521782407406</v>
      </c>
      <c r="B602" s="2">
        <v>0</v>
      </c>
      <c r="C602" s="2">
        <v>1.2</v>
      </c>
      <c r="D602" s="14">
        <f t="shared" si="29"/>
        <v>0</v>
      </c>
      <c r="E602" s="4">
        <f>D602+$E$601</f>
        <v>166.26760000000002</v>
      </c>
      <c r="F602" s="4">
        <f t="shared" si="30"/>
        <v>7.4676000000000045</v>
      </c>
      <c r="G602" s="12">
        <v>2023</v>
      </c>
      <c r="H602" s="8" t="s">
        <v>5</v>
      </c>
    </row>
    <row r="603" spans="1:8" x14ac:dyDescent="0.2">
      <c r="A603" s="20">
        <v>45138.895225694447</v>
      </c>
      <c r="B603" s="2">
        <v>0.01</v>
      </c>
      <c r="C603" s="2">
        <v>1.23</v>
      </c>
      <c r="D603" s="4">
        <f t="shared" si="29"/>
        <v>1.23E-2</v>
      </c>
      <c r="E603" s="4">
        <f>D603+$E$601</f>
        <v>166.27990000000003</v>
      </c>
      <c r="F603" s="4">
        <f t="shared" si="30"/>
        <v>7.4799000000000149</v>
      </c>
      <c r="G603" s="12">
        <v>2023</v>
      </c>
    </row>
    <row r="604" spans="1:8" x14ac:dyDescent="0.2">
      <c r="A604" s="20">
        <v>45138.895989583332</v>
      </c>
      <c r="B604" s="2">
        <v>0.02</v>
      </c>
      <c r="C604" s="2">
        <v>1.23</v>
      </c>
      <c r="D604" s="4">
        <f t="shared" si="29"/>
        <v>2.46E-2</v>
      </c>
      <c r="E604" s="4">
        <f t="shared" ref="E604:E667" si="32">D604+$E$601</f>
        <v>166.29220000000001</v>
      </c>
      <c r="F604" s="4">
        <f t="shared" si="30"/>
        <v>7.4921999999999969</v>
      </c>
      <c r="G604" s="12">
        <v>2023</v>
      </c>
    </row>
    <row r="605" spans="1:8" x14ac:dyDescent="0.2">
      <c r="A605" s="20">
        <v>45138.896846064818</v>
      </c>
      <c r="B605" s="2">
        <v>0.03</v>
      </c>
      <c r="C605" s="2">
        <v>1.23</v>
      </c>
      <c r="D605" s="4">
        <f t="shared" si="29"/>
        <v>3.6899999999999995E-2</v>
      </c>
      <c r="E605" s="4">
        <f t="shared" si="32"/>
        <v>166.30450000000002</v>
      </c>
      <c r="F605" s="4">
        <f t="shared" si="30"/>
        <v>7.5045000000000073</v>
      </c>
      <c r="G605" s="12">
        <v>2023</v>
      </c>
    </row>
    <row r="606" spans="1:8" x14ac:dyDescent="0.2">
      <c r="A606" s="20">
        <v>45138.898321759261</v>
      </c>
      <c r="B606" s="2">
        <v>0.04</v>
      </c>
      <c r="C606" s="2">
        <v>1.23</v>
      </c>
      <c r="D606" s="4">
        <f t="shared" si="29"/>
        <v>4.9200000000000001E-2</v>
      </c>
      <c r="E606" s="4">
        <f t="shared" si="32"/>
        <v>166.31680000000003</v>
      </c>
      <c r="F606" s="4">
        <f t="shared" si="30"/>
        <v>7.5168000000000177</v>
      </c>
      <c r="G606" s="12">
        <v>2023</v>
      </c>
    </row>
    <row r="607" spans="1:8" x14ac:dyDescent="0.2">
      <c r="A607" s="20">
        <v>45138.900219907409</v>
      </c>
      <c r="B607" s="2">
        <v>0.05</v>
      </c>
      <c r="C607" s="2">
        <v>1.23</v>
      </c>
      <c r="D607" s="4">
        <f t="shared" si="29"/>
        <v>6.1499999999999999E-2</v>
      </c>
      <c r="E607" s="4">
        <f t="shared" si="32"/>
        <v>166.32910000000001</v>
      </c>
      <c r="F607" s="4">
        <f t="shared" si="30"/>
        <v>7.5290999999999997</v>
      </c>
      <c r="G607" s="12">
        <v>2023</v>
      </c>
    </row>
    <row r="608" spans="1:8" x14ac:dyDescent="0.2">
      <c r="A608" s="20">
        <v>45138.901822916669</v>
      </c>
      <c r="B608" s="2">
        <v>0.06</v>
      </c>
      <c r="C608" s="2">
        <v>1.23</v>
      </c>
      <c r="D608" s="4">
        <f t="shared" si="29"/>
        <v>7.3799999999999991E-2</v>
      </c>
      <c r="E608" s="4">
        <f t="shared" si="32"/>
        <v>166.34140000000002</v>
      </c>
      <c r="F608" s="4">
        <f t="shared" si="30"/>
        <v>7.5414000000000101</v>
      </c>
      <c r="G608" s="12">
        <v>2023</v>
      </c>
    </row>
    <row r="609" spans="1:7" x14ac:dyDescent="0.2">
      <c r="A609" s="20">
        <v>45138.904982638887</v>
      </c>
      <c r="B609" s="2">
        <v>7.0000000000000007E-2</v>
      </c>
      <c r="C609" s="2">
        <v>1.23</v>
      </c>
      <c r="D609" s="4">
        <f t="shared" si="29"/>
        <v>8.610000000000001E-2</v>
      </c>
      <c r="E609" s="4">
        <f t="shared" si="32"/>
        <v>166.3537</v>
      </c>
      <c r="F609" s="4">
        <f t="shared" si="30"/>
        <v>7.5536999999999921</v>
      </c>
      <c r="G609" s="12">
        <v>2023</v>
      </c>
    </row>
    <row r="610" spans="1:7" x14ac:dyDescent="0.2">
      <c r="A610" s="20">
        <v>45138.906365740739</v>
      </c>
      <c r="B610" s="2">
        <v>0.08</v>
      </c>
      <c r="C610" s="2">
        <v>1.23</v>
      </c>
      <c r="D610" s="4">
        <f t="shared" si="29"/>
        <v>9.8400000000000001E-2</v>
      </c>
      <c r="E610" s="4">
        <f t="shared" si="32"/>
        <v>166.36600000000001</v>
      </c>
      <c r="F610" s="4">
        <f t="shared" si="30"/>
        <v>7.5660000000000025</v>
      </c>
      <c r="G610" s="12">
        <v>2023</v>
      </c>
    </row>
    <row r="611" spans="1:7" x14ac:dyDescent="0.2">
      <c r="A611" s="20">
        <v>45138.908819444441</v>
      </c>
      <c r="B611" s="2">
        <v>0.09</v>
      </c>
      <c r="C611" s="2">
        <v>1.23</v>
      </c>
      <c r="D611" s="4">
        <f t="shared" si="29"/>
        <v>0.11069999999999999</v>
      </c>
      <c r="E611" s="4">
        <f t="shared" si="32"/>
        <v>166.37830000000002</v>
      </c>
      <c r="F611" s="4">
        <f t="shared" si="30"/>
        <v>7.5783000000000129</v>
      </c>
      <c r="G611" s="12">
        <v>2023</v>
      </c>
    </row>
    <row r="612" spans="1:7" x14ac:dyDescent="0.2">
      <c r="A612" s="20">
        <v>45138.912418981483</v>
      </c>
      <c r="B612" s="2">
        <v>0.1</v>
      </c>
      <c r="C612" s="2">
        <v>1.23</v>
      </c>
      <c r="D612" s="4">
        <f t="shared" si="29"/>
        <v>0.123</v>
      </c>
      <c r="E612" s="4">
        <f t="shared" si="32"/>
        <v>166.39060000000001</v>
      </c>
      <c r="F612" s="4">
        <f t="shared" si="30"/>
        <v>7.5905999999999949</v>
      </c>
      <c r="G612" s="12">
        <v>2023</v>
      </c>
    </row>
    <row r="613" spans="1:7" x14ac:dyDescent="0.2">
      <c r="A613" s="20">
        <v>45138.926186342593</v>
      </c>
      <c r="B613" s="2">
        <v>0.11</v>
      </c>
      <c r="C613" s="2">
        <v>1.23</v>
      </c>
      <c r="D613" s="4">
        <f t="shared" si="29"/>
        <v>0.1353</v>
      </c>
      <c r="E613" s="4">
        <f t="shared" si="32"/>
        <v>166.40290000000002</v>
      </c>
      <c r="F613" s="4">
        <f t="shared" si="30"/>
        <v>7.6029000000000053</v>
      </c>
      <c r="G613" s="12">
        <v>2023</v>
      </c>
    </row>
    <row r="614" spans="1:7" x14ac:dyDescent="0.2">
      <c r="A614" s="20">
        <v>45138.941134259258</v>
      </c>
      <c r="B614" s="2">
        <v>0.12</v>
      </c>
      <c r="C614" s="2">
        <v>1.23</v>
      </c>
      <c r="D614" s="4">
        <f t="shared" si="29"/>
        <v>0.14759999999999998</v>
      </c>
      <c r="E614" s="4">
        <f t="shared" si="32"/>
        <v>166.41520000000003</v>
      </c>
      <c r="F614" s="4">
        <f t="shared" si="30"/>
        <v>7.6152000000000157</v>
      </c>
      <c r="G614" s="12">
        <v>2023</v>
      </c>
    </row>
    <row r="615" spans="1:7" x14ac:dyDescent="0.2">
      <c r="A615" s="20">
        <v>45139.662731481483</v>
      </c>
      <c r="B615" s="2">
        <v>0.13</v>
      </c>
      <c r="C615" s="2">
        <v>1.23</v>
      </c>
      <c r="D615" s="4">
        <f t="shared" si="29"/>
        <v>0.15990000000000001</v>
      </c>
      <c r="E615" s="4">
        <f t="shared" si="32"/>
        <v>166.42750000000001</v>
      </c>
      <c r="F615" s="4">
        <f t="shared" si="30"/>
        <v>7.6274999999999977</v>
      </c>
      <c r="G615" s="12">
        <v>2023</v>
      </c>
    </row>
    <row r="616" spans="1:7" x14ac:dyDescent="0.2">
      <c r="A616" s="20">
        <v>45139.667575231484</v>
      </c>
      <c r="B616" s="2">
        <v>0.14000000000000001</v>
      </c>
      <c r="C616" s="2">
        <v>1.23</v>
      </c>
      <c r="D616" s="4">
        <f t="shared" si="29"/>
        <v>0.17220000000000002</v>
      </c>
      <c r="E616" s="4">
        <f t="shared" si="32"/>
        <v>166.43980000000002</v>
      </c>
      <c r="F616" s="4">
        <f t="shared" si="30"/>
        <v>7.6398000000000081</v>
      </c>
      <c r="G616" s="12">
        <v>2023</v>
      </c>
    </row>
    <row r="617" spans="1:7" x14ac:dyDescent="0.2">
      <c r="A617" s="20">
        <v>45139.670208333337</v>
      </c>
      <c r="B617" s="2">
        <v>0.15</v>
      </c>
      <c r="C617" s="2">
        <v>1.23</v>
      </c>
      <c r="D617" s="4">
        <f t="shared" si="29"/>
        <v>0.1845</v>
      </c>
      <c r="E617" s="4">
        <f t="shared" si="32"/>
        <v>166.45210000000003</v>
      </c>
      <c r="F617" s="4">
        <f t="shared" si="30"/>
        <v>7.6521000000000186</v>
      </c>
      <c r="G617" s="12">
        <v>2023</v>
      </c>
    </row>
    <row r="618" spans="1:7" x14ac:dyDescent="0.2">
      <c r="A618" s="20">
        <v>45139.672349537039</v>
      </c>
      <c r="B618" s="2">
        <v>0.16</v>
      </c>
      <c r="C618" s="2">
        <v>1.23</v>
      </c>
      <c r="D618" s="4">
        <f t="shared" si="29"/>
        <v>0.1968</v>
      </c>
      <c r="E618" s="4">
        <f t="shared" si="32"/>
        <v>166.46440000000001</v>
      </c>
      <c r="F618" s="4">
        <f t="shared" si="30"/>
        <v>7.6644000000000005</v>
      </c>
      <c r="G618" s="12">
        <v>2023</v>
      </c>
    </row>
    <row r="619" spans="1:7" x14ac:dyDescent="0.2">
      <c r="A619" s="20">
        <v>45139.690978009261</v>
      </c>
      <c r="B619" s="2">
        <v>0.17</v>
      </c>
      <c r="C619" s="2">
        <v>1.23</v>
      </c>
      <c r="D619" s="4">
        <f t="shared" si="29"/>
        <v>0.20910000000000001</v>
      </c>
      <c r="E619" s="4">
        <f t="shared" si="32"/>
        <v>166.47670000000002</v>
      </c>
      <c r="F619" s="4">
        <f t="shared" si="30"/>
        <v>7.676700000000011</v>
      </c>
      <c r="G619" s="12">
        <v>2023</v>
      </c>
    </row>
    <row r="620" spans="1:7" x14ac:dyDescent="0.2">
      <c r="A620" s="20">
        <v>45140.552754629629</v>
      </c>
      <c r="B620" s="2">
        <v>0.18</v>
      </c>
      <c r="C620" s="2">
        <v>1.23</v>
      </c>
      <c r="D620" s="4">
        <f t="shared" si="29"/>
        <v>0.22139999999999999</v>
      </c>
      <c r="E620" s="4">
        <f t="shared" si="32"/>
        <v>166.489</v>
      </c>
      <c r="F620" s="4">
        <f t="shared" si="30"/>
        <v>7.688999999999993</v>
      </c>
      <c r="G620" s="12">
        <v>2023</v>
      </c>
    </row>
    <row r="621" spans="1:7" x14ac:dyDescent="0.2">
      <c r="A621" s="20">
        <v>45140.553177083333</v>
      </c>
      <c r="B621" s="2">
        <v>0.19</v>
      </c>
      <c r="C621" s="2">
        <v>1.23</v>
      </c>
      <c r="D621" s="4">
        <f t="shared" si="29"/>
        <v>0.23369999999999999</v>
      </c>
      <c r="E621" s="4">
        <f t="shared" si="32"/>
        <v>166.50130000000001</v>
      </c>
      <c r="F621" s="4">
        <f t="shared" si="30"/>
        <v>7.7013000000000034</v>
      </c>
      <c r="G621" s="12">
        <v>2023</v>
      </c>
    </row>
    <row r="622" spans="1:7" x14ac:dyDescent="0.2">
      <c r="A622" s="20">
        <v>45140.553894675926</v>
      </c>
      <c r="B622" s="2">
        <v>0.2</v>
      </c>
      <c r="C622" s="2">
        <v>1.23</v>
      </c>
      <c r="D622" s="4">
        <f t="shared" si="29"/>
        <v>0.246</v>
      </c>
      <c r="E622" s="4">
        <f t="shared" si="32"/>
        <v>166.51360000000003</v>
      </c>
      <c r="F622" s="4">
        <f t="shared" si="30"/>
        <v>7.7136000000000138</v>
      </c>
      <c r="G622" s="12">
        <v>2023</v>
      </c>
    </row>
    <row r="623" spans="1:7" x14ac:dyDescent="0.2">
      <c r="A623" s="20">
        <v>45140.603234953705</v>
      </c>
      <c r="B623" s="2">
        <v>0.21</v>
      </c>
      <c r="C623" s="2">
        <v>1.23</v>
      </c>
      <c r="D623" s="4">
        <f t="shared" si="29"/>
        <v>0.25829999999999997</v>
      </c>
      <c r="E623" s="4">
        <f t="shared" si="32"/>
        <v>166.52590000000001</v>
      </c>
      <c r="F623" s="4">
        <f t="shared" si="30"/>
        <v>7.7258999999999958</v>
      </c>
      <c r="G623" s="12">
        <v>2023</v>
      </c>
    </row>
    <row r="624" spans="1:7" x14ac:dyDescent="0.2">
      <c r="A624" s="20">
        <v>45140.605937499997</v>
      </c>
      <c r="B624" s="2">
        <v>0.22</v>
      </c>
      <c r="C624" s="2">
        <v>1.23</v>
      </c>
      <c r="D624" s="4">
        <f t="shared" si="29"/>
        <v>0.27060000000000001</v>
      </c>
      <c r="E624" s="4">
        <f t="shared" si="32"/>
        <v>166.53820000000002</v>
      </c>
      <c r="F624" s="4">
        <f t="shared" si="30"/>
        <v>7.7382000000000062</v>
      </c>
      <c r="G624" s="12">
        <v>2023</v>
      </c>
    </row>
    <row r="625" spans="1:7" x14ac:dyDescent="0.2">
      <c r="A625" s="20">
        <v>45148.450445601855</v>
      </c>
      <c r="B625" s="2">
        <v>0.23</v>
      </c>
      <c r="C625" s="2">
        <v>1.23</v>
      </c>
      <c r="D625" s="4">
        <f t="shared" si="29"/>
        <v>0.28289999999999998</v>
      </c>
      <c r="E625" s="4">
        <f t="shared" si="32"/>
        <v>166.55050000000003</v>
      </c>
      <c r="F625" s="4">
        <f t="shared" si="30"/>
        <v>7.7505000000000166</v>
      </c>
      <c r="G625" s="12">
        <v>2023</v>
      </c>
    </row>
    <row r="626" spans="1:7" x14ac:dyDescent="0.2">
      <c r="A626" s="20">
        <v>45148.451070601855</v>
      </c>
      <c r="B626" s="2">
        <v>0.24</v>
      </c>
      <c r="C626" s="2">
        <v>1.23</v>
      </c>
      <c r="D626" s="4">
        <f t="shared" si="29"/>
        <v>0.29519999999999996</v>
      </c>
      <c r="E626" s="4">
        <f t="shared" si="32"/>
        <v>166.56280000000001</v>
      </c>
      <c r="F626" s="4">
        <f t="shared" si="30"/>
        <v>7.7627999999999986</v>
      </c>
      <c r="G626" s="12">
        <v>2023</v>
      </c>
    </row>
    <row r="627" spans="1:7" x14ac:dyDescent="0.2">
      <c r="A627" s="20">
        <v>45148.451672453702</v>
      </c>
      <c r="B627" s="2">
        <v>0.25</v>
      </c>
      <c r="C627" s="2">
        <v>1.23</v>
      </c>
      <c r="D627" s="4">
        <f t="shared" si="29"/>
        <v>0.3075</v>
      </c>
      <c r="E627" s="4">
        <f t="shared" si="32"/>
        <v>166.57510000000002</v>
      </c>
      <c r="F627" s="4">
        <f t="shared" si="30"/>
        <v>7.775100000000009</v>
      </c>
      <c r="G627" s="12">
        <v>2023</v>
      </c>
    </row>
    <row r="628" spans="1:7" x14ac:dyDescent="0.2">
      <c r="A628" s="20">
        <v>45148.45367476852</v>
      </c>
      <c r="B628" s="2">
        <v>0.26</v>
      </c>
      <c r="C628" s="2">
        <v>1.23</v>
      </c>
      <c r="D628" s="4">
        <f t="shared" si="29"/>
        <v>0.31980000000000003</v>
      </c>
      <c r="E628" s="4">
        <f t="shared" si="32"/>
        <v>166.5874</v>
      </c>
      <c r="F628" s="4">
        <f t="shared" si="30"/>
        <v>7.787399999999991</v>
      </c>
      <c r="G628" s="12">
        <v>2023</v>
      </c>
    </row>
    <row r="629" spans="1:7" x14ac:dyDescent="0.2">
      <c r="A629" s="20">
        <v>45148.464282407411</v>
      </c>
      <c r="B629" s="2">
        <v>0.27</v>
      </c>
      <c r="C629" s="2">
        <v>1.23</v>
      </c>
      <c r="D629" s="4">
        <f t="shared" si="29"/>
        <v>0.33210000000000001</v>
      </c>
      <c r="E629" s="4">
        <f t="shared" si="32"/>
        <v>166.59970000000001</v>
      </c>
      <c r="F629" s="4">
        <f t="shared" si="30"/>
        <v>7.7997000000000014</v>
      </c>
      <c r="G629" s="12">
        <v>2023</v>
      </c>
    </row>
    <row r="630" spans="1:7" x14ac:dyDescent="0.2">
      <c r="A630" s="20">
        <v>45148.577974537038</v>
      </c>
      <c r="B630" s="2">
        <v>0.28000000000000003</v>
      </c>
      <c r="C630" s="2">
        <v>1.23</v>
      </c>
      <c r="D630" s="4">
        <f t="shared" si="29"/>
        <v>0.34440000000000004</v>
      </c>
      <c r="E630" s="4">
        <f t="shared" si="32"/>
        <v>166.61200000000002</v>
      </c>
      <c r="F630" s="4">
        <f t="shared" si="30"/>
        <v>7.8120000000000118</v>
      </c>
      <c r="G630" s="12">
        <v>2023</v>
      </c>
    </row>
    <row r="631" spans="1:7" x14ac:dyDescent="0.2">
      <c r="A631" s="20">
        <v>45148.581099537034</v>
      </c>
      <c r="B631" s="2">
        <v>0.28999999999999998</v>
      </c>
      <c r="C631" s="2">
        <v>1.23</v>
      </c>
      <c r="D631" s="4">
        <f t="shared" si="29"/>
        <v>0.35669999999999996</v>
      </c>
      <c r="E631" s="4">
        <f t="shared" si="32"/>
        <v>166.62430000000001</v>
      </c>
      <c r="F631" s="4">
        <f t="shared" si="30"/>
        <v>7.8242999999999938</v>
      </c>
      <c r="G631" s="12">
        <v>2023</v>
      </c>
    </row>
    <row r="632" spans="1:7" x14ac:dyDescent="0.2">
      <c r="A632" s="20">
        <v>45148.581377314818</v>
      </c>
      <c r="B632" s="2">
        <v>0.3</v>
      </c>
      <c r="C632" s="2">
        <v>1.23</v>
      </c>
      <c r="D632" s="4">
        <f t="shared" si="29"/>
        <v>0.36899999999999999</v>
      </c>
      <c r="E632" s="4">
        <f t="shared" si="32"/>
        <v>166.63660000000002</v>
      </c>
      <c r="F632" s="4">
        <f t="shared" si="30"/>
        <v>7.8366000000000042</v>
      </c>
      <c r="G632" s="12">
        <v>2023</v>
      </c>
    </row>
    <row r="633" spans="1:7" x14ac:dyDescent="0.2">
      <c r="A633" s="20">
        <v>45148.581556712961</v>
      </c>
      <c r="B633" s="2">
        <v>0.31</v>
      </c>
      <c r="C633" s="2">
        <v>1.23</v>
      </c>
      <c r="D633" s="4">
        <f t="shared" si="29"/>
        <v>0.38129999999999997</v>
      </c>
      <c r="E633" s="4">
        <f t="shared" si="32"/>
        <v>166.64890000000003</v>
      </c>
      <c r="F633" s="4">
        <f t="shared" si="30"/>
        <v>7.8489000000000146</v>
      </c>
      <c r="G633" s="12">
        <v>2023</v>
      </c>
    </row>
    <row r="634" spans="1:7" x14ac:dyDescent="0.2">
      <c r="A634" s="20">
        <v>45148.581834490738</v>
      </c>
      <c r="B634" s="2">
        <v>0.32</v>
      </c>
      <c r="C634" s="2">
        <v>1.23</v>
      </c>
      <c r="D634" s="4">
        <f t="shared" si="29"/>
        <v>0.39360000000000001</v>
      </c>
      <c r="E634" s="4">
        <f t="shared" si="32"/>
        <v>166.66120000000001</v>
      </c>
      <c r="F634" s="4">
        <f t="shared" si="30"/>
        <v>7.8611999999999966</v>
      </c>
      <c r="G634" s="12">
        <v>2023</v>
      </c>
    </row>
    <row r="635" spans="1:7" x14ac:dyDescent="0.2">
      <c r="A635" s="20">
        <v>45148.58234375</v>
      </c>
      <c r="B635" s="2">
        <v>0.33</v>
      </c>
      <c r="C635" s="2">
        <v>1.23</v>
      </c>
      <c r="D635" s="4">
        <f t="shared" ref="D635:D698" si="33">B635*C635</f>
        <v>0.40590000000000004</v>
      </c>
      <c r="E635" s="4">
        <f t="shared" si="32"/>
        <v>166.67350000000002</v>
      </c>
      <c r="F635" s="4">
        <f t="shared" si="30"/>
        <v>7.873500000000007</v>
      </c>
      <c r="G635" s="12">
        <v>2023</v>
      </c>
    </row>
    <row r="636" spans="1:7" x14ac:dyDescent="0.2">
      <c r="A636" s="20">
        <v>45148.582835648151</v>
      </c>
      <c r="B636" s="2">
        <v>0.34</v>
      </c>
      <c r="C636" s="2">
        <v>1.23</v>
      </c>
      <c r="D636" s="4">
        <f t="shared" si="33"/>
        <v>0.41820000000000002</v>
      </c>
      <c r="E636" s="4">
        <f t="shared" si="32"/>
        <v>166.68580000000003</v>
      </c>
      <c r="F636" s="4">
        <f t="shared" si="30"/>
        <v>7.8858000000000175</v>
      </c>
      <c r="G636" s="12">
        <v>2023</v>
      </c>
    </row>
    <row r="637" spans="1:7" x14ac:dyDescent="0.2">
      <c r="A637" s="20">
        <v>45148.583726851852</v>
      </c>
      <c r="B637" s="2">
        <v>0.35</v>
      </c>
      <c r="C637" s="2">
        <v>1.23</v>
      </c>
      <c r="D637" s="4">
        <f t="shared" si="33"/>
        <v>0.43049999999999999</v>
      </c>
      <c r="E637" s="4">
        <f t="shared" si="32"/>
        <v>166.69810000000001</v>
      </c>
      <c r="F637" s="4">
        <f t="shared" si="30"/>
        <v>7.8980999999999995</v>
      </c>
      <c r="G637" s="12">
        <v>2023</v>
      </c>
    </row>
    <row r="638" spans="1:7" x14ac:dyDescent="0.2">
      <c r="A638" s="20">
        <v>45148.584409722222</v>
      </c>
      <c r="B638" s="2">
        <v>0.36</v>
      </c>
      <c r="C638" s="2">
        <v>1.23</v>
      </c>
      <c r="D638" s="4">
        <f t="shared" si="33"/>
        <v>0.44279999999999997</v>
      </c>
      <c r="E638" s="4">
        <f t="shared" si="32"/>
        <v>166.71040000000002</v>
      </c>
      <c r="F638" s="4">
        <f t="shared" si="30"/>
        <v>7.9104000000000099</v>
      </c>
      <c r="G638" s="12">
        <v>2023</v>
      </c>
    </row>
    <row r="639" spans="1:7" x14ac:dyDescent="0.2">
      <c r="A639" s="20">
        <v>45148.586498842589</v>
      </c>
      <c r="B639" s="2">
        <v>0.37</v>
      </c>
      <c r="C639" s="2">
        <v>1.23</v>
      </c>
      <c r="D639" s="4">
        <f t="shared" si="33"/>
        <v>0.4551</v>
      </c>
      <c r="E639" s="4">
        <f t="shared" si="32"/>
        <v>166.7227</v>
      </c>
      <c r="F639" s="4">
        <f t="shared" si="30"/>
        <v>7.9226999999999919</v>
      </c>
      <c r="G639" s="12">
        <v>2023</v>
      </c>
    </row>
    <row r="640" spans="1:7" x14ac:dyDescent="0.2">
      <c r="A640" s="20">
        <v>45148.587476851855</v>
      </c>
      <c r="B640" s="2">
        <v>0.38</v>
      </c>
      <c r="C640" s="2">
        <v>1.23</v>
      </c>
      <c r="D640" s="4">
        <f t="shared" si="33"/>
        <v>0.46739999999999998</v>
      </c>
      <c r="E640" s="4">
        <f t="shared" si="32"/>
        <v>166.73500000000001</v>
      </c>
      <c r="F640" s="4">
        <f t="shared" si="30"/>
        <v>7.9350000000000023</v>
      </c>
      <c r="G640" s="12">
        <v>2023</v>
      </c>
    </row>
    <row r="641" spans="1:7" x14ac:dyDescent="0.2">
      <c r="A641" s="20">
        <v>45148.588773148149</v>
      </c>
      <c r="B641" s="2">
        <v>0.39</v>
      </c>
      <c r="C641" s="2">
        <v>1.23</v>
      </c>
      <c r="D641" s="4">
        <f t="shared" si="33"/>
        <v>0.47970000000000002</v>
      </c>
      <c r="E641" s="4">
        <f t="shared" si="32"/>
        <v>166.74730000000002</v>
      </c>
      <c r="F641" s="4">
        <f t="shared" si="30"/>
        <v>7.9473000000000127</v>
      </c>
      <c r="G641" s="12">
        <v>2023</v>
      </c>
    </row>
    <row r="642" spans="1:7" x14ac:dyDescent="0.2">
      <c r="A642" s="20">
        <v>45148.59002314815</v>
      </c>
      <c r="B642" s="2">
        <v>0.4</v>
      </c>
      <c r="C642" s="2">
        <v>1.23</v>
      </c>
      <c r="D642" s="4">
        <f t="shared" si="33"/>
        <v>0.49199999999999999</v>
      </c>
      <c r="E642" s="4">
        <f t="shared" si="32"/>
        <v>166.75960000000001</v>
      </c>
      <c r="F642" s="4">
        <f t="shared" si="30"/>
        <v>7.9595999999999947</v>
      </c>
      <c r="G642" s="12">
        <v>2023</v>
      </c>
    </row>
    <row r="643" spans="1:7" x14ac:dyDescent="0.2">
      <c r="A643" s="20">
        <v>45148.593998842596</v>
      </c>
      <c r="B643" s="2">
        <v>0.41</v>
      </c>
      <c r="C643" s="2">
        <v>1.23</v>
      </c>
      <c r="D643" s="4">
        <f t="shared" si="33"/>
        <v>0.50429999999999997</v>
      </c>
      <c r="E643" s="4">
        <f t="shared" si="32"/>
        <v>166.77190000000002</v>
      </c>
      <c r="F643" s="4">
        <f t="shared" ref="F643:F706" si="34">E643-158.8</f>
        <v>7.9719000000000051</v>
      </c>
      <c r="G643" s="12">
        <v>2023</v>
      </c>
    </row>
    <row r="644" spans="1:7" x14ac:dyDescent="0.2">
      <c r="A644" s="20">
        <v>45148.596620370372</v>
      </c>
      <c r="B644" s="2">
        <v>0.42</v>
      </c>
      <c r="C644" s="2">
        <v>1.23</v>
      </c>
      <c r="D644" s="4">
        <f t="shared" si="33"/>
        <v>0.51659999999999995</v>
      </c>
      <c r="E644" s="4">
        <f t="shared" si="32"/>
        <v>166.78420000000003</v>
      </c>
      <c r="F644" s="4">
        <f t="shared" si="34"/>
        <v>7.9842000000000155</v>
      </c>
      <c r="G644" s="12">
        <v>2023</v>
      </c>
    </row>
    <row r="645" spans="1:7" x14ac:dyDescent="0.2">
      <c r="A645" s="20">
        <v>45148.60056712963</v>
      </c>
      <c r="B645" s="2">
        <v>0.43</v>
      </c>
      <c r="C645" s="2">
        <v>1.23</v>
      </c>
      <c r="D645" s="4">
        <f t="shared" si="33"/>
        <v>0.52890000000000004</v>
      </c>
      <c r="E645" s="4">
        <f t="shared" si="32"/>
        <v>166.79650000000001</v>
      </c>
      <c r="F645" s="4">
        <f t="shared" si="34"/>
        <v>7.9964999999999975</v>
      </c>
      <c r="G645" s="12">
        <v>2023</v>
      </c>
    </row>
    <row r="646" spans="1:7" x14ac:dyDescent="0.2">
      <c r="A646" s="20">
        <v>45148.601278935188</v>
      </c>
      <c r="B646" s="2">
        <v>0.44</v>
      </c>
      <c r="C646" s="2">
        <v>1.23</v>
      </c>
      <c r="D646" s="4">
        <f t="shared" si="33"/>
        <v>0.54120000000000001</v>
      </c>
      <c r="E646" s="4">
        <f t="shared" si="32"/>
        <v>166.80880000000002</v>
      </c>
      <c r="F646" s="4">
        <f t="shared" si="34"/>
        <v>8.0088000000000079</v>
      </c>
      <c r="G646" s="12">
        <v>2023</v>
      </c>
    </row>
    <row r="647" spans="1:7" x14ac:dyDescent="0.2">
      <c r="A647" s="20">
        <v>45148.602575231482</v>
      </c>
      <c r="B647" s="2">
        <v>0.45</v>
      </c>
      <c r="C647" s="2">
        <v>1.23</v>
      </c>
      <c r="D647" s="4">
        <f t="shared" si="33"/>
        <v>0.55349999999999999</v>
      </c>
      <c r="E647" s="4">
        <f t="shared" si="32"/>
        <v>166.82110000000003</v>
      </c>
      <c r="F647" s="4">
        <f t="shared" si="34"/>
        <v>8.0211000000000183</v>
      </c>
      <c r="G647" s="12">
        <v>2023</v>
      </c>
    </row>
    <row r="648" spans="1:7" x14ac:dyDescent="0.2">
      <c r="A648" s="20">
        <v>45148.604560185187</v>
      </c>
      <c r="B648" s="2">
        <v>0.46</v>
      </c>
      <c r="C648" s="2">
        <v>1.23</v>
      </c>
      <c r="D648" s="4">
        <f t="shared" si="33"/>
        <v>0.56579999999999997</v>
      </c>
      <c r="E648" s="4">
        <f t="shared" si="32"/>
        <v>166.83340000000001</v>
      </c>
      <c r="F648" s="4">
        <f t="shared" si="34"/>
        <v>8.0334000000000003</v>
      </c>
      <c r="G648" s="12">
        <v>2023</v>
      </c>
    </row>
    <row r="649" spans="1:7" x14ac:dyDescent="0.2">
      <c r="A649" s="20">
        <v>45148.605567129627</v>
      </c>
      <c r="B649" s="2">
        <v>0.47</v>
      </c>
      <c r="C649" s="2">
        <v>1.23</v>
      </c>
      <c r="D649" s="4">
        <f t="shared" si="33"/>
        <v>0.57809999999999995</v>
      </c>
      <c r="E649" s="4">
        <f t="shared" si="32"/>
        <v>166.84570000000002</v>
      </c>
      <c r="F649" s="4">
        <f t="shared" si="34"/>
        <v>8.0457000000000107</v>
      </c>
      <c r="G649" s="12">
        <v>2023</v>
      </c>
    </row>
    <row r="650" spans="1:7" x14ac:dyDescent="0.2">
      <c r="A650" s="20">
        <v>45148.606747685182</v>
      </c>
      <c r="B650" s="2">
        <v>0.48</v>
      </c>
      <c r="C650" s="2">
        <v>1.23</v>
      </c>
      <c r="D650" s="4">
        <f t="shared" si="33"/>
        <v>0.59039999999999992</v>
      </c>
      <c r="E650" s="4">
        <f t="shared" si="32"/>
        <v>166.858</v>
      </c>
      <c r="F650" s="4">
        <f t="shared" si="34"/>
        <v>8.0579999999999927</v>
      </c>
      <c r="G650" s="12">
        <v>2023</v>
      </c>
    </row>
    <row r="651" spans="1:7" x14ac:dyDescent="0.2">
      <c r="A651" s="20">
        <v>45148.60782986111</v>
      </c>
      <c r="B651" s="2">
        <v>0.49</v>
      </c>
      <c r="C651" s="2">
        <v>1.23</v>
      </c>
      <c r="D651" s="4">
        <f t="shared" si="33"/>
        <v>0.60270000000000001</v>
      </c>
      <c r="E651" s="4">
        <f t="shared" si="32"/>
        <v>166.87030000000001</v>
      </c>
      <c r="F651" s="4">
        <f t="shared" si="34"/>
        <v>8.0703000000000031</v>
      </c>
      <c r="G651" s="12">
        <v>2023</v>
      </c>
    </row>
    <row r="652" spans="1:7" x14ac:dyDescent="0.2">
      <c r="A652" s="20">
        <v>45148.608483796299</v>
      </c>
      <c r="B652" s="2">
        <v>0.5</v>
      </c>
      <c r="C652" s="2">
        <v>1.23</v>
      </c>
      <c r="D652" s="4">
        <f t="shared" si="33"/>
        <v>0.61499999999999999</v>
      </c>
      <c r="E652" s="4">
        <f t="shared" si="32"/>
        <v>166.88260000000002</v>
      </c>
      <c r="F652" s="4">
        <f t="shared" si="34"/>
        <v>8.0826000000000136</v>
      </c>
      <c r="G652" s="12">
        <v>2023</v>
      </c>
    </row>
    <row r="653" spans="1:7" x14ac:dyDescent="0.2">
      <c r="A653" s="20">
        <v>45148.614583333336</v>
      </c>
      <c r="B653" s="2">
        <v>0.51</v>
      </c>
      <c r="C653" s="2">
        <v>1.23</v>
      </c>
      <c r="D653" s="4">
        <f t="shared" si="33"/>
        <v>0.62729999999999997</v>
      </c>
      <c r="E653" s="4">
        <f t="shared" si="32"/>
        <v>166.89490000000001</v>
      </c>
      <c r="F653" s="4">
        <f t="shared" si="34"/>
        <v>8.0948999999999955</v>
      </c>
      <c r="G653" s="12">
        <v>2023</v>
      </c>
    </row>
    <row r="654" spans="1:7" x14ac:dyDescent="0.2">
      <c r="A654" s="20">
        <v>45148.616435185184</v>
      </c>
      <c r="B654" s="2">
        <v>0.52</v>
      </c>
      <c r="C654" s="2">
        <v>1.23</v>
      </c>
      <c r="D654" s="4">
        <f t="shared" si="33"/>
        <v>0.63960000000000006</v>
      </c>
      <c r="E654" s="4">
        <f t="shared" si="32"/>
        <v>166.90720000000002</v>
      </c>
      <c r="F654" s="4">
        <f t="shared" si="34"/>
        <v>8.107200000000006</v>
      </c>
      <c r="G654" s="12">
        <v>2023</v>
      </c>
    </row>
    <row r="655" spans="1:7" x14ac:dyDescent="0.2">
      <c r="A655" s="20">
        <v>45148.617482638889</v>
      </c>
      <c r="B655" s="2">
        <v>0.53</v>
      </c>
      <c r="C655" s="2">
        <v>1.23</v>
      </c>
      <c r="D655" s="4">
        <f t="shared" si="33"/>
        <v>0.65190000000000003</v>
      </c>
      <c r="E655" s="4">
        <f t="shared" si="32"/>
        <v>166.91950000000003</v>
      </c>
      <c r="F655" s="4">
        <f t="shared" si="34"/>
        <v>8.1195000000000164</v>
      </c>
      <c r="G655" s="12">
        <v>2023</v>
      </c>
    </row>
    <row r="656" spans="1:7" x14ac:dyDescent="0.2">
      <c r="A656" s="20">
        <v>45148.620584490738</v>
      </c>
      <c r="B656" s="2">
        <v>0.54</v>
      </c>
      <c r="C656" s="2">
        <v>1.23</v>
      </c>
      <c r="D656" s="4">
        <f t="shared" si="33"/>
        <v>0.66420000000000001</v>
      </c>
      <c r="E656" s="4">
        <f t="shared" si="32"/>
        <v>166.93180000000001</v>
      </c>
      <c r="F656" s="4">
        <f t="shared" si="34"/>
        <v>8.1317999999999984</v>
      </c>
      <c r="G656" s="12">
        <v>2023</v>
      </c>
    </row>
    <row r="657" spans="1:7" x14ac:dyDescent="0.2">
      <c r="A657" s="20">
        <v>45149.763003472224</v>
      </c>
      <c r="B657" s="2">
        <v>0.55000000000000004</v>
      </c>
      <c r="C657" s="2">
        <v>1.23</v>
      </c>
      <c r="D657" s="4">
        <f t="shared" si="33"/>
        <v>0.67649999999999999</v>
      </c>
      <c r="E657" s="4">
        <f t="shared" si="32"/>
        <v>166.94410000000002</v>
      </c>
      <c r="F657" s="4">
        <f t="shared" si="34"/>
        <v>8.1441000000000088</v>
      </c>
      <c r="G657" s="12">
        <v>2023</v>
      </c>
    </row>
    <row r="658" spans="1:7" x14ac:dyDescent="0.2">
      <c r="A658" s="20">
        <v>45149.767488425925</v>
      </c>
      <c r="B658" s="2">
        <v>0.56000000000000005</v>
      </c>
      <c r="C658" s="2">
        <v>1.23</v>
      </c>
      <c r="D658" s="4">
        <f t="shared" si="33"/>
        <v>0.68880000000000008</v>
      </c>
      <c r="E658" s="4">
        <f t="shared" si="32"/>
        <v>166.9564</v>
      </c>
      <c r="F658" s="4">
        <f t="shared" si="34"/>
        <v>8.1563999999999908</v>
      </c>
      <c r="G658" s="12">
        <v>2023</v>
      </c>
    </row>
    <row r="659" spans="1:7" x14ac:dyDescent="0.2">
      <c r="A659" s="20">
        <v>45149.768252314818</v>
      </c>
      <c r="B659" s="2">
        <v>0.56999999999999995</v>
      </c>
      <c r="C659" s="2">
        <v>1.23</v>
      </c>
      <c r="D659" s="4">
        <f t="shared" si="33"/>
        <v>0.70109999999999995</v>
      </c>
      <c r="E659" s="4">
        <f t="shared" si="32"/>
        <v>166.96870000000001</v>
      </c>
      <c r="F659" s="4">
        <f t="shared" si="34"/>
        <v>8.1687000000000012</v>
      </c>
      <c r="G659" s="12">
        <v>2023</v>
      </c>
    </row>
    <row r="660" spans="1:7" x14ac:dyDescent="0.2">
      <c r="A660" s="20">
        <v>45149.768987268515</v>
      </c>
      <c r="B660" s="2">
        <v>0.57999999999999996</v>
      </c>
      <c r="C660" s="2">
        <v>1.23</v>
      </c>
      <c r="D660" s="4">
        <f t="shared" si="33"/>
        <v>0.71339999999999992</v>
      </c>
      <c r="E660" s="4">
        <f t="shared" si="32"/>
        <v>166.98100000000002</v>
      </c>
      <c r="F660" s="4">
        <f t="shared" si="34"/>
        <v>8.1810000000000116</v>
      </c>
      <c r="G660" s="12">
        <v>2023</v>
      </c>
    </row>
    <row r="661" spans="1:7" x14ac:dyDescent="0.2">
      <c r="A661" s="20">
        <v>45149.769508101854</v>
      </c>
      <c r="B661" s="2">
        <v>0.59</v>
      </c>
      <c r="C661" s="2">
        <v>1.23</v>
      </c>
      <c r="D661" s="4">
        <f t="shared" si="33"/>
        <v>0.7256999999999999</v>
      </c>
      <c r="E661" s="4">
        <f t="shared" si="32"/>
        <v>166.9933</v>
      </c>
      <c r="F661" s="4">
        <f t="shared" si="34"/>
        <v>8.1932999999999936</v>
      </c>
      <c r="G661" s="12">
        <v>2023</v>
      </c>
    </row>
    <row r="662" spans="1:7" x14ac:dyDescent="0.2">
      <c r="A662" s="20">
        <v>45149.770005787039</v>
      </c>
      <c r="B662" s="2">
        <v>0.6</v>
      </c>
      <c r="C662" s="2">
        <v>1.23</v>
      </c>
      <c r="D662" s="4">
        <f t="shared" si="33"/>
        <v>0.73799999999999999</v>
      </c>
      <c r="E662" s="4">
        <f t="shared" si="32"/>
        <v>167.00560000000002</v>
      </c>
      <c r="F662" s="4">
        <f t="shared" si="34"/>
        <v>8.205600000000004</v>
      </c>
      <c r="G662" s="12">
        <v>2023</v>
      </c>
    </row>
    <row r="663" spans="1:7" x14ac:dyDescent="0.2">
      <c r="A663" s="20">
        <v>45149.770833333336</v>
      </c>
      <c r="B663" s="2">
        <v>0.61</v>
      </c>
      <c r="C663" s="2">
        <v>1.23</v>
      </c>
      <c r="D663" s="4">
        <f t="shared" si="33"/>
        <v>0.75029999999999997</v>
      </c>
      <c r="E663" s="4">
        <f t="shared" si="32"/>
        <v>167.01790000000003</v>
      </c>
      <c r="F663" s="4">
        <f t="shared" si="34"/>
        <v>8.2179000000000144</v>
      </c>
      <c r="G663" s="12">
        <v>2023</v>
      </c>
    </row>
    <row r="664" spans="1:7" x14ac:dyDescent="0.2">
      <c r="A664" s="20">
        <v>45149.772193287034</v>
      </c>
      <c r="B664" s="2">
        <v>0.62</v>
      </c>
      <c r="C664" s="2">
        <v>1.23</v>
      </c>
      <c r="D664" s="4">
        <f t="shared" si="33"/>
        <v>0.76259999999999994</v>
      </c>
      <c r="E664" s="4">
        <f t="shared" si="32"/>
        <v>167.03020000000001</v>
      </c>
      <c r="F664" s="4">
        <f t="shared" si="34"/>
        <v>8.2301999999999964</v>
      </c>
      <c r="G664" s="12">
        <v>2023</v>
      </c>
    </row>
    <row r="665" spans="1:7" x14ac:dyDescent="0.2">
      <c r="A665" s="20">
        <v>45149.776151620368</v>
      </c>
      <c r="B665" s="2">
        <v>0.63</v>
      </c>
      <c r="C665" s="2">
        <v>1.23</v>
      </c>
      <c r="D665" s="4">
        <f t="shared" si="33"/>
        <v>0.77490000000000003</v>
      </c>
      <c r="E665" s="4">
        <f t="shared" si="32"/>
        <v>167.04250000000002</v>
      </c>
      <c r="F665" s="4">
        <f t="shared" si="34"/>
        <v>8.2425000000000068</v>
      </c>
      <c r="G665" s="12">
        <v>2023</v>
      </c>
    </row>
    <row r="666" spans="1:7" x14ac:dyDescent="0.2">
      <c r="A666" s="20">
        <v>45149.818553240744</v>
      </c>
      <c r="B666" s="2">
        <v>0.64</v>
      </c>
      <c r="C666" s="2">
        <v>1.23</v>
      </c>
      <c r="D666" s="4">
        <f t="shared" si="33"/>
        <v>0.78720000000000001</v>
      </c>
      <c r="E666" s="4">
        <f t="shared" si="32"/>
        <v>167.05480000000003</v>
      </c>
      <c r="F666" s="4">
        <f t="shared" si="34"/>
        <v>8.2548000000000172</v>
      </c>
      <c r="G666" s="12">
        <v>2023</v>
      </c>
    </row>
    <row r="667" spans="1:7" x14ac:dyDescent="0.2">
      <c r="A667" s="20">
        <v>45156.295086805556</v>
      </c>
      <c r="B667" s="2">
        <v>0.65</v>
      </c>
      <c r="C667" s="2">
        <v>1.23</v>
      </c>
      <c r="D667" s="4">
        <f t="shared" si="33"/>
        <v>0.79949999999999999</v>
      </c>
      <c r="E667" s="4">
        <f t="shared" si="32"/>
        <v>167.06710000000001</v>
      </c>
      <c r="F667" s="4">
        <f t="shared" si="34"/>
        <v>8.2670999999999992</v>
      </c>
      <c r="G667" s="12">
        <v>2023</v>
      </c>
    </row>
    <row r="668" spans="1:7" x14ac:dyDescent="0.2">
      <c r="A668" s="20">
        <v>45157.012870370374</v>
      </c>
      <c r="B668" s="2">
        <v>0.66</v>
      </c>
      <c r="C668" s="2">
        <v>1.23</v>
      </c>
      <c r="D668" s="4">
        <f t="shared" si="33"/>
        <v>0.81180000000000008</v>
      </c>
      <c r="E668" s="4">
        <f t="shared" ref="E668:E731" si="35">D668+$E$601</f>
        <v>167.07940000000002</v>
      </c>
      <c r="F668" s="4">
        <f t="shared" si="34"/>
        <v>8.2794000000000096</v>
      </c>
      <c r="G668" s="12">
        <v>2023</v>
      </c>
    </row>
    <row r="669" spans="1:7" x14ac:dyDescent="0.2">
      <c r="A669" s="20">
        <v>45159.679560185185</v>
      </c>
      <c r="B669" s="2">
        <v>0.67</v>
      </c>
      <c r="C669" s="2">
        <v>1.23</v>
      </c>
      <c r="D669" s="4">
        <f t="shared" si="33"/>
        <v>0.82410000000000005</v>
      </c>
      <c r="E669" s="4">
        <f t="shared" si="35"/>
        <v>167.0917</v>
      </c>
      <c r="F669" s="4">
        <f t="shared" si="34"/>
        <v>8.2916999999999916</v>
      </c>
      <c r="G669" s="12">
        <v>2023</v>
      </c>
    </row>
    <row r="670" spans="1:7" x14ac:dyDescent="0.2">
      <c r="A670" s="20">
        <v>45159.872314814813</v>
      </c>
      <c r="B670" s="2">
        <v>0.68</v>
      </c>
      <c r="C670" s="2">
        <v>1.23</v>
      </c>
      <c r="D670" s="4">
        <f t="shared" si="33"/>
        <v>0.83640000000000003</v>
      </c>
      <c r="E670" s="4">
        <f t="shared" si="35"/>
        <v>167.10400000000001</v>
      </c>
      <c r="F670" s="4">
        <f t="shared" si="34"/>
        <v>8.304000000000002</v>
      </c>
      <c r="G670" s="12">
        <v>2023</v>
      </c>
    </row>
    <row r="671" spans="1:7" x14ac:dyDescent="0.2">
      <c r="A671" s="20">
        <v>45159.872847222221</v>
      </c>
      <c r="B671" s="2">
        <v>0.69</v>
      </c>
      <c r="C671" s="2">
        <v>1.23</v>
      </c>
      <c r="D671" s="4">
        <f t="shared" si="33"/>
        <v>0.8486999999999999</v>
      </c>
      <c r="E671" s="4">
        <f t="shared" si="35"/>
        <v>167.11630000000002</v>
      </c>
      <c r="F671" s="4">
        <f t="shared" si="34"/>
        <v>8.3163000000000125</v>
      </c>
      <c r="G671" s="12">
        <v>2023</v>
      </c>
    </row>
    <row r="672" spans="1:7" x14ac:dyDescent="0.2">
      <c r="A672" s="20">
        <v>45159.873749999999</v>
      </c>
      <c r="B672" s="2">
        <v>0.7</v>
      </c>
      <c r="C672" s="2">
        <v>1.23</v>
      </c>
      <c r="D672" s="4">
        <f t="shared" si="33"/>
        <v>0.86099999999999999</v>
      </c>
      <c r="E672" s="4">
        <f t="shared" si="35"/>
        <v>167.12860000000001</v>
      </c>
      <c r="F672" s="4">
        <f t="shared" si="34"/>
        <v>8.3285999999999945</v>
      </c>
      <c r="G672" s="12">
        <v>2023</v>
      </c>
    </row>
    <row r="673" spans="1:7" x14ac:dyDescent="0.2">
      <c r="A673" s="20">
        <v>45159.87486689815</v>
      </c>
      <c r="B673" s="2">
        <v>0.71</v>
      </c>
      <c r="C673" s="2">
        <v>1.23</v>
      </c>
      <c r="D673" s="4">
        <f t="shared" si="33"/>
        <v>0.87329999999999997</v>
      </c>
      <c r="E673" s="4">
        <f t="shared" si="35"/>
        <v>167.14090000000002</v>
      </c>
      <c r="F673" s="4">
        <f t="shared" si="34"/>
        <v>8.3409000000000049</v>
      </c>
      <c r="G673" s="12">
        <v>2023</v>
      </c>
    </row>
    <row r="674" spans="1:7" x14ac:dyDescent="0.2">
      <c r="A674" s="20">
        <v>45159.885752314818</v>
      </c>
      <c r="B674" s="2">
        <v>0.72</v>
      </c>
      <c r="C674" s="2">
        <v>1.23</v>
      </c>
      <c r="D674" s="4">
        <f t="shared" si="33"/>
        <v>0.88559999999999994</v>
      </c>
      <c r="E674" s="4">
        <f t="shared" si="35"/>
        <v>167.15320000000003</v>
      </c>
      <c r="F674" s="4">
        <f t="shared" si="34"/>
        <v>8.3532000000000153</v>
      </c>
      <c r="G674" s="12">
        <v>2023</v>
      </c>
    </row>
    <row r="675" spans="1:7" x14ac:dyDescent="0.2">
      <c r="A675" s="20">
        <v>45159.926550925928</v>
      </c>
      <c r="B675" s="2">
        <v>0.73</v>
      </c>
      <c r="C675" s="2">
        <v>1.23</v>
      </c>
      <c r="D675" s="4">
        <f t="shared" si="33"/>
        <v>0.89789999999999992</v>
      </c>
      <c r="E675" s="4">
        <f t="shared" si="35"/>
        <v>167.16550000000001</v>
      </c>
      <c r="F675" s="4">
        <f t="shared" si="34"/>
        <v>8.3654999999999973</v>
      </c>
      <c r="G675" s="12">
        <v>2023</v>
      </c>
    </row>
    <row r="676" spans="1:7" x14ac:dyDescent="0.2">
      <c r="A676" s="20">
        <v>45159.929079861111</v>
      </c>
      <c r="B676" s="2">
        <v>0.74</v>
      </c>
      <c r="C676" s="2">
        <v>1.23</v>
      </c>
      <c r="D676" s="4">
        <f t="shared" si="33"/>
        <v>0.91020000000000001</v>
      </c>
      <c r="E676" s="4">
        <f t="shared" si="35"/>
        <v>167.17780000000002</v>
      </c>
      <c r="F676" s="4">
        <f t="shared" si="34"/>
        <v>8.3778000000000077</v>
      </c>
      <c r="G676" s="12">
        <v>2023</v>
      </c>
    </row>
    <row r="677" spans="1:7" x14ac:dyDescent="0.2">
      <c r="A677" s="20">
        <v>45159.930833333332</v>
      </c>
      <c r="B677" s="2">
        <v>0.75</v>
      </c>
      <c r="C677" s="2">
        <v>1.23</v>
      </c>
      <c r="D677" s="4">
        <f t="shared" si="33"/>
        <v>0.92249999999999999</v>
      </c>
      <c r="E677" s="4">
        <f t="shared" si="35"/>
        <v>167.19010000000003</v>
      </c>
      <c r="F677" s="4">
        <f t="shared" si="34"/>
        <v>8.3901000000000181</v>
      </c>
      <c r="G677" s="12">
        <v>2023</v>
      </c>
    </row>
    <row r="678" spans="1:7" x14ac:dyDescent="0.2">
      <c r="A678" s="20">
        <v>45159.933333333334</v>
      </c>
      <c r="B678" s="2">
        <v>0.76</v>
      </c>
      <c r="C678" s="2">
        <v>1.23</v>
      </c>
      <c r="D678" s="4">
        <f t="shared" si="33"/>
        <v>0.93479999999999996</v>
      </c>
      <c r="E678" s="4">
        <f t="shared" si="35"/>
        <v>167.20240000000001</v>
      </c>
      <c r="F678" s="4">
        <f t="shared" si="34"/>
        <v>8.4024000000000001</v>
      </c>
      <c r="G678" s="12">
        <v>2023</v>
      </c>
    </row>
    <row r="679" spans="1:7" x14ac:dyDescent="0.2">
      <c r="A679" s="20">
        <v>45159.935711805556</v>
      </c>
      <c r="B679" s="2">
        <v>0.77</v>
      </c>
      <c r="C679" s="2">
        <v>1.23</v>
      </c>
      <c r="D679" s="4">
        <f t="shared" si="33"/>
        <v>0.94710000000000005</v>
      </c>
      <c r="E679" s="4">
        <f t="shared" si="35"/>
        <v>167.21470000000002</v>
      </c>
      <c r="F679" s="4">
        <f t="shared" si="34"/>
        <v>8.4147000000000105</v>
      </c>
      <c r="G679" s="12">
        <v>2023</v>
      </c>
    </row>
    <row r="680" spans="1:7" x14ac:dyDescent="0.2">
      <c r="A680" s="20">
        <v>45159.938310185185</v>
      </c>
      <c r="B680" s="2">
        <v>0.78</v>
      </c>
      <c r="C680" s="2">
        <v>1.23</v>
      </c>
      <c r="D680" s="4">
        <f t="shared" si="33"/>
        <v>0.95940000000000003</v>
      </c>
      <c r="E680" s="4">
        <f t="shared" si="35"/>
        <v>167.227</v>
      </c>
      <c r="F680" s="4">
        <f t="shared" si="34"/>
        <v>8.4269999999999925</v>
      </c>
      <c r="G680" s="12">
        <v>2023</v>
      </c>
    </row>
    <row r="681" spans="1:7" x14ac:dyDescent="0.2">
      <c r="A681" s="20">
        <v>45159.941134259258</v>
      </c>
      <c r="B681" s="2">
        <v>0.79</v>
      </c>
      <c r="C681" s="2">
        <v>1.23</v>
      </c>
      <c r="D681" s="4">
        <f t="shared" si="33"/>
        <v>0.97170000000000001</v>
      </c>
      <c r="E681" s="4">
        <f t="shared" si="35"/>
        <v>167.23930000000001</v>
      </c>
      <c r="F681" s="4">
        <f t="shared" si="34"/>
        <v>8.4393000000000029</v>
      </c>
      <c r="G681" s="12">
        <v>2023</v>
      </c>
    </row>
    <row r="682" spans="1:7" x14ac:dyDescent="0.2">
      <c r="A682" s="20">
        <v>45159.945700231481</v>
      </c>
      <c r="B682" s="2">
        <v>0.8</v>
      </c>
      <c r="C682" s="2">
        <v>1.23</v>
      </c>
      <c r="D682" s="4">
        <f t="shared" si="33"/>
        <v>0.98399999999999999</v>
      </c>
      <c r="E682" s="4">
        <f t="shared" si="35"/>
        <v>167.25160000000002</v>
      </c>
      <c r="F682" s="4">
        <f t="shared" si="34"/>
        <v>8.4516000000000133</v>
      </c>
      <c r="G682" s="12">
        <v>2023</v>
      </c>
    </row>
    <row r="683" spans="1:7" x14ac:dyDescent="0.2">
      <c r="A683" s="20">
        <v>45159.952314814815</v>
      </c>
      <c r="B683" s="2">
        <v>0.81</v>
      </c>
      <c r="C683" s="2">
        <v>1.23</v>
      </c>
      <c r="D683" s="4">
        <f t="shared" si="33"/>
        <v>0.99630000000000007</v>
      </c>
      <c r="E683" s="4">
        <f t="shared" si="35"/>
        <v>167.26390000000001</v>
      </c>
      <c r="F683" s="4">
        <f t="shared" si="34"/>
        <v>8.4638999999999953</v>
      </c>
      <c r="G683" s="12">
        <v>2023</v>
      </c>
    </row>
    <row r="684" spans="1:7" x14ac:dyDescent="0.2">
      <c r="A684" s="20">
        <v>45160.780902777777</v>
      </c>
      <c r="B684" s="2">
        <v>0.82</v>
      </c>
      <c r="C684" s="2">
        <v>1.23</v>
      </c>
      <c r="D684" s="4">
        <f t="shared" si="33"/>
        <v>1.0085999999999999</v>
      </c>
      <c r="E684" s="4">
        <f t="shared" si="35"/>
        <v>167.27620000000002</v>
      </c>
      <c r="F684" s="4">
        <f t="shared" si="34"/>
        <v>8.4762000000000057</v>
      </c>
      <c r="G684" s="12">
        <v>2023</v>
      </c>
    </row>
    <row r="685" spans="1:7" x14ac:dyDescent="0.2">
      <c r="A685" s="20">
        <v>45160.781556712966</v>
      </c>
      <c r="B685" s="2">
        <v>0.83</v>
      </c>
      <c r="C685" s="2">
        <v>1.23</v>
      </c>
      <c r="D685" s="4">
        <f t="shared" si="33"/>
        <v>1.0208999999999999</v>
      </c>
      <c r="E685" s="4">
        <f t="shared" si="35"/>
        <v>167.28850000000003</v>
      </c>
      <c r="F685" s="4">
        <f t="shared" si="34"/>
        <v>8.4885000000000161</v>
      </c>
      <c r="G685" s="12">
        <v>2023</v>
      </c>
    </row>
    <row r="686" spans="1:7" x14ac:dyDescent="0.2">
      <c r="A686" s="20">
        <v>45160.782569444447</v>
      </c>
      <c r="B686" s="2">
        <v>0.84</v>
      </c>
      <c r="C686" s="2">
        <v>1.23</v>
      </c>
      <c r="D686" s="4">
        <f t="shared" si="33"/>
        <v>1.0331999999999999</v>
      </c>
      <c r="E686" s="4">
        <f t="shared" si="35"/>
        <v>167.30080000000001</v>
      </c>
      <c r="F686" s="4">
        <f t="shared" si="34"/>
        <v>8.5007999999999981</v>
      </c>
      <c r="G686" s="12">
        <v>2023</v>
      </c>
    </row>
    <row r="687" spans="1:7" x14ac:dyDescent="0.2">
      <c r="A687" s="20">
        <v>45160.787644675926</v>
      </c>
      <c r="B687" s="2">
        <v>0.85</v>
      </c>
      <c r="C687" s="2">
        <v>1.23</v>
      </c>
      <c r="D687" s="4">
        <f t="shared" si="33"/>
        <v>1.0454999999999999</v>
      </c>
      <c r="E687" s="4">
        <f t="shared" si="35"/>
        <v>167.31310000000002</v>
      </c>
      <c r="F687" s="4">
        <f t="shared" si="34"/>
        <v>8.5131000000000085</v>
      </c>
      <c r="G687" s="12">
        <v>2023</v>
      </c>
    </row>
    <row r="688" spans="1:7" x14ac:dyDescent="0.2">
      <c r="A688" s="20">
        <v>45160.814207175928</v>
      </c>
      <c r="B688" s="2">
        <v>0.86</v>
      </c>
      <c r="C688" s="2">
        <v>1.23</v>
      </c>
      <c r="D688" s="4">
        <f t="shared" si="33"/>
        <v>1.0578000000000001</v>
      </c>
      <c r="E688" s="4">
        <f t="shared" si="35"/>
        <v>167.3254</v>
      </c>
      <c r="F688" s="4">
        <f t="shared" si="34"/>
        <v>8.5253999999999905</v>
      </c>
      <c r="G688" s="12">
        <v>2023</v>
      </c>
    </row>
    <row r="689" spans="1:7" x14ac:dyDescent="0.2">
      <c r="A689" s="20">
        <v>45161.677546296298</v>
      </c>
      <c r="B689" s="2">
        <v>0.87</v>
      </c>
      <c r="C689" s="2">
        <v>1.23</v>
      </c>
      <c r="D689" s="4">
        <f t="shared" si="33"/>
        <v>1.0701000000000001</v>
      </c>
      <c r="E689" s="4">
        <f t="shared" si="35"/>
        <v>167.33770000000001</v>
      </c>
      <c r="F689" s="4">
        <f t="shared" si="34"/>
        <v>8.537700000000001</v>
      </c>
      <c r="G689" s="12">
        <v>2023</v>
      </c>
    </row>
    <row r="690" spans="1:7" x14ac:dyDescent="0.2">
      <c r="A690" s="20">
        <v>45161.678859953703</v>
      </c>
      <c r="B690" s="2">
        <v>0.88</v>
      </c>
      <c r="C690" s="2">
        <v>1.23</v>
      </c>
      <c r="D690" s="4">
        <f t="shared" si="33"/>
        <v>1.0824</v>
      </c>
      <c r="E690" s="4">
        <f t="shared" si="35"/>
        <v>167.35000000000002</v>
      </c>
      <c r="F690" s="4">
        <f t="shared" si="34"/>
        <v>8.5500000000000114</v>
      </c>
      <c r="G690" s="12">
        <v>2023</v>
      </c>
    </row>
    <row r="691" spans="1:7" x14ac:dyDescent="0.2">
      <c r="A691" s="20">
        <v>45161.688611111109</v>
      </c>
      <c r="B691" s="2">
        <v>0.89</v>
      </c>
      <c r="C691" s="2">
        <v>1.23</v>
      </c>
      <c r="D691" s="4">
        <f t="shared" si="33"/>
        <v>1.0947</v>
      </c>
      <c r="E691" s="4">
        <f t="shared" si="35"/>
        <v>167.3623</v>
      </c>
      <c r="F691" s="4">
        <f t="shared" si="34"/>
        <v>8.5622999999999934</v>
      </c>
      <c r="G691" s="12">
        <v>2023</v>
      </c>
    </row>
    <row r="692" spans="1:7" x14ac:dyDescent="0.2">
      <c r="A692" s="20">
        <v>45162.703420138889</v>
      </c>
      <c r="B692" s="2">
        <v>0.9</v>
      </c>
      <c r="C692" s="2">
        <v>1.23</v>
      </c>
      <c r="D692" s="4">
        <f t="shared" si="33"/>
        <v>1.107</v>
      </c>
      <c r="E692" s="4">
        <f t="shared" si="35"/>
        <v>167.37460000000002</v>
      </c>
      <c r="F692" s="4">
        <f t="shared" si="34"/>
        <v>8.5746000000000038</v>
      </c>
      <c r="G692" s="12">
        <v>2023</v>
      </c>
    </row>
    <row r="693" spans="1:7" x14ac:dyDescent="0.2">
      <c r="A693" s="20">
        <v>45162.703842592593</v>
      </c>
      <c r="B693" s="2">
        <v>0.91</v>
      </c>
      <c r="C693" s="2">
        <v>1.23</v>
      </c>
      <c r="D693" s="4">
        <f t="shared" si="33"/>
        <v>1.1193</v>
      </c>
      <c r="E693" s="4">
        <f t="shared" si="35"/>
        <v>167.38690000000003</v>
      </c>
      <c r="F693" s="4">
        <f t="shared" si="34"/>
        <v>8.5869000000000142</v>
      </c>
      <c r="G693" s="12">
        <v>2023</v>
      </c>
    </row>
    <row r="694" spans="1:7" x14ac:dyDescent="0.2">
      <c r="A694" s="20">
        <v>45162.704230324074</v>
      </c>
      <c r="B694" s="2">
        <v>0.92</v>
      </c>
      <c r="C694" s="2">
        <v>1.23</v>
      </c>
      <c r="D694" s="4">
        <f t="shared" si="33"/>
        <v>1.1315999999999999</v>
      </c>
      <c r="E694" s="4">
        <f t="shared" si="35"/>
        <v>167.39920000000001</v>
      </c>
      <c r="F694" s="4">
        <f t="shared" si="34"/>
        <v>8.5991999999999962</v>
      </c>
      <c r="G694" s="12">
        <v>2023</v>
      </c>
    </row>
    <row r="695" spans="1:7" x14ac:dyDescent="0.2">
      <c r="A695" s="20">
        <v>45162.704467592594</v>
      </c>
      <c r="B695" s="2">
        <v>0.93</v>
      </c>
      <c r="C695" s="2">
        <v>1.23</v>
      </c>
      <c r="D695" s="4">
        <f t="shared" si="33"/>
        <v>1.1439000000000001</v>
      </c>
      <c r="E695" s="4">
        <f t="shared" si="35"/>
        <v>167.41150000000002</v>
      </c>
      <c r="F695" s="4">
        <f t="shared" si="34"/>
        <v>8.6115000000000066</v>
      </c>
      <c r="G695" s="12">
        <v>2023</v>
      </c>
    </row>
    <row r="696" spans="1:7" x14ac:dyDescent="0.2">
      <c r="A696" s="20">
        <v>45162.704646990744</v>
      </c>
      <c r="B696" s="2">
        <v>0.94</v>
      </c>
      <c r="C696" s="2">
        <v>1.23</v>
      </c>
      <c r="D696" s="4">
        <f t="shared" si="33"/>
        <v>1.1561999999999999</v>
      </c>
      <c r="E696" s="4">
        <f t="shared" si="35"/>
        <v>167.42380000000003</v>
      </c>
      <c r="F696" s="4">
        <f t="shared" si="34"/>
        <v>8.623800000000017</v>
      </c>
      <c r="G696" s="12">
        <v>2023</v>
      </c>
    </row>
    <row r="697" spans="1:7" x14ac:dyDescent="0.2">
      <c r="A697" s="20">
        <v>45162.704809027775</v>
      </c>
      <c r="B697" s="2">
        <v>0.95</v>
      </c>
      <c r="C697" s="2">
        <v>1.23</v>
      </c>
      <c r="D697" s="4">
        <f t="shared" si="33"/>
        <v>1.1684999999999999</v>
      </c>
      <c r="E697" s="4">
        <f t="shared" si="35"/>
        <v>167.43610000000001</v>
      </c>
      <c r="F697" s="4">
        <f t="shared" si="34"/>
        <v>8.636099999999999</v>
      </c>
      <c r="G697" s="12">
        <v>2023</v>
      </c>
    </row>
    <row r="698" spans="1:7" x14ac:dyDescent="0.2">
      <c r="A698" s="20">
        <v>45162.705023148148</v>
      </c>
      <c r="B698" s="2">
        <v>0.96</v>
      </c>
      <c r="C698" s="2">
        <v>1.23</v>
      </c>
      <c r="D698" s="4">
        <f t="shared" si="33"/>
        <v>1.1807999999999998</v>
      </c>
      <c r="E698" s="4">
        <f t="shared" si="35"/>
        <v>167.44840000000002</v>
      </c>
      <c r="F698" s="4">
        <f t="shared" si="34"/>
        <v>8.6484000000000094</v>
      </c>
      <c r="G698" s="12">
        <v>2023</v>
      </c>
    </row>
    <row r="699" spans="1:7" x14ac:dyDescent="0.2">
      <c r="A699" s="20">
        <v>45162.705248842591</v>
      </c>
      <c r="B699" s="2">
        <v>0.97</v>
      </c>
      <c r="C699" s="2">
        <v>1.23</v>
      </c>
      <c r="D699" s="4">
        <f t="shared" ref="D699:D762" si="36">B699*C699</f>
        <v>1.1931</v>
      </c>
      <c r="E699" s="4">
        <f t="shared" si="35"/>
        <v>167.4607</v>
      </c>
      <c r="F699" s="4">
        <f t="shared" si="34"/>
        <v>8.6606999999999914</v>
      </c>
      <c r="G699" s="12">
        <v>2023</v>
      </c>
    </row>
    <row r="700" spans="1:7" x14ac:dyDescent="0.2">
      <c r="A700" s="20">
        <v>45162.705439814818</v>
      </c>
      <c r="B700" s="2">
        <v>0.98</v>
      </c>
      <c r="C700" s="2">
        <v>1.23</v>
      </c>
      <c r="D700" s="4">
        <f t="shared" si="36"/>
        <v>1.2054</v>
      </c>
      <c r="E700" s="4">
        <f t="shared" si="35"/>
        <v>167.47300000000001</v>
      </c>
      <c r="F700" s="4">
        <f t="shared" si="34"/>
        <v>8.6730000000000018</v>
      </c>
      <c r="G700" s="12">
        <v>2023</v>
      </c>
    </row>
    <row r="701" spans="1:7" x14ac:dyDescent="0.2">
      <c r="A701" s="20">
        <v>45162.70561921296</v>
      </c>
      <c r="B701" s="2">
        <v>0.99</v>
      </c>
      <c r="C701" s="2">
        <v>1.23</v>
      </c>
      <c r="D701" s="4">
        <f t="shared" si="36"/>
        <v>1.2177</v>
      </c>
      <c r="E701" s="4">
        <f t="shared" si="35"/>
        <v>167.48530000000002</v>
      </c>
      <c r="F701" s="4">
        <f t="shared" si="34"/>
        <v>8.6853000000000122</v>
      </c>
      <c r="G701" s="12">
        <v>2023</v>
      </c>
    </row>
    <row r="702" spans="1:7" x14ac:dyDescent="0.2">
      <c r="A702" s="20">
        <v>45162.70584490741</v>
      </c>
      <c r="B702" s="2">
        <v>1</v>
      </c>
      <c r="C702" s="2">
        <v>1.23</v>
      </c>
      <c r="D702" s="4">
        <f t="shared" si="36"/>
        <v>1.23</v>
      </c>
      <c r="E702" s="4">
        <f t="shared" si="35"/>
        <v>167.49760000000001</v>
      </c>
      <c r="F702" s="4">
        <f t="shared" si="34"/>
        <v>8.6975999999999942</v>
      </c>
      <c r="G702" s="12">
        <v>2023</v>
      </c>
    </row>
    <row r="703" spans="1:7" x14ac:dyDescent="0.2">
      <c r="A703" s="20">
        <v>45162.706024305553</v>
      </c>
      <c r="B703" s="2">
        <v>1.01</v>
      </c>
      <c r="C703" s="2">
        <v>1.23</v>
      </c>
      <c r="D703" s="4">
        <f t="shared" si="36"/>
        <v>1.2423</v>
      </c>
      <c r="E703" s="4">
        <f t="shared" si="35"/>
        <v>167.50990000000002</v>
      </c>
      <c r="F703" s="4">
        <f t="shared" si="34"/>
        <v>8.7099000000000046</v>
      </c>
      <c r="G703" s="12">
        <v>2023</v>
      </c>
    </row>
    <row r="704" spans="1:7" x14ac:dyDescent="0.2">
      <c r="A704" s="20">
        <v>45162.706244212961</v>
      </c>
      <c r="B704" s="2">
        <v>1.02</v>
      </c>
      <c r="C704" s="2">
        <v>1.23</v>
      </c>
      <c r="D704" s="4">
        <f t="shared" si="36"/>
        <v>1.2545999999999999</v>
      </c>
      <c r="E704" s="4">
        <f t="shared" si="35"/>
        <v>167.52220000000003</v>
      </c>
      <c r="F704" s="4">
        <f t="shared" si="34"/>
        <v>8.7222000000000151</v>
      </c>
      <c r="G704" s="12">
        <v>2023</v>
      </c>
    </row>
    <row r="705" spans="1:7" x14ac:dyDescent="0.2">
      <c r="A705" s="20">
        <v>45162.706423611111</v>
      </c>
      <c r="B705" s="2">
        <v>1.03</v>
      </c>
      <c r="C705" s="2">
        <v>1.23</v>
      </c>
      <c r="D705" s="4">
        <f t="shared" si="36"/>
        <v>1.2668999999999999</v>
      </c>
      <c r="E705" s="4">
        <f t="shared" si="35"/>
        <v>167.53450000000001</v>
      </c>
      <c r="F705" s="4">
        <f t="shared" si="34"/>
        <v>8.734499999999997</v>
      </c>
      <c r="G705" s="12">
        <v>2023</v>
      </c>
    </row>
    <row r="706" spans="1:7" x14ac:dyDescent="0.2">
      <c r="A706" s="20">
        <v>45162.70666087963</v>
      </c>
      <c r="B706" s="2">
        <v>1.04</v>
      </c>
      <c r="C706" s="2">
        <v>1.23</v>
      </c>
      <c r="D706" s="4">
        <f t="shared" si="36"/>
        <v>1.2792000000000001</v>
      </c>
      <c r="E706" s="4">
        <f t="shared" si="35"/>
        <v>167.54680000000002</v>
      </c>
      <c r="F706" s="4">
        <f t="shared" si="34"/>
        <v>8.7468000000000075</v>
      </c>
      <c r="G706" s="12">
        <v>2023</v>
      </c>
    </row>
    <row r="707" spans="1:7" x14ac:dyDescent="0.2">
      <c r="A707" s="20">
        <v>45162.706967592596</v>
      </c>
      <c r="B707" s="2">
        <v>1.05</v>
      </c>
      <c r="C707" s="2">
        <v>1.23</v>
      </c>
      <c r="D707" s="4">
        <f t="shared" si="36"/>
        <v>1.2915000000000001</v>
      </c>
      <c r="E707" s="4">
        <f t="shared" si="35"/>
        <v>167.55910000000003</v>
      </c>
      <c r="F707" s="4">
        <f t="shared" ref="F707:F770" si="37">E707-158.8</f>
        <v>8.7591000000000179</v>
      </c>
      <c r="G707" s="12">
        <v>2023</v>
      </c>
    </row>
    <row r="708" spans="1:7" x14ac:dyDescent="0.2">
      <c r="A708" s="20">
        <v>45162.707424768516</v>
      </c>
      <c r="B708" s="2">
        <v>1.06</v>
      </c>
      <c r="C708" s="2">
        <v>1.23</v>
      </c>
      <c r="D708" s="4">
        <f t="shared" si="36"/>
        <v>1.3038000000000001</v>
      </c>
      <c r="E708" s="4">
        <f t="shared" si="35"/>
        <v>167.57140000000001</v>
      </c>
      <c r="F708" s="4">
        <f t="shared" si="37"/>
        <v>8.7713999999999999</v>
      </c>
      <c r="G708" s="12">
        <v>2023</v>
      </c>
    </row>
    <row r="709" spans="1:7" x14ac:dyDescent="0.2">
      <c r="A709" s="20">
        <v>45162.707800925928</v>
      </c>
      <c r="B709" s="2">
        <v>1.07</v>
      </c>
      <c r="C709" s="2">
        <v>1.23</v>
      </c>
      <c r="D709" s="4">
        <f t="shared" si="36"/>
        <v>1.3161</v>
      </c>
      <c r="E709" s="4">
        <f t="shared" si="35"/>
        <v>167.58370000000002</v>
      </c>
      <c r="F709" s="4">
        <f t="shared" si="37"/>
        <v>8.7837000000000103</v>
      </c>
      <c r="G709" s="12">
        <v>2023</v>
      </c>
    </row>
    <row r="710" spans="1:7" x14ac:dyDescent="0.2">
      <c r="A710" s="20">
        <v>45162.708096064816</v>
      </c>
      <c r="B710" s="2">
        <v>1.08</v>
      </c>
      <c r="C710" s="2">
        <v>1.23</v>
      </c>
      <c r="D710" s="4">
        <f t="shared" si="36"/>
        <v>1.3284</v>
      </c>
      <c r="E710" s="4">
        <f t="shared" si="35"/>
        <v>167.596</v>
      </c>
      <c r="F710" s="4">
        <f t="shared" si="37"/>
        <v>8.7959999999999923</v>
      </c>
      <c r="G710" s="12">
        <v>2023</v>
      </c>
    </row>
    <row r="711" spans="1:7" x14ac:dyDescent="0.2">
      <c r="A711" s="20">
        <v>45162.708339120371</v>
      </c>
      <c r="B711" s="2">
        <v>1.0900000000000001</v>
      </c>
      <c r="C711" s="2">
        <v>1.23</v>
      </c>
      <c r="D711" s="4">
        <f t="shared" si="36"/>
        <v>1.3407</v>
      </c>
      <c r="E711" s="4">
        <f t="shared" si="35"/>
        <v>167.60830000000001</v>
      </c>
      <c r="F711" s="4">
        <f t="shared" si="37"/>
        <v>8.8083000000000027</v>
      </c>
      <c r="G711" s="12">
        <v>2023</v>
      </c>
    </row>
    <row r="712" spans="1:7" x14ac:dyDescent="0.2">
      <c r="A712" s="20">
        <v>45162.70857638889</v>
      </c>
      <c r="B712" s="2">
        <v>1.1000000000000001</v>
      </c>
      <c r="C712" s="2">
        <v>1.23</v>
      </c>
      <c r="D712" s="4">
        <f t="shared" si="36"/>
        <v>1.353</v>
      </c>
      <c r="E712" s="4">
        <f t="shared" si="35"/>
        <v>167.62060000000002</v>
      </c>
      <c r="F712" s="4">
        <f t="shared" si="37"/>
        <v>8.8206000000000131</v>
      </c>
      <c r="G712" s="12">
        <v>2023</v>
      </c>
    </row>
    <row r="713" spans="1:7" x14ac:dyDescent="0.2">
      <c r="A713" s="20">
        <v>45162.708773148152</v>
      </c>
      <c r="B713" s="2">
        <v>1.1100000000000001</v>
      </c>
      <c r="C713" s="2">
        <v>1.23</v>
      </c>
      <c r="D713" s="4">
        <f t="shared" si="36"/>
        <v>1.3653000000000002</v>
      </c>
      <c r="E713" s="4">
        <f t="shared" si="35"/>
        <v>167.63290000000001</v>
      </c>
      <c r="F713" s="4">
        <f t="shared" si="37"/>
        <v>8.8328999999999951</v>
      </c>
      <c r="G713" s="12">
        <v>2023</v>
      </c>
    </row>
    <row r="714" spans="1:7" x14ac:dyDescent="0.2">
      <c r="A714" s="20">
        <v>45162.708969907406</v>
      </c>
      <c r="B714" s="2">
        <v>1.1200000000000001</v>
      </c>
      <c r="C714" s="2">
        <v>1.23</v>
      </c>
      <c r="D714" s="4">
        <f t="shared" si="36"/>
        <v>1.3776000000000002</v>
      </c>
      <c r="E714" s="4">
        <f t="shared" si="35"/>
        <v>167.64520000000002</v>
      </c>
      <c r="F714" s="4">
        <f t="shared" si="37"/>
        <v>8.8452000000000055</v>
      </c>
      <c r="G714" s="12">
        <v>2023</v>
      </c>
    </row>
    <row r="715" spans="1:7" x14ac:dyDescent="0.2">
      <c r="A715" s="20">
        <v>45162.709195601848</v>
      </c>
      <c r="B715" s="2">
        <v>1.1299999999999999</v>
      </c>
      <c r="C715" s="2">
        <v>1.23</v>
      </c>
      <c r="D715" s="4">
        <f t="shared" si="36"/>
        <v>1.3898999999999999</v>
      </c>
      <c r="E715" s="4">
        <f t="shared" si="35"/>
        <v>167.65750000000003</v>
      </c>
      <c r="F715" s="4">
        <f t="shared" si="37"/>
        <v>8.8575000000000159</v>
      </c>
      <c r="G715" s="12">
        <v>2023</v>
      </c>
    </row>
    <row r="716" spans="1:7" x14ac:dyDescent="0.2">
      <c r="A716" s="20">
        <v>45162.709502314814</v>
      </c>
      <c r="B716" s="2">
        <v>1.1399999999999999</v>
      </c>
      <c r="C716" s="2">
        <v>1.23</v>
      </c>
      <c r="D716" s="4">
        <f t="shared" si="36"/>
        <v>1.4021999999999999</v>
      </c>
      <c r="E716" s="4">
        <f t="shared" si="35"/>
        <v>167.66980000000001</v>
      </c>
      <c r="F716" s="4">
        <f t="shared" si="37"/>
        <v>8.8697999999999979</v>
      </c>
      <c r="G716" s="12">
        <v>2023</v>
      </c>
    </row>
    <row r="717" spans="1:7" x14ac:dyDescent="0.2">
      <c r="A717" s="20">
        <v>45162.709814814814</v>
      </c>
      <c r="B717" s="2">
        <v>1.1499999999999999</v>
      </c>
      <c r="C717" s="2">
        <v>1.23</v>
      </c>
      <c r="D717" s="4">
        <f t="shared" si="36"/>
        <v>1.4144999999999999</v>
      </c>
      <c r="E717" s="4">
        <f t="shared" si="35"/>
        <v>167.68210000000002</v>
      </c>
      <c r="F717" s="4">
        <f t="shared" si="37"/>
        <v>8.8821000000000083</v>
      </c>
      <c r="G717" s="12">
        <v>2023</v>
      </c>
    </row>
    <row r="718" spans="1:7" x14ac:dyDescent="0.2">
      <c r="A718" s="20">
        <v>45162.710202546295</v>
      </c>
      <c r="B718" s="2">
        <v>1.1599999999999999</v>
      </c>
      <c r="C718" s="2">
        <v>1.23</v>
      </c>
      <c r="D718" s="4">
        <f t="shared" si="36"/>
        <v>1.4267999999999998</v>
      </c>
      <c r="E718" s="4">
        <f t="shared" si="35"/>
        <v>167.6944</v>
      </c>
      <c r="F718" s="4">
        <f t="shared" si="37"/>
        <v>8.8943999999999903</v>
      </c>
      <c r="G718" s="12">
        <v>2023</v>
      </c>
    </row>
    <row r="719" spans="1:7" x14ac:dyDescent="0.2">
      <c r="A719" s="20">
        <v>45162.711273148147</v>
      </c>
      <c r="B719" s="2">
        <v>1.17</v>
      </c>
      <c r="C719" s="2">
        <v>1.23</v>
      </c>
      <c r="D719" s="4">
        <f t="shared" si="36"/>
        <v>1.4390999999999998</v>
      </c>
      <c r="E719" s="4">
        <f t="shared" si="35"/>
        <v>167.70670000000001</v>
      </c>
      <c r="F719" s="4">
        <f t="shared" si="37"/>
        <v>8.9067000000000007</v>
      </c>
      <c r="G719" s="12">
        <v>2023</v>
      </c>
    </row>
    <row r="720" spans="1:7" x14ac:dyDescent="0.2">
      <c r="A720" s="20">
        <v>45162.737673611111</v>
      </c>
      <c r="B720" s="2">
        <v>1.18</v>
      </c>
      <c r="C720" s="2">
        <v>1.23</v>
      </c>
      <c r="D720" s="4">
        <f t="shared" si="36"/>
        <v>1.4513999999999998</v>
      </c>
      <c r="E720" s="4">
        <f t="shared" si="35"/>
        <v>167.71900000000002</v>
      </c>
      <c r="F720" s="4">
        <f t="shared" si="37"/>
        <v>8.9190000000000111</v>
      </c>
      <c r="G720" s="12">
        <v>2023</v>
      </c>
    </row>
    <row r="721" spans="1:7" x14ac:dyDescent="0.2">
      <c r="A721" s="20">
        <v>45162.748796296299</v>
      </c>
      <c r="B721" s="2">
        <v>1.19</v>
      </c>
      <c r="C721" s="2">
        <v>1.23</v>
      </c>
      <c r="D721" s="4">
        <f t="shared" si="36"/>
        <v>1.4637</v>
      </c>
      <c r="E721" s="4">
        <f t="shared" si="35"/>
        <v>167.7313</v>
      </c>
      <c r="F721" s="4">
        <f t="shared" si="37"/>
        <v>8.9312999999999931</v>
      </c>
      <c r="G721" s="12">
        <v>2023</v>
      </c>
    </row>
    <row r="722" spans="1:7" x14ac:dyDescent="0.2">
      <c r="A722" s="20">
        <v>45162.758246527781</v>
      </c>
      <c r="B722" s="2">
        <v>1.2</v>
      </c>
      <c r="C722" s="2">
        <v>1.23</v>
      </c>
      <c r="D722" s="4">
        <f t="shared" si="36"/>
        <v>1.476</v>
      </c>
      <c r="E722" s="4">
        <f t="shared" si="35"/>
        <v>167.74360000000001</v>
      </c>
      <c r="F722" s="4">
        <f t="shared" si="37"/>
        <v>8.9436000000000035</v>
      </c>
      <c r="G722" s="12">
        <v>2023</v>
      </c>
    </row>
    <row r="723" spans="1:7" x14ac:dyDescent="0.2">
      <c r="A723" s="20">
        <v>45162.998310185183</v>
      </c>
      <c r="B723" s="2">
        <v>1.21</v>
      </c>
      <c r="C723" s="2">
        <v>1.23</v>
      </c>
      <c r="D723" s="4">
        <f t="shared" si="36"/>
        <v>1.4883</v>
      </c>
      <c r="E723" s="4">
        <f t="shared" si="35"/>
        <v>167.75590000000003</v>
      </c>
      <c r="F723" s="4">
        <f t="shared" si="37"/>
        <v>8.955900000000014</v>
      </c>
      <c r="G723" s="12">
        <v>2023</v>
      </c>
    </row>
    <row r="724" spans="1:7" x14ac:dyDescent="0.2">
      <c r="A724" s="20">
        <v>45170.132505787034</v>
      </c>
      <c r="B724" s="2">
        <v>1.22</v>
      </c>
      <c r="C724" s="2">
        <v>1.23</v>
      </c>
      <c r="D724" s="4">
        <f t="shared" si="36"/>
        <v>1.5005999999999999</v>
      </c>
      <c r="E724" s="4">
        <f t="shared" si="35"/>
        <v>167.76820000000001</v>
      </c>
      <c r="F724" s="4">
        <f t="shared" si="37"/>
        <v>8.968199999999996</v>
      </c>
      <c r="G724" s="12">
        <v>2023</v>
      </c>
    </row>
    <row r="725" spans="1:7" x14ac:dyDescent="0.2">
      <c r="A725" s="20">
        <v>45170.140659722223</v>
      </c>
      <c r="B725" s="2">
        <v>1.23</v>
      </c>
      <c r="C725" s="2">
        <v>1.23</v>
      </c>
      <c r="D725" s="4">
        <f t="shared" si="36"/>
        <v>1.5128999999999999</v>
      </c>
      <c r="E725" s="4">
        <f t="shared" si="35"/>
        <v>167.78050000000002</v>
      </c>
      <c r="F725" s="4">
        <f t="shared" si="37"/>
        <v>8.9805000000000064</v>
      </c>
      <c r="G725" s="12">
        <v>2023</v>
      </c>
    </row>
    <row r="726" spans="1:7" x14ac:dyDescent="0.2">
      <c r="A726" s="20">
        <v>45170.160833333335</v>
      </c>
      <c r="B726" s="2">
        <v>1.24</v>
      </c>
      <c r="C726" s="2">
        <v>1.23</v>
      </c>
      <c r="D726" s="4">
        <f t="shared" si="36"/>
        <v>1.5251999999999999</v>
      </c>
      <c r="E726" s="4">
        <f t="shared" si="35"/>
        <v>167.79280000000003</v>
      </c>
      <c r="F726" s="4">
        <f t="shared" si="37"/>
        <v>8.9928000000000168</v>
      </c>
      <c r="G726" s="12">
        <v>2023</v>
      </c>
    </row>
    <row r="727" spans="1:7" x14ac:dyDescent="0.2">
      <c r="A727" s="20">
        <v>45170.240023148152</v>
      </c>
      <c r="B727" s="2">
        <v>1.25</v>
      </c>
      <c r="C727" s="2">
        <v>1.23</v>
      </c>
      <c r="D727" s="4">
        <f t="shared" si="36"/>
        <v>1.5375000000000001</v>
      </c>
      <c r="E727" s="4">
        <f t="shared" si="35"/>
        <v>167.80510000000001</v>
      </c>
      <c r="F727" s="4">
        <f t="shared" si="37"/>
        <v>9.0050999999999988</v>
      </c>
      <c r="G727" s="12">
        <v>2023</v>
      </c>
    </row>
    <row r="728" spans="1:7" x14ac:dyDescent="0.2">
      <c r="A728" s="20">
        <v>45170.246232638892</v>
      </c>
      <c r="B728" s="2">
        <v>1.26</v>
      </c>
      <c r="C728" s="2">
        <v>1.23</v>
      </c>
      <c r="D728" s="4">
        <f t="shared" si="36"/>
        <v>1.5498000000000001</v>
      </c>
      <c r="E728" s="4">
        <f t="shared" si="35"/>
        <v>167.81740000000002</v>
      </c>
      <c r="F728" s="4">
        <f t="shared" si="37"/>
        <v>9.0174000000000092</v>
      </c>
      <c r="G728" s="12">
        <v>2023</v>
      </c>
    </row>
    <row r="729" spans="1:7" x14ac:dyDescent="0.2">
      <c r="A729" s="20">
        <v>45170.286105324078</v>
      </c>
      <c r="B729" s="2">
        <v>1.27</v>
      </c>
      <c r="C729" s="2">
        <v>1.23</v>
      </c>
      <c r="D729" s="4">
        <f t="shared" si="36"/>
        <v>1.5621</v>
      </c>
      <c r="E729" s="4">
        <f t="shared" si="35"/>
        <v>167.8297</v>
      </c>
      <c r="F729" s="4">
        <f t="shared" si="37"/>
        <v>9.0296999999999912</v>
      </c>
      <c r="G729" s="12">
        <v>2023</v>
      </c>
    </row>
    <row r="730" spans="1:7" x14ac:dyDescent="0.2">
      <c r="A730" s="20">
        <v>45170.291145833333</v>
      </c>
      <c r="B730" s="2">
        <v>1.28</v>
      </c>
      <c r="C730" s="2">
        <v>1.23</v>
      </c>
      <c r="D730" s="4">
        <f t="shared" si="36"/>
        <v>1.5744</v>
      </c>
      <c r="E730" s="4">
        <f t="shared" si="35"/>
        <v>167.84200000000001</v>
      </c>
      <c r="F730" s="4">
        <f t="shared" si="37"/>
        <v>9.0420000000000016</v>
      </c>
      <c r="G730" s="12">
        <v>2023</v>
      </c>
    </row>
    <row r="731" spans="1:7" x14ac:dyDescent="0.2">
      <c r="A731" s="20">
        <v>45170.305214120373</v>
      </c>
      <c r="B731" s="2">
        <v>1.29</v>
      </c>
      <c r="C731" s="2">
        <v>1.23</v>
      </c>
      <c r="D731" s="4">
        <f t="shared" si="36"/>
        <v>1.5867</v>
      </c>
      <c r="E731" s="4">
        <f t="shared" si="35"/>
        <v>167.85430000000002</v>
      </c>
      <c r="F731" s="4">
        <f t="shared" si="37"/>
        <v>9.054300000000012</v>
      </c>
      <c r="G731" s="12">
        <v>2023</v>
      </c>
    </row>
    <row r="732" spans="1:7" x14ac:dyDescent="0.2">
      <c r="A732" s="20">
        <v>45170.581614583331</v>
      </c>
      <c r="B732" s="2">
        <v>1.3</v>
      </c>
      <c r="C732" s="2">
        <v>1.23</v>
      </c>
      <c r="D732" s="4">
        <f t="shared" si="36"/>
        <v>1.599</v>
      </c>
      <c r="E732" s="4">
        <f t="shared" ref="E732:E795" si="38">D732+$E$601</f>
        <v>167.86660000000001</v>
      </c>
      <c r="F732" s="4">
        <f t="shared" si="37"/>
        <v>9.066599999999994</v>
      </c>
      <c r="G732" s="12">
        <v>2023</v>
      </c>
    </row>
    <row r="733" spans="1:7" x14ac:dyDescent="0.2">
      <c r="A733" s="20">
        <v>45170.583697916663</v>
      </c>
      <c r="B733" s="2">
        <v>1.31</v>
      </c>
      <c r="C733" s="2">
        <v>1.23</v>
      </c>
      <c r="D733" s="4">
        <f t="shared" si="36"/>
        <v>1.6113</v>
      </c>
      <c r="E733" s="4">
        <f t="shared" si="38"/>
        <v>167.87890000000002</v>
      </c>
      <c r="F733" s="4">
        <f t="shared" si="37"/>
        <v>9.0789000000000044</v>
      </c>
      <c r="G733" s="12">
        <v>2023</v>
      </c>
    </row>
    <row r="734" spans="1:7" x14ac:dyDescent="0.2">
      <c r="A734" s="20">
        <v>45170.587598379629</v>
      </c>
      <c r="B734" s="2">
        <v>1.32</v>
      </c>
      <c r="C734" s="2">
        <v>1.23</v>
      </c>
      <c r="D734" s="4">
        <f t="shared" si="36"/>
        <v>1.6236000000000002</v>
      </c>
      <c r="E734" s="4">
        <f t="shared" si="38"/>
        <v>167.89120000000003</v>
      </c>
      <c r="F734" s="4">
        <f t="shared" si="37"/>
        <v>9.0912000000000148</v>
      </c>
      <c r="G734" s="12">
        <v>2023</v>
      </c>
    </row>
    <row r="735" spans="1:7" x14ac:dyDescent="0.2">
      <c r="A735" s="20">
        <v>45170.600069444445</v>
      </c>
      <c r="B735" s="2">
        <v>1.33</v>
      </c>
      <c r="C735" s="2">
        <v>1.23</v>
      </c>
      <c r="D735" s="4">
        <f t="shared" si="36"/>
        <v>1.6359000000000001</v>
      </c>
      <c r="E735" s="4">
        <f t="shared" si="38"/>
        <v>167.90350000000001</v>
      </c>
      <c r="F735" s="4">
        <f t="shared" si="37"/>
        <v>9.1034999999999968</v>
      </c>
      <c r="G735" s="12">
        <v>2023</v>
      </c>
    </row>
    <row r="736" spans="1:7" x14ac:dyDescent="0.2">
      <c r="A736" s="20">
        <v>45170.907598379628</v>
      </c>
      <c r="B736" s="2">
        <v>1.34</v>
      </c>
      <c r="C736" s="2">
        <v>1.23</v>
      </c>
      <c r="D736" s="4">
        <f t="shared" si="36"/>
        <v>1.6482000000000001</v>
      </c>
      <c r="E736" s="4">
        <f t="shared" si="38"/>
        <v>167.91580000000002</v>
      </c>
      <c r="F736" s="4">
        <f t="shared" si="37"/>
        <v>9.1158000000000072</v>
      </c>
      <c r="G736" s="12">
        <v>2023</v>
      </c>
    </row>
    <row r="737" spans="1:7" x14ac:dyDescent="0.2">
      <c r="A737" s="20">
        <v>45170.908888888887</v>
      </c>
      <c r="B737" s="2">
        <v>1.35</v>
      </c>
      <c r="C737" s="2">
        <v>1.23</v>
      </c>
      <c r="D737" s="4">
        <f t="shared" si="36"/>
        <v>1.6605000000000001</v>
      </c>
      <c r="E737" s="4">
        <f t="shared" si="38"/>
        <v>167.92810000000003</v>
      </c>
      <c r="F737" s="4">
        <f t="shared" si="37"/>
        <v>9.1281000000000176</v>
      </c>
      <c r="G737" s="12">
        <v>2023</v>
      </c>
    </row>
    <row r="738" spans="1:7" x14ac:dyDescent="0.2">
      <c r="A738" s="20">
        <v>45170.915526620367</v>
      </c>
      <c r="B738" s="2">
        <v>1.36</v>
      </c>
      <c r="C738" s="2">
        <v>1.23</v>
      </c>
      <c r="D738" s="4">
        <f t="shared" si="36"/>
        <v>1.6728000000000001</v>
      </c>
      <c r="E738" s="4">
        <f t="shared" si="38"/>
        <v>167.94040000000001</v>
      </c>
      <c r="F738" s="4">
        <f t="shared" si="37"/>
        <v>9.1403999999999996</v>
      </c>
      <c r="G738" s="12">
        <v>2023</v>
      </c>
    </row>
    <row r="739" spans="1:7" x14ac:dyDescent="0.2">
      <c r="A739" s="20">
        <v>45170.916059027775</v>
      </c>
      <c r="B739" s="2">
        <v>1.37</v>
      </c>
      <c r="C739" s="2">
        <v>1.23</v>
      </c>
      <c r="D739" s="4">
        <f t="shared" si="36"/>
        <v>1.6851</v>
      </c>
      <c r="E739" s="4">
        <f t="shared" si="38"/>
        <v>167.95270000000002</v>
      </c>
      <c r="F739" s="4">
        <f t="shared" si="37"/>
        <v>9.15270000000001</v>
      </c>
      <c r="G739" s="12">
        <v>2023</v>
      </c>
    </row>
    <row r="740" spans="1:7" x14ac:dyDescent="0.2">
      <c r="A740" s="20">
        <v>45170.917870370373</v>
      </c>
      <c r="B740" s="2">
        <v>1.38</v>
      </c>
      <c r="C740" s="2">
        <v>1.23</v>
      </c>
      <c r="D740" s="4">
        <f t="shared" si="36"/>
        <v>1.6973999999999998</v>
      </c>
      <c r="E740" s="4">
        <f t="shared" si="38"/>
        <v>167.965</v>
      </c>
      <c r="F740" s="4">
        <f t="shared" si="37"/>
        <v>9.164999999999992</v>
      </c>
      <c r="G740" s="12">
        <v>2023</v>
      </c>
    </row>
    <row r="741" spans="1:7" x14ac:dyDescent="0.2">
      <c r="A741" s="20">
        <v>45170.922239583335</v>
      </c>
      <c r="B741" s="2">
        <v>1.39</v>
      </c>
      <c r="C741" s="2">
        <v>1.23</v>
      </c>
      <c r="D741" s="4">
        <f t="shared" si="36"/>
        <v>1.7096999999999998</v>
      </c>
      <c r="E741" s="4">
        <f t="shared" si="38"/>
        <v>167.97730000000001</v>
      </c>
      <c r="F741" s="4">
        <f t="shared" si="37"/>
        <v>9.1773000000000025</v>
      </c>
      <c r="G741" s="12">
        <v>2023</v>
      </c>
    </row>
    <row r="742" spans="1:7" x14ac:dyDescent="0.2">
      <c r="A742" s="20">
        <v>45170.927656250002</v>
      </c>
      <c r="B742" s="2">
        <v>1.4</v>
      </c>
      <c r="C742" s="2">
        <v>1.23</v>
      </c>
      <c r="D742" s="4">
        <f t="shared" si="36"/>
        <v>1.722</v>
      </c>
      <c r="E742" s="4">
        <f t="shared" si="38"/>
        <v>167.98960000000002</v>
      </c>
      <c r="F742" s="4">
        <f t="shared" si="37"/>
        <v>9.1896000000000129</v>
      </c>
      <c r="G742" s="12">
        <v>2023</v>
      </c>
    </row>
    <row r="743" spans="1:7" x14ac:dyDescent="0.2">
      <c r="A743" s="20">
        <v>45170.930254629631</v>
      </c>
      <c r="B743" s="2">
        <v>1.41</v>
      </c>
      <c r="C743" s="2">
        <v>1.23</v>
      </c>
      <c r="D743" s="4">
        <f t="shared" si="36"/>
        <v>1.7343</v>
      </c>
      <c r="E743" s="4">
        <f t="shared" si="38"/>
        <v>168.00190000000001</v>
      </c>
      <c r="F743" s="4">
        <f t="shared" si="37"/>
        <v>9.2018999999999949</v>
      </c>
      <c r="G743" s="12">
        <v>2023</v>
      </c>
    </row>
    <row r="744" spans="1:7" x14ac:dyDescent="0.2">
      <c r="A744" s="20">
        <v>45170.93246527778</v>
      </c>
      <c r="B744" s="2">
        <v>1.42</v>
      </c>
      <c r="C744" s="2">
        <v>1.23</v>
      </c>
      <c r="D744" s="4">
        <f t="shared" si="36"/>
        <v>1.7465999999999999</v>
      </c>
      <c r="E744" s="4">
        <f t="shared" si="38"/>
        <v>168.01420000000002</v>
      </c>
      <c r="F744" s="4">
        <f t="shared" si="37"/>
        <v>9.2142000000000053</v>
      </c>
      <c r="G744" s="12">
        <v>2023</v>
      </c>
    </row>
    <row r="745" spans="1:7" x14ac:dyDescent="0.2">
      <c r="A745" s="20">
        <v>45170.934699074074</v>
      </c>
      <c r="B745" s="2">
        <v>1.43</v>
      </c>
      <c r="C745" s="2">
        <v>1.23</v>
      </c>
      <c r="D745" s="4">
        <f t="shared" si="36"/>
        <v>1.7588999999999999</v>
      </c>
      <c r="E745" s="4">
        <f t="shared" si="38"/>
        <v>168.02650000000003</v>
      </c>
      <c r="F745" s="4">
        <f t="shared" si="37"/>
        <v>9.2265000000000157</v>
      </c>
      <c r="G745" s="12">
        <v>2023</v>
      </c>
    </row>
    <row r="746" spans="1:7" x14ac:dyDescent="0.2">
      <c r="A746" s="20">
        <v>45170.936712962961</v>
      </c>
      <c r="B746" s="2">
        <v>1.44</v>
      </c>
      <c r="C746" s="2">
        <v>1.23</v>
      </c>
      <c r="D746" s="4">
        <f t="shared" si="36"/>
        <v>1.7711999999999999</v>
      </c>
      <c r="E746" s="4">
        <f t="shared" si="38"/>
        <v>168.03880000000001</v>
      </c>
      <c r="F746" s="4">
        <f t="shared" si="37"/>
        <v>9.2387999999999977</v>
      </c>
      <c r="G746" s="12">
        <v>2023</v>
      </c>
    </row>
    <row r="747" spans="1:7" x14ac:dyDescent="0.2">
      <c r="A747" s="20">
        <v>45170.937905092593</v>
      </c>
      <c r="B747" s="2">
        <v>1.45</v>
      </c>
      <c r="C747" s="2">
        <v>1.23</v>
      </c>
      <c r="D747" s="4">
        <f t="shared" si="36"/>
        <v>1.7834999999999999</v>
      </c>
      <c r="E747" s="4">
        <f t="shared" si="38"/>
        <v>168.05110000000002</v>
      </c>
      <c r="F747" s="4">
        <f t="shared" si="37"/>
        <v>9.2511000000000081</v>
      </c>
      <c r="G747" s="12">
        <v>2023</v>
      </c>
    </row>
    <row r="748" spans="1:7" x14ac:dyDescent="0.2">
      <c r="A748" s="20">
        <v>45170.939062500001</v>
      </c>
      <c r="B748" s="2">
        <v>1.46</v>
      </c>
      <c r="C748" s="2">
        <v>1.23</v>
      </c>
      <c r="D748" s="4">
        <f t="shared" si="36"/>
        <v>1.7957999999999998</v>
      </c>
      <c r="E748" s="4">
        <f t="shared" si="38"/>
        <v>168.0634</v>
      </c>
      <c r="F748" s="4">
        <f t="shared" si="37"/>
        <v>9.2633999999999901</v>
      </c>
      <c r="G748" s="12">
        <v>2023</v>
      </c>
    </row>
    <row r="749" spans="1:7" x14ac:dyDescent="0.2">
      <c r="A749" s="20">
        <v>45170.941753472223</v>
      </c>
      <c r="B749" s="2">
        <v>1.47</v>
      </c>
      <c r="C749" s="2">
        <v>1.23</v>
      </c>
      <c r="D749" s="4">
        <f t="shared" si="36"/>
        <v>1.8081</v>
      </c>
      <c r="E749" s="4">
        <f t="shared" si="38"/>
        <v>168.07570000000001</v>
      </c>
      <c r="F749" s="4">
        <f t="shared" si="37"/>
        <v>9.2757000000000005</v>
      </c>
      <c r="G749" s="12">
        <v>2023</v>
      </c>
    </row>
    <row r="750" spans="1:7" x14ac:dyDescent="0.2">
      <c r="A750" s="20">
        <v>45170.945405092592</v>
      </c>
      <c r="B750" s="2">
        <v>1.48</v>
      </c>
      <c r="C750" s="2">
        <v>1.23</v>
      </c>
      <c r="D750" s="4">
        <f t="shared" si="36"/>
        <v>1.8204</v>
      </c>
      <c r="E750" s="4">
        <f t="shared" si="38"/>
        <v>168.08800000000002</v>
      </c>
      <c r="F750" s="4">
        <f t="shared" si="37"/>
        <v>9.2880000000000109</v>
      </c>
      <c r="G750" s="12">
        <v>2023</v>
      </c>
    </row>
    <row r="751" spans="1:7" x14ac:dyDescent="0.2">
      <c r="A751" s="20">
        <v>45170.955711805553</v>
      </c>
      <c r="B751" s="2">
        <v>1.49</v>
      </c>
      <c r="C751" s="2">
        <v>1.23</v>
      </c>
      <c r="D751" s="4">
        <f t="shared" si="36"/>
        <v>1.8327</v>
      </c>
      <c r="E751" s="4">
        <f t="shared" si="38"/>
        <v>168.1003</v>
      </c>
      <c r="F751" s="4">
        <f t="shared" si="37"/>
        <v>9.3002999999999929</v>
      </c>
      <c r="G751" s="12">
        <v>2023</v>
      </c>
    </row>
    <row r="752" spans="1:7" x14ac:dyDescent="0.2">
      <c r="A752" s="20">
        <v>45171.622986111113</v>
      </c>
      <c r="B752" s="2">
        <v>1.5</v>
      </c>
      <c r="C752" s="2">
        <v>1.23</v>
      </c>
      <c r="D752" s="4">
        <f t="shared" si="36"/>
        <v>1.845</v>
      </c>
      <c r="E752" s="4">
        <f t="shared" si="38"/>
        <v>168.11260000000001</v>
      </c>
      <c r="F752" s="4">
        <f t="shared" si="37"/>
        <v>9.3126000000000033</v>
      </c>
      <c r="G752" s="12">
        <v>2023</v>
      </c>
    </row>
    <row r="753" spans="1:7" x14ac:dyDescent="0.2">
      <c r="A753" s="20">
        <v>45171.624103009257</v>
      </c>
      <c r="B753" s="2">
        <v>1.51</v>
      </c>
      <c r="C753" s="2">
        <v>1.23</v>
      </c>
      <c r="D753" s="4">
        <f t="shared" si="36"/>
        <v>1.8573</v>
      </c>
      <c r="E753" s="4">
        <f t="shared" si="38"/>
        <v>168.12490000000003</v>
      </c>
      <c r="F753" s="4">
        <f t="shared" si="37"/>
        <v>9.3249000000000137</v>
      </c>
      <c r="G753" s="12">
        <v>2023</v>
      </c>
    </row>
    <row r="754" spans="1:7" x14ac:dyDescent="0.2">
      <c r="A754" s="20">
        <v>45171.63962962963</v>
      </c>
      <c r="B754" s="2">
        <v>1.52</v>
      </c>
      <c r="C754" s="2">
        <v>1.23</v>
      </c>
      <c r="D754" s="4">
        <f t="shared" si="36"/>
        <v>1.8695999999999999</v>
      </c>
      <c r="E754" s="4">
        <f t="shared" si="38"/>
        <v>168.13720000000001</v>
      </c>
      <c r="F754" s="4">
        <f t="shared" si="37"/>
        <v>9.3371999999999957</v>
      </c>
      <c r="G754" s="12">
        <v>2023</v>
      </c>
    </row>
    <row r="755" spans="1:7" x14ac:dyDescent="0.2">
      <c r="A755" s="20">
        <v>45171.641388888886</v>
      </c>
      <c r="B755" s="2">
        <v>1.53</v>
      </c>
      <c r="C755" s="2">
        <v>1.23</v>
      </c>
      <c r="D755" s="4">
        <f t="shared" si="36"/>
        <v>1.8818999999999999</v>
      </c>
      <c r="E755" s="4">
        <f t="shared" si="38"/>
        <v>168.14950000000002</v>
      </c>
      <c r="F755" s="4">
        <f t="shared" si="37"/>
        <v>9.3495000000000061</v>
      </c>
      <c r="G755" s="12">
        <v>2023</v>
      </c>
    </row>
    <row r="756" spans="1:7" x14ac:dyDescent="0.2">
      <c r="A756" s="20">
        <v>45171.642708333333</v>
      </c>
      <c r="B756" s="2">
        <v>1.54</v>
      </c>
      <c r="C756" s="2">
        <v>1.23</v>
      </c>
      <c r="D756" s="4">
        <f t="shared" si="36"/>
        <v>1.8942000000000001</v>
      </c>
      <c r="E756" s="4">
        <f t="shared" si="38"/>
        <v>168.16180000000003</v>
      </c>
      <c r="F756" s="4">
        <f t="shared" si="37"/>
        <v>9.3618000000000166</v>
      </c>
      <c r="G756" s="12">
        <v>2023</v>
      </c>
    </row>
    <row r="757" spans="1:7" x14ac:dyDescent="0.2">
      <c r="A757" s="20">
        <v>45171.643726851849</v>
      </c>
      <c r="B757" s="2">
        <v>1.55</v>
      </c>
      <c r="C757" s="2">
        <v>1.23</v>
      </c>
      <c r="D757" s="4">
        <f t="shared" si="36"/>
        <v>1.9065000000000001</v>
      </c>
      <c r="E757" s="4">
        <f t="shared" si="38"/>
        <v>168.17410000000001</v>
      </c>
      <c r="F757" s="4">
        <f t="shared" si="37"/>
        <v>9.3740999999999985</v>
      </c>
      <c r="G757" s="12">
        <v>2023</v>
      </c>
    </row>
    <row r="758" spans="1:7" x14ac:dyDescent="0.2">
      <c r="A758" s="20">
        <v>45171.644131944442</v>
      </c>
      <c r="B758" s="2">
        <v>1.56</v>
      </c>
      <c r="C758" s="2">
        <v>1.23</v>
      </c>
      <c r="D758" s="4">
        <f t="shared" si="36"/>
        <v>1.9188000000000001</v>
      </c>
      <c r="E758" s="4">
        <f t="shared" si="38"/>
        <v>168.18640000000002</v>
      </c>
      <c r="F758" s="4">
        <f t="shared" si="37"/>
        <v>9.386400000000009</v>
      </c>
      <c r="G758" s="12">
        <v>2023</v>
      </c>
    </row>
    <row r="759" spans="1:7" x14ac:dyDescent="0.2">
      <c r="A759" s="20">
        <v>45171.64434027778</v>
      </c>
      <c r="B759" s="2">
        <v>1.57</v>
      </c>
      <c r="C759" s="2">
        <v>1.23</v>
      </c>
      <c r="D759" s="4">
        <f t="shared" si="36"/>
        <v>1.9311</v>
      </c>
      <c r="E759" s="4">
        <f t="shared" si="38"/>
        <v>168.1987</v>
      </c>
      <c r="F759" s="4">
        <f t="shared" si="37"/>
        <v>9.398699999999991</v>
      </c>
      <c r="G759" s="12">
        <v>2023</v>
      </c>
    </row>
    <row r="760" spans="1:7" x14ac:dyDescent="0.2">
      <c r="A760" s="20">
        <v>45171.644583333335</v>
      </c>
      <c r="B760" s="2">
        <v>1.58</v>
      </c>
      <c r="C760" s="2">
        <v>1.23</v>
      </c>
      <c r="D760" s="4">
        <f t="shared" si="36"/>
        <v>1.9434</v>
      </c>
      <c r="E760" s="4">
        <f t="shared" si="38"/>
        <v>168.21100000000001</v>
      </c>
      <c r="F760" s="4">
        <f t="shared" si="37"/>
        <v>9.4110000000000014</v>
      </c>
      <c r="G760" s="12">
        <v>2023</v>
      </c>
    </row>
    <row r="761" spans="1:7" x14ac:dyDescent="0.2">
      <c r="A761" s="20">
        <v>45171.6447974537</v>
      </c>
      <c r="B761" s="2">
        <v>1.59</v>
      </c>
      <c r="C761" s="2">
        <v>1.23</v>
      </c>
      <c r="D761" s="4">
        <f t="shared" si="36"/>
        <v>1.9557</v>
      </c>
      <c r="E761" s="4">
        <f t="shared" si="38"/>
        <v>168.22330000000002</v>
      </c>
      <c r="F761" s="4">
        <f t="shared" si="37"/>
        <v>9.4233000000000118</v>
      </c>
      <c r="G761" s="12">
        <v>2023</v>
      </c>
    </row>
    <row r="762" spans="1:7" x14ac:dyDescent="0.2">
      <c r="A762" s="20">
        <v>45171.645017361108</v>
      </c>
      <c r="B762" s="2">
        <v>1.6</v>
      </c>
      <c r="C762" s="2">
        <v>1.23</v>
      </c>
      <c r="D762" s="4">
        <f t="shared" si="36"/>
        <v>1.968</v>
      </c>
      <c r="E762" s="4">
        <f t="shared" si="38"/>
        <v>168.23560000000001</v>
      </c>
      <c r="F762" s="4">
        <f t="shared" si="37"/>
        <v>9.4355999999999938</v>
      </c>
      <c r="G762" s="12">
        <v>2023</v>
      </c>
    </row>
    <row r="763" spans="1:7" x14ac:dyDescent="0.2">
      <c r="A763" s="20">
        <v>45171.645202546293</v>
      </c>
      <c r="B763" s="2">
        <v>1.61</v>
      </c>
      <c r="C763" s="2">
        <v>1.23</v>
      </c>
      <c r="D763" s="4">
        <f t="shared" ref="D763:D826" si="39">B763*C763</f>
        <v>1.9803000000000002</v>
      </c>
      <c r="E763" s="4">
        <f t="shared" si="38"/>
        <v>168.24790000000002</v>
      </c>
      <c r="F763" s="4">
        <f t="shared" si="37"/>
        <v>9.4479000000000042</v>
      </c>
      <c r="G763" s="12">
        <v>2023</v>
      </c>
    </row>
    <row r="764" spans="1:7" x14ac:dyDescent="0.2">
      <c r="A764" s="20">
        <v>45171.645434027778</v>
      </c>
      <c r="B764" s="2">
        <v>1.62</v>
      </c>
      <c r="C764" s="2">
        <v>1.23</v>
      </c>
      <c r="D764" s="4">
        <f t="shared" si="39"/>
        <v>1.9926000000000001</v>
      </c>
      <c r="E764" s="4">
        <f t="shared" si="38"/>
        <v>168.26020000000003</v>
      </c>
      <c r="F764" s="4">
        <f t="shared" si="37"/>
        <v>9.4602000000000146</v>
      </c>
      <c r="G764" s="12">
        <v>2023</v>
      </c>
    </row>
    <row r="765" spans="1:7" x14ac:dyDescent="0.2">
      <c r="A765" s="20">
        <v>45171.645677083332</v>
      </c>
      <c r="B765" s="2">
        <v>1.63</v>
      </c>
      <c r="C765" s="2">
        <v>1.23</v>
      </c>
      <c r="D765" s="4">
        <f t="shared" si="39"/>
        <v>2.0048999999999997</v>
      </c>
      <c r="E765" s="4">
        <f t="shared" si="38"/>
        <v>168.27250000000001</v>
      </c>
      <c r="F765" s="4">
        <f t="shared" si="37"/>
        <v>9.4724999999999966</v>
      </c>
      <c r="G765" s="12">
        <v>2023</v>
      </c>
    </row>
    <row r="766" spans="1:7" x14ac:dyDescent="0.2">
      <c r="A766" s="20">
        <v>45171.64594328704</v>
      </c>
      <c r="B766" s="2">
        <v>1.64</v>
      </c>
      <c r="C766" s="2">
        <v>1.23</v>
      </c>
      <c r="D766" s="4">
        <f t="shared" si="39"/>
        <v>2.0171999999999999</v>
      </c>
      <c r="E766" s="4">
        <f t="shared" si="38"/>
        <v>168.28480000000002</v>
      </c>
      <c r="F766" s="4">
        <f t="shared" si="37"/>
        <v>9.484800000000007</v>
      </c>
      <c r="G766" s="12">
        <v>2023</v>
      </c>
    </row>
    <row r="767" spans="1:7" x14ac:dyDescent="0.2">
      <c r="A767" s="20">
        <v>45171.646163194448</v>
      </c>
      <c r="B767" s="2">
        <v>1.65</v>
      </c>
      <c r="C767" s="2">
        <v>1.23</v>
      </c>
      <c r="D767" s="4">
        <f t="shared" si="39"/>
        <v>2.0295000000000001</v>
      </c>
      <c r="E767" s="4">
        <f t="shared" si="38"/>
        <v>168.29710000000003</v>
      </c>
      <c r="F767" s="4">
        <f t="shared" si="37"/>
        <v>9.4971000000000174</v>
      </c>
      <c r="G767" s="12">
        <v>2023</v>
      </c>
    </row>
    <row r="768" spans="1:7" x14ac:dyDescent="0.2">
      <c r="A768" s="20">
        <v>45171.646412037036</v>
      </c>
      <c r="B768" s="2">
        <v>1.66</v>
      </c>
      <c r="C768" s="2">
        <v>1.23</v>
      </c>
      <c r="D768" s="4">
        <f t="shared" si="39"/>
        <v>2.0417999999999998</v>
      </c>
      <c r="E768" s="4">
        <f t="shared" si="38"/>
        <v>168.30940000000001</v>
      </c>
      <c r="F768" s="4">
        <f t="shared" si="37"/>
        <v>9.5093999999999994</v>
      </c>
      <c r="G768" s="12">
        <v>2023</v>
      </c>
    </row>
    <row r="769" spans="1:7" x14ac:dyDescent="0.2">
      <c r="A769" s="20">
        <v>45171.646637731479</v>
      </c>
      <c r="B769" s="2">
        <v>1.67</v>
      </c>
      <c r="C769" s="2">
        <v>1.23</v>
      </c>
      <c r="D769" s="4">
        <f t="shared" si="39"/>
        <v>2.0541</v>
      </c>
      <c r="E769" s="4">
        <f t="shared" si="38"/>
        <v>168.32170000000002</v>
      </c>
      <c r="F769" s="4">
        <f t="shared" si="37"/>
        <v>9.5217000000000098</v>
      </c>
      <c r="G769" s="12">
        <v>2023</v>
      </c>
    </row>
    <row r="770" spans="1:7" x14ac:dyDescent="0.2">
      <c r="A770" s="20">
        <v>45171.646927083333</v>
      </c>
      <c r="B770" s="2">
        <v>1.68</v>
      </c>
      <c r="C770" s="2">
        <v>1.23</v>
      </c>
      <c r="D770" s="4">
        <f t="shared" si="39"/>
        <v>2.0663999999999998</v>
      </c>
      <c r="E770" s="4">
        <f t="shared" si="38"/>
        <v>168.334</v>
      </c>
      <c r="F770" s="4">
        <f t="shared" si="37"/>
        <v>9.5339999999999918</v>
      </c>
      <c r="G770" s="12">
        <v>2023</v>
      </c>
    </row>
    <row r="771" spans="1:7" x14ac:dyDescent="0.2">
      <c r="A771" s="20">
        <v>45171.647112268518</v>
      </c>
      <c r="B771" s="2">
        <v>1.69</v>
      </c>
      <c r="C771" s="2">
        <v>1.23</v>
      </c>
      <c r="D771" s="4">
        <f t="shared" si="39"/>
        <v>2.0787</v>
      </c>
      <c r="E771" s="4">
        <f t="shared" si="38"/>
        <v>168.34630000000001</v>
      </c>
      <c r="F771" s="4">
        <f t="shared" ref="F771:F834" si="40">E771-158.8</f>
        <v>9.5463000000000022</v>
      </c>
      <c r="G771" s="12">
        <v>2023</v>
      </c>
    </row>
    <row r="772" spans="1:7" x14ac:dyDescent="0.2">
      <c r="A772" s="20">
        <v>45171.647332175926</v>
      </c>
      <c r="B772" s="2">
        <v>1.7</v>
      </c>
      <c r="C772" s="2">
        <v>1.23</v>
      </c>
      <c r="D772" s="4">
        <f t="shared" si="39"/>
        <v>2.0909999999999997</v>
      </c>
      <c r="E772" s="4">
        <f t="shared" si="38"/>
        <v>168.35860000000002</v>
      </c>
      <c r="F772" s="4">
        <f t="shared" si="40"/>
        <v>9.5586000000000126</v>
      </c>
      <c r="G772" s="12">
        <v>2023</v>
      </c>
    </row>
    <row r="773" spans="1:7" x14ac:dyDescent="0.2">
      <c r="A773" s="20">
        <v>45171.647511574076</v>
      </c>
      <c r="B773" s="2">
        <v>1.71</v>
      </c>
      <c r="C773" s="2">
        <v>1.23</v>
      </c>
      <c r="D773" s="4">
        <f t="shared" si="39"/>
        <v>2.1032999999999999</v>
      </c>
      <c r="E773" s="4">
        <f t="shared" si="38"/>
        <v>168.37090000000001</v>
      </c>
      <c r="F773" s="4">
        <f t="shared" si="40"/>
        <v>9.5708999999999946</v>
      </c>
      <c r="G773" s="12">
        <v>2023</v>
      </c>
    </row>
    <row r="774" spans="1:7" x14ac:dyDescent="0.2">
      <c r="A774" s="20">
        <v>45171.647719907407</v>
      </c>
      <c r="B774" s="2">
        <v>1.72</v>
      </c>
      <c r="C774" s="2">
        <v>1.23</v>
      </c>
      <c r="D774" s="4">
        <f t="shared" si="39"/>
        <v>2.1156000000000001</v>
      </c>
      <c r="E774" s="4">
        <f t="shared" si="38"/>
        <v>168.38320000000002</v>
      </c>
      <c r="F774" s="4">
        <f t="shared" si="40"/>
        <v>9.583200000000005</v>
      </c>
      <c r="G774" s="12">
        <v>2023</v>
      </c>
    </row>
    <row r="775" spans="1:7" x14ac:dyDescent="0.2">
      <c r="A775" s="20">
        <v>45171.647928240738</v>
      </c>
      <c r="B775" s="2">
        <v>1.73</v>
      </c>
      <c r="C775" s="2">
        <v>1.23</v>
      </c>
      <c r="D775" s="4">
        <f t="shared" si="39"/>
        <v>2.1278999999999999</v>
      </c>
      <c r="E775" s="4">
        <f t="shared" si="38"/>
        <v>168.39550000000003</v>
      </c>
      <c r="F775" s="4">
        <f t="shared" si="40"/>
        <v>9.5955000000000155</v>
      </c>
      <c r="G775" s="12">
        <v>2023</v>
      </c>
    </row>
    <row r="776" spans="1:7" x14ac:dyDescent="0.2">
      <c r="A776" s="20">
        <v>45171.648130787034</v>
      </c>
      <c r="B776" s="2">
        <v>1.74</v>
      </c>
      <c r="C776" s="2">
        <v>1.23</v>
      </c>
      <c r="D776" s="4">
        <f t="shared" si="39"/>
        <v>2.1402000000000001</v>
      </c>
      <c r="E776" s="4">
        <f t="shared" si="38"/>
        <v>168.40780000000001</v>
      </c>
      <c r="F776" s="4">
        <f t="shared" si="40"/>
        <v>9.6077999999999975</v>
      </c>
      <c r="G776" s="12">
        <v>2023</v>
      </c>
    </row>
    <row r="777" spans="1:7" x14ac:dyDescent="0.2">
      <c r="A777" s="20">
        <v>45171.648310185185</v>
      </c>
      <c r="B777" s="2">
        <v>1.75</v>
      </c>
      <c r="C777" s="2">
        <v>1.23</v>
      </c>
      <c r="D777" s="4">
        <f t="shared" si="39"/>
        <v>2.1524999999999999</v>
      </c>
      <c r="E777" s="4">
        <f t="shared" si="38"/>
        <v>168.42010000000002</v>
      </c>
      <c r="F777" s="4">
        <f t="shared" si="40"/>
        <v>9.6201000000000079</v>
      </c>
      <c r="G777" s="12">
        <v>2023</v>
      </c>
    </row>
    <row r="778" spans="1:7" x14ac:dyDescent="0.2">
      <c r="A778" s="20">
        <v>45171.648524305558</v>
      </c>
      <c r="B778" s="2">
        <v>1.76</v>
      </c>
      <c r="C778" s="2">
        <v>1.23</v>
      </c>
      <c r="D778" s="4">
        <f t="shared" si="39"/>
        <v>2.1648000000000001</v>
      </c>
      <c r="E778" s="4">
        <f t="shared" si="38"/>
        <v>168.43240000000003</v>
      </c>
      <c r="F778" s="4">
        <f t="shared" si="40"/>
        <v>9.6324000000000183</v>
      </c>
      <c r="G778" s="12">
        <v>2023</v>
      </c>
    </row>
    <row r="779" spans="1:7" x14ac:dyDescent="0.2">
      <c r="A779" s="20">
        <v>45171.648732638889</v>
      </c>
      <c r="B779" s="2">
        <v>1.77</v>
      </c>
      <c r="C779" s="2">
        <v>1.23</v>
      </c>
      <c r="D779" s="4">
        <f t="shared" si="39"/>
        <v>2.1770999999999998</v>
      </c>
      <c r="E779" s="4">
        <f t="shared" si="38"/>
        <v>168.44470000000001</v>
      </c>
      <c r="F779" s="4">
        <f t="shared" si="40"/>
        <v>9.6447000000000003</v>
      </c>
      <c r="G779" s="12">
        <v>2023</v>
      </c>
    </row>
    <row r="780" spans="1:7" x14ac:dyDescent="0.2">
      <c r="A780" s="20">
        <v>45171.649103009258</v>
      </c>
      <c r="B780" s="2">
        <v>1.78</v>
      </c>
      <c r="C780" s="2">
        <v>1.23</v>
      </c>
      <c r="D780" s="4">
        <f t="shared" si="39"/>
        <v>2.1894</v>
      </c>
      <c r="E780" s="4">
        <f t="shared" si="38"/>
        <v>168.45700000000002</v>
      </c>
      <c r="F780" s="4">
        <f t="shared" si="40"/>
        <v>9.6570000000000107</v>
      </c>
      <c r="G780" s="12">
        <v>2023</v>
      </c>
    </row>
    <row r="781" spans="1:7" x14ac:dyDescent="0.2">
      <c r="A781" s="20">
        <v>45171.649450231482</v>
      </c>
      <c r="B781" s="2">
        <v>1.79</v>
      </c>
      <c r="C781" s="2">
        <v>1.23</v>
      </c>
      <c r="D781" s="4">
        <f t="shared" si="39"/>
        <v>2.2017000000000002</v>
      </c>
      <c r="E781" s="4">
        <f t="shared" si="38"/>
        <v>168.4693</v>
      </c>
      <c r="F781" s="4">
        <f t="shared" si="40"/>
        <v>9.6692999999999927</v>
      </c>
      <c r="G781" s="12">
        <v>2023</v>
      </c>
    </row>
    <row r="782" spans="1:7" x14ac:dyDescent="0.2">
      <c r="A782" s="20">
        <v>45171.649739583336</v>
      </c>
      <c r="B782" s="2">
        <v>1.8</v>
      </c>
      <c r="C782" s="2">
        <v>1.23</v>
      </c>
      <c r="D782" s="4">
        <f t="shared" si="39"/>
        <v>2.214</v>
      </c>
      <c r="E782" s="4">
        <f t="shared" si="38"/>
        <v>168.48160000000001</v>
      </c>
      <c r="F782" s="4">
        <f t="shared" si="40"/>
        <v>9.6816000000000031</v>
      </c>
      <c r="G782" s="12">
        <v>2023</v>
      </c>
    </row>
    <row r="783" spans="1:7" x14ac:dyDescent="0.2">
      <c r="A783" s="20">
        <v>45171.649976851855</v>
      </c>
      <c r="B783" s="2">
        <v>1.81</v>
      </c>
      <c r="C783" s="2">
        <v>1.23</v>
      </c>
      <c r="D783" s="4">
        <f t="shared" si="39"/>
        <v>2.2263000000000002</v>
      </c>
      <c r="E783" s="4">
        <f t="shared" si="38"/>
        <v>168.49390000000002</v>
      </c>
      <c r="F783" s="4">
        <f t="shared" si="40"/>
        <v>9.6939000000000135</v>
      </c>
      <c r="G783" s="12">
        <v>2023</v>
      </c>
    </row>
    <row r="784" spans="1:7" x14ac:dyDescent="0.2">
      <c r="A784" s="20">
        <v>45171.650277777779</v>
      </c>
      <c r="B784" s="2">
        <v>1.82</v>
      </c>
      <c r="C784" s="2">
        <v>1.23</v>
      </c>
      <c r="D784" s="4">
        <f t="shared" si="39"/>
        <v>2.2385999999999999</v>
      </c>
      <c r="E784" s="4">
        <f t="shared" si="38"/>
        <v>168.50620000000001</v>
      </c>
      <c r="F784" s="4">
        <f t="shared" si="40"/>
        <v>9.7061999999999955</v>
      </c>
      <c r="G784" s="12">
        <v>2023</v>
      </c>
    </row>
    <row r="785" spans="1:7" x14ac:dyDescent="0.2">
      <c r="A785" s="20">
        <v>45171.653570601855</v>
      </c>
      <c r="B785" s="2">
        <v>1.83</v>
      </c>
      <c r="C785" s="2">
        <v>1.23</v>
      </c>
      <c r="D785" s="4">
        <f t="shared" si="39"/>
        <v>2.2509000000000001</v>
      </c>
      <c r="E785" s="4">
        <f t="shared" si="38"/>
        <v>168.51850000000002</v>
      </c>
      <c r="F785" s="4">
        <f t="shared" si="40"/>
        <v>9.7185000000000059</v>
      </c>
      <c r="G785" s="12">
        <v>2023</v>
      </c>
    </row>
    <row r="786" spans="1:7" x14ac:dyDescent="0.2">
      <c r="A786" s="20">
        <v>45171.654027777775</v>
      </c>
      <c r="B786" s="2">
        <v>1.84</v>
      </c>
      <c r="C786" s="2">
        <v>1.23</v>
      </c>
      <c r="D786" s="4">
        <f t="shared" si="39"/>
        <v>2.2631999999999999</v>
      </c>
      <c r="E786" s="4">
        <f t="shared" si="38"/>
        <v>168.53080000000003</v>
      </c>
      <c r="F786" s="4">
        <f t="shared" si="40"/>
        <v>9.7308000000000163</v>
      </c>
      <c r="G786" s="12">
        <v>2023</v>
      </c>
    </row>
    <row r="787" spans="1:7" x14ac:dyDescent="0.2">
      <c r="A787" s="20">
        <v>45171.654282407406</v>
      </c>
      <c r="B787" s="2">
        <v>1.85</v>
      </c>
      <c r="C787" s="2">
        <v>1.23</v>
      </c>
      <c r="D787" s="4">
        <f t="shared" si="39"/>
        <v>2.2755000000000001</v>
      </c>
      <c r="E787" s="4">
        <f t="shared" si="38"/>
        <v>168.54310000000001</v>
      </c>
      <c r="F787" s="4">
        <f t="shared" si="40"/>
        <v>9.7430999999999983</v>
      </c>
      <c r="G787" s="12">
        <v>2023</v>
      </c>
    </row>
    <row r="788" spans="1:7" x14ac:dyDescent="0.2">
      <c r="A788" s="20">
        <v>45171.654635416664</v>
      </c>
      <c r="B788" s="2">
        <v>1.86</v>
      </c>
      <c r="C788" s="2">
        <v>1.23</v>
      </c>
      <c r="D788" s="4">
        <f t="shared" si="39"/>
        <v>2.2878000000000003</v>
      </c>
      <c r="E788" s="4">
        <f t="shared" si="38"/>
        <v>168.55540000000002</v>
      </c>
      <c r="F788" s="4">
        <f t="shared" si="40"/>
        <v>9.7554000000000087</v>
      </c>
      <c r="G788" s="12">
        <v>2023</v>
      </c>
    </row>
    <row r="789" spans="1:7" x14ac:dyDescent="0.2">
      <c r="A789" s="20">
        <v>45171.655028935187</v>
      </c>
      <c r="B789" s="2">
        <v>1.87</v>
      </c>
      <c r="C789" s="2">
        <v>1.23</v>
      </c>
      <c r="D789" s="4">
        <f t="shared" si="39"/>
        <v>2.3001</v>
      </c>
      <c r="E789" s="4">
        <f t="shared" si="38"/>
        <v>168.5677</v>
      </c>
      <c r="F789" s="4">
        <f t="shared" si="40"/>
        <v>9.7676999999999907</v>
      </c>
      <c r="G789" s="12">
        <v>2023</v>
      </c>
    </row>
    <row r="790" spans="1:7" x14ac:dyDescent="0.2">
      <c r="A790" s="20">
        <v>45171.655590277776</v>
      </c>
      <c r="B790" s="2">
        <v>1.88</v>
      </c>
      <c r="C790" s="2">
        <v>1.23</v>
      </c>
      <c r="D790" s="4">
        <f t="shared" si="39"/>
        <v>2.3123999999999998</v>
      </c>
      <c r="E790" s="4">
        <f t="shared" si="38"/>
        <v>168.58</v>
      </c>
      <c r="F790" s="4">
        <f t="shared" si="40"/>
        <v>9.7800000000000011</v>
      </c>
      <c r="G790" s="12">
        <v>2023</v>
      </c>
    </row>
    <row r="791" spans="1:7" x14ac:dyDescent="0.2">
      <c r="A791" s="20">
        <v>45171.656001157404</v>
      </c>
      <c r="B791" s="2">
        <v>1.89</v>
      </c>
      <c r="C791" s="2">
        <v>1.23</v>
      </c>
      <c r="D791" s="4">
        <f t="shared" si="39"/>
        <v>2.3247</v>
      </c>
      <c r="E791" s="4">
        <f t="shared" si="38"/>
        <v>168.59230000000002</v>
      </c>
      <c r="F791" s="4">
        <f t="shared" si="40"/>
        <v>9.7923000000000116</v>
      </c>
      <c r="G791" s="12">
        <v>2023</v>
      </c>
    </row>
    <row r="792" spans="1:7" x14ac:dyDescent="0.2">
      <c r="A792" s="20">
        <v>45171.657262731482</v>
      </c>
      <c r="B792" s="2">
        <v>1.9</v>
      </c>
      <c r="C792" s="2">
        <v>1.23</v>
      </c>
      <c r="D792" s="4">
        <f t="shared" si="39"/>
        <v>2.3369999999999997</v>
      </c>
      <c r="E792" s="4">
        <f t="shared" si="38"/>
        <v>168.6046</v>
      </c>
      <c r="F792" s="4">
        <f t="shared" si="40"/>
        <v>9.8045999999999935</v>
      </c>
      <c r="G792" s="12">
        <v>2023</v>
      </c>
    </row>
    <row r="793" spans="1:7" x14ac:dyDescent="0.2">
      <c r="A793" s="20">
        <v>45171.658229166664</v>
      </c>
      <c r="B793" s="2">
        <v>1.91</v>
      </c>
      <c r="C793" s="2">
        <v>1.23</v>
      </c>
      <c r="D793" s="4">
        <f t="shared" si="39"/>
        <v>2.3492999999999999</v>
      </c>
      <c r="E793" s="4">
        <f t="shared" si="38"/>
        <v>168.61690000000002</v>
      </c>
      <c r="F793" s="4">
        <f t="shared" si="40"/>
        <v>9.816900000000004</v>
      </c>
      <c r="G793" s="12">
        <v>2023</v>
      </c>
    </row>
    <row r="794" spans="1:7" x14ac:dyDescent="0.2">
      <c r="A794" s="20">
        <v>45171.659641203703</v>
      </c>
      <c r="B794" s="2">
        <v>1.92</v>
      </c>
      <c r="C794" s="2">
        <v>1.23</v>
      </c>
      <c r="D794" s="4">
        <f t="shared" si="39"/>
        <v>2.3615999999999997</v>
      </c>
      <c r="E794" s="4">
        <f t="shared" si="38"/>
        <v>168.62920000000003</v>
      </c>
      <c r="F794" s="4">
        <f t="shared" si="40"/>
        <v>9.8292000000000144</v>
      </c>
      <c r="G794" s="12">
        <v>2023</v>
      </c>
    </row>
    <row r="795" spans="1:7" x14ac:dyDescent="0.2">
      <c r="A795" s="20">
        <v>45171.660416666666</v>
      </c>
      <c r="B795" s="2">
        <v>1.93</v>
      </c>
      <c r="C795" s="2">
        <v>1.23</v>
      </c>
      <c r="D795" s="4">
        <f t="shared" si="39"/>
        <v>2.3738999999999999</v>
      </c>
      <c r="E795" s="4">
        <f t="shared" si="38"/>
        <v>168.64150000000001</v>
      </c>
      <c r="F795" s="4">
        <f t="shared" si="40"/>
        <v>9.8414999999999964</v>
      </c>
      <c r="G795" s="12">
        <v>2023</v>
      </c>
    </row>
    <row r="796" spans="1:7" x14ac:dyDescent="0.2">
      <c r="A796" s="20">
        <v>45171.662129629629</v>
      </c>
      <c r="B796" s="2">
        <v>1.94</v>
      </c>
      <c r="C796" s="2">
        <v>1.23</v>
      </c>
      <c r="D796" s="4">
        <f t="shared" si="39"/>
        <v>2.3862000000000001</v>
      </c>
      <c r="E796" s="4">
        <f t="shared" ref="E796:E859" si="41">D796+$E$601</f>
        <v>168.65380000000002</v>
      </c>
      <c r="F796" s="4">
        <f t="shared" si="40"/>
        <v>9.8538000000000068</v>
      </c>
      <c r="G796" s="12">
        <v>2023</v>
      </c>
    </row>
    <row r="797" spans="1:7" x14ac:dyDescent="0.2">
      <c r="A797" s="20">
        <v>45171.727980324074</v>
      </c>
      <c r="B797" s="2">
        <v>1.95</v>
      </c>
      <c r="C797" s="2">
        <v>1.23</v>
      </c>
      <c r="D797" s="4">
        <f t="shared" si="39"/>
        <v>2.3984999999999999</v>
      </c>
      <c r="E797" s="4">
        <f t="shared" si="41"/>
        <v>168.66610000000003</v>
      </c>
      <c r="F797" s="4">
        <f t="shared" si="40"/>
        <v>9.8661000000000172</v>
      </c>
      <c r="G797" s="12">
        <v>2023</v>
      </c>
    </row>
    <row r="798" spans="1:7" x14ac:dyDescent="0.2">
      <c r="A798" s="20">
        <v>45171.731857638886</v>
      </c>
      <c r="B798" s="2">
        <v>1.96</v>
      </c>
      <c r="C798" s="2">
        <v>1.23</v>
      </c>
      <c r="D798" s="4">
        <f t="shared" si="39"/>
        <v>2.4108000000000001</v>
      </c>
      <c r="E798" s="4">
        <f t="shared" si="41"/>
        <v>168.67840000000001</v>
      </c>
      <c r="F798" s="4">
        <f t="shared" si="40"/>
        <v>9.8783999999999992</v>
      </c>
      <c r="G798" s="12">
        <v>2023</v>
      </c>
    </row>
    <row r="799" spans="1:7" x14ac:dyDescent="0.2">
      <c r="A799" s="20">
        <v>45171.734577546296</v>
      </c>
      <c r="B799" s="2">
        <v>1.97</v>
      </c>
      <c r="C799" s="2">
        <v>1.23</v>
      </c>
      <c r="D799" s="4">
        <f t="shared" si="39"/>
        <v>2.4230999999999998</v>
      </c>
      <c r="E799" s="4">
        <f t="shared" si="41"/>
        <v>168.69070000000002</v>
      </c>
      <c r="F799" s="4">
        <f t="shared" si="40"/>
        <v>9.8907000000000096</v>
      </c>
      <c r="G799" s="12">
        <v>2023</v>
      </c>
    </row>
    <row r="800" spans="1:7" x14ac:dyDescent="0.2">
      <c r="A800" s="20">
        <v>45179.532060185185</v>
      </c>
      <c r="B800" s="2">
        <v>1.98</v>
      </c>
      <c r="C800" s="2">
        <v>1.23</v>
      </c>
      <c r="D800" s="4">
        <f t="shared" si="39"/>
        <v>2.4354</v>
      </c>
      <c r="E800" s="4">
        <f t="shared" si="41"/>
        <v>168.703</v>
      </c>
      <c r="F800" s="4">
        <f t="shared" si="40"/>
        <v>9.9029999999999916</v>
      </c>
      <c r="G800" s="12">
        <v>2023</v>
      </c>
    </row>
    <row r="801" spans="1:7" x14ac:dyDescent="0.2">
      <c r="A801" s="20">
        <v>45179.900625000002</v>
      </c>
      <c r="B801" s="2">
        <v>1.99</v>
      </c>
      <c r="C801" s="2">
        <v>1.23</v>
      </c>
      <c r="D801" s="4">
        <f t="shared" si="39"/>
        <v>2.4476999999999998</v>
      </c>
      <c r="E801" s="4">
        <f t="shared" si="41"/>
        <v>168.71530000000001</v>
      </c>
      <c r="F801" s="4">
        <f t="shared" si="40"/>
        <v>9.915300000000002</v>
      </c>
      <c r="G801" s="12">
        <v>2023</v>
      </c>
    </row>
    <row r="802" spans="1:7" x14ac:dyDescent="0.2">
      <c r="A802" s="20">
        <v>45181.514652777776</v>
      </c>
      <c r="B802" s="2">
        <v>2</v>
      </c>
      <c r="C802" s="2">
        <v>1.23</v>
      </c>
      <c r="D802" s="4">
        <f t="shared" si="39"/>
        <v>2.46</v>
      </c>
      <c r="E802" s="4">
        <f t="shared" si="41"/>
        <v>168.72760000000002</v>
      </c>
      <c r="F802" s="4">
        <f t="shared" si="40"/>
        <v>9.9276000000000124</v>
      </c>
      <c r="G802" s="12">
        <v>2023</v>
      </c>
    </row>
    <row r="803" spans="1:7" x14ac:dyDescent="0.2">
      <c r="A803" s="20">
        <v>45181.529311342594</v>
      </c>
      <c r="B803" s="2">
        <v>2.0099999999999998</v>
      </c>
      <c r="C803" s="2">
        <v>1.23</v>
      </c>
      <c r="D803" s="4">
        <f t="shared" si="39"/>
        <v>2.4722999999999997</v>
      </c>
      <c r="E803" s="4">
        <f t="shared" si="41"/>
        <v>168.73990000000001</v>
      </c>
      <c r="F803" s="4">
        <f t="shared" si="40"/>
        <v>9.9398999999999944</v>
      </c>
      <c r="G803" s="12">
        <v>2023</v>
      </c>
    </row>
    <row r="804" spans="1:7" x14ac:dyDescent="0.2">
      <c r="A804" s="20">
        <v>45181.535549768516</v>
      </c>
      <c r="B804" s="2">
        <v>2.02</v>
      </c>
      <c r="C804" s="2">
        <v>1.23</v>
      </c>
      <c r="D804" s="4">
        <f t="shared" si="39"/>
        <v>2.4845999999999999</v>
      </c>
      <c r="E804" s="4">
        <f t="shared" si="41"/>
        <v>168.75220000000002</v>
      </c>
      <c r="F804" s="4">
        <f t="shared" si="40"/>
        <v>9.9522000000000048</v>
      </c>
      <c r="G804" s="12">
        <v>2023</v>
      </c>
    </row>
    <row r="805" spans="1:7" x14ac:dyDescent="0.2">
      <c r="A805" s="20">
        <v>45181.538159722222</v>
      </c>
      <c r="B805" s="2">
        <v>2.0299999999999998</v>
      </c>
      <c r="C805" s="2">
        <v>1.23</v>
      </c>
      <c r="D805" s="4">
        <f t="shared" si="39"/>
        <v>2.4968999999999997</v>
      </c>
      <c r="E805" s="4">
        <f t="shared" si="41"/>
        <v>168.76450000000003</v>
      </c>
      <c r="F805" s="4">
        <f t="shared" si="40"/>
        <v>9.9645000000000152</v>
      </c>
      <c r="G805" s="12">
        <v>2023</v>
      </c>
    </row>
    <row r="806" spans="1:7" x14ac:dyDescent="0.2">
      <c r="A806" s="20">
        <v>45181.540827546298</v>
      </c>
      <c r="B806" s="2">
        <v>2.04</v>
      </c>
      <c r="C806" s="2">
        <v>1.23</v>
      </c>
      <c r="D806" s="4">
        <f t="shared" si="39"/>
        <v>2.5091999999999999</v>
      </c>
      <c r="E806" s="4">
        <f t="shared" si="41"/>
        <v>168.77680000000001</v>
      </c>
      <c r="F806" s="4">
        <f t="shared" si="40"/>
        <v>9.9767999999999972</v>
      </c>
      <c r="G806" s="12">
        <v>2023</v>
      </c>
    </row>
    <row r="807" spans="1:7" x14ac:dyDescent="0.2">
      <c r="A807" s="20">
        <v>45181.543032407404</v>
      </c>
      <c r="B807" s="2">
        <v>2.0499999999999998</v>
      </c>
      <c r="C807" s="2">
        <v>1.23</v>
      </c>
      <c r="D807" s="4">
        <f t="shared" si="39"/>
        <v>2.5214999999999996</v>
      </c>
      <c r="E807" s="4">
        <f t="shared" si="41"/>
        <v>168.78910000000002</v>
      </c>
      <c r="F807" s="4">
        <f t="shared" si="40"/>
        <v>9.9891000000000076</v>
      </c>
      <c r="G807" s="12">
        <v>2023</v>
      </c>
    </row>
    <row r="808" spans="1:7" x14ac:dyDescent="0.2">
      <c r="A808" s="20">
        <v>45181.556927083337</v>
      </c>
      <c r="B808" s="2">
        <v>2.06</v>
      </c>
      <c r="C808" s="2">
        <v>1.23</v>
      </c>
      <c r="D808" s="4">
        <f t="shared" si="39"/>
        <v>2.5337999999999998</v>
      </c>
      <c r="E808" s="4">
        <f t="shared" si="41"/>
        <v>168.80140000000003</v>
      </c>
      <c r="F808" s="4">
        <f t="shared" si="40"/>
        <v>10.001400000000018</v>
      </c>
      <c r="G808" s="12">
        <v>2023</v>
      </c>
    </row>
    <row r="809" spans="1:7" x14ac:dyDescent="0.2">
      <c r="A809" s="20">
        <v>45181.559565972224</v>
      </c>
      <c r="B809" s="2">
        <v>2.0699999999999998</v>
      </c>
      <c r="C809" s="2">
        <v>1.23</v>
      </c>
      <c r="D809" s="4">
        <f t="shared" si="39"/>
        <v>2.5460999999999996</v>
      </c>
      <c r="E809" s="4">
        <f t="shared" si="41"/>
        <v>168.81370000000001</v>
      </c>
      <c r="F809" s="4">
        <f t="shared" si="40"/>
        <v>10.0137</v>
      </c>
      <c r="G809" s="12">
        <v>2023</v>
      </c>
    </row>
    <row r="810" spans="1:7" x14ac:dyDescent="0.2">
      <c r="A810" s="20">
        <v>45181.563130787035</v>
      </c>
      <c r="B810" s="2">
        <v>2.08</v>
      </c>
      <c r="C810" s="2">
        <v>1.23</v>
      </c>
      <c r="D810" s="4">
        <f t="shared" si="39"/>
        <v>2.5584000000000002</v>
      </c>
      <c r="E810" s="4">
        <f t="shared" si="41"/>
        <v>168.82600000000002</v>
      </c>
      <c r="F810" s="4">
        <f t="shared" si="40"/>
        <v>10.02600000000001</v>
      </c>
      <c r="G810" s="12">
        <v>2023</v>
      </c>
    </row>
    <row r="811" spans="1:7" x14ac:dyDescent="0.2">
      <c r="A811" s="20">
        <v>45181.564589120368</v>
      </c>
      <c r="B811" s="2">
        <v>2.09</v>
      </c>
      <c r="C811" s="2">
        <v>1.23</v>
      </c>
      <c r="D811" s="4">
        <f t="shared" si="39"/>
        <v>2.5707</v>
      </c>
      <c r="E811" s="4">
        <f t="shared" si="41"/>
        <v>168.8383</v>
      </c>
      <c r="F811" s="4">
        <f t="shared" si="40"/>
        <v>10.038299999999992</v>
      </c>
      <c r="G811" s="12">
        <v>2023</v>
      </c>
    </row>
    <row r="812" spans="1:7" x14ac:dyDescent="0.2">
      <c r="A812" s="20">
        <v>45181.56753472222</v>
      </c>
      <c r="B812" s="2">
        <v>2.1</v>
      </c>
      <c r="C812" s="2">
        <v>1.23</v>
      </c>
      <c r="D812" s="4">
        <f t="shared" si="39"/>
        <v>2.5830000000000002</v>
      </c>
      <c r="E812" s="4">
        <f t="shared" si="41"/>
        <v>168.85060000000001</v>
      </c>
      <c r="F812" s="4">
        <f t="shared" si="40"/>
        <v>10.050600000000003</v>
      </c>
      <c r="G812" s="12">
        <v>2023</v>
      </c>
    </row>
    <row r="813" spans="1:7" x14ac:dyDescent="0.2">
      <c r="A813" s="20">
        <v>45181.574502314812</v>
      </c>
      <c r="B813" s="2">
        <v>2.11</v>
      </c>
      <c r="C813" s="2">
        <v>1.23</v>
      </c>
      <c r="D813" s="4">
        <f t="shared" si="39"/>
        <v>2.5952999999999999</v>
      </c>
      <c r="E813" s="4">
        <f t="shared" si="41"/>
        <v>168.86290000000002</v>
      </c>
      <c r="F813" s="4">
        <f t="shared" si="40"/>
        <v>10.062900000000013</v>
      </c>
      <c r="G813" s="12">
        <v>2023</v>
      </c>
    </row>
    <row r="814" spans="1:7" x14ac:dyDescent="0.2">
      <c r="A814" s="20">
        <v>45181.634363425925</v>
      </c>
      <c r="B814" s="2">
        <v>2.12</v>
      </c>
      <c r="C814" s="2">
        <v>1.23</v>
      </c>
      <c r="D814" s="4">
        <f t="shared" si="39"/>
        <v>2.6076000000000001</v>
      </c>
      <c r="E814" s="4">
        <f t="shared" si="41"/>
        <v>168.87520000000001</v>
      </c>
      <c r="F814" s="4">
        <f t="shared" si="40"/>
        <v>10.075199999999995</v>
      </c>
      <c r="G814" s="12">
        <v>2023</v>
      </c>
    </row>
    <row r="815" spans="1:7" x14ac:dyDescent="0.2">
      <c r="A815" s="20">
        <v>45182.646151620371</v>
      </c>
      <c r="B815" s="2">
        <v>2.13</v>
      </c>
      <c r="C815" s="2">
        <v>1.23</v>
      </c>
      <c r="D815" s="4">
        <f t="shared" si="39"/>
        <v>2.6198999999999999</v>
      </c>
      <c r="E815" s="4">
        <f t="shared" si="41"/>
        <v>168.88750000000002</v>
      </c>
      <c r="F815" s="4">
        <f t="shared" si="40"/>
        <v>10.087500000000006</v>
      </c>
      <c r="G815" s="12">
        <v>2023</v>
      </c>
    </row>
    <row r="816" spans="1:7" x14ac:dyDescent="0.2">
      <c r="A816" s="20">
        <v>45182.649074074077</v>
      </c>
      <c r="B816" s="2">
        <v>2.14</v>
      </c>
      <c r="C816" s="2">
        <v>1.23</v>
      </c>
      <c r="D816" s="4">
        <f t="shared" si="39"/>
        <v>2.6322000000000001</v>
      </c>
      <c r="E816" s="4">
        <f t="shared" si="41"/>
        <v>168.89980000000003</v>
      </c>
      <c r="F816" s="4">
        <f t="shared" si="40"/>
        <v>10.099800000000016</v>
      </c>
      <c r="G816" s="12">
        <v>2023</v>
      </c>
    </row>
    <row r="817" spans="1:7" x14ac:dyDescent="0.2">
      <c r="A817" s="20">
        <v>45182.651250000003</v>
      </c>
      <c r="B817" s="2">
        <v>2.15</v>
      </c>
      <c r="C817" s="2">
        <v>1.23</v>
      </c>
      <c r="D817" s="4">
        <f t="shared" si="39"/>
        <v>2.6444999999999999</v>
      </c>
      <c r="E817" s="4">
        <f t="shared" si="41"/>
        <v>168.91210000000001</v>
      </c>
      <c r="F817" s="4">
        <f t="shared" si="40"/>
        <v>10.112099999999998</v>
      </c>
      <c r="G817" s="12">
        <v>2023</v>
      </c>
    </row>
    <row r="818" spans="1:7" x14ac:dyDescent="0.2">
      <c r="A818" s="20">
        <v>45182.65570023148</v>
      </c>
      <c r="B818" s="2">
        <v>2.16</v>
      </c>
      <c r="C818" s="2">
        <v>1.23</v>
      </c>
      <c r="D818" s="4">
        <f t="shared" si="39"/>
        <v>2.6568000000000001</v>
      </c>
      <c r="E818" s="4">
        <f t="shared" si="41"/>
        <v>168.92440000000002</v>
      </c>
      <c r="F818" s="4">
        <f t="shared" si="40"/>
        <v>10.124400000000009</v>
      </c>
      <c r="G818" s="12">
        <v>2023</v>
      </c>
    </row>
    <row r="819" spans="1:7" x14ac:dyDescent="0.2">
      <c r="A819" s="20">
        <v>45182.827378472219</v>
      </c>
      <c r="B819" s="2">
        <v>2.17</v>
      </c>
      <c r="C819" s="2">
        <v>1.23</v>
      </c>
      <c r="D819" s="4">
        <f t="shared" si="39"/>
        <v>2.6690999999999998</v>
      </c>
      <c r="E819" s="4">
        <f t="shared" si="41"/>
        <v>168.9367</v>
      </c>
      <c r="F819" s="4">
        <f t="shared" si="40"/>
        <v>10.13669999999999</v>
      </c>
      <c r="G819" s="12">
        <v>2023</v>
      </c>
    </row>
    <row r="820" spans="1:7" x14ac:dyDescent="0.2">
      <c r="A820" s="20">
        <v>45183.507378472219</v>
      </c>
      <c r="B820" s="2">
        <v>2.1800000000000002</v>
      </c>
      <c r="C820" s="2">
        <v>1.23</v>
      </c>
      <c r="D820" s="4">
        <f t="shared" si="39"/>
        <v>2.6814</v>
      </c>
      <c r="E820" s="4">
        <f t="shared" si="41"/>
        <v>168.94900000000001</v>
      </c>
      <c r="F820" s="4">
        <f t="shared" si="40"/>
        <v>10.149000000000001</v>
      </c>
      <c r="G820" s="12">
        <v>2023</v>
      </c>
    </row>
    <row r="821" spans="1:7" x14ac:dyDescent="0.2">
      <c r="A821" s="20">
        <v>45183.520370370374</v>
      </c>
      <c r="B821" s="2">
        <v>2.19</v>
      </c>
      <c r="C821" s="2">
        <v>1.23</v>
      </c>
      <c r="D821" s="4">
        <f t="shared" si="39"/>
        <v>2.6936999999999998</v>
      </c>
      <c r="E821" s="4">
        <f t="shared" si="41"/>
        <v>168.96130000000002</v>
      </c>
      <c r="F821" s="4">
        <f t="shared" si="40"/>
        <v>10.161300000000011</v>
      </c>
      <c r="G821" s="12">
        <v>2023</v>
      </c>
    </row>
    <row r="822" spans="1:7" x14ac:dyDescent="0.2">
      <c r="A822" s="20">
        <v>45183.728981481479</v>
      </c>
      <c r="B822" s="2">
        <v>2.2000000000000002</v>
      </c>
      <c r="C822" s="2">
        <v>1.23</v>
      </c>
      <c r="D822" s="4">
        <f t="shared" si="39"/>
        <v>2.706</v>
      </c>
      <c r="E822" s="4">
        <f t="shared" si="41"/>
        <v>168.9736</v>
      </c>
      <c r="F822" s="4">
        <f t="shared" si="40"/>
        <v>10.173599999999993</v>
      </c>
      <c r="G822" s="12">
        <v>2023</v>
      </c>
    </row>
    <row r="823" spans="1:7" x14ac:dyDescent="0.2">
      <c r="A823" s="20">
        <v>45192.618223379628</v>
      </c>
      <c r="B823" s="2">
        <v>2.21</v>
      </c>
      <c r="C823" s="2">
        <v>1.23</v>
      </c>
      <c r="D823" s="4">
        <f t="shared" si="39"/>
        <v>2.7182999999999997</v>
      </c>
      <c r="E823" s="4">
        <f t="shared" si="41"/>
        <v>168.98590000000002</v>
      </c>
      <c r="F823" s="4">
        <f t="shared" si="40"/>
        <v>10.185900000000004</v>
      </c>
      <c r="G823" s="12">
        <v>2023</v>
      </c>
    </row>
    <row r="824" spans="1:7" x14ac:dyDescent="0.2">
      <c r="A824" s="20">
        <v>45192.639016203706</v>
      </c>
      <c r="B824" s="2">
        <v>2.2200000000000002</v>
      </c>
      <c r="C824" s="2">
        <v>1.23</v>
      </c>
      <c r="D824" s="4">
        <f t="shared" si="39"/>
        <v>2.7306000000000004</v>
      </c>
      <c r="E824" s="4">
        <f t="shared" si="41"/>
        <v>168.99820000000003</v>
      </c>
      <c r="F824" s="4">
        <f t="shared" si="40"/>
        <v>10.198200000000014</v>
      </c>
      <c r="G824" s="12">
        <v>2023</v>
      </c>
    </row>
    <row r="825" spans="1:7" x14ac:dyDescent="0.2">
      <c r="A825" s="20">
        <v>45192.642650462964</v>
      </c>
      <c r="B825" s="2">
        <v>2.23</v>
      </c>
      <c r="C825" s="2">
        <v>1.23</v>
      </c>
      <c r="D825" s="4">
        <f t="shared" si="39"/>
        <v>2.7429000000000001</v>
      </c>
      <c r="E825" s="4">
        <f t="shared" si="41"/>
        <v>169.01050000000001</v>
      </c>
      <c r="F825" s="4">
        <f t="shared" si="40"/>
        <v>10.210499999999996</v>
      </c>
      <c r="G825" s="12">
        <v>2023</v>
      </c>
    </row>
    <row r="826" spans="1:7" x14ac:dyDescent="0.2">
      <c r="A826" s="20">
        <v>45192.644959490739</v>
      </c>
      <c r="B826" s="2">
        <v>2.2400000000000002</v>
      </c>
      <c r="C826" s="2">
        <v>1.23</v>
      </c>
      <c r="D826" s="4">
        <f t="shared" si="39"/>
        <v>2.7552000000000003</v>
      </c>
      <c r="E826" s="4">
        <f t="shared" si="41"/>
        <v>169.02280000000002</v>
      </c>
      <c r="F826" s="4">
        <f t="shared" si="40"/>
        <v>10.222800000000007</v>
      </c>
      <c r="G826" s="12">
        <v>2023</v>
      </c>
    </row>
    <row r="827" spans="1:7" x14ac:dyDescent="0.2">
      <c r="A827" s="20">
        <v>45192.645682870374</v>
      </c>
      <c r="B827" s="2">
        <v>2.25</v>
      </c>
      <c r="C827" s="2">
        <v>1.23</v>
      </c>
      <c r="D827" s="4">
        <f t="shared" ref="D827:D889" si="42">B827*C827</f>
        <v>2.7675000000000001</v>
      </c>
      <c r="E827" s="4">
        <f t="shared" si="41"/>
        <v>169.03510000000003</v>
      </c>
      <c r="F827" s="4">
        <f t="shared" si="40"/>
        <v>10.235100000000017</v>
      </c>
      <c r="G827" s="12">
        <v>2023</v>
      </c>
    </row>
    <row r="828" spans="1:7" x14ac:dyDescent="0.2">
      <c r="A828" s="20">
        <v>45192.646649305556</v>
      </c>
      <c r="B828" s="2">
        <v>2.2599999999999998</v>
      </c>
      <c r="C828" s="2">
        <v>1.23</v>
      </c>
      <c r="D828" s="4">
        <f t="shared" si="42"/>
        <v>2.7797999999999998</v>
      </c>
      <c r="E828" s="4">
        <f t="shared" si="41"/>
        <v>169.04740000000001</v>
      </c>
      <c r="F828" s="4">
        <f t="shared" si="40"/>
        <v>10.247399999999999</v>
      </c>
      <c r="G828" s="12">
        <v>2023</v>
      </c>
    </row>
    <row r="829" spans="1:7" x14ac:dyDescent="0.2">
      <c r="A829" s="20">
        <v>45192.649097222224</v>
      </c>
      <c r="B829" s="2">
        <v>2.27</v>
      </c>
      <c r="C829" s="2">
        <v>1.23</v>
      </c>
      <c r="D829" s="4">
        <f t="shared" si="42"/>
        <v>2.7921</v>
      </c>
      <c r="E829" s="4">
        <f t="shared" si="41"/>
        <v>169.05970000000002</v>
      </c>
      <c r="F829" s="4">
        <f t="shared" si="40"/>
        <v>10.259700000000009</v>
      </c>
      <c r="G829" s="12">
        <v>2023</v>
      </c>
    </row>
    <row r="830" spans="1:7" x14ac:dyDescent="0.2">
      <c r="A830" s="20">
        <v>45192.652563657408</v>
      </c>
      <c r="B830" s="2">
        <v>2.2799999999999998</v>
      </c>
      <c r="C830" s="2">
        <v>1.23</v>
      </c>
      <c r="D830" s="4">
        <f t="shared" si="42"/>
        <v>2.8043999999999998</v>
      </c>
      <c r="E830" s="4">
        <f t="shared" si="41"/>
        <v>169.072</v>
      </c>
      <c r="F830" s="4">
        <f t="shared" si="40"/>
        <v>10.271999999999991</v>
      </c>
      <c r="G830" s="12">
        <v>2023</v>
      </c>
    </row>
    <row r="831" spans="1:7" x14ac:dyDescent="0.2">
      <c r="A831" s="20">
        <v>45192.658993055556</v>
      </c>
      <c r="B831" s="2">
        <v>2.29</v>
      </c>
      <c r="C831" s="2">
        <v>1.23</v>
      </c>
      <c r="D831" s="4">
        <f t="shared" si="42"/>
        <v>2.8167</v>
      </c>
      <c r="E831" s="4">
        <f t="shared" si="41"/>
        <v>169.08430000000001</v>
      </c>
      <c r="F831" s="4">
        <f t="shared" si="40"/>
        <v>10.284300000000002</v>
      </c>
      <c r="G831" s="12">
        <v>2023</v>
      </c>
    </row>
    <row r="832" spans="1:7" x14ac:dyDescent="0.2">
      <c r="A832" s="20">
        <v>45192.663599537038</v>
      </c>
      <c r="B832" s="2">
        <v>2.2999999999999998</v>
      </c>
      <c r="C832" s="2">
        <v>1.23</v>
      </c>
      <c r="D832" s="4">
        <f t="shared" si="42"/>
        <v>2.8289999999999997</v>
      </c>
      <c r="E832" s="4">
        <f t="shared" si="41"/>
        <v>169.09660000000002</v>
      </c>
      <c r="F832" s="4">
        <f t="shared" si="40"/>
        <v>10.296600000000012</v>
      </c>
      <c r="G832" s="12">
        <v>2023</v>
      </c>
    </row>
    <row r="833" spans="1:7" x14ac:dyDescent="0.2">
      <c r="A833" s="20">
        <v>45192.666435185187</v>
      </c>
      <c r="B833" s="2">
        <v>2.31</v>
      </c>
      <c r="C833" s="2">
        <v>1.23</v>
      </c>
      <c r="D833" s="4">
        <f t="shared" si="42"/>
        <v>2.8412999999999999</v>
      </c>
      <c r="E833" s="4">
        <f t="shared" si="41"/>
        <v>169.10890000000001</v>
      </c>
      <c r="F833" s="4">
        <f t="shared" si="40"/>
        <v>10.308899999999994</v>
      </c>
      <c r="G833" s="12">
        <v>2023</v>
      </c>
    </row>
    <row r="834" spans="1:7" x14ac:dyDescent="0.2">
      <c r="A834" s="20">
        <v>45192.669357638886</v>
      </c>
      <c r="B834" s="2">
        <v>2.3199999999999998</v>
      </c>
      <c r="C834" s="2">
        <v>1.23</v>
      </c>
      <c r="D834" s="4">
        <f t="shared" si="42"/>
        <v>2.8535999999999997</v>
      </c>
      <c r="E834" s="4">
        <f t="shared" si="41"/>
        <v>169.12120000000002</v>
      </c>
      <c r="F834" s="4">
        <f t="shared" si="40"/>
        <v>10.321200000000005</v>
      </c>
      <c r="G834" s="12">
        <v>2023</v>
      </c>
    </row>
    <row r="835" spans="1:7" x14ac:dyDescent="0.2">
      <c r="A835" s="20">
        <v>45192.671082175926</v>
      </c>
      <c r="B835" s="2">
        <v>2.33</v>
      </c>
      <c r="C835" s="2">
        <v>1.23</v>
      </c>
      <c r="D835" s="4">
        <f t="shared" si="42"/>
        <v>2.8658999999999999</v>
      </c>
      <c r="E835" s="4">
        <f t="shared" si="41"/>
        <v>169.13350000000003</v>
      </c>
      <c r="F835" s="4">
        <f t="shared" ref="F835:F851" si="43">E835-158.8</f>
        <v>10.333500000000015</v>
      </c>
      <c r="G835" s="12">
        <v>2023</v>
      </c>
    </row>
    <row r="836" spans="1:7" x14ac:dyDescent="0.2">
      <c r="A836" s="20">
        <v>45192.674658564814</v>
      </c>
      <c r="B836" s="2">
        <v>2.34</v>
      </c>
      <c r="C836" s="2">
        <v>1.23</v>
      </c>
      <c r="D836" s="4">
        <f t="shared" si="42"/>
        <v>2.8781999999999996</v>
      </c>
      <c r="E836" s="4">
        <f t="shared" si="41"/>
        <v>169.14580000000001</v>
      </c>
      <c r="F836" s="4">
        <f t="shared" si="43"/>
        <v>10.345799999999997</v>
      </c>
      <c r="G836" s="12">
        <v>2023</v>
      </c>
    </row>
    <row r="837" spans="1:7" x14ac:dyDescent="0.2">
      <c r="A837" s="20">
        <v>45192.677303240744</v>
      </c>
      <c r="B837" s="2">
        <v>2.35</v>
      </c>
      <c r="C837" s="2">
        <v>1.23</v>
      </c>
      <c r="D837" s="4">
        <f t="shared" si="42"/>
        <v>2.8904999999999998</v>
      </c>
      <c r="E837" s="4">
        <f t="shared" si="41"/>
        <v>169.15810000000002</v>
      </c>
      <c r="F837" s="4">
        <f t="shared" si="43"/>
        <v>10.358100000000007</v>
      </c>
      <c r="G837" s="12">
        <v>2023</v>
      </c>
    </row>
    <row r="838" spans="1:7" x14ac:dyDescent="0.2">
      <c r="A838" s="20">
        <v>45192.679537037038</v>
      </c>
      <c r="B838" s="2">
        <v>2.36</v>
      </c>
      <c r="C838" s="2">
        <v>1.23</v>
      </c>
      <c r="D838" s="4">
        <f t="shared" si="42"/>
        <v>2.9027999999999996</v>
      </c>
      <c r="E838" s="4">
        <f t="shared" si="41"/>
        <v>169.17040000000003</v>
      </c>
      <c r="F838" s="4">
        <f t="shared" si="43"/>
        <v>10.370400000000018</v>
      </c>
      <c r="G838" s="12">
        <v>2023</v>
      </c>
    </row>
    <row r="839" spans="1:7" x14ac:dyDescent="0.2">
      <c r="A839" s="20">
        <v>45192.682071759256</v>
      </c>
      <c r="B839" s="2">
        <v>2.37</v>
      </c>
      <c r="C839" s="2">
        <v>1.23</v>
      </c>
      <c r="D839" s="4">
        <f t="shared" si="42"/>
        <v>2.9151000000000002</v>
      </c>
      <c r="E839" s="4">
        <f t="shared" si="41"/>
        <v>169.18270000000001</v>
      </c>
      <c r="F839" s="4">
        <f t="shared" si="43"/>
        <v>10.3827</v>
      </c>
      <c r="G839" s="12">
        <v>2023</v>
      </c>
    </row>
    <row r="840" spans="1:7" x14ac:dyDescent="0.2">
      <c r="A840" s="20">
        <v>45192.684212962966</v>
      </c>
      <c r="B840" s="2">
        <v>2.38</v>
      </c>
      <c r="C840" s="2">
        <v>1.23</v>
      </c>
      <c r="D840" s="4">
        <f t="shared" si="42"/>
        <v>2.9274</v>
      </c>
      <c r="E840" s="4">
        <f t="shared" si="41"/>
        <v>169.19500000000002</v>
      </c>
      <c r="F840" s="4">
        <f t="shared" si="43"/>
        <v>10.39500000000001</v>
      </c>
      <c r="G840" s="12">
        <v>2023</v>
      </c>
    </row>
    <row r="841" spans="1:7" x14ac:dyDescent="0.2">
      <c r="A841" s="20">
        <v>45192.686331018522</v>
      </c>
      <c r="B841" s="2">
        <v>2.39</v>
      </c>
      <c r="C841" s="2">
        <v>1.23</v>
      </c>
      <c r="D841" s="4">
        <f t="shared" si="42"/>
        <v>2.9397000000000002</v>
      </c>
      <c r="E841" s="4">
        <f t="shared" si="41"/>
        <v>169.2073</v>
      </c>
      <c r="F841" s="4">
        <f t="shared" si="43"/>
        <v>10.407299999999992</v>
      </c>
      <c r="G841" s="12">
        <v>2023</v>
      </c>
    </row>
    <row r="842" spans="1:7" x14ac:dyDescent="0.2">
      <c r="A842" s="20">
        <v>45192.688784722224</v>
      </c>
      <c r="B842" s="2">
        <v>2.4</v>
      </c>
      <c r="C842" s="2">
        <v>1.23</v>
      </c>
      <c r="D842" s="4">
        <f t="shared" si="42"/>
        <v>2.952</v>
      </c>
      <c r="E842" s="4">
        <f t="shared" si="41"/>
        <v>169.21960000000001</v>
      </c>
      <c r="F842" s="4">
        <f t="shared" si="43"/>
        <v>10.419600000000003</v>
      </c>
      <c r="G842" s="12">
        <v>2023</v>
      </c>
    </row>
    <row r="843" spans="1:7" x14ac:dyDescent="0.2">
      <c r="A843" s="20">
        <v>45192.69171875</v>
      </c>
      <c r="B843" s="2">
        <v>2.41</v>
      </c>
      <c r="C843" s="2">
        <v>1.23</v>
      </c>
      <c r="D843" s="4">
        <f t="shared" si="42"/>
        <v>2.9643000000000002</v>
      </c>
      <c r="E843" s="4">
        <f t="shared" si="41"/>
        <v>169.23190000000002</v>
      </c>
      <c r="F843" s="4">
        <f t="shared" si="43"/>
        <v>10.431900000000013</v>
      </c>
      <c r="G843" s="12">
        <v>2023</v>
      </c>
    </row>
    <row r="844" spans="1:7" x14ac:dyDescent="0.2">
      <c r="A844" s="20">
        <v>45192.697563657406</v>
      </c>
      <c r="B844" s="2">
        <v>2.42</v>
      </c>
      <c r="C844" s="2">
        <v>1.23</v>
      </c>
      <c r="D844" s="4">
        <f t="shared" si="42"/>
        <v>2.9765999999999999</v>
      </c>
      <c r="E844" s="4">
        <f t="shared" si="41"/>
        <v>169.24420000000001</v>
      </c>
      <c r="F844" s="4">
        <f t="shared" si="43"/>
        <v>10.444199999999995</v>
      </c>
      <c r="G844" s="12">
        <v>2023</v>
      </c>
    </row>
    <row r="845" spans="1:7" x14ac:dyDescent="0.2">
      <c r="A845" s="20">
        <v>45192.701197916664</v>
      </c>
      <c r="B845" s="2">
        <v>2.4300000000000002</v>
      </c>
      <c r="C845" s="2">
        <v>1.23</v>
      </c>
      <c r="D845" s="4">
        <f t="shared" si="42"/>
        <v>2.9889000000000001</v>
      </c>
      <c r="E845" s="4">
        <f t="shared" si="41"/>
        <v>169.25650000000002</v>
      </c>
      <c r="F845" s="4">
        <f t="shared" si="43"/>
        <v>10.456500000000005</v>
      </c>
      <c r="G845" s="12">
        <v>2023</v>
      </c>
    </row>
    <row r="846" spans="1:7" x14ac:dyDescent="0.2">
      <c r="A846" s="20">
        <v>45192.704785879629</v>
      </c>
      <c r="B846" s="2">
        <v>2.44</v>
      </c>
      <c r="C846" s="2">
        <v>1.23</v>
      </c>
      <c r="D846" s="4">
        <f t="shared" si="42"/>
        <v>3.0011999999999999</v>
      </c>
      <c r="E846" s="4">
        <f t="shared" si="41"/>
        <v>169.26880000000003</v>
      </c>
      <c r="F846" s="4">
        <f t="shared" si="43"/>
        <v>10.468800000000016</v>
      </c>
      <c r="G846" s="12">
        <v>2023</v>
      </c>
    </row>
    <row r="847" spans="1:7" x14ac:dyDescent="0.2">
      <c r="A847" s="20">
        <v>45192.708153935186</v>
      </c>
      <c r="B847" s="2">
        <v>2.4500000000000002</v>
      </c>
      <c r="C847" s="2">
        <v>1.23</v>
      </c>
      <c r="D847" s="4">
        <f t="shared" si="42"/>
        <v>3.0135000000000001</v>
      </c>
      <c r="E847" s="4">
        <f t="shared" si="41"/>
        <v>169.28110000000001</v>
      </c>
      <c r="F847" s="4">
        <f t="shared" si="43"/>
        <v>10.481099999999998</v>
      </c>
      <c r="G847" s="12">
        <v>2023</v>
      </c>
    </row>
    <row r="848" spans="1:7" x14ac:dyDescent="0.2">
      <c r="A848" s="20">
        <v>45192.713501157406</v>
      </c>
      <c r="B848" s="2">
        <v>2.46</v>
      </c>
      <c r="C848" s="2">
        <v>1.23</v>
      </c>
      <c r="D848" s="4">
        <f t="shared" si="42"/>
        <v>3.0257999999999998</v>
      </c>
      <c r="E848" s="4">
        <f t="shared" si="41"/>
        <v>169.29340000000002</v>
      </c>
      <c r="F848" s="4">
        <f t="shared" si="43"/>
        <v>10.493400000000008</v>
      </c>
      <c r="G848" s="12">
        <v>2023</v>
      </c>
    </row>
    <row r="849" spans="1:8" x14ac:dyDescent="0.2">
      <c r="A849" s="20">
        <v>45192.720300925925</v>
      </c>
      <c r="B849" s="2">
        <v>2.4700000000000002</v>
      </c>
      <c r="C849" s="2">
        <v>1.23</v>
      </c>
      <c r="D849" s="4">
        <f t="shared" si="42"/>
        <v>3.0381</v>
      </c>
      <c r="E849" s="4">
        <f t="shared" si="41"/>
        <v>169.3057</v>
      </c>
      <c r="F849" s="4">
        <f t="shared" si="43"/>
        <v>10.50569999999999</v>
      </c>
      <c r="G849" s="12">
        <v>2023</v>
      </c>
    </row>
    <row r="850" spans="1:8" x14ac:dyDescent="0.2">
      <c r="A850" s="20">
        <v>45192.919583333336</v>
      </c>
      <c r="B850" s="2">
        <v>2.48</v>
      </c>
      <c r="C850" s="2">
        <v>1.23</v>
      </c>
      <c r="D850" s="4">
        <f t="shared" si="42"/>
        <v>3.0503999999999998</v>
      </c>
      <c r="E850" s="4">
        <f t="shared" si="41"/>
        <v>169.31800000000001</v>
      </c>
      <c r="F850" s="4">
        <f t="shared" si="43"/>
        <v>10.518000000000001</v>
      </c>
      <c r="G850" s="12">
        <v>2023</v>
      </c>
    </row>
    <row r="851" spans="1:8" x14ac:dyDescent="0.2">
      <c r="A851" s="20">
        <v>45193.302407407406</v>
      </c>
      <c r="B851" s="2">
        <v>2.4900000000000002</v>
      </c>
      <c r="C851" s="2">
        <v>1.23</v>
      </c>
      <c r="D851" s="4">
        <f t="shared" si="42"/>
        <v>3.0627000000000004</v>
      </c>
      <c r="E851" s="4">
        <f t="shared" si="41"/>
        <v>169.33030000000002</v>
      </c>
      <c r="F851" s="4">
        <f t="shared" si="43"/>
        <v>10.530300000000011</v>
      </c>
      <c r="G851" s="12">
        <v>2023</v>
      </c>
      <c r="H851" s="11" t="s">
        <v>17</v>
      </c>
    </row>
    <row r="852" spans="1:8" x14ac:dyDescent="0.2">
      <c r="A852" s="20">
        <v>45200.083431712963</v>
      </c>
      <c r="B852" s="2">
        <v>2.5</v>
      </c>
      <c r="C852" s="2">
        <v>1.23</v>
      </c>
      <c r="D852" s="4">
        <f t="shared" si="42"/>
        <v>3.0750000000000002</v>
      </c>
      <c r="E852" s="4">
        <f t="shared" si="41"/>
        <v>169.3426</v>
      </c>
      <c r="F852" s="4">
        <f>E852-169.33</f>
        <v>1.2599999999991951E-2</v>
      </c>
      <c r="G852" s="12">
        <v>2024</v>
      </c>
      <c r="H852" s="11" t="s">
        <v>16</v>
      </c>
    </row>
    <row r="853" spans="1:8" x14ac:dyDescent="0.2">
      <c r="A853" s="20">
        <v>45200.084664351853</v>
      </c>
      <c r="B853" s="2">
        <v>2.5099999999999998</v>
      </c>
      <c r="C853" s="2">
        <v>1.23</v>
      </c>
      <c r="D853" s="4">
        <f t="shared" si="42"/>
        <v>3.0872999999999995</v>
      </c>
      <c r="E853" s="4">
        <f t="shared" si="41"/>
        <v>169.35490000000001</v>
      </c>
      <c r="F853" s="4">
        <f t="shared" ref="F853:F889" si="44">E853-169.33</f>
        <v>2.4900000000002365E-2</v>
      </c>
      <c r="G853" s="12">
        <v>2024</v>
      </c>
    </row>
    <row r="854" spans="1:8" x14ac:dyDescent="0.2">
      <c r="A854" s="20">
        <v>45200.11564236111</v>
      </c>
      <c r="B854" s="2">
        <v>2.52</v>
      </c>
      <c r="C854" s="2">
        <v>1.23</v>
      </c>
      <c r="D854" s="4">
        <f t="shared" si="42"/>
        <v>3.0996000000000001</v>
      </c>
      <c r="E854" s="4">
        <f t="shared" si="41"/>
        <v>169.36720000000003</v>
      </c>
      <c r="F854" s="4">
        <f t="shared" si="44"/>
        <v>3.7200000000012778E-2</v>
      </c>
      <c r="G854" s="12">
        <v>2024</v>
      </c>
    </row>
    <row r="855" spans="1:8" x14ac:dyDescent="0.2">
      <c r="A855" s="20">
        <v>45200.116076388891</v>
      </c>
      <c r="B855" s="2">
        <v>2.5299999999999998</v>
      </c>
      <c r="C855" s="2">
        <v>1.23</v>
      </c>
      <c r="D855" s="4">
        <f t="shared" si="42"/>
        <v>3.1118999999999999</v>
      </c>
      <c r="E855" s="4">
        <f t="shared" si="41"/>
        <v>169.37950000000001</v>
      </c>
      <c r="F855" s="4">
        <f t="shared" si="44"/>
        <v>4.949999999999477E-2</v>
      </c>
      <c r="G855" s="12">
        <v>2024</v>
      </c>
    </row>
    <row r="856" spans="1:8" x14ac:dyDescent="0.2">
      <c r="A856" s="20">
        <v>45200.133043981485</v>
      </c>
      <c r="B856" s="2">
        <v>2.54</v>
      </c>
      <c r="C856" s="2">
        <v>1.23</v>
      </c>
      <c r="D856" s="4">
        <f t="shared" si="42"/>
        <v>3.1242000000000001</v>
      </c>
      <c r="E856" s="4">
        <f t="shared" si="41"/>
        <v>169.39180000000002</v>
      </c>
      <c r="F856" s="4">
        <f t="shared" si="44"/>
        <v>6.1800000000005184E-2</v>
      </c>
      <c r="G856" s="12">
        <v>2024</v>
      </c>
    </row>
    <row r="857" spans="1:8" x14ac:dyDescent="0.2">
      <c r="A857" s="20">
        <v>45210.570694444446</v>
      </c>
      <c r="B857" s="2">
        <v>2.5499999999999998</v>
      </c>
      <c r="C857" s="2">
        <v>1.23</v>
      </c>
      <c r="D857" s="4">
        <f t="shared" si="42"/>
        <v>3.1364999999999998</v>
      </c>
      <c r="E857" s="4">
        <f t="shared" si="41"/>
        <v>169.40410000000003</v>
      </c>
      <c r="F857" s="4">
        <f t="shared" si="44"/>
        <v>7.4100000000015598E-2</v>
      </c>
      <c r="G857" s="12">
        <v>2024</v>
      </c>
    </row>
    <row r="858" spans="1:8" x14ac:dyDescent="0.2">
      <c r="A858" s="20">
        <v>45237.586319444446</v>
      </c>
      <c r="B858" s="2">
        <v>2.56</v>
      </c>
      <c r="C858" s="2">
        <v>1.23</v>
      </c>
      <c r="D858" s="4">
        <f t="shared" si="42"/>
        <v>3.1488</v>
      </c>
      <c r="E858" s="4">
        <f t="shared" si="41"/>
        <v>169.41640000000001</v>
      </c>
      <c r="F858" s="4">
        <f t="shared" si="44"/>
        <v>8.639999999999759E-2</v>
      </c>
      <c r="G858" s="12">
        <v>2024</v>
      </c>
    </row>
    <row r="859" spans="1:8" x14ac:dyDescent="0.2">
      <c r="A859" s="20">
        <v>45249.31536458333</v>
      </c>
      <c r="B859" s="2">
        <v>2.57</v>
      </c>
      <c r="C859" s="2">
        <v>1.23</v>
      </c>
      <c r="D859" s="4">
        <f t="shared" si="42"/>
        <v>3.1610999999999998</v>
      </c>
      <c r="E859" s="4">
        <f t="shared" si="41"/>
        <v>169.42870000000002</v>
      </c>
      <c r="F859" s="4">
        <f t="shared" si="44"/>
        <v>9.8700000000008004E-2</v>
      </c>
      <c r="G859" s="12">
        <v>2024</v>
      </c>
    </row>
    <row r="860" spans="1:8" x14ac:dyDescent="0.2">
      <c r="A860" s="20">
        <v>45249.337586805559</v>
      </c>
      <c r="B860" s="2">
        <v>2.58</v>
      </c>
      <c r="C860" s="2">
        <v>1.23</v>
      </c>
      <c r="D860" s="4">
        <f t="shared" si="42"/>
        <v>3.1734</v>
      </c>
      <c r="E860" s="4">
        <f t="shared" ref="E860:E888" si="45">D860+$E$601</f>
        <v>169.441</v>
      </c>
      <c r="F860" s="4">
        <f t="shared" si="44"/>
        <v>0.11099999999999</v>
      </c>
      <c r="G860" s="12">
        <v>2024</v>
      </c>
    </row>
    <row r="861" spans="1:8" x14ac:dyDescent="0.2">
      <c r="A861" s="20">
        <v>45249.365740740737</v>
      </c>
      <c r="B861" s="2">
        <v>2.59</v>
      </c>
      <c r="C861" s="2">
        <v>1.23</v>
      </c>
      <c r="D861" s="4">
        <f t="shared" si="42"/>
        <v>3.1856999999999998</v>
      </c>
      <c r="E861" s="4">
        <f t="shared" si="45"/>
        <v>169.45330000000001</v>
      </c>
      <c r="F861" s="4">
        <f t="shared" si="44"/>
        <v>0.12330000000000041</v>
      </c>
      <c r="G861" s="12">
        <v>2024</v>
      </c>
    </row>
    <row r="862" spans="1:8" x14ac:dyDescent="0.2">
      <c r="A862" s="20">
        <v>45249.372436342594</v>
      </c>
      <c r="B862" s="2">
        <v>2.6</v>
      </c>
      <c r="C862" s="2">
        <v>1.23</v>
      </c>
      <c r="D862" s="4">
        <f t="shared" si="42"/>
        <v>3.198</v>
      </c>
      <c r="E862" s="4">
        <f t="shared" si="45"/>
        <v>169.46560000000002</v>
      </c>
      <c r="F862" s="4">
        <f t="shared" si="44"/>
        <v>0.13560000000001082</v>
      </c>
      <c r="G862" s="12">
        <v>2024</v>
      </c>
    </row>
    <row r="863" spans="1:8" x14ac:dyDescent="0.2">
      <c r="A863" s="20">
        <v>45249.38212962963</v>
      </c>
      <c r="B863" s="2">
        <v>2.61</v>
      </c>
      <c r="C863" s="2">
        <v>1.23</v>
      </c>
      <c r="D863" s="4">
        <f t="shared" si="42"/>
        <v>3.2102999999999997</v>
      </c>
      <c r="E863" s="4">
        <f t="shared" si="45"/>
        <v>169.47790000000001</v>
      </c>
      <c r="F863" s="4">
        <f t="shared" si="44"/>
        <v>0.14789999999999281</v>
      </c>
      <c r="G863" s="12">
        <v>2024</v>
      </c>
    </row>
    <row r="864" spans="1:8" x14ac:dyDescent="0.2">
      <c r="A864" s="20">
        <v>45249.387557870374</v>
      </c>
      <c r="B864" s="2">
        <v>2.62</v>
      </c>
      <c r="C864" s="2">
        <v>1.23</v>
      </c>
      <c r="D864" s="4">
        <f t="shared" si="42"/>
        <v>3.2225999999999999</v>
      </c>
      <c r="E864" s="4">
        <f t="shared" si="45"/>
        <v>169.49020000000002</v>
      </c>
      <c r="F864" s="4">
        <f t="shared" si="44"/>
        <v>0.16020000000000323</v>
      </c>
      <c r="G864" s="12">
        <v>2024</v>
      </c>
    </row>
    <row r="865" spans="1:7" x14ac:dyDescent="0.2">
      <c r="A865" s="20">
        <v>45249.39099537037</v>
      </c>
      <c r="B865" s="2">
        <v>2.63</v>
      </c>
      <c r="C865" s="2">
        <v>1.23</v>
      </c>
      <c r="D865" s="4">
        <f t="shared" si="42"/>
        <v>3.2348999999999997</v>
      </c>
      <c r="E865" s="4">
        <f t="shared" si="45"/>
        <v>169.50250000000003</v>
      </c>
      <c r="F865" s="4">
        <f t="shared" si="44"/>
        <v>0.17250000000001364</v>
      </c>
      <c r="G865" s="12">
        <v>2024</v>
      </c>
    </row>
    <row r="866" spans="1:7" x14ac:dyDescent="0.2">
      <c r="A866" s="20">
        <v>45249.394542824077</v>
      </c>
      <c r="B866" s="2">
        <v>2.64</v>
      </c>
      <c r="C866" s="2">
        <v>1.23</v>
      </c>
      <c r="D866" s="4">
        <f t="shared" si="42"/>
        <v>3.2472000000000003</v>
      </c>
      <c r="E866" s="4">
        <f t="shared" si="45"/>
        <v>169.51480000000001</v>
      </c>
      <c r="F866" s="4">
        <f t="shared" si="44"/>
        <v>0.18479999999999563</v>
      </c>
      <c r="G866" s="12">
        <v>2024</v>
      </c>
    </row>
    <row r="867" spans="1:7" x14ac:dyDescent="0.2">
      <c r="A867" s="20">
        <v>45249.39689236111</v>
      </c>
      <c r="B867" s="2">
        <v>2.65</v>
      </c>
      <c r="C867" s="2">
        <v>1.23</v>
      </c>
      <c r="D867" s="4">
        <f t="shared" si="42"/>
        <v>3.2595000000000001</v>
      </c>
      <c r="E867" s="4">
        <f t="shared" si="45"/>
        <v>169.52710000000002</v>
      </c>
      <c r="F867" s="4">
        <f t="shared" si="44"/>
        <v>0.19710000000000605</v>
      </c>
      <c r="G867" s="12">
        <v>2024</v>
      </c>
    </row>
    <row r="868" spans="1:7" x14ac:dyDescent="0.2">
      <c r="A868" s="20">
        <v>45249.399045138889</v>
      </c>
      <c r="B868" s="2">
        <v>2.66</v>
      </c>
      <c r="C868" s="2">
        <v>1.23</v>
      </c>
      <c r="D868" s="4">
        <f t="shared" si="42"/>
        <v>3.2718000000000003</v>
      </c>
      <c r="E868" s="4">
        <f t="shared" si="45"/>
        <v>169.53940000000003</v>
      </c>
      <c r="F868" s="4">
        <f t="shared" si="44"/>
        <v>0.20940000000001646</v>
      </c>
      <c r="G868" s="12">
        <v>2024</v>
      </c>
    </row>
    <row r="869" spans="1:7" x14ac:dyDescent="0.2">
      <c r="A869" s="20">
        <v>45249.402216435185</v>
      </c>
      <c r="B869" s="2">
        <v>2.67</v>
      </c>
      <c r="C869" s="2">
        <v>1.23</v>
      </c>
      <c r="D869" s="4">
        <f t="shared" si="42"/>
        <v>3.2841</v>
      </c>
      <c r="E869" s="4">
        <f t="shared" si="45"/>
        <v>169.55170000000001</v>
      </c>
      <c r="F869" s="4">
        <f t="shared" si="44"/>
        <v>0.22169999999999845</v>
      </c>
      <c r="G869" s="12">
        <v>2024</v>
      </c>
    </row>
    <row r="870" spans="1:7" x14ac:dyDescent="0.2">
      <c r="A870" s="20">
        <v>45249.405318287034</v>
      </c>
      <c r="B870" s="2">
        <v>2.68</v>
      </c>
      <c r="C870" s="2">
        <v>1.23</v>
      </c>
      <c r="D870" s="4">
        <f t="shared" si="42"/>
        <v>3.2964000000000002</v>
      </c>
      <c r="E870" s="4">
        <f t="shared" si="45"/>
        <v>169.56400000000002</v>
      </c>
      <c r="F870" s="4">
        <f t="shared" si="44"/>
        <v>0.23400000000000887</v>
      </c>
      <c r="G870" s="12">
        <v>2024</v>
      </c>
    </row>
    <row r="871" spans="1:7" x14ac:dyDescent="0.2">
      <c r="A871" s="20">
        <v>45249.409687500003</v>
      </c>
      <c r="B871" s="2">
        <v>2.69</v>
      </c>
      <c r="C871" s="2">
        <v>1.23</v>
      </c>
      <c r="D871" s="4">
        <f t="shared" si="42"/>
        <v>3.3087</v>
      </c>
      <c r="E871" s="4">
        <f t="shared" si="45"/>
        <v>169.5763</v>
      </c>
      <c r="F871" s="4">
        <f t="shared" si="44"/>
        <v>0.24629999999999086</v>
      </c>
      <c r="G871" s="12">
        <v>2024</v>
      </c>
    </row>
    <row r="872" spans="1:7" x14ac:dyDescent="0.2">
      <c r="A872" s="20">
        <v>45249.415648148148</v>
      </c>
      <c r="B872" s="2">
        <v>2.7</v>
      </c>
      <c r="C872" s="2">
        <v>1.23</v>
      </c>
      <c r="D872" s="4">
        <f t="shared" si="42"/>
        <v>3.3210000000000002</v>
      </c>
      <c r="E872" s="4">
        <f t="shared" si="45"/>
        <v>169.58860000000001</v>
      </c>
      <c r="F872" s="4">
        <f t="shared" si="44"/>
        <v>0.25860000000000127</v>
      </c>
      <c r="G872" s="12">
        <v>2024</v>
      </c>
    </row>
    <row r="873" spans="1:7" x14ac:dyDescent="0.2">
      <c r="A873" s="20">
        <v>45249.423582175928</v>
      </c>
      <c r="B873" s="2">
        <v>2.71</v>
      </c>
      <c r="C873" s="2">
        <v>1.23</v>
      </c>
      <c r="D873" s="4">
        <f t="shared" si="42"/>
        <v>3.3332999999999999</v>
      </c>
      <c r="E873" s="4">
        <f t="shared" si="45"/>
        <v>169.60090000000002</v>
      </c>
      <c r="F873" s="4">
        <f t="shared" si="44"/>
        <v>0.27090000000001169</v>
      </c>
      <c r="G873" s="12">
        <v>2024</v>
      </c>
    </row>
    <row r="874" spans="1:7" x14ac:dyDescent="0.2">
      <c r="A874" s="20">
        <v>45249.438501157405</v>
      </c>
      <c r="B874" s="2">
        <v>2.72</v>
      </c>
      <c r="C874" s="2">
        <v>1.23</v>
      </c>
      <c r="D874" s="4">
        <f t="shared" si="42"/>
        <v>3.3456000000000001</v>
      </c>
      <c r="E874" s="4">
        <f t="shared" si="45"/>
        <v>169.61320000000001</v>
      </c>
      <c r="F874" s="4">
        <f t="shared" si="44"/>
        <v>0.28319999999999368</v>
      </c>
      <c r="G874" s="12">
        <v>2024</v>
      </c>
    </row>
    <row r="875" spans="1:7" x14ac:dyDescent="0.2">
      <c r="A875" s="20">
        <v>45249.442540509262</v>
      </c>
      <c r="B875" s="2">
        <v>2.73</v>
      </c>
      <c r="C875" s="2">
        <v>1.23</v>
      </c>
      <c r="D875" s="4">
        <f t="shared" si="42"/>
        <v>3.3578999999999999</v>
      </c>
      <c r="E875" s="4">
        <f t="shared" si="45"/>
        <v>169.62550000000002</v>
      </c>
      <c r="F875" s="4">
        <f t="shared" si="44"/>
        <v>0.29550000000000409</v>
      </c>
      <c r="G875" s="12">
        <v>2024</v>
      </c>
    </row>
    <row r="876" spans="1:7" x14ac:dyDescent="0.2">
      <c r="A876" s="20">
        <v>45249.444247685184</v>
      </c>
      <c r="B876" s="2">
        <v>2.74</v>
      </c>
      <c r="C876" s="2">
        <v>1.23</v>
      </c>
      <c r="D876" s="4">
        <f t="shared" si="42"/>
        <v>3.3702000000000001</v>
      </c>
      <c r="E876" s="4">
        <f t="shared" si="45"/>
        <v>169.63780000000003</v>
      </c>
      <c r="F876" s="4">
        <f t="shared" si="44"/>
        <v>0.30780000000001451</v>
      </c>
      <c r="G876" s="12">
        <v>2024</v>
      </c>
    </row>
    <row r="877" spans="1:7" x14ac:dyDescent="0.2">
      <c r="A877" s="20">
        <v>45249.445850694443</v>
      </c>
      <c r="B877" s="2">
        <v>2.75</v>
      </c>
      <c r="C877" s="2">
        <v>1.23</v>
      </c>
      <c r="D877" s="4">
        <f t="shared" si="42"/>
        <v>3.3824999999999998</v>
      </c>
      <c r="E877" s="4">
        <f t="shared" si="45"/>
        <v>169.65010000000001</v>
      </c>
      <c r="F877" s="4">
        <f t="shared" si="44"/>
        <v>0.3200999999999965</v>
      </c>
      <c r="G877" s="12">
        <v>2024</v>
      </c>
    </row>
    <row r="878" spans="1:7" x14ac:dyDescent="0.2">
      <c r="A878" s="20">
        <v>45249.446759259263</v>
      </c>
      <c r="B878" s="2">
        <v>2.76</v>
      </c>
      <c r="C878" s="2">
        <v>1.23</v>
      </c>
      <c r="D878" s="4">
        <f t="shared" si="42"/>
        <v>3.3947999999999996</v>
      </c>
      <c r="E878" s="4">
        <f t="shared" si="45"/>
        <v>169.66240000000002</v>
      </c>
      <c r="F878" s="4">
        <f t="shared" si="44"/>
        <v>0.33240000000000691</v>
      </c>
      <c r="G878" s="12">
        <v>2024</v>
      </c>
    </row>
    <row r="879" spans="1:7" x14ac:dyDescent="0.2">
      <c r="A879" s="20">
        <v>45249.447604166664</v>
      </c>
      <c r="B879" s="2">
        <v>2.77</v>
      </c>
      <c r="C879" s="2">
        <v>1.23</v>
      </c>
      <c r="D879" s="4">
        <f t="shared" si="42"/>
        <v>3.4070999999999998</v>
      </c>
      <c r="E879" s="4">
        <f t="shared" si="45"/>
        <v>169.67470000000003</v>
      </c>
      <c r="F879" s="4">
        <f t="shared" si="44"/>
        <v>0.34470000000001733</v>
      </c>
      <c r="G879" s="12">
        <v>2024</v>
      </c>
    </row>
    <row r="880" spans="1:7" x14ac:dyDescent="0.2">
      <c r="A880" s="20">
        <v>45249.44848958333</v>
      </c>
      <c r="B880" s="2">
        <v>2.78</v>
      </c>
      <c r="C880" s="2">
        <v>1.23</v>
      </c>
      <c r="D880" s="4">
        <f t="shared" si="42"/>
        <v>3.4193999999999996</v>
      </c>
      <c r="E880" s="4">
        <f t="shared" si="45"/>
        <v>169.68700000000001</v>
      </c>
      <c r="F880" s="4">
        <f t="shared" si="44"/>
        <v>0.35699999999999932</v>
      </c>
      <c r="G880" s="12">
        <v>2024</v>
      </c>
    </row>
    <row r="881" spans="1:8" x14ac:dyDescent="0.2">
      <c r="A881" s="20">
        <v>45249.449496527777</v>
      </c>
      <c r="B881" s="2">
        <v>2.79</v>
      </c>
      <c r="C881" s="2">
        <v>1.23</v>
      </c>
      <c r="D881" s="4">
        <f t="shared" si="42"/>
        <v>3.4317000000000002</v>
      </c>
      <c r="E881" s="4">
        <f t="shared" si="45"/>
        <v>169.69930000000002</v>
      </c>
      <c r="F881" s="4">
        <f t="shared" si="44"/>
        <v>0.36930000000000973</v>
      </c>
      <c r="G881" s="12">
        <v>2024</v>
      </c>
    </row>
    <row r="882" spans="1:8" x14ac:dyDescent="0.2">
      <c r="A882" s="20">
        <v>45249.45126736111</v>
      </c>
      <c r="B882" s="2">
        <v>2.8</v>
      </c>
      <c r="C882" s="2">
        <v>1.23</v>
      </c>
      <c r="D882" s="4">
        <f t="shared" si="42"/>
        <v>3.444</v>
      </c>
      <c r="E882" s="4">
        <f t="shared" si="45"/>
        <v>169.7116</v>
      </c>
      <c r="F882" s="4">
        <f t="shared" si="44"/>
        <v>0.38159999999999172</v>
      </c>
      <c r="G882" s="12">
        <v>2024</v>
      </c>
    </row>
    <row r="883" spans="1:8" x14ac:dyDescent="0.2">
      <c r="A883" s="20">
        <v>45249.45394097222</v>
      </c>
      <c r="B883" s="2">
        <v>2.81</v>
      </c>
      <c r="C883" s="2">
        <v>1.23</v>
      </c>
      <c r="D883" s="4">
        <f t="shared" si="42"/>
        <v>3.4563000000000001</v>
      </c>
      <c r="E883" s="4">
        <f t="shared" si="45"/>
        <v>169.72390000000001</v>
      </c>
      <c r="F883" s="4">
        <f t="shared" si="44"/>
        <v>0.39390000000000214</v>
      </c>
      <c r="G883" s="12">
        <v>2024</v>
      </c>
    </row>
    <row r="884" spans="1:8" x14ac:dyDescent="0.2">
      <c r="A884" s="20">
        <v>45249.457499999997</v>
      </c>
      <c r="B884" s="2">
        <v>2.82</v>
      </c>
      <c r="C884" s="2">
        <v>1.23</v>
      </c>
      <c r="D884" s="4">
        <f t="shared" si="42"/>
        <v>3.4685999999999999</v>
      </c>
      <c r="E884" s="4">
        <f t="shared" si="45"/>
        <v>169.73620000000003</v>
      </c>
      <c r="F884" s="4">
        <f t="shared" si="44"/>
        <v>0.40620000000001255</v>
      </c>
      <c r="G884" s="12">
        <v>2024</v>
      </c>
    </row>
    <row r="885" spans="1:8" x14ac:dyDescent="0.2">
      <c r="A885" s="20">
        <v>45249.458993055552</v>
      </c>
      <c r="B885" s="2">
        <v>2.83</v>
      </c>
      <c r="C885" s="2">
        <v>1.23</v>
      </c>
      <c r="D885" s="4">
        <f t="shared" si="42"/>
        <v>3.4809000000000001</v>
      </c>
      <c r="E885" s="4">
        <f t="shared" si="45"/>
        <v>169.74850000000001</v>
      </c>
      <c r="F885" s="4">
        <f t="shared" si="44"/>
        <v>0.41849999999999454</v>
      </c>
      <c r="G885" s="12">
        <v>2024</v>
      </c>
    </row>
    <row r="886" spans="1:8" x14ac:dyDescent="0.2">
      <c r="A886" s="20">
        <v>45249.462251157405</v>
      </c>
      <c r="B886" s="2">
        <v>2.84</v>
      </c>
      <c r="C886" s="2">
        <v>1.23</v>
      </c>
      <c r="D886" s="4">
        <f t="shared" si="42"/>
        <v>3.4931999999999999</v>
      </c>
      <c r="E886" s="4">
        <f t="shared" si="45"/>
        <v>169.76080000000002</v>
      </c>
      <c r="F886" s="4">
        <f t="shared" si="44"/>
        <v>0.43080000000000496</v>
      </c>
      <c r="G886" s="12">
        <v>2024</v>
      </c>
    </row>
    <row r="887" spans="1:8" x14ac:dyDescent="0.2">
      <c r="A887" s="20">
        <v>45249.533738425926</v>
      </c>
      <c r="B887" s="2">
        <v>2.85</v>
      </c>
      <c r="C887" s="2">
        <v>1.23</v>
      </c>
      <c r="D887" s="4">
        <f t="shared" si="42"/>
        <v>3.5055000000000001</v>
      </c>
      <c r="E887" s="4">
        <f t="shared" si="45"/>
        <v>169.77310000000003</v>
      </c>
      <c r="F887" s="4">
        <f t="shared" si="44"/>
        <v>0.44310000000001537</v>
      </c>
      <c r="G887" s="12">
        <v>2024</v>
      </c>
    </row>
    <row r="888" spans="1:8" x14ac:dyDescent="0.2">
      <c r="A888" s="20">
        <v>45251.534635416669</v>
      </c>
      <c r="B888" s="2">
        <v>2.86</v>
      </c>
      <c r="C888" s="2">
        <v>1.23</v>
      </c>
      <c r="D888" s="4">
        <f t="shared" si="42"/>
        <v>3.5177999999999998</v>
      </c>
      <c r="E888" s="4">
        <f t="shared" si="45"/>
        <v>169.78540000000001</v>
      </c>
      <c r="F888" s="4">
        <f t="shared" si="44"/>
        <v>0.45539999999999736</v>
      </c>
      <c r="G888" s="12">
        <v>2024</v>
      </c>
    </row>
    <row r="889" spans="1:8" x14ac:dyDescent="0.2">
      <c r="A889" s="20">
        <v>45251.534971064815</v>
      </c>
      <c r="B889" s="2">
        <v>0</v>
      </c>
      <c r="C889" s="2">
        <v>1.23</v>
      </c>
      <c r="D889" s="4">
        <f t="shared" si="42"/>
        <v>0</v>
      </c>
      <c r="E889" s="4">
        <f>D889+$E$888</f>
        <v>169.78540000000001</v>
      </c>
      <c r="F889" s="4">
        <f t="shared" si="44"/>
        <v>0.45539999999999736</v>
      </c>
      <c r="G889" s="12">
        <v>2024</v>
      </c>
      <c r="H889" s="11" t="s">
        <v>5</v>
      </c>
    </row>
    <row r="890" spans="1:8" x14ac:dyDescent="0.2">
      <c r="G890" s="12"/>
    </row>
    <row r="891" spans="1:8" x14ac:dyDescent="0.2">
      <c r="G891" s="12"/>
    </row>
    <row r="892" spans="1:8" x14ac:dyDescent="0.2">
      <c r="G892" s="12"/>
    </row>
    <row r="893" spans="1:8" x14ac:dyDescent="0.2">
      <c r="G893" s="12"/>
    </row>
    <row r="894" spans="1:8" x14ac:dyDescent="0.2">
      <c r="G894" s="12"/>
    </row>
    <row r="895" spans="1:8" x14ac:dyDescent="0.2">
      <c r="G895" s="12"/>
    </row>
    <row r="896" spans="1:8" x14ac:dyDescent="0.2">
      <c r="G896" s="12"/>
    </row>
    <row r="897" spans="7:7" x14ac:dyDescent="0.2">
      <c r="G897" s="12"/>
    </row>
    <row r="898" spans="7:7" x14ac:dyDescent="0.2">
      <c r="G898" s="12"/>
    </row>
    <row r="899" spans="7:7" x14ac:dyDescent="0.2">
      <c r="G899" s="12"/>
    </row>
    <row r="900" spans="7:7" x14ac:dyDescent="0.2">
      <c r="G900" s="12"/>
    </row>
    <row r="901" spans="7:7" x14ac:dyDescent="0.2">
      <c r="G901" s="12"/>
    </row>
    <row r="902" spans="7:7" x14ac:dyDescent="0.2">
      <c r="G902" s="12"/>
    </row>
    <row r="903" spans="7:7" x14ac:dyDescent="0.2">
      <c r="G903" s="12"/>
    </row>
    <row r="904" spans="7:7" x14ac:dyDescent="0.2">
      <c r="G904" s="12"/>
    </row>
    <row r="905" spans="7:7" x14ac:dyDescent="0.2">
      <c r="G905" s="12"/>
    </row>
    <row r="906" spans="7:7" x14ac:dyDescent="0.2">
      <c r="G906" s="12"/>
    </row>
    <row r="907" spans="7:7" x14ac:dyDescent="0.2">
      <c r="G907" s="12"/>
    </row>
    <row r="908" spans="7:7" x14ac:dyDescent="0.2">
      <c r="G908" s="12"/>
    </row>
    <row r="909" spans="7:7" x14ac:dyDescent="0.2">
      <c r="G909" s="12"/>
    </row>
    <row r="910" spans="7:7" x14ac:dyDescent="0.2">
      <c r="G910" s="12"/>
    </row>
    <row r="911" spans="7:7" x14ac:dyDescent="0.2">
      <c r="G911" s="12"/>
    </row>
    <row r="912" spans="7:7" x14ac:dyDescent="0.2">
      <c r="G912" s="12"/>
    </row>
    <row r="913" spans="7:7" x14ac:dyDescent="0.2">
      <c r="G913" s="12"/>
    </row>
    <row r="914" spans="7:7" x14ac:dyDescent="0.2">
      <c r="G914" s="12"/>
    </row>
    <row r="915" spans="7:7" x14ac:dyDescent="0.2">
      <c r="G915" s="12"/>
    </row>
    <row r="916" spans="7:7" x14ac:dyDescent="0.2">
      <c r="G916" s="12"/>
    </row>
    <row r="917" spans="7:7" x14ac:dyDescent="0.2">
      <c r="G917" s="12"/>
    </row>
    <row r="918" spans="7:7" x14ac:dyDescent="0.2">
      <c r="G918" s="12"/>
    </row>
    <row r="919" spans="7:7" x14ac:dyDescent="0.2">
      <c r="G919" s="12"/>
    </row>
    <row r="920" spans="7:7" x14ac:dyDescent="0.2">
      <c r="G920" s="12"/>
    </row>
    <row r="921" spans="7:7" x14ac:dyDescent="0.2">
      <c r="G921" s="12"/>
    </row>
    <row r="922" spans="7:7" x14ac:dyDescent="0.2">
      <c r="G922" s="12"/>
    </row>
    <row r="923" spans="7:7" x14ac:dyDescent="0.2">
      <c r="G923" s="12"/>
    </row>
    <row r="924" spans="7:7" x14ac:dyDescent="0.2">
      <c r="G924" s="12"/>
    </row>
    <row r="925" spans="7:7" x14ac:dyDescent="0.2">
      <c r="G925" s="12"/>
    </row>
    <row r="926" spans="7:7" x14ac:dyDescent="0.2">
      <c r="G926" s="12"/>
    </row>
    <row r="927" spans="7:7" x14ac:dyDescent="0.2">
      <c r="G927" s="12"/>
    </row>
    <row r="928" spans="7:7" x14ac:dyDescent="0.2">
      <c r="G928" s="12"/>
    </row>
    <row r="929" spans="7:7" x14ac:dyDescent="0.2">
      <c r="G929" s="12"/>
    </row>
    <row r="930" spans="7:7" x14ac:dyDescent="0.2">
      <c r="G930" s="12"/>
    </row>
    <row r="931" spans="7:7" x14ac:dyDescent="0.2">
      <c r="G931" s="12"/>
    </row>
    <row r="932" spans="7:7" x14ac:dyDescent="0.2">
      <c r="G932" s="12"/>
    </row>
    <row r="933" spans="7:7" x14ac:dyDescent="0.2">
      <c r="G933" s="12"/>
    </row>
    <row r="934" spans="7:7" x14ac:dyDescent="0.2">
      <c r="G934" s="12"/>
    </row>
    <row r="935" spans="7:7" x14ac:dyDescent="0.2">
      <c r="G935" s="12"/>
    </row>
    <row r="936" spans="7:7" x14ac:dyDescent="0.2">
      <c r="G936" s="12"/>
    </row>
    <row r="937" spans="7:7" x14ac:dyDescent="0.2">
      <c r="G937" s="12"/>
    </row>
    <row r="938" spans="7:7" x14ac:dyDescent="0.2">
      <c r="G938" s="12"/>
    </row>
    <row r="939" spans="7:7" x14ac:dyDescent="0.2">
      <c r="G939" s="12"/>
    </row>
    <row r="940" spans="7:7" x14ac:dyDescent="0.2">
      <c r="G940" s="12"/>
    </row>
    <row r="941" spans="7:7" x14ac:dyDescent="0.2">
      <c r="G941" s="12"/>
    </row>
    <row r="942" spans="7:7" x14ac:dyDescent="0.2">
      <c r="G942" s="12"/>
    </row>
    <row r="943" spans="7:7" x14ac:dyDescent="0.2">
      <c r="G943" s="12"/>
    </row>
    <row r="944" spans="7:7" x14ac:dyDescent="0.2">
      <c r="G944" s="12"/>
    </row>
    <row r="945" spans="7:7" x14ac:dyDescent="0.2">
      <c r="G945" s="12"/>
    </row>
    <row r="946" spans="7:7" x14ac:dyDescent="0.2">
      <c r="G946" s="12"/>
    </row>
    <row r="947" spans="7:7" x14ac:dyDescent="0.2">
      <c r="G947" s="12"/>
    </row>
    <row r="948" spans="7:7" x14ac:dyDescent="0.2">
      <c r="G948" s="12"/>
    </row>
    <row r="949" spans="7:7" x14ac:dyDescent="0.2">
      <c r="G949" s="12"/>
    </row>
    <row r="950" spans="7:7" x14ac:dyDescent="0.2">
      <c r="G950" s="12"/>
    </row>
    <row r="951" spans="7:7" x14ac:dyDescent="0.2">
      <c r="G951" s="12"/>
    </row>
    <row r="952" spans="7:7" x14ac:dyDescent="0.2">
      <c r="G952" s="12"/>
    </row>
    <row r="953" spans="7:7" x14ac:dyDescent="0.2">
      <c r="G953" s="12"/>
    </row>
    <row r="954" spans="7:7" x14ac:dyDescent="0.2">
      <c r="G954" s="12"/>
    </row>
    <row r="955" spans="7:7" x14ac:dyDescent="0.2">
      <c r="G955" s="12"/>
    </row>
    <row r="956" spans="7:7" x14ac:dyDescent="0.2">
      <c r="G956" s="12"/>
    </row>
    <row r="957" spans="7:7" x14ac:dyDescent="0.2">
      <c r="G957" s="12"/>
    </row>
    <row r="958" spans="7:7" x14ac:dyDescent="0.2">
      <c r="G958" s="12"/>
    </row>
    <row r="959" spans="7:7" x14ac:dyDescent="0.2">
      <c r="G959" s="12"/>
    </row>
    <row r="960" spans="7:7" x14ac:dyDescent="0.2">
      <c r="G960" s="12"/>
    </row>
    <row r="961" spans="7:7" x14ac:dyDescent="0.2">
      <c r="G961" s="12"/>
    </row>
    <row r="962" spans="7:7" x14ac:dyDescent="0.2">
      <c r="G962" s="12"/>
    </row>
    <row r="963" spans="7:7" x14ac:dyDescent="0.2">
      <c r="G963" s="12"/>
    </row>
    <row r="964" spans="7:7" x14ac:dyDescent="0.2">
      <c r="G964" s="12"/>
    </row>
    <row r="965" spans="7:7" x14ac:dyDescent="0.2">
      <c r="G965" s="12"/>
    </row>
    <row r="966" spans="7:7" x14ac:dyDescent="0.2">
      <c r="G966" s="12"/>
    </row>
    <row r="967" spans="7:7" x14ac:dyDescent="0.2">
      <c r="G967" s="12"/>
    </row>
    <row r="968" spans="7:7" x14ac:dyDescent="0.2">
      <c r="G968" s="12"/>
    </row>
    <row r="969" spans="7:7" x14ac:dyDescent="0.2">
      <c r="G969" s="12"/>
    </row>
    <row r="970" spans="7:7" x14ac:dyDescent="0.2">
      <c r="G970" s="12"/>
    </row>
    <row r="971" spans="7:7" x14ac:dyDescent="0.2">
      <c r="G971" s="12"/>
    </row>
    <row r="972" spans="7:7" x14ac:dyDescent="0.2">
      <c r="G972" s="12"/>
    </row>
    <row r="973" spans="7:7" x14ac:dyDescent="0.2">
      <c r="G973" s="12"/>
    </row>
    <row r="974" spans="7:7" x14ac:dyDescent="0.2">
      <c r="G974" s="12"/>
    </row>
    <row r="975" spans="7:7" x14ac:dyDescent="0.2">
      <c r="G975" s="12"/>
    </row>
    <row r="976" spans="7:7" x14ac:dyDescent="0.2">
      <c r="G976" s="12"/>
    </row>
    <row r="977" spans="7:7" x14ac:dyDescent="0.2">
      <c r="G977" s="12"/>
    </row>
    <row r="978" spans="7:7" x14ac:dyDescent="0.2">
      <c r="G978" s="12"/>
    </row>
    <row r="979" spans="7:7" x14ac:dyDescent="0.2">
      <c r="G979" s="12"/>
    </row>
    <row r="980" spans="7:7" x14ac:dyDescent="0.2">
      <c r="G980" s="12"/>
    </row>
    <row r="981" spans="7:7" x14ac:dyDescent="0.2">
      <c r="G981" s="12"/>
    </row>
    <row r="982" spans="7:7" x14ac:dyDescent="0.2">
      <c r="G982" s="12"/>
    </row>
    <row r="983" spans="7:7" x14ac:dyDescent="0.2">
      <c r="G983" s="12"/>
    </row>
    <row r="984" spans="7:7" x14ac:dyDescent="0.2">
      <c r="G984" s="12"/>
    </row>
    <row r="985" spans="7:7" x14ac:dyDescent="0.2">
      <c r="G985" s="12"/>
    </row>
    <row r="986" spans="7:7" x14ac:dyDescent="0.2">
      <c r="G986" s="12"/>
    </row>
    <row r="987" spans="7:7" x14ac:dyDescent="0.2">
      <c r="G987" s="12"/>
    </row>
    <row r="988" spans="7:7" x14ac:dyDescent="0.2">
      <c r="G988" s="12"/>
    </row>
    <row r="989" spans="7:7" x14ac:dyDescent="0.2">
      <c r="G989" s="12"/>
    </row>
    <row r="990" spans="7:7" x14ac:dyDescent="0.2">
      <c r="G990" s="12"/>
    </row>
    <row r="991" spans="7:7" x14ac:dyDescent="0.2">
      <c r="G991" s="12"/>
    </row>
    <row r="992" spans="7:7" x14ac:dyDescent="0.2">
      <c r="G992" s="12"/>
    </row>
    <row r="993" spans="7:7" x14ac:dyDescent="0.2">
      <c r="G993" s="12"/>
    </row>
    <row r="994" spans="7:7" x14ac:dyDescent="0.2">
      <c r="G994" s="12"/>
    </row>
    <row r="995" spans="7:7" x14ac:dyDescent="0.2">
      <c r="G995" s="12"/>
    </row>
    <row r="996" spans="7:7" x14ac:dyDescent="0.2">
      <c r="G996" s="12"/>
    </row>
    <row r="997" spans="7:7" x14ac:dyDescent="0.2">
      <c r="G997" s="12"/>
    </row>
    <row r="998" spans="7:7" x14ac:dyDescent="0.2">
      <c r="G998" s="12"/>
    </row>
    <row r="999" spans="7:7" x14ac:dyDescent="0.2">
      <c r="G999" s="12"/>
    </row>
    <row r="1000" spans="7:7" x14ac:dyDescent="0.2">
      <c r="G1000" s="12"/>
    </row>
    <row r="1001" spans="7:7" x14ac:dyDescent="0.2">
      <c r="G1001" s="12"/>
    </row>
    <row r="1002" spans="7:7" x14ac:dyDescent="0.2">
      <c r="G1002" s="12"/>
    </row>
    <row r="1003" spans="7:7" x14ac:dyDescent="0.2">
      <c r="G1003" s="12"/>
    </row>
    <row r="1004" spans="7:7" x14ac:dyDescent="0.2">
      <c r="G1004" s="12"/>
    </row>
    <row r="1005" spans="7:7" x14ac:dyDescent="0.2">
      <c r="G1005" s="12"/>
    </row>
    <row r="1006" spans="7:7" x14ac:dyDescent="0.2">
      <c r="G1006" s="12"/>
    </row>
    <row r="1007" spans="7:7" x14ac:dyDescent="0.2">
      <c r="G1007" s="12"/>
    </row>
    <row r="1008" spans="7:7" x14ac:dyDescent="0.2">
      <c r="G1008" s="12"/>
    </row>
    <row r="1009" spans="7:7" x14ac:dyDescent="0.2">
      <c r="G1009" s="12"/>
    </row>
    <row r="1010" spans="7:7" x14ac:dyDescent="0.2">
      <c r="G1010" s="12"/>
    </row>
    <row r="1011" spans="7:7" x14ac:dyDescent="0.2">
      <c r="G1011" s="12"/>
    </row>
    <row r="1012" spans="7:7" x14ac:dyDescent="0.2">
      <c r="G1012" s="12"/>
    </row>
    <row r="1013" spans="7:7" x14ac:dyDescent="0.2">
      <c r="G1013" s="12"/>
    </row>
    <row r="1014" spans="7:7" x14ac:dyDescent="0.2">
      <c r="G1014" s="12"/>
    </row>
    <row r="1015" spans="7:7" x14ac:dyDescent="0.2">
      <c r="G1015" s="12"/>
    </row>
    <row r="1016" spans="7:7" x14ac:dyDescent="0.2">
      <c r="G1016" s="12"/>
    </row>
    <row r="1017" spans="7:7" x14ac:dyDescent="0.2">
      <c r="G1017" s="12"/>
    </row>
    <row r="1018" spans="7:7" x14ac:dyDescent="0.2">
      <c r="G1018" s="12"/>
    </row>
    <row r="1019" spans="7:7" x14ac:dyDescent="0.2">
      <c r="G1019" s="12"/>
    </row>
    <row r="1020" spans="7:7" x14ac:dyDescent="0.2">
      <c r="G1020" s="12"/>
    </row>
    <row r="1021" spans="7:7" x14ac:dyDescent="0.2">
      <c r="G1021" s="12"/>
    </row>
    <row r="1022" spans="7:7" x14ac:dyDescent="0.2">
      <c r="G1022" s="12"/>
    </row>
    <row r="1023" spans="7:7" x14ac:dyDescent="0.2">
      <c r="G1023" s="12"/>
    </row>
    <row r="1024" spans="7:7" x14ac:dyDescent="0.2">
      <c r="G1024" s="12"/>
    </row>
    <row r="1025" spans="7:7" x14ac:dyDescent="0.2">
      <c r="G1025" s="12"/>
    </row>
    <row r="1026" spans="7:7" x14ac:dyDescent="0.2">
      <c r="G1026" s="12"/>
    </row>
    <row r="1027" spans="7:7" x14ac:dyDescent="0.2">
      <c r="G1027" s="12"/>
    </row>
    <row r="1028" spans="7:7" x14ac:dyDescent="0.2">
      <c r="G1028" s="12"/>
    </row>
    <row r="1029" spans="7:7" x14ac:dyDescent="0.2">
      <c r="G1029" s="12"/>
    </row>
    <row r="1030" spans="7:7" x14ac:dyDescent="0.2">
      <c r="G1030" s="12"/>
    </row>
    <row r="1031" spans="7:7" x14ac:dyDescent="0.2">
      <c r="G1031" s="12"/>
    </row>
    <row r="1032" spans="7:7" x14ac:dyDescent="0.2">
      <c r="G1032" s="12"/>
    </row>
    <row r="1033" spans="7:7" x14ac:dyDescent="0.2">
      <c r="G1033" s="12"/>
    </row>
    <row r="1034" spans="7:7" x14ac:dyDescent="0.2">
      <c r="G1034" s="12"/>
    </row>
    <row r="1035" spans="7:7" x14ac:dyDescent="0.2">
      <c r="G1035" s="12"/>
    </row>
    <row r="1036" spans="7:7" x14ac:dyDescent="0.2">
      <c r="G1036" s="12"/>
    </row>
    <row r="1037" spans="7:7" x14ac:dyDescent="0.2">
      <c r="G1037" s="12"/>
    </row>
    <row r="1038" spans="7:7" x14ac:dyDescent="0.2">
      <c r="G1038" s="12"/>
    </row>
    <row r="1039" spans="7:7" x14ac:dyDescent="0.2">
      <c r="G1039" s="12"/>
    </row>
    <row r="1040" spans="7:7" x14ac:dyDescent="0.2">
      <c r="G1040" s="12"/>
    </row>
    <row r="1041" spans="7:7" x14ac:dyDescent="0.2">
      <c r="G1041" s="12"/>
    </row>
    <row r="1042" spans="7:7" x14ac:dyDescent="0.2">
      <c r="G1042" s="12"/>
    </row>
    <row r="1043" spans="7:7" x14ac:dyDescent="0.2">
      <c r="G1043" s="12"/>
    </row>
    <row r="1044" spans="7:7" x14ac:dyDescent="0.2">
      <c r="G1044" s="12"/>
    </row>
    <row r="1045" spans="7:7" x14ac:dyDescent="0.2">
      <c r="G1045" s="12"/>
    </row>
    <row r="1046" spans="7:7" x14ac:dyDescent="0.2">
      <c r="G1046" s="12"/>
    </row>
    <row r="1047" spans="7:7" x14ac:dyDescent="0.2">
      <c r="G1047" s="12"/>
    </row>
    <row r="1048" spans="7:7" x14ac:dyDescent="0.2">
      <c r="G1048" s="12"/>
    </row>
    <row r="1049" spans="7:7" x14ac:dyDescent="0.2">
      <c r="G1049" s="12"/>
    </row>
    <row r="1050" spans="7:7" x14ac:dyDescent="0.2">
      <c r="G1050" s="12"/>
    </row>
    <row r="1051" spans="7:7" x14ac:dyDescent="0.2">
      <c r="G1051" s="12"/>
    </row>
    <row r="1052" spans="7:7" x14ac:dyDescent="0.2">
      <c r="G1052" s="12"/>
    </row>
    <row r="1053" spans="7:7" x14ac:dyDescent="0.2">
      <c r="G1053" s="12"/>
    </row>
    <row r="1054" spans="7:7" x14ac:dyDescent="0.2">
      <c r="G1054" s="12"/>
    </row>
    <row r="1055" spans="7:7" x14ac:dyDescent="0.2">
      <c r="G1055" s="12"/>
    </row>
    <row r="1056" spans="7:7" x14ac:dyDescent="0.2">
      <c r="G1056" s="12"/>
    </row>
    <row r="1057" spans="7:7" x14ac:dyDescent="0.2">
      <c r="G1057" s="12"/>
    </row>
    <row r="1058" spans="7:7" x14ac:dyDescent="0.2">
      <c r="G1058" s="12"/>
    </row>
    <row r="1059" spans="7:7" x14ac:dyDescent="0.2">
      <c r="G1059" s="12"/>
    </row>
    <row r="1060" spans="7:7" x14ac:dyDescent="0.2">
      <c r="G1060" s="12"/>
    </row>
    <row r="1061" spans="7:7" x14ac:dyDescent="0.2">
      <c r="G1061" s="12"/>
    </row>
    <row r="1062" spans="7:7" x14ac:dyDescent="0.2">
      <c r="G1062" s="12"/>
    </row>
    <row r="1063" spans="7:7" x14ac:dyDescent="0.2">
      <c r="G1063" s="12"/>
    </row>
    <row r="1064" spans="7:7" x14ac:dyDescent="0.2">
      <c r="G1064" s="12"/>
    </row>
    <row r="1065" spans="7:7" x14ac:dyDescent="0.2">
      <c r="G1065" s="12"/>
    </row>
    <row r="1066" spans="7:7" x14ac:dyDescent="0.2">
      <c r="G1066" s="12"/>
    </row>
    <row r="1067" spans="7:7" x14ac:dyDescent="0.2">
      <c r="G1067" s="12"/>
    </row>
    <row r="1068" spans="7:7" x14ac:dyDescent="0.2">
      <c r="G1068" s="12"/>
    </row>
    <row r="1069" spans="7:7" x14ac:dyDescent="0.2">
      <c r="G1069" s="12"/>
    </row>
    <row r="1070" spans="7:7" x14ac:dyDescent="0.2">
      <c r="G1070" s="12"/>
    </row>
    <row r="1071" spans="7:7" x14ac:dyDescent="0.2">
      <c r="G1071" s="12"/>
    </row>
    <row r="1072" spans="7:7" x14ac:dyDescent="0.2">
      <c r="G1072" s="12"/>
    </row>
    <row r="1073" spans="7:7" x14ac:dyDescent="0.2">
      <c r="G1073" s="12"/>
    </row>
    <row r="1074" spans="7:7" x14ac:dyDescent="0.2">
      <c r="G1074" s="12"/>
    </row>
    <row r="1075" spans="7:7" x14ac:dyDescent="0.2">
      <c r="G1075" s="12"/>
    </row>
    <row r="1076" spans="7:7" x14ac:dyDescent="0.2">
      <c r="G1076" s="12"/>
    </row>
    <row r="1077" spans="7:7" x14ac:dyDescent="0.2">
      <c r="G1077" s="12"/>
    </row>
    <row r="1078" spans="7:7" x14ac:dyDescent="0.2">
      <c r="G1078" s="12"/>
    </row>
    <row r="1079" spans="7:7" x14ac:dyDescent="0.2">
      <c r="G1079" s="12"/>
    </row>
    <row r="1080" spans="7:7" x14ac:dyDescent="0.2">
      <c r="G1080" s="12"/>
    </row>
    <row r="1081" spans="7:7" x14ac:dyDescent="0.2">
      <c r="G1081" s="12"/>
    </row>
    <row r="1082" spans="7:7" x14ac:dyDescent="0.2">
      <c r="G1082" s="12"/>
    </row>
    <row r="1083" spans="7:7" x14ac:dyDescent="0.2">
      <c r="G1083" s="12"/>
    </row>
    <row r="1084" spans="7:7" x14ac:dyDescent="0.2">
      <c r="G1084" s="12"/>
    </row>
    <row r="1085" spans="7:7" x14ac:dyDescent="0.2">
      <c r="G1085" s="12"/>
    </row>
    <row r="1086" spans="7:7" x14ac:dyDescent="0.2">
      <c r="G1086" s="12"/>
    </row>
    <row r="1087" spans="7:7" x14ac:dyDescent="0.2">
      <c r="G1087" s="12"/>
    </row>
    <row r="1088" spans="7:7" x14ac:dyDescent="0.2">
      <c r="G1088" s="12"/>
    </row>
    <row r="1089" spans="7:7" x14ac:dyDescent="0.2">
      <c r="G1089" s="12"/>
    </row>
    <row r="1090" spans="7:7" x14ac:dyDescent="0.2">
      <c r="G1090" s="12"/>
    </row>
    <row r="1091" spans="7:7" x14ac:dyDescent="0.2">
      <c r="G1091" s="12"/>
    </row>
    <row r="1092" spans="7:7" x14ac:dyDescent="0.2">
      <c r="G1092" s="12"/>
    </row>
    <row r="1093" spans="7:7" x14ac:dyDescent="0.2">
      <c r="G1093" s="12"/>
    </row>
    <row r="1094" spans="7:7" x14ac:dyDescent="0.2">
      <c r="G1094" s="12"/>
    </row>
    <row r="1095" spans="7:7" x14ac:dyDescent="0.2">
      <c r="G1095" s="12"/>
    </row>
    <row r="1096" spans="7:7" x14ac:dyDescent="0.2">
      <c r="G1096" s="12"/>
    </row>
    <row r="1097" spans="7:7" x14ac:dyDescent="0.2">
      <c r="G1097" s="12"/>
    </row>
    <row r="1098" spans="7:7" x14ac:dyDescent="0.2">
      <c r="G1098" s="12"/>
    </row>
    <row r="1099" spans="7:7" x14ac:dyDescent="0.2">
      <c r="G1099" s="12"/>
    </row>
    <row r="1100" spans="7:7" x14ac:dyDescent="0.2">
      <c r="G1100" s="12"/>
    </row>
    <row r="1101" spans="7:7" x14ac:dyDescent="0.2">
      <c r="G1101" s="12"/>
    </row>
    <row r="1102" spans="7:7" x14ac:dyDescent="0.2">
      <c r="G1102" s="12"/>
    </row>
    <row r="1103" spans="7:7" x14ac:dyDescent="0.2">
      <c r="G1103" s="12"/>
    </row>
    <row r="1104" spans="7:7" x14ac:dyDescent="0.2">
      <c r="G1104" s="12"/>
    </row>
    <row r="1105" spans="7:7" x14ac:dyDescent="0.2">
      <c r="G1105" s="12"/>
    </row>
    <row r="1106" spans="7:7" x14ac:dyDescent="0.2">
      <c r="G1106" s="12"/>
    </row>
    <row r="1107" spans="7:7" x14ac:dyDescent="0.2">
      <c r="G1107" s="12"/>
    </row>
    <row r="1108" spans="7:7" x14ac:dyDescent="0.2">
      <c r="G1108" s="12"/>
    </row>
    <row r="1109" spans="7:7" x14ac:dyDescent="0.2">
      <c r="G1109" s="12"/>
    </row>
    <row r="1110" spans="7:7" x14ac:dyDescent="0.2">
      <c r="G1110" s="12"/>
    </row>
    <row r="1111" spans="7:7" x14ac:dyDescent="0.2">
      <c r="G1111" s="12"/>
    </row>
    <row r="1112" spans="7:7" x14ac:dyDescent="0.2">
      <c r="G1112" s="12"/>
    </row>
    <row r="1113" spans="7:7" x14ac:dyDescent="0.2">
      <c r="G1113" s="12"/>
    </row>
    <row r="1114" spans="7:7" x14ac:dyDescent="0.2">
      <c r="G1114" s="12"/>
    </row>
    <row r="1115" spans="7:7" x14ac:dyDescent="0.2">
      <c r="G1115" s="12"/>
    </row>
    <row r="1116" spans="7:7" x14ac:dyDescent="0.2">
      <c r="G1116" s="12"/>
    </row>
    <row r="1117" spans="7:7" x14ac:dyDescent="0.2">
      <c r="G1117" s="12"/>
    </row>
    <row r="1118" spans="7:7" x14ac:dyDescent="0.2">
      <c r="G1118" s="12"/>
    </row>
    <row r="1119" spans="7:7" x14ac:dyDescent="0.2">
      <c r="G1119" s="12"/>
    </row>
    <row r="1120" spans="7:7" x14ac:dyDescent="0.2">
      <c r="G1120" s="12"/>
    </row>
    <row r="1121" spans="7:7" x14ac:dyDescent="0.2">
      <c r="G1121" s="12"/>
    </row>
    <row r="1122" spans="7:7" x14ac:dyDescent="0.2">
      <c r="G1122" s="12"/>
    </row>
    <row r="1123" spans="7:7" x14ac:dyDescent="0.2">
      <c r="G1123" s="12"/>
    </row>
    <row r="1124" spans="7:7" x14ac:dyDescent="0.2">
      <c r="G1124" s="12"/>
    </row>
    <row r="1125" spans="7:7" x14ac:dyDescent="0.2">
      <c r="G1125" s="12"/>
    </row>
    <row r="1126" spans="7:7" x14ac:dyDescent="0.2">
      <c r="G1126" s="12"/>
    </row>
    <row r="1127" spans="7:7" x14ac:dyDescent="0.2">
      <c r="G1127" s="12"/>
    </row>
    <row r="1128" spans="7:7" x14ac:dyDescent="0.2">
      <c r="G1128" s="12"/>
    </row>
    <row r="1129" spans="7:7" x14ac:dyDescent="0.2">
      <c r="G1129" s="12"/>
    </row>
    <row r="1130" spans="7:7" x14ac:dyDescent="0.2">
      <c r="G1130" s="12"/>
    </row>
    <row r="1131" spans="7:7" x14ac:dyDescent="0.2">
      <c r="G1131" s="12"/>
    </row>
    <row r="1132" spans="7:7" x14ac:dyDescent="0.2">
      <c r="G1132" s="12"/>
    </row>
    <row r="1133" spans="7:7" x14ac:dyDescent="0.2">
      <c r="G1133" s="12"/>
    </row>
    <row r="1134" spans="7:7" x14ac:dyDescent="0.2">
      <c r="G1134" s="12"/>
    </row>
    <row r="1135" spans="7:7" x14ac:dyDescent="0.2">
      <c r="G1135" s="12"/>
    </row>
    <row r="1136" spans="7:7" x14ac:dyDescent="0.2">
      <c r="G1136" s="12"/>
    </row>
    <row r="1137" spans="7:7" x14ac:dyDescent="0.2">
      <c r="G1137" s="12"/>
    </row>
    <row r="1138" spans="7:7" x14ac:dyDescent="0.2">
      <c r="G1138" s="12"/>
    </row>
    <row r="1139" spans="7:7" x14ac:dyDescent="0.2">
      <c r="G1139" s="12"/>
    </row>
    <row r="1140" spans="7:7" x14ac:dyDescent="0.2">
      <c r="G1140" s="12"/>
    </row>
    <row r="1141" spans="7:7" x14ac:dyDescent="0.2">
      <c r="G1141" s="12"/>
    </row>
    <row r="1142" spans="7:7" x14ac:dyDescent="0.2">
      <c r="G1142" s="12"/>
    </row>
    <row r="1143" spans="7:7" x14ac:dyDescent="0.2">
      <c r="G1143" s="12"/>
    </row>
    <row r="1144" spans="7:7" x14ac:dyDescent="0.2">
      <c r="G1144" s="12"/>
    </row>
    <row r="1145" spans="7:7" x14ac:dyDescent="0.2">
      <c r="G1145" s="12"/>
    </row>
    <row r="1146" spans="7:7" x14ac:dyDescent="0.2">
      <c r="G1146" s="12"/>
    </row>
    <row r="1147" spans="7:7" x14ac:dyDescent="0.2">
      <c r="G1147" s="12"/>
    </row>
    <row r="1148" spans="7:7" x14ac:dyDescent="0.2">
      <c r="G1148" s="12"/>
    </row>
    <row r="1149" spans="7:7" x14ac:dyDescent="0.2">
      <c r="G1149" s="12"/>
    </row>
    <row r="1150" spans="7:7" x14ac:dyDescent="0.2">
      <c r="G1150" s="12"/>
    </row>
    <row r="1151" spans="7:7" x14ac:dyDescent="0.2">
      <c r="G1151" s="12"/>
    </row>
    <row r="1152" spans="7:7" x14ac:dyDescent="0.2">
      <c r="G1152" s="12"/>
    </row>
    <row r="1153" spans="7:7" x14ac:dyDescent="0.2">
      <c r="G1153" s="12"/>
    </row>
    <row r="1154" spans="7:7" x14ac:dyDescent="0.2">
      <c r="G1154" s="12"/>
    </row>
    <row r="1155" spans="7:7" x14ac:dyDescent="0.2">
      <c r="G1155" s="12"/>
    </row>
    <row r="1156" spans="7:7" x14ac:dyDescent="0.2">
      <c r="G1156" s="12"/>
    </row>
    <row r="1157" spans="7:7" x14ac:dyDescent="0.2">
      <c r="G1157" s="12"/>
    </row>
    <row r="1158" spans="7:7" x14ac:dyDescent="0.2">
      <c r="G1158" s="12"/>
    </row>
    <row r="1159" spans="7:7" x14ac:dyDescent="0.2">
      <c r="G1159" s="12"/>
    </row>
    <row r="1160" spans="7:7" x14ac:dyDescent="0.2">
      <c r="G1160" s="12"/>
    </row>
    <row r="1161" spans="7:7" x14ac:dyDescent="0.2">
      <c r="G1161" s="12"/>
    </row>
    <row r="1162" spans="7:7" x14ac:dyDescent="0.2">
      <c r="G1162" s="12"/>
    </row>
    <row r="1163" spans="7:7" x14ac:dyDescent="0.2">
      <c r="G1163" s="12"/>
    </row>
    <row r="1164" spans="7:7" x14ac:dyDescent="0.2">
      <c r="G1164" s="12"/>
    </row>
    <row r="1165" spans="7:7" x14ac:dyDescent="0.2">
      <c r="G1165" s="12"/>
    </row>
    <row r="1166" spans="7:7" x14ac:dyDescent="0.2">
      <c r="G1166" s="12"/>
    </row>
    <row r="1167" spans="7:7" x14ac:dyDescent="0.2">
      <c r="G1167" s="12"/>
    </row>
    <row r="1168" spans="7:7" x14ac:dyDescent="0.2">
      <c r="G1168" s="12"/>
    </row>
    <row r="1169" spans="7:7" x14ac:dyDescent="0.2">
      <c r="G1169" s="12"/>
    </row>
    <row r="1170" spans="7:7" x14ac:dyDescent="0.2">
      <c r="G1170" s="12"/>
    </row>
    <row r="1171" spans="7:7" x14ac:dyDescent="0.2">
      <c r="G1171" s="12"/>
    </row>
    <row r="1172" spans="7:7" x14ac:dyDescent="0.2">
      <c r="G1172" s="12"/>
    </row>
    <row r="1173" spans="7:7" x14ac:dyDescent="0.2">
      <c r="G1173" s="12"/>
    </row>
    <row r="1174" spans="7:7" x14ac:dyDescent="0.2">
      <c r="G1174" s="12"/>
    </row>
    <row r="1175" spans="7:7" x14ac:dyDescent="0.2">
      <c r="G1175" s="12"/>
    </row>
    <row r="1176" spans="7:7" x14ac:dyDescent="0.2">
      <c r="G1176" s="12"/>
    </row>
    <row r="1177" spans="7:7" x14ac:dyDescent="0.2">
      <c r="G1177" s="12"/>
    </row>
    <row r="1178" spans="7:7" x14ac:dyDescent="0.2">
      <c r="G1178" s="12"/>
    </row>
    <row r="1179" spans="7:7" x14ac:dyDescent="0.2">
      <c r="G1179" s="12"/>
    </row>
    <row r="1180" spans="7:7" x14ac:dyDescent="0.2">
      <c r="G1180" s="12"/>
    </row>
    <row r="1181" spans="7:7" x14ac:dyDescent="0.2">
      <c r="G1181" s="12"/>
    </row>
    <row r="1182" spans="7:7" x14ac:dyDescent="0.2">
      <c r="G1182" s="12"/>
    </row>
    <row r="1183" spans="7:7" x14ac:dyDescent="0.2">
      <c r="G1183" s="12"/>
    </row>
    <row r="1184" spans="7:7" x14ac:dyDescent="0.2">
      <c r="G1184" s="12"/>
    </row>
    <row r="1185" spans="7:7" x14ac:dyDescent="0.2">
      <c r="G1185" s="12"/>
    </row>
    <row r="1186" spans="7:7" x14ac:dyDescent="0.2">
      <c r="G1186" s="12"/>
    </row>
    <row r="1187" spans="7:7" x14ac:dyDescent="0.2">
      <c r="G1187" s="12"/>
    </row>
    <row r="1188" spans="7:7" x14ac:dyDescent="0.2">
      <c r="G1188" s="12"/>
    </row>
    <row r="1189" spans="7:7" x14ac:dyDescent="0.2">
      <c r="G1189" s="12"/>
    </row>
    <row r="1190" spans="7:7" x14ac:dyDescent="0.2">
      <c r="G1190" s="12"/>
    </row>
    <row r="1191" spans="7:7" x14ac:dyDescent="0.2">
      <c r="G1191" s="12"/>
    </row>
    <row r="1192" spans="7:7" x14ac:dyDescent="0.2">
      <c r="G1192" s="12"/>
    </row>
    <row r="1193" spans="7:7" x14ac:dyDescent="0.2">
      <c r="G1193" s="12"/>
    </row>
    <row r="1194" spans="7:7" x14ac:dyDescent="0.2">
      <c r="G1194" s="12"/>
    </row>
    <row r="1195" spans="7:7" x14ac:dyDescent="0.2">
      <c r="G1195" s="12"/>
    </row>
    <row r="1196" spans="7:7" x14ac:dyDescent="0.2">
      <c r="G1196" s="12"/>
    </row>
    <row r="1197" spans="7:7" x14ac:dyDescent="0.2">
      <c r="G1197" s="12"/>
    </row>
    <row r="1198" spans="7:7" x14ac:dyDescent="0.2">
      <c r="G1198" s="12"/>
    </row>
    <row r="1199" spans="7:7" x14ac:dyDescent="0.2">
      <c r="G1199" s="12"/>
    </row>
    <row r="1200" spans="7:7" x14ac:dyDescent="0.2">
      <c r="G1200" s="12"/>
    </row>
    <row r="1201" spans="7:7" x14ac:dyDescent="0.2">
      <c r="G1201" s="12"/>
    </row>
    <row r="1202" spans="7:7" x14ac:dyDescent="0.2">
      <c r="G1202" s="12"/>
    </row>
    <row r="1203" spans="7:7" x14ac:dyDescent="0.2">
      <c r="G1203" s="12"/>
    </row>
    <row r="1204" spans="7:7" x14ac:dyDescent="0.2">
      <c r="G1204" s="12"/>
    </row>
    <row r="1205" spans="7:7" x14ac:dyDescent="0.2">
      <c r="G1205" s="12"/>
    </row>
    <row r="1206" spans="7:7" x14ac:dyDescent="0.2">
      <c r="G1206" s="12"/>
    </row>
    <row r="1207" spans="7:7" x14ac:dyDescent="0.2">
      <c r="G1207" s="12"/>
    </row>
    <row r="1208" spans="7:7" x14ac:dyDescent="0.2">
      <c r="G1208" s="12"/>
    </row>
    <row r="1209" spans="7:7" x14ac:dyDescent="0.2">
      <c r="G1209" s="12"/>
    </row>
    <row r="1210" spans="7:7" x14ac:dyDescent="0.2">
      <c r="G1210" s="12"/>
    </row>
    <row r="1211" spans="7:7" x14ac:dyDescent="0.2">
      <c r="G1211" s="12"/>
    </row>
    <row r="1212" spans="7:7" x14ac:dyDescent="0.2">
      <c r="G1212" s="12"/>
    </row>
    <row r="1213" spans="7:7" x14ac:dyDescent="0.2">
      <c r="G1213" s="12"/>
    </row>
    <row r="1214" spans="7:7" x14ac:dyDescent="0.2">
      <c r="G1214" s="12"/>
    </row>
    <row r="1215" spans="7:7" x14ac:dyDescent="0.2">
      <c r="G1215" s="12"/>
    </row>
    <row r="1216" spans="7:7" x14ac:dyDescent="0.2">
      <c r="G1216" s="12"/>
    </row>
    <row r="1217" spans="7:7" x14ac:dyDescent="0.2">
      <c r="G1217" s="12"/>
    </row>
    <row r="1218" spans="7:7" x14ac:dyDescent="0.2">
      <c r="G1218" s="12"/>
    </row>
    <row r="1219" spans="7:7" x14ac:dyDescent="0.2">
      <c r="G1219" s="12"/>
    </row>
    <row r="1220" spans="7:7" x14ac:dyDescent="0.2">
      <c r="G1220" s="12"/>
    </row>
    <row r="1221" spans="7:7" x14ac:dyDescent="0.2">
      <c r="G1221" s="12"/>
    </row>
    <row r="1222" spans="7:7" x14ac:dyDescent="0.2">
      <c r="G1222" s="12"/>
    </row>
    <row r="1223" spans="7:7" x14ac:dyDescent="0.2">
      <c r="G1223" s="12"/>
    </row>
    <row r="1224" spans="7:7" x14ac:dyDescent="0.2">
      <c r="G1224" s="12"/>
    </row>
    <row r="1225" spans="7:7" x14ac:dyDescent="0.2">
      <c r="G1225" s="12"/>
    </row>
    <row r="1226" spans="7:7" x14ac:dyDescent="0.2">
      <c r="G1226" s="12"/>
    </row>
    <row r="1227" spans="7:7" x14ac:dyDescent="0.2">
      <c r="G1227" s="12"/>
    </row>
    <row r="1228" spans="7:7" x14ac:dyDescent="0.2">
      <c r="G1228" s="12"/>
    </row>
    <row r="1229" spans="7:7" x14ac:dyDescent="0.2">
      <c r="G1229" s="12"/>
    </row>
    <row r="1230" spans="7:7" x14ac:dyDescent="0.2">
      <c r="G1230" s="12"/>
    </row>
    <row r="1231" spans="7:7" x14ac:dyDescent="0.2">
      <c r="G1231" s="12"/>
    </row>
    <row r="1232" spans="7:7" x14ac:dyDescent="0.2">
      <c r="G1232" s="12"/>
    </row>
    <row r="1233" spans="7:7" x14ac:dyDescent="0.2">
      <c r="G1233" s="12"/>
    </row>
    <row r="1234" spans="7:7" x14ac:dyDescent="0.2">
      <c r="G1234" s="12"/>
    </row>
    <row r="1235" spans="7:7" x14ac:dyDescent="0.2">
      <c r="G1235" s="12"/>
    </row>
    <row r="1236" spans="7:7" x14ac:dyDescent="0.2">
      <c r="G1236" s="12"/>
    </row>
    <row r="1237" spans="7:7" x14ac:dyDescent="0.2">
      <c r="G1237" s="12"/>
    </row>
    <row r="1238" spans="7:7" x14ac:dyDescent="0.2">
      <c r="G1238" s="12"/>
    </row>
    <row r="1239" spans="7:7" x14ac:dyDescent="0.2">
      <c r="G1239" s="12"/>
    </row>
    <row r="1240" spans="7:7" x14ac:dyDescent="0.2">
      <c r="G1240" s="12"/>
    </row>
    <row r="1241" spans="7:7" x14ac:dyDescent="0.2">
      <c r="G1241" s="12"/>
    </row>
    <row r="1242" spans="7:7" x14ac:dyDescent="0.2">
      <c r="G1242" s="12"/>
    </row>
    <row r="1243" spans="7:7" x14ac:dyDescent="0.2">
      <c r="G1243" s="12"/>
    </row>
    <row r="1244" spans="7:7" x14ac:dyDescent="0.2">
      <c r="G1244" s="12"/>
    </row>
    <row r="1245" spans="7:7" x14ac:dyDescent="0.2">
      <c r="G1245" s="12"/>
    </row>
    <row r="1246" spans="7:7" x14ac:dyDescent="0.2">
      <c r="G1246" s="12"/>
    </row>
    <row r="1247" spans="7:7" x14ac:dyDescent="0.2">
      <c r="G1247" s="12"/>
    </row>
    <row r="1248" spans="7:7" x14ac:dyDescent="0.2">
      <c r="G1248" s="12"/>
    </row>
    <row r="1249" spans="7:7" x14ac:dyDescent="0.2">
      <c r="G1249" s="12"/>
    </row>
    <row r="1250" spans="7:7" x14ac:dyDescent="0.2">
      <c r="G1250" s="12"/>
    </row>
    <row r="1251" spans="7:7" x14ac:dyDescent="0.2">
      <c r="G1251" s="12"/>
    </row>
    <row r="1252" spans="7:7" x14ac:dyDescent="0.2">
      <c r="G1252" s="12"/>
    </row>
    <row r="1253" spans="7:7" x14ac:dyDescent="0.2">
      <c r="G1253" s="12"/>
    </row>
    <row r="1254" spans="7:7" x14ac:dyDescent="0.2">
      <c r="G1254" s="12"/>
    </row>
    <row r="1255" spans="7:7" x14ac:dyDescent="0.2">
      <c r="G1255" s="12"/>
    </row>
    <row r="1256" spans="7:7" x14ac:dyDescent="0.2">
      <c r="G1256" s="12"/>
    </row>
    <row r="1257" spans="7:7" x14ac:dyDescent="0.2">
      <c r="G1257" s="12"/>
    </row>
    <row r="1258" spans="7:7" x14ac:dyDescent="0.2">
      <c r="G1258" s="12"/>
    </row>
    <row r="1259" spans="7:7" x14ac:dyDescent="0.2">
      <c r="G1259" s="12"/>
    </row>
    <row r="1260" spans="7:7" x14ac:dyDescent="0.2">
      <c r="G1260" s="12"/>
    </row>
    <row r="1261" spans="7:7" x14ac:dyDescent="0.2">
      <c r="G1261" s="12"/>
    </row>
    <row r="1262" spans="7:7" x14ac:dyDescent="0.2">
      <c r="G1262" s="12"/>
    </row>
    <row r="1263" spans="7:7" x14ac:dyDescent="0.2">
      <c r="G1263" s="12"/>
    </row>
    <row r="1264" spans="7:7" x14ac:dyDescent="0.2">
      <c r="G1264" s="12"/>
    </row>
    <row r="1265" spans="7:7" x14ac:dyDescent="0.2">
      <c r="G1265" s="12"/>
    </row>
    <row r="1266" spans="7:7" x14ac:dyDescent="0.2">
      <c r="G1266" s="12"/>
    </row>
    <row r="1267" spans="7:7" x14ac:dyDescent="0.2">
      <c r="G1267" s="12"/>
    </row>
    <row r="1268" spans="7:7" x14ac:dyDescent="0.2">
      <c r="G1268" s="12"/>
    </row>
    <row r="1269" spans="7:7" x14ac:dyDescent="0.2">
      <c r="G1269" s="12"/>
    </row>
    <row r="1270" spans="7:7" x14ac:dyDescent="0.2">
      <c r="G1270" s="12"/>
    </row>
    <row r="1271" spans="7:7" x14ac:dyDescent="0.2">
      <c r="G1271" s="12"/>
    </row>
    <row r="1272" spans="7:7" x14ac:dyDescent="0.2">
      <c r="G1272" s="12"/>
    </row>
    <row r="1273" spans="7:7" x14ac:dyDescent="0.2">
      <c r="G1273" s="12"/>
    </row>
    <row r="1274" spans="7:7" x14ac:dyDescent="0.2">
      <c r="G1274" s="12"/>
    </row>
    <row r="1275" spans="7:7" x14ac:dyDescent="0.2">
      <c r="G1275" s="12"/>
    </row>
    <row r="1276" spans="7:7" x14ac:dyDescent="0.2">
      <c r="G1276" s="12"/>
    </row>
    <row r="1277" spans="7:7" x14ac:dyDescent="0.2">
      <c r="G1277" s="12"/>
    </row>
    <row r="1278" spans="7:7" x14ac:dyDescent="0.2">
      <c r="G1278" s="12"/>
    </row>
    <row r="1279" spans="7:7" x14ac:dyDescent="0.2">
      <c r="G1279" s="12"/>
    </row>
    <row r="1280" spans="7:7" x14ac:dyDescent="0.2">
      <c r="G1280" s="12"/>
    </row>
    <row r="1281" spans="7:7" x14ac:dyDescent="0.2">
      <c r="G1281" s="12"/>
    </row>
    <row r="1282" spans="7:7" x14ac:dyDescent="0.2">
      <c r="G1282" s="12"/>
    </row>
    <row r="1283" spans="7:7" x14ac:dyDescent="0.2">
      <c r="G1283" s="12"/>
    </row>
    <row r="1284" spans="7:7" x14ac:dyDescent="0.2">
      <c r="G1284" s="12"/>
    </row>
    <row r="1285" spans="7:7" x14ac:dyDescent="0.2">
      <c r="G1285" s="12"/>
    </row>
    <row r="1286" spans="7:7" x14ac:dyDescent="0.2">
      <c r="G1286" s="12"/>
    </row>
    <row r="1287" spans="7:7" x14ac:dyDescent="0.2">
      <c r="G1287" s="12"/>
    </row>
    <row r="1288" spans="7:7" x14ac:dyDescent="0.2">
      <c r="G1288" s="12"/>
    </row>
    <row r="1289" spans="7:7" x14ac:dyDescent="0.2">
      <c r="G1289" s="12"/>
    </row>
    <row r="1290" spans="7:7" x14ac:dyDescent="0.2">
      <c r="G1290" s="12"/>
    </row>
    <row r="1291" spans="7:7" x14ac:dyDescent="0.2">
      <c r="G1291" s="12"/>
    </row>
    <row r="1292" spans="7:7" x14ac:dyDescent="0.2">
      <c r="G1292" s="12"/>
    </row>
    <row r="1293" spans="7:7" x14ac:dyDescent="0.2">
      <c r="G1293" s="12"/>
    </row>
    <row r="1294" spans="7:7" x14ac:dyDescent="0.2">
      <c r="G1294" s="12"/>
    </row>
    <row r="1295" spans="7:7" x14ac:dyDescent="0.2">
      <c r="G1295" s="12"/>
    </row>
    <row r="1296" spans="7:7" x14ac:dyDescent="0.2">
      <c r="G1296" s="12"/>
    </row>
    <row r="1297" spans="7:7" x14ac:dyDescent="0.2">
      <c r="G1297" s="12"/>
    </row>
    <row r="1298" spans="7:7" x14ac:dyDescent="0.2">
      <c r="G1298" s="12"/>
    </row>
    <row r="1299" spans="7:7" x14ac:dyDescent="0.2">
      <c r="G1299" s="12"/>
    </row>
    <row r="1300" spans="7:7" x14ac:dyDescent="0.2">
      <c r="G1300" s="12"/>
    </row>
    <row r="1301" spans="7:7" x14ac:dyDescent="0.2">
      <c r="G1301" s="12"/>
    </row>
    <row r="1302" spans="7:7" x14ac:dyDescent="0.2">
      <c r="G1302" s="12"/>
    </row>
    <row r="1303" spans="7:7" x14ac:dyDescent="0.2">
      <c r="G1303" s="12"/>
    </row>
    <row r="1304" spans="7:7" x14ac:dyDescent="0.2">
      <c r="G1304" s="12"/>
    </row>
    <row r="1305" spans="7:7" x14ac:dyDescent="0.2">
      <c r="G1305" s="12"/>
    </row>
    <row r="1306" spans="7:7" x14ac:dyDescent="0.2">
      <c r="G1306" s="12"/>
    </row>
    <row r="1307" spans="7:7" x14ac:dyDescent="0.2">
      <c r="G1307" s="12"/>
    </row>
    <row r="1308" spans="7:7" x14ac:dyDescent="0.2">
      <c r="G1308" s="12"/>
    </row>
    <row r="1309" spans="7:7" x14ac:dyDescent="0.2">
      <c r="G1309" s="12"/>
    </row>
    <row r="1310" spans="7:7" x14ac:dyDescent="0.2">
      <c r="G1310" s="12"/>
    </row>
    <row r="1311" spans="7:7" x14ac:dyDescent="0.2">
      <c r="G1311" s="12"/>
    </row>
    <row r="1312" spans="7:7" x14ac:dyDescent="0.2">
      <c r="G1312" s="12"/>
    </row>
    <row r="1313" spans="7:7" x14ac:dyDescent="0.2">
      <c r="G1313" s="12"/>
    </row>
    <row r="1314" spans="7:7" x14ac:dyDescent="0.2">
      <c r="G1314" s="12"/>
    </row>
    <row r="1315" spans="7:7" x14ac:dyDescent="0.2">
      <c r="G1315" s="12"/>
    </row>
    <row r="1316" spans="7:7" x14ac:dyDescent="0.2">
      <c r="G1316" s="12"/>
    </row>
    <row r="1317" spans="7:7" x14ac:dyDescent="0.2">
      <c r="G1317" s="12"/>
    </row>
    <row r="1318" spans="7:7" x14ac:dyDescent="0.2">
      <c r="G1318" s="12"/>
    </row>
    <row r="1319" spans="7:7" x14ac:dyDescent="0.2">
      <c r="G1319" s="12"/>
    </row>
    <row r="1320" spans="7:7" x14ac:dyDescent="0.2">
      <c r="G1320" s="12"/>
    </row>
    <row r="1321" spans="7:7" x14ac:dyDescent="0.2">
      <c r="G1321" s="12"/>
    </row>
    <row r="1322" spans="7:7" x14ac:dyDescent="0.2">
      <c r="G1322" s="12"/>
    </row>
    <row r="1323" spans="7:7" x14ac:dyDescent="0.2">
      <c r="G1323" s="12"/>
    </row>
    <row r="1324" spans="7:7" x14ac:dyDescent="0.2">
      <c r="G1324" s="12"/>
    </row>
    <row r="1325" spans="7:7" x14ac:dyDescent="0.2">
      <c r="G1325" s="12"/>
    </row>
    <row r="1326" spans="7:7" x14ac:dyDescent="0.2">
      <c r="G1326" s="12"/>
    </row>
    <row r="1327" spans="7:7" x14ac:dyDescent="0.2">
      <c r="G1327" s="12"/>
    </row>
    <row r="1328" spans="7:7" x14ac:dyDescent="0.2">
      <c r="G1328" s="12"/>
    </row>
    <row r="1329" spans="7:7" x14ac:dyDescent="0.2">
      <c r="G1329" s="12"/>
    </row>
    <row r="1330" spans="7:7" x14ac:dyDescent="0.2">
      <c r="G1330" s="12"/>
    </row>
    <row r="1331" spans="7:7" x14ac:dyDescent="0.2">
      <c r="G1331" s="12"/>
    </row>
    <row r="1332" spans="7:7" x14ac:dyDescent="0.2">
      <c r="G1332" s="12"/>
    </row>
    <row r="1333" spans="7:7" x14ac:dyDescent="0.2">
      <c r="G1333" s="12"/>
    </row>
    <row r="1334" spans="7:7" x14ac:dyDescent="0.2">
      <c r="G1334" s="12"/>
    </row>
    <row r="1335" spans="7:7" x14ac:dyDescent="0.2">
      <c r="G1335" s="12"/>
    </row>
    <row r="1336" spans="7:7" x14ac:dyDescent="0.2">
      <c r="G1336" s="12"/>
    </row>
    <row r="1337" spans="7:7" x14ac:dyDescent="0.2">
      <c r="G1337" s="12"/>
    </row>
    <row r="1338" spans="7:7" x14ac:dyDescent="0.2">
      <c r="G1338" s="12"/>
    </row>
    <row r="1339" spans="7:7" x14ac:dyDescent="0.2">
      <c r="G1339" s="12"/>
    </row>
    <row r="1340" spans="7:7" x14ac:dyDescent="0.2">
      <c r="G1340" s="12"/>
    </row>
    <row r="1341" spans="7:7" x14ac:dyDescent="0.2">
      <c r="G1341" s="12"/>
    </row>
    <row r="1342" spans="7:7" x14ac:dyDescent="0.2">
      <c r="G1342" s="12"/>
    </row>
    <row r="1343" spans="7:7" x14ac:dyDescent="0.2">
      <c r="G1343" s="12"/>
    </row>
    <row r="1344" spans="7:7" x14ac:dyDescent="0.2">
      <c r="G1344" s="12"/>
    </row>
    <row r="1345" spans="7:7" x14ac:dyDescent="0.2">
      <c r="G1345" s="12"/>
    </row>
    <row r="1346" spans="7:7" x14ac:dyDescent="0.2">
      <c r="G1346" s="12"/>
    </row>
    <row r="1347" spans="7:7" x14ac:dyDescent="0.2">
      <c r="G1347" s="12"/>
    </row>
    <row r="1348" spans="7:7" x14ac:dyDescent="0.2">
      <c r="G1348" s="12"/>
    </row>
    <row r="1349" spans="7:7" x14ac:dyDescent="0.2">
      <c r="G1349" s="12"/>
    </row>
    <row r="1350" spans="7:7" x14ac:dyDescent="0.2">
      <c r="G1350" s="12"/>
    </row>
    <row r="1351" spans="7:7" x14ac:dyDescent="0.2">
      <c r="G1351" s="12"/>
    </row>
    <row r="1352" spans="7:7" x14ac:dyDescent="0.2">
      <c r="G1352" s="12"/>
    </row>
    <row r="1353" spans="7:7" x14ac:dyDescent="0.2">
      <c r="G1353" s="12"/>
    </row>
    <row r="1354" spans="7:7" x14ac:dyDescent="0.2">
      <c r="G1354" s="12"/>
    </row>
    <row r="1355" spans="7:7" x14ac:dyDescent="0.2">
      <c r="G1355" s="12"/>
    </row>
    <row r="1356" spans="7:7" x14ac:dyDescent="0.2">
      <c r="G1356" s="12"/>
    </row>
    <row r="1357" spans="7:7" x14ac:dyDescent="0.2">
      <c r="G1357" s="12"/>
    </row>
    <row r="1358" spans="7:7" x14ac:dyDescent="0.2">
      <c r="G1358" s="12"/>
    </row>
    <row r="1359" spans="7:7" x14ac:dyDescent="0.2">
      <c r="G1359" s="12"/>
    </row>
    <row r="1360" spans="7:7" x14ac:dyDescent="0.2">
      <c r="G1360" s="12"/>
    </row>
    <row r="1361" spans="7:7" x14ac:dyDescent="0.2">
      <c r="G1361" s="12"/>
    </row>
    <row r="1362" spans="7:7" x14ac:dyDescent="0.2">
      <c r="G1362" s="12"/>
    </row>
    <row r="1363" spans="7:7" x14ac:dyDescent="0.2">
      <c r="G1363" s="12"/>
    </row>
    <row r="1364" spans="7:7" x14ac:dyDescent="0.2">
      <c r="G1364" s="12"/>
    </row>
    <row r="1365" spans="7:7" x14ac:dyDescent="0.2">
      <c r="G1365" s="12"/>
    </row>
    <row r="1366" spans="7:7" x14ac:dyDescent="0.2">
      <c r="G1366" s="12"/>
    </row>
    <row r="1367" spans="7:7" x14ac:dyDescent="0.2">
      <c r="G1367" s="12"/>
    </row>
    <row r="1368" spans="7:7" x14ac:dyDescent="0.2">
      <c r="G1368" s="12"/>
    </row>
    <row r="1369" spans="7:7" x14ac:dyDescent="0.2">
      <c r="G1369" s="12"/>
    </row>
    <row r="1370" spans="7:7" x14ac:dyDescent="0.2">
      <c r="G1370" s="12"/>
    </row>
    <row r="1371" spans="7:7" x14ac:dyDescent="0.2">
      <c r="G1371" s="12"/>
    </row>
    <row r="1372" spans="7:7" x14ac:dyDescent="0.2">
      <c r="G1372" s="12"/>
    </row>
    <row r="1373" spans="7:7" x14ac:dyDescent="0.2">
      <c r="G1373" s="12"/>
    </row>
    <row r="1374" spans="7:7" x14ac:dyDescent="0.2">
      <c r="G1374" s="12"/>
    </row>
    <row r="1375" spans="7:7" x14ac:dyDescent="0.2">
      <c r="G1375" s="12"/>
    </row>
    <row r="1376" spans="7:7" x14ac:dyDescent="0.2">
      <c r="G1376" s="12"/>
    </row>
    <row r="1377" spans="7:7" x14ac:dyDescent="0.2">
      <c r="G1377" s="12"/>
    </row>
    <row r="1378" spans="7:7" x14ac:dyDescent="0.2">
      <c r="G1378" s="12"/>
    </row>
    <row r="1379" spans="7:7" x14ac:dyDescent="0.2">
      <c r="G1379" s="12"/>
    </row>
    <row r="1380" spans="7:7" x14ac:dyDescent="0.2">
      <c r="G1380" s="12"/>
    </row>
    <row r="1381" spans="7:7" x14ac:dyDescent="0.2">
      <c r="G1381" s="12"/>
    </row>
    <row r="1382" spans="7:7" x14ac:dyDescent="0.2">
      <c r="G1382" s="12"/>
    </row>
    <row r="1383" spans="7:7" x14ac:dyDescent="0.2">
      <c r="G1383" s="12"/>
    </row>
    <row r="1384" spans="7:7" x14ac:dyDescent="0.2">
      <c r="G1384" s="12"/>
    </row>
    <row r="1385" spans="7:7" x14ac:dyDescent="0.2">
      <c r="G1385" s="12"/>
    </row>
    <row r="1386" spans="7:7" x14ac:dyDescent="0.2">
      <c r="G1386" s="12"/>
    </row>
    <row r="1387" spans="7:7" x14ac:dyDescent="0.2">
      <c r="G1387" s="12"/>
    </row>
    <row r="1388" spans="7:7" x14ac:dyDescent="0.2">
      <c r="G1388" s="12"/>
    </row>
    <row r="1389" spans="7:7" x14ac:dyDescent="0.2">
      <c r="G1389" s="12"/>
    </row>
    <row r="1390" spans="7:7" x14ac:dyDescent="0.2">
      <c r="G1390" s="12"/>
    </row>
    <row r="1391" spans="7:7" x14ac:dyDescent="0.2">
      <c r="G1391" s="12"/>
    </row>
    <row r="1392" spans="7:7" x14ac:dyDescent="0.2">
      <c r="G1392" s="12"/>
    </row>
    <row r="1393" spans="7:7" x14ac:dyDescent="0.2">
      <c r="G1393" s="12"/>
    </row>
    <row r="1394" spans="7:7" x14ac:dyDescent="0.2">
      <c r="G1394" s="12"/>
    </row>
    <row r="1395" spans="7:7" x14ac:dyDescent="0.2">
      <c r="G1395" s="12"/>
    </row>
    <row r="1396" spans="7:7" x14ac:dyDescent="0.2">
      <c r="G1396" s="12"/>
    </row>
    <row r="1397" spans="7:7" x14ac:dyDescent="0.2">
      <c r="G1397" s="12"/>
    </row>
    <row r="1398" spans="7:7" x14ac:dyDescent="0.2">
      <c r="G1398" s="12"/>
    </row>
    <row r="1399" spans="7:7" x14ac:dyDescent="0.2">
      <c r="G1399" s="12"/>
    </row>
    <row r="1400" spans="7:7" x14ac:dyDescent="0.2">
      <c r="G1400" s="12"/>
    </row>
    <row r="1401" spans="7:7" x14ac:dyDescent="0.2">
      <c r="G1401" s="12"/>
    </row>
    <row r="1402" spans="7:7" x14ac:dyDescent="0.2">
      <c r="G1402" s="12"/>
    </row>
    <row r="1403" spans="7:7" x14ac:dyDescent="0.2">
      <c r="G1403" s="12"/>
    </row>
    <row r="1404" spans="7:7" x14ac:dyDescent="0.2">
      <c r="G1404" s="12"/>
    </row>
    <row r="1405" spans="7:7" x14ac:dyDescent="0.2">
      <c r="G1405" s="12"/>
    </row>
    <row r="1406" spans="7:7" x14ac:dyDescent="0.2">
      <c r="G1406" s="12"/>
    </row>
    <row r="1407" spans="7:7" x14ac:dyDescent="0.2">
      <c r="G1407" s="12"/>
    </row>
    <row r="1408" spans="7:7" x14ac:dyDescent="0.2">
      <c r="G1408" s="12"/>
    </row>
    <row r="1409" spans="7:7" x14ac:dyDescent="0.2">
      <c r="G1409" s="12"/>
    </row>
    <row r="1410" spans="7:7" x14ac:dyDescent="0.2">
      <c r="G1410" s="12"/>
    </row>
    <row r="1411" spans="7:7" x14ac:dyDescent="0.2">
      <c r="G1411" s="12"/>
    </row>
    <row r="1412" spans="7:7" x14ac:dyDescent="0.2">
      <c r="G1412" s="12"/>
    </row>
    <row r="1413" spans="7:7" x14ac:dyDescent="0.2">
      <c r="G1413" s="12"/>
    </row>
    <row r="1414" spans="7:7" x14ac:dyDescent="0.2">
      <c r="G1414" s="12"/>
    </row>
    <row r="1415" spans="7:7" x14ac:dyDescent="0.2">
      <c r="G1415" s="12"/>
    </row>
    <row r="1416" spans="7:7" x14ac:dyDescent="0.2">
      <c r="G1416" s="12"/>
    </row>
    <row r="1417" spans="7:7" x14ac:dyDescent="0.2">
      <c r="G1417" s="12"/>
    </row>
    <row r="1418" spans="7:7" x14ac:dyDescent="0.2">
      <c r="G1418" s="12"/>
    </row>
    <row r="1419" spans="7:7" x14ac:dyDescent="0.2">
      <c r="G1419" s="12"/>
    </row>
    <row r="1420" spans="7:7" x14ac:dyDescent="0.2">
      <c r="G1420" s="12"/>
    </row>
    <row r="1421" spans="7:7" x14ac:dyDescent="0.2">
      <c r="G1421" s="12"/>
    </row>
    <row r="1422" spans="7:7" x14ac:dyDescent="0.2">
      <c r="G1422" s="12"/>
    </row>
    <row r="1423" spans="7:7" x14ac:dyDescent="0.2">
      <c r="G1423" s="12"/>
    </row>
    <row r="1424" spans="7:7" x14ac:dyDescent="0.2">
      <c r="G1424" s="12"/>
    </row>
    <row r="1425" spans="7:7" x14ac:dyDescent="0.2">
      <c r="G1425" s="12"/>
    </row>
    <row r="1426" spans="7:7" x14ac:dyDescent="0.2">
      <c r="G1426" s="12"/>
    </row>
    <row r="1427" spans="7:7" x14ac:dyDescent="0.2">
      <c r="G1427" s="12"/>
    </row>
    <row r="1428" spans="7:7" x14ac:dyDescent="0.2">
      <c r="G1428" s="12"/>
    </row>
    <row r="1429" spans="7:7" x14ac:dyDescent="0.2">
      <c r="G1429" s="12"/>
    </row>
    <row r="1430" spans="7:7" x14ac:dyDescent="0.2">
      <c r="G1430" s="12"/>
    </row>
    <row r="1431" spans="7:7" x14ac:dyDescent="0.2">
      <c r="G1431" s="12"/>
    </row>
    <row r="1432" spans="7:7" x14ac:dyDescent="0.2">
      <c r="G1432" s="12"/>
    </row>
    <row r="1433" spans="7:7" x14ac:dyDescent="0.2">
      <c r="G1433" s="12"/>
    </row>
    <row r="1434" spans="7:7" x14ac:dyDescent="0.2">
      <c r="G1434" s="12"/>
    </row>
    <row r="1435" spans="7:7" x14ac:dyDescent="0.2">
      <c r="G1435" s="12"/>
    </row>
    <row r="1436" spans="7:7" x14ac:dyDescent="0.2">
      <c r="G1436" s="12"/>
    </row>
    <row r="1437" spans="7:7" x14ac:dyDescent="0.2">
      <c r="G1437" s="12"/>
    </row>
    <row r="1438" spans="7:7" x14ac:dyDescent="0.2">
      <c r="G1438" s="12"/>
    </row>
    <row r="1439" spans="7:7" x14ac:dyDescent="0.2">
      <c r="G1439" s="12"/>
    </row>
    <row r="1440" spans="7:7" x14ac:dyDescent="0.2">
      <c r="G1440" s="12"/>
    </row>
    <row r="1441" spans="7:7" x14ac:dyDescent="0.2">
      <c r="G1441" s="12"/>
    </row>
    <row r="1442" spans="7:7" x14ac:dyDescent="0.2">
      <c r="G1442" s="12"/>
    </row>
    <row r="1443" spans="7:7" x14ac:dyDescent="0.2">
      <c r="G1443" s="12"/>
    </row>
    <row r="1444" spans="7:7" x14ac:dyDescent="0.2">
      <c r="G1444" s="12"/>
    </row>
    <row r="1445" spans="7:7" x14ac:dyDescent="0.2">
      <c r="G1445" s="12"/>
    </row>
    <row r="1446" spans="7:7" x14ac:dyDescent="0.2">
      <c r="G1446" s="12"/>
    </row>
    <row r="1447" spans="7:7" x14ac:dyDescent="0.2">
      <c r="G1447" s="12"/>
    </row>
    <row r="1448" spans="7:7" x14ac:dyDescent="0.2">
      <c r="G1448" s="12"/>
    </row>
    <row r="1449" spans="7:7" x14ac:dyDescent="0.2">
      <c r="G1449" s="12"/>
    </row>
    <row r="1450" spans="7:7" x14ac:dyDescent="0.2">
      <c r="G1450" s="12"/>
    </row>
    <row r="1451" spans="7:7" x14ac:dyDescent="0.2">
      <c r="G1451" s="12"/>
    </row>
    <row r="1452" spans="7:7" x14ac:dyDescent="0.2">
      <c r="G1452" s="12"/>
    </row>
    <row r="1453" spans="7:7" x14ac:dyDescent="0.2">
      <c r="G1453" s="12"/>
    </row>
    <row r="1454" spans="7:7" x14ac:dyDescent="0.2">
      <c r="G1454" s="12"/>
    </row>
    <row r="1455" spans="7:7" x14ac:dyDescent="0.2">
      <c r="G1455" s="12"/>
    </row>
    <row r="1456" spans="7:7" x14ac:dyDescent="0.2">
      <c r="G1456" s="12"/>
    </row>
    <row r="1457" spans="7:7" x14ac:dyDescent="0.2">
      <c r="G1457" s="12"/>
    </row>
    <row r="1458" spans="7:7" x14ac:dyDescent="0.2">
      <c r="G1458" s="12"/>
    </row>
    <row r="1459" spans="7:7" x14ac:dyDescent="0.2">
      <c r="G1459" s="12"/>
    </row>
    <row r="1460" spans="7:7" x14ac:dyDescent="0.2">
      <c r="G1460" s="12"/>
    </row>
    <row r="1461" spans="7:7" x14ac:dyDescent="0.2">
      <c r="G1461" s="12"/>
    </row>
    <row r="1462" spans="7:7" x14ac:dyDescent="0.2">
      <c r="G1462" s="12"/>
    </row>
    <row r="1463" spans="7:7" x14ac:dyDescent="0.2">
      <c r="G1463" s="12"/>
    </row>
    <row r="1464" spans="7:7" x14ac:dyDescent="0.2">
      <c r="G1464" s="12"/>
    </row>
    <row r="1465" spans="7:7" x14ac:dyDescent="0.2">
      <c r="G1465" s="12"/>
    </row>
    <row r="1466" spans="7:7" x14ac:dyDescent="0.2">
      <c r="G1466" s="12"/>
    </row>
    <row r="1467" spans="7:7" x14ac:dyDescent="0.2">
      <c r="G1467" s="12"/>
    </row>
    <row r="1468" spans="7:7" x14ac:dyDescent="0.2">
      <c r="G1468" s="12"/>
    </row>
    <row r="1469" spans="7:7" x14ac:dyDescent="0.2">
      <c r="G1469" s="12"/>
    </row>
    <row r="1470" spans="7:7" x14ac:dyDescent="0.2">
      <c r="G1470" s="12"/>
    </row>
    <row r="1471" spans="7:7" x14ac:dyDescent="0.2">
      <c r="G1471" s="12"/>
    </row>
    <row r="1472" spans="7:7" x14ac:dyDescent="0.2">
      <c r="G1472" s="12"/>
    </row>
    <row r="1473" spans="7:7" x14ac:dyDescent="0.2">
      <c r="G1473" s="12"/>
    </row>
    <row r="1474" spans="7:7" x14ac:dyDescent="0.2">
      <c r="G1474" s="12"/>
    </row>
    <row r="1475" spans="7:7" x14ac:dyDescent="0.2">
      <c r="G1475" s="12"/>
    </row>
    <row r="1476" spans="7:7" x14ac:dyDescent="0.2">
      <c r="G1476" s="12"/>
    </row>
    <row r="1477" spans="7:7" x14ac:dyDescent="0.2">
      <c r="G1477" s="12"/>
    </row>
    <row r="1478" spans="7:7" x14ac:dyDescent="0.2">
      <c r="G1478" s="12"/>
    </row>
    <row r="1479" spans="7:7" x14ac:dyDescent="0.2">
      <c r="G1479" s="12"/>
    </row>
    <row r="1480" spans="7:7" x14ac:dyDescent="0.2">
      <c r="G1480" s="12"/>
    </row>
    <row r="1481" spans="7:7" x14ac:dyDescent="0.2">
      <c r="G1481" s="12"/>
    </row>
    <row r="1482" spans="7:7" x14ac:dyDescent="0.2">
      <c r="G1482" s="12"/>
    </row>
    <row r="1483" spans="7:7" x14ac:dyDescent="0.2">
      <c r="G1483" s="12"/>
    </row>
    <row r="1484" spans="7:7" x14ac:dyDescent="0.2">
      <c r="G1484" s="12"/>
    </row>
    <row r="1485" spans="7:7" x14ac:dyDescent="0.2">
      <c r="G1485" s="12"/>
    </row>
    <row r="1486" spans="7:7" x14ac:dyDescent="0.2">
      <c r="G1486" s="12"/>
    </row>
    <row r="1487" spans="7:7" x14ac:dyDescent="0.2">
      <c r="G1487" s="12"/>
    </row>
    <row r="1488" spans="7:7" x14ac:dyDescent="0.2">
      <c r="G1488" s="12"/>
    </row>
    <row r="1489" spans="7:7" x14ac:dyDescent="0.2">
      <c r="G1489" s="12"/>
    </row>
    <row r="1490" spans="7:7" x14ac:dyDescent="0.2">
      <c r="G1490" s="12"/>
    </row>
    <row r="1491" spans="7:7" x14ac:dyDescent="0.2">
      <c r="G1491" s="12"/>
    </row>
    <row r="1492" spans="7:7" x14ac:dyDescent="0.2">
      <c r="G1492" s="12"/>
    </row>
    <row r="1493" spans="7:7" x14ac:dyDescent="0.2">
      <c r="G1493" s="12"/>
    </row>
    <row r="1494" spans="7:7" x14ac:dyDescent="0.2">
      <c r="G1494" s="12"/>
    </row>
    <row r="1495" spans="7:7" x14ac:dyDescent="0.2">
      <c r="G1495" s="12"/>
    </row>
    <row r="1496" spans="7:7" x14ac:dyDescent="0.2">
      <c r="G1496" s="12"/>
    </row>
    <row r="1497" spans="7:7" x14ac:dyDescent="0.2">
      <c r="G1497" s="12"/>
    </row>
    <row r="1498" spans="7:7" x14ac:dyDescent="0.2">
      <c r="G1498" s="12"/>
    </row>
    <row r="1499" spans="7:7" x14ac:dyDescent="0.2">
      <c r="G1499" s="12"/>
    </row>
    <row r="1500" spans="7:7" x14ac:dyDescent="0.2">
      <c r="G1500" s="12"/>
    </row>
    <row r="1501" spans="7:7" x14ac:dyDescent="0.2">
      <c r="G1501" s="12"/>
    </row>
    <row r="1502" spans="7:7" x14ac:dyDescent="0.2">
      <c r="G1502" s="12"/>
    </row>
    <row r="1503" spans="7:7" x14ac:dyDescent="0.2">
      <c r="G1503" s="12"/>
    </row>
    <row r="1504" spans="7:7" x14ac:dyDescent="0.2">
      <c r="G1504" s="12"/>
    </row>
    <row r="1505" spans="7:7" x14ac:dyDescent="0.2">
      <c r="G1505" s="12"/>
    </row>
    <row r="1506" spans="7:7" x14ac:dyDescent="0.2">
      <c r="G1506" s="12"/>
    </row>
    <row r="1507" spans="7:7" x14ac:dyDescent="0.2">
      <c r="G1507" s="12"/>
    </row>
    <row r="1508" spans="7:7" x14ac:dyDescent="0.2">
      <c r="G1508" s="12"/>
    </row>
    <row r="1509" spans="7:7" x14ac:dyDescent="0.2">
      <c r="G1509" s="12"/>
    </row>
    <row r="1510" spans="7:7" x14ac:dyDescent="0.2">
      <c r="G1510" s="12"/>
    </row>
    <row r="1511" spans="7:7" x14ac:dyDescent="0.2">
      <c r="G1511" s="12"/>
    </row>
    <row r="1512" spans="7:7" x14ac:dyDescent="0.2">
      <c r="G1512" s="12"/>
    </row>
    <row r="1513" spans="7:7" x14ac:dyDescent="0.2">
      <c r="G1513" s="12"/>
    </row>
    <row r="1514" spans="7:7" x14ac:dyDescent="0.2">
      <c r="G1514" s="12"/>
    </row>
    <row r="1515" spans="7:7" x14ac:dyDescent="0.2">
      <c r="G1515" s="12"/>
    </row>
    <row r="1516" spans="7:7" x14ac:dyDescent="0.2">
      <c r="G1516" s="12"/>
    </row>
    <row r="1517" spans="7:7" x14ac:dyDescent="0.2">
      <c r="G1517" s="12"/>
    </row>
    <row r="1518" spans="7:7" x14ac:dyDescent="0.2">
      <c r="G1518" s="12"/>
    </row>
    <row r="1519" spans="7:7" x14ac:dyDescent="0.2">
      <c r="G1519" s="12"/>
    </row>
    <row r="1520" spans="7:7" x14ac:dyDescent="0.2">
      <c r="G1520" s="12"/>
    </row>
    <row r="1521" spans="7:7" x14ac:dyDescent="0.2">
      <c r="G1521" s="12"/>
    </row>
    <row r="1522" spans="7:7" x14ac:dyDescent="0.2">
      <c r="G1522" s="12"/>
    </row>
    <row r="1523" spans="7:7" x14ac:dyDescent="0.2">
      <c r="G1523" s="12"/>
    </row>
    <row r="1524" spans="7:7" x14ac:dyDescent="0.2">
      <c r="G1524" s="12"/>
    </row>
    <row r="1525" spans="7:7" x14ac:dyDescent="0.2">
      <c r="G1525" s="12"/>
    </row>
    <row r="1526" spans="7:7" x14ac:dyDescent="0.2">
      <c r="G1526" s="12"/>
    </row>
    <row r="1527" spans="7:7" x14ac:dyDescent="0.2">
      <c r="G1527" s="12"/>
    </row>
    <row r="1528" spans="7:7" x14ac:dyDescent="0.2">
      <c r="G1528" s="12"/>
    </row>
    <row r="1529" spans="7:7" x14ac:dyDescent="0.2">
      <c r="G1529" s="12"/>
    </row>
    <row r="1530" spans="7:7" x14ac:dyDescent="0.2">
      <c r="G1530" s="12"/>
    </row>
    <row r="1531" spans="7:7" x14ac:dyDescent="0.2">
      <c r="G1531" s="12"/>
    </row>
    <row r="1532" spans="7:7" x14ac:dyDescent="0.2">
      <c r="G1532" s="12"/>
    </row>
    <row r="1533" spans="7:7" x14ac:dyDescent="0.2">
      <c r="G1533" s="12"/>
    </row>
    <row r="1534" spans="7:7" x14ac:dyDescent="0.2">
      <c r="G1534" s="12"/>
    </row>
    <row r="1535" spans="7:7" x14ac:dyDescent="0.2">
      <c r="G1535" s="12"/>
    </row>
    <row r="1536" spans="7:7" x14ac:dyDescent="0.2">
      <c r="G1536" s="12"/>
    </row>
    <row r="1537" spans="7:7" x14ac:dyDescent="0.2">
      <c r="G1537" s="12"/>
    </row>
    <row r="1538" spans="7:7" x14ac:dyDescent="0.2">
      <c r="G1538" s="12"/>
    </row>
    <row r="1539" spans="7:7" x14ac:dyDescent="0.2">
      <c r="G1539" s="12"/>
    </row>
    <row r="1540" spans="7:7" x14ac:dyDescent="0.2">
      <c r="G1540" s="12"/>
    </row>
    <row r="1541" spans="7:7" x14ac:dyDescent="0.2">
      <c r="G1541" s="12"/>
    </row>
    <row r="1542" spans="7:7" x14ac:dyDescent="0.2">
      <c r="G1542" s="12"/>
    </row>
    <row r="1543" spans="7:7" x14ac:dyDescent="0.2">
      <c r="G1543" s="12"/>
    </row>
    <row r="1544" spans="7:7" x14ac:dyDescent="0.2">
      <c r="G1544" s="12"/>
    </row>
    <row r="1545" spans="7:7" x14ac:dyDescent="0.2">
      <c r="G1545" s="12"/>
    </row>
    <row r="1546" spans="7:7" x14ac:dyDescent="0.2">
      <c r="G1546" s="12"/>
    </row>
    <row r="1547" spans="7:7" x14ac:dyDescent="0.2">
      <c r="G1547" s="12"/>
    </row>
    <row r="1548" spans="7:7" x14ac:dyDescent="0.2">
      <c r="G1548" s="12"/>
    </row>
    <row r="1549" spans="7:7" x14ac:dyDescent="0.2">
      <c r="G1549" s="12"/>
    </row>
    <row r="1550" spans="7:7" x14ac:dyDescent="0.2">
      <c r="G1550" s="12"/>
    </row>
    <row r="1551" spans="7:7" x14ac:dyDescent="0.2">
      <c r="G1551" s="12"/>
    </row>
    <row r="1552" spans="7:7" x14ac:dyDescent="0.2">
      <c r="G1552" s="12"/>
    </row>
    <row r="1553" spans="7:7" x14ac:dyDescent="0.2">
      <c r="G1553" s="12"/>
    </row>
    <row r="1554" spans="7:7" x14ac:dyDescent="0.2">
      <c r="G1554" s="12"/>
    </row>
    <row r="1555" spans="7:7" x14ac:dyDescent="0.2">
      <c r="G1555" s="12"/>
    </row>
    <row r="1556" spans="7:7" x14ac:dyDescent="0.2">
      <c r="G1556" s="12"/>
    </row>
    <row r="1557" spans="7:7" x14ac:dyDescent="0.2">
      <c r="G1557" s="12"/>
    </row>
    <row r="1558" spans="7:7" x14ac:dyDescent="0.2">
      <c r="G1558" s="12"/>
    </row>
    <row r="1559" spans="7:7" x14ac:dyDescent="0.2">
      <c r="G1559" s="12"/>
    </row>
    <row r="1560" spans="7:7" x14ac:dyDescent="0.2">
      <c r="G1560" s="12"/>
    </row>
    <row r="1561" spans="7:7" x14ac:dyDescent="0.2">
      <c r="G1561" s="12"/>
    </row>
    <row r="1562" spans="7:7" x14ac:dyDescent="0.2">
      <c r="G1562" s="12"/>
    </row>
    <row r="1563" spans="7:7" x14ac:dyDescent="0.2">
      <c r="G1563" s="12"/>
    </row>
    <row r="1564" spans="7:7" x14ac:dyDescent="0.2">
      <c r="G1564" s="12"/>
    </row>
    <row r="1565" spans="7:7" x14ac:dyDescent="0.2">
      <c r="G1565" s="12"/>
    </row>
    <row r="1566" spans="7:7" x14ac:dyDescent="0.2">
      <c r="G1566" s="12"/>
    </row>
    <row r="1567" spans="7:7" x14ac:dyDescent="0.2">
      <c r="G1567" s="12"/>
    </row>
    <row r="1568" spans="7:7" x14ac:dyDescent="0.2">
      <c r="G1568" s="12"/>
    </row>
    <row r="1569" spans="7:7" x14ac:dyDescent="0.2">
      <c r="G1569" s="12"/>
    </row>
    <row r="1570" spans="7:7" x14ac:dyDescent="0.2">
      <c r="G1570" s="12"/>
    </row>
    <row r="1571" spans="7:7" x14ac:dyDescent="0.2">
      <c r="G1571" s="12"/>
    </row>
    <row r="1572" spans="7:7" x14ac:dyDescent="0.2">
      <c r="G1572" s="12"/>
    </row>
    <row r="1573" spans="7:7" x14ac:dyDescent="0.2">
      <c r="G1573" s="12"/>
    </row>
    <row r="1574" spans="7:7" x14ac:dyDescent="0.2">
      <c r="G1574" s="12"/>
    </row>
    <row r="1575" spans="7:7" x14ac:dyDescent="0.2">
      <c r="G1575" s="12"/>
    </row>
    <row r="1576" spans="7:7" x14ac:dyDescent="0.2">
      <c r="G1576" s="12"/>
    </row>
    <row r="1577" spans="7:7" x14ac:dyDescent="0.2">
      <c r="G1577" s="12"/>
    </row>
    <row r="1578" spans="7:7" x14ac:dyDescent="0.2">
      <c r="G1578" s="12"/>
    </row>
    <row r="1579" spans="7:7" x14ac:dyDescent="0.2">
      <c r="G1579" s="12"/>
    </row>
    <row r="1580" spans="7:7" x14ac:dyDescent="0.2">
      <c r="G1580" s="12"/>
    </row>
    <row r="1581" spans="7:7" x14ac:dyDescent="0.2">
      <c r="G1581" s="12"/>
    </row>
    <row r="1582" spans="7:7" x14ac:dyDescent="0.2">
      <c r="G1582" s="12"/>
    </row>
    <row r="1583" spans="7:7" x14ac:dyDescent="0.2">
      <c r="G1583" s="12"/>
    </row>
    <row r="1584" spans="7:7" x14ac:dyDescent="0.2">
      <c r="G1584" s="12"/>
    </row>
    <row r="1585" spans="7:7" x14ac:dyDescent="0.2">
      <c r="G1585" s="12"/>
    </row>
    <row r="1586" spans="7:7" x14ac:dyDescent="0.2">
      <c r="G1586" s="12"/>
    </row>
    <row r="1587" spans="7:7" x14ac:dyDescent="0.2">
      <c r="G1587" s="12"/>
    </row>
    <row r="1588" spans="7:7" x14ac:dyDescent="0.2">
      <c r="G1588" s="12"/>
    </row>
    <row r="1589" spans="7:7" x14ac:dyDescent="0.2">
      <c r="G1589" s="12"/>
    </row>
    <row r="1590" spans="7:7" x14ac:dyDescent="0.2">
      <c r="G1590" s="12"/>
    </row>
    <row r="1591" spans="7:7" x14ac:dyDescent="0.2">
      <c r="G1591" s="12"/>
    </row>
    <row r="1592" spans="7:7" x14ac:dyDescent="0.2">
      <c r="G1592" s="12"/>
    </row>
    <row r="1593" spans="7:7" x14ac:dyDescent="0.2">
      <c r="G1593" s="12"/>
    </row>
    <row r="1594" spans="7:7" x14ac:dyDescent="0.2">
      <c r="G1594" s="12"/>
    </row>
    <row r="1595" spans="7:7" x14ac:dyDescent="0.2">
      <c r="G1595" s="12"/>
    </row>
    <row r="1596" spans="7:7" x14ac:dyDescent="0.2">
      <c r="G1596" s="12"/>
    </row>
    <row r="1597" spans="7:7" x14ac:dyDescent="0.2">
      <c r="G1597" s="12"/>
    </row>
    <row r="1598" spans="7:7" x14ac:dyDescent="0.2">
      <c r="G1598" s="12"/>
    </row>
    <row r="1599" spans="7:7" x14ac:dyDescent="0.2">
      <c r="G1599" s="12"/>
    </row>
    <row r="1600" spans="7:7" x14ac:dyDescent="0.2">
      <c r="G1600" s="12"/>
    </row>
    <row r="1601" spans="7:7" x14ac:dyDescent="0.2">
      <c r="G1601" s="12"/>
    </row>
    <row r="1602" spans="7:7" x14ac:dyDescent="0.2">
      <c r="G1602" s="12"/>
    </row>
    <row r="1603" spans="7:7" x14ac:dyDescent="0.2">
      <c r="G1603" s="12"/>
    </row>
    <row r="1604" spans="7:7" x14ac:dyDescent="0.2">
      <c r="G1604" s="12"/>
    </row>
    <row r="1605" spans="7:7" x14ac:dyDescent="0.2">
      <c r="G1605" s="12"/>
    </row>
    <row r="1606" spans="7:7" x14ac:dyDescent="0.2">
      <c r="G1606" s="12"/>
    </row>
    <row r="1607" spans="7:7" x14ac:dyDescent="0.2">
      <c r="G1607" s="12"/>
    </row>
    <row r="1608" spans="7:7" x14ac:dyDescent="0.2">
      <c r="G1608" s="12"/>
    </row>
    <row r="1609" spans="7:7" x14ac:dyDescent="0.2">
      <c r="G1609" s="12"/>
    </row>
    <row r="1610" spans="7:7" x14ac:dyDescent="0.2">
      <c r="G1610" s="12"/>
    </row>
    <row r="1611" spans="7:7" x14ac:dyDescent="0.2">
      <c r="G1611" s="12"/>
    </row>
    <row r="1612" spans="7:7" x14ac:dyDescent="0.2">
      <c r="G1612" s="12"/>
    </row>
    <row r="1613" spans="7:7" x14ac:dyDescent="0.2">
      <c r="G1613" s="12"/>
    </row>
    <row r="1614" spans="7:7" x14ac:dyDescent="0.2">
      <c r="G1614" s="12"/>
    </row>
    <row r="1615" spans="7:7" x14ac:dyDescent="0.2">
      <c r="G1615" s="12"/>
    </row>
    <row r="1616" spans="7:7" x14ac:dyDescent="0.2">
      <c r="G1616" s="12"/>
    </row>
    <row r="1617" spans="7:7" x14ac:dyDescent="0.2">
      <c r="G1617" s="12"/>
    </row>
    <row r="1618" spans="7:7" x14ac:dyDescent="0.2">
      <c r="G1618" s="12"/>
    </row>
    <row r="1619" spans="7:7" x14ac:dyDescent="0.2">
      <c r="G1619" s="12"/>
    </row>
    <row r="1620" spans="7:7" x14ac:dyDescent="0.2">
      <c r="G1620" s="12"/>
    </row>
    <row r="1621" spans="7:7" x14ac:dyDescent="0.2">
      <c r="G1621" s="12"/>
    </row>
    <row r="1622" spans="7:7" x14ac:dyDescent="0.2">
      <c r="G1622" s="12"/>
    </row>
    <row r="1623" spans="7:7" x14ac:dyDescent="0.2">
      <c r="G1623" s="12"/>
    </row>
    <row r="1624" spans="7:7" x14ac:dyDescent="0.2">
      <c r="G1624" s="12"/>
    </row>
    <row r="1625" spans="7:7" x14ac:dyDescent="0.2">
      <c r="G1625" s="12"/>
    </row>
    <row r="1626" spans="7:7" x14ac:dyDescent="0.2">
      <c r="G1626" s="12"/>
    </row>
    <row r="1627" spans="7:7" x14ac:dyDescent="0.2">
      <c r="G1627" s="12"/>
    </row>
    <row r="1628" spans="7:7" x14ac:dyDescent="0.2">
      <c r="G1628" s="12"/>
    </row>
    <row r="1629" spans="7:7" x14ac:dyDescent="0.2">
      <c r="G1629" s="12"/>
    </row>
    <row r="1630" spans="7:7" x14ac:dyDescent="0.2">
      <c r="G1630" s="12"/>
    </row>
    <row r="1631" spans="7:7" x14ac:dyDescent="0.2">
      <c r="G1631" s="12"/>
    </row>
    <row r="1632" spans="7:7" x14ac:dyDescent="0.2">
      <c r="G1632" s="12"/>
    </row>
    <row r="1633" spans="7:7" x14ac:dyDescent="0.2">
      <c r="G1633" s="12"/>
    </row>
    <row r="1634" spans="7:7" x14ac:dyDescent="0.2">
      <c r="G1634" s="12"/>
    </row>
    <row r="1635" spans="7:7" x14ac:dyDescent="0.2">
      <c r="G1635" s="12"/>
    </row>
    <row r="1636" spans="7:7" x14ac:dyDescent="0.2">
      <c r="G1636" s="12"/>
    </row>
    <row r="1637" spans="7:7" x14ac:dyDescent="0.2">
      <c r="G1637" s="12"/>
    </row>
    <row r="1638" spans="7:7" x14ac:dyDescent="0.2">
      <c r="G1638" s="12"/>
    </row>
    <row r="1639" spans="7:7" x14ac:dyDescent="0.2">
      <c r="G1639" s="12"/>
    </row>
    <row r="1640" spans="7:7" x14ac:dyDescent="0.2">
      <c r="G1640" s="12"/>
    </row>
    <row r="1641" spans="7:7" x14ac:dyDescent="0.2">
      <c r="G1641" s="12"/>
    </row>
    <row r="1642" spans="7:7" x14ac:dyDescent="0.2">
      <c r="G1642" s="12"/>
    </row>
    <row r="1643" spans="7:7" x14ac:dyDescent="0.2">
      <c r="G1643" s="12"/>
    </row>
    <row r="1644" spans="7:7" x14ac:dyDescent="0.2">
      <c r="G1644" s="12"/>
    </row>
    <row r="1645" spans="7:7" x14ac:dyDescent="0.2">
      <c r="G1645" s="12"/>
    </row>
    <row r="1646" spans="7:7" x14ac:dyDescent="0.2">
      <c r="G1646" s="12"/>
    </row>
    <row r="1647" spans="7:7" x14ac:dyDescent="0.2">
      <c r="G1647" s="12"/>
    </row>
    <row r="1648" spans="7:7" x14ac:dyDescent="0.2">
      <c r="G1648" s="12"/>
    </row>
    <row r="1649" spans="7:7" x14ac:dyDescent="0.2">
      <c r="G1649" s="12"/>
    </row>
    <row r="1650" spans="7:7" x14ac:dyDescent="0.2">
      <c r="G1650" s="12"/>
    </row>
    <row r="1651" spans="7:7" x14ac:dyDescent="0.2">
      <c r="G1651" s="12"/>
    </row>
    <row r="1652" spans="7:7" x14ac:dyDescent="0.2">
      <c r="G1652" s="12"/>
    </row>
    <row r="1653" spans="7:7" x14ac:dyDescent="0.2">
      <c r="G1653" s="12"/>
    </row>
    <row r="1654" spans="7:7" x14ac:dyDescent="0.2">
      <c r="G1654" s="12"/>
    </row>
    <row r="1655" spans="7:7" x14ac:dyDescent="0.2">
      <c r="G1655" s="12"/>
    </row>
    <row r="1656" spans="7:7" x14ac:dyDescent="0.2">
      <c r="G1656" s="12"/>
    </row>
    <row r="1657" spans="7:7" x14ac:dyDescent="0.2">
      <c r="G1657" s="12"/>
    </row>
    <row r="1658" spans="7:7" x14ac:dyDescent="0.2">
      <c r="G1658" s="12"/>
    </row>
    <row r="1659" spans="7:7" x14ac:dyDescent="0.2">
      <c r="G1659" s="12"/>
    </row>
    <row r="1660" spans="7:7" x14ac:dyDescent="0.2">
      <c r="G1660" s="12"/>
    </row>
    <row r="1661" spans="7:7" x14ac:dyDescent="0.2">
      <c r="G1661" s="12"/>
    </row>
    <row r="1662" spans="7:7" x14ac:dyDescent="0.2">
      <c r="G1662" s="12"/>
    </row>
    <row r="1663" spans="7:7" x14ac:dyDescent="0.2">
      <c r="G1663" s="12"/>
    </row>
    <row r="1664" spans="7:7" x14ac:dyDescent="0.2">
      <c r="G1664" s="12"/>
    </row>
    <row r="1665" spans="7:7" x14ac:dyDescent="0.2">
      <c r="G1665" s="12"/>
    </row>
    <row r="1666" spans="7:7" x14ac:dyDescent="0.2">
      <c r="G1666" s="12"/>
    </row>
    <row r="1667" spans="7:7" x14ac:dyDescent="0.2">
      <c r="G1667" s="12"/>
    </row>
    <row r="1668" spans="7:7" x14ac:dyDescent="0.2">
      <c r="G1668" s="12"/>
    </row>
    <row r="1669" spans="7:7" x14ac:dyDescent="0.2">
      <c r="G1669" s="12"/>
    </row>
    <row r="1670" spans="7:7" x14ac:dyDescent="0.2">
      <c r="G1670" s="12"/>
    </row>
    <row r="1671" spans="7:7" x14ac:dyDescent="0.2">
      <c r="G1671" s="12"/>
    </row>
    <row r="1672" spans="7:7" x14ac:dyDescent="0.2">
      <c r="G1672" s="12"/>
    </row>
    <row r="1673" spans="7:7" x14ac:dyDescent="0.2">
      <c r="G1673" s="12"/>
    </row>
    <row r="1674" spans="7:7" x14ac:dyDescent="0.2">
      <c r="G1674" s="12"/>
    </row>
    <row r="1675" spans="7:7" x14ac:dyDescent="0.2">
      <c r="G1675" s="12"/>
    </row>
    <row r="1676" spans="7:7" x14ac:dyDescent="0.2">
      <c r="G1676" s="12"/>
    </row>
    <row r="1677" spans="7:7" x14ac:dyDescent="0.2">
      <c r="G1677" s="12"/>
    </row>
    <row r="1678" spans="7:7" x14ac:dyDescent="0.2">
      <c r="G1678" s="12"/>
    </row>
    <row r="1679" spans="7:7" x14ac:dyDescent="0.2">
      <c r="G1679" s="12"/>
    </row>
    <row r="1680" spans="7:7" x14ac:dyDescent="0.2">
      <c r="G1680" s="12"/>
    </row>
    <row r="1681" spans="7:7" x14ac:dyDescent="0.2">
      <c r="G1681" s="12"/>
    </row>
    <row r="1682" spans="7:7" x14ac:dyDescent="0.2">
      <c r="G1682" s="12"/>
    </row>
    <row r="1683" spans="7:7" x14ac:dyDescent="0.2">
      <c r="G1683" s="12"/>
    </row>
    <row r="1684" spans="7:7" x14ac:dyDescent="0.2">
      <c r="G1684" s="12"/>
    </row>
    <row r="1685" spans="7:7" x14ac:dyDescent="0.2">
      <c r="G1685" s="12"/>
    </row>
    <row r="1686" spans="7:7" x14ac:dyDescent="0.2">
      <c r="G1686" s="12"/>
    </row>
    <row r="1687" spans="7:7" x14ac:dyDescent="0.2">
      <c r="G1687" s="12"/>
    </row>
    <row r="1688" spans="7:7" x14ac:dyDescent="0.2">
      <c r="G1688" s="12"/>
    </row>
    <row r="1689" spans="7:7" x14ac:dyDescent="0.2">
      <c r="G1689" s="12"/>
    </row>
    <row r="1690" spans="7:7" x14ac:dyDescent="0.2">
      <c r="G1690" s="12"/>
    </row>
    <row r="1691" spans="7:7" x14ac:dyDescent="0.2">
      <c r="G1691" s="12"/>
    </row>
    <row r="1692" spans="7:7" x14ac:dyDescent="0.2">
      <c r="G1692" s="12"/>
    </row>
    <row r="1693" spans="7:7" x14ac:dyDescent="0.2">
      <c r="G1693" s="12"/>
    </row>
    <row r="1694" spans="7:7" x14ac:dyDescent="0.2">
      <c r="G1694" s="12"/>
    </row>
    <row r="1695" spans="7:7" x14ac:dyDescent="0.2">
      <c r="G1695" s="12"/>
    </row>
    <row r="1696" spans="7:7" x14ac:dyDescent="0.2">
      <c r="G1696" s="12"/>
    </row>
    <row r="1697" spans="7:7" x14ac:dyDescent="0.2">
      <c r="G1697" s="12"/>
    </row>
    <row r="1698" spans="7:7" x14ac:dyDescent="0.2">
      <c r="G1698" s="12"/>
    </row>
    <row r="1699" spans="7:7" x14ac:dyDescent="0.2">
      <c r="G1699" s="12"/>
    </row>
    <row r="1700" spans="7:7" x14ac:dyDescent="0.2">
      <c r="G1700" s="12"/>
    </row>
    <row r="1701" spans="7:7" x14ac:dyDescent="0.2">
      <c r="G1701" s="12"/>
    </row>
    <row r="1702" spans="7:7" x14ac:dyDescent="0.2">
      <c r="G1702" s="12"/>
    </row>
    <row r="1703" spans="7:7" x14ac:dyDescent="0.2">
      <c r="G1703" s="12"/>
    </row>
    <row r="1704" spans="7:7" x14ac:dyDescent="0.2">
      <c r="G1704" s="12"/>
    </row>
    <row r="1705" spans="7:7" x14ac:dyDescent="0.2">
      <c r="G1705" s="12"/>
    </row>
    <row r="1706" spans="7:7" x14ac:dyDescent="0.2">
      <c r="G1706" s="12"/>
    </row>
    <row r="1707" spans="7:7" x14ac:dyDescent="0.2">
      <c r="G1707" s="12"/>
    </row>
    <row r="1708" spans="7:7" x14ac:dyDescent="0.2">
      <c r="G1708" s="12"/>
    </row>
    <row r="1709" spans="7:7" x14ac:dyDescent="0.2">
      <c r="G1709" s="12"/>
    </row>
    <row r="1710" spans="7:7" x14ac:dyDescent="0.2">
      <c r="G1710" s="12"/>
    </row>
    <row r="1711" spans="7:7" x14ac:dyDescent="0.2">
      <c r="G1711" s="12"/>
    </row>
    <row r="1712" spans="7:7" x14ac:dyDescent="0.2">
      <c r="G1712" s="12"/>
    </row>
    <row r="1713" spans="7:7" x14ac:dyDescent="0.2">
      <c r="G1713" s="12"/>
    </row>
    <row r="1714" spans="7:7" x14ac:dyDescent="0.2">
      <c r="G1714" s="12"/>
    </row>
    <row r="1715" spans="7:7" x14ac:dyDescent="0.2">
      <c r="G1715" s="12"/>
    </row>
    <row r="1716" spans="7:7" x14ac:dyDescent="0.2">
      <c r="G1716" s="12"/>
    </row>
    <row r="1717" spans="7:7" x14ac:dyDescent="0.2">
      <c r="G1717" s="12"/>
    </row>
    <row r="1718" spans="7:7" x14ac:dyDescent="0.2">
      <c r="G1718" s="12"/>
    </row>
    <row r="1719" spans="7:7" x14ac:dyDescent="0.2">
      <c r="G1719" s="12"/>
    </row>
    <row r="1720" spans="7:7" x14ac:dyDescent="0.2">
      <c r="G1720" s="12"/>
    </row>
    <row r="1721" spans="7:7" x14ac:dyDescent="0.2">
      <c r="G1721" s="12"/>
    </row>
    <row r="1722" spans="7:7" x14ac:dyDescent="0.2">
      <c r="G1722" s="12"/>
    </row>
    <row r="1723" spans="7:7" x14ac:dyDescent="0.2">
      <c r="G1723" s="12"/>
    </row>
    <row r="1724" spans="7:7" x14ac:dyDescent="0.2">
      <c r="G1724" s="12"/>
    </row>
    <row r="1725" spans="7:7" x14ac:dyDescent="0.2">
      <c r="G1725" s="12"/>
    </row>
    <row r="1726" spans="7:7" x14ac:dyDescent="0.2">
      <c r="G1726" s="12"/>
    </row>
    <row r="1727" spans="7:7" x14ac:dyDescent="0.2">
      <c r="G1727" s="12"/>
    </row>
    <row r="1728" spans="7:7" x14ac:dyDescent="0.2">
      <c r="G1728" s="12"/>
    </row>
    <row r="1729" spans="7:7" x14ac:dyDescent="0.2">
      <c r="G1729" s="12"/>
    </row>
    <row r="1730" spans="7:7" x14ac:dyDescent="0.2">
      <c r="G1730" s="12"/>
    </row>
    <row r="1731" spans="7:7" x14ac:dyDescent="0.2">
      <c r="G1731" s="12"/>
    </row>
    <row r="1732" spans="7:7" x14ac:dyDescent="0.2">
      <c r="G1732" s="12"/>
    </row>
    <row r="1733" spans="7:7" x14ac:dyDescent="0.2">
      <c r="G1733" s="12"/>
    </row>
    <row r="1734" spans="7:7" x14ac:dyDescent="0.2">
      <c r="G1734" s="12"/>
    </row>
    <row r="1735" spans="7:7" x14ac:dyDescent="0.2">
      <c r="G1735" s="12"/>
    </row>
    <row r="1736" spans="7:7" x14ac:dyDescent="0.2">
      <c r="G1736" s="12"/>
    </row>
    <row r="1737" spans="7:7" x14ac:dyDescent="0.2">
      <c r="G1737" s="12"/>
    </row>
    <row r="1738" spans="7:7" x14ac:dyDescent="0.2">
      <c r="G1738" s="12"/>
    </row>
    <row r="1739" spans="7:7" x14ac:dyDescent="0.2">
      <c r="G1739" s="12"/>
    </row>
    <row r="1740" spans="7:7" x14ac:dyDescent="0.2">
      <c r="G1740" s="12"/>
    </row>
    <row r="1741" spans="7:7" x14ac:dyDescent="0.2">
      <c r="G1741" s="12"/>
    </row>
    <row r="1742" spans="7:7" x14ac:dyDescent="0.2">
      <c r="G1742" s="12"/>
    </row>
    <row r="1743" spans="7:7" x14ac:dyDescent="0.2">
      <c r="G1743" s="12"/>
    </row>
    <row r="1744" spans="7:7" x14ac:dyDescent="0.2">
      <c r="G1744" s="12"/>
    </row>
    <row r="1745" spans="7:7" x14ac:dyDescent="0.2">
      <c r="G1745" s="12"/>
    </row>
    <row r="1746" spans="7:7" x14ac:dyDescent="0.2">
      <c r="G1746" s="12"/>
    </row>
    <row r="1747" spans="7:7" x14ac:dyDescent="0.2">
      <c r="G1747" s="12"/>
    </row>
    <row r="1748" spans="7:7" x14ac:dyDescent="0.2">
      <c r="G1748" s="12"/>
    </row>
    <row r="1749" spans="7:7" x14ac:dyDescent="0.2">
      <c r="G1749" s="12"/>
    </row>
    <row r="1750" spans="7:7" x14ac:dyDescent="0.2">
      <c r="G1750" s="12"/>
    </row>
    <row r="1751" spans="7:7" x14ac:dyDescent="0.2">
      <c r="G1751" s="12"/>
    </row>
    <row r="1752" spans="7:7" x14ac:dyDescent="0.2">
      <c r="G1752" s="12"/>
    </row>
    <row r="1753" spans="7:7" x14ac:dyDescent="0.2">
      <c r="G1753" s="12"/>
    </row>
    <row r="1754" spans="7:7" x14ac:dyDescent="0.2">
      <c r="G1754" s="12"/>
    </row>
    <row r="1755" spans="7:7" x14ac:dyDescent="0.2">
      <c r="G1755" s="12"/>
    </row>
    <row r="1756" spans="7:7" x14ac:dyDescent="0.2">
      <c r="G1756" s="12"/>
    </row>
    <row r="1757" spans="7:7" x14ac:dyDescent="0.2">
      <c r="G1757" s="12"/>
    </row>
    <row r="1758" spans="7:7" x14ac:dyDescent="0.2">
      <c r="G1758" s="12"/>
    </row>
    <row r="1759" spans="7:7" x14ac:dyDescent="0.2">
      <c r="G1759" s="12"/>
    </row>
    <row r="1760" spans="7:7" x14ac:dyDescent="0.2">
      <c r="G1760" s="12"/>
    </row>
    <row r="1761" spans="7:7" x14ac:dyDescent="0.2">
      <c r="G1761" s="12"/>
    </row>
    <row r="1762" spans="7:7" x14ac:dyDescent="0.2">
      <c r="G1762" s="12"/>
    </row>
    <row r="1763" spans="7:7" x14ac:dyDescent="0.2">
      <c r="G1763" s="12"/>
    </row>
    <row r="1764" spans="7:7" x14ac:dyDescent="0.2">
      <c r="G1764" s="12"/>
    </row>
    <row r="1765" spans="7:7" x14ac:dyDescent="0.2">
      <c r="G1765" s="12"/>
    </row>
    <row r="1766" spans="7:7" x14ac:dyDescent="0.2">
      <c r="G1766" s="12"/>
    </row>
    <row r="1767" spans="7:7" x14ac:dyDescent="0.2">
      <c r="G1767" s="12"/>
    </row>
    <row r="1768" spans="7:7" x14ac:dyDescent="0.2">
      <c r="G1768" s="12"/>
    </row>
    <row r="1769" spans="7:7" x14ac:dyDescent="0.2">
      <c r="G1769" s="12"/>
    </row>
    <row r="1770" spans="7:7" x14ac:dyDescent="0.2">
      <c r="G1770" s="12"/>
    </row>
    <row r="1771" spans="7:7" x14ac:dyDescent="0.2">
      <c r="G1771" s="12"/>
    </row>
    <row r="1772" spans="7:7" x14ac:dyDescent="0.2">
      <c r="G1772" s="12"/>
    </row>
    <row r="1773" spans="7:7" x14ac:dyDescent="0.2">
      <c r="G1773" s="12"/>
    </row>
    <row r="1774" spans="7:7" x14ac:dyDescent="0.2">
      <c r="G1774" s="12"/>
    </row>
    <row r="1775" spans="7:7" x14ac:dyDescent="0.2">
      <c r="G1775" s="12"/>
    </row>
    <row r="1776" spans="7:7" x14ac:dyDescent="0.2">
      <c r="G1776" s="12"/>
    </row>
    <row r="1777" spans="7:7" x14ac:dyDescent="0.2">
      <c r="G1777" s="12"/>
    </row>
    <row r="1778" spans="7:7" x14ac:dyDescent="0.2">
      <c r="G1778" s="12"/>
    </row>
    <row r="1779" spans="7:7" x14ac:dyDescent="0.2">
      <c r="G1779" s="12"/>
    </row>
    <row r="1780" spans="7:7" x14ac:dyDescent="0.2">
      <c r="G1780" s="12"/>
    </row>
    <row r="1781" spans="7:7" x14ac:dyDescent="0.2">
      <c r="G1781" s="12"/>
    </row>
    <row r="1782" spans="7:7" x14ac:dyDescent="0.2">
      <c r="G1782" s="12"/>
    </row>
    <row r="1783" spans="7:7" x14ac:dyDescent="0.2">
      <c r="G1783" s="12"/>
    </row>
    <row r="1784" spans="7:7" x14ac:dyDescent="0.2">
      <c r="G1784" s="12"/>
    </row>
    <row r="1785" spans="7:7" x14ac:dyDescent="0.2">
      <c r="G1785" s="12"/>
    </row>
    <row r="1786" spans="7:7" x14ac:dyDescent="0.2">
      <c r="G1786" s="12"/>
    </row>
    <row r="1787" spans="7:7" x14ac:dyDescent="0.2">
      <c r="G1787" s="12"/>
    </row>
    <row r="1788" spans="7:7" x14ac:dyDescent="0.2">
      <c r="G1788" s="12"/>
    </row>
    <row r="1789" spans="7:7" x14ac:dyDescent="0.2">
      <c r="G1789" s="12"/>
    </row>
    <row r="1790" spans="7:7" x14ac:dyDescent="0.2">
      <c r="G1790" s="12"/>
    </row>
    <row r="1791" spans="7:7" x14ac:dyDescent="0.2">
      <c r="G1791" s="12"/>
    </row>
    <row r="1792" spans="7:7" x14ac:dyDescent="0.2">
      <c r="G1792" s="12"/>
    </row>
    <row r="1793" spans="7:7" x14ac:dyDescent="0.2">
      <c r="G1793" s="12"/>
    </row>
    <row r="1794" spans="7:7" x14ac:dyDescent="0.2">
      <c r="G1794" s="12"/>
    </row>
    <row r="1795" spans="7:7" x14ac:dyDescent="0.2">
      <c r="G1795" s="12"/>
    </row>
    <row r="1796" spans="7:7" x14ac:dyDescent="0.2">
      <c r="G1796" s="12"/>
    </row>
    <row r="1797" spans="7:7" x14ac:dyDescent="0.2">
      <c r="G1797" s="12"/>
    </row>
    <row r="1798" spans="7:7" x14ac:dyDescent="0.2">
      <c r="G1798" s="12"/>
    </row>
    <row r="1799" spans="7:7" x14ac:dyDescent="0.2">
      <c r="G1799" s="12"/>
    </row>
    <row r="1800" spans="7:7" x14ac:dyDescent="0.2">
      <c r="G1800" s="12"/>
    </row>
    <row r="1801" spans="7:7" x14ac:dyDescent="0.2">
      <c r="G1801" s="12"/>
    </row>
    <row r="1802" spans="7:7" x14ac:dyDescent="0.2">
      <c r="G1802" s="12"/>
    </row>
    <row r="1803" spans="7:7" x14ac:dyDescent="0.2">
      <c r="G1803" s="12"/>
    </row>
    <row r="1804" spans="7:7" x14ac:dyDescent="0.2">
      <c r="G1804" s="12"/>
    </row>
    <row r="1805" spans="7:7" x14ac:dyDescent="0.2">
      <c r="G1805" s="12"/>
    </row>
    <row r="1806" spans="7:7" x14ac:dyDescent="0.2">
      <c r="G1806" s="12"/>
    </row>
    <row r="1807" spans="7:7" x14ac:dyDescent="0.2">
      <c r="G1807" s="12"/>
    </row>
    <row r="1808" spans="7:7" x14ac:dyDescent="0.2">
      <c r="G1808" s="12"/>
    </row>
    <row r="1809" spans="7:7" x14ac:dyDescent="0.2">
      <c r="G1809" s="12"/>
    </row>
    <row r="1810" spans="7:7" x14ac:dyDescent="0.2">
      <c r="G1810" s="12"/>
    </row>
    <row r="1811" spans="7:7" x14ac:dyDescent="0.2">
      <c r="G1811" s="12"/>
    </row>
    <row r="1812" spans="7:7" x14ac:dyDescent="0.2">
      <c r="G1812" s="12"/>
    </row>
    <row r="1813" spans="7:7" x14ac:dyDescent="0.2">
      <c r="G1813" s="12"/>
    </row>
    <row r="1814" spans="7:7" x14ac:dyDescent="0.2">
      <c r="G1814" s="12"/>
    </row>
    <row r="1815" spans="7:7" x14ac:dyDescent="0.2">
      <c r="G1815" s="12"/>
    </row>
    <row r="1816" spans="7:7" x14ac:dyDescent="0.2">
      <c r="G1816" s="12"/>
    </row>
    <row r="1817" spans="7:7" x14ac:dyDescent="0.2">
      <c r="G1817" s="12"/>
    </row>
    <row r="1818" spans="7:7" x14ac:dyDescent="0.2">
      <c r="G1818" s="12"/>
    </row>
    <row r="1819" spans="7:7" x14ac:dyDescent="0.2">
      <c r="G1819" s="12"/>
    </row>
    <row r="1820" spans="7:7" x14ac:dyDescent="0.2">
      <c r="G1820" s="12"/>
    </row>
    <row r="1821" spans="7:7" x14ac:dyDescent="0.2">
      <c r="G1821" s="12"/>
    </row>
    <row r="1822" spans="7:7" x14ac:dyDescent="0.2">
      <c r="G1822" s="12"/>
    </row>
    <row r="1823" spans="7:7" x14ac:dyDescent="0.2">
      <c r="G1823" s="12"/>
    </row>
    <row r="1824" spans="7:7" x14ac:dyDescent="0.2">
      <c r="G1824" s="12"/>
    </row>
    <row r="1825" spans="7:7" x14ac:dyDescent="0.2">
      <c r="G1825" s="12"/>
    </row>
    <row r="1826" spans="7:7" x14ac:dyDescent="0.2">
      <c r="G1826" s="12"/>
    </row>
    <row r="1827" spans="7:7" x14ac:dyDescent="0.2">
      <c r="G1827" s="12"/>
    </row>
    <row r="1828" spans="7:7" x14ac:dyDescent="0.2">
      <c r="G1828" s="12"/>
    </row>
    <row r="1829" spans="7:7" x14ac:dyDescent="0.2">
      <c r="G1829" s="12"/>
    </row>
    <row r="1830" spans="7:7" x14ac:dyDescent="0.2">
      <c r="G1830" s="12"/>
    </row>
    <row r="1831" spans="7:7" x14ac:dyDescent="0.2">
      <c r="G1831" s="12"/>
    </row>
    <row r="1832" spans="7:7" x14ac:dyDescent="0.2">
      <c r="G1832" s="12"/>
    </row>
    <row r="1833" spans="7:7" x14ac:dyDescent="0.2">
      <c r="G1833" s="12"/>
    </row>
    <row r="1834" spans="7:7" x14ac:dyDescent="0.2">
      <c r="G1834" s="12"/>
    </row>
    <row r="1835" spans="7:7" x14ac:dyDescent="0.2">
      <c r="G1835" s="12"/>
    </row>
    <row r="1836" spans="7:7" x14ac:dyDescent="0.2">
      <c r="G1836" s="12"/>
    </row>
    <row r="1837" spans="7:7" x14ac:dyDescent="0.2">
      <c r="G1837" s="12"/>
    </row>
    <row r="1838" spans="7:7" x14ac:dyDescent="0.2">
      <c r="G1838" s="12"/>
    </row>
    <row r="1839" spans="7:7" x14ac:dyDescent="0.2">
      <c r="G1839" s="12"/>
    </row>
    <row r="1840" spans="7:7" x14ac:dyDescent="0.2">
      <c r="G1840" s="12"/>
    </row>
    <row r="1841" spans="7:7" x14ac:dyDescent="0.2">
      <c r="G1841" s="12"/>
    </row>
    <row r="1842" spans="7:7" x14ac:dyDescent="0.2">
      <c r="G1842" s="12"/>
    </row>
    <row r="1843" spans="7:7" x14ac:dyDescent="0.2">
      <c r="G1843" s="12"/>
    </row>
    <row r="1844" spans="7:7" x14ac:dyDescent="0.2">
      <c r="G1844" s="12"/>
    </row>
    <row r="1845" spans="7:7" x14ac:dyDescent="0.2">
      <c r="G1845" s="12"/>
    </row>
    <row r="1846" spans="7:7" x14ac:dyDescent="0.2">
      <c r="G1846" s="12"/>
    </row>
    <row r="1847" spans="7:7" x14ac:dyDescent="0.2">
      <c r="G1847" s="12"/>
    </row>
    <row r="1848" spans="7:7" x14ac:dyDescent="0.2">
      <c r="G1848" s="12"/>
    </row>
    <row r="1849" spans="7:7" x14ac:dyDescent="0.2">
      <c r="G1849" s="12"/>
    </row>
    <row r="1850" spans="7:7" x14ac:dyDescent="0.2">
      <c r="G1850" s="12"/>
    </row>
    <row r="1851" spans="7:7" x14ac:dyDescent="0.2">
      <c r="G1851" s="12"/>
    </row>
    <row r="1852" spans="7:7" x14ac:dyDescent="0.2">
      <c r="G1852" s="12"/>
    </row>
    <row r="1853" spans="7:7" x14ac:dyDescent="0.2">
      <c r="G1853" s="12"/>
    </row>
    <row r="1854" spans="7:7" x14ac:dyDescent="0.2">
      <c r="G1854" s="12"/>
    </row>
    <row r="1855" spans="7:7" x14ac:dyDescent="0.2">
      <c r="G1855" s="12"/>
    </row>
    <row r="1856" spans="7:7" x14ac:dyDescent="0.2">
      <c r="G1856" s="12"/>
    </row>
    <row r="1857" spans="7:7" x14ac:dyDescent="0.2">
      <c r="G1857" s="12"/>
    </row>
    <row r="1858" spans="7:7" x14ac:dyDescent="0.2">
      <c r="G1858" s="12"/>
    </row>
    <row r="1859" spans="7:7" x14ac:dyDescent="0.2">
      <c r="G1859" s="12"/>
    </row>
    <row r="1860" spans="7:7" x14ac:dyDescent="0.2">
      <c r="G1860" s="12"/>
    </row>
    <row r="1861" spans="7:7" x14ac:dyDescent="0.2">
      <c r="G1861" s="12"/>
    </row>
    <row r="1862" spans="7:7" x14ac:dyDescent="0.2">
      <c r="G1862" s="12"/>
    </row>
    <row r="1863" spans="7:7" x14ac:dyDescent="0.2">
      <c r="G1863" s="12"/>
    </row>
    <row r="1864" spans="7:7" x14ac:dyDescent="0.2">
      <c r="G1864" s="12"/>
    </row>
    <row r="1865" spans="7:7" x14ac:dyDescent="0.2">
      <c r="G1865" s="12"/>
    </row>
    <row r="1866" spans="7:7" x14ac:dyDescent="0.2">
      <c r="G1866" s="12"/>
    </row>
    <row r="1867" spans="7:7" x14ac:dyDescent="0.2">
      <c r="G1867" s="12"/>
    </row>
    <row r="1868" spans="7:7" x14ac:dyDescent="0.2">
      <c r="G1868" s="12"/>
    </row>
    <row r="1869" spans="7:7" x14ac:dyDescent="0.2">
      <c r="G1869" s="12"/>
    </row>
    <row r="1870" spans="7:7" x14ac:dyDescent="0.2">
      <c r="G1870" s="12"/>
    </row>
    <row r="1871" spans="7:7" x14ac:dyDescent="0.2">
      <c r="G1871" s="12"/>
    </row>
    <row r="1872" spans="7:7" x14ac:dyDescent="0.2">
      <c r="G1872" s="12"/>
    </row>
    <row r="1873" spans="7:7" x14ac:dyDescent="0.2">
      <c r="G1873" s="12"/>
    </row>
    <row r="1874" spans="7:7" x14ac:dyDescent="0.2">
      <c r="G1874" s="12"/>
    </row>
    <row r="1875" spans="7:7" x14ac:dyDescent="0.2">
      <c r="G1875" s="12"/>
    </row>
    <row r="1876" spans="7:7" x14ac:dyDescent="0.2">
      <c r="G1876" s="12"/>
    </row>
    <row r="1877" spans="7:7" x14ac:dyDescent="0.2">
      <c r="G1877" s="12"/>
    </row>
    <row r="1878" spans="7:7" x14ac:dyDescent="0.2">
      <c r="G1878" s="12"/>
    </row>
    <row r="1879" spans="7:7" x14ac:dyDescent="0.2">
      <c r="G1879" s="12"/>
    </row>
    <row r="1880" spans="7:7" x14ac:dyDescent="0.2">
      <c r="G1880" s="12"/>
    </row>
    <row r="1881" spans="7:7" x14ac:dyDescent="0.2">
      <c r="G1881" s="12"/>
    </row>
    <row r="1882" spans="7:7" x14ac:dyDescent="0.2">
      <c r="G1882" s="12"/>
    </row>
    <row r="1883" spans="7:7" x14ac:dyDescent="0.2">
      <c r="G1883" s="12"/>
    </row>
    <row r="1884" spans="7:7" x14ac:dyDescent="0.2">
      <c r="G1884" s="12"/>
    </row>
    <row r="1885" spans="7:7" x14ac:dyDescent="0.2">
      <c r="G1885" s="12"/>
    </row>
    <row r="1886" spans="7:7" x14ac:dyDescent="0.2">
      <c r="G1886" s="12"/>
    </row>
    <row r="1887" spans="7:7" x14ac:dyDescent="0.2">
      <c r="G1887" s="12"/>
    </row>
    <row r="1888" spans="7:7" x14ac:dyDescent="0.2">
      <c r="G1888" s="12"/>
    </row>
    <row r="1889" spans="7:7" x14ac:dyDescent="0.2">
      <c r="G1889" s="12"/>
    </row>
    <row r="1890" spans="7:7" x14ac:dyDescent="0.2">
      <c r="G1890" s="12"/>
    </row>
    <row r="1891" spans="7:7" x14ac:dyDescent="0.2">
      <c r="G1891" s="12"/>
    </row>
    <row r="1892" spans="7:7" x14ac:dyDescent="0.2">
      <c r="G1892" s="12"/>
    </row>
    <row r="1893" spans="7:7" x14ac:dyDescent="0.2">
      <c r="G1893" s="12"/>
    </row>
    <row r="1894" spans="7:7" x14ac:dyDescent="0.2">
      <c r="G1894" s="12"/>
    </row>
    <row r="1895" spans="7:7" x14ac:dyDescent="0.2">
      <c r="G1895" s="12"/>
    </row>
    <row r="1896" spans="7:7" x14ac:dyDescent="0.2">
      <c r="G1896" s="12"/>
    </row>
    <row r="1897" spans="7:7" x14ac:dyDescent="0.2">
      <c r="G1897" s="12"/>
    </row>
    <row r="1898" spans="7:7" x14ac:dyDescent="0.2">
      <c r="G1898" s="12"/>
    </row>
    <row r="1899" spans="7:7" x14ac:dyDescent="0.2">
      <c r="G1899" s="12"/>
    </row>
    <row r="1900" spans="7:7" x14ac:dyDescent="0.2">
      <c r="G1900" s="12"/>
    </row>
    <row r="1901" spans="7:7" x14ac:dyDescent="0.2">
      <c r="G1901" s="12"/>
    </row>
    <row r="1902" spans="7:7" x14ac:dyDescent="0.2">
      <c r="G1902" s="12"/>
    </row>
    <row r="1903" spans="7:7" x14ac:dyDescent="0.2">
      <c r="G1903" s="12"/>
    </row>
    <row r="1904" spans="7:7" x14ac:dyDescent="0.2">
      <c r="G1904" s="12"/>
    </row>
    <row r="1905" spans="7:7" x14ac:dyDescent="0.2">
      <c r="G1905" s="12"/>
    </row>
    <row r="1906" spans="7:7" x14ac:dyDescent="0.2">
      <c r="G1906" s="12"/>
    </row>
    <row r="1907" spans="7:7" x14ac:dyDescent="0.2">
      <c r="G1907" s="12"/>
    </row>
    <row r="1908" spans="7:7" x14ac:dyDescent="0.2">
      <c r="G1908" s="12"/>
    </row>
    <row r="1909" spans="7:7" x14ac:dyDescent="0.2">
      <c r="G1909" s="12"/>
    </row>
    <row r="1910" spans="7:7" x14ac:dyDescent="0.2">
      <c r="G1910" s="12"/>
    </row>
    <row r="1911" spans="7:7" x14ac:dyDescent="0.2">
      <c r="G1911" s="12"/>
    </row>
    <row r="1912" spans="7:7" x14ac:dyDescent="0.2">
      <c r="G1912" s="12"/>
    </row>
    <row r="1913" spans="7:7" x14ac:dyDescent="0.2">
      <c r="G1913" s="12"/>
    </row>
    <row r="1914" spans="7:7" x14ac:dyDescent="0.2">
      <c r="G1914" s="12"/>
    </row>
    <row r="1915" spans="7:7" x14ac:dyDescent="0.2">
      <c r="G1915" s="12"/>
    </row>
    <row r="1916" spans="7:7" x14ac:dyDescent="0.2">
      <c r="G1916" s="12"/>
    </row>
    <row r="1917" spans="7:7" x14ac:dyDescent="0.2">
      <c r="G1917" s="12"/>
    </row>
    <row r="1918" spans="7:7" x14ac:dyDescent="0.2">
      <c r="G1918" s="12"/>
    </row>
    <row r="1919" spans="7:7" x14ac:dyDescent="0.2">
      <c r="G1919" s="12"/>
    </row>
    <row r="1920" spans="7:7" x14ac:dyDescent="0.2">
      <c r="G1920" s="12"/>
    </row>
    <row r="1921" spans="7:7" x14ac:dyDescent="0.2">
      <c r="G1921" s="12"/>
    </row>
    <row r="1922" spans="7:7" x14ac:dyDescent="0.2">
      <c r="G1922" s="12"/>
    </row>
    <row r="1923" spans="7:7" x14ac:dyDescent="0.2">
      <c r="G1923" s="12"/>
    </row>
    <row r="1924" spans="7:7" x14ac:dyDescent="0.2">
      <c r="G1924" s="12"/>
    </row>
    <row r="1925" spans="7:7" x14ac:dyDescent="0.2">
      <c r="G1925" s="12"/>
    </row>
    <row r="1926" spans="7:7" x14ac:dyDescent="0.2">
      <c r="G1926" s="12"/>
    </row>
    <row r="1927" spans="7:7" x14ac:dyDescent="0.2">
      <c r="G1927" s="12"/>
    </row>
    <row r="1928" spans="7:7" x14ac:dyDescent="0.2">
      <c r="G1928" s="12"/>
    </row>
    <row r="1929" spans="7:7" x14ac:dyDescent="0.2">
      <c r="G1929" s="12"/>
    </row>
    <row r="1930" spans="7:7" x14ac:dyDescent="0.2">
      <c r="G1930" s="12"/>
    </row>
    <row r="1931" spans="7:7" x14ac:dyDescent="0.2">
      <c r="G1931" s="12"/>
    </row>
    <row r="1932" spans="7:7" x14ac:dyDescent="0.2">
      <c r="G1932" s="12"/>
    </row>
    <row r="1933" spans="7:7" x14ac:dyDescent="0.2">
      <c r="G1933" s="12"/>
    </row>
    <row r="1934" spans="7:7" x14ac:dyDescent="0.2">
      <c r="G1934" s="12"/>
    </row>
    <row r="1935" spans="7:7" x14ac:dyDescent="0.2">
      <c r="G1935" s="12"/>
    </row>
    <row r="1936" spans="7:7" x14ac:dyDescent="0.2">
      <c r="G1936" s="12"/>
    </row>
    <row r="1937" spans="7:7" x14ac:dyDescent="0.2">
      <c r="G1937" s="12"/>
    </row>
    <row r="1938" spans="7:7" x14ac:dyDescent="0.2">
      <c r="G1938" s="12"/>
    </row>
    <row r="1939" spans="7:7" x14ac:dyDescent="0.2">
      <c r="G1939" s="12"/>
    </row>
    <row r="1940" spans="7:7" x14ac:dyDescent="0.2">
      <c r="G1940" s="12"/>
    </row>
    <row r="1941" spans="7:7" x14ac:dyDescent="0.2">
      <c r="G1941" s="12"/>
    </row>
    <row r="1942" spans="7:7" x14ac:dyDescent="0.2">
      <c r="G1942" s="12"/>
    </row>
    <row r="1943" spans="7:7" x14ac:dyDescent="0.2">
      <c r="G1943" s="12"/>
    </row>
    <row r="1944" spans="7:7" x14ac:dyDescent="0.2">
      <c r="G1944" s="12"/>
    </row>
    <row r="1945" spans="7:7" x14ac:dyDescent="0.2">
      <c r="G1945" s="12"/>
    </row>
    <row r="1946" spans="7:7" x14ac:dyDescent="0.2">
      <c r="G1946" s="12"/>
    </row>
    <row r="1947" spans="7:7" x14ac:dyDescent="0.2">
      <c r="G1947" s="12"/>
    </row>
    <row r="1948" spans="7:7" x14ac:dyDescent="0.2">
      <c r="G1948" s="12"/>
    </row>
    <row r="1949" spans="7:7" x14ac:dyDescent="0.2">
      <c r="G1949" s="12"/>
    </row>
    <row r="1950" spans="7:7" x14ac:dyDescent="0.2">
      <c r="G1950" s="12"/>
    </row>
    <row r="1951" spans="7:7" x14ac:dyDescent="0.2">
      <c r="G1951" s="12"/>
    </row>
    <row r="1952" spans="7:7" x14ac:dyDescent="0.2">
      <c r="G1952" s="12"/>
    </row>
    <row r="1953" spans="7:7" x14ac:dyDescent="0.2">
      <c r="G1953" s="12"/>
    </row>
    <row r="1954" spans="7:7" x14ac:dyDescent="0.2">
      <c r="G1954" s="12"/>
    </row>
    <row r="1955" spans="7:7" x14ac:dyDescent="0.2">
      <c r="G1955" s="12"/>
    </row>
    <row r="1956" spans="7:7" x14ac:dyDescent="0.2">
      <c r="G1956" s="12"/>
    </row>
    <row r="1957" spans="7:7" x14ac:dyDescent="0.2">
      <c r="G1957" s="12"/>
    </row>
    <row r="1958" spans="7:7" x14ac:dyDescent="0.2">
      <c r="G1958" s="12"/>
    </row>
    <row r="1959" spans="7:7" x14ac:dyDescent="0.2">
      <c r="G1959" s="12"/>
    </row>
    <row r="1960" spans="7:7" x14ac:dyDescent="0.2">
      <c r="G1960" s="12"/>
    </row>
    <row r="1961" spans="7:7" x14ac:dyDescent="0.2">
      <c r="G1961" s="12"/>
    </row>
    <row r="1962" spans="7:7" x14ac:dyDescent="0.2">
      <c r="G1962" s="12"/>
    </row>
    <row r="1963" spans="7:7" x14ac:dyDescent="0.2">
      <c r="G1963" s="12"/>
    </row>
    <row r="1964" spans="7:7" x14ac:dyDescent="0.2">
      <c r="G1964" s="12"/>
    </row>
    <row r="1965" spans="7:7" x14ac:dyDescent="0.2">
      <c r="G1965" s="12"/>
    </row>
    <row r="1966" spans="7:7" x14ac:dyDescent="0.2">
      <c r="G1966" s="12"/>
    </row>
    <row r="1967" spans="7:7" x14ac:dyDescent="0.2">
      <c r="G1967" s="12"/>
    </row>
    <row r="1968" spans="7:7" x14ac:dyDescent="0.2">
      <c r="G1968" s="12"/>
    </row>
    <row r="1969" spans="7:7" x14ac:dyDescent="0.2">
      <c r="G1969" s="12"/>
    </row>
    <row r="1970" spans="7:7" x14ac:dyDescent="0.2">
      <c r="G1970" s="12"/>
    </row>
    <row r="1971" spans="7:7" x14ac:dyDescent="0.2">
      <c r="G1971" s="12"/>
    </row>
    <row r="1972" spans="7:7" x14ac:dyDescent="0.2">
      <c r="G1972" s="12"/>
    </row>
    <row r="1973" spans="7:7" x14ac:dyDescent="0.2">
      <c r="G1973" s="12"/>
    </row>
    <row r="1974" spans="7:7" x14ac:dyDescent="0.2">
      <c r="G1974" s="12"/>
    </row>
    <row r="1975" spans="7:7" x14ac:dyDescent="0.2">
      <c r="G1975" s="12"/>
    </row>
    <row r="1976" spans="7:7" x14ac:dyDescent="0.2">
      <c r="G1976" s="12"/>
    </row>
    <row r="1977" spans="7:7" x14ac:dyDescent="0.2">
      <c r="G1977" s="12"/>
    </row>
    <row r="1978" spans="7:7" x14ac:dyDescent="0.2">
      <c r="G1978" s="12"/>
    </row>
    <row r="1979" spans="7:7" x14ac:dyDescent="0.2">
      <c r="G1979" s="12"/>
    </row>
    <row r="1980" spans="7:7" x14ac:dyDescent="0.2">
      <c r="G1980" s="12"/>
    </row>
    <row r="1981" spans="7:7" x14ac:dyDescent="0.2">
      <c r="G1981" s="12"/>
    </row>
    <row r="1982" spans="7:7" x14ac:dyDescent="0.2">
      <c r="G1982" s="12"/>
    </row>
    <row r="1983" spans="7:7" x14ac:dyDescent="0.2">
      <c r="G1983" s="12"/>
    </row>
    <row r="1984" spans="7:7" x14ac:dyDescent="0.2">
      <c r="G1984" s="12"/>
    </row>
    <row r="1985" spans="7:7" x14ac:dyDescent="0.2">
      <c r="G1985" s="12"/>
    </row>
    <row r="1986" spans="7:7" x14ac:dyDescent="0.2">
      <c r="G1986" s="12"/>
    </row>
    <row r="1987" spans="7:7" x14ac:dyDescent="0.2">
      <c r="G1987" s="12"/>
    </row>
    <row r="1988" spans="7:7" x14ac:dyDescent="0.2">
      <c r="G1988" s="12"/>
    </row>
    <row r="1989" spans="7:7" x14ac:dyDescent="0.2">
      <c r="G1989" s="12"/>
    </row>
    <row r="1990" spans="7:7" x14ac:dyDescent="0.2">
      <c r="G1990" s="12"/>
    </row>
    <row r="1991" spans="7:7" x14ac:dyDescent="0.2">
      <c r="G1991" s="12"/>
    </row>
    <row r="1992" spans="7:7" x14ac:dyDescent="0.2">
      <c r="G1992" s="12"/>
    </row>
    <row r="1993" spans="7:7" x14ac:dyDescent="0.2">
      <c r="G1993" s="12"/>
    </row>
    <row r="1994" spans="7:7" x14ac:dyDescent="0.2">
      <c r="G1994" s="12"/>
    </row>
    <row r="1995" spans="7:7" x14ac:dyDescent="0.2">
      <c r="G1995" s="12"/>
    </row>
    <row r="1996" spans="7:7" x14ac:dyDescent="0.2">
      <c r="G1996" s="12"/>
    </row>
    <row r="1997" spans="7:7" x14ac:dyDescent="0.2">
      <c r="G1997" s="12"/>
    </row>
    <row r="1998" spans="7:7" x14ac:dyDescent="0.2">
      <c r="G1998" s="12"/>
    </row>
    <row r="1999" spans="7:7" x14ac:dyDescent="0.2">
      <c r="G1999" s="12"/>
    </row>
    <row r="2000" spans="7:7" x14ac:dyDescent="0.2">
      <c r="G2000" s="12"/>
    </row>
    <row r="2001" spans="7:7" x14ac:dyDescent="0.2">
      <c r="G2001" s="12"/>
    </row>
    <row r="2002" spans="7:7" x14ac:dyDescent="0.2">
      <c r="G2002" s="12"/>
    </row>
    <row r="2003" spans="7:7" x14ac:dyDescent="0.2">
      <c r="G2003" s="12"/>
    </row>
    <row r="2004" spans="7:7" x14ac:dyDescent="0.2">
      <c r="G2004" s="12"/>
    </row>
    <row r="2005" spans="7:7" x14ac:dyDescent="0.2">
      <c r="G2005" s="12"/>
    </row>
    <row r="2006" spans="7:7" x14ac:dyDescent="0.2">
      <c r="G2006" s="12"/>
    </row>
    <row r="2007" spans="7:7" x14ac:dyDescent="0.2">
      <c r="G2007" s="12"/>
    </row>
    <row r="2008" spans="7:7" x14ac:dyDescent="0.2">
      <c r="G2008" s="12"/>
    </row>
    <row r="2009" spans="7:7" x14ac:dyDescent="0.2">
      <c r="G2009" s="12"/>
    </row>
    <row r="2010" spans="7:7" x14ac:dyDescent="0.2">
      <c r="G2010" s="12"/>
    </row>
    <row r="2011" spans="7:7" x14ac:dyDescent="0.2">
      <c r="G2011" s="12"/>
    </row>
    <row r="2012" spans="7:7" x14ac:dyDescent="0.2">
      <c r="G2012" s="12"/>
    </row>
    <row r="2013" spans="7:7" x14ac:dyDescent="0.2">
      <c r="G2013" s="12"/>
    </row>
    <row r="2014" spans="7:7" x14ac:dyDescent="0.2">
      <c r="G2014" s="12"/>
    </row>
    <row r="2015" spans="7:7" x14ac:dyDescent="0.2">
      <c r="G2015" s="12"/>
    </row>
    <row r="2016" spans="7:7" x14ac:dyDescent="0.2">
      <c r="G2016" s="12"/>
    </row>
    <row r="2017" spans="7:7" x14ac:dyDescent="0.2">
      <c r="G2017" s="12"/>
    </row>
    <row r="2018" spans="7:7" x14ac:dyDescent="0.2">
      <c r="G2018" s="12"/>
    </row>
    <row r="2019" spans="7:7" x14ac:dyDescent="0.2">
      <c r="G2019" s="12"/>
    </row>
    <row r="2020" spans="7:7" x14ac:dyDescent="0.2">
      <c r="G2020" s="12"/>
    </row>
    <row r="2021" spans="7:7" x14ac:dyDescent="0.2">
      <c r="G2021" s="12"/>
    </row>
    <row r="2022" spans="7:7" x14ac:dyDescent="0.2">
      <c r="G2022" s="12"/>
    </row>
    <row r="2023" spans="7:7" x14ac:dyDescent="0.2">
      <c r="G2023" s="12"/>
    </row>
    <row r="2024" spans="7:7" x14ac:dyDescent="0.2">
      <c r="G2024" s="12"/>
    </row>
    <row r="2025" spans="7:7" x14ac:dyDescent="0.2">
      <c r="G2025" s="12"/>
    </row>
    <row r="2026" spans="7:7" x14ac:dyDescent="0.2">
      <c r="G2026" s="12"/>
    </row>
    <row r="2027" spans="7:7" x14ac:dyDescent="0.2">
      <c r="G2027" s="12"/>
    </row>
    <row r="2028" spans="7:7" x14ac:dyDescent="0.2">
      <c r="G2028" s="12"/>
    </row>
    <row r="2029" spans="7:7" x14ac:dyDescent="0.2">
      <c r="G2029" s="12"/>
    </row>
    <row r="2030" spans="7:7" x14ac:dyDescent="0.2">
      <c r="G2030" s="12"/>
    </row>
    <row r="2031" spans="7:7" x14ac:dyDescent="0.2">
      <c r="G2031" s="12"/>
    </row>
    <row r="2032" spans="7:7" x14ac:dyDescent="0.2">
      <c r="G2032" s="12"/>
    </row>
    <row r="2033" spans="7:7" x14ac:dyDescent="0.2">
      <c r="G2033" s="12"/>
    </row>
    <row r="2034" spans="7:7" x14ac:dyDescent="0.2">
      <c r="G2034" s="12"/>
    </row>
    <row r="2035" spans="7:7" x14ac:dyDescent="0.2">
      <c r="G2035" s="12"/>
    </row>
    <row r="2036" spans="7:7" x14ac:dyDescent="0.2">
      <c r="G2036" s="12"/>
    </row>
    <row r="2037" spans="7:7" x14ac:dyDescent="0.2">
      <c r="G2037" s="12"/>
    </row>
    <row r="2038" spans="7:7" x14ac:dyDescent="0.2">
      <c r="G2038" s="12"/>
    </row>
    <row r="2039" spans="7:7" x14ac:dyDescent="0.2">
      <c r="G2039" s="12"/>
    </row>
    <row r="2040" spans="7:7" x14ac:dyDescent="0.2">
      <c r="G2040" s="12"/>
    </row>
    <row r="2041" spans="7:7" x14ac:dyDescent="0.2">
      <c r="G2041" s="12"/>
    </row>
    <row r="2042" spans="7:7" x14ac:dyDescent="0.2">
      <c r="G2042" s="12"/>
    </row>
    <row r="2043" spans="7:7" x14ac:dyDescent="0.2">
      <c r="G2043" s="12"/>
    </row>
    <row r="2044" spans="7:7" x14ac:dyDescent="0.2">
      <c r="G2044" s="12"/>
    </row>
    <row r="2045" spans="7:7" x14ac:dyDescent="0.2">
      <c r="G2045" s="12"/>
    </row>
    <row r="2046" spans="7:7" x14ac:dyDescent="0.2">
      <c r="G2046" s="12"/>
    </row>
    <row r="2047" spans="7:7" x14ac:dyDescent="0.2">
      <c r="G2047" s="12"/>
    </row>
    <row r="2048" spans="7:7" x14ac:dyDescent="0.2">
      <c r="G2048" s="12"/>
    </row>
    <row r="2049" spans="7:7" x14ac:dyDescent="0.2">
      <c r="G2049" s="12"/>
    </row>
    <row r="2050" spans="7:7" x14ac:dyDescent="0.2">
      <c r="G2050" s="12"/>
    </row>
    <row r="2051" spans="7:7" x14ac:dyDescent="0.2">
      <c r="G2051" s="12"/>
    </row>
    <row r="2052" spans="7:7" x14ac:dyDescent="0.2">
      <c r="G2052" s="12"/>
    </row>
    <row r="2053" spans="7:7" x14ac:dyDescent="0.2">
      <c r="G2053" s="12"/>
    </row>
    <row r="2054" spans="7:7" x14ac:dyDescent="0.2">
      <c r="G2054" s="12"/>
    </row>
    <row r="2055" spans="7:7" x14ac:dyDescent="0.2">
      <c r="G2055" s="12"/>
    </row>
    <row r="2056" spans="7:7" x14ac:dyDescent="0.2">
      <c r="G2056" s="12"/>
    </row>
    <row r="2057" spans="7:7" x14ac:dyDescent="0.2">
      <c r="G2057" s="12"/>
    </row>
    <row r="2058" spans="7:7" x14ac:dyDescent="0.2">
      <c r="G2058" s="12"/>
    </row>
    <row r="2059" spans="7:7" x14ac:dyDescent="0.2">
      <c r="G2059" s="12"/>
    </row>
    <row r="2060" spans="7:7" x14ac:dyDescent="0.2">
      <c r="G2060" s="12"/>
    </row>
    <row r="2061" spans="7:7" x14ac:dyDescent="0.2">
      <c r="G2061" s="12"/>
    </row>
    <row r="2062" spans="7:7" x14ac:dyDescent="0.2">
      <c r="G2062" s="12"/>
    </row>
    <row r="2063" spans="7:7" x14ac:dyDescent="0.2">
      <c r="G2063" s="12"/>
    </row>
    <row r="2064" spans="7:7" x14ac:dyDescent="0.2">
      <c r="G2064" s="12"/>
    </row>
    <row r="2065" spans="7:7" x14ac:dyDescent="0.2">
      <c r="G2065" s="12"/>
    </row>
    <row r="2066" spans="7:7" x14ac:dyDescent="0.2">
      <c r="G2066" s="12"/>
    </row>
    <row r="2067" spans="7:7" x14ac:dyDescent="0.2">
      <c r="G2067" s="12"/>
    </row>
    <row r="2068" spans="7:7" x14ac:dyDescent="0.2">
      <c r="G2068" s="12"/>
    </row>
    <row r="2069" spans="7:7" x14ac:dyDescent="0.2">
      <c r="G2069" s="12"/>
    </row>
    <row r="2070" spans="7:7" x14ac:dyDescent="0.2">
      <c r="G2070" s="12"/>
    </row>
    <row r="2071" spans="7:7" x14ac:dyDescent="0.2">
      <c r="G2071" s="12"/>
    </row>
    <row r="2072" spans="7:7" x14ac:dyDescent="0.2">
      <c r="G2072" s="12"/>
    </row>
    <row r="2073" spans="7:7" x14ac:dyDescent="0.2">
      <c r="G2073" s="12"/>
    </row>
    <row r="2074" spans="7:7" x14ac:dyDescent="0.2">
      <c r="G2074" s="12"/>
    </row>
    <row r="2075" spans="7:7" x14ac:dyDescent="0.2">
      <c r="G2075" s="12"/>
    </row>
    <row r="2076" spans="7:7" x14ac:dyDescent="0.2">
      <c r="G2076" s="12"/>
    </row>
    <row r="2077" spans="7:7" x14ac:dyDescent="0.2">
      <c r="G2077" s="12"/>
    </row>
    <row r="2078" spans="7:7" x14ac:dyDescent="0.2">
      <c r="G2078" s="12"/>
    </row>
    <row r="2079" spans="7:7" x14ac:dyDescent="0.2">
      <c r="G2079" s="12"/>
    </row>
    <row r="2080" spans="7:7" x14ac:dyDescent="0.2">
      <c r="G2080" s="12"/>
    </row>
    <row r="2081" spans="7:7" x14ac:dyDescent="0.2">
      <c r="G2081" s="12"/>
    </row>
    <row r="2082" spans="7:7" x14ac:dyDescent="0.2">
      <c r="G2082" s="12"/>
    </row>
    <row r="2083" spans="7:7" x14ac:dyDescent="0.2">
      <c r="G2083" s="12"/>
    </row>
    <row r="2084" spans="7:7" x14ac:dyDescent="0.2">
      <c r="G2084" s="12"/>
    </row>
    <row r="2085" spans="7:7" x14ac:dyDescent="0.2">
      <c r="G2085" s="12"/>
    </row>
    <row r="2086" spans="7:7" x14ac:dyDescent="0.2">
      <c r="G2086" s="12"/>
    </row>
    <row r="2087" spans="7:7" x14ac:dyDescent="0.2">
      <c r="G2087" s="12"/>
    </row>
    <row r="2088" spans="7:7" x14ac:dyDescent="0.2">
      <c r="G2088" s="12"/>
    </row>
    <row r="2089" spans="7:7" x14ac:dyDescent="0.2">
      <c r="G2089" s="12"/>
    </row>
    <row r="2090" spans="7:7" x14ac:dyDescent="0.2">
      <c r="G2090" s="12"/>
    </row>
    <row r="2091" spans="7:7" x14ac:dyDescent="0.2">
      <c r="G2091" s="12"/>
    </row>
    <row r="2092" spans="7:7" x14ac:dyDescent="0.2">
      <c r="G2092" s="12"/>
    </row>
    <row r="2093" spans="7:7" x14ac:dyDescent="0.2">
      <c r="G2093" s="12"/>
    </row>
    <row r="2094" spans="7:7" x14ac:dyDescent="0.2">
      <c r="G2094" s="12"/>
    </row>
    <row r="2095" spans="7:7" x14ac:dyDescent="0.2">
      <c r="G2095" s="12"/>
    </row>
    <row r="2096" spans="7:7" x14ac:dyDescent="0.2">
      <c r="G2096" s="12"/>
    </row>
    <row r="2097" spans="7:7" x14ac:dyDescent="0.2">
      <c r="G2097" s="12"/>
    </row>
    <row r="2098" spans="7:7" x14ac:dyDescent="0.2">
      <c r="G2098" s="12"/>
    </row>
    <row r="2099" spans="7:7" x14ac:dyDescent="0.2">
      <c r="G2099" s="12"/>
    </row>
    <row r="2100" spans="7:7" x14ac:dyDescent="0.2">
      <c r="G2100" s="12"/>
    </row>
    <row r="2101" spans="7:7" x14ac:dyDescent="0.2">
      <c r="G2101" s="12"/>
    </row>
    <row r="2102" spans="7:7" x14ac:dyDescent="0.2">
      <c r="G2102" s="12"/>
    </row>
    <row r="2103" spans="7:7" x14ac:dyDescent="0.2">
      <c r="G2103" s="12"/>
    </row>
    <row r="2104" spans="7:7" x14ac:dyDescent="0.2">
      <c r="G2104" s="12"/>
    </row>
    <row r="2105" spans="7:7" x14ac:dyDescent="0.2">
      <c r="G2105" s="12"/>
    </row>
    <row r="2106" spans="7:7" x14ac:dyDescent="0.2">
      <c r="G2106" s="12"/>
    </row>
    <row r="2107" spans="7:7" x14ac:dyDescent="0.2">
      <c r="G2107" s="12"/>
    </row>
    <row r="2108" spans="7:7" x14ac:dyDescent="0.2">
      <c r="G2108" s="12"/>
    </row>
    <row r="2109" spans="7:7" x14ac:dyDescent="0.2">
      <c r="G2109" s="12"/>
    </row>
    <row r="2110" spans="7:7" x14ac:dyDescent="0.2">
      <c r="G2110" s="12"/>
    </row>
    <row r="2111" spans="7:7" x14ac:dyDescent="0.2">
      <c r="G2111" s="12"/>
    </row>
    <row r="2112" spans="7:7" x14ac:dyDescent="0.2">
      <c r="G2112" s="12"/>
    </row>
    <row r="2113" spans="7:7" x14ac:dyDescent="0.2">
      <c r="G2113" s="12"/>
    </row>
    <row r="2114" spans="7:7" x14ac:dyDescent="0.2">
      <c r="G2114" s="12"/>
    </row>
    <row r="2115" spans="7:7" x14ac:dyDescent="0.2">
      <c r="G2115" s="12"/>
    </row>
    <row r="2116" spans="7:7" x14ac:dyDescent="0.2">
      <c r="G2116" s="12"/>
    </row>
    <row r="2117" spans="7:7" x14ac:dyDescent="0.2">
      <c r="G2117" s="12"/>
    </row>
    <row r="2118" spans="7:7" x14ac:dyDescent="0.2">
      <c r="G2118" s="12"/>
    </row>
    <row r="2119" spans="7:7" x14ac:dyDescent="0.2">
      <c r="G2119" s="12"/>
    </row>
    <row r="2120" spans="7:7" x14ac:dyDescent="0.2">
      <c r="G2120" s="12"/>
    </row>
    <row r="2121" spans="7:7" x14ac:dyDescent="0.2">
      <c r="G2121" s="12"/>
    </row>
    <row r="2122" spans="7:7" x14ac:dyDescent="0.2">
      <c r="G2122" s="12"/>
    </row>
    <row r="2123" spans="7:7" x14ac:dyDescent="0.2">
      <c r="G2123" s="12"/>
    </row>
    <row r="2124" spans="7:7" x14ac:dyDescent="0.2">
      <c r="G2124" s="12"/>
    </row>
    <row r="2125" spans="7:7" x14ac:dyDescent="0.2">
      <c r="G2125" s="12"/>
    </row>
    <row r="2126" spans="7:7" x14ac:dyDescent="0.2">
      <c r="G2126" s="12"/>
    </row>
    <row r="2127" spans="7:7" x14ac:dyDescent="0.2">
      <c r="G2127" s="12"/>
    </row>
    <row r="2128" spans="7:7" x14ac:dyDescent="0.2">
      <c r="G2128" s="12"/>
    </row>
    <row r="2129" spans="7:7" x14ac:dyDescent="0.2">
      <c r="G2129" s="12"/>
    </row>
    <row r="2130" spans="7:7" x14ac:dyDescent="0.2">
      <c r="G2130" s="12"/>
    </row>
    <row r="2131" spans="7:7" x14ac:dyDescent="0.2">
      <c r="G2131" s="12"/>
    </row>
    <row r="2132" spans="7:7" x14ac:dyDescent="0.2">
      <c r="G2132" s="12"/>
    </row>
    <row r="2133" spans="7:7" x14ac:dyDescent="0.2">
      <c r="G2133" s="12"/>
    </row>
    <row r="2134" spans="7:7" x14ac:dyDescent="0.2">
      <c r="G2134" s="12"/>
    </row>
    <row r="2135" spans="7:7" x14ac:dyDescent="0.2">
      <c r="G2135" s="12"/>
    </row>
    <row r="2136" spans="7:7" x14ac:dyDescent="0.2">
      <c r="G2136" s="12"/>
    </row>
    <row r="2137" spans="7:7" x14ac:dyDescent="0.2">
      <c r="G2137" s="12"/>
    </row>
    <row r="2138" spans="7:7" x14ac:dyDescent="0.2">
      <c r="G2138" s="12"/>
    </row>
    <row r="2139" spans="7:7" x14ac:dyDescent="0.2">
      <c r="G2139" s="12"/>
    </row>
    <row r="2140" spans="7:7" x14ac:dyDescent="0.2">
      <c r="G2140" s="12"/>
    </row>
    <row r="2141" spans="7:7" x14ac:dyDescent="0.2">
      <c r="G2141" s="12"/>
    </row>
    <row r="2142" spans="7:7" x14ac:dyDescent="0.2">
      <c r="G2142" s="12"/>
    </row>
    <row r="2143" spans="7:7" x14ac:dyDescent="0.2">
      <c r="G2143" s="12"/>
    </row>
    <row r="2144" spans="7:7" x14ac:dyDescent="0.2">
      <c r="G2144" s="12"/>
    </row>
    <row r="2145" spans="7:7" x14ac:dyDescent="0.2">
      <c r="G2145" s="12"/>
    </row>
    <row r="2146" spans="7:7" x14ac:dyDescent="0.2">
      <c r="G2146" s="12"/>
    </row>
    <row r="2147" spans="7:7" x14ac:dyDescent="0.2">
      <c r="G2147" s="12"/>
    </row>
    <row r="2148" spans="7:7" x14ac:dyDescent="0.2">
      <c r="G2148" s="12"/>
    </row>
    <row r="2149" spans="7:7" x14ac:dyDescent="0.2">
      <c r="G2149" s="12"/>
    </row>
    <row r="2150" spans="7:7" x14ac:dyDescent="0.2">
      <c r="G2150" s="12"/>
    </row>
    <row r="2151" spans="7:7" x14ac:dyDescent="0.2">
      <c r="G2151" s="12"/>
    </row>
    <row r="2152" spans="7:7" x14ac:dyDescent="0.2">
      <c r="G2152" s="12"/>
    </row>
    <row r="2153" spans="7:7" x14ac:dyDescent="0.2">
      <c r="G2153" s="12"/>
    </row>
    <row r="2154" spans="7:7" x14ac:dyDescent="0.2">
      <c r="G2154" s="12"/>
    </row>
    <row r="2155" spans="7:7" x14ac:dyDescent="0.2">
      <c r="G2155" s="12"/>
    </row>
    <row r="2156" spans="7:7" x14ac:dyDescent="0.2">
      <c r="G2156" s="12"/>
    </row>
    <row r="2157" spans="7:7" x14ac:dyDescent="0.2">
      <c r="G2157" s="12"/>
    </row>
    <row r="2158" spans="7:7" x14ac:dyDescent="0.2">
      <c r="G2158" s="12"/>
    </row>
    <row r="2159" spans="7:7" x14ac:dyDescent="0.2">
      <c r="G2159" s="12"/>
    </row>
    <row r="2160" spans="7:7" x14ac:dyDescent="0.2">
      <c r="G2160" s="12"/>
    </row>
    <row r="2161" spans="7:7" x14ac:dyDescent="0.2">
      <c r="G2161" s="12"/>
    </row>
    <row r="2162" spans="7:7" x14ac:dyDescent="0.2">
      <c r="G2162" s="12"/>
    </row>
    <row r="2163" spans="7:7" x14ac:dyDescent="0.2">
      <c r="G2163" s="12"/>
    </row>
    <row r="2164" spans="7:7" x14ac:dyDescent="0.2">
      <c r="G2164" s="12"/>
    </row>
    <row r="2165" spans="7:7" x14ac:dyDescent="0.2">
      <c r="G2165" s="12"/>
    </row>
    <row r="2166" spans="7:7" x14ac:dyDescent="0.2">
      <c r="G2166" s="12"/>
    </row>
    <row r="2167" spans="7:7" x14ac:dyDescent="0.2">
      <c r="G2167" s="12"/>
    </row>
    <row r="2168" spans="7:7" x14ac:dyDescent="0.2">
      <c r="G2168" s="12"/>
    </row>
    <row r="2169" spans="7:7" x14ac:dyDescent="0.2">
      <c r="G2169" s="12"/>
    </row>
    <row r="2170" spans="7:7" x14ac:dyDescent="0.2">
      <c r="G2170" s="12"/>
    </row>
    <row r="2171" spans="7:7" x14ac:dyDescent="0.2">
      <c r="G2171" s="12"/>
    </row>
    <row r="2172" spans="7:7" x14ac:dyDescent="0.2">
      <c r="G2172" s="12"/>
    </row>
    <row r="2173" spans="7:7" x14ac:dyDescent="0.2">
      <c r="G2173" s="12"/>
    </row>
    <row r="2174" spans="7:7" x14ac:dyDescent="0.2">
      <c r="G2174" s="12"/>
    </row>
    <row r="2175" spans="7:7" x14ac:dyDescent="0.2">
      <c r="G2175" s="12"/>
    </row>
    <row r="2176" spans="7:7" x14ac:dyDescent="0.2">
      <c r="G2176" s="12"/>
    </row>
    <row r="2177" spans="7:7" x14ac:dyDescent="0.2">
      <c r="G2177" s="12"/>
    </row>
    <row r="2178" spans="7:7" x14ac:dyDescent="0.2">
      <c r="G2178" s="12"/>
    </row>
    <row r="2179" spans="7:7" x14ac:dyDescent="0.2">
      <c r="G2179" s="12"/>
    </row>
    <row r="2180" spans="7:7" x14ac:dyDescent="0.2">
      <c r="G2180" s="12"/>
    </row>
    <row r="2181" spans="7:7" x14ac:dyDescent="0.2">
      <c r="G2181" s="12"/>
    </row>
    <row r="2182" spans="7:7" x14ac:dyDescent="0.2">
      <c r="G2182" s="12"/>
    </row>
    <row r="2183" spans="7:7" x14ac:dyDescent="0.2">
      <c r="G2183" s="12"/>
    </row>
    <row r="2184" spans="7:7" x14ac:dyDescent="0.2">
      <c r="G2184" s="12"/>
    </row>
    <row r="2185" spans="7:7" x14ac:dyDescent="0.2">
      <c r="G2185" s="12"/>
    </row>
    <row r="2186" spans="7:7" x14ac:dyDescent="0.2">
      <c r="G2186" s="12"/>
    </row>
    <row r="2187" spans="7:7" x14ac:dyDescent="0.2">
      <c r="G2187" s="12"/>
    </row>
    <row r="2188" spans="7:7" x14ac:dyDescent="0.2">
      <c r="G2188" s="12"/>
    </row>
    <row r="2189" spans="7:7" x14ac:dyDescent="0.2">
      <c r="G2189" s="12"/>
    </row>
    <row r="2190" spans="7:7" x14ac:dyDescent="0.2">
      <c r="G2190" s="12"/>
    </row>
    <row r="2191" spans="7:7" x14ac:dyDescent="0.2">
      <c r="G2191" s="12"/>
    </row>
    <row r="2192" spans="7:7" x14ac:dyDescent="0.2">
      <c r="G2192" s="12"/>
    </row>
    <row r="2193" spans="7:7" x14ac:dyDescent="0.2">
      <c r="G2193" s="12"/>
    </row>
    <row r="2194" spans="7:7" x14ac:dyDescent="0.2">
      <c r="G2194" s="12"/>
    </row>
    <row r="2195" spans="7:7" x14ac:dyDescent="0.2">
      <c r="G2195" s="12"/>
    </row>
    <row r="2196" spans="7:7" x14ac:dyDescent="0.2">
      <c r="G2196" s="12"/>
    </row>
    <row r="2197" spans="7:7" x14ac:dyDescent="0.2">
      <c r="G2197" s="12"/>
    </row>
    <row r="2198" spans="7:7" x14ac:dyDescent="0.2">
      <c r="G2198" s="12"/>
    </row>
    <row r="2199" spans="7:7" x14ac:dyDescent="0.2">
      <c r="G2199" s="12"/>
    </row>
    <row r="2200" spans="7:7" x14ac:dyDescent="0.2">
      <c r="G2200" s="12"/>
    </row>
    <row r="2201" spans="7:7" x14ac:dyDescent="0.2">
      <c r="G2201" s="12"/>
    </row>
    <row r="2202" spans="7:7" x14ac:dyDescent="0.2">
      <c r="G2202" s="12"/>
    </row>
    <row r="2203" spans="7:7" x14ac:dyDescent="0.2">
      <c r="G2203" s="12"/>
    </row>
    <row r="2204" spans="7:7" x14ac:dyDescent="0.2">
      <c r="G2204" s="12"/>
    </row>
    <row r="2205" spans="7:7" x14ac:dyDescent="0.2">
      <c r="G2205" s="12"/>
    </row>
    <row r="2206" spans="7:7" x14ac:dyDescent="0.2">
      <c r="G2206" s="12"/>
    </row>
    <row r="2207" spans="7:7" x14ac:dyDescent="0.2">
      <c r="G2207" s="12"/>
    </row>
    <row r="2208" spans="7:7" x14ac:dyDescent="0.2">
      <c r="G2208" s="12"/>
    </row>
    <row r="2209" spans="7:7" x14ac:dyDescent="0.2">
      <c r="G2209" s="12"/>
    </row>
    <row r="2210" spans="7:7" x14ac:dyDescent="0.2">
      <c r="G2210" s="12"/>
    </row>
    <row r="2211" spans="7:7" x14ac:dyDescent="0.2">
      <c r="G2211" s="12"/>
    </row>
    <row r="2212" spans="7:7" x14ac:dyDescent="0.2">
      <c r="G2212" s="12"/>
    </row>
    <row r="2213" spans="7:7" x14ac:dyDescent="0.2">
      <c r="G2213" s="12"/>
    </row>
    <row r="2214" spans="7:7" x14ac:dyDescent="0.2">
      <c r="G2214" s="12"/>
    </row>
    <row r="2215" spans="7:7" x14ac:dyDescent="0.2">
      <c r="G2215" s="12"/>
    </row>
    <row r="2216" spans="7:7" x14ac:dyDescent="0.2">
      <c r="G2216" s="12"/>
    </row>
    <row r="2217" spans="7:7" x14ac:dyDescent="0.2">
      <c r="G2217" s="12"/>
    </row>
    <row r="2218" spans="7:7" x14ac:dyDescent="0.2">
      <c r="G2218" s="12"/>
    </row>
    <row r="2219" spans="7:7" x14ac:dyDescent="0.2">
      <c r="G2219" s="12"/>
    </row>
    <row r="2220" spans="7:7" x14ac:dyDescent="0.2">
      <c r="G2220" s="12"/>
    </row>
    <row r="2221" spans="7:7" x14ac:dyDescent="0.2">
      <c r="G2221" s="12"/>
    </row>
    <row r="2222" spans="7:7" x14ac:dyDescent="0.2">
      <c r="G2222" s="12"/>
    </row>
    <row r="2223" spans="7:7" x14ac:dyDescent="0.2">
      <c r="G2223" s="12"/>
    </row>
    <row r="2224" spans="7:7" x14ac:dyDescent="0.2">
      <c r="G2224" s="12"/>
    </row>
    <row r="2225" spans="7:7" x14ac:dyDescent="0.2">
      <c r="G2225" s="12"/>
    </row>
    <row r="2226" spans="7:7" x14ac:dyDescent="0.2">
      <c r="G2226" s="12"/>
    </row>
    <row r="2227" spans="7:7" x14ac:dyDescent="0.2">
      <c r="G2227" s="12"/>
    </row>
    <row r="2228" spans="7:7" x14ac:dyDescent="0.2">
      <c r="G2228" s="12"/>
    </row>
    <row r="2229" spans="7:7" x14ac:dyDescent="0.2">
      <c r="G2229" s="12"/>
    </row>
    <row r="2230" spans="7:7" x14ac:dyDescent="0.2">
      <c r="G2230" s="12"/>
    </row>
    <row r="2231" spans="7:7" x14ac:dyDescent="0.2">
      <c r="G2231" s="12"/>
    </row>
    <row r="2232" spans="7:7" x14ac:dyDescent="0.2">
      <c r="G2232" s="12"/>
    </row>
    <row r="2233" spans="7:7" x14ac:dyDescent="0.2">
      <c r="G2233" s="12"/>
    </row>
    <row r="2234" spans="7:7" x14ac:dyDescent="0.2">
      <c r="G2234" s="12"/>
    </row>
    <row r="2235" spans="7:7" x14ac:dyDescent="0.2">
      <c r="G2235" s="12"/>
    </row>
    <row r="2236" spans="7:7" x14ac:dyDescent="0.2">
      <c r="G2236" s="12"/>
    </row>
    <row r="2237" spans="7:7" x14ac:dyDescent="0.2">
      <c r="G2237" s="12"/>
    </row>
    <row r="2238" spans="7:7" x14ac:dyDescent="0.2">
      <c r="G2238" s="12"/>
    </row>
    <row r="2239" spans="7:7" x14ac:dyDescent="0.2">
      <c r="G2239" s="12"/>
    </row>
    <row r="2240" spans="7:7" x14ac:dyDescent="0.2">
      <c r="G2240" s="12"/>
    </row>
    <row r="2241" spans="7:7" x14ac:dyDescent="0.2">
      <c r="G2241" s="12"/>
    </row>
    <row r="2242" spans="7:7" x14ac:dyDescent="0.2">
      <c r="G2242" s="12"/>
    </row>
    <row r="2243" spans="7:7" x14ac:dyDescent="0.2">
      <c r="G2243" s="12"/>
    </row>
    <row r="2244" spans="7:7" x14ac:dyDescent="0.2">
      <c r="G2244" s="12"/>
    </row>
    <row r="2245" spans="7:7" x14ac:dyDescent="0.2">
      <c r="G2245" s="12"/>
    </row>
    <row r="2246" spans="7:7" x14ac:dyDescent="0.2">
      <c r="G2246" s="12"/>
    </row>
    <row r="2247" spans="7:7" x14ac:dyDescent="0.2">
      <c r="G2247" s="12"/>
    </row>
    <row r="2248" spans="7:7" x14ac:dyDescent="0.2">
      <c r="G2248" s="12"/>
    </row>
    <row r="2249" spans="7:7" x14ac:dyDescent="0.2">
      <c r="G2249" s="12"/>
    </row>
    <row r="2250" spans="7:7" x14ac:dyDescent="0.2">
      <c r="G2250" s="12"/>
    </row>
    <row r="2251" spans="7:7" x14ac:dyDescent="0.2">
      <c r="G2251" s="12"/>
    </row>
    <row r="2252" spans="7:7" x14ac:dyDescent="0.2">
      <c r="G2252" s="12"/>
    </row>
    <row r="2253" spans="7:7" x14ac:dyDescent="0.2">
      <c r="G2253" s="12"/>
    </row>
    <row r="2254" spans="7:7" x14ac:dyDescent="0.2">
      <c r="G2254" s="12"/>
    </row>
    <row r="2255" spans="7:7" x14ac:dyDescent="0.2">
      <c r="G2255" s="12"/>
    </row>
    <row r="2256" spans="7:7" x14ac:dyDescent="0.2">
      <c r="G2256" s="12"/>
    </row>
    <row r="2257" spans="7:7" x14ac:dyDescent="0.2">
      <c r="G2257" s="12"/>
    </row>
    <row r="2258" spans="7:7" x14ac:dyDescent="0.2">
      <c r="G2258" s="12"/>
    </row>
    <row r="2259" spans="7:7" x14ac:dyDescent="0.2">
      <c r="G2259" s="12"/>
    </row>
    <row r="2260" spans="7:7" x14ac:dyDescent="0.2">
      <c r="G2260" s="12"/>
    </row>
    <row r="2261" spans="7:7" x14ac:dyDescent="0.2">
      <c r="G2261" s="12"/>
    </row>
    <row r="2262" spans="7:7" x14ac:dyDescent="0.2">
      <c r="G2262" s="12"/>
    </row>
    <row r="2263" spans="7:7" x14ac:dyDescent="0.2">
      <c r="G2263" s="12"/>
    </row>
    <row r="2264" spans="7:7" x14ac:dyDescent="0.2">
      <c r="G2264" s="12"/>
    </row>
    <row r="2265" spans="7:7" x14ac:dyDescent="0.2">
      <c r="G2265" s="12"/>
    </row>
    <row r="2266" spans="7:7" x14ac:dyDescent="0.2">
      <c r="G2266" s="12"/>
    </row>
    <row r="2267" spans="7:7" x14ac:dyDescent="0.2">
      <c r="G2267" s="12"/>
    </row>
    <row r="2268" spans="7:7" x14ac:dyDescent="0.2">
      <c r="G2268" s="12"/>
    </row>
    <row r="2269" spans="7:7" x14ac:dyDescent="0.2">
      <c r="G2269" s="12"/>
    </row>
    <row r="2270" spans="7:7" x14ac:dyDescent="0.2">
      <c r="G2270" s="12"/>
    </row>
    <row r="2271" spans="7:7" x14ac:dyDescent="0.2">
      <c r="G2271" s="12"/>
    </row>
    <row r="2272" spans="7:7" x14ac:dyDescent="0.2">
      <c r="G2272" s="12"/>
    </row>
    <row r="2273" spans="7:7" x14ac:dyDescent="0.2">
      <c r="G2273" s="12"/>
    </row>
    <row r="2274" spans="7:7" x14ac:dyDescent="0.2">
      <c r="G2274" s="12"/>
    </row>
    <row r="2275" spans="7:7" x14ac:dyDescent="0.2">
      <c r="G2275" s="12"/>
    </row>
    <row r="2276" spans="7:7" x14ac:dyDescent="0.2">
      <c r="G2276" s="12"/>
    </row>
    <row r="2277" spans="7:7" x14ac:dyDescent="0.2">
      <c r="G2277" s="12"/>
    </row>
    <row r="2278" spans="7:7" x14ac:dyDescent="0.2">
      <c r="G2278" s="12"/>
    </row>
    <row r="2279" spans="7:7" x14ac:dyDescent="0.2">
      <c r="G2279" s="12"/>
    </row>
    <row r="2280" spans="7:7" x14ac:dyDescent="0.2">
      <c r="G2280" s="12"/>
    </row>
    <row r="2281" spans="7:7" x14ac:dyDescent="0.2">
      <c r="G2281" s="12"/>
    </row>
    <row r="2282" spans="7:7" x14ac:dyDescent="0.2">
      <c r="G2282" s="12"/>
    </row>
    <row r="2283" spans="7:7" x14ac:dyDescent="0.2">
      <c r="G2283" s="12"/>
    </row>
    <row r="2284" spans="7:7" x14ac:dyDescent="0.2">
      <c r="G2284" s="12"/>
    </row>
    <row r="2285" spans="7:7" x14ac:dyDescent="0.2">
      <c r="G2285" s="12"/>
    </row>
    <row r="2286" spans="7:7" x14ac:dyDescent="0.2">
      <c r="G2286" s="12"/>
    </row>
    <row r="2287" spans="7:7" x14ac:dyDescent="0.2">
      <c r="G2287" s="12"/>
    </row>
    <row r="2288" spans="7:7" x14ac:dyDescent="0.2">
      <c r="G2288" s="12"/>
    </row>
    <row r="2289" spans="7:7" x14ac:dyDescent="0.2">
      <c r="G2289" s="12"/>
    </row>
    <row r="2290" spans="7:7" x14ac:dyDescent="0.2">
      <c r="G2290" s="12"/>
    </row>
    <row r="2291" spans="7:7" x14ac:dyDescent="0.2">
      <c r="G2291" s="12"/>
    </row>
    <row r="2292" spans="7:7" x14ac:dyDescent="0.2">
      <c r="G2292" s="12"/>
    </row>
    <row r="2293" spans="7:7" x14ac:dyDescent="0.2">
      <c r="G2293" s="12"/>
    </row>
    <row r="2294" spans="7:7" x14ac:dyDescent="0.2">
      <c r="G2294" s="12"/>
    </row>
    <row r="2295" spans="7:7" x14ac:dyDescent="0.2">
      <c r="G2295" s="12"/>
    </row>
    <row r="2296" spans="7:7" x14ac:dyDescent="0.2">
      <c r="G2296" s="12"/>
    </row>
    <row r="2297" spans="7:7" x14ac:dyDescent="0.2">
      <c r="G2297" s="12"/>
    </row>
    <row r="2298" spans="7:7" x14ac:dyDescent="0.2">
      <c r="G2298" s="12"/>
    </row>
    <row r="2299" spans="7:7" x14ac:dyDescent="0.2">
      <c r="G2299" s="12"/>
    </row>
    <row r="2300" spans="7:7" x14ac:dyDescent="0.2">
      <c r="G2300" s="12"/>
    </row>
    <row r="2301" spans="7:7" x14ac:dyDescent="0.2">
      <c r="G2301" s="12"/>
    </row>
    <row r="2302" spans="7:7" x14ac:dyDescent="0.2">
      <c r="G2302" s="12"/>
    </row>
    <row r="2303" spans="7:7" x14ac:dyDescent="0.2">
      <c r="G2303" s="12"/>
    </row>
    <row r="2304" spans="7:7" x14ac:dyDescent="0.2">
      <c r="G2304" s="12"/>
    </row>
    <row r="2305" spans="7:7" x14ac:dyDescent="0.2">
      <c r="G2305" s="12"/>
    </row>
    <row r="2306" spans="7:7" x14ac:dyDescent="0.2">
      <c r="G2306" s="12"/>
    </row>
    <row r="2307" spans="7:7" x14ac:dyDescent="0.2">
      <c r="G2307" s="12"/>
    </row>
    <row r="2308" spans="7:7" x14ac:dyDescent="0.2">
      <c r="G2308" s="12"/>
    </row>
    <row r="2309" spans="7:7" x14ac:dyDescent="0.2">
      <c r="G2309" s="12"/>
    </row>
    <row r="2310" spans="7:7" x14ac:dyDescent="0.2">
      <c r="G2310" s="12"/>
    </row>
    <row r="2311" spans="7:7" x14ac:dyDescent="0.2">
      <c r="G2311" s="12"/>
    </row>
    <row r="2312" spans="7:7" x14ac:dyDescent="0.2">
      <c r="G2312" s="12"/>
    </row>
    <row r="2313" spans="7:7" x14ac:dyDescent="0.2">
      <c r="G2313" s="12"/>
    </row>
    <row r="2314" spans="7:7" x14ac:dyDescent="0.2">
      <c r="G2314" s="12"/>
    </row>
    <row r="2315" spans="7:7" x14ac:dyDescent="0.2">
      <c r="G2315" s="12"/>
    </row>
    <row r="2316" spans="7:7" x14ac:dyDescent="0.2">
      <c r="G2316" s="12"/>
    </row>
    <row r="2317" spans="7:7" x14ac:dyDescent="0.2">
      <c r="G2317" s="12"/>
    </row>
    <row r="2318" spans="7:7" x14ac:dyDescent="0.2">
      <c r="G2318" s="12"/>
    </row>
    <row r="2319" spans="7:7" x14ac:dyDescent="0.2">
      <c r="G2319" s="12"/>
    </row>
    <row r="2320" spans="7:7" x14ac:dyDescent="0.2">
      <c r="G2320" s="12"/>
    </row>
    <row r="2321" spans="7:7" x14ac:dyDescent="0.2">
      <c r="G2321" s="12"/>
    </row>
    <row r="2322" spans="7:7" x14ac:dyDescent="0.2">
      <c r="G2322" s="12"/>
    </row>
    <row r="2323" spans="7:7" x14ac:dyDescent="0.2">
      <c r="G2323" s="12"/>
    </row>
    <row r="2324" spans="7:7" x14ac:dyDescent="0.2">
      <c r="G2324" s="12"/>
    </row>
    <row r="2325" spans="7:7" x14ac:dyDescent="0.2">
      <c r="G2325" s="12"/>
    </row>
    <row r="2326" spans="7:7" x14ac:dyDescent="0.2">
      <c r="G2326" s="12"/>
    </row>
    <row r="2327" spans="7:7" x14ac:dyDescent="0.2">
      <c r="G2327" s="12"/>
    </row>
    <row r="2328" spans="7:7" x14ac:dyDescent="0.2">
      <c r="G2328" s="12"/>
    </row>
    <row r="2329" spans="7:7" x14ac:dyDescent="0.2">
      <c r="G2329" s="12"/>
    </row>
    <row r="2330" spans="7:7" x14ac:dyDescent="0.2">
      <c r="G2330" s="12"/>
    </row>
    <row r="2331" spans="7:7" x14ac:dyDescent="0.2">
      <c r="G2331" s="12"/>
    </row>
    <row r="2332" spans="7:7" x14ac:dyDescent="0.2">
      <c r="G2332" s="12"/>
    </row>
    <row r="2333" spans="7:7" x14ac:dyDescent="0.2">
      <c r="G2333" s="12"/>
    </row>
    <row r="2334" spans="7:7" x14ac:dyDescent="0.2">
      <c r="G2334" s="12"/>
    </row>
    <row r="2335" spans="7:7" x14ac:dyDescent="0.2">
      <c r="G2335" s="12"/>
    </row>
    <row r="2336" spans="7:7" x14ac:dyDescent="0.2">
      <c r="G2336" s="12"/>
    </row>
    <row r="2337" spans="7:7" x14ac:dyDescent="0.2">
      <c r="G2337" s="12"/>
    </row>
    <row r="2338" spans="7:7" x14ac:dyDescent="0.2">
      <c r="G2338" s="12"/>
    </row>
    <row r="2339" spans="7:7" x14ac:dyDescent="0.2">
      <c r="G2339" s="12"/>
    </row>
    <row r="2340" spans="7:7" x14ac:dyDescent="0.2">
      <c r="G2340" s="12"/>
    </row>
    <row r="2341" spans="7:7" x14ac:dyDescent="0.2">
      <c r="G2341" s="12"/>
    </row>
    <row r="2342" spans="7:7" x14ac:dyDescent="0.2">
      <c r="G2342" s="12"/>
    </row>
    <row r="2343" spans="7:7" x14ac:dyDescent="0.2">
      <c r="G2343" s="12"/>
    </row>
    <row r="2344" spans="7:7" x14ac:dyDescent="0.2">
      <c r="G2344" s="12"/>
    </row>
    <row r="2345" spans="7:7" x14ac:dyDescent="0.2">
      <c r="G2345" s="12"/>
    </row>
    <row r="2346" spans="7:7" x14ac:dyDescent="0.2">
      <c r="G2346" s="12"/>
    </row>
    <row r="2347" spans="7:7" x14ac:dyDescent="0.2">
      <c r="G2347" s="12"/>
    </row>
    <row r="2348" spans="7:7" x14ac:dyDescent="0.2">
      <c r="G2348" s="12"/>
    </row>
    <row r="2349" spans="7:7" x14ac:dyDescent="0.2">
      <c r="G2349" s="12"/>
    </row>
    <row r="2350" spans="7:7" x14ac:dyDescent="0.2">
      <c r="G2350" s="12"/>
    </row>
    <row r="2351" spans="7:7" x14ac:dyDescent="0.2">
      <c r="G2351" s="12"/>
    </row>
    <row r="2352" spans="7:7" x14ac:dyDescent="0.2">
      <c r="G2352" s="12"/>
    </row>
    <row r="2353" spans="7:7" x14ac:dyDescent="0.2">
      <c r="G2353" s="12"/>
    </row>
    <row r="2354" spans="7:7" x14ac:dyDescent="0.2">
      <c r="G2354" s="12"/>
    </row>
    <row r="2355" spans="7:7" x14ac:dyDescent="0.2">
      <c r="G2355" s="12"/>
    </row>
    <row r="2356" spans="7:7" x14ac:dyDescent="0.2">
      <c r="G2356" s="12"/>
    </row>
    <row r="2357" spans="7:7" x14ac:dyDescent="0.2">
      <c r="G2357" s="12"/>
    </row>
    <row r="2358" spans="7:7" x14ac:dyDescent="0.2">
      <c r="G2358" s="12"/>
    </row>
    <row r="2359" spans="7:7" x14ac:dyDescent="0.2">
      <c r="G2359" s="12"/>
    </row>
    <row r="2360" spans="7:7" x14ac:dyDescent="0.2">
      <c r="G2360" s="12"/>
    </row>
    <row r="2361" spans="7:7" x14ac:dyDescent="0.2">
      <c r="G2361" s="12"/>
    </row>
    <row r="2362" spans="7:7" x14ac:dyDescent="0.2">
      <c r="G2362" s="12"/>
    </row>
    <row r="2363" spans="7:7" x14ac:dyDescent="0.2">
      <c r="G2363" s="12"/>
    </row>
    <row r="2364" spans="7:7" x14ac:dyDescent="0.2">
      <c r="G2364" s="12"/>
    </row>
    <row r="2365" spans="7:7" x14ac:dyDescent="0.2">
      <c r="G2365" s="12"/>
    </row>
    <row r="2366" spans="7:7" x14ac:dyDescent="0.2">
      <c r="G2366" s="12"/>
    </row>
    <row r="2367" spans="7:7" x14ac:dyDescent="0.2">
      <c r="G2367" s="12"/>
    </row>
    <row r="2368" spans="7:7" x14ac:dyDescent="0.2">
      <c r="G2368" s="12"/>
    </row>
    <row r="2369" spans="7:7" x14ac:dyDescent="0.2">
      <c r="G2369" s="12"/>
    </row>
    <row r="2370" spans="7:7" x14ac:dyDescent="0.2">
      <c r="G2370" s="12"/>
    </row>
    <row r="2371" spans="7:7" x14ac:dyDescent="0.2">
      <c r="G2371" s="12"/>
    </row>
    <row r="2372" spans="7:7" x14ac:dyDescent="0.2">
      <c r="G2372" s="12"/>
    </row>
    <row r="2373" spans="7:7" x14ac:dyDescent="0.2">
      <c r="G2373" s="12"/>
    </row>
    <row r="2374" spans="7:7" x14ac:dyDescent="0.2">
      <c r="G2374" s="12"/>
    </row>
    <row r="2375" spans="7:7" x14ac:dyDescent="0.2">
      <c r="G2375" s="12"/>
    </row>
    <row r="2376" spans="7:7" x14ac:dyDescent="0.2">
      <c r="G2376" s="12"/>
    </row>
    <row r="2377" spans="7:7" x14ac:dyDescent="0.2">
      <c r="G2377" s="12"/>
    </row>
    <row r="2378" spans="7:7" x14ac:dyDescent="0.2">
      <c r="G2378" s="12"/>
    </row>
    <row r="2379" spans="7:7" x14ac:dyDescent="0.2">
      <c r="G2379" s="12"/>
    </row>
    <row r="2380" spans="7:7" x14ac:dyDescent="0.2">
      <c r="G2380" s="12"/>
    </row>
    <row r="2381" spans="7:7" x14ac:dyDescent="0.2">
      <c r="G2381" s="12"/>
    </row>
    <row r="2382" spans="7:7" x14ac:dyDescent="0.2">
      <c r="G2382" s="12"/>
    </row>
    <row r="2383" spans="7:7" x14ac:dyDescent="0.2">
      <c r="G2383" s="12"/>
    </row>
    <row r="2384" spans="7:7" x14ac:dyDescent="0.2">
      <c r="G2384" s="12"/>
    </row>
    <row r="2385" spans="7:7" x14ac:dyDescent="0.2">
      <c r="G2385" s="12"/>
    </row>
    <row r="2386" spans="7:7" x14ac:dyDescent="0.2">
      <c r="G2386" s="12"/>
    </row>
    <row r="2387" spans="7:7" x14ac:dyDescent="0.2">
      <c r="G2387" s="12"/>
    </row>
    <row r="2388" spans="7:7" x14ac:dyDescent="0.2">
      <c r="G2388" s="12"/>
    </row>
    <row r="2389" spans="7:7" x14ac:dyDescent="0.2">
      <c r="G2389" s="12"/>
    </row>
    <row r="2390" spans="7:7" x14ac:dyDescent="0.2">
      <c r="G2390" s="12"/>
    </row>
    <row r="2391" spans="7:7" x14ac:dyDescent="0.2">
      <c r="G2391" s="12"/>
    </row>
    <row r="2392" spans="7:7" x14ac:dyDescent="0.2">
      <c r="G2392" s="12"/>
    </row>
    <row r="2393" spans="7:7" x14ac:dyDescent="0.2">
      <c r="G2393" s="12"/>
    </row>
    <row r="2394" spans="7:7" x14ac:dyDescent="0.2">
      <c r="G2394" s="12"/>
    </row>
    <row r="2395" spans="7:7" x14ac:dyDescent="0.2">
      <c r="G2395" s="12"/>
    </row>
    <row r="2396" spans="7:7" x14ac:dyDescent="0.2">
      <c r="G2396" s="12"/>
    </row>
    <row r="2397" spans="7:7" x14ac:dyDescent="0.2">
      <c r="G2397" s="12"/>
    </row>
    <row r="2398" spans="7:7" x14ac:dyDescent="0.2">
      <c r="G2398" s="12"/>
    </row>
    <row r="2399" spans="7:7" x14ac:dyDescent="0.2">
      <c r="G2399" s="12"/>
    </row>
    <row r="2400" spans="7:7" x14ac:dyDescent="0.2">
      <c r="G2400" s="12"/>
    </row>
    <row r="2401" spans="7:7" x14ac:dyDescent="0.2">
      <c r="G2401" s="12"/>
    </row>
    <row r="2402" spans="7:7" x14ac:dyDescent="0.2">
      <c r="G2402" s="12"/>
    </row>
    <row r="2403" spans="7:7" x14ac:dyDescent="0.2">
      <c r="G2403" s="12"/>
    </row>
    <row r="2404" spans="7:7" x14ac:dyDescent="0.2">
      <c r="G2404" s="12"/>
    </row>
    <row r="2405" spans="7:7" x14ac:dyDescent="0.2">
      <c r="G2405" s="12"/>
    </row>
    <row r="2406" spans="7:7" x14ac:dyDescent="0.2">
      <c r="G2406" s="12"/>
    </row>
    <row r="2407" spans="7:7" x14ac:dyDescent="0.2">
      <c r="G2407" s="12"/>
    </row>
    <row r="2408" spans="7:7" x14ac:dyDescent="0.2">
      <c r="G2408" s="12"/>
    </row>
    <row r="2409" spans="7:7" x14ac:dyDescent="0.2">
      <c r="G2409" s="12"/>
    </row>
    <row r="2410" spans="7:7" x14ac:dyDescent="0.2">
      <c r="G2410" s="12"/>
    </row>
    <row r="2411" spans="7:7" x14ac:dyDescent="0.2">
      <c r="G2411" s="12"/>
    </row>
    <row r="2412" spans="7:7" x14ac:dyDescent="0.2">
      <c r="G2412" s="12"/>
    </row>
    <row r="2413" spans="7:7" x14ac:dyDescent="0.2">
      <c r="G2413" s="12"/>
    </row>
    <row r="2414" spans="7:7" x14ac:dyDescent="0.2">
      <c r="G2414" s="12"/>
    </row>
    <row r="2415" spans="7:7" x14ac:dyDescent="0.2">
      <c r="G2415" s="12"/>
    </row>
    <row r="2416" spans="7:7" x14ac:dyDescent="0.2">
      <c r="G2416" s="12"/>
    </row>
    <row r="2417" spans="7:7" x14ac:dyDescent="0.2">
      <c r="G2417" s="12"/>
    </row>
    <row r="2418" spans="7:7" x14ac:dyDescent="0.2">
      <c r="G2418" s="12"/>
    </row>
    <row r="2419" spans="7:7" x14ac:dyDescent="0.2">
      <c r="G2419" s="12"/>
    </row>
    <row r="2420" spans="7:7" x14ac:dyDescent="0.2">
      <c r="G2420" s="12"/>
    </row>
    <row r="2421" spans="7:7" x14ac:dyDescent="0.2">
      <c r="G2421" s="12"/>
    </row>
    <row r="2422" spans="7:7" x14ac:dyDescent="0.2">
      <c r="G2422" s="12"/>
    </row>
    <row r="2423" spans="7:7" x14ac:dyDescent="0.2">
      <c r="G2423" s="12"/>
    </row>
    <row r="2424" spans="7:7" x14ac:dyDescent="0.2">
      <c r="G2424" s="12"/>
    </row>
    <row r="2425" spans="7:7" x14ac:dyDescent="0.2">
      <c r="G2425" s="12"/>
    </row>
    <row r="2426" spans="7:7" x14ac:dyDescent="0.2">
      <c r="G2426" s="12"/>
    </row>
    <row r="2427" spans="7:7" x14ac:dyDescent="0.2">
      <c r="G2427" s="12"/>
    </row>
    <row r="2428" spans="7:7" x14ac:dyDescent="0.2">
      <c r="G2428" s="12"/>
    </row>
    <row r="2429" spans="7:7" x14ac:dyDescent="0.2">
      <c r="G2429" s="12"/>
    </row>
    <row r="2430" spans="7:7" x14ac:dyDescent="0.2">
      <c r="G2430" s="12"/>
    </row>
    <row r="2431" spans="7:7" x14ac:dyDescent="0.2">
      <c r="G2431" s="12"/>
    </row>
    <row r="2432" spans="7:7" x14ac:dyDescent="0.2">
      <c r="G2432" s="12"/>
    </row>
    <row r="2433" spans="7:7" x14ac:dyDescent="0.2">
      <c r="G2433" s="12"/>
    </row>
    <row r="2434" spans="7:7" x14ac:dyDescent="0.2">
      <c r="G2434" s="12"/>
    </row>
    <row r="2435" spans="7:7" x14ac:dyDescent="0.2">
      <c r="G2435" s="12"/>
    </row>
    <row r="2436" spans="7:7" x14ac:dyDescent="0.2">
      <c r="G2436" s="12"/>
    </row>
    <row r="2437" spans="7:7" x14ac:dyDescent="0.2">
      <c r="G2437" s="12"/>
    </row>
    <row r="2438" spans="7:7" x14ac:dyDescent="0.2">
      <c r="G2438" s="12"/>
    </row>
    <row r="2439" spans="7:7" x14ac:dyDescent="0.2">
      <c r="G2439" s="12"/>
    </row>
    <row r="2440" spans="7:7" x14ac:dyDescent="0.2">
      <c r="G2440" s="12"/>
    </row>
    <row r="2441" spans="7:7" x14ac:dyDescent="0.2">
      <c r="G2441" s="12"/>
    </row>
    <row r="2442" spans="7:7" x14ac:dyDescent="0.2">
      <c r="G2442" s="12"/>
    </row>
    <row r="2443" spans="7:7" x14ac:dyDescent="0.2">
      <c r="G2443" s="12"/>
    </row>
    <row r="2444" spans="7:7" x14ac:dyDescent="0.2">
      <c r="G2444" s="12"/>
    </row>
    <row r="2445" spans="7:7" x14ac:dyDescent="0.2">
      <c r="G2445" s="12"/>
    </row>
    <row r="2446" spans="7:7" x14ac:dyDescent="0.2">
      <c r="G2446" s="12"/>
    </row>
    <row r="2447" spans="7:7" x14ac:dyDescent="0.2">
      <c r="G2447" s="12"/>
    </row>
    <row r="2448" spans="7:7" x14ac:dyDescent="0.2">
      <c r="G2448" s="12"/>
    </row>
    <row r="2449" spans="7:7" x14ac:dyDescent="0.2">
      <c r="G2449" s="12"/>
    </row>
    <row r="2450" spans="7:7" x14ac:dyDescent="0.2">
      <c r="G2450" s="12"/>
    </row>
    <row r="2451" spans="7:7" x14ac:dyDescent="0.2">
      <c r="G2451" s="12"/>
    </row>
    <row r="2452" spans="7:7" x14ac:dyDescent="0.2">
      <c r="G2452" s="12"/>
    </row>
    <row r="2453" spans="7:7" x14ac:dyDescent="0.2">
      <c r="G2453" s="12"/>
    </row>
    <row r="2454" spans="7:7" x14ac:dyDescent="0.2">
      <c r="G2454" s="12"/>
    </row>
    <row r="2455" spans="7:7" x14ac:dyDescent="0.2">
      <c r="G2455" s="12"/>
    </row>
    <row r="2456" spans="7:7" x14ac:dyDescent="0.2">
      <c r="G2456" s="12"/>
    </row>
    <row r="2457" spans="7:7" x14ac:dyDescent="0.2">
      <c r="G2457" s="12"/>
    </row>
    <row r="2458" spans="7:7" x14ac:dyDescent="0.2">
      <c r="G2458" s="12"/>
    </row>
    <row r="2459" spans="7:7" x14ac:dyDescent="0.2">
      <c r="G2459" s="12"/>
    </row>
    <row r="2460" spans="7:7" x14ac:dyDescent="0.2">
      <c r="G2460" s="12"/>
    </row>
    <row r="2461" spans="7:7" x14ac:dyDescent="0.2">
      <c r="G2461" s="12"/>
    </row>
    <row r="2462" spans="7:7" x14ac:dyDescent="0.2">
      <c r="G2462" s="12"/>
    </row>
    <row r="2463" spans="7:7" x14ac:dyDescent="0.2">
      <c r="G2463" s="12"/>
    </row>
    <row r="2464" spans="7:7" x14ac:dyDescent="0.2">
      <c r="G2464" s="12"/>
    </row>
    <row r="2465" spans="7:7" x14ac:dyDescent="0.2">
      <c r="G2465" s="12"/>
    </row>
    <row r="2466" spans="7:7" x14ac:dyDescent="0.2">
      <c r="G2466" s="12"/>
    </row>
    <row r="2467" spans="7:7" x14ac:dyDescent="0.2">
      <c r="G2467" s="12"/>
    </row>
    <row r="2468" spans="7:7" x14ac:dyDescent="0.2">
      <c r="G2468" s="12"/>
    </row>
    <row r="2469" spans="7:7" x14ac:dyDescent="0.2">
      <c r="G2469" s="12"/>
    </row>
    <row r="2470" spans="7:7" x14ac:dyDescent="0.2">
      <c r="G2470" s="12"/>
    </row>
    <row r="2471" spans="7:7" x14ac:dyDescent="0.2">
      <c r="G2471" s="12"/>
    </row>
    <row r="2472" spans="7:7" x14ac:dyDescent="0.2">
      <c r="G2472" s="12"/>
    </row>
    <row r="2473" spans="7:7" x14ac:dyDescent="0.2">
      <c r="G2473" s="12"/>
    </row>
    <row r="2474" spans="7:7" x14ac:dyDescent="0.2">
      <c r="G2474" s="12"/>
    </row>
    <row r="2475" spans="7:7" x14ac:dyDescent="0.2">
      <c r="G2475" s="12"/>
    </row>
    <row r="2476" spans="7:7" x14ac:dyDescent="0.2">
      <c r="G2476" s="12"/>
    </row>
    <row r="2477" spans="7:7" x14ac:dyDescent="0.2">
      <c r="G2477" s="12"/>
    </row>
    <row r="2478" spans="7:7" x14ac:dyDescent="0.2">
      <c r="G2478" s="12"/>
    </row>
    <row r="2479" spans="7:7" x14ac:dyDescent="0.2">
      <c r="G2479" s="12"/>
    </row>
    <row r="2480" spans="7:7" x14ac:dyDescent="0.2">
      <c r="G2480" s="12"/>
    </row>
    <row r="2481" spans="7:7" x14ac:dyDescent="0.2">
      <c r="G2481" s="12"/>
    </row>
    <row r="2482" spans="7:7" x14ac:dyDescent="0.2">
      <c r="G2482" s="12"/>
    </row>
    <row r="2483" spans="7:7" x14ac:dyDescent="0.2">
      <c r="G2483" s="12"/>
    </row>
    <row r="2484" spans="7:7" x14ac:dyDescent="0.2">
      <c r="G2484" s="12"/>
    </row>
    <row r="2485" spans="7:7" x14ac:dyDescent="0.2">
      <c r="G2485" s="12"/>
    </row>
    <row r="2486" spans="7:7" x14ac:dyDescent="0.2">
      <c r="G2486" s="12"/>
    </row>
    <row r="2487" spans="7:7" x14ac:dyDescent="0.2">
      <c r="G2487" s="12"/>
    </row>
    <row r="2488" spans="7:7" x14ac:dyDescent="0.2">
      <c r="G2488" s="12"/>
    </row>
    <row r="2489" spans="7:7" x14ac:dyDescent="0.2">
      <c r="G2489" s="12"/>
    </row>
    <row r="2490" spans="7:7" x14ac:dyDescent="0.2">
      <c r="G2490" s="12"/>
    </row>
    <row r="2491" spans="7:7" x14ac:dyDescent="0.2">
      <c r="G2491" s="12"/>
    </row>
    <row r="2492" spans="7:7" x14ac:dyDescent="0.2">
      <c r="G2492" s="12"/>
    </row>
    <row r="2493" spans="7:7" x14ac:dyDescent="0.2">
      <c r="G2493" s="12"/>
    </row>
    <row r="2494" spans="7:7" x14ac:dyDescent="0.2">
      <c r="G2494" s="12"/>
    </row>
    <row r="2495" spans="7:7" x14ac:dyDescent="0.2">
      <c r="G2495" s="12"/>
    </row>
    <row r="2496" spans="7:7" x14ac:dyDescent="0.2">
      <c r="G2496" s="12"/>
    </row>
    <row r="2497" spans="7:7" x14ac:dyDescent="0.2">
      <c r="G2497" s="12"/>
    </row>
    <row r="2498" spans="7:7" x14ac:dyDescent="0.2">
      <c r="G2498" s="12"/>
    </row>
    <row r="2499" spans="7:7" x14ac:dyDescent="0.2">
      <c r="G2499" s="12"/>
    </row>
    <row r="2500" spans="7:7" x14ac:dyDescent="0.2">
      <c r="G2500" s="12"/>
    </row>
    <row r="2501" spans="7:7" x14ac:dyDescent="0.2">
      <c r="G2501" s="12"/>
    </row>
    <row r="2502" spans="7:7" x14ac:dyDescent="0.2">
      <c r="G2502" s="12"/>
    </row>
    <row r="2503" spans="7:7" x14ac:dyDescent="0.2">
      <c r="G2503" s="12"/>
    </row>
    <row r="2504" spans="7:7" x14ac:dyDescent="0.2">
      <c r="G2504" s="12"/>
    </row>
    <row r="2505" spans="7:7" x14ac:dyDescent="0.2">
      <c r="G2505" s="12"/>
    </row>
    <row r="2506" spans="7:7" x14ac:dyDescent="0.2">
      <c r="G2506" s="12"/>
    </row>
    <row r="2507" spans="7:7" x14ac:dyDescent="0.2">
      <c r="G2507" s="12"/>
    </row>
    <row r="2508" spans="7:7" x14ac:dyDescent="0.2">
      <c r="G2508" s="12"/>
    </row>
    <row r="2509" spans="7:7" x14ac:dyDescent="0.2">
      <c r="G2509" s="12"/>
    </row>
    <row r="2510" spans="7:7" x14ac:dyDescent="0.2">
      <c r="G2510" s="12"/>
    </row>
    <row r="2511" spans="7:7" x14ac:dyDescent="0.2">
      <c r="G2511" s="12"/>
    </row>
    <row r="2512" spans="7:7" x14ac:dyDescent="0.2">
      <c r="G2512" s="12"/>
    </row>
    <row r="2513" spans="7:7" x14ac:dyDescent="0.2">
      <c r="G2513" s="12"/>
    </row>
    <row r="2514" spans="7:7" x14ac:dyDescent="0.2">
      <c r="G2514" s="12"/>
    </row>
    <row r="2515" spans="7:7" x14ac:dyDescent="0.2">
      <c r="G2515" s="12"/>
    </row>
    <row r="2516" spans="7:7" x14ac:dyDescent="0.2">
      <c r="G2516" s="12"/>
    </row>
    <row r="2517" spans="7:7" x14ac:dyDescent="0.2">
      <c r="G2517" s="12"/>
    </row>
    <row r="2518" spans="7:7" x14ac:dyDescent="0.2">
      <c r="G2518" s="12"/>
    </row>
    <row r="2519" spans="7:7" x14ac:dyDescent="0.2">
      <c r="G2519" s="12"/>
    </row>
    <row r="2520" spans="7:7" x14ac:dyDescent="0.2">
      <c r="G2520" s="12"/>
    </row>
    <row r="2521" spans="7:7" x14ac:dyDescent="0.2">
      <c r="G2521" s="12"/>
    </row>
    <row r="2522" spans="7:7" x14ac:dyDescent="0.2">
      <c r="G2522" s="12"/>
    </row>
    <row r="2523" spans="7:7" x14ac:dyDescent="0.2">
      <c r="G2523" s="12"/>
    </row>
    <row r="2524" spans="7:7" x14ac:dyDescent="0.2">
      <c r="G2524" s="12"/>
    </row>
    <row r="2525" spans="7:7" x14ac:dyDescent="0.2">
      <c r="G2525" s="12"/>
    </row>
    <row r="2526" spans="7:7" x14ac:dyDescent="0.2">
      <c r="G2526" s="12"/>
    </row>
    <row r="2527" spans="7:7" x14ac:dyDescent="0.2">
      <c r="G2527" s="12"/>
    </row>
    <row r="2528" spans="7:7" x14ac:dyDescent="0.2">
      <c r="G2528" s="12"/>
    </row>
    <row r="2529" spans="7:7" x14ac:dyDescent="0.2">
      <c r="G2529" s="12"/>
    </row>
    <row r="2530" spans="7:7" x14ac:dyDescent="0.2">
      <c r="G2530" s="12"/>
    </row>
    <row r="2531" spans="7:7" x14ac:dyDescent="0.2">
      <c r="G2531" s="12"/>
    </row>
    <row r="2532" spans="7:7" x14ac:dyDescent="0.2">
      <c r="G2532" s="12"/>
    </row>
    <row r="2533" spans="7:7" x14ac:dyDescent="0.2">
      <c r="G2533" s="12"/>
    </row>
    <row r="2534" spans="7:7" x14ac:dyDescent="0.2">
      <c r="G2534" s="12"/>
    </row>
    <row r="2535" spans="7:7" x14ac:dyDescent="0.2">
      <c r="G2535" s="12"/>
    </row>
    <row r="2536" spans="7:7" x14ac:dyDescent="0.2">
      <c r="G2536" s="12"/>
    </row>
    <row r="2537" spans="7:7" x14ac:dyDescent="0.2">
      <c r="G2537" s="12"/>
    </row>
    <row r="2538" spans="7:7" x14ac:dyDescent="0.2">
      <c r="G2538" s="12"/>
    </row>
    <row r="2539" spans="7:7" x14ac:dyDescent="0.2">
      <c r="G2539" s="12"/>
    </row>
    <row r="2540" spans="7:7" x14ac:dyDescent="0.2">
      <c r="G2540" s="12"/>
    </row>
    <row r="2541" spans="7:7" x14ac:dyDescent="0.2">
      <c r="G2541" s="12"/>
    </row>
    <row r="2542" spans="7:7" x14ac:dyDescent="0.2">
      <c r="G2542" s="12"/>
    </row>
    <row r="2543" spans="7:7" x14ac:dyDescent="0.2">
      <c r="G2543" s="12"/>
    </row>
    <row r="2544" spans="7:7" x14ac:dyDescent="0.2">
      <c r="G2544" s="12"/>
    </row>
    <row r="2545" spans="7:7" x14ac:dyDescent="0.2">
      <c r="G2545" s="12"/>
    </row>
    <row r="2546" spans="7:7" x14ac:dyDescent="0.2">
      <c r="G2546" s="12"/>
    </row>
    <row r="2547" spans="7:7" x14ac:dyDescent="0.2">
      <c r="G2547" s="12"/>
    </row>
    <row r="2548" spans="7:7" x14ac:dyDescent="0.2">
      <c r="G2548" s="12"/>
    </row>
    <row r="2549" spans="7:7" x14ac:dyDescent="0.2">
      <c r="G2549" s="12"/>
    </row>
    <row r="2550" spans="7:7" x14ac:dyDescent="0.2">
      <c r="G2550" s="12"/>
    </row>
    <row r="2551" spans="7:7" x14ac:dyDescent="0.2">
      <c r="G2551" s="12"/>
    </row>
    <row r="2552" spans="7:7" x14ac:dyDescent="0.2">
      <c r="G2552" s="12"/>
    </row>
    <row r="2553" spans="7:7" x14ac:dyDescent="0.2">
      <c r="G2553" s="12"/>
    </row>
    <row r="2554" spans="7:7" x14ac:dyDescent="0.2">
      <c r="G2554" s="12"/>
    </row>
    <row r="2555" spans="7:7" x14ac:dyDescent="0.2">
      <c r="G2555" s="12"/>
    </row>
    <row r="2556" spans="7:7" x14ac:dyDescent="0.2">
      <c r="G2556" s="12"/>
    </row>
    <row r="2557" spans="7:7" x14ac:dyDescent="0.2">
      <c r="G2557" s="12"/>
    </row>
    <row r="2558" spans="7:7" x14ac:dyDescent="0.2">
      <c r="G2558" s="12"/>
    </row>
    <row r="2559" spans="7:7" x14ac:dyDescent="0.2">
      <c r="G2559" s="12"/>
    </row>
    <row r="2560" spans="7:7" x14ac:dyDescent="0.2">
      <c r="G2560" s="12"/>
    </row>
    <row r="2561" spans="7:7" x14ac:dyDescent="0.2">
      <c r="G2561" s="12"/>
    </row>
    <row r="2562" spans="7:7" x14ac:dyDescent="0.2">
      <c r="G2562" s="12"/>
    </row>
    <row r="2563" spans="7:7" x14ac:dyDescent="0.2">
      <c r="G2563" s="12"/>
    </row>
    <row r="2564" spans="7:7" x14ac:dyDescent="0.2">
      <c r="G2564" s="12"/>
    </row>
    <row r="2565" spans="7:7" x14ac:dyDescent="0.2">
      <c r="G2565" s="12"/>
    </row>
    <row r="2566" spans="7:7" x14ac:dyDescent="0.2">
      <c r="G2566" s="12"/>
    </row>
    <row r="2567" spans="7:7" x14ac:dyDescent="0.2">
      <c r="G2567" s="12"/>
    </row>
    <row r="2568" spans="7:7" x14ac:dyDescent="0.2">
      <c r="G2568" s="12"/>
    </row>
    <row r="2569" spans="7:7" x14ac:dyDescent="0.2">
      <c r="G2569" s="12"/>
    </row>
    <row r="2570" spans="7:7" x14ac:dyDescent="0.2">
      <c r="G2570" s="12"/>
    </row>
    <row r="2571" spans="7:7" x14ac:dyDescent="0.2">
      <c r="G2571" s="12"/>
    </row>
    <row r="2572" spans="7:7" x14ac:dyDescent="0.2">
      <c r="G2572" s="12"/>
    </row>
    <row r="2573" spans="7:7" x14ac:dyDescent="0.2">
      <c r="G2573" s="12"/>
    </row>
    <row r="2574" spans="7:7" x14ac:dyDescent="0.2">
      <c r="G2574" s="12"/>
    </row>
    <row r="2575" spans="7:7" x14ac:dyDescent="0.2">
      <c r="G2575" s="12"/>
    </row>
    <row r="2576" spans="7:7" x14ac:dyDescent="0.2">
      <c r="G2576" s="12"/>
    </row>
    <row r="2577" spans="7:7" x14ac:dyDescent="0.2">
      <c r="G2577" s="12"/>
    </row>
    <row r="2578" spans="7:7" x14ac:dyDescent="0.2">
      <c r="G2578" s="12"/>
    </row>
    <row r="2579" spans="7:7" x14ac:dyDescent="0.2">
      <c r="G2579" s="12"/>
    </row>
    <row r="2580" spans="7:7" x14ac:dyDescent="0.2">
      <c r="G2580" s="12"/>
    </row>
    <row r="2581" spans="7:7" x14ac:dyDescent="0.2">
      <c r="G2581" s="12"/>
    </row>
    <row r="2582" spans="7:7" x14ac:dyDescent="0.2">
      <c r="G2582" s="12"/>
    </row>
    <row r="2583" spans="7:7" x14ac:dyDescent="0.2">
      <c r="G2583" s="12"/>
    </row>
    <row r="2584" spans="7:7" x14ac:dyDescent="0.2">
      <c r="G2584" s="12"/>
    </row>
    <row r="2585" spans="7:7" x14ac:dyDescent="0.2">
      <c r="G2585" s="12"/>
    </row>
    <row r="2586" spans="7:7" x14ac:dyDescent="0.2">
      <c r="G2586" s="12"/>
    </row>
    <row r="2587" spans="7:7" x14ac:dyDescent="0.2">
      <c r="G2587" s="12"/>
    </row>
    <row r="2588" spans="7:7" x14ac:dyDescent="0.2">
      <c r="G2588" s="12"/>
    </row>
    <row r="2589" spans="7:7" x14ac:dyDescent="0.2">
      <c r="G2589" s="12"/>
    </row>
    <row r="2590" spans="7:7" x14ac:dyDescent="0.2">
      <c r="G2590" s="12"/>
    </row>
    <row r="2591" spans="7:7" x14ac:dyDescent="0.2">
      <c r="G2591" s="12"/>
    </row>
    <row r="2592" spans="7:7" x14ac:dyDescent="0.2">
      <c r="G2592" s="12"/>
    </row>
    <row r="2593" spans="7:7" x14ac:dyDescent="0.2">
      <c r="G2593" s="12"/>
    </row>
    <row r="2594" spans="7:7" x14ac:dyDescent="0.2">
      <c r="G2594" s="12"/>
    </row>
    <row r="2595" spans="7:7" x14ac:dyDescent="0.2">
      <c r="G2595" s="12"/>
    </row>
    <row r="2596" spans="7:7" x14ac:dyDescent="0.2">
      <c r="G2596" s="12"/>
    </row>
    <row r="2597" spans="7:7" x14ac:dyDescent="0.2">
      <c r="G2597" s="12"/>
    </row>
    <row r="2598" spans="7:7" x14ac:dyDescent="0.2">
      <c r="G2598" s="12"/>
    </row>
    <row r="2599" spans="7:7" x14ac:dyDescent="0.2">
      <c r="G2599" s="12"/>
    </row>
    <row r="2600" spans="7:7" x14ac:dyDescent="0.2">
      <c r="G2600" s="12"/>
    </row>
    <row r="2601" spans="7:7" x14ac:dyDescent="0.2">
      <c r="G2601" s="12"/>
    </row>
    <row r="2602" spans="7:7" x14ac:dyDescent="0.2">
      <c r="G2602" s="12"/>
    </row>
    <row r="2603" spans="7:7" x14ac:dyDescent="0.2">
      <c r="G2603" s="12"/>
    </row>
    <row r="2604" spans="7:7" x14ac:dyDescent="0.2">
      <c r="G2604" s="12"/>
    </row>
    <row r="2605" spans="7:7" x14ac:dyDescent="0.2">
      <c r="G2605" s="12"/>
    </row>
    <row r="2606" spans="7:7" x14ac:dyDescent="0.2">
      <c r="G2606" s="12"/>
    </row>
    <row r="2607" spans="7:7" x14ac:dyDescent="0.2">
      <c r="G2607" s="12"/>
    </row>
    <row r="2608" spans="7:7" x14ac:dyDescent="0.2">
      <c r="G2608" s="12"/>
    </row>
    <row r="2609" spans="7:7" x14ac:dyDescent="0.2">
      <c r="G2609" s="12"/>
    </row>
    <row r="2610" spans="7:7" x14ac:dyDescent="0.2">
      <c r="G2610" s="12"/>
    </row>
    <row r="2611" spans="7:7" x14ac:dyDescent="0.2">
      <c r="G2611" s="12"/>
    </row>
    <row r="2612" spans="7:7" x14ac:dyDescent="0.2">
      <c r="G2612" s="12"/>
    </row>
    <row r="2613" spans="7:7" x14ac:dyDescent="0.2">
      <c r="G2613" s="12"/>
    </row>
    <row r="2614" spans="7:7" x14ac:dyDescent="0.2">
      <c r="G2614" s="12"/>
    </row>
    <row r="2615" spans="7:7" x14ac:dyDescent="0.2">
      <c r="G2615" s="12"/>
    </row>
    <row r="2616" spans="7:7" x14ac:dyDescent="0.2">
      <c r="G2616" s="12"/>
    </row>
    <row r="2617" spans="7:7" x14ac:dyDescent="0.2">
      <c r="G2617" s="12"/>
    </row>
    <row r="2618" spans="7:7" x14ac:dyDescent="0.2">
      <c r="G2618" s="12"/>
    </row>
    <row r="2619" spans="7:7" x14ac:dyDescent="0.2">
      <c r="G2619" s="12"/>
    </row>
    <row r="2620" spans="7:7" x14ac:dyDescent="0.2">
      <c r="G2620" s="12"/>
    </row>
    <row r="2621" spans="7:7" x14ac:dyDescent="0.2">
      <c r="G2621" s="12"/>
    </row>
    <row r="2622" spans="7:7" x14ac:dyDescent="0.2">
      <c r="G2622" s="12"/>
    </row>
    <row r="2623" spans="7:7" x14ac:dyDescent="0.2">
      <c r="G2623" s="12"/>
    </row>
    <row r="2624" spans="7:7" x14ac:dyDescent="0.2">
      <c r="G2624" s="12"/>
    </row>
    <row r="2625" spans="7:7" x14ac:dyDescent="0.2">
      <c r="G2625" s="12"/>
    </row>
    <row r="2626" spans="7:7" x14ac:dyDescent="0.2">
      <c r="G2626" s="12"/>
    </row>
    <row r="2627" spans="7:7" x14ac:dyDescent="0.2">
      <c r="G2627" s="12"/>
    </row>
    <row r="2628" spans="7:7" x14ac:dyDescent="0.2">
      <c r="G2628" s="12"/>
    </row>
    <row r="2629" spans="7:7" x14ac:dyDescent="0.2">
      <c r="G2629" s="12"/>
    </row>
    <row r="2630" spans="7:7" x14ac:dyDescent="0.2">
      <c r="G2630" s="12"/>
    </row>
    <row r="2631" spans="7:7" x14ac:dyDescent="0.2">
      <c r="G2631" s="12"/>
    </row>
    <row r="2632" spans="7:7" x14ac:dyDescent="0.2">
      <c r="G2632" s="12"/>
    </row>
    <row r="2633" spans="7:7" x14ac:dyDescent="0.2">
      <c r="G2633" s="12"/>
    </row>
    <row r="2634" spans="7:7" x14ac:dyDescent="0.2">
      <c r="G2634" s="12"/>
    </row>
    <row r="2635" spans="7:7" x14ac:dyDescent="0.2">
      <c r="G2635" s="12"/>
    </row>
    <row r="2636" spans="7:7" x14ac:dyDescent="0.2">
      <c r="G2636" s="12"/>
    </row>
    <row r="2637" spans="7:7" x14ac:dyDescent="0.2">
      <c r="G2637" s="12"/>
    </row>
    <row r="2638" spans="7:7" x14ac:dyDescent="0.2">
      <c r="G2638" s="12"/>
    </row>
    <row r="2639" spans="7:7" x14ac:dyDescent="0.2">
      <c r="G2639" s="12"/>
    </row>
    <row r="2640" spans="7:7" x14ac:dyDescent="0.2">
      <c r="G2640" s="12"/>
    </row>
    <row r="2641" spans="7:7" x14ac:dyDescent="0.2">
      <c r="G2641" s="12"/>
    </row>
    <row r="2642" spans="7:7" x14ac:dyDescent="0.2">
      <c r="G2642" s="12"/>
    </row>
    <row r="2643" spans="7:7" x14ac:dyDescent="0.2">
      <c r="G2643" s="12"/>
    </row>
    <row r="2644" spans="7:7" x14ac:dyDescent="0.2">
      <c r="G2644" s="12"/>
    </row>
    <row r="2645" spans="7:7" x14ac:dyDescent="0.2">
      <c r="G2645" s="12"/>
    </row>
    <row r="2646" spans="7:7" x14ac:dyDescent="0.2">
      <c r="G2646" s="12"/>
    </row>
    <row r="2647" spans="7:7" x14ac:dyDescent="0.2">
      <c r="G2647" s="12"/>
    </row>
    <row r="2648" spans="7:7" x14ac:dyDescent="0.2">
      <c r="G2648" s="12"/>
    </row>
    <row r="2649" spans="7:7" x14ac:dyDescent="0.2">
      <c r="G2649" s="12"/>
    </row>
    <row r="2650" spans="7:7" x14ac:dyDescent="0.2">
      <c r="G2650" s="12"/>
    </row>
    <row r="2651" spans="7:7" x14ac:dyDescent="0.2">
      <c r="G2651" s="12"/>
    </row>
    <row r="2652" spans="7:7" x14ac:dyDescent="0.2">
      <c r="G2652" s="12"/>
    </row>
    <row r="2653" spans="7:7" x14ac:dyDescent="0.2">
      <c r="G2653" s="12"/>
    </row>
    <row r="2654" spans="7:7" x14ac:dyDescent="0.2">
      <c r="G2654" s="12"/>
    </row>
    <row r="2655" spans="7:7" x14ac:dyDescent="0.2">
      <c r="G2655" s="12"/>
    </row>
    <row r="2656" spans="7:7" x14ac:dyDescent="0.2">
      <c r="G2656" s="12"/>
    </row>
    <row r="2657" spans="7:7" x14ac:dyDescent="0.2">
      <c r="G2657" s="12"/>
    </row>
    <row r="2658" spans="7:7" x14ac:dyDescent="0.2">
      <c r="G2658" s="12"/>
    </row>
    <row r="2659" spans="7:7" x14ac:dyDescent="0.2">
      <c r="G2659" s="12"/>
    </row>
    <row r="2660" spans="7:7" x14ac:dyDescent="0.2">
      <c r="G2660" s="12"/>
    </row>
    <row r="2661" spans="7:7" x14ac:dyDescent="0.2">
      <c r="G2661" s="12"/>
    </row>
    <row r="2662" spans="7:7" x14ac:dyDescent="0.2">
      <c r="G2662" s="12"/>
    </row>
    <row r="2663" spans="7:7" x14ac:dyDescent="0.2">
      <c r="G2663" s="12"/>
    </row>
    <row r="2664" spans="7:7" x14ac:dyDescent="0.2">
      <c r="G2664" s="12"/>
    </row>
    <row r="2665" spans="7:7" x14ac:dyDescent="0.2">
      <c r="G2665" s="12"/>
    </row>
    <row r="2666" spans="7:7" x14ac:dyDescent="0.2">
      <c r="G2666" s="12"/>
    </row>
    <row r="2667" spans="7:7" x14ac:dyDescent="0.2">
      <c r="G2667" s="12"/>
    </row>
    <row r="2668" spans="7:7" x14ac:dyDescent="0.2">
      <c r="G2668" s="12"/>
    </row>
    <row r="2669" spans="7:7" x14ac:dyDescent="0.2">
      <c r="G2669" s="12"/>
    </row>
    <row r="2670" spans="7:7" x14ac:dyDescent="0.2">
      <c r="G2670" s="12"/>
    </row>
    <row r="2671" spans="7:7" x14ac:dyDescent="0.2">
      <c r="G2671" s="12"/>
    </row>
    <row r="2672" spans="7:7" x14ac:dyDescent="0.2">
      <c r="G2672" s="12"/>
    </row>
    <row r="2673" spans="7:7" x14ac:dyDescent="0.2">
      <c r="G2673" s="12"/>
    </row>
    <row r="2674" spans="7:7" x14ac:dyDescent="0.2">
      <c r="G2674" s="12"/>
    </row>
    <row r="2675" spans="7:7" x14ac:dyDescent="0.2">
      <c r="G2675" s="12"/>
    </row>
    <row r="2676" spans="7:7" x14ac:dyDescent="0.2">
      <c r="G2676" s="12"/>
    </row>
    <row r="2677" spans="7:7" x14ac:dyDescent="0.2">
      <c r="G2677" s="12"/>
    </row>
    <row r="2678" spans="7:7" x14ac:dyDescent="0.2">
      <c r="G2678" s="12"/>
    </row>
    <row r="2679" spans="7:7" x14ac:dyDescent="0.2">
      <c r="G2679" s="12"/>
    </row>
    <row r="2680" spans="7:7" x14ac:dyDescent="0.2">
      <c r="G2680" s="12"/>
    </row>
    <row r="2681" spans="7:7" x14ac:dyDescent="0.2">
      <c r="G2681" s="12"/>
    </row>
    <row r="2682" spans="7:7" x14ac:dyDescent="0.2">
      <c r="G2682" s="12"/>
    </row>
    <row r="2683" spans="7:7" x14ac:dyDescent="0.2">
      <c r="G2683" s="12"/>
    </row>
    <row r="2684" spans="7:7" x14ac:dyDescent="0.2">
      <c r="G2684" s="12"/>
    </row>
    <row r="2685" spans="7:7" x14ac:dyDescent="0.2">
      <c r="G2685" s="12"/>
    </row>
    <row r="2686" spans="7:7" x14ac:dyDescent="0.2">
      <c r="G2686" s="12"/>
    </row>
    <row r="2687" spans="7:7" x14ac:dyDescent="0.2">
      <c r="G2687" s="12"/>
    </row>
    <row r="2688" spans="7:7" x14ac:dyDescent="0.2">
      <c r="G2688" s="12"/>
    </row>
    <row r="2689" spans="7:7" x14ac:dyDescent="0.2">
      <c r="G2689" s="12"/>
    </row>
    <row r="2690" spans="7:7" x14ac:dyDescent="0.2">
      <c r="G2690" s="12"/>
    </row>
    <row r="2691" spans="7:7" x14ac:dyDescent="0.2">
      <c r="G2691" s="12"/>
    </row>
    <row r="2692" spans="7:7" x14ac:dyDescent="0.2">
      <c r="G2692" s="12"/>
    </row>
    <row r="2693" spans="7:7" x14ac:dyDescent="0.2">
      <c r="G2693" s="12"/>
    </row>
    <row r="2694" spans="7:7" x14ac:dyDescent="0.2">
      <c r="G2694" s="12"/>
    </row>
    <row r="2695" spans="7:7" x14ac:dyDescent="0.2">
      <c r="G2695" s="12"/>
    </row>
    <row r="2696" spans="7:7" x14ac:dyDescent="0.2">
      <c r="G2696" s="12"/>
    </row>
    <row r="2697" spans="7:7" x14ac:dyDescent="0.2">
      <c r="G2697" s="12"/>
    </row>
    <row r="2698" spans="7:7" x14ac:dyDescent="0.2">
      <c r="G2698" s="12"/>
    </row>
    <row r="2699" spans="7:7" x14ac:dyDescent="0.2">
      <c r="G2699" s="12"/>
    </row>
    <row r="2700" spans="7:7" x14ac:dyDescent="0.2">
      <c r="G2700" s="12"/>
    </row>
    <row r="2701" spans="7:7" x14ac:dyDescent="0.2">
      <c r="G2701" s="12"/>
    </row>
    <row r="2702" spans="7:7" x14ac:dyDescent="0.2">
      <c r="G2702" s="12"/>
    </row>
    <row r="2703" spans="7:7" x14ac:dyDescent="0.2">
      <c r="G2703" s="12"/>
    </row>
    <row r="2704" spans="7:7" x14ac:dyDescent="0.2">
      <c r="G2704" s="12"/>
    </row>
    <row r="2705" spans="7:7" x14ac:dyDescent="0.2">
      <c r="G2705" s="12"/>
    </row>
    <row r="2706" spans="7:7" x14ac:dyDescent="0.2">
      <c r="G2706" s="12"/>
    </row>
    <row r="2707" spans="7:7" x14ac:dyDescent="0.2">
      <c r="G2707" s="12"/>
    </row>
    <row r="2708" spans="7:7" x14ac:dyDescent="0.2">
      <c r="G2708" s="12"/>
    </row>
    <row r="2709" spans="7:7" x14ac:dyDescent="0.2">
      <c r="G2709" s="12"/>
    </row>
    <row r="2710" spans="7:7" x14ac:dyDescent="0.2">
      <c r="G2710" s="12"/>
    </row>
    <row r="2711" spans="7:7" x14ac:dyDescent="0.2">
      <c r="G2711" s="12"/>
    </row>
    <row r="2712" spans="7:7" x14ac:dyDescent="0.2">
      <c r="G2712" s="12"/>
    </row>
    <row r="2713" spans="7:7" x14ac:dyDescent="0.2">
      <c r="G2713" s="12"/>
    </row>
    <row r="2714" spans="7:7" x14ac:dyDescent="0.2">
      <c r="G2714" s="12"/>
    </row>
    <row r="2715" spans="7:7" x14ac:dyDescent="0.2">
      <c r="G2715" s="12"/>
    </row>
    <row r="2716" spans="7:7" x14ac:dyDescent="0.2">
      <c r="G2716" s="12"/>
    </row>
    <row r="2717" spans="7:7" x14ac:dyDescent="0.2">
      <c r="G2717" s="12"/>
    </row>
    <row r="2718" spans="7:7" x14ac:dyDescent="0.2">
      <c r="G2718" s="12"/>
    </row>
    <row r="2719" spans="7:7" x14ac:dyDescent="0.2">
      <c r="G2719" s="12"/>
    </row>
    <row r="2720" spans="7:7" x14ac:dyDescent="0.2">
      <c r="G2720" s="12"/>
    </row>
    <row r="2721" spans="7:7" x14ac:dyDescent="0.2">
      <c r="G2721" s="12"/>
    </row>
    <row r="2722" spans="7:7" x14ac:dyDescent="0.2">
      <c r="G2722" s="12"/>
    </row>
    <row r="2723" spans="7:7" x14ac:dyDescent="0.2">
      <c r="G2723" s="12"/>
    </row>
    <row r="2724" spans="7:7" x14ac:dyDescent="0.2">
      <c r="G2724" s="12"/>
    </row>
    <row r="2725" spans="7:7" x14ac:dyDescent="0.2">
      <c r="G2725" s="12"/>
    </row>
    <row r="2726" spans="7:7" x14ac:dyDescent="0.2">
      <c r="G2726" s="12"/>
    </row>
    <row r="2727" spans="7:7" x14ac:dyDescent="0.2">
      <c r="G2727" s="12"/>
    </row>
    <row r="2728" spans="7:7" x14ac:dyDescent="0.2">
      <c r="G2728" s="12"/>
    </row>
    <row r="2729" spans="7:7" x14ac:dyDescent="0.2">
      <c r="G2729" s="12"/>
    </row>
    <row r="2730" spans="7:7" x14ac:dyDescent="0.2">
      <c r="G2730" s="12"/>
    </row>
    <row r="2731" spans="7:7" x14ac:dyDescent="0.2">
      <c r="G2731" s="12"/>
    </row>
    <row r="2732" spans="7:7" x14ac:dyDescent="0.2">
      <c r="G2732" s="12"/>
    </row>
    <row r="2733" spans="7:7" x14ac:dyDescent="0.2">
      <c r="G2733" s="12"/>
    </row>
    <row r="2734" spans="7:7" x14ac:dyDescent="0.2">
      <c r="G2734" s="12"/>
    </row>
    <row r="2735" spans="7:7" x14ac:dyDescent="0.2">
      <c r="G2735" s="12"/>
    </row>
    <row r="2736" spans="7:7" x14ac:dyDescent="0.2">
      <c r="G2736" s="12"/>
    </row>
    <row r="2737" spans="7:7" x14ac:dyDescent="0.2">
      <c r="G2737" s="12"/>
    </row>
    <row r="2738" spans="7:7" x14ac:dyDescent="0.2">
      <c r="G2738" s="12"/>
    </row>
    <row r="2739" spans="7:7" x14ac:dyDescent="0.2">
      <c r="G2739" s="12"/>
    </row>
    <row r="2740" spans="7:7" x14ac:dyDescent="0.2">
      <c r="G2740" s="12"/>
    </row>
    <row r="2741" spans="7:7" x14ac:dyDescent="0.2">
      <c r="G2741" s="12"/>
    </row>
    <row r="2742" spans="7:7" x14ac:dyDescent="0.2">
      <c r="G2742" s="12"/>
    </row>
    <row r="2743" spans="7:7" x14ac:dyDescent="0.2">
      <c r="G2743" s="12"/>
    </row>
    <row r="2744" spans="7:7" x14ac:dyDescent="0.2">
      <c r="G2744" s="12"/>
    </row>
    <row r="2745" spans="7:7" x14ac:dyDescent="0.2">
      <c r="G2745" s="12"/>
    </row>
    <row r="2746" spans="7:7" x14ac:dyDescent="0.2">
      <c r="G2746" s="12"/>
    </row>
    <row r="2747" spans="7:7" x14ac:dyDescent="0.2">
      <c r="G2747" s="12"/>
    </row>
    <row r="2748" spans="7:7" x14ac:dyDescent="0.2">
      <c r="G2748" s="12"/>
    </row>
    <row r="2749" spans="7:7" x14ac:dyDescent="0.2">
      <c r="G2749" s="12"/>
    </row>
    <row r="2750" spans="7:7" x14ac:dyDescent="0.2">
      <c r="G2750" s="12"/>
    </row>
    <row r="2751" spans="7:7" x14ac:dyDescent="0.2">
      <c r="G2751" s="12"/>
    </row>
    <row r="2752" spans="7:7" x14ac:dyDescent="0.2">
      <c r="G2752" s="12"/>
    </row>
    <row r="2753" spans="7:7" x14ac:dyDescent="0.2">
      <c r="G2753" s="12"/>
    </row>
    <row r="2754" spans="7:7" x14ac:dyDescent="0.2">
      <c r="G2754" s="12"/>
    </row>
    <row r="2755" spans="7:7" x14ac:dyDescent="0.2">
      <c r="G2755" s="12"/>
    </row>
    <row r="2756" spans="7:7" x14ac:dyDescent="0.2">
      <c r="G2756" s="12"/>
    </row>
    <row r="2757" spans="7:7" x14ac:dyDescent="0.2">
      <c r="G2757" s="12"/>
    </row>
    <row r="2758" spans="7:7" x14ac:dyDescent="0.2">
      <c r="G2758" s="12"/>
    </row>
    <row r="2759" spans="7:7" x14ac:dyDescent="0.2">
      <c r="G2759" s="12"/>
    </row>
    <row r="2760" spans="7:7" x14ac:dyDescent="0.2">
      <c r="G2760" s="12"/>
    </row>
    <row r="2761" spans="7:7" x14ac:dyDescent="0.2">
      <c r="G2761" s="12"/>
    </row>
    <row r="2762" spans="7:7" x14ac:dyDescent="0.2">
      <c r="G2762" s="12"/>
    </row>
    <row r="2763" spans="7:7" x14ac:dyDescent="0.2">
      <c r="G2763" s="12"/>
    </row>
    <row r="2764" spans="7:7" x14ac:dyDescent="0.2">
      <c r="G2764" s="12"/>
    </row>
    <row r="2765" spans="7:7" x14ac:dyDescent="0.2">
      <c r="G2765" s="12"/>
    </row>
    <row r="2766" spans="7:7" x14ac:dyDescent="0.2">
      <c r="G2766" s="12"/>
    </row>
    <row r="2767" spans="7:7" x14ac:dyDescent="0.2">
      <c r="G2767" s="12"/>
    </row>
    <row r="2768" spans="7:7" x14ac:dyDescent="0.2">
      <c r="G2768" s="12"/>
    </row>
    <row r="2769" spans="7:7" x14ac:dyDescent="0.2">
      <c r="G2769" s="12"/>
    </row>
    <row r="2770" spans="7:7" x14ac:dyDescent="0.2">
      <c r="G2770" s="12"/>
    </row>
    <row r="2771" spans="7:7" x14ac:dyDescent="0.2">
      <c r="G2771" s="12"/>
    </row>
    <row r="2772" spans="7:7" x14ac:dyDescent="0.2">
      <c r="G2772" s="12"/>
    </row>
    <row r="2773" spans="7:7" x14ac:dyDescent="0.2">
      <c r="G2773" s="12"/>
    </row>
    <row r="2774" spans="7:7" x14ac:dyDescent="0.2">
      <c r="G2774" s="12"/>
    </row>
    <row r="2775" spans="7:7" x14ac:dyDescent="0.2">
      <c r="G2775" s="12"/>
    </row>
    <row r="2776" spans="7:7" x14ac:dyDescent="0.2">
      <c r="G2776" s="12"/>
    </row>
    <row r="2777" spans="7:7" x14ac:dyDescent="0.2">
      <c r="G2777" s="12"/>
    </row>
    <row r="2778" spans="7:7" x14ac:dyDescent="0.2">
      <c r="G2778" s="12"/>
    </row>
    <row r="2779" spans="7:7" x14ac:dyDescent="0.2">
      <c r="G2779" s="12"/>
    </row>
    <row r="2780" spans="7:7" x14ac:dyDescent="0.2">
      <c r="G2780" s="12"/>
    </row>
    <row r="2781" spans="7:7" x14ac:dyDescent="0.2">
      <c r="G2781" s="12"/>
    </row>
    <row r="2782" spans="7:7" x14ac:dyDescent="0.2">
      <c r="G2782" s="12"/>
    </row>
    <row r="2783" spans="7:7" x14ac:dyDescent="0.2">
      <c r="G2783" s="12"/>
    </row>
    <row r="2784" spans="7:7" x14ac:dyDescent="0.2">
      <c r="G2784" s="12"/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S1659"/>
  <sheetViews>
    <sheetView zoomScaleNormal="100" workbookViewId="0">
      <pane ySplit="1" topLeftCell="A1626" activePane="bottomLeft" state="frozenSplit"/>
      <selection pane="bottomLeft" activeCell="F1658" sqref="F1658:F1659"/>
    </sheetView>
  </sheetViews>
  <sheetFormatPr defaultColWidth="9.140625" defaultRowHeight="12.75" x14ac:dyDescent="0.2"/>
  <cols>
    <col min="1" max="1" width="23.7109375" style="20" customWidth="1"/>
    <col min="2" max="2" width="14.42578125" style="2" customWidth="1"/>
    <col min="3" max="4" width="12.7109375" style="2" customWidth="1"/>
    <col min="5" max="5" width="14.42578125" style="2" customWidth="1"/>
    <col min="6" max="6" width="9.140625" style="2"/>
    <col min="7" max="7" width="19.5703125" style="2" customWidth="1"/>
    <col min="8" max="8" width="22.7109375" style="8" customWidth="1"/>
    <col min="10" max="10" width="13.140625" customWidth="1"/>
    <col min="98" max="16384" width="9.140625" style="2"/>
  </cols>
  <sheetData>
    <row r="1" spans="1:8" ht="38.25" x14ac:dyDescent="0.2">
      <c r="A1" s="21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5" t="s">
        <v>8</v>
      </c>
      <c r="H1" s="15" t="s">
        <v>0</v>
      </c>
    </row>
    <row r="2" spans="1:8" x14ac:dyDescent="0.2">
      <c r="A2" s="20">
        <v>44836.796400462961</v>
      </c>
      <c r="B2" s="2">
        <v>6.27</v>
      </c>
      <c r="C2" s="4">
        <v>1.17</v>
      </c>
      <c r="D2" s="4">
        <f t="shared" ref="D2:D30" si="0">B2*C2</f>
        <v>7.3358999999999988</v>
      </c>
      <c r="E2" s="4">
        <f>D2+222.27</f>
        <v>229.60590000000002</v>
      </c>
      <c r="F2" s="4">
        <f>E2-229.6</f>
        <v>5.9000000000253294E-3</v>
      </c>
      <c r="G2" s="12">
        <v>2023</v>
      </c>
      <c r="H2" s="11" t="s">
        <v>12</v>
      </c>
    </row>
    <row r="3" spans="1:8" x14ac:dyDescent="0.2">
      <c r="A3" s="20">
        <v>44836.797314814816</v>
      </c>
      <c r="B3" s="2">
        <v>6.28</v>
      </c>
      <c r="C3" s="4">
        <v>1.17</v>
      </c>
      <c r="D3" s="4">
        <f t="shared" si="0"/>
        <v>7.3475999999999999</v>
      </c>
      <c r="E3" s="4">
        <f t="shared" ref="E3:E39" si="1">D3+222.27</f>
        <v>229.61760000000001</v>
      </c>
      <c r="F3" s="4">
        <f t="shared" ref="F3:F39" si="2">E3-229.6</f>
        <v>1.7600000000015825E-2</v>
      </c>
      <c r="G3" s="12">
        <v>2023</v>
      </c>
    </row>
    <row r="4" spans="1:8" x14ac:dyDescent="0.2">
      <c r="A4" s="20">
        <v>44836.798414351855</v>
      </c>
      <c r="B4" s="2">
        <v>6.29</v>
      </c>
      <c r="C4" s="4">
        <v>1.17</v>
      </c>
      <c r="D4" s="4">
        <f t="shared" si="0"/>
        <v>7.3592999999999993</v>
      </c>
      <c r="E4" s="4">
        <f t="shared" si="1"/>
        <v>229.6293</v>
      </c>
      <c r="F4" s="4">
        <f t="shared" si="2"/>
        <v>2.9300000000006321E-2</v>
      </c>
      <c r="G4" s="12">
        <v>2023</v>
      </c>
    </row>
    <row r="5" spans="1:8" x14ac:dyDescent="0.2">
      <c r="A5" s="20">
        <v>44837.135763888888</v>
      </c>
      <c r="B5" s="2">
        <v>6.3</v>
      </c>
      <c r="C5" s="4">
        <v>1.17</v>
      </c>
      <c r="D5" s="4">
        <f t="shared" si="0"/>
        <v>7.3709999999999996</v>
      </c>
      <c r="E5" s="4">
        <f t="shared" si="1"/>
        <v>229.64100000000002</v>
      </c>
      <c r="F5" s="4">
        <f t="shared" si="2"/>
        <v>4.1000000000025238E-2</v>
      </c>
      <c r="G5" s="12">
        <v>2023</v>
      </c>
    </row>
    <row r="6" spans="1:8" x14ac:dyDescent="0.2">
      <c r="A6" s="20">
        <v>44837.31659722222</v>
      </c>
      <c r="B6" s="2">
        <v>6.31</v>
      </c>
      <c r="C6" s="4">
        <v>1.17</v>
      </c>
      <c r="D6" s="4">
        <f t="shared" si="0"/>
        <v>7.3826999999999989</v>
      </c>
      <c r="E6" s="4">
        <f t="shared" si="1"/>
        <v>229.65270000000001</v>
      </c>
      <c r="F6" s="4">
        <f t="shared" si="2"/>
        <v>5.2700000000015734E-2</v>
      </c>
      <c r="G6" s="12">
        <v>2023</v>
      </c>
    </row>
    <row r="7" spans="1:8" x14ac:dyDescent="0.2">
      <c r="A7" s="20">
        <v>44837.343287037038</v>
      </c>
      <c r="B7" s="2">
        <v>6.32</v>
      </c>
      <c r="C7" s="4">
        <v>1.17</v>
      </c>
      <c r="D7" s="4">
        <f t="shared" si="0"/>
        <v>7.3944000000000001</v>
      </c>
      <c r="E7" s="4">
        <f t="shared" si="1"/>
        <v>229.6644</v>
      </c>
      <c r="F7" s="4">
        <f t="shared" si="2"/>
        <v>6.440000000000623E-2</v>
      </c>
      <c r="G7" s="12">
        <v>2023</v>
      </c>
    </row>
    <row r="8" spans="1:8" x14ac:dyDescent="0.2">
      <c r="A8" s="20">
        <v>44837.388495370367</v>
      </c>
      <c r="B8" s="2">
        <v>6.33</v>
      </c>
      <c r="C8" s="4">
        <v>1.17</v>
      </c>
      <c r="D8" s="4">
        <f t="shared" si="0"/>
        <v>7.4060999999999995</v>
      </c>
      <c r="E8" s="4">
        <f t="shared" si="1"/>
        <v>229.67610000000002</v>
      </c>
      <c r="F8" s="4">
        <f t="shared" si="2"/>
        <v>7.6100000000025148E-2</v>
      </c>
      <c r="G8" s="12">
        <v>2023</v>
      </c>
    </row>
    <row r="9" spans="1:8" x14ac:dyDescent="0.2">
      <c r="A9" s="20">
        <v>44837.396828703706</v>
      </c>
      <c r="B9" s="2">
        <v>6.34</v>
      </c>
      <c r="C9" s="4">
        <v>1.17</v>
      </c>
      <c r="D9" s="4">
        <f t="shared" si="0"/>
        <v>7.4177999999999997</v>
      </c>
      <c r="E9" s="4">
        <f t="shared" si="1"/>
        <v>229.68780000000001</v>
      </c>
      <c r="F9" s="4">
        <f t="shared" si="2"/>
        <v>8.7800000000015643E-2</v>
      </c>
      <c r="G9" s="12">
        <v>2023</v>
      </c>
    </row>
    <row r="10" spans="1:8" x14ac:dyDescent="0.2">
      <c r="A10" s="20">
        <v>44837.40320601852</v>
      </c>
      <c r="B10" s="2">
        <v>6.35</v>
      </c>
      <c r="C10" s="4">
        <v>1.17</v>
      </c>
      <c r="D10" s="4">
        <f t="shared" si="0"/>
        <v>7.4294999999999991</v>
      </c>
      <c r="E10" s="4">
        <f t="shared" si="1"/>
        <v>229.6995</v>
      </c>
      <c r="F10" s="4">
        <f t="shared" si="2"/>
        <v>9.9500000000006139E-2</v>
      </c>
      <c r="G10" s="12">
        <v>2023</v>
      </c>
    </row>
    <row r="11" spans="1:8" x14ac:dyDescent="0.2">
      <c r="A11" s="20">
        <v>44855.323912037034</v>
      </c>
      <c r="B11" s="2">
        <v>6.36</v>
      </c>
      <c r="C11" s="4">
        <v>1.17</v>
      </c>
      <c r="D11" s="4">
        <f t="shared" si="0"/>
        <v>7.4412000000000003</v>
      </c>
      <c r="E11" s="4">
        <f t="shared" si="1"/>
        <v>229.71120000000002</v>
      </c>
      <c r="F11" s="4">
        <f t="shared" si="2"/>
        <v>0.11120000000002506</v>
      </c>
      <c r="G11" s="12">
        <v>2023</v>
      </c>
    </row>
    <row r="12" spans="1:8" x14ac:dyDescent="0.2">
      <c r="A12" s="20">
        <v>44856.869131944448</v>
      </c>
      <c r="B12" s="2">
        <v>6.37</v>
      </c>
      <c r="C12" s="4">
        <v>1.17</v>
      </c>
      <c r="D12" s="4">
        <f t="shared" si="0"/>
        <v>7.4528999999999996</v>
      </c>
      <c r="E12" s="4">
        <f t="shared" si="1"/>
        <v>229.72290000000001</v>
      </c>
      <c r="F12" s="4">
        <f t="shared" si="2"/>
        <v>0.12290000000001555</v>
      </c>
      <c r="G12" s="12">
        <v>2023</v>
      </c>
    </row>
    <row r="13" spans="1:8" x14ac:dyDescent="0.2">
      <c r="A13" s="20">
        <v>44856.871388888889</v>
      </c>
      <c r="B13" s="2">
        <v>6.38</v>
      </c>
      <c r="C13" s="4">
        <v>1.17</v>
      </c>
      <c r="D13" s="4">
        <f t="shared" si="0"/>
        <v>7.464599999999999</v>
      </c>
      <c r="E13" s="4">
        <f t="shared" si="1"/>
        <v>229.7346</v>
      </c>
      <c r="F13" s="4">
        <f t="shared" si="2"/>
        <v>0.13460000000000605</v>
      </c>
      <c r="G13" s="12">
        <v>2023</v>
      </c>
    </row>
    <row r="14" spans="1:8" x14ac:dyDescent="0.2">
      <c r="A14" s="20">
        <v>44856.876134259262</v>
      </c>
      <c r="B14" s="2">
        <v>6.39</v>
      </c>
      <c r="C14" s="4">
        <v>1.17</v>
      </c>
      <c r="D14" s="4">
        <f t="shared" si="0"/>
        <v>7.4762999999999993</v>
      </c>
      <c r="E14" s="4">
        <f t="shared" si="1"/>
        <v>229.74630000000002</v>
      </c>
      <c r="F14" s="4">
        <f t="shared" si="2"/>
        <v>0.14630000000002497</v>
      </c>
      <c r="G14" s="12">
        <v>2023</v>
      </c>
    </row>
    <row r="15" spans="1:8" x14ac:dyDescent="0.2">
      <c r="A15" s="20">
        <v>44856.878634259258</v>
      </c>
      <c r="B15" s="2">
        <v>6.4</v>
      </c>
      <c r="C15" s="4">
        <v>1.17</v>
      </c>
      <c r="D15" s="4">
        <f t="shared" si="0"/>
        <v>7.4879999999999995</v>
      </c>
      <c r="E15" s="4">
        <f t="shared" si="1"/>
        <v>229.75800000000001</v>
      </c>
      <c r="F15" s="4">
        <f t="shared" si="2"/>
        <v>0.15800000000001546</v>
      </c>
      <c r="G15" s="12">
        <v>2023</v>
      </c>
    </row>
    <row r="16" spans="1:8" x14ac:dyDescent="0.2">
      <c r="A16" s="20">
        <v>44856.882673611108</v>
      </c>
      <c r="B16" s="2">
        <v>6.41</v>
      </c>
      <c r="C16" s="4">
        <v>1.17</v>
      </c>
      <c r="D16" s="4">
        <f t="shared" si="0"/>
        <v>7.4996999999999998</v>
      </c>
      <c r="E16" s="4">
        <f t="shared" si="1"/>
        <v>229.7697</v>
      </c>
      <c r="F16" s="4">
        <f t="shared" si="2"/>
        <v>0.16970000000000596</v>
      </c>
      <c r="G16" s="12">
        <v>2023</v>
      </c>
    </row>
    <row r="17" spans="1:7" x14ac:dyDescent="0.2">
      <c r="A17" s="20">
        <v>44856.88585648148</v>
      </c>
      <c r="B17" s="2">
        <v>6.42</v>
      </c>
      <c r="C17" s="4">
        <v>1.17</v>
      </c>
      <c r="D17" s="4">
        <f t="shared" si="0"/>
        <v>7.5113999999999992</v>
      </c>
      <c r="E17" s="4">
        <f t="shared" si="1"/>
        <v>229.78140000000002</v>
      </c>
      <c r="F17" s="4">
        <f t="shared" si="2"/>
        <v>0.18140000000002487</v>
      </c>
      <c r="G17" s="12">
        <v>2023</v>
      </c>
    </row>
    <row r="18" spans="1:7" x14ac:dyDescent="0.2">
      <c r="A18" s="20">
        <v>44856.889108796298</v>
      </c>
      <c r="B18" s="2">
        <v>6.43</v>
      </c>
      <c r="C18" s="4">
        <v>1.17</v>
      </c>
      <c r="D18" s="4">
        <f t="shared" si="0"/>
        <v>7.5230999999999995</v>
      </c>
      <c r="E18" s="4">
        <f t="shared" si="1"/>
        <v>229.79310000000001</v>
      </c>
      <c r="F18" s="4">
        <f t="shared" si="2"/>
        <v>0.19310000000001537</v>
      </c>
      <c r="G18" s="12">
        <v>2023</v>
      </c>
    </row>
    <row r="19" spans="1:7" x14ac:dyDescent="0.2">
      <c r="A19" s="20">
        <v>44856.891967592594</v>
      </c>
      <c r="B19" s="2">
        <v>6.44</v>
      </c>
      <c r="C19" s="4">
        <v>1.17</v>
      </c>
      <c r="D19" s="4">
        <f t="shared" si="0"/>
        <v>7.5347999999999997</v>
      </c>
      <c r="E19" s="4">
        <f t="shared" si="1"/>
        <v>229.8048</v>
      </c>
      <c r="F19" s="4">
        <f t="shared" si="2"/>
        <v>0.20480000000000587</v>
      </c>
      <c r="G19" s="12">
        <v>2023</v>
      </c>
    </row>
    <row r="20" spans="1:7" x14ac:dyDescent="0.2">
      <c r="A20" s="20">
        <v>44856.97011574074</v>
      </c>
      <c r="B20" s="2">
        <v>6.45</v>
      </c>
      <c r="C20" s="4">
        <v>1.17</v>
      </c>
      <c r="D20" s="4">
        <f t="shared" si="0"/>
        <v>7.5465</v>
      </c>
      <c r="E20" s="4">
        <f t="shared" si="1"/>
        <v>229.81650000000002</v>
      </c>
      <c r="F20" s="4">
        <f t="shared" si="2"/>
        <v>0.21650000000002478</v>
      </c>
      <c r="G20" s="12">
        <v>2023</v>
      </c>
    </row>
    <row r="21" spans="1:7" x14ac:dyDescent="0.2">
      <c r="A21" s="20">
        <v>44857.006064814814</v>
      </c>
      <c r="B21" s="2">
        <v>6.46</v>
      </c>
      <c r="C21" s="4">
        <v>1.17</v>
      </c>
      <c r="D21" s="4">
        <f t="shared" si="0"/>
        <v>7.5581999999999994</v>
      </c>
      <c r="E21" s="4">
        <f t="shared" si="1"/>
        <v>229.82820000000001</v>
      </c>
      <c r="F21" s="4">
        <f t="shared" si="2"/>
        <v>0.22820000000001528</v>
      </c>
      <c r="G21" s="12">
        <v>2023</v>
      </c>
    </row>
    <row r="22" spans="1:7" x14ac:dyDescent="0.2">
      <c r="A22" s="20">
        <v>44857.011828703704</v>
      </c>
      <c r="B22" s="2">
        <v>6.47</v>
      </c>
      <c r="C22" s="4">
        <v>1.17</v>
      </c>
      <c r="D22" s="4">
        <f t="shared" si="0"/>
        <v>7.5698999999999996</v>
      </c>
      <c r="E22" s="4">
        <f t="shared" si="1"/>
        <v>229.8399</v>
      </c>
      <c r="F22" s="4">
        <f t="shared" si="2"/>
        <v>0.23990000000000578</v>
      </c>
      <c r="G22" s="12">
        <v>2023</v>
      </c>
    </row>
    <row r="23" spans="1:7" x14ac:dyDescent="0.2">
      <c r="A23" s="20">
        <v>44857.013726851852</v>
      </c>
      <c r="B23" s="2">
        <v>6.48</v>
      </c>
      <c r="C23" s="4">
        <v>1.17</v>
      </c>
      <c r="D23" s="4">
        <f t="shared" si="0"/>
        <v>7.5815999999999999</v>
      </c>
      <c r="E23" s="4">
        <f t="shared" si="1"/>
        <v>229.85160000000002</v>
      </c>
      <c r="F23" s="4">
        <f t="shared" si="2"/>
        <v>0.25160000000002469</v>
      </c>
      <c r="G23" s="12">
        <v>2023</v>
      </c>
    </row>
    <row r="24" spans="1:7" x14ac:dyDescent="0.2">
      <c r="A24" s="20">
        <v>44857.016365740739</v>
      </c>
      <c r="B24" s="2">
        <v>6.49</v>
      </c>
      <c r="C24" s="4">
        <v>1.17</v>
      </c>
      <c r="D24" s="4">
        <f t="shared" si="0"/>
        <v>7.5933000000000002</v>
      </c>
      <c r="E24" s="4">
        <f t="shared" si="1"/>
        <v>229.86330000000001</v>
      </c>
      <c r="F24" s="4">
        <f t="shared" si="2"/>
        <v>0.26330000000001519</v>
      </c>
      <c r="G24" s="12">
        <v>2023</v>
      </c>
    </row>
    <row r="25" spans="1:7" x14ac:dyDescent="0.2">
      <c r="A25" s="20">
        <v>44857.018599537034</v>
      </c>
      <c r="B25" s="2">
        <v>6.5</v>
      </c>
      <c r="C25" s="4">
        <v>1.17</v>
      </c>
      <c r="D25" s="4">
        <f t="shared" si="0"/>
        <v>7.6049999999999995</v>
      </c>
      <c r="E25" s="4">
        <f t="shared" si="1"/>
        <v>229.875</v>
      </c>
      <c r="F25" s="4">
        <f t="shared" si="2"/>
        <v>0.27500000000000568</v>
      </c>
      <c r="G25" s="12">
        <v>2023</v>
      </c>
    </row>
    <row r="26" spans="1:7" x14ac:dyDescent="0.2">
      <c r="A26" s="20">
        <v>44857.022141203706</v>
      </c>
      <c r="B26" s="2">
        <v>6.51</v>
      </c>
      <c r="C26" s="4">
        <v>1.17</v>
      </c>
      <c r="D26" s="4">
        <f t="shared" si="0"/>
        <v>7.6166999999999989</v>
      </c>
      <c r="E26" s="4">
        <f t="shared" si="1"/>
        <v>229.88670000000002</v>
      </c>
      <c r="F26" s="4">
        <f t="shared" si="2"/>
        <v>0.2867000000000246</v>
      </c>
      <c r="G26" s="12">
        <v>2023</v>
      </c>
    </row>
    <row r="27" spans="1:7" x14ac:dyDescent="0.2">
      <c r="A27" s="20">
        <v>44857.024560185186</v>
      </c>
      <c r="B27" s="2">
        <v>6.52</v>
      </c>
      <c r="C27" s="4">
        <v>1.17</v>
      </c>
      <c r="D27" s="4">
        <f t="shared" si="0"/>
        <v>7.6283999999999992</v>
      </c>
      <c r="E27" s="4">
        <f t="shared" si="1"/>
        <v>229.89840000000001</v>
      </c>
      <c r="F27" s="4">
        <f t="shared" si="2"/>
        <v>0.2984000000000151</v>
      </c>
      <c r="G27" s="12">
        <v>2023</v>
      </c>
    </row>
    <row r="28" spans="1:7" x14ac:dyDescent="0.2">
      <c r="A28" s="20">
        <v>44857.026388888888</v>
      </c>
      <c r="B28" s="2">
        <v>6.53</v>
      </c>
      <c r="C28" s="4">
        <v>1.17</v>
      </c>
      <c r="D28" s="4">
        <f t="shared" si="0"/>
        <v>7.6400999999999994</v>
      </c>
      <c r="E28" s="4">
        <f t="shared" si="1"/>
        <v>229.9101</v>
      </c>
      <c r="F28" s="4">
        <f t="shared" si="2"/>
        <v>0.31010000000000559</v>
      </c>
      <c r="G28" s="12">
        <v>2023</v>
      </c>
    </row>
    <row r="29" spans="1:7" x14ac:dyDescent="0.2">
      <c r="A29" s="20">
        <v>44857.028321759259</v>
      </c>
      <c r="B29" s="2">
        <v>6.54</v>
      </c>
      <c r="C29" s="4">
        <v>1.17</v>
      </c>
      <c r="D29" s="4">
        <f t="shared" si="0"/>
        <v>7.6517999999999997</v>
      </c>
      <c r="E29" s="4">
        <f t="shared" si="1"/>
        <v>229.92180000000002</v>
      </c>
      <c r="F29" s="4">
        <f t="shared" si="2"/>
        <v>0.32180000000002451</v>
      </c>
      <c r="G29" s="12">
        <v>2023</v>
      </c>
    </row>
    <row r="30" spans="1:7" x14ac:dyDescent="0.2">
      <c r="A30" s="20">
        <v>44857.030995370369</v>
      </c>
      <c r="B30" s="2">
        <v>6.55</v>
      </c>
      <c r="C30" s="4">
        <v>1.17</v>
      </c>
      <c r="D30" s="4">
        <f t="shared" si="0"/>
        <v>7.6634999999999991</v>
      </c>
      <c r="E30" s="4">
        <f t="shared" si="1"/>
        <v>229.93350000000001</v>
      </c>
      <c r="F30" s="4">
        <f t="shared" si="2"/>
        <v>0.33350000000001501</v>
      </c>
      <c r="G30" s="12">
        <v>2023</v>
      </c>
    </row>
    <row r="31" spans="1:7" x14ac:dyDescent="0.2">
      <c r="A31" s="20">
        <v>44857.033206018517</v>
      </c>
      <c r="B31" s="2">
        <v>6.56</v>
      </c>
      <c r="C31" s="4">
        <v>1.17</v>
      </c>
      <c r="D31" s="4">
        <f t="shared" ref="D31:D94" si="3">B31*C31</f>
        <v>7.6751999999999994</v>
      </c>
      <c r="E31" s="4">
        <f t="shared" si="1"/>
        <v>229.9452</v>
      </c>
      <c r="F31" s="4">
        <f t="shared" si="2"/>
        <v>0.3452000000000055</v>
      </c>
      <c r="G31" s="12">
        <v>2023</v>
      </c>
    </row>
    <row r="32" spans="1:7" x14ac:dyDescent="0.2">
      <c r="A32" s="20">
        <v>44857.035138888888</v>
      </c>
      <c r="B32" s="2">
        <v>6.57</v>
      </c>
      <c r="C32" s="4">
        <v>1.17</v>
      </c>
      <c r="D32" s="4">
        <f t="shared" si="3"/>
        <v>7.6868999999999996</v>
      </c>
      <c r="E32" s="4">
        <f t="shared" si="1"/>
        <v>229.95690000000002</v>
      </c>
      <c r="F32" s="4">
        <f t="shared" si="2"/>
        <v>0.35690000000002442</v>
      </c>
      <c r="G32" s="12">
        <v>2023</v>
      </c>
    </row>
    <row r="33" spans="1:8" x14ac:dyDescent="0.2">
      <c r="A33" s="20">
        <v>44857.037546296298</v>
      </c>
      <c r="B33" s="2">
        <v>6.58</v>
      </c>
      <c r="C33" s="4">
        <v>1.17</v>
      </c>
      <c r="D33" s="4">
        <f t="shared" si="3"/>
        <v>7.6985999999999999</v>
      </c>
      <c r="E33" s="4">
        <f t="shared" si="1"/>
        <v>229.96860000000001</v>
      </c>
      <c r="F33" s="4">
        <f t="shared" si="2"/>
        <v>0.36860000000001492</v>
      </c>
      <c r="G33" s="12">
        <v>2023</v>
      </c>
    </row>
    <row r="34" spans="1:8" x14ac:dyDescent="0.2">
      <c r="A34" s="20">
        <v>44857.041087962964</v>
      </c>
      <c r="B34" s="2">
        <v>6.59</v>
      </c>
      <c r="C34" s="4">
        <v>1.17</v>
      </c>
      <c r="D34" s="4">
        <f t="shared" si="3"/>
        <v>7.7102999999999993</v>
      </c>
      <c r="E34" s="4">
        <f t="shared" si="1"/>
        <v>229.9803</v>
      </c>
      <c r="F34" s="4">
        <f t="shared" si="2"/>
        <v>0.38030000000000541</v>
      </c>
      <c r="G34" s="12">
        <v>2023</v>
      </c>
    </row>
    <row r="35" spans="1:8" x14ac:dyDescent="0.2">
      <c r="A35" s="20">
        <v>44857.04378472222</v>
      </c>
      <c r="B35" s="2">
        <v>6.6</v>
      </c>
      <c r="C35" s="4">
        <v>1.17</v>
      </c>
      <c r="D35" s="4">
        <f t="shared" si="3"/>
        <v>7.7219999999999995</v>
      </c>
      <c r="E35" s="4">
        <f t="shared" si="1"/>
        <v>229.99200000000002</v>
      </c>
      <c r="F35" s="4">
        <f t="shared" si="2"/>
        <v>0.39200000000002433</v>
      </c>
      <c r="G35" s="12">
        <v>2023</v>
      </c>
    </row>
    <row r="36" spans="1:8" x14ac:dyDescent="0.2">
      <c r="A36" s="20">
        <v>44857.046805555554</v>
      </c>
      <c r="B36" s="2">
        <v>6.61</v>
      </c>
      <c r="C36" s="4">
        <v>1.17</v>
      </c>
      <c r="D36" s="4">
        <f t="shared" si="3"/>
        <v>7.7336999999999998</v>
      </c>
      <c r="E36" s="4">
        <f t="shared" si="1"/>
        <v>230.00370000000001</v>
      </c>
      <c r="F36" s="4">
        <f t="shared" si="2"/>
        <v>0.40370000000001482</v>
      </c>
      <c r="G36" s="12">
        <v>2023</v>
      </c>
    </row>
    <row r="37" spans="1:8" x14ac:dyDescent="0.2">
      <c r="A37" s="20">
        <v>44857.049247685187</v>
      </c>
      <c r="B37" s="2">
        <v>6.62</v>
      </c>
      <c r="C37" s="4">
        <v>1.17</v>
      </c>
      <c r="D37" s="4">
        <f t="shared" si="3"/>
        <v>7.7454000000000001</v>
      </c>
      <c r="E37" s="4">
        <f t="shared" si="1"/>
        <v>230.0154</v>
      </c>
      <c r="F37" s="4">
        <f t="shared" si="2"/>
        <v>0.41540000000000532</v>
      </c>
      <c r="G37" s="12">
        <v>2023</v>
      </c>
    </row>
    <row r="38" spans="1:8" x14ac:dyDescent="0.2">
      <c r="A38" s="20">
        <v>44857.056342592594</v>
      </c>
      <c r="B38" s="2">
        <v>6.63</v>
      </c>
      <c r="C38" s="4">
        <v>1.17</v>
      </c>
      <c r="D38" s="4">
        <f t="shared" si="3"/>
        <v>7.7570999999999994</v>
      </c>
      <c r="E38" s="4">
        <f t="shared" si="1"/>
        <v>230.02710000000002</v>
      </c>
      <c r="F38" s="4">
        <f t="shared" si="2"/>
        <v>0.42710000000002424</v>
      </c>
      <c r="G38" s="12">
        <v>2023</v>
      </c>
    </row>
    <row r="39" spans="1:8" x14ac:dyDescent="0.2">
      <c r="A39" s="20">
        <v>44857.135416666664</v>
      </c>
      <c r="B39" s="2">
        <v>6.63</v>
      </c>
      <c r="C39" s="4">
        <v>1.17</v>
      </c>
      <c r="D39" s="4">
        <f t="shared" si="3"/>
        <v>7.7570999999999994</v>
      </c>
      <c r="E39" s="4">
        <f t="shared" si="1"/>
        <v>230.02710000000002</v>
      </c>
      <c r="F39" s="4">
        <f t="shared" si="2"/>
        <v>0.42710000000002424</v>
      </c>
      <c r="G39" s="12">
        <v>2023</v>
      </c>
    </row>
    <row r="40" spans="1:8" x14ac:dyDescent="0.2">
      <c r="A40" s="22">
        <v>-999</v>
      </c>
      <c r="B40" s="23">
        <v>-999</v>
      </c>
      <c r="C40" s="23">
        <v>-999</v>
      </c>
      <c r="D40" s="23">
        <v>-999</v>
      </c>
      <c r="E40" s="23">
        <v>-999</v>
      </c>
      <c r="F40" s="23">
        <v>-999</v>
      </c>
      <c r="G40" s="23">
        <v>-999</v>
      </c>
      <c r="H40" s="11" t="s">
        <v>13</v>
      </c>
    </row>
    <row r="41" spans="1:8" x14ac:dyDescent="0.2">
      <c r="A41" s="20">
        <v>44872.8125</v>
      </c>
      <c r="B41" s="2">
        <v>0</v>
      </c>
      <c r="C41" s="2">
        <v>1.2</v>
      </c>
      <c r="D41" s="4">
        <f t="shared" si="3"/>
        <v>0</v>
      </c>
      <c r="E41" s="4">
        <f>D41+E$39</f>
        <v>230.02710000000002</v>
      </c>
      <c r="F41" s="4">
        <f>E41-229.6</f>
        <v>0.42710000000002424</v>
      </c>
      <c r="G41" s="2">
        <v>2023</v>
      </c>
      <c r="H41" s="11" t="s">
        <v>5</v>
      </c>
    </row>
    <row r="42" spans="1:8" x14ac:dyDescent="0.2">
      <c r="A42" s="20">
        <v>44874.16783564815</v>
      </c>
      <c r="B42" s="2">
        <v>0.01</v>
      </c>
      <c r="C42" s="2">
        <v>1.2</v>
      </c>
      <c r="D42" s="4">
        <f t="shared" si="3"/>
        <v>1.2E-2</v>
      </c>
      <c r="E42" s="4">
        <f t="shared" ref="E42:E105" si="4">D42+E$39</f>
        <v>230.03910000000002</v>
      </c>
      <c r="F42" s="4">
        <f t="shared" ref="F42:F105" si="5">E42-229.6</f>
        <v>0.43910000000002469</v>
      </c>
      <c r="G42" s="2">
        <v>2023</v>
      </c>
    </row>
    <row r="43" spans="1:8" x14ac:dyDescent="0.2">
      <c r="A43" s="20">
        <v>44874.171990740739</v>
      </c>
      <c r="B43" s="2">
        <v>0.02</v>
      </c>
      <c r="C43" s="2">
        <v>1.2</v>
      </c>
      <c r="D43" s="4">
        <f t="shared" si="3"/>
        <v>2.4E-2</v>
      </c>
      <c r="E43" s="4">
        <f t="shared" si="4"/>
        <v>230.05110000000002</v>
      </c>
      <c r="F43" s="4">
        <f t="shared" si="5"/>
        <v>0.45110000000002515</v>
      </c>
      <c r="G43" s="2">
        <v>2023</v>
      </c>
    </row>
    <row r="44" spans="1:8" x14ac:dyDescent="0.2">
      <c r="A44" s="20">
        <v>44874.21802083333</v>
      </c>
      <c r="B44" s="2">
        <v>0.03</v>
      </c>
      <c r="C44" s="2">
        <v>1.2</v>
      </c>
      <c r="D44" s="4">
        <f t="shared" si="3"/>
        <v>3.5999999999999997E-2</v>
      </c>
      <c r="E44" s="4">
        <f t="shared" si="4"/>
        <v>230.06310000000002</v>
      </c>
      <c r="F44" s="4">
        <f t="shared" si="5"/>
        <v>0.4631000000000256</v>
      </c>
      <c r="G44" s="2">
        <v>2023</v>
      </c>
    </row>
    <row r="45" spans="1:8" x14ac:dyDescent="0.2">
      <c r="A45" s="20">
        <v>44875.423472222225</v>
      </c>
      <c r="B45" s="2">
        <v>0.04</v>
      </c>
      <c r="C45" s="2">
        <v>1.2</v>
      </c>
      <c r="D45" s="4">
        <f t="shared" si="3"/>
        <v>4.8000000000000001E-2</v>
      </c>
      <c r="E45" s="4">
        <f t="shared" si="4"/>
        <v>230.07510000000002</v>
      </c>
      <c r="F45" s="4">
        <f t="shared" si="5"/>
        <v>0.47510000000002606</v>
      </c>
      <c r="G45" s="2">
        <v>2023</v>
      </c>
    </row>
    <row r="46" spans="1:8" x14ac:dyDescent="0.2">
      <c r="A46" s="20">
        <v>44875.442997685182</v>
      </c>
      <c r="B46" s="2">
        <v>0.05</v>
      </c>
      <c r="C46" s="2">
        <v>1.2</v>
      </c>
      <c r="D46" s="4">
        <f>B46*C46</f>
        <v>0.06</v>
      </c>
      <c r="E46" s="4">
        <f t="shared" si="4"/>
        <v>230.08710000000002</v>
      </c>
      <c r="F46" s="4">
        <f t="shared" si="5"/>
        <v>0.48710000000002651</v>
      </c>
      <c r="G46" s="2">
        <v>2023</v>
      </c>
    </row>
    <row r="47" spans="1:8" x14ac:dyDescent="0.2">
      <c r="A47" s="20">
        <v>44875.459039351852</v>
      </c>
      <c r="B47" s="2">
        <v>0.06</v>
      </c>
      <c r="C47" s="2">
        <v>1.2</v>
      </c>
      <c r="D47" s="4">
        <f t="shared" si="3"/>
        <v>7.1999999999999995E-2</v>
      </c>
      <c r="E47" s="4">
        <f t="shared" si="4"/>
        <v>230.09910000000002</v>
      </c>
      <c r="F47" s="4">
        <f t="shared" si="5"/>
        <v>0.49910000000002697</v>
      </c>
      <c r="G47" s="2">
        <v>2023</v>
      </c>
    </row>
    <row r="48" spans="1:8" x14ac:dyDescent="0.2">
      <c r="A48" s="20">
        <v>44875.538425925923</v>
      </c>
      <c r="B48" s="2">
        <v>7.0000000000000007E-2</v>
      </c>
      <c r="C48" s="2">
        <v>1.2</v>
      </c>
      <c r="D48" s="4">
        <f t="shared" si="3"/>
        <v>8.4000000000000005E-2</v>
      </c>
      <c r="E48" s="4">
        <f t="shared" si="4"/>
        <v>230.11110000000002</v>
      </c>
      <c r="F48" s="4">
        <f t="shared" si="5"/>
        <v>0.51110000000002742</v>
      </c>
      <c r="G48" s="2">
        <v>2023</v>
      </c>
    </row>
    <row r="49" spans="1:7" x14ac:dyDescent="0.2">
      <c r="A49" s="20">
        <v>44875.546064814815</v>
      </c>
      <c r="B49" s="2">
        <v>0.08</v>
      </c>
      <c r="C49" s="2">
        <v>1.2</v>
      </c>
      <c r="D49" s="4">
        <f t="shared" si="3"/>
        <v>9.6000000000000002E-2</v>
      </c>
      <c r="E49" s="4">
        <f t="shared" si="4"/>
        <v>230.12310000000002</v>
      </c>
      <c r="F49" s="4">
        <f t="shared" si="5"/>
        <v>0.52310000000002788</v>
      </c>
      <c r="G49" s="2">
        <v>2023</v>
      </c>
    </row>
    <row r="50" spans="1:7" x14ac:dyDescent="0.2">
      <c r="A50" s="20">
        <v>44875.554212962961</v>
      </c>
      <c r="B50" s="2">
        <v>0.09</v>
      </c>
      <c r="C50" s="2">
        <v>1.2</v>
      </c>
      <c r="D50" s="4">
        <f t="shared" si="3"/>
        <v>0.108</v>
      </c>
      <c r="E50" s="4">
        <f t="shared" si="4"/>
        <v>230.13510000000002</v>
      </c>
      <c r="F50" s="4">
        <f t="shared" si="5"/>
        <v>0.53510000000002833</v>
      </c>
      <c r="G50" s="2">
        <v>2023</v>
      </c>
    </row>
    <row r="51" spans="1:7" x14ac:dyDescent="0.2">
      <c r="A51" s="20">
        <v>44875.560972222222</v>
      </c>
      <c r="B51" s="2">
        <v>0.1</v>
      </c>
      <c r="C51" s="2">
        <v>1.2</v>
      </c>
      <c r="D51" s="4">
        <f t="shared" si="3"/>
        <v>0.12</v>
      </c>
      <c r="E51" s="4">
        <f t="shared" si="4"/>
        <v>230.14710000000002</v>
      </c>
      <c r="F51" s="4">
        <f t="shared" si="5"/>
        <v>0.54710000000002879</v>
      </c>
      <c r="G51" s="2">
        <v>2023</v>
      </c>
    </row>
    <row r="52" spans="1:7" x14ac:dyDescent="0.2">
      <c r="A52" s="20">
        <v>44875.56962962963</v>
      </c>
      <c r="B52" s="2">
        <v>0.11</v>
      </c>
      <c r="C52" s="2">
        <v>1.2</v>
      </c>
      <c r="D52" s="4">
        <f t="shared" si="3"/>
        <v>0.13200000000000001</v>
      </c>
      <c r="E52" s="4">
        <f t="shared" si="4"/>
        <v>230.15910000000002</v>
      </c>
      <c r="F52" s="4">
        <f t="shared" si="5"/>
        <v>0.55910000000002924</v>
      </c>
      <c r="G52" s="2">
        <v>2023</v>
      </c>
    </row>
    <row r="53" spans="1:7" x14ac:dyDescent="0.2">
      <c r="A53" s="20">
        <v>44875.577002314814</v>
      </c>
      <c r="B53" s="2">
        <v>0.12</v>
      </c>
      <c r="C53" s="2">
        <v>1.2</v>
      </c>
      <c r="D53" s="4">
        <f t="shared" si="3"/>
        <v>0.14399999999999999</v>
      </c>
      <c r="E53" s="4">
        <f t="shared" si="4"/>
        <v>230.17110000000002</v>
      </c>
      <c r="F53" s="4">
        <f t="shared" si="5"/>
        <v>0.5711000000000297</v>
      </c>
      <c r="G53" s="2">
        <v>2023</v>
      </c>
    </row>
    <row r="54" spans="1:7" x14ac:dyDescent="0.2">
      <c r="A54" s="20">
        <v>44875.58662037037</v>
      </c>
      <c r="B54" s="2">
        <v>0.13</v>
      </c>
      <c r="C54" s="2">
        <v>1.2</v>
      </c>
      <c r="D54" s="4">
        <f t="shared" si="3"/>
        <v>0.156</v>
      </c>
      <c r="E54" s="4">
        <f t="shared" si="4"/>
        <v>230.18310000000002</v>
      </c>
      <c r="F54" s="4">
        <f t="shared" si="5"/>
        <v>0.58310000000003015</v>
      </c>
      <c r="G54" s="2">
        <v>2023</v>
      </c>
    </row>
    <row r="55" spans="1:7" x14ac:dyDescent="0.2">
      <c r="A55" s="20">
        <v>44875.594282407408</v>
      </c>
      <c r="B55" s="2">
        <v>0.14000000000000001</v>
      </c>
      <c r="C55" s="2">
        <v>1.2</v>
      </c>
      <c r="D55" s="4">
        <f t="shared" si="3"/>
        <v>0.16800000000000001</v>
      </c>
      <c r="E55" s="4">
        <f t="shared" si="4"/>
        <v>230.19510000000002</v>
      </c>
      <c r="F55" s="4">
        <f t="shared" si="5"/>
        <v>0.5951000000000306</v>
      </c>
      <c r="G55" s="2">
        <v>2023</v>
      </c>
    </row>
    <row r="56" spans="1:7" x14ac:dyDescent="0.2">
      <c r="A56" s="20">
        <v>44875.604155092595</v>
      </c>
      <c r="B56" s="2">
        <v>0.15</v>
      </c>
      <c r="C56" s="2">
        <v>1.2</v>
      </c>
      <c r="D56" s="4">
        <f t="shared" si="3"/>
        <v>0.18</v>
      </c>
      <c r="E56" s="4">
        <f t="shared" si="4"/>
        <v>230.20710000000003</v>
      </c>
      <c r="F56" s="4">
        <f t="shared" si="5"/>
        <v>0.60710000000003106</v>
      </c>
      <c r="G56" s="2">
        <v>2023</v>
      </c>
    </row>
    <row r="57" spans="1:7" x14ac:dyDescent="0.2">
      <c r="A57" s="20">
        <v>44875.612592592595</v>
      </c>
      <c r="B57" s="2">
        <v>0.16</v>
      </c>
      <c r="C57" s="2">
        <v>1.2</v>
      </c>
      <c r="D57" s="4">
        <f t="shared" si="3"/>
        <v>0.192</v>
      </c>
      <c r="E57" s="4">
        <f t="shared" si="4"/>
        <v>230.21910000000003</v>
      </c>
      <c r="F57" s="4">
        <f t="shared" si="5"/>
        <v>0.61910000000003151</v>
      </c>
      <c r="G57" s="2">
        <v>2023</v>
      </c>
    </row>
    <row r="58" spans="1:7" x14ac:dyDescent="0.2">
      <c r="A58" s="20">
        <v>44875.623495370368</v>
      </c>
      <c r="B58" s="2">
        <v>0.17</v>
      </c>
      <c r="C58" s="2">
        <v>1.2</v>
      </c>
      <c r="D58" s="4">
        <f t="shared" si="3"/>
        <v>0.20400000000000001</v>
      </c>
      <c r="E58" s="4">
        <f t="shared" si="4"/>
        <v>230.23110000000003</v>
      </c>
      <c r="F58" s="4">
        <f t="shared" si="5"/>
        <v>0.63110000000003197</v>
      </c>
      <c r="G58" s="2">
        <v>2023</v>
      </c>
    </row>
    <row r="59" spans="1:7" x14ac:dyDescent="0.2">
      <c r="A59" s="20">
        <v>44875.632835648146</v>
      </c>
      <c r="B59" s="2">
        <v>0.18</v>
      </c>
      <c r="C59" s="2">
        <v>1.2</v>
      </c>
      <c r="D59" s="4">
        <f t="shared" si="3"/>
        <v>0.216</v>
      </c>
      <c r="E59" s="4">
        <f t="shared" si="4"/>
        <v>230.24310000000003</v>
      </c>
      <c r="F59" s="4">
        <f t="shared" si="5"/>
        <v>0.64310000000003242</v>
      </c>
      <c r="G59" s="2">
        <v>2023</v>
      </c>
    </row>
    <row r="60" spans="1:7" x14ac:dyDescent="0.2">
      <c r="A60" s="20">
        <v>44875.645462962966</v>
      </c>
      <c r="B60" s="2">
        <v>0.19</v>
      </c>
      <c r="C60" s="2">
        <v>1.2</v>
      </c>
      <c r="D60" s="4">
        <f t="shared" si="3"/>
        <v>0.22799999999999998</v>
      </c>
      <c r="E60" s="4">
        <f t="shared" si="4"/>
        <v>230.25510000000003</v>
      </c>
      <c r="F60" s="4">
        <f t="shared" si="5"/>
        <v>0.65510000000003288</v>
      </c>
      <c r="G60" s="2">
        <v>2023</v>
      </c>
    </row>
    <row r="61" spans="1:7" x14ac:dyDescent="0.2">
      <c r="A61" s="20">
        <v>44875.693576388891</v>
      </c>
      <c r="B61" s="2">
        <v>0.2</v>
      </c>
      <c r="C61" s="2">
        <v>1.2</v>
      </c>
      <c r="D61" s="4">
        <f t="shared" si="3"/>
        <v>0.24</v>
      </c>
      <c r="E61" s="4">
        <f t="shared" si="4"/>
        <v>230.26710000000003</v>
      </c>
      <c r="F61" s="4">
        <f t="shared" si="5"/>
        <v>0.66710000000003333</v>
      </c>
      <c r="G61" s="2">
        <v>2023</v>
      </c>
    </row>
    <row r="62" spans="1:7" x14ac:dyDescent="0.2">
      <c r="A62" s="20">
        <v>44876.575972222221</v>
      </c>
      <c r="B62" s="2">
        <v>0.21</v>
      </c>
      <c r="C62" s="2">
        <v>1.2</v>
      </c>
      <c r="D62" s="4">
        <f t="shared" si="3"/>
        <v>0.252</v>
      </c>
      <c r="E62" s="4">
        <f t="shared" si="4"/>
        <v>230.27910000000003</v>
      </c>
      <c r="F62" s="4">
        <f t="shared" si="5"/>
        <v>0.67910000000003379</v>
      </c>
      <c r="G62" s="2">
        <v>2023</v>
      </c>
    </row>
    <row r="63" spans="1:7" x14ac:dyDescent="0.2">
      <c r="A63" s="20">
        <v>44876.603831018518</v>
      </c>
      <c r="B63" s="2">
        <v>0.22</v>
      </c>
      <c r="C63" s="2">
        <v>1.2</v>
      </c>
      <c r="D63" s="4">
        <f t="shared" si="3"/>
        <v>0.26400000000000001</v>
      </c>
      <c r="E63" s="4">
        <f t="shared" si="4"/>
        <v>230.29110000000003</v>
      </c>
      <c r="F63" s="4">
        <f t="shared" si="5"/>
        <v>0.69110000000003424</v>
      </c>
      <c r="G63" s="2">
        <v>2023</v>
      </c>
    </row>
    <row r="64" spans="1:7" x14ac:dyDescent="0.2">
      <c r="A64" s="20">
        <v>44877.535081018519</v>
      </c>
      <c r="B64" s="2">
        <v>0.23</v>
      </c>
      <c r="C64" s="2">
        <v>1.2</v>
      </c>
      <c r="D64" s="4">
        <f t="shared" si="3"/>
        <v>0.27600000000000002</v>
      </c>
      <c r="E64" s="4">
        <f t="shared" si="4"/>
        <v>230.30310000000003</v>
      </c>
      <c r="F64" s="4">
        <f t="shared" si="5"/>
        <v>0.7031000000000347</v>
      </c>
      <c r="G64" s="2">
        <v>2023</v>
      </c>
    </row>
    <row r="65" spans="1:7" x14ac:dyDescent="0.2">
      <c r="A65" s="20">
        <v>44877.629363425927</v>
      </c>
      <c r="B65" s="2">
        <v>0.24</v>
      </c>
      <c r="C65" s="2">
        <v>1.2</v>
      </c>
      <c r="D65" s="4">
        <f t="shared" si="3"/>
        <v>0.28799999999999998</v>
      </c>
      <c r="E65" s="4">
        <f t="shared" si="4"/>
        <v>230.31510000000003</v>
      </c>
      <c r="F65" s="4">
        <f t="shared" si="5"/>
        <v>0.71510000000003515</v>
      </c>
      <c r="G65" s="2">
        <v>2023</v>
      </c>
    </row>
    <row r="66" spans="1:7" x14ac:dyDescent="0.2">
      <c r="A66" s="20">
        <v>44878.438090277778</v>
      </c>
      <c r="B66" s="2">
        <v>0.25</v>
      </c>
      <c r="C66" s="2">
        <v>1.2</v>
      </c>
      <c r="D66" s="4">
        <f t="shared" si="3"/>
        <v>0.3</v>
      </c>
      <c r="E66" s="4">
        <f t="shared" si="4"/>
        <v>230.32710000000003</v>
      </c>
      <c r="F66" s="4">
        <f t="shared" si="5"/>
        <v>0.72710000000003561</v>
      </c>
      <c r="G66" s="2">
        <v>2023</v>
      </c>
    </row>
    <row r="67" spans="1:7" x14ac:dyDescent="0.2">
      <c r="A67" s="20">
        <v>44878.481192129628</v>
      </c>
      <c r="B67" s="2">
        <v>0.26</v>
      </c>
      <c r="C67" s="2">
        <v>1.2</v>
      </c>
      <c r="D67" s="4">
        <f t="shared" si="3"/>
        <v>0.312</v>
      </c>
      <c r="E67" s="4">
        <f t="shared" si="4"/>
        <v>230.33910000000003</v>
      </c>
      <c r="F67" s="4">
        <f t="shared" si="5"/>
        <v>0.73910000000003606</v>
      </c>
      <c r="G67" s="2">
        <v>2023</v>
      </c>
    </row>
    <row r="68" spans="1:7" x14ac:dyDescent="0.2">
      <c r="A68" s="20">
        <v>44878.583564814813</v>
      </c>
      <c r="B68" s="2">
        <v>0.27</v>
      </c>
      <c r="C68" s="2">
        <v>1.2</v>
      </c>
      <c r="D68" s="4">
        <f t="shared" si="3"/>
        <v>0.32400000000000001</v>
      </c>
      <c r="E68" s="4">
        <f t="shared" si="4"/>
        <v>230.35110000000003</v>
      </c>
      <c r="F68" s="4">
        <f t="shared" si="5"/>
        <v>0.75110000000003652</v>
      </c>
      <c r="G68" s="2">
        <v>2023</v>
      </c>
    </row>
    <row r="69" spans="1:7" x14ac:dyDescent="0.2">
      <c r="A69" s="20">
        <v>44879.467407407406</v>
      </c>
      <c r="B69" s="2">
        <v>0.28000000000000003</v>
      </c>
      <c r="C69" s="2">
        <v>1.2</v>
      </c>
      <c r="D69" s="4">
        <f t="shared" si="3"/>
        <v>0.33600000000000002</v>
      </c>
      <c r="E69" s="4">
        <f t="shared" si="4"/>
        <v>230.36310000000003</v>
      </c>
      <c r="F69" s="4">
        <f t="shared" si="5"/>
        <v>0.76310000000003697</v>
      </c>
      <c r="G69" s="2">
        <v>2023</v>
      </c>
    </row>
    <row r="70" spans="1:7" x14ac:dyDescent="0.2">
      <c r="A70" s="20">
        <v>44879.513506944444</v>
      </c>
      <c r="B70" s="2">
        <v>0.28999999999999998</v>
      </c>
      <c r="C70" s="2">
        <v>1.2</v>
      </c>
      <c r="D70" s="4">
        <f t="shared" si="3"/>
        <v>0.34799999999999998</v>
      </c>
      <c r="E70" s="4">
        <f t="shared" si="4"/>
        <v>230.37510000000003</v>
      </c>
      <c r="F70" s="4">
        <f t="shared" si="5"/>
        <v>0.77510000000003743</v>
      </c>
      <c r="G70" s="2">
        <v>2023</v>
      </c>
    </row>
    <row r="71" spans="1:7" x14ac:dyDescent="0.2">
      <c r="A71" s="20">
        <v>44879.564976851849</v>
      </c>
      <c r="B71" s="2">
        <v>0.3</v>
      </c>
      <c r="C71" s="2">
        <v>1.2</v>
      </c>
      <c r="D71" s="4">
        <f t="shared" si="3"/>
        <v>0.36</v>
      </c>
      <c r="E71" s="4">
        <f t="shared" si="4"/>
        <v>230.38710000000003</v>
      </c>
      <c r="F71" s="4">
        <f t="shared" si="5"/>
        <v>0.78710000000003788</v>
      </c>
      <c r="G71" s="2">
        <v>2023</v>
      </c>
    </row>
    <row r="72" spans="1:7" x14ac:dyDescent="0.2">
      <c r="A72" s="20">
        <v>44882.49596064815</v>
      </c>
      <c r="B72" s="2">
        <v>0.31</v>
      </c>
      <c r="C72" s="2">
        <v>1.2</v>
      </c>
      <c r="D72" s="4">
        <f t="shared" si="3"/>
        <v>0.372</v>
      </c>
      <c r="E72" s="4">
        <f t="shared" si="4"/>
        <v>230.39910000000003</v>
      </c>
      <c r="F72" s="4">
        <f t="shared" si="5"/>
        <v>0.79910000000003834</v>
      </c>
      <c r="G72" s="2">
        <v>2023</v>
      </c>
    </row>
    <row r="73" spans="1:7" x14ac:dyDescent="0.2">
      <c r="A73" s="20">
        <v>44882.60564814815</v>
      </c>
      <c r="B73" s="2">
        <v>0.32</v>
      </c>
      <c r="C73" s="2">
        <v>1.2</v>
      </c>
      <c r="D73" s="4">
        <f t="shared" si="3"/>
        <v>0.38400000000000001</v>
      </c>
      <c r="E73" s="4">
        <f t="shared" si="4"/>
        <v>230.4111</v>
      </c>
      <c r="F73" s="4">
        <f t="shared" si="5"/>
        <v>0.81110000000001037</v>
      </c>
      <c r="G73" s="2">
        <v>2023</v>
      </c>
    </row>
    <row r="74" spans="1:7" x14ac:dyDescent="0.2">
      <c r="A74" s="20">
        <v>44897.395405092589</v>
      </c>
      <c r="B74" s="2">
        <v>0.33</v>
      </c>
      <c r="C74" s="2">
        <v>1.2</v>
      </c>
      <c r="D74" s="4">
        <f t="shared" si="3"/>
        <v>0.39600000000000002</v>
      </c>
      <c r="E74" s="4">
        <f t="shared" si="4"/>
        <v>230.42310000000001</v>
      </c>
      <c r="F74" s="4">
        <f t="shared" si="5"/>
        <v>0.82310000000001082</v>
      </c>
      <c r="G74" s="2">
        <v>2023</v>
      </c>
    </row>
    <row r="75" spans="1:7" x14ac:dyDescent="0.2">
      <c r="A75" s="20">
        <v>44897.405601851853</v>
      </c>
      <c r="B75" s="2">
        <v>0.34</v>
      </c>
      <c r="C75" s="2">
        <v>1.2</v>
      </c>
      <c r="D75" s="4">
        <f t="shared" si="3"/>
        <v>0.40800000000000003</v>
      </c>
      <c r="E75" s="4">
        <f t="shared" si="4"/>
        <v>230.43510000000001</v>
      </c>
      <c r="F75" s="4">
        <f t="shared" si="5"/>
        <v>0.83510000000001128</v>
      </c>
      <c r="G75" s="2">
        <v>2023</v>
      </c>
    </row>
    <row r="76" spans="1:7" x14ac:dyDescent="0.2">
      <c r="A76" s="20">
        <v>44897.420347222222</v>
      </c>
      <c r="B76" s="2">
        <v>0.35</v>
      </c>
      <c r="C76" s="2">
        <v>1.2</v>
      </c>
      <c r="D76" s="4">
        <f t="shared" si="3"/>
        <v>0.42</v>
      </c>
      <c r="E76" s="4">
        <f t="shared" si="4"/>
        <v>230.44710000000001</v>
      </c>
      <c r="F76" s="4">
        <f t="shared" si="5"/>
        <v>0.84710000000001173</v>
      </c>
      <c r="G76" s="2">
        <v>2023</v>
      </c>
    </row>
    <row r="77" spans="1:7" x14ac:dyDescent="0.2">
      <c r="A77" s="20">
        <v>44902.6328587963</v>
      </c>
      <c r="B77" s="2">
        <v>0.36</v>
      </c>
      <c r="C77" s="2">
        <v>1.2</v>
      </c>
      <c r="D77" s="4">
        <f t="shared" si="3"/>
        <v>0.432</v>
      </c>
      <c r="E77" s="4">
        <f t="shared" si="4"/>
        <v>230.45910000000001</v>
      </c>
      <c r="F77" s="4">
        <f t="shared" si="5"/>
        <v>0.85910000000001219</v>
      </c>
      <c r="G77" s="2">
        <v>2023</v>
      </c>
    </row>
    <row r="78" spans="1:7" x14ac:dyDescent="0.2">
      <c r="A78" s="20">
        <v>44902.633611111109</v>
      </c>
      <c r="B78" s="2">
        <v>0.37</v>
      </c>
      <c r="C78" s="2">
        <v>1.2</v>
      </c>
      <c r="D78" s="4">
        <f t="shared" si="3"/>
        <v>0.44400000000000001</v>
      </c>
      <c r="E78" s="4">
        <f t="shared" si="4"/>
        <v>230.47110000000001</v>
      </c>
      <c r="F78" s="4">
        <f t="shared" si="5"/>
        <v>0.87110000000001264</v>
      </c>
      <c r="G78" s="2">
        <v>2023</v>
      </c>
    </row>
    <row r="79" spans="1:7" x14ac:dyDescent="0.2">
      <c r="A79" s="20">
        <v>44902.63652777778</v>
      </c>
      <c r="B79" s="2">
        <v>0.38</v>
      </c>
      <c r="C79" s="2">
        <v>1.2</v>
      </c>
      <c r="D79" s="4">
        <f t="shared" si="3"/>
        <v>0.45599999999999996</v>
      </c>
      <c r="E79" s="4">
        <f t="shared" si="4"/>
        <v>230.48310000000001</v>
      </c>
      <c r="F79" s="4">
        <f t="shared" si="5"/>
        <v>0.8831000000000131</v>
      </c>
      <c r="G79" s="2">
        <v>2023</v>
      </c>
    </row>
    <row r="80" spans="1:7" x14ac:dyDescent="0.2">
      <c r="A80" s="20">
        <v>44902.642939814818</v>
      </c>
      <c r="B80" s="2">
        <v>0.39</v>
      </c>
      <c r="C80" s="2">
        <v>1.2</v>
      </c>
      <c r="D80" s="4">
        <f t="shared" si="3"/>
        <v>0.46799999999999997</v>
      </c>
      <c r="E80" s="4">
        <f t="shared" si="4"/>
        <v>230.49510000000001</v>
      </c>
      <c r="F80" s="4">
        <f t="shared" si="5"/>
        <v>0.89510000000001355</v>
      </c>
      <c r="G80" s="2">
        <v>2023</v>
      </c>
    </row>
    <row r="81" spans="1:7" x14ac:dyDescent="0.2">
      <c r="A81" s="20">
        <v>44902.648993055554</v>
      </c>
      <c r="B81" s="2">
        <v>0.4</v>
      </c>
      <c r="C81" s="2">
        <v>1.2</v>
      </c>
      <c r="D81" s="4">
        <f t="shared" si="3"/>
        <v>0.48</v>
      </c>
      <c r="E81" s="4">
        <f t="shared" si="4"/>
        <v>230.50710000000001</v>
      </c>
      <c r="F81" s="4">
        <f t="shared" si="5"/>
        <v>0.90710000000001401</v>
      </c>
      <c r="G81" s="2">
        <v>2023</v>
      </c>
    </row>
    <row r="82" spans="1:7" x14ac:dyDescent="0.2">
      <c r="A82" s="20">
        <v>44902.660405092596</v>
      </c>
      <c r="B82" s="2">
        <v>0.41</v>
      </c>
      <c r="C82" s="2">
        <v>1.2</v>
      </c>
      <c r="D82" s="4">
        <f t="shared" si="3"/>
        <v>0.49199999999999994</v>
      </c>
      <c r="E82" s="4">
        <f t="shared" si="4"/>
        <v>230.51910000000001</v>
      </c>
      <c r="F82" s="4">
        <f t="shared" si="5"/>
        <v>0.91910000000001446</v>
      </c>
      <c r="G82" s="2">
        <v>2023</v>
      </c>
    </row>
    <row r="83" spans="1:7" x14ac:dyDescent="0.2">
      <c r="A83" s="20">
        <v>44902.678877314815</v>
      </c>
      <c r="B83" s="2">
        <v>0.42</v>
      </c>
      <c r="C83" s="2">
        <v>1.2</v>
      </c>
      <c r="D83" s="4">
        <f t="shared" si="3"/>
        <v>0.504</v>
      </c>
      <c r="E83" s="4">
        <f t="shared" si="4"/>
        <v>230.53110000000001</v>
      </c>
      <c r="F83" s="4">
        <f t="shared" si="5"/>
        <v>0.93110000000001492</v>
      </c>
      <c r="G83" s="2">
        <v>2023</v>
      </c>
    </row>
    <row r="84" spans="1:7" x14ac:dyDescent="0.2">
      <c r="A84" s="20">
        <v>44903.466307870367</v>
      </c>
      <c r="B84" s="2">
        <v>0.43</v>
      </c>
      <c r="C84" s="2">
        <v>1.2</v>
      </c>
      <c r="D84" s="4">
        <f t="shared" si="3"/>
        <v>0.51600000000000001</v>
      </c>
      <c r="E84" s="4">
        <f t="shared" si="4"/>
        <v>230.54310000000001</v>
      </c>
      <c r="F84" s="4">
        <f t="shared" si="5"/>
        <v>0.94310000000001537</v>
      </c>
      <c r="G84" s="2">
        <v>2023</v>
      </c>
    </row>
    <row r="85" spans="1:7" x14ac:dyDescent="0.2">
      <c r="A85" s="20">
        <v>44903.471145833333</v>
      </c>
      <c r="B85" s="2">
        <v>0.44</v>
      </c>
      <c r="C85" s="2">
        <v>1.2</v>
      </c>
      <c r="D85" s="4">
        <f t="shared" si="3"/>
        <v>0.52800000000000002</v>
      </c>
      <c r="E85" s="4">
        <f t="shared" si="4"/>
        <v>230.55510000000001</v>
      </c>
      <c r="F85" s="4">
        <f t="shared" si="5"/>
        <v>0.95510000000001583</v>
      </c>
      <c r="G85" s="2">
        <v>2023</v>
      </c>
    </row>
    <row r="86" spans="1:7" x14ac:dyDescent="0.2">
      <c r="A86" s="20">
        <v>44903.486840277779</v>
      </c>
      <c r="B86" s="2">
        <v>0.45</v>
      </c>
      <c r="C86" s="2">
        <v>1.2</v>
      </c>
      <c r="D86" s="4">
        <f t="shared" si="3"/>
        <v>0.54</v>
      </c>
      <c r="E86" s="4">
        <f t="shared" si="4"/>
        <v>230.56710000000001</v>
      </c>
      <c r="F86" s="4">
        <f t="shared" si="5"/>
        <v>0.96710000000001628</v>
      </c>
      <c r="G86" s="2">
        <v>2023</v>
      </c>
    </row>
    <row r="87" spans="1:7" x14ac:dyDescent="0.2">
      <c r="A87" s="20">
        <v>44903.508344907408</v>
      </c>
      <c r="B87" s="2">
        <v>0.46</v>
      </c>
      <c r="C87" s="2">
        <v>1.2</v>
      </c>
      <c r="D87" s="4">
        <f t="shared" si="3"/>
        <v>0.55200000000000005</v>
      </c>
      <c r="E87" s="4">
        <f t="shared" si="4"/>
        <v>230.57910000000001</v>
      </c>
      <c r="F87" s="4">
        <f t="shared" si="5"/>
        <v>0.97910000000001673</v>
      </c>
      <c r="G87" s="2">
        <v>2023</v>
      </c>
    </row>
    <row r="88" spans="1:7" x14ac:dyDescent="0.2">
      <c r="A88" s="20">
        <v>44903.558587962965</v>
      </c>
      <c r="B88" s="2">
        <v>0.47</v>
      </c>
      <c r="C88" s="2">
        <v>1.2</v>
      </c>
      <c r="D88" s="4">
        <f t="shared" si="3"/>
        <v>0.56399999999999995</v>
      </c>
      <c r="E88" s="4">
        <f t="shared" si="4"/>
        <v>230.59110000000001</v>
      </c>
      <c r="F88" s="4">
        <f t="shared" si="5"/>
        <v>0.99110000000001719</v>
      </c>
      <c r="G88" s="2">
        <v>2023</v>
      </c>
    </row>
    <row r="89" spans="1:7" x14ac:dyDescent="0.2">
      <c r="A89" s="20">
        <v>44903.612476851849</v>
      </c>
      <c r="B89" s="2">
        <v>0.48</v>
      </c>
      <c r="C89" s="2">
        <v>1.2</v>
      </c>
      <c r="D89" s="4">
        <f t="shared" si="3"/>
        <v>0.57599999999999996</v>
      </c>
      <c r="E89" s="4">
        <f t="shared" si="4"/>
        <v>230.60310000000001</v>
      </c>
      <c r="F89" s="4">
        <f t="shared" si="5"/>
        <v>1.0031000000000176</v>
      </c>
      <c r="G89" s="2">
        <v>2023</v>
      </c>
    </row>
    <row r="90" spans="1:7" x14ac:dyDescent="0.2">
      <c r="A90" s="20">
        <v>44904.450243055559</v>
      </c>
      <c r="B90" s="2">
        <v>0.49</v>
      </c>
      <c r="C90" s="2">
        <v>1.2</v>
      </c>
      <c r="D90" s="4">
        <f t="shared" si="3"/>
        <v>0.58799999999999997</v>
      </c>
      <c r="E90" s="4">
        <f t="shared" si="4"/>
        <v>230.61510000000001</v>
      </c>
      <c r="F90" s="4">
        <f t="shared" si="5"/>
        <v>1.0151000000000181</v>
      </c>
      <c r="G90" s="2">
        <v>2023</v>
      </c>
    </row>
    <row r="91" spans="1:7" x14ac:dyDescent="0.2">
      <c r="A91" s="20">
        <v>44904.528356481482</v>
      </c>
      <c r="B91" s="2">
        <v>0.5</v>
      </c>
      <c r="C91" s="2">
        <v>1.2</v>
      </c>
      <c r="D91" s="4">
        <f t="shared" si="3"/>
        <v>0.6</v>
      </c>
      <c r="E91" s="4">
        <f t="shared" si="4"/>
        <v>230.62710000000001</v>
      </c>
      <c r="F91" s="4">
        <f t="shared" si="5"/>
        <v>1.0271000000000186</v>
      </c>
      <c r="G91" s="2">
        <v>2023</v>
      </c>
    </row>
    <row r="92" spans="1:7" x14ac:dyDescent="0.2">
      <c r="A92" s="20">
        <v>44904.564398148148</v>
      </c>
      <c r="B92" s="2">
        <v>0.51</v>
      </c>
      <c r="C92" s="2">
        <v>1.2</v>
      </c>
      <c r="D92" s="4">
        <f t="shared" si="3"/>
        <v>0.61199999999999999</v>
      </c>
      <c r="E92" s="4">
        <f t="shared" si="4"/>
        <v>230.63910000000001</v>
      </c>
      <c r="F92" s="4">
        <f t="shared" si="5"/>
        <v>1.039100000000019</v>
      </c>
      <c r="G92" s="2">
        <v>2023</v>
      </c>
    </row>
    <row r="93" spans="1:7" x14ac:dyDescent="0.2">
      <c r="A93" s="20">
        <v>44904.620555555557</v>
      </c>
      <c r="B93" s="2">
        <v>0.52</v>
      </c>
      <c r="C93" s="2">
        <v>1.2</v>
      </c>
      <c r="D93" s="4">
        <f t="shared" si="3"/>
        <v>0.624</v>
      </c>
      <c r="E93" s="4">
        <f t="shared" si="4"/>
        <v>230.65110000000001</v>
      </c>
      <c r="F93" s="4">
        <f t="shared" si="5"/>
        <v>1.0511000000000195</v>
      </c>
      <c r="G93" s="2">
        <v>2023</v>
      </c>
    </row>
    <row r="94" spans="1:7" x14ac:dyDescent="0.2">
      <c r="A94" s="20">
        <v>44905.495289351849</v>
      </c>
      <c r="B94" s="2">
        <v>0.53</v>
      </c>
      <c r="C94" s="2">
        <v>1.2</v>
      </c>
      <c r="D94" s="4">
        <f t="shared" si="3"/>
        <v>0.63600000000000001</v>
      </c>
      <c r="E94" s="4">
        <f t="shared" si="4"/>
        <v>230.66310000000001</v>
      </c>
      <c r="F94" s="4">
        <f t="shared" si="5"/>
        <v>1.0631000000000199</v>
      </c>
      <c r="G94" s="2">
        <v>2023</v>
      </c>
    </row>
    <row r="95" spans="1:7" x14ac:dyDescent="0.2">
      <c r="A95" s="20">
        <v>44905.55327546296</v>
      </c>
      <c r="B95" s="2">
        <v>0.54</v>
      </c>
      <c r="C95" s="2">
        <v>1.2</v>
      </c>
      <c r="D95" s="4">
        <f t="shared" ref="D95:D158" si="6">B95*C95</f>
        <v>0.64800000000000002</v>
      </c>
      <c r="E95" s="4">
        <f t="shared" si="4"/>
        <v>230.67510000000001</v>
      </c>
      <c r="F95" s="4">
        <f t="shared" si="5"/>
        <v>1.0751000000000204</v>
      </c>
      <c r="G95" s="2">
        <v>2023</v>
      </c>
    </row>
    <row r="96" spans="1:7" x14ac:dyDescent="0.2">
      <c r="A96" s="20">
        <v>44905.581238425926</v>
      </c>
      <c r="B96" s="2">
        <v>0.55000000000000004</v>
      </c>
      <c r="C96" s="2">
        <v>1.2</v>
      </c>
      <c r="D96" s="4">
        <f t="shared" si="6"/>
        <v>0.66</v>
      </c>
      <c r="E96" s="4">
        <f t="shared" si="4"/>
        <v>230.68710000000002</v>
      </c>
      <c r="F96" s="4">
        <f t="shared" si="5"/>
        <v>1.0871000000000208</v>
      </c>
      <c r="G96" s="2">
        <v>2023</v>
      </c>
    </row>
    <row r="97" spans="1:7" x14ac:dyDescent="0.2">
      <c r="A97" s="20">
        <v>44905.603194444448</v>
      </c>
      <c r="B97" s="2">
        <v>0.56000000000000005</v>
      </c>
      <c r="C97" s="2">
        <v>1.2</v>
      </c>
      <c r="D97" s="4">
        <f t="shared" si="6"/>
        <v>0.67200000000000004</v>
      </c>
      <c r="E97" s="4">
        <f t="shared" si="4"/>
        <v>230.69910000000002</v>
      </c>
      <c r="F97" s="4">
        <f t="shared" si="5"/>
        <v>1.0991000000000213</v>
      </c>
      <c r="G97" s="2">
        <v>2023</v>
      </c>
    </row>
    <row r="98" spans="1:7" x14ac:dyDescent="0.2">
      <c r="A98" s="20">
        <v>44906.426458333335</v>
      </c>
      <c r="B98" s="2">
        <v>0.56999999999999995</v>
      </c>
      <c r="C98" s="2">
        <v>1.2</v>
      </c>
      <c r="D98" s="4">
        <f t="shared" si="6"/>
        <v>0.68399999999999994</v>
      </c>
      <c r="E98" s="4">
        <f t="shared" si="4"/>
        <v>230.71110000000002</v>
      </c>
      <c r="F98" s="4">
        <f t="shared" si="5"/>
        <v>1.1111000000000217</v>
      </c>
      <c r="G98" s="2">
        <v>2023</v>
      </c>
    </row>
    <row r="99" spans="1:7" x14ac:dyDescent="0.2">
      <c r="A99" s="20">
        <v>44906.525057870371</v>
      </c>
      <c r="B99" s="2">
        <v>0.57999999999999996</v>
      </c>
      <c r="C99" s="2">
        <v>1.2</v>
      </c>
      <c r="D99" s="4">
        <f t="shared" si="6"/>
        <v>0.69599999999999995</v>
      </c>
      <c r="E99" s="4">
        <f t="shared" si="4"/>
        <v>230.72310000000002</v>
      </c>
      <c r="F99" s="4">
        <f t="shared" si="5"/>
        <v>1.1231000000000222</v>
      </c>
      <c r="G99" s="2">
        <v>2023</v>
      </c>
    </row>
    <row r="100" spans="1:7" x14ac:dyDescent="0.2">
      <c r="A100" s="20">
        <v>44906.578402777777</v>
      </c>
      <c r="B100" s="2">
        <v>0.59</v>
      </c>
      <c r="C100" s="2">
        <v>1.2</v>
      </c>
      <c r="D100" s="4">
        <f t="shared" si="6"/>
        <v>0.70799999999999996</v>
      </c>
      <c r="E100" s="4">
        <f t="shared" si="4"/>
        <v>230.73510000000002</v>
      </c>
      <c r="F100" s="4">
        <f t="shared" si="5"/>
        <v>1.1351000000000226</v>
      </c>
      <c r="G100" s="2">
        <v>2023</v>
      </c>
    </row>
    <row r="101" spans="1:7" x14ac:dyDescent="0.2">
      <c r="A101" s="20">
        <v>44906.608460648145</v>
      </c>
      <c r="B101" s="2">
        <v>0.6</v>
      </c>
      <c r="C101" s="2">
        <v>1.2</v>
      </c>
      <c r="D101" s="4">
        <f t="shared" si="6"/>
        <v>0.72</v>
      </c>
      <c r="E101" s="4">
        <f t="shared" si="4"/>
        <v>230.74710000000002</v>
      </c>
      <c r="F101" s="4">
        <f t="shared" si="5"/>
        <v>1.1471000000000231</v>
      </c>
      <c r="G101" s="2">
        <v>2023</v>
      </c>
    </row>
    <row r="102" spans="1:7" x14ac:dyDescent="0.2">
      <c r="A102" s="20">
        <v>44907.516886574071</v>
      </c>
      <c r="B102" s="2">
        <v>0.61</v>
      </c>
      <c r="C102" s="2">
        <v>1.2</v>
      </c>
      <c r="D102" s="4">
        <f t="shared" si="6"/>
        <v>0.73199999999999998</v>
      </c>
      <c r="E102" s="4">
        <f t="shared" si="4"/>
        <v>230.75910000000002</v>
      </c>
      <c r="F102" s="4">
        <f t="shared" si="5"/>
        <v>1.1591000000000236</v>
      </c>
      <c r="G102" s="2">
        <v>2023</v>
      </c>
    </row>
    <row r="103" spans="1:7" x14ac:dyDescent="0.2">
      <c r="A103" s="20">
        <v>44909.525833333333</v>
      </c>
      <c r="B103" s="2">
        <v>0.62</v>
      </c>
      <c r="C103" s="2">
        <v>1.2</v>
      </c>
      <c r="D103" s="4">
        <f t="shared" si="6"/>
        <v>0.74399999999999999</v>
      </c>
      <c r="E103" s="4">
        <f t="shared" si="4"/>
        <v>230.77110000000002</v>
      </c>
      <c r="F103" s="4">
        <f t="shared" si="5"/>
        <v>1.171100000000024</v>
      </c>
      <c r="G103" s="2">
        <v>2023</v>
      </c>
    </row>
    <row r="104" spans="1:7" x14ac:dyDescent="0.2">
      <c r="A104" s="20">
        <v>44909.52584490741</v>
      </c>
      <c r="B104" s="2">
        <v>0.63</v>
      </c>
      <c r="C104" s="2">
        <v>1.2</v>
      </c>
      <c r="D104" s="4">
        <f t="shared" si="6"/>
        <v>0.75600000000000001</v>
      </c>
      <c r="E104" s="4">
        <f t="shared" si="4"/>
        <v>230.78310000000002</v>
      </c>
      <c r="F104" s="4">
        <f t="shared" si="5"/>
        <v>1.1831000000000245</v>
      </c>
      <c r="G104" s="2">
        <v>2023</v>
      </c>
    </row>
    <row r="105" spans="1:7" x14ac:dyDescent="0.2">
      <c r="A105" s="20">
        <v>44910.475312499999</v>
      </c>
      <c r="B105" s="2">
        <v>0.64</v>
      </c>
      <c r="C105" s="2">
        <v>1.2</v>
      </c>
      <c r="D105" s="4">
        <f t="shared" si="6"/>
        <v>0.76800000000000002</v>
      </c>
      <c r="E105" s="4">
        <f t="shared" si="4"/>
        <v>230.79510000000002</v>
      </c>
      <c r="F105" s="4">
        <f t="shared" si="5"/>
        <v>1.1951000000000249</v>
      </c>
      <c r="G105" s="2">
        <v>2023</v>
      </c>
    </row>
    <row r="106" spans="1:7" x14ac:dyDescent="0.2">
      <c r="A106" s="20">
        <v>44910.596122685187</v>
      </c>
      <c r="B106" s="2">
        <v>0.65</v>
      </c>
      <c r="C106" s="2">
        <v>1.2</v>
      </c>
      <c r="D106" s="4">
        <f t="shared" si="6"/>
        <v>0.78</v>
      </c>
      <c r="E106" s="4">
        <f t="shared" ref="E106:E169" si="7">D106+E$39</f>
        <v>230.80710000000002</v>
      </c>
      <c r="F106" s="4">
        <f t="shared" ref="F106:F169" si="8">E106-229.6</f>
        <v>1.2071000000000254</v>
      </c>
      <c r="G106" s="2">
        <v>2023</v>
      </c>
    </row>
    <row r="107" spans="1:7" x14ac:dyDescent="0.2">
      <c r="A107" s="20">
        <v>44910.657210648147</v>
      </c>
      <c r="B107" s="2">
        <v>0.66</v>
      </c>
      <c r="C107" s="2">
        <v>1.2</v>
      </c>
      <c r="D107" s="4">
        <f t="shared" si="6"/>
        <v>0.79200000000000004</v>
      </c>
      <c r="E107" s="4">
        <f t="shared" si="7"/>
        <v>230.81910000000002</v>
      </c>
      <c r="F107" s="4">
        <f t="shared" si="8"/>
        <v>1.2191000000000258</v>
      </c>
      <c r="G107" s="2">
        <v>2023</v>
      </c>
    </row>
    <row r="108" spans="1:7" x14ac:dyDescent="0.2">
      <c r="A108" s="20">
        <v>44912.66851851852</v>
      </c>
      <c r="B108" s="2">
        <v>0.67</v>
      </c>
      <c r="C108" s="2">
        <v>1.2</v>
      </c>
      <c r="D108" s="4">
        <f t="shared" si="6"/>
        <v>0.80400000000000005</v>
      </c>
      <c r="E108" s="4">
        <f t="shared" si="7"/>
        <v>230.83110000000002</v>
      </c>
      <c r="F108" s="4">
        <f t="shared" si="8"/>
        <v>1.2311000000000263</v>
      </c>
      <c r="G108" s="2">
        <v>2023</v>
      </c>
    </row>
    <row r="109" spans="1:7" x14ac:dyDescent="0.2">
      <c r="A109" s="20">
        <v>44914.544328703705</v>
      </c>
      <c r="B109" s="2">
        <v>0.68</v>
      </c>
      <c r="C109" s="2">
        <v>1.2</v>
      </c>
      <c r="D109" s="4">
        <f t="shared" si="6"/>
        <v>0.81600000000000006</v>
      </c>
      <c r="E109" s="4">
        <f t="shared" si="7"/>
        <v>230.84310000000002</v>
      </c>
      <c r="F109" s="4">
        <f t="shared" si="8"/>
        <v>1.2431000000000267</v>
      </c>
      <c r="G109" s="2">
        <v>2023</v>
      </c>
    </row>
    <row r="110" spans="1:7" x14ac:dyDescent="0.2">
      <c r="A110" s="20">
        <v>44914.596701388888</v>
      </c>
      <c r="B110" s="2">
        <v>0.69</v>
      </c>
      <c r="C110" s="2">
        <v>1.2</v>
      </c>
      <c r="D110" s="4">
        <f t="shared" si="6"/>
        <v>0.82799999999999996</v>
      </c>
      <c r="E110" s="4">
        <f t="shared" si="7"/>
        <v>230.85510000000002</v>
      </c>
      <c r="F110" s="4">
        <f t="shared" si="8"/>
        <v>1.2551000000000272</v>
      </c>
      <c r="G110" s="2">
        <v>2023</v>
      </c>
    </row>
    <row r="111" spans="1:7" x14ac:dyDescent="0.2">
      <c r="A111" s="20">
        <v>44915.560995370368</v>
      </c>
      <c r="B111" s="2">
        <v>0.7</v>
      </c>
      <c r="C111" s="2">
        <v>1.2</v>
      </c>
      <c r="D111" s="4">
        <f t="shared" si="6"/>
        <v>0.84</v>
      </c>
      <c r="E111" s="4">
        <f t="shared" si="7"/>
        <v>230.86710000000002</v>
      </c>
      <c r="F111" s="4">
        <f t="shared" si="8"/>
        <v>1.2671000000000276</v>
      </c>
      <c r="G111" s="2">
        <v>2023</v>
      </c>
    </row>
    <row r="112" spans="1:7" x14ac:dyDescent="0.2">
      <c r="A112" s="20">
        <v>44917.111886574072</v>
      </c>
      <c r="B112" s="2">
        <v>0.71</v>
      </c>
      <c r="C112" s="2">
        <v>1.2</v>
      </c>
      <c r="D112" s="4">
        <f t="shared" si="6"/>
        <v>0.85199999999999998</v>
      </c>
      <c r="E112" s="4">
        <f t="shared" si="7"/>
        <v>230.87910000000002</v>
      </c>
      <c r="F112" s="4">
        <f t="shared" si="8"/>
        <v>1.2791000000000281</v>
      </c>
      <c r="G112" s="2">
        <v>2023</v>
      </c>
    </row>
    <row r="113" spans="1:7" x14ac:dyDescent="0.2">
      <c r="A113" s="20">
        <v>44922.716435185182</v>
      </c>
      <c r="B113" s="2">
        <v>0.72</v>
      </c>
      <c r="C113" s="2">
        <v>1.2</v>
      </c>
      <c r="D113" s="4">
        <f t="shared" si="6"/>
        <v>0.86399999999999999</v>
      </c>
      <c r="E113" s="4">
        <f t="shared" si="7"/>
        <v>230.89110000000002</v>
      </c>
      <c r="F113" s="4">
        <f t="shared" si="8"/>
        <v>1.2911000000000286</v>
      </c>
      <c r="G113" s="2">
        <v>2023</v>
      </c>
    </row>
    <row r="114" spans="1:7" x14ac:dyDescent="0.2">
      <c r="A114" s="20">
        <v>44922.744687500002</v>
      </c>
      <c r="B114" s="2">
        <v>0.73</v>
      </c>
      <c r="C114" s="2">
        <v>1.2</v>
      </c>
      <c r="D114" s="4">
        <f t="shared" si="6"/>
        <v>0.876</v>
      </c>
      <c r="E114" s="4">
        <f t="shared" si="7"/>
        <v>230.90310000000002</v>
      </c>
      <c r="F114" s="4">
        <f t="shared" si="8"/>
        <v>1.303100000000029</v>
      </c>
      <c r="G114" s="2">
        <v>2023</v>
      </c>
    </row>
    <row r="115" spans="1:7" x14ac:dyDescent="0.2">
      <c r="A115" s="20">
        <v>44922.784537037034</v>
      </c>
      <c r="B115" s="2">
        <v>0.74</v>
      </c>
      <c r="C115" s="2">
        <v>1.2</v>
      </c>
      <c r="D115" s="4">
        <f t="shared" si="6"/>
        <v>0.88800000000000001</v>
      </c>
      <c r="E115" s="4">
        <f t="shared" si="7"/>
        <v>230.91510000000002</v>
      </c>
      <c r="F115" s="4">
        <f t="shared" si="8"/>
        <v>1.3151000000000295</v>
      </c>
      <c r="G115" s="2">
        <v>2023</v>
      </c>
    </row>
    <row r="116" spans="1:7" x14ac:dyDescent="0.2">
      <c r="A116" s="20">
        <v>44922.810486111113</v>
      </c>
      <c r="B116" s="2">
        <v>0.75</v>
      </c>
      <c r="C116" s="2">
        <v>1.2</v>
      </c>
      <c r="D116" s="4">
        <f t="shared" si="6"/>
        <v>0.89999999999999991</v>
      </c>
      <c r="E116" s="4">
        <f t="shared" si="7"/>
        <v>230.92710000000002</v>
      </c>
      <c r="F116" s="4">
        <f t="shared" si="8"/>
        <v>1.3271000000000299</v>
      </c>
      <c r="G116" s="2">
        <v>2023</v>
      </c>
    </row>
    <row r="117" spans="1:7" x14ac:dyDescent="0.2">
      <c r="A117" s="20">
        <v>44922.815844907411</v>
      </c>
      <c r="B117" s="2">
        <v>0.76</v>
      </c>
      <c r="C117" s="2">
        <v>1.2</v>
      </c>
      <c r="D117" s="4">
        <f t="shared" si="6"/>
        <v>0.91199999999999992</v>
      </c>
      <c r="E117" s="4">
        <f t="shared" si="7"/>
        <v>230.93910000000002</v>
      </c>
      <c r="F117" s="4">
        <f t="shared" si="8"/>
        <v>1.3391000000000304</v>
      </c>
      <c r="G117" s="2">
        <v>2023</v>
      </c>
    </row>
    <row r="118" spans="1:7" x14ac:dyDescent="0.2">
      <c r="A118" s="20">
        <v>44922.823333333334</v>
      </c>
      <c r="B118" s="2">
        <v>0.77</v>
      </c>
      <c r="C118" s="2">
        <v>1.2</v>
      </c>
      <c r="D118" s="4">
        <f t="shared" si="6"/>
        <v>0.92399999999999993</v>
      </c>
      <c r="E118" s="4">
        <f t="shared" si="7"/>
        <v>230.95110000000003</v>
      </c>
      <c r="F118" s="4">
        <f t="shared" si="8"/>
        <v>1.3511000000000308</v>
      </c>
      <c r="G118" s="2">
        <v>2023</v>
      </c>
    </row>
    <row r="119" spans="1:7" x14ac:dyDescent="0.2">
      <c r="A119" s="20">
        <v>44922.828263888892</v>
      </c>
      <c r="B119" s="2">
        <v>0.78</v>
      </c>
      <c r="C119" s="2">
        <v>1.2</v>
      </c>
      <c r="D119" s="4">
        <f t="shared" si="6"/>
        <v>0.93599999999999994</v>
      </c>
      <c r="E119" s="4">
        <f t="shared" si="7"/>
        <v>230.96310000000003</v>
      </c>
      <c r="F119" s="4">
        <f t="shared" si="8"/>
        <v>1.3631000000000313</v>
      </c>
      <c r="G119" s="2">
        <v>2023</v>
      </c>
    </row>
    <row r="120" spans="1:7" x14ac:dyDescent="0.2">
      <c r="A120" s="20">
        <v>44922.832835648151</v>
      </c>
      <c r="B120" s="2">
        <v>0.79</v>
      </c>
      <c r="C120" s="2">
        <v>1.2</v>
      </c>
      <c r="D120" s="4">
        <f t="shared" si="6"/>
        <v>0.94799999999999995</v>
      </c>
      <c r="E120" s="4">
        <f t="shared" si="7"/>
        <v>230.97510000000003</v>
      </c>
      <c r="F120" s="4">
        <f t="shared" si="8"/>
        <v>1.3751000000000317</v>
      </c>
      <c r="G120" s="2">
        <v>2023</v>
      </c>
    </row>
    <row r="121" spans="1:7" x14ac:dyDescent="0.2">
      <c r="A121" s="20">
        <v>44922.836793981478</v>
      </c>
      <c r="B121" s="2">
        <v>0.8</v>
      </c>
      <c r="C121" s="2">
        <v>1.2</v>
      </c>
      <c r="D121" s="4">
        <f t="shared" si="6"/>
        <v>0.96</v>
      </c>
      <c r="E121" s="4">
        <f t="shared" si="7"/>
        <v>230.98710000000003</v>
      </c>
      <c r="F121" s="4">
        <f t="shared" si="8"/>
        <v>1.3871000000000322</v>
      </c>
      <c r="G121" s="2">
        <v>2023</v>
      </c>
    </row>
    <row r="122" spans="1:7" x14ac:dyDescent="0.2">
      <c r="A122" s="20">
        <v>44922.842280092591</v>
      </c>
      <c r="B122" s="2">
        <v>0.81</v>
      </c>
      <c r="C122" s="2">
        <v>1.2</v>
      </c>
      <c r="D122" s="4">
        <f t="shared" si="6"/>
        <v>0.97199999999999998</v>
      </c>
      <c r="E122" s="4">
        <f t="shared" si="7"/>
        <v>230.99910000000003</v>
      </c>
      <c r="F122" s="4">
        <f t="shared" si="8"/>
        <v>1.3991000000000327</v>
      </c>
      <c r="G122" s="2">
        <v>2023</v>
      </c>
    </row>
    <row r="123" spans="1:7" x14ac:dyDescent="0.2">
      <c r="A123" s="20">
        <v>44922.846388888887</v>
      </c>
      <c r="B123" s="2">
        <v>0.82</v>
      </c>
      <c r="C123" s="2">
        <v>1.2</v>
      </c>
      <c r="D123" s="4">
        <f t="shared" si="6"/>
        <v>0.98399999999999987</v>
      </c>
      <c r="E123" s="4">
        <f t="shared" si="7"/>
        <v>231.01110000000003</v>
      </c>
      <c r="F123" s="4">
        <f t="shared" si="8"/>
        <v>1.4111000000000331</v>
      </c>
      <c r="G123" s="2">
        <v>2023</v>
      </c>
    </row>
    <row r="124" spans="1:7" x14ac:dyDescent="0.2">
      <c r="A124" s="20">
        <v>44922.85125</v>
      </c>
      <c r="B124" s="2">
        <v>0.83</v>
      </c>
      <c r="C124" s="2">
        <v>1.2</v>
      </c>
      <c r="D124" s="4">
        <f t="shared" si="6"/>
        <v>0.99599999999999989</v>
      </c>
      <c r="E124" s="4">
        <f t="shared" si="7"/>
        <v>231.02310000000003</v>
      </c>
      <c r="F124" s="4">
        <f t="shared" si="8"/>
        <v>1.4231000000000336</v>
      </c>
      <c r="G124" s="2">
        <v>2023</v>
      </c>
    </row>
    <row r="125" spans="1:7" x14ac:dyDescent="0.2">
      <c r="A125" s="20">
        <v>44922.856122685182</v>
      </c>
      <c r="B125" s="2">
        <v>0.84</v>
      </c>
      <c r="C125" s="2">
        <v>1.2</v>
      </c>
      <c r="D125" s="4">
        <f t="shared" si="6"/>
        <v>1.008</v>
      </c>
      <c r="E125" s="4">
        <f t="shared" si="7"/>
        <v>231.03510000000003</v>
      </c>
      <c r="F125" s="4">
        <f t="shared" si="8"/>
        <v>1.435100000000034</v>
      </c>
      <c r="G125" s="2">
        <v>2023</v>
      </c>
    </row>
    <row r="126" spans="1:7" x14ac:dyDescent="0.2">
      <c r="A126" s="20">
        <v>44922.868078703701</v>
      </c>
      <c r="B126" s="2">
        <v>0.85</v>
      </c>
      <c r="C126" s="2">
        <v>1.2</v>
      </c>
      <c r="D126" s="4">
        <f t="shared" si="6"/>
        <v>1.02</v>
      </c>
      <c r="E126" s="4">
        <f t="shared" si="7"/>
        <v>231.04710000000003</v>
      </c>
      <c r="F126" s="4">
        <f t="shared" si="8"/>
        <v>1.4471000000000345</v>
      </c>
      <c r="G126" s="2">
        <v>2023</v>
      </c>
    </row>
    <row r="127" spans="1:7" x14ac:dyDescent="0.2">
      <c r="A127" s="20">
        <v>44922.87972222222</v>
      </c>
      <c r="B127" s="2">
        <v>0.86</v>
      </c>
      <c r="C127" s="2">
        <v>1.2</v>
      </c>
      <c r="D127" s="4">
        <f t="shared" si="6"/>
        <v>1.032</v>
      </c>
      <c r="E127" s="4">
        <f t="shared" si="7"/>
        <v>231.05910000000003</v>
      </c>
      <c r="F127" s="4">
        <f t="shared" si="8"/>
        <v>1.4591000000000349</v>
      </c>
      <c r="G127" s="2">
        <v>2023</v>
      </c>
    </row>
    <row r="128" spans="1:7" x14ac:dyDescent="0.2">
      <c r="A128" s="20">
        <v>44923.359791666669</v>
      </c>
      <c r="B128" s="2">
        <v>0.87</v>
      </c>
      <c r="C128" s="2">
        <v>1.2</v>
      </c>
      <c r="D128" s="4">
        <f t="shared" si="6"/>
        <v>1.044</v>
      </c>
      <c r="E128" s="4">
        <f t="shared" si="7"/>
        <v>231.07110000000003</v>
      </c>
      <c r="F128" s="4">
        <f t="shared" si="8"/>
        <v>1.4711000000000354</v>
      </c>
      <c r="G128" s="2">
        <v>2023</v>
      </c>
    </row>
    <row r="129" spans="1:7" x14ac:dyDescent="0.2">
      <c r="A129" s="20">
        <v>44923.412303240744</v>
      </c>
      <c r="B129" s="2">
        <v>0.88</v>
      </c>
      <c r="C129" s="2">
        <v>1.2</v>
      </c>
      <c r="D129" s="4">
        <f t="shared" si="6"/>
        <v>1.056</v>
      </c>
      <c r="E129" s="4">
        <f t="shared" si="7"/>
        <v>231.08310000000003</v>
      </c>
      <c r="F129" s="4">
        <f t="shared" si="8"/>
        <v>1.4831000000000358</v>
      </c>
      <c r="G129" s="2">
        <v>2023</v>
      </c>
    </row>
    <row r="130" spans="1:7" x14ac:dyDescent="0.2">
      <c r="A130" s="20">
        <v>44923.419560185182</v>
      </c>
      <c r="B130" s="2">
        <v>0.89</v>
      </c>
      <c r="C130" s="2">
        <v>1.2</v>
      </c>
      <c r="D130" s="4">
        <f t="shared" si="6"/>
        <v>1.0680000000000001</v>
      </c>
      <c r="E130" s="4">
        <f t="shared" si="7"/>
        <v>231.09510000000003</v>
      </c>
      <c r="F130" s="4">
        <f t="shared" si="8"/>
        <v>1.4951000000000363</v>
      </c>
      <c r="G130" s="2">
        <v>2023</v>
      </c>
    </row>
    <row r="131" spans="1:7" x14ac:dyDescent="0.2">
      <c r="A131" s="20">
        <v>44923.427141203705</v>
      </c>
      <c r="B131" s="2">
        <v>0.9</v>
      </c>
      <c r="C131" s="2">
        <v>1.2</v>
      </c>
      <c r="D131" s="4">
        <f t="shared" si="6"/>
        <v>1.08</v>
      </c>
      <c r="E131" s="4">
        <f t="shared" si="7"/>
        <v>231.10710000000003</v>
      </c>
      <c r="F131" s="4">
        <f t="shared" si="8"/>
        <v>1.5071000000000367</v>
      </c>
      <c r="G131" s="2">
        <v>2023</v>
      </c>
    </row>
    <row r="132" spans="1:7" x14ac:dyDescent="0.2">
      <c r="A132" s="20">
        <v>44923.436076388891</v>
      </c>
      <c r="B132" s="2">
        <v>0.91</v>
      </c>
      <c r="C132" s="2">
        <v>1.2</v>
      </c>
      <c r="D132" s="4">
        <f t="shared" si="6"/>
        <v>1.0920000000000001</v>
      </c>
      <c r="E132" s="4">
        <f t="shared" si="7"/>
        <v>231.11910000000003</v>
      </c>
      <c r="F132" s="4">
        <f t="shared" si="8"/>
        <v>1.5191000000000372</v>
      </c>
      <c r="G132" s="2">
        <v>2023</v>
      </c>
    </row>
    <row r="133" spans="1:7" x14ac:dyDescent="0.2">
      <c r="A133" s="20">
        <v>44923.445127314815</v>
      </c>
      <c r="B133" s="2">
        <v>0.92</v>
      </c>
      <c r="C133" s="2">
        <v>1.2</v>
      </c>
      <c r="D133" s="4">
        <f t="shared" si="6"/>
        <v>1.1040000000000001</v>
      </c>
      <c r="E133" s="4">
        <f t="shared" si="7"/>
        <v>231.13110000000003</v>
      </c>
      <c r="F133" s="4">
        <f t="shared" si="8"/>
        <v>1.5311000000000377</v>
      </c>
      <c r="G133" s="2">
        <v>2023</v>
      </c>
    </row>
    <row r="134" spans="1:7" x14ac:dyDescent="0.2">
      <c r="A134" s="20">
        <v>44923.456122685187</v>
      </c>
      <c r="B134" s="2">
        <v>0.93</v>
      </c>
      <c r="C134" s="2">
        <v>1.2</v>
      </c>
      <c r="D134" s="4">
        <f t="shared" si="6"/>
        <v>1.1160000000000001</v>
      </c>
      <c r="E134" s="4">
        <f t="shared" si="7"/>
        <v>231.14310000000003</v>
      </c>
      <c r="F134" s="4">
        <f t="shared" si="8"/>
        <v>1.5431000000000381</v>
      </c>
      <c r="G134" s="2">
        <v>2023</v>
      </c>
    </row>
    <row r="135" spans="1:7" x14ac:dyDescent="0.2">
      <c r="A135" s="20">
        <v>44923.462511574071</v>
      </c>
      <c r="B135" s="2">
        <v>0.94</v>
      </c>
      <c r="C135" s="2">
        <v>1.2</v>
      </c>
      <c r="D135" s="4">
        <f t="shared" si="6"/>
        <v>1.1279999999999999</v>
      </c>
      <c r="E135" s="4">
        <f t="shared" si="7"/>
        <v>231.1551</v>
      </c>
      <c r="F135" s="4">
        <f t="shared" si="8"/>
        <v>1.5551000000000101</v>
      </c>
      <c r="G135" s="2">
        <v>2023</v>
      </c>
    </row>
    <row r="136" spans="1:7" x14ac:dyDescent="0.2">
      <c r="A136" s="20">
        <v>44923.471828703703</v>
      </c>
      <c r="B136" s="2">
        <v>0.95</v>
      </c>
      <c r="C136" s="2">
        <v>1.2</v>
      </c>
      <c r="D136" s="4">
        <f t="shared" si="6"/>
        <v>1.1399999999999999</v>
      </c>
      <c r="E136" s="4">
        <f t="shared" si="7"/>
        <v>231.1671</v>
      </c>
      <c r="F136" s="4">
        <f t="shared" si="8"/>
        <v>1.5671000000000106</v>
      </c>
      <c r="G136" s="2">
        <v>2023</v>
      </c>
    </row>
    <row r="137" spans="1:7" x14ac:dyDescent="0.2">
      <c r="A137" s="20">
        <v>44923.480752314812</v>
      </c>
      <c r="B137" s="2">
        <v>0.96</v>
      </c>
      <c r="C137" s="2">
        <v>1.2</v>
      </c>
      <c r="D137" s="4">
        <f t="shared" si="6"/>
        <v>1.1519999999999999</v>
      </c>
      <c r="E137" s="4">
        <f t="shared" si="7"/>
        <v>231.17910000000001</v>
      </c>
      <c r="F137" s="4">
        <f t="shared" si="8"/>
        <v>1.5791000000000111</v>
      </c>
      <c r="G137" s="2">
        <v>2023</v>
      </c>
    </row>
    <row r="138" spans="1:7" x14ac:dyDescent="0.2">
      <c r="A138" s="20">
        <v>44923.489837962959</v>
      </c>
      <c r="B138" s="2">
        <v>0.97</v>
      </c>
      <c r="C138" s="2">
        <v>1.2</v>
      </c>
      <c r="D138" s="4">
        <f t="shared" si="6"/>
        <v>1.1639999999999999</v>
      </c>
      <c r="E138" s="4">
        <f t="shared" si="7"/>
        <v>231.19110000000001</v>
      </c>
      <c r="F138" s="4">
        <f t="shared" si="8"/>
        <v>1.5911000000000115</v>
      </c>
      <c r="G138" s="2">
        <v>2023</v>
      </c>
    </row>
    <row r="139" spans="1:7" x14ac:dyDescent="0.2">
      <c r="A139" s="20">
        <v>44923.495127314818</v>
      </c>
      <c r="B139" s="2">
        <v>0.98</v>
      </c>
      <c r="C139" s="2">
        <v>1.2</v>
      </c>
      <c r="D139" s="4">
        <f t="shared" si="6"/>
        <v>1.1759999999999999</v>
      </c>
      <c r="E139" s="4">
        <f t="shared" si="7"/>
        <v>231.20310000000001</v>
      </c>
      <c r="F139" s="4">
        <f t="shared" si="8"/>
        <v>1.603100000000012</v>
      </c>
      <c r="G139" s="2">
        <v>2023</v>
      </c>
    </row>
    <row r="140" spans="1:7" x14ac:dyDescent="0.2">
      <c r="A140" s="20">
        <v>44923.502893518518</v>
      </c>
      <c r="B140" s="2">
        <v>0.99</v>
      </c>
      <c r="C140" s="2">
        <v>1.2</v>
      </c>
      <c r="D140" s="4">
        <f t="shared" si="6"/>
        <v>1.1879999999999999</v>
      </c>
      <c r="E140" s="4">
        <f t="shared" si="7"/>
        <v>231.21510000000001</v>
      </c>
      <c r="F140" s="4">
        <f t="shared" si="8"/>
        <v>1.6151000000000124</v>
      </c>
      <c r="G140" s="2">
        <v>2023</v>
      </c>
    </row>
    <row r="141" spans="1:7" x14ac:dyDescent="0.2">
      <c r="A141" s="20">
        <v>44923.509513888886</v>
      </c>
      <c r="B141" s="2">
        <v>1</v>
      </c>
      <c r="C141" s="2">
        <v>1.2</v>
      </c>
      <c r="D141" s="4">
        <f t="shared" si="6"/>
        <v>1.2</v>
      </c>
      <c r="E141" s="4">
        <f t="shared" si="7"/>
        <v>231.22710000000001</v>
      </c>
      <c r="F141" s="4">
        <f t="shared" si="8"/>
        <v>1.6271000000000129</v>
      </c>
      <c r="G141" s="2">
        <v>2023</v>
      </c>
    </row>
    <row r="142" spans="1:7" x14ac:dyDescent="0.2">
      <c r="A142" s="20">
        <v>44925.444444444445</v>
      </c>
      <c r="B142" s="2">
        <v>1.01</v>
      </c>
      <c r="C142" s="2">
        <v>1.2</v>
      </c>
      <c r="D142" s="4">
        <f t="shared" si="6"/>
        <v>1.212</v>
      </c>
      <c r="E142" s="4">
        <f t="shared" si="7"/>
        <v>231.23910000000001</v>
      </c>
      <c r="F142" s="4">
        <f t="shared" si="8"/>
        <v>1.6391000000000133</v>
      </c>
      <c r="G142" s="2">
        <v>2023</v>
      </c>
    </row>
    <row r="143" spans="1:7" x14ac:dyDescent="0.2">
      <c r="A143" s="20">
        <v>44925.455590277779</v>
      </c>
      <c r="B143" s="2">
        <v>1.02</v>
      </c>
      <c r="C143" s="2">
        <v>1.2</v>
      </c>
      <c r="D143" s="4">
        <f t="shared" si="6"/>
        <v>1.224</v>
      </c>
      <c r="E143" s="4">
        <f t="shared" si="7"/>
        <v>231.25110000000001</v>
      </c>
      <c r="F143" s="4">
        <f t="shared" si="8"/>
        <v>1.6511000000000138</v>
      </c>
      <c r="G143" s="2">
        <v>2023</v>
      </c>
    </row>
    <row r="144" spans="1:7" x14ac:dyDescent="0.2">
      <c r="A144" s="20">
        <v>44925.466527777775</v>
      </c>
      <c r="B144" s="2">
        <v>1.03</v>
      </c>
      <c r="C144" s="2">
        <v>1.2</v>
      </c>
      <c r="D144" s="4">
        <f t="shared" si="6"/>
        <v>1.236</v>
      </c>
      <c r="E144" s="4">
        <f t="shared" si="7"/>
        <v>231.26310000000001</v>
      </c>
      <c r="F144" s="4">
        <f t="shared" si="8"/>
        <v>1.6631000000000142</v>
      </c>
      <c r="G144" s="2">
        <v>2023</v>
      </c>
    </row>
    <row r="145" spans="1:7" x14ac:dyDescent="0.2">
      <c r="A145" s="20">
        <v>44925.473773148151</v>
      </c>
      <c r="B145" s="2">
        <v>1.04</v>
      </c>
      <c r="C145" s="2">
        <v>1.2</v>
      </c>
      <c r="D145" s="4">
        <f t="shared" si="6"/>
        <v>1.248</v>
      </c>
      <c r="E145" s="4">
        <f t="shared" si="7"/>
        <v>231.27510000000001</v>
      </c>
      <c r="F145" s="4">
        <f t="shared" si="8"/>
        <v>1.6751000000000147</v>
      </c>
      <c r="G145" s="2">
        <v>2023</v>
      </c>
    </row>
    <row r="146" spans="1:7" x14ac:dyDescent="0.2">
      <c r="A146" s="20">
        <v>44925.480532407404</v>
      </c>
      <c r="B146" s="2">
        <v>1.05</v>
      </c>
      <c r="C146" s="2">
        <v>1.2</v>
      </c>
      <c r="D146" s="4">
        <f t="shared" si="6"/>
        <v>1.26</v>
      </c>
      <c r="E146" s="4">
        <f t="shared" si="7"/>
        <v>231.28710000000001</v>
      </c>
      <c r="F146" s="4">
        <f t="shared" si="8"/>
        <v>1.6871000000000151</v>
      </c>
      <c r="G146" s="2">
        <v>2023</v>
      </c>
    </row>
    <row r="147" spans="1:7" x14ac:dyDescent="0.2">
      <c r="A147" s="20">
        <v>44925.485497685186</v>
      </c>
      <c r="B147" s="2">
        <v>1.06</v>
      </c>
      <c r="C147" s="2">
        <v>1.2</v>
      </c>
      <c r="D147" s="4">
        <f t="shared" si="6"/>
        <v>1.272</v>
      </c>
      <c r="E147" s="4">
        <f t="shared" si="7"/>
        <v>231.29910000000001</v>
      </c>
      <c r="F147" s="4">
        <f t="shared" si="8"/>
        <v>1.6991000000000156</v>
      </c>
      <c r="G147" s="2">
        <v>2023</v>
      </c>
    </row>
    <row r="148" spans="1:7" x14ac:dyDescent="0.2">
      <c r="A148" s="20">
        <v>44925.492175925923</v>
      </c>
      <c r="B148" s="2">
        <v>1.07</v>
      </c>
      <c r="C148" s="2">
        <v>1.2</v>
      </c>
      <c r="D148" s="4">
        <f t="shared" si="6"/>
        <v>1.284</v>
      </c>
      <c r="E148" s="4">
        <f t="shared" si="7"/>
        <v>231.31110000000001</v>
      </c>
      <c r="F148" s="4">
        <f t="shared" si="8"/>
        <v>1.7111000000000161</v>
      </c>
      <c r="G148" s="2">
        <v>2023</v>
      </c>
    </row>
    <row r="149" spans="1:7" x14ac:dyDescent="0.2">
      <c r="A149" s="20">
        <v>44925.498113425929</v>
      </c>
      <c r="B149" s="2">
        <v>1.08</v>
      </c>
      <c r="C149" s="2">
        <v>1.2</v>
      </c>
      <c r="D149" s="4">
        <f t="shared" si="6"/>
        <v>1.296</v>
      </c>
      <c r="E149" s="4">
        <f t="shared" si="7"/>
        <v>231.32310000000001</v>
      </c>
      <c r="F149" s="4">
        <f t="shared" si="8"/>
        <v>1.7231000000000165</v>
      </c>
      <c r="G149" s="2">
        <v>2023</v>
      </c>
    </row>
    <row r="150" spans="1:7" x14ac:dyDescent="0.2">
      <c r="A150" s="20">
        <v>44925.50613425926</v>
      </c>
      <c r="B150" s="2">
        <v>1.0900000000000001</v>
      </c>
      <c r="C150" s="2">
        <v>1.2</v>
      </c>
      <c r="D150" s="4">
        <f t="shared" si="6"/>
        <v>1.3080000000000001</v>
      </c>
      <c r="E150" s="4">
        <f t="shared" si="7"/>
        <v>231.33510000000001</v>
      </c>
      <c r="F150" s="4">
        <f t="shared" si="8"/>
        <v>1.735100000000017</v>
      </c>
      <c r="G150" s="2">
        <v>2023</v>
      </c>
    </row>
    <row r="151" spans="1:7" x14ac:dyDescent="0.2">
      <c r="A151" s="20">
        <v>44925.512071759258</v>
      </c>
      <c r="B151" s="2">
        <v>1.1000000000000001</v>
      </c>
      <c r="C151" s="2">
        <v>1.2</v>
      </c>
      <c r="D151" s="4">
        <f t="shared" si="6"/>
        <v>1.32</v>
      </c>
      <c r="E151" s="4">
        <f t="shared" si="7"/>
        <v>231.34710000000001</v>
      </c>
      <c r="F151" s="4">
        <f t="shared" si="8"/>
        <v>1.7471000000000174</v>
      </c>
      <c r="G151" s="2">
        <v>2023</v>
      </c>
    </row>
    <row r="152" spans="1:7" x14ac:dyDescent="0.2">
      <c r="A152" s="20">
        <v>44925.520694444444</v>
      </c>
      <c r="B152" s="2">
        <v>1.1100000000000001</v>
      </c>
      <c r="C152" s="2">
        <v>1.2</v>
      </c>
      <c r="D152" s="4">
        <f t="shared" si="6"/>
        <v>1.3320000000000001</v>
      </c>
      <c r="E152" s="4">
        <f t="shared" si="7"/>
        <v>231.35910000000001</v>
      </c>
      <c r="F152" s="4">
        <f t="shared" si="8"/>
        <v>1.7591000000000179</v>
      </c>
      <c r="G152" s="2">
        <v>2023</v>
      </c>
    </row>
    <row r="153" spans="1:7" x14ac:dyDescent="0.2">
      <c r="A153" s="20">
        <v>44925.530231481483</v>
      </c>
      <c r="B153" s="2">
        <v>1.1200000000000001</v>
      </c>
      <c r="C153" s="2">
        <v>1.2</v>
      </c>
      <c r="D153" s="4">
        <f t="shared" si="6"/>
        <v>1.3440000000000001</v>
      </c>
      <c r="E153" s="4">
        <f t="shared" si="7"/>
        <v>231.37110000000001</v>
      </c>
      <c r="F153" s="4">
        <f t="shared" si="8"/>
        <v>1.7711000000000183</v>
      </c>
      <c r="G153" s="2">
        <v>2023</v>
      </c>
    </row>
    <row r="154" spans="1:7" x14ac:dyDescent="0.2">
      <c r="A154" s="20">
        <v>44925.543449074074</v>
      </c>
      <c r="B154" s="2">
        <v>1.1299999999999999</v>
      </c>
      <c r="C154" s="2">
        <v>1.2</v>
      </c>
      <c r="D154" s="4">
        <f t="shared" si="6"/>
        <v>1.3559999999999999</v>
      </c>
      <c r="E154" s="4">
        <f t="shared" si="7"/>
        <v>231.38310000000001</v>
      </c>
      <c r="F154" s="4">
        <f t="shared" si="8"/>
        <v>1.7831000000000188</v>
      </c>
      <c r="G154" s="2">
        <v>2023</v>
      </c>
    </row>
    <row r="155" spans="1:7" x14ac:dyDescent="0.2">
      <c r="A155" s="20">
        <v>44925.549675925926</v>
      </c>
      <c r="B155" s="2">
        <v>1.1399999999999999</v>
      </c>
      <c r="C155" s="2">
        <v>1.2</v>
      </c>
      <c r="D155" s="4">
        <f t="shared" si="6"/>
        <v>1.3679999999999999</v>
      </c>
      <c r="E155" s="4">
        <f t="shared" si="7"/>
        <v>231.39510000000001</v>
      </c>
      <c r="F155" s="4">
        <f t="shared" si="8"/>
        <v>1.7951000000000192</v>
      </c>
      <c r="G155" s="2">
        <v>2023</v>
      </c>
    </row>
    <row r="156" spans="1:7" x14ac:dyDescent="0.2">
      <c r="A156" s="20">
        <v>44925.555532407408</v>
      </c>
      <c r="B156" s="2">
        <v>1.1499999999999999</v>
      </c>
      <c r="C156" s="2">
        <v>1.2</v>
      </c>
      <c r="D156" s="4">
        <f t="shared" si="6"/>
        <v>1.38</v>
      </c>
      <c r="E156" s="4">
        <f t="shared" si="7"/>
        <v>231.40710000000001</v>
      </c>
      <c r="F156" s="4">
        <f t="shared" si="8"/>
        <v>1.8071000000000197</v>
      </c>
      <c r="G156" s="2">
        <v>2023</v>
      </c>
    </row>
    <row r="157" spans="1:7" x14ac:dyDescent="0.2">
      <c r="A157" s="20">
        <v>44925.560532407406</v>
      </c>
      <c r="B157" s="2">
        <v>1.1599999999999999</v>
      </c>
      <c r="C157" s="2">
        <v>1.2</v>
      </c>
      <c r="D157" s="4">
        <f t="shared" si="6"/>
        <v>1.3919999999999999</v>
      </c>
      <c r="E157" s="4">
        <f t="shared" si="7"/>
        <v>231.41910000000001</v>
      </c>
      <c r="F157" s="4">
        <f t="shared" si="8"/>
        <v>1.8191000000000201</v>
      </c>
      <c r="G157" s="2">
        <v>2023</v>
      </c>
    </row>
    <row r="158" spans="1:7" x14ac:dyDescent="0.2">
      <c r="A158" s="20">
        <v>44925.567164351851</v>
      </c>
      <c r="B158" s="2">
        <v>1.17</v>
      </c>
      <c r="C158" s="2">
        <v>1.2</v>
      </c>
      <c r="D158" s="4">
        <f t="shared" si="6"/>
        <v>1.4039999999999999</v>
      </c>
      <c r="E158" s="4">
        <f t="shared" si="7"/>
        <v>231.43110000000001</v>
      </c>
      <c r="F158" s="4">
        <f t="shared" si="8"/>
        <v>1.8311000000000206</v>
      </c>
      <c r="G158" s="2">
        <v>2023</v>
      </c>
    </row>
    <row r="159" spans="1:7" x14ac:dyDescent="0.2">
      <c r="A159" s="20">
        <v>44925.572557870371</v>
      </c>
      <c r="B159" s="2">
        <v>1.18</v>
      </c>
      <c r="C159" s="2">
        <v>1.2</v>
      </c>
      <c r="D159" s="4">
        <f t="shared" ref="D159:D222" si="9">B159*C159</f>
        <v>1.4159999999999999</v>
      </c>
      <c r="E159" s="4">
        <f t="shared" si="7"/>
        <v>231.44310000000002</v>
      </c>
      <c r="F159" s="4">
        <f t="shared" si="8"/>
        <v>1.8431000000000211</v>
      </c>
      <c r="G159" s="2">
        <v>2023</v>
      </c>
    </row>
    <row r="160" spans="1:7" x14ac:dyDescent="0.2">
      <c r="A160" s="20">
        <v>44925.578877314816</v>
      </c>
      <c r="B160" s="2">
        <v>1.19</v>
      </c>
      <c r="C160" s="2">
        <v>1.2</v>
      </c>
      <c r="D160" s="4">
        <f t="shared" si="9"/>
        <v>1.4279999999999999</v>
      </c>
      <c r="E160" s="4">
        <f t="shared" si="7"/>
        <v>231.45510000000002</v>
      </c>
      <c r="F160" s="4">
        <f t="shared" si="8"/>
        <v>1.8551000000000215</v>
      </c>
      <c r="G160" s="2">
        <v>2023</v>
      </c>
    </row>
    <row r="161" spans="1:7" x14ac:dyDescent="0.2">
      <c r="A161" s="20">
        <v>44925.583472222221</v>
      </c>
      <c r="B161" s="2">
        <v>1.2</v>
      </c>
      <c r="C161" s="2">
        <v>1.2</v>
      </c>
      <c r="D161" s="4">
        <f t="shared" si="9"/>
        <v>1.44</v>
      </c>
      <c r="E161" s="4">
        <f t="shared" si="7"/>
        <v>231.46710000000002</v>
      </c>
      <c r="F161" s="4">
        <f t="shared" si="8"/>
        <v>1.867100000000022</v>
      </c>
      <c r="G161" s="2">
        <v>2023</v>
      </c>
    </row>
    <row r="162" spans="1:7" x14ac:dyDescent="0.2">
      <c r="A162" s="20">
        <v>44925.592349537037</v>
      </c>
      <c r="B162" s="2">
        <v>1.21</v>
      </c>
      <c r="C162" s="2">
        <v>1.2</v>
      </c>
      <c r="D162" s="4">
        <f t="shared" si="9"/>
        <v>1.452</v>
      </c>
      <c r="E162" s="4">
        <f t="shared" si="7"/>
        <v>231.47910000000002</v>
      </c>
      <c r="F162" s="4">
        <f t="shared" si="8"/>
        <v>1.8791000000000224</v>
      </c>
      <c r="G162" s="2">
        <v>2023</v>
      </c>
    </row>
    <row r="163" spans="1:7" x14ac:dyDescent="0.2">
      <c r="A163" s="20">
        <v>44925.599293981482</v>
      </c>
      <c r="B163" s="2">
        <v>1.22</v>
      </c>
      <c r="C163" s="2">
        <v>1.2</v>
      </c>
      <c r="D163" s="4">
        <f t="shared" si="9"/>
        <v>1.464</v>
      </c>
      <c r="E163" s="4">
        <f t="shared" si="7"/>
        <v>231.49110000000002</v>
      </c>
      <c r="F163" s="4">
        <f t="shared" si="8"/>
        <v>1.8911000000000229</v>
      </c>
      <c r="G163" s="2">
        <v>2023</v>
      </c>
    </row>
    <row r="164" spans="1:7" x14ac:dyDescent="0.2">
      <c r="A164" s="20">
        <v>44925.610254629632</v>
      </c>
      <c r="B164" s="2">
        <v>1.23</v>
      </c>
      <c r="C164" s="2">
        <v>1.2</v>
      </c>
      <c r="D164" s="4">
        <f t="shared" si="9"/>
        <v>1.476</v>
      </c>
      <c r="E164" s="4">
        <f t="shared" si="7"/>
        <v>231.50310000000002</v>
      </c>
      <c r="F164" s="4">
        <f t="shared" si="8"/>
        <v>1.9031000000000233</v>
      </c>
      <c r="G164" s="2">
        <v>2023</v>
      </c>
    </row>
    <row r="165" spans="1:7" x14ac:dyDescent="0.2">
      <c r="A165" s="20">
        <v>44925.617407407408</v>
      </c>
      <c r="B165" s="2">
        <v>1.24</v>
      </c>
      <c r="C165" s="2">
        <v>1.2</v>
      </c>
      <c r="D165" s="4">
        <f t="shared" si="9"/>
        <v>1.488</v>
      </c>
      <c r="E165" s="4">
        <f t="shared" si="7"/>
        <v>231.51510000000002</v>
      </c>
      <c r="F165" s="4">
        <f t="shared" si="8"/>
        <v>1.9151000000000238</v>
      </c>
      <c r="G165" s="2">
        <v>2023</v>
      </c>
    </row>
    <row r="166" spans="1:7" x14ac:dyDescent="0.2">
      <c r="A166" s="20">
        <v>44925.626458333332</v>
      </c>
      <c r="B166" s="2">
        <v>1.25</v>
      </c>
      <c r="C166" s="2">
        <v>1.2</v>
      </c>
      <c r="D166" s="4">
        <f t="shared" si="9"/>
        <v>1.5</v>
      </c>
      <c r="E166" s="4">
        <f t="shared" si="7"/>
        <v>231.52710000000002</v>
      </c>
      <c r="F166" s="4">
        <f t="shared" si="8"/>
        <v>1.9271000000000242</v>
      </c>
      <c r="G166" s="2">
        <v>2023</v>
      </c>
    </row>
    <row r="167" spans="1:7" x14ac:dyDescent="0.2">
      <c r="A167" s="20">
        <v>44925.634409722225</v>
      </c>
      <c r="B167" s="2">
        <v>1.26</v>
      </c>
      <c r="C167" s="2">
        <v>1.2</v>
      </c>
      <c r="D167" s="4">
        <f t="shared" si="9"/>
        <v>1.512</v>
      </c>
      <c r="E167" s="4">
        <f t="shared" si="7"/>
        <v>231.53910000000002</v>
      </c>
      <c r="F167" s="4">
        <f t="shared" si="8"/>
        <v>1.9391000000000247</v>
      </c>
      <c r="G167" s="2">
        <v>2023</v>
      </c>
    </row>
    <row r="168" spans="1:7" x14ac:dyDescent="0.2">
      <c r="A168" s="20">
        <v>44925.647002314814</v>
      </c>
      <c r="B168" s="2">
        <v>1.27</v>
      </c>
      <c r="C168" s="2">
        <v>1.2</v>
      </c>
      <c r="D168" s="4">
        <f t="shared" si="9"/>
        <v>1.524</v>
      </c>
      <c r="E168" s="4">
        <f t="shared" si="7"/>
        <v>231.55110000000002</v>
      </c>
      <c r="F168" s="4">
        <f t="shared" si="8"/>
        <v>1.9511000000000251</v>
      </c>
      <c r="G168" s="2">
        <v>2023</v>
      </c>
    </row>
    <row r="169" spans="1:7" x14ac:dyDescent="0.2">
      <c r="A169" s="20">
        <v>44925.658055555556</v>
      </c>
      <c r="B169" s="2">
        <v>1.28</v>
      </c>
      <c r="C169" s="2">
        <v>1.2</v>
      </c>
      <c r="D169" s="4">
        <f t="shared" si="9"/>
        <v>1.536</v>
      </c>
      <c r="E169" s="4">
        <f t="shared" si="7"/>
        <v>231.56310000000002</v>
      </c>
      <c r="F169" s="4">
        <f t="shared" si="8"/>
        <v>1.9631000000000256</v>
      </c>
      <c r="G169" s="2">
        <v>2023</v>
      </c>
    </row>
    <row r="170" spans="1:7" x14ac:dyDescent="0.2">
      <c r="A170" s="20">
        <v>44925.675810185188</v>
      </c>
      <c r="B170" s="2">
        <v>1.29</v>
      </c>
      <c r="C170" s="2">
        <v>1.2</v>
      </c>
      <c r="D170" s="4">
        <f t="shared" si="9"/>
        <v>1.548</v>
      </c>
      <c r="E170" s="4">
        <f t="shared" ref="E170:E233" si="10">D170+E$39</f>
        <v>231.57510000000002</v>
      </c>
      <c r="F170" s="4">
        <f t="shared" ref="F170:F233" si="11">E170-229.6</f>
        <v>1.9751000000000261</v>
      </c>
      <c r="G170" s="2">
        <v>2023</v>
      </c>
    </row>
    <row r="171" spans="1:7" x14ac:dyDescent="0.2">
      <c r="A171" s="20">
        <v>44925.695706018516</v>
      </c>
      <c r="B171" s="2">
        <v>1.3</v>
      </c>
      <c r="C171" s="2">
        <v>1.2</v>
      </c>
      <c r="D171" s="4">
        <f t="shared" si="9"/>
        <v>1.56</v>
      </c>
      <c r="E171" s="4">
        <f t="shared" si="10"/>
        <v>231.58710000000002</v>
      </c>
      <c r="F171" s="4">
        <f t="shared" si="11"/>
        <v>1.9871000000000265</v>
      </c>
      <c r="G171" s="2">
        <v>2023</v>
      </c>
    </row>
    <row r="172" spans="1:7" x14ac:dyDescent="0.2">
      <c r="A172" s="20">
        <v>44925.727361111109</v>
      </c>
      <c r="B172" s="2">
        <v>1.31</v>
      </c>
      <c r="C172" s="2">
        <v>1.2</v>
      </c>
      <c r="D172" s="4">
        <f t="shared" si="9"/>
        <v>1.5720000000000001</v>
      </c>
      <c r="E172" s="4">
        <f t="shared" si="10"/>
        <v>231.59910000000002</v>
      </c>
      <c r="F172" s="4">
        <f t="shared" si="11"/>
        <v>1.999100000000027</v>
      </c>
      <c r="G172" s="2">
        <v>2023</v>
      </c>
    </row>
    <row r="173" spans="1:7" x14ac:dyDescent="0.2">
      <c r="A173" s="20">
        <v>44925.764398148145</v>
      </c>
      <c r="B173" s="2">
        <v>1.32</v>
      </c>
      <c r="C173" s="2">
        <v>1.2</v>
      </c>
      <c r="D173" s="4">
        <f t="shared" si="9"/>
        <v>1.5840000000000001</v>
      </c>
      <c r="E173" s="4">
        <f t="shared" si="10"/>
        <v>231.61110000000002</v>
      </c>
      <c r="F173" s="4">
        <f t="shared" si="11"/>
        <v>2.0111000000000274</v>
      </c>
      <c r="G173" s="2">
        <v>2023</v>
      </c>
    </row>
    <row r="174" spans="1:7" x14ac:dyDescent="0.2">
      <c r="A174" s="20">
        <v>44925.816527777781</v>
      </c>
      <c r="B174" s="2">
        <v>1.33</v>
      </c>
      <c r="C174" s="2">
        <v>1.2</v>
      </c>
      <c r="D174" s="4">
        <f t="shared" si="9"/>
        <v>1.5960000000000001</v>
      </c>
      <c r="E174" s="4">
        <f t="shared" si="10"/>
        <v>231.62310000000002</v>
      </c>
      <c r="F174" s="4">
        <f t="shared" si="11"/>
        <v>2.0231000000000279</v>
      </c>
      <c r="G174" s="2">
        <v>2023</v>
      </c>
    </row>
    <row r="175" spans="1:7" x14ac:dyDescent="0.2">
      <c r="A175" s="20">
        <v>44925.87159722222</v>
      </c>
      <c r="B175" s="2">
        <v>1.34</v>
      </c>
      <c r="C175" s="2">
        <v>1.2</v>
      </c>
      <c r="D175" s="4">
        <f t="shared" si="9"/>
        <v>1.6080000000000001</v>
      </c>
      <c r="E175" s="4">
        <f t="shared" si="10"/>
        <v>231.63510000000002</v>
      </c>
      <c r="F175" s="4">
        <f t="shared" si="11"/>
        <v>2.0351000000000283</v>
      </c>
      <c r="G175" s="2">
        <v>2023</v>
      </c>
    </row>
    <row r="176" spans="1:7" x14ac:dyDescent="0.2">
      <c r="A176" s="20">
        <v>44925.924710648149</v>
      </c>
      <c r="B176" s="2">
        <v>1.35</v>
      </c>
      <c r="C176" s="2">
        <v>1.2</v>
      </c>
      <c r="D176" s="4">
        <f t="shared" si="9"/>
        <v>1.62</v>
      </c>
      <c r="E176" s="4">
        <f t="shared" si="10"/>
        <v>231.64710000000002</v>
      </c>
      <c r="F176" s="4">
        <f t="shared" si="11"/>
        <v>2.0471000000000288</v>
      </c>
      <c r="G176" s="2">
        <v>2023</v>
      </c>
    </row>
    <row r="177" spans="1:7" x14ac:dyDescent="0.2">
      <c r="A177" s="20">
        <v>44925.945277777777</v>
      </c>
      <c r="B177" s="2">
        <v>1.36</v>
      </c>
      <c r="C177" s="2">
        <v>1.2</v>
      </c>
      <c r="D177" s="4">
        <f t="shared" si="9"/>
        <v>1.6320000000000001</v>
      </c>
      <c r="E177" s="4">
        <f t="shared" si="10"/>
        <v>231.65910000000002</v>
      </c>
      <c r="F177" s="4">
        <f t="shared" si="11"/>
        <v>2.0591000000000292</v>
      </c>
      <c r="G177" s="2">
        <v>2023</v>
      </c>
    </row>
    <row r="178" spans="1:7" x14ac:dyDescent="0.2">
      <c r="A178" s="20">
        <v>44925.962916666664</v>
      </c>
      <c r="B178" s="2">
        <v>1.37</v>
      </c>
      <c r="C178" s="2">
        <v>1.2</v>
      </c>
      <c r="D178" s="4">
        <f t="shared" si="9"/>
        <v>1.6440000000000001</v>
      </c>
      <c r="E178" s="4">
        <f t="shared" si="10"/>
        <v>231.67110000000002</v>
      </c>
      <c r="F178" s="4">
        <f t="shared" si="11"/>
        <v>2.0711000000000297</v>
      </c>
      <c r="G178" s="2">
        <v>2023</v>
      </c>
    </row>
    <row r="179" spans="1:7" x14ac:dyDescent="0.2">
      <c r="A179" s="20">
        <v>44925.977881944447</v>
      </c>
      <c r="B179" s="2">
        <v>1.38</v>
      </c>
      <c r="C179" s="2">
        <v>1.2</v>
      </c>
      <c r="D179" s="4">
        <f t="shared" si="9"/>
        <v>1.6559999999999999</v>
      </c>
      <c r="E179" s="4">
        <f t="shared" si="10"/>
        <v>231.68310000000002</v>
      </c>
      <c r="F179" s="4">
        <f t="shared" si="11"/>
        <v>2.0831000000000301</v>
      </c>
      <c r="G179" s="2">
        <v>2023</v>
      </c>
    </row>
    <row r="180" spans="1:7" x14ac:dyDescent="0.2">
      <c r="A180" s="20">
        <v>44925.993518518517</v>
      </c>
      <c r="B180" s="2">
        <v>1.39</v>
      </c>
      <c r="C180" s="2">
        <v>1.2</v>
      </c>
      <c r="D180" s="4">
        <f t="shared" si="9"/>
        <v>1.6679999999999999</v>
      </c>
      <c r="E180" s="4">
        <f t="shared" si="10"/>
        <v>231.69510000000002</v>
      </c>
      <c r="F180" s="4">
        <f t="shared" si="11"/>
        <v>2.0951000000000306</v>
      </c>
      <c r="G180" s="2">
        <v>2023</v>
      </c>
    </row>
    <row r="181" spans="1:7" x14ac:dyDescent="0.2">
      <c r="A181" s="20">
        <v>44926.004016203704</v>
      </c>
      <c r="B181" s="2">
        <v>1.4</v>
      </c>
      <c r="C181" s="2">
        <v>1.2</v>
      </c>
      <c r="D181" s="4">
        <f t="shared" si="9"/>
        <v>1.68</v>
      </c>
      <c r="E181" s="4">
        <f t="shared" si="10"/>
        <v>231.70710000000003</v>
      </c>
      <c r="F181" s="4">
        <f t="shared" si="11"/>
        <v>2.1071000000000311</v>
      </c>
      <c r="G181" s="2">
        <v>2023</v>
      </c>
    </row>
    <row r="182" spans="1:7" x14ac:dyDescent="0.2">
      <c r="A182" s="20">
        <v>44926.015335648146</v>
      </c>
      <c r="B182" s="2">
        <v>1.41</v>
      </c>
      <c r="C182" s="2">
        <v>1.2</v>
      </c>
      <c r="D182" s="4">
        <f t="shared" si="9"/>
        <v>1.6919999999999999</v>
      </c>
      <c r="E182" s="4">
        <f t="shared" si="10"/>
        <v>231.71910000000003</v>
      </c>
      <c r="F182" s="4">
        <f t="shared" si="11"/>
        <v>2.1191000000000315</v>
      </c>
      <c r="G182" s="2">
        <v>2023</v>
      </c>
    </row>
    <row r="183" spans="1:7" x14ac:dyDescent="0.2">
      <c r="A183" s="20">
        <v>44926.023321759261</v>
      </c>
      <c r="B183" s="2">
        <v>1.42</v>
      </c>
      <c r="C183" s="2">
        <v>1.2</v>
      </c>
      <c r="D183" s="4">
        <f t="shared" si="9"/>
        <v>1.704</v>
      </c>
      <c r="E183" s="4">
        <f t="shared" si="10"/>
        <v>231.73110000000003</v>
      </c>
      <c r="F183" s="4">
        <f t="shared" si="11"/>
        <v>2.131100000000032</v>
      </c>
      <c r="G183" s="2">
        <v>2023</v>
      </c>
    </row>
    <row r="184" spans="1:7" x14ac:dyDescent="0.2">
      <c r="A184" s="20">
        <v>44926.035636574074</v>
      </c>
      <c r="B184" s="2">
        <v>1.43</v>
      </c>
      <c r="C184" s="2">
        <v>1.2</v>
      </c>
      <c r="D184" s="4">
        <f t="shared" si="9"/>
        <v>1.716</v>
      </c>
      <c r="E184" s="4">
        <f t="shared" si="10"/>
        <v>231.74310000000003</v>
      </c>
      <c r="F184" s="4">
        <f t="shared" si="11"/>
        <v>2.1431000000000324</v>
      </c>
      <c r="G184" s="2">
        <v>2023</v>
      </c>
    </row>
    <row r="185" spans="1:7" x14ac:dyDescent="0.2">
      <c r="A185" s="20">
        <v>44926.047581018516</v>
      </c>
      <c r="B185" s="2">
        <v>1.44</v>
      </c>
      <c r="C185" s="2">
        <v>1.2</v>
      </c>
      <c r="D185" s="4">
        <f t="shared" si="9"/>
        <v>1.728</v>
      </c>
      <c r="E185" s="4">
        <f t="shared" si="10"/>
        <v>231.75510000000003</v>
      </c>
      <c r="F185" s="4">
        <f t="shared" si="11"/>
        <v>2.1551000000000329</v>
      </c>
      <c r="G185" s="2">
        <v>2023</v>
      </c>
    </row>
    <row r="186" spans="1:7" x14ac:dyDescent="0.2">
      <c r="A186" s="20">
        <v>44926.063842592594</v>
      </c>
      <c r="B186" s="2">
        <v>1.45</v>
      </c>
      <c r="C186" s="2">
        <v>1.2</v>
      </c>
      <c r="D186" s="4">
        <f t="shared" si="9"/>
        <v>1.74</v>
      </c>
      <c r="E186" s="4">
        <f t="shared" si="10"/>
        <v>231.76710000000003</v>
      </c>
      <c r="F186" s="4">
        <f t="shared" si="11"/>
        <v>2.1671000000000333</v>
      </c>
      <c r="G186" s="2">
        <v>2023</v>
      </c>
    </row>
    <row r="187" spans="1:7" x14ac:dyDescent="0.2">
      <c r="A187" s="20">
        <v>44926.079837962963</v>
      </c>
      <c r="B187" s="2">
        <v>1.46</v>
      </c>
      <c r="C187" s="2">
        <v>1.2</v>
      </c>
      <c r="D187" s="4">
        <f t="shared" si="9"/>
        <v>1.752</v>
      </c>
      <c r="E187" s="4">
        <f t="shared" si="10"/>
        <v>231.77910000000003</v>
      </c>
      <c r="F187" s="4">
        <f t="shared" si="11"/>
        <v>2.1791000000000338</v>
      </c>
      <c r="G187" s="2">
        <v>2023</v>
      </c>
    </row>
    <row r="188" spans="1:7" x14ac:dyDescent="0.2">
      <c r="A188" s="20">
        <v>44926.097002314818</v>
      </c>
      <c r="B188" s="2">
        <v>1.47</v>
      </c>
      <c r="C188" s="2">
        <v>1.2</v>
      </c>
      <c r="D188" s="4">
        <f t="shared" si="9"/>
        <v>1.764</v>
      </c>
      <c r="E188" s="4">
        <f t="shared" si="10"/>
        <v>231.79110000000003</v>
      </c>
      <c r="F188" s="4">
        <f t="shared" si="11"/>
        <v>2.1911000000000342</v>
      </c>
      <c r="G188" s="2">
        <v>2023</v>
      </c>
    </row>
    <row r="189" spans="1:7" x14ac:dyDescent="0.2">
      <c r="A189" s="20">
        <v>44926.112442129626</v>
      </c>
      <c r="B189" s="2">
        <v>1.48</v>
      </c>
      <c r="C189" s="2">
        <v>1.2</v>
      </c>
      <c r="D189" s="4">
        <f t="shared" si="9"/>
        <v>1.776</v>
      </c>
      <c r="E189" s="4">
        <f t="shared" si="10"/>
        <v>231.80310000000003</v>
      </c>
      <c r="F189" s="4">
        <f t="shared" si="11"/>
        <v>2.2031000000000347</v>
      </c>
      <c r="G189" s="2">
        <v>2023</v>
      </c>
    </row>
    <row r="190" spans="1:7" x14ac:dyDescent="0.2">
      <c r="A190" s="20">
        <v>44926.158865740741</v>
      </c>
      <c r="B190" s="2">
        <v>1.49</v>
      </c>
      <c r="C190" s="2">
        <v>1.2</v>
      </c>
      <c r="D190" s="4">
        <f t="shared" si="9"/>
        <v>1.788</v>
      </c>
      <c r="E190" s="4">
        <f t="shared" si="10"/>
        <v>231.81510000000003</v>
      </c>
      <c r="F190" s="4">
        <f t="shared" si="11"/>
        <v>2.2151000000000352</v>
      </c>
      <c r="G190" s="2">
        <v>2023</v>
      </c>
    </row>
    <row r="191" spans="1:7" x14ac:dyDescent="0.2">
      <c r="A191" s="20">
        <v>44927.407199074078</v>
      </c>
      <c r="B191" s="2">
        <v>1.5</v>
      </c>
      <c r="C191" s="2">
        <v>1.2</v>
      </c>
      <c r="D191" s="4">
        <f t="shared" si="9"/>
        <v>1.7999999999999998</v>
      </c>
      <c r="E191" s="4">
        <f t="shared" si="10"/>
        <v>231.82710000000003</v>
      </c>
      <c r="F191" s="4">
        <f t="shared" si="11"/>
        <v>2.2271000000000356</v>
      </c>
      <c r="G191" s="2">
        <v>2023</v>
      </c>
    </row>
    <row r="192" spans="1:7" x14ac:dyDescent="0.2">
      <c r="A192" s="20">
        <v>44927.437523148146</v>
      </c>
      <c r="B192" s="2">
        <v>1.51</v>
      </c>
      <c r="C192" s="2">
        <v>1.2</v>
      </c>
      <c r="D192" s="4">
        <f t="shared" si="9"/>
        <v>1.8119999999999998</v>
      </c>
      <c r="E192" s="4">
        <f t="shared" si="10"/>
        <v>231.83910000000003</v>
      </c>
      <c r="F192" s="4">
        <f t="shared" si="11"/>
        <v>2.2391000000000361</v>
      </c>
      <c r="G192" s="2">
        <v>2023</v>
      </c>
    </row>
    <row r="193" spans="1:7" x14ac:dyDescent="0.2">
      <c r="A193" s="20">
        <v>44927.469328703701</v>
      </c>
      <c r="B193" s="2">
        <v>1.52</v>
      </c>
      <c r="C193" s="2">
        <v>1.2</v>
      </c>
      <c r="D193" s="4">
        <f t="shared" si="9"/>
        <v>1.8239999999999998</v>
      </c>
      <c r="E193" s="4">
        <f t="shared" si="10"/>
        <v>231.85110000000003</v>
      </c>
      <c r="F193" s="4">
        <f t="shared" si="11"/>
        <v>2.2511000000000365</v>
      </c>
      <c r="G193" s="2">
        <v>2023</v>
      </c>
    </row>
    <row r="194" spans="1:7" x14ac:dyDescent="0.2">
      <c r="A194" s="20">
        <v>44927.482233796298</v>
      </c>
      <c r="B194" s="2">
        <v>1.53</v>
      </c>
      <c r="C194" s="2">
        <v>1.2</v>
      </c>
      <c r="D194" s="4">
        <f t="shared" si="9"/>
        <v>1.8359999999999999</v>
      </c>
      <c r="E194" s="4">
        <f t="shared" si="10"/>
        <v>231.86310000000003</v>
      </c>
      <c r="F194" s="4">
        <f t="shared" si="11"/>
        <v>2.263100000000037</v>
      </c>
      <c r="G194" s="2">
        <v>2023</v>
      </c>
    </row>
    <row r="195" spans="1:7" x14ac:dyDescent="0.2">
      <c r="A195" s="20">
        <v>44927.487326388888</v>
      </c>
      <c r="B195" s="2">
        <v>1.54</v>
      </c>
      <c r="C195" s="2">
        <v>1.2</v>
      </c>
      <c r="D195" s="4">
        <f t="shared" si="9"/>
        <v>1.8479999999999999</v>
      </c>
      <c r="E195" s="4">
        <f t="shared" si="10"/>
        <v>231.87510000000003</v>
      </c>
      <c r="F195" s="4">
        <f t="shared" si="11"/>
        <v>2.2751000000000374</v>
      </c>
      <c r="G195" s="2">
        <v>2023</v>
      </c>
    </row>
    <row r="196" spans="1:7" x14ac:dyDescent="0.2">
      <c r="A196" s="20">
        <v>44927.519247685188</v>
      </c>
      <c r="B196" s="2">
        <v>1.55</v>
      </c>
      <c r="C196" s="2">
        <v>1.2</v>
      </c>
      <c r="D196" s="4">
        <f t="shared" si="9"/>
        <v>1.8599999999999999</v>
      </c>
      <c r="E196" s="4">
        <f t="shared" si="10"/>
        <v>231.88710000000003</v>
      </c>
      <c r="F196" s="4">
        <f t="shared" si="11"/>
        <v>2.2871000000000379</v>
      </c>
      <c r="G196" s="2">
        <v>2023</v>
      </c>
    </row>
    <row r="197" spans="1:7" x14ac:dyDescent="0.2">
      <c r="A197" s="20">
        <v>44927.522453703707</v>
      </c>
      <c r="B197" s="2">
        <v>1.56</v>
      </c>
      <c r="C197" s="2">
        <v>1.2</v>
      </c>
      <c r="D197" s="4">
        <f t="shared" si="9"/>
        <v>1.8719999999999999</v>
      </c>
      <c r="E197" s="4">
        <f t="shared" si="10"/>
        <v>231.89910000000003</v>
      </c>
      <c r="F197" s="4">
        <f t="shared" si="11"/>
        <v>2.2991000000000383</v>
      </c>
      <c r="G197" s="2">
        <v>2023</v>
      </c>
    </row>
    <row r="198" spans="1:7" x14ac:dyDescent="0.2">
      <c r="A198" s="20">
        <v>44927.526539351849</v>
      </c>
      <c r="B198" s="2">
        <v>1.57</v>
      </c>
      <c r="C198" s="2">
        <v>1.2</v>
      </c>
      <c r="D198" s="4">
        <f t="shared" si="9"/>
        <v>1.8839999999999999</v>
      </c>
      <c r="E198" s="4">
        <f t="shared" si="10"/>
        <v>231.9111</v>
      </c>
      <c r="F198" s="4">
        <f t="shared" si="11"/>
        <v>2.3111000000000104</v>
      </c>
      <c r="G198" s="2">
        <v>2023</v>
      </c>
    </row>
    <row r="199" spans="1:7" x14ac:dyDescent="0.2">
      <c r="A199" s="20">
        <v>44927.53</v>
      </c>
      <c r="B199" s="2">
        <v>1.58</v>
      </c>
      <c r="C199" s="2">
        <v>1.2</v>
      </c>
      <c r="D199" s="4">
        <f t="shared" si="9"/>
        <v>1.8959999999999999</v>
      </c>
      <c r="E199" s="4">
        <f t="shared" si="10"/>
        <v>231.92310000000001</v>
      </c>
      <c r="F199" s="4">
        <f t="shared" si="11"/>
        <v>2.3231000000000108</v>
      </c>
      <c r="G199" s="2">
        <v>2023</v>
      </c>
    </row>
    <row r="200" spans="1:7" x14ac:dyDescent="0.2">
      <c r="A200" s="20">
        <v>44927.535671296297</v>
      </c>
      <c r="B200" s="2">
        <v>1.59</v>
      </c>
      <c r="C200" s="2">
        <v>1.2</v>
      </c>
      <c r="D200" s="4">
        <f t="shared" si="9"/>
        <v>1.9079999999999999</v>
      </c>
      <c r="E200" s="4">
        <f t="shared" si="10"/>
        <v>231.93510000000001</v>
      </c>
      <c r="F200" s="4">
        <f t="shared" si="11"/>
        <v>2.3351000000000113</v>
      </c>
      <c r="G200" s="2">
        <v>2023</v>
      </c>
    </row>
    <row r="201" spans="1:7" x14ac:dyDescent="0.2">
      <c r="A201" s="20">
        <v>44927.543124999997</v>
      </c>
      <c r="B201" s="2">
        <v>1.6</v>
      </c>
      <c r="C201" s="2">
        <v>1.2</v>
      </c>
      <c r="D201" s="4">
        <f t="shared" si="9"/>
        <v>1.92</v>
      </c>
      <c r="E201" s="4">
        <f t="shared" si="10"/>
        <v>231.94710000000001</v>
      </c>
      <c r="F201" s="4">
        <f t="shared" si="11"/>
        <v>2.3471000000000117</v>
      </c>
      <c r="G201" s="2">
        <v>2023</v>
      </c>
    </row>
    <row r="202" spans="1:7" x14ac:dyDescent="0.2">
      <c r="A202" s="20">
        <v>44930.520844907405</v>
      </c>
      <c r="B202" s="2">
        <v>1.61</v>
      </c>
      <c r="C202" s="2">
        <v>1.2</v>
      </c>
      <c r="D202" s="4">
        <f t="shared" si="9"/>
        <v>1.9319999999999999</v>
      </c>
      <c r="E202" s="4">
        <f t="shared" si="10"/>
        <v>231.95910000000001</v>
      </c>
      <c r="F202" s="4">
        <f t="shared" si="11"/>
        <v>2.3591000000000122</v>
      </c>
      <c r="G202" s="2">
        <v>2023</v>
      </c>
    </row>
    <row r="203" spans="1:7" x14ac:dyDescent="0.2">
      <c r="A203" s="20">
        <v>44930.589629629627</v>
      </c>
      <c r="B203" s="2">
        <v>1.62</v>
      </c>
      <c r="C203" s="2">
        <v>1.2</v>
      </c>
      <c r="D203" s="4">
        <f t="shared" si="9"/>
        <v>1.944</v>
      </c>
      <c r="E203" s="4">
        <f t="shared" si="10"/>
        <v>231.97110000000001</v>
      </c>
      <c r="F203" s="4">
        <f t="shared" si="11"/>
        <v>2.3711000000000126</v>
      </c>
      <c r="G203" s="2">
        <v>2023</v>
      </c>
    </row>
    <row r="204" spans="1:7" x14ac:dyDescent="0.2">
      <c r="A204" s="20">
        <v>44930.604317129626</v>
      </c>
      <c r="B204" s="2">
        <v>1.63</v>
      </c>
      <c r="C204" s="2">
        <v>1.2</v>
      </c>
      <c r="D204" s="4">
        <f t="shared" si="9"/>
        <v>1.9559999999999997</v>
      </c>
      <c r="E204" s="4">
        <f t="shared" si="10"/>
        <v>231.98310000000001</v>
      </c>
      <c r="F204" s="4">
        <f t="shared" si="11"/>
        <v>2.3831000000000131</v>
      </c>
      <c r="G204" s="2">
        <v>2023</v>
      </c>
    </row>
    <row r="205" spans="1:7" x14ac:dyDescent="0.2">
      <c r="A205" s="20">
        <v>44930.619756944441</v>
      </c>
      <c r="B205" s="2">
        <v>1.64</v>
      </c>
      <c r="C205" s="2">
        <v>1.2</v>
      </c>
      <c r="D205" s="4">
        <f t="shared" si="9"/>
        <v>1.9679999999999997</v>
      </c>
      <c r="E205" s="4">
        <f t="shared" si="10"/>
        <v>231.99510000000001</v>
      </c>
      <c r="F205" s="4">
        <f t="shared" si="11"/>
        <v>2.3951000000000136</v>
      </c>
      <c r="G205" s="2">
        <v>2023</v>
      </c>
    </row>
    <row r="206" spans="1:7" x14ac:dyDescent="0.2">
      <c r="A206" s="20">
        <v>44930.63175925926</v>
      </c>
      <c r="B206" s="2">
        <v>1.65</v>
      </c>
      <c r="C206" s="2">
        <v>1.2</v>
      </c>
      <c r="D206" s="4">
        <f t="shared" si="9"/>
        <v>1.9799999999999998</v>
      </c>
      <c r="E206" s="4">
        <f t="shared" si="10"/>
        <v>232.00710000000001</v>
      </c>
      <c r="F206" s="4">
        <f t="shared" si="11"/>
        <v>2.407100000000014</v>
      </c>
      <c r="G206" s="2">
        <v>2023</v>
      </c>
    </row>
    <row r="207" spans="1:7" x14ac:dyDescent="0.2">
      <c r="A207" s="20">
        <v>44930.639861111114</v>
      </c>
      <c r="B207" s="2">
        <v>1.66</v>
      </c>
      <c r="C207" s="2">
        <v>1.2</v>
      </c>
      <c r="D207" s="4">
        <f t="shared" si="9"/>
        <v>1.9919999999999998</v>
      </c>
      <c r="E207" s="4">
        <f t="shared" si="10"/>
        <v>232.01910000000001</v>
      </c>
      <c r="F207" s="4">
        <f t="shared" si="11"/>
        <v>2.4191000000000145</v>
      </c>
      <c r="G207" s="2">
        <v>2023</v>
      </c>
    </row>
    <row r="208" spans="1:7" x14ac:dyDescent="0.2">
      <c r="A208" s="20">
        <v>44930.655405092592</v>
      </c>
      <c r="B208" s="2">
        <v>1.67</v>
      </c>
      <c r="C208" s="2">
        <v>1.2</v>
      </c>
      <c r="D208" s="4">
        <f t="shared" si="9"/>
        <v>2.004</v>
      </c>
      <c r="E208" s="4">
        <f t="shared" si="10"/>
        <v>232.03110000000001</v>
      </c>
      <c r="F208" s="4">
        <f t="shared" si="11"/>
        <v>2.4311000000000149</v>
      </c>
      <c r="G208" s="2">
        <v>2023</v>
      </c>
    </row>
    <row r="209" spans="1:7" x14ac:dyDescent="0.2">
      <c r="A209" s="20">
        <v>44930.66547453704</v>
      </c>
      <c r="B209" s="2">
        <v>1.68</v>
      </c>
      <c r="C209" s="2">
        <v>1.2</v>
      </c>
      <c r="D209" s="4">
        <f t="shared" si="9"/>
        <v>2.016</v>
      </c>
      <c r="E209" s="4">
        <f t="shared" si="10"/>
        <v>232.04310000000001</v>
      </c>
      <c r="F209" s="4">
        <f t="shared" si="11"/>
        <v>2.4431000000000154</v>
      </c>
      <c r="G209" s="2">
        <v>2023</v>
      </c>
    </row>
    <row r="210" spans="1:7" x14ac:dyDescent="0.2">
      <c r="A210" s="20">
        <v>44930.680879629632</v>
      </c>
      <c r="B210" s="2">
        <v>1.69</v>
      </c>
      <c r="C210" s="2">
        <v>1.2</v>
      </c>
      <c r="D210" s="4">
        <f t="shared" si="9"/>
        <v>2.028</v>
      </c>
      <c r="E210" s="4">
        <f t="shared" si="10"/>
        <v>232.05510000000001</v>
      </c>
      <c r="F210" s="4">
        <f t="shared" si="11"/>
        <v>2.4551000000000158</v>
      </c>
      <c r="G210" s="2">
        <v>2023</v>
      </c>
    </row>
    <row r="211" spans="1:7" x14ac:dyDescent="0.2">
      <c r="A211" s="20">
        <v>44930.704027777778</v>
      </c>
      <c r="B211" s="2">
        <v>1.7</v>
      </c>
      <c r="C211" s="2">
        <v>1.2</v>
      </c>
      <c r="D211" s="4">
        <f t="shared" si="9"/>
        <v>2.04</v>
      </c>
      <c r="E211" s="4">
        <f t="shared" si="10"/>
        <v>232.06710000000001</v>
      </c>
      <c r="F211" s="4">
        <f t="shared" si="11"/>
        <v>2.4671000000000163</v>
      </c>
      <c r="G211" s="2">
        <v>2023</v>
      </c>
    </row>
    <row r="212" spans="1:7" x14ac:dyDescent="0.2">
      <c r="A212" s="20">
        <v>44931.639351851853</v>
      </c>
      <c r="B212" s="2">
        <v>1.71</v>
      </c>
      <c r="C212" s="2">
        <v>1.2</v>
      </c>
      <c r="D212" s="4">
        <f t="shared" si="9"/>
        <v>2.052</v>
      </c>
      <c r="E212" s="4">
        <f t="shared" si="10"/>
        <v>232.07910000000001</v>
      </c>
      <c r="F212" s="4">
        <f t="shared" si="11"/>
        <v>2.4791000000000167</v>
      </c>
      <c r="G212" s="2">
        <v>2023</v>
      </c>
    </row>
    <row r="213" spans="1:7" x14ac:dyDescent="0.2">
      <c r="A213" s="20">
        <v>44932.484293981484</v>
      </c>
      <c r="B213" s="2">
        <v>1.72</v>
      </c>
      <c r="C213" s="2">
        <v>1.2</v>
      </c>
      <c r="D213" s="4">
        <f t="shared" si="9"/>
        <v>2.0640000000000001</v>
      </c>
      <c r="E213" s="4">
        <f t="shared" si="10"/>
        <v>232.09110000000001</v>
      </c>
      <c r="F213" s="4">
        <f t="shared" si="11"/>
        <v>2.4911000000000172</v>
      </c>
      <c r="G213" s="2">
        <v>2023</v>
      </c>
    </row>
    <row r="214" spans="1:7" x14ac:dyDescent="0.2">
      <c r="A214" s="20">
        <v>44932.496365740742</v>
      </c>
      <c r="B214" s="2">
        <v>1.73</v>
      </c>
      <c r="C214" s="2">
        <v>1.2</v>
      </c>
      <c r="D214" s="4">
        <f t="shared" si="9"/>
        <v>2.0760000000000001</v>
      </c>
      <c r="E214" s="4">
        <f t="shared" si="10"/>
        <v>232.10310000000001</v>
      </c>
      <c r="F214" s="4">
        <f t="shared" si="11"/>
        <v>2.5031000000000176</v>
      </c>
      <c r="G214" s="2">
        <v>2023</v>
      </c>
    </row>
    <row r="215" spans="1:7" x14ac:dyDescent="0.2">
      <c r="A215" s="20">
        <v>44932.509409722225</v>
      </c>
      <c r="B215" s="2">
        <v>1.74</v>
      </c>
      <c r="C215" s="2">
        <v>1.2</v>
      </c>
      <c r="D215" s="4">
        <f t="shared" si="9"/>
        <v>2.0880000000000001</v>
      </c>
      <c r="E215" s="4">
        <f t="shared" si="10"/>
        <v>232.11510000000001</v>
      </c>
      <c r="F215" s="4">
        <f t="shared" si="11"/>
        <v>2.5151000000000181</v>
      </c>
      <c r="G215" s="2">
        <v>2023</v>
      </c>
    </row>
    <row r="216" spans="1:7" x14ac:dyDescent="0.2">
      <c r="A216" s="20">
        <v>44932.520856481482</v>
      </c>
      <c r="B216" s="2">
        <v>1.75</v>
      </c>
      <c r="C216" s="2">
        <v>1.2</v>
      </c>
      <c r="D216" s="4">
        <f t="shared" si="9"/>
        <v>2.1</v>
      </c>
      <c r="E216" s="4">
        <f t="shared" si="10"/>
        <v>232.12710000000001</v>
      </c>
      <c r="F216" s="4">
        <f t="shared" si="11"/>
        <v>2.5271000000000186</v>
      </c>
      <c r="G216" s="2">
        <v>2023</v>
      </c>
    </row>
    <row r="217" spans="1:7" x14ac:dyDescent="0.2">
      <c r="A217" s="20">
        <v>44932.530150462961</v>
      </c>
      <c r="B217" s="2">
        <v>1.76</v>
      </c>
      <c r="C217" s="2">
        <v>1.2</v>
      </c>
      <c r="D217" s="4">
        <f t="shared" si="9"/>
        <v>2.1120000000000001</v>
      </c>
      <c r="E217" s="4">
        <f t="shared" si="10"/>
        <v>232.13910000000001</v>
      </c>
      <c r="F217" s="4">
        <f t="shared" si="11"/>
        <v>2.539100000000019</v>
      </c>
      <c r="G217" s="2">
        <v>2023</v>
      </c>
    </row>
    <row r="218" spans="1:7" x14ac:dyDescent="0.2">
      <c r="A218" s="20">
        <v>44932.540810185186</v>
      </c>
      <c r="B218" s="2">
        <v>1.77</v>
      </c>
      <c r="C218" s="2">
        <v>1.2</v>
      </c>
      <c r="D218" s="4">
        <f t="shared" si="9"/>
        <v>2.1240000000000001</v>
      </c>
      <c r="E218" s="4">
        <f t="shared" si="10"/>
        <v>232.15110000000001</v>
      </c>
      <c r="F218" s="4">
        <f t="shared" si="11"/>
        <v>2.5511000000000195</v>
      </c>
      <c r="G218" s="2">
        <v>2023</v>
      </c>
    </row>
    <row r="219" spans="1:7" x14ac:dyDescent="0.2">
      <c r="A219" s="20">
        <v>44932.55190972222</v>
      </c>
      <c r="B219" s="2">
        <v>1.78</v>
      </c>
      <c r="C219" s="2">
        <v>1.2</v>
      </c>
      <c r="D219" s="4">
        <f t="shared" si="9"/>
        <v>2.1360000000000001</v>
      </c>
      <c r="E219" s="4">
        <f t="shared" si="10"/>
        <v>232.16310000000001</v>
      </c>
      <c r="F219" s="4">
        <f t="shared" si="11"/>
        <v>2.5631000000000199</v>
      </c>
      <c r="G219" s="2">
        <v>2023</v>
      </c>
    </row>
    <row r="220" spans="1:7" x14ac:dyDescent="0.2">
      <c r="A220" s="20">
        <v>44932.566238425927</v>
      </c>
      <c r="B220" s="2">
        <v>1.79</v>
      </c>
      <c r="C220" s="2">
        <v>1.2</v>
      </c>
      <c r="D220" s="4">
        <f t="shared" si="9"/>
        <v>2.1480000000000001</v>
      </c>
      <c r="E220" s="4">
        <f t="shared" si="10"/>
        <v>232.17510000000001</v>
      </c>
      <c r="F220" s="4">
        <f t="shared" si="11"/>
        <v>2.5751000000000204</v>
      </c>
      <c r="G220" s="2">
        <v>2023</v>
      </c>
    </row>
    <row r="221" spans="1:7" x14ac:dyDescent="0.2">
      <c r="A221" s="20">
        <v>44932.586354166669</v>
      </c>
      <c r="B221" s="2">
        <v>1.8</v>
      </c>
      <c r="C221" s="2">
        <v>1.2</v>
      </c>
      <c r="D221" s="4">
        <f t="shared" si="9"/>
        <v>2.16</v>
      </c>
      <c r="E221" s="4">
        <f t="shared" si="10"/>
        <v>232.18710000000002</v>
      </c>
      <c r="F221" s="4">
        <f t="shared" si="11"/>
        <v>2.5871000000000208</v>
      </c>
      <c r="G221" s="2">
        <v>2023</v>
      </c>
    </row>
    <row r="222" spans="1:7" x14ac:dyDescent="0.2">
      <c r="A222" s="20">
        <v>44932.606990740744</v>
      </c>
      <c r="B222" s="2">
        <v>1.81</v>
      </c>
      <c r="C222" s="2">
        <v>1.2</v>
      </c>
      <c r="D222" s="4">
        <f t="shared" si="9"/>
        <v>2.1720000000000002</v>
      </c>
      <c r="E222" s="4">
        <f t="shared" si="10"/>
        <v>232.19910000000002</v>
      </c>
      <c r="F222" s="4">
        <f t="shared" si="11"/>
        <v>2.5991000000000213</v>
      </c>
      <c r="G222" s="2">
        <v>2023</v>
      </c>
    </row>
    <row r="223" spans="1:7" x14ac:dyDescent="0.2">
      <c r="A223" s="20">
        <v>44932.625578703701</v>
      </c>
      <c r="B223" s="2">
        <v>1.82</v>
      </c>
      <c r="C223" s="2">
        <v>1.2</v>
      </c>
      <c r="D223" s="4">
        <f t="shared" ref="D223:D286" si="12">B223*C223</f>
        <v>2.1840000000000002</v>
      </c>
      <c r="E223" s="4">
        <f t="shared" si="10"/>
        <v>232.21110000000002</v>
      </c>
      <c r="F223" s="4">
        <f t="shared" si="11"/>
        <v>2.6111000000000217</v>
      </c>
      <c r="G223" s="2">
        <v>2023</v>
      </c>
    </row>
    <row r="224" spans="1:7" x14ac:dyDescent="0.2">
      <c r="A224" s="20">
        <v>44932.663043981483</v>
      </c>
      <c r="B224" s="2">
        <v>1.83</v>
      </c>
      <c r="C224" s="2">
        <v>1.2</v>
      </c>
      <c r="D224" s="4">
        <f t="shared" si="12"/>
        <v>2.1960000000000002</v>
      </c>
      <c r="E224" s="4">
        <f t="shared" si="10"/>
        <v>232.22310000000002</v>
      </c>
      <c r="F224" s="4">
        <f t="shared" si="11"/>
        <v>2.6231000000000222</v>
      </c>
      <c r="G224" s="2">
        <v>2023</v>
      </c>
    </row>
    <row r="225" spans="1:7" x14ac:dyDescent="0.2">
      <c r="A225" s="20">
        <v>44933.462222222224</v>
      </c>
      <c r="B225" s="2">
        <v>1.84</v>
      </c>
      <c r="C225" s="2">
        <v>1.2</v>
      </c>
      <c r="D225" s="4">
        <f t="shared" si="12"/>
        <v>2.2080000000000002</v>
      </c>
      <c r="E225" s="4">
        <f t="shared" si="10"/>
        <v>232.23510000000002</v>
      </c>
      <c r="F225" s="4">
        <f t="shared" si="11"/>
        <v>2.6351000000000226</v>
      </c>
      <c r="G225" s="2">
        <v>2023</v>
      </c>
    </row>
    <row r="226" spans="1:7" x14ac:dyDescent="0.2">
      <c r="A226" s="20">
        <v>44933.524317129632</v>
      </c>
      <c r="B226" s="2">
        <v>1.85</v>
      </c>
      <c r="C226" s="2">
        <v>1.2</v>
      </c>
      <c r="D226" s="4">
        <f t="shared" si="12"/>
        <v>2.2200000000000002</v>
      </c>
      <c r="E226" s="4">
        <f t="shared" si="10"/>
        <v>232.24710000000002</v>
      </c>
      <c r="F226" s="4">
        <f t="shared" si="11"/>
        <v>2.6471000000000231</v>
      </c>
      <c r="G226" s="2">
        <v>2023</v>
      </c>
    </row>
    <row r="227" spans="1:7" x14ac:dyDescent="0.2">
      <c r="A227" s="20">
        <v>44933.550115740742</v>
      </c>
      <c r="B227" s="2">
        <v>1.86</v>
      </c>
      <c r="C227" s="2">
        <v>1.2</v>
      </c>
      <c r="D227" s="4">
        <f t="shared" si="12"/>
        <v>2.2320000000000002</v>
      </c>
      <c r="E227" s="4">
        <f t="shared" si="10"/>
        <v>232.25910000000002</v>
      </c>
      <c r="F227" s="4">
        <f t="shared" si="11"/>
        <v>2.6591000000000236</v>
      </c>
      <c r="G227" s="2">
        <v>2023</v>
      </c>
    </row>
    <row r="228" spans="1:7" x14ac:dyDescent="0.2">
      <c r="A228" s="20">
        <v>44933.589629629627</v>
      </c>
      <c r="B228" s="2">
        <v>1.87</v>
      </c>
      <c r="C228" s="2">
        <v>1.2</v>
      </c>
      <c r="D228" s="4">
        <f t="shared" si="12"/>
        <v>2.2440000000000002</v>
      </c>
      <c r="E228" s="4">
        <f t="shared" si="10"/>
        <v>232.27110000000002</v>
      </c>
      <c r="F228" s="4">
        <f t="shared" si="11"/>
        <v>2.671100000000024</v>
      </c>
      <c r="G228" s="2">
        <v>2023</v>
      </c>
    </row>
    <row r="229" spans="1:7" x14ac:dyDescent="0.2">
      <c r="A229" s="20">
        <v>44933.610335648147</v>
      </c>
      <c r="B229" s="2">
        <v>1.88</v>
      </c>
      <c r="C229" s="2">
        <v>1.2</v>
      </c>
      <c r="D229" s="4">
        <f t="shared" si="12"/>
        <v>2.2559999999999998</v>
      </c>
      <c r="E229" s="4">
        <f t="shared" si="10"/>
        <v>232.28310000000002</v>
      </c>
      <c r="F229" s="4">
        <f t="shared" si="11"/>
        <v>2.6831000000000245</v>
      </c>
      <c r="G229" s="2">
        <v>2023</v>
      </c>
    </row>
    <row r="230" spans="1:7" x14ac:dyDescent="0.2">
      <c r="A230" s="20">
        <v>44933.635081018518</v>
      </c>
      <c r="B230" s="2">
        <v>1.89</v>
      </c>
      <c r="C230" s="2">
        <v>1.2</v>
      </c>
      <c r="D230" s="4">
        <f t="shared" si="12"/>
        <v>2.2679999999999998</v>
      </c>
      <c r="E230" s="4">
        <f t="shared" si="10"/>
        <v>232.29510000000002</v>
      </c>
      <c r="F230" s="4">
        <f t="shared" si="11"/>
        <v>2.6951000000000249</v>
      </c>
      <c r="G230" s="2">
        <v>2023</v>
      </c>
    </row>
    <row r="231" spans="1:7" x14ac:dyDescent="0.2">
      <c r="A231" s="20">
        <v>44933.682349537034</v>
      </c>
      <c r="B231" s="2">
        <v>1.9</v>
      </c>
      <c r="C231" s="2">
        <v>1.2</v>
      </c>
      <c r="D231" s="4">
        <f t="shared" si="12"/>
        <v>2.2799999999999998</v>
      </c>
      <c r="E231" s="4">
        <f t="shared" si="10"/>
        <v>232.30710000000002</v>
      </c>
      <c r="F231" s="4">
        <f t="shared" si="11"/>
        <v>2.7071000000000254</v>
      </c>
      <c r="G231" s="2">
        <v>2023</v>
      </c>
    </row>
    <row r="232" spans="1:7" x14ac:dyDescent="0.2">
      <c r="A232" s="20">
        <v>44934.450231481482</v>
      </c>
      <c r="B232" s="2">
        <v>1.91</v>
      </c>
      <c r="C232" s="2">
        <v>1.2</v>
      </c>
      <c r="D232" s="4">
        <f t="shared" si="12"/>
        <v>2.2919999999999998</v>
      </c>
      <c r="E232" s="4">
        <f t="shared" si="10"/>
        <v>232.31910000000002</v>
      </c>
      <c r="F232" s="4">
        <f t="shared" si="11"/>
        <v>2.7191000000000258</v>
      </c>
      <c r="G232" s="2">
        <v>2023</v>
      </c>
    </row>
    <row r="233" spans="1:7" x14ac:dyDescent="0.2">
      <c r="A233" s="20">
        <v>44934.469976851855</v>
      </c>
      <c r="B233" s="2">
        <v>1.92</v>
      </c>
      <c r="C233" s="2">
        <v>1.2</v>
      </c>
      <c r="D233" s="4">
        <f t="shared" si="12"/>
        <v>2.3039999999999998</v>
      </c>
      <c r="E233" s="4">
        <f t="shared" si="10"/>
        <v>232.33110000000002</v>
      </c>
      <c r="F233" s="4">
        <f t="shared" si="11"/>
        <v>2.7311000000000263</v>
      </c>
      <c r="G233" s="2">
        <v>2023</v>
      </c>
    </row>
    <row r="234" spans="1:7" x14ac:dyDescent="0.2">
      <c r="A234" s="20">
        <v>44934.487893518519</v>
      </c>
      <c r="B234" s="2">
        <v>1.93</v>
      </c>
      <c r="C234" s="2">
        <v>1.2</v>
      </c>
      <c r="D234" s="4">
        <f t="shared" si="12"/>
        <v>2.3159999999999998</v>
      </c>
      <c r="E234" s="4">
        <f t="shared" ref="E234:E297" si="13">D234+E$39</f>
        <v>232.34310000000002</v>
      </c>
      <c r="F234" s="4">
        <f t="shared" ref="F234:F297" si="14">E234-229.6</f>
        <v>2.7431000000000267</v>
      </c>
      <c r="G234" s="2">
        <v>2023</v>
      </c>
    </row>
    <row r="235" spans="1:7" x14ac:dyDescent="0.2">
      <c r="A235" s="20">
        <v>44934.49832175926</v>
      </c>
      <c r="B235" s="2">
        <v>1.94</v>
      </c>
      <c r="C235" s="2">
        <v>1.2</v>
      </c>
      <c r="D235" s="4">
        <f t="shared" si="12"/>
        <v>2.3279999999999998</v>
      </c>
      <c r="E235" s="4">
        <f t="shared" si="13"/>
        <v>232.35510000000002</v>
      </c>
      <c r="F235" s="4">
        <f t="shared" si="14"/>
        <v>2.7551000000000272</v>
      </c>
      <c r="G235" s="2">
        <v>2023</v>
      </c>
    </row>
    <row r="236" spans="1:7" x14ac:dyDescent="0.2">
      <c r="A236" s="20">
        <v>44934.507071759261</v>
      </c>
      <c r="B236" s="2">
        <v>1.95</v>
      </c>
      <c r="C236" s="2">
        <v>1.2</v>
      </c>
      <c r="D236" s="4">
        <f t="shared" si="12"/>
        <v>2.34</v>
      </c>
      <c r="E236" s="4">
        <f t="shared" si="13"/>
        <v>232.36710000000002</v>
      </c>
      <c r="F236" s="4">
        <f t="shared" si="14"/>
        <v>2.7671000000000276</v>
      </c>
      <c r="G236" s="2">
        <v>2023</v>
      </c>
    </row>
    <row r="237" spans="1:7" x14ac:dyDescent="0.2">
      <c r="A237" s="20">
        <v>44934.520740740743</v>
      </c>
      <c r="B237" s="2">
        <v>1.96</v>
      </c>
      <c r="C237" s="2">
        <v>1.2</v>
      </c>
      <c r="D237" s="4">
        <f t="shared" si="12"/>
        <v>2.3519999999999999</v>
      </c>
      <c r="E237" s="4">
        <f t="shared" si="13"/>
        <v>232.37910000000002</v>
      </c>
      <c r="F237" s="4">
        <f t="shared" si="14"/>
        <v>2.7791000000000281</v>
      </c>
      <c r="G237" s="2">
        <v>2023</v>
      </c>
    </row>
    <row r="238" spans="1:7" x14ac:dyDescent="0.2">
      <c r="A238" s="20">
        <v>44934.546956018516</v>
      </c>
      <c r="B238" s="2">
        <v>1.97</v>
      </c>
      <c r="C238" s="2">
        <v>1.2</v>
      </c>
      <c r="D238" s="4">
        <f t="shared" si="12"/>
        <v>2.3639999999999999</v>
      </c>
      <c r="E238" s="4">
        <f t="shared" si="13"/>
        <v>232.39110000000002</v>
      </c>
      <c r="F238" s="4">
        <f t="shared" si="14"/>
        <v>2.7911000000000286</v>
      </c>
      <c r="G238" s="2">
        <v>2023</v>
      </c>
    </row>
    <row r="239" spans="1:7" x14ac:dyDescent="0.2">
      <c r="A239" s="20">
        <v>44934.565625000003</v>
      </c>
      <c r="B239" s="2">
        <v>1.98</v>
      </c>
      <c r="C239" s="2">
        <v>1.2</v>
      </c>
      <c r="D239" s="4">
        <f t="shared" si="12"/>
        <v>2.3759999999999999</v>
      </c>
      <c r="E239" s="4">
        <f t="shared" si="13"/>
        <v>232.40310000000002</v>
      </c>
      <c r="F239" s="4">
        <f t="shared" si="14"/>
        <v>2.803100000000029</v>
      </c>
      <c r="G239" s="2">
        <v>2023</v>
      </c>
    </row>
    <row r="240" spans="1:7" x14ac:dyDescent="0.2">
      <c r="A240" s="20">
        <v>44934.593518518515</v>
      </c>
      <c r="B240" s="2">
        <v>1.99</v>
      </c>
      <c r="C240" s="2">
        <v>1.2</v>
      </c>
      <c r="D240" s="4">
        <f t="shared" si="12"/>
        <v>2.3879999999999999</v>
      </c>
      <c r="E240" s="4">
        <f t="shared" si="13"/>
        <v>232.41510000000002</v>
      </c>
      <c r="F240" s="4">
        <f t="shared" si="14"/>
        <v>2.8151000000000295</v>
      </c>
      <c r="G240" s="2">
        <v>2023</v>
      </c>
    </row>
    <row r="241" spans="1:7" x14ac:dyDescent="0.2">
      <c r="A241" s="20">
        <v>44934.609201388892</v>
      </c>
      <c r="B241" s="2">
        <v>2</v>
      </c>
      <c r="C241" s="2">
        <v>1.2</v>
      </c>
      <c r="D241" s="4">
        <f t="shared" si="12"/>
        <v>2.4</v>
      </c>
      <c r="E241" s="4">
        <f t="shared" si="13"/>
        <v>232.42710000000002</v>
      </c>
      <c r="F241" s="4">
        <f t="shared" si="14"/>
        <v>2.8271000000000299</v>
      </c>
      <c r="G241" s="2">
        <v>2023</v>
      </c>
    </row>
    <row r="242" spans="1:7" x14ac:dyDescent="0.2">
      <c r="A242" s="20">
        <v>44934.658726851849</v>
      </c>
      <c r="B242" s="2">
        <v>2.0099999999999998</v>
      </c>
      <c r="C242" s="2">
        <v>1.2</v>
      </c>
      <c r="D242" s="4">
        <f t="shared" si="12"/>
        <v>2.4119999999999995</v>
      </c>
      <c r="E242" s="4">
        <f t="shared" si="13"/>
        <v>232.43910000000002</v>
      </c>
      <c r="F242" s="4">
        <f t="shared" si="14"/>
        <v>2.8391000000000304</v>
      </c>
      <c r="G242" s="2">
        <v>2023</v>
      </c>
    </row>
    <row r="243" spans="1:7" x14ac:dyDescent="0.2">
      <c r="A243" s="20">
        <v>44935.465081018519</v>
      </c>
      <c r="B243" s="2">
        <v>2.02</v>
      </c>
      <c r="C243" s="2">
        <v>1.2</v>
      </c>
      <c r="D243" s="4">
        <f t="shared" si="12"/>
        <v>2.4239999999999999</v>
      </c>
      <c r="E243" s="4">
        <f t="shared" si="13"/>
        <v>232.45110000000003</v>
      </c>
      <c r="F243" s="4">
        <f t="shared" si="14"/>
        <v>2.8511000000000308</v>
      </c>
      <c r="G243" s="2">
        <v>2023</v>
      </c>
    </row>
    <row r="244" spans="1:7" x14ac:dyDescent="0.2">
      <c r="A244" s="20">
        <v>44935.527175925927</v>
      </c>
      <c r="B244" s="2">
        <v>2.0299999999999998</v>
      </c>
      <c r="C244" s="2">
        <v>1.2</v>
      </c>
      <c r="D244" s="4">
        <f t="shared" si="12"/>
        <v>2.4359999999999995</v>
      </c>
      <c r="E244" s="4">
        <f t="shared" si="13"/>
        <v>232.46310000000003</v>
      </c>
      <c r="F244" s="4">
        <f t="shared" si="14"/>
        <v>2.8631000000000313</v>
      </c>
      <c r="G244" s="2">
        <v>2023</v>
      </c>
    </row>
    <row r="245" spans="1:7" x14ac:dyDescent="0.2">
      <c r="A245" s="20">
        <v>44935.767812500002</v>
      </c>
      <c r="B245" s="2">
        <v>2.04</v>
      </c>
      <c r="C245" s="2">
        <v>1.2</v>
      </c>
      <c r="D245" s="4">
        <f t="shared" si="12"/>
        <v>2.448</v>
      </c>
      <c r="E245" s="4">
        <f t="shared" si="13"/>
        <v>232.47510000000003</v>
      </c>
      <c r="F245" s="4">
        <f t="shared" si="14"/>
        <v>2.8751000000000317</v>
      </c>
      <c r="G245" s="2">
        <v>2023</v>
      </c>
    </row>
    <row r="246" spans="1:7" x14ac:dyDescent="0.2">
      <c r="A246" s="20">
        <v>44936.057152777779</v>
      </c>
      <c r="B246" s="2">
        <v>2.0499999999999998</v>
      </c>
      <c r="C246" s="2">
        <v>1.2</v>
      </c>
      <c r="D246" s="4">
        <f t="shared" si="12"/>
        <v>2.4599999999999995</v>
      </c>
      <c r="E246" s="4">
        <f t="shared" si="13"/>
        <v>232.48710000000003</v>
      </c>
      <c r="F246" s="4">
        <f t="shared" si="14"/>
        <v>2.8871000000000322</v>
      </c>
      <c r="G246" s="2">
        <v>2023</v>
      </c>
    </row>
    <row r="247" spans="1:7" x14ac:dyDescent="0.2">
      <c r="A247" s="20">
        <v>44937.553298611114</v>
      </c>
      <c r="B247" s="2">
        <v>2.06</v>
      </c>
      <c r="C247" s="2">
        <v>1.2</v>
      </c>
      <c r="D247" s="4">
        <f t="shared" si="12"/>
        <v>2.472</v>
      </c>
      <c r="E247" s="4">
        <f t="shared" si="13"/>
        <v>232.49910000000003</v>
      </c>
      <c r="F247" s="4">
        <f t="shared" si="14"/>
        <v>2.8991000000000327</v>
      </c>
      <c r="G247" s="2">
        <v>2023</v>
      </c>
    </row>
    <row r="248" spans="1:7" x14ac:dyDescent="0.2">
      <c r="A248" s="20">
        <v>44937.557592592595</v>
      </c>
      <c r="B248" s="2">
        <v>2.0699999999999998</v>
      </c>
      <c r="C248" s="2">
        <v>1.2</v>
      </c>
      <c r="D248" s="4">
        <f t="shared" si="12"/>
        <v>2.4839999999999995</v>
      </c>
      <c r="E248" s="4">
        <f t="shared" si="13"/>
        <v>232.51110000000003</v>
      </c>
      <c r="F248" s="4">
        <f t="shared" si="14"/>
        <v>2.9111000000000331</v>
      </c>
      <c r="G248" s="2">
        <v>2023</v>
      </c>
    </row>
    <row r="249" spans="1:7" x14ac:dyDescent="0.2">
      <c r="A249" s="20">
        <v>44937.563194444447</v>
      </c>
      <c r="B249" s="2">
        <v>2.08</v>
      </c>
      <c r="C249" s="2">
        <v>1.2</v>
      </c>
      <c r="D249" s="4">
        <f t="shared" si="12"/>
        <v>2.496</v>
      </c>
      <c r="E249" s="4">
        <f t="shared" si="13"/>
        <v>232.52310000000003</v>
      </c>
      <c r="F249" s="4">
        <f t="shared" si="14"/>
        <v>2.9231000000000336</v>
      </c>
      <c r="G249" s="2">
        <v>2023</v>
      </c>
    </row>
    <row r="250" spans="1:7" x14ac:dyDescent="0.2">
      <c r="A250" s="20">
        <v>44937.570462962962</v>
      </c>
      <c r="B250" s="2">
        <v>2.09</v>
      </c>
      <c r="C250" s="2">
        <v>1.2</v>
      </c>
      <c r="D250" s="4">
        <f t="shared" si="12"/>
        <v>2.5079999999999996</v>
      </c>
      <c r="E250" s="4">
        <f t="shared" si="13"/>
        <v>232.53510000000003</v>
      </c>
      <c r="F250" s="4">
        <f t="shared" si="14"/>
        <v>2.935100000000034</v>
      </c>
      <c r="G250" s="2">
        <v>2023</v>
      </c>
    </row>
    <row r="251" spans="1:7" x14ac:dyDescent="0.2">
      <c r="A251" s="20">
        <v>44937.578055555554</v>
      </c>
      <c r="B251" s="2">
        <v>2.1</v>
      </c>
      <c r="C251" s="2">
        <v>1.2</v>
      </c>
      <c r="D251" s="4">
        <f t="shared" si="12"/>
        <v>2.52</v>
      </c>
      <c r="E251" s="4">
        <f t="shared" si="13"/>
        <v>232.54710000000003</v>
      </c>
      <c r="F251" s="4">
        <f t="shared" si="14"/>
        <v>2.9471000000000345</v>
      </c>
      <c r="G251" s="2">
        <v>2023</v>
      </c>
    </row>
    <row r="252" spans="1:7" x14ac:dyDescent="0.2">
      <c r="A252" s="20">
        <v>44937.587557870371</v>
      </c>
      <c r="B252" s="2">
        <v>2.11</v>
      </c>
      <c r="C252" s="2">
        <v>1.2</v>
      </c>
      <c r="D252" s="4">
        <f t="shared" si="12"/>
        <v>2.5319999999999996</v>
      </c>
      <c r="E252" s="4">
        <f t="shared" si="13"/>
        <v>232.55910000000003</v>
      </c>
      <c r="F252" s="4">
        <f t="shared" si="14"/>
        <v>2.9591000000000349</v>
      </c>
      <c r="G252" s="2">
        <v>2023</v>
      </c>
    </row>
    <row r="253" spans="1:7" x14ac:dyDescent="0.2">
      <c r="A253" s="20">
        <v>44937.595196759263</v>
      </c>
      <c r="B253" s="2">
        <v>2.12</v>
      </c>
      <c r="C253" s="2">
        <v>1.2</v>
      </c>
      <c r="D253" s="4">
        <f t="shared" si="12"/>
        <v>2.544</v>
      </c>
      <c r="E253" s="4">
        <f t="shared" si="13"/>
        <v>232.57110000000003</v>
      </c>
      <c r="F253" s="4">
        <f t="shared" si="14"/>
        <v>2.9711000000000354</v>
      </c>
      <c r="G253" s="2">
        <v>2023</v>
      </c>
    </row>
    <row r="254" spans="1:7" x14ac:dyDescent="0.2">
      <c r="A254" s="20">
        <v>44937.603703703702</v>
      </c>
      <c r="B254" s="2">
        <v>2.13</v>
      </c>
      <c r="C254" s="2">
        <v>1.2</v>
      </c>
      <c r="D254" s="4">
        <f t="shared" si="12"/>
        <v>2.5559999999999996</v>
      </c>
      <c r="E254" s="4">
        <f t="shared" si="13"/>
        <v>232.58310000000003</v>
      </c>
      <c r="F254" s="4">
        <f t="shared" si="14"/>
        <v>2.9831000000000358</v>
      </c>
      <c r="G254" s="2">
        <v>2023</v>
      </c>
    </row>
    <row r="255" spans="1:7" x14ac:dyDescent="0.2">
      <c r="A255" s="20">
        <v>44937.610289351855</v>
      </c>
      <c r="B255" s="2">
        <v>2.14</v>
      </c>
      <c r="C255" s="2">
        <v>1.2</v>
      </c>
      <c r="D255" s="4">
        <f t="shared" si="12"/>
        <v>2.5680000000000001</v>
      </c>
      <c r="E255" s="4">
        <f t="shared" si="13"/>
        <v>232.59510000000003</v>
      </c>
      <c r="F255" s="4">
        <f t="shared" si="14"/>
        <v>2.9951000000000363</v>
      </c>
      <c r="G255" s="2">
        <v>2023</v>
      </c>
    </row>
    <row r="256" spans="1:7" x14ac:dyDescent="0.2">
      <c r="A256" s="20">
        <v>44937.619062500002</v>
      </c>
      <c r="B256" s="2">
        <v>2.15</v>
      </c>
      <c r="C256" s="2">
        <v>1.2</v>
      </c>
      <c r="D256" s="4">
        <f t="shared" si="12"/>
        <v>2.5799999999999996</v>
      </c>
      <c r="E256" s="4">
        <f t="shared" si="13"/>
        <v>232.60710000000003</v>
      </c>
      <c r="F256" s="4">
        <f t="shared" si="14"/>
        <v>3.0071000000000367</v>
      </c>
      <c r="G256" s="2">
        <v>2023</v>
      </c>
    </row>
    <row r="257" spans="1:7" x14ac:dyDescent="0.2">
      <c r="A257" s="20">
        <v>44937.627638888887</v>
      </c>
      <c r="B257" s="2">
        <v>2.16</v>
      </c>
      <c r="C257" s="2">
        <v>1.2</v>
      </c>
      <c r="D257" s="4">
        <f t="shared" si="12"/>
        <v>2.5920000000000001</v>
      </c>
      <c r="E257" s="4">
        <f t="shared" si="13"/>
        <v>232.61910000000003</v>
      </c>
      <c r="F257" s="4">
        <f t="shared" si="14"/>
        <v>3.0191000000000372</v>
      </c>
      <c r="G257" s="2">
        <v>2023</v>
      </c>
    </row>
    <row r="258" spans="1:7" x14ac:dyDescent="0.2">
      <c r="A258" s="20">
        <v>44937.640057870369</v>
      </c>
      <c r="B258" s="2">
        <v>2.17</v>
      </c>
      <c r="C258" s="2">
        <v>1.2</v>
      </c>
      <c r="D258" s="4">
        <f t="shared" si="12"/>
        <v>2.6039999999999996</v>
      </c>
      <c r="E258" s="4">
        <f t="shared" si="13"/>
        <v>232.63110000000003</v>
      </c>
      <c r="F258" s="4">
        <f t="shared" si="14"/>
        <v>3.0311000000000377</v>
      </c>
      <c r="G258" s="2">
        <v>2023</v>
      </c>
    </row>
    <row r="259" spans="1:7" x14ac:dyDescent="0.2">
      <c r="A259" s="20">
        <v>44937.652615740742</v>
      </c>
      <c r="B259" s="2">
        <v>2.1800000000000002</v>
      </c>
      <c r="C259" s="2">
        <v>1.2</v>
      </c>
      <c r="D259" s="4">
        <f t="shared" si="12"/>
        <v>2.6160000000000001</v>
      </c>
      <c r="E259" s="4">
        <f t="shared" si="13"/>
        <v>232.64310000000003</v>
      </c>
      <c r="F259" s="4">
        <f t="shared" si="14"/>
        <v>3.0431000000000381</v>
      </c>
      <c r="G259" s="2">
        <v>2023</v>
      </c>
    </row>
    <row r="260" spans="1:7" x14ac:dyDescent="0.2">
      <c r="A260" s="20">
        <v>44938.427916666667</v>
      </c>
      <c r="B260" s="2">
        <v>2.19</v>
      </c>
      <c r="C260" s="2">
        <v>1.2</v>
      </c>
      <c r="D260" s="4">
        <f t="shared" si="12"/>
        <v>2.6279999999999997</v>
      </c>
      <c r="E260" s="4">
        <f t="shared" si="13"/>
        <v>232.6551</v>
      </c>
      <c r="F260" s="4">
        <f t="shared" si="14"/>
        <v>3.0551000000000101</v>
      </c>
      <c r="G260" s="2">
        <v>2023</v>
      </c>
    </row>
    <row r="261" spans="1:7" x14ac:dyDescent="0.2">
      <c r="A261" s="20">
        <v>44938.524456018517</v>
      </c>
      <c r="B261" s="2">
        <v>2.2000000000000002</v>
      </c>
      <c r="C261" s="2">
        <v>1.2</v>
      </c>
      <c r="D261" s="4">
        <f t="shared" si="12"/>
        <v>2.64</v>
      </c>
      <c r="E261" s="4">
        <f t="shared" si="13"/>
        <v>232.6671</v>
      </c>
      <c r="F261" s="4">
        <f t="shared" si="14"/>
        <v>3.0671000000000106</v>
      </c>
      <c r="G261" s="2">
        <v>2023</v>
      </c>
    </row>
    <row r="262" spans="1:7" x14ac:dyDescent="0.2">
      <c r="A262" s="20">
        <v>44938.542037037034</v>
      </c>
      <c r="B262" s="2">
        <v>2.21</v>
      </c>
      <c r="C262" s="2">
        <v>1.2</v>
      </c>
      <c r="D262" s="4">
        <f t="shared" si="12"/>
        <v>2.6519999999999997</v>
      </c>
      <c r="E262" s="4">
        <f t="shared" si="13"/>
        <v>232.67910000000001</v>
      </c>
      <c r="F262" s="4">
        <f t="shared" si="14"/>
        <v>3.0791000000000111</v>
      </c>
      <c r="G262" s="2">
        <v>2023</v>
      </c>
    </row>
    <row r="263" spans="1:7" x14ac:dyDescent="0.2">
      <c r="A263" s="20">
        <v>44938.550439814811</v>
      </c>
      <c r="B263" s="2">
        <v>2.2200000000000002</v>
      </c>
      <c r="C263" s="2">
        <v>1.2</v>
      </c>
      <c r="D263" s="4">
        <f t="shared" si="12"/>
        <v>2.6640000000000001</v>
      </c>
      <c r="E263" s="4">
        <f t="shared" si="13"/>
        <v>232.69110000000001</v>
      </c>
      <c r="F263" s="4">
        <f t="shared" si="14"/>
        <v>3.0911000000000115</v>
      </c>
      <c r="G263" s="2">
        <v>2023</v>
      </c>
    </row>
    <row r="264" spans="1:7" x14ac:dyDescent="0.2">
      <c r="A264" s="20">
        <v>44938.569571759261</v>
      </c>
      <c r="B264" s="2">
        <v>2.23</v>
      </c>
      <c r="C264" s="2">
        <v>1.2</v>
      </c>
      <c r="D264" s="4">
        <f t="shared" si="12"/>
        <v>2.6759999999999997</v>
      </c>
      <c r="E264" s="4">
        <f t="shared" si="13"/>
        <v>232.70310000000001</v>
      </c>
      <c r="F264" s="4">
        <f t="shared" si="14"/>
        <v>3.103100000000012</v>
      </c>
      <c r="G264" s="2">
        <v>2023</v>
      </c>
    </row>
    <row r="265" spans="1:7" x14ac:dyDescent="0.2">
      <c r="A265" s="20">
        <v>44938.603796296295</v>
      </c>
      <c r="B265" s="2">
        <v>2.2400000000000002</v>
      </c>
      <c r="C265" s="2">
        <v>1.2</v>
      </c>
      <c r="D265" s="4">
        <f t="shared" si="12"/>
        <v>2.6880000000000002</v>
      </c>
      <c r="E265" s="4">
        <f t="shared" si="13"/>
        <v>232.71510000000001</v>
      </c>
      <c r="F265" s="4">
        <f t="shared" si="14"/>
        <v>3.1151000000000124</v>
      </c>
      <c r="G265" s="2">
        <v>2023</v>
      </c>
    </row>
    <row r="266" spans="1:7" x14ac:dyDescent="0.2">
      <c r="A266" s="20">
        <v>44938.635243055556</v>
      </c>
      <c r="B266" s="2">
        <v>2.25</v>
      </c>
      <c r="C266" s="2">
        <v>1.2</v>
      </c>
      <c r="D266" s="4">
        <f t="shared" si="12"/>
        <v>2.6999999999999997</v>
      </c>
      <c r="E266" s="4">
        <f t="shared" si="13"/>
        <v>232.72710000000001</v>
      </c>
      <c r="F266" s="4">
        <f t="shared" si="14"/>
        <v>3.1271000000000129</v>
      </c>
      <c r="G266" s="2">
        <v>2023</v>
      </c>
    </row>
    <row r="267" spans="1:7" x14ac:dyDescent="0.2">
      <c r="A267" s="20">
        <v>44938.680347222224</v>
      </c>
      <c r="B267" s="2">
        <v>2.2599999999999998</v>
      </c>
      <c r="C267" s="2">
        <v>1.2</v>
      </c>
      <c r="D267" s="4">
        <f t="shared" si="12"/>
        <v>2.7119999999999997</v>
      </c>
      <c r="E267" s="4">
        <f t="shared" si="13"/>
        <v>232.73910000000001</v>
      </c>
      <c r="F267" s="4">
        <f t="shared" si="14"/>
        <v>3.1391000000000133</v>
      </c>
      <c r="G267" s="2">
        <v>2023</v>
      </c>
    </row>
    <row r="268" spans="1:7" x14ac:dyDescent="0.2">
      <c r="A268" s="20">
        <v>44939.560590277775</v>
      </c>
      <c r="B268" s="2">
        <v>2.27</v>
      </c>
      <c r="C268" s="2">
        <v>1.2</v>
      </c>
      <c r="D268" s="4">
        <f t="shared" si="12"/>
        <v>2.7239999999999998</v>
      </c>
      <c r="E268" s="4">
        <f t="shared" si="13"/>
        <v>232.75110000000001</v>
      </c>
      <c r="F268" s="4">
        <f t="shared" si="14"/>
        <v>3.1511000000000138</v>
      </c>
      <c r="G268" s="2">
        <v>2023</v>
      </c>
    </row>
    <row r="269" spans="1:7" x14ac:dyDescent="0.2">
      <c r="A269" s="20">
        <v>44939.57644675926</v>
      </c>
      <c r="B269" s="2">
        <v>2.2799999999999998</v>
      </c>
      <c r="C269" s="2">
        <v>1.2</v>
      </c>
      <c r="D269" s="4">
        <f t="shared" si="12"/>
        <v>2.7359999999999998</v>
      </c>
      <c r="E269" s="4">
        <f t="shared" si="13"/>
        <v>232.76310000000001</v>
      </c>
      <c r="F269" s="4">
        <f t="shared" si="14"/>
        <v>3.1631000000000142</v>
      </c>
      <c r="G269" s="2">
        <v>2023</v>
      </c>
    </row>
    <row r="270" spans="1:7" x14ac:dyDescent="0.2">
      <c r="A270" s="20">
        <v>44940.449861111112</v>
      </c>
      <c r="B270" s="2">
        <v>2.29</v>
      </c>
      <c r="C270" s="2">
        <v>1.2</v>
      </c>
      <c r="D270" s="4">
        <f t="shared" si="12"/>
        <v>2.7479999999999998</v>
      </c>
      <c r="E270" s="4">
        <f t="shared" si="13"/>
        <v>232.77510000000001</v>
      </c>
      <c r="F270" s="4">
        <f t="shared" si="14"/>
        <v>3.1751000000000147</v>
      </c>
      <c r="G270" s="2">
        <v>2023</v>
      </c>
    </row>
    <row r="271" spans="1:7" x14ac:dyDescent="0.2">
      <c r="A271" s="20">
        <v>44940.511932870373</v>
      </c>
      <c r="B271" s="2">
        <v>2.2999999999999998</v>
      </c>
      <c r="C271" s="2">
        <v>1.2</v>
      </c>
      <c r="D271" s="4">
        <f t="shared" si="12"/>
        <v>2.76</v>
      </c>
      <c r="E271" s="4">
        <f t="shared" si="13"/>
        <v>232.78710000000001</v>
      </c>
      <c r="F271" s="4">
        <f t="shared" si="14"/>
        <v>3.1871000000000151</v>
      </c>
      <c r="G271" s="2">
        <v>2023</v>
      </c>
    </row>
    <row r="272" spans="1:7" x14ac:dyDescent="0.2">
      <c r="A272" s="20">
        <v>44940.545891203707</v>
      </c>
      <c r="B272" s="2">
        <v>2.31</v>
      </c>
      <c r="C272" s="2">
        <v>1.2</v>
      </c>
      <c r="D272" s="4">
        <f t="shared" si="12"/>
        <v>2.7719999999999998</v>
      </c>
      <c r="E272" s="4">
        <f t="shared" si="13"/>
        <v>232.79910000000001</v>
      </c>
      <c r="F272" s="4">
        <f t="shared" si="14"/>
        <v>3.1991000000000156</v>
      </c>
      <c r="G272" s="2">
        <v>2023</v>
      </c>
    </row>
    <row r="273" spans="1:7" x14ac:dyDescent="0.2">
      <c r="A273" s="20">
        <v>44941.521655092591</v>
      </c>
      <c r="B273" s="2">
        <v>2.3199999999999998</v>
      </c>
      <c r="C273" s="2">
        <v>1.2</v>
      </c>
      <c r="D273" s="4">
        <f t="shared" si="12"/>
        <v>2.7839999999999998</v>
      </c>
      <c r="E273" s="4">
        <f t="shared" si="13"/>
        <v>232.81110000000001</v>
      </c>
      <c r="F273" s="4">
        <f t="shared" si="14"/>
        <v>3.2111000000000161</v>
      </c>
      <c r="G273" s="2">
        <v>2023</v>
      </c>
    </row>
    <row r="274" spans="1:7" x14ac:dyDescent="0.2">
      <c r="A274" s="20">
        <v>44941.527777777781</v>
      </c>
      <c r="B274" s="2">
        <v>2.33</v>
      </c>
      <c r="C274" s="2">
        <v>1.2</v>
      </c>
      <c r="D274" s="4">
        <f t="shared" si="12"/>
        <v>2.7959999999999998</v>
      </c>
      <c r="E274" s="4">
        <f t="shared" si="13"/>
        <v>232.82310000000001</v>
      </c>
      <c r="F274" s="4">
        <f t="shared" si="14"/>
        <v>3.2231000000000165</v>
      </c>
      <c r="G274" s="2">
        <v>2023</v>
      </c>
    </row>
    <row r="275" spans="1:7" x14ac:dyDescent="0.2">
      <c r="A275" s="20">
        <v>44941.533460648148</v>
      </c>
      <c r="B275" s="2">
        <v>2.34</v>
      </c>
      <c r="C275" s="2">
        <v>1.2</v>
      </c>
      <c r="D275" s="4">
        <f t="shared" si="12"/>
        <v>2.8079999999999998</v>
      </c>
      <c r="E275" s="4">
        <f t="shared" si="13"/>
        <v>232.83510000000001</v>
      </c>
      <c r="F275" s="4">
        <f t="shared" si="14"/>
        <v>3.235100000000017</v>
      </c>
      <c r="G275" s="2">
        <v>2023</v>
      </c>
    </row>
    <row r="276" spans="1:7" x14ac:dyDescent="0.2">
      <c r="A276" s="20">
        <v>44941.541828703703</v>
      </c>
      <c r="B276" s="2">
        <v>2.35</v>
      </c>
      <c r="C276" s="2">
        <v>1.2</v>
      </c>
      <c r="D276" s="4">
        <f t="shared" si="12"/>
        <v>2.82</v>
      </c>
      <c r="E276" s="4">
        <f t="shared" si="13"/>
        <v>232.84710000000001</v>
      </c>
      <c r="F276" s="4">
        <f t="shared" si="14"/>
        <v>3.2471000000000174</v>
      </c>
      <c r="G276" s="2">
        <v>2023</v>
      </c>
    </row>
    <row r="277" spans="1:7" x14ac:dyDescent="0.2">
      <c r="A277" s="20">
        <v>44941.551423611112</v>
      </c>
      <c r="B277" s="2">
        <v>2.36</v>
      </c>
      <c r="C277" s="2">
        <v>1.2</v>
      </c>
      <c r="D277" s="4">
        <f t="shared" si="12"/>
        <v>2.8319999999999999</v>
      </c>
      <c r="E277" s="4">
        <f t="shared" si="13"/>
        <v>232.85910000000001</v>
      </c>
      <c r="F277" s="4">
        <f t="shared" si="14"/>
        <v>3.2591000000000179</v>
      </c>
      <c r="G277" s="2">
        <v>2023</v>
      </c>
    </row>
    <row r="278" spans="1:7" x14ac:dyDescent="0.2">
      <c r="A278" s="20">
        <v>44941.565798611111</v>
      </c>
      <c r="B278" s="2">
        <v>2.37</v>
      </c>
      <c r="C278" s="2">
        <v>1.2</v>
      </c>
      <c r="D278" s="4">
        <f t="shared" si="12"/>
        <v>2.8439999999999999</v>
      </c>
      <c r="E278" s="4">
        <f t="shared" si="13"/>
        <v>232.87110000000001</v>
      </c>
      <c r="F278" s="4">
        <f t="shared" si="14"/>
        <v>3.2711000000000183</v>
      </c>
      <c r="G278" s="2">
        <v>2023</v>
      </c>
    </row>
    <row r="279" spans="1:7" x14ac:dyDescent="0.2">
      <c r="A279" s="20">
        <v>44941.581076388888</v>
      </c>
      <c r="B279" s="2">
        <v>2.38</v>
      </c>
      <c r="C279" s="2">
        <v>1.2</v>
      </c>
      <c r="D279" s="4">
        <f t="shared" si="12"/>
        <v>2.8559999999999999</v>
      </c>
      <c r="E279" s="4">
        <f t="shared" si="13"/>
        <v>232.88310000000001</v>
      </c>
      <c r="F279" s="4">
        <f t="shared" si="14"/>
        <v>3.2831000000000188</v>
      </c>
      <c r="G279" s="2">
        <v>2023</v>
      </c>
    </row>
    <row r="280" spans="1:7" x14ac:dyDescent="0.2">
      <c r="A280" s="20">
        <v>44941.604074074072</v>
      </c>
      <c r="B280" s="2">
        <v>2.39</v>
      </c>
      <c r="C280" s="2">
        <v>1.2</v>
      </c>
      <c r="D280" s="4">
        <f t="shared" si="12"/>
        <v>2.8679999999999999</v>
      </c>
      <c r="E280" s="4">
        <f t="shared" si="13"/>
        <v>232.89510000000001</v>
      </c>
      <c r="F280" s="4">
        <f t="shared" si="14"/>
        <v>3.2951000000000192</v>
      </c>
      <c r="G280" s="2">
        <v>2023</v>
      </c>
    </row>
    <row r="281" spans="1:7" x14ac:dyDescent="0.2">
      <c r="A281" s="20">
        <v>44941.631296296298</v>
      </c>
      <c r="B281" s="2">
        <v>2.4</v>
      </c>
      <c r="C281" s="2">
        <v>1.2</v>
      </c>
      <c r="D281" s="4">
        <f t="shared" si="12"/>
        <v>2.88</v>
      </c>
      <c r="E281" s="4">
        <f t="shared" si="13"/>
        <v>232.90710000000001</v>
      </c>
      <c r="F281" s="4">
        <f t="shared" si="14"/>
        <v>3.3071000000000197</v>
      </c>
      <c r="G281" s="2">
        <v>2023</v>
      </c>
    </row>
    <row r="282" spans="1:7" x14ac:dyDescent="0.2">
      <c r="A282" s="20">
        <v>44942.486458333333</v>
      </c>
      <c r="B282" s="2">
        <v>2.41</v>
      </c>
      <c r="C282" s="2">
        <v>1.2</v>
      </c>
      <c r="D282" s="4">
        <f t="shared" si="12"/>
        <v>2.8919999999999999</v>
      </c>
      <c r="E282" s="4">
        <f t="shared" si="13"/>
        <v>232.91910000000001</v>
      </c>
      <c r="F282" s="4">
        <f t="shared" si="14"/>
        <v>3.3191000000000201</v>
      </c>
      <c r="G282" s="2">
        <v>2023</v>
      </c>
    </row>
    <row r="283" spans="1:7" x14ac:dyDescent="0.2">
      <c r="A283" s="20">
        <v>44942.496168981481</v>
      </c>
      <c r="B283" s="2">
        <v>2.42</v>
      </c>
      <c r="C283" s="2">
        <v>1.2</v>
      </c>
      <c r="D283" s="4">
        <f t="shared" si="12"/>
        <v>2.9039999999999999</v>
      </c>
      <c r="E283" s="4">
        <f t="shared" si="13"/>
        <v>232.93110000000001</v>
      </c>
      <c r="F283" s="4">
        <f t="shared" si="14"/>
        <v>3.3311000000000206</v>
      </c>
      <c r="G283" s="2">
        <v>2023</v>
      </c>
    </row>
    <row r="284" spans="1:7" x14ac:dyDescent="0.2">
      <c r="A284" s="20">
        <v>44942.504965277774</v>
      </c>
      <c r="B284" s="2">
        <v>2.4300000000000002</v>
      </c>
      <c r="C284" s="2">
        <v>1.2</v>
      </c>
      <c r="D284" s="4">
        <f t="shared" si="12"/>
        <v>2.9159999999999999</v>
      </c>
      <c r="E284" s="4">
        <f t="shared" si="13"/>
        <v>232.94310000000002</v>
      </c>
      <c r="F284" s="4">
        <f t="shared" si="14"/>
        <v>3.3431000000000211</v>
      </c>
      <c r="G284" s="2">
        <v>2023</v>
      </c>
    </row>
    <row r="285" spans="1:7" x14ac:dyDescent="0.2">
      <c r="A285" s="20">
        <v>44942.513078703705</v>
      </c>
      <c r="B285" s="2">
        <v>2.44</v>
      </c>
      <c r="C285" s="2">
        <v>1.2</v>
      </c>
      <c r="D285" s="4">
        <f t="shared" si="12"/>
        <v>2.9279999999999999</v>
      </c>
      <c r="E285" s="4">
        <f t="shared" si="13"/>
        <v>232.95510000000002</v>
      </c>
      <c r="F285" s="4">
        <f t="shared" si="14"/>
        <v>3.3551000000000215</v>
      </c>
      <c r="G285" s="2">
        <v>2023</v>
      </c>
    </row>
    <row r="286" spans="1:7" x14ac:dyDescent="0.2">
      <c r="A286" s="20">
        <v>44942.522141203706</v>
      </c>
      <c r="B286" s="2">
        <v>2.4500000000000002</v>
      </c>
      <c r="C286" s="2">
        <v>1.2</v>
      </c>
      <c r="D286" s="4">
        <f t="shared" si="12"/>
        <v>2.94</v>
      </c>
      <c r="E286" s="4">
        <f t="shared" si="13"/>
        <v>232.96710000000002</v>
      </c>
      <c r="F286" s="4">
        <f t="shared" si="14"/>
        <v>3.367100000000022</v>
      </c>
      <c r="G286" s="2">
        <v>2023</v>
      </c>
    </row>
    <row r="287" spans="1:7" x14ac:dyDescent="0.2">
      <c r="A287" s="20">
        <v>44942.52857638889</v>
      </c>
      <c r="B287" s="2">
        <v>2.46</v>
      </c>
      <c r="C287" s="2">
        <v>1.2</v>
      </c>
      <c r="D287" s="4">
        <f t="shared" ref="D287:D350" si="15">B287*C287</f>
        <v>2.952</v>
      </c>
      <c r="E287" s="4">
        <f t="shared" si="13"/>
        <v>232.97910000000002</v>
      </c>
      <c r="F287" s="4">
        <f t="shared" si="14"/>
        <v>3.3791000000000224</v>
      </c>
      <c r="G287" s="2">
        <v>2023</v>
      </c>
    </row>
    <row r="288" spans="1:7" x14ac:dyDescent="0.2">
      <c r="A288" s="20">
        <v>44942.53534722222</v>
      </c>
      <c r="B288" s="2">
        <v>2.4700000000000002</v>
      </c>
      <c r="C288" s="2">
        <v>1.2</v>
      </c>
      <c r="D288" s="4">
        <f t="shared" si="15"/>
        <v>2.964</v>
      </c>
      <c r="E288" s="4">
        <f t="shared" si="13"/>
        <v>232.99110000000002</v>
      </c>
      <c r="F288" s="4">
        <f t="shared" si="14"/>
        <v>3.3911000000000229</v>
      </c>
      <c r="G288" s="2">
        <v>2023</v>
      </c>
    </row>
    <row r="289" spans="1:7" x14ac:dyDescent="0.2">
      <c r="A289" s="20">
        <v>44942.540856481479</v>
      </c>
      <c r="B289" s="2">
        <v>2.48</v>
      </c>
      <c r="C289" s="2">
        <v>1.2</v>
      </c>
      <c r="D289" s="4">
        <f t="shared" si="15"/>
        <v>2.976</v>
      </c>
      <c r="E289" s="4">
        <f t="shared" si="13"/>
        <v>233.00310000000002</v>
      </c>
      <c r="F289" s="4">
        <f t="shared" si="14"/>
        <v>3.4031000000000233</v>
      </c>
      <c r="G289" s="2">
        <v>2023</v>
      </c>
    </row>
    <row r="290" spans="1:7" x14ac:dyDescent="0.2">
      <c r="A290" s="20">
        <v>44942.547615740739</v>
      </c>
      <c r="B290" s="2">
        <v>2.4900000000000002</v>
      </c>
      <c r="C290" s="2">
        <v>1.2</v>
      </c>
      <c r="D290" s="4">
        <f t="shared" si="15"/>
        <v>2.988</v>
      </c>
      <c r="E290" s="4">
        <f t="shared" si="13"/>
        <v>233.01510000000002</v>
      </c>
      <c r="F290" s="4">
        <f t="shared" si="14"/>
        <v>3.4151000000000238</v>
      </c>
      <c r="G290" s="2">
        <v>2023</v>
      </c>
    </row>
    <row r="291" spans="1:7" x14ac:dyDescent="0.2">
      <c r="A291" s="20">
        <v>44942.553993055553</v>
      </c>
      <c r="B291" s="2">
        <v>2.5</v>
      </c>
      <c r="C291" s="2">
        <v>1.2</v>
      </c>
      <c r="D291" s="4">
        <f t="shared" si="15"/>
        <v>3</v>
      </c>
      <c r="E291" s="4">
        <f t="shared" si="13"/>
        <v>233.02710000000002</v>
      </c>
      <c r="F291" s="4">
        <f t="shared" si="14"/>
        <v>3.4271000000000242</v>
      </c>
      <c r="G291" s="2">
        <v>2023</v>
      </c>
    </row>
    <row r="292" spans="1:7" x14ac:dyDescent="0.2">
      <c r="A292" s="20">
        <v>44942.56177083333</v>
      </c>
      <c r="B292" s="2">
        <v>2.5099999999999998</v>
      </c>
      <c r="C292" s="2">
        <v>1.2</v>
      </c>
      <c r="D292" s="4">
        <f t="shared" si="15"/>
        <v>3.0119999999999996</v>
      </c>
      <c r="E292" s="4">
        <f t="shared" si="13"/>
        <v>233.03910000000002</v>
      </c>
      <c r="F292" s="4">
        <f t="shared" si="14"/>
        <v>3.4391000000000247</v>
      </c>
      <c r="G292" s="2">
        <v>2023</v>
      </c>
    </row>
    <row r="293" spans="1:7" x14ac:dyDescent="0.2">
      <c r="A293" s="20">
        <v>44942.567893518521</v>
      </c>
      <c r="B293" s="2">
        <v>2.52</v>
      </c>
      <c r="C293" s="2">
        <v>1.2</v>
      </c>
      <c r="D293" s="4">
        <f t="shared" si="15"/>
        <v>3.024</v>
      </c>
      <c r="E293" s="4">
        <f t="shared" si="13"/>
        <v>233.05110000000002</v>
      </c>
      <c r="F293" s="4">
        <f t="shared" si="14"/>
        <v>3.4511000000000251</v>
      </c>
      <c r="G293" s="2">
        <v>2023</v>
      </c>
    </row>
    <row r="294" spans="1:7" x14ac:dyDescent="0.2">
      <c r="A294" s="20">
        <v>44942.575185185182</v>
      </c>
      <c r="B294" s="2">
        <v>2.5299999999999998</v>
      </c>
      <c r="C294" s="2">
        <v>1.2</v>
      </c>
      <c r="D294" s="4">
        <f t="shared" si="15"/>
        <v>3.0359999999999996</v>
      </c>
      <c r="E294" s="4">
        <f t="shared" si="13"/>
        <v>233.06310000000002</v>
      </c>
      <c r="F294" s="4">
        <f t="shared" si="14"/>
        <v>3.4631000000000256</v>
      </c>
      <c r="G294" s="2">
        <v>2023</v>
      </c>
    </row>
    <row r="295" spans="1:7" x14ac:dyDescent="0.2">
      <c r="A295" s="20">
        <v>44942.582094907404</v>
      </c>
      <c r="B295" s="2">
        <v>2.54</v>
      </c>
      <c r="C295" s="2">
        <v>1.2</v>
      </c>
      <c r="D295" s="4">
        <f t="shared" si="15"/>
        <v>3.048</v>
      </c>
      <c r="E295" s="4">
        <f t="shared" si="13"/>
        <v>233.07510000000002</v>
      </c>
      <c r="F295" s="4">
        <f t="shared" si="14"/>
        <v>3.4751000000000261</v>
      </c>
      <c r="G295" s="2">
        <v>2023</v>
      </c>
    </row>
    <row r="296" spans="1:7" x14ac:dyDescent="0.2">
      <c r="A296" s="20">
        <v>44942.591099537036</v>
      </c>
      <c r="B296" s="2">
        <v>2.5499999999999998</v>
      </c>
      <c r="C296" s="2">
        <v>1.2</v>
      </c>
      <c r="D296" s="4">
        <f t="shared" si="15"/>
        <v>3.0599999999999996</v>
      </c>
      <c r="E296" s="4">
        <f t="shared" si="13"/>
        <v>233.08710000000002</v>
      </c>
      <c r="F296" s="4">
        <f t="shared" si="14"/>
        <v>3.4871000000000265</v>
      </c>
      <c r="G296" s="2">
        <v>2023</v>
      </c>
    </row>
    <row r="297" spans="1:7" x14ac:dyDescent="0.2">
      <c r="A297" s="20">
        <v>44942.597037037034</v>
      </c>
      <c r="B297" s="2">
        <v>2.56</v>
      </c>
      <c r="C297" s="2">
        <v>1.2</v>
      </c>
      <c r="D297" s="4">
        <f t="shared" si="15"/>
        <v>3.0720000000000001</v>
      </c>
      <c r="E297" s="4">
        <f t="shared" si="13"/>
        <v>233.09910000000002</v>
      </c>
      <c r="F297" s="4">
        <f t="shared" si="14"/>
        <v>3.499100000000027</v>
      </c>
      <c r="G297" s="2">
        <v>2023</v>
      </c>
    </row>
    <row r="298" spans="1:7" x14ac:dyDescent="0.2">
      <c r="A298" s="20">
        <v>44942.604525462964</v>
      </c>
      <c r="B298" s="2">
        <v>2.57</v>
      </c>
      <c r="C298" s="2">
        <v>1.2</v>
      </c>
      <c r="D298" s="4">
        <f t="shared" si="15"/>
        <v>3.0839999999999996</v>
      </c>
      <c r="E298" s="4">
        <f t="shared" ref="E298:E361" si="16">D298+E$39</f>
        <v>233.11110000000002</v>
      </c>
      <c r="F298" s="4">
        <f t="shared" ref="F298:F361" si="17">E298-229.6</f>
        <v>3.5111000000000274</v>
      </c>
      <c r="G298" s="2">
        <v>2023</v>
      </c>
    </row>
    <row r="299" spans="1:7" x14ac:dyDescent="0.2">
      <c r="A299" s="20">
        <v>44942.610555555555</v>
      </c>
      <c r="B299" s="2">
        <v>2.58</v>
      </c>
      <c r="C299" s="2">
        <v>1.2</v>
      </c>
      <c r="D299" s="4">
        <f t="shared" si="15"/>
        <v>3.0960000000000001</v>
      </c>
      <c r="E299" s="4">
        <f t="shared" si="16"/>
        <v>233.12310000000002</v>
      </c>
      <c r="F299" s="4">
        <f t="shared" si="17"/>
        <v>3.5231000000000279</v>
      </c>
      <c r="G299" s="2">
        <v>2023</v>
      </c>
    </row>
    <row r="300" spans="1:7" x14ac:dyDescent="0.2">
      <c r="A300" s="20">
        <v>44942.622106481482</v>
      </c>
      <c r="B300" s="2">
        <v>2.59</v>
      </c>
      <c r="C300" s="2">
        <v>1.2</v>
      </c>
      <c r="D300" s="4">
        <f t="shared" si="15"/>
        <v>3.1079999999999997</v>
      </c>
      <c r="E300" s="4">
        <f t="shared" si="16"/>
        <v>233.13510000000002</v>
      </c>
      <c r="F300" s="4">
        <f t="shared" si="17"/>
        <v>3.5351000000000283</v>
      </c>
      <c r="G300" s="2">
        <v>2023</v>
      </c>
    </row>
    <row r="301" spans="1:7" x14ac:dyDescent="0.2">
      <c r="A301" s="20">
        <v>44942.634212962963</v>
      </c>
      <c r="B301" s="2">
        <v>2.6</v>
      </c>
      <c r="C301" s="2">
        <v>1.2</v>
      </c>
      <c r="D301" s="4">
        <f t="shared" si="15"/>
        <v>3.12</v>
      </c>
      <c r="E301" s="4">
        <f t="shared" si="16"/>
        <v>233.14710000000002</v>
      </c>
      <c r="F301" s="4">
        <f t="shared" si="17"/>
        <v>3.5471000000000288</v>
      </c>
      <c r="G301" s="2">
        <v>2023</v>
      </c>
    </row>
    <row r="302" spans="1:7" x14ac:dyDescent="0.2">
      <c r="A302" s="20">
        <v>44942.6565162037</v>
      </c>
      <c r="B302" s="2">
        <v>2.61</v>
      </c>
      <c r="C302" s="2">
        <v>1.2</v>
      </c>
      <c r="D302" s="4">
        <f t="shared" si="15"/>
        <v>3.1319999999999997</v>
      </c>
      <c r="E302" s="4">
        <f t="shared" si="16"/>
        <v>233.15910000000002</v>
      </c>
      <c r="F302" s="4">
        <f t="shared" si="17"/>
        <v>3.5591000000000292</v>
      </c>
      <c r="G302" s="2">
        <v>2023</v>
      </c>
    </row>
    <row r="303" spans="1:7" x14ac:dyDescent="0.2">
      <c r="A303" s="20">
        <v>44942.694479166668</v>
      </c>
      <c r="B303" s="2">
        <v>2.62</v>
      </c>
      <c r="C303" s="2">
        <v>1.2</v>
      </c>
      <c r="D303" s="4">
        <f t="shared" si="15"/>
        <v>3.1440000000000001</v>
      </c>
      <c r="E303" s="4">
        <f t="shared" si="16"/>
        <v>233.17110000000002</v>
      </c>
      <c r="F303" s="4">
        <f t="shared" si="17"/>
        <v>3.5711000000000297</v>
      </c>
      <c r="G303" s="2">
        <v>2023</v>
      </c>
    </row>
    <row r="304" spans="1:7" x14ac:dyDescent="0.2">
      <c r="A304" s="20">
        <v>44944.51116898148</v>
      </c>
      <c r="B304" s="2">
        <v>2.63</v>
      </c>
      <c r="C304" s="2">
        <v>1.2</v>
      </c>
      <c r="D304" s="4">
        <f t="shared" si="15"/>
        <v>3.1559999999999997</v>
      </c>
      <c r="E304" s="4">
        <f t="shared" si="16"/>
        <v>233.18310000000002</v>
      </c>
      <c r="F304" s="4">
        <f t="shared" si="17"/>
        <v>3.5831000000000301</v>
      </c>
      <c r="G304" s="2">
        <v>2023</v>
      </c>
    </row>
    <row r="305" spans="1:7" x14ac:dyDescent="0.2">
      <c r="A305" s="20">
        <v>44944.532604166663</v>
      </c>
      <c r="B305" s="2">
        <v>2.64</v>
      </c>
      <c r="C305" s="2">
        <v>1.2</v>
      </c>
      <c r="D305" s="4">
        <f t="shared" si="15"/>
        <v>3.1680000000000001</v>
      </c>
      <c r="E305" s="4">
        <f t="shared" si="16"/>
        <v>233.19510000000002</v>
      </c>
      <c r="F305" s="4">
        <f t="shared" si="17"/>
        <v>3.5951000000000306</v>
      </c>
      <c r="G305" s="2">
        <v>2023</v>
      </c>
    </row>
    <row r="306" spans="1:7" x14ac:dyDescent="0.2">
      <c r="A306" s="20">
        <v>44944.551053240742</v>
      </c>
      <c r="B306" s="2">
        <v>2.65</v>
      </c>
      <c r="C306" s="2">
        <v>1.2</v>
      </c>
      <c r="D306" s="4">
        <f t="shared" si="15"/>
        <v>3.1799999999999997</v>
      </c>
      <c r="E306" s="4">
        <f t="shared" si="16"/>
        <v>233.20710000000003</v>
      </c>
      <c r="F306" s="4">
        <f t="shared" si="17"/>
        <v>3.6071000000000311</v>
      </c>
      <c r="G306" s="2">
        <v>2023</v>
      </c>
    </row>
    <row r="307" spans="1:7" x14ac:dyDescent="0.2">
      <c r="A307" s="20">
        <v>44944.57199074074</v>
      </c>
      <c r="B307" s="2">
        <v>2.66</v>
      </c>
      <c r="C307" s="2">
        <v>1.2</v>
      </c>
      <c r="D307" s="4">
        <f t="shared" si="15"/>
        <v>3.1920000000000002</v>
      </c>
      <c r="E307" s="4">
        <f t="shared" si="16"/>
        <v>233.21910000000003</v>
      </c>
      <c r="F307" s="4">
        <f t="shared" si="17"/>
        <v>3.6191000000000315</v>
      </c>
      <c r="G307" s="2">
        <v>2023</v>
      </c>
    </row>
    <row r="308" spans="1:7" x14ac:dyDescent="0.2">
      <c r="A308" s="20">
        <v>44944.619490740741</v>
      </c>
      <c r="B308" s="2">
        <v>2.67</v>
      </c>
      <c r="C308" s="2">
        <v>1.2</v>
      </c>
      <c r="D308" s="4">
        <f t="shared" si="15"/>
        <v>3.2039999999999997</v>
      </c>
      <c r="E308" s="4">
        <f t="shared" si="16"/>
        <v>233.23110000000003</v>
      </c>
      <c r="F308" s="4">
        <f t="shared" si="17"/>
        <v>3.631100000000032</v>
      </c>
      <c r="G308" s="2">
        <v>2023</v>
      </c>
    </row>
    <row r="309" spans="1:7" x14ac:dyDescent="0.2">
      <c r="A309" s="20">
        <v>44945.519224537034</v>
      </c>
      <c r="B309" s="2">
        <v>2.68</v>
      </c>
      <c r="C309" s="2">
        <v>1.2</v>
      </c>
      <c r="D309" s="4">
        <f t="shared" si="15"/>
        <v>3.2160000000000002</v>
      </c>
      <c r="E309" s="4">
        <f t="shared" si="16"/>
        <v>233.24310000000003</v>
      </c>
      <c r="F309" s="4">
        <f t="shared" si="17"/>
        <v>3.6431000000000324</v>
      </c>
      <c r="G309" s="2">
        <v>2023</v>
      </c>
    </row>
    <row r="310" spans="1:7" x14ac:dyDescent="0.2">
      <c r="A310" s="20">
        <v>44945.540416666663</v>
      </c>
      <c r="B310" s="2">
        <v>2.69</v>
      </c>
      <c r="C310" s="2">
        <v>1.2</v>
      </c>
      <c r="D310" s="4">
        <f t="shared" si="15"/>
        <v>3.2279999999999998</v>
      </c>
      <c r="E310" s="4">
        <f t="shared" si="16"/>
        <v>233.25510000000003</v>
      </c>
      <c r="F310" s="4">
        <f t="shared" si="17"/>
        <v>3.6551000000000329</v>
      </c>
      <c r="G310" s="2">
        <v>2023</v>
      </c>
    </row>
    <row r="311" spans="1:7" x14ac:dyDescent="0.2">
      <c r="A311" s="20">
        <v>44945.548576388886</v>
      </c>
      <c r="B311" s="2">
        <v>2.7</v>
      </c>
      <c r="C311" s="2">
        <v>1.2</v>
      </c>
      <c r="D311" s="4">
        <f t="shared" si="15"/>
        <v>3.24</v>
      </c>
      <c r="E311" s="4">
        <f t="shared" si="16"/>
        <v>233.26710000000003</v>
      </c>
      <c r="F311" s="4">
        <f t="shared" si="17"/>
        <v>3.6671000000000333</v>
      </c>
      <c r="G311" s="2">
        <v>2023</v>
      </c>
    </row>
    <row r="312" spans="1:7" x14ac:dyDescent="0.2">
      <c r="A312" s="20">
        <v>44945.560995370368</v>
      </c>
      <c r="B312" s="2">
        <v>2.71</v>
      </c>
      <c r="C312" s="2">
        <v>1.2</v>
      </c>
      <c r="D312" s="4">
        <f t="shared" si="15"/>
        <v>3.2519999999999998</v>
      </c>
      <c r="E312" s="4">
        <f t="shared" si="16"/>
        <v>233.27910000000003</v>
      </c>
      <c r="F312" s="4">
        <f t="shared" si="17"/>
        <v>3.6791000000000338</v>
      </c>
      <c r="G312" s="2">
        <v>2023</v>
      </c>
    </row>
    <row r="313" spans="1:7" x14ac:dyDescent="0.2">
      <c r="A313" s="20">
        <v>44945.57708333333</v>
      </c>
      <c r="B313" s="2">
        <v>2.72</v>
      </c>
      <c r="C313" s="2">
        <v>1.2</v>
      </c>
      <c r="D313" s="4">
        <f t="shared" si="15"/>
        <v>3.2640000000000002</v>
      </c>
      <c r="E313" s="4">
        <f t="shared" si="16"/>
        <v>233.29110000000003</v>
      </c>
      <c r="F313" s="4">
        <f t="shared" si="17"/>
        <v>3.6911000000000342</v>
      </c>
      <c r="G313" s="2">
        <v>2023</v>
      </c>
    </row>
    <row r="314" spans="1:7" x14ac:dyDescent="0.2">
      <c r="A314" s="20">
        <v>44945.616087962961</v>
      </c>
      <c r="B314" s="2">
        <v>2.73</v>
      </c>
      <c r="C314" s="2">
        <v>1.2</v>
      </c>
      <c r="D314" s="4">
        <f t="shared" si="15"/>
        <v>3.2759999999999998</v>
      </c>
      <c r="E314" s="4">
        <f t="shared" si="16"/>
        <v>233.30310000000003</v>
      </c>
      <c r="F314" s="4">
        <f t="shared" si="17"/>
        <v>3.7031000000000347</v>
      </c>
      <c r="G314" s="2">
        <v>2023</v>
      </c>
    </row>
    <row r="315" spans="1:7" x14ac:dyDescent="0.2">
      <c r="A315" s="20">
        <v>44947.48715277778</v>
      </c>
      <c r="B315" s="2">
        <v>2.74</v>
      </c>
      <c r="C315" s="2">
        <v>1.2</v>
      </c>
      <c r="D315" s="4">
        <f t="shared" si="15"/>
        <v>3.2880000000000003</v>
      </c>
      <c r="E315" s="4">
        <f t="shared" si="16"/>
        <v>233.31510000000003</v>
      </c>
      <c r="F315" s="4">
        <f t="shared" si="17"/>
        <v>3.7151000000000352</v>
      </c>
      <c r="G315" s="2">
        <v>2023</v>
      </c>
    </row>
    <row r="316" spans="1:7" x14ac:dyDescent="0.2">
      <c r="A316" s="20">
        <v>44947.542326388888</v>
      </c>
      <c r="B316" s="2">
        <v>2.75</v>
      </c>
      <c r="C316" s="2">
        <v>1.2</v>
      </c>
      <c r="D316" s="4">
        <f t="shared" si="15"/>
        <v>3.3</v>
      </c>
      <c r="E316" s="4">
        <f t="shared" si="16"/>
        <v>233.32710000000003</v>
      </c>
      <c r="F316" s="4">
        <f t="shared" si="17"/>
        <v>3.7271000000000356</v>
      </c>
      <c r="G316" s="2">
        <v>2023</v>
      </c>
    </row>
    <row r="317" spans="1:7" x14ac:dyDescent="0.2">
      <c r="A317" s="20">
        <v>44947.550694444442</v>
      </c>
      <c r="B317" s="2">
        <v>2.76</v>
      </c>
      <c r="C317" s="2">
        <v>1.2</v>
      </c>
      <c r="D317" s="4">
        <f t="shared" si="15"/>
        <v>3.3119999999999998</v>
      </c>
      <c r="E317" s="4">
        <f t="shared" si="16"/>
        <v>233.33910000000003</v>
      </c>
      <c r="F317" s="4">
        <f t="shared" si="17"/>
        <v>3.7391000000000361</v>
      </c>
      <c r="G317" s="2">
        <v>2023</v>
      </c>
    </row>
    <row r="318" spans="1:7" x14ac:dyDescent="0.2">
      <c r="A318" s="20">
        <v>44947.559340277781</v>
      </c>
      <c r="B318" s="2">
        <v>2.77</v>
      </c>
      <c r="C318" s="2">
        <v>1.2</v>
      </c>
      <c r="D318" s="4">
        <f t="shared" si="15"/>
        <v>3.3239999999999998</v>
      </c>
      <c r="E318" s="4">
        <f t="shared" si="16"/>
        <v>233.35110000000003</v>
      </c>
      <c r="F318" s="4">
        <f t="shared" si="17"/>
        <v>3.7511000000000365</v>
      </c>
      <c r="G318" s="2">
        <v>2023</v>
      </c>
    </row>
    <row r="319" spans="1:7" x14ac:dyDescent="0.2">
      <c r="A319" s="20">
        <v>44947.573159722226</v>
      </c>
      <c r="B319" s="2">
        <v>2.78</v>
      </c>
      <c r="C319" s="2">
        <v>1.2</v>
      </c>
      <c r="D319" s="4">
        <f t="shared" si="15"/>
        <v>3.3359999999999999</v>
      </c>
      <c r="E319" s="4">
        <f t="shared" si="16"/>
        <v>233.36310000000003</v>
      </c>
      <c r="F319" s="4">
        <f t="shared" si="17"/>
        <v>3.763100000000037</v>
      </c>
      <c r="G319" s="2">
        <v>2023</v>
      </c>
    </row>
    <row r="320" spans="1:7" x14ac:dyDescent="0.2">
      <c r="A320" s="20">
        <v>44947.599097222221</v>
      </c>
      <c r="B320" s="2">
        <v>2.79</v>
      </c>
      <c r="C320" s="2">
        <v>1.2</v>
      </c>
      <c r="D320" s="4">
        <f t="shared" si="15"/>
        <v>3.3479999999999999</v>
      </c>
      <c r="E320" s="4">
        <f t="shared" si="16"/>
        <v>233.37510000000003</v>
      </c>
      <c r="F320" s="4">
        <f t="shared" si="17"/>
        <v>3.7751000000000374</v>
      </c>
      <c r="G320" s="2">
        <v>2023</v>
      </c>
    </row>
    <row r="321" spans="1:7" x14ac:dyDescent="0.2">
      <c r="A321" s="20">
        <v>44947.611354166664</v>
      </c>
      <c r="B321" s="2">
        <v>2.8</v>
      </c>
      <c r="C321" s="2">
        <v>1.2</v>
      </c>
      <c r="D321" s="4">
        <f t="shared" si="15"/>
        <v>3.36</v>
      </c>
      <c r="E321" s="4">
        <f t="shared" si="16"/>
        <v>233.38710000000003</v>
      </c>
      <c r="F321" s="4">
        <f t="shared" si="17"/>
        <v>3.7871000000000379</v>
      </c>
      <c r="G321" s="2">
        <v>2023</v>
      </c>
    </row>
    <row r="322" spans="1:7" x14ac:dyDescent="0.2">
      <c r="A322" s="20">
        <v>44947.626145833332</v>
      </c>
      <c r="B322" s="2">
        <v>2.81</v>
      </c>
      <c r="C322" s="2">
        <v>1.2</v>
      </c>
      <c r="D322" s="4">
        <f t="shared" si="15"/>
        <v>3.3719999999999999</v>
      </c>
      <c r="E322" s="4">
        <f t="shared" si="16"/>
        <v>233.39910000000003</v>
      </c>
      <c r="F322" s="4">
        <f t="shared" si="17"/>
        <v>3.7991000000000383</v>
      </c>
      <c r="G322" s="2">
        <v>2023</v>
      </c>
    </row>
    <row r="323" spans="1:7" x14ac:dyDescent="0.2">
      <c r="A323" s="20">
        <v>44947.652268518519</v>
      </c>
      <c r="B323" s="2">
        <v>2.82</v>
      </c>
      <c r="C323" s="2">
        <v>1.2</v>
      </c>
      <c r="D323" s="4">
        <f t="shared" si="15"/>
        <v>3.3839999999999999</v>
      </c>
      <c r="E323" s="4">
        <f t="shared" si="16"/>
        <v>233.4111</v>
      </c>
      <c r="F323" s="4">
        <f t="shared" si="17"/>
        <v>3.8111000000000104</v>
      </c>
      <c r="G323" s="2">
        <v>2023</v>
      </c>
    </row>
    <row r="324" spans="1:7" x14ac:dyDescent="0.2">
      <c r="A324" s="20">
        <v>44950.491284722222</v>
      </c>
      <c r="B324" s="2">
        <v>2.83</v>
      </c>
      <c r="C324" s="2">
        <v>1.2</v>
      </c>
      <c r="D324" s="4">
        <f t="shared" si="15"/>
        <v>3.3959999999999999</v>
      </c>
      <c r="E324" s="4">
        <f t="shared" si="16"/>
        <v>233.42310000000001</v>
      </c>
      <c r="F324" s="4">
        <f t="shared" si="17"/>
        <v>3.8231000000000108</v>
      </c>
      <c r="G324" s="2">
        <v>2023</v>
      </c>
    </row>
    <row r="325" spans="1:7" x14ac:dyDescent="0.2">
      <c r="A325" s="20">
        <v>44953.471944444442</v>
      </c>
      <c r="B325" s="2">
        <v>2.84</v>
      </c>
      <c r="C325" s="2">
        <v>1.2</v>
      </c>
      <c r="D325" s="4">
        <f t="shared" si="15"/>
        <v>3.4079999999999999</v>
      </c>
      <c r="E325" s="4">
        <f t="shared" si="16"/>
        <v>233.43510000000001</v>
      </c>
      <c r="F325" s="4">
        <f t="shared" si="17"/>
        <v>3.8351000000000113</v>
      </c>
      <c r="G325" s="2">
        <v>2023</v>
      </c>
    </row>
    <row r="326" spans="1:7" x14ac:dyDescent="0.2">
      <c r="A326" s="20">
        <v>44953.482372685183</v>
      </c>
      <c r="B326" s="2">
        <v>2.85</v>
      </c>
      <c r="C326" s="2">
        <v>1.2</v>
      </c>
      <c r="D326" s="4">
        <f t="shared" si="15"/>
        <v>3.42</v>
      </c>
      <c r="E326" s="4">
        <f t="shared" si="16"/>
        <v>233.44710000000001</v>
      </c>
      <c r="F326" s="4">
        <f t="shared" si="17"/>
        <v>3.8471000000000117</v>
      </c>
      <c r="G326" s="2">
        <v>2023</v>
      </c>
    </row>
    <row r="327" spans="1:7" x14ac:dyDescent="0.2">
      <c r="A327" s="20">
        <v>44953.488587962966</v>
      </c>
      <c r="B327" s="2">
        <v>2.86</v>
      </c>
      <c r="C327" s="2">
        <v>1.2</v>
      </c>
      <c r="D327" s="4">
        <f t="shared" si="15"/>
        <v>3.4319999999999999</v>
      </c>
      <c r="E327" s="4">
        <f t="shared" si="16"/>
        <v>233.45910000000001</v>
      </c>
      <c r="F327" s="4">
        <f t="shared" si="17"/>
        <v>3.8591000000000122</v>
      </c>
      <c r="G327" s="2">
        <v>2023</v>
      </c>
    </row>
    <row r="328" spans="1:7" x14ac:dyDescent="0.2">
      <c r="A328" s="20">
        <v>44953.496122685188</v>
      </c>
      <c r="B328" s="2">
        <v>2.87</v>
      </c>
      <c r="C328" s="2">
        <v>1.2</v>
      </c>
      <c r="D328" s="4">
        <f t="shared" si="15"/>
        <v>3.444</v>
      </c>
      <c r="E328" s="4">
        <f t="shared" si="16"/>
        <v>233.47110000000001</v>
      </c>
      <c r="F328" s="4">
        <f t="shared" si="17"/>
        <v>3.8711000000000126</v>
      </c>
      <c r="G328" s="2">
        <v>2023</v>
      </c>
    </row>
    <row r="329" spans="1:7" x14ac:dyDescent="0.2">
      <c r="A329" s="20">
        <v>44953.502025462964</v>
      </c>
      <c r="B329" s="2">
        <v>2.88</v>
      </c>
      <c r="C329" s="2">
        <v>1.2</v>
      </c>
      <c r="D329" s="4">
        <f t="shared" si="15"/>
        <v>3.456</v>
      </c>
      <c r="E329" s="4">
        <f t="shared" si="16"/>
        <v>233.48310000000001</v>
      </c>
      <c r="F329" s="4">
        <f t="shared" si="17"/>
        <v>3.8831000000000131</v>
      </c>
      <c r="G329" s="2">
        <v>2023</v>
      </c>
    </row>
    <row r="330" spans="1:7" x14ac:dyDescent="0.2">
      <c r="A330" s="20">
        <v>44953.51</v>
      </c>
      <c r="B330" s="2">
        <v>2.89</v>
      </c>
      <c r="C330" s="2">
        <v>1.2</v>
      </c>
      <c r="D330" s="4">
        <f t="shared" si="15"/>
        <v>3.468</v>
      </c>
      <c r="E330" s="4">
        <f t="shared" si="16"/>
        <v>233.49510000000001</v>
      </c>
      <c r="F330" s="4">
        <f t="shared" si="17"/>
        <v>3.8951000000000136</v>
      </c>
      <c r="G330" s="2">
        <v>2023</v>
      </c>
    </row>
    <row r="331" spans="1:7" x14ac:dyDescent="0.2">
      <c r="A331" s="20">
        <v>44953.518622685187</v>
      </c>
      <c r="B331" s="2">
        <v>2.9</v>
      </c>
      <c r="C331" s="2">
        <v>1.2</v>
      </c>
      <c r="D331" s="4">
        <f t="shared" si="15"/>
        <v>3.48</v>
      </c>
      <c r="E331" s="4">
        <f t="shared" si="16"/>
        <v>233.50710000000001</v>
      </c>
      <c r="F331" s="4">
        <f t="shared" si="17"/>
        <v>3.907100000000014</v>
      </c>
      <c r="G331" s="2">
        <v>2023</v>
      </c>
    </row>
    <row r="332" spans="1:7" x14ac:dyDescent="0.2">
      <c r="A332" s="20">
        <v>44953.528506944444</v>
      </c>
      <c r="B332" s="2">
        <v>2.91</v>
      </c>
      <c r="C332" s="2">
        <v>1.2</v>
      </c>
      <c r="D332" s="4">
        <f t="shared" si="15"/>
        <v>3.492</v>
      </c>
      <c r="E332" s="4">
        <f t="shared" si="16"/>
        <v>233.51910000000001</v>
      </c>
      <c r="F332" s="4">
        <f t="shared" si="17"/>
        <v>3.9191000000000145</v>
      </c>
      <c r="G332" s="2">
        <v>2023</v>
      </c>
    </row>
    <row r="333" spans="1:7" x14ac:dyDescent="0.2">
      <c r="A333" s="20">
        <v>44953.537280092591</v>
      </c>
      <c r="B333" s="2">
        <v>2.92</v>
      </c>
      <c r="C333" s="2">
        <v>1.2</v>
      </c>
      <c r="D333" s="4">
        <f t="shared" si="15"/>
        <v>3.504</v>
      </c>
      <c r="E333" s="4">
        <f t="shared" si="16"/>
        <v>233.53110000000001</v>
      </c>
      <c r="F333" s="4">
        <f t="shared" si="17"/>
        <v>3.9311000000000149</v>
      </c>
      <c r="G333" s="2">
        <v>2023</v>
      </c>
    </row>
    <row r="334" spans="1:7" x14ac:dyDescent="0.2">
      <c r="A334" s="20">
        <v>44953.556967592594</v>
      </c>
      <c r="B334" s="2">
        <v>2.93</v>
      </c>
      <c r="C334" s="2">
        <v>1.2</v>
      </c>
      <c r="D334" s="4">
        <f t="shared" si="15"/>
        <v>3.516</v>
      </c>
      <c r="E334" s="4">
        <f t="shared" si="16"/>
        <v>233.54310000000001</v>
      </c>
      <c r="F334" s="4">
        <f t="shared" si="17"/>
        <v>3.9431000000000154</v>
      </c>
      <c r="G334" s="2">
        <v>2023</v>
      </c>
    </row>
    <row r="335" spans="1:7" x14ac:dyDescent="0.2">
      <c r="A335" s="20">
        <v>44953.574270833335</v>
      </c>
      <c r="B335" s="2">
        <v>2.94</v>
      </c>
      <c r="C335" s="2">
        <v>1.2</v>
      </c>
      <c r="D335" s="4">
        <f t="shared" si="15"/>
        <v>3.528</v>
      </c>
      <c r="E335" s="4">
        <f t="shared" si="16"/>
        <v>233.55510000000001</v>
      </c>
      <c r="F335" s="4">
        <f t="shared" si="17"/>
        <v>3.9551000000000158</v>
      </c>
      <c r="G335" s="2">
        <v>2023</v>
      </c>
    </row>
    <row r="336" spans="1:7" x14ac:dyDescent="0.2">
      <c r="A336" s="20">
        <v>44953.590254629627</v>
      </c>
      <c r="B336" s="2">
        <v>2.95</v>
      </c>
      <c r="C336" s="2">
        <v>1.2</v>
      </c>
      <c r="D336" s="4">
        <f t="shared" si="15"/>
        <v>3.54</v>
      </c>
      <c r="E336" s="4">
        <f t="shared" si="16"/>
        <v>233.56710000000001</v>
      </c>
      <c r="F336" s="4">
        <f t="shared" si="17"/>
        <v>3.9671000000000163</v>
      </c>
      <c r="G336" s="2">
        <v>2023</v>
      </c>
    </row>
    <row r="337" spans="1:7" x14ac:dyDescent="0.2">
      <c r="A337" s="20">
        <v>44953.608171296299</v>
      </c>
      <c r="B337" s="2">
        <v>2.96</v>
      </c>
      <c r="C337" s="2">
        <v>1.2</v>
      </c>
      <c r="D337" s="4">
        <f t="shared" si="15"/>
        <v>3.552</v>
      </c>
      <c r="E337" s="4">
        <f t="shared" si="16"/>
        <v>233.57910000000001</v>
      </c>
      <c r="F337" s="4">
        <f t="shared" si="17"/>
        <v>3.9791000000000167</v>
      </c>
      <c r="G337" s="2">
        <v>2023</v>
      </c>
    </row>
    <row r="338" spans="1:7" x14ac:dyDescent="0.2">
      <c r="A338" s="20">
        <v>44953.633414351854</v>
      </c>
      <c r="B338" s="2">
        <v>2.97</v>
      </c>
      <c r="C338" s="2">
        <v>1.2</v>
      </c>
      <c r="D338" s="4">
        <f t="shared" si="15"/>
        <v>3.5640000000000001</v>
      </c>
      <c r="E338" s="4">
        <f t="shared" si="16"/>
        <v>233.59110000000001</v>
      </c>
      <c r="F338" s="4">
        <f t="shared" si="17"/>
        <v>3.9911000000000172</v>
      </c>
      <c r="G338" s="2">
        <v>2023</v>
      </c>
    </row>
    <row r="339" spans="1:7" x14ac:dyDescent="0.2">
      <c r="A339" s="20">
        <v>44957.52721064815</v>
      </c>
      <c r="B339" s="2">
        <v>2.98</v>
      </c>
      <c r="C339" s="2">
        <v>1.2</v>
      </c>
      <c r="D339" s="4">
        <f t="shared" si="15"/>
        <v>3.5760000000000001</v>
      </c>
      <c r="E339" s="4">
        <f t="shared" si="16"/>
        <v>233.60310000000001</v>
      </c>
      <c r="F339" s="4">
        <f t="shared" si="17"/>
        <v>4.0031000000000176</v>
      </c>
      <c r="G339" s="2">
        <v>2023</v>
      </c>
    </row>
    <row r="340" spans="1:7" x14ac:dyDescent="0.2">
      <c r="A340" s="20">
        <v>44963.473761574074</v>
      </c>
      <c r="B340" s="2">
        <v>2.99</v>
      </c>
      <c r="C340" s="2">
        <v>1.2</v>
      </c>
      <c r="D340" s="4">
        <f t="shared" si="15"/>
        <v>3.5880000000000001</v>
      </c>
      <c r="E340" s="4">
        <f t="shared" si="16"/>
        <v>233.61510000000001</v>
      </c>
      <c r="F340" s="4">
        <f t="shared" si="17"/>
        <v>4.0151000000000181</v>
      </c>
      <c r="G340" s="2">
        <v>2023</v>
      </c>
    </row>
    <row r="341" spans="1:7" x14ac:dyDescent="0.2">
      <c r="A341" s="20">
        <v>44963.480798611112</v>
      </c>
      <c r="B341" s="2">
        <v>3</v>
      </c>
      <c r="C341" s="2">
        <v>1.2</v>
      </c>
      <c r="D341" s="4">
        <f t="shared" si="15"/>
        <v>3.5999999999999996</v>
      </c>
      <c r="E341" s="4">
        <f t="shared" si="16"/>
        <v>233.62710000000001</v>
      </c>
      <c r="F341" s="4">
        <f t="shared" si="17"/>
        <v>4.0271000000000186</v>
      </c>
      <c r="G341" s="2">
        <v>2023</v>
      </c>
    </row>
    <row r="342" spans="1:7" x14ac:dyDescent="0.2">
      <c r="A342" s="20">
        <v>44963.498483796298</v>
      </c>
      <c r="B342" s="2">
        <v>3.01</v>
      </c>
      <c r="C342" s="2">
        <v>1.2</v>
      </c>
      <c r="D342" s="4">
        <f t="shared" si="15"/>
        <v>3.6119999999999997</v>
      </c>
      <c r="E342" s="4">
        <f t="shared" si="16"/>
        <v>233.63910000000001</v>
      </c>
      <c r="F342" s="4">
        <f t="shared" si="17"/>
        <v>4.039100000000019</v>
      </c>
      <c r="G342" s="2">
        <v>2023</v>
      </c>
    </row>
    <row r="343" spans="1:7" x14ac:dyDescent="0.2">
      <c r="A343" s="20">
        <v>44963.51189814815</v>
      </c>
      <c r="B343" s="2">
        <v>3.02</v>
      </c>
      <c r="C343" s="2">
        <v>1.2</v>
      </c>
      <c r="D343" s="4">
        <f t="shared" si="15"/>
        <v>3.6239999999999997</v>
      </c>
      <c r="E343" s="4">
        <f t="shared" si="16"/>
        <v>233.65110000000001</v>
      </c>
      <c r="F343" s="4">
        <f t="shared" si="17"/>
        <v>4.0511000000000195</v>
      </c>
      <c r="G343" s="2">
        <v>2023</v>
      </c>
    </row>
    <row r="344" spans="1:7" x14ac:dyDescent="0.2">
      <c r="A344" s="20">
        <v>44963.543923611112</v>
      </c>
      <c r="B344" s="2">
        <v>3.03</v>
      </c>
      <c r="C344" s="2">
        <v>1.2</v>
      </c>
      <c r="D344" s="4">
        <f t="shared" si="15"/>
        <v>3.6359999999999997</v>
      </c>
      <c r="E344" s="4">
        <f t="shared" si="16"/>
        <v>233.66310000000001</v>
      </c>
      <c r="F344" s="4">
        <f t="shared" si="17"/>
        <v>4.0631000000000199</v>
      </c>
      <c r="G344" s="2">
        <v>2023</v>
      </c>
    </row>
    <row r="345" spans="1:7" x14ac:dyDescent="0.2">
      <c r="A345" s="20">
        <v>44971.427847222221</v>
      </c>
      <c r="B345" s="2">
        <v>3.04</v>
      </c>
      <c r="C345" s="2">
        <v>1.2</v>
      </c>
      <c r="D345" s="4">
        <f t="shared" si="15"/>
        <v>3.6479999999999997</v>
      </c>
      <c r="E345" s="4">
        <f t="shared" si="16"/>
        <v>233.67510000000001</v>
      </c>
      <c r="F345" s="4">
        <f t="shared" si="17"/>
        <v>4.0751000000000204</v>
      </c>
      <c r="G345" s="2">
        <v>2023</v>
      </c>
    </row>
    <row r="346" spans="1:7" x14ac:dyDescent="0.2">
      <c r="A346" s="20">
        <v>44971.439027777778</v>
      </c>
      <c r="B346" s="2">
        <v>3.05</v>
      </c>
      <c r="C346" s="2">
        <v>1.2</v>
      </c>
      <c r="D346" s="4">
        <f t="shared" si="15"/>
        <v>3.6599999999999997</v>
      </c>
      <c r="E346" s="4">
        <f t="shared" si="16"/>
        <v>233.68710000000002</v>
      </c>
      <c r="F346" s="4">
        <f t="shared" si="17"/>
        <v>4.0871000000000208</v>
      </c>
      <c r="G346" s="2">
        <v>2023</v>
      </c>
    </row>
    <row r="347" spans="1:7" x14ac:dyDescent="0.2">
      <c r="A347" s="20">
        <v>44971.454016203701</v>
      </c>
      <c r="B347" s="2">
        <v>3.06</v>
      </c>
      <c r="C347" s="2">
        <v>1.2</v>
      </c>
      <c r="D347" s="4">
        <f t="shared" si="15"/>
        <v>3.6719999999999997</v>
      </c>
      <c r="E347" s="4">
        <f t="shared" si="16"/>
        <v>233.69910000000002</v>
      </c>
      <c r="F347" s="4">
        <f t="shared" si="17"/>
        <v>4.0991000000000213</v>
      </c>
      <c r="G347" s="2">
        <v>2023</v>
      </c>
    </row>
    <row r="348" spans="1:7" x14ac:dyDescent="0.2">
      <c r="A348" s="20">
        <v>44973.476967592593</v>
      </c>
      <c r="B348" s="2">
        <v>3.07</v>
      </c>
      <c r="C348" s="2">
        <v>1.2</v>
      </c>
      <c r="D348" s="4">
        <f t="shared" si="15"/>
        <v>3.6839999999999997</v>
      </c>
      <c r="E348" s="4">
        <f t="shared" si="16"/>
        <v>233.71110000000002</v>
      </c>
      <c r="F348" s="4">
        <f t="shared" si="17"/>
        <v>4.1111000000000217</v>
      </c>
      <c r="G348" s="2">
        <v>2023</v>
      </c>
    </row>
    <row r="349" spans="1:7" x14ac:dyDescent="0.2">
      <c r="A349" s="20">
        <v>44973.482025462959</v>
      </c>
      <c r="B349" s="2">
        <v>3.08</v>
      </c>
      <c r="C349" s="2">
        <v>1.2</v>
      </c>
      <c r="D349" s="4">
        <f t="shared" si="15"/>
        <v>3.6959999999999997</v>
      </c>
      <c r="E349" s="4">
        <f t="shared" si="16"/>
        <v>233.72310000000002</v>
      </c>
      <c r="F349" s="4">
        <f t="shared" si="17"/>
        <v>4.1231000000000222</v>
      </c>
      <c r="G349" s="2">
        <v>2023</v>
      </c>
    </row>
    <row r="350" spans="1:7" x14ac:dyDescent="0.2">
      <c r="A350" s="20">
        <v>44973.491388888891</v>
      </c>
      <c r="B350" s="2">
        <v>3.09</v>
      </c>
      <c r="C350" s="2">
        <v>1.2</v>
      </c>
      <c r="D350" s="4">
        <f t="shared" si="15"/>
        <v>3.7079999999999997</v>
      </c>
      <c r="E350" s="4">
        <f t="shared" si="16"/>
        <v>233.73510000000002</v>
      </c>
      <c r="F350" s="4">
        <f t="shared" si="17"/>
        <v>4.1351000000000226</v>
      </c>
      <c r="G350" s="2">
        <v>2023</v>
      </c>
    </row>
    <row r="351" spans="1:7" x14ac:dyDescent="0.2">
      <c r="A351" s="20">
        <v>44973.498877314814</v>
      </c>
      <c r="B351" s="2">
        <v>3.1</v>
      </c>
      <c r="C351" s="2">
        <v>1.2</v>
      </c>
      <c r="D351" s="4">
        <f t="shared" ref="D351:D414" si="18">B351*C351</f>
        <v>3.7199999999999998</v>
      </c>
      <c r="E351" s="4">
        <f t="shared" si="16"/>
        <v>233.74710000000002</v>
      </c>
      <c r="F351" s="4">
        <f t="shared" si="17"/>
        <v>4.1471000000000231</v>
      </c>
      <c r="G351" s="2">
        <v>2023</v>
      </c>
    </row>
    <row r="352" spans="1:7" x14ac:dyDescent="0.2">
      <c r="A352" s="20">
        <v>44973.506585648145</v>
      </c>
      <c r="B352" s="2">
        <v>3.11</v>
      </c>
      <c r="C352" s="2">
        <v>1.2</v>
      </c>
      <c r="D352" s="4">
        <f t="shared" si="18"/>
        <v>3.7319999999999998</v>
      </c>
      <c r="E352" s="4">
        <f t="shared" si="16"/>
        <v>233.75910000000002</v>
      </c>
      <c r="F352" s="4">
        <f t="shared" si="17"/>
        <v>4.1591000000000236</v>
      </c>
      <c r="G352" s="2">
        <v>2023</v>
      </c>
    </row>
    <row r="353" spans="1:7" x14ac:dyDescent="0.2">
      <c r="A353" s="20">
        <v>44973.514143518521</v>
      </c>
      <c r="B353" s="2">
        <v>3.12</v>
      </c>
      <c r="C353" s="2">
        <v>1.2</v>
      </c>
      <c r="D353" s="4">
        <f t="shared" si="18"/>
        <v>3.7439999999999998</v>
      </c>
      <c r="E353" s="4">
        <f t="shared" si="16"/>
        <v>233.77110000000002</v>
      </c>
      <c r="F353" s="4">
        <f t="shared" si="17"/>
        <v>4.171100000000024</v>
      </c>
      <c r="G353" s="2">
        <v>2023</v>
      </c>
    </row>
    <row r="354" spans="1:7" x14ac:dyDescent="0.2">
      <c r="A354" s="20">
        <v>44973.524594907409</v>
      </c>
      <c r="B354" s="2">
        <v>3.13</v>
      </c>
      <c r="C354" s="2">
        <v>1.2</v>
      </c>
      <c r="D354" s="4">
        <f t="shared" si="18"/>
        <v>3.7559999999999998</v>
      </c>
      <c r="E354" s="4">
        <f t="shared" si="16"/>
        <v>233.78310000000002</v>
      </c>
      <c r="F354" s="4">
        <f t="shared" si="17"/>
        <v>4.1831000000000245</v>
      </c>
      <c r="G354" s="2">
        <v>2023</v>
      </c>
    </row>
    <row r="355" spans="1:7" x14ac:dyDescent="0.2">
      <c r="A355" s="20">
        <v>44973.535370370373</v>
      </c>
      <c r="B355" s="2">
        <v>3.14</v>
      </c>
      <c r="C355" s="2">
        <v>1.2</v>
      </c>
      <c r="D355" s="4">
        <f t="shared" si="18"/>
        <v>3.7679999999999998</v>
      </c>
      <c r="E355" s="4">
        <f t="shared" si="16"/>
        <v>233.79510000000002</v>
      </c>
      <c r="F355" s="4">
        <f t="shared" si="17"/>
        <v>4.1951000000000249</v>
      </c>
      <c r="G355" s="2">
        <v>2023</v>
      </c>
    </row>
    <row r="356" spans="1:7" x14ac:dyDescent="0.2">
      <c r="A356" s="20">
        <v>44973.564131944448</v>
      </c>
      <c r="B356" s="2">
        <v>3.15</v>
      </c>
      <c r="C356" s="2">
        <v>1.2</v>
      </c>
      <c r="D356" s="4">
        <f t="shared" si="18"/>
        <v>3.78</v>
      </c>
      <c r="E356" s="4">
        <f t="shared" si="16"/>
        <v>233.80710000000002</v>
      </c>
      <c r="F356" s="4">
        <f t="shared" si="17"/>
        <v>4.2071000000000254</v>
      </c>
      <c r="G356" s="2">
        <v>2023</v>
      </c>
    </row>
    <row r="357" spans="1:7" x14ac:dyDescent="0.2">
      <c r="A357" s="20">
        <v>44980.586076388892</v>
      </c>
      <c r="B357" s="2">
        <v>3.16</v>
      </c>
      <c r="C357" s="2">
        <v>1.2</v>
      </c>
      <c r="D357" s="4">
        <f t="shared" si="18"/>
        <v>3.7919999999999998</v>
      </c>
      <c r="E357" s="4">
        <f t="shared" si="16"/>
        <v>233.81910000000002</v>
      </c>
      <c r="F357" s="4">
        <f t="shared" si="17"/>
        <v>4.2191000000000258</v>
      </c>
      <c r="G357" s="2">
        <v>2023</v>
      </c>
    </row>
    <row r="358" spans="1:7" x14ac:dyDescent="0.2">
      <c r="A358" s="20">
        <v>44980.590601851851</v>
      </c>
      <c r="B358" s="2">
        <v>3.17</v>
      </c>
      <c r="C358" s="2">
        <v>1.2</v>
      </c>
      <c r="D358" s="4">
        <f t="shared" si="18"/>
        <v>3.8039999999999998</v>
      </c>
      <c r="E358" s="4">
        <f t="shared" si="16"/>
        <v>233.83110000000002</v>
      </c>
      <c r="F358" s="4">
        <f t="shared" si="17"/>
        <v>4.2311000000000263</v>
      </c>
      <c r="G358" s="2">
        <v>2023</v>
      </c>
    </row>
    <row r="359" spans="1:7" x14ac:dyDescent="0.2">
      <c r="A359" s="20">
        <v>44980.595509259256</v>
      </c>
      <c r="B359" s="2">
        <v>3.18</v>
      </c>
      <c r="C359" s="2">
        <v>1.2</v>
      </c>
      <c r="D359" s="4">
        <f t="shared" si="18"/>
        <v>3.8159999999999998</v>
      </c>
      <c r="E359" s="4">
        <f t="shared" si="16"/>
        <v>233.84310000000002</v>
      </c>
      <c r="F359" s="4">
        <f t="shared" si="17"/>
        <v>4.2431000000000267</v>
      </c>
      <c r="G359" s="2">
        <v>2023</v>
      </c>
    </row>
    <row r="360" spans="1:7" x14ac:dyDescent="0.2">
      <c r="A360" s="20">
        <v>44980.602592592593</v>
      </c>
      <c r="B360" s="2">
        <v>3.19</v>
      </c>
      <c r="C360" s="2">
        <v>1.2</v>
      </c>
      <c r="D360" s="4">
        <f t="shared" si="18"/>
        <v>3.8279999999999998</v>
      </c>
      <c r="E360" s="4">
        <f t="shared" si="16"/>
        <v>233.85510000000002</v>
      </c>
      <c r="F360" s="4">
        <f t="shared" si="17"/>
        <v>4.2551000000000272</v>
      </c>
      <c r="G360" s="2">
        <v>2023</v>
      </c>
    </row>
    <row r="361" spans="1:7" x14ac:dyDescent="0.2">
      <c r="A361" s="20">
        <v>44980.609733796293</v>
      </c>
      <c r="B361" s="2">
        <v>3.2</v>
      </c>
      <c r="C361" s="2">
        <v>1.2</v>
      </c>
      <c r="D361" s="4">
        <f t="shared" si="18"/>
        <v>3.84</v>
      </c>
      <c r="E361" s="4">
        <f t="shared" si="16"/>
        <v>233.86710000000002</v>
      </c>
      <c r="F361" s="4">
        <f t="shared" si="17"/>
        <v>4.2671000000000276</v>
      </c>
      <c r="G361" s="2">
        <v>2023</v>
      </c>
    </row>
    <row r="362" spans="1:7" x14ac:dyDescent="0.2">
      <c r="A362" s="20">
        <v>44980.622013888889</v>
      </c>
      <c r="B362" s="2">
        <v>3.21</v>
      </c>
      <c r="C362" s="2">
        <v>1.2</v>
      </c>
      <c r="D362" s="4">
        <f t="shared" si="18"/>
        <v>3.8519999999999999</v>
      </c>
      <c r="E362" s="4">
        <f t="shared" ref="E362:E425" si="19">D362+E$39</f>
        <v>233.87910000000002</v>
      </c>
      <c r="F362" s="4">
        <f t="shared" ref="F362:F425" si="20">E362-229.6</f>
        <v>4.2791000000000281</v>
      </c>
      <c r="G362" s="2">
        <v>2023</v>
      </c>
    </row>
    <row r="363" spans="1:7" x14ac:dyDescent="0.2">
      <c r="A363" s="20">
        <v>44980.638622685183</v>
      </c>
      <c r="B363" s="2">
        <v>3.22</v>
      </c>
      <c r="C363" s="2">
        <v>1.2</v>
      </c>
      <c r="D363" s="4">
        <f t="shared" si="18"/>
        <v>3.8639999999999999</v>
      </c>
      <c r="E363" s="4">
        <f t="shared" si="19"/>
        <v>233.89110000000002</v>
      </c>
      <c r="F363" s="4">
        <f t="shared" si="20"/>
        <v>4.2911000000000286</v>
      </c>
      <c r="G363" s="2">
        <v>2023</v>
      </c>
    </row>
    <row r="364" spans="1:7" x14ac:dyDescent="0.2">
      <c r="A364" s="20">
        <v>44980.652824074074</v>
      </c>
      <c r="B364" s="2">
        <v>3.23</v>
      </c>
      <c r="C364" s="2">
        <v>1.2</v>
      </c>
      <c r="D364" s="4">
        <f t="shared" si="18"/>
        <v>3.8759999999999999</v>
      </c>
      <c r="E364" s="4">
        <f t="shared" si="19"/>
        <v>233.90310000000002</v>
      </c>
      <c r="F364" s="4">
        <f t="shared" si="20"/>
        <v>4.303100000000029</v>
      </c>
      <c r="G364" s="2">
        <v>2023</v>
      </c>
    </row>
    <row r="365" spans="1:7" x14ac:dyDescent="0.2">
      <c r="A365" s="20">
        <v>44980.663703703707</v>
      </c>
      <c r="B365" s="2">
        <v>3.24</v>
      </c>
      <c r="C365" s="2">
        <v>1.2</v>
      </c>
      <c r="D365" s="4">
        <f t="shared" si="18"/>
        <v>3.8879999999999999</v>
      </c>
      <c r="E365" s="4">
        <f t="shared" si="19"/>
        <v>233.91510000000002</v>
      </c>
      <c r="F365" s="4">
        <f t="shared" si="20"/>
        <v>4.3151000000000295</v>
      </c>
      <c r="G365" s="2">
        <v>2023</v>
      </c>
    </row>
    <row r="366" spans="1:7" x14ac:dyDescent="0.2">
      <c r="A366" s="20">
        <v>44981.449016203704</v>
      </c>
      <c r="B366" s="2">
        <v>3.25</v>
      </c>
      <c r="C366" s="2">
        <v>1.2</v>
      </c>
      <c r="D366" s="4">
        <f t="shared" si="18"/>
        <v>3.9</v>
      </c>
      <c r="E366" s="4">
        <f t="shared" si="19"/>
        <v>233.92710000000002</v>
      </c>
      <c r="F366" s="4">
        <f t="shared" si="20"/>
        <v>4.3271000000000299</v>
      </c>
      <c r="G366" s="2">
        <v>2023</v>
      </c>
    </row>
    <row r="367" spans="1:7" x14ac:dyDescent="0.2">
      <c r="A367" s="20">
        <v>44981.464004629626</v>
      </c>
      <c r="B367" s="2">
        <v>3.26</v>
      </c>
      <c r="C367" s="2">
        <v>1.2</v>
      </c>
      <c r="D367" s="4">
        <f t="shared" si="18"/>
        <v>3.9119999999999995</v>
      </c>
      <c r="E367" s="4">
        <f t="shared" si="19"/>
        <v>233.93910000000002</v>
      </c>
      <c r="F367" s="4">
        <f t="shared" si="20"/>
        <v>4.3391000000000304</v>
      </c>
      <c r="G367" s="2">
        <v>2023</v>
      </c>
    </row>
    <row r="368" spans="1:7" x14ac:dyDescent="0.2">
      <c r="A368" s="20">
        <v>44981.489027777781</v>
      </c>
      <c r="B368" s="2">
        <v>3.27</v>
      </c>
      <c r="C368" s="2">
        <v>1.2</v>
      </c>
      <c r="D368" s="4">
        <f t="shared" si="18"/>
        <v>3.9239999999999999</v>
      </c>
      <c r="E368" s="4">
        <f t="shared" si="19"/>
        <v>233.95110000000003</v>
      </c>
      <c r="F368" s="4">
        <f t="shared" si="20"/>
        <v>4.3511000000000308</v>
      </c>
      <c r="G368" s="2">
        <v>2023</v>
      </c>
    </row>
    <row r="369" spans="1:7" x14ac:dyDescent="0.2">
      <c r="A369" s="20">
        <v>44981.514525462961</v>
      </c>
      <c r="B369" s="2">
        <v>3.28</v>
      </c>
      <c r="C369" s="2">
        <v>1.2</v>
      </c>
      <c r="D369" s="4">
        <f t="shared" si="18"/>
        <v>3.9359999999999995</v>
      </c>
      <c r="E369" s="4">
        <f t="shared" si="19"/>
        <v>233.96310000000003</v>
      </c>
      <c r="F369" s="4">
        <f t="shared" si="20"/>
        <v>4.3631000000000313</v>
      </c>
      <c r="G369" s="2">
        <v>2023</v>
      </c>
    </row>
    <row r="370" spans="1:7" x14ac:dyDescent="0.2">
      <c r="A370" s="20">
        <v>44981.580995370372</v>
      </c>
      <c r="B370" s="2">
        <v>3.29</v>
      </c>
      <c r="C370" s="2">
        <v>1.2</v>
      </c>
      <c r="D370" s="4">
        <f t="shared" si="18"/>
        <v>3.948</v>
      </c>
      <c r="E370" s="4">
        <f t="shared" si="19"/>
        <v>233.97510000000003</v>
      </c>
      <c r="F370" s="4">
        <f t="shared" si="20"/>
        <v>4.3751000000000317</v>
      </c>
      <c r="G370" s="2">
        <v>2023</v>
      </c>
    </row>
    <row r="371" spans="1:7" x14ac:dyDescent="0.2">
      <c r="A371" s="20">
        <v>44981.584641203706</v>
      </c>
      <c r="B371" s="2">
        <v>3.3</v>
      </c>
      <c r="C371" s="2">
        <v>1.2</v>
      </c>
      <c r="D371" s="4">
        <f t="shared" si="18"/>
        <v>3.9599999999999995</v>
      </c>
      <c r="E371" s="4">
        <f t="shared" si="19"/>
        <v>233.98710000000003</v>
      </c>
      <c r="F371" s="4">
        <f t="shared" si="20"/>
        <v>4.3871000000000322</v>
      </c>
      <c r="G371" s="2">
        <v>2023</v>
      </c>
    </row>
    <row r="372" spans="1:7" x14ac:dyDescent="0.2">
      <c r="A372" s="20">
        <v>44981.597870370373</v>
      </c>
      <c r="B372" s="2">
        <v>3.31</v>
      </c>
      <c r="C372" s="2">
        <v>1.2</v>
      </c>
      <c r="D372" s="4">
        <f t="shared" si="18"/>
        <v>3.972</v>
      </c>
      <c r="E372" s="4">
        <f t="shared" si="19"/>
        <v>233.99910000000003</v>
      </c>
      <c r="F372" s="4">
        <f t="shared" si="20"/>
        <v>4.3991000000000327</v>
      </c>
      <c r="G372" s="2">
        <v>2023</v>
      </c>
    </row>
    <row r="373" spans="1:7" x14ac:dyDescent="0.2">
      <c r="A373" s="20">
        <v>44981.614768518521</v>
      </c>
      <c r="B373" s="2">
        <v>3.32</v>
      </c>
      <c r="C373" s="2">
        <v>1.2</v>
      </c>
      <c r="D373" s="4">
        <f t="shared" si="18"/>
        <v>3.9839999999999995</v>
      </c>
      <c r="E373" s="4">
        <f t="shared" si="19"/>
        <v>234.01110000000003</v>
      </c>
      <c r="F373" s="4">
        <f t="shared" si="20"/>
        <v>4.4111000000000331</v>
      </c>
      <c r="G373" s="2">
        <v>2023</v>
      </c>
    </row>
    <row r="374" spans="1:7" x14ac:dyDescent="0.2">
      <c r="A374" s="20">
        <v>44981.640983796293</v>
      </c>
      <c r="B374" s="2">
        <v>3.33</v>
      </c>
      <c r="C374" s="2">
        <v>1.2</v>
      </c>
      <c r="D374" s="4">
        <f t="shared" si="18"/>
        <v>3.996</v>
      </c>
      <c r="E374" s="4">
        <f t="shared" si="19"/>
        <v>234.02310000000003</v>
      </c>
      <c r="F374" s="4">
        <f t="shared" si="20"/>
        <v>4.4231000000000336</v>
      </c>
      <c r="G374" s="2">
        <v>2023</v>
      </c>
    </row>
    <row r="375" spans="1:7" x14ac:dyDescent="0.2">
      <c r="A375" s="20">
        <v>44981.664189814815</v>
      </c>
      <c r="B375" s="2">
        <v>3.34</v>
      </c>
      <c r="C375" s="2">
        <v>1.2</v>
      </c>
      <c r="D375" s="4">
        <f t="shared" si="18"/>
        <v>4.008</v>
      </c>
      <c r="E375" s="4">
        <f t="shared" si="19"/>
        <v>234.03510000000003</v>
      </c>
      <c r="F375" s="4">
        <f t="shared" si="20"/>
        <v>4.435100000000034</v>
      </c>
      <c r="G375" s="2">
        <v>2023</v>
      </c>
    </row>
    <row r="376" spans="1:7" x14ac:dyDescent="0.2">
      <c r="A376" s="20">
        <v>44982.404710648145</v>
      </c>
      <c r="B376" s="2">
        <v>3.35</v>
      </c>
      <c r="C376" s="2">
        <v>1.2</v>
      </c>
      <c r="D376" s="4">
        <f t="shared" si="18"/>
        <v>4.0199999999999996</v>
      </c>
      <c r="E376" s="4">
        <f t="shared" si="19"/>
        <v>234.04710000000003</v>
      </c>
      <c r="F376" s="4">
        <f t="shared" si="20"/>
        <v>4.4471000000000345</v>
      </c>
      <c r="G376" s="2">
        <v>2023</v>
      </c>
    </row>
    <row r="377" spans="1:7" x14ac:dyDescent="0.2">
      <c r="A377" s="20">
        <v>44982.431851851848</v>
      </c>
      <c r="B377" s="2">
        <v>3.36</v>
      </c>
      <c r="C377" s="2">
        <v>1.2</v>
      </c>
      <c r="D377" s="4">
        <f t="shared" si="18"/>
        <v>4.032</v>
      </c>
      <c r="E377" s="4">
        <f t="shared" si="19"/>
        <v>234.05910000000003</v>
      </c>
      <c r="F377" s="4">
        <f t="shared" si="20"/>
        <v>4.4591000000000349</v>
      </c>
      <c r="G377" s="2">
        <v>2023</v>
      </c>
    </row>
    <row r="378" spans="1:7" x14ac:dyDescent="0.2">
      <c r="A378" s="20">
        <v>44982.452280092592</v>
      </c>
      <c r="B378" s="2">
        <v>3.37</v>
      </c>
      <c r="C378" s="2">
        <v>1.2</v>
      </c>
      <c r="D378" s="4">
        <f t="shared" si="18"/>
        <v>4.0439999999999996</v>
      </c>
      <c r="E378" s="4">
        <f t="shared" si="19"/>
        <v>234.07110000000003</v>
      </c>
      <c r="F378" s="4">
        <f t="shared" si="20"/>
        <v>4.4711000000000354</v>
      </c>
      <c r="G378" s="2">
        <v>2023</v>
      </c>
    </row>
    <row r="379" spans="1:7" x14ac:dyDescent="0.2">
      <c r="A379" s="20">
        <v>44982.463055555556</v>
      </c>
      <c r="B379" s="2">
        <v>3.38</v>
      </c>
      <c r="C379" s="2">
        <v>1.2</v>
      </c>
      <c r="D379" s="4">
        <f t="shared" si="18"/>
        <v>4.056</v>
      </c>
      <c r="E379" s="4">
        <f t="shared" si="19"/>
        <v>234.08310000000003</v>
      </c>
      <c r="F379" s="4">
        <f t="shared" si="20"/>
        <v>4.4831000000000358</v>
      </c>
      <c r="G379" s="2">
        <v>2023</v>
      </c>
    </row>
    <row r="380" spans="1:7" x14ac:dyDescent="0.2">
      <c r="A380" s="20">
        <v>44982.473749999997</v>
      </c>
      <c r="B380" s="2">
        <v>3.39</v>
      </c>
      <c r="C380" s="2">
        <v>1.2</v>
      </c>
      <c r="D380" s="4">
        <f t="shared" si="18"/>
        <v>4.0679999999999996</v>
      </c>
      <c r="E380" s="4">
        <f t="shared" si="19"/>
        <v>234.09510000000003</v>
      </c>
      <c r="F380" s="4">
        <f t="shared" si="20"/>
        <v>4.4951000000000363</v>
      </c>
      <c r="G380" s="2">
        <v>2023</v>
      </c>
    </row>
    <row r="381" spans="1:7" x14ac:dyDescent="0.2">
      <c r="A381" s="20">
        <v>44982.478877314818</v>
      </c>
      <c r="B381" s="2">
        <v>3.4</v>
      </c>
      <c r="C381" s="2">
        <v>1.2</v>
      </c>
      <c r="D381" s="4">
        <f t="shared" si="18"/>
        <v>4.08</v>
      </c>
      <c r="E381" s="4">
        <f t="shared" si="19"/>
        <v>234.10710000000003</v>
      </c>
      <c r="F381" s="4">
        <f t="shared" si="20"/>
        <v>4.5071000000000367</v>
      </c>
      <c r="G381" s="2">
        <v>2023</v>
      </c>
    </row>
    <row r="382" spans="1:7" x14ac:dyDescent="0.2">
      <c r="A382" s="20">
        <v>44982.483657407407</v>
      </c>
      <c r="B382" s="2">
        <v>3.41</v>
      </c>
      <c r="C382" s="2">
        <v>1.2</v>
      </c>
      <c r="D382" s="4">
        <f t="shared" si="18"/>
        <v>4.0919999999999996</v>
      </c>
      <c r="E382" s="4">
        <f t="shared" si="19"/>
        <v>234.11910000000003</v>
      </c>
      <c r="F382" s="4">
        <f t="shared" si="20"/>
        <v>4.5191000000000372</v>
      </c>
      <c r="G382" s="2">
        <v>2023</v>
      </c>
    </row>
    <row r="383" spans="1:7" x14ac:dyDescent="0.2">
      <c r="A383" s="20">
        <v>44982.488483796296</v>
      </c>
      <c r="B383" s="2">
        <v>3.42</v>
      </c>
      <c r="C383" s="2">
        <v>1.2</v>
      </c>
      <c r="D383" s="4">
        <f t="shared" si="18"/>
        <v>4.1040000000000001</v>
      </c>
      <c r="E383" s="4">
        <f t="shared" si="19"/>
        <v>234.13110000000003</v>
      </c>
      <c r="F383" s="4">
        <f t="shared" si="20"/>
        <v>4.5311000000000377</v>
      </c>
      <c r="G383" s="2">
        <v>2023</v>
      </c>
    </row>
    <row r="384" spans="1:7" x14ac:dyDescent="0.2">
      <c r="A384" s="20">
        <v>44982.491793981484</v>
      </c>
      <c r="B384" s="2">
        <v>3.43</v>
      </c>
      <c r="C384" s="2">
        <v>1.2</v>
      </c>
      <c r="D384" s="4">
        <f t="shared" si="18"/>
        <v>4.1159999999999997</v>
      </c>
      <c r="E384" s="4">
        <f t="shared" si="19"/>
        <v>234.1431</v>
      </c>
      <c r="F384" s="4">
        <f t="shared" si="20"/>
        <v>4.5431000000000097</v>
      </c>
      <c r="G384" s="2">
        <v>2023</v>
      </c>
    </row>
    <row r="385" spans="1:7" x14ac:dyDescent="0.2">
      <c r="A385" s="20">
        <v>44982.495555555557</v>
      </c>
      <c r="B385" s="2">
        <v>3.44</v>
      </c>
      <c r="C385" s="2">
        <v>1.2</v>
      </c>
      <c r="D385" s="4">
        <f t="shared" si="18"/>
        <v>4.1280000000000001</v>
      </c>
      <c r="E385" s="4">
        <f t="shared" si="19"/>
        <v>234.1551</v>
      </c>
      <c r="F385" s="4">
        <f t="shared" si="20"/>
        <v>4.5551000000000101</v>
      </c>
      <c r="G385" s="2">
        <v>2023</v>
      </c>
    </row>
    <row r="386" spans="1:7" x14ac:dyDescent="0.2">
      <c r="A386" s="20">
        <v>44982.4997337963</v>
      </c>
      <c r="B386" s="2">
        <v>3.45</v>
      </c>
      <c r="C386" s="2">
        <v>1.2</v>
      </c>
      <c r="D386" s="4">
        <f t="shared" si="18"/>
        <v>4.1399999999999997</v>
      </c>
      <c r="E386" s="4">
        <f t="shared" si="19"/>
        <v>234.1671</v>
      </c>
      <c r="F386" s="4">
        <f t="shared" si="20"/>
        <v>4.5671000000000106</v>
      </c>
      <c r="G386" s="2">
        <v>2023</v>
      </c>
    </row>
    <row r="387" spans="1:7" x14ac:dyDescent="0.2">
      <c r="A387" s="20">
        <v>44982.504247685189</v>
      </c>
      <c r="B387" s="2">
        <v>3.46</v>
      </c>
      <c r="C387" s="2">
        <v>1.2</v>
      </c>
      <c r="D387" s="4">
        <f t="shared" si="18"/>
        <v>4.1520000000000001</v>
      </c>
      <c r="E387" s="4">
        <f t="shared" si="19"/>
        <v>234.17910000000001</v>
      </c>
      <c r="F387" s="4">
        <f t="shared" si="20"/>
        <v>4.5791000000000111</v>
      </c>
      <c r="G387" s="2">
        <v>2023</v>
      </c>
    </row>
    <row r="388" spans="1:7" x14ac:dyDescent="0.2">
      <c r="A388" s="20">
        <v>44982.508831018517</v>
      </c>
      <c r="B388" s="2">
        <v>3.47</v>
      </c>
      <c r="C388" s="2">
        <v>1.2</v>
      </c>
      <c r="D388" s="4">
        <f t="shared" si="18"/>
        <v>4.1639999999999997</v>
      </c>
      <c r="E388" s="4">
        <f t="shared" si="19"/>
        <v>234.19110000000001</v>
      </c>
      <c r="F388" s="4">
        <f t="shared" si="20"/>
        <v>4.5911000000000115</v>
      </c>
      <c r="G388" s="2">
        <v>2023</v>
      </c>
    </row>
    <row r="389" spans="1:7" x14ac:dyDescent="0.2">
      <c r="A389" s="20">
        <v>44982.51390046296</v>
      </c>
      <c r="B389" s="2">
        <v>3.48</v>
      </c>
      <c r="C389" s="2">
        <v>1.2</v>
      </c>
      <c r="D389" s="4">
        <f t="shared" si="18"/>
        <v>4.1760000000000002</v>
      </c>
      <c r="E389" s="4">
        <f t="shared" si="19"/>
        <v>234.20310000000001</v>
      </c>
      <c r="F389" s="4">
        <f t="shared" si="20"/>
        <v>4.603100000000012</v>
      </c>
      <c r="G389" s="2">
        <v>2023</v>
      </c>
    </row>
    <row r="390" spans="1:7" x14ac:dyDescent="0.2">
      <c r="A390" s="20">
        <v>44982.517106481479</v>
      </c>
      <c r="B390" s="2">
        <v>3.49</v>
      </c>
      <c r="C390" s="2">
        <v>1.2</v>
      </c>
      <c r="D390" s="4">
        <f t="shared" si="18"/>
        <v>4.1879999999999997</v>
      </c>
      <c r="E390" s="4">
        <f t="shared" si="19"/>
        <v>234.21510000000001</v>
      </c>
      <c r="F390" s="4">
        <f t="shared" si="20"/>
        <v>4.6151000000000124</v>
      </c>
      <c r="G390" s="2">
        <v>2023</v>
      </c>
    </row>
    <row r="391" spans="1:7" x14ac:dyDescent="0.2">
      <c r="A391" s="20">
        <v>44982.521597222221</v>
      </c>
      <c r="B391" s="2">
        <v>3.5</v>
      </c>
      <c r="C391" s="2">
        <v>1.2</v>
      </c>
      <c r="D391" s="4">
        <f t="shared" si="18"/>
        <v>4.2</v>
      </c>
      <c r="E391" s="4">
        <f t="shared" si="19"/>
        <v>234.22710000000001</v>
      </c>
      <c r="F391" s="4">
        <f t="shared" si="20"/>
        <v>4.6271000000000129</v>
      </c>
      <c r="G391" s="2">
        <v>2023</v>
      </c>
    </row>
    <row r="392" spans="1:7" x14ac:dyDescent="0.2">
      <c r="A392" s="20">
        <v>44982.528958333336</v>
      </c>
      <c r="B392" s="2">
        <v>3.51</v>
      </c>
      <c r="C392" s="2">
        <v>1.2</v>
      </c>
      <c r="D392" s="4">
        <f t="shared" si="18"/>
        <v>4.2119999999999997</v>
      </c>
      <c r="E392" s="4">
        <f t="shared" si="19"/>
        <v>234.23910000000001</v>
      </c>
      <c r="F392" s="4">
        <f t="shared" si="20"/>
        <v>4.6391000000000133</v>
      </c>
      <c r="G392" s="2">
        <v>2023</v>
      </c>
    </row>
    <row r="393" spans="1:7" x14ac:dyDescent="0.2">
      <c r="A393" s="20">
        <v>44982.534583333334</v>
      </c>
      <c r="B393" s="2">
        <v>3.52</v>
      </c>
      <c r="C393" s="2">
        <v>1.2</v>
      </c>
      <c r="D393" s="4">
        <f t="shared" si="18"/>
        <v>4.2240000000000002</v>
      </c>
      <c r="E393" s="4">
        <f t="shared" si="19"/>
        <v>234.25110000000001</v>
      </c>
      <c r="F393" s="4">
        <f t="shared" si="20"/>
        <v>4.6511000000000138</v>
      </c>
      <c r="G393" s="2">
        <v>2023</v>
      </c>
    </row>
    <row r="394" spans="1:7" x14ac:dyDescent="0.2">
      <c r="A394" s="20">
        <v>44982.54115740741</v>
      </c>
      <c r="B394" s="2">
        <v>3.53</v>
      </c>
      <c r="C394" s="2">
        <v>1.2</v>
      </c>
      <c r="D394" s="4">
        <f t="shared" si="18"/>
        <v>4.2359999999999998</v>
      </c>
      <c r="E394" s="4">
        <f t="shared" si="19"/>
        <v>234.26310000000001</v>
      </c>
      <c r="F394" s="4">
        <f t="shared" si="20"/>
        <v>4.6631000000000142</v>
      </c>
      <c r="G394" s="2">
        <v>2023</v>
      </c>
    </row>
    <row r="395" spans="1:7" x14ac:dyDescent="0.2">
      <c r="A395" s="20">
        <v>44982.548125000001</v>
      </c>
      <c r="B395" s="2">
        <v>3.54</v>
      </c>
      <c r="C395" s="2">
        <v>1.2</v>
      </c>
      <c r="D395" s="4">
        <f t="shared" si="18"/>
        <v>4.2480000000000002</v>
      </c>
      <c r="E395" s="4">
        <f t="shared" si="19"/>
        <v>234.27510000000001</v>
      </c>
      <c r="F395" s="4">
        <f t="shared" si="20"/>
        <v>4.6751000000000147</v>
      </c>
      <c r="G395" s="2">
        <v>2023</v>
      </c>
    </row>
    <row r="396" spans="1:7" x14ac:dyDescent="0.2">
      <c r="A396" s="20">
        <v>44982.556446759256</v>
      </c>
      <c r="B396" s="2">
        <v>3.55</v>
      </c>
      <c r="C396" s="2">
        <v>1.2</v>
      </c>
      <c r="D396" s="4">
        <f t="shared" si="18"/>
        <v>4.26</v>
      </c>
      <c r="E396" s="4">
        <f t="shared" si="19"/>
        <v>234.28710000000001</v>
      </c>
      <c r="F396" s="4">
        <f t="shared" si="20"/>
        <v>4.6871000000000151</v>
      </c>
      <c r="G396" s="2">
        <v>2023</v>
      </c>
    </row>
    <row r="397" spans="1:7" x14ac:dyDescent="0.2">
      <c r="A397" s="20">
        <v>44982.564467592594</v>
      </c>
      <c r="B397" s="2">
        <v>3.56</v>
      </c>
      <c r="C397" s="2">
        <v>1.2</v>
      </c>
      <c r="D397" s="4">
        <f t="shared" si="18"/>
        <v>4.2720000000000002</v>
      </c>
      <c r="E397" s="4">
        <f t="shared" si="19"/>
        <v>234.29910000000001</v>
      </c>
      <c r="F397" s="4">
        <f t="shared" si="20"/>
        <v>4.6991000000000156</v>
      </c>
      <c r="G397" s="2">
        <v>2023</v>
      </c>
    </row>
    <row r="398" spans="1:7" x14ac:dyDescent="0.2">
      <c r="A398" s="20">
        <v>44982.577199074076</v>
      </c>
      <c r="B398" s="2">
        <v>3.57</v>
      </c>
      <c r="C398" s="2">
        <v>1.2</v>
      </c>
      <c r="D398" s="4">
        <f t="shared" si="18"/>
        <v>4.2839999999999998</v>
      </c>
      <c r="E398" s="4">
        <f t="shared" si="19"/>
        <v>234.31110000000001</v>
      </c>
      <c r="F398" s="4">
        <f t="shared" si="20"/>
        <v>4.7111000000000161</v>
      </c>
      <c r="G398" s="2">
        <v>2023</v>
      </c>
    </row>
    <row r="399" spans="1:7" x14ac:dyDescent="0.2">
      <c r="A399" s="20">
        <v>44982.587025462963</v>
      </c>
      <c r="B399" s="2">
        <v>3.58</v>
      </c>
      <c r="C399" s="2">
        <v>1.2</v>
      </c>
      <c r="D399" s="4">
        <f t="shared" si="18"/>
        <v>4.2960000000000003</v>
      </c>
      <c r="E399" s="4">
        <f t="shared" si="19"/>
        <v>234.32310000000001</v>
      </c>
      <c r="F399" s="4">
        <f t="shared" si="20"/>
        <v>4.7231000000000165</v>
      </c>
      <c r="G399" s="2">
        <v>2023</v>
      </c>
    </row>
    <row r="400" spans="1:7" x14ac:dyDescent="0.2">
      <c r="A400" s="20">
        <v>44982.596493055556</v>
      </c>
      <c r="B400" s="2">
        <v>3.59</v>
      </c>
      <c r="C400" s="2">
        <v>1.2</v>
      </c>
      <c r="D400" s="4">
        <f t="shared" si="18"/>
        <v>4.3079999999999998</v>
      </c>
      <c r="E400" s="4">
        <f t="shared" si="19"/>
        <v>234.33510000000001</v>
      </c>
      <c r="F400" s="4">
        <f t="shared" si="20"/>
        <v>4.735100000000017</v>
      </c>
      <c r="G400" s="2">
        <v>2023</v>
      </c>
    </row>
    <row r="401" spans="1:7" x14ac:dyDescent="0.2">
      <c r="A401" s="20">
        <v>44982.606249999997</v>
      </c>
      <c r="B401" s="2">
        <v>3.6</v>
      </c>
      <c r="C401" s="2">
        <v>1.2</v>
      </c>
      <c r="D401" s="4">
        <f t="shared" si="18"/>
        <v>4.32</v>
      </c>
      <c r="E401" s="4">
        <f t="shared" si="19"/>
        <v>234.34710000000001</v>
      </c>
      <c r="F401" s="4">
        <f t="shared" si="20"/>
        <v>4.7471000000000174</v>
      </c>
      <c r="G401" s="2">
        <v>2023</v>
      </c>
    </row>
    <row r="402" spans="1:7" x14ac:dyDescent="0.2">
      <c r="A402" s="20">
        <v>44982.627708333333</v>
      </c>
      <c r="B402" s="2">
        <v>3.61</v>
      </c>
      <c r="C402" s="2">
        <v>1.2</v>
      </c>
      <c r="D402" s="4">
        <f t="shared" si="18"/>
        <v>4.3319999999999999</v>
      </c>
      <c r="E402" s="4">
        <f t="shared" si="19"/>
        <v>234.35910000000001</v>
      </c>
      <c r="F402" s="4">
        <f t="shared" si="20"/>
        <v>4.7591000000000179</v>
      </c>
      <c r="G402" s="2">
        <v>2023</v>
      </c>
    </row>
    <row r="403" spans="1:7" x14ac:dyDescent="0.2">
      <c r="A403" s="20">
        <v>44982.647314814814</v>
      </c>
      <c r="B403" s="2">
        <v>3.62</v>
      </c>
      <c r="C403" s="2">
        <v>1.2</v>
      </c>
      <c r="D403" s="4">
        <f t="shared" si="18"/>
        <v>4.3440000000000003</v>
      </c>
      <c r="E403" s="4">
        <f t="shared" si="19"/>
        <v>234.37110000000001</v>
      </c>
      <c r="F403" s="4">
        <f t="shared" si="20"/>
        <v>4.7711000000000183</v>
      </c>
      <c r="G403" s="2">
        <v>2023</v>
      </c>
    </row>
    <row r="404" spans="1:7" x14ac:dyDescent="0.2">
      <c r="A404" s="20">
        <v>44982.681296296294</v>
      </c>
      <c r="B404" s="2">
        <v>3.63</v>
      </c>
      <c r="C404" s="2">
        <v>1.2</v>
      </c>
      <c r="D404" s="4">
        <f t="shared" si="18"/>
        <v>4.3559999999999999</v>
      </c>
      <c r="E404" s="4">
        <f t="shared" si="19"/>
        <v>234.38310000000001</v>
      </c>
      <c r="F404" s="4">
        <f t="shared" si="20"/>
        <v>4.7831000000000188</v>
      </c>
      <c r="G404" s="2">
        <v>2023</v>
      </c>
    </row>
    <row r="405" spans="1:7" x14ac:dyDescent="0.2">
      <c r="A405" s="20">
        <v>44982.711053240739</v>
      </c>
      <c r="B405" s="2">
        <v>3.64</v>
      </c>
      <c r="C405" s="2">
        <v>1.2</v>
      </c>
      <c r="D405" s="4">
        <f t="shared" si="18"/>
        <v>4.3680000000000003</v>
      </c>
      <c r="E405" s="4">
        <f t="shared" si="19"/>
        <v>234.39510000000001</v>
      </c>
      <c r="F405" s="4">
        <f t="shared" si="20"/>
        <v>4.7951000000000192</v>
      </c>
      <c r="G405" s="2">
        <v>2023</v>
      </c>
    </row>
    <row r="406" spans="1:7" x14ac:dyDescent="0.2">
      <c r="A406" s="20">
        <v>44984.471574074072</v>
      </c>
      <c r="B406" s="2">
        <v>3.65</v>
      </c>
      <c r="C406" s="2">
        <v>1.2</v>
      </c>
      <c r="D406" s="4">
        <f t="shared" si="18"/>
        <v>4.38</v>
      </c>
      <c r="E406" s="4">
        <f t="shared" si="19"/>
        <v>234.40710000000001</v>
      </c>
      <c r="F406" s="4">
        <f t="shared" si="20"/>
        <v>4.8071000000000197</v>
      </c>
      <c r="G406" s="2">
        <v>2023</v>
      </c>
    </row>
    <row r="407" spans="1:7" x14ac:dyDescent="0.2">
      <c r="A407" s="20">
        <v>44984.483090277776</v>
      </c>
      <c r="B407" s="2">
        <v>3.66</v>
      </c>
      <c r="C407" s="2">
        <v>1.2</v>
      </c>
      <c r="D407" s="4">
        <f t="shared" si="18"/>
        <v>4.3920000000000003</v>
      </c>
      <c r="E407" s="4">
        <f t="shared" si="19"/>
        <v>234.41910000000001</v>
      </c>
      <c r="F407" s="4">
        <f t="shared" si="20"/>
        <v>4.8191000000000201</v>
      </c>
      <c r="G407" s="2">
        <v>2023</v>
      </c>
    </row>
    <row r="408" spans="1:7" x14ac:dyDescent="0.2">
      <c r="A408" s="20">
        <v>44984.502013888887</v>
      </c>
      <c r="B408" s="2">
        <v>3.67</v>
      </c>
      <c r="C408" s="2">
        <v>1.2</v>
      </c>
      <c r="D408" s="4">
        <f t="shared" si="18"/>
        <v>4.4039999999999999</v>
      </c>
      <c r="E408" s="4">
        <f t="shared" si="19"/>
        <v>234.43110000000001</v>
      </c>
      <c r="F408" s="4">
        <f t="shared" si="20"/>
        <v>4.8311000000000206</v>
      </c>
      <c r="G408" s="2">
        <v>2023</v>
      </c>
    </row>
    <row r="409" spans="1:7" x14ac:dyDescent="0.2">
      <c r="A409" s="20">
        <v>44984.517766203702</v>
      </c>
      <c r="B409" s="2">
        <v>3.68</v>
      </c>
      <c r="C409" s="2">
        <v>1.2</v>
      </c>
      <c r="D409" s="4">
        <f t="shared" si="18"/>
        <v>4.4160000000000004</v>
      </c>
      <c r="E409" s="4">
        <f t="shared" si="19"/>
        <v>234.44310000000002</v>
      </c>
      <c r="F409" s="4">
        <f t="shared" si="20"/>
        <v>4.8431000000000211</v>
      </c>
      <c r="G409" s="2">
        <v>2023</v>
      </c>
    </row>
    <row r="410" spans="1:7" x14ac:dyDescent="0.2">
      <c r="A410" s="20">
        <v>44984.560266203705</v>
      </c>
      <c r="B410" s="2">
        <v>3.69</v>
      </c>
      <c r="C410" s="2">
        <v>1.2</v>
      </c>
      <c r="D410" s="4">
        <f t="shared" si="18"/>
        <v>4.4279999999999999</v>
      </c>
      <c r="E410" s="4">
        <f t="shared" si="19"/>
        <v>234.45510000000002</v>
      </c>
      <c r="F410" s="4">
        <f t="shared" si="20"/>
        <v>4.8551000000000215</v>
      </c>
      <c r="G410" s="2">
        <v>2023</v>
      </c>
    </row>
    <row r="411" spans="1:7" x14ac:dyDescent="0.2">
      <c r="A411" s="20">
        <v>44985.476215277777</v>
      </c>
      <c r="B411" s="2">
        <v>3.7</v>
      </c>
      <c r="C411" s="2">
        <v>1.2</v>
      </c>
      <c r="D411" s="4">
        <f t="shared" si="18"/>
        <v>4.4400000000000004</v>
      </c>
      <c r="E411" s="4">
        <f t="shared" si="19"/>
        <v>234.46710000000002</v>
      </c>
      <c r="F411" s="4">
        <f t="shared" si="20"/>
        <v>4.867100000000022</v>
      </c>
      <c r="G411" s="2">
        <v>2023</v>
      </c>
    </row>
    <row r="412" spans="1:7" x14ac:dyDescent="0.2">
      <c r="A412" s="20">
        <v>44985.503020833334</v>
      </c>
      <c r="B412" s="2">
        <v>3.71</v>
      </c>
      <c r="C412" s="2">
        <v>1.2</v>
      </c>
      <c r="D412" s="4">
        <f t="shared" si="18"/>
        <v>4.452</v>
      </c>
      <c r="E412" s="4">
        <f t="shared" si="19"/>
        <v>234.47910000000002</v>
      </c>
      <c r="F412" s="4">
        <f t="shared" si="20"/>
        <v>4.8791000000000224</v>
      </c>
      <c r="G412" s="2">
        <v>2023</v>
      </c>
    </row>
    <row r="413" spans="1:7" x14ac:dyDescent="0.2">
      <c r="A413" s="20">
        <v>44986.482974537037</v>
      </c>
      <c r="B413" s="2">
        <v>3.72</v>
      </c>
      <c r="C413" s="2">
        <v>1.2</v>
      </c>
      <c r="D413" s="4">
        <f t="shared" si="18"/>
        <v>4.4640000000000004</v>
      </c>
      <c r="E413" s="4">
        <f t="shared" si="19"/>
        <v>234.49110000000002</v>
      </c>
      <c r="F413" s="4">
        <f t="shared" si="20"/>
        <v>4.8911000000000229</v>
      </c>
      <c r="G413" s="2">
        <v>2023</v>
      </c>
    </row>
    <row r="414" spans="1:7" x14ac:dyDescent="0.2">
      <c r="A414" s="20">
        <v>44986.500868055555</v>
      </c>
      <c r="B414" s="2">
        <v>3.73</v>
      </c>
      <c r="C414" s="2">
        <v>1.2</v>
      </c>
      <c r="D414" s="4">
        <f t="shared" si="18"/>
        <v>4.476</v>
      </c>
      <c r="E414" s="4">
        <f t="shared" si="19"/>
        <v>234.50310000000002</v>
      </c>
      <c r="F414" s="4">
        <f t="shared" si="20"/>
        <v>4.9031000000000233</v>
      </c>
      <c r="G414" s="2">
        <v>2023</v>
      </c>
    </row>
    <row r="415" spans="1:7" x14ac:dyDescent="0.2">
      <c r="A415" s="20">
        <v>44986.510891203703</v>
      </c>
      <c r="B415" s="2">
        <v>3.74</v>
      </c>
      <c r="C415" s="2">
        <v>1.2</v>
      </c>
      <c r="D415" s="4">
        <f t="shared" ref="D415:D478" si="21">B415*C415</f>
        <v>4.4880000000000004</v>
      </c>
      <c r="E415" s="4">
        <f t="shared" si="19"/>
        <v>234.51510000000002</v>
      </c>
      <c r="F415" s="4">
        <f t="shared" si="20"/>
        <v>4.9151000000000238</v>
      </c>
      <c r="G415" s="2">
        <v>2023</v>
      </c>
    </row>
    <row r="416" spans="1:7" x14ac:dyDescent="0.2">
      <c r="A416" s="20">
        <v>44986.522893518515</v>
      </c>
      <c r="B416" s="2">
        <v>3.75</v>
      </c>
      <c r="C416" s="2">
        <v>1.2</v>
      </c>
      <c r="D416" s="4">
        <f t="shared" si="21"/>
        <v>4.5</v>
      </c>
      <c r="E416" s="4">
        <f t="shared" si="19"/>
        <v>234.52710000000002</v>
      </c>
      <c r="F416" s="4">
        <f t="shared" si="20"/>
        <v>4.9271000000000242</v>
      </c>
      <c r="G416" s="2">
        <v>2023</v>
      </c>
    </row>
    <row r="417" spans="1:7" x14ac:dyDescent="0.2">
      <c r="A417" s="20">
        <v>44986.532592592594</v>
      </c>
      <c r="B417" s="2">
        <v>3.76</v>
      </c>
      <c r="C417" s="2">
        <v>1.2</v>
      </c>
      <c r="D417" s="4">
        <f t="shared" si="21"/>
        <v>4.5119999999999996</v>
      </c>
      <c r="E417" s="4">
        <f t="shared" si="19"/>
        <v>234.53910000000002</v>
      </c>
      <c r="F417" s="4">
        <f t="shared" si="20"/>
        <v>4.9391000000000247</v>
      </c>
      <c r="G417" s="2">
        <v>2023</v>
      </c>
    </row>
    <row r="418" spans="1:7" x14ac:dyDescent="0.2">
      <c r="A418" s="20">
        <v>44986.536238425928</v>
      </c>
      <c r="B418" s="2">
        <v>3.77</v>
      </c>
      <c r="C418" s="2">
        <v>1.2</v>
      </c>
      <c r="D418" s="4">
        <f t="shared" si="21"/>
        <v>4.524</v>
      </c>
      <c r="E418" s="4">
        <f t="shared" si="19"/>
        <v>234.55110000000002</v>
      </c>
      <c r="F418" s="4">
        <f t="shared" si="20"/>
        <v>4.9511000000000251</v>
      </c>
      <c r="G418" s="2">
        <v>2023</v>
      </c>
    </row>
    <row r="419" spans="1:7" x14ac:dyDescent="0.2">
      <c r="A419" s="20">
        <v>44986.538472222222</v>
      </c>
      <c r="B419" s="2">
        <v>3.78</v>
      </c>
      <c r="C419" s="2">
        <v>1.2</v>
      </c>
      <c r="D419" s="4">
        <f t="shared" si="21"/>
        <v>4.5359999999999996</v>
      </c>
      <c r="E419" s="4">
        <f t="shared" si="19"/>
        <v>234.56310000000002</v>
      </c>
      <c r="F419" s="4">
        <f t="shared" si="20"/>
        <v>4.9631000000000256</v>
      </c>
      <c r="G419" s="2">
        <v>2023</v>
      </c>
    </row>
    <row r="420" spans="1:7" x14ac:dyDescent="0.2">
      <c r="A420" s="20">
        <v>44986.548645833333</v>
      </c>
      <c r="B420" s="2">
        <v>3.79</v>
      </c>
      <c r="C420" s="2">
        <v>1.2</v>
      </c>
      <c r="D420" s="4">
        <f t="shared" si="21"/>
        <v>4.548</v>
      </c>
      <c r="E420" s="4">
        <f t="shared" si="19"/>
        <v>234.57510000000002</v>
      </c>
      <c r="F420" s="4">
        <f t="shared" si="20"/>
        <v>4.9751000000000261</v>
      </c>
      <c r="G420" s="2">
        <v>2023</v>
      </c>
    </row>
    <row r="421" spans="1:7" x14ac:dyDescent="0.2">
      <c r="A421" s="20">
        <v>44986.559976851851</v>
      </c>
      <c r="B421" s="2">
        <v>3.8</v>
      </c>
      <c r="C421" s="2">
        <v>1.2</v>
      </c>
      <c r="D421" s="4">
        <f t="shared" si="21"/>
        <v>4.5599999999999996</v>
      </c>
      <c r="E421" s="4">
        <f t="shared" si="19"/>
        <v>234.58710000000002</v>
      </c>
      <c r="F421" s="4">
        <f t="shared" si="20"/>
        <v>4.9871000000000265</v>
      </c>
      <c r="G421" s="2">
        <v>2023</v>
      </c>
    </row>
    <row r="422" spans="1:7" x14ac:dyDescent="0.2">
      <c r="A422" s="20">
        <v>44987.405462962961</v>
      </c>
      <c r="B422" s="2">
        <v>3.81</v>
      </c>
      <c r="C422" s="2">
        <v>1.2</v>
      </c>
      <c r="D422" s="4">
        <f t="shared" si="21"/>
        <v>4.5720000000000001</v>
      </c>
      <c r="E422" s="4">
        <f t="shared" si="19"/>
        <v>234.59910000000002</v>
      </c>
      <c r="F422" s="4">
        <f t="shared" si="20"/>
        <v>4.999100000000027</v>
      </c>
      <c r="G422" s="2">
        <v>2023</v>
      </c>
    </row>
    <row r="423" spans="1:7" x14ac:dyDescent="0.2">
      <c r="A423" s="20">
        <v>44987.414537037039</v>
      </c>
      <c r="B423" s="2">
        <v>3.82</v>
      </c>
      <c r="C423" s="2">
        <v>1.2</v>
      </c>
      <c r="D423" s="4">
        <f t="shared" si="21"/>
        <v>4.5839999999999996</v>
      </c>
      <c r="E423" s="4">
        <f t="shared" si="19"/>
        <v>234.61110000000002</v>
      </c>
      <c r="F423" s="4">
        <f t="shared" si="20"/>
        <v>5.0111000000000274</v>
      </c>
      <c r="G423" s="2">
        <v>2023</v>
      </c>
    </row>
    <row r="424" spans="1:7" x14ac:dyDescent="0.2">
      <c r="A424" s="20">
        <v>44987.423703703702</v>
      </c>
      <c r="B424" s="2">
        <v>3.83</v>
      </c>
      <c r="C424" s="2">
        <v>1.2</v>
      </c>
      <c r="D424" s="4">
        <f t="shared" si="21"/>
        <v>4.5960000000000001</v>
      </c>
      <c r="E424" s="4">
        <f t="shared" si="19"/>
        <v>234.62310000000002</v>
      </c>
      <c r="F424" s="4">
        <f t="shared" si="20"/>
        <v>5.0231000000000279</v>
      </c>
      <c r="G424" s="2">
        <v>2023</v>
      </c>
    </row>
    <row r="425" spans="1:7" x14ac:dyDescent="0.2">
      <c r="A425" s="20">
        <v>44987.433993055558</v>
      </c>
      <c r="B425" s="2">
        <v>3.84</v>
      </c>
      <c r="C425" s="2">
        <v>1.2</v>
      </c>
      <c r="D425" s="4">
        <f t="shared" si="21"/>
        <v>4.6079999999999997</v>
      </c>
      <c r="E425" s="4">
        <f t="shared" si="19"/>
        <v>234.63510000000002</v>
      </c>
      <c r="F425" s="4">
        <f t="shared" si="20"/>
        <v>5.0351000000000283</v>
      </c>
      <c r="G425" s="2">
        <v>2023</v>
      </c>
    </row>
    <row r="426" spans="1:7" x14ac:dyDescent="0.2">
      <c r="A426" s="20">
        <v>44987.453773148147</v>
      </c>
      <c r="B426" s="2">
        <v>3.85</v>
      </c>
      <c r="C426" s="2">
        <v>1.2</v>
      </c>
      <c r="D426" s="4">
        <f t="shared" si="21"/>
        <v>4.62</v>
      </c>
      <c r="E426" s="4">
        <f t="shared" ref="E426:E489" si="22">D426+E$39</f>
        <v>234.64710000000002</v>
      </c>
      <c r="F426" s="4">
        <f t="shared" ref="F426:F489" si="23">E426-229.6</f>
        <v>5.0471000000000288</v>
      </c>
      <c r="G426" s="2">
        <v>2023</v>
      </c>
    </row>
    <row r="427" spans="1:7" x14ac:dyDescent="0.2">
      <c r="A427" s="20">
        <v>44987.46570601852</v>
      </c>
      <c r="B427" s="2">
        <v>3.86</v>
      </c>
      <c r="C427" s="2">
        <v>1.2</v>
      </c>
      <c r="D427" s="4">
        <f t="shared" si="21"/>
        <v>4.6319999999999997</v>
      </c>
      <c r="E427" s="4">
        <f t="shared" si="22"/>
        <v>234.65910000000002</v>
      </c>
      <c r="F427" s="4">
        <f t="shared" si="23"/>
        <v>5.0591000000000292</v>
      </c>
      <c r="G427" s="2">
        <v>2023</v>
      </c>
    </row>
    <row r="428" spans="1:7" x14ac:dyDescent="0.2">
      <c r="A428" s="20">
        <v>44987.474745370368</v>
      </c>
      <c r="B428" s="2">
        <v>3.87</v>
      </c>
      <c r="C428" s="2">
        <v>1.2</v>
      </c>
      <c r="D428" s="4">
        <f t="shared" si="21"/>
        <v>4.6440000000000001</v>
      </c>
      <c r="E428" s="4">
        <f t="shared" si="22"/>
        <v>234.67110000000002</v>
      </c>
      <c r="F428" s="4">
        <f t="shared" si="23"/>
        <v>5.0711000000000297</v>
      </c>
      <c r="G428" s="2">
        <v>2023</v>
      </c>
    </row>
    <row r="429" spans="1:7" x14ac:dyDescent="0.2">
      <c r="A429" s="20">
        <v>44987.480011574073</v>
      </c>
      <c r="B429" s="2">
        <v>3.88</v>
      </c>
      <c r="C429" s="2">
        <v>1.2</v>
      </c>
      <c r="D429" s="4">
        <f t="shared" si="21"/>
        <v>4.6559999999999997</v>
      </c>
      <c r="E429" s="4">
        <f t="shared" si="22"/>
        <v>234.68310000000002</v>
      </c>
      <c r="F429" s="4">
        <f t="shared" si="23"/>
        <v>5.0831000000000301</v>
      </c>
      <c r="G429" s="2">
        <v>2023</v>
      </c>
    </row>
    <row r="430" spans="1:7" x14ac:dyDescent="0.2">
      <c r="A430" s="20">
        <v>44987.486574074072</v>
      </c>
      <c r="B430" s="2">
        <v>3.89</v>
      </c>
      <c r="C430" s="2">
        <v>1.2</v>
      </c>
      <c r="D430" s="4">
        <f t="shared" si="21"/>
        <v>4.6680000000000001</v>
      </c>
      <c r="E430" s="4">
        <f t="shared" si="22"/>
        <v>234.69510000000002</v>
      </c>
      <c r="F430" s="4">
        <f t="shared" si="23"/>
        <v>5.0951000000000306</v>
      </c>
      <c r="G430" s="2">
        <v>2023</v>
      </c>
    </row>
    <row r="431" spans="1:7" x14ac:dyDescent="0.2">
      <c r="A431" s="20">
        <v>44987.493530092594</v>
      </c>
      <c r="B431" s="2">
        <v>3.9</v>
      </c>
      <c r="C431" s="2">
        <v>1.2</v>
      </c>
      <c r="D431" s="4">
        <f t="shared" si="21"/>
        <v>4.68</v>
      </c>
      <c r="E431" s="4">
        <f t="shared" si="22"/>
        <v>234.70710000000003</v>
      </c>
      <c r="F431" s="4">
        <f t="shared" si="23"/>
        <v>5.1071000000000311</v>
      </c>
      <c r="G431" s="2">
        <v>2023</v>
      </c>
    </row>
    <row r="432" spans="1:7" x14ac:dyDescent="0.2">
      <c r="A432" s="20">
        <v>44987.504513888889</v>
      </c>
      <c r="B432" s="2">
        <v>3.91</v>
      </c>
      <c r="C432" s="2">
        <v>1.2</v>
      </c>
      <c r="D432" s="4">
        <f t="shared" si="21"/>
        <v>4.6920000000000002</v>
      </c>
      <c r="E432" s="4">
        <f t="shared" si="22"/>
        <v>234.71910000000003</v>
      </c>
      <c r="F432" s="4">
        <f t="shared" si="23"/>
        <v>5.1191000000000315</v>
      </c>
      <c r="G432" s="2">
        <v>2023</v>
      </c>
    </row>
    <row r="433" spans="1:7" x14ac:dyDescent="0.2">
      <c r="A433" s="20">
        <v>44987.520219907405</v>
      </c>
      <c r="B433" s="2">
        <v>3.92</v>
      </c>
      <c r="C433" s="2">
        <v>1.2</v>
      </c>
      <c r="D433" s="4">
        <f t="shared" si="21"/>
        <v>4.7039999999999997</v>
      </c>
      <c r="E433" s="4">
        <f t="shared" si="22"/>
        <v>234.73110000000003</v>
      </c>
      <c r="F433" s="4">
        <f t="shared" si="23"/>
        <v>5.131100000000032</v>
      </c>
      <c r="G433" s="2">
        <v>2023</v>
      </c>
    </row>
    <row r="434" spans="1:7" x14ac:dyDescent="0.2">
      <c r="A434" s="20">
        <v>44995.765370370369</v>
      </c>
      <c r="B434" s="2">
        <v>3.93</v>
      </c>
      <c r="C434" s="2">
        <v>1.2</v>
      </c>
      <c r="D434" s="4">
        <f t="shared" si="21"/>
        <v>4.7160000000000002</v>
      </c>
      <c r="E434" s="4">
        <f t="shared" si="22"/>
        <v>234.74310000000003</v>
      </c>
      <c r="F434" s="4">
        <f t="shared" si="23"/>
        <v>5.1431000000000324</v>
      </c>
      <c r="G434" s="2">
        <v>2023</v>
      </c>
    </row>
    <row r="435" spans="1:7" x14ac:dyDescent="0.2">
      <c r="A435" s="20">
        <v>44995.77</v>
      </c>
      <c r="B435" s="2">
        <v>3.94</v>
      </c>
      <c r="C435" s="2">
        <v>1.2</v>
      </c>
      <c r="D435" s="4">
        <f t="shared" si="21"/>
        <v>4.7279999999999998</v>
      </c>
      <c r="E435" s="4">
        <f t="shared" si="22"/>
        <v>234.75510000000003</v>
      </c>
      <c r="F435" s="4">
        <f t="shared" si="23"/>
        <v>5.1551000000000329</v>
      </c>
      <c r="G435" s="2">
        <v>2023</v>
      </c>
    </row>
    <row r="436" spans="1:7" x14ac:dyDescent="0.2">
      <c r="A436" s="20">
        <v>44995.774513888886</v>
      </c>
      <c r="B436" s="2">
        <v>3.95</v>
      </c>
      <c r="C436" s="2">
        <v>1.2</v>
      </c>
      <c r="D436" s="4">
        <f t="shared" si="21"/>
        <v>4.74</v>
      </c>
      <c r="E436" s="4">
        <f t="shared" si="22"/>
        <v>234.76710000000003</v>
      </c>
      <c r="F436" s="4">
        <f t="shared" si="23"/>
        <v>5.1671000000000333</v>
      </c>
      <c r="G436" s="2">
        <v>2023</v>
      </c>
    </row>
    <row r="437" spans="1:7" x14ac:dyDescent="0.2">
      <c r="A437" s="20">
        <v>44995.777962962966</v>
      </c>
      <c r="B437" s="2">
        <v>3.96</v>
      </c>
      <c r="C437" s="2">
        <v>1.2</v>
      </c>
      <c r="D437" s="4">
        <f t="shared" si="21"/>
        <v>4.7519999999999998</v>
      </c>
      <c r="E437" s="4">
        <f t="shared" si="22"/>
        <v>234.77910000000003</v>
      </c>
      <c r="F437" s="4">
        <f t="shared" si="23"/>
        <v>5.1791000000000338</v>
      </c>
      <c r="G437" s="2">
        <v>2023</v>
      </c>
    </row>
    <row r="438" spans="1:7" x14ac:dyDescent="0.2">
      <c r="A438" s="20">
        <v>44995.78020833333</v>
      </c>
      <c r="B438" s="2">
        <v>3.97</v>
      </c>
      <c r="C438" s="2">
        <v>1.2</v>
      </c>
      <c r="D438" s="4">
        <f t="shared" si="21"/>
        <v>4.7640000000000002</v>
      </c>
      <c r="E438" s="4">
        <f t="shared" si="22"/>
        <v>234.79110000000003</v>
      </c>
      <c r="F438" s="4">
        <f t="shared" si="23"/>
        <v>5.1911000000000342</v>
      </c>
      <c r="G438" s="2">
        <v>2023</v>
      </c>
    </row>
    <row r="439" spans="1:7" x14ac:dyDescent="0.2">
      <c r="A439" s="20">
        <v>44995.782569444447</v>
      </c>
      <c r="B439" s="2">
        <v>3.98</v>
      </c>
      <c r="C439" s="2">
        <v>1.2</v>
      </c>
      <c r="D439" s="4">
        <f t="shared" si="21"/>
        <v>4.7759999999999998</v>
      </c>
      <c r="E439" s="4">
        <f t="shared" si="22"/>
        <v>234.80310000000003</v>
      </c>
      <c r="F439" s="4">
        <f t="shared" si="23"/>
        <v>5.2031000000000347</v>
      </c>
      <c r="G439" s="2">
        <v>2023</v>
      </c>
    </row>
    <row r="440" spans="1:7" x14ac:dyDescent="0.2">
      <c r="A440" s="20">
        <v>44995.786435185182</v>
      </c>
      <c r="B440" s="2">
        <v>3.99</v>
      </c>
      <c r="C440" s="2">
        <v>1.2</v>
      </c>
      <c r="D440" s="4">
        <f t="shared" si="21"/>
        <v>4.7880000000000003</v>
      </c>
      <c r="E440" s="4">
        <f t="shared" si="22"/>
        <v>234.81510000000003</v>
      </c>
      <c r="F440" s="4">
        <f t="shared" si="23"/>
        <v>5.2151000000000352</v>
      </c>
      <c r="G440" s="2">
        <v>2023</v>
      </c>
    </row>
    <row r="441" spans="1:7" x14ac:dyDescent="0.2">
      <c r="A441" s="20">
        <v>44995.788553240738</v>
      </c>
      <c r="B441" s="2">
        <v>4</v>
      </c>
      <c r="C441" s="2">
        <v>1.2</v>
      </c>
      <c r="D441" s="4">
        <f t="shared" si="21"/>
        <v>4.8</v>
      </c>
      <c r="E441" s="4">
        <f t="shared" si="22"/>
        <v>234.82710000000003</v>
      </c>
      <c r="F441" s="4">
        <f t="shared" si="23"/>
        <v>5.2271000000000356</v>
      </c>
      <c r="G441" s="2">
        <v>2023</v>
      </c>
    </row>
    <row r="442" spans="1:7" x14ac:dyDescent="0.2">
      <c r="A442" s="20">
        <v>44995.790370370371</v>
      </c>
      <c r="B442" s="2">
        <v>4.01</v>
      </c>
      <c r="C442" s="2">
        <v>1.2</v>
      </c>
      <c r="D442" s="4">
        <f t="shared" si="21"/>
        <v>4.8119999999999994</v>
      </c>
      <c r="E442" s="4">
        <f t="shared" si="22"/>
        <v>234.83910000000003</v>
      </c>
      <c r="F442" s="4">
        <f t="shared" si="23"/>
        <v>5.2391000000000361</v>
      </c>
      <c r="G442" s="2">
        <v>2023</v>
      </c>
    </row>
    <row r="443" spans="1:7" x14ac:dyDescent="0.2">
      <c r="A443" s="20">
        <v>44995.79179398148</v>
      </c>
      <c r="B443" s="2">
        <v>4.0199999999999996</v>
      </c>
      <c r="C443" s="2">
        <v>1.2</v>
      </c>
      <c r="D443" s="4">
        <f t="shared" si="21"/>
        <v>4.823999999999999</v>
      </c>
      <c r="E443" s="4">
        <f t="shared" si="22"/>
        <v>234.85110000000003</v>
      </c>
      <c r="F443" s="4">
        <f t="shared" si="23"/>
        <v>5.2511000000000365</v>
      </c>
      <c r="G443" s="2">
        <v>2023</v>
      </c>
    </row>
    <row r="444" spans="1:7" x14ac:dyDescent="0.2">
      <c r="A444" s="20">
        <v>44995.793564814812</v>
      </c>
      <c r="B444" s="2">
        <v>4.03</v>
      </c>
      <c r="C444" s="2">
        <v>1.2</v>
      </c>
      <c r="D444" s="4">
        <f t="shared" si="21"/>
        <v>4.8360000000000003</v>
      </c>
      <c r="E444" s="4">
        <f t="shared" si="22"/>
        <v>234.86310000000003</v>
      </c>
      <c r="F444" s="4">
        <f t="shared" si="23"/>
        <v>5.263100000000037</v>
      </c>
      <c r="G444" s="2">
        <v>2023</v>
      </c>
    </row>
    <row r="445" spans="1:7" x14ac:dyDescent="0.2">
      <c r="A445" s="20">
        <v>44995.794687499998</v>
      </c>
      <c r="B445" s="2">
        <v>4.04</v>
      </c>
      <c r="C445" s="2">
        <v>1.2</v>
      </c>
      <c r="D445" s="4">
        <f t="shared" si="21"/>
        <v>4.8479999999999999</v>
      </c>
      <c r="E445" s="4">
        <f t="shared" si="22"/>
        <v>234.87510000000003</v>
      </c>
      <c r="F445" s="4">
        <f t="shared" si="23"/>
        <v>5.2751000000000374</v>
      </c>
      <c r="G445" s="2">
        <v>2023</v>
      </c>
    </row>
    <row r="446" spans="1:7" x14ac:dyDescent="0.2">
      <c r="A446" s="20">
        <v>44995.796365740738</v>
      </c>
      <c r="B446" s="2">
        <v>4.05</v>
      </c>
      <c r="C446" s="2">
        <v>1.2</v>
      </c>
      <c r="D446" s="4">
        <f t="shared" si="21"/>
        <v>4.8599999999999994</v>
      </c>
      <c r="E446" s="4">
        <f t="shared" si="22"/>
        <v>234.88710000000003</v>
      </c>
      <c r="F446" s="4">
        <f t="shared" si="23"/>
        <v>5.2871000000000379</v>
      </c>
      <c r="G446" s="2">
        <v>2023</v>
      </c>
    </row>
    <row r="447" spans="1:7" x14ac:dyDescent="0.2">
      <c r="A447" s="20">
        <v>44995.798263888886</v>
      </c>
      <c r="B447" s="2">
        <v>4.0599999999999996</v>
      </c>
      <c r="C447" s="2">
        <v>1.2</v>
      </c>
      <c r="D447" s="4">
        <f t="shared" si="21"/>
        <v>4.871999999999999</v>
      </c>
      <c r="E447" s="4">
        <f t="shared" si="22"/>
        <v>234.8991</v>
      </c>
      <c r="F447" s="4">
        <f t="shared" si="23"/>
        <v>5.2991000000000099</v>
      </c>
      <c r="G447" s="2">
        <v>2023</v>
      </c>
    </row>
    <row r="448" spans="1:7" x14ac:dyDescent="0.2">
      <c r="A448" s="20">
        <v>44995.802974537037</v>
      </c>
      <c r="B448" s="2">
        <v>4.07</v>
      </c>
      <c r="C448" s="2">
        <v>1.2</v>
      </c>
      <c r="D448" s="4">
        <f t="shared" si="21"/>
        <v>4.8840000000000003</v>
      </c>
      <c r="E448" s="4">
        <f t="shared" si="22"/>
        <v>234.91110000000003</v>
      </c>
      <c r="F448" s="4">
        <f t="shared" si="23"/>
        <v>5.3111000000000388</v>
      </c>
      <c r="G448" s="2">
        <v>2023</v>
      </c>
    </row>
    <row r="449" spans="1:7" x14ac:dyDescent="0.2">
      <c r="A449" s="20">
        <v>44995.82508101852</v>
      </c>
      <c r="B449" s="2">
        <v>4.08</v>
      </c>
      <c r="C449" s="2">
        <v>1.2</v>
      </c>
      <c r="D449" s="4">
        <f t="shared" si="21"/>
        <v>4.8959999999999999</v>
      </c>
      <c r="E449" s="4">
        <f t="shared" si="22"/>
        <v>234.92310000000001</v>
      </c>
      <c r="F449" s="4">
        <f t="shared" si="23"/>
        <v>5.3231000000000108</v>
      </c>
      <c r="G449" s="2">
        <v>2023</v>
      </c>
    </row>
    <row r="450" spans="1:7" x14ac:dyDescent="0.2">
      <c r="A450" s="20">
        <v>44995.839988425927</v>
      </c>
      <c r="B450" s="2">
        <v>4.09</v>
      </c>
      <c r="C450" s="2">
        <v>1.2</v>
      </c>
      <c r="D450" s="4">
        <f t="shared" si="21"/>
        <v>4.9079999999999995</v>
      </c>
      <c r="E450" s="4">
        <f t="shared" si="22"/>
        <v>234.93510000000001</v>
      </c>
      <c r="F450" s="4">
        <f t="shared" si="23"/>
        <v>5.3351000000000113</v>
      </c>
      <c r="G450" s="2">
        <v>2023</v>
      </c>
    </row>
    <row r="451" spans="1:7" x14ac:dyDescent="0.2">
      <c r="A451" s="20">
        <v>44995.846701388888</v>
      </c>
      <c r="B451" s="2">
        <v>4.0999999999999996</v>
      </c>
      <c r="C451" s="2">
        <v>1.2</v>
      </c>
      <c r="D451" s="4">
        <f t="shared" si="21"/>
        <v>4.919999999999999</v>
      </c>
      <c r="E451" s="4">
        <f t="shared" si="22"/>
        <v>234.94710000000001</v>
      </c>
      <c r="F451" s="4">
        <f t="shared" si="23"/>
        <v>5.3471000000000117</v>
      </c>
      <c r="G451" s="2">
        <v>2023</v>
      </c>
    </row>
    <row r="452" spans="1:7" x14ac:dyDescent="0.2">
      <c r="A452" s="20">
        <v>44995.855243055557</v>
      </c>
      <c r="B452" s="2">
        <v>4.1100000000000003</v>
      </c>
      <c r="C452" s="2">
        <v>1.2</v>
      </c>
      <c r="D452" s="4">
        <f t="shared" si="21"/>
        <v>4.9320000000000004</v>
      </c>
      <c r="E452" s="4">
        <f t="shared" si="22"/>
        <v>234.95910000000001</v>
      </c>
      <c r="F452" s="4">
        <f t="shared" si="23"/>
        <v>5.3591000000000122</v>
      </c>
      <c r="G452" s="2">
        <v>2023</v>
      </c>
    </row>
    <row r="453" spans="1:7" x14ac:dyDescent="0.2">
      <c r="A453" s="20">
        <v>44995.860706018517</v>
      </c>
      <c r="B453" s="2">
        <v>4.12</v>
      </c>
      <c r="C453" s="2">
        <v>1.2</v>
      </c>
      <c r="D453" s="4">
        <f t="shared" si="21"/>
        <v>4.944</v>
      </c>
      <c r="E453" s="4">
        <f t="shared" si="22"/>
        <v>234.97110000000001</v>
      </c>
      <c r="F453" s="4">
        <f t="shared" si="23"/>
        <v>5.3711000000000126</v>
      </c>
      <c r="G453" s="2">
        <v>2023</v>
      </c>
    </row>
    <row r="454" spans="1:7" x14ac:dyDescent="0.2">
      <c r="A454" s="20">
        <v>44995.866851851853</v>
      </c>
      <c r="B454" s="2">
        <v>4.13</v>
      </c>
      <c r="C454" s="2">
        <v>1.2</v>
      </c>
      <c r="D454" s="4">
        <f t="shared" si="21"/>
        <v>4.9559999999999995</v>
      </c>
      <c r="E454" s="4">
        <f t="shared" si="22"/>
        <v>234.98310000000001</v>
      </c>
      <c r="F454" s="4">
        <f t="shared" si="23"/>
        <v>5.3831000000000131</v>
      </c>
      <c r="G454" s="2">
        <v>2023</v>
      </c>
    </row>
    <row r="455" spans="1:7" x14ac:dyDescent="0.2">
      <c r="A455" s="20">
        <v>44995.871249999997</v>
      </c>
      <c r="B455" s="2">
        <v>4.1399999999999997</v>
      </c>
      <c r="C455" s="2">
        <v>1.2</v>
      </c>
      <c r="D455" s="4">
        <f t="shared" si="21"/>
        <v>4.9679999999999991</v>
      </c>
      <c r="E455" s="4">
        <f t="shared" si="22"/>
        <v>234.99510000000001</v>
      </c>
      <c r="F455" s="4">
        <f t="shared" si="23"/>
        <v>5.3951000000000136</v>
      </c>
      <c r="G455" s="2">
        <v>2023</v>
      </c>
    </row>
    <row r="456" spans="1:7" x14ac:dyDescent="0.2">
      <c r="A456" s="20">
        <v>44995.894363425927</v>
      </c>
      <c r="B456" s="2">
        <v>4.1500000000000004</v>
      </c>
      <c r="C456" s="2">
        <v>1.2</v>
      </c>
      <c r="D456" s="4">
        <f t="shared" si="21"/>
        <v>4.9800000000000004</v>
      </c>
      <c r="E456" s="4">
        <f t="shared" si="22"/>
        <v>235.00710000000001</v>
      </c>
      <c r="F456" s="4">
        <f t="shared" si="23"/>
        <v>5.407100000000014</v>
      </c>
      <c r="G456" s="2">
        <v>2023</v>
      </c>
    </row>
    <row r="457" spans="1:7" x14ac:dyDescent="0.2">
      <c r="A457" s="20">
        <v>44996.185659722221</v>
      </c>
      <c r="B457" s="2">
        <v>4.16</v>
      </c>
      <c r="C457" s="2">
        <v>1.2</v>
      </c>
      <c r="D457" s="4">
        <f t="shared" si="21"/>
        <v>4.992</v>
      </c>
      <c r="E457" s="4">
        <f t="shared" si="22"/>
        <v>235.01910000000001</v>
      </c>
      <c r="F457" s="4">
        <f t="shared" si="23"/>
        <v>5.4191000000000145</v>
      </c>
      <c r="G457" s="2">
        <v>2023</v>
      </c>
    </row>
    <row r="458" spans="1:7" x14ac:dyDescent="0.2">
      <c r="A458" s="20">
        <v>44996.193148148152</v>
      </c>
      <c r="B458" s="2">
        <v>4.17</v>
      </c>
      <c r="C458" s="2">
        <v>1.2</v>
      </c>
      <c r="D458" s="4">
        <f t="shared" si="21"/>
        <v>5.0039999999999996</v>
      </c>
      <c r="E458" s="4">
        <f t="shared" si="22"/>
        <v>235.03110000000001</v>
      </c>
      <c r="F458" s="4">
        <f t="shared" si="23"/>
        <v>5.4311000000000149</v>
      </c>
      <c r="G458" s="2">
        <v>2023</v>
      </c>
    </row>
    <row r="459" spans="1:7" x14ac:dyDescent="0.2">
      <c r="A459" s="20">
        <v>44996.214814814812</v>
      </c>
      <c r="B459" s="2">
        <v>4.18</v>
      </c>
      <c r="C459" s="2">
        <v>1.2</v>
      </c>
      <c r="D459" s="4">
        <f t="shared" si="21"/>
        <v>5.0159999999999991</v>
      </c>
      <c r="E459" s="4">
        <f t="shared" si="22"/>
        <v>235.04310000000001</v>
      </c>
      <c r="F459" s="4">
        <f t="shared" si="23"/>
        <v>5.4431000000000154</v>
      </c>
      <c r="G459" s="2">
        <v>2023</v>
      </c>
    </row>
    <row r="460" spans="1:7" x14ac:dyDescent="0.2">
      <c r="A460" s="20">
        <v>44996.225555555553</v>
      </c>
      <c r="B460" s="2">
        <v>4.1900000000000004</v>
      </c>
      <c r="C460" s="2">
        <v>1.2</v>
      </c>
      <c r="D460" s="4">
        <f t="shared" si="21"/>
        <v>5.0280000000000005</v>
      </c>
      <c r="E460" s="4">
        <f t="shared" si="22"/>
        <v>235.05510000000001</v>
      </c>
      <c r="F460" s="4">
        <f t="shared" si="23"/>
        <v>5.4551000000000158</v>
      </c>
      <c r="G460" s="2">
        <v>2023</v>
      </c>
    </row>
    <row r="461" spans="1:7" x14ac:dyDescent="0.2">
      <c r="A461" s="20">
        <v>44996.22892361111</v>
      </c>
      <c r="B461" s="2">
        <v>4.2</v>
      </c>
      <c r="C461" s="2">
        <v>1.2</v>
      </c>
      <c r="D461" s="4">
        <f t="shared" si="21"/>
        <v>5.04</v>
      </c>
      <c r="E461" s="4">
        <f t="shared" si="22"/>
        <v>235.06710000000001</v>
      </c>
      <c r="F461" s="4">
        <f t="shared" si="23"/>
        <v>5.4671000000000163</v>
      </c>
      <c r="G461" s="2">
        <v>2023</v>
      </c>
    </row>
    <row r="462" spans="1:7" x14ac:dyDescent="0.2">
      <c r="A462" s="20">
        <v>44996.232118055559</v>
      </c>
      <c r="B462" s="2">
        <v>4.21</v>
      </c>
      <c r="C462" s="2">
        <v>1.2</v>
      </c>
      <c r="D462" s="4">
        <f t="shared" si="21"/>
        <v>5.0519999999999996</v>
      </c>
      <c r="E462" s="4">
        <f t="shared" si="22"/>
        <v>235.07910000000001</v>
      </c>
      <c r="F462" s="4">
        <f t="shared" si="23"/>
        <v>5.4791000000000167</v>
      </c>
      <c r="G462" s="2">
        <v>2023</v>
      </c>
    </row>
    <row r="463" spans="1:7" x14ac:dyDescent="0.2">
      <c r="A463" s="20">
        <v>44996.300706018519</v>
      </c>
      <c r="B463" s="2">
        <v>4.22</v>
      </c>
      <c r="C463" s="2">
        <v>1.2</v>
      </c>
      <c r="D463" s="4">
        <f t="shared" si="21"/>
        <v>5.0639999999999992</v>
      </c>
      <c r="E463" s="4">
        <f t="shared" si="22"/>
        <v>235.09110000000001</v>
      </c>
      <c r="F463" s="4">
        <f t="shared" si="23"/>
        <v>5.4911000000000172</v>
      </c>
      <c r="G463" s="2">
        <v>2023</v>
      </c>
    </row>
    <row r="464" spans="1:7" x14ac:dyDescent="0.2">
      <c r="A464" s="20">
        <v>44996.317893518521</v>
      </c>
      <c r="B464" s="2">
        <v>4.2300000000000004</v>
      </c>
      <c r="C464" s="2">
        <v>1.2</v>
      </c>
      <c r="D464" s="4">
        <f t="shared" si="21"/>
        <v>5.0760000000000005</v>
      </c>
      <c r="E464" s="4">
        <f t="shared" si="22"/>
        <v>235.10310000000001</v>
      </c>
      <c r="F464" s="4">
        <f t="shared" si="23"/>
        <v>5.5031000000000176</v>
      </c>
      <c r="G464" s="2">
        <v>2023</v>
      </c>
    </row>
    <row r="465" spans="1:7" x14ac:dyDescent="0.2">
      <c r="A465" s="20">
        <v>44996.329837962963</v>
      </c>
      <c r="B465" s="2">
        <v>4.24</v>
      </c>
      <c r="C465" s="2">
        <v>1.2</v>
      </c>
      <c r="D465" s="4">
        <f t="shared" si="21"/>
        <v>5.0880000000000001</v>
      </c>
      <c r="E465" s="4">
        <f t="shared" si="22"/>
        <v>235.11510000000001</v>
      </c>
      <c r="F465" s="4">
        <f t="shared" si="23"/>
        <v>5.5151000000000181</v>
      </c>
      <c r="G465" s="2">
        <v>2023</v>
      </c>
    </row>
    <row r="466" spans="1:7" x14ac:dyDescent="0.2">
      <c r="A466" s="20">
        <v>44996.332314814812</v>
      </c>
      <c r="B466" s="2">
        <v>4.25</v>
      </c>
      <c r="C466" s="2">
        <v>1.2</v>
      </c>
      <c r="D466" s="4">
        <f t="shared" si="21"/>
        <v>5.0999999999999996</v>
      </c>
      <c r="E466" s="4">
        <f t="shared" si="22"/>
        <v>235.12710000000001</v>
      </c>
      <c r="F466" s="4">
        <f t="shared" si="23"/>
        <v>5.5271000000000186</v>
      </c>
      <c r="G466" s="2">
        <v>2023</v>
      </c>
    </row>
    <row r="467" spans="1:7" x14ac:dyDescent="0.2">
      <c r="A467" s="20">
        <v>44996.335995370369</v>
      </c>
      <c r="B467" s="2">
        <v>4.26</v>
      </c>
      <c r="C467" s="2">
        <v>1.2</v>
      </c>
      <c r="D467" s="4">
        <f t="shared" si="21"/>
        <v>5.1119999999999992</v>
      </c>
      <c r="E467" s="4">
        <f t="shared" si="22"/>
        <v>235.13910000000001</v>
      </c>
      <c r="F467" s="4">
        <f t="shared" si="23"/>
        <v>5.539100000000019</v>
      </c>
      <c r="G467" s="2">
        <v>2023</v>
      </c>
    </row>
    <row r="468" spans="1:7" x14ac:dyDescent="0.2">
      <c r="A468" s="20">
        <v>44996.343935185185</v>
      </c>
      <c r="B468" s="2">
        <v>4.2699999999999996</v>
      </c>
      <c r="C468" s="2">
        <v>1.2</v>
      </c>
      <c r="D468" s="4">
        <f t="shared" si="21"/>
        <v>5.1239999999999997</v>
      </c>
      <c r="E468" s="4">
        <f t="shared" si="22"/>
        <v>235.15110000000001</v>
      </c>
      <c r="F468" s="4">
        <f t="shared" si="23"/>
        <v>5.5511000000000195</v>
      </c>
      <c r="G468" s="2">
        <v>2023</v>
      </c>
    </row>
    <row r="469" spans="1:7" x14ac:dyDescent="0.2">
      <c r="A469" s="20">
        <v>44996.35052083333</v>
      </c>
      <c r="B469" s="2">
        <v>4.28</v>
      </c>
      <c r="C469" s="2">
        <v>1.2</v>
      </c>
      <c r="D469" s="4">
        <f t="shared" si="21"/>
        <v>5.1360000000000001</v>
      </c>
      <c r="E469" s="4">
        <f t="shared" si="22"/>
        <v>235.16310000000001</v>
      </c>
      <c r="F469" s="4">
        <f t="shared" si="23"/>
        <v>5.5631000000000199</v>
      </c>
      <c r="G469" s="2">
        <v>2023</v>
      </c>
    </row>
    <row r="470" spans="1:7" x14ac:dyDescent="0.2">
      <c r="A470" s="20">
        <v>44996.510381944441</v>
      </c>
      <c r="B470" s="2">
        <v>4.29</v>
      </c>
      <c r="C470" s="2">
        <v>1.2</v>
      </c>
      <c r="D470" s="4">
        <f t="shared" si="21"/>
        <v>5.1479999999999997</v>
      </c>
      <c r="E470" s="4">
        <f t="shared" si="22"/>
        <v>235.17510000000001</v>
      </c>
      <c r="F470" s="4">
        <f t="shared" si="23"/>
        <v>5.5751000000000204</v>
      </c>
      <c r="G470" s="2">
        <v>2023</v>
      </c>
    </row>
    <row r="471" spans="1:7" x14ac:dyDescent="0.2">
      <c r="A471" s="20">
        <v>44996.53361111111</v>
      </c>
      <c r="B471" s="2">
        <v>4.3</v>
      </c>
      <c r="C471" s="2">
        <v>1.2</v>
      </c>
      <c r="D471" s="4">
        <f t="shared" si="21"/>
        <v>5.1599999999999993</v>
      </c>
      <c r="E471" s="4">
        <f t="shared" si="22"/>
        <v>235.18710000000002</v>
      </c>
      <c r="F471" s="4">
        <f t="shared" si="23"/>
        <v>5.5871000000000208</v>
      </c>
      <c r="G471" s="2">
        <v>2023</v>
      </c>
    </row>
    <row r="472" spans="1:7" x14ac:dyDescent="0.2">
      <c r="A472" s="20">
        <v>44996.578043981484</v>
      </c>
      <c r="B472" s="2">
        <v>4.3099999999999996</v>
      </c>
      <c r="C472" s="2">
        <v>1.2</v>
      </c>
      <c r="D472" s="4">
        <f t="shared" si="21"/>
        <v>5.1719999999999997</v>
      </c>
      <c r="E472" s="4">
        <f t="shared" si="22"/>
        <v>235.19910000000002</v>
      </c>
      <c r="F472" s="4">
        <f t="shared" si="23"/>
        <v>5.5991000000000213</v>
      </c>
      <c r="G472" s="2">
        <v>2023</v>
      </c>
    </row>
    <row r="473" spans="1:7" x14ac:dyDescent="0.2">
      <c r="A473" s="20">
        <v>44996.587569444448</v>
      </c>
      <c r="B473" s="2">
        <v>4.32</v>
      </c>
      <c r="C473" s="2">
        <v>1.2</v>
      </c>
      <c r="D473" s="4">
        <f t="shared" si="21"/>
        <v>5.1840000000000002</v>
      </c>
      <c r="E473" s="4">
        <f t="shared" si="22"/>
        <v>235.21110000000002</v>
      </c>
      <c r="F473" s="4">
        <f t="shared" si="23"/>
        <v>5.6111000000000217</v>
      </c>
      <c r="G473" s="2">
        <v>2023</v>
      </c>
    </row>
    <row r="474" spans="1:7" x14ac:dyDescent="0.2">
      <c r="A474" s="20">
        <v>44996.623726851853</v>
      </c>
      <c r="B474" s="2">
        <v>4.33</v>
      </c>
      <c r="C474" s="2">
        <v>1.2</v>
      </c>
      <c r="D474" s="4">
        <f t="shared" si="21"/>
        <v>5.1959999999999997</v>
      </c>
      <c r="E474" s="4">
        <f t="shared" si="22"/>
        <v>235.22310000000002</v>
      </c>
      <c r="F474" s="4">
        <f t="shared" si="23"/>
        <v>5.6231000000000222</v>
      </c>
      <c r="G474" s="2">
        <v>2023</v>
      </c>
    </row>
    <row r="475" spans="1:7" x14ac:dyDescent="0.2">
      <c r="A475" s="20">
        <v>44996.625879629632</v>
      </c>
      <c r="B475" s="2">
        <v>4.34</v>
      </c>
      <c r="C475" s="2">
        <v>1.2</v>
      </c>
      <c r="D475" s="4">
        <f t="shared" si="21"/>
        <v>5.2079999999999993</v>
      </c>
      <c r="E475" s="4">
        <f t="shared" si="22"/>
        <v>235.23510000000002</v>
      </c>
      <c r="F475" s="4">
        <f t="shared" si="23"/>
        <v>5.6351000000000226</v>
      </c>
      <c r="G475" s="2">
        <v>2023</v>
      </c>
    </row>
    <row r="476" spans="1:7" x14ac:dyDescent="0.2">
      <c r="A476" s="20">
        <v>44996.628958333335</v>
      </c>
      <c r="B476" s="2">
        <v>4.3499999999999996</v>
      </c>
      <c r="C476" s="2">
        <v>1.2</v>
      </c>
      <c r="D476" s="4">
        <f t="shared" si="21"/>
        <v>5.22</v>
      </c>
      <c r="E476" s="4">
        <f t="shared" si="22"/>
        <v>235.24710000000002</v>
      </c>
      <c r="F476" s="4">
        <f t="shared" si="23"/>
        <v>5.6471000000000231</v>
      </c>
      <c r="G476" s="2">
        <v>2023</v>
      </c>
    </row>
    <row r="477" spans="1:7" x14ac:dyDescent="0.2">
      <c r="A477" s="20">
        <v>44996.631712962961</v>
      </c>
      <c r="B477" s="2">
        <v>4.3600000000000003</v>
      </c>
      <c r="C477" s="2">
        <v>1.2</v>
      </c>
      <c r="D477" s="4">
        <f t="shared" si="21"/>
        <v>5.2320000000000002</v>
      </c>
      <c r="E477" s="4">
        <f t="shared" si="22"/>
        <v>235.25910000000002</v>
      </c>
      <c r="F477" s="4">
        <f t="shared" si="23"/>
        <v>5.6591000000000236</v>
      </c>
      <c r="G477" s="2">
        <v>2023</v>
      </c>
    </row>
    <row r="478" spans="1:7" x14ac:dyDescent="0.2">
      <c r="A478" s="20">
        <v>44996.634733796294</v>
      </c>
      <c r="B478" s="2">
        <v>4.37</v>
      </c>
      <c r="C478" s="2">
        <v>1.2</v>
      </c>
      <c r="D478" s="4">
        <f t="shared" si="21"/>
        <v>5.2439999999999998</v>
      </c>
      <c r="E478" s="4">
        <f t="shared" si="22"/>
        <v>235.27110000000002</v>
      </c>
      <c r="F478" s="4">
        <f t="shared" si="23"/>
        <v>5.671100000000024</v>
      </c>
      <c r="G478" s="2">
        <v>2023</v>
      </c>
    </row>
    <row r="479" spans="1:7" x14ac:dyDescent="0.2">
      <c r="A479" s="20">
        <v>44996.637326388889</v>
      </c>
      <c r="B479" s="2">
        <v>4.38</v>
      </c>
      <c r="C479" s="2">
        <v>1.2</v>
      </c>
      <c r="D479" s="4">
        <f t="shared" ref="D479:D542" si="24">B479*C479</f>
        <v>5.2559999999999993</v>
      </c>
      <c r="E479" s="4">
        <f t="shared" si="22"/>
        <v>235.28310000000002</v>
      </c>
      <c r="F479" s="4">
        <f t="shared" si="23"/>
        <v>5.6831000000000245</v>
      </c>
      <c r="G479" s="2">
        <v>2023</v>
      </c>
    </row>
    <row r="480" spans="1:7" x14ac:dyDescent="0.2">
      <c r="A480" s="20">
        <v>44996.640520833331</v>
      </c>
      <c r="B480" s="2">
        <v>4.3899999999999997</v>
      </c>
      <c r="C480" s="2">
        <v>1.2</v>
      </c>
      <c r="D480" s="4">
        <f t="shared" si="24"/>
        <v>5.2679999999999998</v>
      </c>
      <c r="E480" s="4">
        <f t="shared" si="22"/>
        <v>235.29510000000002</v>
      </c>
      <c r="F480" s="4">
        <f t="shared" si="23"/>
        <v>5.6951000000000249</v>
      </c>
      <c r="G480" s="2">
        <v>2023</v>
      </c>
    </row>
    <row r="481" spans="1:7" x14ac:dyDescent="0.2">
      <c r="A481" s="20">
        <v>44996.645127314812</v>
      </c>
      <c r="B481" s="2">
        <v>4.4000000000000004</v>
      </c>
      <c r="C481" s="2">
        <v>1.2</v>
      </c>
      <c r="D481" s="4">
        <f t="shared" si="24"/>
        <v>5.28</v>
      </c>
      <c r="E481" s="4">
        <f t="shared" si="22"/>
        <v>235.30710000000002</v>
      </c>
      <c r="F481" s="4">
        <f t="shared" si="23"/>
        <v>5.7071000000000254</v>
      </c>
      <c r="G481" s="2">
        <v>2023</v>
      </c>
    </row>
    <row r="482" spans="1:7" x14ac:dyDescent="0.2">
      <c r="A482" s="20">
        <v>44996.652083333334</v>
      </c>
      <c r="B482" s="2">
        <v>4.41</v>
      </c>
      <c r="C482" s="2">
        <v>1.2</v>
      </c>
      <c r="D482" s="4">
        <f t="shared" si="24"/>
        <v>5.2919999999999998</v>
      </c>
      <c r="E482" s="4">
        <f t="shared" si="22"/>
        <v>235.31910000000002</v>
      </c>
      <c r="F482" s="4">
        <f t="shared" si="23"/>
        <v>5.7191000000000258</v>
      </c>
      <c r="G482" s="2">
        <v>2023</v>
      </c>
    </row>
    <row r="483" spans="1:7" x14ac:dyDescent="0.2">
      <c r="A483" s="20">
        <v>44996.659907407404</v>
      </c>
      <c r="B483" s="2">
        <v>4.42</v>
      </c>
      <c r="C483" s="2">
        <v>1.2</v>
      </c>
      <c r="D483" s="4">
        <f t="shared" si="24"/>
        <v>5.3039999999999994</v>
      </c>
      <c r="E483" s="4">
        <f t="shared" si="22"/>
        <v>235.33110000000002</v>
      </c>
      <c r="F483" s="4">
        <f t="shared" si="23"/>
        <v>5.7311000000000263</v>
      </c>
      <c r="G483" s="2">
        <v>2023</v>
      </c>
    </row>
    <row r="484" spans="1:7" x14ac:dyDescent="0.2">
      <c r="A484" s="20">
        <v>44996.668055555558</v>
      </c>
      <c r="B484" s="2">
        <v>4.43</v>
      </c>
      <c r="C484" s="2">
        <v>1.2</v>
      </c>
      <c r="D484" s="4">
        <f t="shared" si="24"/>
        <v>5.3159999999999998</v>
      </c>
      <c r="E484" s="4">
        <f t="shared" si="22"/>
        <v>235.34310000000002</v>
      </c>
      <c r="F484" s="4">
        <f t="shared" si="23"/>
        <v>5.7431000000000267</v>
      </c>
      <c r="G484" s="2">
        <v>2023</v>
      </c>
    </row>
    <row r="485" spans="1:7" x14ac:dyDescent="0.2">
      <c r="A485" s="20">
        <v>44996.674270833333</v>
      </c>
      <c r="B485" s="2">
        <v>4.4400000000000004</v>
      </c>
      <c r="C485" s="2">
        <v>1.2</v>
      </c>
      <c r="D485" s="4">
        <f t="shared" si="24"/>
        <v>5.3280000000000003</v>
      </c>
      <c r="E485" s="4">
        <f t="shared" si="22"/>
        <v>235.35510000000002</v>
      </c>
      <c r="F485" s="4">
        <f t="shared" si="23"/>
        <v>5.7551000000000272</v>
      </c>
      <c r="G485" s="2">
        <v>2023</v>
      </c>
    </row>
    <row r="486" spans="1:7" x14ac:dyDescent="0.2">
      <c r="A486" s="20">
        <v>44996.686493055553</v>
      </c>
      <c r="B486" s="2">
        <v>4.45</v>
      </c>
      <c r="C486" s="2">
        <v>1.2</v>
      </c>
      <c r="D486" s="4">
        <f t="shared" si="24"/>
        <v>5.34</v>
      </c>
      <c r="E486" s="4">
        <f t="shared" si="22"/>
        <v>235.36710000000002</v>
      </c>
      <c r="F486" s="4">
        <f t="shared" si="23"/>
        <v>5.7671000000000276</v>
      </c>
      <c r="G486" s="2">
        <v>2023</v>
      </c>
    </row>
    <row r="487" spans="1:7" x14ac:dyDescent="0.2">
      <c r="A487" s="20">
        <v>44996.696782407409</v>
      </c>
      <c r="B487" s="2">
        <v>4.46</v>
      </c>
      <c r="C487" s="2">
        <v>1.2</v>
      </c>
      <c r="D487" s="4">
        <f t="shared" si="24"/>
        <v>5.3519999999999994</v>
      </c>
      <c r="E487" s="4">
        <f t="shared" si="22"/>
        <v>235.37910000000002</v>
      </c>
      <c r="F487" s="4">
        <f t="shared" si="23"/>
        <v>5.7791000000000281</v>
      </c>
      <c r="G487" s="2">
        <v>2023</v>
      </c>
    </row>
    <row r="488" spans="1:7" x14ac:dyDescent="0.2">
      <c r="A488" s="20">
        <v>44996.711296296293</v>
      </c>
      <c r="B488" s="2">
        <v>4.47</v>
      </c>
      <c r="C488" s="2">
        <v>1.2</v>
      </c>
      <c r="D488" s="4">
        <f t="shared" si="24"/>
        <v>5.3639999999999999</v>
      </c>
      <c r="E488" s="4">
        <f t="shared" si="22"/>
        <v>235.39110000000002</v>
      </c>
      <c r="F488" s="4">
        <f t="shared" si="23"/>
        <v>5.7911000000000286</v>
      </c>
      <c r="G488" s="2">
        <v>2023</v>
      </c>
    </row>
    <row r="489" spans="1:7" x14ac:dyDescent="0.2">
      <c r="A489" s="20">
        <v>44996.723310185182</v>
      </c>
      <c r="B489" s="2">
        <v>4.4800000000000004</v>
      </c>
      <c r="C489" s="2">
        <v>1.2</v>
      </c>
      <c r="D489" s="4">
        <f t="shared" si="24"/>
        <v>5.3760000000000003</v>
      </c>
      <c r="E489" s="4">
        <f t="shared" si="22"/>
        <v>235.40310000000002</v>
      </c>
      <c r="F489" s="4">
        <f t="shared" si="23"/>
        <v>5.803100000000029</v>
      </c>
      <c r="G489" s="2">
        <v>2023</v>
      </c>
    </row>
    <row r="490" spans="1:7" x14ac:dyDescent="0.2">
      <c r="A490" s="20">
        <v>44997.375937500001</v>
      </c>
      <c r="B490" s="2">
        <v>4.49</v>
      </c>
      <c r="C490" s="2">
        <v>1.2</v>
      </c>
      <c r="D490" s="4">
        <f t="shared" si="24"/>
        <v>5.3879999999999999</v>
      </c>
      <c r="E490" s="4">
        <f t="shared" ref="E490:E553" si="25">D490+E$39</f>
        <v>235.41510000000002</v>
      </c>
      <c r="F490" s="4">
        <f t="shared" ref="F490:F553" si="26">E490-229.6</f>
        <v>5.8151000000000295</v>
      </c>
      <c r="G490" s="2">
        <v>2023</v>
      </c>
    </row>
    <row r="491" spans="1:7" x14ac:dyDescent="0.2">
      <c r="A491" s="20">
        <v>44997.389537037037</v>
      </c>
      <c r="B491" s="2">
        <v>4.5</v>
      </c>
      <c r="C491" s="2">
        <v>1.2</v>
      </c>
      <c r="D491" s="4">
        <f t="shared" si="24"/>
        <v>5.3999999999999995</v>
      </c>
      <c r="E491" s="4">
        <f t="shared" si="25"/>
        <v>235.42710000000002</v>
      </c>
      <c r="F491" s="4">
        <f t="shared" si="26"/>
        <v>5.8271000000000299</v>
      </c>
      <c r="G491" s="2">
        <v>2023</v>
      </c>
    </row>
    <row r="492" spans="1:7" x14ac:dyDescent="0.2">
      <c r="A492" s="20">
        <v>44997.402546296296</v>
      </c>
      <c r="B492" s="2">
        <v>4.51</v>
      </c>
      <c r="C492" s="2">
        <v>1.2</v>
      </c>
      <c r="D492" s="4">
        <f t="shared" si="24"/>
        <v>5.4119999999999999</v>
      </c>
      <c r="E492" s="4">
        <f t="shared" si="25"/>
        <v>235.43910000000002</v>
      </c>
      <c r="F492" s="4">
        <f t="shared" si="26"/>
        <v>5.8391000000000304</v>
      </c>
      <c r="G492" s="2">
        <v>2023</v>
      </c>
    </row>
    <row r="493" spans="1:7" x14ac:dyDescent="0.2">
      <c r="A493" s="20">
        <v>44997.412523148145</v>
      </c>
      <c r="B493" s="2">
        <v>4.5199999999999996</v>
      </c>
      <c r="C493" s="2">
        <v>1.2</v>
      </c>
      <c r="D493" s="4">
        <f t="shared" si="24"/>
        <v>5.4239999999999995</v>
      </c>
      <c r="E493" s="4">
        <f t="shared" si="25"/>
        <v>235.45110000000003</v>
      </c>
      <c r="F493" s="4">
        <f t="shared" si="26"/>
        <v>5.8511000000000308</v>
      </c>
      <c r="G493" s="2">
        <v>2023</v>
      </c>
    </row>
    <row r="494" spans="1:7" x14ac:dyDescent="0.2">
      <c r="A494" s="20">
        <v>44997.423125000001</v>
      </c>
      <c r="B494" s="2">
        <v>4.53</v>
      </c>
      <c r="C494" s="2">
        <v>1.2</v>
      </c>
      <c r="D494" s="4">
        <f t="shared" si="24"/>
        <v>5.4359999999999999</v>
      </c>
      <c r="E494" s="4">
        <f t="shared" si="25"/>
        <v>235.46310000000003</v>
      </c>
      <c r="F494" s="4">
        <f t="shared" si="26"/>
        <v>5.8631000000000313</v>
      </c>
      <c r="G494" s="2">
        <v>2023</v>
      </c>
    </row>
    <row r="495" spans="1:7" x14ac:dyDescent="0.2">
      <c r="A495" s="20">
        <v>44997.431111111109</v>
      </c>
      <c r="B495" s="2">
        <v>4.54</v>
      </c>
      <c r="C495" s="2">
        <v>1.2</v>
      </c>
      <c r="D495" s="4">
        <f t="shared" si="24"/>
        <v>5.4479999999999995</v>
      </c>
      <c r="E495" s="4">
        <f t="shared" si="25"/>
        <v>235.47510000000003</v>
      </c>
      <c r="F495" s="4">
        <f t="shared" si="26"/>
        <v>5.8751000000000317</v>
      </c>
      <c r="G495" s="2">
        <v>2023</v>
      </c>
    </row>
    <row r="496" spans="1:7" x14ac:dyDescent="0.2">
      <c r="A496" s="20">
        <v>44997.439953703702</v>
      </c>
      <c r="B496" s="2">
        <v>4.55</v>
      </c>
      <c r="C496" s="2">
        <v>1.2</v>
      </c>
      <c r="D496" s="4">
        <f t="shared" si="24"/>
        <v>5.46</v>
      </c>
      <c r="E496" s="4">
        <f t="shared" si="25"/>
        <v>235.48710000000003</v>
      </c>
      <c r="F496" s="4">
        <f t="shared" si="26"/>
        <v>5.8871000000000322</v>
      </c>
      <c r="G496" s="2">
        <v>2023</v>
      </c>
    </row>
    <row r="497" spans="1:7" x14ac:dyDescent="0.2">
      <c r="A497" s="20">
        <v>44997.441296296296</v>
      </c>
      <c r="B497" s="2">
        <v>4.5599999999999996</v>
      </c>
      <c r="C497" s="2">
        <v>1.2</v>
      </c>
      <c r="D497" s="4">
        <f t="shared" si="24"/>
        <v>5.4719999999999995</v>
      </c>
      <c r="E497" s="4">
        <f t="shared" si="25"/>
        <v>235.49910000000003</v>
      </c>
      <c r="F497" s="4">
        <f t="shared" si="26"/>
        <v>5.8991000000000327</v>
      </c>
      <c r="G497" s="2">
        <v>2023</v>
      </c>
    </row>
    <row r="498" spans="1:7" x14ac:dyDescent="0.2">
      <c r="A498" s="20">
        <v>44997.441574074073</v>
      </c>
      <c r="B498" s="2">
        <v>4.57</v>
      </c>
      <c r="C498" s="2">
        <v>1.2</v>
      </c>
      <c r="D498" s="4">
        <f t="shared" si="24"/>
        <v>5.484</v>
      </c>
      <c r="E498" s="4">
        <f t="shared" si="25"/>
        <v>235.51110000000003</v>
      </c>
      <c r="F498" s="4">
        <f t="shared" si="26"/>
        <v>5.9111000000000331</v>
      </c>
      <c r="G498" s="2">
        <v>2023</v>
      </c>
    </row>
    <row r="499" spans="1:7" x14ac:dyDescent="0.2">
      <c r="A499" s="20">
        <v>44997.442199074074</v>
      </c>
      <c r="B499" s="2">
        <v>4.58</v>
      </c>
      <c r="C499" s="2">
        <v>1.2</v>
      </c>
      <c r="D499" s="4">
        <f t="shared" si="24"/>
        <v>5.4959999999999996</v>
      </c>
      <c r="E499" s="4">
        <f t="shared" si="25"/>
        <v>235.52310000000003</v>
      </c>
      <c r="F499" s="4">
        <f t="shared" si="26"/>
        <v>5.9231000000000336</v>
      </c>
      <c r="G499" s="2">
        <v>2023</v>
      </c>
    </row>
    <row r="500" spans="1:7" x14ac:dyDescent="0.2">
      <c r="A500" s="20">
        <v>44997.443159722221</v>
      </c>
      <c r="B500" s="2">
        <v>4.59</v>
      </c>
      <c r="C500" s="2">
        <v>1.2</v>
      </c>
      <c r="D500" s="4">
        <f t="shared" si="24"/>
        <v>5.508</v>
      </c>
      <c r="E500" s="4">
        <f t="shared" si="25"/>
        <v>235.53510000000003</v>
      </c>
      <c r="F500" s="4">
        <f t="shared" si="26"/>
        <v>5.935100000000034</v>
      </c>
      <c r="G500" s="2">
        <v>2023</v>
      </c>
    </row>
    <row r="501" spans="1:7" x14ac:dyDescent="0.2">
      <c r="A501" s="20">
        <v>44997.444120370368</v>
      </c>
      <c r="B501" s="2">
        <v>4.5999999999999996</v>
      </c>
      <c r="C501" s="2">
        <v>1.2</v>
      </c>
      <c r="D501" s="4">
        <f t="shared" si="24"/>
        <v>5.52</v>
      </c>
      <c r="E501" s="4">
        <f t="shared" si="25"/>
        <v>235.54710000000003</v>
      </c>
      <c r="F501" s="4">
        <f t="shared" si="26"/>
        <v>5.9471000000000345</v>
      </c>
      <c r="G501" s="2">
        <v>2023</v>
      </c>
    </row>
    <row r="502" spans="1:7" x14ac:dyDescent="0.2">
      <c r="A502" s="20">
        <v>44997.445451388892</v>
      </c>
      <c r="B502" s="2">
        <v>4.6100000000000003</v>
      </c>
      <c r="C502" s="2">
        <v>1.2</v>
      </c>
      <c r="D502" s="4">
        <f t="shared" si="24"/>
        <v>5.532</v>
      </c>
      <c r="E502" s="4">
        <f t="shared" si="25"/>
        <v>235.55910000000003</v>
      </c>
      <c r="F502" s="4">
        <f t="shared" si="26"/>
        <v>5.9591000000000349</v>
      </c>
      <c r="G502" s="2">
        <v>2023</v>
      </c>
    </row>
    <row r="503" spans="1:7" x14ac:dyDescent="0.2">
      <c r="A503" s="20">
        <v>44997.446805555555</v>
      </c>
      <c r="B503" s="2">
        <v>4.62</v>
      </c>
      <c r="C503" s="2">
        <v>1.2</v>
      </c>
      <c r="D503" s="4">
        <f t="shared" si="24"/>
        <v>5.5439999999999996</v>
      </c>
      <c r="E503" s="4">
        <f t="shared" si="25"/>
        <v>235.57110000000003</v>
      </c>
      <c r="F503" s="4">
        <f t="shared" si="26"/>
        <v>5.9711000000000354</v>
      </c>
      <c r="G503" s="2">
        <v>2023</v>
      </c>
    </row>
    <row r="504" spans="1:7" x14ac:dyDescent="0.2">
      <c r="A504" s="20">
        <v>44997.448449074072</v>
      </c>
      <c r="B504" s="2">
        <v>4.63</v>
      </c>
      <c r="C504" s="2">
        <v>1.2</v>
      </c>
      <c r="D504" s="4">
        <f t="shared" si="24"/>
        <v>5.556</v>
      </c>
      <c r="E504" s="4">
        <f t="shared" si="25"/>
        <v>235.58310000000003</v>
      </c>
      <c r="F504" s="4">
        <f t="shared" si="26"/>
        <v>5.9831000000000358</v>
      </c>
      <c r="G504" s="2">
        <v>2023</v>
      </c>
    </row>
    <row r="505" spans="1:7" x14ac:dyDescent="0.2">
      <c r="A505" s="20">
        <v>44997.449837962966</v>
      </c>
      <c r="B505" s="2">
        <v>4.6399999999999997</v>
      </c>
      <c r="C505" s="2">
        <v>1.2</v>
      </c>
      <c r="D505" s="4">
        <f t="shared" si="24"/>
        <v>5.5679999999999996</v>
      </c>
      <c r="E505" s="4">
        <f t="shared" si="25"/>
        <v>235.59510000000003</v>
      </c>
      <c r="F505" s="4">
        <f t="shared" si="26"/>
        <v>5.9951000000000363</v>
      </c>
      <c r="G505" s="2">
        <v>2023</v>
      </c>
    </row>
    <row r="506" spans="1:7" x14ac:dyDescent="0.2">
      <c r="A506" s="20">
        <v>44997.451504629629</v>
      </c>
      <c r="B506" s="2">
        <v>4.6500000000000004</v>
      </c>
      <c r="C506" s="2">
        <v>1.2</v>
      </c>
      <c r="D506" s="4">
        <f t="shared" si="24"/>
        <v>5.58</v>
      </c>
      <c r="E506" s="4">
        <f t="shared" si="25"/>
        <v>235.60710000000003</v>
      </c>
      <c r="F506" s="4">
        <f t="shared" si="26"/>
        <v>6.0071000000000367</v>
      </c>
      <c r="G506" s="2">
        <v>2023</v>
      </c>
    </row>
    <row r="507" spans="1:7" x14ac:dyDescent="0.2">
      <c r="A507" s="20">
        <v>44997.452905092592</v>
      </c>
      <c r="B507" s="2">
        <v>4.66</v>
      </c>
      <c r="C507" s="2">
        <v>1.2</v>
      </c>
      <c r="D507" s="4">
        <f t="shared" si="24"/>
        <v>5.5919999999999996</v>
      </c>
      <c r="E507" s="4">
        <f t="shared" si="25"/>
        <v>235.61910000000003</v>
      </c>
      <c r="F507" s="4">
        <f t="shared" si="26"/>
        <v>6.0191000000000372</v>
      </c>
      <c r="G507" s="2">
        <v>2023</v>
      </c>
    </row>
    <row r="508" spans="1:7" x14ac:dyDescent="0.2">
      <c r="A508" s="20">
        <v>44997.454722222225</v>
      </c>
      <c r="B508" s="2">
        <v>4.67</v>
      </c>
      <c r="C508" s="2">
        <v>1.2</v>
      </c>
      <c r="D508" s="4">
        <f t="shared" si="24"/>
        <v>5.6040000000000001</v>
      </c>
      <c r="E508" s="4">
        <f t="shared" si="25"/>
        <v>235.63110000000003</v>
      </c>
      <c r="F508" s="4">
        <f t="shared" si="26"/>
        <v>6.0311000000000377</v>
      </c>
      <c r="G508" s="2">
        <v>2023</v>
      </c>
    </row>
    <row r="509" spans="1:7" x14ac:dyDescent="0.2">
      <c r="A509" s="20">
        <v>44997.456261574072</v>
      </c>
      <c r="B509" s="2">
        <v>4.68</v>
      </c>
      <c r="C509" s="2">
        <v>1.2</v>
      </c>
      <c r="D509" s="4">
        <f t="shared" si="24"/>
        <v>5.6159999999999997</v>
      </c>
      <c r="E509" s="4">
        <f t="shared" si="25"/>
        <v>235.6431</v>
      </c>
      <c r="F509" s="4">
        <f t="shared" si="26"/>
        <v>6.0431000000000097</v>
      </c>
      <c r="G509" s="2">
        <v>2023</v>
      </c>
    </row>
    <row r="510" spans="1:7" x14ac:dyDescent="0.2">
      <c r="A510" s="20">
        <v>44997.458067129628</v>
      </c>
      <c r="B510" s="2">
        <v>4.6900000000000004</v>
      </c>
      <c r="C510" s="2">
        <v>1.2</v>
      </c>
      <c r="D510" s="4">
        <f t="shared" si="24"/>
        <v>5.6280000000000001</v>
      </c>
      <c r="E510" s="4">
        <f t="shared" si="25"/>
        <v>235.6551</v>
      </c>
      <c r="F510" s="4">
        <f t="shared" si="26"/>
        <v>6.0551000000000101</v>
      </c>
      <c r="G510" s="2">
        <v>2023</v>
      </c>
    </row>
    <row r="511" spans="1:7" x14ac:dyDescent="0.2">
      <c r="A511" s="20">
        <v>44997.459594907406</v>
      </c>
      <c r="B511" s="2">
        <v>4.7</v>
      </c>
      <c r="C511" s="2">
        <v>1.2</v>
      </c>
      <c r="D511" s="4">
        <f t="shared" si="24"/>
        <v>5.64</v>
      </c>
      <c r="E511" s="4">
        <f t="shared" si="25"/>
        <v>235.6671</v>
      </c>
      <c r="F511" s="4">
        <f t="shared" si="26"/>
        <v>6.0671000000000106</v>
      </c>
      <c r="G511" s="2">
        <v>2023</v>
      </c>
    </row>
    <row r="512" spans="1:7" x14ac:dyDescent="0.2">
      <c r="A512" s="20">
        <v>44997.461493055554</v>
      </c>
      <c r="B512" s="2">
        <v>4.71</v>
      </c>
      <c r="C512" s="2">
        <v>1.2</v>
      </c>
      <c r="D512" s="4">
        <f t="shared" si="24"/>
        <v>5.6520000000000001</v>
      </c>
      <c r="E512" s="4">
        <f t="shared" si="25"/>
        <v>235.67910000000001</v>
      </c>
      <c r="F512" s="4">
        <f t="shared" si="26"/>
        <v>6.0791000000000111</v>
      </c>
      <c r="G512" s="2">
        <v>2023</v>
      </c>
    </row>
    <row r="513" spans="1:7" x14ac:dyDescent="0.2">
      <c r="A513" s="20">
        <v>44997.463113425925</v>
      </c>
      <c r="B513" s="2">
        <v>4.72</v>
      </c>
      <c r="C513" s="2">
        <v>1.2</v>
      </c>
      <c r="D513" s="4">
        <f t="shared" si="24"/>
        <v>5.6639999999999997</v>
      </c>
      <c r="E513" s="4">
        <f t="shared" si="25"/>
        <v>235.69110000000001</v>
      </c>
      <c r="F513" s="4">
        <f t="shared" si="26"/>
        <v>6.0911000000000115</v>
      </c>
      <c r="G513" s="2">
        <v>2023</v>
      </c>
    </row>
    <row r="514" spans="1:7" x14ac:dyDescent="0.2">
      <c r="A514" s="20">
        <v>44997.464884259258</v>
      </c>
      <c r="B514" s="2">
        <v>4.7300000000000004</v>
      </c>
      <c r="C514" s="2">
        <v>1.2</v>
      </c>
      <c r="D514" s="4">
        <f t="shared" si="24"/>
        <v>5.6760000000000002</v>
      </c>
      <c r="E514" s="4">
        <f t="shared" si="25"/>
        <v>235.70310000000001</v>
      </c>
      <c r="F514" s="4">
        <f t="shared" si="26"/>
        <v>6.103100000000012</v>
      </c>
      <c r="G514" s="2">
        <v>2023</v>
      </c>
    </row>
    <row r="515" spans="1:7" x14ac:dyDescent="0.2">
      <c r="A515" s="20">
        <v>44997.46634259259</v>
      </c>
      <c r="B515" s="2">
        <v>4.74</v>
      </c>
      <c r="C515" s="2">
        <v>1.2</v>
      </c>
      <c r="D515" s="4">
        <f t="shared" si="24"/>
        <v>5.6879999999999997</v>
      </c>
      <c r="E515" s="4">
        <f t="shared" si="25"/>
        <v>235.71510000000001</v>
      </c>
      <c r="F515" s="4">
        <f t="shared" si="26"/>
        <v>6.1151000000000124</v>
      </c>
      <c r="G515" s="2">
        <v>2023</v>
      </c>
    </row>
    <row r="516" spans="1:7" x14ac:dyDescent="0.2">
      <c r="A516" s="20">
        <v>44997.467986111114</v>
      </c>
      <c r="B516" s="2">
        <v>4.75</v>
      </c>
      <c r="C516" s="2">
        <v>1.2</v>
      </c>
      <c r="D516" s="4">
        <f t="shared" si="24"/>
        <v>5.7</v>
      </c>
      <c r="E516" s="4">
        <f t="shared" si="25"/>
        <v>235.72710000000001</v>
      </c>
      <c r="F516" s="4">
        <f t="shared" si="26"/>
        <v>6.1271000000000129</v>
      </c>
      <c r="G516" s="2">
        <v>2023</v>
      </c>
    </row>
    <row r="517" spans="1:7" x14ac:dyDescent="0.2">
      <c r="A517" s="20">
        <v>44997.469340277778</v>
      </c>
      <c r="B517" s="2">
        <v>4.76</v>
      </c>
      <c r="C517" s="2">
        <v>1.2</v>
      </c>
      <c r="D517" s="4">
        <f t="shared" si="24"/>
        <v>5.7119999999999997</v>
      </c>
      <c r="E517" s="4">
        <f t="shared" si="25"/>
        <v>235.73910000000001</v>
      </c>
      <c r="F517" s="4">
        <f t="shared" si="26"/>
        <v>6.1391000000000133</v>
      </c>
      <c r="G517" s="2">
        <v>2023</v>
      </c>
    </row>
    <row r="518" spans="1:7" x14ac:dyDescent="0.2">
      <c r="A518" s="20">
        <v>44997.470914351848</v>
      </c>
      <c r="B518" s="2">
        <v>4.7699999999999996</v>
      </c>
      <c r="C518" s="2">
        <v>1.2</v>
      </c>
      <c r="D518" s="4">
        <f t="shared" si="24"/>
        <v>5.7239999999999993</v>
      </c>
      <c r="E518" s="4">
        <f t="shared" si="25"/>
        <v>235.75110000000001</v>
      </c>
      <c r="F518" s="4">
        <f t="shared" si="26"/>
        <v>6.1511000000000138</v>
      </c>
      <c r="G518" s="2">
        <v>2023</v>
      </c>
    </row>
    <row r="519" spans="1:7" x14ac:dyDescent="0.2">
      <c r="A519" s="20">
        <v>44997.472256944442</v>
      </c>
      <c r="B519" s="2">
        <v>4.78</v>
      </c>
      <c r="C519" s="2">
        <v>1.2</v>
      </c>
      <c r="D519" s="4">
        <f t="shared" si="24"/>
        <v>5.7359999999999998</v>
      </c>
      <c r="E519" s="4">
        <f t="shared" si="25"/>
        <v>235.76310000000001</v>
      </c>
      <c r="F519" s="4">
        <f t="shared" si="26"/>
        <v>6.1631000000000142</v>
      </c>
      <c r="G519" s="2">
        <v>2023</v>
      </c>
    </row>
    <row r="520" spans="1:7" x14ac:dyDescent="0.2">
      <c r="A520" s="20">
        <v>44997.473854166667</v>
      </c>
      <c r="B520" s="2">
        <v>4.79</v>
      </c>
      <c r="C520" s="2">
        <v>1.2</v>
      </c>
      <c r="D520" s="4">
        <f t="shared" si="24"/>
        <v>5.7480000000000002</v>
      </c>
      <c r="E520" s="4">
        <f t="shared" si="25"/>
        <v>235.77510000000001</v>
      </c>
      <c r="F520" s="4">
        <f t="shared" si="26"/>
        <v>6.1751000000000147</v>
      </c>
      <c r="G520" s="2">
        <v>2023</v>
      </c>
    </row>
    <row r="521" spans="1:7" x14ac:dyDescent="0.2">
      <c r="A521" s="20">
        <v>44997.475243055553</v>
      </c>
      <c r="B521" s="2">
        <v>4.8</v>
      </c>
      <c r="C521" s="2">
        <v>1.2</v>
      </c>
      <c r="D521" s="4">
        <f t="shared" si="24"/>
        <v>5.76</v>
      </c>
      <c r="E521" s="4">
        <f t="shared" si="25"/>
        <v>235.78710000000001</v>
      </c>
      <c r="F521" s="4">
        <f t="shared" si="26"/>
        <v>6.1871000000000151</v>
      </c>
      <c r="G521" s="2">
        <v>2023</v>
      </c>
    </row>
    <row r="522" spans="1:7" x14ac:dyDescent="0.2">
      <c r="A522" s="20">
        <v>44997.476967592593</v>
      </c>
      <c r="B522" s="2">
        <v>4.8099999999999996</v>
      </c>
      <c r="C522" s="2">
        <v>1.2</v>
      </c>
      <c r="D522" s="4">
        <f t="shared" si="24"/>
        <v>5.7719999999999994</v>
      </c>
      <c r="E522" s="4">
        <f t="shared" si="25"/>
        <v>235.79910000000001</v>
      </c>
      <c r="F522" s="4">
        <f t="shared" si="26"/>
        <v>6.1991000000000156</v>
      </c>
      <c r="G522" s="2">
        <v>2023</v>
      </c>
    </row>
    <row r="523" spans="1:7" x14ac:dyDescent="0.2">
      <c r="A523" s="20">
        <v>44997.478437500002</v>
      </c>
      <c r="B523" s="2">
        <v>4.82</v>
      </c>
      <c r="C523" s="2">
        <v>1.2</v>
      </c>
      <c r="D523" s="4">
        <f t="shared" si="24"/>
        <v>5.7839999999999998</v>
      </c>
      <c r="E523" s="4">
        <f t="shared" si="25"/>
        <v>235.81110000000001</v>
      </c>
      <c r="F523" s="4">
        <f t="shared" si="26"/>
        <v>6.2111000000000161</v>
      </c>
      <c r="G523" s="2">
        <v>2023</v>
      </c>
    </row>
    <row r="524" spans="1:7" x14ac:dyDescent="0.2">
      <c r="A524" s="20">
        <v>44997.480208333334</v>
      </c>
      <c r="B524" s="2">
        <v>4.83</v>
      </c>
      <c r="C524" s="2">
        <v>1.2</v>
      </c>
      <c r="D524" s="4">
        <f t="shared" si="24"/>
        <v>5.7960000000000003</v>
      </c>
      <c r="E524" s="4">
        <f t="shared" si="25"/>
        <v>235.82310000000001</v>
      </c>
      <c r="F524" s="4">
        <f t="shared" si="26"/>
        <v>6.2231000000000165</v>
      </c>
      <c r="G524" s="2">
        <v>2023</v>
      </c>
    </row>
    <row r="525" spans="1:7" x14ac:dyDescent="0.2">
      <c r="A525" s="20">
        <v>44997.482152777775</v>
      </c>
      <c r="B525" s="2">
        <v>4.84</v>
      </c>
      <c r="C525" s="2">
        <v>1.2</v>
      </c>
      <c r="D525" s="4">
        <f t="shared" si="24"/>
        <v>5.8079999999999998</v>
      </c>
      <c r="E525" s="4">
        <f t="shared" si="25"/>
        <v>235.83510000000001</v>
      </c>
      <c r="F525" s="4">
        <f t="shared" si="26"/>
        <v>6.235100000000017</v>
      </c>
      <c r="G525" s="2">
        <v>2023</v>
      </c>
    </row>
    <row r="526" spans="1:7" x14ac:dyDescent="0.2">
      <c r="A526" s="20">
        <v>44997.485138888886</v>
      </c>
      <c r="B526" s="2">
        <v>4.8499999999999996</v>
      </c>
      <c r="C526" s="2">
        <v>1.2</v>
      </c>
      <c r="D526" s="4">
        <f t="shared" si="24"/>
        <v>5.8199999999999994</v>
      </c>
      <c r="E526" s="4">
        <f t="shared" si="25"/>
        <v>235.84710000000001</v>
      </c>
      <c r="F526" s="4">
        <f t="shared" si="26"/>
        <v>6.2471000000000174</v>
      </c>
      <c r="G526" s="2">
        <v>2023</v>
      </c>
    </row>
    <row r="527" spans="1:7" x14ac:dyDescent="0.2">
      <c r="A527" s="20">
        <v>44997.487511574072</v>
      </c>
      <c r="B527" s="2">
        <v>4.8600000000000003</v>
      </c>
      <c r="C527" s="2">
        <v>1.2</v>
      </c>
      <c r="D527" s="4">
        <f t="shared" si="24"/>
        <v>5.8319999999999999</v>
      </c>
      <c r="E527" s="4">
        <f t="shared" si="25"/>
        <v>235.85910000000001</v>
      </c>
      <c r="F527" s="4">
        <f t="shared" si="26"/>
        <v>6.2591000000000179</v>
      </c>
      <c r="G527" s="2">
        <v>2023</v>
      </c>
    </row>
    <row r="528" spans="1:7" x14ac:dyDescent="0.2">
      <c r="A528" s="20">
        <v>44997.490520833337</v>
      </c>
      <c r="B528" s="2">
        <v>4.87</v>
      </c>
      <c r="C528" s="2">
        <v>1.2</v>
      </c>
      <c r="D528" s="4">
        <f t="shared" si="24"/>
        <v>5.8440000000000003</v>
      </c>
      <c r="E528" s="4">
        <f t="shared" si="25"/>
        <v>235.87110000000001</v>
      </c>
      <c r="F528" s="4">
        <f t="shared" si="26"/>
        <v>6.2711000000000183</v>
      </c>
      <c r="G528" s="2">
        <v>2023</v>
      </c>
    </row>
    <row r="529" spans="1:7" x14ac:dyDescent="0.2">
      <c r="A529" s="20">
        <v>44997.492372685185</v>
      </c>
      <c r="B529" s="2">
        <v>4.88</v>
      </c>
      <c r="C529" s="2">
        <v>1.2</v>
      </c>
      <c r="D529" s="4">
        <f t="shared" si="24"/>
        <v>5.8559999999999999</v>
      </c>
      <c r="E529" s="4">
        <f t="shared" si="25"/>
        <v>235.88310000000001</v>
      </c>
      <c r="F529" s="4">
        <f t="shared" si="26"/>
        <v>6.2831000000000188</v>
      </c>
      <c r="G529" s="2">
        <v>2023</v>
      </c>
    </row>
    <row r="530" spans="1:7" x14ac:dyDescent="0.2">
      <c r="A530" s="20">
        <v>44997.493194444447</v>
      </c>
      <c r="B530" s="2">
        <v>4.8899999999999997</v>
      </c>
      <c r="C530" s="2">
        <v>1.2</v>
      </c>
      <c r="D530" s="4">
        <f t="shared" si="24"/>
        <v>5.8679999999999994</v>
      </c>
      <c r="E530" s="4">
        <f t="shared" si="25"/>
        <v>235.89510000000001</v>
      </c>
      <c r="F530" s="4">
        <f t="shared" si="26"/>
        <v>6.2951000000000192</v>
      </c>
      <c r="G530" s="2">
        <v>2023</v>
      </c>
    </row>
    <row r="531" spans="1:7" x14ac:dyDescent="0.2">
      <c r="A531" s="20">
        <v>44997.494409722225</v>
      </c>
      <c r="B531" s="2">
        <v>4.9000000000000004</v>
      </c>
      <c r="C531" s="2">
        <v>1.2</v>
      </c>
      <c r="D531" s="4">
        <f t="shared" si="24"/>
        <v>5.88</v>
      </c>
      <c r="E531" s="4">
        <f t="shared" si="25"/>
        <v>235.90710000000001</v>
      </c>
      <c r="F531" s="4">
        <f t="shared" si="26"/>
        <v>6.3071000000000197</v>
      </c>
      <c r="G531" s="2">
        <v>2023</v>
      </c>
    </row>
    <row r="532" spans="1:7" x14ac:dyDescent="0.2">
      <c r="A532" s="20">
        <v>44997.496076388888</v>
      </c>
      <c r="B532" s="2">
        <v>4.91</v>
      </c>
      <c r="C532" s="2">
        <v>1.2</v>
      </c>
      <c r="D532" s="4">
        <f t="shared" si="24"/>
        <v>5.8920000000000003</v>
      </c>
      <c r="E532" s="4">
        <f t="shared" si="25"/>
        <v>235.91910000000001</v>
      </c>
      <c r="F532" s="4">
        <f t="shared" si="26"/>
        <v>6.3191000000000201</v>
      </c>
      <c r="G532" s="2">
        <v>2023</v>
      </c>
    </row>
    <row r="533" spans="1:7" x14ac:dyDescent="0.2">
      <c r="A533" s="20">
        <v>44997.497569444444</v>
      </c>
      <c r="B533" s="2">
        <v>4.92</v>
      </c>
      <c r="C533" s="2">
        <v>1.2</v>
      </c>
      <c r="D533" s="4">
        <f t="shared" si="24"/>
        <v>5.9039999999999999</v>
      </c>
      <c r="E533" s="4">
        <f t="shared" si="25"/>
        <v>235.93110000000001</v>
      </c>
      <c r="F533" s="4">
        <f t="shared" si="26"/>
        <v>6.3311000000000206</v>
      </c>
      <c r="G533" s="2">
        <v>2023</v>
      </c>
    </row>
    <row r="534" spans="1:7" x14ac:dyDescent="0.2">
      <c r="A534" s="20">
        <v>44997.499363425923</v>
      </c>
      <c r="B534" s="2">
        <v>4.93</v>
      </c>
      <c r="C534" s="2">
        <v>1.2</v>
      </c>
      <c r="D534" s="4">
        <f t="shared" si="24"/>
        <v>5.9159999999999995</v>
      </c>
      <c r="E534" s="4">
        <f t="shared" si="25"/>
        <v>235.94310000000002</v>
      </c>
      <c r="F534" s="4">
        <f t="shared" si="26"/>
        <v>6.3431000000000211</v>
      </c>
      <c r="G534" s="2">
        <v>2023</v>
      </c>
    </row>
    <row r="535" spans="1:7" x14ac:dyDescent="0.2">
      <c r="A535" s="20">
        <v>44997.500983796293</v>
      </c>
      <c r="B535" s="2">
        <v>4.9400000000000004</v>
      </c>
      <c r="C535" s="2">
        <v>1.2</v>
      </c>
      <c r="D535" s="4">
        <f t="shared" si="24"/>
        <v>5.9279999999999999</v>
      </c>
      <c r="E535" s="4">
        <f t="shared" si="25"/>
        <v>235.95510000000002</v>
      </c>
      <c r="F535" s="4">
        <f t="shared" si="26"/>
        <v>6.3551000000000215</v>
      </c>
      <c r="G535" s="2">
        <v>2023</v>
      </c>
    </row>
    <row r="536" spans="1:7" x14ac:dyDescent="0.2">
      <c r="A536" s="20">
        <v>44997.50304398148</v>
      </c>
      <c r="B536" s="2">
        <v>4.95</v>
      </c>
      <c r="C536" s="2">
        <v>1.2</v>
      </c>
      <c r="D536" s="4">
        <f t="shared" si="24"/>
        <v>5.94</v>
      </c>
      <c r="E536" s="4">
        <f t="shared" si="25"/>
        <v>235.96710000000002</v>
      </c>
      <c r="F536" s="4">
        <f t="shared" si="26"/>
        <v>6.367100000000022</v>
      </c>
      <c r="G536" s="2">
        <v>2023</v>
      </c>
    </row>
    <row r="537" spans="1:7" x14ac:dyDescent="0.2">
      <c r="A537" s="20">
        <v>44997.504710648151</v>
      </c>
      <c r="B537" s="2">
        <v>4.96</v>
      </c>
      <c r="C537" s="2">
        <v>1.2</v>
      </c>
      <c r="D537" s="4">
        <f t="shared" si="24"/>
        <v>5.952</v>
      </c>
      <c r="E537" s="4">
        <f t="shared" si="25"/>
        <v>235.97910000000002</v>
      </c>
      <c r="F537" s="4">
        <f t="shared" si="26"/>
        <v>6.3791000000000224</v>
      </c>
      <c r="G537" s="2">
        <v>2023</v>
      </c>
    </row>
    <row r="538" spans="1:7" x14ac:dyDescent="0.2">
      <c r="A538" s="20">
        <v>44997.506793981483</v>
      </c>
      <c r="B538" s="2">
        <v>4.97</v>
      </c>
      <c r="C538" s="2">
        <v>1.2</v>
      </c>
      <c r="D538" s="4">
        <f t="shared" si="24"/>
        <v>5.9639999999999995</v>
      </c>
      <c r="E538" s="4">
        <f t="shared" si="25"/>
        <v>235.99110000000002</v>
      </c>
      <c r="F538" s="4">
        <f t="shared" si="26"/>
        <v>6.3911000000000229</v>
      </c>
      <c r="G538" s="2">
        <v>2023</v>
      </c>
    </row>
    <row r="539" spans="1:7" x14ac:dyDescent="0.2">
      <c r="A539" s="20">
        <v>44997.50854166667</v>
      </c>
      <c r="B539" s="2">
        <v>4.9800000000000004</v>
      </c>
      <c r="C539" s="2">
        <v>1.2</v>
      </c>
      <c r="D539" s="4">
        <f t="shared" si="24"/>
        <v>5.976</v>
      </c>
      <c r="E539" s="4">
        <f t="shared" si="25"/>
        <v>236.00310000000002</v>
      </c>
      <c r="F539" s="4">
        <f t="shared" si="26"/>
        <v>6.4031000000000233</v>
      </c>
      <c r="G539" s="2">
        <v>2023</v>
      </c>
    </row>
    <row r="540" spans="1:7" x14ac:dyDescent="0.2">
      <c r="A540" s="20">
        <v>44997.51085648148</v>
      </c>
      <c r="B540" s="2">
        <v>4.99</v>
      </c>
      <c r="C540" s="2">
        <v>1.2</v>
      </c>
      <c r="D540" s="4">
        <f t="shared" si="24"/>
        <v>5.9880000000000004</v>
      </c>
      <c r="E540" s="4">
        <f t="shared" si="25"/>
        <v>236.01510000000002</v>
      </c>
      <c r="F540" s="4">
        <f t="shared" si="26"/>
        <v>6.4151000000000238</v>
      </c>
      <c r="G540" s="2">
        <v>2023</v>
      </c>
    </row>
    <row r="541" spans="1:7" x14ac:dyDescent="0.2">
      <c r="A541" s="20">
        <v>44997.513379629629</v>
      </c>
      <c r="B541" s="2">
        <v>5</v>
      </c>
      <c r="C541" s="2">
        <v>1.2</v>
      </c>
      <c r="D541" s="4">
        <f t="shared" si="24"/>
        <v>6</v>
      </c>
      <c r="E541" s="4">
        <f t="shared" si="25"/>
        <v>236.02710000000002</v>
      </c>
      <c r="F541" s="4">
        <f t="shared" si="26"/>
        <v>6.4271000000000242</v>
      </c>
      <c r="G541" s="2">
        <v>2023</v>
      </c>
    </row>
    <row r="542" spans="1:7" x14ac:dyDescent="0.2">
      <c r="A542" s="20">
        <v>44997.516087962962</v>
      </c>
      <c r="B542" s="2">
        <v>5.01</v>
      </c>
      <c r="C542" s="2">
        <v>1.2</v>
      </c>
      <c r="D542" s="4">
        <f t="shared" si="24"/>
        <v>6.0119999999999996</v>
      </c>
      <c r="E542" s="4">
        <f t="shared" si="25"/>
        <v>236.03910000000002</v>
      </c>
      <c r="F542" s="4">
        <f t="shared" si="26"/>
        <v>6.4391000000000247</v>
      </c>
      <c r="G542" s="2">
        <v>2023</v>
      </c>
    </row>
    <row r="543" spans="1:7" x14ac:dyDescent="0.2">
      <c r="A543" s="20">
        <v>44997.51934027778</v>
      </c>
      <c r="B543" s="2">
        <v>5.0199999999999996</v>
      </c>
      <c r="C543" s="2">
        <v>1.2</v>
      </c>
      <c r="D543" s="4">
        <f t="shared" ref="D543:D606" si="27">B543*C543</f>
        <v>6.0239999999999991</v>
      </c>
      <c r="E543" s="4">
        <f t="shared" si="25"/>
        <v>236.05110000000002</v>
      </c>
      <c r="F543" s="4">
        <f t="shared" si="26"/>
        <v>6.4511000000000251</v>
      </c>
      <c r="G543" s="2">
        <v>2023</v>
      </c>
    </row>
    <row r="544" spans="1:7" x14ac:dyDescent="0.2">
      <c r="A544" s="20">
        <v>44997.524340277778</v>
      </c>
      <c r="B544" s="2">
        <v>5.03</v>
      </c>
      <c r="C544" s="2">
        <v>1.2</v>
      </c>
      <c r="D544" s="4">
        <f t="shared" si="27"/>
        <v>6.0360000000000005</v>
      </c>
      <c r="E544" s="4">
        <f t="shared" si="25"/>
        <v>236.06310000000002</v>
      </c>
      <c r="F544" s="4">
        <f t="shared" si="26"/>
        <v>6.4631000000000256</v>
      </c>
      <c r="G544" s="2">
        <v>2023</v>
      </c>
    </row>
    <row r="545" spans="1:7" x14ac:dyDescent="0.2">
      <c r="A545" s="20">
        <v>44997.528055555558</v>
      </c>
      <c r="B545" s="2">
        <v>5.04</v>
      </c>
      <c r="C545" s="2">
        <v>1.2</v>
      </c>
      <c r="D545" s="4">
        <f t="shared" si="27"/>
        <v>6.048</v>
      </c>
      <c r="E545" s="4">
        <f t="shared" si="25"/>
        <v>236.07510000000002</v>
      </c>
      <c r="F545" s="4">
        <f t="shared" si="26"/>
        <v>6.4751000000000261</v>
      </c>
      <c r="G545" s="2">
        <v>2023</v>
      </c>
    </row>
    <row r="546" spans="1:7" x14ac:dyDescent="0.2">
      <c r="A546" s="20">
        <v>44997.53193287037</v>
      </c>
      <c r="B546" s="2">
        <v>5.05</v>
      </c>
      <c r="C546" s="2">
        <v>1.2</v>
      </c>
      <c r="D546" s="4">
        <f t="shared" si="27"/>
        <v>6.06</v>
      </c>
      <c r="E546" s="4">
        <f t="shared" si="25"/>
        <v>236.08710000000002</v>
      </c>
      <c r="F546" s="4">
        <f t="shared" si="26"/>
        <v>6.4871000000000265</v>
      </c>
      <c r="G546" s="2">
        <v>2023</v>
      </c>
    </row>
    <row r="547" spans="1:7" x14ac:dyDescent="0.2">
      <c r="A547" s="20">
        <v>44997.53670138889</v>
      </c>
      <c r="B547" s="2">
        <v>5.0599999999999996</v>
      </c>
      <c r="C547" s="2">
        <v>1.2</v>
      </c>
      <c r="D547" s="4">
        <f t="shared" si="27"/>
        <v>6.0719999999999992</v>
      </c>
      <c r="E547" s="4">
        <f t="shared" si="25"/>
        <v>236.09910000000002</v>
      </c>
      <c r="F547" s="4">
        <f t="shared" si="26"/>
        <v>6.499100000000027</v>
      </c>
      <c r="G547" s="2">
        <v>2023</v>
      </c>
    </row>
    <row r="548" spans="1:7" x14ac:dyDescent="0.2">
      <c r="A548" s="20">
        <v>44997.549629629626</v>
      </c>
      <c r="B548" s="2">
        <v>5.07</v>
      </c>
      <c r="C548" s="2">
        <v>1.2</v>
      </c>
      <c r="D548" s="4">
        <f t="shared" si="27"/>
        <v>6.0840000000000005</v>
      </c>
      <c r="E548" s="4">
        <f t="shared" si="25"/>
        <v>236.11110000000002</v>
      </c>
      <c r="F548" s="4">
        <f t="shared" si="26"/>
        <v>6.5111000000000274</v>
      </c>
      <c r="G548" s="2">
        <v>2023</v>
      </c>
    </row>
    <row r="549" spans="1:7" x14ac:dyDescent="0.2">
      <c r="A549" s="20">
        <v>44997.561921296299</v>
      </c>
      <c r="B549" s="2">
        <v>5.08</v>
      </c>
      <c r="C549" s="2">
        <v>1.2</v>
      </c>
      <c r="D549" s="4">
        <f t="shared" si="27"/>
        <v>6.0960000000000001</v>
      </c>
      <c r="E549" s="4">
        <f t="shared" si="25"/>
        <v>236.12310000000002</v>
      </c>
      <c r="F549" s="4">
        <f t="shared" si="26"/>
        <v>6.5231000000000279</v>
      </c>
      <c r="G549" s="2">
        <v>2023</v>
      </c>
    </row>
    <row r="550" spans="1:7" x14ac:dyDescent="0.2">
      <c r="A550" s="20">
        <v>44997.57539351852</v>
      </c>
      <c r="B550" s="2">
        <v>5.09</v>
      </c>
      <c r="C550" s="2">
        <v>1.2</v>
      </c>
      <c r="D550" s="4">
        <f t="shared" si="27"/>
        <v>6.1079999999999997</v>
      </c>
      <c r="E550" s="4">
        <f t="shared" si="25"/>
        <v>236.13510000000002</v>
      </c>
      <c r="F550" s="4">
        <f t="shared" si="26"/>
        <v>6.5351000000000283</v>
      </c>
      <c r="G550" s="2">
        <v>2023</v>
      </c>
    </row>
    <row r="551" spans="1:7" x14ac:dyDescent="0.2">
      <c r="A551" s="20">
        <v>44997.583657407406</v>
      </c>
      <c r="B551" s="2">
        <v>5.0999999999999996</v>
      </c>
      <c r="C551" s="2">
        <v>1.2</v>
      </c>
      <c r="D551" s="4">
        <f t="shared" si="27"/>
        <v>6.1199999999999992</v>
      </c>
      <c r="E551" s="4">
        <f t="shared" si="25"/>
        <v>236.14710000000002</v>
      </c>
      <c r="F551" s="4">
        <f t="shared" si="26"/>
        <v>6.5471000000000288</v>
      </c>
      <c r="G551" s="2">
        <v>2023</v>
      </c>
    </row>
    <row r="552" spans="1:7" x14ac:dyDescent="0.2">
      <c r="A552" s="20">
        <v>44997.594085648147</v>
      </c>
      <c r="B552" s="2">
        <v>5.1100000000000003</v>
      </c>
      <c r="C552" s="2">
        <v>1.2</v>
      </c>
      <c r="D552" s="4">
        <f t="shared" si="27"/>
        <v>6.1320000000000006</v>
      </c>
      <c r="E552" s="4">
        <f t="shared" si="25"/>
        <v>236.15910000000002</v>
      </c>
      <c r="F552" s="4">
        <f t="shared" si="26"/>
        <v>6.5591000000000292</v>
      </c>
      <c r="G552" s="2">
        <v>2023</v>
      </c>
    </row>
    <row r="553" spans="1:7" x14ac:dyDescent="0.2">
      <c r="A553" s="20">
        <v>44997.605196759258</v>
      </c>
      <c r="B553" s="2">
        <v>5.12</v>
      </c>
      <c r="C553" s="2">
        <v>1.2</v>
      </c>
      <c r="D553" s="4">
        <f t="shared" si="27"/>
        <v>6.1440000000000001</v>
      </c>
      <c r="E553" s="4">
        <f t="shared" si="25"/>
        <v>236.17110000000002</v>
      </c>
      <c r="F553" s="4">
        <f t="shared" si="26"/>
        <v>6.5711000000000297</v>
      </c>
      <c r="G553" s="2">
        <v>2023</v>
      </c>
    </row>
    <row r="554" spans="1:7" x14ac:dyDescent="0.2">
      <c r="A554" s="20">
        <v>44998.378900462965</v>
      </c>
      <c r="B554" s="2">
        <v>5.13</v>
      </c>
      <c r="C554" s="2">
        <v>1.2</v>
      </c>
      <c r="D554" s="4">
        <f t="shared" si="27"/>
        <v>6.1559999999999997</v>
      </c>
      <c r="E554" s="4">
        <f t="shared" ref="E554:E617" si="28">D554+E$39</f>
        <v>236.18310000000002</v>
      </c>
      <c r="F554" s="4">
        <f t="shared" ref="F554:F617" si="29">E554-229.6</f>
        <v>6.5831000000000301</v>
      </c>
      <c r="G554" s="2">
        <v>2023</v>
      </c>
    </row>
    <row r="555" spans="1:7" x14ac:dyDescent="0.2">
      <c r="A555" s="20">
        <v>44998.382719907408</v>
      </c>
      <c r="B555" s="2">
        <v>5.14</v>
      </c>
      <c r="C555" s="2">
        <v>1.2</v>
      </c>
      <c r="D555" s="4">
        <f t="shared" si="27"/>
        <v>6.1679999999999993</v>
      </c>
      <c r="E555" s="4">
        <f t="shared" si="28"/>
        <v>236.19510000000002</v>
      </c>
      <c r="F555" s="4">
        <f t="shared" si="29"/>
        <v>6.5951000000000306</v>
      </c>
      <c r="G555" s="2">
        <v>2023</v>
      </c>
    </row>
    <row r="556" spans="1:7" x14ac:dyDescent="0.2">
      <c r="A556" s="20">
        <v>44998.3903125</v>
      </c>
      <c r="B556" s="2">
        <v>5.15</v>
      </c>
      <c r="C556" s="2">
        <v>1.2</v>
      </c>
      <c r="D556" s="4">
        <f t="shared" si="27"/>
        <v>6.1800000000000006</v>
      </c>
      <c r="E556" s="4">
        <f t="shared" si="28"/>
        <v>236.20710000000003</v>
      </c>
      <c r="F556" s="4">
        <f t="shared" si="29"/>
        <v>6.6071000000000311</v>
      </c>
      <c r="G556" s="2">
        <v>2023</v>
      </c>
    </row>
    <row r="557" spans="1:7" x14ac:dyDescent="0.2">
      <c r="A557" s="20">
        <v>44998.447511574072</v>
      </c>
      <c r="B557" s="2">
        <v>5.16</v>
      </c>
      <c r="C557" s="2">
        <v>1.2</v>
      </c>
      <c r="D557" s="4">
        <f t="shared" si="27"/>
        <v>6.1920000000000002</v>
      </c>
      <c r="E557" s="4">
        <f t="shared" si="28"/>
        <v>236.21910000000003</v>
      </c>
      <c r="F557" s="4">
        <f t="shared" si="29"/>
        <v>6.6191000000000315</v>
      </c>
      <c r="G557" s="2">
        <v>2023</v>
      </c>
    </row>
    <row r="558" spans="1:7" x14ac:dyDescent="0.2">
      <c r="A558" s="20">
        <v>44998.484236111108</v>
      </c>
      <c r="B558" s="2">
        <v>5.17</v>
      </c>
      <c r="C558" s="2">
        <v>1.2</v>
      </c>
      <c r="D558" s="4">
        <f t="shared" si="27"/>
        <v>6.2039999999999997</v>
      </c>
      <c r="E558" s="4">
        <f t="shared" si="28"/>
        <v>236.23110000000003</v>
      </c>
      <c r="F558" s="4">
        <f t="shared" si="29"/>
        <v>6.631100000000032</v>
      </c>
      <c r="G558" s="2">
        <v>2023</v>
      </c>
    </row>
    <row r="559" spans="1:7" x14ac:dyDescent="0.2">
      <c r="A559" s="20">
        <v>44998.487141203703</v>
      </c>
      <c r="B559" s="2">
        <v>5.18</v>
      </c>
      <c r="C559" s="2">
        <v>1.2</v>
      </c>
      <c r="D559" s="4">
        <f t="shared" si="27"/>
        <v>6.2159999999999993</v>
      </c>
      <c r="E559" s="4">
        <f t="shared" si="28"/>
        <v>236.24310000000003</v>
      </c>
      <c r="F559" s="4">
        <f t="shared" si="29"/>
        <v>6.6431000000000324</v>
      </c>
      <c r="G559" s="2">
        <v>2023</v>
      </c>
    </row>
    <row r="560" spans="1:7" x14ac:dyDescent="0.2">
      <c r="A560" s="20">
        <v>44998.496666666666</v>
      </c>
      <c r="B560" s="2">
        <v>5.19</v>
      </c>
      <c r="C560" s="2">
        <v>1.2</v>
      </c>
      <c r="D560" s="4">
        <f t="shared" si="27"/>
        <v>6.2280000000000006</v>
      </c>
      <c r="E560" s="4">
        <f t="shared" si="28"/>
        <v>236.25510000000003</v>
      </c>
      <c r="F560" s="4">
        <f t="shared" si="29"/>
        <v>6.6551000000000329</v>
      </c>
      <c r="G560" s="2">
        <v>2023</v>
      </c>
    </row>
    <row r="561" spans="1:7" x14ac:dyDescent="0.2">
      <c r="A561" s="20">
        <v>44998.497789351852</v>
      </c>
      <c r="B561" s="2">
        <v>5.2</v>
      </c>
      <c r="C561" s="2">
        <v>1.2</v>
      </c>
      <c r="D561" s="4">
        <f t="shared" si="27"/>
        <v>6.24</v>
      </c>
      <c r="E561" s="4">
        <f t="shared" si="28"/>
        <v>236.26710000000003</v>
      </c>
      <c r="F561" s="4">
        <f t="shared" si="29"/>
        <v>6.6671000000000333</v>
      </c>
      <c r="G561" s="2">
        <v>2023</v>
      </c>
    </row>
    <row r="562" spans="1:7" x14ac:dyDescent="0.2">
      <c r="A562" s="20">
        <v>44998.499594907407</v>
      </c>
      <c r="B562" s="2">
        <v>5.21</v>
      </c>
      <c r="C562" s="2">
        <v>1.2</v>
      </c>
      <c r="D562" s="4">
        <f t="shared" si="27"/>
        <v>6.2519999999999998</v>
      </c>
      <c r="E562" s="4">
        <f t="shared" si="28"/>
        <v>236.27910000000003</v>
      </c>
      <c r="F562" s="4">
        <f t="shared" si="29"/>
        <v>6.6791000000000338</v>
      </c>
      <c r="G562" s="2">
        <v>2023</v>
      </c>
    </row>
    <row r="563" spans="1:7" x14ac:dyDescent="0.2">
      <c r="A563" s="20">
        <v>44998.501620370371</v>
      </c>
      <c r="B563" s="2">
        <v>5.22</v>
      </c>
      <c r="C563" s="2">
        <v>1.2</v>
      </c>
      <c r="D563" s="4">
        <f t="shared" si="27"/>
        <v>6.2639999999999993</v>
      </c>
      <c r="E563" s="4">
        <f t="shared" si="28"/>
        <v>236.29110000000003</v>
      </c>
      <c r="F563" s="4">
        <f t="shared" si="29"/>
        <v>6.6911000000000342</v>
      </c>
      <c r="G563" s="2">
        <v>2023</v>
      </c>
    </row>
    <row r="564" spans="1:7" x14ac:dyDescent="0.2">
      <c r="A564" s="20">
        <v>44998.506041666667</v>
      </c>
      <c r="B564" s="2">
        <v>5.23</v>
      </c>
      <c r="C564" s="2">
        <v>1.2</v>
      </c>
      <c r="D564" s="4">
        <f t="shared" si="27"/>
        <v>6.2760000000000007</v>
      </c>
      <c r="E564" s="4">
        <f t="shared" si="28"/>
        <v>236.30310000000003</v>
      </c>
      <c r="F564" s="4">
        <f t="shared" si="29"/>
        <v>6.7031000000000347</v>
      </c>
      <c r="G564" s="2">
        <v>2023</v>
      </c>
    </row>
    <row r="565" spans="1:7" x14ac:dyDescent="0.2">
      <c r="A565" s="20">
        <v>44998.511759259258</v>
      </c>
      <c r="B565" s="2">
        <v>5.24</v>
      </c>
      <c r="C565" s="2">
        <v>1.2</v>
      </c>
      <c r="D565" s="4">
        <f t="shared" si="27"/>
        <v>6.2880000000000003</v>
      </c>
      <c r="E565" s="4">
        <f t="shared" si="28"/>
        <v>236.31510000000003</v>
      </c>
      <c r="F565" s="4">
        <f t="shared" si="29"/>
        <v>6.7151000000000352</v>
      </c>
      <c r="G565" s="2">
        <v>2023</v>
      </c>
    </row>
    <row r="566" spans="1:7" x14ac:dyDescent="0.2">
      <c r="A566" s="20">
        <v>44999.765868055554</v>
      </c>
      <c r="B566" s="2">
        <v>5.25</v>
      </c>
      <c r="C566" s="2">
        <v>1.2</v>
      </c>
      <c r="D566" s="4">
        <f t="shared" si="27"/>
        <v>6.3</v>
      </c>
      <c r="E566" s="4">
        <f t="shared" si="28"/>
        <v>236.32710000000003</v>
      </c>
      <c r="F566" s="4">
        <f t="shared" si="29"/>
        <v>6.7271000000000356</v>
      </c>
      <c r="G566" s="2">
        <v>2023</v>
      </c>
    </row>
    <row r="567" spans="1:7" x14ac:dyDescent="0.2">
      <c r="A567" s="20">
        <v>44999.789525462962</v>
      </c>
      <c r="B567" s="2">
        <v>5.26</v>
      </c>
      <c r="C567" s="2">
        <v>1.2</v>
      </c>
      <c r="D567" s="4">
        <f t="shared" si="27"/>
        <v>6.3119999999999994</v>
      </c>
      <c r="E567" s="4">
        <f t="shared" si="28"/>
        <v>236.33910000000003</v>
      </c>
      <c r="F567" s="4">
        <f t="shared" si="29"/>
        <v>6.7391000000000361</v>
      </c>
      <c r="G567" s="2">
        <v>2023</v>
      </c>
    </row>
    <row r="568" spans="1:7" x14ac:dyDescent="0.2">
      <c r="A568" s="20">
        <v>45000.068402777775</v>
      </c>
      <c r="B568" s="2">
        <v>5.27</v>
      </c>
      <c r="C568" s="2">
        <v>1.2</v>
      </c>
      <c r="D568" s="4">
        <f t="shared" si="27"/>
        <v>6.323999999999999</v>
      </c>
      <c r="E568" s="4">
        <f t="shared" si="28"/>
        <v>236.35110000000003</v>
      </c>
      <c r="F568" s="4">
        <f t="shared" si="29"/>
        <v>6.7511000000000365</v>
      </c>
      <c r="G568" s="2">
        <v>2023</v>
      </c>
    </row>
    <row r="569" spans="1:7" x14ac:dyDescent="0.2">
      <c r="A569" s="20">
        <v>45000.239444444444</v>
      </c>
      <c r="B569" s="2">
        <v>5.28</v>
      </c>
      <c r="C569" s="2">
        <v>1.2</v>
      </c>
      <c r="D569" s="4">
        <f t="shared" si="27"/>
        <v>6.3360000000000003</v>
      </c>
      <c r="E569" s="4">
        <f t="shared" si="28"/>
        <v>236.36310000000003</v>
      </c>
      <c r="F569" s="4">
        <f t="shared" si="29"/>
        <v>6.763100000000037</v>
      </c>
      <c r="G569" s="2">
        <v>2023</v>
      </c>
    </row>
    <row r="570" spans="1:7" x14ac:dyDescent="0.2">
      <c r="A570" s="20">
        <v>45000.266365740739</v>
      </c>
      <c r="B570" s="2">
        <v>5.29</v>
      </c>
      <c r="C570" s="2">
        <v>1.2</v>
      </c>
      <c r="D570" s="4">
        <f t="shared" si="27"/>
        <v>6.3479999999999999</v>
      </c>
      <c r="E570" s="4">
        <f t="shared" si="28"/>
        <v>236.37510000000003</v>
      </c>
      <c r="F570" s="4">
        <f t="shared" si="29"/>
        <v>6.7751000000000374</v>
      </c>
      <c r="G570" s="2">
        <v>2023</v>
      </c>
    </row>
    <row r="571" spans="1:7" x14ac:dyDescent="0.2">
      <c r="A571" s="20">
        <v>45000.290509259263</v>
      </c>
      <c r="B571" s="2">
        <v>5.3</v>
      </c>
      <c r="C571" s="2">
        <v>1.2</v>
      </c>
      <c r="D571" s="4">
        <f t="shared" si="27"/>
        <v>6.3599999999999994</v>
      </c>
      <c r="E571" s="4">
        <f t="shared" si="28"/>
        <v>236.38710000000003</v>
      </c>
      <c r="F571" s="4">
        <f t="shared" si="29"/>
        <v>6.7871000000000379</v>
      </c>
      <c r="G571" s="2">
        <v>2023</v>
      </c>
    </row>
    <row r="572" spans="1:7" x14ac:dyDescent="0.2">
      <c r="A572" s="20">
        <v>45000.307083333333</v>
      </c>
      <c r="B572" s="2">
        <v>5.31</v>
      </c>
      <c r="C572" s="2">
        <v>1.2</v>
      </c>
      <c r="D572" s="4">
        <f t="shared" si="27"/>
        <v>6.371999999999999</v>
      </c>
      <c r="E572" s="4">
        <f t="shared" si="28"/>
        <v>236.3991</v>
      </c>
      <c r="F572" s="4">
        <f t="shared" si="29"/>
        <v>6.7991000000000099</v>
      </c>
      <c r="G572" s="2">
        <v>2023</v>
      </c>
    </row>
    <row r="573" spans="1:7" x14ac:dyDescent="0.2">
      <c r="A573" s="20">
        <v>45000.32607638889</v>
      </c>
      <c r="B573" s="2">
        <v>5.32</v>
      </c>
      <c r="C573" s="2">
        <v>1.2</v>
      </c>
      <c r="D573" s="4">
        <f t="shared" si="27"/>
        <v>6.3840000000000003</v>
      </c>
      <c r="E573" s="4">
        <f t="shared" si="28"/>
        <v>236.41110000000003</v>
      </c>
      <c r="F573" s="4">
        <f t="shared" si="29"/>
        <v>6.8111000000000388</v>
      </c>
      <c r="G573" s="2">
        <v>2023</v>
      </c>
    </row>
    <row r="574" spans="1:7" x14ac:dyDescent="0.2">
      <c r="A574" s="20">
        <v>45000.359467592592</v>
      </c>
      <c r="B574" s="2">
        <v>5.33</v>
      </c>
      <c r="C574" s="2">
        <v>1.2</v>
      </c>
      <c r="D574" s="4">
        <f t="shared" si="27"/>
        <v>6.3959999999999999</v>
      </c>
      <c r="E574" s="4">
        <f t="shared" si="28"/>
        <v>236.42310000000001</v>
      </c>
      <c r="F574" s="4">
        <f t="shared" si="29"/>
        <v>6.8231000000000108</v>
      </c>
      <c r="G574" s="2">
        <v>2023</v>
      </c>
    </row>
    <row r="575" spans="1:7" x14ac:dyDescent="0.2">
      <c r="A575" s="20">
        <v>45000.428460648145</v>
      </c>
      <c r="B575" s="2">
        <v>5.34</v>
      </c>
      <c r="C575" s="2">
        <v>1.2</v>
      </c>
      <c r="D575" s="4">
        <f t="shared" si="27"/>
        <v>6.4079999999999995</v>
      </c>
      <c r="E575" s="4">
        <f t="shared" si="28"/>
        <v>236.43510000000001</v>
      </c>
      <c r="F575" s="4">
        <f t="shared" si="29"/>
        <v>6.8351000000000113</v>
      </c>
      <c r="G575" s="2">
        <v>2023</v>
      </c>
    </row>
    <row r="576" spans="1:7" x14ac:dyDescent="0.2">
      <c r="A576" s="20">
        <v>45000.440300925926</v>
      </c>
      <c r="B576" s="2">
        <v>5.35</v>
      </c>
      <c r="C576" s="2">
        <v>1.2</v>
      </c>
      <c r="D576" s="4">
        <f t="shared" si="27"/>
        <v>6.419999999999999</v>
      </c>
      <c r="E576" s="4">
        <f t="shared" si="28"/>
        <v>236.44710000000001</v>
      </c>
      <c r="F576" s="4">
        <f t="shared" si="29"/>
        <v>6.8471000000000117</v>
      </c>
      <c r="G576" s="2">
        <v>2023</v>
      </c>
    </row>
    <row r="577" spans="1:7" x14ac:dyDescent="0.2">
      <c r="A577" s="20">
        <v>45000.457268518519</v>
      </c>
      <c r="B577" s="2">
        <v>5.36</v>
      </c>
      <c r="C577" s="2">
        <v>1.2</v>
      </c>
      <c r="D577" s="4">
        <f t="shared" si="27"/>
        <v>6.4320000000000004</v>
      </c>
      <c r="E577" s="4">
        <f t="shared" si="28"/>
        <v>236.45910000000001</v>
      </c>
      <c r="F577" s="4">
        <f t="shared" si="29"/>
        <v>6.8591000000000122</v>
      </c>
      <c r="G577" s="2">
        <v>2023</v>
      </c>
    </row>
    <row r="578" spans="1:7" x14ac:dyDescent="0.2">
      <c r="A578" s="20">
        <v>45000.509502314817</v>
      </c>
      <c r="B578" s="2">
        <v>5.37</v>
      </c>
      <c r="C578" s="2">
        <v>1.2</v>
      </c>
      <c r="D578" s="4">
        <f t="shared" si="27"/>
        <v>6.444</v>
      </c>
      <c r="E578" s="4">
        <f t="shared" si="28"/>
        <v>236.47110000000001</v>
      </c>
      <c r="F578" s="4">
        <f t="shared" si="29"/>
        <v>6.8711000000000126</v>
      </c>
      <c r="G578" s="2">
        <v>2023</v>
      </c>
    </row>
    <row r="579" spans="1:7" x14ac:dyDescent="0.2">
      <c r="A579" s="20">
        <v>45000.554907407408</v>
      </c>
      <c r="B579" s="2">
        <v>5.38</v>
      </c>
      <c r="C579" s="2">
        <v>1.2</v>
      </c>
      <c r="D579" s="4">
        <f t="shared" si="27"/>
        <v>6.4559999999999995</v>
      </c>
      <c r="E579" s="4">
        <f t="shared" si="28"/>
        <v>236.48310000000001</v>
      </c>
      <c r="F579" s="4">
        <f t="shared" si="29"/>
        <v>6.8831000000000131</v>
      </c>
      <c r="G579" s="2">
        <v>2023</v>
      </c>
    </row>
    <row r="580" spans="1:7" x14ac:dyDescent="0.2">
      <c r="A580" s="20">
        <v>45000.646087962959</v>
      </c>
      <c r="B580" s="2">
        <v>5.39</v>
      </c>
      <c r="C580" s="2">
        <v>1.2</v>
      </c>
      <c r="D580" s="4">
        <f t="shared" si="27"/>
        <v>6.4679999999999991</v>
      </c>
      <c r="E580" s="4">
        <f t="shared" si="28"/>
        <v>236.49510000000001</v>
      </c>
      <c r="F580" s="4">
        <f t="shared" si="29"/>
        <v>6.8951000000000136</v>
      </c>
      <c r="G580" s="2">
        <v>2023</v>
      </c>
    </row>
    <row r="581" spans="1:7" x14ac:dyDescent="0.2">
      <c r="A581" s="20">
        <v>45000.659548611111</v>
      </c>
      <c r="B581" s="2">
        <v>5.4</v>
      </c>
      <c r="C581" s="2">
        <v>1.2</v>
      </c>
      <c r="D581" s="4">
        <f t="shared" si="27"/>
        <v>6.48</v>
      </c>
      <c r="E581" s="4">
        <f t="shared" si="28"/>
        <v>236.50710000000001</v>
      </c>
      <c r="F581" s="4">
        <f t="shared" si="29"/>
        <v>6.907100000000014</v>
      </c>
      <c r="G581" s="2">
        <v>2023</v>
      </c>
    </row>
    <row r="582" spans="1:7" x14ac:dyDescent="0.2">
      <c r="A582" s="20">
        <v>45000.671249999999</v>
      </c>
      <c r="B582" s="2">
        <v>5.41</v>
      </c>
      <c r="C582" s="2">
        <v>1.2</v>
      </c>
      <c r="D582" s="4">
        <f t="shared" si="27"/>
        <v>6.492</v>
      </c>
      <c r="E582" s="4">
        <f t="shared" si="28"/>
        <v>236.51910000000001</v>
      </c>
      <c r="F582" s="4">
        <f t="shared" si="29"/>
        <v>6.9191000000000145</v>
      </c>
      <c r="G582" s="2">
        <v>2023</v>
      </c>
    </row>
    <row r="583" spans="1:7" x14ac:dyDescent="0.2">
      <c r="A583" s="20">
        <v>45000.681284722225</v>
      </c>
      <c r="B583" s="2">
        <v>5.42</v>
      </c>
      <c r="C583" s="2">
        <v>1.2</v>
      </c>
      <c r="D583" s="4">
        <f t="shared" si="27"/>
        <v>6.5039999999999996</v>
      </c>
      <c r="E583" s="4">
        <f t="shared" si="28"/>
        <v>236.53110000000001</v>
      </c>
      <c r="F583" s="4">
        <f t="shared" si="29"/>
        <v>6.9311000000000149</v>
      </c>
      <c r="G583" s="2">
        <v>2023</v>
      </c>
    </row>
    <row r="584" spans="1:7" x14ac:dyDescent="0.2">
      <c r="A584" s="20">
        <v>45000.684629629628</v>
      </c>
      <c r="B584" s="2">
        <v>5.43</v>
      </c>
      <c r="C584" s="2">
        <v>1.2</v>
      </c>
      <c r="D584" s="4">
        <f t="shared" si="27"/>
        <v>6.5159999999999991</v>
      </c>
      <c r="E584" s="4">
        <f t="shared" si="28"/>
        <v>236.54310000000001</v>
      </c>
      <c r="F584" s="4">
        <f t="shared" si="29"/>
        <v>6.9431000000000154</v>
      </c>
      <c r="G584" s="2">
        <v>2023</v>
      </c>
    </row>
    <row r="585" spans="1:7" x14ac:dyDescent="0.2">
      <c r="A585" s="20">
        <v>45000.689814814818</v>
      </c>
      <c r="B585" s="2">
        <v>5.44</v>
      </c>
      <c r="C585" s="2">
        <v>1.2</v>
      </c>
      <c r="D585" s="4">
        <f t="shared" si="27"/>
        <v>6.5280000000000005</v>
      </c>
      <c r="E585" s="4">
        <f t="shared" si="28"/>
        <v>236.55510000000001</v>
      </c>
      <c r="F585" s="4">
        <f t="shared" si="29"/>
        <v>6.9551000000000158</v>
      </c>
      <c r="G585" s="2">
        <v>2023</v>
      </c>
    </row>
    <row r="586" spans="1:7" x14ac:dyDescent="0.2">
      <c r="A586" s="20">
        <v>45000.696701388886</v>
      </c>
      <c r="B586" s="2">
        <v>5.45</v>
      </c>
      <c r="C586" s="2">
        <v>1.2</v>
      </c>
      <c r="D586" s="4">
        <f t="shared" si="27"/>
        <v>6.54</v>
      </c>
      <c r="E586" s="4">
        <f t="shared" si="28"/>
        <v>236.56710000000001</v>
      </c>
      <c r="F586" s="4">
        <f t="shared" si="29"/>
        <v>6.9671000000000163</v>
      </c>
      <c r="G586" s="2">
        <v>2023</v>
      </c>
    </row>
    <row r="587" spans="1:7" x14ac:dyDescent="0.2">
      <c r="A587" s="20">
        <v>45000.698692129627</v>
      </c>
      <c r="B587" s="2">
        <v>5.46</v>
      </c>
      <c r="C587" s="2">
        <v>1.2</v>
      </c>
      <c r="D587" s="4">
        <f t="shared" si="27"/>
        <v>6.5519999999999996</v>
      </c>
      <c r="E587" s="4">
        <f t="shared" si="28"/>
        <v>236.57910000000001</v>
      </c>
      <c r="F587" s="4">
        <f t="shared" si="29"/>
        <v>6.9791000000000167</v>
      </c>
      <c r="G587" s="2">
        <v>2023</v>
      </c>
    </row>
    <row r="588" spans="1:7" x14ac:dyDescent="0.2">
      <c r="A588" s="20">
        <v>45000.702280092592</v>
      </c>
      <c r="B588" s="2">
        <v>5.47</v>
      </c>
      <c r="C588" s="2">
        <v>1.2</v>
      </c>
      <c r="D588" s="4">
        <f t="shared" si="27"/>
        <v>6.5639999999999992</v>
      </c>
      <c r="E588" s="4">
        <f t="shared" si="28"/>
        <v>236.59110000000001</v>
      </c>
      <c r="F588" s="4">
        <f t="shared" si="29"/>
        <v>6.9911000000000172</v>
      </c>
      <c r="G588" s="2">
        <v>2023</v>
      </c>
    </row>
    <row r="589" spans="1:7" x14ac:dyDescent="0.2">
      <c r="A589" s="20">
        <v>45000.709062499998</v>
      </c>
      <c r="B589" s="2">
        <v>5.48</v>
      </c>
      <c r="C589" s="2">
        <v>1.2</v>
      </c>
      <c r="D589" s="4">
        <f t="shared" si="27"/>
        <v>6.5760000000000005</v>
      </c>
      <c r="E589" s="4">
        <f t="shared" si="28"/>
        <v>236.60310000000001</v>
      </c>
      <c r="F589" s="4">
        <f t="shared" si="29"/>
        <v>7.0031000000000176</v>
      </c>
      <c r="G589" s="2">
        <v>2023</v>
      </c>
    </row>
    <row r="590" spans="1:7" x14ac:dyDescent="0.2">
      <c r="A590" s="20">
        <v>45000.714918981481</v>
      </c>
      <c r="B590" s="2">
        <v>5.49</v>
      </c>
      <c r="C590" s="2">
        <v>1.2</v>
      </c>
      <c r="D590" s="4">
        <f t="shared" si="27"/>
        <v>6.5880000000000001</v>
      </c>
      <c r="E590" s="4">
        <f t="shared" si="28"/>
        <v>236.61510000000001</v>
      </c>
      <c r="F590" s="4">
        <f t="shared" si="29"/>
        <v>7.0151000000000181</v>
      </c>
      <c r="G590" s="2">
        <v>2023</v>
      </c>
    </row>
    <row r="591" spans="1:7" x14ac:dyDescent="0.2">
      <c r="A591" s="20">
        <v>45000.734479166669</v>
      </c>
      <c r="B591" s="2">
        <v>5.5</v>
      </c>
      <c r="C591" s="2">
        <v>1.2</v>
      </c>
      <c r="D591" s="4">
        <f t="shared" si="27"/>
        <v>6.6</v>
      </c>
      <c r="E591" s="4">
        <f t="shared" si="28"/>
        <v>236.62710000000001</v>
      </c>
      <c r="F591" s="4">
        <f t="shared" si="29"/>
        <v>7.0271000000000186</v>
      </c>
      <c r="G591" s="2">
        <v>2023</v>
      </c>
    </row>
    <row r="592" spans="1:7" x14ac:dyDescent="0.2">
      <c r="A592" s="20">
        <v>45000.738761574074</v>
      </c>
      <c r="B592" s="2">
        <v>5.51</v>
      </c>
      <c r="C592" s="2">
        <v>1.2</v>
      </c>
      <c r="D592" s="4">
        <f t="shared" si="27"/>
        <v>6.6119999999999992</v>
      </c>
      <c r="E592" s="4">
        <f t="shared" si="28"/>
        <v>236.63910000000001</v>
      </c>
      <c r="F592" s="4">
        <f t="shared" si="29"/>
        <v>7.039100000000019</v>
      </c>
      <c r="G592" s="2">
        <v>2023</v>
      </c>
    </row>
    <row r="593" spans="1:7" x14ac:dyDescent="0.2">
      <c r="A593" s="20">
        <v>45000.74322916667</v>
      </c>
      <c r="B593" s="2">
        <v>5.52</v>
      </c>
      <c r="C593" s="2">
        <v>1.2</v>
      </c>
      <c r="D593" s="4">
        <f t="shared" si="27"/>
        <v>6.6239999999999997</v>
      </c>
      <c r="E593" s="4">
        <f t="shared" si="28"/>
        <v>236.65110000000001</v>
      </c>
      <c r="F593" s="4">
        <f t="shared" si="29"/>
        <v>7.0511000000000195</v>
      </c>
      <c r="G593" s="2">
        <v>2023</v>
      </c>
    </row>
    <row r="594" spans="1:7" x14ac:dyDescent="0.2">
      <c r="A594" s="20">
        <v>45000.746817129628</v>
      </c>
      <c r="B594" s="2">
        <v>5.53</v>
      </c>
      <c r="C594" s="2">
        <v>1.2</v>
      </c>
      <c r="D594" s="4">
        <f t="shared" si="27"/>
        <v>6.6360000000000001</v>
      </c>
      <c r="E594" s="4">
        <f t="shared" si="28"/>
        <v>236.66310000000001</v>
      </c>
      <c r="F594" s="4">
        <f t="shared" si="29"/>
        <v>7.0631000000000199</v>
      </c>
      <c r="G594" s="2">
        <v>2023</v>
      </c>
    </row>
    <row r="595" spans="1:7" x14ac:dyDescent="0.2">
      <c r="A595" s="20">
        <v>45000.753275462965</v>
      </c>
      <c r="B595" s="2">
        <v>5.54</v>
      </c>
      <c r="C595" s="2">
        <v>1.2</v>
      </c>
      <c r="D595" s="4">
        <f t="shared" si="27"/>
        <v>6.6479999999999997</v>
      </c>
      <c r="E595" s="4">
        <f t="shared" si="28"/>
        <v>236.67510000000001</v>
      </c>
      <c r="F595" s="4">
        <f t="shared" si="29"/>
        <v>7.0751000000000204</v>
      </c>
      <c r="G595" s="2">
        <v>2023</v>
      </c>
    </row>
    <row r="596" spans="1:7" x14ac:dyDescent="0.2">
      <c r="A596" s="20">
        <v>45000.76158564815</v>
      </c>
      <c r="B596" s="2">
        <v>5.55</v>
      </c>
      <c r="C596" s="2">
        <v>1.2</v>
      </c>
      <c r="D596" s="4">
        <f t="shared" si="27"/>
        <v>6.6599999999999993</v>
      </c>
      <c r="E596" s="4">
        <f t="shared" si="28"/>
        <v>236.68710000000002</v>
      </c>
      <c r="F596" s="4">
        <f t="shared" si="29"/>
        <v>7.0871000000000208</v>
      </c>
      <c r="G596" s="2">
        <v>2023</v>
      </c>
    </row>
    <row r="597" spans="1:7" x14ac:dyDescent="0.2">
      <c r="A597" s="20">
        <v>45000.765983796293</v>
      </c>
      <c r="B597" s="2">
        <v>5.56</v>
      </c>
      <c r="C597" s="2">
        <v>1.2</v>
      </c>
      <c r="D597" s="4">
        <f t="shared" si="27"/>
        <v>6.6719999999999997</v>
      </c>
      <c r="E597" s="4">
        <f t="shared" si="28"/>
        <v>236.69910000000002</v>
      </c>
      <c r="F597" s="4">
        <f t="shared" si="29"/>
        <v>7.0991000000000213</v>
      </c>
      <c r="G597" s="2">
        <v>2023</v>
      </c>
    </row>
    <row r="598" spans="1:7" x14ac:dyDescent="0.2">
      <c r="A598" s="20">
        <v>45000.768784722219</v>
      </c>
      <c r="B598" s="2">
        <v>5.57</v>
      </c>
      <c r="C598" s="2">
        <v>1.2</v>
      </c>
      <c r="D598" s="4">
        <f t="shared" si="27"/>
        <v>6.6840000000000002</v>
      </c>
      <c r="E598" s="4">
        <f t="shared" si="28"/>
        <v>236.71110000000002</v>
      </c>
      <c r="F598" s="4">
        <f t="shared" si="29"/>
        <v>7.1111000000000217</v>
      </c>
      <c r="G598" s="2">
        <v>2023</v>
      </c>
    </row>
    <row r="599" spans="1:7" x14ac:dyDescent="0.2">
      <c r="A599" s="20">
        <v>45000.776550925926</v>
      </c>
      <c r="B599" s="2">
        <v>5.58</v>
      </c>
      <c r="C599" s="2">
        <v>1.2</v>
      </c>
      <c r="D599" s="4">
        <f t="shared" si="27"/>
        <v>6.6959999999999997</v>
      </c>
      <c r="E599" s="4">
        <f t="shared" si="28"/>
        <v>236.72310000000002</v>
      </c>
      <c r="F599" s="4">
        <f t="shared" si="29"/>
        <v>7.1231000000000222</v>
      </c>
      <c r="G599" s="2">
        <v>2023</v>
      </c>
    </row>
    <row r="600" spans="1:7" x14ac:dyDescent="0.2">
      <c r="A600" s="20">
        <v>45000.791574074072</v>
      </c>
      <c r="B600" s="2">
        <v>5.59</v>
      </c>
      <c r="C600" s="2">
        <v>1.2</v>
      </c>
      <c r="D600" s="4">
        <f t="shared" si="27"/>
        <v>6.7079999999999993</v>
      </c>
      <c r="E600" s="4">
        <f t="shared" si="28"/>
        <v>236.73510000000002</v>
      </c>
      <c r="F600" s="4">
        <f t="shared" si="29"/>
        <v>7.1351000000000226</v>
      </c>
      <c r="G600" s="2">
        <v>2023</v>
      </c>
    </row>
    <row r="601" spans="1:7" x14ac:dyDescent="0.2">
      <c r="A601" s="20">
        <v>45001.406967592593</v>
      </c>
      <c r="B601" s="2">
        <v>5.6</v>
      </c>
      <c r="C601" s="2">
        <v>1.2</v>
      </c>
      <c r="D601" s="4">
        <f t="shared" si="27"/>
        <v>6.72</v>
      </c>
      <c r="E601" s="4">
        <f t="shared" si="28"/>
        <v>236.74710000000002</v>
      </c>
      <c r="F601" s="4">
        <f t="shared" si="29"/>
        <v>7.1471000000000231</v>
      </c>
      <c r="G601" s="2">
        <v>2023</v>
      </c>
    </row>
    <row r="602" spans="1:7" x14ac:dyDescent="0.2">
      <c r="A602" s="20">
        <v>45001.408356481479</v>
      </c>
      <c r="B602" s="2">
        <v>5.61</v>
      </c>
      <c r="C602" s="2">
        <v>1.2</v>
      </c>
      <c r="D602" s="4">
        <f t="shared" si="27"/>
        <v>6.7320000000000002</v>
      </c>
      <c r="E602" s="4">
        <f t="shared" si="28"/>
        <v>236.75910000000002</v>
      </c>
      <c r="F602" s="4">
        <f t="shared" si="29"/>
        <v>7.1591000000000236</v>
      </c>
      <c r="G602" s="2">
        <v>2023</v>
      </c>
    </row>
    <row r="603" spans="1:7" x14ac:dyDescent="0.2">
      <c r="A603" s="20">
        <v>45001.409895833334</v>
      </c>
      <c r="B603" s="2">
        <v>5.62</v>
      </c>
      <c r="C603" s="2">
        <v>1.2</v>
      </c>
      <c r="D603" s="4">
        <f t="shared" si="27"/>
        <v>6.7439999999999998</v>
      </c>
      <c r="E603" s="4">
        <f t="shared" si="28"/>
        <v>236.77110000000002</v>
      </c>
      <c r="F603" s="4">
        <f t="shared" si="29"/>
        <v>7.171100000000024</v>
      </c>
      <c r="G603" s="2">
        <v>2023</v>
      </c>
    </row>
    <row r="604" spans="1:7" x14ac:dyDescent="0.2">
      <c r="A604" s="20">
        <v>45001.412141203706</v>
      </c>
      <c r="B604" s="2">
        <v>5.63</v>
      </c>
      <c r="C604" s="2">
        <v>1.2</v>
      </c>
      <c r="D604" s="4">
        <f t="shared" si="27"/>
        <v>6.7559999999999993</v>
      </c>
      <c r="E604" s="4">
        <f t="shared" si="28"/>
        <v>236.78310000000002</v>
      </c>
      <c r="F604" s="4">
        <f t="shared" si="29"/>
        <v>7.1831000000000245</v>
      </c>
      <c r="G604" s="2">
        <v>2023</v>
      </c>
    </row>
    <row r="605" spans="1:7" x14ac:dyDescent="0.2">
      <c r="A605" s="20">
        <v>45001.414293981485</v>
      </c>
      <c r="B605" s="2">
        <v>5.64</v>
      </c>
      <c r="C605" s="2">
        <v>1.2</v>
      </c>
      <c r="D605" s="4">
        <f t="shared" si="27"/>
        <v>6.7679999999999998</v>
      </c>
      <c r="E605" s="4">
        <f t="shared" si="28"/>
        <v>236.79510000000002</v>
      </c>
      <c r="F605" s="4">
        <f t="shared" si="29"/>
        <v>7.1951000000000249</v>
      </c>
      <c r="G605" s="2">
        <v>2023</v>
      </c>
    </row>
    <row r="606" spans="1:7" x14ac:dyDescent="0.2">
      <c r="A606" s="20">
        <v>45001.41715277778</v>
      </c>
      <c r="B606" s="2">
        <v>5.65</v>
      </c>
      <c r="C606" s="2">
        <v>1.2</v>
      </c>
      <c r="D606" s="4">
        <f t="shared" si="27"/>
        <v>6.78</v>
      </c>
      <c r="E606" s="4">
        <f t="shared" si="28"/>
        <v>236.80710000000002</v>
      </c>
      <c r="F606" s="4">
        <f t="shared" si="29"/>
        <v>7.2071000000000254</v>
      </c>
      <c r="G606" s="2">
        <v>2023</v>
      </c>
    </row>
    <row r="607" spans="1:7" x14ac:dyDescent="0.2">
      <c r="A607" s="20">
        <v>45001.419745370367</v>
      </c>
      <c r="B607" s="2">
        <v>5.66</v>
      </c>
      <c r="C607" s="2">
        <v>1.2</v>
      </c>
      <c r="D607" s="4">
        <f t="shared" ref="D607:D670" si="30">B607*C607</f>
        <v>6.7919999999999998</v>
      </c>
      <c r="E607" s="4">
        <f t="shared" si="28"/>
        <v>236.81910000000002</v>
      </c>
      <c r="F607" s="4">
        <f t="shared" si="29"/>
        <v>7.2191000000000258</v>
      </c>
      <c r="G607" s="2">
        <v>2023</v>
      </c>
    </row>
    <row r="608" spans="1:7" x14ac:dyDescent="0.2">
      <c r="A608" s="20">
        <v>45001.424039351848</v>
      </c>
      <c r="B608" s="2">
        <v>5.67</v>
      </c>
      <c r="C608" s="2">
        <v>1.2</v>
      </c>
      <c r="D608" s="4">
        <f t="shared" si="30"/>
        <v>6.8039999999999994</v>
      </c>
      <c r="E608" s="4">
        <f t="shared" si="28"/>
        <v>236.83110000000002</v>
      </c>
      <c r="F608" s="4">
        <f t="shared" si="29"/>
        <v>7.2311000000000263</v>
      </c>
      <c r="G608" s="2">
        <v>2023</v>
      </c>
    </row>
    <row r="609" spans="1:7" x14ac:dyDescent="0.2">
      <c r="A609" s="20">
        <v>45001.428020833337</v>
      </c>
      <c r="B609" s="2">
        <v>5.68</v>
      </c>
      <c r="C609" s="2">
        <v>1.2</v>
      </c>
      <c r="D609" s="4">
        <f t="shared" si="30"/>
        <v>6.8159999999999998</v>
      </c>
      <c r="E609" s="4">
        <f t="shared" si="28"/>
        <v>236.84310000000002</v>
      </c>
      <c r="F609" s="4">
        <f t="shared" si="29"/>
        <v>7.2431000000000267</v>
      </c>
      <c r="G609" s="2">
        <v>2023</v>
      </c>
    </row>
    <row r="610" spans="1:7" x14ac:dyDescent="0.2">
      <c r="A610" s="20">
        <v>45001.433125000003</v>
      </c>
      <c r="B610" s="2">
        <v>5.69</v>
      </c>
      <c r="C610" s="2">
        <v>1.2</v>
      </c>
      <c r="D610" s="4">
        <f t="shared" si="30"/>
        <v>6.8280000000000003</v>
      </c>
      <c r="E610" s="4">
        <f t="shared" si="28"/>
        <v>236.85510000000002</v>
      </c>
      <c r="F610" s="4">
        <f t="shared" si="29"/>
        <v>7.2551000000000272</v>
      </c>
      <c r="G610" s="2">
        <v>2023</v>
      </c>
    </row>
    <row r="611" spans="1:7" x14ac:dyDescent="0.2">
      <c r="A611" s="20">
        <v>45001.43854166667</v>
      </c>
      <c r="B611" s="2">
        <v>5.7</v>
      </c>
      <c r="C611" s="2">
        <v>1.2</v>
      </c>
      <c r="D611" s="4">
        <f t="shared" si="30"/>
        <v>6.84</v>
      </c>
      <c r="E611" s="4">
        <f t="shared" si="28"/>
        <v>236.86710000000002</v>
      </c>
      <c r="F611" s="4">
        <f t="shared" si="29"/>
        <v>7.2671000000000276</v>
      </c>
      <c r="G611" s="2">
        <v>2023</v>
      </c>
    </row>
    <row r="612" spans="1:7" x14ac:dyDescent="0.2">
      <c r="A612" s="20">
        <v>45001.448298611111</v>
      </c>
      <c r="B612" s="2">
        <v>5.71</v>
      </c>
      <c r="C612" s="2">
        <v>1.2</v>
      </c>
      <c r="D612" s="4">
        <f t="shared" si="30"/>
        <v>6.8519999999999994</v>
      </c>
      <c r="E612" s="4">
        <f t="shared" si="28"/>
        <v>236.87910000000002</v>
      </c>
      <c r="F612" s="4">
        <f t="shared" si="29"/>
        <v>7.2791000000000281</v>
      </c>
      <c r="G612" s="2">
        <v>2023</v>
      </c>
    </row>
    <row r="613" spans="1:7" x14ac:dyDescent="0.2">
      <c r="A613" s="20">
        <v>45001.45925925926</v>
      </c>
      <c r="B613" s="2">
        <v>5.72</v>
      </c>
      <c r="C613" s="2">
        <v>1.2</v>
      </c>
      <c r="D613" s="4">
        <f t="shared" si="30"/>
        <v>6.8639999999999999</v>
      </c>
      <c r="E613" s="4">
        <f t="shared" si="28"/>
        <v>236.89110000000002</v>
      </c>
      <c r="F613" s="4">
        <f t="shared" si="29"/>
        <v>7.2911000000000286</v>
      </c>
      <c r="G613" s="2">
        <v>2023</v>
      </c>
    </row>
    <row r="614" spans="1:7" x14ac:dyDescent="0.2">
      <c r="A614" s="20">
        <v>45001.464189814818</v>
      </c>
      <c r="B614" s="2">
        <v>5.73</v>
      </c>
      <c r="C614" s="2">
        <v>1.2</v>
      </c>
      <c r="D614" s="4">
        <f t="shared" si="30"/>
        <v>6.8760000000000003</v>
      </c>
      <c r="E614" s="4">
        <f t="shared" si="28"/>
        <v>236.90310000000002</v>
      </c>
      <c r="F614" s="4">
        <f t="shared" si="29"/>
        <v>7.303100000000029</v>
      </c>
      <c r="G614" s="2">
        <v>2023</v>
      </c>
    </row>
    <row r="615" spans="1:7" x14ac:dyDescent="0.2">
      <c r="A615" s="20">
        <v>45001.468854166669</v>
      </c>
      <c r="B615" s="2">
        <v>5.74</v>
      </c>
      <c r="C615" s="2">
        <v>1.2</v>
      </c>
      <c r="D615" s="4">
        <f t="shared" si="30"/>
        <v>6.8879999999999999</v>
      </c>
      <c r="E615" s="4">
        <f t="shared" si="28"/>
        <v>236.91510000000002</v>
      </c>
      <c r="F615" s="4">
        <f t="shared" si="29"/>
        <v>7.3151000000000295</v>
      </c>
      <c r="G615" s="2">
        <v>2023</v>
      </c>
    </row>
    <row r="616" spans="1:7" x14ac:dyDescent="0.2">
      <c r="A616" s="20">
        <v>45001.473414351851</v>
      </c>
      <c r="B616" s="2">
        <v>5.75</v>
      </c>
      <c r="C616" s="2">
        <v>1.2</v>
      </c>
      <c r="D616" s="4">
        <f t="shared" si="30"/>
        <v>6.8999999999999995</v>
      </c>
      <c r="E616" s="4">
        <f t="shared" si="28"/>
        <v>236.92710000000002</v>
      </c>
      <c r="F616" s="4">
        <f t="shared" si="29"/>
        <v>7.3271000000000299</v>
      </c>
      <c r="G616" s="2">
        <v>2023</v>
      </c>
    </row>
    <row r="617" spans="1:7" x14ac:dyDescent="0.2">
      <c r="A617" s="20">
        <v>45001.476886574077</v>
      </c>
      <c r="B617" s="2">
        <v>5.76</v>
      </c>
      <c r="C617" s="2">
        <v>1.2</v>
      </c>
      <c r="D617" s="4">
        <f t="shared" si="30"/>
        <v>6.9119999999999999</v>
      </c>
      <c r="E617" s="4">
        <f t="shared" si="28"/>
        <v>236.93910000000002</v>
      </c>
      <c r="F617" s="4">
        <f t="shared" si="29"/>
        <v>7.3391000000000304</v>
      </c>
      <c r="G617" s="2">
        <v>2023</v>
      </c>
    </row>
    <row r="618" spans="1:7" x14ac:dyDescent="0.2">
      <c r="A618" s="20">
        <v>45001.480856481481</v>
      </c>
      <c r="B618" s="2">
        <v>5.77</v>
      </c>
      <c r="C618" s="2">
        <v>1.2</v>
      </c>
      <c r="D618" s="4">
        <f t="shared" si="30"/>
        <v>6.9239999999999995</v>
      </c>
      <c r="E618" s="4">
        <f t="shared" ref="E618:E681" si="31">D618+E$39</f>
        <v>236.95110000000003</v>
      </c>
      <c r="F618" s="4">
        <f t="shared" ref="F618:F681" si="32">E618-229.6</f>
        <v>7.3511000000000308</v>
      </c>
      <c r="G618" s="2">
        <v>2023</v>
      </c>
    </row>
    <row r="619" spans="1:7" x14ac:dyDescent="0.2">
      <c r="A619" s="20">
        <v>45001.484675925924</v>
      </c>
      <c r="B619" s="2">
        <v>5.78</v>
      </c>
      <c r="C619" s="2">
        <v>1.2</v>
      </c>
      <c r="D619" s="4">
        <f t="shared" si="30"/>
        <v>6.9359999999999999</v>
      </c>
      <c r="E619" s="4">
        <f t="shared" si="31"/>
        <v>236.96310000000003</v>
      </c>
      <c r="F619" s="4">
        <f t="shared" si="32"/>
        <v>7.3631000000000313</v>
      </c>
      <c r="G619" s="2">
        <v>2023</v>
      </c>
    </row>
    <row r="620" spans="1:7" x14ac:dyDescent="0.2">
      <c r="A620" s="20">
        <v>45001.490023148152</v>
      </c>
      <c r="B620" s="2">
        <v>5.79</v>
      </c>
      <c r="C620" s="2">
        <v>1.2</v>
      </c>
      <c r="D620" s="4">
        <f t="shared" si="30"/>
        <v>6.9479999999999995</v>
      </c>
      <c r="E620" s="4">
        <f t="shared" si="31"/>
        <v>236.97510000000003</v>
      </c>
      <c r="F620" s="4">
        <f t="shared" si="32"/>
        <v>7.3751000000000317</v>
      </c>
      <c r="G620" s="2">
        <v>2023</v>
      </c>
    </row>
    <row r="621" spans="1:7" x14ac:dyDescent="0.2">
      <c r="A621" s="20">
        <v>45001.493287037039</v>
      </c>
      <c r="B621" s="2">
        <v>5.8</v>
      </c>
      <c r="C621" s="2">
        <v>1.2</v>
      </c>
      <c r="D621" s="4">
        <f t="shared" si="30"/>
        <v>6.96</v>
      </c>
      <c r="E621" s="4">
        <f t="shared" si="31"/>
        <v>236.98710000000003</v>
      </c>
      <c r="F621" s="4">
        <f t="shared" si="32"/>
        <v>7.3871000000000322</v>
      </c>
      <c r="G621" s="2">
        <v>2023</v>
      </c>
    </row>
    <row r="622" spans="1:7" x14ac:dyDescent="0.2">
      <c r="A622" s="20">
        <v>45001.497430555559</v>
      </c>
      <c r="B622" s="2">
        <v>5.81</v>
      </c>
      <c r="C622" s="2">
        <v>1.2</v>
      </c>
      <c r="D622" s="4">
        <f t="shared" si="30"/>
        <v>6.9719999999999995</v>
      </c>
      <c r="E622" s="4">
        <f t="shared" si="31"/>
        <v>236.99910000000003</v>
      </c>
      <c r="F622" s="4">
        <f t="shared" si="32"/>
        <v>7.3991000000000327</v>
      </c>
      <c r="G622" s="2">
        <v>2023</v>
      </c>
    </row>
    <row r="623" spans="1:7" x14ac:dyDescent="0.2">
      <c r="A623" s="20">
        <v>45001.502418981479</v>
      </c>
      <c r="B623" s="2">
        <v>5.82</v>
      </c>
      <c r="C623" s="2">
        <v>1.2</v>
      </c>
      <c r="D623" s="4">
        <f t="shared" si="30"/>
        <v>6.984</v>
      </c>
      <c r="E623" s="4">
        <f t="shared" si="31"/>
        <v>237.01110000000003</v>
      </c>
      <c r="F623" s="4">
        <f t="shared" si="32"/>
        <v>7.4111000000000331</v>
      </c>
      <c r="G623" s="2">
        <v>2023</v>
      </c>
    </row>
    <row r="624" spans="1:7" x14ac:dyDescent="0.2">
      <c r="A624" s="20">
        <v>45001.638368055559</v>
      </c>
      <c r="B624" s="2">
        <v>5.83</v>
      </c>
      <c r="C624" s="2">
        <v>1.2</v>
      </c>
      <c r="D624" s="4">
        <f t="shared" si="30"/>
        <v>6.9959999999999996</v>
      </c>
      <c r="E624" s="4">
        <f t="shared" si="31"/>
        <v>237.02310000000003</v>
      </c>
      <c r="F624" s="4">
        <f t="shared" si="32"/>
        <v>7.4231000000000336</v>
      </c>
      <c r="G624" s="2">
        <v>2023</v>
      </c>
    </row>
    <row r="625" spans="1:7" x14ac:dyDescent="0.2">
      <c r="A625" s="20">
        <v>45002.397268518522</v>
      </c>
      <c r="B625" s="2">
        <v>5.84</v>
      </c>
      <c r="C625" s="2">
        <v>1.2</v>
      </c>
      <c r="D625" s="4">
        <f t="shared" si="30"/>
        <v>7.008</v>
      </c>
      <c r="E625" s="4">
        <f t="shared" si="31"/>
        <v>237.03510000000003</v>
      </c>
      <c r="F625" s="4">
        <f t="shared" si="32"/>
        <v>7.435100000000034</v>
      </c>
      <c r="G625" s="2">
        <v>2023</v>
      </c>
    </row>
    <row r="626" spans="1:7" x14ac:dyDescent="0.2">
      <c r="A626" s="20">
        <v>45002.418194444443</v>
      </c>
      <c r="B626" s="2">
        <v>5.85</v>
      </c>
      <c r="C626" s="2">
        <v>1.2</v>
      </c>
      <c r="D626" s="4">
        <f t="shared" si="30"/>
        <v>7.02</v>
      </c>
      <c r="E626" s="4">
        <f t="shared" si="31"/>
        <v>237.04710000000003</v>
      </c>
      <c r="F626" s="4">
        <f t="shared" si="32"/>
        <v>7.4471000000000345</v>
      </c>
      <c r="G626" s="2">
        <v>2023</v>
      </c>
    </row>
    <row r="627" spans="1:7" x14ac:dyDescent="0.2">
      <c r="A627" s="20">
        <v>45002.423564814817</v>
      </c>
      <c r="B627" s="2">
        <v>5.86</v>
      </c>
      <c r="C627" s="2">
        <v>1.2</v>
      </c>
      <c r="D627" s="4">
        <f t="shared" si="30"/>
        <v>7.032</v>
      </c>
      <c r="E627" s="4">
        <f t="shared" si="31"/>
        <v>237.05910000000003</v>
      </c>
      <c r="F627" s="4">
        <f t="shared" si="32"/>
        <v>7.4591000000000349</v>
      </c>
      <c r="G627" s="2">
        <v>2023</v>
      </c>
    </row>
    <row r="628" spans="1:7" x14ac:dyDescent="0.2">
      <c r="A628" s="20">
        <v>45002.425868055558</v>
      </c>
      <c r="B628" s="2">
        <v>5.87</v>
      </c>
      <c r="C628" s="2">
        <v>1.2</v>
      </c>
      <c r="D628" s="4">
        <f t="shared" si="30"/>
        <v>7.0439999999999996</v>
      </c>
      <c r="E628" s="4">
        <f t="shared" si="31"/>
        <v>237.07110000000003</v>
      </c>
      <c r="F628" s="4">
        <f t="shared" si="32"/>
        <v>7.4711000000000354</v>
      </c>
      <c r="G628" s="2">
        <v>2023</v>
      </c>
    </row>
    <row r="629" spans="1:7" x14ac:dyDescent="0.2">
      <c r="A629" s="20">
        <v>45002.428865740738</v>
      </c>
      <c r="B629" s="2">
        <v>5.88</v>
      </c>
      <c r="C629" s="2">
        <v>1.2</v>
      </c>
      <c r="D629" s="4">
        <f t="shared" si="30"/>
        <v>7.056</v>
      </c>
      <c r="E629" s="4">
        <f t="shared" si="31"/>
        <v>237.08310000000003</v>
      </c>
      <c r="F629" s="4">
        <f t="shared" si="32"/>
        <v>7.4831000000000358</v>
      </c>
      <c r="G629" s="2">
        <v>2023</v>
      </c>
    </row>
    <row r="630" spans="1:7" x14ac:dyDescent="0.2">
      <c r="A630" s="20">
        <v>45002.433564814812</v>
      </c>
      <c r="B630" s="2">
        <v>5.89</v>
      </c>
      <c r="C630" s="2">
        <v>1.2</v>
      </c>
      <c r="D630" s="4">
        <f t="shared" si="30"/>
        <v>7.0679999999999996</v>
      </c>
      <c r="E630" s="4">
        <f t="shared" si="31"/>
        <v>237.09510000000003</v>
      </c>
      <c r="F630" s="4">
        <f t="shared" si="32"/>
        <v>7.4951000000000363</v>
      </c>
      <c r="G630" s="2">
        <v>2023</v>
      </c>
    </row>
    <row r="631" spans="1:7" x14ac:dyDescent="0.2">
      <c r="A631" s="20">
        <v>45002.438159722224</v>
      </c>
      <c r="B631" s="2">
        <v>5.9</v>
      </c>
      <c r="C631" s="2">
        <v>1.2</v>
      </c>
      <c r="D631" s="4">
        <f t="shared" si="30"/>
        <v>7.08</v>
      </c>
      <c r="E631" s="4">
        <f t="shared" si="31"/>
        <v>237.10710000000003</v>
      </c>
      <c r="F631" s="4">
        <f t="shared" si="32"/>
        <v>7.5071000000000367</v>
      </c>
      <c r="G631" s="2">
        <v>2023</v>
      </c>
    </row>
    <row r="632" spans="1:7" x14ac:dyDescent="0.2">
      <c r="A632" s="20">
        <v>45002.444548611114</v>
      </c>
      <c r="B632" s="2">
        <v>5.91</v>
      </c>
      <c r="C632" s="2">
        <v>1.2</v>
      </c>
      <c r="D632" s="4">
        <f t="shared" si="30"/>
        <v>7.0919999999999996</v>
      </c>
      <c r="E632" s="4">
        <f t="shared" si="31"/>
        <v>237.11910000000003</v>
      </c>
      <c r="F632" s="4">
        <f t="shared" si="32"/>
        <v>7.5191000000000372</v>
      </c>
      <c r="G632" s="2">
        <v>2023</v>
      </c>
    </row>
    <row r="633" spans="1:7" x14ac:dyDescent="0.2">
      <c r="A633" s="20">
        <v>45002.467060185183</v>
      </c>
      <c r="B633" s="2">
        <v>5.92</v>
      </c>
      <c r="C633" s="2">
        <v>1.2</v>
      </c>
      <c r="D633" s="4">
        <f t="shared" si="30"/>
        <v>7.1040000000000001</v>
      </c>
      <c r="E633" s="4">
        <f t="shared" si="31"/>
        <v>237.13110000000003</v>
      </c>
      <c r="F633" s="4">
        <f t="shared" si="32"/>
        <v>7.5311000000000377</v>
      </c>
      <c r="G633" s="2">
        <v>2023</v>
      </c>
    </row>
    <row r="634" spans="1:7" x14ac:dyDescent="0.2">
      <c r="A634" s="20">
        <v>45002.473449074074</v>
      </c>
      <c r="B634" s="2">
        <v>5.93</v>
      </c>
      <c r="C634" s="2">
        <v>1.2</v>
      </c>
      <c r="D634" s="4">
        <f t="shared" si="30"/>
        <v>7.1159999999999997</v>
      </c>
      <c r="E634" s="4">
        <f t="shared" si="31"/>
        <v>237.1431</v>
      </c>
      <c r="F634" s="4">
        <f t="shared" si="32"/>
        <v>7.5431000000000097</v>
      </c>
      <c r="G634" s="2">
        <v>2023</v>
      </c>
    </row>
    <row r="635" spans="1:7" x14ac:dyDescent="0.2">
      <c r="A635" s="20">
        <v>45002.484317129631</v>
      </c>
      <c r="B635" s="2">
        <v>5.94</v>
      </c>
      <c r="C635" s="2">
        <v>1.2</v>
      </c>
      <c r="D635" s="4">
        <f t="shared" si="30"/>
        <v>7.1280000000000001</v>
      </c>
      <c r="E635" s="4">
        <f t="shared" si="31"/>
        <v>237.1551</v>
      </c>
      <c r="F635" s="4">
        <f t="shared" si="32"/>
        <v>7.5551000000000101</v>
      </c>
      <c r="G635" s="2">
        <v>2023</v>
      </c>
    </row>
    <row r="636" spans="1:7" x14ac:dyDescent="0.2">
      <c r="A636" s="20">
        <v>45002.491469907407</v>
      </c>
      <c r="B636" s="2">
        <v>5.95</v>
      </c>
      <c r="C636" s="2">
        <v>1.2</v>
      </c>
      <c r="D636" s="4">
        <f t="shared" si="30"/>
        <v>7.14</v>
      </c>
      <c r="E636" s="4">
        <f t="shared" si="31"/>
        <v>237.1671</v>
      </c>
      <c r="F636" s="4">
        <f t="shared" si="32"/>
        <v>7.5671000000000106</v>
      </c>
      <c r="G636" s="2">
        <v>2023</v>
      </c>
    </row>
    <row r="637" spans="1:7" x14ac:dyDescent="0.2">
      <c r="A637" s="20">
        <v>45002.492175925923</v>
      </c>
      <c r="B637" s="2">
        <v>5.96</v>
      </c>
      <c r="C637" s="2">
        <v>1.2</v>
      </c>
      <c r="D637" s="4">
        <f t="shared" si="30"/>
        <v>7.1520000000000001</v>
      </c>
      <c r="E637" s="4">
        <f t="shared" si="31"/>
        <v>237.17910000000001</v>
      </c>
      <c r="F637" s="4">
        <f t="shared" si="32"/>
        <v>7.5791000000000111</v>
      </c>
      <c r="G637" s="2">
        <v>2023</v>
      </c>
    </row>
    <row r="638" spans="1:7" x14ac:dyDescent="0.2">
      <c r="A638" s="20">
        <v>45002.493402777778</v>
      </c>
      <c r="B638" s="2">
        <v>5.97</v>
      </c>
      <c r="C638" s="2">
        <v>1.2</v>
      </c>
      <c r="D638" s="4">
        <f t="shared" si="30"/>
        <v>7.1639999999999997</v>
      </c>
      <c r="E638" s="4">
        <f t="shared" si="31"/>
        <v>237.19110000000001</v>
      </c>
      <c r="F638" s="4">
        <f t="shared" si="32"/>
        <v>7.5911000000000115</v>
      </c>
      <c r="G638" s="2">
        <v>2023</v>
      </c>
    </row>
    <row r="639" spans="1:7" x14ac:dyDescent="0.2">
      <c r="A639" s="20">
        <v>45002.494409722225</v>
      </c>
      <c r="B639" s="2">
        <v>5.98</v>
      </c>
      <c r="C639" s="2">
        <v>1.2</v>
      </c>
      <c r="D639" s="4">
        <f t="shared" si="30"/>
        <v>7.1760000000000002</v>
      </c>
      <c r="E639" s="4">
        <f t="shared" si="31"/>
        <v>237.20310000000001</v>
      </c>
      <c r="F639" s="4">
        <f t="shared" si="32"/>
        <v>7.603100000000012</v>
      </c>
      <c r="G639" s="2">
        <v>2023</v>
      </c>
    </row>
    <row r="640" spans="1:7" x14ac:dyDescent="0.2">
      <c r="A640" s="20">
        <v>45002.495983796296</v>
      </c>
      <c r="B640" s="2">
        <v>5.99</v>
      </c>
      <c r="C640" s="2">
        <v>1.2</v>
      </c>
      <c r="D640" s="4">
        <f t="shared" si="30"/>
        <v>7.1879999999999997</v>
      </c>
      <c r="E640" s="4">
        <f t="shared" si="31"/>
        <v>237.21510000000001</v>
      </c>
      <c r="F640" s="4">
        <f t="shared" si="32"/>
        <v>7.6151000000000124</v>
      </c>
      <c r="G640" s="2">
        <v>2023</v>
      </c>
    </row>
    <row r="641" spans="1:7" x14ac:dyDescent="0.2">
      <c r="A641" s="20">
        <v>45002.497627314813</v>
      </c>
      <c r="B641" s="2">
        <v>6</v>
      </c>
      <c r="C641" s="2">
        <v>1.2</v>
      </c>
      <c r="D641" s="4">
        <f t="shared" si="30"/>
        <v>7.1999999999999993</v>
      </c>
      <c r="E641" s="4">
        <f t="shared" si="31"/>
        <v>237.22710000000001</v>
      </c>
      <c r="F641" s="4">
        <f t="shared" si="32"/>
        <v>7.6271000000000129</v>
      </c>
      <c r="G641" s="2">
        <v>2023</v>
      </c>
    </row>
    <row r="642" spans="1:7" x14ac:dyDescent="0.2">
      <c r="A642" s="20">
        <v>45002.499907407408</v>
      </c>
      <c r="B642" s="2">
        <v>6.01</v>
      </c>
      <c r="C642" s="2">
        <v>1.2</v>
      </c>
      <c r="D642" s="4">
        <f t="shared" si="30"/>
        <v>7.2119999999999997</v>
      </c>
      <c r="E642" s="4">
        <f t="shared" si="31"/>
        <v>237.23910000000001</v>
      </c>
      <c r="F642" s="4">
        <f t="shared" si="32"/>
        <v>7.6391000000000133</v>
      </c>
      <c r="G642" s="2">
        <v>2023</v>
      </c>
    </row>
    <row r="643" spans="1:7" x14ac:dyDescent="0.2">
      <c r="A643" s="20">
        <v>45002.502025462964</v>
      </c>
      <c r="B643" s="2">
        <v>6.02</v>
      </c>
      <c r="C643" s="2">
        <v>1.2</v>
      </c>
      <c r="D643" s="4">
        <f t="shared" si="30"/>
        <v>7.2239999999999993</v>
      </c>
      <c r="E643" s="4">
        <f t="shared" si="31"/>
        <v>237.25110000000001</v>
      </c>
      <c r="F643" s="4">
        <f t="shared" si="32"/>
        <v>7.6511000000000138</v>
      </c>
      <c r="G643" s="2">
        <v>2023</v>
      </c>
    </row>
    <row r="644" spans="1:7" x14ac:dyDescent="0.2">
      <c r="A644" s="20">
        <v>45002.505613425928</v>
      </c>
      <c r="B644" s="2">
        <v>6.03</v>
      </c>
      <c r="C644" s="2">
        <v>1.2</v>
      </c>
      <c r="D644" s="4">
        <f t="shared" si="30"/>
        <v>7.2359999999999998</v>
      </c>
      <c r="E644" s="4">
        <f t="shared" si="31"/>
        <v>237.26310000000001</v>
      </c>
      <c r="F644" s="4">
        <f t="shared" si="32"/>
        <v>7.6631000000000142</v>
      </c>
      <c r="G644" s="2">
        <v>2023</v>
      </c>
    </row>
    <row r="645" spans="1:7" x14ac:dyDescent="0.2">
      <c r="A645" s="20">
        <v>45002.508796296293</v>
      </c>
      <c r="B645" s="2">
        <v>6.04</v>
      </c>
      <c r="C645" s="2">
        <v>1.2</v>
      </c>
      <c r="D645" s="4">
        <f t="shared" si="30"/>
        <v>7.2479999999999993</v>
      </c>
      <c r="E645" s="4">
        <f t="shared" si="31"/>
        <v>237.27510000000001</v>
      </c>
      <c r="F645" s="4">
        <f t="shared" si="32"/>
        <v>7.6751000000000147</v>
      </c>
      <c r="G645" s="2">
        <v>2023</v>
      </c>
    </row>
    <row r="646" spans="1:7" x14ac:dyDescent="0.2">
      <c r="A646" s="20">
        <v>45002.511678240742</v>
      </c>
      <c r="B646" s="2">
        <v>6.05</v>
      </c>
      <c r="C646" s="2">
        <v>1.2</v>
      </c>
      <c r="D646" s="4">
        <f t="shared" si="30"/>
        <v>7.26</v>
      </c>
      <c r="E646" s="4">
        <f t="shared" si="31"/>
        <v>237.28710000000001</v>
      </c>
      <c r="F646" s="4">
        <f t="shared" si="32"/>
        <v>7.6871000000000151</v>
      </c>
      <c r="G646" s="2">
        <v>2023</v>
      </c>
    </row>
    <row r="647" spans="1:7" x14ac:dyDescent="0.2">
      <c r="A647" s="20">
        <v>45002.513761574075</v>
      </c>
      <c r="B647" s="2">
        <v>6.06</v>
      </c>
      <c r="C647" s="2">
        <v>1.2</v>
      </c>
      <c r="D647" s="4">
        <f t="shared" si="30"/>
        <v>7.2719999999999994</v>
      </c>
      <c r="E647" s="4">
        <f t="shared" si="31"/>
        <v>237.29910000000001</v>
      </c>
      <c r="F647" s="4">
        <f t="shared" si="32"/>
        <v>7.6991000000000156</v>
      </c>
      <c r="G647" s="2">
        <v>2023</v>
      </c>
    </row>
    <row r="648" spans="1:7" x14ac:dyDescent="0.2">
      <c r="A648" s="20">
        <v>45002.517951388887</v>
      </c>
      <c r="B648" s="2">
        <v>6.07</v>
      </c>
      <c r="C648" s="2">
        <v>1.2</v>
      </c>
      <c r="D648" s="4">
        <f t="shared" si="30"/>
        <v>7.2839999999999998</v>
      </c>
      <c r="E648" s="4">
        <f t="shared" si="31"/>
        <v>237.31110000000001</v>
      </c>
      <c r="F648" s="4">
        <f t="shared" si="32"/>
        <v>7.7111000000000161</v>
      </c>
      <c r="G648" s="2">
        <v>2023</v>
      </c>
    </row>
    <row r="649" spans="1:7" x14ac:dyDescent="0.2">
      <c r="A649" s="20">
        <v>45004.655138888891</v>
      </c>
      <c r="B649" s="2">
        <v>6.08</v>
      </c>
      <c r="C649" s="2">
        <v>1.2</v>
      </c>
      <c r="D649" s="4">
        <f t="shared" si="30"/>
        <v>7.2959999999999994</v>
      </c>
      <c r="E649" s="4">
        <f t="shared" si="31"/>
        <v>237.32310000000001</v>
      </c>
      <c r="F649" s="4">
        <f t="shared" si="32"/>
        <v>7.7231000000000165</v>
      </c>
      <c r="G649" s="2">
        <v>2023</v>
      </c>
    </row>
    <row r="650" spans="1:7" x14ac:dyDescent="0.2">
      <c r="A650" s="20">
        <v>45004.689375000002</v>
      </c>
      <c r="B650" s="2">
        <v>6.09</v>
      </c>
      <c r="C650" s="2">
        <v>1.2</v>
      </c>
      <c r="D650" s="4">
        <f t="shared" si="30"/>
        <v>7.3079999999999998</v>
      </c>
      <c r="E650" s="4">
        <f t="shared" si="31"/>
        <v>237.33510000000001</v>
      </c>
      <c r="F650" s="4">
        <f t="shared" si="32"/>
        <v>7.735100000000017</v>
      </c>
      <c r="G650" s="2">
        <v>2023</v>
      </c>
    </row>
    <row r="651" spans="1:7" x14ac:dyDescent="0.2">
      <c r="A651" s="20">
        <v>45004.710358796299</v>
      </c>
      <c r="B651" s="2">
        <v>6.1</v>
      </c>
      <c r="C651" s="2">
        <v>1.2</v>
      </c>
      <c r="D651" s="4">
        <f t="shared" si="30"/>
        <v>7.3199999999999994</v>
      </c>
      <c r="E651" s="4">
        <f t="shared" si="31"/>
        <v>237.34710000000001</v>
      </c>
      <c r="F651" s="4">
        <f t="shared" si="32"/>
        <v>7.7471000000000174</v>
      </c>
      <c r="G651" s="2">
        <v>2023</v>
      </c>
    </row>
    <row r="652" spans="1:7" x14ac:dyDescent="0.2">
      <c r="A652" s="20">
        <v>45005.400023148148</v>
      </c>
      <c r="B652" s="2">
        <v>6.11</v>
      </c>
      <c r="C652" s="2">
        <v>1.2</v>
      </c>
      <c r="D652" s="4">
        <f t="shared" si="30"/>
        <v>7.3319999999999999</v>
      </c>
      <c r="E652" s="4">
        <f t="shared" si="31"/>
        <v>237.35910000000001</v>
      </c>
      <c r="F652" s="4">
        <f t="shared" si="32"/>
        <v>7.7591000000000179</v>
      </c>
      <c r="G652" s="2">
        <v>2023</v>
      </c>
    </row>
    <row r="653" spans="1:7" x14ac:dyDescent="0.2">
      <c r="A653" s="20">
        <v>45005.411215277774</v>
      </c>
      <c r="B653" s="2">
        <v>6.12</v>
      </c>
      <c r="C653" s="2">
        <v>1.2</v>
      </c>
      <c r="D653" s="4">
        <f t="shared" si="30"/>
        <v>7.3439999999999994</v>
      </c>
      <c r="E653" s="4">
        <f t="shared" si="31"/>
        <v>237.37110000000001</v>
      </c>
      <c r="F653" s="4">
        <f t="shared" si="32"/>
        <v>7.7711000000000183</v>
      </c>
      <c r="G653" s="2">
        <v>2023</v>
      </c>
    </row>
    <row r="654" spans="1:7" x14ac:dyDescent="0.2">
      <c r="A654" s="20">
        <v>45005.423298611109</v>
      </c>
      <c r="B654" s="2">
        <v>6.13</v>
      </c>
      <c r="C654" s="2">
        <v>1.2</v>
      </c>
      <c r="D654" s="4">
        <f t="shared" si="30"/>
        <v>7.3559999999999999</v>
      </c>
      <c r="E654" s="4">
        <f t="shared" si="31"/>
        <v>237.38310000000001</v>
      </c>
      <c r="F654" s="4">
        <f t="shared" si="32"/>
        <v>7.7831000000000188</v>
      </c>
      <c r="G654" s="2">
        <v>2023</v>
      </c>
    </row>
    <row r="655" spans="1:7" x14ac:dyDescent="0.2">
      <c r="A655" s="20">
        <v>45005.432500000003</v>
      </c>
      <c r="B655" s="2">
        <v>6.14</v>
      </c>
      <c r="C655" s="2">
        <v>1.2</v>
      </c>
      <c r="D655" s="4">
        <f t="shared" si="30"/>
        <v>7.3679999999999994</v>
      </c>
      <c r="E655" s="4">
        <f t="shared" si="31"/>
        <v>237.39510000000001</v>
      </c>
      <c r="F655" s="4">
        <f t="shared" si="32"/>
        <v>7.7951000000000192</v>
      </c>
      <c r="G655" s="2">
        <v>2023</v>
      </c>
    </row>
    <row r="656" spans="1:7" x14ac:dyDescent="0.2">
      <c r="A656" s="20">
        <v>45005.443020833336</v>
      </c>
      <c r="B656" s="2">
        <v>6.15</v>
      </c>
      <c r="C656" s="2">
        <v>1.2</v>
      </c>
      <c r="D656" s="4">
        <f t="shared" si="30"/>
        <v>7.38</v>
      </c>
      <c r="E656" s="4">
        <f t="shared" si="31"/>
        <v>237.40710000000001</v>
      </c>
      <c r="F656" s="4">
        <f t="shared" si="32"/>
        <v>7.8071000000000197</v>
      </c>
      <c r="G656" s="2">
        <v>2023</v>
      </c>
    </row>
    <row r="657" spans="1:7" x14ac:dyDescent="0.2">
      <c r="A657" s="20">
        <v>45005.448414351849</v>
      </c>
      <c r="B657" s="2">
        <v>6.16</v>
      </c>
      <c r="C657" s="2">
        <v>1.2</v>
      </c>
      <c r="D657" s="4">
        <f t="shared" si="30"/>
        <v>7.3919999999999995</v>
      </c>
      <c r="E657" s="4">
        <f t="shared" si="31"/>
        <v>237.41910000000001</v>
      </c>
      <c r="F657" s="4">
        <f t="shared" si="32"/>
        <v>7.8191000000000201</v>
      </c>
      <c r="G657" s="2">
        <v>2023</v>
      </c>
    </row>
    <row r="658" spans="1:7" x14ac:dyDescent="0.2">
      <c r="A658" s="20">
        <v>45005.449374999997</v>
      </c>
      <c r="B658" s="2">
        <v>6.17</v>
      </c>
      <c r="C658" s="2">
        <v>1.2</v>
      </c>
      <c r="D658" s="4">
        <f t="shared" si="30"/>
        <v>7.4039999999999999</v>
      </c>
      <c r="E658" s="4">
        <f t="shared" si="31"/>
        <v>237.43110000000001</v>
      </c>
      <c r="F658" s="4">
        <f t="shared" si="32"/>
        <v>7.8311000000000206</v>
      </c>
      <c r="G658" s="2">
        <v>2023</v>
      </c>
    </row>
    <row r="659" spans="1:7" x14ac:dyDescent="0.2">
      <c r="A659" s="20">
        <v>45005.450474537036</v>
      </c>
      <c r="B659" s="2">
        <v>6.18</v>
      </c>
      <c r="C659" s="2">
        <v>1.2</v>
      </c>
      <c r="D659" s="4">
        <f t="shared" si="30"/>
        <v>7.4159999999999995</v>
      </c>
      <c r="E659" s="4">
        <f t="shared" si="31"/>
        <v>237.44310000000002</v>
      </c>
      <c r="F659" s="4">
        <f t="shared" si="32"/>
        <v>7.8431000000000211</v>
      </c>
      <c r="G659" s="2">
        <v>2023</v>
      </c>
    </row>
    <row r="660" spans="1:7" x14ac:dyDescent="0.2">
      <c r="A660" s="20">
        <v>45005.451909722222</v>
      </c>
      <c r="B660" s="2">
        <v>6.19</v>
      </c>
      <c r="C660" s="2">
        <v>1.2</v>
      </c>
      <c r="D660" s="4">
        <f t="shared" si="30"/>
        <v>7.4279999999999999</v>
      </c>
      <c r="E660" s="4">
        <f t="shared" si="31"/>
        <v>237.45510000000002</v>
      </c>
      <c r="F660" s="4">
        <f t="shared" si="32"/>
        <v>7.8551000000000215</v>
      </c>
      <c r="G660" s="2">
        <v>2023</v>
      </c>
    </row>
    <row r="661" spans="1:7" x14ac:dyDescent="0.2">
      <c r="A661" s="20">
        <v>45005.453252314815</v>
      </c>
      <c r="B661" s="2">
        <v>6.2</v>
      </c>
      <c r="C661" s="2">
        <v>1.2</v>
      </c>
      <c r="D661" s="4">
        <f t="shared" si="30"/>
        <v>7.4399999999999995</v>
      </c>
      <c r="E661" s="4">
        <f t="shared" si="31"/>
        <v>237.46710000000002</v>
      </c>
      <c r="F661" s="4">
        <f t="shared" si="32"/>
        <v>7.867100000000022</v>
      </c>
      <c r="G661" s="2">
        <v>2023</v>
      </c>
    </row>
    <row r="662" spans="1:7" x14ac:dyDescent="0.2">
      <c r="A662" s="20">
        <v>45005.455393518518</v>
      </c>
      <c r="B662" s="2">
        <v>6.21</v>
      </c>
      <c r="C662" s="2">
        <v>1.2</v>
      </c>
      <c r="D662" s="4">
        <f t="shared" si="30"/>
        <v>7.452</v>
      </c>
      <c r="E662" s="4">
        <f t="shared" si="31"/>
        <v>237.47910000000002</v>
      </c>
      <c r="F662" s="4">
        <f t="shared" si="32"/>
        <v>7.8791000000000224</v>
      </c>
      <c r="G662" s="2">
        <v>2023</v>
      </c>
    </row>
    <row r="663" spans="1:7" x14ac:dyDescent="0.2">
      <c r="A663" s="20">
        <v>45005.457129629627</v>
      </c>
      <c r="B663" s="2">
        <v>6.22</v>
      </c>
      <c r="C663" s="2">
        <v>1.2</v>
      </c>
      <c r="D663" s="4">
        <f t="shared" si="30"/>
        <v>7.4639999999999995</v>
      </c>
      <c r="E663" s="4">
        <f t="shared" si="31"/>
        <v>237.49110000000002</v>
      </c>
      <c r="F663" s="4">
        <f t="shared" si="32"/>
        <v>7.8911000000000229</v>
      </c>
      <c r="G663" s="2">
        <v>2023</v>
      </c>
    </row>
    <row r="664" spans="1:7" x14ac:dyDescent="0.2">
      <c r="A664" s="20">
        <v>45005.459363425929</v>
      </c>
      <c r="B664" s="2">
        <v>6.23</v>
      </c>
      <c r="C664" s="2">
        <v>1.2</v>
      </c>
      <c r="D664" s="4">
        <f t="shared" si="30"/>
        <v>7.476</v>
      </c>
      <c r="E664" s="4">
        <f t="shared" si="31"/>
        <v>237.50310000000002</v>
      </c>
      <c r="F664" s="4">
        <f t="shared" si="32"/>
        <v>7.9031000000000233</v>
      </c>
      <c r="G664" s="2">
        <v>2023</v>
      </c>
    </row>
    <row r="665" spans="1:7" x14ac:dyDescent="0.2">
      <c r="A665" s="20">
        <v>45005.461701388886</v>
      </c>
      <c r="B665" s="2">
        <v>6.24</v>
      </c>
      <c r="C665" s="2">
        <v>1.2</v>
      </c>
      <c r="D665" s="4">
        <f t="shared" si="30"/>
        <v>7.4879999999999995</v>
      </c>
      <c r="E665" s="4">
        <f t="shared" si="31"/>
        <v>237.51510000000002</v>
      </c>
      <c r="F665" s="4">
        <f t="shared" si="32"/>
        <v>7.9151000000000238</v>
      </c>
      <c r="G665" s="2">
        <v>2023</v>
      </c>
    </row>
    <row r="666" spans="1:7" x14ac:dyDescent="0.2">
      <c r="A666" s="20">
        <v>45005.466064814813</v>
      </c>
      <c r="B666" s="2">
        <v>6.25</v>
      </c>
      <c r="C666" s="2">
        <v>1.2</v>
      </c>
      <c r="D666" s="4">
        <f t="shared" si="30"/>
        <v>7.5</v>
      </c>
      <c r="E666" s="4">
        <f t="shared" si="31"/>
        <v>237.52710000000002</v>
      </c>
      <c r="F666" s="4">
        <f t="shared" si="32"/>
        <v>7.9271000000000242</v>
      </c>
      <c r="G666" s="2">
        <v>2023</v>
      </c>
    </row>
    <row r="667" spans="1:7" x14ac:dyDescent="0.2">
      <c r="A667" s="20">
        <v>45006.515590277777</v>
      </c>
      <c r="B667" s="2">
        <v>6.26</v>
      </c>
      <c r="C667" s="2">
        <v>1.2</v>
      </c>
      <c r="D667" s="4">
        <f t="shared" si="30"/>
        <v>7.5119999999999996</v>
      </c>
      <c r="E667" s="4">
        <f t="shared" si="31"/>
        <v>237.53910000000002</v>
      </c>
      <c r="F667" s="4">
        <f t="shared" si="32"/>
        <v>7.9391000000000247</v>
      </c>
      <c r="G667" s="2">
        <v>2023</v>
      </c>
    </row>
    <row r="668" spans="1:7" x14ac:dyDescent="0.2">
      <c r="A668" s="20">
        <v>45006.51835648148</v>
      </c>
      <c r="B668" s="2">
        <v>6.27</v>
      </c>
      <c r="C668" s="2">
        <v>1.2</v>
      </c>
      <c r="D668" s="4">
        <f t="shared" si="30"/>
        <v>7.5239999999999991</v>
      </c>
      <c r="E668" s="4">
        <f t="shared" si="31"/>
        <v>237.55110000000002</v>
      </c>
      <c r="F668" s="4">
        <f t="shared" si="32"/>
        <v>7.9511000000000251</v>
      </c>
      <c r="G668" s="2">
        <v>2023</v>
      </c>
    </row>
    <row r="669" spans="1:7" x14ac:dyDescent="0.2">
      <c r="A669" s="20">
        <v>45006.521701388891</v>
      </c>
      <c r="B669" s="2">
        <v>6.28</v>
      </c>
      <c r="C669" s="2">
        <v>1.2</v>
      </c>
      <c r="D669" s="4">
        <f t="shared" si="30"/>
        <v>7.5359999999999996</v>
      </c>
      <c r="E669" s="4">
        <f t="shared" si="31"/>
        <v>237.56310000000002</v>
      </c>
      <c r="F669" s="4">
        <f t="shared" si="32"/>
        <v>7.9631000000000256</v>
      </c>
      <c r="G669" s="2">
        <v>2023</v>
      </c>
    </row>
    <row r="670" spans="1:7" x14ac:dyDescent="0.2">
      <c r="A670" s="20">
        <v>45006.526192129626</v>
      </c>
      <c r="B670" s="2">
        <v>6.29</v>
      </c>
      <c r="C670" s="2">
        <v>1.2</v>
      </c>
      <c r="D670" s="4">
        <f t="shared" si="30"/>
        <v>7.548</v>
      </c>
      <c r="E670" s="4">
        <f t="shared" si="31"/>
        <v>237.57510000000002</v>
      </c>
      <c r="F670" s="4">
        <f t="shared" si="32"/>
        <v>7.9751000000000261</v>
      </c>
      <c r="G670" s="2">
        <v>2023</v>
      </c>
    </row>
    <row r="671" spans="1:7" x14ac:dyDescent="0.2">
      <c r="A671" s="20">
        <v>45006.531273148146</v>
      </c>
      <c r="B671" s="2">
        <v>6.3</v>
      </c>
      <c r="C671" s="2">
        <v>1.2</v>
      </c>
      <c r="D671" s="4">
        <f t="shared" ref="D671:D734" si="33">B671*C671</f>
        <v>7.56</v>
      </c>
      <c r="E671" s="4">
        <f t="shared" si="31"/>
        <v>237.58710000000002</v>
      </c>
      <c r="F671" s="4">
        <f t="shared" si="32"/>
        <v>7.9871000000000265</v>
      </c>
      <c r="G671" s="2">
        <v>2023</v>
      </c>
    </row>
    <row r="672" spans="1:7" x14ac:dyDescent="0.2">
      <c r="A672" s="20">
        <v>45006.53534722222</v>
      </c>
      <c r="B672" s="2">
        <v>6.31</v>
      </c>
      <c r="C672" s="2">
        <v>1.2</v>
      </c>
      <c r="D672" s="4">
        <f t="shared" si="33"/>
        <v>7.5719999999999992</v>
      </c>
      <c r="E672" s="4">
        <f t="shared" si="31"/>
        <v>237.59910000000002</v>
      </c>
      <c r="F672" s="4">
        <f t="shared" si="32"/>
        <v>7.999100000000027</v>
      </c>
      <c r="G672" s="2">
        <v>2023</v>
      </c>
    </row>
    <row r="673" spans="1:7" x14ac:dyDescent="0.2">
      <c r="A673" s="20">
        <v>45006.539224537039</v>
      </c>
      <c r="B673" s="2">
        <v>6.32</v>
      </c>
      <c r="C673" s="2">
        <v>1.2</v>
      </c>
      <c r="D673" s="4">
        <f t="shared" si="33"/>
        <v>7.5839999999999996</v>
      </c>
      <c r="E673" s="4">
        <f t="shared" si="31"/>
        <v>237.61110000000002</v>
      </c>
      <c r="F673" s="4">
        <f t="shared" si="32"/>
        <v>8.0111000000000274</v>
      </c>
      <c r="G673" s="2">
        <v>2023</v>
      </c>
    </row>
    <row r="674" spans="1:7" x14ac:dyDescent="0.2">
      <c r="A674" s="20">
        <v>45006.544340277775</v>
      </c>
      <c r="B674" s="2">
        <v>6.33</v>
      </c>
      <c r="C674" s="2">
        <v>1.2</v>
      </c>
      <c r="D674" s="4">
        <f t="shared" si="33"/>
        <v>7.5960000000000001</v>
      </c>
      <c r="E674" s="4">
        <f t="shared" si="31"/>
        <v>237.62310000000002</v>
      </c>
      <c r="F674" s="4">
        <f t="shared" si="32"/>
        <v>8.0231000000000279</v>
      </c>
      <c r="G674" s="2">
        <v>2023</v>
      </c>
    </row>
    <row r="675" spans="1:7" x14ac:dyDescent="0.2">
      <c r="A675" s="20">
        <v>45006.551030092596</v>
      </c>
      <c r="B675" s="2">
        <v>6.34</v>
      </c>
      <c r="C675" s="2">
        <v>1.2</v>
      </c>
      <c r="D675" s="4">
        <f t="shared" si="33"/>
        <v>7.6079999999999997</v>
      </c>
      <c r="E675" s="4">
        <f t="shared" si="31"/>
        <v>237.63510000000002</v>
      </c>
      <c r="F675" s="4">
        <f t="shared" si="32"/>
        <v>8.0351000000000283</v>
      </c>
      <c r="G675" s="2">
        <v>2023</v>
      </c>
    </row>
    <row r="676" spans="1:7" x14ac:dyDescent="0.2">
      <c r="A676" s="20">
        <v>45006.555763888886</v>
      </c>
      <c r="B676" s="2">
        <v>6.35</v>
      </c>
      <c r="C676" s="2">
        <v>1.2</v>
      </c>
      <c r="D676" s="4">
        <f t="shared" si="33"/>
        <v>7.6199999999999992</v>
      </c>
      <c r="E676" s="4">
        <f t="shared" si="31"/>
        <v>237.64710000000002</v>
      </c>
      <c r="F676" s="4">
        <f t="shared" si="32"/>
        <v>8.0471000000000288</v>
      </c>
      <c r="G676" s="2">
        <v>2023</v>
      </c>
    </row>
    <row r="677" spans="1:7" x14ac:dyDescent="0.2">
      <c r="A677" s="20">
        <v>45006.560115740744</v>
      </c>
      <c r="B677" s="2">
        <v>6.36</v>
      </c>
      <c r="C677" s="2">
        <v>1.2</v>
      </c>
      <c r="D677" s="4">
        <f t="shared" si="33"/>
        <v>7.6319999999999997</v>
      </c>
      <c r="E677" s="4">
        <f t="shared" si="31"/>
        <v>237.65910000000002</v>
      </c>
      <c r="F677" s="4">
        <f t="shared" si="32"/>
        <v>8.0591000000000292</v>
      </c>
      <c r="G677" s="2">
        <v>2023</v>
      </c>
    </row>
    <row r="678" spans="1:7" x14ac:dyDescent="0.2">
      <c r="A678" s="20">
        <v>45006.564918981479</v>
      </c>
      <c r="B678" s="2">
        <v>6.37</v>
      </c>
      <c r="C678" s="2">
        <v>1.2</v>
      </c>
      <c r="D678" s="4">
        <f t="shared" si="33"/>
        <v>7.6440000000000001</v>
      </c>
      <c r="E678" s="4">
        <f t="shared" si="31"/>
        <v>237.67110000000002</v>
      </c>
      <c r="F678" s="4">
        <f t="shared" si="32"/>
        <v>8.0711000000000297</v>
      </c>
      <c r="G678" s="2">
        <v>2023</v>
      </c>
    </row>
    <row r="679" spans="1:7" x14ac:dyDescent="0.2">
      <c r="A679" s="20">
        <v>45006.569409722222</v>
      </c>
      <c r="B679" s="2">
        <v>6.38</v>
      </c>
      <c r="C679" s="2">
        <v>1.2</v>
      </c>
      <c r="D679" s="4">
        <f t="shared" si="33"/>
        <v>7.6559999999999997</v>
      </c>
      <c r="E679" s="4">
        <f t="shared" si="31"/>
        <v>237.68310000000002</v>
      </c>
      <c r="F679" s="4">
        <f t="shared" si="32"/>
        <v>8.0831000000000301</v>
      </c>
      <c r="G679" s="2">
        <v>2023</v>
      </c>
    </row>
    <row r="680" spans="1:7" x14ac:dyDescent="0.2">
      <c r="A680" s="20">
        <v>45006.574479166666</v>
      </c>
      <c r="B680" s="2">
        <v>6.39</v>
      </c>
      <c r="C680" s="2">
        <v>1.2</v>
      </c>
      <c r="D680" s="4">
        <f t="shared" si="33"/>
        <v>7.6679999999999993</v>
      </c>
      <c r="E680" s="4">
        <f t="shared" si="31"/>
        <v>237.69510000000002</v>
      </c>
      <c r="F680" s="4">
        <f t="shared" si="32"/>
        <v>8.0951000000000306</v>
      </c>
      <c r="G680" s="2">
        <v>2023</v>
      </c>
    </row>
    <row r="681" spans="1:7" x14ac:dyDescent="0.2">
      <c r="A681" s="20">
        <v>45006.580300925925</v>
      </c>
      <c r="B681" s="2">
        <v>6.4</v>
      </c>
      <c r="C681" s="2">
        <v>1.2</v>
      </c>
      <c r="D681" s="4">
        <f t="shared" si="33"/>
        <v>7.68</v>
      </c>
      <c r="E681" s="4">
        <f t="shared" si="31"/>
        <v>237.70710000000003</v>
      </c>
      <c r="F681" s="4">
        <f t="shared" si="32"/>
        <v>8.1071000000000311</v>
      </c>
      <c r="G681" s="2">
        <v>2023</v>
      </c>
    </row>
    <row r="682" spans="1:7" x14ac:dyDescent="0.2">
      <c r="A682" s="20">
        <v>45006.589849537035</v>
      </c>
      <c r="B682" s="2">
        <v>6.41</v>
      </c>
      <c r="C682" s="2">
        <v>1.2</v>
      </c>
      <c r="D682" s="4">
        <f t="shared" si="33"/>
        <v>7.6920000000000002</v>
      </c>
      <c r="E682" s="4">
        <f t="shared" ref="E682:E745" si="34">D682+E$39</f>
        <v>237.71910000000003</v>
      </c>
      <c r="F682" s="4">
        <f t="shared" ref="F682:F745" si="35">E682-229.6</f>
        <v>8.1191000000000315</v>
      </c>
      <c r="G682" s="2">
        <v>2023</v>
      </c>
    </row>
    <row r="683" spans="1:7" x14ac:dyDescent="0.2">
      <c r="A683" s="20">
        <v>45006.595925925925</v>
      </c>
      <c r="B683" s="2">
        <v>6.42</v>
      </c>
      <c r="C683" s="2">
        <v>1.2</v>
      </c>
      <c r="D683" s="4">
        <f t="shared" si="33"/>
        <v>7.7039999999999997</v>
      </c>
      <c r="E683" s="4">
        <f t="shared" si="34"/>
        <v>237.73110000000003</v>
      </c>
      <c r="F683" s="4">
        <f t="shared" si="35"/>
        <v>8.131100000000032</v>
      </c>
      <c r="G683" s="2">
        <v>2023</v>
      </c>
    </row>
    <row r="684" spans="1:7" x14ac:dyDescent="0.2">
      <c r="A684" s="20">
        <v>45006.604537037034</v>
      </c>
      <c r="B684" s="2">
        <v>6.43</v>
      </c>
      <c r="C684" s="2">
        <v>1.2</v>
      </c>
      <c r="D684" s="4">
        <f t="shared" si="33"/>
        <v>7.7159999999999993</v>
      </c>
      <c r="E684" s="4">
        <f t="shared" si="34"/>
        <v>237.74310000000003</v>
      </c>
      <c r="F684" s="4">
        <f t="shared" si="35"/>
        <v>8.1431000000000324</v>
      </c>
      <c r="G684" s="2">
        <v>2023</v>
      </c>
    </row>
    <row r="685" spans="1:7" x14ac:dyDescent="0.2">
      <c r="A685" s="20">
        <v>45006.611458333333</v>
      </c>
      <c r="B685" s="2">
        <v>6.44</v>
      </c>
      <c r="C685" s="2">
        <v>1.2</v>
      </c>
      <c r="D685" s="4">
        <f t="shared" si="33"/>
        <v>7.7279999999999998</v>
      </c>
      <c r="E685" s="4">
        <f t="shared" si="34"/>
        <v>237.75510000000003</v>
      </c>
      <c r="F685" s="4">
        <f t="shared" si="35"/>
        <v>8.1551000000000329</v>
      </c>
      <c r="G685" s="2">
        <v>2023</v>
      </c>
    </row>
    <row r="686" spans="1:7" x14ac:dyDescent="0.2">
      <c r="A686" s="20">
        <v>45006.618564814817</v>
      </c>
      <c r="B686" s="2">
        <v>6.45</v>
      </c>
      <c r="C686" s="2">
        <v>1.2</v>
      </c>
      <c r="D686" s="4">
        <f t="shared" si="33"/>
        <v>7.74</v>
      </c>
      <c r="E686" s="4">
        <f t="shared" si="34"/>
        <v>237.76710000000003</v>
      </c>
      <c r="F686" s="4">
        <f t="shared" si="35"/>
        <v>8.1671000000000333</v>
      </c>
      <c r="G686" s="2">
        <v>2023</v>
      </c>
    </row>
    <row r="687" spans="1:7" x14ac:dyDescent="0.2">
      <c r="A687" s="20">
        <v>45006.624965277777</v>
      </c>
      <c r="B687" s="2">
        <v>6.46</v>
      </c>
      <c r="C687" s="2">
        <v>1.2</v>
      </c>
      <c r="D687" s="4">
        <f t="shared" si="33"/>
        <v>7.7519999999999998</v>
      </c>
      <c r="E687" s="4">
        <f t="shared" si="34"/>
        <v>237.77910000000003</v>
      </c>
      <c r="F687" s="4">
        <f t="shared" si="35"/>
        <v>8.1791000000000338</v>
      </c>
      <c r="G687" s="2">
        <v>2023</v>
      </c>
    </row>
    <row r="688" spans="1:7" x14ac:dyDescent="0.2">
      <c r="A688" s="20">
        <v>45006.634317129632</v>
      </c>
      <c r="B688" s="2">
        <v>6.47</v>
      </c>
      <c r="C688" s="2">
        <v>1.2</v>
      </c>
      <c r="D688" s="4">
        <f t="shared" si="33"/>
        <v>7.7639999999999993</v>
      </c>
      <c r="E688" s="4">
        <f t="shared" si="34"/>
        <v>237.79110000000003</v>
      </c>
      <c r="F688" s="4">
        <f t="shared" si="35"/>
        <v>8.1911000000000342</v>
      </c>
      <c r="G688" s="2">
        <v>2023</v>
      </c>
    </row>
    <row r="689" spans="1:7" x14ac:dyDescent="0.2">
      <c r="A689" s="20">
        <v>45006.64261574074</v>
      </c>
      <c r="B689" s="2">
        <v>6.48</v>
      </c>
      <c r="C689" s="2">
        <v>1.2</v>
      </c>
      <c r="D689" s="4">
        <f t="shared" si="33"/>
        <v>7.7759999999999998</v>
      </c>
      <c r="E689" s="4">
        <f t="shared" si="34"/>
        <v>237.80310000000003</v>
      </c>
      <c r="F689" s="4">
        <f t="shared" si="35"/>
        <v>8.2031000000000347</v>
      </c>
      <c r="G689" s="2">
        <v>2023</v>
      </c>
    </row>
    <row r="690" spans="1:7" x14ac:dyDescent="0.2">
      <c r="A690" s="20">
        <v>45006.651666666665</v>
      </c>
      <c r="B690" s="2">
        <v>6.49</v>
      </c>
      <c r="C690" s="2">
        <v>1.2</v>
      </c>
      <c r="D690" s="4">
        <f t="shared" si="33"/>
        <v>7.7880000000000003</v>
      </c>
      <c r="E690" s="4">
        <f t="shared" si="34"/>
        <v>237.81510000000003</v>
      </c>
      <c r="F690" s="4">
        <f t="shared" si="35"/>
        <v>8.2151000000000352</v>
      </c>
      <c r="G690" s="2">
        <v>2023</v>
      </c>
    </row>
    <row r="691" spans="1:7" x14ac:dyDescent="0.2">
      <c r="A691" s="20">
        <v>45006.657858796294</v>
      </c>
      <c r="B691" s="2">
        <v>6.5</v>
      </c>
      <c r="C691" s="2">
        <v>1.2</v>
      </c>
      <c r="D691" s="4">
        <f t="shared" si="33"/>
        <v>7.8</v>
      </c>
      <c r="E691" s="4">
        <f t="shared" si="34"/>
        <v>237.82710000000003</v>
      </c>
      <c r="F691" s="4">
        <f t="shared" si="35"/>
        <v>8.2271000000000356</v>
      </c>
      <c r="G691" s="2">
        <v>2023</v>
      </c>
    </row>
    <row r="692" spans="1:7" x14ac:dyDescent="0.2">
      <c r="A692" s="20">
        <v>45006.667280092595</v>
      </c>
      <c r="B692" s="2">
        <v>6.51</v>
      </c>
      <c r="C692" s="2">
        <v>1.2</v>
      </c>
      <c r="D692" s="4">
        <f t="shared" si="33"/>
        <v>7.8119999999999994</v>
      </c>
      <c r="E692" s="4">
        <f t="shared" si="34"/>
        <v>237.83910000000003</v>
      </c>
      <c r="F692" s="4">
        <f t="shared" si="35"/>
        <v>8.2391000000000361</v>
      </c>
      <c r="G692" s="2">
        <v>2023</v>
      </c>
    </row>
    <row r="693" spans="1:7" x14ac:dyDescent="0.2">
      <c r="A693" s="20">
        <v>45006.677083333336</v>
      </c>
      <c r="B693" s="2">
        <v>6.52</v>
      </c>
      <c r="C693" s="2">
        <v>1.2</v>
      </c>
      <c r="D693" s="4">
        <f t="shared" si="33"/>
        <v>7.823999999999999</v>
      </c>
      <c r="E693" s="4">
        <f t="shared" si="34"/>
        <v>237.85110000000003</v>
      </c>
      <c r="F693" s="4">
        <f t="shared" si="35"/>
        <v>8.2511000000000365</v>
      </c>
      <c r="G693" s="2">
        <v>2023</v>
      </c>
    </row>
    <row r="694" spans="1:7" x14ac:dyDescent="0.2">
      <c r="A694" s="20">
        <v>45006.69085648148</v>
      </c>
      <c r="B694" s="2">
        <v>6.53</v>
      </c>
      <c r="C694" s="2">
        <v>1.2</v>
      </c>
      <c r="D694" s="4">
        <f t="shared" si="33"/>
        <v>7.8360000000000003</v>
      </c>
      <c r="E694" s="4">
        <f t="shared" si="34"/>
        <v>237.86310000000003</v>
      </c>
      <c r="F694" s="4">
        <f t="shared" si="35"/>
        <v>8.263100000000037</v>
      </c>
      <c r="G694" s="2">
        <v>2023</v>
      </c>
    </row>
    <row r="695" spans="1:7" x14ac:dyDescent="0.2">
      <c r="A695" s="20">
        <v>45006.707152777781</v>
      </c>
      <c r="B695" s="2">
        <v>6.54</v>
      </c>
      <c r="C695" s="2">
        <v>1.2</v>
      </c>
      <c r="D695" s="4">
        <f t="shared" si="33"/>
        <v>7.8479999999999999</v>
      </c>
      <c r="E695" s="4">
        <f t="shared" si="34"/>
        <v>237.87510000000003</v>
      </c>
      <c r="F695" s="4">
        <f t="shared" si="35"/>
        <v>8.2751000000000374</v>
      </c>
      <c r="G695" s="2">
        <v>2023</v>
      </c>
    </row>
    <row r="696" spans="1:7" x14ac:dyDescent="0.2">
      <c r="A696" s="20">
        <v>45006.733460648145</v>
      </c>
      <c r="B696" s="2">
        <v>6.55</v>
      </c>
      <c r="C696" s="2">
        <v>1.2</v>
      </c>
      <c r="D696" s="4">
        <f t="shared" si="33"/>
        <v>7.8599999999999994</v>
      </c>
      <c r="E696" s="4">
        <f t="shared" si="34"/>
        <v>237.88710000000003</v>
      </c>
      <c r="F696" s="4">
        <f t="shared" si="35"/>
        <v>8.2871000000000379</v>
      </c>
      <c r="G696" s="2">
        <v>2023</v>
      </c>
    </row>
    <row r="697" spans="1:7" x14ac:dyDescent="0.2">
      <c r="A697" s="20">
        <v>45006.776956018519</v>
      </c>
      <c r="B697" s="2">
        <v>6.56</v>
      </c>
      <c r="C697" s="2">
        <v>1.2</v>
      </c>
      <c r="D697" s="4">
        <f t="shared" si="33"/>
        <v>7.871999999999999</v>
      </c>
      <c r="E697" s="4">
        <f t="shared" si="34"/>
        <v>237.8991</v>
      </c>
      <c r="F697" s="4">
        <f t="shared" si="35"/>
        <v>8.2991000000000099</v>
      </c>
      <c r="G697" s="2">
        <v>2023</v>
      </c>
    </row>
    <row r="698" spans="1:7" x14ac:dyDescent="0.2">
      <c r="A698" s="20">
        <v>45006.883356481485</v>
      </c>
      <c r="B698" s="2">
        <v>6.57</v>
      </c>
      <c r="C698" s="2">
        <v>1.2</v>
      </c>
      <c r="D698" s="4">
        <f t="shared" si="33"/>
        <v>7.8840000000000003</v>
      </c>
      <c r="E698" s="4">
        <f t="shared" si="34"/>
        <v>237.91110000000003</v>
      </c>
      <c r="F698" s="4">
        <f t="shared" si="35"/>
        <v>8.3111000000000388</v>
      </c>
      <c r="G698" s="2">
        <v>2023</v>
      </c>
    </row>
    <row r="699" spans="1:7" x14ac:dyDescent="0.2">
      <c r="A699" s="20">
        <v>45006.902013888888</v>
      </c>
      <c r="B699" s="2">
        <v>6.58</v>
      </c>
      <c r="C699" s="2">
        <v>1.2</v>
      </c>
      <c r="D699" s="4">
        <f t="shared" si="33"/>
        <v>7.8959999999999999</v>
      </c>
      <c r="E699" s="4">
        <f t="shared" si="34"/>
        <v>237.92310000000001</v>
      </c>
      <c r="F699" s="4">
        <f t="shared" si="35"/>
        <v>8.3231000000000108</v>
      </c>
      <c r="G699" s="2">
        <v>2023</v>
      </c>
    </row>
    <row r="700" spans="1:7" x14ac:dyDescent="0.2">
      <c r="A700" s="20">
        <v>45006.916342592594</v>
      </c>
      <c r="B700" s="2">
        <v>6.59</v>
      </c>
      <c r="C700" s="2">
        <v>1.2</v>
      </c>
      <c r="D700" s="4">
        <f t="shared" si="33"/>
        <v>7.9079999999999995</v>
      </c>
      <c r="E700" s="4">
        <f t="shared" si="34"/>
        <v>237.93510000000001</v>
      </c>
      <c r="F700" s="4">
        <f t="shared" si="35"/>
        <v>8.3351000000000113</v>
      </c>
      <c r="G700" s="2">
        <v>2023</v>
      </c>
    </row>
    <row r="701" spans="1:7" x14ac:dyDescent="0.2">
      <c r="A701" s="20">
        <v>45006.92690972222</v>
      </c>
      <c r="B701" s="2">
        <v>6.6</v>
      </c>
      <c r="C701" s="2">
        <v>1.2</v>
      </c>
      <c r="D701" s="4">
        <f t="shared" si="33"/>
        <v>7.919999999999999</v>
      </c>
      <c r="E701" s="4">
        <f t="shared" si="34"/>
        <v>237.94710000000001</v>
      </c>
      <c r="F701" s="4">
        <f t="shared" si="35"/>
        <v>8.3471000000000117</v>
      </c>
      <c r="G701" s="2">
        <v>2023</v>
      </c>
    </row>
    <row r="702" spans="1:7" x14ac:dyDescent="0.2">
      <c r="A702" s="20">
        <v>45006.93949074074</v>
      </c>
      <c r="B702" s="2">
        <v>6.61</v>
      </c>
      <c r="C702" s="2">
        <v>1.2</v>
      </c>
      <c r="D702" s="4">
        <f t="shared" si="33"/>
        <v>7.9320000000000004</v>
      </c>
      <c r="E702" s="4">
        <f t="shared" si="34"/>
        <v>237.95910000000001</v>
      </c>
      <c r="F702" s="4">
        <f t="shared" si="35"/>
        <v>8.3591000000000122</v>
      </c>
      <c r="G702" s="2">
        <v>2023</v>
      </c>
    </row>
    <row r="703" spans="1:7" x14ac:dyDescent="0.2">
      <c r="A703" s="20">
        <v>45006.949583333335</v>
      </c>
      <c r="B703" s="2">
        <v>6.62</v>
      </c>
      <c r="C703" s="2">
        <v>1.2</v>
      </c>
      <c r="D703" s="4">
        <f t="shared" si="33"/>
        <v>7.944</v>
      </c>
      <c r="E703" s="4">
        <f t="shared" si="34"/>
        <v>237.97110000000001</v>
      </c>
      <c r="F703" s="4">
        <f t="shared" si="35"/>
        <v>8.3711000000000126</v>
      </c>
      <c r="G703" s="2">
        <v>2023</v>
      </c>
    </row>
    <row r="704" spans="1:7" x14ac:dyDescent="0.2">
      <c r="A704" s="20">
        <v>45006.968819444446</v>
      </c>
      <c r="B704" s="2">
        <v>6.63</v>
      </c>
      <c r="C704" s="2">
        <v>1.2</v>
      </c>
      <c r="D704" s="4">
        <f t="shared" si="33"/>
        <v>7.9559999999999995</v>
      </c>
      <c r="E704" s="4">
        <f t="shared" si="34"/>
        <v>237.98310000000001</v>
      </c>
      <c r="F704" s="4">
        <f t="shared" si="35"/>
        <v>8.3831000000000131</v>
      </c>
      <c r="G704" s="2">
        <v>2023</v>
      </c>
    </row>
    <row r="705" spans="1:7" x14ac:dyDescent="0.2">
      <c r="A705" s="20">
        <v>45007.061423611114</v>
      </c>
      <c r="B705" s="2">
        <v>6.64</v>
      </c>
      <c r="C705" s="2">
        <v>1.2</v>
      </c>
      <c r="D705" s="4">
        <f t="shared" si="33"/>
        <v>7.9679999999999991</v>
      </c>
      <c r="E705" s="4">
        <f t="shared" si="34"/>
        <v>237.99510000000001</v>
      </c>
      <c r="F705" s="4">
        <f t="shared" si="35"/>
        <v>8.3951000000000136</v>
      </c>
      <c r="G705" s="2">
        <v>2023</v>
      </c>
    </row>
    <row r="706" spans="1:7" x14ac:dyDescent="0.2">
      <c r="A706" s="20">
        <v>45007.377916666665</v>
      </c>
      <c r="B706" s="2">
        <v>6.65</v>
      </c>
      <c r="C706" s="2">
        <v>1.2</v>
      </c>
      <c r="D706" s="4">
        <f t="shared" si="33"/>
        <v>7.98</v>
      </c>
      <c r="E706" s="4">
        <f t="shared" si="34"/>
        <v>238.00710000000001</v>
      </c>
      <c r="F706" s="4">
        <f t="shared" si="35"/>
        <v>8.407100000000014</v>
      </c>
      <c r="G706" s="2">
        <v>2023</v>
      </c>
    </row>
    <row r="707" spans="1:7" x14ac:dyDescent="0.2">
      <c r="A707" s="20">
        <v>45007.386759259258</v>
      </c>
      <c r="B707" s="2">
        <v>6.66</v>
      </c>
      <c r="C707" s="2">
        <v>1.2</v>
      </c>
      <c r="D707" s="4">
        <f t="shared" si="33"/>
        <v>7.992</v>
      </c>
      <c r="E707" s="4">
        <f t="shared" si="34"/>
        <v>238.01910000000001</v>
      </c>
      <c r="F707" s="4">
        <f t="shared" si="35"/>
        <v>8.4191000000000145</v>
      </c>
      <c r="G707" s="2">
        <v>2023</v>
      </c>
    </row>
    <row r="708" spans="1:7" x14ac:dyDescent="0.2">
      <c r="A708" s="20">
        <v>45007.395289351851</v>
      </c>
      <c r="B708" s="2">
        <v>6.67</v>
      </c>
      <c r="C708" s="2">
        <v>1.2</v>
      </c>
      <c r="D708" s="4">
        <f t="shared" si="33"/>
        <v>8.0039999999999996</v>
      </c>
      <c r="E708" s="4">
        <f t="shared" si="34"/>
        <v>238.03110000000001</v>
      </c>
      <c r="F708" s="4">
        <f t="shared" si="35"/>
        <v>8.4311000000000149</v>
      </c>
      <c r="G708" s="2">
        <v>2023</v>
      </c>
    </row>
    <row r="709" spans="1:7" x14ac:dyDescent="0.2">
      <c r="A709" s="20">
        <v>45007.40184027778</v>
      </c>
      <c r="B709" s="2">
        <v>6.68</v>
      </c>
      <c r="C709" s="2">
        <v>1.2</v>
      </c>
      <c r="D709" s="4">
        <f t="shared" si="33"/>
        <v>8.016</v>
      </c>
      <c r="E709" s="4">
        <f t="shared" si="34"/>
        <v>238.04310000000001</v>
      </c>
      <c r="F709" s="4">
        <f t="shared" si="35"/>
        <v>8.4431000000000154</v>
      </c>
      <c r="G709" s="2">
        <v>2023</v>
      </c>
    </row>
    <row r="710" spans="1:7" x14ac:dyDescent="0.2">
      <c r="A710" s="20">
        <v>45007.409502314818</v>
      </c>
      <c r="B710" s="2">
        <v>6.69</v>
      </c>
      <c r="C710" s="2">
        <v>1.2</v>
      </c>
      <c r="D710" s="4">
        <f t="shared" si="33"/>
        <v>8.0280000000000005</v>
      </c>
      <c r="E710" s="4">
        <f t="shared" si="34"/>
        <v>238.05510000000001</v>
      </c>
      <c r="F710" s="4">
        <f t="shared" si="35"/>
        <v>8.4551000000000158</v>
      </c>
      <c r="G710" s="2">
        <v>2023</v>
      </c>
    </row>
    <row r="711" spans="1:7" x14ac:dyDescent="0.2">
      <c r="A711" s="20">
        <v>45007.415694444448</v>
      </c>
      <c r="B711" s="2">
        <v>6.7</v>
      </c>
      <c r="C711" s="2">
        <v>1.2</v>
      </c>
      <c r="D711" s="4">
        <f t="shared" si="33"/>
        <v>8.0399999999999991</v>
      </c>
      <c r="E711" s="4">
        <f t="shared" si="34"/>
        <v>238.06710000000001</v>
      </c>
      <c r="F711" s="4">
        <f t="shared" si="35"/>
        <v>8.4671000000000163</v>
      </c>
      <c r="G711" s="2">
        <v>2023</v>
      </c>
    </row>
    <row r="712" spans="1:7" x14ac:dyDescent="0.2">
      <c r="A712" s="20">
        <v>45007.425069444442</v>
      </c>
      <c r="B712" s="2">
        <v>6.71</v>
      </c>
      <c r="C712" s="2">
        <v>1.2</v>
      </c>
      <c r="D712" s="4">
        <f t="shared" si="33"/>
        <v>8.0519999999999996</v>
      </c>
      <c r="E712" s="4">
        <f t="shared" si="34"/>
        <v>238.07910000000001</v>
      </c>
      <c r="F712" s="4">
        <f t="shared" si="35"/>
        <v>8.4791000000000167</v>
      </c>
      <c r="G712" s="2">
        <v>2023</v>
      </c>
    </row>
    <row r="713" spans="1:7" x14ac:dyDescent="0.2">
      <c r="A713" s="20">
        <v>45007.432824074072</v>
      </c>
      <c r="B713" s="2">
        <v>6.72</v>
      </c>
      <c r="C713" s="2">
        <v>1.2</v>
      </c>
      <c r="D713" s="4">
        <f t="shared" si="33"/>
        <v>8.0640000000000001</v>
      </c>
      <c r="E713" s="4">
        <f t="shared" si="34"/>
        <v>238.09110000000001</v>
      </c>
      <c r="F713" s="4">
        <f t="shared" si="35"/>
        <v>8.4911000000000172</v>
      </c>
      <c r="G713" s="2">
        <v>2023</v>
      </c>
    </row>
    <row r="714" spans="1:7" x14ac:dyDescent="0.2">
      <c r="A714" s="20">
        <v>45007.442071759258</v>
      </c>
      <c r="B714" s="2">
        <v>6.73</v>
      </c>
      <c r="C714" s="2">
        <v>1.2</v>
      </c>
      <c r="D714" s="4">
        <f t="shared" si="33"/>
        <v>8.0760000000000005</v>
      </c>
      <c r="E714" s="4">
        <f t="shared" si="34"/>
        <v>238.10310000000001</v>
      </c>
      <c r="F714" s="4">
        <f t="shared" si="35"/>
        <v>8.5031000000000176</v>
      </c>
      <c r="G714" s="2">
        <v>2023</v>
      </c>
    </row>
    <row r="715" spans="1:7" x14ac:dyDescent="0.2">
      <c r="A715" s="20">
        <v>45007.449479166666</v>
      </c>
      <c r="B715" s="2">
        <v>6.74</v>
      </c>
      <c r="C715" s="2">
        <v>1.2</v>
      </c>
      <c r="D715" s="4">
        <f t="shared" si="33"/>
        <v>8.0879999999999992</v>
      </c>
      <c r="E715" s="4">
        <f t="shared" si="34"/>
        <v>238.11510000000001</v>
      </c>
      <c r="F715" s="4">
        <f t="shared" si="35"/>
        <v>8.5151000000000181</v>
      </c>
      <c r="G715" s="2">
        <v>2023</v>
      </c>
    </row>
    <row r="716" spans="1:7" x14ac:dyDescent="0.2">
      <c r="A716" s="20">
        <v>45007.459606481483</v>
      </c>
      <c r="B716" s="2">
        <v>6.75</v>
      </c>
      <c r="C716" s="2">
        <v>1.2</v>
      </c>
      <c r="D716" s="4">
        <f t="shared" si="33"/>
        <v>8.1</v>
      </c>
      <c r="E716" s="4">
        <f t="shared" si="34"/>
        <v>238.12710000000001</v>
      </c>
      <c r="F716" s="4">
        <f t="shared" si="35"/>
        <v>8.5271000000000186</v>
      </c>
      <c r="G716" s="2">
        <v>2023</v>
      </c>
    </row>
    <row r="717" spans="1:7" x14ac:dyDescent="0.2">
      <c r="A717" s="20">
        <v>45007.486331018517</v>
      </c>
      <c r="B717" s="2">
        <v>6.76</v>
      </c>
      <c r="C717" s="2">
        <v>1.2</v>
      </c>
      <c r="D717" s="4">
        <f t="shared" si="33"/>
        <v>8.1120000000000001</v>
      </c>
      <c r="E717" s="4">
        <f t="shared" si="34"/>
        <v>238.13910000000001</v>
      </c>
      <c r="F717" s="4">
        <f t="shared" si="35"/>
        <v>8.539100000000019</v>
      </c>
      <c r="G717" s="2">
        <v>2023</v>
      </c>
    </row>
    <row r="718" spans="1:7" x14ac:dyDescent="0.2">
      <c r="A718" s="20">
        <v>45007.502939814818</v>
      </c>
      <c r="B718" s="2">
        <v>6.77</v>
      </c>
      <c r="C718" s="2">
        <v>1.2</v>
      </c>
      <c r="D718" s="4">
        <f t="shared" si="33"/>
        <v>8.1239999999999988</v>
      </c>
      <c r="E718" s="4">
        <f t="shared" si="34"/>
        <v>238.15110000000001</v>
      </c>
      <c r="F718" s="4">
        <f t="shared" si="35"/>
        <v>8.5511000000000195</v>
      </c>
      <c r="G718" s="2">
        <v>2023</v>
      </c>
    </row>
    <row r="719" spans="1:7" x14ac:dyDescent="0.2">
      <c r="A719" s="20">
        <v>45007.516574074078</v>
      </c>
      <c r="B719" s="2">
        <v>6.78</v>
      </c>
      <c r="C719" s="2">
        <v>1.2</v>
      </c>
      <c r="D719" s="4">
        <f t="shared" si="33"/>
        <v>8.1359999999999992</v>
      </c>
      <c r="E719" s="4">
        <f t="shared" si="34"/>
        <v>238.16310000000001</v>
      </c>
      <c r="F719" s="4">
        <f t="shared" si="35"/>
        <v>8.5631000000000199</v>
      </c>
      <c r="G719" s="2">
        <v>2023</v>
      </c>
    </row>
    <row r="720" spans="1:7" x14ac:dyDescent="0.2">
      <c r="A720" s="20">
        <v>45007.529085648152</v>
      </c>
      <c r="B720" s="2">
        <v>6.79</v>
      </c>
      <c r="C720" s="2">
        <v>1.2</v>
      </c>
      <c r="D720" s="4">
        <f t="shared" si="33"/>
        <v>8.1479999999999997</v>
      </c>
      <c r="E720" s="4">
        <f t="shared" si="34"/>
        <v>238.17510000000001</v>
      </c>
      <c r="F720" s="4">
        <f t="shared" si="35"/>
        <v>8.5751000000000204</v>
      </c>
      <c r="G720" s="2">
        <v>2023</v>
      </c>
    </row>
    <row r="721" spans="1:7" x14ac:dyDescent="0.2">
      <c r="A721" s="20">
        <v>45007.530081018522</v>
      </c>
      <c r="B721" s="2">
        <v>6.8</v>
      </c>
      <c r="C721" s="2">
        <v>1.2</v>
      </c>
      <c r="D721" s="4">
        <f t="shared" si="33"/>
        <v>8.16</v>
      </c>
      <c r="E721" s="4">
        <f t="shared" si="34"/>
        <v>238.18710000000002</v>
      </c>
      <c r="F721" s="4">
        <f t="shared" si="35"/>
        <v>8.5871000000000208</v>
      </c>
      <c r="G721" s="2">
        <v>2023</v>
      </c>
    </row>
    <row r="722" spans="1:7" x14ac:dyDescent="0.2">
      <c r="A722" s="20">
        <v>45007.533275462964</v>
      </c>
      <c r="B722" s="2">
        <v>6.81</v>
      </c>
      <c r="C722" s="2">
        <v>1.2</v>
      </c>
      <c r="D722" s="4">
        <f t="shared" si="33"/>
        <v>8.1719999999999988</v>
      </c>
      <c r="E722" s="4">
        <f t="shared" si="34"/>
        <v>238.19910000000002</v>
      </c>
      <c r="F722" s="4">
        <f t="shared" si="35"/>
        <v>8.5991000000000213</v>
      </c>
      <c r="G722" s="2">
        <v>2023</v>
      </c>
    </row>
    <row r="723" spans="1:7" x14ac:dyDescent="0.2">
      <c r="A723" s="20">
        <v>45007.536423611113</v>
      </c>
      <c r="B723" s="2">
        <v>6.82</v>
      </c>
      <c r="C723" s="2">
        <v>1.2</v>
      </c>
      <c r="D723" s="4">
        <f t="shared" si="33"/>
        <v>8.1839999999999993</v>
      </c>
      <c r="E723" s="4">
        <f t="shared" si="34"/>
        <v>238.21110000000002</v>
      </c>
      <c r="F723" s="4">
        <f t="shared" si="35"/>
        <v>8.6111000000000217</v>
      </c>
      <c r="G723" s="2">
        <v>2023</v>
      </c>
    </row>
    <row r="724" spans="1:7" x14ac:dyDescent="0.2">
      <c r="A724" s="20">
        <v>45007.538101851853</v>
      </c>
      <c r="B724" s="2">
        <v>6.83</v>
      </c>
      <c r="C724" s="2">
        <v>1.2</v>
      </c>
      <c r="D724" s="4">
        <f t="shared" si="33"/>
        <v>8.1959999999999997</v>
      </c>
      <c r="E724" s="4">
        <f t="shared" si="34"/>
        <v>238.22310000000002</v>
      </c>
      <c r="F724" s="4">
        <f t="shared" si="35"/>
        <v>8.6231000000000222</v>
      </c>
      <c r="G724" s="2">
        <v>2023</v>
      </c>
    </row>
    <row r="725" spans="1:7" x14ac:dyDescent="0.2">
      <c r="A725" s="20">
        <v>45007.540439814817</v>
      </c>
      <c r="B725" s="2">
        <v>6.84</v>
      </c>
      <c r="C725" s="2">
        <v>1.2</v>
      </c>
      <c r="D725" s="4">
        <f t="shared" si="33"/>
        <v>8.2080000000000002</v>
      </c>
      <c r="E725" s="4">
        <f t="shared" si="34"/>
        <v>238.23510000000002</v>
      </c>
      <c r="F725" s="4">
        <f t="shared" si="35"/>
        <v>8.6351000000000226</v>
      </c>
      <c r="G725" s="2">
        <v>2023</v>
      </c>
    </row>
    <row r="726" spans="1:7" x14ac:dyDescent="0.2">
      <c r="A726" s="20">
        <v>45007.542523148149</v>
      </c>
      <c r="B726" s="2">
        <v>6.85</v>
      </c>
      <c r="C726" s="2">
        <v>1.2</v>
      </c>
      <c r="D726" s="4">
        <f t="shared" si="33"/>
        <v>8.2199999999999989</v>
      </c>
      <c r="E726" s="4">
        <f t="shared" si="34"/>
        <v>238.24710000000002</v>
      </c>
      <c r="F726" s="4">
        <f t="shared" si="35"/>
        <v>8.6471000000000231</v>
      </c>
      <c r="G726" s="2">
        <v>2023</v>
      </c>
    </row>
    <row r="727" spans="1:7" x14ac:dyDescent="0.2">
      <c r="A727" s="20">
        <v>45007.544687499998</v>
      </c>
      <c r="B727" s="2">
        <v>6.86</v>
      </c>
      <c r="C727" s="2">
        <v>1.2</v>
      </c>
      <c r="D727" s="4">
        <f t="shared" si="33"/>
        <v>8.2319999999999993</v>
      </c>
      <c r="E727" s="4">
        <f t="shared" si="34"/>
        <v>238.25910000000002</v>
      </c>
      <c r="F727" s="4">
        <f t="shared" si="35"/>
        <v>8.6591000000000236</v>
      </c>
      <c r="G727" s="2">
        <v>2023</v>
      </c>
    </row>
    <row r="728" spans="1:7" x14ac:dyDescent="0.2">
      <c r="A728" s="20">
        <v>45007.547407407408</v>
      </c>
      <c r="B728" s="2">
        <v>6.87</v>
      </c>
      <c r="C728" s="2">
        <v>1.2</v>
      </c>
      <c r="D728" s="4">
        <f t="shared" si="33"/>
        <v>8.2439999999999998</v>
      </c>
      <c r="E728" s="4">
        <f t="shared" si="34"/>
        <v>238.27110000000002</v>
      </c>
      <c r="F728" s="4">
        <f t="shared" si="35"/>
        <v>8.671100000000024</v>
      </c>
      <c r="G728" s="2">
        <v>2023</v>
      </c>
    </row>
    <row r="729" spans="1:7" x14ac:dyDescent="0.2">
      <c r="A729" s="20">
        <v>45007.549930555557</v>
      </c>
      <c r="B729" s="2">
        <v>6.88</v>
      </c>
      <c r="C729" s="2">
        <v>1.2</v>
      </c>
      <c r="D729" s="4">
        <f t="shared" si="33"/>
        <v>8.2560000000000002</v>
      </c>
      <c r="E729" s="4">
        <f t="shared" si="34"/>
        <v>238.28310000000002</v>
      </c>
      <c r="F729" s="4">
        <f t="shared" si="35"/>
        <v>8.6831000000000245</v>
      </c>
      <c r="G729" s="2">
        <v>2023</v>
      </c>
    </row>
    <row r="730" spans="1:7" x14ac:dyDescent="0.2">
      <c r="A730" s="20">
        <v>45007.55369212963</v>
      </c>
      <c r="B730" s="2">
        <v>6.89</v>
      </c>
      <c r="C730" s="2">
        <v>1.2</v>
      </c>
      <c r="D730" s="4">
        <f t="shared" si="33"/>
        <v>8.2679999999999989</v>
      </c>
      <c r="E730" s="4">
        <f t="shared" si="34"/>
        <v>238.29510000000002</v>
      </c>
      <c r="F730" s="4">
        <f t="shared" si="35"/>
        <v>8.6951000000000249</v>
      </c>
      <c r="G730" s="2">
        <v>2023</v>
      </c>
    </row>
    <row r="731" spans="1:7" x14ac:dyDescent="0.2">
      <c r="A731" s="20">
        <v>45007.55773148148</v>
      </c>
      <c r="B731" s="2">
        <v>6.9</v>
      </c>
      <c r="C731" s="2">
        <v>1.2</v>
      </c>
      <c r="D731" s="4">
        <f t="shared" si="33"/>
        <v>8.2799999999999994</v>
      </c>
      <c r="E731" s="4">
        <f t="shared" si="34"/>
        <v>238.30710000000002</v>
      </c>
      <c r="F731" s="4">
        <f t="shared" si="35"/>
        <v>8.7071000000000254</v>
      </c>
      <c r="G731" s="2">
        <v>2023</v>
      </c>
    </row>
    <row r="732" spans="1:7" x14ac:dyDescent="0.2">
      <c r="A732" s="20">
        <v>45007.564050925925</v>
      </c>
      <c r="B732" s="2">
        <v>6.91</v>
      </c>
      <c r="C732" s="2">
        <v>1.2</v>
      </c>
      <c r="D732" s="4">
        <f t="shared" si="33"/>
        <v>8.2919999999999998</v>
      </c>
      <c r="E732" s="4">
        <f t="shared" si="34"/>
        <v>238.31910000000002</v>
      </c>
      <c r="F732" s="4">
        <f t="shared" si="35"/>
        <v>8.7191000000000258</v>
      </c>
      <c r="G732" s="2">
        <v>2023</v>
      </c>
    </row>
    <row r="733" spans="1:7" x14ac:dyDescent="0.2">
      <c r="A733" s="20">
        <v>45007.570324074077</v>
      </c>
      <c r="B733" s="2">
        <v>6.92</v>
      </c>
      <c r="C733" s="2">
        <v>1.2</v>
      </c>
      <c r="D733" s="4">
        <f t="shared" si="33"/>
        <v>8.3040000000000003</v>
      </c>
      <c r="E733" s="4">
        <f t="shared" si="34"/>
        <v>238.33110000000002</v>
      </c>
      <c r="F733" s="4">
        <f t="shared" si="35"/>
        <v>8.7311000000000263</v>
      </c>
      <c r="G733" s="2">
        <v>2023</v>
      </c>
    </row>
    <row r="734" spans="1:7" x14ac:dyDescent="0.2">
      <c r="A734" s="20">
        <v>45007.583969907406</v>
      </c>
      <c r="B734" s="2">
        <v>6.93</v>
      </c>
      <c r="C734" s="2">
        <v>1.2</v>
      </c>
      <c r="D734" s="4">
        <f t="shared" si="33"/>
        <v>8.3159999999999989</v>
      </c>
      <c r="E734" s="4">
        <f t="shared" si="34"/>
        <v>238.34310000000002</v>
      </c>
      <c r="F734" s="4">
        <f t="shared" si="35"/>
        <v>8.7431000000000267</v>
      </c>
      <c r="G734" s="2">
        <v>2023</v>
      </c>
    </row>
    <row r="735" spans="1:7" x14ac:dyDescent="0.2">
      <c r="A735" s="20">
        <v>45007.600231481483</v>
      </c>
      <c r="B735" s="2">
        <v>6.94</v>
      </c>
      <c r="C735" s="2">
        <v>1.2</v>
      </c>
      <c r="D735" s="4">
        <f t="shared" ref="D735:D798" si="36">B735*C735</f>
        <v>8.3279999999999994</v>
      </c>
      <c r="E735" s="4">
        <f t="shared" si="34"/>
        <v>238.35510000000002</v>
      </c>
      <c r="F735" s="4">
        <f t="shared" si="35"/>
        <v>8.7551000000000272</v>
      </c>
      <c r="G735" s="2">
        <v>2023</v>
      </c>
    </row>
    <row r="736" spans="1:7" x14ac:dyDescent="0.2">
      <c r="A736" s="20">
        <v>45007.619768518518</v>
      </c>
      <c r="B736" s="2">
        <v>6.95</v>
      </c>
      <c r="C736" s="2">
        <v>1.2</v>
      </c>
      <c r="D736" s="4">
        <f t="shared" si="36"/>
        <v>8.34</v>
      </c>
      <c r="E736" s="4">
        <f t="shared" si="34"/>
        <v>238.36710000000002</v>
      </c>
      <c r="F736" s="4">
        <f t="shared" si="35"/>
        <v>8.7671000000000276</v>
      </c>
      <c r="G736" s="2">
        <v>2023</v>
      </c>
    </row>
    <row r="737" spans="1:7" x14ac:dyDescent="0.2">
      <c r="A737" s="20">
        <v>45007.63789351852</v>
      </c>
      <c r="B737" s="2">
        <v>6.96</v>
      </c>
      <c r="C737" s="2">
        <v>1.2</v>
      </c>
      <c r="D737" s="4">
        <f t="shared" si="36"/>
        <v>8.3520000000000003</v>
      </c>
      <c r="E737" s="4">
        <f t="shared" si="34"/>
        <v>238.37910000000002</v>
      </c>
      <c r="F737" s="4">
        <f t="shared" si="35"/>
        <v>8.7791000000000281</v>
      </c>
      <c r="G737" s="2">
        <v>2023</v>
      </c>
    </row>
    <row r="738" spans="1:7" x14ac:dyDescent="0.2">
      <c r="A738" s="20">
        <v>45007.657627314817</v>
      </c>
      <c r="B738" s="2">
        <v>6.97</v>
      </c>
      <c r="C738" s="2">
        <v>1.2</v>
      </c>
      <c r="D738" s="4">
        <f t="shared" si="36"/>
        <v>8.363999999999999</v>
      </c>
      <c r="E738" s="4">
        <f t="shared" si="34"/>
        <v>238.39110000000002</v>
      </c>
      <c r="F738" s="4">
        <f t="shared" si="35"/>
        <v>8.7911000000000286</v>
      </c>
      <c r="G738" s="2">
        <v>2023</v>
      </c>
    </row>
    <row r="739" spans="1:7" x14ac:dyDescent="0.2">
      <c r="A739" s="20">
        <v>45007.674629629626</v>
      </c>
      <c r="B739" s="2">
        <v>6.98</v>
      </c>
      <c r="C739" s="2">
        <v>1.2</v>
      </c>
      <c r="D739" s="4">
        <f t="shared" si="36"/>
        <v>8.3759999999999994</v>
      </c>
      <c r="E739" s="4">
        <f t="shared" si="34"/>
        <v>238.40310000000002</v>
      </c>
      <c r="F739" s="4">
        <f t="shared" si="35"/>
        <v>8.803100000000029</v>
      </c>
      <c r="G739" s="2">
        <v>2023</v>
      </c>
    </row>
    <row r="740" spans="1:7" x14ac:dyDescent="0.2">
      <c r="A740" s="20">
        <v>45007.704814814817</v>
      </c>
      <c r="B740" s="2">
        <v>6.99</v>
      </c>
      <c r="C740" s="2">
        <v>1.2</v>
      </c>
      <c r="D740" s="4">
        <f t="shared" si="36"/>
        <v>8.3879999999999999</v>
      </c>
      <c r="E740" s="4">
        <f t="shared" si="34"/>
        <v>238.41510000000002</v>
      </c>
      <c r="F740" s="4">
        <f t="shared" si="35"/>
        <v>8.8151000000000295</v>
      </c>
      <c r="G740" s="2">
        <v>2023</v>
      </c>
    </row>
    <row r="741" spans="1:7" x14ac:dyDescent="0.2">
      <c r="A741" s="20">
        <v>45007.721562500003</v>
      </c>
      <c r="B741" s="2">
        <v>7</v>
      </c>
      <c r="C741" s="2">
        <v>1.2</v>
      </c>
      <c r="D741" s="4">
        <f t="shared" si="36"/>
        <v>8.4</v>
      </c>
      <c r="E741" s="4">
        <f t="shared" si="34"/>
        <v>238.42710000000002</v>
      </c>
      <c r="F741" s="4">
        <f t="shared" si="35"/>
        <v>8.8271000000000299</v>
      </c>
      <c r="G741" s="2">
        <v>2023</v>
      </c>
    </row>
    <row r="742" spans="1:7" x14ac:dyDescent="0.2">
      <c r="A742" s="20">
        <v>45008.39199074074</v>
      </c>
      <c r="B742" s="2">
        <v>7.01</v>
      </c>
      <c r="C742" s="2">
        <v>1.2</v>
      </c>
      <c r="D742" s="4">
        <f t="shared" si="36"/>
        <v>8.411999999999999</v>
      </c>
      <c r="E742" s="4">
        <f t="shared" si="34"/>
        <v>238.43910000000002</v>
      </c>
      <c r="F742" s="4">
        <f t="shared" si="35"/>
        <v>8.8391000000000304</v>
      </c>
      <c r="G742" s="2">
        <v>2023</v>
      </c>
    </row>
    <row r="743" spans="1:7" x14ac:dyDescent="0.2">
      <c r="A743" s="20">
        <v>45008.414027777777</v>
      </c>
      <c r="B743" s="2">
        <v>7.02</v>
      </c>
      <c r="C743" s="2">
        <v>1.2</v>
      </c>
      <c r="D743" s="4">
        <f t="shared" si="36"/>
        <v>8.4239999999999995</v>
      </c>
      <c r="E743" s="4">
        <f t="shared" si="34"/>
        <v>238.45110000000003</v>
      </c>
      <c r="F743" s="4">
        <f t="shared" si="35"/>
        <v>8.8511000000000308</v>
      </c>
      <c r="G743" s="2">
        <v>2023</v>
      </c>
    </row>
    <row r="744" spans="1:7" x14ac:dyDescent="0.2">
      <c r="A744" s="20">
        <v>45008.418587962966</v>
      </c>
      <c r="B744" s="2">
        <v>7.03</v>
      </c>
      <c r="C744" s="2">
        <v>1.2</v>
      </c>
      <c r="D744" s="4">
        <f t="shared" si="36"/>
        <v>8.4359999999999999</v>
      </c>
      <c r="E744" s="4">
        <f t="shared" si="34"/>
        <v>238.46310000000003</v>
      </c>
      <c r="F744" s="4">
        <f t="shared" si="35"/>
        <v>8.8631000000000313</v>
      </c>
      <c r="G744" s="2">
        <v>2023</v>
      </c>
    </row>
    <row r="745" spans="1:7" x14ac:dyDescent="0.2">
      <c r="A745" s="20">
        <v>45008.476261574076</v>
      </c>
      <c r="B745" s="2">
        <v>7.04</v>
      </c>
      <c r="C745" s="2">
        <v>1.2</v>
      </c>
      <c r="D745" s="4">
        <f t="shared" si="36"/>
        <v>8.4480000000000004</v>
      </c>
      <c r="E745" s="4">
        <f t="shared" si="34"/>
        <v>238.47510000000003</v>
      </c>
      <c r="F745" s="4">
        <f t="shared" si="35"/>
        <v>8.8751000000000317</v>
      </c>
      <c r="G745" s="2">
        <v>2023</v>
      </c>
    </row>
    <row r="746" spans="1:7" x14ac:dyDescent="0.2">
      <c r="A746" s="20">
        <v>45008.51363425926</v>
      </c>
      <c r="B746" s="2">
        <v>7.05</v>
      </c>
      <c r="C746" s="2">
        <v>1.2</v>
      </c>
      <c r="D746" s="4">
        <f t="shared" si="36"/>
        <v>8.4599999999999991</v>
      </c>
      <c r="E746" s="4">
        <f t="shared" ref="E746:E809" si="37">D746+E$39</f>
        <v>238.48710000000003</v>
      </c>
      <c r="F746" s="4">
        <f t="shared" ref="F746:F809" si="38">E746-229.6</f>
        <v>8.8871000000000322</v>
      </c>
      <c r="G746" s="2">
        <v>2023</v>
      </c>
    </row>
    <row r="747" spans="1:7" x14ac:dyDescent="0.2">
      <c r="A747" s="20">
        <v>45008.514976851853</v>
      </c>
      <c r="B747" s="2">
        <v>7.06</v>
      </c>
      <c r="C747" s="2">
        <v>1.2</v>
      </c>
      <c r="D747" s="4">
        <f t="shared" si="36"/>
        <v>8.4719999999999995</v>
      </c>
      <c r="E747" s="4">
        <f t="shared" si="37"/>
        <v>238.49910000000003</v>
      </c>
      <c r="F747" s="4">
        <f t="shared" si="38"/>
        <v>8.8991000000000327</v>
      </c>
      <c r="G747" s="2">
        <v>2023</v>
      </c>
    </row>
    <row r="748" spans="1:7" x14ac:dyDescent="0.2">
      <c r="A748" s="20">
        <v>45008.518865740742</v>
      </c>
      <c r="B748" s="2">
        <v>7.07</v>
      </c>
      <c r="C748" s="2">
        <v>1.2</v>
      </c>
      <c r="D748" s="4">
        <f t="shared" si="36"/>
        <v>8.484</v>
      </c>
      <c r="E748" s="4">
        <f t="shared" si="37"/>
        <v>238.51110000000003</v>
      </c>
      <c r="F748" s="4">
        <f t="shared" si="38"/>
        <v>8.9111000000000331</v>
      </c>
      <c r="G748" s="2">
        <v>2023</v>
      </c>
    </row>
    <row r="749" spans="1:7" x14ac:dyDescent="0.2">
      <c r="A749" s="20">
        <v>45008.521921296298</v>
      </c>
      <c r="B749" s="2">
        <v>7.08</v>
      </c>
      <c r="C749" s="2">
        <v>1.2</v>
      </c>
      <c r="D749" s="4">
        <f t="shared" si="36"/>
        <v>8.4960000000000004</v>
      </c>
      <c r="E749" s="4">
        <f t="shared" si="37"/>
        <v>238.52310000000003</v>
      </c>
      <c r="F749" s="4">
        <f t="shared" si="38"/>
        <v>8.9231000000000336</v>
      </c>
      <c r="G749" s="2">
        <v>2023</v>
      </c>
    </row>
    <row r="750" spans="1:7" x14ac:dyDescent="0.2">
      <c r="A750" s="20">
        <v>45008.527430555558</v>
      </c>
      <c r="B750" s="2">
        <v>7.09</v>
      </c>
      <c r="C750" s="2">
        <v>1.2</v>
      </c>
      <c r="D750" s="4">
        <f t="shared" si="36"/>
        <v>8.5079999999999991</v>
      </c>
      <c r="E750" s="4">
        <f t="shared" si="37"/>
        <v>238.53510000000003</v>
      </c>
      <c r="F750" s="4">
        <f t="shared" si="38"/>
        <v>8.935100000000034</v>
      </c>
      <c r="G750" s="2">
        <v>2023</v>
      </c>
    </row>
    <row r="751" spans="1:7" x14ac:dyDescent="0.2">
      <c r="A751" s="20">
        <v>45008.533472222225</v>
      </c>
      <c r="B751" s="2">
        <v>7.1</v>
      </c>
      <c r="C751" s="2">
        <v>1.2</v>
      </c>
      <c r="D751" s="4">
        <f t="shared" si="36"/>
        <v>8.52</v>
      </c>
      <c r="E751" s="4">
        <f t="shared" si="37"/>
        <v>238.54710000000003</v>
      </c>
      <c r="F751" s="4">
        <f t="shared" si="38"/>
        <v>8.9471000000000345</v>
      </c>
      <c r="G751" s="2">
        <v>2023</v>
      </c>
    </row>
    <row r="752" spans="1:7" x14ac:dyDescent="0.2">
      <c r="A752" s="20">
        <v>45008.545694444445</v>
      </c>
      <c r="B752" s="2">
        <v>7.11</v>
      </c>
      <c r="C752" s="2">
        <v>1.2</v>
      </c>
      <c r="D752" s="4">
        <f t="shared" si="36"/>
        <v>8.532</v>
      </c>
      <c r="E752" s="4">
        <f t="shared" si="37"/>
        <v>238.55910000000003</v>
      </c>
      <c r="F752" s="4">
        <f t="shared" si="38"/>
        <v>8.9591000000000349</v>
      </c>
      <c r="G752" s="2">
        <v>2023</v>
      </c>
    </row>
    <row r="753" spans="1:7" x14ac:dyDescent="0.2">
      <c r="A753" s="20">
        <v>45008.552789351852</v>
      </c>
      <c r="B753" s="2">
        <v>7.12</v>
      </c>
      <c r="C753" s="2">
        <v>1.2</v>
      </c>
      <c r="D753" s="4">
        <f t="shared" si="36"/>
        <v>8.5440000000000005</v>
      </c>
      <c r="E753" s="4">
        <f t="shared" si="37"/>
        <v>238.57110000000003</v>
      </c>
      <c r="F753" s="4">
        <f t="shared" si="38"/>
        <v>8.9711000000000354</v>
      </c>
      <c r="G753" s="2">
        <v>2023</v>
      </c>
    </row>
    <row r="754" spans="1:7" x14ac:dyDescent="0.2">
      <c r="A754" s="20">
        <v>45008.557951388888</v>
      </c>
      <c r="B754" s="2">
        <v>7.13</v>
      </c>
      <c r="C754" s="2">
        <v>1.2</v>
      </c>
      <c r="D754" s="4">
        <f t="shared" si="36"/>
        <v>8.5559999999999992</v>
      </c>
      <c r="E754" s="4">
        <f t="shared" si="37"/>
        <v>238.58310000000003</v>
      </c>
      <c r="F754" s="4">
        <f t="shared" si="38"/>
        <v>8.9831000000000358</v>
      </c>
      <c r="G754" s="2">
        <v>2023</v>
      </c>
    </row>
    <row r="755" spans="1:7" x14ac:dyDescent="0.2">
      <c r="A755" s="20">
        <v>45008.559976851851</v>
      </c>
      <c r="B755" s="2">
        <v>7.14</v>
      </c>
      <c r="C755" s="2">
        <v>1.2</v>
      </c>
      <c r="D755" s="4">
        <f t="shared" si="36"/>
        <v>8.5679999999999996</v>
      </c>
      <c r="E755" s="4">
        <f t="shared" si="37"/>
        <v>238.59510000000003</v>
      </c>
      <c r="F755" s="4">
        <f t="shared" si="38"/>
        <v>8.9951000000000363</v>
      </c>
      <c r="G755" s="2">
        <v>2023</v>
      </c>
    </row>
    <row r="756" spans="1:7" x14ac:dyDescent="0.2">
      <c r="A756" s="20">
        <v>45008.562326388892</v>
      </c>
      <c r="B756" s="2">
        <v>7.15</v>
      </c>
      <c r="C756" s="2">
        <v>1.2</v>
      </c>
      <c r="D756" s="4">
        <f t="shared" si="36"/>
        <v>8.58</v>
      </c>
      <c r="E756" s="4">
        <f t="shared" si="37"/>
        <v>238.60710000000003</v>
      </c>
      <c r="F756" s="4">
        <f t="shared" si="38"/>
        <v>9.0071000000000367</v>
      </c>
      <c r="G756" s="2">
        <v>2023</v>
      </c>
    </row>
    <row r="757" spans="1:7" x14ac:dyDescent="0.2">
      <c r="A757" s="20">
        <v>45008.565011574072</v>
      </c>
      <c r="B757" s="2">
        <v>7.16</v>
      </c>
      <c r="C757" s="2">
        <v>1.2</v>
      </c>
      <c r="D757" s="4">
        <f t="shared" si="36"/>
        <v>8.5920000000000005</v>
      </c>
      <c r="E757" s="4">
        <f t="shared" si="37"/>
        <v>238.61910000000003</v>
      </c>
      <c r="F757" s="4">
        <f t="shared" si="38"/>
        <v>9.0191000000000372</v>
      </c>
      <c r="G757" s="2">
        <v>2023</v>
      </c>
    </row>
    <row r="758" spans="1:7" x14ac:dyDescent="0.2">
      <c r="A758" s="20">
        <v>45008.56827546296</v>
      </c>
      <c r="B758" s="2">
        <v>7.17</v>
      </c>
      <c r="C758" s="2">
        <v>1.2</v>
      </c>
      <c r="D758" s="4">
        <f t="shared" si="36"/>
        <v>8.6039999999999992</v>
      </c>
      <c r="E758" s="4">
        <f t="shared" si="37"/>
        <v>238.6311</v>
      </c>
      <c r="F758" s="4">
        <f t="shared" si="38"/>
        <v>9.0311000000000092</v>
      </c>
      <c r="G758" s="2">
        <v>2023</v>
      </c>
    </row>
    <row r="759" spans="1:7" x14ac:dyDescent="0.2">
      <c r="A759" s="20">
        <v>45008.570879629631</v>
      </c>
      <c r="B759" s="2">
        <v>7.18</v>
      </c>
      <c r="C759" s="2">
        <v>1.2</v>
      </c>
      <c r="D759" s="4">
        <f t="shared" si="36"/>
        <v>8.6159999999999997</v>
      </c>
      <c r="E759" s="4">
        <f t="shared" si="37"/>
        <v>238.6431</v>
      </c>
      <c r="F759" s="4">
        <f t="shared" si="38"/>
        <v>9.0431000000000097</v>
      </c>
      <c r="G759" s="2">
        <v>2023</v>
      </c>
    </row>
    <row r="760" spans="1:7" x14ac:dyDescent="0.2">
      <c r="A760" s="20">
        <v>45008.574502314812</v>
      </c>
      <c r="B760" s="2">
        <v>7.19</v>
      </c>
      <c r="C760" s="2">
        <v>1.2</v>
      </c>
      <c r="D760" s="4">
        <f t="shared" si="36"/>
        <v>8.6280000000000001</v>
      </c>
      <c r="E760" s="4">
        <f t="shared" si="37"/>
        <v>238.6551</v>
      </c>
      <c r="F760" s="4">
        <f t="shared" si="38"/>
        <v>9.0551000000000101</v>
      </c>
      <c r="G760" s="2">
        <v>2023</v>
      </c>
    </row>
    <row r="761" spans="1:7" x14ac:dyDescent="0.2">
      <c r="A761" s="20">
        <v>45008.57708333333</v>
      </c>
      <c r="B761" s="2">
        <v>7.2</v>
      </c>
      <c r="C761" s="2">
        <v>1.2</v>
      </c>
      <c r="D761" s="4">
        <f t="shared" si="36"/>
        <v>8.64</v>
      </c>
      <c r="E761" s="4">
        <f t="shared" si="37"/>
        <v>238.6671</v>
      </c>
      <c r="F761" s="4">
        <f t="shared" si="38"/>
        <v>9.0671000000000106</v>
      </c>
      <c r="G761" s="2">
        <v>2023</v>
      </c>
    </row>
    <row r="762" spans="1:7" x14ac:dyDescent="0.2">
      <c r="A762" s="20">
        <v>45008.580763888887</v>
      </c>
      <c r="B762" s="2">
        <v>7.21</v>
      </c>
      <c r="C762" s="2">
        <v>1.2</v>
      </c>
      <c r="D762" s="4">
        <f t="shared" si="36"/>
        <v>8.6519999999999992</v>
      </c>
      <c r="E762" s="4">
        <f t="shared" si="37"/>
        <v>238.67910000000001</v>
      </c>
      <c r="F762" s="4">
        <f t="shared" si="38"/>
        <v>9.0791000000000111</v>
      </c>
      <c r="G762" s="2">
        <v>2023</v>
      </c>
    </row>
    <row r="763" spans="1:7" x14ac:dyDescent="0.2">
      <c r="A763" s="20">
        <v>45008.584490740737</v>
      </c>
      <c r="B763" s="2">
        <v>7.22</v>
      </c>
      <c r="C763" s="2">
        <v>1.2</v>
      </c>
      <c r="D763" s="4">
        <f t="shared" si="36"/>
        <v>8.6639999999999997</v>
      </c>
      <c r="E763" s="4">
        <f t="shared" si="37"/>
        <v>238.69110000000001</v>
      </c>
      <c r="F763" s="4">
        <f t="shared" si="38"/>
        <v>9.0911000000000115</v>
      </c>
      <c r="G763" s="2">
        <v>2023</v>
      </c>
    </row>
    <row r="764" spans="1:7" x14ac:dyDescent="0.2">
      <c r="A764" s="20">
        <v>45008.5934375</v>
      </c>
      <c r="B764" s="2">
        <v>7.23</v>
      </c>
      <c r="C764" s="2">
        <v>1.2</v>
      </c>
      <c r="D764" s="4">
        <f t="shared" si="36"/>
        <v>8.6760000000000002</v>
      </c>
      <c r="E764" s="4">
        <f t="shared" si="37"/>
        <v>238.70310000000001</v>
      </c>
      <c r="F764" s="4">
        <f t="shared" si="38"/>
        <v>9.103100000000012</v>
      </c>
      <c r="G764" s="2">
        <v>2023</v>
      </c>
    </row>
    <row r="765" spans="1:7" x14ac:dyDescent="0.2">
      <c r="A765" s="20">
        <v>45008.607037037036</v>
      </c>
      <c r="B765" s="2">
        <v>7.24</v>
      </c>
      <c r="C765" s="2">
        <v>1.2</v>
      </c>
      <c r="D765" s="4">
        <f t="shared" si="36"/>
        <v>8.6880000000000006</v>
      </c>
      <c r="E765" s="4">
        <f t="shared" si="37"/>
        <v>238.71510000000001</v>
      </c>
      <c r="F765" s="4">
        <f t="shared" si="38"/>
        <v>9.1151000000000124</v>
      </c>
      <c r="G765" s="2">
        <v>2023</v>
      </c>
    </row>
    <row r="766" spans="1:7" x14ac:dyDescent="0.2">
      <c r="A766" s="20">
        <v>45008.616712962961</v>
      </c>
      <c r="B766" s="2">
        <v>7.25</v>
      </c>
      <c r="C766" s="2">
        <v>1.2</v>
      </c>
      <c r="D766" s="4">
        <f t="shared" si="36"/>
        <v>8.6999999999999993</v>
      </c>
      <c r="E766" s="4">
        <f t="shared" si="37"/>
        <v>238.72710000000001</v>
      </c>
      <c r="F766" s="4">
        <f t="shared" si="38"/>
        <v>9.1271000000000129</v>
      </c>
      <c r="G766" s="2">
        <v>2023</v>
      </c>
    </row>
    <row r="767" spans="1:7" x14ac:dyDescent="0.2">
      <c r="A767" s="20">
        <v>45008.630648148152</v>
      </c>
      <c r="B767" s="2">
        <v>7.26</v>
      </c>
      <c r="C767" s="2">
        <v>1.2</v>
      </c>
      <c r="D767" s="4">
        <f t="shared" si="36"/>
        <v>8.7119999999999997</v>
      </c>
      <c r="E767" s="4">
        <f t="shared" si="37"/>
        <v>238.73910000000001</v>
      </c>
      <c r="F767" s="4">
        <f t="shared" si="38"/>
        <v>9.1391000000000133</v>
      </c>
      <c r="G767" s="2">
        <v>2023</v>
      </c>
    </row>
    <row r="768" spans="1:7" x14ac:dyDescent="0.2">
      <c r="A768" s="20">
        <v>45008.649942129632</v>
      </c>
      <c r="B768" s="2">
        <v>7.27</v>
      </c>
      <c r="C768" s="2">
        <v>1.2</v>
      </c>
      <c r="D768" s="4">
        <f t="shared" si="36"/>
        <v>8.7239999999999984</v>
      </c>
      <c r="E768" s="4">
        <f t="shared" si="37"/>
        <v>238.75110000000001</v>
      </c>
      <c r="F768" s="4">
        <f t="shared" si="38"/>
        <v>9.1511000000000138</v>
      </c>
      <c r="G768" s="2">
        <v>2023</v>
      </c>
    </row>
    <row r="769" spans="1:7" x14ac:dyDescent="0.2">
      <c r="A769" s="20">
        <v>45008.667997685188</v>
      </c>
      <c r="B769" s="2">
        <v>7.28</v>
      </c>
      <c r="C769" s="2">
        <v>1.2</v>
      </c>
      <c r="D769" s="4">
        <f t="shared" si="36"/>
        <v>8.7360000000000007</v>
      </c>
      <c r="E769" s="4">
        <f t="shared" si="37"/>
        <v>238.76310000000001</v>
      </c>
      <c r="F769" s="4">
        <f t="shared" si="38"/>
        <v>9.1631000000000142</v>
      </c>
      <c r="G769" s="2">
        <v>2023</v>
      </c>
    </row>
    <row r="770" spans="1:7" x14ac:dyDescent="0.2">
      <c r="A770" s="20">
        <v>45009.474583333336</v>
      </c>
      <c r="B770" s="2">
        <v>7.29</v>
      </c>
      <c r="C770" s="2">
        <v>1.2</v>
      </c>
      <c r="D770" s="4">
        <f t="shared" si="36"/>
        <v>8.7479999999999993</v>
      </c>
      <c r="E770" s="4">
        <f t="shared" si="37"/>
        <v>238.77510000000001</v>
      </c>
      <c r="F770" s="4">
        <f t="shared" si="38"/>
        <v>9.1751000000000147</v>
      </c>
      <c r="G770" s="2">
        <v>2023</v>
      </c>
    </row>
    <row r="771" spans="1:7" x14ac:dyDescent="0.2">
      <c r="A771" s="20">
        <v>45009.486076388886</v>
      </c>
      <c r="B771" s="2">
        <v>7.3</v>
      </c>
      <c r="C771" s="2">
        <v>1.2</v>
      </c>
      <c r="D771" s="4">
        <f t="shared" si="36"/>
        <v>8.76</v>
      </c>
      <c r="E771" s="4">
        <f t="shared" si="37"/>
        <v>238.78710000000001</v>
      </c>
      <c r="F771" s="4">
        <f t="shared" si="38"/>
        <v>9.1871000000000151</v>
      </c>
      <c r="G771" s="2">
        <v>2023</v>
      </c>
    </row>
    <row r="772" spans="1:7" x14ac:dyDescent="0.2">
      <c r="A772" s="20">
        <v>45009.488310185188</v>
      </c>
      <c r="B772" s="2">
        <v>7.31</v>
      </c>
      <c r="C772" s="2">
        <v>1.2</v>
      </c>
      <c r="D772" s="4">
        <f t="shared" si="36"/>
        <v>8.7719999999999985</v>
      </c>
      <c r="E772" s="4">
        <f t="shared" si="37"/>
        <v>238.79910000000001</v>
      </c>
      <c r="F772" s="4">
        <f t="shared" si="38"/>
        <v>9.1991000000000156</v>
      </c>
      <c r="G772" s="2">
        <v>2023</v>
      </c>
    </row>
    <row r="773" spans="1:7" x14ac:dyDescent="0.2">
      <c r="A773" s="20">
        <v>45009.492824074077</v>
      </c>
      <c r="B773" s="2">
        <v>7.32</v>
      </c>
      <c r="C773" s="2">
        <v>1.2</v>
      </c>
      <c r="D773" s="4">
        <f t="shared" si="36"/>
        <v>8.7840000000000007</v>
      </c>
      <c r="E773" s="4">
        <f t="shared" si="37"/>
        <v>238.81110000000001</v>
      </c>
      <c r="F773" s="4">
        <f t="shared" si="38"/>
        <v>9.2111000000000161</v>
      </c>
      <c r="G773" s="2">
        <v>2023</v>
      </c>
    </row>
    <row r="774" spans="1:7" x14ac:dyDescent="0.2">
      <c r="A774" s="20">
        <v>45009.500844907408</v>
      </c>
      <c r="B774" s="2">
        <v>7.33</v>
      </c>
      <c r="C774" s="2">
        <v>1.2</v>
      </c>
      <c r="D774" s="4">
        <f t="shared" si="36"/>
        <v>8.7959999999999994</v>
      </c>
      <c r="E774" s="4">
        <f t="shared" si="37"/>
        <v>238.82310000000001</v>
      </c>
      <c r="F774" s="4">
        <f t="shared" si="38"/>
        <v>9.2231000000000165</v>
      </c>
      <c r="G774" s="2">
        <v>2023</v>
      </c>
    </row>
    <row r="775" spans="1:7" x14ac:dyDescent="0.2">
      <c r="A775" s="20">
        <v>45009.505995370368</v>
      </c>
      <c r="B775" s="2">
        <v>7.34</v>
      </c>
      <c r="C775" s="2">
        <v>1.2</v>
      </c>
      <c r="D775" s="4">
        <f t="shared" si="36"/>
        <v>8.8079999999999998</v>
      </c>
      <c r="E775" s="4">
        <f t="shared" si="37"/>
        <v>238.83510000000001</v>
      </c>
      <c r="F775" s="4">
        <f t="shared" si="38"/>
        <v>9.235100000000017</v>
      </c>
      <c r="G775" s="2">
        <v>2023</v>
      </c>
    </row>
    <row r="776" spans="1:7" x14ac:dyDescent="0.2">
      <c r="A776" s="20">
        <v>45009.513032407405</v>
      </c>
      <c r="B776" s="2">
        <v>7.35</v>
      </c>
      <c r="C776" s="2">
        <v>1.2</v>
      </c>
      <c r="D776" s="4">
        <f t="shared" si="36"/>
        <v>8.8199999999999985</v>
      </c>
      <c r="E776" s="4">
        <f t="shared" si="37"/>
        <v>238.84710000000001</v>
      </c>
      <c r="F776" s="4">
        <f t="shared" si="38"/>
        <v>9.2471000000000174</v>
      </c>
      <c r="G776" s="2">
        <v>2023</v>
      </c>
    </row>
    <row r="777" spans="1:7" x14ac:dyDescent="0.2">
      <c r="A777" s="20">
        <v>45009.518229166664</v>
      </c>
      <c r="B777" s="2">
        <v>7.36</v>
      </c>
      <c r="C777" s="2">
        <v>1.2</v>
      </c>
      <c r="D777" s="4">
        <f t="shared" si="36"/>
        <v>8.8320000000000007</v>
      </c>
      <c r="E777" s="4">
        <f t="shared" si="37"/>
        <v>238.85910000000001</v>
      </c>
      <c r="F777" s="4">
        <f t="shared" si="38"/>
        <v>9.2591000000000179</v>
      </c>
      <c r="G777" s="2">
        <v>2023</v>
      </c>
    </row>
    <row r="778" spans="1:7" x14ac:dyDescent="0.2">
      <c r="A778" s="20">
        <v>45009.526944444442</v>
      </c>
      <c r="B778" s="2">
        <v>7.37</v>
      </c>
      <c r="C778" s="2">
        <v>1.2</v>
      </c>
      <c r="D778" s="4">
        <f t="shared" si="36"/>
        <v>8.8439999999999994</v>
      </c>
      <c r="E778" s="4">
        <f t="shared" si="37"/>
        <v>238.87110000000001</v>
      </c>
      <c r="F778" s="4">
        <f t="shared" si="38"/>
        <v>9.2711000000000183</v>
      </c>
      <c r="G778" s="2">
        <v>2023</v>
      </c>
    </row>
    <row r="779" spans="1:7" x14ac:dyDescent="0.2">
      <c r="A779" s="20">
        <v>45009.533402777779</v>
      </c>
      <c r="B779" s="2">
        <v>7.38</v>
      </c>
      <c r="C779" s="2">
        <v>1.2</v>
      </c>
      <c r="D779" s="4">
        <f t="shared" si="36"/>
        <v>8.8559999999999999</v>
      </c>
      <c r="E779" s="4">
        <f t="shared" si="37"/>
        <v>238.88310000000001</v>
      </c>
      <c r="F779" s="4">
        <f t="shared" si="38"/>
        <v>9.2831000000000188</v>
      </c>
      <c r="G779" s="2">
        <v>2023</v>
      </c>
    </row>
    <row r="780" spans="1:7" x14ac:dyDescent="0.2">
      <c r="A780" s="20">
        <v>45009.540902777779</v>
      </c>
      <c r="B780" s="2">
        <v>7.39</v>
      </c>
      <c r="C780" s="2">
        <v>1.2</v>
      </c>
      <c r="D780" s="4">
        <f t="shared" si="36"/>
        <v>8.8679999999999986</v>
      </c>
      <c r="E780" s="4">
        <f t="shared" si="37"/>
        <v>238.89510000000001</v>
      </c>
      <c r="F780" s="4">
        <f t="shared" si="38"/>
        <v>9.2951000000000192</v>
      </c>
      <c r="G780" s="2">
        <v>2023</v>
      </c>
    </row>
    <row r="781" spans="1:7" x14ac:dyDescent="0.2">
      <c r="A781" s="20">
        <v>45009.548472222225</v>
      </c>
      <c r="B781" s="2">
        <v>7.4</v>
      </c>
      <c r="C781" s="2">
        <v>1.2</v>
      </c>
      <c r="D781" s="4">
        <f t="shared" si="36"/>
        <v>8.8800000000000008</v>
      </c>
      <c r="E781" s="4">
        <f t="shared" si="37"/>
        <v>238.90710000000001</v>
      </c>
      <c r="F781" s="4">
        <f t="shared" si="38"/>
        <v>9.3071000000000197</v>
      </c>
      <c r="G781" s="2">
        <v>2023</v>
      </c>
    </row>
    <row r="782" spans="1:7" x14ac:dyDescent="0.2">
      <c r="A782" s="20">
        <v>45009.558888888889</v>
      </c>
      <c r="B782" s="2">
        <v>7.41</v>
      </c>
      <c r="C782" s="2">
        <v>1.2</v>
      </c>
      <c r="D782" s="4">
        <f t="shared" si="36"/>
        <v>8.8919999999999995</v>
      </c>
      <c r="E782" s="4">
        <f t="shared" si="37"/>
        <v>238.91910000000001</v>
      </c>
      <c r="F782" s="4">
        <f t="shared" si="38"/>
        <v>9.3191000000000201</v>
      </c>
      <c r="G782" s="2">
        <v>2023</v>
      </c>
    </row>
    <row r="783" spans="1:7" x14ac:dyDescent="0.2">
      <c r="A783" s="20">
        <v>45009.574305555558</v>
      </c>
      <c r="B783" s="2">
        <v>7.42</v>
      </c>
      <c r="C783" s="2">
        <v>1.2</v>
      </c>
      <c r="D783" s="4">
        <f t="shared" si="36"/>
        <v>8.9039999999999999</v>
      </c>
      <c r="E783" s="4">
        <f t="shared" si="37"/>
        <v>238.93110000000001</v>
      </c>
      <c r="F783" s="4">
        <f t="shared" si="38"/>
        <v>9.3311000000000206</v>
      </c>
      <c r="G783" s="2">
        <v>2023</v>
      </c>
    </row>
    <row r="784" spans="1:7" x14ac:dyDescent="0.2">
      <c r="A784" s="20">
        <v>45009.666574074072</v>
      </c>
      <c r="B784" s="2">
        <v>7.43</v>
      </c>
      <c r="C784" s="2">
        <v>1.2</v>
      </c>
      <c r="D784" s="4">
        <f t="shared" si="36"/>
        <v>8.9159999999999986</v>
      </c>
      <c r="E784" s="4">
        <f t="shared" si="37"/>
        <v>238.94310000000002</v>
      </c>
      <c r="F784" s="4">
        <f t="shared" si="38"/>
        <v>9.3431000000000211</v>
      </c>
      <c r="G784" s="2">
        <v>2023</v>
      </c>
    </row>
    <row r="785" spans="1:7" x14ac:dyDescent="0.2">
      <c r="A785" s="20">
        <v>45010.436678240738</v>
      </c>
      <c r="B785" s="2">
        <v>7.44</v>
      </c>
      <c r="C785" s="2">
        <v>1.2</v>
      </c>
      <c r="D785" s="4">
        <f t="shared" si="36"/>
        <v>8.9280000000000008</v>
      </c>
      <c r="E785" s="4">
        <f t="shared" si="37"/>
        <v>238.95510000000002</v>
      </c>
      <c r="F785" s="4">
        <f t="shared" si="38"/>
        <v>9.3551000000000215</v>
      </c>
      <c r="G785" s="2">
        <v>2023</v>
      </c>
    </row>
    <row r="786" spans="1:7" x14ac:dyDescent="0.2">
      <c r="A786" s="20">
        <v>45010.477013888885</v>
      </c>
      <c r="B786" s="2">
        <v>7.45</v>
      </c>
      <c r="C786" s="2">
        <v>1.2</v>
      </c>
      <c r="D786" s="4">
        <f t="shared" si="36"/>
        <v>8.94</v>
      </c>
      <c r="E786" s="4">
        <f t="shared" si="37"/>
        <v>238.96710000000002</v>
      </c>
      <c r="F786" s="4">
        <f t="shared" si="38"/>
        <v>9.367100000000022</v>
      </c>
      <c r="G786" s="2">
        <v>2023</v>
      </c>
    </row>
    <row r="787" spans="1:7" x14ac:dyDescent="0.2">
      <c r="A787" s="20">
        <v>45010.496828703705</v>
      </c>
      <c r="B787" s="2">
        <v>7.46</v>
      </c>
      <c r="C787" s="2">
        <v>1.2</v>
      </c>
      <c r="D787" s="4">
        <f t="shared" si="36"/>
        <v>8.952</v>
      </c>
      <c r="E787" s="4">
        <f t="shared" si="37"/>
        <v>238.97910000000002</v>
      </c>
      <c r="F787" s="4">
        <f t="shared" si="38"/>
        <v>9.3791000000000224</v>
      </c>
      <c r="G787" s="2">
        <v>2023</v>
      </c>
    </row>
    <row r="788" spans="1:7" x14ac:dyDescent="0.2">
      <c r="A788" s="20">
        <v>45010.51457175926</v>
      </c>
      <c r="B788" s="2">
        <v>7.47</v>
      </c>
      <c r="C788" s="2">
        <v>1.2</v>
      </c>
      <c r="D788" s="4">
        <f t="shared" si="36"/>
        <v>8.9639999999999986</v>
      </c>
      <c r="E788" s="4">
        <f t="shared" si="37"/>
        <v>238.99110000000002</v>
      </c>
      <c r="F788" s="4">
        <f t="shared" si="38"/>
        <v>9.3911000000000229</v>
      </c>
      <c r="G788" s="2">
        <v>2023</v>
      </c>
    </row>
    <row r="789" spans="1:7" x14ac:dyDescent="0.2">
      <c r="A789" s="20">
        <v>45010.533935185187</v>
      </c>
      <c r="B789" s="2">
        <v>7.48</v>
      </c>
      <c r="C789" s="2">
        <v>1.2</v>
      </c>
      <c r="D789" s="4">
        <f t="shared" si="36"/>
        <v>8.9760000000000009</v>
      </c>
      <c r="E789" s="4">
        <f t="shared" si="37"/>
        <v>239.00310000000002</v>
      </c>
      <c r="F789" s="4">
        <f t="shared" si="38"/>
        <v>9.4031000000000233</v>
      </c>
      <c r="G789" s="2">
        <v>2023</v>
      </c>
    </row>
    <row r="790" spans="1:7" x14ac:dyDescent="0.2">
      <c r="A790" s="20">
        <v>45010.565416666665</v>
      </c>
      <c r="B790" s="2">
        <v>7.49</v>
      </c>
      <c r="C790" s="2">
        <v>1.2</v>
      </c>
      <c r="D790" s="4">
        <f t="shared" si="36"/>
        <v>8.9879999999999995</v>
      </c>
      <c r="E790" s="4">
        <f t="shared" si="37"/>
        <v>239.01510000000002</v>
      </c>
      <c r="F790" s="4">
        <f t="shared" si="38"/>
        <v>9.4151000000000238</v>
      </c>
      <c r="G790" s="2">
        <v>2023</v>
      </c>
    </row>
    <row r="791" spans="1:7" x14ac:dyDescent="0.2">
      <c r="A791" s="20">
        <v>45011.616597222222</v>
      </c>
      <c r="B791" s="2">
        <v>7.5</v>
      </c>
      <c r="C791" s="2">
        <v>1.2</v>
      </c>
      <c r="D791" s="4">
        <f t="shared" si="36"/>
        <v>9</v>
      </c>
      <c r="E791" s="4">
        <f t="shared" si="37"/>
        <v>239.02710000000002</v>
      </c>
      <c r="F791" s="4">
        <f t="shared" si="38"/>
        <v>9.4271000000000242</v>
      </c>
      <c r="G791" s="2">
        <v>2023</v>
      </c>
    </row>
    <row r="792" spans="1:7" x14ac:dyDescent="0.2">
      <c r="A792" s="20">
        <v>45012.386516203704</v>
      </c>
      <c r="B792" s="2">
        <v>7.51</v>
      </c>
      <c r="C792" s="2">
        <v>1.2</v>
      </c>
      <c r="D792" s="4">
        <f t="shared" si="36"/>
        <v>9.0119999999999987</v>
      </c>
      <c r="E792" s="4">
        <f t="shared" si="37"/>
        <v>239.03910000000002</v>
      </c>
      <c r="F792" s="4">
        <f t="shared" si="38"/>
        <v>9.4391000000000247</v>
      </c>
      <c r="G792" s="2">
        <v>2023</v>
      </c>
    </row>
    <row r="793" spans="1:7" x14ac:dyDescent="0.2">
      <c r="A793" s="20">
        <v>45012.483912037038</v>
      </c>
      <c r="B793" s="2">
        <v>7.52</v>
      </c>
      <c r="C793" s="2">
        <v>1.2</v>
      </c>
      <c r="D793" s="4">
        <f t="shared" si="36"/>
        <v>9.0239999999999991</v>
      </c>
      <c r="E793" s="4">
        <f t="shared" si="37"/>
        <v>239.05110000000002</v>
      </c>
      <c r="F793" s="4">
        <f t="shared" si="38"/>
        <v>9.4511000000000251</v>
      </c>
      <c r="G793" s="2">
        <v>2023</v>
      </c>
    </row>
    <row r="794" spans="1:7" x14ac:dyDescent="0.2">
      <c r="A794" s="20">
        <v>45015.43</v>
      </c>
      <c r="B794" s="2">
        <v>7.53</v>
      </c>
      <c r="C794" s="2">
        <v>1.2</v>
      </c>
      <c r="D794" s="4">
        <f t="shared" si="36"/>
        <v>9.0359999999999996</v>
      </c>
      <c r="E794" s="4">
        <f t="shared" si="37"/>
        <v>239.06310000000002</v>
      </c>
      <c r="F794" s="4">
        <f t="shared" si="38"/>
        <v>9.4631000000000256</v>
      </c>
      <c r="G794" s="2">
        <v>2023</v>
      </c>
    </row>
    <row r="795" spans="1:7" x14ac:dyDescent="0.2">
      <c r="A795" s="20">
        <v>45015.433437500003</v>
      </c>
      <c r="B795" s="2">
        <v>7.54</v>
      </c>
      <c r="C795" s="2">
        <v>1.2</v>
      </c>
      <c r="D795" s="4">
        <f t="shared" si="36"/>
        <v>9.048</v>
      </c>
      <c r="E795" s="4">
        <f t="shared" si="37"/>
        <v>239.07510000000002</v>
      </c>
      <c r="F795" s="4">
        <f t="shared" si="38"/>
        <v>9.4751000000000261</v>
      </c>
      <c r="G795" s="2">
        <v>2023</v>
      </c>
    </row>
    <row r="796" spans="1:7" x14ac:dyDescent="0.2">
      <c r="A796" s="20">
        <v>45015.438101851854</v>
      </c>
      <c r="B796" s="2">
        <v>7.55</v>
      </c>
      <c r="C796" s="2">
        <v>1.2</v>
      </c>
      <c r="D796" s="4">
        <f t="shared" si="36"/>
        <v>9.0599999999999987</v>
      </c>
      <c r="E796" s="4">
        <f t="shared" si="37"/>
        <v>239.08710000000002</v>
      </c>
      <c r="F796" s="4">
        <f t="shared" si="38"/>
        <v>9.4871000000000265</v>
      </c>
      <c r="G796" s="2">
        <v>2023</v>
      </c>
    </row>
    <row r="797" spans="1:7" x14ac:dyDescent="0.2">
      <c r="A797" s="20">
        <v>45015.442569444444</v>
      </c>
      <c r="B797" s="2">
        <v>7.56</v>
      </c>
      <c r="C797" s="2">
        <v>1.2</v>
      </c>
      <c r="D797" s="4">
        <f t="shared" si="36"/>
        <v>9.0719999999999992</v>
      </c>
      <c r="E797" s="4">
        <f t="shared" si="37"/>
        <v>239.09910000000002</v>
      </c>
      <c r="F797" s="4">
        <f t="shared" si="38"/>
        <v>9.499100000000027</v>
      </c>
      <c r="G797" s="2">
        <v>2023</v>
      </c>
    </row>
    <row r="798" spans="1:7" x14ac:dyDescent="0.2">
      <c r="A798" s="20">
        <v>45015.448819444442</v>
      </c>
      <c r="B798" s="2">
        <v>7.57</v>
      </c>
      <c r="C798" s="2">
        <v>1.2</v>
      </c>
      <c r="D798" s="4">
        <f t="shared" si="36"/>
        <v>9.0839999999999996</v>
      </c>
      <c r="E798" s="4">
        <f t="shared" si="37"/>
        <v>239.11110000000002</v>
      </c>
      <c r="F798" s="4">
        <f t="shared" si="38"/>
        <v>9.5111000000000274</v>
      </c>
      <c r="G798" s="2">
        <v>2023</v>
      </c>
    </row>
    <row r="799" spans="1:7" x14ac:dyDescent="0.2">
      <c r="A799" s="20">
        <v>45015.453888888886</v>
      </c>
      <c r="B799" s="2">
        <v>7.58</v>
      </c>
      <c r="C799" s="2">
        <v>1.2</v>
      </c>
      <c r="D799" s="4">
        <f t="shared" ref="D799:D862" si="39">B799*C799</f>
        <v>9.0960000000000001</v>
      </c>
      <c r="E799" s="4">
        <f t="shared" si="37"/>
        <v>239.12310000000002</v>
      </c>
      <c r="F799" s="4">
        <f t="shared" si="38"/>
        <v>9.5231000000000279</v>
      </c>
      <c r="G799" s="2">
        <v>2023</v>
      </c>
    </row>
    <row r="800" spans="1:7" x14ac:dyDescent="0.2">
      <c r="A800" s="20">
        <v>45015.459502314814</v>
      </c>
      <c r="B800" s="2">
        <v>7.59</v>
      </c>
      <c r="C800" s="2">
        <v>1.2</v>
      </c>
      <c r="D800" s="4">
        <f t="shared" si="39"/>
        <v>9.1079999999999988</v>
      </c>
      <c r="E800" s="4">
        <f t="shared" si="37"/>
        <v>239.13510000000002</v>
      </c>
      <c r="F800" s="4">
        <f t="shared" si="38"/>
        <v>9.5351000000000283</v>
      </c>
      <c r="G800" s="2">
        <v>2023</v>
      </c>
    </row>
    <row r="801" spans="1:7" x14ac:dyDescent="0.2">
      <c r="A801" s="20">
        <v>45015.464513888888</v>
      </c>
      <c r="B801" s="2">
        <v>7.6</v>
      </c>
      <c r="C801" s="2">
        <v>1.2</v>
      </c>
      <c r="D801" s="4">
        <f t="shared" si="39"/>
        <v>9.1199999999999992</v>
      </c>
      <c r="E801" s="4">
        <f t="shared" si="37"/>
        <v>239.14710000000002</v>
      </c>
      <c r="F801" s="4">
        <f t="shared" si="38"/>
        <v>9.5471000000000288</v>
      </c>
      <c r="G801" s="2">
        <v>2023</v>
      </c>
    </row>
    <row r="802" spans="1:7" x14ac:dyDescent="0.2">
      <c r="A802" s="20">
        <v>45015.480949074074</v>
      </c>
      <c r="B802" s="2">
        <v>7.61</v>
      </c>
      <c r="C802" s="2">
        <v>1.2</v>
      </c>
      <c r="D802" s="4">
        <f t="shared" si="39"/>
        <v>9.1319999999999997</v>
      </c>
      <c r="E802" s="4">
        <f t="shared" si="37"/>
        <v>239.15910000000002</v>
      </c>
      <c r="F802" s="4">
        <f t="shared" si="38"/>
        <v>9.5591000000000292</v>
      </c>
      <c r="G802" s="2">
        <v>2023</v>
      </c>
    </row>
    <row r="803" spans="1:7" x14ac:dyDescent="0.2">
      <c r="A803" s="20">
        <v>45015.485451388886</v>
      </c>
      <c r="B803" s="2">
        <v>7.62</v>
      </c>
      <c r="C803" s="2">
        <v>1.2</v>
      </c>
      <c r="D803" s="4">
        <f t="shared" si="39"/>
        <v>9.1440000000000001</v>
      </c>
      <c r="E803" s="4">
        <f t="shared" si="37"/>
        <v>239.17110000000002</v>
      </c>
      <c r="F803" s="4">
        <f t="shared" si="38"/>
        <v>9.5711000000000297</v>
      </c>
      <c r="G803" s="2">
        <v>2023</v>
      </c>
    </row>
    <row r="804" spans="1:7" x14ac:dyDescent="0.2">
      <c r="A804" s="20">
        <v>45015.489756944444</v>
      </c>
      <c r="B804" s="2">
        <v>7.63</v>
      </c>
      <c r="C804" s="2">
        <v>1.2</v>
      </c>
      <c r="D804" s="4">
        <f t="shared" si="39"/>
        <v>9.1559999999999988</v>
      </c>
      <c r="E804" s="4">
        <f t="shared" si="37"/>
        <v>239.18310000000002</v>
      </c>
      <c r="F804" s="4">
        <f t="shared" si="38"/>
        <v>9.5831000000000301</v>
      </c>
      <c r="G804" s="2">
        <v>2023</v>
      </c>
    </row>
    <row r="805" spans="1:7" x14ac:dyDescent="0.2">
      <c r="A805" s="20">
        <v>45015.492673611108</v>
      </c>
      <c r="B805" s="2">
        <v>7.64</v>
      </c>
      <c r="C805" s="2">
        <v>1.2</v>
      </c>
      <c r="D805" s="4">
        <f t="shared" si="39"/>
        <v>9.1679999999999993</v>
      </c>
      <c r="E805" s="4">
        <f t="shared" si="37"/>
        <v>239.19510000000002</v>
      </c>
      <c r="F805" s="4">
        <f t="shared" si="38"/>
        <v>9.5951000000000306</v>
      </c>
      <c r="G805" s="2">
        <v>2023</v>
      </c>
    </row>
    <row r="806" spans="1:7" x14ac:dyDescent="0.2">
      <c r="A806" s="20">
        <v>45015.495520833334</v>
      </c>
      <c r="B806" s="2">
        <v>7.65</v>
      </c>
      <c r="C806" s="2">
        <v>1.2</v>
      </c>
      <c r="D806" s="4">
        <f t="shared" si="39"/>
        <v>9.18</v>
      </c>
      <c r="E806" s="4">
        <f t="shared" si="37"/>
        <v>239.20710000000003</v>
      </c>
      <c r="F806" s="4">
        <f t="shared" si="38"/>
        <v>9.6071000000000311</v>
      </c>
      <c r="G806" s="2">
        <v>2023</v>
      </c>
    </row>
    <row r="807" spans="1:7" x14ac:dyDescent="0.2">
      <c r="A807" s="20">
        <v>45015.497627314813</v>
      </c>
      <c r="B807" s="2">
        <v>7.66</v>
      </c>
      <c r="C807" s="2">
        <v>1.2</v>
      </c>
      <c r="D807" s="4">
        <f t="shared" si="39"/>
        <v>9.1920000000000002</v>
      </c>
      <c r="E807" s="4">
        <f t="shared" si="37"/>
        <v>239.21910000000003</v>
      </c>
      <c r="F807" s="4">
        <f t="shared" si="38"/>
        <v>9.6191000000000315</v>
      </c>
      <c r="G807" s="2">
        <v>2023</v>
      </c>
    </row>
    <row r="808" spans="1:7" x14ac:dyDescent="0.2">
      <c r="A808" s="20">
        <v>45015.499918981484</v>
      </c>
      <c r="B808" s="2">
        <v>7.67</v>
      </c>
      <c r="C808" s="2">
        <v>1.2</v>
      </c>
      <c r="D808" s="4">
        <f t="shared" si="39"/>
        <v>9.2039999999999988</v>
      </c>
      <c r="E808" s="4">
        <f t="shared" si="37"/>
        <v>239.23110000000003</v>
      </c>
      <c r="F808" s="4">
        <f t="shared" si="38"/>
        <v>9.631100000000032</v>
      </c>
      <c r="G808" s="2">
        <v>2023</v>
      </c>
    </row>
    <row r="809" spans="1:7" x14ac:dyDescent="0.2">
      <c r="A809" s="20">
        <v>45015.501689814817</v>
      </c>
      <c r="B809" s="2">
        <v>7.68</v>
      </c>
      <c r="C809" s="2">
        <v>1.2</v>
      </c>
      <c r="D809" s="4">
        <f t="shared" si="39"/>
        <v>9.2159999999999993</v>
      </c>
      <c r="E809" s="4">
        <f t="shared" si="37"/>
        <v>239.24310000000003</v>
      </c>
      <c r="F809" s="4">
        <f t="shared" si="38"/>
        <v>9.6431000000000324</v>
      </c>
      <c r="G809" s="2">
        <v>2023</v>
      </c>
    </row>
    <row r="810" spans="1:7" x14ac:dyDescent="0.2">
      <c r="A810" s="20">
        <v>45015.503680555557</v>
      </c>
      <c r="B810" s="2">
        <v>7.69</v>
      </c>
      <c r="C810" s="2">
        <v>1.2</v>
      </c>
      <c r="D810" s="4">
        <f t="shared" si="39"/>
        <v>9.2279999999999998</v>
      </c>
      <c r="E810" s="4">
        <f t="shared" ref="E810:E873" si="40">D810+E$39</f>
        <v>239.25510000000003</v>
      </c>
      <c r="F810" s="4">
        <f t="shared" ref="F810:F873" si="41">E810-229.6</f>
        <v>9.6551000000000329</v>
      </c>
      <c r="G810" s="2">
        <v>2023</v>
      </c>
    </row>
    <row r="811" spans="1:7" x14ac:dyDescent="0.2">
      <c r="A811" s="20">
        <v>45015.505844907406</v>
      </c>
      <c r="B811" s="2">
        <v>7.7</v>
      </c>
      <c r="C811" s="2">
        <v>1.2</v>
      </c>
      <c r="D811" s="4">
        <f t="shared" si="39"/>
        <v>9.24</v>
      </c>
      <c r="E811" s="4">
        <f t="shared" si="40"/>
        <v>239.26710000000003</v>
      </c>
      <c r="F811" s="4">
        <f t="shared" si="41"/>
        <v>9.6671000000000333</v>
      </c>
      <c r="G811" s="2">
        <v>2023</v>
      </c>
    </row>
    <row r="812" spans="1:7" x14ac:dyDescent="0.2">
      <c r="A812" s="20">
        <v>45015.508645833332</v>
      </c>
      <c r="B812" s="2">
        <v>7.71</v>
      </c>
      <c r="C812" s="2">
        <v>1.2</v>
      </c>
      <c r="D812" s="4">
        <f t="shared" si="39"/>
        <v>9.2519999999999989</v>
      </c>
      <c r="E812" s="4">
        <f t="shared" si="40"/>
        <v>239.27910000000003</v>
      </c>
      <c r="F812" s="4">
        <f t="shared" si="41"/>
        <v>9.6791000000000338</v>
      </c>
      <c r="G812" s="2">
        <v>2023</v>
      </c>
    </row>
    <row r="813" spans="1:7" x14ac:dyDescent="0.2">
      <c r="A813" s="20">
        <v>45015.513055555559</v>
      </c>
      <c r="B813" s="2">
        <v>7.72</v>
      </c>
      <c r="C813" s="2">
        <v>1.2</v>
      </c>
      <c r="D813" s="4">
        <f t="shared" si="39"/>
        <v>9.2639999999999993</v>
      </c>
      <c r="E813" s="4">
        <f t="shared" si="40"/>
        <v>239.29110000000003</v>
      </c>
      <c r="F813" s="4">
        <f t="shared" si="41"/>
        <v>9.6911000000000342</v>
      </c>
      <c r="G813" s="2">
        <v>2023</v>
      </c>
    </row>
    <row r="814" spans="1:7" x14ac:dyDescent="0.2">
      <c r="A814" s="20">
        <v>45015.514733796299</v>
      </c>
      <c r="B814" s="2">
        <v>7.73</v>
      </c>
      <c r="C814" s="2">
        <v>1.2</v>
      </c>
      <c r="D814" s="4">
        <f t="shared" si="39"/>
        <v>9.2759999999999998</v>
      </c>
      <c r="E814" s="4">
        <f t="shared" si="40"/>
        <v>239.30310000000003</v>
      </c>
      <c r="F814" s="4">
        <f t="shared" si="41"/>
        <v>9.7031000000000347</v>
      </c>
      <c r="G814" s="2">
        <v>2023</v>
      </c>
    </row>
    <row r="815" spans="1:7" x14ac:dyDescent="0.2">
      <c r="A815" s="20">
        <v>45015.516550925924</v>
      </c>
      <c r="B815" s="2">
        <v>7.74</v>
      </c>
      <c r="C815" s="2">
        <v>1.2</v>
      </c>
      <c r="D815" s="4">
        <f t="shared" si="39"/>
        <v>9.2880000000000003</v>
      </c>
      <c r="E815" s="4">
        <f t="shared" si="40"/>
        <v>239.31510000000003</v>
      </c>
      <c r="F815" s="4">
        <f t="shared" si="41"/>
        <v>9.7151000000000352</v>
      </c>
      <c r="G815" s="2">
        <v>2023</v>
      </c>
    </row>
    <row r="816" spans="1:7" x14ac:dyDescent="0.2">
      <c r="A816" s="20">
        <v>45015.519953703704</v>
      </c>
      <c r="B816" s="2">
        <v>7.75</v>
      </c>
      <c r="C816" s="2">
        <v>1.2</v>
      </c>
      <c r="D816" s="4">
        <f t="shared" si="39"/>
        <v>9.2999999999999989</v>
      </c>
      <c r="E816" s="4">
        <f t="shared" si="40"/>
        <v>239.32710000000003</v>
      </c>
      <c r="F816" s="4">
        <f t="shared" si="41"/>
        <v>9.7271000000000356</v>
      </c>
      <c r="G816" s="2">
        <v>2023</v>
      </c>
    </row>
    <row r="817" spans="1:7" x14ac:dyDescent="0.2">
      <c r="A817" s="20">
        <v>45016.410057870373</v>
      </c>
      <c r="B817" s="2">
        <v>7.76</v>
      </c>
      <c r="C817" s="2">
        <v>1.2</v>
      </c>
      <c r="D817" s="4">
        <f t="shared" si="39"/>
        <v>9.3119999999999994</v>
      </c>
      <c r="E817" s="4">
        <f t="shared" si="40"/>
        <v>239.33910000000003</v>
      </c>
      <c r="F817" s="4">
        <f t="shared" si="41"/>
        <v>9.7391000000000361</v>
      </c>
      <c r="G817" s="2">
        <v>2023</v>
      </c>
    </row>
    <row r="818" spans="1:7" x14ac:dyDescent="0.2">
      <c r="A818" s="20">
        <v>45016.411597222221</v>
      </c>
      <c r="B818" s="2">
        <v>7.77</v>
      </c>
      <c r="C818" s="2">
        <v>1.2</v>
      </c>
      <c r="D818" s="4">
        <f t="shared" si="39"/>
        <v>9.3239999999999998</v>
      </c>
      <c r="E818" s="4">
        <f t="shared" si="40"/>
        <v>239.35110000000003</v>
      </c>
      <c r="F818" s="4">
        <f t="shared" si="41"/>
        <v>9.7511000000000365</v>
      </c>
      <c r="G818" s="2">
        <v>2023</v>
      </c>
    </row>
    <row r="819" spans="1:7" x14ac:dyDescent="0.2">
      <c r="A819" s="20">
        <v>45016.413587962961</v>
      </c>
      <c r="B819" s="2">
        <v>7.78</v>
      </c>
      <c r="C819" s="2">
        <v>1.2</v>
      </c>
      <c r="D819" s="4">
        <f t="shared" si="39"/>
        <v>9.3360000000000003</v>
      </c>
      <c r="E819" s="4">
        <f t="shared" si="40"/>
        <v>239.36310000000003</v>
      </c>
      <c r="F819" s="4">
        <f t="shared" si="41"/>
        <v>9.763100000000037</v>
      </c>
      <c r="G819" s="2">
        <v>2023</v>
      </c>
    </row>
    <row r="820" spans="1:7" x14ac:dyDescent="0.2">
      <c r="A820" s="20">
        <v>45016.415671296294</v>
      </c>
      <c r="B820" s="2">
        <v>7.79</v>
      </c>
      <c r="C820" s="2">
        <v>1.2</v>
      </c>
      <c r="D820" s="4">
        <f t="shared" si="39"/>
        <v>9.347999999999999</v>
      </c>
      <c r="E820" s="4">
        <f t="shared" si="40"/>
        <v>239.37510000000003</v>
      </c>
      <c r="F820" s="4">
        <f t="shared" si="41"/>
        <v>9.7751000000000374</v>
      </c>
      <c r="G820" s="2">
        <v>2023</v>
      </c>
    </row>
    <row r="821" spans="1:7" x14ac:dyDescent="0.2">
      <c r="A821" s="20">
        <v>45016.416817129626</v>
      </c>
      <c r="B821" s="2">
        <v>7.8</v>
      </c>
      <c r="C821" s="2">
        <v>1.2</v>
      </c>
      <c r="D821" s="4">
        <f t="shared" si="39"/>
        <v>9.36</v>
      </c>
      <c r="E821" s="4">
        <f t="shared" si="40"/>
        <v>239.38710000000003</v>
      </c>
      <c r="F821" s="4">
        <f t="shared" si="41"/>
        <v>9.7871000000000379</v>
      </c>
      <c r="G821" s="2">
        <v>2023</v>
      </c>
    </row>
    <row r="822" spans="1:7" x14ac:dyDescent="0.2">
      <c r="A822" s="20">
        <v>45016.419664351852</v>
      </c>
      <c r="B822" s="2">
        <v>7.81</v>
      </c>
      <c r="C822" s="2">
        <v>1.2</v>
      </c>
      <c r="D822" s="4">
        <f t="shared" si="39"/>
        <v>9.3719999999999999</v>
      </c>
      <c r="E822" s="4">
        <f t="shared" si="40"/>
        <v>239.39910000000003</v>
      </c>
      <c r="F822" s="4">
        <f t="shared" si="41"/>
        <v>9.7991000000000383</v>
      </c>
      <c r="G822" s="2">
        <v>2023</v>
      </c>
    </row>
    <row r="823" spans="1:7" x14ac:dyDescent="0.2">
      <c r="A823" s="20">
        <v>45016.423125000001</v>
      </c>
      <c r="B823" s="2">
        <v>7.82</v>
      </c>
      <c r="C823" s="2">
        <v>1.2</v>
      </c>
      <c r="D823" s="4">
        <f t="shared" si="39"/>
        <v>9.3840000000000003</v>
      </c>
      <c r="E823" s="4">
        <f t="shared" si="40"/>
        <v>239.41110000000003</v>
      </c>
      <c r="F823" s="4">
        <f t="shared" si="41"/>
        <v>9.8111000000000388</v>
      </c>
      <c r="G823" s="2">
        <v>2023</v>
      </c>
    </row>
    <row r="824" spans="1:7" x14ac:dyDescent="0.2">
      <c r="A824" s="20">
        <v>45016.42796296296</v>
      </c>
      <c r="B824" s="2">
        <v>7.83</v>
      </c>
      <c r="C824" s="2">
        <v>1.2</v>
      </c>
      <c r="D824" s="4">
        <f t="shared" si="39"/>
        <v>9.395999999999999</v>
      </c>
      <c r="E824" s="4">
        <f t="shared" si="40"/>
        <v>239.42310000000001</v>
      </c>
      <c r="F824" s="4">
        <f t="shared" si="41"/>
        <v>9.8231000000000108</v>
      </c>
      <c r="G824" s="2">
        <v>2023</v>
      </c>
    </row>
    <row r="825" spans="1:7" x14ac:dyDescent="0.2">
      <c r="A825" s="20">
        <v>45016.440868055557</v>
      </c>
      <c r="B825" s="2">
        <v>7.84</v>
      </c>
      <c r="C825" s="2">
        <v>1.2</v>
      </c>
      <c r="D825" s="4">
        <f t="shared" si="39"/>
        <v>9.4079999999999995</v>
      </c>
      <c r="E825" s="4">
        <f t="shared" si="40"/>
        <v>239.43510000000001</v>
      </c>
      <c r="F825" s="4">
        <f t="shared" si="41"/>
        <v>9.8351000000000113</v>
      </c>
      <c r="G825" s="2">
        <v>2023</v>
      </c>
    </row>
    <row r="826" spans="1:7" x14ac:dyDescent="0.2">
      <c r="A826" s="20">
        <v>45016.456134259257</v>
      </c>
      <c r="B826" s="2">
        <v>7.85</v>
      </c>
      <c r="C826" s="2">
        <v>1.2</v>
      </c>
      <c r="D826" s="4">
        <f t="shared" si="39"/>
        <v>9.42</v>
      </c>
      <c r="E826" s="4">
        <f t="shared" si="40"/>
        <v>239.44710000000001</v>
      </c>
      <c r="F826" s="4">
        <f t="shared" si="41"/>
        <v>9.8471000000000117</v>
      </c>
      <c r="G826" s="2">
        <v>2023</v>
      </c>
    </row>
    <row r="827" spans="1:7" x14ac:dyDescent="0.2">
      <c r="A827" s="20">
        <v>45016.45925925926</v>
      </c>
      <c r="B827" s="2">
        <v>7.86</v>
      </c>
      <c r="C827" s="2">
        <v>1.2</v>
      </c>
      <c r="D827" s="4">
        <f t="shared" si="39"/>
        <v>9.4320000000000004</v>
      </c>
      <c r="E827" s="4">
        <f t="shared" si="40"/>
        <v>239.45910000000001</v>
      </c>
      <c r="F827" s="4">
        <f t="shared" si="41"/>
        <v>9.8591000000000122</v>
      </c>
      <c r="G827" s="2">
        <v>2023</v>
      </c>
    </row>
    <row r="828" spans="1:7" x14ac:dyDescent="0.2">
      <c r="A828" s="20">
        <v>45016.462175925924</v>
      </c>
      <c r="B828" s="2">
        <v>7.87</v>
      </c>
      <c r="C828" s="2">
        <v>1.2</v>
      </c>
      <c r="D828" s="4">
        <f t="shared" si="39"/>
        <v>9.4439999999999991</v>
      </c>
      <c r="E828" s="4">
        <f t="shared" si="40"/>
        <v>239.47110000000001</v>
      </c>
      <c r="F828" s="4">
        <f t="shared" si="41"/>
        <v>9.8711000000000126</v>
      </c>
      <c r="G828" s="2">
        <v>2023</v>
      </c>
    </row>
    <row r="829" spans="1:7" x14ac:dyDescent="0.2">
      <c r="A829" s="20">
        <v>45016.470879629633</v>
      </c>
      <c r="B829" s="2">
        <v>7.88</v>
      </c>
      <c r="C829" s="2">
        <v>1.2</v>
      </c>
      <c r="D829" s="4">
        <f t="shared" si="39"/>
        <v>9.4559999999999995</v>
      </c>
      <c r="E829" s="4">
        <f t="shared" si="40"/>
        <v>239.48310000000001</v>
      </c>
      <c r="F829" s="4">
        <f t="shared" si="41"/>
        <v>9.8831000000000131</v>
      </c>
      <c r="G829" s="2">
        <v>2023</v>
      </c>
    </row>
    <row r="830" spans="1:7" x14ac:dyDescent="0.2">
      <c r="A830" s="20">
        <v>45020.516192129631</v>
      </c>
      <c r="B830" s="2">
        <v>7.89</v>
      </c>
      <c r="C830" s="2">
        <v>1.2</v>
      </c>
      <c r="D830" s="4">
        <f t="shared" si="39"/>
        <v>9.468</v>
      </c>
      <c r="E830" s="4">
        <f t="shared" si="40"/>
        <v>239.49510000000001</v>
      </c>
      <c r="F830" s="4">
        <f t="shared" si="41"/>
        <v>9.8951000000000136</v>
      </c>
      <c r="G830" s="2">
        <v>2023</v>
      </c>
    </row>
    <row r="831" spans="1:7" x14ac:dyDescent="0.2">
      <c r="A831" s="20">
        <v>45020.525451388887</v>
      </c>
      <c r="B831" s="2">
        <v>7.9</v>
      </c>
      <c r="C831" s="2">
        <v>1.2</v>
      </c>
      <c r="D831" s="4">
        <f t="shared" si="39"/>
        <v>9.48</v>
      </c>
      <c r="E831" s="4">
        <f t="shared" si="40"/>
        <v>239.50710000000001</v>
      </c>
      <c r="F831" s="4">
        <f t="shared" si="41"/>
        <v>9.907100000000014</v>
      </c>
      <c r="G831" s="2">
        <v>2023</v>
      </c>
    </row>
    <row r="832" spans="1:7" x14ac:dyDescent="0.2">
      <c r="A832" s="20">
        <v>45020.535046296296</v>
      </c>
      <c r="B832" s="2">
        <v>7.91</v>
      </c>
      <c r="C832" s="2">
        <v>1.2</v>
      </c>
      <c r="D832" s="4">
        <f t="shared" si="39"/>
        <v>9.4919999999999991</v>
      </c>
      <c r="E832" s="4">
        <f t="shared" si="40"/>
        <v>239.51910000000001</v>
      </c>
      <c r="F832" s="4">
        <f t="shared" si="41"/>
        <v>9.9191000000000145</v>
      </c>
      <c r="G832" s="2">
        <v>2023</v>
      </c>
    </row>
    <row r="833" spans="1:7" x14ac:dyDescent="0.2">
      <c r="A833" s="20">
        <v>45020.55269675926</v>
      </c>
      <c r="B833" s="2">
        <v>7.92</v>
      </c>
      <c r="C833" s="2">
        <v>1.2</v>
      </c>
      <c r="D833" s="4">
        <f t="shared" si="39"/>
        <v>9.5039999999999996</v>
      </c>
      <c r="E833" s="4">
        <f t="shared" si="40"/>
        <v>239.53110000000001</v>
      </c>
      <c r="F833" s="4">
        <f t="shared" si="41"/>
        <v>9.9311000000000149</v>
      </c>
      <c r="G833" s="2">
        <v>2023</v>
      </c>
    </row>
    <row r="834" spans="1:7" x14ac:dyDescent="0.2">
      <c r="A834" s="20">
        <v>45020.584131944444</v>
      </c>
      <c r="B834" s="2">
        <v>7.93</v>
      </c>
      <c r="C834" s="2">
        <v>1.2</v>
      </c>
      <c r="D834" s="4">
        <f t="shared" si="39"/>
        <v>9.516</v>
      </c>
      <c r="E834" s="4">
        <f t="shared" si="40"/>
        <v>239.54310000000001</v>
      </c>
      <c r="F834" s="4">
        <f t="shared" si="41"/>
        <v>9.9431000000000154</v>
      </c>
      <c r="G834" s="2">
        <v>2023</v>
      </c>
    </row>
    <row r="835" spans="1:7" x14ac:dyDescent="0.2">
      <c r="A835" s="20">
        <v>45021.433981481481</v>
      </c>
      <c r="B835" s="2">
        <v>7.94</v>
      </c>
      <c r="C835" s="2">
        <v>1.2</v>
      </c>
      <c r="D835" s="4">
        <f t="shared" si="39"/>
        <v>9.5280000000000005</v>
      </c>
      <c r="E835" s="4">
        <f t="shared" si="40"/>
        <v>239.55510000000001</v>
      </c>
      <c r="F835" s="4">
        <f t="shared" si="41"/>
        <v>9.9551000000000158</v>
      </c>
      <c r="G835" s="2">
        <v>2023</v>
      </c>
    </row>
    <row r="836" spans="1:7" x14ac:dyDescent="0.2">
      <c r="A836" s="20">
        <v>45060.091354166667</v>
      </c>
      <c r="B836" s="2">
        <v>7.95</v>
      </c>
      <c r="C836" s="2">
        <v>1.2</v>
      </c>
      <c r="D836" s="4">
        <f t="shared" si="39"/>
        <v>9.5399999999999991</v>
      </c>
      <c r="E836" s="4">
        <f t="shared" si="40"/>
        <v>239.56710000000001</v>
      </c>
      <c r="F836" s="4">
        <f t="shared" si="41"/>
        <v>9.9671000000000163</v>
      </c>
      <c r="G836" s="2">
        <v>2023</v>
      </c>
    </row>
    <row r="837" spans="1:7" x14ac:dyDescent="0.2">
      <c r="A837" s="20">
        <v>45060.094247685185</v>
      </c>
      <c r="B837" s="2">
        <v>7.96</v>
      </c>
      <c r="C837" s="2">
        <v>1.2</v>
      </c>
      <c r="D837" s="4">
        <f t="shared" si="39"/>
        <v>9.5519999999999996</v>
      </c>
      <c r="E837" s="4">
        <f t="shared" si="40"/>
        <v>239.57910000000001</v>
      </c>
      <c r="F837" s="4">
        <f t="shared" si="41"/>
        <v>9.9791000000000167</v>
      </c>
      <c r="G837" s="2">
        <v>2023</v>
      </c>
    </row>
    <row r="838" spans="1:7" x14ac:dyDescent="0.2">
      <c r="A838" s="20">
        <v>45060.097442129627</v>
      </c>
      <c r="B838" s="2">
        <v>7.97</v>
      </c>
      <c r="C838" s="2">
        <v>1.2</v>
      </c>
      <c r="D838" s="4">
        <f t="shared" si="39"/>
        <v>9.5640000000000001</v>
      </c>
      <c r="E838" s="4">
        <f t="shared" si="40"/>
        <v>239.59110000000001</v>
      </c>
      <c r="F838" s="4">
        <f t="shared" si="41"/>
        <v>9.9911000000000172</v>
      </c>
      <c r="G838" s="2">
        <v>2023</v>
      </c>
    </row>
    <row r="839" spans="1:7" x14ac:dyDescent="0.2">
      <c r="A839" s="20">
        <v>45060.099374999998</v>
      </c>
      <c r="B839" s="2">
        <v>7.98</v>
      </c>
      <c r="C839" s="2">
        <v>1.2</v>
      </c>
      <c r="D839" s="4">
        <f t="shared" si="39"/>
        <v>9.5760000000000005</v>
      </c>
      <c r="E839" s="4">
        <f t="shared" si="40"/>
        <v>239.60310000000001</v>
      </c>
      <c r="F839" s="4">
        <f t="shared" si="41"/>
        <v>10.003100000000018</v>
      </c>
      <c r="G839" s="2">
        <v>2023</v>
      </c>
    </row>
    <row r="840" spans="1:7" x14ac:dyDescent="0.2">
      <c r="A840" s="20">
        <v>45060.103182870371</v>
      </c>
      <c r="B840" s="2">
        <v>7.99</v>
      </c>
      <c r="C840" s="2">
        <v>1.2</v>
      </c>
      <c r="D840" s="4">
        <f t="shared" si="39"/>
        <v>9.5879999999999992</v>
      </c>
      <c r="E840" s="4">
        <f t="shared" si="40"/>
        <v>239.61510000000001</v>
      </c>
      <c r="F840" s="4">
        <f t="shared" si="41"/>
        <v>10.015100000000018</v>
      </c>
      <c r="G840" s="2">
        <v>2023</v>
      </c>
    </row>
    <row r="841" spans="1:7" x14ac:dyDescent="0.2">
      <c r="A841" s="20">
        <v>45060.10670138889</v>
      </c>
      <c r="B841" s="2">
        <v>8</v>
      </c>
      <c r="C841" s="2">
        <v>1.2</v>
      </c>
      <c r="D841" s="4">
        <f t="shared" si="39"/>
        <v>9.6</v>
      </c>
      <c r="E841" s="4">
        <f t="shared" si="40"/>
        <v>239.62710000000001</v>
      </c>
      <c r="F841" s="4">
        <f t="shared" si="41"/>
        <v>10.027100000000019</v>
      </c>
      <c r="G841" s="2">
        <v>2023</v>
      </c>
    </row>
    <row r="842" spans="1:7" x14ac:dyDescent="0.2">
      <c r="A842" s="20">
        <v>45060.110995370371</v>
      </c>
      <c r="B842" s="2">
        <v>8.01</v>
      </c>
      <c r="C842" s="2">
        <v>1.2</v>
      </c>
      <c r="D842" s="4">
        <f t="shared" si="39"/>
        <v>9.6120000000000001</v>
      </c>
      <c r="E842" s="4">
        <f t="shared" si="40"/>
        <v>239.63910000000001</v>
      </c>
      <c r="F842" s="4">
        <f t="shared" si="41"/>
        <v>10.039100000000019</v>
      </c>
      <c r="G842" s="2">
        <v>2023</v>
      </c>
    </row>
    <row r="843" spans="1:7" x14ac:dyDescent="0.2">
      <c r="A843" s="20">
        <v>45060.119687500002</v>
      </c>
      <c r="B843" s="2">
        <v>8.02</v>
      </c>
      <c r="C843" s="2">
        <v>1.2</v>
      </c>
      <c r="D843" s="4">
        <f t="shared" si="39"/>
        <v>9.6239999999999988</v>
      </c>
      <c r="E843" s="4">
        <f t="shared" si="40"/>
        <v>239.65110000000001</v>
      </c>
      <c r="F843" s="4">
        <f t="shared" si="41"/>
        <v>10.051100000000019</v>
      </c>
      <c r="G843" s="2">
        <v>2023</v>
      </c>
    </row>
    <row r="844" spans="1:7" x14ac:dyDescent="0.2">
      <c r="A844" s="20">
        <v>45060.125659722224</v>
      </c>
      <c r="B844" s="2">
        <v>8.0299999999999994</v>
      </c>
      <c r="C844" s="2">
        <v>1.2</v>
      </c>
      <c r="D844" s="4">
        <f t="shared" si="39"/>
        <v>9.6359999999999992</v>
      </c>
      <c r="E844" s="4">
        <f t="shared" si="40"/>
        <v>239.66310000000001</v>
      </c>
      <c r="F844" s="4">
        <f t="shared" si="41"/>
        <v>10.06310000000002</v>
      </c>
      <c r="G844" s="2">
        <v>2023</v>
      </c>
    </row>
    <row r="845" spans="1:7" x14ac:dyDescent="0.2">
      <c r="A845" s="20">
        <v>45060.127453703702</v>
      </c>
      <c r="B845" s="2">
        <v>8.0399999999999991</v>
      </c>
      <c r="C845" s="2">
        <v>1.2</v>
      </c>
      <c r="D845" s="4">
        <f t="shared" si="39"/>
        <v>9.6479999999999979</v>
      </c>
      <c r="E845" s="4">
        <f t="shared" si="40"/>
        <v>239.67510000000001</v>
      </c>
      <c r="F845" s="4">
        <f t="shared" si="41"/>
        <v>10.07510000000002</v>
      </c>
      <c r="G845" s="2">
        <v>2023</v>
      </c>
    </row>
    <row r="846" spans="1:7" x14ac:dyDescent="0.2">
      <c r="A846" s="20">
        <v>45060.128993055558</v>
      </c>
      <c r="B846" s="2">
        <v>8.0500000000000007</v>
      </c>
      <c r="C846" s="2">
        <v>1.2</v>
      </c>
      <c r="D846" s="4">
        <f t="shared" si="39"/>
        <v>9.66</v>
      </c>
      <c r="E846" s="4">
        <f t="shared" si="40"/>
        <v>239.68710000000002</v>
      </c>
      <c r="F846" s="4">
        <f t="shared" si="41"/>
        <v>10.087100000000021</v>
      </c>
      <c r="G846" s="2">
        <v>2023</v>
      </c>
    </row>
    <row r="847" spans="1:7" x14ac:dyDescent="0.2">
      <c r="A847" s="20">
        <v>45060.130601851852</v>
      </c>
      <c r="B847" s="2">
        <v>8.06</v>
      </c>
      <c r="C847" s="2">
        <v>1.2</v>
      </c>
      <c r="D847" s="4">
        <f t="shared" si="39"/>
        <v>9.6720000000000006</v>
      </c>
      <c r="E847" s="4">
        <f t="shared" si="40"/>
        <v>239.69910000000002</v>
      </c>
      <c r="F847" s="4">
        <f t="shared" si="41"/>
        <v>10.099100000000021</v>
      </c>
      <c r="G847" s="2">
        <v>2023</v>
      </c>
    </row>
    <row r="848" spans="1:7" x14ac:dyDescent="0.2">
      <c r="A848" s="20">
        <v>45060.132245370369</v>
      </c>
      <c r="B848" s="2">
        <v>8.07</v>
      </c>
      <c r="C848" s="2">
        <v>1.2</v>
      </c>
      <c r="D848" s="4">
        <f t="shared" si="39"/>
        <v>9.6839999999999993</v>
      </c>
      <c r="E848" s="4">
        <f t="shared" si="40"/>
        <v>239.71110000000002</v>
      </c>
      <c r="F848" s="4">
        <f t="shared" si="41"/>
        <v>10.111100000000022</v>
      </c>
      <c r="G848" s="2">
        <v>2023</v>
      </c>
    </row>
    <row r="849" spans="1:7" x14ac:dyDescent="0.2">
      <c r="A849" s="20">
        <v>45060.13417824074</v>
      </c>
      <c r="B849" s="2">
        <v>8.08</v>
      </c>
      <c r="C849" s="2">
        <v>1.2</v>
      </c>
      <c r="D849" s="4">
        <f t="shared" si="39"/>
        <v>9.6959999999999997</v>
      </c>
      <c r="E849" s="4">
        <f t="shared" si="40"/>
        <v>239.72310000000002</v>
      </c>
      <c r="F849" s="4">
        <f t="shared" si="41"/>
        <v>10.123100000000022</v>
      </c>
      <c r="G849" s="2">
        <v>2023</v>
      </c>
    </row>
    <row r="850" spans="1:7" x14ac:dyDescent="0.2">
      <c r="A850" s="20">
        <v>45060.137569444443</v>
      </c>
      <c r="B850" s="2">
        <v>8.09</v>
      </c>
      <c r="C850" s="2">
        <v>1.2</v>
      </c>
      <c r="D850" s="4">
        <f t="shared" si="39"/>
        <v>9.7080000000000002</v>
      </c>
      <c r="E850" s="4">
        <f t="shared" si="40"/>
        <v>239.73510000000002</v>
      </c>
      <c r="F850" s="4">
        <f t="shared" si="41"/>
        <v>10.135100000000023</v>
      </c>
      <c r="G850" s="2">
        <v>2023</v>
      </c>
    </row>
    <row r="851" spans="1:7" x14ac:dyDescent="0.2">
      <c r="A851" s="20">
        <v>45062.06422453704</v>
      </c>
      <c r="B851" s="2">
        <v>8.1</v>
      </c>
      <c r="C851" s="2">
        <v>1.2</v>
      </c>
      <c r="D851" s="4">
        <f t="shared" si="39"/>
        <v>9.7199999999999989</v>
      </c>
      <c r="E851" s="4">
        <f t="shared" si="40"/>
        <v>239.74710000000002</v>
      </c>
      <c r="F851" s="4">
        <f t="shared" si="41"/>
        <v>10.147100000000023</v>
      </c>
      <c r="G851" s="2">
        <v>2023</v>
      </c>
    </row>
    <row r="852" spans="1:7" x14ac:dyDescent="0.2">
      <c r="A852" s="20">
        <v>45062.389780092592</v>
      </c>
      <c r="B852" s="2">
        <v>8.11</v>
      </c>
      <c r="C852" s="2">
        <v>1.2</v>
      </c>
      <c r="D852" s="4">
        <f t="shared" si="39"/>
        <v>9.7319999999999993</v>
      </c>
      <c r="E852" s="4">
        <f t="shared" si="40"/>
        <v>239.75910000000002</v>
      </c>
      <c r="F852" s="4">
        <f t="shared" si="41"/>
        <v>10.159100000000024</v>
      </c>
      <c r="G852" s="2">
        <v>2023</v>
      </c>
    </row>
    <row r="853" spans="1:7" x14ac:dyDescent="0.2">
      <c r="A853" s="20">
        <v>45063.139849537038</v>
      </c>
      <c r="B853" s="2">
        <v>8.1199999999999992</v>
      </c>
      <c r="C853" s="2">
        <v>1.2</v>
      </c>
      <c r="D853" s="4">
        <f t="shared" si="39"/>
        <v>9.743999999999998</v>
      </c>
      <c r="E853" s="4">
        <f t="shared" si="40"/>
        <v>239.77110000000002</v>
      </c>
      <c r="F853" s="4">
        <f t="shared" si="41"/>
        <v>10.171100000000024</v>
      </c>
      <c r="G853" s="2">
        <v>2023</v>
      </c>
    </row>
    <row r="854" spans="1:7" x14ac:dyDescent="0.2">
      <c r="A854" s="20">
        <v>45063.141840277778</v>
      </c>
      <c r="B854" s="2">
        <v>8.1300000000000008</v>
      </c>
      <c r="C854" s="2">
        <v>1.2</v>
      </c>
      <c r="D854" s="4">
        <f t="shared" si="39"/>
        <v>9.7560000000000002</v>
      </c>
      <c r="E854" s="4">
        <f t="shared" si="40"/>
        <v>239.78310000000002</v>
      </c>
      <c r="F854" s="4">
        <f t="shared" si="41"/>
        <v>10.183100000000024</v>
      </c>
      <c r="G854" s="2">
        <v>2023</v>
      </c>
    </row>
    <row r="855" spans="1:7" x14ac:dyDescent="0.2">
      <c r="A855" s="20">
        <v>45063.142627314817</v>
      </c>
      <c r="B855" s="2">
        <v>8.14</v>
      </c>
      <c r="C855" s="2">
        <v>1.2</v>
      </c>
      <c r="D855" s="4">
        <f t="shared" si="39"/>
        <v>9.7680000000000007</v>
      </c>
      <c r="E855" s="4">
        <f t="shared" si="40"/>
        <v>239.79510000000002</v>
      </c>
      <c r="F855" s="4">
        <f t="shared" si="41"/>
        <v>10.195100000000025</v>
      </c>
      <c r="G855" s="2">
        <v>2023</v>
      </c>
    </row>
    <row r="856" spans="1:7" x14ac:dyDescent="0.2">
      <c r="A856" s="20">
        <v>45063.145937499998</v>
      </c>
      <c r="B856" s="2">
        <v>8.15</v>
      </c>
      <c r="C856" s="2">
        <v>1.2</v>
      </c>
      <c r="D856" s="4">
        <f t="shared" si="39"/>
        <v>9.7799999999999994</v>
      </c>
      <c r="E856" s="4">
        <f t="shared" si="40"/>
        <v>239.80710000000002</v>
      </c>
      <c r="F856" s="4">
        <f t="shared" si="41"/>
        <v>10.207100000000025</v>
      </c>
      <c r="G856" s="2">
        <v>2023</v>
      </c>
    </row>
    <row r="857" spans="1:7" x14ac:dyDescent="0.2">
      <c r="A857" s="20">
        <v>45063.148969907408</v>
      </c>
      <c r="B857" s="2">
        <v>8.16</v>
      </c>
      <c r="C857" s="2">
        <v>1.2</v>
      </c>
      <c r="D857" s="4">
        <f t="shared" si="39"/>
        <v>9.7919999999999998</v>
      </c>
      <c r="E857" s="4">
        <f t="shared" si="40"/>
        <v>239.81910000000002</v>
      </c>
      <c r="F857" s="4">
        <f t="shared" si="41"/>
        <v>10.219100000000026</v>
      </c>
      <c r="G857" s="2">
        <v>2023</v>
      </c>
    </row>
    <row r="858" spans="1:7" x14ac:dyDescent="0.2">
      <c r="A858" s="20">
        <v>45063.181655092594</v>
      </c>
      <c r="B858" s="2">
        <v>8.17</v>
      </c>
      <c r="C858" s="2">
        <v>1.2</v>
      </c>
      <c r="D858" s="4">
        <f t="shared" si="39"/>
        <v>9.8040000000000003</v>
      </c>
      <c r="E858" s="4">
        <f t="shared" si="40"/>
        <v>239.83110000000002</v>
      </c>
      <c r="F858" s="4">
        <f t="shared" si="41"/>
        <v>10.231100000000026</v>
      </c>
      <c r="G858" s="2">
        <v>2023</v>
      </c>
    </row>
    <row r="859" spans="1:7" x14ac:dyDescent="0.2">
      <c r="A859" s="20">
        <v>45063.598182870373</v>
      </c>
      <c r="B859" s="2">
        <v>8.18</v>
      </c>
      <c r="C859" s="2">
        <v>1.2</v>
      </c>
      <c r="D859" s="4">
        <f t="shared" si="39"/>
        <v>9.8159999999999989</v>
      </c>
      <c r="E859" s="4">
        <f t="shared" si="40"/>
        <v>239.84310000000002</v>
      </c>
      <c r="F859" s="4">
        <f t="shared" si="41"/>
        <v>10.243100000000027</v>
      </c>
      <c r="G859" s="2">
        <v>2023</v>
      </c>
    </row>
    <row r="860" spans="1:7" x14ac:dyDescent="0.2">
      <c r="A860" s="20">
        <v>45063.600173611114</v>
      </c>
      <c r="B860" s="2">
        <v>8.19</v>
      </c>
      <c r="C860" s="2">
        <v>1.2</v>
      </c>
      <c r="D860" s="4">
        <f t="shared" si="39"/>
        <v>9.8279999999999994</v>
      </c>
      <c r="E860" s="4">
        <f t="shared" si="40"/>
        <v>239.85510000000002</v>
      </c>
      <c r="F860" s="4">
        <f t="shared" si="41"/>
        <v>10.255100000000027</v>
      </c>
      <c r="G860" s="2">
        <v>2023</v>
      </c>
    </row>
    <row r="861" spans="1:7" x14ac:dyDescent="0.2">
      <c r="A861" s="20">
        <v>45063.601481481484</v>
      </c>
      <c r="B861" s="2">
        <v>8.1999999999999993</v>
      </c>
      <c r="C861" s="2">
        <v>1.2</v>
      </c>
      <c r="D861" s="4">
        <f t="shared" si="39"/>
        <v>9.8399999999999981</v>
      </c>
      <c r="E861" s="4">
        <f t="shared" si="40"/>
        <v>239.86710000000002</v>
      </c>
      <c r="F861" s="4">
        <f t="shared" si="41"/>
        <v>10.267100000000028</v>
      </c>
      <c r="G861" s="2">
        <v>2023</v>
      </c>
    </row>
    <row r="862" spans="1:7" x14ac:dyDescent="0.2">
      <c r="A862" s="20">
        <v>45063.602581018517</v>
      </c>
      <c r="B862" s="2">
        <v>8.2100000000000009</v>
      </c>
      <c r="C862" s="2">
        <v>1.2</v>
      </c>
      <c r="D862" s="4">
        <f t="shared" si="39"/>
        <v>9.8520000000000003</v>
      </c>
      <c r="E862" s="4">
        <f t="shared" si="40"/>
        <v>239.87910000000002</v>
      </c>
      <c r="F862" s="4">
        <f t="shared" si="41"/>
        <v>10.279100000000028</v>
      </c>
      <c r="G862" s="2">
        <v>2023</v>
      </c>
    </row>
    <row r="863" spans="1:7" x14ac:dyDescent="0.2">
      <c r="A863" s="20">
        <v>45063.604039351849</v>
      </c>
      <c r="B863" s="2">
        <v>8.2200000000000006</v>
      </c>
      <c r="C863" s="2">
        <v>1.2</v>
      </c>
      <c r="D863" s="4">
        <f t="shared" ref="D863:D926" si="42">B863*C863</f>
        <v>9.8640000000000008</v>
      </c>
      <c r="E863" s="4">
        <f t="shared" si="40"/>
        <v>239.89110000000002</v>
      </c>
      <c r="F863" s="4">
        <f t="shared" si="41"/>
        <v>10.291100000000029</v>
      </c>
      <c r="G863" s="2">
        <v>2023</v>
      </c>
    </row>
    <row r="864" spans="1:7" x14ac:dyDescent="0.2">
      <c r="A864" s="20">
        <v>45063.607025462959</v>
      </c>
      <c r="B864" s="2">
        <v>8.23</v>
      </c>
      <c r="C864" s="2">
        <v>1.2</v>
      </c>
      <c r="D864" s="4">
        <f t="shared" si="42"/>
        <v>9.8759999999999994</v>
      </c>
      <c r="E864" s="4">
        <f t="shared" si="40"/>
        <v>239.90310000000002</v>
      </c>
      <c r="F864" s="4">
        <f t="shared" si="41"/>
        <v>10.303100000000029</v>
      </c>
      <c r="G864" s="2">
        <v>2023</v>
      </c>
    </row>
    <row r="865" spans="1:8" x14ac:dyDescent="0.2">
      <c r="A865" s="20">
        <v>45064.615671296298</v>
      </c>
      <c r="B865" s="2">
        <v>8.24</v>
      </c>
      <c r="C865" s="2">
        <v>1.2</v>
      </c>
      <c r="D865" s="4">
        <f t="shared" si="42"/>
        <v>9.8879999999999999</v>
      </c>
      <c r="E865" s="4">
        <f t="shared" si="40"/>
        <v>239.91510000000002</v>
      </c>
      <c r="F865" s="4">
        <f t="shared" si="41"/>
        <v>10.315100000000029</v>
      </c>
      <c r="G865" s="2">
        <v>2023</v>
      </c>
    </row>
    <row r="866" spans="1:8" x14ac:dyDescent="0.2">
      <c r="A866" s="20">
        <v>45064.711087962962</v>
      </c>
      <c r="B866" s="2">
        <v>8.25</v>
      </c>
      <c r="C866" s="2">
        <v>1.2</v>
      </c>
      <c r="D866" s="4">
        <f t="shared" si="42"/>
        <v>9.9</v>
      </c>
      <c r="E866" s="4">
        <f t="shared" si="40"/>
        <v>239.92710000000002</v>
      </c>
      <c r="F866" s="4">
        <f t="shared" si="41"/>
        <v>10.32710000000003</v>
      </c>
      <c r="G866" s="2">
        <v>2023</v>
      </c>
    </row>
    <row r="867" spans="1:8" x14ac:dyDescent="0.2">
      <c r="A867" s="20">
        <v>45064.718576388892</v>
      </c>
      <c r="B867" s="2">
        <v>8.26</v>
      </c>
      <c r="C867" s="2">
        <v>1.2</v>
      </c>
      <c r="D867" s="4">
        <f t="shared" si="42"/>
        <v>9.911999999999999</v>
      </c>
      <c r="E867" s="4">
        <f t="shared" si="40"/>
        <v>239.93910000000002</v>
      </c>
      <c r="F867" s="4">
        <f t="shared" si="41"/>
        <v>10.33910000000003</v>
      </c>
      <c r="G867" s="2">
        <v>2023</v>
      </c>
    </row>
    <row r="868" spans="1:8" x14ac:dyDescent="0.2">
      <c r="A868" s="20">
        <v>45064.724641203706</v>
      </c>
      <c r="B868" s="2">
        <v>8.27</v>
      </c>
      <c r="C868" s="2">
        <v>1.2</v>
      </c>
      <c r="D868" s="4">
        <f t="shared" si="42"/>
        <v>9.9239999999999995</v>
      </c>
      <c r="E868" s="4">
        <f t="shared" si="40"/>
        <v>239.95110000000003</v>
      </c>
      <c r="F868" s="4">
        <f t="shared" si="41"/>
        <v>10.351100000000031</v>
      </c>
      <c r="G868" s="2">
        <v>2023</v>
      </c>
    </row>
    <row r="869" spans="1:8" x14ac:dyDescent="0.2">
      <c r="A869" s="20">
        <v>45065.297650462962</v>
      </c>
      <c r="B869" s="2">
        <v>8.2799999999999994</v>
      </c>
      <c r="C869" s="2">
        <v>1.2</v>
      </c>
      <c r="D869" s="4">
        <f t="shared" si="42"/>
        <v>9.9359999999999982</v>
      </c>
      <c r="E869" s="4">
        <f t="shared" si="40"/>
        <v>239.96310000000003</v>
      </c>
      <c r="F869" s="4">
        <f t="shared" si="41"/>
        <v>10.363100000000031</v>
      </c>
      <c r="G869" s="2">
        <v>2023</v>
      </c>
    </row>
    <row r="870" spans="1:8" x14ac:dyDescent="0.2">
      <c r="A870" s="20">
        <v>45066.692928240744</v>
      </c>
      <c r="B870" s="2">
        <v>8.2899999999999991</v>
      </c>
      <c r="C870" s="2">
        <v>1.2</v>
      </c>
      <c r="D870" s="4">
        <f t="shared" si="42"/>
        <v>9.9479999999999986</v>
      </c>
      <c r="E870" s="4">
        <f t="shared" si="40"/>
        <v>239.97510000000003</v>
      </c>
      <c r="F870" s="4">
        <f t="shared" si="41"/>
        <v>10.375100000000032</v>
      </c>
      <c r="G870" s="2">
        <v>2023</v>
      </c>
    </row>
    <row r="871" spans="1:8" x14ac:dyDescent="0.2">
      <c r="A871" s="20">
        <v>45066.695115740738</v>
      </c>
      <c r="B871" s="2">
        <v>8.3000000000000007</v>
      </c>
      <c r="C871" s="2">
        <v>1.2</v>
      </c>
      <c r="D871" s="4">
        <f t="shared" si="42"/>
        <v>9.9600000000000009</v>
      </c>
      <c r="E871" s="4">
        <f t="shared" si="40"/>
        <v>239.98710000000003</v>
      </c>
      <c r="F871" s="4">
        <f t="shared" si="41"/>
        <v>10.387100000000032</v>
      </c>
      <c r="G871" s="2">
        <v>2023</v>
      </c>
    </row>
    <row r="872" spans="1:8" x14ac:dyDescent="0.2">
      <c r="A872" s="20">
        <v>45087.616053240738</v>
      </c>
      <c r="B872" s="2">
        <v>8.31</v>
      </c>
      <c r="C872" s="2">
        <v>1.2</v>
      </c>
      <c r="D872" s="4">
        <f t="shared" si="42"/>
        <v>9.9719999999999995</v>
      </c>
      <c r="E872" s="4">
        <f t="shared" si="40"/>
        <v>239.99910000000003</v>
      </c>
      <c r="F872" s="4">
        <f t="shared" si="41"/>
        <v>10.399100000000033</v>
      </c>
      <c r="G872" s="2">
        <v>2023</v>
      </c>
    </row>
    <row r="873" spans="1:8" x14ac:dyDescent="0.2">
      <c r="A873" s="20">
        <v>45087.628229166665</v>
      </c>
      <c r="B873" s="2">
        <v>8.32</v>
      </c>
      <c r="C873" s="2">
        <v>1.2</v>
      </c>
      <c r="D873" s="4">
        <f t="shared" si="42"/>
        <v>9.984</v>
      </c>
      <c r="E873" s="4">
        <f t="shared" si="40"/>
        <v>240.01110000000003</v>
      </c>
      <c r="F873" s="4">
        <f t="shared" si="41"/>
        <v>10.411100000000033</v>
      </c>
      <c r="G873" s="2">
        <v>2023</v>
      </c>
    </row>
    <row r="874" spans="1:8" x14ac:dyDescent="0.2">
      <c r="A874" s="20">
        <v>45087.672372685185</v>
      </c>
      <c r="B874" s="2">
        <v>8.33</v>
      </c>
      <c r="C874" s="2">
        <v>1.2</v>
      </c>
      <c r="D874" s="4">
        <f t="shared" si="42"/>
        <v>9.9960000000000004</v>
      </c>
      <c r="E874" s="4">
        <f>D874+E$39</f>
        <v>240.02310000000003</v>
      </c>
      <c r="F874" s="4">
        <f>E874-229.6</f>
        <v>10.423100000000034</v>
      </c>
      <c r="G874" s="2">
        <v>2023</v>
      </c>
    </row>
    <row r="875" spans="1:8" x14ac:dyDescent="0.2">
      <c r="A875" s="20">
        <v>45087.673773148148</v>
      </c>
      <c r="B875" s="2">
        <v>8.34</v>
      </c>
      <c r="C875" s="2">
        <v>1.2</v>
      </c>
      <c r="D875" s="4">
        <f t="shared" si="42"/>
        <v>10.007999999999999</v>
      </c>
      <c r="E875" s="4">
        <f>D875+E$39</f>
        <v>240.03510000000003</v>
      </c>
      <c r="F875" s="4">
        <f>E875-229.6</f>
        <v>10.435100000000034</v>
      </c>
      <c r="G875" s="2">
        <v>2023</v>
      </c>
    </row>
    <row r="876" spans="1:8" x14ac:dyDescent="0.2">
      <c r="A876" s="20">
        <v>45090.490081018521</v>
      </c>
      <c r="B876" s="2">
        <v>0</v>
      </c>
      <c r="C876" s="2">
        <v>1.17</v>
      </c>
      <c r="D876" s="4">
        <f t="shared" si="42"/>
        <v>0</v>
      </c>
      <c r="E876" s="4">
        <f>D876+E$875</f>
        <v>240.03510000000003</v>
      </c>
      <c r="F876" s="4">
        <f>E876-229.6</f>
        <v>10.435100000000034</v>
      </c>
      <c r="G876" s="2">
        <v>2023</v>
      </c>
      <c r="H876" s="11" t="s">
        <v>5</v>
      </c>
    </row>
    <row r="877" spans="1:8" x14ac:dyDescent="0.2">
      <c r="A877" s="20">
        <v>45091.744027777779</v>
      </c>
      <c r="B877" s="2">
        <v>0.01</v>
      </c>
      <c r="C877" s="2">
        <v>1.17</v>
      </c>
      <c r="D877" s="4">
        <f t="shared" si="42"/>
        <v>1.17E-2</v>
      </c>
      <c r="E877" s="4">
        <f>D877+E$875</f>
        <v>240.04680000000002</v>
      </c>
      <c r="F877" s="4">
        <f>E877-229.6</f>
        <v>10.446800000000025</v>
      </c>
      <c r="G877" s="2">
        <v>2023</v>
      </c>
    </row>
    <row r="878" spans="1:8" x14ac:dyDescent="0.2">
      <c r="A878" s="20">
        <v>45091.745891203704</v>
      </c>
      <c r="B878" s="2">
        <v>0.02</v>
      </c>
      <c r="C878" s="2">
        <v>1.17</v>
      </c>
      <c r="D878" s="4">
        <f t="shared" si="42"/>
        <v>2.3400000000000001E-2</v>
      </c>
      <c r="E878" s="4">
        <f t="shared" ref="E878:E941" si="43">D878+E$875</f>
        <v>240.05850000000004</v>
      </c>
      <c r="F878" s="4">
        <f t="shared" ref="F878:F941" si="44">E878-229.6</f>
        <v>10.458500000000043</v>
      </c>
      <c r="G878" s="2">
        <v>2023</v>
      </c>
    </row>
    <row r="879" spans="1:8" x14ac:dyDescent="0.2">
      <c r="A879" s="20">
        <v>45091.749652777777</v>
      </c>
      <c r="B879" s="2">
        <v>0.03</v>
      </c>
      <c r="C879" s="2">
        <v>1.17</v>
      </c>
      <c r="D879" s="4">
        <f t="shared" si="42"/>
        <v>3.5099999999999999E-2</v>
      </c>
      <c r="E879" s="4">
        <f t="shared" si="43"/>
        <v>240.07020000000003</v>
      </c>
      <c r="F879" s="4">
        <f t="shared" si="44"/>
        <v>10.470200000000034</v>
      </c>
      <c r="G879" s="2">
        <v>2023</v>
      </c>
    </row>
    <row r="880" spans="1:8" x14ac:dyDescent="0.2">
      <c r="A880" s="20">
        <v>45091.794328703705</v>
      </c>
      <c r="B880" s="2">
        <v>0.04</v>
      </c>
      <c r="C880" s="2">
        <v>1.17</v>
      </c>
      <c r="D880" s="4">
        <f t="shared" si="42"/>
        <v>4.6800000000000001E-2</v>
      </c>
      <c r="E880" s="4">
        <f t="shared" si="43"/>
        <v>240.08190000000002</v>
      </c>
      <c r="F880" s="4">
        <f t="shared" si="44"/>
        <v>10.481900000000024</v>
      </c>
      <c r="G880" s="2">
        <v>2023</v>
      </c>
    </row>
    <row r="881" spans="1:7" x14ac:dyDescent="0.2">
      <c r="A881" s="20">
        <v>45092.77375</v>
      </c>
      <c r="B881" s="2">
        <v>0.05</v>
      </c>
      <c r="C881" s="2">
        <v>1.17</v>
      </c>
      <c r="D881" s="4">
        <f t="shared" si="42"/>
        <v>5.8499999999999996E-2</v>
      </c>
      <c r="E881" s="4">
        <f t="shared" si="43"/>
        <v>240.09360000000004</v>
      </c>
      <c r="F881" s="4">
        <f t="shared" si="44"/>
        <v>10.493600000000043</v>
      </c>
      <c r="G881" s="2">
        <v>2023</v>
      </c>
    </row>
    <row r="882" spans="1:7" x14ac:dyDescent="0.2">
      <c r="A882" s="20">
        <v>45092.774664351855</v>
      </c>
      <c r="B882" s="2">
        <v>0.06</v>
      </c>
      <c r="C882" s="2">
        <v>1.17</v>
      </c>
      <c r="D882" s="4">
        <f t="shared" si="42"/>
        <v>7.0199999999999999E-2</v>
      </c>
      <c r="E882" s="4">
        <f t="shared" si="43"/>
        <v>240.10530000000003</v>
      </c>
      <c r="F882" s="4">
        <f t="shared" si="44"/>
        <v>10.505300000000034</v>
      </c>
      <c r="G882" s="2">
        <v>2023</v>
      </c>
    </row>
    <row r="883" spans="1:7" x14ac:dyDescent="0.2">
      <c r="A883" s="20">
        <v>45092.775254629632</v>
      </c>
      <c r="B883" s="2">
        <v>7.0000000000000007E-2</v>
      </c>
      <c r="C883" s="2">
        <v>1.17</v>
      </c>
      <c r="D883" s="4">
        <f t="shared" si="42"/>
        <v>8.1900000000000001E-2</v>
      </c>
      <c r="E883" s="4">
        <f t="shared" si="43"/>
        <v>240.11700000000002</v>
      </c>
      <c r="F883" s="4">
        <f t="shared" si="44"/>
        <v>10.517000000000024</v>
      </c>
      <c r="G883" s="2">
        <v>2023</v>
      </c>
    </row>
    <row r="884" spans="1:7" x14ac:dyDescent="0.2">
      <c r="A884" s="20">
        <v>45092.776689814818</v>
      </c>
      <c r="B884" s="2">
        <v>0.08</v>
      </c>
      <c r="C884" s="2">
        <v>1.17</v>
      </c>
      <c r="D884" s="4">
        <f t="shared" si="42"/>
        <v>9.3600000000000003E-2</v>
      </c>
      <c r="E884" s="4">
        <f t="shared" si="43"/>
        <v>240.12870000000004</v>
      </c>
      <c r="F884" s="4">
        <f t="shared" si="44"/>
        <v>10.528700000000043</v>
      </c>
      <c r="G884" s="2">
        <v>2023</v>
      </c>
    </row>
    <row r="885" spans="1:7" x14ac:dyDescent="0.2">
      <c r="A885" s="20">
        <v>45092.777256944442</v>
      </c>
      <c r="B885" s="2">
        <v>0.09</v>
      </c>
      <c r="C885" s="2">
        <v>1.17</v>
      </c>
      <c r="D885" s="4">
        <f t="shared" si="42"/>
        <v>0.10529999999999999</v>
      </c>
      <c r="E885" s="4">
        <f t="shared" si="43"/>
        <v>240.14040000000003</v>
      </c>
      <c r="F885" s="4">
        <f t="shared" si="44"/>
        <v>10.540400000000034</v>
      </c>
      <c r="G885" s="2">
        <v>2023</v>
      </c>
    </row>
    <row r="886" spans="1:7" x14ac:dyDescent="0.2">
      <c r="A886" s="20">
        <v>45092.778101851851</v>
      </c>
      <c r="B886" s="2">
        <v>0.1</v>
      </c>
      <c r="C886" s="2">
        <v>1.17</v>
      </c>
      <c r="D886" s="4">
        <f t="shared" si="42"/>
        <v>0.11699999999999999</v>
      </c>
      <c r="E886" s="4">
        <f t="shared" si="43"/>
        <v>240.15210000000002</v>
      </c>
      <c r="F886" s="4">
        <f t="shared" si="44"/>
        <v>10.552100000000024</v>
      </c>
      <c r="G886" s="2">
        <v>2023</v>
      </c>
    </row>
    <row r="887" spans="1:7" x14ac:dyDescent="0.2">
      <c r="A887" s="20">
        <v>45092.782349537039</v>
      </c>
      <c r="B887" s="2">
        <v>0.11</v>
      </c>
      <c r="C887" s="2">
        <v>1.17</v>
      </c>
      <c r="D887" s="4">
        <f t="shared" si="42"/>
        <v>0.12869999999999998</v>
      </c>
      <c r="E887" s="4">
        <f t="shared" si="43"/>
        <v>240.16380000000004</v>
      </c>
      <c r="F887" s="4">
        <f t="shared" si="44"/>
        <v>10.563800000000043</v>
      </c>
      <c r="G887" s="2">
        <v>2023</v>
      </c>
    </row>
    <row r="888" spans="1:7" x14ac:dyDescent="0.2">
      <c r="A888" s="20">
        <v>45092.784745370373</v>
      </c>
      <c r="B888" s="2">
        <v>0.12</v>
      </c>
      <c r="C888" s="2">
        <v>1.17</v>
      </c>
      <c r="D888" s="4">
        <f t="shared" si="42"/>
        <v>0.1404</v>
      </c>
      <c r="E888" s="4">
        <f t="shared" si="43"/>
        <v>240.17550000000003</v>
      </c>
      <c r="F888" s="4">
        <f t="shared" si="44"/>
        <v>10.575500000000034</v>
      </c>
      <c r="G888" s="2">
        <v>2023</v>
      </c>
    </row>
    <row r="889" spans="1:7" x14ac:dyDescent="0.2">
      <c r="A889" s="20">
        <v>45092.786990740744</v>
      </c>
      <c r="B889" s="2">
        <v>0.13</v>
      </c>
      <c r="C889" s="2">
        <v>1.17</v>
      </c>
      <c r="D889" s="4">
        <f t="shared" si="42"/>
        <v>0.15209999999999999</v>
      </c>
      <c r="E889" s="4">
        <f t="shared" si="43"/>
        <v>240.18720000000002</v>
      </c>
      <c r="F889" s="4">
        <f t="shared" si="44"/>
        <v>10.587200000000024</v>
      </c>
      <c r="G889" s="2">
        <v>2023</v>
      </c>
    </row>
    <row r="890" spans="1:7" x14ac:dyDescent="0.2">
      <c r="A890" s="20">
        <v>45092.789814814816</v>
      </c>
      <c r="B890" s="2">
        <v>0.14000000000000001</v>
      </c>
      <c r="C890" s="2">
        <v>1.17</v>
      </c>
      <c r="D890" s="4">
        <f t="shared" si="42"/>
        <v>0.1638</v>
      </c>
      <c r="E890" s="4">
        <f t="shared" si="43"/>
        <v>240.19890000000004</v>
      </c>
      <c r="F890" s="4">
        <f t="shared" si="44"/>
        <v>10.598900000000043</v>
      </c>
      <c r="G890" s="2">
        <v>2023</v>
      </c>
    </row>
    <row r="891" spans="1:7" x14ac:dyDescent="0.2">
      <c r="A891" s="20">
        <v>45092.791979166665</v>
      </c>
      <c r="B891" s="2">
        <v>0.15</v>
      </c>
      <c r="C891" s="2">
        <v>1.17</v>
      </c>
      <c r="D891" s="4">
        <f t="shared" si="42"/>
        <v>0.17549999999999999</v>
      </c>
      <c r="E891" s="4">
        <f t="shared" si="43"/>
        <v>240.21060000000003</v>
      </c>
      <c r="F891" s="4">
        <f t="shared" si="44"/>
        <v>10.610600000000034</v>
      </c>
      <c r="G891" s="2">
        <v>2023</v>
      </c>
    </row>
    <row r="892" spans="1:7" x14ac:dyDescent="0.2">
      <c r="A892" s="20">
        <v>45092.80127314815</v>
      </c>
      <c r="B892" s="2">
        <v>0.16</v>
      </c>
      <c r="C892" s="2">
        <v>1.17</v>
      </c>
      <c r="D892" s="4">
        <f t="shared" si="42"/>
        <v>0.18720000000000001</v>
      </c>
      <c r="E892" s="4">
        <f t="shared" si="43"/>
        <v>240.22230000000002</v>
      </c>
      <c r="F892" s="4">
        <f t="shared" si="44"/>
        <v>10.622300000000024</v>
      </c>
      <c r="G892" s="2">
        <v>2023</v>
      </c>
    </row>
    <row r="893" spans="1:7" x14ac:dyDescent="0.2">
      <c r="A893" s="20">
        <v>45092.806296296294</v>
      </c>
      <c r="B893" s="2">
        <v>0.17</v>
      </c>
      <c r="C893" s="2">
        <v>1.17</v>
      </c>
      <c r="D893" s="4">
        <f t="shared" si="42"/>
        <v>0.19889999999999999</v>
      </c>
      <c r="E893" s="4">
        <f t="shared" si="43"/>
        <v>240.23400000000004</v>
      </c>
      <c r="F893" s="4">
        <f t="shared" si="44"/>
        <v>10.634000000000043</v>
      </c>
      <c r="G893" s="2">
        <v>2023</v>
      </c>
    </row>
    <row r="894" spans="1:7" x14ac:dyDescent="0.2">
      <c r="A894" s="20">
        <v>45092.811631944445</v>
      </c>
      <c r="B894" s="2">
        <v>0.18</v>
      </c>
      <c r="C894" s="2">
        <v>1.17</v>
      </c>
      <c r="D894" s="4">
        <f t="shared" si="42"/>
        <v>0.21059999999999998</v>
      </c>
      <c r="E894" s="4">
        <f t="shared" si="43"/>
        <v>240.24570000000003</v>
      </c>
      <c r="F894" s="4">
        <f t="shared" si="44"/>
        <v>10.645700000000033</v>
      </c>
      <c r="G894" s="2">
        <v>2023</v>
      </c>
    </row>
    <row r="895" spans="1:7" x14ac:dyDescent="0.2">
      <c r="A895" s="20">
        <v>45092.817384259259</v>
      </c>
      <c r="B895" s="2">
        <v>0.19</v>
      </c>
      <c r="C895" s="2">
        <v>1.17</v>
      </c>
      <c r="D895" s="4">
        <f t="shared" si="42"/>
        <v>0.2223</v>
      </c>
      <c r="E895" s="4">
        <f t="shared" si="43"/>
        <v>240.25740000000002</v>
      </c>
      <c r="F895" s="4">
        <f t="shared" si="44"/>
        <v>10.657400000000024</v>
      </c>
      <c r="G895" s="2">
        <v>2023</v>
      </c>
    </row>
    <row r="896" spans="1:7" x14ac:dyDescent="0.2">
      <c r="A896" s="20">
        <v>45092.82508101852</v>
      </c>
      <c r="B896" s="2">
        <v>0.2</v>
      </c>
      <c r="C896" s="2">
        <v>1.17</v>
      </c>
      <c r="D896" s="4">
        <f t="shared" si="42"/>
        <v>0.23399999999999999</v>
      </c>
      <c r="E896" s="4">
        <f t="shared" si="43"/>
        <v>240.26910000000004</v>
      </c>
      <c r="F896" s="4">
        <f t="shared" si="44"/>
        <v>10.669100000000043</v>
      </c>
      <c r="G896" s="2">
        <v>2023</v>
      </c>
    </row>
    <row r="897" spans="1:7" x14ac:dyDescent="0.2">
      <c r="A897" s="20">
        <v>45092.827974537038</v>
      </c>
      <c r="B897" s="2">
        <v>0.21</v>
      </c>
      <c r="C897" s="2">
        <v>1.17</v>
      </c>
      <c r="D897" s="4">
        <f t="shared" si="42"/>
        <v>0.24569999999999997</v>
      </c>
      <c r="E897" s="4">
        <f t="shared" si="43"/>
        <v>240.28080000000003</v>
      </c>
      <c r="F897" s="4">
        <f t="shared" si="44"/>
        <v>10.680800000000033</v>
      </c>
      <c r="G897" s="2">
        <v>2023</v>
      </c>
    </row>
    <row r="898" spans="1:7" x14ac:dyDescent="0.2">
      <c r="A898" s="20">
        <v>45092.83011574074</v>
      </c>
      <c r="B898" s="2">
        <v>0.22</v>
      </c>
      <c r="C898" s="2">
        <v>1.17</v>
      </c>
      <c r="D898" s="4">
        <f t="shared" si="42"/>
        <v>0.25739999999999996</v>
      </c>
      <c r="E898" s="4">
        <f t="shared" si="43"/>
        <v>240.29250000000002</v>
      </c>
      <c r="F898" s="4">
        <f t="shared" si="44"/>
        <v>10.692500000000024</v>
      </c>
      <c r="G898" s="2">
        <v>2023</v>
      </c>
    </row>
    <row r="899" spans="1:7" x14ac:dyDescent="0.2">
      <c r="A899" s="20">
        <v>45092.832199074073</v>
      </c>
      <c r="B899" s="2">
        <v>0.23</v>
      </c>
      <c r="C899" s="2">
        <v>1.17</v>
      </c>
      <c r="D899" s="4">
        <f t="shared" si="42"/>
        <v>0.26910000000000001</v>
      </c>
      <c r="E899" s="4">
        <f t="shared" si="43"/>
        <v>240.30420000000004</v>
      </c>
      <c r="F899" s="4">
        <f t="shared" si="44"/>
        <v>10.704200000000043</v>
      </c>
      <c r="G899" s="2">
        <v>2023</v>
      </c>
    </row>
    <row r="900" spans="1:7" x14ac:dyDescent="0.2">
      <c r="A900" s="20">
        <v>45092.834409722222</v>
      </c>
      <c r="B900" s="2">
        <v>0.24</v>
      </c>
      <c r="C900" s="2">
        <v>1.17</v>
      </c>
      <c r="D900" s="4">
        <f t="shared" si="42"/>
        <v>0.28079999999999999</v>
      </c>
      <c r="E900" s="4">
        <f t="shared" si="43"/>
        <v>240.31590000000003</v>
      </c>
      <c r="F900" s="4">
        <f t="shared" si="44"/>
        <v>10.715900000000033</v>
      </c>
      <c r="G900" s="2">
        <v>2023</v>
      </c>
    </row>
    <row r="901" spans="1:7" x14ac:dyDescent="0.2">
      <c r="A901" s="20">
        <v>45092.8358912037</v>
      </c>
      <c r="B901" s="2">
        <v>0.25</v>
      </c>
      <c r="C901" s="2">
        <v>1.17</v>
      </c>
      <c r="D901" s="4">
        <f t="shared" si="42"/>
        <v>0.29249999999999998</v>
      </c>
      <c r="E901" s="4">
        <f t="shared" si="43"/>
        <v>240.32760000000002</v>
      </c>
      <c r="F901" s="4">
        <f t="shared" si="44"/>
        <v>10.727600000000024</v>
      </c>
      <c r="G901" s="2">
        <v>2023</v>
      </c>
    </row>
    <row r="902" spans="1:7" x14ac:dyDescent="0.2">
      <c r="A902" s="20">
        <v>45092.837141203701</v>
      </c>
      <c r="B902" s="2">
        <v>0.26</v>
      </c>
      <c r="C902" s="2">
        <v>1.17</v>
      </c>
      <c r="D902" s="4">
        <f t="shared" si="42"/>
        <v>0.30419999999999997</v>
      </c>
      <c r="E902" s="4">
        <f t="shared" si="43"/>
        <v>240.33930000000004</v>
      </c>
      <c r="F902" s="4">
        <f t="shared" si="44"/>
        <v>10.739300000000043</v>
      </c>
      <c r="G902" s="2">
        <v>2023</v>
      </c>
    </row>
    <row r="903" spans="1:7" x14ac:dyDescent="0.2">
      <c r="A903" s="20">
        <v>45092.839814814812</v>
      </c>
      <c r="B903" s="2">
        <v>0.27</v>
      </c>
      <c r="C903" s="2">
        <v>1.17</v>
      </c>
      <c r="D903" s="4">
        <f t="shared" si="42"/>
        <v>0.31590000000000001</v>
      </c>
      <c r="E903" s="4">
        <f t="shared" si="43"/>
        <v>240.35100000000003</v>
      </c>
      <c r="F903" s="4">
        <f t="shared" si="44"/>
        <v>10.751000000000033</v>
      </c>
      <c r="G903" s="2">
        <v>2023</v>
      </c>
    </row>
    <row r="904" spans="1:7" x14ac:dyDescent="0.2">
      <c r="A904" s="20">
        <v>45092.844131944446</v>
      </c>
      <c r="B904" s="2">
        <v>0.28000000000000003</v>
      </c>
      <c r="C904" s="2">
        <v>1.17</v>
      </c>
      <c r="D904" s="4">
        <f t="shared" si="42"/>
        <v>0.3276</v>
      </c>
      <c r="E904" s="4">
        <f t="shared" si="43"/>
        <v>240.36270000000002</v>
      </c>
      <c r="F904" s="4">
        <f t="shared" si="44"/>
        <v>10.762700000000024</v>
      </c>
      <c r="G904" s="2">
        <v>2023</v>
      </c>
    </row>
    <row r="905" spans="1:7" x14ac:dyDescent="0.2">
      <c r="A905" s="20">
        <v>45092.851944444446</v>
      </c>
      <c r="B905" s="2">
        <v>0.28999999999999998</v>
      </c>
      <c r="C905" s="2">
        <v>1.17</v>
      </c>
      <c r="D905" s="4">
        <f t="shared" si="42"/>
        <v>0.33929999999999993</v>
      </c>
      <c r="E905" s="4">
        <f t="shared" si="43"/>
        <v>240.37440000000004</v>
      </c>
      <c r="F905" s="4">
        <f t="shared" si="44"/>
        <v>10.774400000000043</v>
      </c>
      <c r="G905" s="2">
        <v>2023</v>
      </c>
    </row>
    <row r="906" spans="1:7" x14ac:dyDescent="0.2">
      <c r="A906" s="20">
        <v>45092.915949074071</v>
      </c>
      <c r="B906" s="2">
        <v>0.3</v>
      </c>
      <c r="C906" s="2">
        <v>1.17</v>
      </c>
      <c r="D906" s="4">
        <f t="shared" si="42"/>
        <v>0.35099999999999998</v>
      </c>
      <c r="E906" s="4">
        <f t="shared" si="43"/>
        <v>240.38610000000003</v>
      </c>
      <c r="F906" s="4">
        <f t="shared" si="44"/>
        <v>10.786100000000033</v>
      </c>
      <c r="G906" s="2">
        <v>2023</v>
      </c>
    </row>
    <row r="907" spans="1:7" x14ac:dyDescent="0.2">
      <c r="A907" s="20">
        <v>45092.924247685187</v>
      </c>
      <c r="B907" s="2">
        <v>0.31</v>
      </c>
      <c r="C907" s="2">
        <v>1.17</v>
      </c>
      <c r="D907" s="4">
        <f t="shared" si="42"/>
        <v>0.36269999999999997</v>
      </c>
      <c r="E907" s="4">
        <f t="shared" si="43"/>
        <v>240.39780000000002</v>
      </c>
      <c r="F907" s="4">
        <f t="shared" si="44"/>
        <v>10.797800000000024</v>
      </c>
      <c r="G907" s="2">
        <v>2023</v>
      </c>
    </row>
    <row r="908" spans="1:7" x14ac:dyDescent="0.2">
      <c r="A908" s="20">
        <v>45092.930046296293</v>
      </c>
      <c r="B908" s="2">
        <v>0.32</v>
      </c>
      <c r="C908" s="2">
        <v>1.17</v>
      </c>
      <c r="D908" s="4">
        <f t="shared" si="42"/>
        <v>0.37440000000000001</v>
      </c>
      <c r="E908" s="4">
        <f t="shared" si="43"/>
        <v>240.40950000000004</v>
      </c>
      <c r="F908" s="4">
        <f t="shared" si="44"/>
        <v>10.809500000000043</v>
      </c>
      <c r="G908" s="2">
        <v>2023</v>
      </c>
    </row>
    <row r="909" spans="1:7" x14ac:dyDescent="0.2">
      <c r="A909" s="20">
        <v>45092.937395833331</v>
      </c>
      <c r="B909" s="2">
        <v>0.33</v>
      </c>
      <c r="C909" s="2">
        <v>1.17</v>
      </c>
      <c r="D909" s="4">
        <f t="shared" si="42"/>
        <v>0.3861</v>
      </c>
      <c r="E909" s="4">
        <f t="shared" si="43"/>
        <v>240.42120000000003</v>
      </c>
      <c r="F909" s="4">
        <f t="shared" si="44"/>
        <v>10.821200000000033</v>
      </c>
      <c r="G909" s="2">
        <v>2023</v>
      </c>
    </row>
    <row r="910" spans="1:7" x14ac:dyDescent="0.2">
      <c r="A910" s="20">
        <v>45093.472407407404</v>
      </c>
      <c r="B910" s="2">
        <v>0.34</v>
      </c>
      <c r="C910" s="2">
        <v>1.17</v>
      </c>
      <c r="D910" s="4">
        <f t="shared" si="42"/>
        <v>0.39779999999999999</v>
      </c>
      <c r="E910" s="4">
        <f t="shared" si="43"/>
        <v>240.43290000000002</v>
      </c>
      <c r="F910" s="4">
        <f t="shared" si="44"/>
        <v>10.832900000000024</v>
      </c>
      <c r="G910" s="2">
        <v>2023</v>
      </c>
    </row>
    <row r="911" spans="1:7" x14ac:dyDescent="0.2">
      <c r="A911" s="20">
        <v>45093.507696759261</v>
      </c>
      <c r="B911" s="2">
        <v>0.35</v>
      </c>
      <c r="C911" s="2">
        <v>1.17</v>
      </c>
      <c r="D911" s="4">
        <f t="shared" si="42"/>
        <v>0.40949999999999998</v>
      </c>
      <c r="E911" s="4">
        <f t="shared" si="43"/>
        <v>240.44460000000004</v>
      </c>
      <c r="F911" s="4">
        <f t="shared" si="44"/>
        <v>10.844600000000042</v>
      </c>
      <c r="G911" s="2">
        <v>2023</v>
      </c>
    </row>
    <row r="912" spans="1:7" x14ac:dyDescent="0.2">
      <c r="A912" s="20">
        <v>45093.599537037036</v>
      </c>
      <c r="B912" s="2">
        <v>0.36</v>
      </c>
      <c r="C912" s="2">
        <v>1.17</v>
      </c>
      <c r="D912" s="4">
        <f t="shared" si="42"/>
        <v>0.42119999999999996</v>
      </c>
      <c r="E912" s="4">
        <f t="shared" si="43"/>
        <v>240.45630000000003</v>
      </c>
      <c r="F912" s="4">
        <f t="shared" si="44"/>
        <v>10.856300000000033</v>
      </c>
      <c r="G912" s="2">
        <v>2023</v>
      </c>
    </row>
    <row r="913" spans="1:7" x14ac:dyDescent="0.2">
      <c r="A913" s="20">
        <v>45093.600995370369</v>
      </c>
      <c r="B913" s="2">
        <v>0.37</v>
      </c>
      <c r="C913" s="2">
        <v>1.17</v>
      </c>
      <c r="D913" s="4">
        <f t="shared" si="42"/>
        <v>0.43289999999999995</v>
      </c>
      <c r="E913" s="4">
        <f t="shared" si="43"/>
        <v>240.46800000000002</v>
      </c>
      <c r="F913" s="4">
        <f t="shared" si="44"/>
        <v>10.868000000000023</v>
      </c>
      <c r="G913" s="2">
        <v>2023</v>
      </c>
    </row>
    <row r="914" spans="1:7" x14ac:dyDescent="0.2">
      <c r="A914" s="20">
        <v>45093.601365740738</v>
      </c>
      <c r="B914" s="2">
        <v>0.38</v>
      </c>
      <c r="C914" s="2">
        <v>1.17</v>
      </c>
      <c r="D914" s="4">
        <f t="shared" si="42"/>
        <v>0.4446</v>
      </c>
      <c r="E914" s="4">
        <f t="shared" si="43"/>
        <v>240.47970000000004</v>
      </c>
      <c r="F914" s="4">
        <f t="shared" si="44"/>
        <v>10.879700000000042</v>
      </c>
      <c r="G914" s="2">
        <v>2023</v>
      </c>
    </row>
    <row r="915" spans="1:7" x14ac:dyDescent="0.2">
      <c r="A915" s="20">
        <v>45093.601666666669</v>
      </c>
      <c r="B915" s="2">
        <v>0.39</v>
      </c>
      <c r="C915" s="2">
        <v>1.17</v>
      </c>
      <c r="D915" s="4">
        <f t="shared" si="42"/>
        <v>0.45629999999999998</v>
      </c>
      <c r="E915" s="4">
        <f t="shared" si="43"/>
        <v>240.49140000000003</v>
      </c>
      <c r="F915" s="4">
        <f t="shared" si="44"/>
        <v>10.891400000000033</v>
      </c>
      <c r="G915" s="2">
        <v>2023</v>
      </c>
    </row>
    <row r="916" spans="1:7" x14ac:dyDescent="0.2">
      <c r="A916" s="20">
        <v>45093.602037037039</v>
      </c>
      <c r="B916" s="2">
        <v>0.4</v>
      </c>
      <c r="C916" s="2">
        <v>1.17</v>
      </c>
      <c r="D916" s="4">
        <f t="shared" si="42"/>
        <v>0.46799999999999997</v>
      </c>
      <c r="E916" s="4">
        <f t="shared" si="43"/>
        <v>240.50310000000002</v>
      </c>
      <c r="F916" s="4">
        <f t="shared" si="44"/>
        <v>10.903100000000023</v>
      </c>
      <c r="G916" s="2">
        <v>2023</v>
      </c>
    </row>
    <row r="917" spans="1:7" x14ac:dyDescent="0.2">
      <c r="A917" s="20">
        <v>45093.602488425924</v>
      </c>
      <c r="B917" s="2">
        <v>0.41</v>
      </c>
      <c r="C917" s="2">
        <v>1.17</v>
      </c>
      <c r="D917" s="4">
        <f t="shared" si="42"/>
        <v>0.47969999999999996</v>
      </c>
      <c r="E917" s="4">
        <f t="shared" si="43"/>
        <v>240.51480000000004</v>
      </c>
      <c r="F917" s="4">
        <f t="shared" si="44"/>
        <v>10.914800000000042</v>
      </c>
      <c r="G917" s="2">
        <v>2023</v>
      </c>
    </row>
    <row r="918" spans="1:7" x14ac:dyDescent="0.2">
      <c r="A918" s="20">
        <v>45093.602858796294</v>
      </c>
      <c r="B918" s="2">
        <v>0.42</v>
      </c>
      <c r="C918" s="2">
        <v>1.17</v>
      </c>
      <c r="D918" s="4">
        <f t="shared" si="42"/>
        <v>0.49139999999999995</v>
      </c>
      <c r="E918" s="4">
        <f t="shared" si="43"/>
        <v>240.52650000000003</v>
      </c>
      <c r="F918" s="4">
        <f t="shared" si="44"/>
        <v>10.926500000000033</v>
      </c>
      <c r="G918" s="2">
        <v>2023</v>
      </c>
    </row>
    <row r="919" spans="1:7" x14ac:dyDescent="0.2">
      <c r="A919" s="20">
        <v>45093.603344907409</v>
      </c>
      <c r="B919" s="2">
        <v>0.43</v>
      </c>
      <c r="C919" s="2">
        <v>1.17</v>
      </c>
      <c r="D919" s="4">
        <f t="shared" si="42"/>
        <v>0.50309999999999999</v>
      </c>
      <c r="E919" s="4">
        <f t="shared" si="43"/>
        <v>240.53820000000002</v>
      </c>
      <c r="F919" s="4">
        <f t="shared" si="44"/>
        <v>10.938200000000023</v>
      </c>
      <c r="G919" s="2">
        <v>2023</v>
      </c>
    </row>
    <row r="920" spans="1:7" x14ac:dyDescent="0.2">
      <c r="A920" s="20">
        <v>45093.603726851848</v>
      </c>
      <c r="B920" s="2">
        <v>0.44</v>
      </c>
      <c r="C920" s="2">
        <v>1.17</v>
      </c>
      <c r="D920" s="4">
        <f t="shared" si="42"/>
        <v>0.51479999999999992</v>
      </c>
      <c r="E920" s="4">
        <f t="shared" si="43"/>
        <v>240.54990000000004</v>
      </c>
      <c r="F920" s="4">
        <f t="shared" si="44"/>
        <v>10.949900000000042</v>
      </c>
      <c r="G920" s="2">
        <v>2023</v>
      </c>
    </row>
    <row r="921" spans="1:7" x14ac:dyDescent="0.2">
      <c r="A921" s="20">
        <v>45093.604062500002</v>
      </c>
      <c r="B921" s="2">
        <v>0.45</v>
      </c>
      <c r="C921" s="2">
        <v>1.17</v>
      </c>
      <c r="D921" s="4">
        <f t="shared" si="42"/>
        <v>0.52649999999999997</v>
      </c>
      <c r="E921" s="4">
        <f t="shared" si="43"/>
        <v>240.56160000000003</v>
      </c>
      <c r="F921" s="4">
        <f t="shared" si="44"/>
        <v>10.961600000000033</v>
      </c>
      <c r="G921" s="2">
        <v>2023</v>
      </c>
    </row>
    <row r="922" spans="1:7" x14ac:dyDescent="0.2">
      <c r="A922" s="20">
        <v>45093.604317129626</v>
      </c>
      <c r="B922" s="2">
        <v>0.46</v>
      </c>
      <c r="C922" s="2">
        <v>1.17</v>
      </c>
      <c r="D922" s="4">
        <f t="shared" si="42"/>
        <v>0.53820000000000001</v>
      </c>
      <c r="E922" s="4">
        <f t="shared" si="43"/>
        <v>240.57330000000002</v>
      </c>
      <c r="F922" s="4">
        <f t="shared" si="44"/>
        <v>10.973300000000023</v>
      </c>
      <c r="G922" s="2">
        <v>2023</v>
      </c>
    </row>
    <row r="923" spans="1:7" x14ac:dyDescent="0.2">
      <c r="A923" s="20">
        <v>45093.604571759257</v>
      </c>
      <c r="B923" s="2">
        <v>0.47</v>
      </c>
      <c r="C923" s="2">
        <v>1.17</v>
      </c>
      <c r="D923" s="4">
        <f t="shared" si="42"/>
        <v>0.54989999999999994</v>
      </c>
      <c r="E923" s="4">
        <f t="shared" si="43"/>
        <v>240.58500000000004</v>
      </c>
      <c r="F923" s="4">
        <f t="shared" si="44"/>
        <v>10.985000000000042</v>
      </c>
      <c r="G923" s="2">
        <v>2023</v>
      </c>
    </row>
    <row r="924" spans="1:7" x14ac:dyDescent="0.2">
      <c r="A924" s="20">
        <v>45093.604791666665</v>
      </c>
      <c r="B924" s="2">
        <v>0.48</v>
      </c>
      <c r="C924" s="2">
        <v>1.17</v>
      </c>
      <c r="D924" s="4">
        <f t="shared" si="42"/>
        <v>0.56159999999999999</v>
      </c>
      <c r="E924" s="4">
        <f t="shared" si="43"/>
        <v>240.59670000000003</v>
      </c>
      <c r="F924" s="4">
        <f t="shared" si="44"/>
        <v>10.996700000000033</v>
      </c>
      <c r="G924" s="2">
        <v>2023</v>
      </c>
    </row>
    <row r="925" spans="1:7" x14ac:dyDescent="0.2">
      <c r="A925" s="20">
        <v>45093.604942129627</v>
      </c>
      <c r="B925" s="2">
        <v>0.49</v>
      </c>
      <c r="C925" s="2">
        <v>1.17</v>
      </c>
      <c r="D925" s="4">
        <f t="shared" si="42"/>
        <v>0.57329999999999992</v>
      </c>
      <c r="E925" s="4">
        <f t="shared" si="43"/>
        <v>240.60840000000002</v>
      </c>
      <c r="F925" s="4">
        <f t="shared" si="44"/>
        <v>11.008400000000023</v>
      </c>
      <c r="G925" s="2">
        <v>2023</v>
      </c>
    </row>
    <row r="926" spans="1:7" x14ac:dyDescent="0.2">
      <c r="A926" s="20">
        <v>45093.605127314811</v>
      </c>
      <c r="B926" s="2">
        <v>0.5</v>
      </c>
      <c r="C926" s="2">
        <v>1.17</v>
      </c>
      <c r="D926" s="4">
        <f t="shared" si="42"/>
        <v>0.58499999999999996</v>
      </c>
      <c r="E926" s="4">
        <f t="shared" si="43"/>
        <v>240.62010000000004</v>
      </c>
      <c r="F926" s="4">
        <f t="shared" si="44"/>
        <v>11.020100000000042</v>
      </c>
      <c r="G926" s="2">
        <v>2023</v>
      </c>
    </row>
    <row r="927" spans="1:7" x14ac:dyDescent="0.2">
      <c r="A927" s="20">
        <v>45093.605312500003</v>
      </c>
      <c r="B927" s="2">
        <v>0.51</v>
      </c>
      <c r="C927" s="2">
        <v>1.17</v>
      </c>
      <c r="D927" s="4">
        <f t="shared" ref="D927:D990" si="45">B927*C927</f>
        <v>0.59670000000000001</v>
      </c>
      <c r="E927" s="4">
        <f t="shared" si="43"/>
        <v>240.63180000000003</v>
      </c>
      <c r="F927" s="4">
        <f t="shared" si="44"/>
        <v>11.031800000000032</v>
      </c>
      <c r="G927" s="2">
        <v>2023</v>
      </c>
    </row>
    <row r="928" spans="1:7" x14ac:dyDescent="0.2">
      <c r="A928" s="20">
        <v>45093.605532407404</v>
      </c>
      <c r="B928" s="2">
        <v>0.52</v>
      </c>
      <c r="C928" s="2">
        <v>1.17</v>
      </c>
      <c r="D928" s="4">
        <f t="shared" si="45"/>
        <v>0.60839999999999994</v>
      </c>
      <c r="E928" s="4">
        <f t="shared" si="43"/>
        <v>240.64350000000002</v>
      </c>
      <c r="F928" s="4">
        <f t="shared" si="44"/>
        <v>11.043500000000023</v>
      </c>
      <c r="G928" s="2">
        <v>2023</v>
      </c>
    </row>
    <row r="929" spans="1:7" x14ac:dyDescent="0.2">
      <c r="A929" s="20">
        <v>45093.605856481481</v>
      </c>
      <c r="B929" s="2">
        <v>0.53</v>
      </c>
      <c r="C929" s="2">
        <v>1.17</v>
      </c>
      <c r="D929" s="4">
        <f t="shared" si="45"/>
        <v>0.62009999999999998</v>
      </c>
      <c r="E929" s="4">
        <f t="shared" si="43"/>
        <v>240.65520000000004</v>
      </c>
      <c r="F929" s="4">
        <f t="shared" si="44"/>
        <v>11.055200000000042</v>
      </c>
      <c r="G929" s="2">
        <v>2023</v>
      </c>
    </row>
    <row r="930" spans="1:7" x14ac:dyDescent="0.2">
      <c r="A930" s="20">
        <v>45093.606377314813</v>
      </c>
      <c r="B930" s="2">
        <v>0.54</v>
      </c>
      <c r="C930" s="2">
        <v>1.17</v>
      </c>
      <c r="D930" s="4">
        <f t="shared" si="45"/>
        <v>0.63180000000000003</v>
      </c>
      <c r="E930" s="4">
        <f t="shared" si="43"/>
        <v>240.66690000000003</v>
      </c>
      <c r="F930" s="4">
        <f t="shared" si="44"/>
        <v>11.066900000000032</v>
      </c>
      <c r="G930" s="2">
        <v>2023</v>
      </c>
    </row>
    <row r="931" spans="1:7" x14ac:dyDescent="0.2">
      <c r="A931" s="20">
        <v>45093.60670138889</v>
      </c>
      <c r="B931" s="2">
        <v>0.55000000000000004</v>
      </c>
      <c r="C931" s="2">
        <v>1.17</v>
      </c>
      <c r="D931" s="4">
        <f t="shared" si="45"/>
        <v>0.64349999999999996</v>
      </c>
      <c r="E931" s="4">
        <f t="shared" si="43"/>
        <v>240.67860000000002</v>
      </c>
      <c r="F931" s="4">
        <f t="shared" si="44"/>
        <v>11.078600000000023</v>
      </c>
      <c r="G931" s="2">
        <v>2023</v>
      </c>
    </row>
    <row r="932" spans="1:7" x14ac:dyDescent="0.2">
      <c r="A932" s="20">
        <v>45093.606990740744</v>
      </c>
      <c r="B932" s="2">
        <v>0.56000000000000005</v>
      </c>
      <c r="C932" s="2">
        <v>1.17</v>
      </c>
      <c r="D932" s="4">
        <f t="shared" si="45"/>
        <v>0.6552</v>
      </c>
      <c r="E932" s="4">
        <f t="shared" si="43"/>
        <v>240.69030000000004</v>
      </c>
      <c r="F932" s="4">
        <f t="shared" si="44"/>
        <v>11.090300000000042</v>
      </c>
      <c r="G932" s="2">
        <v>2023</v>
      </c>
    </row>
    <row r="933" spans="1:7" x14ac:dyDescent="0.2">
      <c r="A933" s="20">
        <v>45093.607210648152</v>
      </c>
      <c r="B933" s="2">
        <v>0.56999999999999995</v>
      </c>
      <c r="C933" s="2">
        <v>1.17</v>
      </c>
      <c r="D933" s="4">
        <f t="shared" si="45"/>
        <v>0.66689999999999994</v>
      </c>
      <c r="E933" s="4">
        <f t="shared" si="43"/>
        <v>240.70200000000003</v>
      </c>
      <c r="F933" s="4">
        <f t="shared" si="44"/>
        <v>11.102000000000032</v>
      </c>
      <c r="G933" s="2">
        <v>2023</v>
      </c>
    </row>
    <row r="934" spans="1:7" x14ac:dyDescent="0.2">
      <c r="A934" s="20">
        <v>45093.607465277775</v>
      </c>
      <c r="B934" s="2">
        <v>0.57999999999999996</v>
      </c>
      <c r="C934" s="2">
        <v>1.17</v>
      </c>
      <c r="D934" s="4">
        <f t="shared" si="45"/>
        <v>0.67859999999999987</v>
      </c>
      <c r="E934" s="4">
        <f t="shared" si="43"/>
        <v>240.71370000000002</v>
      </c>
      <c r="F934" s="4">
        <f t="shared" si="44"/>
        <v>11.113700000000023</v>
      </c>
      <c r="G934" s="2">
        <v>2023</v>
      </c>
    </row>
    <row r="935" spans="1:7" x14ac:dyDescent="0.2">
      <c r="A935" s="20">
        <v>45093.607708333337</v>
      </c>
      <c r="B935" s="2">
        <v>0.59</v>
      </c>
      <c r="C935" s="2">
        <v>1.17</v>
      </c>
      <c r="D935" s="4">
        <f t="shared" si="45"/>
        <v>0.69029999999999991</v>
      </c>
      <c r="E935" s="4">
        <f t="shared" si="43"/>
        <v>240.72540000000004</v>
      </c>
      <c r="F935" s="4">
        <f t="shared" si="44"/>
        <v>11.125400000000042</v>
      </c>
      <c r="G935" s="2">
        <v>2023</v>
      </c>
    </row>
    <row r="936" spans="1:7" x14ac:dyDescent="0.2">
      <c r="A936" s="20">
        <v>45093.607905092591</v>
      </c>
      <c r="B936" s="2">
        <v>0.6</v>
      </c>
      <c r="C936" s="2">
        <v>1.17</v>
      </c>
      <c r="D936" s="4">
        <f t="shared" si="45"/>
        <v>0.70199999999999996</v>
      </c>
      <c r="E936" s="4">
        <f t="shared" si="43"/>
        <v>240.73710000000003</v>
      </c>
      <c r="F936" s="4">
        <f t="shared" si="44"/>
        <v>11.137100000000032</v>
      </c>
      <c r="G936" s="2">
        <v>2023</v>
      </c>
    </row>
    <row r="937" spans="1:7" x14ac:dyDescent="0.2">
      <c r="A937" s="20">
        <v>45093.608067129629</v>
      </c>
      <c r="B937" s="2">
        <v>0.61</v>
      </c>
      <c r="C937" s="2">
        <v>1.17</v>
      </c>
      <c r="D937" s="4">
        <f t="shared" si="45"/>
        <v>0.71369999999999989</v>
      </c>
      <c r="E937" s="4">
        <f t="shared" si="43"/>
        <v>240.74880000000002</v>
      </c>
      <c r="F937" s="4">
        <f t="shared" si="44"/>
        <v>11.148800000000023</v>
      </c>
      <c r="G937" s="2">
        <v>2023</v>
      </c>
    </row>
    <row r="938" spans="1:7" x14ac:dyDescent="0.2">
      <c r="A938" s="20">
        <v>45093.608229166668</v>
      </c>
      <c r="B938" s="2">
        <v>0.62</v>
      </c>
      <c r="C938" s="2">
        <v>1.17</v>
      </c>
      <c r="D938" s="4">
        <f t="shared" si="45"/>
        <v>0.72539999999999993</v>
      </c>
      <c r="E938" s="4">
        <f t="shared" si="43"/>
        <v>240.76050000000004</v>
      </c>
      <c r="F938" s="4">
        <f t="shared" si="44"/>
        <v>11.160500000000042</v>
      </c>
      <c r="G938" s="2">
        <v>2023</v>
      </c>
    </row>
    <row r="939" spans="1:7" x14ac:dyDescent="0.2">
      <c r="A939" s="20">
        <v>45093.608402777776</v>
      </c>
      <c r="B939" s="2">
        <v>0.63</v>
      </c>
      <c r="C939" s="2">
        <v>1.17</v>
      </c>
      <c r="D939" s="4">
        <f t="shared" si="45"/>
        <v>0.73709999999999998</v>
      </c>
      <c r="E939" s="4">
        <f t="shared" si="43"/>
        <v>240.77220000000003</v>
      </c>
      <c r="F939" s="4">
        <f t="shared" si="44"/>
        <v>11.172200000000032</v>
      </c>
      <c r="G939" s="2">
        <v>2023</v>
      </c>
    </row>
    <row r="940" spans="1:7" x14ac:dyDescent="0.2">
      <c r="A940" s="20">
        <v>45093.608564814815</v>
      </c>
      <c r="B940" s="2">
        <v>0.64</v>
      </c>
      <c r="C940" s="2">
        <v>1.17</v>
      </c>
      <c r="D940" s="4">
        <f t="shared" si="45"/>
        <v>0.74880000000000002</v>
      </c>
      <c r="E940" s="4">
        <f t="shared" si="43"/>
        <v>240.78390000000002</v>
      </c>
      <c r="F940" s="4">
        <f t="shared" si="44"/>
        <v>11.183900000000023</v>
      </c>
      <c r="G940" s="2">
        <v>2023</v>
      </c>
    </row>
    <row r="941" spans="1:7" x14ac:dyDescent="0.2">
      <c r="A941" s="20">
        <v>45093.608715277776</v>
      </c>
      <c r="B941" s="2">
        <v>0.65</v>
      </c>
      <c r="C941" s="2">
        <v>1.17</v>
      </c>
      <c r="D941" s="4">
        <f t="shared" si="45"/>
        <v>0.76049999999999995</v>
      </c>
      <c r="E941" s="4">
        <f t="shared" si="43"/>
        <v>240.79560000000004</v>
      </c>
      <c r="F941" s="4">
        <f t="shared" si="44"/>
        <v>11.195600000000042</v>
      </c>
      <c r="G941" s="2">
        <v>2023</v>
      </c>
    </row>
    <row r="942" spans="1:7" x14ac:dyDescent="0.2">
      <c r="A942" s="20">
        <v>45093.608877314815</v>
      </c>
      <c r="B942" s="2">
        <v>0.66</v>
      </c>
      <c r="C942" s="2">
        <v>1.17</v>
      </c>
      <c r="D942" s="4">
        <f t="shared" si="45"/>
        <v>0.7722</v>
      </c>
      <c r="E942" s="4">
        <f t="shared" ref="E942:E1005" si="46">D942+E$875</f>
        <v>240.80730000000003</v>
      </c>
      <c r="F942" s="4">
        <f t="shared" ref="F942:F1005" si="47">E942-229.6</f>
        <v>11.207300000000032</v>
      </c>
      <c r="G942" s="2">
        <v>2023</v>
      </c>
    </row>
    <row r="943" spans="1:7" x14ac:dyDescent="0.2">
      <c r="A943" s="20">
        <v>45093.609016203707</v>
      </c>
      <c r="B943" s="2">
        <v>0.67</v>
      </c>
      <c r="C943" s="2">
        <v>1.17</v>
      </c>
      <c r="D943" s="4">
        <f t="shared" si="45"/>
        <v>0.78390000000000004</v>
      </c>
      <c r="E943" s="4">
        <f t="shared" si="46"/>
        <v>240.81900000000002</v>
      </c>
      <c r="F943" s="4">
        <f t="shared" si="47"/>
        <v>11.219000000000023</v>
      </c>
      <c r="G943" s="2">
        <v>2023</v>
      </c>
    </row>
    <row r="944" spans="1:7" x14ac:dyDescent="0.2">
      <c r="A944" s="20">
        <v>45093.609212962961</v>
      </c>
      <c r="B944" s="2">
        <v>0.68</v>
      </c>
      <c r="C944" s="2">
        <v>1.17</v>
      </c>
      <c r="D944" s="4">
        <f t="shared" si="45"/>
        <v>0.79559999999999997</v>
      </c>
      <c r="E944" s="4">
        <f t="shared" si="46"/>
        <v>240.83070000000004</v>
      </c>
      <c r="F944" s="4">
        <f t="shared" si="47"/>
        <v>11.230700000000041</v>
      </c>
      <c r="G944" s="2">
        <v>2023</v>
      </c>
    </row>
    <row r="945" spans="1:7" x14ac:dyDescent="0.2">
      <c r="A945" s="20">
        <v>45093.609409722223</v>
      </c>
      <c r="B945" s="2">
        <v>0.69</v>
      </c>
      <c r="C945" s="2">
        <v>1.17</v>
      </c>
      <c r="D945" s="4">
        <f t="shared" si="45"/>
        <v>0.80729999999999991</v>
      </c>
      <c r="E945" s="4">
        <f t="shared" si="46"/>
        <v>240.84240000000003</v>
      </c>
      <c r="F945" s="4">
        <f t="shared" si="47"/>
        <v>11.242400000000032</v>
      </c>
      <c r="G945" s="2">
        <v>2023</v>
      </c>
    </row>
    <row r="946" spans="1:7" x14ac:dyDescent="0.2">
      <c r="A946" s="20">
        <v>45093.609629629631</v>
      </c>
      <c r="B946" s="2">
        <v>0.7</v>
      </c>
      <c r="C946" s="2">
        <v>1.17</v>
      </c>
      <c r="D946" s="4">
        <f t="shared" si="45"/>
        <v>0.81899999999999995</v>
      </c>
      <c r="E946" s="4">
        <f t="shared" si="46"/>
        <v>240.85410000000002</v>
      </c>
      <c r="F946" s="4">
        <f t="shared" si="47"/>
        <v>11.254100000000022</v>
      </c>
      <c r="G946" s="2">
        <v>2023</v>
      </c>
    </row>
    <row r="947" spans="1:7" x14ac:dyDescent="0.2">
      <c r="A947" s="20">
        <v>45093.609849537039</v>
      </c>
      <c r="B947" s="2">
        <v>0.71</v>
      </c>
      <c r="C947" s="2">
        <v>1.17</v>
      </c>
      <c r="D947" s="4">
        <f t="shared" si="45"/>
        <v>0.83069999999999988</v>
      </c>
      <c r="E947" s="4">
        <f t="shared" si="46"/>
        <v>240.86580000000004</v>
      </c>
      <c r="F947" s="4">
        <f t="shared" si="47"/>
        <v>11.265800000000041</v>
      </c>
      <c r="G947" s="2">
        <v>2023</v>
      </c>
    </row>
    <row r="948" spans="1:7" x14ac:dyDescent="0.2">
      <c r="A948" s="20">
        <v>45093.61005787037</v>
      </c>
      <c r="B948" s="2">
        <v>0.72</v>
      </c>
      <c r="C948" s="2">
        <v>1.17</v>
      </c>
      <c r="D948" s="4">
        <f t="shared" si="45"/>
        <v>0.84239999999999993</v>
      </c>
      <c r="E948" s="4">
        <f t="shared" si="46"/>
        <v>240.87750000000003</v>
      </c>
      <c r="F948" s="4">
        <f t="shared" si="47"/>
        <v>11.277500000000032</v>
      </c>
      <c r="G948" s="2">
        <v>2023</v>
      </c>
    </row>
    <row r="949" spans="1:7" x14ac:dyDescent="0.2">
      <c r="A949" s="20">
        <v>45093.610243055555</v>
      </c>
      <c r="B949" s="2">
        <v>0.73</v>
      </c>
      <c r="C949" s="2">
        <v>1.17</v>
      </c>
      <c r="D949" s="4">
        <f t="shared" si="45"/>
        <v>0.85409999999999997</v>
      </c>
      <c r="E949" s="4">
        <f t="shared" si="46"/>
        <v>240.88920000000002</v>
      </c>
      <c r="F949" s="4">
        <f t="shared" si="47"/>
        <v>11.289200000000022</v>
      </c>
      <c r="G949" s="2">
        <v>2023</v>
      </c>
    </row>
    <row r="950" spans="1:7" x14ac:dyDescent="0.2">
      <c r="A950" s="20">
        <v>45093.610439814816</v>
      </c>
      <c r="B950" s="2">
        <v>0.74</v>
      </c>
      <c r="C950" s="2">
        <v>1.17</v>
      </c>
      <c r="D950" s="4">
        <f t="shared" si="45"/>
        <v>0.8657999999999999</v>
      </c>
      <c r="E950" s="4">
        <f t="shared" si="46"/>
        <v>240.90090000000004</v>
      </c>
      <c r="F950" s="4">
        <f t="shared" si="47"/>
        <v>11.300900000000041</v>
      </c>
      <c r="G950" s="2">
        <v>2023</v>
      </c>
    </row>
    <row r="951" spans="1:7" x14ac:dyDescent="0.2">
      <c r="A951" s="20">
        <v>45093.610844907409</v>
      </c>
      <c r="B951" s="2">
        <v>0.75</v>
      </c>
      <c r="C951" s="2">
        <v>1.17</v>
      </c>
      <c r="D951" s="4">
        <f t="shared" si="45"/>
        <v>0.87749999999999995</v>
      </c>
      <c r="E951" s="4">
        <f t="shared" si="46"/>
        <v>240.91260000000003</v>
      </c>
      <c r="F951" s="4">
        <f t="shared" si="47"/>
        <v>11.312600000000032</v>
      </c>
      <c r="G951" s="2">
        <v>2023</v>
      </c>
    </row>
    <row r="952" spans="1:7" x14ac:dyDescent="0.2">
      <c r="A952" s="20">
        <v>45093.611331018517</v>
      </c>
      <c r="B952" s="2">
        <v>0.76</v>
      </c>
      <c r="C952" s="2">
        <v>1.17</v>
      </c>
      <c r="D952" s="4">
        <f t="shared" si="45"/>
        <v>0.88919999999999999</v>
      </c>
      <c r="E952" s="4">
        <f t="shared" si="46"/>
        <v>240.92430000000002</v>
      </c>
      <c r="F952" s="4">
        <f t="shared" si="47"/>
        <v>11.324300000000022</v>
      </c>
      <c r="G952" s="2">
        <v>2023</v>
      </c>
    </row>
    <row r="953" spans="1:7" x14ac:dyDescent="0.2">
      <c r="A953" s="20">
        <v>45093.611863425926</v>
      </c>
      <c r="B953" s="2">
        <v>0.77</v>
      </c>
      <c r="C953" s="2">
        <v>1.17</v>
      </c>
      <c r="D953" s="4">
        <f t="shared" si="45"/>
        <v>0.90089999999999992</v>
      </c>
      <c r="E953" s="4">
        <f t="shared" si="46"/>
        <v>240.93600000000004</v>
      </c>
      <c r="F953" s="4">
        <f t="shared" si="47"/>
        <v>11.336000000000041</v>
      </c>
      <c r="G953" s="2">
        <v>2023</v>
      </c>
    </row>
    <row r="954" spans="1:7" x14ac:dyDescent="0.2">
      <c r="A954" s="20">
        <v>45093.612569444442</v>
      </c>
      <c r="B954" s="2">
        <v>0.78</v>
      </c>
      <c r="C954" s="2">
        <v>1.17</v>
      </c>
      <c r="D954" s="4">
        <f t="shared" si="45"/>
        <v>0.91259999999999997</v>
      </c>
      <c r="E954" s="4">
        <f t="shared" si="46"/>
        <v>240.94770000000003</v>
      </c>
      <c r="F954" s="4">
        <f t="shared" si="47"/>
        <v>11.347700000000032</v>
      </c>
      <c r="G954" s="2">
        <v>2023</v>
      </c>
    </row>
    <row r="955" spans="1:7" x14ac:dyDescent="0.2">
      <c r="A955" s="20">
        <v>45093.613020833334</v>
      </c>
      <c r="B955" s="2">
        <v>0.79</v>
      </c>
      <c r="C955" s="2">
        <v>1.17</v>
      </c>
      <c r="D955" s="4">
        <f t="shared" si="45"/>
        <v>0.92430000000000001</v>
      </c>
      <c r="E955" s="4">
        <f t="shared" si="46"/>
        <v>240.95940000000002</v>
      </c>
      <c r="F955" s="4">
        <f t="shared" si="47"/>
        <v>11.359400000000022</v>
      </c>
      <c r="G955" s="2">
        <v>2023</v>
      </c>
    </row>
    <row r="956" spans="1:7" x14ac:dyDescent="0.2">
      <c r="A956" s="20">
        <v>45093.613506944443</v>
      </c>
      <c r="B956" s="2">
        <v>0.8</v>
      </c>
      <c r="C956" s="2">
        <v>1.17</v>
      </c>
      <c r="D956" s="4">
        <f t="shared" si="45"/>
        <v>0.93599999999999994</v>
      </c>
      <c r="E956" s="4">
        <f t="shared" si="46"/>
        <v>240.97110000000004</v>
      </c>
      <c r="F956" s="4">
        <f t="shared" si="47"/>
        <v>11.371100000000041</v>
      </c>
      <c r="G956" s="2">
        <v>2023</v>
      </c>
    </row>
    <row r="957" spans="1:7" x14ac:dyDescent="0.2">
      <c r="A957" s="20">
        <v>45093.614027777781</v>
      </c>
      <c r="B957" s="2">
        <v>0.81</v>
      </c>
      <c r="C957" s="2">
        <v>1.17</v>
      </c>
      <c r="D957" s="4">
        <f t="shared" si="45"/>
        <v>0.94769999999999999</v>
      </c>
      <c r="E957" s="4">
        <f t="shared" si="46"/>
        <v>240.98280000000003</v>
      </c>
      <c r="F957" s="4">
        <f t="shared" si="47"/>
        <v>11.382800000000032</v>
      </c>
      <c r="G957" s="2">
        <v>2023</v>
      </c>
    </row>
    <row r="958" spans="1:7" x14ac:dyDescent="0.2">
      <c r="A958" s="20">
        <v>45093.614560185182</v>
      </c>
      <c r="B958" s="2">
        <v>0.82</v>
      </c>
      <c r="C958" s="2">
        <v>1.17</v>
      </c>
      <c r="D958" s="4">
        <f t="shared" si="45"/>
        <v>0.95939999999999992</v>
      </c>
      <c r="E958" s="4">
        <f t="shared" si="46"/>
        <v>240.99450000000002</v>
      </c>
      <c r="F958" s="4">
        <f t="shared" si="47"/>
        <v>11.394500000000022</v>
      </c>
      <c r="G958" s="2">
        <v>2023</v>
      </c>
    </row>
    <row r="959" spans="1:7" x14ac:dyDescent="0.2">
      <c r="A959" s="20">
        <v>45093.614884259259</v>
      </c>
      <c r="B959" s="2">
        <v>0.83</v>
      </c>
      <c r="C959" s="2">
        <v>1.17</v>
      </c>
      <c r="D959" s="4">
        <f t="shared" si="45"/>
        <v>0.97109999999999985</v>
      </c>
      <c r="E959" s="4">
        <f t="shared" si="46"/>
        <v>241.00620000000004</v>
      </c>
      <c r="F959" s="4">
        <f t="shared" si="47"/>
        <v>11.406200000000041</v>
      </c>
      <c r="G959" s="2">
        <v>2023</v>
      </c>
    </row>
    <row r="960" spans="1:7" x14ac:dyDescent="0.2">
      <c r="A960" s="20">
        <v>45093.615231481483</v>
      </c>
      <c r="B960" s="2">
        <v>0.84</v>
      </c>
      <c r="C960" s="2">
        <v>1.17</v>
      </c>
      <c r="D960" s="4">
        <f t="shared" si="45"/>
        <v>0.9827999999999999</v>
      </c>
      <c r="E960" s="4">
        <f t="shared" si="46"/>
        <v>241.01790000000003</v>
      </c>
      <c r="F960" s="4">
        <f t="shared" si="47"/>
        <v>11.417900000000031</v>
      </c>
      <c r="G960" s="2">
        <v>2023</v>
      </c>
    </row>
    <row r="961" spans="1:7" x14ac:dyDescent="0.2">
      <c r="A961" s="20">
        <v>45093.615578703706</v>
      </c>
      <c r="B961" s="2">
        <v>0.85</v>
      </c>
      <c r="C961" s="2">
        <v>1.17</v>
      </c>
      <c r="D961" s="4">
        <f t="shared" si="45"/>
        <v>0.99449999999999994</v>
      </c>
      <c r="E961" s="4">
        <f t="shared" si="46"/>
        <v>241.02960000000002</v>
      </c>
      <c r="F961" s="4">
        <f t="shared" si="47"/>
        <v>11.429600000000022</v>
      </c>
      <c r="G961" s="2">
        <v>2023</v>
      </c>
    </row>
    <row r="962" spans="1:7" x14ac:dyDescent="0.2">
      <c r="A962" s="20">
        <v>45093.616006944445</v>
      </c>
      <c r="B962" s="2">
        <v>0.86</v>
      </c>
      <c r="C962" s="2">
        <v>1.17</v>
      </c>
      <c r="D962" s="4">
        <f t="shared" si="45"/>
        <v>1.0062</v>
      </c>
      <c r="E962" s="4">
        <f t="shared" si="46"/>
        <v>241.04130000000004</v>
      </c>
      <c r="F962" s="4">
        <f t="shared" si="47"/>
        <v>11.441300000000041</v>
      </c>
      <c r="G962" s="2">
        <v>2023</v>
      </c>
    </row>
    <row r="963" spans="1:7" x14ac:dyDescent="0.2">
      <c r="A963" s="20">
        <v>45093.616469907407</v>
      </c>
      <c r="B963" s="2">
        <v>0.87</v>
      </c>
      <c r="C963" s="2">
        <v>1.17</v>
      </c>
      <c r="D963" s="4">
        <f t="shared" si="45"/>
        <v>1.0179</v>
      </c>
      <c r="E963" s="4">
        <f t="shared" si="46"/>
        <v>241.05300000000003</v>
      </c>
      <c r="F963" s="4">
        <f t="shared" si="47"/>
        <v>11.453000000000031</v>
      </c>
      <c r="G963" s="2">
        <v>2023</v>
      </c>
    </row>
    <row r="964" spans="1:7" x14ac:dyDescent="0.2">
      <c r="A964" s="20">
        <v>45093.61681712963</v>
      </c>
      <c r="B964" s="2">
        <v>0.88</v>
      </c>
      <c r="C964" s="2">
        <v>1.17</v>
      </c>
      <c r="D964" s="4">
        <f t="shared" si="45"/>
        <v>1.0295999999999998</v>
      </c>
      <c r="E964" s="4">
        <f t="shared" si="46"/>
        <v>241.06470000000002</v>
      </c>
      <c r="F964" s="4">
        <f t="shared" si="47"/>
        <v>11.464700000000022</v>
      </c>
      <c r="G964" s="2">
        <v>2023</v>
      </c>
    </row>
    <row r="965" spans="1:7" x14ac:dyDescent="0.2">
      <c r="A965" s="20">
        <v>45093.617094907408</v>
      </c>
      <c r="B965" s="2">
        <v>0.89</v>
      </c>
      <c r="C965" s="2">
        <v>1.17</v>
      </c>
      <c r="D965" s="4">
        <f t="shared" si="45"/>
        <v>1.0412999999999999</v>
      </c>
      <c r="E965" s="4">
        <f t="shared" si="46"/>
        <v>241.07640000000004</v>
      </c>
      <c r="F965" s="4">
        <f t="shared" si="47"/>
        <v>11.476400000000041</v>
      </c>
      <c r="G965" s="2">
        <v>2023</v>
      </c>
    </row>
    <row r="966" spans="1:7" x14ac:dyDescent="0.2">
      <c r="A966" s="20">
        <v>45093.617546296293</v>
      </c>
      <c r="B966" s="2">
        <v>0.9</v>
      </c>
      <c r="C966" s="2">
        <v>1.17</v>
      </c>
      <c r="D966" s="4">
        <f t="shared" si="45"/>
        <v>1.0529999999999999</v>
      </c>
      <c r="E966" s="4">
        <f t="shared" si="46"/>
        <v>241.08810000000003</v>
      </c>
      <c r="F966" s="4">
        <f t="shared" si="47"/>
        <v>11.488100000000031</v>
      </c>
      <c r="G966" s="2">
        <v>2023</v>
      </c>
    </row>
    <row r="967" spans="1:7" x14ac:dyDescent="0.2">
      <c r="A967" s="20">
        <v>45093.617766203701</v>
      </c>
      <c r="B967" s="2">
        <v>0.91</v>
      </c>
      <c r="C967" s="2">
        <v>1.17</v>
      </c>
      <c r="D967" s="4">
        <f t="shared" si="45"/>
        <v>1.0647</v>
      </c>
      <c r="E967" s="4">
        <f t="shared" si="46"/>
        <v>241.09980000000002</v>
      </c>
      <c r="F967" s="4">
        <f t="shared" si="47"/>
        <v>11.499800000000022</v>
      </c>
      <c r="G967" s="2">
        <v>2023</v>
      </c>
    </row>
    <row r="968" spans="1:7" x14ac:dyDescent="0.2">
      <c r="A968" s="20">
        <v>45093.617939814816</v>
      </c>
      <c r="B968" s="2">
        <v>0.92</v>
      </c>
      <c r="C968" s="2">
        <v>1.17</v>
      </c>
      <c r="D968" s="4">
        <f t="shared" si="45"/>
        <v>1.0764</v>
      </c>
      <c r="E968" s="4">
        <f t="shared" si="46"/>
        <v>241.11150000000004</v>
      </c>
      <c r="F968" s="4">
        <f t="shared" si="47"/>
        <v>11.511500000000041</v>
      </c>
      <c r="G968" s="2">
        <v>2023</v>
      </c>
    </row>
    <row r="969" spans="1:7" x14ac:dyDescent="0.2">
      <c r="A969" s="20">
        <v>45093.618310185186</v>
      </c>
      <c r="B969" s="2">
        <v>0.93</v>
      </c>
      <c r="C969" s="2">
        <v>1.17</v>
      </c>
      <c r="D969" s="4">
        <f t="shared" si="45"/>
        <v>1.0881000000000001</v>
      </c>
      <c r="E969" s="4">
        <f t="shared" si="46"/>
        <v>241.12320000000003</v>
      </c>
      <c r="F969" s="4">
        <f t="shared" si="47"/>
        <v>11.523200000000031</v>
      </c>
      <c r="G969" s="2">
        <v>2023</v>
      </c>
    </row>
    <row r="970" spans="1:7" x14ac:dyDescent="0.2">
      <c r="A970" s="20">
        <v>45093.618680555555</v>
      </c>
      <c r="B970" s="2">
        <v>0.94</v>
      </c>
      <c r="C970" s="2">
        <v>1.17</v>
      </c>
      <c r="D970" s="4">
        <f t="shared" si="45"/>
        <v>1.0997999999999999</v>
      </c>
      <c r="E970" s="4">
        <f t="shared" si="46"/>
        <v>241.13490000000002</v>
      </c>
      <c r="F970" s="4">
        <f t="shared" si="47"/>
        <v>11.534900000000022</v>
      </c>
      <c r="G970" s="2">
        <v>2023</v>
      </c>
    </row>
    <row r="971" spans="1:7" x14ac:dyDescent="0.2">
      <c r="A971" s="20">
        <v>45093.619062500002</v>
      </c>
      <c r="B971" s="2">
        <v>0.95</v>
      </c>
      <c r="C971" s="2">
        <v>1.17</v>
      </c>
      <c r="D971" s="4">
        <f t="shared" si="45"/>
        <v>1.1114999999999999</v>
      </c>
      <c r="E971" s="4">
        <f t="shared" si="46"/>
        <v>241.14660000000003</v>
      </c>
      <c r="F971" s="4">
        <f t="shared" si="47"/>
        <v>11.546600000000041</v>
      </c>
      <c r="G971" s="2">
        <v>2023</v>
      </c>
    </row>
    <row r="972" spans="1:7" x14ac:dyDescent="0.2">
      <c r="A972" s="20">
        <v>45093.619490740741</v>
      </c>
      <c r="B972" s="2">
        <v>0.96</v>
      </c>
      <c r="C972" s="2">
        <v>1.17</v>
      </c>
      <c r="D972" s="4">
        <f t="shared" si="45"/>
        <v>1.1232</v>
      </c>
      <c r="E972" s="4">
        <f t="shared" si="46"/>
        <v>241.15830000000003</v>
      </c>
      <c r="F972" s="4">
        <f t="shared" si="47"/>
        <v>11.558300000000031</v>
      </c>
      <c r="G972" s="2">
        <v>2023</v>
      </c>
    </row>
    <row r="973" spans="1:7" x14ac:dyDescent="0.2">
      <c r="A973" s="20">
        <v>45093.619953703703</v>
      </c>
      <c r="B973" s="2">
        <v>0.97</v>
      </c>
      <c r="C973" s="2">
        <v>1.17</v>
      </c>
      <c r="D973" s="4">
        <f t="shared" si="45"/>
        <v>1.1348999999999998</v>
      </c>
      <c r="E973" s="4">
        <f t="shared" si="46"/>
        <v>241.17000000000002</v>
      </c>
      <c r="F973" s="4">
        <f t="shared" si="47"/>
        <v>11.570000000000022</v>
      </c>
      <c r="G973" s="2">
        <v>2023</v>
      </c>
    </row>
    <row r="974" spans="1:7" x14ac:dyDescent="0.2">
      <c r="A974" s="20">
        <v>45093.621076388888</v>
      </c>
      <c r="B974" s="2">
        <v>0.98</v>
      </c>
      <c r="C974" s="2">
        <v>1.17</v>
      </c>
      <c r="D974" s="4">
        <f t="shared" si="45"/>
        <v>1.1465999999999998</v>
      </c>
      <c r="E974" s="4">
        <f t="shared" si="46"/>
        <v>241.18170000000003</v>
      </c>
      <c r="F974" s="4">
        <f t="shared" si="47"/>
        <v>11.581700000000041</v>
      </c>
      <c r="G974" s="2">
        <v>2023</v>
      </c>
    </row>
    <row r="975" spans="1:7" x14ac:dyDescent="0.2">
      <c r="A975" s="20">
        <v>45093.621886574074</v>
      </c>
      <c r="B975" s="2">
        <v>0.99</v>
      </c>
      <c r="C975" s="2">
        <v>1.17</v>
      </c>
      <c r="D975" s="4">
        <f t="shared" si="45"/>
        <v>1.1582999999999999</v>
      </c>
      <c r="E975" s="4">
        <f t="shared" si="46"/>
        <v>241.19340000000003</v>
      </c>
      <c r="F975" s="4">
        <f t="shared" si="47"/>
        <v>11.593400000000031</v>
      </c>
      <c r="G975" s="2">
        <v>2023</v>
      </c>
    </row>
    <row r="976" spans="1:7" x14ac:dyDescent="0.2">
      <c r="A976" s="20">
        <v>45093.623067129629</v>
      </c>
      <c r="B976" s="2">
        <v>1</v>
      </c>
      <c r="C976" s="2">
        <v>1.17</v>
      </c>
      <c r="D976" s="4">
        <f t="shared" si="45"/>
        <v>1.17</v>
      </c>
      <c r="E976" s="4">
        <f t="shared" si="46"/>
        <v>241.20510000000002</v>
      </c>
      <c r="F976" s="4">
        <f t="shared" si="47"/>
        <v>11.605100000000022</v>
      </c>
      <c r="G976" s="2">
        <v>2023</v>
      </c>
    </row>
    <row r="977" spans="1:7" x14ac:dyDescent="0.2">
      <c r="A977" s="20">
        <v>45093.623900462961</v>
      </c>
      <c r="B977" s="2">
        <v>1.01</v>
      </c>
      <c r="C977" s="2">
        <v>1.17</v>
      </c>
      <c r="D977" s="4">
        <f t="shared" si="45"/>
        <v>1.1817</v>
      </c>
      <c r="E977" s="4">
        <f t="shared" si="46"/>
        <v>241.21680000000003</v>
      </c>
      <c r="F977" s="4">
        <f t="shared" si="47"/>
        <v>11.61680000000004</v>
      </c>
      <c r="G977" s="2">
        <v>2023</v>
      </c>
    </row>
    <row r="978" spans="1:7" x14ac:dyDescent="0.2">
      <c r="A978" s="20">
        <v>45093.625381944446</v>
      </c>
      <c r="B978" s="2">
        <v>1.02</v>
      </c>
      <c r="C978" s="2">
        <v>1.17</v>
      </c>
      <c r="D978" s="4">
        <f t="shared" si="45"/>
        <v>1.1934</v>
      </c>
      <c r="E978" s="4">
        <f t="shared" si="46"/>
        <v>241.22850000000003</v>
      </c>
      <c r="F978" s="4">
        <f t="shared" si="47"/>
        <v>11.628500000000031</v>
      </c>
      <c r="G978" s="2">
        <v>2023</v>
      </c>
    </row>
    <row r="979" spans="1:7" x14ac:dyDescent="0.2">
      <c r="A979" s="20">
        <v>45093.628819444442</v>
      </c>
      <c r="B979" s="2">
        <v>1.03</v>
      </c>
      <c r="C979" s="2">
        <v>1.17</v>
      </c>
      <c r="D979" s="4">
        <f t="shared" si="45"/>
        <v>1.2051000000000001</v>
      </c>
      <c r="E979" s="4">
        <f t="shared" si="46"/>
        <v>241.24020000000002</v>
      </c>
      <c r="F979" s="4">
        <f t="shared" si="47"/>
        <v>11.640200000000021</v>
      </c>
      <c r="G979" s="2">
        <v>2023</v>
      </c>
    </row>
    <row r="980" spans="1:7" x14ac:dyDescent="0.2">
      <c r="A980" s="20">
        <v>45093.637986111113</v>
      </c>
      <c r="B980" s="2">
        <v>1.04</v>
      </c>
      <c r="C980" s="2">
        <v>1.17</v>
      </c>
      <c r="D980" s="4">
        <f t="shared" si="45"/>
        <v>1.2167999999999999</v>
      </c>
      <c r="E980" s="4">
        <f t="shared" si="46"/>
        <v>241.25190000000003</v>
      </c>
      <c r="F980" s="4">
        <f t="shared" si="47"/>
        <v>11.65190000000004</v>
      </c>
      <c r="G980" s="2">
        <v>2023</v>
      </c>
    </row>
    <row r="981" spans="1:7" x14ac:dyDescent="0.2">
      <c r="A981" s="20">
        <v>45093.645219907405</v>
      </c>
      <c r="B981" s="2">
        <v>1.05</v>
      </c>
      <c r="C981" s="2">
        <v>1.17</v>
      </c>
      <c r="D981" s="4">
        <f t="shared" si="45"/>
        <v>1.2284999999999999</v>
      </c>
      <c r="E981" s="4">
        <f t="shared" si="46"/>
        <v>241.26360000000003</v>
      </c>
      <c r="F981" s="4">
        <f t="shared" si="47"/>
        <v>11.663600000000031</v>
      </c>
      <c r="G981" s="2">
        <v>2023</v>
      </c>
    </row>
    <row r="982" spans="1:7" x14ac:dyDescent="0.2">
      <c r="A982" s="20">
        <v>45093.651736111111</v>
      </c>
      <c r="B982" s="2">
        <v>1.06</v>
      </c>
      <c r="C982" s="2">
        <v>1.17</v>
      </c>
      <c r="D982" s="4">
        <f t="shared" si="45"/>
        <v>1.2402</v>
      </c>
      <c r="E982" s="4">
        <f t="shared" si="46"/>
        <v>241.27530000000002</v>
      </c>
      <c r="F982" s="4">
        <f t="shared" si="47"/>
        <v>11.675300000000021</v>
      </c>
      <c r="G982" s="2">
        <v>2023</v>
      </c>
    </row>
    <row r="983" spans="1:7" x14ac:dyDescent="0.2">
      <c r="A983" s="20">
        <v>45093.656087962961</v>
      </c>
      <c r="B983" s="2">
        <v>1.07</v>
      </c>
      <c r="C983" s="2">
        <v>1.17</v>
      </c>
      <c r="D983" s="4">
        <f t="shared" si="45"/>
        <v>1.2519</v>
      </c>
      <c r="E983" s="4">
        <f t="shared" si="46"/>
        <v>241.28700000000003</v>
      </c>
      <c r="F983" s="4">
        <f t="shared" si="47"/>
        <v>11.68700000000004</v>
      </c>
      <c r="G983" s="2">
        <v>2023</v>
      </c>
    </row>
    <row r="984" spans="1:7" x14ac:dyDescent="0.2">
      <c r="A984" s="20">
        <v>45093.663402777776</v>
      </c>
      <c r="B984" s="2">
        <v>1.08</v>
      </c>
      <c r="C984" s="2">
        <v>1.17</v>
      </c>
      <c r="D984" s="4">
        <f t="shared" si="45"/>
        <v>1.2636000000000001</v>
      </c>
      <c r="E984" s="4">
        <f t="shared" si="46"/>
        <v>241.29870000000003</v>
      </c>
      <c r="F984" s="4">
        <f t="shared" si="47"/>
        <v>11.698700000000031</v>
      </c>
      <c r="G984" s="2">
        <v>2023</v>
      </c>
    </row>
    <row r="985" spans="1:7" x14ac:dyDescent="0.2">
      <c r="A985" s="20">
        <v>45093.671481481484</v>
      </c>
      <c r="B985" s="2">
        <v>1.0900000000000001</v>
      </c>
      <c r="C985" s="2">
        <v>1.17</v>
      </c>
      <c r="D985" s="4">
        <f t="shared" si="45"/>
        <v>1.2753000000000001</v>
      </c>
      <c r="E985" s="4">
        <f t="shared" si="46"/>
        <v>241.31040000000002</v>
      </c>
      <c r="F985" s="4">
        <f t="shared" si="47"/>
        <v>11.710400000000021</v>
      </c>
      <c r="G985" s="2">
        <v>2023</v>
      </c>
    </row>
    <row r="986" spans="1:7" x14ac:dyDescent="0.2">
      <c r="A986" s="20">
        <v>45118.694537037038</v>
      </c>
      <c r="B986" s="2">
        <v>1.1000000000000001</v>
      </c>
      <c r="C986" s="2">
        <v>1.17</v>
      </c>
      <c r="D986" s="4">
        <f t="shared" si="45"/>
        <v>1.2869999999999999</v>
      </c>
      <c r="E986" s="4">
        <f t="shared" si="46"/>
        <v>241.32210000000003</v>
      </c>
      <c r="F986" s="4">
        <f t="shared" si="47"/>
        <v>11.72210000000004</v>
      </c>
      <c r="G986" s="2">
        <v>2023</v>
      </c>
    </row>
    <row r="987" spans="1:7" x14ac:dyDescent="0.2">
      <c r="A987" s="20">
        <v>45118.69599537037</v>
      </c>
      <c r="B987" s="2">
        <v>1.1100000000000001</v>
      </c>
      <c r="C987" s="2">
        <v>1.17</v>
      </c>
      <c r="D987" s="4">
        <f t="shared" si="45"/>
        <v>1.2987</v>
      </c>
      <c r="E987" s="4">
        <f t="shared" si="46"/>
        <v>241.33380000000002</v>
      </c>
      <c r="F987" s="4">
        <f t="shared" si="47"/>
        <v>11.733800000000031</v>
      </c>
      <c r="G987" s="2">
        <v>2023</v>
      </c>
    </row>
    <row r="988" spans="1:7" x14ac:dyDescent="0.2">
      <c r="A988" s="20">
        <v>45118.697581018518</v>
      </c>
      <c r="B988" s="2">
        <v>1.1200000000000001</v>
      </c>
      <c r="C988" s="2">
        <v>1.17</v>
      </c>
      <c r="D988" s="4">
        <f t="shared" si="45"/>
        <v>1.3104</v>
      </c>
      <c r="E988" s="4">
        <f t="shared" si="46"/>
        <v>241.34550000000002</v>
      </c>
      <c r="F988" s="4">
        <f t="shared" si="47"/>
        <v>11.745500000000021</v>
      </c>
      <c r="G988" s="2">
        <v>2023</v>
      </c>
    </row>
    <row r="989" spans="1:7" x14ac:dyDescent="0.2">
      <c r="A989" s="20">
        <v>45131.627291666664</v>
      </c>
      <c r="B989" s="2">
        <v>1.1299999999999999</v>
      </c>
      <c r="C989" s="2">
        <v>1.17</v>
      </c>
      <c r="D989" s="4">
        <f t="shared" si="45"/>
        <v>1.3220999999999998</v>
      </c>
      <c r="E989" s="4">
        <f t="shared" si="46"/>
        <v>241.35720000000003</v>
      </c>
      <c r="F989" s="4">
        <f t="shared" si="47"/>
        <v>11.75720000000004</v>
      </c>
      <c r="G989" s="2">
        <v>2023</v>
      </c>
    </row>
    <row r="990" spans="1:7" x14ac:dyDescent="0.2">
      <c r="A990" s="20">
        <v>45131.695324074077</v>
      </c>
      <c r="B990" s="2">
        <v>1.1399999999999999</v>
      </c>
      <c r="C990" s="2">
        <v>1.17</v>
      </c>
      <c r="D990" s="4">
        <f t="shared" si="45"/>
        <v>1.3337999999999999</v>
      </c>
      <c r="E990" s="4">
        <f t="shared" si="46"/>
        <v>241.36890000000002</v>
      </c>
      <c r="F990" s="4">
        <f t="shared" si="47"/>
        <v>11.768900000000031</v>
      </c>
      <c r="G990" s="2">
        <v>2023</v>
      </c>
    </row>
    <row r="991" spans="1:7" x14ac:dyDescent="0.2">
      <c r="A991" s="20">
        <v>45131.713761574072</v>
      </c>
      <c r="B991" s="2">
        <v>1.1499999999999999</v>
      </c>
      <c r="C991" s="2">
        <v>1.17</v>
      </c>
      <c r="D991" s="4">
        <f t="shared" ref="D991:D1054" si="48">B991*C991</f>
        <v>1.3454999999999999</v>
      </c>
      <c r="E991" s="4">
        <f t="shared" si="46"/>
        <v>241.38060000000002</v>
      </c>
      <c r="F991" s="4">
        <f t="shared" si="47"/>
        <v>11.780600000000021</v>
      </c>
      <c r="G991" s="2">
        <v>2023</v>
      </c>
    </row>
    <row r="992" spans="1:7" x14ac:dyDescent="0.2">
      <c r="A992" s="20">
        <v>45136.680462962962</v>
      </c>
      <c r="B992" s="2">
        <v>1.1599999999999999</v>
      </c>
      <c r="C992" s="2">
        <v>1.17</v>
      </c>
      <c r="D992" s="4">
        <f t="shared" si="48"/>
        <v>1.3571999999999997</v>
      </c>
      <c r="E992" s="4">
        <f t="shared" si="46"/>
        <v>241.39230000000003</v>
      </c>
      <c r="F992" s="4">
        <f t="shared" si="47"/>
        <v>11.79230000000004</v>
      </c>
      <c r="G992" s="2">
        <v>2023</v>
      </c>
    </row>
    <row r="993" spans="1:7" x14ac:dyDescent="0.2">
      <c r="A993" s="20">
        <v>45136.680763888886</v>
      </c>
      <c r="B993" s="2">
        <v>1.17</v>
      </c>
      <c r="C993" s="2">
        <v>1.17</v>
      </c>
      <c r="D993" s="4">
        <f t="shared" si="48"/>
        <v>1.3688999999999998</v>
      </c>
      <c r="E993" s="4">
        <f t="shared" si="46"/>
        <v>241.40400000000002</v>
      </c>
      <c r="F993" s="4">
        <f t="shared" si="47"/>
        <v>11.80400000000003</v>
      </c>
      <c r="G993" s="2">
        <v>2023</v>
      </c>
    </row>
    <row r="994" spans="1:7" x14ac:dyDescent="0.2">
      <c r="A994" s="20">
        <v>45136.681122685186</v>
      </c>
      <c r="B994" s="2">
        <v>1.18</v>
      </c>
      <c r="C994" s="2">
        <v>1.17</v>
      </c>
      <c r="D994" s="4">
        <f t="shared" si="48"/>
        <v>1.3805999999999998</v>
      </c>
      <c r="E994" s="4">
        <f t="shared" si="46"/>
        <v>241.41570000000002</v>
      </c>
      <c r="F994" s="4">
        <f t="shared" si="47"/>
        <v>11.815700000000021</v>
      </c>
      <c r="G994" s="2">
        <v>2023</v>
      </c>
    </row>
    <row r="995" spans="1:7" x14ac:dyDescent="0.2">
      <c r="A995" s="20">
        <v>45136.681550925925</v>
      </c>
      <c r="B995" s="2">
        <v>1.19</v>
      </c>
      <c r="C995" s="2">
        <v>1.17</v>
      </c>
      <c r="D995" s="4">
        <f t="shared" si="48"/>
        <v>1.3922999999999999</v>
      </c>
      <c r="E995" s="4">
        <f t="shared" si="46"/>
        <v>241.42740000000003</v>
      </c>
      <c r="F995" s="4">
        <f t="shared" si="47"/>
        <v>11.82740000000004</v>
      </c>
      <c r="G995" s="2">
        <v>2023</v>
      </c>
    </row>
    <row r="996" spans="1:7" x14ac:dyDescent="0.2">
      <c r="A996" s="20">
        <v>45136.682141203702</v>
      </c>
      <c r="B996" s="2">
        <v>1.2</v>
      </c>
      <c r="C996" s="2">
        <v>1.17</v>
      </c>
      <c r="D996" s="4">
        <f t="shared" si="48"/>
        <v>1.4039999999999999</v>
      </c>
      <c r="E996" s="4">
        <f t="shared" si="46"/>
        <v>241.43910000000002</v>
      </c>
      <c r="F996" s="4">
        <f t="shared" si="47"/>
        <v>11.83910000000003</v>
      </c>
      <c r="G996" s="2">
        <v>2023</v>
      </c>
    </row>
    <row r="997" spans="1:7" x14ac:dyDescent="0.2">
      <c r="A997" s="20">
        <v>45136.68273148148</v>
      </c>
      <c r="B997" s="2">
        <v>1.21</v>
      </c>
      <c r="C997" s="2">
        <v>1.17</v>
      </c>
      <c r="D997" s="4">
        <f t="shared" si="48"/>
        <v>1.4157</v>
      </c>
      <c r="E997" s="4">
        <f t="shared" si="46"/>
        <v>241.45080000000002</v>
      </c>
      <c r="F997" s="4">
        <f t="shared" si="47"/>
        <v>11.850800000000021</v>
      </c>
      <c r="G997" s="2">
        <v>2023</v>
      </c>
    </row>
    <row r="998" spans="1:7" x14ac:dyDescent="0.2">
      <c r="A998" s="20">
        <v>45136.683032407411</v>
      </c>
      <c r="B998" s="2">
        <v>1.22</v>
      </c>
      <c r="C998" s="2">
        <v>1.17</v>
      </c>
      <c r="D998" s="4">
        <f t="shared" si="48"/>
        <v>1.4273999999999998</v>
      </c>
      <c r="E998" s="4">
        <f t="shared" si="46"/>
        <v>241.46250000000003</v>
      </c>
      <c r="F998" s="4">
        <f t="shared" si="47"/>
        <v>11.86250000000004</v>
      </c>
      <c r="G998" s="2">
        <v>2023</v>
      </c>
    </row>
    <row r="999" spans="1:7" x14ac:dyDescent="0.2">
      <c r="A999" s="20">
        <v>45136.683194444442</v>
      </c>
      <c r="B999" s="2">
        <v>1.23</v>
      </c>
      <c r="C999" s="2">
        <v>1.17</v>
      </c>
      <c r="D999" s="4">
        <f t="shared" si="48"/>
        <v>1.4390999999999998</v>
      </c>
      <c r="E999" s="4">
        <f t="shared" si="46"/>
        <v>241.47420000000002</v>
      </c>
      <c r="F999" s="4">
        <f t="shared" si="47"/>
        <v>11.87420000000003</v>
      </c>
      <c r="G999" s="2">
        <v>2023</v>
      </c>
    </row>
    <row r="1000" spans="1:7" x14ac:dyDescent="0.2">
      <c r="A1000" s="20">
        <v>45136.683356481481</v>
      </c>
      <c r="B1000" s="2">
        <v>1.24</v>
      </c>
      <c r="C1000" s="2">
        <v>1.17</v>
      </c>
      <c r="D1000" s="4">
        <f t="shared" si="48"/>
        <v>1.4507999999999999</v>
      </c>
      <c r="E1000" s="4">
        <f t="shared" si="46"/>
        <v>241.48590000000002</v>
      </c>
      <c r="F1000" s="4">
        <f t="shared" si="47"/>
        <v>11.885900000000021</v>
      </c>
      <c r="G1000" s="2">
        <v>2023</v>
      </c>
    </row>
    <row r="1001" spans="1:7" x14ac:dyDescent="0.2">
      <c r="A1001" s="20">
        <v>45136.683611111112</v>
      </c>
      <c r="B1001" s="2">
        <v>1.25</v>
      </c>
      <c r="C1001" s="2">
        <v>1.17</v>
      </c>
      <c r="D1001" s="4">
        <f t="shared" si="48"/>
        <v>1.4624999999999999</v>
      </c>
      <c r="E1001" s="4">
        <f t="shared" si="46"/>
        <v>241.49760000000003</v>
      </c>
      <c r="F1001" s="4">
        <f t="shared" si="47"/>
        <v>11.89760000000004</v>
      </c>
      <c r="G1001" s="2">
        <v>2023</v>
      </c>
    </row>
    <row r="1002" spans="1:7" x14ac:dyDescent="0.2">
      <c r="A1002" s="20">
        <v>45136.684537037036</v>
      </c>
      <c r="B1002" s="2">
        <v>1.26</v>
      </c>
      <c r="C1002" s="2">
        <v>1.17</v>
      </c>
      <c r="D1002" s="4">
        <f t="shared" si="48"/>
        <v>1.4742</v>
      </c>
      <c r="E1002" s="4">
        <f t="shared" si="46"/>
        <v>241.50930000000002</v>
      </c>
      <c r="F1002" s="4">
        <f t="shared" si="47"/>
        <v>11.90930000000003</v>
      </c>
      <c r="G1002" s="2">
        <v>2023</v>
      </c>
    </row>
    <row r="1003" spans="1:7" x14ac:dyDescent="0.2">
      <c r="A1003" s="20">
        <v>45136.685127314813</v>
      </c>
      <c r="B1003" s="2">
        <v>1.27</v>
      </c>
      <c r="C1003" s="2">
        <v>1.17</v>
      </c>
      <c r="D1003" s="4">
        <f t="shared" si="48"/>
        <v>1.4859</v>
      </c>
      <c r="E1003" s="4">
        <f t="shared" si="46"/>
        <v>241.52100000000002</v>
      </c>
      <c r="F1003" s="4">
        <f t="shared" si="47"/>
        <v>11.921000000000021</v>
      </c>
      <c r="G1003" s="2">
        <v>2023</v>
      </c>
    </row>
    <row r="1004" spans="1:7" x14ac:dyDescent="0.2">
      <c r="A1004" s="20">
        <v>45136.714189814818</v>
      </c>
      <c r="B1004" s="2">
        <v>1.28</v>
      </c>
      <c r="C1004" s="2">
        <v>1.17</v>
      </c>
      <c r="D1004" s="4">
        <f t="shared" si="48"/>
        <v>1.4976</v>
      </c>
      <c r="E1004" s="4">
        <f t="shared" si="46"/>
        <v>241.53270000000003</v>
      </c>
      <c r="F1004" s="4">
        <f t="shared" si="47"/>
        <v>11.93270000000004</v>
      </c>
      <c r="G1004" s="2">
        <v>2023</v>
      </c>
    </row>
    <row r="1005" spans="1:7" x14ac:dyDescent="0.2">
      <c r="A1005" s="20">
        <v>45136.715497685182</v>
      </c>
      <c r="B1005" s="2">
        <v>1.29</v>
      </c>
      <c r="C1005" s="2">
        <v>1.17</v>
      </c>
      <c r="D1005" s="4">
        <f t="shared" si="48"/>
        <v>1.5092999999999999</v>
      </c>
      <c r="E1005" s="4">
        <f t="shared" si="46"/>
        <v>241.54440000000002</v>
      </c>
      <c r="F1005" s="4">
        <f t="shared" si="47"/>
        <v>11.94440000000003</v>
      </c>
      <c r="G1005" s="2">
        <v>2023</v>
      </c>
    </row>
    <row r="1006" spans="1:7" x14ac:dyDescent="0.2">
      <c r="A1006" s="20">
        <v>45136.716134259259</v>
      </c>
      <c r="B1006" s="2">
        <v>1.3</v>
      </c>
      <c r="C1006" s="2">
        <v>1.17</v>
      </c>
      <c r="D1006" s="4">
        <f t="shared" si="48"/>
        <v>1.5209999999999999</v>
      </c>
      <c r="E1006" s="4">
        <f t="shared" ref="E1006:E1069" si="49">D1006+E$875</f>
        <v>241.55610000000001</v>
      </c>
      <c r="F1006" s="4">
        <f t="shared" ref="F1006:F1069" si="50">E1006-229.6</f>
        <v>11.956100000000021</v>
      </c>
      <c r="G1006" s="2">
        <v>2023</v>
      </c>
    </row>
    <row r="1007" spans="1:7" x14ac:dyDescent="0.2">
      <c r="A1007" s="20">
        <v>45136.71738425926</v>
      </c>
      <c r="B1007" s="2">
        <v>1.31</v>
      </c>
      <c r="C1007" s="2">
        <v>1.17</v>
      </c>
      <c r="D1007" s="4">
        <f t="shared" si="48"/>
        <v>1.5327</v>
      </c>
      <c r="E1007" s="4">
        <f t="shared" si="49"/>
        <v>241.56780000000003</v>
      </c>
      <c r="F1007" s="4">
        <f t="shared" si="50"/>
        <v>11.96780000000004</v>
      </c>
      <c r="G1007" s="2">
        <v>2023</v>
      </c>
    </row>
    <row r="1008" spans="1:7" x14ac:dyDescent="0.2">
      <c r="A1008" s="20">
        <v>45136.717685185184</v>
      </c>
      <c r="B1008" s="2">
        <v>1.32</v>
      </c>
      <c r="C1008" s="2">
        <v>1.17</v>
      </c>
      <c r="D1008" s="4">
        <f t="shared" si="48"/>
        <v>1.5444</v>
      </c>
      <c r="E1008" s="4">
        <f t="shared" si="49"/>
        <v>241.57950000000002</v>
      </c>
      <c r="F1008" s="4">
        <f t="shared" si="50"/>
        <v>11.97950000000003</v>
      </c>
      <c r="G1008" s="2">
        <v>2023</v>
      </c>
    </row>
    <row r="1009" spans="1:7" x14ac:dyDescent="0.2">
      <c r="A1009" s="20">
        <v>45136.717870370368</v>
      </c>
      <c r="B1009" s="2">
        <v>1.33</v>
      </c>
      <c r="C1009" s="2">
        <v>1.17</v>
      </c>
      <c r="D1009" s="4">
        <f t="shared" si="48"/>
        <v>1.5561</v>
      </c>
      <c r="E1009" s="4">
        <f t="shared" si="49"/>
        <v>241.59120000000001</v>
      </c>
      <c r="F1009" s="4">
        <f t="shared" si="50"/>
        <v>11.991200000000021</v>
      </c>
      <c r="G1009" s="2">
        <v>2023</v>
      </c>
    </row>
    <row r="1010" spans="1:7" x14ac:dyDescent="0.2">
      <c r="A1010" s="20">
        <v>45136.718148148146</v>
      </c>
      <c r="B1010" s="2">
        <v>1.34</v>
      </c>
      <c r="C1010" s="2">
        <v>1.17</v>
      </c>
      <c r="D1010" s="4">
        <f t="shared" si="48"/>
        <v>1.5678000000000001</v>
      </c>
      <c r="E1010" s="4">
        <f t="shared" si="49"/>
        <v>241.60290000000003</v>
      </c>
      <c r="F1010" s="4">
        <f t="shared" si="50"/>
        <v>12.002900000000039</v>
      </c>
      <c r="G1010" s="2">
        <v>2023</v>
      </c>
    </row>
    <row r="1011" spans="1:7" x14ac:dyDescent="0.2">
      <c r="A1011" s="20">
        <v>45136.718414351853</v>
      </c>
      <c r="B1011" s="2">
        <v>1.35</v>
      </c>
      <c r="C1011" s="2">
        <v>1.17</v>
      </c>
      <c r="D1011" s="4">
        <f t="shared" si="48"/>
        <v>1.5794999999999999</v>
      </c>
      <c r="E1011" s="4">
        <f t="shared" si="49"/>
        <v>241.61460000000002</v>
      </c>
      <c r="F1011" s="4">
        <f t="shared" si="50"/>
        <v>12.01460000000003</v>
      </c>
      <c r="G1011" s="2">
        <v>2023</v>
      </c>
    </row>
    <row r="1012" spans="1:7" x14ac:dyDescent="0.2">
      <c r="A1012" s="20">
        <v>45136.718622685185</v>
      </c>
      <c r="B1012" s="2">
        <v>1.36</v>
      </c>
      <c r="C1012" s="2">
        <v>1.17</v>
      </c>
      <c r="D1012" s="4">
        <f t="shared" si="48"/>
        <v>1.5911999999999999</v>
      </c>
      <c r="E1012" s="4">
        <f t="shared" si="49"/>
        <v>241.62630000000001</v>
      </c>
      <c r="F1012" s="4">
        <f t="shared" si="50"/>
        <v>12.02630000000002</v>
      </c>
      <c r="G1012" s="2">
        <v>2023</v>
      </c>
    </row>
    <row r="1013" spans="1:7" x14ac:dyDescent="0.2">
      <c r="A1013" s="20">
        <v>45136.718854166669</v>
      </c>
      <c r="B1013" s="2">
        <v>1.37</v>
      </c>
      <c r="C1013" s="2">
        <v>1.17</v>
      </c>
      <c r="D1013" s="4">
        <f t="shared" si="48"/>
        <v>1.6029</v>
      </c>
      <c r="E1013" s="4">
        <f t="shared" si="49"/>
        <v>241.63800000000003</v>
      </c>
      <c r="F1013" s="4">
        <f t="shared" si="50"/>
        <v>12.038000000000039</v>
      </c>
      <c r="G1013" s="2">
        <v>2023</v>
      </c>
    </row>
    <row r="1014" spans="1:7" x14ac:dyDescent="0.2">
      <c r="A1014" s="20">
        <v>45136.718993055554</v>
      </c>
      <c r="B1014" s="2">
        <v>1.38</v>
      </c>
      <c r="C1014" s="2">
        <v>1.17</v>
      </c>
      <c r="D1014" s="4">
        <f t="shared" si="48"/>
        <v>1.6145999999999998</v>
      </c>
      <c r="E1014" s="4">
        <f t="shared" si="49"/>
        <v>241.64970000000002</v>
      </c>
      <c r="F1014" s="4">
        <f t="shared" si="50"/>
        <v>12.04970000000003</v>
      </c>
      <c r="G1014" s="2">
        <v>2023</v>
      </c>
    </row>
    <row r="1015" spans="1:7" x14ac:dyDescent="0.2">
      <c r="A1015" s="20">
        <v>45136.71912037037</v>
      </c>
      <c r="B1015" s="2">
        <v>1.39</v>
      </c>
      <c r="C1015" s="2">
        <v>1.17</v>
      </c>
      <c r="D1015" s="4">
        <f t="shared" si="48"/>
        <v>1.6262999999999999</v>
      </c>
      <c r="E1015" s="4">
        <f t="shared" si="49"/>
        <v>241.66140000000001</v>
      </c>
      <c r="F1015" s="4">
        <f t="shared" si="50"/>
        <v>12.06140000000002</v>
      </c>
      <c r="G1015" s="2">
        <v>2023</v>
      </c>
    </row>
    <row r="1016" spans="1:7" x14ac:dyDescent="0.2">
      <c r="A1016" s="20">
        <v>45136.719259259262</v>
      </c>
      <c r="B1016" s="2">
        <v>1.4</v>
      </c>
      <c r="C1016" s="2">
        <v>1.17</v>
      </c>
      <c r="D1016" s="4">
        <f t="shared" si="48"/>
        <v>1.6379999999999999</v>
      </c>
      <c r="E1016" s="4">
        <f t="shared" si="49"/>
        <v>241.67310000000003</v>
      </c>
      <c r="F1016" s="4">
        <f t="shared" si="50"/>
        <v>12.073100000000039</v>
      </c>
      <c r="G1016" s="2">
        <v>2023</v>
      </c>
    </row>
    <row r="1017" spans="1:7" x14ac:dyDescent="0.2">
      <c r="A1017" s="20">
        <v>45136.719421296293</v>
      </c>
      <c r="B1017" s="2">
        <v>1.41</v>
      </c>
      <c r="C1017" s="2">
        <v>1.17</v>
      </c>
      <c r="D1017" s="4">
        <f t="shared" si="48"/>
        <v>1.6496999999999997</v>
      </c>
      <c r="E1017" s="4">
        <f t="shared" si="49"/>
        <v>241.68480000000002</v>
      </c>
      <c r="F1017" s="4">
        <f t="shared" si="50"/>
        <v>12.08480000000003</v>
      </c>
      <c r="G1017" s="2">
        <v>2023</v>
      </c>
    </row>
    <row r="1018" spans="1:7" x14ac:dyDescent="0.2">
      <c r="A1018" s="20">
        <v>45136.719560185185</v>
      </c>
      <c r="B1018" s="2">
        <v>1.42</v>
      </c>
      <c r="C1018" s="2">
        <v>1.17</v>
      </c>
      <c r="D1018" s="4">
        <f t="shared" si="48"/>
        <v>1.6613999999999998</v>
      </c>
      <c r="E1018" s="4">
        <f t="shared" si="49"/>
        <v>241.69650000000001</v>
      </c>
      <c r="F1018" s="4">
        <f t="shared" si="50"/>
        <v>12.09650000000002</v>
      </c>
      <c r="G1018" s="2">
        <v>2023</v>
      </c>
    </row>
    <row r="1019" spans="1:7" x14ac:dyDescent="0.2">
      <c r="A1019" s="20">
        <v>45136.719675925924</v>
      </c>
      <c r="B1019" s="2">
        <v>1.43</v>
      </c>
      <c r="C1019" s="2">
        <v>1.17</v>
      </c>
      <c r="D1019" s="4">
        <f t="shared" si="48"/>
        <v>1.6730999999999998</v>
      </c>
      <c r="E1019" s="4">
        <f t="shared" si="49"/>
        <v>241.70820000000003</v>
      </c>
      <c r="F1019" s="4">
        <f t="shared" si="50"/>
        <v>12.108200000000039</v>
      </c>
      <c r="G1019" s="2">
        <v>2023</v>
      </c>
    </row>
    <row r="1020" spans="1:7" x14ac:dyDescent="0.2">
      <c r="A1020" s="20">
        <v>45136.719780092593</v>
      </c>
      <c r="B1020" s="2">
        <v>1.44</v>
      </c>
      <c r="C1020" s="2">
        <v>1.17</v>
      </c>
      <c r="D1020" s="4">
        <f t="shared" si="48"/>
        <v>1.6847999999999999</v>
      </c>
      <c r="E1020" s="4">
        <f t="shared" si="49"/>
        <v>241.71990000000002</v>
      </c>
      <c r="F1020" s="4">
        <f t="shared" si="50"/>
        <v>12.11990000000003</v>
      </c>
      <c r="G1020" s="2">
        <v>2023</v>
      </c>
    </row>
    <row r="1021" spans="1:7" x14ac:dyDescent="0.2">
      <c r="A1021" s="20">
        <v>45136.719895833332</v>
      </c>
      <c r="B1021" s="2">
        <v>1.45</v>
      </c>
      <c r="C1021" s="2">
        <v>1.17</v>
      </c>
      <c r="D1021" s="4">
        <f t="shared" si="48"/>
        <v>1.6964999999999999</v>
      </c>
      <c r="E1021" s="4">
        <f t="shared" si="49"/>
        <v>241.73160000000001</v>
      </c>
      <c r="F1021" s="4">
        <f t="shared" si="50"/>
        <v>12.13160000000002</v>
      </c>
      <c r="G1021" s="2">
        <v>2023</v>
      </c>
    </row>
    <row r="1022" spans="1:7" x14ac:dyDescent="0.2">
      <c r="A1022" s="20">
        <v>45136.720057870371</v>
      </c>
      <c r="B1022" s="2">
        <v>1.46</v>
      </c>
      <c r="C1022" s="2">
        <v>1.17</v>
      </c>
      <c r="D1022" s="4">
        <f t="shared" si="48"/>
        <v>1.7081999999999999</v>
      </c>
      <c r="E1022" s="4">
        <f t="shared" si="49"/>
        <v>241.74330000000003</v>
      </c>
      <c r="F1022" s="4">
        <f t="shared" si="50"/>
        <v>12.143300000000039</v>
      </c>
      <c r="G1022" s="2">
        <v>2023</v>
      </c>
    </row>
    <row r="1023" spans="1:7" x14ac:dyDescent="0.2">
      <c r="A1023" s="20">
        <v>45136.720219907409</v>
      </c>
      <c r="B1023" s="2">
        <v>1.47</v>
      </c>
      <c r="C1023" s="2">
        <v>1.17</v>
      </c>
      <c r="D1023" s="4">
        <f t="shared" si="48"/>
        <v>1.7198999999999998</v>
      </c>
      <c r="E1023" s="4">
        <f t="shared" si="49"/>
        <v>241.75500000000002</v>
      </c>
      <c r="F1023" s="4">
        <f t="shared" si="50"/>
        <v>12.15500000000003</v>
      </c>
      <c r="G1023" s="2">
        <v>2023</v>
      </c>
    </row>
    <row r="1024" spans="1:7" x14ac:dyDescent="0.2">
      <c r="A1024" s="20">
        <v>45136.720405092594</v>
      </c>
      <c r="B1024" s="2">
        <v>1.48</v>
      </c>
      <c r="C1024" s="2">
        <v>1.17</v>
      </c>
      <c r="D1024" s="4">
        <f t="shared" si="48"/>
        <v>1.7315999999999998</v>
      </c>
      <c r="E1024" s="4">
        <f t="shared" si="49"/>
        <v>241.76670000000001</v>
      </c>
      <c r="F1024" s="4">
        <f t="shared" si="50"/>
        <v>12.16670000000002</v>
      </c>
      <c r="G1024" s="2">
        <v>2023</v>
      </c>
    </row>
    <row r="1025" spans="1:7" x14ac:dyDescent="0.2">
      <c r="A1025" s="20">
        <v>45136.720601851855</v>
      </c>
      <c r="B1025" s="2">
        <v>1.49</v>
      </c>
      <c r="C1025" s="2">
        <v>1.17</v>
      </c>
      <c r="D1025" s="4">
        <f t="shared" si="48"/>
        <v>1.7432999999999998</v>
      </c>
      <c r="E1025" s="4">
        <f t="shared" si="49"/>
        <v>241.77840000000003</v>
      </c>
      <c r="F1025" s="4">
        <f t="shared" si="50"/>
        <v>12.178400000000039</v>
      </c>
      <c r="G1025" s="2">
        <v>2023</v>
      </c>
    </row>
    <row r="1026" spans="1:7" x14ac:dyDescent="0.2">
      <c r="A1026" s="20">
        <v>45136.720821759256</v>
      </c>
      <c r="B1026" s="2">
        <v>1.5</v>
      </c>
      <c r="C1026" s="2">
        <v>1.17</v>
      </c>
      <c r="D1026" s="4">
        <f t="shared" si="48"/>
        <v>1.7549999999999999</v>
      </c>
      <c r="E1026" s="4">
        <f t="shared" si="49"/>
        <v>241.79010000000002</v>
      </c>
      <c r="F1026" s="4">
        <f t="shared" si="50"/>
        <v>12.190100000000029</v>
      </c>
      <c r="G1026" s="2">
        <v>2023</v>
      </c>
    </row>
    <row r="1027" spans="1:7" x14ac:dyDescent="0.2">
      <c r="A1027" s="20">
        <v>45136.721041666664</v>
      </c>
      <c r="B1027" s="2">
        <v>1.51</v>
      </c>
      <c r="C1027" s="2">
        <v>1.17</v>
      </c>
      <c r="D1027" s="4">
        <f t="shared" si="48"/>
        <v>1.7666999999999999</v>
      </c>
      <c r="E1027" s="4">
        <f t="shared" si="49"/>
        <v>241.80180000000001</v>
      </c>
      <c r="F1027" s="4">
        <f t="shared" si="50"/>
        <v>12.20180000000002</v>
      </c>
      <c r="G1027" s="2">
        <v>2023</v>
      </c>
    </row>
    <row r="1028" spans="1:7" x14ac:dyDescent="0.2">
      <c r="A1028" s="20">
        <v>45136.721238425926</v>
      </c>
      <c r="B1028" s="2">
        <v>1.52</v>
      </c>
      <c r="C1028" s="2">
        <v>1.17</v>
      </c>
      <c r="D1028" s="4">
        <f t="shared" si="48"/>
        <v>1.7784</v>
      </c>
      <c r="E1028" s="4">
        <f t="shared" si="49"/>
        <v>241.81350000000003</v>
      </c>
      <c r="F1028" s="4">
        <f t="shared" si="50"/>
        <v>12.213500000000039</v>
      </c>
      <c r="G1028" s="2">
        <v>2023</v>
      </c>
    </row>
    <row r="1029" spans="1:7" x14ac:dyDescent="0.2">
      <c r="A1029" s="20">
        <v>45136.721458333333</v>
      </c>
      <c r="B1029" s="2">
        <v>1.53</v>
      </c>
      <c r="C1029" s="2">
        <v>1.17</v>
      </c>
      <c r="D1029" s="4">
        <f t="shared" si="48"/>
        <v>1.7901</v>
      </c>
      <c r="E1029" s="4">
        <f t="shared" si="49"/>
        <v>241.82520000000002</v>
      </c>
      <c r="F1029" s="4">
        <f t="shared" si="50"/>
        <v>12.225200000000029</v>
      </c>
      <c r="G1029" s="2">
        <v>2023</v>
      </c>
    </row>
    <row r="1030" spans="1:7" x14ac:dyDescent="0.2">
      <c r="A1030" s="20">
        <v>45136.721620370372</v>
      </c>
      <c r="B1030" s="2">
        <v>1.54</v>
      </c>
      <c r="C1030" s="2">
        <v>1.17</v>
      </c>
      <c r="D1030" s="4">
        <f t="shared" si="48"/>
        <v>1.8017999999999998</v>
      </c>
      <c r="E1030" s="4">
        <f t="shared" si="49"/>
        <v>241.83690000000001</v>
      </c>
      <c r="F1030" s="4">
        <f t="shared" si="50"/>
        <v>12.23690000000002</v>
      </c>
      <c r="G1030" s="2">
        <v>2023</v>
      </c>
    </row>
    <row r="1031" spans="1:7" x14ac:dyDescent="0.2">
      <c r="A1031" s="20">
        <v>45136.72179398148</v>
      </c>
      <c r="B1031" s="2">
        <v>1.55</v>
      </c>
      <c r="C1031" s="2">
        <v>1.17</v>
      </c>
      <c r="D1031" s="4">
        <f t="shared" si="48"/>
        <v>1.8134999999999999</v>
      </c>
      <c r="E1031" s="4">
        <f t="shared" si="49"/>
        <v>241.84860000000003</v>
      </c>
      <c r="F1031" s="4">
        <f t="shared" si="50"/>
        <v>12.248600000000039</v>
      </c>
      <c r="G1031" s="2">
        <v>2023</v>
      </c>
    </row>
    <row r="1032" spans="1:7" x14ac:dyDescent="0.2">
      <c r="A1032" s="20">
        <v>45136.721990740742</v>
      </c>
      <c r="B1032" s="2">
        <v>1.56</v>
      </c>
      <c r="C1032" s="2">
        <v>1.17</v>
      </c>
      <c r="D1032" s="4">
        <f t="shared" si="48"/>
        <v>1.8251999999999999</v>
      </c>
      <c r="E1032" s="4">
        <f t="shared" si="49"/>
        <v>241.86030000000002</v>
      </c>
      <c r="F1032" s="4">
        <f t="shared" si="50"/>
        <v>12.260300000000029</v>
      </c>
      <c r="G1032" s="2">
        <v>2023</v>
      </c>
    </row>
    <row r="1033" spans="1:7" x14ac:dyDescent="0.2">
      <c r="A1033" s="20">
        <v>45136.722175925926</v>
      </c>
      <c r="B1033" s="2">
        <v>1.57</v>
      </c>
      <c r="C1033" s="2">
        <v>1.17</v>
      </c>
      <c r="D1033" s="4">
        <f t="shared" si="48"/>
        <v>1.8369</v>
      </c>
      <c r="E1033" s="4">
        <f t="shared" si="49"/>
        <v>241.87200000000001</v>
      </c>
      <c r="F1033" s="4">
        <f t="shared" si="50"/>
        <v>12.27200000000002</v>
      </c>
      <c r="G1033" s="2">
        <v>2023</v>
      </c>
    </row>
    <row r="1034" spans="1:7" x14ac:dyDescent="0.2">
      <c r="A1034" s="20">
        <v>45136.722673611112</v>
      </c>
      <c r="B1034" s="2">
        <v>1.58</v>
      </c>
      <c r="C1034" s="2">
        <v>1.17</v>
      </c>
      <c r="D1034" s="4">
        <f t="shared" si="48"/>
        <v>1.8486</v>
      </c>
      <c r="E1034" s="4">
        <f t="shared" si="49"/>
        <v>241.88370000000003</v>
      </c>
      <c r="F1034" s="4">
        <f t="shared" si="50"/>
        <v>12.283700000000039</v>
      </c>
      <c r="G1034" s="2">
        <v>2023</v>
      </c>
    </row>
    <row r="1035" spans="1:7" x14ac:dyDescent="0.2">
      <c r="A1035" s="20">
        <v>45136.723275462966</v>
      </c>
      <c r="B1035" s="2">
        <v>1.59</v>
      </c>
      <c r="C1035" s="2">
        <v>1.17</v>
      </c>
      <c r="D1035" s="4">
        <f t="shared" si="48"/>
        <v>1.8603000000000001</v>
      </c>
      <c r="E1035" s="4">
        <f t="shared" si="49"/>
        <v>241.89540000000002</v>
      </c>
      <c r="F1035" s="4">
        <f t="shared" si="50"/>
        <v>12.295400000000029</v>
      </c>
      <c r="G1035" s="2">
        <v>2023</v>
      </c>
    </row>
    <row r="1036" spans="1:7" x14ac:dyDescent="0.2">
      <c r="A1036" s="20">
        <v>45136.723587962966</v>
      </c>
      <c r="B1036" s="2">
        <v>1.6</v>
      </c>
      <c r="C1036" s="2">
        <v>1.17</v>
      </c>
      <c r="D1036" s="4">
        <f t="shared" si="48"/>
        <v>1.8719999999999999</v>
      </c>
      <c r="E1036" s="4">
        <f t="shared" si="49"/>
        <v>241.90710000000001</v>
      </c>
      <c r="F1036" s="4">
        <f t="shared" si="50"/>
        <v>12.30710000000002</v>
      </c>
      <c r="G1036" s="2">
        <v>2023</v>
      </c>
    </row>
    <row r="1037" spans="1:7" x14ac:dyDescent="0.2">
      <c r="A1037" s="20">
        <v>45136.723877314813</v>
      </c>
      <c r="B1037" s="2">
        <v>1.61</v>
      </c>
      <c r="C1037" s="2">
        <v>1.17</v>
      </c>
      <c r="D1037" s="4">
        <f t="shared" si="48"/>
        <v>1.8836999999999999</v>
      </c>
      <c r="E1037" s="4">
        <f t="shared" si="49"/>
        <v>241.91880000000003</v>
      </c>
      <c r="F1037" s="4">
        <f t="shared" si="50"/>
        <v>12.318800000000039</v>
      </c>
      <c r="G1037" s="2">
        <v>2023</v>
      </c>
    </row>
    <row r="1038" spans="1:7" x14ac:dyDescent="0.2">
      <c r="A1038" s="20">
        <v>45136.724097222221</v>
      </c>
      <c r="B1038" s="2">
        <v>1.62</v>
      </c>
      <c r="C1038" s="2">
        <v>1.17</v>
      </c>
      <c r="D1038" s="4">
        <f t="shared" si="48"/>
        <v>1.8954</v>
      </c>
      <c r="E1038" s="4">
        <f t="shared" si="49"/>
        <v>241.93050000000002</v>
      </c>
      <c r="F1038" s="4">
        <f t="shared" si="50"/>
        <v>12.330500000000029</v>
      </c>
      <c r="G1038" s="2">
        <v>2023</v>
      </c>
    </row>
    <row r="1039" spans="1:7" x14ac:dyDescent="0.2">
      <c r="A1039" s="20">
        <v>45136.724293981482</v>
      </c>
      <c r="B1039" s="2">
        <v>1.63</v>
      </c>
      <c r="C1039" s="2">
        <v>1.17</v>
      </c>
      <c r="D1039" s="4">
        <f t="shared" si="48"/>
        <v>1.9070999999999998</v>
      </c>
      <c r="E1039" s="4">
        <f t="shared" si="49"/>
        <v>241.94220000000001</v>
      </c>
      <c r="F1039" s="4">
        <f t="shared" si="50"/>
        <v>12.34220000000002</v>
      </c>
      <c r="G1039" s="2">
        <v>2023</v>
      </c>
    </row>
    <row r="1040" spans="1:7" x14ac:dyDescent="0.2">
      <c r="A1040" s="20">
        <v>45136.724537037036</v>
      </c>
      <c r="B1040" s="2">
        <v>1.64</v>
      </c>
      <c r="C1040" s="2">
        <v>1.17</v>
      </c>
      <c r="D1040" s="4">
        <f t="shared" si="48"/>
        <v>1.9187999999999998</v>
      </c>
      <c r="E1040" s="4">
        <f t="shared" si="49"/>
        <v>241.95390000000003</v>
      </c>
      <c r="F1040" s="4">
        <f t="shared" si="50"/>
        <v>12.353900000000039</v>
      </c>
      <c r="G1040" s="2">
        <v>2023</v>
      </c>
    </row>
    <row r="1041" spans="1:7" x14ac:dyDescent="0.2">
      <c r="A1041" s="20">
        <v>45136.724768518521</v>
      </c>
      <c r="B1041" s="2">
        <v>1.65</v>
      </c>
      <c r="C1041" s="2">
        <v>1.17</v>
      </c>
      <c r="D1041" s="4">
        <f t="shared" si="48"/>
        <v>1.9304999999999999</v>
      </c>
      <c r="E1041" s="4">
        <f t="shared" si="49"/>
        <v>241.96560000000002</v>
      </c>
      <c r="F1041" s="4">
        <f t="shared" si="50"/>
        <v>12.365600000000029</v>
      </c>
      <c r="G1041" s="2">
        <v>2023</v>
      </c>
    </row>
    <row r="1042" spans="1:7" x14ac:dyDescent="0.2">
      <c r="A1042" s="20">
        <v>45136.725532407407</v>
      </c>
      <c r="B1042" s="2">
        <v>1.66</v>
      </c>
      <c r="C1042" s="2">
        <v>1.17</v>
      </c>
      <c r="D1042" s="4">
        <f t="shared" si="48"/>
        <v>1.9421999999999997</v>
      </c>
      <c r="E1042" s="4">
        <f t="shared" si="49"/>
        <v>241.97730000000001</v>
      </c>
      <c r="F1042" s="4">
        <f t="shared" si="50"/>
        <v>12.37730000000002</v>
      </c>
      <c r="G1042" s="2">
        <v>2023</v>
      </c>
    </row>
    <row r="1043" spans="1:7" x14ac:dyDescent="0.2">
      <c r="A1043" s="20">
        <v>45136.726145833331</v>
      </c>
      <c r="B1043" s="2">
        <v>1.67</v>
      </c>
      <c r="C1043" s="2">
        <v>1.17</v>
      </c>
      <c r="D1043" s="4">
        <f t="shared" si="48"/>
        <v>1.9538999999999997</v>
      </c>
      <c r="E1043" s="4">
        <f t="shared" si="49"/>
        <v>241.98900000000003</v>
      </c>
      <c r="F1043" s="4">
        <f t="shared" si="50"/>
        <v>12.389000000000038</v>
      </c>
      <c r="G1043" s="2">
        <v>2023</v>
      </c>
    </row>
    <row r="1044" spans="1:7" x14ac:dyDescent="0.2">
      <c r="A1044" s="20">
        <v>45136.726875</v>
      </c>
      <c r="B1044" s="2">
        <v>1.68</v>
      </c>
      <c r="C1044" s="2">
        <v>1.17</v>
      </c>
      <c r="D1044" s="4">
        <f t="shared" si="48"/>
        <v>1.9655999999999998</v>
      </c>
      <c r="E1044" s="4">
        <f t="shared" si="49"/>
        <v>242.00070000000002</v>
      </c>
      <c r="F1044" s="4">
        <f t="shared" si="50"/>
        <v>12.400700000000029</v>
      </c>
      <c r="G1044" s="2">
        <v>2023</v>
      </c>
    </row>
    <row r="1045" spans="1:7" x14ac:dyDescent="0.2">
      <c r="A1045" s="20">
        <v>45136.727696759262</v>
      </c>
      <c r="B1045" s="2">
        <v>1.69</v>
      </c>
      <c r="C1045" s="2">
        <v>1.17</v>
      </c>
      <c r="D1045" s="4">
        <f t="shared" si="48"/>
        <v>1.9772999999999998</v>
      </c>
      <c r="E1045" s="4">
        <f t="shared" si="49"/>
        <v>242.01240000000004</v>
      </c>
      <c r="F1045" s="4">
        <f t="shared" si="50"/>
        <v>12.412400000000048</v>
      </c>
      <c r="G1045" s="2">
        <v>2023</v>
      </c>
    </row>
    <row r="1046" spans="1:7" x14ac:dyDescent="0.2">
      <c r="A1046" s="20">
        <v>45136.730266203704</v>
      </c>
      <c r="B1046" s="2">
        <v>1.7</v>
      </c>
      <c r="C1046" s="2">
        <v>1.17</v>
      </c>
      <c r="D1046" s="4">
        <f t="shared" si="48"/>
        <v>1.9889999999999999</v>
      </c>
      <c r="E1046" s="4">
        <f t="shared" si="49"/>
        <v>242.02410000000003</v>
      </c>
      <c r="F1046" s="4">
        <f t="shared" si="50"/>
        <v>12.424100000000038</v>
      </c>
      <c r="G1046" s="2">
        <v>2023</v>
      </c>
    </row>
    <row r="1047" spans="1:7" x14ac:dyDescent="0.2">
      <c r="A1047" s="20">
        <v>45136.731157407405</v>
      </c>
      <c r="B1047" s="2">
        <v>1.71</v>
      </c>
      <c r="C1047" s="2">
        <v>1.17</v>
      </c>
      <c r="D1047" s="4">
        <f t="shared" si="48"/>
        <v>2.0006999999999997</v>
      </c>
      <c r="E1047" s="4">
        <f t="shared" si="49"/>
        <v>242.03580000000002</v>
      </c>
      <c r="F1047" s="4">
        <f t="shared" si="50"/>
        <v>12.435800000000029</v>
      </c>
      <c r="G1047" s="2">
        <v>2023</v>
      </c>
    </row>
    <row r="1048" spans="1:7" x14ac:dyDescent="0.2">
      <c r="A1048" s="20">
        <v>45136.731956018521</v>
      </c>
      <c r="B1048" s="2">
        <v>1.72</v>
      </c>
      <c r="C1048" s="2">
        <v>1.17</v>
      </c>
      <c r="D1048" s="4">
        <f t="shared" si="48"/>
        <v>2.0124</v>
      </c>
      <c r="E1048" s="4">
        <f t="shared" si="49"/>
        <v>242.04750000000004</v>
      </c>
      <c r="F1048" s="4">
        <f t="shared" si="50"/>
        <v>12.447500000000048</v>
      </c>
      <c r="G1048" s="2">
        <v>2023</v>
      </c>
    </row>
    <row r="1049" spans="1:7" x14ac:dyDescent="0.2">
      <c r="A1049" s="20">
        <v>45136.732766203706</v>
      </c>
      <c r="B1049" s="2">
        <v>1.73</v>
      </c>
      <c r="C1049" s="2">
        <v>1.17</v>
      </c>
      <c r="D1049" s="4">
        <f t="shared" si="48"/>
        <v>2.0240999999999998</v>
      </c>
      <c r="E1049" s="4">
        <f t="shared" si="49"/>
        <v>242.05920000000003</v>
      </c>
      <c r="F1049" s="4">
        <f t="shared" si="50"/>
        <v>12.459200000000038</v>
      </c>
      <c r="G1049" s="2">
        <v>2023</v>
      </c>
    </row>
    <row r="1050" spans="1:7" x14ac:dyDescent="0.2">
      <c r="A1050" s="20">
        <v>45136.733530092592</v>
      </c>
      <c r="B1050" s="2">
        <v>1.74</v>
      </c>
      <c r="C1050" s="2">
        <v>1.17</v>
      </c>
      <c r="D1050" s="4">
        <f t="shared" si="48"/>
        <v>2.0358000000000001</v>
      </c>
      <c r="E1050" s="4">
        <f t="shared" si="49"/>
        <v>242.07090000000002</v>
      </c>
      <c r="F1050" s="4">
        <f t="shared" si="50"/>
        <v>12.470900000000029</v>
      </c>
      <c r="G1050" s="2">
        <v>2023</v>
      </c>
    </row>
    <row r="1051" spans="1:7" x14ac:dyDescent="0.2">
      <c r="A1051" s="20">
        <v>45136.734027777777</v>
      </c>
      <c r="B1051" s="2">
        <v>1.75</v>
      </c>
      <c r="C1051" s="2">
        <v>1.17</v>
      </c>
      <c r="D1051" s="4">
        <f t="shared" si="48"/>
        <v>2.0474999999999999</v>
      </c>
      <c r="E1051" s="4">
        <f t="shared" si="49"/>
        <v>242.08260000000004</v>
      </c>
      <c r="F1051" s="4">
        <f t="shared" si="50"/>
        <v>12.482600000000048</v>
      </c>
      <c r="G1051" s="2">
        <v>2023</v>
      </c>
    </row>
    <row r="1052" spans="1:7" x14ac:dyDescent="0.2">
      <c r="A1052" s="20">
        <v>45136.734594907408</v>
      </c>
      <c r="B1052" s="2">
        <v>1.76</v>
      </c>
      <c r="C1052" s="2">
        <v>1.17</v>
      </c>
      <c r="D1052" s="4">
        <f t="shared" si="48"/>
        <v>2.0591999999999997</v>
      </c>
      <c r="E1052" s="4">
        <f t="shared" si="49"/>
        <v>242.09430000000003</v>
      </c>
      <c r="F1052" s="4">
        <f t="shared" si="50"/>
        <v>12.494300000000038</v>
      </c>
      <c r="G1052" s="2">
        <v>2023</v>
      </c>
    </row>
    <row r="1053" spans="1:7" x14ac:dyDescent="0.2">
      <c r="A1053" s="20">
        <v>45136.73537037037</v>
      </c>
      <c r="B1053" s="2">
        <v>1.77</v>
      </c>
      <c r="C1053" s="2">
        <v>1.17</v>
      </c>
      <c r="D1053" s="4">
        <f t="shared" si="48"/>
        <v>2.0709</v>
      </c>
      <c r="E1053" s="4">
        <f t="shared" si="49"/>
        <v>242.10600000000002</v>
      </c>
      <c r="F1053" s="4">
        <f t="shared" si="50"/>
        <v>12.506000000000029</v>
      </c>
      <c r="G1053" s="2">
        <v>2023</v>
      </c>
    </row>
    <row r="1054" spans="1:7" x14ac:dyDescent="0.2">
      <c r="A1054" s="20">
        <v>45136.736643518518</v>
      </c>
      <c r="B1054" s="2">
        <v>1.78</v>
      </c>
      <c r="C1054" s="2">
        <v>1.17</v>
      </c>
      <c r="D1054" s="4">
        <f t="shared" si="48"/>
        <v>2.0825999999999998</v>
      </c>
      <c r="E1054" s="4">
        <f t="shared" si="49"/>
        <v>242.11770000000004</v>
      </c>
      <c r="F1054" s="4">
        <f t="shared" si="50"/>
        <v>12.517700000000048</v>
      </c>
      <c r="G1054" s="2">
        <v>2023</v>
      </c>
    </row>
    <row r="1055" spans="1:7" x14ac:dyDescent="0.2">
      <c r="A1055" s="20">
        <v>45136.739027777781</v>
      </c>
      <c r="B1055" s="2">
        <v>1.79</v>
      </c>
      <c r="C1055" s="2">
        <v>1.17</v>
      </c>
      <c r="D1055" s="4">
        <f t="shared" ref="D1055:D1118" si="51">B1055*C1055</f>
        <v>2.0943000000000001</v>
      </c>
      <c r="E1055" s="4">
        <f t="shared" si="49"/>
        <v>242.12940000000003</v>
      </c>
      <c r="F1055" s="4">
        <f t="shared" si="50"/>
        <v>12.529400000000038</v>
      </c>
      <c r="G1055" s="2">
        <v>2023</v>
      </c>
    </row>
    <row r="1056" spans="1:7" x14ac:dyDescent="0.2">
      <c r="A1056" s="20">
        <v>45136.741041666668</v>
      </c>
      <c r="B1056" s="2">
        <v>1.8</v>
      </c>
      <c r="C1056" s="2">
        <v>1.17</v>
      </c>
      <c r="D1056" s="4">
        <f t="shared" si="51"/>
        <v>2.1059999999999999</v>
      </c>
      <c r="E1056" s="4">
        <f t="shared" si="49"/>
        <v>242.14110000000002</v>
      </c>
      <c r="F1056" s="4">
        <f t="shared" si="50"/>
        <v>12.541100000000029</v>
      </c>
      <c r="G1056" s="2">
        <v>2023</v>
      </c>
    </row>
    <row r="1057" spans="1:7" x14ac:dyDescent="0.2">
      <c r="A1057" s="20">
        <v>45136.752523148149</v>
      </c>
      <c r="B1057" s="2">
        <v>1.81</v>
      </c>
      <c r="C1057" s="2">
        <v>1.17</v>
      </c>
      <c r="D1057" s="4">
        <f t="shared" si="51"/>
        <v>2.1177000000000001</v>
      </c>
      <c r="E1057" s="4">
        <f t="shared" si="49"/>
        <v>242.15280000000004</v>
      </c>
      <c r="F1057" s="4">
        <f t="shared" si="50"/>
        <v>12.552800000000047</v>
      </c>
      <c r="G1057" s="2">
        <v>2023</v>
      </c>
    </row>
    <row r="1058" spans="1:7" x14ac:dyDescent="0.2">
      <c r="A1058" s="20">
        <v>45136.759722222225</v>
      </c>
      <c r="B1058" s="2">
        <v>1.82</v>
      </c>
      <c r="C1058" s="2">
        <v>1.17</v>
      </c>
      <c r="D1058" s="4">
        <f t="shared" si="51"/>
        <v>2.1294</v>
      </c>
      <c r="E1058" s="4">
        <f t="shared" si="49"/>
        <v>242.16450000000003</v>
      </c>
      <c r="F1058" s="4">
        <f t="shared" si="50"/>
        <v>12.564500000000038</v>
      </c>
      <c r="G1058" s="2">
        <v>2023</v>
      </c>
    </row>
    <row r="1059" spans="1:7" x14ac:dyDescent="0.2">
      <c r="A1059" s="20">
        <v>45136.763194444444</v>
      </c>
      <c r="B1059" s="2">
        <v>1.83</v>
      </c>
      <c r="C1059" s="2">
        <v>1.17</v>
      </c>
      <c r="D1059" s="4">
        <f t="shared" si="51"/>
        <v>2.1410999999999998</v>
      </c>
      <c r="E1059" s="4">
        <f t="shared" si="49"/>
        <v>242.17620000000002</v>
      </c>
      <c r="F1059" s="4">
        <f t="shared" si="50"/>
        <v>12.576200000000028</v>
      </c>
      <c r="G1059" s="2">
        <v>2023</v>
      </c>
    </row>
    <row r="1060" spans="1:7" x14ac:dyDescent="0.2">
      <c r="A1060" s="20">
        <v>45136.789629629631</v>
      </c>
      <c r="B1060" s="2">
        <v>1.84</v>
      </c>
      <c r="C1060" s="2">
        <v>1.17</v>
      </c>
      <c r="D1060" s="4">
        <f t="shared" si="51"/>
        <v>2.1528</v>
      </c>
      <c r="E1060" s="4">
        <f t="shared" si="49"/>
        <v>242.18790000000004</v>
      </c>
      <c r="F1060" s="4">
        <f t="shared" si="50"/>
        <v>12.587900000000047</v>
      </c>
      <c r="G1060" s="2">
        <v>2023</v>
      </c>
    </row>
    <row r="1061" spans="1:7" x14ac:dyDescent="0.2">
      <c r="A1061" s="20">
        <v>45138.728449074071</v>
      </c>
      <c r="B1061" s="2">
        <v>1.85</v>
      </c>
      <c r="C1061" s="2">
        <v>1.17</v>
      </c>
      <c r="D1061" s="4">
        <f t="shared" si="51"/>
        <v>2.1644999999999999</v>
      </c>
      <c r="E1061" s="4">
        <f t="shared" si="49"/>
        <v>242.19960000000003</v>
      </c>
      <c r="F1061" s="4">
        <f t="shared" si="50"/>
        <v>12.599600000000038</v>
      </c>
      <c r="G1061" s="2">
        <v>2023</v>
      </c>
    </row>
    <row r="1062" spans="1:7" x14ac:dyDescent="0.2">
      <c r="A1062" s="20">
        <v>45138.729814814818</v>
      </c>
      <c r="B1062" s="2">
        <v>1.86</v>
      </c>
      <c r="C1062" s="2">
        <v>1.17</v>
      </c>
      <c r="D1062" s="4">
        <f t="shared" si="51"/>
        <v>2.1762000000000001</v>
      </c>
      <c r="E1062" s="4">
        <f t="shared" si="49"/>
        <v>242.21130000000002</v>
      </c>
      <c r="F1062" s="4">
        <f t="shared" si="50"/>
        <v>12.611300000000028</v>
      </c>
      <c r="G1062" s="2">
        <v>2023</v>
      </c>
    </row>
    <row r="1063" spans="1:7" x14ac:dyDescent="0.2">
      <c r="A1063" s="20">
        <v>45138.73033564815</v>
      </c>
      <c r="B1063" s="2">
        <v>1.87</v>
      </c>
      <c r="C1063" s="2">
        <v>1.17</v>
      </c>
      <c r="D1063" s="4">
        <f t="shared" si="51"/>
        <v>2.1879</v>
      </c>
      <c r="E1063" s="4">
        <f t="shared" si="49"/>
        <v>242.22300000000004</v>
      </c>
      <c r="F1063" s="4">
        <f t="shared" si="50"/>
        <v>12.623000000000047</v>
      </c>
      <c r="G1063" s="2">
        <v>2023</v>
      </c>
    </row>
    <row r="1064" spans="1:7" x14ac:dyDescent="0.2">
      <c r="A1064" s="20">
        <v>45138.730902777781</v>
      </c>
      <c r="B1064" s="2">
        <v>1.88</v>
      </c>
      <c r="C1064" s="2">
        <v>1.17</v>
      </c>
      <c r="D1064" s="4">
        <f t="shared" si="51"/>
        <v>2.1995999999999998</v>
      </c>
      <c r="E1064" s="4">
        <f t="shared" si="49"/>
        <v>242.23470000000003</v>
      </c>
      <c r="F1064" s="4">
        <f t="shared" si="50"/>
        <v>12.634700000000038</v>
      </c>
      <c r="G1064" s="2">
        <v>2023</v>
      </c>
    </row>
    <row r="1065" spans="1:7" x14ac:dyDescent="0.2">
      <c r="A1065" s="20">
        <v>45138.731145833335</v>
      </c>
      <c r="B1065" s="2">
        <v>1.89</v>
      </c>
      <c r="C1065" s="2">
        <v>1.17</v>
      </c>
      <c r="D1065" s="4">
        <f t="shared" si="51"/>
        <v>2.2112999999999996</v>
      </c>
      <c r="E1065" s="4">
        <f t="shared" si="49"/>
        <v>242.24640000000002</v>
      </c>
      <c r="F1065" s="4">
        <f t="shared" si="50"/>
        <v>12.646400000000028</v>
      </c>
      <c r="G1065" s="2">
        <v>2023</v>
      </c>
    </row>
    <row r="1066" spans="1:7" x14ac:dyDescent="0.2">
      <c r="A1066" s="20">
        <v>45138.731527777774</v>
      </c>
      <c r="B1066" s="2">
        <v>1.9</v>
      </c>
      <c r="C1066" s="2">
        <v>1.17</v>
      </c>
      <c r="D1066" s="4">
        <f t="shared" si="51"/>
        <v>2.2229999999999999</v>
      </c>
      <c r="E1066" s="4">
        <f t="shared" si="49"/>
        <v>242.25810000000004</v>
      </c>
      <c r="F1066" s="4">
        <f t="shared" si="50"/>
        <v>12.658100000000047</v>
      </c>
      <c r="G1066" s="2">
        <v>2023</v>
      </c>
    </row>
    <row r="1067" spans="1:7" x14ac:dyDescent="0.2">
      <c r="A1067" s="20">
        <v>45138.732083333336</v>
      </c>
      <c r="B1067" s="2">
        <v>1.91</v>
      </c>
      <c r="C1067" s="2">
        <v>1.17</v>
      </c>
      <c r="D1067" s="4">
        <f t="shared" si="51"/>
        <v>2.2346999999999997</v>
      </c>
      <c r="E1067" s="4">
        <f t="shared" si="49"/>
        <v>242.26980000000003</v>
      </c>
      <c r="F1067" s="4">
        <f t="shared" si="50"/>
        <v>12.669800000000038</v>
      </c>
      <c r="G1067" s="2">
        <v>2023</v>
      </c>
    </row>
    <row r="1068" spans="1:7" x14ac:dyDescent="0.2">
      <c r="A1068" s="20">
        <v>45138.733194444445</v>
      </c>
      <c r="B1068" s="2">
        <v>1.92</v>
      </c>
      <c r="C1068" s="2">
        <v>1.17</v>
      </c>
      <c r="D1068" s="4">
        <f t="shared" si="51"/>
        <v>2.2464</v>
      </c>
      <c r="E1068" s="4">
        <f t="shared" si="49"/>
        <v>242.28150000000002</v>
      </c>
      <c r="F1068" s="4">
        <f t="shared" si="50"/>
        <v>12.681500000000028</v>
      </c>
      <c r="G1068" s="2">
        <v>2023</v>
      </c>
    </row>
    <row r="1069" spans="1:7" x14ac:dyDescent="0.2">
      <c r="A1069" s="20">
        <v>45138.752280092594</v>
      </c>
      <c r="B1069" s="2">
        <v>1.93</v>
      </c>
      <c r="C1069" s="2">
        <v>1.17</v>
      </c>
      <c r="D1069" s="4">
        <f t="shared" si="51"/>
        <v>2.2580999999999998</v>
      </c>
      <c r="E1069" s="4">
        <f t="shared" si="49"/>
        <v>242.29320000000004</v>
      </c>
      <c r="F1069" s="4">
        <f t="shared" si="50"/>
        <v>12.693200000000047</v>
      </c>
      <c r="G1069" s="2">
        <v>2023</v>
      </c>
    </row>
    <row r="1070" spans="1:7" x14ac:dyDescent="0.2">
      <c r="A1070" s="20">
        <v>45138.753136574072</v>
      </c>
      <c r="B1070" s="2">
        <v>1.94</v>
      </c>
      <c r="C1070" s="2">
        <v>1.17</v>
      </c>
      <c r="D1070" s="4">
        <f t="shared" si="51"/>
        <v>2.2697999999999996</v>
      </c>
      <c r="E1070" s="4">
        <f t="shared" ref="E1070:E1133" si="52">D1070+E$875</f>
        <v>242.30490000000003</v>
      </c>
      <c r="F1070" s="4">
        <f t="shared" ref="F1070:F1133" si="53">E1070-229.6</f>
        <v>12.704900000000038</v>
      </c>
      <c r="G1070" s="2">
        <v>2023</v>
      </c>
    </row>
    <row r="1071" spans="1:7" x14ac:dyDescent="0.2">
      <c r="A1071" s="20">
        <v>45138.753483796296</v>
      </c>
      <c r="B1071" s="2">
        <v>1.95</v>
      </c>
      <c r="C1071" s="2">
        <v>1.17</v>
      </c>
      <c r="D1071" s="4">
        <f t="shared" si="51"/>
        <v>2.2814999999999999</v>
      </c>
      <c r="E1071" s="4">
        <f t="shared" si="52"/>
        <v>242.31660000000002</v>
      </c>
      <c r="F1071" s="4">
        <f t="shared" si="53"/>
        <v>12.716600000000028</v>
      </c>
      <c r="G1071" s="2">
        <v>2023</v>
      </c>
    </row>
    <row r="1072" spans="1:7" x14ac:dyDescent="0.2">
      <c r="A1072" s="20">
        <v>45138.753738425927</v>
      </c>
      <c r="B1072" s="2">
        <v>1.96</v>
      </c>
      <c r="C1072" s="2">
        <v>1.17</v>
      </c>
      <c r="D1072" s="4">
        <f t="shared" si="51"/>
        <v>2.2931999999999997</v>
      </c>
      <c r="E1072" s="4">
        <f t="shared" si="52"/>
        <v>242.32830000000004</v>
      </c>
      <c r="F1072" s="4">
        <f t="shared" si="53"/>
        <v>12.728300000000047</v>
      </c>
      <c r="G1072" s="2">
        <v>2023</v>
      </c>
    </row>
    <row r="1073" spans="1:7" x14ac:dyDescent="0.2">
      <c r="A1073" s="20">
        <v>45138.753912037035</v>
      </c>
      <c r="B1073" s="2">
        <v>1.97</v>
      </c>
      <c r="C1073" s="2">
        <v>1.17</v>
      </c>
      <c r="D1073" s="4">
        <f t="shared" si="51"/>
        <v>2.3048999999999999</v>
      </c>
      <c r="E1073" s="4">
        <f t="shared" si="52"/>
        <v>242.34000000000003</v>
      </c>
      <c r="F1073" s="4">
        <f t="shared" si="53"/>
        <v>12.740000000000038</v>
      </c>
      <c r="G1073" s="2">
        <v>2023</v>
      </c>
    </row>
    <row r="1074" spans="1:7" x14ac:dyDescent="0.2">
      <c r="A1074" s="20">
        <v>45138.754074074073</v>
      </c>
      <c r="B1074" s="2">
        <v>1.98</v>
      </c>
      <c r="C1074" s="2">
        <v>1.17</v>
      </c>
      <c r="D1074" s="4">
        <f t="shared" si="51"/>
        <v>2.3165999999999998</v>
      </c>
      <c r="E1074" s="4">
        <f t="shared" si="52"/>
        <v>242.35170000000002</v>
      </c>
      <c r="F1074" s="4">
        <f t="shared" si="53"/>
        <v>12.751700000000028</v>
      </c>
      <c r="G1074" s="2">
        <v>2023</v>
      </c>
    </row>
    <row r="1075" spans="1:7" x14ac:dyDescent="0.2">
      <c r="A1075" s="20">
        <v>45138.754224537035</v>
      </c>
      <c r="B1075" s="2">
        <v>1.99</v>
      </c>
      <c r="C1075" s="2">
        <v>1.17</v>
      </c>
      <c r="D1075" s="4">
        <f t="shared" si="51"/>
        <v>2.3283</v>
      </c>
      <c r="E1075" s="4">
        <f t="shared" si="52"/>
        <v>242.36340000000004</v>
      </c>
      <c r="F1075" s="4">
        <f t="shared" si="53"/>
        <v>12.763400000000047</v>
      </c>
      <c r="G1075" s="2">
        <v>2023</v>
      </c>
    </row>
    <row r="1076" spans="1:7" x14ac:dyDescent="0.2">
      <c r="A1076" s="20">
        <v>45138.754386574074</v>
      </c>
      <c r="B1076" s="2">
        <v>2</v>
      </c>
      <c r="C1076" s="2">
        <v>1.17</v>
      </c>
      <c r="D1076" s="4">
        <f t="shared" si="51"/>
        <v>2.34</v>
      </c>
      <c r="E1076" s="4">
        <f t="shared" si="52"/>
        <v>242.37510000000003</v>
      </c>
      <c r="F1076" s="4">
        <f t="shared" si="53"/>
        <v>12.775100000000037</v>
      </c>
      <c r="G1076" s="2">
        <v>2023</v>
      </c>
    </row>
    <row r="1077" spans="1:7" x14ac:dyDescent="0.2">
      <c r="A1077" s="20">
        <v>45138.754571759258</v>
      </c>
      <c r="B1077" s="2">
        <v>2.0099999999999998</v>
      </c>
      <c r="C1077" s="2">
        <v>1.17</v>
      </c>
      <c r="D1077" s="4">
        <f t="shared" si="51"/>
        <v>2.3516999999999997</v>
      </c>
      <c r="E1077" s="4">
        <f t="shared" si="52"/>
        <v>242.38680000000002</v>
      </c>
      <c r="F1077" s="4">
        <f t="shared" si="53"/>
        <v>12.786800000000028</v>
      </c>
      <c r="G1077" s="2">
        <v>2023</v>
      </c>
    </row>
    <row r="1078" spans="1:7" x14ac:dyDescent="0.2">
      <c r="A1078" s="20">
        <v>45138.754733796297</v>
      </c>
      <c r="B1078" s="2">
        <v>2.02</v>
      </c>
      <c r="C1078" s="2">
        <v>1.17</v>
      </c>
      <c r="D1078" s="4">
        <f t="shared" si="51"/>
        <v>2.3633999999999999</v>
      </c>
      <c r="E1078" s="4">
        <f t="shared" si="52"/>
        <v>242.39850000000004</v>
      </c>
      <c r="F1078" s="4">
        <f t="shared" si="53"/>
        <v>12.798500000000047</v>
      </c>
      <c r="G1078" s="2">
        <v>2023</v>
      </c>
    </row>
    <row r="1079" spans="1:7" x14ac:dyDescent="0.2">
      <c r="A1079" s="20">
        <v>45138.754884259259</v>
      </c>
      <c r="B1079" s="2">
        <v>2.0299999999999998</v>
      </c>
      <c r="C1079" s="2">
        <v>1.17</v>
      </c>
      <c r="D1079" s="4">
        <f t="shared" si="51"/>
        <v>2.3750999999999998</v>
      </c>
      <c r="E1079" s="4">
        <f t="shared" si="52"/>
        <v>242.41020000000003</v>
      </c>
      <c r="F1079" s="4">
        <f t="shared" si="53"/>
        <v>12.810200000000037</v>
      </c>
      <c r="G1079" s="2">
        <v>2023</v>
      </c>
    </row>
    <row r="1080" spans="1:7" x14ac:dyDescent="0.2">
      <c r="A1080" s="20">
        <v>45138.755069444444</v>
      </c>
      <c r="B1080" s="2">
        <v>2.04</v>
      </c>
      <c r="C1080" s="2">
        <v>1.17</v>
      </c>
      <c r="D1080" s="4">
        <f t="shared" si="51"/>
        <v>2.3868</v>
      </c>
      <c r="E1080" s="4">
        <f t="shared" si="52"/>
        <v>242.42190000000002</v>
      </c>
      <c r="F1080" s="4">
        <f t="shared" si="53"/>
        <v>12.821900000000028</v>
      </c>
      <c r="G1080" s="2">
        <v>2023</v>
      </c>
    </row>
    <row r="1081" spans="1:7" x14ac:dyDescent="0.2">
      <c r="A1081" s="20">
        <v>45138.755300925928</v>
      </c>
      <c r="B1081" s="2">
        <v>2.0499999999999998</v>
      </c>
      <c r="C1081" s="2">
        <v>1.17</v>
      </c>
      <c r="D1081" s="4">
        <f t="shared" si="51"/>
        <v>2.3984999999999999</v>
      </c>
      <c r="E1081" s="4">
        <f t="shared" si="52"/>
        <v>242.43360000000004</v>
      </c>
      <c r="F1081" s="4">
        <f t="shared" si="53"/>
        <v>12.833600000000047</v>
      </c>
      <c r="G1081" s="2">
        <v>2023</v>
      </c>
    </row>
    <row r="1082" spans="1:7" x14ac:dyDescent="0.2">
      <c r="A1082" s="20">
        <v>45138.755636574075</v>
      </c>
      <c r="B1082" s="2">
        <v>2.06</v>
      </c>
      <c r="C1082" s="2">
        <v>1.17</v>
      </c>
      <c r="D1082" s="4">
        <f t="shared" si="51"/>
        <v>2.4102000000000001</v>
      </c>
      <c r="E1082" s="4">
        <f t="shared" si="52"/>
        <v>242.44530000000003</v>
      </c>
      <c r="F1082" s="4">
        <f t="shared" si="53"/>
        <v>12.845300000000037</v>
      </c>
      <c r="G1082" s="2">
        <v>2023</v>
      </c>
    </row>
    <row r="1083" spans="1:7" x14ac:dyDescent="0.2">
      <c r="A1083" s="20">
        <v>45138.755937499998</v>
      </c>
      <c r="B1083" s="2">
        <v>2.0699999999999998</v>
      </c>
      <c r="C1083" s="2">
        <v>1.17</v>
      </c>
      <c r="D1083" s="4">
        <f t="shared" si="51"/>
        <v>2.4218999999999995</v>
      </c>
      <c r="E1083" s="4">
        <f t="shared" si="52"/>
        <v>242.45700000000002</v>
      </c>
      <c r="F1083" s="4">
        <f t="shared" si="53"/>
        <v>12.857000000000028</v>
      </c>
      <c r="G1083" s="2">
        <v>2023</v>
      </c>
    </row>
    <row r="1084" spans="1:7" x14ac:dyDescent="0.2">
      <c r="A1084" s="20">
        <v>45138.756307870368</v>
      </c>
      <c r="B1084" s="2">
        <v>2.08</v>
      </c>
      <c r="C1084" s="2">
        <v>1.17</v>
      </c>
      <c r="D1084" s="4">
        <f t="shared" si="51"/>
        <v>2.4335999999999998</v>
      </c>
      <c r="E1084" s="4">
        <f t="shared" si="52"/>
        <v>242.46870000000004</v>
      </c>
      <c r="F1084" s="4">
        <f t="shared" si="53"/>
        <v>12.868700000000047</v>
      </c>
      <c r="G1084" s="2">
        <v>2023</v>
      </c>
    </row>
    <row r="1085" spans="1:7" x14ac:dyDescent="0.2">
      <c r="A1085" s="20">
        <v>45138.756631944445</v>
      </c>
      <c r="B1085" s="2">
        <v>2.09</v>
      </c>
      <c r="C1085" s="2">
        <v>1.17</v>
      </c>
      <c r="D1085" s="4">
        <f t="shared" si="51"/>
        <v>2.4452999999999996</v>
      </c>
      <c r="E1085" s="4">
        <f t="shared" si="52"/>
        <v>242.48040000000003</v>
      </c>
      <c r="F1085" s="4">
        <f t="shared" si="53"/>
        <v>12.880400000000037</v>
      </c>
      <c r="G1085" s="2">
        <v>2023</v>
      </c>
    </row>
    <row r="1086" spans="1:7" x14ac:dyDescent="0.2">
      <c r="A1086" s="20">
        <v>45138.756921296299</v>
      </c>
      <c r="B1086" s="2">
        <v>2.1</v>
      </c>
      <c r="C1086" s="2">
        <v>1.17</v>
      </c>
      <c r="D1086" s="4">
        <f t="shared" si="51"/>
        <v>2.4569999999999999</v>
      </c>
      <c r="E1086" s="4">
        <f t="shared" si="52"/>
        <v>242.49210000000002</v>
      </c>
      <c r="F1086" s="4">
        <f t="shared" si="53"/>
        <v>12.892100000000028</v>
      </c>
      <c r="G1086" s="2">
        <v>2023</v>
      </c>
    </row>
    <row r="1087" spans="1:7" x14ac:dyDescent="0.2">
      <c r="A1087" s="20">
        <v>45138.757256944446</v>
      </c>
      <c r="B1087" s="2">
        <v>2.11</v>
      </c>
      <c r="C1087" s="2">
        <v>1.17</v>
      </c>
      <c r="D1087" s="4">
        <f t="shared" si="51"/>
        <v>2.4686999999999997</v>
      </c>
      <c r="E1087" s="4">
        <f t="shared" si="52"/>
        <v>242.50380000000004</v>
      </c>
      <c r="F1087" s="4">
        <f t="shared" si="53"/>
        <v>12.903800000000047</v>
      </c>
      <c r="G1087" s="2">
        <v>2023</v>
      </c>
    </row>
    <row r="1088" spans="1:7" x14ac:dyDescent="0.2">
      <c r="A1088" s="20">
        <v>45138.757685185185</v>
      </c>
      <c r="B1088" s="2">
        <v>2.12</v>
      </c>
      <c r="C1088" s="2">
        <v>1.17</v>
      </c>
      <c r="D1088" s="4">
        <f t="shared" si="51"/>
        <v>2.4803999999999999</v>
      </c>
      <c r="E1088" s="4">
        <f t="shared" si="52"/>
        <v>242.51550000000003</v>
      </c>
      <c r="F1088" s="4">
        <f t="shared" si="53"/>
        <v>12.915500000000037</v>
      </c>
      <c r="G1088" s="2">
        <v>2023</v>
      </c>
    </row>
    <row r="1089" spans="1:7" x14ac:dyDescent="0.2">
      <c r="A1089" s="20">
        <v>45138.758206018516</v>
      </c>
      <c r="B1089" s="2">
        <v>2.13</v>
      </c>
      <c r="C1089" s="2">
        <v>1.17</v>
      </c>
      <c r="D1089" s="4">
        <f t="shared" si="51"/>
        <v>2.4920999999999998</v>
      </c>
      <c r="E1089" s="4">
        <f t="shared" si="52"/>
        <v>242.52720000000002</v>
      </c>
      <c r="F1089" s="4">
        <f t="shared" si="53"/>
        <v>12.927200000000028</v>
      </c>
      <c r="G1089" s="2">
        <v>2023</v>
      </c>
    </row>
    <row r="1090" spans="1:7" x14ac:dyDescent="0.2">
      <c r="A1090" s="20">
        <v>45138.758576388886</v>
      </c>
      <c r="B1090" s="2">
        <v>2.14</v>
      </c>
      <c r="C1090" s="2">
        <v>1.17</v>
      </c>
      <c r="D1090" s="4">
        <f t="shared" si="51"/>
        <v>2.5038</v>
      </c>
      <c r="E1090" s="4">
        <f t="shared" si="52"/>
        <v>242.53890000000004</v>
      </c>
      <c r="F1090" s="4">
        <f t="shared" si="53"/>
        <v>12.938900000000046</v>
      </c>
      <c r="G1090" s="2">
        <v>2023</v>
      </c>
    </row>
    <row r="1091" spans="1:7" x14ac:dyDescent="0.2">
      <c r="A1091" s="20">
        <v>45138.75880787037</v>
      </c>
      <c r="B1091" s="2">
        <v>2.15</v>
      </c>
      <c r="C1091" s="2">
        <v>1.17</v>
      </c>
      <c r="D1091" s="4">
        <f t="shared" si="51"/>
        <v>2.5154999999999998</v>
      </c>
      <c r="E1091" s="4">
        <f t="shared" si="52"/>
        <v>242.55060000000003</v>
      </c>
      <c r="F1091" s="4">
        <f t="shared" si="53"/>
        <v>12.950600000000037</v>
      </c>
      <c r="G1091" s="2">
        <v>2023</v>
      </c>
    </row>
    <row r="1092" spans="1:7" x14ac:dyDescent="0.2">
      <c r="A1092" s="20">
        <v>45138.758993055555</v>
      </c>
      <c r="B1092" s="2">
        <v>2.16</v>
      </c>
      <c r="C1092" s="2">
        <v>1.17</v>
      </c>
      <c r="D1092" s="4">
        <f t="shared" si="51"/>
        <v>2.5272000000000001</v>
      </c>
      <c r="E1092" s="4">
        <f t="shared" si="52"/>
        <v>242.56230000000002</v>
      </c>
      <c r="F1092" s="4">
        <f t="shared" si="53"/>
        <v>12.962300000000027</v>
      </c>
      <c r="G1092" s="2">
        <v>2023</v>
      </c>
    </row>
    <row r="1093" spans="1:7" x14ac:dyDescent="0.2">
      <c r="A1093" s="20">
        <v>45138.759166666663</v>
      </c>
      <c r="B1093" s="2">
        <v>2.17</v>
      </c>
      <c r="C1093" s="2">
        <v>1.17</v>
      </c>
      <c r="D1093" s="4">
        <f t="shared" si="51"/>
        <v>2.5388999999999999</v>
      </c>
      <c r="E1093" s="4">
        <f t="shared" si="52"/>
        <v>242.57400000000004</v>
      </c>
      <c r="F1093" s="4">
        <f t="shared" si="53"/>
        <v>12.974000000000046</v>
      </c>
      <c r="G1093" s="2">
        <v>2023</v>
      </c>
    </row>
    <row r="1094" spans="1:7" x14ac:dyDescent="0.2">
      <c r="A1094" s="20">
        <v>45138.759270833332</v>
      </c>
      <c r="B1094" s="2">
        <v>2.1800000000000002</v>
      </c>
      <c r="C1094" s="2">
        <v>1.17</v>
      </c>
      <c r="D1094" s="4">
        <f t="shared" si="51"/>
        <v>2.5506000000000002</v>
      </c>
      <c r="E1094" s="4">
        <f t="shared" si="52"/>
        <v>242.58570000000003</v>
      </c>
      <c r="F1094" s="4">
        <f t="shared" si="53"/>
        <v>12.985700000000037</v>
      </c>
      <c r="G1094" s="2">
        <v>2023</v>
      </c>
    </row>
    <row r="1095" spans="1:7" x14ac:dyDescent="0.2">
      <c r="A1095" s="20">
        <v>45138.759363425925</v>
      </c>
      <c r="B1095" s="2">
        <v>2.19</v>
      </c>
      <c r="C1095" s="2">
        <v>1.17</v>
      </c>
      <c r="D1095" s="4">
        <f t="shared" si="51"/>
        <v>2.5622999999999996</v>
      </c>
      <c r="E1095" s="4">
        <f t="shared" si="52"/>
        <v>242.59740000000002</v>
      </c>
      <c r="F1095" s="4">
        <f t="shared" si="53"/>
        <v>12.997400000000027</v>
      </c>
      <c r="G1095" s="2">
        <v>2023</v>
      </c>
    </row>
    <row r="1096" spans="1:7" x14ac:dyDescent="0.2">
      <c r="A1096" s="20">
        <v>45138.759479166663</v>
      </c>
      <c r="B1096" s="2">
        <v>2.2000000000000002</v>
      </c>
      <c r="C1096" s="2">
        <v>1.17</v>
      </c>
      <c r="D1096" s="4">
        <f t="shared" si="51"/>
        <v>2.5739999999999998</v>
      </c>
      <c r="E1096" s="4">
        <f t="shared" si="52"/>
        <v>242.60910000000004</v>
      </c>
      <c r="F1096" s="4">
        <f t="shared" si="53"/>
        <v>13.009100000000046</v>
      </c>
      <c r="G1096" s="2">
        <v>2023</v>
      </c>
    </row>
    <row r="1097" spans="1:7" x14ac:dyDescent="0.2">
      <c r="A1097" s="20">
        <v>45138.759594907409</v>
      </c>
      <c r="B1097" s="2">
        <v>2.21</v>
      </c>
      <c r="C1097" s="2">
        <v>1.17</v>
      </c>
      <c r="D1097" s="4">
        <f t="shared" si="51"/>
        <v>2.5856999999999997</v>
      </c>
      <c r="E1097" s="4">
        <f t="shared" si="52"/>
        <v>242.62080000000003</v>
      </c>
      <c r="F1097" s="4">
        <f t="shared" si="53"/>
        <v>13.020800000000037</v>
      </c>
      <c r="G1097" s="2">
        <v>2023</v>
      </c>
    </row>
    <row r="1098" spans="1:7" x14ac:dyDescent="0.2">
      <c r="A1098" s="20">
        <v>45138.759710648148</v>
      </c>
      <c r="B1098" s="2">
        <v>2.2200000000000002</v>
      </c>
      <c r="C1098" s="2">
        <v>1.17</v>
      </c>
      <c r="D1098" s="4">
        <f t="shared" si="51"/>
        <v>2.5973999999999999</v>
      </c>
      <c r="E1098" s="4">
        <f t="shared" si="52"/>
        <v>242.63250000000002</v>
      </c>
      <c r="F1098" s="4">
        <f t="shared" si="53"/>
        <v>13.032500000000027</v>
      </c>
      <c r="G1098" s="2">
        <v>2023</v>
      </c>
    </row>
    <row r="1099" spans="1:7" x14ac:dyDescent="0.2">
      <c r="A1099" s="20">
        <v>45138.759814814817</v>
      </c>
      <c r="B1099" s="2">
        <v>2.23</v>
      </c>
      <c r="C1099" s="2">
        <v>1.17</v>
      </c>
      <c r="D1099" s="4">
        <f t="shared" si="51"/>
        <v>2.6090999999999998</v>
      </c>
      <c r="E1099" s="4">
        <f t="shared" si="52"/>
        <v>242.64420000000004</v>
      </c>
      <c r="F1099" s="4">
        <f t="shared" si="53"/>
        <v>13.044200000000046</v>
      </c>
      <c r="G1099" s="2">
        <v>2023</v>
      </c>
    </row>
    <row r="1100" spans="1:7" x14ac:dyDescent="0.2">
      <c r="A1100" s="20">
        <v>45138.75990740741</v>
      </c>
      <c r="B1100" s="2">
        <v>2.2400000000000002</v>
      </c>
      <c r="C1100" s="2">
        <v>1.17</v>
      </c>
      <c r="D1100" s="4">
        <f t="shared" si="51"/>
        <v>2.6208</v>
      </c>
      <c r="E1100" s="4">
        <f t="shared" si="52"/>
        <v>242.65590000000003</v>
      </c>
      <c r="F1100" s="4">
        <f t="shared" si="53"/>
        <v>13.055900000000037</v>
      </c>
      <c r="G1100" s="2">
        <v>2023</v>
      </c>
    </row>
    <row r="1101" spans="1:7" x14ac:dyDescent="0.2">
      <c r="A1101" s="20">
        <v>45138.759988425925</v>
      </c>
      <c r="B1101" s="2">
        <v>2.25</v>
      </c>
      <c r="C1101" s="2">
        <v>1.17</v>
      </c>
      <c r="D1101" s="4">
        <f t="shared" si="51"/>
        <v>2.6324999999999998</v>
      </c>
      <c r="E1101" s="4">
        <f t="shared" si="52"/>
        <v>242.66760000000002</v>
      </c>
      <c r="F1101" s="4">
        <f t="shared" si="53"/>
        <v>13.067600000000027</v>
      </c>
      <c r="G1101" s="2">
        <v>2023</v>
      </c>
    </row>
    <row r="1102" spans="1:7" x14ac:dyDescent="0.2">
      <c r="A1102" s="20">
        <v>45138.760069444441</v>
      </c>
      <c r="B1102" s="2">
        <v>2.2599999999999998</v>
      </c>
      <c r="C1102" s="2">
        <v>1.17</v>
      </c>
      <c r="D1102" s="4">
        <f t="shared" si="51"/>
        <v>2.6441999999999997</v>
      </c>
      <c r="E1102" s="4">
        <f t="shared" si="52"/>
        <v>242.67930000000004</v>
      </c>
      <c r="F1102" s="4">
        <f t="shared" si="53"/>
        <v>13.079300000000046</v>
      </c>
      <c r="G1102" s="2">
        <v>2023</v>
      </c>
    </row>
    <row r="1103" spans="1:7" x14ac:dyDescent="0.2">
      <c r="A1103" s="20">
        <v>45138.76017361111</v>
      </c>
      <c r="B1103" s="2">
        <v>2.27</v>
      </c>
      <c r="C1103" s="2">
        <v>1.17</v>
      </c>
      <c r="D1103" s="4">
        <f t="shared" si="51"/>
        <v>2.6558999999999999</v>
      </c>
      <c r="E1103" s="4">
        <f t="shared" si="52"/>
        <v>242.69100000000003</v>
      </c>
      <c r="F1103" s="4">
        <f t="shared" si="53"/>
        <v>13.091000000000037</v>
      </c>
      <c r="G1103" s="2">
        <v>2023</v>
      </c>
    </row>
    <row r="1104" spans="1:7" x14ac:dyDescent="0.2">
      <c r="A1104" s="20">
        <v>45138.760277777779</v>
      </c>
      <c r="B1104" s="2">
        <v>2.2799999999999998</v>
      </c>
      <c r="C1104" s="2">
        <v>1.17</v>
      </c>
      <c r="D1104" s="4">
        <f t="shared" si="51"/>
        <v>2.6675999999999997</v>
      </c>
      <c r="E1104" s="4">
        <f t="shared" si="52"/>
        <v>242.70270000000002</v>
      </c>
      <c r="F1104" s="4">
        <f t="shared" si="53"/>
        <v>13.102700000000027</v>
      </c>
      <c r="G1104" s="2">
        <v>2023</v>
      </c>
    </row>
    <row r="1105" spans="1:7" x14ac:dyDescent="0.2">
      <c r="A1105" s="20">
        <v>45138.760405092595</v>
      </c>
      <c r="B1105" s="2">
        <v>2.29</v>
      </c>
      <c r="C1105" s="2">
        <v>1.17</v>
      </c>
      <c r="D1105" s="4">
        <f t="shared" si="51"/>
        <v>2.6793</v>
      </c>
      <c r="E1105" s="4">
        <f t="shared" si="52"/>
        <v>242.71440000000004</v>
      </c>
      <c r="F1105" s="4">
        <f t="shared" si="53"/>
        <v>13.114400000000046</v>
      </c>
      <c r="G1105" s="2">
        <v>2023</v>
      </c>
    </row>
    <row r="1106" spans="1:7" x14ac:dyDescent="0.2">
      <c r="A1106" s="20">
        <v>45138.760520833333</v>
      </c>
      <c r="B1106" s="2">
        <v>2.2999999999999998</v>
      </c>
      <c r="C1106" s="2">
        <v>1.17</v>
      </c>
      <c r="D1106" s="4">
        <f t="shared" si="51"/>
        <v>2.6909999999999998</v>
      </c>
      <c r="E1106" s="4">
        <f t="shared" si="52"/>
        <v>242.72610000000003</v>
      </c>
      <c r="F1106" s="4">
        <f t="shared" si="53"/>
        <v>13.126100000000037</v>
      </c>
      <c r="G1106" s="2">
        <v>2023</v>
      </c>
    </row>
    <row r="1107" spans="1:7" x14ac:dyDescent="0.2">
      <c r="A1107" s="20">
        <v>45138.760648148149</v>
      </c>
      <c r="B1107" s="2">
        <v>2.31</v>
      </c>
      <c r="C1107" s="2">
        <v>1.17</v>
      </c>
      <c r="D1107" s="4">
        <f t="shared" si="51"/>
        <v>2.7027000000000001</v>
      </c>
      <c r="E1107" s="4">
        <f t="shared" si="52"/>
        <v>242.73780000000002</v>
      </c>
      <c r="F1107" s="4">
        <f t="shared" si="53"/>
        <v>13.137800000000027</v>
      </c>
      <c r="G1107" s="2">
        <v>2023</v>
      </c>
    </row>
    <row r="1108" spans="1:7" x14ac:dyDescent="0.2">
      <c r="A1108" s="20">
        <v>45138.760775462964</v>
      </c>
      <c r="B1108" s="2">
        <v>2.3199999999999998</v>
      </c>
      <c r="C1108" s="2">
        <v>1.17</v>
      </c>
      <c r="D1108" s="4">
        <f t="shared" si="51"/>
        <v>2.7143999999999995</v>
      </c>
      <c r="E1108" s="4">
        <f t="shared" si="52"/>
        <v>242.74950000000004</v>
      </c>
      <c r="F1108" s="4">
        <f t="shared" si="53"/>
        <v>13.149500000000046</v>
      </c>
      <c r="G1108" s="2">
        <v>2023</v>
      </c>
    </row>
    <row r="1109" spans="1:7" x14ac:dyDescent="0.2">
      <c r="A1109" s="20">
        <v>45138.76090277778</v>
      </c>
      <c r="B1109" s="2">
        <v>2.33</v>
      </c>
      <c r="C1109" s="2">
        <v>1.17</v>
      </c>
      <c r="D1109" s="4">
        <f t="shared" si="51"/>
        <v>2.7260999999999997</v>
      </c>
      <c r="E1109" s="4">
        <f t="shared" si="52"/>
        <v>242.76120000000003</v>
      </c>
      <c r="F1109" s="4">
        <f t="shared" si="53"/>
        <v>13.161200000000036</v>
      </c>
      <c r="G1109" s="2">
        <v>2023</v>
      </c>
    </row>
    <row r="1110" spans="1:7" x14ac:dyDescent="0.2">
      <c r="A1110" s="20">
        <v>45138.761006944442</v>
      </c>
      <c r="B1110" s="2">
        <v>2.34</v>
      </c>
      <c r="C1110" s="2">
        <v>1.17</v>
      </c>
      <c r="D1110" s="4">
        <f t="shared" si="51"/>
        <v>2.7377999999999996</v>
      </c>
      <c r="E1110" s="4">
        <f t="shared" si="52"/>
        <v>242.77290000000002</v>
      </c>
      <c r="F1110" s="4">
        <f t="shared" si="53"/>
        <v>13.172900000000027</v>
      </c>
      <c r="G1110" s="2">
        <v>2023</v>
      </c>
    </row>
    <row r="1111" spans="1:7" x14ac:dyDescent="0.2">
      <c r="A1111" s="20">
        <v>45138.761145833334</v>
      </c>
      <c r="B1111" s="2">
        <v>2.35</v>
      </c>
      <c r="C1111" s="2">
        <v>1.17</v>
      </c>
      <c r="D1111" s="4">
        <f t="shared" si="51"/>
        <v>2.7494999999999998</v>
      </c>
      <c r="E1111" s="4">
        <f t="shared" si="52"/>
        <v>242.78460000000004</v>
      </c>
      <c r="F1111" s="4">
        <f t="shared" si="53"/>
        <v>13.184600000000046</v>
      </c>
      <c r="G1111" s="2">
        <v>2023</v>
      </c>
    </row>
    <row r="1112" spans="1:7" x14ac:dyDescent="0.2">
      <c r="A1112" s="20">
        <v>45138.761307870373</v>
      </c>
      <c r="B1112" s="2">
        <v>2.36</v>
      </c>
      <c r="C1112" s="2">
        <v>1.17</v>
      </c>
      <c r="D1112" s="4">
        <f t="shared" si="51"/>
        <v>2.7611999999999997</v>
      </c>
      <c r="E1112" s="4">
        <f t="shared" si="52"/>
        <v>242.79630000000003</v>
      </c>
      <c r="F1112" s="4">
        <f t="shared" si="53"/>
        <v>13.196300000000036</v>
      </c>
      <c r="G1112" s="2">
        <v>2023</v>
      </c>
    </row>
    <row r="1113" spans="1:7" x14ac:dyDescent="0.2">
      <c r="A1113" s="20">
        <v>45138.761458333334</v>
      </c>
      <c r="B1113" s="2">
        <v>2.37</v>
      </c>
      <c r="C1113" s="2">
        <v>1.17</v>
      </c>
      <c r="D1113" s="4">
        <f t="shared" si="51"/>
        <v>2.7728999999999999</v>
      </c>
      <c r="E1113" s="4">
        <f t="shared" si="52"/>
        <v>242.80800000000002</v>
      </c>
      <c r="F1113" s="4">
        <f t="shared" si="53"/>
        <v>13.208000000000027</v>
      </c>
      <c r="G1113" s="2">
        <v>2023</v>
      </c>
    </row>
    <row r="1114" spans="1:7" x14ac:dyDescent="0.2">
      <c r="A1114" s="20">
        <v>45138.761678240742</v>
      </c>
      <c r="B1114" s="2">
        <v>2.38</v>
      </c>
      <c r="C1114" s="2">
        <v>1.17</v>
      </c>
      <c r="D1114" s="4">
        <f t="shared" si="51"/>
        <v>2.7845999999999997</v>
      </c>
      <c r="E1114" s="4">
        <f t="shared" si="52"/>
        <v>242.81970000000004</v>
      </c>
      <c r="F1114" s="4">
        <f t="shared" si="53"/>
        <v>13.219700000000046</v>
      </c>
      <c r="G1114" s="2">
        <v>2023</v>
      </c>
    </row>
    <row r="1115" spans="1:7" x14ac:dyDescent="0.2">
      <c r="A1115" s="20">
        <v>45138.761874999997</v>
      </c>
      <c r="B1115" s="2">
        <v>2.39</v>
      </c>
      <c r="C1115" s="2">
        <v>1.17</v>
      </c>
      <c r="D1115" s="4">
        <f t="shared" si="51"/>
        <v>2.7963</v>
      </c>
      <c r="E1115" s="4">
        <f t="shared" si="52"/>
        <v>242.83140000000003</v>
      </c>
      <c r="F1115" s="4">
        <f t="shared" si="53"/>
        <v>13.231400000000036</v>
      </c>
      <c r="G1115" s="2">
        <v>2023</v>
      </c>
    </row>
    <row r="1116" spans="1:7" x14ac:dyDescent="0.2">
      <c r="A1116" s="20">
        <v>45138.762118055558</v>
      </c>
      <c r="B1116" s="2">
        <v>2.4</v>
      </c>
      <c r="C1116" s="2">
        <v>1.17</v>
      </c>
      <c r="D1116" s="4">
        <f t="shared" si="51"/>
        <v>2.8079999999999998</v>
      </c>
      <c r="E1116" s="4">
        <f t="shared" si="52"/>
        <v>242.84310000000002</v>
      </c>
      <c r="F1116" s="4">
        <f t="shared" si="53"/>
        <v>13.243100000000027</v>
      </c>
      <c r="G1116" s="2">
        <v>2023</v>
      </c>
    </row>
    <row r="1117" spans="1:7" x14ac:dyDescent="0.2">
      <c r="A1117" s="20">
        <v>45138.762326388889</v>
      </c>
      <c r="B1117" s="2">
        <v>2.41</v>
      </c>
      <c r="C1117" s="2">
        <v>1.17</v>
      </c>
      <c r="D1117" s="4">
        <f t="shared" si="51"/>
        <v>2.8197000000000001</v>
      </c>
      <c r="E1117" s="4">
        <f t="shared" si="52"/>
        <v>242.85480000000004</v>
      </c>
      <c r="F1117" s="4">
        <f t="shared" si="53"/>
        <v>13.254800000000046</v>
      </c>
      <c r="G1117" s="2">
        <v>2023</v>
      </c>
    </row>
    <row r="1118" spans="1:7" x14ac:dyDescent="0.2">
      <c r="A1118" s="20">
        <v>45138.762546296297</v>
      </c>
      <c r="B1118" s="2">
        <v>2.42</v>
      </c>
      <c r="C1118" s="2">
        <v>1.17</v>
      </c>
      <c r="D1118" s="4">
        <f t="shared" si="51"/>
        <v>2.8313999999999999</v>
      </c>
      <c r="E1118" s="4">
        <f t="shared" si="52"/>
        <v>242.86650000000003</v>
      </c>
      <c r="F1118" s="4">
        <f t="shared" si="53"/>
        <v>13.266500000000036</v>
      </c>
      <c r="G1118" s="2">
        <v>2023</v>
      </c>
    </row>
    <row r="1119" spans="1:7" x14ac:dyDescent="0.2">
      <c r="A1119" s="20">
        <v>45138.762766203705</v>
      </c>
      <c r="B1119" s="2">
        <v>2.4300000000000002</v>
      </c>
      <c r="C1119" s="2">
        <v>1.17</v>
      </c>
      <c r="D1119" s="4">
        <f t="shared" ref="D1119:D1182" si="54">B1119*C1119</f>
        <v>2.8431000000000002</v>
      </c>
      <c r="E1119" s="4">
        <f t="shared" si="52"/>
        <v>242.87820000000002</v>
      </c>
      <c r="F1119" s="4">
        <f t="shared" si="53"/>
        <v>13.278200000000027</v>
      </c>
      <c r="G1119" s="2">
        <v>2023</v>
      </c>
    </row>
    <row r="1120" spans="1:7" x14ac:dyDescent="0.2">
      <c r="A1120" s="20">
        <v>45138.763055555559</v>
      </c>
      <c r="B1120" s="2">
        <v>2.44</v>
      </c>
      <c r="C1120" s="2">
        <v>1.17</v>
      </c>
      <c r="D1120" s="4">
        <f t="shared" si="54"/>
        <v>2.8547999999999996</v>
      </c>
      <c r="E1120" s="4">
        <f t="shared" si="52"/>
        <v>242.88990000000004</v>
      </c>
      <c r="F1120" s="4">
        <f t="shared" si="53"/>
        <v>13.289900000000046</v>
      </c>
      <c r="G1120" s="2">
        <v>2023</v>
      </c>
    </row>
    <row r="1121" spans="1:7" x14ac:dyDescent="0.2">
      <c r="A1121" s="20">
        <v>45138.763356481482</v>
      </c>
      <c r="B1121" s="2">
        <v>2.4500000000000002</v>
      </c>
      <c r="C1121" s="2">
        <v>1.17</v>
      </c>
      <c r="D1121" s="4">
        <f t="shared" si="54"/>
        <v>2.8664999999999998</v>
      </c>
      <c r="E1121" s="4">
        <f t="shared" si="52"/>
        <v>242.90160000000003</v>
      </c>
      <c r="F1121" s="4">
        <f t="shared" si="53"/>
        <v>13.301600000000036</v>
      </c>
      <c r="G1121" s="2">
        <v>2023</v>
      </c>
    </row>
    <row r="1122" spans="1:7" x14ac:dyDescent="0.2">
      <c r="A1122" s="20">
        <v>45138.763738425929</v>
      </c>
      <c r="B1122" s="2">
        <v>2.46</v>
      </c>
      <c r="C1122" s="2">
        <v>1.17</v>
      </c>
      <c r="D1122" s="4">
        <f t="shared" si="54"/>
        <v>2.8781999999999996</v>
      </c>
      <c r="E1122" s="4">
        <f t="shared" si="52"/>
        <v>242.91330000000002</v>
      </c>
      <c r="F1122" s="4">
        <f t="shared" si="53"/>
        <v>13.313300000000027</v>
      </c>
      <c r="G1122" s="2">
        <v>2023</v>
      </c>
    </row>
    <row r="1123" spans="1:7" x14ac:dyDescent="0.2">
      <c r="A1123" s="20">
        <v>45138.764039351852</v>
      </c>
      <c r="B1123" s="2">
        <v>2.4700000000000002</v>
      </c>
      <c r="C1123" s="2">
        <v>1.17</v>
      </c>
      <c r="D1123" s="4">
        <f t="shared" si="54"/>
        <v>2.8898999999999999</v>
      </c>
      <c r="E1123" s="4">
        <f t="shared" si="52"/>
        <v>242.92500000000004</v>
      </c>
      <c r="F1123" s="4">
        <f t="shared" si="53"/>
        <v>13.325000000000045</v>
      </c>
      <c r="G1123" s="2">
        <v>2023</v>
      </c>
    </row>
    <row r="1124" spans="1:7" x14ac:dyDescent="0.2">
      <c r="A1124" s="20">
        <v>45138.764270833337</v>
      </c>
      <c r="B1124" s="2">
        <v>2.48</v>
      </c>
      <c r="C1124" s="2">
        <v>1.17</v>
      </c>
      <c r="D1124" s="4">
        <f t="shared" si="54"/>
        <v>2.9015999999999997</v>
      </c>
      <c r="E1124" s="4">
        <f t="shared" si="52"/>
        <v>242.93670000000003</v>
      </c>
      <c r="F1124" s="4">
        <f t="shared" si="53"/>
        <v>13.336700000000036</v>
      </c>
      <c r="G1124" s="2">
        <v>2023</v>
      </c>
    </row>
    <row r="1125" spans="1:7" x14ac:dyDescent="0.2">
      <c r="A1125" s="20">
        <v>45138.764548611114</v>
      </c>
      <c r="B1125" s="2">
        <v>2.4900000000000002</v>
      </c>
      <c r="C1125" s="2">
        <v>1.17</v>
      </c>
      <c r="D1125" s="4">
        <f t="shared" si="54"/>
        <v>2.9133</v>
      </c>
      <c r="E1125" s="4">
        <f t="shared" si="52"/>
        <v>242.94840000000002</v>
      </c>
      <c r="F1125" s="4">
        <f t="shared" si="53"/>
        <v>13.348400000000026</v>
      </c>
      <c r="G1125" s="2">
        <v>2023</v>
      </c>
    </row>
    <row r="1126" spans="1:7" x14ac:dyDescent="0.2">
      <c r="A1126" s="20">
        <v>45138.764780092592</v>
      </c>
      <c r="B1126" s="2">
        <v>2.5</v>
      </c>
      <c r="C1126" s="2">
        <v>1.17</v>
      </c>
      <c r="D1126" s="4">
        <f t="shared" si="54"/>
        <v>2.9249999999999998</v>
      </c>
      <c r="E1126" s="4">
        <f t="shared" si="52"/>
        <v>242.96010000000004</v>
      </c>
      <c r="F1126" s="4">
        <f t="shared" si="53"/>
        <v>13.360100000000045</v>
      </c>
      <c r="G1126" s="2">
        <v>2023</v>
      </c>
    </row>
    <row r="1127" spans="1:7" x14ac:dyDescent="0.2">
      <c r="A1127" s="20">
        <v>45138.765023148146</v>
      </c>
      <c r="B1127" s="2">
        <v>2.5099999999999998</v>
      </c>
      <c r="C1127" s="2">
        <v>1.17</v>
      </c>
      <c r="D1127" s="4">
        <f t="shared" si="54"/>
        <v>2.9366999999999996</v>
      </c>
      <c r="E1127" s="4">
        <f t="shared" si="52"/>
        <v>242.97180000000003</v>
      </c>
      <c r="F1127" s="4">
        <f t="shared" si="53"/>
        <v>13.371800000000036</v>
      </c>
      <c r="G1127" s="2">
        <v>2023</v>
      </c>
    </row>
    <row r="1128" spans="1:7" x14ac:dyDescent="0.2">
      <c r="A1128" s="20">
        <v>45138.765324074076</v>
      </c>
      <c r="B1128" s="2">
        <v>2.52</v>
      </c>
      <c r="C1128" s="2">
        <v>1.17</v>
      </c>
      <c r="D1128" s="4">
        <f t="shared" si="54"/>
        <v>2.9483999999999999</v>
      </c>
      <c r="E1128" s="4">
        <f t="shared" si="52"/>
        <v>242.98350000000002</v>
      </c>
      <c r="F1128" s="4">
        <f t="shared" si="53"/>
        <v>13.383500000000026</v>
      </c>
      <c r="G1128" s="2">
        <v>2023</v>
      </c>
    </row>
    <row r="1129" spans="1:7" x14ac:dyDescent="0.2">
      <c r="A1129" s="20">
        <v>45138.7656712963</v>
      </c>
      <c r="B1129" s="2">
        <v>2.5299999999999998</v>
      </c>
      <c r="C1129" s="2">
        <v>1.17</v>
      </c>
      <c r="D1129" s="4">
        <f t="shared" si="54"/>
        <v>2.9600999999999997</v>
      </c>
      <c r="E1129" s="4">
        <f t="shared" si="52"/>
        <v>242.99520000000004</v>
      </c>
      <c r="F1129" s="4">
        <f t="shared" si="53"/>
        <v>13.395200000000045</v>
      </c>
      <c r="G1129" s="2">
        <v>2023</v>
      </c>
    </row>
    <row r="1130" spans="1:7" x14ac:dyDescent="0.2">
      <c r="A1130" s="20">
        <v>45138.766018518516</v>
      </c>
      <c r="B1130" s="2">
        <v>2.54</v>
      </c>
      <c r="C1130" s="2">
        <v>1.17</v>
      </c>
      <c r="D1130" s="4">
        <f t="shared" si="54"/>
        <v>2.9718</v>
      </c>
      <c r="E1130" s="4">
        <f t="shared" si="52"/>
        <v>243.00690000000003</v>
      </c>
      <c r="F1130" s="4">
        <f t="shared" si="53"/>
        <v>13.406900000000036</v>
      </c>
      <c r="G1130" s="2">
        <v>2023</v>
      </c>
    </row>
    <row r="1131" spans="1:7" x14ac:dyDescent="0.2">
      <c r="A1131" s="20">
        <v>45138.766250000001</v>
      </c>
      <c r="B1131" s="2">
        <v>2.5499999999999998</v>
      </c>
      <c r="C1131" s="2">
        <v>1.17</v>
      </c>
      <c r="D1131" s="4">
        <f t="shared" si="54"/>
        <v>2.9834999999999998</v>
      </c>
      <c r="E1131" s="4">
        <f t="shared" si="52"/>
        <v>243.01860000000002</v>
      </c>
      <c r="F1131" s="4">
        <f t="shared" si="53"/>
        <v>13.418600000000026</v>
      </c>
      <c r="G1131" s="2">
        <v>2023</v>
      </c>
    </row>
    <row r="1132" spans="1:7" x14ac:dyDescent="0.2">
      <c r="A1132" s="20">
        <v>45138.766527777778</v>
      </c>
      <c r="B1132" s="2">
        <v>2.56</v>
      </c>
      <c r="C1132" s="2">
        <v>1.17</v>
      </c>
      <c r="D1132" s="4">
        <f t="shared" si="54"/>
        <v>2.9952000000000001</v>
      </c>
      <c r="E1132" s="4">
        <f t="shared" si="52"/>
        <v>243.03030000000004</v>
      </c>
      <c r="F1132" s="4">
        <f t="shared" si="53"/>
        <v>13.430300000000045</v>
      </c>
      <c r="G1132" s="2">
        <v>2023</v>
      </c>
    </row>
    <row r="1133" spans="1:7" x14ac:dyDescent="0.2">
      <c r="A1133" s="20">
        <v>45138.766759259262</v>
      </c>
      <c r="B1133" s="2">
        <v>2.57</v>
      </c>
      <c r="C1133" s="2">
        <v>1.17</v>
      </c>
      <c r="D1133" s="4">
        <f t="shared" si="54"/>
        <v>3.0068999999999995</v>
      </c>
      <c r="E1133" s="4">
        <f t="shared" si="52"/>
        <v>243.04200000000003</v>
      </c>
      <c r="F1133" s="4">
        <f t="shared" si="53"/>
        <v>13.442000000000036</v>
      </c>
      <c r="G1133" s="2">
        <v>2023</v>
      </c>
    </row>
    <row r="1134" spans="1:7" x14ac:dyDescent="0.2">
      <c r="A1134" s="20">
        <v>45138.767199074071</v>
      </c>
      <c r="B1134" s="2">
        <v>2.58</v>
      </c>
      <c r="C1134" s="2">
        <v>1.17</v>
      </c>
      <c r="D1134" s="4">
        <f t="shared" si="54"/>
        <v>3.0185999999999997</v>
      </c>
      <c r="E1134" s="4">
        <f t="shared" ref="E1134:E1197" si="55">D1134+E$875</f>
        <v>243.05370000000002</v>
      </c>
      <c r="F1134" s="4">
        <f t="shared" ref="F1134:F1197" si="56">E1134-229.6</f>
        <v>13.453700000000026</v>
      </c>
      <c r="G1134" s="2">
        <v>2023</v>
      </c>
    </row>
    <row r="1135" spans="1:7" x14ac:dyDescent="0.2">
      <c r="A1135" s="20">
        <v>45138.768449074072</v>
      </c>
      <c r="B1135" s="2">
        <v>2.59</v>
      </c>
      <c r="C1135" s="2">
        <v>1.17</v>
      </c>
      <c r="D1135" s="4">
        <f t="shared" si="54"/>
        <v>3.0302999999999995</v>
      </c>
      <c r="E1135" s="4">
        <f t="shared" si="55"/>
        <v>243.06540000000004</v>
      </c>
      <c r="F1135" s="4">
        <f t="shared" si="56"/>
        <v>13.465400000000045</v>
      </c>
      <c r="G1135" s="2">
        <v>2023</v>
      </c>
    </row>
    <row r="1136" spans="1:7" x14ac:dyDescent="0.2">
      <c r="A1136" s="20">
        <v>45138.771053240744</v>
      </c>
      <c r="B1136" s="2">
        <v>2.6</v>
      </c>
      <c r="C1136" s="2">
        <v>1.17</v>
      </c>
      <c r="D1136" s="4">
        <f t="shared" si="54"/>
        <v>3.0419999999999998</v>
      </c>
      <c r="E1136" s="4">
        <f t="shared" si="55"/>
        <v>243.07710000000003</v>
      </c>
      <c r="F1136" s="4">
        <f t="shared" si="56"/>
        <v>13.477100000000036</v>
      </c>
      <c r="G1136" s="2">
        <v>2023</v>
      </c>
    </row>
    <row r="1137" spans="1:7" x14ac:dyDescent="0.2">
      <c r="A1137" s="20">
        <v>45138.783784722225</v>
      </c>
      <c r="B1137" s="2">
        <v>2.61</v>
      </c>
      <c r="C1137" s="2">
        <v>1.17</v>
      </c>
      <c r="D1137" s="4">
        <f t="shared" si="54"/>
        <v>3.0536999999999996</v>
      </c>
      <c r="E1137" s="4">
        <f t="shared" si="55"/>
        <v>243.08880000000002</v>
      </c>
      <c r="F1137" s="4">
        <f t="shared" si="56"/>
        <v>13.488800000000026</v>
      </c>
      <c r="G1137" s="2">
        <v>2023</v>
      </c>
    </row>
    <row r="1138" spans="1:7" x14ac:dyDescent="0.2">
      <c r="A1138" s="20">
        <v>45148.222581018519</v>
      </c>
      <c r="B1138" s="2">
        <v>2.62</v>
      </c>
      <c r="C1138" s="2">
        <v>1.17</v>
      </c>
      <c r="D1138" s="4">
        <f t="shared" si="54"/>
        <v>3.0653999999999999</v>
      </c>
      <c r="E1138" s="4">
        <f t="shared" si="55"/>
        <v>243.10050000000004</v>
      </c>
      <c r="F1138" s="4">
        <f t="shared" si="56"/>
        <v>13.500500000000045</v>
      </c>
      <c r="G1138" s="2">
        <v>2023</v>
      </c>
    </row>
    <row r="1139" spans="1:7" x14ac:dyDescent="0.2">
      <c r="A1139" s="20">
        <v>45148.375416666669</v>
      </c>
      <c r="B1139" s="2">
        <v>2.63</v>
      </c>
      <c r="C1139" s="2">
        <v>1.17</v>
      </c>
      <c r="D1139" s="4">
        <f t="shared" si="54"/>
        <v>3.0770999999999997</v>
      </c>
      <c r="E1139" s="4">
        <f t="shared" si="55"/>
        <v>243.11220000000003</v>
      </c>
      <c r="F1139" s="4">
        <f t="shared" si="56"/>
        <v>13.512200000000036</v>
      </c>
      <c r="G1139" s="2">
        <v>2023</v>
      </c>
    </row>
    <row r="1140" spans="1:7" x14ac:dyDescent="0.2">
      <c r="A1140" s="20">
        <v>45148.376226851855</v>
      </c>
      <c r="B1140" s="2">
        <v>2.64</v>
      </c>
      <c r="C1140" s="2">
        <v>1.17</v>
      </c>
      <c r="D1140" s="4">
        <f t="shared" si="54"/>
        <v>3.0888</v>
      </c>
      <c r="E1140" s="4">
        <f t="shared" si="55"/>
        <v>243.12390000000002</v>
      </c>
      <c r="F1140" s="4">
        <f t="shared" si="56"/>
        <v>13.523900000000026</v>
      </c>
      <c r="G1140" s="2">
        <v>2023</v>
      </c>
    </row>
    <row r="1141" spans="1:7" x14ac:dyDescent="0.2">
      <c r="A1141" s="20">
        <v>45148.376481481479</v>
      </c>
      <c r="B1141" s="2">
        <v>2.65</v>
      </c>
      <c r="C1141" s="2">
        <v>1.17</v>
      </c>
      <c r="D1141" s="4">
        <f t="shared" si="54"/>
        <v>3.1004999999999998</v>
      </c>
      <c r="E1141" s="4">
        <f t="shared" si="55"/>
        <v>243.13560000000004</v>
      </c>
      <c r="F1141" s="4">
        <f t="shared" si="56"/>
        <v>13.535600000000045</v>
      </c>
      <c r="G1141" s="2">
        <v>2023</v>
      </c>
    </row>
    <row r="1142" spans="1:7" x14ac:dyDescent="0.2">
      <c r="A1142" s="20">
        <v>45148.377141203702</v>
      </c>
      <c r="B1142" s="2">
        <v>2.66</v>
      </c>
      <c r="C1142" s="2">
        <v>1.17</v>
      </c>
      <c r="D1142" s="4">
        <f t="shared" si="54"/>
        <v>3.1122000000000001</v>
      </c>
      <c r="E1142" s="4">
        <f t="shared" si="55"/>
        <v>243.14730000000003</v>
      </c>
      <c r="F1142" s="4">
        <f t="shared" si="56"/>
        <v>13.547300000000035</v>
      </c>
      <c r="G1142" s="2">
        <v>2023</v>
      </c>
    </row>
    <row r="1143" spans="1:7" x14ac:dyDescent="0.2">
      <c r="A1143" s="20">
        <v>45148.377546296295</v>
      </c>
      <c r="B1143" s="2">
        <v>2.67</v>
      </c>
      <c r="C1143" s="2">
        <v>1.17</v>
      </c>
      <c r="D1143" s="4">
        <f t="shared" si="54"/>
        <v>3.1238999999999999</v>
      </c>
      <c r="E1143" s="4">
        <f t="shared" si="55"/>
        <v>243.15900000000002</v>
      </c>
      <c r="F1143" s="4">
        <f t="shared" si="56"/>
        <v>13.559000000000026</v>
      </c>
      <c r="G1143" s="2">
        <v>2023</v>
      </c>
    </row>
    <row r="1144" spans="1:7" x14ac:dyDescent="0.2">
      <c r="A1144" s="20">
        <v>45148.377939814818</v>
      </c>
      <c r="B1144" s="2">
        <v>2.68</v>
      </c>
      <c r="C1144" s="2">
        <v>1.17</v>
      </c>
      <c r="D1144" s="4">
        <f t="shared" si="54"/>
        <v>3.1356000000000002</v>
      </c>
      <c r="E1144" s="4">
        <f t="shared" si="55"/>
        <v>243.17070000000004</v>
      </c>
      <c r="F1144" s="4">
        <f t="shared" si="56"/>
        <v>13.570700000000045</v>
      </c>
      <c r="G1144" s="2">
        <v>2023</v>
      </c>
    </row>
    <row r="1145" spans="1:7" x14ac:dyDescent="0.2">
      <c r="A1145" s="20">
        <v>45148.378263888888</v>
      </c>
      <c r="B1145" s="2">
        <v>2.69</v>
      </c>
      <c r="C1145" s="2">
        <v>1.17</v>
      </c>
      <c r="D1145" s="4">
        <f t="shared" si="54"/>
        <v>3.1472999999999995</v>
      </c>
      <c r="E1145" s="4">
        <f t="shared" si="55"/>
        <v>243.18240000000003</v>
      </c>
      <c r="F1145" s="4">
        <f t="shared" si="56"/>
        <v>13.582400000000035</v>
      </c>
      <c r="G1145" s="2">
        <v>2023</v>
      </c>
    </row>
    <row r="1146" spans="1:7" x14ac:dyDescent="0.2">
      <c r="A1146" s="20">
        <v>45148.378680555557</v>
      </c>
      <c r="B1146" s="2">
        <v>2.7</v>
      </c>
      <c r="C1146" s="2">
        <v>1.17</v>
      </c>
      <c r="D1146" s="4">
        <f t="shared" si="54"/>
        <v>3.1589999999999998</v>
      </c>
      <c r="E1146" s="4">
        <f t="shared" si="55"/>
        <v>243.19410000000002</v>
      </c>
      <c r="F1146" s="4">
        <f t="shared" si="56"/>
        <v>13.594100000000026</v>
      </c>
      <c r="G1146" s="2">
        <v>2023</v>
      </c>
    </row>
    <row r="1147" spans="1:7" x14ac:dyDescent="0.2">
      <c r="A1147" s="20">
        <v>45148.379212962966</v>
      </c>
      <c r="B1147" s="2">
        <v>2.71</v>
      </c>
      <c r="C1147" s="2">
        <v>1.17</v>
      </c>
      <c r="D1147" s="4">
        <f t="shared" si="54"/>
        <v>3.1706999999999996</v>
      </c>
      <c r="E1147" s="4">
        <f t="shared" si="55"/>
        <v>243.20580000000004</v>
      </c>
      <c r="F1147" s="4">
        <f t="shared" si="56"/>
        <v>13.605800000000045</v>
      </c>
      <c r="G1147" s="2">
        <v>2023</v>
      </c>
    </row>
    <row r="1148" spans="1:7" x14ac:dyDescent="0.2">
      <c r="A1148" s="20">
        <v>45148.380486111113</v>
      </c>
      <c r="B1148" s="2">
        <v>2.72</v>
      </c>
      <c r="C1148" s="2">
        <v>1.17</v>
      </c>
      <c r="D1148" s="4">
        <f t="shared" si="54"/>
        <v>3.1823999999999999</v>
      </c>
      <c r="E1148" s="4">
        <f t="shared" si="55"/>
        <v>243.21750000000003</v>
      </c>
      <c r="F1148" s="4">
        <f t="shared" si="56"/>
        <v>13.617500000000035</v>
      </c>
      <c r="G1148" s="2">
        <v>2023</v>
      </c>
    </row>
    <row r="1149" spans="1:7" x14ac:dyDescent="0.2">
      <c r="A1149" s="20">
        <v>45148.381805555553</v>
      </c>
      <c r="B1149" s="2">
        <v>2.73</v>
      </c>
      <c r="C1149" s="2">
        <v>1.17</v>
      </c>
      <c r="D1149" s="4">
        <f t="shared" si="54"/>
        <v>3.1940999999999997</v>
      </c>
      <c r="E1149" s="4">
        <f t="shared" si="55"/>
        <v>243.22920000000002</v>
      </c>
      <c r="F1149" s="4">
        <f t="shared" si="56"/>
        <v>13.629200000000026</v>
      </c>
      <c r="G1149" s="2">
        <v>2023</v>
      </c>
    </row>
    <row r="1150" spans="1:7" x14ac:dyDescent="0.2">
      <c r="A1150" s="20">
        <v>45148.3827662037</v>
      </c>
      <c r="B1150" s="2">
        <v>2.74</v>
      </c>
      <c r="C1150" s="2">
        <v>1.17</v>
      </c>
      <c r="D1150" s="4">
        <f t="shared" si="54"/>
        <v>3.2058</v>
      </c>
      <c r="E1150" s="4">
        <f t="shared" si="55"/>
        <v>243.24090000000004</v>
      </c>
      <c r="F1150" s="4">
        <f t="shared" si="56"/>
        <v>13.640900000000045</v>
      </c>
      <c r="G1150" s="2">
        <v>2023</v>
      </c>
    </row>
    <row r="1151" spans="1:7" x14ac:dyDescent="0.2">
      <c r="A1151" s="20">
        <v>45148.383981481478</v>
      </c>
      <c r="B1151" s="2">
        <v>2.75</v>
      </c>
      <c r="C1151" s="2">
        <v>1.17</v>
      </c>
      <c r="D1151" s="4">
        <f t="shared" si="54"/>
        <v>3.2174999999999998</v>
      </c>
      <c r="E1151" s="4">
        <f t="shared" si="55"/>
        <v>243.25260000000003</v>
      </c>
      <c r="F1151" s="4">
        <f t="shared" si="56"/>
        <v>13.652600000000035</v>
      </c>
      <c r="G1151" s="2">
        <v>2023</v>
      </c>
    </row>
    <row r="1152" spans="1:7" x14ac:dyDescent="0.2">
      <c r="A1152" s="20">
        <v>45148.385462962964</v>
      </c>
      <c r="B1152" s="2">
        <v>2.76</v>
      </c>
      <c r="C1152" s="2">
        <v>1.17</v>
      </c>
      <c r="D1152" s="4">
        <f t="shared" si="54"/>
        <v>3.2291999999999996</v>
      </c>
      <c r="E1152" s="4">
        <f t="shared" si="55"/>
        <v>243.26430000000002</v>
      </c>
      <c r="F1152" s="4">
        <f t="shared" si="56"/>
        <v>13.664300000000026</v>
      </c>
      <c r="G1152" s="2">
        <v>2023</v>
      </c>
    </row>
    <row r="1153" spans="1:7" x14ac:dyDescent="0.2">
      <c r="A1153" s="20">
        <v>45148.387002314812</v>
      </c>
      <c r="B1153" s="2">
        <v>2.77</v>
      </c>
      <c r="C1153" s="2">
        <v>1.17</v>
      </c>
      <c r="D1153" s="4">
        <f t="shared" si="54"/>
        <v>3.2408999999999999</v>
      </c>
      <c r="E1153" s="4">
        <f t="shared" si="55"/>
        <v>243.27600000000004</v>
      </c>
      <c r="F1153" s="4">
        <f t="shared" si="56"/>
        <v>13.676000000000045</v>
      </c>
      <c r="G1153" s="2">
        <v>2023</v>
      </c>
    </row>
    <row r="1154" spans="1:7" x14ac:dyDescent="0.2">
      <c r="A1154" s="20">
        <v>45148.387997685182</v>
      </c>
      <c r="B1154" s="2">
        <v>2.78</v>
      </c>
      <c r="C1154" s="2">
        <v>1.17</v>
      </c>
      <c r="D1154" s="4">
        <f t="shared" si="54"/>
        <v>3.2525999999999997</v>
      </c>
      <c r="E1154" s="4">
        <f t="shared" si="55"/>
        <v>243.28770000000003</v>
      </c>
      <c r="F1154" s="4">
        <f t="shared" si="56"/>
        <v>13.687700000000035</v>
      </c>
      <c r="G1154" s="2">
        <v>2023</v>
      </c>
    </row>
    <row r="1155" spans="1:7" x14ac:dyDescent="0.2">
      <c r="A1155" s="20">
        <v>45148.388877314814</v>
      </c>
      <c r="B1155" s="2">
        <v>2.79</v>
      </c>
      <c r="C1155" s="2">
        <v>1.17</v>
      </c>
      <c r="D1155" s="4">
        <f t="shared" si="54"/>
        <v>3.2643</v>
      </c>
      <c r="E1155" s="4">
        <f t="shared" si="55"/>
        <v>243.29940000000002</v>
      </c>
      <c r="F1155" s="4">
        <f t="shared" si="56"/>
        <v>13.699400000000026</v>
      </c>
      <c r="G1155" s="2">
        <v>2023</v>
      </c>
    </row>
    <row r="1156" spans="1:7" x14ac:dyDescent="0.2">
      <c r="A1156" s="20">
        <v>45148.389687499999</v>
      </c>
      <c r="B1156" s="2">
        <v>2.8</v>
      </c>
      <c r="C1156" s="2">
        <v>1.17</v>
      </c>
      <c r="D1156" s="4">
        <f t="shared" si="54"/>
        <v>3.2759999999999998</v>
      </c>
      <c r="E1156" s="4">
        <f t="shared" si="55"/>
        <v>243.31110000000004</v>
      </c>
      <c r="F1156" s="4">
        <f t="shared" si="56"/>
        <v>13.711100000000044</v>
      </c>
      <c r="G1156" s="2">
        <v>2023</v>
      </c>
    </row>
    <row r="1157" spans="1:7" x14ac:dyDescent="0.2">
      <c r="A1157" s="20">
        <v>45148.391631944447</v>
      </c>
      <c r="B1157" s="2">
        <v>2.81</v>
      </c>
      <c r="C1157" s="2">
        <v>1.17</v>
      </c>
      <c r="D1157" s="4">
        <f t="shared" si="54"/>
        <v>3.2877000000000001</v>
      </c>
      <c r="E1157" s="4">
        <f t="shared" si="55"/>
        <v>243.32280000000003</v>
      </c>
      <c r="F1157" s="4">
        <f t="shared" si="56"/>
        <v>13.722800000000035</v>
      </c>
      <c r="G1157" s="2">
        <v>2023</v>
      </c>
    </row>
    <row r="1158" spans="1:7" x14ac:dyDescent="0.2">
      <c r="A1158" s="20">
        <v>45148.393564814818</v>
      </c>
      <c r="B1158" s="2">
        <v>2.82</v>
      </c>
      <c r="C1158" s="2">
        <v>1.17</v>
      </c>
      <c r="D1158" s="4">
        <f t="shared" si="54"/>
        <v>3.2993999999999994</v>
      </c>
      <c r="E1158" s="4">
        <f t="shared" si="55"/>
        <v>243.33450000000002</v>
      </c>
      <c r="F1158" s="4">
        <f t="shared" si="56"/>
        <v>13.734500000000025</v>
      </c>
      <c r="G1158" s="2">
        <v>2023</v>
      </c>
    </row>
    <row r="1159" spans="1:7" x14ac:dyDescent="0.2">
      <c r="A1159" s="20">
        <v>45148.396782407406</v>
      </c>
      <c r="B1159" s="2">
        <v>2.83</v>
      </c>
      <c r="C1159" s="2">
        <v>1.17</v>
      </c>
      <c r="D1159" s="4">
        <f t="shared" si="54"/>
        <v>3.3110999999999997</v>
      </c>
      <c r="E1159" s="4">
        <f t="shared" si="55"/>
        <v>243.34620000000004</v>
      </c>
      <c r="F1159" s="4">
        <f t="shared" si="56"/>
        <v>13.746200000000044</v>
      </c>
      <c r="G1159" s="2">
        <v>2023</v>
      </c>
    </row>
    <row r="1160" spans="1:7" x14ac:dyDescent="0.2">
      <c r="A1160" s="20">
        <v>45148.401944444442</v>
      </c>
      <c r="B1160" s="2">
        <v>2.84</v>
      </c>
      <c r="C1160" s="2">
        <v>1.17</v>
      </c>
      <c r="D1160" s="4">
        <f t="shared" si="54"/>
        <v>3.3227999999999995</v>
      </c>
      <c r="E1160" s="4">
        <f t="shared" si="55"/>
        <v>243.35790000000003</v>
      </c>
      <c r="F1160" s="4">
        <f t="shared" si="56"/>
        <v>13.757900000000035</v>
      </c>
      <c r="G1160" s="2">
        <v>2023</v>
      </c>
    </row>
    <row r="1161" spans="1:7" x14ac:dyDescent="0.2">
      <c r="A1161" s="20">
        <v>45148.405162037037</v>
      </c>
      <c r="B1161" s="2">
        <v>2.85</v>
      </c>
      <c r="C1161" s="2">
        <v>1.17</v>
      </c>
      <c r="D1161" s="4">
        <f t="shared" si="54"/>
        <v>3.3344999999999998</v>
      </c>
      <c r="E1161" s="4">
        <f t="shared" si="55"/>
        <v>243.36960000000002</v>
      </c>
      <c r="F1161" s="4">
        <f t="shared" si="56"/>
        <v>13.769600000000025</v>
      </c>
      <c r="G1161" s="2">
        <v>2023</v>
      </c>
    </row>
    <row r="1162" spans="1:7" x14ac:dyDescent="0.2">
      <c r="A1162" s="20">
        <v>45148.40797453704</v>
      </c>
      <c r="B1162" s="2">
        <v>2.86</v>
      </c>
      <c r="C1162" s="2">
        <v>1.17</v>
      </c>
      <c r="D1162" s="4">
        <f t="shared" si="54"/>
        <v>3.3461999999999996</v>
      </c>
      <c r="E1162" s="4">
        <f t="shared" si="55"/>
        <v>243.38130000000004</v>
      </c>
      <c r="F1162" s="4">
        <f t="shared" si="56"/>
        <v>13.781300000000044</v>
      </c>
      <c r="G1162" s="2">
        <v>2023</v>
      </c>
    </row>
    <row r="1163" spans="1:7" x14ac:dyDescent="0.2">
      <c r="A1163" s="20">
        <v>45148.434351851851</v>
      </c>
      <c r="B1163" s="2">
        <v>2.87</v>
      </c>
      <c r="C1163" s="2">
        <v>1.17</v>
      </c>
      <c r="D1163" s="4">
        <f t="shared" si="54"/>
        <v>3.3578999999999999</v>
      </c>
      <c r="E1163" s="4">
        <f t="shared" si="55"/>
        <v>243.39300000000003</v>
      </c>
      <c r="F1163" s="4">
        <f t="shared" si="56"/>
        <v>13.793000000000035</v>
      </c>
      <c r="G1163" s="2">
        <v>2023</v>
      </c>
    </row>
    <row r="1164" spans="1:7" x14ac:dyDescent="0.2">
      <c r="A1164" s="20">
        <v>45148.445856481485</v>
      </c>
      <c r="B1164" s="2">
        <v>2.88</v>
      </c>
      <c r="C1164" s="2">
        <v>1.17</v>
      </c>
      <c r="D1164" s="4">
        <f t="shared" si="54"/>
        <v>3.3695999999999997</v>
      </c>
      <c r="E1164" s="4">
        <f t="shared" si="55"/>
        <v>243.40470000000002</v>
      </c>
      <c r="F1164" s="4">
        <f t="shared" si="56"/>
        <v>13.804700000000025</v>
      </c>
      <c r="G1164" s="2">
        <v>2023</v>
      </c>
    </row>
    <row r="1165" spans="1:7" x14ac:dyDescent="0.2">
      <c r="A1165" s="20">
        <v>45148.525312500002</v>
      </c>
      <c r="B1165" s="2">
        <v>2.89</v>
      </c>
      <c r="C1165" s="2">
        <v>1.17</v>
      </c>
      <c r="D1165" s="4">
        <f t="shared" si="54"/>
        <v>3.3813</v>
      </c>
      <c r="E1165" s="4">
        <f t="shared" si="55"/>
        <v>243.41640000000004</v>
      </c>
      <c r="F1165" s="4">
        <f t="shared" si="56"/>
        <v>13.816400000000044</v>
      </c>
      <c r="G1165" s="2">
        <v>2023</v>
      </c>
    </row>
    <row r="1166" spans="1:7" x14ac:dyDescent="0.2">
      <c r="A1166" s="20">
        <v>45148.525937500002</v>
      </c>
      <c r="B1166" s="2">
        <v>2.9</v>
      </c>
      <c r="C1166" s="2">
        <v>1.17</v>
      </c>
      <c r="D1166" s="4">
        <f t="shared" si="54"/>
        <v>3.3929999999999998</v>
      </c>
      <c r="E1166" s="4">
        <f t="shared" si="55"/>
        <v>243.42810000000003</v>
      </c>
      <c r="F1166" s="4">
        <f t="shared" si="56"/>
        <v>13.828100000000035</v>
      </c>
      <c r="G1166" s="2">
        <v>2023</v>
      </c>
    </row>
    <row r="1167" spans="1:7" x14ac:dyDescent="0.2">
      <c r="A1167" s="20">
        <v>45148.527268518519</v>
      </c>
      <c r="B1167" s="2">
        <v>2.91</v>
      </c>
      <c r="C1167" s="2">
        <v>1.17</v>
      </c>
      <c r="D1167" s="4">
        <f t="shared" si="54"/>
        <v>3.4047000000000001</v>
      </c>
      <c r="E1167" s="4">
        <f t="shared" si="55"/>
        <v>243.43980000000002</v>
      </c>
      <c r="F1167" s="4">
        <f t="shared" si="56"/>
        <v>13.839800000000025</v>
      </c>
      <c r="G1167" s="2">
        <v>2023</v>
      </c>
    </row>
    <row r="1168" spans="1:7" x14ac:dyDescent="0.2">
      <c r="A1168" s="20">
        <v>45148.538703703707</v>
      </c>
      <c r="B1168" s="2">
        <v>2.92</v>
      </c>
      <c r="C1168" s="2">
        <v>1.17</v>
      </c>
      <c r="D1168" s="4">
        <f t="shared" si="54"/>
        <v>3.4163999999999999</v>
      </c>
      <c r="E1168" s="4">
        <f t="shared" si="55"/>
        <v>243.45150000000004</v>
      </c>
      <c r="F1168" s="4">
        <f t="shared" si="56"/>
        <v>13.851500000000044</v>
      </c>
      <c r="G1168" s="2">
        <v>2023</v>
      </c>
    </row>
    <row r="1169" spans="1:7" x14ac:dyDescent="0.2">
      <c r="A1169" s="20">
        <v>45148.568333333336</v>
      </c>
      <c r="B1169" s="2">
        <v>2.93</v>
      </c>
      <c r="C1169" s="2">
        <v>1.17</v>
      </c>
      <c r="D1169" s="4">
        <f t="shared" si="54"/>
        <v>3.4281000000000001</v>
      </c>
      <c r="E1169" s="4">
        <f t="shared" si="55"/>
        <v>243.46320000000003</v>
      </c>
      <c r="F1169" s="4">
        <f t="shared" si="56"/>
        <v>13.863200000000035</v>
      </c>
      <c r="G1169" s="2">
        <v>2023</v>
      </c>
    </row>
    <row r="1170" spans="1:7" x14ac:dyDescent="0.2">
      <c r="A1170" s="20">
        <v>45148.58697916667</v>
      </c>
      <c r="B1170" s="2">
        <v>2.94</v>
      </c>
      <c r="C1170" s="2">
        <v>1.17</v>
      </c>
      <c r="D1170" s="4">
        <f t="shared" si="54"/>
        <v>3.4397999999999995</v>
      </c>
      <c r="E1170" s="4">
        <f t="shared" si="55"/>
        <v>243.47490000000002</v>
      </c>
      <c r="F1170" s="4">
        <f t="shared" si="56"/>
        <v>13.874900000000025</v>
      </c>
      <c r="G1170" s="2">
        <v>2023</v>
      </c>
    </row>
    <row r="1171" spans="1:7" x14ac:dyDescent="0.2">
      <c r="A1171" s="20">
        <v>45148.588993055557</v>
      </c>
      <c r="B1171" s="2">
        <v>2.95</v>
      </c>
      <c r="C1171" s="2">
        <v>1.17</v>
      </c>
      <c r="D1171" s="4">
        <f t="shared" si="54"/>
        <v>3.4514999999999998</v>
      </c>
      <c r="E1171" s="4">
        <f t="shared" si="55"/>
        <v>243.48660000000004</v>
      </c>
      <c r="F1171" s="4">
        <f t="shared" si="56"/>
        <v>13.886600000000044</v>
      </c>
      <c r="G1171" s="2">
        <v>2023</v>
      </c>
    </row>
    <row r="1172" spans="1:7" x14ac:dyDescent="0.2">
      <c r="A1172" s="20">
        <v>45148.589282407411</v>
      </c>
      <c r="B1172" s="2">
        <v>2.96</v>
      </c>
      <c r="C1172" s="2">
        <v>1.17</v>
      </c>
      <c r="D1172" s="4">
        <f t="shared" si="54"/>
        <v>3.4631999999999996</v>
      </c>
      <c r="E1172" s="4">
        <f t="shared" si="55"/>
        <v>243.49830000000003</v>
      </c>
      <c r="F1172" s="4">
        <f t="shared" si="56"/>
        <v>13.898300000000035</v>
      </c>
      <c r="G1172" s="2">
        <v>2023</v>
      </c>
    </row>
    <row r="1173" spans="1:7" x14ac:dyDescent="0.2">
      <c r="A1173" s="20">
        <v>45148.589641203704</v>
      </c>
      <c r="B1173" s="2">
        <v>2.97</v>
      </c>
      <c r="C1173" s="2">
        <v>1.17</v>
      </c>
      <c r="D1173" s="4">
        <f t="shared" si="54"/>
        <v>3.4748999999999999</v>
      </c>
      <c r="E1173" s="4">
        <f t="shared" si="55"/>
        <v>243.51000000000002</v>
      </c>
      <c r="F1173" s="4">
        <f t="shared" si="56"/>
        <v>13.910000000000025</v>
      </c>
      <c r="G1173" s="2">
        <v>2023</v>
      </c>
    </row>
    <row r="1174" spans="1:7" x14ac:dyDescent="0.2">
      <c r="A1174" s="20">
        <v>45148.590567129628</v>
      </c>
      <c r="B1174" s="2">
        <v>2.98</v>
      </c>
      <c r="C1174" s="2">
        <v>1.17</v>
      </c>
      <c r="D1174" s="4">
        <f t="shared" si="54"/>
        <v>3.4865999999999997</v>
      </c>
      <c r="E1174" s="4">
        <f t="shared" si="55"/>
        <v>243.52170000000004</v>
      </c>
      <c r="F1174" s="4">
        <f t="shared" si="56"/>
        <v>13.921700000000044</v>
      </c>
      <c r="G1174" s="2">
        <v>2023</v>
      </c>
    </row>
    <row r="1175" spans="1:7" x14ac:dyDescent="0.2">
      <c r="A1175" s="20">
        <v>45148.599305555559</v>
      </c>
      <c r="B1175" s="2">
        <v>2.99</v>
      </c>
      <c r="C1175" s="2">
        <v>1.17</v>
      </c>
      <c r="D1175" s="4">
        <f t="shared" si="54"/>
        <v>3.4983</v>
      </c>
      <c r="E1175" s="4">
        <f t="shared" si="55"/>
        <v>243.53340000000003</v>
      </c>
      <c r="F1175" s="4">
        <f t="shared" si="56"/>
        <v>13.933400000000034</v>
      </c>
      <c r="G1175" s="2">
        <v>2023</v>
      </c>
    </row>
    <row r="1176" spans="1:7" x14ac:dyDescent="0.2">
      <c r="A1176" s="20">
        <v>45148.625</v>
      </c>
      <c r="B1176" s="2">
        <v>3</v>
      </c>
      <c r="C1176" s="2">
        <v>1.17</v>
      </c>
      <c r="D1176" s="4">
        <f t="shared" si="54"/>
        <v>3.51</v>
      </c>
      <c r="E1176" s="4">
        <f t="shared" si="55"/>
        <v>243.54510000000002</v>
      </c>
      <c r="F1176" s="4">
        <f t="shared" si="56"/>
        <v>13.945100000000025</v>
      </c>
      <c r="G1176" s="2">
        <v>2023</v>
      </c>
    </row>
    <row r="1177" spans="1:7" x14ac:dyDescent="0.2">
      <c r="A1177" s="20">
        <v>45148.627858796295</v>
      </c>
      <c r="B1177" s="2">
        <v>3.01</v>
      </c>
      <c r="C1177" s="2">
        <v>1.17</v>
      </c>
      <c r="D1177" s="4">
        <f t="shared" si="54"/>
        <v>3.5216999999999996</v>
      </c>
      <c r="E1177" s="4">
        <f t="shared" si="55"/>
        <v>243.55680000000004</v>
      </c>
      <c r="F1177" s="4">
        <f t="shared" si="56"/>
        <v>13.956800000000044</v>
      </c>
      <c r="G1177" s="2">
        <v>2023</v>
      </c>
    </row>
    <row r="1178" spans="1:7" x14ac:dyDescent="0.2">
      <c r="A1178" s="20">
        <v>45149.777372685188</v>
      </c>
      <c r="B1178" s="2">
        <v>3.02</v>
      </c>
      <c r="C1178" s="2">
        <v>1.17</v>
      </c>
      <c r="D1178" s="4">
        <f t="shared" si="54"/>
        <v>3.5333999999999999</v>
      </c>
      <c r="E1178" s="4">
        <f t="shared" si="55"/>
        <v>243.56850000000003</v>
      </c>
      <c r="F1178" s="4">
        <f t="shared" si="56"/>
        <v>13.968500000000034</v>
      </c>
      <c r="G1178" s="2">
        <v>2023</v>
      </c>
    </row>
    <row r="1179" spans="1:7" x14ac:dyDescent="0.2">
      <c r="A1179" s="20">
        <v>45149.778067129628</v>
      </c>
      <c r="B1179" s="2">
        <v>3.03</v>
      </c>
      <c r="C1179" s="2">
        <v>1.17</v>
      </c>
      <c r="D1179" s="4">
        <f t="shared" si="54"/>
        <v>3.5450999999999997</v>
      </c>
      <c r="E1179" s="4">
        <f t="shared" si="55"/>
        <v>243.58020000000002</v>
      </c>
      <c r="F1179" s="4">
        <f t="shared" si="56"/>
        <v>13.980200000000025</v>
      </c>
      <c r="G1179" s="2">
        <v>2023</v>
      </c>
    </row>
    <row r="1180" spans="1:7" x14ac:dyDescent="0.2">
      <c r="A1180" s="20">
        <v>45149.778773148151</v>
      </c>
      <c r="B1180" s="2">
        <v>3.04</v>
      </c>
      <c r="C1180" s="2">
        <v>1.17</v>
      </c>
      <c r="D1180" s="4">
        <f t="shared" si="54"/>
        <v>3.5568</v>
      </c>
      <c r="E1180" s="4">
        <f t="shared" si="55"/>
        <v>243.59190000000004</v>
      </c>
      <c r="F1180" s="4">
        <f t="shared" si="56"/>
        <v>13.991900000000044</v>
      </c>
      <c r="G1180" s="2">
        <v>2023</v>
      </c>
    </row>
    <row r="1181" spans="1:7" x14ac:dyDescent="0.2">
      <c r="A1181" s="20">
        <v>45149.780682870369</v>
      </c>
      <c r="B1181" s="2">
        <v>3.05</v>
      </c>
      <c r="C1181" s="2">
        <v>1.17</v>
      </c>
      <c r="D1181" s="4">
        <f t="shared" si="54"/>
        <v>3.5684999999999998</v>
      </c>
      <c r="E1181" s="4">
        <f t="shared" si="55"/>
        <v>243.60360000000003</v>
      </c>
      <c r="F1181" s="4">
        <f t="shared" si="56"/>
        <v>14.003600000000034</v>
      </c>
      <c r="G1181" s="2">
        <v>2023</v>
      </c>
    </row>
    <row r="1182" spans="1:7" x14ac:dyDescent="0.2">
      <c r="A1182" s="20">
        <v>45149.786192129628</v>
      </c>
      <c r="B1182" s="2">
        <v>3.06</v>
      </c>
      <c r="C1182" s="2">
        <v>1.17</v>
      </c>
      <c r="D1182" s="4">
        <f t="shared" si="54"/>
        <v>3.5802</v>
      </c>
      <c r="E1182" s="4">
        <f t="shared" si="55"/>
        <v>243.61530000000002</v>
      </c>
      <c r="F1182" s="4">
        <f t="shared" si="56"/>
        <v>14.015300000000025</v>
      </c>
      <c r="G1182" s="2">
        <v>2023</v>
      </c>
    </row>
    <row r="1183" spans="1:7" x14ac:dyDescent="0.2">
      <c r="A1183" s="20">
        <v>45149.81554398148</v>
      </c>
      <c r="B1183" s="2">
        <v>3.07</v>
      </c>
      <c r="C1183" s="2">
        <v>1.17</v>
      </c>
      <c r="D1183" s="4">
        <f t="shared" ref="D1183:D1246" si="57">B1183*C1183</f>
        <v>3.5918999999999994</v>
      </c>
      <c r="E1183" s="4">
        <f t="shared" si="55"/>
        <v>243.62700000000004</v>
      </c>
      <c r="F1183" s="4">
        <f t="shared" si="56"/>
        <v>14.027000000000044</v>
      </c>
      <c r="G1183" s="2">
        <v>2023</v>
      </c>
    </row>
    <row r="1184" spans="1:7" x14ac:dyDescent="0.2">
      <c r="A1184" s="20">
        <v>45151.721539351849</v>
      </c>
      <c r="B1184" s="2">
        <v>3.08</v>
      </c>
      <c r="C1184" s="2">
        <v>1.17</v>
      </c>
      <c r="D1184" s="4">
        <f t="shared" si="57"/>
        <v>3.6035999999999997</v>
      </c>
      <c r="E1184" s="4">
        <f t="shared" si="55"/>
        <v>243.63870000000003</v>
      </c>
      <c r="F1184" s="4">
        <f t="shared" si="56"/>
        <v>14.038700000000034</v>
      </c>
      <c r="G1184" s="2">
        <v>2023</v>
      </c>
    </row>
    <row r="1185" spans="1:7" x14ac:dyDescent="0.2">
      <c r="A1185" s="20">
        <v>45151.726145833331</v>
      </c>
      <c r="B1185" s="2">
        <v>3.09</v>
      </c>
      <c r="C1185" s="2">
        <v>1.17</v>
      </c>
      <c r="D1185" s="4">
        <f t="shared" si="57"/>
        <v>3.6152999999999995</v>
      </c>
      <c r="E1185" s="4">
        <f t="shared" si="55"/>
        <v>243.65040000000002</v>
      </c>
      <c r="F1185" s="4">
        <f t="shared" si="56"/>
        <v>14.050400000000025</v>
      </c>
      <c r="G1185" s="2">
        <v>2023</v>
      </c>
    </row>
    <row r="1186" spans="1:7" x14ac:dyDescent="0.2">
      <c r="A1186" s="20">
        <v>45153.652731481481</v>
      </c>
      <c r="B1186" s="2">
        <v>3.1</v>
      </c>
      <c r="C1186" s="2">
        <v>1.17</v>
      </c>
      <c r="D1186" s="4">
        <f t="shared" si="57"/>
        <v>3.6269999999999998</v>
      </c>
      <c r="E1186" s="4">
        <f t="shared" si="55"/>
        <v>243.66210000000004</v>
      </c>
      <c r="F1186" s="4">
        <f t="shared" si="56"/>
        <v>14.062100000000044</v>
      </c>
      <c r="G1186" s="2">
        <v>2023</v>
      </c>
    </row>
    <row r="1187" spans="1:7" x14ac:dyDescent="0.2">
      <c r="A1187" s="20">
        <v>45154.110300925924</v>
      </c>
      <c r="B1187" s="2">
        <v>3.11</v>
      </c>
      <c r="C1187" s="2">
        <v>1.17</v>
      </c>
      <c r="D1187" s="4">
        <f t="shared" si="57"/>
        <v>3.6386999999999996</v>
      </c>
      <c r="E1187" s="4">
        <f t="shared" si="55"/>
        <v>243.67380000000003</v>
      </c>
      <c r="F1187" s="4">
        <f t="shared" si="56"/>
        <v>14.073800000000034</v>
      </c>
      <c r="G1187" s="2">
        <v>2023</v>
      </c>
    </row>
    <row r="1188" spans="1:7" x14ac:dyDescent="0.2">
      <c r="A1188" s="20">
        <v>45154.116539351853</v>
      </c>
      <c r="B1188" s="2">
        <v>3.12</v>
      </c>
      <c r="C1188" s="2">
        <v>1.17</v>
      </c>
      <c r="D1188" s="4">
        <f t="shared" si="57"/>
        <v>3.6503999999999999</v>
      </c>
      <c r="E1188" s="4">
        <f t="shared" si="55"/>
        <v>243.68550000000002</v>
      </c>
      <c r="F1188" s="4">
        <f t="shared" si="56"/>
        <v>14.085500000000025</v>
      </c>
      <c r="G1188" s="2">
        <v>2023</v>
      </c>
    </row>
    <row r="1189" spans="1:7" x14ac:dyDescent="0.2">
      <c r="A1189" s="20">
        <v>45154.121030092596</v>
      </c>
      <c r="B1189" s="2">
        <v>3.13</v>
      </c>
      <c r="C1189" s="2">
        <v>1.17</v>
      </c>
      <c r="D1189" s="4">
        <f t="shared" si="57"/>
        <v>3.6620999999999997</v>
      </c>
      <c r="E1189" s="4">
        <f t="shared" si="55"/>
        <v>243.69720000000004</v>
      </c>
      <c r="F1189" s="4">
        <f t="shared" si="56"/>
        <v>14.097200000000043</v>
      </c>
      <c r="G1189" s="2">
        <v>2023</v>
      </c>
    </row>
    <row r="1190" spans="1:7" x14ac:dyDescent="0.2">
      <c r="A1190" s="20">
        <v>45154.703113425923</v>
      </c>
      <c r="B1190" s="2">
        <v>3.14</v>
      </c>
      <c r="C1190" s="2">
        <v>1.17</v>
      </c>
      <c r="D1190" s="4">
        <f t="shared" si="57"/>
        <v>3.6738</v>
      </c>
      <c r="E1190" s="4">
        <f t="shared" si="55"/>
        <v>243.70890000000003</v>
      </c>
      <c r="F1190" s="4">
        <f t="shared" si="56"/>
        <v>14.108900000000034</v>
      </c>
      <c r="G1190" s="2">
        <v>2023</v>
      </c>
    </row>
    <row r="1191" spans="1:7" x14ac:dyDescent="0.2">
      <c r="A1191" s="20">
        <v>45154.704918981479</v>
      </c>
      <c r="B1191" s="2">
        <v>3.15</v>
      </c>
      <c r="C1191" s="2">
        <v>1.17</v>
      </c>
      <c r="D1191" s="4">
        <f t="shared" si="57"/>
        <v>3.6854999999999998</v>
      </c>
      <c r="E1191" s="4">
        <f t="shared" si="55"/>
        <v>243.72060000000002</v>
      </c>
      <c r="F1191" s="4">
        <f t="shared" si="56"/>
        <v>14.120600000000024</v>
      </c>
      <c r="G1191" s="2">
        <v>2023</v>
      </c>
    </row>
    <row r="1192" spans="1:7" x14ac:dyDescent="0.2">
      <c r="A1192" s="20">
        <v>45154.706053240741</v>
      </c>
      <c r="B1192" s="2">
        <v>3.16</v>
      </c>
      <c r="C1192" s="2">
        <v>1.17</v>
      </c>
      <c r="D1192" s="4">
        <f t="shared" si="57"/>
        <v>3.6972</v>
      </c>
      <c r="E1192" s="4">
        <f t="shared" si="55"/>
        <v>243.73230000000004</v>
      </c>
      <c r="F1192" s="4">
        <f t="shared" si="56"/>
        <v>14.132300000000043</v>
      </c>
      <c r="G1192" s="2">
        <v>2023</v>
      </c>
    </row>
    <row r="1193" spans="1:7" x14ac:dyDescent="0.2">
      <c r="A1193" s="20">
        <v>45154.707129629627</v>
      </c>
      <c r="B1193" s="2">
        <v>3.17</v>
      </c>
      <c r="C1193" s="2">
        <v>1.17</v>
      </c>
      <c r="D1193" s="4">
        <f t="shared" si="57"/>
        <v>3.7088999999999999</v>
      </c>
      <c r="E1193" s="4">
        <f t="shared" si="55"/>
        <v>243.74400000000003</v>
      </c>
      <c r="F1193" s="4">
        <f t="shared" si="56"/>
        <v>14.144000000000034</v>
      </c>
      <c r="G1193" s="2">
        <v>2023</v>
      </c>
    </row>
    <row r="1194" spans="1:7" x14ac:dyDescent="0.2">
      <c r="A1194" s="20">
        <v>45155.523206018515</v>
      </c>
      <c r="B1194" s="2">
        <v>3.18</v>
      </c>
      <c r="C1194" s="2">
        <v>1.17</v>
      </c>
      <c r="D1194" s="4">
        <f t="shared" si="57"/>
        <v>3.7206000000000001</v>
      </c>
      <c r="E1194" s="4">
        <f t="shared" si="55"/>
        <v>243.75570000000002</v>
      </c>
      <c r="F1194" s="4">
        <f t="shared" si="56"/>
        <v>14.155700000000024</v>
      </c>
      <c r="G1194" s="2">
        <v>2023</v>
      </c>
    </row>
    <row r="1195" spans="1:7" x14ac:dyDescent="0.2">
      <c r="A1195" s="20">
        <v>45155.533900462964</v>
      </c>
      <c r="B1195" s="2">
        <v>3.19</v>
      </c>
      <c r="C1195" s="2">
        <v>1.17</v>
      </c>
      <c r="D1195" s="4">
        <f t="shared" si="57"/>
        <v>3.7322999999999995</v>
      </c>
      <c r="E1195" s="4">
        <f t="shared" si="55"/>
        <v>243.76740000000004</v>
      </c>
      <c r="F1195" s="4">
        <f t="shared" si="56"/>
        <v>14.167400000000043</v>
      </c>
      <c r="G1195" s="2">
        <v>2023</v>
      </c>
    </row>
    <row r="1196" spans="1:7" x14ac:dyDescent="0.2">
      <c r="A1196" s="20">
        <v>45155.593032407407</v>
      </c>
      <c r="B1196" s="2">
        <v>3.2</v>
      </c>
      <c r="C1196" s="2">
        <v>1.17</v>
      </c>
      <c r="D1196" s="4">
        <f t="shared" si="57"/>
        <v>3.7439999999999998</v>
      </c>
      <c r="E1196" s="4">
        <f t="shared" si="55"/>
        <v>243.77910000000003</v>
      </c>
      <c r="F1196" s="4">
        <f t="shared" si="56"/>
        <v>14.179100000000034</v>
      </c>
      <c r="G1196" s="2">
        <v>2023</v>
      </c>
    </row>
    <row r="1197" spans="1:7" x14ac:dyDescent="0.2">
      <c r="A1197" s="20">
        <v>45155.594513888886</v>
      </c>
      <c r="B1197" s="2">
        <v>3.21</v>
      </c>
      <c r="C1197" s="2">
        <v>1.17</v>
      </c>
      <c r="D1197" s="4">
        <f t="shared" si="57"/>
        <v>3.7556999999999996</v>
      </c>
      <c r="E1197" s="4">
        <f t="shared" si="55"/>
        <v>243.79080000000002</v>
      </c>
      <c r="F1197" s="4">
        <f t="shared" si="56"/>
        <v>14.190800000000024</v>
      </c>
      <c r="G1197" s="2">
        <v>2023</v>
      </c>
    </row>
    <row r="1198" spans="1:7" x14ac:dyDescent="0.2">
      <c r="A1198" s="20">
        <v>45155.595671296294</v>
      </c>
      <c r="B1198" s="2">
        <v>3.22</v>
      </c>
      <c r="C1198" s="2">
        <v>1.17</v>
      </c>
      <c r="D1198" s="4">
        <f t="shared" si="57"/>
        <v>3.7673999999999999</v>
      </c>
      <c r="E1198" s="4">
        <f t="shared" ref="E1198:E1261" si="58">D1198+E$875</f>
        <v>243.80250000000004</v>
      </c>
      <c r="F1198" s="4">
        <f t="shared" ref="F1198:F1261" si="59">E1198-229.6</f>
        <v>14.202500000000043</v>
      </c>
      <c r="G1198" s="2">
        <v>2023</v>
      </c>
    </row>
    <row r="1199" spans="1:7" x14ac:dyDescent="0.2">
      <c r="A1199" s="20">
        <v>45155.598333333335</v>
      </c>
      <c r="B1199" s="2">
        <v>3.23</v>
      </c>
      <c r="C1199" s="2">
        <v>1.17</v>
      </c>
      <c r="D1199" s="4">
        <f t="shared" si="57"/>
        <v>3.7790999999999997</v>
      </c>
      <c r="E1199" s="4">
        <f t="shared" si="58"/>
        <v>243.81420000000003</v>
      </c>
      <c r="F1199" s="4">
        <f t="shared" si="59"/>
        <v>14.214200000000034</v>
      </c>
      <c r="G1199" s="2">
        <v>2023</v>
      </c>
    </row>
    <row r="1200" spans="1:7" x14ac:dyDescent="0.2">
      <c r="A1200" s="20">
        <v>45155.59983796296</v>
      </c>
      <c r="B1200" s="2">
        <v>3.24</v>
      </c>
      <c r="C1200" s="2">
        <v>1.17</v>
      </c>
      <c r="D1200" s="4">
        <f t="shared" si="57"/>
        <v>3.7907999999999999</v>
      </c>
      <c r="E1200" s="4">
        <f t="shared" si="58"/>
        <v>243.82590000000002</v>
      </c>
      <c r="F1200" s="4">
        <f t="shared" si="59"/>
        <v>14.225900000000024</v>
      </c>
      <c r="G1200" s="2">
        <v>2023</v>
      </c>
    </row>
    <row r="1201" spans="1:7" x14ac:dyDescent="0.2">
      <c r="A1201" s="20">
        <v>45155.600324074076</v>
      </c>
      <c r="B1201" s="2">
        <v>3.25</v>
      </c>
      <c r="C1201" s="2">
        <v>1.17</v>
      </c>
      <c r="D1201" s="4">
        <f t="shared" si="57"/>
        <v>3.8024999999999998</v>
      </c>
      <c r="E1201" s="4">
        <f t="shared" si="58"/>
        <v>243.83760000000004</v>
      </c>
      <c r="F1201" s="4">
        <f t="shared" si="59"/>
        <v>14.237600000000043</v>
      </c>
      <c r="G1201" s="2">
        <v>2023</v>
      </c>
    </row>
    <row r="1202" spans="1:7" x14ac:dyDescent="0.2">
      <c r="A1202" s="20">
        <v>45155.600914351853</v>
      </c>
      <c r="B1202" s="2">
        <v>3.26</v>
      </c>
      <c r="C1202" s="2">
        <v>1.17</v>
      </c>
      <c r="D1202" s="4">
        <f t="shared" si="57"/>
        <v>3.8141999999999996</v>
      </c>
      <c r="E1202" s="4">
        <f t="shared" si="58"/>
        <v>243.84930000000003</v>
      </c>
      <c r="F1202" s="4">
        <f t="shared" si="59"/>
        <v>14.249300000000034</v>
      </c>
      <c r="G1202" s="2">
        <v>2023</v>
      </c>
    </row>
    <row r="1203" spans="1:7" x14ac:dyDescent="0.2">
      <c r="A1203" s="20">
        <v>45155.601493055554</v>
      </c>
      <c r="B1203" s="2">
        <v>3.27</v>
      </c>
      <c r="C1203" s="2">
        <v>1.17</v>
      </c>
      <c r="D1203" s="4">
        <f t="shared" si="57"/>
        <v>3.8258999999999999</v>
      </c>
      <c r="E1203" s="4">
        <f t="shared" si="58"/>
        <v>243.86100000000002</v>
      </c>
      <c r="F1203" s="4">
        <f t="shared" si="59"/>
        <v>14.261000000000024</v>
      </c>
      <c r="G1203" s="2">
        <v>2023</v>
      </c>
    </row>
    <row r="1204" spans="1:7" x14ac:dyDescent="0.2">
      <c r="A1204" s="20">
        <v>45155.602453703701</v>
      </c>
      <c r="B1204" s="2">
        <v>3.28</v>
      </c>
      <c r="C1204" s="2">
        <v>1.17</v>
      </c>
      <c r="D1204" s="4">
        <f t="shared" si="57"/>
        <v>3.8375999999999997</v>
      </c>
      <c r="E1204" s="4">
        <f t="shared" si="58"/>
        <v>243.87270000000004</v>
      </c>
      <c r="F1204" s="4">
        <f t="shared" si="59"/>
        <v>14.272700000000043</v>
      </c>
      <c r="G1204" s="2">
        <v>2023</v>
      </c>
    </row>
    <row r="1205" spans="1:7" x14ac:dyDescent="0.2">
      <c r="A1205" s="20">
        <v>45155.603449074071</v>
      </c>
      <c r="B1205" s="2">
        <v>3.29</v>
      </c>
      <c r="C1205" s="2">
        <v>1.17</v>
      </c>
      <c r="D1205" s="4">
        <f t="shared" si="57"/>
        <v>3.8492999999999999</v>
      </c>
      <c r="E1205" s="4">
        <f t="shared" si="58"/>
        <v>243.88440000000003</v>
      </c>
      <c r="F1205" s="4">
        <f t="shared" si="59"/>
        <v>14.284400000000034</v>
      </c>
      <c r="G1205" s="2">
        <v>2023</v>
      </c>
    </row>
    <row r="1206" spans="1:7" x14ac:dyDescent="0.2">
      <c r="A1206" s="20">
        <v>45155.605069444442</v>
      </c>
      <c r="B1206" s="2">
        <v>3.3</v>
      </c>
      <c r="C1206" s="2">
        <v>1.17</v>
      </c>
      <c r="D1206" s="4">
        <f t="shared" si="57"/>
        <v>3.8609999999999998</v>
      </c>
      <c r="E1206" s="4">
        <f t="shared" si="58"/>
        <v>243.89610000000002</v>
      </c>
      <c r="F1206" s="4">
        <f t="shared" si="59"/>
        <v>14.296100000000024</v>
      </c>
      <c r="G1206" s="2">
        <v>2023</v>
      </c>
    </row>
    <row r="1207" spans="1:7" x14ac:dyDescent="0.2">
      <c r="A1207" s="20">
        <v>45155.636018518519</v>
      </c>
      <c r="B1207" s="2">
        <v>3.31</v>
      </c>
      <c r="C1207" s="2">
        <v>1.17</v>
      </c>
      <c r="D1207" s="4">
        <f t="shared" si="57"/>
        <v>3.8727</v>
      </c>
      <c r="E1207" s="4">
        <f t="shared" si="58"/>
        <v>243.90780000000004</v>
      </c>
      <c r="F1207" s="4">
        <f t="shared" si="59"/>
        <v>14.307800000000043</v>
      </c>
      <c r="G1207" s="2">
        <v>2023</v>
      </c>
    </row>
    <row r="1208" spans="1:7" x14ac:dyDescent="0.2">
      <c r="A1208" s="20">
        <v>45156.270833333336</v>
      </c>
      <c r="B1208" s="2">
        <v>3.32</v>
      </c>
      <c r="C1208" s="2">
        <v>1.17</v>
      </c>
      <c r="D1208" s="4">
        <f t="shared" si="57"/>
        <v>3.8843999999999994</v>
      </c>
      <c r="E1208" s="4">
        <f t="shared" si="58"/>
        <v>243.91950000000003</v>
      </c>
      <c r="F1208" s="4">
        <f t="shared" si="59"/>
        <v>14.319500000000033</v>
      </c>
      <c r="G1208" s="2">
        <v>2023</v>
      </c>
    </row>
    <row r="1209" spans="1:7" x14ac:dyDescent="0.2">
      <c r="A1209" s="20">
        <v>45156.296458333331</v>
      </c>
      <c r="B1209" s="2">
        <v>3.33</v>
      </c>
      <c r="C1209" s="2">
        <v>1.17</v>
      </c>
      <c r="D1209" s="4">
        <f t="shared" si="57"/>
        <v>3.8960999999999997</v>
      </c>
      <c r="E1209" s="4">
        <f t="shared" si="58"/>
        <v>243.93120000000002</v>
      </c>
      <c r="F1209" s="4">
        <f t="shared" si="59"/>
        <v>14.331200000000024</v>
      </c>
      <c r="G1209" s="2">
        <v>2023</v>
      </c>
    </row>
    <row r="1210" spans="1:7" x14ac:dyDescent="0.2">
      <c r="A1210" s="20">
        <v>45156.319907407407</v>
      </c>
      <c r="B1210" s="2">
        <v>3.34</v>
      </c>
      <c r="C1210" s="2">
        <v>1.17</v>
      </c>
      <c r="D1210" s="4">
        <f t="shared" si="57"/>
        <v>3.9077999999999995</v>
      </c>
      <c r="E1210" s="4">
        <f t="shared" si="58"/>
        <v>243.94290000000004</v>
      </c>
      <c r="F1210" s="4">
        <f t="shared" si="59"/>
        <v>14.342900000000043</v>
      </c>
      <c r="G1210" s="2">
        <v>2023</v>
      </c>
    </row>
    <row r="1211" spans="1:7" x14ac:dyDescent="0.2">
      <c r="A1211" s="20">
        <v>45156.337314814817</v>
      </c>
      <c r="B1211" s="2">
        <v>3.35</v>
      </c>
      <c r="C1211" s="2">
        <v>1.17</v>
      </c>
      <c r="D1211" s="4">
        <f t="shared" si="57"/>
        <v>3.9194999999999998</v>
      </c>
      <c r="E1211" s="4">
        <f t="shared" si="58"/>
        <v>243.95460000000003</v>
      </c>
      <c r="F1211" s="4">
        <f t="shared" si="59"/>
        <v>14.354600000000033</v>
      </c>
      <c r="G1211" s="2">
        <v>2023</v>
      </c>
    </row>
    <row r="1212" spans="1:7" x14ac:dyDescent="0.2">
      <c r="A1212" s="20">
        <v>45156.349594907406</v>
      </c>
      <c r="B1212" s="2">
        <v>3.36</v>
      </c>
      <c r="C1212" s="2">
        <v>1.17</v>
      </c>
      <c r="D1212" s="4">
        <f t="shared" si="57"/>
        <v>3.9311999999999996</v>
      </c>
      <c r="E1212" s="4">
        <f t="shared" si="58"/>
        <v>243.96630000000002</v>
      </c>
      <c r="F1212" s="4">
        <f t="shared" si="59"/>
        <v>14.366300000000024</v>
      </c>
      <c r="G1212" s="2">
        <v>2023</v>
      </c>
    </row>
    <row r="1213" spans="1:7" x14ac:dyDescent="0.2">
      <c r="A1213" s="20">
        <v>45156.355451388888</v>
      </c>
      <c r="B1213" s="2">
        <v>3.37</v>
      </c>
      <c r="C1213" s="2">
        <v>1.17</v>
      </c>
      <c r="D1213" s="4">
        <f t="shared" si="57"/>
        <v>3.9428999999999998</v>
      </c>
      <c r="E1213" s="4">
        <f t="shared" si="58"/>
        <v>243.97800000000004</v>
      </c>
      <c r="F1213" s="4">
        <f t="shared" si="59"/>
        <v>14.378000000000043</v>
      </c>
      <c r="G1213" s="2">
        <v>2023</v>
      </c>
    </row>
    <row r="1214" spans="1:7" x14ac:dyDescent="0.2">
      <c r="A1214" s="20">
        <v>45156.363333333335</v>
      </c>
      <c r="B1214" s="2">
        <v>3.38</v>
      </c>
      <c r="C1214" s="2">
        <v>1.17</v>
      </c>
      <c r="D1214" s="4">
        <f t="shared" si="57"/>
        <v>3.9545999999999997</v>
      </c>
      <c r="E1214" s="4">
        <f t="shared" si="58"/>
        <v>243.98970000000003</v>
      </c>
      <c r="F1214" s="4">
        <f t="shared" si="59"/>
        <v>14.389700000000033</v>
      </c>
      <c r="G1214" s="2">
        <v>2023</v>
      </c>
    </row>
    <row r="1215" spans="1:7" x14ac:dyDescent="0.2">
      <c r="A1215" s="20">
        <v>45156.370891203704</v>
      </c>
      <c r="B1215" s="2">
        <v>3.39</v>
      </c>
      <c r="C1215" s="2">
        <v>1.17</v>
      </c>
      <c r="D1215" s="4">
        <f t="shared" si="57"/>
        <v>3.9662999999999999</v>
      </c>
      <c r="E1215" s="4">
        <f t="shared" si="58"/>
        <v>244.00140000000002</v>
      </c>
      <c r="F1215" s="4">
        <f t="shared" si="59"/>
        <v>14.401400000000024</v>
      </c>
      <c r="G1215" s="2">
        <v>2023</v>
      </c>
    </row>
    <row r="1216" spans="1:7" x14ac:dyDescent="0.2">
      <c r="A1216" s="20">
        <v>45157.039629629631</v>
      </c>
      <c r="B1216" s="2">
        <v>3.4</v>
      </c>
      <c r="C1216" s="2">
        <v>1.17</v>
      </c>
      <c r="D1216" s="4">
        <f t="shared" si="57"/>
        <v>3.9779999999999998</v>
      </c>
      <c r="E1216" s="4">
        <f t="shared" si="58"/>
        <v>244.01310000000004</v>
      </c>
      <c r="F1216" s="4">
        <f t="shared" si="59"/>
        <v>14.413100000000043</v>
      </c>
      <c r="G1216" s="2">
        <v>2023</v>
      </c>
    </row>
    <row r="1217" spans="1:7" x14ac:dyDescent="0.2">
      <c r="A1217" s="20">
        <v>45157.046967592592</v>
      </c>
      <c r="B1217" s="2">
        <v>3.41</v>
      </c>
      <c r="C1217" s="2">
        <v>1.17</v>
      </c>
      <c r="D1217" s="4">
        <f t="shared" si="57"/>
        <v>3.9897</v>
      </c>
      <c r="E1217" s="4">
        <f t="shared" si="58"/>
        <v>244.02480000000003</v>
      </c>
      <c r="F1217" s="4">
        <f t="shared" si="59"/>
        <v>14.424800000000033</v>
      </c>
      <c r="G1217" s="2">
        <v>2023</v>
      </c>
    </row>
    <row r="1218" spans="1:7" x14ac:dyDescent="0.2">
      <c r="A1218" s="20">
        <v>45157.050219907411</v>
      </c>
      <c r="B1218" s="2">
        <v>3.42</v>
      </c>
      <c r="C1218" s="2">
        <v>1.17</v>
      </c>
      <c r="D1218" s="4">
        <f t="shared" si="57"/>
        <v>4.0013999999999994</v>
      </c>
      <c r="E1218" s="4">
        <f t="shared" si="58"/>
        <v>244.03650000000002</v>
      </c>
      <c r="F1218" s="4">
        <f t="shared" si="59"/>
        <v>14.436500000000024</v>
      </c>
      <c r="G1218" s="2">
        <v>2023</v>
      </c>
    </row>
    <row r="1219" spans="1:7" x14ac:dyDescent="0.2">
      <c r="A1219" s="20">
        <v>45157.051793981482</v>
      </c>
      <c r="B1219" s="2">
        <v>3.43</v>
      </c>
      <c r="C1219" s="2">
        <v>1.17</v>
      </c>
      <c r="D1219" s="4">
        <f t="shared" si="57"/>
        <v>4.0130999999999997</v>
      </c>
      <c r="E1219" s="4">
        <f t="shared" si="58"/>
        <v>244.04820000000004</v>
      </c>
      <c r="F1219" s="4">
        <f t="shared" si="59"/>
        <v>14.448200000000043</v>
      </c>
      <c r="G1219" s="2">
        <v>2023</v>
      </c>
    </row>
    <row r="1220" spans="1:7" x14ac:dyDescent="0.2">
      <c r="A1220" s="20">
        <v>45157.052800925929</v>
      </c>
      <c r="B1220" s="2">
        <v>3.44</v>
      </c>
      <c r="C1220" s="2">
        <v>1.17</v>
      </c>
      <c r="D1220" s="4">
        <f t="shared" si="57"/>
        <v>4.0247999999999999</v>
      </c>
      <c r="E1220" s="4">
        <f t="shared" si="58"/>
        <v>244.05990000000003</v>
      </c>
      <c r="F1220" s="4">
        <f t="shared" si="59"/>
        <v>14.459900000000033</v>
      </c>
      <c r="G1220" s="2">
        <v>2023</v>
      </c>
    </row>
    <row r="1221" spans="1:7" x14ac:dyDescent="0.2">
      <c r="A1221" s="20">
        <v>45157.053437499999</v>
      </c>
      <c r="B1221" s="2">
        <v>3.45</v>
      </c>
      <c r="C1221" s="2">
        <v>1.17</v>
      </c>
      <c r="D1221" s="4">
        <f t="shared" si="57"/>
        <v>4.0365000000000002</v>
      </c>
      <c r="E1221" s="4">
        <f t="shared" si="58"/>
        <v>244.07160000000002</v>
      </c>
      <c r="F1221" s="4">
        <f t="shared" si="59"/>
        <v>14.471600000000024</v>
      </c>
      <c r="G1221" s="2">
        <v>2023</v>
      </c>
    </row>
    <row r="1222" spans="1:7" x14ac:dyDescent="0.2">
      <c r="A1222" s="20">
        <v>45157.054155092592</v>
      </c>
      <c r="B1222" s="2">
        <v>3.46</v>
      </c>
      <c r="C1222" s="2">
        <v>1.17</v>
      </c>
      <c r="D1222" s="4">
        <f t="shared" si="57"/>
        <v>4.0481999999999996</v>
      </c>
      <c r="E1222" s="4">
        <f t="shared" si="58"/>
        <v>244.08330000000004</v>
      </c>
      <c r="F1222" s="4">
        <f t="shared" si="59"/>
        <v>14.483300000000042</v>
      </c>
      <c r="G1222" s="2">
        <v>2023</v>
      </c>
    </row>
    <row r="1223" spans="1:7" x14ac:dyDescent="0.2">
      <c r="A1223" s="20">
        <v>45157.054814814815</v>
      </c>
      <c r="B1223" s="2">
        <v>3.47</v>
      </c>
      <c r="C1223" s="2">
        <v>1.17</v>
      </c>
      <c r="D1223" s="4">
        <f t="shared" si="57"/>
        <v>4.0598999999999998</v>
      </c>
      <c r="E1223" s="4">
        <f t="shared" si="58"/>
        <v>244.09500000000003</v>
      </c>
      <c r="F1223" s="4">
        <f t="shared" si="59"/>
        <v>14.495000000000033</v>
      </c>
      <c r="G1223" s="2">
        <v>2023</v>
      </c>
    </row>
    <row r="1224" spans="1:7" x14ac:dyDescent="0.2">
      <c r="A1224" s="20">
        <v>45157.055787037039</v>
      </c>
      <c r="B1224" s="2">
        <v>3.48</v>
      </c>
      <c r="C1224" s="2">
        <v>1.17</v>
      </c>
      <c r="D1224" s="4">
        <f t="shared" si="57"/>
        <v>4.0716000000000001</v>
      </c>
      <c r="E1224" s="4">
        <f t="shared" si="58"/>
        <v>244.10670000000002</v>
      </c>
      <c r="F1224" s="4">
        <f t="shared" si="59"/>
        <v>14.506700000000023</v>
      </c>
      <c r="G1224" s="2">
        <v>2023</v>
      </c>
    </row>
    <row r="1225" spans="1:7" x14ac:dyDescent="0.2">
      <c r="A1225" s="20">
        <v>45157.05673611111</v>
      </c>
      <c r="B1225" s="2">
        <v>3.49</v>
      </c>
      <c r="C1225" s="2">
        <v>1.17</v>
      </c>
      <c r="D1225" s="4">
        <f t="shared" si="57"/>
        <v>4.0833000000000004</v>
      </c>
      <c r="E1225" s="4">
        <f t="shared" si="58"/>
        <v>244.11840000000004</v>
      </c>
      <c r="F1225" s="4">
        <f t="shared" si="59"/>
        <v>14.518400000000042</v>
      </c>
      <c r="G1225" s="2">
        <v>2023</v>
      </c>
    </row>
    <row r="1226" spans="1:7" x14ac:dyDescent="0.2">
      <c r="A1226" s="20">
        <v>45157.057743055557</v>
      </c>
      <c r="B1226" s="2">
        <v>3.5</v>
      </c>
      <c r="C1226" s="2">
        <v>1.17</v>
      </c>
      <c r="D1226" s="4">
        <f t="shared" si="57"/>
        <v>4.0949999999999998</v>
      </c>
      <c r="E1226" s="4">
        <f t="shared" si="58"/>
        <v>244.13010000000003</v>
      </c>
      <c r="F1226" s="4">
        <f t="shared" si="59"/>
        <v>14.530100000000033</v>
      </c>
      <c r="G1226" s="2">
        <v>2023</v>
      </c>
    </row>
    <row r="1227" spans="1:7" x14ac:dyDescent="0.2">
      <c r="A1227" s="20">
        <v>45157.060729166667</v>
      </c>
      <c r="B1227" s="2">
        <v>3.51</v>
      </c>
      <c r="C1227" s="2">
        <v>1.17</v>
      </c>
      <c r="D1227" s="4">
        <f t="shared" si="57"/>
        <v>4.1066999999999991</v>
      </c>
      <c r="E1227" s="4">
        <f t="shared" si="58"/>
        <v>244.14180000000002</v>
      </c>
      <c r="F1227" s="4">
        <f t="shared" si="59"/>
        <v>14.541800000000023</v>
      </c>
      <c r="G1227" s="2">
        <v>2023</v>
      </c>
    </row>
    <row r="1228" spans="1:7" x14ac:dyDescent="0.2">
      <c r="A1228" s="20">
        <v>45157.062835648147</v>
      </c>
      <c r="B1228" s="2">
        <v>3.52</v>
      </c>
      <c r="C1228" s="2">
        <v>1.17</v>
      </c>
      <c r="D1228" s="4">
        <f t="shared" si="57"/>
        <v>4.1183999999999994</v>
      </c>
      <c r="E1228" s="4">
        <f t="shared" si="58"/>
        <v>244.15350000000004</v>
      </c>
      <c r="F1228" s="4">
        <f t="shared" si="59"/>
        <v>14.553500000000042</v>
      </c>
      <c r="G1228" s="2">
        <v>2023</v>
      </c>
    </row>
    <row r="1229" spans="1:7" x14ac:dyDescent="0.2">
      <c r="A1229" s="20">
        <v>45157.06659722222</v>
      </c>
      <c r="B1229" s="2">
        <v>3.53</v>
      </c>
      <c r="C1229" s="2">
        <v>1.17</v>
      </c>
      <c r="D1229" s="4">
        <f t="shared" si="57"/>
        <v>4.1300999999999997</v>
      </c>
      <c r="E1229" s="4">
        <f t="shared" si="58"/>
        <v>244.16520000000003</v>
      </c>
      <c r="F1229" s="4">
        <f t="shared" si="59"/>
        <v>14.565200000000033</v>
      </c>
      <c r="G1229" s="2">
        <v>2023</v>
      </c>
    </row>
    <row r="1230" spans="1:7" x14ac:dyDescent="0.2">
      <c r="A1230" s="20">
        <v>45157.070613425924</v>
      </c>
      <c r="B1230" s="2">
        <v>3.54</v>
      </c>
      <c r="C1230" s="2">
        <v>1.17</v>
      </c>
      <c r="D1230" s="4">
        <f t="shared" si="57"/>
        <v>4.1417999999999999</v>
      </c>
      <c r="E1230" s="4">
        <f t="shared" si="58"/>
        <v>244.17690000000002</v>
      </c>
      <c r="F1230" s="4">
        <f t="shared" si="59"/>
        <v>14.576900000000023</v>
      </c>
      <c r="G1230" s="2">
        <v>2023</v>
      </c>
    </row>
    <row r="1231" spans="1:7" x14ac:dyDescent="0.2">
      <c r="A1231" s="20">
        <v>45157.072615740741</v>
      </c>
      <c r="B1231" s="2">
        <v>3.55</v>
      </c>
      <c r="C1231" s="2">
        <v>1.17</v>
      </c>
      <c r="D1231" s="4">
        <f t="shared" si="57"/>
        <v>4.1534999999999993</v>
      </c>
      <c r="E1231" s="4">
        <f t="shared" si="58"/>
        <v>244.18860000000004</v>
      </c>
      <c r="F1231" s="4">
        <f t="shared" si="59"/>
        <v>14.588600000000042</v>
      </c>
      <c r="G1231" s="2">
        <v>2023</v>
      </c>
    </row>
    <row r="1232" spans="1:7" x14ac:dyDescent="0.2">
      <c r="A1232" s="20">
        <v>45157.074259259258</v>
      </c>
      <c r="B1232" s="2">
        <v>3.56</v>
      </c>
      <c r="C1232" s="2">
        <v>1.17</v>
      </c>
      <c r="D1232" s="4">
        <f t="shared" si="57"/>
        <v>4.1651999999999996</v>
      </c>
      <c r="E1232" s="4">
        <f t="shared" si="58"/>
        <v>244.20030000000003</v>
      </c>
      <c r="F1232" s="4">
        <f t="shared" si="59"/>
        <v>14.600300000000033</v>
      </c>
      <c r="G1232" s="2">
        <v>2023</v>
      </c>
    </row>
    <row r="1233" spans="1:7" x14ac:dyDescent="0.2">
      <c r="A1233" s="20">
        <v>45157.075879629629</v>
      </c>
      <c r="B1233" s="2">
        <v>3.57</v>
      </c>
      <c r="C1233" s="2">
        <v>1.17</v>
      </c>
      <c r="D1233" s="4">
        <f t="shared" si="57"/>
        <v>4.1768999999999998</v>
      </c>
      <c r="E1233" s="4">
        <f t="shared" si="58"/>
        <v>244.21200000000002</v>
      </c>
      <c r="F1233" s="4">
        <f t="shared" si="59"/>
        <v>14.612000000000023</v>
      </c>
      <c r="G1233" s="2">
        <v>2023</v>
      </c>
    </row>
    <row r="1234" spans="1:7" x14ac:dyDescent="0.2">
      <c r="A1234" s="20">
        <v>45157.076643518521</v>
      </c>
      <c r="B1234" s="2">
        <v>3.58</v>
      </c>
      <c r="C1234" s="2">
        <v>1.17</v>
      </c>
      <c r="D1234" s="4">
        <f t="shared" si="57"/>
        <v>4.1886000000000001</v>
      </c>
      <c r="E1234" s="4">
        <f t="shared" si="58"/>
        <v>244.22370000000004</v>
      </c>
      <c r="F1234" s="4">
        <f t="shared" si="59"/>
        <v>14.623700000000042</v>
      </c>
      <c r="G1234" s="2">
        <v>2023</v>
      </c>
    </row>
    <row r="1235" spans="1:7" x14ac:dyDescent="0.2">
      <c r="A1235" s="20">
        <v>45157.077835648146</v>
      </c>
      <c r="B1235" s="2">
        <v>3.59</v>
      </c>
      <c r="C1235" s="2">
        <v>1.17</v>
      </c>
      <c r="D1235" s="4">
        <f t="shared" si="57"/>
        <v>4.2002999999999995</v>
      </c>
      <c r="E1235" s="4">
        <f t="shared" si="58"/>
        <v>244.23540000000003</v>
      </c>
      <c r="F1235" s="4">
        <f t="shared" si="59"/>
        <v>14.635400000000033</v>
      </c>
      <c r="G1235" s="2">
        <v>2023</v>
      </c>
    </row>
    <row r="1236" spans="1:7" x14ac:dyDescent="0.2">
      <c r="A1236" s="20">
        <v>45157.080300925925</v>
      </c>
      <c r="B1236" s="2">
        <v>3.6</v>
      </c>
      <c r="C1236" s="2">
        <v>1.17</v>
      </c>
      <c r="D1236" s="4">
        <f t="shared" si="57"/>
        <v>4.2119999999999997</v>
      </c>
      <c r="E1236" s="4">
        <f t="shared" si="58"/>
        <v>244.24710000000002</v>
      </c>
      <c r="F1236" s="4">
        <f t="shared" si="59"/>
        <v>14.647100000000023</v>
      </c>
      <c r="G1236" s="2">
        <v>2023</v>
      </c>
    </row>
    <row r="1237" spans="1:7" x14ac:dyDescent="0.2">
      <c r="A1237" s="20">
        <v>45157.085300925923</v>
      </c>
      <c r="B1237" s="2">
        <v>3.61</v>
      </c>
      <c r="C1237" s="2">
        <v>1.17</v>
      </c>
      <c r="D1237" s="4">
        <f t="shared" si="57"/>
        <v>4.2237</v>
      </c>
      <c r="E1237" s="4">
        <f t="shared" si="58"/>
        <v>244.25880000000004</v>
      </c>
      <c r="F1237" s="4">
        <f t="shared" si="59"/>
        <v>14.658800000000042</v>
      </c>
      <c r="G1237" s="2">
        <v>2023</v>
      </c>
    </row>
    <row r="1238" spans="1:7" x14ac:dyDescent="0.2">
      <c r="A1238" s="20">
        <v>45157.08935185185</v>
      </c>
      <c r="B1238" s="2">
        <v>3.62</v>
      </c>
      <c r="C1238" s="2">
        <v>1.17</v>
      </c>
      <c r="D1238" s="4">
        <f t="shared" si="57"/>
        <v>4.2354000000000003</v>
      </c>
      <c r="E1238" s="4">
        <f t="shared" si="58"/>
        <v>244.27050000000003</v>
      </c>
      <c r="F1238" s="4">
        <f t="shared" si="59"/>
        <v>14.670500000000033</v>
      </c>
      <c r="G1238" s="2">
        <v>2023</v>
      </c>
    </row>
    <row r="1239" spans="1:7" x14ac:dyDescent="0.2">
      <c r="A1239" s="20">
        <v>45157.095868055556</v>
      </c>
      <c r="B1239" s="2">
        <v>3.63</v>
      </c>
      <c r="C1239" s="2">
        <v>1.17</v>
      </c>
      <c r="D1239" s="4">
        <f t="shared" si="57"/>
        <v>4.2470999999999997</v>
      </c>
      <c r="E1239" s="4">
        <f t="shared" si="58"/>
        <v>244.28220000000002</v>
      </c>
      <c r="F1239" s="4">
        <f t="shared" si="59"/>
        <v>14.682200000000023</v>
      </c>
      <c r="G1239" s="2">
        <v>2023</v>
      </c>
    </row>
    <row r="1240" spans="1:7" x14ac:dyDescent="0.2">
      <c r="A1240" s="20">
        <v>45157.101273148146</v>
      </c>
      <c r="B1240" s="2">
        <v>3.64</v>
      </c>
      <c r="C1240" s="2">
        <v>1.17</v>
      </c>
      <c r="D1240" s="4">
        <f t="shared" si="57"/>
        <v>4.2587999999999999</v>
      </c>
      <c r="E1240" s="4">
        <f t="shared" si="58"/>
        <v>244.29390000000004</v>
      </c>
      <c r="F1240" s="4">
        <f t="shared" si="59"/>
        <v>14.693900000000042</v>
      </c>
      <c r="G1240" s="2">
        <v>2023</v>
      </c>
    </row>
    <row r="1241" spans="1:7" x14ac:dyDescent="0.2">
      <c r="A1241" s="20">
        <v>45157.103831018518</v>
      </c>
      <c r="B1241" s="2">
        <v>3.65</v>
      </c>
      <c r="C1241" s="2">
        <v>1.17</v>
      </c>
      <c r="D1241" s="4">
        <f t="shared" si="57"/>
        <v>4.2704999999999993</v>
      </c>
      <c r="E1241" s="4">
        <f t="shared" si="58"/>
        <v>244.30560000000003</v>
      </c>
      <c r="F1241" s="4">
        <f t="shared" si="59"/>
        <v>14.705600000000032</v>
      </c>
      <c r="G1241" s="2">
        <v>2023</v>
      </c>
    </row>
    <row r="1242" spans="1:7" x14ac:dyDescent="0.2">
      <c r="A1242" s="20">
        <v>45157.106041666666</v>
      </c>
      <c r="B1242" s="2">
        <v>3.66</v>
      </c>
      <c r="C1242" s="2">
        <v>1.17</v>
      </c>
      <c r="D1242" s="4">
        <f t="shared" si="57"/>
        <v>4.2821999999999996</v>
      </c>
      <c r="E1242" s="4">
        <f t="shared" si="58"/>
        <v>244.31730000000002</v>
      </c>
      <c r="F1242" s="4">
        <f t="shared" si="59"/>
        <v>14.717300000000023</v>
      </c>
      <c r="G1242" s="2">
        <v>2023</v>
      </c>
    </row>
    <row r="1243" spans="1:7" x14ac:dyDescent="0.2">
      <c r="A1243" s="20">
        <v>45157.107118055559</v>
      </c>
      <c r="B1243" s="2">
        <v>3.67</v>
      </c>
      <c r="C1243" s="2">
        <v>1.17</v>
      </c>
      <c r="D1243" s="4">
        <f t="shared" si="57"/>
        <v>4.2938999999999998</v>
      </c>
      <c r="E1243" s="4">
        <f t="shared" si="58"/>
        <v>244.32900000000004</v>
      </c>
      <c r="F1243" s="4">
        <f t="shared" si="59"/>
        <v>14.729000000000042</v>
      </c>
      <c r="G1243" s="2">
        <v>2023</v>
      </c>
    </row>
    <row r="1244" spans="1:7" x14ac:dyDescent="0.2">
      <c r="A1244" s="20">
        <v>45157.107754629629</v>
      </c>
      <c r="B1244" s="2">
        <v>3.68</v>
      </c>
      <c r="C1244" s="2">
        <v>1.17</v>
      </c>
      <c r="D1244" s="4">
        <f t="shared" si="57"/>
        <v>4.3056000000000001</v>
      </c>
      <c r="E1244" s="4">
        <f t="shared" si="58"/>
        <v>244.34070000000003</v>
      </c>
      <c r="F1244" s="4">
        <f t="shared" si="59"/>
        <v>14.740700000000032</v>
      </c>
      <c r="G1244" s="2">
        <v>2023</v>
      </c>
    </row>
    <row r="1245" spans="1:7" x14ac:dyDescent="0.2">
      <c r="A1245" s="20">
        <v>45157.109085648146</v>
      </c>
      <c r="B1245" s="2">
        <v>3.69</v>
      </c>
      <c r="C1245" s="2">
        <v>1.17</v>
      </c>
      <c r="D1245" s="4">
        <f t="shared" si="57"/>
        <v>4.3172999999999995</v>
      </c>
      <c r="E1245" s="4">
        <f t="shared" si="58"/>
        <v>244.35240000000002</v>
      </c>
      <c r="F1245" s="4">
        <f t="shared" si="59"/>
        <v>14.752400000000023</v>
      </c>
      <c r="G1245" s="2">
        <v>2023</v>
      </c>
    </row>
    <row r="1246" spans="1:7" x14ac:dyDescent="0.2">
      <c r="A1246" s="20">
        <v>45157.115011574075</v>
      </c>
      <c r="B1246" s="2">
        <v>3.7</v>
      </c>
      <c r="C1246" s="2">
        <v>1.17</v>
      </c>
      <c r="D1246" s="4">
        <f t="shared" si="57"/>
        <v>4.3289999999999997</v>
      </c>
      <c r="E1246" s="4">
        <f t="shared" si="58"/>
        <v>244.36410000000004</v>
      </c>
      <c r="F1246" s="4">
        <f t="shared" si="59"/>
        <v>14.764100000000042</v>
      </c>
      <c r="G1246" s="2">
        <v>2023</v>
      </c>
    </row>
    <row r="1247" spans="1:7" x14ac:dyDescent="0.2">
      <c r="A1247" s="20">
        <v>45157.1253125</v>
      </c>
      <c r="B1247" s="2">
        <v>3.71</v>
      </c>
      <c r="C1247" s="2">
        <v>1.17</v>
      </c>
      <c r="D1247" s="4">
        <f t="shared" ref="D1247:D1310" si="60">B1247*C1247</f>
        <v>4.3407</v>
      </c>
      <c r="E1247" s="4">
        <f t="shared" si="58"/>
        <v>244.37580000000003</v>
      </c>
      <c r="F1247" s="4">
        <f t="shared" si="59"/>
        <v>14.775800000000032</v>
      </c>
      <c r="G1247" s="2">
        <v>2023</v>
      </c>
    </row>
    <row r="1248" spans="1:7" x14ac:dyDescent="0.2">
      <c r="A1248" s="20">
        <v>45157.130486111113</v>
      </c>
      <c r="B1248" s="2">
        <v>3.72</v>
      </c>
      <c r="C1248" s="2">
        <v>1.17</v>
      </c>
      <c r="D1248" s="4">
        <f t="shared" si="60"/>
        <v>4.3524000000000003</v>
      </c>
      <c r="E1248" s="4">
        <f t="shared" si="58"/>
        <v>244.38750000000002</v>
      </c>
      <c r="F1248" s="4">
        <f t="shared" si="59"/>
        <v>14.787500000000023</v>
      </c>
      <c r="G1248" s="2">
        <v>2023</v>
      </c>
    </row>
    <row r="1249" spans="1:7" x14ac:dyDescent="0.2">
      <c r="A1249" s="20">
        <v>45157.133703703701</v>
      </c>
      <c r="B1249" s="2">
        <v>3.73</v>
      </c>
      <c r="C1249" s="2">
        <v>1.17</v>
      </c>
      <c r="D1249" s="4">
        <f t="shared" si="60"/>
        <v>4.3640999999999996</v>
      </c>
      <c r="E1249" s="4">
        <f t="shared" si="58"/>
        <v>244.39920000000004</v>
      </c>
      <c r="F1249" s="4">
        <f t="shared" si="59"/>
        <v>14.799200000000042</v>
      </c>
      <c r="G1249" s="2">
        <v>2023</v>
      </c>
    </row>
    <row r="1250" spans="1:7" x14ac:dyDescent="0.2">
      <c r="A1250" s="20">
        <v>45157.135937500003</v>
      </c>
      <c r="B1250" s="2">
        <v>3.74</v>
      </c>
      <c r="C1250" s="2">
        <v>1.17</v>
      </c>
      <c r="D1250" s="4">
        <f t="shared" si="60"/>
        <v>4.3757999999999999</v>
      </c>
      <c r="E1250" s="4">
        <f t="shared" si="58"/>
        <v>244.41090000000003</v>
      </c>
      <c r="F1250" s="4">
        <f t="shared" si="59"/>
        <v>14.810900000000032</v>
      </c>
      <c r="G1250" s="2">
        <v>2023</v>
      </c>
    </row>
    <row r="1251" spans="1:7" x14ac:dyDescent="0.2">
      <c r="A1251" s="20">
        <v>45157.139745370368</v>
      </c>
      <c r="B1251" s="2">
        <v>3.75</v>
      </c>
      <c r="C1251" s="2">
        <v>1.17</v>
      </c>
      <c r="D1251" s="4">
        <f t="shared" si="60"/>
        <v>4.3874999999999993</v>
      </c>
      <c r="E1251" s="4">
        <f t="shared" si="58"/>
        <v>244.42260000000002</v>
      </c>
      <c r="F1251" s="4">
        <f t="shared" si="59"/>
        <v>14.822600000000023</v>
      </c>
      <c r="G1251" s="2">
        <v>2023</v>
      </c>
    </row>
    <row r="1252" spans="1:7" x14ac:dyDescent="0.2">
      <c r="A1252" s="20">
        <v>45157.141863425924</v>
      </c>
      <c r="B1252" s="2">
        <v>3.76</v>
      </c>
      <c r="C1252" s="2">
        <v>1.17</v>
      </c>
      <c r="D1252" s="4">
        <f t="shared" si="60"/>
        <v>4.3991999999999996</v>
      </c>
      <c r="E1252" s="4">
        <f t="shared" si="58"/>
        <v>244.43430000000004</v>
      </c>
      <c r="F1252" s="4">
        <f t="shared" si="59"/>
        <v>14.834300000000042</v>
      </c>
      <c r="G1252" s="2">
        <v>2023</v>
      </c>
    </row>
    <row r="1253" spans="1:7" x14ac:dyDescent="0.2">
      <c r="A1253" s="20">
        <v>45157.143553240741</v>
      </c>
      <c r="B1253" s="2">
        <v>3.77</v>
      </c>
      <c r="C1253" s="2">
        <v>1.17</v>
      </c>
      <c r="D1253" s="4">
        <f t="shared" si="60"/>
        <v>4.4108999999999998</v>
      </c>
      <c r="E1253" s="4">
        <f t="shared" si="58"/>
        <v>244.44600000000003</v>
      </c>
      <c r="F1253" s="4">
        <f t="shared" si="59"/>
        <v>14.846000000000032</v>
      </c>
      <c r="G1253" s="2">
        <v>2023</v>
      </c>
    </row>
    <row r="1254" spans="1:7" x14ac:dyDescent="0.2">
      <c r="A1254" s="20">
        <v>45157.144745370373</v>
      </c>
      <c r="B1254" s="2">
        <v>3.78</v>
      </c>
      <c r="C1254" s="2">
        <v>1.17</v>
      </c>
      <c r="D1254" s="4">
        <f t="shared" si="60"/>
        <v>4.4225999999999992</v>
      </c>
      <c r="E1254" s="4">
        <f t="shared" si="58"/>
        <v>244.45770000000002</v>
      </c>
      <c r="F1254" s="4">
        <f t="shared" si="59"/>
        <v>14.857700000000023</v>
      </c>
      <c r="G1254" s="2">
        <v>2023</v>
      </c>
    </row>
    <row r="1255" spans="1:7" x14ac:dyDescent="0.2">
      <c r="A1255" s="20">
        <v>45157.146064814813</v>
      </c>
      <c r="B1255" s="2">
        <v>3.79</v>
      </c>
      <c r="C1255" s="2">
        <v>1.17</v>
      </c>
      <c r="D1255" s="4">
        <f t="shared" si="60"/>
        <v>4.4342999999999995</v>
      </c>
      <c r="E1255" s="4">
        <f t="shared" si="58"/>
        <v>244.46940000000004</v>
      </c>
      <c r="F1255" s="4">
        <f t="shared" si="59"/>
        <v>14.869400000000041</v>
      </c>
      <c r="G1255" s="2">
        <v>2023</v>
      </c>
    </row>
    <row r="1256" spans="1:7" x14ac:dyDescent="0.2">
      <c r="A1256" s="20">
        <v>45157.147534722222</v>
      </c>
      <c r="B1256" s="2">
        <v>3.8</v>
      </c>
      <c r="C1256" s="2">
        <v>1.17</v>
      </c>
      <c r="D1256" s="4">
        <f t="shared" si="60"/>
        <v>4.4459999999999997</v>
      </c>
      <c r="E1256" s="4">
        <f t="shared" si="58"/>
        <v>244.48110000000003</v>
      </c>
      <c r="F1256" s="4">
        <f t="shared" si="59"/>
        <v>14.881100000000032</v>
      </c>
      <c r="G1256" s="2">
        <v>2023</v>
      </c>
    </row>
    <row r="1257" spans="1:7" x14ac:dyDescent="0.2">
      <c r="A1257" s="20">
        <v>45157.148854166669</v>
      </c>
      <c r="B1257" s="2">
        <v>3.81</v>
      </c>
      <c r="C1257" s="2">
        <v>1.17</v>
      </c>
      <c r="D1257" s="4">
        <f t="shared" si="60"/>
        <v>4.4577</v>
      </c>
      <c r="E1257" s="4">
        <f t="shared" si="58"/>
        <v>244.49280000000002</v>
      </c>
      <c r="F1257" s="4">
        <f t="shared" si="59"/>
        <v>14.892800000000022</v>
      </c>
      <c r="G1257" s="2">
        <v>2023</v>
      </c>
    </row>
    <row r="1258" spans="1:7" x14ac:dyDescent="0.2">
      <c r="A1258" s="20">
        <v>45157.15016203704</v>
      </c>
      <c r="B1258" s="2">
        <v>3.82</v>
      </c>
      <c r="C1258" s="2">
        <v>1.17</v>
      </c>
      <c r="D1258" s="4">
        <f t="shared" si="60"/>
        <v>4.4693999999999994</v>
      </c>
      <c r="E1258" s="4">
        <f t="shared" si="58"/>
        <v>244.50450000000004</v>
      </c>
      <c r="F1258" s="4">
        <f t="shared" si="59"/>
        <v>14.904500000000041</v>
      </c>
      <c r="G1258" s="2">
        <v>2023</v>
      </c>
    </row>
    <row r="1259" spans="1:7" x14ac:dyDescent="0.2">
      <c r="A1259" s="20">
        <v>45157.151030092595</v>
      </c>
      <c r="B1259" s="2">
        <v>3.83</v>
      </c>
      <c r="C1259" s="2">
        <v>1.17</v>
      </c>
      <c r="D1259" s="4">
        <f t="shared" si="60"/>
        <v>4.4810999999999996</v>
      </c>
      <c r="E1259" s="4">
        <f t="shared" si="58"/>
        <v>244.51620000000003</v>
      </c>
      <c r="F1259" s="4">
        <f t="shared" si="59"/>
        <v>14.916200000000032</v>
      </c>
      <c r="G1259" s="2">
        <v>2023</v>
      </c>
    </row>
    <row r="1260" spans="1:7" x14ac:dyDescent="0.2">
      <c r="A1260" s="20">
        <v>45157.152997685182</v>
      </c>
      <c r="B1260" s="2">
        <v>3.84</v>
      </c>
      <c r="C1260" s="2">
        <v>1.17</v>
      </c>
      <c r="D1260" s="4">
        <f t="shared" si="60"/>
        <v>4.4927999999999999</v>
      </c>
      <c r="E1260" s="4">
        <f t="shared" si="58"/>
        <v>244.52790000000002</v>
      </c>
      <c r="F1260" s="4">
        <f t="shared" si="59"/>
        <v>14.927900000000022</v>
      </c>
      <c r="G1260" s="2">
        <v>2023</v>
      </c>
    </row>
    <row r="1261" spans="1:7" x14ac:dyDescent="0.2">
      <c r="A1261" s="20">
        <v>45157.155312499999</v>
      </c>
      <c r="B1261" s="2">
        <v>3.85</v>
      </c>
      <c r="C1261" s="2">
        <v>1.17</v>
      </c>
      <c r="D1261" s="4">
        <f t="shared" si="60"/>
        <v>4.5045000000000002</v>
      </c>
      <c r="E1261" s="4">
        <f t="shared" si="58"/>
        <v>244.53960000000004</v>
      </c>
      <c r="F1261" s="4">
        <f t="shared" si="59"/>
        <v>14.939600000000041</v>
      </c>
      <c r="G1261" s="2">
        <v>2023</v>
      </c>
    </row>
    <row r="1262" spans="1:7" x14ac:dyDescent="0.2">
      <c r="A1262" s="20">
        <v>45157.802812499998</v>
      </c>
      <c r="B1262" s="2">
        <v>3.86</v>
      </c>
      <c r="C1262" s="2">
        <v>1.17</v>
      </c>
      <c r="D1262" s="4">
        <f t="shared" si="60"/>
        <v>4.5161999999999995</v>
      </c>
      <c r="E1262" s="4">
        <f t="shared" ref="E1262:E1325" si="61">D1262+E$875</f>
        <v>244.55130000000003</v>
      </c>
      <c r="F1262" s="4">
        <f t="shared" ref="F1262:F1325" si="62">E1262-229.6</f>
        <v>14.951300000000032</v>
      </c>
      <c r="G1262" s="2">
        <v>2023</v>
      </c>
    </row>
    <row r="1263" spans="1:7" x14ac:dyDescent="0.2">
      <c r="A1263" s="20">
        <v>45157.807060185187</v>
      </c>
      <c r="B1263" s="2">
        <v>3.87</v>
      </c>
      <c r="C1263" s="2">
        <v>1.17</v>
      </c>
      <c r="D1263" s="4">
        <f t="shared" si="60"/>
        <v>4.5278999999999998</v>
      </c>
      <c r="E1263" s="4">
        <f t="shared" si="61"/>
        <v>244.56300000000002</v>
      </c>
      <c r="F1263" s="4">
        <f t="shared" si="62"/>
        <v>14.963000000000022</v>
      </c>
      <c r="G1263" s="2">
        <v>2023</v>
      </c>
    </row>
    <row r="1264" spans="1:7" x14ac:dyDescent="0.2">
      <c r="A1264" s="20">
        <v>45159.189039351855</v>
      </c>
      <c r="B1264" s="2">
        <v>3.88</v>
      </c>
      <c r="C1264" s="2">
        <v>1.17</v>
      </c>
      <c r="D1264" s="4">
        <f t="shared" si="60"/>
        <v>4.5395999999999992</v>
      </c>
      <c r="E1264" s="4">
        <f t="shared" si="61"/>
        <v>244.57470000000004</v>
      </c>
      <c r="F1264" s="4">
        <f t="shared" si="62"/>
        <v>14.974700000000041</v>
      </c>
      <c r="G1264" s="2">
        <v>2023</v>
      </c>
    </row>
    <row r="1265" spans="1:7" x14ac:dyDescent="0.2">
      <c r="A1265" s="20">
        <v>45159.249074074076</v>
      </c>
      <c r="B1265" s="2">
        <v>3.89</v>
      </c>
      <c r="C1265" s="2">
        <v>1.17</v>
      </c>
      <c r="D1265" s="4">
        <f t="shared" si="60"/>
        <v>4.5512999999999995</v>
      </c>
      <c r="E1265" s="4">
        <f t="shared" si="61"/>
        <v>244.58640000000003</v>
      </c>
      <c r="F1265" s="4">
        <f t="shared" si="62"/>
        <v>14.986400000000032</v>
      </c>
      <c r="G1265" s="2">
        <v>2023</v>
      </c>
    </row>
    <row r="1266" spans="1:7" x14ac:dyDescent="0.2">
      <c r="A1266" s="20">
        <v>45159.466284722221</v>
      </c>
      <c r="B1266" s="2">
        <v>3.9</v>
      </c>
      <c r="C1266" s="2">
        <v>1.17</v>
      </c>
      <c r="D1266" s="4">
        <f t="shared" si="60"/>
        <v>4.5629999999999997</v>
      </c>
      <c r="E1266" s="4">
        <f t="shared" si="61"/>
        <v>244.59810000000002</v>
      </c>
      <c r="F1266" s="4">
        <f t="shared" si="62"/>
        <v>14.998100000000022</v>
      </c>
      <c r="G1266" s="2">
        <v>2023</v>
      </c>
    </row>
    <row r="1267" spans="1:7" x14ac:dyDescent="0.2">
      <c r="A1267" s="20">
        <v>45159.480324074073</v>
      </c>
      <c r="B1267" s="2">
        <v>3.91</v>
      </c>
      <c r="C1267" s="2">
        <v>1.17</v>
      </c>
      <c r="D1267" s="4">
        <f t="shared" si="60"/>
        <v>4.5747</v>
      </c>
      <c r="E1267" s="4">
        <f t="shared" si="61"/>
        <v>244.60980000000004</v>
      </c>
      <c r="F1267" s="4">
        <f t="shared" si="62"/>
        <v>15.009800000000041</v>
      </c>
      <c r="G1267" s="2">
        <v>2023</v>
      </c>
    </row>
    <row r="1268" spans="1:7" x14ac:dyDescent="0.2">
      <c r="A1268" s="20">
        <v>45159.492407407408</v>
      </c>
      <c r="B1268" s="2">
        <v>3.92</v>
      </c>
      <c r="C1268" s="2">
        <v>1.17</v>
      </c>
      <c r="D1268" s="4">
        <f t="shared" si="60"/>
        <v>4.5863999999999994</v>
      </c>
      <c r="E1268" s="4">
        <f t="shared" si="61"/>
        <v>244.62150000000003</v>
      </c>
      <c r="F1268" s="4">
        <f t="shared" si="62"/>
        <v>15.021500000000032</v>
      </c>
      <c r="G1268" s="2">
        <v>2023</v>
      </c>
    </row>
    <row r="1269" spans="1:7" x14ac:dyDescent="0.2">
      <c r="A1269" s="20">
        <v>45159.500057870369</v>
      </c>
      <c r="B1269" s="2">
        <v>3.93</v>
      </c>
      <c r="C1269" s="2">
        <v>1.17</v>
      </c>
      <c r="D1269" s="4">
        <f t="shared" si="60"/>
        <v>4.5980999999999996</v>
      </c>
      <c r="E1269" s="4">
        <f t="shared" si="61"/>
        <v>244.63320000000002</v>
      </c>
      <c r="F1269" s="4">
        <f t="shared" si="62"/>
        <v>15.033200000000022</v>
      </c>
      <c r="G1269" s="2">
        <v>2023</v>
      </c>
    </row>
    <row r="1270" spans="1:7" x14ac:dyDescent="0.2">
      <c r="A1270" s="20">
        <v>45159.505381944444</v>
      </c>
      <c r="B1270" s="2">
        <v>3.94</v>
      </c>
      <c r="C1270" s="2">
        <v>1.17</v>
      </c>
      <c r="D1270" s="4">
        <f t="shared" si="60"/>
        <v>4.6097999999999999</v>
      </c>
      <c r="E1270" s="4">
        <f t="shared" si="61"/>
        <v>244.64490000000004</v>
      </c>
      <c r="F1270" s="4">
        <f t="shared" si="62"/>
        <v>15.044900000000041</v>
      </c>
      <c r="G1270" s="2">
        <v>2023</v>
      </c>
    </row>
    <row r="1271" spans="1:7" x14ac:dyDescent="0.2">
      <c r="A1271" s="20">
        <v>45159.510254629633</v>
      </c>
      <c r="B1271" s="2">
        <v>3.95</v>
      </c>
      <c r="C1271" s="2">
        <v>1.17</v>
      </c>
      <c r="D1271" s="4">
        <f t="shared" si="60"/>
        <v>4.6215000000000002</v>
      </c>
      <c r="E1271" s="4">
        <f t="shared" si="61"/>
        <v>244.65660000000003</v>
      </c>
      <c r="F1271" s="4">
        <f t="shared" si="62"/>
        <v>15.056600000000032</v>
      </c>
      <c r="G1271" s="2">
        <v>2023</v>
      </c>
    </row>
    <row r="1272" spans="1:7" x14ac:dyDescent="0.2">
      <c r="A1272" s="20">
        <v>45159.515983796293</v>
      </c>
      <c r="B1272" s="2">
        <v>3.96</v>
      </c>
      <c r="C1272" s="2">
        <v>1.17</v>
      </c>
      <c r="D1272" s="4">
        <f t="shared" si="60"/>
        <v>4.6331999999999995</v>
      </c>
      <c r="E1272" s="4">
        <f t="shared" si="61"/>
        <v>244.66830000000002</v>
      </c>
      <c r="F1272" s="4">
        <f t="shared" si="62"/>
        <v>15.068300000000022</v>
      </c>
      <c r="G1272" s="2">
        <v>2023</v>
      </c>
    </row>
    <row r="1273" spans="1:7" x14ac:dyDescent="0.2">
      <c r="A1273" s="20">
        <v>45159.523587962962</v>
      </c>
      <c r="B1273" s="2">
        <v>3.97</v>
      </c>
      <c r="C1273" s="2">
        <v>1.17</v>
      </c>
      <c r="D1273" s="4">
        <f t="shared" si="60"/>
        <v>4.6448999999999998</v>
      </c>
      <c r="E1273" s="4">
        <f t="shared" si="61"/>
        <v>244.68000000000004</v>
      </c>
      <c r="F1273" s="4">
        <f t="shared" si="62"/>
        <v>15.080000000000041</v>
      </c>
      <c r="G1273" s="2">
        <v>2023</v>
      </c>
    </row>
    <row r="1274" spans="1:7" x14ac:dyDescent="0.2">
      <c r="A1274" s="20">
        <v>45159.52789351852</v>
      </c>
      <c r="B1274" s="2">
        <v>3.98</v>
      </c>
      <c r="C1274" s="2">
        <v>1.17</v>
      </c>
      <c r="D1274" s="4">
        <f t="shared" si="60"/>
        <v>4.6566000000000001</v>
      </c>
      <c r="E1274" s="4">
        <f t="shared" si="61"/>
        <v>244.69170000000003</v>
      </c>
      <c r="F1274" s="4">
        <f t="shared" si="62"/>
        <v>15.091700000000031</v>
      </c>
      <c r="G1274" s="2">
        <v>2023</v>
      </c>
    </row>
    <row r="1275" spans="1:7" x14ac:dyDescent="0.2">
      <c r="A1275" s="20">
        <v>45159.537835648145</v>
      </c>
      <c r="B1275" s="2">
        <v>3.99</v>
      </c>
      <c r="C1275" s="2">
        <v>1.17</v>
      </c>
      <c r="D1275" s="4">
        <f t="shared" si="60"/>
        <v>4.6683000000000003</v>
      </c>
      <c r="E1275" s="4">
        <f t="shared" si="61"/>
        <v>244.70340000000002</v>
      </c>
      <c r="F1275" s="4">
        <f t="shared" si="62"/>
        <v>15.103400000000022</v>
      </c>
      <c r="G1275" s="2">
        <v>2023</v>
      </c>
    </row>
    <row r="1276" spans="1:7" x14ac:dyDescent="0.2">
      <c r="A1276" s="20">
        <v>45159.654849537037</v>
      </c>
      <c r="B1276" s="2">
        <v>4</v>
      </c>
      <c r="C1276" s="2">
        <v>1.17</v>
      </c>
      <c r="D1276" s="4">
        <f t="shared" si="60"/>
        <v>4.68</v>
      </c>
      <c r="E1276" s="4">
        <f t="shared" si="61"/>
        <v>244.71510000000004</v>
      </c>
      <c r="F1276" s="4">
        <f t="shared" si="62"/>
        <v>15.115100000000041</v>
      </c>
      <c r="G1276" s="2">
        <v>2023</v>
      </c>
    </row>
    <row r="1277" spans="1:7" x14ac:dyDescent="0.2">
      <c r="A1277" s="20">
        <v>45159.663877314815</v>
      </c>
      <c r="B1277" s="2">
        <v>4.01</v>
      </c>
      <c r="C1277" s="2">
        <v>1.17</v>
      </c>
      <c r="D1277" s="4">
        <f t="shared" si="60"/>
        <v>4.6916999999999991</v>
      </c>
      <c r="E1277" s="4">
        <f t="shared" si="61"/>
        <v>244.72680000000003</v>
      </c>
      <c r="F1277" s="4">
        <f t="shared" si="62"/>
        <v>15.126800000000031</v>
      </c>
      <c r="G1277" s="2">
        <v>2023</v>
      </c>
    </row>
    <row r="1278" spans="1:7" x14ac:dyDescent="0.2">
      <c r="A1278" s="20">
        <v>45159.664768518516</v>
      </c>
      <c r="B1278" s="2">
        <v>4.0199999999999996</v>
      </c>
      <c r="C1278" s="2">
        <v>1.17</v>
      </c>
      <c r="D1278" s="4">
        <f t="shared" si="60"/>
        <v>4.7033999999999994</v>
      </c>
      <c r="E1278" s="4">
        <f t="shared" si="61"/>
        <v>244.73850000000002</v>
      </c>
      <c r="F1278" s="4">
        <f t="shared" si="62"/>
        <v>15.138500000000022</v>
      </c>
      <c r="G1278" s="2">
        <v>2023</v>
      </c>
    </row>
    <row r="1279" spans="1:7" x14ac:dyDescent="0.2">
      <c r="A1279" s="20">
        <v>45159.669374999998</v>
      </c>
      <c r="B1279" s="2">
        <v>4.03</v>
      </c>
      <c r="C1279" s="2">
        <v>1.17</v>
      </c>
      <c r="D1279" s="4">
        <f t="shared" si="60"/>
        <v>4.7150999999999996</v>
      </c>
      <c r="E1279" s="4">
        <f t="shared" si="61"/>
        <v>244.75020000000004</v>
      </c>
      <c r="F1279" s="4">
        <f t="shared" si="62"/>
        <v>15.150200000000041</v>
      </c>
      <c r="G1279" s="2">
        <v>2023</v>
      </c>
    </row>
    <row r="1280" spans="1:7" x14ac:dyDescent="0.2">
      <c r="A1280" s="20">
        <v>45159.67260416667</v>
      </c>
      <c r="B1280" s="2">
        <v>4.04</v>
      </c>
      <c r="C1280" s="2">
        <v>1.17</v>
      </c>
      <c r="D1280" s="4">
        <f t="shared" si="60"/>
        <v>4.7267999999999999</v>
      </c>
      <c r="E1280" s="4">
        <f t="shared" si="61"/>
        <v>244.76190000000003</v>
      </c>
      <c r="F1280" s="4">
        <f t="shared" si="62"/>
        <v>15.161900000000031</v>
      </c>
      <c r="G1280" s="2">
        <v>2023</v>
      </c>
    </row>
    <row r="1281" spans="1:7" x14ac:dyDescent="0.2">
      <c r="A1281" s="20">
        <v>45159.673877314817</v>
      </c>
      <c r="B1281" s="2">
        <v>4.05</v>
      </c>
      <c r="C1281" s="2">
        <v>1.17</v>
      </c>
      <c r="D1281" s="4">
        <f t="shared" si="60"/>
        <v>4.7384999999999993</v>
      </c>
      <c r="E1281" s="4">
        <f t="shared" si="61"/>
        <v>244.77360000000002</v>
      </c>
      <c r="F1281" s="4">
        <f t="shared" si="62"/>
        <v>15.173600000000022</v>
      </c>
      <c r="G1281" s="2">
        <v>2023</v>
      </c>
    </row>
    <row r="1282" spans="1:7" x14ac:dyDescent="0.2">
      <c r="A1282" s="20">
        <v>45159.683981481481</v>
      </c>
      <c r="B1282" s="2">
        <v>4.0599999999999996</v>
      </c>
      <c r="C1282" s="2">
        <v>1.17</v>
      </c>
      <c r="D1282" s="4">
        <f t="shared" si="60"/>
        <v>4.7501999999999995</v>
      </c>
      <c r="E1282" s="4">
        <f t="shared" si="61"/>
        <v>244.78530000000003</v>
      </c>
      <c r="F1282" s="4">
        <f t="shared" si="62"/>
        <v>15.185300000000041</v>
      </c>
      <c r="G1282" s="2">
        <v>2023</v>
      </c>
    </row>
    <row r="1283" spans="1:7" x14ac:dyDescent="0.2">
      <c r="A1283" s="20">
        <v>45159.685555555552</v>
      </c>
      <c r="B1283" s="2">
        <v>4.07</v>
      </c>
      <c r="C1283" s="2">
        <v>1.17</v>
      </c>
      <c r="D1283" s="4">
        <f t="shared" si="60"/>
        <v>4.7618999999999998</v>
      </c>
      <c r="E1283" s="4">
        <f t="shared" si="61"/>
        <v>244.79700000000003</v>
      </c>
      <c r="F1283" s="4">
        <f t="shared" si="62"/>
        <v>15.197000000000031</v>
      </c>
      <c r="G1283" s="2">
        <v>2023</v>
      </c>
    </row>
    <row r="1284" spans="1:7" x14ac:dyDescent="0.2">
      <c r="A1284" s="20">
        <v>45159.686493055553</v>
      </c>
      <c r="B1284" s="2">
        <v>4.08</v>
      </c>
      <c r="C1284" s="2">
        <v>1.17</v>
      </c>
      <c r="D1284" s="4">
        <f t="shared" si="60"/>
        <v>4.7736000000000001</v>
      </c>
      <c r="E1284" s="4">
        <f t="shared" si="61"/>
        <v>244.80870000000002</v>
      </c>
      <c r="F1284" s="4">
        <f t="shared" si="62"/>
        <v>15.208700000000022</v>
      </c>
      <c r="G1284" s="2">
        <v>2023</v>
      </c>
    </row>
    <row r="1285" spans="1:7" x14ac:dyDescent="0.2">
      <c r="A1285" s="20">
        <v>45159.687731481485</v>
      </c>
      <c r="B1285" s="2">
        <v>4.09</v>
      </c>
      <c r="C1285" s="2">
        <v>1.17</v>
      </c>
      <c r="D1285" s="4">
        <f t="shared" si="60"/>
        <v>4.7852999999999994</v>
      </c>
      <c r="E1285" s="4">
        <f t="shared" si="61"/>
        <v>244.82040000000003</v>
      </c>
      <c r="F1285" s="4">
        <f t="shared" si="62"/>
        <v>15.220400000000041</v>
      </c>
      <c r="G1285" s="2">
        <v>2023</v>
      </c>
    </row>
    <row r="1286" spans="1:7" x14ac:dyDescent="0.2">
      <c r="A1286" s="20">
        <v>45159.68886574074</v>
      </c>
      <c r="B1286" s="2">
        <v>4.0999999999999996</v>
      </c>
      <c r="C1286" s="2">
        <v>1.17</v>
      </c>
      <c r="D1286" s="4">
        <f t="shared" si="60"/>
        <v>4.7969999999999997</v>
      </c>
      <c r="E1286" s="4">
        <f t="shared" si="61"/>
        <v>244.83210000000003</v>
      </c>
      <c r="F1286" s="4">
        <f t="shared" si="62"/>
        <v>15.232100000000031</v>
      </c>
      <c r="G1286" s="2">
        <v>2023</v>
      </c>
    </row>
    <row r="1287" spans="1:7" x14ac:dyDescent="0.2">
      <c r="A1287" s="20">
        <v>45159.689583333333</v>
      </c>
      <c r="B1287" s="2">
        <v>4.1100000000000003</v>
      </c>
      <c r="C1287" s="2">
        <v>1.17</v>
      </c>
      <c r="D1287" s="4">
        <f t="shared" si="60"/>
        <v>4.8087</v>
      </c>
      <c r="E1287" s="4">
        <f t="shared" si="61"/>
        <v>244.84380000000002</v>
      </c>
      <c r="F1287" s="4">
        <f t="shared" si="62"/>
        <v>15.243800000000022</v>
      </c>
      <c r="G1287" s="2">
        <v>2023</v>
      </c>
    </row>
    <row r="1288" spans="1:7" x14ac:dyDescent="0.2">
      <c r="A1288" s="20">
        <v>45159.690370370372</v>
      </c>
      <c r="B1288" s="2">
        <v>4.12</v>
      </c>
      <c r="C1288" s="2">
        <v>1.17</v>
      </c>
      <c r="D1288" s="4">
        <f t="shared" si="60"/>
        <v>4.8204000000000002</v>
      </c>
      <c r="E1288" s="4">
        <f t="shared" si="61"/>
        <v>244.85550000000003</v>
      </c>
      <c r="F1288" s="4">
        <f t="shared" si="62"/>
        <v>15.25550000000004</v>
      </c>
      <c r="G1288" s="2">
        <v>2023</v>
      </c>
    </row>
    <row r="1289" spans="1:7" x14ac:dyDescent="0.2">
      <c r="A1289" s="20">
        <v>45159.691296296296</v>
      </c>
      <c r="B1289" s="2">
        <v>4.13</v>
      </c>
      <c r="C1289" s="2">
        <v>1.17</v>
      </c>
      <c r="D1289" s="4">
        <f t="shared" si="60"/>
        <v>4.8320999999999996</v>
      </c>
      <c r="E1289" s="4">
        <f t="shared" si="61"/>
        <v>244.86720000000003</v>
      </c>
      <c r="F1289" s="4">
        <f t="shared" si="62"/>
        <v>15.267200000000031</v>
      </c>
      <c r="G1289" s="2">
        <v>2023</v>
      </c>
    </row>
    <row r="1290" spans="1:7" x14ac:dyDescent="0.2">
      <c r="A1290" s="20">
        <v>45159.692245370374</v>
      </c>
      <c r="B1290" s="2">
        <v>4.1399999999999997</v>
      </c>
      <c r="C1290" s="2">
        <v>1.17</v>
      </c>
      <c r="D1290" s="4">
        <f t="shared" si="60"/>
        <v>4.843799999999999</v>
      </c>
      <c r="E1290" s="4">
        <f t="shared" si="61"/>
        <v>244.87890000000002</v>
      </c>
      <c r="F1290" s="4">
        <f t="shared" si="62"/>
        <v>15.278900000000021</v>
      </c>
      <c r="G1290" s="2">
        <v>2023</v>
      </c>
    </row>
    <row r="1291" spans="1:7" x14ac:dyDescent="0.2">
      <c r="A1291" s="20">
        <v>45159.693518518521</v>
      </c>
      <c r="B1291" s="2">
        <v>4.1500000000000004</v>
      </c>
      <c r="C1291" s="2">
        <v>1.17</v>
      </c>
      <c r="D1291" s="4">
        <f t="shared" si="60"/>
        <v>4.8555000000000001</v>
      </c>
      <c r="E1291" s="4">
        <f t="shared" si="61"/>
        <v>244.89060000000003</v>
      </c>
      <c r="F1291" s="4">
        <f t="shared" si="62"/>
        <v>15.29060000000004</v>
      </c>
      <c r="G1291" s="2">
        <v>2023</v>
      </c>
    </row>
    <row r="1292" spans="1:7" x14ac:dyDescent="0.2">
      <c r="A1292" s="20">
        <v>45159.696215277778</v>
      </c>
      <c r="B1292" s="2">
        <v>4.16</v>
      </c>
      <c r="C1292" s="2">
        <v>1.17</v>
      </c>
      <c r="D1292" s="4">
        <f t="shared" si="60"/>
        <v>4.8671999999999995</v>
      </c>
      <c r="E1292" s="4">
        <f t="shared" si="61"/>
        <v>244.90230000000003</v>
      </c>
      <c r="F1292" s="4">
        <f t="shared" si="62"/>
        <v>15.302300000000031</v>
      </c>
      <c r="G1292" s="2">
        <v>2023</v>
      </c>
    </row>
    <row r="1293" spans="1:7" x14ac:dyDescent="0.2">
      <c r="A1293" s="20">
        <v>45159.706932870373</v>
      </c>
      <c r="B1293" s="2">
        <v>4.17</v>
      </c>
      <c r="C1293" s="2">
        <v>1.17</v>
      </c>
      <c r="D1293" s="4">
        <f t="shared" si="60"/>
        <v>4.8788999999999998</v>
      </c>
      <c r="E1293" s="4">
        <f t="shared" si="61"/>
        <v>244.91400000000002</v>
      </c>
      <c r="F1293" s="4">
        <f t="shared" si="62"/>
        <v>15.314000000000021</v>
      </c>
      <c r="G1293" s="2">
        <v>2023</v>
      </c>
    </row>
    <row r="1294" spans="1:7" x14ac:dyDescent="0.2">
      <c r="A1294" s="20">
        <v>45159.716481481482</v>
      </c>
      <c r="B1294" s="2">
        <v>4.18</v>
      </c>
      <c r="C1294" s="2">
        <v>1.17</v>
      </c>
      <c r="D1294" s="4">
        <f t="shared" si="60"/>
        <v>4.8905999999999992</v>
      </c>
      <c r="E1294" s="4">
        <f t="shared" si="61"/>
        <v>244.92570000000003</v>
      </c>
      <c r="F1294" s="4">
        <f t="shared" si="62"/>
        <v>15.32570000000004</v>
      </c>
      <c r="G1294" s="2">
        <v>2023</v>
      </c>
    </row>
    <row r="1295" spans="1:7" x14ac:dyDescent="0.2">
      <c r="A1295" s="20">
        <v>45159.72215277778</v>
      </c>
      <c r="B1295" s="2">
        <v>4.1900000000000004</v>
      </c>
      <c r="C1295" s="2">
        <v>1.17</v>
      </c>
      <c r="D1295" s="4">
        <f t="shared" si="60"/>
        <v>4.9023000000000003</v>
      </c>
      <c r="E1295" s="4">
        <f t="shared" si="61"/>
        <v>244.93740000000003</v>
      </c>
      <c r="F1295" s="4">
        <f t="shared" si="62"/>
        <v>15.337400000000031</v>
      </c>
      <c r="G1295" s="2">
        <v>2023</v>
      </c>
    </row>
    <row r="1296" spans="1:7" x14ac:dyDescent="0.2">
      <c r="A1296" s="20">
        <v>45159.723321759258</v>
      </c>
      <c r="B1296" s="2">
        <v>4.2</v>
      </c>
      <c r="C1296" s="2">
        <v>1.17</v>
      </c>
      <c r="D1296" s="4">
        <f t="shared" si="60"/>
        <v>4.9139999999999997</v>
      </c>
      <c r="E1296" s="4">
        <f t="shared" si="61"/>
        <v>244.94910000000002</v>
      </c>
      <c r="F1296" s="4">
        <f t="shared" si="62"/>
        <v>15.349100000000021</v>
      </c>
      <c r="G1296" s="2">
        <v>2023</v>
      </c>
    </row>
    <row r="1297" spans="1:7" x14ac:dyDescent="0.2">
      <c r="A1297" s="20">
        <v>45159.724687499998</v>
      </c>
      <c r="B1297" s="2">
        <v>4.21</v>
      </c>
      <c r="C1297" s="2">
        <v>1.17</v>
      </c>
      <c r="D1297" s="4">
        <f t="shared" si="60"/>
        <v>4.9257</v>
      </c>
      <c r="E1297" s="4">
        <f t="shared" si="61"/>
        <v>244.96080000000003</v>
      </c>
      <c r="F1297" s="4">
        <f t="shared" si="62"/>
        <v>15.36080000000004</v>
      </c>
      <c r="G1297" s="2">
        <v>2023</v>
      </c>
    </row>
    <row r="1298" spans="1:7" x14ac:dyDescent="0.2">
      <c r="A1298" s="20">
        <v>45159.737071759257</v>
      </c>
      <c r="B1298" s="2">
        <v>4.22</v>
      </c>
      <c r="C1298" s="2">
        <v>1.17</v>
      </c>
      <c r="D1298" s="4">
        <f t="shared" si="60"/>
        <v>4.9373999999999993</v>
      </c>
      <c r="E1298" s="4">
        <f t="shared" si="61"/>
        <v>244.97250000000003</v>
      </c>
      <c r="F1298" s="4">
        <f t="shared" si="62"/>
        <v>15.372500000000031</v>
      </c>
      <c r="G1298" s="2">
        <v>2023</v>
      </c>
    </row>
    <row r="1299" spans="1:7" x14ac:dyDescent="0.2">
      <c r="A1299" s="20">
        <v>45159.918993055559</v>
      </c>
      <c r="B1299" s="2">
        <v>4.2300000000000004</v>
      </c>
      <c r="C1299" s="2">
        <v>1.17</v>
      </c>
      <c r="D1299" s="4">
        <f t="shared" si="60"/>
        <v>4.9491000000000005</v>
      </c>
      <c r="E1299" s="4">
        <f t="shared" si="61"/>
        <v>244.98420000000002</v>
      </c>
      <c r="F1299" s="4">
        <f t="shared" si="62"/>
        <v>15.384200000000021</v>
      </c>
      <c r="G1299" s="2">
        <v>2023</v>
      </c>
    </row>
    <row r="1300" spans="1:7" x14ac:dyDescent="0.2">
      <c r="A1300" s="20">
        <v>45159.919409722221</v>
      </c>
      <c r="B1300" s="2">
        <v>4.24</v>
      </c>
      <c r="C1300" s="2">
        <v>1.17</v>
      </c>
      <c r="D1300" s="4">
        <f t="shared" si="60"/>
        <v>4.9607999999999999</v>
      </c>
      <c r="E1300" s="4">
        <f t="shared" si="61"/>
        <v>244.99590000000003</v>
      </c>
      <c r="F1300" s="4">
        <f t="shared" si="62"/>
        <v>15.39590000000004</v>
      </c>
      <c r="G1300" s="2">
        <v>2023</v>
      </c>
    </row>
    <row r="1301" spans="1:7" x14ac:dyDescent="0.2">
      <c r="A1301" s="20">
        <v>45159.919942129629</v>
      </c>
      <c r="B1301" s="2">
        <v>4.25</v>
      </c>
      <c r="C1301" s="2">
        <v>1.17</v>
      </c>
      <c r="D1301" s="4">
        <f t="shared" si="60"/>
        <v>4.9725000000000001</v>
      </c>
      <c r="E1301" s="4">
        <f t="shared" si="61"/>
        <v>245.00760000000002</v>
      </c>
      <c r="F1301" s="4">
        <f t="shared" si="62"/>
        <v>15.407600000000031</v>
      </c>
      <c r="G1301" s="2">
        <v>2023</v>
      </c>
    </row>
    <row r="1302" spans="1:7" x14ac:dyDescent="0.2">
      <c r="A1302" s="20">
        <v>45159.920254629629</v>
      </c>
      <c r="B1302" s="2">
        <v>4.26</v>
      </c>
      <c r="C1302" s="2">
        <v>1.17</v>
      </c>
      <c r="D1302" s="4">
        <f t="shared" si="60"/>
        <v>4.9841999999999995</v>
      </c>
      <c r="E1302" s="4">
        <f t="shared" si="61"/>
        <v>245.01930000000002</v>
      </c>
      <c r="F1302" s="4">
        <f t="shared" si="62"/>
        <v>15.419300000000021</v>
      </c>
      <c r="G1302" s="2">
        <v>2023</v>
      </c>
    </row>
    <row r="1303" spans="1:7" x14ac:dyDescent="0.2">
      <c r="A1303" s="20">
        <v>45159.920567129629</v>
      </c>
      <c r="B1303" s="2">
        <v>4.2699999999999996</v>
      </c>
      <c r="C1303" s="2">
        <v>1.17</v>
      </c>
      <c r="D1303" s="4">
        <f t="shared" si="60"/>
        <v>4.9958999999999989</v>
      </c>
      <c r="E1303" s="4">
        <f t="shared" si="61"/>
        <v>245.03100000000003</v>
      </c>
      <c r="F1303" s="4">
        <f t="shared" si="62"/>
        <v>15.43100000000004</v>
      </c>
      <c r="G1303" s="2">
        <v>2023</v>
      </c>
    </row>
    <row r="1304" spans="1:7" x14ac:dyDescent="0.2">
      <c r="A1304" s="20">
        <v>45159.92082175926</v>
      </c>
      <c r="B1304" s="2">
        <v>4.28</v>
      </c>
      <c r="C1304" s="2">
        <v>1.17</v>
      </c>
      <c r="D1304" s="4">
        <f t="shared" si="60"/>
        <v>5.0076000000000001</v>
      </c>
      <c r="E1304" s="4">
        <f t="shared" si="61"/>
        <v>245.04270000000002</v>
      </c>
      <c r="F1304" s="4">
        <f t="shared" si="62"/>
        <v>15.442700000000031</v>
      </c>
      <c r="G1304" s="2">
        <v>2023</v>
      </c>
    </row>
    <row r="1305" spans="1:7" x14ac:dyDescent="0.2">
      <c r="A1305" s="20">
        <v>45159.921273148146</v>
      </c>
      <c r="B1305" s="2">
        <v>4.29</v>
      </c>
      <c r="C1305" s="2">
        <v>1.17</v>
      </c>
      <c r="D1305" s="4">
        <f t="shared" si="60"/>
        <v>5.0192999999999994</v>
      </c>
      <c r="E1305" s="4">
        <f t="shared" si="61"/>
        <v>245.05440000000002</v>
      </c>
      <c r="F1305" s="4">
        <f t="shared" si="62"/>
        <v>15.454400000000021</v>
      </c>
      <c r="G1305" s="2">
        <v>2023</v>
      </c>
    </row>
    <row r="1306" spans="1:7" x14ac:dyDescent="0.2">
      <c r="A1306" s="20">
        <v>45159.921712962961</v>
      </c>
      <c r="B1306" s="2">
        <v>4.3</v>
      </c>
      <c r="C1306" s="2">
        <v>1.17</v>
      </c>
      <c r="D1306" s="4">
        <f t="shared" si="60"/>
        <v>5.0309999999999997</v>
      </c>
      <c r="E1306" s="4">
        <f t="shared" si="61"/>
        <v>245.06610000000003</v>
      </c>
      <c r="F1306" s="4">
        <f t="shared" si="62"/>
        <v>15.46610000000004</v>
      </c>
      <c r="G1306" s="2">
        <v>2023</v>
      </c>
    </row>
    <row r="1307" spans="1:7" x14ac:dyDescent="0.2">
      <c r="A1307" s="20">
        <v>45159.922060185185</v>
      </c>
      <c r="B1307" s="2">
        <v>4.3099999999999996</v>
      </c>
      <c r="C1307" s="2">
        <v>1.17</v>
      </c>
      <c r="D1307" s="4">
        <f t="shared" si="60"/>
        <v>5.0426999999999991</v>
      </c>
      <c r="E1307" s="4">
        <f t="shared" si="61"/>
        <v>245.07780000000002</v>
      </c>
      <c r="F1307" s="4">
        <f t="shared" si="62"/>
        <v>15.47780000000003</v>
      </c>
      <c r="G1307" s="2">
        <v>2023</v>
      </c>
    </row>
    <row r="1308" spans="1:7" x14ac:dyDescent="0.2">
      <c r="A1308" s="20">
        <v>45159.922766203701</v>
      </c>
      <c r="B1308" s="2">
        <v>4.32</v>
      </c>
      <c r="C1308" s="2">
        <v>1.17</v>
      </c>
      <c r="D1308" s="4">
        <f t="shared" si="60"/>
        <v>5.0544000000000002</v>
      </c>
      <c r="E1308" s="4">
        <f t="shared" si="61"/>
        <v>245.08950000000002</v>
      </c>
      <c r="F1308" s="4">
        <f t="shared" si="62"/>
        <v>15.489500000000021</v>
      </c>
      <c r="G1308" s="2">
        <v>2023</v>
      </c>
    </row>
    <row r="1309" spans="1:7" x14ac:dyDescent="0.2">
      <c r="A1309" s="20">
        <v>45159.923449074071</v>
      </c>
      <c r="B1309" s="2">
        <v>4.33</v>
      </c>
      <c r="C1309" s="2">
        <v>1.17</v>
      </c>
      <c r="D1309" s="4">
        <f t="shared" si="60"/>
        <v>5.0660999999999996</v>
      </c>
      <c r="E1309" s="4">
        <f t="shared" si="61"/>
        <v>245.10120000000003</v>
      </c>
      <c r="F1309" s="4">
        <f t="shared" si="62"/>
        <v>15.50120000000004</v>
      </c>
      <c r="G1309" s="2">
        <v>2023</v>
      </c>
    </row>
    <row r="1310" spans="1:7" x14ac:dyDescent="0.2">
      <c r="A1310" s="20">
        <v>45159.924224537041</v>
      </c>
      <c r="B1310" s="2">
        <v>4.34</v>
      </c>
      <c r="C1310" s="2">
        <v>1.17</v>
      </c>
      <c r="D1310" s="4">
        <f t="shared" si="60"/>
        <v>5.0777999999999999</v>
      </c>
      <c r="E1310" s="4">
        <f t="shared" si="61"/>
        <v>245.11290000000002</v>
      </c>
      <c r="F1310" s="4">
        <f t="shared" si="62"/>
        <v>15.51290000000003</v>
      </c>
      <c r="G1310" s="2">
        <v>2023</v>
      </c>
    </row>
    <row r="1311" spans="1:7" x14ac:dyDescent="0.2">
      <c r="A1311" s="20">
        <v>45159.924803240741</v>
      </c>
      <c r="B1311" s="2">
        <v>4.3499999999999996</v>
      </c>
      <c r="C1311" s="2">
        <v>1.17</v>
      </c>
      <c r="D1311" s="4">
        <f t="shared" ref="D1311:D1374" si="63">B1311*C1311</f>
        <v>5.0894999999999992</v>
      </c>
      <c r="E1311" s="4">
        <f t="shared" si="61"/>
        <v>245.12460000000002</v>
      </c>
      <c r="F1311" s="4">
        <f t="shared" si="62"/>
        <v>15.524600000000021</v>
      </c>
      <c r="G1311" s="2">
        <v>2023</v>
      </c>
    </row>
    <row r="1312" spans="1:7" x14ac:dyDescent="0.2">
      <c r="A1312" s="20">
        <v>45159.925520833334</v>
      </c>
      <c r="B1312" s="2">
        <v>4.3600000000000003</v>
      </c>
      <c r="C1312" s="2">
        <v>1.17</v>
      </c>
      <c r="D1312" s="4">
        <f t="shared" si="63"/>
        <v>5.1012000000000004</v>
      </c>
      <c r="E1312" s="4">
        <f t="shared" si="61"/>
        <v>245.13630000000003</v>
      </c>
      <c r="F1312" s="4">
        <f t="shared" si="62"/>
        <v>15.53630000000004</v>
      </c>
      <c r="G1312" s="2">
        <v>2023</v>
      </c>
    </row>
    <row r="1313" spans="1:7" x14ac:dyDescent="0.2">
      <c r="A1313" s="20">
        <v>45159.926157407404</v>
      </c>
      <c r="B1313" s="2">
        <v>4.37</v>
      </c>
      <c r="C1313" s="2">
        <v>1.17</v>
      </c>
      <c r="D1313" s="4">
        <f t="shared" si="63"/>
        <v>5.1128999999999998</v>
      </c>
      <c r="E1313" s="4">
        <f t="shared" si="61"/>
        <v>245.14800000000002</v>
      </c>
      <c r="F1313" s="4">
        <f t="shared" si="62"/>
        <v>15.54800000000003</v>
      </c>
      <c r="G1313" s="2">
        <v>2023</v>
      </c>
    </row>
    <row r="1314" spans="1:7" x14ac:dyDescent="0.2">
      <c r="A1314" s="20">
        <v>45159.932314814818</v>
      </c>
      <c r="B1314" s="2">
        <v>4.38</v>
      </c>
      <c r="C1314" s="2">
        <v>1.17</v>
      </c>
      <c r="D1314" s="4">
        <f t="shared" si="63"/>
        <v>5.1245999999999992</v>
      </c>
      <c r="E1314" s="4">
        <f t="shared" si="61"/>
        <v>245.15970000000002</v>
      </c>
      <c r="F1314" s="4">
        <f t="shared" si="62"/>
        <v>15.559700000000021</v>
      </c>
      <c r="G1314" s="2">
        <v>2023</v>
      </c>
    </row>
    <row r="1315" spans="1:7" x14ac:dyDescent="0.2">
      <c r="A1315" s="20">
        <v>45160.00172453704</v>
      </c>
      <c r="B1315" s="2">
        <v>4.3899999999999997</v>
      </c>
      <c r="C1315" s="2">
        <v>1.17</v>
      </c>
      <c r="D1315" s="4">
        <f t="shared" si="63"/>
        <v>5.1362999999999994</v>
      </c>
      <c r="E1315" s="4">
        <f t="shared" si="61"/>
        <v>245.17140000000003</v>
      </c>
      <c r="F1315" s="4">
        <f t="shared" si="62"/>
        <v>15.57140000000004</v>
      </c>
      <c r="G1315" s="2">
        <v>2023</v>
      </c>
    </row>
    <row r="1316" spans="1:7" x14ac:dyDescent="0.2">
      <c r="A1316" s="20">
        <v>45160.242083333331</v>
      </c>
      <c r="B1316" s="2">
        <v>4.4000000000000004</v>
      </c>
      <c r="C1316" s="2">
        <v>1.17</v>
      </c>
      <c r="D1316" s="4">
        <f t="shared" si="63"/>
        <v>5.1479999999999997</v>
      </c>
      <c r="E1316" s="4">
        <f t="shared" si="61"/>
        <v>245.18310000000002</v>
      </c>
      <c r="F1316" s="4">
        <f t="shared" si="62"/>
        <v>15.58310000000003</v>
      </c>
      <c r="G1316" s="2">
        <v>2023</v>
      </c>
    </row>
    <row r="1317" spans="1:7" x14ac:dyDescent="0.2">
      <c r="A1317" s="20">
        <v>45160.285208333335</v>
      </c>
      <c r="B1317" s="2">
        <v>4.41</v>
      </c>
      <c r="C1317" s="2">
        <v>1.17</v>
      </c>
      <c r="D1317" s="4">
        <f t="shared" si="63"/>
        <v>5.1597</v>
      </c>
      <c r="E1317" s="4">
        <f t="shared" si="61"/>
        <v>245.19480000000001</v>
      </c>
      <c r="F1317" s="4">
        <f t="shared" si="62"/>
        <v>15.594800000000021</v>
      </c>
      <c r="G1317" s="2">
        <v>2023</v>
      </c>
    </row>
    <row r="1318" spans="1:7" x14ac:dyDescent="0.2">
      <c r="A1318" s="20">
        <v>45160.30574074074</v>
      </c>
      <c r="B1318" s="2">
        <v>4.42</v>
      </c>
      <c r="C1318" s="2">
        <v>1.17</v>
      </c>
      <c r="D1318" s="4">
        <f t="shared" si="63"/>
        <v>5.1713999999999993</v>
      </c>
      <c r="E1318" s="4">
        <f t="shared" si="61"/>
        <v>245.20650000000003</v>
      </c>
      <c r="F1318" s="4">
        <f t="shared" si="62"/>
        <v>15.60650000000004</v>
      </c>
      <c r="G1318" s="2">
        <v>2023</v>
      </c>
    </row>
    <row r="1319" spans="1:7" x14ac:dyDescent="0.2">
      <c r="A1319" s="20">
        <v>45160.306111111109</v>
      </c>
      <c r="B1319" s="2">
        <v>4.43</v>
      </c>
      <c r="C1319" s="2">
        <v>1.17</v>
      </c>
      <c r="D1319" s="4">
        <f t="shared" si="63"/>
        <v>5.1830999999999996</v>
      </c>
      <c r="E1319" s="4">
        <f t="shared" si="61"/>
        <v>245.21820000000002</v>
      </c>
      <c r="F1319" s="4">
        <f t="shared" si="62"/>
        <v>15.61820000000003</v>
      </c>
      <c r="G1319" s="2">
        <v>2023</v>
      </c>
    </row>
    <row r="1320" spans="1:7" x14ac:dyDescent="0.2">
      <c r="A1320" s="20">
        <v>45160.306886574072</v>
      </c>
      <c r="B1320" s="2">
        <v>4.4400000000000004</v>
      </c>
      <c r="C1320" s="2">
        <v>1.17</v>
      </c>
      <c r="D1320" s="4">
        <f t="shared" si="63"/>
        <v>5.1947999999999999</v>
      </c>
      <c r="E1320" s="4">
        <f t="shared" si="61"/>
        <v>245.22990000000001</v>
      </c>
      <c r="F1320" s="4">
        <f t="shared" si="62"/>
        <v>15.629900000000021</v>
      </c>
      <c r="G1320" s="2">
        <v>2023</v>
      </c>
    </row>
    <row r="1321" spans="1:7" x14ac:dyDescent="0.2">
      <c r="A1321" s="20">
        <v>45160.584907407407</v>
      </c>
      <c r="B1321" s="2">
        <v>4.45</v>
      </c>
      <c r="C1321" s="2">
        <v>1.17</v>
      </c>
      <c r="D1321" s="4">
        <f t="shared" si="63"/>
        <v>5.2065000000000001</v>
      </c>
      <c r="E1321" s="4">
        <f t="shared" si="61"/>
        <v>245.24160000000003</v>
      </c>
      <c r="F1321" s="4">
        <f t="shared" si="62"/>
        <v>15.641600000000039</v>
      </c>
      <c r="G1321" s="2">
        <v>2023</v>
      </c>
    </row>
    <row r="1322" spans="1:7" x14ac:dyDescent="0.2">
      <c r="A1322" s="20">
        <v>45160.594398148147</v>
      </c>
      <c r="B1322" s="2">
        <v>4.46</v>
      </c>
      <c r="C1322" s="2">
        <v>1.17</v>
      </c>
      <c r="D1322" s="4">
        <f t="shared" si="63"/>
        <v>5.2181999999999995</v>
      </c>
      <c r="E1322" s="4">
        <f t="shared" si="61"/>
        <v>245.25330000000002</v>
      </c>
      <c r="F1322" s="4">
        <f t="shared" si="62"/>
        <v>15.65330000000003</v>
      </c>
      <c r="G1322" s="2">
        <v>2023</v>
      </c>
    </row>
    <row r="1323" spans="1:7" x14ac:dyDescent="0.2">
      <c r="A1323" s="20">
        <v>45160.598738425928</v>
      </c>
      <c r="B1323" s="2">
        <v>4.47</v>
      </c>
      <c r="C1323" s="2">
        <v>1.17</v>
      </c>
      <c r="D1323" s="4">
        <f t="shared" si="63"/>
        <v>5.2298999999999998</v>
      </c>
      <c r="E1323" s="4">
        <f t="shared" si="61"/>
        <v>245.26500000000001</v>
      </c>
      <c r="F1323" s="4">
        <f t="shared" si="62"/>
        <v>15.66500000000002</v>
      </c>
      <c r="G1323" s="2">
        <v>2023</v>
      </c>
    </row>
    <row r="1324" spans="1:7" x14ac:dyDescent="0.2">
      <c r="A1324" s="20">
        <v>45160.603194444448</v>
      </c>
      <c r="B1324" s="2">
        <v>4.4800000000000004</v>
      </c>
      <c r="C1324" s="2">
        <v>1.17</v>
      </c>
      <c r="D1324" s="4">
        <f t="shared" si="63"/>
        <v>5.2416</v>
      </c>
      <c r="E1324" s="4">
        <f t="shared" si="61"/>
        <v>245.27670000000003</v>
      </c>
      <c r="F1324" s="4">
        <f t="shared" si="62"/>
        <v>15.676700000000039</v>
      </c>
      <c r="G1324" s="2">
        <v>2023</v>
      </c>
    </row>
    <row r="1325" spans="1:7" x14ac:dyDescent="0.2">
      <c r="A1325" s="20">
        <v>45160.608287037037</v>
      </c>
      <c r="B1325" s="2">
        <v>4.49</v>
      </c>
      <c r="C1325" s="2">
        <v>1.17</v>
      </c>
      <c r="D1325" s="4">
        <f t="shared" si="63"/>
        <v>5.2533000000000003</v>
      </c>
      <c r="E1325" s="4">
        <f t="shared" si="61"/>
        <v>245.28840000000002</v>
      </c>
      <c r="F1325" s="4">
        <f t="shared" si="62"/>
        <v>15.68840000000003</v>
      </c>
      <c r="G1325" s="2">
        <v>2023</v>
      </c>
    </row>
    <row r="1326" spans="1:7" x14ac:dyDescent="0.2">
      <c r="A1326" s="20">
        <v>45160.623229166667</v>
      </c>
      <c r="B1326" s="2">
        <v>4.5</v>
      </c>
      <c r="C1326" s="2">
        <v>1.17</v>
      </c>
      <c r="D1326" s="4">
        <f t="shared" si="63"/>
        <v>5.2649999999999997</v>
      </c>
      <c r="E1326" s="4">
        <f t="shared" ref="E1326:E1389" si="64">D1326+E$875</f>
        <v>245.30010000000001</v>
      </c>
      <c r="F1326" s="4">
        <f t="shared" ref="F1326:F1389" si="65">E1326-229.6</f>
        <v>15.70010000000002</v>
      </c>
      <c r="G1326" s="2">
        <v>2023</v>
      </c>
    </row>
    <row r="1327" spans="1:7" x14ac:dyDescent="0.2">
      <c r="A1327" s="20">
        <v>45160.642210648148</v>
      </c>
      <c r="B1327" s="2">
        <v>4.51</v>
      </c>
      <c r="C1327" s="2">
        <v>1.17</v>
      </c>
      <c r="D1327" s="4">
        <f t="shared" si="63"/>
        <v>5.2766999999999991</v>
      </c>
      <c r="E1327" s="4">
        <f t="shared" si="64"/>
        <v>245.31180000000003</v>
      </c>
      <c r="F1327" s="4">
        <f t="shared" si="65"/>
        <v>15.711800000000039</v>
      </c>
      <c r="G1327" s="2">
        <v>2023</v>
      </c>
    </row>
    <row r="1328" spans="1:7" x14ac:dyDescent="0.2">
      <c r="A1328" s="20">
        <v>45160.683900462966</v>
      </c>
      <c r="B1328" s="2">
        <v>4.5199999999999996</v>
      </c>
      <c r="C1328" s="2">
        <v>1.17</v>
      </c>
      <c r="D1328" s="4">
        <f t="shared" si="63"/>
        <v>5.2883999999999993</v>
      </c>
      <c r="E1328" s="4">
        <f t="shared" si="64"/>
        <v>245.32350000000002</v>
      </c>
      <c r="F1328" s="4">
        <f t="shared" si="65"/>
        <v>15.72350000000003</v>
      </c>
      <c r="G1328" s="2">
        <v>2023</v>
      </c>
    </row>
    <row r="1329" spans="1:7" x14ac:dyDescent="0.2">
      <c r="A1329" s="20">
        <v>45160.745289351849</v>
      </c>
      <c r="B1329" s="2">
        <v>4.53</v>
      </c>
      <c r="C1329" s="2">
        <v>1.17</v>
      </c>
      <c r="D1329" s="4">
        <f t="shared" si="63"/>
        <v>5.3000999999999996</v>
      </c>
      <c r="E1329" s="4">
        <f t="shared" si="64"/>
        <v>245.33520000000001</v>
      </c>
      <c r="F1329" s="4">
        <f t="shared" si="65"/>
        <v>15.73520000000002</v>
      </c>
      <c r="G1329" s="2">
        <v>2023</v>
      </c>
    </row>
    <row r="1330" spans="1:7" x14ac:dyDescent="0.2">
      <c r="A1330" s="20">
        <v>45160.750810185185</v>
      </c>
      <c r="B1330" s="2">
        <v>4.54</v>
      </c>
      <c r="C1330" s="2">
        <v>1.17</v>
      </c>
      <c r="D1330" s="4">
        <f t="shared" si="63"/>
        <v>5.3117999999999999</v>
      </c>
      <c r="E1330" s="4">
        <f t="shared" si="64"/>
        <v>245.34690000000003</v>
      </c>
      <c r="F1330" s="4">
        <f t="shared" si="65"/>
        <v>15.746900000000039</v>
      </c>
      <c r="G1330" s="2">
        <v>2023</v>
      </c>
    </row>
    <row r="1331" spans="1:7" x14ac:dyDescent="0.2">
      <c r="A1331" s="20">
        <v>45160.755324074074</v>
      </c>
      <c r="B1331" s="2">
        <v>4.55</v>
      </c>
      <c r="C1331" s="2">
        <v>1.17</v>
      </c>
      <c r="D1331" s="4">
        <f t="shared" si="63"/>
        <v>5.3234999999999992</v>
      </c>
      <c r="E1331" s="4">
        <f t="shared" si="64"/>
        <v>245.35860000000002</v>
      </c>
      <c r="F1331" s="4">
        <f t="shared" si="65"/>
        <v>15.75860000000003</v>
      </c>
      <c r="G1331" s="2">
        <v>2023</v>
      </c>
    </row>
    <row r="1332" spans="1:7" x14ac:dyDescent="0.2">
      <c r="A1332" s="20">
        <v>45160.798796296294</v>
      </c>
      <c r="B1332" s="2">
        <v>4.5599999999999996</v>
      </c>
      <c r="C1332" s="2">
        <v>1.17</v>
      </c>
      <c r="D1332" s="4">
        <f t="shared" si="63"/>
        <v>5.3351999999999995</v>
      </c>
      <c r="E1332" s="4">
        <f t="shared" si="64"/>
        <v>245.37030000000001</v>
      </c>
      <c r="F1332" s="4">
        <f t="shared" si="65"/>
        <v>15.77030000000002</v>
      </c>
      <c r="G1332" s="2">
        <v>2023</v>
      </c>
    </row>
    <row r="1333" spans="1:7" x14ac:dyDescent="0.2">
      <c r="A1333" s="20">
        <v>45161.750636574077</v>
      </c>
      <c r="B1333" s="2">
        <v>4.57</v>
      </c>
      <c r="C1333" s="2">
        <v>1.17</v>
      </c>
      <c r="D1333" s="4">
        <f t="shared" si="63"/>
        <v>5.3468999999999998</v>
      </c>
      <c r="E1333" s="4">
        <f t="shared" si="64"/>
        <v>245.38200000000003</v>
      </c>
      <c r="F1333" s="4">
        <f t="shared" si="65"/>
        <v>15.782000000000039</v>
      </c>
      <c r="G1333" s="2">
        <v>2023</v>
      </c>
    </row>
    <row r="1334" spans="1:7" x14ac:dyDescent="0.2">
      <c r="A1334" s="20">
        <v>45161.756516203706</v>
      </c>
      <c r="B1334" s="2">
        <v>4.58</v>
      </c>
      <c r="C1334" s="2">
        <v>1.17</v>
      </c>
      <c r="D1334" s="4">
        <f t="shared" si="63"/>
        <v>5.3586</v>
      </c>
      <c r="E1334" s="4">
        <f t="shared" si="64"/>
        <v>245.39370000000002</v>
      </c>
      <c r="F1334" s="4">
        <f t="shared" si="65"/>
        <v>15.79370000000003</v>
      </c>
      <c r="G1334" s="2">
        <v>2023</v>
      </c>
    </row>
    <row r="1335" spans="1:7" x14ac:dyDescent="0.2">
      <c r="A1335" s="20">
        <v>45161.758726851855</v>
      </c>
      <c r="B1335" s="2">
        <v>4.59</v>
      </c>
      <c r="C1335" s="2">
        <v>1.17</v>
      </c>
      <c r="D1335" s="4">
        <f t="shared" si="63"/>
        <v>5.3702999999999994</v>
      </c>
      <c r="E1335" s="4">
        <f t="shared" si="64"/>
        <v>245.40540000000001</v>
      </c>
      <c r="F1335" s="4">
        <f t="shared" si="65"/>
        <v>15.80540000000002</v>
      </c>
      <c r="G1335" s="2">
        <v>2023</v>
      </c>
    </row>
    <row r="1336" spans="1:7" x14ac:dyDescent="0.2">
      <c r="A1336" s="20">
        <v>45161.760717592595</v>
      </c>
      <c r="B1336" s="2">
        <v>4.5999999999999996</v>
      </c>
      <c r="C1336" s="2">
        <v>1.17</v>
      </c>
      <c r="D1336" s="4">
        <f t="shared" si="63"/>
        <v>5.3819999999999997</v>
      </c>
      <c r="E1336" s="4">
        <f t="shared" si="64"/>
        <v>245.41710000000003</v>
      </c>
      <c r="F1336" s="4">
        <f t="shared" si="65"/>
        <v>15.817100000000039</v>
      </c>
      <c r="G1336" s="2">
        <v>2023</v>
      </c>
    </row>
    <row r="1337" spans="1:7" x14ac:dyDescent="0.2">
      <c r="A1337" s="20">
        <v>45161.761736111112</v>
      </c>
      <c r="B1337" s="2">
        <v>4.6100000000000003</v>
      </c>
      <c r="C1337" s="2">
        <v>1.17</v>
      </c>
      <c r="D1337" s="4">
        <f t="shared" si="63"/>
        <v>5.3936999999999999</v>
      </c>
      <c r="E1337" s="4">
        <f t="shared" si="64"/>
        <v>245.42880000000002</v>
      </c>
      <c r="F1337" s="4">
        <f t="shared" si="65"/>
        <v>15.82880000000003</v>
      </c>
      <c r="G1337" s="2">
        <v>2023</v>
      </c>
    </row>
    <row r="1338" spans="1:7" x14ac:dyDescent="0.2">
      <c r="A1338" s="20">
        <v>45161.763495370367</v>
      </c>
      <c r="B1338" s="2">
        <v>4.62</v>
      </c>
      <c r="C1338" s="2">
        <v>1.17</v>
      </c>
      <c r="D1338" s="4">
        <f t="shared" si="63"/>
        <v>5.4054000000000002</v>
      </c>
      <c r="E1338" s="4">
        <f t="shared" si="64"/>
        <v>245.44050000000004</v>
      </c>
      <c r="F1338" s="4">
        <f t="shared" si="65"/>
        <v>15.840500000000048</v>
      </c>
      <c r="G1338" s="2">
        <v>2023</v>
      </c>
    </row>
    <row r="1339" spans="1:7" x14ac:dyDescent="0.2">
      <c r="A1339" s="20">
        <v>45161.766608796293</v>
      </c>
      <c r="B1339" s="2">
        <v>4.63</v>
      </c>
      <c r="C1339" s="2">
        <v>1.17</v>
      </c>
      <c r="D1339" s="4">
        <f t="shared" si="63"/>
        <v>5.4170999999999996</v>
      </c>
      <c r="E1339" s="4">
        <f t="shared" si="64"/>
        <v>245.45220000000003</v>
      </c>
      <c r="F1339" s="4">
        <f t="shared" si="65"/>
        <v>15.852200000000039</v>
      </c>
      <c r="G1339" s="2">
        <v>2023</v>
      </c>
    </row>
    <row r="1340" spans="1:7" x14ac:dyDescent="0.2">
      <c r="A1340" s="20">
        <v>45161.781215277777</v>
      </c>
      <c r="B1340" s="2">
        <v>4.6399999999999997</v>
      </c>
      <c r="C1340" s="2">
        <v>1.17</v>
      </c>
      <c r="D1340" s="4">
        <f t="shared" si="63"/>
        <v>5.428799999999999</v>
      </c>
      <c r="E1340" s="4">
        <f t="shared" si="64"/>
        <v>245.46390000000002</v>
      </c>
      <c r="F1340" s="4">
        <f t="shared" si="65"/>
        <v>15.863900000000029</v>
      </c>
      <c r="G1340" s="2">
        <v>2023</v>
      </c>
    </row>
    <row r="1341" spans="1:7" x14ac:dyDescent="0.2">
      <c r="A1341" s="20">
        <v>45161.784803240742</v>
      </c>
      <c r="B1341" s="2">
        <v>4.6500000000000004</v>
      </c>
      <c r="C1341" s="2">
        <v>1.17</v>
      </c>
      <c r="D1341" s="4">
        <f t="shared" si="63"/>
        <v>5.4405000000000001</v>
      </c>
      <c r="E1341" s="4">
        <f t="shared" si="64"/>
        <v>245.47560000000004</v>
      </c>
      <c r="F1341" s="4">
        <f t="shared" si="65"/>
        <v>15.875600000000048</v>
      </c>
      <c r="G1341" s="2">
        <v>2023</v>
      </c>
    </row>
    <row r="1342" spans="1:7" x14ac:dyDescent="0.2">
      <c r="A1342" s="20">
        <v>45161.786354166667</v>
      </c>
      <c r="B1342" s="2">
        <v>4.66</v>
      </c>
      <c r="C1342" s="2">
        <v>1.17</v>
      </c>
      <c r="D1342" s="4">
        <f t="shared" si="63"/>
        <v>5.4521999999999995</v>
      </c>
      <c r="E1342" s="4">
        <f t="shared" si="64"/>
        <v>245.48730000000003</v>
      </c>
      <c r="F1342" s="4">
        <f t="shared" si="65"/>
        <v>15.887300000000039</v>
      </c>
      <c r="G1342" s="2">
        <v>2023</v>
      </c>
    </row>
    <row r="1343" spans="1:7" x14ac:dyDescent="0.2">
      <c r="A1343" s="20">
        <v>45161.788148148145</v>
      </c>
      <c r="B1343" s="2">
        <v>4.67</v>
      </c>
      <c r="C1343" s="2">
        <v>1.17</v>
      </c>
      <c r="D1343" s="4">
        <f t="shared" si="63"/>
        <v>5.4638999999999998</v>
      </c>
      <c r="E1343" s="4">
        <f t="shared" si="64"/>
        <v>245.49900000000002</v>
      </c>
      <c r="F1343" s="4">
        <f t="shared" si="65"/>
        <v>15.899000000000029</v>
      </c>
      <c r="G1343" s="2">
        <v>2023</v>
      </c>
    </row>
    <row r="1344" spans="1:7" x14ac:dyDescent="0.2">
      <c r="A1344" s="20">
        <v>45161.790729166663</v>
      </c>
      <c r="B1344" s="2">
        <v>4.68</v>
      </c>
      <c r="C1344" s="2">
        <v>1.17</v>
      </c>
      <c r="D1344" s="4">
        <f t="shared" si="63"/>
        <v>5.4755999999999991</v>
      </c>
      <c r="E1344" s="4">
        <f t="shared" si="64"/>
        <v>245.51070000000001</v>
      </c>
      <c r="F1344" s="4">
        <f t="shared" si="65"/>
        <v>15.91070000000002</v>
      </c>
      <c r="G1344" s="2">
        <v>2023</v>
      </c>
    </row>
    <row r="1345" spans="1:7" x14ac:dyDescent="0.2">
      <c r="A1345" s="20">
        <v>45161.794710648152</v>
      </c>
      <c r="B1345" s="2">
        <v>4.6900000000000004</v>
      </c>
      <c r="C1345" s="2">
        <v>1.17</v>
      </c>
      <c r="D1345" s="4">
        <f t="shared" si="63"/>
        <v>5.4873000000000003</v>
      </c>
      <c r="E1345" s="4">
        <f t="shared" si="64"/>
        <v>245.52240000000003</v>
      </c>
      <c r="F1345" s="4">
        <f t="shared" si="65"/>
        <v>15.922400000000039</v>
      </c>
      <c r="G1345" s="2">
        <v>2023</v>
      </c>
    </row>
    <row r="1346" spans="1:7" x14ac:dyDescent="0.2">
      <c r="A1346" s="20">
        <v>45161.826192129629</v>
      </c>
      <c r="B1346" s="2">
        <v>4.7</v>
      </c>
      <c r="C1346" s="2">
        <v>1.17</v>
      </c>
      <c r="D1346" s="4">
        <f t="shared" si="63"/>
        <v>5.4989999999999997</v>
      </c>
      <c r="E1346" s="4">
        <f t="shared" si="64"/>
        <v>245.53410000000002</v>
      </c>
      <c r="F1346" s="4">
        <f t="shared" si="65"/>
        <v>15.934100000000029</v>
      </c>
      <c r="G1346" s="2">
        <v>2023</v>
      </c>
    </row>
    <row r="1347" spans="1:7" x14ac:dyDescent="0.2">
      <c r="A1347" s="20">
        <v>45161.912326388891</v>
      </c>
      <c r="B1347" s="2">
        <v>4.71</v>
      </c>
      <c r="C1347" s="2">
        <v>1.17</v>
      </c>
      <c r="D1347" s="4">
        <f t="shared" si="63"/>
        <v>5.5106999999999999</v>
      </c>
      <c r="E1347" s="4">
        <f t="shared" si="64"/>
        <v>245.54580000000004</v>
      </c>
      <c r="F1347" s="4">
        <f t="shared" si="65"/>
        <v>15.945800000000048</v>
      </c>
      <c r="G1347" s="2">
        <v>2023</v>
      </c>
    </row>
    <row r="1348" spans="1:7" x14ac:dyDescent="0.2">
      <c r="A1348" s="20">
        <v>45161.914375</v>
      </c>
      <c r="B1348" s="2">
        <v>4.72</v>
      </c>
      <c r="C1348" s="2">
        <v>1.17</v>
      </c>
      <c r="D1348" s="4">
        <f t="shared" si="63"/>
        <v>5.5223999999999993</v>
      </c>
      <c r="E1348" s="4">
        <f t="shared" si="64"/>
        <v>245.55750000000003</v>
      </c>
      <c r="F1348" s="4">
        <f t="shared" si="65"/>
        <v>15.957500000000039</v>
      </c>
      <c r="G1348" s="2">
        <v>2023</v>
      </c>
    </row>
    <row r="1349" spans="1:7" x14ac:dyDescent="0.2">
      <c r="A1349" s="20">
        <v>45161.915648148148</v>
      </c>
      <c r="B1349" s="2">
        <v>4.7300000000000004</v>
      </c>
      <c r="C1349" s="2">
        <v>1.17</v>
      </c>
      <c r="D1349" s="4">
        <f t="shared" si="63"/>
        <v>5.5341000000000005</v>
      </c>
      <c r="E1349" s="4">
        <f t="shared" si="64"/>
        <v>245.56920000000002</v>
      </c>
      <c r="F1349" s="4">
        <f t="shared" si="65"/>
        <v>15.969200000000029</v>
      </c>
      <c r="G1349" s="2">
        <v>2023</v>
      </c>
    </row>
    <row r="1350" spans="1:7" x14ac:dyDescent="0.2">
      <c r="A1350" s="20">
        <v>45161.9221875</v>
      </c>
      <c r="B1350" s="2">
        <v>4.74</v>
      </c>
      <c r="C1350" s="2">
        <v>1.17</v>
      </c>
      <c r="D1350" s="4">
        <f t="shared" si="63"/>
        <v>5.5457999999999998</v>
      </c>
      <c r="E1350" s="4">
        <f t="shared" si="64"/>
        <v>245.58090000000004</v>
      </c>
      <c r="F1350" s="4">
        <f t="shared" si="65"/>
        <v>15.980900000000048</v>
      </c>
      <c r="G1350" s="2">
        <v>2023</v>
      </c>
    </row>
    <row r="1351" spans="1:7" x14ac:dyDescent="0.2">
      <c r="A1351" s="20">
        <v>45162.696446759262</v>
      </c>
      <c r="B1351" s="2">
        <v>4.75</v>
      </c>
      <c r="C1351" s="2">
        <v>1.17</v>
      </c>
      <c r="D1351" s="4">
        <f t="shared" si="63"/>
        <v>5.5574999999999992</v>
      </c>
      <c r="E1351" s="4">
        <f t="shared" si="64"/>
        <v>245.59260000000003</v>
      </c>
      <c r="F1351" s="4">
        <f t="shared" si="65"/>
        <v>15.992600000000039</v>
      </c>
      <c r="G1351" s="2">
        <v>2023</v>
      </c>
    </row>
    <row r="1352" spans="1:7" x14ac:dyDescent="0.2">
      <c r="A1352" s="20">
        <v>45162.703310185185</v>
      </c>
      <c r="B1352" s="2">
        <v>4.76</v>
      </c>
      <c r="C1352" s="2">
        <v>1.17</v>
      </c>
      <c r="D1352" s="4">
        <f t="shared" si="63"/>
        <v>5.5691999999999995</v>
      </c>
      <c r="E1352" s="4">
        <f t="shared" si="64"/>
        <v>245.60430000000002</v>
      </c>
      <c r="F1352" s="4">
        <f t="shared" si="65"/>
        <v>16.004300000000029</v>
      </c>
      <c r="G1352" s="2">
        <v>2023</v>
      </c>
    </row>
    <row r="1353" spans="1:7" x14ac:dyDescent="0.2">
      <c r="A1353" s="20">
        <v>45162.707569444443</v>
      </c>
      <c r="B1353" s="2">
        <v>4.7699999999999996</v>
      </c>
      <c r="C1353" s="2">
        <v>1.17</v>
      </c>
      <c r="D1353" s="4">
        <f t="shared" si="63"/>
        <v>5.5808999999999989</v>
      </c>
      <c r="E1353" s="4">
        <f t="shared" si="64"/>
        <v>245.61600000000001</v>
      </c>
      <c r="F1353" s="4">
        <f t="shared" si="65"/>
        <v>16.01600000000002</v>
      </c>
      <c r="G1353" s="2">
        <v>2023</v>
      </c>
    </row>
    <row r="1354" spans="1:7" x14ac:dyDescent="0.2">
      <c r="A1354" s="20">
        <v>45162.710138888891</v>
      </c>
      <c r="B1354" s="2">
        <v>4.78</v>
      </c>
      <c r="C1354" s="2">
        <v>1.17</v>
      </c>
      <c r="D1354" s="4">
        <f t="shared" si="63"/>
        <v>5.5926</v>
      </c>
      <c r="E1354" s="4">
        <f t="shared" si="64"/>
        <v>245.62770000000003</v>
      </c>
      <c r="F1354" s="4">
        <f t="shared" si="65"/>
        <v>16.027700000000038</v>
      </c>
      <c r="G1354" s="2">
        <v>2023</v>
      </c>
    </row>
    <row r="1355" spans="1:7" x14ac:dyDescent="0.2">
      <c r="A1355" s="20">
        <v>45162.712118055555</v>
      </c>
      <c r="B1355" s="2">
        <v>4.79</v>
      </c>
      <c r="C1355" s="2">
        <v>1.17</v>
      </c>
      <c r="D1355" s="4">
        <f t="shared" si="63"/>
        <v>5.6042999999999994</v>
      </c>
      <c r="E1355" s="4">
        <f t="shared" si="64"/>
        <v>245.63940000000002</v>
      </c>
      <c r="F1355" s="4">
        <f t="shared" si="65"/>
        <v>16.039400000000029</v>
      </c>
      <c r="G1355" s="2">
        <v>2023</v>
      </c>
    </row>
    <row r="1356" spans="1:7" x14ac:dyDescent="0.2">
      <c r="A1356" s="20">
        <v>45162.714942129627</v>
      </c>
      <c r="B1356" s="2">
        <v>4.8</v>
      </c>
      <c r="C1356" s="2">
        <v>1.17</v>
      </c>
      <c r="D1356" s="4">
        <f t="shared" si="63"/>
        <v>5.6159999999999997</v>
      </c>
      <c r="E1356" s="4">
        <f t="shared" si="64"/>
        <v>245.65110000000004</v>
      </c>
      <c r="F1356" s="4">
        <f t="shared" si="65"/>
        <v>16.051100000000048</v>
      </c>
      <c r="G1356" s="2">
        <v>2023</v>
      </c>
    </row>
    <row r="1357" spans="1:7" x14ac:dyDescent="0.2">
      <c r="A1357" s="20">
        <v>45162.718252314815</v>
      </c>
      <c r="B1357" s="2">
        <v>4.8099999999999996</v>
      </c>
      <c r="C1357" s="2">
        <v>1.17</v>
      </c>
      <c r="D1357" s="4">
        <f t="shared" si="63"/>
        <v>5.627699999999999</v>
      </c>
      <c r="E1357" s="4">
        <f t="shared" si="64"/>
        <v>245.66280000000003</v>
      </c>
      <c r="F1357" s="4">
        <f t="shared" si="65"/>
        <v>16.062800000000038</v>
      </c>
      <c r="G1357" s="2">
        <v>2023</v>
      </c>
    </row>
    <row r="1358" spans="1:7" x14ac:dyDescent="0.2">
      <c r="A1358" s="20">
        <v>45162.7344212963</v>
      </c>
      <c r="B1358" s="2">
        <v>4.82</v>
      </c>
      <c r="C1358" s="2">
        <v>1.17</v>
      </c>
      <c r="D1358" s="4">
        <f t="shared" si="63"/>
        <v>5.6394000000000002</v>
      </c>
      <c r="E1358" s="4">
        <f t="shared" si="64"/>
        <v>245.67450000000002</v>
      </c>
      <c r="F1358" s="4">
        <f t="shared" si="65"/>
        <v>16.074500000000029</v>
      </c>
      <c r="G1358" s="2">
        <v>2023</v>
      </c>
    </row>
    <row r="1359" spans="1:7" x14ac:dyDescent="0.2">
      <c r="A1359" s="20">
        <v>45166.665196759262</v>
      </c>
      <c r="B1359" s="2">
        <v>4.83</v>
      </c>
      <c r="C1359" s="2">
        <v>1.17</v>
      </c>
      <c r="D1359" s="4">
        <f t="shared" si="63"/>
        <v>5.6510999999999996</v>
      </c>
      <c r="E1359" s="4">
        <f t="shared" si="64"/>
        <v>245.68620000000004</v>
      </c>
      <c r="F1359" s="4">
        <f t="shared" si="65"/>
        <v>16.086200000000048</v>
      </c>
      <c r="G1359" s="2">
        <v>2023</v>
      </c>
    </row>
    <row r="1360" spans="1:7" x14ac:dyDescent="0.2">
      <c r="A1360" s="20">
        <v>45166.665208333332</v>
      </c>
      <c r="B1360" s="2">
        <v>4.84</v>
      </c>
      <c r="C1360" s="2">
        <v>1.17</v>
      </c>
      <c r="D1360" s="4">
        <f t="shared" si="63"/>
        <v>5.6627999999999998</v>
      </c>
      <c r="E1360" s="4">
        <f t="shared" si="64"/>
        <v>245.69790000000003</v>
      </c>
      <c r="F1360" s="4">
        <f t="shared" si="65"/>
        <v>16.097900000000038</v>
      </c>
      <c r="G1360" s="2">
        <v>2023</v>
      </c>
    </row>
    <row r="1361" spans="1:7" x14ac:dyDescent="0.2">
      <c r="A1361" s="20">
        <v>45166.665219907409</v>
      </c>
      <c r="B1361" s="2">
        <v>4.8499999999999996</v>
      </c>
      <c r="C1361" s="2">
        <v>1.17</v>
      </c>
      <c r="D1361" s="4">
        <f t="shared" si="63"/>
        <v>5.6744999999999992</v>
      </c>
      <c r="E1361" s="4">
        <f t="shared" si="64"/>
        <v>245.70960000000002</v>
      </c>
      <c r="F1361" s="4">
        <f t="shared" si="65"/>
        <v>16.109600000000029</v>
      </c>
      <c r="G1361" s="2">
        <v>2023</v>
      </c>
    </row>
    <row r="1362" spans="1:7" x14ac:dyDescent="0.2">
      <c r="A1362" s="20">
        <v>45169.835844907408</v>
      </c>
      <c r="B1362" s="2">
        <v>4.8600000000000003</v>
      </c>
      <c r="C1362" s="2">
        <v>1.17</v>
      </c>
      <c r="D1362" s="4">
        <f t="shared" si="63"/>
        <v>5.6862000000000004</v>
      </c>
      <c r="E1362" s="4">
        <f t="shared" si="64"/>
        <v>245.72130000000004</v>
      </c>
      <c r="F1362" s="4">
        <f t="shared" si="65"/>
        <v>16.121300000000048</v>
      </c>
      <c r="G1362" s="2">
        <v>2023</v>
      </c>
    </row>
    <row r="1363" spans="1:7" x14ac:dyDescent="0.2">
      <c r="A1363" s="20">
        <v>45169.837141203701</v>
      </c>
      <c r="B1363" s="2">
        <v>4.87</v>
      </c>
      <c r="C1363" s="2">
        <v>1.17</v>
      </c>
      <c r="D1363" s="4">
        <f t="shared" si="63"/>
        <v>5.6978999999999997</v>
      </c>
      <c r="E1363" s="4">
        <f t="shared" si="64"/>
        <v>245.73300000000003</v>
      </c>
      <c r="F1363" s="4">
        <f t="shared" si="65"/>
        <v>16.133000000000038</v>
      </c>
      <c r="G1363" s="2">
        <v>2023</v>
      </c>
    </row>
    <row r="1364" spans="1:7" x14ac:dyDescent="0.2">
      <c r="A1364" s="20">
        <v>45170.228634259256</v>
      </c>
      <c r="B1364" s="2">
        <v>4.88</v>
      </c>
      <c r="C1364" s="2">
        <v>1.17</v>
      </c>
      <c r="D1364" s="4">
        <f t="shared" si="63"/>
        <v>5.7095999999999991</v>
      </c>
      <c r="E1364" s="4">
        <f t="shared" si="64"/>
        <v>245.74470000000002</v>
      </c>
      <c r="F1364" s="4">
        <f t="shared" si="65"/>
        <v>16.144700000000029</v>
      </c>
      <c r="G1364" s="2">
        <v>2023</v>
      </c>
    </row>
    <row r="1365" spans="1:7" x14ac:dyDescent="0.2">
      <c r="A1365" s="20">
        <v>45170.244097222225</v>
      </c>
      <c r="B1365" s="2">
        <v>4.8899999999999997</v>
      </c>
      <c r="C1365" s="2">
        <v>1.17</v>
      </c>
      <c r="D1365" s="4">
        <f t="shared" si="63"/>
        <v>5.7212999999999994</v>
      </c>
      <c r="E1365" s="4">
        <f t="shared" si="64"/>
        <v>245.75640000000004</v>
      </c>
      <c r="F1365" s="4">
        <f t="shared" si="65"/>
        <v>16.156400000000048</v>
      </c>
      <c r="G1365" s="2">
        <v>2023</v>
      </c>
    </row>
    <row r="1366" spans="1:7" x14ac:dyDescent="0.2">
      <c r="A1366" s="20">
        <v>45170.273252314815</v>
      </c>
      <c r="B1366" s="2">
        <v>4.9000000000000004</v>
      </c>
      <c r="C1366" s="2">
        <v>1.17</v>
      </c>
      <c r="D1366" s="4">
        <f t="shared" si="63"/>
        <v>5.7329999999999997</v>
      </c>
      <c r="E1366" s="4">
        <f t="shared" si="64"/>
        <v>245.76810000000003</v>
      </c>
      <c r="F1366" s="4">
        <f t="shared" si="65"/>
        <v>16.168100000000038</v>
      </c>
      <c r="G1366" s="2">
        <v>2023</v>
      </c>
    </row>
    <row r="1367" spans="1:7" x14ac:dyDescent="0.2">
      <c r="A1367" s="20">
        <v>45170.302812499998</v>
      </c>
      <c r="B1367" s="2">
        <v>4.91</v>
      </c>
      <c r="C1367" s="2">
        <v>1.17</v>
      </c>
      <c r="D1367" s="4">
        <f t="shared" si="63"/>
        <v>5.7446999999999999</v>
      </c>
      <c r="E1367" s="4">
        <f t="shared" si="64"/>
        <v>245.77980000000002</v>
      </c>
      <c r="F1367" s="4">
        <f t="shared" si="65"/>
        <v>16.179800000000029</v>
      </c>
      <c r="G1367" s="2">
        <v>2023</v>
      </c>
    </row>
    <row r="1368" spans="1:7" x14ac:dyDescent="0.2">
      <c r="A1368" s="20">
        <v>45170.309212962966</v>
      </c>
      <c r="B1368" s="2">
        <v>4.92</v>
      </c>
      <c r="C1368" s="2">
        <v>1.17</v>
      </c>
      <c r="D1368" s="4">
        <f t="shared" si="63"/>
        <v>5.7563999999999993</v>
      </c>
      <c r="E1368" s="4">
        <f t="shared" si="64"/>
        <v>245.79150000000004</v>
      </c>
      <c r="F1368" s="4">
        <f t="shared" si="65"/>
        <v>16.191500000000048</v>
      </c>
      <c r="G1368" s="2">
        <v>2023</v>
      </c>
    </row>
    <row r="1369" spans="1:7" x14ac:dyDescent="0.2">
      <c r="A1369" s="20">
        <v>45170.42527777778</v>
      </c>
      <c r="B1369" s="2">
        <v>4.93</v>
      </c>
      <c r="C1369" s="2">
        <v>1.17</v>
      </c>
      <c r="D1369" s="4">
        <f t="shared" si="63"/>
        <v>5.7680999999999996</v>
      </c>
      <c r="E1369" s="4">
        <f t="shared" si="64"/>
        <v>245.80320000000003</v>
      </c>
      <c r="F1369" s="4">
        <f t="shared" si="65"/>
        <v>16.203200000000038</v>
      </c>
      <c r="G1369" s="2">
        <v>2023</v>
      </c>
    </row>
    <row r="1370" spans="1:7" x14ac:dyDescent="0.2">
      <c r="A1370" s="20">
        <v>45170.501388888886</v>
      </c>
      <c r="B1370" s="2">
        <v>4.9400000000000004</v>
      </c>
      <c r="C1370" s="2">
        <v>1.17</v>
      </c>
      <c r="D1370" s="4">
        <f t="shared" si="63"/>
        <v>5.7797999999999998</v>
      </c>
      <c r="E1370" s="4">
        <f t="shared" si="64"/>
        <v>245.81490000000002</v>
      </c>
      <c r="F1370" s="4">
        <f t="shared" si="65"/>
        <v>16.214900000000029</v>
      </c>
      <c r="G1370" s="2">
        <v>2023</v>
      </c>
    </row>
    <row r="1371" spans="1:7" x14ac:dyDescent="0.2">
      <c r="A1371" s="20">
        <v>45170.558761574073</v>
      </c>
      <c r="B1371" s="2">
        <v>4.95</v>
      </c>
      <c r="C1371" s="2">
        <v>1.17</v>
      </c>
      <c r="D1371" s="4">
        <f t="shared" si="63"/>
        <v>5.7915000000000001</v>
      </c>
      <c r="E1371" s="4">
        <f t="shared" si="64"/>
        <v>245.82660000000004</v>
      </c>
      <c r="F1371" s="4">
        <f t="shared" si="65"/>
        <v>16.226600000000047</v>
      </c>
      <c r="G1371" s="2">
        <v>2023</v>
      </c>
    </row>
    <row r="1372" spans="1:7" x14ac:dyDescent="0.2">
      <c r="A1372" s="20">
        <v>45170.561307870368</v>
      </c>
      <c r="B1372" s="2">
        <v>4.96</v>
      </c>
      <c r="C1372" s="2">
        <v>1.17</v>
      </c>
      <c r="D1372" s="4">
        <f t="shared" si="63"/>
        <v>5.8031999999999995</v>
      </c>
      <c r="E1372" s="4">
        <f t="shared" si="64"/>
        <v>245.83830000000003</v>
      </c>
      <c r="F1372" s="4">
        <f t="shared" si="65"/>
        <v>16.238300000000038</v>
      </c>
      <c r="G1372" s="2">
        <v>2023</v>
      </c>
    </row>
    <row r="1373" spans="1:7" x14ac:dyDescent="0.2">
      <c r="A1373" s="20">
        <v>45170.562534722223</v>
      </c>
      <c r="B1373" s="2">
        <v>4.97</v>
      </c>
      <c r="C1373" s="2">
        <v>1.17</v>
      </c>
      <c r="D1373" s="4">
        <f t="shared" si="63"/>
        <v>5.8148999999999997</v>
      </c>
      <c r="E1373" s="4">
        <f t="shared" si="64"/>
        <v>245.85000000000002</v>
      </c>
      <c r="F1373" s="4">
        <f t="shared" si="65"/>
        <v>16.250000000000028</v>
      </c>
      <c r="G1373" s="2">
        <v>2023</v>
      </c>
    </row>
    <row r="1374" spans="1:7" x14ac:dyDescent="0.2">
      <c r="A1374" s="20">
        <v>45170.563344907408</v>
      </c>
      <c r="B1374" s="2">
        <v>4.9800000000000004</v>
      </c>
      <c r="C1374" s="2">
        <v>1.17</v>
      </c>
      <c r="D1374" s="4">
        <f t="shared" si="63"/>
        <v>5.8266</v>
      </c>
      <c r="E1374" s="4">
        <f t="shared" si="64"/>
        <v>245.86170000000004</v>
      </c>
      <c r="F1374" s="4">
        <f t="shared" si="65"/>
        <v>16.261700000000047</v>
      </c>
      <c r="G1374" s="2">
        <v>2023</v>
      </c>
    </row>
    <row r="1375" spans="1:7" x14ac:dyDescent="0.2">
      <c r="A1375" s="20">
        <v>45170.564155092594</v>
      </c>
      <c r="B1375" s="2">
        <v>4.99</v>
      </c>
      <c r="C1375" s="2">
        <v>1.17</v>
      </c>
      <c r="D1375" s="4">
        <f t="shared" ref="D1375:D1438" si="66">B1375*C1375</f>
        <v>5.8383000000000003</v>
      </c>
      <c r="E1375" s="4">
        <f t="shared" si="64"/>
        <v>245.87340000000003</v>
      </c>
      <c r="F1375" s="4">
        <f t="shared" si="65"/>
        <v>16.273400000000038</v>
      </c>
      <c r="G1375" s="2">
        <v>2023</v>
      </c>
    </row>
    <row r="1376" spans="1:7" x14ac:dyDescent="0.2">
      <c r="A1376" s="20">
        <v>45170.925462962965</v>
      </c>
      <c r="B1376" s="2">
        <v>5</v>
      </c>
      <c r="C1376" s="2">
        <v>1.17</v>
      </c>
      <c r="D1376" s="4">
        <f t="shared" si="66"/>
        <v>5.85</v>
      </c>
      <c r="E1376" s="4">
        <f t="shared" si="64"/>
        <v>245.88510000000002</v>
      </c>
      <c r="F1376" s="4">
        <f t="shared" si="65"/>
        <v>16.285100000000028</v>
      </c>
      <c r="G1376" s="2">
        <v>2023</v>
      </c>
    </row>
    <row r="1377" spans="1:7" x14ac:dyDescent="0.2">
      <c r="A1377" s="20">
        <v>45170.937800925924</v>
      </c>
      <c r="B1377" s="2">
        <v>5.01</v>
      </c>
      <c r="C1377" s="2">
        <v>1.17</v>
      </c>
      <c r="D1377" s="4">
        <f t="shared" si="66"/>
        <v>5.861699999999999</v>
      </c>
      <c r="E1377" s="4">
        <f t="shared" si="64"/>
        <v>245.89680000000004</v>
      </c>
      <c r="F1377" s="4">
        <f t="shared" si="65"/>
        <v>16.296800000000047</v>
      </c>
      <c r="G1377" s="2">
        <v>2023</v>
      </c>
    </row>
    <row r="1378" spans="1:7" x14ac:dyDescent="0.2">
      <c r="A1378" s="20">
        <v>45170.938634259262</v>
      </c>
      <c r="B1378" s="2">
        <v>5.0199999999999996</v>
      </c>
      <c r="C1378" s="2">
        <v>1.17</v>
      </c>
      <c r="D1378" s="4">
        <f t="shared" si="66"/>
        <v>5.8733999999999993</v>
      </c>
      <c r="E1378" s="4">
        <f t="shared" si="64"/>
        <v>245.90850000000003</v>
      </c>
      <c r="F1378" s="4">
        <f t="shared" si="65"/>
        <v>16.308500000000038</v>
      </c>
      <c r="G1378" s="2">
        <v>2023</v>
      </c>
    </row>
    <row r="1379" spans="1:7" x14ac:dyDescent="0.2">
      <c r="A1379" s="20">
        <v>45170.93891203704</v>
      </c>
      <c r="B1379" s="2">
        <v>5.03</v>
      </c>
      <c r="C1379" s="2">
        <v>1.17</v>
      </c>
      <c r="D1379" s="4">
        <f t="shared" si="66"/>
        <v>5.8850999999999996</v>
      </c>
      <c r="E1379" s="4">
        <f t="shared" si="64"/>
        <v>245.92020000000002</v>
      </c>
      <c r="F1379" s="4">
        <f t="shared" si="65"/>
        <v>16.320200000000028</v>
      </c>
      <c r="G1379" s="2">
        <v>2023</v>
      </c>
    </row>
    <row r="1380" spans="1:7" x14ac:dyDescent="0.2">
      <c r="A1380" s="20">
        <v>45170.939166666663</v>
      </c>
      <c r="B1380" s="2">
        <v>5.04</v>
      </c>
      <c r="C1380" s="2">
        <v>1.17</v>
      </c>
      <c r="D1380" s="4">
        <f t="shared" si="66"/>
        <v>5.8967999999999998</v>
      </c>
      <c r="E1380" s="4">
        <f t="shared" si="64"/>
        <v>245.93190000000004</v>
      </c>
      <c r="F1380" s="4">
        <f t="shared" si="65"/>
        <v>16.331900000000047</v>
      </c>
      <c r="G1380" s="2">
        <v>2023</v>
      </c>
    </row>
    <row r="1381" spans="1:7" x14ac:dyDescent="0.2">
      <c r="A1381" s="20">
        <v>45170.939409722225</v>
      </c>
      <c r="B1381" s="2">
        <v>5.05</v>
      </c>
      <c r="C1381" s="2">
        <v>1.17</v>
      </c>
      <c r="D1381" s="4">
        <f t="shared" si="66"/>
        <v>5.9084999999999992</v>
      </c>
      <c r="E1381" s="4">
        <f t="shared" si="64"/>
        <v>245.94360000000003</v>
      </c>
      <c r="F1381" s="4">
        <f t="shared" si="65"/>
        <v>16.343600000000038</v>
      </c>
      <c r="G1381" s="2">
        <v>2023</v>
      </c>
    </row>
    <row r="1382" spans="1:7" x14ac:dyDescent="0.2">
      <c r="A1382" s="20">
        <v>45170.939733796295</v>
      </c>
      <c r="B1382" s="2">
        <v>5.0599999999999996</v>
      </c>
      <c r="C1382" s="2">
        <v>1.17</v>
      </c>
      <c r="D1382" s="4">
        <f t="shared" si="66"/>
        <v>5.9201999999999995</v>
      </c>
      <c r="E1382" s="4">
        <f t="shared" si="64"/>
        <v>245.95530000000002</v>
      </c>
      <c r="F1382" s="4">
        <f t="shared" si="65"/>
        <v>16.355300000000028</v>
      </c>
      <c r="G1382" s="2">
        <v>2023</v>
      </c>
    </row>
    <row r="1383" spans="1:7" x14ac:dyDescent="0.2">
      <c r="A1383" s="20">
        <v>45170.940081018518</v>
      </c>
      <c r="B1383" s="2">
        <v>5.07</v>
      </c>
      <c r="C1383" s="2">
        <v>1.17</v>
      </c>
      <c r="D1383" s="4">
        <f t="shared" si="66"/>
        <v>5.9318999999999997</v>
      </c>
      <c r="E1383" s="4">
        <f t="shared" si="64"/>
        <v>245.96700000000004</v>
      </c>
      <c r="F1383" s="4">
        <f t="shared" si="65"/>
        <v>16.367000000000047</v>
      </c>
      <c r="G1383" s="2">
        <v>2023</v>
      </c>
    </row>
    <row r="1384" spans="1:7" x14ac:dyDescent="0.2">
      <c r="A1384" s="20">
        <v>45170.940358796295</v>
      </c>
      <c r="B1384" s="2">
        <v>5.08</v>
      </c>
      <c r="C1384" s="2">
        <v>1.17</v>
      </c>
      <c r="D1384" s="4">
        <f t="shared" si="66"/>
        <v>5.9436</v>
      </c>
      <c r="E1384" s="4">
        <f t="shared" si="64"/>
        <v>245.97870000000003</v>
      </c>
      <c r="F1384" s="4">
        <f t="shared" si="65"/>
        <v>16.378700000000038</v>
      </c>
      <c r="G1384" s="2">
        <v>2023</v>
      </c>
    </row>
    <row r="1385" spans="1:7" x14ac:dyDescent="0.2">
      <c r="A1385" s="20">
        <v>45170.940578703703</v>
      </c>
      <c r="B1385" s="2">
        <v>5.09</v>
      </c>
      <c r="C1385" s="2">
        <v>1.17</v>
      </c>
      <c r="D1385" s="4">
        <f t="shared" si="66"/>
        <v>5.9552999999999994</v>
      </c>
      <c r="E1385" s="4">
        <f t="shared" si="64"/>
        <v>245.99040000000002</v>
      </c>
      <c r="F1385" s="4">
        <f t="shared" si="65"/>
        <v>16.390400000000028</v>
      </c>
      <c r="G1385" s="2">
        <v>2023</v>
      </c>
    </row>
    <row r="1386" spans="1:7" x14ac:dyDescent="0.2">
      <c r="A1386" s="20">
        <v>45170.94085648148</v>
      </c>
      <c r="B1386" s="2">
        <v>5.0999999999999996</v>
      </c>
      <c r="C1386" s="2">
        <v>1.17</v>
      </c>
      <c r="D1386" s="4">
        <f t="shared" si="66"/>
        <v>5.9669999999999996</v>
      </c>
      <c r="E1386" s="4">
        <f t="shared" si="64"/>
        <v>246.00210000000004</v>
      </c>
      <c r="F1386" s="4">
        <f t="shared" si="65"/>
        <v>16.402100000000047</v>
      </c>
      <c r="G1386" s="2">
        <v>2023</v>
      </c>
    </row>
    <row r="1387" spans="1:7" x14ac:dyDescent="0.2">
      <c r="A1387" s="20">
        <v>45170.941145833334</v>
      </c>
      <c r="B1387" s="2">
        <v>5.1100000000000003</v>
      </c>
      <c r="C1387" s="2">
        <v>1.17</v>
      </c>
      <c r="D1387" s="4">
        <f t="shared" si="66"/>
        <v>5.9786999999999999</v>
      </c>
      <c r="E1387" s="4">
        <f t="shared" si="64"/>
        <v>246.01380000000003</v>
      </c>
      <c r="F1387" s="4">
        <f t="shared" si="65"/>
        <v>16.413800000000037</v>
      </c>
      <c r="G1387" s="2">
        <v>2023</v>
      </c>
    </row>
    <row r="1388" spans="1:7" x14ac:dyDescent="0.2">
      <c r="A1388" s="20">
        <v>45170.941631944443</v>
      </c>
      <c r="B1388" s="2">
        <v>5.12</v>
      </c>
      <c r="C1388" s="2">
        <v>1.17</v>
      </c>
      <c r="D1388" s="4">
        <f t="shared" si="66"/>
        <v>5.9904000000000002</v>
      </c>
      <c r="E1388" s="4">
        <f t="shared" si="64"/>
        <v>246.02550000000002</v>
      </c>
      <c r="F1388" s="4">
        <f t="shared" si="65"/>
        <v>16.425500000000028</v>
      </c>
      <c r="G1388" s="2">
        <v>2023</v>
      </c>
    </row>
    <row r="1389" spans="1:7" x14ac:dyDescent="0.2">
      <c r="A1389" s="20">
        <v>45170.942499999997</v>
      </c>
      <c r="B1389" s="2">
        <v>5.13</v>
      </c>
      <c r="C1389" s="2">
        <v>1.17</v>
      </c>
      <c r="D1389" s="4">
        <f t="shared" si="66"/>
        <v>6.0020999999999995</v>
      </c>
      <c r="E1389" s="4">
        <f t="shared" si="64"/>
        <v>246.03720000000004</v>
      </c>
      <c r="F1389" s="4">
        <f t="shared" si="65"/>
        <v>16.437200000000047</v>
      </c>
      <c r="G1389" s="2">
        <v>2023</v>
      </c>
    </row>
    <row r="1390" spans="1:7" x14ac:dyDescent="0.2">
      <c r="A1390" s="20">
        <v>45170.94327546296</v>
      </c>
      <c r="B1390" s="2">
        <v>5.14</v>
      </c>
      <c r="C1390" s="2">
        <v>1.17</v>
      </c>
      <c r="D1390" s="4">
        <f t="shared" si="66"/>
        <v>6.0137999999999989</v>
      </c>
      <c r="E1390" s="4">
        <f t="shared" ref="E1390:E1453" si="67">D1390+E$875</f>
        <v>246.04890000000003</v>
      </c>
      <c r="F1390" s="4">
        <f t="shared" ref="F1390:F1453" si="68">E1390-229.6</f>
        <v>16.448900000000037</v>
      </c>
      <c r="G1390" s="2">
        <v>2023</v>
      </c>
    </row>
    <row r="1391" spans="1:7" x14ac:dyDescent="0.2">
      <c r="A1391" s="20">
        <v>45170.944050925929</v>
      </c>
      <c r="B1391" s="2">
        <v>5.15</v>
      </c>
      <c r="C1391" s="2">
        <v>1.17</v>
      </c>
      <c r="D1391" s="4">
        <f t="shared" si="66"/>
        <v>6.0255000000000001</v>
      </c>
      <c r="E1391" s="4">
        <f t="shared" si="67"/>
        <v>246.06060000000002</v>
      </c>
      <c r="F1391" s="4">
        <f t="shared" si="68"/>
        <v>16.460600000000028</v>
      </c>
      <c r="G1391" s="2">
        <v>2023</v>
      </c>
    </row>
    <row r="1392" spans="1:7" x14ac:dyDescent="0.2">
      <c r="A1392" s="20">
        <v>45170.944652777776</v>
      </c>
      <c r="B1392" s="2">
        <v>5.16</v>
      </c>
      <c r="C1392" s="2">
        <v>1.17</v>
      </c>
      <c r="D1392" s="4">
        <f t="shared" si="66"/>
        <v>6.0371999999999995</v>
      </c>
      <c r="E1392" s="4">
        <f t="shared" si="67"/>
        <v>246.07230000000004</v>
      </c>
      <c r="F1392" s="4">
        <f t="shared" si="68"/>
        <v>16.472300000000047</v>
      </c>
      <c r="G1392" s="2">
        <v>2023</v>
      </c>
    </row>
    <row r="1393" spans="1:7" x14ac:dyDescent="0.2">
      <c r="A1393" s="20">
        <v>45170.946192129632</v>
      </c>
      <c r="B1393" s="2">
        <v>5.17</v>
      </c>
      <c r="C1393" s="2">
        <v>1.17</v>
      </c>
      <c r="D1393" s="4">
        <f t="shared" si="66"/>
        <v>6.0488999999999997</v>
      </c>
      <c r="E1393" s="4">
        <f t="shared" si="67"/>
        <v>246.08400000000003</v>
      </c>
      <c r="F1393" s="4">
        <f t="shared" si="68"/>
        <v>16.484000000000037</v>
      </c>
      <c r="G1393" s="2">
        <v>2023</v>
      </c>
    </row>
    <row r="1394" spans="1:7" x14ac:dyDescent="0.2">
      <c r="A1394" s="20">
        <v>45170.947071759256</v>
      </c>
      <c r="B1394" s="2">
        <v>5.18</v>
      </c>
      <c r="C1394" s="2">
        <v>1.17</v>
      </c>
      <c r="D1394" s="4">
        <f t="shared" si="66"/>
        <v>6.0605999999999991</v>
      </c>
      <c r="E1394" s="4">
        <f t="shared" si="67"/>
        <v>246.09570000000002</v>
      </c>
      <c r="F1394" s="4">
        <f t="shared" si="68"/>
        <v>16.495700000000028</v>
      </c>
      <c r="G1394" s="2">
        <v>2023</v>
      </c>
    </row>
    <row r="1395" spans="1:7" x14ac:dyDescent="0.2">
      <c r="A1395" s="20">
        <v>45170.947743055556</v>
      </c>
      <c r="B1395" s="2">
        <v>5.19</v>
      </c>
      <c r="C1395" s="2">
        <v>1.17</v>
      </c>
      <c r="D1395" s="4">
        <f t="shared" si="66"/>
        <v>6.0723000000000003</v>
      </c>
      <c r="E1395" s="4">
        <f t="shared" si="67"/>
        <v>246.10740000000004</v>
      </c>
      <c r="F1395" s="4">
        <f t="shared" si="68"/>
        <v>16.507400000000047</v>
      </c>
      <c r="G1395" s="2">
        <v>2023</v>
      </c>
    </row>
    <row r="1396" spans="1:7" x14ac:dyDescent="0.2">
      <c r="A1396" s="20">
        <v>45170.949548611112</v>
      </c>
      <c r="B1396" s="2">
        <v>5.2</v>
      </c>
      <c r="C1396" s="2">
        <v>1.17</v>
      </c>
      <c r="D1396" s="4">
        <f t="shared" si="66"/>
        <v>6.0839999999999996</v>
      </c>
      <c r="E1396" s="4">
        <f t="shared" si="67"/>
        <v>246.11910000000003</v>
      </c>
      <c r="F1396" s="4">
        <f t="shared" si="68"/>
        <v>16.519100000000037</v>
      </c>
      <c r="G1396" s="2">
        <v>2023</v>
      </c>
    </row>
    <row r="1397" spans="1:7" x14ac:dyDescent="0.2">
      <c r="A1397" s="20">
        <v>45170.953217592592</v>
      </c>
      <c r="B1397" s="2">
        <v>5.21</v>
      </c>
      <c r="C1397" s="2">
        <v>1.17</v>
      </c>
      <c r="D1397" s="4">
        <f t="shared" si="66"/>
        <v>6.0956999999999999</v>
      </c>
      <c r="E1397" s="4">
        <f t="shared" si="67"/>
        <v>246.13080000000002</v>
      </c>
      <c r="F1397" s="4">
        <f t="shared" si="68"/>
        <v>16.530800000000028</v>
      </c>
      <c r="G1397" s="2">
        <v>2023</v>
      </c>
    </row>
    <row r="1398" spans="1:7" x14ac:dyDescent="0.2">
      <c r="A1398" s="20">
        <v>45170.961122685185</v>
      </c>
      <c r="B1398" s="2">
        <v>5.22</v>
      </c>
      <c r="C1398" s="2">
        <v>1.17</v>
      </c>
      <c r="D1398" s="4">
        <f t="shared" si="66"/>
        <v>6.1073999999999993</v>
      </c>
      <c r="E1398" s="4">
        <f t="shared" si="67"/>
        <v>246.14250000000004</v>
      </c>
      <c r="F1398" s="4">
        <f t="shared" si="68"/>
        <v>16.542500000000047</v>
      </c>
      <c r="G1398" s="2">
        <v>2023</v>
      </c>
    </row>
    <row r="1399" spans="1:7" x14ac:dyDescent="0.2">
      <c r="A1399" s="20">
        <v>45171.001504629632</v>
      </c>
      <c r="B1399" s="2">
        <v>5.23</v>
      </c>
      <c r="C1399" s="2">
        <v>1.17</v>
      </c>
      <c r="D1399" s="4">
        <f t="shared" si="66"/>
        <v>6.1191000000000004</v>
      </c>
      <c r="E1399" s="4">
        <f t="shared" si="67"/>
        <v>246.15420000000003</v>
      </c>
      <c r="F1399" s="4">
        <f t="shared" si="68"/>
        <v>16.554200000000037</v>
      </c>
      <c r="G1399" s="2">
        <v>2023</v>
      </c>
    </row>
    <row r="1400" spans="1:7" x14ac:dyDescent="0.2">
      <c r="A1400" s="20">
        <v>45171.002824074072</v>
      </c>
      <c r="B1400" s="2">
        <v>5.24</v>
      </c>
      <c r="C1400" s="2">
        <v>1.17</v>
      </c>
      <c r="D1400" s="4">
        <f t="shared" si="66"/>
        <v>6.1307999999999998</v>
      </c>
      <c r="E1400" s="4">
        <f t="shared" si="67"/>
        <v>246.16590000000002</v>
      </c>
      <c r="F1400" s="4">
        <f t="shared" si="68"/>
        <v>16.565900000000028</v>
      </c>
      <c r="G1400" s="2">
        <v>2023</v>
      </c>
    </row>
    <row r="1401" spans="1:7" x14ac:dyDescent="0.2">
      <c r="A1401" s="20">
        <v>45171.005393518521</v>
      </c>
      <c r="B1401" s="2">
        <v>5.25</v>
      </c>
      <c r="C1401" s="2">
        <v>1.17</v>
      </c>
      <c r="D1401" s="4">
        <f t="shared" si="66"/>
        <v>6.1425000000000001</v>
      </c>
      <c r="E1401" s="4">
        <f t="shared" si="67"/>
        <v>246.17760000000004</v>
      </c>
      <c r="F1401" s="4">
        <f t="shared" si="68"/>
        <v>16.577600000000047</v>
      </c>
      <c r="G1401" s="2">
        <v>2023</v>
      </c>
    </row>
    <row r="1402" spans="1:7" x14ac:dyDescent="0.2">
      <c r="A1402" s="20">
        <v>45171.014479166668</v>
      </c>
      <c r="B1402" s="2">
        <v>5.26</v>
      </c>
      <c r="C1402" s="2">
        <v>1.17</v>
      </c>
      <c r="D1402" s="4">
        <f t="shared" si="66"/>
        <v>6.1541999999999994</v>
      </c>
      <c r="E1402" s="4">
        <f t="shared" si="67"/>
        <v>246.18930000000003</v>
      </c>
      <c r="F1402" s="4">
        <f t="shared" si="68"/>
        <v>16.589300000000037</v>
      </c>
      <c r="G1402" s="2">
        <v>2023</v>
      </c>
    </row>
    <row r="1403" spans="1:7" x14ac:dyDescent="0.2">
      <c r="A1403" s="20">
        <v>45171.171805555554</v>
      </c>
      <c r="B1403" s="2">
        <v>5.27</v>
      </c>
      <c r="C1403" s="2">
        <v>1.17</v>
      </c>
      <c r="D1403" s="4">
        <f t="shared" si="66"/>
        <v>6.1658999999999988</v>
      </c>
      <c r="E1403" s="4">
        <f t="shared" si="67"/>
        <v>246.20100000000002</v>
      </c>
      <c r="F1403" s="4">
        <f t="shared" si="68"/>
        <v>16.601000000000028</v>
      </c>
      <c r="G1403" s="2">
        <v>2023</v>
      </c>
    </row>
    <row r="1404" spans="1:7" x14ac:dyDescent="0.2">
      <c r="A1404" s="20">
        <v>45171.17496527778</v>
      </c>
      <c r="B1404" s="2">
        <v>5.28</v>
      </c>
      <c r="C1404" s="2">
        <v>1.17</v>
      </c>
      <c r="D1404" s="4">
        <f t="shared" si="66"/>
        <v>6.1776</v>
      </c>
      <c r="E1404" s="4">
        <f t="shared" si="67"/>
        <v>246.21270000000004</v>
      </c>
      <c r="F1404" s="4">
        <f t="shared" si="68"/>
        <v>16.612700000000046</v>
      </c>
      <c r="G1404" s="2">
        <v>2023</v>
      </c>
    </row>
    <row r="1405" spans="1:7" x14ac:dyDescent="0.2">
      <c r="A1405" s="20">
        <v>45171.561909722222</v>
      </c>
      <c r="B1405" s="2">
        <v>5.29</v>
      </c>
      <c r="C1405" s="2">
        <v>1.17</v>
      </c>
      <c r="D1405" s="4">
        <f t="shared" si="66"/>
        <v>6.1892999999999994</v>
      </c>
      <c r="E1405" s="4">
        <f t="shared" si="67"/>
        <v>246.22440000000003</v>
      </c>
      <c r="F1405" s="4">
        <f t="shared" si="68"/>
        <v>16.624400000000037</v>
      </c>
      <c r="G1405" s="2">
        <v>2023</v>
      </c>
    </row>
    <row r="1406" spans="1:7" x14ac:dyDescent="0.2">
      <c r="A1406" s="20">
        <v>45171.579687500001</v>
      </c>
      <c r="B1406" s="2">
        <v>5.3</v>
      </c>
      <c r="C1406" s="2">
        <v>1.17</v>
      </c>
      <c r="D1406" s="4">
        <f t="shared" si="66"/>
        <v>6.2009999999999996</v>
      </c>
      <c r="E1406" s="4">
        <f t="shared" si="67"/>
        <v>246.23610000000002</v>
      </c>
      <c r="F1406" s="4">
        <f t="shared" si="68"/>
        <v>16.636100000000027</v>
      </c>
      <c r="G1406" s="2">
        <v>2023</v>
      </c>
    </row>
    <row r="1407" spans="1:7" x14ac:dyDescent="0.2">
      <c r="A1407" s="20">
        <v>45171.593321759261</v>
      </c>
      <c r="B1407" s="2">
        <v>5.31</v>
      </c>
      <c r="C1407" s="2">
        <v>1.17</v>
      </c>
      <c r="D1407" s="4">
        <f t="shared" si="66"/>
        <v>6.212699999999999</v>
      </c>
      <c r="E1407" s="4">
        <f t="shared" si="67"/>
        <v>246.24780000000004</v>
      </c>
      <c r="F1407" s="4">
        <f t="shared" si="68"/>
        <v>16.647800000000046</v>
      </c>
      <c r="G1407" s="2">
        <v>2023</v>
      </c>
    </row>
    <row r="1408" spans="1:7" x14ac:dyDescent="0.2">
      <c r="A1408" s="20">
        <v>45171.59474537037</v>
      </c>
      <c r="B1408" s="2">
        <v>5.32</v>
      </c>
      <c r="C1408" s="2">
        <v>1.17</v>
      </c>
      <c r="D1408" s="4">
        <f t="shared" si="66"/>
        <v>6.2244000000000002</v>
      </c>
      <c r="E1408" s="4">
        <f t="shared" si="67"/>
        <v>246.25950000000003</v>
      </c>
      <c r="F1408" s="4">
        <f t="shared" si="68"/>
        <v>16.659500000000037</v>
      </c>
      <c r="G1408" s="2">
        <v>2023</v>
      </c>
    </row>
    <row r="1409" spans="1:7" x14ac:dyDescent="0.2">
      <c r="A1409" s="20">
        <v>45171.594976851855</v>
      </c>
      <c r="B1409" s="2">
        <v>5.33</v>
      </c>
      <c r="C1409" s="2">
        <v>1.17</v>
      </c>
      <c r="D1409" s="4">
        <f t="shared" si="66"/>
        <v>6.2360999999999995</v>
      </c>
      <c r="E1409" s="4">
        <f t="shared" si="67"/>
        <v>246.27120000000002</v>
      </c>
      <c r="F1409" s="4">
        <f t="shared" si="68"/>
        <v>16.671200000000027</v>
      </c>
      <c r="G1409" s="2">
        <v>2023</v>
      </c>
    </row>
    <row r="1410" spans="1:7" x14ac:dyDescent="0.2">
      <c r="A1410" s="20">
        <v>45171.595150462963</v>
      </c>
      <c r="B1410" s="2">
        <v>5.34</v>
      </c>
      <c r="C1410" s="2">
        <v>1.17</v>
      </c>
      <c r="D1410" s="4">
        <f t="shared" si="66"/>
        <v>6.2477999999999998</v>
      </c>
      <c r="E1410" s="4">
        <f t="shared" si="67"/>
        <v>246.28290000000004</v>
      </c>
      <c r="F1410" s="4">
        <f t="shared" si="68"/>
        <v>16.682900000000046</v>
      </c>
      <c r="G1410" s="2">
        <v>2023</v>
      </c>
    </row>
    <row r="1411" spans="1:7" x14ac:dyDescent="0.2">
      <c r="A1411" s="20">
        <v>45171.595381944448</v>
      </c>
      <c r="B1411" s="2">
        <v>5.35</v>
      </c>
      <c r="C1411" s="2">
        <v>1.17</v>
      </c>
      <c r="D1411" s="4">
        <f t="shared" si="66"/>
        <v>6.2594999999999992</v>
      </c>
      <c r="E1411" s="4">
        <f t="shared" si="67"/>
        <v>246.29460000000003</v>
      </c>
      <c r="F1411" s="4">
        <f t="shared" si="68"/>
        <v>16.694600000000037</v>
      </c>
      <c r="G1411" s="2">
        <v>2023</v>
      </c>
    </row>
    <row r="1412" spans="1:7" x14ac:dyDescent="0.2">
      <c r="A1412" s="20">
        <v>45171.595625000002</v>
      </c>
      <c r="B1412" s="2">
        <v>5.36</v>
      </c>
      <c r="C1412" s="2">
        <v>1.17</v>
      </c>
      <c r="D1412" s="4">
        <f t="shared" si="66"/>
        <v>6.2712000000000003</v>
      </c>
      <c r="E1412" s="4">
        <f t="shared" si="67"/>
        <v>246.30630000000002</v>
      </c>
      <c r="F1412" s="4">
        <f t="shared" si="68"/>
        <v>16.706300000000027</v>
      </c>
      <c r="G1412" s="2">
        <v>2023</v>
      </c>
    </row>
    <row r="1413" spans="1:7" x14ac:dyDescent="0.2">
      <c r="A1413" s="20">
        <v>45171.59584490741</v>
      </c>
      <c r="B1413" s="2">
        <v>5.37</v>
      </c>
      <c r="C1413" s="2">
        <v>1.17</v>
      </c>
      <c r="D1413" s="4">
        <f t="shared" si="66"/>
        <v>6.2828999999999997</v>
      </c>
      <c r="E1413" s="4">
        <f t="shared" si="67"/>
        <v>246.31800000000004</v>
      </c>
      <c r="F1413" s="4">
        <f t="shared" si="68"/>
        <v>16.718000000000046</v>
      </c>
      <c r="G1413" s="2">
        <v>2023</v>
      </c>
    </row>
    <row r="1414" spans="1:7" x14ac:dyDescent="0.2">
      <c r="A1414" s="20">
        <v>45171.596076388887</v>
      </c>
      <c r="B1414" s="2">
        <v>5.38</v>
      </c>
      <c r="C1414" s="2">
        <v>1.17</v>
      </c>
      <c r="D1414" s="4">
        <f t="shared" si="66"/>
        <v>6.2945999999999991</v>
      </c>
      <c r="E1414" s="4">
        <f t="shared" si="67"/>
        <v>246.32970000000003</v>
      </c>
      <c r="F1414" s="4">
        <f t="shared" si="68"/>
        <v>16.729700000000037</v>
      </c>
      <c r="G1414" s="2">
        <v>2023</v>
      </c>
    </row>
    <row r="1415" spans="1:7" x14ac:dyDescent="0.2">
      <c r="A1415" s="20">
        <v>45171.596400462964</v>
      </c>
      <c r="B1415" s="2">
        <v>5.39</v>
      </c>
      <c r="C1415" s="2">
        <v>1.17</v>
      </c>
      <c r="D1415" s="4">
        <f t="shared" si="66"/>
        <v>6.3062999999999994</v>
      </c>
      <c r="E1415" s="4">
        <f t="shared" si="67"/>
        <v>246.34140000000002</v>
      </c>
      <c r="F1415" s="4">
        <f t="shared" si="68"/>
        <v>16.741400000000027</v>
      </c>
      <c r="G1415" s="2">
        <v>2023</v>
      </c>
    </row>
    <row r="1416" spans="1:7" x14ac:dyDescent="0.2">
      <c r="A1416" s="20">
        <v>45171.596967592595</v>
      </c>
      <c r="B1416" s="2">
        <v>5.4</v>
      </c>
      <c r="C1416" s="2">
        <v>1.17</v>
      </c>
      <c r="D1416" s="4">
        <f t="shared" si="66"/>
        <v>6.3179999999999996</v>
      </c>
      <c r="E1416" s="4">
        <f t="shared" si="67"/>
        <v>246.35310000000004</v>
      </c>
      <c r="F1416" s="4">
        <f t="shared" si="68"/>
        <v>16.753100000000046</v>
      </c>
      <c r="G1416" s="2">
        <v>2023</v>
      </c>
    </row>
    <row r="1417" spans="1:7" x14ac:dyDescent="0.2">
      <c r="A1417" s="20">
        <v>45171.598344907405</v>
      </c>
      <c r="B1417" s="2">
        <v>5.41</v>
      </c>
      <c r="C1417" s="2">
        <v>1.17</v>
      </c>
      <c r="D1417" s="4">
        <f t="shared" si="66"/>
        <v>6.3296999999999999</v>
      </c>
      <c r="E1417" s="4">
        <f t="shared" si="67"/>
        <v>246.36480000000003</v>
      </c>
      <c r="F1417" s="4">
        <f t="shared" si="68"/>
        <v>16.764800000000037</v>
      </c>
      <c r="G1417" s="2">
        <v>2023</v>
      </c>
    </row>
    <row r="1418" spans="1:7" x14ac:dyDescent="0.2">
      <c r="A1418" s="20">
        <v>45171.599131944444</v>
      </c>
      <c r="B1418" s="2">
        <v>5.42</v>
      </c>
      <c r="C1418" s="2">
        <v>1.17</v>
      </c>
      <c r="D1418" s="4">
        <f t="shared" si="66"/>
        <v>6.3413999999999993</v>
      </c>
      <c r="E1418" s="4">
        <f t="shared" si="67"/>
        <v>246.37650000000002</v>
      </c>
      <c r="F1418" s="4">
        <f t="shared" si="68"/>
        <v>16.776500000000027</v>
      </c>
      <c r="G1418" s="2">
        <v>2023</v>
      </c>
    </row>
    <row r="1419" spans="1:7" x14ac:dyDescent="0.2">
      <c r="A1419" s="20">
        <v>45171.599745370368</v>
      </c>
      <c r="B1419" s="2">
        <v>5.43</v>
      </c>
      <c r="C1419" s="2">
        <v>1.17</v>
      </c>
      <c r="D1419" s="4">
        <f t="shared" si="66"/>
        <v>6.3530999999999995</v>
      </c>
      <c r="E1419" s="4">
        <f t="shared" si="67"/>
        <v>246.38820000000004</v>
      </c>
      <c r="F1419" s="4">
        <f t="shared" si="68"/>
        <v>16.788200000000046</v>
      </c>
      <c r="G1419" s="2">
        <v>2023</v>
      </c>
    </row>
    <row r="1420" spans="1:7" x14ac:dyDescent="0.2">
      <c r="A1420" s="20">
        <v>45171.600289351853</v>
      </c>
      <c r="B1420" s="2">
        <v>5.44</v>
      </c>
      <c r="C1420" s="2">
        <v>1.17</v>
      </c>
      <c r="D1420" s="4">
        <f t="shared" si="66"/>
        <v>6.3647999999999998</v>
      </c>
      <c r="E1420" s="4">
        <f t="shared" si="67"/>
        <v>246.39990000000003</v>
      </c>
      <c r="F1420" s="4">
        <f t="shared" si="68"/>
        <v>16.799900000000036</v>
      </c>
      <c r="G1420" s="2">
        <v>2023</v>
      </c>
    </row>
    <row r="1421" spans="1:7" x14ac:dyDescent="0.2">
      <c r="A1421" s="20">
        <v>45171.600960648146</v>
      </c>
      <c r="B1421" s="2">
        <v>5.45</v>
      </c>
      <c r="C1421" s="2">
        <v>1.17</v>
      </c>
      <c r="D1421" s="4">
        <f t="shared" si="66"/>
        <v>6.3765000000000001</v>
      </c>
      <c r="E1421" s="4">
        <f t="shared" si="67"/>
        <v>246.41160000000002</v>
      </c>
      <c r="F1421" s="4">
        <f t="shared" si="68"/>
        <v>16.811600000000027</v>
      </c>
      <c r="G1421" s="2">
        <v>2023</v>
      </c>
    </row>
    <row r="1422" spans="1:7" x14ac:dyDescent="0.2">
      <c r="A1422" s="20">
        <v>45171.601990740739</v>
      </c>
      <c r="B1422" s="2">
        <v>5.46</v>
      </c>
      <c r="C1422" s="2">
        <v>1.17</v>
      </c>
      <c r="D1422" s="4">
        <f t="shared" si="66"/>
        <v>6.3881999999999994</v>
      </c>
      <c r="E1422" s="4">
        <f t="shared" si="67"/>
        <v>246.42330000000004</v>
      </c>
      <c r="F1422" s="4">
        <f t="shared" si="68"/>
        <v>16.823300000000046</v>
      </c>
      <c r="G1422" s="2">
        <v>2023</v>
      </c>
    </row>
    <row r="1423" spans="1:7" x14ac:dyDescent="0.2">
      <c r="A1423" s="20">
        <v>45171.602627314816</v>
      </c>
      <c r="B1423" s="2">
        <v>5.47</v>
      </c>
      <c r="C1423" s="2">
        <v>1.17</v>
      </c>
      <c r="D1423" s="4">
        <f t="shared" si="66"/>
        <v>6.3998999999999997</v>
      </c>
      <c r="E1423" s="4">
        <f t="shared" si="67"/>
        <v>246.43500000000003</v>
      </c>
      <c r="F1423" s="4">
        <f t="shared" si="68"/>
        <v>16.835000000000036</v>
      </c>
      <c r="G1423" s="2">
        <v>2023</v>
      </c>
    </row>
    <row r="1424" spans="1:7" x14ac:dyDescent="0.2">
      <c r="A1424" s="20">
        <v>45171.602858796294</v>
      </c>
      <c r="B1424" s="2">
        <v>5.48</v>
      </c>
      <c r="C1424" s="2">
        <v>1.17</v>
      </c>
      <c r="D1424" s="4">
        <f t="shared" si="66"/>
        <v>6.4116</v>
      </c>
      <c r="E1424" s="4">
        <f t="shared" si="67"/>
        <v>246.44670000000002</v>
      </c>
      <c r="F1424" s="4">
        <f t="shared" si="68"/>
        <v>16.846700000000027</v>
      </c>
      <c r="G1424" s="2">
        <v>2023</v>
      </c>
    </row>
    <row r="1425" spans="1:7" x14ac:dyDescent="0.2">
      <c r="A1425" s="20">
        <v>45171.603009259263</v>
      </c>
      <c r="B1425" s="2">
        <v>5.49</v>
      </c>
      <c r="C1425" s="2">
        <v>1.17</v>
      </c>
      <c r="D1425" s="4">
        <f t="shared" si="66"/>
        <v>6.4233000000000002</v>
      </c>
      <c r="E1425" s="4">
        <f t="shared" si="67"/>
        <v>246.45840000000004</v>
      </c>
      <c r="F1425" s="4">
        <f t="shared" si="68"/>
        <v>16.858400000000046</v>
      </c>
      <c r="G1425" s="2">
        <v>2023</v>
      </c>
    </row>
    <row r="1426" spans="1:7" x14ac:dyDescent="0.2">
      <c r="A1426" s="20">
        <v>45171.603148148148</v>
      </c>
      <c r="B1426" s="2">
        <v>5.5</v>
      </c>
      <c r="C1426" s="2">
        <v>1.17</v>
      </c>
      <c r="D1426" s="4">
        <f t="shared" si="66"/>
        <v>6.4349999999999996</v>
      </c>
      <c r="E1426" s="4">
        <f t="shared" si="67"/>
        <v>246.47010000000003</v>
      </c>
      <c r="F1426" s="4">
        <f t="shared" si="68"/>
        <v>16.870100000000036</v>
      </c>
      <c r="G1426" s="2">
        <v>2023</v>
      </c>
    </row>
    <row r="1427" spans="1:7" x14ac:dyDescent="0.2">
      <c r="A1427" s="20">
        <v>45171.603275462963</v>
      </c>
      <c r="B1427" s="2">
        <v>5.51</v>
      </c>
      <c r="C1427" s="2">
        <v>1.17</v>
      </c>
      <c r="D1427" s="4">
        <f t="shared" si="66"/>
        <v>6.446699999999999</v>
      </c>
      <c r="E1427" s="4">
        <f t="shared" si="67"/>
        <v>246.48180000000002</v>
      </c>
      <c r="F1427" s="4">
        <f t="shared" si="68"/>
        <v>16.881800000000027</v>
      </c>
      <c r="G1427" s="2">
        <v>2023</v>
      </c>
    </row>
    <row r="1428" spans="1:7" x14ac:dyDescent="0.2">
      <c r="A1428" s="20">
        <v>45171.603402777779</v>
      </c>
      <c r="B1428" s="2">
        <v>5.52</v>
      </c>
      <c r="C1428" s="2">
        <v>1.17</v>
      </c>
      <c r="D1428" s="4">
        <f t="shared" si="66"/>
        <v>6.4583999999999993</v>
      </c>
      <c r="E1428" s="4">
        <f t="shared" si="67"/>
        <v>246.49350000000004</v>
      </c>
      <c r="F1428" s="4">
        <f t="shared" si="68"/>
        <v>16.893500000000046</v>
      </c>
      <c r="G1428" s="2">
        <v>2023</v>
      </c>
    </row>
    <row r="1429" spans="1:7" x14ac:dyDescent="0.2">
      <c r="A1429" s="20">
        <v>45171.603518518517</v>
      </c>
      <c r="B1429" s="2">
        <v>5.53</v>
      </c>
      <c r="C1429" s="2">
        <v>1.17</v>
      </c>
      <c r="D1429" s="4">
        <f t="shared" si="66"/>
        <v>6.4700999999999995</v>
      </c>
      <c r="E1429" s="4">
        <f t="shared" si="67"/>
        <v>246.50520000000003</v>
      </c>
      <c r="F1429" s="4">
        <f t="shared" si="68"/>
        <v>16.905200000000036</v>
      </c>
      <c r="G1429" s="2">
        <v>2023</v>
      </c>
    </row>
    <row r="1430" spans="1:7" x14ac:dyDescent="0.2">
      <c r="A1430" s="20">
        <v>45171.603645833333</v>
      </c>
      <c r="B1430" s="2">
        <v>5.54</v>
      </c>
      <c r="C1430" s="2">
        <v>1.17</v>
      </c>
      <c r="D1430" s="4">
        <f t="shared" si="66"/>
        <v>6.4817999999999998</v>
      </c>
      <c r="E1430" s="4">
        <f t="shared" si="67"/>
        <v>246.51690000000002</v>
      </c>
      <c r="F1430" s="4">
        <f t="shared" si="68"/>
        <v>16.916900000000027</v>
      </c>
      <c r="G1430" s="2">
        <v>2023</v>
      </c>
    </row>
    <row r="1431" spans="1:7" x14ac:dyDescent="0.2">
      <c r="A1431" s="20">
        <v>45171.603761574072</v>
      </c>
      <c r="B1431" s="2">
        <v>5.55</v>
      </c>
      <c r="C1431" s="2">
        <v>1.17</v>
      </c>
      <c r="D1431" s="4">
        <f t="shared" si="66"/>
        <v>6.4934999999999992</v>
      </c>
      <c r="E1431" s="4">
        <f t="shared" si="67"/>
        <v>246.52860000000004</v>
      </c>
      <c r="F1431" s="4">
        <f t="shared" si="68"/>
        <v>16.928600000000046</v>
      </c>
      <c r="G1431" s="2">
        <v>2023</v>
      </c>
    </row>
    <row r="1432" spans="1:7" x14ac:dyDescent="0.2">
      <c r="A1432" s="20">
        <v>45171.603854166664</v>
      </c>
      <c r="B1432" s="2">
        <v>5.56</v>
      </c>
      <c r="C1432" s="2">
        <v>1.17</v>
      </c>
      <c r="D1432" s="4">
        <f t="shared" si="66"/>
        <v>6.5051999999999994</v>
      </c>
      <c r="E1432" s="4">
        <f t="shared" si="67"/>
        <v>246.54030000000003</v>
      </c>
      <c r="F1432" s="4">
        <f t="shared" si="68"/>
        <v>16.940300000000036</v>
      </c>
      <c r="G1432" s="2">
        <v>2023</v>
      </c>
    </row>
    <row r="1433" spans="1:7" x14ac:dyDescent="0.2">
      <c r="A1433" s="20">
        <v>45171.603946759256</v>
      </c>
      <c r="B1433" s="2">
        <v>5.57</v>
      </c>
      <c r="C1433" s="2">
        <v>1.17</v>
      </c>
      <c r="D1433" s="4">
        <f t="shared" si="66"/>
        <v>6.5168999999999997</v>
      </c>
      <c r="E1433" s="4">
        <f t="shared" si="67"/>
        <v>246.55200000000002</v>
      </c>
      <c r="F1433" s="4">
        <f t="shared" si="68"/>
        <v>16.952000000000027</v>
      </c>
      <c r="G1433" s="2">
        <v>2023</v>
      </c>
    </row>
    <row r="1434" spans="1:7" x14ac:dyDescent="0.2">
      <c r="A1434" s="20">
        <v>45171.604016203702</v>
      </c>
      <c r="B1434" s="2">
        <v>5.58</v>
      </c>
      <c r="C1434" s="2">
        <v>1.17</v>
      </c>
      <c r="D1434" s="4">
        <f t="shared" si="66"/>
        <v>6.5286</v>
      </c>
      <c r="E1434" s="4">
        <f t="shared" si="67"/>
        <v>246.56370000000004</v>
      </c>
      <c r="F1434" s="4">
        <f t="shared" si="68"/>
        <v>16.963700000000046</v>
      </c>
      <c r="G1434" s="2">
        <v>2023</v>
      </c>
    </row>
    <row r="1435" spans="1:7" x14ac:dyDescent="0.2">
      <c r="A1435" s="20">
        <v>45171.604085648149</v>
      </c>
      <c r="B1435" s="2">
        <v>5.59</v>
      </c>
      <c r="C1435" s="2">
        <v>1.17</v>
      </c>
      <c r="D1435" s="4">
        <f t="shared" si="66"/>
        <v>6.5402999999999993</v>
      </c>
      <c r="E1435" s="4">
        <f t="shared" si="67"/>
        <v>246.57540000000003</v>
      </c>
      <c r="F1435" s="4">
        <f t="shared" si="68"/>
        <v>16.975400000000036</v>
      </c>
      <c r="G1435" s="2">
        <v>2023</v>
      </c>
    </row>
    <row r="1436" spans="1:7" x14ac:dyDescent="0.2">
      <c r="A1436" s="20">
        <v>45171.604155092595</v>
      </c>
      <c r="B1436" s="2">
        <v>5.6</v>
      </c>
      <c r="C1436" s="2">
        <v>1.17</v>
      </c>
      <c r="D1436" s="4">
        <f t="shared" si="66"/>
        <v>6.5519999999999996</v>
      </c>
      <c r="E1436" s="4">
        <f t="shared" si="67"/>
        <v>246.58710000000002</v>
      </c>
      <c r="F1436" s="4">
        <f t="shared" si="68"/>
        <v>16.987100000000027</v>
      </c>
      <c r="G1436" s="2">
        <v>2023</v>
      </c>
    </row>
    <row r="1437" spans="1:7" x14ac:dyDescent="0.2">
      <c r="A1437" s="20">
        <v>45171.60423611111</v>
      </c>
      <c r="B1437" s="2">
        <v>5.61</v>
      </c>
      <c r="C1437" s="2">
        <v>1.17</v>
      </c>
      <c r="D1437" s="4">
        <f t="shared" si="66"/>
        <v>6.5636999999999999</v>
      </c>
      <c r="E1437" s="4">
        <f t="shared" si="67"/>
        <v>246.59880000000004</v>
      </c>
      <c r="F1437" s="4">
        <f t="shared" si="68"/>
        <v>16.998800000000045</v>
      </c>
      <c r="G1437" s="2">
        <v>2023</v>
      </c>
    </row>
    <row r="1438" spans="1:7" x14ac:dyDescent="0.2">
      <c r="A1438" s="20">
        <v>45171.604328703703</v>
      </c>
      <c r="B1438" s="2">
        <v>5.62</v>
      </c>
      <c r="C1438" s="2">
        <v>1.17</v>
      </c>
      <c r="D1438" s="4">
        <f t="shared" si="66"/>
        <v>6.5754000000000001</v>
      </c>
      <c r="E1438" s="4">
        <f t="shared" si="67"/>
        <v>246.61050000000003</v>
      </c>
      <c r="F1438" s="4">
        <f t="shared" si="68"/>
        <v>17.010500000000036</v>
      </c>
      <c r="G1438" s="2">
        <v>2023</v>
      </c>
    </row>
    <row r="1439" spans="1:7" x14ac:dyDescent="0.2">
      <c r="A1439" s="20">
        <v>45171.604421296295</v>
      </c>
      <c r="B1439" s="2">
        <v>5.63</v>
      </c>
      <c r="C1439" s="2">
        <v>1.17</v>
      </c>
      <c r="D1439" s="4">
        <f t="shared" ref="D1439:D1502" si="69">B1439*C1439</f>
        <v>6.5870999999999995</v>
      </c>
      <c r="E1439" s="4">
        <f t="shared" si="67"/>
        <v>246.62220000000002</v>
      </c>
      <c r="F1439" s="4">
        <f t="shared" si="68"/>
        <v>17.022200000000026</v>
      </c>
      <c r="G1439" s="2">
        <v>2023</v>
      </c>
    </row>
    <row r="1440" spans="1:7" x14ac:dyDescent="0.2">
      <c r="A1440" s="20">
        <v>45171.604525462964</v>
      </c>
      <c r="B1440" s="2">
        <v>5.64</v>
      </c>
      <c r="C1440" s="2">
        <v>1.17</v>
      </c>
      <c r="D1440" s="4">
        <f t="shared" si="69"/>
        <v>6.5987999999999989</v>
      </c>
      <c r="E1440" s="4">
        <f t="shared" si="67"/>
        <v>246.63390000000004</v>
      </c>
      <c r="F1440" s="4">
        <f t="shared" si="68"/>
        <v>17.033900000000045</v>
      </c>
      <c r="G1440" s="2">
        <v>2023</v>
      </c>
    </row>
    <row r="1441" spans="1:7" x14ac:dyDescent="0.2">
      <c r="A1441" s="20">
        <v>45171.604641203703</v>
      </c>
      <c r="B1441" s="2">
        <v>5.65</v>
      </c>
      <c r="C1441" s="2">
        <v>1.17</v>
      </c>
      <c r="D1441" s="4">
        <f t="shared" si="69"/>
        <v>6.6105</v>
      </c>
      <c r="E1441" s="4">
        <f t="shared" si="67"/>
        <v>246.64560000000003</v>
      </c>
      <c r="F1441" s="4">
        <f t="shared" si="68"/>
        <v>17.045600000000036</v>
      </c>
      <c r="G1441" s="2">
        <v>2023</v>
      </c>
    </row>
    <row r="1442" spans="1:7" x14ac:dyDescent="0.2">
      <c r="A1442" s="20">
        <v>45171.604780092595</v>
      </c>
      <c r="B1442" s="2">
        <v>5.66</v>
      </c>
      <c r="C1442" s="2">
        <v>1.17</v>
      </c>
      <c r="D1442" s="4">
        <f t="shared" si="69"/>
        <v>6.6221999999999994</v>
      </c>
      <c r="E1442" s="4">
        <f t="shared" si="67"/>
        <v>246.65730000000002</v>
      </c>
      <c r="F1442" s="4">
        <f t="shared" si="68"/>
        <v>17.057300000000026</v>
      </c>
      <c r="G1442" s="2">
        <v>2023</v>
      </c>
    </row>
    <row r="1443" spans="1:7" x14ac:dyDescent="0.2">
      <c r="A1443" s="20">
        <v>45171.604907407411</v>
      </c>
      <c r="B1443" s="2">
        <v>5.67</v>
      </c>
      <c r="C1443" s="2">
        <v>1.17</v>
      </c>
      <c r="D1443" s="4">
        <f t="shared" si="69"/>
        <v>6.6338999999999997</v>
      </c>
      <c r="E1443" s="4">
        <f t="shared" si="67"/>
        <v>246.66900000000004</v>
      </c>
      <c r="F1443" s="4">
        <f t="shared" si="68"/>
        <v>17.069000000000045</v>
      </c>
      <c r="G1443" s="2">
        <v>2023</v>
      </c>
    </row>
    <row r="1444" spans="1:7" x14ac:dyDescent="0.2">
      <c r="A1444" s="20">
        <v>45171.605046296296</v>
      </c>
      <c r="B1444" s="2">
        <v>5.68</v>
      </c>
      <c r="C1444" s="2">
        <v>1.17</v>
      </c>
      <c r="D1444" s="4">
        <f t="shared" si="69"/>
        <v>6.6455999999999991</v>
      </c>
      <c r="E1444" s="4">
        <f t="shared" si="67"/>
        <v>246.68070000000003</v>
      </c>
      <c r="F1444" s="4">
        <f t="shared" si="68"/>
        <v>17.080700000000036</v>
      </c>
      <c r="G1444" s="2">
        <v>2023</v>
      </c>
    </row>
    <row r="1445" spans="1:7" x14ac:dyDescent="0.2">
      <c r="A1445" s="20">
        <v>45171.605208333334</v>
      </c>
      <c r="B1445" s="2">
        <v>5.69</v>
      </c>
      <c r="C1445" s="2">
        <v>1.17</v>
      </c>
      <c r="D1445" s="4">
        <f t="shared" si="69"/>
        <v>6.6573000000000002</v>
      </c>
      <c r="E1445" s="4">
        <f t="shared" si="67"/>
        <v>246.69240000000002</v>
      </c>
      <c r="F1445" s="4">
        <f t="shared" si="68"/>
        <v>17.092400000000026</v>
      </c>
      <c r="G1445" s="2">
        <v>2023</v>
      </c>
    </row>
    <row r="1446" spans="1:7" x14ac:dyDescent="0.2">
      <c r="A1446" s="20">
        <v>45171.60527777778</v>
      </c>
      <c r="B1446" s="2">
        <v>5.7</v>
      </c>
      <c r="C1446" s="2">
        <v>1.17</v>
      </c>
      <c r="D1446" s="4">
        <f t="shared" si="69"/>
        <v>6.6689999999999996</v>
      </c>
      <c r="E1446" s="4">
        <f t="shared" si="67"/>
        <v>246.70410000000004</v>
      </c>
      <c r="F1446" s="4">
        <f t="shared" si="68"/>
        <v>17.104100000000045</v>
      </c>
      <c r="G1446" s="2">
        <v>2023</v>
      </c>
    </row>
    <row r="1447" spans="1:7" x14ac:dyDescent="0.2">
      <c r="A1447" s="20">
        <v>45171.605358796296</v>
      </c>
      <c r="B1447" s="2">
        <v>5.71</v>
      </c>
      <c r="C1447" s="2">
        <v>1.17</v>
      </c>
      <c r="D1447" s="4">
        <f t="shared" si="69"/>
        <v>6.6806999999999999</v>
      </c>
      <c r="E1447" s="4">
        <f t="shared" si="67"/>
        <v>246.71580000000003</v>
      </c>
      <c r="F1447" s="4">
        <f t="shared" si="68"/>
        <v>17.115800000000036</v>
      </c>
      <c r="G1447" s="2">
        <v>2023</v>
      </c>
    </row>
    <row r="1448" spans="1:7" x14ac:dyDescent="0.2">
      <c r="A1448" s="20">
        <v>45171.605428240742</v>
      </c>
      <c r="B1448" s="2">
        <v>5.72</v>
      </c>
      <c r="C1448" s="2">
        <v>1.17</v>
      </c>
      <c r="D1448" s="4">
        <f t="shared" si="69"/>
        <v>6.6923999999999992</v>
      </c>
      <c r="E1448" s="4">
        <f t="shared" si="67"/>
        <v>246.72750000000002</v>
      </c>
      <c r="F1448" s="4">
        <f t="shared" si="68"/>
        <v>17.127500000000026</v>
      </c>
      <c r="G1448" s="2">
        <v>2023</v>
      </c>
    </row>
    <row r="1449" spans="1:7" x14ac:dyDescent="0.2">
      <c r="A1449" s="20">
        <v>45171.605486111112</v>
      </c>
      <c r="B1449" s="2">
        <v>5.73</v>
      </c>
      <c r="C1449" s="2">
        <v>1.17</v>
      </c>
      <c r="D1449" s="4">
        <f t="shared" si="69"/>
        <v>6.7041000000000004</v>
      </c>
      <c r="E1449" s="4">
        <f t="shared" si="67"/>
        <v>246.73920000000004</v>
      </c>
      <c r="F1449" s="4">
        <f t="shared" si="68"/>
        <v>17.139200000000045</v>
      </c>
      <c r="G1449" s="2">
        <v>2023</v>
      </c>
    </row>
    <row r="1450" spans="1:7" x14ac:dyDescent="0.2">
      <c r="A1450" s="20">
        <v>45171.605532407404</v>
      </c>
      <c r="B1450" s="2">
        <v>5.74</v>
      </c>
      <c r="C1450" s="2">
        <v>1.17</v>
      </c>
      <c r="D1450" s="4">
        <f t="shared" si="69"/>
        <v>6.7157999999999998</v>
      </c>
      <c r="E1450" s="4">
        <f t="shared" si="67"/>
        <v>246.75090000000003</v>
      </c>
      <c r="F1450" s="4">
        <f t="shared" si="68"/>
        <v>17.150900000000036</v>
      </c>
      <c r="G1450" s="2">
        <v>2023</v>
      </c>
    </row>
    <row r="1451" spans="1:7" x14ac:dyDescent="0.2">
      <c r="A1451" s="20">
        <v>45171.605590277781</v>
      </c>
      <c r="B1451" s="2">
        <v>5.75</v>
      </c>
      <c r="C1451" s="2">
        <v>1.17</v>
      </c>
      <c r="D1451" s="4">
        <f t="shared" si="69"/>
        <v>6.7274999999999991</v>
      </c>
      <c r="E1451" s="4">
        <f t="shared" si="67"/>
        <v>246.76260000000002</v>
      </c>
      <c r="F1451" s="4">
        <f t="shared" si="68"/>
        <v>17.162600000000026</v>
      </c>
      <c r="G1451" s="2">
        <v>2023</v>
      </c>
    </row>
    <row r="1452" spans="1:7" x14ac:dyDescent="0.2">
      <c r="A1452" s="20">
        <v>45171.605636574073</v>
      </c>
      <c r="B1452" s="2">
        <v>5.76</v>
      </c>
      <c r="C1452" s="2">
        <v>1.17</v>
      </c>
      <c r="D1452" s="4">
        <f t="shared" si="69"/>
        <v>6.7391999999999994</v>
      </c>
      <c r="E1452" s="4">
        <f t="shared" si="67"/>
        <v>246.77430000000004</v>
      </c>
      <c r="F1452" s="4">
        <f t="shared" si="68"/>
        <v>17.174300000000045</v>
      </c>
      <c r="G1452" s="2">
        <v>2023</v>
      </c>
    </row>
    <row r="1453" spans="1:7" x14ac:dyDescent="0.2">
      <c r="A1453" s="20">
        <v>45171.605706018519</v>
      </c>
      <c r="B1453" s="2">
        <v>5.77</v>
      </c>
      <c r="C1453" s="2">
        <v>1.17</v>
      </c>
      <c r="D1453" s="4">
        <f t="shared" si="69"/>
        <v>6.7508999999999988</v>
      </c>
      <c r="E1453" s="4">
        <f t="shared" si="67"/>
        <v>246.78600000000003</v>
      </c>
      <c r="F1453" s="4">
        <f t="shared" si="68"/>
        <v>17.186000000000035</v>
      </c>
      <c r="G1453" s="2">
        <v>2023</v>
      </c>
    </row>
    <row r="1454" spans="1:7" x14ac:dyDescent="0.2">
      <c r="A1454" s="20">
        <v>45171.605775462966</v>
      </c>
      <c r="B1454" s="2">
        <v>5.78</v>
      </c>
      <c r="C1454" s="2">
        <v>1.17</v>
      </c>
      <c r="D1454" s="4">
        <f t="shared" si="69"/>
        <v>6.7625999999999999</v>
      </c>
      <c r="E1454" s="4">
        <f t="shared" ref="E1454:E1517" si="70">D1454+E$875</f>
        <v>246.79770000000002</v>
      </c>
      <c r="F1454" s="4">
        <f t="shared" ref="F1454:F1517" si="71">E1454-229.6</f>
        <v>17.197700000000026</v>
      </c>
      <c r="G1454" s="2">
        <v>2023</v>
      </c>
    </row>
    <row r="1455" spans="1:7" x14ac:dyDescent="0.2">
      <c r="A1455" s="20">
        <v>45171.605856481481</v>
      </c>
      <c r="B1455" s="2">
        <v>5.79</v>
      </c>
      <c r="C1455" s="2">
        <v>1.17</v>
      </c>
      <c r="D1455" s="4">
        <f t="shared" si="69"/>
        <v>6.7742999999999993</v>
      </c>
      <c r="E1455" s="4">
        <f t="shared" si="70"/>
        <v>246.80940000000004</v>
      </c>
      <c r="F1455" s="4">
        <f t="shared" si="71"/>
        <v>17.209400000000045</v>
      </c>
      <c r="G1455" s="2">
        <v>2023</v>
      </c>
    </row>
    <row r="1456" spans="1:7" x14ac:dyDescent="0.2">
      <c r="A1456" s="20">
        <v>45171.60597222222</v>
      </c>
      <c r="B1456" s="2">
        <v>5.8</v>
      </c>
      <c r="C1456" s="2">
        <v>1.17</v>
      </c>
      <c r="D1456" s="4">
        <f t="shared" si="69"/>
        <v>6.7859999999999996</v>
      </c>
      <c r="E1456" s="4">
        <f t="shared" si="70"/>
        <v>246.82110000000003</v>
      </c>
      <c r="F1456" s="4">
        <f t="shared" si="71"/>
        <v>17.221100000000035</v>
      </c>
      <c r="G1456" s="2">
        <v>2023</v>
      </c>
    </row>
    <row r="1457" spans="1:7" x14ac:dyDescent="0.2">
      <c r="A1457" s="20">
        <v>45171.606099537035</v>
      </c>
      <c r="B1457" s="2">
        <v>5.81</v>
      </c>
      <c r="C1457" s="2">
        <v>1.17</v>
      </c>
      <c r="D1457" s="4">
        <f t="shared" si="69"/>
        <v>6.797699999999999</v>
      </c>
      <c r="E1457" s="4">
        <f t="shared" si="70"/>
        <v>246.83280000000002</v>
      </c>
      <c r="F1457" s="4">
        <f t="shared" si="71"/>
        <v>17.232800000000026</v>
      </c>
      <c r="G1457" s="2">
        <v>2023</v>
      </c>
    </row>
    <row r="1458" spans="1:7" x14ac:dyDescent="0.2">
      <c r="A1458" s="20">
        <v>45171.606273148151</v>
      </c>
      <c r="B1458" s="2">
        <v>5.82</v>
      </c>
      <c r="C1458" s="2">
        <v>1.17</v>
      </c>
      <c r="D1458" s="4">
        <f t="shared" si="69"/>
        <v>6.8094000000000001</v>
      </c>
      <c r="E1458" s="4">
        <f t="shared" si="70"/>
        <v>246.84450000000004</v>
      </c>
      <c r="F1458" s="4">
        <f t="shared" si="71"/>
        <v>17.244500000000045</v>
      </c>
      <c r="G1458" s="2">
        <v>2023</v>
      </c>
    </row>
    <row r="1459" spans="1:7" x14ac:dyDescent="0.2">
      <c r="A1459" s="20">
        <v>45171.606493055559</v>
      </c>
      <c r="B1459" s="2">
        <v>5.83</v>
      </c>
      <c r="C1459" s="2">
        <v>1.17</v>
      </c>
      <c r="D1459" s="4">
        <f t="shared" si="69"/>
        <v>6.8210999999999995</v>
      </c>
      <c r="E1459" s="4">
        <f t="shared" si="70"/>
        <v>246.85620000000003</v>
      </c>
      <c r="F1459" s="4">
        <f t="shared" si="71"/>
        <v>17.256200000000035</v>
      </c>
      <c r="G1459" s="2">
        <v>2023</v>
      </c>
    </row>
    <row r="1460" spans="1:7" x14ac:dyDescent="0.2">
      <c r="A1460" s="20">
        <v>45171.60670138889</v>
      </c>
      <c r="B1460" s="2">
        <v>5.84</v>
      </c>
      <c r="C1460" s="2">
        <v>1.17</v>
      </c>
      <c r="D1460" s="4">
        <f t="shared" si="69"/>
        <v>6.8327999999999998</v>
      </c>
      <c r="E1460" s="4">
        <f t="shared" si="70"/>
        <v>246.86790000000002</v>
      </c>
      <c r="F1460" s="4">
        <f t="shared" si="71"/>
        <v>17.267900000000026</v>
      </c>
      <c r="G1460" s="2">
        <v>2023</v>
      </c>
    </row>
    <row r="1461" spans="1:7" x14ac:dyDescent="0.2">
      <c r="A1461" s="20">
        <v>45171.606898148151</v>
      </c>
      <c r="B1461" s="2">
        <v>5.85</v>
      </c>
      <c r="C1461" s="2">
        <v>1.17</v>
      </c>
      <c r="D1461" s="4">
        <f t="shared" si="69"/>
        <v>6.8444999999999991</v>
      </c>
      <c r="E1461" s="4">
        <f t="shared" si="70"/>
        <v>246.87960000000004</v>
      </c>
      <c r="F1461" s="4">
        <f t="shared" si="71"/>
        <v>17.279600000000045</v>
      </c>
      <c r="G1461" s="2">
        <v>2023</v>
      </c>
    </row>
    <row r="1462" spans="1:7" x14ac:dyDescent="0.2">
      <c r="A1462" s="20">
        <v>45171.607048611113</v>
      </c>
      <c r="B1462" s="2">
        <v>5.86</v>
      </c>
      <c r="C1462" s="2">
        <v>1.17</v>
      </c>
      <c r="D1462" s="4">
        <f t="shared" si="69"/>
        <v>6.8562000000000003</v>
      </c>
      <c r="E1462" s="4">
        <f t="shared" si="70"/>
        <v>246.89130000000003</v>
      </c>
      <c r="F1462" s="4">
        <f t="shared" si="71"/>
        <v>17.291300000000035</v>
      </c>
      <c r="G1462" s="2">
        <v>2023</v>
      </c>
    </row>
    <row r="1463" spans="1:7" x14ac:dyDescent="0.2">
      <c r="A1463" s="20">
        <v>45171.607199074075</v>
      </c>
      <c r="B1463" s="2">
        <v>5.87</v>
      </c>
      <c r="C1463" s="2">
        <v>1.17</v>
      </c>
      <c r="D1463" s="4">
        <f t="shared" si="69"/>
        <v>6.8678999999999997</v>
      </c>
      <c r="E1463" s="4">
        <f t="shared" si="70"/>
        <v>246.90300000000002</v>
      </c>
      <c r="F1463" s="4">
        <f t="shared" si="71"/>
        <v>17.303000000000026</v>
      </c>
      <c r="G1463" s="2">
        <v>2023</v>
      </c>
    </row>
    <row r="1464" spans="1:7" x14ac:dyDescent="0.2">
      <c r="A1464" s="20">
        <v>45171.60733796296</v>
      </c>
      <c r="B1464" s="2">
        <v>5.88</v>
      </c>
      <c r="C1464" s="2">
        <v>1.17</v>
      </c>
      <c r="D1464" s="4">
        <f t="shared" si="69"/>
        <v>6.879599999999999</v>
      </c>
      <c r="E1464" s="4">
        <f t="shared" si="70"/>
        <v>246.91470000000004</v>
      </c>
      <c r="F1464" s="4">
        <f t="shared" si="71"/>
        <v>17.314700000000045</v>
      </c>
      <c r="G1464" s="2">
        <v>2023</v>
      </c>
    </row>
    <row r="1465" spans="1:7" x14ac:dyDescent="0.2">
      <c r="A1465" s="20">
        <v>45171.607511574075</v>
      </c>
      <c r="B1465" s="2">
        <v>5.89</v>
      </c>
      <c r="C1465" s="2">
        <v>1.17</v>
      </c>
      <c r="D1465" s="4">
        <f t="shared" si="69"/>
        <v>6.8912999999999993</v>
      </c>
      <c r="E1465" s="4">
        <f t="shared" si="70"/>
        <v>246.92640000000003</v>
      </c>
      <c r="F1465" s="4">
        <f t="shared" si="71"/>
        <v>17.326400000000035</v>
      </c>
      <c r="G1465" s="2">
        <v>2023</v>
      </c>
    </row>
    <row r="1466" spans="1:7" x14ac:dyDescent="0.2">
      <c r="A1466" s="20">
        <v>45171.607731481483</v>
      </c>
      <c r="B1466" s="2">
        <v>5.9</v>
      </c>
      <c r="C1466" s="2">
        <v>1.17</v>
      </c>
      <c r="D1466" s="4">
        <f t="shared" si="69"/>
        <v>6.9029999999999996</v>
      </c>
      <c r="E1466" s="4">
        <f t="shared" si="70"/>
        <v>246.93810000000002</v>
      </c>
      <c r="F1466" s="4">
        <f t="shared" si="71"/>
        <v>17.338100000000026</v>
      </c>
      <c r="G1466" s="2">
        <v>2023</v>
      </c>
    </row>
    <row r="1467" spans="1:7" x14ac:dyDescent="0.2">
      <c r="A1467" s="20">
        <v>45171.60796296296</v>
      </c>
      <c r="B1467" s="2">
        <v>5.91</v>
      </c>
      <c r="C1467" s="2">
        <v>1.17</v>
      </c>
      <c r="D1467" s="4">
        <f t="shared" si="69"/>
        <v>6.9146999999999998</v>
      </c>
      <c r="E1467" s="4">
        <f t="shared" si="70"/>
        <v>246.94980000000004</v>
      </c>
      <c r="F1467" s="4">
        <f t="shared" si="71"/>
        <v>17.349800000000045</v>
      </c>
      <c r="G1467" s="2">
        <v>2023</v>
      </c>
    </row>
    <row r="1468" spans="1:7" x14ac:dyDescent="0.2">
      <c r="A1468" s="20">
        <v>45171.608217592591</v>
      </c>
      <c r="B1468" s="2">
        <v>5.92</v>
      </c>
      <c r="C1468" s="2">
        <v>1.17</v>
      </c>
      <c r="D1468" s="4">
        <f t="shared" si="69"/>
        <v>6.9263999999999992</v>
      </c>
      <c r="E1468" s="4">
        <f t="shared" si="70"/>
        <v>246.96150000000003</v>
      </c>
      <c r="F1468" s="4">
        <f t="shared" si="71"/>
        <v>17.361500000000035</v>
      </c>
      <c r="G1468" s="2">
        <v>2023</v>
      </c>
    </row>
    <row r="1469" spans="1:7" x14ac:dyDescent="0.2">
      <c r="A1469" s="20">
        <v>45171.609097222223</v>
      </c>
      <c r="B1469" s="2">
        <v>5.93</v>
      </c>
      <c r="C1469" s="2">
        <v>1.17</v>
      </c>
      <c r="D1469" s="4">
        <f t="shared" si="69"/>
        <v>6.9380999999999995</v>
      </c>
      <c r="E1469" s="4">
        <f t="shared" si="70"/>
        <v>246.97320000000002</v>
      </c>
      <c r="F1469" s="4">
        <f t="shared" si="71"/>
        <v>17.373200000000026</v>
      </c>
      <c r="G1469" s="2">
        <v>2023</v>
      </c>
    </row>
    <row r="1470" spans="1:7" x14ac:dyDescent="0.2">
      <c r="A1470" s="20">
        <v>45171.611620370371</v>
      </c>
      <c r="B1470" s="2">
        <v>5.94</v>
      </c>
      <c r="C1470" s="2">
        <v>1.17</v>
      </c>
      <c r="D1470" s="4">
        <f t="shared" si="69"/>
        <v>6.9497999999999998</v>
      </c>
      <c r="E1470" s="4">
        <f t="shared" si="70"/>
        <v>246.98490000000004</v>
      </c>
      <c r="F1470" s="4">
        <f t="shared" si="71"/>
        <v>17.384900000000044</v>
      </c>
      <c r="G1470" s="2">
        <v>2023</v>
      </c>
    </row>
    <row r="1471" spans="1:7" x14ac:dyDescent="0.2">
      <c r="A1471" s="20">
        <v>45171.622766203705</v>
      </c>
      <c r="B1471" s="2">
        <v>5.95</v>
      </c>
      <c r="C1471" s="2">
        <v>1.17</v>
      </c>
      <c r="D1471" s="4">
        <f t="shared" si="69"/>
        <v>6.9615</v>
      </c>
      <c r="E1471" s="4">
        <f t="shared" si="70"/>
        <v>246.99660000000003</v>
      </c>
      <c r="F1471" s="4">
        <f t="shared" si="71"/>
        <v>17.396600000000035</v>
      </c>
      <c r="G1471" s="2">
        <v>2023</v>
      </c>
    </row>
    <row r="1472" spans="1:7" x14ac:dyDescent="0.2">
      <c r="A1472" s="20">
        <v>45171.62672453704</v>
      </c>
      <c r="B1472" s="2">
        <v>5.96</v>
      </c>
      <c r="C1472" s="2">
        <v>1.17</v>
      </c>
      <c r="D1472" s="4">
        <f t="shared" si="69"/>
        <v>6.9731999999999994</v>
      </c>
      <c r="E1472" s="4">
        <f t="shared" si="70"/>
        <v>247.00830000000002</v>
      </c>
      <c r="F1472" s="4">
        <f t="shared" si="71"/>
        <v>17.408300000000025</v>
      </c>
      <c r="G1472" s="2">
        <v>2023</v>
      </c>
    </row>
    <row r="1473" spans="1:7" x14ac:dyDescent="0.2">
      <c r="A1473" s="20">
        <v>45171.628136574072</v>
      </c>
      <c r="B1473" s="2">
        <v>5.97</v>
      </c>
      <c r="C1473" s="2">
        <v>1.17</v>
      </c>
      <c r="D1473" s="4">
        <f t="shared" si="69"/>
        <v>6.9848999999999997</v>
      </c>
      <c r="E1473" s="4">
        <f t="shared" si="70"/>
        <v>247.02000000000004</v>
      </c>
      <c r="F1473" s="4">
        <f t="shared" si="71"/>
        <v>17.420000000000044</v>
      </c>
      <c r="G1473" s="2">
        <v>2023</v>
      </c>
    </row>
    <row r="1474" spans="1:7" x14ac:dyDescent="0.2">
      <c r="A1474" s="20">
        <v>45171.631898148145</v>
      </c>
      <c r="B1474" s="2">
        <v>5.98</v>
      </c>
      <c r="C1474" s="2">
        <v>1.17</v>
      </c>
      <c r="D1474" s="4">
        <f t="shared" si="69"/>
        <v>6.9965999999999999</v>
      </c>
      <c r="E1474" s="4">
        <f t="shared" si="70"/>
        <v>247.03170000000003</v>
      </c>
      <c r="F1474" s="4">
        <f t="shared" si="71"/>
        <v>17.431700000000035</v>
      </c>
      <c r="G1474" s="2">
        <v>2023</v>
      </c>
    </row>
    <row r="1475" spans="1:7" x14ac:dyDescent="0.2">
      <c r="A1475" s="20">
        <v>45171.640057870369</v>
      </c>
      <c r="B1475" s="2">
        <v>5.99</v>
      </c>
      <c r="C1475" s="2">
        <v>1.17</v>
      </c>
      <c r="D1475" s="4">
        <f t="shared" si="69"/>
        <v>7.0083000000000002</v>
      </c>
      <c r="E1475" s="4">
        <f t="shared" si="70"/>
        <v>247.04340000000002</v>
      </c>
      <c r="F1475" s="4">
        <f t="shared" si="71"/>
        <v>17.443400000000025</v>
      </c>
      <c r="G1475" s="2">
        <v>2023</v>
      </c>
    </row>
    <row r="1476" spans="1:7" x14ac:dyDescent="0.2">
      <c r="A1476" s="20">
        <v>45171.69866898148</v>
      </c>
      <c r="B1476" s="2">
        <v>6</v>
      </c>
      <c r="C1476" s="2">
        <v>1.17</v>
      </c>
      <c r="D1476" s="4">
        <f t="shared" si="69"/>
        <v>7.02</v>
      </c>
      <c r="E1476" s="4">
        <f t="shared" si="70"/>
        <v>247.05510000000004</v>
      </c>
      <c r="F1476" s="4">
        <f t="shared" si="71"/>
        <v>17.455100000000044</v>
      </c>
      <c r="G1476" s="2">
        <v>2023</v>
      </c>
    </row>
    <row r="1477" spans="1:7" x14ac:dyDescent="0.2">
      <c r="A1477" s="20">
        <v>45171.723310185182</v>
      </c>
      <c r="B1477" s="2">
        <v>6.01</v>
      </c>
      <c r="C1477" s="2">
        <v>1.17</v>
      </c>
      <c r="D1477" s="4">
        <f t="shared" si="69"/>
        <v>7.031699999999999</v>
      </c>
      <c r="E1477" s="4">
        <f t="shared" si="70"/>
        <v>247.06680000000003</v>
      </c>
      <c r="F1477" s="4">
        <f t="shared" si="71"/>
        <v>17.466800000000035</v>
      </c>
      <c r="G1477" s="2">
        <v>2023</v>
      </c>
    </row>
    <row r="1478" spans="1:7" x14ac:dyDescent="0.2">
      <c r="A1478" s="20">
        <v>45171.731423611112</v>
      </c>
      <c r="B1478" s="2">
        <v>6.02</v>
      </c>
      <c r="C1478" s="2">
        <v>1.17</v>
      </c>
      <c r="D1478" s="4">
        <f t="shared" si="69"/>
        <v>7.0433999999999992</v>
      </c>
      <c r="E1478" s="4">
        <f t="shared" si="70"/>
        <v>247.07850000000002</v>
      </c>
      <c r="F1478" s="4">
        <f t="shared" si="71"/>
        <v>17.478500000000025</v>
      </c>
      <c r="G1478" s="2">
        <v>2023</v>
      </c>
    </row>
    <row r="1479" spans="1:7" x14ac:dyDescent="0.2">
      <c r="A1479" s="20">
        <v>45172.194004629629</v>
      </c>
      <c r="B1479" s="2">
        <v>6.03</v>
      </c>
      <c r="C1479" s="2">
        <v>1.17</v>
      </c>
      <c r="D1479" s="4">
        <f t="shared" si="69"/>
        <v>7.0550999999999995</v>
      </c>
      <c r="E1479" s="4">
        <f t="shared" si="70"/>
        <v>247.09020000000004</v>
      </c>
      <c r="F1479" s="4">
        <f t="shared" si="71"/>
        <v>17.490200000000044</v>
      </c>
      <c r="G1479" s="2">
        <v>2023</v>
      </c>
    </row>
    <row r="1480" spans="1:7" x14ac:dyDescent="0.2">
      <c r="A1480" s="20">
        <v>45179.645613425928</v>
      </c>
      <c r="B1480" s="2">
        <v>6.04</v>
      </c>
      <c r="C1480" s="2">
        <v>1.17</v>
      </c>
      <c r="D1480" s="4">
        <f t="shared" si="69"/>
        <v>7.0667999999999997</v>
      </c>
      <c r="E1480" s="4">
        <f t="shared" si="70"/>
        <v>247.10190000000003</v>
      </c>
      <c r="F1480" s="4">
        <f t="shared" si="71"/>
        <v>17.501900000000035</v>
      </c>
      <c r="G1480" s="2">
        <v>2023</v>
      </c>
    </row>
    <row r="1481" spans="1:7" x14ac:dyDescent="0.2">
      <c r="A1481" s="20">
        <v>45179.710370370369</v>
      </c>
      <c r="B1481" s="2">
        <v>6.05</v>
      </c>
      <c r="C1481" s="2">
        <v>1.17</v>
      </c>
      <c r="D1481" s="4">
        <f t="shared" si="69"/>
        <v>7.0784999999999991</v>
      </c>
      <c r="E1481" s="4">
        <f t="shared" si="70"/>
        <v>247.11360000000002</v>
      </c>
      <c r="F1481" s="4">
        <f t="shared" si="71"/>
        <v>17.513600000000025</v>
      </c>
      <c r="G1481" s="2">
        <v>2023</v>
      </c>
    </row>
    <row r="1482" spans="1:7" x14ac:dyDescent="0.2">
      <c r="A1482" s="20">
        <v>45179.791539351849</v>
      </c>
      <c r="B1482" s="2">
        <v>6.06</v>
      </c>
      <c r="C1482" s="2">
        <v>1.17</v>
      </c>
      <c r="D1482" s="4">
        <f t="shared" si="69"/>
        <v>7.0901999999999994</v>
      </c>
      <c r="E1482" s="4">
        <f t="shared" si="70"/>
        <v>247.12530000000004</v>
      </c>
      <c r="F1482" s="4">
        <f t="shared" si="71"/>
        <v>17.525300000000044</v>
      </c>
      <c r="G1482" s="2">
        <v>2023</v>
      </c>
    </row>
    <row r="1483" spans="1:7" x14ac:dyDescent="0.2">
      <c r="A1483" s="20">
        <v>45179.822800925926</v>
      </c>
      <c r="B1483" s="2">
        <v>6.07</v>
      </c>
      <c r="C1483" s="2">
        <v>1.17</v>
      </c>
      <c r="D1483" s="4">
        <f t="shared" si="69"/>
        <v>7.1018999999999997</v>
      </c>
      <c r="E1483" s="4">
        <f t="shared" si="70"/>
        <v>247.13700000000003</v>
      </c>
      <c r="F1483" s="4">
        <f t="shared" si="71"/>
        <v>17.537000000000035</v>
      </c>
      <c r="G1483" s="2">
        <v>2023</v>
      </c>
    </row>
    <row r="1484" spans="1:7" x14ac:dyDescent="0.2">
      <c r="A1484" s="20">
        <v>45180.694861111115</v>
      </c>
      <c r="B1484" s="2">
        <v>6.08</v>
      </c>
      <c r="C1484" s="2">
        <v>1.17</v>
      </c>
      <c r="D1484" s="4">
        <f t="shared" si="69"/>
        <v>7.1135999999999999</v>
      </c>
      <c r="E1484" s="4">
        <f t="shared" si="70"/>
        <v>247.14870000000002</v>
      </c>
      <c r="F1484" s="4">
        <f t="shared" si="71"/>
        <v>17.548700000000025</v>
      </c>
      <c r="G1484" s="2">
        <v>2023</v>
      </c>
    </row>
    <row r="1485" spans="1:7" x14ac:dyDescent="0.2">
      <c r="A1485" s="20">
        <v>45180.695856481485</v>
      </c>
      <c r="B1485" s="2">
        <v>6.09</v>
      </c>
      <c r="C1485" s="2">
        <v>1.17</v>
      </c>
      <c r="D1485" s="4">
        <f t="shared" si="69"/>
        <v>7.1252999999999993</v>
      </c>
      <c r="E1485" s="4">
        <f t="shared" si="70"/>
        <v>247.16040000000004</v>
      </c>
      <c r="F1485" s="4">
        <f t="shared" si="71"/>
        <v>17.560400000000044</v>
      </c>
      <c r="G1485" s="2">
        <v>2023</v>
      </c>
    </row>
    <row r="1486" spans="1:7" x14ac:dyDescent="0.2">
      <c r="A1486" s="20">
        <v>45181.538113425922</v>
      </c>
      <c r="B1486" s="2">
        <v>6.1</v>
      </c>
      <c r="C1486" s="2">
        <v>1.17</v>
      </c>
      <c r="D1486" s="4">
        <f t="shared" si="69"/>
        <v>7.1369999999999996</v>
      </c>
      <c r="E1486" s="4">
        <f t="shared" si="70"/>
        <v>247.17210000000003</v>
      </c>
      <c r="F1486" s="4">
        <f t="shared" si="71"/>
        <v>17.572100000000034</v>
      </c>
      <c r="G1486" s="2">
        <v>2023</v>
      </c>
    </row>
    <row r="1487" spans="1:7" x14ac:dyDescent="0.2">
      <c r="A1487" s="20">
        <v>45181.542731481481</v>
      </c>
      <c r="B1487" s="2">
        <v>6.11</v>
      </c>
      <c r="C1487" s="2">
        <v>1.17</v>
      </c>
      <c r="D1487" s="4">
        <f t="shared" si="69"/>
        <v>7.1486999999999998</v>
      </c>
      <c r="E1487" s="4">
        <f t="shared" si="70"/>
        <v>247.18380000000002</v>
      </c>
      <c r="F1487" s="4">
        <f t="shared" si="71"/>
        <v>17.583800000000025</v>
      </c>
      <c r="G1487" s="2">
        <v>2023</v>
      </c>
    </row>
    <row r="1488" spans="1:7" x14ac:dyDescent="0.2">
      <c r="A1488" s="20">
        <v>45181.546840277777</v>
      </c>
      <c r="B1488" s="2">
        <v>6.12</v>
      </c>
      <c r="C1488" s="2">
        <v>1.17</v>
      </c>
      <c r="D1488" s="4">
        <f t="shared" si="69"/>
        <v>7.1604000000000001</v>
      </c>
      <c r="E1488" s="4">
        <f t="shared" si="70"/>
        <v>247.19550000000004</v>
      </c>
      <c r="F1488" s="4">
        <f t="shared" si="71"/>
        <v>17.595500000000044</v>
      </c>
      <c r="G1488" s="2">
        <v>2023</v>
      </c>
    </row>
    <row r="1489" spans="1:7" x14ac:dyDescent="0.2">
      <c r="A1489" s="20">
        <v>45181.551701388889</v>
      </c>
      <c r="B1489" s="2">
        <v>6.13</v>
      </c>
      <c r="C1489" s="2">
        <v>1.17</v>
      </c>
      <c r="D1489" s="4">
        <f t="shared" si="69"/>
        <v>7.1720999999999995</v>
      </c>
      <c r="E1489" s="4">
        <f t="shared" si="70"/>
        <v>247.20720000000003</v>
      </c>
      <c r="F1489" s="4">
        <f t="shared" si="71"/>
        <v>17.607200000000034</v>
      </c>
      <c r="G1489" s="2">
        <v>2023</v>
      </c>
    </row>
    <row r="1490" spans="1:7" x14ac:dyDescent="0.2">
      <c r="A1490" s="20">
        <v>45181.554652777777</v>
      </c>
      <c r="B1490" s="2">
        <v>6.14</v>
      </c>
      <c r="C1490" s="2">
        <v>1.17</v>
      </c>
      <c r="D1490" s="4">
        <f t="shared" si="69"/>
        <v>7.1837999999999989</v>
      </c>
      <c r="E1490" s="4">
        <f t="shared" si="70"/>
        <v>247.21890000000002</v>
      </c>
      <c r="F1490" s="4">
        <f t="shared" si="71"/>
        <v>17.618900000000025</v>
      </c>
      <c r="G1490" s="2">
        <v>2023</v>
      </c>
    </row>
    <row r="1491" spans="1:7" x14ac:dyDescent="0.2">
      <c r="A1491" s="20">
        <v>45181.559108796297</v>
      </c>
      <c r="B1491" s="2">
        <v>6.15</v>
      </c>
      <c r="C1491" s="2">
        <v>1.17</v>
      </c>
      <c r="D1491" s="4">
        <f t="shared" si="69"/>
        <v>7.1955</v>
      </c>
      <c r="E1491" s="4">
        <f t="shared" si="70"/>
        <v>247.23060000000004</v>
      </c>
      <c r="F1491" s="4">
        <f t="shared" si="71"/>
        <v>17.630600000000044</v>
      </c>
      <c r="G1491" s="2">
        <v>2023</v>
      </c>
    </row>
    <row r="1492" spans="1:7" x14ac:dyDescent="0.2">
      <c r="A1492" s="20">
        <v>45181.56490740741</v>
      </c>
      <c r="B1492" s="2">
        <v>6.16</v>
      </c>
      <c r="C1492" s="2">
        <v>1.17</v>
      </c>
      <c r="D1492" s="4">
        <f t="shared" si="69"/>
        <v>7.2071999999999994</v>
      </c>
      <c r="E1492" s="4">
        <f t="shared" si="70"/>
        <v>247.24230000000003</v>
      </c>
      <c r="F1492" s="4">
        <f t="shared" si="71"/>
        <v>17.642300000000034</v>
      </c>
      <c r="G1492" s="2">
        <v>2023</v>
      </c>
    </row>
    <row r="1493" spans="1:7" x14ac:dyDescent="0.2">
      <c r="A1493" s="20">
        <v>45181.57372685185</v>
      </c>
      <c r="B1493" s="2">
        <v>6.17</v>
      </c>
      <c r="C1493" s="2">
        <v>1.17</v>
      </c>
      <c r="D1493" s="4">
        <f t="shared" si="69"/>
        <v>7.2188999999999997</v>
      </c>
      <c r="E1493" s="4">
        <f t="shared" si="70"/>
        <v>247.25400000000002</v>
      </c>
      <c r="F1493" s="4">
        <f t="shared" si="71"/>
        <v>17.654000000000025</v>
      </c>
      <c r="G1493" s="2">
        <v>2023</v>
      </c>
    </row>
    <row r="1494" spans="1:7" x14ac:dyDescent="0.2">
      <c r="A1494" s="20">
        <v>45182.612372685187</v>
      </c>
      <c r="B1494" s="2">
        <v>6.18</v>
      </c>
      <c r="C1494" s="2">
        <v>1.17</v>
      </c>
      <c r="D1494" s="4">
        <f t="shared" si="69"/>
        <v>7.230599999999999</v>
      </c>
      <c r="E1494" s="4">
        <f t="shared" si="70"/>
        <v>247.26570000000004</v>
      </c>
      <c r="F1494" s="4">
        <f t="shared" si="71"/>
        <v>17.665700000000044</v>
      </c>
      <c r="G1494" s="2">
        <v>2023</v>
      </c>
    </row>
    <row r="1495" spans="1:7" x14ac:dyDescent="0.2">
      <c r="A1495" s="20">
        <v>45182.617037037038</v>
      </c>
      <c r="B1495" s="2">
        <v>6.19</v>
      </c>
      <c r="C1495" s="2">
        <v>1.17</v>
      </c>
      <c r="D1495" s="4">
        <f t="shared" si="69"/>
        <v>7.2423000000000002</v>
      </c>
      <c r="E1495" s="4">
        <f t="shared" si="70"/>
        <v>247.27740000000003</v>
      </c>
      <c r="F1495" s="4">
        <f t="shared" si="71"/>
        <v>17.677400000000034</v>
      </c>
      <c r="G1495" s="2">
        <v>2023</v>
      </c>
    </row>
    <row r="1496" spans="1:7" x14ac:dyDescent="0.2">
      <c r="A1496" s="20">
        <v>45182.618564814817</v>
      </c>
      <c r="B1496" s="2">
        <v>6.2</v>
      </c>
      <c r="C1496" s="2">
        <v>1.17</v>
      </c>
      <c r="D1496" s="4">
        <f t="shared" si="69"/>
        <v>7.2539999999999996</v>
      </c>
      <c r="E1496" s="4">
        <f t="shared" si="70"/>
        <v>247.28910000000002</v>
      </c>
      <c r="F1496" s="4">
        <f t="shared" si="71"/>
        <v>17.689100000000025</v>
      </c>
      <c r="G1496" s="2">
        <v>2023</v>
      </c>
    </row>
    <row r="1497" spans="1:7" x14ac:dyDescent="0.2">
      <c r="A1497" s="20">
        <v>45182.619386574072</v>
      </c>
      <c r="B1497" s="2">
        <v>6.21</v>
      </c>
      <c r="C1497" s="2">
        <v>1.17</v>
      </c>
      <c r="D1497" s="4">
        <f t="shared" si="69"/>
        <v>7.2656999999999998</v>
      </c>
      <c r="E1497" s="4">
        <f t="shared" si="70"/>
        <v>247.30080000000004</v>
      </c>
      <c r="F1497" s="4">
        <f t="shared" si="71"/>
        <v>17.700800000000044</v>
      </c>
      <c r="G1497" s="2">
        <v>2023</v>
      </c>
    </row>
    <row r="1498" spans="1:7" x14ac:dyDescent="0.2">
      <c r="A1498" s="20">
        <v>45182.619664351849</v>
      </c>
      <c r="B1498" s="2">
        <v>6.22</v>
      </c>
      <c r="C1498" s="2">
        <v>1.17</v>
      </c>
      <c r="D1498" s="4">
        <f t="shared" si="69"/>
        <v>7.2773999999999992</v>
      </c>
      <c r="E1498" s="4">
        <f t="shared" si="70"/>
        <v>247.31250000000003</v>
      </c>
      <c r="F1498" s="4">
        <f t="shared" si="71"/>
        <v>17.712500000000034</v>
      </c>
      <c r="G1498" s="2">
        <v>2023</v>
      </c>
    </row>
    <row r="1499" spans="1:7" x14ac:dyDescent="0.2">
      <c r="A1499" s="20">
        <v>45182.62</v>
      </c>
      <c r="B1499" s="2">
        <v>6.23</v>
      </c>
      <c r="C1499" s="2">
        <v>1.17</v>
      </c>
      <c r="D1499" s="4">
        <f t="shared" si="69"/>
        <v>7.2891000000000004</v>
      </c>
      <c r="E1499" s="4">
        <f t="shared" si="70"/>
        <v>247.32420000000002</v>
      </c>
      <c r="F1499" s="4">
        <f t="shared" si="71"/>
        <v>17.724200000000025</v>
      </c>
      <c r="G1499" s="2">
        <v>2023</v>
      </c>
    </row>
    <row r="1500" spans="1:7" x14ac:dyDescent="0.2">
      <c r="A1500" s="20">
        <v>45182.620266203703</v>
      </c>
      <c r="B1500" s="2">
        <v>6.24</v>
      </c>
      <c r="C1500" s="2">
        <v>1.17</v>
      </c>
      <c r="D1500" s="4">
        <f t="shared" si="69"/>
        <v>7.3007999999999997</v>
      </c>
      <c r="E1500" s="4">
        <f t="shared" si="70"/>
        <v>247.33590000000004</v>
      </c>
      <c r="F1500" s="4">
        <f t="shared" si="71"/>
        <v>17.735900000000044</v>
      </c>
      <c r="G1500" s="2">
        <v>2023</v>
      </c>
    </row>
    <row r="1501" spans="1:7" x14ac:dyDescent="0.2">
      <c r="A1501" s="20">
        <v>45182.620682870373</v>
      </c>
      <c r="B1501" s="2">
        <v>6.25</v>
      </c>
      <c r="C1501" s="2">
        <v>1.17</v>
      </c>
      <c r="D1501" s="4">
        <f t="shared" si="69"/>
        <v>7.3125</v>
      </c>
      <c r="E1501" s="4">
        <f t="shared" si="70"/>
        <v>247.34760000000003</v>
      </c>
      <c r="F1501" s="4">
        <f t="shared" si="71"/>
        <v>17.747600000000034</v>
      </c>
      <c r="G1501" s="2">
        <v>2023</v>
      </c>
    </row>
    <row r="1502" spans="1:7" x14ac:dyDescent="0.2">
      <c r="A1502" s="20">
        <v>45182.621053240742</v>
      </c>
      <c r="B1502" s="2">
        <v>6.26</v>
      </c>
      <c r="C1502" s="2">
        <v>1.17</v>
      </c>
      <c r="D1502" s="4">
        <f t="shared" si="69"/>
        <v>7.3241999999999994</v>
      </c>
      <c r="E1502" s="4">
        <f t="shared" si="70"/>
        <v>247.35930000000002</v>
      </c>
      <c r="F1502" s="4">
        <f t="shared" si="71"/>
        <v>17.759300000000025</v>
      </c>
      <c r="G1502" s="2">
        <v>2023</v>
      </c>
    </row>
    <row r="1503" spans="1:7" x14ac:dyDescent="0.2">
      <c r="A1503" s="20">
        <v>45182.621249999997</v>
      </c>
      <c r="B1503" s="2">
        <v>6.27</v>
      </c>
      <c r="C1503" s="2">
        <v>1.17</v>
      </c>
      <c r="D1503" s="4">
        <f t="shared" ref="D1503:D1566" si="72">B1503*C1503</f>
        <v>7.3358999999999988</v>
      </c>
      <c r="E1503" s="4">
        <f t="shared" si="70"/>
        <v>247.37100000000004</v>
      </c>
      <c r="F1503" s="4">
        <f t="shared" si="71"/>
        <v>17.771000000000043</v>
      </c>
      <c r="G1503" s="2">
        <v>2023</v>
      </c>
    </row>
    <row r="1504" spans="1:7" x14ac:dyDescent="0.2">
      <c r="A1504" s="20">
        <v>45182.621469907404</v>
      </c>
      <c r="B1504" s="2">
        <v>6.28</v>
      </c>
      <c r="C1504" s="2">
        <v>1.17</v>
      </c>
      <c r="D1504" s="4">
        <f t="shared" si="72"/>
        <v>7.3475999999999999</v>
      </c>
      <c r="E1504" s="4">
        <f t="shared" si="70"/>
        <v>247.38270000000003</v>
      </c>
      <c r="F1504" s="4">
        <f t="shared" si="71"/>
        <v>17.782700000000034</v>
      </c>
      <c r="G1504" s="2">
        <v>2023</v>
      </c>
    </row>
    <row r="1505" spans="1:7" x14ac:dyDescent="0.2">
      <c r="A1505" s="20">
        <v>45182.621666666666</v>
      </c>
      <c r="B1505" s="2">
        <v>6.29</v>
      </c>
      <c r="C1505" s="2">
        <v>1.17</v>
      </c>
      <c r="D1505" s="4">
        <f t="shared" si="72"/>
        <v>7.3592999999999993</v>
      </c>
      <c r="E1505" s="4">
        <f t="shared" si="70"/>
        <v>247.39440000000002</v>
      </c>
      <c r="F1505" s="4">
        <f t="shared" si="71"/>
        <v>17.794400000000024</v>
      </c>
      <c r="G1505" s="2">
        <v>2023</v>
      </c>
    </row>
    <row r="1506" spans="1:7" x14ac:dyDescent="0.2">
      <c r="A1506" s="20">
        <v>45182.622256944444</v>
      </c>
      <c r="B1506" s="2">
        <v>6.3</v>
      </c>
      <c r="C1506" s="2">
        <v>1.17</v>
      </c>
      <c r="D1506" s="4">
        <f t="shared" si="72"/>
        <v>7.3709999999999996</v>
      </c>
      <c r="E1506" s="4">
        <f t="shared" si="70"/>
        <v>247.40610000000004</v>
      </c>
      <c r="F1506" s="4">
        <f t="shared" si="71"/>
        <v>17.806100000000043</v>
      </c>
      <c r="G1506" s="2">
        <v>2023</v>
      </c>
    </row>
    <row r="1507" spans="1:7" x14ac:dyDescent="0.2">
      <c r="A1507" s="20">
        <v>45182.62295138889</v>
      </c>
      <c r="B1507" s="2">
        <v>6.31</v>
      </c>
      <c r="C1507" s="2">
        <v>1.17</v>
      </c>
      <c r="D1507" s="4">
        <f t="shared" si="72"/>
        <v>7.3826999999999989</v>
      </c>
      <c r="E1507" s="4">
        <f t="shared" si="70"/>
        <v>247.41780000000003</v>
      </c>
      <c r="F1507" s="4">
        <f t="shared" si="71"/>
        <v>17.817800000000034</v>
      </c>
      <c r="G1507" s="2">
        <v>2023</v>
      </c>
    </row>
    <row r="1508" spans="1:7" x14ac:dyDescent="0.2">
      <c r="A1508" s="20">
        <v>45182.623263888891</v>
      </c>
      <c r="B1508" s="2">
        <v>6.32</v>
      </c>
      <c r="C1508" s="2">
        <v>1.17</v>
      </c>
      <c r="D1508" s="4">
        <f t="shared" si="72"/>
        <v>7.3944000000000001</v>
      </c>
      <c r="E1508" s="4">
        <f t="shared" si="70"/>
        <v>247.42950000000002</v>
      </c>
      <c r="F1508" s="4">
        <f t="shared" si="71"/>
        <v>17.829500000000024</v>
      </c>
      <c r="G1508" s="2">
        <v>2023</v>
      </c>
    </row>
    <row r="1509" spans="1:7" x14ac:dyDescent="0.2">
      <c r="A1509" s="20">
        <v>45182.623981481483</v>
      </c>
      <c r="B1509" s="2">
        <v>6.33</v>
      </c>
      <c r="C1509" s="2">
        <v>1.17</v>
      </c>
      <c r="D1509" s="4">
        <f t="shared" si="72"/>
        <v>7.4060999999999995</v>
      </c>
      <c r="E1509" s="4">
        <f t="shared" si="70"/>
        <v>247.44120000000004</v>
      </c>
      <c r="F1509" s="4">
        <f t="shared" si="71"/>
        <v>17.841200000000043</v>
      </c>
      <c r="G1509" s="2">
        <v>2023</v>
      </c>
    </row>
    <row r="1510" spans="1:7" x14ac:dyDescent="0.2">
      <c r="A1510" s="20">
        <v>45182.624548611115</v>
      </c>
      <c r="B1510" s="2">
        <v>6.34</v>
      </c>
      <c r="C1510" s="2">
        <v>1.17</v>
      </c>
      <c r="D1510" s="4">
        <f t="shared" si="72"/>
        <v>7.4177999999999997</v>
      </c>
      <c r="E1510" s="4">
        <f t="shared" si="70"/>
        <v>247.45290000000003</v>
      </c>
      <c r="F1510" s="4">
        <f t="shared" si="71"/>
        <v>17.852900000000034</v>
      </c>
      <c r="G1510" s="2">
        <v>2023</v>
      </c>
    </row>
    <row r="1511" spans="1:7" x14ac:dyDescent="0.2">
      <c r="A1511" s="20">
        <v>45182.625057870369</v>
      </c>
      <c r="B1511" s="2">
        <v>6.35</v>
      </c>
      <c r="C1511" s="2">
        <v>1.17</v>
      </c>
      <c r="D1511" s="4">
        <f t="shared" si="72"/>
        <v>7.4294999999999991</v>
      </c>
      <c r="E1511" s="4">
        <f t="shared" si="70"/>
        <v>247.46460000000002</v>
      </c>
      <c r="F1511" s="4">
        <f t="shared" si="71"/>
        <v>17.864600000000024</v>
      </c>
      <c r="G1511" s="2">
        <v>2023</v>
      </c>
    </row>
    <row r="1512" spans="1:7" x14ac:dyDescent="0.2">
      <c r="A1512" s="20">
        <v>45182.625474537039</v>
      </c>
      <c r="B1512" s="2">
        <v>6.36</v>
      </c>
      <c r="C1512" s="2">
        <v>1.17</v>
      </c>
      <c r="D1512" s="4">
        <f t="shared" si="72"/>
        <v>7.4412000000000003</v>
      </c>
      <c r="E1512" s="4">
        <f t="shared" si="70"/>
        <v>247.47630000000004</v>
      </c>
      <c r="F1512" s="4">
        <f t="shared" si="71"/>
        <v>17.876300000000043</v>
      </c>
      <c r="G1512" s="2">
        <v>2023</v>
      </c>
    </row>
    <row r="1513" spans="1:7" x14ac:dyDescent="0.2">
      <c r="A1513" s="20">
        <v>45182.626111111109</v>
      </c>
      <c r="B1513" s="2">
        <v>6.37</v>
      </c>
      <c r="C1513" s="2">
        <v>1.17</v>
      </c>
      <c r="D1513" s="4">
        <f t="shared" si="72"/>
        <v>7.4528999999999996</v>
      </c>
      <c r="E1513" s="4">
        <f t="shared" si="70"/>
        <v>247.48800000000003</v>
      </c>
      <c r="F1513" s="4">
        <f t="shared" si="71"/>
        <v>17.888000000000034</v>
      </c>
      <c r="G1513" s="2">
        <v>2023</v>
      </c>
    </row>
    <row r="1514" spans="1:7" x14ac:dyDescent="0.2">
      <c r="A1514" s="20">
        <v>45182.626828703702</v>
      </c>
      <c r="B1514" s="2">
        <v>6.38</v>
      </c>
      <c r="C1514" s="2">
        <v>1.17</v>
      </c>
      <c r="D1514" s="4">
        <f t="shared" si="72"/>
        <v>7.464599999999999</v>
      </c>
      <c r="E1514" s="4">
        <f t="shared" si="70"/>
        <v>247.49970000000002</v>
      </c>
      <c r="F1514" s="4">
        <f t="shared" si="71"/>
        <v>17.899700000000024</v>
      </c>
      <c r="G1514" s="2">
        <v>2023</v>
      </c>
    </row>
    <row r="1515" spans="1:7" x14ac:dyDescent="0.2">
      <c r="A1515" s="20">
        <v>45182.627650462964</v>
      </c>
      <c r="B1515" s="2">
        <v>6.39</v>
      </c>
      <c r="C1515" s="2">
        <v>1.17</v>
      </c>
      <c r="D1515" s="4">
        <f t="shared" si="72"/>
        <v>7.4762999999999993</v>
      </c>
      <c r="E1515" s="4">
        <f t="shared" si="70"/>
        <v>247.51140000000004</v>
      </c>
      <c r="F1515" s="4">
        <f t="shared" si="71"/>
        <v>17.911400000000043</v>
      </c>
      <c r="G1515" s="2">
        <v>2023</v>
      </c>
    </row>
    <row r="1516" spans="1:7" x14ac:dyDescent="0.2">
      <c r="A1516" s="20">
        <v>45182.628136574072</v>
      </c>
      <c r="B1516" s="2">
        <v>6.4</v>
      </c>
      <c r="C1516" s="2">
        <v>1.17</v>
      </c>
      <c r="D1516" s="4">
        <f t="shared" si="72"/>
        <v>7.4879999999999995</v>
      </c>
      <c r="E1516" s="4">
        <f t="shared" si="70"/>
        <v>247.52310000000003</v>
      </c>
      <c r="F1516" s="4">
        <f t="shared" si="71"/>
        <v>17.923100000000034</v>
      </c>
      <c r="G1516" s="2">
        <v>2023</v>
      </c>
    </row>
    <row r="1517" spans="1:7" x14ac:dyDescent="0.2">
      <c r="A1517" s="20">
        <v>45182.628831018519</v>
      </c>
      <c r="B1517" s="2">
        <v>6.41</v>
      </c>
      <c r="C1517" s="2">
        <v>1.17</v>
      </c>
      <c r="D1517" s="4">
        <f t="shared" si="72"/>
        <v>7.4996999999999998</v>
      </c>
      <c r="E1517" s="4">
        <f t="shared" si="70"/>
        <v>247.53480000000002</v>
      </c>
      <c r="F1517" s="4">
        <f t="shared" si="71"/>
        <v>17.934800000000024</v>
      </c>
      <c r="G1517" s="2">
        <v>2023</v>
      </c>
    </row>
    <row r="1518" spans="1:7" x14ac:dyDescent="0.2">
      <c r="A1518" s="20">
        <v>45182.629652777781</v>
      </c>
      <c r="B1518" s="2">
        <v>6.42</v>
      </c>
      <c r="C1518" s="2">
        <v>1.17</v>
      </c>
      <c r="D1518" s="4">
        <f t="shared" si="72"/>
        <v>7.5113999999999992</v>
      </c>
      <c r="E1518" s="4">
        <f t="shared" ref="E1518:E1581" si="73">D1518+E$875</f>
        <v>247.54650000000004</v>
      </c>
      <c r="F1518" s="4">
        <f t="shared" ref="F1518:F1581" si="74">E1518-229.6</f>
        <v>17.946500000000043</v>
      </c>
      <c r="G1518" s="2">
        <v>2023</v>
      </c>
    </row>
    <row r="1519" spans="1:7" x14ac:dyDescent="0.2">
      <c r="A1519" s="20">
        <v>45182.631550925929</v>
      </c>
      <c r="B1519" s="2">
        <v>6.43</v>
      </c>
      <c r="C1519" s="2">
        <v>1.17</v>
      </c>
      <c r="D1519" s="4">
        <f t="shared" si="72"/>
        <v>7.5230999999999995</v>
      </c>
      <c r="E1519" s="4">
        <f t="shared" si="73"/>
        <v>247.55820000000003</v>
      </c>
      <c r="F1519" s="4">
        <f t="shared" si="74"/>
        <v>17.958200000000033</v>
      </c>
      <c r="G1519" s="2">
        <v>2023</v>
      </c>
    </row>
    <row r="1520" spans="1:7" x14ac:dyDescent="0.2">
      <c r="A1520" s="20">
        <v>45182.634745370371</v>
      </c>
      <c r="B1520" s="2">
        <v>6.44</v>
      </c>
      <c r="C1520" s="2">
        <v>1.17</v>
      </c>
      <c r="D1520" s="4">
        <f t="shared" si="72"/>
        <v>7.5347999999999997</v>
      </c>
      <c r="E1520" s="4">
        <f t="shared" si="73"/>
        <v>247.56990000000002</v>
      </c>
      <c r="F1520" s="4">
        <f t="shared" si="74"/>
        <v>17.969900000000024</v>
      </c>
      <c r="G1520" s="2">
        <v>2023</v>
      </c>
    </row>
    <row r="1521" spans="1:7" x14ac:dyDescent="0.2">
      <c r="A1521" s="20">
        <v>45182.635474537034</v>
      </c>
      <c r="B1521" s="2">
        <v>6.45</v>
      </c>
      <c r="C1521" s="2">
        <v>1.17</v>
      </c>
      <c r="D1521" s="4">
        <f t="shared" si="72"/>
        <v>7.5465</v>
      </c>
      <c r="E1521" s="4">
        <f t="shared" si="73"/>
        <v>247.58160000000004</v>
      </c>
      <c r="F1521" s="4">
        <f t="shared" si="74"/>
        <v>17.981600000000043</v>
      </c>
      <c r="G1521" s="2">
        <v>2023</v>
      </c>
    </row>
    <row r="1522" spans="1:7" x14ac:dyDescent="0.2">
      <c r="A1522" s="20">
        <v>45182.635960648149</v>
      </c>
      <c r="B1522" s="2">
        <v>6.46</v>
      </c>
      <c r="C1522" s="2">
        <v>1.17</v>
      </c>
      <c r="D1522" s="4">
        <f t="shared" si="72"/>
        <v>7.5581999999999994</v>
      </c>
      <c r="E1522" s="4">
        <f t="shared" si="73"/>
        <v>247.59330000000003</v>
      </c>
      <c r="F1522" s="4">
        <f t="shared" si="74"/>
        <v>17.993300000000033</v>
      </c>
      <c r="G1522" s="2">
        <v>2023</v>
      </c>
    </row>
    <row r="1523" spans="1:7" x14ac:dyDescent="0.2">
      <c r="A1523" s="20">
        <v>45182.637094907404</v>
      </c>
      <c r="B1523" s="2">
        <v>6.47</v>
      </c>
      <c r="C1523" s="2">
        <v>1.17</v>
      </c>
      <c r="D1523" s="4">
        <f t="shared" si="72"/>
        <v>7.5698999999999996</v>
      </c>
      <c r="E1523" s="4">
        <f t="shared" si="73"/>
        <v>247.60500000000002</v>
      </c>
      <c r="F1523" s="4">
        <f t="shared" si="74"/>
        <v>18.005000000000024</v>
      </c>
      <c r="G1523" s="2">
        <v>2023</v>
      </c>
    </row>
    <row r="1524" spans="1:7" x14ac:dyDescent="0.2">
      <c r="A1524" s="20">
        <v>45182.641562500001</v>
      </c>
      <c r="B1524" s="2">
        <v>6.48</v>
      </c>
      <c r="C1524" s="2">
        <v>1.17</v>
      </c>
      <c r="D1524" s="4">
        <f t="shared" si="72"/>
        <v>7.5815999999999999</v>
      </c>
      <c r="E1524" s="4">
        <f t="shared" si="73"/>
        <v>247.61670000000004</v>
      </c>
      <c r="F1524" s="4">
        <f t="shared" si="74"/>
        <v>18.016700000000043</v>
      </c>
      <c r="G1524" s="2">
        <v>2023</v>
      </c>
    </row>
    <row r="1525" spans="1:7" x14ac:dyDescent="0.2">
      <c r="A1525" s="20">
        <v>45182.651921296296</v>
      </c>
      <c r="B1525" s="2">
        <v>6.49</v>
      </c>
      <c r="C1525" s="2">
        <v>1.17</v>
      </c>
      <c r="D1525" s="4">
        <f t="shared" si="72"/>
        <v>7.5933000000000002</v>
      </c>
      <c r="E1525" s="4">
        <f t="shared" si="73"/>
        <v>247.62840000000003</v>
      </c>
      <c r="F1525" s="4">
        <f t="shared" si="74"/>
        <v>18.028400000000033</v>
      </c>
      <c r="G1525" s="2">
        <v>2023</v>
      </c>
    </row>
    <row r="1526" spans="1:7" x14ac:dyDescent="0.2">
      <c r="A1526" s="20">
        <v>45182.652465277781</v>
      </c>
      <c r="B1526" s="2">
        <v>6.5</v>
      </c>
      <c r="C1526" s="2">
        <v>1.17</v>
      </c>
      <c r="D1526" s="4">
        <f t="shared" si="72"/>
        <v>7.6049999999999995</v>
      </c>
      <c r="E1526" s="4">
        <f t="shared" si="73"/>
        <v>247.64010000000002</v>
      </c>
      <c r="F1526" s="4">
        <f t="shared" si="74"/>
        <v>18.040100000000024</v>
      </c>
      <c r="G1526" s="2">
        <v>2023</v>
      </c>
    </row>
    <row r="1527" spans="1:7" x14ac:dyDescent="0.2">
      <c r="A1527" s="20">
        <v>45182.653425925928</v>
      </c>
      <c r="B1527" s="2">
        <v>6.51</v>
      </c>
      <c r="C1527" s="2">
        <v>1.17</v>
      </c>
      <c r="D1527" s="4">
        <f t="shared" si="72"/>
        <v>7.6166999999999989</v>
      </c>
      <c r="E1527" s="4">
        <f t="shared" si="73"/>
        <v>247.65180000000004</v>
      </c>
      <c r="F1527" s="4">
        <f t="shared" si="74"/>
        <v>18.051800000000043</v>
      </c>
      <c r="G1527" s="2">
        <v>2023</v>
      </c>
    </row>
    <row r="1528" spans="1:7" x14ac:dyDescent="0.2">
      <c r="A1528" s="20">
        <v>45182.674097222225</v>
      </c>
      <c r="B1528" s="2">
        <v>6.52</v>
      </c>
      <c r="C1528" s="2">
        <v>1.17</v>
      </c>
      <c r="D1528" s="4">
        <f t="shared" si="72"/>
        <v>7.6283999999999992</v>
      </c>
      <c r="E1528" s="4">
        <f t="shared" si="73"/>
        <v>247.66350000000003</v>
      </c>
      <c r="F1528" s="4">
        <f t="shared" si="74"/>
        <v>18.063500000000033</v>
      </c>
      <c r="G1528" s="2">
        <v>2023</v>
      </c>
    </row>
    <row r="1529" spans="1:7" x14ac:dyDescent="0.2">
      <c r="A1529" s="20">
        <v>45183.438622685186</v>
      </c>
      <c r="B1529" s="2">
        <v>6.53</v>
      </c>
      <c r="C1529" s="2">
        <v>1.17</v>
      </c>
      <c r="D1529" s="4">
        <f t="shared" si="72"/>
        <v>7.6400999999999994</v>
      </c>
      <c r="E1529" s="4">
        <f t="shared" si="73"/>
        <v>247.67520000000002</v>
      </c>
      <c r="F1529" s="4">
        <f t="shared" si="74"/>
        <v>18.075200000000024</v>
      </c>
      <c r="G1529" s="2">
        <v>2023</v>
      </c>
    </row>
    <row r="1530" spans="1:7" x14ac:dyDescent="0.2">
      <c r="A1530" s="20">
        <v>45183.439965277779</v>
      </c>
      <c r="B1530" s="2">
        <v>6.54</v>
      </c>
      <c r="C1530" s="2">
        <v>1.17</v>
      </c>
      <c r="D1530" s="4">
        <f t="shared" si="72"/>
        <v>7.6517999999999997</v>
      </c>
      <c r="E1530" s="4">
        <f t="shared" si="73"/>
        <v>247.68690000000004</v>
      </c>
      <c r="F1530" s="4">
        <f t="shared" si="74"/>
        <v>18.086900000000043</v>
      </c>
      <c r="G1530" s="2">
        <v>2023</v>
      </c>
    </row>
    <row r="1531" spans="1:7" x14ac:dyDescent="0.2">
      <c r="A1531" s="20">
        <v>45183.483773148146</v>
      </c>
      <c r="B1531" s="2">
        <v>6.55</v>
      </c>
      <c r="C1531" s="2">
        <v>1.17</v>
      </c>
      <c r="D1531" s="4">
        <f t="shared" si="72"/>
        <v>7.6634999999999991</v>
      </c>
      <c r="E1531" s="4">
        <f t="shared" si="73"/>
        <v>247.69860000000003</v>
      </c>
      <c r="F1531" s="4">
        <f t="shared" si="74"/>
        <v>18.098600000000033</v>
      </c>
      <c r="G1531" s="2">
        <v>2023</v>
      </c>
    </row>
    <row r="1532" spans="1:7" x14ac:dyDescent="0.2">
      <c r="A1532" s="20">
        <v>45183.494930555556</v>
      </c>
      <c r="B1532" s="2">
        <v>6.56</v>
      </c>
      <c r="C1532" s="2">
        <v>1.17</v>
      </c>
      <c r="D1532" s="4">
        <f t="shared" si="72"/>
        <v>7.6751999999999994</v>
      </c>
      <c r="E1532" s="4">
        <f t="shared" si="73"/>
        <v>247.71030000000002</v>
      </c>
      <c r="F1532" s="4">
        <f t="shared" si="74"/>
        <v>18.110300000000024</v>
      </c>
      <c r="G1532" s="2">
        <v>2023</v>
      </c>
    </row>
    <row r="1533" spans="1:7" x14ac:dyDescent="0.2">
      <c r="A1533" s="20">
        <v>45183.563368055555</v>
      </c>
      <c r="B1533" s="2">
        <v>6.57</v>
      </c>
      <c r="C1533" s="2">
        <v>1.17</v>
      </c>
      <c r="D1533" s="4">
        <f t="shared" si="72"/>
        <v>7.6868999999999996</v>
      </c>
      <c r="E1533" s="4">
        <f t="shared" si="73"/>
        <v>247.72200000000004</v>
      </c>
      <c r="F1533" s="4">
        <f t="shared" si="74"/>
        <v>18.122000000000043</v>
      </c>
      <c r="G1533" s="2">
        <v>2023</v>
      </c>
    </row>
    <row r="1534" spans="1:7" x14ac:dyDescent="0.2">
      <c r="A1534" s="20">
        <v>45183.617592592593</v>
      </c>
      <c r="B1534" s="2">
        <v>6.58</v>
      </c>
      <c r="C1534" s="2">
        <v>1.17</v>
      </c>
      <c r="D1534" s="4">
        <f t="shared" si="72"/>
        <v>7.6985999999999999</v>
      </c>
      <c r="E1534" s="4">
        <f t="shared" si="73"/>
        <v>247.73370000000003</v>
      </c>
      <c r="F1534" s="4">
        <f t="shared" si="74"/>
        <v>18.133700000000033</v>
      </c>
      <c r="G1534" s="2">
        <v>2023</v>
      </c>
    </row>
    <row r="1535" spans="1:7" x14ac:dyDescent="0.2">
      <c r="A1535" s="20">
        <v>45183.643460648149</v>
      </c>
      <c r="B1535" s="2">
        <v>6.59</v>
      </c>
      <c r="C1535" s="2">
        <v>1.17</v>
      </c>
      <c r="D1535" s="4">
        <f t="shared" si="72"/>
        <v>7.7102999999999993</v>
      </c>
      <c r="E1535" s="4">
        <f t="shared" si="73"/>
        <v>247.74540000000002</v>
      </c>
      <c r="F1535" s="4">
        <f t="shared" si="74"/>
        <v>18.145400000000024</v>
      </c>
      <c r="G1535" s="2">
        <v>2023</v>
      </c>
    </row>
    <row r="1536" spans="1:7" x14ac:dyDescent="0.2">
      <c r="A1536" s="20">
        <v>45183.646516203706</v>
      </c>
      <c r="B1536" s="2">
        <v>6.6</v>
      </c>
      <c r="C1536" s="2">
        <v>1.17</v>
      </c>
      <c r="D1536" s="4">
        <f t="shared" si="72"/>
        <v>7.7219999999999995</v>
      </c>
      <c r="E1536" s="4">
        <f t="shared" si="73"/>
        <v>247.75710000000004</v>
      </c>
      <c r="F1536" s="4">
        <f t="shared" si="74"/>
        <v>18.157100000000042</v>
      </c>
      <c r="G1536" s="2">
        <v>2023</v>
      </c>
    </row>
    <row r="1537" spans="1:7" x14ac:dyDescent="0.2">
      <c r="A1537" s="20">
        <v>45183.648738425924</v>
      </c>
      <c r="B1537" s="2">
        <v>6.61</v>
      </c>
      <c r="C1537" s="2">
        <v>1.17</v>
      </c>
      <c r="D1537" s="4">
        <f t="shared" si="72"/>
        <v>7.7336999999999998</v>
      </c>
      <c r="E1537" s="4">
        <f t="shared" si="73"/>
        <v>247.76880000000003</v>
      </c>
      <c r="F1537" s="4">
        <f t="shared" si="74"/>
        <v>18.168800000000033</v>
      </c>
      <c r="G1537" s="2">
        <v>2023</v>
      </c>
    </row>
    <row r="1538" spans="1:7" x14ac:dyDescent="0.2">
      <c r="A1538" s="20">
        <v>45183.65079861111</v>
      </c>
      <c r="B1538" s="2">
        <v>6.62</v>
      </c>
      <c r="C1538" s="2">
        <v>1.17</v>
      </c>
      <c r="D1538" s="4">
        <f t="shared" si="72"/>
        <v>7.7454000000000001</v>
      </c>
      <c r="E1538" s="4">
        <f t="shared" si="73"/>
        <v>247.78050000000002</v>
      </c>
      <c r="F1538" s="4">
        <f t="shared" si="74"/>
        <v>18.180500000000023</v>
      </c>
      <c r="G1538" s="2">
        <v>2023</v>
      </c>
    </row>
    <row r="1539" spans="1:7" x14ac:dyDescent="0.2">
      <c r="A1539" s="20">
        <v>45183.653564814813</v>
      </c>
      <c r="B1539" s="2">
        <v>6.63</v>
      </c>
      <c r="C1539" s="2">
        <v>1.17</v>
      </c>
      <c r="D1539" s="4">
        <f t="shared" si="72"/>
        <v>7.7570999999999994</v>
      </c>
      <c r="E1539" s="4">
        <f t="shared" si="73"/>
        <v>247.79220000000004</v>
      </c>
      <c r="F1539" s="4">
        <f t="shared" si="74"/>
        <v>18.192200000000042</v>
      </c>
      <c r="G1539" s="2">
        <v>2023</v>
      </c>
    </row>
    <row r="1540" spans="1:7" x14ac:dyDescent="0.2">
      <c r="A1540" s="20">
        <v>45183.655532407407</v>
      </c>
      <c r="B1540" s="2">
        <v>6.64</v>
      </c>
      <c r="C1540" s="2">
        <v>1.17</v>
      </c>
      <c r="D1540" s="4">
        <f t="shared" si="72"/>
        <v>7.7687999999999988</v>
      </c>
      <c r="E1540" s="4">
        <f t="shared" si="73"/>
        <v>247.80390000000003</v>
      </c>
      <c r="F1540" s="4">
        <f t="shared" si="74"/>
        <v>18.203900000000033</v>
      </c>
      <c r="G1540" s="2">
        <v>2023</v>
      </c>
    </row>
    <row r="1541" spans="1:7" x14ac:dyDescent="0.2">
      <c r="A1541" s="20">
        <v>45183.657222222224</v>
      </c>
      <c r="B1541" s="2">
        <v>6.65</v>
      </c>
      <c r="C1541" s="2">
        <v>1.17</v>
      </c>
      <c r="D1541" s="4">
        <f t="shared" si="72"/>
        <v>7.7805</v>
      </c>
      <c r="E1541" s="4">
        <f t="shared" si="73"/>
        <v>247.81560000000002</v>
      </c>
      <c r="F1541" s="4">
        <f t="shared" si="74"/>
        <v>18.215600000000023</v>
      </c>
      <c r="G1541" s="2">
        <v>2023</v>
      </c>
    </row>
    <row r="1542" spans="1:7" x14ac:dyDescent="0.2">
      <c r="A1542" s="20">
        <v>45183.661238425928</v>
      </c>
      <c r="B1542" s="2">
        <v>6.66</v>
      </c>
      <c r="C1542" s="2">
        <v>1.17</v>
      </c>
      <c r="D1542" s="4">
        <f t="shared" si="72"/>
        <v>7.7921999999999993</v>
      </c>
      <c r="E1542" s="4">
        <f t="shared" si="73"/>
        <v>247.82730000000004</v>
      </c>
      <c r="F1542" s="4">
        <f t="shared" si="74"/>
        <v>18.227300000000042</v>
      </c>
      <c r="G1542" s="2">
        <v>2023</v>
      </c>
    </row>
    <row r="1543" spans="1:7" x14ac:dyDescent="0.2">
      <c r="A1543" s="20">
        <v>45183.66605324074</v>
      </c>
      <c r="B1543" s="2">
        <v>6.67</v>
      </c>
      <c r="C1543" s="2">
        <v>1.17</v>
      </c>
      <c r="D1543" s="4">
        <f t="shared" si="72"/>
        <v>7.8038999999999996</v>
      </c>
      <c r="E1543" s="4">
        <f t="shared" si="73"/>
        <v>247.83900000000003</v>
      </c>
      <c r="F1543" s="4">
        <f t="shared" si="74"/>
        <v>18.239000000000033</v>
      </c>
      <c r="G1543" s="2">
        <v>2023</v>
      </c>
    </row>
    <row r="1544" spans="1:7" x14ac:dyDescent="0.2">
      <c r="A1544" s="20">
        <v>45183.672314814816</v>
      </c>
      <c r="B1544" s="2">
        <v>6.68</v>
      </c>
      <c r="C1544" s="2">
        <v>1.17</v>
      </c>
      <c r="D1544" s="4">
        <f t="shared" si="72"/>
        <v>7.815599999999999</v>
      </c>
      <c r="E1544" s="4">
        <f t="shared" si="73"/>
        <v>247.85070000000002</v>
      </c>
      <c r="F1544" s="4">
        <f t="shared" si="74"/>
        <v>18.250700000000023</v>
      </c>
      <c r="G1544" s="2">
        <v>2023</v>
      </c>
    </row>
    <row r="1545" spans="1:7" x14ac:dyDescent="0.2">
      <c r="A1545" s="20">
        <v>45183.676319444443</v>
      </c>
      <c r="B1545" s="2">
        <v>6.69</v>
      </c>
      <c r="C1545" s="2">
        <v>1.17</v>
      </c>
      <c r="D1545" s="4">
        <f t="shared" si="72"/>
        <v>7.8273000000000001</v>
      </c>
      <c r="E1545" s="4">
        <f t="shared" si="73"/>
        <v>247.86240000000004</v>
      </c>
      <c r="F1545" s="4">
        <f t="shared" si="74"/>
        <v>18.262400000000042</v>
      </c>
      <c r="G1545" s="2">
        <v>2023</v>
      </c>
    </row>
    <row r="1546" spans="1:7" x14ac:dyDescent="0.2">
      <c r="A1546" s="20">
        <v>45192.401423611111</v>
      </c>
      <c r="B1546" s="2">
        <v>6.7</v>
      </c>
      <c r="C1546" s="2">
        <v>1.17</v>
      </c>
      <c r="D1546" s="4">
        <f t="shared" si="72"/>
        <v>7.8389999999999995</v>
      </c>
      <c r="E1546" s="4">
        <f t="shared" si="73"/>
        <v>247.87410000000003</v>
      </c>
      <c r="F1546" s="4">
        <f t="shared" si="74"/>
        <v>18.274100000000033</v>
      </c>
      <c r="G1546" s="2">
        <v>2023</v>
      </c>
    </row>
    <row r="1547" spans="1:7" x14ac:dyDescent="0.2">
      <c r="A1547" s="20">
        <v>45192.40960648148</v>
      </c>
      <c r="B1547" s="2">
        <v>6.71</v>
      </c>
      <c r="C1547" s="2">
        <v>1.17</v>
      </c>
      <c r="D1547" s="4">
        <f t="shared" si="72"/>
        <v>7.8506999999999998</v>
      </c>
      <c r="E1547" s="4">
        <f t="shared" si="73"/>
        <v>247.88580000000002</v>
      </c>
      <c r="F1547" s="4">
        <f t="shared" si="74"/>
        <v>18.285800000000023</v>
      </c>
      <c r="G1547" s="2">
        <v>2023</v>
      </c>
    </row>
    <row r="1548" spans="1:7" x14ac:dyDescent="0.2">
      <c r="A1548" s="20">
        <v>45192.414733796293</v>
      </c>
      <c r="B1548" s="2">
        <v>6.72</v>
      </c>
      <c r="C1548" s="2">
        <v>1.17</v>
      </c>
      <c r="D1548" s="4">
        <f t="shared" si="72"/>
        <v>7.8623999999999992</v>
      </c>
      <c r="E1548" s="4">
        <f t="shared" si="73"/>
        <v>247.89750000000004</v>
      </c>
      <c r="F1548" s="4">
        <f t="shared" si="74"/>
        <v>18.297500000000042</v>
      </c>
      <c r="G1548" s="2">
        <v>2023</v>
      </c>
    </row>
    <row r="1549" spans="1:7" x14ac:dyDescent="0.2">
      <c r="A1549" s="20">
        <v>45192.428333333337</v>
      </c>
      <c r="B1549" s="2">
        <v>6.73</v>
      </c>
      <c r="C1549" s="2">
        <v>1.17</v>
      </c>
      <c r="D1549" s="4">
        <f t="shared" si="72"/>
        <v>7.8741000000000003</v>
      </c>
      <c r="E1549" s="4">
        <f t="shared" si="73"/>
        <v>247.90920000000003</v>
      </c>
      <c r="F1549" s="4">
        <f t="shared" si="74"/>
        <v>18.309200000000033</v>
      </c>
      <c r="G1549" s="2">
        <v>2023</v>
      </c>
    </row>
    <row r="1550" spans="1:7" x14ac:dyDescent="0.2">
      <c r="A1550" s="20">
        <v>45192.440057870372</v>
      </c>
      <c r="B1550" s="2">
        <v>6.74</v>
      </c>
      <c r="C1550" s="2">
        <v>1.17</v>
      </c>
      <c r="D1550" s="4">
        <f t="shared" si="72"/>
        <v>7.8857999999999997</v>
      </c>
      <c r="E1550" s="4">
        <f t="shared" si="73"/>
        <v>247.92090000000002</v>
      </c>
      <c r="F1550" s="4">
        <f t="shared" si="74"/>
        <v>18.320900000000023</v>
      </c>
      <c r="G1550" s="2">
        <v>2023</v>
      </c>
    </row>
    <row r="1551" spans="1:7" x14ac:dyDescent="0.2">
      <c r="A1551" s="20">
        <v>45192.44321759259</v>
      </c>
      <c r="B1551" s="2">
        <v>6.75</v>
      </c>
      <c r="C1551" s="2">
        <v>1.17</v>
      </c>
      <c r="D1551" s="4">
        <f t="shared" si="72"/>
        <v>7.8974999999999991</v>
      </c>
      <c r="E1551" s="4">
        <f t="shared" si="73"/>
        <v>247.93260000000004</v>
      </c>
      <c r="F1551" s="4">
        <f t="shared" si="74"/>
        <v>18.332600000000042</v>
      </c>
      <c r="G1551" s="2">
        <v>2023</v>
      </c>
    </row>
    <row r="1552" spans="1:7" x14ac:dyDescent="0.2">
      <c r="A1552" s="20">
        <v>45192.446342592593</v>
      </c>
      <c r="B1552" s="2">
        <v>6.76</v>
      </c>
      <c r="C1552" s="2">
        <v>1.17</v>
      </c>
      <c r="D1552" s="4">
        <f t="shared" si="72"/>
        <v>7.9091999999999993</v>
      </c>
      <c r="E1552" s="4">
        <f t="shared" si="73"/>
        <v>247.94430000000003</v>
      </c>
      <c r="F1552" s="4">
        <f t="shared" si="74"/>
        <v>18.344300000000032</v>
      </c>
      <c r="G1552" s="2">
        <v>2023</v>
      </c>
    </row>
    <row r="1553" spans="1:7" x14ac:dyDescent="0.2">
      <c r="A1553" s="20">
        <v>45192.448587962965</v>
      </c>
      <c r="B1553" s="2">
        <v>6.77</v>
      </c>
      <c r="C1553" s="2">
        <v>1.17</v>
      </c>
      <c r="D1553" s="4">
        <f t="shared" si="72"/>
        <v>7.9208999999999987</v>
      </c>
      <c r="E1553" s="4">
        <f t="shared" si="73"/>
        <v>247.95600000000002</v>
      </c>
      <c r="F1553" s="4">
        <f t="shared" si="74"/>
        <v>18.356000000000023</v>
      </c>
      <c r="G1553" s="2">
        <v>2023</v>
      </c>
    </row>
    <row r="1554" spans="1:7" x14ac:dyDescent="0.2">
      <c r="A1554" s="20">
        <v>45192.453564814816</v>
      </c>
      <c r="B1554" s="2">
        <v>6.78</v>
      </c>
      <c r="C1554" s="2">
        <v>1.17</v>
      </c>
      <c r="D1554" s="4">
        <f t="shared" si="72"/>
        <v>7.9325999999999999</v>
      </c>
      <c r="E1554" s="4">
        <f t="shared" si="73"/>
        <v>247.96770000000004</v>
      </c>
      <c r="F1554" s="4">
        <f t="shared" si="74"/>
        <v>18.367700000000042</v>
      </c>
      <c r="G1554" s="2">
        <v>2023</v>
      </c>
    </row>
    <row r="1555" spans="1:7" x14ac:dyDescent="0.2">
      <c r="A1555" s="20">
        <v>45192.479930555557</v>
      </c>
      <c r="B1555" s="2">
        <v>6.79</v>
      </c>
      <c r="C1555" s="2">
        <v>1.17</v>
      </c>
      <c r="D1555" s="4">
        <f t="shared" si="72"/>
        <v>7.9442999999999993</v>
      </c>
      <c r="E1555" s="4">
        <f t="shared" si="73"/>
        <v>247.97940000000003</v>
      </c>
      <c r="F1555" s="4">
        <f t="shared" si="74"/>
        <v>18.379400000000032</v>
      </c>
      <c r="G1555" s="2">
        <v>2023</v>
      </c>
    </row>
    <row r="1556" spans="1:7" x14ac:dyDescent="0.2">
      <c r="A1556" s="20">
        <v>45192.492303240739</v>
      </c>
      <c r="B1556" s="2">
        <v>6.8</v>
      </c>
      <c r="C1556" s="2">
        <v>1.17</v>
      </c>
      <c r="D1556" s="4">
        <f t="shared" si="72"/>
        <v>7.9559999999999995</v>
      </c>
      <c r="E1556" s="4">
        <f t="shared" si="73"/>
        <v>247.99110000000002</v>
      </c>
      <c r="F1556" s="4">
        <f t="shared" si="74"/>
        <v>18.391100000000023</v>
      </c>
      <c r="G1556" s="2">
        <v>2023</v>
      </c>
    </row>
    <row r="1557" spans="1:7" x14ac:dyDescent="0.2">
      <c r="A1557" s="20">
        <v>45192.497812499998</v>
      </c>
      <c r="B1557" s="2">
        <v>6.81</v>
      </c>
      <c r="C1557" s="2">
        <v>1.17</v>
      </c>
      <c r="D1557" s="4">
        <f t="shared" si="72"/>
        <v>7.9676999999999989</v>
      </c>
      <c r="E1557" s="4">
        <f t="shared" si="73"/>
        <v>248.00280000000004</v>
      </c>
      <c r="F1557" s="4">
        <f t="shared" si="74"/>
        <v>18.402800000000042</v>
      </c>
      <c r="G1557" s="2">
        <v>2023</v>
      </c>
    </row>
    <row r="1558" spans="1:7" x14ac:dyDescent="0.2">
      <c r="A1558" s="20">
        <v>45192.499351851853</v>
      </c>
      <c r="B1558" s="2">
        <v>6.82</v>
      </c>
      <c r="C1558" s="2">
        <v>1.17</v>
      </c>
      <c r="D1558" s="4">
        <f t="shared" si="72"/>
        <v>7.9794</v>
      </c>
      <c r="E1558" s="4">
        <f t="shared" si="73"/>
        <v>248.01450000000003</v>
      </c>
      <c r="F1558" s="4">
        <f t="shared" si="74"/>
        <v>18.414500000000032</v>
      </c>
      <c r="G1558" s="2">
        <v>2023</v>
      </c>
    </row>
    <row r="1559" spans="1:7" x14ac:dyDescent="0.2">
      <c r="A1559" s="20">
        <v>45192.501111111109</v>
      </c>
      <c r="B1559" s="2">
        <v>6.83</v>
      </c>
      <c r="C1559" s="2">
        <v>1.17</v>
      </c>
      <c r="D1559" s="4">
        <f t="shared" si="72"/>
        <v>7.9910999999999994</v>
      </c>
      <c r="E1559" s="4">
        <f t="shared" si="73"/>
        <v>248.02620000000002</v>
      </c>
      <c r="F1559" s="4">
        <f t="shared" si="74"/>
        <v>18.426200000000023</v>
      </c>
      <c r="G1559" s="2">
        <v>2023</v>
      </c>
    </row>
    <row r="1560" spans="1:7" x14ac:dyDescent="0.2">
      <c r="A1560" s="20">
        <v>45192.501886574071</v>
      </c>
      <c r="B1560" s="2">
        <v>6.84</v>
      </c>
      <c r="C1560" s="2">
        <v>1.17</v>
      </c>
      <c r="D1560" s="4">
        <f t="shared" si="72"/>
        <v>8.0027999999999988</v>
      </c>
      <c r="E1560" s="4">
        <f t="shared" si="73"/>
        <v>248.03790000000004</v>
      </c>
      <c r="F1560" s="4">
        <f t="shared" si="74"/>
        <v>18.437900000000042</v>
      </c>
      <c r="G1560" s="2">
        <v>2023</v>
      </c>
    </row>
    <row r="1561" spans="1:7" x14ac:dyDescent="0.2">
      <c r="A1561" s="20">
        <v>45192.50476851852</v>
      </c>
      <c r="B1561" s="2">
        <v>6.85</v>
      </c>
      <c r="C1561" s="2">
        <v>1.17</v>
      </c>
      <c r="D1561" s="4">
        <f t="shared" si="72"/>
        <v>8.0145</v>
      </c>
      <c r="E1561" s="4">
        <f t="shared" si="73"/>
        <v>248.04960000000003</v>
      </c>
      <c r="F1561" s="4">
        <f t="shared" si="74"/>
        <v>18.449600000000032</v>
      </c>
      <c r="G1561" s="2">
        <v>2023</v>
      </c>
    </row>
    <row r="1562" spans="1:7" x14ac:dyDescent="0.2">
      <c r="A1562" s="20">
        <v>45192.563888888886</v>
      </c>
      <c r="B1562" s="2">
        <v>6.86</v>
      </c>
      <c r="C1562" s="2">
        <v>1.17</v>
      </c>
      <c r="D1562" s="4">
        <f t="shared" si="72"/>
        <v>8.0261999999999993</v>
      </c>
      <c r="E1562" s="4">
        <f t="shared" si="73"/>
        <v>248.06130000000002</v>
      </c>
      <c r="F1562" s="4">
        <f t="shared" si="74"/>
        <v>18.461300000000023</v>
      </c>
      <c r="G1562" s="2">
        <v>2023</v>
      </c>
    </row>
    <row r="1563" spans="1:7" x14ac:dyDescent="0.2">
      <c r="A1563" s="20">
        <v>45192.569722222222</v>
      </c>
      <c r="B1563" s="2">
        <v>6.87</v>
      </c>
      <c r="C1563" s="2">
        <v>1.17</v>
      </c>
      <c r="D1563" s="4">
        <f t="shared" si="72"/>
        <v>8.0379000000000005</v>
      </c>
      <c r="E1563" s="4">
        <f t="shared" si="73"/>
        <v>248.07300000000004</v>
      </c>
      <c r="F1563" s="4">
        <f t="shared" si="74"/>
        <v>18.473000000000042</v>
      </c>
      <c r="G1563" s="2">
        <v>2023</v>
      </c>
    </row>
    <row r="1564" spans="1:7" x14ac:dyDescent="0.2">
      <c r="A1564" s="20">
        <v>45192.574583333335</v>
      </c>
      <c r="B1564" s="2">
        <v>6.88</v>
      </c>
      <c r="C1564" s="2">
        <v>1.17</v>
      </c>
      <c r="D1564" s="4">
        <f t="shared" si="72"/>
        <v>8.0495999999999999</v>
      </c>
      <c r="E1564" s="4">
        <f t="shared" si="73"/>
        <v>248.08470000000003</v>
      </c>
      <c r="F1564" s="4">
        <f t="shared" si="74"/>
        <v>18.484700000000032</v>
      </c>
      <c r="G1564" s="2">
        <v>2023</v>
      </c>
    </row>
    <row r="1565" spans="1:7" x14ac:dyDescent="0.2">
      <c r="A1565" s="20">
        <v>45192.586481481485</v>
      </c>
      <c r="B1565" s="2">
        <v>6.89</v>
      </c>
      <c r="C1565" s="2">
        <v>1.17</v>
      </c>
      <c r="D1565" s="4">
        <f t="shared" si="72"/>
        <v>8.0612999999999992</v>
      </c>
      <c r="E1565" s="4">
        <f t="shared" si="73"/>
        <v>248.09640000000002</v>
      </c>
      <c r="F1565" s="4">
        <f t="shared" si="74"/>
        <v>18.496400000000023</v>
      </c>
      <c r="G1565" s="2">
        <v>2023</v>
      </c>
    </row>
    <row r="1566" spans="1:7" x14ac:dyDescent="0.2">
      <c r="A1566" s="20">
        <v>45192.589490740742</v>
      </c>
      <c r="B1566" s="2">
        <v>6.9</v>
      </c>
      <c r="C1566" s="2">
        <v>1.17</v>
      </c>
      <c r="D1566" s="4">
        <f t="shared" si="72"/>
        <v>8.0730000000000004</v>
      </c>
      <c r="E1566" s="4">
        <f t="shared" si="73"/>
        <v>248.10810000000004</v>
      </c>
      <c r="F1566" s="4">
        <f t="shared" si="74"/>
        <v>18.508100000000042</v>
      </c>
      <c r="G1566" s="2">
        <v>2023</v>
      </c>
    </row>
    <row r="1567" spans="1:7" x14ac:dyDescent="0.2">
      <c r="A1567" s="20">
        <v>45192.592326388891</v>
      </c>
      <c r="B1567" s="2">
        <v>6.91</v>
      </c>
      <c r="C1567" s="2">
        <v>1.17</v>
      </c>
      <c r="D1567" s="4">
        <f t="shared" ref="D1567:D1630" si="75">B1567*C1567</f>
        <v>8.0846999999999998</v>
      </c>
      <c r="E1567" s="4">
        <f t="shared" si="73"/>
        <v>248.11980000000003</v>
      </c>
      <c r="F1567" s="4">
        <f t="shared" si="74"/>
        <v>18.519800000000032</v>
      </c>
      <c r="G1567" s="2">
        <v>2023</v>
      </c>
    </row>
    <row r="1568" spans="1:7" x14ac:dyDescent="0.2">
      <c r="A1568" s="20">
        <v>45192.594780092593</v>
      </c>
      <c r="B1568" s="2">
        <v>6.92</v>
      </c>
      <c r="C1568" s="2">
        <v>1.17</v>
      </c>
      <c r="D1568" s="4">
        <f t="shared" si="75"/>
        <v>8.0963999999999992</v>
      </c>
      <c r="E1568" s="4">
        <f t="shared" si="73"/>
        <v>248.13150000000002</v>
      </c>
      <c r="F1568" s="4">
        <f t="shared" si="74"/>
        <v>18.531500000000023</v>
      </c>
      <c r="G1568" s="2">
        <v>2023</v>
      </c>
    </row>
    <row r="1569" spans="1:7" x14ac:dyDescent="0.2">
      <c r="A1569" s="20">
        <v>45192.599988425929</v>
      </c>
      <c r="B1569" s="2">
        <v>6.93</v>
      </c>
      <c r="C1569" s="2">
        <v>1.17</v>
      </c>
      <c r="D1569" s="4">
        <f t="shared" si="75"/>
        <v>8.1080999999999985</v>
      </c>
      <c r="E1569" s="4">
        <f t="shared" si="73"/>
        <v>248.14320000000004</v>
      </c>
      <c r="F1569" s="4">
        <f t="shared" si="74"/>
        <v>18.543200000000041</v>
      </c>
      <c r="G1569" s="2">
        <v>2023</v>
      </c>
    </row>
    <row r="1570" spans="1:7" x14ac:dyDescent="0.2">
      <c r="A1570" s="20">
        <v>45192.602812500001</v>
      </c>
      <c r="B1570" s="2">
        <v>6.94</v>
      </c>
      <c r="C1570" s="2">
        <v>1.17</v>
      </c>
      <c r="D1570" s="4">
        <f t="shared" si="75"/>
        <v>8.1197999999999997</v>
      </c>
      <c r="E1570" s="4">
        <f t="shared" si="73"/>
        <v>248.15490000000003</v>
      </c>
      <c r="F1570" s="4">
        <f t="shared" si="74"/>
        <v>18.554900000000032</v>
      </c>
      <c r="G1570" s="2">
        <v>2023</v>
      </c>
    </row>
    <row r="1571" spans="1:7" x14ac:dyDescent="0.2">
      <c r="A1571" s="20">
        <v>45192.605069444442</v>
      </c>
      <c r="B1571" s="2">
        <v>6.95</v>
      </c>
      <c r="C1571" s="2">
        <v>1.17</v>
      </c>
      <c r="D1571" s="4">
        <f t="shared" si="75"/>
        <v>8.1314999999999991</v>
      </c>
      <c r="E1571" s="4">
        <f t="shared" si="73"/>
        <v>248.16660000000002</v>
      </c>
      <c r="F1571" s="4">
        <f t="shared" si="74"/>
        <v>18.566600000000022</v>
      </c>
      <c r="G1571" s="2">
        <v>2023</v>
      </c>
    </row>
    <row r="1572" spans="1:7" x14ac:dyDescent="0.2">
      <c r="A1572" s="20">
        <v>45192.609131944446</v>
      </c>
      <c r="B1572" s="2">
        <v>6.96</v>
      </c>
      <c r="C1572" s="2">
        <v>1.17</v>
      </c>
      <c r="D1572" s="4">
        <f t="shared" si="75"/>
        <v>8.1432000000000002</v>
      </c>
      <c r="E1572" s="4">
        <f t="shared" si="73"/>
        <v>248.17830000000004</v>
      </c>
      <c r="F1572" s="4">
        <f t="shared" si="74"/>
        <v>18.578300000000041</v>
      </c>
      <c r="G1572" s="2">
        <v>2023</v>
      </c>
    </row>
    <row r="1573" spans="1:7" x14ac:dyDescent="0.2">
      <c r="A1573" s="20">
        <v>45192.612858796296</v>
      </c>
      <c r="B1573" s="2">
        <v>6.97</v>
      </c>
      <c r="C1573" s="2">
        <v>1.17</v>
      </c>
      <c r="D1573" s="4">
        <f t="shared" si="75"/>
        <v>8.1548999999999996</v>
      </c>
      <c r="E1573" s="4">
        <f t="shared" si="73"/>
        <v>248.19000000000003</v>
      </c>
      <c r="F1573" s="4">
        <f t="shared" si="74"/>
        <v>18.590000000000032</v>
      </c>
      <c r="G1573" s="2">
        <v>2023</v>
      </c>
    </row>
    <row r="1574" spans="1:7" x14ac:dyDescent="0.2">
      <c r="A1574" s="20">
        <v>45192.613958333335</v>
      </c>
      <c r="B1574" s="2">
        <v>6.98</v>
      </c>
      <c r="C1574" s="2">
        <v>1.17</v>
      </c>
      <c r="D1574" s="4">
        <f t="shared" si="75"/>
        <v>8.1666000000000007</v>
      </c>
      <c r="E1574" s="4">
        <f t="shared" si="73"/>
        <v>248.20170000000002</v>
      </c>
      <c r="F1574" s="4">
        <f t="shared" si="74"/>
        <v>18.601700000000022</v>
      </c>
      <c r="G1574" s="2">
        <v>2023</v>
      </c>
    </row>
    <row r="1575" spans="1:7" x14ac:dyDescent="0.2">
      <c r="A1575" s="20">
        <v>45192.61478009259</v>
      </c>
      <c r="B1575" s="2">
        <v>6.99</v>
      </c>
      <c r="C1575" s="2">
        <v>1.17</v>
      </c>
      <c r="D1575" s="4">
        <f t="shared" si="75"/>
        <v>8.1783000000000001</v>
      </c>
      <c r="E1575" s="4">
        <f t="shared" si="73"/>
        <v>248.21340000000004</v>
      </c>
      <c r="F1575" s="4">
        <f t="shared" si="74"/>
        <v>18.613400000000041</v>
      </c>
      <c r="G1575" s="2">
        <v>2023</v>
      </c>
    </row>
    <row r="1576" spans="1:7" x14ac:dyDescent="0.2">
      <c r="A1576" s="20">
        <v>45192.616018518522</v>
      </c>
      <c r="B1576" s="2">
        <v>7</v>
      </c>
      <c r="C1576" s="2">
        <v>1.17</v>
      </c>
      <c r="D1576" s="4">
        <f t="shared" si="75"/>
        <v>8.19</v>
      </c>
      <c r="E1576" s="4">
        <f t="shared" si="73"/>
        <v>248.22510000000003</v>
      </c>
      <c r="F1576" s="4">
        <f t="shared" si="74"/>
        <v>18.625100000000032</v>
      </c>
      <c r="G1576" s="2">
        <v>2023</v>
      </c>
    </row>
    <row r="1577" spans="1:7" x14ac:dyDescent="0.2">
      <c r="A1577" s="20">
        <v>45192.618831018517</v>
      </c>
      <c r="B1577" s="2">
        <v>7.01</v>
      </c>
      <c r="C1577" s="2">
        <v>1.17</v>
      </c>
      <c r="D1577" s="4">
        <f t="shared" si="75"/>
        <v>8.2016999999999989</v>
      </c>
      <c r="E1577" s="4">
        <f t="shared" si="73"/>
        <v>248.23680000000002</v>
      </c>
      <c r="F1577" s="4">
        <f t="shared" si="74"/>
        <v>18.636800000000022</v>
      </c>
      <c r="G1577" s="2">
        <v>2023</v>
      </c>
    </row>
    <row r="1578" spans="1:7" x14ac:dyDescent="0.2">
      <c r="A1578" s="20">
        <v>45192.623935185184</v>
      </c>
      <c r="B1578" s="2">
        <v>7.02</v>
      </c>
      <c r="C1578" s="2">
        <v>1.17</v>
      </c>
      <c r="D1578" s="4">
        <f t="shared" si="75"/>
        <v>8.2133999999999983</v>
      </c>
      <c r="E1578" s="4">
        <f t="shared" si="73"/>
        <v>248.24850000000004</v>
      </c>
      <c r="F1578" s="4">
        <f t="shared" si="74"/>
        <v>18.648500000000041</v>
      </c>
      <c r="G1578" s="2">
        <v>2023</v>
      </c>
    </row>
    <row r="1579" spans="1:7" x14ac:dyDescent="0.2">
      <c r="A1579" s="20">
        <v>45192.625659722224</v>
      </c>
      <c r="B1579" s="2">
        <v>7.03</v>
      </c>
      <c r="C1579" s="2">
        <v>1.17</v>
      </c>
      <c r="D1579" s="4">
        <f t="shared" si="75"/>
        <v>8.2250999999999994</v>
      </c>
      <c r="E1579" s="4">
        <f t="shared" si="73"/>
        <v>248.26020000000003</v>
      </c>
      <c r="F1579" s="4">
        <f t="shared" si="74"/>
        <v>18.660200000000032</v>
      </c>
      <c r="G1579" s="2">
        <v>2023</v>
      </c>
    </row>
    <row r="1580" spans="1:7" x14ac:dyDescent="0.2">
      <c r="A1580" s="20">
        <v>45192.628761574073</v>
      </c>
      <c r="B1580" s="2">
        <v>7.04</v>
      </c>
      <c r="C1580" s="2">
        <v>1.17</v>
      </c>
      <c r="D1580" s="4">
        <f t="shared" si="75"/>
        <v>8.2367999999999988</v>
      </c>
      <c r="E1580" s="4">
        <f t="shared" si="73"/>
        <v>248.27190000000002</v>
      </c>
      <c r="F1580" s="4">
        <f t="shared" si="74"/>
        <v>18.671900000000022</v>
      </c>
      <c r="G1580" s="2">
        <v>2023</v>
      </c>
    </row>
    <row r="1581" spans="1:7" x14ac:dyDescent="0.2">
      <c r="A1581" s="20">
        <v>45192.630231481482</v>
      </c>
      <c r="B1581" s="2">
        <v>7.05</v>
      </c>
      <c r="C1581" s="2">
        <v>1.17</v>
      </c>
      <c r="D1581" s="4">
        <f t="shared" si="75"/>
        <v>8.2484999999999999</v>
      </c>
      <c r="E1581" s="4">
        <f t="shared" si="73"/>
        <v>248.28360000000004</v>
      </c>
      <c r="F1581" s="4">
        <f t="shared" si="74"/>
        <v>18.683600000000041</v>
      </c>
      <c r="G1581" s="2">
        <v>2023</v>
      </c>
    </row>
    <row r="1582" spans="1:7" x14ac:dyDescent="0.2">
      <c r="A1582" s="20">
        <v>45192.631215277775</v>
      </c>
      <c r="B1582" s="2">
        <v>7.06</v>
      </c>
      <c r="C1582" s="2">
        <v>1.17</v>
      </c>
      <c r="D1582" s="4">
        <f t="shared" si="75"/>
        <v>8.2601999999999993</v>
      </c>
      <c r="E1582" s="4">
        <f t="shared" ref="E1582:E1645" si="76">D1582+E$875</f>
        <v>248.29530000000003</v>
      </c>
      <c r="F1582" s="4">
        <f t="shared" ref="F1582:F1640" si="77">E1582-229.6</f>
        <v>18.695300000000032</v>
      </c>
      <c r="G1582" s="2">
        <v>2023</v>
      </c>
    </row>
    <row r="1583" spans="1:7" x14ac:dyDescent="0.2">
      <c r="A1583" s="20">
        <v>45192.631990740738</v>
      </c>
      <c r="B1583" s="2">
        <v>7.07</v>
      </c>
      <c r="C1583" s="2">
        <v>1.17</v>
      </c>
      <c r="D1583" s="4">
        <f t="shared" si="75"/>
        <v>8.2719000000000005</v>
      </c>
      <c r="E1583" s="4">
        <f t="shared" si="76"/>
        <v>248.30700000000002</v>
      </c>
      <c r="F1583" s="4">
        <f t="shared" si="77"/>
        <v>18.707000000000022</v>
      </c>
      <c r="G1583" s="2">
        <v>2023</v>
      </c>
    </row>
    <row r="1584" spans="1:7" x14ac:dyDescent="0.2">
      <c r="A1584" s="20">
        <v>45192.632523148146</v>
      </c>
      <c r="B1584" s="2">
        <v>7.08</v>
      </c>
      <c r="C1584" s="2">
        <v>1.17</v>
      </c>
      <c r="D1584" s="4">
        <f t="shared" si="75"/>
        <v>8.2835999999999999</v>
      </c>
      <c r="E1584" s="4">
        <f t="shared" si="76"/>
        <v>248.31870000000004</v>
      </c>
      <c r="F1584" s="4">
        <f t="shared" si="77"/>
        <v>18.718700000000041</v>
      </c>
      <c r="G1584" s="2">
        <v>2023</v>
      </c>
    </row>
    <row r="1585" spans="1:7" x14ac:dyDescent="0.2">
      <c r="A1585" s="20">
        <v>45192.632974537039</v>
      </c>
      <c r="B1585" s="2">
        <v>7.09</v>
      </c>
      <c r="C1585" s="2">
        <v>1.17</v>
      </c>
      <c r="D1585" s="4">
        <f t="shared" si="75"/>
        <v>8.2952999999999992</v>
      </c>
      <c r="E1585" s="4">
        <f t="shared" si="76"/>
        <v>248.33040000000003</v>
      </c>
      <c r="F1585" s="4">
        <f t="shared" si="77"/>
        <v>18.730400000000031</v>
      </c>
      <c r="G1585" s="2">
        <v>2023</v>
      </c>
    </row>
    <row r="1586" spans="1:7" x14ac:dyDescent="0.2">
      <c r="A1586" s="20">
        <v>45192.633796296293</v>
      </c>
      <c r="B1586" s="2">
        <v>7.1</v>
      </c>
      <c r="C1586" s="2">
        <v>1.17</v>
      </c>
      <c r="D1586" s="4">
        <f t="shared" si="75"/>
        <v>8.3069999999999986</v>
      </c>
      <c r="E1586" s="4">
        <f t="shared" si="76"/>
        <v>248.34210000000002</v>
      </c>
      <c r="F1586" s="4">
        <f t="shared" si="77"/>
        <v>18.742100000000022</v>
      </c>
      <c r="G1586" s="2">
        <v>2023</v>
      </c>
    </row>
    <row r="1587" spans="1:7" x14ac:dyDescent="0.2">
      <c r="A1587" s="20">
        <v>45192.635439814818</v>
      </c>
      <c r="B1587" s="2">
        <v>7.11</v>
      </c>
      <c r="C1587" s="2">
        <v>1.17</v>
      </c>
      <c r="D1587" s="4">
        <f t="shared" si="75"/>
        <v>8.3186999999999998</v>
      </c>
      <c r="E1587" s="4">
        <f t="shared" si="76"/>
        <v>248.35380000000004</v>
      </c>
      <c r="F1587" s="4">
        <f t="shared" si="77"/>
        <v>18.753800000000041</v>
      </c>
      <c r="G1587" s="2">
        <v>2023</v>
      </c>
    </row>
    <row r="1588" spans="1:7" x14ac:dyDescent="0.2">
      <c r="A1588" s="20">
        <v>45192.637083333335</v>
      </c>
      <c r="B1588" s="2">
        <v>7.12</v>
      </c>
      <c r="C1588" s="2">
        <v>1.17</v>
      </c>
      <c r="D1588" s="4">
        <f t="shared" si="75"/>
        <v>8.3303999999999991</v>
      </c>
      <c r="E1588" s="4">
        <f t="shared" si="76"/>
        <v>248.36550000000003</v>
      </c>
      <c r="F1588" s="4">
        <f t="shared" si="77"/>
        <v>18.765500000000031</v>
      </c>
      <c r="G1588" s="2">
        <v>2023</v>
      </c>
    </row>
    <row r="1589" spans="1:7" x14ac:dyDescent="0.2">
      <c r="A1589" s="20">
        <v>45192.638229166667</v>
      </c>
      <c r="B1589" s="2">
        <v>7.13</v>
      </c>
      <c r="C1589" s="2">
        <v>1.17</v>
      </c>
      <c r="D1589" s="4">
        <f t="shared" si="75"/>
        <v>8.3420999999999985</v>
      </c>
      <c r="E1589" s="4">
        <f t="shared" si="76"/>
        <v>248.37720000000002</v>
      </c>
      <c r="F1589" s="4">
        <f t="shared" si="77"/>
        <v>18.777200000000022</v>
      </c>
      <c r="G1589" s="2">
        <v>2023</v>
      </c>
    </row>
    <row r="1590" spans="1:7" x14ac:dyDescent="0.2">
      <c r="A1590" s="20">
        <v>45192.639456018522</v>
      </c>
      <c r="B1590" s="2">
        <v>7.14</v>
      </c>
      <c r="C1590" s="2">
        <v>1.17</v>
      </c>
      <c r="D1590" s="4">
        <f t="shared" si="75"/>
        <v>8.3537999999999997</v>
      </c>
      <c r="E1590" s="4">
        <f t="shared" si="76"/>
        <v>248.38890000000004</v>
      </c>
      <c r="F1590" s="4">
        <f t="shared" si="77"/>
        <v>18.788900000000041</v>
      </c>
      <c r="G1590" s="2">
        <v>2023</v>
      </c>
    </row>
    <row r="1591" spans="1:7" x14ac:dyDescent="0.2">
      <c r="A1591" s="20">
        <v>45192.640902777777</v>
      </c>
      <c r="B1591" s="2">
        <v>7.15</v>
      </c>
      <c r="C1591" s="2">
        <v>1.17</v>
      </c>
      <c r="D1591" s="4">
        <f t="shared" si="75"/>
        <v>8.365499999999999</v>
      </c>
      <c r="E1591" s="4">
        <f t="shared" si="76"/>
        <v>248.40060000000003</v>
      </c>
      <c r="F1591" s="4">
        <f t="shared" si="77"/>
        <v>18.800600000000031</v>
      </c>
      <c r="G1591" s="2">
        <v>2023</v>
      </c>
    </row>
    <row r="1592" spans="1:7" x14ac:dyDescent="0.2">
      <c r="A1592" s="20">
        <v>45192.642118055555</v>
      </c>
      <c r="B1592" s="2">
        <v>7.16</v>
      </c>
      <c r="C1592" s="2">
        <v>1.17</v>
      </c>
      <c r="D1592" s="4">
        <f t="shared" si="75"/>
        <v>8.3772000000000002</v>
      </c>
      <c r="E1592" s="4">
        <f t="shared" si="76"/>
        <v>248.41230000000002</v>
      </c>
      <c r="F1592" s="4">
        <f t="shared" si="77"/>
        <v>18.812300000000022</v>
      </c>
      <c r="G1592" s="2">
        <v>2023</v>
      </c>
    </row>
    <row r="1593" spans="1:7" x14ac:dyDescent="0.2">
      <c r="A1593" s="20">
        <v>45192.643645833334</v>
      </c>
      <c r="B1593" s="2">
        <v>7.17</v>
      </c>
      <c r="C1593" s="2">
        <v>1.17</v>
      </c>
      <c r="D1593" s="4">
        <f t="shared" si="75"/>
        <v>8.3888999999999996</v>
      </c>
      <c r="E1593" s="4">
        <f t="shared" si="76"/>
        <v>248.42400000000004</v>
      </c>
      <c r="F1593" s="4">
        <f t="shared" si="77"/>
        <v>18.824000000000041</v>
      </c>
      <c r="G1593" s="2">
        <v>2023</v>
      </c>
    </row>
    <row r="1594" spans="1:7" x14ac:dyDescent="0.2">
      <c r="A1594" s="20">
        <v>45192.645046296297</v>
      </c>
      <c r="B1594" s="2">
        <v>7.18</v>
      </c>
      <c r="C1594" s="2">
        <v>1.17</v>
      </c>
      <c r="D1594" s="4">
        <f t="shared" si="75"/>
        <v>8.400599999999999</v>
      </c>
      <c r="E1594" s="4">
        <f t="shared" si="76"/>
        <v>248.43570000000003</v>
      </c>
      <c r="F1594" s="4">
        <f t="shared" si="77"/>
        <v>18.835700000000031</v>
      </c>
      <c r="G1594" s="2">
        <v>2023</v>
      </c>
    </row>
    <row r="1595" spans="1:7" x14ac:dyDescent="0.2">
      <c r="A1595" s="20">
        <v>45192.646701388891</v>
      </c>
      <c r="B1595" s="2">
        <v>7.19</v>
      </c>
      <c r="C1595" s="2">
        <v>1.17</v>
      </c>
      <c r="D1595" s="4">
        <f t="shared" si="75"/>
        <v>8.4123000000000001</v>
      </c>
      <c r="E1595" s="4">
        <f t="shared" si="76"/>
        <v>248.44740000000002</v>
      </c>
      <c r="F1595" s="4">
        <f t="shared" si="77"/>
        <v>18.847400000000022</v>
      </c>
      <c r="G1595" s="2">
        <v>2023</v>
      </c>
    </row>
    <row r="1596" spans="1:7" x14ac:dyDescent="0.2">
      <c r="A1596" s="20">
        <v>45192.648506944446</v>
      </c>
      <c r="B1596" s="2">
        <v>7.2</v>
      </c>
      <c r="C1596" s="2">
        <v>1.17</v>
      </c>
      <c r="D1596" s="4">
        <f t="shared" si="75"/>
        <v>8.4239999999999995</v>
      </c>
      <c r="E1596" s="4">
        <f t="shared" si="76"/>
        <v>248.45910000000003</v>
      </c>
      <c r="F1596" s="4">
        <f t="shared" si="77"/>
        <v>18.859100000000041</v>
      </c>
      <c r="G1596" s="2">
        <v>2023</v>
      </c>
    </row>
    <row r="1597" spans="1:7" x14ac:dyDescent="0.2">
      <c r="A1597" s="20">
        <v>45192.653055555558</v>
      </c>
      <c r="B1597" s="2">
        <v>7.21</v>
      </c>
      <c r="C1597" s="2">
        <v>1.17</v>
      </c>
      <c r="D1597" s="4">
        <f t="shared" si="75"/>
        <v>8.4356999999999989</v>
      </c>
      <c r="E1597" s="4">
        <f t="shared" si="76"/>
        <v>248.47080000000003</v>
      </c>
      <c r="F1597" s="4">
        <f t="shared" si="77"/>
        <v>18.870800000000031</v>
      </c>
      <c r="G1597" s="2">
        <v>2023</v>
      </c>
    </row>
    <row r="1598" spans="1:7" x14ac:dyDescent="0.2">
      <c r="A1598" s="20">
        <v>45192.655694444446</v>
      </c>
      <c r="B1598" s="2">
        <v>7.22</v>
      </c>
      <c r="C1598" s="2">
        <v>1.17</v>
      </c>
      <c r="D1598" s="4">
        <f t="shared" si="75"/>
        <v>8.4474</v>
      </c>
      <c r="E1598" s="4">
        <f t="shared" si="76"/>
        <v>248.48250000000002</v>
      </c>
      <c r="F1598" s="4">
        <f t="shared" si="77"/>
        <v>18.882500000000022</v>
      </c>
      <c r="G1598" s="2">
        <v>2023</v>
      </c>
    </row>
    <row r="1599" spans="1:7" x14ac:dyDescent="0.2">
      <c r="A1599" s="20">
        <v>45192.659641203703</v>
      </c>
      <c r="B1599" s="2">
        <v>7.23</v>
      </c>
      <c r="C1599" s="2">
        <v>1.17</v>
      </c>
      <c r="D1599" s="4">
        <f t="shared" si="75"/>
        <v>8.4590999999999994</v>
      </c>
      <c r="E1599" s="4">
        <f t="shared" si="76"/>
        <v>248.49420000000003</v>
      </c>
      <c r="F1599" s="4">
        <f t="shared" si="77"/>
        <v>18.894200000000041</v>
      </c>
      <c r="G1599" s="2">
        <v>2023</v>
      </c>
    </row>
    <row r="1600" spans="1:7" x14ac:dyDescent="0.2">
      <c r="A1600" s="20">
        <v>45192.663657407407</v>
      </c>
      <c r="B1600" s="2">
        <v>7.24</v>
      </c>
      <c r="C1600" s="2">
        <v>1.17</v>
      </c>
      <c r="D1600" s="4">
        <f t="shared" si="75"/>
        <v>8.4708000000000006</v>
      </c>
      <c r="E1600" s="4">
        <f t="shared" si="76"/>
        <v>248.50590000000003</v>
      </c>
      <c r="F1600" s="4">
        <f t="shared" si="77"/>
        <v>18.905900000000031</v>
      </c>
      <c r="G1600" s="2">
        <v>2023</v>
      </c>
    </row>
    <row r="1601" spans="1:7" x14ac:dyDescent="0.2">
      <c r="A1601" s="20">
        <v>45192.666481481479</v>
      </c>
      <c r="B1601" s="2">
        <v>7.25</v>
      </c>
      <c r="C1601" s="2">
        <v>1.17</v>
      </c>
      <c r="D1601" s="4">
        <f t="shared" si="75"/>
        <v>8.4824999999999999</v>
      </c>
      <c r="E1601" s="4">
        <f t="shared" si="76"/>
        <v>248.51760000000002</v>
      </c>
      <c r="F1601" s="4">
        <f t="shared" si="77"/>
        <v>18.917600000000022</v>
      </c>
      <c r="G1601" s="2">
        <v>2023</v>
      </c>
    </row>
    <row r="1602" spans="1:7" x14ac:dyDescent="0.2">
      <c r="A1602" s="20">
        <v>45192.672002314815</v>
      </c>
      <c r="B1602" s="2">
        <v>7.26</v>
      </c>
      <c r="C1602" s="2">
        <v>1.17</v>
      </c>
      <c r="D1602" s="4">
        <f t="shared" si="75"/>
        <v>8.4941999999999993</v>
      </c>
      <c r="E1602" s="4">
        <f t="shared" si="76"/>
        <v>248.52930000000003</v>
      </c>
      <c r="F1602" s="4">
        <f t="shared" si="77"/>
        <v>18.92930000000004</v>
      </c>
      <c r="G1602" s="2">
        <v>2023</v>
      </c>
    </row>
    <row r="1603" spans="1:7" x14ac:dyDescent="0.2">
      <c r="A1603" s="20">
        <v>45192.682523148149</v>
      </c>
      <c r="B1603" s="2">
        <v>7.27</v>
      </c>
      <c r="C1603" s="2">
        <v>1.17</v>
      </c>
      <c r="D1603" s="4">
        <f t="shared" si="75"/>
        <v>8.5058999999999987</v>
      </c>
      <c r="E1603" s="4">
        <f t="shared" si="76"/>
        <v>248.54100000000003</v>
      </c>
      <c r="F1603" s="4">
        <f t="shared" si="77"/>
        <v>18.941000000000031</v>
      </c>
      <c r="G1603" s="2">
        <v>2023</v>
      </c>
    </row>
    <row r="1604" spans="1:7" x14ac:dyDescent="0.2">
      <c r="A1604" s="20">
        <v>45192.684606481482</v>
      </c>
      <c r="B1604" s="2">
        <v>7.28</v>
      </c>
      <c r="C1604" s="2">
        <v>1.17</v>
      </c>
      <c r="D1604" s="4">
        <f t="shared" si="75"/>
        <v>8.5175999999999998</v>
      </c>
      <c r="E1604" s="4">
        <f t="shared" si="76"/>
        <v>248.55270000000002</v>
      </c>
      <c r="F1604" s="4">
        <f t="shared" si="77"/>
        <v>18.952700000000021</v>
      </c>
      <c r="G1604" s="2">
        <v>2023</v>
      </c>
    </row>
    <row r="1605" spans="1:7" x14ac:dyDescent="0.2">
      <c r="A1605" s="20">
        <v>45192.68577546296</v>
      </c>
      <c r="B1605" s="2">
        <v>7.29</v>
      </c>
      <c r="C1605" s="2">
        <v>1.17</v>
      </c>
      <c r="D1605" s="4">
        <f t="shared" si="75"/>
        <v>8.5292999999999992</v>
      </c>
      <c r="E1605" s="4">
        <f t="shared" si="76"/>
        <v>248.56440000000003</v>
      </c>
      <c r="F1605" s="4">
        <f t="shared" si="77"/>
        <v>18.96440000000004</v>
      </c>
      <c r="G1605" s="2">
        <v>2023</v>
      </c>
    </row>
    <row r="1606" spans="1:7" x14ac:dyDescent="0.2">
      <c r="A1606" s="20">
        <v>45192.686782407407</v>
      </c>
      <c r="B1606" s="2">
        <v>7.3</v>
      </c>
      <c r="C1606" s="2">
        <v>1.17</v>
      </c>
      <c r="D1606" s="4">
        <f t="shared" si="75"/>
        <v>8.5409999999999986</v>
      </c>
      <c r="E1606" s="4">
        <f t="shared" si="76"/>
        <v>248.57610000000003</v>
      </c>
      <c r="F1606" s="4">
        <f t="shared" si="77"/>
        <v>18.976100000000031</v>
      </c>
      <c r="G1606" s="2">
        <v>2023</v>
      </c>
    </row>
    <row r="1607" spans="1:7" x14ac:dyDescent="0.2">
      <c r="A1607" s="20">
        <v>45192.688148148147</v>
      </c>
      <c r="B1607" s="2">
        <v>7.31</v>
      </c>
      <c r="C1607" s="2">
        <v>1.17</v>
      </c>
      <c r="D1607" s="4">
        <f t="shared" si="75"/>
        <v>8.5526999999999997</v>
      </c>
      <c r="E1607" s="4">
        <f t="shared" si="76"/>
        <v>248.58780000000002</v>
      </c>
      <c r="F1607" s="4">
        <f t="shared" si="77"/>
        <v>18.987800000000021</v>
      </c>
      <c r="G1607" s="2">
        <v>2023</v>
      </c>
    </row>
    <row r="1608" spans="1:7" x14ac:dyDescent="0.2">
      <c r="A1608" s="20">
        <v>45192.717245370368</v>
      </c>
      <c r="B1608" s="2">
        <v>7.32</v>
      </c>
      <c r="C1608" s="2">
        <v>1.17</v>
      </c>
      <c r="D1608" s="4">
        <f t="shared" si="75"/>
        <v>8.5643999999999991</v>
      </c>
      <c r="E1608" s="4">
        <f t="shared" si="76"/>
        <v>248.59950000000003</v>
      </c>
      <c r="F1608" s="4">
        <f t="shared" si="77"/>
        <v>18.99950000000004</v>
      </c>
      <c r="G1608" s="2">
        <v>2023</v>
      </c>
    </row>
    <row r="1609" spans="1:7" x14ac:dyDescent="0.2">
      <c r="A1609" s="20">
        <v>45199.841249999998</v>
      </c>
      <c r="B1609" s="2">
        <v>7.33</v>
      </c>
      <c r="C1609" s="2">
        <v>1.17</v>
      </c>
      <c r="D1609" s="4">
        <f t="shared" si="75"/>
        <v>8.5761000000000003</v>
      </c>
      <c r="E1609" s="4">
        <f t="shared" si="76"/>
        <v>248.61120000000003</v>
      </c>
      <c r="F1609" s="4">
        <f t="shared" si="77"/>
        <v>19.011200000000031</v>
      </c>
      <c r="G1609" s="2">
        <v>2023</v>
      </c>
    </row>
    <row r="1610" spans="1:7" x14ac:dyDescent="0.2">
      <c r="A1610" s="20">
        <v>45199.855729166666</v>
      </c>
      <c r="B1610" s="2">
        <v>7.34</v>
      </c>
      <c r="C1610" s="2">
        <v>1.17</v>
      </c>
      <c r="D1610" s="4">
        <f t="shared" si="75"/>
        <v>8.5877999999999997</v>
      </c>
      <c r="E1610" s="4">
        <f t="shared" si="76"/>
        <v>248.62290000000002</v>
      </c>
      <c r="F1610" s="4">
        <f t="shared" si="77"/>
        <v>19.022900000000021</v>
      </c>
      <c r="G1610" s="2">
        <v>2023</v>
      </c>
    </row>
    <row r="1611" spans="1:7" x14ac:dyDescent="0.2">
      <c r="A1611" s="20">
        <v>45199.87091435185</v>
      </c>
      <c r="B1611" s="2">
        <v>7.35</v>
      </c>
      <c r="C1611" s="2">
        <v>1.17</v>
      </c>
      <c r="D1611" s="4">
        <f t="shared" si="75"/>
        <v>8.599499999999999</v>
      </c>
      <c r="E1611" s="4">
        <f t="shared" si="76"/>
        <v>248.63460000000003</v>
      </c>
      <c r="F1611" s="4">
        <f t="shared" si="77"/>
        <v>19.03460000000004</v>
      </c>
      <c r="G1611" s="2">
        <v>2023</v>
      </c>
    </row>
    <row r="1612" spans="1:7" x14ac:dyDescent="0.2">
      <c r="A1612" s="20">
        <v>45199.874386574076</v>
      </c>
      <c r="B1612" s="2">
        <v>7.36</v>
      </c>
      <c r="C1612" s="2">
        <v>1.17</v>
      </c>
      <c r="D1612" s="4">
        <f t="shared" si="75"/>
        <v>8.6112000000000002</v>
      </c>
      <c r="E1612" s="4">
        <f t="shared" si="76"/>
        <v>248.64630000000002</v>
      </c>
      <c r="F1612" s="4">
        <f t="shared" si="77"/>
        <v>19.046300000000031</v>
      </c>
      <c r="G1612" s="2">
        <v>2023</v>
      </c>
    </row>
    <row r="1613" spans="1:7" x14ac:dyDescent="0.2">
      <c r="A1613" s="20">
        <v>45199.875659722224</v>
      </c>
      <c r="B1613" s="2">
        <v>7.37</v>
      </c>
      <c r="C1613" s="2">
        <v>1.17</v>
      </c>
      <c r="D1613" s="4">
        <f t="shared" si="75"/>
        <v>8.6228999999999996</v>
      </c>
      <c r="E1613" s="4">
        <f t="shared" si="76"/>
        <v>248.65800000000002</v>
      </c>
      <c r="F1613" s="4">
        <f t="shared" si="77"/>
        <v>19.058000000000021</v>
      </c>
      <c r="G1613" s="2">
        <v>2023</v>
      </c>
    </row>
    <row r="1614" spans="1:7" x14ac:dyDescent="0.2">
      <c r="A1614" s="20">
        <v>45199.877766203703</v>
      </c>
      <c r="B1614" s="2">
        <v>7.38</v>
      </c>
      <c r="C1614" s="2">
        <v>1.17</v>
      </c>
      <c r="D1614" s="4">
        <f t="shared" si="75"/>
        <v>8.6345999999999989</v>
      </c>
      <c r="E1614" s="4">
        <f t="shared" si="76"/>
        <v>248.66970000000003</v>
      </c>
      <c r="F1614" s="4">
        <f t="shared" si="77"/>
        <v>19.06970000000004</v>
      </c>
      <c r="G1614" s="2">
        <v>2023</v>
      </c>
    </row>
    <row r="1615" spans="1:7" x14ac:dyDescent="0.2">
      <c r="A1615" s="20">
        <v>45199.879861111112</v>
      </c>
      <c r="B1615" s="2">
        <v>7.39</v>
      </c>
      <c r="C1615" s="2">
        <v>1.17</v>
      </c>
      <c r="D1615" s="4">
        <f t="shared" si="75"/>
        <v>8.6462999999999983</v>
      </c>
      <c r="E1615" s="4">
        <f t="shared" si="76"/>
        <v>248.68140000000002</v>
      </c>
      <c r="F1615" s="4">
        <f t="shared" si="77"/>
        <v>19.081400000000031</v>
      </c>
      <c r="G1615" s="2">
        <v>2023</v>
      </c>
    </row>
    <row r="1616" spans="1:7" x14ac:dyDescent="0.2">
      <c r="A1616" s="20">
        <v>45199.883645833332</v>
      </c>
      <c r="B1616" s="2">
        <v>7.4</v>
      </c>
      <c r="C1616" s="2">
        <v>1.17</v>
      </c>
      <c r="D1616" s="4">
        <f t="shared" si="75"/>
        <v>8.6579999999999995</v>
      </c>
      <c r="E1616" s="4">
        <f t="shared" si="76"/>
        <v>248.69310000000002</v>
      </c>
      <c r="F1616" s="4">
        <f t="shared" si="77"/>
        <v>19.093100000000021</v>
      </c>
      <c r="G1616" s="2">
        <v>2023</v>
      </c>
    </row>
    <row r="1617" spans="1:7" x14ac:dyDescent="0.2">
      <c r="A1617" s="20">
        <v>45199.886979166666</v>
      </c>
      <c r="B1617" s="2">
        <v>7.41</v>
      </c>
      <c r="C1617" s="2">
        <v>1.17</v>
      </c>
      <c r="D1617" s="4">
        <f t="shared" si="75"/>
        <v>8.6696999999999989</v>
      </c>
      <c r="E1617" s="4">
        <f t="shared" si="76"/>
        <v>248.70480000000003</v>
      </c>
      <c r="F1617" s="4">
        <f t="shared" si="77"/>
        <v>19.10480000000004</v>
      </c>
      <c r="G1617" s="2">
        <v>2023</v>
      </c>
    </row>
    <row r="1618" spans="1:7" x14ac:dyDescent="0.2">
      <c r="A1618" s="20">
        <v>45199.888935185183</v>
      </c>
      <c r="B1618" s="2">
        <v>7.42</v>
      </c>
      <c r="C1618" s="2">
        <v>1.17</v>
      </c>
      <c r="D1618" s="4">
        <f t="shared" si="75"/>
        <v>8.6814</v>
      </c>
      <c r="E1618" s="4">
        <f t="shared" si="76"/>
        <v>248.71650000000002</v>
      </c>
      <c r="F1618" s="4">
        <f t="shared" si="77"/>
        <v>19.11650000000003</v>
      </c>
      <c r="G1618" s="2">
        <v>2023</v>
      </c>
    </row>
    <row r="1619" spans="1:7" x14ac:dyDescent="0.2">
      <c r="A1619" s="20">
        <v>45199.892164351855</v>
      </c>
      <c r="B1619" s="2">
        <v>7.43</v>
      </c>
      <c r="C1619" s="2">
        <v>1.17</v>
      </c>
      <c r="D1619" s="4">
        <f t="shared" si="75"/>
        <v>8.6930999999999994</v>
      </c>
      <c r="E1619" s="4">
        <f t="shared" si="76"/>
        <v>248.72820000000002</v>
      </c>
      <c r="F1619" s="4">
        <f t="shared" si="77"/>
        <v>19.128200000000021</v>
      </c>
      <c r="G1619" s="2">
        <v>2023</v>
      </c>
    </row>
    <row r="1620" spans="1:7" x14ac:dyDescent="0.2">
      <c r="A1620" s="20">
        <v>45199.897141203706</v>
      </c>
      <c r="B1620" s="2">
        <v>7.44</v>
      </c>
      <c r="C1620" s="2">
        <v>1.17</v>
      </c>
      <c r="D1620" s="4">
        <f t="shared" si="75"/>
        <v>8.7048000000000005</v>
      </c>
      <c r="E1620" s="4">
        <f t="shared" si="76"/>
        <v>248.73990000000003</v>
      </c>
      <c r="F1620" s="4">
        <f t="shared" si="77"/>
        <v>19.13990000000004</v>
      </c>
      <c r="G1620" s="2">
        <v>2023</v>
      </c>
    </row>
    <row r="1621" spans="1:7" x14ac:dyDescent="0.2">
      <c r="A1621" s="20">
        <v>45199.90556712963</v>
      </c>
      <c r="B1621" s="2">
        <v>7.45</v>
      </c>
      <c r="C1621" s="2">
        <v>1.17</v>
      </c>
      <c r="D1621" s="4">
        <f t="shared" si="75"/>
        <v>8.7164999999999999</v>
      </c>
      <c r="E1621" s="4">
        <f t="shared" si="76"/>
        <v>248.75160000000002</v>
      </c>
      <c r="F1621" s="4">
        <f t="shared" si="77"/>
        <v>19.15160000000003</v>
      </c>
      <c r="G1621" s="2">
        <v>2023</v>
      </c>
    </row>
    <row r="1622" spans="1:7" x14ac:dyDescent="0.2">
      <c r="A1622" s="20">
        <v>45199.907256944447</v>
      </c>
      <c r="B1622" s="2">
        <v>7.46</v>
      </c>
      <c r="C1622" s="2">
        <v>1.17</v>
      </c>
      <c r="D1622" s="4">
        <f t="shared" si="75"/>
        <v>8.7281999999999993</v>
      </c>
      <c r="E1622" s="4">
        <f t="shared" si="76"/>
        <v>248.76330000000002</v>
      </c>
      <c r="F1622" s="4">
        <f t="shared" si="77"/>
        <v>19.163300000000021</v>
      </c>
      <c r="G1622" s="2">
        <v>2023</v>
      </c>
    </row>
    <row r="1623" spans="1:7" x14ac:dyDescent="0.2">
      <c r="A1623" s="20">
        <v>45199.908391203702</v>
      </c>
      <c r="B1623" s="2">
        <v>7.47</v>
      </c>
      <c r="C1623" s="2">
        <v>1.17</v>
      </c>
      <c r="D1623" s="4">
        <f t="shared" si="75"/>
        <v>8.7398999999999987</v>
      </c>
      <c r="E1623" s="4">
        <f t="shared" si="76"/>
        <v>248.77500000000003</v>
      </c>
      <c r="F1623" s="4">
        <f t="shared" si="77"/>
        <v>19.17500000000004</v>
      </c>
      <c r="G1623" s="2">
        <v>2023</v>
      </c>
    </row>
    <row r="1624" spans="1:7" x14ac:dyDescent="0.2">
      <c r="A1624" s="20">
        <v>45199.909212962964</v>
      </c>
      <c r="B1624" s="2">
        <v>7.48</v>
      </c>
      <c r="C1624" s="2">
        <v>1.17</v>
      </c>
      <c r="D1624" s="4">
        <f t="shared" si="75"/>
        <v>8.7515999999999998</v>
      </c>
      <c r="E1624" s="4">
        <f t="shared" si="76"/>
        <v>248.78670000000002</v>
      </c>
      <c r="F1624" s="4">
        <f t="shared" si="77"/>
        <v>19.18670000000003</v>
      </c>
      <c r="G1624" s="2">
        <v>2023</v>
      </c>
    </row>
    <row r="1625" spans="1:7" x14ac:dyDescent="0.2">
      <c r="A1625" s="20">
        <v>45199.911516203705</v>
      </c>
      <c r="B1625" s="2">
        <v>7.49</v>
      </c>
      <c r="C1625" s="2">
        <v>1.17</v>
      </c>
      <c r="D1625" s="4">
        <f t="shared" si="75"/>
        <v>8.7632999999999992</v>
      </c>
      <c r="E1625" s="4">
        <f t="shared" si="76"/>
        <v>248.79840000000002</v>
      </c>
      <c r="F1625" s="4">
        <f t="shared" si="77"/>
        <v>19.198400000000021</v>
      </c>
      <c r="G1625" s="2">
        <v>2023</v>
      </c>
    </row>
    <row r="1626" spans="1:7" x14ac:dyDescent="0.2">
      <c r="A1626" s="20">
        <v>45199.913668981484</v>
      </c>
      <c r="B1626" s="2">
        <v>7.5</v>
      </c>
      <c r="C1626" s="2">
        <v>1.17</v>
      </c>
      <c r="D1626" s="4">
        <f t="shared" si="75"/>
        <v>8.7749999999999986</v>
      </c>
      <c r="E1626" s="4">
        <f t="shared" si="76"/>
        <v>248.81010000000003</v>
      </c>
      <c r="F1626" s="4">
        <f t="shared" si="77"/>
        <v>19.21010000000004</v>
      </c>
      <c r="G1626" s="2">
        <v>2023</v>
      </c>
    </row>
    <row r="1627" spans="1:7" x14ac:dyDescent="0.2">
      <c r="A1627" s="20">
        <v>45199.91611111111</v>
      </c>
      <c r="B1627" s="2">
        <v>7.51</v>
      </c>
      <c r="C1627" s="2">
        <v>1.17</v>
      </c>
      <c r="D1627" s="4">
        <f t="shared" si="75"/>
        <v>8.7866999999999997</v>
      </c>
      <c r="E1627" s="4">
        <f t="shared" si="76"/>
        <v>248.82180000000002</v>
      </c>
      <c r="F1627" s="4">
        <f t="shared" si="77"/>
        <v>19.22180000000003</v>
      </c>
      <c r="G1627" s="2">
        <v>2023</v>
      </c>
    </row>
    <row r="1628" spans="1:7" x14ac:dyDescent="0.2">
      <c r="A1628" s="20">
        <v>45199.923055555555</v>
      </c>
      <c r="B1628" s="2">
        <v>7.52</v>
      </c>
      <c r="C1628" s="2">
        <v>1.17</v>
      </c>
      <c r="D1628" s="4">
        <f t="shared" si="75"/>
        <v>8.7983999999999991</v>
      </c>
      <c r="E1628" s="4">
        <f t="shared" si="76"/>
        <v>248.83350000000002</v>
      </c>
      <c r="F1628" s="4">
        <f t="shared" si="77"/>
        <v>19.233500000000021</v>
      </c>
      <c r="G1628" s="2">
        <v>2023</v>
      </c>
    </row>
    <row r="1629" spans="1:7" x14ac:dyDescent="0.2">
      <c r="A1629" s="20">
        <v>45199.929918981485</v>
      </c>
      <c r="B1629" s="2">
        <v>7.53</v>
      </c>
      <c r="C1629" s="2">
        <v>1.17</v>
      </c>
      <c r="D1629" s="4">
        <f t="shared" si="75"/>
        <v>8.8101000000000003</v>
      </c>
      <c r="E1629" s="4">
        <f t="shared" si="76"/>
        <v>248.84520000000003</v>
      </c>
      <c r="F1629" s="4">
        <f t="shared" si="77"/>
        <v>19.24520000000004</v>
      </c>
      <c r="G1629" s="2">
        <v>2023</v>
      </c>
    </row>
    <row r="1630" spans="1:7" x14ac:dyDescent="0.2">
      <c r="A1630" s="20">
        <v>45199.931863425925</v>
      </c>
      <c r="B1630" s="2">
        <v>7.54</v>
      </c>
      <c r="C1630" s="2">
        <v>1.17</v>
      </c>
      <c r="D1630" s="4">
        <f t="shared" si="75"/>
        <v>8.8217999999999996</v>
      </c>
      <c r="E1630" s="4">
        <f t="shared" si="76"/>
        <v>248.85690000000002</v>
      </c>
      <c r="F1630" s="4">
        <f t="shared" si="77"/>
        <v>19.25690000000003</v>
      </c>
      <c r="G1630" s="2">
        <v>2023</v>
      </c>
    </row>
    <row r="1631" spans="1:7" x14ac:dyDescent="0.2">
      <c r="A1631" s="20">
        <v>45199.933553240742</v>
      </c>
      <c r="B1631" s="2">
        <v>7.55</v>
      </c>
      <c r="C1631" s="2">
        <v>1.17</v>
      </c>
      <c r="D1631" s="4">
        <f t="shared" ref="D1631:D1659" si="78">B1631*C1631</f>
        <v>8.833499999999999</v>
      </c>
      <c r="E1631" s="4">
        <f t="shared" si="76"/>
        <v>248.86860000000001</v>
      </c>
      <c r="F1631" s="4">
        <f t="shared" si="77"/>
        <v>19.268600000000021</v>
      </c>
      <c r="G1631" s="2">
        <v>2023</v>
      </c>
    </row>
    <row r="1632" spans="1:7" x14ac:dyDescent="0.2">
      <c r="A1632" s="20">
        <v>45199.934942129628</v>
      </c>
      <c r="B1632" s="2">
        <v>7.56</v>
      </c>
      <c r="C1632" s="2">
        <v>1.17</v>
      </c>
      <c r="D1632" s="4">
        <f t="shared" si="78"/>
        <v>8.8451999999999984</v>
      </c>
      <c r="E1632" s="4">
        <f t="shared" si="76"/>
        <v>248.88030000000003</v>
      </c>
      <c r="F1632" s="4">
        <f t="shared" si="77"/>
        <v>19.28030000000004</v>
      </c>
      <c r="G1632" s="2">
        <v>2023</v>
      </c>
    </row>
    <row r="1633" spans="1:8" x14ac:dyDescent="0.2">
      <c r="A1633" s="20">
        <v>45199.93677083333</v>
      </c>
      <c r="B1633" s="2">
        <v>7.57</v>
      </c>
      <c r="C1633" s="2">
        <v>1.17</v>
      </c>
      <c r="D1633" s="4">
        <f t="shared" si="78"/>
        <v>8.8568999999999996</v>
      </c>
      <c r="E1633" s="4">
        <f t="shared" si="76"/>
        <v>248.89200000000002</v>
      </c>
      <c r="F1633" s="4">
        <f t="shared" si="77"/>
        <v>19.29200000000003</v>
      </c>
      <c r="G1633" s="2">
        <v>2023</v>
      </c>
    </row>
    <row r="1634" spans="1:8" x14ac:dyDescent="0.2">
      <c r="A1634" s="20">
        <v>45199.940254629626</v>
      </c>
      <c r="B1634" s="2">
        <v>7.58</v>
      </c>
      <c r="C1634" s="2">
        <v>1.17</v>
      </c>
      <c r="D1634" s="4">
        <f t="shared" si="78"/>
        <v>8.8685999999999989</v>
      </c>
      <c r="E1634" s="4">
        <f t="shared" si="76"/>
        <v>248.90370000000001</v>
      </c>
      <c r="F1634" s="4">
        <f t="shared" si="77"/>
        <v>19.303700000000021</v>
      </c>
      <c r="G1634" s="2">
        <v>2023</v>
      </c>
    </row>
    <row r="1635" spans="1:8" x14ac:dyDescent="0.2">
      <c r="A1635" s="20">
        <v>45199.948993055557</v>
      </c>
      <c r="B1635" s="2">
        <v>7.59</v>
      </c>
      <c r="C1635" s="2">
        <v>1.17</v>
      </c>
      <c r="D1635" s="4">
        <f t="shared" si="78"/>
        <v>8.8803000000000001</v>
      </c>
      <c r="E1635" s="4">
        <f t="shared" si="76"/>
        <v>248.91540000000003</v>
      </c>
      <c r="F1635" s="4">
        <f t="shared" si="77"/>
        <v>19.315400000000039</v>
      </c>
      <c r="G1635" s="2">
        <v>2023</v>
      </c>
    </row>
    <row r="1636" spans="1:8" x14ac:dyDescent="0.2">
      <c r="A1636" s="20">
        <v>45199.951504629629</v>
      </c>
      <c r="B1636" s="2">
        <v>7.6</v>
      </c>
      <c r="C1636" s="2">
        <v>1.17</v>
      </c>
      <c r="D1636" s="4">
        <f t="shared" si="78"/>
        <v>8.8919999999999995</v>
      </c>
      <c r="E1636" s="4">
        <f t="shared" si="76"/>
        <v>248.92710000000002</v>
      </c>
      <c r="F1636" s="4">
        <f t="shared" si="77"/>
        <v>19.32710000000003</v>
      </c>
      <c r="G1636" s="2">
        <v>2023</v>
      </c>
    </row>
    <row r="1637" spans="1:8" x14ac:dyDescent="0.2">
      <c r="A1637" s="20">
        <v>45199.955289351848</v>
      </c>
      <c r="B1637" s="2">
        <v>7.61</v>
      </c>
      <c r="C1637" s="2">
        <v>1.17</v>
      </c>
      <c r="D1637" s="4">
        <f t="shared" si="78"/>
        <v>8.9037000000000006</v>
      </c>
      <c r="E1637" s="4">
        <f t="shared" si="76"/>
        <v>248.93880000000001</v>
      </c>
      <c r="F1637" s="4">
        <f t="shared" si="77"/>
        <v>19.33880000000002</v>
      </c>
      <c r="G1637" s="2">
        <v>2023</v>
      </c>
    </row>
    <row r="1638" spans="1:8" x14ac:dyDescent="0.2">
      <c r="A1638" s="20">
        <v>45199.960231481484</v>
      </c>
      <c r="B1638" s="2">
        <v>7.62</v>
      </c>
      <c r="C1638" s="2">
        <v>1.17</v>
      </c>
      <c r="D1638" s="4">
        <f t="shared" si="78"/>
        <v>8.9154</v>
      </c>
      <c r="E1638" s="4">
        <f t="shared" si="76"/>
        <v>248.95050000000003</v>
      </c>
      <c r="F1638" s="4">
        <f t="shared" si="77"/>
        <v>19.350500000000039</v>
      </c>
      <c r="G1638" s="2">
        <v>2023</v>
      </c>
    </row>
    <row r="1639" spans="1:8" x14ac:dyDescent="0.2">
      <c r="A1639" s="20">
        <v>45199.969687500001</v>
      </c>
      <c r="B1639" s="2">
        <v>7.63</v>
      </c>
      <c r="C1639" s="2">
        <v>1.17</v>
      </c>
      <c r="D1639" s="4">
        <f t="shared" si="78"/>
        <v>8.9270999999999994</v>
      </c>
      <c r="E1639" s="4">
        <f t="shared" si="76"/>
        <v>248.96220000000002</v>
      </c>
      <c r="F1639" s="4">
        <f t="shared" si="77"/>
        <v>19.36220000000003</v>
      </c>
      <c r="G1639" s="2">
        <v>2023</v>
      </c>
    </row>
    <row r="1640" spans="1:8" x14ac:dyDescent="0.2">
      <c r="A1640" s="20">
        <v>45199.989594907405</v>
      </c>
      <c r="B1640" s="2">
        <v>7.64</v>
      </c>
      <c r="C1640" s="2">
        <v>1.17</v>
      </c>
      <c r="D1640" s="4">
        <f t="shared" si="78"/>
        <v>8.9387999999999987</v>
      </c>
      <c r="E1640" s="4">
        <f t="shared" si="76"/>
        <v>248.97390000000001</v>
      </c>
      <c r="F1640" s="4">
        <f t="shared" si="77"/>
        <v>19.37390000000002</v>
      </c>
      <c r="G1640" s="2">
        <v>2023</v>
      </c>
      <c r="H1640" s="11" t="s">
        <v>17</v>
      </c>
    </row>
    <row r="1641" spans="1:8" x14ac:dyDescent="0.2">
      <c r="A1641" s="20">
        <v>45200.005335648151</v>
      </c>
      <c r="B1641" s="2">
        <v>7.65</v>
      </c>
      <c r="C1641" s="2">
        <v>1.17</v>
      </c>
      <c r="D1641" s="4">
        <f t="shared" si="78"/>
        <v>8.9504999999999999</v>
      </c>
      <c r="E1641" s="4">
        <f t="shared" si="76"/>
        <v>248.98560000000003</v>
      </c>
      <c r="F1641" s="4">
        <f>E1641-248.98</f>
        <v>5.6000000000437922E-3</v>
      </c>
      <c r="G1641" s="2">
        <v>2024</v>
      </c>
      <c r="H1641" s="11" t="s">
        <v>16</v>
      </c>
    </row>
    <row r="1642" spans="1:8" x14ac:dyDescent="0.2">
      <c r="A1642" s="20">
        <v>45200.021666666667</v>
      </c>
      <c r="B1642" s="2">
        <v>7.66</v>
      </c>
      <c r="C1642" s="2">
        <v>1.17</v>
      </c>
      <c r="D1642" s="4">
        <f t="shared" si="78"/>
        <v>8.9621999999999993</v>
      </c>
      <c r="E1642" s="4">
        <f t="shared" si="76"/>
        <v>248.99730000000002</v>
      </c>
      <c r="F1642" s="4">
        <f t="shared" ref="F1642:F1659" si="79">E1642-248.98</f>
        <v>1.7300000000034288E-2</v>
      </c>
      <c r="G1642" s="2">
        <v>2024</v>
      </c>
    </row>
    <row r="1643" spans="1:8" x14ac:dyDescent="0.2">
      <c r="A1643" s="20">
        <v>45200.130115740743</v>
      </c>
      <c r="B1643" s="2">
        <v>7.67</v>
      </c>
      <c r="C1643" s="2">
        <v>1.17</v>
      </c>
      <c r="D1643" s="4">
        <f t="shared" si="78"/>
        <v>8.9738999999999987</v>
      </c>
      <c r="E1643" s="4">
        <f t="shared" si="76"/>
        <v>249.00900000000001</v>
      </c>
      <c r="F1643" s="4">
        <f t="shared" si="79"/>
        <v>2.9000000000024784E-2</v>
      </c>
      <c r="G1643" s="2">
        <v>2024</v>
      </c>
    </row>
    <row r="1644" spans="1:8" x14ac:dyDescent="0.2">
      <c r="A1644" s="20">
        <v>45201.111909722225</v>
      </c>
      <c r="B1644" s="2">
        <v>7.68</v>
      </c>
      <c r="C1644" s="2">
        <v>1.17</v>
      </c>
      <c r="D1644" s="4">
        <f t="shared" si="78"/>
        <v>8.9855999999999998</v>
      </c>
      <c r="E1644" s="4">
        <f t="shared" si="76"/>
        <v>249.02070000000003</v>
      </c>
      <c r="F1644" s="4">
        <f t="shared" si="79"/>
        <v>4.0700000000043701E-2</v>
      </c>
      <c r="G1644" s="2">
        <v>2024</v>
      </c>
    </row>
    <row r="1645" spans="1:8" x14ac:dyDescent="0.2">
      <c r="A1645" s="20">
        <v>45201.122407407405</v>
      </c>
      <c r="B1645" s="2">
        <v>7.69</v>
      </c>
      <c r="C1645" s="2">
        <v>1.17</v>
      </c>
      <c r="D1645" s="4">
        <f t="shared" si="78"/>
        <v>8.9972999999999992</v>
      </c>
      <c r="E1645" s="4">
        <f t="shared" si="76"/>
        <v>249.03240000000002</v>
      </c>
      <c r="F1645" s="4">
        <f t="shared" si="79"/>
        <v>5.2400000000034197E-2</v>
      </c>
      <c r="G1645" s="2">
        <v>2024</v>
      </c>
    </row>
    <row r="1646" spans="1:8" x14ac:dyDescent="0.2">
      <c r="A1646" s="20">
        <v>45201.129988425928</v>
      </c>
      <c r="B1646" s="2">
        <v>7.7</v>
      </c>
      <c r="C1646" s="2">
        <v>1.17</v>
      </c>
      <c r="D1646" s="4">
        <f t="shared" si="78"/>
        <v>9.0090000000000003</v>
      </c>
      <c r="E1646" s="4">
        <f t="shared" ref="E1646:E1658" si="80">D1646+E$875</f>
        <v>249.04410000000001</v>
      </c>
      <c r="F1646" s="4">
        <f t="shared" si="79"/>
        <v>6.4100000000024693E-2</v>
      </c>
      <c r="G1646" s="2">
        <v>2024</v>
      </c>
    </row>
    <row r="1647" spans="1:8" x14ac:dyDescent="0.2">
      <c r="A1647" s="20">
        <v>45208.465624999997</v>
      </c>
      <c r="B1647" s="2">
        <v>7.71</v>
      </c>
      <c r="C1647" s="2">
        <v>1.17</v>
      </c>
      <c r="D1647" s="4">
        <f t="shared" si="78"/>
        <v>9.0206999999999997</v>
      </c>
      <c r="E1647" s="4">
        <f t="shared" si="80"/>
        <v>249.05580000000003</v>
      </c>
      <c r="F1647" s="4">
        <f t="shared" si="79"/>
        <v>7.580000000004361E-2</v>
      </c>
      <c r="G1647" s="2">
        <v>2024</v>
      </c>
    </row>
    <row r="1648" spans="1:8" x14ac:dyDescent="0.2">
      <c r="A1648" s="20">
        <v>45208.466446759259</v>
      </c>
      <c r="B1648" s="2">
        <v>7.72</v>
      </c>
      <c r="C1648" s="2">
        <v>1.17</v>
      </c>
      <c r="D1648" s="4">
        <f t="shared" si="78"/>
        <v>9.0323999999999991</v>
      </c>
      <c r="E1648" s="4">
        <f t="shared" si="80"/>
        <v>249.06750000000002</v>
      </c>
      <c r="F1648" s="4">
        <f t="shared" si="79"/>
        <v>8.7500000000034106E-2</v>
      </c>
      <c r="G1648" s="2">
        <v>2024</v>
      </c>
    </row>
    <row r="1649" spans="1:8" x14ac:dyDescent="0.2">
      <c r="A1649" s="20">
        <v>45208.467418981483</v>
      </c>
      <c r="B1649" s="2">
        <v>7.73</v>
      </c>
      <c r="C1649" s="2">
        <v>1.17</v>
      </c>
      <c r="D1649" s="4">
        <f t="shared" si="78"/>
        <v>9.0441000000000003</v>
      </c>
      <c r="E1649" s="4">
        <f t="shared" si="80"/>
        <v>249.07920000000001</v>
      </c>
      <c r="F1649" s="4">
        <f t="shared" si="79"/>
        <v>9.9200000000024602E-2</v>
      </c>
      <c r="G1649" s="2">
        <v>2024</v>
      </c>
    </row>
    <row r="1650" spans="1:8" x14ac:dyDescent="0.2">
      <c r="A1650" s="20">
        <v>45208.608680555553</v>
      </c>
      <c r="B1650" s="2">
        <v>7.74</v>
      </c>
      <c r="C1650" s="2">
        <v>1.17</v>
      </c>
      <c r="D1650" s="4">
        <f t="shared" si="78"/>
        <v>9.0557999999999996</v>
      </c>
      <c r="E1650" s="4">
        <f t="shared" si="80"/>
        <v>249.09090000000003</v>
      </c>
      <c r="F1650" s="4">
        <f t="shared" si="79"/>
        <v>0.11090000000004352</v>
      </c>
      <c r="G1650" s="2">
        <v>2024</v>
      </c>
    </row>
    <row r="1651" spans="1:8" x14ac:dyDescent="0.2">
      <c r="A1651" s="20">
        <v>45208.609537037039</v>
      </c>
      <c r="B1651" s="2">
        <v>7.75</v>
      </c>
      <c r="C1651" s="2">
        <v>1.17</v>
      </c>
      <c r="D1651" s="4">
        <f t="shared" si="78"/>
        <v>9.067499999999999</v>
      </c>
      <c r="E1651" s="4">
        <f t="shared" si="80"/>
        <v>249.10260000000002</v>
      </c>
      <c r="F1651" s="4">
        <f t="shared" si="79"/>
        <v>0.12260000000003402</v>
      </c>
      <c r="G1651" s="2">
        <v>2024</v>
      </c>
    </row>
    <row r="1652" spans="1:8" x14ac:dyDescent="0.2">
      <c r="A1652" s="20">
        <v>45208.610081018516</v>
      </c>
      <c r="B1652" s="2">
        <v>7.76</v>
      </c>
      <c r="C1652" s="2">
        <v>1.17</v>
      </c>
      <c r="D1652" s="4">
        <f t="shared" si="78"/>
        <v>9.0791999999999984</v>
      </c>
      <c r="E1652" s="4">
        <f t="shared" si="80"/>
        <v>249.11430000000001</v>
      </c>
      <c r="F1652" s="4">
        <f t="shared" si="79"/>
        <v>0.13430000000002451</v>
      </c>
      <c r="G1652" s="2">
        <v>2024</v>
      </c>
    </row>
    <row r="1653" spans="1:8" x14ac:dyDescent="0.2">
      <c r="A1653" s="20">
        <v>45208.61074074074</v>
      </c>
      <c r="B1653" s="2">
        <v>7.77</v>
      </c>
      <c r="C1653" s="2">
        <v>1.17</v>
      </c>
      <c r="D1653" s="4">
        <f t="shared" si="78"/>
        <v>9.0908999999999995</v>
      </c>
      <c r="E1653" s="4">
        <f t="shared" si="80"/>
        <v>249.12600000000003</v>
      </c>
      <c r="F1653" s="4">
        <f t="shared" si="79"/>
        <v>0.14600000000004343</v>
      </c>
      <c r="G1653" s="2">
        <v>2024</v>
      </c>
    </row>
    <row r="1654" spans="1:8" x14ac:dyDescent="0.2">
      <c r="A1654" s="20">
        <v>45208.61141203704</v>
      </c>
      <c r="B1654" s="2">
        <v>7.78</v>
      </c>
      <c r="C1654" s="2">
        <v>1.17</v>
      </c>
      <c r="D1654" s="4">
        <f t="shared" si="78"/>
        <v>9.1025999999999989</v>
      </c>
      <c r="E1654" s="4">
        <f t="shared" si="80"/>
        <v>249.13770000000002</v>
      </c>
      <c r="F1654" s="4">
        <f t="shared" si="79"/>
        <v>0.15770000000003392</v>
      </c>
      <c r="G1654" s="2">
        <v>2024</v>
      </c>
    </row>
    <row r="1655" spans="1:8" x14ac:dyDescent="0.2">
      <c r="A1655" s="20">
        <v>45208.612199074072</v>
      </c>
      <c r="B1655" s="2">
        <v>7.79</v>
      </c>
      <c r="C1655" s="2">
        <v>1.17</v>
      </c>
      <c r="D1655" s="4">
        <f t="shared" si="78"/>
        <v>9.1143000000000001</v>
      </c>
      <c r="E1655" s="4">
        <f t="shared" si="80"/>
        <v>249.14940000000001</v>
      </c>
      <c r="F1655" s="4">
        <f t="shared" si="79"/>
        <v>0.16940000000002442</v>
      </c>
      <c r="G1655" s="2">
        <v>2024</v>
      </c>
    </row>
    <row r="1656" spans="1:8" x14ac:dyDescent="0.2">
      <c r="A1656" s="20">
        <v>45208.613275462965</v>
      </c>
      <c r="B1656" s="2">
        <v>7.8</v>
      </c>
      <c r="C1656" s="2">
        <v>1.17</v>
      </c>
      <c r="D1656" s="4">
        <f t="shared" si="78"/>
        <v>9.1259999999999994</v>
      </c>
      <c r="E1656" s="4">
        <f t="shared" si="80"/>
        <v>249.16110000000003</v>
      </c>
      <c r="F1656" s="4">
        <f t="shared" si="79"/>
        <v>0.18110000000004334</v>
      </c>
      <c r="G1656" s="2">
        <v>2024</v>
      </c>
    </row>
    <row r="1657" spans="1:8" x14ac:dyDescent="0.2">
      <c r="A1657" s="20">
        <v>45208.616296296299</v>
      </c>
      <c r="B1657" s="2">
        <v>7.81</v>
      </c>
      <c r="C1657" s="2">
        <v>1.17</v>
      </c>
      <c r="D1657" s="4">
        <f t="shared" si="78"/>
        <v>9.1376999999999988</v>
      </c>
      <c r="E1657" s="4">
        <f t="shared" si="80"/>
        <v>249.17280000000002</v>
      </c>
      <c r="F1657" s="4">
        <f t="shared" si="79"/>
        <v>0.19280000000003383</v>
      </c>
      <c r="G1657" s="2">
        <v>2024</v>
      </c>
    </row>
    <row r="1658" spans="1:8" x14ac:dyDescent="0.2">
      <c r="A1658" s="20">
        <v>45212.638877314814</v>
      </c>
      <c r="B1658" s="2">
        <v>7.82</v>
      </c>
      <c r="C1658" s="2">
        <v>1.17</v>
      </c>
      <c r="D1658" s="4">
        <f t="shared" si="78"/>
        <v>9.1494</v>
      </c>
      <c r="E1658" s="4">
        <f t="shared" si="80"/>
        <v>249.18450000000001</v>
      </c>
      <c r="F1658" s="4">
        <f t="shared" si="79"/>
        <v>0.20450000000002433</v>
      </c>
      <c r="G1658" s="2">
        <v>2024</v>
      </c>
    </row>
    <row r="1659" spans="1:8" x14ac:dyDescent="0.2">
      <c r="A1659" s="20">
        <v>45222.743275462963</v>
      </c>
      <c r="B1659" s="2">
        <v>0</v>
      </c>
      <c r="C1659" s="2">
        <v>1.17</v>
      </c>
      <c r="D1659" s="4">
        <f t="shared" si="78"/>
        <v>0</v>
      </c>
      <c r="E1659" s="4">
        <f>D1659+E$1658</f>
        <v>249.18450000000001</v>
      </c>
      <c r="F1659" s="4">
        <f t="shared" si="79"/>
        <v>0.20450000000002433</v>
      </c>
      <c r="G1659" s="2">
        <v>2024</v>
      </c>
      <c r="H1659" s="11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V397"/>
  <sheetViews>
    <sheetView zoomScaleNormal="100" workbookViewId="0">
      <pane ySplit="1" topLeftCell="A374" activePane="bottomLeft" state="frozenSplit"/>
      <selection pane="bottomLeft" activeCell="C431" sqref="C431"/>
    </sheetView>
  </sheetViews>
  <sheetFormatPr defaultColWidth="9.140625" defaultRowHeight="12.75" x14ac:dyDescent="0.2"/>
  <cols>
    <col min="1" max="1" width="31.140625" style="20" customWidth="1"/>
    <col min="2" max="2" width="14.42578125" style="2" customWidth="1"/>
    <col min="3" max="4" width="12.7109375" style="2" customWidth="1"/>
    <col min="5" max="5" width="14.42578125" style="2" customWidth="1"/>
    <col min="6" max="6" width="21.28515625" style="2" bestFit="1" customWidth="1"/>
    <col min="7" max="7" width="19.5703125" style="2" customWidth="1"/>
    <col min="8" max="8" width="22.7109375" style="8" customWidth="1"/>
    <col min="9" max="9" width="28.42578125" customWidth="1"/>
    <col min="10" max="10" width="12.5703125" customWidth="1"/>
    <col min="11" max="11" width="17.28515625" customWidth="1"/>
    <col min="12" max="12" width="20.140625" customWidth="1"/>
    <col min="13" max="14" width="13.140625" customWidth="1"/>
    <col min="75" max="16384" width="9.140625" style="2"/>
  </cols>
  <sheetData>
    <row r="1" spans="1:8" ht="38.25" x14ac:dyDescent="0.2">
      <c r="A1" s="21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5" t="s">
        <v>8</v>
      </c>
      <c r="H1" s="15" t="s">
        <v>0</v>
      </c>
    </row>
    <row r="2" spans="1:8" x14ac:dyDescent="0.2">
      <c r="A2" s="20">
        <v>44837.292071759257</v>
      </c>
      <c r="B2" s="2">
        <v>5.07</v>
      </c>
      <c r="C2" s="4">
        <v>1.1200000000000001</v>
      </c>
      <c r="D2" s="4">
        <f t="shared" ref="D2:D26" si="0">B2*C2</f>
        <v>5.6784000000000008</v>
      </c>
      <c r="E2" s="4">
        <f>D2+186.38</f>
        <v>192.05840000000001</v>
      </c>
      <c r="F2" s="4">
        <f>E2-192.05</f>
        <v>8.399999999994634E-3</v>
      </c>
      <c r="G2" s="2">
        <v>2023</v>
      </c>
      <c r="H2" s="8" t="s">
        <v>12</v>
      </c>
    </row>
    <row r="3" spans="1:8" x14ac:dyDescent="0.2">
      <c r="A3" s="20">
        <v>44837.446186342589</v>
      </c>
      <c r="B3" s="2">
        <v>5.0800000000000018</v>
      </c>
      <c r="C3" s="4">
        <v>1.1200000000000001</v>
      </c>
      <c r="D3" s="4">
        <f t="shared" si="0"/>
        <v>5.6896000000000022</v>
      </c>
      <c r="E3" s="4">
        <f t="shared" ref="E3:E66" si="1">D3+186.38</f>
        <v>192.06960000000001</v>
      </c>
      <c r="F3" s="4">
        <f t="shared" ref="F3:F66" si="2">E3-192.05</f>
        <v>1.9599999999996953E-2</v>
      </c>
      <c r="G3" s="2">
        <v>2023</v>
      </c>
    </row>
    <row r="4" spans="1:8" x14ac:dyDescent="0.2">
      <c r="A4" s="20">
        <v>44837.454820601852</v>
      </c>
      <c r="B4" s="2">
        <v>5.09</v>
      </c>
      <c r="C4" s="4">
        <v>1.1200000000000001</v>
      </c>
      <c r="D4" s="4">
        <f t="shared" si="0"/>
        <v>5.7008000000000001</v>
      </c>
      <c r="E4" s="4">
        <f t="shared" si="1"/>
        <v>192.08079999999998</v>
      </c>
      <c r="F4" s="4">
        <f t="shared" si="2"/>
        <v>3.0799999999970851E-2</v>
      </c>
      <c r="G4" s="2">
        <v>2023</v>
      </c>
    </row>
    <row r="5" spans="1:8" x14ac:dyDescent="0.2">
      <c r="A5" s="20">
        <v>44837.456695601853</v>
      </c>
      <c r="B5" s="2">
        <v>5.1000000000000014</v>
      </c>
      <c r="C5" s="4">
        <v>1.1200000000000001</v>
      </c>
      <c r="D5" s="4">
        <f t="shared" si="0"/>
        <v>5.7120000000000024</v>
      </c>
      <c r="E5" s="4">
        <f t="shared" si="1"/>
        <v>192.09199999999998</v>
      </c>
      <c r="F5" s="4">
        <f t="shared" si="2"/>
        <v>4.199999999997317E-2</v>
      </c>
      <c r="G5" s="2">
        <v>2023</v>
      </c>
    </row>
    <row r="6" spans="1:8" x14ac:dyDescent="0.2">
      <c r="A6" s="20">
        <v>44837.457685185182</v>
      </c>
      <c r="B6" s="2">
        <v>5.1099999999999994</v>
      </c>
      <c r="C6" s="4">
        <v>1.1200000000000001</v>
      </c>
      <c r="D6" s="4">
        <f t="shared" si="0"/>
        <v>5.7232000000000003</v>
      </c>
      <c r="E6" s="4">
        <f t="shared" si="1"/>
        <v>192.10319999999999</v>
      </c>
      <c r="F6" s="4">
        <f t="shared" si="2"/>
        <v>5.3199999999975489E-2</v>
      </c>
      <c r="G6" s="2">
        <v>2023</v>
      </c>
    </row>
    <row r="7" spans="1:8" x14ac:dyDescent="0.2">
      <c r="A7" s="20">
        <v>44837.458373842594</v>
      </c>
      <c r="B7" s="2">
        <v>5.120000000000001</v>
      </c>
      <c r="C7" s="4">
        <v>1.1200000000000001</v>
      </c>
      <c r="D7" s="4">
        <f t="shared" si="0"/>
        <v>5.7344000000000017</v>
      </c>
      <c r="E7" s="4">
        <f t="shared" si="1"/>
        <v>192.11439999999999</v>
      </c>
      <c r="F7" s="4">
        <f t="shared" si="2"/>
        <v>6.4399999999977808E-2</v>
      </c>
      <c r="G7" s="2">
        <v>2023</v>
      </c>
    </row>
    <row r="8" spans="1:8" x14ac:dyDescent="0.2">
      <c r="A8" s="20">
        <v>44837.459155092591</v>
      </c>
      <c r="B8" s="2">
        <v>5.1300000000000026</v>
      </c>
      <c r="C8" s="4">
        <v>1.1200000000000001</v>
      </c>
      <c r="D8" s="4">
        <f t="shared" si="0"/>
        <v>5.7456000000000031</v>
      </c>
      <c r="E8" s="4">
        <f t="shared" si="1"/>
        <v>192.12559999999999</v>
      </c>
      <c r="F8" s="4">
        <f t="shared" si="2"/>
        <v>7.5599999999980128E-2</v>
      </c>
      <c r="G8" s="2">
        <v>2023</v>
      </c>
    </row>
    <row r="9" spans="1:8" x14ac:dyDescent="0.2">
      <c r="A9" s="20">
        <v>44837.459913194441</v>
      </c>
      <c r="B9" s="2">
        <v>5.1400000000000006</v>
      </c>
      <c r="C9" s="4">
        <v>1.1200000000000001</v>
      </c>
      <c r="D9" s="4">
        <f t="shared" si="0"/>
        <v>5.756800000000001</v>
      </c>
      <c r="E9" s="4">
        <f t="shared" si="1"/>
        <v>192.13679999999999</v>
      </c>
      <c r="F9" s="4">
        <f t="shared" si="2"/>
        <v>8.6799999999982447E-2</v>
      </c>
      <c r="G9" s="2">
        <v>2023</v>
      </c>
    </row>
    <row r="10" spans="1:8" x14ac:dyDescent="0.2">
      <c r="A10" s="20">
        <v>44837.460480324073</v>
      </c>
      <c r="B10" s="2">
        <v>5.1500000000000021</v>
      </c>
      <c r="C10" s="4">
        <v>1.1200000000000001</v>
      </c>
      <c r="D10" s="4">
        <f t="shared" si="0"/>
        <v>5.7680000000000033</v>
      </c>
      <c r="E10" s="4">
        <f t="shared" si="1"/>
        <v>192.148</v>
      </c>
      <c r="F10" s="4">
        <f t="shared" si="2"/>
        <v>9.7999999999984766E-2</v>
      </c>
      <c r="G10" s="2">
        <v>2023</v>
      </c>
    </row>
    <row r="11" spans="1:8" x14ac:dyDescent="0.2">
      <c r="A11" s="20">
        <v>44837.460896990742</v>
      </c>
      <c r="B11" s="2">
        <v>5.16</v>
      </c>
      <c r="C11" s="4">
        <v>1.1200000000000001</v>
      </c>
      <c r="D11" s="4">
        <f t="shared" si="0"/>
        <v>5.7792000000000003</v>
      </c>
      <c r="E11" s="4">
        <f t="shared" si="1"/>
        <v>192.1592</v>
      </c>
      <c r="F11" s="4">
        <f t="shared" si="2"/>
        <v>0.10919999999998709</v>
      </c>
      <c r="G11" s="2">
        <v>2023</v>
      </c>
    </row>
    <row r="12" spans="1:8" x14ac:dyDescent="0.2">
      <c r="A12" s="20">
        <v>44837.461498842589</v>
      </c>
      <c r="B12" s="2">
        <v>5.1700000000000017</v>
      </c>
      <c r="C12" s="4">
        <v>1.1200000000000001</v>
      </c>
      <c r="D12" s="4">
        <f t="shared" si="0"/>
        <v>5.7904000000000027</v>
      </c>
      <c r="E12" s="4">
        <f t="shared" si="1"/>
        <v>192.1704</v>
      </c>
      <c r="F12" s="4">
        <f t="shared" si="2"/>
        <v>0.1203999999999894</v>
      </c>
      <c r="G12" s="2">
        <v>2023</v>
      </c>
    </row>
    <row r="13" spans="1:8" x14ac:dyDescent="0.2">
      <c r="A13" s="20">
        <v>44837.462193287036</v>
      </c>
      <c r="B13" s="2">
        <v>5.18</v>
      </c>
      <c r="C13" s="4">
        <v>1.1200000000000001</v>
      </c>
      <c r="D13" s="4">
        <f t="shared" si="0"/>
        <v>5.8016000000000005</v>
      </c>
      <c r="E13" s="4">
        <f t="shared" si="1"/>
        <v>192.1816</v>
      </c>
      <c r="F13" s="4">
        <f t="shared" si="2"/>
        <v>0.13159999999999172</v>
      </c>
      <c r="G13" s="2">
        <v>2023</v>
      </c>
    </row>
    <row r="14" spans="1:8" x14ac:dyDescent="0.2">
      <c r="A14" s="20">
        <v>44837.463194444441</v>
      </c>
      <c r="B14" s="2">
        <v>5.1900000000000013</v>
      </c>
      <c r="C14" s="4">
        <v>1.1200000000000001</v>
      </c>
      <c r="D14" s="4">
        <f t="shared" si="0"/>
        <v>5.812800000000002</v>
      </c>
      <c r="E14" s="4">
        <f t="shared" si="1"/>
        <v>192.19280000000001</v>
      </c>
      <c r="F14" s="4">
        <f t="shared" si="2"/>
        <v>0.14279999999999404</v>
      </c>
      <c r="G14" s="2">
        <v>2023</v>
      </c>
    </row>
    <row r="15" spans="1:8" x14ac:dyDescent="0.2">
      <c r="A15" s="20">
        <v>44837.464056712961</v>
      </c>
      <c r="B15" s="2">
        <v>5.1999999999999993</v>
      </c>
      <c r="C15" s="4">
        <v>1.1200000000000001</v>
      </c>
      <c r="D15" s="4">
        <f t="shared" si="0"/>
        <v>5.8239999999999998</v>
      </c>
      <c r="E15" s="4">
        <f t="shared" si="1"/>
        <v>192.20400000000001</v>
      </c>
      <c r="F15" s="4">
        <f t="shared" si="2"/>
        <v>0.15399999999999636</v>
      </c>
      <c r="G15" s="2">
        <v>2023</v>
      </c>
    </row>
    <row r="16" spans="1:8" x14ac:dyDescent="0.2">
      <c r="A16" s="20">
        <v>44837.465277777781</v>
      </c>
      <c r="B16" s="2">
        <v>5.2100000000000009</v>
      </c>
      <c r="C16" s="4">
        <v>1.1200000000000001</v>
      </c>
      <c r="D16" s="4">
        <f t="shared" si="0"/>
        <v>5.8352000000000013</v>
      </c>
      <c r="E16" s="4">
        <f t="shared" si="1"/>
        <v>192.21520000000001</v>
      </c>
      <c r="F16" s="4">
        <f t="shared" si="2"/>
        <v>0.16519999999999868</v>
      </c>
      <c r="G16" s="2">
        <v>2023</v>
      </c>
    </row>
    <row r="17" spans="1:7" x14ac:dyDescent="0.2">
      <c r="A17" s="20">
        <v>44837.466180555559</v>
      </c>
      <c r="B17" s="2">
        <v>5.2200000000000024</v>
      </c>
      <c r="C17" s="4">
        <v>1.1200000000000001</v>
      </c>
      <c r="D17" s="4">
        <f t="shared" si="0"/>
        <v>5.8464000000000036</v>
      </c>
      <c r="E17" s="4">
        <f t="shared" si="1"/>
        <v>192.22640000000001</v>
      </c>
      <c r="F17" s="4">
        <f t="shared" si="2"/>
        <v>0.176400000000001</v>
      </c>
      <c r="G17" s="2">
        <v>2023</v>
      </c>
    </row>
    <row r="18" spans="1:7" x14ac:dyDescent="0.2">
      <c r="A18" s="20">
        <v>44837.470422453705</v>
      </c>
      <c r="B18" s="2">
        <v>5.23</v>
      </c>
      <c r="C18" s="4">
        <v>1.1200000000000001</v>
      </c>
      <c r="D18" s="4">
        <f t="shared" si="0"/>
        <v>5.8576000000000015</v>
      </c>
      <c r="E18" s="4">
        <f t="shared" si="1"/>
        <v>192.23759999999999</v>
      </c>
      <c r="F18" s="4">
        <f t="shared" si="2"/>
        <v>0.1875999999999749</v>
      </c>
      <c r="G18" s="2">
        <v>2023</v>
      </c>
    </row>
    <row r="19" spans="1:7" x14ac:dyDescent="0.2">
      <c r="A19" s="20">
        <v>44837.484913194443</v>
      </c>
      <c r="B19" s="2">
        <v>5.240000000000002</v>
      </c>
      <c r="C19" s="4">
        <v>1.1200000000000001</v>
      </c>
      <c r="D19" s="4">
        <f t="shared" si="0"/>
        <v>5.8688000000000029</v>
      </c>
      <c r="E19" s="4">
        <f t="shared" si="1"/>
        <v>192.24879999999999</v>
      </c>
      <c r="F19" s="4">
        <f t="shared" si="2"/>
        <v>0.19879999999997722</v>
      </c>
      <c r="G19" s="2">
        <v>2023</v>
      </c>
    </row>
    <row r="20" spans="1:7" x14ac:dyDescent="0.2">
      <c r="A20" s="20">
        <v>44837.496006944442</v>
      </c>
      <c r="B20" s="2">
        <v>5.25</v>
      </c>
      <c r="C20" s="4">
        <v>1.1200000000000001</v>
      </c>
      <c r="D20" s="4">
        <f t="shared" si="0"/>
        <v>5.8800000000000008</v>
      </c>
      <c r="E20" s="4">
        <f t="shared" si="1"/>
        <v>192.26</v>
      </c>
      <c r="F20" s="4">
        <f t="shared" si="2"/>
        <v>0.20999999999997954</v>
      </c>
      <c r="G20" s="2">
        <v>2023</v>
      </c>
    </row>
    <row r="21" spans="1:7" x14ac:dyDescent="0.2">
      <c r="A21" s="20">
        <v>44837.5002662037</v>
      </c>
      <c r="B21" s="2">
        <v>5.2600000000000016</v>
      </c>
      <c r="C21" s="4">
        <v>1.1200000000000001</v>
      </c>
      <c r="D21" s="4">
        <f t="shared" si="0"/>
        <v>5.8912000000000022</v>
      </c>
      <c r="E21" s="4">
        <f t="shared" si="1"/>
        <v>192.27119999999999</v>
      </c>
      <c r="F21" s="4">
        <f t="shared" si="2"/>
        <v>0.22119999999998186</v>
      </c>
      <c r="G21" s="2">
        <v>2023</v>
      </c>
    </row>
    <row r="22" spans="1:7" x14ac:dyDescent="0.2">
      <c r="A22" s="20">
        <v>44837.50589699074</v>
      </c>
      <c r="B22" s="2">
        <v>5.27</v>
      </c>
      <c r="C22" s="4">
        <v>1.1200000000000001</v>
      </c>
      <c r="D22" s="4">
        <f t="shared" si="0"/>
        <v>5.9024000000000001</v>
      </c>
      <c r="E22" s="4">
        <f t="shared" si="1"/>
        <v>192.2824</v>
      </c>
      <c r="F22" s="4">
        <f t="shared" si="2"/>
        <v>0.23239999999998417</v>
      </c>
      <c r="G22" s="2">
        <v>2023</v>
      </c>
    </row>
    <row r="23" spans="1:7" x14ac:dyDescent="0.2">
      <c r="A23" s="20">
        <v>44837.509479166663</v>
      </c>
      <c r="B23" s="2">
        <v>5.2800000000000011</v>
      </c>
      <c r="C23" s="4">
        <v>1.1200000000000001</v>
      </c>
      <c r="D23" s="4">
        <f t="shared" si="0"/>
        <v>5.9136000000000015</v>
      </c>
      <c r="E23" s="4">
        <f t="shared" si="1"/>
        <v>192.2936</v>
      </c>
      <c r="F23" s="4">
        <f t="shared" si="2"/>
        <v>0.24359999999998649</v>
      </c>
      <c r="G23" s="2">
        <v>2023</v>
      </c>
    </row>
    <row r="24" spans="1:7" x14ac:dyDescent="0.2">
      <c r="A24" s="20">
        <v>44837.512436342593</v>
      </c>
      <c r="B24" s="2">
        <v>5.2899999999999991</v>
      </c>
      <c r="C24" s="4">
        <v>1.1200000000000001</v>
      </c>
      <c r="D24" s="4">
        <f t="shared" si="0"/>
        <v>5.9247999999999994</v>
      </c>
      <c r="E24" s="4">
        <f t="shared" si="1"/>
        <v>192.3048</v>
      </c>
      <c r="F24" s="4">
        <f t="shared" si="2"/>
        <v>0.25479999999998881</v>
      </c>
      <c r="G24" s="2">
        <v>2023</v>
      </c>
    </row>
    <row r="25" spans="1:7" x14ac:dyDescent="0.2">
      <c r="A25" s="20">
        <v>44837.514531250003</v>
      </c>
      <c r="B25" s="2">
        <v>5.3000000000000007</v>
      </c>
      <c r="C25" s="4">
        <v>1.1200000000000001</v>
      </c>
      <c r="D25" s="4">
        <f t="shared" si="0"/>
        <v>5.9360000000000017</v>
      </c>
      <c r="E25" s="4">
        <f t="shared" si="1"/>
        <v>192.316</v>
      </c>
      <c r="F25" s="4">
        <f t="shared" si="2"/>
        <v>0.26599999999999113</v>
      </c>
      <c r="G25" s="2">
        <v>2023</v>
      </c>
    </row>
    <row r="26" spans="1:7" x14ac:dyDescent="0.2">
      <c r="A26" s="20">
        <v>44837.516574074078</v>
      </c>
      <c r="B26" s="2">
        <v>5.3100000000000023</v>
      </c>
      <c r="C26" s="4">
        <v>1.1200000000000001</v>
      </c>
      <c r="D26" s="4">
        <f t="shared" si="0"/>
        <v>5.9472000000000032</v>
      </c>
      <c r="E26" s="4">
        <f t="shared" si="1"/>
        <v>192.3272</v>
      </c>
      <c r="F26" s="4">
        <f t="shared" si="2"/>
        <v>0.27719999999999345</v>
      </c>
      <c r="G26" s="2">
        <v>2023</v>
      </c>
    </row>
    <row r="27" spans="1:7" x14ac:dyDescent="0.2">
      <c r="A27" s="20">
        <v>44837.518113425926</v>
      </c>
      <c r="B27" s="2">
        <v>5.32</v>
      </c>
      <c r="C27" s="4">
        <v>1.1200000000000001</v>
      </c>
      <c r="D27" s="4">
        <f t="shared" ref="D27:D90" si="3">B27*C27</f>
        <v>5.958400000000001</v>
      </c>
      <c r="E27" s="4">
        <f t="shared" si="1"/>
        <v>192.33840000000001</v>
      </c>
      <c r="F27" s="4">
        <f t="shared" si="2"/>
        <v>0.28839999999999577</v>
      </c>
      <c r="G27" s="2">
        <v>2023</v>
      </c>
    </row>
    <row r="28" spans="1:7" x14ac:dyDescent="0.2">
      <c r="A28" s="20">
        <v>44837.520202546293</v>
      </c>
      <c r="B28" s="2">
        <v>5.3300000000000018</v>
      </c>
      <c r="C28" s="4">
        <v>1.1200000000000001</v>
      </c>
      <c r="D28" s="4">
        <f t="shared" si="3"/>
        <v>5.9696000000000025</v>
      </c>
      <c r="E28" s="4">
        <f t="shared" si="1"/>
        <v>192.34960000000001</v>
      </c>
      <c r="F28" s="4">
        <f t="shared" si="2"/>
        <v>0.29959999999999809</v>
      </c>
      <c r="G28" s="2">
        <v>2023</v>
      </c>
    </row>
    <row r="29" spans="1:7" x14ac:dyDescent="0.2">
      <c r="A29" s="20">
        <v>44837.522233796299</v>
      </c>
      <c r="B29" s="2">
        <v>5.34</v>
      </c>
      <c r="C29" s="4">
        <v>1.1200000000000001</v>
      </c>
      <c r="D29" s="4">
        <f t="shared" si="3"/>
        <v>5.9808000000000003</v>
      </c>
      <c r="E29" s="4">
        <f t="shared" si="1"/>
        <v>192.36079999999998</v>
      </c>
      <c r="F29" s="4">
        <f t="shared" si="2"/>
        <v>0.31079999999997199</v>
      </c>
      <c r="G29" s="2">
        <v>2023</v>
      </c>
    </row>
    <row r="30" spans="1:7" x14ac:dyDescent="0.2">
      <c r="A30" s="20">
        <v>44837.525908564814</v>
      </c>
      <c r="B30" s="2">
        <v>5.3500000000000014</v>
      </c>
      <c r="C30" s="4">
        <v>1.1200000000000001</v>
      </c>
      <c r="D30" s="4">
        <f t="shared" si="3"/>
        <v>5.9920000000000018</v>
      </c>
      <c r="E30" s="4">
        <f t="shared" si="1"/>
        <v>192.37199999999999</v>
      </c>
      <c r="F30" s="4">
        <f t="shared" si="2"/>
        <v>0.32199999999997431</v>
      </c>
      <c r="G30" s="2">
        <v>2023</v>
      </c>
    </row>
    <row r="31" spans="1:7" x14ac:dyDescent="0.2">
      <c r="A31" s="20">
        <v>44837.52933449074</v>
      </c>
      <c r="B31" s="2">
        <v>5.3599999999999994</v>
      </c>
      <c r="C31" s="4">
        <v>1.1200000000000001</v>
      </c>
      <c r="D31" s="4">
        <f t="shared" si="3"/>
        <v>6.0031999999999996</v>
      </c>
      <c r="E31" s="4">
        <f t="shared" si="1"/>
        <v>192.38319999999999</v>
      </c>
      <c r="F31" s="4">
        <f t="shared" si="2"/>
        <v>0.33319999999997663</v>
      </c>
      <c r="G31" s="2">
        <v>2023</v>
      </c>
    </row>
    <row r="32" spans="1:7" x14ac:dyDescent="0.2">
      <c r="A32" s="20">
        <v>44837.534097222226</v>
      </c>
      <c r="B32" s="2">
        <v>5.370000000000001</v>
      </c>
      <c r="C32" s="4">
        <v>1.1200000000000001</v>
      </c>
      <c r="D32" s="4">
        <f t="shared" si="3"/>
        <v>6.014400000000002</v>
      </c>
      <c r="E32" s="4">
        <f t="shared" si="1"/>
        <v>192.39439999999999</v>
      </c>
      <c r="F32" s="4">
        <f t="shared" si="2"/>
        <v>0.34439999999997895</v>
      </c>
      <c r="G32" s="2">
        <v>2023</v>
      </c>
    </row>
    <row r="33" spans="1:7" x14ac:dyDescent="0.2">
      <c r="A33" s="20">
        <v>44837.536267361109</v>
      </c>
      <c r="B33" s="2">
        <v>5.3800000000000026</v>
      </c>
      <c r="C33" s="4">
        <v>1.1200000000000001</v>
      </c>
      <c r="D33" s="4">
        <f t="shared" si="3"/>
        <v>6.0256000000000034</v>
      </c>
      <c r="E33" s="4">
        <f t="shared" si="1"/>
        <v>192.40559999999999</v>
      </c>
      <c r="F33" s="4">
        <f t="shared" si="2"/>
        <v>0.35559999999998126</v>
      </c>
      <c r="G33" s="2">
        <v>2023</v>
      </c>
    </row>
    <row r="34" spans="1:7" x14ac:dyDescent="0.2">
      <c r="A34" s="20">
        <v>44837.538425925923</v>
      </c>
      <c r="B34" s="2">
        <v>5.3900000000000006</v>
      </c>
      <c r="C34" s="4">
        <v>1.1200000000000001</v>
      </c>
      <c r="D34" s="4">
        <f t="shared" si="3"/>
        <v>6.0368000000000013</v>
      </c>
      <c r="E34" s="4">
        <f t="shared" si="1"/>
        <v>192.41679999999999</v>
      </c>
      <c r="F34" s="4">
        <f t="shared" si="2"/>
        <v>0.36679999999998358</v>
      </c>
      <c r="G34" s="2">
        <v>2023</v>
      </c>
    </row>
    <row r="35" spans="1:7" x14ac:dyDescent="0.2">
      <c r="A35" s="20">
        <v>44837.540167824074</v>
      </c>
      <c r="B35" s="2">
        <v>5.4000000000000021</v>
      </c>
      <c r="C35" s="4">
        <v>1.1200000000000001</v>
      </c>
      <c r="D35" s="4">
        <f t="shared" si="3"/>
        <v>6.0480000000000027</v>
      </c>
      <c r="E35" s="4">
        <f t="shared" si="1"/>
        <v>192.428</v>
      </c>
      <c r="F35" s="4">
        <f t="shared" si="2"/>
        <v>0.3779999999999859</v>
      </c>
      <c r="G35" s="2">
        <v>2023</v>
      </c>
    </row>
    <row r="36" spans="1:7" x14ac:dyDescent="0.2">
      <c r="A36" s="20">
        <v>44837.543315972223</v>
      </c>
      <c r="B36" s="2">
        <v>5.41</v>
      </c>
      <c r="C36" s="4">
        <v>1.1200000000000001</v>
      </c>
      <c r="D36" s="4">
        <f t="shared" si="3"/>
        <v>6.0592000000000006</v>
      </c>
      <c r="E36" s="4">
        <f t="shared" si="1"/>
        <v>192.4392</v>
      </c>
      <c r="F36" s="4">
        <f t="shared" si="2"/>
        <v>0.38919999999998822</v>
      </c>
      <c r="G36" s="2">
        <v>2023</v>
      </c>
    </row>
    <row r="37" spans="1:7" x14ac:dyDescent="0.2">
      <c r="A37" s="20">
        <v>44837.54564236111</v>
      </c>
      <c r="B37" s="2">
        <v>5.4200000000000017</v>
      </c>
      <c r="C37" s="4">
        <v>1.1200000000000001</v>
      </c>
      <c r="D37" s="4">
        <f t="shared" si="3"/>
        <v>6.0704000000000029</v>
      </c>
      <c r="E37" s="4">
        <f t="shared" si="1"/>
        <v>192.4504</v>
      </c>
      <c r="F37" s="4">
        <f t="shared" si="2"/>
        <v>0.40039999999999054</v>
      </c>
      <c r="G37" s="2">
        <v>2023</v>
      </c>
    </row>
    <row r="38" spans="1:7" x14ac:dyDescent="0.2">
      <c r="A38" s="20">
        <v>44837.548258101851</v>
      </c>
      <c r="B38" s="2">
        <v>5.43</v>
      </c>
      <c r="C38" s="4">
        <v>1.1200000000000001</v>
      </c>
      <c r="D38" s="4">
        <f t="shared" si="3"/>
        <v>6.0815999999999999</v>
      </c>
      <c r="E38" s="4">
        <f t="shared" si="1"/>
        <v>192.4616</v>
      </c>
      <c r="F38" s="4">
        <f t="shared" si="2"/>
        <v>0.41159999999999286</v>
      </c>
      <c r="G38" s="2">
        <v>2023</v>
      </c>
    </row>
    <row r="39" spans="1:7" x14ac:dyDescent="0.2">
      <c r="A39" s="20">
        <v>44837.550115740742</v>
      </c>
      <c r="B39" s="2">
        <v>5.4400000000000013</v>
      </c>
      <c r="C39" s="4">
        <v>1.1200000000000001</v>
      </c>
      <c r="D39" s="4">
        <f t="shared" si="3"/>
        <v>6.0928000000000022</v>
      </c>
      <c r="E39" s="4">
        <f t="shared" si="1"/>
        <v>192.47280000000001</v>
      </c>
      <c r="F39" s="4">
        <f t="shared" si="2"/>
        <v>0.42279999999999518</v>
      </c>
      <c r="G39" s="2">
        <v>2023</v>
      </c>
    </row>
    <row r="40" spans="1:7" x14ac:dyDescent="0.2">
      <c r="A40" s="20">
        <v>44837.552777777775</v>
      </c>
      <c r="B40" s="2">
        <v>5.4499999999999993</v>
      </c>
      <c r="C40" s="4">
        <v>1.1200000000000001</v>
      </c>
      <c r="D40" s="4">
        <f t="shared" si="3"/>
        <v>6.1040000000000001</v>
      </c>
      <c r="E40" s="4">
        <f t="shared" si="1"/>
        <v>192.48400000000001</v>
      </c>
      <c r="F40" s="4">
        <f t="shared" si="2"/>
        <v>0.4339999999999975</v>
      </c>
      <c r="G40" s="2">
        <v>2023</v>
      </c>
    </row>
    <row r="41" spans="1:7" x14ac:dyDescent="0.2">
      <c r="A41" s="20">
        <v>44837.555219907408</v>
      </c>
      <c r="B41" s="2">
        <v>5.4600000000000009</v>
      </c>
      <c r="C41" s="4">
        <v>1.1200000000000001</v>
      </c>
      <c r="D41" s="4">
        <f t="shared" si="3"/>
        <v>6.1152000000000015</v>
      </c>
      <c r="E41" s="4">
        <f t="shared" si="1"/>
        <v>192.49520000000001</v>
      </c>
      <c r="F41" s="4">
        <f t="shared" si="2"/>
        <v>0.44519999999999982</v>
      </c>
      <c r="G41" s="2">
        <v>2023</v>
      </c>
    </row>
    <row r="42" spans="1:7" x14ac:dyDescent="0.2">
      <c r="A42" s="20">
        <v>44837.559114583331</v>
      </c>
      <c r="B42" s="2">
        <v>5.4700000000000024</v>
      </c>
      <c r="C42" s="4">
        <v>1.1200000000000001</v>
      </c>
      <c r="D42" s="4">
        <f t="shared" si="3"/>
        <v>6.126400000000003</v>
      </c>
      <c r="E42" s="4">
        <f t="shared" si="1"/>
        <v>192.50639999999999</v>
      </c>
      <c r="F42" s="4">
        <f t="shared" si="2"/>
        <v>0.45639999999997372</v>
      </c>
      <c r="G42" s="2">
        <v>2023</v>
      </c>
    </row>
    <row r="43" spans="1:7" x14ac:dyDescent="0.2">
      <c r="A43" s="20">
        <v>44837.563258101851</v>
      </c>
      <c r="B43" s="2">
        <v>5.48</v>
      </c>
      <c r="C43" s="4">
        <v>1.1200000000000001</v>
      </c>
      <c r="D43" s="4">
        <f t="shared" si="3"/>
        <v>6.1376000000000008</v>
      </c>
      <c r="E43" s="4">
        <f t="shared" si="1"/>
        <v>192.51759999999999</v>
      </c>
      <c r="F43" s="4">
        <f t="shared" si="2"/>
        <v>0.46759999999997603</v>
      </c>
      <c r="G43" s="2">
        <v>2023</v>
      </c>
    </row>
    <row r="44" spans="1:7" x14ac:dyDescent="0.2">
      <c r="A44" s="20">
        <v>44837.876817129632</v>
      </c>
      <c r="B44" s="2">
        <v>5.490000000000002</v>
      </c>
      <c r="C44" s="4">
        <v>1.1200000000000001</v>
      </c>
      <c r="D44" s="4">
        <f t="shared" si="3"/>
        <v>6.1488000000000032</v>
      </c>
      <c r="E44" s="4">
        <f t="shared" si="1"/>
        <v>192.52879999999999</v>
      </c>
      <c r="F44" s="4">
        <f t="shared" si="2"/>
        <v>0.47879999999997835</v>
      </c>
      <c r="G44" s="2">
        <v>2023</v>
      </c>
    </row>
    <row r="45" spans="1:7" x14ac:dyDescent="0.2">
      <c r="A45" s="20">
        <v>44843.733107638887</v>
      </c>
      <c r="B45" s="2">
        <v>5.5</v>
      </c>
      <c r="C45" s="4">
        <v>1.1200000000000001</v>
      </c>
      <c r="D45" s="4">
        <f t="shared" si="3"/>
        <v>6.16</v>
      </c>
      <c r="E45" s="4">
        <f t="shared" si="1"/>
        <v>192.54</v>
      </c>
      <c r="F45" s="4">
        <f t="shared" si="2"/>
        <v>0.48999999999998067</v>
      </c>
      <c r="G45" s="2">
        <v>2023</v>
      </c>
    </row>
    <row r="46" spans="1:7" x14ac:dyDescent="0.2">
      <c r="A46" s="20">
        <v>44843.734178240738</v>
      </c>
      <c r="B46" s="2">
        <v>5.5100000000000016</v>
      </c>
      <c r="C46" s="4">
        <v>1.1200000000000001</v>
      </c>
      <c r="D46" s="4">
        <f t="shared" si="3"/>
        <v>6.1712000000000025</v>
      </c>
      <c r="E46" s="4">
        <f t="shared" si="1"/>
        <v>192.55119999999999</v>
      </c>
      <c r="F46" s="4">
        <f t="shared" si="2"/>
        <v>0.50119999999998299</v>
      </c>
      <c r="G46" s="2">
        <v>2023</v>
      </c>
    </row>
    <row r="47" spans="1:7" x14ac:dyDescent="0.2">
      <c r="A47" s="20">
        <v>44843.734756944446</v>
      </c>
      <c r="B47" s="2">
        <v>5.52</v>
      </c>
      <c r="C47" s="4">
        <v>1.1200000000000001</v>
      </c>
      <c r="D47" s="4">
        <f t="shared" si="3"/>
        <v>6.1824000000000003</v>
      </c>
      <c r="E47" s="4">
        <f t="shared" si="1"/>
        <v>192.5624</v>
      </c>
      <c r="F47" s="4">
        <f t="shared" si="2"/>
        <v>0.51239999999998531</v>
      </c>
      <c r="G47" s="2">
        <v>2023</v>
      </c>
    </row>
    <row r="48" spans="1:7" x14ac:dyDescent="0.2">
      <c r="A48" s="20">
        <v>44843.735775462963</v>
      </c>
      <c r="B48" s="2">
        <v>5.5300000000000011</v>
      </c>
      <c r="C48" s="4">
        <v>1.1200000000000001</v>
      </c>
      <c r="D48" s="4">
        <f t="shared" si="3"/>
        <v>6.1936000000000018</v>
      </c>
      <c r="E48" s="4">
        <f t="shared" si="1"/>
        <v>192.5736</v>
      </c>
      <c r="F48" s="4">
        <f t="shared" si="2"/>
        <v>0.52359999999998763</v>
      </c>
      <c r="G48" s="2">
        <v>2023</v>
      </c>
    </row>
    <row r="49" spans="1:7" x14ac:dyDescent="0.2">
      <c r="A49" s="20">
        <v>44843.736846064814</v>
      </c>
      <c r="B49" s="2">
        <v>5.5399999999999991</v>
      </c>
      <c r="C49" s="4">
        <v>1.1200000000000001</v>
      </c>
      <c r="D49" s="4">
        <f t="shared" si="3"/>
        <v>6.2047999999999996</v>
      </c>
      <c r="E49" s="4">
        <f t="shared" si="1"/>
        <v>192.5848</v>
      </c>
      <c r="F49" s="4">
        <f t="shared" si="2"/>
        <v>0.53479999999998995</v>
      </c>
      <c r="G49" s="2">
        <v>2023</v>
      </c>
    </row>
    <row r="50" spans="1:7" x14ac:dyDescent="0.2">
      <c r="A50" s="20">
        <v>44850.367424768519</v>
      </c>
      <c r="B50" s="2">
        <v>5.5500000000000007</v>
      </c>
      <c r="C50" s="4">
        <v>1.1200000000000001</v>
      </c>
      <c r="D50" s="4">
        <f t="shared" si="3"/>
        <v>6.2160000000000011</v>
      </c>
      <c r="E50" s="4">
        <f t="shared" si="1"/>
        <v>192.596</v>
      </c>
      <c r="F50" s="4">
        <f t="shared" si="2"/>
        <v>0.54599999999999227</v>
      </c>
      <c r="G50" s="2">
        <v>2023</v>
      </c>
    </row>
    <row r="51" spans="1:7" x14ac:dyDescent="0.2">
      <c r="A51" s="20">
        <v>44850.498090277775</v>
      </c>
      <c r="B51" s="2">
        <v>5.5600000000000023</v>
      </c>
      <c r="C51" s="4">
        <v>1.1200000000000001</v>
      </c>
      <c r="D51" s="4">
        <f t="shared" si="3"/>
        <v>6.2272000000000034</v>
      </c>
      <c r="E51" s="4">
        <f t="shared" si="1"/>
        <v>192.60720000000001</v>
      </c>
      <c r="F51" s="4">
        <f t="shared" si="2"/>
        <v>0.55719999999999459</v>
      </c>
      <c r="G51" s="2">
        <v>2023</v>
      </c>
    </row>
    <row r="52" spans="1:7" x14ac:dyDescent="0.2">
      <c r="A52" s="20">
        <v>44850.532094907408</v>
      </c>
      <c r="B52" s="2">
        <v>5.57</v>
      </c>
      <c r="C52" s="4">
        <v>1.1200000000000001</v>
      </c>
      <c r="D52" s="4">
        <f t="shared" si="3"/>
        <v>6.2384000000000013</v>
      </c>
      <c r="E52" s="4">
        <f t="shared" si="1"/>
        <v>192.61840000000001</v>
      </c>
      <c r="F52" s="4">
        <f t="shared" si="2"/>
        <v>0.56839999999999691</v>
      </c>
      <c r="G52" s="2">
        <v>2023</v>
      </c>
    </row>
    <row r="53" spans="1:7" x14ac:dyDescent="0.2">
      <c r="A53" s="20">
        <v>44856.989369212963</v>
      </c>
      <c r="B53" s="2">
        <v>5.5800000000000018</v>
      </c>
      <c r="C53" s="4">
        <v>1.1200000000000001</v>
      </c>
      <c r="D53" s="4">
        <f t="shared" si="3"/>
        <v>6.2496000000000027</v>
      </c>
      <c r="E53" s="4">
        <f t="shared" si="1"/>
        <v>192.62960000000001</v>
      </c>
      <c r="F53" s="4">
        <f t="shared" si="2"/>
        <v>0.57959999999999923</v>
      </c>
      <c r="G53" s="2">
        <v>2023</v>
      </c>
    </row>
    <row r="54" spans="1:7" x14ac:dyDescent="0.2">
      <c r="A54" s="20">
        <v>44857.203356481485</v>
      </c>
      <c r="B54" s="2">
        <v>5.59</v>
      </c>
      <c r="C54" s="4">
        <v>1.1200000000000001</v>
      </c>
      <c r="D54" s="4">
        <f t="shared" si="3"/>
        <v>6.2608000000000006</v>
      </c>
      <c r="E54" s="4">
        <f t="shared" si="1"/>
        <v>192.64079999999998</v>
      </c>
      <c r="F54" s="4">
        <f t="shared" si="2"/>
        <v>0.59079999999997312</v>
      </c>
      <c r="G54" s="2">
        <v>2023</v>
      </c>
    </row>
    <row r="55" spans="1:7" x14ac:dyDescent="0.2">
      <c r="A55" s="20">
        <v>44857.237146990738</v>
      </c>
      <c r="B55" s="2">
        <v>5.6000000000000014</v>
      </c>
      <c r="C55" s="4">
        <v>1.1200000000000001</v>
      </c>
      <c r="D55" s="4">
        <f t="shared" si="3"/>
        <v>6.272000000000002</v>
      </c>
      <c r="E55" s="4">
        <f t="shared" si="1"/>
        <v>192.65199999999999</v>
      </c>
      <c r="F55" s="4">
        <f t="shared" si="2"/>
        <v>0.60199999999997544</v>
      </c>
      <c r="G55" s="2">
        <v>2023</v>
      </c>
    </row>
    <row r="56" spans="1:7" x14ac:dyDescent="0.2">
      <c r="A56" s="20">
        <v>44868.392748842591</v>
      </c>
      <c r="B56" s="2">
        <v>5.6099999999999994</v>
      </c>
      <c r="C56" s="4">
        <v>1.1200000000000001</v>
      </c>
      <c r="D56" s="4">
        <f t="shared" si="3"/>
        <v>6.2831999999999999</v>
      </c>
      <c r="E56" s="4">
        <f t="shared" si="1"/>
        <v>192.66319999999999</v>
      </c>
      <c r="F56" s="4">
        <f t="shared" si="2"/>
        <v>0.61319999999997776</v>
      </c>
      <c r="G56" s="2">
        <v>2023</v>
      </c>
    </row>
    <row r="57" spans="1:7" x14ac:dyDescent="0.2">
      <c r="A57" s="20">
        <v>44868.397366898149</v>
      </c>
      <c r="B57" s="2">
        <v>5.620000000000001</v>
      </c>
      <c r="C57" s="4">
        <v>1.1200000000000001</v>
      </c>
      <c r="D57" s="4">
        <f t="shared" si="3"/>
        <v>6.2944000000000013</v>
      </c>
      <c r="E57" s="4">
        <f t="shared" si="1"/>
        <v>192.67439999999999</v>
      </c>
      <c r="F57" s="4">
        <f t="shared" si="2"/>
        <v>0.62439999999998008</v>
      </c>
      <c r="G57" s="2">
        <v>2023</v>
      </c>
    </row>
    <row r="58" spans="1:7" x14ac:dyDescent="0.2">
      <c r="A58" s="20">
        <v>44874.372656250001</v>
      </c>
      <c r="B58" s="2">
        <v>5.6300000000000026</v>
      </c>
      <c r="C58" s="4">
        <v>1.1200000000000001</v>
      </c>
      <c r="D58" s="4">
        <f t="shared" si="3"/>
        <v>6.3056000000000036</v>
      </c>
      <c r="E58" s="4">
        <f t="shared" si="1"/>
        <v>192.68559999999999</v>
      </c>
      <c r="F58" s="4">
        <f t="shared" si="2"/>
        <v>0.6355999999999824</v>
      </c>
      <c r="G58" s="2">
        <v>2023</v>
      </c>
    </row>
    <row r="59" spans="1:7" x14ac:dyDescent="0.2">
      <c r="A59" s="20">
        <v>44874.396481481483</v>
      </c>
      <c r="B59" s="2">
        <v>5.6400000000000006</v>
      </c>
      <c r="C59" s="4">
        <v>1.1200000000000001</v>
      </c>
      <c r="D59" s="4">
        <f t="shared" si="3"/>
        <v>6.3168000000000015</v>
      </c>
      <c r="E59" s="4">
        <f t="shared" si="1"/>
        <v>192.6968</v>
      </c>
      <c r="F59" s="4">
        <f t="shared" si="2"/>
        <v>0.64679999999998472</v>
      </c>
      <c r="G59" s="2">
        <v>2023</v>
      </c>
    </row>
    <row r="60" spans="1:7" x14ac:dyDescent="0.2">
      <c r="A60" s="20">
        <v>44874.473813657409</v>
      </c>
      <c r="B60" s="2">
        <v>5.6500000000000021</v>
      </c>
      <c r="C60" s="4">
        <v>1.1200000000000001</v>
      </c>
      <c r="D60" s="4">
        <f t="shared" si="3"/>
        <v>6.328000000000003</v>
      </c>
      <c r="E60" s="4">
        <f t="shared" si="1"/>
        <v>192.708</v>
      </c>
      <c r="F60" s="4">
        <f t="shared" si="2"/>
        <v>0.65799999999998704</v>
      </c>
      <c r="G60" s="2">
        <v>2023</v>
      </c>
    </row>
    <row r="61" spans="1:7" x14ac:dyDescent="0.2">
      <c r="A61" s="20">
        <v>44874.481180555558</v>
      </c>
      <c r="B61" s="2">
        <v>5.66</v>
      </c>
      <c r="C61" s="4">
        <v>1.1200000000000001</v>
      </c>
      <c r="D61" s="4">
        <f t="shared" si="3"/>
        <v>6.3392000000000008</v>
      </c>
      <c r="E61" s="4">
        <f t="shared" si="1"/>
        <v>192.7192</v>
      </c>
      <c r="F61" s="4">
        <f t="shared" si="2"/>
        <v>0.66919999999998936</v>
      </c>
      <c r="G61" s="2">
        <v>2023</v>
      </c>
    </row>
    <row r="62" spans="1:7" x14ac:dyDescent="0.2">
      <c r="A62" s="20">
        <v>44874.486805555556</v>
      </c>
      <c r="B62" s="2">
        <v>5.6700000000000017</v>
      </c>
      <c r="C62" s="4">
        <v>1.1200000000000001</v>
      </c>
      <c r="D62" s="4">
        <f t="shared" si="3"/>
        <v>6.3504000000000023</v>
      </c>
      <c r="E62" s="4">
        <f t="shared" si="1"/>
        <v>192.7304</v>
      </c>
      <c r="F62" s="4">
        <f t="shared" si="2"/>
        <v>0.68039999999999168</v>
      </c>
      <c r="G62" s="2">
        <v>2023</v>
      </c>
    </row>
    <row r="63" spans="1:7" x14ac:dyDescent="0.2">
      <c r="A63" s="20">
        <v>44874.492204861112</v>
      </c>
      <c r="B63" s="2">
        <v>5.68</v>
      </c>
      <c r="C63" s="4">
        <v>1.1200000000000001</v>
      </c>
      <c r="D63" s="4">
        <f t="shared" si="3"/>
        <v>6.3616000000000001</v>
      </c>
      <c r="E63" s="4">
        <f t="shared" si="1"/>
        <v>192.74160000000001</v>
      </c>
      <c r="F63" s="4">
        <f t="shared" si="2"/>
        <v>0.691599999999994</v>
      </c>
      <c r="G63" s="2">
        <v>2023</v>
      </c>
    </row>
    <row r="64" spans="1:7" x14ac:dyDescent="0.2">
      <c r="A64" s="20">
        <v>44874.503281249999</v>
      </c>
      <c r="B64" s="2">
        <v>5.6900000000000013</v>
      </c>
      <c r="C64" s="4">
        <v>1.1200000000000001</v>
      </c>
      <c r="D64" s="4">
        <f t="shared" si="3"/>
        <v>6.3728000000000025</v>
      </c>
      <c r="E64" s="4">
        <f t="shared" si="1"/>
        <v>192.75280000000001</v>
      </c>
      <c r="F64" s="4">
        <f t="shared" si="2"/>
        <v>0.70279999999999632</v>
      </c>
      <c r="G64" s="2">
        <v>2023</v>
      </c>
    </row>
    <row r="65" spans="1:7" x14ac:dyDescent="0.2">
      <c r="A65" s="20">
        <v>44874.508796296293</v>
      </c>
      <c r="B65" s="2">
        <v>5.6999999999999993</v>
      </c>
      <c r="C65" s="4">
        <v>1.1200000000000001</v>
      </c>
      <c r="D65" s="4">
        <f t="shared" si="3"/>
        <v>6.3839999999999995</v>
      </c>
      <c r="E65" s="4">
        <f t="shared" si="1"/>
        <v>192.76399999999998</v>
      </c>
      <c r="F65" s="4">
        <f t="shared" si="2"/>
        <v>0.71399999999997021</v>
      </c>
      <c r="G65" s="2">
        <v>2023</v>
      </c>
    </row>
    <row r="66" spans="1:7" x14ac:dyDescent="0.2">
      <c r="A66" s="20">
        <v>44874.542754629627</v>
      </c>
      <c r="B66" s="2">
        <v>5.7100000000000009</v>
      </c>
      <c r="C66" s="4">
        <v>1.1200000000000001</v>
      </c>
      <c r="D66" s="4">
        <f t="shared" si="3"/>
        <v>6.3952000000000018</v>
      </c>
      <c r="E66" s="4">
        <f t="shared" si="1"/>
        <v>192.77519999999998</v>
      </c>
      <c r="F66" s="4">
        <f t="shared" si="2"/>
        <v>0.72519999999997253</v>
      </c>
      <c r="G66" s="2">
        <v>2023</v>
      </c>
    </row>
    <row r="67" spans="1:7" x14ac:dyDescent="0.2">
      <c r="A67" s="20">
        <v>44901.922714120374</v>
      </c>
      <c r="B67" s="2">
        <v>5.7200000000000024</v>
      </c>
      <c r="C67" s="4">
        <v>1.1200000000000001</v>
      </c>
      <c r="D67" s="4">
        <f t="shared" si="3"/>
        <v>6.4064000000000032</v>
      </c>
      <c r="E67" s="4">
        <f t="shared" ref="E67:E119" si="4">D67+186.38</f>
        <v>192.78639999999999</v>
      </c>
      <c r="F67" s="4">
        <f t="shared" ref="F67:F130" si="5">E67-192.05</f>
        <v>0.73639999999997485</v>
      </c>
      <c r="G67" s="2">
        <v>2023</v>
      </c>
    </row>
    <row r="68" spans="1:7" x14ac:dyDescent="0.2">
      <c r="A68" s="20">
        <v>44901.942494212963</v>
      </c>
      <c r="B68" s="2">
        <v>5.73</v>
      </c>
      <c r="C68" s="4">
        <v>1.1200000000000001</v>
      </c>
      <c r="D68" s="4">
        <f t="shared" si="3"/>
        <v>6.4176000000000011</v>
      </c>
      <c r="E68" s="4">
        <f t="shared" si="4"/>
        <v>192.79759999999999</v>
      </c>
      <c r="F68" s="4">
        <f t="shared" si="5"/>
        <v>0.74759999999997717</v>
      </c>
      <c r="G68" s="2">
        <v>2023</v>
      </c>
    </row>
    <row r="69" spans="1:7" x14ac:dyDescent="0.2">
      <c r="A69" s="20">
        <v>44901.946875000001</v>
      </c>
      <c r="B69" s="2">
        <v>5.740000000000002</v>
      </c>
      <c r="C69" s="4">
        <v>1.1200000000000001</v>
      </c>
      <c r="D69" s="4">
        <f t="shared" si="3"/>
        <v>6.4288000000000025</v>
      </c>
      <c r="E69" s="4">
        <f t="shared" si="4"/>
        <v>192.80879999999999</v>
      </c>
      <c r="F69" s="4">
        <f t="shared" si="5"/>
        <v>0.75879999999997949</v>
      </c>
      <c r="G69" s="2">
        <v>2023</v>
      </c>
    </row>
    <row r="70" spans="1:7" x14ac:dyDescent="0.2">
      <c r="A70" s="20">
        <v>44901.954334490743</v>
      </c>
      <c r="B70" s="2">
        <v>5.75</v>
      </c>
      <c r="C70" s="4">
        <v>1.1200000000000001</v>
      </c>
      <c r="D70" s="4">
        <f t="shared" si="3"/>
        <v>6.44</v>
      </c>
      <c r="E70" s="4">
        <f t="shared" si="4"/>
        <v>192.82</v>
      </c>
      <c r="F70" s="4">
        <f t="shared" si="5"/>
        <v>0.76999999999998181</v>
      </c>
      <c r="G70" s="2">
        <v>2023</v>
      </c>
    </row>
    <row r="71" spans="1:7" x14ac:dyDescent="0.2">
      <c r="A71" s="20">
        <v>44901.962395833332</v>
      </c>
      <c r="B71" s="2">
        <v>5.7600000000000016</v>
      </c>
      <c r="C71" s="4">
        <v>1.1200000000000001</v>
      </c>
      <c r="D71" s="4">
        <f t="shared" si="3"/>
        <v>6.4512000000000027</v>
      </c>
      <c r="E71" s="4">
        <f t="shared" si="4"/>
        <v>192.8312</v>
      </c>
      <c r="F71" s="4">
        <f t="shared" si="5"/>
        <v>0.78119999999998413</v>
      </c>
      <c r="G71" s="2">
        <v>2023</v>
      </c>
    </row>
    <row r="72" spans="1:7" x14ac:dyDescent="0.2">
      <c r="A72" s="20">
        <v>44901.969513888886</v>
      </c>
      <c r="B72" s="2">
        <v>5.77</v>
      </c>
      <c r="C72" s="4">
        <v>1.1200000000000001</v>
      </c>
      <c r="D72" s="4">
        <f t="shared" si="3"/>
        <v>6.4623999999999997</v>
      </c>
      <c r="E72" s="4">
        <f t="shared" si="4"/>
        <v>192.8424</v>
      </c>
      <c r="F72" s="4">
        <f t="shared" si="5"/>
        <v>0.79239999999998645</v>
      </c>
      <c r="G72" s="2">
        <v>2023</v>
      </c>
    </row>
    <row r="73" spans="1:7" x14ac:dyDescent="0.2">
      <c r="A73" s="20">
        <v>44901.977251157405</v>
      </c>
      <c r="B73" s="2">
        <v>5.7800000000000011</v>
      </c>
      <c r="C73" s="4">
        <v>1.1200000000000001</v>
      </c>
      <c r="D73" s="4">
        <f t="shared" si="3"/>
        <v>6.473600000000002</v>
      </c>
      <c r="E73" s="4">
        <f t="shared" si="4"/>
        <v>192.8536</v>
      </c>
      <c r="F73" s="4">
        <f t="shared" si="5"/>
        <v>0.80359999999998877</v>
      </c>
      <c r="G73" s="2">
        <v>2023</v>
      </c>
    </row>
    <row r="74" spans="1:7" x14ac:dyDescent="0.2">
      <c r="A74" s="20">
        <v>44901.997743055559</v>
      </c>
      <c r="B74" s="2">
        <v>5.7899999999999991</v>
      </c>
      <c r="C74" s="4">
        <v>1.1200000000000001</v>
      </c>
      <c r="D74" s="4">
        <f t="shared" si="3"/>
        <v>6.4847999999999999</v>
      </c>
      <c r="E74" s="4">
        <f t="shared" si="4"/>
        <v>192.8648</v>
      </c>
      <c r="F74" s="4">
        <f t="shared" si="5"/>
        <v>0.81479999999999109</v>
      </c>
      <c r="G74" s="2">
        <v>2023</v>
      </c>
    </row>
    <row r="75" spans="1:7" x14ac:dyDescent="0.2">
      <c r="A75" s="20">
        <v>44902.105086805554</v>
      </c>
      <c r="B75" s="2">
        <v>5.8000000000000007</v>
      </c>
      <c r="C75" s="4">
        <v>1.1200000000000001</v>
      </c>
      <c r="D75" s="4">
        <f t="shared" si="3"/>
        <v>6.4960000000000013</v>
      </c>
      <c r="E75" s="4">
        <f t="shared" si="4"/>
        <v>192.876</v>
      </c>
      <c r="F75" s="4">
        <f t="shared" si="5"/>
        <v>0.82599999999999341</v>
      </c>
      <c r="G75" s="2">
        <v>2023</v>
      </c>
    </row>
    <row r="76" spans="1:7" x14ac:dyDescent="0.2">
      <c r="A76" s="20">
        <v>44902.321556712966</v>
      </c>
      <c r="B76" s="2">
        <v>5.8100000000000023</v>
      </c>
      <c r="C76" s="4">
        <v>1.1200000000000001</v>
      </c>
      <c r="D76" s="4">
        <f t="shared" si="3"/>
        <v>6.5072000000000028</v>
      </c>
      <c r="E76" s="4">
        <f t="shared" si="4"/>
        <v>192.88720000000001</v>
      </c>
      <c r="F76" s="4">
        <f t="shared" si="5"/>
        <v>0.83719999999999573</v>
      </c>
      <c r="G76" s="2">
        <v>2023</v>
      </c>
    </row>
    <row r="77" spans="1:7" x14ac:dyDescent="0.2">
      <c r="A77" s="20">
        <v>44902.390659722223</v>
      </c>
      <c r="B77" s="2">
        <v>5.82</v>
      </c>
      <c r="C77" s="4">
        <v>1.1200000000000001</v>
      </c>
      <c r="D77" s="4">
        <f t="shared" si="3"/>
        <v>6.5184000000000006</v>
      </c>
      <c r="E77" s="4">
        <f t="shared" si="4"/>
        <v>192.89840000000001</v>
      </c>
      <c r="F77" s="4">
        <f t="shared" si="5"/>
        <v>0.84839999999999804</v>
      </c>
      <c r="G77" s="2">
        <v>2023</v>
      </c>
    </row>
    <row r="78" spans="1:7" x14ac:dyDescent="0.2">
      <c r="A78" s="20">
        <v>44902.432690972222</v>
      </c>
      <c r="B78" s="2">
        <v>5.8300000000000018</v>
      </c>
      <c r="C78" s="4">
        <v>1.1200000000000001</v>
      </c>
      <c r="D78" s="4">
        <f t="shared" si="3"/>
        <v>6.529600000000003</v>
      </c>
      <c r="E78" s="4">
        <f t="shared" si="4"/>
        <v>192.90960000000001</v>
      </c>
      <c r="F78" s="4">
        <f t="shared" si="5"/>
        <v>0.85960000000000036</v>
      </c>
      <c r="G78" s="2">
        <v>2023</v>
      </c>
    </row>
    <row r="79" spans="1:7" x14ac:dyDescent="0.2">
      <c r="A79" s="20">
        <v>44902.454207175928</v>
      </c>
      <c r="B79" s="2">
        <v>5.84</v>
      </c>
      <c r="C79" s="4">
        <v>1.1200000000000001</v>
      </c>
      <c r="D79" s="4">
        <f t="shared" si="3"/>
        <v>6.5408000000000008</v>
      </c>
      <c r="E79" s="4">
        <f t="shared" si="4"/>
        <v>192.92079999999999</v>
      </c>
      <c r="F79" s="4">
        <f t="shared" si="5"/>
        <v>0.87079999999997426</v>
      </c>
      <c r="G79" s="2">
        <v>2023</v>
      </c>
    </row>
    <row r="80" spans="1:7" x14ac:dyDescent="0.2">
      <c r="A80" s="20">
        <v>44902.472575231484</v>
      </c>
      <c r="B80" s="2">
        <v>5.8500000000000014</v>
      </c>
      <c r="C80" s="4">
        <v>1.1200000000000001</v>
      </c>
      <c r="D80" s="4">
        <f t="shared" si="3"/>
        <v>6.5520000000000023</v>
      </c>
      <c r="E80" s="4">
        <f t="shared" si="4"/>
        <v>192.93199999999999</v>
      </c>
      <c r="F80" s="4">
        <f t="shared" si="5"/>
        <v>0.88199999999997658</v>
      </c>
      <c r="G80" s="2">
        <v>2023</v>
      </c>
    </row>
    <row r="81" spans="1:7" x14ac:dyDescent="0.2">
      <c r="A81" s="20">
        <v>44902.487760416669</v>
      </c>
      <c r="B81" s="2">
        <v>5.8599999999999994</v>
      </c>
      <c r="C81" s="4">
        <v>1.1200000000000001</v>
      </c>
      <c r="D81" s="4">
        <f t="shared" si="3"/>
        <v>6.5632000000000001</v>
      </c>
      <c r="E81" s="4">
        <f t="shared" si="4"/>
        <v>192.94319999999999</v>
      </c>
      <c r="F81" s="4">
        <f t="shared" si="5"/>
        <v>0.8931999999999789</v>
      </c>
      <c r="G81" s="2">
        <v>2023</v>
      </c>
    </row>
    <row r="82" spans="1:7" x14ac:dyDescent="0.2">
      <c r="A82" s="20">
        <v>44902.497887731479</v>
      </c>
      <c r="B82" s="2">
        <v>5.870000000000001</v>
      </c>
      <c r="C82" s="4">
        <v>1.1200000000000001</v>
      </c>
      <c r="D82" s="4">
        <f t="shared" si="3"/>
        <v>6.5744000000000016</v>
      </c>
      <c r="E82" s="4">
        <f t="shared" si="4"/>
        <v>192.95439999999999</v>
      </c>
      <c r="F82" s="4">
        <f t="shared" si="5"/>
        <v>0.90439999999998122</v>
      </c>
      <c r="G82" s="2">
        <v>2023</v>
      </c>
    </row>
    <row r="83" spans="1:7" x14ac:dyDescent="0.2">
      <c r="A83" s="20">
        <v>44902.50409722222</v>
      </c>
      <c r="B83" s="2">
        <v>5.8800000000000026</v>
      </c>
      <c r="C83" s="4">
        <v>1.1200000000000001</v>
      </c>
      <c r="D83" s="4">
        <f t="shared" si="3"/>
        <v>6.5856000000000039</v>
      </c>
      <c r="E83" s="4">
        <f t="shared" si="4"/>
        <v>192.96559999999999</v>
      </c>
      <c r="F83" s="4">
        <f t="shared" si="5"/>
        <v>0.91559999999998354</v>
      </c>
      <c r="G83" s="2">
        <v>2023</v>
      </c>
    </row>
    <row r="84" spans="1:7" x14ac:dyDescent="0.2">
      <c r="A84" s="20">
        <v>44902.507957175927</v>
      </c>
      <c r="B84" s="2">
        <v>5.8900000000000006</v>
      </c>
      <c r="C84" s="4">
        <v>1.1200000000000001</v>
      </c>
      <c r="D84" s="4">
        <f t="shared" si="3"/>
        <v>6.5968000000000009</v>
      </c>
      <c r="E84" s="4">
        <f t="shared" si="4"/>
        <v>192.9768</v>
      </c>
      <c r="F84" s="4">
        <f t="shared" si="5"/>
        <v>0.92679999999998586</v>
      </c>
      <c r="G84" s="2">
        <v>2023</v>
      </c>
    </row>
    <row r="85" spans="1:7" x14ac:dyDescent="0.2">
      <c r="A85" s="20">
        <v>44902.511174768515</v>
      </c>
      <c r="B85" s="2">
        <v>5.9000000000000021</v>
      </c>
      <c r="C85" s="4">
        <v>1.1200000000000001</v>
      </c>
      <c r="D85" s="4">
        <f t="shared" si="3"/>
        <v>6.6080000000000032</v>
      </c>
      <c r="E85" s="4">
        <f t="shared" si="4"/>
        <v>192.988</v>
      </c>
      <c r="F85" s="4">
        <f t="shared" si="5"/>
        <v>0.93799999999998818</v>
      </c>
      <c r="G85" s="2">
        <v>2023</v>
      </c>
    </row>
    <row r="86" spans="1:7" x14ac:dyDescent="0.2">
      <c r="A86" s="20">
        <v>44902.514716435187</v>
      </c>
      <c r="B86" s="2">
        <v>5.91</v>
      </c>
      <c r="C86" s="4">
        <v>1.1200000000000001</v>
      </c>
      <c r="D86" s="4">
        <f t="shared" si="3"/>
        <v>6.6192000000000011</v>
      </c>
      <c r="E86" s="4">
        <f t="shared" si="4"/>
        <v>192.9992</v>
      </c>
      <c r="F86" s="4">
        <f t="shared" si="5"/>
        <v>0.9491999999999905</v>
      </c>
      <c r="G86" s="2">
        <v>2023</v>
      </c>
    </row>
    <row r="87" spans="1:7" x14ac:dyDescent="0.2">
      <c r="A87" s="20">
        <v>44902.51798611111</v>
      </c>
      <c r="B87" s="2">
        <v>5.9200000000000017</v>
      </c>
      <c r="C87" s="4">
        <v>1.1200000000000001</v>
      </c>
      <c r="D87" s="4">
        <f t="shared" si="3"/>
        <v>6.6304000000000025</v>
      </c>
      <c r="E87" s="4">
        <f t="shared" si="4"/>
        <v>193.0104</v>
      </c>
      <c r="F87" s="4">
        <f t="shared" si="5"/>
        <v>0.96039999999999281</v>
      </c>
      <c r="G87" s="2">
        <v>2023</v>
      </c>
    </row>
    <row r="88" spans="1:7" x14ac:dyDescent="0.2">
      <c r="A88" s="20">
        <v>44902.521857638887</v>
      </c>
      <c r="B88" s="2">
        <v>5.93</v>
      </c>
      <c r="C88" s="4">
        <v>1.1200000000000001</v>
      </c>
      <c r="D88" s="4">
        <f t="shared" si="3"/>
        <v>6.6416000000000004</v>
      </c>
      <c r="E88" s="4">
        <f t="shared" si="4"/>
        <v>193.02160000000001</v>
      </c>
      <c r="F88" s="4">
        <f t="shared" si="5"/>
        <v>0.97159999999999513</v>
      </c>
      <c r="G88" s="2">
        <v>2023</v>
      </c>
    </row>
    <row r="89" spans="1:7" x14ac:dyDescent="0.2">
      <c r="A89" s="20">
        <v>44902.525451388887</v>
      </c>
      <c r="B89" s="2">
        <v>5.9400000000000013</v>
      </c>
      <c r="C89" s="4">
        <v>1.1200000000000001</v>
      </c>
      <c r="D89" s="4">
        <f t="shared" si="3"/>
        <v>6.6528000000000018</v>
      </c>
      <c r="E89" s="4">
        <f t="shared" si="4"/>
        <v>193.03280000000001</v>
      </c>
      <c r="F89" s="4">
        <f t="shared" si="5"/>
        <v>0.98279999999999745</v>
      </c>
      <c r="G89" s="2">
        <v>2023</v>
      </c>
    </row>
    <row r="90" spans="1:7" x14ac:dyDescent="0.2">
      <c r="A90" s="20">
        <v>44902.529618055552</v>
      </c>
      <c r="B90" s="2">
        <v>5.9499999999999993</v>
      </c>
      <c r="C90" s="4">
        <v>1.1200000000000001</v>
      </c>
      <c r="D90" s="4">
        <f t="shared" si="3"/>
        <v>6.6639999999999997</v>
      </c>
      <c r="E90" s="4">
        <f t="shared" si="4"/>
        <v>193.04399999999998</v>
      </c>
      <c r="F90" s="4">
        <f t="shared" si="5"/>
        <v>0.99399999999997135</v>
      </c>
      <c r="G90" s="2">
        <v>2023</v>
      </c>
    </row>
    <row r="91" spans="1:7" x14ac:dyDescent="0.2">
      <c r="A91" s="20">
        <v>44902.533761574072</v>
      </c>
      <c r="B91" s="2">
        <v>5.9600000000000009</v>
      </c>
      <c r="C91" s="4">
        <v>1.1200000000000001</v>
      </c>
      <c r="D91" s="4">
        <f t="shared" ref="D91:D154" si="6">B91*C91</f>
        <v>6.675200000000002</v>
      </c>
      <c r="E91" s="4">
        <f t="shared" si="4"/>
        <v>193.05519999999999</v>
      </c>
      <c r="F91" s="4">
        <f t="shared" si="5"/>
        <v>1.0051999999999737</v>
      </c>
      <c r="G91" s="2">
        <v>2023</v>
      </c>
    </row>
    <row r="92" spans="1:7" x14ac:dyDescent="0.2">
      <c r="A92" s="20">
        <v>44902.538888888892</v>
      </c>
      <c r="B92" s="2">
        <v>5.9700000000000024</v>
      </c>
      <c r="C92" s="4">
        <v>1.1200000000000001</v>
      </c>
      <c r="D92" s="4">
        <f t="shared" si="6"/>
        <v>6.6864000000000035</v>
      </c>
      <c r="E92" s="4">
        <f t="shared" si="4"/>
        <v>193.06639999999999</v>
      </c>
      <c r="F92" s="4">
        <f t="shared" si="5"/>
        <v>1.016399999999976</v>
      </c>
      <c r="G92" s="2">
        <v>2023</v>
      </c>
    </row>
    <row r="93" spans="1:7" x14ac:dyDescent="0.2">
      <c r="A93" s="20">
        <v>44902.543061342592</v>
      </c>
      <c r="B93" s="2">
        <v>5.98</v>
      </c>
      <c r="C93" s="4">
        <v>1.1200000000000001</v>
      </c>
      <c r="D93" s="4">
        <f t="shared" si="6"/>
        <v>6.6976000000000013</v>
      </c>
      <c r="E93" s="4">
        <f t="shared" si="4"/>
        <v>193.07759999999999</v>
      </c>
      <c r="F93" s="4">
        <f t="shared" si="5"/>
        <v>1.0275999999999783</v>
      </c>
      <c r="G93" s="2">
        <v>2023</v>
      </c>
    </row>
    <row r="94" spans="1:7" x14ac:dyDescent="0.2">
      <c r="A94" s="20">
        <v>44902.546678240738</v>
      </c>
      <c r="B94" s="2">
        <v>5.990000000000002</v>
      </c>
      <c r="C94" s="4">
        <v>1.1200000000000001</v>
      </c>
      <c r="D94" s="4">
        <f t="shared" si="6"/>
        <v>6.7088000000000028</v>
      </c>
      <c r="E94" s="4">
        <f t="shared" si="4"/>
        <v>193.08879999999999</v>
      </c>
      <c r="F94" s="4">
        <f t="shared" si="5"/>
        <v>1.0387999999999806</v>
      </c>
      <c r="G94" s="2">
        <v>2023</v>
      </c>
    </row>
    <row r="95" spans="1:7" x14ac:dyDescent="0.2">
      <c r="A95" s="20">
        <v>44902.549531249999</v>
      </c>
      <c r="B95" s="2">
        <v>6</v>
      </c>
      <c r="C95" s="4">
        <v>1.1200000000000001</v>
      </c>
      <c r="D95" s="4">
        <f t="shared" si="6"/>
        <v>6.7200000000000006</v>
      </c>
      <c r="E95" s="4">
        <f t="shared" si="4"/>
        <v>193.1</v>
      </c>
      <c r="F95" s="4">
        <f t="shared" si="5"/>
        <v>1.0499999999999829</v>
      </c>
      <c r="G95" s="2">
        <v>2023</v>
      </c>
    </row>
    <row r="96" spans="1:7" x14ac:dyDescent="0.2">
      <c r="A96" s="20">
        <v>44902.552939814814</v>
      </c>
      <c r="B96" s="2">
        <v>6.0100000000000016</v>
      </c>
      <c r="C96" s="4">
        <v>1.1200000000000001</v>
      </c>
      <c r="D96" s="4">
        <f t="shared" si="6"/>
        <v>6.7312000000000021</v>
      </c>
      <c r="E96" s="4">
        <f t="shared" si="4"/>
        <v>193.1112</v>
      </c>
      <c r="F96" s="4">
        <f t="shared" si="5"/>
        <v>1.0611999999999853</v>
      </c>
      <c r="G96" s="2">
        <v>2023</v>
      </c>
    </row>
    <row r="97" spans="1:7" x14ac:dyDescent="0.2">
      <c r="A97" s="20">
        <v>44902.555717592593</v>
      </c>
      <c r="B97" s="2">
        <v>6.02</v>
      </c>
      <c r="C97" s="4">
        <v>1.1200000000000001</v>
      </c>
      <c r="D97" s="4">
        <f t="shared" si="6"/>
        <v>6.7423999999999999</v>
      </c>
      <c r="E97" s="4">
        <f t="shared" si="4"/>
        <v>193.1224</v>
      </c>
      <c r="F97" s="4">
        <f t="shared" si="5"/>
        <v>1.0723999999999876</v>
      </c>
      <c r="G97" s="2">
        <v>2023</v>
      </c>
    </row>
    <row r="98" spans="1:7" x14ac:dyDescent="0.2">
      <c r="A98" s="20">
        <v>44902.558570601854</v>
      </c>
      <c r="B98" s="2">
        <v>6.0300000000000011</v>
      </c>
      <c r="C98" s="4">
        <v>1.1200000000000001</v>
      </c>
      <c r="D98" s="4">
        <f t="shared" si="6"/>
        <v>6.7536000000000023</v>
      </c>
      <c r="E98" s="4">
        <f t="shared" si="4"/>
        <v>193.1336</v>
      </c>
      <c r="F98" s="4">
        <f t="shared" si="5"/>
        <v>1.0835999999999899</v>
      </c>
      <c r="G98" s="2">
        <v>2023</v>
      </c>
    </row>
    <row r="99" spans="1:7" x14ac:dyDescent="0.2">
      <c r="A99" s="20">
        <v>44902.561168981483</v>
      </c>
      <c r="B99" s="2">
        <v>6.0399999999999991</v>
      </c>
      <c r="C99" s="4">
        <v>1.1200000000000001</v>
      </c>
      <c r="D99" s="4">
        <f t="shared" si="6"/>
        <v>6.7647999999999993</v>
      </c>
      <c r="E99" s="4">
        <f t="shared" si="4"/>
        <v>193.1448</v>
      </c>
      <c r="F99" s="4">
        <f t="shared" si="5"/>
        <v>1.0947999999999922</v>
      </c>
      <c r="G99" s="2">
        <v>2023</v>
      </c>
    </row>
    <row r="100" spans="1:7" x14ac:dyDescent="0.2">
      <c r="A100" s="20">
        <v>44902.564241898152</v>
      </c>
      <c r="B100" s="2">
        <v>6.0500000000000007</v>
      </c>
      <c r="C100" s="4">
        <v>1.1200000000000001</v>
      </c>
      <c r="D100" s="4">
        <f t="shared" si="6"/>
        <v>6.7760000000000016</v>
      </c>
      <c r="E100" s="4">
        <f t="shared" si="4"/>
        <v>193.15600000000001</v>
      </c>
      <c r="F100" s="4">
        <f t="shared" si="5"/>
        <v>1.1059999999999945</v>
      </c>
      <c r="G100" s="2">
        <v>2023</v>
      </c>
    </row>
    <row r="101" spans="1:7" x14ac:dyDescent="0.2">
      <c r="A101" s="20">
        <v>44902.567210648151</v>
      </c>
      <c r="B101" s="2">
        <v>6.0600000000000023</v>
      </c>
      <c r="C101" s="4">
        <v>1.1200000000000001</v>
      </c>
      <c r="D101" s="4">
        <f t="shared" si="6"/>
        <v>6.787200000000003</v>
      </c>
      <c r="E101" s="4">
        <f t="shared" si="4"/>
        <v>193.16720000000001</v>
      </c>
      <c r="F101" s="4">
        <f t="shared" si="5"/>
        <v>1.1171999999999969</v>
      </c>
      <c r="G101" s="2">
        <v>2023</v>
      </c>
    </row>
    <row r="102" spans="1:7" x14ac:dyDescent="0.2">
      <c r="A102" s="20">
        <v>44902.571151620374</v>
      </c>
      <c r="B102" s="2">
        <v>6.07</v>
      </c>
      <c r="C102" s="4">
        <v>1.1200000000000001</v>
      </c>
      <c r="D102" s="4">
        <f t="shared" si="6"/>
        <v>6.7984000000000009</v>
      </c>
      <c r="E102" s="4">
        <f t="shared" si="4"/>
        <v>193.17840000000001</v>
      </c>
      <c r="F102" s="4">
        <f t="shared" si="5"/>
        <v>1.1283999999999992</v>
      </c>
      <c r="G102" s="2">
        <v>2023</v>
      </c>
    </row>
    <row r="103" spans="1:7" x14ac:dyDescent="0.2">
      <c r="A103" s="20">
        <v>44902.575295138886</v>
      </c>
      <c r="B103" s="2">
        <v>6.0800000000000018</v>
      </c>
      <c r="C103" s="4">
        <v>1.1200000000000001</v>
      </c>
      <c r="D103" s="4">
        <f t="shared" si="6"/>
        <v>6.8096000000000023</v>
      </c>
      <c r="E103" s="4">
        <f t="shared" si="4"/>
        <v>193.18959999999998</v>
      </c>
      <c r="F103" s="4">
        <f t="shared" si="5"/>
        <v>1.1395999999999731</v>
      </c>
      <c r="G103" s="2">
        <v>2023</v>
      </c>
    </row>
    <row r="104" spans="1:7" x14ac:dyDescent="0.2">
      <c r="A104" s="20">
        <v>44902.581232638891</v>
      </c>
      <c r="B104" s="2">
        <v>6.09</v>
      </c>
      <c r="C104" s="4">
        <v>1.1200000000000001</v>
      </c>
      <c r="D104" s="4">
        <f t="shared" si="6"/>
        <v>6.8208000000000002</v>
      </c>
      <c r="E104" s="4">
        <f t="shared" si="4"/>
        <v>193.20079999999999</v>
      </c>
      <c r="F104" s="4">
        <f t="shared" si="5"/>
        <v>1.1507999999999754</v>
      </c>
      <c r="G104" s="2">
        <v>2023</v>
      </c>
    </row>
    <row r="105" spans="1:7" x14ac:dyDescent="0.2">
      <c r="A105" s="20">
        <v>44902.587418981479</v>
      </c>
      <c r="B105" s="2">
        <v>6.1000000000000014</v>
      </c>
      <c r="C105" s="4">
        <v>1.1200000000000001</v>
      </c>
      <c r="D105" s="4">
        <f t="shared" si="6"/>
        <v>6.8320000000000025</v>
      </c>
      <c r="E105" s="4">
        <f t="shared" si="4"/>
        <v>193.21199999999999</v>
      </c>
      <c r="F105" s="4">
        <f t="shared" si="5"/>
        <v>1.1619999999999777</v>
      </c>
      <c r="G105" s="2">
        <v>2023</v>
      </c>
    </row>
    <row r="106" spans="1:7" x14ac:dyDescent="0.2">
      <c r="A106" s="20">
        <v>44902.59574074074</v>
      </c>
      <c r="B106" s="2">
        <v>6.1099999999999994</v>
      </c>
      <c r="C106" s="4">
        <v>1.1200000000000001</v>
      </c>
      <c r="D106" s="4">
        <f t="shared" si="6"/>
        <v>6.8432000000000004</v>
      </c>
      <c r="E106" s="4">
        <f t="shared" si="4"/>
        <v>193.22319999999999</v>
      </c>
      <c r="F106" s="4">
        <f t="shared" si="5"/>
        <v>1.17319999999998</v>
      </c>
      <c r="G106" s="2">
        <v>2023</v>
      </c>
    </row>
    <row r="107" spans="1:7" x14ac:dyDescent="0.2">
      <c r="A107" s="20">
        <v>44902.603912037041</v>
      </c>
      <c r="B107" s="2">
        <v>6.120000000000001</v>
      </c>
      <c r="C107" s="4">
        <v>1.1200000000000001</v>
      </c>
      <c r="D107" s="4">
        <f t="shared" si="6"/>
        <v>6.8544000000000018</v>
      </c>
      <c r="E107" s="4">
        <f t="shared" si="4"/>
        <v>193.23439999999999</v>
      </c>
      <c r="F107" s="4">
        <f t="shared" si="5"/>
        <v>1.1843999999999824</v>
      </c>
      <c r="G107" s="2">
        <v>2023</v>
      </c>
    </row>
    <row r="108" spans="1:7" x14ac:dyDescent="0.2">
      <c r="A108" s="20">
        <v>44902.61310185185</v>
      </c>
      <c r="B108" s="2">
        <v>6.1300000000000026</v>
      </c>
      <c r="C108" s="4">
        <v>1.1200000000000001</v>
      </c>
      <c r="D108" s="4">
        <f t="shared" si="6"/>
        <v>6.8656000000000033</v>
      </c>
      <c r="E108" s="4">
        <f t="shared" si="4"/>
        <v>193.2456</v>
      </c>
      <c r="F108" s="4">
        <f t="shared" si="5"/>
        <v>1.1955999999999847</v>
      </c>
      <c r="G108" s="2">
        <v>2023</v>
      </c>
    </row>
    <row r="109" spans="1:7" x14ac:dyDescent="0.2">
      <c r="A109" s="20">
        <v>44902.624988425923</v>
      </c>
      <c r="B109" s="2">
        <v>6.1400000000000006</v>
      </c>
      <c r="C109" s="4">
        <v>1.1200000000000001</v>
      </c>
      <c r="D109" s="4">
        <f t="shared" si="6"/>
        <v>6.8768000000000011</v>
      </c>
      <c r="E109" s="4">
        <f t="shared" si="4"/>
        <v>193.2568</v>
      </c>
      <c r="F109" s="4">
        <f t="shared" si="5"/>
        <v>1.206799999999987</v>
      </c>
      <c r="G109" s="2">
        <v>2023</v>
      </c>
    </row>
    <row r="110" spans="1:7" x14ac:dyDescent="0.2">
      <c r="A110" s="20">
        <v>44902.638819444444</v>
      </c>
      <c r="B110" s="2">
        <v>6.1500000000000021</v>
      </c>
      <c r="C110" s="4">
        <v>1.1200000000000001</v>
      </c>
      <c r="D110" s="4">
        <f t="shared" si="6"/>
        <v>6.8880000000000035</v>
      </c>
      <c r="E110" s="4">
        <f t="shared" si="4"/>
        <v>193.268</v>
      </c>
      <c r="F110" s="4">
        <f t="shared" si="5"/>
        <v>1.2179999999999893</v>
      </c>
      <c r="G110" s="2">
        <v>2023</v>
      </c>
    </row>
    <row r="111" spans="1:7" x14ac:dyDescent="0.2">
      <c r="A111" s="20">
        <v>44902.652366898146</v>
      </c>
      <c r="B111" s="2">
        <v>6.16</v>
      </c>
      <c r="C111" s="4">
        <v>1.1200000000000001</v>
      </c>
      <c r="D111" s="4">
        <f t="shared" si="6"/>
        <v>6.8992000000000004</v>
      </c>
      <c r="E111" s="4">
        <f t="shared" si="4"/>
        <v>193.2792</v>
      </c>
      <c r="F111" s="4">
        <f t="shared" si="5"/>
        <v>1.2291999999999916</v>
      </c>
      <c r="G111" s="2">
        <v>2023</v>
      </c>
    </row>
    <row r="112" spans="1:7" x14ac:dyDescent="0.2">
      <c r="A112" s="20">
        <v>44902.668379629627</v>
      </c>
      <c r="B112" s="2">
        <v>6.1700000000000017</v>
      </c>
      <c r="C112" s="4">
        <v>1.1200000000000001</v>
      </c>
      <c r="D112" s="4">
        <f t="shared" si="6"/>
        <v>6.9104000000000028</v>
      </c>
      <c r="E112" s="4">
        <f t="shared" si="4"/>
        <v>193.29040000000001</v>
      </c>
      <c r="F112" s="4">
        <f t="shared" si="5"/>
        <v>1.240399999999994</v>
      </c>
      <c r="G112" s="2">
        <v>2023</v>
      </c>
    </row>
    <row r="113" spans="1:8" x14ac:dyDescent="0.2">
      <c r="A113" s="20">
        <v>44902.686302083333</v>
      </c>
      <c r="B113" s="2">
        <v>6.18</v>
      </c>
      <c r="C113" s="4">
        <v>1.1200000000000001</v>
      </c>
      <c r="D113" s="4">
        <f t="shared" si="6"/>
        <v>6.9216000000000006</v>
      </c>
      <c r="E113" s="4">
        <f t="shared" si="4"/>
        <v>193.30160000000001</v>
      </c>
      <c r="F113" s="4">
        <f t="shared" si="5"/>
        <v>1.2515999999999963</v>
      </c>
      <c r="G113" s="2">
        <v>2023</v>
      </c>
    </row>
    <row r="114" spans="1:8" x14ac:dyDescent="0.2">
      <c r="A114" s="20">
        <v>44902.700885416663</v>
      </c>
      <c r="B114" s="2">
        <v>6.1900000000000013</v>
      </c>
      <c r="C114" s="4">
        <v>1.1200000000000001</v>
      </c>
      <c r="D114" s="4">
        <f t="shared" si="6"/>
        <v>6.9328000000000021</v>
      </c>
      <c r="E114" s="4">
        <f t="shared" si="4"/>
        <v>193.31280000000001</v>
      </c>
      <c r="F114" s="4">
        <f t="shared" si="5"/>
        <v>1.2627999999999986</v>
      </c>
      <c r="G114" s="2">
        <v>2023</v>
      </c>
    </row>
    <row r="115" spans="1:8" x14ac:dyDescent="0.2">
      <c r="A115" s="20">
        <v>44903.409270833334</v>
      </c>
      <c r="B115" s="2">
        <v>6.1999999999999993</v>
      </c>
      <c r="C115" s="4">
        <v>1.1200000000000001</v>
      </c>
      <c r="D115" s="4">
        <f t="shared" si="6"/>
        <v>6.944</v>
      </c>
      <c r="E115" s="4">
        <f t="shared" si="4"/>
        <v>193.32399999999998</v>
      </c>
      <c r="F115" s="4">
        <f t="shared" si="5"/>
        <v>1.2739999999999725</v>
      </c>
      <c r="G115" s="2">
        <v>2023</v>
      </c>
    </row>
    <row r="116" spans="1:8" x14ac:dyDescent="0.2">
      <c r="A116" s="20">
        <v>44903.465376157408</v>
      </c>
      <c r="B116" s="2">
        <v>6.2100000000000009</v>
      </c>
      <c r="C116" s="4">
        <v>1.1200000000000001</v>
      </c>
      <c r="D116" s="4">
        <f t="shared" si="6"/>
        <v>6.9552000000000014</v>
      </c>
      <c r="E116" s="4">
        <f t="shared" si="4"/>
        <v>193.33519999999999</v>
      </c>
      <c r="F116" s="4">
        <f t="shared" si="5"/>
        <v>1.2851999999999748</v>
      </c>
      <c r="G116" s="2">
        <v>2023</v>
      </c>
    </row>
    <row r="117" spans="1:8" x14ac:dyDescent="0.2">
      <c r="A117" s="20">
        <v>44903.483935185184</v>
      </c>
      <c r="B117" s="2">
        <v>6.2200000000000024</v>
      </c>
      <c r="C117" s="4">
        <v>1.1200000000000001</v>
      </c>
      <c r="D117" s="4">
        <f t="shared" si="6"/>
        <v>6.9664000000000037</v>
      </c>
      <c r="E117" s="4">
        <f t="shared" si="4"/>
        <v>193.34639999999999</v>
      </c>
      <c r="F117" s="4">
        <f t="shared" si="5"/>
        <v>1.2963999999999771</v>
      </c>
      <c r="G117" s="2">
        <v>2023</v>
      </c>
    </row>
    <row r="118" spans="1:8" x14ac:dyDescent="0.2">
      <c r="A118" s="20">
        <v>44903.522060185183</v>
      </c>
      <c r="B118" s="2">
        <v>6.23</v>
      </c>
      <c r="C118" s="4">
        <v>1.1200000000000001</v>
      </c>
      <c r="D118" s="4">
        <f t="shared" si="6"/>
        <v>6.9776000000000016</v>
      </c>
      <c r="E118" s="4">
        <f t="shared" si="4"/>
        <v>193.35759999999999</v>
      </c>
      <c r="F118" s="4">
        <f t="shared" si="5"/>
        <v>1.3075999999999794</v>
      </c>
      <c r="G118" s="2">
        <v>2023</v>
      </c>
    </row>
    <row r="119" spans="1:8" x14ac:dyDescent="0.2">
      <c r="A119" s="20">
        <v>44903.565949074073</v>
      </c>
      <c r="B119" s="2">
        <v>6.240000000000002</v>
      </c>
      <c r="C119" s="4">
        <v>1.1200000000000001</v>
      </c>
      <c r="D119" s="4">
        <f t="shared" si="6"/>
        <v>6.988800000000003</v>
      </c>
      <c r="E119" s="4">
        <f t="shared" si="4"/>
        <v>193.36879999999999</v>
      </c>
      <c r="F119" s="4">
        <f t="shared" si="5"/>
        <v>1.3187999999999818</v>
      </c>
      <c r="G119" s="2">
        <v>2023</v>
      </c>
    </row>
    <row r="120" spans="1:8" x14ac:dyDescent="0.2">
      <c r="A120" s="20">
        <v>44923.458402777775</v>
      </c>
      <c r="B120" s="2">
        <v>0</v>
      </c>
      <c r="C120" s="4">
        <v>1.1200000000000001</v>
      </c>
      <c r="D120" s="4">
        <f t="shared" si="6"/>
        <v>0</v>
      </c>
      <c r="E120" s="4">
        <f>D120+$E$119</f>
        <v>193.36879999999999</v>
      </c>
      <c r="F120" s="4">
        <f t="shared" si="5"/>
        <v>1.3187999999999818</v>
      </c>
      <c r="G120" s="2">
        <v>2023</v>
      </c>
      <c r="H120" s="8" t="s">
        <v>5</v>
      </c>
    </row>
    <row r="121" spans="1:8" x14ac:dyDescent="0.2">
      <c r="A121" s="20">
        <v>44923.631203703706</v>
      </c>
      <c r="B121" s="2">
        <v>9.9999999999997868E-3</v>
      </c>
      <c r="C121" s="4">
        <v>1.1200000000000001</v>
      </c>
      <c r="D121" s="4">
        <f t="shared" si="6"/>
        <v>1.1199999999999762E-2</v>
      </c>
      <c r="E121" s="4">
        <f>D121+$E$119</f>
        <v>193.38</v>
      </c>
      <c r="F121" s="4">
        <f t="shared" si="5"/>
        <v>1.3299999999999841</v>
      </c>
      <c r="G121" s="2">
        <v>2023</v>
      </c>
    </row>
    <row r="122" spans="1:8" x14ac:dyDescent="0.2">
      <c r="A122" s="20">
        <v>44924.62158564815</v>
      </c>
      <c r="B122" s="2">
        <v>1.9999999999999574E-2</v>
      </c>
      <c r="C122" s="4">
        <v>1.1200000000000001</v>
      </c>
      <c r="D122" s="4">
        <f t="shared" si="6"/>
        <v>2.2399999999999524E-2</v>
      </c>
      <c r="E122" s="4">
        <f t="shared" ref="E122:E185" si="7">D122+$E$119</f>
        <v>193.3912</v>
      </c>
      <c r="F122" s="4">
        <f t="shared" si="5"/>
        <v>1.3411999999999864</v>
      </c>
      <c r="G122" s="2">
        <v>2023</v>
      </c>
    </row>
    <row r="123" spans="1:8" x14ac:dyDescent="0.2">
      <c r="A123" s="20">
        <v>44924.649380787036</v>
      </c>
      <c r="B123" s="2">
        <v>2.9999999999999361E-2</v>
      </c>
      <c r="C123" s="4">
        <v>1.1200000000000001</v>
      </c>
      <c r="D123" s="4">
        <f t="shared" si="6"/>
        <v>3.359999999999929E-2</v>
      </c>
      <c r="E123" s="4">
        <f t="shared" si="7"/>
        <v>193.4024</v>
      </c>
      <c r="F123" s="4">
        <f t="shared" si="5"/>
        <v>1.3523999999999887</v>
      </c>
      <c r="G123" s="2">
        <v>2023</v>
      </c>
    </row>
    <row r="124" spans="1:8" x14ac:dyDescent="0.2">
      <c r="A124" s="20">
        <v>44925.407447916667</v>
      </c>
      <c r="B124" s="2">
        <v>3.9999999999999147E-2</v>
      </c>
      <c r="C124" s="4">
        <v>1.1200000000000001</v>
      </c>
      <c r="D124" s="4">
        <f t="shared" si="6"/>
        <v>4.4799999999999049E-2</v>
      </c>
      <c r="E124" s="4">
        <f t="shared" si="7"/>
        <v>193.4136</v>
      </c>
      <c r="F124" s="4">
        <f t="shared" si="5"/>
        <v>1.363599999999991</v>
      </c>
      <c r="G124" s="2">
        <v>2023</v>
      </c>
    </row>
    <row r="125" spans="1:8" x14ac:dyDescent="0.2">
      <c r="A125" s="20">
        <v>44925.419027777774</v>
      </c>
      <c r="B125" s="2">
        <v>4.9999999999998934E-2</v>
      </c>
      <c r="C125" s="4">
        <v>1.1200000000000001</v>
      </c>
      <c r="D125" s="4">
        <f t="shared" si="6"/>
        <v>5.5999999999998815E-2</v>
      </c>
      <c r="E125" s="4">
        <f t="shared" si="7"/>
        <v>193.4248</v>
      </c>
      <c r="F125" s="4">
        <f t="shared" si="5"/>
        <v>1.3747999999999934</v>
      </c>
      <c r="G125" s="2">
        <v>2023</v>
      </c>
    </row>
    <row r="126" spans="1:8" x14ac:dyDescent="0.2">
      <c r="A126" s="20">
        <v>44925.421915509258</v>
      </c>
      <c r="B126" s="2">
        <v>5.9999999999998721E-2</v>
      </c>
      <c r="C126" s="4">
        <v>1.1200000000000001</v>
      </c>
      <c r="D126" s="4">
        <f t="shared" si="6"/>
        <v>6.719999999999858E-2</v>
      </c>
      <c r="E126" s="4">
        <f t="shared" si="7"/>
        <v>193.43599999999998</v>
      </c>
      <c r="F126" s="4">
        <f t="shared" si="5"/>
        <v>1.3859999999999673</v>
      </c>
      <c r="G126" s="2">
        <v>2023</v>
      </c>
    </row>
    <row r="127" spans="1:8" x14ac:dyDescent="0.2">
      <c r="A127" s="20">
        <v>44925.435659722221</v>
      </c>
      <c r="B127" s="2">
        <v>6.9999999999998508E-2</v>
      </c>
      <c r="C127" s="4">
        <v>1.1200000000000001</v>
      </c>
      <c r="D127" s="4">
        <f t="shared" si="6"/>
        <v>7.8399999999998332E-2</v>
      </c>
      <c r="E127" s="4">
        <f t="shared" si="7"/>
        <v>193.44719999999998</v>
      </c>
      <c r="F127" s="4">
        <f t="shared" si="5"/>
        <v>1.3971999999999696</v>
      </c>
      <c r="G127" s="2">
        <v>2023</v>
      </c>
    </row>
    <row r="128" spans="1:8" x14ac:dyDescent="0.2">
      <c r="A128" s="20">
        <v>44925.43904513889</v>
      </c>
      <c r="B128" s="2">
        <v>8.0000000000000071E-2</v>
      </c>
      <c r="C128" s="4">
        <v>1.1200000000000001</v>
      </c>
      <c r="D128" s="4">
        <f t="shared" si="6"/>
        <v>8.9600000000000082E-2</v>
      </c>
      <c r="E128" s="4">
        <f t="shared" si="7"/>
        <v>193.45839999999998</v>
      </c>
      <c r="F128" s="4">
        <f t="shared" si="5"/>
        <v>1.4083999999999719</v>
      </c>
      <c r="G128" s="2">
        <v>2023</v>
      </c>
    </row>
    <row r="129" spans="1:7" x14ac:dyDescent="0.2">
      <c r="A129" s="20">
        <v>44925.540659722225</v>
      </c>
      <c r="B129" s="2">
        <v>8.9999999999999858E-2</v>
      </c>
      <c r="C129" s="4">
        <v>1.1200000000000001</v>
      </c>
      <c r="D129" s="4">
        <f t="shared" si="6"/>
        <v>0.10079999999999985</v>
      </c>
      <c r="E129" s="4">
        <f t="shared" si="7"/>
        <v>193.46959999999999</v>
      </c>
      <c r="F129" s="4">
        <f t="shared" si="5"/>
        <v>1.4195999999999742</v>
      </c>
      <c r="G129" s="2">
        <v>2023</v>
      </c>
    </row>
    <row r="130" spans="1:7" x14ac:dyDescent="0.2">
      <c r="A130" s="20">
        <v>44925.541018518517</v>
      </c>
      <c r="B130" s="2">
        <v>9.9999999999999645E-2</v>
      </c>
      <c r="C130" s="4">
        <v>1.1200000000000001</v>
      </c>
      <c r="D130" s="4">
        <f t="shared" si="6"/>
        <v>0.11199999999999961</v>
      </c>
      <c r="E130" s="4">
        <f t="shared" si="7"/>
        <v>193.48079999999999</v>
      </c>
      <c r="F130" s="4">
        <f t="shared" si="5"/>
        <v>1.4307999999999765</v>
      </c>
      <c r="G130" s="2">
        <v>2023</v>
      </c>
    </row>
    <row r="131" spans="1:7" x14ac:dyDescent="0.2">
      <c r="A131" s="20">
        <v>44926.707991898147</v>
      </c>
      <c r="B131" s="2">
        <v>0.10999999999999943</v>
      </c>
      <c r="C131" s="4">
        <v>1.1200000000000001</v>
      </c>
      <c r="D131" s="4">
        <f t="shared" si="6"/>
        <v>0.12319999999999938</v>
      </c>
      <c r="E131" s="4">
        <f t="shared" si="7"/>
        <v>193.49199999999999</v>
      </c>
      <c r="F131" s="4">
        <f t="shared" ref="F131:F194" si="8">E131-192.05</f>
        <v>1.4419999999999789</v>
      </c>
      <c r="G131" s="2">
        <v>2023</v>
      </c>
    </row>
    <row r="132" spans="1:7" x14ac:dyDescent="0.2">
      <c r="A132" s="20">
        <v>44927.540769675928</v>
      </c>
      <c r="B132" s="2">
        <v>0.11999999999999922</v>
      </c>
      <c r="C132" s="4">
        <v>1.1200000000000001</v>
      </c>
      <c r="D132" s="4">
        <f t="shared" si="6"/>
        <v>0.13439999999999913</v>
      </c>
      <c r="E132" s="4">
        <f t="shared" si="7"/>
        <v>193.50319999999999</v>
      </c>
      <c r="F132" s="4">
        <f t="shared" si="8"/>
        <v>1.4531999999999812</v>
      </c>
      <c r="G132" s="2">
        <v>2023</v>
      </c>
    </row>
    <row r="133" spans="1:7" x14ac:dyDescent="0.2">
      <c r="A133" s="20">
        <v>44927.543622685182</v>
      </c>
      <c r="B133" s="2">
        <v>0.12999999999999901</v>
      </c>
      <c r="C133" s="4">
        <v>1.1200000000000001</v>
      </c>
      <c r="D133" s="4">
        <f t="shared" si="6"/>
        <v>0.1455999999999989</v>
      </c>
      <c r="E133" s="4">
        <f t="shared" si="7"/>
        <v>193.51439999999999</v>
      </c>
      <c r="F133" s="4">
        <f t="shared" si="8"/>
        <v>1.4643999999999835</v>
      </c>
      <c r="G133" s="2">
        <v>2023</v>
      </c>
    </row>
    <row r="134" spans="1:7" x14ac:dyDescent="0.2">
      <c r="A134" s="20">
        <v>44927.547355324074</v>
      </c>
      <c r="B134" s="2">
        <v>0.13999999999999879</v>
      </c>
      <c r="C134" s="4">
        <v>1.1200000000000001</v>
      </c>
      <c r="D134" s="4">
        <f t="shared" si="6"/>
        <v>0.15679999999999866</v>
      </c>
      <c r="E134" s="4">
        <f t="shared" si="7"/>
        <v>193.5256</v>
      </c>
      <c r="F134" s="4">
        <f t="shared" si="8"/>
        <v>1.4755999999999858</v>
      </c>
      <c r="G134" s="2">
        <v>2023</v>
      </c>
    </row>
    <row r="135" spans="1:7" x14ac:dyDescent="0.2">
      <c r="A135" s="20">
        <v>44927.551336805554</v>
      </c>
      <c r="B135" s="2">
        <v>0.14999999999999858</v>
      </c>
      <c r="C135" s="4">
        <v>1.1200000000000001</v>
      </c>
      <c r="D135" s="4">
        <f t="shared" si="6"/>
        <v>0.16799999999999843</v>
      </c>
      <c r="E135" s="4">
        <f t="shared" si="7"/>
        <v>193.5368</v>
      </c>
      <c r="F135" s="4">
        <f t="shared" si="8"/>
        <v>1.4867999999999881</v>
      </c>
      <c r="G135" s="2">
        <v>2023</v>
      </c>
    </row>
    <row r="136" spans="1:7" x14ac:dyDescent="0.2">
      <c r="A136" s="20">
        <v>44927.553339120372</v>
      </c>
      <c r="B136" s="2">
        <v>0.16000000000000014</v>
      </c>
      <c r="C136" s="4">
        <v>1.1200000000000001</v>
      </c>
      <c r="D136" s="4">
        <f t="shared" si="6"/>
        <v>0.17920000000000016</v>
      </c>
      <c r="E136" s="4">
        <f t="shared" si="7"/>
        <v>193.548</v>
      </c>
      <c r="F136" s="4">
        <f t="shared" si="8"/>
        <v>1.4979999999999905</v>
      </c>
      <c r="G136" s="2">
        <v>2023</v>
      </c>
    </row>
    <row r="137" spans="1:7" x14ac:dyDescent="0.2">
      <c r="A137" s="20">
        <v>44927.557592592595</v>
      </c>
      <c r="B137" s="2">
        <v>0.16999999999999993</v>
      </c>
      <c r="C137" s="4">
        <v>1.1200000000000001</v>
      </c>
      <c r="D137" s="4">
        <f t="shared" si="6"/>
        <v>0.19039999999999993</v>
      </c>
      <c r="E137" s="4">
        <f t="shared" si="7"/>
        <v>193.5592</v>
      </c>
      <c r="F137" s="4">
        <f t="shared" si="8"/>
        <v>1.5091999999999928</v>
      </c>
      <c r="G137" s="2">
        <v>2023</v>
      </c>
    </row>
    <row r="138" spans="1:7" x14ac:dyDescent="0.2">
      <c r="A138" s="20">
        <v>44927.564554398145</v>
      </c>
      <c r="B138" s="2">
        <v>0.17999999999999972</v>
      </c>
      <c r="C138" s="4">
        <v>1.1200000000000001</v>
      </c>
      <c r="D138" s="4">
        <f t="shared" si="6"/>
        <v>0.2015999999999997</v>
      </c>
      <c r="E138" s="4">
        <f t="shared" si="7"/>
        <v>193.57040000000001</v>
      </c>
      <c r="F138" s="4">
        <f t="shared" si="8"/>
        <v>1.5203999999999951</v>
      </c>
      <c r="G138" s="2">
        <v>2023</v>
      </c>
    </row>
    <row r="139" spans="1:7" x14ac:dyDescent="0.2">
      <c r="A139" s="20">
        <v>44927.57620949074</v>
      </c>
      <c r="B139" s="2">
        <v>0.1899999999999995</v>
      </c>
      <c r="C139" s="4">
        <v>1.1200000000000001</v>
      </c>
      <c r="D139" s="4">
        <f t="shared" si="6"/>
        <v>0.21279999999999946</v>
      </c>
      <c r="E139" s="4">
        <f t="shared" si="7"/>
        <v>193.58159999999998</v>
      </c>
      <c r="F139" s="4">
        <f t="shared" si="8"/>
        <v>1.531599999999969</v>
      </c>
      <c r="G139" s="2">
        <v>2023</v>
      </c>
    </row>
    <row r="140" spans="1:7" x14ac:dyDescent="0.2">
      <c r="A140" s="20">
        <v>44927.583385416663</v>
      </c>
      <c r="B140" s="2">
        <v>0.19999999999999929</v>
      </c>
      <c r="C140" s="4">
        <v>1.1200000000000001</v>
      </c>
      <c r="D140" s="4">
        <f t="shared" si="6"/>
        <v>0.22399999999999923</v>
      </c>
      <c r="E140" s="4">
        <f t="shared" si="7"/>
        <v>193.59279999999998</v>
      </c>
      <c r="F140" s="4">
        <f t="shared" si="8"/>
        <v>1.5427999999999713</v>
      </c>
      <c r="G140" s="2">
        <v>2023</v>
      </c>
    </row>
    <row r="141" spans="1:7" x14ac:dyDescent="0.2">
      <c r="A141" s="20">
        <v>44927.589346064815</v>
      </c>
      <c r="B141" s="2">
        <v>0.20999999999999908</v>
      </c>
      <c r="C141" s="4">
        <v>1.1200000000000001</v>
      </c>
      <c r="D141" s="4">
        <f t="shared" si="6"/>
        <v>0.23519999999999899</v>
      </c>
      <c r="E141" s="4">
        <f t="shared" si="7"/>
        <v>193.60399999999998</v>
      </c>
      <c r="F141" s="4">
        <f t="shared" si="8"/>
        <v>1.5539999999999736</v>
      </c>
      <c r="G141" s="2">
        <v>2023</v>
      </c>
    </row>
    <row r="142" spans="1:7" x14ac:dyDescent="0.2">
      <c r="A142" s="20">
        <v>44927.599427083333</v>
      </c>
      <c r="B142" s="2">
        <v>0.21999999999999886</v>
      </c>
      <c r="C142" s="4">
        <v>1.1200000000000001</v>
      </c>
      <c r="D142" s="4">
        <f t="shared" si="6"/>
        <v>0.24639999999999876</v>
      </c>
      <c r="E142" s="4">
        <f t="shared" si="7"/>
        <v>193.61519999999999</v>
      </c>
      <c r="F142" s="4">
        <f t="shared" si="8"/>
        <v>1.5651999999999759</v>
      </c>
      <c r="G142" s="2">
        <v>2023</v>
      </c>
    </row>
    <row r="143" spans="1:7" x14ac:dyDescent="0.2">
      <c r="A143" s="20">
        <v>44927.618130787036</v>
      </c>
      <c r="B143" s="2">
        <v>0.22999999999999865</v>
      </c>
      <c r="C143" s="4">
        <v>1.1200000000000001</v>
      </c>
      <c r="D143" s="4">
        <f t="shared" si="6"/>
        <v>0.2575999999999985</v>
      </c>
      <c r="E143" s="4">
        <f t="shared" si="7"/>
        <v>193.62639999999999</v>
      </c>
      <c r="F143" s="4">
        <f t="shared" si="8"/>
        <v>1.5763999999999783</v>
      </c>
      <c r="G143" s="2">
        <v>2023</v>
      </c>
    </row>
    <row r="144" spans="1:7" x14ac:dyDescent="0.2">
      <c r="A144" s="20">
        <v>44927.631874999999</v>
      </c>
      <c r="B144" s="2">
        <v>0.23999999999999844</v>
      </c>
      <c r="C144" s="4">
        <v>1.1200000000000001</v>
      </c>
      <c r="D144" s="4">
        <f t="shared" si="6"/>
        <v>0.26879999999999826</v>
      </c>
      <c r="E144" s="4">
        <f t="shared" si="7"/>
        <v>193.63759999999999</v>
      </c>
      <c r="F144" s="4">
        <f t="shared" si="8"/>
        <v>1.5875999999999806</v>
      </c>
      <c r="G144" s="2">
        <v>2023</v>
      </c>
    </row>
    <row r="145" spans="1:7" x14ac:dyDescent="0.2">
      <c r="A145" s="20">
        <v>44927.649699074071</v>
      </c>
      <c r="B145" s="2">
        <v>0.25</v>
      </c>
      <c r="C145" s="4">
        <v>1.1200000000000001</v>
      </c>
      <c r="D145" s="4">
        <f t="shared" si="6"/>
        <v>0.28000000000000003</v>
      </c>
      <c r="E145" s="4">
        <f t="shared" si="7"/>
        <v>193.64879999999999</v>
      </c>
      <c r="F145" s="4">
        <f t="shared" si="8"/>
        <v>1.5987999999999829</v>
      </c>
      <c r="G145" s="2">
        <v>2023</v>
      </c>
    </row>
    <row r="146" spans="1:7" x14ac:dyDescent="0.2">
      <c r="A146" s="20">
        <v>44927.6680150463</v>
      </c>
      <c r="B146" s="2">
        <v>0.25999999999999979</v>
      </c>
      <c r="C146" s="4">
        <v>1.1200000000000001</v>
      </c>
      <c r="D146" s="4">
        <f t="shared" si="6"/>
        <v>0.29119999999999979</v>
      </c>
      <c r="E146" s="4">
        <f t="shared" si="7"/>
        <v>193.66</v>
      </c>
      <c r="F146" s="4">
        <f t="shared" si="8"/>
        <v>1.6099999999999852</v>
      </c>
      <c r="G146" s="2">
        <v>2023</v>
      </c>
    </row>
    <row r="147" spans="1:7" x14ac:dyDescent="0.2">
      <c r="A147" s="20">
        <v>44927.708153935186</v>
      </c>
      <c r="B147" s="2">
        <v>0.26999999999999957</v>
      </c>
      <c r="C147" s="4">
        <v>1.1200000000000001</v>
      </c>
      <c r="D147" s="4">
        <f t="shared" si="6"/>
        <v>0.30239999999999956</v>
      </c>
      <c r="E147" s="4">
        <f t="shared" si="7"/>
        <v>193.6712</v>
      </c>
      <c r="F147" s="4">
        <f t="shared" si="8"/>
        <v>1.6211999999999875</v>
      </c>
      <c r="G147" s="2">
        <v>2023</v>
      </c>
    </row>
    <row r="148" spans="1:7" x14ac:dyDescent="0.2">
      <c r="A148" s="20">
        <v>44927.741510416665</v>
      </c>
      <c r="B148" s="2">
        <v>0.27999999999999936</v>
      </c>
      <c r="C148" s="4">
        <v>1.1200000000000001</v>
      </c>
      <c r="D148" s="4">
        <f t="shared" si="6"/>
        <v>0.31359999999999932</v>
      </c>
      <c r="E148" s="4">
        <f t="shared" si="7"/>
        <v>193.6824</v>
      </c>
      <c r="F148" s="4">
        <f t="shared" si="8"/>
        <v>1.6323999999999899</v>
      </c>
      <c r="G148" s="2">
        <v>2023</v>
      </c>
    </row>
    <row r="149" spans="1:7" x14ac:dyDescent="0.2">
      <c r="A149" s="20">
        <v>44927.826487268518</v>
      </c>
      <c r="B149" s="2">
        <v>0.28999999999999915</v>
      </c>
      <c r="C149" s="4">
        <v>1.1200000000000001</v>
      </c>
      <c r="D149" s="4">
        <f t="shared" si="6"/>
        <v>0.32479999999999909</v>
      </c>
      <c r="E149" s="4">
        <f t="shared" si="7"/>
        <v>193.6936</v>
      </c>
      <c r="F149" s="4">
        <f t="shared" si="8"/>
        <v>1.6435999999999922</v>
      </c>
      <c r="G149" s="2">
        <v>2023</v>
      </c>
    </row>
    <row r="150" spans="1:7" x14ac:dyDescent="0.2">
      <c r="A150" s="20">
        <v>44937.416834490738</v>
      </c>
      <c r="B150" s="2">
        <v>0.29999999999999893</v>
      </c>
      <c r="C150" s="4">
        <v>1.1200000000000001</v>
      </c>
      <c r="D150" s="4">
        <f t="shared" si="6"/>
        <v>0.33599999999999886</v>
      </c>
      <c r="E150" s="4">
        <f t="shared" si="7"/>
        <v>193.70480000000001</v>
      </c>
      <c r="F150" s="4">
        <f t="shared" si="8"/>
        <v>1.6547999999999945</v>
      </c>
      <c r="G150" s="2">
        <v>2023</v>
      </c>
    </row>
    <row r="151" spans="1:7" x14ac:dyDescent="0.2">
      <c r="A151" s="20">
        <v>44937.423414351855</v>
      </c>
      <c r="B151" s="2">
        <v>0.30999999999999872</v>
      </c>
      <c r="C151" s="4">
        <v>1.1200000000000001</v>
      </c>
      <c r="D151" s="4">
        <f t="shared" si="6"/>
        <v>0.34719999999999862</v>
      </c>
      <c r="E151" s="4">
        <f t="shared" si="7"/>
        <v>193.71599999999998</v>
      </c>
      <c r="F151" s="4">
        <f t="shared" si="8"/>
        <v>1.6659999999999684</v>
      </c>
      <c r="G151" s="2">
        <v>2023</v>
      </c>
    </row>
    <row r="152" spans="1:7" x14ac:dyDescent="0.2">
      <c r="A152" s="20">
        <v>44937.4297337963</v>
      </c>
      <c r="B152" s="2">
        <v>0.31999999999999851</v>
      </c>
      <c r="C152" s="4">
        <v>1.1200000000000001</v>
      </c>
      <c r="D152" s="4">
        <f t="shared" si="6"/>
        <v>0.35839999999999839</v>
      </c>
      <c r="E152" s="4">
        <f t="shared" si="7"/>
        <v>193.72719999999998</v>
      </c>
      <c r="F152" s="4">
        <f t="shared" si="8"/>
        <v>1.6771999999999707</v>
      </c>
      <c r="G152" s="2">
        <v>2023</v>
      </c>
    </row>
    <row r="153" spans="1:7" x14ac:dyDescent="0.2">
      <c r="A153" s="20">
        <v>44937.436707175926</v>
      </c>
      <c r="B153" s="2">
        <v>0.33000000000000007</v>
      </c>
      <c r="C153" s="4">
        <v>1.1200000000000001</v>
      </c>
      <c r="D153" s="4">
        <f t="shared" si="6"/>
        <v>0.3696000000000001</v>
      </c>
      <c r="E153" s="4">
        <f t="shared" si="7"/>
        <v>193.73839999999998</v>
      </c>
      <c r="F153" s="4">
        <f t="shared" si="8"/>
        <v>1.688399999999973</v>
      </c>
      <c r="G153" s="2">
        <v>2023</v>
      </c>
    </row>
    <row r="154" spans="1:7" x14ac:dyDescent="0.2">
      <c r="A154" s="20">
        <v>44937.445856481485</v>
      </c>
      <c r="B154" s="2">
        <v>0.33999999999999986</v>
      </c>
      <c r="C154" s="4">
        <v>1.1200000000000001</v>
      </c>
      <c r="D154" s="4">
        <f t="shared" si="6"/>
        <v>0.38079999999999986</v>
      </c>
      <c r="E154" s="4">
        <f t="shared" si="7"/>
        <v>193.74959999999999</v>
      </c>
      <c r="F154" s="4">
        <f t="shared" si="8"/>
        <v>1.6995999999999754</v>
      </c>
      <c r="G154" s="2">
        <v>2023</v>
      </c>
    </row>
    <row r="155" spans="1:7" x14ac:dyDescent="0.2">
      <c r="A155" s="20">
        <v>44937.453182870369</v>
      </c>
      <c r="B155" s="2">
        <v>0.34999999999999964</v>
      </c>
      <c r="C155" s="4">
        <v>1.1200000000000001</v>
      </c>
      <c r="D155" s="4">
        <f t="shared" ref="D155:D218" si="9">B155*C155</f>
        <v>0.39199999999999963</v>
      </c>
      <c r="E155" s="4">
        <f t="shared" si="7"/>
        <v>193.76079999999999</v>
      </c>
      <c r="F155" s="4">
        <f t="shared" si="8"/>
        <v>1.7107999999999777</v>
      </c>
      <c r="G155" s="2">
        <v>2023</v>
      </c>
    </row>
    <row r="156" spans="1:7" x14ac:dyDescent="0.2">
      <c r="A156" s="20">
        <v>44937.461539351854</v>
      </c>
      <c r="B156" s="2">
        <v>0.35999999999999943</v>
      </c>
      <c r="C156" s="4">
        <v>1.1200000000000001</v>
      </c>
      <c r="D156" s="4">
        <f t="shared" si="9"/>
        <v>0.40319999999999939</v>
      </c>
      <c r="E156" s="4">
        <f t="shared" si="7"/>
        <v>193.77199999999999</v>
      </c>
      <c r="F156" s="4">
        <f t="shared" si="8"/>
        <v>1.72199999999998</v>
      </c>
      <c r="G156" s="2">
        <v>2023</v>
      </c>
    </row>
    <row r="157" spans="1:7" x14ac:dyDescent="0.2">
      <c r="A157" s="20">
        <v>44937.471886574072</v>
      </c>
      <c r="B157" s="2">
        <v>0.36999999999999922</v>
      </c>
      <c r="C157" s="4">
        <v>1.1200000000000001</v>
      </c>
      <c r="D157" s="4">
        <f t="shared" si="9"/>
        <v>0.41439999999999916</v>
      </c>
      <c r="E157" s="4">
        <f t="shared" si="7"/>
        <v>193.78319999999999</v>
      </c>
      <c r="F157" s="4">
        <f t="shared" si="8"/>
        <v>1.7331999999999823</v>
      </c>
      <c r="G157" s="2">
        <v>2023</v>
      </c>
    </row>
    <row r="158" spans="1:7" x14ac:dyDescent="0.2">
      <c r="A158" s="20">
        <v>44937.516197916666</v>
      </c>
      <c r="B158" s="2">
        <v>0.37999999999999901</v>
      </c>
      <c r="C158" s="4">
        <v>1.1200000000000001</v>
      </c>
      <c r="D158" s="4">
        <f t="shared" si="9"/>
        <v>0.42559999999999892</v>
      </c>
      <c r="E158" s="4">
        <f t="shared" si="7"/>
        <v>193.7944</v>
      </c>
      <c r="F158" s="4">
        <f t="shared" si="8"/>
        <v>1.7443999999999846</v>
      </c>
      <c r="G158" s="2">
        <v>2023</v>
      </c>
    </row>
    <row r="159" spans="1:7" x14ac:dyDescent="0.2">
      <c r="A159" s="20">
        <v>44941.074612268516</v>
      </c>
      <c r="B159" s="2">
        <v>0.38999999999999879</v>
      </c>
      <c r="C159" s="4">
        <v>1.1200000000000001</v>
      </c>
      <c r="D159" s="4">
        <f t="shared" si="9"/>
        <v>0.43679999999999869</v>
      </c>
      <c r="E159" s="4">
        <f t="shared" si="7"/>
        <v>193.8056</v>
      </c>
      <c r="F159" s="4">
        <f t="shared" si="8"/>
        <v>1.7555999999999869</v>
      </c>
      <c r="G159" s="2">
        <v>2023</v>
      </c>
    </row>
    <row r="160" spans="1:7" x14ac:dyDescent="0.2">
      <c r="A160" s="20">
        <v>44941.147916666669</v>
      </c>
      <c r="B160" s="2">
        <v>0.39999999999999858</v>
      </c>
      <c r="C160" s="4">
        <v>1.1200000000000001</v>
      </c>
      <c r="D160" s="4">
        <f t="shared" si="9"/>
        <v>0.44799999999999846</v>
      </c>
      <c r="E160" s="4">
        <f t="shared" si="7"/>
        <v>193.8168</v>
      </c>
      <c r="F160" s="4">
        <f t="shared" si="8"/>
        <v>1.7667999999999893</v>
      </c>
      <c r="G160" s="2">
        <v>2023</v>
      </c>
    </row>
    <row r="161" spans="1:7" x14ac:dyDescent="0.2">
      <c r="A161" s="20">
        <v>44941.437332175927</v>
      </c>
      <c r="B161" s="2">
        <v>0.41000000000000014</v>
      </c>
      <c r="C161" s="4">
        <v>1.1200000000000001</v>
      </c>
      <c r="D161" s="4">
        <f t="shared" si="9"/>
        <v>0.45920000000000022</v>
      </c>
      <c r="E161" s="4">
        <f t="shared" si="7"/>
        <v>193.828</v>
      </c>
      <c r="F161" s="4">
        <f t="shared" si="8"/>
        <v>1.7779999999999916</v>
      </c>
      <c r="G161" s="2">
        <v>2023</v>
      </c>
    </row>
    <row r="162" spans="1:7" x14ac:dyDescent="0.2">
      <c r="A162" s="20">
        <v>44941.455405092594</v>
      </c>
      <c r="B162" s="2">
        <v>0.41999999999999993</v>
      </c>
      <c r="C162" s="4">
        <v>1.1200000000000001</v>
      </c>
      <c r="D162" s="4">
        <f t="shared" si="9"/>
        <v>0.47039999999999998</v>
      </c>
      <c r="E162" s="4">
        <f t="shared" si="7"/>
        <v>193.83920000000001</v>
      </c>
      <c r="F162" s="4">
        <f t="shared" si="8"/>
        <v>1.7891999999999939</v>
      </c>
      <c r="G162" s="2">
        <v>2023</v>
      </c>
    </row>
    <row r="163" spans="1:7" x14ac:dyDescent="0.2">
      <c r="A163" s="20">
        <v>44941.462714120367</v>
      </c>
      <c r="B163" s="2">
        <v>0.42999999999999972</v>
      </c>
      <c r="C163" s="4">
        <v>1.1200000000000001</v>
      </c>
      <c r="D163" s="4">
        <f t="shared" si="9"/>
        <v>0.48159999999999975</v>
      </c>
      <c r="E163" s="4">
        <f t="shared" si="7"/>
        <v>193.85039999999998</v>
      </c>
      <c r="F163" s="4">
        <f t="shared" si="8"/>
        <v>1.8003999999999678</v>
      </c>
      <c r="G163" s="2">
        <v>2023</v>
      </c>
    </row>
    <row r="164" spans="1:7" x14ac:dyDescent="0.2">
      <c r="A164" s="20">
        <v>44941.491799768519</v>
      </c>
      <c r="B164" s="2">
        <v>0.4399999999999995</v>
      </c>
      <c r="C164" s="4">
        <v>1.1200000000000001</v>
      </c>
      <c r="D164" s="4">
        <f t="shared" si="9"/>
        <v>0.49279999999999952</v>
      </c>
      <c r="E164" s="4">
        <f t="shared" si="7"/>
        <v>193.86159999999998</v>
      </c>
      <c r="F164" s="4">
        <f t="shared" si="8"/>
        <v>1.8115999999999701</v>
      </c>
      <c r="G164" s="2">
        <v>2023</v>
      </c>
    </row>
    <row r="165" spans="1:7" x14ac:dyDescent="0.2">
      <c r="A165" s="20">
        <v>44942.468981481485</v>
      </c>
      <c r="B165" s="2">
        <v>0.44999999999999929</v>
      </c>
      <c r="C165" s="4">
        <v>1.1200000000000001</v>
      </c>
      <c r="D165" s="4">
        <f t="shared" si="9"/>
        <v>0.50399999999999923</v>
      </c>
      <c r="E165" s="4">
        <f t="shared" si="7"/>
        <v>193.87279999999998</v>
      </c>
      <c r="F165" s="4">
        <f t="shared" si="8"/>
        <v>1.8227999999999724</v>
      </c>
      <c r="G165" s="2">
        <v>2023</v>
      </c>
    </row>
    <row r="166" spans="1:7" x14ac:dyDescent="0.2">
      <c r="A166" s="20">
        <v>44942.477563657405</v>
      </c>
      <c r="B166" s="2">
        <v>0.45999999999999908</v>
      </c>
      <c r="C166" s="4">
        <v>1.1200000000000001</v>
      </c>
      <c r="D166" s="4">
        <f t="shared" si="9"/>
        <v>0.51519999999999899</v>
      </c>
      <c r="E166" s="4">
        <f t="shared" si="7"/>
        <v>193.88399999999999</v>
      </c>
      <c r="F166" s="4">
        <f t="shared" si="8"/>
        <v>1.8339999999999748</v>
      </c>
      <c r="G166" s="2">
        <v>2023</v>
      </c>
    </row>
    <row r="167" spans="1:7" x14ac:dyDescent="0.2">
      <c r="A167" s="20">
        <v>44942.484282407408</v>
      </c>
      <c r="B167" s="2">
        <v>0.46999999999999886</v>
      </c>
      <c r="C167" s="4">
        <v>1.1200000000000001</v>
      </c>
      <c r="D167" s="4">
        <f t="shared" si="9"/>
        <v>0.52639999999999876</v>
      </c>
      <c r="E167" s="4">
        <f t="shared" si="7"/>
        <v>193.89519999999999</v>
      </c>
      <c r="F167" s="4">
        <f t="shared" si="8"/>
        <v>1.8451999999999771</v>
      </c>
      <c r="G167" s="2">
        <v>2023</v>
      </c>
    </row>
    <row r="168" spans="1:7" x14ac:dyDescent="0.2">
      <c r="A168" s="20">
        <v>44942.492853009258</v>
      </c>
      <c r="B168" s="2">
        <v>0.47999999999999865</v>
      </c>
      <c r="C168" s="4">
        <v>1.1200000000000001</v>
      </c>
      <c r="D168" s="4">
        <f t="shared" si="9"/>
        <v>0.53759999999999852</v>
      </c>
      <c r="E168" s="4">
        <f t="shared" si="7"/>
        <v>193.90639999999999</v>
      </c>
      <c r="F168" s="4">
        <f t="shared" si="8"/>
        <v>1.8563999999999794</v>
      </c>
      <c r="G168" s="2">
        <v>2023</v>
      </c>
    </row>
    <row r="169" spans="1:7" x14ac:dyDescent="0.2">
      <c r="A169" s="20">
        <v>44942.499212962961</v>
      </c>
      <c r="B169" s="2">
        <v>0.48999999999999844</v>
      </c>
      <c r="C169" s="4">
        <v>1.1200000000000001</v>
      </c>
      <c r="D169" s="4">
        <f t="shared" si="9"/>
        <v>0.54879999999999829</v>
      </c>
      <c r="E169" s="4">
        <f t="shared" si="7"/>
        <v>193.91759999999999</v>
      </c>
      <c r="F169" s="4">
        <f t="shared" si="8"/>
        <v>1.8675999999999817</v>
      </c>
      <c r="G169" s="2">
        <v>2023</v>
      </c>
    </row>
    <row r="170" spans="1:7" x14ac:dyDescent="0.2">
      <c r="A170" s="20">
        <v>44942.508958333332</v>
      </c>
      <c r="B170" s="2">
        <v>0.5</v>
      </c>
      <c r="C170" s="4">
        <v>1.1200000000000001</v>
      </c>
      <c r="D170" s="4">
        <f t="shared" si="9"/>
        <v>0.56000000000000005</v>
      </c>
      <c r="E170" s="4">
        <f t="shared" si="7"/>
        <v>193.9288</v>
      </c>
      <c r="F170" s="4">
        <f t="shared" si="8"/>
        <v>1.878799999999984</v>
      </c>
      <c r="G170" s="2">
        <v>2023</v>
      </c>
    </row>
    <row r="171" spans="1:7" x14ac:dyDescent="0.2">
      <c r="A171" s="20">
        <v>44942.518229166664</v>
      </c>
      <c r="B171" s="2">
        <v>0.50999999999999979</v>
      </c>
      <c r="C171" s="4">
        <v>1.1200000000000001</v>
      </c>
      <c r="D171" s="4">
        <f t="shared" si="9"/>
        <v>0.57119999999999982</v>
      </c>
      <c r="E171" s="4">
        <f t="shared" si="7"/>
        <v>193.94</v>
      </c>
      <c r="F171" s="4">
        <f t="shared" si="8"/>
        <v>1.8899999999999864</v>
      </c>
      <c r="G171" s="2">
        <v>2023</v>
      </c>
    </row>
    <row r="172" spans="1:7" x14ac:dyDescent="0.2">
      <c r="A172" s="20">
        <v>44942.529982638887</v>
      </c>
      <c r="B172" s="2">
        <v>0.51999999999999957</v>
      </c>
      <c r="C172" s="4">
        <v>1.1200000000000001</v>
      </c>
      <c r="D172" s="4">
        <f t="shared" si="9"/>
        <v>0.58239999999999958</v>
      </c>
      <c r="E172" s="4">
        <f t="shared" si="7"/>
        <v>193.9512</v>
      </c>
      <c r="F172" s="4">
        <f t="shared" si="8"/>
        <v>1.9011999999999887</v>
      </c>
      <c r="G172" s="2">
        <v>2023</v>
      </c>
    </row>
    <row r="173" spans="1:7" x14ac:dyDescent="0.2">
      <c r="A173" s="20">
        <v>44942.538373842595</v>
      </c>
      <c r="B173" s="2">
        <v>0.52999999999999936</v>
      </c>
      <c r="C173" s="4">
        <v>1.1200000000000001</v>
      </c>
      <c r="D173" s="4">
        <f t="shared" si="9"/>
        <v>0.59359999999999935</v>
      </c>
      <c r="E173" s="4">
        <f t="shared" si="7"/>
        <v>193.9624</v>
      </c>
      <c r="F173" s="4">
        <f t="shared" si="8"/>
        <v>1.912399999999991</v>
      </c>
      <c r="G173" s="2">
        <v>2023</v>
      </c>
    </row>
    <row r="174" spans="1:7" x14ac:dyDescent="0.2">
      <c r="A174" s="20">
        <v>44942.554091435188</v>
      </c>
      <c r="B174" s="2">
        <v>0.53999999999999915</v>
      </c>
      <c r="C174" s="4">
        <v>1.1200000000000001</v>
      </c>
      <c r="D174" s="4">
        <f t="shared" si="9"/>
        <v>0.60479999999999912</v>
      </c>
      <c r="E174" s="4">
        <f t="shared" si="7"/>
        <v>193.9736</v>
      </c>
      <c r="F174" s="4">
        <f t="shared" si="8"/>
        <v>1.9235999999999933</v>
      </c>
      <c r="G174" s="2">
        <v>2023</v>
      </c>
    </row>
    <row r="175" spans="1:7" x14ac:dyDescent="0.2">
      <c r="A175" s="20">
        <v>44942.565428240741</v>
      </c>
      <c r="B175" s="2">
        <v>0.54999999999999893</v>
      </c>
      <c r="C175" s="4">
        <v>1.1200000000000001</v>
      </c>
      <c r="D175" s="4">
        <f t="shared" si="9"/>
        <v>0.61599999999999888</v>
      </c>
      <c r="E175" s="4">
        <f t="shared" si="7"/>
        <v>193.98479999999998</v>
      </c>
      <c r="F175" s="4">
        <f t="shared" si="8"/>
        <v>1.9347999999999672</v>
      </c>
      <c r="G175" s="2">
        <v>2023</v>
      </c>
    </row>
    <row r="176" spans="1:7" x14ac:dyDescent="0.2">
      <c r="A176" s="20">
        <v>44942.584010416664</v>
      </c>
      <c r="B176" s="2">
        <v>0.55999999999999872</v>
      </c>
      <c r="C176" s="4">
        <v>1.1200000000000001</v>
      </c>
      <c r="D176" s="4">
        <f t="shared" si="9"/>
        <v>0.62719999999999865</v>
      </c>
      <c r="E176" s="4">
        <f t="shared" si="7"/>
        <v>193.99599999999998</v>
      </c>
      <c r="F176" s="4">
        <f t="shared" si="8"/>
        <v>1.9459999999999695</v>
      </c>
      <c r="G176" s="2">
        <v>2023</v>
      </c>
    </row>
    <row r="177" spans="1:7" x14ac:dyDescent="0.2">
      <c r="A177" s="20">
        <v>44943.649942129632</v>
      </c>
      <c r="B177" s="2">
        <v>0.56999999999999851</v>
      </c>
      <c r="C177" s="4">
        <v>1.1200000000000001</v>
      </c>
      <c r="D177" s="4">
        <f t="shared" si="9"/>
        <v>0.63839999999999841</v>
      </c>
      <c r="E177" s="4">
        <f t="shared" si="7"/>
        <v>194.00719999999998</v>
      </c>
      <c r="F177" s="4">
        <f t="shared" si="8"/>
        <v>1.9571999999999719</v>
      </c>
      <c r="G177" s="2">
        <v>2023</v>
      </c>
    </row>
    <row r="178" spans="1:7" x14ac:dyDescent="0.2">
      <c r="A178" s="20">
        <v>44943.686464120372</v>
      </c>
      <c r="B178" s="2">
        <v>0.58000000000000007</v>
      </c>
      <c r="C178" s="4">
        <v>1.1200000000000001</v>
      </c>
      <c r="D178" s="4">
        <f t="shared" si="9"/>
        <v>0.64960000000000018</v>
      </c>
      <c r="E178" s="4">
        <f t="shared" si="7"/>
        <v>194.01839999999999</v>
      </c>
      <c r="F178" s="4">
        <f t="shared" si="8"/>
        <v>1.9683999999999742</v>
      </c>
      <c r="G178" s="2">
        <v>2023</v>
      </c>
    </row>
    <row r="179" spans="1:7" x14ac:dyDescent="0.2">
      <c r="A179" s="20">
        <v>44944.483709490742</v>
      </c>
      <c r="B179" s="2">
        <v>0.58999999999999986</v>
      </c>
      <c r="C179" s="4">
        <v>1.1200000000000001</v>
      </c>
      <c r="D179" s="4">
        <f t="shared" si="9"/>
        <v>0.66079999999999994</v>
      </c>
      <c r="E179" s="4">
        <f t="shared" si="7"/>
        <v>194.02959999999999</v>
      </c>
      <c r="F179" s="4">
        <f t="shared" si="8"/>
        <v>1.9795999999999765</v>
      </c>
      <c r="G179" s="2">
        <v>2023</v>
      </c>
    </row>
    <row r="180" spans="1:7" x14ac:dyDescent="0.2">
      <c r="A180" s="20">
        <v>44944.492494212966</v>
      </c>
      <c r="B180" s="2">
        <v>0.59999999999999964</v>
      </c>
      <c r="C180" s="4">
        <v>1.1200000000000001</v>
      </c>
      <c r="D180" s="4">
        <f t="shared" si="9"/>
        <v>0.67199999999999971</v>
      </c>
      <c r="E180" s="4">
        <f t="shared" si="7"/>
        <v>194.04079999999999</v>
      </c>
      <c r="F180" s="4">
        <f t="shared" si="8"/>
        <v>1.9907999999999788</v>
      </c>
      <c r="G180" s="2">
        <v>2023</v>
      </c>
    </row>
    <row r="181" spans="1:7" x14ac:dyDescent="0.2">
      <c r="A181" s="20">
        <v>44944.506261574075</v>
      </c>
      <c r="B181" s="2">
        <v>0.60999999999999943</v>
      </c>
      <c r="C181" s="4">
        <v>1.1200000000000001</v>
      </c>
      <c r="D181" s="4">
        <f t="shared" si="9"/>
        <v>0.68319999999999947</v>
      </c>
      <c r="E181" s="4">
        <f t="shared" si="7"/>
        <v>194.05199999999999</v>
      </c>
      <c r="F181" s="4">
        <f t="shared" si="8"/>
        <v>2.0019999999999811</v>
      </c>
      <c r="G181" s="2">
        <v>2023</v>
      </c>
    </row>
    <row r="182" spans="1:7" x14ac:dyDescent="0.2">
      <c r="A182" s="20">
        <v>44944.52802662037</v>
      </c>
      <c r="B182" s="2">
        <v>0.61999999999999922</v>
      </c>
      <c r="C182" s="4">
        <v>1.1200000000000001</v>
      </c>
      <c r="D182" s="4">
        <f t="shared" si="9"/>
        <v>0.69439999999999924</v>
      </c>
      <c r="E182" s="4">
        <f t="shared" si="7"/>
        <v>194.06319999999999</v>
      </c>
      <c r="F182" s="4">
        <f t="shared" si="8"/>
        <v>2.0131999999999834</v>
      </c>
      <c r="G182" s="2">
        <v>2023</v>
      </c>
    </row>
    <row r="183" spans="1:7" x14ac:dyDescent="0.2">
      <c r="A183" s="20">
        <v>44944.547789351855</v>
      </c>
      <c r="B183" s="2">
        <v>0.62999999999999901</v>
      </c>
      <c r="C183" s="4">
        <v>1.1200000000000001</v>
      </c>
      <c r="D183" s="4">
        <f t="shared" si="9"/>
        <v>0.70559999999999901</v>
      </c>
      <c r="E183" s="4">
        <f t="shared" si="7"/>
        <v>194.0744</v>
      </c>
      <c r="F183" s="4">
        <f t="shared" si="8"/>
        <v>2.0243999999999858</v>
      </c>
      <c r="G183" s="2">
        <v>2023</v>
      </c>
    </row>
    <row r="184" spans="1:7" x14ac:dyDescent="0.2">
      <c r="A184" s="20">
        <v>44944.577447916665</v>
      </c>
      <c r="B184" s="2">
        <v>0.63999999999999879</v>
      </c>
      <c r="C184" s="4">
        <v>1.1200000000000001</v>
      </c>
      <c r="D184" s="4">
        <f t="shared" si="9"/>
        <v>0.71679999999999866</v>
      </c>
      <c r="E184" s="4">
        <f t="shared" si="7"/>
        <v>194.0856</v>
      </c>
      <c r="F184" s="4">
        <f t="shared" si="8"/>
        <v>2.0355999999999881</v>
      </c>
      <c r="G184" s="2">
        <v>2023</v>
      </c>
    </row>
    <row r="185" spans="1:7" x14ac:dyDescent="0.2">
      <c r="A185" s="20">
        <v>44944.634513888886</v>
      </c>
      <c r="B185" s="2">
        <v>0.64999999999999858</v>
      </c>
      <c r="C185" s="4">
        <v>1.1200000000000001</v>
      </c>
      <c r="D185" s="4">
        <f t="shared" si="9"/>
        <v>0.72799999999999843</v>
      </c>
      <c r="E185" s="4">
        <f t="shared" si="7"/>
        <v>194.0968</v>
      </c>
      <c r="F185" s="4">
        <f t="shared" si="8"/>
        <v>2.0467999999999904</v>
      </c>
      <c r="G185" s="2">
        <v>2023</v>
      </c>
    </row>
    <row r="186" spans="1:7" x14ac:dyDescent="0.2">
      <c r="A186" s="20">
        <v>44945.633026620373</v>
      </c>
      <c r="B186" s="2">
        <v>0.66000000000000014</v>
      </c>
      <c r="C186" s="4">
        <v>1.1200000000000001</v>
      </c>
      <c r="D186" s="4">
        <f t="shared" si="9"/>
        <v>0.73920000000000019</v>
      </c>
      <c r="E186" s="4">
        <f t="shared" ref="E186:E249" si="10">D186+$E$119</f>
        <v>194.108</v>
      </c>
      <c r="F186" s="4">
        <f t="shared" si="8"/>
        <v>2.0579999999999927</v>
      </c>
      <c r="G186" s="2">
        <v>2023</v>
      </c>
    </row>
    <row r="187" spans="1:7" x14ac:dyDescent="0.2">
      <c r="A187" s="20">
        <v>44947.466840277775</v>
      </c>
      <c r="B187" s="2">
        <v>0.66999999999999993</v>
      </c>
      <c r="C187" s="4">
        <v>1.1200000000000001</v>
      </c>
      <c r="D187" s="4">
        <f t="shared" si="9"/>
        <v>0.75039999999999996</v>
      </c>
      <c r="E187" s="4">
        <f t="shared" si="10"/>
        <v>194.11920000000001</v>
      </c>
      <c r="F187" s="4">
        <f t="shared" si="8"/>
        <v>2.069199999999995</v>
      </c>
      <c r="G187" s="2">
        <v>2023</v>
      </c>
    </row>
    <row r="188" spans="1:7" x14ac:dyDescent="0.2">
      <c r="A188" s="20">
        <v>44947.47570023148</v>
      </c>
      <c r="B188" s="2">
        <v>0.67999999999999972</v>
      </c>
      <c r="C188" s="4">
        <v>1.1200000000000001</v>
      </c>
      <c r="D188" s="4">
        <f t="shared" si="9"/>
        <v>0.76159999999999972</v>
      </c>
      <c r="E188" s="4">
        <f t="shared" si="10"/>
        <v>194.13039999999998</v>
      </c>
      <c r="F188" s="4">
        <f t="shared" si="8"/>
        <v>2.0803999999999689</v>
      </c>
      <c r="G188" s="2">
        <v>2023</v>
      </c>
    </row>
    <row r="189" spans="1:7" x14ac:dyDescent="0.2">
      <c r="A189" s="20">
        <v>44947.487233796295</v>
      </c>
      <c r="B189" s="2">
        <v>0.6899999999999995</v>
      </c>
      <c r="C189" s="4">
        <v>1.1200000000000001</v>
      </c>
      <c r="D189" s="4">
        <f t="shared" si="9"/>
        <v>0.77279999999999949</v>
      </c>
      <c r="E189" s="4">
        <f t="shared" si="10"/>
        <v>194.14159999999998</v>
      </c>
      <c r="F189" s="4">
        <f t="shared" si="8"/>
        <v>2.0915999999999713</v>
      </c>
      <c r="G189" s="2">
        <v>2023</v>
      </c>
    </row>
    <row r="190" spans="1:7" x14ac:dyDescent="0.2">
      <c r="A190" s="20">
        <v>44947.500167824073</v>
      </c>
      <c r="B190" s="2">
        <v>0.69999999999999929</v>
      </c>
      <c r="C190" s="4">
        <v>1.1200000000000001</v>
      </c>
      <c r="D190" s="4">
        <f t="shared" si="9"/>
        <v>0.78399999999999925</v>
      </c>
      <c r="E190" s="4">
        <f t="shared" si="10"/>
        <v>194.15279999999998</v>
      </c>
      <c r="F190" s="4">
        <f t="shared" si="8"/>
        <v>2.1027999999999736</v>
      </c>
      <c r="G190" s="2">
        <v>2023</v>
      </c>
    </row>
    <row r="191" spans="1:7" x14ac:dyDescent="0.2">
      <c r="A191" s="20">
        <v>44947.51221064815</v>
      </c>
      <c r="B191" s="2">
        <v>0.70999999999999908</v>
      </c>
      <c r="C191" s="4">
        <v>1.1200000000000001</v>
      </c>
      <c r="D191" s="4">
        <f t="shared" si="9"/>
        <v>0.79519999999999902</v>
      </c>
      <c r="E191" s="4">
        <f t="shared" si="10"/>
        <v>194.16399999999999</v>
      </c>
      <c r="F191" s="4">
        <f t="shared" si="8"/>
        <v>2.1139999999999759</v>
      </c>
      <c r="G191" s="2">
        <v>2023</v>
      </c>
    </row>
    <row r="192" spans="1:7" x14ac:dyDescent="0.2">
      <c r="A192" s="20">
        <v>44947.525642361114</v>
      </c>
      <c r="B192" s="2">
        <v>0.71999999999999886</v>
      </c>
      <c r="C192" s="4">
        <v>1.1200000000000001</v>
      </c>
      <c r="D192" s="4">
        <f t="shared" si="9"/>
        <v>0.80639999999999878</v>
      </c>
      <c r="E192" s="4">
        <f t="shared" si="10"/>
        <v>194.17519999999999</v>
      </c>
      <c r="F192" s="4">
        <f t="shared" si="8"/>
        <v>2.1251999999999782</v>
      </c>
      <c r="G192" s="2">
        <v>2023</v>
      </c>
    </row>
    <row r="193" spans="1:7" x14ac:dyDescent="0.2">
      <c r="A193" s="20">
        <v>44947.53392361111</v>
      </c>
      <c r="B193" s="2">
        <v>0.72999999999999865</v>
      </c>
      <c r="C193" s="4">
        <v>1.1200000000000001</v>
      </c>
      <c r="D193" s="4">
        <f t="shared" si="9"/>
        <v>0.81759999999999855</v>
      </c>
      <c r="E193" s="4">
        <f t="shared" si="10"/>
        <v>194.18639999999999</v>
      </c>
      <c r="F193" s="4">
        <f t="shared" si="8"/>
        <v>2.1363999999999805</v>
      </c>
      <c r="G193" s="2">
        <v>2023</v>
      </c>
    </row>
    <row r="194" spans="1:7" x14ac:dyDescent="0.2">
      <c r="A194" s="20">
        <v>44947.544241898147</v>
      </c>
      <c r="B194" s="2">
        <v>0.73999999999999844</v>
      </c>
      <c r="C194" s="4">
        <v>1.1200000000000001</v>
      </c>
      <c r="D194" s="4">
        <f t="shared" si="9"/>
        <v>0.82879999999999832</v>
      </c>
      <c r="E194" s="4">
        <f t="shared" si="10"/>
        <v>194.19759999999999</v>
      </c>
      <c r="F194" s="4">
        <f t="shared" si="8"/>
        <v>2.1475999999999829</v>
      </c>
      <c r="G194" s="2">
        <v>2023</v>
      </c>
    </row>
    <row r="195" spans="1:7" x14ac:dyDescent="0.2">
      <c r="A195" s="20">
        <v>44947.552719907406</v>
      </c>
      <c r="B195" s="2">
        <v>0.75</v>
      </c>
      <c r="C195" s="4">
        <v>1.1200000000000001</v>
      </c>
      <c r="D195" s="4">
        <f t="shared" si="9"/>
        <v>0.84000000000000008</v>
      </c>
      <c r="E195" s="4">
        <f t="shared" si="10"/>
        <v>194.2088</v>
      </c>
      <c r="F195" s="4">
        <f t="shared" ref="F195:F258" si="11">E195-192.05</f>
        <v>2.1587999999999852</v>
      </c>
      <c r="G195" s="2">
        <v>2023</v>
      </c>
    </row>
    <row r="196" spans="1:7" x14ac:dyDescent="0.2">
      <c r="A196" s="20">
        <v>44947.560694444444</v>
      </c>
      <c r="B196" s="2">
        <v>0.75999999999999979</v>
      </c>
      <c r="C196" s="4">
        <v>1.1200000000000001</v>
      </c>
      <c r="D196" s="4">
        <f t="shared" si="9"/>
        <v>0.85119999999999985</v>
      </c>
      <c r="E196" s="4">
        <f t="shared" si="10"/>
        <v>194.22</v>
      </c>
      <c r="F196" s="4">
        <f t="shared" si="11"/>
        <v>2.1699999999999875</v>
      </c>
      <c r="G196" s="2">
        <v>2023</v>
      </c>
    </row>
    <row r="197" spans="1:7" x14ac:dyDescent="0.2">
      <c r="A197" s="20">
        <v>44947.567471064816</v>
      </c>
      <c r="B197" s="2">
        <v>0.76999999999999957</v>
      </c>
      <c r="C197" s="4">
        <v>1.1200000000000001</v>
      </c>
      <c r="D197" s="4">
        <f t="shared" si="9"/>
        <v>0.86239999999999961</v>
      </c>
      <c r="E197" s="4">
        <f t="shared" si="10"/>
        <v>194.2312</v>
      </c>
      <c r="F197" s="4">
        <f t="shared" si="11"/>
        <v>2.1811999999999898</v>
      </c>
      <c r="G197" s="2">
        <v>2023</v>
      </c>
    </row>
    <row r="198" spans="1:7" x14ac:dyDescent="0.2">
      <c r="A198" s="20">
        <v>44947.57739583333</v>
      </c>
      <c r="B198" s="2">
        <v>0.77999999999999936</v>
      </c>
      <c r="C198" s="4">
        <v>1.1200000000000001</v>
      </c>
      <c r="D198" s="4">
        <f t="shared" si="9"/>
        <v>0.87359999999999938</v>
      </c>
      <c r="E198" s="4">
        <f t="shared" si="10"/>
        <v>194.2424</v>
      </c>
      <c r="F198" s="4">
        <f t="shared" si="11"/>
        <v>2.1923999999999921</v>
      </c>
      <c r="G198" s="2">
        <v>2023</v>
      </c>
    </row>
    <row r="199" spans="1:7" x14ac:dyDescent="0.2">
      <c r="A199" s="20">
        <v>44947.593466435188</v>
      </c>
      <c r="B199" s="2">
        <v>0.78999999999999915</v>
      </c>
      <c r="C199" s="4">
        <v>1.1200000000000001</v>
      </c>
      <c r="D199" s="4">
        <f t="shared" si="9"/>
        <v>0.88479999999999914</v>
      </c>
      <c r="E199" s="4">
        <f t="shared" si="10"/>
        <v>194.25360000000001</v>
      </c>
      <c r="F199" s="4">
        <f t="shared" si="11"/>
        <v>2.2035999999999945</v>
      </c>
      <c r="G199" s="2">
        <v>2023</v>
      </c>
    </row>
    <row r="200" spans="1:7" x14ac:dyDescent="0.2">
      <c r="A200" s="20">
        <v>44947.625098379627</v>
      </c>
      <c r="B200" s="2">
        <v>0.79999999999999893</v>
      </c>
      <c r="C200" s="4">
        <v>1.1200000000000001</v>
      </c>
      <c r="D200" s="4">
        <f t="shared" si="9"/>
        <v>0.89599999999999891</v>
      </c>
      <c r="E200" s="4">
        <f t="shared" si="10"/>
        <v>194.26479999999998</v>
      </c>
      <c r="F200" s="4">
        <f t="shared" si="11"/>
        <v>2.2147999999999683</v>
      </c>
      <c r="G200" s="2">
        <v>2023</v>
      </c>
    </row>
    <row r="201" spans="1:7" x14ac:dyDescent="0.2">
      <c r="A201" s="20">
        <v>44947.654473379633</v>
      </c>
      <c r="B201" s="2">
        <v>0.80999999999999872</v>
      </c>
      <c r="C201" s="4">
        <v>1.1200000000000001</v>
      </c>
      <c r="D201" s="4">
        <f t="shared" si="9"/>
        <v>0.90719999999999867</v>
      </c>
      <c r="E201" s="4">
        <f t="shared" si="10"/>
        <v>194.27599999999998</v>
      </c>
      <c r="F201" s="4">
        <f t="shared" si="11"/>
        <v>2.2259999999999707</v>
      </c>
      <c r="G201" s="2">
        <v>2023</v>
      </c>
    </row>
    <row r="202" spans="1:7" x14ac:dyDescent="0.2">
      <c r="A202" s="20">
        <v>44948.600341435187</v>
      </c>
      <c r="B202" s="2">
        <v>0.81999999999999851</v>
      </c>
      <c r="C202" s="4">
        <v>1.1200000000000001</v>
      </c>
      <c r="D202" s="4">
        <f t="shared" si="9"/>
        <v>0.91839999999999844</v>
      </c>
      <c r="E202" s="4">
        <f t="shared" si="10"/>
        <v>194.28719999999998</v>
      </c>
      <c r="F202" s="4">
        <f t="shared" si="11"/>
        <v>2.237199999999973</v>
      </c>
      <c r="G202" s="2">
        <v>2023</v>
      </c>
    </row>
    <row r="203" spans="1:7" x14ac:dyDescent="0.2">
      <c r="A203" s="20">
        <v>44957.482708333337</v>
      </c>
      <c r="B203" s="2">
        <v>0.83000000000000007</v>
      </c>
      <c r="C203" s="4">
        <v>1.1200000000000001</v>
      </c>
      <c r="D203" s="4">
        <f t="shared" si="9"/>
        <v>0.9296000000000002</v>
      </c>
      <c r="E203" s="4">
        <f t="shared" si="10"/>
        <v>194.29839999999999</v>
      </c>
      <c r="F203" s="4">
        <f t="shared" si="11"/>
        <v>2.2483999999999753</v>
      </c>
      <c r="G203" s="2">
        <v>2023</v>
      </c>
    </row>
    <row r="204" spans="1:7" x14ac:dyDescent="0.2">
      <c r="A204" s="20">
        <v>44957.493298611109</v>
      </c>
      <c r="B204" s="2">
        <v>0.83999999999999986</v>
      </c>
      <c r="C204" s="4">
        <v>1.1200000000000001</v>
      </c>
      <c r="D204" s="4">
        <f t="shared" si="9"/>
        <v>0.94079999999999997</v>
      </c>
      <c r="E204" s="4">
        <f t="shared" si="10"/>
        <v>194.30959999999999</v>
      </c>
      <c r="F204" s="4">
        <f t="shared" si="11"/>
        <v>2.2595999999999776</v>
      </c>
      <c r="G204" s="2">
        <v>2023</v>
      </c>
    </row>
    <row r="205" spans="1:7" x14ac:dyDescent="0.2">
      <c r="A205" s="20">
        <v>44957.505868055552</v>
      </c>
      <c r="B205" s="2">
        <v>0.84999999999999964</v>
      </c>
      <c r="C205" s="4">
        <v>1.1200000000000001</v>
      </c>
      <c r="D205" s="4">
        <f t="shared" si="9"/>
        <v>0.95199999999999974</v>
      </c>
      <c r="E205" s="4">
        <f t="shared" si="10"/>
        <v>194.32079999999999</v>
      </c>
      <c r="F205" s="4">
        <f t="shared" si="11"/>
        <v>2.2707999999999799</v>
      </c>
      <c r="G205" s="2">
        <v>2023</v>
      </c>
    </row>
    <row r="206" spans="1:7" x14ac:dyDescent="0.2">
      <c r="A206" s="20">
        <v>44957.531012731481</v>
      </c>
      <c r="B206" s="2">
        <v>0.85999999999999943</v>
      </c>
      <c r="C206" s="4">
        <v>1.1200000000000001</v>
      </c>
      <c r="D206" s="4">
        <f t="shared" si="9"/>
        <v>0.9631999999999995</v>
      </c>
      <c r="E206" s="4">
        <f t="shared" si="10"/>
        <v>194.33199999999999</v>
      </c>
      <c r="F206" s="4">
        <f t="shared" si="11"/>
        <v>2.2819999999999823</v>
      </c>
      <c r="G206" s="2">
        <v>2023</v>
      </c>
    </row>
    <row r="207" spans="1:7" x14ac:dyDescent="0.2">
      <c r="A207" s="20">
        <v>44957.605723379631</v>
      </c>
      <c r="B207" s="2">
        <v>0.86999999999999922</v>
      </c>
      <c r="C207" s="4">
        <v>1.1200000000000001</v>
      </c>
      <c r="D207" s="4">
        <f t="shared" si="9"/>
        <v>0.97439999999999927</v>
      </c>
      <c r="E207" s="4">
        <f t="shared" si="10"/>
        <v>194.3432</v>
      </c>
      <c r="F207" s="4">
        <f t="shared" si="11"/>
        <v>2.2931999999999846</v>
      </c>
      <c r="G207" s="2">
        <v>2023</v>
      </c>
    </row>
    <row r="208" spans="1:7" x14ac:dyDescent="0.2">
      <c r="A208" s="20">
        <v>44957.611209490744</v>
      </c>
      <c r="B208" s="2">
        <v>0.87999999999999901</v>
      </c>
      <c r="C208" s="4">
        <v>1.1200000000000001</v>
      </c>
      <c r="D208" s="4">
        <f t="shared" si="9"/>
        <v>0.98559999999999903</v>
      </c>
      <c r="E208" s="4">
        <f t="shared" si="10"/>
        <v>194.3544</v>
      </c>
      <c r="F208" s="4">
        <f t="shared" si="11"/>
        <v>2.3043999999999869</v>
      </c>
      <c r="G208" s="2">
        <v>2023</v>
      </c>
    </row>
    <row r="209" spans="1:7" x14ac:dyDescent="0.2">
      <c r="A209" s="20">
        <v>44957.620428240742</v>
      </c>
      <c r="B209" s="2">
        <v>0.88999999999999879</v>
      </c>
      <c r="C209" s="4">
        <v>1.1200000000000001</v>
      </c>
      <c r="D209" s="4">
        <f t="shared" si="9"/>
        <v>0.99679999999999869</v>
      </c>
      <c r="E209" s="4">
        <f t="shared" si="10"/>
        <v>194.3656</v>
      </c>
      <c r="F209" s="4">
        <f t="shared" si="11"/>
        <v>2.3155999999999892</v>
      </c>
      <c r="G209" s="2">
        <v>2023</v>
      </c>
    </row>
    <row r="210" spans="1:7" x14ac:dyDescent="0.2">
      <c r="A210" s="20">
        <v>44957.640156250003</v>
      </c>
      <c r="B210" s="2">
        <v>0.89999999999999858</v>
      </c>
      <c r="C210" s="4">
        <v>1.1200000000000001</v>
      </c>
      <c r="D210" s="4">
        <f t="shared" si="9"/>
        <v>1.0079999999999985</v>
      </c>
      <c r="E210" s="4">
        <f t="shared" si="10"/>
        <v>194.3768</v>
      </c>
      <c r="F210" s="4">
        <f t="shared" si="11"/>
        <v>2.3267999999999915</v>
      </c>
      <c r="G210" s="2">
        <v>2023</v>
      </c>
    </row>
    <row r="211" spans="1:7" x14ac:dyDescent="0.2">
      <c r="A211" s="20">
        <v>44957.664670138889</v>
      </c>
      <c r="B211" s="2">
        <v>0.91000000000000014</v>
      </c>
      <c r="C211" s="4">
        <v>1.1200000000000001</v>
      </c>
      <c r="D211" s="4">
        <f t="shared" si="9"/>
        <v>1.0192000000000003</v>
      </c>
      <c r="E211" s="4">
        <f t="shared" si="10"/>
        <v>194.38800000000001</v>
      </c>
      <c r="F211" s="4">
        <f t="shared" si="11"/>
        <v>2.3379999999999939</v>
      </c>
      <c r="G211" s="2">
        <v>2023</v>
      </c>
    </row>
    <row r="212" spans="1:7" x14ac:dyDescent="0.2">
      <c r="A212" s="20">
        <v>44958.494403935183</v>
      </c>
      <c r="B212" s="2">
        <v>0.91999999999999993</v>
      </c>
      <c r="C212" s="4">
        <v>1.1200000000000001</v>
      </c>
      <c r="D212" s="4">
        <f t="shared" si="9"/>
        <v>1.0304</v>
      </c>
      <c r="E212" s="4">
        <f t="shared" si="10"/>
        <v>194.39919999999998</v>
      </c>
      <c r="F212" s="4">
        <f t="shared" si="11"/>
        <v>2.3491999999999678</v>
      </c>
      <c r="G212" s="2">
        <v>2023</v>
      </c>
    </row>
    <row r="213" spans="1:7" x14ac:dyDescent="0.2">
      <c r="A213" s="20">
        <v>44979.136903935185</v>
      </c>
      <c r="B213" s="2">
        <v>0.92999999999999972</v>
      </c>
      <c r="C213" s="4">
        <v>1.1200000000000001</v>
      </c>
      <c r="D213" s="4">
        <f t="shared" si="9"/>
        <v>1.0415999999999999</v>
      </c>
      <c r="E213" s="4">
        <f t="shared" si="10"/>
        <v>194.41039999999998</v>
      </c>
      <c r="F213" s="4">
        <f t="shared" si="11"/>
        <v>2.3603999999999701</v>
      </c>
      <c r="G213" s="2">
        <v>2023</v>
      </c>
    </row>
    <row r="214" spans="1:7" x14ac:dyDescent="0.2">
      <c r="A214" s="20">
        <v>44981.400908564814</v>
      </c>
      <c r="B214" s="2">
        <v>0.9399999999999995</v>
      </c>
      <c r="C214" s="4">
        <v>1.1200000000000001</v>
      </c>
      <c r="D214" s="4">
        <f t="shared" si="9"/>
        <v>1.0527999999999995</v>
      </c>
      <c r="E214" s="4">
        <f t="shared" si="10"/>
        <v>194.42159999999998</v>
      </c>
      <c r="F214" s="4">
        <f t="shared" si="11"/>
        <v>2.3715999999999724</v>
      </c>
      <c r="G214" s="2">
        <v>2023</v>
      </c>
    </row>
    <row r="215" spans="1:7" x14ac:dyDescent="0.2">
      <c r="A215" s="20">
        <v>44981.407256944447</v>
      </c>
      <c r="B215" s="2">
        <v>0.94999999999999929</v>
      </c>
      <c r="C215" s="4">
        <v>1.1200000000000001</v>
      </c>
      <c r="D215" s="4">
        <f t="shared" si="9"/>
        <v>1.0639999999999994</v>
      </c>
      <c r="E215" s="4">
        <f t="shared" si="10"/>
        <v>194.43279999999999</v>
      </c>
      <c r="F215" s="4">
        <f t="shared" si="11"/>
        <v>2.3827999999999747</v>
      </c>
      <c r="G215" s="2">
        <v>2023</v>
      </c>
    </row>
    <row r="216" spans="1:7" x14ac:dyDescent="0.2">
      <c r="A216" s="20">
        <v>44981.418240740742</v>
      </c>
      <c r="B216" s="2">
        <v>0.95999999999999908</v>
      </c>
      <c r="C216" s="4">
        <v>1.1200000000000001</v>
      </c>
      <c r="D216" s="4">
        <f t="shared" si="9"/>
        <v>1.075199999999999</v>
      </c>
      <c r="E216" s="4">
        <f t="shared" si="10"/>
        <v>194.44399999999999</v>
      </c>
      <c r="F216" s="4">
        <f t="shared" si="11"/>
        <v>2.393999999999977</v>
      </c>
      <c r="G216" s="2">
        <v>2023</v>
      </c>
    </row>
    <row r="217" spans="1:7" x14ac:dyDescent="0.2">
      <c r="A217" s="20">
        <v>44981.435827546295</v>
      </c>
      <c r="B217" s="2">
        <v>0.96999999999999886</v>
      </c>
      <c r="C217" s="4">
        <v>1.1200000000000001</v>
      </c>
      <c r="D217" s="4">
        <f t="shared" si="9"/>
        <v>1.0863999999999989</v>
      </c>
      <c r="E217" s="4">
        <f t="shared" si="10"/>
        <v>194.45519999999999</v>
      </c>
      <c r="F217" s="4">
        <f t="shared" si="11"/>
        <v>2.4051999999999794</v>
      </c>
      <c r="G217" s="2">
        <v>2023</v>
      </c>
    </row>
    <row r="218" spans="1:7" x14ac:dyDescent="0.2">
      <c r="A218" s="20">
        <v>44986.446400462963</v>
      </c>
      <c r="B218" s="2">
        <v>0.97999999999999865</v>
      </c>
      <c r="C218" s="4">
        <v>1.1200000000000001</v>
      </c>
      <c r="D218" s="4">
        <f t="shared" si="9"/>
        <v>1.0975999999999986</v>
      </c>
      <c r="E218" s="4">
        <f t="shared" si="10"/>
        <v>194.46639999999999</v>
      </c>
      <c r="F218" s="4">
        <f t="shared" si="11"/>
        <v>2.4163999999999817</v>
      </c>
      <c r="G218" s="2">
        <v>2023</v>
      </c>
    </row>
    <row r="219" spans="1:7" x14ac:dyDescent="0.2">
      <c r="A219" s="20">
        <v>44986.450706018521</v>
      </c>
      <c r="B219" s="2">
        <v>0.98999999999999844</v>
      </c>
      <c r="C219" s="4">
        <v>1.1200000000000001</v>
      </c>
      <c r="D219" s="4">
        <f t="shared" ref="D219:D282" si="12">B219*C219</f>
        <v>1.1087999999999985</v>
      </c>
      <c r="E219" s="4">
        <f t="shared" si="10"/>
        <v>194.4776</v>
      </c>
      <c r="F219" s="4">
        <f t="shared" si="11"/>
        <v>2.427599999999984</v>
      </c>
      <c r="G219" s="2">
        <v>2023</v>
      </c>
    </row>
    <row r="220" spans="1:7" x14ac:dyDescent="0.2">
      <c r="A220" s="20">
        <v>44986.462708333333</v>
      </c>
      <c r="B220" s="2">
        <v>1</v>
      </c>
      <c r="C220" s="4">
        <v>1.1200000000000001</v>
      </c>
      <c r="D220" s="4">
        <f t="shared" si="12"/>
        <v>1.1200000000000001</v>
      </c>
      <c r="E220" s="4">
        <f t="shared" si="10"/>
        <v>194.4888</v>
      </c>
      <c r="F220" s="4">
        <f t="shared" si="11"/>
        <v>2.4387999999999863</v>
      </c>
      <c r="G220" s="2">
        <v>2023</v>
      </c>
    </row>
    <row r="221" spans="1:7" x14ac:dyDescent="0.2">
      <c r="A221" s="20">
        <v>44986.492494212966</v>
      </c>
      <c r="B221" s="2">
        <v>1.0099999999999998</v>
      </c>
      <c r="C221" s="4">
        <v>1.1200000000000001</v>
      </c>
      <c r="D221" s="4">
        <f t="shared" si="12"/>
        <v>1.1311999999999998</v>
      </c>
      <c r="E221" s="4">
        <f t="shared" si="10"/>
        <v>194.5</v>
      </c>
      <c r="F221" s="4">
        <f t="shared" si="11"/>
        <v>2.4499999999999886</v>
      </c>
      <c r="G221" s="2">
        <v>2023</v>
      </c>
    </row>
    <row r="222" spans="1:7" x14ac:dyDescent="0.2">
      <c r="A222" s="20">
        <v>44987.539103009258</v>
      </c>
      <c r="B222" s="2">
        <v>1.0199999999999996</v>
      </c>
      <c r="C222" s="4">
        <v>1.1200000000000001</v>
      </c>
      <c r="D222" s="4">
        <f t="shared" si="12"/>
        <v>1.1423999999999996</v>
      </c>
      <c r="E222" s="4">
        <f t="shared" si="10"/>
        <v>194.5112</v>
      </c>
      <c r="F222" s="4">
        <f t="shared" si="11"/>
        <v>2.461199999999991</v>
      </c>
      <c r="G222" s="2">
        <v>2023</v>
      </c>
    </row>
    <row r="223" spans="1:7" x14ac:dyDescent="0.2">
      <c r="A223" s="20">
        <v>44987.540260416667</v>
      </c>
      <c r="B223" s="2">
        <v>1.0299999999999994</v>
      </c>
      <c r="C223" s="4">
        <v>1.1200000000000001</v>
      </c>
      <c r="D223" s="4">
        <f t="shared" si="12"/>
        <v>1.1535999999999993</v>
      </c>
      <c r="E223" s="4">
        <f t="shared" si="10"/>
        <v>194.5224</v>
      </c>
      <c r="F223" s="4">
        <f t="shared" si="11"/>
        <v>2.4723999999999933</v>
      </c>
      <c r="G223" s="2">
        <v>2023</v>
      </c>
    </row>
    <row r="224" spans="1:7" x14ac:dyDescent="0.2">
      <c r="A224" s="20">
        <v>44987.542233796295</v>
      </c>
      <c r="B224" s="2">
        <v>1.0399999999999991</v>
      </c>
      <c r="C224" s="4">
        <v>1.1200000000000001</v>
      </c>
      <c r="D224" s="4">
        <f t="shared" si="12"/>
        <v>1.1647999999999992</v>
      </c>
      <c r="E224" s="4">
        <f t="shared" si="10"/>
        <v>194.53359999999998</v>
      </c>
      <c r="F224" s="4">
        <f t="shared" si="11"/>
        <v>2.4835999999999672</v>
      </c>
      <c r="G224" s="2">
        <v>2023</v>
      </c>
    </row>
    <row r="225" spans="1:7" x14ac:dyDescent="0.2">
      <c r="A225" s="20">
        <v>44987.54383101852</v>
      </c>
      <c r="B225" s="2">
        <v>1.0499999999999989</v>
      </c>
      <c r="C225" s="4">
        <v>1.1200000000000001</v>
      </c>
      <c r="D225" s="4">
        <f t="shared" si="12"/>
        <v>1.1759999999999988</v>
      </c>
      <c r="E225" s="4">
        <f t="shared" si="10"/>
        <v>194.54479999999998</v>
      </c>
      <c r="F225" s="4">
        <f t="shared" si="11"/>
        <v>2.4947999999999695</v>
      </c>
      <c r="G225" s="2">
        <v>2023</v>
      </c>
    </row>
    <row r="226" spans="1:7" x14ac:dyDescent="0.2">
      <c r="A226" s="20">
        <v>44987.546024305557</v>
      </c>
      <c r="B226" s="2">
        <v>1.0599999999999987</v>
      </c>
      <c r="C226" s="4">
        <v>1.1200000000000001</v>
      </c>
      <c r="D226" s="4">
        <f t="shared" si="12"/>
        <v>1.1871999999999987</v>
      </c>
      <c r="E226" s="4">
        <f t="shared" si="10"/>
        <v>194.55599999999998</v>
      </c>
      <c r="F226" s="4">
        <f t="shared" si="11"/>
        <v>2.5059999999999718</v>
      </c>
      <c r="G226" s="2">
        <v>2023</v>
      </c>
    </row>
    <row r="227" spans="1:7" x14ac:dyDescent="0.2">
      <c r="A227" s="20">
        <v>44987.547893518517</v>
      </c>
      <c r="B227" s="2">
        <v>1.0699999999999985</v>
      </c>
      <c r="C227" s="4">
        <v>1.1200000000000001</v>
      </c>
      <c r="D227" s="4">
        <f t="shared" si="12"/>
        <v>1.1983999999999984</v>
      </c>
      <c r="E227" s="4">
        <f t="shared" si="10"/>
        <v>194.56719999999999</v>
      </c>
      <c r="F227" s="4">
        <f t="shared" si="11"/>
        <v>2.5171999999999741</v>
      </c>
      <c r="G227" s="2">
        <v>2023</v>
      </c>
    </row>
    <row r="228" spans="1:7" x14ac:dyDescent="0.2">
      <c r="A228" s="20">
        <v>44987.550486111111</v>
      </c>
      <c r="B228" s="2">
        <v>1.08</v>
      </c>
      <c r="C228" s="4">
        <v>1.1200000000000001</v>
      </c>
      <c r="D228" s="4">
        <f t="shared" si="12"/>
        <v>1.2096000000000002</v>
      </c>
      <c r="E228" s="4">
        <f t="shared" si="10"/>
        <v>194.57839999999999</v>
      </c>
      <c r="F228" s="4">
        <f t="shared" si="11"/>
        <v>2.5283999999999764</v>
      </c>
      <c r="G228" s="2">
        <v>2023</v>
      </c>
    </row>
    <row r="229" spans="1:7" x14ac:dyDescent="0.2">
      <c r="A229" s="20">
        <v>44987.55259259259</v>
      </c>
      <c r="B229" s="2">
        <v>1.0899999999999999</v>
      </c>
      <c r="C229" s="4">
        <v>1.1200000000000001</v>
      </c>
      <c r="D229" s="4">
        <f t="shared" si="12"/>
        <v>1.2207999999999999</v>
      </c>
      <c r="E229" s="4">
        <f t="shared" si="10"/>
        <v>194.58959999999999</v>
      </c>
      <c r="F229" s="4">
        <f t="shared" si="11"/>
        <v>2.5395999999999788</v>
      </c>
      <c r="G229" s="2">
        <v>2023</v>
      </c>
    </row>
    <row r="230" spans="1:7" x14ac:dyDescent="0.2">
      <c r="A230" s="20">
        <v>44987.555734953705</v>
      </c>
      <c r="B230" s="2">
        <v>1.0999999999999996</v>
      </c>
      <c r="C230" s="4">
        <v>1.1200000000000001</v>
      </c>
      <c r="D230" s="4">
        <f t="shared" si="12"/>
        <v>1.2319999999999998</v>
      </c>
      <c r="E230" s="4">
        <f t="shared" si="10"/>
        <v>194.60079999999999</v>
      </c>
      <c r="F230" s="4">
        <f t="shared" si="11"/>
        <v>2.5507999999999811</v>
      </c>
      <c r="G230" s="2">
        <v>2023</v>
      </c>
    </row>
    <row r="231" spans="1:7" x14ac:dyDescent="0.2">
      <c r="A231" s="20">
        <v>44987.558651620369</v>
      </c>
      <c r="B231" s="2">
        <v>1.1099999999999994</v>
      </c>
      <c r="C231" s="4">
        <v>1.1200000000000001</v>
      </c>
      <c r="D231" s="4">
        <f t="shared" si="12"/>
        <v>1.2431999999999994</v>
      </c>
      <c r="E231" s="4">
        <f t="shared" si="10"/>
        <v>194.61199999999999</v>
      </c>
      <c r="F231" s="4">
        <f t="shared" si="11"/>
        <v>2.5619999999999834</v>
      </c>
      <c r="G231" s="2">
        <v>2023</v>
      </c>
    </row>
    <row r="232" spans="1:7" x14ac:dyDescent="0.2">
      <c r="A232" s="20">
        <v>44987.562951388885</v>
      </c>
      <c r="B232" s="2">
        <v>1.1199999999999992</v>
      </c>
      <c r="C232" s="4">
        <v>1.1200000000000001</v>
      </c>
      <c r="D232" s="4">
        <f t="shared" si="12"/>
        <v>1.2543999999999993</v>
      </c>
      <c r="E232" s="4">
        <f t="shared" si="10"/>
        <v>194.6232</v>
      </c>
      <c r="F232" s="4">
        <f t="shared" si="11"/>
        <v>2.5731999999999857</v>
      </c>
      <c r="G232" s="2">
        <v>2023</v>
      </c>
    </row>
    <row r="233" spans="1:7" x14ac:dyDescent="0.2">
      <c r="A233" s="20">
        <v>44987.566915509262</v>
      </c>
      <c r="B233" s="2">
        <v>1.129999999999999</v>
      </c>
      <c r="C233" s="4">
        <v>1.1200000000000001</v>
      </c>
      <c r="D233" s="4">
        <f t="shared" si="12"/>
        <v>1.2655999999999989</v>
      </c>
      <c r="E233" s="4">
        <f t="shared" si="10"/>
        <v>194.6344</v>
      </c>
      <c r="F233" s="4">
        <f t="shared" si="11"/>
        <v>2.584399999999988</v>
      </c>
      <c r="G233" s="2">
        <v>2023</v>
      </c>
    </row>
    <row r="234" spans="1:7" x14ac:dyDescent="0.2">
      <c r="A234" s="20">
        <v>44987.572031249998</v>
      </c>
      <c r="B234" s="2">
        <v>1.1399999999999988</v>
      </c>
      <c r="C234" s="4">
        <v>1.1200000000000001</v>
      </c>
      <c r="D234" s="4">
        <f t="shared" si="12"/>
        <v>1.2767999999999988</v>
      </c>
      <c r="E234" s="4">
        <f t="shared" si="10"/>
        <v>194.6456</v>
      </c>
      <c r="F234" s="4">
        <f t="shared" si="11"/>
        <v>2.5955999999999904</v>
      </c>
      <c r="G234" s="2">
        <v>2023</v>
      </c>
    </row>
    <row r="235" spans="1:7" x14ac:dyDescent="0.2">
      <c r="A235" s="20">
        <v>44987.576053240744</v>
      </c>
      <c r="B235" s="2">
        <v>1.1499999999999986</v>
      </c>
      <c r="C235" s="4">
        <v>1.1200000000000001</v>
      </c>
      <c r="D235" s="4">
        <f t="shared" si="12"/>
        <v>1.2879999999999985</v>
      </c>
      <c r="E235" s="4">
        <f t="shared" si="10"/>
        <v>194.6568</v>
      </c>
      <c r="F235" s="4">
        <f t="shared" si="11"/>
        <v>2.6067999999999927</v>
      </c>
      <c r="G235" s="2">
        <v>2023</v>
      </c>
    </row>
    <row r="236" spans="1:7" x14ac:dyDescent="0.2">
      <c r="A236" s="20">
        <v>44987.581163194445</v>
      </c>
      <c r="B236" s="2">
        <v>1.1600000000000001</v>
      </c>
      <c r="C236" s="4">
        <v>1.1200000000000001</v>
      </c>
      <c r="D236" s="4">
        <f t="shared" si="12"/>
        <v>1.2992000000000004</v>
      </c>
      <c r="E236" s="4">
        <f t="shared" si="10"/>
        <v>194.66800000000001</v>
      </c>
      <c r="F236" s="4">
        <f t="shared" si="11"/>
        <v>2.617999999999995</v>
      </c>
      <c r="G236" s="2">
        <v>2023</v>
      </c>
    </row>
    <row r="237" spans="1:7" x14ac:dyDescent="0.2">
      <c r="A237" s="20">
        <v>44987.584780092591</v>
      </c>
      <c r="B237" s="2">
        <v>1.17</v>
      </c>
      <c r="C237" s="4">
        <v>1.1200000000000001</v>
      </c>
      <c r="D237" s="4">
        <f t="shared" si="12"/>
        <v>1.3104</v>
      </c>
      <c r="E237" s="4">
        <f t="shared" si="10"/>
        <v>194.67919999999998</v>
      </c>
      <c r="F237" s="4">
        <f t="shared" si="11"/>
        <v>2.6291999999999689</v>
      </c>
      <c r="G237" s="2">
        <v>2023</v>
      </c>
    </row>
    <row r="238" spans="1:7" x14ac:dyDescent="0.2">
      <c r="A238" s="20">
        <v>44987.589218749999</v>
      </c>
      <c r="B238" s="2">
        <v>1.1799999999999997</v>
      </c>
      <c r="C238" s="4">
        <v>1.1200000000000001</v>
      </c>
      <c r="D238" s="4">
        <f t="shared" si="12"/>
        <v>1.3215999999999999</v>
      </c>
      <c r="E238" s="4">
        <f t="shared" si="10"/>
        <v>194.69039999999998</v>
      </c>
      <c r="F238" s="4">
        <f t="shared" si="11"/>
        <v>2.6403999999999712</v>
      </c>
      <c r="G238" s="2">
        <v>2023</v>
      </c>
    </row>
    <row r="239" spans="1:7" x14ac:dyDescent="0.2">
      <c r="A239" s="20">
        <v>44987.592812499999</v>
      </c>
      <c r="B239" s="2">
        <v>1.1899999999999995</v>
      </c>
      <c r="C239" s="4">
        <v>1.1200000000000001</v>
      </c>
      <c r="D239" s="4">
        <f t="shared" si="12"/>
        <v>1.3327999999999995</v>
      </c>
      <c r="E239" s="4">
        <f t="shared" si="10"/>
        <v>194.70159999999998</v>
      </c>
      <c r="F239" s="4">
        <f t="shared" si="11"/>
        <v>2.6515999999999735</v>
      </c>
      <c r="G239" s="2">
        <v>2023</v>
      </c>
    </row>
    <row r="240" spans="1:7" x14ac:dyDescent="0.2">
      <c r="A240" s="20">
        <v>44987.5973900463</v>
      </c>
      <c r="B240" s="2">
        <v>1.1999999999999993</v>
      </c>
      <c r="C240" s="4">
        <v>1.1200000000000001</v>
      </c>
      <c r="D240" s="4">
        <f t="shared" si="12"/>
        <v>1.3439999999999994</v>
      </c>
      <c r="E240" s="4">
        <f t="shared" si="10"/>
        <v>194.71279999999999</v>
      </c>
      <c r="F240" s="4">
        <f t="shared" si="11"/>
        <v>2.6627999999999759</v>
      </c>
      <c r="G240" s="2">
        <v>2023</v>
      </c>
    </row>
    <row r="241" spans="1:7" x14ac:dyDescent="0.2">
      <c r="A241" s="20">
        <v>44987.601412037038</v>
      </c>
      <c r="B241" s="2">
        <v>1.2099999999999991</v>
      </c>
      <c r="C241" s="4">
        <v>1.1200000000000001</v>
      </c>
      <c r="D241" s="4">
        <f t="shared" si="12"/>
        <v>1.3551999999999991</v>
      </c>
      <c r="E241" s="4">
        <f t="shared" si="10"/>
        <v>194.72399999999999</v>
      </c>
      <c r="F241" s="4">
        <f t="shared" si="11"/>
        <v>2.6739999999999782</v>
      </c>
      <c r="G241" s="2">
        <v>2023</v>
      </c>
    </row>
    <row r="242" spans="1:7" x14ac:dyDescent="0.2">
      <c r="A242" s="20">
        <v>44987.606226851851</v>
      </c>
      <c r="B242" s="2">
        <v>1.2199999999999989</v>
      </c>
      <c r="C242" s="4">
        <v>1.1200000000000001</v>
      </c>
      <c r="D242" s="4">
        <f t="shared" si="12"/>
        <v>1.3663999999999989</v>
      </c>
      <c r="E242" s="4">
        <f t="shared" si="10"/>
        <v>194.73519999999999</v>
      </c>
      <c r="F242" s="4">
        <f t="shared" si="11"/>
        <v>2.6851999999999805</v>
      </c>
      <c r="G242" s="2">
        <v>2023</v>
      </c>
    </row>
    <row r="243" spans="1:7" x14ac:dyDescent="0.2">
      <c r="A243" s="20">
        <v>44987.610358796293</v>
      </c>
      <c r="B243" s="2">
        <v>1.2299999999999986</v>
      </c>
      <c r="C243" s="4">
        <v>1.1200000000000001</v>
      </c>
      <c r="D243" s="4">
        <f t="shared" si="12"/>
        <v>1.3775999999999986</v>
      </c>
      <c r="E243" s="4">
        <f t="shared" si="10"/>
        <v>194.74639999999999</v>
      </c>
      <c r="F243" s="4">
        <f t="shared" si="11"/>
        <v>2.6963999999999828</v>
      </c>
      <c r="G243" s="2">
        <v>2023</v>
      </c>
    </row>
    <row r="244" spans="1:7" x14ac:dyDescent="0.2">
      <c r="A244" s="20">
        <v>44987.616140046295</v>
      </c>
      <c r="B244" s="2">
        <v>1.2399999999999984</v>
      </c>
      <c r="C244" s="4">
        <v>1.1200000000000001</v>
      </c>
      <c r="D244" s="4">
        <f t="shared" si="12"/>
        <v>1.3887999999999985</v>
      </c>
      <c r="E244" s="4">
        <f t="shared" si="10"/>
        <v>194.7576</v>
      </c>
      <c r="F244" s="4">
        <f t="shared" si="11"/>
        <v>2.7075999999999851</v>
      </c>
      <c r="G244" s="2">
        <v>2023</v>
      </c>
    </row>
    <row r="245" spans="1:7" x14ac:dyDescent="0.2">
      <c r="A245" s="20">
        <v>44987.622204861109</v>
      </c>
      <c r="B245" s="2">
        <v>1.25</v>
      </c>
      <c r="C245" s="4">
        <v>1.1200000000000001</v>
      </c>
      <c r="D245" s="4">
        <f t="shared" si="12"/>
        <v>1.4000000000000001</v>
      </c>
      <c r="E245" s="4">
        <f t="shared" si="10"/>
        <v>194.7688</v>
      </c>
      <c r="F245" s="4">
        <f t="shared" si="11"/>
        <v>2.7187999999999874</v>
      </c>
      <c r="G245" s="2">
        <v>2023</v>
      </c>
    </row>
    <row r="246" spans="1:7" x14ac:dyDescent="0.2">
      <c r="A246" s="20">
        <v>44987.632806712965</v>
      </c>
      <c r="B246" s="2">
        <v>1.2599999999999998</v>
      </c>
      <c r="C246" s="4">
        <v>1.1200000000000001</v>
      </c>
      <c r="D246" s="4">
        <f t="shared" si="12"/>
        <v>1.4111999999999998</v>
      </c>
      <c r="E246" s="4">
        <f t="shared" si="10"/>
        <v>194.78</v>
      </c>
      <c r="F246" s="4">
        <f t="shared" si="11"/>
        <v>2.7299999999999898</v>
      </c>
      <c r="G246" s="2">
        <v>2023</v>
      </c>
    </row>
    <row r="247" spans="1:7" x14ac:dyDescent="0.2">
      <c r="A247" s="20">
        <v>44987.64348958333</v>
      </c>
      <c r="B247" s="2">
        <v>1.2699999999999996</v>
      </c>
      <c r="C247" s="4">
        <v>1.1200000000000001</v>
      </c>
      <c r="D247" s="4">
        <f t="shared" si="12"/>
        <v>1.4223999999999997</v>
      </c>
      <c r="E247" s="4">
        <f t="shared" si="10"/>
        <v>194.7912</v>
      </c>
      <c r="F247" s="4">
        <f t="shared" si="11"/>
        <v>2.7411999999999921</v>
      </c>
      <c r="G247" s="2">
        <v>2023</v>
      </c>
    </row>
    <row r="248" spans="1:7" x14ac:dyDescent="0.2">
      <c r="A248" s="20">
        <v>44987.658587962964</v>
      </c>
      <c r="B248" s="2">
        <v>1.2799999999999994</v>
      </c>
      <c r="C248" s="4">
        <v>1.1200000000000001</v>
      </c>
      <c r="D248" s="4">
        <f t="shared" si="12"/>
        <v>1.4335999999999993</v>
      </c>
      <c r="E248" s="4">
        <f t="shared" si="10"/>
        <v>194.80240000000001</v>
      </c>
      <c r="F248" s="4">
        <f t="shared" si="11"/>
        <v>2.7523999999999944</v>
      </c>
      <c r="G248" s="2">
        <v>2023</v>
      </c>
    </row>
    <row r="249" spans="1:7" x14ac:dyDescent="0.2">
      <c r="A249" s="20">
        <v>44987.680856481478</v>
      </c>
      <c r="B249" s="2">
        <v>1.2899999999999991</v>
      </c>
      <c r="C249" s="4">
        <v>1.1200000000000001</v>
      </c>
      <c r="D249" s="4">
        <f t="shared" si="12"/>
        <v>1.4447999999999992</v>
      </c>
      <c r="E249" s="4">
        <f t="shared" si="10"/>
        <v>194.81359999999998</v>
      </c>
      <c r="F249" s="4">
        <f t="shared" si="11"/>
        <v>2.7635999999999683</v>
      </c>
      <c r="G249" s="2">
        <v>2023</v>
      </c>
    </row>
    <row r="250" spans="1:7" x14ac:dyDescent="0.2">
      <c r="A250" s="20">
        <v>44987.710850694442</v>
      </c>
      <c r="B250" s="2">
        <v>1.2999999999999989</v>
      </c>
      <c r="C250" s="4">
        <v>1.1200000000000001</v>
      </c>
      <c r="D250" s="4">
        <f t="shared" si="12"/>
        <v>1.4559999999999989</v>
      </c>
      <c r="E250" s="4">
        <f t="shared" ref="E250:E313" si="13">D250+$E$119</f>
        <v>194.82479999999998</v>
      </c>
      <c r="F250" s="4">
        <f t="shared" si="11"/>
        <v>2.7747999999999706</v>
      </c>
      <c r="G250" s="2">
        <v>2023</v>
      </c>
    </row>
    <row r="251" spans="1:7" x14ac:dyDescent="0.2">
      <c r="A251" s="20">
        <v>44996.768258101853</v>
      </c>
      <c r="B251" s="2">
        <v>1.3099999999999987</v>
      </c>
      <c r="C251" s="4">
        <v>1.1200000000000001</v>
      </c>
      <c r="D251" s="4">
        <f t="shared" si="12"/>
        <v>1.4671999999999987</v>
      </c>
      <c r="E251" s="4">
        <f t="shared" si="13"/>
        <v>194.83599999999998</v>
      </c>
      <c r="F251" s="4">
        <f t="shared" si="11"/>
        <v>2.7859999999999729</v>
      </c>
      <c r="G251" s="2">
        <v>2023</v>
      </c>
    </row>
    <row r="252" spans="1:7" x14ac:dyDescent="0.2">
      <c r="A252" s="20">
        <v>44996.770046296297</v>
      </c>
      <c r="B252" s="2">
        <v>1.3199999999999985</v>
      </c>
      <c r="C252" s="4">
        <v>1.1200000000000001</v>
      </c>
      <c r="D252" s="4">
        <f t="shared" si="12"/>
        <v>1.4783999999999984</v>
      </c>
      <c r="E252" s="4">
        <f t="shared" si="13"/>
        <v>194.84719999999999</v>
      </c>
      <c r="F252" s="4">
        <f t="shared" si="11"/>
        <v>2.7971999999999753</v>
      </c>
      <c r="G252" s="2">
        <v>2023</v>
      </c>
    </row>
    <row r="253" spans="1:7" x14ac:dyDescent="0.2">
      <c r="A253" s="20">
        <v>44996.77262152778</v>
      </c>
      <c r="B253" s="2">
        <v>1.33</v>
      </c>
      <c r="C253" s="4">
        <v>1.1200000000000001</v>
      </c>
      <c r="D253" s="4">
        <f t="shared" si="12"/>
        <v>1.4896000000000003</v>
      </c>
      <c r="E253" s="4">
        <f t="shared" si="13"/>
        <v>194.85839999999999</v>
      </c>
      <c r="F253" s="4">
        <f t="shared" si="11"/>
        <v>2.8083999999999776</v>
      </c>
      <c r="G253" s="2">
        <v>2023</v>
      </c>
    </row>
    <row r="254" spans="1:7" x14ac:dyDescent="0.2">
      <c r="A254" s="20">
        <v>44996.81740162037</v>
      </c>
      <c r="B254" s="2">
        <v>1.3399999999999999</v>
      </c>
      <c r="C254" s="4">
        <v>1.1200000000000001</v>
      </c>
      <c r="D254" s="4">
        <f t="shared" si="12"/>
        <v>1.5007999999999999</v>
      </c>
      <c r="E254" s="4">
        <f t="shared" si="13"/>
        <v>194.86959999999999</v>
      </c>
      <c r="F254" s="4">
        <f t="shared" si="11"/>
        <v>2.8195999999999799</v>
      </c>
      <c r="G254" s="2">
        <v>2023</v>
      </c>
    </row>
    <row r="255" spans="1:7" x14ac:dyDescent="0.2">
      <c r="A255" s="20">
        <v>44996.818194444444</v>
      </c>
      <c r="B255" s="2">
        <v>1.3499999999999996</v>
      </c>
      <c r="C255" s="4">
        <v>1.1200000000000001</v>
      </c>
      <c r="D255" s="4">
        <f t="shared" si="12"/>
        <v>1.5119999999999998</v>
      </c>
      <c r="E255" s="4">
        <f t="shared" si="13"/>
        <v>194.88079999999999</v>
      </c>
      <c r="F255" s="4">
        <f t="shared" si="11"/>
        <v>2.8307999999999822</v>
      </c>
      <c r="G255" s="2">
        <v>2023</v>
      </c>
    </row>
    <row r="256" spans="1:7" x14ac:dyDescent="0.2">
      <c r="A256" s="20">
        <v>44996.820306712965</v>
      </c>
      <c r="B256" s="2">
        <v>1.3599999999999994</v>
      </c>
      <c r="C256" s="4">
        <v>1.1200000000000001</v>
      </c>
      <c r="D256" s="4">
        <f t="shared" si="12"/>
        <v>1.5231999999999994</v>
      </c>
      <c r="E256" s="4">
        <f t="shared" si="13"/>
        <v>194.892</v>
      </c>
      <c r="F256" s="4">
        <f t="shared" si="11"/>
        <v>2.8419999999999845</v>
      </c>
      <c r="G256" s="2">
        <v>2023</v>
      </c>
    </row>
    <row r="257" spans="1:7" x14ac:dyDescent="0.2">
      <c r="A257" s="20">
        <v>44996.822390046298</v>
      </c>
      <c r="B257" s="2">
        <v>1.3699999999999992</v>
      </c>
      <c r="C257" s="4">
        <v>1.1200000000000001</v>
      </c>
      <c r="D257" s="4">
        <f t="shared" si="12"/>
        <v>1.5343999999999993</v>
      </c>
      <c r="E257" s="4">
        <f t="shared" si="13"/>
        <v>194.9032</v>
      </c>
      <c r="F257" s="4">
        <f t="shared" si="11"/>
        <v>2.8531999999999869</v>
      </c>
      <c r="G257" s="2">
        <v>2023</v>
      </c>
    </row>
    <row r="258" spans="1:7" x14ac:dyDescent="0.2">
      <c r="A258" s="20">
        <v>44996.825156250001</v>
      </c>
      <c r="B258" s="2">
        <v>1.379999999999999</v>
      </c>
      <c r="C258" s="4">
        <v>1.1200000000000001</v>
      </c>
      <c r="D258" s="4">
        <f t="shared" si="12"/>
        <v>1.545599999999999</v>
      </c>
      <c r="E258" s="4">
        <f t="shared" si="13"/>
        <v>194.9144</v>
      </c>
      <c r="F258" s="4">
        <f t="shared" si="11"/>
        <v>2.8643999999999892</v>
      </c>
      <c r="G258" s="2">
        <v>2023</v>
      </c>
    </row>
    <row r="259" spans="1:7" x14ac:dyDescent="0.2">
      <c r="A259" s="20">
        <v>44996.826614583333</v>
      </c>
      <c r="B259" s="2">
        <v>1.3899999999999988</v>
      </c>
      <c r="C259" s="4">
        <v>1.1200000000000001</v>
      </c>
      <c r="D259" s="4">
        <f t="shared" si="12"/>
        <v>1.5567999999999989</v>
      </c>
      <c r="E259" s="4">
        <f t="shared" si="13"/>
        <v>194.9256</v>
      </c>
      <c r="F259" s="4">
        <f t="shared" ref="F259:F322" si="14">E259-192.05</f>
        <v>2.8755999999999915</v>
      </c>
      <c r="G259" s="2">
        <v>2023</v>
      </c>
    </row>
    <row r="260" spans="1:7" x14ac:dyDescent="0.2">
      <c r="A260" s="20">
        <v>44996.828611111108</v>
      </c>
      <c r="B260" s="2">
        <v>1.3999999999999986</v>
      </c>
      <c r="C260" s="4">
        <v>1.1200000000000001</v>
      </c>
      <c r="D260" s="4">
        <f t="shared" si="12"/>
        <v>1.5679999999999985</v>
      </c>
      <c r="E260" s="4">
        <f t="shared" si="13"/>
        <v>194.93680000000001</v>
      </c>
      <c r="F260" s="4">
        <f t="shared" si="14"/>
        <v>2.8867999999999938</v>
      </c>
      <c r="G260" s="2">
        <v>2023</v>
      </c>
    </row>
    <row r="261" spans="1:7" x14ac:dyDescent="0.2">
      <c r="A261" s="20">
        <v>44996.830075231483</v>
      </c>
      <c r="B261" s="2">
        <v>1.4100000000000001</v>
      </c>
      <c r="C261" s="4">
        <v>1.1200000000000001</v>
      </c>
      <c r="D261" s="4">
        <f t="shared" si="12"/>
        <v>1.5792000000000004</v>
      </c>
      <c r="E261" s="4">
        <f t="shared" si="13"/>
        <v>194.94800000000001</v>
      </c>
      <c r="F261" s="4">
        <f t="shared" si="14"/>
        <v>2.8979999999999961</v>
      </c>
      <c r="G261" s="2">
        <v>2023</v>
      </c>
    </row>
    <row r="262" spans="1:7" x14ac:dyDescent="0.2">
      <c r="A262" s="20">
        <v>44996.8319849537</v>
      </c>
      <c r="B262" s="2">
        <v>1.42</v>
      </c>
      <c r="C262" s="4">
        <v>1.1200000000000001</v>
      </c>
      <c r="D262" s="4">
        <f t="shared" si="12"/>
        <v>1.5904</v>
      </c>
      <c r="E262" s="4">
        <f t="shared" si="13"/>
        <v>194.95919999999998</v>
      </c>
      <c r="F262" s="4">
        <f t="shared" si="14"/>
        <v>2.90919999999997</v>
      </c>
      <c r="G262" s="2">
        <v>2023</v>
      </c>
    </row>
    <row r="263" spans="1:7" x14ac:dyDescent="0.2">
      <c r="A263" s="20">
        <v>44996.833831018521</v>
      </c>
      <c r="B263" s="2">
        <v>1.4299999999999997</v>
      </c>
      <c r="C263" s="4">
        <v>1.1200000000000001</v>
      </c>
      <c r="D263" s="4">
        <f t="shared" si="12"/>
        <v>1.6015999999999999</v>
      </c>
      <c r="E263" s="4">
        <f t="shared" si="13"/>
        <v>194.97039999999998</v>
      </c>
      <c r="F263" s="4">
        <f t="shared" si="14"/>
        <v>2.9203999999999724</v>
      </c>
      <c r="G263" s="2">
        <v>2023</v>
      </c>
    </row>
    <row r="264" spans="1:7" x14ac:dyDescent="0.2">
      <c r="A264" s="20">
        <v>44996.835833333331</v>
      </c>
      <c r="B264" s="2">
        <v>1.4399999999999995</v>
      </c>
      <c r="C264" s="4">
        <v>1.1200000000000001</v>
      </c>
      <c r="D264" s="4">
        <f t="shared" si="12"/>
        <v>1.6127999999999996</v>
      </c>
      <c r="E264" s="4">
        <f t="shared" si="13"/>
        <v>194.98159999999999</v>
      </c>
      <c r="F264" s="4">
        <f t="shared" si="14"/>
        <v>2.9315999999999747</v>
      </c>
      <c r="G264" s="2">
        <v>2023</v>
      </c>
    </row>
    <row r="265" spans="1:7" x14ac:dyDescent="0.2">
      <c r="A265" s="20">
        <v>44996.837424768521</v>
      </c>
      <c r="B265" s="2">
        <v>1.4499999999999993</v>
      </c>
      <c r="C265" s="4">
        <v>1.1200000000000001</v>
      </c>
      <c r="D265" s="4">
        <f t="shared" si="12"/>
        <v>1.6239999999999994</v>
      </c>
      <c r="E265" s="4">
        <f t="shared" si="13"/>
        <v>194.99279999999999</v>
      </c>
      <c r="F265" s="4">
        <f t="shared" si="14"/>
        <v>2.942799999999977</v>
      </c>
      <c r="G265" s="2">
        <v>2023</v>
      </c>
    </row>
    <row r="266" spans="1:7" x14ac:dyDescent="0.2">
      <c r="A266" s="20">
        <v>44996.839623842592</v>
      </c>
      <c r="B266" s="2">
        <v>1.4599999999999991</v>
      </c>
      <c r="C266" s="4">
        <v>1.1200000000000001</v>
      </c>
      <c r="D266" s="4">
        <f t="shared" si="12"/>
        <v>1.6351999999999991</v>
      </c>
      <c r="E266" s="4">
        <f t="shared" si="13"/>
        <v>195.00399999999999</v>
      </c>
      <c r="F266" s="4">
        <f t="shared" si="14"/>
        <v>2.9539999999999793</v>
      </c>
      <c r="G266" s="2">
        <v>2023</v>
      </c>
    </row>
    <row r="267" spans="1:7" x14ac:dyDescent="0.2">
      <c r="A267" s="20">
        <v>44996.841278935186</v>
      </c>
      <c r="B267" s="2">
        <v>1.4699999999999989</v>
      </c>
      <c r="C267" s="4">
        <v>1.1200000000000001</v>
      </c>
      <c r="D267" s="4">
        <f t="shared" si="12"/>
        <v>1.646399999999999</v>
      </c>
      <c r="E267" s="4">
        <f t="shared" si="13"/>
        <v>195.01519999999999</v>
      </c>
      <c r="F267" s="4">
        <f t="shared" si="14"/>
        <v>2.9651999999999816</v>
      </c>
      <c r="G267" s="2">
        <v>2023</v>
      </c>
    </row>
    <row r="268" spans="1:7" x14ac:dyDescent="0.2">
      <c r="A268" s="20">
        <v>44996.846712962964</v>
      </c>
      <c r="B268" s="2">
        <v>1.4799999999999986</v>
      </c>
      <c r="C268" s="4">
        <v>1.1200000000000001</v>
      </c>
      <c r="D268" s="4">
        <f t="shared" si="12"/>
        <v>1.6575999999999986</v>
      </c>
      <c r="E268" s="4">
        <f t="shared" si="13"/>
        <v>195.0264</v>
      </c>
      <c r="F268" s="4">
        <f t="shared" si="14"/>
        <v>2.9763999999999839</v>
      </c>
      <c r="G268" s="2">
        <v>2023</v>
      </c>
    </row>
    <row r="269" spans="1:7" x14ac:dyDescent="0.2">
      <c r="A269" s="20">
        <v>44996.858240740738</v>
      </c>
      <c r="B269" s="2">
        <v>1.4899999999999984</v>
      </c>
      <c r="C269" s="4">
        <v>1.1200000000000001</v>
      </c>
      <c r="D269" s="4">
        <f t="shared" si="12"/>
        <v>1.6687999999999985</v>
      </c>
      <c r="E269" s="4">
        <f t="shared" si="13"/>
        <v>195.0376</v>
      </c>
      <c r="F269" s="4">
        <f t="shared" si="14"/>
        <v>2.9875999999999863</v>
      </c>
      <c r="G269" s="2">
        <v>2023</v>
      </c>
    </row>
    <row r="270" spans="1:7" x14ac:dyDescent="0.2">
      <c r="A270" s="20">
        <v>44996.882077546295</v>
      </c>
      <c r="B270" s="2">
        <v>1.5</v>
      </c>
      <c r="C270" s="4">
        <v>1.1200000000000001</v>
      </c>
      <c r="D270" s="4">
        <f t="shared" si="12"/>
        <v>1.6800000000000002</v>
      </c>
      <c r="E270" s="4">
        <f t="shared" si="13"/>
        <v>195.0488</v>
      </c>
      <c r="F270" s="4">
        <f t="shared" si="14"/>
        <v>2.9987999999999886</v>
      </c>
      <c r="G270" s="2">
        <v>2023</v>
      </c>
    </row>
    <row r="271" spans="1:7" x14ac:dyDescent="0.2">
      <c r="A271" s="20">
        <v>44996.905173611114</v>
      </c>
      <c r="B271" s="2">
        <v>1.5099999999999998</v>
      </c>
      <c r="C271" s="4">
        <v>1.1200000000000001</v>
      </c>
      <c r="D271" s="4">
        <f t="shared" si="12"/>
        <v>1.6911999999999998</v>
      </c>
      <c r="E271" s="4">
        <f t="shared" si="13"/>
        <v>195.06</v>
      </c>
      <c r="F271" s="4">
        <f t="shared" si="14"/>
        <v>3.0099999999999909</v>
      </c>
      <c r="G271" s="2">
        <v>2023</v>
      </c>
    </row>
    <row r="272" spans="1:7" x14ac:dyDescent="0.2">
      <c r="A272" s="20">
        <v>44996.918067129627</v>
      </c>
      <c r="B272" s="2">
        <v>1.5199999999999996</v>
      </c>
      <c r="C272" s="4">
        <v>1.1200000000000001</v>
      </c>
      <c r="D272" s="4">
        <f t="shared" si="12"/>
        <v>1.7023999999999997</v>
      </c>
      <c r="E272" s="4">
        <f t="shared" si="13"/>
        <v>195.0712</v>
      </c>
      <c r="F272" s="4">
        <f t="shared" si="14"/>
        <v>3.0211999999999932</v>
      </c>
      <c r="G272" s="2">
        <v>2023</v>
      </c>
    </row>
    <row r="273" spans="1:7" x14ac:dyDescent="0.2">
      <c r="A273" s="20">
        <v>44996.921475694442</v>
      </c>
      <c r="B273" s="2">
        <v>1.5299999999999994</v>
      </c>
      <c r="C273" s="4">
        <v>1.1200000000000001</v>
      </c>
      <c r="D273" s="4">
        <f t="shared" si="12"/>
        <v>1.7135999999999993</v>
      </c>
      <c r="E273" s="4">
        <f t="shared" si="13"/>
        <v>195.08239999999998</v>
      </c>
      <c r="F273" s="4">
        <f t="shared" si="14"/>
        <v>3.0323999999999671</v>
      </c>
      <c r="G273" s="2">
        <v>2023</v>
      </c>
    </row>
    <row r="274" spans="1:7" x14ac:dyDescent="0.2">
      <c r="A274" s="20">
        <v>44996.923385416667</v>
      </c>
      <c r="B274" s="2">
        <v>1.5399999999999991</v>
      </c>
      <c r="C274" s="4">
        <v>1.1200000000000001</v>
      </c>
      <c r="D274" s="4">
        <f t="shared" si="12"/>
        <v>1.7247999999999992</v>
      </c>
      <c r="E274" s="4">
        <f t="shared" si="13"/>
        <v>195.09359999999998</v>
      </c>
      <c r="F274" s="4">
        <f t="shared" si="14"/>
        <v>3.0435999999999694</v>
      </c>
      <c r="G274" s="2">
        <v>2023</v>
      </c>
    </row>
    <row r="275" spans="1:7" x14ac:dyDescent="0.2">
      <c r="A275" s="20">
        <v>44996.926163194446</v>
      </c>
      <c r="B275" s="2">
        <v>1.5499999999999989</v>
      </c>
      <c r="C275" s="4">
        <v>1.1200000000000001</v>
      </c>
      <c r="D275" s="4">
        <f t="shared" si="12"/>
        <v>1.7359999999999989</v>
      </c>
      <c r="E275" s="4">
        <f t="shared" si="13"/>
        <v>195.10479999999998</v>
      </c>
      <c r="F275" s="4">
        <f t="shared" si="14"/>
        <v>3.0547999999999718</v>
      </c>
      <c r="G275" s="2">
        <v>2023</v>
      </c>
    </row>
    <row r="276" spans="1:7" x14ac:dyDescent="0.2">
      <c r="A276" s="20">
        <v>44996.929369212965</v>
      </c>
      <c r="B276" s="2">
        <v>1.5599999999999987</v>
      </c>
      <c r="C276" s="4">
        <v>1.1200000000000001</v>
      </c>
      <c r="D276" s="4">
        <f t="shared" si="12"/>
        <v>1.7471999999999988</v>
      </c>
      <c r="E276" s="4">
        <f t="shared" si="13"/>
        <v>195.11599999999999</v>
      </c>
      <c r="F276" s="4">
        <f t="shared" si="14"/>
        <v>3.0659999999999741</v>
      </c>
      <c r="G276" s="2">
        <v>2023</v>
      </c>
    </row>
    <row r="277" spans="1:7" x14ac:dyDescent="0.2">
      <c r="A277" s="20">
        <v>44996.931811342591</v>
      </c>
      <c r="B277" s="2">
        <v>1.5699999999999985</v>
      </c>
      <c r="C277" s="4">
        <v>1.1200000000000001</v>
      </c>
      <c r="D277" s="4">
        <f t="shared" si="12"/>
        <v>1.7583999999999984</v>
      </c>
      <c r="E277" s="4">
        <f t="shared" si="13"/>
        <v>195.12719999999999</v>
      </c>
      <c r="F277" s="4">
        <f t="shared" si="14"/>
        <v>3.0771999999999764</v>
      </c>
      <c r="G277" s="2">
        <v>2023</v>
      </c>
    </row>
    <row r="278" spans="1:7" x14ac:dyDescent="0.2">
      <c r="A278" s="20">
        <v>44996.935445601855</v>
      </c>
      <c r="B278" s="2">
        <v>1.58</v>
      </c>
      <c r="C278" s="4">
        <v>1.1200000000000001</v>
      </c>
      <c r="D278" s="4">
        <f t="shared" si="12"/>
        <v>1.7696000000000003</v>
      </c>
      <c r="E278" s="4">
        <f t="shared" si="13"/>
        <v>195.13839999999999</v>
      </c>
      <c r="F278" s="4">
        <f t="shared" si="14"/>
        <v>3.0883999999999787</v>
      </c>
      <c r="G278" s="2">
        <v>2023</v>
      </c>
    </row>
    <row r="279" spans="1:7" x14ac:dyDescent="0.2">
      <c r="A279" s="20">
        <v>44996.940671296295</v>
      </c>
      <c r="B279" s="2">
        <v>1.5899999999999999</v>
      </c>
      <c r="C279" s="4">
        <v>1.1200000000000001</v>
      </c>
      <c r="D279" s="4">
        <f t="shared" si="12"/>
        <v>1.7807999999999999</v>
      </c>
      <c r="E279" s="4">
        <f t="shared" si="13"/>
        <v>195.14959999999999</v>
      </c>
      <c r="F279" s="4">
        <f t="shared" si="14"/>
        <v>3.099599999999981</v>
      </c>
      <c r="G279" s="2">
        <v>2023</v>
      </c>
    </row>
    <row r="280" spans="1:7" x14ac:dyDescent="0.2">
      <c r="A280" s="20">
        <v>44996.946284722224</v>
      </c>
      <c r="B280" s="2">
        <v>1.5999999999999996</v>
      </c>
      <c r="C280" s="4">
        <v>1.1200000000000001</v>
      </c>
      <c r="D280" s="4">
        <f t="shared" si="12"/>
        <v>1.7919999999999998</v>
      </c>
      <c r="E280" s="4">
        <f t="shared" si="13"/>
        <v>195.16079999999999</v>
      </c>
      <c r="F280" s="4">
        <f t="shared" si="14"/>
        <v>3.1107999999999834</v>
      </c>
      <c r="G280" s="2">
        <v>2023</v>
      </c>
    </row>
    <row r="281" spans="1:7" x14ac:dyDescent="0.2">
      <c r="A281" s="20">
        <v>44996.979681712961</v>
      </c>
      <c r="B281" s="2">
        <v>1.6099999999999994</v>
      </c>
      <c r="C281" s="4">
        <v>1.1200000000000001</v>
      </c>
      <c r="D281" s="4">
        <f t="shared" si="12"/>
        <v>1.8031999999999995</v>
      </c>
      <c r="E281" s="4">
        <f t="shared" si="13"/>
        <v>195.172</v>
      </c>
      <c r="F281" s="4">
        <f t="shared" si="14"/>
        <v>3.1219999999999857</v>
      </c>
      <c r="G281" s="2">
        <v>2023</v>
      </c>
    </row>
    <row r="282" spans="1:7" x14ac:dyDescent="0.2">
      <c r="A282" s="20">
        <v>44996.99894675926</v>
      </c>
      <c r="B282" s="2">
        <v>1.6199999999999992</v>
      </c>
      <c r="C282" s="4">
        <v>1.1200000000000001</v>
      </c>
      <c r="D282" s="4">
        <f t="shared" si="12"/>
        <v>1.8143999999999993</v>
      </c>
      <c r="E282" s="4">
        <f t="shared" si="13"/>
        <v>195.1832</v>
      </c>
      <c r="F282" s="4">
        <f t="shared" si="14"/>
        <v>3.133199999999988</v>
      </c>
      <c r="G282" s="2">
        <v>2023</v>
      </c>
    </row>
    <row r="283" spans="1:7" x14ac:dyDescent="0.2">
      <c r="A283" s="20">
        <v>44997.002314814818</v>
      </c>
      <c r="B283" s="2">
        <v>1.629999999999999</v>
      </c>
      <c r="C283" s="4">
        <v>1.1200000000000001</v>
      </c>
      <c r="D283" s="4">
        <f t="shared" ref="D283:D346" si="15">B283*C283</f>
        <v>1.825599999999999</v>
      </c>
      <c r="E283" s="4">
        <f t="shared" si="13"/>
        <v>195.1944</v>
      </c>
      <c r="F283" s="4">
        <f t="shared" si="14"/>
        <v>3.1443999999999903</v>
      </c>
      <c r="G283" s="2">
        <v>2023</v>
      </c>
    </row>
    <row r="284" spans="1:7" x14ac:dyDescent="0.2">
      <c r="A284" s="20">
        <v>44997.584184027779</v>
      </c>
      <c r="B284" s="2">
        <v>1.6399999999999988</v>
      </c>
      <c r="C284" s="4">
        <v>1.1200000000000001</v>
      </c>
      <c r="D284" s="4">
        <f t="shared" si="15"/>
        <v>1.8367999999999989</v>
      </c>
      <c r="E284" s="4">
        <f t="shared" si="13"/>
        <v>195.2056</v>
      </c>
      <c r="F284" s="4">
        <f t="shared" si="14"/>
        <v>3.1555999999999926</v>
      </c>
      <c r="G284" s="2">
        <v>2023</v>
      </c>
    </row>
    <row r="285" spans="1:7" x14ac:dyDescent="0.2">
      <c r="A285" s="20">
        <v>45000.301921296297</v>
      </c>
      <c r="B285" s="2">
        <v>1.6499999999999986</v>
      </c>
      <c r="C285" s="4">
        <v>1.1200000000000001</v>
      </c>
      <c r="D285" s="4">
        <f t="shared" si="15"/>
        <v>1.8479999999999985</v>
      </c>
      <c r="E285" s="4">
        <f t="shared" si="13"/>
        <v>195.21679999999998</v>
      </c>
      <c r="F285" s="4">
        <f t="shared" si="14"/>
        <v>3.1667999999999665</v>
      </c>
      <c r="G285" s="2">
        <v>2023</v>
      </c>
    </row>
    <row r="286" spans="1:7" x14ac:dyDescent="0.2">
      <c r="A286" s="20">
        <v>45000.32539351852</v>
      </c>
      <c r="B286" s="2">
        <v>1.6600000000000001</v>
      </c>
      <c r="C286" s="4">
        <v>1.1200000000000001</v>
      </c>
      <c r="D286" s="4">
        <f t="shared" si="15"/>
        <v>1.8592000000000004</v>
      </c>
      <c r="E286" s="4">
        <f t="shared" si="13"/>
        <v>195.22799999999998</v>
      </c>
      <c r="F286" s="4">
        <f t="shared" si="14"/>
        <v>3.1779999999999688</v>
      </c>
      <c r="G286" s="2">
        <v>2023</v>
      </c>
    </row>
    <row r="287" spans="1:7" x14ac:dyDescent="0.2">
      <c r="A287" s="20">
        <v>45000.341799768517</v>
      </c>
      <c r="B287" s="2">
        <v>1.67</v>
      </c>
      <c r="C287" s="4">
        <v>1.1200000000000001</v>
      </c>
      <c r="D287" s="4">
        <f t="shared" si="15"/>
        <v>1.8704000000000001</v>
      </c>
      <c r="E287" s="4">
        <f t="shared" si="13"/>
        <v>195.23919999999998</v>
      </c>
      <c r="F287" s="4">
        <f t="shared" si="14"/>
        <v>3.1891999999999712</v>
      </c>
      <c r="G287" s="2">
        <v>2023</v>
      </c>
    </row>
    <row r="288" spans="1:7" x14ac:dyDescent="0.2">
      <c r="A288" s="20">
        <v>45000.360277777778</v>
      </c>
      <c r="B288" s="2">
        <v>1.6799999999999997</v>
      </c>
      <c r="C288" s="4">
        <v>1.1200000000000001</v>
      </c>
      <c r="D288" s="4">
        <f t="shared" si="15"/>
        <v>1.8815999999999999</v>
      </c>
      <c r="E288" s="4">
        <f t="shared" si="13"/>
        <v>195.25039999999998</v>
      </c>
      <c r="F288" s="4">
        <f t="shared" si="14"/>
        <v>3.2003999999999735</v>
      </c>
      <c r="G288" s="2">
        <v>2023</v>
      </c>
    </row>
    <row r="289" spans="1:7" x14ac:dyDescent="0.2">
      <c r="A289" s="20">
        <v>45000.380173611113</v>
      </c>
      <c r="B289" s="2">
        <v>1.6899999999999995</v>
      </c>
      <c r="C289" s="4">
        <v>1.1200000000000001</v>
      </c>
      <c r="D289" s="4">
        <f t="shared" si="15"/>
        <v>1.8927999999999996</v>
      </c>
      <c r="E289" s="4">
        <f t="shared" si="13"/>
        <v>195.26159999999999</v>
      </c>
      <c r="F289" s="4">
        <f t="shared" si="14"/>
        <v>3.2115999999999758</v>
      </c>
      <c r="G289" s="2">
        <v>2023</v>
      </c>
    </row>
    <row r="290" spans="1:7" x14ac:dyDescent="0.2">
      <c r="A290" s="20">
        <v>45000.904363425929</v>
      </c>
      <c r="B290" s="2">
        <v>1.6999999999999993</v>
      </c>
      <c r="C290" s="4">
        <v>1.1200000000000001</v>
      </c>
      <c r="D290" s="4">
        <f t="shared" si="15"/>
        <v>1.9039999999999995</v>
      </c>
      <c r="E290" s="4">
        <f t="shared" si="13"/>
        <v>195.27279999999999</v>
      </c>
      <c r="F290" s="4">
        <f t="shared" si="14"/>
        <v>3.2227999999999781</v>
      </c>
      <c r="G290" s="2">
        <v>2023</v>
      </c>
    </row>
    <row r="291" spans="1:7" x14ac:dyDescent="0.2">
      <c r="A291" s="20">
        <v>45006.460734953704</v>
      </c>
      <c r="B291" s="2">
        <v>1.7099999999999991</v>
      </c>
      <c r="C291" s="4">
        <v>1.1200000000000001</v>
      </c>
      <c r="D291" s="4">
        <f t="shared" si="15"/>
        <v>1.9151999999999991</v>
      </c>
      <c r="E291" s="4">
        <f t="shared" si="13"/>
        <v>195.28399999999999</v>
      </c>
      <c r="F291" s="4">
        <f t="shared" si="14"/>
        <v>3.2339999999999804</v>
      </c>
      <c r="G291" s="2">
        <v>2023</v>
      </c>
    </row>
    <row r="292" spans="1:7" x14ac:dyDescent="0.2">
      <c r="A292" s="20">
        <v>45006.463258101852</v>
      </c>
      <c r="B292" s="2">
        <v>1.7199999999999989</v>
      </c>
      <c r="C292" s="4">
        <v>1.1200000000000001</v>
      </c>
      <c r="D292" s="4">
        <f t="shared" si="15"/>
        <v>1.926399999999999</v>
      </c>
      <c r="E292" s="4">
        <f t="shared" si="13"/>
        <v>195.29519999999999</v>
      </c>
      <c r="F292" s="4">
        <f t="shared" si="14"/>
        <v>3.2451999999999828</v>
      </c>
      <c r="G292" s="2">
        <v>2023</v>
      </c>
    </row>
    <row r="293" spans="1:7" x14ac:dyDescent="0.2">
      <c r="A293" s="20">
        <v>45006.465457175924</v>
      </c>
      <c r="B293" s="2">
        <v>1.7299999999999986</v>
      </c>
      <c r="C293" s="4">
        <v>1.1200000000000001</v>
      </c>
      <c r="D293" s="4">
        <f t="shared" si="15"/>
        <v>1.9375999999999987</v>
      </c>
      <c r="E293" s="4">
        <f t="shared" si="13"/>
        <v>195.3064</v>
      </c>
      <c r="F293" s="4">
        <f t="shared" si="14"/>
        <v>3.2563999999999851</v>
      </c>
      <c r="G293" s="2">
        <v>2023</v>
      </c>
    </row>
    <row r="294" spans="1:7" x14ac:dyDescent="0.2">
      <c r="A294" s="20">
        <v>45006.468634259261</v>
      </c>
      <c r="B294" s="2">
        <v>1.7399999999999984</v>
      </c>
      <c r="C294" s="4">
        <v>1.1200000000000001</v>
      </c>
      <c r="D294" s="4">
        <f t="shared" si="15"/>
        <v>1.9487999999999985</v>
      </c>
      <c r="E294" s="4">
        <f t="shared" si="13"/>
        <v>195.3176</v>
      </c>
      <c r="F294" s="4">
        <f t="shared" si="14"/>
        <v>3.2675999999999874</v>
      </c>
      <c r="G294" s="2">
        <v>2023</v>
      </c>
    </row>
    <row r="295" spans="1:7" x14ac:dyDescent="0.2">
      <c r="A295" s="20">
        <v>45006.470983796295</v>
      </c>
      <c r="B295" s="2">
        <v>1.75</v>
      </c>
      <c r="C295" s="4">
        <v>1.1200000000000001</v>
      </c>
      <c r="D295" s="4">
        <f t="shared" si="15"/>
        <v>1.9600000000000002</v>
      </c>
      <c r="E295" s="4">
        <f t="shared" si="13"/>
        <v>195.3288</v>
      </c>
      <c r="F295" s="4">
        <f t="shared" si="14"/>
        <v>3.2787999999999897</v>
      </c>
      <c r="G295" s="2">
        <v>2023</v>
      </c>
    </row>
    <row r="296" spans="1:7" x14ac:dyDescent="0.2">
      <c r="A296" s="20">
        <v>45006.474403935186</v>
      </c>
      <c r="B296" s="2">
        <v>1.7599999999999998</v>
      </c>
      <c r="C296" s="4">
        <v>1.1200000000000001</v>
      </c>
      <c r="D296" s="4">
        <f t="shared" si="15"/>
        <v>1.9711999999999998</v>
      </c>
      <c r="E296" s="4">
        <f t="shared" si="13"/>
        <v>195.34</v>
      </c>
      <c r="F296" s="4">
        <f t="shared" si="14"/>
        <v>3.289999999999992</v>
      </c>
      <c r="G296" s="2">
        <v>2023</v>
      </c>
    </row>
    <row r="297" spans="1:7" x14ac:dyDescent="0.2">
      <c r="A297" s="20">
        <v>45006.477366898151</v>
      </c>
      <c r="B297" s="2">
        <v>1.7699999999999996</v>
      </c>
      <c r="C297" s="4">
        <v>1.1200000000000001</v>
      </c>
      <c r="D297" s="4">
        <f t="shared" si="15"/>
        <v>1.9823999999999997</v>
      </c>
      <c r="E297" s="4">
        <f t="shared" si="13"/>
        <v>195.35120000000001</v>
      </c>
      <c r="F297" s="4">
        <f t="shared" si="14"/>
        <v>3.3011999999999944</v>
      </c>
      <c r="G297" s="2">
        <v>2023</v>
      </c>
    </row>
    <row r="298" spans="1:7" x14ac:dyDescent="0.2">
      <c r="A298" s="20">
        <v>45006.481452546293</v>
      </c>
      <c r="B298" s="2">
        <v>1.7799999999999994</v>
      </c>
      <c r="C298" s="4">
        <v>1.1200000000000001</v>
      </c>
      <c r="D298" s="4">
        <f t="shared" si="15"/>
        <v>1.9935999999999994</v>
      </c>
      <c r="E298" s="4">
        <f t="shared" si="13"/>
        <v>195.36239999999998</v>
      </c>
      <c r="F298" s="4">
        <f t="shared" si="14"/>
        <v>3.3123999999999683</v>
      </c>
      <c r="G298" s="2">
        <v>2023</v>
      </c>
    </row>
    <row r="299" spans="1:7" x14ac:dyDescent="0.2">
      <c r="A299" s="20">
        <v>45006.484380787035</v>
      </c>
      <c r="B299" s="2">
        <v>1.7899999999999991</v>
      </c>
      <c r="C299" s="4">
        <v>1.1200000000000001</v>
      </c>
      <c r="D299" s="4">
        <f t="shared" si="15"/>
        <v>2.004799999999999</v>
      </c>
      <c r="E299" s="4">
        <f t="shared" si="13"/>
        <v>195.37359999999998</v>
      </c>
      <c r="F299" s="4">
        <f t="shared" si="14"/>
        <v>3.3235999999999706</v>
      </c>
      <c r="G299" s="2">
        <v>2023</v>
      </c>
    </row>
    <row r="300" spans="1:7" x14ac:dyDescent="0.2">
      <c r="A300" s="20">
        <v>45006.487893518519</v>
      </c>
      <c r="B300" s="2">
        <v>1.7999999999999989</v>
      </c>
      <c r="C300" s="4">
        <v>1.1200000000000001</v>
      </c>
      <c r="D300" s="4">
        <f t="shared" si="15"/>
        <v>2.0159999999999991</v>
      </c>
      <c r="E300" s="4">
        <f t="shared" si="13"/>
        <v>195.38479999999998</v>
      </c>
      <c r="F300" s="4">
        <f t="shared" si="14"/>
        <v>3.3347999999999729</v>
      </c>
      <c r="G300" s="2">
        <v>2023</v>
      </c>
    </row>
    <row r="301" spans="1:7" x14ac:dyDescent="0.2">
      <c r="A301" s="20">
        <v>45006.49100115741</v>
      </c>
      <c r="B301" s="2">
        <v>1.8099999999999987</v>
      </c>
      <c r="C301" s="4">
        <v>1.1200000000000001</v>
      </c>
      <c r="D301" s="4">
        <f t="shared" si="15"/>
        <v>2.0271999999999988</v>
      </c>
      <c r="E301" s="4">
        <f t="shared" si="13"/>
        <v>195.39599999999999</v>
      </c>
      <c r="F301" s="4">
        <f t="shared" si="14"/>
        <v>3.3459999999999752</v>
      </c>
      <c r="G301" s="2">
        <v>2023</v>
      </c>
    </row>
    <row r="302" spans="1:7" x14ac:dyDescent="0.2">
      <c r="A302" s="20">
        <v>45006.494988425926</v>
      </c>
      <c r="B302" s="2">
        <v>1.8199999999999985</v>
      </c>
      <c r="C302" s="4">
        <v>1.1200000000000001</v>
      </c>
      <c r="D302" s="4">
        <f t="shared" si="15"/>
        <v>2.0383999999999984</v>
      </c>
      <c r="E302" s="4">
        <f t="shared" si="13"/>
        <v>195.40719999999999</v>
      </c>
      <c r="F302" s="4">
        <f t="shared" si="14"/>
        <v>3.3571999999999775</v>
      </c>
      <c r="G302" s="2">
        <v>2023</v>
      </c>
    </row>
    <row r="303" spans="1:7" x14ac:dyDescent="0.2">
      <c r="A303" s="20">
        <v>45006.498408564818</v>
      </c>
      <c r="B303" s="2">
        <v>1.83</v>
      </c>
      <c r="C303" s="4">
        <v>1.1200000000000001</v>
      </c>
      <c r="D303" s="4">
        <f t="shared" si="15"/>
        <v>2.0496000000000003</v>
      </c>
      <c r="E303" s="4">
        <f t="shared" si="13"/>
        <v>195.41839999999999</v>
      </c>
      <c r="F303" s="4">
        <f t="shared" si="14"/>
        <v>3.3683999999999799</v>
      </c>
      <c r="G303" s="2">
        <v>2023</v>
      </c>
    </row>
    <row r="304" spans="1:7" x14ac:dyDescent="0.2">
      <c r="A304" s="20">
        <v>45006.502633101853</v>
      </c>
      <c r="B304" s="2">
        <v>1.8399999999999999</v>
      </c>
      <c r="C304" s="4">
        <v>1.1200000000000001</v>
      </c>
      <c r="D304" s="4">
        <f t="shared" si="15"/>
        <v>2.0608</v>
      </c>
      <c r="E304" s="4">
        <f t="shared" si="13"/>
        <v>195.42959999999999</v>
      </c>
      <c r="F304" s="4">
        <f t="shared" si="14"/>
        <v>3.3795999999999822</v>
      </c>
      <c r="G304" s="2">
        <v>2023</v>
      </c>
    </row>
    <row r="305" spans="1:7" x14ac:dyDescent="0.2">
      <c r="A305" s="20">
        <v>45006.505949074075</v>
      </c>
      <c r="B305" s="2">
        <v>1.8499999999999996</v>
      </c>
      <c r="C305" s="4">
        <v>1.1200000000000001</v>
      </c>
      <c r="D305" s="4">
        <f t="shared" si="15"/>
        <v>2.0719999999999996</v>
      </c>
      <c r="E305" s="4">
        <f t="shared" si="13"/>
        <v>195.4408</v>
      </c>
      <c r="F305" s="4">
        <f t="shared" si="14"/>
        <v>3.3907999999999845</v>
      </c>
      <c r="G305" s="2">
        <v>2023</v>
      </c>
    </row>
    <row r="306" spans="1:7" x14ac:dyDescent="0.2">
      <c r="A306" s="20">
        <v>45006.510497685187</v>
      </c>
      <c r="B306" s="2">
        <v>1.8599999999999994</v>
      </c>
      <c r="C306" s="4">
        <v>1.1200000000000001</v>
      </c>
      <c r="D306" s="4">
        <f t="shared" si="15"/>
        <v>2.0831999999999997</v>
      </c>
      <c r="E306" s="4">
        <f t="shared" si="13"/>
        <v>195.452</v>
      </c>
      <c r="F306" s="4">
        <f t="shared" si="14"/>
        <v>3.4019999999999868</v>
      </c>
      <c r="G306" s="2">
        <v>2023</v>
      </c>
    </row>
    <row r="307" spans="1:7" x14ac:dyDescent="0.2">
      <c r="A307" s="20">
        <v>45006.515156250003</v>
      </c>
      <c r="B307" s="2">
        <v>1.8699999999999992</v>
      </c>
      <c r="C307" s="4">
        <v>1.1200000000000001</v>
      </c>
      <c r="D307" s="4">
        <f t="shared" si="15"/>
        <v>2.0943999999999994</v>
      </c>
      <c r="E307" s="4">
        <f t="shared" si="13"/>
        <v>195.4632</v>
      </c>
      <c r="F307" s="4">
        <f t="shared" si="14"/>
        <v>3.4131999999999891</v>
      </c>
      <c r="G307" s="2">
        <v>2023</v>
      </c>
    </row>
    <row r="308" spans="1:7" x14ac:dyDescent="0.2">
      <c r="A308" s="20">
        <v>45006.522771990742</v>
      </c>
      <c r="B308" s="2">
        <v>1.879999999999999</v>
      </c>
      <c r="C308" s="4">
        <v>1.1200000000000001</v>
      </c>
      <c r="D308" s="4">
        <f t="shared" si="15"/>
        <v>2.105599999999999</v>
      </c>
      <c r="E308" s="4">
        <f t="shared" si="13"/>
        <v>195.4744</v>
      </c>
      <c r="F308" s="4">
        <f t="shared" si="14"/>
        <v>3.4243999999999915</v>
      </c>
      <c r="G308" s="2">
        <v>2023</v>
      </c>
    </row>
    <row r="309" spans="1:7" x14ac:dyDescent="0.2">
      <c r="A309" s="20">
        <v>45006.529542824072</v>
      </c>
      <c r="B309" s="2">
        <v>1.8899999999999988</v>
      </c>
      <c r="C309" s="4">
        <v>1.1200000000000001</v>
      </c>
      <c r="D309" s="4">
        <f t="shared" si="15"/>
        <v>2.1167999999999987</v>
      </c>
      <c r="E309" s="4">
        <f t="shared" si="13"/>
        <v>195.48560000000001</v>
      </c>
      <c r="F309" s="4">
        <f t="shared" si="14"/>
        <v>3.4355999999999938</v>
      </c>
      <c r="G309" s="2">
        <v>2023</v>
      </c>
    </row>
    <row r="310" spans="1:7" x14ac:dyDescent="0.2">
      <c r="A310" s="20">
        <v>45006.535682870373</v>
      </c>
      <c r="B310" s="2">
        <v>1.8999999999999986</v>
      </c>
      <c r="C310" s="4">
        <v>1.1200000000000001</v>
      </c>
      <c r="D310" s="4">
        <f t="shared" si="15"/>
        <v>2.1279999999999988</v>
      </c>
      <c r="E310" s="4">
        <f t="shared" si="13"/>
        <v>195.49679999999998</v>
      </c>
      <c r="F310" s="4">
        <f t="shared" si="14"/>
        <v>3.4467999999999677</v>
      </c>
      <c r="G310" s="2">
        <v>2023</v>
      </c>
    </row>
    <row r="311" spans="1:7" x14ac:dyDescent="0.2">
      <c r="A311" s="20">
        <v>45006.541180555556</v>
      </c>
      <c r="B311" s="2">
        <v>1.9100000000000001</v>
      </c>
      <c r="C311" s="4">
        <v>1.1200000000000001</v>
      </c>
      <c r="D311" s="4">
        <f t="shared" si="15"/>
        <v>2.1392000000000002</v>
      </c>
      <c r="E311" s="4">
        <f t="shared" si="13"/>
        <v>195.50799999999998</v>
      </c>
      <c r="F311" s="4">
        <f t="shared" si="14"/>
        <v>3.45799999999997</v>
      </c>
      <c r="G311" s="2">
        <v>2023</v>
      </c>
    </row>
    <row r="312" spans="1:7" x14ac:dyDescent="0.2">
      <c r="A312" s="20">
        <v>45006.548518518517</v>
      </c>
      <c r="B312" s="2">
        <v>1.92</v>
      </c>
      <c r="C312" s="4">
        <v>1.1200000000000001</v>
      </c>
      <c r="D312" s="4">
        <f t="shared" si="15"/>
        <v>2.1504000000000003</v>
      </c>
      <c r="E312" s="4">
        <f t="shared" si="13"/>
        <v>195.51919999999998</v>
      </c>
      <c r="F312" s="4">
        <f t="shared" si="14"/>
        <v>3.4691999999999723</v>
      </c>
      <c r="G312" s="2">
        <v>2023</v>
      </c>
    </row>
    <row r="313" spans="1:7" x14ac:dyDescent="0.2">
      <c r="A313" s="20">
        <v>45006.555098379627</v>
      </c>
      <c r="B313" s="2">
        <v>1.9299999999999997</v>
      </c>
      <c r="C313" s="4">
        <v>1.1200000000000001</v>
      </c>
      <c r="D313" s="4">
        <f t="shared" si="15"/>
        <v>2.1616</v>
      </c>
      <c r="E313" s="4">
        <f t="shared" si="13"/>
        <v>195.53039999999999</v>
      </c>
      <c r="F313" s="4">
        <f t="shared" si="14"/>
        <v>3.4803999999999746</v>
      </c>
      <c r="G313" s="2">
        <v>2023</v>
      </c>
    </row>
    <row r="314" spans="1:7" x14ac:dyDescent="0.2">
      <c r="A314" s="20">
        <v>45006.564855324075</v>
      </c>
      <c r="B314" s="2">
        <v>1.9399999999999995</v>
      </c>
      <c r="C314" s="4">
        <v>1.1200000000000001</v>
      </c>
      <c r="D314" s="4">
        <f t="shared" si="15"/>
        <v>2.1727999999999996</v>
      </c>
      <c r="E314" s="4">
        <f t="shared" ref="E314:E377" si="16">D314+$E$119</f>
        <v>195.54159999999999</v>
      </c>
      <c r="F314" s="4">
        <f t="shared" si="14"/>
        <v>3.4915999999999769</v>
      </c>
      <c r="G314" s="2">
        <v>2023</v>
      </c>
    </row>
    <row r="315" spans="1:7" x14ac:dyDescent="0.2">
      <c r="A315" s="20">
        <v>45006.571273148147</v>
      </c>
      <c r="B315" s="2">
        <v>1.9499999999999993</v>
      </c>
      <c r="C315" s="4">
        <v>1.1200000000000001</v>
      </c>
      <c r="D315" s="4">
        <f t="shared" si="15"/>
        <v>2.1839999999999993</v>
      </c>
      <c r="E315" s="4">
        <f t="shared" si="16"/>
        <v>195.55279999999999</v>
      </c>
      <c r="F315" s="4">
        <f t="shared" si="14"/>
        <v>3.5027999999999793</v>
      </c>
      <c r="G315" s="2">
        <v>2023</v>
      </c>
    </row>
    <row r="316" spans="1:7" x14ac:dyDescent="0.2">
      <c r="A316" s="20">
        <v>45006.578802083335</v>
      </c>
      <c r="B316" s="2">
        <v>1.9599999999999991</v>
      </c>
      <c r="C316" s="4">
        <v>1.1200000000000001</v>
      </c>
      <c r="D316" s="4">
        <f t="shared" si="15"/>
        <v>2.1951999999999994</v>
      </c>
      <c r="E316" s="4">
        <f t="shared" si="16"/>
        <v>195.56399999999999</v>
      </c>
      <c r="F316" s="4">
        <f t="shared" si="14"/>
        <v>3.5139999999999816</v>
      </c>
      <c r="G316" s="2">
        <v>2023</v>
      </c>
    </row>
    <row r="317" spans="1:7" x14ac:dyDescent="0.2">
      <c r="A317" s="20">
        <v>45006.58289351852</v>
      </c>
      <c r="B317" s="2">
        <v>1.9699999999999989</v>
      </c>
      <c r="C317" s="4">
        <v>1.1200000000000001</v>
      </c>
      <c r="D317" s="4">
        <f t="shared" si="15"/>
        <v>2.206399999999999</v>
      </c>
      <c r="E317" s="4">
        <f t="shared" si="16"/>
        <v>195.5752</v>
      </c>
      <c r="F317" s="4">
        <f t="shared" si="14"/>
        <v>3.5251999999999839</v>
      </c>
      <c r="G317" s="2">
        <v>2023</v>
      </c>
    </row>
    <row r="318" spans="1:7" x14ac:dyDescent="0.2">
      <c r="A318" s="20">
        <v>45006.592187499999</v>
      </c>
      <c r="B318" s="2">
        <v>1.9799999999999986</v>
      </c>
      <c r="C318" s="4">
        <v>1.1200000000000001</v>
      </c>
      <c r="D318" s="4">
        <f t="shared" si="15"/>
        <v>2.2175999999999987</v>
      </c>
      <c r="E318" s="4">
        <f t="shared" si="16"/>
        <v>195.5864</v>
      </c>
      <c r="F318" s="4">
        <f t="shared" si="14"/>
        <v>3.5363999999999862</v>
      </c>
      <c r="G318" s="2">
        <v>2023</v>
      </c>
    </row>
    <row r="319" spans="1:7" x14ac:dyDescent="0.2">
      <c r="A319" s="20">
        <v>45006.60365740741</v>
      </c>
      <c r="B319" s="2">
        <v>1.9899999999999984</v>
      </c>
      <c r="C319" s="4">
        <v>1.1200000000000001</v>
      </c>
      <c r="D319" s="4">
        <f t="shared" si="15"/>
        <v>2.2287999999999983</v>
      </c>
      <c r="E319" s="4">
        <f t="shared" si="16"/>
        <v>195.5976</v>
      </c>
      <c r="F319" s="4">
        <f t="shared" si="14"/>
        <v>3.5475999999999885</v>
      </c>
      <c r="G319" s="2">
        <v>2023</v>
      </c>
    </row>
    <row r="320" spans="1:7" x14ac:dyDescent="0.2">
      <c r="A320" s="20">
        <v>45006.751157407409</v>
      </c>
      <c r="B320" s="2">
        <v>2</v>
      </c>
      <c r="C320" s="4">
        <v>1.1200000000000001</v>
      </c>
      <c r="D320" s="4">
        <f t="shared" si="15"/>
        <v>2.2400000000000002</v>
      </c>
      <c r="E320" s="4">
        <f t="shared" si="16"/>
        <v>195.6088</v>
      </c>
      <c r="F320" s="4">
        <f t="shared" si="14"/>
        <v>3.5587999999999909</v>
      </c>
      <c r="G320" s="2">
        <v>2023</v>
      </c>
    </row>
    <row r="321" spans="1:7" x14ac:dyDescent="0.2">
      <c r="A321" s="20">
        <v>45006.911435185182</v>
      </c>
      <c r="B321" s="2">
        <v>2.0099999999999998</v>
      </c>
      <c r="C321" s="4">
        <v>1.1200000000000001</v>
      </c>
      <c r="D321" s="4">
        <f t="shared" si="15"/>
        <v>2.2511999999999999</v>
      </c>
      <c r="E321" s="4">
        <f t="shared" si="16"/>
        <v>195.62</v>
      </c>
      <c r="F321" s="4">
        <f t="shared" si="14"/>
        <v>3.5699999999999932</v>
      </c>
      <c r="G321" s="2">
        <v>2023</v>
      </c>
    </row>
    <row r="322" spans="1:7" x14ac:dyDescent="0.2">
      <c r="A322" s="20">
        <v>45006.928854166668</v>
      </c>
      <c r="B322" s="2">
        <v>2.0199999999999996</v>
      </c>
      <c r="C322" s="4">
        <v>1.1200000000000001</v>
      </c>
      <c r="D322" s="4">
        <f t="shared" si="15"/>
        <v>2.2623999999999995</v>
      </c>
      <c r="E322" s="4">
        <f t="shared" si="16"/>
        <v>195.63119999999998</v>
      </c>
      <c r="F322" s="4">
        <f t="shared" si="14"/>
        <v>3.5811999999999671</v>
      </c>
      <c r="G322" s="2">
        <v>2023</v>
      </c>
    </row>
    <row r="323" spans="1:7" x14ac:dyDescent="0.2">
      <c r="A323" s="20">
        <v>45006.95331597222</v>
      </c>
      <c r="B323" s="2">
        <v>2.0299999999999994</v>
      </c>
      <c r="C323" s="4">
        <v>1.1200000000000001</v>
      </c>
      <c r="D323" s="4">
        <f t="shared" si="15"/>
        <v>2.2735999999999996</v>
      </c>
      <c r="E323" s="4">
        <f t="shared" si="16"/>
        <v>195.64239999999998</v>
      </c>
      <c r="F323" s="4">
        <f t="shared" ref="F323:F386" si="17">E323-192.05</f>
        <v>3.5923999999999694</v>
      </c>
      <c r="G323" s="2">
        <v>2023</v>
      </c>
    </row>
    <row r="324" spans="1:7" x14ac:dyDescent="0.2">
      <c r="A324" s="20">
        <v>45006.95703125</v>
      </c>
      <c r="B324" s="2">
        <v>2.0399999999999991</v>
      </c>
      <c r="C324" s="4">
        <v>1.1200000000000001</v>
      </c>
      <c r="D324" s="4">
        <f t="shared" si="15"/>
        <v>2.2847999999999993</v>
      </c>
      <c r="E324" s="4">
        <f t="shared" si="16"/>
        <v>195.65359999999998</v>
      </c>
      <c r="F324" s="4">
        <f t="shared" si="17"/>
        <v>3.6035999999999717</v>
      </c>
      <c r="G324" s="2">
        <v>2023</v>
      </c>
    </row>
    <row r="325" spans="1:7" x14ac:dyDescent="0.2">
      <c r="A325" s="20">
        <v>45006.997719907406</v>
      </c>
      <c r="B325" s="2">
        <v>2.0499999999999989</v>
      </c>
      <c r="C325" s="4">
        <v>1.1200000000000001</v>
      </c>
      <c r="D325" s="4">
        <f t="shared" si="15"/>
        <v>2.2959999999999989</v>
      </c>
      <c r="E325" s="4">
        <f t="shared" si="16"/>
        <v>195.66479999999999</v>
      </c>
      <c r="F325" s="4">
        <f t="shared" si="17"/>
        <v>3.614799999999974</v>
      </c>
      <c r="G325" s="2">
        <v>2023</v>
      </c>
    </row>
    <row r="326" spans="1:7" x14ac:dyDescent="0.2">
      <c r="A326" s="20">
        <v>45007.006741898149</v>
      </c>
      <c r="B326" s="2">
        <v>2.0599999999999987</v>
      </c>
      <c r="C326" s="4">
        <v>1.1200000000000001</v>
      </c>
      <c r="D326" s="4">
        <f t="shared" si="15"/>
        <v>2.3071999999999986</v>
      </c>
      <c r="E326" s="4">
        <f t="shared" si="16"/>
        <v>195.67599999999999</v>
      </c>
      <c r="F326" s="4">
        <f t="shared" si="17"/>
        <v>3.6259999999999764</v>
      </c>
      <c r="G326" s="2">
        <v>2023</v>
      </c>
    </row>
    <row r="327" spans="1:7" x14ac:dyDescent="0.2">
      <c r="A327" s="20">
        <v>45007.014878472219</v>
      </c>
      <c r="B327" s="2">
        <v>2.0699999999999985</v>
      </c>
      <c r="C327" s="4">
        <v>1.1200000000000001</v>
      </c>
      <c r="D327" s="4">
        <f t="shared" si="15"/>
        <v>2.3183999999999987</v>
      </c>
      <c r="E327" s="4">
        <f t="shared" si="16"/>
        <v>195.68719999999999</v>
      </c>
      <c r="F327" s="4">
        <f t="shared" si="17"/>
        <v>3.6371999999999787</v>
      </c>
      <c r="G327" s="2">
        <v>2023</v>
      </c>
    </row>
    <row r="328" spans="1:7" x14ac:dyDescent="0.2">
      <c r="A328" s="20">
        <v>45007.045052083333</v>
      </c>
      <c r="B328" s="2">
        <v>2.08</v>
      </c>
      <c r="C328" s="4">
        <v>1.1200000000000001</v>
      </c>
      <c r="D328" s="4">
        <f t="shared" si="15"/>
        <v>2.3296000000000001</v>
      </c>
      <c r="E328" s="4">
        <f t="shared" si="16"/>
        <v>195.69839999999999</v>
      </c>
      <c r="F328" s="4">
        <f t="shared" si="17"/>
        <v>3.648399999999981</v>
      </c>
      <c r="G328" s="2">
        <v>2023</v>
      </c>
    </row>
    <row r="329" spans="1:7" x14ac:dyDescent="0.2">
      <c r="A329" s="20">
        <v>45007.049895833334</v>
      </c>
      <c r="B329" s="2">
        <v>2.09</v>
      </c>
      <c r="C329" s="4">
        <v>1.1200000000000001</v>
      </c>
      <c r="D329" s="4">
        <f t="shared" si="15"/>
        <v>2.3408000000000002</v>
      </c>
      <c r="E329" s="4">
        <f t="shared" si="16"/>
        <v>195.70959999999999</v>
      </c>
      <c r="F329" s="4">
        <f t="shared" si="17"/>
        <v>3.6595999999999833</v>
      </c>
      <c r="G329" s="2">
        <v>2023</v>
      </c>
    </row>
    <row r="330" spans="1:7" x14ac:dyDescent="0.2">
      <c r="A330" s="20">
        <v>45007.061585648145</v>
      </c>
      <c r="B330" s="2">
        <v>2.0999999999999996</v>
      </c>
      <c r="C330" s="4">
        <v>1.1200000000000001</v>
      </c>
      <c r="D330" s="4">
        <f t="shared" si="15"/>
        <v>2.3519999999999999</v>
      </c>
      <c r="E330" s="4">
        <f t="shared" si="16"/>
        <v>195.7208</v>
      </c>
      <c r="F330" s="4">
        <f t="shared" si="17"/>
        <v>3.6707999999999856</v>
      </c>
      <c r="G330" s="2">
        <v>2023</v>
      </c>
    </row>
    <row r="331" spans="1:7" x14ac:dyDescent="0.2">
      <c r="A331" s="20">
        <v>45007.064606481479</v>
      </c>
      <c r="B331" s="2">
        <v>2.1099999999999994</v>
      </c>
      <c r="C331" s="4">
        <v>1.1200000000000001</v>
      </c>
      <c r="D331" s="4">
        <f t="shared" si="15"/>
        <v>2.3631999999999995</v>
      </c>
      <c r="E331" s="4">
        <f t="shared" si="16"/>
        <v>195.732</v>
      </c>
      <c r="F331" s="4">
        <f t="shared" si="17"/>
        <v>3.6819999999999879</v>
      </c>
      <c r="G331" s="2">
        <v>2023</v>
      </c>
    </row>
    <row r="332" spans="1:7" x14ac:dyDescent="0.2">
      <c r="A332" s="20">
        <v>45007.069953703707</v>
      </c>
      <c r="B332" s="2">
        <v>2.1199999999999992</v>
      </c>
      <c r="C332" s="4">
        <v>1.1200000000000001</v>
      </c>
      <c r="D332" s="4">
        <f t="shared" si="15"/>
        <v>2.3743999999999992</v>
      </c>
      <c r="E332" s="4">
        <f t="shared" si="16"/>
        <v>195.7432</v>
      </c>
      <c r="F332" s="4">
        <f t="shared" si="17"/>
        <v>3.6931999999999903</v>
      </c>
      <c r="G332" s="2">
        <v>2023</v>
      </c>
    </row>
    <row r="333" spans="1:7" x14ac:dyDescent="0.2">
      <c r="A333" s="20">
        <v>45007.104513888888</v>
      </c>
      <c r="B333" s="2">
        <v>2.129999999999999</v>
      </c>
      <c r="C333" s="4">
        <v>1.1200000000000001</v>
      </c>
      <c r="D333" s="4">
        <f t="shared" si="15"/>
        <v>2.3855999999999993</v>
      </c>
      <c r="E333" s="4">
        <f t="shared" si="16"/>
        <v>195.7544</v>
      </c>
      <c r="F333" s="4">
        <f t="shared" si="17"/>
        <v>3.7043999999999926</v>
      </c>
      <c r="G333" s="2">
        <v>2023</v>
      </c>
    </row>
    <row r="334" spans="1:7" x14ac:dyDescent="0.2">
      <c r="A334" s="20">
        <v>45007.115474537037</v>
      </c>
      <c r="B334" s="2">
        <v>2.1399999999999988</v>
      </c>
      <c r="C334" s="4">
        <v>1.1200000000000001</v>
      </c>
      <c r="D334" s="4">
        <f t="shared" si="15"/>
        <v>2.3967999999999989</v>
      </c>
      <c r="E334" s="4">
        <f t="shared" si="16"/>
        <v>195.76560000000001</v>
      </c>
      <c r="F334" s="4">
        <f t="shared" si="17"/>
        <v>3.7155999999999949</v>
      </c>
      <c r="G334" s="2">
        <v>2023</v>
      </c>
    </row>
    <row r="335" spans="1:7" x14ac:dyDescent="0.2">
      <c r="A335" s="20">
        <v>45007.13813078704</v>
      </c>
      <c r="B335" s="2">
        <v>2.1499999999999986</v>
      </c>
      <c r="C335" s="4">
        <v>1.1200000000000001</v>
      </c>
      <c r="D335" s="4">
        <f t="shared" si="15"/>
        <v>2.4079999999999986</v>
      </c>
      <c r="E335" s="4">
        <f t="shared" si="16"/>
        <v>195.77679999999998</v>
      </c>
      <c r="F335" s="4">
        <f t="shared" si="17"/>
        <v>3.7267999999999688</v>
      </c>
      <c r="G335" s="2">
        <v>2023</v>
      </c>
    </row>
    <row r="336" spans="1:7" x14ac:dyDescent="0.2">
      <c r="A336" s="20">
        <v>45007.178935185184</v>
      </c>
      <c r="B336" s="2">
        <v>2.16</v>
      </c>
      <c r="C336" s="4">
        <v>1.1200000000000001</v>
      </c>
      <c r="D336" s="4">
        <f t="shared" si="15"/>
        <v>2.4192000000000005</v>
      </c>
      <c r="E336" s="4">
        <f t="shared" si="16"/>
        <v>195.78799999999998</v>
      </c>
      <c r="F336" s="4">
        <f t="shared" si="17"/>
        <v>3.7379999999999711</v>
      </c>
      <c r="G336" s="2">
        <v>2023</v>
      </c>
    </row>
    <row r="337" spans="1:7" x14ac:dyDescent="0.2">
      <c r="A337" s="20">
        <v>45007.185653935187</v>
      </c>
      <c r="B337" s="2">
        <v>2.17</v>
      </c>
      <c r="C337" s="4">
        <v>1.1200000000000001</v>
      </c>
      <c r="D337" s="4">
        <f t="shared" si="15"/>
        <v>2.4304000000000001</v>
      </c>
      <c r="E337" s="4">
        <f t="shared" si="16"/>
        <v>195.79919999999998</v>
      </c>
      <c r="F337" s="4">
        <f t="shared" si="17"/>
        <v>3.7491999999999734</v>
      </c>
      <c r="G337" s="2">
        <v>2023</v>
      </c>
    </row>
    <row r="338" spans="1:7" x14ac:dyDescent="0.2">
      <c r="A338" s="20">
        <v>45007.229531249999</v>
      </c>
      <c r="B338" s="2">
        <v>2.1799999999999997</v>
      </c>
      <c r="C338" s="4">
        <v>1.1200000000000001</v>
      </c>
      <c r="D338" s="4">
        <f t="shared" si="15"/>
        <v>2.4415999999999998</v>
      </c>
      <c r="E338" s="4">
        <f t="shared" si="16"/>
        <v>195.81039999999999</v>
      </c>
      <c r="F338" s="4">
        <f t="shared" si="17"/>
        <v>3.7603999999999758</v>
      </c>
      <c r="G338" s="2">
        <v>2023</v>
      </c>
    </row>
    <row r="339" spans="1:7" x14ac:dyDescent="0.2">
      <c r="A339" s="20">
        <v>45009.355989583331</v>
      </c>
      <c r="B339" s="2">
        <v>2.1899999999999995</v>
      </c>
      <c r="C339" s="4">
        <v>1.1200000000000001</v>
      </c>
      <c r="D339" s="4">
        <f t="shared" si="15"/>
        <v>2.4527999999999999</v>
      </c>
      <c r="E339" s="4">
        <f t="shared" si="16"/>
        <v>195.82159999999999</v>
      </c>
      <c r="F339" s="4">
        <f t="shared" si="17"/>
        <v>3.7715999999999781</v>
      </c>
      <c r="G339" s="2">
        <v>2023</v>
      </c>
    </row>
    <row r="340" spans="1:7" x14ac:dyDescent="0.2">
      <c r="A340" s="20">
        <v>45009.369074074071</v>
      </c>
      <c r="B340" s="2">
        <v>2.1999999999999993</v>
      </c>
      <c r="C340" s="4">
        <v>1.1200000000000001</v>
      </c>
      <c r="D340" s="4">
        <f t="shared" si="15"/>
        <v>2.4639999999999995</v>
      </c>
      <c r="E340" s="4">
        <f t="shared" si="16"/>
        <v>195.83279999999999</v>
      </c>
      <c r="F340" s="4">
        <f t="shared" si="17"/>
        <v>3.7827999999999804</v>
      </c>
      <c r="G340" s="2">
        <v>2023</v>
      </c>
    </row>
    <row r="341" spans="1:7" x14ac:dyDescent="0.2">
      <c r="A341" s="20">
        <v>45009.372170138886</v>
      </c>
      <c r="B341" s="2">
        <v>2.2099999999999991</v>
      </c>
      <c r="C341" s="4">
        <v>1.1200000000000001</v>
      </c>
      <c r="D341" s="4">
        <f t="shared" si="15"/>
        <v>2.4751999999999992</v>
      </c>
      <c r="E341" s="4">
        <f t="shared" si="16"/>
        <v>195.84399999999999</v>
      </c>
      <c r="F341" s="4">
        <f t="shared" si="17"/>
        <v>3.7939999999999827</v>
      </c>
      <c r="G341" s="2">
        <v>2023</v>
      </c>
    </row>
    <row r="342" spans="1:7" x14ac:dyDescent="0.2">
      <c r="A342" s="20">
        <v>45009.379965277774</v>
      </c>
      <c r="B342" s="2">
        <v>2.2199999999999989</v>
      </c>
      <c r="C342" s="4">
        <v>1.1200000000000001</v>
      </c>
      <c r="D342" s="4">
        <f t="shared" si="15"/>
        <v>2.4863999999999988</v>
      </c>
      <c r="E342" s="4">
        <f t="shared" si="16"/>
        <v>195.8552</v>
      </c>
      <c r="F342" s="4">
        <f t="shared" si="17"/>
        <v>3.805199999999985</v>
      </c>
      <c r="G342" s="2">
        <v>2023</v>
      </c>
    </row>
    <row r="343" spans="1:7" x14ac:dyDescent="0.2">
      <c r="A343" s="20">
        <v>45009.45262152778</v>
      </c>
      <c r="B343" s="2">
        <v>2.2299999999999986</v>
      </c>
      <c r="C343" s="4">
        <v>1.1200000000000001</v>
      </c>
      <c r="D343" s="4">
        <f t="shared" si="15"/>
        <v>2.4975999999999989</v>
      </c>
      <c r="E343" s="4">
        <f t="shared" si="16"/>
        <v>195.8664</v>
      </c>
      <c r="F343" s="4">
        <f t="shared" si="17"/>
        <v>3.8163999999999874</v>
      </c>
      <c r="G343" s="2">
        <v>2023</v>
      </c>
    </row>
    <row r="344" spans="1:7" x14ac:dyDescent="0.2">
      <c r="A344" s="20">
        <v>45016.382100694442</v>
      </c>
      <c r="B344" s="2">
        <v>2.2399999999999984</v>
      </c>
      <c r="C344" s="4">
        <v>1.1200000000000001</v>
      </c>
      <c r="D344" s="4">
        <f t="shared" si="15"/>
        <v>2.5087999999999986</v>
      </c>
      <c r="E344" s="4">
        <f t="shared" si="16"/>
        <v>195.8776</v>
      </c>
      <c r="F344" s="4">
        <f t="shared" si="17"/>
        <v>3.8275999999999897</v>
      </c>
      <c r="G344" s="2">
        <v>2023</v>
      </c>
    </row>
    <row r="345" spans="1:7" x14ac:dyDescent="0.2">
      <c r="A345" s="20">
        <v>45019.542748842592</v>
      </c>
      <c r="B345" s="2">
        <v>2.25</v>
      </c>
      <c r="C345" s="4">
        <v>1.1200000000000001</v>
      </c>
      <c r="D345" s="4">
        <f t="shared" si="15"/>
        <v>2.5200000000000005</v>
      </c>
      <c r="E345" s="4">
        <f t="shared" si="16"/>
        <v>195.8888</v>
      </c>
      <c r="F345" s="4">
        <f t="shared" si="17"/>
        <v>3.838799999999992</v>
      </c>
      <c r="G345" s="2">
        <v>2023</v>
      </c>
    </row>
    <row r="346" spans="1:7" x14ac:dyDescent="0.2">
      <c r="A346" s="20">
        <v>45019.54278935185</v>
      </c>
      <c r="B346" s="2">
        <v>2.2599999999999998</v>
      </c>
      <c r="C346" s="4">
        <v>1.1200000000000001</v>
      </c>
      <c r="D346" s="4">
        <f t="shared" si="15"/>
        <v>2.5312000000000001</v>
      </c>
      <c r="E346" s="4">
        <f t="shared" si="16"/>
        <v>195.9</v>
      </c>
      <c r="F346" s="4">
        <f t="shared" si="17"/>
        <v>3.8499999999999943</v>
      </c>
      <c r="G346" s="2">
        <v>2023</v>
      </c>
    </row>
    <row r="347" spans="1:7" x14ac:dyDescent="0.2">
      <c r="A347" s="20">
        <v>45019.543535879631</v>
      </c>
      <c r="B347" s="2">
        <v>2.2699999999999996</v>
      </c>
      <c r="C347" s="4">
        <v>1.1200000000000001</v>
      </c>
      <c r="D347" s="4">
        <f t="shared" ref="D347:D395" si="18">B347*C347</f>
        <v>2.5423999999999998</v>
      </c>
      <c r="E347" s="4">
        <f t="shared" si="16"/>
        <v>195.91119999999998</v>
      </c>
      <c r="F347" s="4">
        <f t="shared" si="17"/>
        <v>3.8611999999999682</v>
      </c>
      <c r="G347" s="2">
        <v>2023</v>
      </c>
    </row>
    <row r="348" spans="1:7" x14ac:dyDescent="0.2">
      <c r="A348" s="20">
        <v>45019.545127314814</v>
      </c>
      <c r="B348" s="2">
        <v>2.2799999999999994</v>
      </c>
      <c r="C348" s="4">
        <v>1.1200000000000001</v>
      </c>
      <c r="D348" s="4">
        <f t="shared" si="18"/>
        <v>2.5535999999999994</v>
      </c>
      <c r="E348" s="4">
        <f t="shared" si="16"/>
        <v>195.92239999999998</v>
      </c>
      <c r="F348" s="4">
        <f t="shared" si="17"/>
        <v>3.8723999999999705</v>
      </c>
      <c r="G348" s="2">
        <v>2023</v>
      </c>
    </row>
    <row r="349" spans="1:7" x14ac:dyDescent="0.2">
      <c r="A349" s="20">
        <v>45019.660520833335</v>
      </c>
      <c r="B349" s="2">
        <v>2.2899999999999991</v>
      </c>
      <c r="C349" s="4">
        <v>1.1200000000000001</v>
      </c>
      <c r="D349" s="4">
        <f t="shared" si="18"/>
        <v>2.5647999999999991</v>
      </c>
      <c r="E349" s="4">
        <f t="shared" si="16"/>
        <v>195.93359999999998</v>
      </c>
      <c r="F349" s="4">
        <f t="shared" si="17"/>
        <v>3.8835999999999729</v>
      </c>
      <c r="G349" s="2">
        <v>2023</v>
      </c>
    </row>
    <row r="350" spans="1:7" x14ac:dyDescent="0.2">
      <c r="A350" s="20">
        <v>45034.494560185187</v>
      </c>
      <c r="B350" s="2">
        <v>2.2999999999999989</v>
      </c>
      <c r="C350" s="4">
        <v>1.1200000000000001</v>
      </c>
      <c r="D350" s="4">
        <f t="shared" si="18"/>
        <v>2.5759999999999992</v>
      </c>
      <c r="E350" s="4">
        <f t="shared" si="16"/>
        <v>195.94479999999999</v>
      </c>
      <c r="F350" s="4">
        <f t="shared" si="17"/>
        <v>3.8947999999999752</v>
      </c>
      <c r="G350" s="2">
        <v>2023</v>
      </c>
    </row>
    <row r="351" spans="1:7" x14ac:dyDescent="0.2">
      <c r="A351" s="20">
        <v>45034.495109953707</v>
      </c>
      <c r="B351" s="2">
        <v>2.3099999999999987</v>
      </c>
      <c r="C351" s="4">
        <v>1.1200000000000001</v>
      </c>
      <c r="D351" s="4">
        <f t="shared" si="18"/>
        <v>2.5871999999999988</v>
      </c>
      <c r="E351" s="4">
        <f t="shared" si="16"/>
        <v>195.95599999999999</v>
      </c>
      <c r="F351" s="4">
        <f t="shared" si="17"/>
        <v>3.9059999999999775</v>
      </c>
      <c r="G351" s="2">
        <v>2023</v>
      </c>
    </row>
    <row r="352" spans="1:7" x14ac:dyDescent="0.2">
      <c r="A352" s="20">
        <v>45063.334670138887</v>
      </c>
      <c r="B352" s="2">
        <v>2.3199999999999985</v>
      </c>
      <c r="C352" s="4">
        <v>1.1200000000000001</v>
      </c>
      <c r="D352" s="4">
        <f t="shared" si="18"/>
        <v>2.5983999999999985</v>
      </c>
      <c r="E352" s="4">
        <f t="shared" si="16"/>
        <v>195.96719999999999</v>
      </c>
      <c r="F352" s="4">
        <f t="shared" si="17"/>
        <v>3.9171999999999798</v>
      </c>
      <c r="G352" s="2">
        <v>2023</v>
      </c>
    </row>
    <row r="353" spans="1:7" x14ac:dyDescent="0.2">
      <c r="A353" s="20">
        <v>45067.529010416663</v>
      </c>
      <c r="B353" s="2">
        <v>2.33</v>
      </c>
      <c r="C353" s="4">
        <v>1.1200000000000001</v>
      </c>
      <c r="D353" s="4">
        <f t="shared" si="18"/>
        <v>2.6096000000000004</v>
      </c>
      <c r="E353" s="4">
        <f t="shared" si="16"/>
        <v>195.97839999999999</v>
      </c>
      <c r="F353" s="4">
        <f t="shared" si="17"/>
        <v>3.9283999999999821</v>
      </c>
      <c r="G353" s="2">
        <v>2023</v>
      </c>
    </row>
    <row r="354" spans="1:7" x14ac:dyDescent="0.2">
      <c r="A354" s="20">
        <v>45067.529901620372</v>
      </c>
      <c r="B354" s="2">
        <v>2.34</v>
      </c>
      <c r="C354" s="4">
        <v>1.1200000000000001</v>
      </c>
      <c r="D354" s="4">
        <f t="shared" si="18"/>
        <v>2.6208</v>
      </c>
      <c r="E354" s="4">
        <f t="shared" si="16"/>
        <v>195.9896</v>
      </c>
      <c r="F354" s="4">
        <f t="shared" si="17"/>
        <v>3.9395999999999844</v>
      </c>
      <c r="G354" s="2">
        <v>2023</v>
      </c>
    </row>
    <row r="355" spans="1:7" x14ac:dyDescent="0.2">
      <c r="A355" s="20">
        <v>45067.530931712965</v>
      </c>
      <c r="B355" s="2">
        <v>2.3499999999999996</v>
      </c>
      <c r="C355" s="4">
        <v>1.1200000000000001</v>
      </c>
      <c r="D355" s="4">
        <f t="shared" si="18"/>
        <v>2.6319999999999997</v>
      </c>
      <c r="E355" s="4">
        <f t="shared" si="16"/>
        <v>196.0008</v>
      </c>
      <c r="F355" s="4">
        <f t="shared" si="17"/>
        <v>3.9507999999999868</v>
      </c>
      <c r="G355" s="2">
        <v>2023</v>
      </c>
    </row>
    <row r="356" spans="1:7" x14ac:dyDescent="0.2">
      <c r="A356" s="20">
        <v>45067.531695601851</v>
      </c>
      <c r="B356" s="2">
        <v>2.3599999999999994</v>
      </c>
      <c r="C356" s="4">
        <v>1.1200000000000001</v>
      </c>
      <c r="D356" s="4">
        <f t="shared" si="18"/>
        <v>2.6431999999999998</v>
      </c>
      <c r="E356" s="4">
        <f t="shared" si="16"/>
        <v>196.012</v>
      </c>
      <c r="F356" s="4">
        <f t="shared" si="17"/>
        <v>3.9619999999999891</v>
      </c>
      <c r="G356" s="2">
        <v>2023</v>
      </c>
    </row>
    <row r="357" spans="1:7" x14ac:dyDescent="0.2">
      <c r="A357" s="20">
        <v>45067.532557870371</v>
      </c>
      <c r="B357" s="2">
        <v>2.3699999999999992</v>
      </c>
      <c r="C357" s="4">
        <v>1.1200000000000001</v>
      </c>
      <c r="D357" s="4">
        <f t="shared" si="18"/>
        <v>2.6543999999999994</v>
      </c>
      <c r="E357" s="4">
        <f t="shared" si="16"/>
        <v>196.0232</v>
      </c>
      <c r="F357" s="4">
        <f t="shared" si="17"/>
        <v>3.9731999999999914</v>
      </c>
      <c r="G357" s="2">
        <v>2023</v>
      </c>
    </row>
    <row r="358" spans="1:7" x14ac:dyDescent="0.2">
      <c r="A358" s="20">
        <v>45067.533096064813</v>
      </c>
      <c r="B358" s="2">
        <v>2.379999999999999</v>
      </c>
      <c r="C358" s="4">
        <v>1.1200000000000001</v>
      </c>
      <c r="D358" s="4">
        <f t="shared" si="18"/>
        <v>2.6655999999999991</v>
      </c>
      <c r="E358" s="4">
        <f t="shared" si="16"/>
        <v>196.03440000000001</v>
      </c>
      <c r="F358" s="4">
        <f t="shared" si="17"/>
        <v>3.9843999999999937</v>
      </c>
      <c r="G358" s="2">
        <v>2023</v>
      </c>
    </row>
    <row r="359" spans="1:7" x14ac:dyDescent="0.2">
      <c r="A359" s="20">
        <v>45067.533483796295</v>
      </c>
      <c r="B359" s="2">
        <v>2.3899999999999988</v>
      </c>
      <c r="C359" s="4">
        <v>1.1200000000000001</v>
      </c>
      <c r="D359" s="4">
        <f t="shared" si="18"/>
        <v>2.6767999999999987</v>
      </c>
      <c r="E359" s="4">
        <f t="shared" si="16"/>
        <v>196.04559999999998</v>
      </c>
      <c r="F359" s="4">
        <f t="shared" si="17"/>
        <v>3.9955999999999676</v>
      </c>
      <c r="G359" s="2">
        <v>2023</v>
      </c>
    </row>
    <row r="360" spans="1:7" x14ac:dyDescent="0.2">
      <c r="A360" s="20">
        <v>45067.533906249999</v>
      </c>
      <c r="B360" s="2">
        <v>2.3999999999999986</v>
      </c>
      <c r="C360" s="4">
        <v>1.1200000000000001</v>
      </c>
      <c r="D360" s="4">
        <f t="shared" si="18"/>
        <v>2.6879999999999988</v>
      </c>
      <c r="E360" s="4">
        <f t="shared" si="16"/>
        <v>196.05679999999998</v>
      </c>
      <c r="F360" s="4">
        <f t="shared" si="17"/>
        <v>4.0067999999999699</v>
      </c>
      <c r="G360" s="2">
        <v>2023</v>
      </c>
    </row>
    <row r="361" spans="1:7" x14ac:dyDescent="0.2">
      <c r="A361" s="20">
        <v>45067.534525462965</v>
      </c>
      <c r="B361" s="2">
        <v>2.41</v>
      </c>
      <c r="C361" s="4">
        <v>1.1200000000000001</v>
      </c>
      <c r="D361" s="4">
        <f t="shared" si="18"/>
        <v>2.6992000000000003</v>
      </c>
      <c r="E361" s="4">
        <f t="shared" si="16"/>
        <v>196.06799999999998</v>
      </c>
      <c r="F361" s="4">
        <f t="shared" si="17"/>
        <v>4.0179999999999723</v>
      </c>
      <c r="G361" s="2">
        <v>2023</v>
      </c>
    </row>
    <row r="362" spans="1:7" x14ac:dyDescent="0.2">
      <c r="A362" s="20">
        <v>45067.534878472223</v>
      </c>
      <c r="B362" s="2">
        <v>2.42</v>
      </c>
      <c r="C362" s="4">
        <v>1.1200000000000001</v>
      </c>
      <c r="D362" s="4">
        <f t="shared" si="18"/>
        <v>2.7104000000000004</v>
      </c>
      <c r="E362" s="4">
        <f t="shared" si="16"/>
        <v>196.07919999999999</v>
      </c>
      <c r="F362" s="4">
        <f t="shared" si="17"/>
        <v>4.0291999999999746</v>
      </c>
      <c r="G362" s="2">
        <v>2023</v>
      </c>
    </row>
    <row r="363" spans="1:7" x14ac:dyDescent="0.2">
      <c r="A363" s="20">
        <v>45067.535283564815</v>
      </c>
      <c r="B363" s="2">
        <v>2.4299999999999997</v>
      </c>
      <c r="C363" s="4">
        <v>1.1200000000000001</v>
      </c>
      <c r="D363" s="4">
        <f t="shared" si="18"/>
        <v>2.7216</v>
      </c>
      <c r="E363" s="4">
        <f t="shared" si="16"/>
        <v>196.09039999999999</v>
      </c>
      <c r="F363" s="4">
        <f t="shared" si="17"/>
        <v>4.0403999999999769</v>
      </c>
      <c r="G363" s="2">
        <v>2023</v>
      </c>
    </row>
    <row r="364" spans="1:7" x14ac:dyDescent="0.2">
      <c r="A364" s="20">
        <v>45067.535665509262</v>
      </c>
      <c r="B364" s="2">
        <v>2.4399999999999995</v>
      </c>
      <c r="C364" s="4">
        <v>1.1200000000000001</v>
      </c>
      <c r="D364" s="4">
        <f t="shared" si="18"/>
        <v>2.7327999999999997</v>
      </c>
      <c r="E364" s="4">
        <f t="shared" si="16"/>
        <v>196.10159999999999</v>
      </c>
      <c r="F364" s="4">
        <f t="shared" si="17"/>
        <v>4.0515999999999792</v>
      </c>
      <c r="G364" s="2">
        <v>2023</v>
      </c>
    </row>
    <row r="365" spans="1:7" x14ac:dyDescent="0.2">
      <c r="A365" s="20">
        <v>45067.536128472224</v>
      </c>
      <c r="B365" s="2">
        <v>2.4499999999999993</v>
      </c>
      <c r="C365" s="4">
        <v>1.1200000000000001</v>
      </c>
      <c r="D365" s="4">
        <f t="shared" si="18"/>
        <v>2.7439999999999993</v>
      </c>
      <c r="E365" s="4">
        <f t="shared" si="16"/>
        <v>196.11279999999999</v>
      </c>
      <c r="F365" s="4">
        <f t="shared" si="17"/>
        <v>4.0627999999999815</v>
      </c>
      <c r="G365" s="2">
        <v>2023</v>
      </c>
    </row>
    <row r="366" spans="1:7" x14ac:dyDescent="0.2">
      <c r="A366" s="20">
        <v>45067.536614583332</v>
      </c>
      <c r="B366" s="2">
        <v>2.4599999999999991</v>
      </c>
      <c r="C366" s="4">
        <v>1.1200000000000001</v>
      </c>
      <c r="D366" s="4">
        <f t="shared" si="18"/>
        <v>2.7551999999999994</v>
      </c>
      <c r="E366" s="4">
        <f t="shared" si="16"/>
        <v>196.124</v>
      </c>
      <c r="F366" s="4">
        <f t="shared" si="17"/>
        <v>4.0739999999999839</v>
      </c>
      <c r="G366" s="2">
        <v>2023</v>
      </c>
    </row>
    <row r="367" spans="1:7" x14ac:dyDescent="0.2">
      <c r="A367" s="20">
        <v>45067.537910879626</v>
      </c>
      <c r="B367" s="2">
        <v>2.4699999999999989</v>
      </c>
      <c r="C367" s="4">
        <v>1.1200000000000001</v>
      </c>
      <c r="D367" s="4">
        <f t="shared" si="18"/>
        <v>2.7663999999999991</v>
      </c>
      <c r="E367" s="4">
        <f t="shared" si="16"/>
        <v>196.1352</v>
      </c>
      <c r="F367" s="4">
        <f t="shared" si="17"/>
        <v>4.0851999999999862</v>
      </c>
      <c r="G367" s="2">
        <v>2023</v>
      </c>
    </row>
    <row r="368" spans="1:7" x14ac:dyDescent="0.2">
      <c r="A368" s="20">
        <v>45067.538761574076</v>
      </c>
      <c r="B368" s="2">
        <v>2.4799999999999986</v>
      </c>
      <c r="C368" s="4">
        <v>1.1200000000000001</v>
      </c>
      <c r="D368" s="4">
        <f t="shared" si="18"/>
        <v>2.7775999999999987</v>
      </c>
      <c r="E368" s="4">
        <f t="shared" si="16"/>
        <v>196.1464</v>
      </c>
      <c r="F368" s="4">
        <f t="shared" si="17"/>
        <v>4.0963999999999885</v>
      </c>
      <c r="G368" s="2">
        <v>2023</v>
      </c>
    </row>
    <row r="369" spans="1:7" x14ac:dyDescent="0.2">
      <c r="A369" s="20">
        <v>45067.539988425924</v>
      </c>
      <c r="B369" s="2">
        <v>2.4899999999999984</v>
      </c>
      <c r="C369" s="4">
        <v>1.1200000000000001</v>
      </c>
      <c r="D369" s="4">
        <f t="shared" si="18"/>
        <v>2.7887999999999984</v>
      </c>
      <c r="E369" s="4">
        <f t="shared" si="16"/>
        <v>196.1576</v>
      </c>
      <c r="F369" s="4">
        <f t="shared" si="17"/>
        <v>4.1075999999999908</v>
      </c>
      <c r="G369" s="2">
        <v>2023</v>
      </c>
    </row>
    <row r="370" spans="1:7" x14ac:dyDescent="0.2">
      <c r="A370" s="20">
        <v>45067.541533564814</v>
      </c>
      <c r="B370" s="2">
        <v>2.5</v>
      </c>
      <c r="C370" s="4">
        <v>1.1200000000000001</v>
      </c>
      <c r="D370" s="4">
        <f t="shared" si="18"/>
        <v>2.8000000000000003</v>
      </c>
      <c r="E370" s="4">
        <f t="shared" si="16"/>
        <v>196.1688</v>
      </c>
      <c r="F370" s="4">
        <f t="shared" si="17"/>
        <v>4.1187999999999931</v>
      </c>
      <c r="G370" s="2">
        <v>2023</v>
      </c>
    </row>
    <row r="371" spans="1:7" x14ac:dyDescent="0.2">
      <c r="A371" s="20">
        <v>45067.542569444442</v>
      </c>
      <c r="B371" s="2">
        <v>2.5099999999999998</v>
      </c>
      <c r="C371" s="4">
        <v>1.1200000000000001</v>
      </c>
      <c r="D371" s="4">
        <f t="shared" si="18"/>
        <v>2.8111999999999999</v>
      </c>
      <c r="E371" s="4">
        <f t="shared" si="16"/>
        <v>196.18</v>
      </c>
      <c r="F371" s="4">
        <f t="shared" si="17"/>
        <v>4.1299999999999955</v>
      </c>
      <c r="G371" s="2">
        <v>2023</v>
      </c>
    </row>
    <row r="372" spans="1:7" x14ac:dyDescent="0.2">
      <c r="A372" s="20">
        <v>45067.544519675925</v>
      </c>
      <c r="B372" s="2">
        <v>2.5199999999999996</v>
      </c>
      <c r="C372" s="4">
        <v>1.1200000000000001</v>
      </c>
      <c r="D372" s="4">
        <f t="shared" si="18"/>
        <v>2.8223999999999996</v>
      </c>
      <c r="E372" s="4">
        <f t="shared" si="16"/>
        <v>196.19119999999998</v>
      </c>
      <c r="F372" s="4">
        <f t="shared" si="17"/>
        <v>4.1411999999999694</v>
      </c>
      <c r="G372" s="2">
        <v>2023</v>
      </c>
    </row>
    <row r="373" spans="1:7" x14ac:dyDescent="0.2">
      <c r="A373" s="20">
        <v>45067.555387731481</v>
      </c>
      <c r="B373" s="2">
        <v>2.5299999999999994</v>
      </c>
      <c r="C373" s="4">
        <v>1.1200000000000001</v>
      </c>
      <c r="D373" s="4">
        <f t="shared" si="18"/>
        <v>2.8335999999999997</v>
      </c>
      <c r="E373" s="4">
        <f t="shared" si="16"/>
        <v>196.20239999999998</v>
      </c>
      <c r="F373" s="4">
        <f t="shared" si="17"/>
        <v>4.1523999999999717</v>
      </c>
      <c r="G373" s="2">
        <v>2023</v>
      </c>
    </row>
    <row r="374" spans="1:7" x14ac:dyDescent="0.2">
      <c r="A374" s="20">
        <v>45067.5622337963</v>
      </c>
      <c r="B374" s="2">
        <v>2.5399999999999991</v>
      </c>
      <c r="C374" s="4">
        <v>1.1200000000000001</v>
      </c>
      <c r="D374" s="4">
        <f t="shared" si="18"/>
        <v>2.8447999999999993</v>
      </c>
      <c r="E374" s="4">
        <f t="shared" si="16"/>
        <v>196.21359999999999</v>
      </c>
      <c r="F374" s="4">
        <f t="shared" si="17"/>
        <v>4.163599999999974</v>
      </c>
      <c r="G374" s="2">
        <v>2023</v>
      </c>
    </row>
    <row r="375" spans="1:7" x14ac:dyDescent="0.2">
      <c r="A375" s="20">
        <v>45067.568078703705</v>
      </c>
      <c r="B375" s="2">
        <v>2.5499999999999989</v>
      </c>
      <c r="C375" s="4">
        <v>1.1200000000000001</v>
      </c>
      <c r="D375" s="4">
        <f t="shared" si="18"/>
        <v>2.855999999999999</v>
      </c>
      <c r="E375" s="4">
        <f t="shared" si="16"/>
        <v>196.22479999999999</v>
      </c>
      <c r="F375" s="4">
        <f t="shared" si="17"/>
        <v>4.1747999999999763</v>
      </c>
      <c r="G375" s="2">
        <v>2023</v>
      </c>
    </row>
    <row r="376" spans="1:7" x14ac:dyDescent="0.2">
      <c r="A376" s="20">
        <v>45079.776608796295</v>
      </c>
      <c r="B376" s="2">
        <v>2.5599999999999987</v>
      </c>
      <c r="C376" s="4">
        <v>1.1200000000000001</v>
      </c>
      <c r="D376" s="4">
        <f t="shared" si="18"/>
        <v>2.8671999999999986</v>
      </c>
      <c r="E376" s="4">
        <f t="shared" si="16"/>
        <v>196.23599999999999</v>
      </c>
      <c r="F376" s="4">
        <f t="shared" si="17"/>
        <v>4.1859999999999786</v>
      </c>
      <c r="G376" s="2">
        <v>2023</v>
      </c>
    </row>
    <row r="377" spans="1:7" x14ac:dyDescent="0.2">
      <c r="A377" s="20">
        <v>45079.777453703704</v>
      </c>
      <c r="B377" s="2">
        <v>2.5699999999999985</v>
      </c>
      <c r="C377" s="4">
        <v>1.1200000000000001</v>
      </c>
      <c r="D377" s="4">
        <f t="shared" si="18"/>
        <v>2.8783999999999987</v>
      </c>
      <c r="E377" s="4">
        <f t="shared" si="16"/>
        <v>196.24719999999999</v>
      </c>
      <c r="F377" s="4">
        <f t="shared" si="17"/>
        <v>4.1971999999999809</v>
      </c>
      <c r="G377" s="2">
        <v>2023</v>
      </c>
    </row>
    <row r="378" spans="1:7" x14ac:dyDescent="0.2">
      <c r="A378" s="20">
        <v>45079.778067129628</v>
      </c>
      <c r="B378" s="2">
        <v>2.58</v>
      </c>
      <c r="C378" s="4">
        <v>1.1200000000000001</v>
      </c>
      <c r="D378" s="4">
        <f t="shared" si="18"/>
        <v>2.8896000000000002</v>
      </c>
      <c r="E378" s="4">
        <f t="shared" ref="E378:E394" si="19">D378+$E$119</f>
        <v>196.25839999999999</v>
      </c>
      <c r="F378" s="4">
        <f t="shared" si="17"/>
        <v>4.2083999999999833</v>
      </c>
      <c r="G378" s="2">
        <v>2023</v>
      </c>
    </row>
    <row r="379" spans="1:7" x14ac:dyDescent="0.2">
      <c r="A379" s="20">
        <v>45079.778732638886</v>
      </c>
      <c r="B379" s="2">
        <v>2.59</v>
      </c>
      <c r="C379" s="4">
        <v>1.1200000000000001</v>
      </c>
      <c r="D379" s="4">
        <f t="shared" si="18"/>
        <v>2.9008000000000003</v>
      </c>
      <c r="E379" s="4">
        <f t="shared" si="19"/>
        <v>196.2696</v>
      </c>
      <c r="F379" s="4">
        <f t="shared" si="17"/>
        <v>4.2195999999999856</v>
      </c>
      <c r="G379" s="2">
        <v>2023</v>
      </c>
    </row>
    <row r="380" spans="1:7" x14ac:dyDescent="0.2">
      <c r="A380" s="20">
        <v>45079.779490740744</v>
      </c>
      <c r="B380" s="2">
        <v>2.5999999999999996</v>
      </c>
      <c r="C380" s="4">
        <v>1.1200000000000001</v>
      </c>
      <c r="D380" s="4">
        <f t="shared" si="18"/>
        <v>2.9119999999999999</v>
      </c>
      <c r="E380" s="4">
        <f t="shared" si="19"/>
        <v>196.2808</v>
      </c>
      <c r="F380" s="4">
        <f t="shared" si="17"/>
        <v>4.2307999999999879</v>
      </c>
      <c r="G380" s="2">
        <v>2023</v>
      </c>
    </row>
    <row r="381" spans="1:7" x14ac:dyDescent="0.2">
      <c r="A381" s="20">
        <v>45079.780717592592</v>
      </c>
      <c r="B381" s="2">
        <v>2.6099999999999994</v>
      </c>
      <c r="C381" s="4">
        <v>1.1200000000000001</v>
      </c>
      <c r="D381" s="4">
        <f t="shared" si="18"/>
        <v>2.9231999999999996</v>
      </c>
      <c r="E381" s="4">
        <f t="shared" si="19"/>
        <v>196.292</v>
      </c>
      <c r="F381" s="4">
        <f t="shared" si="17"/>
        <v>4.2419999999999902</v>
      </c>
      <c r="G381" s="2">
        <v>2023</v>
      </c>
    </row>
    <row r="382" spans="1:7" x14ac:dyDescent="0.2">
      <c r="A382" s="20">
        <v>45079.783831018518</v>
      </c>
      <c r="B382" s="2">
        <v>2.6199999999999992</v>
      </c>
      <c r="C382" s="4">
        <v>1.1200000000000001</v>
      </c>
      <c r="D382" s="4">
        <f t="shared" si="18"/>
        <v>2.9343999999999992</v>
      </c>
      <c r="E382" s="4">
        <f t="shared" si="19"/>
        <v>196.3032</v>
      </c>
      <c r="F382" s="4">
        <f t="shared" si="17"/>
        <v>4.2531999999999925</v>
      </c>
      <c r="G382" s="2">
        <v>2023</v>
      </c>
    </row>
    <row r="383" spans="1:7" x14ac:dyDescent="0.2">
      <c r="A383" s="20">
        <v>45079.785653935185</v>
      </c>
      <c r="B383" s="2">
        <v>2.629999999999999</v>
      </c>
      <c r="C383" s="4">
        <v>1.1200000000000001</v>
      </c>
      <c r="D383" s="4">
        <f t="shared" si="18"/>
        <v>2.9455999999999993</v>
      </c>
      <c r="E383" s="4">
        <f t="shared" si="19"/>
        <v>196.31440000000001</v>
      </c>
      <c r="F383" s="4">
        <f t="shared" si="17"/>
        <v>4.2643999999999949</v>
      </c>
      <c r="G383" s="2">
        <v>2023</v>
      </c>
    </row>
    <row r="384" spans="1:7" x14ac:dyDescent="0.2">
      <c r="A384" s="20">
        <v>45079.787089120371</v>
      </c>
      <c r="B384" s="2">
        <v>2.6399999999999988</v>
      </c>
      <c r="C384" s="4">
        <v>1.1200000000000001</v>
      </c>
      <c r="D384" s="4">
        <f t="shared" si="18"/>
        <v>2.956799999999999</v>
      </c>
      <c r="E384" s="4">
        <f t="shared" si="19"/>
        <v>196.32559999999998</v>
      </c>
      <c r="F384" s="4">
        <f t="shared" si="17"/>
        <v>4.2755999999999688</v>
      </c>
      <c r="G384" s="2">
        <v>2023</v>
      </c>
    </row>
    <row r="385" spans="1:8" x14ac:dyDescent="0.2">
      <c r="A385" s="20">
        <v>45079.791261574072</v>
      </c>
      <c r="B385" s="2">
        <v>2.6499999999999986</v>
      </c>
      <c r="C385" s="4">
        <v>1.1200000000000001</v>
      </c>
      <c r="D385" s="4">
        <f t="shared" si="18"/>
        <v>2.9679999999999986</v>
      </c>
      <c r="E385" s="4">
        <f t="shared" si="19"/>
        <v>196.33679999999998</v>
      </c>
      <c r="F385" s="4">
        <f t="shared" si="17"/>
        <v>4.2867999999999711</v>
      </c>
      <c r="G385" s="2">
        <v>2023</v>
      </c>
    </row>
    <row r="386" spans="1:8" x14ac:dyDescent="0.2">
      <c r="A386" s="20">
        <v>45081.596631944441</v>
      </c>
      <c r="B386" s="2">
        <v>2.66</v>
      </c>
      <c r="C386" s="4">
        <v>1.1200000000000001</v>
      </c>
      <c r="D386" s="4">
        <f t="shared" si="18"/>
        <v>2.9792000000000005</v>
      </c>
      <c r="E386" s="4">
        <f t="shared" si="19"/>
        <v>196.34799999999998</v>
      </c>
      <c r="F386" s="4">
        <f t="shared" si="17"/>
        <v>4.2979999999999734</v>
      </c>
      <c r="G386" s="2">
        <v>2023</v>
      </c>
    </row>
    <row r="387" spans="1:8" x14ac:dyDescent="0.2">
      <c r="A387" s="20">
        <v>45081.59734375</v>
      </c>
      <c r="B387" s="2">
        <v>2.67</v>
      </c>
      <c r="C387" s="4">
        <v>1.1200000000000001</v>
      </c>
      <c r="D387" s="4">
        <f t="shared" si="18"/>
        <v>2.9904000000000002</v>
      </c>
      <c r="E387" s="4">
        <f t="shared" si="19"/>
        <v>196.35919999999999</v>
      </c>
      <c r="F387" s="4">
        <f t="shared" ref="F387:F397" si="20">E387-192.05</f>
        <v>4.3091999999999757</v>
      </c>
      <c r="G387" s="2">
        <v>2023</v>
      </c>
    </row>
    <row r="388" spans="1:8" x14ac:dyDescent="0.2">
      <c r="A388" s="20">
        <v>45081.597586805554</v>
      </c>
      <c r="B388" s="2">
        <v>2.6799999999999997</v>
      </c>
      <c r="C388" s="4">
        <v>1.1200000000000001</v>
      </c>
      <c r="D388" s="4">
        <f t="shared" si="18"/>
        <v>3.0015999999999998</v>
      </c>
      <c r="E388" s="4">
        <f t="shared" si="19"/>
        <v>196.37039999999999</v>
      </c>
      <c r="F388" s="4">
        <f t="shared" si="20"/>
        <v>4.320399999999978</v>
      </c>
      <c r="G388" s="2">
        <v>2023</v>
      </c>
    </row>
    <row r="389" spans="1:8" x14ac:dyDescent="0.2">
      <c r="A389" s="20">
        <v>45081.597766203704</v>
      </c>
      <c r="B389" s="2">
        <v>2.6899999999999995</v>
      </c>
      <c r="C389" s="4">
        <v>1.1200000000000001</v>
      </c>
      <c r="D389" s="4">
        <f t="shared" si="18"/>
        <v>3.0127999999999999</v>
      </c>
      <c r="E389" s="4">
        <f t="shared" si="19"/>
        <v>196.38159999999999</v>
      </c>
      <c r="F389" s="4">
        <f t="shared" si="20"/>
        <v>4.3315999999999804</v>
      </c>
      <c r="G389" s="2">
        <v>2023</v>
      </c>
    </row>
    <row r="390" spans="1:8" x14ac:dyDescent="0.2">
      <c r="A390" s="20">
        <v>45081.597962962966</v>
      </c>
      <c r="B390" s="2">
        <v>2.6999999999999993</v>
      </c>
      <c r="C390" s="4">
        <v>1.1200000000000001</v>
      </c>
      <c r="D390" s="4">
        <f t="shared" si="18"/>
        <v>3.0239999999999996</v>
      </c>
      <c r="E390" s="4">
        <f t="shared" si="19"/>
        <v>196.39279999999999</v>
      </c>
      <c r="F390" s="4">
        <f t="shared" si="20"/>
        <v>4.3427999999999827</v>
      </c>
      <c r="G390" s="2">
        <v>2023</v>
      </c>
    </row>
    <row r="391" spans="1:8" x14ac:dyDescent="0.2">
      <c r="A391" s="20">
        <v>45081.598229166666</v>
      </c>
      <c r="B391" s="2">
        <v>2.7099999999999991</v>
      </c>
      <c r="C391" s="4">
        <v>1.1200000000000001</v>
      </c>
      <c r="D391" s="4">
        <f t="shared" si="18"/>
        <v>3.0351999999999992</v>
      </c>
      <c r="E391" s="4">
        <f t="shared" si="19"/>
        <v>196.404</v>
      </c>
      <c r="F391" s="4">
        <f t="shared" si="20"/>
        <v>4.353999999999985</v>
      </c>
      <c r="G391" s="2">
        <v>2023</v>
      </c>
    </row>
    <row r="392" spans="1:8" x14ac:dyDescent="0.2">
      <c r="A392" s="20">
        <v>45081.598530092589</v>
      </c>
      <c r="B392" s="2">
        <v>2.7199999999999989</v>
      </c>
      <c r="C392" s="4">
        <v>1.1200000000000001</v>
      </c>
      <c r="D392" s="4">
        <f t="shared" si="18"/>
        <v>3.0463999999999989</v>
      </c>
      <c r="E392" s="4">
        <f t="shared" si="19"/>
        <v>196.4152</v>
      </c>
      <c r="F392" s="4">
        <f t="shared" si="20"/>
        <v>4.3651999999999873</v>
      </c>
      <c r="G392" s="2">
        <v>2023</v>
      </c>
    </row>
    <row r="393" spans="1:8" x14ac:dyDescent="0.2">
      <c r="A393" s="20">
        <v>45081.599317129629</v>
      </c>
      <c r="B393" s="2">
        <v>2.7299999999999986</v>
      </c>
      <c r="C393" s="4">
        <v>1.1200000000000001</v>
      </c>
      <c r="D393" s="4">
        <f t="shared" si="18"/>
        <v>3.057599999999999</v>
      </c>
      <c r="E393" s="4">
        <f t="shared" si="19"/>
        <v>196.4264</v>
      </c>
      <c r="F393" s="4">
        <f t="shared" si="20"/>
        <v>4.3763999999999896</v>
      </c>
      <c r="G393" s="2">
        <v>2023</v>
      </c>
    </row>
    <row r="394" spans="1:8" x14ac:dyDescent="0.2">
      <c r="A394" s="20">
        <v>45081.603171296294</v>
      </c>
      <c r="B394" s="2">
        <v>2.7399999999999984</v>
      </c>
      <c r="C394" s="4">
        <v>1.1200000000000001</v>
      </c>
      <c r="D394" s="4">
        <f t="shared" si="18"/>
        <v>3.0687999999999986</v>
      </c>
      <c r="E394" s="4">
        <f t="shared" si="19"/>
        <v>196.4376</v>
      </c>
      <c r="F394" s="4">
        <f t="shared" si="20"/>
        <v>4.387599999999992</v>
      </c>
      <c r="G394" s="2">
        <v>2023</v>
      </c>
    </row>
    <row r="395" spans="1:8" x14ac:dyDescent="0.2">
      <c r="A395" s="20">
        <v>45091.55736111111</v>
      </c>
      <c r="B395" s="2">
        <v>0</v>
      </c>
      <c r="C395" s="4">
        <v>1.1200000000000001</v>
      </c>
      <c r="D395" s="4">
        <f t="shared" si="18"/>
        <v>0</v>
      </c>
      <c r="E395" s="4">
        <f>D395+$E$394</f>
        <v>196.4376</v>
      </c>
      <c r="F395" s="4">
        <f t="shared" si="20"/>
        <v>4.387599999999992</v>
      </c>
      <c r="G395" s="2">
        <v>2023</v>
      </c>
      <c r="H395" s="11" t="s">
        <v>5</v>
      </c>
    </row>
    <row r="396" spans="1:8" x14ac:dyDescent="0.2">
      <c r="A396" s="22">
        <v>-999</v>
      </c>
      <c r="B396" s="22">
        <v>-999</v>
      </c>
      <c r="C396" s="22">
        <v>-999</v>
      </c>
      <c r="D396" s="22">
        <v>-999</v>
      </c>
      <c r="E396" s="22">
        <v>-999</v>
      </c>
      <c r="F396" s="22">
        <v>-999</v>
      </c>
      <c r="G396" s="22">
        <v>-999</v>
      </c>
      <c r="H396" s="11" t="s">
        <v>18</v>
      </c>
    </row>
    <row r="397" spans="1:8" x14ac:dyDescent="0.2">
      <c r="A397" s="20">
        <v>45252.534722222219</v>
      </c>
      <c r="B397" s="2">
        <v>0</v>
      </c>
      <c r="C397" s="2">
        <v>1.1200000000000001</v>
      </c>
      <c r="D397" s="2">
        <v>0</v>
      </c>
      <c r="E397" s="4">
        <f>D397+$E$394</f>
        <v>196.4376</v>
      </c>
      <c r="F397" s="4">
        <f t="shared" si="20"/>
        <v>4.387599999999992</v>
      </c>
      <c r="G397" s="2">
        <v>2023</v>
      </c>
      <c r="H397" s="8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6717-7AC8-4FC2-A28E-8E5B81336784}">
  <dimension ref="A1:H313"/>
  <sheetViews>
    <sheetView topLeftCell="A270" workbookViewId="0">
      <selection activeCell="F312" sqref="F312:F313"/>
    </sheetView>
  </sheetViews>
  <sheetFormatPr defaultRowHeight="12.75" x14ac:dyDescent="0.2"/>
  <cols>
    <col min="1" max="1" width="19.5703125" customWidth="1"/>
    <col min="8" max="8" width="18" customWidth="1"/>
  </cols>
  <sheetData>
    <row r="1" spans="1:8" ht="51" x14ac:dyDescent="0.2">
      <c r="A1" s="21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5" t="s">
        <v>8</v>
      </c>
      <c r="H1" s="1" t="s">
        <v>0</v>
      </c>
    </row>
    <row r="2" spans="1:8" x14ac:dyDescent="0.2">
      <c r="A2" s="20">
        <v>44835.010879629626</v>
      </c>
      <c r="B2" s="2">
        <v>2.7700000000000005</v>
      </c>
      <c r="C2" s="4">
        <v>1.2</v>
      </c>
      <c r="D2" s="4">
        <f t="shared" ref="D2:D65" si="0">B2*C2</f>
        <v>3.3240000000000003</v>
      </c>
      <c r="E2" s="4">
        <f t="shared" ref="E2:E60" si="1">D2+196.6</f>
        <v>199.92400000000001</v>
      </c>
      <c r="F2" s="4">
        <f>E2-199.91</f>
        <v>1.4000000000010004E-2</v>
      </c>
      <c r="G2" s="2">
        <v>2023</v>
      </c>
      <c r="H2" s="7" t="s">
        <v>12</v>
      </c>
    </row>
    <row r="3" spans="1:8" x14ac:dyDescent="0.2">
      <c r="A3" s="20">
        <v>44835.013315972225</v>
      </c>
      <c r="B3" s="2">
        <v>2.7800000000000002</v>
      </c>
      <c r="C3" s="4">
        <v>1.2</v>
      </c>
      <c r="D3" s="4">
        <f t="shared" si="0"/>
        <v>3.3360000000000003</v>
      </c>
      <c r="E3" s="4">
        <f t="shared" si="1"/>
        <v>199.93600000000001</v>
      </c>
      <c r="F3" s="4">
        <f t="shared" ref="F3:F66" si="2">E3-199.91</f>
        <v>2.6000000000010459E-2</v>
      </c>
      <c r="G3" s="2">
        <v>2023</v>
      </c>
      <c r="H3" s="2"/>
    </row>
    <row r="4" spans="1:8" x14ac:dyDescent="0.2">
      <c r="A4" s="20">
        <v>44835.015202546296</v>
      </c>
      <c r="B4" s="2">
        <v>2.79</v>
      </c>
      <c r="C4" s="4">
        <v>1.2</v>
      </c>
      <c r="D4" s="4">
        <f t="shared" si="0"/>
        <v>3.3479999999999999</v>
      </c>
      <c r="E4" s="4">
        <f t="shared" si="1"/>
        <v>199.94800000000001</v>
      </c>
      <c r="F4" s="4">
        <f t="shared" si="2"/>
        <v>3.8000000000010914E-2</v>
      </c>
      <c r="G4" s="2">
        <v>2023</v>
      </c>
      <c r="H4" s="2"/>
    </row>
    <row r="5" spans="1:8" x14ac:dyDescent="0.2">
      <c r="A5" s="20">
        <v>44837.240925925929</v>
      </c>
      <c r="B5" s="2">
        <v>2.8</v>
      </c>
      <c r="C5" s="4">
        <v>1.2</v>
      </c>
      <c r="D5" s="4">
        <f t="shared" si="0"/>
        <v>3.36</v>
      </c>
      <c r="E5" s="4">
        <f t="shared" si="1"/>
        <v>199.96</v>
      </c>
      <c r="F5" s="4">
        <f t="shared" si="2"/>
        <v>5.0000000000011369E-2</v>
      </c>
      <c r="G5" s="2">
        <v>2023</v>
      </c>
      <c r="H5" s="2"/>
    </row>
    <row r="6" spans="1:8" x14ac:dyDescent="0.2">
      <c r="A6" s="20">
        <v>44837.24100115741</v>
      </c>
      <c r="B6" s="2">
        <v>2.8099999999999996</v>
      </c>
      <c r="C6" s="4">
        <v>1.2</v>
      </c>
      <c r="D6" s="4">
        <f t="shared" si="0"/>
        <v>3.3719999999999994</v>
      </c>
      <c r="E6" s="4">
        <f t="shared" si="1"/>
        <v>199.97199999999998</v>
      </c>
      <c r="F6" s="4">
        <f t="shared" si="2"/>
        <v>6.1999999999983402E-2</v>
      </c>
      <c r="G6" s="2">
        <v>2023</v>
      </c>
      <c r="H6" s="2"/>
    </row>
    <row r="7" spans="1:8" x14ac:dyDescent="0.2">
      <c r="A7" s="20">
        <v>44837.241070601849</v>
      </c>
      <c r="B7" s="2">
        <v>2.8200000000000012</v>
      </c>
      <c r="C7" s="4">
        <v>1.2</v>
      </c>
      <c r="D7" s="4">
        <f t="shared" si="0"/>
        <v>3.3840000000000012</v>
      </c>
      <c r="E7" s="4">
        <f t="shared" si="1"/>
        <v>199.98400000000001</v>
      </c>
      <c r="F7" s="4">
        <f t="shared" si="2"/>
        <v>7.4000000000012278E-2</v>
      </c>
      <c r="G7" s="2">
        <v>2023</v>
      </c>
      <c r="H7" s="2"/>
    </row>
    <row r="8" spans="1:8" x14ac:dyDescent="0.2">
      <c r="A8" s="20">
        <v>44837.241157407407</v>
      </c>
      <c r="B8" s="2">
        <v>2.830000000000001</v>
      </c>
      <c r="C8" s="4">
        <v>1.2</v>
      </c>
      <c r="D8" s="4">
        <f t="shared" si="0"/>
        <v>3.3960000000000012</v>
      </c>
      <c r="E8" s="4">
        <f t="shared" si="1"/>
        <v>199.99600000000001</v>
      </c>
      <c r="F8" s="4">
        <f t="shared" si="2"/>
        <v>8.6000000000012733E-2</v>
      </c>
      <c r="G8" s="2">
        <v>2023</v>
      </c>
      <c r="H8" s="2"/>
    </row>
    <row r="9" spans="1:8" x14ac:dyDescent="0.2">
      <c r="A9" s="20">
        <v>44837.241238425922</v>
      </c>
      <c r="B9" s="2">
        <v>2.8400000000000007</v>
      </c>
      <c r="C9" s="4">
        <v>1.2</v>
      </c>
      <c r="D9" s="4">
        <f t="shared" si="0"/>
        <v>3.4080000000000008</v>
      </c>
      <c r="E9" s="4">
        <f t="shared" si="1"/>
        <v>200.00799999999998</v>
      </c>
      <c r="F9" s="4">
        <f t="shared" si="2"/>
        <v>9.7999999999984766E-2</v>
      </c>
      <c r="G9" s="2">
        <v>2023</v>
      </c>
      <c r="H9" s="2"/>
    </row>
    <row r="10" spans="1:8" x14ac:dyDescent="0.2">
      <c r="A10" s="20">
        <v>44837.241336805557</v>
      </c>
      <c r="B10" s="2">
        <v>2.8500000000000005</v>
      </c>
      <c r="C10" s="4">
        <v>1.2</v>
      </c>
      <c r="D10" s="4">
        <f t="shared" si="0"/>
        <v>3.4200000000000004</v>
      </c>
      <c r="E10" s="4">
        <f t="shared" si="1"/>
        <v>200.01999999999998</v>
      </c>
      <c r="F10" s="4">
        <f t="shared" si="2"/>
        <v>0.10999999999998522</v>
      </c>
      <c r="G10" s="2">
        <v>2023</v>
      </c>
      <c r="H10" s="2"/>
    </row>
    <row r="11" spans="1:8" x14ac:dyDescent="0.2">
      <c r="A11" s="20">
        <v>44837.241435185184</v>
      </c>
      <c r="B11" s="2">
        <v>2.8600000000000003</v>
      </c>
      <c r="C11" s="4">
        <v>1.2</v>
      </c>
      <c r="D11" s="4">
        <f t="shared" si="0"/>
        <v>3.4320000000000004</v>
      </c>
      <c r="E11" s="4">
        <f t="shared" si="1"/>
        <v>200.03199999999998</v>
      </c>
      <c r="F11" s="4">
        <f t="shared" si="2"/>
        <v>0.12199999999998568</v>
      </c>
      <c r="G11" s="2">
        <v>2023</v>
      </c>
      <c r="H11" s="2"/>
    </row>
    <row r="12" spans="1:8" x14ac:dyDescent="0.2">
      <c r="A12" s="20">
        <v>44837.241562499999</v>
      </c>
      <c r="B12" s="2">
        <v>2.87</v>
      </c>
      <c r="C12" s="4">
        <v>1.2</v>
      </c>
      <c r="D12" s="4">
        <f t="shared" si="0"/>
        <v>3.444</v>
      </c>
      <c r="E12" s="4">
        <f t="shared" si="1"/>
        <v>200.04399999999998</v>
      </c>
      <c r="F12" s="4">
        <f t="shared" si="2"/>
        <v>0.13399999999998613</v>
      </c>
      <c r="G12" s="2">
        <v>2023</v>
      </c>
      <c r="H12" s="2"/>
    </row>
    <row r="13" spans="1:8" x14ac:dyDescent="0.2">
      <c r="A13" s="20">
        <v>44837.241666666669</v>
      </c>
      <c r="B13" s="2">
        <v>2.88</v>
      </c>
      <c r="C13" s="4">
        <v>1.2</v>
      </c>
      <c r="D13" s="4">
        <f t="shared" si="0"/>
        <v>3.456</v>
      </c>
      <c r="E13" s="4">
        <f t="shared" si="1"/>
        <v>200.05599999999998</v>
      </c>
      <c r="F13" s="4">
        <f t="shared" si="2"/>
        <v>0.14599999999998658</v>
      </c>
      <c r="G13" s="2">
        <v>2023</v>
      </c>
      <c r="H13" s="2"/>
    </row>
    <row r="14" spans="1:8" x14ac:dyDescent="0.2">
      <c r="A14" s="20">
        <v>44837.24181712963</v>
      </c>
      <c r="B14" s="2">
        <v>2.8899999999999997</v>
      </c>
      <c r="C14" s="4">
        <v>1.2</v>
      </c>
      <c r="D14" s="4">
        <f t="shared" si="0"/>
        <v>3.4679999999999995</v>
      </c>
      <c r="E14" s="4">
        <f t="shared" si="1"/>
        <v>200.06799999999998</v>
      </c>
      <c r="F14" s="4">
        <f t="shared" si="2"/>
        <v>0.15799999999998704</v>
      </c>
      <c r="G14" s="2">
        <v>2023</v>
      </c>
      <c r="H14" s="2"/>
    </row>
    <row r="15" spans="1:8" x14ac:dyDescent="0.2">
      <c r="A15" s="20">
        <v>44837.242002314815</v>
      </c>
      <c r="B15" s="2">
        <v>2.8999999999999995</v>
      </c>
      <c r="C15" s="4">
        <v>1.2</v>
      </c>
      <c r="D15" s="4">
        <f t="shared" si="0"/>
        <v>3.4799999999999991</v>
      </c>
      <c r="E15" s="4">
        <f t="shared" si="1"/>
        <v>200.07999999999998</v>
      </c>
      <c r="F15" s="4">
        <f t="shared" si="2"/>
        <v>0.16999999999998749</v>
      </c>
      <c r="G15" s="2">
        <v>2023</v>
      </c>
      <c r="H15" s="2"/>
    </row>
    <row r="16" spans="1:8" x14ac:dyDescent="0.2">
      <c r="A16" s="20">
        <v>44837.2425</v>
      </c>
      <c r="B16" s="2">
        <v>2.910000000000001</v>
      </c>
      <c r="C16" s="4">
        <v>1.2</v>
      </c>
      <c r="D16" s="4">
        <f t="shared" si="0"/>
        <v>3.4920000000000013</v>
      </c>
      <c r="E16" s="4">
        <f t="shared" si="1"/>
        <v>200.09199999999998</v>
      </c>
      <c r="F16" s="4">
        <f t="shared" si="2"/>
        <v>0.18199999999998795</v>
      </c>
      <c r="G16" s="2">
        <v>2023</v>
      </c>
      <c r="H16" s="2"/>
    </row>
    <row r="17" spans="1:8" x14ac:dyDescent="0.2">
      <c r="A17" s="20">
        <v>44837.249739583334</v>
      </c>
      <c r="B17" s="2">
        <v>2.9200000000000008</v>
      </c>
      <c r="C17" s="4">
        <v>1.2</v>
      </c>
      <c r="D17" s="4">
        <f t="shared" si="0"/>
        <v>3.5040000000000009</v>
      </c>
      <c r="E17" s="4">
        <f t="shared" si="1"/>
        <v>200.10399999999998</v>
      </c>
      <c r="F17" s="4">
        <f t="shared" si="2"/>
        <v>0.1939999999999884</v>
      </c>
      <c r="G17" s="2">
        <v>2023</v>
      </c>
      <c r="H17" s="2"/>
    </row>
    <row r="18" spans="1:8" x14ac:dyDescent="0.2">
      <c r="A18" s="20">
        <v>44837.254033564815</v>
      </c>
      <c r="B18" s="2">
        <v>2.9300000000000006</v>
      </c>
      <c r="C18" s="4">
        <v>1.2</v>
      </c>
      <c r="D18" s="4">
        <f t="shared" si="0"/>
        <v>3.5160000000000005</v>
      </c>
      <c r="E18" s="4">
        <f t="shared" si="1"/>
        <v>200.11599999999999</v>
      </c>
      <c r="F18" s="4">
        <f t="shared" si="2"/>
        <v>0.20599999999998886</v>
      </c>
      <c r="G18" s="2">
        <v>2023</v>
      </c>
      <c r="H18" s="2"/>
    </row>
    <row r="19" spans="1:8" x14ac:dyDescent="0.2">
      <c r="A19" s="20">
        <v>44837.397089120372</v>
      </c>
      <c r="B19" s="2">
        <v>2.9400000000000004</v>
      </c>
      <c r="C19" s="4">
        <v>1.2</v>
      </c>
      <c r="D19" s="4">
        <f t="shared" si="0"/>
        <v>3.5280000000000005</v>
      </c>
      <c r="E19" s="4">
        <f t="shared" si="1"/>
        <v>200.12799999999999</v>
      </c>
      <c r="F19" s="4">
        <f t="shared" si="2"/>
        <v>0.21799999999998931</v>
      </c>
      <c r="G19" s="2">
        <v>2023</v>
      </c>
      <c r="H19" s="2"/>
    </row>
    <row r="20" spans="1:8" x14ac:dyDescent="0.2">
      <c r="A20" s="20">
        <v>44837.398761574077</v>
      </c>
      <c r="B20" s="2">
        <v>2.95</v>
      </c>
      <c r="C20" s="4">
        <v>1.2</v>
      </c>
      <c r="D20" s="4">
        <f t="shared" si="0"/>
        <v>3.54</v>
      </c>
      <c r="E20" s="4">
        <f t="shared" si="1"/>
        <v>200.14</v>
      </c>
      <c r="F20" s="4">
        <f t="shared" si="2"/>
        <v>0.22999999999998977</v>
      </c>
      <c r="G20" s="2">
        <v>2023</v>
      </c>
      <c r="H20" s="2"/>
    </row>
    <row r="21" spans="1:8" x14ac:dyDescent="0.2">
      <c r="A21" s="20">
        <v>44837.399681712966</v>
      </c>
      <c r="B21" s="2">
        <v>2.96</v>
      </c>
      <c r="C21" s="4">
        <v>1.2</v>
      </c>
      <c r="D21" s="4">
        <f t="shared" si="0"/>
        <v>3.552</v>
      </c>
      <c r="E21" s="4">
        <f t="shared" si="1"/>
        <v>200.15199999999999</v>
      </c>
      <c r="F21" s="4">
        <f t="shared" si="2"/>
        <v>0.24199999999999022</v>
      </c>
      <c r="G21" s="2">
        <v>2023</v>
      </c>
      <c r="H21" s="2"/>
    </row>
    <row r="22" spans="1:8" x14ac:dyDescent="0.2">
      <c r="A22" s="20">
        <v>44837.40097800926</v>
      </c>
      <c r="B22" s="2">
        <v>2.9699999999999998</v>
      </c>
      <c r="C22" s="4">
        <v>1.2</v>
      </c>
      <c r="D22" s="4">
        <f t="shared" si="0"/>
        <v>3.5639999999999996</v>
      </c>
      <c r="E22" s="4">
        <f t="shared" si="1"/>
        <v>200.16399999999999</v>
      </c>
      <c r="F22" s="4">
        <f t="shared" si="2"/>
        <v>0.25399999999999068</v>
      </c>
      <c r="G22" s="2">
        <v>2023</v>
      </c>
      <c r="H22" s="2"/>
    </row>
    <row r="23" spans="1:8" x14ac:dyDescent="0.2">
      <c r="A23" s="20">
        <v>44837.424108796295</v>
      </c>
      <c r="B23" s="2">
        <v>2.9799999999999995</v>
      </c>
      <c r="C23" s="4">
        <v>1.2</v>
      </c>
      <c r="D23" s="4">
        <f t="shared" si="0"/>
        <v>3.5759999999999992</v>
      </c>
      <c r="E23" s="4">
        <f t="shared" si="1"/>
        <v>200.17599999999999</v>
      </c>
      <c r="F23" s="4">
        <f t="shared" si="2"/>
        <v>0.26599999999999113</v>
      </c>
      <c r="G23" s="2">
        <v>2023</v>
      </c>
      <c r="H23" s="2"/>
    </row>
    <row r="24" spans="1:8" x14ac:dyDescent="0.2">
      <c r="A24" s="20">
        <v>44837.428096064818</v>
      </c>
      <c r="B24" s="2">
        <v>2.9900000000000011</v>
      </c>
      <c r="C24" s="4">
        <v>1.2</v>
      </c>
      <c r="D24" s="4">
        <f t="shared" si="0"/>
        <v>3.5880000000000014</v>
      </c>
      <c r="E24" s="4">
        <f t="shared" si="1"/>
        <v>200.18799999999999</v>
      </c>
      <c r="F24" s="4">
        <f t="shared" si="2"/>
        <v>0.27799999999999159</v>
      </c>
      <c r="G24" s="2">
        <v>2023</v>
      </c>
      <c r="H24" s="2"/>
    </row>
    <row r="25" spans="1:8" x14ac:dyDescent="0.2">
      <c r="A25" s="20">
        <v>44837.434461805555</v>
      </c>
      <c r="B25" s="2">
        <v>3.0000000000000009</v>
      </c>
      <c r="C25" s="4">
        <v>1.2</v>
      </c>
      <c r="D25" s="4">
        <f t="shared" si="0"/>
        <v>3.600000000000001</v>
      </c>
      <c r="E25" s="4">
        <f t="shared" si="1"/>
        <v>200.2</v>
      </c>
      <c r="F25" s="4">
        <f t="shared" si="2"/>
        <v>0.28999999999999204</v>
      </c>
      <c r="G25" s="2">
        <v>2023</v>
      </c>
      <c r="H25" s="2"/>
    </row>
    <row r="26" spans="1:8" x14ac:dyDescent="0.2">
      <c r="A26" s="20">
        <v>44837.445729166669</v>
      </c>
      <c r="B26" s="2">
        <v>3.0100000000000007</v>
      </c>
      <c r="C26" s="4">
        <v>1.2</v>
      </c>
      <c r="D26" s="4">
        <f t="shared" si="0"/>
        <v>3.6120000000000005</v>
      </c>
      <c r="E26" s="4">
        <f t="shared" si="1"/>
        <v>200.21199999999999</v>
      </c>
      <c r="F26" s="4">
        <f t="shared" si="2"/>
        <v>0.3019999999999925</v>
      </c>
      <c r="G26" s="2">
        <v>2023</v>
      </c>
      <c r="H26" s="2"/>
    </row>
    <row r="27" spans="1:8" x14ac:dyDescent="0.2">
      <c r="A27" s="20">
        <v>44837.450925925928</v>
      </c>
      <c r="B27" s="2">
        <v>3.0200000000000005</v>
      </c>
      <c r="C27" s="4">
        <v>1.2</v>
      </c>
      <c r="D27" s="4">
        <f t="shared" si="0"/>
        <v>3.6240000000000006</v>
      </c>
      <c r="E27" s="4">
        <f t="shared" si="1"/>
        <v>200.22399999999999</v>
      </c>
      <c r="F27" s="4">
        <f t="shared" si="2"/>
        <v>0.31399999999999295</v>
      </c>
      <c r="G27" s="2">
        <v>2023</v>
      </c>
      <c r="H27" s="2"/>
    </row>
    <row r="28" spans="1:8" x14ac:dyDescent="0.2">
      <c r="A28" s="20">
        <v>44837.461689814816</v>
      </c>
      <c r="B28" s="2">
        <v>3.0300000000000002</v>
      </c>
      <c r="C28" s="4">
        <v>1.2</v>
      </c>
      <c r="D28" s="4">
        <f t="shared" si="0"/>
        <v>3.6360000000000001</v>
      </c>
      <c r="E28" s="4">
        <f t="shared" si="1"/>
        <v>200.23599999999999</v>
      </c>
      <c r="F28" s="4">
        <f t="shared" si="2"/>
        <v>0.32599999999999341</v>
      </c>
      <c r="G28" s="2">
        <v>2023</v>
      </c>
      <c r="H28" s="2"/>
    </row>
    <row r="29" spans="1:8" x14ac:dyDescent="0.2">
      <c r="A29" s="20">
        <v>44837.479311342591</v>
      </c>
      <c r="B29" s="2">
        <v>3.04</v>
      </c>
      <c r="C29" s="4">
        <v>1.2</v>
      </c>
      <c r="D29" s="4">
        <f t="shared" si="0"/>
        <v>3.6479999999999997</v>
      </c>
      <c r="E29" s="4">
        <f t="shared" si="1"/>
        <v>200.24799999999999</v>
      </c>
      <c r="F29" s="4">
        <f t="shared" si="2"/>
        <v>0.33799999999999386</v>
      </c>
      <c r="G29" s="2">
        <v>2023</v>
      </c>
      <c r="H29" s="2"/>
    </row>
    <row r="30" spans="1:8" x14ac:dyDescent="0.2">
      <c r="A30" s="20">
        <v>44837.49013888889</v>
      </c>
      <c r="B30" s="2">
        <v>3.05</v>
      </c>
      <c r="C30" s="4">
        <v>1.2</v>
      </c>
      <c r="D30" s="4">
        <f t="shared" si="0"/>
        <v>3.6599999999999997</v>
      </c>
      <c r="E30" s="4">
        <f t="shared" si="1"/>
        <v>200.26</v>
      </c>
      <c r="F30" s="4">
        <f t="shared" si="2"/>
        <v>0.34999999999999432</v>
      </c>
      <c r="G30" s="2">
        <v>2023</v>
      </c>
      <c r="H30" s="2"/>
    </row>
    <row r="31" spans="1:8" x14ac:dyDescent="0.2">
      <c r="A31" s="20">
        <v>44837.494438657406</v>
      </c>
      <c r="B31" s="2">
        <v>3.0599999999999996</v>
      </c>
      <c r="C31" s="4">
        <v>1.2</v>
      </c>
      <c r="D31" s="4">
        <f t="shared" si="0"/>
        <v>3.6719999999999993</v>
      </c>
      <c r="E31" s="4">
        <f t="shared" si="1"/>
        <v>200.27199999999999</v>
      </c>
      <c r="F31" s="4">
        <f t="shared" si="2"/>
        <v>0.36199999999999477</v>
      </c>
      <c r="G31" s="2">
        <v>2023</v>
      </c>
      <c r="H31" s="2"/>
    </row>
    <row r="32" spans="1:8" x14ac:dyDescent="0.2">
      <c r="A32" s="20">
        <v>44837.498339120371</v>
      </c>
      <c r="B32" s="2">
        <v>3.0700000000000012</v>
      </c>
      <c r="C32" s="4">
        <v>1.2</v>
      </c>
      <c r="D32" s="4">
        <f t="shared" si="0"/>
        <v>3.6840000000000011</v>
      </c>
      <c r="E32" s="4">
        <f t="shared" si="1"/>
        <v>200.28399999999999</v>
      </c>
      <c r="F32" s="4">
        <f t="shared" si="2"/>
        <v>0.37399999999999523</v>
      </c>
      <c r="G32" s="2">
        <v>2023</v>
      </c>
      <c r="H32" s="2"/>
    </row>
    <row r="33" spans="1:8" x14ac:dyDescent="0.2">
      <c r="A33" s="20">
        <v>44837.499878472219</v>
      </c>
      <c r="B33" s="2">
        <v>3.080000000000001</v>
      </c>
      <c r="C33" s="4">
        <v>1.2</v>
      </c>
      <c r="D33" s="4">
        <f t="shared" si="0"/>
        <v>3.6960000000000011</v>
      </c>
      <c r="E33" s="4">
        <f t="shared" si="1"/>
        <v>200.29599999999999</v>
      </c>
      <c r="F33" s="4">
        <f t="shared" si="2"/>
        <v>0.38599999999999568</v>
      </c>
      <c r="G33" s="2">
        <v>2023</v>
      </c>
      <c r="H33" s="2"/>
    </row>
    <row r="34" spans="1:8" x14ac:dyDescent="0.2">
      <c r="A34" s="20">
        <v>44837.502008101852</v>
      </c>
      <c r="B34" s="2">
        <v>3.0900000000000007</v>
      </c>
      <c r="C34" s="4">
        <v>1.2</v>
      </c>
      <c r="D34" s="4">
        <f t="shared" si="0"/>
        <v>3.7080000000000006</v>
      </c>
      <c r="E34" s="4">
        <f t="shared" si="1"/>
        <v>200.30799999999999</v>
      </c>
      <c r="F34" s="4">
        <f t="shared" si="2"/>
        <v>0.39799999999999613</v>
      </c>
      <c r="G34" s="2">
        <v>2023</v>
      </c>
      <c r="H34" s="2"/>
    </row>
    <row r="35" spans="1:8" x14ac:dyDescent="0.2">
      <c r="A35" s="20">
        <v>44837.507974537039</v>
      </c>
      <c r="B35" s="2">
        <v>3.1000000000000005</v>
      </c>
      <c r="C35" s="4">
        <v>1.2</v>
      </c>
      <c r="D35" s="4">
        <f t="shared" si="0"/>
        <v>3.7200000000000006</v>
      </c>
      <c r="E35" s="4">
        <f t="shared" si="1"/>
        <v>200.32</v>
      </c>
      <c r="F35" s="4">
        <f t="shared" si="2"/>
        <v>0.40999999999999659</v>
      </c>
      <c r="G35" s="2">
        <v>2023</v>
      </c>
      <c r="H35" s="2"/>
    </row>
    <row r="36" spans="1:8" x14ac:dyDescent="0.2">
      <c r="A36" s="20">
        <v>44837.51667824074</v>
      </c>
      <c r="B36" s="2">
        <v>3.1100000000000003</v>
      </c>
      <c r="C36" s="4">
        <v>1.2</v>
      </c>
      <c r="D36" s="4">
        <f t="shared" si="0"/>
        <v>3.7320000000000002</v>
      </c>
      <c r="E36" s="4">
        <f t="shared" si="1"/>
        <v>200.33199999999999</v>
      </c>
      <c r="F36" s="4">
        <f t="shared" si="2"/>
        <v>0.42199999999999704</v>
      </c>
      <c r="G36" s="2">
        <v>2023</v>
      </c>
      <c r="H36" s="2"/>
    </row>
    <row r="37" spans="1:8" x14ac:dyDescent="0.2">
      <c r="A37" s="20">
        <v>44837.523408564812</v>
      </c>
      <c r="B37" s="2">
        <v>3.12</v>
      </c>
      <c r="C37" s="4">
        <v>1.2</v>
      </c>
      <c r="D37" s="4">
        <f t="shared" si="0"/>
        <v>3.7439999999999998</v>
      </c>
      <c r="E37" s="4">
        <f t="shared" si="1"/>
        <v>200.34399999999999</v>
      </c>
      <c r="F37" s="4">
        <f t="shared" si="2"/>
        <v>0.4339999999999975</v>
      </c>
      <c r="G37" s="2">
        <v>2023</v>
      </c>
      <c r="H37" s="2"/>
    </row>
    <row r="38" spans="1:8" x14ac:dyDescent="0.2">
      <c r="A38" s="20">
        <v>44837.528269675924</v>
      </c>
      <c r="B38" s="2">
        <v>3.13</v>
      </c>
      <c r="C38" s="4">
        <v>1.2</v>
      </c>
      <c r="D38" s="4">
        <f t="shared" si="0"/>
        <v>3.7559999999999998</v>
      </c>
      <c r="E38" s="4">
        <f t="shared" si="1"/>
        <v>200.35599999999999</v>
      </c>
      <c r="F38" s="4">
        <f t="shared" si="2"/>
        <v>0.44599999999999795</v>
      </c>
      <c r="G38" s="2">
        <v>2023</v>
      </c>
      <c r="H38" s="2"/>
    </row>
    <row r="39" spans="1:8" x14ac:dyDescent="0.2">
      <c r="A39" s="20">
        <v>44837.535057870373</v>
      </c>
      <c r="B39" s="2">
        <v>3.1399999999999997</v>
      </c>
      <c r="C39" s="4">
        <v>1.2</v>
      </c>
      <c r="D39" s="4">
        <f t="shared" si="0"/>
        <v>3.7679999999999993</v>
      </c>
      <c r="E39" s="4">
        <f t="shared" si="1"/>
        <v>200.36799999999999</v>
      </c>
      <c r="F39" s="4">
        <f t="shared" si="2"/>
        <v>0.45799999999999841</v>
      </c>
      <c r="G39" s="2">
        <v>2023</v>
      </c>
      <c r="H39" s="2"/>
    </row>
    <row r="40" spans="1:8" x14ac:dyDescent="0.2">
      <c r="A40" s="20">
        <v>44850.571747685186</v>
      </c>
      <c r="B40" s="2">
        <v>3.1499999999999995</v>
      </c>
      <c r="C40" s="4">
        <v>1.2</v>
      </c>
      <c r="D40" s="4">
        <f t="shared" si="0"/>
        <v>3.7799999999999994</v>
      </c>
      <c r="E40" s="4">
        <f t="shared" si="1"/>
        <v>200.38</v>
      </c>
      <c r="F40" s="4">
        <f t="shared" si="2"/>
        <v>0.46999999999999886</v>
      </c>
      <c r="G40" s="2">
        <v>2023</v>
      </c>
      <c r="H40" s="2"/>
    </row>
    <row r="41" spans="1:8" x14ac:dyDescent="0.2">
      <c r="A41" s="20">
        <v>44850.583298611113</v>
      </c>
      <c r="B41" s="2">
        <v>3.160000000000001</v>
      </c>
      <c r="C41" s="4">
        <v>1.2</v>
      </c>
      <c r="D41" s="4">
        <f t="shared" si="0"/>
        <v>3.7920000000000011</v>
      </c>
      <c r="E41" s="4">
        <f t="shared" si="1"/>
        <v>200.392</v>
      </c>
      <c r="F41" s="4">
        <f t="shared" si="2"/>
        <v>0.48199999999999932</v>
      </c>
      <c r="G41" s="2">
        <v>2023</v>
      </c>
      <c r="H41" s="2"/>
    </row>
    <row r="42" spans="1:8" x14ac:dyDescent="0.2">
      <c r="A42" s="20">
        <v>44850.602627314816</v>
      </c>
      <c r="B42" s="2">
        <v>3.1700000000000008</v>
      </c>
      <c r="C42" s="4">
        <v>1.2</v>
      </c>
      <c r="D42" s="4">
        <f t="shared" si="0"/>
        <v>3.8040000000000007</v>
      </c>
      <c r="E42" s="4">
        <f t="shared" si="1"/>
        <v>200.404</v>
      </c>
      <c r="F42" s="4">
        <f t="shared" si="2"/>
        <v>0.49399999999999977</v>
      </c>
      <c r="G42" s="2">
        <v>2023</v>
      </c>
      <c r="H42" s="2"/>
    </row>
    <row r="43" spans="1:8" x14ac:dyDescent="0.2">
      <c r="A43" s="20">
        <v>44856.928987268519</v>
      </c>
      <c r="B43" s="2">
        <v>3.1800000000000006</v>
      </c>
      <c r="C43" s="4">
        <v>1.2</v>
      </c>
      <c r="D43" s="4">
        <f t="shared" si="0"/>
        <v>3.8160000000000007</v>
      </c>
      <c r="E43" s="4">
        <f t="shared" si="1"/>
        <v>200.416</v>
      </c>
      <c r="F43" s="4">
        <f t="shared" si="2"/>
        <v>0.50600000000000023</v>
      </c>
      <c r="G43" s="2">
        <v>2023</v>
      </c>
      <c r="H43" s="2"/>
    </row>
    <row r="44" spans="1:8" x14ac:dyDescent="0.2">
      <c r="A44" s="20">
        <v>44856.936099537037</v>
      </c>
      <c r="B44" s="2">
        <v>3.1900000000000004</v>
      </c>
      <c r="C44" s="4">
        <v>1.2</v>
      </c>
      <c r="D44" s="4">
        <f t="shared" si="0"/>
        <v>3.8280000000000003</v>
      </c>
      <c r="E44" s="4">
        <f t="shared" si="1"/>
        <v>200.428</v>
      </c>
      <c r="F44" s="4">
        <f t="shared" si="2"/>
        <v>0.51800000000000068</v>
      </c>
      <c r="G44" s="2">
        <v>2023</v>
      </c>
      <c r="H44" s="2"/>
    </row>
    <row r="45" spans="1:8" x14ac:dyDescent="0.2">
      <c r="A45" s="20">
        <v>44857.165480324074</v>
      </c>
      <c r="B45" s="2">
        <v>3.2</v>
      </c>
      <c r="C45" s="4">
        <v>1.2</v>
      </c>
      <c r="D45" s="4">
        <f t="shared" si="0"/>
        <v>3.84</v>
      </c>
      <c r="E45" s="4">
        <f t="shared" si="1"/>
        <v>200.44</v>
      </c>
      <c r="F45" s="4">
        <f t="shared" si="2"/>
        <v>0.53000000000000114</v>
      </c>
      <c r="G45" s="2">
        <v>2023</v>
      </c>
      <c r="H45" s="2"/>
    </row>
    <row r="46" spans="1:8" x14ac:dyDescent="0.2">
      <c r="A46" s="20">
        <v>44857.171001157411</v>
      </c>
      <c r="B46" s="2">
        <v>3.21</v>
      </c>
      <c r="C46" s="4">
        <v>1.2</v>
      </c>
      <c r="D46" s="4">
        <f t="shared" si="0"/>
        <v>3.8519999999999999</v>
      </c>
      <c r="E46" s="4">
        <f t="shared" si="1"/>
        <v>200.452</v>
      </c>
      <c r="F46" s="4">
        <f t="shared" si="2"/>
        <v>0.54200000000000159</v>
      </c>
      <c r="G46" s="2">
        <v>2023</v>
      </c>
      <c r="H46" s="2"/>
    </row>
    <row r="47" spans="1:8" x14ac:dyDescent="0.2">
      <c r="A47" s="20">
        <v>44857.179890046296</v>
      </c>
      <c r="B47" s="2">
        <v>3.2199999999999998</v>
      </c>
      <c r="C47" s="4">
        <v>1.2</v>
      </c>
      <c r="D47" s="4">
        <f t="shared" si="0"/>
        <v>3.8639999999999994</v>
      </c>
      <c r="E47" s="4">
        <f t="shared" si="1"/>
        <v>200.464</v>
      </c>
      <c r="F47" s="4">
        <f t="shared" si="2"/>
        <v>0.55400000000000205</v>
      </c>
      <c r="G47" s="2">
        <v>2023</v>
      </c>
      <c r="H47" s="2"/>
    </row>
    <row r="48" spans="1:8" x14ac:dyDescent="0.2">
      <c r="A48" s="20">
        <v>44857.183425925927</v>
      </c>
      <c r="B48" s="2">
        <v>3.2299999999999995</v>
      </c>
      <c r="C48" s="4">
        <v>1.2</v>
      </c>
      <c r="D48" s="4">
        <f t="shared" si="0"/>
        <v>3.8759999999999994</v>
      </c>
      <c r="E48" s="4">
        <f t="shared" si="1"/>
        <v>200.476</v>
      </c>
      <c r="F48" s="4">
        <f t="shared" si="2"/>
        <v>0.5660000000000025</v>
      </c>
      <c r="G48" s="2">
        <v>2023</v>
      </c>
      <c r="H48" s="2"/>
    </row>
    <row r="49" spans="1:8" x14ac:dyDescent="0.2">
      <c r="A49" s="20">
        <v>44857.186209490741</v>
      </c>
      <c r="B49" s="2">
        <v>3.2400000000000011</v>
      </c>
      <c r="C49" s="4">
        <v>1.2</v>
      </c>
      <c r="D49" s="4">
        <f t="shared" si="0"/>
        <v>3.8880000000000012</v>
      </c>
      <c r="E49" s="4">
        <f t="shared" si="1"/>
        <v>200.488</v>
      </c>
      <c r="F49" s="4">
        <f t="shared" si="2"/>
        <v>0.57800000000000296</v>
      </c>
      <c r="G49" s="2">
        <v>2023</v>
      </c>
      <c r="H49" s="2"/>
    </row>
    <row r="50" spans="1:8" x14ac:dyDescent="0.2">
      <c r="A50" s="20">
        <v>44857.189745370371</v>
      </c>
      <c r="B50" s="2">
        <v>3.2500000000000009</v>
      </c>
      <c r="C50" s="4">
        <v>1.2</v>
      </c>
      <c r="D50" s="4">
        <f t="shared" si="0"/>
        <v>3.9000000000000008</v>
      </c>
      <c r="E50" s="4">
        <f t="shared" si="1"/>
        <v>200.5</v>
      </c>
      <c r="F50" s="4">
        <f t="shared" si="2"/>
        <v>0.59000000000000341</v>
      </c>
      <c r="G50" s="2">
        <v>2023</v>
      </c>
      <c r="H50" s="2"/>
    </row>
    <row r="51" spans="1:8" x14ac:dyDescent="0.2">
      <c r="A51" s="20">
        <v>44857.193229166667</v>
      </c>
      <c r="B51" s="2">
        <v>3.2600000000000007</v>
      </c>
      <c r="C51" s="4">
        <v>1.2</v>
      </c>
      <c r="D51" s="4">
        <f t="shared" si="0"/>
        <v>3.9120000000000008</v>
      </c>
      <c r="E51" s="4">
        <f t="shared" si="1"/>
        <v>200.512</v>
      </c>
      <c r="F51" s="4">
        <f t="shared" si="2"/>
        <v>0.60200000000000387</v>
      </c>
      <c r="G51" s="2">
        <v>2023</v>
      </c>
      <c r="H51" s="2"/>
    </row>
    <row r="52" spans="1:8" x14ac:dyDescent="0.2">
      <c r="A52" s="20">
        <v>44857.19803240741</v>
      </c>
      <c r="B52" s="2">
        <v>3.2700000000000005</v>
      </c>
      <c r="C52" s="4">
        <v>1.2</v>
      </c>
      <c r="D52" s="4">
        <f t="shared" si="0"/>
        <v>3.9240000000000004</v>
      </c>
      <c r="E52" s="4">
        <f t="shared" si="1"/>
        <v>200.524</v>
      </c>
      <c r="F52" s="4">
        <f t="shared" si="2"/>
        <v>0.61400000000000432</v>
      </c>
      <c r="G52" s="2">
        <v>2023</v>
      </c>
      <c r="H52" s="2"/>
    </row>
    <row r="53" spans="1:8" x14ac:dyDescent="0.2">
      <c r="A53" s="20">
        <v>44857.202511574076</v>
      </c>
      <c r="B53" s="2">
        <v>3.2800000000000002</v>
      </c>
      <c r="C53" s="4">
        <v>1.2</v>
      </c>
      <c r="D53" s="4">
        <f t="shared" si="0"/>
        <v>3.9359999999999999</v>
      </c>
      <c r="E53" s="4">
        <f t="shared" si="1"/>
        <v>200.536</v>
      </c>
      <c r="F53" s="4">
        <f t="shared" si="2"/>
        <v>0.62600000000000477</v>
      </c>
      <c r="G53" s="2">
        <v>2023</v>
      </c>
      <c r="H53" s="2"/>
    </row>
    <row r="54" spans="1:8" x14ac:dyDescent="0.2">
      <c r="A54" s="20">
        <v>44857.212899305552</v>
      </c>
      <c r="B54" s="2">
        <v>3.29</v>
      </c>
      <c r="C54" s="4">
        <v>1.2</v>
      </c>
      <c r="D54" s="4">
        <f t="shared" si="0"/>
        <v>3.948</v>
      </c>
      <c r="E54" s="4">
        <f t="shared" si="1"/>
        <v>200.548</v>
      </c>
      <c r="F54" s="4">
        <f t="shared" si="2"/>
        <v>0.63800000000000523</v>
      </c>
      <c r="G54" s="2">
        <v>2023</v>
      </c>
      <c r="H54" s="2"/>
    </row>
    <row r="55" spans="1:8" x14ac:dyDescent="0.2">
      <c r="A55" s="20">
        <v>44857.243593749998</v>
      </c>
      <c r="B55" s="2">
        <v>3.3</v>
      </c>
      <c r="C55" s="4">
        <v>1.2</v>
      </c>
      <c r="D55" s="4">
        <f t="shared" si="0"/>
        <v>3.9599999999999995</v>
      </c>
      <c r="E55" s="4">
        <f t="shared" si="1"/>
        <v>200.56</v>
      </c>
      <c r="F55" s="4">
        <f t="shared" si="2"/>
        <v>0.65000000000000568</v>
      </c>
      <c r="G55" s="2">
        <v>2023</v>
      </c>
      <c r="H55" s="2"/>
    </row>
    <row r="56" spans="1:8" x14ac:dyDescent="0.2">
      <c r="A56" s="20">
        <v>44902.497314814813</v>
      </c>
      <c r="B56" s="2">
        <v>3.3099999999999996</v>
      </c>
      <c r="C56" s="4">
        <v>1.2</v>
      </c>
      <c r="D56" s="4">
        <f t="shared" si="0"/>
        <v>3.9719999999999995</v>
      </c>
      <c r="E56" s="4">
        <f t="shared" si="1"/>
        <v>200.572</v>
      </c>
      <c r="F56" s="4">
        <f t="shared" si="2"/>
        <v>0.66200000000000614</v>
      </c>
      <c r="G56" s="2">
        <v>2023</v>
      </c>
      <c r="H56" s="2"/>
    </row>
    <row r="57" spans="1:8" x14ac:dyDescent="0.2">
      <c r="A57" s="20">
        <v>44902.543634259258</v>
      </c>
      <c r="B57" s="2">
        <v>3.3200000000000012</v>
      </c>
      <c r="C57" s="4">
        <v>1.2</v>
      </c>
      <c r="D57" s="4">
        <f t="shared" si="0"/>
        <v>3.9840000000000013</v>
      </c>
      <c r="E57" s="4">
        <f t="shared" si="1"/>
        <v>200.584</v>
      </c>
      <c r="F57" s="4">
        <f t="shared" si="2"/>
        <v>0.67400000000000659</v>
      </c>
      <c r="G57" s="2">
        <v>2023</v>
      </c>
      <c r="H57" s="2"/>
    </row>
    <row r="58" spans="1:8" x14ac:dyDescent="0.2">
      <c r="A58" s="20">
        <v>44902.617100694442</v>
      </c>
      <c r="B58" s="2">
        <v>3.330000000000001</v>
      </c>
      <c r="C58" s="4">
        <v>1.2</v>
      </c>
      <c r="D58" s="4">
        <f t="shared" si="0"/>
        <v>3.9960000000000009</v>
      </c>
      <c r="E58" s="4">
        <f t="shared" si="1"/>
        <v>200.596</v>
      </c>
      <c r="F58" s="4">
        <f t="shared" si="2"/>
        <v>0.68600000000000705</v>
      </c>
      <c r="G58" s="2">
        <v>2023</v>
      </c>
      <c r="H58" s="2"/>
    </row>
    <row r="59" spans="1:8" x14ac:dyDescent="0.2">
      <c r="A59" s="20">
        <v>44923.533391203702</v>
      </c>
      <c r="B59" s="2">
        <v>3.3400000000000007</v>
      </c>
      <c r="C59" s="4">
        <v>1.2</v>
      </c>
      <c r="D59" s="4">
        <f t="shared" si="0"/>
        <v>4.0080000000000009</v>
      </c>
      <c r="E59" s="4">
        <f t="shared" si="1"/>
        <v>200.608</v>
      </c>
      <c r="F59" s="4">
        <f t="shared" si="2"/>
        <v>0.6980000000000075</v>
      </c>
      <c r="G59" s="2">
        <v>2023</v>
      </c>
      <c r="H59" s="2"/>
    </row>
    <row r="60" spans="1:8" x14ac:dyDescent="0.2">
      <c r="A60" s="20">
        <v>44923.538935185185</v>
      </c>
      <c r="B60" s="2">
        <v>3.3500000000000005</v>
      </c>
      <c r="C60" s="4">
        <v>1.2</v>
      </c>
      <c r="D60" s="4">
        <f t="shared" si="0"/>
        <v>4.0200000000000005</v>
      </c>
      <c r="E60" s="4">
        <f t="shared" si="1"/>
        <v>200.62</v>
      </c>
      <c r="F60" s="4">
        <f t="shared" si="2"/>
        <v>0.71000000000000796</v>
      </c>
      <c r="G60" s="2">
        <v>2023</v>
      </c>
      <c r="H60" s="2"/>
    </row>
    <row r="61" spans="1:8" x14ac:dyDescent="0.2">
      <c r="A61" s="20">
        <v>44923.698142361114</v>
      </c>
      <c r="B61" s="2">
        <v>0</v>
      </c>
      <c r="C61" s="4">
        <v>1.2</v>
      </c>
      <c r="D61" s="4">
        <f t="shared" si="0"/>
        <v>0</v>
      </c>
      <c r="E61" s="4">
        <f>D61+E$60</f>
        <v>200.62</v>
      </c>
      <c r="F61" s="4">
        <f t="shared" si="2"/>
        <v>0.71000000000000796</v>
      </c>
      <c r="G61" s="2">
        <v>2023</v>
      </c>
      <c r="H61" s="7" t="s">
        <v>5</v>
      </c>
    </row>
    <row r="62" spans="1:8" x14ac:dyDescent="0.2">
      <c r="A62" s="20">
        <v>44925.2653587963</v>
      </c>
      <c r="B62" s="2">
        <v>9.9999999999997868E-3</v>
      </c>
      <c r="C62" s="4">
        <v>1.2</v>
      </c>
      <c r="D62" s="4">
        <f t="shared" si="0"/>
        <v>1.1999999999999744E-2</v>
      </c>
      <c r="E62" s="4">
        <f>D62+E$60</f>
        <v>200.63200000000001</v>
      </c>
      <c r="F62" s="4">
        <f t="shared" si="2"/>
        <v>0.72200000000000841</v>
      </c>
      <c r="G62" s="2">
        <v>2023</v>
      </c>
      <c r="H62" s="2"/>
    </row>
    <row r="63" spans="1:8" x14ac:dyDescent="0.2">
      <c r="A63" s="20">
        <v>44925.280740740738</v>
      </c>
      <c r="B63" s="2">
        <v>1.9999999999999574E-2</v>
      </c>
      <c r="C63" s="4">
        <v>1.2</v>
      </c>
      <c r="D63" s="4">
        <f t="shared" si="0"/>
        <v>2.3999999999999487E-2</v>
      </c>
      <c r="E63" s="4">
        <f t="shared" ref="E63:E126" si="3">D63+E$60</f>
        <v>200.64400000000001</v>
      </c>
      <c r="F63" s="4">
        <f t="shared" si="2"/>
        <v>0.73400000000000887</v>
      </c>
      <c r="G63" s="2">
        <v>2023</v>
      </c>
      <c r="H63" s="2"/>
    </row>
    <row r="64" spans="1:8" x14ac:dyDescent="0.2">
      <c r="A64" s="20">
        <v>44925.281521990742</v>
      </c>
      <c r="B64" s="2">
        <v>3.0000000000001137E-2</v>
      </c>
      <c r="C64" s="4">
        <v>1.2</v>
      </c>
      <c r="D64" s="4">
        <f t="shared" si="0"/>
        <v>3.6000000000001364E-2</v>
      </c>
      <c r="E64" s="4">
        <f t="shared" si="3"/>
        <v>200.65600000000001</v>
      </c>
      <c r="F64" s="4">
        <f t="shared" si="2"/>
        <v>0.74600000000000932</v>
      </c>
      <c r="G64" s="2">
        <v>2023</v>
      </c>
      <c r="H64" s="2"/>
    </row>
    <row r="65" spans="1:8" x14ac:dyDescent="0.2">
      <c r="A65" s="20">
        <v>44925.284241898145</v>
      </c>
      <c r="B65" s="2">
        <v>4.0000000000000924E-2</v>
      </c>
      <c r="C65" s="4">
        <v>1.2</v>
      </c>
      <c r="D65" s="4">
        <f t="shared" si="0"/>
        <v>4.8000000000001104E-2</v>
      </c>
      <c r="E65" s="4">
        <f t="shared" si="3"/>
        <v>200.66800000000001</v>
      </c>
      <c r="F65" s="4">
        <f t="shared" si="2"/>
        <v>0.75800000000000978</v>
      </c>
      <c r="G65" s="2">
        <v>2023</v>
      </c>
      <c r="H65" s="2"/>
    </row>
    <row r="66" spans="1:8" x14ac:dyDescent="0.2">
      <c r="A66" s="20">
        <v>44925.293246527777</v>
      </c>
      <c r="B66" s="2">
        <v>5.0000000000000711E-2</v>
      </c>
      <c r="C66" s="4">
        <v>1.2</v>
      </c>
      <c r="D66" s="4">
        <f t="shared" ref="D66:D129" si="4">B66*C66</f>
        <v>6.0000000000000851E-2</v>
      </c>
      <c r="E66" s="4">
        <f t="shared" si="3"/>
        <v>200.68</v>
      </c>
      <c r="F66" s="4">
        <f t="shared" si="2"/>
        <v>0.77000000000001023</v>
      </c>
      <c r="G66" s="2">
        <v>2023</v>
      </c>
      <c r="H66" s="2"/>
    </row>
    <row r="67" spans="1:8" x14ac:dyDescent="0.2">
      <c r="A67" s="20">
        <v>44925.310613425929</v>
      </c>
      <c r="B67" s="2">
        <v>6.0000000000000497E-2</v>
      </c>
      <c r="C67" s="4">
        <v>1.2</v>
      </c>
      <c r="D67" s="4">
        <f t="shared" si="4"/>
        <v>7.2000000000000591E-2</v>
      </c>
      <c r="E67" s="4">
        <f t="shared" si="3"/>
        <v>200.69200000000001</v>
      </c>
      <c r="F67" s="4">
        <f t="shared" ref="F67:F130" si="5">E67-199.91</f>
        <v>0.78200000000001069</v>
      </c>
      <c r="G67" s="2">
        <v>2023</v>
      </c>
      <c r="H67" s="2"/>
    </row>
    <row r="68" spans="1:8" x14ac:dyDescent="0.2">
      <c r="A68" s="20">
        <v>44925.314172453705</v>
      </c>
      <c r="B68" s="2">
        <v>7.0000000000000284E-2</v>
      </c>
      <c r="C68" s="4">
        <v>1.2</v>
      </c>
      <c r="D68" s="4">
        <f t="shared" si="4"/>
        <v>8.4000000000000338E-2</v>
      </c>
      <c r="E68" s="4">
        <f t="shared" si="3"/>
        <v>200.70400000000001</v>
      </c>
      <c r="F68" s="4">
        <f t="shared" si="5"/>
        <v>0.79400000000001114</v>
      </c>
      <c r="G68" s="2">
        <v>2023</v>
      </c>
      <c r="H68" s="2"/>
    </row>
    <row r="69" spans="1:8" x14ac:dyDescent="0.2">
      <c r="A69" s="20">
        <v>44925.319398148145</v>
      </c>
      <c r="B69" s="2">
        <v>8.0000000000000071E-2</v>
      </c>
      <c r="C69" s="4">
        <v>1.2</v>
      </c>
      <c r="D69" s="4">
        <f t="shared" si="4"/>
        <v>9.6000000000000085E-2</v>
      </c>
      <c r="E69" s="4">
        <f t="shared" si="3"/>
        <v>200.71600000000001</v>
      </c>
      <c r="F69" s="4">
        <f t="shared" si="5"/>
        <v>0.8060000000000116</v>
      </c>
      <c r="G69" s="2">
        <v>2023</v>
      </c>
      <c r="H69" s="2"/>
    </row>
    <row r="70" spans="1:8" x14ac:dyDescent="0.2">
      <c r="A70" s="20">
        <v>44925.323657407411</v>
      </c>
      <c r="B70" s="2">
        <v>8.9999999999999858E-2</v>
      </c>
      <c r="C70" s="4">
        <v>1.2</v>
      </c>
      <c r="D70" s="4">
        <f t="shared" si="4"/>
        <v>0.10799999999999983</v>
      </c>
      <c r="E70" s="4">
        <f t="shared" si="3"/>
        <v>200.72800000000001</v>
      </c>
      <c r="F70" s="4">
        <f t="shared" si="5"/>
        <v>0.81800000000001205</v>
      </c>
      <c r="G70" s="2">
        <v>2023</v>
      </c>
      <c r="H70" s="2"/>
    </row>
    <row r="71" spans="1:8" x14ac:dyDescent="0.2">
      <c r="A71" s="20">
        <v>44925.329728009259</v>
      </c>
      <c r="B71" s="2">
        <v>9.9999999999999645E-2</v>
      </c>
      <c r="C71" s="4">
        <v>1.2</v>
      </c>
      <c r="D71" s="4">
        <f t="shared" si="4"/>
        <v>0.11999999999999957</v>
      </c>
      <c r="E71" s="4">
        <f t="shared" si="3"/>
        <v>200.74</v>
      </c>
      <c r="F71" s="4">
        <f t="shared" si="5"/>
        <v>0.83000000000001251</v>
      </c>
      <c r="G71" s="2">
        <v>2023</v>
      </c>
      <c r="H71" s="2"/>
    </row>
    <row r="72" spans="1:8" x14ac:dyDescent="0.2">
      <c r="A72" s="20">
        <v>44925.34734375</v>
      </c>
      <c r="B72" s="2">
        <v>0.11000000000000121</v>
      </c>
      <c r="C72" s="4">
        <v>1.2</v>
      </c>
      <c r="D72" s="4">
        <f t="shared" si="4"/>
        <v>0.13200000000000145</v>
      </c>
      <c r="E72" s="4">
        <f t="shared" si="3"/>
        <v>200.75200000000001</v>
      </c>
      <c r="F72" s="4">
        <f t="shared" si="5"/>
        <v>0.84200000000001296</v>
      </c>
      <c r="G72" s="2">
        <v>2023</v>
      </c>
      <c r="H72" s="2"/>
    </row>
    <row r="73" spans="1:8" x14ac:dyDescent="0.2">
      <c r="A73" s="20">
        <v>44925.363958333335</v>
      </c>
      <c r="B73" s="2">
        <v>0.12000000000000099</v>
      </c>
      <c r="C73" s="4">
        <v>1.2</v>
      </c>
      <c r="D73" s="4">
        <f t="shared" si="4"/>
        <v>0.14400000000000118</v>
      </c>
      <c r="E73" s="4">
        <f t="shared" si="3"/>
        <v>200.76400000000001</v>
      </c>
      <c r="F73" s="4">
        <f t="shared" si="5"/>
        <v>0.85400000000001342</v>
      </c>
      <c r="G73" s="2">
        <v>2023</v>
      </c>
      <c r="H73" s="2"/>
    </row>
    <row r="74" spans="1:8" x14ac:dyDescent="0.2">
      <c r="A74" s="20">
        <v>44927.379606481481</v>
      </c>
      <c r="B74" s="2">
        <v>0.13000000000000078</v>
      </c>
      <c r="C74" s="4">
        <v>1.2</v>
      </c>
      <c r="D74" s="4">
        <f t="shared" si="4"/>
        <v>0.15600000000000094</v>
      </c>
      <c r="E74" s="4">
        <f t="shared" si="3"/>
        <v>200.77600000000001</v>
      </c>
      <c r="F74" s="4">
        <f t="shared" si="5"/>
        <v>0.86600000000001387</v>
      </c>
      <c r="G74" s="2">
        <v>2023</v>
      </c>
      <c r="H74" s="2"/>
    </row>
    <row r="75" spans="1:8" x14ac:dyDescent="0.2">
      <c r="A75" s="20">
        <v>44927.383200231481</v>
      </c>
      <c r="B75" s="2">
        <v>0.14000000000000057</v>
      </c>
      <c r="C75" s="4">
        <v>1.2</v>
      </c>
      <c r="D75" s="4">
        <f t="shared" si="4"/>
        <v>0.16800000000000068</v>
      </c>
      <c r="E75" s="4">
        <f t="shared" si="3"/>
        <v>200.78800000000001</v>
      </c>
      <c r="F75" s="4">
        <f t="shared" si="5"/>
        <v>0.87800000000001432</v>
      </c>
      <c r="G75" s="2">
        <v>2023</v>
      </c>
      <c r="H75" s="2"/>
    </row>
    <row r="76" spans="1:8" x14ac:dyDescent="0.2">
      <c r="A76" s="20">
        <v>44927.39230324074</v>
      </c>
      <c r="B76" s="2">
        <v>0.15000000000000036</v>
      </c>
      <c r="C76" s="4">
        <v>1.2</v>
      </c>
      <c r="D76" s="4">
        <f t="shared" si="4"/>
        <v>0.18000000000000041</v>
      </c>
      <c r="E76" s="4">
        <f t="shared" si="3"/>
        <v>200.8</v>
      </c>
      <c r="F76" s="4">
        <f t="shared" si="5"/>
        <v>0.89000000000001478</v>
      </c>
      <c r="G76" s="2">
        <v>2023</v>
      </c>
      <c r="H76" s="2"/>
    </row>
    <row r="77" spans="1:8" x14ac:dyDescent="0.2">
      <c r="A77" s="20">
        <v>44927.396412037036</v>
      </c>
      <c r="B77" s="2">
        <v>0.16000000000000014</v>
      </c>
      <c r="C77" s="4">
        <v>1.2</v>
      </c>
      <c r="D77" s="4">
        <f t="shared" si="4"/>
        <v>0.19200000000000017</v>
      </c>
      <c r="E77" s="4">
        <f t="shared" si="3"/>
        <v>200.81200000000001</v>
      </c>
      <c r="F77" s="4">
        <f t="shared" si="5"/>
        <v>0.90200000000001523</v>
      </c>
      <c r="G77" s="2">
        <v>2023</v>
      </c>
      <c r="H77" s="2"/>
    </row>
    <row r="78" spans="1:8" x14ac:dyDescent="0.2">
      <c r="A78" s="20">
        <v>44927.398697916666</v>
      </c>
      <c r="B78" s="2">
        <v>0.16999999999999993</v>
      </c>
      <c r="C78" s="4">
        <v>1.2</v>
      </c>
      <c r="D78" s="4">
        <f t="shared" si="4"/>
        <v>0.2039999999999999</v>
      </c>
      <c r="E78" s="4">
        <f t="shared" si="3"/>
        <v>200.82400000000001</v>
      </c>
      <c r="F78" s="4">
        <f t="shared" si="5"/>
        <v>0.91400000000001569</v>
      </c>
      <c r="G78" s="2">
        <v>2023</v>
      </c>
      <c r="H78" s="2"/>
    </row>
    <row r="79" spans="1:8" x14ac:dyDescent="0.2">
      <c r="A79" s="20">
        <v>44927.403263888889</v>
      </c>
      <c r="B79" s="2">
        <v>0.17999999999999972</v>
      </c>
      <c r="C79" s="4">
        <v>1.2</v>
      </c>
      <c r="D79" s="4">
        <f t="shared" si="4"/>
        <v>0.21599999999999966</v>
      </c>
      <c r="E79" s="4">
        <f t="shared" si="3"/>
        <v>200.83600000000001</v>
      </c>
      <c r="F79" s="4">
        <f t="shared" si="5"/>
        <v>0.92600000000001614</v>
      </c>
      <c r="G79" s="2">
        <v>2023</v>
      </c>
      <c r="H79" s="2"/>
    </row>
    <row r="80" spans="1:8" x14ac:dyDescent="0.2">
      <c r="A80" s="20">
        <v>44927.419189814813</v>
      </c>
      <c r="B80" s="2">
        <v>0.19000000000000128</v>
      </c>
      <c r="C80" s="4">
        <v>1.2</v>
      </c>
      <c r="D80" s="4">
        <f t="shared" si="4"/>
        <v>0.22800000000000153</v>
      </c>
      <c r="E80" s="4">
        <f t="shared" si="3"/>
        <v>200.84800000000001</v>
      </c>
      <c r="F80" s="4">
        <f t="shared" si="5"/>
        <v>0.9380000000000166</v>
      </c>
      <c r="G80" s="2">
        <v>2023</v>
      </c>
      <c r="H80" s="2"/>
    </row>
    <row r="81" spans="1:8" x14ac:dyDescent="0.2">
      <c r="A81" s="20">
        <v>44927.49714699074</v>
      </c>
      <c r="B81" s="2">
        <v>0.20000000000000107</v>
      </c>
      <c r="C81" s="4">
        <v>1.2</v>
      </c>
      <c r="D81" s="4">
        <f t="shared" si="4"/>
        <v>0.24000000000000127</v>
      </c>
      <c r="E81" s="4">
        <f t="shared" si="3"/>
        <v>200.86</v>
      </c>
      <c r="F81" s="4">
        <f t="shared" si="5"/>
        <v>0.95000000000001705</v>
      </c>
      <c r="G81" s="2">
        <v>2023</v>
      </c>
      <c r="H81" s="2"/>
    </row>
    <row r="82" spans="1:8" x14ac:dyDescent="0.2">
      <c r="A82" s="20">
        <v>44927.508298611108</v>
      </c>
      <c r="B82" s="2">
        <v>0.21000000000000085</v>
      </c>
      <c r="C82" s="4">
        <v>1.2</v>
      </c>
      <c r="D82" s="4">
        <f t="shared" si="4"/>
        <v>0.252000000000001</v>
      </c>
      <c r="E82" s="4">
        <f t="shared" si="3"/>
        <v>200.87200000000001</v>
      </c>
      <c r="F82" s="4">
        <f t="shared" si="5"/>
        <v>0.96200000000001751</v>
      </c>
      <c r="G82" s="2">
        <v>2023</v>
      </c>
      <c r="H82" s="2"/>
    </row>
    <row r="83" spans="1:8" x14ac:dyDescent="0.2">
      <c r="A83" s="20">
        <v>44927.556481481479</v>
      </c>
      <c r="B83" s="2">
        <v>0.22000000000000064</v>
      </c>
      <c r="C83" s="4">
        <v>1.2</v>
      </c>
      <c r="D83" s="4">
        <f t="shared" si="4"/>
        <v>0.26400000000000073</v>
      </c>
      <c r="E83" s="4">
        <f t="shared" si="3"/>
        <v>200.88400000000001</v>
      </c>
      <c r="F83" s="4">
        <f t="shared" si="5"/>
        <v>0.97400000000001796</v>
      </c>
      <c r="G83" s="2">
        <v>2023</v>
      </c>
      <c r="H83" s="2"/>
    </row>
    <row r="84" spans="1:8" x14ac:dyDescent="0.2">
      <c r="A84" s="20">
        <v>44927.667065972222</v>
      </c>
      <c r="B84" s="2">
        <v>0.23000000000000043</v>
      </c>
      <c r="C84" s="4">
        <v>1.2</v>
      </c>
      <c r="D84" s="4">
        <f t="shared" si="4"/>
        <v>0.27600000000000052</v>
      </c>
      <c r="E84" s="4">
        <f t="shared" si="3"/>
        <v>200.89600000000002</v>
      </c>
      <c r="F84" s="4">
        <f t="shared" si="5"/>
        <v>0.98600000000001842</v>
      </c>
      <c r="G84" s="2">
        <v>2023</v>
      </c>
      <c r="H84" s="2"/>
    </row>
    <row r="85" spans="1:8" x14ac:dyDescent="0.2">
      <c r="A85" s="20">
        <v>44937.259143518517</v>
      </c>
      <c r="B85" s="2">
        <v>0.24000000000000021</v>
      </c>
      <c r="C85" s="4">
        <v>1.2</v>
      </c>
      <c r="D85" s="4">
        <f t="shared" si="4"/>
        <v>0.28800000000000026</v>
      </c>
      <c r="E85" s="4">
        <f t="shared" si="3"/>
        <v>200.90800000000002</v>
      </c>
      <c r="F85" s="4">
        <f t="shared" si="5"/>
        <v>0.99800000000001887</v>
      </c>
      <c r="G85" s="2">
        <v>2023</v>
      </c>
      <c r="H85" s="2"/>
    </row>
    <row r="86" spans="1:8" x14ac:dyDescent="0.2">
      <c r="A86" s="20">
        <v>44937.282395833332</v>
      </c>
      <c r="B86" s="2">
        <v>0.25</v>
      </c>
      <c r="C86" s="4">
        <v>1.2</v>
      </c>
      <c r="D86" s="4">
        <f t="shared" si="4"/>
        <v>0.3</v>
      </c>
      <c r="E86" s="4">
        <f t="shared" si="3"/>
        <v>200.92000000000002</v>
      </c>
      <c r="F86" s="4">
        <f t="shared" si="5"/>
        <v>1.0100000000000193</v>
      </c>
      <c r="G86" s="2">
        <v>2023</v>
      </c>
      <c r="H86" s="2"/>
    </row>
    <row r="87" spans="1:8" x14ac:dyDescent="0.2">
      <c r="A87" s="20">
        <v>44937.285127314812</v>
      </c>
      <c r="B87" s="2">
        <v>0.25999999999999979</v>
      </c>
      <c r="C87" s="4">
        <v>1.2</v>
      </c>
      <c r="D87" s="4">
        <f t="shared" si="4"/>
        <v>0.31199999999999972</v>
      </c>
      <c r="E87" s="4">
        <f t="shared" si="3"/>
        <v>200.93200000000002</v>
      </c>
      <c r="F87" s="4">
        <f t="shared" si="5"/>
        <v>1.0220000000000198</v>
      </c>
      <c r="G87" s="2">
        <v>2023</v>
      </c>
      <c r="H87" s="2"/>
    </row>
    <row r="88" spans="1:8" x14ac:dyDescent="0.2">
      <c r="A88" s="20">
        <v>44937.289577546297</v>
      </c>
      <c r="B88" s="2">
        <v>0.26999999999999957</v>
      </c>
      <c r="C88" s="4">
        <v>1.2</v>
      </c>
      <c r="D88" s="4">
        <f t="shared" si="4"/>
        <v>0.32399999999999946</v>
      </c>
      <c r="E88" s="4">
        <f t="shared" si="3"/>
        <v>200.94400000000002</v>
      </c>
      <c r="F88" s="4">
        <f t="shared" si="5"/>
        <v>1.0340000000000202</v>
      </c>
      <c r="G88" s="2">
        <v>2023</v>
      </c>
      <c r="H88" s="2"/>
    </row>
    <row r="89" spans="1:8" x14ac:dyDescent="0.2">
      <c r="A89" s="20">
        <v>44937.292552083331</v>
      </c>
      <c r="B89" s="2">
        <v>0.28000000000000114</v>
      </c>
      <c r="C89" s="4">
        <v>1.2</v>
      </c>
      <c r="D89" s="4">
        <f t="shared" si="4"/>
        <v>0.33600000000000135</v>
      </c>
      <c r="E89" s="4">
        <f t="shared" si="3"/>
        <v>200.95600000000002</v>
      </c>
      <c r="F89" s="4">
        <f t="shared" si="5"/>
        <v>1.0460000000000207</v>
      </c>
      <c r="G89" s="2">
        <v>2023</v>
      </c>
      <c r="H89" s="2"/>
    </row>
    <row r="90" spans="1:8" x14ac:dyDescent="0.2">
      <c r="A90" s="20">
        <v>44937.297881944447</v>
      </c>
      <c r="B90" s="2">
        <v>0.29000000000000092</v>
      </c>
      <c r="C90" s="4">
        <v>1.2</v>
      </c>
      <c r="D90" s="4">
        <f t="shared" si="4"/>
        <v>0.34800000000000109</v>
      </c>
      <c r="E90" s="4">
        <f t="shared" si="3"/>
        <v>200.96800000000002</v>
      </c>
      <c r="F90" s="4">
        <f t="shared" si="5"/>
        <v>1.0580000000000211</v>
      </c>
      <c r="G90" s="2">
        <v>2023</v>
      </c>
      <c r="H90" s="2"/>
    </row>
    <row r="91" spans="1:8" x14ac:dyDescent="0.2">
      <c r="A91" s="20">
        <v>44937.306122685186</v>
      </c>
      <c r="B91" s="2">
        <v>0.30000000000000071</v>
      </c>
      <c r="C91" s="4">
        <v>1.2</v>
      </c>
      <c r="D91" s="4">
        <f t="shared" si="4"/>
        <v>0.36000000000000082</v>
      </c>
      <c r="E91" s="4">
        <f t="shared" si="3"/>
        <v>200.98000000000002</v>
      </c>
      <c r="F91" s="4">
        <f t="shared" si="5"/>
        <v>1.0700000000000216</v>
      </c>
      <c r="G91" s="2">
        <v>2023</v>
      </c>
      <c r="H91" s="2"/>
    </row>
    <row r="92" spans="1:8" x14ac:dyDescent="0.2">
      <c r="A92" s="20">
        <v>44937.317204861109</v>
      </c>
      <c r="B92" s="2">
        <v>0.3100000000000005</v>
      </c>
      <c r="C92" s="4">
        <v>1.2</v>
      </c>
      <c r="D92" s="4">
        <f t="shared" si="4"/>
        <v>0.37200000000000061</v>
      </c>
      <c r="E92" s="4">
        <f t="shared" si="3"/>
        <v>200.99200000000002</v>
      </c>
      <c r="F92" s="4">
        <f t="shared" si="5"/>
        <v>1.0820000000000221</v>
      </c>
      <c r="G92" s="2">
        <v>2023</v>
      </c>
      <c r="H92" s="2"/>
    </row>
    <row r="93" spans="1:8" x14ac:dyDescent="0.2">
      <c r="A93" s="20">
        <v>44937.327552083334</v>
      </c>
      <c r="B93" s="2">
        <v>0.32000000000000028</v>
      </c>
      <c r="C93" s="4">
        <v>1.2</v>
      </c>
      <c r="D93" s="4">
        <f t="shared" si="4"/>
        <v>0.38400000000000034</v>
      </c>
      <c r="E93" s="4">
        <f t="shared" si="3"/>
        <v>201.00400000000002</v>
      </c>
      <c r="F93" s="4">
        <f t="shared" si="5"/>
        <v>1.0940000000000225</v>
      </c>
      <c r="G93" s="2">
        <v>2023</v>
      </c>
      <c r="H93" s="2"/>
    </row>
    <row r="94" spans="1:8" x14ac:dyDescent="0.2">
      <c r="A94" s="20">
        <v>44937.341186342594</v>
      </c>
      <c r="B94" s="2">
        <v>0.33000000000000007</v>
      </c>
      <c r="C94" s="4">
        <v>1.2</v>
      </c>
      <c r="D94" s="4">
        <f t="shared" si="4"/>
        <v>0.39600000000000007</v>
      </c>
      <c r="E94" s="4">
        <f t="shared" si="3"/>
        <v>201.01599999999999</v>
      </c>
      <c r="F94" s="4">
        <f t="shared" si="5"/>
        <v>1.1059999999999945</v>
      </c>
      <c r="G94" s="2">
        <v>2023</v>
      </c>
      <c r="H94" s="2"/>
    </row>
    <row r="95" spans="1:8" x14ac:dyDescent="0.2">
      <c r="A95" s="20">
        <v>44937.377233796295</v>
      </c>
      <c r="B95" s="2">
        <v>0.33999999999999986</v>
      </c>
      <c r="C95" s="4">
        <v>1.2</v>
      </c>
      <c r="D95" s="4">
        <f t="shared" si="4"/>
        <v>0.40799999999999981</v>
      </c>
      <c r="E95" s="4">
        <f t="shared" si="3"/>
        <v>201.02799999999999</v>
      </c>
      <c r="F95" s="4">
        <f t="shared" si="5"/>
        <v>1.117999999999995</v>
      </c>
      <c r="G95" s="2">
        <v>2023</v>
      </c>
      <c r="H95" s="2"/>
    </row>
    <row r="96" spans="1:8" x14ac:dyDescent="0.2">
      <c r="A96" s="20">
        <v>44937.541545138891</v>
      </c>
      <c r="B96" s="2">
        <v>0.34999999999999964</v>
      </c>
      <c r="C96" s="4">
        <v>1.2</v>
      </c>
      <c r="D96" s="4">
        <f t="shared" si="4"/>
        <v>0.41999999999999954</v>
      </c>
      <c r="E96" s="4">
        <f t="shared" si="3"/>
        <v>201.04</v>
      </c>
      <c r="F96" s="4">
        <f t="shared" si="5"/>
        <v>1.1299999999999955</v>
      </c>
      <c r="G96" s="2">
        <v>2023</v>
      </c>
      <c r="H96" s="2"/>
    </row>
    <row r="97" spans="1:8" x14ac:dyDescent="0.2">
      <c r="A97" s="20">
        <v>44944.28570601852</v>
      </c>
      <c r="B97" s="2">
        <v>0.36000000000000121</v>
      </c>
      <c r="C97" s="4">
        <v>1.2</v>
      </c>
      <c r="D97" s="4">
        <f t="shared" si="4"/>
        <v>0.43200000000000144</v>
      </c>
      <c r="E97" s="4">
        <f t="shared" si="3"/>
        <v>201.05199999999999</v>
      </c>
      <c r="F97" s="4">
        <f t="shared" si="5"/>
        <v>1.1419999999999959</v>
      </c>
      <c r="G97" s="2">
        <v>2023</v>
      </c>
      <c r="H97" s="2"/>
    </row>
    <row r="98" spans="1:8" x14ac:dyDescent="0.2">
      <c r="A98" s="20">
        <v>44944.29179398148</v>
      </c>
      <c r="B98" s="2">
        <v>0.37000000000000099</v>
      </c>
      <c r="C98" s="4">
        <v>1.2</v>
      </c>
      <c r="D98" s="4">
        <f t="shared" si="4"/>
        <v>0.44400000000000117</v>
      </c>
      <c r="E98" s="4">
        <f t="shared" si="3"/>
        <v>201.06399999999999</v>
      </c>
      <c r="F98" s="4">
        <f t="shared" si="5"/>
        <v>1.1539999999999964</v>
      </c>
      <c r="G98" s="2">
        <v>2023</v>
      </c>
      <c r="H98" s="2"/>
    </row>
    <row r="99" spans="1:8" x14ac:dyDescent="0.2">
      <c r="A99" s="20">
        <v>44944.297991898151</v>
      </c>
      <c r="B99" s="2">
        <v>0.38000000000000078</v>
      </c>
      <c r="C99" s="4">
        <v>1.2</v>
      </c>
      <c r="D99" s="4">
        <f t="shared" si="4"/>
        <v>0.4560000000000009</v>
      </c>
      <c r="E99" s="4">
        <f t="shared" si="3"/>
        <v>201.07599999999999</v>
      </c>
      <c r="F99" s="4">
        <f t="shared" si="5"/>
        <v>1.1659999999999968</v>
      </c>
      <c r="G99" s="2">
        <v>2023</v>
      </c>
      <c r="H99" s="2"/>
    </row>
    <row r="100" spans="1:8" x14ac:dyDescent="0.2">
      <c r="A100" s="20">
        <v>44944.304415509258</v>
      </c>
      <c r="B100" s="2">
        <v>0.39000000000000057</v>
      </c>
      <c r="C100" s="4">
        <v>1.2</v>
      </c>
      <c r="D100" s="4">
        <f t="shared" si="4"/>
        <v>0.46800000000000064</v>
      </c>
      <c r="E100" s="4">
        <f t="shared" si="3"/>
        <v>201.08799999999999</v>
      </c>
      <c r="F100" s="4">
        <f t="shared" si="5"/>
        <v>1.1779999999999973</v>
      </c>
      <c r="G100" s="2">
        <v>2023</v>
      </c>
      <c r="H100" s="2"/>
    </row>
    <row r="101" spans="1:8" x14ac:dyDescent="0.2">
      <c r="A101" s="20">
        <v>44944.306261574071</v>
      </c>
      <c r="B101" s="2">
        <v>0.40000000000000036</v>
      </c>
      <c r="C101" s="4">
        <v>1.2</v>
      </c>
      <c r="D101" s="4">
        <f t="shared" si="4"/>
        <v>0.48000000000000043</v>
      </c>
      <c r="E101" s="4">
        <f t="shared" si="3"/>
        <v>201.1</v>
      </c>
      <c r="F101" s="4">
        <f t="shared" si="5"/>
        <v>1.1899999999999977</v>
      </c>
      <c r="G101" s="2">
        <v>2023</v>
      </c>
      <c r="H101" s="2"/>
    </row>
    <row r="102" spans="1:8" x14ac:dyDescent="0.2">
      <c r="A102" s="20">
        <v>44944.311626157411</v>
      </c>
      <c r="B102" s="2">
        <v>0.41000000000000014</v>
      </c>
      <c r="C102" s="4">
        <v>1.2</v>
      </c>
      <c r="D102" s="4">
        <f t="shared" si="4"/>
        <v>0.49200000000000016</v>
      </c>
      <c r="E102" s="4">
        <f t="shared" si="3"/>
        <v>201.11199999999999</v>
      </c>
      <c r="F102" s="4">
        <f t="shared" si="5"/>
        <v>1.2019999999999982</v>
      </c>
      <c r="G102" s="2">
        <v>2023</v>
      </c>
      <c r="H102" s="2"/>
    </row>
    <row r="103" spans="1:8" x14ac:dyDescent="0.2">
      <c r="A103" s="20">
        <v>44944.315896990738</v>
      </c>
      <c r="B103" s="2">
        <v>0.41999999999999993</v>
      </c>
      <c r="C103" s="4">
        <v>1.2</v>
      </c>
      <c r="D103" s="4">
        <f t="shared" si="4"/>
        <v>0.50399999999999989</v>
      </c>
      <c r="E103" s="4">
        <f t="shared" si="3"/>
        <v>201.124</v>
      </c>
      <c r="F103" s="4">
        <f t="shared" si="5"/>
        <v>1.2139999999999986</v>
      </c>
      <c r="G103" s="2">
        <v>2023</v>
      </c>
      <c r="H103" s="2"/>
    </row>
    <row r="104" spans="1:8" x14ac:dyDescent="0.2">
      <c r="A104" s="20">
        <v>44944.321186342589</v>
      </c>
      <c r="B104" s="2">
        <v>0.42999999999999972</v>
      </c>
      <c r="C104" s="4">
        <v>1.2</v>
      </c>
      <c r="D104" s="4">
        <f t="shared" si="4"/>
        <v>0.51599999999999968</v>
      </c>
      <c r="E104" s="4">
        <f t="shared" si="3"/>
        <v>201.136</v>
      </c>
      <c r="F104" s="4">
        <f t="shared" si="5"/>
        <v>1.2259999999999991</v>
      </c>
      <c r="G104" s="2">
        <v>2023</v>
      </c>
      <c r="H104" s="2"/>
    </row>
    <row r="105" spans="1:8" x14ac:dyDescent="0.2">
      <c r="A105" s="20">
        <v>44944.327031250003</v>
      </c>
      <c r="B105" s="2">
        <v>0.44000000000000128</v>
      </c>
      <c r="C105" s="4">
        <v>1.2</v>
      </c>
      <c r="D105" s="4">
        <f t="shared" si="4"/>
        <v>0.52800000000000147</v>
      </c>
      <c r="E105" s="4">
        <f t="shared" si="3"/>
        <v>201.148</v>
      </c>
      <c r="F105" s="4">
        <f t="shared" si="5"/>
        <v>1.2379999999999995</v>
      </c>
      <c r="G105" s="2">
        <v>2023</v>
      </c>
      <c r="H105" s="2"/>
    </row>
    <row r="106" spans="1:8" x14ac:dyDescent="0.2">
      <c r="A106" s="20">
        <v>44944.346562500003</v>
      </c>
      <c r="B106" s="2">
        <v>0.45000000000000107</v>
      </c>
      <c r="C106" s="4">
        <v>1.2</v>
      </c>
      <c r="D106" s="4">
        <f t="shared" si="4"/>
        <v>0.54000000000000126</v>
      </c>
      <c r="E106" s="4">
        <f t="shared" si="3"/>
        <v>201.16</v>
      </c>
      <c r="F106" s="4">
        <f t="shared" si="5"/>
        <v>1.25</v>
      </c>
      <c r="G106" s="2">
        <v>2023</v>
      </c>
      <c r="H106" s="2"/>
    </row>
    <row r="107" spans="1:8" x14ac:dyDescent="0.2">
      <c r="A107" s="20">
        <v>44944.35832175926</v>
      </c>
      <c r="B107" s="2">
        <v>0.46000000000000085</v>
      </c>
      <c r="C107" s="4">
        <v>1.2</v>
      </c>
      <c r="D107" s="4">
        <f t="shared" si="4"/>
        <v>0.55200000000000105</v>
      </c>
      <c r="E107" s="4">
        <f t="shared" si="3"/>
        <v>201.172</v>
      </c>
      <c r="F107" s="4">
        <f t="shared" si="5"/>
        <v>1.2620000000000005</v>
      </c>
      <c r="G107" s="2">
        <v>2023</v>
      </c>
      <c r="H107" s="2"/>
    </row>
    <row r="108" spans="1:8" x14ac:dyDescent="0.2">
      <c r="A108" s="20">
        <v>44944.368269675928</v>
      </c>
      <c r="B108" s="2">
        <v>0.47000000000000064</v>
      </c>
      <c r="C108" s="4">
        <v>1.2</v>
      </c>
      <c r="D108" s="4">
        <f t="shared" si="4"/>
        <v>0.56400000000000072</v>
      </c>
      <c r="E108" s="4">
        <f t="shared" si="3"/>
        <v>201.184</v>
      </c>
      <c r="F108" s="4">
        <f t="shared" si="5"/>
        <v>1.2740000000000009</v>
      </c>
      <c r="G108" s="2">
        <v>2023</v>
      </c>
      <c r="H108" s="2"/>
    </row>
    <row r="109" spans="1:8" x14ac:dyDescent="0.2">
      <c r="A109" s="20">
        <v>44944.444218750003</v>
      </c>
      <c r="B109" s="2">
        <v>0.48000000000000043</v>
      </c>
      <c r="C109" s="4">
        <v>1.2</v>
      </c>
      <c r="D109" s="4">
        <f t="shared" si="4"/>
        <v>0.57600000000000051</v>
      </c>
      <c r="E109" s="4">
        <f t="shared" si="3"/>
        <v>201.196</v>
      </c>
      <c r="F109" s="4">
        <f t="shared" si="5"/>
        <v>1.2860000000000014</v>
      </c>
      <c r="G109" s="2">
        <v>2023</v>
      </c>
      <c r="H109" s="2"/>
    </row>
    <row r="110" spans="1:8" x14ac:dyDescent="0.2">
      <c r="A110" s="20">
        <v>44945.463281249999</v>
      </c>
      <c r="B110" s="2">
        <v>0.49000000000000021</v>
      </c>
      <c r="C110" s="4">
        <v>1.2</v>
      </c>
      <c r="D110" s="4">
        <f t="shared" si="4"/>
        <v>0.58800000000000019</v>
      </c>
      <c r="E110" s="4">
        <f t="shared" si="3"/>
        <v>201.208</v>
      </c>
      <c r="F110" s="4">
        <f t="shared" si="5"/>
        <v>1.2980000000000018</v>
      </c>
      <c r="G110" s="2">
        <v>2023</v>
      </c>
      <c r="H110" s="2"/>
    </row>
    <row r="111" spans="1:8" x14ac:dyDescent="0.2">
      <c r="A111" s="20">
        <v>44946.32545138889</v>
      </c>
      <c r="B111" s="2">
        <v>0.5</v>
      </c>
      <c r="C111" s="4">
        <v>1.2</v>
      </c>
      <c r="D111" s="4">
        <f t="shared" si="4"/>
        <v>0.6</v>
      </c>
      <c r="E111" s="4">
        <f t="shared" si="3"/>
        <v>201.22</v>
      </c>
      <c r="F111" s="4">
        <f t="shared" si="5"/>
        <v>1.3100000000000023</v>
      </c>
      <c r="G111" s="2">
        <v>2023</v>
      </c>
      <c r="H111" s="2"/>
    </row>
    <row r="112" spans="1:8" x14ac:dyDescent="0.2">
      <c r="A112" s="20">
        <v>44947.28416087963</v>
      </c>
      <c r="B112" s="2">
        <v>0.50999999999999979</v>
      </c>
      <c r="C112" s="4">
        <v>1.2</v>
      </c>
      <c r="D112" s="4">
        <f t="shared" si="4"/>
        <v>0.61199999999999977</v>
      </c>
      <c r="E112" s="4">
        <f t="shared" si="3"/>
        <v>201.232</v>
      </c>
      <c r="F112" s="4">
        <f t="shared" si="5"/>
        <v>1.3220000000000027</v>
      </c>
      <c r="G112" s="2">
        <v>2023</v>
      </c>
      <c r="H112" s="2"/>
    </row>
    <row r="113" spans="1:8" x14ac:dyDescent="0.2">
      <c r="A113" s="20">
        <v>44947.318391203706</v>
      </c>
      <c r="B113" s="2">
        <v>0.51999999999999957</v>
      </c>
      <c r="C113" s="4">
        <v>1.2</v>
      </c>
      <c r="D113" s="4">
        <f t="shared" si="4"/>
        <v>0.62399999999999944</v>
      </c>
      <c r="E113" s="4">
        <f t="shared" si="3"/>
        <v>201.244</v>
      </c>
      <c r="F113" s="4">
        <f t="shared" si="5"/>
        <v>1.3340000000000032</v>
      </c>
      <c r="G113" s="2">
        <v>2023</v>
      </c>
      <c r="H113" s="2"/>
    </row>
    <row r="114" spans="1:8" x14ac:dyDescent="0.2">
      <c r="A114" s="20">
        <v>44947.410677083331</v>
      </c>
      <c r="B114" s="2">
        <v>0.53000000000000114</v>
      </c>
      <c r="C114" s="4">
        <v>1.2</v>
      </c>
      <c r="D114" s="4">
        <f t="shared" si="4"/>
        <v>0.63600000000000134</v>
      </c>
      <c r="E114" s="4">
        <f t="shared" si="3"/>
        <v>201.256</v>
      </c>
      <c r="F114" s="4">
        <f t="shared" si="5"/>
        <v>1.3460000000000036</v>
      </c>
      <c r="G114" s="2">
        <v>2023</v>
      </c>
      <c r="H114" s="2"/>
    </row>
    <row r="115" spans="1:8" x14ac:dyDescent="0.2">
      <c r="A115" s="20">
        <v>44949.226938657404</v>
      </c>
      <c r="B115" s="2">
        <v>0.54000000000000092</v>
      </c>
      <c r="C115" s="4">
        <v>1.2</v>
      </c>
      <c r="D115" s="4">
        <f t="shared" si="4"/>
        <v>0.64800000000000113</v>
      </c>
      <c r="E115" s="4">
        <f t="shared" si="3"/>
        <v>201.268</v>
      </c>
      <c r="F115" s="4">
        <f t="shared" si="5"/>
        <v>1.3580000000000041</v>
      </c>
      <c r="G115" s="2">
        <v>2023</v>
      </c>
      <c r="H115" s="2"/>
    </row>
    <row r="116" spans="1:8" x14ac:dyDescent="0.2">
      <c r="A116" s="20">
        <v>44957.338541666664</v>
      </c>
      <c r="B116" s="2">
        <v>0.55000000000000071</v>
      </c>
      <c r="C116" s="4">
        <v>1.2</v>
      </c>
      <c r="D116" s="4">
        <f t="shared" si="4"/>
        <v>0.66000000000000081</v>
      </c>
      <c r="E116" s="4">
        <f t="shared" si="3"/>
        <v>201.28</v>
      </c>
      <c r="F116" s="4">
        <f t="shared" si="5"/>
        <v>1.3700000000000045</v>
      </c>
      <c r="G116" s="2">
        <v>2023</v>
      </c>
      <c r="H116" s="2"/>
    </row>
    <row r="117" spans="1:8" x14ac:dyDescent="0.2">
      <c r="A117" s="20">
        <v>44957.391001157404</v>
      </c>
      <c r="B117" s="2">
        <v>0.5600000000000005</v>
      </c>
      <c r="C117" s="4">
        <v>1.2</v>
      </c>
      <c r="D117" s="4">
        <f t="shared" si="4"/>
        <v>0.6720000000000006</v>
      </c>
      <c r="E117" s="4">
        <f t="shared" si="3"/>
        <v>201.292</v>
      </c>
      <c r="F117" s="4">
        <f t="shared" si="5"/>
        <v>1.382000000000005</v>
      </c>
      <c r="G117" s="2">
        <v>2023</v>
      </c>
      <c r="H117" s="2"/>
    </row>
    <row r="118" spans="1:8" x14ac:dyDescent="0.2">
      <c r="A118" s="20">
        <v>44979.411174768517</v>
      </c>
      <c r="B118" s="2">
        <v>0.57000000000000028</v>
      </c>
      <c r="C118" s="4">
        <v>1.2</v>
      </c>
      <c r="D118" s="4">
        <f t="shared" si="4"/>
        <v>0.68400000000000027</v>
      </c>
      <c r="E118" s="4">
        <f t="shared" si="3"/>
        <v>201.304</v>
      </c>
      <c r="F118" s="4">
        <f t="shared" si="5"/>
        <v>1.3940000000000055</v>
      </c>
      <c r="G118" s="2">
        <v>2023</v>
      </c>
      <c r="H118" s="2"/>
    </row>
    <row r="119" spans="1:8" x14ac:dyDescent="0.2">
      <c r="A119" s="20">
        <v>44979.416163194444</v>
      </c>
      <c r="B119" s="2">
        <v>0.58000000000000007</v>
      </c>
      <c r="C119" s="4">
        <v>1.2</v>
      </c>
      <c r="D119" s="4">
        <f t="shared" si="4"/>
        <v>0.69600000000000006</v>
      </c>
      <c r="E119" s="4">
        <f t="shared" si="3"/>
        <v>201.316</v>
      </c>
      <c r="F119" s="4">
        <f t="shared" si="5"/>
        <v>1.4060000000000059</v>
      </c>
      <c r="G119" s="2">
        <v>2023</v>
      </c>
      <c r="H119" s="2"/>
    </row>
    <row r="120" spans="1:8" x14ac:dyDescent="0.2">
      <c r="A120" s="20">
        <v>44979.483055555553</v>
      </c>
      <c r="B120" s="2">
        <v>0.58999999999999986</v>
      </c>
      <c r="C120" s="4">
        <v>1.2</v>
      </c>
      <c r="D120" s="4">
        <f t="shared" si="4"/>
        <v>0.70799999999999985</v>
      </c>
      <c r="E120" s="4">
        <f t="shared" si="3"/>
        <v>201.328</v>
      </c>
      <c r="F120" s="4">
        <f t="shared" si="5"/>
        <v>1.4180000000000064</v>
      </c>
      <c r="G120" s="2">
        <v>2023</v>
      </c>
      <c r="H120" s="2"/>
    </row>
    <row r="121" spans="1:8" x14ac:dyDescent="0.2">
      <c r="A121" s="20">
        <v>44981.09361689815</v>
      </c>
      <c r="B121" s="2">
        <v>0.59999999999999964</v>
      </c>
      <c r="C121" s="4">
        <v>1.2</v>
      </c>
      <c r="D121" s="4">
        <f t="shared" si="4"/>
        <v>0.71999999999999953</v>
      </c>
      <c r="E121" s="4">
        <f t="shared" si="3"/>
        <v>201.34</v>
      </c>
      <c r="F121" s="4">
        <f t="shared" si="5"/>
        <v>1.4300000000000068</v>
      </c>
      <c r="G121" s="2">
        <v>2023</v>
      </c>
      <c r="H121" s="2"/>
    </row>
    <row r="122" spans="1:8" x14ac:dyDescent="0.2">
      <c r="A122" s="20">
        <v>44981.973506944443</v>
      </c>
      <c r="B122" s="2">
        <v>0.61000000000000121</v>
      </c>
      <c r="C122" s="4">
        <v>1.2</v>
      </c>
      <c r="D122" s="4">
        <f t="shared" si="4"/>
        <v>0.73200000000000143</v>
      </c>
      <c r="E122" s="4">
        <f t="shared" si="3"/>
        <v>201.352</v>
      </c>
      <c r="F122" s="4">
        <f t="shared" si="5"/>
        <v>1.4420000000000073</v>
      </c>
      <c r="G122" s="2">
        <v>2023</v>
      </c>
      <c r="H122" s="2"/>
    </row>
    <row r="123" spans="1:8" x14ac:dyDescent="0.2">
      <c r="A123" s="20">
        <v>44982.11495949074</v>
      </c>
      <c r="B123" s="2">
        <v>0.62000000000000099</v>
      </c>
      <c r="C123" s="4">
        <v>1.2</v>
      </c>
      <c r="D123" s="4">
        <f t="shared" si="4"/>
        <v>0.74400000000000122</v>
      </c>
      <c r="E123" s="4">
        <f t="shared" si="3"/>
        <v>201.364</v>
      </c>
      <c r="F123" s="4">
        <f t="shared" si="5"/>
        <v>1.4540000000000077</v>
      </c>
      <c r="G123" s="2">
        <v>2023</v>
      </c>
      <c r="H123" s="2"/>
    </row>
    <row r="124" spans="1:8" x14ac:dyDescent="0.2">
      <c r="A124" s="20">
        <v>44983.731475694447</v>
      </c>
      <c r="B124" s="2">
        <v>0.63000000000000078</v>
      </c>
      <c r="C124" s="4">
        <v>1.2</v>
      </c>
      <c r="D124" s="4">
        <f t="shared" si="4"/>
        <v>0.75600000000000089</v>
      </c>
      <c r="E124" s="4">
        <f t="shared" si="3"/>
        <v>201.376</v>
      </c>
      <c r="F124" s="4">
        <f t="shared" si="5"/>
        <v>1.4660000000000082</v>
      </c>
      <c r="G124" s="2">
        <v>2023</v>
      </c>
      <c r="H124" s="2"/>
    </row>
    <row r="125" spans="1:8" x14ac:dyDescent="0.2">
      <c r="A125" s="20">
        <v>44983.740972222222</v>
      </c>
      <c r="B125" s="2">
        <v>0.64000000000000057</v>
      </c>
      <c r="C125" s="4">
        <v>1.2</v>
      </c>
      <c r="D125" s="4">
        <f t="shared" si="4"/>
        <v>0.76800000000000068</v>
      </c>
      <c r="E125" s="4">
        <f t="shared" si="3"/>
        <v>201.38800000000001</v>
      </c>
      <c r="F125" s="4">
        <f t="shared" si="5"/>
        <v>1.4780000000000086</v>
      </c>
      <c r="G125" s="2">
        <v>2023</v>
      </c>
      <c r="H125" s="2"/>
    </row>
    <row r="126" spans="1:8" x14ac:dyDescent="0.2">
      <c r="A126" s="20">
        <v>44990.367413194443</v>
      </c>
      <c r="B126" s="2">
        <v>0.65000000000000036</v>
      </c>
      <c r="C126" s="4">
        <v>1.2</v>
      </c>
      <c r="D126" s="4">
        <f t="shared" si="4"/>
        <v>0.78000000000000036</v>
      </c>
      <c r="E126" s="4">
        <f t="shared" si="3"/>
        <v>201.4</v>
      </c>
      <c r="F126" s="4">
        <f t="shared" si="5"/>
        <v>1.4900000000000091</v>
      </c>
      <c r="G126" s="2">
        <v>2023</v>
      </c>
      <c r="H126" s="2"/>
    </row>
    <row r="127" spans="1:8" x14ac:dyDescent="0.2">
      <c r="A127" s="20">
        <v>44996.387928240743</v>
      </c>
      <c r="B127" s="2">
        <v>0.66000000000000014</v>
      </c>
      <c r="C127" s="4">
        <v>1.2</v>
      </c>
      <c r="D127" s="4">
        <f t="shared" si="4"/>
        <v>0.79200000000000015</v>
      </c>
      <c r="E127" s="4">
        <f t="shared" ref="E127:E148" si="6">D127+E$60</f>
        <v>201.41200000000001</v>
      </c>
      <c r="F127" s="4">
        <f t="shared" si="5"/>
        <v>1.5020000000000095</v>
      </c>
      <c r="G127" s="2">
        <v>2023</v>
      </c>
      <c r="H127" s="2"/>
    </row>
    <row r="128" spans="1:8" x14ac:dyDescent="0.2">
      <c r="A128" s="20">
        <v>44996.410190972223</v>
      </c>
      <c r="B128" s="2">
        <v>0.66999999999999993</v>
      </c>
      <c r="C128" s="4">
        <v>1.2</v>
      </c>
      <c r="D128" s="4">
        <f t="shared" si="4"/>
        <v>0.80399999999999994</v>
      </c>
      <c r="E128" s="4">
        <f t="shared" si="6"/>
        <v>201.42400000000001</v>
      </c>
      <c r="F128" s="4">
        <f t="shared" si="5"/>
        <v>1.51400000000001</v>
      </c>
      <c r="G128" s="2">
        <v>2023</v>
      </c>
      <c r="H128" s="2"/>
    </row>
    <row r="129" spans="1:8" x14ac:dyDescent="0.2">
      <c r="A129" s="20">
        <v>44996.453090277777</v>
      </c>
      <c r="B129" s="2">
        <v>0.67999999999999972</v>
      </c>
      <c r="C129" s="4">
        <v>1.2</v>
      </c>
      <c r="D129" s="4">
        <f t="shared" si="4"/>
        <v>0.81599999999999961</v>
      </c>
      <c r="E129" s="4">
        <f t="shared" si="6"/>
        <v>201.43600000000001</v>
      </c>
      <c r="F129" s="4">
        <f t="shared" si="5"/>
        <v>1.5260000000000105</v>
      </c>
      <c r="G129" s="2">
        <v>2023</v>
      </c>
      <c r="H129" s="2"/>
    </row>
    <row r="130" spans="1:8" x14ac:dyDescent="0.2">
      <c r="A130" s="20">
        <v>45015.139380787034</v>
      </c>
      <c r="B130" s="2">
        <v>0.69000000000000128</v>
      </c>
      <c r="C130" s="4">
        <v>1.2</v>
      </c>
      <c r="D130" s="4">
        <f t="shared" ref="D130:D193" si="7">B130*C130</f>
        <v>0.82800000000000151</v>
      </c>
      <c r="E130" s="4">
        <f t="shared" si="6"/>
        <v>201.44800000000001</v>
      </c>
      <c r="F130" s="4">
        <f t="shared" si="5"/>
        <v>1.5380000000000109</v>
      </c>
      <c r="G130" s="2">
        <v>2023</v>
      </c>
      <c r="H130" s="2"/>
    </row>
    <row r="131" spans="1:8" x14ac:dyDescent="0.2">
      <c r="A131" s="20">
        <v>45018.602731481478</v>
      </c>
      <c r="B131" s="2">
        <v>0.70000000000000107</v>
      </c>
      <c r="C131" s="4">
        <v>1.2</v>
      </c>
      <c r="D131" s="4">
        <f t="shared" si="7"/>
        <v>0.8400000000000013</v>
      </c>
      <c r="E131" s="4">
        <f t="shared" si="6"/>
        <v>201.46</v>
      </c>
      <c r="F131" s="4">
        <f t="shared" ref="F131:F194" si="8">E131-199.91</f>
        <v>1.5500000000000114</v>
      </c>
      <c r="G131" s="2">
        <v>2023</v>
      </c>
      <c r="H131" s="2"/>
    </row>
    <row r="132" spans="1:8" x14ac:dyDescent="0.2">
      <c r="A132" s="20">
        <v>45019.319571759261</v>
      </c>
      <c r="B132" s="2">
        <v>0.71000000000000085</v>
      </c>
      <c r="C132" s="4">
        <v>1.2</v>
      </c>
      <c r="D132" s="4">
        <f t="shared" si="7"/>
        <v>0.85200000000000098</v>
      </c>
      <c r="E132" s="4">
        <f t="shared" si="6"/>
        <v>201.47200000000001</v>
      </c>
      <c r="F132" s="4">
        <f t="shared" si="8"/>
        <v>1.5620000000000118</v>
      </c>
      <c r="G132" s="2">
        <v>2023</v>
      </c>
      <c r="H132" s="2"/>
    </row>
    <row r="133" spans="1:8" x14ac:dyDescent="0.2">
      <c r="A133" s="20">
        <v>45019.321493055555</v>
      </c>
      <c r="B133" s="2">
        <v>0.72000000000000064</v>
      </c>
      <c r="C133" s="4">
        <v>1.2</v>
      </c>
      <c r="D133" s="4">
        <f t="shared" si="7"/>
        <v>0.86400000000000077</v>
      </c>
      <c r="E133" s="4">
        <f t="shared" si="6"/>
        <v>201.48400000000001</v>
      </c>
      <c r="F133" s="4">
        <f t="shared" si="8"/>
        <v>1.5740000000000123</v>
      </c>
      <c r="G133" s="2">
        <v>2023</v>
      </c>
      <c r="H133" s="2"/>
    </row>
    <row r="134" spans="1:8" x14ac:dyDescent="0.2">
      <c r="A134" s="20">
        <v>45019.321718749998</v>
      </c>
      <c r="B134" s="2">
        <v>0.73000000000000043</v>
      </c>
      <c r="C134" s="4">
        <v>1.2</v>
      </c>
      <c r="D134" s="4">
        <f t="shared" si="7"/>
        <v>0.87600000000000044</v>
      </c>
      <c r="E134" s="4">
        <f t="shared" si="6"/>
        <v>201.49600000000001</v>
      </c>
      <c r="F134" s="4">
        <f t="shared" si="8"/>
        <v>1.5860000000000127</v>
      </c>
      <c r="G134" s="2">
        <v>2023</v>
      </c>
      <c r="H134" s="2"/>
    </row>
    <row r="135" spans="1:8" x14ac:dyDescent="0.2">
      <c r="A135" s="20">
        <v>45019.322106481479</v>
      </c>
      <c r="B135" s="2">
        <v>0.74000000000000021</v>
      </c>
      <c r="C135" s="4">
        <v>1.2</v>
      </c>
      <c r="D135" s="4">
        <f t="shared" si="7"/>
        <v>0.88800000000000023</v>
      </c>
      <c r="E135" s="4">
        <f t="shared" si="6"/>
        <v>201.50800000000001</v>
      </c>
      <c r="F135" s="4">
        <f t="shared" si="8"/>
        <v>1.5980000000000132</v>
      </c>
      <c r="G135" s="2">
        <v>2023</v>
      </c>
      <c r="H135" s="2"/>
    </row>
    <row r="136" spans="1:8" x14ac:dyDescent="0.2">
      <c r="A136" s="20">
        <v>45019.484322916665</v>
      </c>
      <c r="B136" s="2">
        <v>0.75</v>
      </c>
      <c r="C136" s="4">
        <v>1.2</v>
      </c>
      <c r="D136" s="4">
        <f t="shared" si="7"/>
        <v>0.89999999999999991</v>
      </c>
      <c r="E136" s="4">
        <f t="shared" si="6"/>
        <v>201.52</v>
      </c>
      <c r="F136" s="4">
        <f t="shared" si="8"/>
        <v>1.6100000000000136</v>
      </c>
      <c r="G136" s="2">
        <v>2023</v>
      </c>
      <c r="H136" s="2"/>
    </row>
    <row r="137" spans="1:8" x14ac:dyDescent="0.2">
      <c r="A137" s="20">
        <v>45019.485173611109</v>
      </c>
      <c r="B137" s="2">
        <v>0.75999999999999979</v>
      </c>
      <c r="C137" s="4">
        <v>1.2</v>
      </c>
      <c r="D137" s="4">
        <f t="shared" si="7"/>
        <v>0.9119999999999997</v>
      </c>
      <c r="E137" s="4">
        <f t="shared" si="6"/>
        <v>201.53200000000001</v>
      </c>
      <c r="F137" s="4">
        <f t="shared" si="8"/>
        <v>1.6220000000000141</v>
      </c>
      <c r="G137" s="2">
        <v>2023</v>
      </c>
      <c r="H137" s="2"/>
    </row>
    <row r="138" spans="1:8" x14ac:dyDescent="0.2">
      <c r="A138" s="20">
        <v>45034.271047453702</v>
      </c>
      <c r="B138" s="2">
        <v>0.76999999999999957</v>
      </c>
      <c r="C138" s="4">
        <v>1.2</v>
      </c>
      <c r="D138" s="4">
        <f t="shared" si="7"/>
        <v>0.92399999999999949</v>
      </c>
      <c r="E138" s="4">
        <f t="shared" si="6"/>
        <v>201.54400000000001</v>
      </c>
      <c r="F138" s="4">
        <f t="shared" si="8"/>
        <v>1.6340000000000146</v>
      </c>
      <c r="G138" s="2">
        <v>2023</v>
      </c>
      <c r="H138" s="2"/>
    </row>
    <row r="139" spans="1:8" x14ac:dyDescent="0.2">
      <c r="A139" s="20">
        <v>45034.510515046299</v>
      </c>
      <c r="B139" s="2">
        <v>0.78000000000000114</v>
      </c>
      <c r="C139" s="4">
        <v>1.2</v>
      </c>
      <c r="D139" s="4">
        <f t="shared" si="7"/>
        <v>0.93600000000000128</v>
      </c>
      <c r="E139" s="4">
        <f t="shared" si="6"/>
        <v>201.55600000000001</v>
      </c>
      <c r="F139" s="4">
        <f t="shared" si="8"/>
        <v>1.646000000000015</v>
      </c>
      <c r="G139" s="2">
        <v>2023</v>
      </c>
      <c r="H139" s="2"/>
    </row>
    <row r="140" spans="1:8" x14ac:dyDescent="0.2">
      <c r="A140" s="20">
        <v>45034.586168981485</v>
      </c>
      <c r="B140" s="2">
        <v>0.79000000000000092</v>
      </c>
      <c r="C140" s="4">
        <v>1.2</v>
      </c>
      <c r="D140" s="4">
        <f t="shared" si="7"/>
        <v>0.94800000000000106</v>
      </c>
      <c r="E140" s="4">
        <f t="shared" si="6"/>
        <v>201.56800000000001</v>
      </c>
      <c r="F140" s="4">
        <f t="shared" si="8"/>
        <v>1.6580000000000155</v>
      </c>
      <c r="G140" s="2">
        <v>2023</v>
      </c>
      <c r="H140" s="2"/>
    </row>
    <row r="141" spans="1:8" x14ac:dyDescent="0.2">
      <c r="A141" s="20">
        <v>45066.567048611112</v>
      </c>
      <c r="B141" s="2">
        <v>0.80000000000000071</v>
      </c>
      <c r="C141" s="4">
        <v>1.2</v>
      </c>
      <c r="D141" s="4">
        <f t="shared" si="7"/>
        <v>0.96000000000000085</v>
      </c>
      <c r="E141" s="4">
        <f t="shared" si="6"/>
        <v>201.58</v>
      </c>
      <c r="F141" s="4">
        <f t="shared" si="8"/>
        <v>1.6700000000000159</v>
      </c>
      <c r="G141" s="2">
        <v>2023</v>
      </c>
      <c r="H141" s="2"/>
    </row>
    <row r="142" spans="1:8" x14ac:dyDescent="0.2">
      <c r="A142" s="20">
        <v>45066.569421296299</v>
      </c>
      <c r="B142" s="2">
        <v>0.8100000000000005</v>
      </c>
      <c r="C142" s="4">
        <v>1.2</v>
      </c>
      <c r="D142" s="4">
        <f t="shared" si="7"/>
        <v>0.97200000000000053</v>
      </c>
      <c r="E142" s="4">
        <f t="shared" si="6"/>
        <v>201.59200000000001</v>
      </c>
      <c r="F142" s="4">
        <f t="shared" si="8"/>
        <v>1.6820000000000164</v>
      </c>
      <c r="G142" s="2">
        <v>2023</v>
      </c>
      <c r="H142" s="2"/>
    </row>
    <row r="143" spans="1:8" x14ac:dyDescent="0.2">
      <c r="A143" s="20">
        <v>45066.572800925926</v>
      </c>
      <c r="B143" s="2">
        <v>0.82000000000000028</v>
      </c>
      <c r="C143" s="4">
        <v>1.2</v>
      </c>
      <c r="D143" s="4">
        <f t="shared" si="7"/>
        <v>0.98400000000000032</v>
      </c>
      <c r="E143" s="4">
        <f t="shared" si="6"/>
        <v>201.60400000000001</v>
      </c>
      <c r="F143" s="4">
        <f t="shared" si="8"/>
        <v>1.6940000000000168</v>
      </c>
      <c r="G143" s="2">
        <v>2023</v>
      </c>
      <c r="H143" s="2"/>
    </row>
    <row r="144" spans="1:8" x14ac:dyDescent="0.2">
      <c r="A144" s="20">
        <v>45066.578223379627</v>
      </c>
      <c r="B144" s="2">
        <v>0.83000000000000007</v>
      </c>
      <c r="C144" s="4">
        <v>1.2</v>
      </c>
      <c r="D144" s="4">
        <f t="shared" si="7"/>
        <v>0.996</v>
      </c>
      <c r="E144" s="4">
        <f t="shared" si="6"/>
        <v>201.61600000000001</v>
      </c>
      <c r="F144" s="4">
        <f t="shared" si="8"/>
        <v>1.7060000000000173</v>
      </c>
      <c r="G144" s="2">
        <v>2023</v>
      </c>
      <c r="H144" s="2"/>
    </row>
    <row r="145" spans="1:8" x14ac:dyDescent="0.2">
      <c r="A145" s="20">
        <v>45066.591718750002</v>
      </c>
      <c r="B145" s="2">
        <v>0.83999999999999986</v>
      </c>
      <c r="C145" s="4">
        <v>1.2</v>
      </c>
      <c r="D145" s="4">
        <f t="shared" si="7"/>
        <v>1.0079999999999998</v>
      </c>
      <c r="E145" s="4">
        <f t="shared" si="6"/>
        <v>201.62800000000001</v>
      </c>
      <c r="F145" s="4">
        <f t="shared" si="8"/>
        <v>1.7180000000000177</v>
      </c>
      <c r="G145" s="2">
        <v>2023</v>
      </c>
      <c r="H145" s="2"/>
    </row>
    <row r="146" spans="1:8" x14ac:dyDescent="0.2">
      <c r="A146" s="20">
        <v>45066.597216435184</v>
      </c>
      <c r="B146" s="2">
        <v>0.84999999999999964</v>
      </c>
      <c r="C146" s="4">
        <v>1.2</v>
      </c>
      <c r="D146" s="4">
        <f t="shared" si="7"/>
        <v>1.0199999999999996</v>
      </c>
      <c r="E146" s="4">
        <f t="shared" si="6"/>
        <v>201.64000000000001</v>
      </c>
      <c r="F146" s="4">
        <f t="shared" si="8"/>
        <v>1.7300000000000182</v>
      </c>
      <c r="G146" s="2">
        <v>2023</v>
      </c>
      <c r="H146" s="2"/>
    </row>
    <row r="147" spans="1:8" x14ac:dyDescent="0.2">
      <c r="A147" s="20">
        <v>45066.601701388892</v>
      </c>
      <c r="B147" s="2">
        <v>0.86000000000000121</v>
      </c>
      <c r="C147" s="4">
        <v>1.2</v>
      </c>
      <c r="D147" s="4">
        <f t="shared" si="7"/>
        <v>1.0320000000000014</v>
      </c>
      <c r="E147" s="4">
        <f t="shared" si="6"/>
        <v>201.65200000000002</v>
      </c>
      <c r="F147" s="4">
        <f t="shared" si="8"/>
        <v>1.7420000000000186</v>
      </c>
      <c r="G147" s="2">
        <v>2023</v>
      </c>
      <c r="H147" s="2"/>
    </row>
    <row r="148" spans="1:8" x14ac:dyDescent="0.2">
      <c r="A148" s="20">
        <v>45091.201620370368</v>
      </c>
      <c r="B148" s="2">
        <v>0.87000000000000099</v>
      </c>
      <c r="C148" s="4">
        <v>1.2</v>
      </c>
      <c r="D148" s="4">
        <f t="shared" si="7"/>
        <v>1.0440000000000011</v>
      </c>
      <c r="E148" s="4">
        <f t="shared" si="6"/>
        <v>201.66400000000002</v>
      </c>
      <c r="F148" s="4">
        <f t="shared" si="8"/>
        <v>1.7540000000000191</v>
      </c>
      <c r="G148" s="2">
        <v>2023</v>
      </c>
      <c r="H148" s="2"/>
    </row>
    <row r="149" spans="1:8" x14ac:dyDescent="0.2">
      <c r="A149" s="20">
        <v>45091.35833333333</v>
      </c>
      <c r="B149" s="2">
        <v>0</v>
      </c>
      <c r="C149" s="4">
        <v>1.2</v>
      </c>
      <c r="D149" s="4">
        <f t="shared" si="7"/>
        <v>0</v>
      </c>
      <c r="E149" s="4">
        <f>D149+E$148</f>
        <v>201.66400000000002</v>
      </c>
      <c r="F149" s="4">
        <f t="shared" si="8"/>
        <v>1.7540000000000191</v>
      </c>
      <c r="G149" s="2">
        <v>2023</v>
      </c>
      <c r="H149" s="7" t="s">
        <v>5</v>
      </c>
    </row>
    <row r="150" spans="1:8" x14ac:dyDescent="0.2">
      <c r="A150" s="20">
        <v>45092.840601851851</v>
      </c>
      <c r="B150" s="2">
        <v>9.9999999999999811E-3</v>
      </c>
      <c r="C150" s="4">
        <v>1.2</v>
      </c>
      <c r="D150" s="4">
        <f t="shared" si="7"/>
        <v>1.1999999999999978E-2</v>
      </c>
      <c r="E150" s="4">
        <f t="shared" ref="E150:E213" si="9">D150+E$148</f>
        <v>201.67600000000002</v>
      </c>
      <c r="F150" s="4">
        <f t="shared" si="8"/>
        <v>1.7660000000000196</v>
      </c>
      <c r="G150" s="2">
        <v>2023</v>
      </c>
      <c r="H150" s="2"/>
    </row>
    <row r="151" spans="1:8" x14ac:dyDescent="0.2">
      <c r="A151" s="20">
        <v>45093.584299768518</v>
      </c>
      <c r="B151" s="2">
        <v>1.999999999999999E-2</v>
      </c>
      <c r="C151" s="4">
        <v>1.2</v>
      </c>
      <c r="D151" s="4">
        <f t="shared" si="7"/>
        <v>2.3999999999999987E-2</v>
      </c>
      <c r="E151" s="4">
        <f t="shared" si="9"/>
        <v>201.68800000000002</v>
      </c>
      <c r="F151" s="4">
        <f t="shared" si="8"/>
        <v>1.77800000000002</v>
      </c>
      <c r="G151" s="2">
        <v>2023</v>
      </c>
      <c r="H151" s="2"/>
    </row>
    <row r="152" spans="1:8" x14ac:dyDescent="0.2">
      <c r="A152" s="20">
        <v>45093.584542824072</v>
      </c>
      <c r="B152" s="2">
        <v>0.03</v>
      </c>
      <c r="C152" s="4">
        <v>1.2</v>
      </c>
      <c r="D152" s="4">
        <f t="shared" si="7"/>
        <v>3.5999999999999997E-2</v>
      </c>
      <c r="E152" s="4">
        <f t="shared" si="9"/>
        <v>201.70000000000002</v>
      </c>
      <c r="F152" s="4">
        <f t="shared" si="8"/>
        <v>1.7900000000000205</v>
      </c>
      <c r="G152" s="2">
        <v>2023</v>
      </c>
      <c r="H152" s="2"/>
    </row>
    <row r="153" spans="1:8" x14ac:dyDescent="0.2">
      <c r="A153" s="20">
        <v>45093.586215277777</v>
      </c>
      <c r="B153" s="2">
        <v>4.0000000000000008E-2</v>
      </c>
      <c r="C153" s="4">
        <v>1.2</v>
      </c>
      <c r="D153" s="4">
        <f t="shared" si="7"/>
        <v>4.8000000000000008E-2</v>
      </c>
      <c r="E153" s="4">
        <f t="shared" si="9"/>
        <v>201.71200000000002</v>
      </c>
      <c r="F153" s="4">
        <f t="shared" si="8"/>
        <v>1.8020000000000209</v>
      </c>
      <c r="G153" s="2">
        <v>2023</v>
      </c>
      <c r="H153" s="2"/>
    </row>
    <row r="154" spans="1:8" x14ac:dyDescent="0.2">
      <c r="A154" s="20">
        <v>45093.588524305553</v>
      </c>
      <c r="B154" s="2">
        <v>5.0000000000000017E-2</v>
      </c>
      <c r="C154" s="4">
        <v>1.2</v>
      </c>
      <c r="D154" s="4">
        <f t="shared" si="7"/>
        <v>6.0000000000000019E-2</v>
      </c>
      <c r="E154" s="4">
        <f t="shared" si="9"/>
        <v>201.72400000000002</v>
      </c>
      <c r="F154" s="4">
        <f t="shared" si="8"/>
        <v>1.8140000000000214</v>
      </c>
      <c r="G154" s="2">
        <v>2023</v>
      </c>
      <c r="H154" s="2"/>
    </row>
    <row r="155" spans="1:8" x14ac:dyDescent="0.2">
      <c r="A155" s="20">
        <v>45093.588912037034</v>
      </c>
      <c r="B155" s="2">
        <v>5.999999999999997E-2</v>
      </c>
      <c r="C155" s="4">
        <v>1.2</v>
      </c>
      <c r="D155" s="4">
        <f t="shared" si="7"/>
        <v>7.1999999999999967E-2</v>
      </c>
      <c r="E155" s="4">
        <f t="shared" si="9"/>
        <v>201.73600000000002</v>
      </c>
      <c r="F155" s="4">
        <f t="shared" si="8"/>
        <v>1.8260000000000218</v>
      </c>
      <c r="G155" s="2">
        <v>2023</v>
      </c>
      <c r="H155" s="2"/>
    </row>
    <row r="156" spans="1:8" x14ac:dyDescent="0.2">
      <c r="A156" s="20">
        <v>45093.590474537035</v>
      </c>
      <c r="B156" s="2">
        <v>6.9999999999999979E-2</v>
      </c>
      <c r="C156" s="4">
        <v>1.2</v>
      </c>
      <c r="D156" s="4">
        <f t="shared" si="7"/>
        <v>8.3999999999999977E-2</v>
      </c>
      <c r="E156" s="4">
        <f t="shared" si="9"/>
        <v>201.74800000000002</v>
      </c>
      <c r="F156" s="4">
        <f t="shared" si="8"/>
        <v>1.8380000000000223</v>
      </c>
      <c r="G156" s="2">
        <v>2023</v>
      </c>
      <c r="H156" s="2"/>
    </row>
    <row r="157" spans="1:8" x14ac:dyDescent="0.2">
      <c r="A157" s="20">
        <v>45093.71515625</v>
      </c>
      <c r="B157" s="2">
        <v>7.9999999999999988E-2</v>
      </c>
      <c r="C157" s="4">
        <v>1.2</v>
      </c>
      <c r="D157" s="4">
        <f t="shared" si="7"/>
        <v>9.5999999999999988E-2</v>
      </c>
      <c r="E157" s="4">
        <f t="shared" si="9"/>
        <v>201.76000000000002</v>
      </c>
      <c r="F157" s="4">
        <f t="shared" si="8"/>
        <v>1.8500000000000227</v>
      </c>
      <c r="G157" s="2">
        <v>2023</v>
      </c>
      <c r="H157" s="2"/>
    </row>
    <row r="158" spans="1:8" x14ac:dyDescent="0.2">
      <c r="A158" s="20">
        <v>45093.718298611115</v>
      </c>
      <c r="B158" s="2">
        <v>0.09</v>
      </c>
      <c r="C158" s="4">
        <v>1.2</v>
      </c>
      <c r="D158" s="4">
        <f t="shared" si="7"/>
        <v>0.108</v>
      </c>
      <c r="E158" s="4">
        <f t="shared" si="9"/>
        <v>201.77200000000002</v>
      </c>
      <c r="F158" s="4">
        <f t="shared" si="8"/>
        <v>1.8620000000000232</v>
      </c>
      <c r="G158" s="2">
        <v>2023</v>
      </c>
      <c r="H158" s="2"/>
    </row>
    <row r="159" spans="1:8" x14ac:dyDescent="0.2">
      <c r="A159" s="20">
        <v>45093.806973379629</v>
      </c>
      <c r="B159" s="2">
        <v>0.1</v>
      </c>
      <c r="C159" s="4">
        <v>1.2</v>
      </c>
      <c r="D159" s="4">
        <f t="shared" si="7"/>
        <v>0.12</v>
      </c>
      <c r="E159" s="4">
        <f t="shared" si="9"/>
        <v>201.78400000000002</v>
      </c>
      <c r="F159" s="4">
        <f t="shared" si="8"/>
        <v>1.8740000000000236</v>
      </c>
      <c r="G159" s="2">
        <v>2023</v>
      </c>
      <c r="H159" s="2"/>
    </row>
    <row r="160" spans="1:8" x14ac:dyDescent="0.2">
      <c r="A160" s="20">
        <v>45093.809392361109</v>
      </c>
      <c r="B160" s="2">
        <v>0.11000000000000001</v>
      </c>
      <c r="C160" s="4">
        <v>1.2</v>
      </c>
      <c r="D160" s="4">
        <f t="shared" si="7"/>
        <v>0.13200000000000001</v>
      </c>
      <c r="E160" s="4">
        <f t="shared" si="9"/>
        <v>201.79600000000002</v>
      </c>
      <c r="F160" s="4">
        <f t="shared" si="8"/>
        <v>1.8860000000000241</v>
      </c>
      <c r="G160" s="2">
        <v>2023</v>
      </c>
      <c r="H160" s="2"/>
    </row>
    <row r="161" spans="1:8" x14ac:dyDescent="0.2">
      <c r="A161" s="20">
        <v>45093.821712962963</v>
      </c>
      <c r="B161" s="2">
        <v>0.11999999999999997</v>
      </c>
      <c r="C161" s="4">
        <v>1.2</v>
      </c>
      <c r="D161" s="4">
        <f t="shared" si="7"/>
        <v>0.14399999999999996</v>
      </c>
      <c r="E161" s="4">
        <f t="shared" si="9"/>
        <v>201.80800000000002</v>
      </c>
      <c r="F161" s="4">
        <f t="shared" si="8"/>
        <v>1.8980000000000246</v>
      </c>
      <c r="G161" s="2">
        <v>2023</v>
      </c>
      <c r="H161" s="2"/>
    </row>
    <row r="162" spans="1:8" x14ac:dyDescent="0.2">
      <c r="A162" s="20">
        <v>45118.554351851853</v>
      </c>
      <c r="B162" s="2">
        <v>0.12999999999999998</v>
      </c>
      <c r="C162" s="4">
        <v>1.2</v>
      </c>
      <c r="D162" s="4">
        <f t="shared" si="7"/>
        <v>0.15599999999999997</v>
      </c>
      <c r="E162" s="4">
        <f t="shared" si="9"/>
        <v>201.82000000000002</v>
      </c>
      <c r="F162" s="4">
        <f t="shared" si="8"/>
        <v>1.910000000000025</v>
      </c>
      <c r="G162" s="2">
        <v>2023</v>
      </c>
      <c r="H162" s="2"/>
    </row>
    <row r="163" spans="1:8" x14ac:dyDescent="0.2">
      <c r="A163" s="20">
        <v>45118.55581597222</v>
      </c>
      <c r="B163" s="2">
        <v>0.13999999999999999</v>
      </c>
      <c r="C163" s="4">
        <v>1.2</v>
      </c>
      <c r="D163" s="4">
        <f t="shared" si="7"/>
        <v>0.16799999999999998</v>
      </c>
      <c r="E163" s="4">
        <f t="shared" si="9"/>
        <v>201.83200000000002</v>
      </c>
      <c r="F163" s="4">
        <f t="shared" si="8"/>
        <v>1.9220000000000255</v>
      </c>
      <c r="G163" s="2">
        <v>2023</v>
      </c>
      <c r="H163" s="2"/>
    </row>
    <row r="164" spans="1:8" x14ac:dyDescent="0.2">
      <c r="A164" s="20">
        <v>45118.556666666664</v>
      </c>
      <c r="B164" s="2">
        <v>0.15</v>
      </c>
      <c r="C164" s="4">
        <v>1.2</v>
      </c>
      <c r="D164" s="4">
        <f t="shared" si="7"/>
        <v>0.18</v>
      </c>
      <c r="E164" s="4">
        <f t="shared" si="9"/>
        <v>201.84400000000002</v>
      </c>
      <c r="F164" s="4">
        <f t="shared" si="8"/>
        <v>1.9340000000000259</v>
      </c>
      <c r="G164" s="2">
        <v>2023</v>
      </c>
      <c r="H164" s="2"/>
    </row>
    <row r="165" spans="1:8" x14ac:dyDescent="0.2">
      <c r="A165" s="20">
        <v>45118.557372685187</v>
      </c>
      <c r="B165" s="2">
        <v>0.16</v>
      </c>
      <c r="C165" s="4">
        <v>1.2</v>
      </c>
      <c r="D165" s="4">
        <f t="shared" si="7"/>
        <v>0.192</v>
      </c>
      <c r="E165" s="4">
        <f t="shared" si="9"/>
        <v>201.85600000000002</v>
      </c>
      <c r="F165" s="4">
        <f t="shared" si="8"/>
        <v>1.9460000000000264</v>
      </c>
      <c r="G165" s="2">
        <v>2023</v>
      </c>
      <c r="H165" s="2"/>
    </row>
    <row r="166" spans="1:8" x14ac:dyDescent="0.2">
      <c r="A166" s="20">
        <v>45118.559120370373</v>
      </c>
      <c r="B166" s="2">
        <v>0.17</v>
      </c>
      <c r="C166" s="4">
        <v>1.2</v>
      </c>
      <c r="D166" s="4">
        <f t="shared" si="7"/>
        <v>0.20400000000000001</v>
      </c>
      <c r="E166" s="4">
        <f t="shared" si="9"/>
        <v>201.86800000000002</v>
      </c>
      <c r="F166" s="4">
        <f t="shared" si="8"/>
        <v>1.9580000000000268</v>
      </c>
      <c r="G166" s="2">
        <v>2023</v>
      </c>
      <c r="H166" s="2"/>
    </row>
    <row r="167" spans="1:8" x14ac:dyDescent="0.2">
      <c r="A167" s="20">
        <v>45132.558501157408</v>
      </c>
      <c r="B167" s="2">
        <v>0.17999999999999997</v>
      </c>
      <c r="C167" s="4">
        <v>1.2</v>
      </c>
      <c r="D167" s="4">
        <f t="shared" si="7"/>
        <v>0.21599999999999994</v>
      </c>
      <c r="E167" s="4">
        <f t="shared" si="9"/>
        <v>201.88000000000002</v>
      </c>
      <c r="F167" s="4">
        <f t="shared" si="8"/>
        <v>1.9700000000000273</v>
      </c>
      <c r="G167" s="2">
        <v>2023</v>
      </c>
      <c r="H167" s="2"/>
    </row>
    <row r="168" spans="1:8" x14ac:dyDescent="0.2">
      <c r="A168" s="20">
        <v>45133.712679398152</v>
      </c>
      <c r="B168" s="2">
        <v>0.18999999999999997</v>
      </c>
      <c r="C168" s="4">
        <v>1.2</v>
      </c>
      <c r="D168" s="4">
        <f t="shared" si="7"/>
        <v>0.22799999999999995</v>
      </c>
      <c r="E168" s="4">
        <f t="shared" si="9"/>
        <v>201.89200000000002</v>
      </c>
      <c r="F168" s="4">
        <f t="shared" si="8"/>
        <v>1.9820000000000277</v>
      </c>
      <c r="G168" s="2">
        <v>2023</v>
      </c>
      <c r="H168" s="2"/>
    </row>
    <row r="169" spans="1:8" x14ac:dyDescent="0.2">
      <c r="A169" s="20">
        <v>45139.489496527778</v>
      </c>
      <c r="B169" s="2">
        <v>0.19999999999999998</v>
      </c>
      <c r="C169" s="4">
        <v>1.2</v>
      </c>
      <c r="D169" s="4">
        <f t="shared" si="7"/>
        <v>0.23999999999999996</v>
      </c>
      <c r="E169" s="4">
        <f t="shared" si="9"/>
        <v>201.90400000000002</v>
      </c>
      <c r="F169" s="4">
        <f t="shared" si="8"/>
        <v>1.9940000000000282</v>
      </c>
      <c r="G169" s="2">
        <v>2023</v>
      </c>
      <c r="H169" s="2"/>
    </row>
    <row r="170" spans="1:8" x14ac:dyDescent="0.2">
      <c r="A170" s="20">
        <v>45139.490069444444</v>
      </c>
      <c r="B170" s="2">
        <v>0.21</v>
      </c>
      <c r="C170" s="4">
        <v>1.2</v>
      </c>
      <c r="D170" s="4">
        <f t="shared" si="7"/>
        <v>0.252</v>
      </c>
      <c r="E170" s="4">
        <f t="shared" si="9"/>
        <v>201.91600000000003</v>
      </c>
      <c r="F170" s="4">
        <f t="shared" si="8"/>
        <v>2.0060000000000286</v>
      </c>
      <c r="G170" s="2">
        <v>2023</v>
      </c>
      <c r="H170" s="2"/>
    </row>
    <row r="171" spans="1:8" x14ac:dyDescent="0.2">
      <c r="A171" s="20">
        <v>45139.514027777775</v>
      </c>
      <c r="B171" s="2">
        <v>0.22</v>
      </c>
      <c r="C171" s="4">
        <v>1.2</v>
      </c>
      <c r="D171" s="4">
        <f t="shared" si="7"/>
        <v>0.26400000000000001</v>
      </c>
      <c r="E171" s="4">
        <f t="shared" si="9"/>
        <v>201.92800000000003</v>
      </c>
      <c r="F171" s="4">
        <f t="shared" si="8"/>
        <v>2.0180000000000291</v>
      </c>
      <c r="G171" s="2">
        <v>2023</v>
      </c>
      <c r="H171" s="2"/>
    </row>
    <row r="172" spans="1:8" x14ac:dyDescent="0.2">
      <c r="A172" s="20">
        <v>45139.550862268516</v>
      </c>
      <c r="B172" s="2">
        <v>0.23</v>
      </c>
      <c r="C172" s="4">
        <v>1.2</v>
      </c>
      <c r="D172" s="4">
        <f t="shared" si="7"/>
        <v>0.27600000000000002</v>
      </c>
      <c r="E172" s="4">
        <f t="shared" si="9"/>
        <v>201.94000000000003</v>
      </c>
      <c r="F172" s="4">
        <f t="shared" si="8"/>
        <v>2.0300000000000296</v>
      </c>
      <c r="G172" s="2">
        <v>2023</v>
      </c>
      <c r="H172" s="2"/>
    </row>
    <row r="173" spans="1:8" x14ac:dyDescent="0.2">
      <c r="A173" s="20">
        <v>45139.552609953702</v>
      </c>
      <c r="B173" s="2">
        <v>0.23999999999999996</v>
      </c>
      <c r="C173" s="4">
        <v>1.2</v>
      </c>
      <c r="D173" s="4">
        <f t="shared" si="7"/>
        <v>0.28799999999999992</v>
      </c>
      <c r="E173" s="4">
        <f t="shared" si="9"/>
        <v>201.95200000000003</v>
      </c>
      <c r="F173" s="4">
        <f t="shared" si="8"/>
        <v>2.04200000000003</v>
      </c>
      <c r="G173" s="2">
        <v>2023</v>
      </c>
      <c r="H173" s="2"/>
    </row>
    <row r="174" spans="1:8" x14ac:dyDescent="0.2">
      <c r="A174" s="20">
        <v>45139.552806712964</v>
      </c>
      <c r="B174" s="2">
        <v>0.24999999999999997</v>
      </c>
      <c r="C174" s="4">
        <v>1.2</v>
      </c>
      <c r="D174" s="4">
        <f t="shared" si="7"/>
        <v>0.29999999999999993</v>
      </c>
      <c r="E174" s="4">
        <f t="shared" si="9"/>
        <v>201.96400000000003</v>
      </c>
      <c r="F174" s="4">
        <f t="shared" si="8"/>
        <v>2.0540000000000305</v>
      </c>
      <c r="G174" s="2">
        <v>2023</v>
      </c>
      <c r="H174" s="2"/>
    </row>
    <row r="175" spans="1:8" x14ac:dyDescent="0.2">
      <c r="A175" s="20">
        <v>45139.562928240739</v>
      </c>
      <c r="B175" s="2">
        <v>0.26</v>
      </c>
      <c r="C175" s="4">
        <v>1.2</v>
      </c>
      <c r="D175" s="4">
        <f t="shared" si="7"/>
        <v>0.312</v>
      </c>
      <c r="E175" s="4">
        <f t="shared" si="9"/>
        <v>201.97600000000003</v>
      </c>
      <c r="F175" s="4">
        <f t="shared" si="8"/>
        <v>2.0660000000000309</v>
      </c>
      <c r="G175" s="2">
        <v>2023</v>
      </c>
      <c r="H175" s="2"/>
    </row>
    <row r="176" spans="1:8" x14ac:dyDescent="0.2">
      <c r="A176" s="20">
        <v>45139.563605324074</v>
      </c>
      <c r="B176" s="2">
        <v>0.27</v>
      </c>
      <c r="C176" s="4">
        <v>1.2</v>
      </c>
      <c r="D176" s="4">
        <f t="shared" si="7"/>
        <v>0.32400000000000001</v>
      </c>
      <c r="E176" s="4">
        <f t="shared" si="9"/>
        <v>201.98800000000003</v>
      </c>
      <c r="F176" s="4">
        <f t="shared" si="8"/>
        <v>2.0780000000000314</v>
      </c>
      <c r="G176" s="2">
        <v>2023</v>
      </c>
      <c r="H176" s="2"/>
    </row>
    <row r="177" spans="1:8" x14ac:dyDescent="0.2">
      <c r="A177" s="20">
        <v>45139.56417824074</v>
      </c>
      <c r="B177" s="2">
        <v>0.28000000000000003</v>
      </c>
      <c r="C177" s="4">
        <v>1.2</v>
      </c>
      <c r="D177" s="4">
        <f t="shared" si="7"/>
        <v>0.33600000000000002</v>
      </c>
      <c r="E177" s="4">
        <f t="shared" si="9"/>
        <v>202.00000000000003</v>
      </c>
      <c r="F177" s="4">
        <f t="shared" si="8"/>
        <v>2.0900000000000318</v>
      </c>
      <c r="G177" s="2">
        <v>2023</v>
      </c>
      <c r="H177" s="2"/>
    </row>
    <row r="178" spans="1:8" x14ac:dyDescent="0.2">
      <c r="A178" s="20">
        <v>45144.652806712962</v>
      </c>
      <c r="B178" s="2">
        <v>0.29000000000000004</v>
      </c>
      <c r="C178" s="4">
        <v>1.2</v>
      </c>
      <c r="D178" s="4">
        <f t="shared" si="7"/>
        <v>0.34800000000000003</v>
      </c>
      <c r="E178" s="4">
        <f t="shared" si="9"/>
        <v>202.01200000000003</v>
      </c>
      <c r="F178" s="4">
        <f t="shared" si="8"/>
        <v>2.1020000000000323</v>
      </c>
      <c r="G178" s="2">
        <v>2023</v>
      </c>
      <c r="H178" s="2"/>
    </row>
    <row r="179" spans="1:8" x14ac:dyDescent="0.2">
      <c r="A179" s="20">
        <v>45144.679346064811</v>
      </c>
      <c r="B179" s="2">
        <v>0.30000000000000004</v>
      </c>
      <c r="C179" s="4">
        <v>1.2</v>
      </c>
      <c r="D179" s="4">
        <f t="shared" si="7"/>
        <v>0.36000000000000004</v>
      </c>
      <c r="E179" s="4">
        <f t="shared" si="9"/>
        <v>202.02400000000003</v>
      </c>
      <c r="F179" s="4">
        <f t="shared" si="8"/>
        <v>2.1140000000000327</v>
      </c>
      <c r="G179" s="2">
        <v>2023</v>
      </c>
      <c r="H179" s="2"/>
    </row>
    <row r="180" spans="1:8" x14ac:dyDescent="0.2">
      <c r="A180" s="20">
        <v>45146.617673611108</v>
      </c>
      <c r="B180" s="2">
        <v>0.31000000000000005</v>
      </c>
      <c r="C180" s="4">
        <v>1.2</v>
      </c>
      <c r="D180" s="4">
        <f t="shared" si="7"/>
        <v>0.37200000000000005</v>
      </c>
      <c r="E180" s="4">
        <f t="shared" si="9"/>
        <v>202.03600000000003</v>
      </c>
      <c r="F180" s="4">
        <f t="shared" si="8"/>
        <v>2.1260000000000332</v>
      </c>
      <c r="G180" s="2">
        <v>2023</v>
      </c>
      <c r="H180" s="2"/>
    </row>
    <row r="181" spans="1:8" x14ac:dyDescent="0.2">
      <c r="A181" s="20">
        <v>45146.638107638886</v>
      </c>
      <c r="B181" s="2">
        <v>0.32000000000000006</v>
      </c>
      <c r="C181" s="4">
        <v>1.2</v>
      </c>
      <c r="D181" s="4">
        <f t="shared" si="7"/>
        <v>0.38400000000000006</v>
      </c>
      <c r="E181" s="4">
        <f t="shared" si="9"/>
        <v>202.048</v>
      </c>
      <c r="F181" s="4">
        <f t="shared" si="8"/>
        <v>2.1380000000000052</v>
      </c>
      <c r="G181" s="2">
        <v>2023</v>
      </c>
      <c r="H181" s="2"/>
    </row>
    <row r="182" spans="1:8" x14ac:dyDescent="0.2">
      <c r="A182" s="20">
        <v>45148.617667824074</v>
      </c>
      <c r="B182" s="2">
        <v>0.33000000000000007</v>
      </c>
      <c r="C182" s="4">
        <v>1.2</v>
      </c>
      <c r="D182" s="4">
        <f t="shared" si="7"/>
        <v>0.39600000000000007</v>
      </c>
      <c r="E182" s="4">
        <f t="shared" si="9"/>
        <v>202.06</v>
      </c>
      <c r="F182" s="4">
        <f t="shared" si="8"/>
        <v>2.1500000000000057</v>
      </c>
      <c r="G182" s="2">
        <v>2023</v>
      </c>
      <c r="H182" s="2"/>
    </row>
    <row r="183" spans="1:8" x14ac:dyDescent="0.2">
      <c r="A183" s="20">
        <v>45148.618269675928</v>
      </c>
      <c r="B183" s="2">
        <v>0.33999999999999997</v>
      </c>
      <c r="C183" s="4">
        <v>1.2</v>
      </c>
      <c r="D183" s="4">
        <f t="shared" si="7"/>
        <v>0.40799999999999997</v>
      </c>
      <c r="E183" s="4">
        <f t="shared" si="9"/>
        <v>202.072</v>
      </c>
      <c r="F183" s="4">
        <f t="shared" si="8"/>
        <v>2.1620000000000061</v>
      </c>
      <c r="G183" s="2">
        <v>2023</v>
      </c>
      <c r="H183" s="2"/>
    </row>
    <row r="184" spans="1:8" x14ac:dyDescent="0.2">
      <c r="A184" s="20">
        <v>45148.618640046298</v>
      </c>
      <c r="B184" s="2">
        <v>0.35</v>
      </c>
      <c r="C184" s="4">
        <v>1.2</v>
      </c>
      <c r="D184" s="4">
        <f t="shared" si="7"/>
        <v>0.42</v>
      </c>
      <c r="E184" s="4">
        <f t="shared" si="9"/>
        <v>202.084</v>
      </c>
      <c r="F184" s="4">
        <f t="shared" si="8"/>
        <v>2.1740000000000066</v>
      </c>
      <c r="G184" s="2">
        <v>2023</v>
      </c>
      <c r="H184" s="2"/>
    </row>
    <row r="185" spans="1:8" x14ac:dyDescent="0.2">
      <c r="A185" s="20">
        <v>45148.618929398152</v>
      </c>
      <c r="B185" s="2">
        <v>0.36</v>
      </c>
      <c r="C185" s="4">
        <v>1.2</v>
      </c>
      <c r="D185" s="4">
        <f t="shared" si="7"/>
        <v>0.432</v>
      </c>
      <c r="E185" s="4">
        <f t="shared" si="9"/>
        <v>202.096</v>
      </c>
      <c r="F185" s="4">
        <f t="shared" si="8"/>
        <v>2.186000000000007</v>
      </c>
      <c r="G185" s="2">
        <v>2023</v>
      </c>
      <c r="H185" s="2"/>
    </row>
    <row r="186" spans="1:8" x14ac:dyDescent="0.2">
      <c r="A186" s="20">
        <v>45148.619097222225</v>
      </c>
      <c r="B186" s="2">
        <v>0.37</v>
      </c>
      <c r="C186" s="4">
        <v>1.2</v>
      </c>
      <c r="D186" s="4">
        <f t="shared" si="7"/>
        <v>0.44400000000000001</v>
      </c>
      <c r="E186" s="4">
        <f t="shared" si="9"/>
        <v>202.108</v>
      </c>
      <c r="F186" s="4">
        <f t="shared" si="8"/>
        <v>2.1980000000000075</v>
      </c>
      <c r="G186" s="2">
        <v>2023</v>
      </c>
      <c r="H186" s="2"/>
    </row>
    <row r="187" spans="1:8" x14ac:dyDescent="0.2">
      <c r="A187" s="20">
        <v>45148.619317129633</v>
      </c>
      <c r="B187" s="2">
        <v>0.38</v>
      </c>
      <c r="C187" s="4">
        <v>1.2</v>
      </c>
      <c r="D187" s="4">
        <f t="shared" si="7"/>
        <v>0.45599999999999996</v>
      </c>
      <c r="E187" s="4">
        <f t="shared" si="9"/>
        <v>202.12</v>
      </c>
      <c r="F187" s="4">
        <f t="shared" si="8"/>
        <v>2.210000000000008</v>
      </c>
      <c r="G187" s="2">
        <v>2023</v>
      </c>
      <c r="H187" s="2"/>
    </row>
    <row r="188" spans="1:8" x14ac:dyDescent="0.2">
      <c r="A188" s="20">
        <v>45148.619895833333</v>
      </c>
      <c r="B188" s="2">
        <v>0.39</v>
      </c>
      <c r="C188" s="4">
        <v>1.2</v>
      </c>
      <c r="D188" s="4">
        <f t="shared" si="7"/>
        <v>0.46799999999999997</v>
      </c>
      <c r="E188" s="4">
        <f t="shared" si="9"/>
        <v>202.13200000000001</v>
      </c>
      <c r="F188" s="4">
        <f t="shared" si="8"/>
        <v>2.2220000000000084</v>
      </c>
      <c r="G188" s="2">
        <v>2023</v>
      </c>
      <c r="H188" s="2"/>
    </row>
    <row r="189" spans="1:8" x14ac:dyDescent="0.2">
      <c r="A189" s="20">
        <v>45148.620763888888</v>
      </c>
      <c r="B189" s="2">
        <v>0.4</v>
      </c>
      <c r="C189" s="4">
        <v>1.2</v>
      </c>
      <c r="D189" s="4">
        <f t="shared" si="7"/>
        <v>0.48</v>
      </c>
      <c r="E189" s="4">
        <f t="shared" si="9"/>
        <v>202.14400000000001</v>
      </c>
      <c r="F189" s="4">
        <f t="shared" si="8"/>
        <v>2.2340000000000089</v>
      </c>
      <c r="G189" s="2">
        <v>2023</v>
      </c>
      <c r="H189" s="2"/>
    </row>
    <row r="190" spans="1:8" x14ac:dyDescent="0.2">
      <c r="A190" s="20">
        <v>45148.621903935185</v>
      </c>
      <c r="B190" s="2">
        <v>0.41000000000000003</v>
      </c>
      <c r="C190" s="4">
        <v>1.2</v>
      </c>
      <c r="D190" s="4">
        <f t="shared" si="7"/>
        <v>0.49199999999999999</v>
      </c>
      <c r="E190" s="4">
        <f t="shared" si="9"/>
        <v>202.15600000000001</v>
      </c>
      <c r="F190" s="4">
        <f t="shared" si="8"/>
        <v>2.2460000000000093</v>
      </c>
      <c r="G190" s="2">
        <v>2023</v>
      </c>
      <c r="H190" s="2"/>
    </row>
    <row r="191" spans="1:8" x14ac:dyDescent="0.2">
      <c r="A191" s="20">
        <v>45148.622378472224</v>
      </c>
      <c r="B191" s="2">
        <v>0.42000000000000004</v>
      </c>
      <c r="C191" s="4">
        <v>1.2</v>
      </c>
      <c r="D191" s="4">
        <f t="shared" si="7"/>
        <v>0.504</v>
      </c>
      <c r="E191" s="4">
        <f t="shared" si="9"/>
        <v>202.16800000000001</v>
      </c>
      <c r="F191" s="4">
        <f t="shared" si="8"/>
        <v>2.2580000000000098</v>
      </c>
      <c r="G191" s="2">
        <v>2023</v>
      </c>
      <c r="H191" s="2"/>
    </row>
    <row r="192" spans="1:8" x14ac:dyDescent="0.2">
      <c r="A192" s="20">
        <v>45148.623003472225</v>
      </c>
      <c r="B192" s="2">
        <v>0.43000000000000005</v>
      </c>
      <c r="C192" s="4">
        <v>1.2</v>
      </c>
      <c r="D192" s="4">
        <f t="shared" si="7"/>
        <v>0.51600000000000001</v>
      </c>
      <c r="E192" s="4">
        <f t="shared" si="9"/>
        <v>202.18</v>
      </c>
      <c r="F192" s="4">
        <f t="shared" si="8"/>
        <v>2.2700000000000102</v>
      </c>
      <c r="G192" s="2">
        <v>2023</v>
      </c>
      <c r="H192" s="2"/>
    </row>
    <row r="193" spans="1:8" x14ac:dyDescent="0.2">
      <c r="A193" s="20">
        <v>45148.623431712964</v>
      </c>
      <c r="B193" s="2">
        <v>0.44000000000000006</v>
      </c>
      <c r="C193" s="4">
        <v>1.2</v>
      </c>
      <c r="D193" s="4">
        <f t="shared" si="7"/>
        <v>0.52800000000000002</v>
      </c>
      <c r="E193" s="4">
        <f t="shared" si="9"/>
        <v>202.19200000000001</v>
      </c>
      <c r="F193" s="4">
        <f t="shared" si="8"/>
        <v>2.2820000000000107</v>
      </c>
      <c r="G193" s="2">
        <v>2023</v>
      </c>
      <c r="H193" s="2"/>
    </row>
    <row r="194" spans="1:8" x14ac:dyDescent="0.2">
      <c r="A194" s="20">
        <v>45148.624097222222</v>
      </c>
      <c r="B194" s="2">
        <v>0.45000000000000007</v>
      </c>
      <c r="C194" s="4">
        <v>1.2</v>
      </c>
      <c r="D194" s="4">
        <f t="shared" ref="D194:D257" si="10">B194*C194</f>
        <v>0.54</v>
      </c>
      <c r="E194" s="4">
        <f t="shared" si="9"/>
        <v>202.20400000000001</v>
      </c>
      <c r="F194" s="4">
        <f t="shared" si="8"/>
        <v>2.2940000000000111</v>
      </c>
      <c r="G194" s="2">
        <v>2023</v>
      </c>
      <c r="H194" s="2"/>
    </row>
    <row r="195" spans="1:8" x14ac:dyDescent="0.2">
      <c r="A195" s="20">
        <v>45148.625353009258</v>
      </c>
      <c r="B195" s="2">
        <v>0.45999999999999996</v>
      </c>
      <c r="C195" s="4">
        <v>1.2</v>
      </c>
      <c r="D195" s="4">
        <f t="shared" si="10"/>
        <v>0.55199999999999994</v>
      </c>
      <c r="E195" s="4">
        <f t="shared" si="9"/>
        <v>202.21600000000001</v>
      </c>
      <c r="F195" s="4">
        <f t="shared" ref="F195:F258" si="11">E195-199.91</f>
        <v>2.3060000000000116</v>
      </c>
      <c r="G195" s="2">
        <v>2023</v>
      </c>
      <c r="H195" s="2"/>
    </row>
    <row r="196" spans="1:8" x14ac:dyDescent="0.2">
      <c r="A196" s="20">
        <v>45148.626516203702</v>
      </c>
      <c r="B196" s="2">
        <v>0.47</v>
      </c>
      <c r="C196" s="4">
        <v>1.2</v>
      </c>
      <c r="D196" s="4">
        <f t="shared" si="10"/>
        <v>0.56399999999999995</v>
      </c>
      <c r="E196" s="4">
        <f t="shared" si="9"/>
        <v>202.22800000000001</v>
      </c>
      <c r="F196" s="4">
        <f t="shared" si="11"/>
        <v>2.3180000000000121</v>
      </c>
      <c r="G196" s="2">
        <v>2023</v>
      </c>
      <c r="H196" s="2"/>
    </row>
    <row r="197" spans="1:8" x14ac:dyDescent="0.2">
      <c r="A197" s="20">
        <v>45148.628778935185</v>
      </c>
      <c r="B197" s="2">
        <v>0.48</v>
      </c>
      <c r="C197" s="4">
        <v>1.2</v>
      </c>
      <c r="D197" s="4">
        <f t="shared" si="10"/>
        <v>0.57599999999999996</v>
      </c>
      <c r="E197" s="4">
        <f t="shared" si="9"/>
        <v>202.24</v>
      </c>
      <c r="F197" s="4">
        <f t="shared" si="11"/>
        <v>2.3300000000000125</v>
      </c>
      <c r="G197" s="2">
        <v>2023</v>
      </c>
      <c r="H197" s="2"/>
    </row>
    <row r="198" spans="1:8" x14ac:dyDescent="0.2">
      <c r="A198" s="20">
        <v>45148.631354166668</v>
      </c>
      <c r="B198" s="2">
        <v>0.49</v>
      </c>
      <c r="C198" s="4">
        <v>1.2</v>
      </c>
      <c r="D198" s="4">
        <f t="shared" si="10"/>
        <v>0.58799999999999997</v>
      </c>
      <c r="E198" s="4">
        <f t="shared" si="9"/>
        <v>202.25200000000001</v>
      </c>
      <c r="F198" s="4">
        <f t="shared" si="11"/>
        <v>2.342000000000013</v>
      </c>
      <c r="G198" s="2">
        <v>2023</v>
      </c>
      <c r="H198" s="2"/>
    </row>
    <row r="199" spans="1:8" x14ac:dyDescent="0.2">
      <c r="A199" s="20">
        <v>45148.646429398148</v>
      </c>
      <c r="B199" s="2">
        <v>0.5</v>
      </c>
      <c r="C199" s="4">
        <v>1.2</v>
      </c>
      <c r="D199" s="4">
        <f t="shared" si="10"/>
        <v>0.6</v>
      </c>
      <c r="E199" s="4">
        <f t="shared" si="9"/>
        <v>202.26400000000001</v>
      </c>
      <c r="F199" s="4">
        <f t="shared" si="11"/>
        <v>2.3540000000000134</v>
      </c>
      <c r="G199" s="2">
        <v>2023</v>
      </c>
      <c r="H199" s="2"/>
    </row>
    <row r="200" spans="1:8" x14ac:dyDescent="0.2">
      <c r="A200" s="20">
        <v>45148.652447916669</v>
      </c>
      <c r="B200" s="2">
        <v>0.51</v>
      </c>
      <c r="C200" s="4">
        <v>1.2</v>
      </c>
      <c r="D200" s="4">
        <f t="shared" si="10"/>
        <v>0.61199999999999999</v>
      </c>
      <c r="E200" s="4">
        <f t="shared" si="9"/>
        <v>202.27600000000001</v>
      </c>
      <c r="F200" s="4">
        <f t="shared" si="11"/>
        <v>2.3660000000000139</v>
      </c>
      <c r="G200" s="2">
        <v>2023</v>
      </c>
      <c r="H200" s="2"/>
    </row>
    <row r="201" spans="1:8" x14ac:dyDescent="0.2">
      <c r="A201" s="20">
        <v>45149.794212962966</v>
      </c>
      <c r="B201" s="2">
        <v>0.52</v>
      </c>
      <c r="C201" s="4">
        <v>1.2</v>
      </c>
      <c r="D201" s="4">
        <f t="shared" si="10"/>
        <v>0.624</v>
      </c>
      <c r="E201" s="4">
        <f t="shared" si="9"/>
        <v>202.28800000000001</v>
      </c>
      <c r="F201" s="4">
        <f t="shared" si="11"/>
        <v>2.3780000000000143</v>
      </c>
      <c r="G201" s="2">
        <v>2023</v>
      </c>
      <c r="H201" s="2"/>
    </row>
    <row r="202" spans="1:8" x14ac:dyDescent="0.2">
      <c r="A202" s="20">
        <v>45149.794571759259</v>
      </c>
      <c r="B202" s="2">
        <v>0.53</v>
      </c>
      <c r="C202" s="4">
        <v>1.2</v>
      </c>
      <c r="D202" s="4">
        <f t="shared" si="10"/>
        <v>0.63600000000000001</v>
      </c>
      <c r="E202" s="4">
        <f t="shared" si="9"/>
        <v>202.3</v>
      </c>
      <c r="F202" s="4">
        <f t="shared" si="11"/>
        <v>2.3900000000000148</v>
      </c>
      <c r="G202" s="2">
        <v>2023</v>
      </c>
      <c r="H202" s="2"/>
    </row>
    <row r="203" spans="1:8" x14ac:dyDescent="0.2">
      <c r="A203" s="20">
        <v>45149.79483796296</v>
      </c>
      <c r="B203" s="2">
        <v>0.54</v>
      </c>
      <c r="C203" s="4">
        <v>1.2</v>
      </c>
      <c r="D203" s="4">
        <f t="shared" si="10"/>
        <v>0.64800000000000002</v>
      </c>
      <c r="E203" s="4">
        <f t="shared" si="9"/>
        <v>202.31200000000001</v>
      </c>
      <c r="F203" s="4">
        <f t="shared" si="11"/>
        <v>2.4020000000000152</v>
      </c>
      <c r="G203" s="2">
        <v>2023</v>
      </c>
      <c r="H203" s="2"/>
    </row>
    <row r="204" spans="1:8" x14ac:dyDescent="0.2">
      <c r="A204" s="20">
        <v>45149.79501736111</v>
      </c>
      <c r="B204" s="2">
        <v>0.55000000000000004</v>
      </c>
      <c r="C204" s="4">
        <v>1.2</v>
      </c>
      <c r="D204" s="4">
        <f t="shared" si="10"/>
        <v>0.66</v>
      </c>
      <c r="E204" s="4">
        <f t="shared" si="9"/>
        <v>202.32400000000001</v>
      </c>
      <c r="F204" s="4">
        <f t="shared" si="11"/>
        <v>2.4140000000000157</v>
      </c>
      <c r="G204" s="2">
        <v>2023</v>
      </c>
      <c r="H204" s="2"/>
    </row>
    <row r="205" spans="1:8" x14ac:dyDescent="0.2">
      <c r="A205" s="20">
        <v>45149.795179398148</v>
      </c>
      <c r="B205" s="2">
        <v>0.56000000000000005</v>
      </c>
      <c r="C205" s="4">
        <v>1.2</v>
      </c>
      <c r="D205" s="4">
        <f t="shared" si="10"/>
        <v>0.67200000000000004</v>
      </c>
      <c r="E205" s="4">
        <f t="shared" si="9"/>
        <v>202.33600000000001</v>
      </c>
      <c r="F205" s="4">
        <f t="shared" si="11"/>
        <v>2.4260000000000161</v>
      </c>
      <c r="G205" s="2">
        <v>2023</v>
      </c>
      <c r="H205" s="2"/>
    </row>
    <row r="206" spans="1:8" x14ac:dyDescent="0.2">
      <c r="A206" s="20">
        <v>45149.795370370368</v>
      </c>
      <c r="B206" s="2">
        <v>0.57000000000000006</v>
      </c>
      <c r="C206" s="4">
        <v>1.2</v>
      </c>
      <c r="D206" s="4">
        <f t="shared" si="10"/>
        <v>0.68400000000000005</v>
      </c>
      <c r="E206" s="4">
        <f t="shared" si="9"/>
        <v>202.34800000000001</v>
      </c>
      <c r="F206" s="4">
        <f t="shared" si="11"/>
        <v>2.4380000000000166</v>
      </c>
      <c r="G206" s="2">
        <v>2023</v>
      </c>
      <c r="H206" s="2"/>
    </row>
    <row r="207" spans="1:8" x14ac:dyDescent="0.2">
      <c r="A207" s="20">
        <v>45149.795630787034</v>
      </c>
      <c r="B207" s="2">
        <v>0.58000000000000007</v>
      </c>
      <c r="C207" s="4">
        <v>1.2</v>
      </c>
      <c r="D207" s="4">
        <f t="shared" si="10"/>
        <v>0.69600000000000006</v>
      </c>
      <c r="E207" s="4">
        <f t="shared" si="9"/>
        <v>202.36</v>
      </c>
      <c r="F207" s="4">
        <f t="shared" si="11"/>
        <v>2.4500000000000171</v>
      </c>
      <c r="G207" s="2">
        <v>2023</v>
      </c>
      <c r="H207" s="2"/>
    </row>
    <row r="208" spans="1:8" x14ac:dyDescent="0.2">
      <c r="A208" s="20">
        <v>45149.795868055553</v>
      </c>
      <c r="B208" s="2">
        <v>0.59</v>
      </c>
      <c r="C208" s="4">
        <v>1.2</v>
      </c>
      <c r="D208" s="4">
        <f t="shared" si="10"/>
        <v>0.70799999999999996</v>
      </c>
      <c r="E208" s="4">
        <f t="shared" si="9"/>
        <v>202.37200000000001</v>
      </c>
      <c r="F208" s="4">
        <f t="shared" si="11"/>
        <v>2.4620000000000175</v>
      </c>
      <c r="G208" s="2">
        <v>2023</v>
      </c>
      <c r="H208" s="2"/>
    </row>
    <row r="209" spans="1:8" x14ac:dyDescent="0.2">
      <c r="A209" s="20">
        <v>45149.796122685184</v>
      </c>
      <c r="B209" s="2">
        <v>0.6</v>
      </c>
      <c r="C209" s="4">
        <v>1.2</v>
      </c>
      <c r="D209" s="4">
        <f t="shared" si="10"/>
        <v>0.72</v>
      </c>
      <c r="E209" s="4">
        <f t="shared" si="9"/>
        <v>202.38400000000001</v>
      </c>
      <c r="F209" s="4">
        <f t="shared" si="11"/>
        <v>2.474000000000018</v>
      </c>
      <c r="G209" s="2">
        <v>2023</v>
      </c>
      <c r="H209" s="2"/>
    </row>
    <row r="210" spans="1:8" x14ac:dyDescent="0.2">
      <c r="A210" s="20">
        <v>45149.796510416665</v>
      </c>
      <c r="B210" s="2">
        <v>0.61</v>
      </c>
      <c r="C210" s="4">
        <v>1.2</v>
      </c>
      <c r="D210" s="4">
        <f t="shared" si="10"/>
        <v>0.73199999999999998</v>
      </c>
      <c r="E210" s="4">
        <f t="shared" si="9"/>
        <v>202.39600000000002</v>
      </c>
      <c r="F210" s="4">
        <f t="shared" si="11"/>
        <v>2.4860000000000184</v>
      </c>
      <c r="G210" s="2">
        <v>2023</v>
      </c>
      <c r="H210" s="2"/>
    </row>
    <row r="211" spans="1:8" x14ac:dyDescent="0.2">
      <c r="A211" s="20">
        <v>45149.799456018518</v>
      </c>
      <c r="B211" s="2">
        <v>0.62</v>
      </c>
      <c r="C211" s="4">
        <v>1.2</v>
      </c>
      <c r="D211" s="4">
        <f t="shared" si="10"/>
        <v>0.74399999999999999</v>
      </c>
      <c r="E211" s="4">
        <f t="shared" si="9"/>
        <v>202.40800000000002</v>
      </c>
      <c r="F211" s="4">
        <f t="shared" si="11"/>
        <v>2.4980000000000189</v>
      </c>
      <c r="G211" s="2">
        <v>2023</v>
      </c>
      <c r="H211" s="2"/>
    </row>
    <row r="212" spans="1:8" x14ac:dyDescent="0.2">
      <c r="A212" s="20">
        <v>45149.808130787038</v>
      </c>
      <c r="B212" s="2">
        <v>0.63</v>
      </c>
      <c r="C212" s="4">
        <v>1.2</v>
      </c>
      <c r="D212" s="4">
        <f t="shared" si="10"/>
        <v>0.75600000000000001</v>
      </c>
      <c r="E212" s="4">
        <f t="shared" si="9"/>
        <v>202.42000000000002</v>
      </c>
      <c r="F212" s="4">
        <f t="shared" si="11"/>
        <v>2.5100000000000193</v>
      </c>
      <c r="G212" s="2">
        <v>2023</v>
      </c>
      <c r="H212" s="2"/>
    </row>
    <row r="213" spans="1:8" x14ac:dyDescent="0.2">
      <c r="A213" s="20">
        <v>45156.613894675924</v>
      </c>
      <c r="B213" s="2">
        <v>0.64</v>
      </c>
      <c r="C213" s="4">
        <v>1.2</v>
      </c>
      <c r="D213" s="4">
        <f t="shared" si="10"/>
        <v>0.76800000000000002</v>
      </c>
      <c r="E213" s="4">
        <f t="shared" si="9"/>
        <v>202.43200000000002</v>
      </c>
      <c r="F213" s="4">
        <f t="shared" si="11"/>
        <v>2.5220000000000198</v>
      </c>
      <c r="G213" s="2">
        <v>2023</v>
      </c>
      <c r="H213" s="2"/>
    </row>
    <row r="214" spans="1:8" x14ac:dyDescent="0.2">
      <c r="A214" s="20">
        <v>45156.99726851852</v>
      </c>
      <c r="B214" s="2">
        <v>0.65</v>
      </c>
      <c r="C214" s="4">
        <v>1.2</v>
      </c>
      <c r="D214" s="4">
        <f t="shared" si="10"/>
        <v>0.78</v>
      </c>
      <c r="E214" s="4">
        <f t="shared" ref="E214:E277" si="12">D214+E$148</f>
        <v>202.44400000000002</v>
      </c>
      <c r="F214" s="4">
        <f t="shared" si="11"/>
        <v>2.5340000000000202</v>
      </c>
      <c r="G214" s="2">
        <v>2023</v>
      </c>
      <c r="H214" s="2"/>
    </row>
    <row r="215" spans="1:8" x14ac:dyDescent="0.2">
      <c r="A215" s="20">
        <v>45157.001076388886</v>
      </c>
      <c r="B215" s="2">
        <v>0.66</v>
      </c>
      <c r="C215" s="4">
        <v>1.2</v>
      </c>
      <c r="D215" s="4">
        <f t="shared" si="10"/>
        <v>0.79200000000000004</v>
      </c>
      <c r="E215" s="4">
        <f t="shared" si="12"/>
        <v>202.45600000000002</v>
      </c>
      <c r="F215" s="4">
        <f t="shared" si="11"/>
        <v>2.5460000000000207</v>
      </c>
      <c r="G215" s="2">
        <v>2023</v>
      </c>
      <c r="H215" s="2"/>
    </row>
    <row r="216" spans="1:8" x14ac:dyDescent="0.2">
      <c r="A216" s="20">
        <v>45160.79674189815</v>
      </c>
      <c r="B216" s="2">
        <v>0.67</v>
      </c>
      <c r="C216" s="4">
        <v>1.2</v>
      </c>
      <c r="D216" s="4">
        <f t="shared" si="10"/>
        <v>0.80400000000000005</v>
      </c>
      <c r="E216" s="4">
        <f t="shared" si="12"/>
        <v>202.46800000000002</v>
      </c>
      <c r="F216" s="4">
        <f t="shared" si="11"/>
        <v>2.5580000000000211</v>
      </c>
      <c r="G216" s="2">
        <v>2023</v>
      </c>
      <c r="H216" s="2"/>
    </row>
    <row r="217" spans="1:8" x14ac:dyDescent="0.2">
      <c r="A217" s="20">
        <v>45160.800109953707</v>
      </c>
      <c r="B217" s="2">
        <v>0.68</v>
      </c>
      <c r="C217" s="4">
        <v>1.2</v>
      </c>
      <c r="D217" s="4">
        <f t="shared" si="10"/>
        <v>0.81600000000000006</v>
      </c>
      <c r="E217" s="4">
        <f t="shared" si="12"/>
        <v>202.48000000000002</v>
      </c>
      <c r="F217" s="4">
        <f t="shared" si="11"/>
        <v>2.5700000000000216</v>
      </c>
      <c r="G217" s="2">
        <v>2023</v>
      </c>
      <c r="H217" s="2"/>
    </row>
    <row r="218" spans="1:8" x14ac:dyDescent="0.2">
      <c r="A218" s="20">
        <v>45162.123969907407</v>
      </c>
      <c r="B218" s="2">
        <v>0.69000000000000006</v>
      </c>
      <c r="C218" s="4">
        <v>1.2</v>
      </c>
      <c r="D218" s="4">
        <f t="shared" si="10"/>
        <v>0.82800000000000007</v>
      </c>
      <c r="E218" s="4">
        <f t="shared" si="12"/>
        <v>202.49200000000002</v>
      </c>
      <c r="F218" s="4">
        <f t="shared" si="11"/>
        <v>2.5820000000000221</v>
      </c>
      <c r="G218" s="2">
        <v>2023</v>
      </c>
      <c r="H218" s="2"/>
    </row>
    <row r="219" spans="1:8" x14ac:dyDescent="0.2">
      <c r="A219" s="20">
        <v>45162.237696759257</v>
      </c>
      <c r="B219" s="2">
        <v>0.70000000000000007</v>
      </c>
      <c r="C219" s="4">
        <v>1.2</v>
      </c>
      <c r="D219" s="4">
        <f t="shared" si="10"/>
        <v>0.84000000000000008</v>
      </c>
      <c r="E219" s="4">
        <f t="shared" si="12"/>
        <v>202.50400000000002</v>
      </c>
      <c r="F219" s="4">
        <f t="shared" si="11"/>
        <v>2.5940000000000225</v>
      </c>
      <c r="G219" s="2">
        <v>2023</v>
      </c>
      <c r="H219" s="2"/>
    </row>
    <row r="220" spans="1:8" x14ac:dyDescent="0.2">
      <c r="A220" s="20">
        <v>45162.240781250002</v>
      </c>
      <c r="B220" s="2">
        <v>0.71</v>
      </c>
      <c r="C220" s="4">
        <v>1.2</v>
      </c>
      <c r="D220" s="4">
        <f t="shared" si="10"/>
        <v>0.85199999999999998</v>
      </c>
      <c r="E220" s="4">
        <f t="shared" si="12"/>
        <v>202.51600000000002</v>
      </c>
      <c r="F220" s="4">
        <f t="shared" si="11"/>
        <v>2.606000000000023</v>
      </c>
      <c r="G220" s="2">
        <v>2023</v>
      </c>
      <c r="H220" s="2"/>
    </row>
    <row r="221" spans="1:8" x14ac:dyDescent="0.2">
      <c r="A221" s="20">
        <v>45162.243987268521</v>
      </c>
      <c r="B221" s="2">
        <v>0.72</v>
      </c>
      <c r="C221" s="4">
        <v>1.2</v>
      </c>
      <c r="D221" s="4">
        <f t="shared" si="10"/>
        <v>0.86399999999999999</v>
      </c>
      <c r="E221" s="4">
        <f t="shared" si="12"/>
        <v>202.52800000000002</v>
      </c>
      <c r="F221" s="4">
        <f t="shared" si="11"/>
        <v>2.6180000000000234</v>
      </c>
      <c r="G221" s="2">
        <v>2023</v>
      </c>
      <c r="H221" s="2"/>
    </row>
    <row r="222" spans="1:8" x14ac:dyDescent="0.2">
      <c r="A222" s="20">
        <v>45162.246440972223</v>
      </c>
      <c r="B222" s="2">
        <v>0.73</v>
      </c>
      <c r="C222" s="4">
        <v>1.2</v>
      </c>
      <c r="D222" s="4">
        <f t="shared" si="10"/>
        <v>0.876</v>
      </c>
      <c r="E222" s="4">
        <f t="shared" si="12"/>
        <v>202.54000000000002</v>
      </c>
      <c r="F222" s="4">
        <f t="shared" si="11"/>
        <v>2.6300000000000239</v>
      </c>
      <c r="G222" s="2">
        <v>2023</v>
      </c>
      <c r="H222" s="2"/>
    </row>
    <row r="223" spans="1:8" x14ac:dyDescent="0.2">
      <c r="A223" s="20">
        <v>45162.248888888891</v>
      </c>
      <c r="B223" s="2">
        <v>0.74</v>
      </c>
      <c r="C223" s="4">
        <v>1.2</v>
      </c>
      <c r="D223" s="4">
        <f t="shared" si="10"/>
        <v>0.88800000000000001</v>
      </c>
      <c r="E223" s="4">
        <f t="shared" si="12"/>
        <v>202.55200000000002</v>
      </c>
      <c r="F223" s="4">
        <f t="shared" si="11"/>
        <v>2.6420000000000243</v>
      </c>
      <c r="G223" s="2">
        <v>2023</v>
      </c>
      <c r="H223" s="2"/>
    </row>
    <row r="224" spans="1:8" x14ac:dyDescent="0.2">
      <c r="A224" s="20">
        <v>45162.251689814817</v>
      </c>
      <c r="B224" s="2">
        <v>0.75</v>
      </c>
      <c r="C224" s="4">
        <v>1.2</v>
      </c>
      <c r="D224" s="4">
        <f t="shared" si="10"/>
        <v>0.89999999999999991</v>
      </c>
      <c r="E224" s="4">
        <f t="shared" si="12"/>
        <v>202.56400000000002</v>
      </c>
      <c r="F224" s="4">
        <f t="shared" si="11"/>
        <v>2.6540000000000248</v>
      </c>
      <c r="G224" s="2">
        <v>2023</v>
      </c>
      <c r="H224" s="2"/>
    </row>
    <row r="225" spans="1:8" x14ac:dyDescent="0.2">
      <c r="A225" s="20">
        <v>45162.256249999999</v>
      </c>
      <c r="B225" s="2">
        <v>0.76</v>
      </c>
      <c r="C225" s="4">
        <v>1.2</v>
      </c>
      <c r="D225" s="4">
        <f t="shared" si="10"/>
        <v>0.91199999999999992</v>
      </c>
      <c r="E225" s="4">
        <f t="shared" si="12"/>
        <v>202.57600000000002</v>
      </c>
      <c r="F225" s="4">
        <f t="shared" si="11"/>
        <v>2.6660000000000252</v>
      </c>
      <c r="G225" s="2">
        <v>2023</v>
      </c>
      <c r="H225" s="2"/>
    </row>
    <row r="226" spans="1:8" x14ac:dyDescent="0.2">
      <c r="A226" s="20">
        <v>45162.25935763889</v>
      </c>
      <c r="B226" s="2">
        <v>0.77</v>
      </c>
      <c r="C226" s="4">
        <v>1.2</v>
      </c>
      <c r="D226" s="4">
        <f t="shared" si="10"/>
        <v>0.92399999999999993</v>
      </c>
      <c r="E226" s="4">
        <f t="shared" si="12"/>
        <v>202.58800000000002</v>
      </c>
      <c r="F226" s="4">
        <f t="shared" si="11"/>
        <v>2.6780000000000257</v>
      </c>
      <c r="G226" s="2">
        <v>2023</v>
      </c>
      <c r="H226" s="2"/>
    </row>
    <row r="227" spans="1:8" x14ac:dyDescent="0.2">
      <c r="A227" s="20">
        <v>45162.263726851852</v>
      </c>
      <c r="B227" s="2">
        <v>0.78</v>
      </c>
      <c r="C227" s="4">
        <v>1.2</v>
      </c>
      <c r="D227" s="4">
        <f t="shared" si="10"/>
        <v>0.93599999999999994</v>
      </c>
      <c r="E227" s="4">
        <f t="shared" si="12"/>
        <v>202.60000000000002</v>
      </c>
      <c r="F227" s="4">
        <f t="shared" si="11"/>
        <v>2.6900000000000261</v>
      </c>
      <c r="G227" s="2">
        <v>2023</v>
      </c>
      <c r="H227" s="2"/>
    </row>
    <row r="228" spans="1:8" x14ac:dyDescent="0.2">
      <c r="A228" s="20">
        <v>45162.26972222222</v>
      </c>
      <c r="B228" s="2">
        <v>0.79</v>
      </c>
      <c r="C228" s="4">
        <v>1.2</v>
      </c>
      <c r="D228" s="4">
        <f t="shared" si="10"/>
        <v>0.94799999999999995</v>
      </c>
      <c r="E228" s="4">
        <f t="shared" si="12"/>
        <v>202.61200000000002</v>
      </c>
      <c r="F228" s="4">
        <f t="shared" si="11"/>
        <v>2.7020000000000266</v>
      </c>
      <c r="G228" s="2">
        <v>2023</v>
      </c>
      <c r="H228" s="2"/>
    </row>
    <row r="229" spans="1:8" x14ac:dyDescent="0.2">
      <c r="A229" s="20">
        <v>45170.125173611108</v>
      </c>
      <c r="B229" s="2">
        <v>0.8</v>
      </c>
      <c r="C229" s="4">
        <v>1.2</v>
      </c>
      <c r="D229" s="4">
        <f t="shared" si="10"/>
        <v>0.96</v>
      </c>
      <c r="E229" s="4">
        <f t="shared" si="12"/>
        <v>202.62400000000002</v>
      </c>
      <c r="F229" s="4">
        <f t="shared" si="11"/>
        <v>2.7140000000000271</v>
      </c>
      <c r="G229" s="2">
        <v>2023</v>
      </c>
      <c r="H229" s="2"/>
    </row>
    <row r="230" spans="1:8" x14ac:dyDescent="0.2">
      <c r="A230" s="20">
        <v>45170.128969907404</v>
      </c>
      <c r="B230" s="2">
        <v>0.81</v>
      </c>
      <c r="C230" s="4">
        <v>1.2</v>
      </c>
      <c r="D230" s="4">
        <f t="shared" si="10"/>
        <v>0.97199999999999998</v>
      </c>
      <c r="E230" s="4">
        <f t="shared" si="12"/>
        <v>202.63600000000002</v>
      </c>
      <c r="F230" s="4">
        <f t="shared" si="11"/>
        <v>2.7260000000000275</v>
      </c>
      <c r="G230" s="2">
        <v>2023</v>
      </c>
      <c r="H230" s="2"/>
    </row>
    <row r="231" spans="1:8" x14ac:dyDescent="0.2">
      <c r="A231" s="20">
        <v>45170.130688657409</v>
      </c>
      <c r="B231" s="2">
        <v>0.82000000000000006</v>
      </c>
      <c r="C231" s="4">
        <v>1.2</v>
      </c>
      <c r="D231" s="4">
        <f t="shared" si="10"/>
        <v>0.98399999999999999</v>
      </c>
      <c r="E231" s="4">
        <f t="shared" si="12"/>
        <v>202.64800000000002</v>
      </c>
      <c r="F231" s="4">
        <f t="shared" si="11"/>
        <v>2.738000000000028</v>
      </c>
      <c r="G231" s="2">
        <v>2023</v>
      </c>
      <c r="H231" s="2"/>
    </row>
    <row r="232" spans="1:8" x14ac:dyDescent="0.2">
      <c r="A232" s="20">
        <v>45170.135260416668</v>
      </c>
      <c r="B232" s="2">
        <v>0.83000000000000007</v>
      </c>
      <c r="C232" s="4">
        <v>1.2</v>
      </c>
      <c r="D232" s="4">
        <f t="shared" si="10"/>
        <v>0.996</v>
      </c>
      <c r="E232" s="4">
        <f t="shared" si="12"/>
        <v>202.66000000000003</v>
      </c>
      <c r="F232" s="4">
        <f t="shared" si="11"/>
        <v>2.7500000000000284</v>
      </c>
      <c r="G232" s="2">
        <v>2023</v>
      </c>
      <c r="H232" s="2"/>
    </row>
    <row r="233" spans="1:8" x14ac:dyDescent="0.2">
      <c r="A233" s="20">
        <v>45170.149178240739</v>
      </c>
      <c r="B233" s="2">
        <v>0.84000000000000008</v>
      </c>
      <c r="C233" s="4">
        <v>1.2</v>
      </c>
      <c r="D233" s="4">
        <f t="shared" si="10"/>
        <v>1.008</v>
      </c>
      <c r="E233" s="4">
        <f t="shared" si="12"/>
        <v>202.67200000000003</v>
      </c>
      <c r="F233" s="4">
        <f t="shared" si="11"/>
        <v>2.7620000000000289</v>
      </c>
      <c r="G233" s="2">
        <v>2023</v>
      </c>
      <c r="H233" s="2"/>
    </row>
    <row r="234" spans="1:8" x14ac:dyDescent="0.2">
      <c r="A234" s="20">
        <v>45170.199704861108</v>
      </c>
      <c r="B234" s="2">
        <v>0.85000000000000009</v>
      </c>
      <c r="C234" s="4">
        <v>1.2</v>
      </c>
      <c r="D234" s="4">
        <f t="shared" si="10"/>
        <v>1.02</v>
      </c>
      <c r="E234" s="4">
        <f t="shared" si="12"/>
        <v>202.68400000000003</v>
      </c>
      <c r="F234" s="4">
        <f t="shared" si="11"/>
        <v>2.7740000000000293</v>
      </c>
      <c r="G234" s="2">
        <v>2023</v>
      </c>
      <c r="H234" s="2"/>
    </row>
    <row r="235" spans="1:8" x14ac:dyDescent="0.2">
      <c r="A235" s="20">
        <v>45170.232714120371</v>
      </c>
      <c r="B235" s="2">
        <v>0.8600000000000001</v>
      </c>
      <c r="C235" s="4">
        <v>1.2</v>
      </c>
      <c r="D235" s="4">
        <f t="shared" si="10"/>
        <v>1.032</v>
      </c>
      <c r="E235" s="4">
        <f t="shared" si="12"/>
        <v>202.69600000000003</v>
      </c>
      <c r="F235" s="4">
        <f t="shared" si="11"/>
        <v>2.7860000000000298</v>
      </c>
      <c r="G235" s="2">
        <v>2023</v>
      </c>
      <c r="H235" s="2"/>
    </row>
    <row r="236" spans="1:8" x14ac:dyDescent="0.2">
      <c r="A236" s="20">
        <v>45170.241979166669</v>
      </c>
      <c r="B236" s="2">
        <v>0.87000000000000011</v>
      </c>
      <c r="C236" s="4">
        <v>1.2</v>
      </c>
      <c r="D236" s="4">
        <f t="shared" si="10"/>
        <v>1.044</v>
      </c>
      <c r="E236" s="4">
        <f t="shared" si="12"/>
        <v>202.70800000000003</v>
      </c>
      <c r="F236" s="4">
        <f t="shared" si="11"/>
        <v>2.7980000000000302</v>
      </c>
      <c r="G236" s="2">
        <v>2023</v>
      </c>
      <c r="H236" s="2"/>
    </row>
    <row r="237" spans="1:8" x14ac:dyDescent="0.2">
      <c r="A237" s="20">
        <v>45170.272436342595</v>
      </c>
      <c r="B237" s="2">
        <v>0.88000000000000012</v>
      </c>
      <c r="C237" s="4">
        <v>1.2</v>
      </c>
      <c r="D237" s="4">
        <f t="shared" si="10"/>
        <v>1.056</v>
      </c>
      <c r="E237" s="4">
        <f t="shared" si="12"/>
        <v>202.72000000000003</v>
      </c>
      <c r="F237" s="4">
        <f t="shared" si="11"/>
        <v>2.8100000000000307</v>
      </c>
      <c r="G237" s="2">
        <v>2023</v>
      </c>
      <c r="H237" s="2"/>
    </row>
    <row r="238" spans="1:8" x14ac:dyDescent="0.2">
      <c r="A238" s="20">
        <v>45170.288784722223</v>
      </c>
      <c r="B238" s="2">
        <v>0.89000000000000012</v>
      </c>
      <c r="C238" s="4">
        <v>1.2</v>
      </c>
      <c r="D238" s="4">
        <f t="shared" si="10"/>
        <v>1.0680000000000001</v>
      </c>
      <c r="E238" s="4">
        <f t="shared" si="12"/>
        <v>202.73200000000003</v>
      </c>
      <c r="F238" s="4">
        <f t="shared" si="11"/>
        <v>2.8220000000000312</v>
      </c>
      <c r="G238" s="2">
        <v>2023</v>
      </c>
      <c r="H238" s="2"/>
    </row>
    <row r="239" spans="1:8" x14ac:dyDescent="0.2">
      <c r="A239" s="20">
        <v>45170.914259259262</v>
      </c>
      <c r="B239" s="2">
        <v>0.89999999999999991</v>
      </c>
      <c r="C239" s="4">
        <v>1.2</v>
      </c>
      <c r="D239" s="4">
        <f t="shared" si="10"/>
        <v>1.0799999999999998</v>
      </c>
      <c r="E239" s="4">
        <f t="shared" si="12"/>
        <v>202.74400000000003</v>
      </c>
      <c r="F239" s="4">
        <f t="shared" si="11"/>
        <v>2.8340000000000316</v>
      </c>
      <c r="G239" s="2">
        <v>2023</v>
      </c>
      <c r="H239" s="2"/>
    </row>
    <row r="240" spans="1:8" x14ac:dyDescent="0.2">
      <c r="A240" s="20">
        <v>45170.915625000001</v>
      </c>
      <c r="B240" s="2">
        <v>0.90999999999999992</v>
      </c>
      <c r="C240" s="4">
        <v>1.2</v>
      </c>
      <c r="D240" s="4">
        <f t="shared" si="10"/>
        <v>1.0919999999999999</v>
      </c>
      <c r="E240" s="4">
        <f t="shared" si="12"/>
        <v>202.75600000000003</v>
      </c>
      <c r="F240" s="4">
        <f t="shared" si="11"/>
        <v>2.8460000000000321</v>
      </c>
      <c r="G240" s="2">
        <v>2023</v>
      </c>
      <c r="H240" s="2"/>
    </row>
    <row r="241" spans="1:8" x14ac:dyDescent="0.2">
      <c r="A241" s="20">
        <v>45171.693570601848</v>
      </c>
      <c r="B241" s="2">
        <v>0.91999999999999993</v>
      </c>
      <c r="C241" s="4">
        <v>1.2</v>
      </c>
      <c r="D241" s="4">
        <f t="shared" si="10"/>
        <v>1.1039999999999999</v>
      </c>
      <c r="E241" s="4">
        <f t="shared" si="12"/>
        <v>202.76800000000003</v>
      </c>
      <c r="F241" s="4">
        <f t="shared" si="11"/>
        <v>2.8580000000000325</v>
      </c>
      <c r="G241" s="2">
        <v>2023</v>
      </c>
      <c r="H241" s="2"/>
    </row>
    <row r="242" spans="1:8" x14ac:dyDescent="0.2">
      <c r="A242" s="20">
        <v>45171.696452546297</v>
      </c>
      <c r="B242" s="2">
        <v>0.92999999999999994</v>
      </c>
      <c r="C242" s="4">
        <v>1.2</v>
      </c>
      <c r="D242" s="4">
        <f t="shared" si="10"/>
        <v>1.1159999999999999</v>
      </c>
      <c r="E242" s="4">
        <f t="shared" si="12"/>
        <v>202.78000000000003</v>
      </c>
      <c r="F242" s="4">
        <f t="shared" si="11"/>
        <v>2.870000000000033</v>
      </c>
      <c r="G242" s="2">
        <v>2023</v>
      </c>
      <c r="H242" s="2"/>
    </row>
    <row r="243" spans="1:8" x14ac:dyDescent="0.2">
      <c r="A243" s="20">
        <v>45171.699965277781</v>
      </c>
      <c r="B243" s="2">
        <v>0.94</v>
      </c>
      <c r="C243" s="4">
        <v>1.2</v>
      </c>
      <c r="D243" s="4">
        <f t="shared" si="10"/>
        <v>1.1279999999999999</v>
      </c>
      <c r="E243" s="4">
        <f t="shared" si="12"/>
        <v>202.792</v>
      </c>
      <c r="F243" s="4">
        <f t="shared" si="11"/>
        <v>2.882000000000005</v>
      </c>
      <c r="G243" s="2">
        <v>2023</v>
      </c>
      <c r="H243" s="2"/>
    </row>
    <row r="244" spans="1:8" x14ac:dyDescent="0.2">
      <c r="A244" s="20">
        <v>45171.703559027781</v>
      </c>
      <c r="B244" s="2">
        <v>0.95</v>
      </c>
      <c r="C244" s="4">
        <v>1.2</v>
      </c>
      <c r="D244" s="4">
        <f t="shared" si="10"/>
        <v>1.1399999999999999</v>
      </c>
      <c r="E244" s="4">
        <f t="shared" si="12"/>
        <v>202.804</v>
      </c>
      <c r="F244" s="4">
        <f t="shared" si="11"/>
        <v>2.8940000000000055</v>
      </c>
      <c r="G244" s="2">
        <v>2023</v>
      </c>
      <c r="H244" s="2"/>
    </row>
    <row r="245" spans="1:8" x14ac:dyDescent="0.2">
      <c r="A245" s="20">
        <v>45171.704832175928</v>
      </c>
      <c r="B245" s="2">
        <v>0.96</v>
      </c>
      <c r="C245" s="4">
        <v>1.2</v>
      </c>
      <c r="D245" s="4">
        <f t="shared" si="10"/>
        <v>1.1519999999999999</v>
      </c>
      <c r="E245" s="4">
        <f t="shared" si="12"/>
        <v>202.816</v>
      </c>
      <c r="F245" s="4">
        <f t="shared" si="11"/>
        <v>2.9060000000000059</v>
      </c>
      <c r="G245" s="2">
        <v>2023</v>
      </c>
      <c r="H245" s="2"/>
    </row>
    <row r="246" spans="1:8" x14ac:dyDescent="0.2">
      <c r="A246" s="20">
        <v>45171.708437499998</v>
      </c>
      <c r="B246" s="2">
        <v>0.97</v>
      </c>
      <c r="C246" s="4">
        <v>1.2</v>
      </c>
      <c r="D246" s="4">
        <f t="shared" si="10"/>
        <v>1.1639999999999999</v>
      </c>
      <c r="E246" s="4">
        <f t="shared" si="12"/>
        <v>202.828</v>
      </c>
      <c r="F246" s="4">
        <f t="shared" si="11"/>
        <v>2.9180000000000064</v>
      </c>
      <c r="G246" s="2">
        <v>2023</v>
      </c>
      <c r="H246" s="2"/>
    </row>
    <row r="247" spans="1:8" x14ac:dyDescent="0.2">
      <c r="A247" s="20">
        <v>45171.715040509262</v>
      </c>
      <c r="B247" s="2">
        <v>0.98</v>
      </c>
      <c r="C247" s="4">
        <v>1.2</v>
      </c>
      <c r="D247" s="4">
        <f t="shared" si="10"/>
        <v>1.1759999999999999</v>
      </c>
      <c r="E247" s="4">
        <f t="shared" si="12"/>
        <v>202.84</v>
      </c>
      <c r="F247" s="4">
        <f t="shared" si="11"/>
        <v>2.9300000000000068</v>
      </c>
      <c r="G247" s="2">
        <v>2023</v>
      </c>
      <c r="H247" s="2"/>
    </row>
    <row r="248" spans="1:8" x14ac:dyDescent="0.2">
      <c r="A248" s="20">
        <v>45171.724045138886</v>
      </c>
      <c r="B248" s="2">
        <v>0.99</v>
      </c>
      <c r="C248" s="4">
        <v>1.2</v>
      </c>
      <c r="D248" s="4">
        <f t="shared" si="10"/>
        <v>1.1879999999999999</v>
      </c>
      <c r="E248" s="4">
        <f t="shared" si="12"/>
        <v>202.852</v>
      </c>
      <c r="F248" s="4">
        <f t="shared" si="11"/>
        <v>2.9420000000000073</v>
      </c>
      <c r="G248" s="2">
        <v>2023</v>
      </c>
      <c r="H248" s="2"/>
    </row>
    <row r="249" spans="1:8" x14ac:dyDescent="0.2">
      <c r="A249" s="20">
        <v>45171.734322916665</v>
      </c>
      <c r="B249" s="2">
        <v>1</v>
      </c>
      <c r="C249" s="4">
        <v>1.2</v>
      </c>
      <c r="D249" s="4">
        <f t="shared" si="10"/>
        <v>1.2</v>
      </c>
      <c r="E249" s="4">
        <f t="shared" si="12"/>
        <v>202.864</v>
      </c>
      <c r="F249" s="4">
        <f t="shared" si="11"/>
        <v>2.9540000000000077</v>
      </c>
      <c r="G249" s="2">
        <v>2023</v>
      </c>
      <c r="H249" s="2"/>
    </row>
    <row r="250" spans="1:8" x14ac:dyDescent="0.2">
      <c r="A250" s="20">
        <v>45171.915445601851</v>
      </c>
      <c r="B250" s="2">
        <v>1.01</v>
      </c>
      <c r="C250" s="4">
        <v>1.2</v>
      </c>
      <c r="D250" s="4">
        <f t="shared" si="10"/>
        <v>1.212</v>
      </c>
      <c r="E250" s="4">
        <f t="shared" si="12"/>
        <v>202.876</v>
      </c>
      <c r="F250" s="4">
        <f t="shared" si="11"/>
        <v>2.9660000000000082</v>
      </c>
      <c r="G250" s="2">
        <v>2023</v>
      </c>
      <c r="H250" s="2"/>
    </row>
    <row r="251" spans="1:8" x14ac:dyDescent="0.2">
      <c r="A251" s="20">
        <v>45181.525109953705</v>
      </c>
      <c r="B251" s="2">
        <v>1.02</v>
      </c>
      <c r="C251" s="4">
        <v>1.2</v>
      </c>
      <c r="D251" s="4">
        <f t="shared" si="10"/>
        <v>1.224</v>
      </c>
      <c r="E251" s="4">
        <f t="shared" si="12"/>
        <v>202.88800000000001</v>
      </c>
      <c r="F251" s="4">
        <f t="shared" si="11"/>
        <v>2.9780000000000086</v>
      </c>
      <c r="G251" s="2">
        <v>2023</v>
      </c>
      <c r="H251" s="2"/>
    </row>
    <row r="252" spans="1:8" x14ac:dyDescent="0.2">
      <c r="A252" s="20">
        <v>45181.526822916669</v>
      </c>
      <c r="B252" s="2">
        <v>1.03</v>
      </c>
      <c r="C252" s="4">
        <v>1.2</v>
      </c>
      <c r="D252" s="4">
        <f t="shared" si="10"/>
        <v>1.236</v>
      </c>
      <c r="E252" s="4">
        <f t="shared" si="12"/>
        <v>202.9</v>
      </c>
      <c r="F252" s="4">
        <f t="shared" si="11"/>
        <v>2.9900000000000091</v>
      </c>
      <c r="G252" s="2">
        <v>2023</v>
      </c>
      <c r="H252" s="2"/>
    </row>
    <row r="253" spans="1:8" x14ac:dyDescent="0.2">
      <c r="A253" s="20">
        <v>45181.528315972224</v>
      </c>
      <c r="B253" s="2">
        <v>1.04</v>
      </c>
      <c r="C253" s="4">
        <v>1.2</v>
      </c>
      <c r="D253" s="4">
        <f t="shared" si="10"/>
        <v>1.248</v>
      </c>
      <c r="E253" s="4">
        <f t="shared" si="12"/>
        <v>202.91200000000001</v>
      </c>
      <c r="F253" s="4">
        <f t="shared" si="11"/>
        <v>3.0020000000000095</v>
      </c>
      <c r="G253" s="2">
        <v>2023</v>
      </c>
      <c r="H253" s="2"/>
    </row>
    <row r="254" spans="1:8" x14ac:dyDescent="0.2">
      <c r="A254" s="20">
        <v>45181.529756944445</v>
      </c>
      <c r="B254" s="2">
        <v>1.05</v>
      </c>
      <c r="C254" s="4">
        <v>1.2</v>
      </c>
      <c r="D254" s="4">
        <f t="shared" si="10"/>
        <v>1.26</v>
      </c>
      <c r="E254" s="4">
        <f t="shared" si="12"/>
        <v>202.92400000000001</v>
      </c>
      <c r="F254" s="4">
        <f t="shared" si="11"/>
        <v>3.01400000000001</v>
      </c>
      <c r="G254" s="2">
        <v>2023</v>
      </c>
      <c r="H254" s="2"/>
    </row>
    <row r="255" spans="1:8" x14ac:dyDescent="0.2">
      <c r="A255" s="20">
        <v>45181.530960648146</v>
      </c>
      <c r="B255" s="2">
        <v>1.06</v>
      </c>
      <c r="C255" s="4">
        <v>1.2</v>
      </c>
      <c r="D255" s="4">
        <f t="shared" si="10"/>
        <v>1.272</v>
      </c>
      <c r="E255" s="4">
        <f t="shared" si="12"/>
        <v>202.93600000000001</v>
      </c>
      <c r="F255" s="4">
        <f t="shared" si="11"/>
        <v>3.0260000000000105</v>
      </c>
      <c r="G255" s="2">
        <v>2023</v>
      </c>
      <c r="H255" s="2"/>
    </row>
    <row r="256" spans="1:8" x14ac:dyDescent="0.2">
      <c r="A256" s="20">
        <v>45181.531412037039</v>
      </c>
      <c r="B256" s="2">
        <v>1.07</v>
      </c>
      <c r="C256" s="4">
        <v>1.2</v>
      </c>
      <c r="D256" s="4">
        <f t="shared" si="10"/>
        <v>1.284</v>
      </c>
      <c r="E256" s="4">
        <f t="shared" si="12"/>
        <v>202.94800000000001</v>
      </c>
      <c r="F256" s="4">
        <f t="shared" si="11"/>
        <v>3.0380000000000109</v>
      </c>
      <c r="G256" s="2">
        <v>2023</v>
      </c>
      <c r="H256" s="2"/>
    </row>
    <row r="257" spans="1:8" x14ac:dyDescent="0.2">
      <c r="A257" s="20">
        <v>45181.531921296293</v>
      </c>
      <c r="B257" s="2">
        <v>1.08</v>
      </c>
      <c r="C257" s="4">
        <v>1.2</v>
      </c>
      <c r="D257" s="4">
        <f t="shared" si="10"/>
        <v>1.296</v>
      </c>
      <c r="E257" s="4">
        <f t="shared" si="12"/>
        <v>202.96</v>
      </c>
      <c r="F257" s="4">
        <f t="shared" si="11"/>
        <v>3.0500000000000114</v>
      </c>
      <c r="G257" s="2">
        <v>2023</v>
      </c>
      <c r="H257" s="2"/>
    </row>
    <row r="258" spans="1:8" x14ac:dyDescent="0.2">
      <c r="A258" s="20">
        <v>45181.53279513889</v>
      </c>
      <c r="B258" s="2">
        <v>1.0900000000000001</v>
      </c>
      <c r="C258" s="4">
        <v>1.2</v>
      </c>
      <c r="D258" s="4">
        <f t="shared" ref="D258:D313" si="13">B258*C258</f>
        <v>1.3080000000000001</v>
      </c>
      <c r="E258" s="4">
        <f t="shared" si="12"/>
        <v>202.97200000000001</v>
      </c>
      <c r="F258" s="4">
        <f t="shared" si="11"/>
        <v>3.0620000000000118</v>
      </c>
      <c r="G258" s="2">
        <v>2023</v>
      </c>
      <c r="H258" s="2"/>
    </row>
    <row r="259" spans="1:8" x14ac:dyDescent="0.2">
      <c r="A259" s="20">
        <v>45181.533877314818</v>
      </c>
      <c r="B259" s="2">
        <v>1.1000000000000001</v>
      </c>
      <c r="C259" s="4">
        <v>1.2</v>
      </c>
      <c r="D259" s="4">
        <f t="shared" si="13"/>
        <v>1.32</v>
      </c>
      <c r="E259" s="4">
        <f t="shared" si="12"/>
        <v>202.98400000000001</v>
      </c>
      <c r="F259" s="4">
        <f t="shared" ref="F259:F293" si="14">E259-199.91</f>
        <v>3.0740000000000123</v>
      </c>
      <c r="G259" s="2">
        <v>2023</v>
      </c>
      <c r="H259" s="2"/>
    </row>
    <row r="260" spans="1:8" x14ac:dyDescent="0.2">
      <c r="A260" s="20">
        <v>45181.534513888888</v>
      </c>
      <c r="B260" s="2">
        <v>1.1100000000000001</v>
      </c>
      <c r="C260" s="4">
        <v>1.2</v>
      </c>
      <c r="D260" s="4">
        <f t="shared" si="13"/>
        <v>1.3320000000000001</v>
      </c>
      <c r="E260" s="4">
        <f t="shared" si="12"/>
        <v>202.99600000000001</v>
      </c>
      <c r="F260" s="4">
        <f t="shared" si="14"/>
        <v>3.0860000000000127</v>
      </c>
      <c r="G260" s="2">
        <v>2023</v>
      </c>
      <c r="H260" s="2"/>
    </row>
    <row r="261" spans="1:8" x14ac:dyDescent="0.2">
      <c r="A261" s="20">
        <v>45181.534809027777</v>
      </c>
      <c r="B261" s="2">
        <v>1.1200000000000001</v>
      </c>
      <c r="C261" s="4">
        <v>1.2</v>
      </c>
      <c r="D261" s="4">
        <f t="shared" si="13"/>
        <v>1.3440000000000001</v>
      </c>
      <c r="E261" s="4">
        <f t="shared" si="12"/>
        <v>203.00800000000001</v>
      </c>
      <c r="F261" s="4">
        <f t="shared" si="14"/>
        <v>3.0980000000000132</v>
      </c>
      <c r="G261" s="2">
        <v>2023</v>
      </c>
      <c r="H261" s="2"/>
    </row>
    <row r="262" spans="1:8" x14ac:dyDescent="0.2">
      <c r="A262" s="20">
        <v>45181.535133101854</v>
      </c>
      <c r="B262" s="2">
        <v>1.1300000000000001</v>
      </c>
      <c r="C262" s="4">
        <v>1.2</v>
      </c>
      <c r="D262" s="4">
        <f t="shared" si="13"/>
        <v>1.3560000000000001</v>
      </c>
      <c r="E262" s="4">
        <f t="shared" si="12"/>
        <v>203.02</v>
      </c>
      <c r="F262" s="4">
        <f t="shared" si="14"/>
        <v>3.1100000000000136</v>
      </c>
      <c r="G262" s="2">
        <v>2023</v>
      </c>
      <c r="H262" s="2"/>
    </row>
    <row r="263" spans="1:8" x14ac:dyDescent="0.2">
      <c r="A263" s="20">
        <v>45181.535688657408</v>
      </c>
      <c r="B263" s="2">
        <v>1.1400000000000001</v>
      </c>
      <c r="C263" s="4">
        <v>1.2</v>
      </c>
      <c r="D263" s="4">
        <f t="shared" si="13"/>
        <v>1.3680000000000001</v>
      </c>
      <c r="E263" s="4">
        <f t="shared" si="12"/>
        <v>203.03200000000001</v>
      </c>
      <c r="F263" s="4">
        <f t="shared" si="14"/>
        <v>3.1220000000000141</v>
      </c>
      <c r="G263" s="2">
        <v>2023</v>
      </c>
      <c r="H263" s="2"/>
    </row>
    <row r="264" spans="1:8" x14ac:dyDescent="0.2">
      <c r="A264" s="20">
        <v>45181.536140046293</v>
      </c>
      <c r="B264" s="2">
        <v>1.1499999999999999</v>
      </c>
      <c r="C264" s="4">
        <v>1.2</v>
      </c>
      <c r="D264" s="4">
        <f t="shared" si="13"/>
        <v>1.38</v>
      </c>
      <c r="E264" s="4">
        <f t="shared" si="12"/>
        <v>203.04400000000001</v>
      </c>
      <c r="F264" s="4">
        <f t="shared" si="14"/>
        <v>3.1340000000000146</v>
      </c>
      <c r="G264" s="2">
        <v>2023</v>
      </c>
      <c r="H264" s="2"/>
    </row>
    <row r="265" spans="1:8" x14ac:dyDescent="0.2">
      <c r="A265" s="20">
        <v>45181.536718750001</v>
      </c>
      <c r="B265" s="2">
        <v>1.1599999999999999</v>
      </c>
      <c r="C265" s="4">
        <v>1.2</v>
      </c>
      <c r="D265" s="4">
        <f t="shared" si="13"/>
        <v>1.3919999999999999</v>
      </c>
      <c r="E265" s="4">
        <f t="shared" si="12"/>
        <v>203.05600000000001</v>
      </c>
      <c r="F265" s="4">
        <f t="shared" si="14"/>
        <v>3.146000000000015</v>
      </c>
      <c r="G265" s="2">
        <v>2023</v>
      </c>
      <c r="H265" s="2"/>
    </row>
    <row r="266" spans="1:8" x14ac:dyDescent="0.2">
      <c r="A266" s="20">
        <v>45181.537089120371</v>
      </c>
      <c r="B266" s="2">
        <v>1.17</v>
      </c>
      <c r="C266" s="4">
        <v>1.2</v>
      </c>
      <c r="D266" s="4">
        <f t="shared" si="13"/>
        <v>1.4039999999999999</v>
      </c>
      <c r="E266" s="4">
        <f t="shared" si="12"/>
        <v>203.06800000000001</v>
      </c>
      <c r="F266" s="4">
        <f t="shared" si="14"/>
        <v>3.1580000000000155</v>
      </c>
      <c r="G266" s="2">
        <v>2023</v>
      </c>
      <c r="H266" s="2"/>
    </row>
    <row r="267" spans="1:8" x14ac:dyDescent="0.2">
      <c r="A267" s="20">
        <v>45181.53756365741</v>
      </c>
      <c r="B267" s="2">
        <v>1.18</v>
      </c>
      <c r="C267" s="4">
        <v>1.2</v>
      </c>
      <c r="D267" s="4">
        <f t="shared" si="13"/>
        <v>1.4159999999999999</v>
      </c>
      <c r="E267" s="4">
        <f t="shared" si="12"/>
        <v>203.08</v>
      </c>
      <c r="F267" s="4">
        <f t="shared" si="14"/>
        <v>3.1700000000000159</v>
      </c>
      <c r="G267" s="2">
        <v>2023</v>
      </c>
      <c r="H267" s="2"/>
    </row>
    <row r="268" spans="1:8" x14ac:dyDescent="0.2">
      <c r="A268" s="20">
        <v>45181.538831018515</v>
      </c>
      <c r="B268" s="2">
        <v>1.19</v>
      </c>
      <c r="C268" s="4">
        <v>1.2</v>
      </c>
      <c r="D268" s="4">
        <f t="shared" si="13"/>
        <v>1.4279999999999999</v>
      </c>
      <c r="E268" s="4">
        <f t="shared" si="12"/>
        <v>203.09200000000001</v>
      </c>
      <c r="F268" s="4">
        <f t="shared" si="14"/>
        <v>3.1820000000000164</v>
      </c>
      <c r="G268" s="2">
        <v>2023</v>
      </c>
      <c r="H268" s="2"/>
    </row>
    <row r="269" spans="1:8" x14ac:dyDescent="0.2">
      <c r="A269" s="20">
        <v>45181.540532407409</v>
      </c>
      <c r="B269" s="2">
        <v>1.2</v>
      </c>
      <c r="C269" s="4">
        <v>1.2</v>
      </c>
      <c r="D269" s="4">
        <f t="shared" si="13"/>
        <v>1.44</v>
      </c>
      <c r="E269" s="4">
        <f t="shared" si="12"/>
        <v>203.10400000000001</v>
      </c>
      <c r="F269" s="4">
        <f t="shared" si="14"/>
        <v>3.1940000000000168</v>
      </c>
      <c r="G269" s="2">
        <v>2023</v>
      </c>
      <c r="H269" s="2"/>
    </row>
    <row r="270" spans="1:8" x14ac:dyDescent="0.2">
      <c r="A270" s="20">
        <v>45181.541151620368</v>
      </c>
      <c r="B270" s="2">
        <v>1.21</v>
      </c>
      <c r="C270" s="4">
        <v>1.2</v>
      </c>
      <c r="D270" s="4">
        <f t="shared" si="13"/>
        <v>1.452</v>
      </c>
      <c r="E270" s="4">
        <f t="shared" si="12"/>
        <v>203.11600000000001</v>
      </c>
      <c r="F270" s="4">
        <f t="shared" si="14"/>
        <v>3.2060000000000173</v>
      </c>
      <c r="G270" s="2">
        <v>2023</v>
      </c>
      <c r="H270" s="2"/>
    </row>
    <row r="271" spans="1:8" x14ac:dyDescent="0.2">
      <c r="A271" s="20">
        <v>45181.542025462964</v>
      </c>
      <c r="B271" s="2">
        <v>1.22</v>
      </c>
      <c r="C271" s="4">
        <v>1.2</v>
      </c>
      <c r="D271" s="4">
        <f t="shared" si="13"/>
        <v>1.464</v>
      </c>
      <c r="E271" s="4">
        <f t="shared" si="12"/>
        <v>203.12800000000001</v>
      </c>
      <c r="F271" s="4">
        <f t="shared" si="14"/>
        <v>3.2180000000000177</v>
      </c>
      <c r="G271" s="2">
        <v>2023</v>
      </c>
      <c r="H271" s="2"/>
    </row>
    <row r="272" spans="1:8" x14ac:dyDescent="0.2">
      <c r="A272" s="20">
        <v>45181.543229166666</v>
      </c>
      <c r="B272" s="2">
        <v>1.23</v>
      </c>
      <c r="C272" s="4">
        <v>1.2</v>
      </c>
      <c r="D272" s="4">
        <f t="shared" si="13"/>
        <v>1.476</v>
      </c>
      <c r="E272" s="4">
        <f t="shared" si="12"/>
        <v>203.14000000000001</v>
      </c>
      <c r="F272" s="4">
        <f t="shared" si="14"/>
        <v>3.2300000000000182</v>
      </c>
      <c r="G272" s="2">
        <v>2023</v>
      </c>
      <c r="H272" s="2"/>
    </row>
    <row r="273" spans="1:8" x14ac:dyDescent="0.2">
      <c r="A273" s="20">
        <v>45181.544635416663</v>
      </c>
      <c r="B273" s="2">
        <v>1.24</v>
      </c>
      <c r="C273" s="4">
        <v>1.2</v>
      </c>
      <c r="D273" s="4">
        <f t="shared" si="13"/>
        <v>1.488</v>
      </c>
      <c r="E273" s="4">
        <f t="shared" si="12"/>
        <v>203.15200000000002</v>
      </c>
      <c r="F273" s="4">
        <f t="shared" si="14"/>
        <v>3.2420000000000186</v>
      </c>
      <c r="G273" s="2">
        <v>2023</v>
      </c>
      <c r="H273" s="2"/>
    </row>
    <row r="274" spans="1:8" x14ac:dyDescent="0.2">
      <c r="A274" s="20">
        <v>45181.546244212965</v>
      </c>
      <c r="B274" s="2">
        <v>1.25</v>
      </c>
      <c r="C274" s="4">
        <v>1.2</v>
      </c>
      <c r="D274" s="4">
        <f t="shared" si="13"/>
        <v>1.5</v>
      </c>
      <c r="E274" s="4">
        <f t="shared" si="12"/>
        <v>203.16400000000002</v>
      </c>
      <c r="F274" s="4">
        <f t="shared" si="14"/>
        <v>3.2540000000000191</v>
      </c>
      <c r="G274" s="2">
        <v>2023</v>
      </c>
      <c r="H274" s="2"/>
    </row>
    <row r="275" spans="1:8" x14ac:dyDescent="0.2">
      <c r="A275" s="20">
        <v>45181.54769097222</v>
      </c>
      <c r="B275" s="2">
        <v>1.26</v>
      </c>
      <c r="C275" s="4">
        <v>1.2</v>
      </c>
      <c r="D275" s="4">
        <f t="shared" si="13"/>
        <v>1.512</v>
      </c>
      <c r="E275" s="4">
        <f t="shared" si="12"/>
        <v>203.17600000000002</v>
      </c>
      <c r="F275" s="4">
        <f t="shared" si="14"/>
        <v>3.2660000000000196</v>
      </c>
      <c r="G275" s="2">
        <v>2023</v>
      </c>
      <c r="H275" s="2"/>
    </row>
    <row r="276" spans="1:8" x14ac:dyDescent="0.2">
      <c r="A276" s="20">
        <v>45181.549629629626</v>
      </c>
      <c r="B276" s="2">
        <v>1.27</v>
      </c>
      <c r="C276" s="4">
        <v>1.2</v>
      </c>
      <c r="D276" s="4">
        <f t="shared" si="13"/>
        <v>1.524</v>
      </c>
      <c r="E276" s="4">
        <f t="shared" si="12"/>
        <v>203.18800000000002</v>
      </c>
      <c r="F276" s="4">
        <f t="shared" si="14"/>
        <v>3.27800000000002</v>
      </c>
      <c r="G276" s="2">
        <v>2023</v>
      </c>
      <c r="H276" s="2"/>
    </row>
    <row r="277" spans="1:8" x14ac:dyDescent="0.2">
      <c r="A277" s="20">
        <v>45181.555156249997</v>
      </c>
      <c r="B277" s="2">
        <v>1.28</v>
      </c>
      <c r="C277" s="4">
        <v>1.2</v>
      </c>
      <c r="D277" s="4">
        <f t="shared" si="13"/>
        <v>1.536</v>
      </c>
      <c r="E277" s="4">
        <f t="shared" si="12"/>
        <v>203.20000000000002</v>
      </c>
      <c r="F277" s="4">
        <f t="shared" si="14"/>
        <v>3.2900000000000205</v>
      </c>
      <c r="G277" s="2">
        <v>2023</v>
      </c>
      <c r="H277" s="2"/>
    </row>
    <row r="278" spans="1:8" x14ac:dyDescent="0.2">
      <c r="A278" s="20">
        <v>45183.484901620373</v>
      </c>
      <c r="B278" s="2">
        <v>1.29</v>
      </c>
      <c r="C278" s="4">
        <v>1.2</v>
      </c>
      <c r="D278" s="4">
        <f t="shared" si="13"/>
        <v>1.548</v>
      </c>
      <c r="E278" s="4">
        <f t="shared" ref="E278:E312" si="15">D278+E$148</f>
        <v>203.21200000000002</v>
      </c>
      <c r="F278" s="4">
        <f t="shared" si="14"/>
        <v>3.3020000000000209</v>
      </c>
      <c r="G278" s="2">
        <v>2023</v>
      </c>
      <c r="H278" s="2"/>
    </row>
    <row r="279" spans="1:8" x14ac:dyDescent="0.2">
      <c r="A279" s="20">
        <v>45183.485954861113</v>
      </c>
      <c r="B279" s="2">
        <v>1.3</v>
      </c>
      <c r="C279" s="4">
        <v>1.2</v>
      </c>
      <c r="D279" s="4">
        <f t="shared" si="13"/>
        <v>1.56</v>
      </c>
      <c r="E279" s="4">
        <f t="shared" si="15"/>
        <v>203.22400000000002</v>
      </c>
      <c r="F279" s="4">
        <f t="shared" si="14"/>
        <v>3.3140000000000214</v>
      </c>
      <c r="G279" s="2">
        <v>2023</v>
      </c>
      <c r="H279" s="2"/>
    </row>
    <row r="280" spans="1:8" x14ac:dyDescent="0.2">
      <c r="A280" s="20">
        <v>45183.486643518518</v>
      </c>
      <c r="B280" s="2">
        <v>1.31</v>
      </c>
      <c r="C280" s="4">
        <v>1.2</v>
      </c>
      <c r="D280" s="4">
        <f t="shared" si="13"/>
        <v>1.5720000000000001</v>
      </c>
      <c r="E280" s="4">
        <f t="shared" si="15"/>
        <v>203.23600000000002</v>
      </c>
      <c r="F280" s="4">
        <f t="shared" si="14"/>
        <v>3.3260000000000218</v>
      </c>
      <c r="G280" s="2">
        <v>2023</v>
      </c>
      <c r="H280" s="2"/>
    </row>
    <row r="281" spans="1:8" x14ac:dyDescent="0.2">
      <c r="A281" s="20">
        <v>45183.487170138891</v>
      </c>
      <c r="B281" s="2">
        <v>1.32</v>
      </c>
      <c r="C281" s="4">
        <v>1.2</v>
      </c>
      <c r="D281" s="4">
        <f t="shared" si="13"/>
        <v>1.5840000000000001</v>
      </c>
      <c r="E281" s="4">
        <f t="shared" si="15"/>
        <v>203.24800000000002</v>
      </c>
      <c r="F281" s="4">
        <f t="shared" si="14"/>
        <v>3.3380000000000223</v>
      </c>
      <c r="G281" s="2">
        <v>2023</v>
      </c>
      <c r="H281" s="2"/>
    </row>
    <row r="282" spans="1:8" x14ac:dyDescent="0.2">
      <c r="A282" s="20">
        <v>45183.487644675923</v>
      </c>
      <c r="B282" s="2">
        <v>1.33</v>
      </c>
      <c r="C282" s="4">
        <v>1.2</v>
      </c>
      <c r="D282" s="4">
        <f t="shared" si="13"/>
        <v>1.5960000000000001</v>
      </c>
      <c r="E282" s="4">
        <f t="shared" si="15"/>
        <v>203.26000000000002</v>
      </c>
      <c r="F282" s="4">
        <f t="shared" si="14"/>
        <v>3.3500000000000227</v>
      </c>
      <c r="G282" s="2">
        <v>2023</v>
      </c>
      <c r="H282" s="2"/>
    </row>
    <row r="283" spans="1:8" x14ac:dyDescent="0.2">
      <c r="A283" s="20">
        <v>45183.487997685188</v>
      </c>
      <c r="B283" s="2">
        <v>1.34</v>
      </c>
      <c r="C283" s="4">
        <v>1.2</v>
      </c>
      <c r="D283" s="4">
        <f t="shared" si="13"/>
        <v>1.6080000000000001</v>
      </c>
      <c r="E283" s="4">
        <f t="shared" si="15"/>
        <v>203.27200000000002</v>
      </c>
      <c r="F283" s="4">
        <f t="shared" si="14"/>
        <v>3.3620000000000232</v>
      </c>
      <c r="G283" s="2">
        <v>2023</v>
      </c>
      <c r="H283" s="2"/>
    </row>
    <row r="284" spans="1:8" x14ac:dyDescent="0.2">
      <c r="A284" s="20">
        <v>45183.488396990739</v>
      </c>
      <c r="B284" s="2">
        <v>1.35</v>
      </c>
      <c r="C284" s="4">
        <v>1.2</v>
      </c>
      <c r="D284" s="4">
        <f t="shared" si="13"/>
        <v>1.62</v>
      </c>
      <c r="E284" s="4">
        <f t="shared" si="15"/>
        <v>203.28400000000002</v>
      </c>
      <c r="F284" s="4">
        <f t="shared" si="14"/>
        <v>3.3740000000000236</v>
      </c>
      <c r="G284" s="2">
        <v>2023</v>
      </c>
      <c r="H284" s="2"/>
    </row>
    <row r="285" spans="1:8" x14ac:dyDescent="0.2">
      <c r="A285" s="20">
        <v>45183.488825231485</v>
      </c>
      <c r="B285" s="2">
        <v>1.36</v>
      </c>
      <c r="C285" s="4">
        <v>1.2</v>
      </c>
      <c r="D285" s="4">
        <f t="shared" si="13"/>
        <v>1.6320000000000001</v>
      </c>
      <c r="E285" s="4">
        <f t="shared" si="15"/>
        <v>203.29600000000002</v>
      </c>
      <c r="F285" s="4">
        <f t="shared" si="14"/>
        <v>3.3860000000000241</v>
      </c>
      <c r="G285" s="2">
        <v>2023</v>
      </c>
      <c r="H285" s="2"/>
    </row>
    <row r="286" spans="1:8" x14ac:dyDescent="0.2">
      <c r="A286" s="20">
        <v>45183.489149305555</v>
      </c>
      <c r="B286" s="2">
        <v>1.37</v>
      </c>
      <c r="C286" s="4">
        <v>1.2</v>
      </c>
      <c r="D286" s="4">
        <f t="shared" si="13"/>
        <v>1.6440000000000001</v>
      </c>
      <c r="E286" s="4">
        <f t="shared" si="15"/>
        <v>203.30800000000002</v>
      </c>
      <c r="F286" s="4">
        <f t="shared" si="14"/>
        <v>3.3980000000000246</v>
      </c>
      <c r="G286" s="2">
        <v>2023</v>
      </c>
      <c r="H286" s="2"/>
    </row>
    <row r="287" spans="1:8" x14ac:dyDescent="0.2">
      <c r="A287" s="20">
        <v>45183.489606481482</v>
      </c>
      <c r="B287" s="2">
        <v>1.3800000000000001</v>
      </c>
      <c r="C287" s="4">
        <v>1.2</v>
      </c>
      <c r="D287" s="4">
        <f t="shared" si="13"/>
        <v>1.6560000000000001</v>
      </c>
      <c r="E287" s="4">
        <f t="shared" si="15"/>
        <v>203.32000000000002</v>
      </c>
      <c r="F287" s="4">
        <f t="shared" si="14"/>
        <v>3.410000000000025</v>
      </c>
      <c r="G287" s="2">
        <v>2023</v>
      </c>
      <c r="H287" s="2"/>
    </row>
    <row r="288" spans="1:8" x14ac:dyDescent="0.2">
      <c r="A288" s="20">
        <v>45183.498177083333</v>
      </c>
      <c r="B288" s="2">
        <v>1.3900000000000001</v>
      </c>
      <c r="C288" s="4">
        <v>1.2</v>
      </c>
      <c r="D288" s="4">
        <f t="shared" si="13"/>
        <v>1.6680000000000001</v>
      </c>
      <c r="E288" s="4">
        <f t="shared" si="15"/>
        <v>203.33200000000002</v>
      </c>
      <c r="F288" s="4">
        <f t="shared" si="14"/>
        <v>3.4220000000000255</v>
      </c>
      <c r="G288" s="2">
        <v>2023</v>
      </c>
      <c r="H288" s="2"/>
    </row>
    <row r="289" spans="1:8" x14ac:dyDescent="0.2">
      <c r="A289" s="20">
        <v>45193.097887731485</v>
      </c>
      <c r="B289" s="2">
        <v>1.4</v>
      </c>
      <c r="C289" s="4">
        <v>1.2</v>
      </c>
      <c r="D289" s="4">
        <f t="shared" si="13"/>
        <v>1.68</v>
      </c>
      <c r="E289" s="4">
        <f t="shared" si="15"/>
        <v>203.34400000000002</v>
      </c>
      <c r="F289" s="4">
        <f t="shared" si="14"/>
        <v>3.4340000000000259</v>
      </c>
      <c r="G289" s="2">
        <v>2023</v>
      </c>
      <c r="H289" s="2"/>
    </row>
    <row r="290" spans="1:8" x14ac:dyDescent="0.2">
      <c r="A290" s="20">
        <v>45199.695486111108</v>
      </c>
      <c r="B290" s="2">
        <v>1.41</v>
      </c>
      <c r="C290" s="4">
        <v>1.2</v>
      </c>
      <c r="D290" s="4">
        <f t="shared" si="13"/>
        <v>1.6919999999999999</v>
      </c>
      <c r="E290" s="4">
        <f t="shared" si="15"/>
        <v>203.35600000000002</v>
      </c>
      <c r="F290" s="4">
        <f t="shared" si="14"/>
        <v>3.4460000000000264</v>
      </c>
      <c r="G290" s="2">
        <v>2023</v>
      </c>
      <c r="H290" s="2"/>
    </row>
    <row r="291" spans="1:8" x14ac:dyDescent="0.2">
      <c r="A291" s="20">
        <v>45199.810219907406</v>
      </c>
      <c r="B291" s="2">
        <v>1.42</v>
      </c>
      <c r="C291" s="4">
        <v>1.2</v>
      </c>
      <c r="D291" s="4">
        <f t="shared" si="13"/>
        <v>1.704</v>
      </c>
      <c r="E291" s="4">
        <f t="shared" si="15"/>
        <v>203.36800000000002</v>
      </c>
      <c r="F291" s="4">
        <f t="shared" si="14"/>
        <v>3.4580000000000268</v>
      </c>
      <c r="G291" s="2">
        <v>2023</v>
      </c>
      <c r="H291" s="2"/>
    </row>
    <row r="292" spans="1:8" x14ac:dyDescent="0.2">
      <c r="A292" s="20">
        <v>45199.811417824072</v>
      </c>
      <c r="B292" s="2">
        <v>1.43</v>
      </c>
      <c r="C292" s="4">
        <v>1.2</v>
      </c>
      <c r="D292" s="4">
        <f t="shared" si="13"/>
        <v>1.716</v>
      </c>
      <c r="E292" s="4">
        <f t="shared" si="15"/>
        <v>203.38000000000002</v>
      </c>
      <c r="F292" s="4">
        <f t="shared" si="14"/>
        <v>3.4700000000000273</v>
      </c>
      <c r="G292" s="2">
        <v>2023</v>
      </c>
      <c r="H292" s="2"/>
    </row>
    <row r="293" spans="1:8" x14ac:dyDescent="0.2">
      <c r="A293" s="20">
        <v>45199.824826388889</v>
      </c>
      <c r="B293" s="2">
        <v>1.44</v>
      </c>
      <c r="C293" s="4">
        <v>1.2</v>
      </c>
      <c r="D293" s="4">
        <f t="shared" si="13"/>
        <v>1.728</v>
      </c>
      <c r="E293" s="4">
        <f t="shared" si="15"/>
        <v>203.39200000000002</v>
      </c>
      <c r="F293" s="4">
        <f t="shared" si="14"/>
        <v>3.4820000000000277</v>
      </c>
      <c r="G293" s="2">
        <v>2023</v>
      </c>
      <c r="H293" s="7" t="s">
        <v>17</v>
      </c>
    </row>
    <row r="294" spans="1:8" x14ac:dyDescent="0.2">
      <c r="A294" s="20">
        <v>45249.265167824073</v>
      </c>
      <c r="B294" s="2">
        <v>1.45</v>
      </c>
      <c r="C294" s="4">
        <v>1.2</v>
      </c>
      <c r="D294" s="4">
        <f t="shared" si="13"/>
        <v>1.74</v>
      </c>
      <c r="E294" s="4">
        <f t="shared" si="15"/>
        <v>203.40400000000002</v>
      </c>
      <c r="F294" s="4">
        <f>E294-203.39</f>
        <v>1.4000000000038426E-2</v>
      </c>
      <c r="G294" s="2">
        <v>2024</v>
      </c>
      <c r="H294" s="7" t="s">
        <v>16</v>
      </c>
    </row>
    <row r="295" spans="1:8" x14ac:dyDescent="0.2">
      <c r="A295" s="20">
        <v>45249.302905092591</v>
      </c>
      <c r="B295" s="2">
        <v>1.46</v>
      </c>
      <c r="C295" s="4">
        <v>1.2</v>
      </c>
      <c r="D295" s="4">
        <f t="shared" si="13"/>
        <v>1.752</v>
      </c>
      <c r="E295" s="4">
        <f t="shared" si="15"/>
        <v>203.41600000000003</v>
      </c>
      <c r="F295" s="4">
        <f t="shared" ref="F295:F313" si="16">E295-203.39</f>
        <v>2.6000000000038881E-2</v>
      </c>
      <c r="G295" s="2">
        <v>2024</v>
      </c>
      <c r="H295" s="2"/>
    </row>
    <row r="296" spans="1:8" x14ac:dyDescent="0.2">
      <c r="A296" s="20">
        <v>45249.362795138892</v>
      </c>
      <c r="B296" s="2">
        <v>1.47</v>
      </c>
      <c r="C296" s="4">
        <v>1.2</v>
      </c>
      <c r="D296" s="4">
        <f t="shared" si="13"/>
        <v>1.764</v>
      </c>
      <c r="E296" s="4">
        <f t="shared" si="15"/>
        <v>203.42800000000003</v>
      </c>
      <c r="F296" s="4">
        <f t="shared" si="16"/>
        <v>3.8000000000039336E-2</v>
      </c>
      <c r="G296" s="2">
        <v>2024</v>
      </c>
      <c r="H296" s="2"/>
    </row>
    <row r="297" spans="1:8" x14ac:dyDescent="0.2">
      <c r="A297" s="20">
        <v>45249.412986111114</v>
      </c>
      <c r="B297" s="2">
        <v>1.48</v>
      </c>
      <c r="C297" s="4">
        <v>1.2</v>
      </c>
      <c r="D297" s="4">
        <f t="shared" si="13"/>
        <v>1.776</v>
      </c>
      <c r="E297" s="4">
        <f t="shared" si="15"/>
        <v>203.44000000000003</v>
      </c>
      <c r="F297" s="4">
        <f t="shared" si="16"/>
        <v>5.000000000003979E-2</v>
      </c>
      <c r="G297" s="2">
        <v>2024</v>
      </c>
      <c r="H297" s="2"/>
    </row>
    <row r="298" spans="1:8" x14ac:dyDescent="0.2">
      <c r="A298" s="20">
        <v>45249.41479166667</v>
      </c>
      <c r="B298" s="2">
        <v>1.49</v>
      </c>
      <c r="C298" s="4">
        <v>1.2</v>
      </c>
      <c r="D298" s="4">
        <f t="shared" si="13"/>
        <v>1.788</v>
      </c>
      <c r="E298" s="4">
        <f t="shared" si="15"/>
        <v>203.45200000000003</v>
      </c>
      <c r="F298" s="4">
        <f t="shared" si="16"/>
        <v>6.2000000000040245E-2</v>
      </c>
      <c r="G298" s="2">
        <v>2024</v>
      </c>
      <c r="H298" s="2"/>
    </row>
    <row r="299" spans="1:8" x14ac:dyDescent="0.2">
      <c r="A299" s="20">
        <v>45249.418449074074</v>
      </c>
      <c r="B299" s="2">
        <v>1.5</v>
      </c>
      <c r="C299" s="4">
        <v>1.2</v>
      </c>
      <c r="D299" s="4">
        <f t="shared" si="13"/>
        <v>1.7999999999999998</v>
      </c>
      <c r="E299" s="4">
        <f t="shared" si="15"/>
        <v>203.46400000000003</v>
      </c>
      <c r="F299" s="4">
        <f t="shared" si="16"/>
        <v>7.40000000000407E-2</v>
      </c>
      <c r="G299" s="2">
        <v>2024</v>
      </c>
      <c r="H299" s="2"/>
    </row>
    <row r="300" spans="1:8" x14ac:dyDescent="0.2">
      <c r="A300" s="20">
        <v>45249.423651620367</v>
      </c>
      <c r="B300" s="2">
        <v>1.51</v>
      </c>
      <c r="C300" s="4">
        <v>1.2</v>
      </c>
      <c r="D300" s="4">
        <f t="shared" si="13"/>
        <v>1.8119999999999998</v>
      </c>
      <c r="E300" s="4">
        <f t="shared" si="15"/>
        <v>203.47600000000003</v>
      </c>
      <c r="F300" s="4">
        <f t="shared" si="16"/>
        <v>8.6000000000041155E-2</v>
      </c>
      <c r="G300" s="2">
        <v>2024</v>
      </c>
      <c r="H300" s="2"/>
    </row>
    <row r="301" spans="1:8" x14ac:dyDescent="0.2">
      <c r="A301" s="20">
        <v>45249.428165509256</v>
      </c>
      <c r="B301" s="2">
        <v>1.52</v>
      </c>
      <c r="C301" s="4">
        <v>1.2</v>
      </c>
      <c r="D301" s="4">
        <f t="shared" si="13"/>
        <v>1.8239999999999998</v>
      </c>
      <c r="E301" s="4">
        <f t="shared" si="15"/>
        <v>203.48800000000003</v>
      </c>
      <c r="F301" s="4">
        <f t="shared" si="16"/>
        <v>9.8000000000041609E-2</v>
      </c>
      <c r="G301" s="2">
        <v>2024</v>
      </c>
      <c r="H301" s="2"/>
    </row>
    <row r="302" spans="1:8" x14ac:dyDescent="0.2">
      <c r="A302" s="20">
        <v>45249.432314814818</v>
      </c>
      <c r="B302" s="2">
        <v>1.53</v>
      </c>
      <c r="C302" s="4">
        <v>1.2</v>
      </c>
      <c r="D302" s="4">
        <f t="shared" si="13"/>
        <v>1.8359999999999999</v>
      </c>
      <c r="E302" s="4">
        <f t="shared" si="15"/>
        <v>203.50000000000003</v>
      </c>
      <c r="F302" s="4">
        <f t="shared" si="16"/>
        <v>0.11000000000004206</v>
      </c>
      <c r="G302" s="2">
        <v>2024</v>
      </c>
      <c r="H302" s="2"/>
    </row>
    <row r="303" spans="1:8" x14ac:dyDescent="0.2">
      <c r="A303" s="20">
        <v>45249.43577546296</v>
      </c>
      <c r="B303" s="2">
        <v>1.54</v>
      </c>
      <c r="C303" s="4">
        <v>1.2</v>
      </c>
      <c r="D303" s="4">
        <f t="shared" si="13"/>
        <v>1.8479999999999999</v>
      </c>
      <c r="E303" s="4">
        <f t="shared" si="15"/>
        <v>203.51200000000003</v>
      </c>
      <c r="F303" s="4">
        <f t="shared" si="16"/>
        <v>0.12200000000004252</v>
      </c>
      <c r="G303" s="2">
        <v>2024</v>
      </c>
      <c r="H303" s="2"/>
    </row>
    <row r="304" spans="1:8" x14ac:dyDescent="0.2">
      <c r="A304" s="20">
        <v>45249.440046296295</v>
      </c>
      <c r="B304" s="2">
        <v>1.55</v>
      </c>
      <c r="C304" s="4">
        <v>1.2</v>
      </c>
      <c r="D304" s="4">
        <f t="shared" si="13"/>
        <v>1.8599999999999999</v>
      </c>
      <c r="E304" s="4">
        <f t="shared" si="15"/>
        <v>203.52400000000003</v>
      </c>
      <c r="F304" s="4">
        <f t="shared" si="16"/>
        <v>0.13400000000004297</v>
      </c>
      <c r="G304" s="2">
        <v>2024</v>
      </c>
      <c r="H304" s="2"/>
    </row>
    <row r="305" spans="1:8" x14ac:dyDescent="0.2">
      <c r="A305" s="20">
        <v>45249.443124999998</v>
      </c>
      <c r="B305" s="2">
        <v>1.56</v>
      </c>
      <c r="C305" s="4">
        <v>1.2</v>
      </c>
      <c r="D305" s="4">
        <f t="shared" si="13"/>
        <v>1.8719999999999999</v>
      </c>
      <c r="E305" s="4">
        <f t="shared" si="15"/>
        <v>203.536</v>
      </c>
      <c r="F305" s="4">
        <f t="shared" si="16"/>
        <v>0.14600000000001501</v>
      </c>
      <c r="G305" s="2">
        <v>2024</v>
      </c>
    </row>
    <row r="306" spans="1:8" x14ac:dyDescent="0.2">
      <c r="A306" s="20">
        <v>45249.446817129632</v>
      </c>
      <c r="B306" s="2">
        <v>1.57</v>
      </c>
      <c r="C306" s="4">
        <v>1.2</v>
      </c>
      <c r="D306" s="4">
        <f t="shared" si="13"/>
        <v>1.8839999999999999</v>
      </c>
      <c r="E306" s="4">
        <f t="shared" si="15"/>
        <v>203.548</v>
      </c>
      <c r="F306" s="4">
        <f t="shared" si="16"/>
        <v>0.15800000000001546</v>
      </c>
      <c r="G306" s="2">
        <v>2024</v>
      </c>
    </row>
    <row r="307" spans="1:8" x14ac:dyDescent="0.2">
      <c r="A307" s="20">
        <v>45249.449299768516</v>
      </c>
      <c r="B307" s="2">
        <v>1.58</v>
      </c>
      <c r="C307" s="4">
        <v>1.2</v>
      </c>
      <c r="D307" s="4">
        <f t="shared" si="13"/>
        <v>1.8959999999999999</v>
      </c>
      <c r="E307" s="4">
        <f t="shared" si="15"/>
        <v>203.56</v>
      </c>
      <c r="F307" s="4">
        <f t="shared" si="16"/>
        <v>0.17000000000001592</v>
      </c>
      <c r="G307" s="2">
        <v>2024</v>
      </c>
    </row>
    <row r="308" spans="1:8" x14ac:dyDescent="0.2">
      <c r="A308" s="20">
        <v>45249.452471064818</v>
      </c>
      <c r="B308" s="2">
        <v>1.59</v>
      </c>
      <c r="C308" s="4">
        <v>1.2</v>
      </c>
      <c r="D308" s="4">
        <f t="shared" si="13"/>
        <v>1.9079999999999999</v>
      </c>
      <c r="E308" s="4">
        <f t="shared" si="15"/>
        <v>203.572</v>
      </c>
      <c r="F308" s="4">
        <f t="shared" si="16"/>
        <v>0.18200000000001637</v>
      </c>
      <c r="G308" s="2">
        <v>2024</v>
      </c>
    </row>
    <row r="309" spans="1:8" x14ac:dyDescent="0.2">
      <c r="A309" s="20">
        <v>45249.4846412037</v>
      </c>
      <c r="B309" s="2">
        <v>1.6</v>
      </c>
      <c r="C309" s="4">
        <v>1.2</v>
      </c>
      <c r="D309" s="4">
        <f t="shared" si="13"/>
        <v>1.92</v>
      </c>
      <c r="E309" s="4">
        <f t="shared" si="15"/>
        <v>203.584</v>
      </c>
      <c r="F309" s="4">
        <f t="shared" si="16"/>
        <v>0.19400000000001683</v>
      </c>
      <c r="G309" s="2">
        <v>2024</v>
      </c>
    </row>
    <row r="310" spans="1:8" x14ac:dyDescent="0.2">
      <c r="A310" s="20">
        <v>45249.486631944441</v>
      </c>
      <c r="B310" s="2">
        <v>1.61</v>
      </c>
      <c r="C310" s="4">
        <v>1.2</v>
      </c>
      <c r="D310" s="4">
        <f t="shared" si="13"/>
        <v>1.9319999999999999</v>
      </c>
      <c r="E310" s="4">
        <f t="shared" si="15"/>
        <v>203.596</v>
      </c>
      <c r="F310" s="4">
        <f t="shared" si="16"/>
        <v>0.20600000000001728</v>
      </c>
      <c r="G310" s="2">
        <v>2024</v>
      </c>
    </row>
    <row r="311" spans="1:8" x14ac:dyDescent="0.2">
      <c r="A311" s="20">
        <v>45249.52753472222</v>
      </c>
      <c r="B311" s="2">
        <v>1.62</v>
      </c>
      <c r="C311" s="4">
        <v>1.2</v>
      </c>
      <c r="D311" s="4">
        <f t="shared" si="13"/>
        <v>1.944</v>
      </c>
      <c r="E311" s="4">
        <f t="shared" si="15"/>
        <v>203.608</v>
      </c>
      <c r="F311" s="4">
        <f t="shared" si="16"/>
        <v>0.21800000000001774</v>
      </c>
      <c r="G311" s="2">
        <v>2024</v>
      </c>
    </row>
    <row r="312" spans="1:8" x14ac:dyDescent="0.2">
      <c r="A312" s="20">
        <v>45249.533958333333</v>
      </c>
      <c r="B312" s="2">
        <v>1.6300000000000001</v>
      </c>
      <c r="C312" s="4">
        <v>1.2</v>
      </c>
      <c r="D312" s="4">
        <f t="shared" si="13"/>
        <v>1.956</v>
      </c>
      <c r="E312" s="4">
        <f t="shared" si="15"/>
        <v>203.62</v>
      </c>
      <c r="F312" s="4">
        <f t="shared" si="16"/>
        <v>0.23000000000001819</v>
      </c>
      <c r="G312" s="2">
        <v>2024</v>
      </c>
    </row>
    <row r="313" spans="1:8" x14ac:dyDescent="0.2">
      <c r="A313" s="20">
        <v>45252.432604166665</v>
      </c>
      <c r="B313" s="2">
        <v>0</v>
      </c>
      <c r="C313" s="4">
        <v>1.2</v>
      </c>
      <c r="D313" s="4">
        <f t="shared" si="13"/>
        <v>0</v>
      </c>
      <c r="E313" s="4">
        <f>D313+E$312</f>
        <v>203.62</v>
      </c>
      <c r="F313" s="4">
        <f t="shared" si="16"/>
        <v>0.23000000000001819</v>
      </c>
      <c r="G313" s="2">
        <v>2024</v>
      </c>
      <c r="H313" s="6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06938-C4E8-409C-9A5B-3A7F385A5706}">
  <dimension ref="A1:H901"/>
  <sheetViews>
    <sheetView topLeftCell="A857" workbookViewId="0">
      <selection activeCell="E902" sqref="E902"/>
    </sheetView>
  </sheetViews>
  <sheetFormatPr defaultRowHeight="12.75" x14ac:dyDescent="0.2"/>
  <cols>
    <col min="1" max="1" width="20.140625" customWidth="1"/>
    <col min="8" max="8" width="21.42578125" customWidth="1"/>
  </cols>
  <sheetData>
    <row r="1" spans="1:8" ht="51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" t="s">
        <v>0</v>
      </c>
    </row>
    <row r="2" spans="1:8" x14ac:dyDescent="0.2">
      <c r="A2" s="20">
        <v>44836.546666666669</v>
      </c>
      <c r="B2" s="2">
        <v>4.42</v>
      </c>
      <c r="C2" s="4">
        <v>1.23</v>
      </c>
      <c r="D2" s="4">
        <f t="shared" ref="D2:D65" si="0">B2*C2</f>
        <v>5.4365999999999994</v>
      </c>
      <c r="E2" s="4">
        <f t="shared" ref="E2:E33" si="1">D2+177.73</f>
        <v>183.16659999999999</v>
      </c>
      <c r="F2" s="4">
        <f t="shared" ref="F2:F65" si="2">E2-183.16</f>
        <v>6.5999999999917236E-3</v>
      </c>
      <c r="G2" s="12">
        <v>2023</v>
      </c>
      <c r="H2" s="6" t="s">
        <v>12</v>
      </c>
    </row>
    <row r="3" spans="1:8" x14ac:dyDescent="0.2">
      <c r="A3" s="20">
        <v>44836.547644675928</v>
      </c>
      <c r="B3" s="2">
        <v>4.43</v>
      </c>
      <c r="C3" s="4">
        <v>1.23</v>
      </c>
      <c r="D3" s="4">
        <f t="shared" si="0"/>
        <v>5.4488999999999992</v>
      </c>
      <c r="E3" s="4">
        <f t="shared" si="1"/>
        <v>183.1789</v>
      </c>
      <c r="F3" s="4">
        <f t="shared" si="2"/>
        <v>1.8900000000002137E-2</v>
      </c>
      <c r="G3" s="12">
        <v>2023</v>
      </c>
    </row>
    <row r="4" spans="1:8" x14ac:dyDescent="0.2">
      <c r="A4" s="20">
        <v>44836.548206018517</v>
      </c>
      <c r="B4" s="2">
        <v>4.4400000000000004</v>
      </c>
      <c r="C4" s="4">
        <v>1.23</v>
      </c>
      <c r="D4" s="4">
        <f t="shared" si="0"/>
        <v>5.4612000000000007</v>
      </c>
      <c r="E4" s="4">
        <f t="shared" si="1"/>
        <v>183.19119999999998</v>
      </c>
      <c r="F4" s="4">
        <f t="shared" si="2"/>
        <v>3.1199999999984129E-2</v>
      </c>
      <c r="G4" s="12">
        <v>2023</v>
      </c>
    </row>
    <row r="5" spans="1:8" x14ac:dyDescent="0.2">
      <c r="A5" s="20">
        <v>44836.563275462962</v>
      </c>
      <c r="B5" s="2">
        <v>4.45</v>
      </c>
      <c r="C5" s="4">
        <v>1.23</v>
      </c>
      <c r="D5" s="4">
        <f t="shared" si="0"/>
        <v>5.4735000000000005</v>
      </c>
      <c r="E5" s="4">
        <f t="shared" si="1"/>
        <v>183.20349999999999</v>
      </c>
      <c r="F5" s="4">
        <f t="shared" si="2"/>
        <v>4.3499999999994543E-2</v>
      </c>
      <c r="G5" s="12">
        <v>2023</v>
      </c>
    </row>
    <row r="6" spans="1:8" x14ac:dyDescent="0.2">
      <c r="A6" s="20">
        <v>44836.814901620368</v>
      </c>
      <c r="B6" s="2">
        <v>4.46</v>
      </c>
      <c r="C6" s="4">
        <v>1.23</v>
      </c>
      <c r="D6" s="4">
        <f t="shared" si="0"/>
        <v>5.4858000000000002</v>
      </c>
      <c r="E6" s="4">
        <f t="shared" si="1"/>
        <v>183.2158</v>
      </c>
      <c r="F6" s="4">
        <f t="shared" si="2"/>
        <v>5.5800000000004957E-2</v>
      </c>
      <c r="G6" s="12">
        <v>2023</v>
      </c>
    </row>
    <row r="7" spans="1:8" x14ac:dyDescent="0.2">
      <c r="A7" s="20">
        <v>44836.815416666665</v>
      </c>
      <c r="B7" s="2">
        <v>4.47</v>
      </c>
      <c r="C7" s="4">
        <v>1.23</v>
      </c>
      <c r="D7" s="4">
        <f t="shared" si="0"/>
        <v>5.4981</v>
      </c>
      <c r="E7" s="4">
        <f t="shared" si="1"/>
        <v>183.22809999999998</v>
      </c>
      <c r="F7" s="4">
        <f t="shared" si="2"/>
        <v>6.8099999999986949E-2</v>
      </c>
      <c r="G7" s="12">
        <v>2023</v>
      </c>
    </row>
    <row r="8" spans="1:8" x14ac:dyDescent="0.2">
      <c r="A8" s="20">
        <v>44836.815630787038</v>
      </c>
      <c r="B8" s="2">
        <v>4.4800000000000004</v>
      </c>
      <c r="C8" s="4">
        <v>1.23</v>
      </c>
      <c r="D8" s="4">
        <f t="shared" si="0"/>
        <v>5.5104000000000006</v>
      </c>
      <c r="E8" s="4">
        <f t="shared" si="1"/>
        <v>183.24039999999999</v>
      </c>
      <c r="F8" s="4">
        <f t="shared" si="2"/>
        <v>8.0399999999997362E-2</v>
      </c>
      <c r="G8" s="12">
        <v>2023</v>
      </c>
    </row>
    <row r="9" spans="1:8" x14ac:dyDescent="0.2">
      <c r="A9" s="20">
        <v>44836.816012731484</v>
      </c>
      <c r="B9" s="2">
        <v>4.49</v>
      </c>
      <c r="C9" s="4">
        <v>1.23</v>
      </c>
      <c r="D9" s="4">
        <f t="shared" si="0"/>
        <v>5.5227000000000004</v>
      </c>
      <c r="E9" s="4">
        <f t="shared" si="1"/>
        <v>183.2527</v>
      </c>
      <c r="F9" s="4">
        <f t="shared" si="2"/>
        <v>9.2700000000007776E-2</v>
      </c>
      <c r="G9" s="12">
        <v>2023</v>
      </c>
    </row>
    <row r="10" spans="1:8" x14ac:dyDescent="0.2">
      <c r="A10" s="20">
        <v>44836.81622685185</v>
      </c>
      <c r="B10" s="2">
        <v>4.5</v>
      </c>
      <c r="C10" s="4">
        <v>1.23</v>
      </c>
      <c r="D10" s="4">
        <f t="shared" si="0"/>
        <v>5.5350000000000001</v>
      </c>
      <c r="E10" s="4">
        <f t="shared" si="1"/>
        <v>183.26499999999999</v>
      </c>
      <c r="F10" s="4">
        <f t="shared" si="2"/>
        <v>0.10499999999998977</v>
      </c>
      <c r="G10" s="12">
        <v>2023</v>
      </c>
    </row>
    <row r="11" spans="1:8" x14ac:dyDescent="0.2">
      <c r="A11" s="20">
        <v>44836.816504629627</v>
      </c>
      <c r="B11" s="2">
        <v>4.51</v>
      </c>
      <c r="C11" s="4">
        <v>1.23</v>
      </c>
      <c r="D11" s="4">
        <f t="shared" si="0"/>
        <v>5.5472999999999999</v>
      </c>
      <c r="E11" s="4">
        <f t="shared" si="1"/>
        <v>183.2773</v>
      </c>
      <c r="F11" s="4">
        <f t="shared" si="2"/>
        <v>0.11730000000000018</v>
      </c>
      <c r="G11" s="12">
        <v>2023</v>
      </c>
    </row>
    <row r="12" spans="1:8" x14ac:dyDescent="0.2">
      <c r="A12" s="20">
        <v>44836.816678240742</v>
      </c>
      <c r="B12" s="2">
        <v>4.5199999999999996</v>
      </c>
      <c r="C12" s="4">
        <v>1.23</v>
      </c>
      <c r="D12" s="4">
        <f t="shared" si="0"/>
        <v>5.5595999999999997</v>
      </c>
      <c r="E12" s="4">
        <f t="shared" si="1"/>
        <v>183.28959999999998</v>
      </c>
      <c r="F12" s="4">
        <f t="shared" si="2"/>
        <v>0.12959999999998217</v>
      </c>
      <c r="G12" s="12">
        <v>2023</v>
      </c>
    </row>
    <row r="13" spans="1:8" x14ac:dyDescent="0.2">
      <c r="A13" s="20">
        <v>44836.816973379631</v>
      </c>
      <c r="B13" s="2">
        <v>4.53</v>
      </c>
      <c r="C13" s="4">
        <v>1.23</v>
      </c>
      <c r="D13" s="4">
        <f t="shared" si="0"/>
        <v>5.5719000000000003</v>
      </c>
      <c r="E13" s="4">
        <f t="shared" si="1"/>
        <v>183.30189999999999</v>
      </c>
      <c r="F13" s="4">
        <f t="shared" si="2"/>
        <v>0.14189999999999259</v>
      </c>
      <c r="G13" s="12">
        <v>2023</v>
      </c>
    </row>
    <row r="14" spans="1:8" x14ac:dyDescent="0.2">
      <c r="A14" s="20">
        <v>44836.817175925928</v>
      </c>
      <c r="B14" s="2">
        <v>4.54</v>
      </c>
      <c r="C14" s="4">
        <v>1.23</v>
      </c>
      <c r="D14" s="4">
        <f t="shared" si="0"/>
        <v>5.5842000000000001</v>
      </c>
      <c r="E14" s="4">
        <f t="shared" si="1"/>
        <v>183.3142</v>
      </c>
      <c r="F14" s="4">
        <f t="shared" si="2"/>
        <v>0.154200000000003</v>
      </c>
      <c r="G14" s="12">
        <v>2023</v>
      </c>
    </row>
    <row r="15" spans="1:8" x14ac:dyDescent="0.2">
      <c r="A15" s="20">
        <v>44836.817540509262</v>
      </c>
      <c r="B15" s="2">
        <v>4.55</v>
      </c>
      <c r="C15" s="4">
        <v>1.23</v>
      </c>
      <c r="D15" s="4">
        <f t="shared" si="0"/>
        <v>5.5964999999999998</v>
      </c>
      <c r="E15" s="4">
        <f t="shared" si="1"/>
        <v>183.32649999999998</v>
      </c>
      <c r="F15" s="4">
        <f t="shared" si="2"/>
        <v>0.16649999999998499</v>
      </c>
      <c r="G15" s="12">
        <v>2023</v>
      </c>
    </row>
    <row r="16" spans="1:8" x14ac:dyDescent="0.2">
      <c r="A16" s="20">
        <v>44836.817725694447</v>
      </c>
      <c r="B16" s="2">
        <v>4.5599999999999996</v>
      </c>
      <c r="C16" s="4">
        <v>1.23</v>
      </c>
      <c r="D16" s="4">
        <f t="shared" si="0"/>
        <v>5.6087999999999996</v>
      </c>
      <c r="E16" s="4">
        <f t="shared" si="1"/>
        <v>183.33879999999999</v>
      </c>
      <c r="F16" s="4">
        <f t="shared" si="2"/>
        <v>0.17879999999999541</v>
      </c>
      <c r="G16" s="12">
        <v>2023</v>
      </c>
    </row>
    <row r="17" spans="1:7" x14ac:dyDescent="0.2">
      <c r="A17" s="20">
        <v>44836.818478009256</v>
      </c>
      <c r="B17" s="2">
        <v>4.57</v>
      </c>
      <c r="C17" s="4">
        <v>1.23</v>
      </c>
      <c r="D17" s="4">
        <f t="shared" si="0"/>
        <v>5.6211000000000002</v>
      </c>
      <c r="E17" s="4">
        <f t="shared" si="1"/>
        <v>183.3511</v>
      </c>
      <c r="F17" s="4">
        <f t="shared" si="2"/>
        <v>0.19110000000000582</v>
      </c>
      <c r="G17" s="12">
        <v>2023</v>
      </c>
    </row>
    <row r="18" spans="1:7" x14ac:dyDescent="0.2">
      <c r="A18" s="20">
        <v>44836.819010416664</v>
      </c>
      <c r="B18" s="2">
        <v>4.58</v>
      </c>
      <c r="C18" s="4">
        <v>1.23</v>
      </c>
      <c r="D18" s="4">
        <f t="shared" si="0"/>
        <v>5.6334</v>
      </c>
      <c r="E18" s="4">
        <f t="shared" si="1"/>
        <v>183.36339999999998</v>
      </c>
      <c r="F18" s="4">
        <f t="shared" si="2"/>
        <v>0.20339999999998781</v>
      </c>
      <c r="G18" s="12">
        <v>2023</v>
      </c>
    </row>
    <row r="19" spans="1:7" x14ac:dyDescent="0.2">
      <c r="A19" s="20">
        <v>44836.819936342596</v>
      </c>
      <c r="B19" s="2">
        <v>4.59</v>
      </c>
      <c r="C19" s="4">
        <v>1.23</v>
      </c>
      <c r="D19" s="4">
        <f t="shared" si="0"/>
        <v>5.6456999999999997</v>
      </c>
      <c r="E19" s="4">
        <f t="shared" si="1"/>
        <v>183.37569999999999</v>
      </c>
      <c r="F19" s="4">
        <f t="shared" si="2"/>
        <v>0.21569999999999823</v>
      </c>
      <c r="G19" s="12">
        <v>2023</v>
      </c>
    </row>
    <row r="20" spans="1:7" x14ac:dyDescent="0.2">
      <c r="A20" s="20">
        <v>44836.820364583335</v>
      </c>
      <c r="B20" s="2">
        <v>4.5999999999999996</v>
      </c>
      <c r="C20" s="4">
        <v>1.23</v>
      </c>
      <c r="D20" s="4">
        <f t="shared" si="0"/>
        <v>5.6579999999999995</v>
      </c>
      <c r="E20" s="4">
        <f t="shared" si="1"/>
        <v>183.38799999999998</v>
      </c>
      <c r="F20" s="4">
        <f t="shared" si="2"/>
        <v>0.22799999999998022</v>
      </c>
      <c r="G20" s="12">
        <v>2023</v>
      </c>
    </row>
    <row r="21" spans="1:7" x14ac:dyDescent="0.2">
      <c r="A21" s="20">
        <v>44836.821053240739</v>
      </c>
      <c r="B21" s="2">
        <v>4.6100000000000003</v>
      </c>
      <c r="C21" s="4">
        <v>1.23</v>
      </c>
      <c r="D21" s="4">
        <f t="shared" si="0"/>
        <v>5.6703000000000001</v>
      </c>
      <c r="E21" s="4">
        <f t="shared" si="1"/>
        <v>183.40029999999999</v>
      </c>
      <c r="F21" s="4">
        <f t="shared" si="2"/>
        <v>0.24029999999999063</v>
      </c>
      <c r="G21" s="12">
        <v>2023</v>
      </c>
    </row>
    <row r="22" spans="1:7" x14ac:dyDescent="0.2">
      <c r="A22" s="20">
        <v>44836.821261574078</v>
      </c>
      <c r="B22" s="2">
        <v>4.62</v>
      </c>
      <c r="C22" s="4">
        <v>1.23</v>
      </c>
      <c r="D22" s="4">
        <f t="shared" si="0"/>
        <v>5.6825999999999999</v>
      </c>
      <c r="E22" s="4">
        <f t="shared" si="1"/>
        <v>183.4126</v>
      </c>
      <c r="F22" s="4">
        <f t="shared" si="2"/>
        <v>0.25260000000000105</v>
      </c>
      <c r="G22" s="12">
        <v>2023</v>
      </c>
    </row>
    <row r="23" spans="1:7" x14ac:dyDescent="0.2">
      <c r="A23" s="20">
        <v>44836.821568287036</v>
      </c>
      <c r="B23" s="2">
        <v>4.63</v>
      </c>
      <c r="C23" s="4">
        <v>1.23</v>
      </c>
      <c r="D23" s="4">
        <f t="shared" si="0"/>
        <v>5.6948999999999996</v>
      </c>
      <c r="E23" s="4">
        <f t="shared" si="1"/>
        <v>183.42489999999998</v>
      </c>
      <c r="F23" s="4">
        <f t="shared" si="2"/>
        <v>0.26489999999998304</v>
      </c>
      <c r="G23" s="12">
        <v>2023</v>
      </c>
    </row>
    <row r="24" spans="1:7" x14ac:dyDescent="0.2">
      <c r="A24" s="20">
        <v>44836.821684027775</v>
      </c>
      <c r="B24" s="2">
        <v>4.6399999999999997</v>
      </c>
      <c r="C24" s="4">
        <v>1.23</v>
      </c>
      <c r="D24" s="4">
        <f t="shared" si="0"/>
        <v>5.7071999999999994</v>
      </c>
      <c r="E24" s="4">
        <f t="shared" si="1"/>
        <v>183.43719999999999</v>
      </c>
      <c r="F24" s="4">
        <f t="shared" si="2"/>
        <v>0.27719999999999345</v>
      </c>
      <c r="G24" s="12">
        <v>2023</v>
      </c>
    </row>
    <row r="25" spans="1:7" x14ac:dyDescent="0.2">
      <c r="A25" s="20">
        <v>44836.821828703702</v>
      </c>
      <c r="B25" s="2">
        <v>4.6500000000000004</v>
      </c>
      <c r="C25" s="4">
        <v>1.23</v>
      </c>
      <c r="D25" s="4">
        <f t="shared" si="0"/>
        <v>5.7195</v>
      </c>
      <c r="E25" s="4">
        <f t="shared" si="1"/>
        <v>183.4495</v>
      </c>
      <c r="F25" s="4">
        <f t="shared" si="2"/>
        <v>0.28950000000000387</v>
      </c>
      <c r="G25" s="12">
        <v>2023</v>
      </c>
    </row>
    <row r="26" spans="1:7" x14ac:dyDescent="0.2">
      <c r="A26" s="20">
        <v>44836.821967592594</v>
      </c>
      <c r="B26" s="2">
        <v>4.66</v>
      </c>
      <c r="C26" s="4">
        <v>1.23</v>
      </c>
      <c r="D26" s="4">
        <f t="shared" si="0"/>
        <v>5.7317999999999998</v>
      </c>
      <c r="E26" s="4">
        <f t="shared" si="1"/>
        <v>183.46179999999998</v>
      </c>
      <c r="F26" s="4">
        <f t="shared" si="2"/>
        <v>0.30179999999998586</v>
      </c>
      <c r="G26" s="12">
        <v>2023</v>
      </c>
    </row>
    <row r="27" spans="1:7" x14ac:dyDescent="0.2">
      <c r="A27" s="20">
        <v>44836.822835648149</v>
      </c>
      <c r="B27" s="2">
        <v>4.67</v>
      </c>
      <c r="C27" s="4">
        <v>1.23</v>
      </c>
      <c r="D27" s="4">
        <f t="shared" si="0"/>
        <v>5.7440999999999995</v>
      </c>
      <c r="E27" s="4">
        <f t="shared" si="1"/>
        <v>183.47409999999999</v>
      </c>
      <c r="F27" s="4">
        <f t="shared" si="2"/>
        <v>0.31409999999999627</v>
      </c>
      <c r="G27" s="12">
        <v>2023</v>
      </c>
    </row>
    <row r="28" spans="1:7" x14ac:dyDescent="0.2">
      <c r="A28" s="20">
        <v>44836.823009259257</v>
      </c>
      <c r="B28" s="2">
        <v>4.68</v>
      </c>
      <c r="C28" s="4">
        <v>1.23</v>
      </c>
      <c r="D28" s="4">
        <f t="shared" si="0"/>
        <v>5.7563999999999993</v>
      </c>
      <c r="E28" s="4">
        <f t="shared" si="1"/>
        <v>183.4864</v>
      </c>
      <c r="F28" s="4">
        <f t="shared" si="2"/>
        <v>0.32640000000000668</v>
      </c>
      <c r="G28" s="12">
        <v>2023</v>
      </c>
    </row>
    <row r="29" spans="1:7" x14ac:dyDescent="0.2">
      <c r="A29" s="20">
        <v>44836.823344907411</v>
      </c>
      <c r="B29" s="2">
        <v>4.6900000000000004</v>
      </c>
      <c r="C29" s="4">
        <v>1.23</v>
      </c>
      <c r="D29" s="4">
        <f t="shared" si="0"/>
        <v>5.7687000000000008</v>
      </c>
      <c r="E29" s="4">
        <f t="shared" si="1"/>
        <v>183.49869999999999</v>
      </c>
      <c r="F29" s="4">
        <f t="shared" si="2"/>
        <v>0.33869999999998868</v>
      </c>
      <c r="G29" s="12">
        <v>2023</v>
      </c>
    </row>
    <row r="30" spans="1:7" x14ac:dyDescent="0.2">
      <c r="A30" s="20">
        <v>44836.823570601853</v>
      </c>
      <c r="B30" s="2">
        <v>4.7</v>
      </c>
      <c r="C30" s="4">
        <v>1.23</v>
      </c>
      <c r="D30" s="4">
        <f t="shared" si="0"/>
        <v>5.7809999999999997</v>
      </c>
      <c r="E30" s="4">
        <f t="shared" si="1"/>
        <v>183.511</v>
      </c>
      <c r="F30" s="4">
        <f t="shared" si="2"/>
        <v>0.35099999999999909</v>
      </c>
      <c r="G30" s="12">
        <v>2023</v>
      </c>
    </row>
    <row r="31" spans="1:7" x14ac:dyDescent="0.2">
      <c r="A31" s="20">
        <v>44836.830370370371</v>
      </c>
      <c r="B31" s="2">
        <v>4.71</v>
      </c>
      <c r="C31" s="4">
        <v>1.23</v>
      </c>
      <c r="D31" s="4">
        <f t="shared" si="0"/>
        <v>5.7932999999999995</v>
      </c>
      <c r="E31" s="4">
        <f t="shared" si="1"/>
        <v>183.52329999999998</v>
      </c>
      <c r="F31" s="4">
        <f t="shared" si="2"/>
        <v>0.36329999999998108</v>
      </c>
      <c r="G31" s="12">
        <v>2023</v>
      </c>
    </row>
    <row r="32" spans="1:7" x14ac:dyDescent="0.2">
      <c r="A32" s="20">
        <v>44837.063958333332</v>
      </c>
      <c r="B32" s="2">
        <v>4.72</v>
      </c>
      <c r="C32" s="4">
        <v>1.23</v>
      </c>
      <c r="D32" s="4">
        <f t="shared" si="0"/>
        <v>5.8055999999999992</v>
      </c>
      <c r="E32" s="4">
        <f t="shared" si="1"/>
        <v>183.53559999999999</v>
      </c>
      <c r="F32" s="4">
        <f t="shared" si="2"/>
        <v>0.3755999999999915</v>
      </c>
      <c r="G32" s="12">
        <v>2023</v>
      </c>
    </row>
    <row r="33" spans="1:7" x14ac:dyDescent="0.2">
      <c r="A33" s="20">
        <v>44837.071967592594</v>
      </c>
      <c r="B33" s="2">
        <v>4.7300000000000004</v>
      </c>
      <c r="C33" s="4">
        <v>1.23</v>
      </c>
      <c r="D33" s="4">
        <f t="shared" si="0"/>
        <v>5.8179000000000007</v>
      </c>
      <c r="E33" s="4">
        <f t="shared" si="1"/>
        <v>183.5479</v>
      </c>
      <c r="F33" s="4">
        <f t="shared" si="2"/>
        <v>0.38790000000000191</v>
      </c>
      <c r="G33" s="12">
        <v>2023</v>
      </c>
    </row>
    <row r="34" spans="1:7" x14ac:dyDescent="0.2">
      <c r="A34" s="20">
        <v>44837.076475694441</v>
      </c>
      <c r="B34" s="2">
        <v>4.74</v>
      </c>
      <c r="C34" s="4">
        <v>1.23</v>
      </c>
      <c r="D34" s="4">
        <f t="shared" si="0"/>
        <v>5.8302000000000005</v>
      </c>
      <c r="E34" s="4">
        <f t="shared" ref="E34:E65" si="3">D34+177.73</f>
        <v>183.56019999999998</v>
      </c>
      <c r="F34" s="4">
        <f t="shared" si="2"/>
        <v>0.4001999999999839</v>
      </c>
      <c r="G34" s="12">
        <v>2023</v>
      </c>
    </row>
    <row r="35" spans="1:7" x14ac:dyDescent="0.2">
      <c r="A35" s="20">
        <v>44837.207517361108</v>
      </c>
      <c r="B35" s="2">
        <v>4.75</v>
      </c>
      <c r="C35" s="4">
        <v>1.23</v>
      </c>
      <c r="D35" s="4">
        <f t="shared" si="0"/>
        <v>5.8425000000000002</v>
      </c>
      <c r="E35" s="4">
        <f t="shared" si="3"/>
        <v>183.57249999999999</v>
      </c>
      <c r="F35" s="4">
        <f t="shared" si="2"/>
        <v>0.41249999999999432</v>
      </c>
      <c r="G35" s="12">
        <v>2023</v>
      </c>
    </row>
    <row r="36" spans="1:7" x14ac:dyDescent="0.2">
      <c r="A36" s="20">
        <v>44837.208825231479</v>
      </c>
      <c r="B36" s="2">
        <v>4.76</v>
      </c>
      <c r="C36" s="4">
        <v>1.23</v>
      </c>
      <c r="D36" s="4">
        <f t="shared" si="0"/>
        <v>5.8548</v>
      </c>
      <c r="E36" s="4">
        <f t="shared" si="3"/>
        <v>183.5848</v>
      </c>
      <c r="F36" s="4">
        <f t="shared" si="2"/>
        <v>0.42480000000000473</v>
      </c>
      <c r="G36" s="12">
        <v>2023</v>
      </c>
    </row>
    <row r="37" spans="1:7" x14ac:dyDescent="0.2">
      <c r="A37" s="20">
        <v>44837.211359953704</v>
      </c>
      <c r="B37" s="2">
        <v>4.7699999999999996</v>
      </c>
      <c r="C37" s="4">
        <v>1.23</v>
      </c>
      <c r="D37" s="4">
        <f t="shared" si="0"/>
        <v>5.8670999999999998</v>
      </c>
      <c r="E37" s="4">
        <f t="shared" si="3"/>
        <v>183.59709999999998</v>
      </c>
      <c r="F37" s="4">
        <f t="shared" si="2"/>
        <v>0.43709999999998672</v>
      </c>
      <c r="G37" s="12">
        <v>2023</v>
      </c>
    </row>
    <row r="38" spans="1:7" x14ac:dyDescent="0.2">
      <c r="A38" s="20">
        <v>44837.212251157405</v>
      </c>
      <c r="B38" s="2">
        <v>4.78</v>
      </c>
      <c r="C38" s="4">
        <v>1.23</v>
      </c>
      <c r="D38" s="4">
        <f t="shared" si="0"/>
        <v>5.8794000000000004</v>
      </c>
      <c r="E38" s="4">
        <f t="shared" si="3"/>
        <v>183.60939999999999</v>
      </c>
      <c r="F38" s="4">
        <f t="shared" si="2"/>
        <v>0.44939999999999714</v>
      </c>
      <c r="G38" s="12">
        <v>2023</v>
      </c>
    </row>
    <row r="39" spans="1:7" x14ac:dyDescent="0.2">
      <c r="A39" s="20">
        <v>44837.21384837963</v>
      </c>
      <c r="B39" s="2">
        <v>4.79</v>
      </c>
      <c r="C39" s="4">
        <v>1.23</v>
      </c>
      <c r="D39" s="4">
        <f t="shared" si="0"/>
        <v>5.8917000000000002</v>
      </c>
      <c r="E39" s="4">
        <f t="shared" si="3"/>
        <v>183.62169999999998</v>
      </c>
      <c r="F39" s="4">
        <f t="shared" si="2"/>
        <v>0.46169999999997913</v>
      </c>
      <c r="G39" s="12">
        <v>2023</v>
      </c>
    </row>
    <row r="40" spans="1:7" x14ac:dyDescent="0.2">
      <c r="A40" s="20">
        <v>44837.214560185188</v>
      </c>
      <c r="B40" s="2">
        <v>4.8</v>
      </c>
      <c r="C40" s="4">
        <v>1.23</v>
      </c>
      <c r="D40" s="4">
        <f t="shared" si="0"/>
        <v>5.9039999999999999</v>
      </c>
      <c r="E40" s="4">
        <f t="shared" si="3"/>
        <v>183.63399999999999</v>
      </c>
      <c r="F40" s="4">
        <f t="shared" si="2"/>
        <v>0.47399999999998954</v>
      </c>
      <c r="G40" s="12">
        <v>2023</v>
      </c>
    </row>
    <row r="41" spans="1:7" x14ac:dyDescent="0.2">
      <c r="A41" s="20">
        <v>44837.215607638886</v>
      </c>
      <c r="B41" s="2">
        <v>4.8099999999999996</v>
      </c>
      <c r="C41" s="4">
        <v>1.23</v>
      </c>
      <c r="D41" s="4">
        <f t="shared" si="0"/>
        <v>5.9162999999999997</v>
      </c>
      <c r="E41" s="4">
        <f t="shared" si="3"/>
        <v>183.6463</v>
      </c>
      <c r="F41" s="4">
        <f t="shared" si="2"/>
        <v>0.48629999999999995</v>
      </c>
      <c r="G41" s="12">
        <v>2023</v>
      </c>
    </row>
    <row r="42" spans="1:7" x14ac:dyDescent="0.2">
      <c r="A42" s="20">
        <v>44837.216278935186</v>
      </c>
      <c r="B42" s="2">
        <v>4.82</v>
      </c>
      <c r="C42" s="4">
        <v>1.23</v>
      </c>
      <c r="D42" s="4">
        <f t="shared" si="0"/>
        <v>5.9286000000000003</v>
      </c>
      <c r="E42" s="4">
        <f t="shared" si="3"/>
        <v>183.65859999999998</v>
      </c>
      <c r="F42" s="4">
        <f t="shared" si="2"/>
        <v>0.49859999999998195</v>
      </c>
      <c r="G42" s="12">
        <v>2023</v>
      </c>
    </row>
    <row r="43" spans="1:7" x14ac:dyDescent="0.2">
      <c r="A43" s="20">
        <v>44837.217800925922</v>
      </c>
      <c r="B43" s="2">
        <v>4.83</v>
      </c>
      <c r="C43" s="4">
        <v>1.23</v>
      </c>
      <c r="D43" s="4">
        <f t="shared" si="0"/>
        <v>5.9409000000000001</v>
      </c>
      <c r="E43" s="4">
        <f t="shared" si="3"/>
        <v>183.67089999999999</v>
      </c>
      <c r="F43" s="4">
        <f t="shared" si="2"/>
        <v>0.51089999999999236</v>
      </c>
      <c r="G43" s="12">
        <v>2023</v>
      </c>
    </row>
    <row r="44" spans="1:7" x14ac:dyDescent="0.2">
      <c r="A44" s="20">
        <v>44837.218524305557</v>
      </c>
      <c r="B44" s="2">
        <v>4.84</v>
      </c>
      <c r="C44" s="4">
        <v>1.23</v>
      </c>
      <c r="D44" s="4">
        <f t="shared" si="0"/>
        <v>5.9531999999999998</v>
      </c>
      <c r="E44" s="4">
        <f t="shared" si="3"/>
        <v>183.6832</v>
      </c>
      <c r="F44" s="4">
        <f t="shared" si="2"/>
        <v>0.52320000000000277</v>
      </c>
      <c r="G44" s="12">
        <v>2023</v>
      </c>
    </row>
    <row r="45" spans="1:7" x14ac:dyDescent="0.2">
      <c r="A45" s="20">
        <v>44837.225028935187</v>
      </c>
      <c r="B45" s="2">
        <v>4.8499999999999996</v>
      </c>
      <c r="C45" s="4">
        <v>1.23</v>
      </c>
      <c r="D45" s="4">
        <f t="shared" si="0"/>
        <v>5.9654999999999996</v>
      </c>
      <c r="E45" s="4">
        <f t="shared" si="3"/>
        <v>183.69549999999998</v>
      </c>
      <c r="F45" s="4">
        <f t="shared" si="2"/>
        <v>0.53549999999998477</v>
      </c>
      <c r="G45" s="12">
        <v>2023</v>
      </c>
    </row>
    <row r="46" spans="1:7" x14ac:dyDescent="0.2">
      <c r="A46" s="20">
        <v>44837.348182870373</v>
      </c>
      <c r="B46" s="2">
        <v>4.8600000000000003</v>
      </c>
      <c r="C46" s="4">
        <v>1.23</v>
      </c>
      <c r="D46" s="4">
        <f t="shared" si="0"/>
        <v>5.9778000000000002</v>
      </c>
      <c r="E46" s="4">
        <f t="shared" si="3"/>
        <v>183.70779999999999</v>
      </c>
      <c r="F46" s="4">
        <f t="shared" si="2"/>
        <v>0.54779999999999518</v>
      </c>
      <c r="G46" s="12">
        <v>2023</v>
      </c>
    </row>
    <row r="47" spans="1:7" x14ac:dyDescent="0.2">
      <c r="A47" s="20">
        <v>44837.354513888888</v>
      </c>
      <c r="B47" s="2">
        <v>4.87</v>
      </c>
      <c r="C47" s="4">
        <v>1.23</v>
      </c>
      <c r="D47" s="4">
        <f t="shared" si="0"/>
        <v>5.9901</v>
      </c>
      <c r="E47" s="4">
        <f t="shared" si="3"/>
        <v>183.7201</v>
      </c>
      <c r="F47" s="4">
        <f t="shared" si="2"/>
        <v>0.56010000000000559</v>
      </c>
      <c r="G47" s="12">
        <v>2023</v>
      </c>
    </row>
    <row r="48" spans="1:7" x14ac:dyDescent="0.2">
      <c r="A48" s="20">
        <v>44837.355850694446</v>
      </c>
      <c r="B48" s="2">
        <v>4.88</v>
      </c>
      <c r="C48" s="4">
        <v>1.23</v>
      </c>
      <c r="D48" s="4">
        <f t="shared" si="0"/>
        <v>6.0023999999999997</v>
      </c>
      <c r="E48" s="4">
        <f t="shared" si="3"/>
        <v>183.73239999999998</v>
      </c>
      <c r="F48" s="4">
        <f t="shared" si="2"/>
        <v>0.57239999999998759</v>
      </c>
      <c r="G48" s="12">
        <v>2023</v>
      </c>
    </row>
    <row r="49" spans="1:7" x14ac:dyDescent="0.2">
      <c r="A49" s="20">
        <v>44837.359085648146</v>
      </c>
      <c r="B49" s="2">
        <v>4.8899999999999997</v>
      </c>
      <c r="C49" s="4">
        <v>1.23</v>
      </c>
      <c r="D49" s="4">
        <f t="shared" si="0"/>
        <v>6.0146999999999995</v>
      </c>
      <c r="E49" s="4">
        <f t="shared" si="3"/>
        <v>183.74469999999999</v>
      </c>
      <c r="F49" s="4">
        <f t="shared" si="2"/>
        <v>0.584699999999998</v>
      </c>
      <c r="G49" s="12">
        <v>2023</v>
      </c>
    </row>
    <row r="50" spans="1:7" x14ac:dyDescent="0.2">
      <c r="A50" s="20">
        <v>44837.36155671296</v>
      </c>
      <c r="B50" s="2">
        <v>4.9000000000000004</v>
      </c>
      <c r="C50" s="4">
        <v>1.23</v>
      </c>
      <c r="D50" s="4">
        <f t="shared" si="0"/>
        <v>6.0270000000000001</v>
      </c>
      <c r="E50" s="4">
        <f t="shared" si="3"/>
        <v>183.75699999999998</v>
      </c>
      <c r="F50" s="4">
        <f t="shared" si="2"/>
        <v>0.59699999999997999</v>
      </c>
      <c r="G50" s="12">
        <v>2023</v>
      </c>
    </row>
    <row r="51" spans="1:7" x14ac:dyDescent="0.2">
      <c r="A51" s="20">
        <v>44837.375405092593</v>
      </c>
      <c r="B51" s="2">
        <v>4.91</v>
      </c>
      <c r="C51" s="4">
        <v>1.23</v>
      </c>
      <c r="D51" s="4">
        <f t="shared" si="0"/>
        <v>6.0392999999999999</v>
      </c>
      <c r="E51" s="4">
        <f t="shared" si="3"/>
        <v>183.76929999999999</v>
      </c>
      <c r="F51" s="4">
        <f t="shared" si="2"/>
        <v>0.6092999999999904</v>
      </c>
      <c r="G51" s="12">
        <v>2023</v>
      </c>
    </row>
    <row r="52" spans="1:7" x14ac:dyDescent="0.2">
      <c r="A52" s="20">
        <v>44837.380214120371</v>
      </c>
      <c r="B52" s="2">
        <v>4.92</v>
      </c>
      <c r="C52" s="4">
        <v>1.23</v>
      </c>
      <c r="D52" s="4">
        <f t="shared" si="0"/>
        <v>6.0515999999999996</v>
      </c>
      <c r="E52" s="4">
        <f t="shared" si="3"/>
        <v>183.7816</v>
      </c>
      <c r="F52" s="4">
        <f t="shared" si="2"/>
        <v>0.62160000000000082</v>
      </c>
      <c r="G52" s="12">
        <v>2023</v>
      </c>
    </row>
    <row r="53" spans="1:7" x14ac:dyDescent="0.2">
      <c r="A53" s="20">
        <v>44837.38484953704</v>
      </c>
      <c r="B53" s="2">
        <v>4.93</v>
      </c>
      <c r="C53" s="4">
        <v>1.23</v>
      </c>
      <c r="D53" s="4">
        <f t="shared" si="0"/>
        <v>6.0638999999999994</v>
      </c>
      <c r="E53" s="4">
        <f t="shared" si="3"/>
        <v>183.79389999999998</v>
      </c>
      <c r="F53" s="4">
        <f t="shared" si="2"/>
        <v>0.63389999999998281</v>
      </c>
      <c r="G53" s="12">
        <v>2023</v>
      </c>
    </row>
    <row r="54" spans="1:7" x14ac:dyDescent="0.2">
      <c r="A54" s="20">
        <v>44837.386689814812</v>
      </c>
      <c r="B54" s="2">
        <v>4.9400000000000004</v>
      </c>
      <c r="C54" s="4">
        <v>1.23</v>
      </c>
      <c r="D54" s="4">
        <f t="shared" si="0"/>
        <v>6.0762</v>
      </c>
      <c r="E54" s="4">
        <f t="shared" si="3"/>
        <v>183.80619999999999</v>
      </c>
      <c r="F54" s="4">
        <f t="shared" si="2"/>
        <v>0.64619999999999322</v>
      </c>
      <c r="G54" s="12">
        <v>2023</v>
      </c>
    </row>
    <row r="55" spans="1:7" x14ac:dyDescent="0.2">
      <c r="A55" s="20">
        <v>44837.392401620367</v>
      </c>
      <c r="B55" s="2">
        <v>4.95</v>
      </c>
      <c r="C55" s="4">
        <v>1.23</v>
      </c>
      <c r="D55" s="4">
        <f t="shared" si="0"/>
        <v>6.0884999999999998</v>
      </c>
      <c r="E55" s="4">
        <f t="shared" si="3"/>
        <v>183.8185</v>
      </c>
      <c r="F55" s="4">
        <f t="shared" si="2"/>
        <v>0.65850000000000364</v>
      </c>
      <c r="G55" s="12">
        <v>2023</v>
      </c>
    </row>
    <row r="56" spans="1:7" x14ac:dyDescent="0.2">
      <c r="A56" s="20">
        <v>44837.394791666666</v>
      </c>
      <c r="B56" s="2">
        <v>4.96</v>
      </c>
      <c r="C56" s="4">
        <v>1.23</v>
      </c>
      <c r="D56" s="4">
        <f t="shared" si="0"/>
        <v>6.1007999999999996</v>
      </c>
      <c r="E56" s="4">
        <f t="shared" si="3"/>
        <v>183.83079999999998</v>
      </c>
      <c r="F56" s="4">
        <f t="shared" si="2"/>
        <v>0.67079999999998563</v>
      </c>
      <c r="G56" s="12">
        <v>2023</v>
      </c>
    </row>
    <row r="57" spans="1:7" x14ac:dyDescent="0.2">
      <c r="A57" s="20">
        <v>44837.409658564815</v>
      </c>
      <c r="B57" s="2">
        <v>4.97</v>
      </c>
      <c r="C57" s="4">
        <v>1.23</v>
      </c>
      <c r="D57" s="4">
        <f t="shared" si="0"/>
        <v>6.1130999999999993</v>
      </c>
      <c r="E57" s="4">
        <f t="shared" si="3"/>
        <v>183.84309999999999</v>
      </c>
      <c r="F57" s="4">
        <f t="shared" si="2"/>
        <v>0.68309999999999604</v>
      </c>
      <c r="G57" s="12">
        <v>2023</v>
      </c>
    </row>
    <row r="58" spans="1:7" x14ac:dyDescent="0.2">
      <c r="A58" s="20">
        <v>44837.412754629629</v>
      </c>
      <c r="B58" s="2">
        <v>4.9800000000000004</v>
      </c>
      <c r="C58" s="4">
        <v>1.23</v>
      </c>
      <c r="D58" s="4">
        <f t="shared" si="0"/>
        <v>6.1254000000000008</v>
      </c>
      <c r="E58" s="4">
        <f t="shared" si="3"/>
        <v>183.8554</v>
      </c>
      <c r="F58" s="4">
        <f t="shared" si="2"/>
        <v>0.69540000000000646</v>
      </c>
      <c r="G58" s="12">
        <v>2023</v>
      </c>
    </row>
    <row r="59" spans="1:7" x14ac:dyDescent="0.2">
      <c r="A59" s="20">
        <v>44837.419415509263</v>
      </c>
      <c r="B59" s="2">
        <v>4.99</v>
      </c>
      <c r="C59" s="4">
        <v>1.23</v>
      </c>
      <c r="D59" s="4">
        <f t="shared" si="0"/>
        <v>6.1377000000000006</v>
      </c>
      <c r="E59" s="4">
        <f t="shared" si="3"/>
        <v>183.86769999999999</v>
      </c>
      <c r="F59" s="4">
        <f t="shared" si="2"/>
        <v>0.70769999999998845</v>
      </c>
      <c r="G59" s="12">
        <v>2023</v>
      </c>
    </row>
    <row r="60" spans="1:7" x14ac:dyDescent="0.2">
      <c r="A60" s="20">
        <v>44837.424959490738</v>
      </c>
      <c r="B60" s="2">
        <v>5</v>
      </c>
      <c r="C60" s="4">
        <v>1.23</v>
      </c>
      <c r="D60" s="4">
        <f t="shared" si="0"/>
        <v>6.15</v>
      </c>
      <c r="E60" s="4">
        <f t="shared" si="3"/>
        <v>183.88</v>
      </c>
      <c r="F60" s="4">
        <f t="shared" si="2"/>
        <v>0.71999999999999886</v>
      </c>
      <c r="G60" s="12">
        <v>2023</v>
      </c>
    </row>
    <row r="61" spans="1:7" x14ac:dyDescent="0.2">
      <c r="A61" s="20">
        <v>44837.432071759256</v>
      </c>
      <c r="B61" s="2">
        <v>5.01</v>
      </c>
      <c r="C61" s="4">
        <v>1.23</v>
      </c>
      <c r="D61" s="4">
        <f t="shared" si="0"/>
        <v>6.1622999999999992</v>
      </c>
      <c r="E61" s="4">
        <f t="shared" si="3"/>
        <v>183.89229999999998</v>
      </c>
      <c r="F61" s="4">
        <f t="shared" si="2"/>
        <v>0.73229999999998086</v>
      </c>
      <c r="G61" s="12">
        <v>2023</v>
      </c>
    </row>
    <row r="62" spans="1:7" x14ac:dyDescent="0.2">
      <c r="A62" s="20">
        <v>44837.435682870368</v>
      </c>
      <c r="B62" s="2">
        <v>5.0199999999999996</v>
      </c>
      <c r="C62" s="4">
        <v>1.23</v>
      </c>
      <c r="D62" s="4">
        <f t="shared" si="0"/>
        <v>6.174599999999999</v>
      </c>
      <c r="E62" s="4">
        <f t="shared" si="3"/>
        <v>183.90459999999999</v>
      </c>
      <c r="F62" s="4">
        <f t="shared" si="2"/>
        <v>0.74459999999999127</v>
      </c>
      <c r="G62" s="12">
        <v>2023</v>
      </c>
    </row>
    <row r="63" spans="1:7" x14ac:dyDescent="0.2">
      <c r="A63" s="20">
        <v>44837.442152777781</v>
      </c>
      <c r="B63" s="2">
        <v>5.03</v>
      </c>
      <c r="C63" s="4">
        <v>1.23</v>
      </c>
      <c r="D63" s="4">
        <f t="shared" si="0"/>
        <v>6.1869000000000005</v>
      </c>
      <c r="E63" s="4">
        <f t="shared" si="3"/>
        <v>183.9169</v>
      </c>
      <c r="F63" s="4">
        <f t="shared" si="2"/>
        <v>0.75690000000000168</v>
      </c>
      <c r="G63" s="12">
        <v>2023</v>
      </c>
    </row>
    <row r="64" spans="1:7" x14ac:dyDescent="0.2">
      <c r="A64" s="20">
        <v>44837.44512152778</v>
      </c>
      <c r="B64" s="2">
        <v>5.04</v>
      </c>
      <c r="C64" s="4">
        <v>1.23</v>
      </c>
      <c r="D64" s="4">
        <f t="shared" si="0"/>
        <v>6.1992000000000003</v>
      </c>
      <c r="E64" s="4">
        <f t="shared" si="3"/>
        <v>183.92919999999998</v>
      </c>
      <c r="F64" s="4">
        <f t="shared" si="2"/>
        <v>0.76919999999998367</v>
      </c>
      <c r="G64" s="12">
        <v>2023</v>
      </c>
    </row>
    <row r="65" spans="1:7" x14ac:dyDescent="0.2">
      <c r="A65" s="20">
        <v>44837.456770833334</v>
      </c>
      <c r="B65" s="2">
        <v>5.05</v>
      </c>
      <c r="C65" s="4">
        <v>1.23</v>
      </c>
      <c r="D65" s="4">
        <f t="shared" si="0"/>
        <v>6.2115</v>
      </c>
      <c r="E65" s="4">
        <f t="shared" si="3"/>
        <v>183.94149999999999</v>
      </c>
      <c r="F65" s="4">
        <f t="shared" si="2"/>
        <v>0.78149999999999409</v>
      </c>
      <c r="G65" s="12">
        <v>2023</v>
      </c>
    </row>
    <row r="66" spans="1:7" x14ac:dyDescent="0.2">
      <c r="A66" s="20">
        <v>44837.466585648152</v>
      </c>
      <c r="B66" s="2">
        <v>5.0599999999999996</v>
      </c>
      <c r="C66" s="4">
        <v>1.23</v>
      </c>
      <c r="D66" s="4">
        <f t="shared" ref="D66:D129" si="4">B66*C66</f>
        <v>6.2237999999999998</v>
      </c>
      <c r="E66" s="4">
        <f t="shared" ref="E66:E97" si="5">D66+177.73</f>
        <v>183.9538</v>
      </c>
      <c r="F66" s="4">
        <f t="shared" ref="F66:F129" si="6">E66-183.16</f>
        <v>0.7938000000000045</v>
      </c>
      <c r="G66" s="12">
        <v>2023</v>
      </c>
    </row>
    <row r="67" spans="1:7" x14ac:dyDescent="0.2">
      <c r="A67" s="20">
        <v>44857.108506944445</v>
      </c>
      <c r="B67" s="2">
        <v>5.07</v>
      </c>
      <c r="C67" s="4">
        <v>1.23</v>
      </c>
      <c r="D67" s="4">
        <f t="shared" si="4"/>
        <v>6.2361000000000004</v>
      </c>
      <c r="E67" s="4">
        <f t="shared" si="5"/>
        <v>183.96609999999998</v>
      </c>
      <c r="F67" s="4">
        <f t="shared" si="6"/>
        <v>0.80609999999998649</v>
      </c>
      <c r="G67" s="12">
        <v>2023</v>
      </c>
    </row>
    <row r="68" spans="1:7" x14ac:dyDescent="0.2">
      <c r="A68" s="20">
        <v>44857.178159722222</v>
      </c>
      <c r="B68" s="2">
        <v>5.08</v>
      </c>
      <c r="C68" s="4">
        <v>1.23</v>
      </c>
      <c r="D68" s="4">
        <f t="shared" si="4"/>
        <v>6.2484000000000002</v>
      </c>
      <c r="E68" s="4">
        <f t="shared" si="5"/>
        <v>183.97839999999999</v>
      </c>
      <c r="F68" s="4">
        <f t="shared" si="6"/>
        <v>0.81839999999999691</v>
      </c>
      <c r="G68" s="12">
        <v>2023</v>
      </c>
    </row>
    <row r="69" spans="1:7" x14ac:dyDescent="0.2">
      <c r="A69" s="20">
        <v>44868.303709490741</v>
      </c>
      <c r="B69" s="2">
        <v>5.09</v>
      </c>
      <c r="C69" s="4">
        <v>1.23</v>
      </c>
      <c r="D69" s="4">
        <f t="shared" si="4"/>
        <v>6.2606999999999999</v>
      </c>
      <c r="E69" s="4">
        <f t="shared" si="5"/>
        <v>183.9907</v>
      </c>
      <c r="F69" s="4">
        <f t="shared" si="6"/>
        <v>0.83070000000000732</v>
      </c>
      <c r="G69" s="12">
        <v>2023</v>
      </c>
    </row>
    <row r="70" spans="1:7" x14ac:dyDescent="0.2">
      <c r="A70" s="20">
        <v>44868.308605324077</v>
      </c>
      <c r="B70" s="2">
        <v>5.0999999999999996</v>
      </c>
      <c r="C70" s="4">
        <v>1.23</v>
      </c>
      <c r="D70" s="4">
        <f t="shared" si="4"/>
        <v>6.2729999999999997</v>
      </c>
      <c r="E70" s="4">
        <f t="shared" si="5"/>
        <v>184.00299999999999</v>
      </c>
      <c r="F70" s="4">
        <f t="shared" si="6"/>
        <v>0.84299999999998931</v>
      </c>
      <c r="G70" s="12">
        <v>2023</v>
      </c>
    </row>
    <row r="71" spans="1:7" x14ac:dyDescent="0.2">
      <c r="A71" s="20">
        <v>44868.312471064812</v>
      </c>
      <c r="B71" s="2">
        <v>5.1100000000000003</v>
      </c>
      <c r="C71" s="4">
        <v>1.23</v>
      </c>
      <c r="D71" s="4">
        <f t="shared" si="4"/>
        <v>6.2853000000000003</v>
      </c>
      <c r="E71" s="4">
        <f t="shared" si="5"/>
        <v>184.0153</v>
      </c>
      <c r="F71" s="4">
        <f t="shared" si="6"/>
        <v>0.85529999999999973</v>
      </c>
      <c r="G71" s="12">
        <v>2023</v>
      </c>
    </row>
    <row r="72" spans="1:7" x14ac:dyDescent="0.2">
      <c r="A72" s="20">
        <v>44868.314884259256</v>
      </c>
      <c r="B72" s="2">
        <v>5.12</v>
      </c>
      <c r="C72" s="4">
        <v>1.23</v>
      </c>
      <c r="D72" s="4">
        <f t="shared" si="4"/>
        <v>6.2976000000000001</v>
      </c>
      <c r="E72" s="4">
        <f t="shared" si="5"/>
        <v>184.02759999999998</v>
      </c>
      <c r="F72" s="4">
        <f t="shared" si="6"/>
        <v>0.86759999999998172</v>
      </c>
      <c r="G72" s="12">
        <v>2023</v>
      </c>
    </row>
    <row r="73" spans="1:7" x14ac:dyDescent="0.2">
      <c r="A73" s="20">
        <v>44868.32104166667</v>
      </c>
      <c r="B73" s="2">
        <v>5.13</v>
      </c>
      <c r="C73" s="4">
        <v>1.23</v>
      </c>
      <c r="D73" s="4">
        <f t="shared" si="4"/>
        <v>6.3098999999999998</v>
      </c>
      <c r="E73" s="4">
        <f t="shared" si="5"/>
        <v>184.03989999999999</v>
      </c>
      <c r="F73" s="4">
        <f t="shared" si="6"/>
        <v>0.87989999999999213</v>
      </c>
      <c r="G73" s="12">
        <v>2023</v>
      </c>
    </row>
    <row r="74" spans="1:7" x14ac:dyDescent="0.2">
      <c r="A74" s="20">
        <v>44868.326724537037</v>
      </c>
      <c r="B74" s="2">
        <v>5.14</v>
      </c>
      <c r="C74" s="4">
        <v>1.23</v>
      </c>
      <c r="D74" s="4">
        <f t="shared" si="4"/>
        <v>6.3221999999999996</v>
      </c>
      <c r="E74" s="4">
        <f t="shared" si="5"/>
        <v>184.0522</v>
      </c>
      <c r="F74" s="4">
        <f t="shared" si="6"/>
        <v>0.89220000000000255</v>
      </c>
      <c r="G74" s="12">
        <v>2023</v>
      </c>
    </row>
    <row r="75" spans="1:7" x14ac:dyDescent="0.2">
      <c r="A75" s="20">
        <v>44868.358292824072</v>
      </c>
      <c r="B75" s="2">
        <v>5.15</v>
      </c>
      <c r="C75" s="4">
        <v>1.23</v>
      </c>
      <c r="D75" s="4">
        <f t="shared" si="4"/>
        <v>6.3345000000000002</v>
      </c>
      <c r="E75" s="4">
        <f t="shared" si="5"/>
        <v>184.06449999999998</v>
      </c>
      <c r="F75" s="4">
        <f t="shared" si="6"/>
        <v>0.90449999999998454</v>
      </c>
      <c r="G75" s="12">
        <v>2023</v>
      </c>
    </row>
    <row r="76" spans="1:7" x14ac:dyDescent="0.2">
      <c r="A76" s="20">
        <v>44868.362633101853</v>
      </c>
      <c r="B76" s="2">
        <v>5.16</v>
      </c>
      <c r="C76" s="4">
        <v>1.23</v>
      </c>
      <c r="D76" s="4">
        <f t="shared" si="4"/>
        <v>6.3468</v>
      </c>
      <c r="E76" s="4">
        <f t="shared" si="5"/>
        <v>184.07679999999999</v>
      </c>
      <c r="F76" s="4">
        <f t="shared" si="6"/>
        <v>0.91679999999999495</v>
      </c>
      <c r="G76" s="12">
        <v>2023</v>
      </c>
    </row>
    <row r="77" spans="1:7" x14ac:dyDescent="0.2">
      <c r="A77" s="20">
        <v>44868.368078703701</v>
      </c>
      <c r="B77" s="2">
        <v>5.17</v>
      </c>
      <c r="C77" s="4">
        <v>1.23</v>
      </c>
      <c r="D77" s="4">
        <f t="shared" si="4"/>
        <v>6.3590999999999998</v>
      </c>
      <c r="E77" s="4">
        <f t="shared" si="5"/>
        <v>184.0891</v>
      </c>
      <c r="F77" s="4">
        <f t="shared" si="6"/>
        <v>0.92910000000000537</v>
      </c>
      <c r="G77" s="12">
        <v>2023</v>
      </c>
    </row>
    <row r="78" spans="1:7" x14ac:dyDescent="0.2">
      <c r="A78" s="20">
        <v>44868.371741898147</v>
      </c>
      <c r="B78" s="2">
        <v>5.18</v>
      </c>
      <c r="C78" s="4">
        <v>1.23</v>
      </c>
      <c r="D78" s="4">
        <f t="shared" si="4"/>
        <v>6.3713999999999995</v>
      </c>
      <c r="E78" s="4">
        <f t="shared" si="5"/>
        <v>184.10139999999998</v>
      </c>
      <c r="F78" s="4">
        <f t="shared" si="6"/>
        <v>0.94139999999998736</v>
      </c>
      <c r="G78" s="12">
        <v>2023</v>
      </c>
    </row>
    <row r="79" spans="1:7" x14ac:dyDescent="0.2">
      <c r="A79" s="20">
        <v>44868.378611111111</v>
      </c>
      <c r="B79" s="2">
        <v>5.19</v>
      </c>
      <c r="C79" s="4">
        <v>1.23</v>
      </c>
      <c r="D79" s="4">
        <f t="shared" si="4"/>
        <v>6.3837000000000002</v>
      </c>
      <c r="E79" s="4">
        <f t="shared" si="5"/>
        <v>184.11369999999999</v>
      </c>
      <c r="F79" s="4">
        <f t="shared" si="6"/>
        <v>0.95369999999999777</v>
      </c>
      <c r="G79" s="12">
        <v>2023</v>
      </c>
    </row>
    <row r="80" spans="1:7" x14ac:dyDescent="0.2">
      <c r="A80" s="20">
        <v>44868.394427083331</v>
      </c>
      <c r="B80" s="2">
        <v>5.2</v>
      </c>
      <c r="C80" s="4">
        <v>1.23</v>
      </c>
      <c r="D80" s="4">
        <f t="shared" si="4"/>
        <v>6.3959999999999999</v>
      </c>
      <c r="E80" s="4">
        <f t="shared" si="5"/>
        <v>184.12599999999998</v>
      </c>
      <c r="F80" s="4">
        <f t="shared" si="6"/>
        <v>0.96599999999997976</v>
      </c>
      <c r="G80" s="12">
        <v>2023</v>
      </c>
    </row>
    <row r="81" spans="1:7" x14ac:dyDescent="0.2">
      <c r="A81" s="20">
        <v>44868.39961226852</v>
      </c>
      <c r="B81" s="2">
        <v>5.21</v>
      </c>
      <c r="C81" s="4">
        <v>1.23</v>
      </c>
      <c r="D81" s="4">
        <f t="shared" si="4"/>
        <v>6.4082999999999997</v>
      </c>
      <c r="E81" s="4">
        <f t="shared" si="5"/>
        <v>184.13829999999999</v>
      </c>
      <c r="F81" s="4">
        <f t="shared" si="6"/>
        <v>0.97829999999999018</v>
      </c>
      <c r="G81" s="12">
        <v>2023</v>
      </c>
    </row>
    <row r="82" spans="1:7" x14ac:dyDescent="0.2">
      <c r="A82" s="20">
        <v>44868.406435185185</v>
      </c>
      <c r="B82" s="2">
        <v>5.22</v>
      </c>
      <c r="C82" s="4">
        <v>1.23</v>
      </c>
      <c r="D82" s="4">
        <f t="shared" si="4"/>
        <v>6.4205999999999994</v>
      </c>
      <c r="E82" s="4">
        <f t="shared" si="5"/>
        <v>184.1506</v>
      </c>
      <c r="F82" s="4">
        <f t="shared" si="6"/>
        <v>0.99060000000000059</v>
      </c>
      <c r="G82" s="12">
        <v>2023</v>
      </c>
    </row>
    <row r="83" spans="1:7" x14ac:dyDescent="0.2">
      <c r="A83" s="20">
        <v>44868.458460648151</v>
      </c>
      <c r="B83" s="2">
        <v>5.23</v>
      </c>
      <c r="C83" s="4">
        <v>1.23</v>
      </c>
      <c r="D83" s="4">
        <f t="shared" si="4"/>
        <v>6.4329000000000001</v>
      </c>
      <c r="E83" s="4">
        <f t="shared" si="5"/>
        <v>184.16289999999998</v>
      </c>
      <c r="F83" s="4">
        <f t="shared" si="6"/>
        <v>1.0028999999999826</v>
      </c>
      <c r="G83" s="12">
        <v>2023</v>
      </c>
    </row>
    <row r="84" spans="1:7" x14ac:dyDescent="0.2">
      <c r="A84" s="20">
        <v>44868.464415509261</v>
      </c>
      <c r="B84" s="2">
        <v>5.24</v>
      </c>
      <c r="C84" s="4">
        <v>1.23</v>
      </c>
      <c r="D84" s="4">
        <f t="shared" si="4"/>
        <v>6.4451999999999998</v>
      </c>
      <c r="E84" s="4">
        <f t="shared" si="5"/>
        <v>184.17519999999999</v>
      </c>
      <c r="F84" s="4">
        <f t="shared" si="6"/>
        <v>1.015199999999993</v>
      </c>
      <c r="G84" s="12">
        <v>2023</v>
      </c>
    </row>
    <row r="85" spans="1:7" x14ac:dyDescent="0.2">
      <c r="A85" s="20">
        <v>44868.473049768516</v>
      </c>
      <c r="B85" s="2">
        <v>5.25</v>
      </c>
      <c r="C85" s="4">
        <v>1.23</v>
      </c>
      <c r="D85" s="4">
        <f t="shared" si="4"/>
        <v>6.4574999999999996</v>
      </c>
      <c r="E85" s="4">
        <f t="shared" si="5"/>
        <v>184.1875</v>
      </c>
      <c r="F85" s="4">
        <f t="shared" si="6"/>
        <v>1.0275000000000034</v>
      </c>
      <c r="G85" s="12">
        <v>2023</v>
      </c>
    </row>
    <row r="86" spans="1:7" x14ac:dyDescent="0.2">
      <c r="A86" s="20">
        <v>44868.476145833331</v>
      </c>
      <c r="B86" s="2">
        <v>5.26</v>
      </c>
      <c r="C86" s="4">
        <v>1.23</v>
      </c>
      <c r="D86" s="4">
        <f t="shared" si="4"/>
        <v>6.4697999999999993</v>
      </c>
      <c r="E86" s="4">
        <f t="shared" si="5"/>
        <v>184.19979999999998</v>
      </c>
      <c r="F86" s="4">
        <f t="shared" si="6"/>
        <v>1.0397999999999854</v>
      </c>
      <c r="G86" s="12">
        <v>2023</v>
      </c>
    </row>
    <row r="87" spans="1:7" x14ac:dyDescent="0.2">
      <c r="A87" s="20">
        <v>44868.485185185185</v>
      </c>
      <c r="B87" s="2">
        <v>5.27</v>
      </c>
      <c r="C87" s="4">
        <v>1.23</v>
      </c>
      <c r="D87" s="4">
        <f t="shared" si="4"/>
        <v>6.4820999999999991</v>
      </c>
      <c r="E87" s="4">
        <f t="shared" si="5"/>
        <v>184.21209999999999</v>
      </c>
      <c r="F87" s="4">
        <f t="shared" si="6"/>
        <v>1.0520999999999958</v>
      </c>
      <c r="G87" s="12">
        <v>2023</v>
      </c>
    </row>
    <row r="88" spans="1:7" x14ac:dyDescent="0.2">
      <c r="A88" s="20">
        <v>44868.49068865741</v>
      </c>
      <c r="B88" s="2">
        <v>5.28</v>
      </c>
      <c r="C88" s="4">
        <v>1.23</v>
      </c>
      <c r="D88" s="4">
        <f t="shared" si="4"/>
        <v>6.4944000000000006</v>
      </c>
      <c r="E88" s="4">
        <f t="shared" si="5"/>
        <v>184.2244</v>
      </c>
      <c r="F88" s="4">
        <f t="shared" si="6"/>
        <v>1.0644000000000062</v>
      </c>
      <c r="G88" s="12">
        <v>2023</v>
      </c>
    </row>
    <row r="89" spans="1:7" x14ac:dyDescent="0.2">
      <c r="A89" s="20">
        <v>44868.53656828704</v>
      </c>
      <c r="B89" s="2">
        <v>5.29</v>
      </c>
      <c r="C89" s="4">
        <v>1.23</v>
      </c>
      <c r="D89" s="4">
        <f t="shared" si="4"/>
        <v>6.5067000000000004</v>
      </c>
      <c r="E89" s="4">
        <f t="shared" si="5"/>
        <v>184.23669999999998</v>
      </c>
      <c r="F89" s="4">
        <f t="shared" si="6"/>
        <v>1.0766999999999882</v>
      </c>
      <c r="G89" s="12">
        <v>2023</v>
      </c>
    </row>
    <row r="90" spans="1:7" x14ac:dyDescent="0.2">
      <c r="A90" s="20">
        <v>44868.539068287035</v>
      </c>
      <c r="B90" s="2">
        <v>5.3</v>
      </c>
      <c r="C90" s="4">
        <v>1.23</v>
      </c>
      <c r="D90" s="4">
        <f t="shared" si="4"/>
        <v>6.5190000000000001</v>
      </c>
      <c r="E90" s="4">
        <f t="shared" si="5"/>
        <v>184.249</v>
      </c>
      <c r="F90" s="4">
        <f t="shared" si="6"/>
        <v>1.0889999999999986</v>
      </c>
      <c r="G90" s="12">
        <v>2023</v>
      </c>
    </row>
    <row r="91" spans="1:7" x14ac:dyDescent="0.2">
      <c r="A91" s="20">
        <v>44874.296539351853</v>
      </c>
      <c r="B91" s="2">
        <v>5.31</v>
      </c>
      <c r="C91" s="4">
        <v>1.23</v>
      </c>
      <c r="D91" s="4">
        <f t="shared" si="4"/>
        <v>6.531299999999999</v>
      </c>
      <c r="E91" s="4">
        <f t="shared" si="5"/>
        <v>184.26129999999998</v>
      </c>
      <c r="F91" s="4">
        <f t="shared" si="6"/>
        <v>1.1012999999999806</v>
      </c>
      <c r="G91" s="12">
        <v>2023</v>
      </c>
    </row>
    <row r="92" spans="1:7" x14ac:dyDescent="0.2">
      <c r="A92" s="20">
        <v>44874.299953703703</v>
      </c>
      <c r="B92" s="2">
        <v>5.32</v>
      </c>
      <c r="C92" s="4">
        <v>1.23</v>
      </c>
      <c r="D92" s="4">
        <f t="shared" si="4"/>
        <v>6.5436000000000005</v>
      </c>
      <c r="E92" s="4">
        <f t="shared" si="5"/>
        <v>184.27359999999999</v>
      </c>
      <c r="F92" s="4">
        <f t="shared" si="6"/>
        <v>1.113599999999991</v>
      </c>
      <c r="G92" s="12">
        <v>2023</v>
      </c>
    </row>
    <row r="93" spans="1:7" x14ac:dyDescent="0.2">
      <c r="A93" s="20">
        <v>44874.317552083332</v>
      </c>
      <c r="B93" s="2">
        <v>5.33</v>
      </c>
      <c r="C93" s="4">
        <v>1.23</v>
      </c>
      <c r="D93" s="4">
        <f t="shared" si="4"/>
        <v>6.5559000000000003</v>
      </c>
      <c r="E93" s="4">
        <f t="shared" si="5"/>
        <v>184.2859</v>
      </c>
      <c r="F93" s="4">
        <f t="shared" si="6"/>
        <v>1.1259000000000015</v>
      </c>
      <c r="G93" s="12">
        <v>2023</v>
      </c>
    </row>
    <row r="94" spans="1:7" x14ac:dyDescent="0.2">
      <c r="A94" s="20">
        <v>44874.319409722222</v>
      </c>
      <c r="B94" s="2">
        <v>5.34</v>
      </c>
      <c r="C94" s="4">
        <v>1.23</v>
      </c>
      <c r="D94" s="4">
        <f t="shared" si="4"/>
        <v>6.5682</v>
      </c>
      <c r="E94" s="4">
        <f t="shared" si="5"/>
        <v>184.29819999999998</v>
      </c>
      <c r="F94" s="4">
        <f t="shared" si="6"/>
        <v>1.1381999999999834</v>
      </c>
      <c r="G94" s="12">
        <v>2023</v>
      </c>
    </row>
    <row r="95" spans="1:7" x14ac:dyDescent="0.2">
      <c r="A95" s="20">
        <v>44874.322552083337</v>
      </c>
      <c r="B95" s="2">
        <v>5.35</v>
      </c>
      <c r="C95" s="4">
        <v>1.23</v>
      </c>
      <c r="D95" s="4">
        <f t="shared" si="4"/>
        <v>6.5804999999999998</v>
      </c>
      <c r="E95" s="4">
        <f t="shared" si="5"/>
        <v>184.31049999999999</v>
      </c>
      <c r="F95" s="4">
        <f t="shared" si="6"/>
        <v>1.1504999999999939</v>
      </c>
      <c r="G95" s="12">
        <v>2023</v>
      </c>
    </row>
    <row r="96" spans="1:7" x14ac:dyDescent="0.2">
      <c r="A96" s="20">
        <v>44874.326423611114</v>
      </c>
      <c r="B96" s="2">
        <v>5.36</v>
      </c>
      <c r="C96" s="4">
        <v>1.23</v>
      </c>
      <c r="D96" s="4">
        <f t="shared" si="4"/>
        <v>6.5928000000000004</v>
      </c>
      <c r="E96" s="4">
        <f t="shared" si="5"/>
        <v>184.3228</v>
      </c>
      <c r="F96" s="4">
        <f t="shared" si="6"/>
        <v>1.1628000000000043</v>
      </c>
      <c r="G96" s="12">
        <v>2023</v>
      </c>
    </row>
    <row r="97" spans="1:7" x14ac:dyDescent="0.2">
      <c r="A97" s="20">
        <v>44874.328645833331</v>
      </c>
      <c r="B97" s="2">
        <v>5.37</v>
      </c>
      <c r="C97" s="4">
        <v>1.23</v>
      </c>
      <c r="D97" s="4">
        <f t="shared" si="4"/>
        <v>6.6051000000000002</v>
      </c>
      <c r="E97" s="4">
        <f t="shared" si="5"/>
        <v>184.33509999999998</v>
      </c>
      <c r="F97" s="4">
        <f t="shared" si="6"/>
        <v>1.1750999999999863</v>
      </c>
      <c r="G97" s="12">
        <v>2023</v>
      </c>
    </row>
    <row r="98" spans="1:7" x14ac:dyDescent="0.2">
      <c r="A98" s="20">
        <v>44874.329577546298</v>
      </c>
      <c r="B98" s="2">
        <v>5.38</v>
      </c>
      <c r="C98" s="4">
        <v>1.23</v>
      </c>
      <c r="D98" s="4">
        <f t="shared" si="4"/>
        <v>6.6173999999999999</v>
      </c>
      <c r="E98" s="4">
        <f t="shared" ref="E98:E129" si="7">D98+177.73</f>
        <v>184.34739999999999</v>
      </c>
      <c r="F98" s="4">
        <f t="shared" si="6"/>
        <v>1.1873999999999967</v>
      </c>
      <c r="G98" s="12">
        <v>2023</v>
      </c>
    </row>
    <row r="99" spans="1:7" x14ac:dyDescent="0.2">
      <c r="A99" s="20">
        <v>44874.332378472223</v>
      </c>
      <c r="B99" s="2">
        <v>5.39</v>
      </c>
      <c r="C99" s="4">
        <v>1.23</v>
      </c>
      <c r="D99" s="4">
        <f t="shared" si="4"/>
        <v>6.6296999999999997</v>
      </c>
      <c r="E99" s="4">
        <f t="shared" si="7"/>
        <v>184.35969999999998</v>
      </c>
      <c r="F99" s="4">
        <f t="shared" si="6"/>
        <v>1.1996999999999787</v>
      </c>
      <c r="G99" s="12">
        <v>2023</v>
      </c>
    </row>
    <row r="100" spans="1:7" x14ac:dyDescent="0.2">
      <c r="A100" s="20">
        <v>44874.332864583332</v>
      </c>
      <c r="B100" s="2">
        <v>5.4</v>
      </c>
      <c r="C100" s="4">
        <v>1.23</v>
      </c>
      <c r="D100" s="4">
        <f t="shared" si="4"/>
        <v>6.6420000000000003</v>
      </c>
      <c r="E100" s="4">
        <f t="shared" si="7"/>
        <v>184.37199999999999</v>
      </c>
      <c r="F100" s="4">
        <f t="shared" si="6"/>
        <v>1.2119999999999891</v>
      </c>
      <c r="G100" s="12">
        <v>2023</v>
      </c>
    </row>
    <row r="101" spans="1:7" x14ac:dyDescent="0.2">
      <c r="A101" s="20">
        <v>44874.334074074075</v>
      </c>
      <c r="B101" s="2">
        <v>5.41</v>
      </c>
      <c r="C101" s="4">
        <v>1.23</v>
      </c>
      <c r="D101" s="4">
        <f t="shared" si="4"/>
        <v>6.6543000000000001</v>
      </c>
      <c r="E101" s="4">
        <f t="shared" si="7"/>
        <v>184.3843</v>
      </c>
      <c r="F101" s="4">
        <f t="shared" si="6"/>
        <v>1.2242999999999995</v>
      </c>
      <c r="G101" s="12">
        <v>2023</v>
      </c>
    </row>
    <row r="102" spans="1:7" x14ac:dyDescent="0.2">
      <c r="A102" s="20">
        <v>44874.33470486111</v>
      </c>
      <c r="B102" s="2">
        <v>5.42</v>
      </c>
      <c r="C102" s="4">
        <v>1.23</v>
      </c>
      <c r="D102" s="4">
        <f t="shared" si="4"/>
        <v>6.6665999999999999</v>
      </c>
      <c r="E102" s="4">
        <f t="shared" si="7"/>
        <v>184.39659999999998</v>
      </c>
      <c r="F102" s="4">
        <f t="shared" si="6"/>
        <v>1.2365999999999815</v>
      </c>
      <c r="G102" s="12">
        <v>2023</v>
      </c>
    </row>
    <row r="103" spans="1:7" x14ac:dyDescent="0.2">
      <c r="A103" s="20">
        <v>44874.3359837963</v>
      </c>
      <c r="B103" s="2">
        <v>5.43</v>
      </c>
      <c r="C103" s="4">
        <v>1.23</v>
      </c>
      <c r="D103" s="4">
        <f t="shared" si="4"/>
        <v>6.6788999999999996</v>
      </c>
      <c r="E103" s="4">
        <f t="shared" si="7"/>
        <v>184.40889999999999</v>
      </c>
      <c r="F103" s="4">
        <f t="shared" si="6"/>
        <v>1.2488999999999919</v>
      </c>
      <c r="G103" s="12">
        <v>2023</v>
      </c>
    </row>
    <row r="104" spans="1:7" x14ac:dyDescent="0.2">
      <c r="A104" s="20">
        <v>44874.337540509259</v>
      </c>
      <c r="B104" s="2">
        <v>5.44</v>
      </c>
      <c r="C104" s="4">
        <v>1.23</v>
      </c>
      <c r="D104" s="4">
        <f t="shared" si="4"/>
        <v>6.6912000000000003</v>
      </c>
      <c r="E104" s="4">
        <f t="shared" si="7"/>
        <v>184.4212</v>
      </c>
      <c r="F104" s="4">
        <f t="shared" si="6"/>
        <v>1.2612000000000023</v>
      </c>
      <c r="G104" s="12">
        <v>2023</v>
      </c>
    </row>
    <row r="105" spans="1:7" x14ac:dyDescent="0.2">
      <c r="A105" s="20">
        <v>44874.342118055552</v>
      </c>
      <c r="B105" s="2">
        <v>5.45</v>
      </c>
      <c r="C105" s="4">
        <v>1.23</v>
      </c>
      <c r="D105" s="4">
        <f t="shared" si="4"/>
        <v>6.7035</v>
      </c>
      <c r="E105" s="4">
        <f t="shared" si="7"/>
        <v>184.43349999999998</v>
      </c>
      <c r="F105" s="4">
        <f t="shared" si="6"/>
        <v>1.2734999999999843</v>
      </c>
      <c r="G105" s="12">
        <v>2023</v>
      </c>
    </row>
    <row r="106" spans="1:7" x14ac:dyDescent="0.2">
      <c r="A106" s="20">
        <v>44874.344195601851</v>
      </c>
      <c r="B106" s="2">
        <v>5.46</v>
      </c>
      <c r="C106" s="4">
        <v>1.23</v>
      </c>
      <c r="D106" s="4">
        <f t="shared" si="4"/>
        <v>6.7157999999999998</v>
      </c>
      <c r="E106" s="4">
        <f t="shared" si="7"/>
        <v>184.44579999999999</v>
      </c>
      <c r="F106" s="4">
        <f t="shared" si="6"/>
        <v>1.2857999999999947</v>
      </c>
      <c r="G106" s="12">
        <v>2023</v>
      </c>
    </row>
    <row r="107" spans="1:7" x14ac:dyDescent="0.2">
      <c r="A107" s="20">
        <v>44874.350978009257</v>
      </c>
      <c r="B107" s="2">
        <v>5.47</v>
      </c>
      <c r="C107" s="4">
        <v>1.23</v>
      </c>
      <c r="D107" s="4">
        <f t="shared" si="4"/>
        <v>6.7280999999999995</v>
      </c>
      <c r="E107" s="4">
        <f t="shared" si="7"/>
        <v>184.4581</v>
      </c>
      <c r="F107" s="4">
        <f t="shared" si="6"/>
        <v>1.2981000000000051</v>
      </c>
      <c r="G107" s="12">
        <v>2023</v>
      </c>
    </row>
    <row r="108" spans="1:7" x14ac:dyDescent="0.2">
      <c r="A108" s="20">
        <v>44874.353622685187</v>
      </c>
      <c r="B108" s="2">
        <v>5.48</v>
      </c>
      <c r="C108" s="4">
        <v>1.23</v>
      </c>
      <c r="D108" s="4">
        <f t="shared" si="4"/>
        <v>6.7404000000000002</v>
      </c>
      <c r="E108" s="4">
        <f t="shared" si="7"/>
        <v>184.47039999999998</v>
      </c>
      <c r="F108" s="4">
        <f t="shared" si="6"/>
        <v>1.3103999999999871</v>
      </c>
      <c r="G108" s="12">
        <v>2023</v>
      </c>
    </row>
    <row r="109" spans="1:7" x14ac:dyDescent="0.2">
      <c r="A109" s="20">
        <v>44874.359618055554</v>
      </c>
      <c r="B109" s="2">
        <v>5.49</v>
      </c>
      <c r="C109" s="4">
        <v>1.23</v>
      </c>
      <c r="D109" s="4">
        <f t="shared" si="4"/>
        <v>6.7526999999999999</v>
      </c>
      <c r="E109" s="4">
        <f t="shared" si="7"/>
        <v>184.48269999999999</v>
      </c>
      <c r="F109" s="4">
        <f t="shared" si="6"/>
        <v>1.3226999999999975</v>
      </c>
      <c r="G109" s="12">
        <v>2023</v>
      </c>
    </row>
    <row r="110" spans="1:7" x14ac:dyDescent="0.2">
      <c r="A110" s="20">
        <v>44874.36378472222</v>
      </c>
      <c r="B110" s="2">
        <v>5.5</v>
      </c>
      <c r="C110" s="4">
        <v>1.23</v>
      </c>
      <c r="D110" s="4">
        <f t="shared" si="4"/>
        <v>6.7649999999999997</v>
      </c>
      <c r="E110" s="4">
        <f t="shared" si="7"/>
        <v>184.49499999999998</v>
      </c>
      <c r="F110" s="4">
        <f t="shared" si="6"/>
        <v>1.3349999999999795</v>
      </c>
      <c r="G110" s="12">
        <v>2023</v>
      </c>
    </row>
    <row r="111" spans="1:7" x14ac:dyDescent="0.2">
      <c r="A111" s="20">
        <v>44874.370810185188</v>
      </c>
      <c r="B111" s="2">
        <v>5.51</v>
      </c>
      <c r="C111" s="4">
        <v>1.23</v>
      </c>
      <c r="D111" s="4">
        <f t="shared" si="4"/>
        <v>6.7772999999999994</v>
      </c>
      <c r="E111" s="4">
        <f t="shared" si="7"/>
        <v>184.50729999999999</v>
      </c>
      <c r="F111" s="4">
        <f t="shared" si="6"/>
        <v>1.34729999999999</v>
      </c>
      <c r="G111" s="12">
        <v>2023</v>
      </c>
    </row>
    <row r="112" spans="1:7" x14ac:dyDescent="0.2">
      <c r="A112" s="20">
        <v>44874.374791666669</v>
      </c>
      <c r="B112" s="2">
        <v>5.52</v>
      </c>
      <c r="C112" s="4">
        <v>1.23</v>
      </c>
      <c r="D112" s="4">
        <f t="shared" si="4"/>
        <v>6.7895999999999992</v>
      </c>
      <c r="E112" s="4">
        <f t="shared" si="7"/>
        <v>184.5196</v>
      </c>
      <c r="F112" s="4">
        <f t="shared" si="6"/>
        <v>1.3596000000000004</v>
      </c>
      <c r="G112" s="12">
        <v>2023</v>
      </c>
    </row>
    <row r="113" spans="1:7" x14ac:dyDescent="0.2">
      <c r="A113" s="20">
        <v>44874.379432870373</v>
      </c>
      <c r="B113" s="2">
        <v>5.53</v>
      </c>
      <c r="C113" s="4">
        <v>1.23</v>
      </c>
      <c r="D113" s="4">
        <f t="shared" si="4"/>
        <v>6.8018999999999998</v>
      </c>
      <c r="E113" s="4">
        <f t="shared" si="7"/>
        <v>184.53189999999998</v>
      </c>
      <c r="F113" s="4">
        <f t="shared" si="6"/>
        <v>1.3718999999999824</v>
      </c>
      <c r="G113" s="12">
        <v>2023</v>
      </c>
    </row>
    <row r="114" spans="1:7" x14ac:dyDescent="0.2">
      <c r="A114" s="20">
        <v>44874.382702546296</v>
      </c>
      <c r="B114" s="2">
        <v>5.54</v>
      </c>
      <c r="C114" s="4">
        <v>1.23</v>
      </c>
      <c r="D114" s="4">
        <f t="shared" si="4"/>
        <v>6.8141999999999996</v>
      </c>
      <c r="E114" s="4">
        <f t="shared" si="7"/>
        <v>184.54419999999999</v>
      </c>
      <c r="F114" s="4">
        <f t="shared" si="6"/>
        <v>1.3841999999999928</v>
      </c>
      <c r="G114" s="12">
        <v>2023</v>
      </c>
    </row>
    <row r="115" spans="1:7" x14ac:dyDescent="0.2">
      <c r="A115" s="20">
        <v>44874.387644675924</v>
      </c>
      <c r="B115" s="2">
        <v>5.55</v>
      </c>
      <c r="C115" s="4">
        <v>1.23</v>
      </c>
      <c r="D115" s="4">
        <f t="shared" si="4"/>
        <v>6.8264999999999993</v>
      </c>
      <c r="E115" s="4">
        <f t="shared" si="7"/>
        <v>184.5565</v>
      </c>
      <c r="F115" s="4">
        <f t="shared" si="6"/>
        <v>1.3965000000000032</v>
      </c>
      <c r="G115" s="12">
        <v>2023</v>
      </c>
    </row>
    <row r="116" spans="1:7" x14ac:dyDescent="0.2">
      <c r="A116" s="20">
        <v>44874.391510416666</v>
      </c>
      <c r="B116" s="2">
        <v>5.56</v>
      </c>
      <c r="C116" s="4">
        <v>1.23</v>
      </c>
      <c r="D116" s="4">
        <f t="shared" si="4"/>
        <v>6.8387999999999991</v>
      </c>
      <c r="E116" s="4">
        <f t="shared" si="7"/>
        <v>184.56879999999998</v>
      </c>
      <c r="F116" s="4">
        <f t="shared" si="6"/>
        <v>1.4087999999999852</v>
      </c>
      <c r="G116" s="12">
        <v>2023</v>
      </c>
    </row>
    <row r="117" spans="1:7" x14ac:dyDescent="0.2">
      <c r="A117" s="20">
        <v>44874.399085648147</v>
      </c>
      <c r="B117" s="2">
        <v>5.57</v>
      </c>
      <c r="C117" s="4">
        <v>1.23</v>
      </c>
      <c r="D117" s="4">
        <f t="shared" si="4"/>
        <v>6.8511000000000006</v>
      </c>
      <c r="E117" s="4">
        <f t="shared" si="7"/>
        <v>184.58109999999999</v>
      </c>
      <c r="F117" s="4">
        <f t="shared" si="6"/>
        <v>1.4210999999999956</v>
      </c>
      <c r="G117" s="12">
        <v>2023</v>
      </c>
    </row>
    <row r="118" spans="1:7" x14ac:dyDescent="0.2">
      <c r="A118" s="20">
        <v>44874.405086805556</v>
      </c>
      <c r="B118" s="2">
        <v>5.58</v>
      </c>
      <c r="C118" s="4">
        <v>1.23</v>
      </c>
      <c r="D118" s="4">
        <f t="shared" si="4"/>
        <v>6.8634000000000004</v>
      </c>
      <c r="E118" s="4">
        <f t="shared" si="7"/>
        <v>184.5934</v>
      </c>
      <c r="F118" s="4">
        <f t="shared" si="6"/>
        <v>1.433400000000006</v>
      </c>
      <c r="G118" s="12">
        <v>2023</v>
      </c>
    </row>
    <row r="119" spans="1:7" x14ac:dyDescent="0.2">
      <c r="A119" s="20">
        <v>44874.48170138889</v>
      </c>
      <c r="B119" s="2">
        <v>5.59</v>
      </c>
      <c r="C119" s="4">
        <v>1.23</v>
      </c>
      <c r="D119" s="4">
        <f t="shared" si="4"/>
        <v>6.8757000000000001</v>
      </c>
      <c r="E119" s="4">
        <f t="shared" si="7"/>
        <v>184.60569999999998</v>
      </c>
      <c r="F119" s="4">
        <f t="shared" si="6"/>
        <v>1.445699999999988</v>
      </c>
      <c r="G119" s="12">
        <v>2023</v>
      </c>
    </row>
    <row r="120" spans="1:7" x14ac:dyDescent="0.2">
      <c r="A120" s="20">
        <v>44874.556747685187</v>
      </c>
      <c r="B120" s="2">
        <v>5.6</v>
      </c>
      <c r="C120" s="4">
        <v>1.23</v>
      </c>
      <c r="D120" s="4">
        <f t="shared" si="4"/>
        <v>6.8879999999999999</v>
      </c>
      <c r="E120" s="4">
        <f t="shared" si="7"/>
        <v>184.61799999999999</v>
      </c>
      <c r="F120" s="4">
        <f t="shared" si="6"/>
        <v>1.4579999999999984</v>
      </c>
      <c r="G120" s="12">
        <v>2023</v>
      </c>
    </row>
    <row r="121" spans="1:7" x14ac:dyDescent="0.2">
      <c r="A121" s="20">
        <v>44901.983576388891</v>
      </c>
      <c r="B121" s="2">
        <v>5.61</v>
      </c>
      <c r="C121" s="4">
        <v>1.23</v>
      </c>
      <c r="D121" s="4">
        <f t="shared" si="4"/>
        <v>6.9003000000000005</v>
      </c>
      <c r="E121" s="4">
        <f t="shared" si="7"/>
        <v>184.63029999999998</v>
      </c>
      <c r="F121" s="4">
        <f t="shared" si="6"/>
        <v>1.4702999999999804</v>
      </c>
      <c r="G121" s="12">
        <v>2023</v>
      </c>
    </row>
    <row r="122" spans="1:7" x14ac:dyDescent="0.2">
      <c r="A122" s="20">
        <v>44902.020353009262</v>
      </c>
      <c r="B122" s="2">
        <v>5.62</v>
      </c>
      <c r="C122" s="4">
        <v>1.23</v>
      </c>
      <c r="D122" s="4">
        <f t="shared" si="4"/>
        <v>6.9126000000000003</v>
      </c>
      <c r="E122" s="4">
        <f t="shared" si="7"/>
        <v>184.64259999999999</v>
      </c>
      <c r="F122" s="4">
        <f t="shared" si="6"/>
        <v>1.4825999999999908</v>
      </c>
      <c r="G122" s="12">
        <v>2023</v>
      </c>
    </row>
    <row r="123" spans="1:7" x14ac:dyDescent="0.2">
      <c r="A123" s="20">
        <v>44902.072934027776</v>
      </c>
      <c r="B123" s="2">
        <v>5.63</v>
      </c>
      <c r="C123" s="4">
        <v>1.23</v>
      </c>
      <c r="D123" s="4">
        <f t="shared" si="4"/>
        <v>6.9249000000000001</v>
      </c>
      <c r="E123" s="4">
        <f t="shared" si="7"/>
        <v>184.6549</v>
      </c>
      <c r="F123" s="4">
        <f t="shared" si="6"/>
        <v>1.4949000000000012</v>
      </c>
      <c r="G123" s="12">
        <v>2023</v>
      </c>
    </row>
    <row r="124" spans="1:7" x14ac:dyDescent="0.2">
      <c r="A124" s="20">
        <v>44902.124259259261</v>
      </c>
      <c r="B124" s="2">
        <v>5.64</v>
      </c>
      <c r="C124" s="4">
        <v>1.23</v>
      </c>
      <c r="D124" s="4">
        <f t="shared" si="4"/>
        <v>6.9371999999999998</v>
      </c>
      <c r="E124" s="4">
        <f t="shared" si="7"/>
        <v>184.66719999999998</v>
      </c>
      <c r="F124" s="4">
        <f t="shared" si="6"/>
        <v>1.5071999999999832</v>
      </c>
      <c r="G124" s="12">
        <v>2023</v>
      </c>
    </row>
    <row r="125" spans="1:7" x14ac:dyDescent="0.2">
      <c r="A125" s="20">
        <v>44902.13212962963</v>
      </c>
      <c r="B125" s="2">
        <v>5.65</v>
      </c>
      <c r="C125" s="4">
        <v>1.23</v>
      </c>
      <c r="D125" s="4">
        <f t="shared" si="4"/>
        <v>6.9495000000000005</v>
      </c>
      <c r="E125" s="4">
        <f t="shared" si="7"/>
        <v>184.67949999999999</v>
      </c>
      <c r="F125" s="4">
        <f t="shared" si="6"/>
        <v>1.5194999999999936</v>
      </c>
      <c r="G125" s="12">
        <v>2023</v>
      </c>
    </row>
    <row r="126" spans="1:7" x14ac:dyDescent="0.2">
      <c r="A126" s="20">
        <v>44902.148287037038</v>
      </c>
      <c r="B126" s="2">
        <v>5.66</v>
      </c>
      <c r="C126" s="4">
        <v>1.23</v>
      </c>
      <c r="D126" s="4">
        <f t="shared" si="4"/>
        <v>6.9618000000000002</v>
      </c>
      <c r="E126" s="4">
        <f t="shared" si="7"/>
        <v>184.6918</v>
      </c>
      <c r="F126" s="4">
        <f t="shared" si="6"/>
        <v>1.531800000000004</v>
      </c>
      <c r="G126" s="12">
        <v>2023</v>
      </c>
    </row>
    <row r="127" spans="1:7" x14ac:dyDescent="0.2">
      <c r="A127" s="20">
        <v>44902.156024305557</v>
      </c>
      <c r="B127" s="2">
        <v>5.67</v>
      </c>
      <c r="C127" s="4">
        <v>1.23</v>
      </c>
      <c r="D127" s="4">
        <f t="shared" si="4"/>
        <v>6.9741</v>
      </c>
      <c r="E127" s="4">
        <f t="shared" si="7"/>
        <v>184.70409999999998</v>
      </c>
      <c r="F127" s="4">
        <f t="shared" si="6"/>
        <v>1.544099999999986</v>
      </c>
      <c r="G127" s="12">
        <v>2023</v>
      </c>
    </row>
    <row r="128" spans="1:7" x14ac:dyDescent="0.2">
      <c r="A128" s="20">
        <v>44902.169554398148</v>
      </c>
      <c r="B128" s="2">
        <v>5.68</v>
      </c>
      <c r="C128" s="4">
        <v>1.23</v>
      </c>
      <c r="D128" s="4">
        <f t="shared" si="4"/>
        <v>6.9863999999999997</v>
      </c>
      <c r="E128" s="4">
        <f t="shared" si="7"/>
        <v>184.71639999999999</v>
      </c>
      <c r="F128" s="4">
        <f t="shared" si="6"/>
        <v>1.5563999999999965</v>
      </c>
      <c r="G128" s="12">
        <v>2023</v>
      </c>
    </row>
    <row r="129" spans="1:7" x14ac:dyDescent="0.2">
      <c r="A129" s="20">
        <v>44902.174537037034</v>
      </c>
      <c r="B129" s="2">
        <v>5.69</v>
      </c>
      <c r="C129" s="4">
        <v>1.23</v>
      </c>
      <c r="D129" s="4">
        <f t="shared" si="4"/>
        <v>6.9987000000000004</v>
      </c>
      <c r="E129" s="4">
        <f t="shared" si="7"/>
        <v>184.7287</v>
      </c>
      <c r="F129" s="4">
        <f t="shared" si="6"/>
        <v>1.5687000000000069</v>
      </c>
      <c r="G129" s="12">
        <v>2023</v>
      </c>
    </row>
    <row r="130" spans="1:7" x14ac:dyDescent="0.2">
      <c r="A130" s="20">
        <v>44902.182615740741</v>
      </c>
      <c r="B130" s="2">
        <v>5.7</v>
      </c>
      <c r="C130" s="4">
        <v>1.23</v>
      </c>
      <c r="D130" s="4">
        <f t="shared" ref="D130:D193" si="8">B130*C130</f>
        <v>7.0110000000000001</v>
      </c>
      <c r="E130" s="4">
        <f t="shared" ref="E130:E161" si="9">D130+177.73</f>
        <v>184.74099999999999</v>
      </c>
      <c r="F130" s="4">
        <f t="shared" ref="F130:F193" si="10">E130-183.16</f>
        <v>1.5809999999999889</v>
      </c>
      <c r="G130" s="12">
        <v>2023</v>
      </c>
    </row>
    <row r="131" spans="1:7" x14ac:dyDescent="0.2">
      <c r="A131" s="20">
        <v>44902.186342592591</v>
      </c>
      <c r="B131" s="2">
        <v>5.71</v>
      </c>
      <c r="C131" s="4">
        <v>1.23</v>
      </c>
      <c r="D131" s="4">
        <f t="shared" si="8"/>
        <v>7.0232999999999999</v>
      </c>
      <c r="E131" s="4">
        <f t="shared" si="9"/>
        <v>184.7533</v>
      </c>
      <c r="F131" s="4">
        <f t="shared" si="10"/>
        <v>1.5932999999999993</v>
      </c>
      <c r="G131" s="12">
        <v>2023</v>
      </c>
    </row>
    <row r="132" spans="1:7" x14ac:dyDescent="0.2">
      <c r="A132" s="20">
        <v>44902.198865740742</v>
      </c>
      <c r="B132" s="2">
        <v>5.72</v>
      </c>
      <c r="C132" s="4">
        <v>1.23</v>
      </c>
      <c r="D132" s="4">
        <f t="shared" si="8"/>
        <v>7.0355999999999996</v>
      </c>
      <c r="E132" s="4">
        <f t="shared" si="9"/>
        <v>184.76559999999998</v>
      </c>
      <c r="F132" s="4">
        <f t="shared" si="10"/>
        <v>1.6055999999999813</v>
      </c>
      <c r="G132" s="12">
        <v>2023</v>
      </c>
    </row>
    <row r="133" spans="1:7" x14ac:dyDescent="0.2">
      <c r="A133" s="20">
        <v>44902.205653935183</v>
      </c>
      <c r="B133" s="2">
        <v>5.73</v>
      </c>
      <c r="C133" s="4">
        <v>1.23</v>
      </c>
      <c r="D133" s="4">
        <f t="shared" si="8"/>
        <v>7.0479000000000003</v>
      </c>
      <c r="E133" s="4">
        <f t="shared" si="9"/>
        <v>184.77789999999999</v>
      </c>
      <c r="F133" s="4">
        <f t="shared" si="10"/>
        <v>1.6178999999999917</v>
      </c>
      <c r="G133" s="12">
        <v>2023</v>
      </c>
    </row>
    <row r="134" spans="1:7" x14ac:dyDescent="0.2">
      <c r="A134" s="20">
        <v>44902.22506365741</v>
      </c>
      <c r="B134" s="2">
        <v>5.74</v>
      </c>
      <c r="C134" s="4">
        <v>1.23</v>
      </c>
      <c r="D134" s="4">
        <f t="shared" si="8"/>
        <v>7.0602</v>
      </c>
      <c r="E134" s="4">
        <f t="shared" si="9"/>
        <v>184.7902</v>
      </c>
      <c r="F134" s="4">
        <f t="shared" si="10"/>
        <v>1.6302000000000021</v>
      </c>
      <c r="G134" s="12">
        <v>2023</v>
      </c>
    </row>
    <row r="135" spans="1:7" x14ac:dyDescent="0.2">
      <c r="A135" s="20">
        <v>44902.235017361112</v>
      </c>
      <c r="B135" s="2">
        <v>5.75</v>
      </c>
      <c r="C135" s="4">
        <v>1.23</v>
      </c>
      <c r="D135" s="4">
        <f t="shared" si="8"/>
        <v>7.0724999999999998</v>
      </c>
      <c r="E135" s="4">
        <f t="shared" si="9"/>
        <v>184.80249999999998</v>
      </c>
      <c r="F135" s="4">
        <f t="shared" si="10"/>
        <v>1.6424999999999841</v>
      </c>
      <c r="G135" s="12">
        <v>2023</v>
      </c>
    </row>
    <row r="136" spans="1:7" x14ac:dyDescent="0.2">
      <c r="A136" s="20">
        <v>44902.256863425922</v>
      </c>
      <c r="B136" s="2">
        <v>5.76</v>
      </c>
      <c r="C136" s="4">
        <v>1.23</v>
      </c>
      <c r="D136" s="4">
        <f t="shared" si="8"/>
        <v>7.0847999999999995</v>
      </c>
      <c r="E136" s="4">
        <f t="shared" si="9"/>
        <v>184.81479999999999</v>
      </c>
      <c r="F136" s="4">
        <f t="shared" si="10"/>
        <v>1.6547999999999945</v>
      </c>
      <c r="G136" s="12">
        <v>2023</v>
      </c>
    </row>
    <row r="137" spans="1:7" x14ac:dyDescent="0.2">
      <c r="A137" s="20">
        <v>44902.275364583336</v>
      </c>
      <c r="B137" s="2">
        <v>5.77</v>
      </c>
      <c r="C137" s="4">
        <v>1.23</v>
      </c>
      <c r="D137" s="4">
        <f t="shared" si="8"/>
        <v>7.0970999999999993</v>
      </c>
      <c r="E137" s="4">
        <f t="shared" si="9"/>
        <v>184.8271</v>
      </c>
      <c r="F137" s="4">
        <f t="shared" si="10"/>
        <v>1.6671000000000049</v>
      </c>
      <c r="G137" s="12">
        <v>2023</v>
      </c>
    </row>
    <row r="138" spans="1:7" x14ac:dyDescent="0.2">
      <c r="A138" s="20">
        <v>44902.302407407406</v>
      </c>
      <c r="B138" s="2">
        <v>5.78</v>
      </c>
      <c r="C138" s="4">
        <v>1.23</v>
      </c>
      <c r="D138" s="4">
        <f t="shared" si="8"/>
        <v>7.1093999999999999</v>
      </c>
      <c r="E138" s="4">
        <f t="shared" si="9"/>
        <v>184.83939999999998</v>
      </c>
      <c r="F138" s="4">
        <f t="shared" si="10"/>
        <v>1.6793999999999869</v>
      </c>
      <c r="G138" s="12">
        <v>2023</v>
      </c>
    </row>
    <row r="139" spans="1:7" x14ac:dyDescent="0.2">
      <c r="A139" s="20">
        <v>44902.31031828704</v>
      </c>
      <c r="B139" s="2">
        <v>5.79</v>
      </c>
      <c r="C139" s="4">
        <v>1.23</v>
      </c>
      <c r="D139" s="4">
        <f t="shared" si="8"/>
        <v>7.1216999999999997</v>
      </c>
      <c r="E139" s="4">
        <f t="shared" si="9"/>
        <v>184.85169999999999</v>
      </c>
      <c r="F139" s="4">
        <f t="shared" si="10"/>
        <v>1.6916999999999973</v>
      </c>
      <c r="G139" s="12">
        <v>2023</v>
      </c>
    </row>
    <row r="140" spans="1:7" x14ac:dyDescent="0.2">
      <c r="A140" s="20">
        <v>44902.329508101851</v>
      </c>
      <c r="B140" s="2">
        <v>5.8</v>
      </c>
      <c r="C140" s="4">
        <v>1.23</v>
      </c>
      <c r="D140" s="4">
        <f t="shared" si="8"/>
        <v>7.1339999999999995</v>
      </c>
      <c r="E140" s="4">
        <f t="shared" si="9"/>
        <v>184.86399999999998</v>
      </c>
      <c r="F140" s="4">
        <f t="shared" si="10"/>
        <v>1.7039999999999793</v>
      </c>
      <c r="G140" s="12">
        <v>2023</v>
      </c>
    </row>
    <row r="141" spans="1:7" x14ac:dyDescent="0.2">
      <c r="A141" s="20">
        <v>44902.342476851853</v>
      </c>
      <c r="B141" s="2">
        <v>5.81</v>
      </c>
      <c r="C141" s="4">
        <v>1.23</v>
      </c>
      <c r="D141" s="4">
        <f t="shared" si="8"/>
        <v>7.1462999999999992</v>
      </c>
      <c r="E141" s="4">
        <f t="shared" si="9"/>
        <v>184.87629999999999</v>
      </c>
      <c r="F141" s="4">
        <f t="shared" si="10"/>
        <v>1.7162999999999897</v>
      </c>
      <c r="G141" s="12">
        <v>2023</v>
      </c>
    </row>
    <row r="142" spans="1:7" x14ac:dyDescent="0.2">
      <c r="A142" s="20">
        <v>44902.359884259262</v>
      </c>
      <c r="B142" s="2">
        <v>5.82</v>
      </c>
      <c r="C142" s="4">
        <v>1.23</v>
      </c>
      <c r="D142" s="4">
        <f t="shared" si="8"/>
        <v>7.1585999999999999</v>
      </c>
      <c r="E142" s="4">
        <f t="shared" si="9"/>
        <v>184.8886</v>
      </c>
      <c r="F142" s="4">
        <f t="shared" si="10"/>
        <v>1.7286000000000001</v>
      </c>
      <c r="G142" s="12">
        <v>2023</v>
      </c>
    </row>
    <row r="143" spans="1:7" x14ac:dyDescent="0.2">
      <c r="A143" s="20">
        <v>44902.413819444446</v>
      </c>
      <c r="B143" s="2">
        <v>5.83</v>
      </c>
      <c r="C143" s="4">
        <v>1.23</v>
      </c>
      <c r="D143" s="4">
        <f t="shared" si="8"/>
        <v>7.1708999999999996</v>
      </c>
      <c r="E143" s="4">
        <f t="shared" si="9"/>
        <v>184.90089999999998</v>
      </c>
      <c r="F143" s="4">
        <f t="shared" si="10"/>
        <v>1.7408999999999821</v>
      </c>
      <c r="G143" s="12">
        <v>2023</v>
      </c>
    </row>
    <row r="144" spans="1:7" x14ac:dyDescent="0.2">
      <c r="A144" s="20">
        <v>44902.428061342594</v>
      </c>
      <c r="B144" s="2">
        <v>5.84</v>
      </c>
      <c r="C144" s="4">
        <v>1.23</v>
      </c>
      <c r="D144" s="4">
        <f t="shared" si="8"/>
        <v>7.1831999999999994</v>
      </c>
      <c r="E144" s="4">
        <f t="shared" si="9"/>
        <v>184.91319999999999</v>
      </c>
      <c r="F144" s="4">
        <f t="shared" si="10"/>
        <v>1.7531999999999925</v>
      </c>
      <c r="G144" s="12">
        <v>2023</v>
      </c>
    </row>
    <row r="145" spans="1:7" x14ac:dyDescent="0.2">
      <c r="A145" s="20">
        <v>44902.435896990741</v>
      </c>
      <c r="B145" s="2">
        <v>5.85</v>
      </c>
      <c r="C145" s="4">
        <v>1.23</v>
      </c>
      <c r="D145" s="4">
        <f t="shared" si="8"/>
        <v>7.1954999999999991</v>
      </c>
      <c r="E145" s="4">
        <f t="shared" si="9"/>
        <v>184.9255</v>
      </c>
      <c r="F145" s="4">
        <f t="shared" si="10"/>
        <v>1.765500000000003</v>
      </c>
      <c r="G145" s="12">
        <v>2023</v>
      </c>
    </row>
    <row r="146" spans="1:7" x14ac:dyDescent="0.2">
      <c r="A146" s="20">
        <v>44902.444681712965</v>
      </c>
      <c r="B146" s="2">
        <v>5.86</v>
      </c>
      <c r="C146" s="4">
        <v>1.23</v>
      </c>
      <c r="D146" s="4">
        <f t="shared" si="8"/>
        <v>7.2078000000000007</v>
      </c>
      <c r="E146" s="4">
        <f t="shared" si="9"/>
        <v>184.93779999999998</v>
      </c>
      <c r="F146" s="4">
        <f t="shared" si="10"/>
        <v>1.7777999999999849</v>
      </c>
      <c r="G146" s="12">
        <v>2023</v>
      </c>
    </row>
    <row r="147" spans="1:7" x14ac:dyDescent="0.2">
      <c r="A147" s="20">
        <v>44902.449473379631</v>
      </c>
      <c r="B147" s="2">
        <v>5.87</v>
      </c>
      <c r="C147" s="4">
        <v>1.23</v>
      </c>
      <c r="D147" s="4">
        <f t="shared" si="8"/>
        <v>7.2201000000000004</v>
      </c>
      <c r="E147" s="4">
        <f t="shared" si="9"/>
        <v>184.95009999999999</v>
      </c>
      <c r="F147" s="4">
        <f t="shared" si="10"/>
        <v>1.7900999999999954</v>
      </c>
      <c r="G147" s="12">
        <v>2023</v>
      </c>
    </row>
    <row r="148" spans="1:7" x14ac:dyDescent="0.2">
      <c r="A148" s="20">
        <v>44902.453640046297</v>
      </c>
      <c r="B148" s="2">
        <v>5.88</v>
      </c>
      <c r="C148" s="4">
        <v>1.23</v>
      </c>
      <c r="D148" s="4">
        <f t="shared" si="8"/>
        <v>7.2324000000000002</v>
      </c>
      <c r="E148" s="4">
        <f t="shared" si="9"/>
        <v>184.9624</v>
      </c>
      <c r="F148" s="4">
        <f t="shared" si="10"/>
        <v>1.8024000000000058</v>
      </c>
      <c r="G148" s="12">
        <v>2023</v>
      </c>
    </row>
    <row r="149" spans="1:7" x14ac:dyDescent="0.2">
      <c r="A149" s="20">
        <v>44902.454971064813</v>
      </c>
      <c r="B149" s="2">
        <v>5.89</v>
      </c>
      <c r="C149" s="4">
        <v>1.23</v>
      </c>
      <c r="D149" s="4">
        <f t="shared" si="8"/>
        <v>7.2446999999999999</v>
      </c>
      <c r="E149" s="4">
        <f t="shared" si="9"/>
        <v>184.97469999999998</v>
      </c>
      <c r="F149" s="4">
        <f t="shared" si="10"/>
        <v>1.8146999999999878</v>
      </c>
      <c r="G149" s="12">
        <v>2023</v>
      </c>
    </row>
    <row r="150" spans="1:7" x14ac:dyDescent="0.2">
      <c r="A150" s="20">
        <v>44902.458165509262</v>
      </c>
      <c r="B150" s="2">
        <v>5.9</v>
      </c>
      <c r="C150" s="4">
        <v>1.23</v>
      </c>
      <c r="D150" s="4">
        <f t="shared" si="8"/>
        <v>7.2570000000000006</v>
      </c>
      <c r="E150" s="4">
        <f t="shared" si="9"/>
        <v>184.98699999999999</v>
      </c>
      <c r="F150" s="4">
        <f t="shared" si="10"/>
        <v>1.8269999999999982</v>
      </c>
      <c r="G150" s="12">
        <v>2023</v>
      </c>
    </row>
    <row r="151" spans="1:7" x14ac:dyDescent="0.2">
      <c r="A151" s="20">
        <v>44902.460439814815</v>
      </c>
      <c r="B151" s="2">
        <v>5.91</v>
      </c>
      <c r="C151" s="4">
        <v>1.23</v>
      </c>
      <c r="D151" s="4">
        <f t="shared" si="8"/>
        <v>7.2693000000000003</v>
      </c>
      <c r="E151" s="4">
        <f t="shared" si="9"/>
        <v>184.99929999999998</v>
      </c>
      <c r="F151" s="4">
        <f t="shared" si="10"/>
        <v>1.8392999999999802</v>
      </c>
      <c r="G151" s="12">
        <v>2023</v>
      </c>
    </row>
    <row r="152" spans="1:7" x14ac:dyDescent="0.2">
      <c r="A152" s="20">
        <v>44902.464658564815</v>
      </c>
      <c r="B152" s="2">
        <v>5.92</v>
      </c>
      <c r="C152" s="4">
        <v>1.23</v>
      </c>
      <c r="D152" s="4">
        <f t="shared" si="8"/>
        <v>7.2816000000000001</v>
      </c>
      <c r="E152" s="4">
        <f t="shared" si="9"/>
        <v>185.01159999999999</v>
      </c>
      <c r="F152" s="4">
        <f t="shared" si="10"/>
        <v>1.8515999999999906</v>
      </c>
      <c r="G152" s="12">
        <v>2023</v>
      </c>
    </row>
    <row r="153" spans="1:7" x14ac:dyDescent="0.2">
      <c r="A153" s="20">
        <v>44902.467615740738</v>
      </c>
      <c r="B153" s="2">
        <v>5.93</v>
      </c>
      <c r="C153" s="4">
        <v>1.23</v>
      </c>
      <c r="D153" s="4">
        <f t="shared" si="8"/>
        <v>7.2938999999999998</v>
      </c>
      <c r="E153" s="4">
        <f t="shared" si="9"/>
        <v>185.0239</v>
      </c>
      <c r="F153" s="4">
        <f t="shared" si="10"/>
        <v>1.863900000000001</v>
      </c>
      <c r="G153" s="12">
        <v>2023</v>
      </c>
    </row>
    <row r="154" spans="1:7" x14ac:dyDescent="0.2">
      <c r="A154" s="20">
        <v>44902.474224537036</v>
      </c>
      <c r="B154" s="2">
        <v>5.94</v>
      </c>
      <c r="C154" s="4">
        <v>1.23</v>
      </c>
      <c r="D154" s="4">
        <f t="shared" si="8"/>
        <v>7.3062000000000005</v>
      </c>
      <c r="E154" s="4">
        <f t="shared" si="9"/>
        <v>185.03619999999998</v>
      </c>
      <c r="F154" s="4">
        <f t="shared" si="10"/>
        <v>1.876199999999983</v>
      </c>
      <c r="G154" s="12">
        <v>2023</v>
      </c>
    </row>
    <row r="155" spans="1:7" x14ac:dyDescent="0.2">
      <c r="A155" s="20">
        <v>44902.481342592589</v>
      </c>
      <c r="B155" s="2">
        <v>5.95</v>
      </c>
      <c r="C155" s="4">
        <v>1.23</v>
      </c>
      <c r="D155" s="4">
        <f t="shared" si="8"/>
        <v>7.3185000000000002</v>
      </c>
      <c r="E155" s="4">
        <f t="shared" si="9"/>
        <v>185.04849999999999</v>
      </c>
      <c r="F155" s="4">
        <f t="shared" si="10"/>
        <v>1.8884999999999934</v>
      </c>
      <c r="G155" s="12">
        <v>2023</v>
      </c>
    </row>
    <row r="156" spans="1:7" x14ac:dyDescent="0.2">
      <c r="A156" s="20">
        <v>44902.601313657404</v>
      </c>
      <c r="B156" s="2">
        <v>5.96</v>
      </c>
      <c r="C156" s="4">
        <v>1.23</v>
      </c>
      <c r="D156" s="4">
        <f t="shared" si="8"/>
        <v>7.3308</v>
      </c>
      <c r="E156" s="4">
        <f t="shared" si="9"/>
        <v>185.0608</v>
      </c>
      <c r="F156" s="4">
        <f t="shared" si="10"/>
        <v>1.9008000000000038</v>
      </c>
      <c r="G156" s="12">
        <v>2023</v>
      </c>
    </row>
    <row r="157" spans="1:7" x14ac:dyDescent="0.2">
      <c r="A157" s="20">
        <v>44902.729398148149</v>
      </c>
      <c r="B157" s="2">
        <v>5.97</v>
      </c>
      <c r="C157" s="4">
        <v>1.23</v>
      </c>
      <c r="D157" s="4">
        <f t="shared" si="8"/>
        <v>7.3430999999999997</v>
      </c>
      <c r="E157" s="4">
        <f t="shared" si="9"/>
        <v>185.07309999999998</v>
      </c>
      <c r="F157" s="4">
        <f t="shared" si="10"/>
        <v>1.9130999999999858</v>
      </c>
      <c r="G157" s="12">
        <v>2023</v>
      </c>
    </row>
    <row r="158" spans="1:7" x14ac:dyDescent="0.2">
      <c r="A158" s="20">
        <v>44903.400723379629</v>
      </c>
      <c r="B158" s="2">
        <v>5.98</v>
      </c>
      <c r="C158" s="4">
        <v>1.23</v>
      </c>
      <c r="D158" s="4">
        <f t="shared" si="8"/>
        <v>7.3554000000000004</v>
      </c>
      <c r="E158" s="4">
        <f t="shared" si="9"/>
        <v>185.08539999999999</v>
      </c>
      <c r="F158" s="4">
        <f t="shared" si="10"/>
        <v>1.9253999999999962</v>
      </c>
      <c r="G158" s="12">
        <v>2023</v>
      </c>
    </row>
    <row r="159" spans="1:7" x14ac:dyDescent="0.2">
      <c r="A159" s="20">
        <v>44903.400949074072</v>
      </c>
      <c r="B159" s="2">
        <v>5.99</v>
      </c>
      <c r="C159" s="4">
        <v>1.23</v>
      </c>
      <c r="D159" s="4">
        <f t="shared" si="8"/>
        <v>7.3677000000000001</v>
      </c>
      <c r="E159" s="4">
        <f t="shared" si="9"/>
        <v>185.0977</v>
      </c>
      <c r="F159" s="4">
        <f t="shared" si="10"/>
        <v>1.9377000000000066</v>
      </c>
      <c r="G159" s="12">
        <v>2023</v>
      </c>
    </row>
    <row r="160" spans="1:7" x14ac:dyDescent="0.2">
      <c r="A160" s="20">
        <v>44905.386961805554</v>
      </c>
      <c r="B160" s="2">
        <v>6</v>
      </c>
      <c r="C160" s="4">
        <v>1.23</v>
      </c>
      <c r="D160" s="4">
        <f t="shared" si="8"/>
        <v>7.38</v>
      </c>
      <c r="E160" s="4">
        <f t="shared" si="9"/>
        <v>185.10999999999999</v>
      </c>
      <c r="F160" s="4">
        <f t="shared" si="10"/>
        <v>1.9499999999999886</v>
      </c>
      <c r="G160" s="12">
        <v>2023</v>
      </c>
    </row>
    <row r="161" spans="1:8" x14ac:dyDescent="0.2">
      <c r="A161" s="20">
        <v>44906.930277777778</v>
      </c>
      <c r="B161" s="2">
        <v>6.01</v>
      </c>
      <c r="C161" s="4">
        <v>1.23</v>
      </c>
      <c r="D161" s="4">
        <f t="shared" si="8"/>
        <v>7.3922999999999996</v>
      </c>
      <c r="E161" s="4">
        <f t="shared" si="9"/>
        <v>185.1223</v>
      </c>
      <c r="F161" s="4">
        <f t="shared" si="10"/>
        <v>1.962299999999999</v>
      </c>
      <c r="G161" s="12">
        <v>2023</v>
      </c>
    </row>
    <row r="162" spans="1:8" x14ac:dyDescent="0.2">
      <c r="A162" s="20">
        <v>44906.933761574073</v>
      </c>
      <c r="B162" s="2">
        <v>6.02</v>
      </c>
      <c r="C162" s="4">
        <v>1.23</v>
      </c>
      <c r="D162" s="4">
        <f t="shared" si="8"/>
        <v>7.4045999999999994</v>
      </c>
      <c r="E162" s="4">
        <f t="shared" ref="E162:E174" si="11">D162+177.73</f>
        <v>185.13459999999998</v>
      </c>
      <c r="F162" s="4">
        <f t="shared" si="10"/>
        <v>1.974599999999981</v>
      </c>
      <c r="G162" s="12">
        <v>2023</v>
      </c>
    </row>
    <row r="163" spans="1:8" x14ac:dyDescent="0.2">
      <c r="A163" s="20">
        <v>44906.957175925927</v>
      </c>
      <c r="B163" s="2">
        <v>6.03</v>
      </c>
      <c r="C163" s="4">
        <v>1.23</v>
      </c>
      <c r="D163" s="4">
        <f t="shared" si="8"/>
        <v>7.4169</v>
      </c>
      <c r="E163" s="4">
        <f t="shared" si="11"/>
        <v>185.14689999999999</v>
      </c>
      <c r="F163" s="4">
        <f t="shared" si="10"/>
        <v>1.9868999999999915</v>
      </c>
      <c r="G163" s="12">
        <v>2023</v>
      </c>
    </row>
    <row r="164" spans="1:8" x14ac:dyDescent="0.2">
      <c r="A164" s="20">
        <v>44906.959403935187</v>
      </c>
      <c r="B164" s="2">
        <v>6.04</v>
      </c>
      <c r="C164" s="4">
        <v>1.23</v>
      </c>
      <c r="D164" s="4">
        <f t="shared" si="8"/>
        <v>7.4291999999999998</v>
      </c>
      <c r="E164" s="4">
        <f t="shared" si="11"/>
        <v>185.1592</v>
      </c>
      <c r="F164" s="4">
        <f t="shared" si="10"/>
        <v>1.9992000000000019</v>
      </c>
      <c r="G164" s="12">
        <v>2023</v>
      </c>
    </row>
    <row r="165" spans="1:8" x14ac:dyDescent="0.2">
      <c r="A165" s="20">
        <v>44906.966793981483</v>
      </c>
      <c r="B165" s="2">
        <v>6.05</v>
      </c>
      <c r="C165" s="4">
        <v>1.23</v>
      </c>
      <c r="D165" s="4">
        <f t="shared" si="8"/>
        <v>7.4414999999999996</v>
      </c>
      <c r="E165" s="4">
        <f t="shared" si="11"/>
        <v>185.17149999999998</v>
      </c>
      <c r="F165" s="4">
        <f t="shared" si="10"/>
        <v>2.0114999999999839</v>
      </c>
      <c r="G165" s="12">
        <v>2023</v>
      </c>
    </row>
    <row r="166" spans="1:8" x14ac:dyDescent="0.2">
      <c r="A166" s="20">
        <v>44907.3828125</v>
      </c>
      <c r="B166" s="2">
        <v>6.06</v>
      </c>
      <c r="C166" s="4">
        <v>1.23</v>
      </c>
      <c r="D166" s="4">
        <f t="shared" si="8"/>
        <v>7.4537999999999993</v>
      </c>
      <c r="E166" s="4">
        <f t="shared" si="11"/>
        <v>185.18379999999999</v>
      </c>
      <c r="F166" s="4">
        <f t="shared" si="10"/>
        <v>2.0237999999999943</v>
      </c>
      <c r="G166" s="12">
        <v>2023</v>
      </c>
    </row>
    <row r="167" spans="1:8" x14ac:dyDescent="0.2">
      <c r="A167" s="20">
        <v>44907.418952546293</v>
      </c>
      <c r="B167" s="2">
        <v>6.07</v>
      </c>
      <c r="C167" s="4">
        <v>1.23</v>
      </c>
      <c r="D167" s="4">
        <f t="shared" si="8"/>
        <v>7.4661</v>
      </c>
      <c r="E167" s="4">
        <f t="shared" si="11"/>
        <v>185.1961</v>
      </c>
      <c r="F167" s="4">
        <f t="shared" si="10"/>
        <v>2.0361000000000047</v>
      </c>
      <c r="G167" s="12">
        <v>2023</v>
      </c>
    </row>
    <row r="168" spans="1:8" x14ac:dyDescent="0.2">
      <c r="A168" s="20">
        <v>44922.872673611113</v>
      </c>
      <c r="B168" s="2">
        <v>6.08</v>
      </c>
      <c r="C168" s="4">
        <v>1.23</v>
      </c>
      <c r="D168" s="4">
        <f t="shared" si="8"/>
        <v>7.4783999999999997</v>
      </c>
      <c r="E168" s="4">
        <f t="shared" si="11"/>
        <v>185.20839999999998</v>
      </c>
      <c r="F168" s="4">
        <f t="shared" si="10"/>
        <v>2.0483999999999867</v>
      </c>
      <c r="G168" s="12">
        <v>2023</v>
      </c>
    </row>
    <row r="169" spans="1:8" x14ac:dyDescent="0.2">
      <c r="A169" s="20">
        <v>44922.957193287039</v>
      </c>
      <c r="B169" s="2">
        <v>6.09</v>
      </c>
      <c r="C169" s="4">
        <v>1.23</v>
      </c>
      <c r="D169" s="4">
        <f t="shared" si="8"/>
        <v>7.4906999999999995</v>
      </c>
      <c r="E169" s="4">
        <f t="shared" si="11"/>
        <v>185.22069999999999</v>
      </c>
      <c r="F169" s="4">
        <f t="shared" si="10"/>
        <v>2.0606999999999971</v>
      </c>
      <c r="G169" s="12">
        <v>2023</v>
      </c>
    </row>
    <row r="170" spans="1:8" x14ac:dyDescent="0.2">
      <c r="A170" s="20">
        <v>44923.052355324071</v>
      </c>
      <c r="B170" s="2">
        <v>6.1</v>
      </c>
      <c r="C170" s="4">
        <v>1.23</v>
      </c>
      <c r="D170" s="4">
        <f t="shared" si="8"/>
        <v>7.5029999999999992</v>
      </c>
      <c r="E170" s="4">
        <f t="shared" si="11"/>
        <v>185.23299999999998</v>
      </c>
      <c r="F170" s="4">
        <f t="shared" si="10"/>
        <v>2.0729999999999791</v>
      </c>
      <c r="G170" s="12">
        <v>2023</v>
      </c>
    </row>
    <row r="171" spans="1:8" x14ac:dyDescent="0.2">
      <c r="A171" s="20">
        <v>44923.093402777777</v>
      </c>
      <c r="B171" s="2">
        <v>6.11</v>
      </c>
      <c r="C171" s="4">
        <v>1.23</v>
      </c>
      <c r="D171" s="4">
        <f t="shared" si="8"/>
        <v>7.5152999999999999</v>
      </c>
      <c r="E171" s="4">
        <f t="shared" si="11"/>
        <v>185.24529999999999</v>
      </c>
      <c r="F171" s="4">
        <f t="shared" si="10"/>
        <v>2.0852999999999895</v>
      </c>
      <c r="G171" s="12">
        <v>2023</v>
      </c>
    </row>
    <row r="172" spans="1:8" x14ac:dyDescent="0.2">
      <c r="A172" s="20">
        <v>44923.533738425926</v>
      </c>
      <c r="B172" s="2">
        <v>6.12</v>
      </c>
      <c r="C172" s="4">
        <v>1.23</v>
      </c>
      <c r="D172" s="4">
        <f t="shared" si="8"/>
        <v>7.5275999999999996</v>
      </c>
      <c r="E172" s="4">
        <f t="shared" si="11"/>
        <v>185.2576</v>
      </c>
      <c r="F172" s="4">
        <f t="shared" si="10"/>
        <v>2.0975999999999999</v>
      </c>
      <c r="G172" s="12">
        <v>2023</v>
      </c>
    </row>
    <row r="173" spans="1:8" x14ac:dyDescent="0.2">
      <c r="A173" s="20">
        <v>44923.54601273148</v>
      </c>
      <c r="B173" s="2">
        <v>6.13</v>
      </c>
      <c r="C173" s="4">
        <v>1.23</v>
      </c>
      <c r="D173" s="4">
        <f t="shared" si="8"/>
        <v>7.5398999999999994</v>
      </c>
      <c r="E173" s="4">
        <f t="shared" si="11"/>
        <v>185.26989999999998</v>
      </c>
      <c r="F173" s="4">
        <f t="shared" si="10"/>
        <v>2.1098999999999819</v>
      </c>
      <c r="G173" s="12">
        <v>2023</v>
      </c>
    </row>
    <row r="174" spans="1:8" x14ac:dyDescent="0.2">
      <c r="A174" s="20">
        <v>44923.688368055555</v>
      </c>
      <c r="B174" s="2">
        <v>6.14</v>
      </c>
      <c r="C174" s="4">
        <v>1.23</v>
      </c>
      <c r="D174" s="4">
        <f t="shared" si="8"/>
        <v>7.5521999999999991</v>
      </c>
      <c r="E174" s="4">
        <f t="shared" si="11"/>
        <v>185.28219999999999</v>
      </c>
      <c r="F174" s="4">
        <f t="shared" si="10"/>
        <v>2.1221999999999923</v>
      </c>
      <c r="G174" s="12">
        <v>2023</v>
      </c>
    </row>
    <row r="175" spans="1:8" x14ac:dyDescent="0.2">
      <c r="A175" s="20">
        <v>44924.365804398149</v>
      </c>
      <c r="B175" s="2">
        <v>0</v>
      </c>
      <c r="C175" s="4">
        <v>1.23</v>
      </c>
      <c r="D175" s="4">
        <f t="shared" si="8"/>
        <v>0</v>
      </c>
      <c r="E175" s="4">
        <f t="shared" ref="E175:E238" si="12">D175+E$174</f>
        <v>185.28219999999999</v>
      </c>
      <c r="F175" s="4">
        <f t="shared" si="10"/>
        <v>2.1221999999999923</v>
      </c>
      <c r="G175" s="12">
        <v>2023</v>
      </c>
      <c r="H175" t="s">
        <v>5</v>
      </c>
    </row>
    <row r="176" spans="1:8" x14ac:dyDescent="0.2">
      <c r="A176" s="20">
        <v>44924.666192129633</v>
      </c>
      <c r="B176" s="2">
        <v>0.01</v>
      </c>
      <c r="C176" s="4">
        <v>1.26</v>
      </c>
      <c r="D176" s="4">
        <f t="shared" si="8"/>
        <v>1.26E-2</v>
      </c>
      <c r="E176" s="4">
        <f t="shared" si="12"/>
        <v>185.29479999999998</v>
      </c>
      <c r="F176" s="4">
        <f t="shared" si="10"/>
        <v>2.1347999999999843</v>
      </c>
      <c r="G176" s="12">
        <v>2023</v>
      </c>
    </row>
    <row r="177" spans="1:7" x14ac:dyDescent="0.2">
      <c r="A177" s="20">
        <v>44925.401412037034</v>
      </c>
      <c r="B177" s="2">
        <v>0.02</v>
      </c>
      <c r="C177" s="4">
        <v>1.26</v>
      </c>
      <c r="D177" s="4">
        <f t="shared" si="8"/>
        <v>2.52E-2</v>
      </c>
      <c r="E177" s="4">
        <f t="shared" si="12"/>
        <v>185.3074</v>
      </c>
      <c r="F177" s="4">
        <f t="shared" si="10"/>
        <v>2.1474000000000046</v>
      </c>
      <c r="G177" s="12">
        <v>2023</v>
      </c>
    </row>
    <row r="178" spans="1:7" x14ac:dyDescent="0.2">
      <c r="A178" s="20">
        <v>44925.416319444441</v>
      </c>
      <c r="B178" s="2">
        <v>0.03</v>
      </c>
      <c r="C178" s="4">
        <v>1.26</v>
      </c>
      <c r="D178" s="4">
        <f t="shared" si="8"/>
        <v>3.78E-2</v>
      </c>
      <c r="E178" s="4">
        <f t="shared" si="12"/>
        <v>185.32</v>
      </c>
      <c r="F178" s="4">
        <f t="shared" si="10"/>
        <v>2.1599999999999966</v>
      </c>
      <c r="G178" s="12">
        <v>2023</v>
      </c>
    </row>
    <row r="179" spans="1:7" x14ac:dyDescent="0.2">
      <c r="A179" s="20">
        <v>44925.422164351854</v>
      </c>
      <c r="B179" s="2">
        <v>0.04</v>
      </c>
      <c r="C179" s="4">
        <v>1.26</v>
      </c>
      <c r="D179" s="4">
        <f t="shared" si="8"/>
        <v>5.04E-2</v>
      </c>
      <c r="E179" s="4">
        <f t="shared" si="12"/>
        <v>185.33259999999999</v>
      </c>
      <c r="F179" s="4">
        <f t="shared" si="10"/>
        <v>2.1725999999999885</v>
      </c>
      <c r="G179" s="12">
        <v>2023</v>
      </c>
    </row>
    <row r="180" spans="1:7" x14ac:dyDescent="0.2">
      <c r="A180" s="20">
        <v>44925.433668981481</v>
      </c>
      <c r="B180" s="2">
        <v>0.05</v>
      </c>
      <c r="C180" s="4">
        <v>1.26</v>
      </c>
      <c r="D180" s="4">
        <f t="shared" si="8"/>
        <v>6.3E-2</v>
      </c>
      <c r="E180" s="4">
        <f t="shared" si="12"/>
        <v>185.34519999999998</v>
      </c>
      <c r="F180" s="4">
        <f t="shared" si="10"/>
        <v>2.1851999999999805</v>
      </c>
      <c r="G180" s="12">
        <v>2023</v>
      </c>
    </row>
    <row r="181" spans="1:7" x14ac:dyDescent="0.2">
      <c r="A181" s="20">
        <v>44925.436689814815</v>
      </c>
      <c r="B181" s="2">
        <v>0.06</v>
      </c>
      <c r="C181" s="4">
        <v>1.26</v>
      </c>
      <c r="D181" s="4">
        <f t="shared" si="8"/>
        <v>7.5600000000000001E-2</v>
      </c>
      <c r="E181" s="4">
        <f t="shared" si="12"/>
        <v>185.3578</v>
      </c>
      <c r="F181" s="4">
        <f t="shared" si="10"/>
        <v>2.1978000000000009</v>
      </c>
      <c r="G181" s="12">
        <v>2023</v>
      </c>
    </row>
    <row r="182" spans="1:7" x14ac:dyDescent="0.2">
      <c r="A182" s="20">
        <v>44925.446250000001</v>
      </c>
      <c r="B182" s="2">
        <v>7.0000000000000007E-2</v>
      </c>
      <c r="C182" s="4">
        <v>1.26</v>
      </c>
      <c r="D182" s="4">
        <f t="shared" si="8"/>
        <v>8.8200000000000014E-2</v>
      </c>
      <c r="E182" s="4">
        <f t="shared" si="12"/>
        <v>185.37039999999999</v>
      </c>
      <c r="F182" s="4">
        <f t="shared" si="10"/>
        <v>2.2103999999999928</v>
      </c>
      <c r="G182" s="12">
        <v>2023</v>
      </c>
    </row>
    <row r="183" spans="1:7" x14ac:dyDescent="0.2">
      <c r="A183" s="20">
        <v>44925.453483796293</v>
      </c>
      <c r="B183" s="2">
        <v>0.08</v>
      </c>
      <c r="C183" s="4">
        <v>1.26</v>
      </c>
      <c r="D183" s="4">
        <f t="shared" si="8"/>
        <v>0.1008</v>
      </c>
      <c r="E183" s="4">
        <f t="shared" si="12"/>
        <v>185.38299999999998</v>
      </c>
      <c r="F183" s="4">
        <f t="shared" si="10"/>
        <v>2.2229999999999848</v>
      </c>
      <c r="G183" s="12">
        <v>2023</v>
      </c>
    </row>
    <row r="184" spans="1:7" x14ac:dyDescent="0.2">
      <c r="A184" s="20">
        <v>44925.467592592591</v>
      </c>
      <c r="B184" s="2">
        <v>0.09</v>
      </c>
      <c r="C184" s="4">
        <v>1.26</v>
      </c>
      <c r="D184" s="4">
        <f t="shared" si="8"/>
        <v>0.1134</v>
      </c>
      <c r="E184" s="4">
        <f t="shared" si="12"/>
        <v>185.3956</v>
      </c>
      <c r="F184" s="4">
        <f t="shared" si="10"/>
        <v>2.2356000000000051</v>
      </c>
      <c r="G184" s="12">
        <v>2023</v>
      </c>
    </row>
    <row r="185" spans="1:7" x14ac:dyDescent="0.2">
      <c r="A185" s="20">
        <v>44925.477175925924</v>
      </c>
      <c r="B185" s="2">
        <v>0.1</v>
      </c>
      <c r="C185" s="4">
        <v>1.26</v>
      </c>
      <c r="D185" s="4">
        <f t="shared" si="8"/>
        <v>0.126</v>
      </c>
      <c r="E185" s="4">
        <f t="shared" si="12"/>
        <v>185.40819999999999</v>
      </c>
      <c r="F185" s="4">
        <f t="shared" si="10"/>
        <v>2.2481999999999971</v>
      </c>
      <c r="G185" s="12">
        <v>2023</v>
      </c>
    </row>
    <row r="186" spans="1:7" x14ac:dyDescent="0.2">
      <c r="A186" s="20">
        <v>44925.477233796293</v>
      </c>
      <c r="B186" s="2">
        <v>0.11</v>
      </c>
      <c r="C186" s="4">
        <v>1.26</v>
      </c>
      <c r="D186" s="4">
        <f t="shared" si="8"/>
        <v>0.1386</v>
      </c>
      <c r="E186" s="4">
        <f t="shared" si="12"/>
        <v>185.42079999999999</v>
      </c>
      <c r="F186" s="4">
        <f t="shared" si="10"/>
        <v>2.260799999999989</v>
      </c>
      <c r="G186" s="12">
        <v>2023</v>
      </c>
    </row>
    <row r="187" spans="1:7" x14ac:dyDescent="0.2">
      <c r="A187" s="20">
        <v>44925.486574074072</v>
      </c>
      <c r="B187" s="2">
        <v>0.12</v>
      </c>
      <c r="C187" s="4">
        <v>1.26</v>
      </c>
      <c r="D187" s="4">
        <f t="shared" si="8"/>
        <v>0.1512</v>
      </c>
      <c r="E187" s="4">
        <f t="shared" si="12"/>
        <v>185.43339999999998</v>
      </c>
      <c r="F187" s="4">
        <f t="shared" si="10"/>
        <v>2.273399999999981</v>
      </c>
      <c r="G187" s="12">
        <v>2023</v>
      </c>
    </row>
    <row r="188" spans="1:7" x14ac:dyDescent="0.2">
      <c r="A188" s="20">
        <v>44927.531909722224</v>
      </c>
      <c r="B188" s="2">
        <v>0.13</v>
      </c>
      <c r="C188" s="4">
        <v>1.26</v>
      </c>
      <c r="D188" s="4">
        <f t="shared" si="8"/>
        <v>0.1638</v>
      </c>
      <c r="E188" s="4">
        <f t="shared" si="12"/>
        <v>185.446</v>
      </c>
      <c r="F188" s="4">
        <f t="shared" si="10"/>
        <v>2.2860000000000014</v>
      </c>
      <c r="G188" s="12">
        <v>2023</v>
      </c>
    </row>
    <row r="189" spans="1:7" x14ac:dyDescent="0.2">
      <c r="A189" s="20">
        <v>44927.579652777778</v>
      </c>
      <c r="B189" s="2">
        <v>0.14000000000000001</v>
      </c>
      <c r="C189" s="4">
        <v>1.26</v>
      </c>
      <c r="D189" s="4">
        <f t="shared" si="8"/>
        <v>0.17640000000000003</v>
      </c>
      <c r="E189" s="4">
        <f t="shared" si="12"/>
        <v>185.45859999999999</v>
      </c>
      <c r="F189" s="4">
        <f t="shared" si="10"/>
        <v>2.2985999999999933</v>
      </c>
      <c r="G189" s="12">
        <v>2023</v>
      </c>
    </row>
    <row r="190" spans="1:7" x14ac:dyDescent="0.2">
      <c r="A190" s="20">
        <v>44927.669247685182</v>
      </c>
      <c r="B190" s="2">
        <v>0.15</v>
      </c>
      <c r="C190" s="4">
        <v>1.26</v>
      </c>
      <c r="D190" s="4">
        <f t="shared" si="8"/>
        <v>0.189</v>
      </c>
      <c r="E190" s="4">
        <f t="shared" si="12"/>
        <v>185.47119999999998</v>
      </c>
      <c r="F190" s="4">
        <f t="shared" si="10"/>
        <v>2.3111999999999853</v>
      </c>
      <c r="G190" s="12">
        <v>2023</v>
      </c>
    </row>
    <row r="191" spans="1:7" x14ac:dyDescent="0.2">
      <c r="A191" s="20">
        <v>44927.683946759258</v>
      </c>
      <c r="B191" s="2">
        <v>0.16</v>
      </c>
      <c r="C191" s="4">
        <v>1.26</v>
      </c>
      <c r="D191" s="4">
        <f t="shared" si="8"/>
        <v>0.2016</v>
      </c>
      <c r="E191" s="4">
        <f t="shared" si="12"/>
        <v>185.4838</v>
      </c>
      <c r="F191" s="4">
        <f t="shared" si="10"/>
        <v>2.3238000000000056</v>
      </c>
      <c r="G191" s="12">
        <v>2023</v>
      </c>
    </row>
    <row r="192" spans="1:7" x14ac:dyDescent="0.2">
      <c r="A192" s="20">
        <v>44927.731909722221</v>
      </c>
      <c r="B192" s="2">
        <v>0.17</v>
      </c>
      <c r="C192" s="4">
        <v>1.26</v>
      </c>
      <c r="D192" s="4">
        <f t="shared" si="8"/>
        <v>0.21420000000000003</v>
      </c>
      <c r="E192" s="4">
        <f t="shared" si="12"/>
        <v>185.49639999999999</v>
      </c>
      <c r="F192" s="4">
        <f t="shared" si="10"/>
        <v>2.3363999999999976</v>
      </c>
      <c r="G192" s="12">
        <v>2023</v>
      </c>
    </row>
    <row r="193" spans="1:7" x14ac:dyDescent="0.2">
      <c r="A193" s="20">
        <v>44927.738113425927</v>
      </c>
      <c r="B193" s="2">
        <v>0.18</v>
      </c>
      <c r="C193" s="4">
        <v>1.26</v>
      </c>
      <c r="D193" s="4">
        <f t="shared" si="8"/>
        <v>0.2268</v>
      </c>
      <c r="E193" s="4">
        <f t="shared" si="12"/>
        <v>185.50899999999999</v>
      </c>
      <c r="F193" s="4">
        <f t="shared" si="10"/>
        <v>2.3489999999999895</v>
      </c>
      <c r="G193" s="12">
        <v>2023</v>
      </c>
    </row>
    <row r="194" spans="1:7" x14ac:dyDescent="0.2">
      <c r="A194" s="20">
        <v>44927.745266203703</v>
      </c>
      <c r="B194" s="2">
        <v>0.19</v>
      </c>
      <c r="C194" s="4">
        <v>1.26</v>
      </c>
      <c r="D194" s="4">
        <f t="shared" ref="D194:D257" si="13">B194*C194</f>
        <v>0.2394</v>
      </c>
      <c r="E194" s="4">
        <f t="shared" si="12"/>
        <v>185.52159999999998</v>
      </c>
      <c r="F194" s="4">
        <f t="shared" ref="F194:F257" si="14">E194-183.16</f>
        <v>2.3615999999999815</v>
      </c>
      <c r="G194" s="12">
        <v>2023</v>
      </c>
    </row>
    <row r="195" spans="1:7" x14ac:dyDescent="0.2">
      <c r="A195" s="20">
        <v>44927.749884259261</v>
      </c>
      <c r="B195" s="2">
        <v>0.2</v>
      </c>
      <c r="C195" s="4">
        <v>1.26</v>
      </c>
      <c r="D195" s="4">
        <f t="shared" si="13"/>
        <v>0.252</v>
      </c>
      <c r="E195" s="4">
        <f t="shared" si="12"/>
        <v>185.5342</v>
      </c>
      <c r="F195" s="4">
        <f t="shared" si="14"/>
        <v>2.3742000000000019</v>
      </c>
      <c r="G195" s="12">
        <v>2023</v>
      </c>
    </row>
    <row r="196" spans="1:7" x14ac:dyDescent="0.2">
      <c r="A196" s="20">
        <v>44927.793321759258</v>
      </c>
      <c r="B196" s="2">
        <v>0.21</v>
      </c>
      <c r="C196" s="4">
        <v>1.26</v>
      </c>
      <c r="D196" s="4">
        <f t="shared" si="13"/>
        <v>0.2646</v>
      </c>
      <c r="E196" s="4">
        <f t="shared" si="12"/>
        <v>185.54679999999999</v>
      </c>
      <c r="F196" s="4">
        <f t="shared" si="14"/>
        <v>2.3867999999999938</v>
      </c>
      <c r="G196" s="12">
        <v>2023</v>
      </c>
    </row>
    <row r="197" spans="1:7" x14ac:dyDescent="0.2">
      <c r="A197" s="20">
        <v>44927.828784722224</v>
      </c>
      <c r="B197" s="2">
        <v>0.22</v>
      </c>
      <c r="C197" s="4">
        <v>1.26</v>
      </c>
      <c r="D197" s="4">
        <f t="shared" si="13"/>
        <v>0.2772</v>
      </c>
      <c r="E197" s="4">
        <f t="shared" si="12"/>
        <v>185.55939999999998</v>
      </c>
      <c r="F197" s="4">
        <f t="shared" si="14"/>
        <v>2.3993999999999858</v>
      </c>
      <c r="G197" s="12">
        <v>2023</v>
      </c>
    </row>
    <row r="198" spans="1:7" x14ac:dyDescent="0.2">
      <c r="A198" s="20">
        <v>44927.839884259258</v>
      </c>
      <c r="B198" s="2">
        <v>0.23</v>
      </c>
      <c r="C198" s="4">
        <v>1.26</v>
      </c>
      <c r="D198" s="4">
        <f t="shared" si="13"/>
        <v>0.2898</v>
      </c>
      <c r="E198" s="4">
        <f t="shared" si="12"/>
        <v>185.572</v>
      </c>
      <c r="F198" s="4">
        <f t="shared" si="14"/>
        <v>2.4120000000000061</v>
      </c>
      <c r="G198" s="12">
        <v>2023</v>
      </c>
    </row>
    <row r="199" spans="1:7" x14ac:dyDescent="0.2">
      <c r="A199" s="20">
        <v>44927.842685185184</v>
      </c>
      <c r="B199" s="2">
        <v>0.24</v>
      </c>
      <c r="C199" s="4">
        <v>1.26</v>
      </c>
      <c r="D199" s="4">
        <f t="shared" si="13"/>
        <v>0.3024</v>
      </c>
      <c r="E199" s="4">
        <f t="shared" si="12"/>
        <v>185.58459999999999</v>
      </c>
      <c r="F199" s="4">
        <f t="shared" si="14"/>
        <v>2.4245999999999981</v>
      </c>
      <c r="G199" s="12">
        <v>2023</v>
      </c>
    </row>
    <row r="200" spans="1:7" x14ac:dyDescent="0.2">
      <c r="A200" s="20">
        <v>44927.848668981482</v>
      </c>
      <c r="B200" s="2">
        <v>0.25</v>
      </c>
      <c r="C200" s="4">
        <v>1.26</v>
      </c>
      <c r="D200" s="4">
        <f t="shared" si="13"/>
        <v>0.315</v>
      </c>
      <c r="E200" s="4">
        <f t="shared" si="12"/>
        <v>185.59719999999999</v>
      </c>
      <c r="F200" s="4">
        <f t="shared" si="14"/>
        <v>2.43719999999999</v>
      </c>
      <c r="G200" s="12">
        <v>2023</v>
      </c>
    </row>
    <row r="201" spans="1:7" x14ac:dyDescent="0.2">
      <c r="A201" s="20">
        <v>44927.851678240739</v>
      </c>
      <c r="B201" s="2">
        <v>0.26</v>
      </c>
      <c r="C201" s="4">
        <v>1.26</v>
      </c>
      <c r="D201" s="4">
        <f t="shared" si="13"/>
        <v>0.3276</v>
      </c>
      <c r="E201" s="4">
        <f t="shared" si="12"/>
        <v>185.60979999999998</v>
      </c>
      <c r="F201" s="4">
        <f t="shared" si="14"/>
        <v>2.449799999999982</v>
      </c>
      <c r="G201" s="12">
        <v>2023</v>
      </c>
    </row>
    <row r="202" spans="1:7" x14ac:dyDescent="0.2">
      <c r="A202" s="20">
        <v>44927.869143518517</v>
      </c>
      <c r="B202" s="2">
        <v>0.27</v>
      </c>
      <c r="C202" s="4">
        <v>1.26</v>
      </c>
      <c r="D202" s="4">
        <f t="shared" si="13"/>
        <v>0.3402</v>
      </c>
      <c r="E202" s="4">
        <f t="shared" si="12"/>
        <v>185.6224</v>
      </c>
      <c r="F202" s="4">
        <f t="shared" si="14"/>
        <v>2.4624000000000024</v>
      </c>
      <c r="G202" s="12">
        <v>2023</v>
      </c>
    </row>
    <row r="203" spans="1:7" x14ac:dyDescent="0.2">
      <c r="A203" s="20">
        <v>44927.930613425924</v>
      </c>
      <c r="B203" s="2">
        <v>0.28000000000000003</v>
      </c>
      <c r="C203" s="4">
        <v>1.26</v>
      </c>
      <c r="D203" s="4">
        <f t="shared" si="13"/>
        <v>0.35280000000000006</v>
      </c>
      <c r="E203" s="4">
        <f t="shared" si="12"/>
        <v>185.63499999999999</v>
      </c>
      <c r="F203" s="4">
        <f t="shared" si="14"/>
        <v>2.4749999999999943</v>
      </c>
      <c r="G203" s="12">
        <v>2023</v>
      </c>
    </row>
    <row r="204" spans="1:7" x14ac:dyDescent="0.2">
      <c r="A204" s="20">
        <v>44929.412233796298</v>
      </c>
      <c r="B204" s="2">
        <v>0.28999999999999998</v>
      </c>
      <c r="C204" s="4">
        <v>1.26</v>
      </c>
      <c r="D204" s="4">
        <f t="shared" si="13"/>
        <v>0.3654</v>
      </c>
      <c r="E204" s="4">
        <f t="shared" si="12"/>
        <v>185.64759999999998</v>
      </c>
      <c r="F204" s="4">
        <f t="shared" si="14"/>
        <v>2.4875999999999863</v>
      </c>
      <c r="G204" s="12">
        <v>2023</v>
      </c>
    </row>
    <row r="205" spans="1:7" x14ac:dyDescent="0.2">
      <c r="A205" s="20">
        <v>44929.418171296296</v>
      </c>
      <c r="B205" s="2">
        <v>0.3</v>
      </c>
      <c r="C205" s="4">
        <v>1.26</v>
      </c>
      <c r="D205" s="4">
        <f t="shared" si="13"/>
        <v>0.378</v>
      </c>
      <c r="E205" s="4">
        <f t="shared" si="12"/>
        <v>185.66019999999997</v>
      </c>
      <c r="F205" s="4">
        <f t="shared" si="14"/>
        <v>2.5001999999999782</v>
      </c>
      <c r="G205" s="12">
        <v>2023</v>
      </c>
    </row>
    <row r="206" spans="1:7" x14ac:dyDescent="0.2">
      <c r="A206" s="20">
        <v>44931.802430555559</v>
      </c>
      <c r="B206" s="2">
        <v>0.31</v>
      </c>
      <c r="C206" s="4">
        <v>1.26</v>
      </c>
      <c r="D206" s="4">
        <f t="shared" si="13"/>
        <v>0.3906</v>
      </c>
      <c r="E206" s="4">
        <f t="shared" si="12"/>
        <v>185.6728</v>
      </c>
      <c r="F206" s="4">
        <f t="shared" si="14"/>
        <v>2.5127999999999986</v>
      </c>
      <c r="G206" s="12">
        <v>2023</v>
      </c>
    </row>
    <row r="207" spans="1:7" x14ac:dyDescent="0.2">
      <c r="A207" s="20">
        <v>44931.935694444444</v>
      </c>
      <c r="B207" s="2">
        <v>0.32</v>
      </c>
      <c r="C207" s="4">
        <v>1.26</v>
      </c>
      <c r="D207" s="4">
        <f t="shared" si="13"/>
        <v>0.4032</v>
      </c>
      <c r="E207" s="4">
        <f t="shared" si="12"/>
        <v>185.68539999999999</v>
      </c>
      <c r="F207" s="4">
        <f t="shared" si="14"/>
        <v>2.5253999999999905</v>
      </c>
      <c r="G207" s="12">
        <v>2023</v>
      </c>
    </row>
    <row r="208" spans="1:7" x14ac:dyDescent="0.2">
      <c r="A208" s="20">
        <v>44931.960833333331</v>
      </c>
      <c r="B208" s="2">
        <v>0.33</v>
      </c>
      <c r="C208" s="4">
        <v>1.26</v>
      </c>
      <c r="D208" s="4">
        <f t="shared" si="13"/>
        <v>0.4158</v>
      </c>
      <c r="E208" s="4">
        <f t="shared" si="12"/>
        <v>185.69799999999998</v>
      </c>
      <c r="F208" s="4">
        <f t="shared" si="14"/>
        <v>2.5379999999999825</v>
      </c>
      <c r="G208" s="12">
        <v>2023</v>
      </c>
    </row>
    <row r="209" spans="1:7" x14ac:dyDescent="0.2">
      <c r="A209" s="20">
        <v>44931.962025462963</v>
      </c>
      <c r="B209" s="2">
        <v>0.34</v>
      </c>
      <c r="C209" s="4">
        <v>1.26</v>
      </c>
      <c r="D209" s="4">
        <f t="shared" si="13"/>
        <v>0.42840000000000006</v>
      </c>
      <c r="E209" s="4">
        <f t="shared" si="12"/>
        <v>185.7106</v>
      </c>
      <c r="F209" s="4">
        <f t="shared" si="14"/>
        <v>2.5506000000000029</v>
      </c>
      <c r="G209" s="12">
        <v>2023</v>
      </c>
    </row>
    <row r="210" spans="1:7" x14ac:dyDescent="0.2">
      <c r="A210" s="20">
        <v>44932.526875000003</v>
      </c>
      <c r="B210" s="2">
        <v>0.35</v>
      </c>
      <c r="C210" s="4">
        <v>1.26</v>
      </c>
      <c r="D210" s="4">
        <f t="shared" si="13"/>
        <v>0.44099999999999995</v>
      </c>
      <c r="E210" s="4">
        <f t="shared" si="12"/>
        <v>185.72319999999999</v>
      </c>
      <c r="F210" s="4">
        <f t="shared" si="14"/>
        <v>2.5631999999999948</v>
      </c>
      <c r="G210" s="12">
        <v>2023</v>
      </c>
    </row>
    <row r="211" spans="1:7" x14ac:dyDescent="0.2">
      <c r="A211" s="20">
        <v>44936.78769675926</v>
      </c>
      <c r="B211" s="2">
        <v>0.36</v>
      </c>
      <c r="C211" s="4">
        <v>1.26</v>
      </c>
      <c r="D211" s="4">
        <f t="shared" si="13"/>
        <v>0.4536</v>
      </c>
      <c r="E211" s="4">
        <f t="shared" si="12"/>
        <v>185.73579999999998</v>
      </c>
      <c r="F211" s="4">
        <f t="shared" si="14"/>
        <v>2.5757999999999868</v>
      </c>
      <c r="G211" s="12">
        <v>2023</v>
      </c>
    </row>
    <row r="212" spans="1:7" x14ac:dyDescent="0.2">
      <c r="A212" s="20">
        <v>44936.787708333337</v>
      </c>
      <c r="B212" s="2">
        <v>0.37</v>
      </c>
      <c r="C212" s="4">
        <v>1.26</v>
      </c>
      <c r="D212" s="4">
        <f t="shared" si="13"/>
        <v>0.4662</v>
      </c>
      <c r="E212" s="4">
        <f t="shared" si="12"/>
        <v>185.74839999999998</v>
      </c>
      <c r="F212" s="4">
        <f t="shared" si="14"/>
        <v>2.5883999999999787</v>
      </c>
      <c r="G212" s="12">
        <v>2023</v>
      </c>
    </row>
    <row r="213" spans="1:7" x14ac:dyDescent="0.2">
      <c r="A213" s="20">
        <v>44936.790462962963</v>
      </c>
      <c r="B213" s="2">
        <v>0.38</v>
      </c>
      <c r="C213" s="4">
        <v>1.26</v>
      </c>
      <c r="D213" s="4">
        <f t="shared" si="13"/>
        <v>0.4788</v>
      </c>
      <c r="E213" s="4">
        <f t="shared" si="12"/>
        <v>185.761</v>
      </c>
      <c r="F213" s="4">
        <f t="shared" si="14"/>
        <v>2.6009999999999991</v>
      </c>
      <c r="G213" s="12">
        <v>2023</v>
      </c>
    </row>
    <row r="214" spans="1:7" x14ac:dyDescent="0.2">
      <c r="A214" s="20">
        <v>44936.791608796295</v>
      </c>
      <c r="B214" s="2">
        <v>0.39</v>
      </c>
      <c r="C214" s="4">
        <v>1.26</v>
      </c>
      <c r="D214" s="4">
        <f t="shared" si="13"/>
        <v>0.4914</v>
      </c>
      <c r="E214" s="4">
        <f t="shared" si="12"/>
        <v>185.77359999999999</v>
      </c>
      <c r="F214" s="4">
        <f t="shared" si="14"/>
        <v>2.613599999999991</v>
      </c>
      <c r="G214" s="12">
        <v>2023</v>
      </c>
    </row>
    <row r="215" spans="1:7" x14ac:dyDescent="0.2">
      <c r="A215" s="20">
        <v>44936.792731481481</v>
      </c>
      <c r="B215" s="2">
        <v>0.4</v>
      </c>
      <c r="C215" s="4">
        <v>1.26</v>
      </c>
      <c r="D215" s="4">
        <f t="shared" si="13"/>
        <v>0.504</v>
      </c>
      <c r="E215" s="4">
        <f t="shared" si="12"/>
        <v>185.78619999999998</v>
      </c>
      <c r="F215" s="4">
        <f t="shared" si="14"/>
        <v>2.626199999999983</v>
      </c>
      <c r="G215" s="12">
        <v>2023</v>
      </c>
    </row>
    <row r="216" spans="1:7" x14ac:dyDescent="0.2">
      <c r="A216" s="20">
        <v>44936.793668981481</v>
      </c>
      <c r="B216" s="2">
        <v>0.41</v>
      </c>
      <c r="C216" s="4">
        <v>1.26</v>
      </c>
      <c r="D216" s="4">
        <f t="shared" si="13"/>
        <v>0.51659999999999995</v>
      </c>
      <c r="E216" s="4">
        <f t="shared" si="12"/>
        <v>185.7988</v>
      </c>
      <c r="F216" s="4">
        <f t="shared" si="14"/>
        <v>2.6388000000000034</v>
      </c>
      <c r="G216" s="12">
        <v>2023</v>
      </c>
    </row>
    <row r="217" spans="1:7" x14ac:dyDescent="0.2">
      <c r="A217" s="20">
        <v>44936.794907407406</v>
      </c>
      <c r="B217" s="2">
        <v>0.42</v>
      </c>
      <c r="C217" s="4">
        <v>1.26</v>
      </c>
      <c r="D217" s="4">
        <f t="shared" si="13"/>
        <v>0.5292</v>
      </c>
      <c r="E217" s="4">
        <f t="shared" si="12"/>
        <v>185.81139999999999</v>
      </c>
      <c r="F217" s="4">
        <f t="shared" si="14"/>
        <v>2.6513999999999953</v>
      </c>
      <c r="G217" s="12">
        <v>2023</v>
      </c>
    </row>
    <row r="218" spans="1:7" x14ac:dyDescent="0.2">
      <c r="A218" s="20">
        <v>44936.797627314816</v>
      </c>
      <c r="B218" s="2">
        <v>0.43</v>
      </c>
      <c r="C218" s="4">
        <v>1.26</v>
      </c>
      <c r="D218" s="4">
        <f t="shared" si="13"/>
        <v>0.54179999999999995</v>
      </c>
      <c r="E218" s="4">
        <f t="shared" si="12"/>
        <v>185.82399999999998</v>
      </c>
      <c r="F218" s="4">
        <f t="shared" si="14"/>
        <v>2.6639999999999873</v>
      </c>
      <c r="G218" s="12">
        <v>2023</v>
      </c>
    </row>
    <row r="219" spans="1:7" x14ac:dyDescent="0.2">
      <c r="A219" s="20">
        <v>44936.802245370367</v>
      </c>
      <c r="B219" s="2">
        <v>0.44</v>
      </c>
      <c r="C219" s="4">
        <v>1.26</v>
      </c>
      <c r="D219" s="4">
        <f t="shared" si="13"/>
        <v>0.5544</v>
      </c>
      <c r="E219" s="4">
        <f t="shared" si="12"/>
        <v>185.83659999999998</v>
      </c>
      <c r="F219" s="4">
        <f t="shared" si="14"/>
        <v>2.6765999999999792</v>
      </c>
      <c r="G219" s="12">
        <v>2023</v>
      </c>
    </row>
    <row r="220" spans="1:7" x14ac:dyDescent="0.2">
      <c r="A220" s="20">
        <v>44936.819432870368</v>
      </c>
      <c r="B220" s="2">
        <v>0.45</v>
      </c>
      <c r="C220" s="4">
        <v>1.26</v>
      </c>
      <c r="D220" s="4">
        <f t="shared" si="13"/>
        <v>0.56700000000000006</v>
      </c>
      <c r="E220" s="4">
        <f t="shared" si="12"/>
        <v>185.8492</v>
      </c>
      <c r="F220" s="4">
        <f t="shared" si="14"/>
        <v>2.6891999999999996</v>
      </c>
      <c r="G220" s="12">
        <v>2023</v>
      </c>
    </row>
    <row r="221" spans="1:7" x14ac:dyDescent="0.2">
      <c r="A221" s="20">
        <v>44936.827268518522</v>
      </c>
      <c r="B221" s="2">
        <v>0.46</v>
      </c>
      <c r="C221" s="4">
        <v>1.26</v>
      </c>
      <c r="D221" s="4">
        <f t="shared" si="13"/>
        <v>0.5796</v>
      </c>
      <c r="E221" s="4">
        <f t="shared" si="12"/>
        <v>185.86179999999999</v>
      </c>
      <c r="F221" s="4">
        <f t="shared" si="14"/>
        <v>2.7017999999999915</v>
      </c>
      <c r="G221" s="12">
        <v>2023</v>
      </c>
    </row>
    <row r="222" spans="1:7" x14ac:dyDescent="0.2">
      <c r="A222" s="20">
        <v>44936.832592592589</v>
      </c>
      <c r="B222" s="2">
        <v>0.47</v>
      </c>
      <c r="C222" s="4">
        <v>1.26</v>
      </c>
      <c r="D222" s="4">
        <f t="shared" si="13"/>
        <v>0.59219999999999995</v>
      </c>
      <c r="E222" s="4">
        <f t="shared" si="12"/>
        <v>185.87439999999998</v>
      </c>
      <c r="F222" s="4">
        <f t="shared" si="14"/>
        <v>2.7143999999999835</v>
      </c>
      <c r="G222" s="12">
        <v>2023</v>
      </c>
    </row>
    <row r="223" spans="1:7" x14ac:dyDescent="0.2">
      <c r="A223" s="20">
        <v>44936.840150462966</v>
      </c>
      <c r="B223" s="2">
        <v>0.48</v>
      </c>
      <c r="C223" s="4">
        <v>1.26</v>
      </c>
      <c r="D223" s="4">
        <f t="shared" si="13"/>
        <v>0.6048</v>
      </c>
      <c r="E223" s="4">
        <f t="shared" si="12"/>
        <v>185.887</v>
      </c>
      <c r="F223" s="4">
        <f t="shared" si="14"/>
        <v>2.7270000000000039</v>
      </c>
      <c r="G223" s="12">
        <v>2023</v>
      </c>
    </row>
    <row r="224" spans="1:7" x14ac:dyDescent="0.2">
      <c r="A224" s="20">
        <v>44936.845243055555</v>
      </c>
      <c r="B224" s="2">
        <v>0.49</v>
      </c>
      <c r="C224" s="4">
        <v>1.26</v>
      </c>
      <c r="D224" s="4">
        <f t="shared" si="13"/>
        <v>0.61739999999999995</v>
      </c>
      <c r="E224" s="4">
        <f t="shared" si="12"/>
        <v>185.89959999999999</v>
      </c>
      <c r="F224" s="4">
        <f t="shared" si="14"/>
        <v>2.7395999999999958</v>
      </c>
      <c r="G224" s="12">
        <v>2023</v>
      </c>
    </row>
    <row r="225" spans="1:7" x14ac:dyDescent="0.2">
      <c r="A225" s="20">
        <v>44936.851053240738</v>
      </c>
      <c r="B225" s="2">
        <v>0.5</v>
      </c>
      <c r="C225" s="4">
        <v>1.26</v>
      </c>
      <c r="D225" s="4">
        <f t="shared" si="13"/>
        <v>0.63</v>
      </c>
      <c r="E225" s="4">
        <f t="shared" si="12"/>
        <v>185.91219999999998</v>
      </c>
      <c r="F225" s="4">
        <f t="shared" si="14"/>
        <v>2.7521999999999878</v>
      </c>
      <c r="G225" s="12">
        <v>2023</v>
      </c>
    </row>
    <row r="226" spans="1:7" x14ac:dyDescent="0.2">
      <c r="A226" s="20">
        <v>44936.856215277781</v>
      </c>
      <c r="B226" s="2">
        <v>0.51</v>
      </c>
      <c r="C226" s="4">
        <v>1.26</v>
      </c>
      <c r="D226" s="4">
        <f t="shared" si="13"/>
        <v>0.64260000000000006</v>
      </c>
      <c r="E226" s="4">
        <f t="shared" si="12"/>
        <v>185.92479999999998</v>
      </c>
      <c r="F226" s="4">
        <f t="shared" si="14"/>
        <v>2.7647999999999797</v>
      </c>
      <c r="G226" s="12">
        <v>2023</v>
      </c>
    </row>
    <row r="227" spans="1:7" x14ac:dyDescent="0.2">
      <c r="A227" s="20">
        <v>44936.878217592595</v>
      </c>
      <c r="B227" s="2">
        <v>0.52</v>
      </c>
      <c r="C227" s="4">
        <v>1.26</v>
      </c>
      <c r="D227" s="4">
        <f t="shared" si="13"/>
        <v>0.6552</v>
      </c>
      <c r="E227" s="4">
        <f t="shared" si="12"/>
        <v>185.9374</v>
      </c>
      <c r="F227" s="4">
        <f t="shared" si="14"/>
        <v>2.7774000000000001</v>
      </c>
      <c r="G227" s="12">
        <v>2023</v>
      </c>
    </row>
    <row r="228" spans="1:7" x14ac:dyDescent="0.2">
      <c r="A228" s="20">
        <v>44942.415451388886</v>
      </c>
      <c r="B228" s="2">
        <v>0.53</v>
      </c>
      <c r="C228" s="4">
        <v>1.26</v>
      </c>
      <c r="D228" s="4">
        <f t="shared" si="13"/>
        <v>0.66780000000000006</v>
      </c>
      <c r="E228" s="4">
        <f t="shared" si="12"/>
        <v>185.95</v>
      </c>
      <c r="F228" s="4">
        <f t="shared" si="14"/>
        <v>2.789999999999992</v>
      </c>
      <c r="G228" s="12">
        <v>2023</v>
      </c>
    </row>
    <row r="229" spans="1:7" x14ac:dyDescent="0.2">
      <c r="A229" s="20">
        <v>44942.829629629632</v>
      </c>
      <c r="B229" s="2">
        <v>0.54</v>
      </c>
      <c r="C229" s="4">
        <v>1.26</v>
      </c>
      <c r="D229" s="4">
        <f t="shared" si="13"/>
        <v>0.6804</v>
      </c>
      <c r="E229" s="4">
        <f t="shared" si="12"/>
        <v>185.96259999999998</v>
      </c>
      <c r="F229" s="4">
        <f t="shared" si="14"/>
        <v>2.802599999999984</v>
      </c>
      <c r="G229" s="12">
        <v>2023</v>
      </c>
    </row>
    <row r="230" spans="1:7" x14ac:dyDescent="0.2">
      <c r="A230" s="20">
        <v>44942.834247685183</v>
      </c>
      <c r="B230" s="2">
        <v>0.55000000000000004</v>
      </c>
      <c r="C230" s="4">
        <v>1.26</v>
      </c>
      <c r="D230" s="4">
        <f t="shared" si="13"/>
        <v>0.69300000000000006</v>
      </c>
      <c r="E230" s="4">
        <f t="shared" si="12"/>
        <v>185.9752</v>
      </c>
      <c r="F230" s="4">
        <f t="shared" si="14"/>
        <v>2.8152000000000044</v>
      </c>
      <c r="G230" s="12">
        <v>2023</v>
      </c>
    </row>
    <row r="231" spans="1:7" x14ac:dyDescent="0.2">
      <c r="A231" s="20">
        <v>44942.837557870371</v>
      </c>
      <c r="B231" s="2">
        <v>0.56000000000000005</v>
      </c>
      <c r="C231" s="4">
        <v>1.26</v>
      </c>
      <c r="D231" s="4">
        <f t="shared" si="13"/>
        <v>0.70560000000000012</v>
      </c>
      <c r="E231" s="4">
        <f t="shared" si="12"/>
        <v>185.98779999999999</v>
      </c>
      <c r="F231" s="4">
        <f t="shared" si="14"/>
        <v>2.8277999999999963</v>
      </c>
      <c r="G231" s="12">
        <v>2023</v>
      </c>
    </row>
    <row r="232" spans="1:7" x14ac:dyDescent="0.2">
      <c r="A232" s="20">
        <v>44942.840277777781</v>
      </c>
      <c r="B232" s="2">
        <v>0.56999999999999995</v>
      </c>
      <c r="C232" s="4">
        <v>1.26</v>
      </c>
      <c r="D232" s="4">
        <f t="shared" si="13"/>
        <v>0.71819999999999995</v>
      </c>
      <c r="E232" s="4">
        <f t="shared" si="12"/>
        <v>186.00039999999998</v>
      </c>
      <c r="F232" s="4">
        <f t="shared" si="14"/>
        <v>2.8403999999999883</v>
      </c>
      <c r="G232" s="12">
        <v>2023</v>
      </c>
    </row>
    <row r="233" spans="1:7" x14ac:dyDescent="0.2">
      <c r="A233" s="20">
        <v>44942.842858796299</v>
      </c>
      <c r="B233" s="2">
        <v>0.57999999999999996</v>
      </c>
      <c r="C233" s="4">
        <v>1.26</v>
      </c>
      <c r="D233" s="4">
        <f t="shared" si="13"/>
        <v>0.73080000000000001</v>
      </c>
      <c r="E233" s="4">
        <f t="shared" si="12"/>
        <v>186.01299999999998</v>
      </c>
      <c r="F233" s="4">
        <f t="shared" si="14"/>
        <v>2.8529999999999802</v>
      </c>
      <c r="G233" s="12">
        <v>2023</v>
      </c>
    </row>
    <row r="234" spans="1:7" x14ac:dyDescent="0.2">
      <c r="A234" s="20">
        <v>44942.844953703701</v>
      </c>
      <c r="B234" s="2">
        <v>0.59</v>
      </c>
      <c r="C234" s="4">
        <v>1.26</v>
      </c>
      <c r="D234" s="4">
        <f t="shared" si="13"/>
        <v>0.74339999999999995</v>
      </c>
      <c r="E234" s="4">
        <f t="shared" si="12"/>
        <v>186.0256</v>
      </c>
      <c r="F234" s="4">
        <f t="shared" si="14"/>
        <v>2.8656000000000006</v>
      </c>
      <c r="G234" s="12">
        <v>2023</v>
      </c>
    </row>
    <row r="235" spans="1:7" x14ac:dyDescent="0.2">
      <c r="A235" s="20">
        <v>44942.848090277781</v>
      </c>
      <c r="B235" s="2">
        <v>0.6</v>
      </c>
      <c r="C235" s="4">
        <v>1.26</v>
      </c>
      <c r="D235" s="4">
        <f t="shared" si="13"/>
        <v>0.75600000000000001</v>
      </c>
      <c r="E235" s="4">
        <f t="shared" si="12"/>
        <v>186.03819999999999</v>
      </c>
      <c r="F235" s="4">
        <f t="shared" si="14"/>
        <v>2.8781999999999925</v>
      </c>
      <c r="G235" s="12">
        <v>2023</v>
      </c>
    </row>
    <row r="236" spans="1:7" x14ac:dyDescent="0.2">
      <c r="A236" s="20">
        <v>44942.849965277775</v>
      </c>
      <c r="B236" s="2">
        <v>0.61</v>
      </c>
      <c r="C236" s="4">
        <v>1.26</v>
      </c>
      <c r="D236" s="4">
        <f t="shared" si="13"/>
        <v>0.76859999999999995</v>
      </c>
      <c r="E236" s="4">
        <f t="shared" si="12"/>
        <v>186.05079999999998</v>
      </c>
      <c r="F236" s="4">
        <f t="shared" si="14"/>
        <v>2.8907999999999845</v>
      </c>
      <c r="G236" s="12">
        <v>2023</v>
      </c>
    </row>
    <row r="237" spans="1:7" x14ac:dyDescent="0.2">
      <c r="A237" s="20">
        <v>44942.853090277778</v>
      </c>
      <c r="B237" s="2">
        <v>0.62</v>
      </c>
      <c r="C237" s="4">
        <v>1.26</v>
      </c>
      <c r="D237" s="4">
        <f t="shared" si="13"/>
        <v>0.78120000000000001</v>
      </c>
      <c r="E237" s="4">
        <f t="shared" si="12"/>
        <v>186.0634</v>
      </c>
      <c r="F237" s="4">
        <f t="shared" si="14"/>
        <v>2.9034000000000049</v>
      </c>
      <c r="G237" s="12">
        <v>2023</v>
      </c>
    </row>
    <row r="238" spans="1:7" x14ac:dyDescent="0.2">
      <c r="A238" s="20">
        <v>44942.85565972222</v>
      </c>
      <c r="B238" s="2">
        <v>0.63</v>
      </c>
      <c r="C238" s="4">
        <v>1.26</v>
      </c>
      <c r="D238" s="4">
        <f t="shared" si="13"/>
        <v>0.79380000000000006</v>
      </c>
      <c r="E238" s="4">
        <f t="shared" si="12"/>
        <v>186.07599999999999</v>
      </c>
      <c r="F238" s="4">
        <f t="shared" si="14"/>
        <v>2.9159999999999968</v>
      </c>
      <c r="G238" s="12">
        <v>2023</v>
      </c>
    </row>
    <row r="239" spans="1:7" x14ac:dyDescent="0.2">
      <c r="A239" s="20">
        <v>44942.861261574071</v>
      </c>
      <c r="B239" s="2">
        <v>0.64</v>
      </c>
      <c r="C239" s="4">
        <v>1.26</v>
      </c>
      <c r="D239" s="4">
        <f t="shared" si="13"/>
        <v>0.80640000000000001</v>
      </c>
      <c r="E239" s="4">
        <f t="shared" ref="E239:E302" si="15">D239+E$174</f>
        <v>186.08859999999999</v>
      </c>
      <c r="F239" s="4">
        <f t="shared" si="14"/>
        <v>2.9285999999999888</v>
      </c>
      <c r="G239" s="12">
        <v>2023</v>
      </c>
    </row>
    <row r="240" spans="1:7" x14ac:dyDescent="0.2">
      <c r="A240" s="20">
        <v>44942.86891203704</v>
      </c>
      <c r="B240" s="2">
        <v>0.65</v>
      </c>
      <c r="C240" s="4">
        <v>1.26</v>
      </c>
      <c r="D240" s="4">
        <f t="shared" si="13"/>
        <v>0.81900000000000006</v>
      </c>
      <c r="E240" s="4">
        <f t="shared" si="15"/>
        <v>186.10119999999998</v>
      </c>
      <c r="F240" s="4">
        <f t="shared" si="14"/>
        <v>2.9411999999999807</v>
      </c>
      <c r="G240" s="12">
        <v>2023</v>
      </c>
    </row>
    <row r="241" spans="1:7" x14ac:dyDescent="0.2">
      <c r="A241" s="20">
        <v>44942.875509259262</v>
      </c>
      <c r="B241" s="2">
        <v>0.66</v>
      </c>
      <c r="C241" s="4">
        <v>1.26</v>
      </c>
      <c r="D241" s="4">
        <f t="shared" si="13"/>
        <v>0.83160000000000001</v>
      </c>
      <c r="E241" s="4">
        <f t="shared" si="15"/>
        <v>186.1138</v>
      </c>
      <c r="F241" s="4">
        <f t="shared" si="14"/>
        <v>2.9538000000000011</v>
      </c>
      <c r="G241" s="12">
        <v>2023</v>
      </c>
    </row>
    <row r="242" spans="1:7" x14ac:dyDescent="0.2">
      <c r="A242" s="20">
        <v>44942.879490740743</v>
      </c>
      <c r="B242" s="2">
        <v>0.67</v>
      </c>
      <c r="C242" s="4">
        <v>1.26</v>
      </c>
      <c r="D242" s="4">
        <f t="shared" si="13"/>
        <v>0.84420000000000006</v>
      </c>
      <c r="E242" s="4">
        <f t="shared" si="15"/>
        <v>186.12639999999999</v>
      </c>
      <c r="F242" s="4">
        <f t="shared" si="14"/>
        <v>2.966399999999993</v>
      </c>
      <c r="G242" s="12">
        <v>2023</v>
      </c>
    </row>
    <row r="243" spans="1:7" x14ac:dyDescent="0.2">
      <c r="A243" s="20">
        <v>44942.891087962962</v>
      </c>
      <c r="B243" s="2">
        <v>0.68</v>
      </c>
      <c r="C243" s="4">
        <v>1.26</v>
      </c>
      <c r="D243" s="4">
        <f t="shared" si="13"/>
        <v>0.85680000000000012</v>
      </c>
      <c r="E243" s="4">
        <f t="shared" si="15"/>
        <v>186.13899999999998</v>
      </c>
      <c r="F243" s="4">
        <f t="shared" si="14"/>
        <v>2.978999999999985</v>
      </c>
      <c r="G243" s="12">
        <v>2023</v>
      </c>
    </row>
    <row r="244" spans="1:7" x14ac:dyDescent="0.2">
      <c r="A244" s="20">
        <v>44942.89335648148</v>
      </c>
      <c r="B244" s="2">
        <v>0.69</v>
      </c>
      <c r="C244" s="4">
        <v>1.26</v>
      </c>
      <c r="D244" s="4">
        <f t="shared" si="13"/>
        <v>0.86939999999999995</v>
      </c>
      <c r="E244" s="4">
        <f t="shared" si="15"/>
        <v>186.1516</v>
      </c>
      <c r="F244" s="4">
        <f t="shared" si="14"/>
        <v>2.9916000000000054</v>
      </c>
      <c r="G244" s="12">
        <v>2023</v>
      </c>
    </row>
    <row r="245" spans="1:7" x14ac:dyDescent="0.2">
      <c r="A245" s="20">
        <v>44942.898159722223</v>
      </c>
      <c r="B245" s="2">
        <v>0.7</v>
      </c>
      <c r="C245" s="4">
        <v>1.26</v>
      </c>
      <c r="D245" s="4">
        <f t="shared" si="13"/>
        <v>0.8819999999999999</v>
      </c>
      <c r="E245" s="4">
        <f t="shared" si="15"/>
        <v>186.16419999999999</v>
      </c>
      <c r="F245" s="4">
        <f t="shared" si="14"/>
        <v>3.0041999999999973</v>
      </c>
      <c r="G245" s="12">
        <v>2023</v>
      </c>
    </row>
    <row r="246" spans="1:7" x14ac:dyDescent="0.2">
      <c r="A246" s="20">
        <v>44942.902314814812</v>
      </c>
      <c r="B246" s="2">
        <v>0.71</v>
      </c>
      <c r="C246" s="4">
        <v>1.26</v>
      </c>
      <c r="D246" s="4">
        <f t="shared" si="13"/>
        <v>0.89459999999999995</v>
      </c>
      <c r="E246" s="4">
        <f t="shared" si="15"/>
        <v>186.17679999999999</v>
      </c>
      <c r="F246" s="4">
        <f t="shared" si="14"/>
        <v>3.0167999999999893</v>
      </c>
      <c r="G246" s="12">
        <v>2023</v>
      </c>
    </row>
    <row r="247" spans="1:7" x14ac:dyDescent="0.2">
      <c r="A247" s="20">
        <v>44942.908842592595</v>
      </c>
      <c r="B247" s="2">
        <v>0.72</v>
      </c>
      <c r="C247" s="4">
        <v>1.26</v>
      </c>
      <c r="D247" s="4">
        <f t="shared" si="13"/>
        <v>0.90720000000000001</v>
      </c>
      <c r="E247" s="4">
        <f t="shared" si="15"/>
        <v>186.18939999999998</v>
      </c>
      <c r="F247" s="4">
        <f t="shared" si="14"/>
        <v>3.0293999999999812</v>
      </c>
      <c r="G247" s="12">
        <v>2023</v>
      </c>
    </row>
    <row r="248" spans="1:7" x14ac:dyDescent="0.2">
      <c r="A248" s="20">
        <v>44942.913055555553</v>
      </c>
      <c r="B248" s="2">
        <v>0.73</v>
      </c>
      <c r="C248" s="4">
        <v>1.26</v>
      </c>
      <c r="D248" s="4">
        <f t="shared" si="13"/>
        <v>0.91979999999999995</v>
      </c>
      <c r="E248" s="4">
        <f t="shared" si="15"/>
        <v>186.202</v>
      </c>
      <c r="F248" s="4">
        <f t="shared" si="14"/>
        <v>3.0420000000000016</v>
      </c>
      <c r="G248" s="12">
        <v>2023</v>
      </c>
    </row>
    <row r="249" spans="1:7" x14ac:dyDescent="0.2">
      <c r="A249" s="20">
        <v>44942.91715277778</v>
      </c>
      <c r="B249" s="2">
        <v>0.74</v>
      </c>
      <c r="C249" s="4">
        <v>1.26</v>
      </c>
      <c r="D249" s="4">
        <f t="shared" si="13"/>
        <v>0.93240000000000001</v>
      </c>
      <c r="E249" s="4">
        <f t="shared" si="15"/>
        <v>186.21459999999999</v>
      </c>
      <c r="F249" s="4">
        <f t="shared" si="14"/>
        <v>3.0545999999999935</v>
      </c>
      <c r="G249" s="12">
        <v>2023</v>
      </c>
    </row>
    <row r="250" spans="1:7" x14ac:dyDescent="0.2">
      <c r="A250" s="20">
        <v>44942.920486111114</v>
      </c>
      <c r="B250" s="2">
        <v>0.75</v>
      </c>
      <c r="C250" s="4">
        <v>1.26</v>
      </c>
      <c r="D250" s="4">
        <f t="shared" si="13"/>
        <v>0.94500000000000006</v>
      </c>
      <c r="E250" s="4">
        <f t="shared" si="15"/>
        <v>186.22719999999998</v>
      </c>
      <c r="F250" s="4">
        <f t="shared" si="14"/>
        <v>3.0671999999999855</v>
      </c>
      <c r="G250" s="12">
        <v>2023</v>
      </c>
    </row>
    <row r="251" spans="1:7" x14ac:dyDescent="0.2">
      <c r="A251" s="20">
        <v>44942.924722222226</v>
      </c>
      <c r="B251" s="2">
        <v>0.76</v>
      </c>
      <c r="C251" s="4">
        <v>1.26</v>
      </c>
      <c r="D251" s="4">
        <f t="shared" si="13"/>
        <v>0.95760000000000001</v>
      </c>
      <c r="E251" s="4">
        <f t="shared" si="15"/>
        <v>186.2398</v>
      </c>
      <c r="F251" s="4">
        <f t="shared" si="14"/>
        <v>3.0798000000000059</v>
      </c>
      <c r="G251" s="12">
        <v>2023</v>
      </c>
    </row>
    <row r="252" spans="1:7" x14ac:dyDescent="0.2">
      <c r="A252" s="20">
        <v>44942.931342592594</v>
      </c>
      <c r="B252" s="2">
        <v>0.77</v>
      </c>
      <c r="C252" s="4">
        <v>1.26</v>
      </c>
      <c r="D252" s="4">
        <f t="shared" si="13"/>
        <v>0.97020000000000006</v>
      </c>
      <c r="E252" s="4">
        <f t="shared" si="15"/>
        <v>186.25239999999999</v>
      </c>
      <c r="F252" s="4">
        <f t="shared" si="14"/>
        <v>3.0923999999999978</v>
      </c>
      <c r="G252" s="12">
        <v>2023</v>
      </c>
    </row>
    <row r="253" spans="1:7" x14ac:dyDescent="0.2">
      <c r="A253" s="20">
        <v>44942.936967592592</v>
      </c>
      <c r="B253" s="2">
        <v>0.78</v>
      </c>
      <c r="C253" s="4">
        <v>1.26</v>
      </c>
      <c r="D253" s="4">
        <f t="shared" si="13"/>
        <v>0.98280000000000001</v>
      </c>
      <c r="E253" s="4">
        <f t="shared" si="15"/>
        <v>186.26499999999999</v>
      </c>
      <c r="F253" s="4">
        <f t="shared" si="14"/>
        <v>3.1049999999999898</v>
      </c>
      <c r="G253" s="12">
        <v>2023</v>
      </c>
    </row>
    <row r="254" spans="1:7" x14ac:dyDescent="0.2">
      <c r="A254" s="20">
        <v>44942.941180555557</v>
      </c>
      <c r="B254" s="2">
        <v>0.79</v>
      </c>
      <c r="C254" s="4">
        <v>1.26</v>
      </c>
      <c r="D254" s="4">
        <f t="shared" si="13"/>
        <v>0.99540000000000006</v>
      </c>
      <c r="E254" s="4">
        <f t="shared" si="15"/>
        <v>186.27759999999998</v>
      </c>
      <c r="F254" s="4">
        <f t="shared" si="14"/>
        <v>3.1175999999999817</v>
      </c>
      <c r="G254" s="12">
        <v>2023</v>
      </c>
    </row>
    <row r="255" spans="1:7" x14ac:dyDescent="0.2">
      <c r="A255" s="20">
        <v>44942.950729166667</v>
      </c>
      <c r="B255" s="2">
        <v>0.8</v>
      </c>
      <c r="C255" s="4">
        <v>1.26</v>
      </c>
      <c r="D255" s="4">
        <f t="shared" si="13"/>
        <v>1.008</v>
      </c>
      <c r="E255" s="4">
        <f t="shared" si="15"/>
        <v>186.2902</v>
      </c>
      <c r="F255" s="4">
        <f t="shared" si="14"/>
        <v>3.1302000000000021</v>
      </c>
      <c r="G255" s="12">
        <v>2023</v>
      </c>
    </row>
    <row r="256" spans="1:7" x14ac:dyDescent="0.2">
      <c r="A256" s="20">
        <v>44942.95652777778</v>
      </c>
      <c r="B256" s="2">
        <v>0.81</v>
      </c>
      <c r="C256" s="4">
        <v>1.26</v>
      </c>
      <c r="D256" s="4">
        <f t="shared" si="13"/>
        <v>1.0206000000000002</v>
      </c>
      <c r="E256" s="4">
        <f t="shared" si="15"/>
        <v>186.30279999999999</v>
      </c>
      <c r="F256" s="4">
        <f t="shared" si="14"/>
        <v>3.142799999999994</v>
      </c>
      <c r="G256" s="12">
        <v>2023</v>
      </c>
    </row>
    <row r="257" spans="1:7" x14ac:dyDescent="0.2">
      <c r="A257" s="20">
        <v>44942.964618055557</v>
      </c>
      <c r="B257" s="2">
        <v>0.82</v>
      </c>
      <c r="C257" s="4">
        <v>1.26</v>
      </c>
      <c r="D257" s="4">
        <f t="shared" si="13"/>
        <v>1.0331999999999999</v>
      </c>
      <c r="E257" s="4">
        <f t="shared" si="15"/>
        <v>186.31539999999998</v>
      </c>
      <c r="F257" s="4">
        <f t="shared" si="14"/>
        <v>3.155399999999986</v>
      </c>
      <c r="G257" s="12">
        <v>2023</v>
      </c>
    </row>
    <row r="258" spans="1:7" x14ac:dyDescent="0.2">
      <c r="A258" s="20">
        <v>44942.968969907408</v>
      </c>
      <c r="B258" s="2">
        <v>0.83</v>
      </c>
      <c r="C258" s="4">
        <v>1.26</v>
      </c>
      <c r="D258" s="4">
        <f t="shared" ref="D258:D321" si="16">B258*C258</f>
        <v>1.0458000000000001</v>
      </c>
      <c r="E258" s="4">
        <f t="shared" si="15"/>
        <v>186.328</v>
      </c>
      <c r="F258" s="4">
        <f t="shared" ref="F258:F321" si="17">E258-183.16</f>
        <v>3.1680000000000064</v>
      </c>
      <c r="G258" s="12">
        <v>2023</v>
      </c>
    </row>
    <row r="259" spans="1:7" x14ac:dyDescent="0.2">
      <c r="A259" s="20">
        <v>44942.992280092592</v>
      </c>
      <c r="B259" s="2">
        <v>0.84</v>
      </c>
      <c r="C259" s="4">
        <v>1.26</v>
      </c>
      <c r="D259" s="4">
        <f t="shared" si="16"/>
        <v>1.0584</v>
      </c>
      <c r="E259" s="4">
        <f t="shared" si="15"/>
        <v>186.34059999999999</v>
      </c>
      <c r="F259" s="4">
        <f t="shared" si="17"/>
        <v>3.1805999999999983</v>
      </c>
      <c r="G259" s="12">
        <v>2023</v>
      </c>
    </row>
    <row r="260" spans="1:7" x14ac:dyDescent="0.2">
      <c r="A260" s="20">
        <v>44943.00476851852</v>
      </c>
      <c r="B260" s="2">
        <v>0.85</v>
      </c>
      <c r="C260" s="4">
        <v>1.26</v>
      </c>
      <c r="D260" s="4">
        <f t="shared" si="16"/>
        <v>1.071</v>
      </c>
      <c r="E260" s="4">
        <f t="shared" si="15"/>
        <v>186.35319999999999</v>
      </c>
      <c r="F260" s="4">
        <f t="shared" si="17"/>
        <v>3.1931999999999903</v>
      </c>
      <c r="G260" s="12">
        <v>2023</v>
      </c>
    </row>
    <row r="261" spans="1:7" x14ac:dyDescent="0.2">
      <c r="A261" s="20">
        <v>44943.021504629629</v>
      </c>
      <c r="B261" s="2">
        <v>0.86</v>
      </c>
      <c r="C261" s="4">
        <v>1.26</v>
      </c>
      <c r="D261" s="4">
        <f t="shared" si="16"/>
        <v>1.0835999999999999</v>
      </c>
      <c r="E261" s="4">
        <f t="shared" si="15"/>
        <v>186.36579999999998</v>
      </c>
      <c r="F261" s="4">
        <f t="shared" si="17"/>
        <v>3.2057999999999822</v>
      </c>
      <c r="G261" s="12">
        <v>2023</v>
      </c>
    </row>
    <row r="262" spans="1:7" x14ac:dyDescent="0.2">
      <c r="A262" s="20">
        <v>44943.023113425923</v>
      </c>
      <c r="B262" s="2">
        <v>0.87</v>
      </c>
      <c r="C262" s="4">
        <v>1.26</v>
      </c>
      <c r="D262" s="4">
        <f t="shared" si="16"/>
        <v>1.0962000000000001</v>
      </c>
      <c r="E262" s="4">
        <f t="shared" si="15"/>
        <v>186.3784</v>
      </c>
      <c r="F262" s="4">
        <f t="shared" si="17"/>
        <v>3.2184000000000026</v>
      </c>
      <c r="G262" s="12">
        <v>2023</v>
      </c>
    </row>
    <row r="263" spans="1:7" x14ac:dyDescent="0.2">
      <c r="A263" s="20">
        <v>44943.02784722222</v>
      </c>
      <c r="B263" s="2">
        <v>0.88</v>
      </c>
      <c r="C263" s="4">
        <v>1.26</v>
      </c>
      <c r="D263" s="4">
        <f t="shared" si="16"/>
        <v>1.1088</v>
      </c>
      <c r="E263" s="4">
        <f t="shared" si="15"/>
        <v>186.39099999999999</v>
      </c>
      <c r="F263" s="4">
        <f t="shared" si="17"/>
        <v>3.2309999999999945</v>
      </c>
      <c r="G263" s="12">
        <v>2023</v>
      </c>
    </row>
    <row r="264" spans="1:7" x14ac:dyDescent="0.2">
      <c r="A264" s="20">
        <v>44943.032685185186</v>
      </c>
      <c r="B264" s="2">
        <v>0.89</v>
      </c>
      <c r="C264" s="4">
        <v>1.26</v>
      </c>
      <c r="D264" s="4">
        <f t="shared" si="16"/>
        <v>1.1214</v>
      </c>
      <c r="E264" s="4">
        <f t="shared" si="15"/>
        <v>186.40359999999998</v>
      </c>
      <c r="F264" s="4">
        <f t="shared" si="17"/>
        <v>3.2435999999999865</v>
      </c>
      <c r="G264" s="12">
        <v>2023</v>
      </c>
    </row>
    <row r="265" spans="1:7" x14ac:dyDescent="0.2">
      <c r="A265" s="20">
        <v>44943.036481481482</v>
      </c>
      <c r="B265" s="2">
        <v>0.9</v>
      </c>
      <c r="C265" s="4">
        <v>1.26</v>
      </c>
      <c r="D265" s="4">
        <f t="shared" si="16"/>
        <v>1.1340000000000001</v>
      </c>
      <c r="E265" s="4">
        <f t="shared" si="15"/>
        <v>186.41619999999998</v>
      </c>
      <c r="F265" s="4">
        <f t="shared" si="17"/>
        <v>3.2561999999999784</v>
      </c>
      <c r="G265" s="12">
        <v>2023</v>
      </c>
    </row>
    <row r="266" spans="1:7" x14ac:dyDescent="0.2">
      <c r="A266" s="20">
        <v>44943.039965277778</v>
      </c>
      <c r="B266" s="2">
        <v>0.91</v>
      </c>
      <c r="C266" s="4">
        <v>1.26</v>
      </c>
      <c r="D266" s="4">
        <f t="shared" si="16"/>
        <v>1.1466000000000001</v>
      </c>
      <c r="E266" s="4">
        <f t="shared" si="15"/>
        <v>186.4288</v>
      </c>
      <c r="F266" s="4">
        <f t="shared" si="17"/>
        <v>3.2687999999999988</v>
      </c>
      <c r="G266" s="12">
        <v>2023</v>
      </c>
    </row>
    <row r="267" spans="1:7" x14ac:dyDescent="0.2">
      <c r="A267" s="20">
        <v>44943.044745370367</v>
      </c>
      <c r="B267" s="2">
        <v>0.92</v>
      </c>
      <c r="C267" s="4">
        <v>1.26</v>
      </c>
      <c r="D267" s="4">
        <f t="shared" si="16"/>
        <v>1.1592</v>
      </c>
      <c r="E267" s="4">
        <f t="shared" si="15"/>
        <v>186.44139999999999</v>
      </c>
      <c r="F267" s="4">
        <f t="shared" si="17"/>
        <v>3.2813999999999908</v>
      </c>
      <c r="G267" s="12">
        <v>2023</v>
      </c>
    </row>
    <row r="268" spans="1:7" x14ac:dyDescent="0.2">
      <c r="A268" s="20">
        <v>44943.04787037037</v>
      </c>
      <c r="B268" s="2">
        <v>0.93</v>
      </c>
      <c r="C268" s="4">
        <v>1.26</v>
      </c>
      <c r="D268" s="4">
        <f t="shared" si="16"/>
        <v>1.1718000000000002</v>
      </c>
      <c r="E268" s="4">
        <f t="shared" si="15"/>
        <v>186.45399999999998</v>
      </c>
      <c r="F268" s="4">
        <f t="shared" si="17"/>
        <v>3.2939999999999827</v>
      </c>
      <c r="G268" s="12">
        <v>2023</v>
      </c>
    </row>
    <row r="269" spans="1:7" x14ac:dyDescent="0.2">
      <c r="A269" s="20">
        <v>44943.05128472222</v>
      </c>
      <c r="B269" s="2">
        <v>0.94</v>
      </c>
      <c r="C269" s="4">
        <v>1.26</v>
      </c>
      <c r="D269" s="4">
        <f t="shared" si="16"/>
        <v>1.1843999999999999</v>
      </c>
      <c r="E269" s="4">
        <f t="shared" si="15"/>
        <v>186.4666</v>
      </c>
      <c r="F269" s="4">
        <f t="shared" si="17"/>
        <v>3.3066000000000031</v>
      </c>
      <c r="G269" s="12">
        <v>2023</v>
      </c>
    </row>
    <row r="270" spans="1:7" x14ac:dyDescent="0.2">
      <c r="A270" s="20">
        <v>44943.053912037038</v>
      </c>
      <c r="B270" s="2">
        <v>0.95</v>
      </c>
      <c r="C270" s="4">
        <v>1.26</v>
      </c>
      <c r="D270" s="4">
        <f t="shared" si="16"/>
        <v>1.1969999999999998</v>
      </c>
      <c r="E270" s="4">
        <f t="shared" si="15"/>
        <v>186.47919999999999</v>
      </c>
      <c r="F270" s="4">
        <f t="shared" si="17"/>
        <v>3.319199999999995</v>
      </c>
      <c r="G270" s="12">
        <v>2023</v>
      </c>
    </row>
    <row r="271" spans="1:7" x14ac:dyDescent="0.2">
      <c r="A271" s="20">
        <v>44943.05709490741</v>
      </c>
      <c r="B271" s="2">
        <v>0.96</v>
      </c>
      <c r="C271" s="4">
        <v>1.26</v>
      </c>
      <c r="D271" s="4">
        <f t="shared" si="16"/>
        <v>1.2096</v>
      </c>
      <c r="E271" s="4">
        <f t="shared" si="15"/>
        <v>186.49179999999998</v>
      </c>
      <c r="F271" s="4">
        <f t="shared" si="17"/>
        <v>3.331799999999987</v>
      </c>
      <c r="G271" s="12">
        <v>2023</v>
      </c>
    </row>
    <row r="272" spans="1:7" x14ac:dyDescent="0.2">
      <c r="A272" s="20">
        <v>44943.059641203705</v>
      </c>
      <c r="B272" s="2">
        <v>0.97</v>
      </c>
      <c r="C272" s="4">
        <v>1.26</v>
      </c>
      <c r="D272" s="4">
        <f t="shared" si="16"/>
        <v>1.2222</v>
      </c>
      <c r="E272" s="4">
        <f t="shared" si="15"/>
        <v>186.50439999999998</v>
      </c>
      <c r="F272" s="4">
        <f t="shared" si="17"/>
        <v>3.3443999999999789</v>
      </c>
      <c r="G272" s="12">
        <v>2023</v>
      </c>
    </row>
    <row r="273" spans="1:7" x14ac:dyDescent="0.2">
      <c r="A273" s="20">
        <v>44943.066817129627</v>
      </c>
      <c r="B273" s="2">
        <v>0.98</v>
      </c>
      <c r="C273" s="4">
        <v>1.26</v>
      </c>
      <c r="D273" s="4">
        <f t="shared" si="16"/>
        <v>1.2347999999999999</v>
      </c>
      <c r="E273" s="4">
        <f t="shared" si="15"/>
        <v>186.517</v>
      </c>
      <c r="F273" s="4">
        <f t="shared" si="17"/>
        <v>3.3569999999999993</v>
      </c>
      <c r="G273" s="12">
        <v>2023</v>
      </c>
    </row>
    <row r="274" spans="1:7" x14ac:dyDescent="0.2">
      <c r="A274" s="20">
        <v>44943.21947916667</v>
      </c>
      <c r="B274" s="2">
        <v>0.99</v>
      </c>
      <c r="C274" s="4">
        <v>1.26</v>
      </c>
      <c r="D274" s="4">
        <f t="shared" si="16"/>
        <v>1.2474000000000001</v>
      </c>
      <c r="E274" s="4">
        <f t="shared" si="15"/>
        <v>186.52959999999999</v>
      </c>
      <c r="F274" s="4">
        <f t="shared" si="17"/>
        <v>3.3695999999999913</v>
      </c>
      <c r="G274" s="12">
        <v>2023</v>
      </c>
    </row>
    <row r="275" spans="1:7" x14ac:dyDescent="0.2">
      <c r="A275" s="20">
        <v>44943.607303240744</v>
      </c>
      <c r="B275" s="2">
        <v>1</v>
      </c>
      <c r="C275" s="4">
        <v>1.26</v>
      </c>
      <c r="D275" s="4">
        <f t="shared" si="16"/>
        <v>1.26</v>
      </c>
      <c r="E275" s="4">
        <f t="shared" si="15"/>
        <v>186.54219999999998</v>
      </c>
      <c r="F275" s="4">
        <f t="shared" si="17"/>
        <v>3.3821999999999832</v>
      </c>
      <c r="G275" s="12">
        <v>2023</v>
      </c>
    </row>
    <row r="276" spans="1:7" x14ac:dyDescent="0.2">
      <c r="A276" s="20">
        <v>44943.613425925927</v>
      </c>
      <c r="B276" s="2">
        <v>1.01</v>
      </c>
      <c r="C276" s="4">
        <v>1.26</v>
      </c>
      <c r="D276" s="4">
        <f t="shared" si="16"/>
        <v>1.2726</v>
      </c>
      <c r="E276" s="4">
        <f t="shared" si="15"/>
        <v>186.5548</v>
      </c>
      <c r="F276" s="4">
        <f t="shared" si="17"/>
        <v>3.3948000000000036</v>
      </c>
      <c r="G276" s="12">
        <v>2023</v>
      </c>
    </row>
    <row r="277" spans="1:7" x14ac:dyDescent="0.2">
      <c r="A277" s="20">
        <v>44943.619849537034</v>
      </c>
      <c r="B277" s="2">
        <v>1.02</v>
      </c>
      <c r="C277" s="4">
        <v>1.26</v>
      </c>
      <c r="D277" s="4">
        <f t="shared" si="16"/>
        <v>1.2852000000000001</v>
      </c>
      <c r="E277" s="4">
        <f t="shared" si="15"/>
        <v>186.56739999999999</v>
      </c>
      <c r="F277" s="4">
        <f t="shared" si="17"/>
        <v>3.4073999999999955</v>
      </c>
      <c r="G277" s="12">
        <v>2023</v>
      </c>
    </row>
    <row r="278" spans="1:7" x14ac:dyDescent="0.2">
      <c r="A278" s="20">
        <v>44943.624224537038</v>
      </c>
      <c r="B278" s="2">
        <v>1.03</v>
      </c>
      <c r="C278" s="4">
        <v>1.26</v>
      </c>
      <c r="D278" s="4">
        <f t="shared" si="16"/>
        <v>1.2978000000000001</v>
      </c>
      <c r="E278" s="4">
        <f t="shared" si="15"/>
        <v>186.57999999999998</v>
      </c>
      <c r="F278" s="4">
        <f t="shared" si="17"/>
        <v>3.4199999999999875</v>
      </c>
      <c r="G278" s="12">
        <v>2023</v>
      </c>
    </row>
    <row r="279" spans="1:7" x14ac:dyDescent="0.2">
      <c r="A279" s="20">
        <v>44943.630416666667</v>
      </c>
      <c r="B279" s="2">
        <v>1.04</v>
      </c>
      <c r="C279" s="4">
        <v>1.26</v>
      </c>
      <c r="D279" s="4">
        <f t="shared" si="16"/>
        <v>1.3104</v>
      </c>
      <c r="E279" s="4">
        <f t="shared" si="15"/>
        <v>186.59259999999998</v>
      </c>
      <c r="F279" s="4">
        <f t="shared" si="17"/>
        <v>3.4325999999999794</v>
      </c>
      <c r="G279" s="12">
        <v>2023</v>
      </c>
    </row>
    <row r="280" spans="1:7" x14ac:dyDescent="0.2">
      <c r="A280" s="20">
        <v>44943.63490740741</v>
      </c>
      <c r="B280" s="2">
        <v>1.05</v>
      </c>
      <c r="C280" s="4">
        <v>1.26</v>
      </c>
      <c r="D280" s="4">
        <f t="shared" si="16"/>
        <v>1.3230000000000002</v>
      </c>
      <c r="E280" s="4">
        <f t="shared" si="15"/>
        <v>186.6052</v>
      </c>
      <c r="F280" s="4">
        <f t="shared" si="17"/>
        <v>3.4451999999999998</v>
      </c>
      <c r="G280" s="12">
        <v>2023</v>
      </c>
    </row>
    <row r="281" spans="1:7" x14ac:dyDescent="0.2">
      <c r="A281" s="20">
        <v>44943.640601851854</v>
      </c>
      <c r="B281" s="2">
        <v>1.06</v>
      </c>
      <c r="C281" s="4">
        <v>1.26</v>
      </c>
      <c r="D281" s="4">
        <f t="shared" si="16"/>
        <v>1.3356000000000001</v>
      </c>
      <c r="E281" s="4">
        <f t="shared" si="15"/>
        <v>186.61779999999999</v>
      </c>
      <c r="F281" s="4">
        <f t="shared" si="17"/>
        <v>3.4577999999999918</v>
      </c>
      <c r="G281" s="12">
        <v>2023</v>
      </c>
    </row>
    <row r="282" spans="1:7" x14ac:dyDescent="0.2">
      <c r="A282" s="20">
        <v>44943.641875000001</v>
      </c>
      <c r="B282" s="2">
        <v>1.07</v>
      </c>
      <c r="C282" s="4">
        <v>1.26</v>
      </c>
      <c r="D282" s="4">
        <f t="shared" si="16"/>
        <v>1.3482000000000001</v>
      </c>
      <c r="E282" s="4">
        <f t="shared" si="15"/>
        <v>186.63039999999998</v>
      </c>
      <c r="F282" s="4">
        <f t="shared" si="17"/>
        <v>3.4703999999999837</v>
      </c>
      <c r="G282" s="12">
        <v>2023</v>
      </c>
    </row>
    <row r="283" spans="1:7" x14ac:dyDescent="0.2">
      <c r="A283" s="20">
        <v>44943.647858796299</v>
      </c>
      <c r="B283" s="2">
        <v>1.08</v>
      </c>
      <c r="C283" s="4">
        <v>1.26</v>
      </c>
      <c r="D283" s="4">
        <f t="shared" si="16"/>
        <v>1.3608</v>
      </c>
      <c r="E283" s="4">
        <f t="shared" si="15"/>
        <v>186.643</v>
      </c>
      <c r="F283" s="4">
        <f t="shared" si="17"/>
        <v>3.4830000000000041</v>
      </c>
      <c r="G283" s="12">
        <v>2023</v>
      </c>
    </row>
    <row r="284" spans="1:7" x14ac:dyDescent="0.2">
      <c r="A284" s="20">
        <v>44943.652592592596</v>
      </c>
      <c r="B284" s="2">
        <v>1.0900000000000001</v>
      </c>
      <c r="C284" s="4">
        <v>1.26</v>
      </c>
      <c r="D284" s="4">
        <f t="shared" si="16"/>
        <v>1.3734000000000002</v>
      </c>
      <c r="E284" s="4">
        <f t="shared" si="15"/>
        <v>186.65559999999999</v>
      </c>
      <c r="F284" s="4">
        <f t="shared" si="17"/>
        <v>3.495599999999996</v>
      </c>
      <c r="G284" s="12">
        <v>2023</v>
      </c>
    </row>
    <row r="285" spans="1:7" x14ac:dyDescent="0.2">
      <c r="A285" s="20">
        <v>44943.66265046296</v>
      </c>
      <c r="B285" s="2">
        <v>1.1000000000000001</v>
      </c>
      <c r="C285" s="4">
        <v>1.26</v>
      </c>
      <c r="D285" s="4">
        <f t="shared" si="16"/>
        <v>1.3860000000000001</v>
      </c>
      <c r="E285" s="4">
        <f t="shared" si="15"/>
        <v>186.66819999999998</v>
      </c>
      <c r="F285" s="4">
        <f t="shared" si="17"/>
        <v>3.508199999999988</v>
      </c>
      <c r="G285" s="12">
        <v>2023</v>
      </c>
    </row>
    <row r="286" spans="1:7" x14ac:dyDescent="0.2">
      <c r="A286" s="20">
        <v>44943.675902777781</v>
      </c>
      <c r="B286" s="2">
        <v>1.1100000000000001</v>
      </c>
      <c r="C286" s="4">
        <v>1.26</v>
      </c>
      <c r="D286" s="4">
        <f t="shared" si="16"/>
        <v>1.3986000000000001</v>
      </c>
      <c r="E286" s="4">
        <f t="shared" si="15"/>
        <v>186.68079999999998</v>
      </c>
      <c r="F286" s="4">
        <f t="shared" si="17"/>
        <v>3.5207999999999799</v>
      </c>
      <c r="G286" s="12">
        <v>2023</v>
      </c>
    </row>
    <row r="287" spans="1:7" x14ac:dyDescent="0.2">
      <c r="A287" s="20">
        <v>44943.737708333334</v>
      </c>
      <c r="B287" s="2">
        <v>1.1200000000000001</v>
      </c>
      <c r="C287" s="4">
        <v>1.26</v>
      </c>
      <c r="D287" s="4">
        <f t="shared" si="16"/>
        <v>1.4112000000000002</v>
      </c>
      <c r="E287" s="4">
        <f t="shared" si="15"/>
        <v>186.6934</v>
      </c>
      <c r="F287" s="4">
        <f t="shared" si="17"/>
        <v>3.5334000000000003</v>
      </c>
      <c r="G287" s="12">
        <v>2023</v>
      </c>
    </row>
    <row r="288" spans="1:7" x14ac:dyDescent="0.2">
      <c r="A288" s="20">
        <v>44944.433530092596</v>
      </c>
      <c r="B288" s="2">
        <v>1.1299999999999999</v>
      </c>
      <c r="C288" s="4">
        <v>1.26</v>
      </c>
      <c r="D288" s="4">
        <f t="shared" si="16"/>
        <v>1.4238</v>
      </c>
      <c r="E288" s="4">
        <f t="shared" si="15"/>
        <v>186.70599999999999</v>
      </c>
      <c r="F288" s="4">
        <f t="shared" si="17"/>
        <v>3.5459999999999923</v>
      </c>
      <c r="G288" s="12">
        <v>2023</v>
      </c>
    </row>
    <row r="289" spans="1:7" x14ac:dyDescent="0.2">
      <c r="A289" s="20">
        <v>44944.460011574076</v>
      </c>
      <c r="B289" s="2">
        <v>1.1399999999999999</v>
      </c>
      <c r="C289" s="4">
        <v>1.26</v>
      </c>
      <c r="D289" s="4">
        <f t="shared" si="16"/>
        <v>1.4363999999999999</v>
      </c>
      <c r="E289" s="4">
        <f t="shared" si="15"/>
        <v>186.71859999999998</v>
      </c>
      <c r="F289" s="4">
        <f t="shared" si="17"/>
        <v>3.5585999999999842</v>
      </c>
      <c r="G289" s="12">
        <v>2023</v>
      </c>
    </row>
    <row r="290" spans="1:7" x14ac:dyDescent="0.2">
      <c r="A290" s="20">
        <v>44944.473807870374</v>
      </c>
      <c r="B290" s="2">
        <v>1.1499999999999999</v>
      </c>
      <c r="C290" s="4">
        <v>1.26</v>
      </c>
      <c r="D290" s="4">
        <f t="shared" si="16"/>
        <v>1.4489999999999998</v>
      </c>
      <c r="E290" s="4">
        <f t="shared" si="15"/>
        <v>186.7312</v>
      </c>
      <c r="F290" s="4">
        <f t="shared" si="17"/>
        <v>3.5712000000000046</v>
      </c>
      <c r="G290" s="12">
        <v>2023</v>
      </c>
    </row>
    <row r="291" spans="1:7" x14ac:dyDescent="0.2">
      <c r="A291" s="20">
        <v>44944.499259259261</v>
      </c>
      <c r="B291" s="2">
        <v>1.1599999999999999</v>
      </c>
      <c r="C291" s="4">
        <v>1.26</v>
      </c>
      <c r="D291" s="4">
        <f t="shared" si="16"/>
        <v>1.4616</v>
      </c>
      <c r="E291" s="4">
        <f t="shared" si="15"/>
        <v>186.74379999999999</v>
      </c>
      <c r="F291" s="4">
        <f t="shared" si="17"/>
        <v>3.5837999999999965</v>
      </c>
      <c r="G291" s="12">
        <v>2023</v>
      </c>
    </row>
    <row r="292" spans="1:7" x14ac:dyDescent="0.2">
      <c r="A292" s="20">
        <v>44944.516886574071</v>
      </c>
      <c r="B292" s="2">
        <v>1.17</v>
      </c>
      <c r="C292" s="4">
        <v>1.26</v>
      </c>
      <c r="D292" s="4">
        <f t="shared" si="16"/>
        <v>1.4742</v>
      </c>
      <c r="E292" s="4">
        <f t="shared" si="15"/>
        <v>186.75639999999999</v>
      </c>
      <c r="F292" s="4">
        <f t="shared" si="17"/>
        <v>3.5963999999999885</v>
      </c>
      <c r="G292" s="12">
        <v>2023</v>
      </c>
    </row>
    <row r="293" spans="1:7" x14ac:dyDescent="0.2">
      <c r="A293" s="20">
        <v>44944.535902777781</v>
      </c>
      <c r="B293" s="2">
        <v>1.18</v>
      </c>
      <c r="C293" s="4">
        <v>1.26</v>
      </c>
      <c r="D293" s="4">
        <f t="shared" si="16"/>
        <v>1.4867999999999999</v>
      </c>
      <c r="E293" s="4">
        <f t="shared" si="15"/>
        <v>186.76899999999998</v>
      </c>
      <c r="F293" s="4">
        <f t="shared" si="17"/>
        <v>3.6089999999999804</v>
      </c>
      <c r="G293" s="12">
        <v>2023</v>
      </c>
    </row>
    <row r="294" spans="1:7" x14ac:dyDescent="0.2">
      <c r="A294" s="20">
        <v>44944.551539351851</v>
      </c>
      <c r="B294" s="2">
        <v>1.19</v>
      </c>
      <c r="C294" s="4">
        <v>1.26</v>
      </c>
      <c r="D294" s="4">
        <f t="shared" si="16"/>
        <v>1.4993999999999998</v>
      </c>
      <c r="E294" s="4">
        <f t="shared" si="15"/>
        <v>186.7816</v>
      </c>
      <c r="F294" s="4">
        <f t="shared" si="17"/>
        <v>3.6216000000000008</v>
      </c>
      <c r="G294" s="12">
        <v>2023</v>
      </c>
    </row>
    <row r="295" spans="1:7" x14ac:dyDescent="0.2">
      <c r="A295" s="20">
        <v>44944.573622685188</v>
      </c>
      <c r="B295" s="2">
        <v>1.2</v>
      </c>
      <c r="C295" s="4">
        <v>1.26</v>
      </c>
      <c r="D295" s="4">
        <f t="shared" si="16"/>
        <v>1.512</v>
      </c>
      <c r="E295" s="4">
        <f t="shared" si="15"/>
        <v>186.79419999999999</v>
      </c>
      <c r="F295" s="4">
        <f t="shared" si="17"/>
        <v>3.6341999999999928</v>
      </c>
      <c r="G295" s="12">
        <v>2023</v>
      </c>
    </row>
    <row r="296" spans="1:7" x14ac:dyDescent="0.2">
      <c r="A296" s="20">
        <v>44944.590601851851</v>
      </c>
      <c r="B296" s="2">
        <v>1.21</v>
      </c>
      <c r="C296" s="4">
        <v>1.26</v>
      </c>
      <c r="D296" s="4">
        <f t="shared" si="16"/>
        <v>1.5246</v>
      </c>
      <c r="E296" s="4">
        <f t="shared" si="15"/>
        <v>186.80679999999998</v>
      </c>
      <c r="F296" s="4">
        <f t="shared" si="17"/>
        <v>3.6467999999999847</v>
      </c>
      <c r="G296" s="12">
        <v>2023</v>
      </c>
    </row>
    <row r="297" spans="1:7" x14ac:dyDescent="0.2">
      <c r="A297" s="20">
        <v>44944.624675925923</v>
      </c>
      <c r="B297" s="2">
        <v>1.22</v>
      </c>
      <c r="C297" s="4">
        <v>1.26</v>
      </c>
      <c r="D297" s="4">
        <f t="shared" si="16"/>
        <v>1.5371999999999999</v>
      </c>
      <c r="E297" s="4">
        <f t="shared" si="15"/>
        <v>186.8194</v>
      </c>
      <c r="F297" s="4">
        <f t="shared" si="17"/>
        <v>3.6594000000000051</v>
      </c>
      <c r="G297" s="12">
        <v>2023</v>
      </c>
    </row>
    <row r="298" spans="1:7" x14ac:dyDescent="0.2">
      <c r="A298" s="20">
        <v>44945.48704861111</v>
      </c>
      <c r="B298" s="2">
        <v>1.23</v>
      </c>
      <c r="C298" s="4">
        <v>1.26</v>
      </c>
      <c r="D298" s="4">
        <f t="shared" si="16"/>
        <v>1.5498000000000001</v>
      </c>
      <c r="E298" s="4">
        <f t="shared" si="15"/>
        <v>186.83199999999999</v>
      </c>
      <c r="F298" s="4">
        <f t="shared" si="17"/>
        <v>3.671999999999997</v>
      </c>
      <c r="G298" s="12">
        <v>2023</v>
      </c>
    </row>
    <row r="299" spans="1:7" x14ac:dyDescent="0.2">
      <c r="A299" s="20">
        <v>44946.438993055555</v>
      </c>
      <c r="B299" s="2">
        <v>1.24</v>
      </c>
      <c r="C299" s="4">
        <v>1.26</v>
      </c>
      <c r="D299" s="4">
        <f t="shared" si="16"/>
        <v>1.5624</v>
      </c>
      <c r="E299" s="4">
        <f t="shared" si="15"/>
        <v>186.84459999999999</v>
      </c>
      <c r="F299" s="4">
        <f t="shared" si="17"/>
        <v>3.684599999999989</v>
      </c>
      <c r="G299" s="12">
        <v>2023</v>
      </c>
    </row>
    <row r="300" spans="1:7" x14ac:dyDescent="0.2">
      <c r="A300" s="20">
        <v>44946.452928240738</v>
      </c>
      <c r="B300" s="2">
        <v>1.25</v>
      </c>
      <c r="C300" s="4">
        <v>1.26</v>
      </c>
      <c r="D300" s="4">
        <f t="shared" si="16"/>
        <v>1.575</v>
      </c>
      <c r="E300" s="4">
        <f t="shared" si="15"/>
        <v>186.85719999999998</v>
      </c>
      <c r="F300" s="4">
        <f t="shared" si="17"/>
        <v>3.6971999999999809</v>
      </c>
      <c r="G300" s="12">
        <v>2023</v>
      </c>
    </row>
    <row r="301" spans="1:7" x14ac:dyDescent="0.2">
      <c r="A301" s="20">
        <v>44946.466932870368</v>
      </c>
      <c r="B301" s="2">
        <v>1.26</v>
      </c>
      <c r="C301" s="4">
        <v>1.26</v>
      </c>
      <c r="D301" s="4">
        <f t="shared" si="16"/>
        <v>1.5876000000000001</v>
      </c>
      <c r="E301" s="4">
        <f t="shared" si="15"/>
        <v>186.8698</v>
      </c>
      <c r="F301" s="4">
        <f t="shared" si="17"/>
        <v>3.7098000000000013</v>
      </c>
      <c r="G301" s="12">
        <v>2023</v>
      </c>
    </row>
    <row r="302" spans="1:7" x14ac:dyDescent="0.2">
      <c r="A302" s="20">
        <v>44946.485081018516</v>
      </c>
      <c r="B302" s="2">
        <v>1.27</v>
      </c>
      <c r="C302" s="4">
        <v>1.26</v>
      </c>
      <c r="D302" s="4">
        <f t="shared" si="16"/>
        <v>1.6002000000000001</v>
      </c>
      <c r="E302" s="4">
        <f t="shared" si="15"/>
        <v>186.88239999999999</v>
      </c>
      <c r="F302" s="4">
        <f t="shared" si="17"/>
        <v>3.7223999999999933</v>
      </c>
      <c r="G302" s="12">
        <v>2023</v>
      </c>
    </row>
    <row r="303" spans="1:7" x14ac:dyDescent="0.2">
      <c r="A303" s="20">
        <v>44946.498124999998</v>
      </c>
      <c r="B303" s="2">
        <v>1.28</v>
      </c>
      <c r="C303" s="4">
        <v>1.26</v>
      </c>
      <c r="D303" s="4">
        <f t="shared" si="16"/>
        <v>1.6128</v>
      </c>
      <c r="E303" s="4">
        <f t="shared" ref="E303:E366" si="18">D303+E$174</f>
        <v>186.89499999999998</v>
      </c>
      <c r="F303" s="4">
        <f t="shared" si="17"/>
        <v>3.7349999999999852</v>
      </c>
      <c r="G303" s="12">
        <v>2023</v>
      </c>
    </row>
    <row r="304" spans="1:7" x14ac:dyDescent="0.2">
      <c r="A304" s="20">
        <v>44946.504942129628</v>
      </c>
      <c r="B304" s="2">
        <v>1.29</v>
      </c>
      <c r="C304" s="4">
        <v>1.26</v>
      </c>
      <c r="D304" s="4">
        <f t="shared" si="16"/>
        <v>1.6254</v>
      </c>
      <c r="E304" s="4">
        <f t="shared" si="18"/>
        <v>186.9076</v>
      </c>
      <c r="F304" s="4">
        <f t="shared" si="17"/>
        <v>3.7476000000000056</v>
      </c>
      <c r="G304" s="12">
        <v>2023</v>
      </c>
    </row>
    <row r="305" spans="1:7" x14ac:dyDescent="0.2">
      <c r="A305" s="20">
        <v>44946.513703703706</v>
      </c>
      <c r="B305" s="2">
        <v>1.3</v>
      </c>
      <c r="C305" s="4">
        <v>1.26</v>
      </c>
      <c r="D305" s="4">
        <f t="shared" si="16"/>
        <v>1.6380000000000001</v>
      </c>
      <c r="E305" s="4">
        <f t="shared" si="18"/>
        <v>186.92019999999999</v>
      </c>
      <c r="F305" s="4">
        <f t="shared" si="17"/>
        <v>3.7601999999999975</v>
      </c>
      <c r="G305" s="12">
        <v>2023</v>
      </c>
    </row>
    <row r="306" spans="1:7" x14ac:dyDescent="0.2">
      <c r="A306" s="20">
        <v>44946.520243055558</v>
      </c>
      <c r="B306" s="2">
        <v>1.31</v>
      </c>
      <c r="C306" s="4">
        <v>1.26</v>
      </c>
      <c r="D306" s="4">
        <f t="shared" si="16"/>
        <v>1.6506000000000001</v>
      </c>
      <c r="E306" s="4">
        <f t="shared" si="18"/>
        <v>186.93279999999999</v>
      </c>
      <c r="F306" s="4">
        <f t="shared" si="17"/>
        <v>3.7727999999999895</v>
      </c>
      <c r="G306" s="12">
        <v>2023</v>
      </c>
    </row>
    <row r="307" spans="1:7" x14ac:dyDescent="0.2">
      <c r="A307" s="20">
        <v>44946.529513888891</v>
      </c>
      <c r="B307" s="2">
        <v>1.32</v>
      </c>
      <c r="C307" s="4">
        <v>1.26</v>
      </c>
      <c r="D307" s="4">
        <f t="shared" si="16"/>
        <v>1.6632</v>
      </c>
      <c r="E307" s="4">
        <f t="shared" si="18"/>
        <v>186.94539999999998</v>
      </c>
      <c r="F307" s="4">
        <f t="shared" si="17"/>
        <v>3.7853999999999814</v>
      </c>
      <c r="G307" s="12">
        <v>2023</v>
      </c>
    </row>
    <row r="308" spans="1:7" x14ac:dyDescent="0.2">
      <c r="A308" s="20">
        <v>44946.536585648151</v>
      </c>
      <c r="B308" s="2">
        <v>1.33</v>
      </c>
      <c r="C308" s="4">
        <v>1.26</v>
      </c>
      <c r="D308" s="4">
        <f t="shared" si="16"/>
        <v>1.6758000000000002</v>
      </c>
      <c r="E308" s="4">
        <f t="shared" si="18"/>
        <v>186.958</v>
      </c>
      <c r="F308" s="4">
        <f t="shared" si="17"/>
        <v>3.7980000000000018</v>
      </c>
      <c r="G308" s="12">
        <v>2023</v>
      </c>
    </row>
    <row r="309" spans="1:7" x14ac:dyDescent="0.2">
      <c r="A309" s="20">
        <v>44946.548321759263</v>
      </c>
      <c r="B309" s="2">
        <v>1.34</v>
      </c>
      <c r="C309" s="4">
        <v>1.26</v>
      </c>
      <c r="D309" s="4">
        <f t="shared" si="16"/>
        <v>1.6884000000000001</v>
      </c>
      <c r="E309" s="4">
        <f t="shared" si="18"/>
        <v>186.97059999999999</v>
      </c>
      <c r="F309" s="4">
        <f t="shared" si="17"/>
        <v>3.8105999999999938</v>
      </c>
      <c r="G309" s="12">
        <v>2023</v>
      </c>
    </row>
    <row r="310" spans="1:7" x14ac:dyDescent="0.2">
      <c r="A310" s="20">
        <v>44946.564085648148</v>
      </c>
      <c r="B310" s="2">
        <v>1.35</v>
      </c>
      <c r="C310" s="4">
        <v>1.26</v>
      </c>
      <c r="D310" s="4">
        <f t="shared" si="16"/>
        <v>1.7010000000000001</v>
      </c>
      <c r="E310" s="4">
        <f t="shared" si="18"/>
        <v>186.98319999999998</v>
      </c>
      <c r="F310" s="4">
        <f t="shared" si="17"/>
        <v>3.8231999999999857</v>
      </c>
      <c r="G310" s="12">
        <v>2023</v>
      </c>
    </row>
    <row r="311" spans="1:7" x14ac:dyDescent="0.2">
      <c r="A311" s="20">
        <v>44979.201886574076</v>
      </c>
      <c r="B311" s="2">
        <v>1.36</v>
      </c>
      <c r="C311" s="4">
        <v>1.26</v>
      </c>
      <c r="D311" s="4">
        <f t="shared" si="16"/>
        <v>1.7136000000000002</v>
      </c>
      <c r="E311" s="4">
        <f t="shared" si="18"/>
        <v>186.9958</v>
      </c>
      <c r="F311" s="4">
        <f t="shared" si="17"/>
        <v>3.8358000000000061</v>
      </c>
      <c r="G311" s="12">
        <v>2023</v>
      </c>
    </row>
    <row r="312" spans="1:7" x14ac:dyDescent="0.2">
      <c r="A312" s="20">
        <v>44979.4528125</v>
      </c>
      <c r="B312" s="2">
        <v>1.37</v>
      </c>
      <c r="C312" s="4">
        <v>1.26</v>
      </c>
      <c r="D312" s="4">
        <f t="shared" si="16"/>
        <v>1.7262000000000002</v>
      </c>
      <c r="E312" s="4">
        <f t="shared" si="18"/>
        <v>187.00839999999999</v>
      </c>
      <c r="F312" s="4">
        <f t="shared" si="17"/>
        <v>3.848399999999998</v>
      </c>
      <c r="G312" s="12">
        <v>2023</v>
      </c>
    </row>
    <row r="313" spans="1:7" x14ac:dyDescent="0.2">
      <c r="A313" s="20">
        <v>44979.455000000002</v>
      </c>
      <c r="B313" s="2">
        <v>1.38</v>
      </c>
      <c r="C313" s="4">
        <v>1.26</v>
      </c>
      <c r="D313" s="4">
        <f t="shared" si="16"/>
        <v>1.7387999999999999</v>
      </c>
      <c r="E313" s="4">
        <f t="shared" si="18"/>
        <v>187.02099999999999</v>
      </c>
      <c r="F313" s="4">
        <f t="shared" si="17"/>
        <v>3.86099999999999</v>
      </c>
      <c r="G313" s="12">
        <v>2023</v>
      </c>
    </row>
    <row r="314" spans="1:7" x14ac:dyDescent="0.2">
      <c r="A314" s="20">
        <v>44979.458182870374</v>
      </c>
      <c r="B314" s="2">
        <v>1.39</v>
      </c>
      <c r="C314" s="4">
        <v>1.26</v>
      </c>
      <c r="D314" s="4">
        <f t="shared" si="16"/>
        <v>1.7513999999999998</v>
      </c>
      <c r="E314" s="4">
        <f t="shared" si="18"/>
        <v>187.03359999999998</v>
      </c>
      <c r="F314" s="4">
        <f t="shared" si="17"/>
        <v>3.8735999999999819</v>
      </c>
      <c r="G314" s="12">
        <v>2023</v>
      </c>
    </row>
    <row r="315" spans="1:7" x14ac:dyDescent="0.2">
      <c r="A315" s="20">
        <v>44979.466493055559</v>
      </c>
      <c r="B315" s="2">
        <v>1.4</v>
      </c>
      <c r="C315" s="4">
        <v>1.26</v>
      </c>
      <c r="D315" s="4">
        <f t="shared" si="16"/>
        <v>1.7639999999999998</v>
      </c>
      <c r="E315" s="4">
        <f t="shared" si="18"/>
        <v>187.0462</v>
      </c>
      <c r="F315" s="4">
        <f t="shared" si="17"/>
        <v>3.8862000000000023</v>
      </c>
      <c r="G315" s="12">
        <v>2023</v>
      </c>
    </row>
    <row r="316" spans="1:7" x14ac:dyDescent="0.2">
      <c r="A316" s="20">
        <v>44979.473865740743</v>
      </c>
      <c r="B316" s="2">
        <v>1.41</v>
      </c>
      <c r="C316" s="4">
        <v>1.26</v>
      </c>
      <c r="D316" s="4">
        <f t="shared" si="16"/>
        <v>1.7766</v>
      </c>
      <c r="E316" s="4">
        <f t="shared" si="18"/>
        <v>187.05879999999999</v>
      </c>
      <c r="F316" s="4">
        <f t="shared" si="17"/>
        <v>3.8987999999999943</v>
      </c>
      <c r="G316" s="12">
        <v>2023</v>
      </c>
    </row>
    <row r="317" spans="1:7" x14ac:dyDescent="0.2">
      <c r="A317" s="20">
        <v>44980.396423611113</v>
      </c>
      <c r="B317" s="2">
        <v>1.42</v>
      </c>
      <c r="C317" s="4">
        <v>1.26</v>
      </c>
      <c r="D317" s="4">
        <f t="shared" si="16"/>
        <v>1.7891999999999999</v>
      </c>
      <c r="E317" s="4">
        <f t="shared" si="18"/>
        <v>187.07139999999998</v>
      </c>
      <c r="F317" s="4">
        <f t="shared" si="17"/>
        <v>3.9113999999999862</v>
      </c>
      <c r="G317" s="12">
        <v>2023</v>
      </c>
    </row>
    <row r="318" spans="1:7" x14ac:dyDescent="0.2">
      <c r="A318" s="20">
        <v>44980.422395833331</v>
      </c>
      <c r="B318" s="2">
        <v>1.43</v>
      </c>
      <c r="C318" s="4">
        <v>1.26</v>
      </c>
      <c r="D318" s="4">
        <f t="shared" si="16"/>
        <v>1.8017999999999998</v>
      </c>
      <c r="E318" s="4">
        <f t="shared" si="18"/>
        <v>187.08399999999997</v>
      </c>
      <c r="F318" s="4">
        <f t="shared" si="17"/>
        <v>3.9239999999999782</v>
      </c>
      <c r="G318" s="12">
        <v>2023</v>
      </c>
    </row>
    <row r="319" spans="1:7" x14ac:dyDescent="0.2">
      <c r="A319" s="20">
        <v>44981.410787037035</v>
      </c>
      <c r="B319" s="2">
        <v>1.44</v>
      </c>
      <c r="C319" s="4">
        <v>1.26</v>
      </c>
      <c r="D319" s="4">
        <f t="shared" si="16"/>
        <v>1.8144</v>
      </c>
      <c r="E319" s="4">
        <f t="shared" si="18"/>
        <v>187.0966</v>
      </c>
      <c r="F319" s="4">
        <f t="shared" si="17"/>
        <v>3.9365999999999985</v>
      </c>
      <c r="G319" s="12">
        <v>2023</v>
      </c>
    </row>
    <row r="320" spans="1:7" x14ac:dyDescent="0.2">
      <c r="A320" s="20">
        <v>44981.419965277775</v>
      </c>
      <c r="B320" s="2">
        <v>1.45</v>
      </c>
      <c r="C320" s="4">
        <v>1.26</v>
      </c>
      <c r="D320" s="4">
        <f t="shared" si="16"/>
        <v>1.827</v>
      </c>
      <c r="E320" s="4">
        <f t="shared" si="18"/>
        <v>187.10919999999999</v>
      </c>
      <c r="F320" s="4">
        <f t="shared" si="17"/>
        <v>3.9491999999999905</v>
      </c>
      <c r="G320" s="12">
        <v>2023</v>
      </c>
    </row>
    <row r="321" spans="1:7" x14ac:dyDescent="0.2">
      <c r="A321" s="20">
        <v>44981.428993055553</v>
      </c>
      <c r="B321" s="2">
        <v>1.46</v>
      </c>
      <c r="C321" s="4">
        <v>1.26</v>
      </c>
      <c r="D321" s="4">
        <f t="shared" si="16"/>
        <v>1.8395999999999999</v>
      </c>
      <c r="E321" s="4">
        <f t="shared" si="18"/>
        <v>187.12179999999998</v>
      </c>
      <c r="F321" s="4">
        <f t="shared" si="17"/>
        <v>3.9617999999999824</v>
      </c>
      <c r="G321" s="12">
        <v>2023</v>
      </c>
    </row>
    <row r="322" spans="1:7" x14ac:dyDescent="0.2">
      <c r="A322" s="20">
        <v>44981.43986111111</v>
      </c>
      <c r="B322" s="2">
        <v>1.47</v>
      </c>
      <c r="C322" s="4">
        <v>1.26</v>
      </c>
      <c r="D322" s="4">
        <f t="shared" ref="D322:D385" si="19">B322*C322</f>
        <v>1.8522000000000001</v>
      </c>
      <c r="E322" s="4">
        <f t="shared" si="18"/>
        <v>187.1344</v>
      </c>
      <c r="F322" s="4">
        <f t="shared" ref="F322:F385" si="20">E322-183.16</f>
        <v>3.9744000000000028</v>
      </c>
      <c r="G322" s="12">
        <v>2023</v>
      </c>
    </row>
    <row r="323" spans="1:7" x14ac:dyDescent="0.2">
      <c r="A323" s="20">
        <v>44981.447453703702</v>
      </c>
      <c r="B323" s="2">
        <v>1.48</v>
      </c>
      <c r="C323" s="4">
        <v>1.26</v>
      </c>
      <c r="D323" s="4">
        <f t="shared" si="19"/>
        <v>1.8648</v>
      </c>
      <c r="E323" s="4">
        <f t="shared" si="18"/>
        <v>187.14699999999999</v>
      </c>
      <c r="F323" s="4">
        <f t="shared" si="20"/>
        <v>3.9869999999999948</v>
      </c>
      <c r="G323" s="12">
        <v>2023</v>
      </c>
    </row>
    <row r="324" spans="1:7" x14ac:dyDescent="0.2">
      <c r="A324" s="20">
        <v>44981.455578703702</v>
      </c>
      <c r="B324" s="2">
        <v>1.49</v>
      </c>
      <c r="C324" s="4">
        <v>1.26</v>
      </c>
      <c r="D324" s="4">
        <f t="shared" si="19"/>
        <v>1.8774</v>
      </c>
      <c r="E324" s="4">
        <f t="shared" si="18"/>
        <v>187.15959999999998</v>
      </c>
      <c r="F324" s="4">
        <f t="shared" si="20"/>
        <v>3.9995999999999867</v>
      </c>
      <c r="G324" s="12">
        <v>2023</v>
      </c>
    </row>
    <row r="325" spans="1:7" x14ac:dyDescent="0.2">
      <c r="A325" s="20">
        <v>44981.455590277779</v>
      </c>
      <c r="B325" s="2">
        <v>1.5</v>
      </c>
      <c r="C325" s="4">
        <v>1.26</v>
      </c>
      <c r="D325" s="4">
        <f t="shared" si="19"/>
        <v>1.8900000000000001</v>
      </c>
      <c r="E325" s="4">
        <f t="shared" si="18"/>
        <v>187.17219999999998</v>
      </c>
      <c r="F325" s="4">
        <f t="shared" si="20"/>
        <v>4.0121999999999787</v>
      </c>
      <c r="G325" s="12">
        <v>2023</v>
      </c>
    </row>
    <row r="326" spans="1:7" x14ac:dyDescent="0.2">
      <c r="A326" s="20">
        <v>44981.463530092595</v>
      </c>
      <c r="B326" s="2">
        <v>1.51</v>
      </c>
      <c r="C326" s="4">
        <v>1.26</v>
      </c>
      <c r="D326" s="4">
        <f t="shared" si="19"/>
        <v>1.9026000000000001</v>
      </c>
      <c r="E326" s="4">
        <f t="shared" si="18"/>
        <v>187.1848</v>
      </c>
      <c r="F326" s="4">
        <f t="shared" si="20"/>
        <v>4.024799999999999</v>
      </c>
      <c r="G326" s="12">
        <v>2023</v>
      </c>
    </row>
    <row r="327" spans="1:7" x14ac:dyDescent="0.2">
      <c r="A327" s="20">
        <v>44981.466886574075</v>
      </c>
      <c r="B327" s="2">
        <v>1.52</v>
      </c>
      <c r="C327" s="4">
        <v>1.26</v>
      </c>
      <c r="D327" s="4">
        <f t="shared" si="19"/>
        <v>1.9152</v>
      </c>
      <c r="E327" s="4">
        <f t="shared" si="18"/>
        <v>187.19739999999999</v>
      </c>
      <c r="F327" s="4">
        <f t="shared" si="20"/>
        <v>4.037399999999991</v>
      </c>
      <c r="G327" s="12">
        <v>2023</v>
      </c>
    </row>
    <row r="328" spans="1:7" x14ac:dyDescent="0.2">
      <c r="A328" s="20">
        <v>44981.470138888886</v>
      </c>
      <c r="B328" s="2">
        <v>1.53</v>
      </c>
      <c r="C328" s="4">
        <v>1.26</v>
      </c>
      <c r="D328" s="4">
        <f t="shared" si="19"/>
        <v>1.9278</v>
      </c>
      <c r="E328" s="4">
        <f t="shared" si="18"/>
        <v>187.20999999999998</v>
      </c>
      <c r="F328" s="4">
        <f t="shared" si="20"/>
        <v>4.0499999999999829</v>
      </c>
      <c r="G328" s="12">
        <v>2023</v>
      </c>
    </row>
    <row r="329" spans="1:7" x14ac:dyDescent="0.2">
      <c r="A329" s="20">
        <v>44981.472939814812</v>
      </c>
      <c r="B329" s="2">
        <v>1.54</v>
      </c>
      <c r="C329" s="4">
        <v>1.26</v>
      </c>
      <c r="D329" s="4">
        <f t="shared" si="19"/>
        <v>1.9404000000000001</v>
      </c>
      <c r="E329" s="4">
        <f t="shared" si="18"/>
        <v>187.2226</v>
      </c>
      <c r="F329" s="4">
        <f t="shared" si="20"/>
        <v>4.0626000000000033</v>
      </c>
      <c r="G329" s="12">
        <v>2023</v>
      </c>
    </row>
    <row r="330" spans="1:7" x14ac:dyDescent="0.2">
      <c r="A330" s="20">
        <v>44981.473958333336</v>
      </c>
      <c r="B330" s="2">
        <v>1.55</v>
      </c>
      <c r="C330" s="4">
        <v>1.26</v>
      </c>
      <c r="D330" s="4">
        <f t="shared" si="19"/>
        <v>1.9530000000000001</v>
      </c>
      <c r="E330" s="4">
        <f t="shared" si="18"/>
        <v>187.23519999999999</v>
      </c>
      <c r="F330" s="4">
        <f t="shared" si="20"/>
        <v>4.0751999999999953</v>
      </c>
      <c r="G330" s="12">
        <v>2023</v>
      </c>
    </row>
    <row r="331" spans="1:7" x14ac:dyDescent="0.2">
      <c r="A331" s="20">
        <v>44981.476203703707</v>
      </c>
      <c r="B331" s="2">
        <v>1.56</v>
      </c>
      <c r="C331" s="4">
        <v>1.26</v>
      </c>
      <c r="D331" s="4">
        <f t="shared" si="19"/>
        <v>1.9656</v>
      </c>
      <c r="E331" s="4">
        <f t="shared" si="18"/>
        <v>187.24779999999998</v>
      </c>
      <c r="F331" s="4">
        <f t="shared" si="20"/>
        <v>4.0877999999999872</v>
      </c>
      <c r="G331" s="12">
        <v>2023</v>
      </c>
    </row>
    <row r="332" spans="1:7" x14ac:dyDescent="0.2">
      <c r="A332" s="20">
        <v>44981.477835648147</v>
      </c>
      <c r="B332" s="2">
        <v>1.57</v>
      </c>
      <c r="C332" s="4">
        <v>1.26</v>
      </c>
      <c r="D332" s="4">
        <f t="shared" si="19"/>
        <v>1.9782000000000002</v>
      </c>
      <c r="E332" s="4">
        <f t="shared" si="18"/>
        <v>187.26039999999998</v>
      </c>
      <c r="F332" s="4">
        <f t="shared" si="20"/>
        <v>4.1003999999999792</v>
      </c>
      <c r="G332" s="12">
        <v>2023</v>
      </c>
    </row>
    <row r="333" spans="1:7" x14ac:dyDescent="0.2">
      <c r="A333" s="20">
        <v>44981.481585648151</v>
      </c>
      <c r="B333" s="2">
        <v>1.58</v>
      </c>
      <c r="C333" s="4">
        <v>1.26</v>
      </c>
      <c r="D333" s="4">
        <f t="shared" si="19"/>
        <v>1.9908000000000001</v>
      </c>
      <c r="E333" s="4">
        <f t="shared" si="18"/>
        <v>187.273</v>
      </c>
      <c r="F333" s="4">
        <f t="shared" si="20"/>
        <v>4.1129999999999995</v>
      </c>
      <c r="G333" s="12">
        <v>2023</v>
      </c>
    </row>
    <row r="334" spans="1:7" x14ac:dyDescent="0.2">
      <c r="A334" s="20">
        <v>44981.484444444446</v>
      </c>
      <c r="B334" s="2">
        <v>1.59</v>
      </c>
      <c r="C334" s="4">
        <v>1.26</v>
      </c>
      <c r="D334" s="4">
        <f t="shared" si="19"/>
        <v>2.0034000000000001</v>
      </c>
      <c r="E334" s="4">
        <f t="shared" si="18"/>
        <v>187.28559999999999</v>
      </c>
      <c r="F334" s="4">
        <f t="shared" si="20"/>
        <v>4.1255999999999915</v>
      </c>
      <c r="G334" s="12">
        <v>2023</v>
      </c>
    </row>
    <row r="335" spans="1:7" x14ac:dyDescent="0.2">
      <c r="A335" s="20">
        <v>44981.49291666667</v>
      </c>
      <c r="B335" s="2">
        <v>1.6</v>
      </c>
      <c r="C335" s="4">
        <v>1.26</v>
      </c>
      <c r="D335" s="4">
        <f t="shared" si="19"/>
        <v>2.016</v>
      </c>
      <c r="E335" s="4">
        <f t="shared" si="18"/>
        <v>187.29819999999998</v>
      </c>
      <c r="F335" s="4">
        <f t="shared" si="20"/>
        <v>4.1381999999999834</v>
      </c>
      <c r="G335" s="12">
        <v>2023</v>
      </c>
    </row>
    <row r="336" spans="1:7" x14ac:dyDescent="0.2">
      <c r="A336" s="20">
        <v>44981.505729166667</v>
      </c>
      <c r="B336" s="2">
        <v>1.61</v>
      </c>
      <c r="C336" s="4">
        <v>1.26</v>
      </c>
      <c r="D336" s="4">
        <f t="shared" si="19"/>
        <v>2.0286</v>
      </c>
      <c r="E336" s="4">
        <f t="shared" si="18"/>
        <v>187.3108</v>
      </c>
      <c r="F336" s="4">
        <f t="shared" si="20"/>
        <v>4.1508000000000038</v>
      </c>
      <c r="G336" s="12">
        <v>2023</v>
      </c>
    </row>
    <row r="337" spans="1:7" x14ac:dyDescent="0.2">
      <c r="A337" s="20">
        <v>44986.187349537038</v>
      </c>
      <c r="B337" s="2">
        <v>1.62</v>
      </c>
      <c r="C337" s="4">
        <v>1.26</v>
      </c>
      <c r="D337" s="4">
        <f t="shared" si="19"/>
        <v>2.0412000000000003</v>
      </c>
      <c r="E337" s="4">
        <f t="shared" si="18"/>
        <v>187.32339999999999</v>
      </c>
      <c r="F337" s="4">
        <f t="shared" si="20"/>
        <v>4.1633999999999958</v>
      </c>
      <c r="G337" s="12">
        <v>2023</v>
      </c>
    </row>
    <row r="338" spans="1:7" x14ac:dyDescent="0.2">
      <c r="A338" s="20">
        <v>44986.346979166665</v>
      </c>
      <c r="B338" s="2">
        <v>1.63</v>
      </c>
      <c r="C338" s="4">
        <v>1.26</v>
      </c>
      <c r="D338" s="4">
        <f t="shared" si="19"/>
        <v>2.0537999999999998</v>
      </c>
      <c r="E338" s="4">
        <f t="shared" si="18"/>
        <v>187.33599999999998</v>
      </c>
      <c r="F338" s="4">
        <f t="shared" si="20"/>
        <v>4.1759999999999877</v>
      </c>
      <c r="G338" s="12">
        <v>2023</v>
      </c>
    </row>
    <row r="339" spans="1:7" x14ac:dyDescent="0.2">
      <c r="A339" s="20">
        <v>44986.363043981481</v>
      </c>
      <c r="B339" s="2">
        <v>1.64</v>
      </c>
      <c r="C339" s="4">
        <v>1.26</v>
      </c>
      <c r="D339" s="4">
        <f t="shared" si="19"/>
        <v>2.0663999999999998</v>
      </c>
      <c r="E339" s="4">
        <f t="shared" si="18"/>
        <v>187.34859999999998</v>
      </c>
      <c r="F339" s="4">
        <f t="shared" si="20"/>
        <v>4.1885999999999797</v>
      </c>
      <c r="G339" s="12">
        <v>2023</v>
      </c>
    </row>
    <row r="340" spans="1:7" x14ac:dyDescent="0.2">
      <c r="A340" s="20">
        <v>44986.787349537037</v>
      </c>
      <c r="B340" s="2">
        <v>1.65</v>
      </c>
      <c r="C340" s="4">
        <v>1.26</v>
      </c>
      <c r="D340" s="4">
        <f t="shared" si="19"/>
        <v>2.0789999999999997</v>
      </c>
      <c r="E340" s="4">
        <f t="shared" si="18"/>
        <v>187.3612</v>
      </c>
      <c r="F340" s="4">
        <f t="shared" si="20"/>
        <v>4.2012</v>
      </c>
      <c r="G340" s="12">
        <v>2023</v>
      </c>
    </row>
    <row r="341" spans="1:7" x14ac:dyDescent="0.2">
      <c r="A341" s="20">
        <v>44986.803611111114</v>
      </c>
      <c r="B341" s="2">
        <v>1.66</v>
      </c>
      <c r="C341" s="4">
        <v>1.26</v>
      </c>
      <c r="D341" s="4">
        <f t="shared" si="19"/>
        <v>2.0916000000000001</v>
      </c>
      <c r="E341" s="4">
        <f t="shared" si="18"/>
        <v>187.37379999999999</v>
      </c>
      <c r="F341" s="4">
        <f t="shared" si="20"/>
        <v>4.213799999999992</v>
      </c>
      <c r="G341" s="12">
        <v>2023</v>
      </c>
    </row>
    <row r="342" spans="1:7" x14ac:dyDescent="0.2">
      <c r="A342" s="20">
        <v>44986.813877314817</v>
      </c>
      <c r="B342" s="2">
        <v>1.67</v>
      </c>
      <c r="C342" s="4">
        <v>1.26</v>
      </c>
      <c r="D342" s="4">
        <f t="shared" si="19"/>
        <v>2.1042000000000001</v>
      </c>
      <c r="E342" s="4">
        <f t="shared" si="18"/>
        <v>187.38639999999998</v>
      </c>
      <c r="F342" s="4">
        <f t="shared" si="20"/>
        <v>4.2263999999999839</v>
      </c>
      <c r="G342" s="12">
        <v>2023</v>
      </c>
    </row>
    <row r="343" spans="1:7" x14ac:dyDescent="0.2">
      <c r="A343" s="20">
        <v>44987.120648148149</v>
      </c>
      <c r="B343" s="2">
        <v>1.68</v>
      </c>
      <c r="C343" s="4">
        <v>1.26</v>
      </c>
      <c r="D343" s="4">
        <f t="shared" si="19"/>
        <v>2.1168</v>
      </c>
      <c r="E343" s="4">
        <f t="shared" si="18"/>
        <v>187.399</v>
      </c>
      <c r="F343" s="4">
        <f t="shared" si="20"/>
        <v>4.2390000000000043</v>
      </c>
      <c r="G343" s="12">
        <v>2023</v>
      </c>
    </row>
    <row r="344" spans="1:7" x14ac:dyDescent="0.2">
      <c r="A344" s="20">
        <v>44987.146469907406</v>
      </c>
      <c r="B344" s="2">
        <v>1.69</v>
      </c>
      <c r="C344" s="4">
        <v>1.26</v>
      </c>
      <c r="D344" s="4">
        <f t="shared" si="19"/>
        <v>2.1294</v>
      </c>
      <c r="E344" s="4">
        <f t="shared" si="18"/>
        <v>187.41159999999999</v>
      </c>
      <c r="F344" s="4">
        <f t="shared" si="20"/>
        <v>4.2515999999999963</v>
      </c>
      <c r="G344" s="12">
        <v>2023</v>
      </c>
    </row>
    <row r="345" spans="1:7" x14ac:dyDescent="0.2">
      <c r="A345" s="20">
        <v>44987.170208333337</v>
      </c>
      <c r="B345" s="2">
        <v>1.7</v>
      </c>
      <c r="C345" s="4">
        <v>1.26</v>
      </c>
      <c r="D345" s="4">
        <f t="shared" si="19"/>
        <v>2.1419999999999999</v>
      </c>
      <c r="E345" s="4">
        <f t="shared" si="18"/>
        <v>187.42419999999998</v>
      </c>
      <c r="F345" s="4">
        <f t="shared" si="20"/>
        <v>4.2641999999999882</v>
      </c>
      <c r="G345" s="12">
        <v>2023</v>
      </c>
    </row>
    <row r="346" spans="1:7" x14ac:dyDescent="0.2">
      <c r="A346" s="20">
        <v>44987.194212962961</v>
      </c>
      <c r="B346" s="2">
        <v>1.71</v>
      </c>
      <c r="C346" s="4">
        <v>1.26</v>
      </c>
      <c r="D346" s="4">
        <f t="shared" si="19"/>
        <v>2.1545999999999998</v>
      </c>
      <c r="E346" s="4">
        <f t="shared" si="18"/>
        <v>187.43679999999998</v>
      </c>
      <c r="F346" s="4">
        <f t="shared" si="20"/>
        <v>4.2767999999999802</v>
      </c>
      <c r="G346" s="12">
        <v>2023</v>
      </c>
    </row>
    <row r="347" spans="1:7" x14ac:dyDescent="0.2">
      <c r="A347" s="20">
        <v>44987.249768518515</v>
      </c>
      <c r="B347" s="2">
        <v>1.72</v>
      </c>
      <c r="C347" s="4">
        <v>1.26</v>
      </c>
      <c r="D347" s="4">
        <f t="shared" si="19"/>
        <v>2.1671999999999998</v>
      </c>
      <c r="E347" s="4">
        <f t="shared" si="18"/>
        <v>187.4494</v>
      </c>
      <c r="F347" s="4">
        <f t="shared" si="20"/>
        <v>4.2894000000000005</v>
      </c>
      <c r="G347" s="12">
        <v>2023</v>
      </c>
    </row>
    <row r="348" spans="1:7" x14ac:dyDescent="0.2">
      <c r="A348" s="20">
        <v>44987.364155092589</v>
      </c>
      <c r="B348" s="2">
        <v>1.73</v>
      </c>
      <c r="C348" s="4">
        <v>1.26</v>
      </c>
      <c r="D348" s="4">
        <f t="shared" si="19"/>
        <v>2.1798000000000002</v>
      </c>
      <c r="E348" s="4">
        <f t="shared" si="18"/>
        <v>187.46199999999999</v>
      </c>
      <c r="F348" s="4">
        <f t="shared" si="20"/>
        <v>4.3019999999999925</v>
      </c>
      <c r="G348" s="12">
        <v>2023</v>
      </c>
    </row>
    <row r="349" spans="1:7" x14ac:dyDescent="0.2">
      <c r="A349" s="20">
        <v>44987.390069444446</v>
      </c>
      <c r="B349" s="2">
        <v>1.74</v>
      </c>
      <c r="C349" s="4">
        <v>1.26</v>
      </c>
      <c r="D349" s="4">
        <f t="shared" si="19"/>
        <v>2.1924000000000001</v>
      </c>
      <c r="E349" s="4">
        <f t="shared" si="18"/>
        <v>187.47459999999998</v>
      </c>
      <c r="F349" s="4">
        <f t="shared" si="20"/>
        <v>4.3145999999999844</v>
      </c>
      <c r="G349" s="12">
        <v>2023</v>
      </c>
    </row>
    <row r="350" spans="1:7" x14ac:dyDescent="0.2">
      <c r="A350" s="20">
        <v>44987.4059375</v>
      </c>
      <c r="B350" s="2">
        <v>1.75</v>
      </c>
      <c r="C350" s="4">
        <v>1.26</v>
      </c>
      <c r="D350" s="4">
        <f t="shared" si="19"/>
        <v>2.2050000000000001</v>
      </c>
      <c r="E350" s="4">
        <f t="shared" si="18"/>
        <v>187.4872</v>
      </c>
      <c r="F350" s="4">
        <f t="shared" si="20"/>
        <v>4.3272000000000048</v>
      </c>
      <c r="G350" s="12">
        <v>2023</v>
      </c>
    </row>
    <row r="351" spans="1:7" x14ac:dyDescent="0.2">
      <c r="A351" s="20">
        <v>44996.778182870374</v>
      </c>
      <c r="B351" s="2">
        <v>1.76</v>
      </c>
      <c r="C351" s="4">
        <v>1.26</v>
      </c>
      <c r="D351" s="4">
        <f t="shared" si="19"/>
        <v>2.2176</v>
      </c>
      <c r="E351" s="4">
        <f t="shared" si="18"/>
        <v>187.49979999999999</v>
      </c>
      <c r="F351" s="4">
        <f t="shared" si="20"/>
        <v>4.3397999999999968</v>
      </c>
      <c r="G351" s="12">
        <v>2023</v>
      </c>
    </row>
    <row r="352" spans="1:7" x14ac:dyDescent="0.2">
      <c r="A352" s="20">
        <v>44996.7815625</v>
      </c>
      <c r="B352" s="2">
        <v>1.77</v>
      </c>
      <c r="C352" s="4">
        <v>1.26</v>
      </c>
      <c r="D352" s="4">
        <f t="shared" si="19"/>
        <v>2.2302</v>
      </c>
      <c r="E352" s="4">
        <f t="shared" si="18"/>
        <v>187.51239999999999</v>
      </c>
      <c r="F352" s="4">
        <f t="shared" si="20"/>
        <v>4.3523999999999887</v>
      </c>
      <c r="G352" s="12">
        <v>2023</v>
      </c>
    </row>
    <row r="353" spans="1:7" x14ac:dyDescent="0.2">
      <c r="A353" s="20">
        <v>44996.785370370373</v>
      </c>
      <c r="B353" s="2">
        <v>1.78</v>
      </c>
      <c r="C353" s="4">
        <v>1.26</v>
      </c>
      <c r="D353" s="4">
        <f t="shared" si="19"/>
        <v>2.2427999999999999</v>
      </c>
      <c r="E353" s="4">
        <f t="shared" si="18"/>
        <v>187.52499999999998</v>
      </c>
      <c r="F353" s="4">
        <f t="shared" si="20"/>
        <v>4.3649999999999807</v>
      </c>
      <c r="G353" s="12">
        <v>2023</v>
      </c>
    </row>
    <row r="354" spans="1:7" x14ac:dyDescent="0.2">
      <c r="A354" s="20">
        <v>44996.78670138889</v>
      </c>
      <c r="B354" s="2">
        <v>1.79</v>
      </c>
      <c r="C354" s="4">
        <v>1.26</v>
      </c>
      <c r="D354" s="4">
        <f t="shared" si="19"/>
        <v>2.2553999999999998</v>
      </c>
      <c r="E354" s="4">
        <f t="shared" si="18"/>
        <v>187.5376</v>
      </c>
      <c r="F354" s="4">
        <f t="shared" si="20"/>
        <v>4.377600000000001</v>
      </c>
      <c r="G354" s="12">
        <v>2023</v>
      </c>
    </row>
    <row r="355" spans="1:7" x14ac:dyDescent="0.2">
      <c r="A355" s="20">
        <v>44996.79</v>
      </c>
      <c r="B355" s="2">
        <v>1.8</v>
      </c>
      <c r="C355" s="4">
        <v>1.26</v>
      </c>
      <c r="D355" s="4">
        <f t="shared" si="19"/>
        <v>2.2680000000000002</v>
      </c>
      <c r="E355" s="4">
        <f t="shared" si="18"/>
        <v>187.55019999999999</v>
      </c>
      <c r="F355" s="4">
        <f t="shared" si="20"/>
        <v>4.390199999999993</v>
      </c>
      <c r="G355" s="12">
        <v>2023</v>
      </c>
    </row>
    <row r="356" spans="1:7" x14ac:dyDescent="0.2">
      <c r="A356" s="20">
        <v>44996.794409722221</v>
      </c>
      <c r="B356" s="2">
        <v>1.81</v>
      </c>
      <c r="C356" s="4">
        <v>1.26</v>
      </c>
      <c r="D356" s="4">
        <f t="shared" si="19"/>
        <v>2.2806000000000002</v>
      </c>
      <c r="E356" s="4">
        <f t="shared" si="18"/>
        <v>187.56279999999998</v>
      </c>
      <c r="F356" s="4">
        <f t="shared" si="20"/>
        <v>4.4027999999999849</v>
      </c>
      <c r="G356" s="12">
        <v>2023</v>
      </c>
    </row>
    <row r="357" spans="1:7" x14ac:dyDescent="0.2">
      <c r="A357" s="20">
        <v>44996.796087962961</v>
      </c>
      <c r="B357" s="2">
        <v>1.82</v>
      </c>
      <c r="C357" s="4">
        <v>1.26</v>
      </c>
      <c r="D357" s="4">
        <f t="shared" si="19"/>
        <v>2.2932000000000001</v>
      </c>
      <c r="E357" s="4">
        <f t="shared" si="18"/>
        <v>187.5754</v>
      </c>
      <c r="F357" s="4">
        <f t="shared" si="20"/>
        <v>4.4154000000000053</v>
      </c>
      <c r="G357" s="12">
        <v>2023</v>
      </c>
    </row>
    <row r="358" spans="1:7" x14ac:dyDescent="0.2">
      <c r="A358" s="20">
        <v>44996.797106481485</v>
      </c>
      <c r="B358" s="2">
        <v>1.83</v>
      </c>
      <c r="C358" s="4">
        <v>1.26</v>
      </c>
      <c r="D358" s="4">
        <f t="shared" si="19"/>
        <v>2.3058000000000001</v>
      </c>
      <c r="E358" s="4">
        <f t="shared" si="18"/>
        <v>187.58799999999999</v>
      </c>
      <c r="F358" s="4">
        <f t="shared" si="20"/>
        <v>4.4279999999999973</v>
      </c>
      <c r="G358" s="12">
        <v>2023</v>
      </c>
    </row>
    <row r="359" spans="1:7" x14ac:dyDescent="0.2">
      <c r="A359" s="20">
        <v>44996.798935185187</v>
      </c>
      <c r="B359" s="2">
        <v>1.84</v>
      </c>
      <c r="C359" s="4">
        <v>1.26</v>
      </c>
      <c r="D359" s="4">
        <f t="shared" si="19"/>
        <v>2.3184</v>
      </c>
      <c r="E359" s="4">
        <f t="shared" si="18"/>
        <v>187.60059999999999</v>
      </c>
      <c r="F359" s="4">
        <f t="shared" si="20"/>
        <v>4.4405999999999892</v>
      </c>
      <c r="G359" s="12">
        <v>2023</v>
      </c>
    </row>
    <row r="360" spans="1:7" x14ac:dyDescent="0.2">
      <c r="A360" s="20">
        <v>44996.80064814815</v>
      </c>
      <c r="B360" s="2">
        <v>1.85</v>
      </c>
      <c r="C360" s="4">
        <v>1.26</v>
      </c>
      <c r="D360" s="4">
        <f t="shared" si="19"/>
        <v>2.331</v>
      </c>
      <c r="E360" s="4">
        <f t="shared" si="18"/>
        <v>187.61319999999998</v>
      </c>
      <c r="F360" s="4">
        <f t="shared" si="20"/>
        <v>4.4531999999999812</v>
      </c>
      <c r="G360" s="12">
        <v>2023</v>
      </c>
    </row>
    <row r="361" spans="1:7" x14ac:dyDescent="0.2">
      <c r="A361" s="20">
        <v>44996.802418981482</v>
      </c>
      <c r="B361" s="2">
        <v>1.86</v>
      </c>
      <c r="C361" s="4">
        <v>1.26</v>
      </c>
      <c r="D361" s="4">
        <f t="shared" si="19"/>
        <v>2.3436000000000003</v>
      </c>
      <c r="E361" s="4">
        <f t="shared" si="18"/>
        <v>187.6258</v>
      </c>
      <c r="F361" s="4">
        <f t="shared" si="20"/>
        <v>4.4658000000000015</v>
      </c>
      <c r="G361" s="12">
        <v>2023</v>
      </c>
    </row>
    <row r="362" spans="1:7" x14ac:dyDescent="0.2">
      <c r="A362" s="20">
        <v>44996.805960648147</v>
      </c>
      <c r="B362" s="2">
        <v>1.87</v>
      </c>
      <c r="C362" s="4">
        <v>1.26</v>
      </c>
      <c r="D362" s="4">
        <f t="shared" si="19"/>
        <v>2.3562000000000003</v>
      </c>
      <c r="E362" s="4">
        <f t="shared" si="18"/>
        <v>187.63839999999999</v>
      </c>
      <c r="F362" s="4">
        <f t="shared" si="20"/>
        <v>4.4783999999999935</v>
      </c>
      <c r="G362" s="12">
        <v>2023</v>
      </c>
    </row>
    <row r="363" spans="1:7" x14ac:dyDescent="0.2">
      <c r="A363" s="20">
        <v>44996.808668981481</v>
      </c>
      <c r="B363" s="2">
        <v>1.88</v>
      </c>
      <c r="C363" s="4">
        <v>1.26</v>
      </c>
      <c r="D363" s="4">
        <f t="shared" si="19"/>
        <v>2.3687999999999998</v>
      </c>
      <c r="E363" s="4">
        <f t="shared" si="18"/>
        <v>187.65099999999998</v>
      </c>
      <c r="F363" s="4">
        <f t="shared" si="20"/>
        <v>4.4909999999999854</v>
      </c>
      <c r="G363" s="12">
        <v>2023</v>
      </c>
    </row>
    <row r="364" spans="1:7" x14ac:dyDescent="0.2">
      <c r="A364" s="20">
        <v>44996.815925925926</v>
      </c>
      <c r="B364" s="2">
        <v>1.89</v>
      </c>
      <c r="C364" s="4">
        <v>1.26</v>
      </c>
      <c r="D364" s="4">
        <f t="shared" si="19"/>
        <v>2.3813999999999997</v>
      </c>
      <c r="E364" s="4">
        <f t="shared" si="18"/>
        <v>187.6636</v>
      </c>
      <c r="F364" s="4">
        <f t="shared" si="20"/>
        <v>4.5036000000000058</v>
      </c>
      <c r="G364" s="12">
        <v>2023</v>
      </c>
    </row>
    <row r="365" spans="1:7" x14ac:dyDescent="0.2">
      <c r="A365" s="20">
        <v>44996.831145833334</v>
      </c>
      <c r="B365" s="2">
        <v>1.9</v>
      </c>
      <c r="C365" s="4">
        <v>1.26</v>
      </c>
      <c r="D365" s="4">
        <f t="shared" si="19"/>
        <v>2.3939999999999997</v>
      </c>
      <c r="E365" s="4">
        <f t="shared" si="18"/>
        <v>187.67619999999999</v>
      </c>
      <c r="F365" s="4">
        <f t="shared" si="20"/>
        <v>4.5161999999999978</v>
      </c>
      <c r="G365" s="12">
        <v>2023</v>
      </c>
    </row>
    <row r="366" spans="1:7" x14ac:dyDescent="0.2">
      <c r="A366" s="20">
        <v>44996.833113425928</v>
      </c>
      <c r="B366" s="2">
        <v>1.91</v>
      </c>
      <c r="C366" s="4">
        <v>1.26</v>
      </c>
      <c r="D366" s="4">
        <f t="shared" si="19"/>
        <v>2.4066000000000001</v>
      </c>
      <c r="E366" s="4">
        <f t="shared" si="18"/>
        <v>187.68879999999999</v>
      </c>
      <c r="F366" s="4">
        <f t="shared" si="20"/>
        <v>4.5287999999999897</v>
      </c>
      <c r="G366" s="12">
        <v>2023</v>
      </c>
    </row>
    <row r="367" spans="1:7" x14ac:dyDescent="0.2">
      <c r="A367" s="20">
        <v>44996.84065972222</v>
      </c>
      <c r="B367" s="2">
        <v>1.92</v>
      </c>
      <c r="C367" s="4">
        <v>1.26</v>
      </c>
      <c r="D367" s="4">
        <f t="shared" si="19"/>
        <v>2.4192</v>
      </c>
      <c r="E367" s="4">
        <f t="shared" ref="E367:E430" si="21">D367+E$174</f>
        <v>187.70139999999998</v>
      </c>
      <c r="F367" s="4">
        <f t="shared" si="20"/>
        <v>4.5413999999999817</v>
      </c>
      <c r="G367" s="12">
        <v>2023</v>
      </c>
    </row>
    <row r="368" spans="1:7" x14ac:dyDescent="0.2">
      <c r="A368" s="20">
        <v>44996.843113425923</v>
      </c>
      <c r="B368" s="2">
        <v>1.93</v>
      </c>
      <c r="C368" s="4">
        <v>1.26</v>
      </c>
      <c r="D368" s="4">
        <f t="shared" si="19"/>
        <v>2.4318</v>
      </c>
      <c r="E368" s="4">
        <f t="shared" si="21"/>
        <v>187.714</v>
      </c>
      <c r="F368" s="4">
        <f t="shared" si="20"/>
        <v>4.554000000000002</v>
      </c>
      <c r="G368" s="12">
        <v>2023</v>
      </c>
    </row>
    <row r="369" spans="1:7" x14ac:dyDescent="0.2">
      <c r="A369" s="20">
        <v>44996.875763888886</v>
      </c>
      <c r="B369" s="2">
        <v>1.94</v>
      </c>
      <c r="C369" s="4">
        <v>1.26</v>
      </c>
      <c r="D369" s="4">
        <f t="shared" si="19"/>
        <v>2.4443999999999999</v>
      </c>
      <c r="E369" s="4">
        <f t="shared" si="21"/>
        <v>187.72659999999999</v>
      </c>
      <c r="F369" s="4">
        <f t="shared" si="20"/>
        <v>4.566599999999994</v>
      </c>
      <c r="G369" s="12">
        <v>2023</v>
      </c>
    </row>
    <row r="370" spans="1:7" x14ac:dyDescent="0.2">
      <c r="A370" s="20">
        <v>44996.878657407404</v>
      </c>
      <c r="B370" s="2">
        <v>1.95</v>
      </c>
      <c r="C370" s="4">
        <v>1.26</v>
      </c>
      <c r="D370" s="4">
        <f t="shared" si="19"/>
        <v>2.4569999999999999</v>
      </c>
      <c r="E370" s="4">
        <f t="shared" si="21"/>
        <v>187.73919999999998</v>
      </c>
      <c r="F370" s="4">
        <f t="shared" si="20"/>
        <v>4.5791999999999859</v>
      </c>
      <c r="G370" s="12">
        <v>2023</v>
      </c>
    </row>
    <row r="371" spans="1:7" x14ac:dyDescent="0.2">
      <c r="A371" s="20">
        <v>44996.880671296298</v>
      </c>
      <c r="B371" s="2">
        <v>1.96</v>
      </c>
      <c r="C371" s="4">
        <v>1.26</v>
      </c>
      <c r="D371" s="4">
        <f t="shared" si="19"/>
        <v>2.4695999999999998</v>
      </c>
      <c r="E371" s="4">
        <f t="shared" si="21"/>
        <v>187.7518</v>
      </c>
      <c r="F371" s="4">
        <f t="shared" si="20"/>
        <v>4.5918000000000063</v>
      </c>
      <c r="G371" s="12">
        <v>2023</v>
      </c>
    </row>
    <row r="372" spans="1:7" x14ac:dyDescent="0.2">
      <c r="A372" s="20">
        <v>44996.882314814815</v>
      </c>
      <c r="B372" s="2">
        <v>1.97</v>
      </c>
      <c r="C372" s="4">
        <v>1.26</v>
      </c>
      <c r="D372" s="4">
        <f t="shared" si="19"/>
        <v>2.4822000000000002</v>
      </c>
      <c r="E372" s="4">
        <f t="shared" si="21"/>
        <v>187.76439999999999</v>
      </c>
      <c r="F372" s="4">
        <f t="shared" si="20"/>
        <v>4.6043999999999983</v>
      </c>
      <c r="G372" s="12">
        <v>2023</v>
      </c>
    </row>
    <row r="373" spans="1:7" x14ac:dyDescent="0.2">
      <c r="A373" s="20">
        <v>44996.88559027778</v>
      </c>
      <c r="B373" s="2">
        <v>1.98</v>
      </c>
      <c r="C373" s="4">
        <v>1.26</v>
      </c>
      <c r="D373" s="4">
        <f t="shared" si="19"/>
        <v>2.4948000000000001</v>
      </c>
      <c r="E373" s="4">
        <f t="shared" si="21"/>
        <v>187.77699999999999</v>
      </c>
      <c r="F373" s="4">
        <f t="shared" si="20"/>
        <v>4.6169999999999902</v>
      </c>
      <c r="G373" s="12">
        <v>2023</v>
      </c>
    </row>
    <row r="374" spans="1:7" x14ac:dyDescent="0.2">
      <c r="A374" s="20">
        <v>44996.888425925928</v>
      </c>
      <c r="B374" s="2">
        <v>1.99</v>
      </c>
      <c r="C374" s="4">
        <v>1.26</v>
      </c>
      <c r="D374" s="4">
        <f t="shared" si="19"/>
        <v>2.5074000000000001</v>
      </c>
      <c r="E374" s="4">
        <f t="shared" si="21"/>
        <v>187.78959999999998</v>
      </c>
      <c r="F374" s="4">
        <f t="shared" si="20"/>
        <v>4.6295999999999822</v>
      </c>
      <c r="G374" s="12">
        <v>2023</v>
      </c>
    </row>
    <row r="375" spans="1:7" x14ac:dyDescent="0.2">
      <c r="A375" s="20">
        <v>44996.894560185188</v>
      </c>
      <c r="B375" s="2">
        <v>2</v>
      </c>
      <c r="C375" s="4">
        <v>1.26</v>
      </c>
      <c r="D375" s="4">
        <f t="shared" si="19"/>
        <v>2.52</v>
      </c>
      <c r="E375" s="4">
        <f t="shared" si="21"/>
        <v>187.8022</v>
      </c>
      <c r="F375" s="4">
        <f t="shared" si="20"/>
        <v>4.6422000000000025</v>
      </c>
      <c r="G375" s="12">
        <v>2023</v>
      </c>
    </row>
    <row r="376" spans="1:7" x14ac:dyDescent="0.2">
      <c r="A376" s="20">
        <v>44996.897222222222</v>
      </c>
      <c r="B376" s="2">
        <v>2.0099999999999998</v>
      </c>
      <c r="C376" s="4">
        <v>1.26</v>
      </c>
      <c r="D376" s="4">
        <f t="shared" si="19"/>
        <v>2.5326</v>
      </c>
      <c r="E376" s="4">
        <f t="shared" si="21"/>
        <v>187.81479999999999</v>
      </c>
      <c r="F376" s="4">
        <f t="shared" si="20"/>
        <v>4.6547999999999945</v>
      </c>
      <c r="G376" s="12">
        <v>2023</v>
      </c>
    </row>
    <row r="377" spans="1:7" x14ac:dyDescent="0.2">
      <c r="A377" s="20">
        <v>44996.899247685185</v>
      </c>
      <c r="B377" s="2">
        <v>2.02</v>
      </c>
      <c r="C377" s="4">
        <v>1.26</v>
      </c>
      <c r="D377" s="4">
        <f t="shared" si="19"/>
        <v>2.5451999999999999</v>
      </c>
      <c r="E377" s="4">
        <f t="shared" si="21"/>
        <v>187.82739999999998</v>
      </c>
      <c r="F377" s="4">
        <f t="shared" si="20"/>
        <v>4.6673999999999864</v>
      </c>
      <c r="G377" s="12">
        <v>2023</v>
      </c>
    </row>
    <row r="378" spans="1:7" x14ac:dyDescent="0.2">
      <c r="A378" s="20">
        <v>44996.90552083333</v>
      </c>
      <c r="B378" s="2">
        <v>2.0299999999999998</v>
      </c>
      <c r="C378" s="4">
        <v>1.26</v>
      </c>
      <c r="D378" s="4">
        <f t="shared" si="19"/>
        <v>2.5577999999999999</v>
      </c>
      <c r="E378" s="4">
        <f t="shared" si="21"/>
        <v>187.83999999999997</v>
      </c>
      <c r="F378" s="4">
        <f t="shared" si="20"/>
        <v>4.6799999999999784</v>
      </c>
      <c r="G378" s="12">
        <v>2023</v>
      </c>
    </row>
    <row r="379" spans="1:7" x14ac:dyDescent="0.2">
      <c r="A379" s="20">
        <v>44996.909895833334</v>
      </c>
      <c r="B379" s="2">
        <v>2.04</v>
      </c>
      <c r="C379" s="4">
        <v>1.26</v>
      </c>
      <c r="D379" s="4">
        <f t="shared" si="19"/>
        <v>2.5704000000000002</v>
      </c>
      <c r="E379" s="4">
        <f t="shared" si="21"/>
        <v>187.8526</v>
      </c>
      <c r="F379" s="4">
        <f t="shared" si="20"/>
        <v>4.6925999999999988</v>
      </c>
      <c r="G379" s="12">
        <v>2023</v>
      </c>
    </row>
    <row r="380" spans="1:7" x14ac:dyDescent="0.2">
      <c r="A380" s="20">
        <v>44996.911828703705</v>
      </c>
      <c r="B380" s="2">
        <v>2.0499999999999998</v>
      </c>
      <c r="C380" s="4">
        <v>1.26</v>
      </c>
      <c r="D380" s="4">
        <f t="shared" si="19"/>
        <v>2.5829999999999997</v>
      </c>
      <c r="E380" s="4">
        <f t="shared" si="21"/>
        <v>187.86519999999999</v>
      </c>
      <c r="F380" s="4">
        <f t="shared" si="20"/>
        <v>4.7051999999999907</v>
      </c>
      <c r="G380" s="12">
        <v>2023</v>
      </c>
    </row>
    <row r="381" spans="1:7" x14ac:dyDescent="0.2">
      <c r="A381" s="20">
        <v>44996.914317129631</v>
      </c>
      <c r="B381" s="2">
        <v>2.06</v>
      </c>
      <c r="C381" s="4">
        <v>1.26</v>
      </c>
      <c r="D381" s="4">
        <f t="shared" si="19"/>
        <v>2.5956000000000001</v>
      </c>
      <c r="E381" s="4">
        <f t="shared" si="21"/>
        <v>187.87779999999998</v>
      </c>
      <c r="F381" s="4">
        <f t="shared" si="20"/>
        <v>4.7177999999999827</v>
      </c>
      <c r="G381" s="12">
        <v>2023</v>
      </c>
    </row>
    <row r="382" spans="1:7" x14ac:dyDescent="0.2">
      <c r="A382" s="20">
        <v>44996.916527777779</v>
      </c>
      <c r="B382" s="2">
        <v>2.0699999999999998</v>
      </c>
      <c r="C382" s="4">
        <v>1.26</v>
      </c>
      <c r="D382" s="4">
        <f t="shared" si="19"/>
        <v>2.6081999999999996</v>
      </c>
      <c r="E382" s="4">
        <f t="shared" si="21"/>
        <v>187.8904</v>
      </c>
      <c r="F382" s="4">
        <f t="shared" si="20"/>
        <v>4.730400000000003</v>
      </c>
      <c r="G382" s="12">
        <v>2023</v>
      </c>
    </row>
    <row r="383" spans="1:7" x14ac:dyDescent="0.2">
      <c r="A383" s="20">
        <v>44996.941666666666</v>
      </c>
      <c r="B383" s="2">
        <v>2.08</v>
      </c>
      <c r="C383" s="4">
        <v>1.26</v>
      </c>
      <c r="D383" s="4">
        <f t="shared" si="19"/>
        <v>2.6208</v>
      </c>
      <c r="E383" s="4">
        <f t="shared" si="21"/>
        <v>187.90299999999999</v>
      </c>
      <c r="F383" s="4">
        <f t="shared" si="20"/>
        <v>4.742999999999995</v>
      </c>
      <c r="G383" s="12">
        <v>2023</v>
      </c>
    </row>
    <row r="384" spans="1:7" x14ac:dyDescent="0.2">
      <c r="A384" s="20">
        <v>44996.954687500001</v>
      </c>
      <c r="B384" s="2">
        <v>2.09</v>
      </c>
      <c r="C384" s="4">
        <v>1.26</v>
      </c>
      <c r="D384" s="4">
        <f t="shared" si="19"/>
        <v>2.6334</v>
      </c>
      <c r="E384" s="4">
        <f t="shared" si="21"/>
        <v>187.91559999999998</v>
      </c>
      <c r="F384" s="4">
        <f t="shared" si="20"/>
        <v>4.7555999999999869</v>
      </c>
      <c r="G384" s="12">
        <v>2023</v>
      </c>
    </row>
    <row r="385" spans="1:7" x14ac:dyDescent="0.2">
      <c r="A385" s="20">
        <v>44996.962789351855</v>
      </c>
      <c r="B385" s="2">
        <v>2.1</v>
      </c>
      <c r="C385" s="4">
        <v>1.26</v>
      </c>
      <c r="D385" s="4">
        <f t="shared" si="19"/>
        <v>2.6460000000000004</v>
      </c>
      <c r="E385" s="4">
        <f t="shared" si="21"/>
        <v>187.92819999999998</v>
      </c>
      <c r="F385" s="4">
        <f t="shared" si="20"/>
        <v>4.7681999999999789</v>
      </c>
      <c r="G385" s="12">
        <v>2023</v>
      </c>
    </row>
    <row r="386" spans="1:7" x14ac:dyDescent="0.2">
      <c r="A386" s="20">
        <v>44996.967511574076</v>
      </c>
      <c r="B386" s="2">
        <v>2.11</v>
      </c>
      <c r="C386" s="4">
        <v>1.26</v>
      </c>
      <c r="D386" s="4">
        <f t="shared" ref="D386:D449" si="22">B386*C386</f>
        <v>2.6585999999999999</v>
      </c>
      <c r="E386" s="4">
        <f t="shared" si="21"/>
        <v>187.9408</v>
      </c>
      <c r="F386" s="4">
        <f t="shared" ref="F386:F449" si="23">E386-183.16</f>
        <v>4.7807999999999993</v>
      </c>
      <c r="G386" s="12">
        <v>2023</v>
      </c>
    </row>
    <row r="387" spans="1:7" x14ac:dyDescent="0.2">
      <c r="A387" s="20">
        <v>44996.970138888886</v>
      </c>
      <c r="B387" s="2">
        <v>2.12</v>
      </c>
      <c r="C387" s="4">
        <v>1.26</v>
      </c>
      <c r="D387" s="4">
        <f t="shared" si="22"/>
        <v>2.6712000000000002</v>
      </c>
      <c r="E387" s="4">
        <f t="shared" si="21"/>
        <v>187.95339999999999</v>
      </c>
      <c r="F387" s="4">
        <f t="shared" si="23"/>
        <v>4.7933999999999912</v>
      </c>
      <c r="G387" s="12">
        <v>2023</v>
      </c>
    </row>
    <row r="388" spans="1:7" x14ac:dyDescent="0.2">
      <c r="A388" s="20">
        <v>44996.972256944442</v>
      </c>
      <c r="B388" s="2">
        <v>2.13</v>
      </c>
      <c r="C388" s="4">
        <v>1.26</v>
      </c>
      <c r="D388" s="4">
        <f t="shared" si="22"/>
        <v>2.6837999999999997</v>
      </c>
      <c r="E388" s="4">
        <f t="shared" si="21"/>
        <v>187.96599999999998</v>
      </c>
      <c r="F388" s="4">
        <f t="shared" si="23"/>
        <v>4.8059999999999832</v>
      </c>
      <c r="G388" s="12">
        <v>2023</v>
      </c>
    </row>
    <row r="389" spans="1:7" x14ac:dyDescent="0.2">
      <c r="A389" s="20">
        <v>44996.986203703702</v>
      </c>
      <c r="B389" s="2">
        <v>2.14</v>
      </c>
      <c r="C389" s="4">
        <v>1.26</v>
      </c>
      <c r="D389" s="4">
        <f t="shared" si="22"/>
        <v>2.6964000000000001</v>
      </c>
      <c r="E389" s="4">
        <f t="shared" si="21"/>
        <v>187.9786</v>
      </c>
      <c r="F389" s="4">
        <f t="shared" si="23"/>
        <v>4.8186000000000035</v>
      </c>
      <c r="G389" s="12">
        <v>2023</v>
      </c>
    </row>
    <row r="390" spans="1:7" x14ac:dyDescent="0.2">
      <c r="A390" s="20">
        <v>44996.989872685182</v>
      </c>
      <c r="B390" s="2">
        <v>2.15</v>
      </c>
      <c r="C390" s="4">
        <v>1.26</v>
      </c>
      <c r="D390" s="4">
        <f t="shared" si="22"/>
        <v>2.7090000000000001</v>
      </c>
      <c r="E390" s="4">
        <f t="shared" si="21"/>
        <v>187.99119999999999</v>
      </c>
      <c r="F390" s="4">
        <f t="shared" si="23"/>
        <v>4.8311999999999955</v>
      </c>
      <c r="G390" s="12">
        <v>2023</v>
      </c>
    </row>
    <row r="391" spans="1:7" x14ac:dyDescent="0.2">
      <c r="A391" s="20">
        <v>44996.993206018517</v>
      </c>
      <c r="B391" s="2">
        <v>2.16</v>
      </c>
      <c r="C391" s="4">
        <v>1.26</v>
      </c>
      <c r="D391" s="4">
        <f t="shared" si="22"/>
        <v>2.7216</v>
      </c>
      <c r="E391" s="4">
        <f t="shared" si="21"/>
        <v>188.00379999999998</v>
      </c>
      <c r="F391" s="4">
        <f t="shared" si="23"/>
        <v>4.8437999999999874</v>
      </c>
      <c r="G391" s="12">
        <v>2023</v>
      </c>
    </row>
    <row r="392" spans="1:7" x14ac:dyDescent="0.2">
      <c r="A392" s="20">
        <v>44997.005266203705</v>
      </c>
      <c r="B392" s="2">
        <v>2.17</v>
      </c>
      <c r="C392" s="4">
        <v>1.26</v>
      </c>
      <c r="D392" s="4">
        <f t="shared" si="22"/>
        <v>2.7342</v>
      </c>
      <c r="E392" s="4">
        <f t="shared" si="21"/>
        <v>188.01639999999998</v>
      </c>
      <c r="F392" s="4">
        <f t="shared" si="23"/>
        <v>4.8563999999999794</v>
      </c>
      <c r="G392" s="12">
        <v>2023</v>
      </c>
    </row>
    <row r="393" spans="1:7" x14ac:dyDescent="0.2">
      <c r="A393" s="20">
        <v>44997.013287037036</v>
      </c>
      <c r="B393" s="2">
        <v>2.1800000000000002</v>
      </c>
      <c r="C393" s="4">
        <v>1.26</v>
      </c>
      <c r="D393" s="4">
        <f t="shared" si="22"/>
        <v>2.7468000000000004</v>
      </c>
      <c r="E393" s="4">
        <f t="shared" si="21"/>
        <v>188.029</v>
      </c>
      <c r="F393" s="4">
        <f t="shared" si="23"/>
        <v>4.8689999999999998</v>
      </c>
      <c r="G393" s="12">
        <v>2023</v>
      </c>
    </row>
    <row r="394" spans="1:7" x14ac:dyDescent="0.2">
      <c r="A394" s="20">
        <v>44997.015752314815</v>
      </c>
      <c r="B394" s="2">
        <v>2.19</v>
      </c>
      <c r="C394" s="4">
        <v>1.26</v>
      </c>
      <c r="D394" s="4">
        <f t="shared" si="22"/>
        <v>2.7593999999999999</v>
      </c>
      <c r="E394" s="4">
        <f t="shared" si="21"/>
        <v>188.04159999999999</v>
      </c>
      <c r="F394" s="4">
        <f t="shared" si="23"/>
        <v>4.8815999999999917</v>
      </c>
      <c r="G394" s="12">
        <v>2023</v>
      </c>
    </row>
    <row r="395" spans="1:7" x14ac:dyDescent="0.2">
      <c r="A395" s="20">
        <v>44997.592222222222</v>
      </c>
      <c r="B395" s="2">
        <v>2.2000000000000002</v>
      </c>
      <c r="C395" s="4">
        <v>1.26</v>
      </c>
      <c r="D395" s="4">
        <f t="shared" si="22"/>
        <v>2.7720000000000002</v>
      </c>
      <c r="E395" s="4">
        <f t="shared" si="21"/>
        <v>188.05419999999998</v>
      </c>
      <c r="F395" s="4">
        <f t="shared" si="23"/>
        <v>4.8941999999999837</v>
      </c>
      <c r="G395" s="12">
        <v>2023</v>
      </c>
    </row>
    <row r="396" spans="1:7" x14ac:dyDescent="0.2">
      <c r="A396" s="20">
        <v>44998.535543981481</v>
      </c>
      <c r="B396" s="2">
        <v>2.21</v>
      </c>
      <c r="C396" s="4">
        <v>1.26</v>
      </c>
      <c r="D396" s="4">
        <f t="shared" si="22"/>
        <v>2.7846000000000002</v>
      </c>
      <c r="E396" s="4">
        <f t="shared" si="21"/>
        <v>188.0668</v>
      </c>
      <c r="F396" s="4">
        <f t="shared" si="23"/>
        <v>4.906800000000004</v>
      </c>
      <c r="G396" s="12">
        <v>2023</v>
      </c>
    </row>
    <row r="397" spans="1:7" x14ac:dyDescent="0.2">
      <c r="A397" s="20">
        <v>44998.540046296293</v>
      </c>
      <c r="B397" s="2">
        <v>2.2200000000000002</v>
      </c>
      <c r="C397" s="4">
        <v>1.26</v>
      </c>
      <c r="D397" s="4">
        <f t="shared" si="22"/>
        <v>2.7972000000000001</v>
      </c>
      <c r="E397" s="4">
        <f t="shared" si="21"/>
        <v>188.07939999999999</v>
      </c>
      <c r="F397" s="4">
        <f t="shared" si="23"/>
        <v>4.919399999999996</v>
      </c>
      <c r="G397" s="12">
        <v>2023</v>
      </c>
    </row>
    <row r="398" spans="1:7" x14ac:dyDescent="0.2">
      <c r="A398" s="20">
        <v>45000.645740740743</v>
      </c>
      <c r="B398" s="2">
        <v>2.23</v>
      </c>
      <c r="C398" s="4">
        <v>1.26</v>
      </c>
      <c r="D398" s="4">
        <f t="shared" si="22"/>
        <v>2.8098000000000001</v>
      </c>
      <c r="E398" s="4">
        <f t="shared" si="21"/>
        <v>188.09199999999998</v>
      </c>
      <c r="F398" s="4">
        <f t="shared" si="23"/>
        <v>4.9319999999999879</v>
      </c>
      <c r="G398" s="12">
        <v>2023</v>
      </c>
    </row>
    <row r="399" spans="1:7" x14ac:dyDescent="0.2">
      <c r="A399" s="20">
        <v>45000.691111111111</v>
      </c>
      <c r="B399" s="2">
        <v>2.2400000000000002</v>
      </c>
      <c r="C399" s="4">
        <v>1.26</v>
      </c>
      <c r="D399" s="4">
        <f t="shared" si="22"/>
        <v>2.8224000000000005</v>
      </c>
      <c r="E399" s="4">
        <f t="shared" si="21"/>
        <v>188.10459999999998</v>
      </c>
      <c r="F399" s="4">
        <f t="shared" si="23"/>
        <v>4.9445999999999799</v>
      </c>
      <c r="G399" s="12">
        <v>2023</v>
      </c>
    </row>
    <row r="400" spans="1:7" x14ac:dyDescent="0.2">
      <c r="A400" s="20">
        <v>45000.721377314818</v>
      </c>
      <c r="B400" s="2">
        <v>2.25</v>
      </c>
      <c r="C400" s="4">
        <v>1.26</v>
      </c>
      <c r="D400" s="4">
        <f t="shared" si="22"/>
        <v>2.835</v>
      </c>
      <c r="E400" s="4">
        <f t="shared" si="21"/>
        <v>188.1172</v>
      </c>
      <c r="F400" s="4">
        <f t="shared" si="23"/>
        <v>4.9572000000000003</v>
      </c>
      <c r="G400" s="12">
        <v>2023</v>
      </c>
    </row>
    <row r="401" spans="1:7" x14ac:dyDescent="0.2">
      <c r="A401" s="20">
        <v>45000.861435185187</v>
      </c>
      <c r="B401" s="2">
        <v>2.2599999999999998</v>
      </c>
      <c r="C401" s="4">
        <v>1.26</v>
      </c>
      <c r="D401" s="4">
        <f t="shared" si="22"/>
        <v>2.8475999999999999</v>
      </c>
      <c r="E401" s="4">
        <f t="shared" si="21"/>
        <v>188.12979999999999</v>
      </c>
      <c r="F401" s="4">
        <f t="shared" si="23"/>
        <v>4.9697999999999922</v>
      </c>
      <c r="G401" s="12">
        <v>2023</v>
      </c>
    </row>
    <row r="402" spans="1:7" x14ac:dyDescent="0.2">
      <c r="A402" s="20">
        <v>45001.020231481481</v>
      </c>
      <c r="B402" s="2">
        <v>2.27</v>
      </c>
      <c r="C402" s="4">
        <v>1.26</v>
      </c>
      <c r="D402" s="4">
        <f t="shared" si="22"/>
        <v>2.8601999999999999</v>
      </c>
      <c r="E402" s="4">
        <f t="shared" si="21"/>
        <v>188.14239999999998</v>
      </c>
      <c r="F402" s="4">
        <f t="shared" si="23"/>
        <v>4.9823999999999842</v>
      </c>
      <c r="G402" s="12">
        <v>2023</v>
      </c>
    </row>
    <row r="403" spans="1:7" x14ac:dyDescent="0.2">
      <c r="A403" s="20">
        <v>45004.821192129632</v>
      </c>
      <c r="B403" s="2">
        <v>2.2799999999999998</v>
      </c>
      <c r="C403" s="4">
        <v>1.26</v>
      </c>
      <c r="D403" s="4">
        <f t="shared" si="22"/>
        <v>2.8727999999999998</v>
      </c>
      <c r="E403" s="4">
        <f t="shared" si="21"/>
        <v>188.155</v>
      </c>
      <c r="F403" s="4">
        <f t="shared" si="23"/>
        <v>4.9950000000000045</v>
      </c>
      <c r="G403" s="12">
        <v>2023</v>
      </c>
    </row>
    <row r="404" spans="1:7" x14ac:dyDescent="0.2">
      <c r="A404" s="20">
        <v>45004.835706018515</v>
      </c>
      <c r="B404" s="2">
        <v>2.29</v>
      </c>
      <c r="C404" s="4">
        <v>1.26</v>
      </c>
      <c r="D404" s="4">
        <f t="shared" si="22"/>
        <v>2.8854000000000002</v>
      </c>
      <c r="E404" s="4">
        <f t="shared" si="21"/>
        <v>188.16759999999999</v>
      </c>
      <c r="F404" s="4">
        <f t="shared" si="23"/>
        <v>5.0075999999999965</v>
      </c>
      <c r="G404" s="12">
        <v>2023</v>
      </c>
    </row>
    <row r="405" spans="1:7" x14ac:dyDescent="0.2">
      <c r="A405" s="20">
        <v>45004.860659722224</v>
      </c>
      <c r="B405" s="2">
        <v>2.2999999999999998</v>
      </c>
      <c r="C405" s="4">
        <v>1.26</v>
      </c>
      <c r="D405" s="4">
        <f t="shared" si="22"/>
        <v>2.8979999999999997</v>
      </c>
      <c r="E405" s="4">
        <f t="shared" si="21"/>
        <v>188.18019999999999</v>
      </c>
      <c r="F405" s="4">
        <f t="shared" si="23"/>
        <v>5.0201999999999884</v>
      </c>
      <c r="G405" s="12">
        <v>2023</v>
      </c>
    </row>
    <row r="406" spans="1:7" x14ac:dyDescent="0.2">
      <c r="A406" s="20">
        <v>45005.062696759262</v>
      </c>
      <c r="B406" s="2">
        <v>2.31</v>
      </c>
      <c r="C406" s="4">
        <v>1.26</v>
      </c>
      <c r="D406" s="4">
        <f t="shared" si="22"/>
        <v>2.9106000000000001</v>
      </c>
      <c r="E406" s="4">
        <f t="shared" si="21"/>
        <v>188.19279999999998</v>
      </c>
      <c r="F406" s="4">
        <f t="shared" si="23"/>
        <v>5.0327999999999804</v>
      </c>
      <c r="G406" s="12">
        <v>2023</v>
      </c>
    </row>
    <row r="407" spans="1:7" x14ac:dyDescent="0.2">
      <c r="A407" s="20">
        <v>45005.786122685182</v>
      </c>
      <c r="B407" s="2">
        <v>2.3199999999999998</v>
      </c>
      <c r="C407" s="4">
        <v>1.26</v>
      </c>
      <c r="D407" s="4">
        <f t="shared" si="22"/>
        <v>2.9232</v>
      </c>
      <c r="E407" s="4">
        <f t="shared" si="21"/>
        <v>188.2054</v>
      </c>
      <c r="F407" s="4">
        <f t="shared" si="23"/>
        <v>5.0454000000000008</v>
      </c>
      <c r="G407" s="12">
        <v>2023</v>
      </c>
    </row>
    <row r="408" spans="1:7" x14ac:dyDescent="0.2">
      <c r="A408" s="20">
        <v>45005.787951388891</v>
      </c>
      <c r="B408" s="2">
        <v>2.33</v>
      </c>
      <c r="C408" s="4">
        <v>1.26</v>
      </c>
      <c r="D408" s="4">
        <f t="shared" si="22"/>
        <v>2.9358</v>
      </c>
      <c r="E408" s="4">
        <f t="shared" si="21"/>
        <v>188.21799999999999</v>
      </c>
      <c r="F408" s="4">
        <f t="shared" si="23"/>
        <v>5.0579999999999927</v>
      </c>
      <c r="G408" s="12">
        <v>2023</v>
      </c>
    </row>
    <row r="409" spans="1:7" x14ac:dyDescent="0.2">
      <c r="A409" s="20">
        <v>45005.807557870372</v>
      </c>
      <c r="B409" s="2">
        <v>2.34</v>
      </c>
      <c r="C409" s="4">
        <v>1.26</v>
      </c>
      <c r="D409" s="4">
        <f t="shared" si="22"/>
        <v>2.9483999999999999</v>
      </c>
      <c r="E409" s="4">
        <f t="shared" si="21"/>
        <v>188.23059999999998</v>
      </c>
      <c r="F409" s="4">
        <f t="shared" si="23"/>
        <v>5.0705999999999847</v>
      </c>
      <c r="G409" s="12">
        <v>2023</v>
      </c>
    </row>
    <row r="410" spans="1:7" x14ac:dyDescent="0.2">
      <c r="A410" s="20">
        <v>45005.950775462959</v>
      </c>
      <c r="B410" s="2">
        <v>2.35</v>
      </c>
      <c r="C410" s="4">
        <v>1.26</v>
      </c>
      <c r="D410" s="4">
        <f t="shared" si="22"/>
        <v>2.9610000000000003</v>
      </c>
      <c r="E410" s="4">
        <f t="shared" si="21"/>
        <v>188.2432</v>
      </c>
      <c r="F410" s="4">
        <f t="shared" si="23"/>
        <v>5.083200000000005</v>
      </c>
      <c r="G410" s="12">
        <v>2023</v>
      </c>
    </row>
    <row r="411" spans="1:7" x14ac:dyDescent="0.2">
      <c r="A411" s="20">
        <v>45006.20758101852</v>
      </c>
      <c r="B411" s="2">
        <v>2.36</v>
      </c>
      <c r="C411" s="4">
        <v>1.26</v>
      </c>
      <c r="D411" s="4">
        <f t="shared" si="22"/>
        <v>2.9735999999999998</v>
      </c>
      <c r="E411" s="4">
        <f t="shared" si="21"/>
        <v>188.25579999999999</v>
      </c>
      <c r="F411" s="4">
        <f t="shared" si="23"/>
        <v>5.095799999999997</v>
      </c>
      <c r="G411" s="12">
        <v>2023</v>
      </c>
    </row>
    <row r="412" spans="1:7" x14ac:dyDescent="0.2">
      <c r="A412" s="20">
        <v>45006.215081018519</v>
      </c>
      <c r="B412" s="2">
        <v>2.37</v>
      </c>
      <c r="C412" s="4">
        <v>1.26</v>
      </c>
      <c r="D412" s="4">
        <f t="shared" si="22"/>
        <v>2.9862000000000002</v>
      </c>
      <c r="E412" s="4">
        <f t="shared" si="21"/>
        <v>188.26839999999999</v>
      </c>
      <c r="F412" s="4">
        <f t="shared" si="23"/>
        <v>5.1083999999999889</v>
      </c>
      <c r="G412" s="12">
        <v>2023</v>
      </c>
    </row>
    <row r="413" spans="1:7" x14ac:dyDescent="0.2">
      <c r="A413" s="20">
        <v>45006.221620370372</v>
      </c>
      <c r="B413" s="2">
        <v>2.38</v>
      </c>
      <c r="C413" s="4">
        <v>1.26</v>
      </c>
      <c r="D413" s="4">
        <f t="shared" si="22"/>
        <v>2.9987999999999997</v>
      </c>
      <c r="E413" s="4">
        <f t="shared" si="21"/>
        <v>188.28099999999998</v>
      </c>
      <c r="F413" s="4">
        <f t="shared" si="23"/>
        <v>5.1209999999999809</v>
      </c>
      <c r="G413" s="12">
        <v>2023</v>
      </c>
    </row>
    <row r="414" spans="1:7" x14ac:dyDescent="0.2">
      <c r="A414" s="20">
        <v>45006.228090277778</v>
      </c>
      <c r="B414" s="2">
        <v>2.39</v>
      </c>
      <c r="C414" s="4">
        <v>1.26</v>
      </c>
      <c r="D414" s="4">
        <f t="shared" si="22"/>
        <v>3.0114000000000001</v>
      </c>
      <c r="E414" s="4">
        <f t="shared" si="21"/>
        <v>188.2936</v>
      </c>
      <c r="F414" s="4">
        <f t="shared" si="23"/>
        <v>5.1336000000000013</v>
      </c>
      <c r="G414" s="12">
        <v>2023</v>
      </c>
    </row>
    <row r="415" spans="1:7" x14ac:dyDescent="0.2">
      <c r="A415" s="20">
        <v>45006.238993055558</v>
      </c>
      <c r="B415" s="2">
        <v>2.4</v>
      </c>
      <c r="C415" s="4">
        <v>1.26</v>
      </c>
      <c r="D415" s="4">
        <f t="shared" si="22"/>
        <v>3.024</v>
      </c>
      <c r="E415" s="4">
        <f t="shared" si="21"/>
        <v>188.30619999999999</v>
      </c>
      <c r="F415" s="4">
        <f t="shared" si="23"/>
        <v>5.1461999999999932</v>
      </c>
      <c r="G415" s="12">
        <v>2023</v>
      </c>
    </row>
    <row r="416" spans="1:7" x14ac:dyDescent="0.2">
      <c r="A416" s="20">
        <v>45006.24486111111</v>
      </c>
      <c r="B416" s="2">
        <v>2.41</v>
      </c>
      <c r="C416" s="4">
        <v>1.26</v>
      </c>
      <c r="D416" s="4">
        <f t="shared" si="22"/>
        <v>3.0366000000000004</v>
      </c>
      <c r="E416" s="4">
        <f t="shared" si="21"/>
        <v>188.31879999999998</v>
      </c>
      <c r="F416" s="4">
        <f t="shared" si="23"/>
        <v>5.1587999999999852</v>
      </c>
      <c r="G416" s="12">
        <v>2023</v>
      </c>
    </row>
    <row r="417" spans="1:7" x14ac:dyDescent="0.2">
      <c r="A417" s="20">
        <v>45006.265231481484</v>
      </c>
      <c r="B417" s="2">
        <v>2.42</v>
      </c>
      <c r="C417" s="4">
        <v>1.26</v>
      </c>
      <c r="D417" s="4">
        <f t="shared" si="22"/>
        <v>3.0491999999999999</v>
      </c>
      <c r="E417" s="4">
        <f t="shared" si="21"/>
        <v>188.3314</v>
      </c>
      <c r="F417" s="4">
        <f t="shared" si="23"/>
        <v>5.1714000000000055</v>
      </c>
      <c r="G417" s="12">
        <v>2023</v>
      </c>
    </row>
    <row r="418" spans="1:7" x14ac:dyDescent="0.2">
      <c r="A418" s="20">
        <v>45006.283692129633</v>
      </c>
      <c r="B418" s="2">
        <v>2.4300000000000002</v>
      </c>
      <c r="C418" s="4">
        <v>1.26</v>
      </c>
      <c r="D418" s="4">
        <f t="shared" si="22"/>
        <v>3.0618000000000003</v>
      </c>
      <c r="E418" s="4">
        <f t="shared" si="21"/>
        <v>188.34399999999999</v>
      </c>
      <c r="F418" s="4">
        <f t="shared" si="23"/>
        <v>5.1839999999999975</v>
      </c>
      <c r="G418" s="12">
        <v>2023</v>
      </c>
    </row>
    <row r="419" spans="1:7" x14ac:dyDescent="0.2">
      <c r="A419" s="20">
        <v>45006.305659722224</v>
      </c>
      <c r="B419" s="2">
        <v>2.44</v>
      </c>
      <c r="C419" s="4">
        <v>1.26</v>
      </c>
      <c r="D419" s="4">
        <f t="shared" si="22"/>
        <v>3.0743999999999998</v>
      </c>
      <c r="E419" s="4">
        <f t="shared" si="21"/>
        <v>188.35659999999999</v>
      </c>
      <c r="F419" s="4">
        <f t="shared" si="23"/>
        <v>5.1965999999999894</v>
      </c>
      <c r="G419" s="12">
        <v>2023</v>
      </c>
    </row>
    <row r="420" spans="1:7" x14ac:dyDescent="0.2">
      <c r="A420" s="20">
        <v>45006.31658564815</v>
      </c>
      <c r="B420" s="2">
        <v>2.4500000000000002</v>
      </c>
      <c r="C420" s="4">
        <v>1.26</v>
      </c>
      <c r="D420" s="4">
        <f t="shared" si="22"/>
        <v>3.0870000000000002</v>
      </c>
      <c r="E420" s="4">
        <f t="shared" si="21"/>
        <v>188.36919999999998</v>
      </c>
      <c r="F420" s="4">
        <f t="shared" si="23"/>
        <v>5.2091999999999814</v>
      </c>
      <c r="G420" s="12">
        <v>2023</v>
      </c>
    </row>
    <row r="421" spans="1:7" x14ac:dyDescent="0.2">
      <c r="A421" s="20">
        <v>45006.37835648148</v>
      </c>
      <c r="B421" s="2">
        <v>2.46</v>
      </c>
      <c r="C421" s="4">
        <v>1.26</v>
      </c>
      <c r="D421" s="4">
        <f t="shared" si="22"/>
        <v>3.0996000000000001</v>
      </c>
      <c r="E421" s="4">
        <f t="shared" si="21"/>
        <v>188.3818</v>
      </c>
      <c r="F421" s="4">
        <f t="shared" si="23"/>
        <v>5.2218000000000018</v>
      </c>
      <c r="G421" s="12">
        <v>2023</v>
      </c>
    </row>
    <row r="422" spans="1:7" x14ac:dyDescent="0.2">
      <c r="A422" s="20">
        <v>45006.387256944443</v>
      </c>
      <c r="B422" s="2">
        <v>2.4700000000000002</v>
      </c>
      <c r="C422" s="4">
        <v>1.26</v>
      </c>
      <c r="D422" s="4">
        <f t="shared" si="22"/>
        <v>3.1122000000000001</v>
      </c>
      <c r="E422" s="4">
        <f t="shared" si="21"/>
        <v>188.39439999999999</v>
      </c>
      <c r="F422" s="4">
        <f t="shared" si="23"/>
        <v>5.2343999999999937</v>
      </c>
      <c r="G422" s="12">
        <v>2023</v>
      </c>
    </row>
    <row r="423" spans="1:7" x14ac:dyDescent="0.2">
      <c r="A423" s="20">
        <v>45006.396909722222</v>
      </c>
      <c r="B423" s="2">
        <v>2.48</v>
      </c>
      <c r="C423" s="4">
        <v>1.26</v>
      </c>
      <c r="D423" s="4">
        <f t="shared" si="22"/>
        <v>3.1248</v>
      </c>
      <c r="E423" s="4">
        <f t="shared" si="21"/>
        <v>188.40699999999998</v>
      </c>
      <c r="F423" s="4">
        <f t="shared" si="23"/>
        <v>5.2469999999999857</v>
      </c>
      <c r="G423" s="12">
        <v>2023</v>
      </c>
    </row>
    <row r="424" spans="1:7" x14ac:dyDescent="0.2">
      <c r="A424" s="20">
        <v>45006.401967592596</v>
      </c>
      <c r="B424" s="2">
        <v>2.4900000000000002</v>
      </c>
      <c r="C424" s="4">
        <v>1.26</v>
      </c>
      <c r="D424" s="4">
        <f t="shared" si="22"/>
        <v>3.1374000000000004</v>
      </c>
      <c r="E424" s="4">
        <f t="shared" si="21"/>
        <v>188.4196</v>
      </c>
      <c r="F424" s="4">
        <f t="shared" si="23"/>
        <v>5.259600000000006</v>
      </c>
      <c r="G424" s="12">
        <v>2023</v>
      </c>
    </row>
    <row r="425" spans="1:7" x14ac:dyDescent="0.2">
      <c r="A425" s="20">
        <v>45006.408148148148</v>
      </c>
      <c r="B425" s="2">
        <v>2.5</v>
      </c>
      <c r="C425" s="4">
        <v>1.26</v>
      </c>
      <c r="D425" s="4">
        <f t="shared" si="22"/>
        <v>3.15</v>
      </c>
      <c r="E425" s="4">
        <f t="shared" si="21"/>
        <v>188.43219999999999</v>
      </c>
      <c r="F425" s="4">
        <f t="shared" si="23"/>
        <v>5.272199999999998</v>
      </c>
      <c r="G425" s="12">
        <v>2023</v>
      </c>
    </row>
    <row r="426" spans="1:7" x14ac:dyDescent="0.2">
      <c r="A426" s="20">
        <v>45006.409861111111</v>
      </c>
      <c r="B426" s="2">
        <v>2.5099999999999998</v>
      </c>
      <c r="C426" s="4">
        <v>1.26</v>
      </c>
      <c r="D426" s="4">
        <f t="shared" si="22"/>
        <v>3.1625999999999999</v>
      </c>
      <c r="E426" s="4">
        <f t="shared" si="21"/>
        <v>188.44479999999999</v>
      </c>
      <c r="F426" s="4">
        <f t="shared" si="23"/>
        <v>5.28479999999999</v>
      </c>
      <c r="G426" s="12">
        <v>2023</v>
      </c>
    </row>
    <row r="427" spans="1:7" x14ac:dyDescent="0.2">
      <c r="A427" s="20">
        <v>45006.412372685183</v>
      </c>
      <c r="B427" s="2">
        <v>2.52</v>
      </c>
      <c r="C427" s="4">
        <v>1.26</v>
      </c>
      <c r="D427" s="4">
        <f t="shared" si="22"/>
        <v>3.1752000000000002</v>
      </c>
      <c r="E427" s="4">
        <f t="shared" si="21"/>
        <v>188.45739999999998</v>
      </c>
      <c r="F427" s="4">
        <f t="shared" si="23"/>
        <v>5.2973999999999819</v>
      </c>
      <c r="G427" s="12">
        <v>2023</v>
      </c>
    </row>
    <row r="428" spans="1:7" x14ac:dyDescent="0.2">
      <c r="A428" s="20">
        <v>45006.413148148145</v>
      </c>
      <c r="B428" s="2">
        <v>2.5299999999999998</v>
      </c>
      <c r="C428" s="4">
        <v>1.26</v>
      </c>
      <c r="D428" s="4">
        <f t="shared" si="22"/>
        <v>3.1877999999999997</v>
      </c>
      <c r="E428" s="4">
        <f t="shared" si="21"/>
        <v>188.47</v>
      </c>
      <c r="F428" s="4">
        <f t="shared" si="23"/>
        <v>5.3100000000000023</v>
      </c>
      <c r="G428" s="12">
        <v>2023</v>
      </c>
    </row>
    <row r="429" spans="1:7" x14ac:dyDescent="0.2">
      <c r="A429" s="20">
        <v>45006.415486111109</v>
      </c>
      <c r="B429" s="2">
        <v>2.54</v>
      </c>
      <c r="C429" s="4">
        <v>1.26</v>
      </c>
      <c r="D429" s="4">
        <f t="shared" si="22"/>
        <v>3.2004000000000001</v>
      </c>
      <c r="E429" s="4">
        <f t="shared" si="21"/>
        <v>188.48259999999999</v>
      </c>
      <c r="F429" s="4">
        <f t="shared" si="23"/>
        <v>5.3225999999999942</v>
      </c>
      <c r="G429" s="12">
        <v>2023</v>
      </c>
    </row>
    <row r="430" spans="1:7" x14ac:dyDescent="0.2">
      <c r="A430" s="20">
        <v>45006.417372685188</v>
      </c>
      <c r="B430" s="2">
        <v>2.5499999999999998</v>
      </c>
      <c r="C430" s="4">
        <v>1.26</v>
      </c>
      <c r="D430" s="4">
        <f t="shared" si="22"/>
        <v>3.2129999999999996</v>
      </c>
      <c r="E430" s="4">
        <f t="shared" si="21"/>
        <v>188.49519999999998</v>
      </c>
      <c r="F430" s="4">
        <f t="shared" si="23"/>
        <v>5.3351999999999862</v>
      </c>
      <c r="G430" s="12">
        <v>2023</v>
      </c>
    </row>
    <row r="431" spans="1:7" x14ac:dyDescent="0.2">
      <c r="A431" s="20">
        <v>45006.421805555554</v>
      </c>
      <c r="B431" s="2">
        <v>2.56</v>
      </c>
      <c r="C431" s="4">
        <v>1.26</v>
      </c>
      <c r="D431" s="4">
        <f t="shared" si="22"/>
        <v>3.2256</v>
      </c>
      <c r="E431" s="4">
        <f t="shared" ref="E431:E463" si="24">D431+E$174</f>
        <v>188.50779999999997</v>
      </c>
      <c r="F431" s="4">
        <f t="shared" si="23"/>
        <v>5.3477999999999781</v>
      </c>
      <c r="G431" s="12">
        <v>2023</v>
      </c>
    </row>
    <row r="432" spans="1:7" x14ac:dyDescent="0.2">
      <c r="A432" s="20">
        <v>45006.425092592595</v>
      </c>
      <c r="B432" s="2">
        <v>2.57</v>
      </c>
      <c r="C432" s="4">
        <v>1.26</v>
      </c>
      <c r="D432" s="4">
        <f t="shared" si="22"/>
        <v>3.2382</v>
      </c>
      <c r="E432" s="4">
        <f t="shared" si="24"/>
        <v>188.5204</v>
      </c>
      <c r="F432" s="4">
        <f t="shared" si="23"/>
        <v>5.3603999999999985</v>
      </c>
      <c r="G432" s="12">
        <v>2023</v>
      </c>
    </row>
    <row r="433" spans="1:7" x14ac:dyDescent="0.2">
      <c r="A433" s="20">
        <v>45006.609259259261</v>
      </c>
      <c r="B433" s="2">
        <v>2.58</v>
      </c>
      <c r="C433" s="4">
        <v>1.26</v>
      </c>
      <c r="D433" s="4">
        <f t="shared" si="22"/>
        <v>3.2507999999999999</v>
      </c>
      <c r="E433" s="4">
        <f t="shared" si="24"/>
        <v>188.53299999999999</v>
      </c>
      <c r="F433" s="4">
        <f t="shared" si="23"/>
        <v>5.3729999999999905</v>
      </c>
      <c r="G433" s="12">
        <v>2023</v>
      </c>
    </row>
    <row r="434" spans="1:7" x14ac:dyDescent="0.2">
      <c r="A434" s="20">
        <v>45006.627384259256</v>
      </c>
      <c r="B434" s="2">
        <v>2.59</v>
      </c>
      <c r="C434" s="4">
        <v>1.26</v>
      </c>
      <c r="D434" s="4">
        <f t="shared" si="22"/>
        <v>3.2633999999999999</v>
      </c>
      <c r="E434" s="4">
        <f t="shared" si="24"/>
        <v>188.54559999999998</v>
      </c>
      <c r="F434" s="4">
        <f t="shared" si="23"/>
        <v>5.3855999999999824</v>
      </c>
      <c r="G434" s="12">
        <v>2023</v>
      </c>
    </row>
    <row r="435" spans="1:7" x14ac:dyDescent="0.2">
      <c r="A435" s="20">
        <v>45006.778877314813</v>
      </c>
      <c r="B435" s="2">
        <v>2.6</v>
      </c>
      <c r="C435" s="4">
        <v>1.26</v>
      </c>
      <c r="D435" s="4">
        <f t="shared" si="22"/>
        <v>3.2760000000000002</v>
      </c>
      <c r="E435" s="4">
        <f t="shared" si="24"/>
        <v>188.5582</v>
      </c>
      <c r="F435" s="4">
        <f t="shared" si="23"/>
        <v>5.3982000000000028</v>
      </c>
      <c r="G435" s="12">
        <v>2023</v>
      </c>
    </row>
    <row r="436" spans="1:7" x14ac:dyDescent="0.2">
      <c r="A436" s="20">
        <v>45006.786898148152</v>
      </c>
      <c r="B436" s="2">
        <v>2.61</v>
      </c>
      <c r="C436" s="4">
        <v>1.26</v>
      </c>
      <c r="D436" s="4">
        <f t="shared" si="22"/>
        <v>3.2885999999999997</v>
      </c>
      <c r="E436" s="4">
        <f t="shared" si="24"/>
        <v>188.57079999999999</v>
      </c>
      <c r="F436" s="4">
        <f t="shared" si="23"/>
        <v>5.4107999999999947</v>
      </c>
      <c r="G436" s="12">
        <v>2023</v>
      </c>
    </row>
    <row r="437" spans="1:7" x14ac:dyDescent="0.2">
      <c r="A437" s="20">
        <v>45006.808668981481</v>
      </c>
      <c r="B437" s="2">
        <v>2.62</v>
      </c>
      <c r="C437" s="4">
        <v>1.26</v>
      </c>
      <c r="D437" s="4">
        <f t="shared" si="22"/>
        <v>3.3012000000000001</v>
      </c>
      <c r="E437" s="4">
        <f t="shared" si="24"/>
        <v>188.58339999999998</v>
      </c>
      <c r="F437" s="4">
        <f t="shared" si="23"/>
        <v>5.4233999999999867</v>
      </c>
      <c r="G437" s="12">
        <v>2023</v>
      </c>
    </row>
    <row r="438" spans="1:7" x14ac:dyDescent="0.2">
      <c r="A438" s="20">
        <v>45006.863344907404</v>
      </c>
      <c r="B438" s="2">
        <v>2.63</v>
      </c>
      <c r="C438" s="4">
        <v>1.26</v>
      </c>
      <c r="D438" s="4">
        <f t="shared" si="22"/>
        <v>3.3138000000000001</v>
      </c>
      <c r="E438" s="4">
        <f t="shared" si="24"/>
        <v>188.59599999999998</v>
      </c>
      <c r="F438" s="4">
        <f t="shared" si="23"/>
        <v>5.4359999999999786</v>
      </c>
      <c r="G438" s="12">
        <v>2023</v>
      </c>
    </row>
    <row r="439" spans="1:7" x14ac:dyDescent="0.2">
      <c r="A439" s="20">
        <v>45006.894988425927</v>
      </c>
      <c r="B439" s="2">
        <v>2.64</v>
      </c>
      <c r="C439" s="4">
        <v>1.26</v>
      </c>
      <c r="D439" s="4">
        <f t="shared" si="22"/>
        <v>3.3264</v>
      </c>
      <c r="E439" s="4">
        <f t="shared" si="24"/>
        <v>188.6086</v>
      </c>
      <c r="F439" s="4">
        <f t="shared" si="23"/>
        <v>5.448599999999999</v>
      </c>
      <c r="G439" s="12">
        <v>2023</v>
      </c>
    </row>
    <row r="440" spans="1:7" x14ac:dyDescent="0.2">
      <c r="A440" s="20">
        <v>45006.93310185185</v>
      </c>
      <c r="B440" s="2">
        <v>2.65</v>
      </c>
      <c r="C440" s="4">
        <v>1.26</v>
      </c>
      <c r="D440" s="4">
        <f t="shared" si="22"/>
        <v>3.339</v>
      </c>
      <c r="E440" s="4">
        <f t="shared" si="24"/>
        <v>188.62119999999999</v>
      </c>
      <c r="F440" s="4">
        <f t="shared" si="23"/>
        <v>5.461199999999991</v>
      </c>
      <c r="G440" s="12">
        <v>2023</v>
      </c>
    </row>
    <row r="441" spans="1:7" x14ac:dyDescent="0.2">
      <c r="A441" s="20">
        <v>45007.01017361111</v>
      </c>
      <c r="B441" s="2">
        <v>2.66</v>
      </c>
      <c r="C441" s="4">
        <v>1.26</v>
      </c>
      <c r="D441" s="4">
        <f t="shared" si="22"/>
        <v>3.3516000000000004</v>
      </c>
      <c r="E441" s="4">
        <f t="shared" si="24"/>
        <v>188.63379999999998</v>
      </c>
      <c r="F441" s="4">
        <f t="shared" si="23"/>
        <v>5.4737999999999829</v>
      </c>
      <c r="G441" s="12">
        <v>2023</v>
      </c>
    </row>
    <row r="442" spans="1:7" x14ac:dyDescent="0.2">
      <c r="A442" s="20">
        <v>45007.014201388891</v>
      </c>
      <c r="B442" s="2">
        <v>2.67</v>
      </c>
      <c r="C442" s="4">
        <v>1.26</v>
      </c>
      <c r="D442" s="4">
        <f t="shared" si="22"/>
        <v>3.3641999999999999</v>
      </c>
      <c r="E442" s="4">
        <f t="shared" si="24"/>
        <v>188.6464</v>
      </c>
      <c r="F442" s="4">
        <f t="shared" si="23"/>
        <v>5.4864000000000033</v>
      </c>
      <c r="G442" s="12">
        <v>2023</v>
      </c>
    </row>
    <row r="443" spans="1:7" x14ac:dyDescent="0.2">
      <c r="A443" s="20">
        <v>45007.017418981479</v>
      </c>
      <c r="B443" s="2">
        <v>2.68</v>
      </c>
      <c r="C443" s="4">
        <v>1.26</v>
      </c>
      <c r="D443" s="4">
        <f t="shared" si="22"/>
        <v>3.3768000000000002</v>
      </c>
      <c r="E443" s="4">
        <f t="shared" si="24"/>
        <v>188.65899999999999</v>
      </c>
      <c r="F443" s="4">
        <f t="shared" si="23"/>
        <v>5.4989999999999952</v>
      </c>
      <c r="G443" s="12">
        <v>2023</v>
      </c>
    </row>
    <row r="444" spans="1:7" x14ac:dyDescent="0.2">
      <c r="A444" s="20">
        <v>45007.043414351851</v>
      </c>
      <c r="B444" s="2">
        <v>2.69</v>
      </c>
      <c r="C444" s="4">
        <v>1.26</v>
      </c>
      <c r="D444" s="4">
        <f t="shared" si="22"/>
        <v>3.3893999999999997</v>
      </c>
      <c r="E444" s="4">
        <f t="shared" si="24"/>
        <v>188.67159999999998</v>
      </c>
      <c r="F444" s="4">
        <f t="shared" si="23"/>
        <v>5.5115999999999872</v>
      </c>
      <c r="G444" s="12">
        <v>2023</v>
      </c>
    </row>
    <row r="445" spans="1:7" x14ac:dyDescent="0.2">
      <c r="A445" s="20">
        <v>45007.239386574074</v>
      </c>
      <c r="B445" s="2">
        <v>2.7</v>
      </c>
      <c r="C445" s="4">
        <v>1.26</v>
      </c>
      <c r="D445" s="4">
        <f t="shared" si="22"/>
        <v>3.4020000000000001</v>
      </c>
      <c r="E445" s="4">
        <f t="shared" si="24"/>
        <v>188.68419999999998</v>
      </c>
      <c r="F445" s="4">
        <f t="shared" si="23"/>
        <v>5.5241999999999791</v>
      </c>
      <c r="G445" s="12">
        <v>2023</v>
      </c>
    </row>
    <row r="446" spans="1:7" x14ac:dyDescent="0.2">
      <c r="A446" s="20">
        <v>45009.335370370369</v>
      </c>
      <c r="B446" s="2">
        <v>2.71</v>
      </c>
      <c r="C446" s="4">
        <v>1.26</v>
      </c>
      <c r="D446" s="4">
        <f t="shared" si="22"/>
        <v>3.4146000000000001</v>
      </c>
      <c r="E446" s="4">
        <f t="shared" si="24"/>
        <v>188.6968</v>
      </c>
      <c r="F446" s="4">
        <f t="shared" si="23"/>
        <v>5.5367999999999995</v>
      </c>
      <c r="G446" s="12">
        <v>2023</v>
      </c>
    </row>
    <row r="447" spans="1:7" x14ac:dyDescent="0.2">
      <c r="A447" s="20">
        <v>45009.3434375</v>
      </c>
      <c r="B447" s="2">
        <v>2.72</v>
      </c>
      <c r="C447" s="4">
        <v>1.26</v>
      </c>
      <c r="D447" s="4">
        <f t="shared" si="22"/>
        <v>3.4272000000000005</v>
      </c>
      <c r="E447" s="4">
        <f t="shared" si="24"/>
        <v>188.70939999999999</v>
      </c>
      <c r="F447" s="4">
        <f t="shared" si="23"/>
        <v>5.5493999999999915</v>
      </c>
      <c r="G447" s="12">
        <v>2023</v>
      </c>
    </row>
    <row r="448" spans="1:7" x14ac:dyDescent="0.2">
      <c r="A448" s="20">
        <v>45009.34951388889</v>
      </c>
      <c r="B448" s="2">
        <v>2.73</v>
      </c>
      <c r="C448" s="4">
        <v>1.26</v>
      </c>
      <c r="D448" s="4">
        <f t="shared" si="22"/>
        <v>3.4398</v>
      </c>
      <c r="E448" s="4">
        <f t="shared" si="24"/>
        <v>188.72199999999998</v>
      </c>
      <c r="F448" s="4">
        <f t="shared" si="23"/>
        <v>5.5619999999999834</v>
      </c>
      <c r="G448" s="12">
        <v>2023</v>
      </c>
    </row>
    <row r="449" spans="1:7" x14ac:dyDescent="0.2">
      <c r="A449" s="20">
        <v>45009.361562500002</v>
      </c>
      <c r="B449" s="2">
        <v>2.74</v>
      </c>
      <c r="C449" s="4">
        <v>1.26</v>
      </c>
      <c r="D449" s="4">
        <f t="shared" si="22"/>
        <v>3.4524000000000004</v>
      </c>
      <c r="E449" s="4">
        <f t="shared" si="24"/>
        <v>188.7346</v>
      </c>
      <c r="F449" s="4">
        <f t="shared" si="23"/>
        <v>5.5746000000000038</v>
      </c>
      <c r="G449" s="12">
        <v>2023</v>
      </c>
    </row>
    <row r="450" spans="1:7" x14ac:dyDescent="0.2">
      <c r="A450" s="20">
        <v>45009.367928240739</v>
      </c>
      <c r="B450" s="2">
        <v>2.75</v>
      </c>
      <c r="C450" s="4">
        <v>1.26</v>
      </c>
      <c r="D450" s="4">
        <f t="shared" ref="D450:D513" si="25">B450*C450</f>
        <v>3.4649999999999999</v>
      </c>
      <c r="E450" s="4">
        <f t="shared" si="24"/>
        <v>188.74719999999999</v>
      </c>
      <c r="F450" s="4">
        <f t="shared" ref="F450:F513" si="26">E450-183.16</f>
        <v>5.5871999999999957</v>
      </c>
      <c r="G450" s="12">
        <v>2023</v>
      </c>
    </row>
    <row r="451" spans="1:7" x14ac:dyDescent="0.2">
      <c r="A451" s="20">
        <v>45009.608981481484</v>
      </c>
      <c r="B451" s="2">
        <v>2.76</v>
      </c>
      <c r="C451" s="4">
        <v>1.26</v>
      </c>
      <c r="D451" s="4">
        <f t="shared" si="25"/>
        <v>3.4775999999999998</v>
      </c>
      <c r="E451" s="4">
        <f t="shared" si="24"/>
        <v>188.75979999999998</v>
      </c>
      <c r="F451" s="4">
        <f t="shared" si="26"/>
        <v>5.5997999999999877</v>
      </c>
      <c r="G451" s="12">
        <v>2023</v>
      </c>
    </row>
    <row r="452" spans="1:7" x14ac:dyDescent="0.2">
      <c r="A452" s="20">
        <v>45015.202604166669</v>
      </c>
      <c r="B452" s="2">
        <v>2.77</v>
      </c>
      <c r="C452" s="4">
        <v>1.26</v>
      </c>
      <c r="D452" s="4">
        <f t="shared" si="25"/>
        <v>3.4902000000000002</v>
      </c>
      <c r="E452" s="4">
        <f t="shared" si="24"/>
        <v>188.77239999999998</v>
      </c>
      <c r="F452" s="4">
        <f t="shared" si="26"/>
        <v>5.6123999999999796</v>
      </c>
      <c r="G452" s="12">
        <v>2023</v>
      </c>
    </row>
    <row r="453" spans="1:7" x14ac:dyDescent="0.2">
      <c r="A453" s="20">
        <v>45015.224097222221</v>
      </c>
      <c r="B453" s="2">
        <v>2.78</v>
      </c>
      <c r="C453" s="4">
        <v>1.26</v>
      </c>
      <c r="D453" s="4">
        <f t="shared" si="25"/>
        <v>3.5027999999999997</v>
      </c>
      <c r="E453" s="4">
        <f t="shared" si="24"/>
        <v>188.785</v>
      </c>
      <c r="F453" s="4">
        <f t="shared" si="26"/>
        <v>5.625</v>
      </c>
      <c r="G453" s="12">
        <v>2023</v>
      </c>
    </row>
    <row r="454" spans="1:7" x14ac:dyDescent="0.2">
      <c r="A454" s="20">
        <v>45015.24359953704</v>
      </c>
      <c r="B454" s="2">
        <v>2.79</v>
      </c>
      <c r="C454" s="4">
        <v>1.26</v>
      </c>
      <c r="D454" s="4">
        <f t="shared" si="25"/>
        <v>3.5154000000000001</v>
      </c>
      <c r="E454" s="4">
        <f t="shared" si="24"/>
        <v>188.79759999999999</v>
      </c>
      <c r="F454" s="4">
        <f t="shared" si="26"/>
        <v>5.637599999999992</v>
      </c>
      <c r="G454" s="12">
        <v>2023</v>
      </c>
    </row>
    <row r="455" spans="1:7" x14ac:dyDescent="0.2">
      <c r="A455" s="20">
        <v>45015.246516203704</v>
      </c>
      <c r="B455" s="2">
        <v>2.8</v>
      </c>
      <c r="C455" s="4">
        <v>1.26</v>
      </c>
      <c r="D455" s="4">
        <f t="shared" si="25"/>
        <v>3.5279999999999996</v>
      </c>
      <c r="E455" s="4">
        <f t="shared" si="24"/>
        <v>188.81019999999998</v>
      </c>
      <c r="F455" s="4">
        <f t="shared" si="26"/>
        <v>5.6501999999999839</v>
      </c>
      <c r="G455" s="12">
        <v>2023</v>
      </c>
    </row>
    <row r="456" spans="1:7" x14ac:dyDescent="0.2">
      <c r="A456" s="20">
        <v>45015.248622685183</v>
      </c>
      <c r="B456" s="2">
        <v>2.81</v>
      </c>
      <c r="C456" s="4">
        <v>1.26</v>
      </c>
      <c r="D456" s="4">
        <f t="shared" si="25"/>
        <v>3.5406</v>
      </c>
      <c r="E456" s="4">
        <f t="shared" si="24"/>
        <v>188.8228</v>
      </c>
      <c r="F456" s="4">
        <f t="shared" si="26"/>
        <v>5.6628000000000043</v>
      </c>
      <c r="G456" s="12">
        <v>2023</v>
      </c>
    </row>
    <row r="457" spans="1:7" x14ac:dyDescent="0.2">
      <c r="A457" s="20">
        <v>45015.250474537039</v>
      </c>
      <c r="B457" s="2">
        <v>2.82</v>
      </c>
      <c r="C457" s="4">
        <v>1.26</v>
      </c>
      <c r="D457" s="4">
        <f t="shared" si="25"/>
        <v>3.5531999999999999</v>
      </c>
      <c r="E457" s="4">
        <f t="shared" si="24"/>
        <v>188.83539999999999</v>
      </c>
      <c r="F457" s="4">
        <f t="shared" si="26"/>
        <v>5.6753999999999962</v>
      </c>
      <c r="G457" s="12">
        <v>2023</v>
      </c>
    </row>
    <row r="458" spans="1:7" x14ac:dyDescent="0.2">
      <c r="A458" s="20">
        <v>45015.625833333332</v>
      </c>
      <c r="B458" s="2">
        <v>2.83</v>
      </c>
      <c r="C458" s="4">
        <v>1.26</v>
      </c>
      <c r="D458" s="4">
        <f t="shared" si="25"/>
        <v>3.5658000000000003</v>
      </c>
      <c r="E458" s="4">
        <f t="shared" si="24"/>
        <v>188.84799999999998</v>
      </c>
      <c r="F458" s="4">
        <f t="shared" si="26"/>
        <v>5.6879999999999882</v>
      </c>
      <c r="G458" s="12">
        <v>2023</v>
      </c>
    </row>
    <row r="459" spans="1:7" x14ac:dyDescent="0.2">
      <c r="A459" s="20">
        <v>45015.625844907408</v>
      </c>
      <c r="B459" s="2">
        <v>2.84</v>
      </c>
      <c r="C459" s="4">
        <v>1.26</v>
      </c>
      <c r="D459" s="4">
        <f t="shared" si="25"/>
        <v>3.5783999999999998</v>
      </c>
      <c r="E459" s="4">
        <f t="shared" si="24"/>
        <v>188.86059999999998</v>
      </c>
      <c r="F459" s="4">
        <f t="shared" si="26"/>
        <v>5.7005999999999801</v>
      </c>
      <c r="G459" s="12">
        <v>2023</v>
      </c>
    </row>
    <row r="460" spans="1:7" x14ac:dyDescent="0.2">
      <c r="A460" s="20">
        <v>45019.649085648147</v>
      </c>
      <c r="B460" s="2">
        <v>2.85</v>
      </c>
      <c r="C460" s="4">
        <v>1.26</v>
      </c>
      <c r="D460" s="4">
        <f t="shared" si="25"/>
        <v>3.5910000000000002</v>
      </c>
      <c r="E460" s="4">
        <f t="shared" si="24"/>
        <v>188.8732</v>
      </c>
      <c r="F460" s="4">
        <f t="shared" si="26"/>
        <v>5.7132000000000005</v>
      </c>
      <c r="G460" s="12">
        <v>2023</v>
      </c>
    </row>
    <row r="461" spans="1:7" x14ac:dyDescent="0.2">
      <c r="A461" s="20">
        <v>45019.649097222224</v>
      </c>
      <c r="B461" s="2">
        <v>2.86</v>
      </c>
      <c r="C461" s="4">
        <v>1.26</v>
      </c>
      <c r="D461" s="4">
        <f t="shared" si="25"/>
        <v>3.6035999999999997</v>
      </c>
      <c r="E461" s="4">
        <f t="shared" si="24"/>
        <v>188.88579999999999</v>
      </c>
      <c r="F461" s="4">
        <f t="shared" si="26"/>
        <v>5.7257999999999925</v>
      </c>
      <c r="G461" s="12">
        <v>2023</v>
      </c>
    </row>
    <row r="462" spans="1:7" x14ac:dyDescent="0.2">
      <c r="A462" s="20">
        <v>45019.740428240744</v>
      </c>
      <c r="B462" s="2">
        <v>2.87</v>
      </c>
      <c r="C462" s="4">
        <v>1.26</v>
      </c>
      <c r="D462" s="4">
        <f t="shared" si="25"/>
        <v>3.6162000000000001</v>
      </c>
      <c r="E462" s="4">
        <f t="shared" si="24"/>
        <v>188.89839999999998</v>
      </c>
      <c r="F462" s="4">
        <f t="shared" si="26"/>
        <v>5.7383999999999844</v>
      </c>
      <c r="G462" s="12">
        <v>2023</v>
      </c>
    </row>
    <row r="463" spans="1:7" x14ac:dyDescent="0.2">
      <c r="A463" s="20">
        <v>45019.740439814814</v>
      </c>
      <c r="B463" s="2">
        <v>2.88</v>
      </c>
      <c r="C463" s="4">
        <v>1.26</v>
      </c>
      <c r="D463" s="4">
        <f t="shared" si="25"/>
        <v>3.6288</v>
      </c>
      <c r="E463" s="4">
        <f t="shared" si="24"/>
        <v>188.911</v>
      </c>
      <c r="F463" s="4">
        <f t="shared" si="26"/>
        <v>5.7510000000000048</v>
      </c>
      <c r="G463" s="12">
        <v>2023</v>
      </c>
    </row>
    <row r="464" spans="1:7" x14ac:dyDescent="0.2">
      <c r="A464" s="20">
        <v>45045.270833333336</v>
      </c>
      <c r="B464" s="2">
        <v>2.88</v>
      </c>
      <c r="C464" s="4">
        <v>1.26</v>
      </c>
      <c r="D464" s="4">
        <f t="shared" si="25"/>
        <v>3.6288</v>
      </c>
      <c r="E464" s="4">
        <f>D464+E$174</f>
        <v>188.911</v>
      </c>
      <c r="F464" s="4">
        <f t="shared" si="26"/>
        <v>5.7510000000000048</v>
      </c>
      <c r="G464" s="12">
        <v>2023</v>
      </c>
    </row>
    <row r="465" spans="1:8" x14ac:dyDescent="0.2">
      <c r="A465" s="22">
        <v>-999</v>
      </c>
      <c r="B465" s="23">
        <v>-999</v>
      </c>
      <c r="C465" s="23">
        <v>-999</v>
      </c>
      <c r="D465" s="23">
        <v>-999</v>
      </c>
      <c r="E465" s="23">
        <v>-999</v>
      </c>
      <c r="F465" s="23">
        <v>-999</v>
      </c>
      <c r="G465" s="23">
        <v>-999</v>
      </c>
      <c r="H465" s="11" t="s">
        <v>9</v>
      </c>
    </row>
    <row r="466" spans="1:8" x14ac:dyDescent="0.2">
      <c r="A466" s="20">
        <v>45090.802083333336</v>
      </c>
      <c r="B466" s="2">
        <v>0</v>
      </c>
      <c r="C466" s="4">
        <v>1.26</v>
      </c>
      <c r="D466" s="4">
        <f t="shared" si="25"/>
        <v>0</v>
      </c>
      <c r="E466" s="4">
        <f>D466+E$464</f>
        <v>188.911</v>
      </c>
      <c r="F466" s="4">
        <f t="shared" si="26"/>
        <v>5.7510000000000048</v>
      </c>
      <c r="G466" s="12">
        <v>2023</v>
      </c>
      <c r="H466" s="6" t="s">
        <v>5</v>
      </c>
    </row>
    <row r="467" spans="1:8" x14ac:dyDescent="0.2">
      <c r="A467" s="20">
        <v>45092.796018518522</v>
      </c>
      <c r="B467" s="2">
        <v>0.01</v>
      </c>
      <c r="C467" s="4">
        <v>1.26</v>
      </c>
      <c r="D467" s="4">
        <f t="shared" si="25"/>
        <v>1.26E-2</v>
      </c>
      <c r="E467" s="4">
        <f t="shared" ref="E467:E530" si="27">D467+E$464</f>
        <v>188.92359999999999</v>
      </c>
      <c r="F467" s="4">
        <f t="shared" si="26"/>
        <v>5.7635999999999967</v>
      </c>
      <c r="G467" s="12">
        <v>2023</v>
      </c>
    </row>
    <row r="468" spans="1:8" x14ac:dyDescent="0.2">
      <c r="A468" s="20">
        <v>45092.796030092592</v>
      </c>
      <c r="B468" s="2">
        <v>0.02</v>
      </c>
      <c r="C468" s="4">
        <v>1.26</v>
      </c>
      <c r="D468" s="4">
        <f t="shared" si="25"/>
        <v>2.52E-2</v>
      </c>
      <c r="E468" s="4">
        <f t="shared" si="27"/>
        <v>188.93620000000001</v>
      </c>
      <c r="F468" s="4">
        <f t="shared" si="26"/>
        <v>5.7762000000000171</v>
      </c>
      <c r="G468" s="12">
        <v>2023</v>
      </c>
    </row>
    <row r="469" spans="1:8" x14ac:dyDescent="0.2">
      <c r="A469" s="20">
        <v>45093.632418981484</v>
      </c>
      <c r="B469" s="2">
        <v>0.03</v>
      </c>
      <c r="C469" s="4">
        <v>1.26</v>
      </c>
      <c r="D469" s="4">
        <f t="shared" si="25"/>
        <v>3.78E-2</v>
      </c>
      <c r="E469" s="4">
        <f t="shared" si="27"/>
        <v>188.94880000000001</v>
      </c>
      <c r="F469" s="4">
        <f t="shared" si="26"/>
        <v>5.788800000000009</v>
      </c>
      <c r="G469" s="12">
        <v>2023</v>
      </c>
    </row>
    <row r="470" spans="1:8" x14ac:dyDescent="0.2">
      <c r="A470" s="20">
        <v>45093.633321759262</v>
      </c>
      <c r="B470" s="2">
        <v>0.04</v>
      </c>
      <c r="C470" s="4">
        <v>1.26</v>
      </c>
      <c r="D470" s="4">
        <f t="shared" si="25"/>
        <v>5.04E-2</v>
      </c>
      <c r="E470" s="4">
        <f t="shared" si="27"/>
        <v>188.9614</v>
      </c>
      <c r="F470" s="4">
        <f t="shared" si="26"/>
        <v>5.801400000000001</v>
      </c>
      <c r="G470" s="12">
        <v>2023</v>
      </c>
    </row>
    <row r="471" spans="1:8" x14ac:dyDescent="0.2">
      <c r="A471" s="20">
        <v>45093.633611111109</v>
      </c>
      <c r="B471" s="2">
        <v>0.05</v>
      </c>
      <c r="C471" s="4">
        <v>1.26</v>
      </c>
      <c r="D471" s="4">
        <f t="shared" si="25"/>
        <v>6.3E-2</v>
      </c>
      <c r="E471" s="4">
        <f t="shared" si="27"/>
        <v>188.97399999999999</v>
      </c>
      <c r="F471" s="4">
        <f t="shared" si="26"/>
        <v>5.813999999999993</v>
      </c>
      <c r="G471" s="12">
        <v>2023</v>
      </c>
    </row>
    <row r="472" spans="1:8" x14ac:dyDescent="0.2">
      <c r="A472" s="20">
        <v>45093.635057870371</v>
      </c>
      <c r="B472" s="2">
        <v>0.06</v>
      </c>
      <c r="C472" s="4">
        <v>1.26</v>
      </c>
      <c r="D472" s="4">
        <f t="shared" si="25"/>
        <v>7.5600000000000001E-2</v>
      </c>
      <c r="E472" s="4">
        <f t="shared" si="27"/>
        <v>188.98660000000001</v>
      </c>
      <c r="F472" s="4">
        <f t="shared" si="26"/>
        <v>5.8266000000000133</v>
      </c>
      <c r="G472" s="12">
        <v>2023</v>
      </c>
    </row>
    <row r="473" spans="1:8" x14ac:dyDescent="0.2">
      <c r="A473" s="20">
        <v>45093.635833333334</v>
      </c>
      <c r="B473" s="2">
        <v>7.0000000000000007E-2</v>
      </c>
      <c r="C473" s="4">
        <v>1.26</v>
      </c>
      <c r="D473" s="4">
        <f t="shared" si="25"/>
        <v>8.8200000000000014E-2</v>
      </c>
      <c r="E473" s="4">
        <f t="shared" si="27"/>
        <v>188.9992</v>
      </c>
      <c r="F473" s="4">
        <f t="shared" si="26"/>
        <v>5.8392000000000053</v>
      </c>
      <c r="G473" s="12">
        <v>2023</v>
      </c>
    </row>
    <row r="474" spans="1:8" x14ac:dyDescent="0.2">
      <c r="A474" s="20">
        <v>45093.641759259262</v>
      </c>
      <c r="B474" s="2">
        <v>0.08</v>
      </c>
      <c r="C474" s="4">
        <v>1.26</v>
      </c>
      <c r="D474" s="4">
        <f t="shared" si="25"/>
        <v>0.1008</v>
      </c>
      <c r="E474" s="4">
        <f t="shared" si="27"/>
        <v>189.01179999999999</v>
      </c>
      <c r="F474" s="4">
        <f t="shared" si="26"/>
        <v>5.8517999999999972</v>
      </c>
      <c r="G474" s="12">
        <v>2023</v>
      </c>
    </row>
    <row r="475" spans="1:8" x14ac:dyDescent="0.2">
      <c r="A475" s="20">
        <v>45093.655752314815</v>
      </c>
      <c r="B475" s="2">
        <v>0.09</v>
      </c>
      <c r="C475" s="4">
        <v>1.26</v>
      </c>
      <c r="D475" s="4">
        <f t="shared" si="25"/>
        <v>0.1134</v>
      </c>
      <c r="E475" s="4">
        <f t="shared" si="27"/>
        <v>189.02440000000001</v>
      </c>
      <c r="F475" s="4">
        <f t="shared" si="26"/>
        <v>5.8644000000000176</v>
      </c>
      <c r="G475" s="12">
        <v>2023</v>
      </c>
    </row>
    <row r="476" spans="1:8" x14ac:dyDescent="0.2">
      <c r="A476" s="20">
        <v>45093.669120370374</v>
      </c>
      <c r="B476" s="2">
        <v>0.1</v>
      </c>
      <c r="C476" s="4">
        <v>1.26</v>
      </c>
      <c r="D476" s="4">
        <f t="shared" si="25"/>
        <v>0.126</v>
      </c>
      <c r="E476" s="4">
        <f t="shared" si="27"/>
        <v>189.03700000000001</v>
      </c>
      <c r="F476" s="4">
        <f t="shared" si="26"/>
        <v>5.8770000000000095</v>
      </c>
      <c r="G476" s="12">
        <v>2023</v>
      </c>
    </row>
    <row r="477" spans="1:8" x14ac:dyDescent="0.2">
      <c r="A477" s="20">
        <v>45093.672222222223</v>
      </c>
      <c r="B477" s="2">
        <v>0.11</v>
      </c>
      <c r="C477" s="4">
        <v>1.26</v>
      </c>
      <c r="D477" s="4">
        <f t="shared" si="25"/>
        <v>0.1386</v>
      </c>
      <c r="E477" s="4">
        <f t="shared" si="27"/>
        <v>189.0496</v>
      </c>
      <c r="F477" s="4">
        <f t="shared" si="26"/>
        <v>5.8896000000000015</v>
      </c>
      <c r="G477" s="12">
        <v>2023</v>
      </c>
    </row>
    <row r="478" spans="1:8" x14ac:dyDescent="0.2">
      <c r="A478" s="20">
        <v>45093.823518518519</v>
      </c>
      <c r="B478" s="2">
        <v>0.12</v>
      </c>
      <c r="C478" s="4">
        <v>1.26</v>
      </c>
      <c r="D478" s="4">
        <f t="shared" si="25"/>
        <v>0.1512</v>
      </c>
      <c r="E478" s="4">
        <f t="shared" si="27"/>
        <v>189.06219999999999</v>
      </c>
      <c r="F478" s="4">
        <f t="shared" si="26"/>
        <v>5.9021999999999935</v>
      </c>
      <c r="G478" s="12">
        <v>2023</v>
      </c>
    </row>
    <row r="479" spans="1:8" x14ac:dyDescent="0.2">
      <c r="A479" s="20">
        <v>45093.827534722222</v>
      </c>
      <c r="B479" s="2">
        <v>0.13</v>
      </c>
      <c r="C479" s="4">
        <v>1.26</v>
      </c>
      <c r="D479" s="4">
        <f t="shared" si="25"/>
        <v>0.1638</v>
      </c>
      <c r="E479" s="4">
        <f t="shared" si="27"/>
        <v>189.07480000000001</v>
      </c>
      <c r="F479" s="4">
        <f t="shared" si="26"/>
        <v>5.9148000000000138</v>
      </c>
      <c r="G479" s="12">
        <v>2023</v>
      </c>
    </row>
    <row r="480" spans="1:8" x14ac:dyDescent="0.2">
      <c r="A480" s="20">
        <v>45125.52002314815</v>
      </c>
      <c r="B480" s="2">
        <v>0.14000000000000001</v>
      </c>
      <c r="C480" s="4">
        <v>1.26</v>
      </c>
      <c r="D480" s="4">
        <f t="shared" si="25"/>
        <v>0.17640000000000003</v>
      </c>
      <c r="E480" s="4">
        <f t="shared" si="27"/>
        <v>189.0874</v>
      </c>
      <c r="F480" s="4">
        <f t="shared" si="26"/>
        <v>5.9274000000000058</v>
      </c>
      <c r="G480" s="12">
        <v>2023</v>
      </c>
    </row>
    <row r="481" spans="1:7" x14ac:dyDescent="0.2">
      <c r="A481" s="20">
        <v>45125.520370370374</v>
      </c>
      <c r="B481" s="2">
        <v>0.15</v>
      </c>
      <c r="C481" s="4">
        <v>1.26</v>
      </c>
      <c r="D481" s="4">
        <f t="shared" si="25"/>
        <v>0.189</v>
      </c>
      <c r="E481" s="4">
        <f t="shared" si="27"/>
        <v>189.1</v>
      </c>
      <c r="F481" s="4">
        <f t="shared" si="26"/>
        <v>5.9399999999999977</v>
      </c>
      <c r="G481" s="12">
        <v>2023</v>
      </c>
    </row>
    <row r="482" spans="1:7" x14ac:dyDescent="0.2">
      <c r="A482" s="20">
        <v>45125.520925925928</v>
      </c>
      <c r="B482" s="2">
        <v>0.16</v>
      </c>
      <c r="C482" s="4">
        <v>1.26</v>
      </c>
      <c r="D482" s="4">
        <f t="shared" si="25"/>
        <v>0.2016</v>
      </c>
      <c r="E482" s="4">
        <f t="shared" si="27"/>
        <v>189.11260000000001</v>
      </c>
      <c r="F482" s="4">
        <f t="shared" si="26"/>
        <v>5.9526000000000181</v>
      </c>
      <c r="G482" s="12">
        <v>2023</v>
      </c>
    </row>
    <row r="483" spans="1:7" x14ac:dyDescent="0.2">
      <c r="A483" s="20">
        <v>45125.521111111113</v>
      </c>
      <c r="B483" s="2">
        <v>0.17</v>
      </c>
      <c r="C483" s="4">
        <v>1.26</v>
      </c>
      <c r="D483" s="4">
        <f t="shared" si="25"/>
        <v>0.21420000000000003</v>
      </c>
      <c r="E483" s="4">
        <f t="shared" si="27"/>
        <v>189.12520000000001</v>
      </c>
      <c r="F483" s="4">
        <f t="shared" si="26"/>
        <v>5.96520000000001</v>
      </c>
      <c r="G483" s="12">
        <v>2023</v>
      </c>
    </row>
    <row r="484" spans="1:7" x14ac:dyDescent="0.2">
      <c r="A484" s="20">
        <v>45125.522511574076</v>
      </c>
      <c r="B484" s="2">
        <v>0.18</v>
      </c>
      <c r="C484" s="4">
        <v>1.26</v>
      </c>
      <c r="D484" s="4">
        <f t="shared" si="25"/>
        <v>0.2268</v>
      </c>
      <c r="E484" s="4">
        <f t="shared" si="27"/>
        <v>189.1378</v>
      </c>
      <c r="F484" s="4">
        <f t="shared" si="26"/>
        <v>5.977800000000002</v>
      </c>
      <c r="G484" s="12">
        <v>2023</v>
      </c>
    </row>
    <row r="485" spans="1:7" x14ac:dyDescent="0.2">
      <c r="A485" s="20">
        <v>45125.657256944447</v>
      </c>
      <c r="B485" s="2">
        <v>0.19</v>
      </c>
      <c r="C485" s="4">
        <v>1.26</v>
      </c>
      <c r="D485" s="4">
        <f t="shared" si="25"/>
        <v>0.2394</v>
      </c>
      <c r="E485" s="4">
        <f t="shared" si="27"/>
        <v>189.15039999999999</v>
      </c>
      <c r="F485" s="4">
        <f t="shared" si="26"/>
        <v>5.990399999999994</v>
      </c>
      <c r="G485" s="12">
        <v>2023</v>
      </c>
    </row>
    <row r="486" spans="1:7" x14ac:dyDescent="0.2">
      <c r="A486" s="20">
        <v>45125.708229166667</v>
      </c>
      <c r="B486" s="2">
        <v>0.2</v>
      </c>
      <c r="C486" s="4">
        <v>1.26</v>
      </c>
      <c r="D486" s="4">
        <f t="shared" si="25"/>
        <v>0.252</v>
      </c>
      <c r="E486" s="4">
        <f t="shared" si="27"/>
        <v>189.16300000000001</v>
      </c>
      <c r="F486" s="4">
        <f t="shared" si="26"/>
        <v>6.0030000000000143</v>
      </c>
      <c r="G486" s="12">
        <v>2023</v>
      </c>
    </row>
    <row r="487" spans="1:7" x14ac:dyDescent="0.2">
      <c r="A487" s="20">
        <v>45132.532719907409</v>
      </c>
      <c r="B487" s="2">
        <v>0.21</v>
      </c>
      <c r="C487" s="4">
        <v>1.26</v>
      </c>
      <c r="D487" s="4">
        <f t="shared" si="25"/>
        <v>0.2646</v>
      </c>
      <c r="E487" s="4">
        <f t="shared" si="27"/>
        <v>189.1756</v>
      </c>
      <c r="F487" s="4">
        <f t="shared" si="26"/>
        <v>6.0156000000000063</v>
      </c>
      <c r="G487" s="12">
        <v>2023</v>
      </c>
    </row>
    <row r="488" spans="1:7" x14ac:dyDescent="0.2">
      <c r="A488" s="20">
        <v>45133.725185185183</v>
      </c>
      <c r="B488" s="2">
        <v>0.22</v>
      </c>
      <c r="C488" s="4">
        <v>1.26</v>
      </c>
      <c r="D488" s="4">
        <f t="shared" si="25"/>
        <v>0.2772</v>
      </c>
      <c r="E488" s="4">
        <f t="shared" si="27"/>
        <v>189.18819999999999</v>
      </c>
      <c r="F488" s="4">
        <f t="shared" si="26"/>
        <v>6.0281999999999982</v>
      </c>
      <c r="G488" s="12">
        <v>2023</v>
      </c>
    </row>
    <row r="489" spans="1:7" x14ac:dyDescent="0.2">
      <c r="A489" s="20">
        <v>45133.725671296299</v>
      </c>
      <c r="B489" s="2">
        <v>0.23</v>
      </c>
      <c r="C489" s="4">
        <v>1.26</v>
      </c>
      <c r="D489" s="4">
        <f t="shared" si="25"/>
        <v>0.2898</v>
      </c>
      <c r="E489" s="4">
        <f t="shared" si="27"/>
        <v>189.20080000000002</v>
      </c>
      <c r="F489" s="4">
        <f t="shared" si="26"/>
        <v>6.0408000000000186</v>
      </c>
      <c r="G489" s="12">
        <v>2023</v>
      </c>
    </row>
    <row r="490" spans="1:7" x14ac:dyDescent="0.2">
      <c r="A490" s="20">
        <v>45133.726701388892</v>
      </c>
      <c r="B490" s="2">
        <v>0.24</v>
      </c>
      <c r="C490" s="4">
        <v>1.26</v>
      </c>
      <c r="D490" s="4">
        <f t="shared" si="25"/>
        <v>0.3024</v>
      </c>
      <c r="E490" s="4">
        <f t="shared" si="27"/>
        <v>189.21340000000001</v>
      </c>
      <c r="F490" s="4">
        <f t="shared" si="26"/>
        <v>6.0534000000000106</v>
      </c>
      <c r="G490" s="12">
        <v>2023</v>
      </c>
    </row>
    <row r="491" spans="1:7" x14ac:dyDescent="0.2">
      <c r="A491" s="20">
        <v>45133.727361111109</v>
      </c>
      <c r="B491" s="2">
        <v>0.25</v>
      </c>
      <c r="C491" s="4">
        <v>1.26</v>
      </c>
      <c r="D491" s="4">
        <f t="shared" si="25"/>
        <v>0.315</v>
      </c>
      <c r="E491" s="4">
        <f t="shared" si="27"/>
        <v>189.226</v>
      </c>
      <c r="F491" s="4">
        <f t="shared" si="26"/>
        <v>6.0660000000000025</v>
      </c>
      <c r="G491" s="12">
        <v>2023</v>
      </c>
    </row>
    <row r="492" spans="1:7" x14ac:dyDescent="0.2">
      <c r="A492" s="20">
        <v>45133.727939814817</v>
      </c>
      <c r="B492" s="2">
        <v>0.26</v>
      </c>
      <c r="C492" s="4">
        <v>1.26</v>
      </c>
      <c r="D492" s="4">
        <f t="shared" si="25"/>
        <v>0.3276</v>
      </c>
      <c r="E492" s="4">
        <f t="shared" si="27"/>
        <v>189.23859999999999</v>
      </c>
      <c r="F492" s="4">
        <f t="shared" si="26"/>
        <v>6.0785999999999945</v>
      </c>
      <c r="G492" s="12">
        <v>2023</v>
      </c>
    </row>
    <row r="493" spans="1:7" x14ac:dyDescent="0.2">
      <c r="A493" s="20">
        <v>45133.728310185186</v>
      </c>
      <c r="B493" s="2">
        <v>0.27</v>
      </c>
      <c r="C493" s="4">
        <v>1.26</v>
      </c>
      <c r="D493" s="4">
        <f t="shared" si="25"/>
        <v>0.3402</v>
      </c>
      <c r="E493" s="4">
        <f t="shared" si="27"/>
        <v>189.25120000000001</v>
      </c>
      <c r="F493" s="4">
        <f t="shared" si="26"/>
        <v>6.0912000000000148</v>
      </c>
      <c r="G493" s="12">
        <v>2023</v>
      </c>
    </row>
    <row r="494" spans="1:7" x14ac:dyDescent="0.2">
      <c r="A494" s="20">
        <v>45133.729189814818</v>
      </c>
      <c r="B494" s="2">
        <v>0.28000000000000003</v>
      </c>
      <c r="C494" s="4">
        <v>1.26</v>
      </c>
      <c r="D494" s="4">
        <f t="shared" si="25"/>
        <v>0.35280000000000006</v>
      </c>
      <c r="E494" s="4">
        <f t="shared" si="27"/>
        <v>189.2638</v>
      </c>
      <c r="F494" s="4">
        <f t="shared" si="26"/>
        <v>6.1038000000000068</v>
      </c>
      <c r="G494" s="12">
        <v>2023</v>
      </c>
    </row>
    <row r="495" spans="1:7" x14ac:dyDescent="0.2">
      <c r="A495" s="20">
        <v>45133.730150462965</v>
      </c>
      <c r="B495" s="2">
        <v>0.28999999999999998</v>
      </c>
      <c r="C495" s="4">
        <v>1.26</v>
      </c>
      <c r="D495" s="4">
        <f t="shared" si="25"/>
        <v>0.3654</v>
      </c>
      <c r="E495" s="4">
        <f t="shared" si="27"/>
        <v>189.2764</v>
      </c>
      <c r="F495" s="4">
        <f t="shared" si="26"/>
        <v>6.1163999999999987</v>
      </c>
      <c r="G495" s="12">
        <v>2023</v>
      </c>
    </row>
    <row r="496" spans="1:7" x14ac:dyDescent="0.2">
      <c r="A496" s="20">
        <v>45133.73170138889</v>
      </c>
      <c r="B496" s="2">
        <v>0.3</v>
      </c>
      <c r="C496" s="4">
        <v>1.26</v>
      </c>
      <c r="D496" s="4">
        <f t="shared" si="25"/>
        <v>0.378</v>
      </c>
      <c r="E496" s="4">
        <f t="shared" si="27"/>
        <v>189.28899999999999</v>
      </c>
      <c r="F496" s="4">
        <f t="shared" si="26"/>
        <v>6.1289999999999907</v>
      </c>
      <c r="G496" s="12">
        <v>2023</v>
      </c>
    </row>
    <row r="497" spans="1:7" x14ac:dyDescent="0.2">
      <c r="A497" s="20">
        <v>45138.900821759256</v>
      </c>
      <c r="B497" s="2">
        <v>0.31</v>
      </c>
      <c r="C497" s="4">
        <v>1.26</v>
      </c>
      <c r="D497" s="4">
        <f t="shared" si="25"/>
        <v>0.3906</v>
      </c>
      <c r="E497" s="4">
        <f t="shared" si="27"/>
        <v>189.30160000000001</v>
      </c>
      <c r="F497" s="4">
        <f t="shared" si="26"/>
        <v>6.1416000000000111</v>
      </c>
      <c r="G497" s="12">
        <v>2023</v>
      </c>
    </row>
    <row r="498" spans="1:7" x14ac:dyDescent="0.2">
      <c r="A498" s="20">
        <v>45138.930879629632</v>
      </c>
      <c r="B498" s="2">
        <v>0.32</v>
      </c>
      <c r="C498" s="4">
        <v>1.26</v>
      </c>
      <c r="D498" s="4">
        <f t="shared" si="25"/>
        <v>0.4032</v>
      </c>
      <c r="E498" s="4">
        <f t="shared" si="27"/>
        <v>189.3142</v>
      </c>
      <c r="F498" s="4">
        <f t="shared" si="26"/>
        <v>6.154200000000003</v>
      </c>
      <c r="G498" s="12">
        <v>2023</v>
      </c>
    </row>
    <row r="499" spans="1:7" x14ac:dyDescent="0.2">
      <c r="A499" s="20">
        <v>45138.934305555558</v>
      </c>
      <c r="B499" s="2">
        <v>0.33</v>
      </c>
      <c r="C499" s="4">
        <v>1.26</v>
      </c>
      <c r="D499" s="4">
        <f t="shared" si="25"/>
        <v>0.4158</v>
      </c>
      <c r="E499" s="4">
        <f t="shared" si="27"/>
        <v>189.32679999999999</v>
      </c>
      <c r="F499" s="4">
        <f t="shared" si="26"/>
        <v>6.166799999999995</v>
      </c>
      <c r="G499" s="12">
        <v>2023</v>
      </c>
    </row>
    <row r="500" spans="1:7" x14ac:dyDescent="0.2">
      <c r="A500" s="20">
        <v>45139.63658564815</v>
      </c>
      <c r="B500" s="2">
        <v>0.34</v>
      </c>
      <c r="C500" s="4">
        <v>1.26</v>
      </c>
      <c r="D500" s="4">
        <f t="shared" si="25"/>
        <v>0.42840000000000006</v>
      </c>
      <c r="E500" s="4">
        <f t="shared" si="27"/>
        <v>189.33940000000001</v>
      </c>
      <c r="F500" s="4">
        <f t="shared" si="26"/>
        <v>6.1794000000000153</v>
      </c>
      <c r="G500" s="12">
        <v>2023</v>
      </c>
    </row>
    <row r="501" spans="1:7" x14ac:dyDescent="0.2">
      <c r="A501" s="20">
        <v>45139.637071759258</v>
      </c>
      <c r="B501" s="2">
        <v>0.35</v>
      </c>
      <c r="C501" s="4">
        <v>1.26</v>
      </c>
      <c r="D501" s="4">
        <f t="shared" si="25"/>
        <v>0.44099999999999995</v>
      </c>
      <c r="E501" s="4">
        <f t="shared" si="27"/>
        <v>189.352</v>
      </c>
      <c r="F501" s="4">
        <f t="shared" si="26"/>
        <v>6.1920000000000073</v>
      </c>
      <c r="G501" s="12">
        <v>2023</v>
      </c>
    </row>
    <row r="502" spans="1:7" x14ac:dyDescent="0.2">
      <c r="A502" s="20">
        <v>45139.638275462959</v>
      </c>
      <c r="B502" s="2">
        <v>0.36</v>
      </c>
      <c r="C502" s="4">
        <v>1.26</v>
      </c>
      <c r="D502" s="4">
        <f t="shared" si="25"/>
        <v>0.4536</v>
      </c>
      <c r="E502" s="4">
        <f t="shared" si="27"/>
        <v>189.3646</v>
      </c>
      <c r="F502" s="4">
        <f t="shared" si="26"/>
        <v>6.2045999999999992</v>
      </c>
      <c r="G502" s="12">
        <v>2023</v>
      </c>
    </row>
    <row r="503" spans="1:7" x14ac:dyDescent="0.2">
      <c r="A503" s="20">
        <v>45139.638923611114</v>
      </c>
      <c r="B503" s="2">
        <v>0.37</v>
      </c>
      <c r="C503" s="4">
        <v>1.26</v>
      </c>
      <c r="D503" s="4">
        <f t="shared" si="25"/>
        <v>0.4662</v>
      </c>
      <c r="E503" s="4">
        <f t="shared" si="27"/>
        <v>189.37719999999999</v>
      </c>
      <c r="F503" s="4">
        <f t="shared" si="26"/>
        <v>6.2171999999999912</v>
      </c>
      <c r="G503" s="12">
        <v>2023</v>
      </c>
    </row>
    <row r="504" spans="1:7" x14ac:dyDescent="0.2">
      <c r="A504" s="20">
        <v>45139.640208333331</v>
      </c>
      <c r="B504" s="2">
        <v>0.38</v>
      </c>
      <c r="C504" s="4">
        <v>1.26</v>
      </c>
      <c r="D504" s="4">
        <f t="shared" si="25"/>
        <v>0.4788</v>
      </c>
      <c r="E504" s="4">
        <f t="shared" si="27"/>
        <v>189.38980000000001</v>
      </c>
      <c r="F504" s="4">
        <f t="shared" si="26"/>
        <v>6.2298000000000116</v>
      </c>
      <c r="G504" s="12">
        <v>2023</v>
      </c>
    </row>
    <row r="505" spans="1:7" x14ac:dyDescent="0.2">
      <c r="A505" s="20">
        <v>45139.6406712963</v>
      </c>
      <c r="B505" s="2">
        <v>0.39</v>
      </c>
      <c r="C505" s="4">
        <v>1.26</v>
      </c>
      <c r="D505" s="4">
        <f t="shared" si="25"/>
        <v>0.4914</v>
      </c>
      <c r="E505" s="4">
        <f t="shared" si="27"/>
        <v>189.4024</v>
      </c>
      <c r="F505" s="4">
        <f t="shared" si="26"/>
        <v>6.2424000000000035</v>
      </c>
      <c r="G505" s="12">
        <v>2023</v>
      </c>
    </row>
    <row r="506" spans="1:7" x14ac:dyDescent="0.2">
      <c r="A506" s="20">
        <v>45139.641608796293</v>
      </c>
      <c r="B506" s="2">
        <v>0.4</v>
      </c>
      <c r="C506" s="4">
        <v>1.26</v>
      </c>
      <c r="D506" s="4">
        <f t="shared" si="25"/>
        <v>0.504</v>
      </c>
      <c r="E506" s="4">
        <f t="shared" si="27"/>
        <v>189.41499999999999</v>
      </c>
      <c r="F506" s="4">
        <f t="shared" si="26"/>
        <v>6.2549999999999955</v>
      </c>
      <c r="G506" s="12">
        <v>2023</v>
      </c>
    </row>
    <row r="507" spans="1:7" x14ac:dyDescent="0.2">
      <c r="A507" s="20">
        <v>45139.642175925925</v>
      </c>
      <c r="B507" s="2">
        <v>0.41</v>
      </c>
      <c r="C507" s="4">
        <v>1.26</v>
      </c>
      <c r="D507" s="4">
        <f t="shared" si="25"/>
        <v>0.51659999999999995</v>
      </c>
      <c r="E507" s="4">
        <f t="shared" si="27"/>
        <v>189.42760000000001</v>
      </c>
      <c r="F507" s="4">
        <f t="shared" si="26"/>
        <v>6.2676000000000158</v>
      </c>
      <c r="G507" s="12">
        <v>2023</v>
      </c>
    </row>
    <row r="508" spans="1:7" x14ac:dyDescent="0.2">
      <c r="A508" s="20">
        <v>45139.643564814818</v>
      </c>
      <c r="B508" s="2">
        <v>0.42</v>
      </c>
      <c r="C508" s="4">
        <v>1.26</v>
      </c>
      <c r="D508" s="4">
        <f t="shared" si="25"/>
        <v>0.5292</v>
      </c>
      <c r="E508" s="4">
        <f t="shared" si="27"/>
        <v>189.4402</v>
      </c>
      <c r="F508" s="4">
        <f t="shared" si="26"/>
        <v>6.2802000000000078</v>
      </c>
      <c r="G508" s="12">
        <v>2023</v>
      </c>
    </row>
    <row r="509" spans="1:7" x14ac:dyDescent="0.2">
      <c r="A509" s="20">
        <v>45139.644837962966</v>
      </c>
      <c r="B509" s="2">
        <v>0.43</v>
      </c>
      <c r="C509" s="4">
        <v>1.26</v>
      </c>
      <c r="D509" s="4">
        <f t="shared" si="25"/>
        <v>0.54179999999999995</v>
      </c>
      <c r="E509" s="4">
        <f t="shared" si="27"/>
        <v>189.4528</v>
      </c>
      <c r="F509" s="4">
        <f t="shared" si="26"/>
        <v>6.2927999999999997</v>
      </c>
      <c r="G509" s="12">
        <v>2023</v>
      </c>
    </row>
    <row r="510" spans="1:7" x14ac:dyDescent="0.2">
      <c r="A510" s="20">
        <v>45139.651018518518</v>
      </c>
      <c r="B510" s="2">
        <v>0.44</v>
      </c>
      <c r="C510" s="4">
        <v>1.26</v>
      </c>
      <c r="D510" s="4">
        <f t="shared" si="25"/>
        <v>0.5544</v>
      </c>
      <c r="E510" s="4">
        <f t="shared" si="27"/>
        <v>189.46539999999999</v>
      </c>
      <c r="F510" s="4">
        <f t="shared" si="26"/>
        <v>6.3053999999999917</v>
      </c>
      <c r="G510" s="12">
        <v>2023</v>
      </c>
    </row>
    <row r="511" spans="1:7" x14ac:dyDescent="0.2">
      <c r="A511" s="20">
        <v>45139.657986111109</v>
      </c>
      <c r="B511" s="2">
        <v>0.45</v>
      </c>
      <c r="C511" s="4">
        <v>1.26</v>
      </c>
      <c r="D511" s="4">
        <f t="shared" si="25"/>
        <v>0.56700000000000006</v>
      </c>
      <c r="E511" s="4">
        <f t="shared" si="27"/>
        <v>189.47800000000001</v>
      </c>
      <c r="F511" s="4">
        <f t="shared" si="26"/>
        <v>6.3180000000000121</v>
      </c>
      <c r="G511" s="12">
        <v>2023</v>
      </c>
    </row>
    <row r="512" spans="1:7" x14ac:dyDescent="0.2">
      <c r="A512" s="20">
        <v>45139.661180555559</v>
      </c>
      <c r="B512" s="2">
        <v>0.46</v>
      </c>
      <c r="C512" s="4">
        <v>1.26</v>
      </c>
      <c r="D512" s="4">
        <f t="shared" si="25"/>
        <v>0.5796</v>
      </c>
      <c r="E512" s="4">
        <f t="shared" si="27"/>
        <v>189.4906</v>
      </c>
      <c r="F512" s="4">
        <f t="shared" si="26"/>
        <v>6.330600000000004</v>
      </c>
      <c r="G512" s="12">
        <v>2023</v>
      </c>
    </row>
    <row r="513" spans="1:7" x14ac:dyDescent="0.2">
      <c r="A513" s="20">
        <v>45139.663310185184</v>
      </c>
      <c r="B513" s="2">
        <v>0.47</v>
      </c>
      <c r="C513" s="4">
        <v>1.26</v>
      </c>
      <c r="D513" s="4">
        <f t="shared" si="25"/>
        <v>0.59219999999999995</v>
      </c>
      <c r="E513" s="4">
        <f t="shared" si="27"/>
        <v>189.50319999999999</v>
      </c>
      <c r="F513" s="4">
        <f t="shared" si="26"/>
        <v>6.343199999999996</v>
      </c>
      <c r="G513" s="12">
        <v>2023</v>
      </c>
    </row>
    <row r="514" spans="1:7" x14ac:dyDescent="0.2">
      <c r="A514" s="20">
        <v>45140.554166666669</v>
      </c>
      <c r="B514" s="2">
        <v>0.48</v>
      </c>
      <c r="C514" s="4">
        <v>1.26</v>
      </c>
      <c r="D514" s="4">
        <f t="shared" ref="D514:D577" si="28">B514*C514</f>
        <v>0.6048</v>
      </c>
      <c r="E514" s="4">
        <f t="shared" si="27"/>
        <v>189.51580000000001</v>
      </c>
      <c r="F514" s="4">
        <f t="shared" ref="F514:F577" si="29">E514-183.16</f>
        <v>6.3558000000000163</v>
      </c>
      <c r="G514" s="12">
        <v>2023</v>
      </c>
    </row>
    <row r="515" spans="1:7" x14ac:dyDescent="0.2">
      <c r="A515" s="20">
        <v>45140.554467592592</v>
      </c>
      <c r="B515" s="2">
        <v>0.49</v>
      </c>
      <c r="C515" s="4">
        <v>1.26</v>
      </c>
      <c r="D515" s="4">
        <f t="shared" si="28"/>
        <v>0.61739999999999995</v>
      </c>
      <c r="E515" s="4">
        <f t="shared" si="27"/>
        <v>189.5284</v>
      </c>
      <c r="F515" s="4">
        <f t="shared" si="29"/>
        <v>6.3684000000000083</v>
      </c>
      <c r="G515" s="12">
        <v>2023</v>
      </c>
    </row>
    <row r="516" spans="1:7" x14ac:dyDescent="0.2">
      <c r="A516" s="20">
        <v>45140.555219907408</v>
      </c>
      <c r="B516" s="2">
        <v>0.5</v>
      </c>
      <c r="C516" s="4">
        <v>1.26</v>
      </c>
      <c r="D516" s="4">
        <f t="shared" si="28"/>
        <v>0.63</v>
      </c>
      <c r="E516" s="4">
        <f t="shared" si="27"/>
        <v>189.541</v>
      </c>
      <c r="F516" s="4">
        <f t="shared" si="29"/>
        <v>6.3810000000000002</v>
      </c>
      <c r="G516" s="12">
        <v>2023</v>
      </c>
    </row>
    <row r="517" spans="1:7" x14ac:dyDescent="0.2">
      <c r="A517" s="20">
        <v>45140.555798611109</v>
      </c>
      <c r="B517" s="2">
        <v>0.51</v>
      </c>
      <c r="C517" s="4">
        <v>1.26</v>
      </c>
      <c r="D517" s="4">
        <f t="shared" si="28"/>
        <v>0.64260000000000006</v>
      </c>
      <c r="E517" s="4">
        <f t="shared" si="27"/>
        <v>189.55359999999999</v>
      </c>
      <c r="F517" s="4">
        <f t="shared" si="29"/>
        <v>6.3935999999999922</v>
      </c>
      <c r="G517" s="12">
        <v>2023</v>
      </c>
    </row>
    <row r="518" spans="1:7" x14ac:dyDescent="0.2">
      <c r="A518" s="20">
        <v>45140.556527777779</v>
      </c>
      <c r="B518" s="2">
        <v>0.52</v>
      </c>
      <c r="C518" s="4">
        <v>1.26</v>
      </c>
      <c r="D518" s="4">
        <f t="shared" si="28"/>
        <v>0.6552</v>
      </c>
      <c r="E518" s="4">
        <f t="shared" si="27"/>
        <v>189.56620000000001</v>
      </c>
      <c r="F518" s="4">
        <f t="shared" si="29"/>
        <v>6.4062000000000126</v>
      </c>
      <c r="G518" s="12">
        <v>2023</v>
      </c>
    </row>
    <row r="519" spans="1:7" x14ac:dyDescent="0.2">
      <c r="A519" s="20">
        <v>45140.557013888887</v>
      </c>
      <c r="B519" s="2">
        <v>0.53</v>
      </c>
      <c r="C519" s="4">
        <v>1.26</v>
      </c>
      <c r="D519" s="4">
        <f t="shared" si="28"/>
        <v>0.66780000000000006</v>
      </c>
      <c r="E519" s="4">
        <f t="shared" si="27"/>
        <v>189.5788</v>
      </c>
      <c r="F519" s="4">
        <f t="shared" si="29"/>
        <v>6.4188000000000045</v>
      </c>
      <c r="G519" s="12">
        <v>2023</v>
      </c>
    </row>
    <row r="520" spans="1:7" x14ac:dyDescent="0.2">
      <c r="A520" s="20">
        <v>45140.557812500003</v>
      </c>
      <c r="B520" s="2">
        <v>0.54</v>
      </c>
      <c r="C520" s="4">
        <v>1.26</v>
      </c>
      <c r="D520" s="4">
        <f t="shared" si="28"/>
        <v>0.6804</v>
      </c>
      <c r="E520" s="4">
        <f t="shared" si="27"/>
        <v>189.59139999999999</v>
      </c>
      <c r="F520" s="4">
        <f t="shared" si="29"/>
        <v>6.4313999999999965</v>
      </c>
      <c r="G520" s="12">
        <v>2023</v>
      </c>
    </row>
    <row r="521" spans="1:7" x14ac:dyDescent="0.2">
      <c r="A521" s="20">
        <v>45140.558368055557</v>
      </c>
      <c r="B521" s="2">
        <v>0.55000000000000004</v>
      </c>
      <c r="C521" s="4">
        <v>1.26</v>
      </c>
      <c r="D521" s="4">
        <f t="shared" si="28"/>
        <v>0.69300000000000006</v>
      </c>
      <c r="E521" s="4">
        <f t="shared" si="27"/>
        <v>189.60400000000001</v>
      </c>
      <c r="F521" s="4">
        <f t="shared" si="29"/>
        <v>6.4440000000000168</v>
      </c>
      <c r="G521" s="12">
        <v>2023</v>
      </c>
    </row>
    <row r="522" spans="1:7" x14ac:dyDescent="0.2">
      <c r="A522" s="20">
        <v>45140.565671296295</v>
      </c>
      <c r="B522" s="2">
        <v>0.56000000000000005</v>
      </c>
      <c r="C522" s="4">
        <v>1.26</v>
      </c>
      <c r="D522" s="4">
        <f t="shared" si="28"/>
        <v>0.70560000000000012</v>
      </c>
      <c r="E522" s="4">
        <f t="shared" si="27"/>
        <v>189.61660000000001</v>
      </c>
      <c r="F522" s="4">
        <f t="shared" si="29"/>
        <v>6.4566000000000088</v>
      </c>
      <c r="G522" s="12">
        <v>2023</v>
      </c>
    </row>
    <row r="523" spans="1:7" x14ac:dyDescent="0.2">
      <c r="A523" s="20">
        <v>45140.623680555553</v>
      </c>
      <c r="B523" s="2">
        <v>0.56999999999999995</v>
      </c>
      <c r="C523" s="4">
        <v>1.26</v>
      </c>
      <c r="D523" s="4">
        <f t="shared" si="28"/>
        <v>0.71819999999999995</v>
      </c>
      <c r="E523" s="4">
        <f t="shared" si="27"/>
        <v>189.6292</v>
      </c>
      <c r="F523" s="4">
        <f t="shared" si="29"/>
        <v>6.4692000000000007</v>
      </c>
      <c r="G523" s="12">
        <v>2023</v>
      </c>
    </row>
    <row r="524" spans="1:7" x14ac:dyDescent="0.2">
      <c r="A524" s="20">
        <v>45140.635312500002</v>
      </c>
      <c r="B524" s="2">
        <v>0.57999999999999996</v>
      </c>
      <c r="C524" s="4">
        <v>1.26</v>
      </c>
      <c r="D524" s="4">
        <f t="shared" si="28"/>
        <v>0.73080000000000001</v>
      </c>
      <c r="E524" s="4">
        <f t="shared" si="27"/>
        <v>189.64179999999999</v>
      </c>
      <c r="F524" s="4">
        <f t="shared" si="29"/>
        <v>6.4817999999999927</v>
      </c>
      <c r="G524" s="12">
        <v>2023</v>
      </c>
    </row>
    <row r="525" spans="1:7" x14ac:dyDescent="0.2">
      <c r="A525" s="20">
        <v>45140.640844907408</v>
      </c>
      <c r="B525" s="2">
        <v>0.59</v>
      </c>
      <c r="C525" s="4">
        <v>1.26</v>
      </c>
      <c r="D525" s="4">
        <f t="shared" si="28"/>
        <v>0.74339999999999995</v>
      </c>
      <c r="E525" s="4">
        <f t="shared" si="27"/>
        <v>189.65440000000001</v>
      </c>
      <c r="F525" s="4">
        <f t="shared" si="29"/>
        <v>6.4944000000000131</v>
      </c>
      <c r="G525" s="12">
        <v>2023</v>
      </c>
    </row>
    <row r="526" spans="1:7" x14ac:dyDescent="0.2">
      <c r="A526" s="20">
        <v>45148.250243055554</v>
      </c>
      <c r="B526" s="2">
        <v>0.6</v>
      </c>
      <c r="C526" s="4">
        <v>1.26</v>
      </c>
      <c r="D526" s="4">
        <f t="shared" si="28"/>
        <v>0.75600000000000001</v>
      </c>
      <c r="E526" s="4">
        <f t="shared" si="27"/>
        <v>189.667</v>
      </c>
      <c r="F526" s="4">
        <f t="shared" si="29"/>
        <v>6.507000000000005</v>
      </c>
      <c r="G526" s="12">
        <v>2023</v>
      </c>
    </row>
    <row r="527" spans="1:7" x14ac:dyDescent="0.2">
      <c r="A527" s="20">
        <v>45148.257511574076</v>
      </c>
      <c r="B527" s="2">
        <v>0.61</v>
      </c>
      <c r="C527" s="4">
        <v>1.26</v>
      </c>
      <c r="D527" s="4">
        <f t="shared" si="28"/>
        <v>0.76859999999999995</v>
      </c>
      <c r="E527" s="4">
        <f t="shared" si="27"/>
        <v>189.67959999999999</v>
      </c>
      <c r="F527" s="4">
        <f t="shared" si="29"/>
        <v>6.519599999999997</v>
      </c>
      <c r="G527" s="12">
        <v>2023</v>
      </c>
    </row>
    <row r="528" spans="1:7" x14ac:dyDescent="0.2">
      <c r="A528" s="20">
        <v>45148.274965277778</v>
      </c>
      <c r="B528" s="2">
        <v>0.62</v>
      </c>
      <c r="C528" s="4">
        <v>1.26</v>
      </c>
      <c r="D528" s="4">
        <f t="shared" si="28"/>
        <v>0.78120000000000001</v>
      </c>
      <c r="E528" s="4">
        <f t="shared" si="27"/>
        <v>189.69220000000001</v>
      </c>
      <c r="F528" s="4">
        <f t="shared" si="29"/>
        <v>6.5322000000000173</v>
      </c>
      <c r="G528" s="12">
        <v>2023</v>
      </c>
    </row>
    <row r="529" spans="1:7" x14ac:dyDescent="0.2">
      <c r="A529" s="20">
        <v>45148.403333333335</v>
      </c>
      <c r="B529" s="2">
        <v>0.63</v>
      </c>
      <c r="C529" s="4">
        <v>1.26</v>
      </c>
      <c r="D529" s="4">
        <f t="shared" si="28"/>
        <v>0.79380000000000006</v>
      </c>
      <c r="E529" s="4">
        <f t="shared" si="27"/>
        <v>189.70480000000001</v>
      </c>
      <c r="F529" s="4">
        <f t="shared" si="29"/>
        <v>6.5448000000000093</v>
      </c>
      <c r="G529" s="12">
        <v>2023</v>
      </c>
    </row>
    <row r="530" spans="1:7" x14ac:dyDescent="0.2">
      <c r="A530" s="20">
        <v>45148.412152777775</v>
      </c>
      <c r="B530" s="2">
        <v>0.64</v>
      </c>
      <c r="C530" s="4">
        <v>1.26</v>
      </c>
      <c r="D530" s="4">
        <f t="shared" si="28"/>
        <v>0.80640000000000001</v>
      </c>
      <c r="E530" s="4">
        <f t="shared" si="27"/>
        <v>189.7174</v>
      </c>
      <c r="F530" s="4">
        <f t="shared" si="29"/>
        <v>6.5574000000000012</v>
      </c>
      <c r="G530" s="12">
        <v>2023</v>
      </c>
    </row>
    <row r="531" spans="1:7" x14ac:dyDescent="0.2">
      <c r="A531" s="20">
        <v>45148.413275462961</v>
      </c>
      <c r="B531" s="2">
        <v>0.65</v>
      </c>
      <c r="C531" s="4">
        <v>1.26</v>
      </c>
      <c r="D531" s="4">
        <f t="shared" si="28"/>
        <v>0.81900000000000006</v>
      </c>
      <c r="E531" s="4">
        <f t="shared" ref="E531:E594" si="30">D531+E$464</f>
        <v>189.73</v>
      </c>
      <c r="F531" s="4">
        <f t="shared" si="29"/>
        <v>6.5699999999999932</v>
      </c>
      <c r="G531" s="12">
        <v>2023</v>
      </c>
    </row>
    <row r="532" spans="1:7" x14ac:dyDescent="0.2">
      <c r="A532" s="20">
        <v>45148.414884259262</v>
      </c>
      <c r="B532" s="2">
        <v>0.66</v>
      </c>
      <c r="C532" s="4">
        <v>1.26</v>
      </c>
      <c r="D532" s="4">
        <f t="shared" si="28"/>
        <v>0.83160000000000001</v>
      </c>
      <c r="E532" s="4">
        <f t="shared" si="30"/>
        <v>189.74260000000001</v>
      </c>
      <c r="F532" s="4">
        <f t="shared" si="29"/>
        <v>6.5826000000000136</v>
      </c>
      <c r="G532" s="12">
        <v>2023</v>
      </c>
    </row>
    <row r="533" spans="1:7" x14ac:dyDescent="0.2">
      <c r="A533" s="20">
        <v>45148.415995370371</v>
      </c>
      <c r="B533" s="2">
        <v>0.67</v>
      </c>
      <c r="C533" s="4">
        <v>1.26</v>
      </c>
      <c r="D533" s="4">
        <f t="shared" si="28"/>
        <v>0.84420000000000006</v>
      </c>
      <c r="E533" s="4">
        <f t="shared" si="30"/>
        <v>189.7552</v>
      </c>
      <c r="F533" s="4">
        <f t="shared" si="29"/>
        <v>6.5952000000000055</v>
      </c>
      <c r="G533" s="12">
        <v>2023</v>
      </c>
    </row>
    <row r="534" spans="1:7" x14ac:dyDescent="0.2">
      <c r="A534" s="20">
        <v>45148.422789351855</v>
      </c>
      <c r="B534" s="2">
        <v>0.68</v>
      </c>
      <c r="C534" s="4">
        <v>1.26</v>
      </c>
      <c r="D534" s="4">
        <f t="shared" si="28"/>
        <v>0.85680000000000012</v>
      </c>
      <c r="E534" s="4">
        <f t="shared" si="30"/>
        <v>189.76779999999999</v>
      </c>
      <c r="F534" s="4">
        <f t="shared" si="29"/>
        <v>6.6077999999999975</v>
      </c>
      <c r="G534" s="12">
        <v>2023</v>
      </c>
    </row>
    <row r="535" spans="1:7" x14ac:dyDescent="0.2">
      <c r="A535" s="20">
        <v>45148.433854166666</v>
      </c>
      <c r="B535" s="2">
        <v>0.69</v>
      </c>
      <c r="C535" s="4">
        <v>1.26</v>
      </c>
      <c r="D535" s="4">
        <f t="shared" si="28"/>
        <v>0.86939999999999995</v>
      </c>
      <c r="E535" s="4">
        <f t="shared" si="30"/>
        <v>189.78040000000001</v>
      </c>
      <c r="F535" s="4">
        <f t="shared" si="29"/>
        <v>6.6204000000000178</v>
      </c>
      <c r="G535" s="12">
        <v>2023</v>
      </c>
    </row>
    <row r="536" spans="1:7" x14ac:dyDescent="0.2">
      <c r="A536" s="20">
        <v>45148.436805555553</v>
      </c>
      <c r="B536" s="2">
        <v>0.7</v>
      </c>
      <c r="C536" s="4">
        <v>1.26</v>
      </c>
      <c r="D536" s="4">
        <f t="shared" si="28"/>
        <v>0.8819999999999999</v>
      </c>
      <c r="E536" s="4">
        <f t="shared" si="30"/>
        <v>189.79300000000001</v>
      </c>
      <c r="F536" s="4">
        <f t="shared" si="29"/>
        <v>6.6330000000000098</v>
      </c>
      <c r="G536" s="12">
        <v>2023</v>
      </c>
    </row>
    <row r="537" spans="1:7" x14ac:dyDescent="0.2">
      <c r="A537" s="20">
        <v>45148.439687500002</v>
      </c>
      <c r="B537" s="2">
        <v>0.71</v>
      </c>
      <c r="C537" s="4">
        <v>1.26</v>
      </c>
      <c r="D537" s="4">
        <f t="shared" si="28"/>
        <v>0.89459999999999995</v>
      </c>
      <c r="E537" s="4">
        <f t="shared" si="30"/>
        <v>189.8056</v>
      </c>
      <c r="F537" s="4">
        <f t="shared" si="29"/>
        <v>6.6456000000000017</v>
      </c>
      <c r="G537" s="12">
        <v>2023</v>
      </c>
    </row>
    <row r="538" spans="1:7" x14ac:dyDescent="0.2">
      <c r="A538" s="20">
        <v>45148.547777777778</v>
      </c>
      <c r="B538" s="2">
        <v>0.72</v>
      </c>
      <c r="C538" s="4">
        <v>1.26</v>
      </c>
      <c r="D538" s="4">
        <f t="shared" si="28"/>
        <v>0.90720000000000001</v>
      </c>
      <c r="E538" s="4">
        <f t="shared" si="30"/>
        <v>189.81819999999999</v>
      </c>
      <c r="F538" s="4">
        <f t="shared" si="29"/>
        <v>6.6581999999999937</v>
      </c>
      <c r="G538" s="12">
        <v>2023</v>
      </c>
    </row>
    <row r="539" spans="1:7" x14ac:dyDescent="0.2">
      <c r="A539" s="20">
        <v>45148.550104166665</v>
      </c>
      <c r="B539" s="2">
        <v>0.73</v>
      </c>
      <c r="C539" s="4">
        <v>1.26</v>
      </c>
      <c r="D539" s="4">
        <f t="shared" si="28"/>
        <v>0.91979999999999995</v>
      </c>
      <c r="E539" s="4">
        <f t="shared" si="30"/>
        <v>189.83080000000001</v>
      </c>
      <c r="F539" s="4">
        <f t="shared" si="29"/>
        <v>6.6708000000000141</v>
      </c>
      <c r="G539" s="12">
        <v>2023</v>
      </c>
    </row>
    <row r="540" spans="1:7" x14ac:dyDescent="0.2">
      <c r="A540" s="20">
        <v>45148.550949074073</v>
      </c>
      <c r="B540" s="2">
        <v>0.74</v>
      </c>
      <c r="C540" s="4">
        <v>1.26</v>
      </c>
      <c r="D540" s="4">
        <f t="shared" si="28"/>
        <v>0.93240000000000001</v>
      </c>
      <c r="E540" s="4">
        <f t="shared" si="30"/>
        <v>189.8434</v>
      </c>
      <c r="F540" s="4">
        <f t="shared" si="29"/>
        <v>6.683400000000006</v>
      </c>
      <c r="G540" s="12">
        <v>2023</v>
      </c>
    </row>
    <row r="541" spans="1:7" x14ac:dyDescent="0.2">
      <c r="A541" s="20">
        <v>45148.552094907405</v>
      </c>
      <c r="B541" s="2">
        <v>0.75</v>
      </c>
      <c r="C541" s="4">
        <v>1.26</v>
      </c>
      <c r="D541" s="4">
        <f t="shared" si="28"/>
        <v>0.94500000000000006</v>
      </c>
      <c r="E541" s="4">
        <f t="shared" si="30"/>
        <v>189.85599999999999</v>
      </c>
      <c r="F541" s="4">
        <f t="shared" si="29"/>
        <v>6.695999999999998</v>
      </c>
      <c r="G541" s="12">
        <v>2023</v>
      </c>
    </row>
    <row r="542" spans="1:7" x14ac:dyDescent="0.2">
      <c r="A542" s="20">
        <v>45148.575358796297</v>
      </c>
      <c r="B542" s="2">
        <v>0.76</v>
      </c>
      <c r="C542" s="4">
        <v>1.26</v>
      </c>
      <c r="D542" s="4">
        <f t="shared" si="28"/>
        <v>0.95760000000000001</v>
      </c>
      <c r="E542" s="4">
        <f t="shared" si="30"/>
        <v>189.86860000000001</v>
      </c>
      <c r="F542" s="4">
        <f t="shared" si="29"/>
        <v>6.7086000000000183</v>
      </c>
      <c r="G542" s="12">
        <v>2023</v>
      </c>
    </row>
    <row r="543" spans="1:7" x14ac:dyDescent="0.2">
      <c r="A543" s="20">
        <v>45148.575879629629</v>
      </c>
      <c r="B543" s="2">
        <v>0.77</v>
      </c>
      <c r="C543" s="4">
        <v>1.26</v>
      </c>
      <c r="D543" s="4">
        <f t="shared" si="28"/>
        <v>0.97020000000000006</v>
      </c>
      <c r="E543" s="4">
        <f t="shared" si="30"/>
        <v>189.88120000000001</v>
      </c>
      <c r="F543" s="4">
        <f t="shared" si="29"/>
        <v>6.7212000000000103</v>
      </c>
      <c r="G543" s="12">
        <v>2023</v>
      </c>
    </row>
    <row r="544" spans="1:7" x14ac:dyDescent="0.2">
      <c r="A544" s="20">
        <v>45148.576851851853</v>
      </c>
      <c r="B544" s="2">
        <v>0.78</v>
      </c>
      <c r="C544" s="4">
        <v>1.26</v>
      </c>
      <c r="D544" s="4">
        <f t="shared" si="28"/>
        <v>0.98280000000000001</v>
      </c>
      <c r="E544" s="4">
        <f t="shared" si="30"/>
        <v>189.8938</v>
      </c>
      <c r="F544" s="4">
        <f t="shared" si="29"/>
        <v>6.7338000000000022</v>
      </c>
      <c r="G544" s="12">
        <v>2023</v>
      </c>
    </row>
    <row r="545" spans="1:7" x14ac:dyDescent="0.2">
      <c r="A545" s="20">
        <v>45148.577662037038</v>
      </c>
      <c r="B545" s="2">
        <v>0.79</v>
      </c>
      <c r="C545" s="4">
        <v>1.26</v>
      </c>
      <c r="D545" s="4">
        <f t="shared" si="28"/>
        <v>0.99540000000000006</v>
      </c>
      <c r="E545" s="4">
        <f t="shared" si="30"/>
        <v>189.90639999999999</v>
      </c>
      <c r="F545" s="4">
        <f t="shared" si="29"/>
        <v>6.7463999999999942</v>
      </c>
      <c r="G545" s="12">
        <v>2023</v>
      </c>
    </row>
    <row r="546" spans="1:7" x14ac:dyDescent="0.2">
      <c r="A546" s="20">
        <v>45148.580034722225</v>
      </c>
      <c r="B546" s="2">
        <v>0.8</v>
      </c>
      <c r="C546" s="4">
        <v>1.26</v>
      </c>
      <c r="D546" s="4">
        <f t="shared" si="28"/>
        <v>1.008</v>
      </c>
      <c r="E546" s="4">
        <f t="shared" si="30"/>
        <v>189.91900000000001</v>
      </c>
      <c r="F546" s="4">
        <f t="shared" si="29"/>
        <v>6.7590000000000146</v>
      </c>
      <c r="G546" s="12">
        <v>2023</v>
      </c>
    </row>
    <row r="547" spans="1:7" x14ac:dyDescent="0.2">
      <c r="A547" s="20">
        <v>45148.58084490741</v>
      </c>
      <c r="B547" s="2">
        <v>0.81</v>
      </c>
      <c r="C547" s="4">
        <v>1.26</v>
      </c>
      <c r="D547" s="4">
        <f t="shared" si="28"/>
        <v>1.0206000000000002</v>
      </c>
      <c r="E547" s="4">
        <f t="shared" si="30"/>
        <v>189.9316</v>
      </c>
      <c r="F547" s="4">
        <f t="shared" si="29"/>
        <v>6.7716000000000065</v>
      </c>
      <c r="G547" s="12">
        <v>2023</v>
      </c>
    </row>
    <row r="548" spans="1:7" x14ac:dyDescent="0.2">
      <c r="A548" s="20">
        <v>45148.588692129626</v>
      </c>
      <c r="B548" s="2">
        <v>0.82</v>
      </c>
      <c r="C548" s="4">
        <v>1.26</v>
      </c>
      <c r="D548" s="4">
        <f t="shared" si="28"/>
        <v>1.0331999999999999</v>
      </c>
      <c r="E548" s="4">
        <f t="shared" si="30"/>
        <v>189.9442</v>
      </c>
      <c r="F548" s="4">
        <f t="shared" si="29"/>
        <v>6.7841999999999985</v>
      </c>
      <c r="G548" s="12">
        <v>2023</v>
      </c>
    </row>
    <row r="549" spans="1:7" x14ac:dyDescent="0.2">
      <c r="A549" s="20">
        <v>45148.592766203707</v>
      </c>
      <c r="B549" s="2">
        <v>0.83</v>
      </c>
      <c r="C549" s="4">
        <v>1.26</v>
      </c>
      <c r="D549" s="4">
        <f t="shared" si="28"/>
        <v>1.0458000000000001</v>
      </c>
      <c r="E549" s="4">
        <f t="shared" si="30"/>
        <v>189.95680000000002</v>
      </c>
      <c r="F549" s="4">
        <f t="shared" si="29"/>
        <v>6.7968000000000188</v>
      </c>
      <c r="G549" s="12">
        <v>2023</v>
      </c>
    </row>
    <row r="550" spans="1:7" x14ac:dyDescent="0.2">
      <c r="A550" s="20">
        <v>45148.602395833332</v>
      </c>
      <c r="B550" s="2">
        <v>0.84</v>
      </c>
      <c r="C550" s="4">
        <v>1.26</v>
      </c>
      <c r="D550" s="4">
        <f t="shared" si="28"/>
        <v>1.0584</v>
      </c>
      <c r="E550" s="4">
        <f t="shared" si="30"/>
        <v>189.96940000000001</v>
      </c>
      <c r="F550" s="4">
        <f t="shared" si="29"/>
        <v>6.8094000000000108</v>
      </c>
      <c r="G550" s="12">
        <v>2023</v>
      </c>
    </row>
    <row r="551" spans="1:7" x14ac:dyDescent="0.2">
      <c r="A551" s="20">
        <v>45152.759085648147</v>
      </c>
      <c r="B551" s="2">
        <v>0.85</v>
      </c>
      <c r="C551" s="4">
        <v>1.26</v>
      </c>
      <c r="D551" s="4">
        <f t="shared" si="28"/>
        <v>1.071</v>
      </c>
      <c r="E551" s="4">
        <f t="shared" si="30"/>
        <v>189.982</v>
      </c>
      <c r="F551" s="4">
        <f t="shared" si="29"/>
        <v>6.8220000000000027</v>
      </c>
      <c r="G551" s="12">
        <v>2023</v>
      </c>
    </row>
    <row r="552" spans="1:7" x14ac:dyDescent="0.2">
      <c r="A552" s="20">
        <v>45152.759386574071</v>
      </c>
      <c r="B552" s="2">
        <v>0.86</v>
      </c>
      <c r="C552" s="4">
        <v>1.26</v>
      </c>
      <c r="D552" s="4">
        <f t="shared" si="28"/>
        <v>1.0835999999999999</v>
      </c>
      <c r="E552" s="4">
        <f t="shared" si="30"/>
        <v>189.99459999999999</v>
      </c>
      <c r="F552" s="4">
        <f t="shared" si="29"/>
        <v>6.8345999999999947</v>
      </c>
      <c r="G552" s="12">
        <v>2023</v>
      </c>
    </row>
    <row r="553" spans="1:7" x14ac:dyDescent="0.2">
      <c r="A553" s="20">
        <v>45152.759502314817</v>
      </c>
      <c r="B553" s="2">
        <v>0.87</v>
      </c>
      <c r="C553" s="4">
        <v>1.26</v>
      </c>
      <c r="D553" s="4">
        <f t="shared" si="28"/>
        <v>1.0962000000000001</v>
      </c>
      <c r="E553" s="4">
        <f t="shared" si="30"/>
        <v>190.00720000000001</v>
      </c>
      <c r="F553" s="4">
        <f t="shared" si="29"/>
        <v>6.8472000000000151</v>
      </c>
      <c r="G553" s="12">
        <v>2023</v>
      </c>
    </row>
    <row r="554" spans="1:7" x14ac:dyDescent="0.2">
      <c r="A554" s="20">
        <v>45152.759884259256</v>
      </c>
      <c r="B554" s="2">
        <v>0.88</v>
      </c>
      <c r="C554" s="4">
        <v>1.26</v>
      </c>
      <c r="D554" s="4">
        <f t="shared" si="28"/>
        <v>1.1088</v>
      </c>
      <c r="E554" s="4">
        <f t="shared" si="30"/>
        <v>190.0198</v>
      </c>
      <c r="F554" s="4">
        <f t="shared" si="29"/>
        <v>6.859800000000007</v>
      </c>
      <c r="G554" s="12">
        <v>2023</v>
      </c>
    </row>
    <row r="555" spans="1:7" x14ac:dyDescent="0.2">
      <c r="A555" s="20">
        <v>45152.76221064815</v>
      </c>
      <c r="B555" s="2">
        <v>0.89</v>
      </c>
      <c r="C555" s="4">
        <v>1.26</v>
      </c>
      <c r="D555" s="4">
        <f t="shared" si="28"/>
        <v>1.1214</v>
      </c>
      <c r="E555" s="4">
        <f t="shared" si="30"/>
        <v>190.0324</v>
      </c>
      <c r="F555" s="4">
        <f t="shared" si="29"/>
        <v>6.872399999999999</v>
      </c>
      <c r="G555" s="12">
        <v>2023</v>
      </c>
    </row>
    <row r="556" spans="1:7" x14ac:dyDescent="0.2">
      <c r="A556" s="20">
        <v>45152.840219907404</v>
      </c>
      <c r="B556" s="2">
        <v>0.9</v>
      </c>
      <c r="C556" s="4">
        <v>1.26</v>
      </c>
      <c r="D556" s="4">
        <f t="shared" si="28"/>
        <v>1.1340000000000001</v>
      </c>
      <c r="E556" s="4">
        <f t="shared" si="30"/>
        <v>190.04499999999999</v>
      </c>
      <c r="F556" s="4">
        <f t="shared" si="29"/>
        <v>6.8849999999999909</v>
      </c>
      <c r="G556" s="12">
        <v>2023</v>
      </c>
    </row>
    <row r="557" spans="1:7" x14ac:dyDescent="0.2">
      <c r="A557" s="20">
        <v>45152.840821759259</v>
      </c>
      <c r="B557" s="2">
        <v>0.91</v>
      </c>
      <c r="C557" s="4">
        <v>1.26</v>
      </c>
      <c r="D557" s="4">
        <f t="shared" si="28"/>
        <v>1.1466000000000001</v>
      </c>
      <c r="E557" s="4">
        <f t="shared" si="30"/>
        <v>190.05760000000001</v>
      </c>
      <c r="F557" s="4">
        <f t="shared" si="29"/>
        <v>6.8976000000000113</v>
      </c>
      <c r="G557" s="12">
        <v>2023</v>
      </c>
    </row>
    <row r="558" spans="1:7" x14ac:dyDescent="0.2">
      <c r="A558" s="20">
        <v>45152.841747685183</v>
      </c>
      <c r="B558" s="2">
        <v>0.92</v>
      </c>
      <c r="C558" s="4">
        <v>1.26</v>
      </c>
      <c r="D558" s="4">
        <f t="shared" si="28"/>
        <v>1.1592</v>
      </c>
      <c r="E558" s="4">
        <f t="shared" si="30"/>
        <v>190.0702</v>
      </c>
      <c r="F558" s="4">
        <f t="shared" si="29"/>
        <v>6.9102000000000032</v>
      </c>
      <c r="G558" s="12">
        <v>2023</v>
      </c>
    </row>
    <row r="559" spans="1:7" x14ac:dyDescent="0.2">
      <c r="A559" s="20">
        <v>45152.842638888891</v>
      </c>
      <c r="B559" s="2">
        <v>0.93</v>
      </c>
      <c r="C559" s="4">
        <v>1.26</v>
      </c>
      <c r="D559" s="4">
        <f t="shared" si="28"/>
        <v>1.1718000000000002</v>
      </c>
      <c r="E559" s="4">
        <f t="shared" si="30"/>
        <v>190.08279999999999</v>
      </c>
      <c r="F559" s="4">
        <f t="shared" si="29"/>
        <v>6.9227999999999952</v>
      </c>
      <c r="G559" s="12">
        <v>2023</v>
      </c>
    </row>
    <row r="560" spans="1:7" x14ac:dyDescent="0.2">
      <c r="A560" s="20">
        <v>45156.978321759256</v>
      </c>
      <c r="B560" s="2">
        <v>0.94</v>
      </c>
      <c r="C560" s="4">
        <v>1.26</v>
      </c>
      <c r="D560" s="4">
        <f t="shared" si="28"/>
        <v>1.1843999999999999</v>
      </c>
      <c r="E560" s="4">
        <f t="shared" si="30"/>
        <v>190.09540000000001</v>
      </c>
      <c r="F560" s="4">
        <f t="shared" si="29"/>
        <v>6.9354000000000156</v>
      </c>
      <c r="G560" s="12">
        <v>2023</v>
      </c>
    </row>
    <row r="561" spans="1:7" x14ac:dyDescent="0.2">
      <c r="A561" s="20">
        <v>45156.978935185187</v>
      </c>
      <c r="B561" s="2">
        <v>0.95</v>
      </c>
      <c r="C561" s="4">
        <v>1.26</v>
      </c>
      <c r="D561" s="4">
        <f t="shared" si="28"/>
        <v>1.1969999999999998</v>
      </c>
      <c r="E561" s="4">
        <f t="shared" si="30"/>
        <v>190.108</v>
      </c>
      <c r="F561" s="4">
        <f t="shared" si="29"/>
        <v>6.9480000000000075</v>
      </c>
      <c r="G561" s="12">
        <v>2023</v>
      </c>
    </row>
    <row r="562" spans="1:7" x14ac:dyDescent="0.2">
      <c r="A562" s="20">
        <v>45156.979259259257</v>
      </c>
      <c r="B562" s="2">
        <v>0.96</v>
      </c>
      <c r="C562" s="4">
        <v>1.26</v>
      </c>
      <c r="D562" s="4">
        <f t="shared" si="28"/>
        <v>1.2096</v>
      </c>
      <c r="E562" s="4">
        <f t="shared" si="30"/>
        <v>190.1206</v>
      </c>
      <c r="F562" s="4">
        <f t="shared" si="29"/>
        <v>6.9605999999999995</v>
      </c>
      <c r="G562" s="12">
        <v>2023</v>
      </c>
    </row>
    <row r="563" spans="1:7" x14ac:dyDescent="0.2">
      <c r="A563" s="20">
        <v>45156.979444444441</v>
      </c>
      <c r="B563" s="2">
        <v>0.97</v>
      </c>
      <c r="C563" s="4">
        <v>1.26</v>
      </c>
      <c r="D563" s="4">
        <f t="shared" si="28"/>
        <v>1.2222</v>
      </c>
      <c r="E563" s="4">
        <f t="shared" si="30"/>
        <v>190.13319999999999</v>
      </c>
      <c r="F563" s="4">
        <f t="shared" si="29"/>
        <v>6.9731999999999914</v>
      </c>
      <c r="G563" s="12">
        <v>2023</v>
      </c>
    </row>
    <row r="564" spans="1:7" x14ac:dyDescent="0.2">
      <c r="A564" s="20">
        <v>45156.979930555557</v>
      </c>
      <c r="B564" s="2">
        <v>0.98</v>
      </c>
      <c r="C564" s="4">
        <v>1.26</v>
      </c>
      <c r="D564" s="4">
        <f t="shared" si="28"/>
        <v>1.2347999999999999</v>
      </c>
      <c r="E564" s="4">
        <f t="shared" si="30"/>
        <v>190.14580000000001</v>
      </c>
      <c r="F564" s="4">
        <f t="shared" si="29"/>
        <v>6.9858000000000118</v>
      </c>
      <c r="G564" s="12">
        <v>2023</v>
      </c>
    </row>
    <row r="565" spans="1:7" x14ac:dyDescent="0.2">
      <c r="A565" s="20">
        <v>45156.980405092596</v>
      </c>
      <c r="B565" s="2">
        <v>0.99</v>
      </c>
      <c r="C565" s="4">
        <v>1.26</v>
      </c>
      <c r="D565" s="4">
        <f t="shared" si="28"/>
        <v>1.2474000000000001</v>
      </c>
      <c r="E565" s="4">
        <f t="shared" si="30"/>
        <v>190.1584</v>
      </c>
      <c r="F565" s="4">
        <f t="shared" si="29"/>
        <v>6.9984000000000037</v>
      </c>
      <c r="G565" s="12">
        <v>2023</v>
      </c>
    </row>
    <row r="566" spans="1:7" x14ac:dyDescent="0.2">
      <c r="A566" s="20">
        <v>45156.981296296297</v>
      </c>
      <c r="B566" s="2">
        <v>1</v>
      </c>
      <c r="C566" s="4">
        <v>1.26</v>
      </c>
      <c r="D566" s="4">
        <f t="shared" si="28"/>
        <v>1.26</v>
      </c>
      <c r="E566" s="4">
        <f t="shared" si="30"/>
        <v>190.17099999999999</v>
      </c>
      <c r="F566" s="4">
        <f t="shared" si="29"/>
        <v>7.0109999999999957</v>
      </c>
      <c r="G566" s="12">
        <v>2023</v>
      </c>
    </row>
    <row r="567" spans="1:7" x14ac:dyDescent="0.2">
      <c r="A567" s="20">
        <v>45156.981909722221</v>
      </c>
      <c r="B567" s="2">
        <v>1.01</v>
      </c>
      <c r="C567" s="4">
        <v>1.26</v>
      </c>
      <c r="D567" s="4">
        <f t="shared" si="28"/>
        <v>1.2726</v>
      </c>
      <c r="E567" s="4">
        <f t="shared" si="30"/>
        <v>190.18360000000001</v>
      </c>
      <c r="F567" s="4">
        <f t="shared" si="29"/>
        <v>7.0236000000000161</v>
      </c>
      <c r="G567" s="12">
        <v>2023</v>
      </c>
    </row>
    <row r="568" spans="1:7" x14ac:dyDescent="0.2">
      <c r="A568" s="20">
        <v>45156.997928240744</v>
      </c>
      <c r="B568" s="2">
        <v>1.02</v>
      </c>
      <c r="C568" s="4">
        <v>1.26</v>
      </c>
      <c r="D568" s="4">
        <f t="shared" si="28"/>
        <v>1.2852000000000001</v>
      </c>
      <c r="E568" s="4">
        <f t="shared" si="30"/>
        <v>190.1962</v>
      </c>
      <c r="F568" s="4">
        <f t="shared" si="29"/>
        <v>7.036200000000008</v>
      </c>
      <c r="G568" s="12">
        <v>2023</v>
      </c>
    </row>
    <row r="569" spans="1:7" x14ac:dyDescent="0.2">
      <c r="A569" s="20">
        <v>45156.998518518521</v>
      </c>
      <c r="B569" s="2">
        <v>1.03</v>
      </c>
      <c r="C569" s="4">
        <v>1.26</v>
      </c>
      <c r="D569" s="4">
        <f t="shared" si="28"/>
        <v>1.2978000000000001</v>
      </c>
      <c r="E569" s="4">
        <f t="shared" si="30"/>
        <v>190.2088</v>
      </c>
      <c r="F569" s="4">
        <f t="shared" si="29"/>
        <v>7.0488</v>
      </c>
      <c r="G569" s="12">
        <v>2023</v>
      </c>
    </row>
    <row r="570" spans="1:7" x14ac:dyDescent="0.2">
      <c r="A570" s="20">
        <v>45157.071504629632</v>
      </c>
      <c r="B570" s="2">
        <v>1.04</v>
      </c>
      <c r="C570" s="4">
        <v>1.26</v>
      </c>
      <c r="D570" s="4">
        <f t="shared" si="28"/>
        <v>1.3104</v>
      </c>
      <c r="E570" s="4">
        <f t="shared" si="30"/>
        <v>190.22139999999999</v>
      </c>
      <c r="F570" s="4">
        <f t="shared" si="29"/>
        <v>7.0613999999999919</v>
      </c>
      <c r="G570" s="12">
        <v>2023</v>
      </c>
    </row>
    <row r="571" spans="1:7" x14ac:dyDescent="0.2">
      <c r="A571" s="20">
        <v>45157.126076388886</v>
      </c>
      <c r="B571" s="2">
        <v>1.05</v>
      </c>
      <c r="C571" s="4">
        <v>1.26</v>
      </c>
      <c r="D571" s="4">
        <f t="shared" si="28"/>
        <v>1.3230000000000002</v>
      </c>
      <c r="E571" s="4">
        <f t="shared" si="30"/>
        <v>190.23400000000001</v>
      </c>
      <c r="F571" s="4">
        <f t="shared" si="29"/>
        <v>7.0740000000000123</v>
      </c>
      <c r="G571" s="12">
        <v>2023</v>
      </c>
    </row>
    <row r="572" spans="1:7" x14ac:dyDescent="0.2">
      <c r="A572" s="20">
        <v>45157.126469907409</v>
      </c>
      <c r="B572" s="2">
        <v>1.06</v>
      </c>
      <c r="C572" s="4">
        <v>1.26</v>
      </c>
      <c r="D572" s="4">
        <f t="shared" si="28"/>
        <v>1.3356000000000001</v>
      </c>
      <c r="E572" s="4">
        <f t="shared" si="30"/>
        <v>190.2466</v>
      </c>
      <c r="F572" s="4">
        <f t="shared" si="29"/>
        <v>7.0866000000000042</v>
      </c>
      <c r="G572" s="12">
        <v>2023</v>
      </c>
    </row>
    <row r="573" spans="1:7" x14ac:dyDescent="0.2">
      <c r="A573" s="20">
        <v>45157.126747685186</v>
      </c>
      <c r="B573" s="2">
        <v>1.07</v>
      </c>
      <c r="C573" s="4">
        <v>1.26</v>
      </c>
      <c r="D573" s="4">
        <f t="shared" si="28"/>
        <v>1.3482000000000001</v>
      </c>
      <c r="E573" s="4">
        <f t="shared" si="30"/>
        <v>190.25919999999999</v>
      </c>
      <c r="F573" s="4">
        <f t="shared" si="29"/>
        <v>7.0991999999999962</v>
      </c>
      <c r="G573" s="12">
        <v>2023</v>
      </c>
    </row>
    <row r="574" spans="1:7" x14ac:dyDescent="0.2">
      <c r="A574" s="20">
        <v>45157.127164351848</v>
      </c>
      <c r="B574" s="2">
        <v>1.08</v>
      </c>
      <c r="C574" s="4">
        <v>1.26</v>
      </c>
      <c r="D574" s="4">
        <f t="shared" si="28"/>
        <v>1.3608</v>
      </c>
      <c r="E574" s="4">
        <f t="shared" si="30"/>
        <v>190.27180000000001</v>
      </c>
      <c r="F574" s="4">
        <f t="shared" si="29"/>
        <v>7.1118000000000166</v>
      </c>
      <c r="G574" s="12">
        <v>2023</v>
      </c>
    </row>
    <row r="575" spans="1:7" x14ac:dyDescent="0.2">
      <c r="A575" s="20">
        <v>45157.12771990741</v>
      </c>
      <c r="B575" s="2">
        <v>1.0900000000000001</v>
      </c>
      <c r="C575" s="4">
        <v>1.26</v>
      </c>
      <c r="D575" s="4">
        <f t="shared" si="28"/>
        <v>1.3734000000000002</v>
      </c>
      <c r="E575" s="4">
        <f t="shared" si="30"/>
        <v>190.28440000000001</v>
      </c>
      <c r="F575" s="4">
        <f t="shared" si="29"/>
        <v>7.1244000000000085</v>
      </c>
      <c r="G575" s="12">
        <v>2023</v>
      </c>
    </row>
    <row r="576" spans="1:7" x14ac:dyDescent="0.2">
      <c r="A576" s="20">
        <v>45159.709722222222</v>
      </c>
      <c r="B576" s="2">
        <v>1.1000000000000001</v>
      </c>
      <c r="C576" s="4">
        <v>1.26</v>
      </c>
      <c r="D576" s="4">
        <f t="shared" si="28"/>
        <v>1.3860000000000001</v>
      </c>
      <c r="E576" s="4">
        <f t="shared" si="30"/>
        <v>190.297</v>
      </c>
      <c r="F576" s="4">
        <f t="shared" si="29"/>
        <v>7.1370000000000005</v>
      </c>
      <c r="G576" s="12">
        <v>2023</v>
      </c>
    </row>
    <row r="577" spans="1:7" x14ac:dyDescent="0.2">
      <c r="A577" s="20">
        <v>45159.719270833331</v>
      </c>
      <c r="B577" s="2">
        <v>1.1100000000000001</v>
      </c>
      <c r="C577" s="4">
        <v>1.26</v>
      </c>
      <c r="D577" s="4">
        <f t="shared" si="28"/>
        <v>1.3986000000000001</v>
      </c>
      <c r="E577" s="4">
        <f t="shared" si="30"/>
        <v>190.30959999999999</v>
      </c>
      <c r="F577" s="4">
        <f t="shared" si="29"/>
        <v>7.1495999999999924</v>
      </c>
      <c r="G577" s="12">
        <v>2023</v>
      </c>
    </row>
    <row r="578" spans="1:7" x14ac:dyDescent="0.2">
      <c r="A578" s="20">
        <v>45159.905648148146</v>
      </c>
      <c r="B578" s="2">
        <v>1.1200000000000001</v>
      </c>
      <c r="C578" s="4">
        <v>1.26</v>
      </c>
      <c r="D578" s="4">
        <f t="shared" ref="D578:D641" si="31">B578*C578</f>
        <v>1.4112000000000002</v>
      </c>
      <c r="E578" s="4">
        <f t="shared" si="30"/>
        <v>190.32220000000001</v>
      </c>
      <c r="F578" s="4">
        <f t="shared" ref="F578:F641" si="32">E578-183.16</f>
        <v>7.1622000000000128</v>
      </c>
      <c r="G578" s="12">
        <v>2023</v>
      </c>
    </row>
    <row r="579" spans="1:7" x14ac:dyDescent="0.2">
      <c r="A579" s="20">
        <v>45159.906400462962</v>
      </c>
      <c r="B579" s="2">
        <v>1.1299999999999999</v>
      </c>
      <c r="C579" s="4">
        <v>1.26</v>
      </c>
      <c r="D579" s="4">
        <f t="shared" si="31"/>
        <v>1.4238</v>
      </c>
      <c r="E579" s="4">
        <f t="shared" si="30"/>
        <v>190.3348</v>
      </c>
      <c r="F579" s="4">
        <f t="shared" si="32"/>
        <v>7.1748000000000047</v>
      </c>
      <c r="G579" s="12">
        <v>2023</v>
      </c>
    </row>
    <row r="580" spans="1:7" x14ac:dyDescent="0.2">
      <c r="A580" s="20">
        <v>45159.907280092593</v>
      </c>
      <c r="B580" s="2">
        <v>1.1399999999999999</v>
      </c>
      <c r="C580" s="4">
        <v>1.26</v>
      </c>
      <c r="D580" s="4">
        <f t="shared" si="31"/>
        <v>1.4363999999999999</v>
      </c>
      <c r="E580" s="4">
        <f t="shared" si="30"/>
        <v>190.34739999999999</v>
      </c>
      <c r="F580" s="4">
        <f t="shared" si="32"/>
        <v>7.1873999999999967</v>
      </c>
      <c r="G580" s="12">
        <v>2023</v>
      </c>
    </row>
    <row r="581" spans="1:7" x14ac:dyDescent="0.2">
      <c r="A581" s="20">
        <v>45159.908020833333</v>
      </c>
      <c r="B581" s="2">
        <v>1.1499999999999999</v>
      </c>
      <c r="C581" s="4">
        <v>1.26</v>
      </c>
      <c r="D581" s="4">
        <f t="shared" si="31"/>
        <v>1.4489999999999998</v>
      </c>
      <c r="E581" s="4">
        <f t="shared" si="30"/>
        <v>190.36</v>
      </c>
      <c r="F581" s="4">
        <f t="shared" si="32"/>
        <v>7.2000000000000171</v>
      </c>
      <c r="G581" s="12">
        <v>2023</v>
      </c>
    </row>
    <row r="582" spans="1:7" x14ac:dyDescent="0.2">
      <c r="A582" s="20">
        <v>45159.90965277778</v>
      </c>
      <c r="B582" s="2">
        <v>1.1599999999999999</v>
      </c>
      <c r="C582" s="4">
        <v>1.26</v>
      </c>
      <c r="D582" s="4">
        <f t="shared" si="31"/>
        <v>1.4616</v>
      </c>
      <c r="E582" s="4">
        <f t="shared" si="30"/>
        <v>190.37260000000001</v>
      </c>
      <c r="F582" s="4">
        <f t="shared" si="32"/>
        <v>7.212600000000009</v>
      </c>
      <c r="G582" s="12">
        <v>2023</v>
      </c>
    </row>
    <row r="583" spans="1:7" x14ac:dyDescent="0.2">
      <c r="A583" s="20">
        <v>45159.910925925928</v>
      </c>
      <c r="B583" s="2">
        <v>1.17</v>
      </c>
      <c r="C583" s="4">
        <v>1.26</v>
      </c>
      <c r="D583" s="4">
        <f t="shared" si="31"/>
        <v>1.4742</v>
      </c>
      <c r="E583" s="4">
        <f t="shared" si="30"/>
        <v>190.3852</v>
      </c>
      <c r="F583" s="4">
        <f t="shared" si="32"/>
        <v>7.225200000000001</v>
      </c>
      <c r="G583" s="12">
        <v>2023</v>
      </c>
    </row>
    <row r="584" spans="1:7" x14ac:dyDescent="0.2">
      <c r="A584" s="20">
        <v>45159.920995370368</v>
      </c>
      <c r="B584" s="2">
        <v>1.18</v>
      </c>
      <c r="C584" s="4">
        <v>1.26</v>
      </c>
      <c r="D584" s="4">
        <f t="shared" si="31"/>
        <v>1.4867999999999999</v>
      </c>
      <c r="E584" s="4">
        <f t="shared" si="30"/>
        <v>190.39779999999999</v>
      </c>
      <c r="F584" s="4">
        <f t="shared" si="32"/>
        <v>7.2377999999999929</v>
      </c>
      <c r="G584" s="12">
        <v>2023</v>
      </c>
    </row>
    <row r="585" spans="1:7" x14ac:dyDescent="0.2">
      <c r="A585" s="20">
        <v>45159.925937499997</v>
      </c>
      <c r="B585" s="2">
        <v>1.19</v>
      </c>
      <c r="C585" s="4">
        <v>1.26</v>
      </c>
      <c r="D585" s="4">
        <f t="shared" si="31"/>
        <v>1.4993999999999998</v>
      </c>
      <c r="E585" s="4">
        <f t="shared" si="30"/>
        <v>190.41040000000001</v>
      </c>
      <c r="F585" s="4">
        <f t="shared" si="32"/>
        <v>7.2504000000000133</v>
      </c>
      <c r="G585" s="12">
        <v>2023</v>
      </c>
    </row>
    <row r="586" spans="1:7" x14ac:dyDescent="0.2">
      <c r="A586" s="20">
        <v>45160.683449074073</v>
      </c>
      <c r="B586" s="2">
        <v>1.2</v>
      </c>
      <c r="C586" s="4">
        <v>1.26</v>
      </c>
      <c r="D586" s="4">
        <f t="shared" si="31"/>
        <v>1.512</v>
      </c>
      <c r="E586" s="4">
        <f t="shared" si="30"/>
        <v>190.423</v>
      </c>
      <c r="F586" s="4">
        <f t="shared" si="32"/>
        <v>7.2630000000000052</v>
      </c>
      <c r="G586" s="12">
        <v>2023</v>
      </c>
    </row>
    <row r="587" spans="1:7" x14ac:dyDescent="0.2">
      <c r="A587" s="20">
        <v>45160.692002314812</v>
      </c>
      <c r="B587" s="2">
        <v>1.21</v>
      </c>
      <c r="C587" s="4">
        <v>1.26</v>
      </c>
      <c r="D587" s="4">
        <f t="shared" si="31"/>
        <v>1.5246</v>
      </c>
      <c r="E587" s="4">
        <f t="shared" si="30"/>
        <v>190.43559999999999</v>
      </c>
      <c r="F587" s="4">
        <f t="shared" si="32"/>
        <v>7.2755999999999972</v>
      </c>
      <c r="G587" s="12">
        <v>2023</v>
      </c>
    </row>
    <row r="588" spans="1:7" x14ac:dyDescent="0.2">
      <c r="A588" s="20">
        <v>45160.699340277781</v>
      </c>
      <c r="B588" s="2">
        <v>1.22</v>
      </c>
      <c r="C588" s="4">
        <v>1.26</v>
      </c>
      <c r="D588" s="4">
        <f t="shared" si="31"/>
        <v>1.5371999999999999</v>
      </c>
      <c r="E588" s="4">
        <f t="shared" si="30"/>
        <v>190.44820000000001</v>
      </c>
      <c r="F588" s="4">
        <f t="shared" si="32"/>
        <v>7.2882000000000176</v>
      </c>
      <c r="G588" s="12">
        <v>2023</v>
      </c>
    </row>
    <row r="589" spans="1:7" x14ac:dyDescent="0.2">
      <c r="A589" s="20">
        <v>45160.703865740739</v>
      </c>
      <c r="B589" s="2">
        <v>1.23</v>
      </c>
      <c r="C589" s="4">
        <v>1.26</v>
      </c>
      <c r="D589" s="4">
        <f t="shared" si="31"/>
        <v>1.5498000000000001</v>
      </c>
      <c r="E589" s="4">
        <f t="shared" si="30"/>
        <v>190.46080000000001</v>
      </c>
      <c r="F589" s="4">
        <f t="shared" si="32"/>
        <v>7.3008000000000095</v>
      </c>
      <c r="G589" s="12">
        <v>2023</v>
      </c>
    </row>
    <row r="590" spans="1:7" x14ac:dyDescent="0.2">
      <c r="A590" s="20">
        <v>45160.743217592593</v>
      </c>
      <c r="B590" s="2">
        <v>1.24</v>
      </c>
      <c r="C590" s="4">
        <v>1.26</v>
      </c>
      <c r="D590" s="4">
        <f t="shared" si="31"/>
        <v>1.5624</v>
      </c>
      <c r="E590" s="4">
        <f t="shared" si="30"/>
        <v>190.4734</v>
      </c>
      <c r="F590" s="4">
        <f t="shared" si="32"/>
        <v>7.3134000000000015</v>
      </c>
      <c r="G590" s="12">
        <v>2023</v>
      </c>
    </row>
    <row r="591" spans="1:7" x14ac:dyDescent="0.2">
      <c r="A591" s="20">
        <v>45160.743645833332</v>
      </c>
      <c r="B591" s="2">
        <v>1.25</v>
      </c>
      <c r="C591" s="4">
        <v>1.26</v>
      </c>
      <c r="D591" s="4">
        <f t="shared" si="31"/>
        <v>1.575</v>
      </c>
      <c r="E591" s="4">
        <f t="shared" si="30"/>
        <v>190.48599999999999</v>
      </c>
      <c r="F591" s="4">
        <f t="shared" si="32"/>
        <v>7.3259999999999934</v>
      </c>
      <c r="G591" s="12">
        <v>2023</v>
      </c>
    </row>
    <row r="592" spans="1:7" x14ac:dyDescent="0.2">
      <c r="A592" s="20">
        <v>45160.744166666664</v>
      </c>
      <c r="B592" s="2">
        <v>1.26</v>
      </c>
      <c r="C592" s="4">
        <v>1.26</v>
      </c>
      <c r="D592" s="4">
        <f t="shared" si="31"/>
        <v>1.5876000000000001</v>
      </c>
      <c r="E592" s="4">
        <f t="shared" si="30"/>
        <v>190.49860000000001</v>
      </c>
      <c r="F592" s="4">
        <f t="shared" si="32"/>
        <v>7.3386000000000138</v>
      </c>
      <c r="G592" s="12">
        <v>2023</v>
      </c>
    </row>
    <row r="593" spans="1:7" x14ac:dyDescent="0.2">
      <c r="A593" s="20">
        <v>45160.744456018518</v>
      </c>
      <c r="B593" s="2">
        <v>1.27</v>
      </c>
      <c r="C593" s="4">
        <v>1.26</v>
      </c>
      <c r="D593" s="4">
        <f t="shared" si="31"/>
        <v>1.6002000000000001</v>
      </c>
      <c r="E593" s="4">
        <f t="shared" si="30"/>
        <v>190.5112</v>
      </c>
      <c r="F593" s="4">
        <f t="shared" si="32"/>
        <v>7.3512000000000057</v>
      </c>
      <c r="G593" s="12">
        <v>2023</v>
      </c>
    </row>
    <row r="594" spans="1:7" x14ac:dyDescent="0.2">
      <c r="A594" s="20">
        <v>45160.745023148149</v>
      </c>
      <c r="B594" s="2">
        <v>1.28</v>
      </c>
      <c r="C594" s="4">
        <v>1.26</v>
      </c>
      <c r="D594" s="4">
        <f t="shared" si="31"/>
        <v>1.6128</v>
      </c>
      <c r="E594" s="4">
        <f t="shared" si="30"/>
        <v>190.52379999999999</v>
      </c>
      <c r="F594" s="4">
        <f t="shared" si="32"/>
        <v>7.3637999999999977</v>
      </c>
      <c r="G594" s="12">
        <v>2023</v>
      </c>
    </row>
    <row r="595" spans="1:7" x14ac:dyDescent="0.2">
      <c r="A595" s="20">
        <v>45160.745347222219</v>
      </c>
      <c r="B595" s="2">
        <v>1.29</v>
      </c>
      <c r="C595" s="4">
        <v>1.26</v>
      </c>
      <c r="D595" s="4">
        <f t="shared" si="31"/>
        <v>1.6254</v>
      </c>
      <c r="E595" s="4">
        <f t="shared" ref="E595:E658" si="33">D595+E$464</f>
        <v>190.53640000000001</v>
      </c>
      <c r="F595" s="4">
        <f t="shared" si="32"/>
        <v>7.3764000000000181</v>
      </c>
      <c r="G595" s="12">
        <v>2023</v>
      </c>
    </row>
    <row r="596" spans="1:7" x14ac:dyDescent="0.2">
      <c r="A596" s="20">
        <v>45160.745763888888</v>
      </c>
      <c r="B596" s="2">
        <v>1.3</v>
      </c>
      <c r="C596" s="4">
        <v>1.26</v>
      </c>
      <c r="D596" s="4">
        <f t="shared" si="31"/>
        <v>1.6380000000000001</v>
      </c>
      <c r="E596" s="4">
        <f t="shared" si="33"/>
        <v>190.54900000000001</v>
      </c>
      <c r="F596" s="4">
        <f t="shared" si="32"/>
        <v>7.38900000000001</v>
      </c>
      <c r="G596" s="12">
        <v>2023</v>
      </c>
    </row>
    <row r="597" spans="1:7" x14ac:dyDescent="0.2">
      <c r="A597" s="20">
        <v>45160.745995370373</v>
      </c>
      <c r="B597" s="2">
        <v>1.31</v>
      </c>
      <c r="C597" s="4">
        <v>1.26</v>
      </c>
      <c r="D597" s="4">
        <f t="shared" si="31"/>
        <v>1.6506000000000001</v>
      </c>
      <c r="E597" s="4">
        <f t="shared" si="33"/>
        <v>190.5616</v>
      </c>
      <c r="F597" s="4">
        <f t="shared" si="32"/>
        <v>7.401600000000002</v>
      </c>
      <c r="G597" s="12">
        <v>2023</v>
      </c>
    </row>
    <row r="598" spans="1:7" x14ac:dyDescent="0.2">
      <c r="A598" s="20">
        <v>45160.746678240743</v>
      </c>
      <c r="B598" s="2">
        <v>1.32</v>
      </c>
      <c r="C598" s="4">
        <v>1.26</v>
      </c>
      <c r="D598" s="4">
        <f t="shared" si="31"/>
        <v>1.6632</v>
      </c>
      <c r="E598" s="4">
        <f t="shared" si="33"/>
        <v>190.57419999999999</v>
      </c>
      <c r="F598" s="4">
        <f t="shared" si="32"/>
        <v>7.4141999999999939</v>
      </c>
      <c r="G598" s="12">
        <v>2023</v>
      </c>
    </row>
    <row r="599" spans="1:7" x14ac:dyDescent="0.2">
      <c r="A599" s="20">
        <v>45160.747199074074</v>
      </c>
      <c r="B599" s="2">
        <v>1.33</v>
      </c>
      <c r="C599" s="4">
        <v>1.26</v>
      </c>
      <c r="D599" s="4">
        <f t="shared" si="31"/>
        <v>1.6758000000000002</v>
      </c>
      <c r="E599" s="4">
        <f t="shared" si="33"/>
        <v>190.58680000000001</v>
      </c>
      <c r="F599" s="4">
        <f t="shared" si="32"/>
        <v>7.4268000000000143</v>
      </c>
      <c r="G599" s="12">
        <v>2023</v>
      </c>
    </row>
    <row r="600" spans="1:7" x14ac:dyDescent="0.2">
      <c r="A600" s="20">
        <v>45160.747916666667</v>
      </c>
      <c r="B600" s="2">
        <v>1.34</v>
      </c>
      <c r="C600" s="4">
        <v>1.26</v>
      </c>
      <c r="D600" s="4">
        <f t="shared" si="31"/>
        <v>1.6884000000000001</v>
      </c>
      <c r="E600" s="4">
        <f t="shared" si="33"/>
        <v>190.5994</v>
      </c>
      <c r="F600" s="4">
        <f t="shared" si="32"/>
        <v>7.4394000000000062</v>
      </c>
      <c r="G600" s="12">
        <v>2023</v>
      </c>
    </row>
    <row r="601" spans="1:7" x14ac:dyDescent="0.2">
      <c r="A601" s="20">
        <v>45160.748483796298</v>
      </c>
      <c r="B601" s="2">
        <v>1.35</v>
      </c>
      <c r="C601" s="4">
        <v>1.26</v>
      </c>
      <c r="D601" s="4">
        <f t="shared" si="31"/>
        <v>1.7010000000000001</v>
      </c>
      <c r="E601" s="4">
        <f t="shared" si="33"/>
        <v>190.61199999999999</v>
      </c>
      <c r="F601" s="4">
        <f t="shared" si="32"/>
        <v>7.4519999999999982</v>
      </c>
      <c r="G601" s="12">
        <v>2023</v>
      </c>
    </row>
    <row r="602" spans="1:7" x14ac:dyDescent="0.2">
      <c r="A602" s="20">
        <v>45160.749479166669</v>
      </c>
      <c r="B602" s="2">
        <v>1.36</v>
      </c>
      <c r="C602" s="4">
        <v>1.26</v>
      </c>
      <c r="D602" s="4">
        <f t="shared" si="31"/>
        <v>1.7136000000000002</v>
      </c>
      <c r="E602" s="4">
        <f t="shared" si="33"/>
        <v>190.62460000000002</v>
      </c>
      <c r="F602" s="4">
        <f t="shared" si="32"/>
        <v>7.4646000000000186</v>
      </c>
      <c r="G602" s="12">
        <v>2023</v>
      </c>
    </row>
    <row r="603" spans="1:7" x14ac:dyDescent="0.2">
      <c r="A603" s="20">
        <v>45160.750428240739</v>
      </c>
      <c r="B603" s="2">
        <v>1.37</v>
      </c>
      <c r="C603" s="4">
        <v>1.26</v>
      </c>
      <c r="D603" s="4">
        <f t="shared" si="31"/>
        <v>1.7262000000000002</v>
      </c>
      <c r="E603" s="4">
        <f t="shared" si="33"/>
        <v>190.63720000000001</v>
      </c>
      <c r="F603" s="4">
        <f t="shared" si="32"/>
        <v>7.4772000000000105</v>
      </c>
      <c r="G603" s="12">
        <v>2023</v>
      </c>
    </row>
    <row r="604" spans="1:7" x14ac:dyDescent="0.2">
      <c r="A604" s="20">
        <v>45161.701967592591</v>
      </c>
      <c r="B604" s="2">
        <v>1.38</v>
      </c>
      <c r="C604" s="4">
        <v>1.26</v>
      </c>
      <c r="D604" s="4">
        <f t="shared" si="31"/>
        <v>1.7387999999999999</v>
      </c>
      <c r="E604" s="4">
        <f t="shared" si="33"/>
        <v>190.6498</v>
      </c>
      <c r="F604" s="4">
        <f t="shared" si="32"/>
        <v>7.4898000000000025</v>
      </c>
      <c r="G604" s="12">
        <v>2023</v>
      </c>
    </row>
    <row r="605" spans="1:7" x14ac:dyDescent="0.2">
      <c r="A605" s="20">
        <v>45161.70239583333</v>
      </c>
      <c r="B605" s="2">
        <v>1.39</v>
      </c>
      <c r="C605" s="4">
        <v>1.26</v>
      </c>
      <c r="D605" s="4">
        <f t="shared" si="31"/>
        <v>1.7513999999999998</v>
      </c>
      <c r="E605" s="4">
        <f t="shared" si="33"/>
        <v>190.66239999999999</v>
      </c>
      <c r="F605" s="4">
        <f t="shared" si="32"/>
        <v>7.5023999999999944</v>
      </c>
      <c r="G605" s="12">
        <v>2023</v>
      </c>
    </row>
    <row r="606" spans="1:7" x14ac:dyDescent="0.2">
      <c r="A606" s="20">
        <v>45161.702777777777</v>
      </c>
      <c r="B606" s="2">
        <v>1.4</v>
      </c>
      <c r="C606" s="4">
        <v>1.26</v>
      </c>
      <c r="D606" s="4">
        <f t="shared" si="31"/>
        <v>1.7639999999999998</v>
      </c>
      <c r="E606" s="4">
        <f t="shared" si="33"/>
        <v>190.67500000000001</v>
      </c>
      <c r="F606" s="4">
        <f t="shared" si="32"/>
        <v>7.5150000000000148</v>
      </c>
      <c r="G606" s="12">
        <v>2023</v>
      </c>
    </row>
    <row r="607" spans="1:7" x14ac:dyDescent="0.2">
      <c r="A607" s="20">
        <v>45161.702974537038</v>
      </c>
      <c r="B607" s="2">
        <v>1.41</v>
      </c>
      <c r="C607" s="4">
        <v>1.26</v>
      </c>
      <c r="D607" s="4">
        <f t="shared" si="31"/>
        <v>1.7766</v>
      </c>
      <c r="E607" s="4">
        <f t="shared" si="33"/>
        <v>190.6876</v>
      </c>
      <c r="F607" s="4">
        <f t="shared" si="32"/>
        <v>7.5276000000000067</v>
      </c>
      <c r="G607" s="12">
        <v>2023</v>
      </c>
    </row>
    <row r="608" spans="1:7" x14ac:dyDescent="0.2">
      <c r="A608" s="20">
        <v>45161.703240740739</v>
      </c>
      <c r="B608" s="2">
        <v>1.42</v>
      </c>
      <c r="C608" s="4">
        <v>1.26</v>
      </c>
      <c r="D608" s="4">
        <f t="shared" si="31"/>
        <v>1.7891999999999999</v>
      </c>
      <c r="E608" s="4">
        <f t="shared" si="33"/>
        <v>190.7002</v>
      </c>
      <c r="F608" s="4">
        <f t="shared" si="32"/>
        <v>7.5401999999999987</v>
      </c>
      <c r="G608" s="12">
        <v>2023</v>
      </c>
    </row>
    <row r="609" spans="1:7" x14ac:dyDescent="0.2">
      <c r="A609" s="20">
        <v>45161.703356481485</v>
      </c>
      <c r="B609" s="2">
        <v>1.43</v>
      </c>
      <c r="C609" s="4">
        <v>1.26</v>
      </c>
      <c r="D609" s="4">
        <f t="shared" si="31"/>
        <v>1.8017999999999998</v>
      </c>
      <c r="E609" s="4">
        <f t="shared" si="33"/>
        <v>190.71279999999999</v>
      </c>
      <c r="F609" s="4">
        <f t="shared" si="32"/>
        <v>7.5527999999999906</v>
      </c>
      <c r="G609" s="12">
        <v>2023</v>
      </c>
    </row>
    <row r="610" spans="1:7" x14ac:dyDescent="0.2">
      <c r="A610" s="20">
        <v>45161.703530092593</v>
      </c>
      <c r="B610" s="2">
        <v>1.44</v>
      </c>
      <c r="C610" s="4">
        <v>1.26</v>
      </c>
      <c r="D610" s="4">
        <f t="shared" si="31"/>
        <v>1.8144</v>
      </c>
      <c r="E610" s="4">
        <f t="shared" si="33"/>
        <v>190.72540000000001</v>
      </c>
      <c r="F610" s="4">
        <f t="shared" si="32"/>
        <v>7.565400000000011</v>
      </c>
      <c r="G610" s="12">
        <v>2023</v>
      </c>
    </row>
    <row r="611" spans="1:7" x14ac:dyDescent="0.2">
      <c r="A611" s="20">
        <v>45161.703634259262</v>
      </c>
      <c r="B611" s="2">
        <v>1.45</v>
      </c>
      <c r="C611" s="4">
        <v>1.26</v>
      </c>
      <c r="D611" s="4">
        <f t="shared" si="31"/>
        <v>1.827</v>
      </c>
      <c r="E611" s="4">
        <f t="shared" si="33"/>
        <v>190.738</v>
      </c>
      <c r="F611" s="4">
        <f t="shared" si="32"/>
        <v>7.578000000000003</v>
      </c>
      <c r="G611" s="12">
        <v>2023</v>
      </c>
    </row>
    <row r="612" spans="1:7" x14ac:dyDescent="0.2">
      <c r="A612" s="20">
        <v>45161.703784722224</v>
      </c>
      <c r="B612" s="2">
        <v>1.46</v>
      </c>
      <c r="C612" s="4">
        <v>1.26</v>
      </c>
      <c r="D612" s="4">
        <f t="shared" si="31"/>
        <v>1.8395999999999999</v>
      </c>
      <c r="E612" s="4">
        <f t="shared" si="33"/>
        <v>190.75059999999999</v>
      </c>
      <c r="F612" s="4">
        <f t="shared" si="32"/>
        <v>7.5905999999999949</v>
      </c>
      <c r="G612" s="12">
        <v>2023</v>
      </c>
    </row>
    <row r="613" spans="1:7" x14ac:dyDescent="0.2">
      <c r="A613" s="20">
        <v>45161.703877314816</v>
      </c>
      <c r="B613" s="2">
        <v>1.47</v>
      </c>
      <c r="C613" s="4">
        <v>1.26</v>
      </c>
      <c r="D613" s="4">
        <f t="shared" si="31"/>
        <v>1.8522000000000001</v>
      </c>
      <c r="E613" s="4">
        <f t="shared" si="33"/>
        <v>190.76320000000001</v>
      </c>
      <c r="F613" s="4">
        <f t="shared" si="32"/>
        <v>7.6032000000000153</v>
      </c>
      <c r="G613" s="12">
        <v>2023</v>
      </c>
    </row>
    <row r="614" spans="1:7" x14ac:dyDescent="0.2">
      <c r="A614" s="20">
        <v>45161.704062500001</v>
      </c>
      <c r="B614" s="2">
        <v>1.48</v>
      </c>
      <c r="C614" s="4">
        <v>1.26</v>
      </c>
      <c r="D614" s="4">
        <f t="shared" si="31"/>
        <v>1.8648</v>
      </c>
      <c r="E614" s="4">
        <f t="shared" si="33"/>
        <v>190.7758</v>
      </c>
      <c r="F614" s="4">
        <f t="shared" si="32"/>
        <v>7.6158000000000072</v>
      </c>
      <c r="G614" s="12">
        <v>2023</v>
      </c>
    </row>
    <row r="615" spans="1:7" x14ac:dyDescent="0.2">
      <c r="A615" s="20">
        <v>45161.70416666667</v>
      </c>
      <c r="B615" s="2">
        <v>1.49</v>
      </c>
      <c r="C615" s="4">
        <v>1.26</v>
      </c>
      <c r="D615" s="4">
        <f t="shared" si="31"/>
        <v>1.8774</v>
      </c>
      <c r="E615" s="4">
        <f t="shared" si="33"/>
        <v>190.7884</v>
      </c>
      <c r="F615" s="4">
        <f t="shared" si="32"/>
        <v>7.6283999999999992</v>
      </c>
      <c r="G615" s="12">
        <v>2023</v>
      </c>
    </row>
    <row r="616" spans="1:7" x14ac:dyDescent="0.2">
      <c r="A616" s="20">
        <v>45161.704317129632</v>
      </c>
      <c r="B616" s="2">
        <v>1.5</v>
      </c>
      <c r="C616" s="4">
        <v>1.26</v>
      </c>
      <c r="D616" s="4">
        <f t="shared" si="31"/>
        <v>1.8900000000000001</v>
      </c>
      <c r="E616" s="4">
        <f t="shared" si="33"/>
        <v>190.80099999999999</v>
      </c>
      <c r="F616" s="4">
        <f t="shared" si="32"/>
        <v>7.6409999999999911</v>
      </c>
      <c r="G616" s="12">
        <v>2023</v>
      </c>
    </row>
    <row r="617" spans="1:7" x14ac:dyDescent="0.2">
      <c r="A617" s="20">
        <v>45161.704432870371</v>
      </c>
      <c r="B617" s="2">
        <v>1.51</v>
      </c>
      <c r="C617" s="4">
        <v>1.26</v>
      </c>
      <c r="D617" s="4">
        <f t="shared" si="31"/>
        <v>1.9026000000000001</v>
      </c>
      <c r="E617" s="4">
        <f t="shared" si="33"/>
        <v>190.81360000000001</v>
      </c>
      <c r="F617" s="4">
        <f t="shared" si="32"/>
        <v>7.6536000000000115</v>
      </c>
      <c r="G617" s="12">
        <v>2023</v>
      </c>
    </row>
    <row r="618" spans="1:7" x14ac:dyDescent="0.2">
      <c r="A618" s="20">
        <v>45161.704571759263</v>
      </c>
      <c r="B618" s="2">
        <v>1.52</v>
      </c>
      <c r="C618" s="4">
        <v>1.26</v>
      </c>
      <c r="D618" s="4">
        <f t="shared" si="31"/>
        <v>1.9152</v>
      </c>
      <c r="E618" s="4">
        <f t="shared" si="33"/>
        <v>190.8262</v>
      </c>
      <c r="F618" s="4">
        <f t="shared" si="32"/>
        <v>7.6662000000000035</v>
      </c>
      <c r="G618" s="12">
        <v>2023</v>
      </c>
    </row>
    <row r="619" spans="1:7" x14ac:dyDescent="0.2">
      <c r="A619" s="20">
        <v>45161.704664351855</v>
      </c>
      <c r="B619" s="2">
        <v>1.53</v>
      </c>
      <c r="C619" s="4">
        <v>1.26</v>
      </c>
      <c r="D619" s="4">
        <f t="shared" si="31"/>
        <v>1.9278</v>
      </c>
      <c r="E619" s="4">
        <f t="shared" si="33"/>
        <v>190.83879999999999</v>
      </c>
      <c r="F619" s="4">
        <f t="shared" si="32"/>
        <v>7.6787999999999954</v>
      </c>
      <c r="G619" s="12">
        <v>2023</v>
      </c>
    </row>
    <row r="620" spans="1:7" x14ac:dyDescent="0.2">
      <c r="A620" s="20">
        <v>45161.70480324074</v>
      </c>
      <c r="B620" s="2">
        <v>1.54</v>
      </c>
      <c r="C620" s="4">
        <v>1.26</v>
      </c>
      <c r="D620" s="4">
        <f t="shared" si="31"/>
        <v>1.9404000000000001</v>
      </c>
      <c r="E620" s="4">
        <f t="shared" si="33"/>
        <v>190.85140000000001</v>
      </c>
      <c r="F620" s="4">
        <f t="shared" si="32"/>
        <v>7.6914000000000158</v>
      </c>
      <c r="G620" s="12">
        <v>2023</v>
      </c>
    </row>
    <row r="621" spans="1:7" x14ac:dyDescent="0.2">
      <c r="A621" s="20">
        <v>45161.704895833333</v>
      </c>
      <c r="B621" s="2">
        <v>1.55</v>
      </c>
      <c r="C621" s="4">
        <v>1.26</v>
      </c>
      <c r="D621" s="4">
        <f t="shared" si="31"/>
        <v>1.9530000000000001</v>
      </c>
      <c r="E621" s="4">
        <f t="shared" si="33"/>
        <v>190.864</v>
      </c>
      <c r="F621" s="4">
        <f t="shared" si="32"/>
        <v>7.7040000000000077</v>
      </c>
      <c r="G621" s="12">
        <v>2023</v>
      </c>
    </row>
    <row r="622" spans="1:7" x14ac:dyDescent="0.2">
      <c r="A622" s="20">
        <v>45161.705092592594</v>
      </c>
      <c r="B622" s="2">
        <v>1.56</v>
      </c>
      <c r="C622" s="4">
        <v>1.26</v>
      </c>
      <c r="D622" s="4">
        <f t="shared" si="31"/>
        <v>1.9656</v>
      </c>
      <c r="E622" s="4">
        <f t="shared" si="33"/>
        <v>190.8766</v>
      </c>
      <c r="F622" s="4">
        <f t="shared" si="32"/>
        <v>7.7165999999999997</v>
      </c>
      <c r="G622" s="12">
        <v>2023</v>
      </c>
    </row>
    <row r="623" spans="1:7" x14ac:dyDescent="0.2">
      <c r="A623" s="20">
        <v>45161.705196759256</v>
      </c>
      <c r="B623" s="2">
        <v>1.57</v>
      </c>
      <c r="C623" s="4">
        <v>1.26</v>
      </c>
      <c r="D623" s="4">
        <f t="shared" si="31"/>
        <v>1.9782000000000002</v>
      </c>
      <c r="E623" s="4">
        <f t="shared" si="33"/>
        <v>190.88919999999999</v>
      </c>
      <c r="F623" s="4">
        <f t="shared" si="32"/>
        <v>7.7291999999999916</v>
      </c>
      <c r="G623" s="12">
        <v>2023</v>
      </c>
    </row>
    <row r="624" spans="1:7" x14ac:dyDescent="0.2">
      <c r="A624" s="20">
        <v>45161.705393518518</v>
      </c>
      <c r="B624" s="2">
        <v>1.58</v>
      </c>
      <c r="C624" s="4">
        <v>1.26</v>
      </c>
      <c r="D624" s="4">
        <f t="shared" si="31"/>
        <v>1.9908000000000001</v>
      </c>
      <c r="E624" s="4">
        <f t="shared" si="33"/>
        <v>190.90180000000001</v>
      </c>
      <c r="F624" s="4">
        <f t="shared" si="32"/>
        <v>7.741800000000012</v>
      </c>
      <c r="G624" s="12">
        <v>2023</v>
      </c>
    </row>
    <row r="625" spans="1:7" x14ac:dyDescent="0.2">
      <c r="A625" s="20">
        <v>45161.705509259256</v>
      </c>
      <c r="B625" s="2">
        <v>1.59</v>
      </c>
      <c r="C625" s="4">
        <v>1.26</v>
      </c>
      <c r="D625" s="4">
        <f t="shared" si="31"/>
        <v>2.0034000000000001</v>
      </c>
      <c r="E625" s="4">
        <f t="shared" si="33"/>
        <v>190.9144</v>
      </c>
      <c r="F625" s="4">
        <f t="shared" si="32"/>
        <v>7.754400000000004</v>
      </c>
      <c r="G625" s="12">
        <v>2023</v>
      </c>
    </row>
    <row r="626" spans="1:7" x14ac:dyDescent="0.2">
      <c r="A626" s="20">
        <v>45161.705752314818</v>
      </c>
      <c r="B626" s="2">
        <v>1.6</v>
      </c>
      <c r="C626" s="4">
        <v>1.26</v>
      </c>
      <c r="D626" s="4">
        <f t="shared" si="31"/>
        <v>2.016</v>
      </c>
      <c r="E626" s="4">
        <f t="shared" si="33"/>
        <v>190.92699999999999</v>
      </c>
      <c r="F626" s="4">
        <f t="shared" si="32"/>
        <v>7.7669999999999959</v>
      </c>
      <c r="G626" s="12">
        <v>2023</v>
      </c>
    </row>
    <row r="627" spans="1:7" x14ac:dyDescent="0.2">
      <c r="A627" s="20">
        <v>45161.70590277778</v>
      </c>
      <c r="B627" s="2">
        <v>1.61</v>
      </c>
      <c r="C627" s="4">
        <v>1.26</v>
      </c>
      <c r="D627" s="4">
        <f t="shared" si="31"/>
        <v>2.0286</v>
      </c>
      <c r="E627" s="4">
        <f t="shared" si="33"/>
        <v>190.93960000000001</v>
      </c>
      <c r="F627" s="4">
        <f t="shared" si="32"/>
        <v>7.7796000000000163</v>
      </c>
      <c r="G627" s="12">
        <v>2023</v>
      </c>
    </row>
    <row r="628" spans="1:7" x14ac:dyDescent="0.2">
      <c r="A628" s="20">
        <v>45161.706099537034</v>
      </c>
      <c r="B628" s="2">
        <v>1.62</v>
      </c>
      <c r="C628" s="4">
        <v>1.26</v>
      </c>
      <c r="D628" s="4">
        <f t="shared" si="31"/>
        <v>2.0412000000000003</v>
      </c>
      <c r="E628" s="4">
        <f t="shared" si="33"/>
        <v>190.9522</v>
      </c>
      <c r="F628" s="4">
        <f t="shared" si="32"/>
        <v>7.7922000000000082</v>
      </c>
      <c r="G628" s="12">
        <v>2023</v>
      </c>
    </row>
    <row r="629" spans="1:7" x14ac:dyDescent="0.2">
      <c r="A629" s="20">
        <v>45161.706226851849</v>
      </c>
      <c r="B629" s="2">
        <v>1.63</v>
      </c>
      <c r="C629" s="4">
        <v>1.26</v>
      </c>
      <c r="D629" s="4">
        <f t="shared" si="31"/>
        <v>2.0537999999999998</v>
      </c>
      <c r="E629" s="4">
        <f t="shared" si="33"/>
        <v>190.9648</v>
      </c>
      <c r="F629" s="4">
        <f t="shared" si="32"/>
        <v>7.8048000000000002</v>
      </c>
      <c r="G629" s="12">
        <v>2023</v>
      </c>
    </row>
    <row r="630" spans="1:7" x14ac:dyDescent="0.2">
      <c r="A630" s="20">
        <v>45161.706412037034</v>
      </c>
      <c r="B630" s="2">
        <v>1.64</v>
      </c>
      <c r="C630" s="4">
        <v>1.26</v>
      </c>
      <c r="D630" s="4">
        <f t="shared" si="31"/>
        <v>2.0663999999999998</v>
      </c>
      <c r="E630" s="4">
        <f t="shared" si="33"/>
        <v>190.97739999999999</v>
      </c>
      <c r="F630" s="4">
        <f t="shared" si="32"/>
        <v>7.8173999999999921</v>
      </c>
      <c r="G630" s="12">
        <v>2023</v>
      </c>
    </row>
    <row r="631" spans="1:7" x14ac:dyDescent="0.2">
      <c r="A631" s="20">
        <v>45161.706516203703</v>
      </c>
      <c r="B631" s="2">
        <v>1.65</v>
      </c>
      <c r="C631" s="4">
        <v>1.26</v>
      </c>
      <c r="D631" s="4">
        <f t="shared" si="31"/>
        <v>2.0789999999999997</v>
      </c>
      <c r="E631" s="4">
        <f t="shared" si="33"/>
        <v>190.99</v>
      </c>
      <c r="F631" s="4">
        <f t="shared" si="32"/>
        <v>7.8300000000000125</v>
      </c>
      <c r="G631" s="12">
        <v>2023</v>
      </c>
    </row>
    <row r="632" spans="1:7" x14ac:dyDescent="0.2">
      <c r="A632" s="20">
        <v>45161.706712962965</v>
      </c>
      <c r="B632" s="2">
        <v>1.66</v>
      </c>
      <c r="C632" s="4">
        <v>1.26</v>
      </c>
      <c r="D632" s="4">
        <f t="shared" si="31"/>
        <v>2.0916000000000001</v>
      </c>
      <c r="E632" s="4">
        <f t="shared" si="33"/>
        <v>191.0026</v>
      </c>
      <c r="F632" s="4">
        <f t="shared" si="32"/>
        <v>7.8426000000000045</v>
      </c>
      <c r="G632" s="12">
        <v>2023</v>
      </c>
    </row>
    <row r="633" spans="1:7" x14ac:dyDescent="0.2">
      <c r="A633" s="20">
        <v>45161.70684027778</v>
      </c>
      <c r="B633" s="2">
        <v>1.67</v>
      </c>
      <c r="C633" s="4">
        <v>1.26</v>
      </c>
      <c r="D633" s="4">
        <f t="shared" si="31"/>
        <v>2.1042000000000001</v>
      </c>
      <c r="E633" s="4">
        <f t="shared" si="33"/>
        <v>191.01519999999999</v>
      </c>
      <c r="F633" s="4">
        <f t="shared" si="32"/>
        <v>7.8551999999999964</v>
      </c>
      <c r="G633" s="12">
        <v>2023</v>
      </c>
    </row>
    <row r="634" spans="1:7" x14ac:dyDescent="0.2">
      <c r="A634" s="20">
        <v>45161.707048611112</v>
      </c>
      <c r="B634" s="2">
        <v>1.68</v>
      </c>
      <c r="C634" s="4">
        <v>1.26</v>
      </c>
      <c r="D634" s="4">
        <f t="shared" si="31"/>
        <v>2.1168</v>
      </c>
      <c r="E634" s="4">
        <f t="shared" si="33"/>
        <v>191.02780000000001</v>
      </c>
      <c r="F634" s="4">
        <f t="shared" si="32"/>
        <v>7.8678000000000168</v>
      </c>
      <c r="G634" s="12">
        <v>2023</v>
      </c>
    </row>
    <row r="635" spans="1:7" x14ac:dyDescent="0.2">
      <c r="A635" s="20">
        <v>45161.707199074073</v>
      </c>
      <c r="B635" s="2">
        <v>1.69</v>
      </c>
      <c r="C635" s="4">
        <v>1.26</v>
      </c>
      <c r="D635" s="4">
        <f t="shared" si="31"/>
        <v>2.1294</v>
      </c>
      <c r="E635" s="4">
        <f t="shared" si="33"/>
        <v>191.04040000000001</v>
      </c>
      <c r="F635" s="4">
        <f t="shared" si="32"/>
        <v>7.8804000000000087</v>
      </c>
      <c r="G635" s="12">
        <v>2023</v>
      </c>
    </row>
    <row r="636" spans="1:7" x14ac:dyDescent="0.2">
      <c r="A636" s="20">
        <v>45161.707546296297</v>
      </c>
      <c r="B636" s="2">
        <v>1.7</v>
      </c>
      <c r="C636" s="4">
        <v>1.26</v>
      </c>
      <c r="D636" s="4">
        <f t="shared" si="31"/>
        <v>2.1419999999999999</v>
      </c>
      <c r="E636" s="4">
        <f t="shared" si="33"/>
        <v>191.053</v>
      </c>
      <c r="F636" s="4">
        <f t="shared" si="32"/>
        <v>7.8930000000000007</v>
      </c>
      <c r="G636" s="12">
        <v>2023</v>
      </c>
    </row>
    <row r="637" spans="1:7" x14ac:dyDescent="0.2">
      <c r="A637" s="20">
        <v>45161.707731481481</v>
      </c>
      <c r="B637" s="2">
        <v>1.71</v>
      </c>
      <c r="C637" s="4">
        <v>1.26</v>
      </c>
      <c r="D637" s="4">
        <f t="shared" si="31"/>
        <v>2.1545999999999998</v>
      </c>
      <c r="E637" s="4">
        <f t="shared" si="33"/>
        <v>191.06559999999999</v>
      </c>
      <c r="F637" s="4">
        <f t="shared" si="32"/>
        <v>7.9055999999999926</v>
      </c>
      <c r="G637" s="12">
        <v>2023</v>
      </c>
    </row>
    <row r="638" spans="1:7" x14ac:dyDescent="0.2">
      <c r="A638" s="20">
        <v>45161.708078703705</v>
      </c>
      <c r="B638" s="2">
        <v>1.72</v>
      </c>
      <c r="C638" s="4">
        <v>1.26</v>
      </c>
      <c r="D638" s="4">
        <f t="shared" si="31"/>
        <v>2.1671999999999998</v>
      </c>
      <c r="E638" s="4">
        <f t="shared" si="33"/>
        <v>191.07820000000001</v>
      </c>
      <c r="F638" s="4">
        <f t="shared" si="32"/>
        <v>7.918200000000013</v>
      </c>
      <c r="G638" s="12">
        <v>2023</v>
      </c>
    </row>
    <row r="639" spans="1:7" x14ac:dyDescent="0.2">
      <c r="A639" s="20">
        <v>45161.708229166667</v>
      </c>
      <c r="B639" s="2">
        <v>1.73</v>
      </c>
      <c r="C639" s="4">
        <v>1.26</v>
      </c>
      <c r="D639" s="4">
        <f t="shared" si="31"/>
        <v>2.1798000000000002</v>
      </c>
      <c r="E639" s="4">
        <f t="shared" si="33"/>
        <v>191.0908</v>
      </c>
      <c r="F639" s="4">
        <f t="shared" si="32"/>
        <v>7.930800000000005</v>
      </c>
      <c r="G639" s="12">
        <v>2023</v>
      </c>
    </row>
    <row r="640" spans="1:7" x14ac:dyDescent="0.2">
      <c r="A640" s="20">
        <v>45161.70853009259</v>
      </c>
      <c r="B640" s="2">
        <v>1.74</v>
      </c>
      <c r="C640" s="4">
        <v>1.26</v>
      </c>
      <c r="D640" s="4">
        <f t="shared" si="31"/>
        <v>2.1924000000000001</v>
      </c>
      <c r="E640" s="4">
        <f t="shared" si="33"/>
        <v>191.10339999999999</v>
      </c>
      <c r="F640" s="4">
        <f t="shared" si="32"/>
        <v>7.9433999999999969</v>
      </c>
      <c r="G640" s="12">
        <v>2023</v>
      </c>
    </row>
    <row r="641" spans="1:7" x14ac:dyDescent="0.2">
      <c r="A641" s="20">
        <v>45161.708726851852</v>
      </c>
      <c r="B641" s="2">
        <v>1.75</v>
      </c>
      <c r="C641" s="4">
        <v>1.26</v>
      </c>
      <c r="D641" s="4">
        <f t="shared" si="31"/>
        <v>2.2050000000000001</v>
      </c>
      <c r="E641" s="4">
        <f t="shared" si="33"/>
        <v>191.11600000000001</v>
      </c>
      <c r="F641" s="4">
        <f t="shared" si="32"/>
        <v>7.9560000000000173</v>
      </c>
      <c r="G641" s="12">
        <v>2023</v>
      </c>
    </row>
    <row r="642" spans="1:7" x14ac:dyDescent="0.2">
      <c r="A642" s="20">
        <v>45161.70894675926</v>
      </c>
      <c r="B642" s="2">
        <v>1.76</v>
      </c>
      <c r="C642" s="4">
        <v>1.26</v>
      </c>
      <c r="D642" s="4">
        <f t="shared" ref="D642:D705" si="34">B642*C642</f>
        <v>2.2176</v>
      </c>
      <c r="E642" s="4">
        <f t="shared" si="33"/>
        <v>191.12860000000001</v>
      </c>
      <c r="F642" s="4">
        <f t="shared" ref="F642:F705" si="35">E642-183.16</f>
        <v>7.9686000000000092</v>
      </c>
      <c r="G642" s="12">
        <v>2023</v>
      </c>
    </row>
    <row r="643" spans="1:7" x14ac:dyDescent="0.2">
      <c r="A643" s="20">
        <v>45161.709062499998</v>
      </c>
      <c r="B643" s="2">
        <v>1.77</v>
      </c>
      <c r="C643" s="4">
        <v>1.26</v>
      </c>
      <c r="D643" s="4">
        <f t="shared" si="34"/>
        <v>2.2302</v>
      </c>
      <c r="E643" s="4">
        <f t="shared" si="33"/>
        <v>191.1412</v>
      </c>
      <c r="F643" s="4">
        <f t="shared" si="35"/>
        <v>7.9812000000000012</v>
      </c>
      <c r="G643" s="12">
        <v>2023</v>
      </c>
    </row>
    <row r="644" spans="1:7" x14ac:dyDescent="0.2">
      <c r="A644" s="20">
        <v>45161.709282407406</v>
      </c>
      <c r="B644" s="2">
        <v>1.78</v>
      </c>
      <c r="C644" s="4">
        <v>1.26</v>
      </c>
      <c r="D644" s="4">
        <f t="shared" si="34"/>
        <v>2.2427999999999999</v>
      </c>
      <c r="E644" s="4">
        <f t="shared" si="33"/>
        <v>191.15379999999999</v>
      </c>
      <c r="F644" s="4">
        <f t="shared" si="35"/>
        <v>7.9937999999999931</v>
      </c>
      <c r="G644" s="12">
        <v>2023</v>
      </c>
    </row>
    <row r="645" spans="1:7" x14ac:dyDescent="0.2">
      <c r="A645" s="20">
        <v>45161.709421296298</v>
      </c>
      <c r="B645" s="2">
        <v>1.79</v>
      </c>
      <c r="C645" s="4">
        <v>1.26</v>
      </c>
      <c r="D645" s="4">
        <f t="shared" si="34"/>
        <v>2.2553999999999998</v>
      </c>
      <c r="E645" s="4">
        <f t="shared" si="33"/>
        <v>191.16640000000001</v>
      </c>
      <c r="F645" s="4">
        <f t="shared" si="35"/>
        <v>8.0064000000000135</v>
      </c>
      <c r="G645" s="12">
        <v>2023</v>
      </c>
    </row>
    <row r="646" spans="1:7" x14ac:dyDescent="0.2">
      <c r="A646" s="20">
        <v>45161.709733796299</v>
      </c>
      <c r="B646" s="2">
        <v>1.8</v>
      </c>
      <c r="C646" s="4">
        <v>1.26</v>
      </c>
      <c r="D646" s="4">
        <f t="shared" si="34"/>
        <v>2.2680000000000002</v>
      </c>
      <c r="E646" s="4">
        <f t="shared" si="33"/>
        <v>191.179</v>
      </c>
      <c r="F646" s="4">
        <f t="shared" si="35"/>
        <v>8.0190000000000055</v>
      </c>
      <c r="G646" s="12">
        <v>2023</v>
      </c>
    </row>
    <row r="647" spans="1:7" x14ac:dyDescent="0.2">
      <c r="A647" s="20">
        <v>45161.709907407407</v>
      </c>
      <c r="B647" s="2">
        <v>1.81</v>
      </c>
      <c r="C647" s="4">
        <v>1.26</v>
      </c>
      <c r="D647" s="4">
        <f t="shared" si="34"/>
        <v>2.2806000000000002</v>
      </c>
      <c r="E647" s="4">
        <f t="shared" si="33"/>
        <v>191.19159999999999</v>
      </c>
      <c r="F647" s="4">
        <f t="shared" si="35"/>
        <v>8.0315999999999974</v>
      </c>
      <c r="G647" s="12">
        <v>2023</v>
      </c>
    </row>
    <row r="648" spans="1:7" x14ac:dyDescent="0.2">
      <c r="A648" s="20">
        <v>45161.710231481484</v>
      </c>
      <c r="B648" s="2">
        <v>1.82</v>
      </c>
      <c r="C648" s="4">
        <v>1.26</v>
      </c>
      <c r="D648" s="4">
        <f t="shared" si="34"/>
        <v>2.2932000000000001</v>
      </c>
      <c r="E648" s="4">
        <f t="shared" si="33"/>
        <v>191.20420000000001</v>
      </c>
      <c r="F648" s="4">
        <f t="shared" si="35"/>
        <v>8.0442000000000178</v>
      </c>
      <c r="G648" s="12">
        <v>2023</v>
      </c>
    </row>
    <row r="649" spans="1:7" x14ac:dyDescent="0.2">
      <c r="A649" s="20">
        <v>45161.710451388892</v>
      </c>
      <c r="B649" s="2">
        <v>1.83</v>
      </c>
      <c r="C649" s="4">
        <v>1.26</v>
      </c>
      <c r="D649" s="4">
        <f t="shared" si="34"/>
        <v>2.3058000000000001</v>
      </c>
      <c r="E649" s="4">
        <f t="shared" si="33"/>
        <v>191.21680000000001</v>
      </c>
      <c r="F649" s="4">
        <f t="shared" si="35"/>
        <v>8.0568000000000097</v>
      </c>
      <c r="G649" s="12">
        <v>2023</v>
      </c>
    </row>
    <row r="650" spans="1:7" x14ac:dyDescent="0.2">
      <c r="A650" s="20">
        <v>45161.710868055554</v>
      </c>
      <c r="B650" s="2">
        <v>1.84</v>
      </c>
      <c r="C650" s="4">
        <v>1.26</v>
      </c>
      <c r="D650" s="4">
        <f t="shared" si="34"/>
        <v>2.3184</v>
      </c>
      <c r="E650" s="4">
        <f t="shared" si="33"/>
        <v>191.2294</v>
      </c>
      <c r="F650" s="4">
        <f t="shared" si="35"/>
        <v>8.0694000000000017</v>
      </c>
      <c r="G650" s="12">
        <v>2023</v>
      </c>
    </row>
    <row r="651" spans="1:7" x14ac:dyDescent="0.2">
      <c r="A651" s="20">
        <v>45161.711076388892</v>
      </c>
      <c r="B651" s="2">
        <v>1.85</v>
      </c>
      <c r="C651" s="4">
        <v>1.26</v>
      </c>
      <c r="D651" s="4">
        <f t="shared" si="34"/>
        <v>2.331</v>
      </c>
      <c r="E651" s="4">
        <f t="shared" si="33"/>
        <v>191.24199999999999</v>
      </c>
      <c r="F651" s="4">
        <f t="shared" si="35"/>
        <v>8.0819999999999936</v>
      </c>
      <c r="G651" s="12">
        <v>2023</v>
      </c>
    </row>
    <row r="652" spans="1:7" x14ac:dyDescent="0.2">
      <c r="A652" s="20">
        <v>45161.711365740739</v>
      </c>
      <c r="B652" s="2">
        <v>1.86</v>
      </c>
      <c r="C652" s="4">
        <v>1.26</v>
      </c>
      <c r="D652" s="4">
        <f t="shared" si="34"/>
        <v>2.3436000000000003</v>
      </c>
      <c r="E652" s="4">
        <f t="shared" si="33"/>
        <v>191.25460000000001</v>
      </c>
      <c r="F652" s="4">
        <f t="shared" si="35"/>
        <v>8.094600000000014</v>
      </c>
      <c r="G652" s="12">
        <v>2023</v>
      </c>
    </row>
    <row r="653" spans="1:7" x14ac:dyDescent="0.2">
      <c r="A653" s="20">
        <v>45161.711736111109</v>
      </c>
      <c r="B653" s="2">
        <v>1.87</v>
      </c>
      <c r="C653" s="4">
        <v>1.26</v>
      </c>
      <c r="D653" s="4">
        <f t="shared" si="34"/>
        <v>2.3562000000000003</v>
      </c>
      <c r="E653" s="4">
        <f t="shared" si="33"/>
        <v>191.2672</v>
      </c>
      <c r="F653" s="4">
        <f t="shared" si="35"/>
        <v>8.107200000000006</v>
      </c>
      <c r="G653" s="12">
        <v>2023</v>
      </c>
    </row>
    <row r="654" spans="1:7" x14ac:dyDescent="0.2">
      <c r="A654" s="20">
        <v>45161.71193287037</v>
      </c>
      <c r="B654" s="2">
        <v>1.88</v>
      </c>
      <c r="C654" s="4">
        <v>1.26</v>
      </c>
      <c r="D654" s="4">
        <f t="shared" si="34"/>
        <v>2.3687999999999998</v>
      </c>
      <c r="E654" s="4">
        <f t="shared" si="33"/>
        <v>191.27979999999999</v>
      </c>
      <c r="F654" s="4">
        <f t="shared" si="35"/>
        <v>8.1197999999999979</v>
      </c>
      <c r="G654" s="12">
        <v>2023</v>
      </c>
    </row>
    <row r="655" spans="1:7" x14ac:dyDescent="0.2">
      <c r="A655" s="20">
        <v>45161.712037037039</v>
      </c>
      <c r="B655" s="2">
        <v>1.89</v>
      </c>
      <c r="C655" s="4">
        <v>1.26</v>
      </c>
      <c r="D655" s="4">
        <f t="shared" si="34"/>
        <v>2.3813999999999997</v>
      </c>
      <c r="E655" s="4">
        <f t="shared" si="33"/>
        <v>191.29240000000001</v>
      </c>
      <c r="F655" s="4">
        <f t="shared" si="35"/>
        <v>8.1324000000000183</v>
      </c>
      <c r="G655" s="12">
        <v>2023</v>
      </c>
    </row>
    <row r="656" spans="1:7" x14ac:dyDescent="0.2">
      <c r="A656" s="20">
        <v>45161.712199074071</v>
      </c>
      <c r="B656" s="2">
        <v>1.9</v>
      </c>
      <c r="C656" s="4">
        <v>1.26</v>
      </c>
      <c r="D656" s="4">
        <f t="shared" si="34"/>
        <v>2.3939999999999997</v>
      </c>
      <c r="E656" s="4">
        <f t="shared" si="33"/>
        <v>191.30500000000001</v>
      </c>
      <c r="F656" s="4">
        <f t="shared" si="35"/>
        <v>8.1450000000000102</v>
      </c>
      <c r="G656" s="12">
        <v>2023</v>
      </c>
    </row>
    <row r="657" spans="1:7" x14ac:dyDescent="0.2">
      <c r="A657" s="20">
        <v>45161.712291666663</v>
      </c>
      <c r="B657" s="2">
        <v>1.91</v>
      </c>
      <c r="C657" s="4">
        <v>1.26</v>
      </c>
      <c r="D657" s="4">
        <f t="shared" si="34"/>
        <v>2.4066000000000001</v>
      </c>
      <c r="E657" s="4">
        <f t="shared" si="33"/>
        <v>191.3176</v>
      </c>
      <c r="F657" s="4">
        <f t="shared" si="35"/>
        <v>8.1576000000000022</v>
      </c>
      <c r="G657" s="12">
        <v>2023</v>
      </c>
    </row>
    <row r="658" spans="1:7" x14ac:dyDescent="0.2">
      <c r="A658" s="20">
        <v>45161.712511574071</v>
      </c>
      <c r="B658" s="2">
        <v>1.92</v>
      </c>
      <c r="C658" s="4">
        <v>1.26</v>
      </c>
      <c r="D658" s="4">
        <f t="shared" si="34"/>
        <v>2.4192</v>
      </c>
      <c r="E658" s="4">
        <f t="shared" si="33"/>
        <v>191.33019999999999</v>
      </c>
      <c r="F658" s="4">
        <f t="shared" si="35"/>
        <v>8.1701999999999941</v>
      </c>
      <c r="G658" s="12">
        <v>2023</v>
      </c>
    </row>
    <row r="659" spans="1:7" x14ac:dyDescent="0.2">
      <c r="A659" s="20">
        <v>45161.71261574074</v>
      </c>
      <c r="B659" s="2">
        <v>1.93</v>
      </c>
      <c r="C659" s="4">
        <v>1.26</v>
      </c>
      <c r="D659" s="4">
        <f t="shared" si="34"/>
        <v>2.4318</v>
      </c>
      <c r="E659" s="4">
        <f t="shared" ref="E659:E722" si="36">D659+E$464</f>
        <v>191.34280000000001</v>
      </c>
      <c r="F659" s="4">
        <f t="shared" si="35"/>
        <v>8.1828000000000145</v>
      </c>
      <c r="G659" s="12">
        <v>2023</v>
      </c>
    </row>
    <row r="660" spans="1:7" x14ac:dyDescent="0.2">
      <c r="A660" s="20">
        <v>45161.712858796294</v>
      </c>
      <c r="B660" s="2">
        <v>1.94</v>
      </c>
      <c r="C660" s="4">
        <v>1.26</v>
      </c>
      <c r="D660" s="4">
        <f t="shared" si="34"/>
        <v>2.4443999999999999</v>
      </c>
      <c r="E660" s="4">
        <f t="shared" si="36"/>
        <v>191.3554</v>
      </c>
      <c r="F660" s="4">
        <f t="shared" si="35"/>
        <v>8.1954000000000065</v>
      </c>
      <c r="G660" s="12">
        <v>2023</v>
      </c>
    </row>
    <row r="661" spans="1:7" x14ac:dyDescent="0.2">
      <c r="A661" s="20">
        <v>45161.71298611111</v>
      </c>
      <c r="B661" s="2">
        <v>1.95</v>
      </c>
      <c r="C661" s="4">
        <v>1.26</v>
      </c>
      <c r="D661" s="4">
        <f t="shared" si="34"/>
        <v>2.4569999999999999</v>
      </c>
      <c r="E661" s="4">
        <f t="shared" si="36"/>
        <v>191.36799999999999</v>
      </c>
      <c r="F661" s="4">
        <f t="shared" si="35"/>
        <v>8.2079999999999984</v>
      </c>
      <c r="G661" s="12">
        <v>2023</v>
      </c>
    </row>
    <row r="662" spans="1:7" x14ac:dyDescent="0.2">
      <c r="A662" s="20">
        <v>45161.713206018518</v>
      </c>
      <c r="B662" s="2">
        <v>1.96</v>
      </c>
      <c r="C662" s="4">
        <v>1.26</v>
      </c>
      <c r="D662" s="4">
        <f t="shared" si="34"/>
        <v>2.4695999999999998</v>
      </c>
      <c r="E662" s="4">
        <f t="shared" si="36"/>
        <v>191.38060000000002</v>
      </c>
      <c r="F662" s="4">
        <f t="shared" si="35"/>
        <v>8.2206000000000188</v>
      </c>
      <c r="G662" s="12">
        <v>2023</v>
      </c>
    </row>
    <row r="663" spans="1:7" x14ac:dyDescent="0.2">
      <c r="A663" s="20">
        <v>45161.71329861111</v>
      </c>
      <c r="B663" s="2">
        <v>1.97</v>
      </c>
      <c r="C663" s="4">
        <v>1.26</v>
      </c>
      <c r="D663" s="4">
        <f t="shared" si="34"/>
        <v>2.4822000000000002</v>
      </c>
      <c r="E663" s="4">
        <f t="shared" si="36"/>
        <v>191.39320000000001</v>
      </c>
      <c r="F663" s="4">
        <f t="shared" si="35"/>
        <v>8.2332000000000107</v>
      </c>
      <c r="G663" s="12">
        <v>2023</v>
      </c>
    </row>
    <row r="664" spans="1:7" x14ac:dyDescent="0.2">
      <c r="A664" s="20">
        <v>45161.713518518518</v>
      </c>
      <c r="B664" s="2">
        <v>1.98</v>
      </c>
      <c r="C664" s="4">
        <v>1.26</v>
      </c>
      <c r="D664" s="4">
        <f t="shared" si="34"/>
        <v>2.4948000000000001</v>
      </c>
      <c r="E664" s="4">
        <f t="shared" si="36"/>
        <v>191.4058</v>
      </c>
      <c r="F664" s="4">
        <f t="shared" si="35"/>
        <v>8.2458000000000027</v>
      </c>
      <c r="G664" s="12">
        <v>2023</v>
      </c>
    </row>
    <row r="665" spans="1:7" x14ac:dyDescent="0.2">
      <c r="A665" s="20">
        <v>45161.713750000003</v>
      </c>
      <c r="B665" s="2">
        <v>1.99</v>
      </c>
      <c r="C665" s="4">
        <v>1.26</v>
      </c>
      <c r="D665" s="4">
        <f t="shared" si="34"/>
        <v>2.5074000000000001</v>
      </c>
      <c r="E665" s="4">
        <f t="shared" si="36"/>
        <v>191.41839999999999</v>
      </c>
      <c r="F665" s="4">
        <f t="shared" si="35"/>
        <v>8.2583999999999946</v>
      </c>
      <c r="G665" s="12">
        <v>2023</v>
      </c>
    </row>
    <row r="666" spans="1:7" x14ac:dyDescent="0.2">
      <c r="A666" s="20">
        <v>45161.714178240742</v>
      </c>
      <c r="B666" s="2">
        <v>2</v>
      </c>
      <c r="C666" s="4">
        <v>1.26</v>
      </c>
      <c r="D666" s="4">
        <f t="shared" si="34"/>
        <v>2.52</v>
      </c>
      <c r="E666" s="4">
        <f t="shared" si="36"/>
        <v>191.43100000000001</v>
      </c>
      <c r="F666" s="4">
        <f t="shared" si="35"/>
        <v>8.271000000000015</v>
      </c>
      <c r="G666" s="12">
        <v>2023</v>
      </c>
    </row>
    <row r="667" spans="1:7" x14ac:dyDescent="0.2">
      <c r="A667" s="20">
        <v>45161.714375000003</v>
      </c>
      <c r="B667" s="2">
        <v>2.0099999999999998</v>
      </c>
      <c r="C667" s="4">
        <v>1.26</v>
      </c>
      <c r="D667" s="4">
        <f t="shared" si="34"/>
        <v>2.5326</v>
      </c>
      <c r="E667" s="4">
        <f t="shared" si="36"/>
        <v>191.4436</v>
      </c>
      <c r="F667" s="4">
        <f t="shared" si="35"/>
        <v>8.283600000000007</v>
      </c>
      <c r="G667" s="12">
        <v>2023</v>
      </c>
    </row>
    <row r="668" spans="1:7" x14ac:dyDescent="0.2">
      <c r="A668" s="20">
        <v>45161.714803240742</v>
      </c>
      <c r="B668" s="2">
        <v>2.02</v>
      </c>
      <c r="C668" s="4">
        <v>1.26</v>
      </c>
      <c r="D668" s="4">
        <f t="shared" si="34"/>
        <v>2.5451999999999999</v>
      </c>
      <c r="E668" s="4">
        <f t="shared" si="36"/>
        <v>191.4562</v>
      </c>
      <c r="F668" s="4">
        <f t="shared" si="35"/>
        <v>8.2961999999999989</v>
      </c>
      <c r="G668" s="12">
        <v>2023</v>
      </c>
    </row>
    <row r="669" spans="1:7" x14ac:dyDescent="0.2">
      <c r="A669" s="20">
        <v>45161.715081018519</v>
      </c>
      <c r="B669" s="2">
        <v>2.0299999999999998</v>
      </c>
      <c r="C669" s="4">
        <v>1.26</v>
      </c>
      <c r="D669" s="4">
        <f t="shared" si="34"/>
        <v>2.5577999999999999</v>
      </c>
      <c r="E669" s="4">
        <f t="shared" si="36"/>
        <v>191.46879999999999</v>
      </c>
      <c r="F669" s="4">
        <f t="shared" si="35"/>
        <v>8.3087999999999909</v>
      </c>
      <c r="G669" s="12">
        <v>2023</v>
      </c>
    </row>
    <row r="670" spans="1:7" x14ac:dyDescent="0.2">
      <c r="A670" s="20">
        <v>45161.715601851851</v>
      </c>
      <c r="B670" s="2">
        <v>2.04</v>
      </c>
      <c r="C670" s="4">
        <v>1.26</v>
      </c>
      <c r="D670" s="4">
        <f t="shared" si="34"/>
        <v>2.5704000000000002</v>
      </c>
      <c r="E670" s="4">
        <f t="shared" si="36"/>
        <v>191.48140000000001</v>
      </c>
      <c r="F670" s="4">
        <f t="shared" si="35"/>
        <v>8.3214000000000112</v>
      </c>
      <c r="G670" s="12">
        <v>2023</v>
      </c>
    </row>
    <row r="671" spans="1:7" x14ac:dyDescent="0.2">
      <c r="A671" s="20">
        <v>45161.715902777774</v>
      </c>
      <c r="B671" s="2">
        <v>2.0499999999999998</v>
      </c>
      <c r="C671" s="4">
        <v>1.26</v>
      </c>
      <c r="D671" s="4">
        <f t="shared" si="34"/>
        <v>2.5829999999999997</v>
      </c>
      <c r="E671" s="4">
        <f t="shared" si="36"/>
        <v>191.494</v>
      </c>
      <c r="F671" s="4">
        <f t="shared" si="35"/>
        <v>8.3340000000000032</v>
      </c>
      <c r="G671" s="12">
        <v>2023</v>
      </c>
    </row>
    <row r="672" spans="1:7" x14ac:dyDescent="0.2">
      <c r="A672" s="20">
        <v>45161.716585648152</v>
      </c>
      <c r="B672" s="2">
        <v>2.06</v>
      </c>
      <c r="C672" s="4">
        <v>1.26</v>
      </c>
      <c r="D672" s="4">
        <f t="shared" si="34"/>
        <v>2.5956000000000001</v>
      </c>
      <c r="E672" s="4">
        <f t="shared" si="36"/>
        <v>191.50659999999999</v>
      </c>
      <c r="F672" s="4">
        <f t="shared" si="35"/>
        <v>8.3465999999999951</v>
      </c>
      <c r="G672" s="12">
        <v>2023</v>
      </c>
    </row>
    <row r="673" spans="1:7" x14ac:dyDescent="0.2">
      <c r="A673" s="20">
        <v>45161.716898148145</v>
      </c>
      <c r="B673" s="2">
        <v>2.0699999999999998</v>
      </c>
      <c r="C673" s="4">
        <v>1.26</v>
      </c>
      <c r="D673" s="4">
        <f t="shared" si="34"/>
        <v>2.6081999999999996</v>
      </c>
      <c r="E673" s="4">
        <f t="shared" si="36"/>
        <v>191.51920000000001</v>
      </c>
      <c r="F673" s="4">
        <f t="shared" si="35"/>
        <v>8.3592000000000155</v>
      </c>
      <c r="G673" s="12">
        <v>2023</v>
      </c>
    </row>
    <row r="674" spans="1:7" x14ac:dyDescent="0.2">
      <c r="A674" s="20">
        <v>45161.717442129629</v>
      </c>
      <c r="B674" s="2">
        <v>2.08</v>
      </c>
      <c r="C674" s="4">
        <v>1.26</v>
      </c>
      <c r="D674" s="4">
        <f t="shared" si="34"/>
        <v>2.6208</v>
      </c>
      <c r="E674" s="4">
        <f t="shared" si="36"/>
        <v>191.5318</v>
      </c>
      <c r="F674" s="4">
        <f t="shared" si="35"/>
        <v>8.3718000000000075</v>
      </c>
      <c r="G674" s="12">
        <v>2023</v>
      </c>
    </row>
    <row r="675" spans="1:7" x14ac:dyDescent="0.2">
      <c r="A675" s="20">
        <v>45161.717731481483</v>
      </c>
      <c r="B675" s="2">
        <v>2.09</v>
      </c>
      <c r="C675" s="4">
        <v>1.26</v>
      </c>
      <c r="D675" s="4">
        <f t="shared" si="34"/>
        <v>2.6334</v>
      </c>
      <c r="E675" s="4">
        <f t="shared" si="36"/>
        <v>191.5444</v>
      </c>
      <c r="F675" s="4">
        <f t="shared" si="35"/>
        <v>8.3843999999999994</v>
      </c>
      <c r="G675" s="12">
        <v>2023</v>
      </c>
    </row>
    <row r="676" spans="1:7" x14ac:dyDescent="0.2">
      <c r="A676" s="20">
        <v>45161.718310185184</v>
      </c>
      <c r="B676" s="2">
        <v>2.1</v>
      </c>
      <c r="C676" s="4">
        <v>1.26</v>
      </c>
      <c r="D676" s="4">
        <f t="shared" si="34"/>
        <v>2.6460000000000004</v>
      </c>
      <c r="E676" s="4">
        <f t="shared" si="36"/>
        <v>191.55699999999999</v>
      </c>
      <c r="F676" s="4">
        <f t="shared" si="35"/>
        <v>8.3969999999999914</v>
      </c>
      <c r="G676" s="12">
        <v>2023</v>
      </c>
    </row>
    <row r="677" spans="1:7" x14ac:dyDescent="0.2">
      <c r="A677" s="20">
        <v>45161.718622685185</v>
      </c>
      <c r="B677" s="2">
        <v>2.11</v>
      </c>
      <c r="C677" s="4">
        <v>1.26</v>
      </c>
      <c r="D677" s="4">
        <f t="shared" si="34"/>
        <v>2.6585999999999999</v>
      </c>
      <c r="E677" s="4">
        <f t="shared" si="36"/>
        <v>191.56960000000001</v>
      </c>
      <c r="F677" s="4">
        <f t="shared" si="35"/>
        <v>8.4096000000000117</v>
      </c>
      <c r="G677" s="12">
        <v>2023</v>
      </c>
    </row>
    <row r="678" spans="1:7" x14ac:dyDescent="0.2">
      <c r="A678" s="20">
        <v>45161.719259259262</v>
      </c>
      <c r="B678" s="2">
        <v>2.12</v>
      </c>
      <c r="C678" s="4">
        <v>1.26</v>
      </c>
      <c r="D678" s="4">
        <f t="shared" si="34"/>
        <v>2.6712000000000002</v>
      </c>
      <c r="E678" s="4">
        <f t="shared" si="36"/>
        <v>191.5822</v>
      </c>
      <c r="F678" s="4">
        <f t="shared" si="35"/>
        <v>8.4222000000000037</v>
      </c>
      <c r="G678" s="12">
        <v>2023</v>
      </c>
    </row>
    <row r="679" spans="1:7" x14ac:dyDescent="0.2">
      <c r="A679" s="20">
        <v>45161.719710648147</v>
      </c>
      <c r="B679" s="2">
        <v>2.13</v>
      </c>
      <c r="C679" s="4">
        <v>1.26</v>
      </c>
      <c r="D679" s="4">
        <f t="shared" si="34"/>
        <v>2.6837999999999997</v>
      </c>
      <c r="E679" s="4">
        <f t="shared" si="36"/>
        <v>191.59479999999999</v>
      </c>
      <c r="F679" s="4">
        <f t="shared" si="35"/>
        <v>8.4347999999999956</v>
      </c>
      <c r="G679" s="12">
        <v>2023</v>
      </c>
    </row>
    <row r="680" spans="1:7" x14ac:dyDescent="0.2">
      <c r="A680" s="20">
        <v>45161.720752314817</v>
      </c>
      <c r="B680" s="2">
        <v>2.14</v>
      </c>
      <c r="C680" s="4">
        <v>1.26</v>
      </c>
      <c r="D680" s="4">
        <f t="shared" si="34"/>
        <v>2.6964000000000001</v>
      </c>
      <c r="E680" s="4">
        <f t="shared" si="36"/>
        <v>191.60740000000001</v>
      </c>
      <c r="F680" s="4">
        <f t="shared" si="35"/>
        <v>8.447400000000016</v>
      </c>
      <c r="G680" s="12">
        <v>2023</v>
      </c>
    </row>
    <row r="681" spans="1:7" x14ac:dyDescent="0.2">
      <c r="A681" s="20">
        <v>45161.721921296295</v>
      </c>
      <c r="B681" s="2">
        <v>2.15</v>
      </c>
      <c r="C681" s="4">
        <v>1.26</v>
      </c>
      <c r="D681" s="4">
        <f t="shared" si="34"/>
        <v>2.7090000000000001</v>
      </c>
      <c r="E681" s="4">
        <f t="shared" si="36"/>
        <v>191.62</v>
      </c>
      <c r="F681" s="4">
        <f t="shared" si="35"/>
        <v>8.460000000000008</v>
      </c>
      <c r="G681" s="12">
        <v>2023</v>
      </c>
    </row>
    <row r="682" spans="1:7" x14ac:dyDescent="0.2">
      <c r="A682" s="20">
        <v>45161.724606481483</v>
      </c>
      <c r="B682" s="2">
        <v>2.16</v>
      </c>
      <c r="C682" s="4">
        <v>1.26</v>
      </c>
      <c r="D682" s="4">
        <f t="shared" si="34"/>
        <v>2.7216</v>
      </c>
      <c r="E682" s="4">
        <f t="shared" si="36"/>
        <v>191.6326</v>
      </c>
      <c r="F682" s="4">
        <f t="shared" si="35"/>
        <v>8.4725999999999999</v>
      </c>
      <c r="G682" s="12">
        <v>2023</v>
      </c>
    </row>
    <row r="683" spans="1:7" x14ac:dyDescent="0.2">
      <c r="A683" s="20">
        <v>45161.726273148146</v>
      </c>
      <c r="B683" s="2">
        <v>2.17</v>
      </c>
      <c r="C683" s="4">
        <v>1.26</v>
      </c>
      <c r="D683" s="4">
        <f t="shared" si="34"/>
        <v>2.7342</v>
      </c>
      <c r="E683" s="4">
        <f t="shared" si="36"/>
        <v>191.64519999999999</v>
      </c>
      <c r="F683" s="4">
        <f t="shared" si="35"/>
        <v>8.4851999999999919</v>
      </c>
      <c r="G683" s="12">
        <v>2023</v>
      </c>
    </row>
    <row r="684" spans="1:7" x14ac:dyDescent="0.2">
      <c r="A684" s="20">
        <v>45161.728171296294</v>
      </c>
      <c r="B684" s="2">
        <v>2.1800000000000002</v>
      </c>
      <c r="C684" s="4">
        <v>1.26</v>
      </c>
      <c r="D684" s="4">
        <f t="shared" si="34"/>
        <v>2.7468000000000004</v>
      </c>
      <c r="E684" s="4">
        <f t="shared" si="36"/>
        <v>191.65780000000001</v>
      </c>
      <c r="F684" s="4">
        <f t="shared" si="35"/>
        <v>8.4978000000000122</v>
      </c>
      <c r="G684" s="12">
        <v>2023</v>
      </c>
    </row>
    <row r="685" spans="1:7" x14ac:dyDescent="0.2">
      <c r="A685" s="20">
        <v>45161.729629629626</v>
      </c>
      <c r="B685" s="2">
        <v>2.19</v>
      </c>
      <c r="C685" s="4">
        <v>1.26</v>
      </c>
      <c r="D685" s="4">
        <f t="shared" si="34"/>
        <v>2.7593999999999999</v>
      </c>
      <c r="E685" s="4">
        <f t="shared" si="36"/>
        <v>191.6704</v>
      </c>
      <c r="F685" s="4">
        <f t="shared" si="35"/>
        <v>8.5104000000000042</v>
      </c>
      <c r="G685" s="12">
        <v>2023</v>
      </c>
    </row>
    <row r="686" spans="1:7" x14ac:dyDescent="0.2">
      <c r="A686" s="20">
        <v>45161.733194444445</v>
      </c>
      <c r="B686" s="2">
        <v>2.2000000000000002</v>
      </c>
      <c r="C686" s="4">
        <v>1.26</v>
      </c>
      <c r="D686" s="4">
        <f t="shared" si="34"/>
        <v>2.7720000000000002</v>
      </c>
      <c r="E686" s="4">
        <f t="shared" si="36"/>
        <v>191.68299999999999</v>
      </c>
      <c r="F686" s="4">
        <f t="shared" si="35"/>
        <v>8.5229999999999961</v>
      </c>
      <c r="G686" s="12">
        <v>2023</v>
      </c>
    </row>
    <row r="687" spans="1:7" x14ac:dyDescent="0.2">
      <c r="A687" s="20">
        <v>45161.735659722224</v>
      </c>
      <c r="B687" s="2">
        <v>2.21</v>
      </c>
      <c r="C687" s="4">
        <v>1.26</v>
      </c>
      <c r="D687" s="4">
        <f t="shared" si="34"/>
        <v>2.7846000000000002</v>
      </c>
      <c r="E687" s="4">
        <f t="shared" si="36"/>
        <v>191.69560000000001</v>
      </c>
      <c r="F687" s="4">
        <f t="shared" si="35"/>
        <v>8.5356000000000165</v>
      </c>
      <c r="G687" s="12">
        <v>2023</v>
      </c>
    </row>
    <row r="688" spans="1:7" x14ac:dyDescent="0.2">
      <c r="A688" s="20">
        <v>45161.740601851852</v>
      </c>
      <c r="B688" s="2">
        <v>2.2200000000000002</v>
      </c>
      <c r="C688" s="4">
        <v>1.26</v>
      </c>
      <c r="D688" s="4">
        <f t="shared" si="34"/>
        <v>2.7972000000000001</v>
      </c>
      <c r="E688" s="4">
        <f t="shared" si="36"/>
        <v>191.70820000000001</v>
      </c>
      <c r="F688" s="4">
        <f t="shared" si="35"/>
        <v>8.5482000000000085</v>
      </c>
      <c r="G688" s="12">
        <v>2023</v>
      </c>
    </row>
    <row r="689" spans="1:7" x14ac:dyDescent="0.2">
      <c r="A689" s="20">
        <v>45161.744456018518</v>
      </c>
      <c r="B689" s="2">
        <v>2.23</v>
      </c>
      <c r="C689" s="4">
        <v>1.26</v>
      </c>
      <c r="D689" s="4">
        <f t="shared" si="34"/>
        <v>2.8098000000000001</v>
      </c>
      <c r="E689" s="4">
        <f t="shared" si="36"/>
        <v>191.7208</v>
      </c>
      <c r="F689" s="4">
        <f t="shared" si="35"/>
        <v>8.5608000000000004</v>
      </c>
      <c r="G689" s="12">
        <v>2023</v>
      </c>
    </row>
    <row r="690" spans="1:7" x14ac:dyDescent="0.2">
      <c r="A690" s="20">
        <v>45161.80096064815</v>
      </c>
      <c r="B690" s="2">
        <v>2.2400000000000002</v>
      </c>
      <c r="C690" s="4">
        <v>1.26</v>
      </c>
      <c r="D690" s="4">
        <f t="shared" si="34"/>
        <v>2.8224000000000005</v>
      </c>
      <c r="E690" s="4">
        <f t="shared" si="36"/>
        <v>191.73339999999999</v>
      </c>
      <c r="F690" s="4">
        <f t="shared" si="35"/>
        <v>8.5733999999999924</v>
      </c>
      <c r="G690" s="12">
        <v>2023</v>
      </c>
    </row>
    <row r="691" spans="1:7" x14ac:dyDescent="0.2">
      <c r="A691" s="20">
        <v>45161.804444444446</v>
      </c>
      <c r="B691" s="2">
        <v>2.25</v>
      </c>
      <c r="C691" s="4">
        <v>1.26</v>
      </c>
      <c r="D691" s="4">
        <f t="shared" si="34"/>
        <v>2.835</v>
      </c>
      <c r="E691" s="4">
        <f t="shared" si="36"/>
        <v>191.74600000000001</v>
      </c>
      <c r="F691" s="4">
        <f t="shared" si="35"/>
        <v>8.5860000000000127</v>
      </c>
      <c r="G691" s="12">
        <v>2023</v>
      </c>
    </row>
    <row r="692" spans="1:7" x14ac:dyDescent="0.2">
      <c r="A692" s="20">
        <v>45161.807060185187</v>
      </c>
      <c r="B692" s="2">
        <v>2.2599999999999998</v>
      </c>
      <c r="C692" s="4">
        <v>1.26</v>
      </c>
      <c r="D692" s="4">
        <f t="shared" si="34"/>
        <v>2.8475999999999999</v>
      </c>
      <c r="E692" s="4">
        <f t="shared" si="36"/>
        <v>191.7586</v>
      </c>
      <c r="F692" s="4">
        <f t="shared" si="35"/>
        <v>8.5986000000000047</v>
      </c>
      <c r="G692" s="12">
        <v>2023</v>
      </c>
    </row>
    <row r="693" spans="1:7" x14ac:dyDescent="0.2">
      <c r="A693" s="20">
        <v>45161.823530092595</v>
      </c>
      <c r="B693" s="2">
        <v>2.27</v>
      </c>
      <c r="C693" s="4">
        <v>1.26</v>
      </c>
      <c r="D693" s="4">
        <f t="shared" si="34"/>
        <v>2.8601999999999999</v>
      </c>
      <c r="E693" s="4">
        <f t="shared" si="36"/>
        <v>191.77119999999999</v>
      </c>
      <c r="F693" s="4">
        <f t="shared" si="35"/>
        <v>8.6111999999999966</v>
      </c>
      <c r="G693" s="12">
        <v>2023</v>
      </c>
    </row>
    <row r="694" spans="1:7" x14ac:dyDescent="0.2">
      <c r="A694" s="20">
        <v>45162.684999999998</v>
      </c>
      <c r="B694" s="2">
        <v>2.2799999999999998</v>
      </c>
      <c r="C694" s="4">
        <v>1.26</v>
      </c>
      <c r="D694" s="4">
        <f t="shared" si="34"/>
        <v>2.8727999999999998</v>
      </c>
      <c r="E694" s="4">
        <f t="shared" si="36"/>
        <v>191.78380000000001</v>
      </c>
      <c r="F694" s="4">
        <f t="shared" si="35"/>
        <v>8.623800000000017</v>
      </c>
      <c r="G694" s="12">
        <v>2023</v>
      </c>
    </row>
    <row r="695" spans="1:7" x14ac:dyDescent="0.2">
      <c r="A695" s="20">
        <v>45162.685115740744</v>
      </c>
      <c r="B695" s="2">
        <v>2.29</v>
      </c>
      <c r="C695" s="4">
        <v>1.26</v>
      </c>
      <c r="D695" s="4">
        <f t="shared" si="34"/>
        <v>2.8854000000000002</v>
      </c>
      <c r="E695" s="4">
        <f t="shared" si="36"/>
        <v>191.79640000000001</v>
      </c>
      <c r="F695" s="4">
        <f t="shared" si="35"/>
        <v>8.636400000000009</v>
      </c>
      <c r="G695" s="12">
        <v>2023</v>
      </c>
    </row>
    <row r="696" spans="1:7" x14ac:dyDescent="0.2">
      <c r="A696" s="20">
        <v>45162.685266203705</v>
      </c>
      <c r="B696" s="2">
        <v>2.2999999999999998</v>
      </c>
      <c r="C696" s="4">
        <v>1.26</v>
      </c>
      <c r="D696" s="4">
        <f t="shared" si="34"/>
        <v>2.8979999999999997</v>
      </c>
      <c r="E696" s="4">
        <f t="shared" si="36"/>
        <v>191.809</v>
      </c>
      <c r="F696" s="4">
        <f t="shared" si="35"/>
        <v>8.6490000000000009</v>
      </c>
      <c r="G696" s="12">
        <v>2023</v>
      </c>
    </row>
    <row r="697" spans="1:7" x14ac:dyDescent="0.2">
      <c r="A697" s="20">
        <v>45162.685347222221</v>
      </c>
      <c r="B697" s="2">
        <v>2.31</v>
      </c>
      <c r="C697" s="4">
        <v>1.26</v>
      </c>
      <c r="D697" s="4">
        <f t="shared" si="34"/>
        <v>2.9106000000000001</v>
      </c>
      <c r="E697" s="4">
        <f t="shared" si="36"/>
        <v>191.82159999999999</v>
      </c>
      <c r="F697" s="4">
        <f t="shared" si="35"/>
        <v>8.6615999999999929</v>
      </c>
      <c r="G697" s="12">
        <v>2023</v>
      </c>
    </row>
    <row r="698" spans="1:7" x14ac:dyDescent="0.2">
      <c r="A698" s="20">
        <v>45162.685543981483</v>
      </c>
      <c r="B698" s="2">
        <v>2.3199999999999998</v>
      </c>
      <c r="C698" s="4">
        <v>1.26</v>
      </c>
      <c r="D698" s="4">
        <f t="shared" si="34"/>
        <v>2.9232</v>
      </c>
      <c r="E698" s="4">
        <f t="shared" si="36"/>
        <v>191.83420000000001</v>
      </c>
      <c r="F698" s="4">
        <f t="shared" si="35"/>
        <v>8.6742000000000132</v>
      </c>
      <c r="G698" s="12">
        <v>2023</v>
      </c>
    </row>
    <row r="699" spans="1:7" x14ac:dyDescent="0.2">
      <c r="A699" s="20">
        <v>45162.685636574075</v>
      </c>
      <c r="B699" s="2">
        <v>2.33</v>
      </c>
      <c r="C699" s="4">
        <v>1.26</v>
      </c>
      <c r="D699" s="4">
        <f t="shared" si="34"/>
        <v>2.9358</v>
      </c>
      <c r="E699" s="4">
        <f t="shared" si="36"/>
        <v>191.8468</v>
      </c>
      <c r="F699" s="4">
        <f t="shared" si="35"/>
        <v>8.6868000000000052</v>
      </c>
      <c r="G699" s="12">
        <v>2023</v>
      </c>
    </row>
    <row r="700" spans="1:7" x14ac:dyDescent="0.2">
      <c r="A700" s="20">
        <v>45162.685891203706</v>
      </c>
      <c r="B700" s="2">
        <v>2.34</v>
      </c>
      <c r="C700" s="4">
        <v>1.26</v>
      </c>
      <c r="D700" s="4">
        <f t="shared" si="34"/>
        <v>2.9483999999999999</v>
      </c>
      <c r="E700" s="4">
        <f t="shared" si="36"/>
        <v>191.85939999999999</v>
      </c>
      <c r="F700" s="4">
        <f t="shared" si="35"/>
        <v>8.6993999999999971</v>
      </c>
      <c r="G700" s="12">
        <v>2023</v>
      </c>
    </row>
    <row r="701" spans="1:7" x14ac:dyDescent="0.2">
      <c r="A701" s="20">
        <v>45162.686018518521</v>
      </c>
      <c r="B701" s="2">
        <v>2.35</v>
      </c>
      <c r="C701" s="4">
        <v>1.26</v>
      </c>
      <c r="D701" s="4">
        <f t="shared" si="34"/>
        <v>2.9610000000000003</v>
      </c>
      <c r="E701" s="4">
        <f t="shared" si="36"/>
        <v>191.87200000000001</v>
      </c>
      <c r="F701" s="4">
        <f t="shared" si="35"/>
        <v>8.7120000000000175</v>
      </c>
      <c r="G701" s="12">
        <v>2023</v>
      </c>
    </row>
    <row r="702" spans="1:7" x14ac:dyDescent="0.2">
      <c r="A702" s="20">
        <v>45162.686180555553</v>
      </c>
      <c r="B702" s="2">
        <v>2.36</v>
      </c>
      <c r="C702" s="4">
        <v>1.26</v>
      </c>
      <c r="D702" s="4">
        <f t="shared" si="34"/>
        <v>2.9735999999999998</v>
      </c>
      <c r="E702" s="4">
        <f t="shared" si="36"/>
        <v>191.88460000000001</v>
      </c>
      <c r="F702" s="4">
        <f t="shared" si="35"/>
        <v>8.7246000000000095</v>
      </c>
      <c r="G702" s="12">
        <v>2023</v>
      </c>
    </row>
    <row r="703" spans="1:7" x14ac:dyDescent="0.2">
      <c r="A703" s="20">
        <v>45162.686273148145</v>
      </c>
      <c r="B703" s="2">
        <v>2.37</v>
      </c>
      <c r="C703" s="4">
        <v>1.26</v>
      </c>
      <c r="D703" s="4">
        <f t="shared" si="34"/>
        <v>2.9862000000000002</v>
      </c>
      <c r="E703" s="4">
        <f t="shared" si="36"/>
        <v>191.8972</v>
      </c>
      <c r="F703" s="4">
        <f t="shared" si="35"/>
        <v>8.7372000000000014</v>
      </c>
      <c r="G703" s="12">
        <v>2023</v>
      </c>
    </row>
    <row r="704" spans="1:7" x14ac:dyDescent="0.2">
      <c r="A704" s="20">
        <v>45162.686435185184</v>
      </c>
      <c r="B704" s="2">
        <v>2.38</v>
      </c>
      <c r="C704" s="4">
        <v>1.26</v>
      </c>
      <c r="D704" s="4">
        <f t="shared" si="34"/>
        <v>2.9987999999999997</v>
      </c>
      <c r="E704" s="4">
        <f t="shared" si="36"/>
        <v>191.90979999999999</v>
      </c>
      <c r="F704" s="4">
        <f t="shared" si="35"/>
        <v>8.7497999999999934</v>
      </c>
      <c r="G704" s="12">
        <v>2023</v>
      </c>
    </row>
    <row r="705" spans="1:7" x14ac:dyDescent="0.2">
      <c r="A705" s="20">
        <v>45162.686527777776</v>
      </c>
      <c r="B705" s="2">
        <v>2.39</v>
      </c>
      <c r="C705" s="4">
        <v>1.26</v>
      </c>
      <c r="D705" s="4">
        <f t="shared" si="34"/>
        <v>3.0114000000000001</v>
      </c>
      <c r="E705" s="4">
        <f t="shared" si="36"/>
        <v>191.92240000000001</v>
      </c>
      <c r="F705" s="4">
        <f t="shared" si="35"/>
        <v>8.7624000000000137</v>
      </c>
      <c r="G705" s="12">
        <v>2023</v>
      </c>
    </row>
    <row r="706" spans="1:7" x14ac:dyDescent="0.2">
      <c r="A706" s="20">
        <v>45162.686724537038</v>
      </c>
      <c r="B706" s="2">
        <v>2.4</v>
      </c>
      <c r="C706" s="4">
        <v>1.26</v>
      </c>
      <c r="D706" s="4">
        <f t="shared" ref="D706:D769" si="37">B706*C706</f>
        <v>3.024</v>
      </c>
      <c r="E706" s="4">
        <f t="shared" si="36"/>
        <v>191.935</v>
      </c>
      <c r="F706" s="4">
        <f t="shared" ref="F706:F769" si="38">E706-183.16</f>
        <v>8.7750000000000057</v>
      </c>
      <c r="G706" s="12">
        <v>2023</v>
      </c>
    </row>
    <row r="707" spans="1:7" x14ac:dyDescent="0.2">
      <c r="A707" s="20">
        <v>45162.686863425923</v>
      </c>
      <c r="B707" s="2">
        <v>2.41</v>
      </c>
      <c r="C707" s="4">
        <v>1.26</v>
      </c>
      <c r="D707" s="4">
        <f t="shared" si="37"/>
        <v>3.0366000000000004</v>
      </c>
      <c r="E707" s="4">
        <f t="shared" si="36"/>
        <v>191.94759999999999</v>
      </c>
      <c r="F707" s="4">
        <f t="shared" si="38"/>
        <v>8.7875999999999976</v>
      </c>
      <c r="G707" s="12">
        <v>2023</v>
      </c>
    </row>
    <row r="708" spans="1:7" x14ac:dyDescent="0.2">
      <c r="A708" s="20">
        <v>45162.687164351853</v>
      </c>
      <c r="B708" s="2">
        <v>2.42</v>
      </c>
      <c r="C708" s="4">
        <v>1.26</v>
      </c>
      <c r="D708" s="4">
        <f t="shared" si="37"/>
        <v>3.0491999999999999</v>
      </c>
      <c r="E708" s="4">
        <f t="shared" si="36"/>
        <v>191.96020000000001</v>
      </c>
      <c r="F708" s="4">
        <f t="shared" si="38"/>
        <v>8.800200000000018</v>
      </c>
      <c r="G708" s="12">
        <v>2023</v>
      </c>
    </row>
    <row r="709" spans="1:7" x14ac:dyDescent="0.2">
      <c r="A709" s="20">
        <v>45162.687349537038</v>
      </c>
      <c r="B709" s="2">
        <v>2.4300000000000002</v>
      </c>
      <c r="C709" s="4">
        <v>1.26</v>
      </c>
      <c r="D709" s="4">
        <f t="shared" si="37"/>
        <v>3.0618000000000003</v>
      </c>
      <c r="E709" s="4">
        <f t="shared" si="36"/>
        <v>191.97280000000001</v>
      </c>
      <c r="F709" s="4">
        <f t="shared" si="38"/>
        <v>8.81280000000001</v>
      </c>
      <c r="G709" s="12">
        <v>2023</v>
      </c>
    </row>
    <row r="710" spans="1:7" x14ac:dyDescent="0.2">
      <c r="A710" s="20">
        <v>45162.687569444446</v>
      </c>
      <c r="B710" s="2">
        <v>2.44</v>
      </c>
      <c r="C710" s="4">
        <v>1.26</v>
      </c>
      <c r="D710" s="4">
        <f t="shared" si="37"/>
        <v>3.0743999999999998</v>
      </c>
      <c r="E710" s="4">
        <f t="shared" si="36"/>
        <v>191.9854</v>
      </c>
      <c r="F710" s="4">
        <f t="shared" si="38"/>
        <v>8.8254000000000019</v>
      </c>
      <c r="G710" s="12">
        <v>2023</v>
      </c>
    </row>
    <row r="711" spans="1:7" x14ac:dyDescent="0.2">
      <c r="A711" s="20">
        <v>45162.687662037039</v>
      </c>
      <c r="B711" s="2">
        <v>2.4500000000000002</v>
      </c>
      <c r="C711" s="4">
        <v>1.26</v>
      </c>
      <c r="D711" s="4">
        <f t="shared" si="37"/>
        <v>3.0870000000000002</v>
      </c>
      <c r="E711" s="4">
        <f t="shared" si="36"/>
        <v>191.99799999999999</v>
      </c>
      <c r="F711" s="4">
        <f t="shared" si="38"/>
        <v>8.8379999999999939</v>
      </c>
      <c r="G711" s="12">
        <v>2023</v>
      </c>
    </row>
    <row r="712" spans="1:7" x14ac:dyDescent="0.2">
      <c r="A712" s="20">
        <v>45162.687835648147</v>
      </c>
      <c r="B712" s="2">
        <v>2.46</v>
      </c>
      <c r="C712" s="4">
        <v>1.26</v>
      </c>
      <c r="D712" s="4">
        <f t="shared" si="37"/>
        <v>3.0996000000000001</v>
      </c>
      <c r="E712" s="4">
        <f t="shared" si="36"/>
        <v>192.01060000000001</v>
      </c>
      <c r="F712" s="4">
        <f t="shared" si="38"/>
        <v>8.8506000000000142</v>
      </c>
      <c r="G712" s="12">
        <v>2023</v>
      </c>
    </row>
    <row r="713" spans="1:7" x14ac:dyDescent="0.2">
      <c r="A713" s="20">
        <v>45162.687939814816</v>
      </c>
      <c r="B713" s="2">
        <v>2.4700000000000002</v>
      </c>
      <c r="C713" s="4">
        <v>1.26</v>
      </c>
      <c r="D713" s="4">
        <f t="shared" si="37"/>
        <v>3.1122000000000001</v>
      </c>
      <c r="E713" s="4">
        <f t="shared" si="36"/>
        <v>192.0232</v>
      </c>
      <c r="F713" s="4">
        <f t="shared" si="38"/>
        <v>8.8632000000000062</v>
      </c>
      <c r="G713" s="12">
        <v>2023</v>
      </c>
    </row>
    <row r="714" spans="1:7" x14ac:dyDescent="0.2">
      <c r="A714" s="20">
        <v>45162.688113425924</v>
      </c>
      <c r="B714" s="2">
        <v>2.48</v>
      </c>
      <c r="C714" s="4">
        <v>1.26</v>
      </c>
      <c r="D714" s="4">
        <f t="shared" si="37"/>
        <v>3.1248</v>
      </c>
      <c r="E714" s="4">
        <f t="shared" si="36"/>
        <v>192.03579999999999</v>
      </c>
      <c r="F714" s="4">
        <f t="shared" si="38"/>
        <v>8.8757999999999981</v>
      </c>
      <c r="G714" s="12">
        <v>2023</v>
      </c>
    </row>
    <row r="715" spans="1:7" x14ac:dyDescent="0.2">
      <c r="A715" s="20">
        <v>45162.68822916667</v>
      </c>
      <c r="B715" s="2">
        <v>2.4900000000000002</v>
      </c>
      <c r="C715" s="4">
        <v>1.26</v>
      </c>
      <c r="D715" s="4">
        <f t="shared" si="37"/>
        <v>3.1374000000000004</v>
      </c>
      <c r="E715" s="4">
        <f t="shared" si="36"/>
        <v>192.04840000000002</v>
      </c>
      <c r="F715" s="4">
        <f t="shared" si="38"/>
        <v>8.8884000000000185</v>
      </c>
      <c r="G715" s="12">
        <v>2023</v>
      </c>
    </row>
    <row r="716" spans="1:7" x14ac:dyDescent="0.2">
      <c r="A716" s="20">
        <v>45162.688414351855</v>
      </c>
      <c r="B716" s="2">
        <v>2.5</v>
      </c>
      <c r="C716" s="4">
        <v>1.26</v>
      </c>
      <c r="D716" s="4">
        <f t="shared" si="37"/>
        <v>3.15</v>
      </c>
      <c r="E716" s="4">
        <f t="shared" si="36"/>
        <v>192.06100000000001</v>
      </c>
      <c r="F716" s="4">
        <f t="shared" si="38"/>
        <v>8.9010000000000105</v>
      </c>
      <c r="G716" s="12">
        <v>2023</v>
      </c>
    </row>
    <row r="717" spans="1:7" x14ac:dyDescent="0.2">
      <c r="A717" s="20">
        <v>45162.688518518517</v>
      </c>
      <c r="B717" s="2">
        <v>2.5099999999999998</v>
      </c>
      <c r="C717" s="4">
        <v>1.26</v>
      </c>
      <c r="D717" s="4">
        <f t="shared" si="37"/>
        <v>3.1625999999999999</v>
      </c>
      <c r="E717" s="4">
        <f t="shared" si="36"/>
        <v>192.0736</v>
      </c>
      <c r="F717" s="4">
        <f t="shared" si="38"/>
        <v>8.9136000000000024</v>
      </c>
      <c r="G717" s="12">
        <v>2023</v>
      </c>
    </row>
    <row r="718" spans="1:7" x14ac:dyDescent="0.2">
      <c r="A718" s="20">
        <v>45162.688715277778</v>
      </c>
      <c r="B718" s="2">
        <v>2.52</v>
      </c>
      <c r="C718" s="4">
        <v>1.26</v>
      </c>
      <c r="D718" s="4">
        <f t="shared" si="37"/>
        <v>3.1752000000000002</v>
      </c>
      <c r="E718" s="4">
        <f t="shared" si="36"/>
        <v>192.08619999999999</v>
      </c>
      <c r="F718" s="4">
        <f t="shared" si="38"/>
        <v>8.9261999999999944</v>
      </c>
      <c r="G718" s="12">
        <v>2023</v>
      </c>
    </row>
    <row r="719" spans="1:7" x14ac:dyDescent="0.2">
      <c r="A719" s="20">
        <v>45162.688819444447</v>
      </c>
      <c r="B719" s="2">
        <v>2.5299999999999998</v>
      </c>
      <c r="C719" s="4">
        <v>1.26</v>
      </c>
      <c r="D719" s="4">
        <f t="shared" si="37"/>
        <v>3.1877999999999997</v>
      </c>
      <c r="E719" s="4">
        <f t="shared" si="36"/>
        <v>192.09880000000001</v>
      </c>
      <c r="F719" s="4">
        <f t="shared" si="38"/>
        <v>8.9388000000000147</v>
      </c>
      <c r="G719" s="12">
        <v>2023</v>
      </c>
    </row>
    <row r="720" spans="1:7" x14ac:dyDescent="0.2">
      <c r="A720" s="20">
        <v>45162.688946759263</v>
      </c>
      <c r="B720" s="2">
        <v>2.54</v>
      </c>
      <c r="C720" s="4">
        <v>1.26</v>
      </c>
      <c r="D720" s="4">
        <f t="shared" si="37"/>
        <v>3.2004000000000001</v>
      </c>
      <c r="E720" s="4">
        <f t="shared" si="36"/>
        <v>192.1114</v>
      </c>
      <c r="F720" s="4">
        <f t="shared" si="38"/>
        <v>8.9514000000000067</v>
      </c>
      <c r="G720" s="12">
        <v>2023</v>
      </c>
    </row>
    <row r="721" spans="1:7" x14ac:dyDescent="0.2">
      <c r="A721" s="20">
        <v>45162.689062500001</v>
      </c>
      <c r="B721" s="2">
        <v>2.5499999999999998</v>
      </c>
      <c r="C721" s="4">
        <v>1.26</v>
      </c>
      <c r="D721" s="4">
        <f t="shared" si="37"/>
        <v>3.2129999999999996</v>
      </c>
      <c r="E721" s="4">
        <f t="shared" si="36"/>
        <v>192.124</v>
      </c>
      <c r="F721" s="4">
        <f t="shared" si="38"/>
        <v>8.9639999999999986</v>
      </c>
      <c r="G721" s="12">
        <v>2023</v>
      </c>
    </row>
    <row r="722" spans="1:7" x14ac:dyDescent="0.2">
      <c r="A722" s="20">
        <v>45162.68953703704</v>
      </c>
      <c r="B722" s="2">
        <v>2.56</v>
      </c>
      <c r="C722" s="4">
        <v>1.26</v>
      </c>
      <c r="D722" s="4">
        <f t="shared" si="37"/>
        <v>3.2256</v>
      </c>
      <c r="E722" s="4">
        <f t="shared" si="36"/>
        <v>192.13659999999999</v>
      </c>
      <c r="F722" s="4">
        <f t="shared" si="38"/>
        <v>8.9765999999999906</v>
      </c>
      <c r="G722" s="12">
        <v>2023</v>
      </c>
    </row>
    <row r="723" spans="1:7" x14ac:dyDescent="0.2">
      <c r="A723" s="20">
        <v>45162.689803240741</v>
      </c>
      <c r="B723" s="2">
        <v>2.57</v>
      </c>
      <c r="C723" s="4">
        <v>1.26</v>
      </c>
      <c r="D723" s="4">
        <f t="shared" si="37"/>
        <v>3.2382</v>
      </c>
      <c r="E723" s="4">
        <f t="shared" ref="E723:E786" si="39">D723+E$464</f>
        <v>192.14920000000001</v>
      </c>
      <c r="F723" s="4">
        <f t="shared" si="38"/>
        <v>8.989200000000011</v>
      </c>
      <c r="G723" s="12">
        <v>2023</v>
      </c>
    </row>
    <row r="724" spans="1:7" x14ac:dyDescent="0.2">
      <c r="A724" s="20">
        <v>45162.690185185187</v>
      </c>
      <c r="B724" s="2">
        <v>2.58</v>
      </c>
      <c r="C724" s="4">
        <v>1.26</v>
      </c>
      <c r="D724" s="4">
        <f t="shared" si="37"/>
        <v>3.2507999999999999</v>
      </c>
      <c r="E724" s="4">
        <f t="shared" si="39"/>
        <v>192.1618</v>
      </c>
      <c r="F724" s="4">
        <f t="shared" si="38"/>
        <v>9.0018000000000029</v>
      </c>
      <c r="G724" s="12">
        <v>2023</v>
      </c>
    </row>
    <row r="725" spans="1:7" x14ac:dyDescent="0.2">
      <c r="A725" s="20">
        <v>45162.690416666665</v>
      </c>
      <c r="B725" s="2">
        <v>2.59</v>
      </c>
      <c r="C725" s="4">
        <v>1.26</v>
      </c>
      <c r="D725" s="4">
        <f t="shared" si="37"/>
        <v>3.2633999999999999</v>
      </c>
      <c r="E725" s="4">
        <f t="shared" si="39"/>
        <v>192.17439999999999</v>
      </c>
      <c r="F725" s="4">
        <f t="shared" si="38"/>
        <v>9.0143999999999949</v>
      </c>
      <c r="G725" s="12">
        <v>2023</v>
      </c>
    </row>
    <row r="726" spans="1:7" x14ac:dyDescent="0.2">
      <c r="A726" s="20">
        <v>45162.690879629627</v>
      </c>
      <c r="B726" s="2">
        <v>2.6</v>
      </c>
      <c r="C726" s="4">
        <v>1.26</v>
      </c>
      <c r="D726" s="4">
        <f t="shared" si="37"/>
        <v>3.2760000000000002</v>
      </c>
      <c r="E726" s="4">
        <f t="shared" si="39"/>
        <v>192.18700000000001</v>
      </c>
      <c r="F726" s="4">
        <f t="shared" si="38"/>
        <v>9.0270000000000152</v>
      </c>
      <c r="G726" s="12">
        <v>2023</v>
      </c>
    </row>
    <row r="727" spans="1:7" x14ac:dyDescent="0.2">
      <c r="A727" s="20">
        <v>45162.691168981481</v>
      </c>
      <c r="B727" s="2">
        <v>2.61</v>
      </c>
      <c r="C727" s="4">
        <v>1.26</v>
      </c>
      <c r="D727" s="4">
        <f t="shared" si="37"/>
        <v>3.2885999999999997</v>
      </c>
      <c r="E727" s="4">
        <f t="shared" si="39"/>
        <v>192.1996</v>
      </c>
      <c r="F727" s="4">
        <f t="shared" si="38"/>
        <v>9.0396000000000072</v>
      </c>
      <c r="G727" s="12">
        <v>2023</v>
      </c>
    </row>
    <row r="728" spans="1:7" x14ac:dyDescent="0.2">
      <c r="A728" s="20">
        <v>45162.691782407404</v>
      </c>
      <c r="B728" s="2">
        <v>2.62</v>
      </c>
      <c r="C728" s="4">
        <v>1.26</v>
      </c>
      <c r="D728" s="4">
        <f t="shared" si="37"/>
        <v>3.3012000000000001</v>
      </c>
      <c r="E728" s="4">
        <f t="shared" si="39"/>
        <v>192.2122</v>
      </c>
      <c r="F728" s="4">
        <f t="shared" si="38"/>
        <v>9.0521999999999991</v>
      </c>
      <c r="G728" s="12">
        <v>2023</v>
      </c>
    </row>
    <row r="729" spans="1:7" x14ac:dyDescent="0.2">
      <c r="A729" s="20">
        <v>45162.692152777781</v>
      </c>
      <c r="B729" s="2">
        <v>2.63</v>
      </c>
      <c r="C729" s="4">
        <v>1.26</v>
      </c>
      <c r="D729" s="4">
        <f t="shared" si="37"/>
        <v>3.3138000000000001</v>
      </c>
      <c r="E729" s="4">
        <f t="shared" si="39"/>
        <v>192.22479999999999</v>
      </c>
      <c r="F729" s="4">
        <f t="shared" si="38"/>
        <v>9.0647999999999911</v>
      </c>
      <c r="G729" s="12">
        <v>2023</v>
      </c>
    </row>
    <row r="730" spans="1:7" x14ac:dyDescent="0.2">
      <c r="A730" s="20">
        <v>45162.692847222221</v>
      </c>
      <c r="B730" s="2">
        <v>2.64</v>
      </c>
      <c r="C730" s="4">
        <v>1.26</v>
      </c>
      <c r="D730" s="4">
        <f t="shared" si="37"/>
        <v>3.3264</v>
      </c>
      <c r="E730" s="4">
        <f t="shared" si="39"/>
        <v>192.23740000000001</v>
      </c>
      <c r="F730" s="4">
        <f t="shared" si="38"/>
        <v>9.0774000000000115</v>
      </c>
      <c r="G730" s="12">
        <v>2023</v>
      </c>
    </row>
    <row r="731" spans="1:7" x14ac:dyDescent="0.2">
      <c r="A731" s="20">
        <v>45162.693298611113</v>
      </c>
      <c r="B731" s="2">
        <v>2.65</v>
      </c>
      <c r="C731" s="4">
        <v>1.26</v>
      </c>
      <c r="D731" s="4">
        <f t="shared" si="37"/>
        <v>3.339</v>
      </c>
      <c r="E731" s="4">
        <f t="shared" si="39"/>
        <v>192.25</v>
      </c>
      <c r="F731" s="4">
        <f t="shared" si="38"/>
        <v>9.0900000000000034</v>
      </c>
      <c r="G731" s="12">
        <v>2023</v>
      </c>
    </row>
    <row r="732" spans="1:7" x14ac:dyDescent="0.2">
      <c r="A732" s="20">
        <v>45162.695034722223</v>
      </c>
      <c r="B732" s="2">
        <v>2.66</v>
      </c>
      <c r="C732" s="4">
        <v>1.26</v>
      </c>
      <c r="D732" s="4">
        <f t="shared" si="37"/>
        <v>3.3516000000000004</v>
      </c>
      <c r="E732" s="4">
        <f t="shared" si="39"/>
        <v>192.26259999999999</v>
      </c>
      <c r="F732" s="4">
        <f t="shared" si="38"/>
        <v>9.1025999999999954</v>
      </c>
      <c r="G732" s="12">
        <v>2023</v>
      </c>
    </row>
    <row r="733" spans="1:7" x14ac:dyDescent="0.2">
      <c r="A733" s="20">
        <v>45162.697743055556</v>
      </c>
      <c r="B733" s="2">
        <v>2.67</v>
      </c>
      <c r="C733" s="4">
        <v>1.26</v>
      </c>
      <c r="D733" s="4">
        <f t="shared" si="37"/>
        <v>3.3641999999999999</v>
      </c>
      <c r="E733" s="4">
        <f t="shared" si="39"/>
        <v>192.27520000000001</v>
      </c>
      <c r="F733" s="4">
        <f t="shared" si="38"/>
        <v>9.1152000000000157</v>
      </c>
      <c r="G733" s="12">
        <v>2023</v>
      </c>
    </row>
    <row r="734" spans="1:7" x14ac:dyDescent="0.2">
      <c r="A734" s="20">
        <v>45162.713842592595</v>
      </c>
      <c r="B734" s="2">
        <v>2.68</v>
      </c>
      <c r="C734" s="4">
        <v>1.26</v>
      </c>
      <c r="D734" s="4">
        <f t="shared" si="37"/>
        <v>3.3768000000000002</v>
      </c>
      <c r="E734" s="4">
        <f t="shared" si="39"/>
        <v>192.2878</v>
      </c>
      <c r="F734" s="4">
        <f t="shared" si="38"/>
        <v>9.1278000000000077</v>
      </c>
      <c r="G734" s="12">
        <v>2023</v>
      </c>
    </row>
    <row r="735" spans="1:7" x14ac:dyDescent="0.2">
      <c r="A735" s="20">
        <v>45162.719050925924</v>
      </c>
      <c r="B735" s="2">
        <v>2.69</v>
      </c>
      <c r="C735" s="4">
        <v>1.26</v>
      </c>
      <c r="D735" s="4">
        <f t="shared" si="37"/>
        <v>3.3893999999999997</v>
      </c>
      <c r="E735" s="4">
        <f t="shared" si="39"/>
        <v>192.3004</v>
      </c>
      <c r="F735" s="4">
        <f t="shared" si="38"/>
        <v>9.1403999999999996</v>
      </c>
      <c r="G735" s="12">
        <v>2023</v>
      </c>
    </row>
    <row r="736" spans="1:7" x14ac:dyDescent="0.2">
      <c r="A736" s="20">
        <v>45163.112442129626</v>
      </c>
      <c r="B736" s="2">
        <v>2.7</v>
      </c>
      <c r="C736" s="4">
        <v>1.26</v>
      </c>
      <c r="D736" s="4">
        <f t="shared" si="37"/>
        <v>3.4020000000000001</v>
      </c>
      <c r="E736" s="4">
        <f t="shared" si="39"/>
        <v>192.31299999999999</v>
      </c>
      <c r="F736" s="4">
        <f t="shared" si="38"/>
        <v>9.1529999999999916</v>
      </c>
      <c r="G736" s="12">
        <v>2023</v>
      </c>
    </row>
    <row r="737" spans="1:7" x14ac:dyDescent="0.2">
      <c r="A737" s="20">
        <v>45170.235254629632</v>
      </c>
      <c r="B737" s="2">
        <v>2.71</v>
      </c>
      <c r="C737" s="4">
        <v>1.26</v>
      </c>
      <c r="D737" s="4">
        <f t="shared" si="37"/>
        <v>3.4146000000000001</v>
      </c>
      <c r="E737" s="4">
        <f t="shared" si="39"/>
        <v>192.32560000000001</v>
      </c>
      <c r="F737" s="4">
        <f t="shared" si="38"/>
        <v>9.165600000000012</v>
      </c>
      <c r="G737" s="12">
        <v>2023</v>
      </c>
    </row>
    <row r="738" spans="1:7" x14ac:dyDescent="0.2">
      <c r="A738" s="20">
        <v>45170.246041666665</v>
      </c>
      <c r="B738" s="2">
        <v>2.72</v>
      </c>
      <c r="C738" s="4">
        <v>1.26</v>
      </c>
      <c r="D738" s="4">
        <f t="shared" si="37"/>
        <v>3.4272000000000005</v>
      </c>
      <c r="E738" s="4">
        <f t="shared" si="39"/>
        <v>192.3382</v>
      </c>
      <c r="F738" s="4">
        <f t="shared" si="38"/>
        <v>9.1782000000000039</v>
      </c>
      <c r="G738" s="12">
        <v>2023</v>
      </c>
    </row>
    <row r="739" spans="1:7" x14ac:dyDescent="0.2">
      <c r="A739" s="20">
        <v>45170.29246527778</v>
      </c>
      <c r="B739" s="2">
        <v>2.73</v>
      </c>
      <c r="C739" s="4">
        <v>1.26</v>
      </c>
      <c r="D739" s="4">
        <f t="shared" si="37"/>
        <v>3.4398</v>
      </c>
      <c r="E739" s="4">
        <f t="shared" si="39"/>
        <v>192.35079999999999</v>
      </c>
      <c r="F739" s="4">
        <f t="shared" si="38"/>
        <v>9.1907999999999959</v>
      </c>
      <c r="G739" s="12">
        <v>2023</v>
      </c>
    </row>
    <row r="740" spans="1:7" x14ac:dyDescent="0.2">
      <c r="A740" s="20">
        <v>45170.915000000001</v>
      </c>
      <c r="B740" s="2">
        <v>2.74</v>
      </c>
      <c r="C740" s="4">
        <v>1.26</v>
      </c>
      <c r="D740" s="4">
        <f t="shared" si="37"/>
        <v>3.4524000000000004</v>
      </c>
      <c r="E740" s="4">
        <f t="shared" si="39"/>
        <v>192.36340000000001</v>
      </c>
      <c r="F740" s="4">
        <f t="shared" si="38"/>
        <v>9.2034000000000162</v>
      </c>
      <c r="G740" s="12">
        <v>2023</v>
      </c>
    </row>
    <row r="741" spans="1:7" x14ac:dyDescent="0.2">
      <c r="A741" s="20">
        <v>45170.915173611109</v>
      </c>
      <c r="B741" s="2">
        <v>2.75</v>
      </c>
      <c r="C741" s="4">
        <v>1.26</v>
      </c>
      <c r="D741" s="4">
        <f t="shared" si="37"/>
        <v>3.4649999999999999</v>
      </c>
      <c r="E741" s="4">
        <f t="shared" si="39"/>
        <v>192.376</v>
      </c>
      <c r="F741" s="4">
        <f t="shared" si="38"/>
        <v>9.2160000000000082</v>
      </c>
      <c r="G741" s="12">
        <v>2023</v>
      </c>
    </row>
    <row r="742" spans="1:7" x14ac:dyDescent="0.2">
      <c r="A742" s="20">
        <v>45170.915405092594</v>
      </c>
      <c r="B742" s="2">
        <v>2.76</v>
      </c>
      <c r="C742" s="4">
        <v>1.26</v>
      </c>
      <c r="D742" s="4">
        <f t="shared" si="37"/>
        <v>3.4775999999999998</v>
      </c>
      <c r="E742" s="4">
        <f t="shared" si="39"/>
        <v>192.3886</v>
      </c>
      <c r="F742" s="4">
        <f t="shared" si="38"/>
        <v>9.2286000000000001</v>
      </c>
      <c r="G742" s="12">
        <v>2023</v>
      </c>
    </row>
    <row r="743" spans="1:7" x14ac:dyDescent="0.2">
      <c r="A743" s="20">
        <v>45170.915543981479</v>
      </c>
      <c r="B743" s="2">
        <v>2.77</v>
      </c>
      <c r="C743" s="4">
        <v>1.26</v>
      </c>
      <c r="D743" s="4">
        <f t="shared" si="37"/>
        <v>3.4902000000000002</v>
      </c>
      <c r="E743" s="4">
        <f t="shared" si="39"/>
        <v>192.40119999999999</v>
      </c>
      <c r="F743" s="4">
        <f t="shared" si="38"/>
        <v>9.2411999999999921</v>
      </c>
      <c r="G743" s="12">
        <v>2023</v>
      </c>
    </row>
    <row r="744" spans="1:7" x14ac:dyDescent="0.2">
      <c r="A744" s="20">
        <v>45170.915752314817</v>
      </c>
      <c r="B744" s="2">
        <v>2.78</v>
      </c>
      <c r="C744" s="4">
        <v>1.26</v>
      </c>
      <c r="D744" s="4">
        <f t="shared" si="37"/>
        <v>3.5027999999999997</v>
      </c>
      <c r="E744" s="4">
        <f t="shared" si="39"/>
        <v>192.41380000000001</v>
      </c>
      <c r="F744" s="4">
        <f t="shared" si="38"/>
        <v>9.2538000000000125</v>
      </c>
      <c r="G744" s="12">
        <v>2023</v>
      </c>
    </row>
    <row r="745" spans="1:7" x14ac:dyDescent="0.2">
      <c r="A745" s="20">
        <v>45170.915879629632</v>
      </c>
      <c r="B745" s="2">
        <v>2.79</v>
      </c>
      <c r="C745" s="4">
        <v>1.26</v>
      </c>
      <c r="D745" s="4">
        <f t="shared" si="37"/>
        <v>3.5154000000000001</v>
      </c>
      <c r="E745" s="4">
        <f t="shared" si="39"/>
        <v>192.4264</v>
      </c>
      <c r="F745" s="4">
        <f t="shared" si="38"/>
        <v>9.2664000000000044</v>
      </c>
      <c r="G745" s="12">
        <v>2023</v>
      </c>
    </row>
    <row r="746" spans="1:7" x14ac:dyDescent="0.2">
      <c r="A746" s="20">
        <v>45170.916076388887</v>
      </c>
      <c r="B746" s="2">
        <v>2.8</v>
      </c>
      <c r="C746" s="4">
        <v>1.26</v>
      </c>
      <c r="D746" s="4">
        <f t="shared" si="37"/>
        <v>3.5279999999999996</v>
      </c>
      <c r="E746" s="4">
        <f t="shared" si="39"/>
        <v>192.43899999999999</v>
      </c>
      <c r="F746" s="4">
        <f t="shared" si="38"/>
        <v>9.2789999999999964</v>
      </c>
      <c r="G746" s="12">
        <v>2023</v>
      </c>
    </row>
    <row r="747" spans="1:7" x14ac:dyDescent="0.2">
      <c r="A747" s="20">
        <v>45170.916215277779</v>
      </c>
      <c r="B747" s="2">
        <v>2.81</v>
      </c>
      <c r="C747" s="4">
        <v>1.26</v>
      </c>
      <c r="D747" s="4">
        <f t="shared" si="37"/>
        <v>3.5406</v>
      </c>
      <c r="E747" s="4">
        <f t="shared" si="39"/>
        <v>192.45160000000001</v>
      </c>
      <c r="F747" s="4">
        <f t="shared" si="38"/>
        <v>9.2916000000000167</v>
      </c>
      <c r="G747" s="12">
        <v>2023</v>
      </c>
    </row>
    <row r="748" spans="1:7" x14ac:dyDescent="0.2">
      <c r="A748" s="20">
        <v>45170.916435185187</v>
      </c>
      <c r="B748" s="2">
        <v>2.82</v>
      </c>
      <c r="C748" s="4">
        <v>1.26</v>
      </c>
      <c r="D748" s="4">
        <f t="shared" si="37"/>
        <v>3.5531999999999999</v>
      </c>
      <c r="E748" s="4">
        <f t="shared" si="39"/>
        <v>192.46420000000001</v>
      </c>
      <c r="F748" s="4">
        <f t="shared" si="38"/>
        <v>9.3042000000000087</v>
      </c>
      <c r="G748" s="12">
        <v>2023</v>
      </c>
    </row>
    <row r="749" spans="1:7" x14ac:dyDescent="0.2">
      <c r="A749" s="20">
        <v>45170.916608796295</v>
      </c>
      <c r="B749" s="2">
        <v>2.83</v>
      </c>
      <c r="C749" s="4">
        <v>1.26</v>
      </c>
      <c r="D749" s="4">
        <f t="shared" si="37"/>
        <v>3.5658000000000003</v>
      </c>
      <c r="E749" s="4">
        <f t="shared" si="39"/>
        <v>192.4768</v>
      </c>
      <c r="F749" s="4">
        <f t="shared" si="38"/>
        <v>9.3168000000000006</v>
      </c>
      <c r="G749" s="12">
        <v>2023</v>
      </c>
    </row>
    <row r="750" spans="1:7" x14ac:dyDescent="0.2">
      <c r="A750" s="20">
        <v>45170.916909722226</v>
      </c>
      <c r="B750" s="2">
        <v>2.84</v>
      </c>
      <c r="C750" s="4">
        <v>1.26</v>
      </c>
      <c r="D750" s="4">
        <f t="shared" si="37"/>
        <v>3.5783999999999998</v>
      </c>
      <c r="E750" s="4">
        <f t="shared" si="39"/>
        <v>192.48939999999999</v>
      </c>
      <c r="F750" s="4">
        <f t="shared" si="38"/>
        <v>9.3293999999999926</v>
      </c>
      <c r="G750" s="12">
        <v>2023</v>
      </c>
    </row>
    <row r="751" spans="1:7" x14ac:dyDescent="0.2">
      <c r="A751" s="20">
        <v>45170.917129629626</v>
      </c>
      <c r="B751" s="2">
        <v>2.85</v>
      </c>
      <c r="C751" s="4">
        <v>1.26</v>
      </c>
      <c r="D751" s="4">
        <f t="shared" si="37"/>
        <v>3.5910000000000002</v>
      </c>
      <c r="E751" s="4">
        <f t="shared" si="39"/>
        <v>192.50200000000001</v>
      </c>
      <c r="F751" s="4">
        <f t="shared" si="38"/>
        <v>9.342000000000013</v>
      </c>
      <c r="G751" s="12">
        <v>2023</v>
      </c>
    </row>
    <row r="752" spans="1:7" x14ac:dyDescent="0.2">
      <c r="A752" s="20">
        <v>45170.917511574073</v>
      </c>
      <c r="B752" s="2">
        <v>2.86</v>
      </c>
      <c r="C752" s="4">
        <v>1.26</v>
      </c>
      <c r="D752" s="4">
        <f t="shared" si="37"/>
        <v>3.6035999999999997</v>
      </c>
      <c r="E752" s="4">
        <f t="shared" si="39"/>
        <v>192.5146</v>
      </c>
      <c r="F752" s="4">
        <f t="shared" si="38"/>
        <v>9.3546000000000049</v>
      </c>
      <c r="G752" s="12">
        <v>2023</v>
      </c>
    </row>
    <row r="753" spans="1:7" x14ac:dyDescent="0.2">
      <c r="A753" s="20">
        <v>45170.917754629627</v>
      </c>
      <c r="B753" s="2">
        <v>2.87</v>
      </c>
      <c r="C753" s="4">
        <v>1.26</v>
      </c>
      <c r="D753" s="4">
        <f t="shared" si="37"/>
        <v>3.6162000000000001</v>
      </c>
      <c r="E753" s="4">
        <f t="shared" si="39"/>
        <v>192.52719999999999</v>
      </c>
      <c r="F753" s="4">
        <f t="shared" si="38"/>
        <v>9.3671999999999969</v>
      </c>
      <c r="G753" s="12">
        <v>2023</v>
      </c>
    </row>
    <row r="754" spans="1:7" x14ac:dyDescent="0.2">
      <c r="A754" s="20">
        <v>45170.91810185185</v>
      </c>
      <c r="B754" s="2">
        <v>2.88</v>
      </c>
      <c r="C754" s="4">
        <v>1.26</v>
      </c>
      <c r="D754" s="4">
        <f t="shared" si="37"/>
        <v>3.6288</v>
      </c>
      <c r="E754" s="4">
        <f t="shared" si="39"/>
        <v>192.53980000000001</v>
      </c>
      <c r="F754" s="4">
        <f t="shared" si="38"/>
        <v>9.3798000000000172</v>
      </c>
      <c r="G754" s="12">
        <v>2023</v>
      </c>
    </row>
    <row r="755" spans="1:7" x14ac:dyDescent="0.2">
      <c r="A755" s="20">
        <v>45170.918298611112</v>
      </c>
      <c r="B755" s="2">
        <v>2.89</v>
      </c>
      <c r="C755" s="4">
        <v>1.26</v>
      </c>
      <c r="D755" s="4">
        <f t="shared" si="37"/>
        <v>3.6414</v>
      </c>
      <c r="E755" s="4">
        <f t="shared" si="39"/>
        <v>192.55240000000001</v>
      </c>
      <c r="F755" s="4">
        <f t="shared" si="38"/>
        <v>9.3924000000000092</v>
      </c>
      <c r="G755" s="12">
        <v>2023</v>
      </c>
    </row>
    <row r="756" spans="1:7" x14ac:dyDescent="0.2">
      <c r="A756" s="20">
        <v>45170.918703703705</v>
      </c>
      <c r="B756" s="2">
        <v>2.9</v>
      </c>
      <c r="C756" s="4">
        <v>1.26</v>
      </c>
      <c r="D756" s="4">
        <f t="shared" si="37"/>
        <v>3.6539999999999999</v>
      </c>
      <c r="E756" s="4">
        <f t="shared" si="39"/>
        <v>192.565</v>
      </c>
      <c r="F756" s="4">
        <f t="shared" si="38"/>
        <v>9.4050000000000011</v>
      </c>
      <c r="G756" s="12">
        <v>2023</v>
      </c>
    </row>
    <row r="757" spans="1:7" x14ac:dyDescent="0.2">
      <c r="A757" s="20">
        <v>45170.919016203705</v>
      </c>
      <c r="B757" s="2">
        <v>2.91</v>
      </c>
      <c r="C757" s="4">
        <v>1.26</v>
      </c>
      <c r="D757" s="4">
        <f t="shared" si="37"/>
        <v>3.6666000000000003</v>
      </c>
      <c r="E757" s="4">
        <f t="shared" si="39"/>
        <v>192.57759999999999</v>
      </c>
      <c r="F757" s="4">
        <f t="shared" si="38"/>
        <v>9.4175999999999931</v>
      </c>
      <c r="G757" s="12">
        <v>2023</v>
      </c>
    </row>
    <row r="758" spans="1:7" x14ac:dyDescent="0.2">
      <c r="A758" s="20">
        <v>45170.91951388889</v>
      </c>
      <c r="B758" s="2">
        <v>2.92</v>
      </c>
      <c r="C758" s="4">
        <v>1.26</v>
      </c>
      <c r="D758" s="4">
        <f t="shared" si="37"/>
        <v>3.6791999999999998</v>
      </c>
      <c r="E758" s="4">
        <f t="shared" si="39"/>
        <v>192.59020000000001</v>
      </c>
      <c r="F758" s="4">
        <f t="shared" si="38"/>
        <v>9.4302000000000135</v>
      </c>
      <c r="G758" s="12">
        <v>2023</v>
      </c>
    </row>
    <row r="759" spans="1:7" x14ac:dyDescent="0.2">
      <c r="A759" s="20">
        <v>45170.919872685183</v>
      </c>
      <c r="B759" s="2">
        <v>2.93</v>
      </c>
      <c r="C759" s="4">
        <v>1.26</v>
      </c>
      <c r="D759" s="4">
        <f t="shared" si="37"/>
        <v>3.6918000000000002</v>
      </c>
      <c r="E759" s="4">
        <f t="shared" si="39"/>
        <v>192.6028</v>
      </c>
      <c r="F759" s="4">
        <f t="shared" si="38"/>
        <v>9.4428000000000054</v>
      </c>
      <c r="G759" s="12">
        <v>2023</v>
      </c>
    </row>
    <row r="760" spans="1:7" x14ac:dyDescent="0.2">
      <c r="A760" s="20">
        <v>45170.920844907407</v>
      </c>
      <c r="B760" s="2">
        <v>2.94</v>
      </c>
      <c r="C760" s="4">
        <v>1.26</v>
      </c>
      <c r="D760" s="4">
        <f t="shared" si="37"/>
        <v>3.7044000000000001</v>
      </c>
      <c r="E760" s="4">
        <f t="shared" si="39"/>
        <v>192.61539999999999</v>
      </c>
      <c r="F760" s="4">
        <f t="shared" si="38"/>
        <v>9.4553999999999974</v>
      </c>
      <c r="G760" s="12">
        <v>2023</v>
      </c>
    </row>
    <row r="761" spans="1:7" x14ac:dyDescent="0.2">
      <c r="A761" s="20">
        <v>45170.921446759261</v>
      </c>
      <c r="B761" s="2">
        <v>2.95</v>
      </c>
      <c r="C761" s="4">
        <v>1.26</v>
      </c>
      <c r="D761" s="4">
        <f t="shared" si="37"/>
        <v>3.7170000000000001</v>
      </c>
      <c r="E761" s="4">
        <f t="shared" si="39"/>
        <v>192.62800000000001</v>
      </c>
      <c r="F761" s="4">
        <f t="shared" si="38"/>
        <v>9.4680000000000177</v>
      </c>
      <c r="G761" s="12">
        <v>2023</v>
      </c>
    </row>
    <row r="762" spans="1:7" x14ac:dyDescent="0.2">
      <c r="A762" s="20">
        <v>45170.922303240739</v>
      </c>
      <c r="B762" s="2">
        <v>2.96</v>
      </c>
      <c r="C762" s="4">
        <v>1.26</v>
      </c>
      <c r="D762" s="4">
        <f t="shared" si="37"/>
        <v>3.7296</v>
      </c>
      <c r="E762" s="4">
        <f t="shared" si="39"/>
        <v>192.64060000000001</v>
      </c>
      <c r="F762" s="4">
        <f t="shared" si="38"/>
        <v>9.4806000000000097</v>
      </c>
      <c r="G762" s="12">
        <v>2023</v>
      </c>
    </row>
    <row r="763" spans="1:7" x14ac:dyDescent="0.2">
      <c r="A763" s="20">
        <v>45170.922847222224</v>
      </c>
      <c r="B763" s="2">
        <v>2.97</v>
      </c>
      <c r="C763" s="4">
        <v>1.26</v>
      </c>
      <c r="D763" s="4">
        <f t="shared" si="37"/>
        <v>3.7422000000000004</v>
      </c>
      <c r="E763" s="4">
        <f t="shared" si="39"/>
        <v>192.6532</v>
      </c>
      <c r="F763" s="4">
        <f t="shared" si="38"/>
        <v>9.4932000000000016</v>
      </c>
      <c r="G763" s="12">
        <v>2023</v>
      </c>
    </row>
    <row r="764" spans="1:7" x14ac:dyDescent="0.2">
      <c r="A764" s="20">
        <v>45171.184537037036</v>
      </c>
      <c r="B764" s="2">
        <v>2.98</v>
      </c>
      <c r="C764" s="4">
        <v>1.26</v>
      </c>
      <c r="D764" s="4">
        <f t="shared" si="37"/>
        <v>3.7547999999999999</v>
      </c>
      <c r="E764" s="4">
        <f t="shared" si="39"/>
        <v>192.66579999999999</v>
      </c>
      <c r="F764" s="4">
        <f t="shared" si="38"/>
        <v>9.5057999999999936</v>
      </c>
      <c r="G764" s="12">
        <v>2023</v>
      </c>
    </row>
    <row r="765" spans="1:7" x14ac:dyDescent="0.2">
      <c r="A765" s="20">
        <v>45171.596875000003</v>
      </c>
      <c r="B765" s="2">
        <v>2.99</v>
      </c>
      <c r="C765" s="4">
        <v>1.26</v>
      </c>
      <c r="D765" s="4">
        <f t="shared" si="37"/>
        <v>3.7674000000000003</v>
      </c>
      <c r="E765" s="4">
        <f t="shared" si="39"/>
        <v>192.67840000000001</v>
      </c>
      <c r="F765" s="4">
        <f t="shared" si="38"/>
        <v>9.518400000000014</v>
      </c>
      <c r="G765" s="12">
        <v>2023</v>
      </c>
    </row>
    <row r="766" spans="1:7" x14ac:dyDescent="0.2">
      <c r="A766" s="20">
        <v>45171.650613425925</v>
      </c>
      <c r="B766" s="2">
        <v>3</v>
      </c>
      <c r="C766" s="4">
        <v>1.26</v>
      </c>
      <c r="D766" s="4">
        <f t="shared" si="37"/>
        <v>3.7800000000000002</v>
      </c>
      <c r="E766" s="4">
        <f t="shared" si="39"/>
        <v>192.691</v>
      </c>
      <c r="F766" s="4">
        <f t="shared" si="38"/>
        <v>9.5310000000000059</v>
      </c>
      <c r="G766" s="12">
        <v>2023</v>
      </c>
    </row>
    <row r="767" spans="1:7" x14ac:dyDescent="0.2">
      <c r="A767" s="20">
        <v>45171.671678240738</v>
      </c>
      <c r="B767" s="2">
        <v>3.01</v>
      </c>
      <c r="C767" s="4">
        <v>1.26</v>
      </c>
      <c r="D767" s="4">
        <f t="shared" si="37"/>
        <v>3.7925999999999997</v>
      </c>
      <c r="E767" s="4">
        <f t="shared" si="39"/>
        <v>192.70359999999999</v>
      </c>
      <c r="F767" s="4">
        <f t="shared" si="38"/>
        <v>9.5435999999999979</v>
      </c>
      <c r="G767" s="12">
        <v>2023</v>
      </c>
    </row>
    <row r="768" spans="1:7" x14ac:dyDescent="0.2">
      <c r="A768" s="20">
        <v>45171.710312499999</v>
      </c>
      <c r="B768" s="2">
        <v>3.02</v>
      </c>
      <c r="C768" s="4">
        <v>1.26</v>
      </c>
      <c r="D768" s="4">
        <f t="shared" si="37"/>
        <v>3.8052000000000001</v>
      </c>
      <c r="E768" s="4">
        <f t="shared" si="39"/>
        <v>192.71620000000001</v>
      </c>
      <c r="F768" s="4">
        <f t="shared" si="38"/>
        <v>9.5562000000000182</v>
      </c>
      <c r="G768" s="12">
        <v>2023</v>
      </c>
    </row>
    <row r="769" spans="1:7" x14ac:dyDescent="0.2">
      <c r="A769" s="20">
        <v>45171.717523148145</v>
      </c>
      <c r="B769" s="2">
        <v>3.03</v>
      </c>
      <c r="C769" s="4">
        <v>1.26</v>
      </c>
      <c r="D769" s="4">
        <f t="shared" si="37"/>
        <v>3.8177999999999996</v>
      </c>
      <c r="E769" s="4">
        <f t="shared" si="39"/>
        <v>192.72880000000001</v>
      </c>
      <c r="F769" s="4">
        <f t="shared" si="38"/>
        <v>9.5688000000000102</v>
      </c>
      <c r="G769" s="12">
        <v>2023</v>
      </c>
    </row>
    <row r="770" spans="1:7" x14ac:dyDescent="0.2">
      <c r="A770" s="20">
        <v>45171.740185185183</v>
      </c>
      <c r="B770" s="2">
        <v>3.04</v>
      </c>
      <c r="C770" s="4">
        <v>1.26</v>
      </c>
      <c r="D770" s="4">
        <f t="shared" ref="D770:D833" si="40">B770*C770</f>
        <v>3.8304</v>
      </c>
      <c r="E770" s="4">
        <f t="shared" si="39"/>
        <v>192.7414</v>
      </c>
      <c r="F770" s="4">
        <f t="shared" ref="F770:F833" si="41">E770-183.16</f>
        <v>9.5814000000000021</v>
      </c>
      <c r="G770" s="12">
        <v>2023</v>
      </c>
    </row>
    <row r="771" spans="1:7" x14ac:dyDescent="0.2">
      <c r="A771" s="20">
        <v>45179.503634259258</v>
      </c>
      <c r="B771" s="2">
        <v>3.05</v>
      </c>
      <c r="C771" s="4">
        <v>1.26</v>
      </c>
      <c r="D771" s="4">
        <f t="shared" si="40"/>
        <v>3.843</v>
      </c>
      <c r="E771" s="4">
        <f t="shared" si="39"/>
        <v>192.75399999999999</v>
      </c>
      <c r="F771" s="4">
        <f t="shared" si="41"/>
        <v>9.5939999999999941</v>
      </c>
      <c r="G771" s="12">
        <v>2023</v>
      </c>
    </row>
    <row r="772" spans="1:7" x14ac:dyDescent="0.2">
      <c r="A772" s="20">
        <v>45179.504178240742</v>
      </c>
      <c r="B772" s="2">
        <v>3.06</v>
      </c>
      <c r="C772" s="4">
        <v>1.26</v>
      </c>
      <c r="D772" s="4">
        <f t="shared" si="40"/>
        <v>3.8555999999999999</v>
      </c>
      <c r="E772" s="4">
        <f t="shared" si="39"/>
        <v>192.76660000000001</v>
      </c>
      <c r="F772" s="4">
        <f t="shared" si="41"/>
        <v>9.6066000000000145</v>
      </c>
      <c r="G772" s="12">
        <v>2023</v>
      </c>
    </row>
    <row r="773" spans="1:7" x14ac:dyDescent="0.2">
      <c r="A773" s="20">
        <v>45179.504444444443</v>
      </c>
      <c r="B773" s="2">
        <v>3.07</v>
      </c>
      <c r="C773" s="4">
        <v>1.26</v>
      </c>
      <c r="D773" s="4">
        <f t="shared" si="40"/>
        <v>3.8681999999999999</v>
      </c>
      <c r="E773" s="4">
        <f t="shared" si="39"/>
        <v>192.7792</v>
      </c>
      <c r="F773" s="4">
        <f t="shared" si="41"/>
        <v>9.6192000000000064</v>
      </c>
      <c r="G773" s="12">
        <v>2023</v>
      </c>
    </row>
    <row r="774" spans="1:7" x14ac:dyDescent="0.2">
      <c r="A774" s="20">
        <v>45179.504872685182</v>
      </c>
      <c r="B774" s="2">
        <v>3.08</v>
      </c>
      <c r="C774" s="4">
        <v>1.26</v>
      </c>
      <c r="D774" s="4">
        <f t="shared" si="40"/>
        <v>3.8808000000000002</v>
      </c>
      <c r="E774" s="4">
        <f t="shared" si="39"/>
        <v>192.79179999999999</v>
      </c>
      <c r="F774" s="4">
        <f t="shared" si="41"/>
        <v>9.6317999999999984</v>
      </c>
      <c r="G774" s="12">
        <v>2023</v>
      </c>
    </row>
    <row r="775" spans="1:7" x14ac:dyDescent="0.2">
      <c r="A775" s="20">
        <v>45179.50508101852</v>
      </c>
      <c r="B775" s="2">
        <v>3.09</v>
      </c>
      <c r="C775" s="4">
        <v>1.26</v>
      </c>
      <c r="D775" s="4">
        <f t="shared" si="40"/>
        <v>3.8933999999999997</v>
      </c>
      <c r="E775" s="4">
        <f t="shared" si="39"/>
        <v>192.80439999999999</v>
      </c>
      <c r="F775" s="4">
        <f t="shared" si="41"/>
        <v>9.6443999999999903</v>
      </c>
      <c r="G775" s="12">
        <v>2023</v>
      </c>
    </row>
    <row r="776" spans="1:7" x14ac:dyDescent="0.2">
      <c r="A776" s="20">
        <v>45179.50576388889</v>
      </c>
      <c r="B776" s="2">
        <v>3.1</v>
      </c>
      <c r="C776" s="4">
        <v>1.26</v>
      </c>
      <c r="D776" s="4">
        <f t="shared" si="40"/>
        <v>3.9060000000000001</v>
      </c>
      <c r="E776" s="4">
        <f t="shared" si="39"/>
        <v>192.81700000000001</v>
      </c>
      <c r="F776" s="4">
        <f t="shared" si="41"/>
        <v>9.6570000000000107</v>
      </c>
      <c r="G776" s="12">
        <v>2023</v>
      </c>
    </row>
    <row r="777" spans="1:7" x14ac:dyDescent="0.2">
      <c r="A777" s="20">
        <v>45179.506296296298</v>
      </c>
      <c r="B777" s="2">
        <v>3.11</v>
      </c>
      <c r="C777" s="4">
        <v>1.26</v>
      </c>
      <c r="D777" s="4">
        <f t="shared" si="40"/>
        <v>3.9186000000000001</v>
      </c>
      <c r="E777" s="4">
        <f t="shared" si="39"/>
        <v>192.8296</v>
      </c>
      <c r="F777" s="4">
        <f t="shared" si="41"/>
        <v>9.6696000000000026</v>
      </c>
      <c r="G777" s="12">
        <v>2023</v>
      </c>
    </row>
    <row r="778" spans="1:7" x14ac:dyDescent="0.2">
      <c r="A778" s="20">
        <v>45181.472604166665</v>
      </c>
      <c r="B778" s="2">
        <v>3.12</v>
      </c>
      <c r="C778" s="4">
        <v>1.26</v>
      </c>
      <c r="D778" s="4">
        <f t="shared" si="40"/>
        <v>3.9312</v>
      </c>
      <c r="E778" s="4">
        <f t="shared" si="39"/>
        <v>192.84219999999999</v>
      </c>
      <c r="F778" s="4">
        <f t="shared" si="41"/>
        <v>9.6821999999999946</v>
      </c>
      <c r="G778" s="12">
        <v>2023</v>
      </c>
    </row>
    <row r="779" spans="1:7" x14ac:dyDescent="0.2">
      <c r="A779" s="20">
        <v>45181.47314814815</v>
      </c>
      <c r="B779" s="2">
        <v>3.13</v>
      </c>
      <c r="C779" s="4">
        <v>1.26</v>
      </c>
      <c r="D779" s="4">
        <f t="shared" si="40"/>
        <v>3.9438</v>
      </c>
      <c r="E779" s="4">
        <f t="shared" si="39"/>
        <v>192.85480000000001</v>
      </c>
      <c r="F779" s="4">
        <f t="shared" si="41"/>
        <v>9.694800000000015</v>
      </c>
      <c r="G779" s="12">
        <v>2023</v>
      </c>
    </row>
    <row r="780" spans="1:7" x14ac:dyDescent="0.2">
      <c r="A780" s="20">
        <v>45181.47378472222</v>
      </c>
      <c r="B780" s="2">
        <v>3.14</v>
      </c>
      <c r="C780" s="4">
        <v>1.26</v>
      </c>
      <c r="D780" s="4">
        <f t="shared" si="40"/>
        <v>3.9564000000000004</v>
      </c>
      <c r="E780" s="4">
        <f t="shared" si="39"/>
        <v>192.8674</v>
      </c>
      <c r="F780" s="4">
        <f t="shared" si="41"/>
        <v>9.7074000000000069</v>
      </c>
      <c r="G780" s="12">
        <v>2023</v>
      </c>
    </row>
    <row r="781" spans="1:7" x14ac:dyDescent="0.2">
      <c r="A781" s="20">
        <v>45181.474039351851</v>
      </c>
      <c r="B781" s="2">
        <v>3.15</v>
      </c>
      <c r="C781" s="4">
        <v>1.26</v>
      </c>
      <c r="D781" s="4">
        <f t="shared" si="40"/>
        <v>3.9689999999999999</v>
      </c>
      <c r="E781" s="4">
        <f t="shared" si="39"/>
        <v>192.88</v>
      </c>
      <c r="F781" s="4">
        <f t="shared" si="41"/>
        <v>9.7199999999999989</v>
      </c>
      <c r="G781" s="12">
        <v>2023</v>
      </c>
    </row>
    <row r="782" spans="1:7" x14ac:dyDescent="0.2">
      <c r="A782" s="20">
        <v>45181.474409722221</v>
      </c>
      <c r="B782" s="2">
        <v>3.16</v>
      </c>
      <c r="C782" s="4">
        <v>1.26</v>
      </c>
      <c r="D782" s="4">
        <f t="shared" si="40"/>
        <v>3.9816000000000003</v>
      </c>
      <c r="E782" s="4">
        <f t="shared" si="39"/>
        <v>192.89260000000002</v>
      </c>
      <c r="F782" s="4">
        <f t="shared" si="41"/>
        <v>9.7326000000000192</v>
      </c>
      <c r="G782" s="12">
        <v>2023</v>
      </c>
    </row>
    <row r="783" spans="1:7" x14ac:dyDescent="0.2">
      <c r="A783" s="20">
        <v>45181.474652777775</v>
      </c>
      <c r="B783" s="2">
        <v>3.17</v>
      </c>
      <c r="C783" s="4">
        <v>1.26</v>
      </c>
      <c r="D783" s="4">
        <f t="shared" si="40"/>
        <v>3.9941999999999998</v>
      </c>
      <c r="E783" s="4">
        <f t="shared" si="39"/>
        <v>192.90520000000001</v>
      </c>
      <c r="F783" s="4">
        <f t="shared" si="41"/>
        <v>9.7452000000000112</v>
      </c>
      <c r="G783" s="12">
        <v>2023</v>
      </c>
    </row>
    <row r="784" spans="1:7" x14ac:dyDescent="0.2">
      <c r="A784" s="20">
        <v>45181.475185185183</v>
      </c>
      <c r="B784" s="2">
        <v>3.18</v>
      </c>
      <c r="C784" s="4">
        <v>1.26</v>
      </c>
      <c r="D784" s="4">
        <f t="shared" si="40"/>
        <v>4.0068000000000001</v>
      </c>
      <c r="E784" s="4">
        <f t="shared" si="39"/>
        <v>192.9178</v>
      </c>
      <c r="F784" s="4">
        <f t="shared" si="41"/>
        <v>9.7578000000000031</v>
      </c>
      <c r="G784" s="12">
        <v>2023</v>
      </c>
    </row>
    <row r="785" spans="1:7" x14ac:dyDescent="0.2">
      <c r="A785" s="20">
        <v>45181.475555555553</v>
      </c>
      <c r="B785" s="2">
        <v>3.19</v>
      </c>
      <c r="C785" s="4">
        <v>1.26</v>
      </c>
      <c r="D785" s="4">
        <f t="shared" si="40"/>
        <v>4.0194000000000001</v>
      </c>
      <c r="E785" s="4">
        <f t="shared" si="39"/>
        <v>192.93039999999999</v>
      </c>
      <c r="F785" s="4">
        <f t="shared" si="41"/>
        <v>9.7703999999999951</v>
      </c>
      <c r="G785" s="12">
        <v>2023</v>
      </c>
    </row>
    <row r="786" spans="1:7" x14ac:dyDescent="0.2">
      <c r="A786" s="20">
        <v>45181.476273148146</v>
      </c>
      <c r="B786" s="2">
        <v>3.2</v>
      </c>
      <c r="C786" s="4">
        <v>1.26</v>
      </c>
      <c r="D786" s="4">
        <f t="shared" si="40"/>
        <v>4.032</v>
      </c>
      <c r="E786" s="4">
        <f t="shared" si="39"/>
        <v>192.94300000000001</v>
      </c>
      <c r="F786" s="4">
        <f t="shared" si="41"/>
        <v>9.7830000000000155</v>
      </c>
      <c r="G786" s="12">
        <v>2023</v>
      </c>
    </row>
    <row r="787" spans="1:7" x14ac:dyDescent="0.2">
      <c r="A787" s="20">
        <v>45181.476643518516</v>
      </c>
      <c r="B787" s="2">
        <v>3.21</v>
      </c>
      <c r="C787" s="4">
        <v>1.26</v>
      </c>
      <c r="D787" s="4">
        <f t="shared" si="40"/>
        <v>4.0446</v>
      </c>
      <c r="E787" s="4">
        <f t="shared" ref="E787:E850" si="42">D787+E$464</f>
        <v>192.9556</v>
      </c>
      <c r="F787" s="4">
        <f t="shared" si="41"/>
        <v>9.7956000000000074</v>
      </c>
      <c r="G787" s="12">
        <v>2023</v>
      </c>
    </row>
    <row r="788" spans="1:7" x14ac:dyDescent="0.2">
      <c r="A788" s="20">
        <v>45181.477708333332</v>
      </c>
      <c r="B788" s="2">
        <v>3.22</v>
      </c>
      <c r="C788" s="4">
        <v>1.26</v>
      </c>
      <c r="D788" s="4">
        <f t="shared" si="40"/>
        <v>4.0571999999999999</v>
      </c>
      <c r="E788" s="4">
        <f t="shared" si="42"/>
        <v>192.9682</v>
      </c>
      <c r="F788" s="4">
        <f t="shared" si="41"/>
        <v>9.8081999999999994</v>
      </c>
      <c r="G788" s="12">
        <v>2023</v>
      </c>
    </row>
    <row r="789" spans="1:7" x14ac:dyDescent="0.2">
      <c r="A789" s="20">
        <v>45181.478472222225</v>
      </c>
      <c r="B789" s="2">
        <v>3.23</v>
      </c>
      <c r="C789" s="4">
        <v>1.26</v>
      </c>
      <c r="D789" s="4">
        <f t="shared" si="40"/>
        <v>4.0697999999999999</v>
      </c>
      <c r="E789" s="4">
        <f t="shared" si="42"/>
        <v>192.98079999999999</v>
      </c>
      <c r="F789" s="4">
        <f t="shared" si="41"/>
        <v>9.8207999999999913</v>
      </c>
      <c r="G789" s="12">
        <v>2023</v>
      </c>
    </row>
    <row r="790" spans="1:7" x14ac:dyDescent="0.2">
      <c r="A790" s="20">
        <v>45181.481504629628</v>
      </c>
      <c r="B790" s="2">
        <v>3.24</v>
      </c>
      <c r="C790" s="4">
        <v>1.26</v>
      </c>
      <c r="D790" s="4">
        <f t="shared" si="40"/>
        <v>4.0824000000000007</v>
      </c>
      <c r="E790" s="4">
        <f t="shared" si="42"/>
        <v>192.99340000000001</v>
      </c>
      <c r="F790" s="4">
        <f t="shared" si="41"/>
        <v>9.8334000000000117</v>
      </c>
      <c r="G790" s="12">
        <v>2023</v>
      </c>
    </row>
    <row r="791" spans="1:7" x14ac:dyDescent="0.2">
      <c r="A791" s="20">
        <v>45181.48332175926</v>
      </c>
      <c r="B791" s="2">
        <v>3.25</v>
      </c>
      <c r="C791" s="4">
        <v>1.26</v>
      </c>
      <c r="D791" s="4">
        <f t="shared" si="40"/>
        <v>4.0949999999999998</v>
      </c>
      <c r="E791" s="4">
        <f t="shared" si="42"/>
        <v>193.006</v>
      </c>
      <c r="F791" s="4">
        <f t="shared" si="41"/>
        <v>9.8460000000000036</v>
      </c>
      <c r="G791" s="12">
        <v>2023</v>
      </c>
    </row>
    <row r="792" spans="1:7" x14ac:dyDescent="0.2">
      <c r="A792" s="20">
        <v>45181.486226851855</v>
      </c>
      <c r="B792" s="2">
        <v>3.26</v>
      </c>
      <c r="C792" s="4">
        <v>1.26</v>
      </c>
      <c r="D792" s="4">
        <f t="shared" si="40"/>
        <v>4.1075999999999997</v>
      </c>
      <c r="E792" s="4">
        <f t="shared" si="42"/>
        <v>193.01859999999999</v>
      </c>
      <c r="F792" s="4">
        <f t="shared" si="41"/>
        <v>9.8585999999999956</v>
      </c>
      <c r="G792" s="12">
        <v>2023</v>
      </c>
    </row>
    <row r="793" spans="1:7" x14ac:dyDescent="0.2">
      <c r="A793" s="20">
        <v>45181.531354166669</v>
      </c>
      <c r="B793" s="2">
        <v>3.27</v>
      </c>
      <c r="C793" s="4">
        <v>1.26</v>
      </c>
      <c r="D793" s="4">
        <f t="shared" si="40"/>
        <v>4.1201999999999996</v>
      </c>
      <c r="E793" s="4">
        <f t="shared" si="42"/>
        <v>193.03120000000001</v>
      </c>
      <c r="F793" s="4">
        <f t="shared" si="41"/>
        <v>9.871200000000016</v>
      </c>
      <c r="G793" s="12">
        <v>2023</v>
      </c>
    </row>
    <row r="794" spans="1:7" x14ac:dyDescent="0.2">
      <c r="A794" s="20">
        <v>45181.54042824074</v>
      </c>
      <c r="B794" s="2">
        <v>3.28</v>
      </c>
      <c r="C794" s="4">
        <v>1.26</v>
      </c>
      <c r="D794" s="4">
        <f t="shared" si="40"/>
        <v>4.1327999999999996</v>
      </c>
      <c r="E794" s="4">
        <f t="shared" si="42"/>
        <v>193.0438</v>
      </c>
      <c r="F794" s="4">
        <f t="shared" si="41"/>
        <v>9.8838000000000079</v>
      </c>
      <c r="G794" s="12">
        <v>2023</v>
      </c>
    </row>
    <row r="795" spans="1:7" x14ac:dyDescent="0.2">
      <c r="A795" s="20">
        <v>45181.542662037034</v>
      </c>
      <c r="B795" s="2">
        <v>3.29</v>
      </c>
      <c r="C795" s="4">
        <v>1.26</v>
      </c>
      <c r="D795" s="4">
        <f t="shared" si="40"/>
        <v>4.1454000000000004</v>
      </c>
      <c r="E795" s="4">
        <f t="shared" si="42"/>
        <v>193.0564</v>
      </c>
      <c r="F795" s="4">
        <f t="shared" si="41"/>
        <v>9.8963999999999999</v>
      </c>
      <c r="G795" s="12">
        <v>2023</v>
      </c>
    </row>
    <row r="796" spans="1:7" x14ac:dyDescent="0.2">
      <c r="A796" s="20">
        <v>45181.545358796298</v>
      </c>
      <c r="B796" s="2">
        <v>3.3</v>
      </c>
      <c r="C796" s="4">
        <v>1.26</v>
      </c>
      <c r="D796" s="4">
        <f t="shared" si="40"/>
        <v>4.1579999999999995</v>
      </c>
      <c r="E796" s="4">
        <f t="shared" si="42"/>
        <v>193.06899999999999</v>
      </c>
      <c r="F796" s="4">
        <f t="shared" si="41"/>
        <v>9.9089999999999918</v>
      </c>
      <c r="G796" s="12">
        <v>2023</v>
      </c>
    </row>
    <row r="797" spans="1:7" x14ac:dyDescent="0.2">
      <c r="A797" s="20">
        <v>45181.548344907409</v>
      </c>
      <c r="B797" s="2">
        <v>3.31</v>
      </c>
      <c r="C797" s="4">
        <v>1.26</v>
      </c>
      <c r="D797" s="4">
        <f t="shared" si="40"/>
        <v>4.1706000000000003</v>
      </c>
      <c r="E797" s="4">
        <f t="shared" si="42"/>
        <v>193.08160000000001</v>
      </c>
      <c r="F797" s="4">
        <f t="shared" si="41"/>
        <v>9.9216000000000122</v>
      </c>
      <c r="G797" s="12">
        <v>2023</v>
      </c>
    </row>
    <row r="798" spans="1:7" x14ac:dyDescent="0.2">
      <c r="A798" s="20">
        <v>45181.551886574074</v>
      </c>
      <c r="B798" s="2">
        <v>3.32</v>
      </c>
      <c r="C798" s="4">
        <v>1.26</v>
      </c>
      <c r="D798" s="4">
        <f t="shared" si="40"/>
        <v>4.1832000000000003</v>
      </c>
      <c r="E798" s="4">
        <f t="shared" si="42"/>
        <v>193.0942</v>
      </c>
      <c r="F798" s="4">
        <f t="shared" si="41"/>
        <v>9.9342000000000041</v>
      </c>
      <c r="G798" s="12">
        <v>2023</v>
      </c>
    </row>
    <row r="799" spans="1:7" x14ac:dyDescent="0.2">
      <c r="A799" s="20">
        <v>45181.561886574076</v>
      </c>
      <c r="B799" s="2">
        <v>3.33</v>
      </c>
      <c r="C799" s="4">
        <v>1.26</v>
      </c>
      <c r="D799" s="4">
        <f t="shared" si="40"/>
        <v>4.1958000000000002</v>
      </c>
      <c r="E799" s="4">
        <f t="shared" si="42"/>
        <v>193.10679999999999</v>
      </c>
      <c r="F799" s="4">
        <f t="shared" si="41"/>
        <v>9.9467999999999961</v>
      </c>
      <c r="G799" s="12">
        <v>2023</v>
      </c>
    </row>
    <row r="800" spans="1:7" x14ac:dyDescent="0.2">
      <c r="A800" s="20">
        <v>45181.5705787037</v>
      </c>
      <c r="B800" s="2">
        <v>3.34</v>
      </c>
      <c r="C800" s="4">
        <v>1.26</v>
      </c>
      <c r="D800" s="4">
        <f t="shared" si="40"/>
        <v>4.2084000000000001</v>
      </c>
      <c r="E800" s="4">
        <f t="shared" si="42"/>
        <v>193.11940000000001</v>
      </c>
      <c r="F800" s="4">
        <f t="shared" si="41"/>
        <v>9.9594000000000165</v>
      </c>
      <c r="G800" s="12">
        <v>2023</v>
      </c>
    </row>
    <row r="801" spans="1:7" x14ac:dyDescent="0.2">
      <c r="A801" s="20">
        <v>45182.344930555555</v>
      </c>
      <c r="B801" s="2">
        <v>3.35</v>
      </c>
      <c r="C801" s="4">
        <v>1.26</v>
      </c>
      <c r="D801" s="4">
        <f t="shared" si="40"/>
        <v>4.2210000000000001</v>
      </c>
      <c r="E801" s="4">
        <f t="shared" si="42"/>
        <v>193.13200000000001</v>
      </c>
      <c r="F801" s="4">
        <f t="shared" si="41"/>
        <v>9.9720000000000084</v>
      </c>
      <c r="G801" s="12">
        <v>2023</v>
      </c>
    </row>
    <row r="802" spans="1:7" x14ac:dyDescent="0.2">
      <c r="A802" s="20">
        <v>45182.671481481484</v>
      </c>
      <c r="B802" s="2">
        <v>3.36</v>
      </c>
      <c r="C802" s="4">
        <v>1.26</v>
      </c>
      <c r="D802" s="4">
        <f t="shared" si="40"/>
        <v>4.2336</v>
      </c>
      <c r="E802" s="4">
        <f t="shared" si="42"/>
        <v>193.1446</v>
      </c>
      <c r="F802" s="4">
        <f t="shared" si="41"/>
        <v>9.9846000000000004</v>
      </c>
      <c r="G802" s="12">
        <v>2023</v>
      </c>
    </row>
    <row r="803" spans="1:7" x14ac:dyDescent="0.2">
      <c r="A803" s="20">
        <v>45182.674895833334</v>
      </c>
      <c r="B803" s="2">
        <v>3.37</v>
      </c>
      <c r="C803" s="4">
        <v>1.26</v>
      </c>
      <c r="D803" s="4">
        <f t="shared" si="40"/>
        <v>4.2462</v>
      </c>
      <c r="E803" s="4">
        <f t="shared" si="42"/>
        <v>193.15719999999999</v>
      </c>
      <c r="F803" s="4">
        <f t="shared" si="41"/>
        <v>9.9971999999999923</v>
      </c>
      <c r="G803" s="12">
        <v>2023</v>
      </c>
    </row>
    <row r="804" spans="1:7" x14ac:dyDescent="0.2">
      <c r="A804" s="20">
        <v>45183.452905092592</v>
      </c>
      <c r="B804" s="2">
        <v>3.38</v>
      </c>
      <c r="C804" s="4">
        <v>1.26</v>
      </c>
      <c r="D804" s="4">
        <f t="shared" si="40"/>
        <v>4.2587999999999999</v>
      </c>
      <c r="E804" s="4">
        <f t="shared" si="42"/>
        <v>193.16980000000001</v>
      </c>
      <c r="F804" s="4">
        <f t="shared" si="41"/>
        <v>10.009800000000013</v>
      </c>
      <c r="G804" s="12">
        <v>2023</v>
      </c>
    </row>
    <row r="805" spans="1:7" x14ac:dyDescent="0.2">
      <c r="A805" s="20">
        <v>45183.456504629627</v>
      </c>
      <c r="B805" s="2">
        <v>3.39</v>
      </c>
      <c r="C805" s="4">
        <v>1.26</v>
      </c>
      <c r="D805" s="4">
        <f t="shared" si="40"/>
        <v>4.2713999999999999</v>
      </c>
      <c r="E805" s="4">
        <f t="shared" si="42"/>
        <v>193.1824</v>
      </c>
      <c r="F805" s="4">
        <f t="shared" si="41"/>
        <v>10.022400000000005</v>
      </c>
      <c r="G805" s="12">
        <v>2023</v>
      </c>
    </row>
    <row r="806" spans="1:7" x14ac:dyDescent="0.2">
      <c r="A806" s="20">
        <v>45183.460405092592</v>
      </c>
      <c r="B806" s="2">
        <v>3.4</v>
      </c>
      <c r="C806" s="4">
        <v>1.26</v>
      </c>
      <c r="D806" s="4">
        <f t="shared" si="40"/>
        <v>4.2839999999999998</v>
      </c>
      <c r="E806" s="4">
        <f t="shared" si="42"/>
        <v>193.19499999999999</v>
      </c>
      <c r="F806" s="4">
        <f t="shared" si="41"/>
        <v>10.034999999999997</v>
      </c>
      <c r="G806" s="12">
        <v>2023</v>
      </c>
    </row>
    <row r="807" spans="1:7" x14ac:dyDescent="0.2">
      <c r="A807" s="20">
        <v>45183.462754629632</v>
      </c>
      <c r="B807" s="2">
        <v>3.41</v>
      </c>
      <c r="C807" s="4">
        <v>1.26</v>
      </c>
      <c r="D807" s="4">
        <f t="shared" si="40"/>
        <v>4.2966000000000006</v>
      </c>
      <c r="E807" s="4">
        <f t="shared" si="42"/>
        <v>193.20760000000001</v>
      </c>
      <c r="F807" s="4">
        <f t="shared" si="41"/>
        <v>10.047600000000017</v>
      </c>
      <c r="G807" s="12">
        <v>2023</v>
      </c>
    </row>
    <row r="808" spans="1:7" x14ac:dyDescent="0.2">
      <c r="A808" s="20">
        <v>45183.465833333335</v>
      </c>
      <c r="B808" s="2">
        <v>3.42</v>
      </c>
      <c r="C808" s="4">
        <v>1.26</v>
      </c>
      <c r="D808" s="4">
        <f t="shared" si="40"/>
        <v>4.3091999999999997</v>
      </c>
      <c r="E808" s="4">
        <f t="shared" si="42"/>
        <v>193.22020000000001</v>
      </c>
      <c r="F808" s="4">
        <f t="shared" si="41"/>
        <v>10.060200000000009</v>
      </c>
      <c r="G808" s="12">
        <v>2023</v>
      </c>
    </row>
    <row r="809" spans="1:7" x14ac:dyDescent="0.2">
      <c r="A809" s="20">
        <v>45183.470266203702</v>
      </c>
      <c r="B809" s="2">
        <v>3.43</v>
      </c>
      <c r="C809" s="4">
        <v>1.26</v>
      </c>
      <c r="D809" s="4">
        <f t="shared" si="40"/>
        <v>4.3218000000000005</v>
      </c>
      <c r="E809" s="4">
        <f t="shared" si="42"/>
        <v>193.2328</v>
      </c>
      <c r="F809" s="4">
        <f t="shared" si="41"/>
        <v>10.072800000000001</v>
      </c>
      <c r="G809" s="12">
        <v>2023</v>
      </c>
    </row>
    <row r="810" spans="1:7" x14ac:dyDescent="0.2">
      <c r="A810" s="20">
        <v>45183.494421296295</v>
      </c>
      <c r="B810" s="2">
        <v>3.44</v>
      </c>
      <c r="C810" s="4">
        <v>1.26</v>
      </c>
      <c r="D810" s="4">
        <f t="shared" si="40"/>
        <v>4.3343999999999996</v>
      </c>
      <c r="E810" s="4">
        <f t="shared" si="42"/>
        <v>193.24539999999999</v>
      </c>
      <c r="F810" s="4">
        <f t="shared" si="41"/>
        <v>10.085399999999993</v>
      </c>
      <c r="G810" s="12">
        <v>2023</v>
      </c>
    </row>
    <row r="811" spans="1:7" x14ac:dyDescent="0.2">
      <c r="A811" s="20">
        <v>45183.496192129627</v>
      </c>
      <c r="B811" s="2">
        <v>3.45</v>
      </c>
      <c r="C811" s="4">
        <v>1.26</v>
      </c>
      <c r="D811" s="4">
        <f t="shared" si="40"/>
        <v>4.3470000000000004</v>
      </c>
      <c r="E811" s="4">
        <f t="shared" si="42"/>
        <v>193.25800000000001</v>
      </c>
      <c r="F811" s="4">
        <f t="shared" si="41"/>
        <v>10.098000000000013</v>
      </c>
      <c r="G811" s="12">
        <v>2023</v>
      </c>
    </row>
    <row r="812" spans="1:7" x14ac:dyDescent="0.2">
      <c r="A812" s="20">
        <v>45183.4997337963</v>
      </c>
      <c r="B812" s="2">
        <v>3.46</v>
      </c>
      <c r="C812" s="4">
        <v>1.26</v>
      </c>
      <c r="D812" s="4">
        <f t="shared" si="40"/>
        <v>4.3596000000000004</v>
      </c>
      <c r="E812" s="4">
        <f t="shared" si="42"/>
        <v>193.2706</v>
      </c>
      <c r="F812" s="4">
        <f t="shared" si="41"/>
        <v>10.110600000000005</v>
      </c>
      <c r="G812" s="12">
        <v>2023</v>
      </c>
    </row>
    <row r="813" spans="1:7" x14ac:dyDescent="0.2">
      <c r="A813" s="20">
        <v>45183.502245370371</v>
      </c>
      <c r="B813" s="2">
        <v>3.47</v>
      </c>
      <c r="C813" s="4">
        <v>1.26</v>
      </c>
      <c r="D813" s="4">
        <f t="shared" si="40"/>
        <v>4.3722000000000003</v>
      </c>
      <c r="E813" s="4">
        <f t="shared" si="42"/>
        <v>193.28319999999999</v>
      </c>
      <c r="F813" s="4">
        <f t="shared" si="41"/>
        <v>10.123199999999997</v>
      </c>
      <c r="G813" s="12">
        <v>2023</v>
      </c>
    </row>
    <row r="814" spans="1:7" x14ac:dyDescent="0.2">
      <c r="A814" s="20">
        <v>45183.510821759257</v>
      </c>
      <c r="B814" s="2">
        <v>3.48</v>
      </c>
      <c r="C814" s="4">
        <v>1.26</v>
      </c>
      <c r="D814" s="4">
        <f t="shared" si="40"/>
        <v>4.3848000000000003</v>
      </c>
      <c r="E814" s="4">
        <f t="shared" si="42"/>
        <v>193.29580000000001</v>
      </c>
      <c r="F814" s="4">
        <f t="shared" si="41"/>
        <v>10.135800000000017</v>
      </c>
      <c r="G814" s="12">
        <v>2023</v>
      </c>
    </row>
    <row r="815" spans="1:7" x14ac:dyDescent="0.2">
      <c r="A815" s="20">
        <v>45183.674791666665</v>
      </c>
      <c r="B815" s="2">
        <v>3.49</v>
      </c>
      <c r="C815" s="4">
        <v>1.26</v>
      </c>
      <c r="D815" s="4">
        <f t="shared" si="40"/>
        <v>4.3974000000000002</v>
      </c>
      <c r="E815" s="4">
        <f t="shared" si="42"/>
        <v>193.30840000000001</v>
      </c>
      <c r="F815" s="4">
        <f t="shared" si="41"/>
        <v>10.148400000000009</v>
      </c>
      <c r="G815" s="12">
        <v>2023</v>
      </c>
    </row>
    <row r="816" spans="1:7" x14ac:dyDescent="0.2">
      <c r="A816" s="20">
        <v>45183.675127314818</v>
      </c>
      <c r="B816" s="2">
        <v>3.5</v>
      </c>
      <c r="C816" s="4">
        <v>1.26</v>
      </c>
      <c r="D816" s="4">
        <f t="shared" si="40"/>
        <v>4.41</v>
      </c>
      <c r="E816" s="4">
        <f t="shared" si="42"/>
        <v>193.321</v>
      </c>
      <c r="F816" s="4">
        <f t="shared" si="41"/>
        <v>10.161000000000001</v>
      </c>
      <c r="G816" s="12">
        <v>2023</v>
      </c>
    </row>
    <row r="817" spans="1:7" x14ac:dyDescent="0.2">
      <c r="A817" s="20">
        <v>45183.67527777778</v>
      </c>
      <c r="B817" s="2">
        <v>3.51</v>
      </c>
      <c r="C817" s="4">
        <v>1.26</v>
      </c>
      <c r="D817" s="4">
        <f t="shared" si="40"/>
        <v>4.4226000000000001</v>
      </c>
      <c r="E817" s="4">
        <f t="shared" si="42"/>
        <v>193.33359999999999</v>
      </c>
      <c r="F817" s="4">
        <f t="shared" si="41"/>
        <v>10.173599999999993</v>
      </c>
      <c r="G817" s="12">
        <v>2023</v>
      </c>
    </row>
    <row r="818" spans="1:7" x14ac:dyDescent="0.2">
      <c r="A818" s="20">
        <v>45183.675393518519</v>
      </c>
      <c r="B818" s="2">
        <v>3.52</v>
      </c>
      <c r="C818" s="4">
        <v>1.26</v>
      </c>
      <c r="D818" s="4">
        <f t="shared" si="40"/>
        <v>4.4352</v>
      </c>
      <c r="E818" s="4">
        <f t="shared" si="42"/>
        <v>193.34620000000001</v>
      </c>
      <c r="F818" s="4">
        <f t="shared" si="41"/>
        <v>10.186200000000014</v>
      </c>
      <c r="G818" s="12">
        <v>2023</v>
      </c>
    </row>
    <row r="819" spans="1:7" x14ac:dyDescent="0.2">
      <c r="A819" s="20">
        <v>45183.675462962965</v>
      </c>
      <c r="B819" s="2">
        <v>3.53</v>
      </c>
      <c r="C819" s="4">
        <v>1.26</v>
      </c>
      <c r="D819" s="4">
        <f t="shared" si="40"/>
        <v>4.4478</v>
      </c>
      <c r="E819" s="4">
        <f t="shared" si="42"/>
        <v>193.3588</v>
      </c>
      <c r="F819" s="4">
        <f t="shared" si="41"/>
        <v>10.198800000000006</v>
      </c>
      <c r="G819" s="12">
        <v>2023</v>
      </c>
    </row>
    <row r="820" spans="1:7" x14ac:dyDescent="0.2">
      <c r="A820" s="20">
        <v>45183.67560185185</v>
      </c>
      <c r="B820" s="2">
        <v>3.54</v>
      </c>
      <c r="C820" s="4">
        <v>1.26</v>
      </c>
      <c r="D820" s="4">
        <f t="shared" si="40"/>
        <v>4.4603999999999999</v>
      </c>
      <c r="E820" s="4">
        <f t="shared" si="42"/>
        <v>193.37139999999999</v>
      </c>
      <c r="F820" s="4">
        <f t="shared" si="41"/>
        <v>10.211399999999998</v>
      </c>
      <c r="G820" s="12">
        <v>2023</v>
      </c>
    </row>
    <row r="821" spans="1:7" x14ac:dyDescent="0.2">
      <c r="A821" s="20">
        <v>45183.675659722219</v>
      </c>
      <c r="B821" s="2">
        <v>3.55</v>
      </c>
      <c r="C821" s="4">
        <v>1.26</v>
      </c>
      <c r="D821" s="4">
        <f t="shared" si="40"/>
        <v>4.4729999999999999</v>
      </c>
      <c r="E821" s="4">
        <f t="shared" si="42"/>
        <v>193.38400000000001</v>
      </c>
      <c r="F821" s="4">
        <f t="shared" si="41"/>
        <v>10.224000000000018</v>
      </c>
      <c r="G821" s="12">
        <v>2023</v>
      </c>
    </row>
    <row r="822" spans="1:7" x14ac:dyDescent="0.2">
      <c r="A822" s="20">
        <v>45183.675740740742</v>
      </c>
      <c r="B822" s="2">
        <v>3.56</v>
      </c>
      <c r="C822" s="4">
        <v>1.26</v>
      </c>
      <c r="D822" s="4">
        <f t="shared" si="40"/>
        <v>4.4855999999999998</v>
      </c>
      <c r="E822" s="4">
        <f t="shared" si="42"/>
        <v>193.39660000000001</v>
      </c>
      <c r="F822" s="4">
        <f t="shared" si="41"/>
        <v>10.23660000000001</v>
      </c>
      <c r="G822" s="12">
        <v>2023</v>
      </c>
    </row>
    <row r="823" spans="1:7" x14ac:dyDescent="0.2">
      <c r="A823" s="20">
        <v>45183.675787037035</v>
      </c>
      <c r="B823" s="2">
        <v>3.57</v>
      </c>
      <c r="C823" s="4">
        <v>1.26</v>
      </c>
      <c r="D823" s="4">
        <f t="shared" si="40"/>
        <v>4.4981999999999998</v>
      </c>
      <c r="E823" s="4">
        <f t="shared" si="42"/>
        <v>193.4092</v>
      </c>
      <c r="F823" s="4">
        <f t="shared" si="41"/>
        <v>10.249200000000002</v>
      </c>
      <c r="G823" s="12">
        <v>2023</v>
      </c>
    </row>
    <row r="824" spans="1:7" x14ac:dyDescent="0.2">
      <c r="A824" s="20">
        <v>45183.675937499997</v>
      </c>
      <c r="B824" s="2">
        <v>3.58</v>
      </c>
      <c r="C824" s="4">
        <v>1.26</v>
      </c>
      <c r="D824" s="4">
        <f t="shared" si="40"/>
        <v>4.5107999999999997</v>
      </c>
      <c r="E824" s="4">
        <f t="shared" si="42"/>
        <v>193.42179999999999</v>
      </c>
      <c r="F824" s="4">
        <f t="shared" si="41"/>
        <v>10.261799999999994</v>
      </c>
      <c r="G824" s="12">
        <v>2023</v>
      </c>
    </row>
    <row r="825" spans="1:7" x14ac:dyDescent="0.2">
      <c r="A825" s="20">
        <v>45183.676111111112</v>
      </c>
      <c r="B825" s="2">
        <v>3.59</v>
      </c>
      <c r="C825" s="4">
        <v>1.26</v>
      </c>
      <c r="D825" s="4">
        <f t="shared" si="40"/>
        <v>4.5233999999999996</v>
      </c>
      <c r="E825" s="4">
        <f t="shared" si="42"/>
        <v>193.43440000000001</v>
      </c>
      <c r="F825" s="4">
        <f t="shared" si="41"/>
        <v>10.274400000000014</v>
      </c>
      <c r="G825" s="12">
        <v>2023</v>
      </c>
    </row>
    <row r="826" spans="1:7" x14ac:dyDescent="0.2">
      <c r="A826" s="20">
        <v>45183.676354166666</v>
      </c>
      <c r="B826" s="2">
        <v>3.6</v>
      </c>
      <c r="C826" s="4">
        <v>1.26</v>
      </c>
      <c r="D826" s="4">
        <f t="shared" si="40"/>
        <v>4.5360000000000005</v>
      </c>
      <c r="E826" s="4">
        <f t="shared" si="42"/>
        <v>193.447</v>
      </c>
      <c r="F826" s="4">
        <f t="shared" si="41"/>
        <v>10.287000000000006</v>
      </c>
      <c r="G826" s="12">
        <v>2023</v>
      </c>
    </row>
    <row r="827" spans="1:7" x14ac:dyDescent="0.2">
      <c r="A827" s="20">
        <v>45183.676481481481</v>
      </c>
      <c r="B827" s="2">
        <v>3.61</v>
      </c>
      <c r="C827" s="4">
        <v>1.26</v>
      </c>
      <c r="D827" s="4">
        <f t="shared" si="40"/>
        <v>4.5485999999999995</v>
      </c>
      <c r="E827" s="4">
        <f t="shared" si="42"/>
        <v>193.45959999999999</v>
      </c>
      <c r="F827" s="4">
        <f t="shared" si="41"/>
        <v>10.299599999999998</v>
      </c>
      <c r="G827" s="12">
        <v>2023</v>
      </c>
    </row>
    <row r="828" spans="1:7" x14ac:dyDescent="0.2">
      <c r="A828" s="20">
        <v>45183.676620370374</v>
      </c>
      <c r="B828" s="2">
        <v>3.62</v>
      </c>
      <c r="C828" s="4">
        <v>1.26</v>
      </c>
      <c r="D828" s="4">
        <f t="shared" si="40"/>
        <v>4.5612000000000004</v>
      </c>
      <c r="E828" s="4">
        <f t="shared" si="42"/>
        <v>193.47220000000002</v>
      </c>
      <c r="F828" s="4">
        <f t="shared" si="41"/>
        <v>10.312200000000018</v>
      </c>
      <c r="G828" s="12">
        <v>2023</v>
      </c>
    </row>
    <row r="829" spans="1:7" x14ac:dyDescent="0.2">
      <c r="A829" s="20">
        <v>45183.676712962966</v>
      </c>
      <c r="B829" s="2">
        <v>3.63</v>
      </c>
      <c r="C829" s="4">
        <v>1.26</v>
      </c>
      <c r="D829" s="4">
        <f t="shared" si="40"/>
        <v>4.5738000000000003</v>
      </c>
      <c r="E829" s="4">
        <f t="shared" si="42"/>
        <v>193.48480000000001</v>
      </c>
      <c r="F829" s="4">
        <f t="shared" si="41"/>
        <v>10.32480000000001</v>
      </c>
      <c r="G829" s="12">
        <v>2023</v>
      </c>
    </row>
    <row r="830" spans="1:7" x14ac:dyDescent="0.2">
      <c r="A830" s="20">
        <v>45183.676886574074</v>
      </c>
      <c r="B830" s="2">
        <v>3.64</v>
      </c>
      <c r="C830" s="4">
        <v>1.26</v>
      </c>
      <c r="D830" s="4">
        <f t="shared" si="40"/>
        <v>4.5864000000000003</v>
      </c>
      <c r="E830" s="4">
        <f t="shared" si="42"/>
        <v>193.4974</v>
      </c>
      <c r="F830" s="4">
        <f t="shared" si="41"/>
        <v>10.337400000000002</v>
      </c>
      <c r="G830" s="12">
        <v>2023</v>
      </c>
    </row>
    <row r="831" spans="1:7" x14ac:dyDescent="0.2">
      <c r="A831" s="20">
        <v>45183.67701388889</v>
      </c>
      <c r="B831" s="2">
        <v>3.65</v>
      </c>
      <c r="C831" s="4">
        <v>1.26</v>
      </c>
      <c r="D831" s="4">
        <f t="shared" si="40"/>
        <v>4.5990000000000002</v>
      </c>
      <c r="E831" s="4">
        <f t="shared" si="42"/>
        <v>193.51</v>
      </c>
      <c r="F831" s="4">
        <f t="shared" si="41"/>
        <v>10.349999999999994</v>
      </c>
      <c r="G831" s="12">
        <v>2023</v>
      </c>
    </row>
    <row r="832" spans="1:7" x14ac:dyDescent="0.2">
      <c r="A832" s="20">
        <v>45183.677268518521</v>
      </c>
      <c r="B832" s="2">
        <v>3.66</v>
      </c>
      <c r="C832" s="4">
        <v>1.26</v>
      </c>
      <c r="D832" s="4">
        <f t="shared" si="40"/>
        <v>4.6116000000000001</v>
      </c>
      <c r="E832" s="4">
        <f t="shared" si="42"/>
        <v>193.52260000000001</v>
      </c>
      <c r="F832" s="4">
        <f t="shared" si="41"/>
        <v>10.362600000000015</v>
      </c>
      <c r="G832" s="12">
        <v>2023</v>
      </c>
    </row>
    <row r="833" spans="1:7" x14ac:dyDescent="0.2">
      <c r="A833" s="20">
        <v>45183.677418981482</v>
      </c>
      <c r="B833" s="2">
        <v>3.67</v>
      </c>
      <c r="C833" s="4">
        <v>1.26</v>
      </c>
      <c r="D833" s="4">
        <f t="shared" si="40"/>
        <v>4.6242000000000001</v>
      </c>
      <c r="E833" s="4">
        <f t="shared" si="42"/>
        <v>193.5352</v>
      </c>
      <c r="F833" s="4">
        <f t="shared" si="41"/>
        <v>10.375200000000007</v>
      </c>
      <c r="G833" s="12">
        <v>2023</v>
      </c>
    </row>
    <row r="834" spans="1:7" x14ac:dyDescent="0.2">
      <c r="A834" s="20">
        <v>45183.677731481483</v>
      </c>
      <c r="B834" s="2">
        <v>3.68</v>
      </c>
      <c r="C834" s="4">
        <v>1.26</v>
      </c>
      <c r="D834" s="4">
        <f t="shared" ref="D834:D897" si="43">B834*C834</f>
        <v>4.6368</v>
      </c>
      <c r="E834" s="4">
        <f t="shared" si="42"/>
        <v>193.5478</v>
      </c>
      <c r="F834" s="4">
        <f t="shared" ref="F834:F885" si="44">E834-183.16</f>
        <v>10.387799999999999</v>
      </c>
      <c r="G834" s="12">
        <v>2023</v>
      </c>
    </row>
    <row r="835" spans="1:7" x14ac:dyDescent="0.2">
      <c r="A835" s="20">
        <v>45183.677974537037</v>
      </c>
      <c r="B835" s="2">
        <v>3.69</v>
      </c>
      <c r="C835" s="4">
        <v>1.26</v>
      </c>
      <c r="D835" s="4">
        <f t="shared" si="43"/>
        <v>4.6494</v>
      </c>
      <c r="E835" s="4">
        <f t="shared" si="42"/>
        <v>193.56040000000002</v>
      </c>
      <c r="F835" s="4">
        <f t="shared" si="44"/>
        <v>10.400400000000019</v>
      </c>
      <c r="G835" s="12">
        <v>2023</v>
      </c>
    </row>
    <row r="836" spans="1:7" x14ac:dyDescent="0.2">
      <c r="A836" s="20">
        <v>45183.678252314814</v>
      </c>
      <c r="B836" s="2">
        <v>3.7</v>
      </c>
      <c r="C836" s="4">
        <v>1.26</v>
      </c>
      <c r="D836" s="4">
        <f t="shared" si="43"/>
        <v>4.6619999999999999</v>
      </c>
      <c r="E836" s="4">
        <f t="shared" si="42"/>
        <v>193.57300000000001</v>
      </c>
      <c r="F836" s="4">
        <f t="shared" si="44"/>
        <v>10.413000000000011</v>
      </c>
      <c r="G836" s="12">
        <v>2023</v>
      </c>
    </row>
    <row r="837" spans="1:7" x14ac:dyDescent="0.2">
      <c r="A837" s="20">
        <v>45183.678472222222</v>
      </c>
      <c r="B837" s="2">
        <v>3.71</v>
      </c>
      <c r="C837" s="4">
        <v>1.26</v>
      </c>
      <c r="D837" s="4">
        <f t="shared" si="43"/>
        <v>4.6745999999999999</v>
      </c>
      <c r="E837" s="4">
        <f t="shared" si="42"/>
        <v>193.5856</v>
      </c>
      <c r="F837" s="4">
        <f t="shared" si="44"/>
        <v>10.425600000000003</v>
      </c>
      <c r="G837" s="12">
        <v>2023</v>
      </c>
    </row>
    <row r="838" spans="1:7" x14ac:dyDescent="0.2">
      <c r="A838" s="20">
        <v>45183.678877314815</v>
      </c>
      <c r="B838" s="2">
        <v>3.72</v>
      </c>
      <c r="C838" s="4">
        <v>1.26</v>
      </c>
      <c r="D838" s="4">
        <f t="shared" si="43"/>
        <v>4.6872000000000007</v>
      </c>
      <c r="E838" s="4">
        <f t="shared" si="42"/>
        <v>193.59819999999999</v>
      </c>
      <c r="F838" s="4">
        <f t="shared" si="44"/>
        <v>10.438199999999995</v>
      </c>
      <c r="G838" s="12">
        <v>2023</v>
      </c>
    </row>
    <row r="839" spans="1:7" x14ac:dyDescent="0.2">
      <c r="A839" s="20">
        <v>45183.679247685184</v>
      </c>
      <c r="B839" s="2">
        <v>3.73</v>
      </c>
      <c r="C839" s="4">
        <v>1.26</v>
      </c>
      <c r="D839" s="4">
        <f t="shared" si="43"/>
        <v>4.6997999999999998</v>
      </c>
      <c r="E839" s="4">
        <f t="shared" si="42"/>
        <v>193.61080000000001</v>
      </c>
      <c r="F839" s="4">
        <f t="shared" si="44"/>
        <v>10.450800000000015</v>
      </c>
      <c r="G839" s="12">
        <v>2023</v>
      </c>
    </row>
    <row r="840" spans="1:7" x14ac:dyDescent="0.2">
      <c r="A840" s="20">
        <v>45183.679861111108</v>
      </c>
      <c r="B840" s="2">
        <v>3.74</v>
      </c>
      <c r="C840" s="4">
        <v>1.26</v>
      </c>
      <c r="D840" s="4">
        <f t="shared" si="43"/>
        <v>4.7124000000000006</v>
      </c>
      <c r="E840" s="4">
        <f t="shared" si="42"/>
        <v>193.6234</v>
      </c>
      <c r="F840" s="4">
        <f t="shared" si="44"/>
        <v>10.463400000000007</v>
      </c>
      <c r="G840" s="12">
        <v>2023</v>
      </c>
    </row>
    <row r="841" spans="1:7" x14ac:dyDescent="0.2">
      <c r="A841" s="20">
        <v>45183.680462962962</v>
      </c>
      <c r="B841" s="2">
        <v>3.75</v>
      </c>
      <c r="C841" s="4">
        <v>1.26</v>
      </c>
      <c r="D841" s="4">
        <f t="shared" si="43"/>
        <v>4.7249999999999996</v>
      </c>
      <c r="E841" s="4">
        <f t="shared" si="42"/>
        <v>193.636</v>
      </c>
      <c r="F841" s="4">
        <f t="shared" si="44"/>
        <v>10.475999999999999</v>
      </c>
      <c r="G841" s="12">
        <v>2023</v>
      </c>
    </row>
    <row r="842" spans="1:7" x14ac:dyDescent="0.2">
      <c r="A842" s="20">
        <v>45183.683182870373</v>
      </c>
      <c r="B842" s="2">
        <v>3.76</v>
      </c>
      <c r="C842" s="4">
        <v>1.26</v>
      </c>
      <c r="D842" s="4">
        <f t="shared" si="43"/>
        <v>4.7375999999999996</v>
      </c>
      <c r="E842" s="4">
        <f t="shared" si="42"/>
        <v>193.64859999999999</v>
      </c>
      <c r="F842" s="4">
        <f t="shared" si="44"/>
        <v>10.488599999999991</v>
      </c>
      <c r="G842" s="12">
        <v>2023</v>
      </c>
    </row>
    <row r="843" spans="1:7" x14ac:dyDescent="0.2">
      <c r="A843" s="20">
        <v>45183.686319444445</v>
      </c>
      <c r="B843" s="2">
        <v>3.77</v>
      </c>
      <c r="C843" s="4">
        <v>1.26</v>
      </c>
      <c r="D843" s="4">
        <f t="shared" si="43"/>
        <v>4.7502000000000004</v>
      </c>
      <c r="E843" s="4">
        <f t="shared" si="42"/>
        <v>193.66120000000001</v>
      </c>
      <c r="F843" s="4">
        <f t="shared" si="44"/>
        <v>10.501200000000011</v>
      </c>
      <c r="G843" s="12">
        <v>2023</v>
      </c>
    </row>
    <row r="844" spans="1:7" x14ac:dyDescent="0.2">
      <c r="A844" s="20">
        <v>45183.695057870369</v>
      </c>
      <c r="B844" s="2">
        <v>3.78</v>
      </c>
      <c r="C844" s="4">
        <v>1.26</v>
      </c>
      <c r="D844" s="4">
        <f t="shared" si="43"/>
        <v>4.7627999999999995</v>
      </c>
      <c r="E844" s="4">
        <f t="shared" si="42"/>
        <v>193.6738</v>
      </c>
      <c r="F844" s="4">
        <f t="shared" si="44"/>
        <v>10.513800000000003</v>
      </c>
      <c r="G844" s="12">
        <v>2023</v>
      </c>
    </row>
    <row r="845" spans="1:7" x14ac:dyDescent="0.2">
      <c r="A845" s="20">
        <v>45183.698645833334</v>
      </c>
      <c r="B845" s="2">
        <v>3.79</v>
      </c>
      <c r="C845" s="4">
        <v>1.26</v>
      </c>
      <c r="D845" s="4">
        <f t="shared" si="43"/>
        <v>4.7754000000000003</v>
      </c>
      <c r="E845" s="4">
        <f t="shared" si="42"/>
        <v>193.68639999999999</v>
      </c>
      <c r="F845" s="4">
        <f t="shared" si="44"/>
        <v>10.526399999999995</v>
      </c>
      <c r="G845" s="12">
        <v>2023</v>
      </c>
    </row>
    <row r="846" spans="1:7" x14ac:dyDescent="0.2">
      <c r="A846" s="20">
        <v>45183.700439814813</v>
      </c>
      <c r="B846" s="2">
        <v>3.8</v>
      </c>
      <c r="C846" s="4">
        <v>1.26</v>
      </c>
      <c r="D846" s="4">
        <f t="shared" si="43"/>
        <v>4.7879999999999994</v>
      </c>
      <c r="E846" s="4">
        <f t="shared" si="42"/>
        <v>193.69900000000001</v>
      </c>
      <c r="F846" s="4">
        <f t="shared" si="44"/>
        <v>10.539000000000016</v>
      </c>
      <c r="G846" s="12">
        <v>2023</v>
      </c>
    </row>
    <row r="847" spans="1:7" x14ac:dyDescent="0.2">
      <c r="A847" s="20">
        <v>45183.702245370368</v>
      </c>
      <c r="B847" s="2">
        <v>3.81</v>
      </c>
      <c r="C847" s="4">
        <v>1.26</v>
      </c>
      <c r="D847" s="4">
        <f t="shared" si="43"/>
        <v>4.8006000000000002</v>
      </c>
      <c r="E847" s="4">
        <f t="shared" si="42"/>
        <v>193.7116</v>
      </c>
      <c r="F847" s="4">
        <f t="shared" si="44"/>
        <v>10.551600000000008</v>
      </c>
      <c r="G847" s="12">
        <v>2023</v>
      </c>
    </row>
    <row r="848" spans="1:7" x14ac:dyDescent="0.2">
      <c r="A848" s="20">
        <v>45183.706354166665</v>
      </c>
      <c r="B848" s="2">
        <v>3.82</v>
      </c>
      <c r="C848" s="4">
        <v>1.26</v>
      </c>
      <c r="D848" s="4">
        <f t="shared" si="43"/>
        <v>4.8132000000000001</v>
      </c>
      <c r="E848" s="4">
        <f t="shared" si="42"/>
        <v>193.7242</v>
      </c>
      <c r="F848" s="4">
        <f t="shared" si="44"/>
        <v>10.5642</v>
      </c>
      <c r="G848" s="12">
        <v>2023</v>
      </c>
    </row>
    <row r="849" spans="1:7" x14ac:dyDescent="0.2">
      <c r="A849" s="20">
        <v>45184.3356712963</v>
      </c>
      <c r="B849" s="2">
        <v>3.83</v>
      </c>
      <c r="C849" s="4">
        <v>1.26</v>
      </c>
      <c r="D849" s="4">
        <f t="shared" si="43"/>
        <v>4.8258000000000001</v>
      </c>
      <c r="E849" s="4">
        <f t="shared" si="42"/>
        <v>193.73679999999999</v>
      </c>
      <c r="F849" s="4">
        <f t="shared" si="44"/>
        <v>10.576799999999992</v>
      </c>
      <c r="G849" s="12">
        <v>2023</v>
      </c>
    </row>
    <row r="850" spans="1:7" x14ac:dyDescent="0.2">
      <c r="A850" s="20">
        <v>45192.453148148146</v>
      </c>
      <c r="B850" s="2">
        <v>3.84</v>
      </c>
      <c r="C850" s="4">
        <v>1.26</v>
      </c>
      <c r="D850" s="4">
        <f t="shared" si="43"/>
        <v>4.8384</v>
      </c>
      <c r="E850" s="4">
        <f t="shared" si="42"/>
        <v>193.74940000000001</v>
      </c>
      <c r="F850" s="4">
        <f t="shared" si="44"/>
        <v>10.589400000000012</v>
      </c>
      <c r="G850" s="12">
        <v>2023</v>
      </c>
    </row>
    <row r="851" spans="1:7" x14ac:dyDescent="0.2">
      <c r="A851" s="20">
        <v>45192.459502314814</v>
      </c>
      <c r="B851" s="2">
        <v>3.85</v>
      </c>
      <c r="C851" s="4">
        <v>1.26</v>
      </c>
      <c r="D851" s="4">
        <f t="shared" si="43"/>
        <v>4.851</v>
      </c>
      <c r="E851" s="4">
        <f t="shared" ref="E851:E900" si="45">D851+E$464</f>
        <v>193.762</v>
      </c>
      <c r="F851" s="4">
        <f t="shared" si="44"/>
        <v>10.602000000000004</v>
      </c>
      <c r="G851" s="12">
        <v>2023</v>
      </c>
    </row>
    <row r="852" spans="1:7" x14ac:dyDescent="0.2">
      <c r="A852" s="20">
        <v>45192.480347222219</v>
      </c>
      <c r="B852" s="2">
        <v>3.86</v>
      </c>
      <c r="C852" s="4">
        <v>1.26</v>
      </c>
      <c r="D852" s="4">
        <f t="shared" si="43"/>
        <v>4.8635999999999999</v>
      </c>
      <c r="E852" s="4">
        <f t="shared" si="45"/>
        <v>193.77459999999999</v>
      </c>
      <c r="F852" s="4">
        <f t="shared" si="44"/>
        <v>10.614599999999996</v>
      </c>
      <c r="G852" s="12">
        <v>2023</v>
      </c>
    </row>
    <row r="853" spans="1:7" x14ac:dyDescent="0.2">
      <c r="A853" s="20">
        <v>45192.520462962966</v>
      </c>
      <c r="B853" s="2">
        <v>3.87</v>
      </c>
      <c r="C853" s="4">
        <v>1.26</v>
      </c>
      <c r="D853" s="4">
        <f t="shared" si="43"/>
        <v>4.8761999999999999</v>
      </c>
      <c r="E853" s="4">
        <f t="shared" si="45"/>
        <v>193.78720000000001</v>
      </c>
      <c r="F853" s="4">
        <f t="shared" si="44"/>
        <v>10.627200000000016</v>
      </c>
      <c r="G853" s="12">
        <v>2023</v>
      </c>
    </row>
    <row r="854" spans="1:7" x14ac:dyDescent="0.2">
      <c r="A854" s="20">
        <v>45192.591898148145</v>
      </c>
      <c r="B854" s="2">
        <v>3.88</v>
      </c>
      <c r="C854" s="4">
        <v>1.26</v>
      </c>
      <c r="D854" s="4">
        <f t="shared" si="43"/>
        <v>4.8887999999999998</v>
      </c>
      <c r="E854" s="4">
        <f t="shared" si="45"/>
        <v>193.7998</v>
      </c>
      <c r="F854" s="4">
        <f t="shared" si="44"/>
        <v>10.639800000000008</v>
      </c>
      <c r="G854" s="12">
        <v>2023</v>
      </c>
    </row>
    <row r="855" spans="1:7" x14ac:dyDescent="0.2">
      <c r="A855" s="20">
        <v>45192.59648148148</v>
      </c>
      <c r="B855" s="2">
        <v>3.89</v>
      </c>
      <c r="C855" s="4">
        <v>1.26</v>
      </c>
      <c r="D855" s="4">
        <f t="shared" si="43"/>
        <v>4.9013999999999998</v>
      </c>
      <c r="E855" s="4">
        <f t="shared" si="45"/>
        <v>193.8124</v>
      </c>
      <c r="F855" s="4">
        <f t="shared" si="44"/>
        <v>10.6524</v>
      </c>
      <c r="G855" s="12">
        <v>2023</v>
      </c>
    </row>
    <row r="856" spans="1:7" x14ac:dyDescent="0.2">
      <c r="A856" s="20">
        <v>45192.627754629626</v>
      </c>
      <c r="B856" s="2">
        <v>3.9</v>
      </c>
      <c r="C856" s="4">
        <v>1.26</v>
      </c>
      <c r="D856" s="4">
        <f t="shared" si="43"/>
        <v>4.9139999999999997</v>
      </c>
      <c r="E856" s="4">
        <f t="shared" si="45"/>
        <v>193.82499999999999</v>
      </c>
      <c r="F856" s="4">
        <f t="shared" si="44"/>
        <v>10.664999999999992</v>
      </c>
      <c r="G856" s="12">
        <v>2023</v>
      </c>
    </row>
    <row r="857" spans="1:7" x14ac:dyDescent="0.2">
      <c r="A857" s="20">
        <v>45192.628379629627</v>
      </c>
      <c r="B857" s="2">
        <v>3.91</v>
      </c>
      <c r="C857" s="4">
        <v>1.26</v>
      </c>
      <c r="D857" s="4">
        <f t="shared" si="43"/>
        <v>4.9266000000000005</v>
      </c>
      <c r="E857" s="4">
        <f t="shared" si="45"/>
        <v>193.83760000000001</v>
      </c>
      <c r="F857" s="4">
        <f t="shared" si="44"/>
        <v>10.677600000000012</v>
      </c>
      <c r="G857" s="12">
        <v>2023</v>
      </c>
    </row>
    <row r="858" spans="1:7" x14ac:dyDescent="0.2">
      <c r="A858" s="20">
        <v>45192.630810185183</v>
      </c>
      <c r="B858" s="2">
        <v>3.92</v>
      </c>
      <c r="C858" s="4">
        <v>1.26</v>
      </c>
      <c r="D858" s="4">
        <f t="shared" si="43"/>
        <v>4.9391999999999996</v>
      </c>
      <c r="E858" s="4">
        <f t="shared" si="45"/>
        <v>193.8502</v>
      </c>
      <c r="F858" s="4">
        <f t="shared" si="44"/>
        <v>10.690200000000004</v>
      </c>
      <c r="G858" s="12">
        <v>2023</v>
      </c>
    </row>
    <row r="859" spans="1:7" x14ac:dyDescent="0.2">
      <c r="A859" s="20">
        <v>45192.632476851853</v>
      </c>
      <c r="B859" s="2">
        <v>3.93</v>
      </c>
      <c r="C859" s="4">
        <v>1.26</v>
      </c>
      <c r="D859" s="4">
        <f t="shared" si="43"/>
        <v>4.9518000000000004</v>
      </c>
      <c r="E859" s="4">
        <f t="shared" si="45"/>
        <v>193.86279999999999</v>
      </c>
      <c r="F859" s="4">
        <f t="shared" si="44"/>
        <v>10.702799999999996</v>
      </c>
      <c r="G859" s="12">
        <v>2023</v>
      </c>
    </row>
    <row r="860" spans="1:7" x14ac:dyDescent="0.2">
      <c r="A860" s="20">
        <v>45192.637638888889</v>
      </c>
      <c r="B860" s="2">
        <v>3.94</v>
      </c>
      <c r="C860" s="4">
        <v>1.26</v>
      </c>
      <c r="D860" s="4">
        <f t="shared" si="43"/>
        <v>4.9644000000000004</v>
      </c>
      <c r="E860" s="4">
        <f t="shared" si="45"/>
        <v>193.87540000000001</v>
      </c>
      <c r="F860" s="4">
        <f t="shared" si="44"/>
        <v>10.715400000000017</v>
      </c>
      <c r="G860" s="12">
        <v>2023</v>
      </c>
    </row>
    <row r="861" spans="1:7" x14ac:dyDescent="0.2">
      <c r="A861" s="20">
        <v>45192.639409722222</v>
      </c>
      <c r="B861" s="2">
        <v>3.95</v>
      </c>
      <c r="C861" s="4">
        <v>1.26</v>
      </c>
      <c r="D861" s="4">
        <f t="shared" si="43"/>
        <v>4.9770000000000003</v>
      </c>
      <c r="E861" s="4">
        <f t="shared" si="45"/>
        <v>193.88800000000001</v>
      </c>
      <c r="F861" s="4">
        <f t="shared" si="44"/>
        <v>10.728000000000009</v>
      </c>
      <c r="G861" s="12">
        <v>2023</v>
      </c>
    </row>
    <row r="862" spans="1:7" x14ac:dyDescent="0.2">
      <c r="A862" s="20">
        <v>45192.642500000002</v>
      </c>
      <c r="B862" s="2">
        <v>3.96</v>
      </c>
      <c r="C862" s="4">
        <v>1.26</v>
      </c>
      <c r="D862" s="4">
        <f t="shared" si="43"/>
        <v>4.9896000000000003</v>
      </c>
      <c r="E862" s="4">
        <f t="shared" si="45"/>
        <v>193.9006</v>
      </c>
      <c r="F862" s="4">
        <f t="shared" si="44"/>
        <v>10.740600000000001</v>
      </c>
      <c r="G862" s="12">
        <v>2023</v>
      </c>
    </row>
    <row r="863" spans="1:7" x14ac:dyDescent="0.2">
      <c r="A863" s="20">
        <v>45192.64398148148</v>
      </c>
      <c r="B863" s="2">
        <v>3.97</v>
      </c>
      <c r="C863" s="4">
        <v>1.26</v>
      </c>
      <c r="D863" s="4">
        <f t="shared" si="43"/>
        <v>5.0022000000000002</v>
      </c>
      <c r="E863" s="4">
        <f t="shared" si="45"/>
        <v>193.91319999999999</v>
      </c>
      <c r="F863" s="4">
        <f t="shared" si="44"/>
        <v>10.753199999999993</v>
      </c>
      <c r="G863" s="12">
        <v>2023</v>
      </c>
    </row>
    <row r="864" spans="1:7" x14ac:dyDescent="0.2">
      <c r="A864" s="20">
        <v>45192.652569444443</v>
      </c>
      <c r="B864" s="2">
        <v>3.98</v>
      </c>
      <c r="C864" s="4">
        <v>1.26</v>
      </c>
      <c r="D864" s="4">
        <f t="shared" si="43"/>
        <v>5.0148000000000001</v>
      </c>
      <c r="E864" s="4">
        <f t="shared" si="45"/>
        <v>193.92580000000001</v>
      </c>
      <c r="F864" s="4">
        <f t="shared" si="44"/>
        <v>10.765800000000013</v>
      </c>
      <c r="G864" s="12">
        <v>2023</v>
      </c>
    </row>
    <row r="865" spans="1:7" x14ac:dyDescent="0.2">
      <c r="A865" s="20">
        <v>45192.654872685183</v>
      </c>
      <c r="B865" s="2">
        <v>3.99</v>
      </c>
      <c r="C865" s="4">
        <v>1.26</v>
      </c>
      <c r="D865" s="4">
        <f t="shared" si="43"/>
        <v>5.0274000000000001</v>
      </c>
      <c r="E865" s="4">
        <f t="shared" si="45"/>
        <v>193.9384</v>
      </c>
      <c r="F865" s="4">
        <f t="shared" si="44"/>
        <v>10.778400000000005</v>
      </c>
      <c r="G865" s="12">
        <v>2023</v>
      </c>
    </row>
    <row r="866" spans="1:7" x14ac:dyDescent="0.2">
      <c r="A866" s="20">
        <v>45192.657627314817</v>
      </c>
      <c r="B866" s="2">
        <v>4</v>
      </c>
      <c r="C866" s="4">
        <v>1.26</v>
      </c>
      <c r="D866" s="4">
        <f t="shared" si="43"/>
        <v>5.04</v>
      </c>
      <c r="E866" s="4">
        <f t="shared" si="45"/>
        <v>193.95099999999999</v>
      </c>
      <c r="F866" s="4">
        <f t="shared" si="44"/>
        <v>10.790999999999997</v>
      </c>
      <c r="G866" s="12">
        <v>2023</v>
      </c>
    </row>
    <row r="867" spans="1:7" x14ac:dyDescent="0.2">
      <c r="A867" s="20">
        <v>45192.658564814818</v>
      </c>
      <c r="B867" s="2">
        <v>4.01</v>
      </c>
      <c r="C867" s="4">
        <v>1.26</v>
      </c>
      <c r="D867" s="4">
        <f t="shared" si="43"/>
        <v>5.0526</v>
      </c>
      <c r="E867" s="4">
        <f t="shared" si="45"/>
        <v>193.96360000000001</v>
      </c>
      <c r="F867" s="4">
        <f t="shared" si="44"/>
        <v>10.803600000000017</v>
      </c>
      <c r="G867" s="12">
        <v>2023</v>
      </c>
    </row>
    <row r="868" spans="1:7" x14ac:dyDescent="0.2">
      <c r="A868" s="20">
        <v>45192.660462962966</v>
      </c>
      <c r="B868" s="2">
        <v>4.0199999999999996</v>
      </c>
      <c r="C868" s="4">
        <v>1.26</v>
      </c>
      <c r="D868" s="4">
        <f t="shared" si="43"/>
        <v>5.0651999999999999</v>
      </c>
      <c r="E868" s="4">
        <f t="shared" si="45"/>
        <v>193.97620000000001</v>
      </c>
      <c r="F868" s="4">
        <f t="shared" si="44"/>
        <v>10.816200000000009</v>
      </c>
      <c r="G868" s="12">
        <v>2023</v>
      </c>
    </row>
    <row r="869" spans="1:7" x14ac:dyDescent="0.2">
      <c r="A869" s="20">
        <v>45192.661423611113</v>
      </c>
      <c r="B869" s="2">
        <v>4.03</v>
      </c>
      <c r="C869" s="4">
        <v>1.26</v>
      </c>
      <c r="D869" s="4">
        <f t="shared" si="43"/>
        <v>5.0778000000000008</v>
      </c>
      <c r="E869" s="4">
        <f t="shared" si="45"/>
        <v>193.9888</v>
      </c>
      <c r="F869" s="4">
        <f t="shared" si="44"/>
        <v>10.828800000000001</v>
      </c>
      <c r="G869" s="12">
        <v>2023</v>
      </c>
    </row>
    <row r="870" spans="1:7" x14ac:dyDescent="0.2">
      <c r="A870" s="20">
        <v>45192.662870370368</v>
      </c>
      <c r="B870" s="2">
        <v>4.04</v>
      </c>
      <c r="C870" s="4">
        <v>1.26</v>
      </c>
      <c r="D870" s="4">
        <f t="shared" si="43"/>
        <v>5.0903999999999998</v>
      </c>
      <c r="E870" s="4">
        <f t="shared" si="45"/>
        <v>194.00139999999999</v>
      </c>
      <c r="F870" s="4">
        <f t="shared" si="44"/>
        <v>10.841399999999993</v>
      </c>
      <c r="G870" s="12">
        <v>2023</v>
      </c>
    </row>
    <row r="871" spans="1:7" x14ac:dyDescent="0.2">
      <c r="A871" s="20">
        <v>45192.663622685184</v>
      </c>
      <c r="B871" s="2">
        <v>4.05</v>
      </c>
      <c r="C871" s="4">
        <v>1.26</v>
      </c>
      <c r="D871" s="4">
        <f t="shared" si="43"/>
        <v>5.1029999999999998</v>
      </c>
      <c r="E871" s="4">
        <f t="shared" si="45"/>
        <v>194.01400000000001</v>
      </c>
      <c r="F871" s="4">
        <f t="shared" si="44"/>
        <v>10.854000000000013</v>
      </c>
      <c r="G871" s="12">
        <v>2023</v>
      </c>
    </row>
    <row r="872" spans="1:7" x14ac:dyDescent="0.2">
      <c r="A872" s="20">
        <v>45192.665810185186</v>
      </c>
      <c r="B872" s="2">
        <v>4.0599999999999996</v>
      </c>
      <c r="C872" s="4">
        <v>1.26</v>
      </c>
      <c r="D872" s="4">
        <f t="shared" si="43"/>
        <v>5.1155999999999997</v>
      </c>
      <c r="E872" s="4">
        <f t="shared" si="45"/>
        <v>194.0266</v>
      </c>
      <c r="F872" s="4">
        <f t="shared" si="44"/>
        <v>10.866600000000005</v>
      </c>
      <c r="G872" s="12">
        <v>2023</v>
      </c>
    </row>
    <row r="873" spans="1:7" x14ac:dyDescent="0.2">
      <c r="A873" s="20">
        <v>45192.666689814818</v>
      </c>
      <c r="B873" s="2">
        <v>4.07</v>
      </c>
      <c r="C873" s="4">
        <v>1.26</v>
      </c>
      <c r="D873" s="4">
        <f t="shared" si="43"/>
        <v>5.1282000000000005</v>
      </c>
      <c r="E873" s="4">
        <f t="shared" si="45"/>
        <v>194.03919999999999</v>
      </c>
      <c r="F873" s="4">
        <f t="shared" si="44"/>
        <v>10.879199999999997</v>
      </c>
      <c r="G873" s="12">
        <v>2023</v>
      </c>
    </row>
    <row r="874" spans="1:7" x14ac:dyDescent="0.2">
      <c r="A874" s="20">
        <v>45192.66847222222</v>
      </c>
      <c r="B874" s="2">
        <v>4.08</v>
      </c>
      <c r="C874" s="4">
        <v>1.26</v>
      </c>
      <c r="D874" s="4">
        <f t="shared" si="43"/>
        <v>5.1408000000000005</v>
      </c>
      <c r="E874" s="4">
        <f t="shared" si="45"/>
        <v>194.05180000000001</v>
      </c>
      <c r="F874" s="4">
        <f t="shared" si="44"/>
        <v>10.891800000000018</v>
      </c>
      <c r="G874" s="12">
        <v>2023</v>
      </c>
    </row>
    <row r="875" spans="1:7" x14ac:dyDescent="0.2">
      <c r="A875" s="20">
        <v>45192.669733796298</v>
      </c>
      <c r="B875" s="2">
        <v>4.09</v>
      </c>
      <c r="C875" s="4">
        <v>1.26</v>
      </c>
      <c r="D875" s="4">
        <f t="shared" si="43"/>
        <v>5.1533999999999995</v>
      </c>
      <c r="E875" s="4">
        <f t="shared" si="45"/>
        <v>194.06440000000001</v>
      </c>
      <c r="F875" s="4">
        <f t="shared" si="44"/>
        <v>10.90440000000001</v>
      </c>
      <c r="G875" s="12">
        <v>2023</v>
      </c>
    </row>
    <row r="876" spans="1:7" x14ac:dyDescent="0.2">
      <c r="A876" s="20">
        <v>45192.671412037038</v>
      </c>
      <c r="B876" s="2">
        <v>4.0999999999999996</v>
      </c>
      <c r="C876" s="4">
        <v>1.26</v>
      </c>
      <c r="D876" s="4">
        <f t="shared" si="43"/>
        <v>5.1659999999999995</v>
      </c>
      <c r="E876" s="4">
        <f t="shared" si="45"/>
        <v>194.077</v>
      </c>
      <c r="F876" s="4">
        <f t="shared" si="44"/>
        <v>10.917000000000002</v>
      </c>
      <c r="G876" s="12">
        <v>2023</v>
      </c>
    </row>
    <row r="877" spans="1:7" x14ac:dyDescent="0.2">
      <c r="A877" s="20">
        <v>45192.672569444447</v>
      </c>
      <c r="B877" s="2">
        <v>4.1100000000000003</v>
      </c>
      <c r="C877" s="4">
        <v>1.26</v>
      </c>
      <c r="D877" s="4">
        <f t="shared" si="43"/>
        <v>5.1786000000000003</v>
      </c>
      <c r="E877" s="4">
        <f t="shared" si="45"/>
        <v>194.08959999999999</v>
      </c>
      <c r="F877" s="4">
        <f t="shared" si="44"/>
        <v>10.929599999999994</v>
      </c>
      <c r="G877" s="12">
        <v>2023</v>
      </c>
    </row>
    <row r="878" spans="1:7" x14ac:dyDescent="0.2">
      <c r="A878" s="20">
        <v>45192.674733796295</v>
      </c>
      <c r="B878" s="2">
        <v>4.12</v>
      </c>
      <c r="C878" s="4">
        <v>1.26</v>
      </c>
      <c r="D878" s="4">
        <f t="shared" si="43"/>
        <v>5.1912000000000003</v>
      </c>
      <c r="E878" s="4">
        <f t="shared" si="45"/>
        <v>194.10220000000001</v>
      </c>
      <c r="F878" s="4">
        <f t="shared" si="44"/>
        <v>10.942200000000014</v>
      </c>
      <c r="G878" s="12">
        <v>2023</v>
      </c>
    </row>
    <row r="879" spans="1:7" x14ac:dyDescent="0.2">
      <c r="A879" s="20">
        <v>45192.67695601852</v>
      </c>
      <c r="B879" s="2">
        <v>4.13</v>
      </c>
      <c r="C879" s="4">
        <v>1.26</v>
      </c>
      <c r="D879" s="4">
        <f t="shared" si="43"/>
        <v>5.2038000000000002</v>
      </c>
      <c r="E879" s="4">
        <f t="shared" si="45"/>
        <v>194.1148</v>
      </c>
      <c r="F879" s="4">
        <f t="shared" si="44"/>
        <v>10.954800000000006</v>
      </c>
      <c r="G879" s="12">
        <v>2023</v>
      </c>
    </row>
    <row r="880" spans="1:7" x14ac:dyDescent="0.2">
      <c r="A880" s="20">
        <v>45192.67900462963</v>
      </c>
      <c r="B880" s="2">
        <v>4.1399999999999997</v>
      </c>
      <c r="C880" s="4">
        <v>1.26</v>
      </c>
      <c r="D880" s="4">
        <f t="shared" si="43"/>
        <v>5.2163999999999993</v>
      </c>
      <c r="E880" s="4">
        <f t="shared" si="45"/>
        <v>194.12739999999999</v>
      </c>
      <c r="F880" s="4">
        <f t="shared" si="44"/>
        <v>10.967399999999998</v>
      </c>
      <c r="G880" s="12">
        <v>2023</v>
      </c>
    </row>
    <row r="881" spans="1:8" x14ac:dyDescent="0.2">
      <c r="A881" s="20">
        <v>45192.681851851848</v>
      </c>
      <c r="B881" s="2">
        <v>4.1500000000000004</v>
      </c>
      <c r="C881" s="4">
        <v>1.26</v>
      </c>
      <c r="D881" s="4">
        <f t="shared" si="43"/>
        <v>5.2290000000000001</v>
      </c>
      <c r="E881" s="4">
        <f t="shared" si="45"/>
        <v>194.14000000000001</v>
      </c>
      <c r="F881" s="4">
        <f t="shared" si="44"/>
        <v>10.980000000000018</v>
      </c>
      <c r="G881" s="12">
        <v>2023</v>
      </c>
    </row>
    <row r="882" spans="1:8" x14ac:dyDescent="0.2">
      <c r="A882" s="20">
        <v>45192.694479166668</v>
      </c>
      <c r="B882" s="2">
        <v>4.16</v>
      </c>
      <c r="C882" s="4">
        <v>1.26</v>
      </c>
      <c r="D882" s="4">
        <f t="shared" si="43"/>
        <v>5.2416</v>
      </c>
      <c r="E882" s="4">
        <f t="shared" si="45"/>
        <v>194.15260000000001</v>
      </c>
      <c r="F882" s="4">
        <f t="shared" si="44"/>
        <v>10.99260000000001</v>
      </c>
      <c r="G882" s="12">
        <v>2023</v>
      </c>
    </row>
    <row r="883" spans="1:8" x14ac:dyDescent="0.2">
      <c r="A883" s="20">
        <v>45192.71166666667</v>
      </c>
      <c r="B883" s="2">
        <v>4.17</v>
      </c>
      <c r="C883" s="4">
        <v>1.26</v>
      </c>
      <c r="D883" s="4">
        <f t="shared" si="43"/>
        <v>5.2542</v>
      </c>
      <c r="E883" s="4">
        <f t="shared" si="45"/>
        <v>194.1652</v>
      </c>
      <c r="F883" s="4">
        <f t="shared" si="44"/>
        <v>11.005200000000002</v>
      </c>
      <c r="G883" s="12">
        <v>2023</v>
      </c>
    </row>
    <row r="884" spans="1:8" x14ac:dyDescent="0.2">
      <c r="A884" s="20">
        <v>45199.93644675926</v>
      </c>
      <c r="B884" s="2">
        <v>4.18</v>
      </c>
      <c r="C884" s="4">
        <v>1.26</v>
      </c>
      <c r="D884" s="4">
        <f t="shared" si="43"/>
        <v>5.2667999999999999</v>
      </c>
      <c r="E884" s="4">
        <f t="shared" si="45"/>
        <v>194.17779999999999</v>
      </c>
      <c r="F884" s="4">
        <f t="shared" si="44"/>
        <v>11.017799999999994</v>
      </c>
      <c r="G884" s="12">
        <v>2023</v>
      </c>
    </row>
    <row r="885" spans="1:8" x14ac:dyDescent="0.2">
      <c r="A885" s="20">
        <v>45199.979432870372</v>
      </c>
      <c r="B885" s="2">
        <v>4.1900000000000004</v>
      </c>
      <c r="C885" s="4">
        <v>1.26</v>
      </c>
      <c r="D885" s="4">
        <f t="shared" si="43"/>
        <v>5.2794000000000008</v>
      </c>
      <c r="E885" s="4">
        <f t="shared" si="45"/>
        <v>194.19040000000001</v>
      </c>
      <c r="F885" s="4">
        <f t="shared" si="44"/>
        <v>11.030400000000014</v>
      </c>
      <c r="G885" s="12">
        <v>2023</v>
      </c>
      <c r="H885" t="s">
        <v>17</v>
      </c>
    </row>
    <row r="886" spans="1:8" x14ac:dyDescent="0.2">
      <c r="A886" s="20">
        <v>45200.079548611109</v>
      </c>
      <c r="B886" s="2">
        <v>4.2</v>
      </c>
      <c r="C886" s="4">
        <v>1.26</v>
      </c>
      <c r="D886" s="4">
        <f t="shared" si="43"/>
        <v>5.2920000000000007</v>
      </c>
      <c r="E886" s="4">
        <f t="shared" si="45"/>
        <v>194.203</v>
      </c>
      <c r="F886" s="4">
        <f>E886-194.19</f>
        <v>1.300000000000523E-2</v>
      </c>
      <c r="G886" s="12">
        <v>2024</v>
      </c>
      <c r="H886" t="s">
        <v>16</v>
      </c>
    </row>
    <row r="887" spans="1:8" x14ac:dyDescent="0.2">
      <c r="A887" s="20">
        <v>45249.322488425925</v>
      </c>
      <c r="B887" s="2">
        <v>4.21</v>
      </c>
      <c r="C887" s="4">
        <v>1.26</v>
      </c>
      <c r="D887" s="4">
        <f t="shared" si="43"/>
        <v>5.3045999999999998</v>
      </c>
      <c r="E887" s="4">
        <f t="shared" si="45"/>
        <v>194.21559999999999</v>
      </c>
      <c r="F887" s="4">
        <f t="shared" ref="F887:F901" si="46">E887-194.19</f>
        <v>2.5599999999997181E-2</v>
      </c>
      <c r="G887" s="12">
        <v>2024</v>
      </c>
    </row>
    <row r="888" spans="1:8" x14ac:dyDescent="0.2">
      <c r="A888" s="20">
        <v>45249.365162037036</v>
      </c>
      <c r="B888" s="2">
        <v>4.22</v>
      </c>
      <c r="C888" s="4">
        <v>1.26</v>
      </c>
      <c r="D888" s="4">
        <f t="shared" si="43"/>
        <v>5.3171999999999997</v>
      </c>
      <c r="E888" s="4">
        <f t="shared" si="45"/>
        <v>194.22820000000002</v>
      </c>
      <c r="F888" s="4">
        <f t="shared" si="46"/>
        <v>3.8200000000017553E-2</v>
      </c>
      <c r="G888" s="12">
        <v>2024</v>
      </c>
    </row>
    <row r="889" spans="1:8" x14ac:dyDescent="0.2">
      <c r="A889" s="20">
        <v>45249.366215277776</v>
      </c>
      <c r="B889" s="2">
        <v>4.2300000000000004</v>
      </c>
      <c r="C889" s="4">
        <v>1.26</v>
      </c>
      <c r="D889" s="4">
        <f t="shared" si="43"/>
        <v>5.3298000000000005</v>
      </c>
      <c r="E889" s="4">
        <f t="shared" si="45"/>
        <v>194.24080000000001</v>
      </c>
      <c r="F889" s="4">
        <f t="shared" si="46"/>
        <v>5.0800000000009504E-2</v>
      </c>
      <c r="G889" s="12">
        <v>2024</v>
      </c>
    </row>
    <row r="890" spans="1:8" x14ac:dyDescent="0.2">
      <c r="A890" s="20">
        <v>45249.370740740742</v>
      </c>
      <c r="B890" s="2">
        <v>4.24</v>
      </c>
      <c r="C890" s="4">
        <v>1.26</v>
      </c>
      <c r="D890" s="4">
        <f t="shared" si="43"/>
        <v>5.3424000000000005</v>
      </c>
      <c r="E890" s="4">
        <f t="shared" si="45"/>
        <v>194.2534</v>
      </c>
      <c r="F890" s="4">
        <f t="shared" si="46"/>
        <v>6.3400000000001455E-2</v>
      </c>
      <c r="G890" s="12">
        <v>2024</v>
      </c>
    </row>
    <row r="891" spans="1:8" x14ac:dyDescent="0.2">
      <c r="A891" s="20">
        <v>45249.372199074074</v>
      </c>
      <c r="B891" s="2">
        <v>4.25</v>
      </c>
      <c r="C891" s="4">
        <v>1.26</v>
      </c>
      <c r="D891" s="4">
        <f t="shared" si="43"/>
        <v>5.3550000000000004</v>
      </c>
      <c r="E891" s="4">
        <f t="shared" si="45"/>
        <v>194.26599999999999</v>
      </c>
      <c r="F891" s="4">
        <f t="shared" si="46"/>
        <v>7.5999999999993406E-2</v>
      </c>
      <c r="G891" s="12">
        <v>2024</v>
      </c>
    </row>
    <row r="892" spans="1:8" x14ac:dyDescent="0.2">
      <c r="A892" s="20">
        <v>45249.384872685187</v>
      </c>
      <c r="B892" s="2">
        <v>4.26</v>
      </c>
      <c r="C892" s="4">
        <v>1.26</v>
      </c>
      <c r="D892" s="4">
        <f t="shared" si="43"/>
        <v>5.3675999999999995</v>
      </c>
      <c r="E892" s="4">
        <f t="shared" si="45"/>
        <v>194.27860000000001</v>
      </c>
      <c r="F892" s="4">
        <f t="shared" si="46"/>
        <v>8.8600000000013779E-2</v>
      </c>
      <c r="G892" s="12">
        <v>2024</v>
      </c>
    </row>
    <row r="893" spans="1:8" x14ac:dyDescent="0.2">
      <c r="A893" s="20">
        <v>45249.417858796296</v>
      </c>
      <c r="B893" s="2">
        <v>4.2699999999999996</v>
      </c>
      <c r="C893" s="4">
        <v>1.26</v>
      </c>
      <c r="D893" s="4">
        <f t="shared" si="43"/>
        <v>5.3801999999999994</v>
      </c>
      <c r="E893" s="4">
        <f t="shared" si="45"/>
        <v>194.2912</v>
      </c>
      <c r="F893" s="4">
        <f t="shared" si="46"/>
        <v>0.10120000000000573</v>
      </c>
      <c r="G893" s="12">
        <v>2024</v>
      </c>
    </row>
    <row r="894" spans="1:8" x14ac:dyDescent="0.2">
      <c r="A894" s="20">
        <v>45249.425856481481</v>
      </c>
      <c r="B894" s="2">
        <v>4.28</v>
      </c>
      <c r="C894" s="4">
        <v>1.26</v>
      </c>
      <c r="D894" s="4">
        <f t="shared" si="43"/>
        <v>5.3928000000000003</v>
      </c>
      <c r="E894" s="4">
        <f t="shared" si="45"/>
        <v>194.3038</v>
      </c>
      <c r="F894" s="4">
        <f t="shared" si="46"/>
        <v>0.11379999999999768</v>
      </c>
      <c r="G894" s="12">
        <v>2024</v>
      </c>
    </row>
    <row r="895" spans="1:8" x14ac:dyDescent="0.2">
      <c r="A895" s="20">
        <v>45249.428206018521</v>
      </c>
      <c r="B895" s="2">
        <v>4.29</v>
      </c>
      <c r="C895" s="4">
        <v>1.26</v>
      </c>
      <c r="D895" s="4">
        <f t="shared" si="43"/>
        <v>5.4054000000000002</v>
      </c>
      <c r="E895" s="4">
        <f t="shared" si="45"/>
        <v>194.31639999999999</v>
      </c>
      <c r="F895" s="4">
        <f t="shared" si="46"/>
        <v>0.12639999999998963</v>
      </c>
      <c r="G895" s="12">
        <v>2024</v>
      </c>
    </row>
    <row r="896" spans="1:8" x14ac:dyDescent="0.2">
      <c r="A896" s="20">
        <v>45249.430949074071</v>
      </c>
      <c r="B896" s="2">
        <v>4.3</v>
      </c>
      <c r="C896" s="4">
        <v>1.26</v>
      </c>
      <c r="D896" s="4">
        <f t="shared" si="43"/>
        <v>5.4180000000000001</v>
      </c>
      <c r="E896" s="4">
        <f t="shared" si="45"/>
        <v>194.32900000000001</v>
      </c>
      <c r="F896" s="4">
        <f t="shared" si="46"/>
        <v>0.13900000000001</v>
      </c>
      <c r="G896" s="12">
        <v>2024</v>
      </c>
    </row>
    <row r="897" spans="1:8" x14ac:dyDescent="0.2">
      <c r="A897" s="20">
        <v>45249.432141203702</v>
      </c>
      <c r="B897" s="2">
        <v>4.3099999999999996</v>
      </c>
      <c r="C897" s="4">
        <v>1.26</v>
      </c>
      <c r="D897" s="4">
        <f t="shared" si="43"/>
        <v>5.4305999999999992</v>
      </c>
      <c r="E897" s="4">
        <f t="shared" si="45"/>
        <v>194.3416</v>
      </c>
      <c r="F897" s="4">
        <f t="shared" si="46"/>
        <v>0.15160000000000196</v>
      </c>
      <c r="G897" s="12">
        <v>2024</v>
      </c>
    </row>
    <row r="898" spans="1:8" x14ac:dyDescent="0.2">
      <c r="A898" s="20">
        <v>45249.434513888889</v>
      </c>
      <c r="B898" s="2">
        <v>4.32</v>
      </c>
      <c r="C898" s="4">
        <v>1.26</v>
      </c>
      <c r="D898" s="4">
        <f t="shared" ref="D898:D901" si="47">B898*C898</f>
        <v>5.4432</v>
      </c>
      <c r="E898" s="4">
        <f t="shared" si="45"/>
        <v>194.35419999999999</v>
      </c>
      <c r="F898" s="4">
        <f t="shared" si="46"/>
        <v>0.16419999999999391</v>
      </c>
      <c r="G898" s="12">
        <v>2024</v>
      </c>
    </row>
    <row r="899" spans="1:8" x14ac:dyDescent="0.2">
      <c r="A899" s="20">
        <v>45249.435844907406</v>
      </c>
      <c r="B899" s="2">
        <v>4.33</v>
      </c>
      <c r="C899" s="4">
        <v>1.26</v>
      </c>
      <c r="D899" s="4">
        <f t="shared" si="47"/>
        <v>5.4558</v>
      </c>
      <c r="E899" s="4">
        <f t="shared" si="45"/>
        <v>194.36680000000001</v>
      </c>
      <c r="F899" s="4">
        <f t="shared" si="46"/>
        <v>0.17680000000001428</v>
      </c>
      <c r="G899" s="12">
        <v>2024</v>
      </c>
    </row>
    <row r="900" spans="1:8" x14ac:dyDescent="0.2">
      <c r="A900" s="20">
        <v>45249.439270833333</v>
      </c>
      <c r="B900" s="2">
        <v>4.34</v>
      </c>
      <c r="C900" s="4">
        <v>1.26</v>
      </c>
      <c r="D900" s="4">
        <f t="shared" si="47"/>
        <v>5.4683999999999999</v>
      </c>
      <c r="E900" s="4">
        <f t="shared" si="45"/>
        <v>194.3794</v>
      </c>
      <c r="F900" s="4">
        <f t="shared" si="46"/>
        <v>0.18940000000000623</v>
      </c>
      <c r="G900" s="12">
        <v>2024</v>
      </c>
    </row>
    <row r="901" spans="1:8" x14ac:dyDescent="0.2">
      <c r="A901" s="20">
        <v>45251.481493055559</v>
      </c>
      <c r="B901" s="2">
        <v>0</v>
      </c>
      <c r="C901" s="4">
        <v>1.26</v>
      </c>
      <c r="D901" s="4">
        <f t="shared" si="47"/>
        <v>0</v>
      </c>
      <c r="E901" s="4">
        <f>D901+E$900</f>
        <v>194.3794</v>
      </c>
      <c r="F901" s="4">
        <f t="shared" si="46"/>
        <v>0.18940000000000623</v>
      </c>
      <c r="G901" s="12">
        <v>2024</v>
      </c>
      <c r="H901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073"/>
  <sheetViews>
    <sheetView zoomScaleNormal="100" workbookViewId="0">
      <pane ySplit="1" topLeftCell="A1028" activePane="bottomLeft" state="frozenSplit"/>
      <selection pane="bottomLeft" activeCell="E1074" sqref="E1074"/>
    </sheetView>
  </sheetViews>
  <sheetFormatPr defaultColWidth="9.140625" defaultRowHeight="12.75" x14ac:dyDescent="0.2"/>
  <cols>
    <col min="1" max="1" width="25" style="20" customWidth="1"/>
    <col min="2" max="2" width="14.4257812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customWidth="1"/>
    <col min="9" max="9" width="18.28515625" customWidth="1"/>
    <col min="12" max="13" width="26.85546875" customWidth="1"/>
    <col min="14" max="14" width="17.28515625" customWidth="1"/>
    <col min="15" max="15" width="20.140625" customWidth="1"/>
    <col min="16" max="17" width="13.140625" customWidth="1"/>
    <col min="30" max="16384" width="9.140625" style="2"/>
  </cols>
  <sheetData>
    <row r="1" spans="1:8" ht="38.25" x14ac:dyDescent="0.2">
      <c r="A1" s="21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7" t="s">
        <v>0</v>
      </c>
    </row>
    <row r="2" spans="1:8" x14ac:dyDescent="0.2">
      <c r="A2" s="20">
        <v>44836.811961805557</v>
      </c>
      <c r="B2" s="4">
        <v>2.42</v>
      </c>
      <c r="C2" s="4">
        <v>1.1399999999999999</v>
      </c>
      <c r="D2" s="4">
        <f t="shared" ref="D2:D15" si="0">B2*C2</f>
        <v>2.7587999999999995</v>
      </c>
      <c r="E2" s="4">
        <f t="shared" ref="E2:E16" si="1">D2+134.38</f>
        <v>137.1388</v>
      </c>
      <c r="F2" s="4">
        <f>E2-137.13</f>
        <v>8.8000000000079126E-3</v>
      </c>
      <c r="G2" s="12">
        <v>2023</v>
      </c>
      <c r="H2" s="6" t="s">
        <v>12</v>
      </c>
    </row>
    <row r="3" spans="1:8" x14ac:dyDescent="0.2">
      <c r="A3" s="20">
        <v>44836.812482638888</v>
      </c>
      <c r="B3" s="4">
        <v>2.4299999999999997</v>
      </c>
      <c r="C3" s="4">
        <v>1.1399999999999999</v>
      </c>
      <c r="D3" s="4">
        <f t="shared" si="0"/>
        <v>2.7701999999999996</v>
      </c>
      <c r="E3" s="4">
        <f t="shared" si="1"/>
        <v>137.15019999999998</v>
      </c>
      <c r="F3" s="4">
        <f t="shared" ref="F3:F66" si="2">E3-137.13</f>
        <v>2.0199999999988449E-2</v>
      </c>
      <c r="G3" s="12">
        <v>2023</v>
      </c>
    </row>
    <row r="4" spans="1:8" x14ac:dyDescent="0.2">
      <c r="A4" s="20">
        <v>44836.813333333332</v>
      </c>
      <c r="B4" s="4">
        <v>2.4399999999999995</v>
      </c>
      <c r="C4" s="4">
        <v>1.1399999999999999</v>
      </c>
      <c r="D4" s="4">
        <f t="shared" si="0"/>
        <v>2.7815999999999992</v>
      </c>
      <c r="E4" s="4">
        <f t="shared" si="1"/>
        <v>137.16159999999999</v>
      </c>
      <c r="F4" s="4">
        <f t="shared" si="2"/>
        <v>3.1599999999997408E-2</v>
      </c>
      <c r="G4" s="12">
        <v>2023</v>
      </c>
    </row>
    <row r="5" spans="1:8" x14ac:dyDescent="0.2">
      <c r="A5" s="20">
        <v>44836.814149305559</v>
      </c>
      <c r="B5" s="4">
        <v>2.4499999999999993</v>
      </c>
      <c r="C5" s="4">
        <v>1.1399999999999999</v>
      </c>
      <c r="D5" s="4">
        <f t="shared" si="0"/>
        <v>2.7929999999999988</v>
      </c>
      <c r="E5" s="4">
        <f t="shared" si="1"/>
        <v>137.173</v>
      </c>
      <c r="F5" s="4">
        <f t="shared" si="2"/>
        <v>4.3000000000006366E-2</v>
      </c>
      <c r="G5" s="12">
        <v>2023</v>
      </c>
    </row>
    <row r="6" spans="1:8" x14ac:dyDescent="0.2">
      <c r="A6" s="20">
        <v>44836.815075231483</v>
      </c>
      <c r="B6" s="4">
        <v>2.4599999999999991</v>
      </c>
      <c r="C6" s="4">
        <v>1.1399999999999999</v>
      </c>
      <c r="D6" s="4">
        <f t="shared" si="0"/>
        <v>2.8043999999999989</v>
      </c>
      <c r="E6" s="4">
        <f t="shared" si="1"/>
        <v>137.18439999999998</v>
      </c>
      <c r="F6" s="4">
        <f t="shared" si="2"/>
        <v>5.4399999999986903E-2</v>
      </c>
      <c r="G6" s="12">
        <v>2023</v>
      </c>
    </row>
    <row r="7" spans="1:8" x14ac:dyDescent="0.2">
      <c r="A7" s="20">
        <v>44836.815283564814</v>
      </c>
      <c r="B7" s="4">
        <v>2.4699999999999989</v>
      </c>
      <c r="C7" s="4">
        <v>1.1399999999999999</v>
      </c>
      <c r="D7" s="4">
        <f t="shared" si="0"/>
        <v>2.8157999999999985</v>
      </c>
      <c r="E7" s="4">
        <f t="shared" si="1"/>
        <v>137.19579999999999</v>
      </c>
      <c r="F7" s="4">
        <f t="shared" si="2"/>
        <v>6.5799999999995862E-2</v>
      </c>
      <c r="G7" s="12">
        <v>2023</v>
      </c>
    </row>
    <row r="8" spans="1:8" x14ac:dyDescent="0.2">
      <c r="A8" s="20">
        <v>44836.815503472222</v>
      </c>
      <c r="B8" s="4">
        <v>2.4799999999999986</v>
      </c>
      <c r="C8" s="4">
        <v>1.1399999999999999</v>
      </c>
      <c r="D8" s="4">
        <f t="shared" si="0"/>
        <v>2.8271999999999982</v>
      </c>
      <c r="E8" s="4">
        <f t="shared" si="1"/>
        <v>137.2072</v>
      </c>
      <c r="F8" s="4">
        <f t="shared" si="2"/>
        <v>7.720000000000482E-2</v>
      </c>
      <c r="G8" s="12">
        <v>2023</v>
      </c>
    </row>
    <row r="9" spans="1:8" x14ac:dyDescent="0.2">
      <c r="A9" s="20">
        <v>44836.815607638891</v>
      </c>
      <c r="B9" s="4">
        <v>2.4899999999999984</v>
      </c>
      <c r="C9" s="4">
        <v>1.1399999999999999</v>
      </c>
      <c r="D9" s="4">
        <f t="shared" si="0"/>
        <v>2.8385999999999978</v>
      </c>
      <c r="E9" s="4">
        <f t="shared" si="1"/>
        <v>137.21859999999998</v>
      </c>
      <c r="F9" s="4">
        <f t="shared" si="2"/>
        <v>8.8599999999985357E-2</v>
      </c>
      <c r="G9" s="12">
        <v>2023</v>
      </c>
    </row>
    <row r="10" spans="1:8" x14ac:dyDescent="0.2">
      <c r="A10" s="20">
        <v>44836.815896990738</v>
      </c>
      <c r="B10" s="4">
        <v>2.5</v>
      </c>
      <c r="C10" s="4">
        <v>1.1399999999999999</v>
      </c>
      <c r="D10" s="4">
        <f t="shared" si="0"/>
        <v>2.8499999999999996</v>
      </c>
      <c r="E10" s="4">
        <f t="shared" si="1"/>
        <v>137.22999999999999</v>
      </c>
      <c r="F10" s="4">
        <f t="shared" si="2"/>
        <v>9.9999999999994316E-2</v>
      </c>
      <c r="G10" s="12">
        <v>2023</v>
      </c>
    </row>
    <row r="11" spans="1:8" x14ac:dyDescent="0.2">
      <c r="A11" s="20">
        <v>44836.816278935185</v>
      </c>
      <c r="B11" s="4">
        <v>2.5099999999999998</v>
      </c>
      <c r="C11" s="4">
        <v>1.1399999999999999</v>
      </c>
      <c r="D11" s="4">
        <f t="shared" si="0"/>
        <v>2.8613999999999997</v>
      </c>
      <c r="E11" s="4">
        <f t="shared" si="1"/>
        <v>137.2414</v>
      </c>
      <c r="F11" s="4">
        <f t="shared" si="2"/>
        <v>0.11140000000000327</v>
      </c>
      <c r="G11" s="12">
        <v>2023</v>
      </c>
    </row>
    <row r="12" spans="1:8" x14ac:dyDescent="0.2">
      <c r="A12" s="20">
        <v>44837.118009259262</v>
      </c>
      <c r="B12" s="4">
        <v>2.5199999999999996</v>
      </c>
      <c r="C12" s="4">
        <v>1.1399999999999999</v>
      </c>
      <c r="D12" s="4">
        <f t="shared" si="0"/>
        <v>2.8727999999999994</v>
      </c>
      <c r="E12" s="4">
        <f t="shared" si="1"/>
        <v>137.25280000000001</v>
      </c>
      <c r="F12" s="4">
        <f t="shared" si="2"/>
        <v>0.12280000000001223</v>
      </c>
      <c r="G12" s="12">
        <v>2023</v>
      </c>
    </row>
    <row r="13" spans="1:8" x14ac:dyDescent="0.2">
      <c r="A13" s="20">
        <v>44837.185503472225</v>
      </c>
      <c r="B13" s="4">
        <v>2.5299999999999994</v>
      </c>
      <c r="C13" s="4">
        <v>1.1399999999999999</v>
      </c>
      <c r="D13" s="4">
        <f t="shared" si="0"/>
        <v>2.884199999999999</v>
      </c>
      <c r="E13" s="4">
        <f t="shared" si="1"/>
        <v>137.26419999999999</v>
      </c>
      <c r="F13" s="4">
        <f t="shared" si="2"/>
        <v>0.13419999999999277</v>
      </c>
      <c r="G13" s="12">
        <v>2023</v>
      </c>
    </row>
    <row r="14" spans="1:8" x14ac:dyDescent="0.2">
      <c r="A14" s="20">
        <v>44837.190381944441</v>
      </c>
      <c r="B14" s="4">
        <v>2.5399999999999991</v>
      </c>
      <c r="C14" s="4">
        <v>1.1399999999999999</v>
      </c>
      <c r="D14" s="4">
        <f t="shared" si="0"/>
        <v>2.8955999999999986</v>
      </c>
      <c r="E14" s="4">
        <f t="shared" si="1"/>
        <v>137.2756</v>
      </c>
      <c r="F14" s="4">
        <f t="shared" si="2"/>
        <v>0.14560000000000173</v>
      </c>
      <c r="G14" s="12">
        <v>2023</v>
      </c>
    </row>
    <row r="15" spans="1:8" x14ac:dyDescent="0.2">
      <c r="A15" s="20">
        <v>44837.192407407405</v>
      </c>
      <c r="B15" s="4">
        <v>2.5499999999999989</v>
      </c>
      <c r="C15" s="4">
        <v>1.1399999999999999</v>
      </c>
      <c r="D15" s="4">
        <f t="shared" si="0"/>
        <v>2.9069999999999987</v>
      </c>
      <c r="E15" s="4">
        <f t="shared" si="1"/>
        <v>137.28700000000001</v>
      </c>
      <c r="F15" s="4">
        <f t="shared" si="2"/>
        <v>0.15700000000001069</v>
      </c>
      <c r="G15" s="12">
        <v>2023</v>
      </c>
    </row>
    <row r="16" spans="1:8" x14ac:dyDescent="0.2">
      <c r="A16" s="20">
        <v>44837.195289351854</v>
      </c>
      <c r="B16" s="4">
        <v>2.5599999999999987</v>
      </c>
      <c r="C16" s="4">
        <v>1.1399999999999999</v>
      </c>
      <c r="D16" s="4">
        <f t="shared" ref="D16:D79" si="3">B16*C16</f>
        <v>2.9183999999999983</v>
      </c>
      <c r="E16" s="4">
        <f t="shared" si="1"/>
        <v>137.29839999999999</v>
      </c>
      <c r="F16" s="4">
        <f t="shared" si="2"/>
        <v>0.16839999999999122</v>
      </c>
      <c r="G16" s="12">
        <v>2023</v>
      </c>
    </row>
    <row r="17" spans="1:7" x14ac:dyDescent="0.2">
      <c r="A17" s="20">
        <v>44837.199079861108</v>
      </c>
      <c r="B17" s="4">
        <v>2.5699999999999985</v>
      </c>
      <c r="C17" s="4">
        <v>1.1399999999999999</v>
      </c>
      <c r="D17" s="4">
        <f t="shared" si="3"/>
        <v>2.929799999999998</v>
      </c>
      <c r="E17" s="4">
        <f t="shared" ref="E17:E80" si="4">D17+134.38</f>
        <v>137.3098</v>
      </c>
      <c r="F17" s="4">
        <f t="shared" si="2"/>
        <v>0.17980000000000018</v>
      </c>
      <c r="G17" s="12">
        <v>2023</v>
      </c>
    </row>
    <row r="18" spans="1:7" x14ac:dyDescent="0.2">
      <c r="A18" s="20">
        <v>44837.204704861113</v>
      </c>
      <c r="B18" s="4">
        <v>2.58</v>
      </c>
      <c r="C18" s="4">
        <v>1.1399999999999999</v>
      </c>
      <c r="D18" s="4">
        <f t="shared" si="3"/>
        <v>2.9411999999999998</v>
      </c>
      <c r="E18" s="4">
        <f t="shared" si="4"/>
        <v>137.3212</v>
      </c>
      <c r="F18" s="4">
        <f t="shared" si="2"/>
        <v>0.19120000000000914</v>
      </c>
      <c r="G18" s="12">
        <v>2023</v>
      </c>
    </row>
    <row r="19" spans="1:7" x14ac:dyDescent="0.2">
      <c r="A19" s="20">
        <v>44837.220734953706</v>
      </c>
      <c r="B19" s="4">
        <v>2.59</v>
      </c>
      <c r="C19" s="4">
        <v>1.1399999999999999</v>
      </c>
      <c r="D19" s="4">
        <f t="shared" si="3"/>
        <v>2.9525999999999994</v>
      </c>
      <c r="E19" s="4">
        <f t="shared" si="4"/>
        <v>137.33259999999999</v>
      </c>
      <c r="F19" s="4">
        <f t="shared" si="2"/>
        <v>0.20259999999998968</v>
      </c>
      <c r="G19" s="12">
        <v>2023</v>
      </c>
    </row>
    <row r="20" spans="1:7" x14ac:dyDescent="0.2">
      <c r="A20" s="20">
        <v>44837.225607638888</v>
      </c>
      <c r="B20" s="4">
        <v>2.5999999999999996</v>
      </c>
      <c r="C20" s="4">
        <v>1.1399999999999999</v>
      </c>
      <c r="D20" s="4">
        <f t="shared" si="3"/>
        <v>2.9639999999999995</v>
      </c>
      <c r="E20" s="4">
        <f t="shared" si="4"/>
        <v>137.34399999999999</v>
      </c>
      <c r="F20" s="4">
        <f t="shared" si="2"/>
        <v>0.21399999999999864</v>
      </c>
      <c r="G20" s="12">
        <v>2023</v>
      </c>
    </row>
    <row r="21" spans="1:7" x14ac:dyDescent="0.2">
      <c r="A21" s="20">
        <v>44837.277442129627</v>
      </c>
      <c r="B21" s="4">
        <v>2.6099999999999994</v>
      </c>
      <c r="C21" s="4">
        <v>1.1399999999999999</v>
      </c>
      <c r="D21" s="4">
        <f t="shared" si="3"/>
        <v>2.9753999999999992</v>
      </c>
      <c r="E21" s="4">
        <f t="shared" si="4"/>
        <v>137.3554</v>
      </c>
      <c r="F21" s="4">
        <f t="shared" si="2"/>
        <v>0.22540000000000759</v>
      </c>
      <c r="G21" s="12">
        <v>2023</v>
      </c>
    </row>
    <row r="22" spans="1:7" x14ac:dyDescent="0.2">
      <c r="A22" s="20">
        <v>44837.342528935187</v>
      </c>
      <c r="B22" s="4">
        <v>2.6199999999999992</v>
      </c>
      <c r="C22" s="4">
        <v>1.1399999999999999</v>
      </c>
      <c r="D22" s="4">
        <f t="shared" si="3"/>
        <v>2.9867999999999988</v>
      </c>
      <c r="E22" s="4">
        <f t="shared" si="4"/>
        <v>137.36679999999998</v>
      </c>
      <c r="F22" s="4">
        <f t="shared" si="2"/>
        <v>0.23679999999998813</v>
      </c>
      <c r="G22" s="12">
        <v>2023</v>
      </c>
    </row>
    <row r="23" spans="1:7" x14ac:dyDescent="0.2">
      <c r="A23" s="20">
        <v>44837.343472222223</v>
      </c>
      <c r="B23" s="4">
        <v>2.629999999999999</v>
      </c>
      <c r="C23" s="4">
        <v>1.1399999999999999</v>
      </c>
      <c r="D23" s="4">
        <f t="shared" si="3"/>
        <v>2.9981999999999984</v>
      </c>
      <c r="E23" s="4">
        <f t="shared" si="4"/>
        <v>137.37819999999999</v>
      </c>
      <c r="F23" s="4">
        <f t="shared" si="2"/>
        <v>0.24819999999999709</v>
      </c>
      <c r="G23" s="12">
        <v>2023</v>
      </c>
    </row>
    <row r="24" spans="1:7" x14ac:dyDescent="0.2">
      <c r="A24" s="20">
        <v>44837.344693287036</v>
      </c>
      <c r="B24" s="4">
        <v>2.6399999999999988</v>
      </c>
      <c r="C24" s="4">
        <v>1.1399999999999999</v>
      </c>
      <c r="D24" s="4">
        <f t="shared" si="3"/>
        <v>3.0095999999999985</v>
      </c>
      <c r="E24" s="4">
        <f t="shared" si="4"/>
        <v>137.3896</v>
      </c>
      <c r="F24" s="4">
        <f t="shared" si="2"/>
        <v>0.25960000000000605</v>
      </c>
      <c r="G24" s="12">
        <v>2023</v>
      </c>
    </row>
    <row r="25" spans="1:7" x14ac:dyDescent="0.2">
      <c r="A25" s="20">
        <v>44837.345445601852</v>
      </c>
      <c r="B25" s="4">
        <v>2.6499999999999986</v>
      </c>
      <c r="C25" s="4">
        <v>1.1399999999999999</v>
      </c>
      <c r="D25" s="4">
        <f t="shared" si="3"/>
        <v>3.0209999999999981</v>
      </c>
      <c r="E25" s="4">
        <f t="shared" si="4"/>
        <v>137.40099999999998</v>
      </c>
      <c r="F25" s="4">
        <f t="shared" si="2"/>
        <v>0.27099999999998658</v>
      </c>
      <c r="G25" s="12">
        <v>2023</v>
      </c>
    </row>
    <row r="26" spans="1:7" x14ac:dyDescent="0.2">
      <c r="A26" s="20">
        <v>44837.34629050926</v>
      </c>
      <c r="B26" s="4">
        <v>2.6599999999999984</v>
      </c>
      <c r="C26" s="4">
        <v>1.1399999999999999</v>
      </c>
      <c r="D26" s="4">
        <f t="shared" si="3"/>
        <v>3.0323999999999978</v>
      </c>
      <c r="E26" s="4">
        <f t="shared" si="4"/>
        <v>137.41239999999999</v>
      </c>
      <c r="F26" s="4">
        <f t="shared" si="2"/>
        <v>0.28239999999999554</v>
      </c>
      <c r="G26" s="12">
        <v>2023</v>
      </c>
    </row>
    <row r="27" spans="1:7" x14ac:dyDescent="0.2">
      <c r="A27" s="20">
        <v>44837.346718749999</v>
      </c>
      <c r="B27" s="4">
        <v>2.67</v>
      </c>
      <c r="C27" s="4">
        <v>1.1399999999999999</v>
      </c>
      <c r="D27" s="4">
        <f t="shared" si="3"/>
        <v>3.0437999999999996</v>
      </c>
      <c r="E27" s="4">
        <f t="shared" si="4"/>
        <v>137.4238</v>
      </c>
      <c r="F27" s="4">
        <f t="shared" si="2"/>
        <v>0.2938000000000045</v>
      </c>
      <c r="G27" s="12">
        <v>2023</v>
      </c>
    </row>
    <row r="28" spans="1:7" x14ac:dyDescent="0.2">
      <c r="A28" s="20">
        <v>44837.347384259258</v>
      </c>
      <c r="B28" s="4">
        <v>2.6799999999999997</v>
      </c>
      <c r="C28" s="4">
        <v>1.1399999999999999</v>
      </c>
      <c r="D28" s="4">
        <f t="shared" si="3"/>
        <v>3.0551999999999992</v>
      </c>
      <c r="E28" s="4">
        <f t="shared" si="4"/>
        <v>137.43520000000001</v>
      </c>
      <c r="F28" s="4">
        <f t="shared" si="2"/>
        <v>0.30520000000001346</v>
      </c>
      <c r="G28" s="12">
        <v>2023</v>
      </c>
    </row>
    <row r="29" spans="1:7" x14ac:dyDescent="0.2">
      <c r="A29" s="20">
        <v>44837.347714120369</v>
      </c>
      <c r="B29" s="4">
        <v>2.6899999999999995</v>
      </c>
      <c r="C29" s="4">
        <v>1.1399999999999999</v>
      </c>
      <c r="D29" s="4">
        <f t="shared" si="3"/>
        <v>3.0665999999999993</v>
      </c>
      <c r="E29" s="4">
        <f t="shared" si="4"/>
        <v>137.44659999999999</v>
      </c>
      <c r="F29" s="4">
        <f t="shared" si="2"/>
        <v>0.316599999999994</v>
      </c>
      <c r="G29" s="12">
        <v>2023</v>
      </c>
    </row>
    <row r="30" spans="1:7" x14ac:dyDescent="0.2">
      <c r="A30" s="20">
        <v>44837.348182870373</v>
      </c>
      <c r="B30" s="4">
        <v>2.6999999999999993</v>
      </c>
      <c r="C30" s="4">
        <v>1.1399999999999999</v>
      </c>
      <c r="D30" s="4">
        <f t="shared" si="3"/>
        <v>3.077999999999999</v>
      </c>
      <c r="E30" s="4">
        <f t="shared" si="4"/>
        <v>137.458</v>
      </c>
      <c r="F30" s="4">
        <f t="shared" si="2"/>
        <v>0.32800000000000296</v>
      </c>
      <c r="G30" s="12">
        <v>2023</v>
      </c>
    </row>
    <row r="31" spans="1:7" x14ac:dyDescent="0.2">
      <c r="A31" s="20">
        <v>44837.348547453701</v>
      </c>
      <c r="B31" s="4">
        <v>2.7099999999999991</v>
      </c>
      <c r="C31" s="4">
        <v>1.1399999999999999</v>
      </c>
      <c r="D31" s="4">
        <f t="shared" si="3"/>
        <v>3.0893999999999986</v>
      </c>
      <c r="E31" s="4">
        <f t="shared" si="4"/>
        <v>137.46940000000001</v>
      </c>
      <c r="F31" s="4">
        <f t="shared" si="2"/>
        <v>0.33940000000001191</v>
      </c>
      <c r="G31" s="12">
        <v>2023</v>
      </c>
    </row>
    <row r="32" spans="1:7" x14ac:dyDescent="0.2">
      <c r="A32" s="20">
        <v>44837.349108796298</v>
      </c>
      <c r="B32" s="4">
        <v>2.7199999999999989</v>
      </c>
      <c r="C32" s="4">
        <v>1.1399999999999999</v>
      </c>
      <c r="D32" s="4">
        <f t="shared" si="3"/>
        <v>3.1007999999999982</v>
      </c>
      <c r="E32" s="4">
        <f t="shared" si="4"/>
        <v>137.48079999999999</v>
      </c>
      <c r="F32" s="4">
        <f t="shared" si="2"/>
        <v>0.35079999999999245</v>
      </c>
      <c r="G32" s="12">
        <v>2023</v>
      </c>
    </row>
    <row r="33" spans="1:7" x14ac:dyDescent="0.2">
      <c r="A33" s="20">
        <v>44837.349427083333</v>
      </c>
      <c r="B33" s="4">
        <v>2.7299999999999986</v>
      </c>
      <c r="C33" s="4">
        <v>1.1399999999999999</v>
      </c>
      <c r="D33" s="4">
        <f t="shared" si="3"/>
        <v>3.1121999999999983</v>
      </c>
      <c r="E33" s="4">
        <f t="shared" si="4"/>
        <v>137.4922</v>
      </c>
      <c r="F33" s="4">
        <f t="shared" si="2"/>
        <v>0.36220000000000141</v>
      </c>
      <c r="G33" s="12">
        <v>2023</v>
      </c>
    </row>
    <row r="34" spans="1:7" x14ac:dyDescent="0.2">
      <c r="A34" s="20">
        <v>44837.349994212964</v>
      </c>
      <c r="B34" s="4">
        <v>2.7399999999999984</v>
      </c>
      <c r="C34" s="4">
        <v>1.1399999999999999</v>
      </c>
      <c r="D34" s="4">
        <f t="shared" si="3"/>
        <v>3.1235999999999979</v>
      </c>
      <c r="E34" s="4">
        <f t="shared" si="4"/>
        <v>137.50360000000001</v>
      </c>
      <c r="F34" s="4">
        <f t="shared" si="2"/>
        <v>0.37360000000001037</v>
      </c>
      <c r="G34" s="12">
        <v>2023</v>
      </c>
    </row>
    <row r="35" spans="1:7" x14ac:dyDescent="0.2">
      <c r="A35" s="20">
        <v>44837.35038773148</v>
      </c>
      <c r="B35" s="4">
        <v>2.75</v>
      </c>
      <c r="C35" s="4">
        <v>1.1399999999999999</v>
      </c>
      <c r="D35" s="4">
        <f t="shared" si="3"/>
        <v>3.1349999999999998</v>
      </c>
      <c r="E35" s="4">
        <f t="shared" si="4"/>
        <v>137.51499999999999</v>
      </c>
      <c r="F35" s="4">
        <f t="shared" si="2"/>
        <v>0.38499999999999091</v>
      </c>
      <c r="G35" s="12">
        <v>2023</v>
      </c>
    </row>
    <row r="36" spans="1:7" x14ac:dyDescent="0.2">
      <c r="A36" s="20">
        <v>44837.35105902778</v>
      </c>
      <c r="B36" s="4">
        <v>2.76</v>
      </c>
      <c r="C36" s="4">
        <v>1.1399999999999999</v>
      </c>
      <c r="D36" s="4">
        <f t="shared" si="3"/>
        <v>3.1463999999999994</v>
      </c>
      <c r="E36" s="4">
        <f t="shared" si="4"/>
        <v>137.5264</v>
      </c>
      <c r="F36" s="4">
        <f t="shared" si="2"/>
        <v>0.39639999999999986</v>
      </c>
      <c r="G36" s="12">
        <v>2023</v>
      </c>
    </row>
    <row r="37" spans="1:7" x14ac:dyDescent="0.2">
      <c r="A37" s="20">
        <v>44837.351637731481</v>
      </c>
      <c r="B37" s="4">
        <v>2.7699999999999996</v>
      </c>
      <c r="C37" s="4">
        <v>1.1399999999999999</v>
      </c>
      <c r="D37" s="4">
        <f t="shared" si="3"/>
        <v>3.1577999999999991</v>
      </c>
      <c r="E37" s="4">
        <f t="shared" si="4"/>
        <v>137.5378</v>
      </c>
      <c r="F37" s="4">
        <f t="shared" si="2"/>
        <v>0.40780000000000882</v>
      </c>
      <c r="G37" s="12">
        <v>2023</v>
      </c>
    </row>
    <row r="38" spans="1:7" x14ac:dyDescent="0.2">
      <c r="A38" s="20">
        <v>44837.35260416667</v>
      </c>
      <c r="B38" s="4">
        <v>2.7799999999999994</v>
      </c>
      <c r="C38" s="4">
        <v>1.1399999999999999</v>
      </c>
      <c r="D38" s="4">
        <f t="shared" si="3"/>
        <v>3.1691999999999991</v>
      </c>
      <c r="E38" s="4">
        <f t="shared" si="4"/>
        <v>137.54919999999998</v>
      </c>
      <c r="F38" s="4">
        <f t="shared" si="2"/>
        <v>0.41919999999998936</v>
      </c>
      <c r="G38" s="12">
        <v>2023</v>
      </c>
    </row>
    <row r="39" spans="1:7" x14ac:dyDescent="0.2">
      <c r="A39" s="20">
        <v>44837.353142361113</v>
      </c>
      <c r="B39" s="4">
        <v>2.7899999999999991</v>
      </c>
      <c r="C39" s="4">
        <v>1.1399999999999999</v>
      </c>
      <c r="D39" s="4">
        <f t="shared" si="3"/>
        <v>3.1805999999999988</v>
      </c>
      <c r="E39" s="4">
        <f t="shared" si="4"/>
        <v>137.56059999999999</v>
      </c>
      <c r="F39" s="4">
        <f t="shared" si="2"/>
        <v>0.43059999999999832</v>
      </c>
      <c r="G39" s="12">
        <v>2023</v>
      </c>
    </row>
    <row r="40" spans="1:7" x14ac:dyDescent="0.2">
      <c r="A40" s="20">
        <v>44837.353993055556</v>
      </c>
      <c r="B40" s="4">
        <v>2.7999999999999989</v>
      </c>
      <c r="C40" s="4">
        <v>1.1399999999999999</v>
      </c>
      <c r="D40" s="4">
        <f t="shared" si="3"/>
        <v>3.1919999999999984</v>
      </c>
      <c r="E40" s="4">
        <f t="shared" si="4"/>
        <v>137.572</v>
      </c>
      <c r="F40" s="4">
        <f t="shared" si="2"/>
        <v>0.44200000000000728</v>
      </c>
      <c r="G40" s="12">
        <v>2023</v>
      </c>
    </row>
    <row r="41" spans="1:7" x14ac:dyDescent="0.2">
      <c r="A41" s="20">
        <v>44837.35460648148</v>
      </c>
      <c r="B41" s="4">
        <v>2.8099999999999987</v>
      </c>
      <c r="C41" s="4">
        <v>1.1399999999999999</v>
      </c>
      <c r="D41" s="4">
        <f t="shared" si="3"/>
        <v>3.2033999999999985</v>
      </c>
      <c r="E41" s="4">
        <f t="shared" si="4"/>
        <v>137.58339999999998</v>
      </c>
      <c r="F41" s="4">
        <f t="shared" si="2"/>
        <v>0.45339999999998781</v>
      </c>
      <c r="G41" s="12">
        <v>2023</v>
      </c>
    </row>
    <row r="42" spans="1:7" x14ac:dyDescent="0.2">
      <c r="A42" s="20">
        <v>44837.355653935185</v>
      </c>
      <c r="B42" s="4">
        <v>2.8199999999999985</v>
      </c>
      <c r="C42" s="4">
        <v>1.1399999999999999</v>
      </c>
      <c r="D42" s="4">
        <f t="shared" si="3"/>
        <v>3.2147999999999981</v>
      </c>
      <c r="E42" s="4">
        <f t="shared" si="4"/>
        <v>137.59479999999999</v>
      </c>
      <c r="F42" s="4">
        <f t="shared" si="2"/>
        <v>0.46479999999999677</v>
      </c>
      <c r="G42" s="12">
        <v>2023</v>
      </c>
    </row>
    <row r="43" spans="1:7" x14ac:dyDescent="0.2">
      <c r="A43" s="20">
        <v>44837.35652199074</v>
      </c>
      <c r="B43" s="4">
        <v>2.83</v>
      </c>
      <c r="C43" s="4">
        <v>1.1399999999999999</v>
      </c>
      <c r="D43" s="4">
        <f t="shared" si="3"/>
        <v>3.2262</v>
      </c>
      <c r="E43" s="4">
        <f t="shared" si="4"/>
        <v>137.6062</v>
      </c>
      <c r="F43" s="4">
        <f t="shared" si="2"/>
        <v>0.47620000000000573</v>
      </c>
      <c r="G43" s="12">
        <v>2023</v>
      </c>
    </row>
    <row r="44" spans="1:7" x14ac:dyDescent="0.2">
      <c r="A44" s="20">
        <v>44837.358414351853</v>
      </c>
      <c r="B44" s="4">
        <v>2.84</v>
      </c>
      <c r="C44" s="4">
        <v>1.1399999999999999</v>
      </c>
      <c r="D44" s="4">
        <f t="shared" si="3"/>
        <v>3.2375999999999996</v>
      </c>
      <c r="E44" s="4">
        <f t="shared" si="4"/>
        <v>137.61759999999998</v>
      </c>
      <c r="F44" s="4">
        <f t="shared" si="2"/>
        <v>0.48759999999998627</v>
      </c>
      <c r="G44" s="12">
        <v>2023</v>
      </c>
    </row>
    <row r="45" spans="1:7" x14ac:dyDescent="0.2">
      <c r="A45" s="20">
        <v>44837.360711805559</v>
      </c>
      <c r="B45" s="4">
        <v>2.8499999999999996</v>
      </c>
      <c r="C45" s="4">
        <v>1.1399999999999999</v>
      </c>
      <c r="D45" s="4">
        <f t="shared" si="3"/>
        <v>3.2489999999999992</v>
      </c>
      <c r="E45" s="4">
        <f t="shared" si="4"/>
        <v>137.62899999999999</v>
      </c>
      <c r="F45" s="4">
        <f t="shared" si="2"/>
        <v>0.49899999999999523</v>
      </c>
      <c r="G45" s="12">
        <v>2023</v>
      </c>
    </row>
    <row r="46" spans="1:7" x14ac:dyDescent="0.2">
      <c r="A46" s="20">
        <v>44837.36469328704</v>
      </c>
      <c r="B46" s="4">
        <v>2.8599999999999994</v>
      </c>
      <c r="C46" s="4">
        <v>1.1399999999999999</v>
      </c>
      <c r="D46" s="4">
        <f t="shared" si="3"/>
        <v>3.2603999999999989</v>
      </c>
      <c r="E46" s="4">
        <f t="shared" si="4"/>
        <v>137.6404</v>
      </c>
      <c r="F46" s="4">
        <f t="shared" si="2"/>
        <v>0.51040000000000418</v>
      </c>
      <c r="G46" s="12">
        <v>2023</v>
      </c>
    </row>
    <row r="47" spans="1:7" x14ac:dyDescent="0.2">
      <c r="A47" s="20">
        <v>44837.367482638889</v>
      </c>
      <c r="B47" s="4">
        <v>2.8699999999999992</v>
      </c>
      <c r="C47" s="4">
        <v>1.1399999999999999</v>
      </c>
      <c r="D47" s="4">
        <f t="shared" si="3"/>
        <v>3.2717999999999989</v>
      </c>
      <c r="E47" s="4">
        <f t="shared" si="4"/>
        <v>137.65179999999998</v>
      </c>
      <c r="F47" s="4">
        <f t="shared" si="2"/>
        <v>0.52179999999998472</v>
      </c>
      <c r="G47" s="12">
        <v>2023</v>
      </c>
    </row>
    <row r="48" spans="1:7" x14ac:dyDescent="0.2">
      <c r="A48" s="20">
        <v>44837.369172453706</v>
      </c>
      <c r="B48" s="4">
        <v>2.879999999999999</v>
      </c>
      <c r="C48" s="4">
        <v>1.1399999999999999</v>
      </c>
      <c r="D48" s="4">
        <f t="shared" si="3"/>
        <v>3.2831999999999986</v>
      </c>
      <c r="E48" s="4">
        <f t="shared" si="4"/>
        <v>137.66319999999999</v>
      </c>
      <c r="F48" s="4">
        <f t="shared" si="2"/>
        <v>0.53319999999999368</v>
      </c>
      <c r="G48" s="12">
        <v>2023</v>
      </c>
    </row>
    <row r="49" spans="1:7" x14ac:dyDescent="0.2">
      <c r="A49" s="20">
        <v>44837.369606481479</v>
      </c>
      <c r="B49" s="4">
        <v>2.8899999999999988</v>
      </c>
      <c r="C49" s="4">
        <v>1.1399999999999999</v>
      </c>
      <c r="D49" s="4">
        <f t="shared" si="3"/>
        <v>3.2945999999999982</v>
      </c>
      <c r="E49" s="4">
        <f t="shared" si="4"/>
        <v>137.6746</v>
      </c>
      <c r="F49" s="4">
        <f t="shared" si="2"/>
        <v>0.54460000000000264</v>
      </c>
      <c r="G49" s="12">
        <v>2023</v>
      </c>
    </row>
    <row r="50" spans="1:7" x14ac:dyDescent="0.2">
      <c r="A50" s="20">
        <v>44837.370671296296</v>
      </c>
      <c r="B50" s="4">
        <v>2.8999999999999986</v>
      </c>
      <c r="C50" s="4">
        <v>1.1399999999999999</v>
      </c>
      <c r="D50" s="4">
        <f t="shared" si="3"/>
        <v>3.3059999999999983</v>
      </c>
      <c r="E50" s="4">
        <f t="shared" si="4"/>
        <v>137.68600000000001</v>
      </c>
      <c r="F50" s="4">
        <f t="shared" si="2"/>
        <v>0.5560000000000116</v>
      </c>
      <c r="G50" s="12">
        <v>2023</v>
      </c>
    </row>
    <row r="51" spans="1:7" x14ac:dyDescent="0.2">
      <c r="A51" s="20">
        <v>44837.384097222224</v>
      </c>
      <c r="B51" s="4">
        <v>2.9099999999999984</v>
      </c>
      <c r="C51" s="4">
        <v>1.1399999999999999</v>
      </c>
      <c r="D51" s="4">
        <f t="shared" si="3"/>
        <v>3.3173999999999979</v>
      </c>
      <c r="E51" s="4">
        <f t="shared" si="4"/>
        <v>137.69739999999999</v>
      </c>
      <c r="F51" s="4">
        <f t="shared" si="2"/>
        <v>0.56739999999999213</v>
      </c>
      <c r="G51" s="12">
        <v>2023</v>
      </c>
    </row>
    <row r="52" spans="1:7" x14ac:dyDescent="0.2">
      <c r="A52" s="20">
        <v>44837.404895833337</v>
      </c>
      <c r="B52" s="4">
        <v>2.92</v>
      </c>
      <c r="C52" s="4">
        <v>1.1399999999999999</v>
      </c>
      <c r="D52" s="4">
        <f t="shared" si="3"/>
        <v>3.3287999999999998</v>
      </c>
      <c r="E52" s="4">
        <f t="shared" si="4"/>
        <v>137.7088</v>
      </c>
      <c r="F52" s="4">
        <f t="shared" si="2"/>
        <v>0.57880000000000109</v>
      </c>
      <c r="G52" s="12">
        <v>2023</v>
      </c>
    </row>
    <row r="53" spans="1:7" x14ac:dyDescent="0.2">
      <c r="A53" s="20">
        <v>44837.410717592589</v>
      </c>
      <c r="B53" s="4">
        <v>2.9299999999999997</v>
      </c>
      <c r="C53" s="4">
        <v>1.1399999999999999</v>
      </c>
      <c r="D53" s="4">
        <f t="shared" si="3"/>
        <v>3.3401999999999994</v>
      </c>
      <c r="E53" s="4">
        <f t="shared" si="4"/>
        <v>137.72020000000001</v>
      </c>
      <c r="F53" s="4">
        <f t="shared" si="2"/>
        <v>0.59020000000001005</v>
      </c>
      <c r="G53" s="12">
        <v>2023</v>
      </c>
    </row>
    <row r="54" spans="1:7" x14ac:dyDescent="0.2">
      <c r="A54" s="20">
        <v>44837.418107638892</v>
      </c>
      <c r="B54" s="4">
        <v>2.9399999999999995</v>
      </c>
      <c r="C54" s="4">
        <v>1.1399999999999999</v>
      </c>
      <c r="D54" s="4">
        <f t="shared" si="3"/>
        <v>3.351599999999999</v>
      </c>
      <c r="E54" s="4">
        <f t="shared" si="4"/>
        <v>137.73159999999999</v>
      </c>
      <c r="F54" s="4">
        <f t="shared" si="2"/>
        <v>0.60159999999999059</v>
      </c>
      <c r="G54" s="12">
        <v>2023</v>
      </c>
    </row>
    <row r="55" spans="1:7" x14ac:dyDescent="0.2">
      <c r="A55" s="20">
        <v>44837.431857638891</v>
      </c>
      <c r="B55" s="4">
        <v>2.9499999999999993</v>
      </c>
      <c r="C55" s="4">
        <v>1.1399999999999999</v>
      </c>
      <c r="D55" s="4">
        <f t="shared" si="3"/>
        <v>3.3629999999999991</v>
      </c>
      <c r="E55" s="4">
        <f t="shared" si="4"/>
        <v>137.74299999999999</v>
      </c>
      <c r="F55" s="4">
        <f t="shared" si="2"/>
        <v>0.61299999999999955</v>
      </c>
      <c r="G55" s="12">
        <v>2023</v>
      </c>
    </row>
    <row r="56" spans="1:7" x14ac:dyDescent="0.2">
      <c r="A56" s="20">
        <v>44837.444866898149</v>
      </c>
      <c r="B56" s="4">
        <v>2.9599999999999991</v>
      </c>
      <c r="C56" s="4">
        <v>1.1399999999999999</v>
      </c>
      <c r="D56" s="4">
        <f t="shared" si="3"/>
        <v>3.3743999999999987</v>
      </c>
      <c r="E56" s="4">
        <f t="shared" si="4"/>
        <v>137.7544</v>
      </c>
      <c r="F56" s="4">
        <f t="shared" si="2"/>
        <v>0.6244000000000085</v>
      </c>
      <c r="G56" s="12">
        <v>2023</v>
      </c>
    </row>
    <row r="57" spans="1:7" x14ac:dyDescent="0.2">
      <c r="A57" s="20">
        <v>44838.179265046296</v>
      </c>
      <c r="B57" s="4">
        <v>2.9699999999999989</v>
      </c>
      <c r="C57" s="4">
        <v>1.1399999999999999</v>
      </c>
      <c r="D57" s="4">
        <f t="shared" si="3"/>
        <v>3.3857999999999984</v>
      </c>
      <c r="E57" s="4">
        <f t="shared" si="4"/>
        <v>137.76579999999998</v>
      </c>
      <c r="F57" s="4">
        <f t="shared" si="2"/>
        <v>0.63579999999998904</v>
      </c>
      <c r="G57" s="12">
        <v>2023</v>
      </c>
    </row>
    <row r="58" spans="1:7" x14ac:dyDescent="0.2">
      <c r="A58" s="20">
        <v>44857.071238425924</v>
      </c>
      <c r="B58" s="4">
        <v>2.9799999999999986</v>
      </c>
      <c r="C58" s="4">
        <v>1.1399999999999999</v>
      </c>
      <c r="D58" s="4">
        <f t="shared" si="3"/>
        <v>3.397199999999998</v>
      </c>
      <c r="E58" s="4">
        <f t="shared" si="4"/>
        <v>137.77719999999999</v>
      </c>
      <c r="F58" s="4">
        <f t="shared" si="2"/>
        <v>0.647199999999998</v>
      </c>
      <c r="G58" s="12">
        <v>2023</v>
      </c>
    </row>
    <row r="59" spans="1:7" x14ac:dyDescent="0.2">
      <c r="A59" s="20">
        <v>44857.079589120367</v>
      </c>
      <c r="B59" s="4">
        <v>2.9899999999999984</v>
      </c>
      <c r="C59" s="4">
        <v>1.1399999999999999</v>
      </c>
      <c r="D59" s="4">
        <f t="shared" si="3"/>
        <v>3.4085999999999981</v>
      </c>
      <c r="E59" s="4">
        <f t="shared" si="4"/>
        <v>137.7886</v>
      </c>
      <c r="F59" s="4">
        <f t="shared" si="2"/>
        <v>0.65860000000000696</v>
      </c>
      <c r="G59" s="12">
        <v>2023</v>
      </c>
    </row>
    <row r="60" spans="1:7" x14ac:dyDescent="0.2">
      <c r="A60" s="20">
        <v>44857.091469907406</v>
      </c>
      <c r="B60" s="4">
        <v>3</v>
      </c>
      <c r="C60" s="4">
        <v>1.1399999999999999</v>
      </c>
      <c r="D60" s="4">
        <f t="shared" si="3"/>
        <v>3.42</v>
      </c>
      <c r="E60" s="4">
        <f t="shared" si="4"/>
        <v>137.79999999999998</v>
      </c>
      <c r="F60" s="4">
        <f t="shared" si="2"/>
        <v>0.66999999999998749</v>
      </c>
      <c r="G60" s="12">
        <v>2023</v>
      </c>
    </row>
    <row r="61" spans="1:7" x14ac:dyDescent="0.2">
      <c r="A61" s="20">
        <v>44857.122100694447</v>
      </c>
      <c r="B61" s="4">
        <v>3.01</v>
      </c>
      <c r="C61" s="4">
        <v>1.1399999999999999</v>
      </c>
      <c r="D61" s="4">
        <f t="shared" si="3"/>
        <v>3.4313999999999996</v>
      </c>
      <c r="E61" s="4">
        <f t="shared" si="4"/>
        <v>137.81139999999999</v>
      </c>
      <c r="F61" s="4">
        <f t="shared" si="2"/>
        <v>0.68139999999999645</v>
      </c>
      <c r="G61" s="12">
        <v>2023</v>
      </c>
    </row>
    <row r="62" spans="1:7" x14ac:dyDescent="0.2">
      <c r="A62" s="20">
        <v>44857.174560185187</v>
      </c>
      <c r="B62" s="4">
        <v>3.0199999999999996</v>
      </c>
      <c r="C62" s="4">
        <v>1.1399999999999999</v>
      </c>
      <c r="D62" s="4">
        <f t="shared" si="3"/>
        <v>3.4427999999999992</v>
      </c>
      <c r="E62" s="4">
        <f t="shared" si="4"/>
        <v>137.8228</v>
      </c>
      <c r="F62" s="4">
        <f t="shared" si="2"/>
        <v>0.69280000000000541</v>
      </c>
      <c r="G62" s="12">
        <v>2023</v>
      </c>
    </row>
    <row r="63" spans="1:7" x14ac:dyDescent="0.2">
      <c r="A63" s="20">
        <v>44868.28833333333</v>
      </c>
      <c r="B63" s="4">
        <v>3.0299999999999994</v>
      </c>
      <c r="C63" s="4">
        <v>1.1399999999999999</v>
      </c>
      <c r="D63" s="4">
        <f t="shared" si="3"/>
        <v>3.4541999999999988</v>
      </c>
      <c r="E63" s="4">
        <f t="shared" si="4"/>
        <v>137.83419999999998</v>
      </c>
      <c r="F63" s="4">
        <f t="shared" si="2"/>
        <v>0.70419999999998595</v>
      </c>
      <c r="G63" s="12">
        <v>2023</v>
      </c>
    </row>
    <row r="64" spans="1:7" x14ac:dyDescent="0.2">
      <c r="A64" s="20">
        <v>44868.294079861109</v>
      </c>
      <c r="B64" s="4">
        <v>3.0399999999999991</v>
      </c>
      <c r="C64" s="4">
        <v>1.1399999999999999</v>
      </c>
      <c r="D64" s="4">
        <f t="shared" si="3"/>
        <v>3.4655999999999989</v>
      </c>
      <c r="E64" s="4">
        <f t="shared" si="4"/>
        <v>137.84559999999999</v>
      </c>
      <c r="F64" s="4">
        <f t="shared" si="2"/>
        <v>0.71559999999999491</v>
      </c>
      <c r="G64" s="12">
        <v>2023</v>
      </c>
    </row>
    <row r="65" spans="1:7" x14ac:dyDescent="0.2">
      <c r="A65" s="20">
        <v>44868.296417824073</v>
      </c>
      <c r="B65" s="4">
        <v>3.0499999999999989</v>
      </c>
      <c r="C65" s="4">
        <v>1.1399999999999999</v>
      </c>
      <c r="D65" s="4">
        <f t="shared" si="3"/>
        <v>3.4769999999999985</v>
      </c>
      <c r="E65" s="4">
        <f t="shared" si="4"/>
        <v>137.857</v>
      </c>
      <c r="F65" s="4">
        <f t="shared" si="2"/>
        <v>0.72700000000000387</v>
      </c>
      <c r="G65" s="12">
        <v>2023</v>
      </c>
    </row>
    <row r="66" spans="1:7" x14ac:dyDescent="0.2">
      <c r="A66" s="20">
        <v>44868.299160879629</v>
      </c>
      <c r="B66" s="4">
        <v>3.0599999999999987</v>
      </c>
      <c r="C66" s="4">
        <v>1.1399999999999999</v>
      </c>
      <c r="D66" s="4">
        <f t="shared" si="3"/>
        <v>3.4883999999999982</v>
      </c>
      <c r="E66" s="4">
        <f t="shared" si="4"/>
        <v>137.86839999999998</v>
      </c>
      <c r="F66" s="4">
        <f t="shared" si="2"/>
        <v>0.7383999999999844</v>
      </c>
      <c r="G66" s="12">
        <v>2023</v>
      </c>
    </row>
    <row r="67" spans="1:7" x14ac:dyDescent="0.2">
      <c r="A67" s="20">
        <v>44868.301927083332</v>
      </c>
      <c r="B67" s="4">
        <v>3.0699999999999985</v>
      </c>
      <c r="C67" s="4">
        <v>1.1399999999999999</v>
      </c>
      <c r="D67" s="4">
        <f t="shared" si="3"/>
        <v>3.4997999999999978</v>
      </c>
      <c r="E67" s="4">
        <f t="shared" si="4"/>
        <v>137.87979999999999</v>
      </c>
      <c r="F67" s="4">
        <f t="shared" ref="F67:F130" si="5">E67-137.13</f>
        <v>0.74979999999999336</v>
      </c>
      <c r="G67" s="12">
        <v>2023</v>
      </c>
    </row>
    <row r="68" spans="1:7" x14ac:dyDescent="0.2">
      <c r="A68" s="20">
        <v>44868.358651620372</v>
      </c>
      <c r="B68" s="4">
        <v>3.08</v>
      </c>
      <c r="C68" s="4">
        <v>1.1399999999999999</v>
      </c>
      <c r="D68" s="4">
        <f t="shared" si="3"/>
        <v>3.5111999999999997</v>
      </c>
      <c r="E68" s="4">
        <f t="shared" si="4"/>
        <v>137.8912</v>
      </c>
      <c r="F68" s="4">
        <f t="shared" si="5"/>
        <v>0.76120000000000232</v>
      </c>
      <c r="G68" s="12">
        <v>2023</v>
      </c>
    </row>
    <row r="69" spans="1:7" x14ac:dyDescent="0.2">
      <c r="A69" s="20">
        <v>44868.363350694446</v>
      </c>
      <c r="B69" s="4">
        <v>3.09</v>
      </c>
      <c r="C69" s="4">
        <v>1.1399999999999999</v>
      </c>
      <c r="D69" s="4">
        <f t="shared" si="3"/>
        <v>3.5225999999999997</v>
      </c>
      <c r="E69" s="4">
        <f t="shared" si="4"/>
        <v>137.90260000000001</v>
      </c>
      <c r="F69" s="4">
        <f t="shared" si="5"/>
        <v>0.77260000000001128</v>
      </c>
      <c r="G69" s="12">
        <v>2023</v>
      </c>
    </row>
    <row r="70" spans="1:7" x14ac:dyDescent="0.2">
      <c r="A70" s="20">
        <v>44868.398802083335</v>
      </c>
      <c r="B70" s="4">
        <v>3.0999999999999996</v>
      </c>
      <c r="C70" s="4">
        <v>1.1399999999999999</v>
      </c>
      <c r="D70" s="4">
        <f t="shared" si="3"/>
        <v>3.5339999999999994</v>
      </c>
      <c r="E70" s="4">
        <f t="shared" si="4"/>
        <v>137.91399999999999</v>
      </c>
      <c r="F70" s="4">
        <f t="shared" si="5"/>
        <v>0.78399999999999181</v>
      </c>
      <c r="G70" s="12">
        <v>2023</v>
      </c>
    </row>
    <row r="71" spans="1:7" x14ac:dyDescent="0.2">
      <c r="A71" s="20">
        <v>44868.414496527781</v>
      </c>
      <c r="B71" s="4">
        <v>3.1099999999999994</v>
      </c>
      <c r="C71" s="4">
        <v>1.1399999999999999</v>
      </c>
      <c r="D71" s="4">
        <f t="shared" si="3"/>
        <v>3.545399999999999</v>
      </c>
      <c r="E71" s="4">
        <f t="shared" si="4"/>
        <v>137.9254</v>
      </c>
      <c r="F71" s="4">
        <f t="shared" si="5"/>
        <v>0.79540000000000077</v>
      </c>
      <c r="G71" s="12">
        <v>2023</v>
      </c>
    </row>
    <row r="72" spans="1:7" x14ac:dyDescent="0.2">
      <c r="A72" s="20">
        <v>44868.43953703704</v>
      </c>
      <c r="B72" s="4">
        <v>3.1199999999999992</v>
      </c>
      <c r="C72" s="4">
        <v>1.1399999999999999</v>
      </c>
      <c r="D72" s="4">
        <f t="shared" si="3"/>
        <v>3.5567999999999986</v>
      </c>
      <c r="E72" s="4">
        <f t="shared" si="4"/>
        <v>137.93680000000001</v>
      </c>
      <c r="F72" s="4">
        <f t="shared" si="5"/>
        <v>0.80680000000000973</v>
      </c>
      <c r="G72" s="12">
        <v>2023</v>
      </c>
    </row>
    <row r="73" spans="1:7" x14ac:dyDescent="0.2">
      <c r="A73" s="20">
        <v>44868.442743055559</v>
      </c>
      <c r="B73" s="4">
        <v>3.129999999999999</v>
      </c>
      <c r="C73" s="4">
        <v>1.1399999999999999</v>
      </c>
      <c r="D73" s="4">
        <f t="shared" si="3"/>
        <v>3.5681999999999987</v>
      </c>
      <c r="E73" s="4">
        <f t="shared" si="4"/>
        <v>137.94819999999999</v>
      </c>
      <c r="F73" s="4">
        <f t="shared" si="5"/>
        <v>0.81819999999999027</v>
      </c>
      <c r="G73" s="12">
        <v>2023</v>
      </c>
    </row>
    <row r="74" spans="1:7" x14ac:dyDescent="0.2">
      <c r="A74" s="20">
        <v>44868.451510416664</v>
      </c>
      <c r="B74" s="4">
        <v>3.1399999999999988</v>
      </c>
      <c r="C74" s="4">
        <v>1.1399999999999999</v>
      </c>
      <c r="D74" s="4">
        <f t="shared" si="3"/>
        <v>3.5795999999999983</v>
      </c>
      <c r="E74" s="4">
        <f t="shared" si="4"/>
        <v>137.95959999999999</v>
      </c>
      <c r="F74" s="4">
        <f t="shared" si="5"/>
        <v>0.82959999999999923</v>
      </c>
      <c r="G74" s="12">
        <v>2023</v>
      </c>
    </row>
    <row r="75" spans="1:7" x14ac:dyDescent="0.2">
      <c r="A75" s="20">
        <v>44868.555196759262</v>
      </c>
      <c r="B75" s="4">
        <v>3.1499999999999986</v>
      </c>
      <c r="C75" s="4">
        <v>1.1399999999999999</v>
      </c>
      <c r="D75" s="4">
        <f t="shared" si="3"/>
        <v>3.590999999999998</v>
      </c>
      <c r="E75" s="4">
        <f t="shared" si="4"/>
        <v>137.971</v>
      </c>
      <c r="F75" s="4">
        <f t="shared" si="5"/>
        <v>0.84100000000000819</v>
      </c>
      <c r="G75" s="12">
        <v>2023</v>
      </c>
    </row>
    <row r="76" spans="1:7" x14ac:dyDescent="0.2">
      <c r="A76" s="20">
        <v>44874.283796296295</v>
      </c>
      <c r="B76" s="4">
        <v>3.1599999999999984</v>
      </c>
      <c r="C76" s="4">
        <v>1.1399999999999999</v>
      </c>
      <c r="D76" s="4">
        <f t="shared" si="3"/>
        <v>3.602399999999998</v>
      </c>
      <c r="E76" s="4">
        <f t="shared" si="4"/>
        <v>137.98239999999998</v>
      </c>
      <c r="F76" s="4">
        <f t="shared" si="5"/>
        <v>0.85239999999998872</v>
      </c>
      <c r="G76" s="12">
        <v>2023</v>
      </c>
    </row>
    <row r="77" spans="1:7" x14ac:dyDescent="0.2">
      <c r="A77" s="20">
        <v>44874.288443287034</v>
      </c>
      <c r="B77" s="4">
        <v>3.17</v>
      </c>
      <c r="C77" s="4">
        <v>1.1399999999999999</v>
      </c>
      <c r="D77" s="4">
        <f t="shared" si="3"/>
        <v>3.6137999999999995</v>
      </c>
      <c r="E77" s="4">
        <f t="shared" si="4"/>
        <v>137.99379999999999</v>
      </c>
      <c r="F77" s="4">
        <f t="shared" si="5"/>
        <v>0.86379999999999768</v>
      </c>
      <c r="G77" s="12">
        <v>2023</v>
      </c>
    </row>
    <row r="78" spans="1:7" x14ac:dyDescent="0.2">
      <c r="A78" s="20">
        <v>44874.293327546293</v>
      </c>
      <c r="B78" s="4">
        <v>3.1799999999999997</v>
      </c>
      <c r="C78" s="4">
        <v>1.1399999999999999</v>
      </c>
      <c r="D78" s="4">
        <f t="shared" si="3"/>
        <v>3.6251999999999995</v>
      </c>
      <c r="E78" s="4">
        <f t="shared" si="4"/>
        <v>138.0052</v>
      </c>
      <c r="F78" s="4">
        <f t="shared" si="5"/>
        <v>0.87520000000000664</v>
      </c>
      <c r="G78" s="12">
        <v>2023</v>
      </c>
    </row>
    <row r="79" spans="1:7" x14ac:dyDescent="0.2">
      <c r="A79" s="20">
        <v>44874.297662037039</v>
      </c>
      <c r="B79" s="4">
        <v>3.1899999999999995</v>
      </c>
      <c r="C79" s="4">
        <v>1.1399999999999999</v>
      </c>
      <c r="D79" s="4">
        <f t="shared" si="3"/>
        <v>3.6365999999999992</v>
      </c>
      <c r="E79" s="4">
        <f t="shared" si="4"/>
        <v>138.01659999999998</v>
      </c>
      <c r="F79" s="4">
        <f t="shared" si="5"/>
        <v>0.88659999999998718</v>
      </c>
      <c r="G79" s="12">
        <v>2023</v>
      </c>
    </row>
    <row r="80" spans="1:7" x14ac:dyDescent="0.2">
      <c r="A80" s="20">
        <v>44874.301533564816</v>
      </c>
      <c r="B80" s="4">
        <v>3.1999999999999993</v>
      </c>
      <c r="C80" s="4">
        <v>1.1399999999999999</v>
      </c>
      <c r="D80" s="4">
        <f t="shared" ref="D80:D143" si="6">B80*C80</f>
        <v>3.6479999999999988</v>
      </c>
      <c r="E80" s="4">
        <f t="shared" si="4"/>
        <v>138.02799999999999</v>
      </c>
      <c r="F80" s="4">
        <f t="shared" si="5"/>
        <v>0.89799999999999613</v>
      </c>
      <c r="G80" s="12">
        <v>2023</v>
      </c>
    </row>
    <row r="81" spans="1:8" x14ac:dyDescent="0.2">
      <c r="A81" s="20">
        <v>44874.303379629629</v>
      </c>
      <c r="B81" s="4">
        <v>3.2099999999999991</v>
      </c>
      <c r="C81" s="4">
        <v>1.1399999999999999</v>
      </c>
      <c r="D81" s="4">
        <f t="shared" si="6"/>
        <v>3.6593999999999984</v>
      </c>
      <c r="E81" s="4">
        <f t="shared" ref="E81:E87" si="7">D81+134.38</f>
        <v>138.0394</v>
      </c>
      <c r="F81" s="4">
        <f t="shared" si="5"/>
        <v>0.90940000000000509</v>
      </c>
      <c r="G81" s="12">
        <v>2023</v>
      </c>
    </row>
    <row r="82" spans="1:8" x14ac:dyDescent="0.2">
      <c r="A82" s="20">
        <v>44874.30786458333</v>
      </c>
      <c r="B82" s="4">
        <v>3.2199999999999989</v>
      </c>
      <c r="C82" s="4">
        <v>1.1399999999999999</v>
      </c>
      <c r="D82" s="4">
        <f t="shared" si="6"/>
        <v>3.6707999999999985</v>
      </c>
      <c r="E82" s="4">
        <f t="shared" si="7"/>
        <v>138.05079999999998</v>
      </c>
      <c r="F82" s="4">
        <f t="shared" si="5"/>
        <v>0.92079999999998563</v>
      </c>
      <c r="G82" s="12">
        <v>2023</v>
      </c>
    </row>
    <row r="83" spans="1:8" x14ac:dyDescent="0.2">
      <c r="A83" s="20">
        <v>44874.323836805554</v>
      </c>
      <c r="B83" s="4">
        <v>3.2299999999999986</v>
      </c>
      <c r="C83" s="4">
        <v>1.1399999999999999</v>
      </c>
      <c r="D83" s="4">
        <f t="shared" si="6"/>
        <v>3.6821999999999981</v>
      </c>
      <c r="E83" s="4">
        <f t="shared" si="7"/>
        <v>138.06219999999999</v>
      </c>
      <c r="F83" s="4">
        <f t="shared" si="5"/>
        <v>0.93219999999999459</v>
      </c>
      <c r="G83" s="12">
        <v>2023</v>
      </c>
    </row>
    <row r="84" spans="1:8" x14ac:dyDescent="0.2">
      <c r="A84" s="20">
        <v>44874.330208333333</v>
      </c>
      <c r="B84" s="4">
        <v>3.2399999999999984</v>
      </c>
      <c r="C84" s="4">
        <v>1.1399999999999999</v>
      </c>
      <c r="D84" s="4">
        <f t="shared" si="6"/>
        <v>3.6935999999999978</v>
      </c>
      <c r="E84" s="4">
        <f t="shared" si="7"/>
        <v>138.0736</v>
      </c>
      <c r="F84" s="4">
        <f t="shared" si="5"/>
        <v>0.94360000000000355</v>
      </c>
      <c r="G84" s="12">
        <v>2023</v>
      </c>
    </row>
    <row r="85" spans="1:8" x14ac:dyDescent="0.2">
      <c r="A85" s="20">
        <v>44874.33339699074</v>
      </c>
      <c r="B85" s="4">
        <v>3.25</v>
      </c>
      <c r="C85" s="4">
        <v>1.1399999999999999</v>
      </c>
      <c r="D85" s="4">
        <f t="shared" si="6"/>
        <v>3.7049999999999996</v>
      </c>
      <c r="E85" s="4">
        <f t="shared" si="7"/>
        <v>138.08500000000001</v>
      </c>
      <c r="F85" s="4">
        <f t="shared" si="5"/>
        <v>0.95500000000001251</v>
      </c>
      <c r="G85" s="12">
        <v>2023</v>
      </c>
    </row>
    <row r="86" spans="1:8" x14ac:dyDescent="0.2">
      <c r="A86" s="20">
        <v>44874.337129629632</v>
      </c>
      <c r="B86" s="4">
        <v>3.26</v>
      </c>
      <c r="C86" s="4">
        <v>1.1399999999999999</v>
      </c>
      <c r="D86" s="4">
        <f t="shared" si="6"/>
        <v>3.7163999999999993</v>
      </c>
      <c r="E86" s="4">
        <f t="shared" si="7"/>
        <v>138.09639999999999</v>
      </c>
      <c r="F86" s="4">
        <f t="shared" si="5"/>
        <v>0.96639999999999304</v>
      </c>
      <c r="G86" s="12">
        <v>2023</v>
      </c>
    </row>
    <row r="87" spans="1:8" x14ac:dyDescent="0.2">
      <c r="A87" s="20">
        <v>44874.339571759258</v>
      </c>
      <c r="B87" s="4">
        <v>3.2699999999999996</v>
      </c>
      <c r="C87" s="4">
        <v>1.1399999999999999</v>
      </c>
      <c r="D87" s="4">
        <f t="shared" si="6"/>
        <v>3.7277999999999993</v>
      </c>
      <c r="E87" s="4">
        <f t="shared" si="7"/>
        <v>138.1078</v>
      </c>
      <c r="F87" s="4">
        <f t="shared" si="5"/>
        <v>0.977800000000002</v>
      </c>
      <c r="G87" s="12">
        <v>2023</v>
      </c>
    </row>
    <row r="88" spans="1:8" x14ac:dyDescent="0.2">
      <c r="A88" s="20">
        <v>44874.354166666664</v>
      </c>
      <c r="B88" s="4">
        <v>0</v>
      </c>
      <c r="C88" s="4">
        <v>1.1399999999999999</v>
      </c>
      <c r="D88" s="4">
        <f t="shared" si="6"/>
        <v>0</v>
      </c>
      <c r="E88" s="4">
        <f>D88+$E$87</f>
        <v>138.1078</v>
      </c>
      <c r="F88" s="4">
        <f t="shared" si="5"/>
        <v>0.977800000000002</v>
      </c>
      <c r="G88" s="12">
        <v>2023</v>
      </c>
      <c r="H88" s="6" t="s">
        <v>5</v>
      </c>
    </row>
    <row r="89" spans="1:8" x14ac:dyDescent="0.2">
      <c r="A89" s="20">
        <v>44874.381909722222</v>
      </c>
      <c r="B89" s="4">
        <v>0.01</v>
      </c>
      <c r="C89" s="4">
        <v>1.1399999999999999</v>
      </c>
      <c r="D89" s="4">
        <f t="shared" si="6"/>
        <v>1.1399999999999999E-2</v>
      </c>
      <c r="E89" s="4">
        <f t="shared" ref="E89:E152" si="8">D89+$E$87</f>
        <v>138.11920000000001</v>
      </c>
      <c r="F89" s="4">
        <f t="shared" si="5"/>
        <v>0.98920000000001096</v>
      </c>
      <c r="G89" s="12">
        <v>2023</v>
      </c>
    </row>
    <row r="90" spans="1:8" x14ac:dyDescent="0.2">
      <c r="A90" s="20">
        <v>44874.404050925928</v>
      </c>
      <c r="B90" s="4">
        <v>0.02</v>
      </c>
      <c r="C90" s="4">
        <v>1.1399999999999999</v>
      </c>
      <c r="D90" s="4">
        <f t="shared" si="6"/>
        <v>2.2799999999999997E-2</v>
      </c>
      <c r="E90" s="4">
        <f t="shared" si="8"/>
        <v>138.13059999999999</v>
      </c>
      <c r="F90" s="4">
        <f t="shared" si="5"/>
        <v>1.0005999999999915</v>
      </c>
      <c r="G90" s="12">
        <v>2023</v>
      </c>
    </row>
    <row r="91" spans="1:8" x14ac:dyDescent="0.2">
      <c r="A91" s="20">
        <v>44874.411678240744</v>
      </c>
      <c r="B91" s="4">
        <v>0.03</v>
      </c>
      <c r="C91" s="4">
        <v>1.1399999999999999</v>
      </c>
      <c r="D91" s="4">
        <f t="shared" si="6"/>
        <v>3.4199999999999994E-2</v>
      </c>
      <c r="E91" s="4">
        <f t="shared" si="8"/>
        <v>138.142</v>
      </c>
      <c r="F91" s="4">
        <f t="shared" si="5"/>
        <v>1.0120000000000005</v>
      </c>
      <c r="G91" s="12">
        <v>2023</v>
      </c>
    </row>
    <row r="92" spans="1:8" x14ac:dyDescent="0.2">
      <c r="A92" s="20">
        <v>44874.418599537035</v>
      </c>
      <c r="B92" s="4">
        <v>0.04</v>
      </c>
      <c r="C92" s="4">
        <v>1.1399999999999999</v>
      </c>
      <c r="D92" s="4">
        <f t="shared" si="6"/>
        <v>4.5599999999999995E-2</v>
      </c>
      <c r="E92" s="4">
        <f t="shared" si="8"/>
        <v>138.1534</v>
      </c>
      <c r="F92" s="4">
        <f t="shared" si="5"/>
        <v>1.0234000000000094</v>
      </c>
      <c r="G92" s="12">
        <v>2023</v>
      </c>
    </row>
    <row r="93" spans="1:8" x14ac:dyDescent="0.2">
      <c r="A93" s="20">
        <v>44874.434664351851</v>
      </c>
      <c r="B93" s="4">
        <v>0.05</v>
      </c>
      <c r="C93" s="4">
        <v>1.1399999999999999</v>
      </c>
      <c r="D93" s="4">
        <f t="shared" si="6"/>
        <v>5.6999999999999995E-2</v>
      </c>
      <c r="E93" s="4">
        <f t="shared" si="8"/>
        <v>138.16479999999999</v>
      </c>
      <c r="F93" s="4">
        <f t="shared" si="5"/>
        <v>1.03479999999999</v>
      </c>
      <c r="G93" s="12">
        <v>2023</v>
      </c>
    </row>
    <row r="94" spans="1:8" x14ac:dyDescent="0.2">
      <c r="A94" s="20">
        <v>44874.466840277775</v>
      </c>
      <c r="B94" s="4">
        <v>0.06</v>
      </c>
      <c r="C94" s="4">
        <v>1.1399999999999999</v>
      </c>
      <c r="D94" s="4">
        <f t="shared" si="6"/>
        <v>6.8399999999999989E-2</v>
      </c>
      <c r="E94" s="4">
        <f t="shared" si="8"/>
        <v>138.17619999999999</v>
      </c>
      <c r="F94" s="4">
        <f t="shared" si="5"/>
        <v>1.0461999999999989</v>
      </c>
      <c r="G94" s="12">
        <v>2023</v>
      </c>
    </row>
    <row r="95" spans="1:8" x14ac:dyDescent="0.2">
      <c r="A95" s="20">
        <v>44901.991678240738</v>
      </c>
      <c r="B95" s="4">
        <v>7.0000000000000007E-2</v>
      </c>
      <c r="C95" s="4">
        <v>1.1399999999999999</v>
      </c>
      <c r="D95" s="4">
        <f t="shared" si="6"/>
        <v>7.9799999999999996E-2</v>
      </c>
      <c r="E95" s="4">
        <f t="shared" si="8"/>
        <v>138.1876</v>
      </c>
      <c r="F95" s="4">
        <f t="shared" si="5"/>
        <v>1.0576000000000079</v>
      </c>
      <c r="G95" s="12">
        <v>2023</v>
      </c>
    </row>
    <row r="96" spans="1:8" x14ac:dyDescent="0.2">
      <c r="A96" s="20">
        <v>44901.999212962961</v>
      </c>
      <c r="B96" s="4">
        <v>0.08</v>
      </c>
      <c r="C96" s="4">
        <v>1.1399999999999999</v>
      </c>
      <c r="D96" s="4">
        <f t="shared" si="6"/>
        <v>9.1199999999999989E-2</v>
      </c>
      <c r="E96" s="4">
        <f t="shared" si="8"/>
        <v>138.19899999999998</v>
      </c>
      <c r="F96" s="4">
        <f t="shared" si="5"/>
        <v>1.0689999999999884</v>
      </c>
      <c r="G96" s="12">
        <v>2023</v>
      </c>
    </row>
    <row r="97" spans="1:7" x14ac:dyDescent="0.2">
      <c r="A97" s="20">
        <v>44902.033020833333</v>
      </c>
      <c r="B97" s="4">
        <v>0.09</v>
      </c>
      <c r="C97" s="4">
        <v>1.1399999999999999</v>
      </c>
      <c r="D97" s="4">
        <f t="shared" si="6"/>
        <v>0.10259999999999998</v>
      </c>
      <c r="E97" s="4">
        <f t="shared" si="8"/>
        <v>138.21039999999999</v>
      </c>
      <c r="F97" s="4">
        <f t="shared" si="5"/>
        <v>1.0803999999999974</v>
      </c>
      <c r="G97" s="12">
        <v>2023</v>
      </c>
    </row>
    <row r="98" spans="1:7" x14ac:dyDescent="0.2">
      <c r="A98" s="20">
        <v>44902.040844907409</v>
      </c>
      <c r="B98" s="4">
        <v>0.1</v>
      </c>
      <c r="C98" s="4">
        <v>1.1399999999999999</v>
      </c>
      <c r="D98" s="4">
        <f t="shared" si="6"/>
        <v>0.11399999999999999</v>
      </c>
      <c r="E98" s="4">
        <f t="shared" si="8"/>
        <v>138.2218</v>
      </c>
      <c r="F98" s="4">
        <f t="shared" si="5"/>
        <v>1.0918000000000063</v>
      </c>
      <c r="G98" s="12">
        <v>2023</v>
      </c>
    </row>
    <row r="99" spans="1:7" x14ac:dyDescent="0.2">
      <c r="A99" s="20">
        <v>44902.126238425924</v>
      </c>
      <c r="B99" s="4">
        <v>0.11</v>
      </c>
      <c r="C99" s="4">
        <v>1.1399999999999999</v>
      </c>
      <c r="D99" s="4">
        <f t="shared" si="6"/>
        <v>0.12539999999999998</v>
      </c>
      <c r="E99" s="4">
        <f t="shared" si="8"/>
        <v>138.23320000000001</v>
      </c>
      <c r="F99" s="4">
        <f t="shared" si="5"/>
        <v>1.1032000000000153</v>
      </c>
      <c r="G99" s="12">
        <v>2023</v>
      </c>
    </row>
    <row r="100" spans="1:7" x14ac:dyDescent="0.2">
      <c r="A100" s="20">
        <v>44902.131180555552</v>
      </c>
      <c r="B100" s="4">
        <v>0.12</v>
      </c>
      <c r="C100" s="4">
        <v>1.1399999999999999</v>
      </c>
      <c r="D100" s="4">
        <f t="shared" si="6"/>
        <v>0.13679999999999998</v>
      </c>
      <c r="E100" s="4">
        <f t="shared" si="8"/>
        <v>138.24459999999999</v>
      </c>
      <c r="F100" s="4">
        <f t="shared" si="5"/>
        <v>1.1145999999999958</v>
      </c>
      <c r="G100" s="12">
        <v>2023</v>
      </c>
    </row>
    <row r="101" spans="1:7" x14ac:dyDescent="0.2">
      <c r="A101" s="20">
        <v>44902.141342592593</v>
      </c>
      <c r="B101" s="4">
        <v>0.13</v>
      </c>
      <c r="C101" s="4">
        <v>1.1399999999999999</v>
      </c>
      <c r="D101" s="4">
        <f t="shared" si="6"/>
        <v>0.1482</v>
      </c>
      <c r="E101" s="4">
        <f t="shared" si="8"/>
        <v>138.256</v>
      </c>
      <c r="F101" s="4">
        <f t="shared" si="5"/>
        <v>1.1260000000000048</v>
      </c>
      <c r="G101" s="12">
        <v>2023</v>
      </c>
    </row>
    <row r="102" spans="1:7" x14ac:dyDescent="0.2">
      <c r="A102" s="20">
        <v>44902.149560185186</v>
      </c>
      <c r="B102" s="4">
        <v>0.14000000000000001</v>
      </c>
      <c r="C102" s="4">
        <v>1.1399999999999999</v>
      </c>
      <c r="D102" s="4">
        <f t="shared" si="6"/>
        <v>0.15959999999999999</v>
      </c>
      <c r="E102" s="4">
        <f t="shared" si="8"/>
        <v>138.26740000000001</v>
      </c>
      <c r="F102" s="4">
        <f t="shared" si="5"/>
        <v>1.1374000000000137</v>
      </c>
      <c r="G102" s="12">
        <v>2023</v>
      </c>
    </row>
    <row r="103" spans="1:7" x14ac:dyDescent="0.2">
      <c r="A103" s="20">
        <v>44902.160717592589</v>
      </c>
      <c r="B103" s="4">
        <v>0.15</v>
      </c>
      <c r="C103" s="4">
        <v>1.1399999999999999</v>
      </c>
      <c r="D103" s="4">
        <f t="shared" si="6"/>
        <v>0.17099999999999999</v>
      </c>
      <c r="E103" s="4">
        <f t="shared" si="8"/>
        <v>138.27879999999999</v>
      </c>
      <c r="F103" s="4">
        <f t="shared" si="5"/>
        <v>1.1487999999999943</v>
      </c>
      <c r="G103" s="12">
        <v>2023</v>
      </c>
    </row>
    <row r="104" spans="1:7" x14ac:dyDescent="0.2">
      <c r="A104" s="20">
        <v>44902.164942129632</v>
      </c>
      <c r="B104" s="4">
        <v>0.16</v>
      </c>
      <c r="C104" s="4">
        <v>1.1399999999999999</v>
      </c>
      <c r="D104" s="4">
        <f t="shared" si="6"/>
        <v>0.18239999999999998</v>
      </c>
      <c r="E104" s="4">
        <f t="shared" si="8"/>
        <v>138.2902</v>
      </c>
      <c r="F104" s="4">
        <f t="shared" si="5"/>
        <v>1.1602000000000032</v>
      </c>
      <c r="G104" s="12">
        <v>2023</v>
      </c>
    </row>
    <row r="105" spans="1:7" x14ac:dyDescent="0.2">
      <c r="A105" s="20">
        <v>44902.170694444445</v>
      </c>
      <c r="B105" s="4">
        <v>0.17</v>
      </c>
      <c r="C105" s="4">
        <v>1.1399999999999999</v>
      </c>
      <c r="D105" s="4">
        <f t="shared" si="6"/>
        <v>0.1938</v>
      </c>
      <c r="E105" s="4">
        <f t="shared" si="8"/>
        <v>138.30160000000001</v>
      </c>
      <c r="F105" s="4">
        <f t="shared" si="5"/>
        <v>1.1716000000000122</v>
      </c>
      <c r="G105" s="12">
        <v>2023</v>
      </c>
    </row>
    <row r="106" spans="1:7" x14ac:dyDescent="0.2">
      <c r="A106" s="20">
        <v>44902.173900462964</v>
      </c>
      <c r="B106" s="4">
        <v>0.18</v>
      </c>
      <c r="C106" s="4">
        <v>1.1399999999999999</v>
      </c>
      <c r="D106" s="4">
        <f t="shared" si="6"/>
        <v>0.20519999999999997</v>
      </c>
      <c r="E106" s="4">
        <f t="shared" si="8"/>
        <v>138.31299999999999</v>
      </c>
      <c r="F106" s="4">
        <f t="shared" si="5"/>
        <v>1.1829999999999927</v>
      </c>
      <c r="G106" s="12">
        <v>2023</v>
      </c>
    </row>
    <row r="107" spans="1:7" x14ac:dyDescent="0.2">
      <c r="A107" s="20">
        <v>44902.181967592594</v>
      </c>
      <c r="B107" s="4">
        <v>0.19</v>
      </c>
      <c r="C107" s="4">
        <v>1.1399999999999999</v>
      </c>
      <c r="D107" s="4">
        <f t="shared" si="6"/>
        <v>0.21659999999999999</v>
      </c>
      <c r="E107" s="4">
        <f t="shared" si="8"/>
        <v>138.3244</v>
      </c>
      <c r="F107" s="4">
        <f t="shared" si="5"/>
        <v>1.1944000000000017</v>
      </c>
      <c r="G107" s="12">
        <v>2023</v>
      </c>
    </row>
    <row r="108" spans="1:7" x14ac:dyDescent="0.2">
      <c r="A108" s="20">
        <v>44902.190648148149</v>
      </c>
      <c r="B108" s="4">
        <v>0.2</v>
      </c>
      <c r="C108" s="4">
        <v>1.1399999999999999</v>
      </c>
      <c r="D108" s="4">
        <f t="shared" si="6"/>
        <v>0.22799999999999998</v>
      </c>
      <c r="E108" s="4">
        <f t="shared" si="8"/>
        <v>138.33580000000001</v>
      </c>
      <c r="F108" s="4">
        <f t="shared" si="5"/>
        <v>1.2058000000000106</v>
      </c>
      <c r="G108" s="12">
        <v>2023</v>
      </c>
    </row>
    <row r="109" spans="1:7" x14ac:dyDescent="0.2">
      <c r="A109" s="20">
        <v>44902.208773148152</v>
      </c>
      <c r="B109" s="4">
        <v>0.21</v>
      </c>
      <c r="C109" s="4">
        <v>1.1399999999999999</v>
      </c>
      <c r="D109" s="4">
        <f t="shared" si="6"/>
        <v>0.23939999999999997</v>
      </c>
      <c r="E109" s="4">
        <f t="shared" si="8"/>
        <v>138.34719999999999</v>
      </c>
      <c r="F109" s="4">
        <f t="shared" si="5"/>
        <v>1.2171999999999912</v>
      </c>
      <c r="G109" s="12">
        <v>2023</v>
      </c>
    </row>
    <row r="110" spans="1:7" x14ac:dyDescent="0.2">
      <c r="A110" s="20">
        <v>44902.229120370372</v>
      </c>
      <c r="B110" s="4">
        <v>0.22</v>
      </c>
      <c r="C110" s="4">
        <v>1.1399999999999999</v>
      </c>
      <c r="D110" s="4">
        <f t="shared" si="6"/>
        <v>0.25079999999999997</v>
      </c>
      <c r="E110" s="4">
        <f t="shared" si="8"/>
        <v>138.3586</v>
      </c>
      <c r="F110" s="4">
        <f t="shared" si="5"/>
        <v>1.2286000000000001</v>
      </c>
      <c r="G110" s="12">
        <v>2023</v>
      </c>
    </row>
    <row r="111" spans="1:7" x14ac:dyDescent="0.2">
      <c r="A111" s="20">
        <v>44902.253506944442</v>
      </c>
      <c r="B111" s="4">
        <v>0.23</v>
      </c>
      <c r="C111" s="4">
        <v>1.1399999999999999</v>
      </c>
      <c r="D111" s="4">
        <f t="shared" si="6"/>
        <v>0.26219999999999999</v>
      </c>
      <c r="E111" s="4">
        <f t="shared" si="8"/>
        <v>138.37</v>
      </c>
      <c r="F111" s="4">
        <f t="shared" si="5"/>
        <v>1.2400000000000091</v>
      </c>
      <c r="G111" s="12">
        <v>2023</v>
      </c>
    </row>
    <row r="112" spans="1:7" x14ac:dyDescent="0.2">
      <c r="A112" s="20">
        <v>44902.272280092591</v>
      </c>
      <c r="B112" s="4">
        <v>0.24</v>
      </c>
      <c r="C112" s="4">
        <v>1.1399999999999999</v>
      </c>
      <c r="D112" s="4">
        <f t="shared" si="6"/>
        <v>0.27359999999999995</v>
      </c>
      <c r="E112" s="4">
        <f t="shared" si="8"/>
        <v>138.38139999999999</v>
      </c>
      <c r="F112" s="4">
        <f t="shared" si="5"/>
        <v>1.2513999999999896</v>
      </c>
      <c r="G112" s="12">
        <v>2023</v>
      </c>
    </row>
    <row r="113" spans="1:7" x14ac:dyDescent="0.2">
      <c r="A113" s="20">
        <v>44902.297523148147</v>
      </c>
      <c r="B113" s="4">
        <v>0.25</v>
      </c>
      <c r="C113" s="4">
        <v>1.1399999999999999</v>
      </c>
      <c r="D113" s="4">
        <f t="shared" si="6"/>
        <v>0.28499999999999998</v>
      </c>
      <c r="E113" s="4">
        <f t="shared" si="8"/>
        <v>138.39279999999999</v>
      </c>
      <c r="F113" s="4">
        <f t="shared" si="5"/>
        <v>1.2627999999999986</v>
      </c>
      <c r="G113" s="12">
        <v>2023</v>
      </c>
    </row>
    <row r="114" spans="1:7" x14ac:dyDescent="0.2">
      <c r="A114" s="20">
        <v>44902.308657407404</v>
      </c>
      <c r="B114" s="4">
        <v>0.26</v>
      </c>
      <c r="C114" s="4">
        <v>1.1399999999999999</v>
      </c>
      <c r="D114" s="4">
        <f t="shared" si="6"/>
        <v>0.2964</v>
      </c>
      <c r="E114" s="4">
        <f t="shared" si="8"/>
        <v>138.4042</v>
      </c>
      <c r="F114" s="4">
        <f t="shared" si="5"/>
        <v>1.2742000000000075</v>
      </c>
      <c r="G114" s="12">
        <v>2023</v>
      </c>
    </row>
    <row r="115" spans="1:7" x14ac:dyDescent="0.2">
      <c r="A115" s="20">
        <v>44902.326990740738</v>
      </c>
      <c r="B115" s="4">
        <v>0.27</v>
      </c>
      <c r="C115" s="4">
        <v>1.1399999999999999</v>
      </c>
      <c r="D115" s="4">
        <f t="shared" si="6"/>
        <v>0.30780000000000002</v>
      </c>
      <c r="E115" s="4">
        <f t="shared" si="8"/>
        <v>138.41559999999998</v>
      </c>
      <c r="F115" s="4">
        <f t="shared" si="5"/>
        <v>1.2855999999999881</v>
      </c>
      <c r="G115" s="12">
        <v>2023</v>
      </c>
    </row>
    <row r="116" spans="1:7" x14ac:dyDescent="0.2">
      <c r="A116" s="20">
        <v>44902.459131944444</v>
      </c>
      <c r="B116" s="4">
        <v>0.28000000000000003</v>
      </c>
      <c r="C116" s="4">
        <v>1.1399999999999999</v>
      </c>
      <c r="D116" s="4">
        <f t="shared" si="6"/>
        <v>0.31919999999999998</v>
      </c>
      <c r="E116" s="4">
        <f t="shared" si="8"/>
        <v>138.42699999999999</v>
      </c>
      <c r="F116" s="4">
        <f t="shared" si="5"/>
        <v>1.296999999999997</v>
      </c>
      <c r="G116" s="12">
        <v>2023</v>
      </c>
    </row>
    <row r="117" spans="1:7" x14ac:dyDescent="0.2">
      <c r="A117" s="20">
        <v>44902.468645833331</v>
      </c>
      <c r="B117" s="4">
        <v>0.28999999999999998</v>
      </c>
      <c r="C117" s="4">
        <v>1.1399999999999999</v>
      </c>
      <c r="D117" s="4">
        <f t="shared" si="6"/>
        <v>0.33059999999999995</v>
      </c>
      <c r="E117" s="4">
        <f t="shared" si="8"/>
        <v>138.4384</v>
      </c>
      <c r="F117" s="4">
        <f t="shared" si="5"/>
        <v>1.308400000000006</v>
      </c>
      <c r="G117" s="12">
        <v>2023</v>
      </c>
    </row>
    <row r="118" spans="1:7" x14ac:dyDescent="0.2">
      <c r="A118" s="20">
        <v>44902.469363425924</v>
      </c>
      <c r="B118" s="4">
        <v>0.3</v>
      </c>
      <c r="C118" s="4">
        <v>1.1399999999999999</v>
      </c>
      <c r="D118" s="4">
        <f t="shared" si="6"/>
        <v>0.34199999999999997</v>
      </c>
      <c r="E118" s="4">
        <f t="shared" si="8"/>
        <v>138.44980000000001</v>
      </c>
      <c r="F118" s="4">
        <f t="shared" si="5"/>
        <v>1.319800000000015</v>
      </c>
      <c r="G118" s="12">
        <v>2023</v>
      </c>
    </row>
    <row r="119" spans="1:7" x14ac:dyDescent="0.2">
      <c r="A119" s="20">
        <v>44902.471736111111</v>
      </c>
      <c r="B119" s="4">
        <v>0.31</v>
      </c>
      <c r="C119" s="4">
        <v>1.1399999999999999</v>
      </c>
      <c r="D119" s="4">
        <f t="shared" si="6"/>
        <v>0.35339999999999999</v>
      </c>
      <c r="E119" s="4">
        <f t="shared" si="8"/>
        <v>138.46119999999999</v>
      </c>
      <c r="F119" s="4">
        <f t="shared" si="5"/>
        <v>1.3311999999999955</v>
      </c>
      <c r="G119" s="12">
        <v>2023</v>
      </c>
    </row>
    <row r="120" spans="1:7" x14ac:dyDescent="0.2">
      <c r="A120" s="20">
        <v>44902.47320601852</v>
      </c>
      <c r="B120" s="4">
        <v>0.32</v>
      </c>
      <c r="C120" s="4">
        <v>1.1399999999999999</v>
      </c>
      <c r="D120" s="4">
        <f t="shared" si="6"/>
        <v>0.36479999999999996</v>
      </c>
      <c r="E120" s="4">
        <f t="shared" si="8"/>
        <v>138.4726</v>
      </c>
      <c r="F120" s="4">
        <f t="shared" si="5"/>
        <v>1.3426000000000045</v>
      </c>
      <c r="G120" s="12">
        <v>2023</v>
      </c>
    </row>
    <row r="121" spans="1:7" x14ac:dyDescent="0.2">
      <c r="A121" s="20">
        <v>44902.475729166668</v>
      </c>
      <c r="B121" s="4">
        <v>0.33</v>
      </c>
      <c r="C121" s="4">
        <v>1.1399999999999999</v>
      </c>
      <c r="D121" s="4">
        <f t="shared" si="6"/>
        <v>0.37619999999999998</v>
      </c>
      <c r="E121" s="4">
        <f t="shared" si="8"/>
        <v>138.48400000000001</v>
      </c>
      <c r="F121" s="4">
        <f t="shared" si="5"/>
        <v>1.3540000000000134</v>
      </c>
      <c r="G121" s="12">
        <v>2023</v>
      </c>
    </row>
    <row r="122" spans="1:7" x14ac:dyDescent="0.2">
      <c r="A122" s="20">
        <v>44902.477766203701</v>
      </c>
      <c r="B122" s="4">
        <v>0.34</v>
      </c>
      <c r="C122" s="4">
        <v>1.1399999999999999</v>
      </c>
      <c r="D122" s="4">
        <f t="shared" si="6"/>
        <v>0.3876</v>
      </c>
      <c r="E122" s="4">
        <f t="shared" si="8"/>
        <v>138.49539999999999</v>
      </c>
      <c r="F122" s="4">
        <f t="shared" si="5"/>
        <v>1.365399999999994</v>
      </c>
      <c r="G122" s="12">
        <v>2023</v>
      </c>
    </row>
    <row r="123" spans="1:7" x14ac:dyDescent="0.2">
      <c r="A123" s="20">
        <v>44902.480868055558</v>
      </c>
      <c r="B123" s="4">
        <v>0.35</v>
      </c>
      <c r="C123" s="4">
        <v>1.1399999999999999</v>
      </c>
      <c r="D123" s="4">
        <f t="shared" si="6"/>
        <v>0.39899999999999997</v>
      </c>
      <c r="E123" s="4">
        <f t="shared" si="8"/>
        <v>138.5068</v>
      </c>
      <c r="F123" s="4">
        <f t="shared" si="5"/>
        <v>1.3768000000000029</v>
      </c>
      <c r="G123" s="12">
        <v>2023</v>
      </c>
    </row>
    <row r="124" spans="1:7" x14ac:dyDescent="0.2">
      <c r="A124" s="20">
        <v>44902.48265046296</v>
      </c>
      <c r="B124" s="4">
        <v>0.36</v>
      </c>
      <c r="C124" s="4">
        <v>1.1399999999999999</v>
      </c>
      <c r="D124" s="4">
        <f t="shared" si="6"/>
        <v>0.41039999999999993</v>
      </c>
      <c r="E124" s="4">
        <f t="shared" si="8"/>
        <v>138.51820000000001</v>
      </c>
      <c r="F124" s="4">
        <f t="shared" si="5"/>
        <v>1.3882000000000119</v>
      </c>
      <c r="G124" s="12">
        <v>2023</v>
      </c>
    </row>
    <row r="125" spans="1:7" x14ac:dyDescent="0.2">
      <c r="A125" s="20">
        <v>44902.485844907409</v>
      </c>
      <c r="B125" s="4">
        <v>0.37</v>
      </c>
      <c r="C125" s="4">
        <v>1.1399999999999999</v>
      </c>
      <c r="D125" s="4">
        <f t="shared" si="6"/>
        <v>0.42179999999999995</v>
      </c>
      <c r="E125" s="4">
        <f t="shared" si="8"/>
        <v>138.52959999999999</v>
      </c>
      <c r="F125" s="4">
        <f t="shared" si="5"/>
        <v>1.3995999999999924</v>
      </c>
      <c r="G125" s="12">
        <v>2023</v>
      </c>
    </row>
    <row r="126" spans="1:7" x14ac:dyDescent="0.2">
      <c r="A126" s="20">
        <v>44902.487766203703</v>
      </c>
      <c r="B126" s="4">
        <v>0.38</v>
      </c>
      <c r="C126" s="4">
        <v>1.1399999999999999</v>
      </c>
      <c r="D126" s="4">
        <f t="shared" si="6"/>
        <v>0.43319999999999997</v>
      </c>
      <c r="E126" s="4">
        <f t="shared" si="8"/>
        <v>138.541</v>
      </c>
      <c r="F126" s="4">
        <f t="shared" si="5"/>
        <v>1.4110000000000014</v>
      </c>
      <c r="G126" s="12">
        <v>2023</v>
      </c>
    </row>
    <row r="127" spans="1:7" x14ac:dyDescent="0.2">
      <c r="A127" s="20">
        <v>44902.490254629629</v>
      </c>
      <c r="B127" s="4">
        <v>0.39</v>
      </c>
      <c r="C127" s="4">
        <v>1.1399999999999999</v>
      </c>
      <c r="D127" s="4">
        <f t="shared" si="6"/>
        <v>0.4446</v>
      </c>
      <c r="E127" s="4">
        <f t="shared" si="8"/>
        <v>138.55240000000001</v>
      </c>
      <c r="F127" s="4">
        <f t="shared" si="5"/>
        <v>1.4224000000000103</v>
      </c>
      <c r="G127" s="12">
        <v>2023</v>
      </c>
    </row>
    <row r="128" spans="1:7" x14ac:dyDescent="0.2">
      <c r="A128" s="20">
        <v>44902.491516203707</v>
      </c>
      <c r="B128" s="4">
        <v>0.4</v>
      </c>
      <c r="C128" s="4">
        <v>1.1399999999999999</v>
      </c>
      <c r="D128" s="4">
        <f t="shared" si="6"/>
        <v>0.45599999999999996</v>
      </c>
      <c r="E128" s="4">
        <f t="shared" si="8"/>
        <v>138.56379999999999</v>
      </c>
      <c r="F128" s="4">
        <f t="shared" si="5"/>
        <v>1.4337999999999909</v>
      </c>
      <c r="G128" s="12">
        <v>2023</v>
      </c>
    </row>
    <row r="129" spans="1:7" x14ac:dyDescent="0.2">
      <c r="A129" s="20">
        <v>44902.494363425925</v>
      </c>
      <c r="B129" s="4">
        <v>0.41</v>
      </c>
      <c r="C129" s="4">
        <v>1.1399999999999999</v>
      </c>
      <c r="D129" s="4">
        <f t="shared" si="6"/>
        <v>0.46739999999999993</v>
      </c>
      <c r="E129" s="4">
        <f t="shared" si="8"/>
        <v>138.5752</v>
      </c>
      <c r="F129" s="4">
        <f t="shared" si="5"/>
        <v>1.4451999999999998</v>
      </c>
      <c r="G129" s="12">
        <v>2023</v>
      </c>
    </row>
    <row r="130" spans="1:7" x14ac:dyDescent="0.2">
      <c r="A130" s="20">
        <v>44902.496307870373</v>
      </c>
      <c r="B130" s="4">
        <v>0.42</v>
      </c>
      <c r="C130" s="4">
        <v>1.1399999999999999</v>
      </c>
      <c r="D130" s="4">
        <f t="shared" si="6"/>
        <v>0.47879999999999995</v>
      </c>
      <c r="E130" s="4">
        <f t="shared" si="8"/>
        <v>138.5866</v>
      </c>
      <c r="F130" s="4">
        <f t="shared" si="5"/>
        <v>1.4566000000000088</v>
      </c>
      <c r="G130" s="12">
        <v>2023</v>
      </c>
    </row>
    <row r="131" spans="1:7" x14ac:dyDescent="0.2">
      <c r="A131" s="20">
        <v>44902.500474537039</v>
      </c>
      <c r="B131" s="4">
        <v>0.43</v>
      </c>
      <c r="C131" s="4">
        <v>1.1399999999999999</v>
      </c>
      <c r="D131" s="4">
        <f t="shared" si="6"/>
        <v>0.49019999999999997</v>
      </c>
      <c r="E131" s="4">
        <f t="shared" si="8"/>
        <v>138.59799999999998</v>
      </c>
      <c r="F131" s="4">
        <f t="shared" ref="F131:F194" si="9">E131-137.13</f>
        <v>1.4679999999999893</v>
      </c>
      <c r="G131" s="12">
        <v>2023</v>
      </c>
    </row>
    <row r="132" spans="1:7" x14ac:dyDescent="0.2">
      <c r="A132" s="20">
        <v>44902.502650462964</v>
      </c>
      <c r="B132" s="4">
        <v>0.44</v>
      </c>
      <c r="C132" s="4">
        <v>1.1399999999999999</v>
      </c>
      <c r="D132" s="4">
        <f t="shared" si="6"/>
        <v>0.50159999999999993</v>
      </c>
      <c r="E132" s="4">
        <f t="shared" si="8"/>
        <v>138.60939999999999</v>
      </c>
      <c r="F132" s="4">
        <f t="shared" si="9"/>
        <v>1.4793999999999983</v>
      </c>
      <c r="G132" s="12">
        <v>2023</v>
      </c>
    </row>
    <row r="133" spans="1:7" x14ac:dyDescent="0.2">
      <c r="A133" s="20">
        <v>44902.506574074076</v>
      </c>
      <c r="B133" s="4">
        <v>0.45</v>
      </c>
      <c r="C133" s="4">
        <v>1.1399999999999999</v>
      </c>
      <c r="D133" s="4">
        <f t="shared" si="6"/>
        <v>0.51300000000000001</v>
      </c>
      <c r="E133" s="4">
        <f t="shared" si="8"/>
        <v>138.6208</v>
      </c>
      <c r="F133" s="4">
        <f t="shared" si="9"/>
        <v>1.4908000000000072</v>
      </c>
      <c r="G133" s="12">
        <v>2023</v>
      </c>
    </row>
    <row r="134" spans="1:7" x14ac:dyDescent="0.2">
      <c r="A134" s="20">
        <v>44902.508576388886</v>
      </c>
      <c r="B134" s="4">
        <v>0.46</v>
      </c>
      <c r="C134" s="4">
        <v>1.1399999999999999</v>
      </c>
      <c r="D134" s="4">
        <f t="shared" si="6"/>
        <v>0.52439999999999998</v>
      </c>
      <c r="E134" s="4">
        <f t="shared" si="8"/>
        <v>138.63220000000001</v>
      </c>
      <c r="F134" s="4">
        <f t="shared" si="9"/>
        <v>1.5022000000000162</v>
      </c>
      <c r="G134" s="12">
        <v>2023</v>
      </c>
    </row>
    <row r="135" spans="1:7" x14ac:dyDescent="0.2">
      <c r="A135" s="20">
        <v>44902.511643518519</v>
      </c>
      <c r="B135" s="4">
        <v>0.47</v>
      </c>
      <c r="C135" s="4">
        <v>1.1399999999999999</v>
      </c>
      <c r="D135" s="4">
        <f t="shared" si="6"/>
        <v>0.53579999999999994</v>
      </c>
      <c r="E135" s="4">
        <f t="shared" si="8"/>
        <v>138.64359999999999</v>
      </c>
      <c r="F135" s="4">
        <f t="shared" si="9"/>
        <v>1.5135999999999967</v>
      </c>
      <c r="G135" s="12">
        <v>2023</v>
      </c>
    </row>
    <row r="136" spans="1:7" x14ac:dyDescent="0.2">
      <c r="A136" s="20">
        <v>44902.513206018521</v>
      </c>
      <c r="B136" s="4">
        <v>0.48</v>
      </c>
      <c r="C136" s="4">
        <v>1.1399999999999999</v>
      </c>
      <c r="D136" s="4">
        <f t="shared" si="6"/>
        <v>0.54719999999999991</v>
      </c>
      <c r="E136" s="4">
        <f t="shared" si="8"/>
        <v>138.655</v>
      </c>
      <c r="F136" s="4">
        <f t="shared" si="9"/>
        <v>1.5250000000000057</v>
      </c>
      <c r="G136" s="12">
        <v>2023</v>
      </c>
    </row>
    <row r="137" spans="1:7" x14ac:dyDescent="0.2">
      <c r="A137" s="20">
        <v>44902.517418981479</v>
      </c>
      <c r="B137" s="4">
        <v>0.49</v>
      </c>
      <c r="C137" s="4">
        <v>1.1399999999999999</v>
      </c>
      <c r="D137" s="4">
        <f t="shared" si="6"/>
        <v>0.55859999999999999</v>
      </c>
      <c r="E137" s="4">
        <f t="shared" si="8"/>
        <v>138.66640000000001</v>
      </c>
      <c r="F137" s="4">
        <f t="shared" si="9"/>
        <v>1.5364000000000146</v>
      </c>
      <c r="G137" s="12">
        <v>2023</v>
      </c>
    </row>
    <row r="138" spans="1:7" x14ac:dyDescent="0.2">
      <c r="A138" s="20">
        <v>44902.520370370374</v>
      </c>
      <c r="B138" s="4">
        <v>0.5</v>
      </c>
      <c r="C138" s="4">
        <v>1.1399999999999999</v>
      </c>
      <c r="D138" s="4">
        <f t="shared" si="6"/>
        <v>0.56999999999999995</v>
      </c>
      <c r="E138" s="4">
        <f t="shared" si="8"/>
        <v>138.67779999999999</v>
      </c>
      <c r="F138" s="4">
        <f t="shared" si="9"/>
        <v>1.5477999999999952</v>
      </c>
      <c r="G138" s="12">
        <v>2023</v>
      </c>
    </row>
    <row r="139" spans="1:7" x14ac:dyDescent="0.2">
      <c r="A139" s="20">
        <v>44902.710902777777</v>
      </c>
      <c r="B139" s="4">
        <v>0.51</v>
      </c>
      <c r="C139" s="4">
        <v>1.1399999999999999</v>
      </c>
      <c r="D139" s="4">
        <f t="shared" si="6"/>
        <v>0.58139999999999992</v>
      </c>
      <c r="E139" s="4">
        <f t="shared" si="8"/>
        <v>138.6892</v>
      </c>
      <c r="F139" s="4">
        <f t="shared" si="9"/>
        <v>1.5592000000000041</v>
      </c>
      <c r="G139" s="12">
        <v>2023</v>
      </c>
    </row>
    <row r="140" spans="1:7" x14ac:dyDescent="0.2">
      <c r="A140" s="20">
        <v>44902.713750000003</v>
      </c>
      <c r="B140" s="4">
        <v>0.52</v>
      </c>
      <c r="C140" s="4">
        <v>1.1399999999999999</v>
      </c>
      <c r="D140" s="4">
        <f t="shared" si="6"/>
        <v>0.59279999999999999</v>
      </c>
      <c r="E140" s="4">
        <f t="shared" si="8"/>
        <v>138.70060000000001</v>
      </c>
      <c r="F140" s="4">
        <f t="shared" si="9"/>
        <v>1.5706000000000131</v>
      </c>
      <c r="G140" s="12">
        <v>2023</v>
      </c>
    </row>
    <row r="141" spans="1:7" x14ac:dyDescent="0.2">
      <c r="A141" s="20">
        <v>44902.727395833332</v>
      </c>
      <c r="B141" s="4">
        <v>0.53</v>
      </c>
      <c r="C141" s="4">
        <v>1.1399999999999999</v>
      </c>
      <c r="D141" s="4">
        <f t="shared" si="6"/>
        <v>0.60419999999999996</v>
      </c>
      <c r="E141" s="4">
        <f t="shared" si="8"/>
        <v>138.71199999999999</v>
      </c>
      <c r="F141" s="4">
        <f t="shared" si="9"/>
        <v>1.5819999999999936</v>
      </c>
      <c r="G141" s="12">
        <v>2023</v>
      </c>
    </row>
    <row r="142" spans="1:7" x14ac:dyDescent="0.2">
      <c r="A142" s="20">
        <v>44902.731712962966</v>
      </c>
      <c r="B142" s="4">
        <v>0.54</v>
      </c>
      <c r="C142" s="4">
        <v>1.1399999999999999</v>
      </c>
      <c r="D142" s="4">
        <f t="shared" si="6"/>
        <v>0.61560000000000004</v>
      </c>
      <c r="E142" s="4">
        <f t="shared" si="8"/>
        <v>138.7234</v>
      </c>
      <c r="F142" s="4">
        <f t="shared" si="9"/>
        <v>1.5934000000000026</v>
      </c>
      <c r="G142" s="12">
        <v>2023</v>
      </c>
    </row>
    <row r="143" spans="1:7" x14ac:dyDescent="0.2">
      <c r="A143" s="20">
        <v>44904.391087962962</v>
      </c>
      <c r="B143" s="4">
        <v>0.55000000000000004</v>
      </c>
      <c r="C143" s="4">
        <v>1.1399999999999999</v>
      </c>
      <c r="D143" s="4">
        <f t="shared" si="6"/>
        <v>0.627</v>
      </c>
      <c r="E143" s="4">
        <f t="shared" si="8"/>
        <v>138.73480000000001</v>
      </c>
      <c r="F143" s="4">
        <f t="shared" si="9"/>
        <v>1.6048000000000116</v>
      </c>
      <c r="G143" s="12">
        <v>2023</v>
      </c>
    </row>
    <row r="144" spans="1:7" x14ac:dyDescent="0.2">
      <c r="A144" s="20">
        <v>44906.925069444442</v>
      </c>
      <c r="B144" s="4">
        <v>0.56000000000000005</v>
      </c>
      <c r="C144" s="4">
        <v>1.1399999999999999</v>
      </c>
      <c r="D144" s="4">
        <f t="shared" ref="D144:D207" si="10">B144*C144</f>
        <v>0.63839999999999997</v>
      </c>
      <c r="E144" s="4">
        <f t="shared" si="8"/>
        <v>138.74619999999999</v>
      </c>
      <c r="F144" s="4">
        <f t="shared" si="9"/>
        <v>1.6161999999999921</v>
      </c>
      <c r="G144" s="12">
        <v>2023</v>
      </c>
    </row>
    <row r="145" spans="1:7" x14ac:dyDescent="0.2">
      <c r="A145" s="20">
        <v>44906.931620370371</v>
      </c>
      <c r="B145" s="4">
        <v>0.56999999999999995</v>
      </c>
      <c r="C145" s="4">
        <v>1.1399999999999999</v>
      </c>
      <c r="D145" s="4">
        <f t="shared" si="10"/>
        <v>0.64979999999999993</v>
      </c>
      <c r="E145" s="4">
        <f t="shared" si="8"/>
        <v>138.7576</v>
      </c>
      <c r="F145" s="4">
        <f t="shared" si="9"/>
        <v>1.627600000000001</v>
      </c>
      <c r="G145" s="12">
        <v>2023</v>
      </c>
    </row>
    <row r="146" spans="1:7" x14ac:dyDescent="0.2">
      <c r="A146" s="20">
        <v>44906.933576388888</v>
      </c>
      <c r="B146" s="4">
        <v>0.57999999999999996</v>
      </c>
      <c r="C146" s="4">
        <v>1.1399999999999999</v>
      </c>
      <c r="D146" s="4">
        <f t="shared" si="10"/>
        <v>0.6611999999999999</v>
      </c>
      <c r="E146" s="4">
        <f t="shared" si="8"/>
        <v>138.76900000000001</v>
      </c>
      <c r="F146" s="4">
        <f t="shared" si="9"/>
        <v>1.63900000000001</v>
      </c>
      <c r="G146" s="12">
        <v>2023</v>
      </c>
    </row>
    <row r="147" spans="1:7" x14ac:dyDescent="0.2">
      <c r="A147" s="20">
        <v>44906.939247685186</v>
      </c>
      <c r="B147" s="4">
        <v>0.59</v>
      </c>
      <c r="C147" s="4">
        <v>1.1399999999999999</v>
      </c>
      <c r="D147" s="4">
        <f t="shared" si="10"/>
        <v>0.67259999999999986</v>
      </c>
      <c r="E147" s="4">
        <f t="shared" si="8"/>
        <v>138.78039999999999</v>
      </c>
      <c r="F147" s="4">
        <f t="shared" si="9"/>
        <v>1.6503999999999905</v>
      </c>
      <c r="G147" s="12">
        <v>2023</v>
      </c>
    </row>
    <row r="148" spans="1:7" x14ac:dyDescent="0.2">
      <c r="A148" s="20">
        <v>44906.948796296296</v>
      </c>
      <c r="B148" s="4">
        <v>0.6</v>
      </c>
      <c r="C148" s="4">
        <v>1.1399999999999999</v>
      </c>
      <c r="D148" s="4">
        <f t="shared" si="10"/>
        <v>0.68399999999999994</v>
      </c>
      <c r="E148" s="4">
        <f t="shared" si="8"/>
        <v>138.79179999999999</v>
      </c>
      <c r="F148" s="4">
        <f t="shared" si="9"/>
        <v>1.6617999999999995</v>
      </c>
      <c r="G148" s="12">
        <v>2023</v>
      </c>
    </row>
    <row r="149" spans="1:7" x14ac:dyDescent="0.2">
      <c r="A149" s="20">
        <v>44906.952974537038</v>
      </c>
      <c r="B149" s="4">
        <v>0.61</v>
      </c>
      <c r="C149" s="4">
        <v>1.1399999999999999</v>
      </c>
      <c r="D149" s="4">
        <f t="shared" si="10"/>
        <v>0.69539999999999991</v>
      </c>
      <c r="E149" s="4">
        <f t="shared" si="8"/>
        <v>138.8032</v>
      </c>
      <c r="F149" s="4">
        <f t="shared" si="9"/>
        <v>1.6732000000000085</v>
      </c>
      <c r="G149" s="12">
        <v>2023</v>
      </c>
    </row>
    <row r="150" spans="1:7" x14ac:dyDescent="0.2">
      <c r="A150" s="20">
        <v>44906.956319444442</v>
      </c>
      <c r="B150" s="4">
        <v>0.62</v>
      </c>
      <c r="C150" s="4">
        <v>1.1399999999999999</v>
      </c>
      <c r="D150" s="4">
        <f t="shared" si="10"/>
        <v>0.70679999999999998</v>
      </c>
      <c r="E150" s="4">
        <f t="shared" si="8"/>
        <v>138.81459999999998</v>
      </c>
      <c r="F150" s="4">
        <f t="shared" si="9"/>
        <v>1.684599999999989</v>
      </c>
      <c r="G150" s="12">
        <v>2023</v>
      </c>
    </row>
    <row r="151" spans="1:7" x14ac:dyDescent="0.2">
      <c r="A151" s="20">
        <v>44906.9608912037</v>
      </c>
      <c r="B151" s="4">
        <v>0.63</v>
      </c>
      <c r="C151" s="4">
        <v>1.1399999999999999</v>
      </c>
      <c r="D151" s="4">
        <f t="shared" si="10"/>
        <v>0.71819999999999995</v>
      </c>
      <c r="E151" s="4">
        <f t="shared" si="8"/>
        <v>138.82599999999999</v>
      </c>
      <c r="F151" s="4">
        <f t="shared" si="9"/>
        <v>1.695999999999998</v>
      </c>
      <c r="G151" s="12">
        <v>2023</v>
      </c>
    </row>
    <row r="152" spans="1:7" x14ac:dyDescent="0.2">
      <c r="A152" s="20">
        <v>44907.363622685189</v>
      </c>
      <c r="B152" s="4">
        <v>0.64</v>
      </c>
      <c r="C152" s="4">
        <v>1.1399999999999999</v>
      </c>
      <c r="D152" s="4">
        <f t="shared" si="10"/>
        <v>0.72959999999999992</v>
      </c>
      <c r="E152" s="4">
        <f t="shared" si="8"/>
        <v>138.8374</v>
      </c>
      <c r="F152" s="4">
        <f t="shared" si="9"/>
        <v>1.7074000000000069</v>
      </c>
      <c r="G152" s="12">
        <v>2023</v>
      </c>
    </row>
    <row r="153" spans="1:7" x14ac:dyDescent="0.2">
      <c r="A153" s="20">
        <v>44907.371840277781</v>
      </c>
      <c r="B153" s="4">
        <v>0.65</v>
      </c>
      <c r="C153" s="4">
        <v>1.1399999999999999</v>
      </c>
      <c r="D153" s="4">
        <f t="shared" si="10"/>
        <v>0.74099999999999999</v>
      </c>
      <c r="E153" s="4">
        <f t="shared" ref="E153:E216" si="11">D153+$E$87</f>
        <v>138.84880000000001</v>
      </c>
      <c r="F153" s="4">
        <f t="shared" si="9"/>
        <v>1.7188000000000159</v>
      </c>
      <c r="G153" s="12">
        <v>2023</v>
      </c>
    </row>
    <row r="154" spans="1:7" x14ac:dyDescent="0.2">
      <c r="A154" s="20">
        <v>44907.37777777778</v>
      </c>
      <c r="B154" s="4">
        <v>0.66</v>
      </c>
      <c r="C154" s="4">
        <v>1.1399999999999999</v>
      </c>
      <c r="D154" s="4">
        <f t="shared" si="10"/>
        <v>0.75239999999999996</v>
      </c>
      <c r="E154" s="4">
        <f t="shared" si="11"/>
        <v>138.86019999999999</v>
      </c>
      <c r="F154" s="4">
        <f t="shared" si="9"/>
        <v>1.7301999999999964</v>
      </c>
      <c r="G154" s="12">
        <v>2023</v>
      </c>
    </row>
    <row r="155" spans="1:7" x14ac:dyDescent="0.2">
      <c r="A155" s="20">
        <v>44907.440949074073</v>
      </c>
      <c r="B155" s="4">
        <v>0.67</v>
      </c>
      <c r="C155" s="4">
        <v>1.1399999999999999</v>
      </c>
      <c r="D155" s="4">
        <f t="shared" si="10"/>
        <v>0.76380000000000003</v>
      </c>
      <c r="E155" s="4">
        <f t="shared" si="11"/>
        <v>138.8716</v>
      </c>
      <c r="F155" s="4">
        <f t="shared" si="9"/>
        <v>1.7416000000000054</v>
      </c>
      <c r="G155" s="12">
        <v>2023</v>
      </c>
    </row>
    <row r="156" spans="1:7" x14ac:dyDescent="0.2">
      <c r="A156" s="20">
        <v>44922.928032407406</v>
      </c>
      <c r="B156" s="4">
        <v>0.68</v>
      </c>
      <c r="C156" s="4">
        <v>1.1399999999999999</v>
      </c>
      <c r="D156" s="4">
        <f t="shared" si="10"/>
        <v>0.7752</v>
      </c>
      <c r="E156" s="4">
        <f t="shared" si="11"/>
        <v>138.88300000000001</v>
      </c>
      <c r="F156" s="4">
        <f t="shared" si="9"/>
        <v>1.7530000000000143</v>
      </c>
      <c r="G156" s="12">
        <v>2023</v>
      </c>
    </row>
    <row r="157" spans="1:7" x14ac:dyDescent="0.2">
      <c r="A157" s="20">
        <v>44922.949895833335</v>
      </c>
      <c r="B157" s="4">
        <v>0.69</v>
      </c>
      <c r="C157" s="4">
        <v>1.1399999999999999</v>
      </c>
      <c r="D157" s="4">
        <f t="shared" si="10"/>
        <v>0.78659999999999985</v>
      </c>
      <c r="E157" s="4">
        <f t="shared" si="11"/>
        <v>138.89439999999999</v>
      </c>
      <c r="F157" s="4">
        <f t="shared" si="9"/>
        <v>1.7643999999999949</v>
      </c>
      <c r="G157" s="12">
        <v>2023</v>
      </c>
    </row>
    <row r="158" spans="1:7" x14ac:dyDescent="0.2">
      <c r="A158" s="20">
        <v>44923.049479166664</v>
      </c>
      <c r="B158" s="4">
        <v>0.7</v>
      </c>
      <c r="C158" s="4">
        <v>1.1399999999999999</v>
      </c>
      <c r="D158" s="4">
        <f t="shared" si="10"/>
        <v>0.79799999999999993</v>
      </c>
      <c r="E158" s="4">
        <f t="shared" si="11"/>
        <v>138.9058</v>
      </c>
      <c r="F158" s="4">
        <f t="shared" si="9"/>
        <v>1.7758000000000038</v>
      </c>
      <c r="G158" s="12">
        <v>2023</v>
      </c>
    </row>
    <row r="159" spans="1:7" x14ac:dyDescent="0.2">
      <c r="A159" s="20">
        <v>44923.531550925924</v>
      </c>
      <c r="B159" s="4">
        <v>0.71</v>
      </c>
      <c r="C159" s="4">
        <v>1.1399999999999999</v>
      </c>
      <c r="D159" s="4">
        <f t="shared" si="10"/>
        <v>0.8093999999999999</v>
      </c>
      <c r="E159" s="4">
        <f t="shared" si="11"/>
        <v>138.91720000000001</v>
      </c>
      <c r="F159" s="4">
        <f t="shared" si="9"/>
        <v>1.7872000000000128</v>
      </c>
      <c r="G159" s="12">
        <v>2023</v>
      </c>
    </row>
    <row r="160" spans="1:7" x14ac:dyDescent="0.2">
      <c r="A160" s="20">
        <v>44923.602384259262</v>
      </c>
      <c r="B160" s="4">
        <v>0.72</v>
      </c>
      <c r="C160" s="4">
        <v>1.1399999999999999</v>
      </c>
      <c r="D160" s="4">
        <f t="shared" si="10"/>
        <v>0.82079999999999986</v>
      </c>
      <c r="E160" s="4">
        <f t="shared" si="11"/>
        <v>138.92859999999999</v>
      </c>
      <c r="F160" s="4">
        <f t="shared" si="9"/>
        <v>1.7985999999999933</v>
      </c>
      <c r="G160" s="12">
        <v>2023</v>
      </c>
    </row>
    <row r="161" spans="1:7" x14ac:dyDescent="0.2">
      <c r="A161" s="20">
        <v>44923.612650462965</v>
      </c>
      <c r="B161" s="4">
        <v>0.73</v>
      </c>
      <c r="C161" s="4">
        <v>1.1399999999999999</v>
      </c>
      <c r="D161" s="4">
        <f t="shared" si="10"/>
        <v>0.83219999999999994</v>
      </c>
      <c r="E161" s="4">
        <f t="shared" si="11"/>
        <v>138.94</v>
      </c>
      <c r="F161" s="4">
        <f t="shared" si="9"/>
        <v>1.8100000000000023</v>
      </c>
      <c r="G161" s="12">
        <v>2023</v>
      </c>
    </row>
    <row r="162" spans="1:7" x14ac:dyDescent="0.2">
      <c r="A162" s="20">
        <v>44923.675856481481</v>
      </c>
      <c r="B162" s="4">
        <v>0.74</v>
      </c>
      <c r="C162" s="4">
        <v>1.1399999999999999</v>
      </c>
      <c r="D162" s="4">
        <f t="shared" si="10"/>
        <v>0.84359999999999991</v>
      </c>
      <c r="E162" s="4">
        <f t="shared" si="11"/>
        <v>138.95140000000001</v>
      </c>
      <c r="F162" s="4">
        <f t="shared" si="9"/>
        <v>1.8214000000000112</v>
      </c>
      <c r="G162" s="12">
        <v>2023</v>
      </c>
    </row>
    <row r="163" spans="1:7" x14ac:dyDescent="0.2">
      <c r="A163" s="20">
        <v>44923.701215277775</v>
      </c>
      <c r="B163" s="4">
        <v>0.75</v>
      </c>
      <c r="C163" s="4">
        <v>1.1399999999999999</v>
      </c>
      <c r="D163" s="4">
        <f t="shared" si="10"/>
        <v>0.85499999999999998</v>
      </c>
      <c r="E163" s="4">
        <f t="shared" si="11"/>
        <v>138.96279999999999</v>
      </c>
      <c r="F163" s="4">
        <f t="shared" si="9"/>
        <v>1.8327999999999918</v>
      </c>
      <c r="G163" s="12">
        <v>2023</v>
      </c>
    </row>
    <row r="164" spans="1:7" x14ac:dyDescent="0.2">
      <c r="A164" s="20">
        <v>44925.393206018518</v>
      </c>
      <c r="B164" s="4">
        <v>0.76</v>
      </c>
      <c r="C164" s="4">
        <v>1.1399999999999999</v>
      </c>
      <c r="D164" s="4">
        <f t="shared" si="10"/>
        <v>0.86639999999999995</v>
      </c>
      <c r="E164" s="4">
        <f t="shared" si="11"/>
        <v>138.9742</v>
      </c>
      <c r="F164" s="4">
        <f t="shared" si="9"/>
        <v>1.8442000000000007</v>
      </c>
      <c r="G164" s="12">
        <v>2023</v>
      </c>
    </row>
    <row r="165" spans="1:7" x14ac:dyDescent="0.2">
      <c r="A165" s="20">
        <v>44925.406469907408</v>
      </c>
      <c r="B165" s="4">
        <v>0.77</v>
      </c>
      <c r="C165" s="4">
        <v>1.1399999999999999</v>
      </c>
      <c r="D165" s="4">
        <f t="shared" si="10"/>
        <v>0.87779999999999991</v>
      </c>
      <c r="E165" s="4">
        <f t="shared" si="11"/>
        <v>138.98560000000001</v>
      </c>
      <c r="F165" s="4">
        <f t="shared" si="9"/>
        <v>1.8556000000000097</v>
      </c>
      <c r="G165" s="12">
        <v>2023</v>
      </c>
    </row>
    <row r="166" spans="1:7" x14ac:dyDescent="0.2">
      <c r="A166" s="20">
        <v>44925.40896990741</v>
      </c>
      <c r="B166" s="4">
        <v>0.78</v>
      </c>
      <c r="C166" s="4">
        <v>1.1399999999999999</v>
      </c>
      <c r="D166" s="4">
        <f t="shared" si="10"/>
        <v>0.88919999999999999</v>
      </c>
      <c r="E166" s="4">
        <f t="shared" si="11"/>
        <v>138.99699999999999</v>
      </c>
      <c r="F166" s="4">
        <f t="shared" si="9"/>
        <v>1.8669999999999902</v>
      </c>
      <c r="G166" s="12">
        <v>2023</v>
      </c>
    </row>
    <row r="167" spans="1:7" x14ac:dyDescent="0.2">
      <c r="A167" s="20">
        <v>44925.415509259263</v>
      </c>
      <c r="B167" s="4">
        <v>0.79</v>
      </c>
      <c r="C167" s="4">
        <v>1.1399999999999999</v>
      </c>
      <c r="D167" s="4">
        <f t="shared" si="10"/>
        <v>0.90059999999999996</v>
      </c>
      <c r="E167" s="4">
        <f t="shared" si="11"/>
        <v>139.00839999999999</v>
      </c>
      <c r="F167" s="4">
        <f t="shared" si="9"/>
        <v>1.8783999999999992</v>
      </c>
      <c r="G167" s="12">
        <v>2023</v>
      </c>
    </row>
    <row r="168" spans="1:7" x14ac:dyDescent="0.2">
      <c r="A168" s="20">
        <v>44925.420115740744</v>
      </c>
      <c r="B168" s="4">
        <v>0.8</v>
      </c>
      <c r="C168" s="4">
        <v>1.1399999999999999</v>
      </c>
      <c r="D168" s="4">
        <f t="shared" si="10"/>
        <v>0.91199999999999992</v>
      </c>
      <c r="E168" s="4">
        <f t="shared" si="11"/>
        <v>139.0198</v>
      </c>
      <c r="F168" s="4">
        <f t="shared" si="9"/>
        <v>1.8898000000000081</v>
      </c>
      <c r="G168" s="12">
        <v>2023</v>
      </c>
    </row>
    <row r="169" spans="1:7" x14ac:dyDescent="0.2">
      <c r="A169" s="20">
        <v>44925.42396990741</v>
      </c>
      <c r="B169" s="4">
        <v>0.81</v>
      </c>
      <c r="C169" s="4">
        <v>1.1399999999999999</v>
      </c>
      <c r="D169" s="4">
        <f t="shared" si="10"/>
        <v>0.9234</v>
      </c>
      <c r="E169" s="4">
        <f t="shared" si="11"/>
        <v>139.03119999999998</v>
      </c>
      <c r="F169" s="4">
        <f t="shared" si="9"/>
        <v>1.9011999999999887</v>
      </c>
      <c r="G169" s="12">
        <v>2023</v>
      </c>
    </row>
    <row r="170" spans="1:7" x14ac:dyDescent="0.2">
      <c r="A170" s="20">
        <v>44925.427916666667</v>
      </c>
      <c r="B170" s="4">
        <v>0.82</v>
      </c>
      <c r="C170" s="4">
        <v>1.1399999999999999</v>
      </c>
      <c r="D170" s="4">
        <f t="shared" si="10"/>
        <v>0.93479999999999985</v>
      </c>
      <c r="E170" s="4">
        <f t="shared" si="11"/>
        <v>139.04259999999999</v>
      </c>
      <c r="F170" s="4">
        <f t="shared" si="9"/>
        <v>1.9125999999999976</v>
      </c>
      <c r="G170" s="12">
        <v>2023</v>
      </c>
    </row>
    <row r="171" spans="1:7" x14ac:dyDescent="0.2">
      <c r="A171" s="20">
        <v>44925.432222222225</v>
      </c>
      <c r="B171" s="4">
        <v>0.83</v>
      </c>
      <c r="C171" s="4">
        <v>1.1399999999999999</v>
      </c>
      <c r="D171" s="4">
        <f t="shared" si="10"/>
        <v>0.94619999999999982</v>
      </c>
      <c r="E171" s="4">
        <f t="shared" si="11"/>
        <v>139.054</v>
      </c>
      <c r="F171" s="4">
        <f t="shared" si="9"/>
        <v>1.9240000000000066</v>
      </c>
      <c r="G171" s="12">
        <v>2023</v>
      </c>
    </row>
    <row r="172" spans="1:7" x14ac:dyDescent="0.2">
      <c r="A172" s="20">
        <v>44925.435439814813</v>
      </c>
      <c r="B172" s="4">
        <v>0.84</v>
      </c>
      <c r="C172" s="4">
        <v>1.1399999999999999</v>
      </c>
      <c r="D172" s="4">
        <f t="shared" si="10"/>
        <v>0.9575999999999999</v>
      </c>
      <c r="E172" s="4">
        <f t="shared" si="11"/>
        <v>139.06540000000001</v>
      </c>
      <c r="F172" s="4">
        <f t="shared" si="9"/>
        <v>1.9354000000000156</v>
      </c>
      <c r="G172" s="12">
        <v>2023</v>
      </c>
    </row>
    <row r="173" spans="1:7" x14ac:dyDescent="0.2">
      <c r="A173" s="20">
        <v>44925.442094907405</v>
      </c>
      <c r="B173" s="4">
        <v>0.85</v>
      </c>
      <c r="C173" s="4">
        <v>1.1399999999999999</v>
      </c>
      <c r="D173" s="4">
        <f t="shared" si="10"/>
        <v>0.96899999999999986</v>
      </c>
      <c r="E173" s="4">
        <f t="shared" si="11"/>
        <v>139.07679999999999</v>
      </c>
      <c r="F173" s="4">
        <f t="shared" si="9"/>
        <v>1.9467999999999961</v>
      </c>
      <c r="G173" s="12">
        <v>2023</v>
      </c>
    </row>
    <row r="174" spans="1:7" x14ac:dyDescent="0.2">
      <c r="A174" s="20">
        <v>44925.449444444443</v>
      </c>
      <c r="B174" s="4">
        <v>0.86</v>
      </c>
      <c r="C174" s="4">
        <v>1.1399999999999999</v>
      </c>
      <c r="D174" s="4">
        <f t="shared" si="10"/>
        <v>0.98039999999999994</v>
      </c>
      <c r="E174" s="4">
        <f t="shared" si="11"/>
        <v>139.0882</v>
      </c>
      <c r="F174" s="4">
        <f t="shared" si="9"/>
        <v>1.958200000000005</v>
      </c>
      <c r="G174" s="12">
        <v>2023</v>
      </c>
    </row>
    <row r="175" spans="1:7" x14ac:dyDescent="0.2">
      <c r="A175" s="20">
        <v>44925.467905092592</v>
      </c>
      <c r="B175" s="4">
        <v>0.87</v>
      </c>
      <c r="C175" s="4">
        <v>1.1399999999999999</v>
      </c>
      <c r="D175" s="4">
        <f t="shared" si="10"/>
        <v>0.9917999999999999</v>
      </c>
      <c r="E175" s="4">
        <f t="shared" si="11"/>
        <v>139.09960000000001</v>
      </c>
      <c r="F175" s="4">
        <f t="shared" si="9"/>
        <v>1.969600000000014</v>
      </c>
      <c r="G175" s="12">
        <v>2023</v>
      </c>
    </row>
    <row r="176" spans="1:7" x14ac:dyDescent="0.2">
      <c r="A176" s="20">
        <v>44925.481261574074</v>
      </c>
      <c r="B176" s="4">
        <v>0.88</v>
      </c>
      <c r="C176" s="4">
        <v>1.1399999999999999</v>
      </c>
      <c r="D176" s="4">
        <f t="shared" si="10"/>
        <v>1.0031999999999999</v>
      </c>
      <c r="E176" s="4">
        <f t="shared" si="11"/>
        <v>139.11099999999999</v>
      </c>
      <c r="F176" s="4">
        <f t="shared" si="9"/>
        <v>1.9809999999999945</v>
      </c>
      <c r="G176" s="12">
        <v>2023</v>
      </c>
    </row>
    <row r="177" spans="1:7" x14ac:dyDescent="0.2">
      <c r="A177" s="20">
        <v>44925.550636574073</v>
      </c>
      <c r="B177" s="4">
        <v>0.89</v>
      </c>
      <c r="C177" s="4">
        <v>1.1399999999999999</v>
      </c>
      <c r="D177" s="4">
        <f t="shared" si="10"/>
        <v>1.0145999999999999</v>
      </c>
      <c r="E177" s="4">
        <f t="shared" si="11"/>
        <v>139.1224</v>
      </c>
      <c r="F177" s="4">
        <f t="shared" si="9"/>
        <v>1.9924000000000035</v>
      </c>
      <c r="G177" s="12">
        <v>2023</v>
      </c>
    </row>
    <row r="178" spans="1:7" x14ac:dyDescent="0.2">
      <c r="A178" s="20">
        <v>44927.521273148152</v>
      </c>
      <c r="B178" s="4">
        <v>0.9</v>
      </c>
      <c r="C178" s="4">
        <v>1.1399999999999999</v>
      </c>
      <c r="D178" s="4">
        <f t="shared" si="10"/>
        <v>1.026</v>
      </c>
      <c r="E178" s="4">
        <f t="shared" si="11"/>
        <v>139.13380000000001</v>
      </c>
      <c r="F178" s="4">
        <f t="shared" si="9"/>
        <v>2.0038000000000125</v>
      </c>
      <c r="G178" s="12">
        <v>2023</v>
      </c>
    </row>
    <row r="179" spans="1:7" x14ac:dyDescent="0.2">
      <c r="A179" s="20">
        <v>44927.525312500002</v>
      </c>
      <c r="B179" s="4">
        <v>0.91</v>
      </c>
      <c r="C179" s="4">
        <v>1.1399999999999999</v>
      </c>
      <c r="D179" s="4">
        <f t="shared" si="10"/>
        <v>1.0373999999999999</v>
      </c>
      <c r="E179" s="4">
        <f t="shared" si="11"/>
        <v>139.14519999999999</v>
      </c>
      <c r="F179" s="4">
        <f t="shared" si="9"/>
        <v>2.015199999999993</v>
      </c>
      <c r="G179" s="12">
        <v>2023</v>
      </c>
    </row>
    <row r="180" spans="1:7" x14ac:dyDescent="0.2">
      <c r="A180" s="20">
        <v>44927.52888888889</v>
      </c>
      <c r="B180" s="4">
        <v>0.92</v>
      </c>
      <c r="C180" s="4">
        <v>1.1399999999999999</v>
      </c>
      <c r="D180" s="4">
        <f t="shared" si="10"/>
        <v>1.0488</v>
      </c>
      <c r="E180" s="4">
        <f t="shared" si="11"/>
        <v>139.1566</v>
      </c>
      <c r="F180" s="4">
        <f t="shared" si="9"/>
        <v>2.026600000000002</v>
      </c>
      <c r="G180" s="12">
        <v>2023</v>
      </c>
    </row>
    <row r="181" spans="1:7" x14ac:dyDescent="0.2">
      <c r="A181" s="20">
        <v>44927.722928240742</v>
      </c>
      <c r="B181" s="4">
        <v>0.93</v>
      </c>
      <c r="C181" s="4">
        <v>1.1399999999999999</v>
      </c>
      <c r="D181" s="4">
        <f t="shared" si="10"/>
        <v>1.0602</v>
      </c>
      <c r="E181" s="4">
        <f t="shared" si="11"/>
        <v>139.16800000000001</v>
      </c>
      <c r="F181" s="4">
        <f t="shared" si="9"/>
        <v>2.0380000000000109</v>
      </c>
      <c r="G181" s="12">
        <v>2023</v>
      </c>
    </row>
    <row r="182" spans="1:7" x14ac:dyDescent="0.2">
      <c r="A182" s="20">
        <v>44927.733252314814</v>
      </c>
      <c r="B182" s="4">
        <v>0.94</v>
      </c>
      <c r="C182" s="4">
        <v>1.1399999999999999</v>
      </c>
      <c r="D182" s="4">
        <f t="shared" si="10"/>
        <v>1.0715999999999999</v>
      </c>
      <c r="E182" s="4">
        <f t="shared" si="11"/>
        <v>139.17939999999999</v>
      </c>
      <c r="F182" s="4">
        <f t="shared" si="9"/>
        <v>2.0493999999999915</v>
      </c>
      <c r="G182" s="12">
        <v>2023</v>
      </c>
    </row>
    <row r="183" spans="1:7" x14ac:dyDescent="0.2">
      <c r="A183" s="20">
        <v>44927.755358796298</v>
      </c>
      <c r="B183" s="4">
        <v>0.95</v>
      </c>
      <c r="C183" s="4">
        <v>1.1399999999999999</v>
      </c>
      <c r="D183" s="4">
        <f t="shared" si="10"/>
        <v>1.083</v>
      </c>
      <c r="E183" s="4">
        <f t="shared" si="11"/>
        <v>139.1908</v>
      </c>
      <c r="F183" s="4">
        <f t="shared" si="9"/>
        <v>2.0608000000000004</v>
      </c>
      <c r="G183" s="12">
        <v>2023</v>
      </c>
    </row>
    <row r="184" spans="1:7" x14ac:dyDescent="0.2">
      <c r="A184" s="20">
        <v>44927.763483796298</v>
      </c>
      <c r="B184" s="4">
        <v>0.96</v>
      </c>
      <c r="C184" s="4">
        <v>1.1399999999999999</v>
      </c>
      <c r="D184" s="4">
        <f t="shared" si="10"/>
        <v>1.0943999999999998</v>
      </c>
      <c r="E184" s="4">
        <f t="shared" si="11"/>
        <v>139.2022</v>
      </c>
      <c r="F184" s="4">
        <f t="shared" si="9"/>
        <v>2.0722000000000094</v>
      </c>
      <c r="G184" s="12">
        <v>2023</v>
      </c>
    </row>
    <row r="185" spans="1:7" x14ac:dyDescent="0.2">
      <c r="A185" s="20">
        <v>44927.801238425927</v>
      </c>
      <c r="B185" s="4">
        <v>0.97</v>
      </c>
      <c r="C185" s="4">
        <v>1.1399999999999999</v>
      </c>
      <c r="D185" s="4">
        <f t="shared" si="10"/>
        <v>1.1057999999999999</v>
      </c>
      <c r="E185" s="4">
        <f t="shared" si="11"/>
        <v>139.21359999999999</v>
      </c>
      <c r="F185" s="4">
        <f t="shared" si="9"/>
        <v>2.0835999999999899</v>
      </c>
      <c r="G185" s="12">
        <v>2023</v>
      </c>
    </row>
    <row r="186" spans="1:7" x14ac:dyDescent="0.2">
      <c r="A186" s="20">
        <v>44927.81</v>
      </c>
      <c r="B186" s="4">
        <v>0.98</v>
      </c>
      <c r="C186" s="4">
        <v>1.1399999999999999</v>
      </c>
      <c r="D186" s="4">
        <f t="shared" si="10"/>
        <v>1.1172</v>
      </c>
      <c r="E186" s="4">
        <f t="shared" si="11"/>
        <v>139.22499999999999</v>
      </c>
      <c r="F186" s="4">
        <f t="shared" si="9"/>
        <v>2.0949999999999989</v>
      </c>
      <c r="G186" s="12">
        <v>2023</v>
      </c>
    </row>
    <row r="187" spans="1:7" x14ac:dyDescent="0.2">
      <c r="A187" s="20">
        <v>44927.823229166665</v>
      </c>
      <c r="B187" s="4">
        <v>0.99</v>
      </c>
      <c r="C187" s="4">
        <v>1.1399999999999999</v>
      </c>
      <c r="D187" s="4">
        <f t="shared" si="10"/>
        <v>1.1285999999999998</v>
      </c>
      <c r="E187" s="4">
        <f t="shared" si="11"/>
        <v>139.2364</v>
      </c>
      <c r="F187" s="4">
        <f t="shared" si="9"/>
        <v>2.1064000000000078</v>
      </c>
      <c r="G187" s="12">
        <v>2023</v>
      </c>
    </row>
    <row r="188" spans="1:7" x14ac:dyDescent="0.2">
      <c r="A188" s="20">
        <v>44927.825949074075</v>
      </c>
      <c r="B188" s="4">
        <v>1</v>
      </c>
      <c r="C188" s="4">
        <v>1.1399999999999999</v>
      </c>
      <c r="D188" s="4">
        <f t="shared" si="10"/>
        <v>1.1399999999999999</v>
      </c>
      <c r="E188" s="4">
        <f t="shared" si="11"/>
        <v>139.24779999999998</v>
      </c>
      <c r="F188" s="4">
        <f t="shared" si="9"/>
        <v>2.1177999999999884</v>
      </c>
      <c r="G188" s="12">
        <v>2023</v>
      </c>
    </row>
    <row r="189" spans="1:7" x14ac:dyDescent="0.2">
      <c r="A189" s="20">
        <v>44927.82984953704</v>
      </c>
      <c r="B189" s="4">
        <v>1.01</v>
      </c>
      <c r="C189" s="4">
        <v>1.1399999999999999</v>
      </c>
      <c r="D189" s="4">
        <f t="shared" si="10"/>
        <v>1.1514</v>
      </c>
      <c r="E189" s="4">
        <f t="shared" si="11"/>
        <v>139.25919999999999</v>
      </c>
      <c r="F189" s="4">
        <f t="shared" si="9"/>
        <v>2.1291999999999973</v>
      </c>
      <c r="G189" s="12">
        <v>2023</v>
      </c>
    </row>
    <row r="190" spans="1:7" x14ac:dyDescent="0.2">
      <c r="A190" s="20">
        <v>44927.831782407404</v>
      </c>
      <c r="B190" s="4">
        <v>1.02</v>
      </c>
      <c r="C190" s="4">
        <v>1.1399999999999999</v>
      </c>
      <c r="D190" s="4">
        <f t="shared" si="10"/>
        <v>1.1627999999999998</v>
      </c>
      <c r="E190" s="4">
        <f t="shared" si="11"/>
        <v>139.2706</v>
      </c>
      <c r="F190" s="4">
        <f t="shared" si="9"/>
        <v>2.1406000000000063</v>
      </c>
      <c r="G190" s="12">
        <v>2023</v>
      </c>
    </row>
    <row r="191" spans="1:7" x14ac:dyDescent="0.2">
      <c r="A191" s="20">
        <v>44927.836481481485</v>
      </c>
      <c r="B191" s="4">
        <v>1.03</v>
      </c>
      <c r="C191" s="4">
        <v>1.1399999999999999</v>
      </c>
      <c r="D191" s="4">
        <f t="shared" si="10"/>
        <v>1.1741999999999999</v>
      </c>
      <c r="E191" s="4">
        <f t="shared" si="11"/>
        <v>139.28200000000001</v>
      </c>
      <c r="F191" s="4">
        <f t="shared" si="9"/>
        <v>2.1520000000000152</v>
      </c>
      <c r="G191" s="12">
        <v>2023</v>
      </c>
    </row>
    <row r="192" spans="1:7" x14ac:dyDescent="0.2">
      <c r="A192" s="20">
        <v>44927.83866898148</v>
      </c>
      <c r="B192" s="4">
        <v>1.04</v>
      </c>
      <c r="C192" s="4">
        <v>1.1399999999999999</v>
      </c>
      <c r="D192" s="4">
        <f t="shared" si="10"/>
        <v>1.1856</v>
      </c>
      <c r="E192" s="4">
        <f t="shared" si="11"/>
        <v>139.29339999999999</v>
      </c>
      <c r="F192" s="4">
        <f t="shared" si="9"/>
        <v>2.1633999999999958</v>
      </c>
      <c r="G192" s="12">
        <v>2023</v>
      </c>
    </row>
    <row r="193" spans="1:7" x14ac:dyDescent="0.2">
      <c r="A193" s="20">
        <v>44927.84175925926</v>
      </c>
      <c r="B193" s="4">
        <v>1.05</v>
      </c>
      <c r="C193" s="4">
        <v>1.1399999999999999</v>
      </c>
      <c r="D193" s="4">
        <f t="shared" si="10"/>
        <v>1.1969999999999998</v>
      </c>
      <c r="E193" s="4">
        <f t="shared" si="11"/>
        <v>139.3048</v>
      </c>
      <c r="F193" s="4">
        <f t="shared" si="9"/>
        <v>2.1748000000000047</v>
      </c>
      <c r="G193" s="12">
        <v>2023</v>
      </c>
    </row>
    <row r="194" spans="1:7" x14ac:dyDescent="0.2">
      <c r="A194" s="20">
        <v>44927.843541666669</v>
      </c>
      <c r="B194" s="4">
        <v>1.06</v>
      </c>
      <c r="C194" s="4">
        <v>1.1399999999999999</v>
      </c>
      <c r="D194" s="4">
        <f t="shared" si="10"/>
        <v>1.2083999999999999</v>
      </c>
      <c r="E194" s="4">
        <f t="shared" si="11"/>
        <v>139.31620000000001</v>
      </c>
      <c r="F194" s="4">
        <f t="shared" si="9"/>
        <v>2.1862000000000137</v>
      </c>
      <c r="G194" s="12">
        <v>2023</v>
      </c>
    </row>
    <row r="195" spans="1:7" x14ac:dyDescent="0.2">
      <c r="A195" s="20">
        <v>44927.846388888887</v>
      </c>
      <c r="B195" s="4">
        <v>1.07</v>
      </c>
      <c r="C195" s="4">
        <v>1.1399999999999999</v>
      </c>
      <c r="D195" s="4">
        <f t="shared" si="10"/>
        <v>1.2198</v>
      </c>
      <c r="E195" s="4">
        <f t="shared" si="11"/>
        <v>139.32759999999999</v>
      </c>
      <c r="F195" s="4">
        <f t="shared" ref="F195:F258" si="12">E195-137.13</f>
        <v>2.1975999999999942</v>
      </c>
      <c r="G195" s="12">
        <v>2023</v>
      </c>
    </row>
    <row r="196" spans="1:7" x14ac:dyDescent="0.2">
      <c r="A196" s="20">
        <v>44927.847615740742</v>
      </c>
      <c r="B196" s="4">
        <v>1.08</v>
      </c>
      <c r="C196" s="4">
        <v>1.1399999999999999</v>
      </c>
      <c r="D196" s="4">
        <f t="shared" si="10"/>
        <v>1.2312000000000001</v>
      </c>
      <c r="E196" s="4">
        <f t="shared" si="11"/>
        <v>139.339</v>
      </c>
      <c r="F196" s="4">
        <f t="shared" si="12"/>
        <v>2.2090000000000032</v>
      </c>
      <c r="G196" s="12">
        <v>2023</v>
      </c>
    </row>
    <row r="197" spans="1:7" x14ac:dyDescent="0.2">
      <c r="A197" s="20">
        <v>44927.850405092591</v>
      </c>
      <c r="B197" s="4">
        <v>1.0900000000000001</v>
      </c>
      <c r="C197" s="4">
        <v>1.1399999999999999</v>
      </c>
      <c r="D197" s="4">
        <f t="shared" si="10"/>
        <v>1.2425999999999999</v>
      </c>
      <c r="E197" s="4">
        <f t="shared" si="11"/>
        <v>139.35040000000001</v>
      </c>
      <c r="F197" s="4">
        <f t="shared" si="12"/>
        <v>2.2204000000000121</v>
      </c>
      <c r="G197" s="12">
        <v>2023</v>
      </c>
    </row>
    <row r="198" spans="1:7" x14ac:dyDescent="0.2">
      <c r="A198" s="20">
        <v>44927.852743055555</v>
      </c>
      <c r="B198" s="4">
        <v>1.1000000000000001</v>
      </c>
      <c r="C198" s="4">
        <v>1.1399999999999999</v>
      </c>
      <c r="D198" s="4">
        <f t="shared" si="10"/>
        <v>1.254</v>
      </c>
      <c r="E198" s="4">
        <f t="shared" si="11"/>
        <v>139.36179999999999</v>
      </c>
      <c r="F198" s="4">
        <f t="shared" si="12"/>
        <v>2.2317999999999927</v>
      </c>
      <c r="G198" s="12">
        <v>2023</v>
      </c>
    </row>
    <row r="199" spans="1:7" x14ac:dyDescent="0.2">
      <c r="A199" s="20">
        <v>44928.443206018521</v>
      </c>
      <c r="B199" s="4">
        <v>1.1100000000000001</v>
      </c>
      <c r="C199" s="4">
        <v>1.1399999999999999</v>
      </c>
      <c r="D199" s="4">
        <f t="shared" si="10"/>
        <v>1.2654000000000001</v>
      </c>
      <c r="E199" s="4">
        <f t="shared" si="11"/>
        <v>139.3732</v>
      </c>
      <c r="F199" s="4">
        <f t="shared" si="12"/>
        <v>2.2432000000000016</v>
      </c>
      <c r="G199" s="12">
        <v>2023</v>
      </c>
    </row>
    <row r="200" spans="1:7" x14ac:dyDescent="0.2">
      <c r="A200" s="20">
        <v>44929.400497685187</v>
      </c>
      <c r="B200" s="4">
        <v>1.1200000000000001</v>
      </c>
      <c r="C200" s="4">
        <v>1.1399999999999999</v>
      </c>
      <c r="D200" s="4">
        <f t="shared" si="10"/>
        <v>1.2767999999999999</v>
      </c>
      <c r="E200" s="4">
        <f t="shared" si="11"/>
        <v>139.38460000000001</v>
      </c>
      <c r="F200" s="4">
        <f t="shared" si="12"/>
        <v>2.2546000000000106</v>
      </c>
      <c r="G200" s="12">
        <v>2023</v>
      </c>
    </row>
    <row r="201" spans="1:7" x14ac:dyDescent="0.2">
      <c r="A201" s="20">
        <v>44929.432222222225</v>
      </c>
      <c r="B201" s="4">
        <v>1.1299999999999999</v>
      </c>
      <c r="C201" s="4">
        <v>1.1399999999999999</v>
      </c>
      <c r="D201" s="4">
        <f t="shared" si="10"/>
        <v>1.2881999999999998</v>
      </c>
      <c r="E201" s="4">
        <f t="shared" si="11"/>
        <v>139.39599999999999</v>
      </c>
      <c r="F201" s="4">
        <f t="shared" si="12"/>
        <v>2.2659999999999911</v>
      </c>
      <c r="G201" s="12">
        <v>2023</v>
      </c>
    </row>
    <row r="202" spans="1:7" x14ac:dyDescent="0.2">
      <c r="A202" s="20">
        <v>44929.434374999997</v>
      </c>
      <c r="B202" s="4">
        <v>1.1399999999999999</v>
      </c>
      <c r="C202" s="4">
        <v>1.1399999999999999</v>
      </c>
      <c r="D202" s="4">
        <f t="shared" si="10"/>
        <v>1.2995999999999999</v>
      </c>
      <c r="E202" s="4">
        <f t="shared" si="11"/>
        <v>139.4074</v>
      </c>
      <c r="F202" s="4">
        <f t="shared" si="12"/>
        <v>2.2774000000000001</v>
      </c>
      <c r="G202" s="12">
        <v>2023</v>
      </c>
    </row>
    <row r="203" spans="1:7" x14ac:dyDescent="0.2">
      <c r="A203" s="20">
        <v>44929.438460648147</v>
      </c>
      <c r="B203" s="4">
        <v>1.1499999999999999</v>
      </c>
      <c r="C203" s="4">
        <v>1.1399999999999999</v>
      </c>
      <c r="D203" s="4">
        <f t="shared" si="10"/>
        <v>1.3109999999999997</v>
      </c>
      <c r="E203" s="4">
        <f t="shared" si="11"/>
        <v>139.4188</v>
      </c>
      <c r="F203" s="4">
        <f t="shared" si="12"/>
        <v>2.288800000000009</v>
      </c>
      <c r="G203" s="12">
        <v>2023</v>
      </c>
    </row>
    <row r="204" spans="1:7" x14ac:dyDescent="0.2">
      <c r="A204" s="20">
        <v>44929.466145833336</v>
      </c>
      <c r="B204" s="4">
        <v>1.1599999999999999</v>
      </c>
      <c r="C204" s="4">
        <v>1.1399999999999999</v>
      </c>
      <c r="D204" s="4">
        <f t="shared" si="10"/>
        <v>1.3223999999999998</v>
      </c>
      <c r="E204" s="4">
        <f t="shared" si="11"/>
        <v>139.43019999999999</v>
      </c>
      <c r="F204" s="4">
        <f t="shared" si="12"/>
        <v>2.3001999999999896</v>
      </c>
      <c r="G204" s="12">
        <v>2023</v>
      </c>
    </row>
    <row r="205" spans="1:7" x14ac:dyDescent="0.2">
      <c r="A205" s="20">
        <v>44931.791643518518</v>
      </c>
      <c r="B205" s="4">
        <v>1.17</v>
      </c>
      <c r="C205" s="4">
        <v>1.1399999999999999</v>
      </c>
      <c r="D205" s="4">
        <f t="shared" si="10"/>
        <v>1.3337999999999999</v>
      </c>
      <c r="E205" s="4">
        <f t="shared" si="11"/>
        <v>139.44159999999999</v>
      </c>
      <c r="F205" s="4">
        <f t="shared" si="12"/>
        <v>2.3115999999999985</v>
      </c>
      <c r="G205" s="12">
        <v>2023</v>
      </c>
    </row>
    <row r="206" spans="1:7" x14ac:dyDescent="0.2">
      <c r="A206" s="20">
        <v>44931.795891203707</v>
      </c>
      <c r="B206" s="4">
        <v>1.18</v>
      </c>
      <c r="C206" s="4">
        <v>1.1399999999999999</v>
      </c>
      <c r="D206" s="4">
        <f t="shared" si="10"/>
        <v>1.3451999999999997</v>
      </c>
      <c r="E206" s="4">
        <f t="shared" si="11"/>
        <v>139.453</v>
      </c>
      <c r="F206" s="4">
        <f t="shared" si="12"/>
        <v>2.3230000000000075</v>
      </c>
      <c r="G206" s="12">
        <v>2023</v>
      </c>
    </row>
    <row r="207" spans="1:7" x14ac:dyDescent="0.2">
      <c r="A207" s="20">
        <v>44931.904756944445</v>
      </c>
      <c r="B207" s="4">
        <v>1.19</v>
      </c>
      <c r="C207" s="4">
        <v>1.1399999999999999</v>
      </c>
      <c r="D207" s="4">
        <f t="shared" si="10"/>
        <v>1.3565999999999998</v>
      </c>
      <c r="E207" s="4">
        <f t="shared" si="11"/>
        <v>139.46439999999998</v>
      </c>
      <c r="F207" s="4">
        <f t="shared" si="12"/>
        <v>2.334399999999988</v>
      </c>
      <c r="G207" s="12">
        <v>2023</v>
      </c>
    </row>
    <row r="208" spans="1:7" x14ac:dyDescent="0.2">
      <c r="A208" s="20">
        <v>44931.91946759259</v>
      </c>
      <c r="B208" s="4">
        <v>1.2</v>
      </c>
      <c r="C208" s="4">
        <v>1.1399999999999999</v>
      </c>
      <c r="D208" s="4">
        <f t="shared" ref="D208:D271" si="13">B208*C208</f>
        <v>1.3679999999999999</v>
      </c>
      <c r="E208" s="4">
        <f t="shared" si="11"/>
        <v>139.47579999999999</v>
      </c>
      <c r="F208" s="4">
        <f t="shared" si="12"/>
        <v>2.345799999999997</v>
      </c>
      <c r="G208" s="12">
        <v>2023</v>
      </c>
    </row>
    <row r="209" spans="1:7" x14ac:dyDescent="0.2">
      <c r="A209" s="20">
        <v>44931.922129629631</v>
      </c>
      <c r="B209" s="4">
        <v>1.21</v>
      </c>
      <c r="C209" s="4">
        <v>1.1399999999999999</v>
      </c>
      <c r="D209" s="4">
        <f t="shared" si="13"/>
        <v>1.3793999999999997</v>
      </c>
      <c r="E209" s="4">
        <f t="shared" si="11"/>
        <v>139.4872</v>
      </c>
      <c r="F209" s="4">
        <f t="shared" si="12"/>
        <v>2.357200000000006</v>
      </c>
      <c r="G209" s="12">
        <v>2023</v>
      </c>
    </row>
    <row r="210" spans="1:7" x14ac:dyDescent="0.2">
      <c r="A210" s="20">
        <v>44931.923414351855</v>
      </c>
      <c r="B210" s="4">
        <v>1.22</v>
      </c>
      <c r="C210" s="4">
        <v>1.1399999999999999</v>
      </c>
      <c r="D210" s="4">
        <f t="shared" si="13"/>
        <v>1.3907999999999998</v>
      </c>
      <c r="E210" s="4">
        <f t="shared" si="11"/>
        <v>139.49860000000001</v>
      </c>
      <c r="F210" s="4">
        <f t="shared" si="12"/>
        <v>2.3686000000000149</v>
      </c>
      <c r="G210" s="12">
        <v>2023</v>
      </c>
    </row>
    <row r="211" spans="1:7" x14ac:dyDescent="0.2">
      <c r="A211" s="20">
        <v>44932.155428240738</v>
      </c>
      <c r="B211" s="4">
        <v>1.23</v>
      </c>
      <c r="C211" s="4">
        <v>1.1399999999999999</v>
      </c>
      <c r="D211" s="4">
        <f t="shared" si="13"/>
        <v>1.4021999999999999</v>
      </c>
      <c r="E211" s="4">
        <f t="shared" si="11"/>
        <v>139.51</v>
      </c>
      <c r="F211" s="4">
        <f t="shared" si="12"/>
        <v>2.3799999999999955</v>
      </c>
      <c r="G211" s="12">
        <v>2023</v>
      </c>
    </row>
    <row r="212" spans="1:7" x14ac:dyDescent="0.2">
      <c r="A212" s="20">
        <v>44936.784189814818</v>
      </c>
      <c r="B212" s="4">
        <v>1.24</v>
      </c>
      <c r="C212" s="4">
        <v>1.1399999999999999</v>
      </c>
      <c r="D212" s="4">
        <f t="shared" si="13"/>
        <v>1.4136</v>
      </c>
      <c r="E212" s="4">
        <f t="shared" si="11"/>
        <v>139.5214</v>
      </c>
      <c r="F212" s="4">
        <f t="shared" si="12"/>
        <v>2.3914000000000044</v>
      </c>
      <c r="G212" s="12">
        <v>2023</v>
      </c>
    </row>
    <row r="213" spans="1:7" x14ac:dyDescent="0.2">
      <c r="A213" s="20">
        <v>44936.78534722222</v>
      </c>
      <c r="B213" s="4">
        <v>1.25</v>
      </c>
      <c r="C213" s="4">
        <v>1.1399999999999999</v>
      </c>
      <c r="D213" s="4">
        <f t="shared" si="13"/>
        <v>1.4249999999999998</v>
      </c>
      <c r="E213" s="4">
        <f t="shared" si="11"/>
        <v>139.53280000000001</v>
      </c>
      <c r="F213" s="4">
        <f t="shared" si="12"/>
        <v>2.4028000000000134</v>
      </c>
      <c r="G213" s="12">
        <v>2023</v>
      </c>
    </row>
    <row r="214" spans="1:7" x14ac:dyDescent="0.2">
      <c r="A214" s="20">
        <v>44936.786215277774</v>
      </c>
      <c r="B214" s="4">
        <v>1.26</v>
      </c>
      <c r="C214" s="4">
        <v>1.1399999999999999</v>
      </c>
      <c r="D214" s="4">
        <f t="shared" si="13"/>
        <v>1.4363999999999999</v>
      </c>
      <c r="E214" s="4">
        <f t="shared" si="11"/>
        <v>139.54419999999999</v>
      </c>
      <c r="F214" s="4">
        <f t="shared" si="12"/>
        <v>2.4141999999999939</v>
      </c>
      <c r="G214" s="12">
        <v>2023</v>
      </c>
    </row>
    <row r="215" spans="1:7" x14ac:dyDescent="0.2">
      <c r="A215" s="20">
        <v>44936.789305555554</v>
      </c>
      <c r="B215" s="4">
        <v>1.27</v>
      </c>
      <c r="C215" s="4">
        <v>1.1399999999999999</v>
      </c>
      <c r="D215" s="4">
        <f t="shared" si="13"/>
        <v>1.4478</v>
      </c>
      <c r="E215" s="4">
        <f t="shared" si="11"/>
        <v>139.5556</v>
      </c>
      <c r="F215" s="4">
        <f t="shared" si="12"/>
        <v>2.4256000000000029</v>
      </c>
      <c r="G215" s="12">
        <v>2023</v>
      </c>
    </row>
    <row r="216" spans="1:7" x14ac:dyDescent="0.2">
      <c r="A216" s="20">
        <v>44936.790833333333</v>
      </c>
      <c r="B216" s="4">
        <v>1.28</v>
      </c>
      <c r="C216" s="4">
        <v>1.1399999999999999</v>
      </c>
      <c r="D216" s="4">
        <f t="shared" si="13"/>
        <v>1.4591999999999998</v>
      </c>
      <c r="E216" s="4">
        <f t="shared" si="11"/>
        <v>139.56700000000001</v>
      </c>
      <c r="F216" s="4">
        <f t="shared" si="12"/>
        <v>2.4370000000000118</v>
      </c>
      <c r="G216" s="12">
        <v>2023</v>
      </c>
    </row>
    <row r="217" spans="1:7" x14ac:dyDescent="0.2">
      <c r="A217" s="20">
        <v>44936.794710648152</v>
      </c>
      <c r="B217" s="4">
        <v>1.29</v>
      </c>
      <c r="C217" s="4">
        <v>1.1399999999999999</v>
      </c>
      <c r="D217" s="4">
        <f t="shared" si="13"/>
        <v>1.4705999999999999</v>
      </c>
      <c r="E217" s="4">
        <f t="shared" ref="E217:E280" si="14">D217+$E$87</f>
        <v>139.57839999999999</v>
      </c>
      <c r="F217" s="4">
        <f t="shared" si="12"/>
        <v>2.4483999999999924</v>
      </c>
      <c r="G217" s="12">
        <v>2023</v>
      </c>
    </row>
    <row r="218" spans="1:7" x14ac:dyDescent="0.2">
      <c r="A218" s="20">
        <v>44936.797569444447</v>
      </c>
      <c r="B218" s="4">
        <v>1.3</v>
      </c>
      <c r="C218" s="4">
        <v>1.1399999999999999</v>
      </c>
      <c r="D218" s="4">
        <f t="shared" si="13"/>
        <v>1.482</v>
      </c>
      <c r="E218" s="4">
        <f t="shared" si="14"/>
        <v>139.5898</v>
      </c>
      <c r="F218" s="4">
        <f t="shared" si="12"/>
        <v>2.4598000000000013</v>
      </c>
      <c r="G218" s="12">
        <v>2023</v>
      </c>
    </row>
    <row r="219" spans="1:7" x14ac:dyDescent="0.2">
      <c r="A219" s="20">
        <v>44936.807210648149</v>
      </c>
      <c r="B219" s="4">
        <v>1.31</v>
      </c>
      <c r="C219" s="4">
        <v>1.1399999999999999</v>
      </c>
      <c r="D219" s="4">
        <f t="shared" si="13"/>
        <v>1.4933999999999998</v>
      </c>
      <c r="E219" s="4">
        <f t="shared" si="14"/>
        <v>139.60120000000001</v>
      </c>
      <c r="F219" s="4">
        <f t="shared" si="12"/>
        <v>2.4712000000000103</v>
      </c>
      <c r="G219" s="12">
        <v>2023</v>
      </c>
    </row>
    <row r="220" spans="1:7" x14ac:dyDescent="0.2">
      <c r="A220" s="20">
        <v>44936.811493055553</v>
      </c>
      <c r="B220" s="4">
        <v>1.32</v>
      </c>
      <c r="C220" s="4">
        <v>1.1399999999999999</v>
      </c>
      <c r="D220" s="4">
        <f t="shared" si="13"/>
        <v>1.5047999999999999</v>
      </c>
      <c r="E220" s="4">
        <f t="shared" si="14"/>
        <v>139.61259999999999</v>
      </c>
      <c r="F220" s="4">
        <f t="shared" si="12"/>
        <v>2.4825999999999908</v>
      </c>
      <c r="G220" s="12">
        <v>2023</v>
      </c>
    </row>
    <row r="221" spans="1:7" x14ac:dyDescent="0.2">
      <c r="A221" s="20">
        <v>44936.823414351849</v>
      </c>
      <c r="B221" s="4">
        <v>1.33</v>
      </c>
      <c r="C221" s="4">
        <v>1.1399999999999999</v>
      </c>
      <c r="D221" s="4">
        <f t="shared" si="13"/>
        <v>1.5162</v>
      </c>
      <c r="E221" s="4">
        <f t="shared" si="14"/>
        <v>139.624</v>
      </c>
      <c r="F221" s="4">
        <f t="shared" si="12"/>
        <v>2.4939999999999998</v>
      </c>
      <c r="G221" s="12">
        <v>2023</v>
      </c>
    </row>
    <row r="222" spans="1:7" x14ac:dyDescent="0.2">
      <c r="A222" s="20">
        <v>44936.829861111109</v>
      </c>
      <c r="B222" s="4">
        <v>1.34</v>
      </c>
      <c r="C222" s="4">
        <v>1.1399999999999999</v>
      </c>
      <c r="D222" s="4">
        <f t="shared" si="13"/>
        <v>1.5276000000000001</v>
      </c>
      <c r="E222" s="4">
        <f t="shared" si="14"/>
        <v>139.6354</v>
      </c>
      <c r="F222" s="4">
        <f t="shared" si="12"/>
        <v>2.5054000000000087</v>
      </c>
      <c r="G222" s="12">
        <v>2023</v>
      </c>
    </row>
    <row r="223" spans="1:7" x14ac:dyDescent="0.2">
      <c r="A223" s="20">
        <v>44936.855752314812</v>
      </c>
      <c r="B223" s="4">
        <v>1.35</v>
      </c>
      <c r="C223" s="4">
        <v>1.1399999999999999</v>
      </c>
      <c r="D223" s="4">
        <f t="shared" si="13"/>
        <v>1.5389999999999999</v>
      </c>
      <c r="E223" s="4">
        <f t="shared" si="14"/>
        <v>139.64679999999998</v>
      </c>
      <c r="F223" s="4">
        <f t="shared" si="12"/>
        <v>2.5167999999999893</v>
      </c>
      <c r="G223" s="12">
        <v>2023</v>
      </c>
    </row>
    <row r="224" spans="1:7" x14ac:dyDescent="0.2">
      <c r="A224" s="20">
        <v>44936.859710648147</v>
      </c>
      <c r="B224" s="4">
        <v>1.36</v>
      </c>
      <c r="C224" s="4">
        <v>1.1399999999999999</v>
      </c>
      <c r="D224" s="4">
        <f t="shared" si="13"/>
        <v>1.5504</v>
      </c>
      <c r="E224" s="4">
        <f t="shared" si="14"/>
        <v>139.65819999999999</v>
      </c>
      <c r="F224" s="4">
        <f t="shared" si="12"/>
        <v>2.5281999999999982</v>
      </c>
      <c r="G224" s="12">
        <v>2023</v>
      </c>
    </row>
    <row r="225" spans="1:7" x14ac:dyDescent="0.2">
      <c r="A225" s="20">
        <v>44936.86859953704</v>
      </c>
      <c r="B225" s="4">
        <v>1.37</v>
      </c>
      <c r="C225" s="4">
        <v>1.1399999999999999</v>
      </c>
      <c r="D225" s="4">
        <f t="shared" si="13"/>
        <v>1.5618000000000001</v>
      </c>
      <c r="E225" s="4">
        <f t="shared" si="14"/>
        <v>139.6696</v>
      </c>
      <c r="F225" s="4">
        <f t="shared" si="12"/>
        <v>2.5396000000000072</v>
      </c>
      <c r="G225" s="12">
        <v>2023</v>
      </c>
    </row>
    <row r="226" spans="1:7" x14ac:dyDescent="0.2">
      <c r="A226" s="20">
        <v>44936.872141203705</v>
      </c>
      <c r="B226" s="4">
        <v>1.38</v>
      </c>
      <c r="C226" s="4">
        <v>1.1399999999999999</v>
      </c>
      <c r="D226" s="4">
        <f t="shared" si="13"/>
        <v>1.5731999999999997</v>
      </c>
      <c r="E226" s="4">
        <f t="shared" si="14"/>
        <v>139.68099999999998</v>
      </c>
      <c r="F226" s="4">
        <f t="shared" si="12"/>
        <v>2.5509999999999877</v>
      </c>
      <c r="G226" s="12">
        <v>2023</v>
      </c>
    </row>
    <row r="227" spans="1:7" x14ac:dyDescent="0.2">
      <c r="A227" s="20">
        <v>44936.877951388888</v>
      </c>
      <c r="B227" s="4">
        <v>1.39</v>
      </c>
      <c r="C227" s="4">
        <v>1.1399999999999999</v>
      </c>
      <c r="D227" s="4">
        <f t="shared" si="13"/>
        <v>1.5845999999999998</v>
      </c>
      <c r="E227" s="4">
        <f t="shared" si="14"/>
        <v>139.69239999999999</v>
      </c>
      <c r="F227" s="4">
        <f t="shared" si="12"/>
        <v>2.5623999999999967</v>
      </c>
      <c r="G227" s="12">
        <v>2023</v>
      </c>
    </row>
    <row r="228" spans="1:7" x14ac:dyDescent="0.2">
      <c r="A228" s="20">
        <v>44936.88380787037</v>
      </c>
      <c r="B228" s="4">
        <v>1.4</v>
      </c>
      <c r="C228" s="4">
        <v>1.1399999999999999</v>
      </c>
      <c r="D228" s="4">
        <f t="shared" si="13"/>
        <v>1.5959999999999999</v>
      </c>
      <c r="E228" s="4">
        <f t="shared" si="14"/>
        <v>139.7038</v>
      </c>
      <c r="F228" s="4">
        <f t="shared" si="12"/>
        <v>2.5738000000000056</v>
      </c>
      <c r="G228" s="12">
        <v>2023</v>
      </c>
    </row>
    <row r="229" spans="1:7" x14ac:dyDescent="0.2">
      <c r="A229" s="20">
        <v>44941.530868055554</v>
      </c>
      <c r="B229" s="4">
        <v>1.41</v>
      </c>
      <c r="C229" s="4">
        <v>1.1399999999999999</v>
      </c>
      <c r="D229" s="4">
        <f t="shared" si="13"/>
        <v>1.6073999999999997</v>
      </c>
      <c r="E229" s="4">
        <f t="shared" si="14"/>
        <v>139.71520000000001</v>
      </c>
      <c r="F229" s="4">
        <f t="shared" si="12"/>
        <v>2.5852000000000146</v>
      </c>
      <c r="G229" s="12">
        <v>2023</v>
      </c>
    </row>
    <row r="230" spans="1:7" x14ac:dyDescent="0.2">
      <c r="A230" s="20">
        <v>44942.377071759256</v>
      </c>
      <c r="B230" s="4">
        <v>1.42</v>
      </c>
      <c r="C230" s="4">
        <v>1.1399999999999999</v>
      </c>
      <c r="D230" s="4">
        <f t="shared" si="13"/>
        <v>1.6187999999999998</v>
      </c>
      <c r="E230" s="4">
        <f t="shared" si="14"/>
        <v>139.72659999999999</v>
      </c>
      <c r="F230" s="4">
        <f t="shared" si="12"/>
        <v>2.5965999999999951</v>
      </c>
      <c r="G230" s="12">
        <v>2023</v>
      </c>
    </row>
    <row r="231" spans="1:7" x14ac:dyDescent="0.2">
      <c r="A231" s="20">
        <v>44942.412916666668</v>
      </c>
      <c r="B231" s="4">
        <v>1.43</v>
      </c>
      <c r="C231" s="4">
        <v>1.1399999999999999</v>
      </c>
      <c r="D231" s="4">
        <f t="shared" si="13"/>
        <v>1.6301999999999999</v>
      </c>
      <c r="E231" s="4">
        <f t="shared" si="14"/>
        <v>139.738</v>
      </c>
      <c r="F231" s="4">
        <f t="shared" si="12"/>
        <v>2.6080000000000041</v>
      </c>
      <c r="G231" s="12">
        <v>2023</v>
      </c>
    </row>
    <row r="232" spans="1:7" x14ac:dyDescent="0.2">
      <c r="A232" s="20">
        <v>44942.713854166665</v>
      </c>
      <c r="B232" s="4">
        <v>1.44</v>
      </c>
      <c r="C232" s="4">
        <v>1.1399999999999999</v>
      </c>
      <c r="D232" s="4">
        <f t="shared" si="13"/>
        <v>1.6415999999999997</v>
      </c>
      <c r="E232" s="4">
        <f t="shared" si="14"/>
        <v>139.74940000000001</v>
      </c>
      <c r="F232" s="4">
        <f t="shared" si="12"/>
        <v>2.6194000000000131</v>
      </c>
      <c r="G232" s="12">
        <v>2023</v>
      </c>
    </row>
    <row r="233" spans="1:7" x14ac:dyDescent="0.2">
      <c r="A233" s="20">
        <v>44942.784814814811</v>
      </c>
      <c r="B233" s="4">
        <v>1.45</v>
      </c>
      <c r="C233" s="4">
        <v>1.1399999999999999</v>
      </c>
      <c r="D233" s="4">
        <f t="shared" si="13"/>
        <v>1.6529999999999998</v>
      </c>
      <c r="E233" s="4">
        <f t="shared" si="14"/>
        <v>139.76079999999999</v>
      </c>
      <c r="F233" s="4">
        <f t="shared" si="12"/>
        <v>2.6307999999999936</v>
      </c>
      <c r="G233" s="12">
        <v>2023</v>
      </c>
    </row>
    <row r="234" spans="1:7" x14ac:dyDescent="0.2">
      <c r="A234" s="20">
        <v>44942.80097222222</v>
      </c>
      <c r="B234" s="4">
        <v>1.46</v>
      </c>
      <c r="C234" s="4">
        <v>1.1399999999999999</v>
      </c>
      <c r="D234" s="4">
        <f t="shared" si="13"/>
        <v>1.6643999999999999</v>
      </c>
      <c r="E234" s="4">
        <f t="shared" si="14"/>
        <v>139.7722</v>
      </c>
      <c r="F234" s="4">
        <f t="shared" si="12"/>
        <v>2.6422000000000025</v>
      </c>
      <c r="G234" s="12">
        <v>2023</v>
      </c>
    </row>
    <row r="235" spans="1:7" x14ac:dyDescent="0.2">
      <c r="A235" s="20">
        <v>44942.819351851853</v>
      </c>
      <c r="B235" s="4">
        <v>1.47</v>
      </c>
      <c r="C235" s="4">
        <v>1.1399999999999999</v>
      </c>
      <c r="D235" s="4">
        <f t="shared" si="13"/>
        <v>1.6757999999999997</v>
      </c>
      <c r="E235" s="4">
        <f t="shared" si="14"/>
        <v>139.78360000000001</v>
      </c>
      <c r="F235" s="4">
        <f t="shared" si="12"/>
        <v>2.6536000000000115</v>
      </c>
      <c r="G235" s="12">
        <v>2023</v>
      </c>
    </row>
    <row r="236" spans="1:7" x14ac:dyDescent="0.2">
      <c r="A236" s="20">
        <v>44942.821446759262</v>
      </c>
      <c r="B236" s="4">
        <v>1.48</v>
      </c>
      <c r="C236" s="4">
        <v>1.1399999999999999</v>
      </c>
      <c r="D236" s="4">
        <f t="shared" si="13"/>
        <v>1.6871999999999998</v>
      </c>
      <c r="E236" s="4">
        <f t="shared" si="14"/>
        <v>139.79499999999999</v>
      </c>
      <c r="F236" s="4">
        <f t="shared" si="12"/>
        <v>2.664999999999992</v>
      </c>
      <c r="G236" s="12">
        <v>2023</v>
      </c>
    </row>
    <row r="237" spans="1:7" x14ac:dyDescent="0.2">
      <c r="A237" s="20">
        <v>44942.824074074073</v>
      </c>
      <c r="B237" s="4">
        <v>1.49</v>
      </c>
      <c r="C237" s="4">
        <v>1.1399999999999999</v>
      </c>
      <c r="D237" s="4">
        <f t="shared" si="13"/>
        <v>1.6985999999999999</v>
      </c>
      <c r="E237" s="4">
        <f t="shared" si="14"/>
        <v>139.8064</v>
      </c>
      <c r="F237" s="4">
        <f t="shared" si="12"/>
        <v>2.676400000000001</v>
      </c>
      <c r="G237" s="12">
        <v>2023</v>
      </c>
    </row>
    <row r="238" spans="1:7" x14ac:dyDescent="0.2">
      <c r="A238" s="20">
        <v>44942.824756944443</v>
      </c>
      <c r="B238" s="4">
        <v>1.5</v>
      </c>
      <c r="C238" s="4">
        <v>1.1399999999999999</v>
      </c>
      <c r="D238" s="4">
        <f t="shared" si="13"/>
        <v>1.71</v>
      </c>
      <c r="E238" s="4">
        <f t="shared" si="14"/>
        <v>139.81780000000001</v>
      </c>
      <c r="F238" s="4">
        <f t="shared" si="12"/>
        <v>2.68780000000001</v>
      </c>
      <c r="G238" s="12">
        <v>2023</v>
      </c>
    </row>
    <row r="239" spans="1:7" x14ac:dyDescent="0.2">
      <c r="A239" s="20">
        <v>44942.826064814813</v>
      </c>
      <c r="B239" s="4">
        <v>1.51</v>
      </c>
      <c r="C239" s="4">
        <v>1.1399999999999999</v>
      </c>
      <c r="D239" s="4">
        <f t="shared" si="13"/>
        <v>1.7213999999999998</v>
      </c>
      <c r="E239" s="4">
        <f t="shared" si="14"/>
        <v>139.82919999999999</v>
      </c>
      <c r="F239" s="4">
        <f t="shared" si="12"/>
        <v>2.6991999999999905</v>
      </c>
      <c r="G239" s="12">
        <v>2023</v>
      </c>
    </row>
    <row r="240" spans="1:7" x14ac:dyDescent="0.2">
      <c r="A240" s="20">
        <v>44942.826898148145</v>
      </c>
      <c r="B240" s="4">
        <v>1.52</v>
      </c>
      <c r="C240" s="4">
        <v>1.1399999999999999</v>
      </c>
      <c r="D240" s="4">
        <f t="shared" si="13"/>
        <v>1.7327999999999999</v>
      </c>
      <c r="E240" s="4">
        <f t="shared" si="14"/>
        <v>139.84059999999999</v>
      </c>
      <c r="F240" s="4">
        <f t="shared" si="12"/>
        <v>2.7105999999999995</v>
      </c>
      <c r="G240" s="12">
        <v>2023</v>
      </c>
    </row>
    <row r="241" spans="1:7" x14ac:dyDescent="0.2">
      <c r="A241" s="20">
        <v>44942.828182870369</v>
      </c>
      <c r="B241" s="4">
        <v>1.53</v>
      </c>
      <c r="C241" s="4">
        <v>1.1399999999999999</v>
      </c>
      <c r="D241" s="4">
        <f t="shared" si="13"/>
        <v>1.7442</v>
      </c>
      <c r="E241" s="4">
        <f t="shared" si="14"/>
        <v>139.852</v>
      </c>
      <c r="F241" s="4">
        <f t="shared" si="12"/>
        <v>2.7220000000000084</v>
      </c>
      <c r="G241" s="12">
        <v>2023</v>
      </c>
    </row>
    <row r="242" spans="1:7" x14ac:dyDescent="0.2">
      <c r="A242" s="20">
        <v>44942.829282407409</v>
      </c>
      <c r="B242" s="4">
        <v>1.54</v>
      </c>
      <c r="C242" s="4">
        <v>1.1399999999999999</v>
      </c>
      <c r="D242" s="4">
        <f t="shared" si="13"/>
        <v>1.7555999999999998</v>
      </c>
      <c r="E242" s="4">
        <f t="shared" si="14"/>
        <v>139.86339999999998</v>
      </c>
      <c r="F242" s="4">
        <f t="shared" si="12"/>
        <v>2.7333999999999889</v>
      </c>
      <c r="G242" s="12">
        <v>2023</v>
      </c>
    </row>
    <row r="243" spans="1:7" x14ac:dyDescent="0.2">
      <c r="A243" s="20">
        <v>44942.831423611111</v>
      </c>
      <c r="B243" s="4">
        <v>1.55</v>
      </c>
      <c r="C243" s="4">
        <v>1.1399999999999999</v>
      </c>
      <c r="D243" s="4">
        <f t="shared" si="13"/>
        <v>1.7669999999999999</v>
      </c>
      <c r="E243" s="4">
        <f t="shared" si="14"/>
        <v>139.87479999999999</v>
      </c>
      <c r="F243" s="4">
        <f t="shared" si="12"/>
        <v>2.7447999999999979</v>
      </c>
      <c r="G243" s="12">
        <v>2023</v>
      </c>
    </row>
    <row r="244" spans="1:7" x14ac:dyDescent="0.2">
      <c r="A244" s="20">
        <v>44942.833692129629</v>
      </c>
      <c r="B244" s="4">
        <v>1.56</v>
      </c>
      <c r="C244" s="4">
        <v>1.1399999999999999</v>
      </c>
      <c r="D244" s="4">
        <f t="shared" si="13"/>
        <v>1.7784</v>
      </c>
      <c r="E244" s="4">
        <f t="shared" si="14"/>
        <v>139.8862</v>
      </c>
      <c r="F244" s="4">
        <f t="shared" si="12"/>
        <v>2.7562000000000069</v>
      </c>
      <c r="G244" s="12">
        <v>2023</v>
      </c>
    </row>
    <row r="245" spans="1:7" x14ac:dyDescent="0.2">
      <c r="A245" s="20">
        <v>44942.837581018517</v>
      </c>
      <c r="B245" s="4">
        <v>1.57</v>
      </c>
      <c r="C245" s="4">
        <v>1.1399999999999999</v>
      </c>
      <c r="D245" s="4">
        <f t="shared" si="13"/>
        <v>1.7897999999999998</v>
      </c>
      <c r="E245" s="4">
        <f t="shared" si="14"/>
        <v>139.89760000000001</v>
      </c>
      <c r="F245" s="4">
        <f t="shared" si="12"/>
        <v>2.7676000000000158</v>
      </c>
      <c r="G245" s="12">
        <v>2023</v>
      </c>
    </row>
    <row r="246" spans="1:7" x14ac:dyDescent="0.2">
      <c r="A246" s="20">
        <v>44942.839479166665</v>
      </c>
      <c r="B246" s="4">
        <v>1.58</v>
      </c>
      <c r="C246" s="4">
        <v>1.1399999999999999</v>
      </c>
      <c r="D246" s="4">
        <f t="shared" si="13"/>
        <v>1.8011999999999999</v>
      </c>
      <c r="E246" s="4">
        <f t="shared" si="14"/>
        <v>139.90899999999999</v>
      </c>
      <c r="F246" s="4">
        <f t="shared" si="12"/>
        <v>2.7789999999999964</v>
      </c>
      <c r="G246" s="12">
        <v>2023</v>
      </c>
    </row>
    <row r="247" spans="1:7" x14ac:dyDescent="0.2">
      <c r="A247" s="20">
        <v>44942.8434837963</v>
      </c>
      <c r="B247" s="4">
        <v>1.59</v>
      </c>
      <c r="C247" s="4">
        <v>1.1399999999999999</v>
      </c>
      <c r="D247" s="4">
        <f t="shared" si="13"/>
        <v>1.8126</v>
      </c>
      <c r="E247" s="4">
        <f t="shared" si="14"/>
        <v>139.9204</v>
      </c>
      <c r="F247" s="4">
        <f t="shared" si="12"/>
        <v>2.7904000000000053</v>
      </c>
      <c r="G247" s="12">
        <v>2023</v>
      </c>
    </row>
    <row r="248" spans="1:7" x14ac:dyDescent="0.2">
      <c r="A248" s="20">
        <v>44942.84851851852</v>
      </c>
      <c r="B248" s="4">
        <v>1.6</v>
      </c>
      <c r="C248" s="4">
        <v>1.1399999999999999</v>
      </c>
      <c r="D248" s="4">
        <f t="shared" si="13"/>
        <v>1.8239999999999998</v>
      </c>
      <c r="E248" s="4">
        <f t="shared" si="14"/>
        <v>139.93180000000001</v>
      </c>
      <c r="F248" s="4">
        <f t="shared" si="12"/>
        <v>2.8018000000000143</v>
      </c>
      <c r="G248" s="12">
        <v>2023</v>
      </c>
    </row>
    <row r="249" spans="1:7" x14ac:dyDescent="0.2">
      <c r="A249" s="20">
        <v>44942.861064814817</v>
      </c>
      <c r="B249" s="4">
        <v>1.61</v>
      </c>
      <c r="C249" s="4">
        <v>1.1399999999999999</v>
      </c>
      <c r="D249" s="4">
        <f t="shared" si="13"/>
        <v>1.8353999999999999</v>
      </c>
      <c r="E249" s="4">
        <f t="shared" si="14"/>
        <v>139.94319999999999</v>
      </c>
      <c r="F249" s="4">
        <f t="shared" si="12"/>
        <v>2.8131999999999948</v>
      </c>
      <c r="G249" s="12">
        <v>2023</v>
      </c>
    </row>
    <row r="250" spans="1:7" x14ac:dyDescent="0.2">
      <c r="A250" s="20">
        <v>44942.86550925926</v>
      </c>
      <c r="B250" s="4">
        <v>1.62</v>
      </c>
      <c r="C250" s="4">
        <v>1.1399999999999999</v>
      </c>
      <c r="D250" s="4">
        <f t="shared" si="13"/>
        <v>1.8468</v>
      </c>
      <c r="E250" s="4">
        <f t="shared" si="14"/>
        <v>139.9546</v>
      </c>
      <c r="F250" s="4">
        <f t="shared" si="12"/>
        <v>2.8246000000000038</v>
      </c>
      <c r="G250" s="12">
        <v>2023</v>
      </c>
    </row>
    <row r="251" spans="1:7" x14ac:dyDescent="0.2">
      <c r="A251" s="20">
        <v>44942.879525462966</v>
      </c>
      <c r="B251" s="4">
        <v>1.63</v>
      </c>
      <c r="C251" s="4">
        <v>1.1399999999999999</v>
      </c>
      <c r="D251" s="4">
        <f t="shared" si="13"/>
        <v>1.8581999999999996</v>
      </c>
      <c r="E251" s="4">
        <f t="shared" si="14"/>
        <v>139.96600000000001</v>
      </c>
      <c r="F251" s="4">
        <f t="shared" si="12"/>
        <v>2.8360000000000127</v>
      </c>
      <c r="G251" s="12">
        <v>2023</v>
      </c>
    </row>
    <row r="252" spans="1:7" x14ac:dyDescent="0.2">
      <c r="A252" s="20">
        <v>44942.882615740738</v>
      </c>
      <c r="B252" s="4">
        <v>1.64</v>
      </c>
      <c r="C252" s="4">
        <v>1.1399999999999999</v>
      </c>
      <c r="D252" s="4">
        <f t="shared" si="13"/>
        <v>1.8695999999999997</v>
      </c>
      <c r="E252" s="4">
        <f t="shared" si="14"/>
        <v>139.97739999999999</v>
      </c>
      <c r="F252" s="4">
        <f t="shared" si="12"/>
        <v>2.8473999999999933</v>
      </c>
      <c r="G252" s="12">
        <v>2023</v>
      </c>
    </row>
    <row r="253" spans="1:7" x14ac:dyDescent="0.2">
      <c r="A253" s="20">
        <v>44942.892025462963</v>
      </c>
      <c r="B253" s="4">
        <v>1.65</v>
      </c>
      <c r="C253" s="4">
        <v>1.1399999999999999</v>
      </c>
      <c r="D253" s="4">
        <f t="shared" si="13"/>
        <v>1.8809999999999998</v>
      </c>
      <c r="E253" s="4">
        <f t="shared" si="14"/>
        <v>139.9888</v>
      </c>
      <c r="F253" s="4">
        <f t="shared" si="12"/>
        <v>2.8588000000000022</v>
      </c>
      <c r="G253" s="12">
        <v>2023</v>
      </c>
    </row>
    <row r="254" spans="1:7" x14ac:dyDescent="0.2">
      <c r="A254" s="20">
        <v>44942.899224537039</v>
      </c>
      <c r="B254" s="4">
        <v>1.66</v>
      </c>
      <c r="C254" s="4">
        <v>1.1399999999999999</v>
      </c>
      <c r="D254" s="4">
        <f t="shared" si="13"/>
        <v>1.8923999999999996</v>
      </c>
      <c r="E254" s="4">
        <f t="shared" si="14"/>
        <v>140.00020000000001</v>
      </c>
      <c r="F254" s="4">
        <f t="shared" si="12"/>
        <v>2.8702000000000112</v>
      </c>
      <c r="G254" s="12">
        <v>2023</v>
      </c>
    </row>
    <row r="255" spans="1:7" x14ac:dyDescent="0.2">
      <c r="A255" s="20">
        <v>44942.924583333333</v>
      </c>
      <c r="B255" s="4">
        <v>1.67</v>
      </c>
      <c r="C255" s="4">
        <v>1.1399999999999999</v>
      </c>
      <c r="D255" s="4">
        <f t="shared" si="13"/>
        <v>1.9037999999999997</v>
      </c>
      <c r="E255" s="4">
        <f t="shared" si="14"/>
        <v>140.01159999999999</v>
      </c>
      <c r="F255" s="4">
        <f t="shared" si="12"/>
        <v>2.8815999999999917</v>
      </c>
      <c r="G255" s="12">
        <v>2023</v>
      </c>
    </row>
    <row r="256" spans="1:7" x14ac:dyDescent="0.2">
      <c r="A256" s="20">
        <v>44942.929363425923</v>
      </c>
      <c r="B256" s="4">
        <v>1.68</v>
      </c>
      <c r="C256" s="4">
        <v>1.1399999999999999</v>
      </c>
      <c r="D256" s="4">
        <f t="shared" si="13"/>
        <v>1.9151999999999998</v>
      </c>
      <c r="E256" s="4">
        <f t="shared" si="14"/>
        <v>140.023</v>
      </c>
      <c r="F256" s="4">
        <f t="shared" si="12"/>
        <v>2.8930000000000007</v>
      </c>
      <c r="G256" s="12">
        <v>2023</v>
      </c>
    </row>
    <row r="257" spans="1:7" x14ac:dyDescent="0.2">
      <c r="A257" s="20">
        <v>44942.943032407406</v>
      </c>
      <c r="B257" s="4">
        <v>1.69</v>
      </c>
      <c r="C257" s="4">
        <v>1.1399999999999999</v>
      </c>
      <c r="D257" s="4">
        <f t="shared" si="13"/>
        <v>1.9265999999999999</v>
      </c>
      <c r="E257" s="4">
        <f t="shared" si="14"/>
        <v>140.03440000000001</v>
      </c>
      <c r="F257" s="4">
        <f t="shared" si="12"/>
        <v>2.9044000000000096</v>
      </c>
      <c r="G257" s="12">
        <v>2023</v>
      </c>
    </row>
    <row r="258" spans="1:7" x14ac:dyDescent="0.2">
      <c r="A258" s="20">
        <v>44942.952673611115</v>
      </c>
      <c r="B258" s="4">
        <v>1.7</v>
      </c>
      <c r="C258" s="4">
        <v>1.1399999999999999</v>
      </c>
      <c r="D258" s="4">
        <f t="shared" si="13"/>
        <v>1.9379999999999997</v>
      </c>
      <c r="E258" s="4">
        <f t="shared" si="14"/>
        <v>140.04579999999999</v>
      </c>
      <c r="F258" s="4">
        <f t="shared" si="12"/>
        <v>2.9157999999999902</v>
      </c>
      <c r="G258" s="12">
        <v>2023</v>
      </c>
    </row>
    <row r="259" spans="1:7" x14ac:dyDescent="0.2">
      <c r="A259" s="20">
        <v>44942.96503472222</v>
      </c>
      <c r="B259" s="4">
        <v>1.71</v>
      </c>
      <c r="C259" s="4">
        <v>1.1399999999999999</v>
      </c>
      <c r="D259" s="4">
        <f t="shared" si="13"/>
        <v>1.9493999999999998</v>
      </c>
      <c r="E259" s="4">
        <f t="shared" si="14"/>
        <v>140.05719999999999</v>
      </c>
      <c r="F259" s="4">
        <f t="shared" ref="F259:F322" si="15">E259-137.13</f>
        <v>2.9271999999999991</v>
      </c>
      <c r="G259" s="12">
        <v>2023</v>
      </c>
    </row>
    <row r="260" spans="1:7" x14ac:dyDescent="0.2">
      <c r="A260" s="20">
        <v>44942.968553240738</v>
      </c>
      <c r="B260" s="4">
        <v>1.72</v>
      </c>
      <c r="C260" s="4">
        <v>1.1399999999999999</v>
      </c>
      <c r="D260" s="4">
        <f t="shared" si="13"/>
        <v>1.9607999999999999</v>
      </c>
      <c r="E260" s="4">
        <f t="shared" si="14"/>
        <v>140.0686</v>
      </c>
      <c r="F260" s="4">
        <f t="shared" si="15"/>
        <v>2.9386000000000081</v>
      </c>
      <c r="G260" s="12">
        <v>2023</v>
      </c>
    </row>
    <row r="261" spans="1:7" x14ac:dyDescent="0.2">
      <c r="A261" s="20">
        <v>44942.978472222225</v>
      </c>
      <c r="B261" s="4">
        <v>1.73</v>
      </c>
      <c r="C261" s="4">
        <v>1.1399999999999999</v>
      </c>
      <c r="D261" s="4">
        <f t="shared" si="13"/>
        <v>1.9721999999999997</v>
      </c>
      <c r="E261" s="4">
        <f t="shared" si="14"/>
        <v>140.07999999999998</v>
      </c>
      <c r="F261" s="4">
        <f t="shared" si="15"/>
        <v>2.9499999999999886</v>
      </c>
      <c r="G261" s="12">
        <v>2023</v>
      </c>
    </row>
    <row r="262" spans="1:7" x14ac:dyDescent="0.2">
      <c r="A262" s="20">
        <v>44942.986516203702</v>
      </c>
      <c r="B262" s="4">
        <v>1.74</v>
      </c>
      <c r="C262" s="4">
        <v>1.1399999999999999</v>
      </c>
      <c r="D262" s="4">
        <f t="shared" si="13"/>
        <v>1.9835999999999998</v>
      </c>
      <c r="E262" s="4">
        <f t="shared" si="14"/>
        <v>140.09139999999999</v>
      </c>
      <c r="F262" s="4">
        <f t="shared" si="15"/>
        <v>2.9613999999999976</v>
      </c>
      <c r="G262" s="12">
        <v>2023</v>
      </c>
    </row>
    <row r="263" spans="1:7" x14ac:dyDescent="0.2">
      <c r="A263" s="20">
        <v>44943.007106481484</v>
      </c>
      <c r="B263" s="4">
        <v>1.75</v>
      </c>
      <c r="C263" s="4">
        <v>1.1399999999999999</v>
      </c>
      <c r="D263" s="4">
        <f t="shared" si="13"/>
        <v>1.9949999999999999</v>
      </c>
      <c r="E263" s="4">
        <f t="shared" si="14"/>
        <v>140.1028</v>
      </c>
      <c r="F263" s="4">
        <f t="shared" si="15"/>
        <v>2.9728000000000065</v>
      </c>
      <c r="G263" s="12">
        <v>2023</v>
      </c>
    </row>
    <row r="264" spans="1:7" x14ac:dyDescent="0.2">
      <c r="A264" s="20">
        <v>44943.011145833334</v>
      </c>
      <c r="B264" s="4">
        <v>1.76</v>
      </c>
      <c r="C264" s="4">
        <v>1.1399999999999999</v>
      </c>
      <c r="D264" s="4">
        <f t="shared" si="13"/>
        <v>2.0063999999999997</v>
      </c>
      <c r="E264" s="4">
        <f t="shared" si="14"/>
        <v>140.11420000000001</v>
      </c>
      <c r="F264" s="4">
        <f t="shared" si="15"/>
        <v>2.9842000000000155</v>
      </c>
      <c r="G264" s="12">
        <v>2023</v>
      </c>
    </row>
    <row r="265" spans="1:7" x14ac:dyDescent="0.2">
      <c r="A265" s="20">
        <v>44943.093738425923</v>
      </c>
      <c r="B265" s="4">
        <v>1.77</v>
      </c>
      <c r="C265" s="4">
        <v>1.1399999999999999</v>
      </c>
      <c r="D265" s="4">
        <f t="shared" si="13"/>
        <v>2.0177999999999998</v>
      </c>
      <c r="E265" s="4">
        <f t="shared" si="14"/>
        <v>140.12559999999999</v>
      </c>
      <c r="F265" s="4">
        <f t="shared" si="15"/>
        <v>2.995599999999996</v>
      </c>
      <c r="G265" s="12">
        <v>2023</v>
      </c>
    </row>
    <row r="266" spans="1:7" x14ac:dyDescent="0.2">
      <c r="A266" s="20">
        <v>44943.094918981478</v>
      </c>
      <c r="B266" s="4">
        <v>1.78</v>
      </c>
      <c r="C266" s="4">
        <v>1.1399999999999999</v>
      </c>
      <c r="D266" s="4">
        <f t="shared" si="13"/>
        <v>2.0291999999999999</v>
      </c>
      <c r="E266" s="4">
        <f t="shared" si="14"/>
        <v>140.137</v>
      </c>
      <c r="F266" s="4">
        <f t="shared" si="15"/>
        <v>3.007000000000005</v>
      </c>
      <c r="G266" s="12">
        <v>2023</v>
      </c>
    </row>
    <row r="267" spans="1:7" x14ac:dyDescent="0.2">
      <c r="A267" s="20">
        <v>44943.111585648148</v>
      </c>
      <c r="B267" s="4">
        <v>1.79</v>
      </c>
      <c r="C267" s="4">
        <v>1.1399999999999999</v>
      </c>
      <c r="D267" s="4">
        <f t="shared" si="13"/>
        <v>2.0406</v>
      </c>
      <c r="E267" s="4">
        <f t="shared" si="14"/>
        <v>140.14840000000001</v>
      </c>
      <c r="F267" s="4">
        <f t="shared" si="15"/>
        <v>3.018400000000014</v>
      </c>
      <c r="G267" s="12">
        <v>2023</v>
      </c>
    </row>
    <row r="268" spans="1:7" x14ac:dyDescent="0.2">
      <c r="A268" s="20">
        <v>44943.130949074075</v>
      </c>
      <c r="B268" s="4">
        <v>1.8</v>
      </c>
      <c r="C268" s="4">
        <v>1.1399999999999999</v>
      </c>
      <c r="D268" s="4">
        <f t="shared" si="13"/>
        <v>2.052</v>
      </c>
      <c r="E268" s="4">
        <f t="shared" si="14"/>
        <v>140.15979999999999</v>
      </c>
      <c r="F268" s="4">
        <f t="shared" si="15"/>
        <v>3.0297999999999945</v>
      </c>
      <c r="G268" s="12">
        <v>2023</v>
      </c>
    </row>
    <row r="269" spans="1:7" x14ac:dyDescent="0.2">
      <c r="A269" s="20">
        <v>44943.206469907411</v>
      </c>
      <c r="B269" s="4">
        <v>1.81</v>
      </c>
      <c r="C269" s="4">
        <v>1.1399999999999999</v>
      </c>
      <c r="D269" s="4">
        <f t="shared" si="13"/>
        <v>2.0633999999999997</v>
      </c>
      <c r="E269" s="4">
        <f t="shared" si="14"/>
        <v>140.1712</v>
      </c>
      <c r="F269" s="4">
        <f t="shared" si="15"/>
        <v>3.0412000000000035</v>
      </c>
      <c r="G269" s="12">
        <v>2023</v>
      </c>
    </row>
    <row r="270" spans="1:7" x14ac:dyDescent="0.2">
      <c r="A270" s="20">
        <v>44943.381608796299</v>
      </c>
      <c r="B270" s="4">
        <v>1.82</v>
      </c>
      <c r="C270" s="4">
        <v>1.1399999999999999</v>
      </c>
      <c r="D270" s="4">
        <f t="shared" si="13"/>
        <v>2.0747999999999998</v>
      </c>
      <c r="E270" s="4">
        <f t="shared" si="14"/>
        <v>140.18260000000001</v>
      </c>
      <c r="F270" s="4">
        <f t="shared" si="15"/>
        <v>3.0526000000000124</v>
      </c>
      <c r="G270" s="12">
        <v>2023</v>
      </c>
    </row>
    <row r="271" spans="1:7" x14ac:dyDescent="0.2">
      <c r="A271" s="20">
        <v>44943.3984375</v>
      </c>
      <c r="B271" s="4">
        <v>1.83</v>
      </c>
      <c r="C271" s="4">
        <v>1.1399999999999999</v>
      </c>
      <c r="D271" s="4">
        <f t="shared" si="13"/>
        <v>2.0861999999999998</v>
      </c>
      <c r="E271" s="4">
        <f t="shared" si="14"/>
        <v>140.19399999999999</v>
      </c>
      <c r="F271" s="4">
        <f t="shared" si="15"/>
        <v>3.063999999999993</v>
      </c>
      <c r="G271" s="12">
        <v>2023</v>
      </c>
    </row>
    <row r="272" spans="1:7" x14ac:dyDescent="0.2">
      <c r="A272" s="20">
        <v>44943.421087962961</v>
      </c>
      <c r="B272" s="4">
        <v>1.84</v>
      </c>
      <c r="C272" s="4">
        <v>1.1399999999999999</v>
      </c>
      <c r="D272" s="4">
        <f t="shared" ref="D272:D335" si="16">B272*C272</f>
        <v>2.0975999999999999</v>
      </c>
      <c r="E272" s="4">
        <f t="shared" si="14"/>
        <v>140.2054</v>
      </c>
      <c r="F272" s="4">
        <f t="shared" si="15"/>
        <v>3.0754000000000019</v>
      </c>
      <c r="G272" s="12">
        <v>2023</v>
      </c>
    </row>
    <row r="273" spans="1:7" x14ac:dyDescent="0.2">
      <c r="A273" s="20">
        <v>44943.463090277779</v>
      </c>
      <c r="B273" s="4">
        <v>1.85</v>
      </c>
      <c r="C273" s="4">
        <v>1.1399999999999999</v>
      </c>
      <c r="D273" s="4">
        <f t="shared" si="16"/>
        <v>2.109</v>
      </c>
      <c r="E273" s="4">
        <f t="shared" si="14"/>
        <v>140.21680000000001</v>
      </c>
      <c r="F273" s="4">
        <f t="shared" si="15"/>
        <v>3.0868000000000109</v>
      </c>
      <c r="G273" s="12">
        <v>2023</v>
      </c>
    </row>
    <row r="274" spans="1:7" x14ac:dyDescent="0.2">
      <c r="A274" s="20">
        <v>44943.472719907404</v>
      </c>
      <c r="B274" s="4">
        <v>1.86</v>
      </c>
      <c r="C274" s="4">
        <v>1.1399999999999999</v>
      </c>
      <c r="D274" s="4">
        <f t="shared" si="16"/>
        <v>2.1204000000000001</v>
      </c>
      <c r="E274" s="4">
        <f t="shared" si="14"/>
        <v>140.22819999999999</v>
      </c>
      <c r="F274" s="4">
        <f t="shared" si="15"/>
        <v>3.0981999999999914</v>
      </c>
      <c r="G274" s="12">
        <v>2023</v>
      </c>
    </row>
    <row r="275" spans="1:7" x14ac:dyDescent="0.2">
      <c r="A275" s="20">
        <v>44943.49527777778</v>
      </c>
      <c r="B275" s="4">
        <v>1.87</v>
      </c>
      <c r="C275" s="4">
        <v>1.1399999999999999</v>
      </c>
      <c r="D275" s="4">
        <f t="shared" si="16"/>
        <v>2.1318000000000001</v>
      </c>
      <c r="E275" s="4">
        <f t="shared" si="14"/>
        <v>140.2396</v>
      </c>
      <c r="F275" s="4">
        <f t="shared" si="15"/>
        <v>3.1096000000000004</v>
      </c>
      <c r="G275" s="12">
        <v>2023</v>
      </c>
    </row>
    <row r="276" spans="1:7" x14ac:dyDescent="0.2">
      <c r="A276" s="20">
        <v>44943.505659722221</v>
      </c>
      <c r="B276" s="4">
        <v>1.88</v>
      </c>
      <c r="C276" s="4">
        <v>1.1399999999999999</v>
      </c>
      <c r="D276" s="4">
        <f t="shared" si="16"/>
        <v>2.1431999999999998</v>
      </c>
      <c r="E276" s="4">
        <f t="shared" si="14"/>
        <v>140.251</v>
      </c>
      <c r="F276" s="4">
        <f t="shared" si="15"/>
        <v>3.1210000000000093</v>
      </c>
      <c r="G276" s="12">
        <v>2023</v>
      </c>
    </row>
    <row r="277" spans="1:7" x14ac:dyDescent="0.2">
      <c r="A277" s="20">
        <v>44943.520138888889</v>
      </c>
      <c r="B277" s="4">
        <v>1.89</v>
      </c>
      <c r="C277" s="4">
        <v>1.1399999999999999</v>
      </c>
      <c r="D277" s="4">
        <f t="shared" si="16"/>
        <v>2.1545999999999998</v>
      </c>
      <c r="E277" s="4">
        <f t="shared" si="14"/>
        <v>140.26239999999999</v>
      </c>
      <c r="F277" s="4">
        <f t="shared" si="15"/>
        <v>3.1323999999999899</v>
      </c>
      <c r="G277" s="12">
        <v>2023</v>
      </c>
    </row>
    <row r="278" spans="1:7" x14ac:dyDescent="0.2">
      <c r="A278" s="20">
        <v>44943.533715277779</v>
      </c>
      <c r="B278" s="4">
        <v>1.9</v>
      </c>
      <c r="C278" s="4">
        <v>1.1399999999999999</v>
      </c>
      <c r="D278" s="4">
        <f t="shared" si="16"/>
        <v>2.1659999999999999</v>
      </c>
      <c r="E278" s="4">
        <f t="shared" si="14"/>
        <v>140.27379999999999</v>
      </c>
      <c r="F278" s="4">
        <f t="shared" si="15"/>
        <v>3.1437999999999988</v>
      </c>
      <c r="G278" s="12">
        <v>2023</v>
      </c>
    </row>
    <row r="279" spans="1:7" x14ac:dyDescent="0.2">
      <c r="A279" s="20">
        <v>44943.555497685185</v>
      </c>
      <c r="B279" s="4">
        <v>1.91</v>
      </c>
      <c r="C279" s="4">
        <v>1.1399999999999999</v>
      </c>
      <c r="D279" s="4">
        <f t="shared" si="16"/>
        <v>2.1773999999999996</v>
      </c>
      <c r="E279" s="4">
        <f t="shared" si="14"/>
        <v>140.2852</v>
      </c>
      <c r="F279" s="4">
        <f t="shared" si="15"/>
        <v>3.1552000000000078</v>
      </c>
      <c r="G279" s="12">
        <v>2023</v>
      </c>
    </row>
    <row r="280" spans="1:7" x14ac:dyDescent="0.2">
      <c r="A280" s="20">
        <v>44943.56554398148</v>
      </c>
      <c r="B280" s="4">
        <v>1.92</v>
      </c>
      <c r="C280" s="4">
        <v>1.1399999999999999</v>
      </c>
      <c r="D280" s="4">
        <f t="shared" si="16"/>
        <v>2.1887999999999996</v>
      </c>
      <c r="E280" s="4">
        <f t="shared" si="14"/>
        <v>140.29659999999998</v>
      </c>
      <c r="F280" s="4">
        <f t="shared" si="15"/>
        <v>3.1665999999999883</v>
      </c>
      <c r="G280" s="12">
        <v>2023</v>
      </c>
    </row>
    <row r="281" spans="1:7" x14ac:dyDescent="0.2">
      <c r="A281" s="20">
        <v>44943.593171296299</v>
      </c>
      <c r="B281" s="4">
        <v>1.93</v>
      </c>
      <c r="C281" s="4">
        <v>1.1399999999999999</v>
      </c>
      <c r="D281" s="4">
        <f t="shared" si="16"/>
        <v>2.2001999999999997</v>
      </c>
      <c r="E281" s="4">
        <f t="shared" ref="E281:E344" si="17">D281+$E$87</f>
        <v>140.30799999999999</v>
      </c>
      <c r="F281" s="4">
        <f t="shared" si="15"/>
        <v>3.1779999999999973</v>
      </c>
      <c r="G281" s="12">
        <v>2023</v>
      </c>
    </row>
    <row r="282" spans="1:7" x14ac:dyDescent="0.2">
      <c r="A282" s="20">
        <v>44943.593182870369</v>
      </c>
      <c r="B282" s="4">
        <v>1.94</v>
      </c>
      <c r="C282" s="4">
        <v>1.1399999999999999</v>
      </c>
      <c r="D282" s="4">
        <f t="shared" si="16"/>
        <v>2.2115999999999998</v>
      </c>
      <c r="E282" s="4">
        <f t="shared" si="17"/>
        <v>140.3194</v>
      </c>
      <c r="F282" s="4">
        <f t="shared" si="15"/>
        <v>3.1894000000000062</v>
      </c>
      <c r="G282" s="12">
        <v>2023</v>
      </c>
    </row>
    <row r="283" spans="1:7" x14ac:dyDescent="0.2">
      <c r="A283" s="20">
        <v>44943.601064814815</v>
      </c>
      <c r="B283" s="4">
        <v>1.95</v>
      </c>
      <c r="C283" s="4">
        <v>1.1399999999999999</v>
      </c>
      <c r="D283" s="4">
        <f t="shared" si="16"/>
        <v>2.2229999999999999</v>
      </c>
      <c r="E283" s="4">
        <f t="shared" si="17"/>
        <v>140.33080000000001</v>
      </c>
      <c r="F283" s="4">
        <f t="shared" si="15"/>
        <v>3.2008000000000152</v>
      </c>
      <c r="G283" s="12">
        <v>2023</v>
      </c>
    </row>
    <row r="284" spans="1:7" x14ac:dyDescent="0.2">
      <c r="A284" s="20">
        <v>44943.607488425929</v>
      </c>
      <c r="B284" s="4">
        <v>1.96</v>
      </c>
      <c r="C284" s="4">
        <v>1.1399999999999999</v>
      </c>
      <c r="D284" s="4">
        <f t="shared" si="16"/>
        <v>2.2343999999999999</v>
      </c>
      <c r="E284" s="4">
        <f t="shared" si="17"/>
        <v>140.34219999999999</v>
      </c>
      <c r="F284" s="4">
        <f t="shared" si="15"/>
        <v>3.2121999999999957</v>
      </c>
      <c r="G284" s="12">
        <v>2023</v>
      </c>
    </row>
    <row r="285" spans="1:7" x14ac:dyDescent="0.2">
      <c r="A285" s="20">
        <v>44943.621064814812</v>
      </c>
      <c r="B285" s="4">
        <v>1.97</v>
      </c>
      <c r="C285" s="4">
        <v>1.1399999999999999</v>
      </c>
      <c r="D285" s="4">
        <f t="shared" si="16"/>
        <v>2.2457999999999996</v>
      </c>
      <c r="E285" s="4">
        <f t="shared" si="17"/>
        <v>140.3536</v>
      </c>
      <c r="F285" s="4">
        <f t="shared" si="15"/>
        <v>3.2236000000000047</v>
      </c>
      <c r="G285" s="12">
        <v>2023</v>
      </c>
    </row>
    <row r="286" spans="1:7" x14ac:dyDescent="0.2">
      <c r="A286" s="20">
        <v>44943.621087962965</v>
      </c>
      <c r="B286" s="4">
        <v>1.98</v>
      </c>
      <c r="C286" s="4">
        <v>1.1399999999999999</v>
      </c>
      <c r="D286" s="4">
        <f t="shared" si="16"/>
        <v>2.2571999999999997</v>
      </c>
      <c r="E286" s="4">
        <f t="shared" si="17"/>
        <v>140.36500000000001</v>
      </c>
      <c r="F286" s="4">
        <f t="shared" si="15"/>
        <v>3.2350000000000136</v>
      </c>
      <c r="G286" s="12">
        <v>2023</v>
      </c>
    </row>
    <row r="287" spans="1:7" x14ac:dyDescent="0.2">
      <c r="A287" s="20">
        <v>44943.625092592592</v>
      </c>
      <c r="B287" s="4">
        <v>1.99</v>
      </c>
      <c r="C287" s="4">
        <v>1.1399999999999999</v>
      </c>
      <c r="D287" s="4">
        <f t="shared" si="16"/>
        <v>2.2685999999999997</v>
      </c>
      <c r="E287" s="4">
        <f t="shared" si="17"/>
        <v>140.37639999999999</v>
      </c>
      <c r="F287" s="4">
        <f t="shared" si="15"/>
        <v>3.2463999999999942</v>
      </c>
      <c r="G287" s="12">
        <v>2023</v>
      </c>
    </row>
    <row r="288" spans="1:7" x14ac:dyDescent="0.2">
      <c r="A288" s="20">
        <v>44943.628553240742</v>
      </c>
      <c r="B288" s="4">
        <v>2</v>
      </c>
      <c r="C288" s="4">
        <v>1.1399999999999999</v>
      </c>
      <c r="D288" s="4">
        <f t="shared" si="16"/>
        <v>2.2799999999999998</v>
      </c>
      <c r="E288" s="4">
        <f t="shared" si="17"/>
        <v>140.3878</v>
      </c>
      <c r="F288" s="4">
        <f t="shared" si="15"/>
        <v>3.2578000000000031</v>
      </c>
      <c r="G288" s="12">
        <v>2023</v>
      </c>
    </row>
    <row r="289" spans="1:7" x14ac:dyDescent="0.2">
      <c r="A289" s="20">
        <v>44943.63422453704</v>
      </c>
      <c r="B289" s="4">
        <v>2.0099999999999998</v>
      </c>
      <c r="C289" s="4">
        <v>1.1399999999999999</v>
      </c>
      <c r="D289" s="4">
        <f t="shared" si="16"/>
        <v>2.2913999999999994</v>
      </c>
      <c r="E289" s="4">
        <f t="shared" si="17"/>
        <v>140.39920000000001</v>
      </c>
      <c r="F289" s="4">
        <f t="shared" si="15"/>
        <v>3.2692000000000121</v>
      </c>
      <c r="G289" s="12">
        <v>2023</v>
      </c>
    </row>
    <row r="290" spans="1:7" x14ac:dyDescent="0.2">
      <c r="A290" s="20">
        <v>44943.638090277775</v>
      </c>
      <c r="B290" s="4">
        <v>2.02</v>
      </c>
      <c r="C290" s="4">
        <v>1.1399999999999999</v>
      </c>
      <c r="D290" s="4">
        <f t="shared" si="16"/>
        <v>2.3028</v>
      </c>
      <c r="E290" s="4">
        <f t="shared" si="17"/>
        <v>140.41059999999999</v>
      </c>
      <c r="F290" s="4">
        <f t="shared" si="15"/>
        <v>3.2805999999999926</v>
      </c>
      <c r="G290" s="12">
        <v>2023</v>
      </c>
    </row>
    <row r="291" spans="1:7" x14ac:dyDescent="0.2">
      <c r="A291" s="20">
        <v>44943.657152777778</v>
      </c>
      <c r="B291" s="4">
        <v>2.0299999999999998</v>
      </c>
      <c r="C291" s="4">
        <v>1.1399999999999999</v>
      </c>
      <c r="D291" s="4">
        <f t="shared" si="16"/>
        <v>2.3141999999999996</v>
      </c>
      <c r="E291" s="4">
        <f t="shared" si="17"/>
        <v>140.422</v>
      </c>
      <c r="F291" s="4">
        <f t="shared" si="15"/>
        <v>3.2920000000000016</v>
      </c>
      <c r="G291" s="12">
        <v>2023</v>
      </c>
    </row>
    <row r="292" spans="1:7" x14ac:dyDescent="0.2">
      <c r="A292" s="20">
        <v>44943.686111111114</v>
      </c>
      <c r="B292" s="4">
        <v>2.04</v>
      </c>
      <c r="C292" s="4">
        <v>1.1399999999999999</v>
      </c>
      <c r="D292" s="4">
        <f t="shared" si="16"/>
        <v>2.3255999999999997</v>
      </c>
      <c r="E292" s="4">
        <f t="shared" si="17"/>
        <v>140.43340000000001</v>
      </c>
      <c r="F292" s="4">
        <f t="shared" si="15"/>
        <v>3.3034000000000106</v>
      </c>
      <c r="G292" s="12">
        <v>2023</v>
      </c>
    </row>
    <row r="293" spans="1:7" x14ac:dyDescent="0.2">
      <c r="A293" s="20">
        <v>44944.394768518519</v>
      </c>
      <c r="B293" s="4">
        <v>2.0499999999999998</v>
      </c>
      <c r="C293" s="4">
        <v>1.1399999999999999</v>
      </c>
      <c r="D293" s="4">
        <f t="shared" si="16"/>
        <v>2.3369999999999997</v>
      </c>
      <c r="E293" s="4">
        <f t="shared" si="17"/>
        <v>140.44479999999999</v>
      </c>
      <c r="F293" s="4">
        <f t="shared" si="15"/>
        <v>3.3147999999999911</v>
      </c>
      <c r="G293" s="12">
        <v>2023</v>
      </c>
    </row>
    <row r="294" spans="1:7" x14ac:dyDescent="0.2">
      <c r="A294" s="20">
        <v>44944.469988425924</v>
      </c>
      <c r="B294" s="4">
        <v>2.06</v>
      </c>
      <c r="C294" s="4">
        <v>1.1399999999999999</v>
      </c>
      <c r="D294" s="4">
        <f t="shared" si="16"/>
        <v>2.3483999999999998</v>
      </c>
      <c r="E294" s="4">
        <f t="shared" si="17"/>
        <v>140.4562</v>
      </c>
      <c r="F294" s="4">
        <f t="shared" si="15"/>
        <v>3.3262</v>
      </c>
      <c r="G294" s="12">
        <v>2023</v>
      </c>
    </row>
    <row r="295" spans="1:7" x14ac:dyDescent="0.2">
      <c r="A295" s="20">
        <v>44944.480034722219</v>
      </c>
      <c r="B295" s="4">
        <v>2.0699999999999998</v>
      </c>
      <c r="C295" s="4">
        <v>1.1399999999999999</v>
      </c>
      <c r="D295" s="4">
        <f t="shared" si="16"/>
        <v>2.3597999999999995</v>
      </c>
      <c r="E295" s="4">
        <f t="shared" si="17"/>
        <v>140.4676</v>
      </c>
      <c r="F295" s="4">
        <f t="shared" si="15"/>
        <v>3.337600000000009</v>
      </c>
      <c r="G295" s="12">
        <v>2023</v>
      </c>
    </row>
    <row r="296" spans="1:7" x14ac:dyDescent="0.2">
      <c r="A296" s="20">
        <v>44944.492974537039</v>
      </c>
      <c r="B296" s="4">
        <v>2.08</v>
      </c>
      <c r="C296" s="4">
        <v>1.1399999999999999</v>
      </c>
      <c r="D296" s="4">
        <f t="shared" si="16"/>
        <v>2.3712</v>
      </c>
      <c r="E296" s="4">
        <f t="shared" si="17"/>
        <v>140.47899999999998</v>
      </c>
      <c r="F296" s="4">
        <f t="shared" si="15"/>
        <v>3.3489999999999895</v>
      </c>
      <c r="G296" s="12">
        <v>2023</v>
      </c>
    </row>
    <row r="297" spans="1:7" x14ac:dyDescent="0.2">
      <c r="A297" s="20">
        <v>44944.510057870371</v>
      </c>
      <c r="B297" s="4">
        <v>2.09</v>
      </c>
      <c r="C297" s="4">
        <v>1.1399999999999999</v>
      </c>
      <c r="D297" s="4">
        <f t="shared" si="16"/>
        <v>2.3825999999999996</v>
      </c>
      <c r="E297" s="4">
        <f t="shared" si="17"/>
        <v>140.49039999999999</v>
      </c>
      <c r="F297" s="4">
        <f t="shared" si="15"/>
        <v>3.3603999999999985</v>
      </c>
      <c r="G297" s="12">
        <v>2023</v>
      </c>
    </row>
    <row r="298" spans="1:7" x14ac:dyDescent="0.2">
      <c r="A298" s="20">
        <v>44944.523993055554</v>
      </c>
      <c r="B298" s="4">
        <v>2.1</v>
      </c>
      <c r="C298" s="4">
        <v>1.1399999999999999</v>
      </c>
      <c r="D298" s="4">
        <f t="shared" si="16"/>
        <v>2.3939999999999997</v>
      </c>
      <c r="E298" s="4">
        <f t="shared" si="17"/>
        <v>140.5018</v>
      </c>
      <c r="F298" s="4">
        <f t="shared" si="15"/>
        <v>3.3718000000000075</v>
      </c>
      <c r="G298" s="12">
        <v>2023</v>
      </c>
    </row>
    <row r="299" spans="1:7" x14ac:dyDescent="0.2">
      <c r="A299" s="20">
        <v>44944.537534722222</v>
      </c>
      <c r="B299" s="4">
        <v>2.11</v>
      </c>
      <c r="C299" s="4">
        <v>1.1399999999999999</v>
      </c>
      <c r="D299" s="4">
        <f t="shared" si="16"/>
        <v>2.4053999999999998</v>
      </c>
      <c r="E299" s="4">
        <f t="shared" si="17"/>
        <v>140.51319999999998</v>
      </c>
      <c r="F299" s="4">
        <f t="shared" si="15"/>
        <v>3.383199999999988</v>
      </c>
      <c r="G299" s="12">
        <v>2023</v>
      </c>
    </row>
    <row r="300" spans="1:7" x14ac:dyDescent="0.2">
      <c r="A300" s="20">
        <v>44944.547453703701</v>
      </c>
      <c r="B300" s="4">
        <v>2.12</v>
      </c>
      <c r="C300" s="4">
        <v>1.1399999999999999</v>
      </c>
      <c r="D300" s="4">
        <f t="shared" si="16"/>
        <v>2.4167999999999998</v>
      </c>
      <c r="E300" s="4">
        <f t="shared" si="17"/>
        <v>140.52459999999999</v>
      </c>
      <c r="F300" s="4">
        <f t="shared" si="15"/>
        <v>3.394599999999997</v>
      </c>
      <c r="G300" s="12">
        <v>2023</v>
      </c>
    </row>
    <row r="301" spans="1:7" x14ac:dyDescent="0.2">
      <c r="A301" s="20">
        <v>44944.562881944446</v>
      </c>
      <c r="B301" s="4">
        <v>2.13</v>
      </c>
      <c r="C301" s="4">
        <v>1.1399999999999999</v>
      </c>
      <c r="D301" s="4">
        <f t="shared" si="16"/>
        <v>2.4281999999999995</v>
      </c>
      <c r="E301" s="4">
        <f t="shared" si="17"/>
        <v>140.536</v>
      </c>
      <c r="F301" s="4">
        <f t="shared" si="15"/>
        <v>3.4060000000000059</v>
      </c>
      <c r="G301" s="12">
        <v>2023</v>
      </c>
    </row>
    <row r="302" spans="1:7" x14ac:dyDescent="0.2">
      <c r="A302" s="20">
        <v>44944.572465277779</v>
      </c>
      <c r="B302" s="4">
        <v>2.14</v>
      </c>
      <c r="C302" s="4">
        <v>1.1399999999999999</v>
      </c>
      <c r="D302" s="4">
        <f t="shared" si="16"/>
        <v>2.4396</v>
      </c>
      <c r="E302" s="4">
        <f t="shared" si="17"/>
        <v>140.54740000000001</v>
      </c>
      <c r="F302" s="4">
        <f t="shared" si="15"/>
        <v>3.4174000000000149</v>
      </c>
      <c r="G302" s="12">
        <v>2023</v>
      </c>
    </row>
    <row r="303" spans="1:7" x14ac:dyDescent="0.2">
      <c r="A303" s="20">
        <v>44944.592627314814</v>
      </c>
      <c r="B303" s="4">
        <v>2.15</v>
      </c>
      <c r="C303" s="4">
        <v>1.1399999999999999</v>
      </c>
      <c r="D303" s="4">
        <f t="shared" si="16"/>
        <v>2.4509999999999996</v>
      </c>
      <c r="E303" s="4">
        <f t="shared" si="17"/>
        <v>140.55879999999999</v>
      </c>
      <c r="F303" s="4">
        <f t="shared" si="15"/>
        <v>3.4287999999999954</v>
      </c>
      <c r="G303" s="12">
        <v>2023</v>
      </c>
    </row>
    <row r="304" spans="1:7" x14ac:dyDescent="0.2">
      <c r="A304" s="20">
        <v>44944.611550925925</v>
      </c>
      <c r="B304" s="4">
        <v>2.16</v>
      </c>
      <c r="C304" s="4">
        <v>1.1399999999999999</v>
      </c>
      <c r="D304" s="4">
        <f t="shared" si="16"/>
        <v>2.4624000000000001</v>
      </c>
      <c r="E304" s="4">
        <f t="shared" si="17"/>
        <v>140.5702</v>
      </c>
      <c r="F304" s="4">
        <f t="shared" si="15"/>
        <v>3.4402000000000044</v>
      </c>
      <c r="G304" s="12">
        <v>2023</v>
      </c>
    </row>
    <row r="305" spans="1:7" x14ac:dyDescent="0.2">
      <c r="A305" s="20">
        <v>44944.661932870367</v>
      </c>
      <c r="B305" s="4">
        <v>2.17</v>
      </c>
      <c r="C305" s="4">
        <v>1.1399999999999999</v>
      </c>
      <c r="D305" s="4">
        <f t="shared" si="16"/>
        <v>2.4737999999999998</v>
      </c>
      <c r="E305" s="4">
        <f t="shared" si="17"/>
        <v>140.58160000000001</v>
      </c>
      <c r="F305" s="4">
        <f t="shared" si="15"/>
        <v>3.4516000000000133</v>
      </c>
      <c r="G305" s="12">
        <v>2023</v>
      </c>
    </row>
    <row r="306" spans="1:7" x14ac:dyDescent="0.2">
      <c r="A306" s="20">
        <v>44945.497581018521</v>
      </c>
      <c r="B306" s="4">
        <v>2.1800000000000002</v>
      </c>
      <c r="C306" s="4">
        <v>1.1399999999999999</v>
      </c>
      <c r="D306" s="4">
        <f t="shared" si="16"/>
        <v>2.4851999999999999</v>
      </c>
      <c r="E306" s="4">
        <f t="shared" si="17"/>
        <v>140.59299999999999</v>
      </c>
      <c r="F306" s="4">
        <f t="shared" si="15"/>
        <v>3.4629999999999939</v>
      </c>
      <c r="G306" s="12">
        <v>2023</v>
      </c>
    </row>
    <row r="307" spans="1:7" x14ac:dyDescent="0.2">
      <c r="A307" s="20">
        <v>44946.422777777778</v>
      </c>
      <c r="B307" s="4">
        <v>2.19</v>
      </c>
      <c r="C307" s="4">
        <v>1.1399999999999999</v>
      </c>
      <c r="D307" s="4">
        <f t="shared" si="16"/>
        <v>2.4965999999999999</v>
      </c>
      <c r="E307" s="4">
        <f t="shared" si="17"/>
        <v>140.6044</v>
      </c>
      <c r="F307" s="4">
        <f t="shared" si="15"/>
        <v>3.4744000000000028</v>
      </c>
      <c r="G307" s="12">
        <v>2023</v>
      </c>
    </row>
    <row r="308" spans="1:7" x14ac:dyDescent="0.2">
      <c r="A308" s="20">
        <v>44946.504618055558</v>
      </c>
      <c r="B308" s="4">
        <v>2.2000000000000002</v>
      </c>
      <c r="C308" s="4">
        <v>1.1399999999999999</v>
      </c>
      <c r="D308" s="4">
        <f t="shared" si="16"/>
        <v>2.508</v>
      </c>
      <c r="E308" s="4">
        <f t="shared" si="17"/>
        <v>140.61580000000001</v>
      </c>
      <c r="F308" s="4">
        <f t="shared" si="15"/>
        <v>3.4858000000000118</v>
      </c>
      <c r="G308" s="12">
        <v>2023</v>
      </c>
    </row>
    <row r="309" spans="1:7" x14ac:dyDescent="0.2">
      <c r="A309" s="20">
        <v>44946.507534722223</v>
      </c>
      <c r="B309" s="4">
        <v>2.21</v>
      </c>
      <c r="C309" s="4">
        <v>1.1399999999999999</v>
      </c>
      <c r="D309" s="4">
        <f t="shared" si="16"/>
        <v>2.5193999999999996</v>
      </c>
      <c r="E309" s="4">
        <f t="shared" si="17"/>
        <v>140.62719999999999</v>
      </c>
      <c r="F309" s="4">
        <f t="shared" si="15"/>
        <v>3.4971999999999923</v>
      </c>
      <c r="G309" s="12">
        <v>2023</v>
      </c>
    </row>
    <row r="310" spans="1:7" x14ac:dyDescent="0.2">
      <c r="A310" s="20">
        <v>44946.510798611111</v>
      </c>
      <c r="B310" s="4">
        <v>2.2200000000000002</v>
      </c>
      <c r="C310" s="4">
        <v>1.1399999999999999</v>
      </c>
      <c r="D310" s="4">
        <f t="shared" si="16"/>
        <v>2.5308000000000002</v>
      </c>
      <c r="E310" s="4">
        <f t="shared" si="17"/>
        <v>140.6386</v>
      </c>
      <c r="F310" s="4">
        <f t="shared" si="15"/>
        <v>3.5086000000000013</v>
      </c>
      <c r="G310" s="12">
        <v>2023</v>
      </c>
    </row>
    <row r="311" spans="1:7" x14ac:dyDescent="0.2">
      <c r="A311" s="20">
        <v>44946.517962962964</v>
      </c>
      <c r="B311" s="4">
        <v>2.23</v>
      </c>
      <c r="C311" s="4">
        <v>1.1399999999999999</v>
      </c>
      <c r="D311" s="4">
        <f t="shared" si="16"/>
        <v>2.5421999999999998</v>
      </c>
      <c r="E311" s="4">
        <f t="shared" si="17"/>
        <v>140.65</v>
      </c>
      <c r="F311" s="4">
        <f t="shared" si="15"/>
        <v>3.5200000000000102</v>
      </c>
      <c r="G311" s="12">
        <v>2023</v>
      </c>
    </row>
    <row r="312" spans="1:7" x14ac:dyDescent="0.2">
      <c r="A312" s="20">
        <v>44946.522210648145</v>
      </c>
      <c r="B312" s="4">
        <v>2.2400000000000002</v>
      </c>
      <c r="C312" s="4">
        <v>1.1399999999999999</v>
      </c>
      <c r="D312" s="4">
        <f t="shared" si="16"/>
        <v>2.5535999999999999</v>
      </c>
      <c r="E312" s="4">
        <f t="shared" si="17"/>
        <v>140.66139999999999</v>
      </c>
      <c r="F312" s="4">
        <f t="shared" si="15"/>
        <v>3.5313999999999908</v>
      </c>
      <c r="G312" s="12">
        <v>2023</v>
      </c>
    </row>
    <row r="313" spans="1:7" x14ac:dyDescent="0.2">
      <c r="A313" s="20">
        <v>44946.528969907406</v>
      </c>
      <c r="B313" s="4">
        <v>2.25</v>
      </c>
      <c r="C313" s="4">
        <v>1.1399999999999999</v>
      </c>
      <c r="D313" s="4">
        <f t="shared" si="16"/>
        <v>2.5649999999999999</v>
      </c>
      <c r="E313" s="4">
        <f t="shared" si="17"/>
        <v>140.6728</v>
      </c>
      <c r="F313" s="4">
        <f t="shared" si="15"/>
        <v>3.5427999999999997</v>
      </c>
      <c r="G313" s="12">
        <v>2023</v>
      </c>
    </row>
    <row r="314" spans="1:7" x14ac:dyDescent="0.2">
      <c r="A314" s="20">
        <v>44946.533587962964</v>
      </c>
      <c r="B314" s="4">
        <v>2.2599999999999998</v>
      </c>
      <c r="C314" s="4">
        <v>1.1399999999999999</v>
      </c>
      <c r="D314" s="4">
        <f t="shared" si="16"/>
        <v>2.5763999999999996</v>
      </c>
      <c r="E314" s="4">
        <f t="shared" si="17"/>
        <v>140.6842</v>
      </c>
      <c r="F314" s="4">
        <f t="shared" si="15"/>
        <v>3.5542000000000087</v>
      </c>
      <c r="G314" s="12">
        <v>2023</v>
      </c>
    </row>
    <row r="315" spans="1:7" x14ac:dyDescent="0.2">
      <c r="A315" s="20">
        <v>44946.541875000003</v>
      </c>
      <c r="B315" s="4">
        <v>2.27</v>
      </c>
      <c r="C315" s="4">
        <v>1.1399999999999999</v>
      </c>
      <c r="D315" s="4">
        <f t="shared" si="16"/>
        <v>2.5877999999999997</v>
      </c>
      <c r="E315" s="4">
        <f t="shared" si="17"/>
        <v>140.69559999999998</v>
      </c>
      <c r="F315" s="4">
        <f t="shared" si="15"/>
        <v>3.5655999999999892</v>
      </c>
      <c r="G315" s="12">
        <v>2023</v>
      </c>
    </row>
    <row r="316" spans="1:7" x14ac:dyDescent="0.2">
      <c r="A316" s="20">
        <v>44946.549953703703</v>
      </c>
      <c r="B316" s="4">
        <v>2.2799999999999998</v>
      </c>
      <c r="C316" s="4">
        <v>1.1399999999999999</v>
      </c>
      <c r="D316" s="4">
        <f t="shared" si="16"/>
        <v>2.5991999999999997</v>
      </c>
      <c r="E316" s="4">
        <f t="shared" si="17"/>
        <v>140.70699999999999</v>
      </c>
      <c r="F316" s="4">
        <f t="shared" si="15"/>
        <v>3.5769999999999982</v>
      </c>
      <c r="G316" s="12">
        <v>2023</v>
      </c>
    </row>
    <row r="317" spans="1:7" x14ac:dyDescent="0.2">
      <c r="A317" s="20">
        <v>44946.577222222222</v>
      </c>
      <c r="B317" s="4">
        <v>2.29</v>
      </c>
      <c r="C317" s="4">
        <v>1.1399999999999999</v>
      </c>
      <c r="D317" s="4">
        <f t="shared" si="16"/>
        <v>2.6105999999999998</v>
      </c>
      <c r="E317" s="4">
        <f t="shared" si="17"/>
        <v>140.7184</v>
      </c>
      <c r="F317" s="4">
        <f t="shared" si="15"/>
        <v>3.5884000000000071</v>
      </c>
      <c r="G317" s="12">
        <v>2023</v>
      </c>
    </row>
    <row r="318" spans="1:7" x14ac:dyDescent="0.2">
      <c r="A318" s="20">
        <v>44946.601388888892</v>
      </c>
      <c r="B318" s="4">
        <v>2.2999999999999998</v>
      </c>
      <c r="C318" s="4">
        <v>1.1399999999999999</v>
      </c>
      <c r="D318" s="4">
        <f t="shared" si="16"/>
        <v>2.6219999999999994</v>
      </c>
      <c r="E318" s="4">
        <f t="shared" si="17"/>
        <v>140.72979999999998</v>
      </c>
      <c r="F318" s="4">
        <f t="shared" si="15"/>
        <v>3.5997999999999877</v>
      </c>
      <c r="G318" s="12">
        <v>2023</v>
      </c>
    </row>
    <row r="319" spans="1:7" x14ac:dyDescent="0.2">
      <c r="A319" s="20">
        <v>44946.698657407411</v>
      </c>
      <c r="B319" s="4">
        <v>2.31</v>
      </c>
      <c r="C319" s="4">
        <v>1.1399999999999999</v>
      </c>
      <c r="D319" s="4">
        <f t="shared" si="16"/>
        <v>2.6334</v>
      </c>
      <c r="E319" s="4">
        <f t="shared" si="17"/>
        <v>140.74119999999999</v>
      </c>
      <c r="F319" s="4">
        <f t="shared" si="15"/>
        <v>3.6111999999999966</v>
      </c>
      <c r="G319" s="12">
        <v>2023</v>
      </c>
    </row>
    <row r="320" spans="1:7" x14ac:dyDescent="0.2">
      <c r="A320" s="20">
        <v>44947.421006944445</v>
      </c>
      <c r="B320" s="4">
        <v>2.3199999999999998</v>
      </c>
      <c r="C320" s="4">
        <v>1.1399999999999999</v>
      </c>
      <c r="D320" s="4">
        <f t="shared" si="16"/>
        <v>2.6447999999999996</v>
      </c>
      <c r="E320" s="4">
        <f t="shared" si="17"/>
        <v>140.7526</v>
      </c>
      <c r="F320" s="4">
        <f t="shared" si="15"/>
        <v>3.6226000000000056</v>
      </c>
      <c r="G320" s="12">
        <v>2023</v>
      </c>
    </row>
    <row r="321" spans="1:7" x14ac:dyDescent="0.2">
      <c r="A321" s="20">
        <v>44947.463182870371</v>
      </c>
      <c r="B321" s="4">
        <v>2.33</v>
      </c>
      <c r="C321" s="4">
        <v>1.1399999999999999</v>
      </c>
      <c r="D321" s="4">
        <f t="shared" si="16"/>
        <v>2.6561999999999997</v>
      </c>
      <c r="E321" s="4">
        <f t="shared" si="17"/>
        <v>140.76400000000001</v>
      </c>
      <c r="F321" s="4">
        <f t="shared" si="15"/>
        <v>3.6340000000000146</v>
      </c>
      <c r="G321" s="12">
        <v>2023</v>
      </c>
    </row>
    <row r="322" spans="1:7" x14ac:dyDescent="0.2">
      <c r="A322" s="20">
        <v>44947.499918981484</v>
      </c>
      <c r="B322" s="4">
        <v>2.34</v>
      </c>
      <c r="C322" s="4">
        <v>1.1399999999999999</v>
      </c>
      <c r="D322" s="4">
        <f t="shared" si="16"/>
        <v>2.6675999999999997</v>
      </c>
      <c r="E322" s="4">
        <f t="shared" si="17"/>
        <v>140.77539999999999</v>
      </c>
      <c r="F322" s="4">
        <f t="shared" si="15"/>
        <v>3.6453999999999951</v>
      </c>
      <c r="G322" s="12">
        <v>2023</v>
      </c>
    </row>
    <row r="323" spans="1:7" x14ac:dyDescent="0.2">
      <c r="A323" s="20">
        <v>44979.176030092596</v>
      </c>
      <c r="B323" s="4">
        <v>2.35</v>
      </c>
      <c r="C323" s="4">
        <v>1.1399999999999999</v>
      </c>
      <c r="D323" s="4">
        <f t="shared" si="16"/>
        <v>2.6789999999999998</v>
      </c>
      <c r="E323" s="4">
        <f t="shared" si="17"/>
        <v>140.7868</v>
      </c>
      <c r="F323" s="4">
        <f t="shared" ref="F323:F386" si="18">E323-137.13</f>
        <v>3.656800000000004</v>
      </c>
      <c r="G323" s="12">
        <v>2023</v>
      </c>
    </row>
    <row r="324" spans="1:7" x14ac:dyDescent="0.2">
      <c r="A324" s="20">
        <v>44979.419803240744</v>
      </c>
      <c r="B324" s="4">
        <v>2.36</v>
      </c>
      <c r="C324" s="4">
        <v>1.1399999999999999</v>
      </c>
      <c r="D324" s="4">
        <f t="shared" si="16"/>
        <v>2.6903999999999995</v>
      </c>
      <c r="E324" s="4">
        <f t="shared" si="17"/>
        <v>140.79820000000001</v>
      </c>
      <c r="F324" s="4">
        <f t="shared" si="18"/>
        <v>3.668200000000013</v>
      </c>
      <c r="G324" s="12">
        <v>2023</v>
      </c>
    </row>
    <row r="325" spans="1:7" x14ac:dyDescent="0.2">
      <c r="A325" s="20">
        <v>44979.49490740741</v>
      </c>
      <c r="B325" s="4">
        <v>2.37</v>
      </c>
      <c r="C325" s="4">
        <v>1.1399999999999999</v>
      </c>
      <c r="D325" s="4">
        <f t="shared" si="16"/>
        <v>2.7018</v>
      </c>
      <c r="E325" s="4">
        <f t="shared" si="17"/>
        <v>140.80959999999999</v>
      </c>
      <c r="F325" s="4">
        <f t="shared" si="18"/>
        <v>3.6795999999999935</v>
      </c>
      <c r="G325" s="12">
        <v>2023</v>
      </c>
    </row>
    <row r="326" spans="1:7" x14ac:dyDescent="0.2">
      <c r="A326" s="20">
        <v>44980.379247685189</v>
      </c>
      <c r="B326" s="4">
        <v>2.38</v>
      </c>
      <c r="C326" s="4">
        <v>1.1399999999999999</v>
      </c>
      <c r="D326" s="4">
        <f t="shared" si="16"/>
        <v>2.7131999999999996</v>
      </c>
      <c r="E326" s="4">
        <f t="shared" si="17"/>
        <v>140.821</v>
      </c>
      <c r="F326" s="4">
        <f t="shared" si="18"/>
        <v>3.6910000000000025</v>
      </c>
      <c r="G326" s="12">
        <v>2023</v>
      </c>
    </row>
    <row r="327" spans="1:7" x14ac:dyDescent="0.2">
      <c r="A327" s="20">
        <v>44980.403240740743</v>
      </c>
      <c r="B327" s="4">
        <v>2.39</v>
      </c>
      <c r="C327" s="4">
        <v>1.1399999999999999</v>
      </c>
      <c r="D327" s="4">
        <f t="shared" si="16"/>
        <v>2.7245999999999997</v>
      </c>
      <c r="E327" s="4">
        <f t="shared" si="17"/>
        <v>140.83240000000001</v>
      </c>
      <c r="F327" s="4">
        <f t="shared" si="18"/>
        <v>3.7024000000000115</v>
      </c>
      <c r="G327" s="12">
        <v>2023</v>
      </c>
    </row>
    <row r="328" spans="1:7" x14ac:dyDescent="0.2">
      <c r="A328" s="20">
        <v>44980.426782407405</v>
      </c>
      <c r="B328" s="4">
        <v>2.4</v>
      </c>
      <c r="C328" s="4">
        <v>1.1399999999999999</v>
      </c>
      <c r="D328" s="4">
        <f t="shared" si="16"/>
        <v>2.7359999999999998</v>
      </c>
      <c r="E328" s="4">
        <f t="shared" si="17"/>
        <v>140.84379999999999</v>
      </c>
      <c r="F328" s="4">
        <f t="shared" si="18"/>
        <v>3.713799999999992</v>
      </c>
      <c r="G328" s="12">
        <v>2023</v>
      </c>
    </row>
    <row r="329" spans="1:7" x14ac:dyDescent="0.2">
      <c r="A329" s="20">
        <v>44980.428067129629</v>
      </c>
      <c r="B329" s="4">
        <v>2.41</v>
      </c>
      <c r="C329" s="4">
        <v>1.1399999999999999</v>
      </c>
      <c r="D329" s="4">
        <f t="shared" si="16"/>
        <v>2.7473999999999998</v>
      </c>
      <c r="E329" s="4">
        <f t="shared" si="17"/>
        <v>140.8552</v>
      </c>
      <c r="F329" s="4">
        <f t="shared" si="18"/>
        <v>3.725200000000001</v>
      </c>
      <c r="G329" s="12">
        <v>2023</v>
      </c>
    </row>
    <row r="330" spans="1:7" x14ac:dyDescent="0.2">
      <c r="A330" s="20">
        <v>44980.429675925923</v>
      </c>
      <c r="B330" s="4">
        <v>2.42</v>
      </c>
      <c r="C330" s="4">
        <v>1.1399999999999999</v>
      </c>
      <c r="D330" s="4">
        <f t="shared" si="16"/>
        <v>2.7587999999999995</v>
      </c>
      <c r="E330" s="4">
        <f t="shared" si="17"/>
        <v>140.86660000000001</v>
      </c>
      <c r="F330" s="4">
        <f t="shared" si="18"/>
        <v>3.7366000000000099</v>
      </c>
      <c r="G330" s="12">
        <v>2023</v>
      </c>
    </row>
    <row r="331" spans="1:7" x14ac:dyDescent="0.2">
      <c r="A331" s="20">
        <v>44980.438125000001</v>
      </c>
      <c r="B331" s="4">
        <v>2.4300000000000002</v>
      </c>
      <c r="C331" s="4">
        <v>1.1399999999999999</v>
      </c>
      <c r="D331" s="4">
        <f t="shared" si="16"/>
        <v>2.7702</v>
      </c>
      <c r="E331" s="4">
        <f t="shared" si="17"/>
        <v>140.87799999999999</v>
      </c>
      <c r="F331" s="4">
        <f t="shared" si="18"/>
        <v>3.7479999999999905</v>
      </c>
      <c r="G331" s="12">
        <v>2023</v>
      </c>
    </row>
    <row r="332" spans="1:7" x14ac:dyDescent="0.2">
      <c r="A332" s="20">
        <v>44981.408275462964</v>
      </c>
      <c r="B332" s="4">
        <v>2.44</v>
      </c>
      <c r="C332" s="4">
        <v>1.1399999999999999</v>
      </c>
      <c r="D332" s="4">
        <f t="shared" si="16"/>
        <v>2.7815999999999996</v>
      </c>
      <c r="E332" s="4">
        <f t="shared" si="17"/>
        <v>140.88939999999999</v>
      </c>
      <c r="F332" s="4">
        <f t="shared" si="18"/>
        <v>3.7593999999999994</v>
      </c>
      <c r="G332" s="12">
        <v>2023</v>
      </c>
    </row>
    <row r="333" spans="1:7" x14ac:dyDescent="0.2">
      <c r="A333" s="20">
        <v>44981.420682870368</v>
      </c>
      <c r="B333" s="4">
        <v>2.4500000000000002</v>
      </c>
      <c r="C333" s="4">
        <v>1.1399999999999999</v>
      </c>
      <c r="D333" s="4">
        <f t="shared" si="16"/>
        <v>2.7930000000000001</v>
      </c>
      <c r="E333" s="4">
        <f t="shared" si="17"/>
        <v>140.9008</v>
      </c>
      <c r="F333" s="4">
        <f t="shared" si="18"/>
        <v>3.7708000000000084</v>
      </c>
      <c r="G333" s="12">
        <v>2023</v>
      </c>
    </row>
    <row r="334" spans="1:7" x14ac:dyDescent="0.2">
      <c r="A334" s="20">
        <v>44981.428807870368</v>
      </c>
      <c r="B334" s="4">
        <v>2.46</v>
      </c>
      <c r="C334" s="4">
        <v>1.1399999999999999</v>
      </c>
      <c r="D334" s="4">
        <f t="shared" si="16"/>
        <v>2.8043999999999998</v>
      </c>
      <c r="E334" s="4">
        <f t="shared" si="17"/>
        <v>140.91219999999998</v>
      </c>
      <c r="F334" s="4">
        <f t="shared" si="18"/>
        <v>3.7821999999999889</v>
      </c>
      <c r="G334" s="12">
        <v>2023</v>
      </c>
    </row>
    <row r="335" spans="1:7" x14ac:dyDescent="0.2">
      <c r="A335" s="20">
        <v>44981.439004629632</v>
      </c>
      <c r="B335" s="4">
        <v>2.4700000000000002</v>
      </c>
      <c r="C335" s="4">
        <v>1.1399999999999999</v>
      </c>
      <c r="D335" s="4">
        <f t="shared" si="16"/>
        <v>2.8157999999999999</v>
      </c>
      <c r="E335" s="4">
        <f t="shared" si="17"/>
        <v>140.92359999999999</v>
      </c>
      <c r="F335" s="4">
        <f t="shared" si="18"/>
        <v>3.7935999999999979</v>
      </c>
      <c r="G335" s="12">
        <v>2023</v>
      </c>
    </row>
    <row r="336" spans="1:7" x14ac:dyDescent="0.2">
      <c r="A336" s="20">
        <v>44981.443402777775</v>
      </c>
      <c r="B336" s="4">
        <v>2.48</v>
      </c>
      <c r="C336" s="4">
        <v>1.1399999999999999</v>
      </c>
      <c r="D336" s="4">
        <f t="shared" ref="D336:D399" si="19">B336*C336</f>
        <v>2.8271999999999999</v>
      </c>
      <c r="E336" s="4">
        <f t="shared" si="17"/>
        <v>140.935</v>
      </c>
      <c r="F336" s="4">
        <f t="shared" si="18"/>
        <v>3.8050000000000068</v>
      </c>
      <c r="G336" s="12">
        <v>2023</v>
      </c>
    </row>
    <row r="337" spans="1:7" x14ac:dyDescent="0.2">
      <c r="A337" s="20">
        <v>44981.449548611112</v>
      </c>
      <c r="B337" s="4">
        <v>2.4900000000000002</v>
      </c>
      <c r="C337" s="4">
        <v>1.1399999999999999</v>
      </c>
      <c r="D337" s="4">
        <f t="shared" si="19"/>
        <v>2.8386</v>
      </c>
      <c r="E337" s="4">
        <f t="shared" si="17"/>
        <v>140.94640000000001</v>
      </c>
      <c r="F337" s="4">
        <f t="shared" si="18"/>
        <v>3.8164000000000158</v>
      </c>
      <c r="G337" s="12">
        <v>2023</v>
      </c>
    </row>
    <row r="338" spans="1:7" x14ac:dyDescent="0.2">
      <c r="A338" s="20">
        <v>44981.454224537039</v>
      </c>
      <c r="B338" s="4">
        <v>2.5</v>
      </c>
      <c r="C338" s="4">
        <v>1.1399999999999999</v>
      </c>
      <c r="D338" s="4">
        <f t="shared" si="19"/>
        <v>2.8499999999999996</v>
      </c>
      <c r="E338" s="4">
        <f t="shared" si="17"/>
        <v>140.95779999999999</v>
      </c>
      <c r="F338" s="4">
        <f t="shared" si="18"/>
        <v>3.8277999999999963</v>
      </c>
      <c r="G338" s="12">
        <v>2023</v>
      </c>
    </row>
    <row r="339" spans="1:7" x14ac:dyDescent="0.2">
      <c r="A339" s="20">
        <v>44981.459976851853</v>
      </c>
      <c r="B339" s="4">
        <v>2.5099999999999998</v>
      </c>
      <c r="C339" s="4">
        <v>1.1399999999999999</v>
      </c>
      <c r="D339" s="4">
        <f t="shared" si="19"/>
        <v>2.8613999999999997</v>
      </c>
      <c r="E339" s="4">
        <f t="shared" si="17"/>
        <v>140.9692</v>
      </c>
      <c r="F339" s="4">
        <f t="shared" si="18"/>
        <v>3.8392000000000053</v>
      </c>
      <c r="G339" s="12">
        <v>2023</v>
      </c>
    </row>
    <row r="340" spans="1:7" x14ac:dyDescent="0.2">
      <c r="A340" s="20">
        <v>44981.462465277778</v>
      </c>
      <c r="B340" s="4">
        <v>2.52</v>
      </c>
      <c r="C340" s="4">
        <v>1.1399999999999999</v>
      </c>
      <c r="D340" s="4">
        <f t="shared" si="19"/>
        <v>2.8727999999999998</v>
      </c>
      <c r="E340" s="4">
        <f t="shared" si="17"/>
        <v>140.98060000000001</v>
      </c>
      <c r="F340" s="4">
        <f t="shared" si="18"/>
        <v>3.8506000000000142</v>
      </c>
      <c r="G340" s="12">
        <v>2023</v>
      </c>
    </row>
    <row r="341" spans="1:7" x14ac:dyDescent="0.2">
      <c r="A341" s="20">
        <v>44981.466574074075</v>
      </c>
      <c r="B341" s="4">
        <v>2.5299999999999998</v>
      </c>
      <c r="C341" s="4">
        <v>1.1399999999999999</v>
      </c>
      <c r="D341" s="4">
        <f t="shared" si="19"/>
        <v>2.8841999999999994</v>
      </c>
      <c r="E341" s="4">
        <f t="shared" si="17"/>
        <v>140.99199999999999</v>
      </c>
      <c r="F341" s="4">
        <f t="shared" si="18"/>
        <v>3.8619999999999948</v>
      </c>
      <c r="G341" s="12">
        <v>2023</v>
      </c>
    </row>
    <row r="342" spans="1:7" x14ac:dyDescent="0.2">
      <c r="A342" s="20">
        <v>44986.37939814815</v>
      </c>
      <c r="B342" s="4">
        <v>2.54</v>
      </c>
      <c r="C342" s="4">
        <v>1.1399999999999999</v>
      </c>
      <c r="D342" s="4">
        <f t="shared" si="19"/>
        <v>2.8956</v>
      </c>
      <c r="E342" s="4">
        <f t="shared" si="17"/>
        <v>141.0034</v>
      </c>
      <c r="F342" s="4">
        <f t="shared" si="18"/>
        <v>3.8734000000000037</v>
      </c>
      <c r="G342" s="12">
        <v>2023</v>
      </c>
    </row>
    <row r="343" spans="1:7" x14ac:dyDescent="0.2">
      <c r="A343" s="20">
        <v>44986.384525462963</v>
      </c>
      <c r="B343" s="4">
        <v>2.5499999999999998</v>
      </c>
      <c r="C343" s="4">
        <v>1.1399999999999999</v>
      </c>
      <c r="D343" s="4">
        <f t="shared" si="19"/>
        <v>2.9069999999999996</v>
      </c>
      <c r="E343" s="4">
        <f t="shared" si="17"/>
        <v>141.01480000000001</v>
      </c>
      <c r="F343" s="4">
        <f t="shared" si="18"/>
        <v>3.8848000000000127</v>
      </c>
      <c r="G343" s="12">
        <v>2023</v>
      </c>
    </row>
    <row r="344" spans="1:7" x14ac:dyDescent="0.2">
      <c r="A344" s="20">
        <v>44986.387326388889</v>
      </c>
      <c r="B344" s="4">
        <v>2.56</v>
      </c>
      <c r="C344" s="4">
        <v>1.1399999999999999</v>
      </c>
      <c r="D344" s="4">
        <f t="shared" si="19"/>
        <v>2.9183999999999997</v>
      </c>
      <c r="E344" s="4">
        <f t="shared" si="17"/>
        <v>141.02619999999999</v>
      </c>
      <c r="F344" s="4">
        <f t="shared" si="18"/>
        <v>3.8961999999999932</v>
      </c>
      <c r="G344" s="12">
        <v>2023</v>
      </c>
    </row>
    <row r="345" spans="1:7" x14ac:dyDescent="0.2">
      <c r="A345" s="20">
        <v>44986.391863425924</v>
      </c>
      <c r="B345" s="4">
        <v>2.57</v>
      </c>
      <c r="C345" s="4">
        <v>1.1399999999999999</v>
      </c>
      <c r="D345" s="4">
        <f t="shared" si="19"/>
        <v>2.9297999999999997</v>
      </c>
      <c r="E345" s="4">
        <f t="shared" ref="E345:E408" si="20">D345+$E$87</f>
        <v>141.0376</v>
      </c>
      <c r="F345" s="4">
        <f t="shared" si="18"/>
        <v>3.9076000000000022</v>
      </c>
      <c r="G345" s="12">
        <v>2023</v>
      </c>
    </row>
    <row r="346" spans="1:7" x14ac:dyDescent="0.2">
      <c r="A346" s="20">
        <v>44986.39539351852</v>
      </c>
      <c r="B346" s="4">
        <v>2.58</v>
      </c>
      <c r="C346" s="4">
        <v>1.1399999999999999</v>
      </c>
      <c r="D346" s="4">
        <f t="shared" si="19"/>
        <v>2.9411999999999998</v>
      </c>
      <c r="E346" s="4">
        <f t="shared" si="20"/>
        <v>141.04900000000001</v>
      </c>
      <c r="F346" s="4">
        <f t="shared" si="18"/>
        <v>3.9190000000000111</v>
      </c>
      <c r="G346" s="12">
        <v>2023</v>
      </c>
    </row>
    <row r="347" spans="1:7" x14ac:dyDescent="0.2">
      <c r="A347" s="20">
        <v>44986.40284722222</v>
      </c>
      <c r="B347" s="4">
        <v>2.59</v>
      </c>
      <c r="C347" s="4">
        <v>1.1399999999999999</v>
      </c>
      <c r="D347" s="4">
        <f t="shared" si="19"/>
        <v>2.9525999999999994</v>
      </c>
      <c r="E347" s="4">
        <f t="shared" si="20"/>
        <v>141.06039999999999</v>
      </c>
      <c r="F347" s="4">
        <f t="shared" si="18"/>
        <v>3.9303999999999917</v>
      </c>
      <c r="G347" s="12">
        <v>2023</v>
      </c>
    </row>
    <row r="348" spans="1:7" x14ac:dyDescent="0.2">
      <c r="A348" s="20">
        <v>44987.372627314813</v>
      </c>
      <c r="B348" s="4">
        <v>2.6</v>
      </c>
      <c r="C348" s="4">
        <v>1.1399999999999999</v>
      </c>
      <c r="D348" s="4">
        <f t="shared" si="19"/>
        <v>2.964</v>
      </c>
      <c r="E348" s="4">
        <f t="shared" si="20"/>
        <v>141.0718</v>
      </c>
      <c r="F348" s="4">
        <f t="shared" si="18"/>
        <v>3.9418000000000006</v>
      </c>
      <c r="G348" s="12">
        <v>2023</v>
      </c>
    </row>
    <row r="349" spans="1:7" x14ac:dyDescent="0.2">
      <c r="A349" s="20">
        <v>44987.383680555555</v>
      </c>
      <c r="B349" s="4">
        <v>2.61</v>
      </c>
      <c r="C349" s="4">
        <v>1.1399999999999999</v>
      </c>
      <c r="D349" s="4">
        <f t="shared" si="19"/>
        <v>2.9753999999999996</v>
      </c>
      <c r="E349" s="4">
        <f t="shared" si="20"/>
        <v>141.08320000000001</v>
      </c>
      <c r="F349" s="4">
        <f t="shared" si="18"/>
        <v>3.9532000000000096</v>
      </c>
      <c r="G349" s="12">
        <v>2023</v>
      </c>
    </row>
    <row r="350" spans="1:7" x14ac:dyDescent="0.2">
      <c r="A350" s="20">
        <v>44987.392766203702</v>
      </c>
      <c r="B350" s="4">
        <v>2.62</v>
      </c>
      <c r="C350" s="4">
        <v>1.1399999999999999</v>
      </c>
      <c r="D350" s="4">
        <f t="shared" si="19"/>
        <v>2.9867999999999997</v>
      </c>
      <c r="E350" s="4">
        <f t="shared" si="20"/>
        <v>141.09459999999999</v>
      </c>
      <c r="F350" s="4">
        <f t="shared" si="18"/>
        <v>3.9645999999999901</v>
      </c>
      <c r="G350" s="12">
        <v>2023</v>
      </c>
    </row>
    <row r="351" spans="1:7" x14ac:dyDescent="0.2">
      <c r="A351" s="20">
        <v>44987.409375000003</v>
      </c>
      <c r="B351" s="4">
        <v>2.63</v>
      </c>
      <c r="C351" s="4">
        <v>1.1399999999999999</v>
      </c>
      <c r="D351" s="4">
        <f t="shared" si="19"/>
        <v>2.9981999999999998</v>
      </c>
      <c r="E351" s="4">
        <f t="shared" si="20"/>
        <v>141.10599999999999</v>
      </c>
      <c r="F351" s="4">
        <f t="shared" si="18"/>
        <v>3.9759999999999991</v>
      </c>
      <c r="G351" s="12">
        <v>2023</v>
      </c>
    </row>
    <row r="352" spans="1:7" x14ac:dyDescent="0.2">
      <c r="A352" s="20">
        <v>44995.796400462961</v>
      </c>
      <c r="B352" s="4">
        <v>2.64</v>
      </c>
      <c r="C352" s="4">
        <v>1.1399999999999999</v>
      </c>
      <c r="D352" s="4">
        <f t="shared" si="19"/>
        <v>3.0095999999999998</v>
      </c>
      <c r="E352" s="4">
        <f t="shared" si="20"/>
        <v>141.1174</v>
      </c>
      <c r="F352" s="4">
        <f t="shared" si="18"/>
        <v>3.987400000000008</v>
      </c>
      <c r="G352" s="12">
        <v>2023</v>
      </c>
    </row>
    <row r="353" spans="1:7" x14ac:dyDescent="0.2">
      <c r="A353" s="20">
        <v>44995.798784722225</v>
      </c>
      <c r="B353" s="4">
        <v>2.65</v>
      </c>
      <c r="C353" s="4">
        <v>1.1399999999999999</v>
      </c>
      <c r="D353" s="4">
        <f t="shared" si="19"/>
        <v>3.0209999999999995</v>
      </c>
      <c r="E353" s="4">
        <f t="shared" si="20"/>
        <v>141.12879999999998</v>
      </c>
      <c r="F353" s="4">
        <f t="shared" si="18"/>
        <v>3.9987999999999886</v>
      </c>
      <c r="G353" s="12">
        <v>2023</v>
      </c>
    </row>
    <row r="354" spans="1:7" x14ac:dyDescent="0.2">
      <c r="A354" s="20">
        <v>44995.800358796296</v>
      </c>
      <c r="B354" s="4">
        <v>2.66</v>
      </c>
      <c r="C354" s="4">
        <v>1.1399999999999999</v>
      </c>
      <c r="D354" s="4">
        <f t="shared" si="19"/>
        <v>3.0324</v>
      </c>
      <c r="E354" s="4">
        <f t="shared" si="20"/>
        <v>141.14019999999999</v>
      </c>
      <c r="F354" s="4">
        <f t="shared" si="18"/>
        <v>4.0101999999999975</v>
      </c>
      <c r="G354" s="12">
        <v>2023</v>
      </c>
    </row>
    <row r="355" spans="1:7" x14ac:dyDescent="0.2">
      <c r="A355" s="20">
        <v>44996.137048611112</v>
      </c>
      <c r="B355" s="4">
        <v>2.67</v>
      </c>
      <c r="C355" s="4">
        <v>1.1399999999999999</v>
      </c>
      <c r="D355" s="4">
        <f t="shared" si="19"/>
        <v>3.0437999999999996</v>
      </c>
      <c r="E355" s="4">
        <f t="shared" si="20"/>
        <v>141.1516</v>
      </c>
      <c r="F355" s="4">
        <f t="shared" si="18"/>
        <v>4.0216000000000065</v>
      </c>
      <c r="G355" s="12">
        <v>2023</v>
      </c>
    </row>
    <row r="356" spans="1:7" x14ac:dyDescent="0.2">
      <c r="A356" s="20">
        <v>44996.229143518518</v>
      </c>
      <c r="B356" s="4">
        <v>2.68</v>
      </c>
      <c r="C356" s="4">
        <v>1.1399999999999999</v>
      </c>
      <c r="D356" s="4">
        <f t="shared" si="19"/>
        <v>3.0552000000000001</v>
      </c>
      <c r="E356" s="4">
        <f t="shared" si="20"/>
        <v>141.16300000000001</v>
      </c>
      <c r="F356" s="4">
        <f t="shared" si="18"/>
        <v>4.0330000000000155</v>
      </c>
      <c r="G356" s="12">
        <v>2023</v>
      </c>
    </row>
    <row r="357" spans="1:7" x14ac:dyDescent="0.2">
      <c r="A357" s="20">
        <v>44996.520162037035</v>
      </c>
      <c r="B357" s="4">
        <v>2.69</v>
      </c>
      <c r="C357" s="4">
        <v>1.1399999999999999</v>
      </c>
      <c r="D357" s="4">
        <f t="shared" si="19"/>
        <v>3.0665999999999998</v>
      </c>
      <c r="E357" s="4">
        <f t="shared" si="20"/>
        <v>141.17439999999999</v>
      </c>
      <c r="F357" s="4">
        <f t="shared" si="18"/>
        <v>4.044399999999996</v>
      </c>
      <c r="G357" s="12">
        <v>2023</v>
      </c>
    </row>
    <row r="358" spans="1:7" x14ac:dyDescent="0.2">
      <c r="A358" s="20">
        <v>44996.675879629627</v>
      </c>
      <c r="B358" s="4">
        <v>2.7</v>
      </c>
      <c r="C358" s="4">
        <v>1.1399999999999999</v>
      </c>
      <c r="D358" s="4">
        <f t="shared" si="19"/>
        <v>3.0779999999999998</v>
      </c>
      <c r="E358" s="4">
        <f t="shared" si="20"/>
        <v>141.1858</v>
      </c>
      <c r="F358" s="4">
        <f t="shared" si="18"/>
        <v>4.055800000000005</v>
      </c>
      <c r="G358" s="12">
        <v>2023</v>
      </c>
    </row>
    <row r="359" spans="1:7" x14ac:dyDescent="0.2">
      <c r="A359" s="20">
        <v>44996.753449074073</v>
      </c>
      <c r="B359" s="4">
        <v>2.71</v>
      </c>
      <c r="C359" s="4">
        <v>1.1399999999999999</v>
      </c>
      <c r="D359" s="4">
        <f t="shared" si="19"/>
        <v>3.0893999999999995</v>
      </c>
      <c r="E359" s="4">
        <f t="shared" si="20"/>
        <v>141.19720000000001</v>
      </c>
      <c r="F359" s="4">
        <f t="shared" si="18"/>
        <v>4.0672000000000139</v>
      </c>
      <c r="G359" s="12">
        <v>2023</v>
      </c>
    </row>
    <row r="360" spans="1:7" x14ac:dyDescent="0.2">
      <c r="A360" s="20">
        <v>44996.75744212963</v>
      </c>
      <c r="B360" s="4">
        <v>2.72</v>
      </c>
      <c r="C360" s="4">
        <v>1.1399999999999999</v>
      </c>
      <c r="D360" s="4">
        <f t="shared" si="19"/>
        <v>3.1008</v>
      </c>
      <c r="E360" s="4">
        <f t="shared" si="20"/>
        <v>141.20859999999999</v>
      </c>
      <c r="F360" s="4">
        <f t="shared" si="18"/>
        <v>4.0785999999999945</v>
      </c>
      <c r="G360" s="12">
        <v>2023</v>
      </c>
    </row>
    <row r="361" spans="1:7" x14ac:dyDescent="0.2">
      <c r="A361" s="20">
        <v>44996.766400462962</v>
      </c>
      <c r="B361" s="4">
        <v>2.73</v>
      </c>
      <c r="C361" s="4">
        <v>1.1399999999999999</v>
      </c>
      <c r="D361" s="4">
        <f t="shared" si="19"/>
        <v>3.1121999999999996</v>
      </c>
      <c r="E361" s="4">
        <f t="shared" si="20"/>
        <v>141.22</v>
      </c>
      <c r="F361" s="4">
        <f t="shared" si="18"/>
        <v>4.0900000000000034</v>
      </c>
      <c r="G361" s="12">
        <v>2023</v>
      </c>
    </row>
    <row r="362" spans="1:7" x14ac:dyDescent="0.2">
      <c r="A362" s="20">
        <v>44996.767106481479</v>
      </c>
      <c r="B362" s="4">
        <v>2.74</v>
      </c>
      <c r="C362" s="4">
        <v>1.1399999999999999</v>
      </c>
      <c r="D362" s="4">
        <f t="shared" si="19"/>
        <v>3.1236000000000002</v>
      </c>
      <c r="E362" s="4">
        <f t="shared" si="20"/>
        <v>141.23140000000001</v>
      </c>
      <c r="F362" s="4">
        <f t="shared" si="18"/>
        <v>4.1014000000000124</v>
      </c>
      <c r="G362" s="12">
        <v>2023</v>
      </c>
    </row>
    <row r="363" spans="1:7" x14ac:dyDescent="0.2">
      <c r="A363" s="20">
        <v>44996.767974537041</v>
      </c>
      <c r="B363" s="4">
        <v>2.75</v>
      </c>
      <c r="C363" s="4">
        <v>1.1399999999999999</v>
      </c>
      <c r="D363" s="4">
        <f t="shared" si="19"/>
        <v>3.1349999999999998</v>
      </c>
      <c r="E363" s="4">
        <f t="shared" si="20"/>
        <v>141.24279999999999</v>
      </c>
      <c r="F363" s="4">
        <f t="shared" si="18"/>
        <v>4.1127999999999929</v>
      </c>
      <c r="G363" s="12">
        <v>2023</v>
      </c>
    </row>
    <row r="364" spans="1:7" x14ac:dyDescent="0.2">
      <c r="A364" s="20">
        <v>44996.768611111111</v>
      </c>
      <c r="B364" s="4">
        <v>2.76</v>
      </c>
      <c r="C364" s="4">
        <v>1.1399999999999999</v>
      </c>
      <c r="D364" s="4">
        <f t="shared" si="19"/>
        <v>3.1463999999999994</v>
      </c>
      <c r="E364" s="4">
        <f t="shared" si="20"/>
        <v>141.2542</v>
      </c>
      <c r="F364" s="4">
        <f t="shared" si="18"/>
        <v>4.1242000000000019</v>
      </c>
      <c r="G364" s="12">
        <v>2023</v>
      </c>
    </row>
    <row r="365" spans="1:7" x14ac:dyDescent="0.2">
      <c r="A365" s="20">
        <v>44996.769965277781</v>
      </c>
      <c r="B365" s="4">
        <v>2.77</v>
      </c>
      <c r="C365" s="4">
        <v>1.1399999999999999</v>
      </c>
      <c r="D365" s="4">
        <f t="shared" si="19"/>
        <v>3.1577999999999999</v>
      </c>
      <c r="E365" s="4">
        <f t="shared" si="20"/>
        <v>141.26560000000001</v>
      </c>
      <c r="F365" s="4">
        <f t="shared" si="18"/>
        <v>4.1356000000000108</v>
      </c>
      <c r="G365" s="12">
        <v>2023</v>
      </c>
    </row>
    <row r="366" spans="1:7" x14ac:dyDescent="0.2">
      <c r="A366" s="20">
        <v>44996.771747685183</v>
      </c>
      <c r="B366" s="4">
        <v>2.78</v>
      </c>
      <c r="C366" s="4">
        <v>1.1399999999999999</v>
      </c>
      <c r="D366" s="4">
        <f t="shared" si="19"/>
        <v>3.1691999999999996</v>
      </c>
      <c r="E366" s="4">
        <f t="shared" si="20"/>
        <v>141.27699999999999</v>
      </c>
      <c r="F366" s="4">
        <f t="shared" si="18"/>
        <v>4.1469999999999914</v>
      </c>
      <c r="G366" s="12">
        <v>2023</v>
      </c>
    </row>
    <row r="367" spans="1:7" x14ac:dyDescent="0.2">
      <c r="A367" s="20">
        <v>44996.77753472222</v>
      </c>
      <c r="B367" s="4">
        <v>2.79</v>
      </c>
      <c r="C367" s="4">
        <v>1.1399999999999999</v>
      </c>
      <c r="D367" s="4">
        <f t="shared" si="19"/>
        <v>3.1805999999999996</v>
      </c>
      <c r="E367" s="4">
        <f t="shared" si="20"/>
        <v>141.2884</v>
      </c>
      <c r="F367" s="4">
        <f t="shared" si="18"/>
        <v>4.1584000000000003</v>
      </c>
      <c r="G367" s="12">
        <v>2023</v>
      </c>
    </row>
    <row r="368" spans="1:7" x14ac:dyDescent="0.2">
      <c r="A368" s="20">
        <v>44996.780532407407</v>
      </c>
      <c r="B368" s="4">
        <v>2.8</v>
      </c>
      <c r="C368" s="4">
        <v>1.1399999999999999</v>
      </c>
      <c r="D368" s="4">
        <f t="shared" si="19"/>
        <v>3.1919999999999997</v>
      </c>
      <c r="E368" s="4">
        <f t="shared" si="20"/>
        <v>141.2998</v>
      </c>
      <c r="F368" s="4">
        <f t="shared" si="18"/>
        <v>4.1698000000000093</v>
      </c>
      <c r="G368" s="12">
        <v>2023</v>
      </c>
    </row>
    <row r="369" spans="1:7" x14ac:dyDescent="0.2">
      <c r="A369" s="20">
        <v>44996.782858796294</v>
      </c>
      <c r="B369" s="4">
        <v>2.81</v>
      </c>
      <c r="C369" s="4">
        <v>1.1399999999999999</v>
      </c>
      <c r="D369" s="4">
        <f t="shared" si="19"/>
        <v>3.2033999999999998</v>
      </c>
      <c r="E369" s="4">
        <f t="shared" si="20"/>
        <v>141.31119999999999</v>
      </c>
      <c r="F369" s="4">
        <f t="shared" si="18"/>
        <v>4.1811999999999898</v>
      </c>
      <c r="G369" s="12">
        <v>2023</v>
      </c>
    </row>
    <row r="370" spans="1:7" x14ac:dyDescent="0.2">
      <c r="A370" s="20">
        <v>44996.784525462965</v>
      </c>
      <c r="B370" s="4">
        <v>2.82</v>
      </c>
      <c r="C370" s="4">
        <v>1.1399999999999999</v>
      </c>
      <c r="D370" s="4">
        <f t="shared" si="19"/>
        <v>3.2147999999999994</v>
      </c>
      <c r="E370" s="4">
        <f t="shared" si="20"/>
        <v>141.32259999999999</v>
      </c>
      <c r="F370" s="4">
        <f t="shared" si="18"/>
        <v>4.1925999999999988</v>
      </c>
      <c r="G370" s="12">
        <v>2023</v>
      </c>
    </row>
    <row r="371" spans="1:7" x14ac:dyDescent="0.2">
      <c r="A371" s="20">
        <v>44996.787476851852</v>
      </c>
      <c r="B371" s="4">
        <v>2.83</v>
      </c>
      <c r="C371" s="4">
        <v>1.1399999999999999</v>
      </c>
      <c r="D371" s="4">
        <f t="shared" si="19"/>
        <v>3.2262</v>
      </c>
      <c r="E371" s="4">
        <f t="shared" si="20"/>
        <v>141.334</v>
      </c>
      <c r="F371" s="4">
        <f t="shared" si="18"/>
        <v>4.2040000000000077</v>
      </c>
      <c r="G371" s="12">
        <v>2023</v>
      </c>
    </row>
    <row r="372" spans="1:7" x14ac:dyDescent="0.2">
      <c r="A372" s="20">
        <v>44996.788888888892</v>
      </c>
      <c r="B372" s="4">
        <v>2.84</v>
      </c>
      <c r="C372" s="4">
        <v>1.1399999999999999</v>
      </c>
      <c r="D372" s="4">
        <f t="shared" si="19"/>
        <v>3.2375999999999996</v>
      </c>
      <c r="E372" s="4">
        <f t="shared" si="20"/>
        <v>141.34539999999998</v>
      </c>
      <c r="F372" s="4">
        <f t="shared" si="18"/>
        <v>4.2153999999999883</v>
      </c>
      <c r="G372" s="12">
        <v>2023</v>
      </c>
    </row>
    <row r="373" spans="1:7" x14ac:dyDescent="0.2">
      <c r="A373" s="20">
        <v>44996.791122685187</v>
      </c>
      <c r="B373" s="4">
        <v>2.85</v>
      </c>
      <c r="C373" s="4">
        <v>1.1399999999999999</v>
      </c>
      <c r="D373" s="4">
        <f t="shared" si="19"/>
        <v>3.2489999999999997</v>
      </c>
      <c r="E373" s="4">
        <f t="shared" si="20"/>
        <v>141.35679999999999</v>
      </c>
      <c r="F373" s="4">
        <f t="shared" si="18"/>
        <v>4.2267999999999972</v>
      </c>
      <c r="G373" s="12">
        <v>2023</v>
      </c>
    </row>
    <row r="374" spans="1:7" x14ac:dyDescent="0.2">
      <c r="A374" s="20">
        <v>44996.792905092596</v>
      </c>
      <c r="B374" s="4">
        <v>2.86</v>
      </c>
      <c r="C374" s="4">
        <v>1.1399999999999999</v>
      </c>
      <c r="D374" s="4">
        <f t="shared" si="19"/>
        <v>3.2603999999999997</v>
      </c>
      <c r="E374" s="4">
        <f t="shared" si="20"/>
        <v>141.3682</v>
      </c>
      <c r="F374" s="4">
        <f t="shared" si="18"/>
        <v>4.2382000000000062</v>
      </c>
      <c r="G374" s="12">
        <v>2023</v>
      </c>
    </row>
    <row r="375" spans="1:7" x14ac:dyDescent="0.2">
      <c r="A375" s="20">
        <v>44996.797997685186</v>
      </c>
      <c r="B375" s="4">
        <v>2.87</v>
      </c>
      <c r="C375" s="4">
        <v>1.1399999999999999</v>
      </c>
      <c r="D375" s="4">
        <f t="shared" si="19"/>
        <v>3.2717999999999998</v>
      </c>
      <c r="E375" s="4">
        <f t="shared" si="20"/>
        <v>141.37960000000001</v>
      </c>
      <c r="F375" s="4">
        <f t="shared" si="18"/>
        <v>4.2496000000000151</v>
      </c>
      <c r="G375" s="12">
        <v>2023</v>
      </c>
    </row>
    <row r="376" spans="1:7" x14ac:dyDescent="0.2">
      <c r="A376" s="20">
        <v>44996.799085648148</v>
      </c>
      <c r="B376" s="4">
        <v>2.88</v>
      </c>
      <c r="C376" s="4">
        <v>1.1399999999999999</v>
      </c>
      <c r="D376" s="4">
        <f t="shared" si="19"/>
        <v>3.2831999999999995</v>
      </c>
      <c r="E376" s="4">
        <f t="shared" si="20"/>
        <v>141.39099999999999</v>
      </c>
      <c r="F376" s="4">
        <f t="shared" si="18"/>
        <v>4.2609999999999957</v>
      </c>
      <c r="G376" s="12">
        <v>2023</v>
      </c>
    </row>
    <row r="377" spans="1:7" x14ac:dyDescent="0.2">
      <c r="A377" s="20">
        <v>44996.801030092596</v>
      </c>
      <c r="B377" s="4">
        <v>2.89</v>
      </c>
      <c r="C377" s="4">
        <v>1.1399999999999999</v>
      </c>
      <c r="D377" s="4">
        <f t="shared" si="19"/>
        <v>3.2946</v>
      </c>
      <c r="E377" s="4">
        <f t="shared" si="20"/>
        <v>141.4024</v>
      </c>
      <c r="F377" s="4">
        <f t="shared" si="18"/>
        <v>4.2724000000000046</v>
      </c>
      <c r="G377" s="12">
        <v>2023</v>
      </c>
    </row>
    <row r="378" spans="1:7" x14ac:dyDescent="0.2">
      <c r="A378" s="20">
        <v>44996.803576388891</v>
      </c>
      <c r="B378" s="4">
        <v>2.9</v>
      </c>
      <c r="C378" s="4">
        <v>1.1399999999999999</v>
      </c>
      <c r="D378" s="4">
        <f t="shared" si="19"/>
        <v>3.3059999999999996</v>
      </c>
      <c r="E378" s="4">
        <f t="shared" si="20"/>
        <v>141.41380000000001</v>
      </c>
      <c r="F378" s="4">
        <f t="shared" si="18"/>
        <v>4.2838000000000136</v>
      </c>
      <c r="G378" s="12">
        <v>2023</v>
      </c>
    </row>
    <row r="379" spans="1:7" x14ac:dyDescent="0.2">
      <c r="A379" s="20">
        <v>44996.809988425928</v>
      </c>
      <c r="B379" s="4">
        <v>2.91</v>
      </c>
      <c r="C379" s="4">
        <v>1.1399999999999999</v>
      </c>
      <c r="D379" s="4">
        <f t="shared" si="19"/>
        <v>3.3173999999999997</v>
      </c>
      <c r="E379" s="4">
        <f t="shared" si="20"/>
        <v>141.42519999999999</v>
      </c>
      <c r="F379" s="4">
        <f t="shared" si="18"/>
        <v>4.2951999999999941</v>
      </c>
      <c r="G379" s="12">
        <v>2023</v>
      </c>
    </row>
    <row r="380" spans="1:7" x14ac:dyDescent="0.2">
      <c r="A380" s="20">
        <v>44996.816805555558</v>
      </c>
      <c r="B380" s="4">
        <v>2.92</v>
      </c>
      <c r="C380" s="4">
        <v>1.1399999999999999</v>
      </c>
      <c r="D380" s="4">
        <f t="shared" si="19"/>
        <v>3.3287999999999998</v>
      </c>
      <c r="E380" s="4">
        <f t="shared" si="20"/>
        <v>141.4366</v>
      </c>
      <c r="F380" s="4">
        <f t="shared" si="18"/>
        <v>4.3066000000000031</v>
      </c>
      <c r="G380" s="12">
        <v>2023</v>
      </c>
    </row>
    <row r="381" spans="1:7" x14ac:dyDescent="0.2">
      <c r="A381" s="20">
        <v>44996.822696759256</v>
      </c>
      <c r="B381" s="4">
        <v>2.93</v>
      </c>
      <c r="C381" s="4">
        <v>1.1399999999999999</v>
      </c>
      <c r="D381" s="4">
        <f t="shared" si="19"/>
        <v>3.3401999999999998</v>
      </c>
      <c r="E381" s="4">
        <f t="shared" si="20"/>
        <v>141.44800000000001</v>
      </c>
      <c r="F381" s="4">
        <f t="shared" si="18"/>
        <v>4.3180000000000121</v>
      </c>
      <c r="G381" s="12">
        <v>2023</v>
      </c>
    </row>
    <row r="382" spans="1:7" x14ac:dyDescent="0.2">
      <c r="A382" s="20">
        <v>44996.831736111111</v>
      </c>
      <c r="B382" s="4">
        <v>2.94</v>
      </c>
      <c r="C382" s="4">
        <v>1.1399999999999999</v>
      </c>
      <c r="D382" s="4">
        <f t="shared" si="19"/>
        <v>3.3515999999999995</v>
      </c>
      <c r="E382" s="4">
        <f t="shared" si="20"/>
        <v>141.45939999999999</v>
      </c>
      <c r="F382" s="4">
        <f t="shared" si="18"/>
        <v>4.3293999999999926</v>
      </c>
      <c r="G382" s="12">
        <v>2023</v>
      </c>
    </row>
    <row r="383" spans="1:7" x14ac:dyDescent="0.2">
      <c r="A383" s="20">
        <v>44996.836631944447</v>
      </c>
      <c r="B383" s="4">
        <v>2.95</v>
      </c>
      <c r="C383" s="4">
        <v>1.1399999999999999</v>
      </c>
      <c r="D383" s="4">
        <f t="shared" si="19"/>
        <v>3.363</v>
      </c>
      <c r="E383" s="4">
        <f t="shared" si="20"/>
        <v>141.4708</v>
      </c>
      <c r="F383" s="4">
        <f t="shared" si="18"/>
        <v>4.3408000000000015</v>
      </c>
      <c r="G383" s="12">
        <v>2023</v>
      </c>
    </row>
    <row r="384" spans="1:7" x14ac:dyDescent="0.2">
      <c r="A384" s="20">
        <v>44996.863634259258</v>
      </c>
      <c r="B384" s="4">
        <v>2.96</v>
      </c>
      <c r="C384" s="4">
        <v>1.1399999999999999</v>
      </c>
      <c r="D384" s="4">
        <f t="shared" si="19"/>
        <v>3.3743999999999996</v>
      </c>
      <c r="E384" s="4">
        <f t="shared" si="20"/>
        <v>141.48220000000001</v>
      </c>
      <c r="F384" s="4">
        <f t="shared" si="18"/>
        <v>4.3522000000000105</v>
      </c>
      <c r="G384" s="12">
        <v>2023</v>
      </c>
    </row>
    <row r="385" spans="1:7" x14ac:dyDescent="0.2">
      <c r="A385" s="20">
        <v>44996.874456018515</v>
      </c>
      <c r="B385" s="4">
        <v>2.97</v>
      </c>
      <c r="C385" s="4">
        <v>1.1399999999999999</v>
      </c>
      <c r="D385" s="4">
        <f t="shared" si="19"/>
        <v>3.3858000000000001</v>
      </c>
      <c r="E385" s="4">
        <f t="shared" si="20"/>
        <v>141.49359999999999</v>
      </c>
      <c r="F385" s="4">
        <f t="shared" si="18"/>
        <v>4.363599999999991</v>
      </c>
      <c r="G385" s="12">
        <v>2023</v>
      </c>
    </row>
    <row r="386" spans="1:7" x14ac:dyDescent="0.2">
      <c r="A386" s="20">
        <v>44996.87940972222</v>
      </c>
      <c r="B386" s="4">
        <v>2.98</v>
      </c>
      <c r="C386" s="4">
        <v>1.1399999999999999</v>
      </c>
      <c r="D386" s="4">
        <f t="shared" si="19"/>
        <v>3.3971999999999998</v>
      </c>
      <c r="E386" s="4">
        <f t="shared" si="20"/>
        <v>141.505</v>
      </c>
      <c r="F386" s="4">
        <f t="shared" si="18"/>
        <v>4.375</v>
      </c>
      <c r="G386" s="12">
        <v>2023</v>
      </c>
    </row>
    <row r="387" spans="1:7" x14ac:dyDescent="0.2">
      <c r="A387" s="20">
        <v>44996.883067129631</v>
      </c>
      <c r="B387" s="4">
        <v>2.99</v>
      </c>
      <c r="C387" s="4">
        <v>1.1399999999999999</v>
      </c>
      <c r="D387" s="4">
        <f t="shared" si="19"/>
        <v>3.4085999999999999</v>
      </c>
      <c r="E387" s="4">
        <f t="shared" si="20"/>
        <v>141.5164</v>
      </c>
      <c r="F387" s="4">
        <f t="shared" ref="F387:F450" si="21">E387-137.13</f>
        <v>4.386400000000009</v>
      </c>
      <c r="G387" s="12">
        <v>2023</v>
      </c>
    </row>
    <row r="388" spans="1:7" x14ac:dyDescent="0.2">
      <c r="A388" s="20">
        <v>44996.88616898148</v>
      </c>
      <c r="B388" s="4">
        <v>3</v>
      </c>
      <c r="C388" s="4">
        <v>1.1399999999999999</v>
      </c>
      <c r="D388" s="4">
        <f t="shared" si="19"/>
        <v>3.42</v>
      </c>
      <c r="E388" s="4">
        <f t="shared" si="20"/>
        <v>141.52779999999998</v>
      </c>
      <c r="F388" s="4">
        <f t="shared" si="21"/>
        <v>4.3977999999999895</v>
      </c>
      <c r="G388" s="12">
        <v>2023</v>
      </c>
    </row>
    <row r="389" spans="1:7" x14ac:dyDescent="0.2">
      <c r="A389" s="20">
        <v>44996.891435185185</v>
      </c>
      <c r="B389" s="4">
        <v>3.01</v>
      </c>
      <c r="C389" s="4">
        <v>1.1399999999999999</v>
      </c>
      <c r="D389" s="4">
        <f t="shared" si="19"/>
        <v>3.4313999999999996</v>
      </c>
      <c r="E389" s="4">
        <f t="shared" si="20"/>
        <v>141.53919999999999</v>
      </c>
      <c r="F389" s="4">
        <f t="shared" si="21"/>
        <v>4.4091999999999985</v>
      </c>
      <c r="G389" s="12">
        <v>2023</v>
      </c>
    </row>
    <row r="390" spans="1:7" x14ac:dyDescent="0.2">
      <c r="A390" s="20">
        <v>44996.893530092595</v>
      </c>
      <c r="B390" s="4">
        <v>3.02</v>
      </c>
      <c r="C390" s="4">
        <v>1.1399999999999999</v>
      </c>
      <c r="D390" s="4">
        <f t="shared" si="19"/>
        <v>3.4427999999999996</v>
      </c>
      <c r="E390" s="4">
        <f t="shared" si="20"/>
        <v>141.5506</v>
      </c>
      <c r="F390" s="4">
        <f t="shared" si="21"/>
        <v>4.4206000000000074</v>
      </c>
      <c r="G390" s="12">
        <v>2023</v>
      </c>
    </row>
    <row r="391" spans="1:7" x14ac:dyDescent="0.2">
      <c r="A391" s="20">
        <v>44996.903599537036</v>
      </c>
      <c r="B391" s="4">
        <v>3.03</v>
      </c>
      <c r="C391" s="4">
        <v>1.1399999999999999</v>
      </c>
      <c r="D391" s="4">
        <f t="shared" si="19"/>
        <v>3.4541999999999993</v>
      </c>
      <c r="E391" s="4">
        <f t="shared" si="20"/>
        <v>141.56199999999998</v>
      </c>
      <c r="F391" s="4">
        <f t="shared" si="21"/>
        <v>4.4319999999999879</v>
      </c>
      <c r="G391" s="12">
        <v>2023</v>
      </c>
    </row>
    <row r="392" spans="1:7" x14ac:dyDescent="0.2">
      <c r="A392" s="20">
        <v>44996.907349537039</v>
      </c>
      <c r="B392" s="4">
        <v>3.04</v>
      </c>
      <c r="C392" s="4">
        <v>1.1399999999999999</v>
      </c>
      <c r="D392" s="4">
        <f t="shared" si="19"/>
        <v>3.4655999999999998</v>
      </c>
      <c r="E392" s="4">
        <f t="shared" si="20"/>
        <v>141.57339999999999</v>
      </c>
      <c r="F392" s="4">
        <f t="shared" si="21"/>
        <v>4.4433999999999969</v>
      </c>
      <c r="G392" s="12">
        <v>2023</v>
      </c>
    </row>
    <row r="393" spans="1:7" x14ac:dyDescent="0.2">
      <c r="A393" s="20">
        <v>44996.913981481484</v>
      </c>
      <c r="B393" s="4">
        <v>3.05</v>
      </c>
      <c r="C393" s="4">
        <v>1.1399999999999999</v>
      </c>
      <c r="D393" s="4">
        <f t="shared" si="19"/>
        <v>3.4769999999999994</v>
      </c>
      <c r="E393" s="4">
        <f t="shared" si="20"/>
        <v>141.5848</v>
      </c>
      <c r="F393" s="4">
        <f t="shared" si="21"/>
        <v>4.4548000000000059</v>
      </c>
      <c r="G393" s="12">
        <v>2023</v>
      </c>
    </row>
    <row r="394" spans="1:7" x14ac:dyDescent="0.2">
      <c r="A394" s="20">
        <v>44996.929675925923</v>
      </c>
      <c r="B394" s="4">
        <v>3.06</v>
      </c>
      <c r="C394" s="4">
        <v>1.1399999999999999</v>
      </c>
      <c r="D394" s="4">
        <f t="shared" si="19"/>
        <v>3.4883999999999999</v>
      </c>
      <c r="E394" s="4">
        <f t="shared" si="20"/>
        <v>141.59620000000001</v>
      </c>
      <c r="F394" s="4">
        <f t="shared" si="21"/>
        <v>4.4662000000000148</v>
      </c>
      <c r="G394" s="12">
        <v>2023</v>
      </c>
    </row>
    <row r="395" spans="1:7" x14ac:dyDescent="0.2">
      <c r="A395" s="20">
        <v>44996.938333333332</v>
      </c>
      <c r="B395" s="4">
        <v>3.07</v>
      </c>
      <c r="C395" s="4">
        <v>1.1399999999999999</v>
      </c>
      <c r="D395" s="4">
        <f t="shared" si="19"/>
        <v>3.4997999999999996</v>
      </c>
      <c r="E395" s="4">
        <f t="shared" si="20"/>
        <v>141.60759999999999</v>
      </c>
      <c r="F395" s="4">
        <f t="shared" si="21"/>
        <v>4.4775999999999954</v>
      </c>
      <c r="G395" s="12">
        <v>2023</v>
      </c>
    </row>
    <row r="396" spans="1:7" x14ac:dyDescent="0.2">
      <c r="A396" s="20">
        <v>44996.952199074076</v>
      </c>
      <c r="B396" s="4">
        <v>3.08</v>
      </c>
      <c r="C396" s="4">
        <v>1.1399999999999999</v>
      </c>
      <c r="D396" s="4">
        <f t="shared" si="19"/>
        <v>3.5111999999999997</v>
      </c>
      <c r="E396" s="4">
        <f t="shared" si="20"/>
        <v>141.619</v>
      </c>
      <c r="F396" s="4">
        <f t="shared" si="21"/>
        <v>4.4890000000000043</v>
      </c>
      <c r="G396" s="12">
        <v>2023</v>
      </c>
    </row>
    <row r="397" spans="1:7" x14ac:dyDescent="0.2">
      <c r="A397" s="20">
        <v>44996.964004629626</v>
      </c>
      <c r="B397" s="4">
        <v>3.09</v>
      </c>
      <c r="C397" s="4">
        <v>1.1399999999999999</v>
      </c>
      <c r="D397" s="4">
        <f t="shared" si="19"/>
        <v>3.5225999999999997</v>
      </c>
      <c r="E397" s="4">
        <f t="shared" si="20"/>
        <v>141.63040000000001</v>
      </c>
      <c r="F397" s="4">
        <f t="shared" si="21"/>
        <v>4.5004000000000133</v>
      </c>
      <c r="G397" s="12">
        <v>2023</v>
      </c>
    </row>
    <row r="398" spans="1:7" x14ac:dyDescent="0.2">
      <c r="A398" s="20">
        <v>44996.967789351853</v>
      </c>
      <c r="B398" s="4">
        <v>3.1</v>
      </c>
      <c r="C398" s="4">
        <v>1.1399999999999999</v>
      </c>
      <c r="D398" s="4">
        <f t="shared" si="19"/>
        <v>3.5339999999999998</v>
      </c>
      <c r="E398" s="4">
        <f t="shared" si="20"/>
        <v>141.64179999999999</v>
      </c>
      <c r="F398" s="4">
        <f t="shared" si="21"/>
        <v>4.5117999999999938</v>
      </c>
      <c r="G398" s="12">
        <v>2023</v>
      </c>
    </row>
    <row r="399" spans="1:7" x14ac:dyDescent="0.2">
      <c r="A399" s="20">
        <v>44996.978865740741</v>
      </c>
      <c r="B399" s="4">
        <v>3.11</v>
      </c>
      <c r="C399" s="4">
        <v>1.1399999999999999</v>
      </c>
      <c r="D399" s="4">
        <f t="shared" si="19"/>
        <v>3.5453999999999994</v>
      </c>
      <c r="E399" s="4">
        <f t="shared" si="20"/>
        <v>141.6532</v>
      </c>
      <c r="F399" s="4">
        <f t="shared" si="21"/>
        <v>4.5232000000000028</v>
      </c>
      <c r="G399" s="12">
        <v>2023</v>
      </c>
    </row>
    <row r="400" spans="1:7" x14ac:dyDescent="0.2">
      <c r="A400" s="20">
        <v>44996.981631944444</v>
      </c>
      <c r="B400" s="4">
        <v>3.12</v>
      </c>
      <c r="C400" s="4">
        <v>1.1399999999999999</v>
      </c>
      <c r="D400" s="4">
        <f t="shared" ref="D400:D463" si="22">B400*C400</f>
        <v>3.5568</v>
      </c>
      <c r="E400" s="4">
        <f t="shared" si="20"/>
        <v>141.66460000000001</v>
      </c>
      <c r="F400" s="4">
        <f t="shared" si="21"/>
        <v>4.5346000000000117</v>
      </c>
      <c r="G400" s="12">
        <v>2023</v>
      </c>
    </row>
    <row r="401" spans="1:7" x14ac:dyDescent="0.2">
      <c r="A401" s="20">
        <v>44996.985949074071</v>
      </c>
      <c r="B401" s="4">
        <v>3.13</v>
      </c>
      <c r="C401" s="4">
        <v>1.1399999999999999</v>
      </c>
      <c r="D401" s="4">
        <f t="shared" si="22"/>
        <v>3.5681999999999996</v>
      </c>
      <c r="E401" s="4">
        <f t="shared" si="20"/>
        <v>141.67599999999999</v>
      </c>
      <c r="F401" s="4">
        <f t="shared" si="21"/>
        <v>4.5459999999999923</v>
      </c>
      <c r="G401" s="12">
        <v>2023</v>
      </c>
    </row>
    <row r="402" spans="1:7" x14ac:dyDescent="0.2">
      <c r="A402" s="20">
        <v>44996.989351851851</v>
      </c>
      <c r="B402" s="4">
        <v>3.14</v>
      </c>
      <c r="C402" s="4">
        <v>1.1399999999999999</v>
      </c>
      <c r="D402" s="4">
        <f t="shared" si="22"/>
        <v>3.5795999999999997</v>
      </c>
      <c r="E402" s="4">
        <f t="shared" si="20"/>
        <v>141.6874</v>
      </c>
      <c r="F402" s="4">
        <f t="shared" si="21"/>
        <v>4.5574000000000012</v>
      </c>
      <c r="G402" s="12">
        <v>2023</v>
      </c>
    </row>
    <row r="403" spans="1:7" x14ac:dyDescent="0.2">
      <c r="A403" s="20">
        <v>44997.005694444444</v>
      </c>
      <c r="B403" s="4">
        <v>3.15</v>
      </c>
      <c r="C403" s="4">
        <v>1.1399999999999999</v>
      </c>
      <c r="D403" s="4">
        <f t="shared" si="22"/>
        <v>3.5909999999999997</v>
      </c>
      <c r="E403" s="4">
        <f t="shared" si="20"/>
        <v>141.69880000000001</v>
      </c>
      <c r="F403" s="4">
        <f t="shared" si="21"/>
        <v>4.5688000000000102</v>
      </c>
      <c r="G403" s="12">
        <v>2023</v>
      </c>
    </row>
    <row r="404" spans="1:7" x14ac:dyDescent="0.2">
      <c r="A404" s="20">
        <v>44997.009340277778</v>
      </c>
      <c r="B404" s="4">
        <v>3.16</v>
      </c>
      <c r="C404" s="4">
        <v>1.1399999999999999</v>
      </c>
      <c r="D404" s="4">
        <f t="shared" si="22"/>
        <v>3.6023999999999998</v>
      </c>
      <c r="E404" s="4">
        <f t="shared" si="20"/>
        <v>141.71019999999999</v>
      </c>
      <c r="F404" s="4">
        <f t="shared" si="21"/>
        <v>4.5801999999999907</v>
      </c>
      <c r="G404" s="12">
        <v>2023</v>
      </c>
    </row>
    <row r="405" spans="1:7" x14ac:dyDescent="0.2">
      <c r="A405" s="20">
        <v>44998.50540509259</v>
      </c>
      <c r="B405" s="4">
        <v>3.17</v>
      </c>
      <c r="C405" s="4">
        <v>1.1399999999999999</v>
      </c>
      <c r="D405" s="4">
        <f t="shared" si="22"/>
        <v>3.6137999999999995</v>
      </c>
      <c r="E405" s="4">
        <f t="shared" si="20"/>
        <v>141.7216</v>
      </c>
      <c r="F405" s="4">
        <f t="shared" si="21"/>
        <v>4.5915999999999997</v>
      </c>
      <c r="G405" s="12">
        <v>2023</v>
      </c>
    </row>
    <row r="406" spans="1:7" x14ac:dyDescent="0.2">
      <c r="A406" s="20">
        <v>44998.51048611111</v>
      </c>
      <c r="B406" s="4">
        <v>3.18</v>
      </c>
      <c r="C406" s="4">
        <v>1.1399999999999999</v>
      </c>
      <c r="D406" s="4">
        <f t="shared" si="22"/>
        <v>3.6252</v>
      </c>
      <c r="E406" s="4">
        <f t="shared" si="20"/>
        <v>141.733</v>
      </c>
      <c r="F406" s="4">
        <f t="shared" si="21"/>
        <v>4.6030000000000086</v>
      </c>
      <c r="G406" s="12">
        <v>2023</v>
      </c>
    </row>
    <row r="407" spans="1:7" x14ac:dyDescent="0.2">
      <c r="A407" s="20">
        <v>44998.512384259258</v>
      </c>
      <c r="B407" s="4">
        <v>3.19</v>
      </c>
      <c r="C407" s="4">
        <v>1.1399999999999999</v>
      </c>
      <c r="D407" s="4">
        <f t="shared" si="22"/>
        <v>3.6365999999999996</v>
      </c>
      <c r="E407" s="4">
        <f t="shared" si="20"/>
        <v>141.74439999999998</v>
      </c>
      <c r="F407" s="4">
        <f t="shared" si="21"/>
        <v>4.6143999999999892</v>
      </c>
      <c r="G407" s="12">
        <v>2023</v>
      </c>
    </row>
    <row r="408" spans="1:7" x14ac:dyDescent="0.2">
      <c r="A408" s="20">
        <v>44998.513854166667</v>
      </c>
      <c r="B408" s="4">
        <v>3.2</v>
      </c>
      <c r="C408" s="4">
        <v>1.1399999999999999</v>
      </c>
      <c r="D408" s="4">
        <f t="shared" si="22"/>
        <v>3.6479999999999997</v>
      </c>
      <c r="E408" s="4">
        <f t="shared" si="20"/>
        <v>141.75579999999999</v>
      </c>
      <c r="F408" s="4">
        <f t="shared" si="21"/>
        <v>4.6257999999999981</v>
      </c>
      <c r="G408" s="12">
        <v>2023</v>
      </c>
    </row>
    <row r="409" spans="1:7" x14ac:dyDescent="0.2">
      <c r="A409" s="20">
        <v>44998.515972222223</v>
      </c>
      <c r="B409" s="4">
        <v>3.21</v>
      </c>
      <c r="C409" s="4">
        <v>1.1399999999999999</v>
      </c>
      <c r="D409" s="4">
        <f t="shared" si="22"/>
        <v>3.6593999999999998</v>
      </c>
      <c r="E409" s="4">
        <f t="shared" ref="E409:E472" si="23">D409+$E$87</f>
        <v>141.7672</v>
      </c>
      <c r="F409" s="4">
        <f t="shared" si="21"/>
        <v>4.6372000000000071</v>
      </c>
      <c r="G409" s="12">
        <v>2023</v>
      </c>
    </row>
    <row r="410" spans="1:7" x14ac:dyDescent="0.2">
      <c r="A410" s="20">
        <v>44998.517256944448</v>
      </c>
      <c r="B410" s="4">
        <v>3.22</v>
      </c>
      <c r="C410" s="4">
        <v>1.1399999999999999</v>
      </c>
      <c r="D410" s="4">
        <f t="shared" si="22"/>
        <v>3.6707999999999998</v>
      </c>
      <c r="E410" s="4">
        <f t="shared" si="23"/>
        <v>141.77859999999998</v>
      </c>
      <c r="F410" s="4">
        <f t="shared" si="21"/>
        <v>4.6485999999999876</v>
      </c>
      <c r="G410" s="12">
        <v>2023</v>
      </c>
    </row>
    <row r="411" spans="1:7" x14ac:dyDescent="0.2">
      <c r="A411" s="20">
        <v>44998.521550925929</v>
      </c>
      <c r="B411" s="4">
        <v>3.23</v>
      </c>
      <c r="C411" s="4">
        <v>1.1399999999999999</v>
      </c>
      <c r="D411" s="4">
        <f t="shared" si="22"/>
        <v>3.6821999999999995</v>
      </c>
      <c r="E411" s="4">
        <f t="shared" si="23"/>
        <v>141.79</v>
      </c>
      <c r="F411" s="4">
        <f t="shared" si="21"/>
        <v>4.6599999999999966</v>
      </c>
      <c r="G411" s="12">
        <v>2023</v>
      </c>
    </row>
    <row r="412" spans="1:7" x14ac:dyDescent="0.2">
      <c r="A412" s="20">
        <v>45000.70826388889</v>
      </c>
      <c r="B412" s="4">
        <v>3.24</v>
      </c>
      <c r="C412" s="4">
        <v>1.1399999999999999</v>
      </c>
      <c r="D412" s="4">
        <f t="shared" si="22"/>
        <v>3.6936</v>
      </c>
      <c r="E412" s="4">
        <f t="shared" si="23"/>
        <v>141.8014</v>
      </c>
      <c r="F412" s="4">
        <f t="shared" si="21"/>
        <v>4.6714000000000055</v>
      </c>
      <c r="G412" s="12">
        <v>2023</v>
      </c>
    </row>
    <row r="413" spans="1:7" x14ac:dyDescent="0.2">
      <c r="A413" s="20">
        <v>45000.774467592593</v>
      </c>
      <c r="B413" s="4">
        <v>3.25</v>
      </c>
      <c r="C413" s="4">
        <v>1.1399999999999999</v>
      </c>
      <c r="D413" s="4">
        <f t="shared" si="22"/>
        <v>3.7049999999999996</v>
      </c>
      <c r="E413" s="4">
        <f t="shared" si="23"/>
        <v>141.81280000000001</v>
      </c>
      <c r="F413" s="4">
        <f t="shared" si="21"/>
        <v>4.6828000000000145</v>
      </c>
      <c r="G413" s="12">
        <v>2023</v>
      </c>
    </row>
    <row r="414" spans="1:7" x14ac:dyDescent="0.2">
      <c r="A414" s="20">
        <v>45000.779965277776</v>
      </c>
      <c r="B414" s="4">
        <v>3.26</v>
      </c>
      <c r="C414" s="4">
        <v>1.1399999999999999</v>
      </c>
      <c r="D414" s="4">
        <f t="shared" si="22"/>
        <v>3.7163999999999993</v>
      </c>
      <c r="E414" s="4">
        <f t="shared" si="23"/>
        <v>141.82419999999999</v>
      </c>
      <c r="F414" s="4">
        <f t="shared" si="21"/>
        <v>4.694199999999995</v>
      </c>
      <c r="G414" s="12">
        <v>2023</v>
      </c>
    </row>
    <row r="415" spans="1:7" x14ac:dyDescent="0.2">
      <c r="A415" s="20">
        <v>45000.836689814816</v>
      </c>
      <c r="B415" s="4">
        <v>3.27</v>
      </c>
      <c r="C415" s="4">
        <v>1.1399999999999999</v>
      </c>
      <c r="D415" s="4">
        <f t="shared" si="22"/>
        <v>3.7277999999999998</v>
      </c>
      <c r="E415" s="4">
        <f t="shared" si="23"/>
        <v>141.8356</v>
      </c>
      <c r="F415" s="4">
        <f t="shared" si="21"/>
        <v>4.705600000000004</v>
      </c>
      <c r="G415" s="12">
        <v>2023</v>
      </c>
    </row>
    <row r="416" spans="1:7" x14ac:dyDescent="0.2">
      <c r="A416" s="20">
        <v>45000.844039351854</v>
      </c>
      <c r="B416" s="4">
        <v>3.28</v>
      </c>
      <c r="C416" s="4">
        <v>1.1399999999999999</v>
      </c>
      <c r="D416" s="4">
        <f t="shared" si="22"/>
        <v>3.7391999999999994</v>
      </c>
      <c r="E416" s="4">
        <f t="shared" si="23"/>
        <v>141.84700000000001</v>
      </c>
      <c r="F416" s="4">
        <f t="shared" si="21"/>
        <v>4.717000000000013</v>
      </c>
      <c r="G416" s="12">
        <v>2023</v>
      </c>
    </row>
    <row r="417" spans="1:7" x14ac:dyDescent="0.2">
      <c r="A417" s="20">
        <v>45000.84847222222</v>
      </c>
      <c r="B417" s="4">
        <v>3.29</v>
      </c>
      <c r="C417" s="4">
        <v>1.1399999999999999</v>
      </c>
      <c r="D417" s="4">
        <f t="shared" si="22"/>
        <v>3.7505999999999999</v>
      </c>
      <c r="E417" s="4">
        <f t="shared" si="23"/>
        <v>141.85839999999999</v>
      </c>
      <c r="F417" s="4">
        <f t="shared" si="21"/>
        <v>4.7283999999999935</v>
      </c>
      <c r="G417" s="12">
        <v>2023</v>
      </c>
    </row>
    <row r="418" spans="1:7" x14ac:dyDescent="0.2">
      <c r="A418" s="20">
        <v>45000.877858796295</v>
      </c>
      <c r="B418" s="4">
        <v>3.3</v>
      </c>
      <c r="C418" s="4">
        <v>1.1399999999999999</v>
      </c>
      <c r="D418" s="4">
        <f t="shared" si="22"/>
        <v>3.7619999999999996</v>
      </c>
      <c r="E418" s="4">
        <f t="shared" si="23"/>
        <v>141.8698</v>
      </c>
      <c r="F418" s="4">
        <f t="shared" si="21"/>
        <v>4.7398000000000025</v>
      </c>
      <c r="G418" s="12">
        <v>2023</v>
      </c>
    </row>
    <row r="419" spans="1:7" x14ac:dyDescent="0.2">
      <c r="A419" s="20">
        <v>45004.787893518522</v>
      </c>
      <c r="B419" s="4">
        <v>3.31</v>
      </c>
      <c r="C419" s="4">
        <v>1.1399999999999999</v>
      </c>
      <c r="D419" s="4">
        <f t="shared" si="22"/>
        <v>3.7733999999999996</v>
      </c>
      <c r="E419" s="4">
        <f t="shared" si="23"/>
        <v>141.88120000000001</v>
      </c>
      <c r="F419" s="4">
        <f t="shared" si="21"/>
        <v>4.7512000000000114</v>
      </c>
      <c r="G419" s="12">
        <v>2023</v>
      </c>
    </row>
    <row r="420" spans="1:7" x14ac:dyDescent="0.2">
      <c r="A420" s="20">
        <v>45004.80574074074</v>
      </c>
      <c r="B420" s="4">
        <v>3.32</v>
      </c>
      <c r="C420" s="4">
        <v>1.1399999999999999</v>
      </c>
      <c r="D420" s="4">
        <f t="shared" si="22"/>
        <v>3.7847999999999993</v>
      </c>
      <c r="E420" s="4">
        <f t="shared" si="23"/>
        <v>141.89259999999999</v>
      </c>
      <c r="F420" s="4">
        <f t="shared" si="21"/>
        <v>4.762599999999992</v>
      </c>
      <c r="G420" s="12">
        <v>2023</v>
      </c>
    </row>
    <row r="421" spans="1:7" x14ac:dyDescent="0.2">
      <c r="A421" s="20">
        <v>45004.828217592592</v>
      </c>
      <c r="B421" s="4">
        <v>3.33</v>
      </c>
      <c r="C421" s="4">
        <v>1.1399999999999999</v>
      </c>
      <c r="D421" s="4">
        <f t="shared" si="22"/>
        <v>3.7961999999999998</v>
      </c>
      <c r="E421" s="4">
        <f t="shared" si="23"/>
        <v>141.904</v>
      </c>
      <c r="F421" s="4">
        <f t="shared" si="21"/>
        <v>4.7740000000000009</v>
      </c>
      <c r="G421" s="12">
        <v>2023</v>
      </c>
    </row>
    <row r="422" spans="1:7" x14ac:dyDescent="0.2">
      <c r="A422" s="20">
        <v>45004.835358796299</v>
      </c>
      <c r="B422" s="4">
        <v>3.34</v>
      </c>
      <c r="C422" s="4">
        <v>1.1399999999999999</v>
      </c>
      <c r="D422" s="4">
        <f t="shared" si="22"/>
        <v>3.8075999999999994</v>
      </c>
      <c r="E422" s="4">
        <f t="shared" si="23"/>
        <v>141.91540000000001</v>
      </c>
      <c r="F422" s="4">
        <f t="shared" si="21"/>
        <v>4.7854000000000099</v>
      </c>
      <c r="G422" s="12">
        <v>2023</v>
      </c>
    </row>
    <row r="423" spans="1:7" x14ac:dyDescent="0.2">
      <c r="A423" s="20">
        <v>45004.858206018522</v>
      </c>
      <c r="B423" s="4">
        <v>3.35</v>
      </c>
      <c r="C423" s="4">
        <v>1.1399999999999999</v>
      </c>
      <c r="D423" s="4">
        <f t="shared" si="22"/>
        <v>3.819</v>
      </c>
      <c r="E423" s="4">
        <f t="shared" si="23"/>
        <v>141.92679999999999</v>
      </c>
      <c r="F423" s="4">
        <f t="shared" si="21"/>
        <v>4.7967999999999904</v>
      </c>
      <c r="G423" s="12">
        <v>2023</v>
      </c>
    </row>
    <row r="424" spans="1:7" x14ac:dyDescent="0.2">
      <c r="A424" s="20">
        <v>45005.766851851855</v>
      </c>
      <c r="B424" s="4">
        <v>3.36</v>
      </c>
      <c r="C424" s="4">
        <v>1.1399999999999999</v>
      </c>
      <c r="D424" s="4">
        <f t="shared" si="22"/>
        <v>3.8303999999999996</v>
      </c>
      <c r="E424" s="4">
        <f t="shared" si="23"/>
        <v>141.93819999999999</v>
      </c>
      <c r="F424" s="4">
        <f t="shared" si="21"/>
        <v>4.8081999999999994</v>
      </c>
      <c r="G424" s="12">
        <v>2023</v>
      </c>
    </row>
    <row r="425" spans="1:7" x14ac:dyDescent="0.2">
      <c r="A425" s="20">
        <v>45005.770381944443</v>
      </c>
      <c r="B425" s="4">
        <v>3.37</v>
      </c>
      <c r="C425" s="4">
        <v>1.1399999999999999</v>
      </c>
      <c r="D425" s="4">
        <f t="shared" si="22"/>
        <v>3.8417999999999997</v>
      </c>
      <c r="E425" s="4">
        <f t="shared" si="23"/>
        <v>141.9496</v>
      </c>
      <c r="F425" s="4">
        <f t="shared" si="21"/>
        <v>4.8196000000000083</v>
      </c>
      <c r="G425" s="12">
        <v>2023</v>
      </c>
    </row>
    <row r="426" spans="1:7" x14ac:dyDescent="0.2">
      <c r="A426" s="20">
        <v>45005.772083333337</v>
      </c>
      <c r="B426" s="4">
        <v>3.38</v>
      </c>
      <c r="C426" s="4">
        <v>1.1399999999999999</v>
      </c>
      <c r="D426" s="4">
        <f t="shared" si="22"/>
        <v>3.8531999999999997</v>
      </c>
      <c r="E426" s="4">
        <f t="shared" si="23"/>
        <v>141.96099999999998</v>
      </c>
      <c r="F426" s="4">
        <f t="shared" si="21"/>
        <v>4.8309999999999889</v>
      </c>
      <c r="G426" s="12">
        <v>2023</v>
      </c>
    </row>
    <row r="427" spans="1:7" x14ac:dyDescent="0.2">
      <c r="A427" s="20">
        <v>45005.775740740741</v>
      </c>
      <c r="B427" s="4">
        <v>3.39</v>
      </c>
      <c r="C427" s="4">
        <v>1.1399999999999999</v>
      </c>
      <c r="D427" s="4">
        <f t="shared" si="22"/>
        <v>3.8645999999999998</v>
      </c>
      <c r="E427" s="4">
        <f t="shared" si="23"/>
        <v>141.97239999999999</v>
      </c>
      <c r="F427" s="4">
        <f t="shared" si="21"/>
        <v>4.8423999999999978</v>
      </c>
      <c r="G427" s="12">
        <v>2023</v>
      </c>
    </row>
    <row r="428" spans="1:7" x14ac:dyDescent="0.2">
      <c r="A428" s="20">
        <v>45005.777337962965</v>
      </c>
      <c r="B428" s="4">
        <v>3.4</v>
      </c>
      <c r="C428" s="4">
        <v>1.1399999999999999</v>
      </c>
      <c r="D428" s="4">
        <f t="shared" si="22"/>
        <v>3.8759999999999994</v>
      </c>
      <c r="E428" s="4">
        <f t="shared" si="23"/>
        <v>141.9838</v>
      </c>
      <c r="F428" s="4">
        <f t="shared" si="21"/>
        <v>4.8538000000000068</v>
      </c>
      <c r="G428" s="12">
        <v>2023</v>
      </c>
    </row>
    <row r="429" spans="1:7" x14ac:dyDescent="0.2">
      <c r="A429" s="20">
        <v>45005.780185185184</v>
      </c>
      <c r="B429" s="4">
        <v>3.41</v>
      </c>
      <c r="C429" s="4">
        <v>1.1399999999999999</v>
      </c>
      <c r="D429" s="4">
        <f t="shared" si="22"/>
        <v>3.8874</v>
      </c>
      <c r="E429" s="4">
        <f t="shared" si="23"/>
        <v>141.99520000000001</v>
      </c>
      <c r="F429" s="4">
        <f t="shared" si="21"/>
        <v>4.8652000000000157</v>
      </c>
      <c r="G429" s="12">
        <v>2023</v>
      </c>
    </row>
    <row r="430" spans="1:7" x14ac:dyDescent="0.2">
      <c r="A430" s="20">
        <v>45005.783078703702</v>
      </c>
      <c r="B430" s="4">
        <v>3.42</v>
      </c>
      <c r="C430" s="4">
        <v>1.1399999999999999</v>
      </c>
      <c r="D430" s="4">
        <f t="shared" si="22"/>
        <v>3.8987999999999996</v>
      </c>
      <c r="E430" s="4">
        <f t="shared" si="23"/>
        <v>142.00659999999999</v>
      </c>
      <c r="F430" s="4">
        <f t="shared" si="21"/>
        <v>4.8765999999999963</v>
      </c>
      <c r="G430" s="12">
        <v>2023</v>
      </c>
    </row>
    <row r="431" spans="1:7" x14ac:dyDescent="0.2">
      <c r="A431" s="20">
        <v>45005.785844907405</v>
      </c>
      <c r="B431" s="4">
        <v>3.43</v>
      </c>
      <c r="C431" s="4">
        <v>1.1399999999999999</v>
      </c>
      <c r="D431" s="4">
        <f t="shared" si="22"/>
        <v>3.9101999999999997</v>
      </c>
      <c r="E431" s="4">
        <f t="shared" si="23"/>
        <v>142.018</v>
      </c>
      <c r="F431" s="4">
        <f t="shared" si="21"/>
        <v>4.8880000000000052</v>
      </c>
      <c r="G431" s="12">
        <v>2023</v>
      </c>
    </row>
    <row r="432" spans="1:7" x14ac:dyDescent="0.2">
      <c r="A432" s="20">
        <v>45005.788657407407</v>
      </c>
      <c r="B432" s="4">
        <v>3.44</v>
      </c>
      <c r="C432" s="4">
        <v>1.1399999999999999</v>
      </c>
      <c r="D432" s="4">
        <f t="shared" si="22"/>
        <v>3.9215999999999998</v>
      </c>
      <c r="E432" s="4">
        <f t="shared" si="23"/>
        <v>142.02940000000001</v>
      </c>
      <c r="F432" s="4">
        <f t="shared" si="21"/>
        <v>4.8994000000000142</v>
      </c>
      <c r="G432" s="12">
        <v>2023</v>
      </c>
    </row>
    <row r="433" spans="1:7" x14ac:dyDescent="0.2">
      <c r="A433" s="20">
        <v>45005.938819444447</v>
      </c>
      <c r="B433" s="4">
        <v>3.45</v>
      </c>
      <c r="C433" s="4">
        <v>1.1399999999999999</v>
      </c>
      <c r="D433" s="4">
        <f t="shared" si="22"/>
        <v>3.9329999999999998</v>
      </c>
      <c r="E433" s="4">
        <f t="shared" si="23"/>
        <v>142.04079999999999</v>
      </c>
      <c r="F433" s="4">
        <f t="shared" si="21"/>
        <v>4.9107999999999947</v>
      </c>
      <c r="G433" s="12">
        <v>2023</v>
      </c>
    </row>
    <row r="434" spans="1:7" x14ac:dyDescent="0.2">
      <c r="A434" s="20">
        <v>45005.942164351851</v>
      </c>
      <c r="B434" s="4">
        <v>3.46</v>
      </c>
      <c r="C434" s="4">
        <v>1.1399999999999999</v>
      </c>
      <c r="D434" s="4">
        <f t="shared" si="22"/>
        <v>3.9443999999999995</v>
      </c>
      <c r="E434" s="4">
        <f t="shared" si="23"/>
        <v>142.0522</v>
      </c>
      <c r="F434" s="4">
        <f t="shared" si="21"/>
        <v>4.9222000000000037</v>
      </c>
      <c r="G434" s="12">
        <v>2023</v>
      </c>
    </row>
    <row r="435" spans="1:7" x14ac:dyDescent="0.2">
      <c r="A435" s="20">
        <v>45005.979444444441</v>
      </c>
      <c r="B435" s="4">
        <v>3.47</v>
      </c>
      <c r="C435" s="4">
        <v>1.1399999999999999</v>
      </c>
      <c r="D435" s="4">
        <f t="shared" si="22"/>
        <v>3.9558</v>
      </c>
      <c r="E435" s="4">
        <f t="shared" si="23"/>
        <v>142.06360000000001</v>
      </c>
      <c r="F435" s="4">
        <f t="shared" si="21"/>
        <v>4.9336000000000126</v>
      </c>
      <c r="G435" s="12">
        <v>2023</v>
      </c>
    </row>
    <row r="436" spans="1:7" x14ac:dyDescent="0.2">
      <c r="A436" s="20">
        <v>45006.202592592592</v>
      </c>
      <c r="B436" s="4">
        <v>3.48</v>
      </c>
      <c r="C436" s="4">
        <v>1.1399999999999999</v>
      </c>
      <c r="D436" s="4">
        <f t="shared" si="22"/>
        <v>3.9671999999999996</v>
      </c>
      <c r="E436" s="4">
        <f t="shared" si="23"/>
        <v>142.07499999999999</v>
      </c>
      <c r="F436" s="4">
        <f t="shared" si="21"/>
        <v>4.9449999999999932</v>
      </c>
      <c r="G436" s="12">
        <v>2023</v>
      </c>
    </row>
    <row r="437" spans="1:7" x14ac:dyDescent="0.2">
      <c r="A437" s="20">
        <v>45006.212083333332</v>
      </c>
      <c r="B437" s="4">
        <v>3.49</v>
      </c>
      <c r="C437" s="4">
        <v>1.1399999999999999</v>
      </c>
      <c r="D437" s="4">
        <f t="shared" si="22"/>
        <v>3.9785999999999997</v>
      </c>
      <c r="E437" s="4">
        <f t="shared" si="23"/>
        <v>142.0864</v>
      </c>
      <c r="F437" s="4">
        <f t="shared" si="21"/>
        <v>4.9564000000000021</v>
      </c>
      <c r="G437" s="12">
        <v>2023</v>
      </c>
    </row>
    <row r="438" spans="1:7" x14ac:dyDescent="0.2">
      <c r="A438" s="20">
        <v>45006.216053240743</v>
      </c>
      <c r="B438" s="4">
        <v>3.5</v>
      </c>
      <c r="C438" s="4">
        <v>1.1399999999999999</v>
      </c>
      <c r="D438" s="4">
        <f t="shared" si="22"/>
        <v>3.9899999999999998</v>
      </c>
      <c r="E438" s="4">
        <f t="shared" si="23"/>
        <v>142.09780000000001</v>
      </c>
      <c r="F438" s="4">
        <f t="shared" si="21"/>
        <v>4.9678000000000111</v>
      </c>
      <c r="G438" s="12">
        <v>2023</v>
      </c>
    </row>
    <row r="439" spans="1:7" x14ac:dyDescent="0.2">
      <c r="A439" s="20">
        <v>45006.223935185182</v>
      </c>
      <c r="B439" s="4">
        <v>3.51</v>
      </c>
      <c r="C439" s="4">
        <v>1.1399999999999999</v>
      </c>
      <c r="D439" s="4">
        <f t="shared" si="22"/>
        <v>4.0013999999999994</v>
      </c>
      <c r="E439" s="4">
        <f t="shared" si="23"/>
        <v>142.10919999999999</v>
      </c>
      <c r="F439" s="4">
        <f t="shared" si="21"/>
        <v>4.9791999999999916</v>
      </c>
      <c r="G439" s="12">
        <v>2023</v>
      </c>
    </row>
    <row r="440" spans="1:7" x14ac:dyDescent="0.2">
      <c r="A440" s="20">
        <v>45006.234340277777</v>
      </c>
      <c r="B440" s="4">
        <v>3.52</v>
      </c>
      <c r="C440" s="4">
        <v>1.1399999999999999</v>
      </c>
      <c r="D440" s="4">
        <f t="shared" si="22"/>
        <v>4.0127999999999995</v>
      </c>
      <c r="E440" s="4">
        <f t="shared" si="23"/>
        <v>142.1206</v>
      </c>
      <c r="F440" s="4">
        <f t="shared" si="21"/>
        <v>4.9906000000000006</v>
      </c>
      <c r="G440" s="12">
        <v>2023</v>
      </c>
    </row>
    <row r="441" spans="1:7" x14ac:dyDescent="0.2">
      <c r="A441" s="20">
        <v>45006.248888888891</v>
      </c>
      <c r="B441" s="4">
        <v>3.53</v>
      </c>
      <c r="C441" s="4">
        <v>1.1399999999999999</v>
      </c>
      <c r="D441" s="4">
        <f t="shared" si="22"/>
        <v>4.0241999999999996</v>
      </c>
      <c r="E441" s="4">
        <f t="shared" si="23"/>
        <v>142.13200000000001</v>
      </c>
      <c r="F441" s="4">
        <f t="shared" si="21"/>
        <v>5.0020000000000095</v>
      </c>
      <c r="G441" s="12">
        <v>2023</v>
      </c>
    </row>
    <row r="442" spans="1:7" x14ac:dyDescent="0.2">
      <c r="A442" s="20">
        <v>45006.261041666665</v>
      </c>
      <c r="B442" s="4">
        <v>3.54</v>
      </c>
      <c r="C442" s="4">
        <v>1.1399999999999999</v>
      </c>
      <c r="D442" s="4">
        <f t="shared" si="22"/>
        <v>4.0355999999999996</v>
      </c>
      <c r="E442" s="4">
        <f t="shared" si="23"/>
        <v>142.14339999999999</v>
      </c>
      <c r="F442" s="4">
        <f t="shared" si="21"/>
        <v>5.0133999999999901</v>
      </c>
      <c r="G442" s="12">
        <v>2023</v>
      </c>
    </row>
    <row r="443" spans="1:7" x14ac:dyDescent="0.2">
      <c r="A443" s="20">
        <v>45006.383506944447</v>
      </c>
      <c r="B443" s="4">
        <v>3.55</v>
      </c>
      <c r="C443" s="4">
        <v>1.1399999999999999</v>
      </c>
      <c r="D443" s="4">
        <f t="shared" si="22"/>
        <v>4.0469999999999997</v>
      </c>
      <c r="E443" s="4">
        <f t="shared" si="23"/>
        <v>142.15479999999999</v>
      </c>
      <c r="F443" s="4">
        <f t="shared" si="21"/>
        <v>5.024799999999999</v>
      </c>
      <c r="G443" s="12">
        <v>2023</v>
      </c>
    </row>
    <row r="444" spans="1:7" x14ac:dyDescent="0.2">
      <c r="A444" s="20">
        <v>45006.385405092595</v>
      </c>
      <c r="B444" s="4">
        <v>3.56</v>
      </c>
      <c r="C444" s="4">
        <v>1.1399999999999999</v>
      </c>
      <c r="D444" s="4">
        <f t="shared" si="22"/>
        <v>4.0583999999999998</v>
      </c>
      <c r="E444" s="4">
        <f t="shared" si="23"/>
        <v>142.1662</v>
      </c>
      <c r="F444" s="4">
        <f t="shared" si="21"/>
        <v>5.036200000000008</v>
      </c>
      <c r="G444" s="12">
        <v>2023</v>
      </c>
    </row>
    <row r="445" spans="1:7" x14ac:dyDescent="0.2">
      <c r="A445" s="20">
        <v>45006.389837962961</v>
      </c>
      <c r="B445" s="4">
        <v>3.57</v>
      </c>
      <c r="C445" s="4">
        <v>1.1399999999999999</v>
      </c>
      <c r="D445" s="4">
        <f t="shared" si="22"/>
        <v>4.0697999999999999</v>
      </c>
      <c r="E445" s="4">
        <f t="shared" si="23"/>
        <v>142.17759999999998</v>
      </c>
      <c r="F445" s="4">
        <f t="shared" si="21"/>
        <v>5.0475999999999885</v>
      </c>
      <c r="G445" s="12">
        <v>2023</v>
      </c>
    </row>
    <row r="446" spans="1:7" x14ac:dyDescent="0.2">
      <c r="A446" s="20">
        <v>45006.392928240741</v>
      </c>
      <c r="B446" s="4">
        <v>3.58</v>
      </c>
      <c r="C446" s="4">
        <v>1.1399999999999999</v>
      </c>
      <c r="D446" s="4">
        <f t="shared" si="22"/>
        <v>4.0811999999999999</v>
      </c>
      <c r="E446" s="4">
        <f t="shared" si="23"/>
        <v>142.18899999999999</v>
      </c>
      <c r="F446" s="4">
        <f t="shared" si="21"/>
        <v>5.0589999999999975</v>
      </c>
      <c r="G446" s="12">
        <v>2023</v>
      </c>
    </row>
    <row r="447" spans="1:7" x14ac:dyDescent="0.2">
      <c r="A447" s="20">
        <v>45006.397268518522</v>
      </c>
      <c r="B447" s="4">
        <v>3.59</v>
      </c>
      <c r="C447" s="4">
        <v>1.1399999999999999</v>
      </c>
      <c r="D447" s="4">
        <f t="shared" si="22"/>
        <v>4.0925999999999991</v>
      </c>
      <c r="E447" s="4">
        <f t="shared" si="23"/>
        <v>142.2004</v>
      </c>
      <c r="F447" s="4">
        <f t="shared" si="21"/>
        <v>5.0704000000000065</v>
      </c>
      <c r="G447" s="12">
        <v>2023</v>
      </c>
    </row>
    <row r="448" spans="1:7" x14ac:dyDescent="0.2">
      <c r="A448" s="20">
        <v>45006.399872685186</v>
      </c>
      <c r="B448" s="4">
        <v>3.6</v>
      </c>
      <c r="C448" s="4">
        <v>1.1399999999999999</v>
      </c>
      <c r="D448" s="4">
        <f t="shared" si="22"/>
        <v>4.1040000000000001</v>
      </c>
      <c r="E448" s="4">
        <f t="shared" si="23"/>
        <v>142.21180000000001</v>
      </c>
      <c r="F448" s="4">
        <f t="shared" si="21"/>
        <v>5.0818000000000154</v>
      </c>
      <c r="G448" s="12">
        <v>2023</v>
      </c>
    </row>
    <row r="449" spans="1:7" x14ac:dyDescent="0.2">
      <c r="A449" s="20">
        <v>45006.403634259259</v>
      </c>
      <c r="B449" s="4">
        <v>3.61</v>
      </c>
      <c r="C449" s="4">
        <v>1.1399999999999999</v>
      </c>
      <c r="D449" s="4">
        <f t="shared" si="22"/>
        <v>4.1153999999999993</v>
      </c>
      <c r="E449" s="4">
        <f t="shared" si="23"/>
        <v>142.22319999999999</v>
      </c>
      <c r="F449" s="4">
        <f t="shared" si="21"/>
        <v>5.093199999999996</v>
      </c>
      <c r="G449" s="12">
        <v>2023</v>
      </c>
    </row>
    <row r="450" spans="1:7" x14ac:dyDescent="0.2">
      <c r="A450" s="20">
        <v>45006.406111111108</v>
      </c>
      <c r="B450" s="4">
        <v>3.62</v>
      </c>
      <c r="C450" s="4">
        <v>1.1399999999999999</v>
      </c>
      <c r="D450" s="4">
        <f t="shared" si="22"/>
        <v>4.1267999999999994</v>
      </c>
      <c r="E450" s="4">
        <f t="shared" si="23"/>
        <v>142.2346</v>
      </c>
      <c r="F450" s="4">
        <f t="shared" si="21"/>
        <v>5.1046000000000049</v>
      </c>
      <c r="G450" s="12">
        <v>2023</v>
      </c>
    </row>
    <row r="451" spans="1:7" x14ac:dyDescent="0.2">
      <c r="A451" s="20">
        <v>45006.409386574072</v>
      </c>
      <c r="B451" s="4">
        <v>3.63</v>
      </c>
      <c r="C451" s="4">
        <v>1.1399999999999999</v>
      </c>
      <c r="D451" s="4">
        <f t="shared" si="22"/>
        <v>4.1381999999999994</v>
      </c>
      <c r="E451" s="4">
        <f t="shared" si="23"/>
        <v>142.24600000000001</v>
      </c>
      <c r="F451" s="4">
        <f t="shared" ref="F451:F514" si="24">E451-137.13</f>
        <v>5.1160000000000139</v>
      </c>
      <c r="G451" s="12">
        <v>2023</v>
      </c>
    </row>
    <row r="452" spans="1:7" x14ac:dyDescent="0.2">
      <c r="A452" s="20">
        <v>45006.411226851851</v>
      </c>
      <c r="B452" s="4">
        <v>3.64</v>
      </c>
      <c r="C452" s="4">
        <v>1.1399999999999999</v>
      </c>
      <c r="D452" s="4">
        <f t="shared" si="22"/>
        <v>4.1495999999999995</v>
      </c>
      <c r="E452" s="4">
        <f t="shared" si="23"/>
        <v>142.25739999999999</v>
      </c>
      <c r="F452" s="4">
        <f t="shared" si="24"/>
        <v>5.1273999999999944</v>
      </c>
      <c r="G452" s="12">
        <v>2023</v>
      </c>
    </row>
    <row r="453" spans="1:7" x14ac:dyDescent="0.2">
      <c r="A453" s="20">
        <v>45006.414421296293</v>
      </c>
      <c r="B453" s="4">
        <v>3.65</v>
      </c>
      <c r="C453" s="4">
        <v>1.1399999999999999</v>
      </c>
      <c r="D453" s="4">
        <f t="shared" si="22"/>
        <v>4.1609999999999996</v>
      </c>
      <c r="E453" s="4">
        <f t="shared" si="23"/>
        <v>142.2688</v>
      </c>
      <c r="F453" s="4">
        <f t="shared" si="24"/>
        <v>5.1388000000000034</v>
      </c>
      <c r="G453" s="12">
        <v>2023</v>
      </c>
    </row>
    <row r="454" spans="1:7" x14ac:dyDescent="0.2">
      <c r="A454" s="20">
        <v>45006.416828703703</v>
      </c>
      <c r="B454" s="4">
        <v>3.66</v>
      </c>
      <c r="C454" s="4">
        <v>1.1399999999999999</v>
      </c>
      <c r="D454" s="4">
        <f t="shared" si="22"/>
        <v>4.1723999999999997</v>
      </c>
      <c r="E454" s="4">
        <f t="shared" si="23"/>
        <v>142.28020000000001</v>
      </c>
      <c r="F454" s="4">
        <f t="shared" si="24"/>
        <v>5.1502000000000123</v>
      </c>
      <c r="G454" s="12">
        <v>2023</v>
      </c>
    </row>
    <row r="455" spans="1:7" x14ac:dyDescent="0.2">
      <c r="A455" s="20">
        <v>45006.422881944447</v>
      </c>
      <c r="B455" s="4">
        <v>3.67</v>
      </c>
      <c r="C455" s="4">
        <v>1.1399999999999999</v>
      </c>
      <c r="D455" s="4">
        <f t="shared" si="22"/>
        <v>4.1837999999999997</v>
      </c>
      <c r="E455" s="4">
        <f t="shared" si="23"/>
        <v>142.29159999999999</v>
      </c>
      <c r="F455" s="4">
        <f t="shared" si="24"/>
        <v>5.1615999999999929</v>
      </c>
      <c r="G455" s="12">
        <v>2023</v>
      </c>
    </row>
    <row r="456" spans="1:7" x14ac:dyDescent="0.2">
      <c r="A456" s="20">
        <v>45006.428217592591</v>
      </c>
      <c r="B456" s="4">
        <v>3.68</v>
      </c>
      <c r="C456" s="4">
        <v>1.1399999999999999</v>
      </c>
      <c r="D456" s="4">
        <f t="shared" si="22"/>
        <v>4.1951999999999998</v>
      </c>
      <c r="E456" s="4">
        <f t="shared" si="23"/>
        <v>142.303</v>
      </c>
      <c r="F456" s="4">
        <f t="shared" si="24"/>
        <v>5.1730000000000018</v>
      </c>
      <c r="G456" s="12">
        <v>2023</v>
      </c>
    </row>
    <row r="457" spans="1:7" x14ac:dyDescent="0.2">
      <c r="A457" s="20">
        <v>45006.43136574074</v>
      </c>
      <c r="B457" s="4">
        <v>3.69</v>
      </c>
      <c r="C457" s="4">
        <v>1.1399999999999999</v>
      </c>
      <c r="D457" s="4">
        <f t="shared" si="22"/>
        <v>4.2065999999999999</v>
      </c>
      <c r="E457" s="4">
        <f t="shared" si="23"/>
        <v>142.31440000000001</v>
      </c>
      <c r="F457" s="4">
        <f t="shared" si="24"/>
        <v>5.1844000000000108</v>
      </c>
      <c r="G457" s="12">
        <v>2023</v>
      </c>
    </row>
    <row r="458" spans="1:7" x14ac:dyDescent="0.2">
      <c r="A458" s="20">
        <v>45006.435127314813</v>
      </c>
      <c r="B458" s="4">
        <v>3.7</v>
      </c>
      <c r="C458" s="4">
        <v>1.1399999999999999</v>
      </c>
      <c r="D458" s="4">
        <f t="shared" si="22"/>
        <v>4.218</v>
      </c>
      <c r="E458" s="4">
        <f t="shared" si="23"/>
        <v>142.32579999999999</v>
      </c>
      <c r="F458" s="4">
        <f t="shared" si="24"/>
        <v>5.1957999999999913</v>
      </c>
      <c r="G458" s="12">
        <v>2023</v>
      </c>
    </row>
    <row r="459" spans="1:7" x14ac:dyDescent="0.2">
      <c r="A459" s="20">
        <v>45006.439768518518</v>
      </c>
      <c r="B459" s="4">
        <v>3.71</v>
      </c>
      <c r="C459" s="4">
        <v>1.1399999999999999</v>
      </c>
      <c r="D459" s="4">
        <f t="shared" si="22"/>
        <v>4.2293999999999992</v>
      </c>
      <c r="E459" s="4">
        <f t="shared" si="23"/>
        <v>142.3372</v>
      </c>
      <c r="F459" s="4">
        <f t="shared" si="24"/>
        <v>5.2072000000000003</v>
      </c>
      <c r="G459" s="12">
        <v>2023</v>
      </c>
    </row>
    <row r="460" spans="1:7" x14ac:dyDescent="0.2">
      <c r="A460" s="20">
        <v>45006.556631944448</v>
      </c>
      <c r="B460" s="4">
        <v>3.72</v>
      </c>
      <c r="C460" s="4">
        <v>1.1399999999999999</v>
      </c>
      <c r="D460" s="4">
        <f t="shared" si="22"/>
        <v>4.2408000000000001</v>
      </c>
      <c r="E460" s="4">
        <f t="shared" si="23"/>
        <v>142.3486</v>
      </c>
      <c r="F460" s="4">
        <f t="shared" si="24"/>
        <v>5.2186000000000092</v>
      </c>
      <c r="G460" s="12">
        <v>2023</v>
      </c>
    </row>
    <row r="461" spans="1:7" x14ac:dyDescent="0.2">
      <c r="A461" s="20">
        <v>45006.567430555559</v>
      </c>
      <c r="B461" s="4">
        <v>3.73</v>
      </c>
      <c r="C461" s="4">
        <v>1.1399999999999999</v>
      </c>
      <c r="D461" s="4">
        <f t="shared" si="22"/>
        <v>4.2521999999999993</v>
      </c>
      <c r="E461" s="4">
        <f t="shared" si="23"/>
        <v>142.35999999999999</v>
      </c>
      <c r="F461" s="4">
        <f t="shared" si="24"/>
        <v>5.2299999999999898</v>
      </c>
      <c r="G461" s="12">
        <v>2023</v>
      </c>
    </row>
    <row r="462" spans="1:7" x14ac:dyDescent="0.2">
      <c r="A462" s="20">
        <v>45006.578576388885</v>
      </c>
      <c r="B462" s="4">
        <v>3.74</v>
      </c>
      <c r="C462" s="4">
        <v>1.1399999999999999</v>
      </c>
      <c r="D462" s="4">
        <f t="shared" si="22"/>
        <v>4.2636000000000003</v>
      </c>
      <c r="E462" s="4">
        <f t="shared" si="23"/>
        <v>142.37139999999999</v>
      </c>
      <c r="F462" s="4">
        <f t="shared" si="24"/>
        <v>5.2413999999999987</v>
      </c>
      <c r="G462" s="12">
        <v>2023</v>
      </c>
    </row>
    <row r="463" spans="1:7" x14ac:dyDescent="0.2">
      <c r="A463" s="20">
        <v>45006.599583333336</v>
      </c>
      <c r="B463" s="4">
        <v>3.75</v>
      </c>
      <c r="C463" s="4">
        <v>1.1399999999999999</v>
      </c>
      <c r="D463" s="4">
        <f t="shared" si="22"/>
        <v>4.2749999999999995</v>
      </c>
      <c r="E463" s="4">
        <f t="shared" si="23"/>
        <v>142.3828</v>
      </c>
      <c r="F463" s="4">
        <f t="shared" si="24"/>
        <v>5.2528000000000077</v>
      </c>
      <c r="G463" s="12">
        <v>2023</v>
      </c>
    </row>
    <row r="464" spans="1:7" x14ac:dyDescent="0.2">
      <c r="A464" s="20">
        <v>45006.616689814815</v>
      </c>
      <c r="B464" s="4">
        <v>3.76</v>
      </c>
      <c r="C464" s="4">
        <v>1.1399999999999999</v>
      </c>
      <c r="D464" s="4">
        <f t="shared" ref="D464:D527" si="25">B464*C464</f>
        <v>4.2863999999999995</v>
      </c>
      <c r="E464" s="4">
        <f t="shared" si="23"/>
        <v>142.39419999999998</v>
      </c>
      <c r="F464" s="4">
        <f t="shared" si="24"/>
        <v>5.2641999999999882</v>
      </c>
      <c r="G464" s="12">
        <v>2023</v>
      </c>
    </row>
    <row r="465" spans="1:7" x14ac:dyDescent="0.2">
      <c r="A465" s="20">
        <v>45006.643946759257</v>
      </c>
      <c r="B465" s="4">
        <v>3.77</v>
      </c>
      <c r="C465" s="4">
        <v>1.1399999999999999</v>
      </c>
      <c r="D465" s="4">
        <f t="shared" si="25"/>
        <v>4.2977999999999996</v>
      </c>
      <c r="E465" s="4">
        <f t="shared" si="23"/>
        <v>142.40559999999999</v>
      </c>
      <c r="F465" s="4">
        <f t="shared" si="24"/>
        <v>5.2755999999999972</v>
      </c>
      <c r="G465" s="12">
        <v>2023</v>
      </c>
    </row>
    <row r="466" spans="1:7" x14ac:dyDescent="0.2">
      <c r="A466" s="20">
        <v>45006.702187499999</v>
      </c>
      <c r="B466" s="4">
        <v>3.78</v>
      </c>
      <c r="C466" s="4">
        <v>1.1399999999999999</v>
      </c>
      <c r="D466" s="4">
        <f t="shared" si="25"/>
        <v>4.3091999999999997</v>
      </c>
      <c r="E466" s="4">
        <f t="shared" si="23"/>
        <v>142.417</v>
      </c>
      <c r="F466" s="4">
        <f t="shared" si="24"/>
        <v>5.2870000000000061</v>
      </c>
      <c r="G466" s="12">
        <v>2023</v>
      </c>
    </row>
    <row r="467" spans="1:7" x14ac:dyDescent="0.2">
      <c r="A467" s="20">
        <v>45006.764027777775</v>
      </c>
      <c r="B467" s="4">
        <v>3.79</v>
      </c>
      <c r="C467" s="4">
        <v>1.1399999999999999</v>
      </c>
      <c r="D467" s="4">
        <f t="shared" si="25"/>
        <v>4.3205999999999998</v>
      </c>
      <c r="E467" s="4">
        <f t="shared" si="23"/>
        <v>142.42840000000001</v>
      </c>
      <c r="F467" s="4">
        <f t="shared" si="24"/>
        <v>5.2984000000000151</v>
      </c>
      <c r="G467" s="12">
        <v>2023</v>
      </c>
    </row>
    <row r="468" spans="1:7" x14ac:dyDescent="0.2">
      <c r="A468" s="20">
        <v>45006.771620370368</v>
      </c>
      <c r="B468" s="4">
        <v>3.8</v>
      </c>
      <c r="C468" s="4">
        <v>1.1399999999999999</v>
      </c>
      <c r="D468" s="4">
        <f t="shared" si="25"/>
        <v>4.3319999999999999</v>
      </c>
      <c r="E468" s="4">
        <f t="shared" si="23"/>
        <v>142.43979999999999</v>
      </c>
      <c r="F468" s="4">
        <f t="shared" si="24"/>
        <v>5.3097999999999956</v>
      </c>
      <c r="G468" s="12">
        <v>2023</v>
      </c>
    </row>
    <row r="469" spans="1:7" x14ac:dyDescent="0.2">
      <c r="A469" s="20">
        <v>45006.776053240741</v>
      </c>
      <c r="B469" s="4">
        <v>3.81</v>
      </c>
      <c r="C469" s="4">
        <v>1.1399999999999999</v>
      </c>
      <c r="D469" s="4">
        <f t="shared" si="25"/>
        <v>4.3433999999999999</v>
      </c>
      <c r="E469" s="4">
        <f t="shared" si="23"/>
        <v>142.4512</v>
      </c>
      <c r="F469" s="4">
        <f t="shared" si="24"/>
        <v>5.3212000000000046</v>
      </c>
      <c r="G469" s="12">
        <v>2023</v>
      </c>
    </row>
    <row r="470" spans="1:7" x14ac:dyDescent="0.2">
      <c r="A470" s="20">
        <v>45006.77884259259</v>
      </c>
      <c r="B470" s="4">
        <v>3.82</v>
      </c>
      <c r="C470" s="4">
        <v>1.1399999999999999</v>
      </c>
      <c r="D470" s="4">
        <f t="shared" si="25"/>
        <v>4.3547999999999991</v>
      </c>
      <c r="E470" s="4">
        <f t="shared" si="23"/>
        <v>142.46260000000001</v>
      </c>
      <c r="F470" s="4">
        <f t="shared" si="24"/>
        <v>5.3326000000000136</v>
      </c>
      <c r="G470" s="12">
        <v>2023</v>
      </c>
    </row>
    <row r="471" spans="1:7" x14ac:dyDescent="0.2">
      <c r="A471" s="20">
        <v>45006.783229166664</v>
      </c>
      <c r="B471" s="4">
        <v>3.83</v>
      </c>
      <c r="C471" s="4">
        <v>1.1399999999999999</v>
      </c>
      <c r="D471" s="4">
        <f t="shared" si="25"/>
        <v>4.3662000000000001</v>
      </c>
      <c r="E471" s="4">
        <f t="shared" si="23"/>
        <v>142.47399999999999</v>
      </c>
      <c r="F471" s="4">
        <f t="shared" si="24"/>
        <v>5.3439999999999941</v>
      </c>
      <c r="G471" s="12">
        <v>2023</v>
      </c>
    </row>
    <row r="472" spans="1:7" x14ac:dyDescent="0.2">
      <c r="A472" s="20">
        <v>45006.789363425924</v>
      </c>
      <c r="B472" s="4">
        <v>3.84</v>
      </c>
      <c r="C472" s="4">
        <v>1.1399999999999999</v>
      </c>
      <c r="D472" s="4">
        <f t="shared" si="25"/>
        <v>4.3775999999999993</v>
      </c>
      <c r="E472" s="4">
        <f t="shared" si="23"/>
        <v>142.4854</v>
      </c>
      <c r="F472" s="4">
        <f t="shared" si="24"/>
        <v>5.355400000000003</v>
      </c>
      <c r="G472" s="12">
        <v>2023</v>
      </c>
    </row>
    <row r="473" spans="1:7" x14ac:dyDescent="0.2">
      <c r="A473" s="20">
        <v>45006.836736111109</v>
      </c>
      <c r="B473" s="4">
        <v>3.85</v>
      </c>
      <c r="C473" s="4">
        <v>1.1399999999999999</v>
      </c>
      <c r="D473" s="4">
        <f t="shared" si="25"/>
        <v>4.3889999999999993</v>
      </c>
      <c r="E473" s="4">
        <f t="shared" ref="E473:E536" si="26">D473+$E$87</f>
        <v>142.49680000000001</v>
      </c>
      <c r="F473" s="4">
        <f t="shared" si="24"/>
        <v>5.366800000000012</v>
      </c>
      <c r="G473" s="12">
        <v>2023</v>
      </c>
    </row>
    <row r="474" spans="1:7" x14ac:dyDescent="0.2">
      <c r="A474" s="20">
        <v>45006.879108796296</v>
      </c>
      <c r="B474" s="4">
        <v>3.86</v>
      </c>
      <c r="C474" s="4">
        <v>1.1399999999999999</v>
      </c>
      <c r="D474" s="4">
        <f t="shared" si="25"/>
        <v>4.4003999999999994</v>
      </c>
      <c r="E474" s="4">
        <f t="shared" si="26"/>
        <v>142.50819999999999</v>
      </c>
      <c r="F474" s="4">
        <f t="shared" si="24"/>
        <v>5.3781999999999925</v>
      </c>
      <c r="G474" s="12">
        <v>2023</v>
      </c>
    </row>
    <row r="475" spans="1:7" x14ac:dyDescent="0.2">
      <c r="A475" s="20">
        <v>45007.014305555553</v>
      </c>
      <c r="B475" s="4">
        <v>3.87</v>
      </c>
      <c r="C475" s="4">
        <v>1.1399999999999999</v>
      </c>
      <c r="D475" s="4">
        <f t="shared" si="25"/>
        <v>4.4117999999999995</v>
      </c>
      <c r="E475" s="4">
        <f t="shared" si="26"/>
        <v>142.5196</v>
      </c>
      <c r="F475" s="4">
        <f t="shared" si="24"/>
        <v>5.3896000000000015</v>
      </c>
      <c r="G475" s="12">
        <v>2023</v>
      </c>
    </row>
    <row r="476" spans="1:7" x14ac:dyDescent="0.2">
      <c r="A476" s="20">
        <v>45007.021631944444</v>
      </c>
      <c r="B476" s="4">
        <v>3.88</v>
      </c>
      <c r="C476" s="4">
        <v>1.1399999999999999</v>
      </c>
      <c r="D476" s="4">
        <f t="shared" si="25"/>
        <v>4.4231999999999996</v>
      </c>
      <c r="E476" s="4">
        <f t="shared" si="26"/>
        <v>142.53100000000001</v>
      </c>
      <c r="F476" s="4">
        <f t="shared" si="24"/>
        <v>5.4010000000000105</v>
      </c>
      <c r="G476" s="12">
        <v>2023</v>
      </c>
    </row>
    <row r="477" spans="1:7" x14ac:dyDescent="0.2">
      <c r="A477" s="20">
        <v>45007.287523148145</v>
      </c>
      <c r="B477" s="4">
        <v>3.89</v>
      </c>
      <c r="C477" s="4">
        <v>1.1399999999999999</v>
      </c>
      <c r="D477" s="4">
        <f t="shared" si="25"/>
        <v>4.4345999999999997</v>
      </c>
      <c r="E477" s="4">
        <f t="shared" si="26"/>
        <v>142.54239999999999</v>
      </c>
      <c r="F477" s="4">
        <f t="shared" si="24"/>
        <v>5.412399999999991</v>
      </c>
      <c r="G477" s="12">
        <v>2023</v>
      </c>
    </row>
    <row r="478" spans="1:7" x14ac:dyDescent="0.2">
      <c r="A478" s="20">
        <v>45008.648726851854</v>
      </c>
      <c r="B478" s="4">
        <v>3.9</v>
      </c>
      <c r="C478" s="4">
        <v>1.1399999999999999</v>
      </c>
      <c r="D478" s="4">
        <f t="shared" si="25"/>
        <v>4.4459999999999997</v>
      </c>
      <c r="E478" s="4">
        <f t="shared" si="26"/>
        <v>142.5538</v>
      </c>
      <c r="F478" s="4">
        <f t="shared" si="24"/>
        <v>5.4238</v>
      </c>
      <c r="G478" s="12">
        <v>2023</v>
      </c>
    </row>
    <row r="479" spans="1:7" x14ac:dyDescent="0.2">
      <c r="A479" s="20">
        <v>45008.650925925926</v>
      </c>
      <c r="B479" s="4">
        <v>3.91</v>
      </c>
      <c r="C479" s="4">
        <v>1.1399999999999999</v>
      </c>
      <c r="D479" s="4">
        <f t="shared" si="25"/>
        <v>4.4573999999999998</v>
      </c>
      <c r="E479" s="4">
        <f t="shared" si="26"/>
        <v>142.5652</v>
      </c>
      <c r="F479" s="4">
        <f t="shared" si="24"/>
        <v>5.4352000000000089</v>
      </c>
      <c r="G479" s="12">
        <v>2023</v>
      </c>
    </row>
    <row r="480" spans="1:7" x14ac:dyDescent="0.2">
      <c r="A480" s="20">
        <v>45008.654097222221</v>
      </c>
      <c r="B480" s="4">
        <v>3.92</v>
      </c>
      <c r="C480" s="4">
        <v>1.1399999999999999</v>
      </c>
      <c r="D480" s="4">
        <f t="shared" si="25"/>
        <v>4.4687999999999999</v>
      </c>
      <c r="E480" s="4">
        <f t="shared" si="26"/>
        <v>142.57659999999998</v>
      </c>
      <c r="F480" s="4">
        <f t="shared" si="24"/>
        <v>5.4465999999999894</v>
      </c>
      <c r="G480" s="12">
        <v>2023</v>
      </c>
    </row>
    <row r="481" spans="1:7" x14ac:dyDescent="0.2">
      <c r="A481" s="20">
        <v>45009.373784722222</v>
      </c>
      <c r="B481" s="4">
        <v>3.93</v>
      </c>
      <c r="C481" s="4">
        <v>1.1399999999999999</v>
      </c>
      <c r="D481" s="4">
        <f t="shared" si="25"/>
        <v>4.4802</v>
      </c>
      <c r="E481" s="4">
        <f t="shared" si="26"/>
        <v>142.58799999999999</v>
      </c>
      <c r="F481" s="4">
        <f t="shared" si="24"/>
        <v>5.4579999999999984</v>
      </c>
      <c r="G481" s="12">
        <v>2023</v>
      </c>
    </row>
    <row r="482" spans="1:7" x14ac:dyDescent="0.2">
      <c r="A482" s="20">
        <v>45009.374374999999</v>
      </c>
      <c r="B482" s="4">
        <v>3.94</v>
      </c>
      <c r="C482" s="4">
        <v>1.1399999999999999</v>
      </c>
      <c r="D482" s="4">
        <f t="shared" si="25"/>
        <v>4.4915999999999991</v>
      </c>
      <c r="E482" s="4">
        <f t="shared" si="26"/>
        <v>142.5994</v>
      </c>
      <c r="F482" s="4">
        <f t="shared" si="24"/>
        <v>5.4694000000000074</v>
      </c>
      <c r="G482" s="12">
        <v>2023</v>
      </c>
    </row>
    <row r="483" spans="1:7" x14ac:dyDescent="0.2">
      <c r="A483" s="20">
        <v>45009.376527777778</v>
      </c>
      <c r="B483" s="4">
        <v>3.95</v>
      </c>
      <c r="C483" s="4">
        <v>1.1399999999999999</v>
      </c>
      <c r="D483" s="4">
        <f t="shared" si="25"/>
        <v>4.5030000000000001</v>
      </c>
      <c r="E483" s="4">
        <f t="shared" si="26"/>
        <v>142.61079999999998</v>
      </c>
      <c r="F483" s="4">
        <f t="shared" si="24"/>
        <v>5.4807999999999879</v>
      </c>
      <c r="G483" s="12">
        <v>2023</v>
      </c>
    </row>
    <row r="484" spans="1:7" x14ac:dyDescent="0.2">
      <c r="A484" s="20">
        <v>45009.378287037034</v>
      </c>
      <c r="B484" s="4">
        <v>3.96</v>
      </c>
      <c r="C484" s="4">
        <v>1.1399999999999999</v>
      </c>
      <c r="D484" s="4">
        <f t="shared" si="25"/>
        <v>4.5143999999999993</v>
      </c>
      <c r="E484" s="4">
        <f t="shared" si="26"/>
        <v>142.62219999999999</v>
      </c>
      <c r="F484" s="4">
        <f t="shared" si="24"/>
        <v>5.4921999999999969</v>
      </c>
      <c r="G484" s="12">
        <v>2023</v>
      </c>
    </row>
    <row r="485" spans="1:7" x14ac:dyDescent="0.2">
      <c r="A485" s="20">
        <v>45009.383009259262</v>
      </c>
      <c r="B485" s="4">
        <v>3.97</v>
      </c>
      <c r="C485" s="4">
        <v>1.1399999999999999</v>
      </c>
      <c r="D485" s="4">
        <f t="shared" si="25"/>
        <v>4.5258000000000003</v>
      </c>
      <c r="E485" s="4">
        <f t="shared" si="26"/>
        <v>142.6336</v>
      </c>
      <c r="F485" s="4">
        <f t="shared" si="24"/>
        <v>5.5036000000000058</v>
      </c>
      <c r="G485" s="12">
        <v>2023</v>
      </c>
    </row>
    <row r="486" spans="1:7" x14ac:dyDescent="0.2">
      <c r="A486" s="20">
        <v>45009.386805555558</v>
      </c>
      <c r="B486" s="4">
        <v>3.98</v>
      </c>
      <c r="C486" s="4">
        <v>1.1399999999999999</v>
      </c>
      <c r="D486" s="4">
        <f t="shared" si="25"/>
        <v>4.5371999999999995</v>
      </c>
      <c r="E486" s="4">
        <f t="shared" si="26"/>
        <v>142.64500000000001</v>
      </c>
      <c r="F486" s="4">
        <f t="shared" si="24"/>
        <v>5.5150000000000148</v>
      </c>
      <c r="G486" s="12">
        <v>2023</v>
      </c>
    </row>
    <row r="487" spans="1:7" x14ac:dyDescent="0.2">
      <c r="A487" s="20">
        <v>45009.401030092595</v>
      </c>
      <c r="B487" s="4">
        <v>3.99</v>
      </c>
      <c r="C487" s="4">
        <v>1.1399999999999999</v>
      </c>
      <c r="D487" s="4">
        <f t="shared" si="25"/>
        <v>4.5485999999999995</v>
      </c>
      <c r="E487" s="4">
        <f t="shared" si="26"/>
        <v>142.65639999999999</v>
      </c>
      <c r="F487" s="4">
        <f t="shared" si="24"/>
        <v>5.5263999999999953</v>
      </c>
      <c r="G487" s="12">
        <v>2023</v>
      </c>
    </row>
    <row r="488" spans="1:7" x14ac:dyDescent="0.2">
      <c r="A488" s="20">
        <v>45009.404398148145</v>
      </c>
      <c r="B488" s="4">
        <v>4</v>
      </c>
      <c r="C488" s="4">
        <v>1.1399999999999999</v>
      </c>
      <c r="D488" s="4">
        <f t="shared" si="25"/>
        <v>4.5599999999999996</v>
      </c>
      <c r="E488" s="4">
        <f t="shared" si="26"/>
        <v>142.6678</v>
      </c>
      <c r="F488" s="4">
        <f t="shared" si="24"/>
        <v>5.5378000000000043</v>
      </c>
      <c r="G488" s="12">
        <v>2023</v>
      </c>
    </row>
    <row r="489" spans="1:7" x14ac:dyDescent="0.2">
      <c r="A489" s="20">
        <v>45009.410428240742</v>
      </c>
      <c r="B489" s="4">
        <v>4.01</v>
      </c>
      <c r="C489" s="4">
        <v>1.1399999999999999</v>
      </c>
      <c r="D489" s="4">
        <f t="shared" si="25"/>
        <v>4.5713999999999997</v>
      </c>
      <c r="E489" s="4">
        <f t="shared" si="26"/>
        <v>142.67920000000001</v>
      </c>
      <c r="F489" s="4">
        <f t="shared" si="24"/>
        <v>5.5492000000000132</v>
      </c>
      <c r="G489" s="12">
        <v>2023</v>
      </c>
    </row>
    <row r="490" spans="1:7" x14ac:dyDescent="0.2">
      <c r="A490" s="20">
        <v>45009.416180555556</v>
      </c>
      <c r="B490" s="4">
        <v>4.0199999999999996</v>
      </c>
      <c r="C490" s="4">
        <v>1.1399999999999999</v>
      </c>
      <c r="D490" s="4">
        <f t="shared" si="25"/>
        <v>4.5827999999999989</v>
      </c>
      <c r="E490" s="4">
        <f t="shared" si="26"/>
        <v>142.69059999999999</v>
      </c>
      <c r="F490" s="4">
        <f t="shared" si="24"/>
        <v>5.5605999999999938</v>
      </c>
      <c r="G490" s="12">
        <v>2023</v>
      </c>
    </row>
    <row r="491" spans="1:7" x14ac:dyDescent="0.2">
      <c r="A491" s="20">
        <v>45015.191655092596</v>
      </c>
      <c r="B491" s="4">
        <v>4.03</v>
      </c>
      <c r="C491" s="4">
        <v>1.1399999999999999</v>
      </c>
      <c r="D491" s="4">
        <f t="shared" si="25"/>
        <v>4.5941999999999998</v>
      </c>
      <c r="E491" s="4">
        <f t="shared" si="26"/>
        <v>142.702</v>
      </c>
      <c r="F491" s="4">
        <f t="shared" si="24"/>
        <v>5.5720000000000027</v>
      </c>
      <c r="G491" s="12">
        <v>2023</v>
      </c>
    </row>
    <row r="492" spans="1:7" x14ac:dyDescent="0.2">
      <c r="A492" s="20">
        <v>45015.193240740744</v>
      </c>
      <c r="B492" s="4">
        <v>4.04</v>
      </c>
      <c r="C492" s="4">
        <v>1.1399999999999999</v>
      </c>
      <c r="D492" s="4">
        <f t="shared" si="25"/>
        <v>4.6055999999999999</v>
      </c>
      <c r="E492" s="4">
        <f t="shared" si="26"/>
        <v>142.71340000000001</v>
      </c>
      <c r="F492" s="4">
        <f t="shared" si="24"/>
        <v>5.5834000000000117</v>
      </c>
      <c r="G492" s="12">
        <v>2023</v>
      </c>
    </row>
    <row r="493" spans="1:7" x14ac:dyDescent="0.2">
      <c r="A493" s="20">
        <v>45015.198437500003</v>
      </c>
      <c r="B493" s="4">
        <v>4.05</v>
      </c>
      <c r="C493" s="4">
        <v>1.1399999999999999</v>
      </c>
      <c r="D493" s="4">
        <f t="shared" si="25"/>
        <v>4.6169999999999991</v>
      </c>
      <c r="E493" s="4">
        <f t="shared" si="26"/>
        <v>142.72479999999999</v>
      </c>
      <c r="F493" s="4">
        <f t="shared" si="24"/>
        <v>5.5947999999999922</v>
      </c>
      <c r="G493" s="12">
        <v>2023</v>
      </c>
    </row>
    <row r="494" spans="1:7" x14ac:dyDescent="0.2">
      <c r="A494" s="20">
        <v>45015.215567129628</v>
      </c>
      <c r="B494" s="4">
        <v>4.0599999999999996</v>
      </c>
      <c r="C494" s="4">
        <v>1.1399999999999999</v>
      </c>
      <c r="D494" s="4">
        <f t="shared" si="25"/>
        <v>4.6283999999999992</v>
      </c>
      <c r="E494" s="4">
        <f t="shared" si="26"/>
        <v>142.7362</v>
      </c>
      <c r="F494" s="4">
        <f t="shared" si="24"/>
        <v>5.6062000000000012</v>
      </c>
      <c r="G494" s="12">
        <v>2023</v>
      </c>
    </row>
    <row r="495" spans="1:7" x14ac:dyDescent="0.2">
      <c r="A495" s="20">
        <v>45015.218831018516</v>
      </c>
      <c r="B495" s="4">
        <v>4.07</v>
      </c>
      <c r="C495" s="4">
        <v>1.1399999999999999</v>
      </c>
      <c r="D495" s="4">
        <f t="shared" si="25"/>
        <v>4.6398000000000001</v>
      </c>
      <c r="E495" s="4">
        <f t="shared" si="26"/>
        <v>142.74760000000001</v>
      </c>
      <c r="F495" s="4">
        <f t="shared" si="24"/>
        <v>5.6176000000000101</v>
      </c>
      <c r="G495" s="12">
        <v>2023</v>
      </c>
    </row>
    <row r="496" spans="1:7" x14ac:dyDescent="0.2">
      <c r="A496" s="20">
        <v>45015.220625000002</v>
      </c>
      <c r="B496" s="4">
        <v>4.08</v>
      </c>
      <c r="C496" s="4">
        <v>1.1399999999999999</v>
      </c>
      <c r="D496" s="4">
        <f t="shared" si="25"/>
        <v>4.6511999999999993</v>
      </c>
      <c r="E496" s="4">
        <f t="shared" si="26"/>
        <v>142.75899999999999</v>
      </c>
      <c r="F496" s="4">
        <f t="shared" si="24"/>
        <v>5.6289999999999907</v>
      </c>
      <c r="G496" s="12">
        <v>2023</v>
      </c>
    </row>
    <row r="497" spans="1:7" x14ac:dyDescent="0.2">
      <c r="A497" s="20">
        <v>45015.223599537036</v>
      </c>
      <c r="B497" s="4">
        <v>4.09</v>
      </c>
      <c r="C497" s="4">
        <v>1.1399999999999999</v>
      </c>
      <c r="D497" s="4">
        <f t="shared" si="25"/>
        <v>4.6625999999999994</v>
      </c>
      <c r="E497" s="4">
        <f t="shared" si="26"/>
        <v>142.7704</v>
      </c>
      <c r="F497" s="4">
        <f t="shared" si="24"/>
        <v>5.6403999999999996</v>
      </c>
      <c r="G497" s="12">
        <v>2023</v>
      </c>
    </row>
    <row r="498" spans="1:7" x14ac:dyDescent="0.2">
      <c r="A498" s="20">
        <v>45015.22587962963</v>
      </c>
      <c r="B498" s="4">
        <v>4.0999999999999996</v>
      </c>
      <c r="C498" s="4">
        <v>1.1399999999999999</v>
      </c>
      <c r="D498" s="4">
        <f t="shared" si="25"/>
        <v>4.6739999999999995</v>
      </c>
      <c r="E498" s="4">
        <f t="shared" si="26"/>
        <v>142.7818</v>
      </c>
      <c r="F498" s="4">
        <f t="shared" si="24"/>
        <v>5.6518000000000086</v>
      </c>
      <c r="G498" s="12">
        <v>2023</v>
      </c>
    </row>
    <row r="499" spans="1:7" x14ac:dyDescent="0.2">
      <c r="A499" s="20">
        <v>45015.232395833336</v>
      </c>
      <c r="B499" s="4">
        <v>4.1100000000000003</v>
      </c>
      <c r="C499" s="4">
        <v>1.1399999999999999</v>
      </c>
      <c r="D499" s="4">
        <f t="shared" si="25"/>
        <v>4.6853999999999996</v>
      </c>
      <c r="E499" s="4">
        <f t="shared" si="26"/>
        <v>142.79319999999998</v>
      </c>
      <c r="F499" s="4">
        <f t="shared" si="24"/>
        <v>5.6631999999999891</v>
      </c>
      <c r="G499" s="12">
        <v>2023</v>
      </c>
    </row>
    <row r="500" spans="1:7" x14ac:dyDescent="0.2">
      <c r="A500" s="20">
        <v>45015.267997685187</v>
      </c>
      <c r="B500" s="4">
        <v>4.12</v>
      </c>
      <c r="C500" s="4">
        <v>1.1399999999999999</v>
      </c>
      <c r="D500" s="4">
        <f t="shared" si="25"/>
        <v>4.6967999999999996</v>
      </c>
      <c r="E500" s="4">
        <f t="shared" si="26"/>
        <v>142.80459999999999</v>
      </c>
      <c r="F500" s="4">
        <f t="shared" si="24"/>
        <v>5.6745999999999981</v>
      </c>
      <c r="G500" s="12">
        <v>2023</v>
      </c>
    </row>
    <row r="501" spans="1:7" x14ac:dyDescent="0.2">
      <c r="A501" s="20">
        <v>45015.763472222221</v>
      </c>
      <c r="B501" s="4">
        <v>4.13</v>
      </c>
      <c r="C501" s="4">
        <v>1.1399999999999999</v>
      </c>
      <c r="D501" s="4">
        <f t="shared" si="25"/>
        <v>4.7081999999999997</v>
      </c>
      <c r="E501" s="4">
        <f t="shared" si="26"/>
        <v>142.816</v>
      </c>
      <c r="F501" s="4">
        <f t="shared" si="24"/>
        <v>5.686000000000007</v>
      </c>
      <c r="G501" s="12">
        <v>2023</v>
      </c>
    </row>
    <row r="502" spans="1:7" x14ac:dyDescent="0.2">
      <c r="A502" s="20">
        <v>45050.567974537036</v>
      </c>
      <c r="B502" s="4">
        <v>4.1399999999999997</v>
      </c>
      <c r="C502" s="4">
        <v>1.1399999999999999</v>
      </c>
      <c r="D502" s="4">
        <f t="shared" si="25"/>
        <v>4.7195999999999989</v>
      </c>
      <c r="E502" s="4">
        <f t="shared" si="26"/>
        <v>142.82739999999998</v>
      </c>
      <c r="F502" s="4">
        <f t="shared" si="24"/>
        <v>5.6973999999999876</v>
      </c>
      <c r="G502" s="12">
        <v>2023</v>
      </c>
    </row>
    <row r="503" spans="1:7" x14ac:dyDescent="0.2">
      <c r="A503" s="20">
        <v>45050.567986111113</v>
      </c>
      <c r="B503" s="4">
        <v>4.1500000000000004</v>
      </c>
      <c r="C503" s="4">
        <v>1.1399999999999999</v>
      </c>
      <c r="D503" s="4">
        <f t="shared" si="25"/>
        <v>4.7309999999999999</v>
      </c>
      <c r="E503" s="4">
        <f t="shared" si="26"/>
        <v>142.83879999999999</v>
      </c>
      <c r="F503" s="4">
        <f t="shared" si="24"/>
        <v>5.7087999999999965</v>
      </c>
      <c r="G503" s="12">
        <v>2023</v>
      </c>
    </row>
    <row r="504" spans="1:7" x14ac:dyDescent="0.2">
      <c r="A504" s="20">
        <v>45050.567997685182</v>
      </c>
      <c r="B504" s="4">
        <v>4.16</v>
      </c>
      <c r="C504" s="4">
        <v>1.1399999999999999</v>
      </c>
      <c r="D504" s="4">
        <f t="shared" si="25"/>
        <v>4.7423999999999999</v>
      </c>
      <c r="E504" s="4">
        <f t="shared" si="26"/>
        <v>142.8502</v>
      </c>
      <c r="F504" s="4">
        <f t="shared" si="24"/>
        <v>5.7202000000000055</v>
      </c>
      <c r="G504" s="12">
        <v>2023</v>
      </c>
    </row>
    <row r="505" spans="1:7" x14ac:dyDescent="0.2">
      <c r="A505" s="20">
        <v>45054.576041666667</v>
      </c>
      <c r="B505" s="4">
        <v>4.17</v>
      </c>
      <c r="C505" s="4">
        <v>1.1399999999999999</v>
      </c>
      <c r="D505" s="4">
        <f t="shared" si="25"/>
        <v>4.7537999999999991</v>
      </c>
      <c r="E505" s="4">
        <f t="shared" si="26"/>
        <v>142.86160000000001</v>
      </c>
      <c r="F505" s="4">
        <f t="shared" si="24"/>
        <v>5.7316000000000145</v>
      </c>
      <c r="G505" s="12">
        <v>2023</v>
      </c>
    </row>
    <row r="506" spans="1:7" x14ac:dyDescent="0.2">
      <c r="A506" s="20">
        <v>45059.691307870373</v>
      </c>
      <c r="B506" s="4">
        <v>4.18</v>
      </c>
      <c r="C506" s="4">
        <v>1.1399999999999999</v>
      </c>
      <c r="D506" s="4">
        <f t="shared" si="25"/>
        <v>4.7651999999999992</v>
      </c>
      <c r="E506" s="4">
        <f t="shared" si="26"/>
        <v>142.87299999999999</v>
      </c>
      <c r="F506" s="4">
        <f t="shared" si="24"/>
        <v>5.742999999999995</v>
      </c>
      <c r="G506" s="12">
        <v>2023</v>
      </c>
    </row>
    <row r="507" spans="1:7" x14ac:dyDescent="0.2">
      <c r="A507" s="20">
        <v>45060.125185185185</v>
      </c>
      <c r="B507" s="4">
        <v>4.1900000000000004</v>
      </c>
      <c r="C507" s="4">
        <v>1.1399999999999999</v>
      </c>
      <c r="D507" s="4">
        <f t="shared" si="25"/>
        <v>4.7766000000000002</v>
      </c>
      <c r="E507" s="4">
        <f t="shared" si="26"/>
        <v>142.8844</v>
      </c>
      <c r="F507" s="4">
        <f t="shared" si="24"/>
        <v>5.754400000000004</v>
      </c>
      <c r="G507" s="12">
        <v>2023</v>
      </c>
    </row>
    <row r="508" spans="1:7" x14ac:dyDescent="0.2">
      <c r="A508" s="20">
        <v>45060.12945601852</v>
      </c>
      <c r="B508" s="4">
        <v>4.2</v>
      </c>
      <c r="C508" s="4">
        <v>1.1399999999999999</v>
      </c>
      <c r="D508" s="4">
        <f t="shared" si="25"/>
        <v>4.7879999999999994</v>
      </c>
      <c r="E508" s="4">
        <f t="shared" si="26"/>
        <v>142.89580000000001</v>
      </c>
      <c r="F508" s="4">
        <f t="shared" si="24"/>
        <v>5.7658000000000129</v>
      </c>
      <c r="G508" s="12">
        <v>2023</v>
      </c>
    </row>
    <row r="509" spans="1:7" x14ac:dyDescent="0.2">
      <c r="A509" s="20">
        <v>45060.141527777778</v>
      </c>
      <c r="B509" s="4">
        <v>4.21</v>
      </c>
      <c r="C509" s="4">
        <v>1.1399999999999999</v>
      </c>
      <c r="D509" s="4">
        <f t="shared" si="25"/>
        <v>4.7993999999999994</v>
      </c>
      <c r="E509" s="4">
        <f t="shared" si="26"/>
        <v>142.90719999999999</v>
      </c>
      <c r="F509" s="4">
        <f t="shared" si="24"/>
        <v>5.7771999999999935</v>
      </c>
      <c r="G509" s="12">
        <v>2023</v>
      </c>
    </row>
    <row r="510" spans="1:7" x14ac:dyDescent="0.2">
      <c r="A510" s="20">
        <v>45060.159143518518</v>
      </c>
      <c r="B510" s="4">
        <v>4.22</v>
      </c>
      <c r="C510" s="4">
        <v>1.1399999999999999</v>
      </c>
      <c r="D510" s="4">
        <f t="shared" si="25"/>
        <v>4.8107999999999995</v>
      </c>
      <c r="E510" s="4">
        <f t="shared" si="26"/>
        <v>142.9186</v>
      </c>
      <c r="F510" s="4">
        <f t="shared" si="24"/>
        <v>5.7886000000000024</v>
      </c>
      <c r="G510" s="12">
        <v>2023</v>
      </c>
    </row>
    <row r="511" spans="1:7" x14ac:dyDescent="0.2">
      <c r="A511" s="20">
        <v>45060.160520833335</v>
      </c>
      <c r="B511" s="4">
        <v>4.2300000000000004</v>
      </c>
      <c r="C511" s="4">
        <v>1.1399999999999999</v>
      </c>
      <c r="D511" s="4">
        <f t="shared" si="25"/>
        <v>4.8222000000000005</v>
      </c>
      <c r="E511" s="4">
        <f t="shared" si="26"/>
        <v>142.93</v>
      </c>
      <c r="F511" s="4">
        <f t="shared" si="24"/>
        <v>5.8000000000000114</v>
      </c>
      <c r="G511" s="12">
        <v>2023</v>
      </c>
    </row>
    <row r="512" spans="1:7" x14ac:dyDescent="0.2">
      <c r="A512" s="20">
        <v>45060.161192129628</v>
      </c>
      <c r="B512" s="4">
        <v>4.24</v>
      </c>
      <c r="C512" s="4">
        <v>1.1399999999999999</v>
      </c>
      <c r="D512" s="4">
        <f t="shared" si="25"/>
        <v>4.8335999999999997</v>
      </c>
      <c r="E512" s="4">
        <f t="shared" si="26"/>
        <v>142.94139999999999</v>
      </c>
      <c r="F512" s="4">
        <f t="shared" si="24"/>
        <v>5.8113999999999919</v>
      </c>
      <c r="G512" s="12">
        <v>2023</v>
      </c>
    </row>
    <row r="513" spans="1:7" x14ac:dyDescent="0.2">
      <c r="A513" s="20">
        <v>45060.167881944442</v>
      </c>
      <c r="B513" s="4">
        <v>4.25</v>
      </c>
      <c r="C513" s="4">
        <v>1.1399999999999999</v>
      </c>
      <c r="D513" s="4">
        <f t="shared" si="25"/>
        <v>4.8449999999999998</v>
      </c>
      <c r="E513" s="4">
        <f t="shared" si="26"/>
        <v>142.9528</v>
      </c>
      <c r="F513" s="4">
        <f t="shared" si="24"/>
        <v>5.8228000000000009</v>
      </c>
      <c r="G513" s="12">
        <v>2023</v>
      </c>
    </row>
    <row r="514" spans="1:7" x14ac:dyDescent="0.2">
      <c r="A514" s="20">
        <v>45062.020208333335</v>
      </c>
      <c r="B514" s="4">
        <v>4.26</v>
      </c>
      <c r="C514" s="4">
        <v>1.1399999999999999</v>
      </c>
      <c r="D514" s="4">
        <f t="shared" si="25"/>
        <v>4.8563999999999989</v>
      </c>
      <c r="E514" s="4">
        <f t="shared" si="26"/>
        <v>142.96420000000001</v>
      </c>
      <c r="F514" s="4">
        <f t="shared" si="24"/>
        <v>5.8342000000000098</v>
      </c>
      <c r="G514" s="12">
        <v>2023</v>
      </c>
    </row>
    <row r="515" spans="1:7" x14ac:dyDescent="0.2">
      <c r="A515" s="20">
        <v>45062.021886574075</v>
      </c>
      <c r="B515" s="4">
        <v>4.2699999999999996</v>
      </c>
      <c r="C515" s="4">
        <v>1.1399999999999999</v>
      </c>
      <c r="D515" s="4">
        <f t="shared" si="25"/>
        <v>4.867799999999999</v>
      </c>
      <c r="E515" s="4">
        <f t="shared" si="26"/>
        <v>142.97559999999999</v>
      </c>
      <c r="F515" s="4">
        <f t="shared" ref="F515:F578" si="27">E515-137.13</f>
        <v>5.8455999999999904</v>
      </c>
      <c r="G515" s="12">
        <v>2023</v>
      </c>
    </row>
    <row r="516" spans="1:7" x14ac:dyDescent="0.2">
      <c r="A516" s="20">
        <v>45062.024027777778</v>
      </c>
      <c r="B516" s="4">
        <v>4.28</v>
      </c>
      <c r="C516" s="4">
        <v>1.1399999999999999</v>
      </c>
      <c r="D516" s="4">
        <f t="shared" si="25"/>
        <v>4.8792</v>
      </c>
      <c r="E516" s="4">
        <f t="shared" si="26"/>
        <v>142.98699999999999</v>
      </c>
      <c r="F516" s="4">
        <f t="shared" si="27"/>
        <v>5.8569999999999993</v>
      </c>
      <c r="G516" s="12">
        <v>2023</v>
      </c>
    </row>
    <row r="517" spans="1:7" x14ac:dyDescent="0.2">
      <c r="A517" s="20">
        <v>45063.240428240744</v>
      </c>
      <c r="B517" s="4">
        <v>4.29</v>
      </c>
      <c r="C517" s="4">
        <v>1.1399999999999999</v>
      </c>
      <c r="D517" s="4">
        <f t="shared" si="25"/>
        <v>4.8906000000000001</v>
      </c>
      <c r="E517" s="4">
        <f t="shared" si="26"/>
        <v>142.9984</v>
      </c>
      <c r="F517" s="4">
        <f t="shared" si="27"/>
        <v>5.8684000000000083</v>
      </c>
      <c r="G517" s="12">
        <v>2023</v>
      </c>
    </row>
    <row r="518" spans="1:7" x14ac:dyDescent="0.2">
      <c r="A518" s="20">
        <v>45063.301423611112</v>
      </c>
      <c r="B518" s="4">
        <v>4.3</v>
      </c>
      <c r="C518" s="4">
        <v>1.1399999999999999</v>
      </c>
      <c r="D518" s="4">
        <f t="shared" si="25"/>
        <v>4.9019999999999992</v>
      </c>
      <c r="E518" s="4">
        <f t="shared" si="26"/>
        <v>143.00979999999998</v>
      </c>
      <c r="F518" s="4">
        <f t="shared" si="27"/>
        <v>5.8797999999999888</v>
      </c>
      <c r="G518" s="12">
        <v>2023</v>
      </c>
    </row>
    <row r="519" spans="1:7" x14ac:dyDescent="0.2">
      <c r="A519" s="20">
        <v>45063.383587962962</v>
      </c>
      <c r="B519" s="4">
        <v>4.3099999999999996</v>
      </c>
      <c r="C519" s="4">
        <v>1.1399999999999999</v>
      </c>
      <c r="D519" s="4">
        <f t="shared" si="25"/>
        <v>4.9133999999999993</v>
      </c>
      <c r="E519" s="4">
        <f t="shared" si="26"/>
        <v>143.02119999999999</v>
      </c>
      <c r="F519" s="4">
        <f t="shared" si="27"/>
        <v>5.8911999999999978</v>
      </c>
      <c r="G519" s="12">
        <v>2023</v>
      </c>
    </row>
    <row r="520" spans="1:7" x14ac:dyDescent="0.2">
      <c r="A520" s="20">
        <v>45063.385057870371</v>
      </c>
      <c r="B520" s="4">
        <v>4.32</v>
      </c>
      <c r="C520" s="4">
        <v>1.1399999999999999</v>
      </c>
      <c r="D520" s="4">
        <f t="shared" si="25"/>
        <v>4.9248000000000003</v>
      </c>
      <c r="E520" s="4">
        <f t="shared" si="26"/>
        <v>143.0326</v>
      </c>
      <c r="F520" s="4">
        <f t="shared" si="27"/>
        <v>5.9026000000000067</v>
      </c>
      <c r="G520" s="12">
        <v>2023</v>
      </c>
    </row>
    <row r="521" spans="1:7" x14ac:dyDescent="0.2">
      <c r="A521" s="20">
        <v>45063.389687499999</v>
      </c>
      <c r="B521" s="4">
        <v>4.33</v>
      </c>
      <c r="C521" s="4">
        <v>1.1399999999999999</v>
      </c>
      <c r="D521" s="4">
        <f t="shared" si="25"/>
        <v>4.9361999999999995</v>
      </c>
      <c r="E521" s="4">
        <f t="shared" si="26"/>
        <v>143.04399999999998</v>
      </c>
      <c r="F521" s="4">
        <f t="shared" si="27"/>
        <v>5.9139999999999873</v>
      </c>
      <c r="G521" s="12">
        <v>2023</v>
      </c>
    </row>
    <row r="522" spans="1:7" x14ac:dyDescent="0.2">
      <c r="A522" s="20">
        <v>45063.393148148149</v>
      </c>
      <c r="B522" s="4">
        <v>4.34</v>
      </c>
      <c r="C522" s="4">
        <v>1.1399999999999999</v>
      </c>
      <c r="D522" s="4">
        <f t="shared" si="25"/>
        <v>4.9475999999999996</v>
      </c>
      <c r="E522" s="4">
        <f t="shared" si="26"/>
        <v>143.05539999999999</v>
      </c>
      <c r="F522" s="4">
        <f t="shared" si="27"/>
        <v>5.9253999999999962</v>
      </c>
      <c r="G522" s="12">
        <v>2023</v>
      </c>
    </row>
    <row r="523" spans="1:7" x14ac:dyDescent="0.2">
      <c r="A523" s="20">
        <v>45063.397476851853</v>
      </c>
      <c r="B523" s="4">
        <v>4.3499999999999996</v>
      </c>
      <c r="C523" s="4">
        <v>1.1399999999999999</v>
      </c>
      <c r="D523" s="4">
        <f t="shared" si="25"/>
        <v>4.9589999999999987</v>
      </c>
      <c r="E523" s="4">
        <f t="shared" si="26"/>
        <v>143.0668</v>
      </c>
      <c r="F523" s="4">
        <f t="shared" si="27"/>
        <v>5.9368000000000052</v>
      </c>
      <c r="G523" s="12">
        <v>2023</v>
      </c>
    </row>
    <row r="524" spans="1:7" x14ac:dyDescent="0.2">
      <c r="A524" s="20">
        <v>45063.436157407406</v>
      </c>
      <c r="B524" s="4">
        <v>4.3600000000000003</v>
      </c>
      <c r="C524" s="4">
        <v>1.1399999999999999</v>
      </c>
      <c r="D524" s="4">
        <f t="shared" si="25"/>
        <v>4.9703999999999997</v>
      </c>
      <c r="E524" s="4">
        <f t="shared" si="26"/>
        <v>143.07820000000001</v>
      </c>
      <c r="F524" s="4">
        <f t="shared" si="27"/>
        <v>5.9482000000000141</v>
      </c>
      <c r="G524" s="12">
        <v>2023</v>
      </c>
    </row>
    <row r="525" spans="1:7" x14ac:dyDescent="0.2">
      <c r="A525" s="20">
        <v>45063.614120370374</v>
      </c>
      <c r="B525" s="4">
        <v>4.37</v>
      </c>
      <c r="C525" s="4">
        <v>1.1399999999999999</v>
      </c>
      <c r="D525" s="4">
        <f t="shared" si="25"/>
        <v>4.9817999999999998</v>
      </c>
      <c r="E525" s="4">
        <f t="shared" si="26"/>
        <v>143.08959999999999</v>
      </c>
      <c r="F525" s="4">
        <f t="shared" si="27"/>
        <v>5.9595999999999947</v>
      </c>
      <c r="G525" s="12">
        <v>2023</v>
      </c>
    </row>
    <row r="526" spans="1:7" x14ac:dyDescent="0.2">
      <c r="A526" s="20">
        <v>45063.618541666663</v>
      </c>
      <c r="B526" s="4">
        <v>4.38</v>
      </c>
      <c r="C526" s="4">
        <v>1.1399999999999999</v>
      </c>
      <c r="D526" s="4">
        <f t="shared" si="25"/>
        <v>4.9931999999999999</v>
      </c>
      <c r="E526" s="4">
        <f t="shared" si="26"/>
        <v>143.101</v>
      </c>
      <c r="F526" s="4">
        <f t="shared" si="27"/>
        <v>5.9710000000000036</v>
      </c>
      <c r="G526" s="12">
        <v>2023</v>
      </c>
    </row>
    <row r="527" spans="1:7" x14ac:dyDescent="0.2">
      <c r="A527" s="20">
        <v>45063.619490740741</v>
      </c>
      <c r="B527" s="4">
        <v>4.3899999999999997</v>
      </c>
      <c r="C527" s="4">
        <v>1.1399999999999999</v>
      </c>
      <c r="D527" s="4">
        <f t="shared" si="25"/>
        <v>5.004599999999999</v>
      </c>
      <c r="E527" s="4">
        <f t="shared" si="26"/>
        <v>143.11240000000001</v>
      </c>
      <c r="F527" s="4">
        <f t="shared" si="27"/>
        <v>5.9824000000000126</v>
      </c>
      <c r="G527" s="12">
        <v>2023</v>
      </c>
    </row>
    <row r="528" spans="1:7" x14ac:dyDescent="0.2">
      <c r="A528" s="20">
        <v>45063.620046296295</v>
      </c>
      <c r="B528" s="4">
        <v>4.4000000000000004</v>
      </c>
      <c r="C528" s="4">
        <v>1.1399999999999999</v>
      </c>
      <c r="D528" s="4">
        <f t="shared" ref="D528:D591" si="28">B528*C528</f>
        <v>5.016</v>
      </c>
      <c r="E528" s="4">
        <f t="shared" si="26"/>
        <v>143.12379999999999</v>
      </c>
      <c r="F528" s="4">
        <f t="shared" si="27"/>
        <v>5.9937999999999931</v>
      </c>
      <c r="G528" s="12">
        <v>2023</v>
      </c>
    </row>
    <row r="529" spans="1:7" x14ac:dyDescent="0.2">
      <c r="A529" s="20">
        <v>45063.620706018519</v>
      </c>
      <c r="B529" s="4">
        <v>4.41</v>
      </c>
      <c r="C529" s="4">
        <v>1.1399999999999999</v>
      </c>
      <c r="D529" s="4">
        <f t="shared" si="28"/>
        <v>5.0274000000000001</v>
      </c>
      <c r="E529" s="4">
        <f t="shared" si="26"/>
        <v>143.1352</v>
      </c>
      <c r="F529" s="4">
        <f t="shared" si="27"/>
        <v>6.0052000000000021</v>
      </c>
      <c r="G529" s="12">
        <v>2023</v>
      </c>
    </row>
    <row r="530" spans="1:7" x14ac:dyDescent="0.2">
      <c r="A530" s="20">
        <v>45063.62122685185</v>
      </c>
      <c r="B530" s="4">
        <v>4.42</v>
      </c>
      <c r="C530" s="4">
        <v>1.1399999999999999</v>
      </c>
      <c r="D530" s="4">
        <f t="shared" si="28"/>
        <v>5.0387999999999993</v>
      </c>
      <c r="E530" s="4">
        <f t="shared" si="26"/>
        <v>143.14660000000001</v>
      </c>
      <c r="F530" s="4">
        <f t="shared" si="27"/>
        <v>6.0166000000000111</v>
      </c>
      <c r="G530" s="12">
        <v>2023</v>
      </c>
    </row>
    <row r="531" spans="1:7" x14ac:dyDescent="0.2">
      <c r="A531" s="20">
        <v>45063.622037037036</v>
      </c>
      <c r="B531" s="4">
        <v>4.43</v>
      </c>
      <c r="C531" s="4">
        <v>1.1399999999999999</v>
      </c>
      <c r="D531" s="4">
        <f t="shared" si="28"/>
        <v>5.0501999999999994</v>
      </c>
      <c r="E531" s="4">
        <f t="shared" si="26"/>
        <v>143.15799999999999</v>
      </c>
      <c r="F531" s="4">
        <f t="shared" si="27"/>
        <v>6.0279999999999916</v>
      </c>
      <c r="G531" s="12">
        <v>2023</v>
      </c>
    </row>
    <row r="532" spans="1:7" x14ac:dyDescent="0.2">
      <c r="A532" s="20">
        <v>45063.622546296298</v>
      </c>
      <c r="B532" s="4">
        <v>4.4400000000000004</v>
      </c>
      <c r="C532" s="4">
        <v>1.1399999999999999</v>
      </c>
      <c r="D532" s="4">
        <f t="shared" si="28"/>
        <v>5.0616000000000003</v>
      </c>
      <c r="E532" s="4">
        <f t="shared" si="26"/>
        <v>143.1694</v>
      </c>
      <c r="F532" s="4">
        <f t="shared" si="27"/>
        <v>6.0394000000000005</v>
      </c>
      <c r="G532" s="12">
        <v>2023</v>
      </c>
    </row>
    <row r="533" spans="1:7" x14ac:dyDescent="0.2">
      <c r="A533" s="20">
        <v>45063.623738425929</v>
      </c>
      <c r="B533" s="4">
        <v>4.45</v>
      </c>
      <c r="C533" s="4">
        <v>1.1399999999999999</v>
      </c>
      <c r="D533" s="4">
        <f t="shared" si="28"/>
        <v>5.0729999999999995</v>
      </c>
      <c r="E533" s="4">
        <f t="shared" si="26"/>
        <v>143.1808</v>
      </c>
      <c r="F533" s="4">
        <f t="shared" si="27"/>
        <v>6.0508000000000095</v>
      </c>
      <c r="G533" s="12">
        <v>2023</v>
      </c>
    </row>
    <row r="534" spans="1:7" x14ac:dyDescent="0.2">
      <c r="A534" s="20">
        <v>45063.624236111114</v>
      </c>
      <c r="B534" s="4">
        <v>4.46</v>
      </c>
      <c r="C534" s="4">
        <v>1.1399999999999999</v>
      </c>
      <c r="D534" s="4">
        <f t="shared" si="28"/>
        <v>5.0843999999999996</v>
      </c>
      <c r="E534" s="4">
        <f t="shared" si="26"/>
        <v>143.19219999999999</v>
      </c>
      <c r="F534" s="4">
        <f t="shared" si="27"/>
        <v>6.06219999999999</v>
      </c>
      <c r="G534" s="12">
        <v>2023</v>
      </c>
    </row>
    <row r="535" spans="1:7" x14ac:dyDescent="0.2">
      <c r="A535" s="20">
        <v>45063.625057870369</v>
      </c>
      <c r="B535" s="4">
        <v>4.47</v>
      </c>
      <c r="C535" s="4">
        <v>1.1399999999999999</v>
      </c>
      <c r="D535" s="4">
        <f t="shared" si="28"/>
        <v>5.0957999999999997</v>
      </c>
      <c r="E535" s="4">
        <f t="shared" si="26"/>
        <v>143.20359999999999</v>
      </c>
      <c r="F535" s="4">
        <f t="shared" si="27"/>
        <v>6.073599999999999</v>
      </c>
      <c r="G535" s="12">
        <v>2023</v>
      </c>
    </row>
    <row r="536" spans="1:7" x14ac:dyDescent="0.2">
      <c r="A536" s="20">
        <v>45063.625625000001</v>
      </c>
      <c r="B536" s="4">
        <v>4.4800000000000004</v>
      </c>
      <c r="C536" s="4">
        <v>1.1399999999999999</v>
      </c>
      <c r="D536" s="4">
        <f t="shared" si="28"/>
        <v>5.1071999999999997</v>
      </c>
      <c r="E536" s="4">
        <f t="shared" si="26"/>
        <v>143.215</v>
      </c>
      <c r="F536" s="4">
        <f t="shared" si="27"/>
        <v>6.085000000000008</v>
      </c>
      <c r="G536" s="12">
        <v>2023</v>
      </c>
    </row>
    <row r="537" spans="1:7" x14ac:dyDescent="0.2">
      <c r="A537" s="20">
        <v>45063.627662037034</v>
      </c>
      <c r="B537" s="4">
        <v>4.49</v>
      </c>
      <c r="C537" s="4">
        <v>1.1399999999999999</v>
      </c>
      <c r="D537" s="4">
        <f t="shared" si="28"/>
        <v>5.1185999999999998</v>
      </c>
      <c r="E537" s="4">
        <f t="shared" ref="E537:E555" si="29">D537+$E$87</f>
        <v>143.22639999999998</v>
      </c>
      <c r="F537" s="4">
        <f t="shared" si="27"/>
        <v>6.0963999999999885</v>
      </c>
      <c r="G537" s="12">
        <v>2023</v>
      </c>
    </row>
    <row r="538" spans="1:7" x14ac:dyDescent="0.2">
      <c r="A538" s="20">
        <v>45063.659710648149</v>
      </c>
      <c r="B538" s="4">
        <v>4.5</v>
      </c>
      <c r="C538" s="4">
        <v>1.1399999999999999</v>
      </c>
      <c r="D538" s="4">
        <f t="shared" si="28"/>
        <v>5.13</v>
      </c>
      <c r="E538" s="4">
        <f t="shared" si="29"/>
        <v>143.23779999999999</v>
      </c>
      <c r="F538" s="4">
        <f t="shared" si="27"/>
        <v>6.1077999999999975</v>
      </c>
      <c r="G538" s="12">
        <v>2023</v>
      </c>
    </row>
    <row r="539" spans="1:7" x14ac:dyDescent="0.2">
      <c r="A539" s="20">
        <v>45068.514490740738</v>
      </c>
      <c r="B539" s="4">
        <v>4.51</v>
      </c>
      <c r="C539" s="4">
        <v>1.1399999999999999</v>
      </c>
      <c r="D539" s="4">
        <f t="shared" si="28"/>
        <v>5.1413999999999991</v>
      </c>
      <c r="E539" s="4">
        <f t="shared" si="29"/>
        <v>143.2492</v>
      </c>
      <c r="F539" s="4">
        <f t="shared" si="27"/>
        <v>6.1192000000000064</v>
      </c>
      <c r="G539" s="12">
        <v>2023</v>
      </c>
    </row>
    <row r="540" spans="1:7" x14ac:dyDescent="0.2">
      <c r="A540" s="20">
        <v>45068.514918981484</v>
      </c>
      <c r="B540" s="4">
        <v>4.5199999999999996</v>
      </c>
      <c r="C540" s="4">
        <v>1.1399999999999999</v>
      </c>
      <c r="D540" s="4">
        <f t="shared" si="28"/>
        <v>5.1527999999999992</v>
      </c>
      <c r="E540" s="4">
        <f t="shared" si="29"/>
        <v>143.26060000000001</v>
      </c>
      <c r="F540" s="4">
        <f t="shared" si="27"/>
        <v>6.1306000000000154</v>
      </c>
      <c r="G540" s="12">
        <v>2023</v>
      </c>
    </row>
    <row r="541" spans="1:7" x14ac:dyDescent="0.2">
      <c r="A541" s="20">
        <v>45068.515405092592</v>
      </c>
      <c r="B541" s="4">
        <v>4.53</v>
      </c>
      <c r="C541" s="4">
        <v>1.1399999999999999</v>
      </c>
      <c r="D541" s="4">
        <f t="shared" si="28"/>
        <v>5.1642000000000001</v>
      </c>
      <c r="E541" s="4">
        <f t="shared" si="29"/>
        <v>143.27199999999999</v>
      </c>
      <c r="F541" s="4">
        <f t="shared" si="27"/>
        <v>6.1419999999999959</v>
      </c>
      <c r="G541" s="12">
        <v>2023</v>
      </c>
    </row>
    <row r="542" spans="1:7" x14ac:dyDescent="0.2">
      <c r="A542" s="20">
        <v>45068.515636574077</v>
      </c>
      <c r="B542" s="4">
        <v>4.54</v>
      </c>
      <c r="C542" s="4">
        <v>1.1399999999999999</v>
      </c>
      <c r="D542" s="4">
        <f t="shared" si="28"/>
        <v>5.1755999999999993</v>
      </c>
      <c r="E542" s="4">
        <f t="shared" si="29"/>
        <v>143.2834</v>
      </c>
      <c r="F542" s="4">
        <f t="shared" si="27"/>
        <v>6.1534000000000049</v>
      </c>
      <c r="G542" s="12">
        <v>2023</v>
      </c>
    </row>
    <row r="543" spans="1:7" x14ac:dyDescent="0.2">
      <c r="A543" s="20">
        <v>45068.516006944446</v>
      </c>
      <c r="B543" s="4">
        <v>4.55</v>
      </c>
      <c r="C543" s="4">
        <v>1.1399999999999999</v>
      </c>
      <c r="D543" s="4">
        <f t="shared" si="28"/>
        <v>5.1869999999999994</v>
      </c>
      <c r="E543" s="4">
        <f t="shared" si="29"/>
        <v>143.29480000000001</v>
      </c>
      <c r="F543" s="4">
        <f t="shared" si="27"/>
        <v>6.1648000000000138</v>
      </c>
      <c r="G543" s="12">
        <v>2023</v>
      </c>
    </row>
    <row r="544" spans="1:7" x14ac:dyDescent="0.2">
      <c r="A544" s="20">
        <v>45068.516481481478</v>
      </c>
      <c r="B544" s="4">
        <v>4.5599999999999996</v>
      </c>
      <c r="C544" s="4">
        <v>1.1399999999999999</v>
      </c>
      <c r="D544" s="4">
        <f t="shared" si="28"/>
        <v>5.1983999999999995</v>
      </c>
      <c r="E544" s="4">
        <f t="shared" si="29"/>
        <v>143.30619999999999</v>
      </c>
      <c r="F544" s="4">
        <f t="shared" si="27"/>
        <v>6.1761999999999944</v>
      </c>
      <c r="G544" s="12">
        <v>2023</v>
      </c>
    </row>
    <row r="545" spans="1:8" x14ac:dyDescent="0.2">
      <c r="A545" s="20">
        <v>45080.712337962963</v>
      </c>
      <c r="B545" s="4">
        <v>4.57</v>
      </c>
      <c r="C545" s="4">
        <v>1.1399999999999999</v>
      </c>
      <c r="D545" s="4">
        <f t="shared" si="28"/>
        <v>5.2097999999999995</v>
      </c>
      <c r="E545" s="4">
        <f t="shared" si="29"/>
        <v>143.3176</v>
      </c>
      <c r="F545" s="4">
        <f t="shared" si="27"/>
        <v>6.1876000000000033</v>
      </c>
      <c r="G545" s="12">
        <v>2023</v>
      </c>
    </row>
    <row r="546" spans="1:8" x14ac:dyDescent="0.2">
      <c r="A546" s="20">
        <v>45080.713194444441</v>
      </c>
      <c r="B546" s="4">
        <v>4.58</v>
      </c>
      <c r="C546" s="4">
        <v>1.1399999999999999</v>
      </c>
      <c r="D546" s="4">
        <f t="shared" si="28"/>
        <v>5.2211999999999996</v>
      </c>
      <c r="E546" s="4">
        <f t="shared" si="29"/>
        <v>143.32900000000001</v>
      </c>
      <c r="F546" s="4">
        <f t="shared" si="27"/>
        <v>6.1990000000000123</v>
      </c>
      <c r="G546" s="12">
        <v>2023</v>
      </c>
    </row>
    <row r="547" spans="1:8" x14ac:dyDescent="0.2">
      <c r="A547" s="20">
        <v>45080.715092592596</v>
      </c>
      <c r="B547" s="4">
        <v>4.59</v>
      </c>
      <c r="C547" s="4">
        <v>1.1399999999999999</v>
      </c>
      <c r="D547" s="4">
        <f t="shared" si="28"/>
        <v>5.2325999999999997</v>
      </c>
      <c r="E547" s="4">
        <f t="shared" si="29"/>
        <v>143.34039999999999</v>
      </c>
      <c r="F547" s="4">
        <f t="shared" si="27"/>
        <v>6.2103999999999928</v>
      </c>
      <c r="G547" s="12">
        <v>2023</v>
      </c>
    </row>
    <row r="548" spans="1:8" x14ac:dyDescent="0.2">
      <c r="A548" s="20">
        <v>45080.715752314813</v>
      </c>
      <c r="B548" s="4">
        <v>4.5999999999999996</v>
      </c>
      <c r="C548" s="4">
        <v>1.1399999999999999</v>
      </c>
      <c r="D548" s="4">
        <f t="shared" si="28"/>
        <v>5.2439999999999989</v>
      </c>
      <c r="E548" s="4">
        <f t="shared" si="29"/>
        <v>143.3518</v>
      </c>
      <c r="F548" s="4">
        <f t="shared" si="27"/>
        <v>6.2218000000000018</v>
      </c>
      <c r="G548" s="12">
        <v>2023</v>
      </c>
    </row>
    <row r="549" spans="1:8" x14ac:dyDescent="0.2">
      <c r="A549" s="20">
        <v>45080.717743055553</v>
      </c>
      <c r="B549" s="4">
        <v>4.6100000000000003</v>
      </c>
      <c r="C549" s="4">
        <v>1.1399999999999999</v>
      </c>
      <c r="D549" s="4">
        <f t="shared" si="28"/>
        <v>5.2553999999999998</v>
      </c>
      <c r="E549" s="4">
        <f t="shared" si="29"/>
        <v>143.36320000000001</v>
      </c>
      <c r="F549" s="4">
        <f t="shared" si="27"/>
        <v>6.2332000000000107</v>
      </c>
      <c r="G549" s="12">
        <v>2023</v>
      </c>
    </row>
    <row r="550" spans="1:8" x14ac:dyDescent="0.2">
      <c r="A550" s="20">
        <v>45080.720682870371</v>
      </c>
      <c r="B550" s="4">
        <v>4.62</v>
      </c>
      <c r="C550" s="4">
        <v>1.1399999999999999</v>
      </c>
      <c r="D550" s="4">
        <f t="shared" si="28"/>
        <v>5.2667999999999999</v>
      </c>
      <c r="E550" s="4">
        <f t="shared" si="29"/>
        <v>143.37459999999999</v>
      </c>
      <c r="F550" s="4">
        <f t="shared" si="27"/>
        <v>6.2445999999999913</v>
      </c>
      <c r="G550" s="12">
        <v>2023</v>
      </c>
    </row>
    <row r="551" spans="1:8" x14ac:dyDescent="0.2">
      <c r="A551" s="20">
        <v>45089.41233796296</v>
      </c>
      <c r="B551" s="4">
        <v>4.63</v>
      </c>
      <c r="C551" s="4">
        <v>1.1399999999999999</v>
      </c>
      <c r="D551" s="4">
        <f t="shared" si="28"/>
        <v>5.2781999999999991</v>
      </c>
      <c r="E551" s="4">
        <f t="shared" si="29"/>
        <v>143.386</v>
      </c>
      <c r="F551" s="4">
        <f t="shared" si="27"/>
        <v>6.2560000000000002</v>
      </c>
      <c r="G551" s="12">
        <v>2023</v>
      </c>
    </row>
    <row r="552" spans="1:8" x14ac:dyDescent="0.2">
      <c r="A552" s="20">
        <v>45089.413298611114</v>
      </c>
      <c r="B552" s="4">
        <v>4.6399999999999997</v>
      </c>
      <c r="C552" s="4">
        <v>1.1399999999999999</v>
      </c>
      <c r="D552" s="4">
        <f t="shared" si="28"/>
        <v>5.2895999999999992</v>
      </c>
      <c r="E552" s="4">
        <f t="shared" si="29"/>
        <v>143.3974</v>
      </c>
      <c r="F552" s="4">
        <f t="shared" si="27"/>
        <v>6.2674000000000092</v>
      </c>
      <c r="G552" s="12">
        <v>2023</v>
      </c>
    </row>
    <row r="553" spans="1:8" x14ac:dyDescent="0.2">
      <c r="A553" s="20">
        <v>45089.414583333331</v>
      </c>
      <c r="B553" s="4">
        <v>4.6500000000000004</v>
      </c>
      <c r="C553" s="4">
        <v>1.1399999999999999</v>
      </c>
      <c r="D553" s="4">
        <f t="shared" si="28"/>
        <v>5.3010000000000002</v>
      </c>
      <c r="E553" s="4">
        <f t="shared" si="29"/>
        <v>143.40879999999999</v>
      </c>
      <c r="F553" s="4">
        <f t="shared" si="27"/>
        <v>6.2787999999999897</v>
      </c>
      <c r="G553" s="12">
        <v>2023</v>
      </c>
    </row>
    <row r="554" spans="1:8" x14ac:dyDescent="0.2">
      <c r="A554" s="20">
        <v>45089.415219907409</v>
      </c>
      <c r="B554" s="4">
        <v>4.66</v>
      </c>
      <c r="C554" s="4">
        <v>1.1399999999999999</v>
      </c>
      <c r="D554" s="4">
        <f t="shared" si="28"/>
        <v>5.3123999999999993</v>
      </c>
      <c r="E554" s="4">
        <f t="shared" si="29"/>
        <v>143.42019999999999</v>
      </c>
      <c r="F554" s="4">
        <f t="shared" si="27"/>
        <v>6.2901999999999987</v>
      </c>
      <c r="G554" s="12">
        <v>2023</v>
      </c>
    </row>
    <row r="555" spans="1:8" x14ac:dyDescent="0.2">
      <c r="A555" s="20">
        <v>45089.41741898148</v>
      </c>
      <c r="B555" s="4">
        <v>4.67</v>
      </c>
      <c r="C555" s="4">
        <v>1.1399999999999999</v>
      </c>
      <c r="D555" s="4">
        <f t="shared" si="28"/>
        <v>5.3237999999999994</v>
      </c>
      <c r="E555" s="4">
        <f t="shared" si="29"/>
        <v>143.4316</v>
      </c>
      <c r="F555" s="4">
        <f t="shared" si="27"/>
        <v>6.3016000000000076</v>
      </c>
      <c r="G555" s="12">
        <v>2023</v>
      </c>
    </row>
    <row r="556" spans="1:8" x14ac:dyDescent="0.2">
      <c r="A556" s="20">
        <v>45089.807384259257</v>
      </c>
      <c r="B556" s="4">
        <v>0</v>
      </c>
      <c r="C556" s="4">
        <v>1.17</v>
      </c>
      <c r="D556" s="4">
        <f t="shared" si="28"/>
        <v>0</v>
      </c>
      <c r="E556" s="4">
        <f>D556+$E$555</f>
        <v>143.4316</v>
      </c>
      <c r="F556" s="4">
        <f t="shared" si="27"/>
        <v>6.3016000000000076</v>
      </c>
      <c r="G556" s="12">
        <v>2023</v>
      </c>
      <c r="H556" s="6" t="s">
        <v>5</v>
      </c>
    </row>
    <row r="557" spans="1:8" x14ac:dyDescent="0.2">
      <c r="A557" s="20">
        <v>45093.593009259261</v>
      </c>
      <c r="B557" s="4">
        <v>0.01</v>
      </c>
      <c r="C557" s="4">
        <v>1.17</v>
      </c>
      <c r="D557" s="4">
        <f t="shared" si="28"/>
        <v>1.17E-2</v>
      </c>
      <c r="E557" s="4">
        <f t="shared" ref="E557:E620" si="30">D557+$E$555</f>
        <v>143.44329999999999</v>
      </c>
      <c r="F557" s="4">
        <f t="shared" si="27"/>
        <v>6.3132999999999981</v>
      </c>
      <c r="G557" s="12">
        <v>2023</v>
      </c>
    </row>
    <row r="558" spans="1:8" x14ac:dyDescent="0.2">
      <c r="A558" s="20">
        <v>45093.593842592592</v>
      </c>
      <c r="B558" s="4">
        <v>0.02</v>
      </c>
      <c r="C558" s="4">
        <v>1.17</v>
      </c>
      <c r="D558" s="4">
        <f t="shared" si="28"/>
        <v>2.3400000000000001E-2</v>
      </c>
      <c r="E558" s="4">
        <f t="shared" si="30"/>
        <v>143.45500000000001</v>
      </c>
      <c r="F558" s="4">
        <f t="shared" si="27"/>
        <v>6.3250000000000171</v>
      </c>
      <c r="G558" s="12">
        <v>2023</v>
      </c>
    </row>
    <row r="559" spans="1:8" x14ac:dyDescent="0.2">
      <c r="A559" s="20">
        <v>45093.594270833331</v>
      </c>
      <c r="B559" s="4">
        <v>0.03</v>
      </c>
      <c r="C559" s="4">
        <v>1.17</v>
      </c>
      <c r="D559" s="4">
        <f t="shared" si="28"/>
        <v>3.5099999999999999E-2</v>
      </c>
      <c r="E559" s="4">
        <f t="shared" si="30"/>
        <v>143.4667</v>
      </c>
      <c r="F559" s="4">
        <f t="shared" si="27"/>
        <v>6.3367000000000075</v>
      </c>
      <c r="G559" s="12">
        <v>2023</v>
      </c>
    </row>
    <row r="560" spans="1:8" x14ac:dyDescent="0.2">
      <c r="A560" s="20">
        <v>45093.595023148147</v>
      </c>
      <c r="B560" s="4">
        <v>0.04</v>
      </c>
      <c r="C560" s="4">
        <v>1.17</v>
      </c>
      <c r="D560" s="4">
        <f t="shared" si="28"/>
        <v>4.6800000000000001E-2</v>
      </c>
      <c r="E560" s="4">
        <f t="shared" si="30"/>
        <v>143.47839999999999</v>
      </c>
      <c r="F560" s="4">
        <f t="shared" si="27"/>
        <v>6.348399999999998</v>
      </c>
      <c r="G560" s="12">
        <v>2023</v>
      </c>
    </row>
    <row r="561" spans="1:7" x14ac:dyDescent="0.2">
      <c r="A561" s="20">
        <v>45093.596238425926</v>
      </c>
      <c r="B561" s="4">
        <v>0.05</v>
      </c>
      <c r="C561" s="4">
        <v>1.17</v>
      </c>
      <c r="D561" s="4">
        <f t="shared" si="28"/>
        <v>5.8499999999999996E-2</v>
      </c>
      <c r="E561" s="4">
        <f t="shared" si="30"/>
        <v>143.49010000000001</v>
      </c>
      <c r="F561" s="4">
        <f t="shared" si="27"/>
        <v>6.360100000000017</v>
      </c>
      <c r="G561" s="12">
        <v>2023</v>
      </c>
    </row>
    <row r="562" spans="1:7" x14ac:dyDescent="0.2">
      <c r="A562" s="20">
        <v>45093.598483796297</v>
      </c>
      <c r="B562" s="4">
        <v>0.06</v>
      </c>
      <c r="C562" s="4">
        <v>1.17</v>
      </c>
      <c r="D562" s="4">
        <f t="shared" si="28"/>
        <v>7.0199999999999999E-2</v>
      </c>
      <c r="E562" s="4">
        <f t="shared" si="30"/>
        <v>143.5018</v>
      </c>
      <c r="F562" s="4">
        <f t="shared" si="27"/>
        <v>6.3718000000000075</v>
      </c>
      <c r="G562" s="12">
        <v>2023</v>
      </c>
    </row>
    <row r="563" spans="1:7" x14ac:dyDescent="0.2">
      <c r="A563" s="20">
        <v>45093.599317129629</v>
      </c>
      <c r="B563" s="4">
        <v>7.0000000000000007E-2</v>
      </c>
      <c r="C563" s="4">
        <v>1.17</v>
      </c>
      <c r="D563" s="4">
        <f t="shared" si="28"/>
        <v>8.1900000000000001E-2</v>
      </c>
      <c r="E563" s="4">
        <f t="shared" si="30"/>
        <v>143.51349999999999</v>
      </c>
      <c r="F563" s="4">
        <f t="shared" si="27"/>
        <v>6.383499999999998</v>
      </c>
      <c r="G563" s="12">
        <v>2023</v>
      </c>
    </row>
    <row r="564" spans="1:7" x14ac:dyDescent="0.2">
      <c r="A564" s="20">
        <v>45093.600486111114</v>
      </c>
      <c r="B564" s="4">
        <v>0.08</v>
      </c>
      <c r="C564" s="4">
        <v>1.17</v>
      </c>
      <c r="D564" s="4">
        <f t="shared" si="28"/>
        <v>9.3600000000000003E-2</v>
      </c>
      <c r="E564" s="4">
        <f t="shared" si="30"/>
        <v>143.52520000000001</v>
      </c>
      <c r="F564" s="4">
        <f t="shared" si="27"/>
        <v>6.3952000000000169</v>
      </c>
      <c r="G564" s="12">
        <v>2023</v>
      </c>
    </row>
    <row r="565" spans="1:7" x14ac:dyDescent="0.2">
      <c r="A565" s="20">
        <v>45093.601006944446</v>
      </c>
      <c r="B565" s="4">
        <v>0.09</v>
      </c>
      <c r="C565" s="4">
        <v>1.17</v>
      </c>
      <c r="D565" s="4">
        <f t="shared" si="28"/>
        <v>0.10529999999999999</v>
      </c>
      <c r="E565" s="4">
        <f t="shared" si="30"/>
        <v>143.5369</v>
      </c>
      <c r="F565" s="4">
        <f t="shared" si="27"/>
        <v>6.4069000000000074</v>
      </c>
      <c r="G565" s="12">
        <v>2023</v>
      </c>
    </row>
    <row r="566" spans="1:7" x14ac:dyDescent="0.2">
      <c r="A566" s="20">
        <v>45093.601782407408</v>
      </c>
      <c r="B566" s="4">
        <v>0.1</v>
      </c>
      <c r="C566" s="4">
        <v>1.17</v>
      </c>
      <c r="D566" s="4">
        <f t="shared" si="28"/>
        <v>0.11699999999999999</v>
      </c>
      <c r="E566" s="4">
        <f t="shared" si="30"/>
        <v>143.54859999999999</v>
      </c>
      <c r="F566" s="4">
        <f t="shared" si="27"/>
        <v>6.4185999999999979</v>
      </c>
      <c r="G566" s="12">
        <v>2023</v>
      </c>
    </row>
    <row r="567" spans="1:7" x14ac:dyDescent="0.2">
      <c r="A567" s="20">
        <v>45093.602141203701</v>
      </c>
      <c r="B567" s="4">
        <v>0.11</v>
      </c>
      <c r="C567" s="4">
        <v>1.17</v>
      </c>
      <c r="D567" s="4">
        <f t="shared" si="28"/>
        <v>0.12869999999999998</v>
      </c>
      <c r="E567" s="4">
        <f t="shared" si="30"/>
        <v>143.56030000000001</v>
      </c>
      <c r="F567" s="4">
        <f t="shared" si="27"/>
        <v>6.4303000000000168</v>
      </c>
      <c r="G567" s="12">
        <v>2023</v>
      </c>
    </row>
    <row r="568" spans="1:7" x14ac:dyDescent="0.2">
      <c r="A568" s="20">
        <v>45093.602835648147</v>
      </c>
      <c r="B568" s="4">
        <v>0.12</v>
      </c>
      <c r="C568" s="4">
        <v>1.17</v>
      </c>
      <c r="D568" s="4">
        <f t="shared" si="28"/>
        <v>0.1404</v>
      </c>
      <c r="E568" s="4">
        <f t="shared" si="30"/>
        <v>143.572</v>
      </c>
      <c r="F568" s="4">
        <f t="shared" si="27"/>
        <v>6.4420000000000073</v>
      </c>
      <c r="G568" s="12">
        <v>2023</v>
      </c>
    </row>
    <row r="569" spans="1:7" x14ac:dyDescent="0.2">
      <c r="A569" s="20">
        <v>45093.60328703704</v>
      </c>
      <c r="B569" s="4">
        <v>0.13</v>
      </c>
      <c r="C569" s="4">
        <v>1.17</v>
      </c>
      <c r="D569" s="4">
        <f t="shared" si="28"/>
        <v>0.15209999999999999</v>
      </c>
      <c r="E569" s="4">
        <f t="shared" si="30"/>
        <v>143.58369999999999</v>
      </c>
      <c r="F569" s="4">
        <f t="shared" si="27"/>
        <v>6.4536999999999978</v>
      </c>
      <c r="G569" s="12">
        <v>2023</v>
      </c>
    </row>
    <row r="570" spans="1:7" x14ac:dyDescent="0.2">
      <c r="A570" s="20">
        <v>45093.604363425926</v>
      </c>
      <c r="B570" s="4">
        <v>0.14000000000000001</v>
      </c>
      <c r="C570" s="4">
        <v>1.17</v>
      </c>
      <c r="D570" s="4">
        <f t="shared" si="28"/>
        <v>0.1638</v>
      </c>
      <c r="E570" s="4">
        <f t="shared" si="30"/>
        <v>143.59540000000001</v>
      </c>
      <c r="F570" s="4">
        <f t="shared" si="27"/>
        <v>6.4654000000000167</v>
      </c>
      <c r="G570" s="12">
        <v>2023</v>
      </c>
    </row>
    <row r="571" spans="1:7" x14ac:dyDescent="0.2">
      <c r="A571" s="20">
        <v>45093.604826388888</v>
      </c>
      <c r="B571" s="4">
        <v>0.15</v>
      </c>
      <c r="C571" s="4">
        <v>1.17</v>
      </c>
      <c r="D571" s="4">
        <f t="shared" si="28"/>
        <v>0.17549999999999999</v>
      </c>
      <c r="E571" s="4">
        <f t="shared" si="30"/>
        <v>143.6071</v>
      </c>
      <c r="F571" s="4">
        <f t="shared" si="27"/>
        <v>6.4771000000000072</v>
      </c>
      <c r="G571" s="12">
        <v>2023</v>
      </c>
    </row>
    <row r="572" spans="1:7" x14ac:dyDescent="0.2">
      <c r="A572" s="20">
        <v>45093.605243055557</v>
      </c>
      <c r="B572" s="4">
        <v>0.16</v>
      </c>
      <c r="C572" s="4">
        <v>1.17</v>
      </c>
      <c r="D572" s="4">
        <f t="shared" si="28"/>
        <v>0.18720000000000001</v>
      </c>
      <c r="E572" s="4">
        <f t="shared" si="30"/>
        <v>143.61879999999999</v>
      </c>
      <c r="F572" s="4">
        <f t="shared" si="27"/>
        <v>6.4887999999999977</v>
      </c>
      <c r="G572" s="12">
        <v>2023</v>
      </c>
    </row>
    <row r="573" spans="1:7" x14ac:dyDescent="0.2">
      <c r="A573" s="20">
        <v>45093.605439814812</v>
      </c>
      <c r="B573" s="4">
        <v>0.17</v>
      </c>
      <c r="C573" s="4">
        <v>1.17</v>
      </c>
      <c r="D573" s="4">
        <f t="shared" si="28"/>
        <v>0.19889999999999999</v>
      </c>
      <c r="E573" s="4">
        <f t="shared" si="30"/>
        <v>143.63050000000001</v>
      </c>
      <c r="F573" s="4">
        <f t="shared" si="27"/>
        <v>6.5005000000000166</v>
      </c>
      <c r="G573" s="12">
        <v>2023</v>
      </c>
    </row>
    <row r="574" spans="1:7" x14ac:dyDescent="0.2">
      <c r="A574" s="20">
        <v>45093.605624999997</v>
      </c>
      <c r="B574" s="4">
        <v>0.18</v>
      </c>
      <c r="C574" s="4">
        <v>1.17</v>
      </c>
      <c r="D574" s="4">
        <f t="shared" si="28"/>
        <v>0.21059999999999998</v>
      </c>
      <c r="E574" s="4">
        <f t="shared" si="30"/>
        <v>143.6422</v>
      </c>
      <c r="F574" s="4">
        <f t="shared" si="27"/>
        <v>6.5122000000000071</v>
      </c>
      <c r="G574" s="12">
        <v>2023</v>
      </c>
    </row>
    <row r="575" spans="1:7" x14ac:dyDescent="0.2">
      <c r="A575" s="20">
        <v>45093.605740740742</v>
      </c>
      <c r="B575" s="4">
        <v>0.19</v>
      </c>
      <c r="C575" s="4">
        <v>1.17</v>
      </c>
      <c r="D575" s="4">
        <f t="shared" si="28"/>
        <v>0.2223</v>
      </c>
      <c r="E575" s="4">
        <f t="shared" si="30"/>
        <v>143.65389999999999</v>
      </c>
      <c r="F575" s="4">
        <f t="shared" si="27"/>
        <v>6.5238999999999976</v>
      </c>
      <c r="G575" s="12">
        <v>2023</v>
      </c>
    </row>
    <row r="576" spans="1:7" x14ac:dyDescent="0.2">
      <c r="A576" s="20">
        <v>45093.606053240743</v>
      </c>
      <c r="B576" s="4">
        <v>0.2</v>
      </c>
      <c r="C576" s="4">
        <v>1.17</v>
      </c>
      <c r="D576" s="4">
        <f t="shared" si="28"/>
        <v>0.23399999999999999</v>
      </c>
      <c r="E576" s="4">
        <f t="shared" si="30"/>
        <v>143.66560000000001</v>
      </c>
      <c r="F576" s="4">
        <f t="shared" si="27"/>
        <v>6.5356000000000165</v>
      </c>
      <c r="G576" s="12">
        <v>2023</v>
      </c>
    </row>
    <row r="577" spans="1:7" x14ac:dyDescent="0.2">
      <c r="A577" s="20">
        <v>45093.606296296297</v>
      </c>
      <c r="B577" s="4">
        <v>0.21</v>
      </c>
      <c r="C577" s="4">
        <v>1.17</v>
      </c>
      <c r="D577" s="4">
        <f t="shared" si="28"/>
        <v>0.24569999999999997</v>
      </c>
      <c r="E577" s="4">
        <f t="shared" si="30"/>
        <v>143.6773</v>
      </c>
      <c r="F577" s="4">
        <f t="shared" si="27"/>
        <v>6.547300000000007</v>
      </c>
      <c r="G577" s="12">
        <v>2023</v>
      </c>
    </row>
    <row r="578" spans="1:7" x14ac:dyDescent="0.2">
      <c r="A578" s="20">
        <v>45093.606712962966</v>
      </c>
      <c r="B578" s="4">
        <v>0.22</v>
      </c>
      <c r="C578" s="4">
        <v>1.17</v>
      </c>
      <c r="D578" s="4">
        <f t="shared" si="28"/>
        <v>0.25739999999999996</v>
      </c>
      <c r="E578" s="4">
        <f t="shared" si="30"/>
        <v>143.68899999999999</v>
      </c>
      <c r="F578" s="4">
        <f t="shared" si="27"/>
        <v>6.5589999999999975</v>
      </c>
      <c r="G578" s="12">
        <v>2023</v>
      </c>
    </row>
    <row r="579" spans="1:7" x14ac:dyDescent="0.2">
      <c r="A579" s="20">
        <v>45093.607106481482</v>
      </c>
      <c r="B579" s="4">
        <v>0.23</v>
      </c>
      <c r="C579" s="4">
        <v>1.17</v>
      </c>
      <c r="D579" s="4">
        <f t="shared" si="28"/>
        <v>0.26910000000000001</v>
      </c>
      <c r="E579" s="4">
        <f t="shared" si="30"/>
        <v>143.70070000000001</v>
      </c>
      <c r="F579" s="4">
        <f t="shared" ref="F579:F642" si="31">E579-137.13</f>
        <v>6.5707000000000164</v>
      </c>
      <c r="G579" s="12">
        <v>2023</v>
      </c>
    </row>
    <row r="580" spans="1:7" x14ac:dyDescent="0.2">
      <c r="A580" s="20">
        <v>45093.607604166667</v>
      </c>
      <c r="B580" s="4">
        <v>0.24</v>
      </c>
      <c r="C580" s="4">
        <v>1.17</v>
      </c>
      <c r="D580" s="4">
        <f t="shared" si="28"/>
        <v>0.28079999999999999</v>
      </c>
      <c r="E580" s="4">
        <f t="shared" si="30"/>
        <v>143.7124</v>
      </c>
      <c r="F580" s="4">
        <f t="shared" si="31"/>
        <v>6.5824000000000069</v>
      </c>
      <c r="G580" s="12">
        <v>2023</v>
      </c>
    </row>
    <row r="581" spans="1:7" x14ac:dyDescent="0.2">
      <c r="A581" s="20">
        <v>45093.607824074075</v>
      </c>
      <c r="B581" s="4">
        <v>0.25</v>
      </c>
      <c r="C581" s="4">
        <v>1.17</v>
      </c>
      <c r="D581" s="4">
        <f t="shared" si="28"/>
        <v>0.29249999999999998</v>
      </c>
      <c r="E581" s="4">
        <f t="shared" si="30"/>
        <v>143.72409999999999</v>
      </c>
      <c r="F581" s="4">
        <f t="shared" si="31"/>
        <v>6.5940999999999974</v>
      </c>
      <c r="G581" s="12">
        <v>2023</v>
      </c>
    </row>
    <row r="582" spans="1:7" x14ac:dyDescent="0.2">
      <c r="A582" s="20">
        <v>45093.608148148145</v>
      </c>
      <c r="B582" s="4">
        <v>0.26</v>
      </c>
      <c r="C582" s="4">
        <v>1.17</v>
      </c>
      <c r="D582" s="4">
        <f t="shared" si="28"/>
        <v>0.30419999999999997</v>
      </c>
      <c r="E582" s="4">
        <f t="shared" si="30"/>
        <v>143.73580000000001</v>
      </c>
      <c r="F582" s="4">
        <f t="shared" si="31"/>
        <v>6.6058000000000163</v>
      </c>
      <c r="G582" s="12">
        <v>2023</v>
      </c>
    </row>
    <row r="583" spans="1:7" x14ac:dyDescent="0.2">
      <c r="A583" s="20">
        <v>45093.608483796299</v>
      </c>
      <c r="B583" s="4">
        <v>0.27</v>
      </c>
      <c r="C583" s="4">
        <v>1.17</v>
      </c>
      <c r="D583" s="4">
        <f t="shared" si="28"/>
        <v>0.31590000000000001</v>
      </c>
      <c r="E583" s="4">
        <f t="shared" si="30"/>
        <v>143.7475</v>
      </c>
      <c r="F583" s="4">
        <f t="shared" si="31"/>
        <v>6.6175000000000068</v>
      </c>
      <c r="G583" s="12">
        <v>2023</v>
      </c>
    </row>
    <row r="584" spans="1:7" x14ac:dyDescent="0.2">
      <c r="A584" s="20">
        <v>45093.608703703707</v>
      </c>
      <c r="B584" s="4">
        <v>0.28000000000000003</v>
      </c>
      <c r="C584" s="4">
        <v>1.17</v>
      </c>
      <c r="D584" s="4">
        <f t="shared" si="28"/>
        <v>0.3276</v>
      </c>
      <c r="E584" s="4">
        <f t="shared" si="30"/>
        <v>143.75919999999999</v>
      </c>
      <c r="F584" s="4">
        <f t="shared" si="31"/>
        <v>6.6291999999999973</v>
      </c>
      <c r="G584" s="12">
        <v>2023</v>
      </c>
    </row>
    <row r="585" spans="1:7" x14ac:dyDescent="0.2">
      <c r="A585" s="20">
        <v>45093.608865740738</v>
      </c>
      <c r="B585" s="4">
        <v>0.28999999999999998</v>
      </c>
      <c r="C585" s="4">
        <v>1.17</v>
      </c>
      <c r="D585" s="4">
        <f t="shared" si="28"/>
        <v>0.33929999999999993</v>
      </c>
      <c r="E585" s="4">
        <f t="shared" si="30"/>
        <v>143.77090000000001</v>
      </c>
      <c r="F585" s="4">
        <f t="shared" si="31"/>
        <v>6.6409000000000162</v>
      </c>
      <c r="G585" s="12">
        <v>2023</v>
      </c>
    </row>
    <row r="586" spans="1:7" x14ac:dyDescent="0.2">
      <c r="A586" s="20">
        <v>45093.609039351853</v>
      </c>
      <c r="B586" s="4">
        <v>0.3</v>
      </c>
      <c r="C586" s="4">
        <v>1.17</v>
      </c>
      <c r="D586" s="4">
        <f t="shared" si="28"/>
        <v>0.35099999999999998</v>
      </c>
      <c r="E586" s="4">
        <f t="shared" si="30"/>
        <v>143.7826</v>
      </c>
      <c r="F586" s="4">
        <f t="shared" si="31"/>
        <v>6.6526000000000067</v>
      </c>
      <c r="G586" s="12">
        <v>2023</v>
      </c>
    </row>
    <row r="587" spans="1:7" x14ac:dyDescent="0.2">
      <c r="A587" s="20">
        <v>45093.609189814815</v>
      </c>
      <c r="B587" s="4">
        <v>0.31</v>
      </c>
      <c r="C587" s="4">
        <v>1.17</v>
      </c>
      <c r="D587" s="4">
        <f t="shared" si="28"/>
        <v>0.36269999999999997</v>
      </c>
      <c r="E587" s="4">
        <f t="shared" si="30"/>
        <v>143.79429999999999</v>
      </c>
      <c r="F587" s="4">
        <f t="shared" si="31"/>
        <v>6.6642999999999972</v>
      </c>
      <c r="G587" s="12">
        <v>2023</v>
      </c>
    </row>
    <row r="588" spans="1:7" x14ac:dyDescent="0.2">
      <c r="A588" s="20">
        <v>45093.609467592592</v>
      </c>
      <c r="B588" s="4">
        <v>0.32</v>
      </c>
      <c r="C588" s="4">
        <v>1.17</v>
      </c>
      <c r="D588" s="4">
        <f t="shared" si="28"/>
        <v>0.37440000000000001</v>
      </c>
      <c r="E588" s="4">
        <f t="shared" si="30"/>
        <v>143.80600000000001</v>
      </c>
      <c r="F588" s="4">
        <f t="shared" si="31"/>
        <v>6.6760000000000161</v>
      </c>
      <c r="G588" s="12">
        <v>2023</v>
      </c>
    </row>
    <row r="589" spans="1:7" x14ac:dyDescent="0.2">
      <c r="A589" s="20">
        <v>45093.609733796293</v>
      </c>
      <c r="B589" s="4">
        <v>0.33</v>
      </c>
      <c r="C589" s="4">
        <v>1.17</v>
      </c>
      <c r="D589" s="4">
        <f t="shared" si="28"/>
        <v>0.3861</v>
      </c>
      <c r="E589" s="4">
        <f t="shared" si="30"/>
        <v>143.8177</v>
      </c>
      <c r="F589" s="4">
        <f t="shared" si="31"/>
        <v>6.6877000000000066</v>
      </c>
      <c r="G589" s="12">
        <v>2023</v>
      </c>
    </row>
    <row r="590" spans="1:7" x14ac:dyDescent="0.2">
      <c r="A590" s="20">
        <v>45093.610347222224</v>
      </c>
      <c r="B590" s="4">
        <v>0.34</v>
      </c>
      <c r="C590" s="4">
        <v>1.17</v>
      </c>
      <c r="D590" s="4">
        <f t="shared" si="28"/>
        <v>0.39779999999999999</v>
      </c>
      <c r="E590" s="4">
        <f t="shared" si="30"/>
        <v>143.82939999999999</v>
      </c>
      <c r="F590" s="4">
        <f t="shared" si="31"/>
        <v>6.6993999999999971</v>
      </c>
      <c r="G590" s="12">
        <v>2023</v>
      </c>
    </row>
    <row r="591" spans="1:7" x14ac:dyDescent="0.2">
      <c r="A591" s="20">
        <v>45093.610532407409</v>
      </c>
      <c r="B591" s="4">
        <v>0.35</v>
      </c>
      <c r="C591" s="4">
        <v>1.17</v>
      </c>
      <c r="D591" s="4">
        <f t="shared" si="28"/>
        <v>0.40949999999999998</v>
      </c>
      <c r="E591" s="4">
        <f t="shared" si="30"/>
        <v>143.84110000000001</v>
      </c>
      <c r="F591" s="4">
        <f t="shared" si="31"/>
        <v>6.7111000000000161</v>
      </c>
      <c r="G591" s="12">
        <v>2023</v>
      </c>
    </row>
    <row r="592" spans="1:7" x14ac:dyDescent="0.2">
      <c r="A592" s="20">
        <v>45093.610937500001</v>
      </c>
      <c r="B592" s="4">
        <v>0.36</v>
      </c>
      <c r="C592" s="4">
        <v>1.17</v>
      </c>
      <c r="D592" s="4">
        <f t="shared" ref="D592:D655" si="32">B592*C592</f>
        <v>0.42119999999999996</v>
      </c>
      <c r="E592" s="4">
        <f t="shared" si="30"/>
        <v>143.8528</v>
      </c>
      <c r="F592" s="4">
        <f t="shared" si="31"/>
        <v>6.7228000000000065</v>
      </c>
      <c r="G592" s="12">
        <v>2023</v>
      </c>
    </row>
    <row r="593" spans="1:7" x14ac:dyDescent="0.2">
      <c r="A593" s="20">
        <v>45093.611574074072</v>
      </c>
      <c r="B593" s="4">
        <v>0.37</v>
      </c>
      <c r="C593" s="4">
        <v>1.17</v>
      </c>
      <c r="D593" s="4">
        <f t="shared" si="32"/>
        <v>0.43289999999999995</v>
      </c>
      <c r="E593" s="4">
        <f t="shared" si="30"/>
        <v>143.86449999999999</v>
      </c>
      <c r="F593" s="4">
        <f t="shared" si="31"/>
        <v>6.734499999999997</v>
      </c>
      <c r="G593" s="12">
        <v>2023</v>
      </c>
    </row>
    <row r="594" spans="1:7" x14ac:dyDescent="0.2">
      <c r="A594" s="20">
        <v>45093.616041666668</v>
      </c>
      <c r="B594" s="4">
        <v>0.38</v>
      </c>
      <c r="C594" s="4">
        <v>1.17</v>
      </c>
      <c r="D594" s="4">
        <f t="shared" si="32"/>
        <v>0.4446</v>
      </c>
      <c r="E594" s="4">
        <f t="shared" si="30"/>
        <v>143.87620000000001</v>
      </c>
      <c r="F594" s="4">
        <f t="shared" si="31"/>
        <v>6.746200000000016</v>
      </c>
      <c r="G594" s="12">
        <v>2023</v>
      </c>
    </row>
    <row r="595" spans="1:7" x14ac:dyDescent="0.2">
      <c r="A595" s="20">
        <v>45093.616412037038</v>
      </c>
      <c r="B595" s="4">
        <v>0.39</v>
      </c>
      <c r="C595" s="4">
        <v>1.17</v>
      </c>
      <c r="D595" s="4">
        <f t="shared" si="32"/>
        <v>0.45629999999999998</v>
      </c>
      <c r="E595" s="4">
        <f t="shared" si="30"/>
        <v>143.8879</v>
      </c>
      <c r="F595" s="4">
        <f t="shared" si="31"/>
        <v>6.7579000000000065</v>
      </c>
      <c r="G595" s="12">
        <v>2023</v>
      </c>
    </row>
    <row r="596" spans="1:7" x14ac:dyDescent="0.2">
      <c r="A596" s="20">
        <v>45093.616828703707</v>
      </c>
      <c r="B596" s="4">
        <v>0.4</v>
      </c>
      <c r="C596" s="4">
        <v>1.17</v>
      </c>
      <c r="D596" s="4">
        <f t="shared" si="32"/>
        <v>0.46799999999999997</v>
      </c>
      <c r="E596" s="4">
        <f t="shared" si="30"/>
        <v>143.89959999999999</v>
      </c>
      <c r="F596" s="4">
        <f t="shared" si="31"/>
        <v>6.769599999999997</v>
      </c>
      <c r="G596" s="12">
        <v>2023</v>
      </c>
    </row>
    <row r="597" spans="1:7" x14ac:dyDescent="0.2">
      <c r="A597" s="20">
        <v>45093.617048611108</v>
      </c>
      <c r="B597" s="4">
        <v>0.41</v>
      </c>
      <c r="C597" s="4">
        <v>1.17</v>
      </c>
      <c r="D597" s="4">
        <f t="shared" si="32"/>
        <v>0.47969999999999996</v>
      </c>
      <c r="E597" s="4">
        <f t="shared" si="30"/>
        <v>143.91130000000001</v>
      </c>
      <c r="F597" s="4">
        <f t="shared" si="31"/>
        <v>6.7813000000000159</v>
      </c>
      <c r="G597" s="12">
        <v>2023</v>
      </c>
    </row>
    <row r="598" spans="1:7" x14ac:dyDescent="0.2">
      <c r="A598" s="20">
        <v>45093.617777777778</v>
      </c>
      <c r="B598" s="4">
        <v>0.42</v>
      </c>
      <c r="C598" s="4">
        <v>1.17</v>
      </c>
      <c r="D598" s="4">
        <f t="shared" si="32"/>
        <v>0.49139999999999995</v>
      </c>
      <c r="E598" s="4">
        <f t="shared" si="30"/>
        <v>143.923</v>
      </c>
      <c r="F598" s="4">
        <f t="shared" si="31"/>
        <v>6.7930000000000064</v>
      </c>
      <c r="G598" s="12">
        <v>2023</v>
      </c>
    </row>
    <row r="599" spans="1:7" x14ac:dyDescent="0.2">
      <c r="A599" s="20">
        <v>45093.618333333332</v>
      </c>
      <c r="B599" s="4">
        <v>0.43</v>
      </c>
      <c r="C599" s="4">
        <v>1.17</v>
      </c>
      <c r="D599" s="4">
        <f t="shared" si="32"/>
        <v>0.50309999999999999</v>
      </c>
      <c r="E599" s="4">
        <f t="shared" si="30"/>
        <v>143.93469999999999</v>
      </c>
      <c r="F599" s="4">
        <f t="shared" si="31"/>
        <v>6.8046999999999969</v>
      </c>
      <c r="G599" s="12">
        <v>2023</v>
      </c>
    </row>
    <row r="600" spans="1:7" x14ac:dyDescent="0.2">
      <c r="A600" s="20">
        <v>45093.619155092594</v>
      </c>
      <c r="B600" s="4">
        <v>0.44</v>
      </c>
      <c r="C600" s="4">
        <v>1.17</v>
      </c>
      <c r="D600" s="4">
        <f t="shared" si="32"/>
        <v>0.51479999999999992</v>
      </c>
      <c r="E600" s="4">
        <f t="shared" si="30"/>
        <v>143.94640000000001</v>
      </c>
      <c r="F600" s="4">
        <f t="shared" si="31"/>
        <v>6.8164000000000158</v>
      </c>
      <c r="G600" s="12">
        <v>2023</v>
      </c>
    </row>
    <row r="601" spans="1:7" x14ac:dyDescent="0.2">
      <c r="A601" s="20">
        <v>45093.620046296295</v>
      </c>
      <c r="B601" s="4">
        <v>0.45</v>
      </c>
      <c r="C601" s="4">
        <v>1.17</v>
      </c>
      <c r="D601" s="4">
        <f t="shared" si="32"/>
        <v>0.52649999999999997</v>
      </c>
      <c r="E601" s="4">
        <f t="shared" si="30"/>
        <v>143.9581</v>
      </c>
      <c r="F601" s="4">
        <f t="shared" si="31"/>
        <v>6.8281000000000063</v>
      </c>
      <c r="G601" s="12">
        <v>2023</v>
      </c>
    </row>
    <row r="602" spans="1:7" x14ac:dyDescent="0.2">
      <c r="A602" s="20">
        <v>45093.629884259259</v>
      </c>
      <c r="B602" s="4">
        <v>0.46</v>
      </c>
      <c r="C602" s="4">
        <v>1.17</v>
      </c>
      <c r="D602" s="4">
        <f t="shared" si="32"/>
        <v>0.53820000000000001</v>
      </c>
      <c r="E602" s="4">
        <f t="shared" si="30"/>
        <v>143.96979999999999</v>
      </c>
      <c r="F602" s="4">
        <f t="shared" si="31"/>
        <v>6.8397999999999968</v>
      </c>
      <c r="G602" s="12">
        <v>2023</v>
      </c>
    </row>
    <row r="603" spans="1:7" x14ac:dyDescent="0.2">
      <c r="A603" s="20">
        <v>45093.681863425925</v>
      </c>
      <c r="B603" s="4">
        <v>0.47</v>
      </c>
      <c r="C603" s="4">
        <v>1.17</v>
      </c>
      <c r="D603" s="4">
        <f t="shared" si="32"/>
        <v>0.54989999999999994</v>
      </c>
      <c r="E603" s="4">
        <f t="shared" si="30"/>
        <v>143.98150000000001</v>
      </c>
      <c r="F603" s="4">
        <f t="shared" si="31"/>
        <v>6.8515000000000157</v>
      </c>
      <c r="G603" s="12">
        <v>2023</v>
      </c>
    </row>
    <row r="604" spans="1:7" x14ac:dyDescent="0.2">
      <c r="A604" s="20">
        <v>45093.807488425926</v>
      </c>
      <c r="B604" s="4">
        <v>0.48</v>
      </c>
      <c r="C604" s="4">
        <v>1.17</v>
      </c>
      <c r="D604" s="4">
        <f t="shared" si="32"/>
        <v>0.56159999999999999</v>
      </c>
      <c r="E604" s="4">
        <f t="shared" si="30"/>
        <v>143.9932</v>
      </c>
      <c r="F604" s="4">
        <f t="shared" si="31"/>
        <v>6.8632000000000062</v>
      </c>
      <c r="G604" s="12">
        <v>2023</v>
      </c>
    </row>
    <row r="605" spans="1:7" x14ac:dyDescent="0.2">
      <c r="A605" s="20">
        <v>45093.834062499998</v>
      </c>
      <c r="B605" s="4">
        <v>0.49</v>
      </c>
      <c r="C605" s="4">
        <v>1.17</v>
      </c>
      <c r="D605" s="4">
        <f t="shared" si="32"/>
        <v>0.57329999999999992</v>
      </c>
      <c r="E605" s="4">
        <f t="shared" si="30"/>
        <v>144.00489999999999</v>
      </c>
      <c r="F605" s="4">
        <f t="shared" si="31"/>
        <v>6.8748999999999967</v>
      </c>
      <c r="G605" s="12">
        <v>2023</v>
      </c>
    </row>
    <row r="606" spans="1:7" x14ac:dyDescent="0.2">
      <c r="A606" s="20">
        <v>45124.652037037034</v>
      </c>
      <c r="B606" s="4">
        <v>0.5</v>
      </c>
      <c r="C606" s="4">
        <v>1.17</v>
      </c>
      <c r="D606" s="4">
        <f t="shared" si="32"/>
        <v>0.58499999999999996</v>
      </c>
      <c r="E606" s="4">
        <f t="shared" si="30"/>
        <v>144.01660000000001</v>
      </c>
      <c r="F606" s="4">
        <f t="shared" si="31"/>
        <v>6.8866000000000156</v>
      </c>
      <c r="G606" s="12">
        <v>2023</v>
      </c>
    </row>
    <row r="607" spans="1:7" x14ac:dyDescent="0.2">
      <c r="A607" s="20">
        <v>45124.652812499997</v>
      </c>
      <c r="B607" s="4">
        <v>0.51</v>
      </c>
      <c r="C607" s="4">
        <v>1.17</v>
      </c>
      <c r="D607" s="4">
        <f t="shared" si="32"/>
        <v>0.59670000000000001</v>
      </c>
      <c r="E607" s="4">
        <f t="shared" si="30"/>
        <v>144.0283</v>
      </c>
      <c r="F607" s="4">
        <f t="shared" si="31"/>
        <v>6.8983000000000061</v>
      </c>
      <c r="G607" s="12">
        <v>2023</v>
      </c>
    </row>
    <row r="608" spans="1:7" x14ac:dyDescent="0.2">
      <c r="A608" s="20">
        <v>45124.656550925924</v>
      </c>
      <c r="B608" s="4">
        <v>0.52</v>
      </c>
      <c r="C608" s="4">
        <v>1.17</v>
      </c>
      <c r="D608" s="4">
        <f t="shared" si="32"/>
        <v>0.60839999999999994</v>
      </c>
      <c r="E608" s="4">
        <f t="shared" si="30"/>
        <v>144.04</v>
      </c>
      <c r="F608" s="4">
        <f t="shared" si="31"/>
        <v>6.9099999999999966</v>
      </c>
      <c r="G608" s="12">
        <v>2023</v>
      </c>
    </row>
    <row r="609" spans="1:7" x14ac:dyDescent="0.2">
      <c r="A609" s="20">
        <v>45124.658194444448</v>
      </c>
      <c r="B609" s="4">
        <v>0.53</v>
      </c>
      <c r="C609" s="4">
        <v>1.17</v>
      </c>
      <c r="D609" s="4">
        <f t="shared" si="32"/>
        <v>0.62009999999999998</v>
      </c>
      <c r="E609" s="4">
        <f t="shared" si="30"/>
        <v>144.05170000000001</v>
      </c>
      <c r="F609" s="4">
        <f t="shared" si="31"/>
        <v>6.9217000000000155</v>
      </c>
      <c r="G609" s="12">
        <v>2023</v>
      </c>
    </row>
    <row r="610" spans="1:7" x14ac:dyDescent="0.2">
      <c r="A610" s="20">
        <v>45124.658773148149</v>
      </c>
      <c r="B610" s="4">
        <v>0.54</v>
      </c>
      <c r="C610" s="4">
        <v>1.17</v>
      </c>
      <c r="D610" s="4">
        <f t="shared" si="32"/>
        <v>0.63180000000000003</v>
      </c>
      <c r="E610" s="4">
        <f t="shared" si="30"/>
        <v>144.0634</v>
      </c>
      <c r="F610" s="4">
        <f t="shared" si="31"/>
        <v>6.933400000000006</v>
      </c>
      <c r="G610" s="12">
        <v>2023</v>
      </c>
    </row>
    <row r="611" spans="1:7" x14ac:dyDescent="0.2">
      <c r="A611" s="20">
        <v>45124.65896990741</v>
      </c>
      <c r="B611" s="4">
        <v>0.55000000000000004</v>
      </c>
      <c r="C611" s="4">
        <v>1.17</v>
      </c>
      <c r="D611" s="4">
        <f t="shared" si="32"/>
        <v>0.64349999999999996</v>
      </c>
      <c r="E611" s="4">
        <f t="shared" si="30"/>
        <v>144.07509999999999</v>
      </c>
      <c r="F611" s="4">
        <f t="shared" si="31"/>
        <v>6.9450999999999965</v>
      </c>
      <c r="G611" s="12">
        <v>2023</v>
      </c>
    </row>
    <row r="612" spans="1:7" x14ac:dyDescent="0.2">
      <c r="A612" s="20">
        <v>45124.659467592595</v>
      </c>
      <c r="B612" s="4">
        <v>0.56000000000000005</v>
      </c>
      <c r="C612" s="4">
        <v>1.17</v>
      </c>
      <c r="D612" s="4">
        <f t="shared" si="32"/>
        <v>0.6552</v>
      </c>
      <c r="E612" s="4">
        <f t="shared" si="30"/>
        <v>144.08680000000001</v>
      </c>
      <c r="F612" s="4">
        <f t="shared" si="31"/>
        <v>6.9568000000000154</v>
      </c>
      <c r="G612" s="12">
        <v>2023</v>
      </c>
    </row>
    <row r="613" spans="1:7" x14ac:dyDescent="0.2">
      <c r="A613" s="20">
        <v>45124.660081018519</v>
      </c>
      <c r="B613" s="4">
        <v>0.56999999999999995</v>
      </c>
      <c r="C613" s="4">
        <v>1.17</v>
      </c>
      <c r="D613" s="4">
        <f t="shared" si="32"/>
        <v>0.66689999999999994</v>
      </c>
      <c r="E613" s="4">
        <f t="shared" si="30"/>
        <v>144.0985</v>
      </c>
      <c r="F613" s="4">
        <f t="shared" si="31"/>
        <v>6.9685000000000059</v>
      </c>
      <c r="G613" s="12">
        <v>2023</v>
      </c>
    </row>
    <row r="614" spans="1:7" x14ac:dyDescent="0.2">
      <c r="A614" s="20">
        <v>45124.660717592589</v>
      </c>
      <c r="B614" s="4">
        <v>0.57999999999999996</v>
      </c>
      <c r="C614" s="4">
        <v>1.17</v>
      </c>
      <c r="D614" s="4">
        <f t="shared" si="32"/>
        <v>0.67859999999999987</v>
      </c>
      <c r="E614" s="4">
        <f t="shared" si="30"/>
        <v>144.11019999999999</v>
      </c>
      <c r="F614" s="4">
        <f t="shared" si="31"/>
        <v>6.9801999999999964</v>
      </c>
      <c r="G614" s="12">
        <v>2023</v>
      </c>
    </row>
    <row r="615" spans="1:7" x14ac:dyDescent="0.2">
      <c r="A615" s="20">
        <v>45124.661261574074</v>
      </c>
      <c r="B615" s="4">
        <v>0.59</v>
      </c>
      <c r="C615" s="4">
        <v>1.17</v>
      </c>
      <c r="D615" s="4">
        <f t="shared" si="32"/>
        <v>0.69029999999999991</v>
      </c>
      <c r="E615" s="4">
        <f t="shared" si="30"/>
        <v>144.12190000000001</v>
      </c>
      <c r="F615" s="4">
        <f t="shared" si="31"/>
        <v>6.9919000000000153</v>
      </c>
      <c r="G615" s="12">
        <v>2023</v>
      </c>
    </row>
    <row r="616" spans="1:7" x14ac:dyDescent="0.2">
      <c r="A616" s="20">
        <v>45124.66300925926</v>
      </c>
      <c r="B616" s="4">
        <v>0.6</v>
      </c>
      <c r="C616" s="4">
        <v>1.17</v>
      </c>
      <c r="D616" s="4">
        <f t="shared" si="32"/>
        <v>0.70199999999999996</v>
      </c>
      <c r="E616" s="4">
        <f t="shared" si="30"/>
        <v>144.1336</v>
      </c>
      <c r="F616" s="4">
        <f t="shared" si="31"/>
        <v>7.0036000000000058</v>
      </c>
      <c r="G616" s="12">
        <v>2023</v>
      </c>
    </row>
    <row r="617" spans="1:7" x14ac:dyDescent="0.2">
      <c r="A617" s="20">
        <v>45124.663368055553</v>
      </c>
      <c r="B617" s="4">
        <v>0.61</v>
      </c>
      <c r="C617" s="4">
        <v>1.17</v>
      </c>
      <c r="D617" s="4">
        <f t="shared" si="32"/>
        <v>0.71369999999999989</v>
      </c>
      <c r="E617" s="4">
        <f t="shared" si="30"/>
        <v>144.14529999999999</v>
      </c>
      <c r="F617" s="4">
        <f t="shared" si="31"/>
        <v>7.0152999999999963</v>
      </c>
      <c r="G617" s="12">
        <v>2023</v>
      </c>
    </row>
    <row r="618" spans="1:7" x14ac:dyDescent="0.2">
      <c r="A618" s="20">
        <v>45124.664687500001</v>
      </c>
      <c r="B618" s="4">
        <v>0.62</v>
      </c>
      <c r="C618" s="4">
        <v>1.17</v>
      </c>
      <c r="D618" s="4">
        <f t="shared" si="32"/>
        <v>0.72539999999999993</v>
      </c>
      <c r="E618" s="4">
        <f t="shared" si="30"/>
        <v>144.15700000000001</v>
      </c>
      <c r="F618" s="4">
        <f t="shared" si="31"/>
        <v>7.0270000000000152</v>
      </c>
      <c r="G618" s="12">
        <v>2023</v>
      </c>
    </row>
    <row r="619" spans="1:7" x14ac:dyDescent="0.2">
      <c r="A619" s="20">
        <v>45124.664976851855</v>
      </c>
      <c r="B619" s="4">
        <v>0.63</v>
      </c>
      <c r="C619" s="4">
        <v>1.17</v>
      </c>
      <c r="D619" s="4">
        <f t="shared" si="32"/>
        <v>0.73709999999999998</v>
      </c>
      <c r="E619" s="4">
        <f t="shared" si="30"/>
        <v>144.1687</v>
      </c>
      <c r="F619" s="4">
        <f t="shared" si="31"/>
        <v>7.0387000000000057</v>
      </c>
      <c r="G619" s="12">
        <v>2023</v>
      </c>
    </row>
    <row r="620" spans="1:7" x14ac:dyDescent="0.2">
      <c r="A620" s="20">
        <v>45124.666203703702</v>
      </c>
      <c r="B620" s="4">
        <v>0.64</v>
      </c>
      <c r="C620" s="4">
        <v>1.17</v>
      </c>
      <c r="D620" s="4">
        <f t="shared" si="32"/>
        <v>0.74880000000000002</v>
      </c>
      <c r="E620" s="4">
        <f t="shared" si="30"/>
        <v>144.18039999999999</v>
      </c>
      <c r="F620" s="4">
        <f t="shared" si="31"/>
        <v>7.0503999999999962</v>
      </c>
      <c r="G620" s="12">
        <v>2023</v>
      </c>
    </row>
    <row r="621" spans="1:7" x14ac:dyDescent="0.2">
      <c r="A621" s="20">
        <v>45124.666828703703</v>
      </c>
      <c r="B621" s="4">
        <v>0.65</v>
      </c>
      <c r="C621" s="4">
        <v>1.17</v>
      </c>
      <c r="D621" s="4">
        <f t="shared" si="32"/>
        <v>0.76049999999999995</v>
      </c>
      <c r="E621" s="4">
        <f t="shared" ref="E621:E684" si="33">D621+$E$555</f>
        <v>144.19210000000001</v>
      </c>
      <c r="F621" s="4">
        <f t="shared" si="31"/>
        <v>7.0621000000000151</v>
      </c>
      <c r="G621" s="12">
        <v>2023</v>
      </c>
    </row>
    <row r="622" spans="1:7" x14ac:dyDescent="0.2">
      <c r="A622" s="20">
        <v>45124.680659722224</v>
      </c>
      <c r="B622" s="4">
        <v>0.66</v>
      </c>
      <c r="C622" s="4">
        <v>1.17</v>
      </c>
      <c r="D622" s="4">
        <f t="shared" si="32"/>
        <v>0.7722</v>
      </c>
      <c r="E622" s="4">
        <f t="shared" si="33"/>
        <v>144.2038</v>
      </c>
      <c r="F622" s="4">
        <f t="shared" si="31"/>
        <v>7.0738000000000056</v>
      </c>
      <c r="G622" s="12">
        <v>2023</v>
      </c>
    </row>
    <row r="623" spans="1:7" x14ac:dyDescent="0.2">
      <c r="A623" s="20">
        <v>45131.579027777778</v>
      </c>
      <c r="B623" s="4">
        <v>0.67</v>
      </c>
      <c r="C623" s="4">
        <v>1.17</v>
      </c>
      <c r="D623" s="4">
        <f t="shared" si="32"/>
        <v>0.78390000000000004</v>
      </c>
      <c r="E623" s="4">
        <f t="shared" si="33"/>
        <v>144.21549999999999</v>
      </c>
      <c r="F623" s="4">
        <f t="shared" si="31"/>
        <v>7.0854999999999961</v>
      </c>
      <c r="G623" s="12">
        <v>2023</v>
      </c>
    </row>
    <row r="624" spans="1:7" x14ac:dyDescent="0.2">
      <c r="A624" s="20">
        <v>45131.580613425926</v>
      </c>
      <c r="B624" s="4">
        <v>0.68</v>
      </c>
      <c r="C624" s="4">
        <v>1.17</v>
      </c>
      <c r="D624" s="4">
        <f t="shared" si="32"/>
        <v>0.79559999999999997</v>
      </c>
      <c r="E624" s="4">
        <f t="shared" si="33"/>
        <v>144.22720000000001</v>
      </c>
      <c r="F624" s="4">
        <f t="shared" si="31"/>
        <v>7.0972000000000151</v>
      </c>
      <c r="G624" s="12">
        <v>2023</v>
      </c>
    </row>
    <row r="625" spans="1:7" x14ac:dyDescent="0.2">
      <c r="A625" s="20">
        <v>45131.590219907404</v>
      </c>
      <c r="B625" s="4">
        <v>0.69</v>
      </c>
      <c r="C625" s="4">
        <v>1.17</v>
      </c>
      <c r="D625" s="4">
        <f t="shared" si="32"/>
        <v>0.80729999999999991</v>
      </c>
      <c r="E625" s="4">
        <f t="shared" si="33"/>
        <v>144.2389</v>
      </c>
      <c r="F625" s="4">
        <f t="shared" si="31"/>
        <v>7.1089000000000055</v>
      </c>
      <c r="G625" s="12">
        <v>2023</v>
      </c>
    </row>
    <row r="626" spans="1:7" x14ac:dyDescent="0.2">
      <c r="A626" s="20">
        <v>45131.592118055552</v>
      </c>
      <c r="B626" s="4">
        <v>0.7</v>
      </c>
      <c r="C626" s="4">
        <v>1.17</v>
      </c>
      <c r="D626" s="4">
        <f t="shared" si="32"/>
        <v>0.81899999999999995</v>
      </c>
      <c r="E626" s="4">
        <f t="shared" si="33"/>
        <v>144.25059999999999</v>
      </c>
      <c r="F626" s="4">
        <f t="shared" si="31"/>
        <v>7.120599999999996</v>
      </c>
      <c r="G626" s="12">
        <v>2023</v>
      </c>
    </row>
    <row r="627" spans="1:7" x14ac:dyDescent="0.2">
      <c r="A627" s="20">
        <v>45131.593078703707</v>
      </c>
      <c r="B627" s="4">
        <v>0.71</v>
      </c>
      <c r="C627" s="4">
        <v>1.17</v>
      </c>
      <c r="D627" s="4">
        <f t="shared" si="32"/>
        <v>0.83069999999999988</v>
      </c>
      <c r="E627" s="4">
        <f t="shared" si="33"/>
        <v>144.26230000000001</v>
      </c>
      <c r="F627" s="4">
        <f t="shared" si="31"/>
        <v>7.132300000000015</v>
      </c>
      <c r="G627" s="12">
        <v>2023</v>
      </c>
    </row>
    <row r="628" spans="1:7" x14ac:dyDescent="0.2">
      <c r="A628" s="20">
        <v>45131.597916666666</v>
      </c>
      <c r="B628" s="4">
        <v>0.72</v>
      </c>
      <c r="C628" s="4">
        <v>1.17</v>
      </c>
      <c r="D628" s="4">
        <f t="shared" si="32"/>
        <v>0.84239999999999993</v>
      </c>
      <c r="E628" s="4">
        <f t="shared" si="33"/>
        <v>144.274</v>
      </c>
      <c r="F628" s="4">
        <f t="shared" si="31"/>
        <v>7.1440000000000055</v>
      </c>
      <c r="G628" s="12">
        <v>2023</v>
      </c>
    </row>
    <row r="629" spans="1:7" x14ac:dyDescent="0.2">
      <c r="A629" s="20">
        <v>45131.599340277775</v>
      </c>
      <c r="B629" s="4">
        <v>0.73</v>
      </c>
      <c r="C629" s="4">
        <v>1.17</v>
      </c>
      <c r="D629" s="4">
        <f t="shared" si="32"/>
        <v>0.85409999999999997</v>
      </c>
      <c r="E629" s="4">
        <f t="shared" si="33"/>
        <v>144.28569999999999</v>
      </c>
      <c r="F629" s="4">
        <f t="shared" si="31"/>
        <v>7.155699999999996</v>
      </c>
      <c r="G629" s="12">
        <v>2023</v>
      </c>
    </row>
    <row r="630" spans="1:7" x14ac:dyDescent="0.2">
      <c r="A630" s="20">
        <v>45131.77952546296</v>
      </c>
      <c r="B630" s="4">
        <v>0.74</v>
      </c>
      <c r="C630" s="4">
        <v>1.17</v>
      </c>
      <c r="D630" s="4">
        <f t="shared" si="32"/>
        <v>0.8657999999999999</v>
      </c>
      <c r="E630" s="4">
        <f t="shared" si="33"/>
        <v>144.29740000000001</v>
      </c>
      <c r="F630" s="4">
        <f t="shared" si="31"/>
        <v>7.1674000000000149</v>
      </c>
      <c r="G630" s="12">
        <v>2023</v>
      </c>
    </row>
    <row r="631" spans="1:7" x14ac:dyDescent="0.2">
      <c r="A631" s="20">
        <v>45136.731909722221</v>
      </c>
      <c r="B631" s="4">
        <v>0.75</v>
      </c>
      <c r="C631" s="4">
        <v>1.17</v>
      </c>
      <c r="D631" s="4">
        <f t="shared" si="32"/>
        <v>0.87749999999999995</v>
      </c>
      <c r="E631" s="4">
        <f t="shared" si="33"/>
        <v>144.3091</v>
      </c>
      <c r="F631" s="4">
        <f t="shared" si="31"/>
        <v>7.1791000000000054</v>
      </c>
      <c r="G631" s="12">
        <v>2023</v>
      </c>
    </row>
    <row r="632" spans="1:7" x14ac:dyDescent="0.2">
      <c r="A632" s="20">
        <v>45136.740925925929</v>
      </c>
      <c r="B632" s="4">
        <v>0.76</v>
      </c>
      <c r="C632" s="4">
        <v>1.17</v>
      </c>
      <c r="D632" s="4">
        <f t="shared" si="32"/>
        <v>0.88919999999999999</v>
      </c>
      <c r="E632" s="4">
        <f t="shared" si="33"/>
        <v>144.32079999999999</v>
      </c>
      <c r="F632" s="4">
        <f t="shared" si="31"/>
        <v>7.1907999999999959</v>
      </c>
      <c r="G632" s="12">
        <v>2023</v>
      </c>
    </row>
    <row r="633" spans="1:7" x14ac:dyDescent="0.2">
      <c r="A633" s="20">
        <v>45136.74596064815</v>
      </c>
      <c r="B633" s="4">
        <v>0.77</v>
      </c>
      <c r="C633" s="4">
        <v>1.17</v>
      </c>
      <c r="D633" s="4">
        <f t="shared" si="32"/>
        <v>0.90089999999999992</v>
      </c>
      <c r="E633" s="4">
        <f t="shared" si="33"/>
        <v>144.33250000000001</v>
      </c>
      <c r="F633" s="4">
        <f t="shared" si="31"/>
        <v>7.2025000000000148</v>
      </c>
      <c r="G633" s="12">
        <v>2023</v>
      </c>
    </row>
    <row r="634" spans="1:7" x14ac:dyDescent="0.2">
      <c r="A634" s="20">
        <v>45136.755381944444</v>
      </c>
      <c r="B634" s="4">
        <v>0.78</v>
      </c>
      <c r="C634" s="4">
        <v>1.17</v>
      </c>
      <c r="D634" s="4">
        <f t="shared" si="32"/>
        <v>0.91259999999999997</v>
      </c>
      <c r="E634" s="4">
        <f t="shared" si="33"/>
        <v>144.3442</v>
      </c>
      <c r="F634" s="4">
        <f t="shared" si="31"/>
        <v>7.2142000000000053</v>
      </c>
      <c r="G634" s="12">
        <v>2023</v>
      </c>
    </row>
    <row r="635" spans="1:7" x14ac:dyDescent="0.2">
      <c r="A635" s="20">
        <v>45136.759143518517</v>
      </c>
      <c r="B635" s="4">
        <v>0.79</v>
      </c>
      <c r="C635" s="4">
        <v>1.17</v>
      </c>
      <c r="D635" s="4">
        <f t="shared" si="32"/>
        <v>0.92430000000000001</v>
      </c>
      <c r="E635" s="4">
        <f t="shared" si="33"/>
        <v>144.35589999999999</v>
      </c>
      <c r="F635" s="4">
        <f t="shared" si="31"/>
        <v>7.2258999999999958</v>
      </c>
      <c r="G635" s="12">
        <v>2023</v>
      </c>
    </row>
    <row r="636" spans="1:7" x14ac:dyDescent="0.2">
      <c r="A636" s="20">
        <v>45136.766944444447</v>
      </c>
      <c r="B636" s="4">
        <v>0.8</v>
      </c>
      <c r="C636" s="4">
        <v>1.17</v>
      </c>
      <c r="D636" s="4">
        <f t="shared" si="32"/>
        <v>0.93599999999999994</v>
      </c>
      <c r="E636" s="4">
        <f t="shared" si="33"/>
        <v>144.36760000000001</v>
      </c>
      <c r="F636" s="4">
        <f t="shared" si="31"/>
        <v>7.2376000000000147</v>
      </c>
      <c r="G636" s="12">
        <v>2023</v>
      </c>
    </row>
    <row r="637" spans="1:7" x14ac:dyDescent="0.2">
      <c r="A637" s="20">
        <v>45136.770335648151</v>
      </c>
      <c r="B637" s="4">
        <v>0.81</v>
      </c>
      <c r="C637" s="4">
        <v>1.17</v>
      </c>
      <c r="D637" s="4">
        <f t="shared" si="32"/>
        <v>0.94769999999999999</v>
      </c>
      <c r="E637" s="4">
        <f t="shared" si="33"/>
        <v>144.3793</v>
      </c>
      <c r="F637" s="4">
        <f t="shared" si="31"/>
        <v>7.2493000000000052</v>
      </c>
      <c r="G637" s="12">
        <v>2023</v>
      </c>
    </row>
    <row r="638" spans="1:7" x14ac:dyDescent="0.2">
      <c r="A638" s="20">
        <v>45136.774548611109</v>
      </c>
      <c r="B638" s="4">
        <v>0.82</v>
      </c>
      <c r="C638" s="4">
        <v>1.17</v>
      </c>
      <c r="D638" s="4">
        <f t="shared" si="32"/>
        <v>0.95939999999999992</v>
      </c>
      <c r="E638" s="4">
        <f t="shared" si="33"/>
        <v>144.39099999999999</v>
      </c>
      <c r="F638" s="4">
        <f t="shared" si="31"/>
        <v>7.2609999999999957</v>
      </c>
      <c r="G638" s="12">
        <v>2023</v>
      </c>
    </row>
    <row r="639" spans="1:7" x14ac:dyDescent="0.2">
      <c r="A639" s="20">
        <v>45136.776064814818</v>
      </c>
      <c r="B639" s="4">
        <v>0.83</v>
      </c>
      <c r="C639" s="4">
        <v>1.17</v>
      </c>
      <c r="D639" s="4">
        <f t="shared" si="32"/>
        <v>0.97109999999999985</v>
      </c>
      <c r="E639" s="4">
        <f t="shared" si="33"/>
        <v>144.40270000000001</v>
      </c>
      <c r="F639" s="4">
        <f t="shared" si="31"/>
        <v>7.2727000000000146</v>
      </c>
      <c r="G639" s="12">
        <v>2023</v>
      </c>
    </row>
    <row r="640" spans="1:7" x14ac:dyDescent="0.2">
      <c r="A640" s="20">
        <v>45139.506944444445</v>
      </c>
      <c r="B640" s="4">
        <v>0.84</v>
      </c>
      <c r="C640" s="4">
        <v>1.17</v>
      </c>
      <c r="D640" s="4">
        <f t="shared" si="32"/>
        <v>0.9827999999999999</v>
      </c>
      <c r="E640" s="4">
        <f t="shared" si="33"/>
        <v>144.4144</v>
      </c>
      <c r="F640" s="4">
        <f t="shared" si="31"/>
        <v>7.2844000000000051</v>
      </c>
      <c r="G640" s="12">
        <v>2023</v>
      </c>
    </row>
    <row r="641" spans="1:7" x14ac:dyDescent="0.2">
      <c r="A641" s="20">
        <v>45139.508344907408</v>
      </c>
      <c r="B641" s="4">
        <v>0.85</v>
      </c>
      <c r="C641" s="4">
        <v>1.17</v>
      </c>
      <c r="D641" s="4">
        <f t="shared" si="32"/>
        <v>0.99449999999999994</v>
      </c>
      <c r="E641" s="4">
        <f t="shared" si="33"/>
        <v>144.42609999999999</v>
      </c>
      <c r="F641" s="4">
        <f t="shared" si="31"/>
        <v>7.2960999999999956</v>
      </c>
      <c r="G641" s="12">
        <v>2023</v>
      </c>
    </row>
    <row r="642" spans="1:7" x14ac:dyDescent="0.2">
      <c r="A642" s="20">
        <v>45139.628564814811</v>
      </c>
      <c r="B642" s="4">
        <v>0.86</v>
      </c>
      <c r="C642" s="4">
        <v>1.17</v>
      </c>
      <c r="D642" s="4">
        <f t="shared" si="32"/>
        <v>1.0062</v>
      </c>
      <c r="E642" s="4">
        <f t="shared" si="33"/>
        <v>144.43780000000001</v>
      </c>
      <c r="F642" s="4">
        <f t="shared" si="31"/>
        <v>7.3078000000000145</v>
      </c>
      <c r="G642" s="12">
        <v>2023</v>
      </c>
    </row>
    <row r="643" spans="1:7" x14ac:dyDescent="0.2">
      <c r="A643" s="20">
        <v>45139.629293981481</v>
      </c>
      <c r="B643" s="4">
        <v>0.87</v>
      </c>
      <c r="C643" s="4">
        <v>1.17</v>
      </c>
      <c r="D643" s="4">
        <f t="shared" si="32"/>
        <v>1.0179</v>
      </c>
      <c r="E643" s="4">
        <f t="shared" si="33"/>
        <v>144.4495</v>
      </c>
      <c r="F643" s="4">
        <f t="shared" ref="F643:F706" si="34">E643-137.13</f>
        <v>7.319500000000005</v>
      </c>
      <c r="G643" s="12">
        <v>2023</v>
      </c>
    </row>
    <row r="644" spans="1:7" x14ac:dyDescent="0.2">
      <c r="A644" s="20">
        <v>45139.63</v>
      </c>
      <c r="B644" s="4">
        <v>0.88</v>
      </c>
      <c r="C644" s="4">
        <v>1.17</v>
      </c>
      <c r="D644" s="4">
        <f t="shared" si="32"/>
        <v>1.0295999999999998</v>
      </c>
      <c r="E644" s="4">
        <f t="shared" si="33"/>
        <v>144.46119999999999</v>
      </c>
      <c r="F644" s="4">
        <f t="shared" si="34"/>
        <v>7.3311999999999955</v>
      </c>
      <c r="G644" s="12">
        <v>2023</v>
      </c>
    </row>
    <row r="645" spans="1:7" x14ac:dyDescent="0.2">
      <c r="A645" s="20">
        <v>45139.630266203705</v>
      </c>
      <c r="B645" s="4">
        <v>0.89</v>
      </c>
      <c r="C645" s="4">
        <v>1.17</v>
      </c>
      <c r="D645" s="4">
        <f t="shared" si="32"/>
        <v>1.0412999999999999</v>
      </c>
      <c r="E645" s="4">
        <f t="shared" si="33"/>
        <v>144.47290000000001</v>
      </c>
      <c r="F645" s="4">
        <f t="shared" si="34"/>
        <v>7.3429000000000144</v>
      </c>
      <c r="G645" s="12">
        <v>2023</v>
      </c>
    </row>
    <row r="646" spans="1:7" x14ac:dyDescent="0.2">
      <c r="A646" s="20">
        <v>45139.630636574075</v>
      </c>
      <c r="B646" s="4">
        <v>0.9</v>
      </c>
      <c r="C646" s="4">
        <v>1.17</v>
      </c>
      <c r="D646" s="4">
        <f t="shared" si="32"/>
        <v>1.0529999999999999</v>
      </c>
      <c r="E646" s="4">
        <f t="shared" si="33"/>
        <v>144.4846</v>
      </c>
      <c r="F646" s="4">
        <f t="shared" si="34"/>
        <v>7.3546000000000049</v>
      </c>
      <c r="G646" s="12">
        <v>2023</v>
      </c>
    </row>
    <row r="647" spans="1:7" x14ac:dyDescent="0.2">
      <c r="A647" s="20">
        <v>45139.630983796298</v>
      </c>
      <c r="B647" s="4">
        <v>0.91</v>
      </c>
      <c r="C647" s="4">
        <v>1.17</v>
      </c>
      <c r="D647" s="4">
        <f t="shared" si="32"/>
        <v>1.0647</v>
      </c>
      <c r="E647" s="4">
        <f t="shared" si="33"/>
        <v>144.49629999999999</v>
      </c>
      <c r="F647" s="4">
        <f t="shared" si="34"/>
        <v>7.3662999999999954</v>
      </c>
      <c r="G647" s="12">
        <v>2023</v>
      </c>
    </row>
    <row r="648" spans="1:7" x14ac:dyDescent="0.2">
      <c r="A648" s="20">
        <v>45139.631527777776</v>
      </c>
      <c r="B648" s="4">
        <v>0.92</v>
      </c>
      <c r="C648" s="4">
        <v>1.17</v>
      </c>
      <c r="D648" s="4">
        <f t="shared" si="32"/>
        <v>1.0764</v>
      </c>
      <c r="E648" s="4">
        <f t="shared" si="33"/>
        <v>144.50800000000001</v>
      </c>
      <c r="F648" s="4">
        <f t="shared" si="34"/>
        <v>7.3780000000000143</v>
      </c>
      <c r="G648" s="12">
        <v>2023</v>
      </c>
    </row>
    <row r="649" spans="1:7" x14ac:dyDescent="0.2">
      <c r="A649" s="20">
        <v>45139.631932870368</v>
      </c>
      <c r="B649" s="4">
        <v>0.93</v>
      </c>
      <c r="C649" s="4">
        <v>1.17</v>
      </c>
      <c r="D649" s="4">
        <f t="shared" si="32"/>
        <v>1.0881000000000001</v>
      </c>
      <c r="E649" s="4">
        <f t="shared" si="33"/>
        <v>144.5197</v>
      </c>
      <c r="F649" s="4">
        <f t="shared" si="34"/>
        <v>7.3897000000000048</v>
      </c>
      <c r="G649" s="12">
        <v>2023</v>
      </c>
    </row>
    <row r="650" spans="1:7" x14ac:dyDescent="0.2">
      <c r="A650" s="20">
        <v>45139.6325</v>
      </c>
      <c r="B650" s="4">
        <v>0.94</v>
      </c>
      <c r="C650" s="4">
        <v>1.17</v>
      </c>
      <c r="D650" s="4">
        <f t="shared" si="32"/>
        <v>1.0997999999999999</v>
      </c>
      <c r="E650" s="4">
        <f t="shared" si="33"/>
        <v>144.53139999999999</v>
      </c>
      <c r="F650" s="4">
        <f t="shared" si="34"/>
        <v>7.4013999999999953</v>
      </c>
      <c r="G650" s="12">
        <v>2023</v>
      </c>
    </row>
    <row r="651" spans="1:7" x14ac:dyDescent="0.2">
      <c r="A651" s="20">
        <v>45139.632835648146</v>
      </c>
      <c r="B651" s="4">
        <v>0.95</v>
      </c>
      <c r="C651" s="4">
        <v>1.17</v>
      </c>
      <c r="D651" s="4">
        <f t="shared" si="32"/>
        <v>1.1114999999999999</v>
      </c>
      <c r="E651" s="4">
        <f t="shared" si="33"/>
        <v>144.54310000000001</v>
      </c>
      <c r="F651" s="4">
        <f t="shared" si="34"/>
        <v>7.4131000000000142</v>
      </c>
      <c r="G651" s="12">
        <v>2023</v>
      </c>
    </row>
    <row r="652" spans="1:7" x14ac:dyDescent="0.2">
      <c r="A652" s="20">
        <v>45139.633240740739</v>
      </c>
      <c r="B652" s="4">
        <v>0.96</v>
      </c>
      <c r="C652" s="4">
        <v>1.17</v>
      </c>
      <c r="D652" s="4">
        <f t="shared" si="32"/>
        <v>1.1232</v>
      </c>
      <c r="E652" s="4">
        <f t="shared" si="33"/>
        <v>144.5548</v>
      </c>
      <c r="F652" s="4">
        <f t="shared" si="34"/>
        <v>7.4248000000000047</v>
      </c>
      <c r="G652" s="12">
        <v>2023</v>
      </c>
    </row>
    <row r="653" spans="1:7" x14ac:dyDescent="0.2">
      <c r="A653" s="20">
        <v>45139.633437500001</v>
      </c>
      <c r="B653" s="4">
        <v>0.97</v>
      </c>
      <c r="C653" s="4">
        <v>1.17</v>
      </c>
      <c r="D653" s="4">
        <f t="shared" si="32"/>
        <v>1.1348999999999998</v>
      </c>
      <c r="E653" s="4">
        <f t="shared" si="33"/>
        <v>144.56649999999999</v>
      </c>
      <c r="F653" s="4">
        <f t="shared" si="34"/>
        <v>7.4364999999999952</v>
      </c>
      <c r="G653" s="12">
        <v>2023</v>
      </c>
    </row>
    <row r="654" spans="1:7" x14ac:dyDescent="0.2">
      <c r="A654" s="20">
        <v>45139.633715277778</v>
      </c>
      <c r="B654" s="4">
        <v>0.98</v>
      </c>
      <c r="C654" s="4">
        <v>1.17</v>
      </c>
      <c r="D654" s="4">
        <f t="shared" si="32"/>
        <v>1.1465999999999998</v>
      </c>
      <c r="E654" s="4">
        <f t="shared" si="33"/>
        <v>144.57820000000001</v>
      </c>
      <c r="F654" s="4">
        <f t="shared" si="34"/>
        <v>7.4482000000000141</v>
      </c>
      <c r="G654" s="12">
        <v>2023</v>
      </c>
    </row>
    <row r="655" spans="1:7" x14ac:dyDescent="0.2">
      <c r="A655" s="20">
        <v>45139.633923611109</v>
      </c>
      <c r="B655" s="4">
        <v>0.99</v>
      </c>
      <c r="C655" s="4">
        <v>1.17</v>
      </c>
      <c r="D655" s="4">
        <f t="shared" si="32"/>
        <v>1.1582999999999999</v>
      </c>
      <c r="E655" s="4">
        <f t="shared" si="33"/>
        <v>144.5899</v>
      </c>
      <c r="F655" s="4">
        <f t="shared" si="34"/>
        <v>7.4599000000000046</v>
      </c>
      <c r="G655" s="12">
        <v>2023</v>
      </c>
    </row>
    <row r="656" spans="1:7" x14ac:dyDescent="0.2">
      <c r="A656" s="20">
        <v>45139.634247685186</v>
      </c>
      <c r="B656" s="4">
        <v>1</v>
      </c>
      <c r="C656" s="4">
        <v>1.17</v>
      </c>
      <c r="D656" s="4">
        <f t="shared" ref="D656:D719" si="35">B656*C656</f>
        <v>1.17</v>
      </c>
      <c r="E656" s="4">
        <f t="shared" si="33"/>
        <v>144.60159999999999</v>
      </c>
      <c r="F656" s="4">
        <f t="shared" si="34"/>
        <v>7.4715999999999951</v>
      </c>
      <c r="G656" s="12">
        <v>2023</v>
      </c>
    </row>
    <row r="657" spans="1:7" x14ac:dyDescent="0.2">
      <c r="A657" s="20">
        <v>45139.634421296294</v>
      </c>
      <c r="B657" s="4">
        <v>1.01</v>
      </c>
      <c r="C657" s="4">
        <v>1.17</v>
      </c>
      <c r="D657" s="4">
        <f t="shared" si="35"/>
        <v>1.1817</v>
      </c>
      <c r="E657" s="4">
        <f t="shared" si="33"/>
        <v>144.61330000000001</v>
      </c>
      <c r="F657" s="4">
        <f t="shared" si="34"/>
        <v>7.4833000000000141</v>
      </c>
      <c r="G657" s="12">
        <v>2023</v>
      </c>
    </row>
    <row r="658" spans="1:7" x14ac:dyDescent="0.2">
      <c r="A658" s="20">
        <v>45139.634710648148</v>
      </c>
      <c r="B658" s="4">
        <v>1.02</v>
      </c>
      <c r="C658" s="4">
        <v>1.17</v>
      </c>
      <c r="D658" s="4">
        <f t="shared" si="35"/>
        <v>1.1934</v>
      </c>
      <c r="E658" s="4">
        <f t="shared" si="33"/>
        <v>144.625</v>
      </c>
      <c r="F658" s="4">
        <f t="shared" si="34"/>
        <v>7.4950000000000045</v>
      </c>
      <c r="G658" s="12">
        <v>2023</v>
      </c>
    </row>
    <row r="659" spans="1:7" x14ac:dyDescent="0.2">
      <c r="A659" s="20">
        <v>45139.634918981479</v>
      </c>
      <c r="B659" s="4">
        <v>1.03</v>
      </c>
      <c r="C659" s="4">
        <v>1.17</v>
      </c>
      <c r="D659" s="4">
        <f t="shared" si="35"/>
        <v>1.2051000000000001</v>
      </c>
      <c r="E659" s="4">
        <f t="shared" si="33"/>
        <v>144.63669999999999</v>
      </c>
      <c r="F659" s="4">
        <f t="shared" si="34"/>
        <v>7.506699999999995</v>
      </c>
      <c r="G659" s="12">
        <v>2023</v>
      </c>
    </row>
    <row r="660" spans="1:7" x14ac:dyDescent="0.2">
      <c r="A660" s="20">
        <v>45139.635509259257</v>
      </c>
      <c r="B660" s="4">
        <v>1.04</v>
      </c>
      <c r="C660" s="4">
        <v>1.17</v>
      </c>
      <c r="D660" s="4">
        <f t="shared" si="35"/>
        <v>1.2167999999999999</v>
      </c>
      <c r="E660" s="4">
        <f t="shared" si="33"/>
        <v>144.64840000000001</v>
      </c>
      <c r="F660" s="4">
        <f t="shared" si="34"/>
        <v>7.518400000000014</v>
      </c>
      <c r="G660" s="12">
        <v>2023</v>
      </c>
    </row>
    <row r="661" spans="1:7" x14ac:dyDescent="0.2">
      <c r="A661" s="20">
        <v>45139.636307870373</v>
      </c>
      <c r="B661" s="4">
        <v>1.05</v>
      </c>
      <c r="C661" s="4">
        <v>1.17</v>
      </c>
      <c r="D661" s="4">
        <f t="shared" si="35"/>
        <v>1.2284999999999999</v>
      </c>
      <c r="E661" s="4">
        <f t="shared" si="33"/>
        <v>144.6601</v>
      </c>
      <c r="F661" s="4">
        <f t="shared" si="34"/>
        <v>7.5301000000000045</v>
      </c>
      <c r="G661" s="12">
        <v>2023</v>
      </c>
    </row>
    <row r="662" spans="1:7" x14ac:dyDescent="0.2">
      <c r="A662" s="20">
        <v>45139.639374999999</v>
      </c>
      <c r="B662" s="4">
        <v>1.06</v>
      </c>
      <c r="C662" s="4">
        <v>1.17</v>
      </c>
      <c r="D662" s="4">
        <f t="shared" si="35"/>
        <v>1.2402</v>
      </c>
      <c r="E662" s="4">
        <f t="shared" si="33"/>
        <v>144.67179999999999</v>
      </c>
      <c r="F662" s="4">
        <f t="shared" si="34"/>
        <v>7.541799999999995</v>
      </c>
      <c r="G662" s="12">
        <v>2023</v>
      </c>
    </row>
    <row r="663" spans="1:7" x14ac:dyDescent="0.2">
      <c r="A663" s="20">
        <v>45139.641597222224</v>
      </c>
      <c r="B663" s="4">
        <v>1.07</v>
      </c>
      <c r="C663" s="4">
        <v>1.17</v>
      </c>
      <c r="D663" s="4">
        <f t="shared" si="35"/>
        <v>1.2519</v>
      </c>
      <c r="E663" s="4">
        <f t="shared" si="33"/>
        <v>144.68350000000001</v>
      </c>
      <c r="F663" s="4">
        <f t="shared" si="34"/>
        <v>7.5535000000000139</v>
      </c>
      <c r="G663" s="12">
        <v>2023</v>
      </c>
    </row>
    <row r="664" spans="1:7" x14ac:dyDescent="0.2">
      <c r="A664" s="20">
        <v>45139.644513888888</v>
      </c>
      <c r="B664" s="4">
        <v>1.08</v>
      </c>
      <c r="C664" s="4">
        <v>1.17</v>
      </c>
      <c r="D664" s="4">
        <f t="shared" si="35"/>
        <v>1.2636000000000001</v>
      </c>
      <c r="E664" s="4">
        <f t="shared" si="33"/>
        <v>144.6952</v>
      </c>
      <c r="F664" s="4">
        <f t="shared" si="34"/>
        <v>7.5652000000000044</v>
      </c>
      <c r="G664" s="12">
        <v>2023</v>
      </c>
    </row>
    <row r="665" spans="1:7" x14ac:dyDescent="0.2">
      <c r="A665" s="20">
        <v>45139.646041666667</v>
      </c>
      <c r="B665" s="4">
        <v>1.0900000000000001</v>
      </c>
      <c r="C665" s="4">
        <v>1.17</v>
      </c>
      <c r="D665" s="4">
        <f t="shared" si="35"/>
        <v>1.2753000000000001</v>
      </c>
      <c r="E665" s="4">
        <f t="shared" si="33"/>
        <v>144.70689999999999</v>
      </c>
      <c r="F665" s="4">
        <f t="shared" si="34"/>
        <v>7.5768999999999949</v>
      </c>
      <c r="G665" s="12">
        <v>2023</v>
      </c>
    </row>
    <row r="666" spans="1:7" x14ac:dyDescent="0.2">
      <c r="A666" s="20">
        <v>45140.599143518521</v>
      </c>
      <c r="B666" s="4">
        <v>1.1000000000000001</v>
      </c>
      <c r="C666" s="4">
        <v>1.17</v>
      </c>
      <c r="D666" s="4">
        <f t="shared" si="35"/>
        <v>1.2869999999999999</v>
      </c>
      <c r="E666" s="4">
        <f t="shared" si="33"/>
        <v>144.71860000000001</v>
      </c>
      <c r="F666" s="4">
        <f t="shared" si="34"/>
        <v>7.5886000000000138</v>
      </c>
      <c r="G666" s="12">
        <v>2023</v>
      </c>
    </row>
    <row r="667" spans="1:7" x14ac:dyDescent="0.2">
      <c r="A667" s="20">
        <v>45140.59951388889</v>
      </c>
      <c r="B667" s="4">
        <v>1.1100000000000001</v>
      </c>
      <c r="C667" s="4">
        <v>1.17</v>
      </c>
      <c r="D667" s="4">
        <f t="shared" si="35"/>
        <v>1.2987</v>
      </c>
      <c r="E667" s="4">
        <f t="shared" si="33"/>
        <v>144.7303</v>
      </c>
      <c r="F667" s="4">
        <f t="shared" si="34"/>
        <v>7.6003000000000043</v>
      </c>
      <c r="G667" s="12">
        <v>2023</v>
      </c>
    </row>
    <row r="668" spans="1:7" x14ac:dyDescent="0.2">
      <c r="A668" s="20">
        <v>45140.600254629629</v>
      </c>
      <c r="B668" s="4">
        <v>1.1200000000000001</v>
      </c>
      <c r="C668" s="4">
        <v>1.17</v>
      </c>
      <c r="D668" s="4">
        <f t="shared" si="35"/>
        <v>1.3104</v>
      </c>
      <c r="E668" s="4">
        <f t="shared" si="33"/>
        <v>144.74199999999999</v>
      </c>
      <c r="F668" s="4">
        <f t="shared" si="34"/>
        <v>7.6119999999999948</v>
      </c>
      <c r="G668" s="12">
        <v>2023</v>
      </c>
    </row>
    <row r="669" spans="1:7" x14ac:dyDescent="0.2">
      <c r="A669" s="20">
        <v>45140.600439814814</v>
      </c>
      <c r="B669" s="4">
        <v>1.1299999999999999</v>
      </c>
      <c r="C669" s="4">
        <v>1.17</v>
      </c>
      <c r="D669" s="4">
        <f t="shared" si="35"/>
        <v>1.3220999999999998</v>
      </c>
      <c r="E669" s="4">
        <f t="shared" si="33"/>
        <v>144.75370000000001</v>
      </c>
      <c r="F669" s="4">
        <f t="shared" si="34"/>
        <v>7.6237000000000137</v>
      </c>
      <c r="G669" s="12">
        <v>2023</v>
      </c>
    </row>
    <row r="670" spans="1:7" x14ac:dyDescent="0.2">
      <c r="A670" s="20">
        <v>45140.600717592592</v>
      </c>
      <c r="B670" s="4">
        <v>1.1399999999999999</v>
      </c>
      <c r="C670" s="4">
        <v>1.17</v>
      </c>
      <c r="D670" s="4">
        <f t="shared" si="35"/>
        <v>1.3337999999999999</v>
      </c>
      <c r="E670" s="4">
        <f t="shared" si="33"/>
        <v>144.7654</v>
      </c>
      <c r="F670" s="4">
        <f t="shared" si="34"/>
        <v>7.6354000000000042</v>
      </c>
      <c r="G670" s="12">
        <v>2023</v>
      </c>
    </row>
    <row r="671" spans="1:7" x14ac:dyDescent="0.2">
      <c r="A671" s="20">
        <v>45140.60087962963</v>
      </c>
      <c r="B671" s="4">
        <v>1.1499999999999999</v>
      </c>
      <c r="C671" s="4">
        <v>1.17</v>
      </c>
      <c r="D671" s="4">
        <f t="shared" si="35"/>
        <v>1.3454999999999999</v>
      </c>
      <c r="E671" s="4">
        <f t="shared" si="33"/>
        <v>144.77709999999999</v>
      </c>
      <c r="F671" s="4">
        <f t="shared" si="34"/>
        <v>7.6470999999999947</v>
      </c>
      <c r="G671" s="12">
        <v>2023</v>
      </c>
    </row>
    <row r="672" spans="1:7" x14ac:dyDescent="0.2">
      <c r="A672" s="20">
        <v>45140.601064814815</v>
      </c>
      <c r="B672" s="4">
        <v>1.1599999999999999</v>
      </c>
      <c r="C672" s="4">
        <v>1.17</v>
      </c>
      <c r="D672" s="4">
        <f t="shared" si="35"/>
        <v>1.3571999999999997</v>
      </c>
      <c r="E672" s="4">
        <f t="shared" si="33"/>
        <v>144.78880000000001</v>
      </c>
      <c r="F672" s="4">
        <f t="shared" si="34"/>
        <v>7.6588000000000136</v>
      </c>
      <c r="G672" s="12">
        <v>2023</v>
      </c>
    </row>
    <row r="673" spans="1:7" x14ac:dyDescent="0.2">
      <c r="A673" s="20">
        <v>45140.60119212963</v>
      </c>
      <c r="B673" s="4">
        <v>1.17</v>
      </c>
      <c r="C673" s="4">
        <v>1.17</v>
      </c>
      <c r="D673" s="4">
        <f t="shared" si="35"/>
        <v>1.3688999999999998</v>
      </c>
      <c r="E673" s="4">
        <f t="shared" si="33"/>
        <v>144.8005</v>
      </c>
      <c r="F673" s="4">
        <f t="shared" si="34"/>
        <v>7.6705000000000041</v>
      </c>
      <c r="G673" s="12">
        <v>2023</v>
      </c>
    </row>
    <row r="674" spans="1:7" x14ac:dyDescent="0.2">
      <c r="A674" s="20">
        <v>45140.601423611108</v>
      </c>
      <c r="B674" s="4">
        <v>1.18</v>
      </c>
      <c r="C674" s="4">
        <v>1.17</v>
      </c>
      <c r="D674" s="4">
        <f t="shared" si="35"/>
        <v>1.3805999999999998</v>
      </c>
      <c r="E674" s="4">
        <f t="shared" si="33"/>
        <v>144.81219999999999</v>
      </c>
      <c r="F674" s="4">
        <f t="shared" si="34"/>
        <v>7.6821999999999946</v>
      </c>
      <c r="G674" s="12">
        <v>2023</v>
      </c>
    </row>
    <row r="675" spans="1:7" x14ac:dyDescent="0.2">
      <c r="A675" s="20">
        <v>45140.601597222223</v>
      </c>
      <c r="B675" s="4">
        <v>1.19</v>
      </c>
      <c r="C675" s="4">
        <v>1.17</v>
      </c>
      <c r="D675" s="4">
        <f t="shared" si="35"/>
        <v>1.3922999999999999</v>
      </c>
      <c r="E675" s="4">
        <f t="shared" si="33"/>
        <v>144.82390000000001</v>
      </c>
      <c r="F675" s="4">
        <f t="shared" si="34"/>
        <v>7.6939000000000135</v>
      </c>
      <c r="G675" s="12">
        <v>2023</v>
      </c>
    </row>
    <row r="676" spans="1:7" x14ac:dyDescent="0.2">
      <c r="A676" s="20">
        <v>45140.601944444446</v>
      </c>
      <c r="B676" s="4">
        <v>1.2</v>
      </c>
      <c r="C676" s="4">
        <v>1.17</v>
      </c>
      <c r="D676" s="4">
        <f t="shared" si="35"/>
        <v>1.4039999999999999</v>
      </c>
      <c r="E676" s="4">
        <f t="shared" si="33"/>
        <v>144.8356</v>
      </c>
      <c r="F676" s="4">
        <f t="shared" si="34"/>
        <v>7.705600000000004</v>
      </c>
      <c r="G676" s="12">
        <v>2023</v>
      </c>
    </row>
    <row r="677" spans="1:7" x14ac:dyDescent="0.2">
      <c r="A677" s="20">
        <v>45140.602164351854</v>
      </c>
      <c r="B677" s="4">
        <v>1.21</v>
      </c>
      <c r="C677" s="4">
        <v>1.17</v>
      </c>
      <c r="D677" s="4">
        <f t="shared" si="35"/>
        <v>1.4157</v>
      </c>
      <c r="E677" s="4">
        <f t="shared" si="33"/>
        <v>144.84729999999999</v>
      </c>
      <c r="F677" s="4">
        <f t="shared" si="34"/>
        <v>7.7172999999999945</v>
      </c>
      <c r="G677" s="12">
        <v>2023</v>
      </c>
    </row>
    <row r="678" spans="1:7" x14ac:dyDescent="0.2">
      <c r="A678" s="20">
        <v>45140.602523148147</v>
      </c>
      <c r="B678" s="4">
        <v>1.22</v>
      </c>
      <c r="C678" s="4">
        <v>1.17</v>
      </c>
      <c r="D678" s="4">
        <f t="shared" si="35"/>
        <v>1.4273999999999998</v>
      </c>
      <c r="E678" s="4">
        <f t="shared" si="33"/>
        <v>144.85900000000001</v>
      </c>
      <c r="F678" s="4">
        <f t="shared" si="34"/>
        <v>7.7290000000000134</v>
      </c>
      <c r="G678" s="12">
        <v>2023</v>
      </c>
    </row>
    <row r="679" spans="1:7" x14ac:dyDescent="0.2">
      <c r="A679" s="20">
        <v>45140.603043981479</v>
      </c>
      <c r="B679" s="4">
        <v>1.23</v>
      </c>
      <c r="C679" s="4">
        <v>1.17</v>
      </c>
      <c r="D679" s="4">
        <f t="shared" si="35"/>
        <v>1.4390999999999998</v>
      </c>
      <c r="E679" s="4">
        <f t="shared" si="33"/>
        <v>144.8707</v>
      </c>
      <c r="F679" s="4">
        <f t="shared" si="34"/>
        <v>7.7407000000000039</v>
      </c>
      <c r="G679" s="12">
        <v>2023</v>
      </c>
    </row>
    <row r="680" spans="1:7" x14ac:dyDescent="0.2">
      <c r="A680" s="20">
        <v>45140.603854166664</v>
      </c>
      <c r="B680" s="4">
        <v>1.24</v>
      </c>
      <c r="C680" s="4">
        <v>1.17</v>
      </c>
      <c r="D680" s="4">
        <f t="shared" si="35"/>
        <v>1.4507999999999999</v>
      </c>
      <c r="E680" s="4">
        <f t="shared" si="33"/>
        <v>144.88239999999999</v>
      </c>
      <c r="F680" s="4">
        <f t="shared" si="34"/>
        <v>7.7523999999999944</v>
      </c>
      <c r="G680" s="12">
        <v>2023</v>
      </c>
    </row>
    <row r="681" spans="1:7" x14ac:dyDescent="0.2">
      <c r="A681" s="20">
        <v>45140.608668981484</v>
      </c>
      <c r="B681" s="4">
        <v>1.25</v>
      </c>
      <c r="C681" s="4">
        <v>1.17</v>
      </c>
      <c r="D681" s="4">
        <f t="shared" si="35"/>
        <v>1.4624999999999999</v>
      </c>
      <c r="E681" s="4">
        <f t="shared" si="33"/>
        <v>144.89410000000001</v>
      </c>
      <c r="F681" s="4">
        <f t="shared" si="34"/>
        <v>7.7641000000000133</v>
      </c>
      <c r="G681" s="12">
        <v>2023</v>
      </c>
    </row>
    <row r="682" spans="1:7" x14ac:dyDescent="0.2">
      <c r="A682" s="20">
        <v>45140.631689814814</v>
      </c>
      <c r="B682" s="4">
        <v>1.26</v>
      </c>
      <c r="C682" s="4">
        <v>1.17</v>
      </c>
      <c r="D682" s="4">
        <f t="shared" si="35"/>
        <v>1.4742</v>
      </c>
      <c r="E682" s="4">
        <f t="shared" si="33"/>
        <v>144.9058</v>
      </c>
      <c r="F682" s="4">
        <f t="shared" si="34"/>
        <v>7.7758000000000038</v>
      </c>
      <c r="G682" s="12">
        <v>2023</v>
      </c>
    </row>
    <row r="683" spans="1:7" x14ac:dyDescent="0.2">
      <c r="A683" s="20">
        <v>45140.660451388889</v>
      </c>
      <c r="B683" s="4">
        <v>1.27</v>
      </c>
      <c r="C683" s="4">
        <v>1.17</v>
      </c>
      <c r="D683" s="4">
        <f t="shared" si="35"/>
        <v>1.4859</v>
      </c>
      <c r="E683" s="4">
        <f t="shared" si="33"/>
        <v>144.91749999999999</v>
      </c>
      <c r="F683" s="4">
        <f t="shared" si="34"/>
        <v>7.7874999999999943</v>
      </c>
      <c r="G683" s="12">
        <v>2023</v>
      </c>
    </row>
    <row r="684" spans="1:7" x14ac:dyDescent="0.2">
      <c r="A684" s="20">
        <v>45141.599456018521</v>
      </c>
      <c r="B684" s="4">
        <v>1.28</v>
      </c>
      <c r="C684" s="4">
        <v>1.17</v>
      </c>
      <c r="D684" s="4">
        <f t="shared" si="35"/>
        <v>1.4976</v>
      </c>
      <c r="E684" s="4">
        <f t="shared" si="33"/>
        <v>144.92920000000001</v>
      </c>
      <c r="F684" s="4">
        <f t="shared" si="34"/>
        <v>7.7992000000000132</v>
      </c>
      <c r="G684" s="12">
        <v>2023</v>
      </c>
    </row>
    <row r="685" spans="1:7" x14ac:dyDescent="0.2">
      <c r="A685" s="20">
        <v>45141.600543981483</v>
      </c>
      <c r="B685" s="4">
        <v>1.29</v>
      </c>
      <c r="C685" s="4">
        <v>1.17</v>
      </c>
      <c r="D685" s="4">
        <f t="shared" si="35"/>
        <v>1.5092999999999999</v>
      </c>
      <c r="E685" s="4">
        <f t="shared" ref="E685:E748" si="36">D685+$E$555</f>
        <v>144.9409</v>
      </c>
      <c r="F685" s="4">
        <f t="shared" si="34"/>
        <v>7.8109000000000037</v>
      </c>
      <c r="G685" s="12">
        <v>2023</v>
      </c>
    </row>
    <row r="686" spans="1:7" x14ac:dyDescent="0.2">
      <c r="A686" s="20">
        <v>45141.601377314815</v>
      </c>
      <c r="B686" s="4">
        <v>1.3</v>
      </c>
      <c r="C686" s="4">
        <v>1.17</v>
      </c>
      <c r="D686" s="4">
        <f t="shared" si="35"/>
        <v>1.5209999999999999</v>
      </c>
      <c r="E686" s="4">
        <f t="shared" si="36"/>
        <v>144.95259999999999</v>
      </c>
      <c r="F686" s="4">
        <f t="shared" si="34"/>
        <v>7.8225999999999942</v>
      </c>
      <c r="G686" s="12">
        <v>2023</v>
      </c>
    </row>
    <row r="687" spans="1:7" x14ac:dyDescent="0.2">
      <c r="A687" s="20">
        <v>45147.835416666669</v>
      </c>
      <c r="B687" s="4">
        <v>1.31</v>
      </c>
      <c r="C687" s="4">
        <v>1.17</v>
      </c>
      <c r="D687" s="4">
        <f t="shared" si="35"/>
        <v>1.5327</v>
      </c>
      <c r="E687" s="4">
        <f t="shared" si="36"/>
        <v>144.96430000000001</v>
      </c>
      <c r="F687" s="4">
        <f t="shared" si="34"/>
        <v>7.8343000000000131</v>
      </c>
      <c r="G687" s="12">
        <v>2023</v>
      </c>
    </row>
    <row r="688" spans="1:7" x14ac:dyDescent="0.2">
      <c r="A688" s="20">
        <v>45148.120046296295</v>
      </c>
      <c r="B688" s="4">
        <v>1.32</v>
      </c>
      <c r="C688" s="4">
        <v>1.17</v>
      </c>
      <c r="D688" s="4">
        <f t="shared" si="35"/>
        <v>1.5444</v>
      </c>
      <c r="E688" s="4">
        <f t="shared" si="36"/>
        <v>144.976</v>
      </c>
      <c r="F688" s="4">
        <f t="shared" si="34"/>
        <v>7.8460000000000036</v>
      </c>
      <c r="G688" s="12">
        <v>2023</v>
      </c>
    </row>
    <row r="689" spans="1:7" x14ac:dyDescent="0.2">
      <c r="A689" s="20">
        <v>45148.264467592591</v>
      </c>
      <c r="B689" s="4">
        <v>1.33</v>
      </c>
      <c r="C689" s="4">
        <v>1.17</v>
      </c>
      <c r="D689" s="4">
        <f t="shared" si="35"/>
        <v>1.5561</v>
      </c>
      <c r="E689" s="4">
        <f t="shared" si="36"/>
        <v>144.98769999999999</v>
      </c>
      <c r="F689" s="4">
        <f t="shared" si="34"/>
        <v>7.8576999999999941</v>
      </c>
      <c r="G689" s="12">
        <v>2023</v>
      </c>
    </row>
    <row r="690" spans="1:7" x14ac:dyDescent="0.2">
      <c r="A690" s="20">
        <v>45148.391724537039</v>
      </c>
      <c r="B690" s="4">
        <v>1.34</v>
      </c>
      <c r="C690" s="4">
        <v>1.17</v>
      </c>
      <c r="D690" s="4">
        <f t="shared" si="35"/>
        <v>1.5678000000000001</v>
      </c>
      <c r="E690" s="4">
        <f t="shared" si="36"/>
        <v>144.99940000000001</v>
      </c>
      <c r="F690" s="4">
        <f t="shared" si="34"/>
        <v>7.8694000000000131</v>
      </c>
      <c r="G690" s="12">
        <v>2023</v>
      </c>
    </row>
    <row r="691" spans="1:7" x14ac:dyDescent="0.2">
      <c r="A691" s="20">
        <v>45148.392071759263</v>
      </c>
      <c r="B691" s="4">
        <v>1.35</v>
      </c>
      <c r="C691" s="4">
        <v>1.17</v>
      </c>
      <c r="D691" s="4">
        <f t="shared" si="35"/>
        <v>1.5794999999999999</v>
      </c>
      <c r="E691" s="4">
        <f t="shared" si="36"/>
        <v>145.0111</v>
      </c>
      <c r="F691" s="4">
        <f t="shared" si="34"/>
        <v>7.8811000000000035</v>
      </c>
      <c r="G691" s="12">
        <v>2023</v>
      </c>
    </row>
    <row r="692" spans="1:7" x14ac:dyDescent="0.2">
      <c r="A692" s="20">
        <v>45148.392557870371</v>
      </c>
      <c r="B692" s="4">
        <v>1.36</v>
      </c>
      <c r="C692" s="4">
        <v>1.17</v>
      </c>
      <c r="D692" s="4">
        <f t="shared" si="35"/>
        <v>1.5911999999999999</v>
      </c>
      <c r="E692" s="4">
        <f t="shared" si="36"/>
        <v>145.02279999999999</v>
      </c>
      <c r="F692" s="4">
        <f t="shared" si="34"/>
        <v>7.892799999999994</v>
      </c>
      <c r="G692" s="12">
        <v>2023</v>
      </c>
    </row>
    <row r="693" spans="1:7" x14ac:dyDescent="0.2">
      <c r="A693" s="20">
        <v>45148.395162037035</v>
      </c>
      <c r="B693" s="4">
        <v>1.37</v>
      </c>
      <c r="C693" s="4">
        <v>1.17</v>
      </c>
      <c r="D693" s="4">
        <f t="shared" si="35"/>
        <v>1.6029</v>
      </c>
      <c r="E693" s="4">
        <f t="shared" si="36"/>
        <v>145.03450000000001</v>
      </c>
      <c r="F693" s="4">
        <f t="shared" si="34"/>
        <v>7.904500000000013</v>
      </c>
      <c r="G693" s="12">
        <v>2023</v>
      </c>
    </row>
    <row r="694" spans="1:7" x14ac:dyDescent="0.2">
      <c r="A694" s="20">
        <v>45148.421435185184</v>
      </c>
      <c r="B694" s="4">
        <v>1.38</v>
      </c>
      <c r="C694" s="4">
        <v>1.17</v>
      </c>
      <c r="D694" s="4">
        <f t="shared" si="35"/>
        <v>1.6145999999999998</v>
      </c>
      <c r="E694" s="4">
        <f t="shared" si="36"/>
        <v>145.0462</v>
      </c>
      <c r="F694" s="4">
        <f t="shared" si="34"/>
        <v>7.9162000000000035</v>
      </c>
      <c r="G694" s="12">
        <v>2023</v>
      </c>
    </row>
    <row r="695" spans="1:7" x14ac:dyDescent="0.2">
      <c r="A695" s="20">
        <v>45148.437951388885</v>
      </c>
      <c r="B695" s="4">
        <v>1.39</v>
      </c>
      <c r="C695" s="4">
        <v>1.17</v>
      </c>
      <c r="D695" s="4">
        <f t="shared" si="35"/>
        <v>1.6262999999999999</v>
      </c>
      <c r="E695" s="4">
        <f t="shared" si="36"/>
        <v>145.05789999999999</v>
      </c>
      <c r="F695" s="4">
        <f t="shared" si="34"/>
        <v>7.927899999999994</v>
      </c>
      <c r="G695" s="12">
        <v>2023</v>
      </c>
    </row>
    <row r="696" spans="1:7" x14ac:dyDescent="0.2">
      <c r="A696" s="20">
        <v>45148.439502314817</v>
      </c>
      <c r="B696" s="4">
        <v>1.4</v>
      </c>
      <c r="C696" s="4">
        <v>1.17</v>
      </c>
      <c r="D696" s="4">
        <f t="shared" si="35"/>
        <v>1.6379999999999999</v>
      </c>
      <c r="E696" s="4">
        <f t="shared" si="36"/>
        <v>145.06960000000001</v>
      </c>
      <c r="F696" s="4">
        <f t="shared" si="34"/>
        <v>7.9396000000000129</v>
      </c>
      <c r="G696" s="12">
        <v>2023</v>
      </c>
    </row>
    <row r="697" spans="1:7" x14ac:dyDescent="0.2">
      <c r="A697" s="20">
        <v>45148.440648148149</v>
      </c>
      <c r="B697" s="4">
        <v>1.41</v>
      </c>
      <c r="C697" s="4">
        <v>1.17</v>
      </c>
      <c r="D697" s="4">
        <f t="shared" si="35"/>
        <v>1.6496999999999997</v>
      </c>
      <c r="E697" s="4">
        <f t="shared" si="36"/>
        <v>145.0813</v>
      </c>
      <c r="F697" s="4">
        <f t="shared" si="34"/>
        <v>7.9513000000000034</v>
      </c>
      <c r="G697" s="12">
        <v>2023</v>
      </c>
    </row>
    <row r="698" spans="1:7" x14ac:dyDescent="0.2">
      <c r="A698" s="20">
        <v>45148.44189814815</v>
      </c>
      <c r="B698" s="4">
        <v>1.42</v>
      </c>
      <c r="C698" s="4">
        <v>1.17</v>
      </c>
      <c r="D698" s="4">
        <f t="shared" si="35"/>
        <v>1.6613999999999998</v>
      </c>
      <c r="E698" s="4">
        <f t="shared" si="36"/>
        <v>145.09299999999999</v>
      </c>
      <c r="F698" s="4">
        <f t="shared" si="34"/>
        <v>7.9629999999999939</v>
      </c>
      <c r="G698" s="12">
        <v>2023</v>
      </c>
    </row>
    <row r="699" spans="1:7" x14ac:dyDescent="0.2">
      <c r="A699" s="20">
        <v>45148.442453703705</v>
      </c>
      <c r="B699" s="4">
        <v>1.43</v>
      </c>
      <c r="C699" s="4">
        <v>1.17</v>
      </c>
      <c r="D699" s="4">
        <f t="shared" si="35"/>
        <v>1.6730999999999998</v>
      </c>
      <c r="E699" s="4">
        <f t="shared" si="36"/>
        <v>145.10470000000001</v>
      </c>
      <c r="F699" s="4">
        <f t="shared" si="34"/>
        <v>7.9747000000000128</v>
      </c>
      <c r="G699" s="12">
        <v>2023</v>
      </c>
    </row>
    <row r="700" spans="1:7" x14ac:dyDescent="0.2">
      <c r="A700" s="20">
        <v>45148.450358796297</v>
      </c>
      <c r="B700" s="4">
        <v>1.44</v>
      </c>
      <c r="C700" s="4">
        <v>1.17</v>
      </c>
      <c r="D700" s="4">
        <f t="shared" si="35"/>
        <v>1.6847999999999999</v>
      </c>
      <c r="E700" s="4">
        <f t="shared" si="36"/>
        <v>145.1164</v>
      </c>
      <c r="F700" s="4">
        <f t="shared" si="34"/>
        <v>7.9864000000000033</v>
      </c>
      <c r="G700" s="12">
        <v>2023</v>
      </c>
    </row>
    <row r="701" spans="1:7" x14ac:dyDescent="0.2">
      <c r="A701" s="20">
        <v>45148.450983796298</v>
      </c>
      <c r="B701" s="4">
        <v>1.45</v>
      </c>
      <c r="C701" s="4">
        <v>1.17</v>
      </c>
      <c r="D701" s="4">
        <f t="shared" si="35"/>
        <v>1.6964999999999999</v>
      </c>
      <c r="E701" s="4">
        <f t="shared" si="36"/>
        <v>145.12809999999999</v>
      </c>
      <c r="F701" s="4">
        <f t="shared" si="34"/>
        <v>7.9980999999999938</v>
      </c>
      <c r="G701" s="12">
        <v>2023</v>
      </c>
    </row>
    <row r="702" spans="1:7" x14ac:dyDescent="0.2">
      <c r="A702" s="20">
        <v>45148.452499999999</v>
      </c>
      <c r="B702" s="4">
        <v>1.46</v>
      </c>
      <c r="C702" s="4">
        <v>1.17</v>
      </c>
      <c r="D702" s="4">
        <f t="shared" si="35"/>
        <v>1.7081999999999999</v>
      </c>
      <c r="E702" s="4">
        <f t="shared" si="36"/>
        <v>145.13980000000001</v>
      </c>
      <c r="F702" s="4">
        <f t="shared" si="34"/>
        <v>8.0098000000000127</v>
      </c>
      <c r="G702" s="12">
        <v>2023</v>
      </c>
    </row>
    <row r="703" spans="1:7" x14ac:dyDescent="0.2">
      <c r="A703" s="20">
        <v>45148.552465277775</v>
      </c>
      <c r="B703" s="4">
        <v>1.47</v>
      </c>
      <c r="C703" s="4">
        <v>1.17</v>
      </c>
      <c r="D703" s="4">
        <f t="shared" si="35"/>
        <v>1.7198999999999998</v>
      </c>
      <c r="E703" s="4">
        <f t="shared" si="36"/>
        <v>145.1515</v>
      </c>
      <c r="F703" s="4">
        <f t="shared" si="34"/>
        <v>8.0215000000000032</v>
      </c>
      <c r="G703" s="12">
        <v>2023</v>
      </c>
    </row>
    <row r="704" spans="1:7" x14ac:dyDescent="0.2">
      <c r="A704" s="20">
        <v>45148.554247685184</v>
      </c>
      <c r="B704" s="4">
        <v>1.48</v>
      </c>
      <c r="C704" s="4">
        <v>1.17</v>
      </c>
      <c r="D704" s="4">
        <f t="shared" si="35"/>
        <v>1.7315999999999998</v>
      </c>
      <c r="E704" s="4">
        <f t="shared" si="36"/>
        <v>145.16319999999999</v>
      </c>
      <c r="F704" s="4">
        <f t="shared" si="34"/>
        <v>8.0331999999999937</v>
      </c>
      <c r="G704" s="12">
        <v>2023</v>
      </c>
    </row>
    <row r="705" spans="1:7" x14ac:dyDescent="0.2">
      <c r="A705" s="20">
        <v>45148.555462962962</v>
      </c>
      <c r="B705" s="4">
        <v>1.49</v>
      </c>
      <c r="C705" s="4">
        <v>1.17</v>
      </c>
      <c r="D705" s="4">
        <f t="shared" si="35"/>
        <v>1.7432999999999998</v>
      </c>
      <c r="E705" s="4">
        <f t="shared" si="36"/>
        <v>145.17490000000001</v>
      </c>
      <c r="F705" s="4">
        <f t="shared" si="34"/>
        <v>8.0449000000000126</v>
      </c>
      <c r="G705" s="12">
        <v>2023</v>
      </c>
    </row>
    <row r="706" spans="1:7" x14ac:dyDescent="0.2">
      <c r="A706" s="20">
        <v>45148.55568287037</v>
      </c>
      <c r="B706" s="4">
        <v>1.5</v>
      </c>
      <c r="C706" s="4">
        <v>1.17</v>
      </c>
      <c r="D706" s="4">
        <f t="shared" si="35"/>
        <v>1.7549999999999999</v>
      </c>
      <c r="E706" s="4">
        <f t="shared" si="36"/>
        <v>145.1866</v>
      </c>
      <c r="F706" s="4">
        <f t="shared" si="34"/>
        <v>8.0566000000000031</v>
      </c>
      <c r="G706" s="12">
        <v>2023</v>
      </c>
    </row>
    <row r="707" spans="1:7" x14ac:dyDescent="0.2">
      <c r="A707" s="20">
        <v>45148.555775462963</v>
      </c>
      <c r="B707" s="4">
        <v>1.51</v>
      </c>
      <c r="C707" s="4">
        <v>1.17</v>
      </c>
      <c r="D707" s="4">
        <f t="shared" si="35"/>
        <v>1.7666999999999999</v>
      </c>
      <c r="E707" s="4">
        <f t="shared" si="36"/>
        <v>145.19829999999999</v>
      </c>
      <c r="F707" s="4">
        <f t="shared" ref="F707:F770" si="37">E707-137.13</f>
        <v>8.0682999999999936</v>
      </c>
      <c r="G707" s="12">
        <v>2023</v>
      </c>
    </row>
    <row r="708" spans="1:7" x14ac:dyDescent="0.2">
      <c r="A708" s="20">
        <v>45148.555983796294</v>
      </c>
      <c r="B708" s="4">
        <v>1.52</v>
      </c>
      <c r="C708" s="4">
        <v>1.17</v>
      </c>
      <c r="D708" s="4">
        <f t="shared" si="35"/>
        <v>1.7784</v>
      </c>
      <c r="E708" s="4">
        <f t="shared" si="36"/>
        <v>145.21</v>
      </c>
      <c r="F708" s="4">
        <f t="shared" si="37"/>
        <v>8.0800000000000125</v>
      </c>
      <c r="G708" s="12">
        <v>2023</v>
      </c>
    </row>
    <row r="709" spans="1:7" x14ac:dyDescent="0.2">
      <c r="A709" s="20">
        <v>45148.556134259263</v>
      </c>
      <c r="B709" s="4">
        <v>1.53</v>
      </c>
      <c r="C709" s="4">
        <v>1.17</v>
      </c>
      <c r="D709" s="4">
        <f t="shared" si="35"/>
        <v>1.7901</v>
      </c>
      <c r="E709" s="4">
        <f t="shared" si="36"/>
        <v>145.2217</v>
      </c>
      <c r="F709" s="4">
        <f t="shared" si="37"/>
        <v>8.091700000000003</v>
      </c>
      <c r="G709" s="12">
        <v>2023</v>
      </c>
    </row>
    <row r="710" spans="1:7" x14ac:dyDescent="0.2">
      <c r="A710" s="20">
        <v>45148.556423611109</v>
      </c>
      <c r="B710" s="4">
        <v>1.54</v>
      </c>
      <c r="C710" s="4">
        <v>1.17</v>
      </c>
      <c r="D710" s="4">
        <f t="shared" si="35"/>
        <v>1.8017999999999998</v>
      </c>
      <c r="E710" s="4">
        <f t="shared" si="36"/>
        <v>145.23339999999999</v>
      </c>
      <c r="F710" s="4">
        <f t="shared" si="37"/>
        <v>8.1033999999999935</v>
      </c>
      <c r="G710" s="12">
        <v>2023</v>
      </c>
    </row>
    <row r="711" spans="1:7" x14ac:dyDescent="0.2">
      <c r="A711" s="20">
        <v>45148.556608796294</v>
      </c>
      <c r="B711" s="4">
        <v>1.55</v>
      </c>
      <c r="C711" s="4">
        <v>1.17</v>
      </c>
      <c r="D711" s="4">
        <f t="shared" si="35"/>
        <v>1.8134999999999999</v>
      </c>
      <c r="E711" s="4">
        <f t="shared" si="36"/>
        <v>145.24510000000001</v>
      </c>
      <c r="F711" s="4">
        <f t="shared" si="37"/>
        <v>8.1151000000000124</v>
      </c>
      <c r="G711" s="12">
        <v>2023</v>
      </c>
    </row>
    <row r="712" spans="1:7" x14ac:dyDescent="0.2">
      <c r="A712" s="20">
        <v>45148.557256944441</v>
      </c>
      <c r="B712" s="4">
        <v>1.56</v>
      </c>
      <c r="C712" s="4">
        <v>1.17</v>
      </c>
      <c r="D712" s="4">
        <f t="shared" si="35"/>
        <v>1.8251999999999999</v>
      </c>
      <c r="E712" s="4">
        <f t="shared" si="36"/>
        <v>145.2568</v>
      </c>
      <c r="F712" s="4">
        <f t="shared" si="37"/>
        <v>8.1268000000000029</v>
      </c>
      <c r="G712" s="12">
        <v>2023</v>
      </c>
    </row>
    <row r="713" spans="1:7" x14ac:dyDescent="0.2">
      <c r="A713" s="20">
        <v>45148.558020833334</v>
      </c>
      <c r="B713" s="4">
        <v>1.57</v>
      </c>
      <c r="C713" s="4">
        <v>1.17</v>
      </c>
      <c r="D713" s="4">
        <f t="shared" si="35"/>
        <v>1.8369</v>
      </c>
      <c r="E713" s="4">
        <f t="shared" si="36"/>
        <v>145.26850000000002</v>
      </c>
      <c r="F713" s="4">
        <f t="shared" si="37"/>
        <v>8.1385000000000218</v>
      </c>
      <c r="G713" s="12">
        <v>2023</v>
      </c>
    </row>
    <row r="714" spans="1:7" x14ac:dyDescent="0.2">
      <c r="A714" s="20">
        <v>45148.561018518521</v>
      </c>
      <c r="B714" s="4">
        <v>1.58</v>
      </c>
      <c r="C714" s="4">
        <v>1.17</v>
      </c>
      <c r="D714" s="4">
        <f t="shared" si="35"/>
        <v>1.8486</v>
      </c>
      <c r="E714" s="4">
        <f t="shared" si="36"/>
        <v>145.28020000000001</v>
      </c>
      <c r="F714" s="4">
        <f t="shared" si="37"/>
        <v>8.1502000000000123</v>
      </c>
      <c r="G714" s="12">
        <v>2023</v>
      </c>
    </row>
    <row r="715" spans="1:7" x14ac:dyDescent="0.2">
      <c r="A715" s="20">
        <v>45148.574340277781</v>
      </c>
      <c r="B715" s="4">
        <v>1.59</v>
      </c>
      <c r="C715" s="4">
        <v>1.17</v>
      </c>
      <c r="D715" s="4">
        <f t="shared" si="35"/>
        <v>1.8603000000000001</v>
      </c>
      <c r="E715" s="4">
        <f t="shared" si="36"/>
        <v>145.2919</v>
      </c>
      <c r="F715" s="4">
        <f t="shared" si="37"/>
        <v>8.1619000000000028</v>
      </c>
      <c r="G715" s="12">
        <v>2023</v>
      </c>
    </row>
    <row r="716" spans="1:7" x14ac:dyDescent="0.2">
      <c r="A716" s="20">
        <v>45148.579756944448</v>
      </c>
      <c r="B716" s="4">
        <v>1.6</v>
      </c>
      <c r="C716" s="4">
        <v>1.17</v>
      </c>
      <c r="D716" s="4">
        <f t="shared" si="35"/>
        <v>1.8719999999999999</v>
      </c>
      <c r="E716" s="4">
        <f t="shared" si="36"/>
        <v>145.30360000000002</v>
      </c>
      <c r="F716" s="4">
        <f t="shared" si="37"/>
        <v>8.1736000000000217</v>
      </c>
      <c r="G716" s="12">
        <v>2023</v>
      </c>
    </row>
    <row r="717" spans="1:7" x14ac:dyDescent="0.2">
      <c r="A717" s="20">
        <v>45148.581412037034</v>
      </c>
      <c r="B717" s="4">
        <v>1.61</v>
      </c>
      <c r="C717" s="4">
        <v>1.17</v>
      </c>
      <c r="D717" s="4">
        <f t="shared" si="35"/>
        <v>1.8836999999999999</v>
      </c>
      <c r="E717" s="4">
        <f t="shared" si="36"/>
        <v>145.31530000000001</v>
      </c>
      <c r="F717" s="4">
        <f t="shared" si="37"/>
        <v>8.1853000000000122</v>
      </c>
      <c r="G717" s="12">
        <v>2023</v>
      </c>
    </row>
    <row r="718" spans="1:7" x14ac:dyDescent="0.2">
      <c r="A718" s="20">
        <v>45148.583622685182</v>
      </c>
      <c r="B718" s="4">
        <v>1.62</v>
      </c>
      <c r="C718" s="4">
        <v>1.17</v>
      </c>
      <c r="D718" s="4">
        <f t="shared" si="35"/>
        <v>1.8954</v>
      </c>
      <c r="E718" s="4">
        <f t="shared" si="36"/>
        <v>145.327</v>
      </c>
      <c r="F718" s="4">
        <f t="shared" si="37"/>
        <v>8.1970000000000027</v>
      </c>
      <c r="G718" s="12">
        <v>2023</v>
      </c>
    </row>
    <row r="719" spans="1:7" x14ac:dyDescent="0.2">
      <c r="A719" s="20">
        <v>45148.589398148149</v>
      </c>
      <c r="B719" s="4">
        <v>1.63</v>
      </c>
      <c r="C719" s="4">
        <v>1.17</v>
      </c>
      <c r="D719" s="4">
        <f t="shared" si="35"/>
        <v>1.9070999999999998</v>
      </c>
      <c r="E719" s="4">
        <f t="shared" si="36"/>
        <v>145.33870000000002</v>
      </c>
      <c r="F719" s="4">
        <f t="shared" si="37"/>
        <v>8.2087000000000216</v>
      </c>
      <c r="G719" s="12">
        <v>2023</v>
      </c>
    </row>
    <row r="720" spans="1:7" x14ac:dyDescent="0.2">
      <c r="A720" s="20">
        <v>45155.626840277779</v>
      </c>
      <c r="B720" s="4">
        <v>1.64</v>
      </c>
      <c r="C720" s="4">
        <v>1.17</v>
      </c>
      <c r="D720" s="4">
        <f t="shared" ref="D720:D783" si="38">B720*C720</f>
        <v>1.9187999999999998</v>
      </c>
      <c r="E720" s="4">
        <f t="shared" si="36"/>
        <v>145.35040000000001</v>
      </c>
      <c r="F720" s="4">
        <f t="shared" si="37"/>
        <v>8.2204000000000121</v>
      </c>
      <c r="G720" s="12">
        <v>2023</v>
      </c>
    </row>
    <row r="721" spans="1:7" x14ac:dyDescent="0.2">
      <c r="A721" s="20">
        <v>45155.627152777779</v>
      </c>
      <c r="B721" s="4">
        <v>1.65</v>
      </c>
      <c r="C721" s="4">
        <v>1.17</v>
      </c>
      <c r="D721" s="4">
        <f t="shared" si="38"/>
        <v>1.9304999999999999</v>
      </c>
      <c r="E721" s="4">
        <f t="shared" si="36"/>
        <v>145.3621</v>
      </c>
      <c r="F721" s="4">
        <f t="shared" si="37"/>
        <v>8.2321000000000026</v>
      </c>
      <c r="G721" s="12">
        <v>2023</v>
      </c>
    </row>
    <row r="722" spans="1:7" x14ac:dyDescent="0.2">
      <c r="A722" s="20">
        <v>45155.628113425926</v>
      </c>
      <c r="B722" s="4">
        <v>1.66</v>
      </c>
      <c r="C722" s="4">
        <v>1.17</v>
      </c>
      <c r="D722" s="4">
        <f t="shared" si="38"/>
        <v>1.9421999999999997</v>
      </c>
      <c r="E722" s="4">
        <f t="shared" si="36"/>
        <v>145.37380000000002</v>
      </c>
      <c r="F722" s="4">
        <f t="shared" si="37"/>
        <v>8.2438000000000216</v>
      </c>
      <c r="G722" s="12">
        <v>2023</v>
      </c>
    </row>
    <row r="723" spans="1:7" x14ac:dyDescent="0.2">
      <c r="A723" s="20">
        <v>45155.632824074077</v>
      </c>
      <c r="B723" s="4">
        <v>1.67</v>
      </c>
      <c r="C723" s="4">
        <v>1.17</v>
      </c>
      <c r="D723" s="4">
        <f t="shared" si="38"/>
        <v>1.9538999999999997</v>
      </c>
      <c r="E723" s="4">
        <f t="shared" si="36"/>
        <v>145.38550000000001</v>
      </c>
      <c r="F723" s="4">
        <f t="shared" si="37"/>
        <v>8.2555000000000121</v>
      </c>
      <c r="G723" s="12">
        <v>2023</v>
      </c>
    </row>
    <row r="724" spans="1:7" x14ac:dyDescent="0.2">
      <c r="A724" s="20">
        <v>45156.362442129626</v>
      </c>
      <c r="B724" s="4">
        <v>1.68</v>
      </c>
      <c r="C724" s="4">
        <v>1.17</v>
      </c>
      <c r="D724" s="4">
        <f t="shared" si="38"/>
        <v>1.9655999999999998</v>
      </c>
      <c r="E724" s="4">
        <f t="shared" si="36"/>
        <v>145.3972</v>
      </c>
      <c r="F724" s="4">
        <f t="shared" si="37"/>
        <v>8.2672000000000025</v>
      </c>
      <c r="G724" s="12">
        <v>2023</v>
      </c>
    </row>
    <row r="725" spans="1:7" x14ac:dyDescent="0.2">
      <c r="A725" s="20">
        <v>45156.604710648149</v>
      </c>
      <c r="B725" s="4">
        <v>1.69</v>
      </c>
      <c r="C725" s="4">
        <v>1.17</v>
      </c>
      <c r="D725" s="4">
        <f t="shared" si="38"/>
        <v>1.9772999999999998</v>
      </c>
      <c r="E725" s="4">
        <f t="shared" si="36"/>
        <v>145.40890000000002</v>
      </c>
      <c r="F725" s="4">
        <f t="shared" si="37"/>
        <v>8.2789000000000215</v>
      </c>
      <c r="G725" s="12">
        <v>2023</v>
      </c>
    </row>
    <row r="726" spans="1:7" x14ac:dyDescent="0.2">
      <c r="A726" s="20">
        <v>45157.023043981484</v>
      </c>
      <c r="B726" s="4">
        <v>1.7</v>
      </c>
      <c r="C726" s="4">
        <v>1.17</v>
      </c>
      <c r="D726" s="4">
        <f t="shared" si="38"/>
        <v>1.9889999999999999</v>
      </c>
      <c r="E726" s="4">
        <f t="shared" si="36"/>
        <v>145.42060000000001</v>
      </c>
      <c r="F726" s="4">
        <f t="shared" si="37"/>
        <v>8.290600000000012</v>
      </c>
      <c r="G726" s="12">
        <v>2023</v>
      </c>
    </row>
    <row r="727" spans="1:7" x14ac:dyDescent="0.2">
      <c r="A727" s="20">
        <v>45157.032696759263</v>
      </c>
      <c r="B727" s="4">
        <v>1.71</v>
      </c>
      <c r="C727" s="4">
        <v>1.17</v>
      </c>
      <c r="D727" s="4">
        <f t="shared" si="38"/>
        <v>2.0006999999999997</v>
      </c>
      <c r="E727" s="4">
        <f t="shared" si="36"/>
        <v>145.4323</v>
      </c>
      <c r="F727" s="4">
        <f t="shared" si="37"/>
        <v>8.3023000000000025</v>
      </c>
      <c r="G727" s="12">
        <v>2023</v>
      </c>
    </row>
    <row r="728" spans="1:7" x14ac:dyDescent="0.2">
      <c r="A728" s="20">
        <v>45157.036527777775</v>
      </c>
      <c r="B728" s="4">
        <v>1.72</v>
      </c>
      <c r="C728" s="4">
        <v>1.17</v>
      </c>
      <c r="D728" s="4">
        <f t="shared" si="38"/>
        <v>2.0124</v>
      </c>
      <c r="E728" s="4">
        <f t="shared" si="36"/>
        <v>145.44400000000002</v>
      </c>
      <c r="F728" s="4">
        <f t="shared" si="37"/>
        <v>8.3140000000000214</v>
      </c>
      <c r="G728" s="12">
        <v>2023</v>
      </c>
    </row>
    <row r="729" spans="1:7" x14ac:dyDescent="0.2">
      <c r="A729" s="20">
        <v>45157.039398148147</v>
      </c>
      <c r="B729" s="4">
        <v>1.73</v>
      </c>
      <c r="C729" s="4">
        <v>1.17</v>
      </c>
      <c r="D729" s="4">
        <f t="shared" si="38"/>
        <v>2.0240999999999998</v>
      </c>
      <c r="E729" s="4">
        <f t="shared" si="36"/>
        <v>145.45570000000001</v>
      </c>
      <c r="F729" s="4">
        <f t="shared" si="37"/>
        <v>8.3257000000000119</v>
      </c>
      <c r="G729" s="12">
        <v>2023</v>
      </c>
    </row>
    <row r="730" spans="1:7" x14ac:dyDescent="0.2">
      <c r="A730" s="20">
        <v>45157.04115740741</v>
      </c>
      <c r="B730" s="4">
        <v>1.74</v>
      </c>
      <c r="C730" s="4">
        <v>1.17</v>
      </c>
      <c r="D730" s="4">
        <f t="shared" si="38"/>
        <v>2.0358000000000001</v>
      </c>
      <c r="E730" s="4">
        <f t="shared" si="36"/>
        <v>145.4674</v>
      </c>
      <c r="F730" s="4">
        <f t="shared" si="37"/>
        <v>8.3374000000000024</v>
      </c>
      <c r="G730" s="12">
        <v>2023</v>
      </c>
    </row>
    <row r="731" spans="1:7" x14ac:dyDescent="0.2">
      <c r="A731" s="20">
        <v>45157.043449074074</v>
      </c>
      <c r="B731" s="4">
        <v>1.75</v>
      </c>
      <c r="C731" s="4">
        <v>1.17</v>
      </c>
      <c r="D731" s="4">
        <f t="shared" si="38"/>
        <v>2.0474999999999999</v>
      </c>
      <c r="E731" s="4">
        <f t="shared" si="36"/>
        <v>145.47910000000002</v>
      </c>
      <c r="F731" s="4">
        <f t="shared" si="37"/>
        <v>8.3491000000000213</v>
      </c>
      <c r="G731" s="12">
        <v>2023</v>
      </c>
    </row>
    <row r="732" spans="1:7" x14ac:dyDescent="0.2">
      <c r="A732" s="20">
        <v>45157.0621875</v>
      </c>
      <c r="B732" s="4">
        <v>1.76</v>
      </c>
      <c r="C732" s="4">
        <v>1.17</v>
      </c>
      <c r="D732" s="4">
        <f t="shared" si="38"/>
        <v>2.0591999999999997</v>
      </c>
      <c r="E732" s="4">
        <f t="shared" si="36"/>
        <v>145.49080000000001</v>
      </c>
      <c r="F732" s="4">
        <f t="shared" si="37"/>
        <v>8.3608000000000118</v>
      </c>
      <c r="G732" s="12">
        <v>2023</v>
      </c>
    </row>
    <row r="733" spans="1:7" x14ac:dyDescent="0.2">
      <c r="A733" s="20">
        <v>45157.081921296296</v>
      </c>
      <c r="B733" s="4">
        <v>1.77</v>
      </c>
      <c r="C733" s="4">
        <v>1.17</v>
      </c>
      <c r="D733" s="4">
        <f t="shared" si="38"/>
        <v>2.0709</v>
      </c>
      <c r="E733" s="4">
        <f t="shared" si="36"/>
        <v>145.5025</v>
      </c>
      <c r="F733" s="4">
        <f t="shared" si="37"/>
        <v>8.3725000000000023</v>
      </c>
      <c r="G733" s="12">
        <v>2023</v>
      </c>
    </row>
    <row r="734" spans="1:7" x14ac:dyDescent="0.2">
      <c r="A734" s="20">
        <v>45157.123784722222</v>
      </c>
      <c r="B734" s="4">
        <v>1.78</v>
      </c>
      <c r="C734" s="4">
        <v>1.17</v>
      </c>
      <c r="D734" s="4">
        <f t="shared" si="38"/>
        <v>2.0825999999999998</v>
      </c>
      <c r="E734" s="4">
        <f t="shared" si="36"/>
        <v>145.51420000000002</v>
      </c>
      <c r="F734" s="4">
        <f t="shared" si="37"/>
        <v>8.3842000000000212</v>
      </c>
      <c r="G734" s="12">
        <v>2023</v>
      </c>
    </row>
    <row r="735" spans="1:7" x14ac:dyDescent="0.2">
      <c r="A735" s="20">
        <v>45157.124050925922</v>
      </c>
      <c r="B735" s="4">
        <v>1.79</v>
      </c>
      <c r="C735" s="4">
        <v>1.17</v>
      </c>
      <c r="D735" s="4">
        <f t="shared" si="38"/>
        <v>2.0943000000000001</v>
      </c>
      <c r="E735" s="4">
        <f t="shared" si="36"/>
        <v>145.52590000000001</v>
      </c>
      <c r="F735" s="4">
        <f t="shared" si="37"/>
        <v>8.3959000000000117</v>
      </c>
      <c r="G735" s="12">
        <v>2023</v>
      </c>
    </row>
    <row r="736" spans="1:7" x14ac:dyDescent="0.2">
      <c r="A736" s="20">
        <v>45157.124236111114</v>
      </c>
      <c r="B736" s="4">
        <v>1.8</v>
      </c>
      <c r="C736" s="4">
        <v>1.17</v>
      </c>
      <c r="D736" s="4">
        <f t="shared" si="38"/>
        <v>2.1059999999999999</v>
      </c>
      <c r="E736" s="4">
        <f t="shared" si="36"/>
        <v>145.5376</v>
      </c>
      <c r="F736" s="4">
        <f t="shared" si="37"/>
        <v>8.4076000000000022</v>
      </c>
      <c r="G736" s="12">
        <v>2023</v>
      </c>
    </row>
    <row r="737" spans="1:7" x14ac:dyDescent="0.2">
      <c r="A737" s="20">
        <v>45157.124432870369</v>
      </c>
      <c r="B737" s="4">
        <v>1.81</v>
      </c>
      <c r="C737" s="4">
        <v>1.17</v>
      </c>
      <c r="D737" s="4">
        <f t="shared" si="38"/>
        <v>2.1177000000000001</v>
      </c>
      <c r="E737" s="4">
        <f t="shared" si="36"/>
        <v>145.54930000000002</v>
      </c>
      <c r="F737" s="4">
        <f t="shared" si="37"/>
        <v>8.4193000000000211</v>
      </c>
      <c r="G737" s="12">
        <v>2023</v>
      </c>
    </row>
    <row r="738" spans="1:7" x14ac:dyDescent="0.2">
      <c r="A738" s="20">
        <v>45157.1250462963</v>
      </c>
      <c r="B738" s="4">
        <v>1.82</v>
      </c>
      <c r="C738" s="4">
        <v>1.17</v>
      </c>
      <c r="D738" s="4">
        <f t="shared" si="38"/>
        <v>2.1294</v>
      </c>
      <c r="E738" s="4">
        <f t="shared" si="36"/>
        <v>145.56100000000001</v>
      </c>
      <c r="F738" s="4">
        <f t="shared" si="37"/>
        <v>8.4310000000000116</v>
      </c>
      <c r="G738" s="12">
        <v>2023</v>
      </c>
    </row>
    <row r="739" spans="1:7" x14ac:dyDescent="0.2">
      <c r="A739" s="20">
        <v>45157.128055555557</v>
      </c>
      <c r="B739" s="4">
        <v>1.83</v>
      </c>
      <c r="C739" s="4">
        <v>1.17</v>
      </c>
      <c r="D739" s="4">
        <f t="shared" si="38"/>
        <v>2.1410999999999998</v>
      </c>
      <c r="E739" s="4">
        <f t="shared" si="36"/>
        <v>145.5727</v>
      </c>
      <c r="F739" s="4">
        <f t="shared" si="37"/>
        <v>8.4427000000000021</v>
      </c>
      <c r="G739" s="12">
        <v>2023</v>
      </c>
    </row>
    <row r="740" spans="1:7" x14ac:dyDescent="0.2">
      <c r="A740" s="20">
        <v>45157.132881944446</v>
      </c>
      <c r="B740" s="4">
        <v>1.84</v>
      </c>
      <c r="C740" s="4">
        <v>1.17</v>
      </c>
      <c r="D740" s="4">
        <f t="shared" si="38"/>
        <v>2.1528</v>
      </c>
      <c r="E740" s="4">
        <f t="shared" si="36"/>
        <v>145.58440000000002</v>
      </c>
      <c r="F740" s="4">
        <f t="shared" si="37"/>
        <v>8.454400000000021</v>
      </c>
      <c r="G740" s="12">
        <v>2023</v>
      </c>
    </row>
    <row r="741" spans="1:7" x14ac:dyDescent="0.2">
      <c r="A741" s="20">
        <v>45157.134629629632</v>
      </c>
      <c r="B741" s="4">
        <v>1.85</v>
      </c>
      <c r="C741" s="4">
        <v>1.17</v>
      </c>
      <c r="D741" s="4">
        <f t="shared" si="38"/>
        <v>2.1644999999999999</v>
      </c>
      <c r="E741" s="4">
        <f t="shared" si="36"/>
        <v>145.59610000000001</v>
      </c>
      <c r="F741" s="4">
        <f t="shared" si="37"/>
        <v>8.4661000000000115</v>
      </c>
      <c r="G741" s="12">
        <v>2023</v>
      </c>
    </row>
    <row r="742" spans="1:7" x14ac:dyDescent="0.2">
      <c r="A742" s="20">
        <v>45158.772094907406</v>
      </c>
      <c r="B742" s="4">
        <v>1.86</v>
      </c>
      <c r="C742" s="4">
        <v>1.17</v>
      </c>
      <c r="D742" s="4">
        <f t="shared" si="38"/>
        <v>2.1762000000000001</v>
      </c>
      <c r="E742" s="4">
        <f t="shared" si="36"/>
        <v>145.6078</v>
      </c>
      <c r="F742" s="4">
        <f t="shared" si="37"/>
        <v>8.477800000000002</v>
      </c>
      <c r="G742" s="12">
        <v>2023</v>
      </c>
    </row>
    <row r="743" spans="1:7" x14ac:dyDescent="0.2">
      <c r="A743" s="20">
        <v>45158.773414351854</v>
      </c>
      <c r="B743" s="4">
        <v>1.87</v>
      </c>
      <c r="C743" s="4">
        <v>1.17</v>
      </c>
      <c r="D743" s="4">
        <f t="shared" si="38"/>
        <v>2.1879</v>
      </c>
      <c r="E743" s="4">
        <f t="shared" si="36"/>
        <v>145.61950000000002</v>
      </c>
      <c r="F743" s="4">
        <f t="shared" si="37"/>
        <v>8.4895000000000209</v>
      </c>
      <c r="G743" s="12">
        <v>2023</v>
      </c>
    </row>
    <row r="744" spans="1:7" x14ac:dyDescent="0.2">
      <c r="A744" s="20">
        <v>45158.778182870374</v>
      </c>
      <c r="B744" s="4">
        <v>1.88</v>
      </c>
      <c r="C744" s="4">
        <v>1.17</v>
      </c>
      <c r="D744" s="4">
        <f t="shared" si="38"/>
        <v>2.1995999999999998</v>
      </c>
      <c r="E744" s="4">
        <f t="shared" si="36"/>
        <v>145.63120000000001</v>
      </c>
      <c r="F744" s="4">
        <f t="shared" si="37"/>
        <v>8.5012000000000114</v>
      </c>
      <c r="G744" s="12">
        <v>2023</v>
      </c>
    </row>
    <row r="745" spans="1:7" x14ac:dyDescent="0.2">
      <c r="A745" s="20">
        <v>45159.098715277774</v>
      </c>
      <c r="B745" s="4">
        <v>1.89</v>
      </c>
      <c r="C745" s="4">
        <v>1.17</v>
      </c>
      <c r="D745" s="4">
        <f t="shared" si="38"/>
        <v>2.2112999999999996</v>
      </c>
      <c r="E745" s="4">
        <f t="shared" si="36"/>
        <v>145.6429</v>
      </c>
      <c r="F745" s="4">
        <f t="shared" si="37"/>
        <v>8.5129000000000019</v>
      </c>
      <c r="G745" s="12">
        <v>2023</v>
      </c>
    </row>
    <row r="746" spans="1:7" x14ac:dyDescent="0.2">
      <c r="A746" s="20">
        <v>45159.224178240744</v>
      </c>
      <c r="B746" s="4">
        <v>1.9</v>
      </c>
      <c r="C746" s="4">
        <v>1.17</v>
      </c>
      <c r="D746" s="4">
        <f t="shared" si="38"/>
        <v>2.2229999999999999</v>
      </c>
      <c r="E746" s="4">
        <f t="shared" si="36"/>
        <v>145.65460000000002</v>
      </c>
      <c r="F746" s="4">
        <f t="shared" si="37"/>
        <v>8.5246000000000208</v>
      </c>
      <c r="G746" s="12">
        <v>2023</v>
      </c>
    </row>
    <row r="747" spans="1:7" x14ac:dyDescent="0.2">
      <c r="A747" s="20">
        <v>45159.510104166664</v>
      </c>
      <c r="B747" s="4">
        <v>1.91</v>
      </c>
      <c r="C747" s="4">
        <v>1.17</v>
      </c>
      <c r="D747" s="4">
        <f t="shared" si="38"/>
        <v>2.2346999999999997</v>
      </c>
      <c r="E747" s="4">
        <f t="shared" si="36"/>
        <v>145.66630000000001</v>
      </c>
      <c r="F747" s="4">
        <f t="shared" si="37"/>
        <v>8.5363000000000113</v>
      </c>
      <c r="G747" s="12">
        <v>2023</v>
      </c>
    </row>
    <row r="748" spans="1:7" x14ac:dyDescent="0.2">
      <c r="A748" s="20">
        <v>45159.66207175926</v>
      </c>
      <c r="B748" s="4">
        <v>1.92</v>
      </c>
      <c r="C748" s="4">
        <v>1.17</v>
      </c>
      <c r="D748" s="4">
        <f t="shared" si="38"/>
        <v>2.2464</v>
      </c>
      <c r="E748" s="4">
        <f t="shared" si="36"/>
        <v>145.678</v>
      </c>
      <c r="F748" s="4">
        <f t="shared" si="37"/>
        <v>8.5480000000000018</v>
      </c>
      <c r="G748" s="12">
        <v>2023</v>
      </c>
    </row>
    <row r="749" spans="1:7" x14ac:dyDescent="0.2">
      <c r="A749" s="20">
        <v>45159.662361111114</v>
      </c>
      <c r="B749" s="4">
        <v>1.93</v>
      </c>
      <c r="C749" s="4">
        <v>1.17</v>
      </c>
      <c r="D749" s="4">
        <f t="shared" si="38"/>
        <v>2.2580999999999998</v>
      </c>
      <c r="E749" s="4">
        <f t="shared" ref="E749:E812" si="39">D749+$E$555</f>
        <v>145.68970000000002</v>
      </c>
      <c r="F749" s="4">
        <f t="shared" si="37"/>
        <v>8.5597000000000207</v>
      </c>
      <c r="G749" s="12">
        <v>2023</v>
      </c>
    </row>
    <row r="750" spans="1:7" x14ac:dyDescent="0.2">
      <c r="A750" s="20">
        <v>45159.662962962961</v>
      </c>
      <c r="B750" s="4">
        <v>1.94</v>
      </c>
      <c r="C750" s="4">
        <v>1.17</v>
      </c>
      <c r="D750" s="4">
        <f t="shared" si="38"/>
        <v>2.2697999999999996</v>
      </c>
      <c r="E750" s="4">
        <f t="shared" si="39"/>
        <v>145.70140000000001</v>
      </c>
      <c r="F750" s="4">
        <f t="shared" si="37"/>
        <v>8.5714000000000112</v>
      </c>
      <c r="G750" s="12">
        <v>2023</v>
      </c>
    </row>
    <row r="751" spans="1:7" x14ac:dyDescent="0.2">
      <c r="A751" s="20">
        <v>45159.663935185185</v>
      </c>
      <c r="B751" s="4">
        <v>1.95</v>
      </c>
      <c r="C751" s="4">
        <v>1.17</v>
      </c>
      <c r="D751" s="4">
        <f t="shared" si="38"/>
        <v>2.2814999999999999</v>
      </c>
      <c r="E751" s="4">
        <f t="shared" si="39"/>
        <v>145.7131</v>
      </c>
      <c r="F751" s="4">
        <f t="shared" si="37"/>
        <v>8.5831000000000017</v>
      </c>
      <c r="G751" s="12">
        <v>2023</v>
      </c>
    </row>
    <row r="752" spans="1:7" x14ac:dyDescent="0.2">
      <c r="A752" s="20">
        <v>45159.688831018517</v>
      </c>
      <c r="B752" s="4">
        <v>1.96</v>
      </c>
      <c r="C752" s="4">
        <v>1.17</v>
      </c>
      <c r="D752" s="4">
        <f t="shared" si="38"/>
        <v>2.2931999999999997</v>
      </c>
      <c r="E752" s="4">
        <f t="shared" si="39"/>
        <v>145.72480000000002</v>
      </c>
      <c r="F752" s="4">
        <f t="shared" si="37"/>
        <v>8.5948000000000206</v>
      </c>
      <c r="G752" s="12">
        <v>2023</v>
      </c>
    </row>
    <row r="753" spans="1:7" x14ac:dyDescent="0.2">
      <c r="A753" s="20">
        <v>45159.689282407409</v>
      </c>
      <c r="B753" s="4">
        <v>1.97</v>
      </c>
      <c r="C753" s="4">
        <v>1.17</v>
      </c>
      <c r="D753" s="4">
        <f t="shared" si="38"/>
        <v>2.3048999999999999</v>
      </c>
      <c r="E753" s="4">
        <f t="shared" si="39"/>
        <v>145.73650000000001</v>
      </c>
      <c r="F753" s="4">
        <f t="shared" si="37"/>
        <v>8.6065000000000111</v>
      </c>
      <c r="G753" s="12">
        <v>2023</v>
      </c>
    </row>
    <row r="754" spans="1:7" x14ac:dyDescent="0.2">
      <c r="A754" s="20">
        <v>45159.690162037034</v>
      </c>
      <c r="B754" s="4">
        <v>1.98</v>
      </c>
      <c r="C754" s="4">
        <v>1.17</v>
      </c>
      <c r="D754" s="4">
        <f t="shared" si="38"/>
        <v>2.3165999999999998</v>
      </c>
      <c r="E754" s="4">
        <f t="shared" si="39"/>
        <v>145.7482</v>
      </c>
      <c r="F754" s="4">
        <f t="shared" si="37"/>
        <v>8.6182000000000016</v>
      </c>
      <c r="G754" s="12">
        <v>2023</v>
      </c>
    </row>
    <row r="755" spans="1:7" x14ac:dyDescent="0.2">
      <c r="A755" s="20">
        <v>45159.690740740742</v>
      </c>
      <c r="B755" s="4">
        <v>1.99</v>
      </c>
      <c r="C755" s="4">
        <v>1.17</v>
      </c>
      <c r="D755" s="4">
        <f t="shared" si="38"/>
        <v>2.3283</v>
      </c>
      <c r="E755" s="4">
        <f t="shared" si="39"/>
        <v>145.75990000000002</v>
      </c>
      <c r="F755" s="4">
        <f t="shared" si="37"/>
        <v>8.6299000000000206</v>
      </c>
      <c r="G755" s="12">
        <v>2023</v>
      </c>
    </row>
    <row r="756" spans="1:7" x14ac:dyDescent="0.2">
      <c r="A756" s="20">
        <v>45159.692048611112</v>
      </c>
      <c r="B756" s="4">
        <v>2</v>
      </c>
      <c r="C756" s="4">
        <v>1.17</v>
      </c>
      <c r="D756" s="4">
        <f t="shared" si="38"/>
        <v>2.34</v>
      </c>
      <c r="E756" s="4">
        <f t="shared" si="39"/>
        <v>145.77160000000001</v>
      </c>
      <c r="F756" s="4">
        <f t="shared" si="37"/>
        <v>8.6416000000000111</v>
      </c>
      <c r="G756" s="12">
        <v>2023</v>
      </c>
    </row>
    <row r="757" spans="1:7" x14ac:dyDescent="0.2">
      <c r="A757" s="20">
        <v>45159.697685185187</v>
      </c>
      <c r="B757" s="4">
        <v>2.0099999999999998</v>
      </c>
      <c r="C757" s="4">
        <v>1.17</v>
      </c>
      <c r="D757" s="4">
        <f t="shared" si="38"/>
        <v>2.3516999999999997</v>
      </c>
      <c r="E757" s="4">
        <f t="shared" si="39"/>
        <v>145.7833</v>
      </c>
      <c r="F757" s="4">
        <f t="shared" si="37"/>
        <v>8.6533000000000015</v>
      </c>
      <c r="G757" s="12">
        <v>2023</v>
      </c>
    </row>
    <row r="758" spans="1:7" x14ac:dyDescent="0.2">
      <c r="A758" s="20">
        <v>45159.715196759258</v>
      </c>
      <c r="B758" s="4">
        <v>2.02</v>
      </c>
      <c r="C758" s="4">
        <v>1.17</v>
      </c>
      <c r="D758" s="4">
        <f t="shared" si="38"/>
        <v>2.3633999999999999</v>
      </c>
      <c r="E758" s="4">
        <f t="shared" si="39"/>
        <v>145.79500000000002</v>
      </c>
      <c r="F758" s="4">
        <f t="shared" si="37"/>
        <v>8.6650000000000205</v>
      </c>
      <c r="G758" s="12">
        <v>2023</v>
      </c>
    </row>
    <row r="759" spans="1:7" x14ac:dyDescent="0.2">
      <c r="A759" s="20">
        <v>45159.719097222223</v>
      </c>
      <c r="B759" s="4">
        <v>2.0299999999999998</v>
      </c>
      <c r="C759" s="4">
        <v>1.17</v>
      </c>
      <c r="D759" s="4">
        <f t="shared" si="38"/>
        <v>2.3750999999999998</v>
      </c>
      <c r="E759" s="4">
        <f t="shared" si="39"/>
        <v>145.80670000000001</v>
      </c>
      <c r="F759" s="4">
        <f t="shared" si="37"/>
        <v>8.676700000000011</v>
      </c>
      <c r="G759" s="12">
        <v>2023</v>
      </c>
    </row>
    <row r="760" spans="1:7" x14ac:dyDescent="0.2">
      <c r="A760" s="20">
        <v>45159.727719907409</v>
      </c>
      <c r="B760" s="4">
        <v>2.04</v>
      </c>
      <c r="C760" s="4">
        <v>1.17</v>
      </c>
      <c r="D760" s="4">
        <f t="shared" si="38"/>
        <v>2.3868</v>
      </c>
      <c r="E760" s="4">
        <f t="shared" si="39"/>
        <v>145.8184</v>
      </c>
      <c r="F760" s="4">
        <f t="shared" si="37"/>
        <v>8.6884000000000015</v>
      </c>
      <c r="G760" s="12">
        <v>2023</v>
      </c>
    </row>
    <row r="761" spans="1:7" x14ac:dyDescent="0.2">
      <c r="A761" s="20">
        <v>45159.90997685185</v>
      </c>
      <c r="B761" s="4">
        <v>2.0499999999999998</v>
      </c>
      <c r="C761" s="4">
        <v>1.17</v>
      </c>
      <c r="D761" s="4">
        <f t="shared" si="38"/>
        <v>2.3984999999999999</v>
      </c>
      <c r="E761" s="4">
        <f t="shared" si="39"/>
        <v>145.83010000000002</v>
      </c>
      <c r="F761" s="4">
        <f t="shared" si="37"/>
        <v>8.7001000000000204</v>
      </c>
      <c r="G761" s="12">
        <v>2023</v>
      </c>
    </row>
    <row r="762" spans="1:7" x14ac:dyDescent="0.2">
      <c r="A762" s="20">
        <v>45159.910324074073</v>
      </c>
      <c r="B762" s="4">
        <v>2.06</v>
      </c>
      <c r="C762" s="4">
        <v>1.17</v>
      </c>
      <c r="D762" s="4">
        <f t="shared" si="38"/>
        <v>2.4102000000000001</v>
      </c>
      <c r="E762" s="4">
        <f t="shared" si="39"/>
        <v>145.84180000000001</v>
      </c>
      <c r="F762" s="4">
        <f t="shared" si="37"/>
        <v>8.7118000000000109</v>
      </c>
      <c r="G762" s="12">
        <v>2023</v>
      </c>
    </row>
    <row r="763" spans="1:7" x14ac:dyDescent="0.2">
      <c r="A763" s="20">
        <v>45159.910578703704</v>
      </c>
      <c r="B763" s="4">
        <v>2.0699999999999998</v>
      </c>
      <c r="C763" s="4">
        <v>1.17</v>
      </c>
      <c r="D763" s="4">
        <f t="shared" si="38"/>
        <v>2.4218999999999995</v>
      </c>
      <c r="E763" s="4">
        <f t="shared" si="39"/>
        <v>145.8535</v>
      </c>
      <c r="F763" s="4">
        <f t="shared" si="37"/>
        <v>8.7235000000000014</v>
      </c>
      <c r="G763" s="12">
        <v>2023</v>
      </c>
    </row>
    <row r="764" spans="1:7" x14ac:dyDescent="0.2">
      <c r="A764" s="20">
        <v>45159.910925925928</v>
      </c>
      <c r="B764" s="4">
        <v>2.08</v>
      </c>
      <c r="C764" s="4">
        <v>1.17</v>
      </c>
      <c r="D764" s="4">
        <f t="shared" si="38"/>
        <v>2.4335999999999998</v>
      </c>
      <c r="E764" s="4">
        <f t="shared" si="39"/>
        <v>145.86520000000002</v>
      </c>
      <c r="F764" s="4">
        <f t="shared" si="37"/>
        <v>8.7352000000000203</v>
      </c>
      <c r="G764" s="12">
        <v>2023</v>
      </c>
    </row>
    <row r="765" spans="1:7" x14ac:dyDescent="0.2">
      <c r="A765" s="20">
        <v>45159.911296296297</v>
      </c>
      <c r="B765" s="4">
        <v>2.09</v>
      </c>
      <c r="C765" s="4">
        <v>1.17</v>
      </c>
      <c r="D765" s="4">
        <f t="shared" si="38"/>
        <v>2.4452999999999996</v>
      </c>
      <c r="E765" s="4">
        <f t="shared" si="39"/>
        <v>145.87690000000001</v>
      </c>
      <c r="F765" s="4">
        <f t="shared" si="37"/>
        <v>8.7469000000000108</v>
      </c>
      <c r="G765" s="12">
        <v>2023</v>
      </c>
    </row>
    <row r="766" spans="1:7" x14ac:dyDescent="0.2">
      <c r="A766" s="20">
        <v>45159.912222222221</v>
      </c>
      <c r="B766" s="4">
        <v>2.1</v>
      </c>
      <c r="C766" s="4">
        <v>1.17</v>
      </c>
      <c r="D766" s="4">
        <f t="shared" si="38"/>
        <v>2.4569999999999999</v>
      </c>
      <c r="E766" s="4">
        <f t="shared" si="39"/>
        <v>145.8886</v>
      </c>
      <c r="F766" s="4">
        <f t="shared" si="37"/>
        <v>8.7586000000000013</v>
      </c>
      <c r="G766" s="12">
        <v>2023</v>
      </c>
    </row>
    <row r="767" spans="1:7" x14ac:dyDescent="0.2">
      <c r="A767" s="20">
        <v>45159.91369212963</v>
      </c>
      <c r="B767" s="4">
        <v>2.11</v>
      </c>
      <c r="C767" s="4">
        <v>1.17</v>
      </c>
      <c r="D767" s="4">
        <f t="shared" si="38"/>
        <v>2.4686999999999997</v>
      </c>
      <c r="E767" s="4">
        <f t="shared" si="39"/>
        <v>145.90030000000002</v>
      </c>
      <c r="F767" s="4">
        <f t="shared" si="37"/>
        <v>8.7703000000000202</v>
      </c>
      <c r="G767" s="12">
        <v>2023</v>
      </c>
    </row>
    <row r="768" spans="1:7" x14ac:dyDescent="0.2">
      <c r="A768" s="20">
        <v>45159.918043981481</v>
      </c>
      <c r="B768" s="4">
        <v>2.12</v>
      </c>
      <c r="C768" s="4">
        <v>1.17</v>
      </c>
      <c r="D768" s="4">
        <f t="shared" si="38"/>
        <v>2.4803999999999999</v>
      </c>
      <c r="E768" s="4">
        <f t="shared" si="39"/>
        <v>145.91200000000001</v>
      </c>
      <c r="F768" s="4">
        <f t="shared" si="37"/>
        <v>8.7820000000000107</v>
      </c>
      <c r="G768" s="12">
        <v>2023</v>
      </c>
    </row>
    <row r="769" spans="1:7" x14ac:dyDescent="0.2">
      <c r="A769" s="20">
        <v>45159.919942129629</v>
      </c>
      <c r="B769" s="4">
        <v>2.13</v>
      </c>
      <c r="C769" s="4">
        <v>1.17</v>
      </c>
      <c r="D769" s="4">
        <f t="shared" si="38"/>
        <v>2.4920999999999998</v>
      </c>
      <c r="E769" s="4">
        <f t="shared" si="39"/>
        <v>145.9237</v>
      </c>
      <c r="F769" s="4">
        <f t="shared" si="37"/>
        <v>8.7937000000000012</v>
      </c>
      <c r="G769" s="12">
        <v>2023</v>
      </c>
    </row>
    <row r="770" spans="1:7" x14ac:dyDescent="0.2">
      <c r="A770" s="20">
        <v>45159.932210648149</v>
      </c>
      <c r="B770" s="4">
        <v>2.14</v>
      </c>
      <c r="C770" s="4">
        <v>1.17</v>
      </c>
      <c r="D770" s="4">
        <f t="shared" si="38"/>
        <v>2.5038</v>
      </c>
      <c r="E770" s="4">
        <f t="shared" si="39"/>
        <v>145.93540000000002</v>
      </c>
      <c r="F770" s="4">
        <f t="shared" si="37"/>
        <v>8.8054000000000201</v>
      </c>
      <c r="G770" s="12">
        <v>2023</v>
      </c>
    </row>
    <row r="771" spans="1:7" x14ac:dyDescent="0.2">
      <c r="A771" s="20">
        <v>45160.649351851855</v>
      </c>
      <c r="B771" s="4">
        <v>2.15</v>
      </c>
      <c r="C771" s="4">
        <v>1.17</v>
      </c>
      <c r="D771" s="4">
        <f t="shared" si="38"/>
        <v>2.5154999999999998</v>
      </c>
      <c r="E771" s="4">
        <f t="shared" si="39"/>
        <v>145.94710000000001</v>
      </c>
      <c r="F771" s="4">
        <f t="shared" ref="F771:F834" si="40">E771-137.13</f>
        <v>8.8171000000000106</v>
      </c>
      <c r="G771" s="12">
        <v>2023</v>
      </c>
    </row>
    <row r="772" spans="1:7" x14ac:dyDescent="0.2">
      <c r="A772" s="20">
        <v>45160.65966435185</v>
      </c>
      <c r="B772" s="4">
        <v>2.16</v>
      </c>
      <c r="C772" s="4">
        <v>1.17</v>
      </c>
      <c r="D772" s="4">
        <f t="shared" si="38"/>
        <v>2.5272000000000001</v>
      </c>
      <c r="E772" s="4">
        <f t="shared" si="39"/>
        <v>145.9588</v>
      </c>
      <c r="F772" s="4">
        <f t="shared" si="40"/>
        <v>8.8288000000000011</v>
      </c>
      <c r="G772" s="12">
        <v>2023</v>
      </c>
    </row>
    <row r="773" spans="1:7" x14ac:dyDescent="0.2">
      <c r="A773" s="20">
        <v>45160.661400462966</v>
      </c>
      <c r="B773" s="4">
        <v>2.17</v>
      </c>
      <c r="C773" s="4">
        <v>1.17</v>
      </c>
      <c r="D773" s="4">
        <f t="shared" si="38"/>
        <v>2.5388999999999999</v>
      </c>
      <c r="E773" s="4">
        <f t="shared" si="39"/>
        <v>145.97050000000002</v>
      </c>
      <c r="F773" s="4">
        <f t="shared" si="40"/>
        <v>8.84050000000002</v>
      </c>
      <c r="G773" s="12">
        <v>2023</v>
      </c>
    </row>
    <row r="774" spans="1:7" x14ac:dyDescent="0.2">
      <c r="A774" s="20">
        <v>45160.667164351849</v>
      </c>
      <c r="B774" s="4">
        <v>2.1800000000000002</v>
      </c>
      <c r="C774" s="4">
        <v>1.17</v>
      </c>
      <c r="D774" s="4">
        <f t="shared" si="38"/>
        <v>2.5506000000000002</v>
      </c>
      <c r="E774" s="4">
        <f t="shared" si="39"/>
        <v>145.98220000000001</v>
      </c>
      <c r="F774" s="4">
        <f t="shared" si="40"/>
        <v>8.8522000000000105</v>
      </c>
      <c r="G774" s="12">
        <v>2023</v>
      </c>
    </row>
    <row r="775" spans="1:7" x14ac:dyDescent="0.2">
      <c r="A775" s="20">
        <v>45160.682789351849</v>
      </c>
      <c r="B775" s="4">
        <v>2.19</v>
      </c>
      <c r="C775" s="4">
        <v>1.17</v>
      </c>
      <c r="D775" s="4">
        <f t="shared" si="38"/>
        <v>2.5622999999999996</v>
      </c>
      <c r="E775" s="4">
        <f t="shared" si="39"/>
        <v>145.9939</v>
      </c>
      <c r="F775" s="4">
        <f t="shared" si="40"/>
        <v>8.863900000000001</v>
      </c>
      <c r="G775" s="12">
        <v>2023</v>
      </c>
    </row>
    <row r="776" spans="1:7" x14ac:dyDescent="0.2">
      <c r="A776" s="20">
        <v>45160.696006944447</v>
      </c>
      <c r="B776" s="4">
        <v>2.2000000000000002</v>
      </c>
      <c r="C776" s="4">
        <v>1.17</v>
      </c>
      <c r="D776" s="4">
        <f t="shared" si="38"/>
        <v>2.5739999999999998</v>
      </c>
      <c r="E776" s="4">
        <f t="shared" si="39"/>
        <v>146.00560000000002</v>
      </c>
      <c r="F776" s="4">
        <f t="shared" si="40"/>
        <v>8.8756000000000199</v>
      </c>
      <c r="G776" s="12">
        <v>2023</v>
      </c>
    </row>
    <row r="777" spans="1:7" x14ac:dyDescent="0.2">
      <c r="A777" s="20">
        <v>45160.806655092594</v>
      </c>
      <c r="B777" s="4">
        <v>2.21</v>
      </c>
      <c r="C777" s="4">
        <v>1.17</v>
      </c>
      <c r="D777" s="4">
        <f t="shared" si="38"/>
        <v>2.5856999999999997</v>
      </c>
      <c r="E777" s="4">
        <f t="shared" si="39"/>
        <v>146.01730000000001</v>
      </c>
      <c r="F777" s="4">
        <f t="shared" si="40"/>
        <v>8.8873000000000104</v>
      </c>
      <c r="G777" s="12">
        <v>2023</v>
      </c>
    </row>
    <row r="778" spans="1:7" x14ac:dyDescent="0.2">
      <c r="A778" s="20">
        <v>45161.696793981479</v>
      </c>
      <c r="B778" s="4">
        <v>2.2200000000000002</v>
      </c>
      <c r="C778" s="4">
        <v>1.17</v>
      </c>
      <c r="D778" s="4">
        <f t="shared" si="38"/>
        <v>2.5973999999999999</v>
      </c>
      <c r="E778" s="4">
        <f t="shared" si="39"/>
        <v>146.029</v>
      </c>
      <c r="F778" s="4">
        <f t="shared" si="40"/>
        <v>8.8990000000000009</v>
      </c>
      <c r="G778" s="12">
        <v>2023</v>
      </c>
    </row>
    <row r="779" spans="1:7" x14ac:dyDescent="0.2">
      <c r="A779" s="20">
        <v>45161.696932870371</v>
      </c>
      <c r="B779" s="4">
        <v>2.23</v>
      </c>
      <c r="C779" s="4">
        <v>1.17</v>
      </c>
      <c r="D779" s="4">
        <f t="shared" si="38"/>
        <v>2.6090999999999998</v>
      </c>
      <c r="E779" s="4">
        <f t="shared" si="39"/>
        <v>146.04070000000002</v>
      </c>
      <c r="F779" s="4">
        <f t="shared" si="40"/>
        <v>8.9107000000000198</v>
      </c>
      <c r="G779" s="12">
        <v>2023</v>
      </c>
    </row>
    <row r="780" spans="1:7" x14ac:dyDescent="0.2">
      <c r="A780" s="20">
        <v>45161.697071759256</v>
      </c>
      <c r="B780" s="4">
        <v>2.2400000000000002</v>
      </c>
      <c r="C780" s="4">
        <v>1.17</v>
      </c>
      <c r="D780" s="4">
        <f t="shared" si="38"/>
        <v>2.6208</v>
      </c>
      <c r="E780" s="4">
        <f t="shared" si="39"/>
        <v>146.05240000000001</v>
      </c>
      <c r="F780" s="4">
        <f t="shared" si="40"/>
        <v>8.9224000000000103</v>
      </c>
      <c r="G780" s="12">
        <v>2023</v>
      </c>
    </row>
    <row r="781" spans="1:7" x14ac:dyDescent="0.2">
      <c r="A781" s="20">
        <v>45161.697118055556</v>
      </c>
      <c r="B781" s="4">
        <v>2.25</v>
      </c>
      <c r="C781" s="4">
        <v>1.17</v>
      </c>
      <c r="D781" s="4">
        <f t="shared" si="38"/>
        <v>2.6324999999999998</v>
      </c>
      <c r="E781" s="4">
        <f t="shared" si="39"/>
        <v>146.0641</v>
      </c>
      <c r="F781" s="4">
        <f t="shared" si="40"/>
        <v>8.9341000000000008</v>
      </c>
      <c r="G781" s="12">
        <v>2023</v>
      </c>
    </row>
    <row r="782" spans="1:7" x14ac:dyDescent="0.2">
      <c r="A782" s="20">
        <v>45161.697164351855</v>
      </c>
      <c r="B782" s="4">
        <v>2.2599999999999998</v>
      </c>
      <c r="C782" s="4">
        <v>1.17</v>
      </c>
      <c r="D782" s="4">
        <f t="shared" si="38"/>
        <v>2.6441999999999997</v>
      </c>
      <c r="E782" s="4">
        <f t="shared" si="39"/>
        <v>146.07580000000002</v>
      </c>
      <c r="F782" s="4">
        <f t="shared" si="40"/>
        <v>8.9458000000000197</v>
      </c>
      <c r="G782" s="12">
        <v>2023</v>
      </c>
    </row>
    <row r="783" spans="1:7" x14ac:dyDescent="0.2">
      <c r="A783" s="20">
        <v>45161.697222222225</v>
      </c>
      <c r="B783" s="4">
        <v>2.27</v>
      </c>
      <c r="C783" s="4">
        <v>1.17</v>
      </c>
      <c r="D783" s="4">
        <f t="shared" si="38"/>
        <v>2.6558999999999999</v>
      </c>
      <c r="E783" s="4">
        <f t="shared" si="39"/>
        <v>146.08750000000001</v>
      </c>
      <c r="F783" s="4">
        <f t="shared" si="40"/>
        <v>8.9575000000000102</v>
      </c>
      <c r="G783" s="12">
        <v>2023</v>
      </c>
    </row>
    <row r="784" spans="1:7" x14ac:dyDescent="0.2">
      <c r="A784" s="20">
        <v>45161.69736111111</v>
      </c>
      <c r="B784" s="4">
        <v>2.2799999999999998</v>
      </c>
      <c r="C784" s="4">
        <v>1.17</v>
      </c>
      <c r="D784" s="4">
        <f t="shared" ref="D784:D847" si="41">B784*C784</f>
        <v>2.6675999999999997</v>
      </c>
      <c r="E784" s="4">
        <f t="shared" si="39"/>
        <v>146.0992</v>
      </c>
      <c r="F784" s="4">
        <f t="shared" si="40"/>
        <v>8.9692000000000007</v>
      </c>
      <c r="G784" s="12">
        <v>2023</v>
      </c>
    </row>
    <row r="785" spans="1:7" x14ac:dyDescent="0.2">
      <c r="A785" s="20">
        <v>45161.697488425925</v>
      </c>
      <c r="B785" s="4">
        <v>2.29</v>
      </c>
      <c r="C785" s="4">
        <v>1.17</v>
      </c>
      <c r="D785" s="4">
        <f t="shared" si="41"/>
        <v>2.6793</v>
      </c>
      <c r="E785" s="4">
        <f t="shared" si="39"/>
        <v>146.11090000000002</v>
      </c>
      <c r="F785" s="4">
        <f t="shared" si="40"/>
        <v>8.9809000000000196</v>
      </c>
      <c r="G785" s="12">
        <v>2023</v>
      </c>
    </row>
    <row r="786" spans="1:7" x14ac:dyDescent="0.2">
      <c r="A786" s="20">
        <v>45161.697800925926</v>
      </c>
      <c r="B786" s="4">
        <v>2.2999999999999998</v>
      </c>
      <c r="C786" s="4">
        <v>1.17</v>
      </c>
      <c r="D786" s="4">
        <f t="shared" si="41"/>
        <v>2.6909999999999998</v>
      </c>
      <c r="E786" s="4">
        <f t="shared" si="39"/>
        <v>146.12260000000001</v>
      </c>
      <c r="F786" s="4">
        <f t="shared" si="40"/>
        <v>8.9926000000000101</v>
      </c>
      <c r="G786" s="12">
        <v>2023</v>
      </c>
    </row>
    <row r="787" spans="1:7" x14ac:dyDescent="0.2">
      <c r="A787" s="20">
        <v>45161.69804398148</v>
      </c>
      <c r="B787" s="4">
        <v>2.31</v>
      </c>
      <c r="C787" s="4">
        <v>1.17</v>
      </c>
      <c r="D787" s="4">
        <f t="shared" si="41"/>
        <v>2.7027000000000001</v>
      </c>
      <c r="E787" s="4">
        <f t="shared" si="39"/>
        <v>146.1343</v>
      </c>
      <c r="F787" s="4">
        <f t="shared" si="40"/>
        <v>9.0043000000000006</v>
      </c>
      <c r="G787" s="12">
        <v>2023</v>
      </c>
    </row>
    <row r="788" spans="1:7" x14ac:dyDescent="0.2">
      <c r="A788" s="20">
        <v>45161.698333333334</v>
      </c>
      <c r="B788" s="4">
        <v>2.3199999999999998</v>
      </c>
      <c r="C788" s="4">
        <v>1.17</v>
      </c>
      <c r="D788" s="4">
        <f t="shared" si="41"/>
        <v>2.7143999999999995</v>
      </c>
      <c r="E788" s="4">
        <f t="shared" si="39"/>
        <v>146.14600000000002</v>
      </c>
      <c r="F788" s="4">
        <f t="shared" si="40"/>
        <v>9.0160000000000196</v>
      </c>
      <c r="G788" s="12">
        <v>2023</v>
      </c>
    </row>
    <row r="789" spans="1:7" x14ac:dyDescent="0.2">
      <c r="A789" s="20">
        <v>45161.698587962965</v>
      </c>
      <c r="B789" s="4">
        <v>2.33</v>
      </c>
      <c r="C789" s="4">
        <v>1.17</v>
      </c>
      <c r="D789" s="4">
        <f t="shared" si="41"/>
        <v>2.7260999999999997</v>
      </c>
      <c r="E789" s="4">
        <f t="shared" si="39"/>
        <v>146.15770000000001</v>
      </c>
      <c r="F789" s="4">
        <f t="shared" si="40"/>
        <v>9.02770000000001</v>
      </c>
      <c r="G789" s="12">
        <v>2023</v>
      </c>
    </row>
    <row r="790" spans="1:7" x14ac:dyDescent="0.2">
      <c r="A790" s="20">
        <v>45161.699016203704</v>
      </c>
      <c r="B790" s="4">
        <v>2.34</v>
      </c>
      <c r="C790" s="4">
        <v>1.17</v>
      </c>
      <c r="D790" s="4">
        <f t="shared" si="41"/>
        <v>2.7377999999999996</v>
      </c>
      <c r="E790" s="4">
        <f t="shared" si="39"/>
        <v>146.1694</v>
      </c>
      <c r="F790" s="4">
        <f t="shared" si="40"/>
        <v>9.0394000000000005</v>
      </c>
      <c r="G790" s="12">
        <v>2023</v>
      </c>
    </row>
    <row r="791" spans="1:7" x14ac:dyDescent="0.2">
      <c r="A791" s="20">
        <v>45161.699305555558</v>
      </c>
      <c r="B791" s="4">
        <v>2.35</v>
      </c>
      <c r="C791" s="4">
        <v>1.17</v>
      </c>
      <c r="D791" s="4">
        <f t="shared" si="41"/>
        <v>2.7494999999999998</v>
      </c>
      <c r="E791" s="4">
        <f t="shared" si="39"/>
        <v>146.18110000000001</v>
      </c>
      <c r="F791" s="4">
        <f t="shared" si="40"/>
        <v>9.0511000000000195</v>
      </c>
      <c r="G791" s="12">
        <v>2023</v>
      </c>
    </row>
    <row r="792" spans="1:7" x14ac:dyDescent="0.2">
      <c r="A792" s="20">
        <v>45161.700555555559</v>
      </c>
      <c r="B792" s="4">
        <v>2.36</v>
      </c>
      <c r="C792" s="4">
        <v>1.17</v>
      </c>
      <c r="D792" s="4">
        <f t="shared" si="41"/>
        <v>2.7611999999999997</v>
      </c>
      <c r="E792" s="4">
        <f t="shared" si="39"/>
        <v>146.19280000000001</v>
      </c>
      <c r="F792" s="4">
        <f t="shared" si="40"/>
        <v>9.06280000000001</v>
      </c>
      <c r="G792" s="12">
        <v>2023</v>
      </c>
    </row>
    <row r="793" spans="1:7" x14ac:dyDescent="0.2">
      <c r="A793" s="20">
        <v>45161.702210648145</v>
      </c>
      <c r="B793" s="4">
        <v>2.37</v>
      </c>
      <c r="C793" s="4">
        <v>1.17</v>
      </c>
      <c r="D793" s="4">
        <f t="shared" si="41"/>
        <v>2.7728999999999999</v>
      </c>
      <c r="E793" s="4">
        <f t="shared" si="39"/>
        <v>146.2045</v>
      </c>
      <c r="F793" s="4">
        <f t="shared" si="40"/>
        <v>9.0745000000000005</v>
      </c>
      <c r="G793" s="12">
        <v>2023</v>
      </c>
    </row>
    <row r="794" spans="1:7" x14ac:dyDescent="0.2">
      <c r="A794" s="20">
        <v>45161.702974537038</v>
      </c>
      <c r="B794" s="4">
        <v>2.38</v>
      </c>
      <c r="C794" s="4">
        <v>1.17</v>
      </c>
      <c r="D794" s="4">
        <f t="shared" si="41"/>
        <v>2.7845999999999997</v>
      </c>
      <c r="E794" s="4">
        <f t="shared" si="39"/>
        <v>146.21620000000001</v>
      </c>
      <c r="F794" s="4">
        <f t="shared" si="40"/>
        <v>9.0862000000000194</v>
      </c>
      <c r="G794" s="12">
        <v>2023</v>
      </c>
    </row>
    <row r="795" spans="1:7" x14ac:dyDescent="0.2">
      <c r="A795" s="20">
        <v>45161.703622685185</v>
      </c>
      <c r="B795" s="4">
        <v>2.39</v>
      </c>
      <c r="C795" s="4">
        <v>1.17</v>
      </c>
      <c r="D795" s="4">
        <f t="shared" si="41"/>
        <v>2.7963</v>
      </c>
      <c r="E795" s="4">
        <f t="shared" si="39"/>
        <v>146.22790000000001</v>
      </c>
      <c r="F795" s="4">
        <f t="shared" si="40"/>
        <v>9.0979000000000099</v>
      </c>
      <c r="G795" s="12">
        <v>2023</v>
      </c>
    </row>
    <row r="796" spans="1:7" x14ac:dyDescent="0.2">
      <c r="A796" s="20">
        <v>45161.704386574071</v>
      </c>
      <c r="B796" s="4">
        <v>2.4</v>
      </c>
      <c r="C796" s="4">
        <v>1.17</v>
      </c>
      <c r="D796" s="4">
        <f t="shared" si="41"/>
        <v>2.8079999999999998</v>
      </c>
      <c r="E796" s="4">
        <f t="shared" si="39"/>
        <v>146.2396</v>
      </c>
      <c r="F796" s="4">
        <f t="shared" si="40"/>
        <v>9.1096000000000004</v>
      </c>
      <c r="G796" s="12">
        <v>2023</v>
      </c>
    </row>
    <row r="797" spans="1:7" x14ac:dyDescent="0.2">
      <c r="A797" s="20">
        <v>45161.704733796294</v>
      </c>
      <c r="B797" s="4">
        <v>2.41</v>
      </c>
      <c r="C797" s="4">
        <v>1.17</v>
      </c>
      <c r="D797" s="4">
        <f t="shared" si="41"/>
        <v>2.8197000000000001</v>
      </c>
      <c r="E797" s="4">
        <f t="shared" si="39"/>
        <v>146.25130000000001</v>
      </c>
      <c r="F797" s="4">
        <f t="shared" si="40"/>
        <v>9.1213000000000193</v>
      </c>
      <c r="G797" s="12">
        <v>2023</v>
      </c>
    </row>
    <row r="798" spans="1:7" x14ac:dyDescent="0.2">
      <c r="A798" s="20">
        <v>45161.706006944441</v>
      </c>
      <c r="B798" s="4">
        <v>2.42</v>
      </c>
      <c r="C798" s="4">
        <v>1.17</v>
      </c>
      <c r="D798" s="4">
        <f t="shared" si="41"/>
        <v>2.8313999999999999</v>
      </c>
      <c r="E798" s="4">
        <f t="shared" si="39"/>
        <v>146.26300000000001</v>
      </c>
      <c r="F798" s="4">
        <f t="shared" si="40"/>
        <v>9.1330000000000098</v>
      </c>
      <c r="G798" s="12">
        <v>2023</v>
      </c>
    </row>
    <row r="799" spans="1:7" x14ac:dyDescent="0.2">
      <c r="A799" s="20">
        <v>45161.70853009259</v>
      </c>
      <c r="B799" s="4">
        <v>2.4300000000000002</v>
      </c>
      <c r="C799" s="4">
        <v>1.17</v>
      </c>
      <c r="D799" s="4">
        <f t="shared" si="41"/>
        <v>2.8431000000000002</v>
      </c>
      <c r="E799" s="4">
        <f t="shared" si="39"/>
        <v>146.2747</v>
      </c>
      <c r="F799" s="4">
        <f t="shared" si="40"/>
        <v>9.1447000000000003</v>
      </c>
      <c r="G799" s="12">
        <v>2023</v>
      </c>
    </row>
    <row r="800" spans="1:7" x14ac:dyDescent="0.2">
      <c r="A800" s="20">
        <v>45161.715740740743</v>
      </c>
      <c r="B800" s="4">
        <v>2.44</v>
      </c>
      <c r="C800" s="4">
        <v>1.17</v>
      </c>
      <c r="D800" s="4">
        <f t="shared" si="41"/>
        <v>2.8547999999999996</v>
      </c>
      <c r="E800" s="4">
        <f t="shared" si="39"/>
        <v>146.28640000000001</v>
      </c>
      <c r="F800" s="4">
        <f t="shared" si="40"/>
        <v>9.1564000000000192</v>
      </c>
      <c r="G800" s="12">
        <v>2023</v>
      </c>
    </row>
    <row r="801" spans="1:7" x14ac:dyDescent="0.2">
      <c r="A801" s="20">
        <v>45161.717060185183</v>
      </c>
      <c r="B801" s="4">
        <v>2.4500000000000002</v>
      </c>
      <c r="C801" s="4">
        <v>1.17</v>
      </c>
      <c r="D801" s="4">
        <f t="shared" si="41"/>
        <v>2.8664999999999998</v>
      </c>
      <c r="E801" s="4">
        <f t="shared" si="39"/>
        <v>146.29810000000001</v>
      </c>
      <c r="F801" s="4">
        <f t="shared" si="40"/>
        <v>9.1681000000000097</v>
      </c>
      <c r="G801" s="12">
        <v>2023</v>
      </c>
    </row>
    <row r="802" spans="1:7" x14ac:dyDescent="0.2">
      <c r="A802" s="20">
        <v>45161.721770833334</v>
      </c>
      <c r="B802" s="4">
        <v>2.46</v>
      </c>
      <c r="C802" s="4">
        <v>1.17</v>
      </c>
      <c r="D802" s="4">
        <f t="shared" si="41"/>
        <v>2.8781999999999996</v>
      </c>
      <c r="E802" s="4">
        <f t="shared" si="39"/>
        <v>146.3098</v>
      </c>
      <c r="F802" s="4">
        <f t="shared" si="40"/>
        <v>9.1798000000000002</v>
      </c>
      <c r="G802" s="12">
        <v>2023</v>
      </c>
    </row>
    <row r="803" spans="1:7" x14ac:dyDescent="0.2">
      <c r="A803" s="20">
        <v>45161.722673611112</v>
      </c>
      <c r="B803" s="4">
        <v>2.4700000000000002</v>
      </c>
      <c r="C803" s="4">
        <v>1.17</v>
      </c>
      <c r="D803" s="4">
        <f t="shared" si="41"/>
        <v>2.8898999999999999</v>
      </c>
      <c r="E803" s="4">
        <f t="shared" si="39"/>
        <v>146.32150000000001</v>
      </c>
      <c r="F803" s="4">
        <f t="shared" si="40"/>
        <v>9.1915000000000191</v>
      </c>
      <c r="G803" s="12">
        <v>2023</v>
      </c>
    </row>
    <row r="804" spans="1:7" x14ac:dyDescent="0.2">
      <c r="A804" s="20">
        <v>45161.724745370368</v>
      </c>
      <c r="B804" s="4">
        <v>2.48</v>
      </c>
      <c r="C804" s="4">
        <v>1.17</v>
      </c>
      <c r="D804" s="4">
        <f t="shared" si="41"/>
        <v>2.9015999999999997</v>
      </c>
      <c r="E804" s="4">
        <f t="shared" si="39"/>
        <v>146.33320000000001</v>
      </c>
      <c r="F804" s="4">
        <f t="shared" si="40"/>
        <v>9.2032000000000096</v>
      </c>
      <c r="G804" s="12">
        <v>2023</v>
      </c>
    </row>
    <row r="805" spans="1:7" x14ac:dyDescent="0.2">
      <c r="A805" s="20">
        <v>45161.725312499999</v>
      </c>
      <c r="B805" s="4">
        <v>2.4900000000000002</v>
      </c>
      <c r="C805" s="4">
        <v>1.17</v>
      </c>
      <c r="D805" s="4">
        <f t="shared" si="41"/>
        <v>2.9133</v>
      </c>
      <c r="E805" s="4">
        <f t="shared" si="39"/>
        <v>146.3449</v>
      </c>
      <c r="F805" s="4">
        <f t="shared" si="40"/>
        <v>9.2149000000000001</v>
      </c>
      <c r="G805" s="12">
        <v>2023</v>
      </c>
    </row>
    <row r="806" spans="1:7" x14ac:dyDescent="0.2">
      <c r="A806" s="20">
        <v>45161.725798611114</v>
      </c>
      <c r="B806" s="4">
        <v>2.5</v>
      </c>
      <c r="C806" s="4">
        <v>1.17</v>
      </c>
      <c r="D806" s="4">
        <f t="shared" si="41"/>
        <v>2.9249999999999998</v>
      </c>
      <c r="E806" s="4">
        <f t="shared" si="39"/>
        <v>146.35660000000001</v>
      </c>
      <c r="F806" s="4">
        <f t="shared" si="40"/>
        <v>9.226600000000019</v>
      </c>
      <c r="G806" s="12">
        <v>2023</v>
      </c>
    </row>
    <row r="807" spans="1:7" x14ac:dyDescent="0.2">
      <c r="A807" s="20">
        <v>45161.726168981484</v>
      </c>
      <c r="B807" s="4">
        <v>2.5099999999999998</v>
      </c>
      <c r="C807" s="4">
        <v>1.17</v>
      </c>
      <c r="D807" s="4">
        <f t="shared" si="41"/>
        <v>2.9366999999999996</v>
      </c>
      <c r="E807" s="4">
        <f t="shared" si="39"/>
        <v>146.3683</v>
      </c>
      <c r="F807" s="4">
        <f t="shared" si="40"/>
        <v>9.2383000000000095</v>
      </c>
      <c r="G807" s="12">
        <v>2023</v>
      </c>
    </row>
    <row r="808" spans="1:7" x14ac:dyDescent="0.2">
      <c r="A808" s="20">
        <v>45161.727106481485</v>
      </c>
      <c r="B808" s="4">
        <v>2.52</v>
      </c>
      <c r="C808" s="4">
        <v>1.17</v>
      </c>
      <c r="D808" s="4">
        <f t="shared" si="41"/>
        <v>2.9483999999999999</v>
      </c>
      <c r="E808" s="4">
        <f t="shared" si="39"/>
        <v>146.38</v>
      </c>
      <c r="F808" s="4">
        <f t="shared" si="40"/>
        <v>9.25</v>
      </c>
      <c r="G808" s="12">
        <v>2023</v>
      </c>
    </row>
    <row r="809" spans="1:7" x14ac:dyDescent="0.2">
      <c r="A809" s="20">
        <v>45161.727789351855</v>
      </c>
      <c r="B809" s="4">
        <v>2.5299999999999998</v>
      </c>
      <c r="C809" s="4">
        <v>1.17</v>
      </c>
      <c r="D809" s="4">
        <f t="shared" si="41"/>
        <v>2.9600999999999997</v>
      </c>
      <c r="E809" s="4">
        <f t="shared" si="39"/>
        <v>146.39170000000001</v>
      </c>
      <c r="F809" s="4">
        <f t="shared" si="40"/>
        <v>9.2617000000000189</v>
      </c>
      <c r="G809" s="12">
        <v>2023</v>
      </c>
    </row>
    <row r="810" spans="1:7" x14ac:dyDescent="0.2">
      <c r="A810" s="20">
        <v>45161.728541666664</v>
      </c>
      <c r="B810" s="4">
        <v>2.54</v>
      </c>
      <c r="C810" s="4">
        <v>1.17</v>
      </c>
      <c r="D810" s="4">
        <f t="shared" si="41"/>
        <v>2.9718</v>
      </c>
      <c r="E810" s="4">
        <f t="shared" si="39"/>
        <v>146.4034</v>
      </c>
      <c r="F810" s="4">
        <f t="shared" si="40"/>
        <v>9.2734000000000094</v>
      </c>
      <c r="G810" s="12">
        <v>2023</v>
      </c>
    </row>
    <row r="811" spans="1:7" x14ac:dyDescent="0.2">
      <c r="A811" s="20">
        <v>45161.729108796295</v>
      </c>
      <c r="B811" s="4">
        <v>2.5499999999999998</v>
      </c>
      <c r="C811" s="4">
        <v>1.17</v>
      </c>
      <c r="D811" s="4">
        <f t="shared" si="41"/>
        <v>2.9834999999999998</v>
      </c>
      <c r="E811" s="4">
        <f t="shared" si="39"/>
        <v>146.4151</v>
      </c>
      <c r="F811" s="4">
        <f t="shared" si="40"/>
        <v>9.2850999999999999</v>
      </c>
      <c r="G811" s="12">
        <v>2023</v>
      </c>
    </row>
    <row r="812" spans="1:7" x14ac:dyDescent="0.2">
      <c r="A812" s="20">
        <v>45161.730173611111</v>
      </c>
      <c r="B812" s="4">
        <v>2.56</v>
      </c>
      <c r="C812" s="4">
        <v>1.17</v>
      </c>
      <c r="D812" s="4">
        <f t="shared" si="41"/>
        <v>2.9952000000000001</v>
      </c>
      <c r="E812" s="4">
        <f t="shared" si="39"/>
        <v>146.42680000000001</v>
      </c>
      <c r="F812" s="4">
        <f t="shared" si="40"/>
        <v>9.2968000000000188</v>
      </c>
      <c r="G812" s="12">
        <v>2023</v>
      </c>
    </row>
    <row r="813" spans="1:7" x14ac:dyDescent="0.2">
      <c r="A813" s="20">
        <v>45161.731307870374</v>
      </c>
      <c r="B813" s="4">
        <v>2.57</v>
      </c>
      <c r="C813" s="4">
        <v>1.17</v>
      </c>
      <c r="D813" s="4">
        <f t="shared" si="41"/>
        <v>3.0068999999999995</v>
      </c>
      <c r="E813" s="4">
        <f t="shared" ref="E813:E876" si="42">D813+$E$555</f>
        <v>146.4385</v>
      </c>
      <c r="F813" s="4">
        <f t="shared" si="40"/>
        <v>9.3085000000000093</v>
      </c>
      <c r="G813" s="12">
        <v>2023</v>
      </c>
    </row>
    <row r="814" spans="1:7" x14ac:dyDescent="0.2">
      <c r="A814" s="20">
        <v>45161.733668981484</v>
      </c>
      <c r="B814" s="4">
        <v>2.58</v>
      </c>
      <c r="C814" s="4">
        <v>1.17</v>
      </c>
      <c r="D814" s="4">
        <f t="shared" si="41"/>
        <v>3.0185999999999997</v>
      </c>
      <c r="E814" s="4">
        <f t="shared" si="42"/>
        <v>146.4502</v>
      </c>
      <c r="F814" s="4">
        <f t="shared" si="40"/>
        <v>9.3201999999999998</v>
      </c>
      <c r="G814" s="12">
        <v>2023</v>
      </c>
    </row>
    <row r="815" spans="1:7" x14ac:dyDescent="0.2">
      <c r="A815" s="20">
        <v>45161.740451388891</v>
      </c>
      <c r="B815" s="4">
        <v>2.59</v>
      </c>
      <c r="C815" s="4">
        <v>1.17</v>
      </c>
      <c r="D815" s="4">
        <f t="shared" si="41"/>
        <v>3.0302999999999995</v>
      </c>
      <c r="E815" s="4">
        <f t="shared" si="42"/>
        <v>146.46190000000001</v>
      </c>
      <c r="F815" s="4">
        <f t="shared" si="40"/>
        <v>9.3319000000000187</v>
      </c>
      <c r="G815" s="12">
        <v>2023</v>
      </c>
    </row>
    <row r="816" spans="1:7" x14ac:dyDescent="0.2">
      <c r="A816" s="20">
        <v>45161.752638888887</v>
      </c>
      <c r="B816" s="4">
        <v>2.6</v>
      </c>
      <c r="C816" s="4">
        <v>1.17</v>
      </c>
      <c r="D816" s="4">
        <f t="shared" si="41"/>
        <v>3.0419999999999998</v>
      </c>
      <c r="E816" s="4">
        <f t="shared" si="42"/>
        <v>146.4736</v>
      </c>
      <c r="F816" s="4">
        <f t="shared" si="40"/>
        <v>9.3436000000000092</v>
      </c>
      <c r="G816" s="12">
        <v>2023</v>
      </c>
    </row>
    <row r="817" spans="1:7" x14ac:dyDescent="0.2">
      <c r="A817" s="20">
        <v>45161.752974537034</v>
      </c>
      <c r="B817" s="4">
        <v>2.61</v>
      </c>
      <c r="C817" s="4">
        <v>1.17</v>
      </c>
      <c r="D817" s="4">
        <f t="shared" si="41"/>
        <v>3.0536999999999996</v>
      </c>
      <c r="E817" s="4">
        <f t="shared" si="42"/>
        <v>146.4853</v>
      </c>
      <c r="F817" s="4">
        <f t="shared" si="40"/>
        <v>9.3552999999999997</v>
      </c>
      <c r="G817" s="12">
        <v>2023</v>
      </c>
    </row>
    <row r="818" spans="1:7" x14ac:dyDescent="0.2">
      <c r="A818" s="20">
        <v>45161.753344907411</v>
      </c>
      <c r="B818" s="4">
        <v>2.62</v>
      </c>
      <c r="C818" s="4">
        <v>1.17</v>
      </c>
      <c r="D818" s="4">
        <f t="shared" si="41"/>
        <v>3.0653999999999999</v>
      </c>
      <c r="E818" s="4">
        <f t="shared" si="42"/>
        <v>146.49700000000001</v>
      </c>
      <c r="F818" s="4">
        <f t="shared" si="40"/>
        <v>9.3670000000000186</v>
      </c>
      <c r="G818" s="12">
        <v>2023</v>
      </c>
    </row>
    <row r="819" spans="1:7" x14ac:dyDescent="0.2">
      <c r="A819" s="20">
        <v>45161.753657407404</v>
      </c>
      <c r="B819" s="4">
        <v>2.63</v>
      </c>
      <c r="C819" s="4">
        <v>1.17</v>
      </c>
      <c r="D819" s="4">
        <f t="shared" si="41"/>
        <v>3.0770999999999997</v>
      </c>
      <c r="E819" s="4">
        <f t="shared" si="42"/>
        <v>146.5087</v>
      </c>
      <c r="F819" s="4">
        <f t="shared" si="40"/>
        <v>9.3787000000000091</v>
      </c>
      <c r="G819" s="12">
        <v>2023</v>
      </c>
    </row>
    <row r="820" spans="1:7" x14ac:dyDescent="0.2">
      <c r="A820" s="20">
        <v>45161.75439814815</v>
      </c>
      <c r="B820" s="4">
        <v>2.64</v>
      </c>
      <c r="C820" s="4">
        <v>1.17</v>
      </c>
      <c r="D820" s="4">
        <f t="shared" si="41"/>
        <v>3.0888</v>
      </c>
      <c r="E820" s="4">
        <f t="shared" si="42"/>
        <v>146.5204</v>
      </c>
      <c r="F820" s="4">
        <f t="shared" si="40"/>
        <v>9.3903999999999996</v>
      </c>
      <c r="G820" s="12">
        <v>2023</v>
      </c>
    </row>
    <row r="821" spans="1:7" x14ac:dyDescent="0.2">
      <c r="A821" s="20">
        <v>45161.756504629629</v>
      </c>
      <c r="B821" s="4">
        <v>2.65</v>
      </c>
      <c r="C821" s="4">
        <v>1.17</v>
      </c>
      <c r="D821" s="4">
        <f t="shared" si="41"/>
        <v>3.1004999999999998</v>
      </c>
      <c r="E821" s="4">
        <f t="shared" si="42"/>
        <v>146.53210000000001</v>
      </c>
      <c r="F821" s="4">
        <f t="shared" si="40"/>
        <v>9.4021000000000186</v>
      </c>
      <c r="G821" s="12">
        <v>2023</v>
      </c>
    </row>
    <row r="822" spans="1:7" x14ac:dyDescent="0.2">
      <c r="A822" s="20">
        <v>45161.768692129626</v>
      </c>
      <c r="B822" s="4">
        <v>2.66</v>
      </c>
      <c r="C822" s="4">
        <v>1.17</v>
      </c>
      <c r="D822" s="4">
        <f t="shared" si="41"/>
        <v>3.1122000000000001</v>
      </c>
      <c r="E822" s="4">
        <f t="shared" si="42"/>
        <v>146.5438</v>
      </c>
      <c r="F822" s="4">
        <f t="shared" si="40"/>
        <v>9.413800000000009</v>
      </c>
      <c r="G822" s="12">
        <v>2023</v>
      </c>
    </row>
    <row r="823" spans="1:7" x14ac:dyDescent="0.2">
      <c r="A823" s="20">
        <v>45161.774560185186</v>
      </c>
      <c r="B823" s="4">
        <v>2.67</v>
      </c>
      <c r="C823" s="4">
        <v>1.17</v>
      </c>
      <c r="D823" s="4">
        <f t="shared" si="41"/>
        <v>3.1238999999999999</v>
      </c>
      <c r="E823" s="4">
        <f t="shared" si="42"/>
        <v>146.55549999999999</v>
      </c>
      <c r="F823" s="4">
        <f t="shared" si="40"/>
        <v>9.4254999999999995</v>
      </c>
      <c r="G823" s="12">
        <v>2023</v>
      </c>
    </row>
    <row r="824" spans="1:7" x14ac:dyDescent="0.2">
      <c r="A824" s="20">
        <v>45162.674664351849</v>
      </c>
      <c r="B824" s="4">
        <v>2.68</v>
      </c>
      <c r="C824" s="4">
        <v>1.17</v>
      </c>
      <c r="D824" s="4">
        <f t="shared" si="41"/>
        <v>3.1356000000000002</v>
      </c>
      <c r="E824" s="4">
        <f t="shared" si="42"/>
        <v>146.56720000000001</v>
      </c>
      <c r="F824" s="4">
        <f t="shared" si="40"/>
        <v>9.4372000000000185</v>
      </c>
      <c r="G824" s="12">
        <v>2023</v>
      </c>
    </row>
    <row r="825" spans="1:7" x14ac:dyDescent="0.2">
      <c r="A825" s="20">
        <v>45162.675532407404</v>
      </c>
      <c r="B825" s="4">
        <v>2.69</v>
      </c>
      <c r="C825" s="4">
        <v>1.17</v>
      </c>
      <c r="D825" s="4">
        <f t="shared" si="41"/>
        <v>3.1472999999999995</v>
      </c>
      <c r="E825" s="4">
        <f t="shared" si="42"/>
        <v>146.5789</v>
      </c>
      <c r="F825" s="4">
        <f t="shared" si="40"/>
        <v>9.448900000000009</v>
      </c>
      <c r="G825" s="12">
        <v>2023</v>
      </c>
    </row>
    <row r="826" spans="1:7" x14ac:dyDescent="0.2">
      <c r="A826" s="20">
        <v>45162.676655092589</v>
      </c>
      <c r="B826" s="4">
        <v>2.7</v>
      </c>
      <c r="C826" s="4">
        <v>1.17</v>
      </c>
      <c r="D826" s="4">
        <f t="shared" si="41"/>
        <v>3.1589999999999998</v>
      </c>
      <c r="E826" s="4">
        <f t="shared" si="42"/>
        <v>146.59059999999999</v>
      </c>
      <c r="F826" s="4">
        <f t="shared" si="40"/>
        <v>9.4605999999999995</v>
      </c>
      <c r="G826" s="12">
        <v>2023</v>
      </c>
    </row>
    <row r="827" spans="1:7" x14ac:dyDescent="0.2">
      <c r="A827" s="20">
        <v>45162.67696759259</v>
      </c>
      <c r="B827" s="4">
        <v>2.71</v>
      </c>
      <c r="C827" s="4">
        <v>1.17</v>
      </c>
      <c r="D827" s="4">
        <f t="shared" si="41"/>
        <v>3.1706999999999996</v>
      </c>
      <c r="E827" s="4">
        <f t="shared" si="42"/>
        <v>146.60230000000001</v>
      </c>
      <c r="F827" s="4">
        <f t="shared" si="40"/>
        <v>9.4723000000000184</v>
      </c>
      <c r="G827" s="12">
        <v>2023</v>
      </c>
    </row>
    <row r="828" spans="1:7" x14ac:dyDescent="0.2">
      <c r="A828" s="20">
        <v>45162.677534722221</v>
      </c>
      <c r="B828" s="4">
        <v>2.72</v>
      </c>
      <c r="C828" s="4">
        <v>1.17</v>
      </c>
      <c r="D828" s="4">
        <f t="shared" si="41"/>
        <v>3.1823999999999999</v>
      </c>
      <c r="E828" s="4">
        <f t="shared" si="42"/>
        <v>146.614</v>
      </c>
      <c r="F828" s="4">
        <f t="shared" si="40"/>
        <v>9.4840000000000089</v>
      </c>
      <c r="G828" s="12">
        <v>2023</v>
      </c>
    </row>
    <row r="829" spans="1:7" x14ac:dyDescent="0.2">
      <c r="A829" s="20">
        <v>45162.678229166668</v>
      </c>
      <c r="B829" s="4">
        <v>2.73</v>
      </c>
      <c r="C829" s="4">
        <v>1.17</v>
      </c>
      <c r="D829" s="4">
        <f t="shared" si="41"/>
        <v>3.1940999999999997</v>
      </c>
      <c r="E829" s="4">
        <f t="shared" si="42"/>
        <v>146.62569999999999</v>
      </c>
      <c r="F829" s="4">
        <f t="shared" si="40"/>
        <v>9.4956999999999994</v>
      </c>
      <c r="G829" s="12">
        <v>2023</v>
      </c>
    </row>
    <row r="830" spans="1:7" x14ac:dyDescent="0.2">
      <c r="A830" s="20">
        <v>45162.679270833331</v>
      </c>
      <c r="B830" s="4">
        <v>2.74</v>
      </c>
      <c r="C830" s="4">
        <v>1.17</v>
      </c>
      <c r="D830" s="4">
        <f t="shared" si="41"/>
        <v>3.2058</v>
      </c>
      <c r="E830" s="4">
        <f t="shared" si="42"/>
        <v>146.63740000000001</v>
      </c>
      <c r="F830" s="4">
        <f t="shared" si="40"/>
        <v>9.5074000000000183</v>
      </c>
      <c r="G830" s="12">
        <v>2023</v>
      </c>
    </row>
    <row r="831" spans="1:7" x14ac:dyDescent="0.2">
      <c r="A831" s="20">
        <v>45162.680023148147</v>
      </c>
      <c r="B831" s="4">
        <v>2.75</v>
      </c>
      <c r="C831" s="4">
        <v>1.17</v>
      </c>
      <c r="D831" s="4">
        <f t="shared" si="41"/>
        <v>3.2174999999999998</v>
      </c>
      <c r="E831" s="4">
        <f t="shared" si="42"/>
        <v>146.6491</v>
      </c>
      <c r="F831" s="4">
        <f t="shared" si="40"/>
        <v>9.5191000000000088</v>
      </c>
      <c r="G831" s="12">
        <v>2023</v>
      </c>
    </row>
    <row r="832" spans="1:7" x14ac:dyDescent="0.2">
      <c r="A832" s="20">
        <v>45162.681793981479</v>
      </c>
      <c r="B832" s="4">
        <v>2.76</v>
      </c>
      <c r="C832" s="4">
        <v>1.17</v>
      </c>
      <c r="D832" s="4">
        <f t="shared" si="41"/>
        <v>3.2291999999999996</v>
      </c>
      <c r="E832" s="4">
        <f t="shared" si="42"/>
        <v>146.66079999999999</v>
      </c>
      <c r="F832" s="4">
        <f t="shared" si="40"/>
        <v>9.5307999999999993</v>
      </c>
      <c r="G832" s="12">
        <v>2023</v>
      </c>
    </row>
    <row r="833" spans="1:7" x14ac:dyDescent="0.2">
      <c r="A833" s="20">
        <v>45162.682847222219</v>
      </c>
      <c r="B833" s="4">
        <v>2.77</v>
      </c>
      <c r="C833" s="4">
        <v>1.17</v>
      </c>
      <c r="D833" s="4">
        <f t="shared" si="41"/>
        <v>3.2408999999999999</v>
      </c>
      <c r="E833" s="4">
        <f t="shared" si="42"/>
        <v>146.67250000000001</v>
      </c>
      <c r="F833" s="4">
        <f t="shared" si="40"/>
        <v>9.5425000000000182</v>
      </c>
      <c r="G833" s="12">
        <v>2023</v>
      </c>
    </row>
    <row r="834" spans="1:7" x14ac:dyDescent="0.2">
      <c r="A834" s="20">
        <v>45162.683657407404</v>
      </c>
      <c r="B834" s="4">
        <v>2.78</v>
      </c>
      <c r="C834" s="4">
        <v>1.17</v>
      </c>
      <c r="D834" s="4">
        <f t="shared" si="41"/>
        <v>3.2525999999999997</v>
      </c>
      <c r="E834" s="4">
        <f t="shared" si="42"/>
        <v>146.6842</v>
      </c>
      <c r="F834" s="4">
        <f t="shared" si="40"/>
        <v>9.5542000000000087</v>
      </c>
      <c r="G834" s="12">
        <v>2023</v>
      </c>
    </row>
    <row r="835" spans="1:7" x14ac:dyDescent="0.2">
      <c r="A835" s="20">
        <v>45162.684479166666</v>
      </c>
      <c r="B835" s="4">
        <v>2.79</v>
      </c>
      <c r="C835" s="4">
        <v>1.17</v>
      </c>
      <c r="D835" s="4">
        <f t="shared" si="41"/>
        <v>3.2643</v>
      </c>
      <c r="E835" s="4">
        <f t="shared" si="42"/>
        <v>146.69589999999999</v>
      </c>
      <c r="F835" s="4">
        <f t="shared" ref="F835:F898" si="43">E835-137.13</f>
        <v>9.5658999999999992</v>
      </c>
      <c r="G835" s="12">
        <v>2023</v>
      </c>
    </row>
    <row r="836" spans="1:7" x14ac:dyDescent="0.2">
      <c r="A836" s="20">
        <v>45162.684988425928</v>
      </c>
      <c r="B836" s="4">
        <v>2.8</v>
      </c>
      <c r="C836" s="4">
        <v>1.17</v>
      </c>
      <c r="D836" s="4">
        <f t="shared" si="41"/>
        <v>3.2759999999999998</v>
      </c>
      <c r="E836" s="4">
        <f t="shared" si="42"/>
        <v>146.70760000000001</v>
      </c>
      <c r="F836" s="4">
        <f t="shared" si="43"/>
        <v>9.5776000000000181</v>
      </c>
      <c r="G836" s="12">
        <v>2023</v>
      </c>
    </row>
    <row r="837" spans="1:7" x14ac:dyDescent="0.2">
      <c r="A837" s="20">
        <v>45162.685381944444</v>
      </c>
      <c r="B837" s="4">
        <v>2.81</v>
      </c>
      <c r="C837" s="4">
        <v>1.17</v>
      </c>
      <c r="D837" s="4">
        <f t="shared" si="41"/>
        <v>3.2877000000000001</v>
      </c>
      <c r="E837" s="4">
        <f t="shared" si="42"/>
        <v>146.7193</v>
      </c>
      <c r="F837" s="4">
        <f t="shared" si="43"/>
        <v>9.5893000000000086</v>
      </c>
      <c r="G837" s="12">
        <v>2023</v>
      </c>
    </row>
    <row r="838" spans="1:7" x14ac:dyDescent="0.2">
      <c r="A838" s="20">
        <v>45162.686053240737</v>
      </c>
      <c r="B838" s="4">
        <v>2.82</v>
      </c>
      <c r="C838" s="4">
        <v>1.17</v>
      </c>
      <c r="D838" s="4">
        <f t="shared" si="41"/>
        <v>3.2993999999999994</v>
      </c>
      <c r="E838" s="4">
        <f t="shared" si="42"/>
        <v>146.73099999999999</v>
      </c>
      <c r="F838" s="4">
        <f t="shared" si="43"/>
        <v>9.6009999999999991</v>
      </c>
      <c r="G838" s="12">
        <v>2023</v>
      </c>
    </row>
    <row r="839" spans="1:7" x14ac:dyDescent="0.2">
      <c r="A839" s="20">
        <v>45162.686539351853</v>
      </c>
      <c r="B839" s="4">
        <v>2.83</v>
      </c>
      <c r="C839" s="4">
        <v>1.17</v>
      </c>
      <c r="D839" s="4">
        <f t="shared" si="41"/>
        <v>3.3110999999999997</v>
      </c>
      <c r="E839" s="4">
        <f t="shared" si="42"/>
        <v>146.74270000000001</v>
      </c>
      <c r="F839" s="4">
        <f t="shared" si="43"/>
        <v>9.612700000000018</v>
      </c>
      <c r="G839" s="12">
        <v>2023</v>
      </c>
    </row>
    <row r="840" spans="1:7" x14ac:dyDescent="0.2">
      <c r="A840" s="20">
        <v>45162.687685185185</v>
      </c>
      <c r="B840" s="4">
        <v>2.84</v>
      </c>
      <c r="C840" s="4">
        <v>1.17</v>
      </c>
      <c r="D840" s="4">
        <f t="shared" si="41"/>
        <v>3.3227999999999995</v>
      </c>
      <c r="E840" s="4">
        <f t="shared" si="42"/>
        <v>146.7544</v>
      </c>
      <c r="F840" s="4">
        <f t="shared" si="43"/>
        <v>9.6244000000000085</v>
      </c>
      <c r="G840" s="12">
        <v>2023</v>
      </c>
    </row>
    <row r="841" spans="1:7" x14ac:dyDescent="0.2">
      <c r="A841" s="20">
        <v>45162.688854166663</v>
      </c>
      <c r="B841" s="4">
        <v>2.85</v>
      </c>
      <c r="C841" s="4">
        <v>1.17</v>
      </c>
      <c r="D841" s="4">
        <f t="shared" si="41"/>
        <v>3.3344999999999998</v>
      </c>
      <c r="E841" s="4">
        <f t="shared" si="42"/>
        <v>146.76609999999999</v>
      </c>
      <c r="F841" s="4">
        <f t="shared" si="43"/>
        <v>9.636099999999999</v>
      </c>
      <c r="G841" s="12">
        <v>2023</v>
      </c>
    </row>
    <row r="842" spans="1:7" x14ac:dyDescent="0.2">
      <c r="A842" s="20">
        <v>45162.692314814813</v>
      </c>
      <c r="B842" s="4">
        <v>2.86</v>
      </c>
      <c r="C842" s="4">
        <v>1.17</v>
      </c>
      <c r="D842" s="4">
        <f t="shared" si="41"/>
        <v>3.3461999999999996</v>
      </c>
      <c r="E842" s="4">
        <f t="shared" si="42"/>
        <v>146.77780000000001</v>
      </c>
      <c r="F842" s="4">
        <f t="shared" si="43"/>
        <v>9.6478000000000179</v>
      </c>
      <c r="G842" s="12">
        <v>2023</v>
      </c>
    </row>
    <row r="843" spans="1:7" x14ac:dyDescent="0.2">
      <c r="A843" s="20">
        <v>45162.695243055554</v>
      </c>
      <c r="B843" s="4">
        <v>2.87</v>
      </c>
      <c r="C843" s="4">
        <v>1.17</v>
      </c>
      <c r="D843" s="4">
        <f t="shared" si="41"/>
        <v>3.3578999999999999</v>
      </c>
      <c r="E843" s="4">
        <f t="shared" si="42"/>
        <v>146.7895</v>
      </c>
      <c r="F843" s="4">
        <f t="shared" si="43"/>
        <v>9.6595000000000084</v>
      </c>
      <c r="G843" s="12">
        <v>2023</v>
      </c>
    </row>
    <row r="844" spans="1:7" x14ac:dyDescent="0.2">
      <c r="A844" s="20">
        <v>45162.706631944442</v>
      </c>
      <c r="B844" s="4">
        <v>2.88</v>
      </c>
      <c r="C844" s="4">
        <v>1.17</v>
      </c>
      <c r="D844" s="4">
        <f t="shared" si="41"/>
        <v>3.3695999999999997</v>
      </c>
      <c r="E844" s="4">
        <f t="shared" si="42"/>
        <v>146.80119999999999</v>
      </c>
      <c r="F844" s="4">
        <f t="shared" si="43"/>
        <v>9.6711999999999989</v>
      </c>
      <c r="G844" s="12">
        <v>2023</v>
      </c>
    </row>
    <row r="845" spans="1:7" x14ac:dyDescent="0.2">
      <c r="A845" s="20">
        <v>45162.709340277775</v>
      </c>
      <c r="B845" s="4">
        <v>2.89</v>
      </c>
      <c r="C845" s="4">
        <v>1.17</v>
      </c>
      <c r="D845" s="4">
        <f t="shared" si="41"/>
        <v>3.3813</v>
      </c>
      <c r="E845" s="4">
        <f t="shared" si="42"/>
        <v>146.81290000000001</v>
      </c>
      <c r="F845" s="4">
        <f t="shared" si="43"/>
        <v>9.6829000000000178</v>
      </c>
      <c r="G845" s="12">
        <v>2023</v>
      </c>
    </row>
    <row r="846" spans="1:7" x14ac:dyDescent="0.2">
      <c r="A846" s="20">
        <v>45163.245335648149</v>
      </c>
      <c r="B846" s="4">
        <v>2.9</v>
      </c>
      <c r="C846" s="4">
        <v>1.17</v>
      </c>
      <c r="D846" s="4">
        <f t="shared" si="41"/>
        <v>3.3929999999999998</v>
      </c>
      <c r="E846" s="4">
        <f t="shared" si="42"/>
        <v>146.8246</v>
      </c>
      <c r="F846" s="4">
        <f t="shared" si="43"/>
        <v>9.6946000000000083</v>
      </c>
      <c r="G846" s="12">
        <v>2023</v>
      </c>
    </row>
    <row r="847" spans="1:7" x14ac:dyDescent="0.2">
      <c r="A847" s="20">
        <v>45170.107210648152</v>
      </c>
      <c r="B847" s="4">
        <v>2.91</v>
      </c>
      <c r="C847" s="4">
        <v>1.17</v>
      </c>
      <c r="D847" s="4">
        <f t="shared" si="41"/>
        <v>3.4047000000000001</v>
      </c>
      <c r="E847" s="4">
        <f t="shared" si="42"/>
        <v>146.83629999999999</v>
      </c>
      <c r="F847" s="4">
        <f t="shared" si="43"/>
        <v>9.7062999999999988</v>
      </c>
      <c r="G847" s="12">
        <v>2023</v>
      </c>
    </row>
    <row r="848" spans="1:7" x14ac:dyDescent="0.2">
      <c r="A848" s="20">
        <v>45170.112928240742</v>
      </c>
      <c r="B848" s="4">
        <v>2.92</v>
      </c>
      <c r="C848" s="4">
        <v>1.17</v>
      </c>
      <c r="D848" s="4">
        <f t="shared" ref="D848:D911" si="44">B848*C848</f>
        <v>3.4163999999999999</v>
      </c>
      <c r="E848" s="4">
        <f t="shared" si="42"/>
        <v>146.84800000000001</v>
      </c>
      <c r="F848" s="4">
        <f t="shared" si="43"/>
        <v>9.7180000000000177</v>
      </c>
      <c r="G848" s="12">
        <v>2023</v>
      </c>
    </row>
    <row r="849" spans="1:7" x14ac:dyDescent="0.2">
      <c r="A849" s="20">
        <v>45170.11378472222</v>
      </c>
      <c r="B849" s="4">
        <v>2.93</v>
      </c>
      <c r="C849" s="4">
        <v>1.17</v>
      </c>
      <c r="D849" s="4">
        <f t="shared" si="44"/>
        <v>3.4281000000000001</v>
      </c>
      <c r="E849" s="4">
        <f t="shared" si="42"/>
        <v>146.8597</v>
      </c>
      <c r="F849" s="4">
        <f t="shared" si="43"/>
        <v>9.7297000000000082</v>
      </c>
      <c r="G849" s="12">
        <v>2023</v>
      </c>
    </row>
    <row r="850" spans="1:7" x14ac:dyDescent="0.2">
      <c r="A850" s="20">
        <v>45170.234270833331</v>
      </c>
      <c r="B850" s="4">
        <v>2.94</v>
      </c>
      <c r="C850" s="4">
        <v>1.17</v>
      </c>
      <c r="D850" s="4">
        <f t="shared" si="44"/>
        <v>3.4397999999999995</v>
      </c>
      <c r="E850" s="4">
        <f t="shared" si="42"/>
        <v>146.87139999999999</v>
      </c>
      <c r="F850" s="4">
        <f t="shared" si="43"/>
        <v>9.7413999999999987</v>
      </c>
      <c r="G850" s="12">
        <v>2023</v>
      </c>
    </row>
    <row r="851" spans="1:7" x14ac:dyDescent="0.2">
      <c r="A851" s="20">
        <v>45170.271932870368</v>
      </c>
      <c r="B851" s="4">
        <v>2.95</v>
      </c>
      <c r="C851" s="4">
        <v>1.17</v>
      </c>
      <c r="D851" s="4">
        <f t="shared" si="44"/>
        <v>3.4514999999999998</v>
      </c>
      <c r="E851" s="4">
        <f t="shared" si="42"/>
        <v>146.88310000000001</v>
      </c>
      <c r="F851" s="4">
        <f t="shared" si="43"/>
        <v>9.7531000000000176</v>
      </c>
      <c r="G851" s="12">
        <v>2023</v>
      </c>
    </row>
    <row r="852" spans="1:7" x14ac:dyDescent="0.2">
      <c r="A852" s="20">
        <v>45170.285127314812</v>
      </c>
      <c r="B852" s="4">
        <v>2.96</v>
      </c>
      <c r="C852" s="4">
        <v>1.17</v>
      </c>
      <c r="D852" s="4">
        <f t="shared" si="44"/>
        <v>3.4631999999999996</v>
      </c>
      <c r="E852" s="4">
        <f t="shared" si="42"/>
        <v>146.8948</v>
      </c>
      <c r="F852" s="4">
        <f t="shared" si="43"/>
        <v>9.7648000000000081</v>
      </c>
      <c r="G852" s="12">
        <v>2023</v>
      </c>
    </row>
    <row r="853" spans="1:7" x14ac:dyDescent="0.2">
      <c r="A853" s="20">
        <v>45170.293715277781</v>
      </c>
      <c r="B853" s="4">
        <v>2.97</v>
      </c>
      <c r="C853" s="4">
        <v>1.17</v>
      </c>
      <c r="D853" s="4">
        <f t="shared" si="44"/>
        <v>3.4748999999999999</v>
      </c>
      <c r="E853" s="4">
        <f t="shared" si="42"/>
        <v>146.90649999999999</v>
      </c>
      <c r="F853" s="4">
        <f t="shared" si="43"/>
        <v>9.7764999999999986</v>
      </c>
      <c r="G853" s="12">
        <v>2023</v>
      </c>
    </row>
    <row r="854" spans="1:7" x14ac:dyDescent="0.2">
      <c r="A854" s="20">
        <v>45170.301516203705</v>
      </c>
      <c r="B854" s="4">
        <v>2.98</v>
      </c>
      <c r="C854" s="4">
        <v>1.17</v>
      </c>
      <c r="D854" s="4">
        <f t="shared" si="44"/>
        <v>3.4865999999999997</v>
      </c>
      <c r="E854" s="4">
        <f t="shared" si="42"/>
        <v>146.91820000000001</v>
      </c>
      <c r="F854" s="4">
        <f t="shared" si="43"/>
        <v>9.7882000000000176</v>
      </c>
      <c r="G854" s="12">
        <v>2023</v>
      </c>
    </row>
    <row r="855" spans="1:7" x14ac:dyDescent="0.2">
      <c r="A855" s="20">
        <v>45170.381550925929</v>
      </c>
      <c r="B855" s="4">
        <v>2.99</v>
      </c>
      <c r="C855" s="4">
        <v>1.17</v>
      </c>
      <c r="D855" s="4">
        <f t="shared" si="44"/>
        <v>3.4983</v>
      </c>
      <c r="E855" s="4">
        <f t="shared" si="42"/>
        <v>146.9299</v>
      </c>
      <c r="F855" s="4">
        <f t="shared" si="43"/>
        <v>9.799900000000008</v>
      </c>
      <c r="G855" s="12">
        <v>2023</v>
      </c>
    </row>
    <row r="856" spans="1:7" x14ac:dyDescent="0.2">
      <c r="A856" s="20">
        <v>45170.384733796294</v>
      </c>
      <c r="B856" s="4">
        <v>3</v>
      </c>
      <c r="C856" s="4">
        <v>1.17</v>
      </c>
      <c r="D856" s="4">
        <f t="shared" si="44"/>
        <v>3.51</v>
      </c>
      <c r="E856" s="4">
        <f t="shared" si="42"/>
        <v>146.94159999999999</v>
      </c>
      <c r="F856" s="4">
        <f t="shared" si="43"/>
        <v>9.8115999999999985</v>
      </c>
      <c r="G856" s="12">
        <v>2023</v>
      </c>
    </row>
    <row r="857" spans="1:7" x14ac:dyDescent="0.2">
      <c r="A857" s="20">
        <v>45170.38553240741</v>
      </c>
      <c r="B857" s="4">
        <v>3.01</v>
      </c>
      <c r="C857" s="4">
        <v>1.17</v>
      </c>
      <c r="D857" s="4">
        <f t="shared" si="44"/>
        <v>3.5216999999999996</v>
      </c>
      <c r="E857" s="4">
        <f t="shared" si="42"/>
        <v>146.95330000000001</v>
      </c>
      <c r="F857" s="4">
        <f t="shared" si="43"/>
        <v>9.8233000000000175</v>
      </c>
      <c r="G857" s="12">
        <v>2023</v>
      </c>
    </row>
    <row r="858" spans="1:7" x14ac:dyDescent="0.2">
      <c r="A858" s="20">
        <v>45170.386666666665</v>
      </c>
      <c r="B858" s="4">
        <v>3.02</v>
      </c>
      <c r="C858" s="4">
        <v>1.17</v>
      </c>
      <c r="D858" s="4">
        <f t="shared" si="44"/>
        <v>3.5333999999999999</v>
      </c>
      <c r="E858" s="4">
        <f t="shared" si="42"/>
        <v>146.965</v>
      </c>
      <c r="F858" s="4">
        <f t="shared" si="43"/>
        <v>9.835000000000008</v>
      </c>
      <c r="G858" s="12">
        <v>2023</v>
      </c>
    </row>
    <row r="859" spans="1:7" x14ac:dyDescent="0.2">
      <c r="A859" s="20">
        <v>45170.409942129627</v>
      </c>
      <c r="B859" s="4">
        <v>3.03</v>
      </c>
      <c r="C859" s="4">
        <v>1.17</v>
      </c>
      <c r="D859" s="4">
        <f t="shared" si="44"/>
        <v>3.5450999999999997</v>
      </c>
      <c r="E859" s="4">
        <f t="shared" si="42"/>
        <v>146.97669999999999</v>
      </c>
      <c r="F859" s="4">
        <f t="shared" si="43"/>
        <v>9.8466999999999985</v>
      </c>
      <c r="G859" s="12">
        <v>2023</v>
      </c>
    </row>
    <row r="860" spans="1:7" x14ac:dyDescent="0.2">
      <c r="A860" s="20">
        <v>45170.588368055556</v>
      </c>
      <c r="B860" s="4">
        <v>3.04</v>
      </c>
      <c r="C860" s="4">
        <v>1.17</v>
      </c>
      <c r="D860" s="4">
        <f t="shared" si="44"/>
        <v>3.5568</v>
      </c>
      <c r="E860" s="4">
        <f t="shared" si="42"/>
        <v>146.98840000000001</v>
      </c>
      <c r="F860" s="4">
        <f t="shared" si="43"/>
        <v>9.8584000000000174</v>
      </c>
      <c r="G860" s="12">
        <v>2023</v>
      </c>
    </row>
    <row r="861" spans="1:7" x14ac:dyDescent="0.2">
      <c r="A861" s="20">
        <v>45170.589166666665</v>
      </c>
      <c r="B861" s="4">
        <v>3.05</v>
      </c>
      <c r="C861" s="4">
        <v>1.17</v>
      </c>
      <c r="D861" s="4">
        <f t="shared" si="44"/>
        <v>3.5684999999999998</v>
      </c>
      <c r="E861" s="4">
        <f t="shared" si="42"/>
        <v>147.0001</v>
      </c>
      <c r="F861" s="4">
        <f t="shared" si="43"/>
        <v>9.8701000000000079</v>
      </c>
      <c r="G861" s="12">
        <v>2023</v>
      </c>
    </row>
    <row r="862" spans="1:7" x14ac:dyDescent="0.2">
      <c r="A862" s="20">
        <v>45170.5937037037</v>
      </c>
      <c r="B862" s="4">
        <v>3.06</v>
      </c>
      <c r="C862" s="4">
        <v>1.17</v>
      </c>
      <c r="D862" s="4">
        <f t="shared" si="44"/>
        <v>3.5802</v>
      </c>
      <c r="E862" s="4">
        <f t="shared" si="42"/>
        <v>147.01179999999999</v>
      </c>
      <c r="F862" s="4">
        <f t="shared" si="43"/>
        <v>9.8817999999999984</v>
      </c>
      <c r="G862" s="12">
        <v>2023</v>
      </c>
    </row>
    <row r="863" spans="1:7" x14ac:dyDescent="0.2">
      <c r="A863" s="20">
        <v>45170.595243055555</v>
      </c>
      <c r="B863" s="4">
        <v>3.07</v>
      </c>
      <c r="C863" s="4">
        <v>1.17</v>
      </c>
      <c r="D863" s="4">
        <f t="shared" si="44"/>
        <v>3.5918999999999994</v>
      </c>
      <c r="E863" s="4">
        <f t="shared" si="42"/>
        <v>147.02350000000001</v>
      </c>
      <c r="F863" s="4">
        <f t="shared" si="43"/>
        <v>9.8935000000000173</v>
      </c>
      <c r="G863" s="12">
        <v>2023</v>
      </c>
    </row>
    <row r="864" spans="1:7" x14ac:dyDescent="0.2">
      <c r="A864" s="20">
        <v>45170.595891203702</v>
      </c>
      <c r="B864" s="4">
        <v>3.08</v>
      </c>
      <c r="C864" s="4">
        <v>1.17</v>
      </c>
      <c r="D864" s="4">
        <f t="shared" si="44"/>
        <v>3.6035999999999997</v>
      </c>
      <c r="E864" s="4">
        <f t="shared" si="42"/>
        <v>147.0352</v>
      </c>
      <c r="F864" s="4">
        <f t="shared" si="43"/>
        <v>9.9052000000000078</v>
      </c>
      <c r="G864" s="12">
        <v>2023</v>
      </c>
    </row>
    <row r="865" spans="1:7" x14ac:dyDescent="0.2">
      <c r="A865" s="20">
        <v>45170.596354166664</v>
      </c>
      <c r="B865" s="4">
        <v>3.09</v>
      </c>
      <c r="C865" s="4">
        <v>1.17</v>
      </c>
      <c r="D865" s="4">
        <f t="shared" si="44"/>
        <v>3.6152999999999995</v>
      </c>
      <c r="E865" s="4">
        <f t="shared" si="42"/>
        <v>147.04689999999999</v>
      </c>
      <c r="F865" s="4">
        <f t="shared" si="43"/>
        <v>9.9168999999999983</v>
      </c>
      <c r="G865" s="12">
        <v>2023</v>
      </c>
    </row>
    <row r="866" spans="1:7" x14ac:dyDescent="0.2">
      <c r="A866" s="20">
        <v>45170.59710648148</v>
      </c>
      <c r="B866" s="4">
        <v>3.1</v>
      </c>
      <c r="C866" s="4">
        <v>1.17</v>
      </c>
      <c r="D866" s="4">
        <f t="shared" si="44"/>
        <v>3.6269999999999998</v>
      </c>
      <c r="E866" s="4">
        <f t="shared" si="42"/>
        <v>147.05860000000001</v>
      </c>
      <c r="F866" s="4">
        <f t="shared" si="43"/>
        <v>9.9286000000000172</v>
      </c>
      <c r="G866" s="12">
        <v>2023</v>
      </c>
    </row>
    <row r="867" spans="1:7" x14ac:dyDescent="0.2">
      <c r="A867" s="20">
        <v>45170.597314814811</v>
      </c>
      <c r="B867" s="4">
        <v>3.11</v>
      </c>
      <c r="C867" s="4">
        <v>1.17</v>
      </c>
      <c r="D867" s="4">
        <f t="shared" si="44"/>
        <v>3.6386999999999996</v>
      </c>
      <c r="E867" s="4">
        <f t="shared" si="42"/>
        <v>147.0703</v>
      </c>
      <c r="F867" s="4">
        <f t="shared" si="43"/>
        <v>9.9403000000000077</v>
      </c>
      <c r="G867" s="12">
        <v>2023</v>
      </c>
    </row>
    <row r="868" spans="1:7" x14ac:dyDescent="0.2">
      <c r="A868" s="20">
        <v>45170.597569444442</v>
      </c>
      <c r="B868" s="4">
        <v>3.12</v>
      </c>
      <c r="C868" s="4">
        <v>1.17</v>
      </c>
      <c r="D868" s="4">
        <f t="shared" si="44"/>
        <v>3.6503999999999999</v>
      </c>
      <c r="E868" s="4">
        <f t="shared" si="42"/>
        <v>147.08199999999999</v>
      </c>
      <c r="F868" s="4">
        <f t="shared" si="43"/>
        <v>9.9519999999999982</v>
      </c>
      <c r="G868" s="12">
        <v>2023</v>
      </c>
    </row>
    <row r="869" spans="1:7" x14ac:dyDescent="0.2">
      <c r="A869" s="20">
        <v>45170.597777777781</v>
      </c>
      <c r="B869" s="4">
        <v>3.13</v>
      </c>
      <c r="C869" s="4">
        <v>1.17</v>
      </c>
      <c r="D869" s="4">
        <f t="shared" si="44"/>
        <v>3.6620999999999997</v>
      </c>
      <c r="E869" s="4">
        <f t="shared" si="42"/>
        <v>147.09370000000001</v>
      </c>
      <c r="F869" s="4">
        <f t="shared" si="43"/>
        <v>9.9637000000000171</v>
      </c>
      <c r="G869" s="12">
        <v>2023</v>
      </c>
    </row>
    <row r="870" spans="1:7" x14ac:dyDescent="0.2">
      <c r="A870" s="20">
        <v>45170.598067129627</v>
      </c>
      <c r="B870" s="4">
        <v>3.14</v>
      </c>
      <c r="C870" s="4">
        <v>1.17</v>
      </c>
      <c r="D870" s="4">
        <f t="shared" si="44"/>
        <v>3.6738</v>
      </c>
      <c r="E870" s="4">
        <f t="shared" si="42"/>
        <v>147.1054</v>
      </c>
      <c r="F870" s="4">
        <f t="shared" si="43"/>
        <v>9.9754000000000076</v>
      </c>
      <c r="G870" s="12">
        <v>2023</v>
      </c>
    </row>
    <row r="871" spans="1:7" x14ac:dyDescent="0.2">
      <c r="A871" s="20">
        <v>45170.598263888889</v>
      </c>
      <c r="B871" s="4">
        <v>3.15</v>
      </c>
      <c r="C871" s="4">
        <v>1.17</v>
      </c>
      <c r="D871" s="4">
        <f t="shared" si="44"/>
        <v>3.6854999999999998</v>
      </c>
      <c r="E871" s="4">
        <f t="shared" si="42"/>
        <v>147.11709999999999</v>
      </c>
      <c r="F871" s="4">
        <f t="shared" si="43"/>
        <v>9.9870999999999981</v>
      </c>
      <c r="G871" s="12">
        <v>2023</v>
      </c>
    </row>
    <row r="872" spans="1:7" x14ac:dyDescent="0.2">
      <c r="A872" s="20">
        <v>45170.598576388889</v>
      </c>
      <c r="B872" s="4">
        <v>3.16</v>
      </c>
      <c r="C872" s="4">
        <v>1.17</v>
      </c>
      <c r="D872" s="4">
        <f t="shared" si="44"/>
        <v>3.6972</v>
      </c>
      <c r="E872" s="4">
        <f t="shared" si="42"/>
        <v>147.12880000000001</v>
      </c>
      <c r="F872" s="4">
        <f t="shared" si="43"/>
        <v>9.998800000000017</v>
      </c>
      <c r="G872" s="12">
        <v>2023</v>
      </c>
    </row>
    <row r="873" spans="1:7" x14ac:dyDescent="0.2">
      <c r="A873" s="20">
        <v>45170.598958333336</v>
      </c>
      <c r="B873" s="4">
        <v>3.17</v>
      </c>
      <c r="C873" s="4">
        <v>1.17</v>
      </c>
      <c r="D873" s="4">
        <f t="shared" si="44"/>
        <v>3.7088999999999999</v>
      </c>
      <c r="E873" s="4">
        <f t="shared" si="42"/>
        <v>147.1405</v>
      </c>
      <c r="F873" s="4">
        <f t="shared" si="43"/>
        <v>10.010500000000008</v>
      </c>
      <c r="G873" s="12">
        <v>2023</v>
      </c>
    </row>
    <row r="874" spans="1:7" x14ac:dyDescent="0.2">
      <c r="A874" s="20">
        <v>45170.91851851852</v>
      </c>
      <c r="B874" s="4">
        <v>3.18</v>
      </c>
      <c r="C874" s="4">
        <v>1.17</v>
      </c>
      <c r="D874" s="4">
        <f t="shared" si="44"/>
        <v>3.7206000000000001</v>
      </c>
      <c r="E874" s="4">
        <f t="shared" si="42"/>
        <v>147.15219999999999</v>
      </c>
      <c r="F874" s="4">
        <f t="shared" si="43"/>
        <v>10.022199999999998</v>
      </c>
      <c r="G874" s="12">
        <v>2023</v>
      </c>
    </row>
    <row r="875" spans="1:7" x14ac:dyDescent="0.2">
      <c r="A875" s="20">
        <v>45170.920104166667</v>
      </c>
      <c r="B875" s="4">
        <v>3.19</v>
      </c>
      <c r="C875" s="4">
        <v>1.17</v>
      </c>
      <c r="D875" s="4">
        <f t="shared" si="44"/>
        <v>3.7322999999999995</v>
      </c>
      <c r="E875" s="4">
        <f t="shared" si="42"/>
        <v>147.16390000000001</v>
      </c>
      <c r="F875" s="4">
        <f t="shared" si="43"/>
        <v>10.033900000000017</v>
      </c>
      <c r="G875" s="12">
        <v>2023</v>
      </c>
    </row>
    <row r="876" spans="1:7" x14ac:dyDescent="0.2">
      <c r="A876" s="20">
        <v>45170.9215625</v>
      </c>
      <c r="B876" s="4">
        <v>3.2</v>
      </c>
      <c r="C876" s="4">
        <v>1.17</v>
      </c>
      <c r="D876" s="4">
        <f t="shared" si="44"/>
        <v>3.7439999999999998</v>
      </c>
      <c r="E876" s="4">
        <f t="shared" si="42"/>
        <v>147.1756</v>
      </c>
      <c r="F876" s="4">
        <f t="shared" si="43"/>
        <v>10.045600000000007</v>
      </c>
      <c r="G876" s="12">
        <v>2023</v>
      </c>
    </row>
    <row r="877" spans="1:7" x14ac:dyDescent="0.2">
      <c r="A877" s="20">
        <v>45170.922581018516</v>
      </c>
      <c r="B877" s="4">
        <v>3.21</v>
      </c>
      <c r="C877" s="4">
        <v>1.17</v>
      </c>
      <c r="D877" s="4">
        <f t="shared" si="44"/>
        <v>3.7556999999999996</v>
      </c>
      <c r="E877" s="4">
        <f t="shared" ref="E877:E940" si="45">D877+$E$555</f>
        <v>147.18729999999999</v>
      </c>
      <c r="F877" s="4">
        <f t="shared" si="43"/>
        <v>10.057299999999998</v>
      </c>
      <c r="G877" s="12">
        <v>2023</v>
      </c>
    </row>
    <row r="878" spans="1:7" x14ac:dyDescent="0.2">
      <c r="A878" s="20">
        <v>45170.923402777778</v>
      </c>
      <c r="B878" s="4">
        <v>3.22</v>
      </c>
      <c r="C878" s="4">
        <v>1.17</v>
      </c>
      <c r="D878" s="4">
        <f t="shared" si="44"/>
        <v>3.7673999999999999</v>
      </c>
      <c r="E878" s="4">
        <f t="shared" si="45"/>
        <v>147.19900000000001</v>
      </c>
      <c r="F878" s="4">
        <f t="shared" si="43"/>
        <v>10.069000000000017</v>
      </c>
      <c r="G878" s="12">
        <v>2023</v>
      </c>
    </row>
    <row r="879" spans="1:7" x14ac:dyDescent="0.2">
      <c r="A879" s="20">
        <v>45170.923935185187</v>
      </c>
      <c r="B879" s="4">
        <v>3.23</v>
      </c>
      <c r="C879" s="4">
        <v>1.17</v>
      </c>
      <c r="D879" s="4">
        <f t="shared" si="44"/>
        <v>3.7790999999999997</v>
      </c>
      <c r="E879" s="4">
        <f t="shared" si="45"/>
        <v>147.2107</v>
      </c>
      <c r="F879" s="4">
        <f t="shared" si="43"/>
        <v>10.080700000000007</v>
      </c>
      <c r="G879" s="12">
        <v>2023</v>
      </c>
    </row>
    <row r="880" spans="1:7" x14ac:dyDescent="0.2">
      <c r="A880" s="20">
        <v>45170.924525462964</v>
      </c>
      <c r="B880" s="4">
        <v>3.24</v>
      </c>
      <c r="C880" s="4">
        <v>1.17</v>
      </c>
      <c r="D880" s="4">
        <f t="shared" si="44"/>
        <v>3.7907999999999999</v>
      </c>
      <c r="E880" s="4">
        <f t="shared" si="45"/>
        <v>147.22239999999999</v>
      </c>
      <c r="F880" s="4">
        <f t="shared" si="43"/>
        <v>10.092399999999998</v>
      </c>
      <c r="G880" s="12">
        <v>2023</v>
      </c>
    </row>
    <row r="881" spans="1:7" x14ac:dyDescent="0.2">
      <c r="A881" s="20">
        <v>45170.92496527778</v>
      </c>
      <c r="B881" s="4">
        <v>3.25</v>
      </c>
      <c r="C881" s="4">
        <v>1.17</v>
      </c>
      <c r="D881" s="4">
        <f t="shared" si="44"/>
        <v>3.8024999999999998</v>
      </c>
      <c r="E881" s="4">
        <f t="shared" si="45"/>
        <v>147.23410000000001</v>
      </c>
      <c r="F881" s="4">
        <f t="shared" si="43"/>
        <v>10.104100000000017</v>
      </c>
      <c r="G881" s="12">
        <v>2023</v>
      </c>
    </row>
    <row r="882" spans="1:7" x14ac:dyDescent="0.2">
      <c r="A882" s="20">
        <v>45170.925636574073</v>
      </c>
      <c r="B882" s="4">
        <v>3.26</v>
      </c>
      <c r="C882" s="4">
        <v>1.17</v>
      </c>
      <c r="D882" s="4">
        <f t="shared" si="44"/>
        <v>3.8141999999999996</v>
      </c>
      <c r="E882" s="4">
        <f t="shared" si="45"/>
        <v>147.2458</v>
      </c>
      <c r="F882" s="4">
        <f t="shared" si="43"/>
        <v>10.115800000000007</v>
      </c>
      <c r="G882" s="12">
        <v>2023</v>
      </c>
    </row>
    <row r="883" spans="1:7" x14ac:dyDescent="0.2">
      <c r="A883" s="20">
        <v>45170.926226851851</v>
      </c>
      <c r="B883" s="4">
        <v>3.27</v>
      </c>
      <c r="C883" s="4">
        <v>1.17</v>
      </c>
      <c r="D883" s="4">
        <f t="shared" si="44"/>
        <v>3.8258999999999999</v>
      </c>
      <c r="E883" s="4">
        <f t="shared" si="45"/>
        <v>147.25749999999999</v>
      </c>
      <c r="F883" s="4">
        <f t="shared" si="43"/>
        <v>10.127499999999998</v>
      </c>
      <c r="G883" s="12">
        <v>2023</v>
      </c>
    </row>
    <row r="884" spans="1:7" x14ac:dyDescent="0.2">
      <c r="A884" s="20">
        <v>45170.927847222221</v>
      </c>
      <c r="B884" s="4">
        <v>3.28</v>
      </c>
      <c r="C884" s="4">
        <v>1.17</v>
      </c>
      <c r="D884" s="4">
        <f t="shared" si="44"/>
        <v>3.8375999999999997</v>
      </c>
      <c r="E884" s="4">
        <f t="shared" si="45"/>
        <v>147.26920000000001</v>
      </c>
      <c r="F884" s="4">
        <f t="shared" si="43"/>
        <v>10.139200000000017</v>
      </c>
      <c r="G884" s="12">
        <v>2023</v>
      </c>
    </row>
    <row r="885" spans="1:7" x14ac:dyDescent="0.2">
      <c r="A885" s="20">
        <v>45170.928159722222</v>
      </c>
      <c r="B885" s="4">
        <v>3.29</v>
      </c>
      <c r="C885" s="4">
        <v>1.17</v>
      </c>
      <c r="D885" s="4">
        <f t="shared" si="44"/>
        <v>3.8492999999999999</v>
      </c>
      <c r="E885" s="4">
        <f t="shared" si="45"/>
        <v>147.2809</v>
      </c>
      <c r="F885" s="4">
        <f t="shared" si="43"/>
        <v>10.150900000000007</v>
      </c>
      <c r="G885" s="12">
        <v>2023</v>
      </c>
    </row>
    <row r="886" spans="1:7" x14ac:dyDescent="0.2">
      <c r="A886" s="20">
        <v>45170.92900462963</v>
      </c>
      <c r="B886" s="4">
        <v>3.3</v>
      </c>
      <c r="C886" s="4">
        <v>1.17</v>
      </c>
      <c r="D886" s="4">
        <f t="shared" si="44"/>
        <v>3.8609999999999998</v>
      </c>
      <c r="E886" s="4">
        <f t="shared" si="45"/>
        <v>147.29259999999999</v>
      </c>
      <c r="F886" s="4">
        <f t="shared" si="43"/>
        <v>10.162599999999998</v>
      </c>
      <c r="G886" s="12">
        <v>2023</v>
      </c>
    </row>
    <row r="887" spans="1:7" x14ac:dyDescent="0.2">
      <c r="A887" s="20">
        <v>45170.930115740739</v>
      </c>
      <c r="B887" s="4">
        <v>3.31</v>
      </c>
      <c r="C887" s="4">
        <v>1.17</v>
      </c>
      <c r="D887" s="4">
        <f t="shared" si="44"/>
        <v>3.8727</v>
      </c>
      <c r="E887" s="4">
        <f t="shared" si="45"/>
        <v>147.30430000000001</v>
      </c>
      <c r="F887" s="4">
        <f t="shared" si="43"/>
        <v>10.174300000000017</v>
      </c>
      <c r="G887" s="12">
        <v>2023</v>
      </c>
    </row>
    <row r="888" spans="1:7" x14ac:dyDescent="0.2">
      <c r="A888" s="20">
        <v>45170.933391203704</v>
      </c>
      <c r="B888" s="4">
        <v>3.32</v>
      </c>
      <c r="C888" s="4">
        <v>1.17</v>
      </c>
      <c r="D888" s="4">
        <f t="shared" si="44"/>
        <v>3.8843999999999994</v>
      </c>
      <c r="E888" s="4">
        <f t="shared" si="45"/>
        <v>147.316</v>
      </c>
      <c r="F888" s="4">
        <f t="shared" si="43"/>
        <v>10.186000000000007</v>
      </c>
      <c r="G888" s="12">
        <v>2023</v>
      </c>
    </row>
    <row r="889" spans="1:7" x14ac:dyDescent="0.2">
      <c r="A889" s="20">
        <v>45170.934305555558</v>
      </c>
      <c r="B889" s="4">
        <v>3.33</v>
      </c>
      <c r="C889" s="4">
        <v>1.17</v>
      </c>
      <c r="D889" s="4">
        <f t="shared" si="44"/>
        <v>3.8960999999999997</v>
      </c>
      <c r="E889" s="4">
        <f t="shared" si="45"/>
        <v>147.32769999999999</v>
      </c>
      <c r="F889" s="4">
        <f t="shared" si="43"/>
        <v>10.197699999999998</v>
      </c>
      <c r="G889" s="12">
        <v>2023</v>
      </c>
    </row>
    <row r="890" spans="1:7" x14ac:dyDescent="0.2">
      <c r="A890" s="20">
        <v>45170.935613425929</v>
      </c>
      <c r="B890" s="4">
        <v>3.34</v>
      </c>
      <c r="C890" s="4">
        <v>1.17</v>
      </c>
      <c r="D890" s="4">
        <f t="shared" si="44"/>
        <v>3.9077999999999995</v>
      </c>
      <c r="E890" s="4">
        <f t="shared" si="45"/>
        <v>147.33940000000001</v>
      </c>
      <c r="F890" s="4">
        <f t="shared" si="43"/>
        <v>10.209400000000016</v>
      </c>
      <c r="G890" s="12">
        <v>2023</v>
      </c>
    </row>
    <row r="891" spans="1:7" x14ac:dyDescent="0.2">
      <c r="A891" s="20">
        <v>45170.938032407408</v>
      </c>
      <c r="B891" s="4">
        <v>3.35</v>
      </c>
      <c r="C891" s="4">
        <v>1.17</v>
      </c>
      <c r="D891" s="4">
        <f t="shared" si="44"/>
        <v>3.9194999999999998</v>
      </c>
      <c r="E891" s="4">
        <f t="shared" si="45"/>
        <v>147.3511</v>
      </c>
      <c r="F891" s="4">
        <f t="shared" si="43"/>
        <v>10.221100000000007</v>
      </c>
      <c r="G891" s="12">
        <v>2023</v>
      </c>
    </row>
    <row r="892" spans="1:7" x14ac:dyDescent="0.2">
      <c r="A892" s="20">
        <v>45171.206261574072</v>
      </c>
      <c r="B892" s="4">
        <v>3.36</v>
      </c>
      <c r="C892" s="4">
        <v>1.17</v>
      </c>
      <c r="D892" s="4">
        <f t="shared" si="44"/>
        <v>3.9311999999999996</v>
      </c>
      <c r="E892" s="4">
        <f t="shared" si="45"/>
        <v>147.36279999999999</v>
      </c>
      <c r="F892" s="4">
        <f t="shared" si="43"/>
        <v>10.232799999999997</v>
      </c>
      <c r="G892" s="12">
        <v>2023</v>
      </c>
    </row>
    <row r="893" spans="1:7" x14ac:dyDescent="0.2">
      <c r="A893" s="20">
        <v>45171.20684027778</v>
      </c>
      <c r="B893" s="4">
        <v>3.37</v>
      </c>
      <c r="C893" s="4">
        <v>1.17</v>
      </c>
      <c r="D893" s="4">
        <f t="shared" si="44"/>
        <v>3.9428999999999998</v>
      </c>
      <c r="E893" s="4">
        <f t="shared" si="45"/>
        <v>147.37450000000001</v>
      </c>
      <c r="F893" s="4">
        <f t="shared" si="43"/>
        <v>10.244500000000016</v>
      </c>
      <c r="G893" s="12">
        <v>2023</v>
      </c>
    </row>
    <row r="894" spans="1:7" x14ac:dyDescent="0.2">
      <c r="A894" s="20">
        <v>45171.207037037035</v>
      </c>
      <c r="B894" s="4">
        <v>3.38</v>
      </c>
      <c r="C894" s="4">
        <v>1.17</v>
      </c>
      <c r="D894" s="4">
        <f t="shared" si="44"/>
        <v>3.9545999999999997</v>
      </c>
      <c r="E894" s="4">
        <f t="shared" si="45"/>
        <v>147.3862</v>
      </c>
      <c r="F894" s="4">
        <f t="shared" si="43"/>
        <v>10.256200000000007</v>
      </c>
      <c r="G894" s="12">
        <v>2023</v>
      </c>
    </row>
    <row r="895" spans="1:7" x14ac:dyDescent="0.2">
      <c r="A895" s="20">
        <v>45171.207175925927</v>
      </c>
      <c r="B895" s="4">
        <v>3.39</v>
      </c>
      <c r="C895" s="4">
        <v>1.17</v>
      </c>
      <c r="D895" s="4">
        <f t="shared" si="44"/>
        <v>3.9662999999999999</v>
      </c>
      <c r="E895" s="4">
        <f t="shared" si="45"/>
        <v>147.39789999999999</v>
      </c>
      <c r="F895" s="4">
        <f t="shared" si="43"/>
        <v>10.267899999999997</v>
      </c>
      <c r="G895" s="12">
        <v>2023</v>
      </c>
    </row>
    <row r="896" spans="1:7" x14ac:dyDescent="0.2">
      <c r="A896" s="20">
        <v>45171.207442129627</v>
      </c>
      <c r="B896" s="4">
        <v>3.4</v>
      </c>
      <c r="C896" s="4">
        <v>1.17</v>
      </c>
      <c r="D896" s="4">
        <f t="shared" si="44"/>
        <v>3.9779999999999998</v>
      </c>
      <c r="E896" s="4">
        <f t="shared" si="45"/>
        <v>147.40960000000001</v>
      </c>
      <c r="F896" s="4">
        <f t="shared" si="43"/>
        <v>10.279600000000016</v>
      </c>
      <c r="G896" s="12">
        <v>2023</v>
      </c>
    </row>
    <row r="897" spans="1:7" x14ac:dyDescent="0.2">
      <c r="A897" s="20">
        <v>45171.208101851851</v>
      </c>
      <c r="B897" s="4">
        <v>3.41</v>
      </c>
      <c r="C897" s="4">
        <v>1.17</v>
      </c>
      <c r="D897" s="4">
        <f t="shared" si="44"/>
        <v>3.9897</v>
      </c>
      <c r="E897" s="4">
        <f t="shared" si="45"/>
        <v>147.4213</v>
      </c>
      <c r="F897" s="4">
        <f t="shared" si="43"/>
        <v>10.291300000000007</v>
      </c>
      <c r="G897" s="12">
        <v>2023</v>
      </c>
    </row>
    <row r="898" spans="1:7" x14ac:dyDescent="0.2">
      <c r="A898" s="20">
        <v>45171.208495370367</v>
      </c>
      <c r="B898" s="4">
        <v>3.42</v>
      </c>
      <c r="C898" s="4">
        <v>1.17</v>
      </c>
      <c r="D898" s="4">
        <f t="shared" si="44"/>
        <v>4.0013999999999994</v>
      </c>
      <c r="E898" s="4">
        <f t="shared" si="45"/>
        <v>147.43299999999999</v>
      </c>
      <c r="F898" s="4">
        <f t="shared" si="43"/>
        <v>10.302999999999997</v>
      </c>
      <c r="G898" s="12">
        <v>2023</v>
      </c>
    </row>
    <row r="899" spans="1:7" x14ac:dyDescent="0.2">
      <c r="A899" s="20">
        <v>45171.208703703705</v>
      </c>
      <c r="B899" s="4">
        <v>3.43</v>
      </c>
      <c r="C899" s="4">
        <v>1.17</v>
      </c>
      <c r="D899" s="4">
        <f t="shared" si="44"/>
        <v>4.0130999999999997</v>
      </c>
      <c r="E899" s="4">
        <f t="shared" si="45"/>
        <v>147.44470000000001</v>
      </c>
      <c r="F899" s="4">
        <f t="shared" ref="F899:F962" si="46">E899-137.13</f>
        <v>10.314700000000016</v>
      </c>
      <c r="G899" s="12">
        <v>2023</v>
      </c>
    </row>
    <row r="900" spans="1:7" x14ac:dyDescent="0.2">
      <c r="A900" s="20">
        <v>45171.209108796298</v>
      </c>
      <c r="B900" s="4">
        <v>3.44</v>
      </c>
      <c r="C900" s="4">
        <v>1.17</v>
      </c>
      <c r="D900" s="4">
        <f t="shared" si="44"/>
        <v>4.0247999999999999</v>
      </c>
      <c r="E900" s="4">
        <f t="shared" si="45"/>
        <v>147.4564</v>
      </c>
      <c r="F900" s="4">
        <f t="shared" si="46"/>
        <v>10.326400000000007</v>
      </c>
      <c r="G900" s="12">
        <v>2023</v>
      </c>
    </row>
    <row r="901" spans="1:7" x14ac:dyDescent="0.2">
      <c r="A901" s="20">
        <v>45171.209340277775</v>
      </c>
      <c r="B901" s="4">
        <v>3.45</v>
      </c>
      <c r="C901" s="4">
        <v>1.17</v>
      </c>
      <c r="D901" s="4">
        <f t="shared" si="44"/>
        <v>4.0365000000000002</v>
      </c>
      <c r="E901" s="4">
        <f t="shared" si="45"/>
        <v>147.46809999999999</v>
      </c>
      <c r="F901" s="4">
        <f t="shared" si="46"/>
        <v>10.338099999999997</v>
      </c>
      <c r="G901" s="12">
        <v>2023</v>
      </c>
    </row>
    <row r="902" spans="1:7" x14ac:dyDescent="0.2">
      <c r="A902" s="20">
        <v>45171.20957175926</v>
      </c>
      <c r="B902" s="4">
        <v>3.46</v>
      </c>
      <c r="C902" s="4">
        <v>1.17</v>
      </c>
      <c r="D902" s="4">
        <f t="shared" si="44"/>
        <v>4.0481999999999996</v>
      </c>
      <c r="E902" s="4">
        <f t="shared" si="45"/>
        <v>147.47980000000001</v>
      </c>
      <c r="F902" s="4">
        <f t="shared" si="46"/>
        <v>10.349800000000016</v>
      </c>
      <c r="G902" s="12">
        <v>2023</v>
      </c>
    </row>
    <row r="903" spans="1:7" x14ac:dyDescent="0.2">
      <c r="A903" s="20">
        <v>45171.209733796299</v>
      </c>
      <c r="B903" s="4">
        <v>3.47</v>
      </c>
      <c r="C903" s="4">
        <v>1.17</v>
      </c>
      <c r="D903" s="4">
        <f t="shared" si="44"/>
        <v>4.0598999999999998</v>
      </c>
      <c r="E903" s="4">
        <f t="shared" si="45"/>
        <v>147.4915</v>
      </c>
      <c r="F903" s="4">
        <f t="shared" si="46"/>
        <v>10.361500000000007</v>
      </c>
      <c r="G903" s="12">
        <v>2023</v>
      </c>
    </row>
    <row r="904" spans="1:7" x14ac:dyDescent="0.2">
      <c r="A904" s="20">
        <v>45171.210011574076</v>
      </c>
      <c r="B904" s="4">
        <v>3.48</v>
      </c>
      <c r="C904" s="4">
        <v>1.17</v>
      </c>
      <c r="D904" s="4">
        <f t="shared" si="44"/>
        <v>4.0716000000000001</v>
      </c>
      <c r="E904" s="4">
        <f t="shared" si="45"/>
        <v>147.50319999999999</v>
      </c>
      <c r="F904" s="4">
        <f t="shared" si="46"/>
        <v>10.373199999999997</v>
      </c>
      <c r="G904" s="12">
        <v>2023</v>
      </c>
    </row>
    <row r="905" spans="1:7" x14ac:dyDescent="0.2">
      <c r="A905" s="20">
        <v>45171.211006944446</v>
      </c>
      <c r="B905" s="4">
        <v>3.49</v>
      </c>
      <c r="C905" s="4">
        <v>1.17</v>
      </c>
      <c r="D905" s="4">
        <f t="shared" si="44"/>
        <v>4.0833000000000004</v>
      </c>
      <c r="E905" s="4">
        <f t="shared" si="45"/>
        <v>147.51490000000001</v>
      </c>
      <c r="F905" s="4">
        <f t="shared" si="46"/>
        <v>10.384900000000016</v>
      </c>
      <c r="G905" s="12">
        <v>2023</v>
      </c>
    </row>
    <row r="906" spans="1:7" x14ac:dyDescent="0.2">
      <c r="A906" s="20">
        <v>45171.599247685182</v>
      </c>
      <c r="B906" s="4">
        <v>3.5</v>
      </c>
      <c r="C906" s="4">
        <v>1.17</v>
      </c>
      <c r="D906" s="4">
        <f t="shared" si="44"/>
        <v>4.0949999999999998</v>
      </c>
      <c r="E906" s="4">
        <f t="shared" si="45"/>
        <v>147.5266</v>
      </c>
      <c r="F906" s="4">
        <f t="shared" si="46"/>
        <v>10.396600000000007</v>
      </c>
      <c r="G906" s="12">
        <v>2023</v>
      </c>
    </row>
    <row r="907" spans="1:7" x14ac:dyDescent="0.2">
      <c r="A907" s="20">
        <v>45171.600451388891</v>
      </c>
      <c r="B907" s="4">
        <v>3.51</v>
      </c>
      <c r="C907" s="4">
        <v>1.17</v>
      </c>
      <c r="D907" s="4">
        <f t="shared" si="44"/>
        <v>4.1066999999999991</v>
      </c>
      <c r="E907" s="4">
        <f t="shared" si="45"/>
        <v>147.53829999999999</v>
      </c>
      <c r="F907" s="4">
        <f t="shared" si="46"/>
        <v>10.408299999999997</v>
      </c>
      <c r="G907" s="12">
        <v>2023</v>
      </c>
    </row>
    <row r="908" spans="1:7" x14ac:dyDescent="0.2">
      <c r="A908" s="20">
        <v>45171.601168981484</v>
      </c>
      <c r="B908" s="4">
        <v>3.52</v>
      </c>
      <c r="C908" s="4">
        <v>1.17</v>
      </c>
      <c r="D908" s="4">
        <f t="shared" si="44"/>
        <v>4.1183999999999994</v>
      </c>
      <c r="E908" s="4">
        <f t="shared" si="45"/>
        <v>147.55000000000001</v>
      </c>
      <c r="F908" s="4">
        <f t="shared" si="46"/>
        <v>10.420000000000016</v>
      </c>
      <c r="G908" s="12">
        <v>2023</v>
      </c>
    </row>
    <row r="909" spans="1:7" x14ac:dyDescent="0.2">
      <c r="A909" s="20">
        <v>45171.601527777777</v>
      </c>
      <c r="B909" s="4">
        <v>3.53</v>
      </c>
      <c r="C909" s="4">
        <v>1.17</v>
      </c>
      <c r="D909" s="4">
        <f t="shared" si="44"/>
        <v>4.1300999999999997</v>
      </c>
      <c r="E909" s="4">
        <f t="shared" si="45"/>
        <v>147.5617</v>
      </c>
      <c r="F909" s="4">
        <f t="shared" si="46"/>
        <v>10.431700000000006</v>
      </c>
      <c r="G909" s="12">
        <v>2023</v>
      </c>
    </row>
    <row r="910" spans="1:7" x14ac:dyDescent="0.2">
      <c r="A910" s="20">
        <v>45171.602048611108</v>
      </c>
      <c r="B910" s="4">
        <v>3.54</v>
      </c>
      <c r="C910" s="4">
        <v>1.17</v>
      </c>
      <c r="D910" s="4">
        <f t="shared" si="44"/>
        <v>4.1417999999999999</v>
      </c>
      <c r="E910" s="4">
        <f t="shared" si="45"/>
        <v>147.57339999999999</v>
      </c>
      <c r="F910" s="4">
        <f t="shared" si="46"/>
        <v>10.443399999999997</v>
      </c>
      <c r="G910" s="12">
        <v>2023</v>
      </c>
    </row>
    <row r="911" spans="1:7" x14ac:dyDescent="0.2">
      <c r="A911" s="20">
        <v>45171.602511574078</v>
      </c>
      <c r="B911" s="4">
        <v>3.55</v>
      </c>
      <c r="C911" s="4">
        <v>1.17</v>
      </c>
      <c r="D911" s="4">
        <f t="shared" si="44"/>
        <v>4.1534999999999993</v>
      </c>
      <c r="E911" s="4">
        <f t="shared" si="45"/>
        <v>147.58510000000001</v>
      </c>
      <c r="F911" s="4">
        <f t="shared" si="46"/>
        <v>10.455100000000016</v>
      </c>
      <c r="G911" s="12">
        <v>2023</v>
      </c>
    </row>
    <row r="912" spans="1:7" x14ac:dyDescent="0.2">
      <c r="A912" s="20">
        <v>45171.603530092594</v>
      </c>
      <c r="B912" s="4">
        <v>3.56</v>
      </c>
      <c r="C912" s="4">
        <v>1.17</v>
      </c>
      <c r="D912" s="4">
        <f t="shared" ref="D912:D975" si="47">B912*C912</f>
        <v>4.1651999999999996</v>
      </c>
      <c r="E912" s="4">
        <f t="shared" si="45"/>
        <v>147.5968</v>
      </c>
      <c r="F912" s="4">
        <f t="shared" si="46"/>
        <v>10.466800000000006</v>
      </c>
      <c r="G912" s="12">
        <v>2023</v>
      </c>
    </row>
    <row r="913" spans="1:7" x14ac:dyDescent="0.2">
      <c r="A913" s="20">
        <v>45171.604016203702</v>
      </c>
      <c r="B913" s="4">
        <v>3.57</v>
      </c>
      <c r="C913" s="4">
        <v>1.17</v>
      </c>
      <c r="D913" s="4">
        <f t="shared" si="47"/>
        <v>4.1768999999999998</v>
      </c>
      <c r="E913" s="4">
        <f t="shared" si="45"/>
        <v>147.60849999999999</v>
      </c>
      <c r="F913" s="4">
        <f t="shared" si="46"/>
        <v>10.478499999999997</v>
      </c>
      <c r="G913" s="12">
        <v>2023</v>
      </c>
    </row>
    <row r="914" spans="1:7" x14ac:dyDescent="0.2">
      <c r="A914" s="20">
        <v>45171.605636574073</v>
      </c>
      <c r="B914" s="4">
        <v>3.58</v>
      </c>
      <c r="C914" s="4">
        <v>1.17</v>
      </c>
      <c r="D914" s="4">
        <f t="shared" si="47"/>
        <v>4.1886000000000001</v>
      </c>
      <c r="E914" s="4">
        <f t="shared" si="45"/>
        <v>147.62020000000001</v>
      </c>
      <c r="F914" s="4">
        <f t="shared" si="46"/>
        <v>10.490200000000016</v>
      </c>
      <c r="G914" s="12">
        <v>2023</v>
      </c>
    </row>
    <row r="915" spans="1:7" x14ac:dyDescent="0.2">
      <c r="A915" s="20">
        <v>45171.606180555558</v>
      </c>
      <c r="B915" s="4">
        <v>3.59</v>
      </c>
      <c r="C915" s="4">
        <v>1.17</v>
      </c>
      <c r="D915" s="4">
        <f t="shared" si="47"/>
        <v>4.2002999999999995</v>
      </c>
      <c r="E915" s="4">
        <f t="shared" si="45"/>
        <v>147.6319</v>
      </c>
      <c r="F915" s="4">
        <f t="shared" si="46"/>
        <v>10.501900000000006</v>
      </c>
      <c r="G915" s="12">
        <v>2023</v>
      </c>
    </row>
    <row r="916" spans="1:7" x14ac:dyDescent="0.2">
      <c r="A916" s="20">
        <v>45171.606527777774</v>
      </c>
      <c r="B916" s="4">
        <v>3.6</v>
      </c>
      <c r="C916" s="4">
        <v>1.17</v>
      </c>
      <c r="D916" s="4">
        <f t="shared" si="47"/>
        <v>4.2119999999999997</v>
      </c>
      <c r="E916" s="4">
        <f t="shared" si="45"/>
        <v>147.64359999999999</v>
      </c>
      <c r="F916" s="4">
        <f t="shared" si="46"/>
        <v>10.513599999999997</v>
      </c>
      <c r="G916" s="12">
        <v>2023</v>
      </c>
    </row>
    <row r="917" spans="1:7" x14ac:dyDescent="0.2">
      <c r="A917" s="20">
        <v>45171.606736111113</v>
      </c>
      <c r="B917" s="4">
        <v>3.61</v>
      </c>
      <c r="C917" s="4">
        <v>1.17</v>
      </c>
      <c r="D917" s="4">
        <f t="shared" si="47"/>
        <v>4.2237</v>
      </c>
      <c r="E917" s="4">
        <f t="shared" si="45"/>
        <v>147.65530000000001</v>
      </c>
      <c r="F917" s="4">
        <f t="shared" si="46"/>
        <v>10.525300000000016</v>
      </c>
      <c r="G917" s="12">
        <v>2023</v>
      </c>
    </row>
    <row r="918" spans="1:7" x14ac:dyDescent="0.2">
      <c r="A918" s="20">
        <v>45171.606932870367</v>
      </c>
      <c r="B918" s="4">
        <v>3.62</v>
      </c>
      <c r="C918" s="4">
        <v>1.17</v>
      </c>
      <c r="D918" s="4">
        <f t="shared" si="47"/>
        <v>4.2354000000000003</v>
      </c>
      <c r="E918" s="4">
        <f t="shared" si="45"/>
        <v>147.667</v>
      </c>
      <c r="F918" s="4">
        <f t="shared" si="46"/>
        <v>10.537000000000006</v>
      </c>
      <c r="G918" s="12">
        <v>2023</v>
      </c>
    </row>
    <row r="919" spans="1:7" x14ac:dyDescent="0.2">
      <c r="A919" s="20">
        <v>45171.607083333336</v>
      </c>
      <c r="B919" s="4">
        <v>3.63</v>
      </c>
      <c r="C919" s="4">
        <v>1.17</v>
      </c>
      <c r="D919" s="4">
        <f t="shared" si="47"/>
        <v>4.2470999999999997</v>
      </c>
      <c r="E919" s="4">
        <f t="shared" si="45"/>
        <v>147.67869999999999</v>
      </c>
      <c r="F919" s="4">
        <f t="shared" si="46"/>
        <v>10.548699999999997</v>
      </c>
      <c r="G919" s="12">
        <v>2023</v>
      </c>
    </row>
    <row r="920" spans="1:7" x14ac:dyDescent="0.2">
      <c r="A920" s="20">
        <v>45171.607256944444</v>
      </c>
      <c r="B920" s="4">
        <v>3.64</v>
      </c>
      <c r="C920" s="4">
        <v>1.17</v>
      </c>
      <c r="D920" s="4">
        <f t="shared" si="47"/>
        <v>4.2587999999999999</v>
      </c>
      <c r="E920" s="4">
        <f t="shared" si="45"/>
        <v>147.69040000000001</v>
      </c>
      <c r="F920" s="4">
        <f t="shared" si="46"/>
        <v>10.560400000000016</v>
      </c>
      <c r="G920" s="12">
        <v>2023</v>
      </c>
    </row>
    <row r="921" spans="1:7" x14ac:dyDescent="0.2">
      <c r="A921" s="20">
        <v>45171.60738425926</v>
      </c>
      <c r="B921" s="4">
        <v>3.65</v>
      </c>
      <c r="C921" s="4">
        <v>1.17</v>
      </c>
      <c r="D921" s="4">
        <f t="shared" si="47"/>
        <v>4.2704999999999993</v>
      </c>
      <c r="E921" s="4">
        <f t="shared" si="45"/>
        <v>147.7021</v>
      </c>
      <c r="F921" s="4">
        <f t="shared" si="46"/>
        <v>10.572100000000006</v>
      </c>
      <c r="G921" s="12">
        <v>2023</v>
      </c>
    </row>
    <row r="922" spans="1:7" x14ac:dyDescent="0.2">
      <c r="A922" s="20">
        <v>45171.607557870368</v>
      </c>
      <c r="B922" s="4">
        <v>3.66</v>
      </c>
      <c r="C922" s="4">
        <v>1.17</v>
      </c>
      <c r="D922" s="4">
        <f t="shared" si="47"/>
        <v>4.2821999999999996</v>
      </c>
      <c r="E922" s="4">
        <f t="shared" si="45"/>
        <v>147.71379999999999</v>
      </c>
      <c r="F922" s="4">
        <f t="shared" si="46"/>
        <v>10.583799999999997</v>
      </c>
      <c r="G922" s="12">
        <v>2023</v>
      </c>
    </row>
    <row r="923" spans="1:7" x14ac:dyDescent="0.2">
      <c r="A923" s="20">
        <v>45171.607708333337</v>
      </c>
      <c r="B923" s="4">
        <v>3.67</v>
      </c>
      <c r="C923" s="4">
        <v>1.17</v>
      </c>
      <c r="D923" s="4">
        <f t="shared" si="47"/>
        <v>4.2938999999999998</v>
      </c>
      <c r="E923" s="4">
        <f t="shared" si="45"/>
        <v>147.72550000000001</v>
      </c>
      <c r="F923" s="4">
        <f t="shared" si="46"/>
        <v>10.595500000000015</v>
      </c>
      <c r="G923" s="12">
        <v>2023</v>
      </c>
    </row>
    <row r="924" spans="1:7" x14ac:dyDescent="0.2">
      <c r="A924" s="20">
        <v>45171.60800925926</v>
      </c>
      <c r="B924" s="4">
        <v>3.68</v>
      </c>
      <c r="C924" s="4">
        <v>1.17</v>
      </c>
      <c r="D924" s="4">
        <f t="shared" si="47"/>
        <v>4.3056000000000001</v>
      </c>
      <c r="E924" s="4">
        <f t="shared" si="45"/>
        <v>147.7372</v>
      </c>
      <c r="F924" s="4">
        <f t="shared" si="46"/>
        <v>10.607200000000006</v>
      </c>
      <c r="G924" s="12">
        <v>2023</v>
      </c>
    </row>
    <row r="925" spans="1:7" x14ac:dyDescent="0.2">
      <c r="A925" s="20">
        <v>45171.608287037037</v>
      </c>
      <c r="B925" s="4">
        <v>3.69</v>
      </c>
      <c r="C925" s="4">
        <v>1.17</v>
      </c>
      <c r="D925" s="4">
        <f t="shared" si="47"/>
        <v>4.3172999999999995</v>
      </c>
      <c r="E925" s="4">
        <f t="shared" si="45"/>
        <v>147.74889999999999</v>
      </c>
      <c r="F925" s="4">
        <f t="shared" si="46"/>
        <v>10.618899999999996</v>
      </c>
      <c r="G925" s="12">
        <v>2023</v>
      </c>
    </row>
    <row r="926" spans="1:7" x14ac:dyDescent="0.2">
      <c r="A926" s="20">
        <v>45171.608773148146</v>
      </c>
      <c r="B926" s="4">
        <v>3.7</v>
      </c>
      <c r="C926" s="4">
        <v>1.17</v>
      </c>
      <c r="D926" s="4">
        <f t="shared" si="47"/>
        <v>4.3289999999999997</v>
      </c>
      <c r="E926" s="4">
        <f t="shared" si="45"/>
        <v>147.76060000000001</v>
      </c>
      <c r="F926" s="4">
        <f t="shared" si="46"/>
        <v>10.630600000000015</v>
      </c>
      <c r="G926" s="12">
        <v>2023</v>
      </c>
    </row>
    <row r="927" spans="1:7" x14ac:dyDescent="0.2">
      <c r="A927" s="20">
        <v>45171.6093287037</v>
      </c>
      <c r="B927" s="4">
        <v>3.71</v>
      </c>
      <c r="C927" s="4">
        <v>1.17</v>
      </c>
      <c r="D927" s="4">
        <f t="shared" si="47"/>
        <v>4.3407</v>
      </c>
      <c r="E927" s="4">
        <f t="shared" si="45"/>
        <v>147.7723</v>
      </c>
      <c r="F927" s="4">
        <f t="shared" si="46"/>
        <v>10.642300000000006</v>
      </c>
      <c r="G927" s="12">
        <v>2023</v>
      </c>
    </row>
    <row r="928" spans="1:7" x14ac:dyDescent="0.2">
      <c r="A928" s="20">
        <v>45171.622048611112</v>
      </c>
      <c r="B928" s="4">
        <v>3.72</v>
      </c>
      <c r="C928" s="4">
        <v>1.17</v>
      </c>
      <c r="D928" s="4">
        <f t="shared" si="47"/>
        <v>4.3524000000000003</v>
      </c>
      <c r="E928" s="4">
        <f t="shared" si="45"/>
        <v>147.78399999999999</v>
      </c>
      <c r="F928" s="4">
        <f t="shared" si="46"/>
        <v>10.653999999999996</v>
      </c>
      <c r="G928" s="12">
        <v>2023</v>
      </c>
    </row>
    <row r="929" spans="1:7" x14ac:dyDescent="0.2">
      <c r="A929" s="20">
        <v>45171.638495370367</v>
      </c>
      <c r="B929" s="4">
        <v>3.73</v>
      </c>
      <c r="C929" s="4">
        <v>1.17</v>
      </c>
      <c r="D929" s="4">
        <f t="shared" si="47"/>
        <v>4.3640999999999996</v>
      </c>
      <c r="E929" s="4">
        <f t="shared" si="45"/>
        <v>147.79570000000001</v>
      </c>
      <c r="F929" s="4">
        <f t="shared" si="46"/>
        <v>10.665700000000015</v>
      </c>
      <c r="G929" s="12">
        <v>2023</v>
      </c>
    </row>
    <row r="930" spans="1:7" x14ac:dyDescent="0.2">
      <c r="A930" s="20">
        <v>45171.63989583333</v>
      </c>
      <c r="B930" s="4">
        <v>3.74</v>
      </c>
      <c r="C930" s="4">
        <v>1.17</v>
      </c>
      <c r="D930" s="4">
        <f t="shared" si="47"/>
        <v>4.3757999999999999</v>
      </c>
      <c r="E930" s="4">
        <f t="shared" si="45"/>
        <v>147.8074</v>
      </c>
      <c r="F930" s="4">
        <f t="shared" si="46"/>
        <v>10.677400000000006</v>
      </c>
      <c r="G930" s="12">
        <v>2023</v>
      </c>
    </row>
    <row r="931" spans="1:7" x14ac:dyDescent="0.2">
      <c r="A931" s="20">
        <v>45171.641006944446</v>
      </c>
      <c r="B931" s="4">
        <v>3.75</v>
      </c>
      <c r="C931" s="4">
        <v>1.17</v>
      </c>
      <c r="D931" s="4">
        <f t="shared" si="47"/>
        <v>4.3874999999999993</v>
      </c>
      <c r="E931" s="4">
        <f t="shared" si="45"/>
        <v>147.81909999999999</v>
      </c>
      <c r="F931" s="4">
        <f t="shared" si="46"/>
        <v>10.689099999999996</v>
      </c>
      <c r="G931" s="12">
        <v>2023</v>
      </c>
    </row>
    <row r="932" spans="1:7" x14ac:dyDescent="0.2">
      <c r="A932" s="20">
        <v>45171.643043981479</v>
      </c>
      <c r="B932" s="4">
        <v>3.76</v>
      </c>
      <c r="C932" s="4">
        <v>1.17</v>
      </c>
      <c r="D932" s="4">
        <f t="shared" si="47"/>
        <v>4.3991999999999996</v>
      </c>
      <c r="E932" s="4">
        <f t="shared" si="45"/>
        <v>147.83080000000001</v>
      </c>
      <c r="F932" s="4">
        <f t="shared" si="46"/>
        <v>10.700800000000015</v>
      </c>
      <c r="G932" s="12">
        <v>2023</v>
      </c>
    </row>
    <row r="933" spans="1:7" x14ac:dyDescent="0.2">
      <c r="A933" s="20">
        <v>45171.653506944444</v>
      </c>
      <c r="B933" s="4">
        <v>3.77</v>
      </c>
      <c r="C933" s="4">
        <v>1.17</v>
      </c>
      <c r="D933" s="4">
        <f t="shared" si="47"/>
        <v>4.4108999999999998</v>
      </c>
      <c r="E933" s="4">
        <f t="shared" si="45"/>
        <v>147.8425</v>
      </c>
      <c r="F933" s="4">
        <f t="shared" si="46"/>
        <v>10.712500000000006</v>
      </c>
      <c r="G933" s="12">
        <v>2023</v>
      </c>
    </row>
    <row r="934" spans="1:7" x14ac:dyDescent="0.2">
      <c r="A934" s="20">
        <v>45171.714525462965</v>
      </c>
      <c r="B934" s="4">
        <v>3.78</v>
      </c>
      <c r="C934" s="4">
        <v>1.17</v>
      </c>
      <c r="D934" s="4">
        <f t="shared" si="47"/>
        <v>4.4225999999999992</v>
      </c>
      <c r="E934" s="4">
        <f t="shared" si="45"/>
        <v>147.85419999999999</v>
      </c>
      <c r="F934" s="4">
        <f t="shared" si="46"/>
        <v>10.724199999999996</v>
      </c>
      <c r="G934" s="12">
        <v>2023</v>
      </c>
    </row>
    <row r="935" spans="1:7" x14ac:dyDescent="0.2">
      <c r="A935" s="20">
        <v>45171.72583333333</v>
      </c>
      <c r="B935" s="4">
        <v>3.79</v>
      </c>
      <c r="C935" s="4">
        <v>1.17</v>
      </c>
      <c r="D935" s="4">
        <f t="shared" si="47"/>
        <v>4.4342999999999995</v>
      </c>
      <c r="E935" s="4">
        <f t="shared" si="45"/>
        <v>147.86590000000001</v>
      </c>
      <c r="F935" s="4">
        <f t="shared" si="46"/>
        <v>10.735900000000015</v>
      </c>
      <c r="G935" s="12">
        <v>2023</v>
      </c>
    </row>
    <row r="936" spans="1:7" x14ac:dyDescent="0.2">
      <c r="A936" s="20">
        <v>45171.729814814818</v>
      </c>
      <c r="B936" s="4">
        <v>3.8</v>
      </c>
      <c r="C936" s="4">
        <v>1.17</v>
      </c>
      <c r="D936" s="4">
        <f t="shared" si="47"/>
        <v>4.4459999999999997</v>
      </c>
      <c r="E936" s="4">
        <f t="shared" si="45"/>
        <v>147.8776</v>
      </c>
      <c r="F936" s="4">
        <f t="shared" si="46"/>
        <v>10.747600000000006</v>
      </c>
      <c r="G936" s="12">
        <v>2023</v>
      </c>
    </row>
    <row r="937" spans="1:7" x14ac:dyDescent="0.2">
      <c r="A937" s="20">
        <v>45171.733553240738</v>
      </c>
      <c r="B937" s="4">
        <v>3.81</v>
      </c>
      <c r="C937" s="4">
        <v>1.17</v>
      </c>
      <c r="D937" s="4">
        <f t="shared" si="47"/>
        <v>4.4577</v>
      </c>
      <c r="E937" s="4">
        <f t="shared" si="45"/>
        <v>147.88929999999999</v>
      </c>
      <c r="F937" s="4">
        <f t="shared" si="46"/>
        <v>10.759299999999996</v>
      </c>
      <c r="G937" s="12">
        <v>2023</v>
      </c>
    </row>
    <row r="938" spans="1:7" x14ac:dyDescent="0.2">
      <c r="A938" s="20">
        <v>45179.477314814816</v>
      </c>
      <c r="B938" s="4">
        <v>3.82</v>
      </c>
      <c r="C938" s="4">
        <v>1.17</v>
      </c>
      <c r="D938" s="4">
        <f t="shared" si="47"/>
        <v>4.4693999999999994</v>
      </c>
      <c r="E938" s="4">
        <f t="shared" si="45"/>
        <v>147.90100000000001</v>
      </c>
      <c r="F938" s="4">
        <f t="shared" si="46"/>
        <v>10.771000000000015</v>
      </c>
      <c r="G938" s="12">
        <v>2023</v>
      </c>
    </row>
    <row r="939" spans="1:7" x14ac:dyDescent="0.2">
      <c r="A939" s="20">
        <v>45179.881053240744</v>
      </c>
      <c r="B939" s="4">
        <v>3.83</v>
      </c>
      <c r="C939" s="4">
        <v>1.17</v>
      </c>
      <c r="D939" s="4">
        <f t="shared" si="47"/>
        <v>4.4810999999999996</v>
      </c>
      <c r="E939" s="4">
        <f t="shared" si="45"/>
        <v>147.9127</v>
      </c>
      <c r="F939" s="4">
        <f t="shared" si="46"/>
        <v>10.782700000000006</v>
      </c>
      <c r="G939" s="12">
        <v>2023</v>
      </c>
    </row>
    <row r="940" spans="1:7" x14ac:dyDescent="0.2">
      <c r="A940" s="20">
        <v>45181.456655092596</v>
      </c>
      <c r="B940" s="4">
        <v>3.84</v>
      </c>
      <c r="C940" s="4">
        <v>1.17</v>
      </c>
      <c r="D940" s="4">
        <f t="shared" si="47"/>
        <v>4.4927999999999999</v>
      </c>
      <c r="E940" s="4">
        <f t="shared" si="45"/>
        <v>147.92439999999999</v>
      </c>
      <c r="F940" s="4">
        <f t="shared" si="46"/>
        <v>10.794399999999996</v>
      </c>
      <c r="G940" s="12">
        <v>2023</v>
      </c>
    </row>
    <row r="941" spans="1:7" x14ac:dyDescent="0.2">
      <c r="A941" s="20">
        <v>45181.457928240743</v>
      </c>
      <c r="B941" s="4">
        <v>3.85</v>
      </c>
      <c r="C941" s="4">
        <v>1.17</v>
      </c>
      <c r="D941" s="4">
        <f t="shared" si="47"/>
        <v>4.5045000000000002</v>
      </c>
      <c r="E941" s="4">
        <f t="shared" ref="E941:E1004" si="48">D941+$E$555</f>
        <v>147.93610000000001</v>
      </c>
      <c r="F941" s="4">
        <f t="shared" si="46"/>
        <v>10.806100000000015</v>
      </c>
      <c r="G941" s="12">
        <v>2023</v>
      </c>
    </row>
    <row r="942" spans="1:7" x14ac:dyDescent="0.2">
      <c r="A942" s="20">
        <v>45181.459236111114</v>
      </c>
      <c r="B942" s="4">
        <v>3.86</v>
      </c>
      <c r="C942" s="4">
        <v>1.17</v>
      </c>
      <c r="D942" s="4">
        <f t="shared" si="47"/>
        <v>4.5161999999999995</v>
      </c>
      <c r="E942" s="4">
        <f t="shared" si="48"/>
        <v>147.9478</v>
      </c>
      <c r="F942" s="4">
        <f t="shared" si="46"/>
        <v>10.817800000000005</v>
      </c>
      <c r="G942" s="12">
        <v>2023</v>
      </c>
    </row>
    <row r="943" spans="1:7" x14ac:dyDescent="0.2">
      <c r="A943" s="20">
        <v>45181.459988425922</v>
      </c>
      <c r="B943" s="4">
        <v>3.87</v>
      </c>
      <c r="C943" s="4">
        <v>1.17</v>
      </c>
      <c r="D943" s="4">
        <f t="shared" si="47"/>
        <v>4.5278999999999998</v>
      </c>
      <c r="E943" s="4">
        <f t="shared" si="48"/>
        <v>147.95949999999999</v>
      </c>
      <c r="F943" s="4">
        <f t="shared" si="46"/>
        <v>10.829499999999996</v>
      </c>
      <c r="G943" s="12">
        <v>2023</v>
      </c>
    </row>
    <row r="944" spans="1:7" x14ac:dyDescent="0.2">
      <c r="A944" s="20">
        <v>45181.465150462966</v>
      </c>
      <c r="B944" s="4">
        <v>3.88</v>
      </c>
      <c r="C944" s="4">
        <v>1.17</v>
      </c>
      <c r="D944" s="4">
        <f t="shared" si="47"/>
        <v>4.5395999999999992</v>
      </c>
      <c r="E944" s="4">
        <f t="shared" si="48"/>
        <v>147.97120000000001</v>
      </c>
      <c r="F944" s="4">
        <f t="shared" si="46"/>
        <v>10.841200000000015</v>
      </c>
      <c r="G944" s="12">
        <v>2023</v>
      </c>
    </row>
    <row r="945" spans="1:7" x14ac:dyDescent="0.2">
      <c r="A945" s="20">
        <v>45181.465763888889</v>
      </c>
      <c r="B945" s="4">
        <v>3.89</v>
      </c>
      <c r="C945" s="4">
        <v>1.17</v>
      </c>
      <c r="D945" s="4">
        <f t="shared" si="47"/>
        <v>4.5512999999999995</v>
      </c>
      <c r="E945" s="4">
        <f t="shared" si="48"/>
        <v>147.9829</v>
      </c>
      <c r="F945" s="4">
        <f t="shared" si="46"/>
        <v>10.852900000000005</v>
      </c>
      <c r="G945" s="12">
        <v>2023</v>
      </c>
    </row>
    <row r="946" spans="1:7" x14ac:dyDescent="0.2">
      <c r="A946" s="20">
        <v>45181.474074074074</v>
      </c>
      <c r="B946" s="4">
        <v>3.9</v>
      </c>
      <c r="C946" s="4">
        <v>1.17</v>
      </c>
      <c r="D946" s="4">
        <f t="shared" si="47"/>
        <v>4.5629999999999997</v>
      </c>
      <c r="E946" s="4">
        <f t="shared" si="48"/>
        <v>147.99459999999999</v>
      </c>
      <c r="F946" s="4">
        <f t="shared" si="46"/>
        <v>10.864599999999996</v>
      </c>
      <c r="G946" s="12">
        <v>2023</v>
      </c>
    </row>
    <row r="947" spans="1:7" x14ac:dyDescent="0.2">
      <c r="A947" s="20">
        <v>45181.47446759259</v>
      </c>
      <c r="B947" s="4">
        <v>3.91</v>
      </c>
      <c r="C947" s="4">
        <v>1.17</v>
      </c>
      <c r="D947" s="4">
        <f t="shared" si="47"/>
        <v>4.5747</v>
      </c>
      <c r="E947" s="4">
        <f t="shared" si="48"/>
        <v>148.00630000000001</v>
      </c>
      <c r="F947" s="4">
        <f t="shared" si="46"/>
        <v>10.876300000000015</v>
      </c>
      <c r="G947" s="12">
        <v>2023</v>
      </c>
    </row>
    <row r="948" spans="1:7" x14ac:dyDescent="0.2">
      <c r="A948" s="20">
        <v>45181.47488425926</v>
      </c>
      <c r="B948" s="4">
        <v>3.92</v>
      </c>
      <c r="C948" s="4">
        <v>1.17</v>
      </c>
      <c r="D948" s="4">
        <f t="shared" si="47"/>
        <v>4.5863999999999994</v>
      </c>
      <c r="E948" s="4">
        <f t="shared" si="48"/>
        <v>148.018</v>
      </c>
      <c r="F948" s="4">
        <f t="shared" si="46"/>
        <v>10.888000000000005</v>
      </c>
      <c r="G948" s="12">
        <v>2023</v>
      </c>
    </row>
    <row r="949" spans="1:7" x14ac:dyDescent="0.2">
      <c r="A949" s="20">
        <v>45181.475173611114</v>
      </c>
      <c r="B949" s="4">
        <v>3.93</v>
      </c>
      <c r="C949" s="4">
        <v>1.17</v>
      </c>
      <c r="D949" s="4">
        <f t="shared" si="47"/>
        <v>4.5980999999999996</v>
      </c>
      <c r="E949" s="4">
        <f t="shared" si="48"/>
        <v>148.02969999999999</v>
      </c>
      <c r="F949" s="4">
        <f t="shared" si="46"/>
        <v>10.899699999999996</v>
      </c>
      <c r="G949" s="12">
        <v>2023</v>
      </c>
    </row>
    <row r="950" spans="1:7" x14ac:dyDescent="0.2">
      <c r="A950" s="20">
        <v>45181.475798611114</v>
      </c>
      <c r="B950" s="4">
        <v>3.94</v>
      </c>
      <c r="C950" s="4">
        <v>1.17</v>
      </c>
      <c r="D950" s="4">
        <f t="shared" si="47"/>
        <v>4.6097999999999999</v>
      </c>
      <c r="E950" s="4">
        <f t="shared" si="48"/>
        <v>148.04140000000001</v>
      </c>
      <c r="F950" s="4">
        <f t="shared" si="46"/>
        <v>10.911400000000015</v>
      </c>
      <c r="G950" s="12">
        <v>2023</v>
      </c>
    </row>
    <row r="951" spans="1:7" x14ac:dyDescent="0.2">
      <c r="A951" s="20">
        <v>45181.476053240738</v>
      </c>
      <c r="B951" s="4">
        <v>3.95</v>
      </c>
      <c r="C951" s="4">
        <v>1.17</v>
      </c>
      <c r="D951" s="4">
        <f t="shared" si="47"/>
        <v>4.6215000000000002</v>
      </c>
      <c r="E951" s="4">
        <f t="shared" si="48"/>
        <v>148.0531</v>
      </c>
      <c r="F951" s="4">
        <f t="shared" si="46"/>
        <v>10.923100000000005</v>
      </c>
      <c r="G951" s="12">
        <v>2023</v>
      </c>
    </row>
    <row r="952" spans="1:7" x14ac:dyDescent="0.2">
      <c r="A952" s="20">
        <v>45181.476400462961</v>
      </c>
      <c r="B952" s="4">
        <v>3.96</v>
      </c>
      <c r="C952" s="4">
        <v>1.17</v>
      </c>
      <c r="D952" s="4">
        <f t="shared" si="47"/>
        <v>4.6331999999999995</v>
      </c>
      <c r="E952" s="4">
        <f t="shared" si="48"/>
        <v>148.06479999999999</v>
      </c>
      <c r="F952" s="4">
        <f t="shared" si="46"/>
        <v>10.934799999999996</v>
      </c>
      <c r="G952" s="12">
        <v>2023</v>
      </c>
    </row>
    <row r="953" spans="1:7" x14ac:dyDescent="0.2">
      <c r="A953" s="20">
        <v>45181.476736111108</v>
      </c>
      <c r="B953" s="4">
        <v>3.97</v>
      </c>
      <c r="C953" s="4">
        <v>1.17</v>
      </c>
      <c r="D953" s="4">
        <f t="shared" si="47"/>
        <v>4.6448999999999998</v>
      </c>
      <c r="E953" s="4">
        <f t="shared" si="48"/>
        <v>148.07650000000001</v>
      </c>
      <c r="F953" s="4">
        <f t="shared" si="46"/>
        <v>10.946500000000015</v>
      </c>
      <c r="G953" s="12">
        <v>2023</v>
      </c>
    </row>
    <row r="954" spans="1:7" x14ac:dyDescent="0.2">
      <c r="A954" s="20">
        <v>45181.477152777778</v>
      </c>
      <c r="B954" s="4">
        <v>3.98</v>
      </c>
      <c r="C954" s="4">
        <v>1.17</v>
      </c>
      <c r="D954" s="4">
        <f t="shared" si="47"/>
        <v>4.6566000000000001</v>
      </c>
      <c r="E954" s="4">
        <f t="shared" si="48"/>
        <v>148.0882</v>
      </c>
      <c r="F954" s="4">
        <f t="shared" si="46"/>
        <v>10.958200000000005</v>
      </c>
      <c r="G954" s="12">
        <v>2023</v>
      </c>
    </row>
    <row r="955" spans="1:7" x14ac:dyDescent="0.2">
      <c r="A955" s="20">
        <v>45181.477395833332</v>
      </c>
      <c r="B955" s="4">
        <v>3.99</v>
      </c>
      <c r="C955" s="4">
        <v>1.17</v>
      </c>
      <c r="D955" s="4">
        <f t="shared" si="47"/>
        <v>4.6683000000000003</v>
      </c>
      <c r="E955" s="4">
        <f t="shared" si="48"/>
        <v>148.09989999999999</v>
      </c>
      <c r="F955" s="4">
        <f t="shared" si="46"/>
        <v>10.969899999999996</v>
      </c>
      <c r="G955" s="12">
        <v>2023</v>
      </c>
    </row>
    <row r="956" spans="1:7" x14ac:dyDescent="0.2">
      <c r="A956" s="20">
        <v>45181.477685185186</v>
      </c>
      <c r="B956" s="4">
        <v>4</v>
      </c>
      <c r="C956" s="4">
        <v>1.17</v>
      </c>
      <c r="D956" s="4">
        <f t="shared" si="47"/>
        <v>4.68</v>
      </c>
      <c r="E956" s="4">
        <f t="shared" si="48"/>
        <v>148.11160000000001</v>
      </c>
      <c r="F956" s="4">
        <f t="shared" si="46"/>
        <v>10.981600000000014</v>
      </c>
      <c r="G956" s="12">
        <v>2023</v>
      </c>
    </row>
    <row r="957" spans="1:7" x14ac:dyDescent="0.2">
      <c r="A957" s="20">
        <v>45181.47792824074</v>
      </c>
      <c r="B957" s="4">
        <v>4.01</v>
      </c>
      <c r="C957" s="4">
        <v>1.17</v>
      </c>
      <c r="D957" s="4">
        <f t="shared" si="47"/>
        <v>4.6916999999999991</v>
      </c>
      <c r="E957" s="4">
        <f t="shared" si="48"/>
        <v>148.1233</v>
      </c>
      <c r="F957" s="4">
        <f t="shared" si="46"/>
        <v>10.993300000000005</v>
      </c>
      <c r="G957" s="12">
        <v>2023</v>
      </c>
    </row>
    <row r="958" spans="1:7" x14ac:dyDescent="0.2">
      <c r="A958" s="20">
        <v>45181.478252314817</v>
      </c>
      <c r="B958" s="4">
        <v>4.0199999999999996</v>
      </c>
      <c r="C958" s="4">
        <v>1.17</v>
      </c>
      <c r="D958" s="4">
        <f t="shared" si="47"/>
        <v>4.7033999999999994</v>
      </c>
      <c r="E958" s="4">
        <f t="shared" si="48"/>
        <v>148.13499999999999</v>
      </c>
      <c r="F958" s="4">
        <f t="shared" si="46"/>
        <v>11.004999999999995</v>
      </c>
      <c r="G958" s="12">
        <v>2023</v>
      </c>
    </row>
    <row r="959" spans="1:7" x14ac:dyDescent="0.2">
      <c r="A959" s="20">
        <v>45181.478425925925</v>
      </c>
      <c r="B959" s="4">
        <v>4.03</v>
      </c>
      <c r="C959" s="4">
        <v>1.17</v>
      </c>
      <c r="D959" s="4">
        <f t="shared" si="47"/>
        <v>4.7150999999999996</v>
      </c>
      <c r="E959" s="4">
        <f t="shared" si="48"/>
        <v>148.14670000000001</v>
      </c>
      <c r="F959" s="4">
        <f t="shared" si="46"/>
        <v>11.016700000000014</v>
      </c>
      <c r="G959" s="12">
        <v>2023</v>
      </c>
    </row>
    <row r="960" spans="1:7" x14ac:dyDescent="0.2">
      <c r="A960" s="20">
        <v>45181.478692129633</v>
      </c>
      <c r="B960" s="4">
        <v>4.04</v>
      </c>
      <c r="C960" s="4">
        <v>1.17</v>
      </c>
      <c r="D960" s="4">
        <f t="shared" si="47"/>
        <v>4.7267999999999999</v>
      </c>
      <c r="E960" s="4">
        <f t="shared" si="48"/>
        <v>148.1584</v>
      </c>
      <c r="F960" s="4">
        <f t="shared" si="46"/>
        <v>11.028400000000005</v>
      </c>
      <c r="G960" s="12">
        <v>2023</v>
      </c>
    </row>
    <row r="961" spans="1:7" x14ac:dyDescent="0.2">
      <c r="A961" s="20">
        <v>45181.478854166664</v>
      </c>
      <c r="B961" s="4">
        <v>4.05</v>
      </c>
      <c r="C961" s="4">
        <v>1.17</v>
      </c>
      <c r="D961" s="4">
        <f t="shared" si="47"/>
        <v>4.7384999999999993</v>
      </c>
      <c r="E961" s="4">
        <f t="shared" si="48"/>
        <v>148.17009999999999</v>
      </c>
      <c r="F961" s="4">
        <f t="shared" si="46"/>
        <v>11.040099999999995</v>
      </c>
      <c r="G961" s="12">
        <v>2023</v>
      </c>
    </row>
    <row r="962" spans="1:7" x14ac:dyDescent="0.2">
      <c r="A962" s="20">
        <v>45181.479108796295</v>
      </c>
      <c r="B962" s="4">
        <v>4.0599999999999996</v>
      </c>
      <c r="C962" s="4">
        <v>1.17</v>
      </c>
      <c r="D962" s="4">
        <f t="shared" si="47"/>
        <v>4.7501999999999995</v>
      </c>
      <c r="E962" s="4">
        <f t="shared" si="48"/>
        <v>148.18180000000001</v>
      </c>
      <c r="F962" s="4">
        <f t="shared" si="46"/>
        <v>11.051800000000014</v>
      </c>
      <c r="G962" s="12">
        <v>2023</v>
      </c>
    </row>
    <row r="963" spans="1:7" x14ac:dyDescent="0.2">
      <c r="A963" s="20">
        <v>45181.47929398148</v>
      </c>
      <c r="B963" s="4">
        <v>4.07</v>
      </c>
      <c r="C963" s="4">
        <v>1.17</v>
      </c>
      <c r="D963" s="4">
        <f t="shared" si="47"/>
        <v>4.7618999999999998</v>
      </c>
      <c r="E963" s="4">
        <f t="shared" si="48"/>
        <v>148.1935</v>
      </c>
      <c r="F963" s="4">
        <f t="shared" ref="F963:F1026" si="49">E963-137.13</f>
        <v>11.063500000000005</v>
      </c>
      <c r="G963" s="12">
        <v>2023</v>
      </c>
    </row>
    <row r="964" spans="1:7" x14ac:dyDescent="0.2">
      <c r="A964" s="20">
        <v>45181.47960648148</v>
      </c>
      <c r="B964" s="4">
        <v>4.08</v>
      </c>
      <c r="C964" s="4">
        <v>1.17</v>
      </c>
      <c r="D964" s="4">
        <f t="shared" si="47"/>
        <v>4.7736000000000001</v>
      </c>
      <c r="E964" s="4">
        <f t="shared" si="48"/>
        <v>148.20519999999999</v>
      </c>
      <c r="F964" s="4">
        <f t="shared" si="49"/>
        <v>11.075199999999995</v>
      </c>
      <c r="G964" s="12">
        <v>2023</v>
      </c>
    </row>
    <row r="965" spans="1:7" x14ac:dyDescent="0.2">
      <c r="A965" s="20">
        <v>45181.479907407411</v>
      </c>
      <c r="B965" s="4">
        <v>4.09</v>
      </c>
      <c r="C965" s="4">
        <v>1.17</v>
      </c>
      <c r="D965" s="4">
        <f t="shared" si="47"/>
        <v>4.7852999999999994</v>
      </c>
      <c r="E965" s="4">
        <f t="shared" si="48"/>
        <v>148.21690000000001</v>
      </c>
      <c r="F965" s="4">
        <f t="shared" si="49"/>
        <v>11.086900000000014</v>
      </c>
      <c r="G965" s="12">
        <v>2023</v>
      </c>
    </row>
    <row r="966" spans="1:7" x14ac:dyDescent="0.2">
      <c r="A966" s="20">
        <v>45181.480358796296</v>
      </c>
      <c r="B966" s="4">
        <v>4.0999999999999996</v>
      </c>
      <c r="C966" s="4">
        <v>1.17</v>
      </c>
      <c r="D966" s="4">
        <f t="shared" si="47"/>
        <v>4.7969999999999997</v>
      </c>
      <c r="E966" s="4">
        <f t="shared" si="48"/>
        <v>148.2286</v>
      </c>
      <c r="F966" s="4">
        <f t="shared" si="49"/>
        <v>11.098600000000005</v>
      </c>
      <c r="G966" s="12">
        <v>2023</v>
      </c>
    </row>
    <row r="967" spans="1:7" x14ac:dyDescent="0.2">
      <c r="A967" s="20">
        <v>45181.480567129627</v>
      </c>
      <c r="B967" s="4">
        <v>4.1100000000000003</v>
      </c>
      <c r="C967" s="4">
        <v>1.17</v>
      </c>
      <c r="D967" s="4">
        <f t="shared" si="47"/>
        <v>4.8087</v>
      </c>
      <c r="E967" s="4">
        <f t="shared" si="48"/>
        <v>148.24029999999999</v>
      </c>
      <c r="F967" s="4">
        <f t="shared" si="49"/>
        <v>11.110299999999995</v>
      </c>
      <c r="G967" s="12">
        <v>2023</v>
      </c>
    </row>
    <row r="968" spans="1:7" x14ac:dyDescent="0.2">
      <c r="A968" s="20">
        <v>45181.480902777781</v>
      </c>
      <c r="B968" s="4">
        <v>4.12</v>
      </c>
      <c r="C968" s="4">
        <v>1.17</v>
      </c>
      <c r="D968" s="4">
        <f t="shared" si="47"/>
        <v>4.8204000000000002</v>
      </c>
      <c r="E968" s="4">
        <f t="shared" si="48"/>
        <v>148.25200000000001</v>
      </c>
      <c r="F968" s="4">
        <f t="shared" si="49"/>
        <v>11.122000000000014</v>
      </c>
      <c r="G968" s="12">
        <v>2023</v>
      </c>
    </row>
    <row r="969" spans="1:7" x14ac:dyDescent="0.2">
      <c r="A969" s="20">
        <v>45181.481192129628</v>
      </c>
      <c r="B969" s="4">
        <v>4.13</v>
      </c>
      <c r="C969" s="4">
        <v>1.17</v>
      </c>
      <c r="D969" s="4">
        <f t="shared" si="47"/>
        <v>4.8320999999999996</v>
      </c>
      <c r="E969" s="4">
        <f t="shared" si="48"/>
        <v>148.2637</v>
      </c>
      <c r="F969" s="4">
        <f t="shared" si="49"/>
        <v>11.133700000000005</v>
      </c>
      <c r="G969" s="12">
        <v>2023</v>
      </c>
    </row>
    <row r="970" spans="1:7" x14ac:dyDescent="0.2">
      <c r="A970" s="20">
        <v>45181.481504629628</v>
      </c>
      <c r="B970" s="4">
        <v>4.1399999999999997</v>
      </c>
      <c r="C970" s="4">
        <v>1.17</v>
      </c>
      <c r="D970" s="4">
        <f t="shared" si="47"/>
        <v>4.843799999999999</v>
      </c>
      <c r="E970" s="4">
        <f t="shared" si="48"/>
        <v>148.27539999999999</v>
      </c>
      <c r="F970" s="4">
        <f t="shared" si="49"/>
        <v>11.145399999999995</v>
      </c>
      <c r="G970" s="12">
        <v>2023</v>
      </c>
    </row>
    <row r="971" spans="1:7" x14ac:dyDescent="0.2">
      <c r="A971" s="20">
        <v>45181.481724537036</v>
      </c>
      <c r="B971" s="4">
        <v>4.1500000000000004</v>
      </c>
      <c r="C971" s="4">
        <v>1.17</v>
      </c>
      <c r="D971" s="4">
        <f t="shared" si="47"/>
        <v>4.8555000000000001</v>
      </c>
      <c r="E971" s="4">
        <f t="shared" si="48"/>
        <v>148.28710000000001</v>
      </c>
      <c r="F971" s="4">
        <f t="shared" si="49"/>
        <v>11.157100000000014</v>
      </c>
      <c r="G971" s="12">
        <v>2023</v>
      </c>
    </row>
    <row r="972" spans="1:7" x14ac:dyDescent="0.2">
      <c r="A972" s="20">
        <v>45181.482048611113</v>
      </c>
      <c r="B972" s="4">
        <v>4.16</v>
      </c>
      <c r="C972" s="4">
        <v>1.17</v>
      </c>
      <c r="D972" s="4">
        <f t="shared" si="47"/>
        <v>4.8671999999999995</v>
      </c>
      <c r="E972" s="4">
        <f t="shared" si="48"/>
        <v>148.2988</v>
      </c>
      <c r="F972" s="4">
        <f t="shared" si="49"/>
        <v>11.168800000000005</v>
      </c>
      <c r="G972" s="12">
        <v>2023</v>
      </c>
    </row>
    <row r="973" spans="1:7" x14ac:dyDescent="0.2">
      <c r="A973" s="20">
        <v>45181.48232638889</v>
      </c>
      <c r="B973" s="4">
        <v>4.17</v>
      </c>
      <c r="C973" s="4">
        <v>1.17</v>
      </c>
      <c r="D973" s="4">
        <f t="shared" si="47"/>
        <v>4.8788999999999998</v>
      </c>
      <c r="E973" s="4">
        <f t="shared" si="48"/>
        <v>148.31049999999999</v>
      </c>
      <c r="F973" s="4">
        <f t="shared" si="49"/>
        <v>11.180499999999995</v>
      </c>
      <c r="G973" s="12">
        <v>2023</v>
      </c>
    </row>
    <row r="974" spans="1:7" x14ac:dyDescent="0.2">
      <c r="A974" s="20">
        <v>45181.482881944445</v>
      </c>
      <c r="B974" s="4">
        <v>4.18</v>
      </c>
      <c r="C974" s="4">
        <v>1.17</v>
      </c>
      <c r="D974" s="4">
        <f t="shared" si="47"/>
        <v>4.8905999999999992</v>
      </c>
      <c r="E974" s="4">
        <f t="shared" si="48"/>
        <v>148.32220000000001</v>
      </c>
      <c r="F974" s="4">
        <f t="shared" si="49"/>
        <v>11.192200000000014</v>
      </c>
      <c r="G974" s="12">
        <v>2023</v>
      </c>
    </row>
    <row r="975" spans="1:7" x14ac:dyDescent="0.2">
      <c r="A975" s="20">
        <v>45181.48337962963</v>
      </c>
      <c r="B975" s="4">
        <v>4.1900000000000004</v>
      </c>
      <c r="C975" s="4">
        <v>1.17</v>
      </c>
      <c r="D975" s="4">
        <f t="shared" si="47"/>
        <v>4.9023000000000003</v>
      </c>
      <c r="E975" s="4">
        <f t="shared" si="48"/>
        <v>148.3339</v>
      </c>
      <c r="F975" s="4">
        <f t="shared" si="49"/>
        <v>11.203900000000004</v>
      </c>
      <c r="G975" s="12">
        <v>2023</v>
      </c>
    </row>
    <row r="976" spans="1:7" x14ac:dyDescent="0.2">
      <c r="A976" s="20">
        <v>45181.484525462962</v>
      </c>
      <c r="B976" s="4">
        <v>4.2</v>
      </c>
      <c r="C976" s="4">
        <v>1.17</v>
      </c>
      <c r="D976" s="4">
        <f t="shared" ref="D976:D1039" si="50">B976*C976</f>
        <v>4.9139999999999997</v>
      </c>
      <c r="E976" s="4">
        <f t="shared" si="48"/>
        <v>148.34559999999999</v>
      </c>
      <c r="F976" s="4">
        <f t="shared" si="49"/>
        <v>11.215599999999995</v>
      </c>
      <c r="G976" s="12">
        <v>2023</v>
      </c>
    </row>
    <row r="977" spans="1:7" x14ac:dyDescent="0.2">
      <c r="A977" s="20">
        <v>45181.48673611111</v>
      </c>
      <c r="B977" s="4">
        <v>4.21</v>
      </c>
      <c r="C977" s="4">
        <v>1.17</v>
      </c>
      <c r="D977" s="4">
        <f t="shared" si="50"/>
        <v>4.9257</v>
      </c>
      <c r="E977" s="4">
        <f t="shared" si="48"/>
        <v>148.35730000000001</v>
      </c>
      <c r="F977" s="4">
        <f t="shared" si="49"/>
        <v>11.227300000000014</v>
      </c>
      <c r="G977" s="12">
        <v>2023</v>
      </c>
    </row>
    <row r="978" spans="1:7" x14ac:dyDescent="0.2">
      <c r="A978" s="20">
        <v>45181.489861111113</v>
      </c>
      <c r="B978" s="4">
        <v>4.22</v>
      </c>
      <c r="C978" s="4">
        <v>1.17</v>
      </c>
      <c r="D978" s="4">
        <f t="shared" si="50"/>
        <v>4.9373999999999993</v>
      </c>
      <c r="E978" s="4">
        <f t="shared" si="48"/>
        <v>148.369</v>
      </c>
      <c r="F978" s="4">
        <f t="shared" si="49"/>
        <v>11.239000000000004</v>
      </c>
      <c r="G978" s="12">
        <v>2023</v>
      </c>
    </row>
    <row r="979" spans="1:7" x14ac:dyDescent="0.2">
      <c r="A979" s="20">
        <v>45181.490347222221</v>
      </c>
      <c r="B979" s="4">
        <v>4.2300000000000004</v>
      </c>
      <c r="C979" s="4">
        <v>1.17</v>
      </c>
      <c r="D979" s="4">
        <f t="shared" si="50"/>
        <v>4.9491000000000005</v>
      </c>
      <c r="E979" s="4">
        <f t="shared" si="48"/>
        <v>148.38069999999999</v>
      </c>
      <c r="F979" s="4">
        <f t="shared" si="49"/>
        <v>11.250699999999995</v>
      </c>
      <c r="G979" s="12">
        <v>2023</v>
      </c>
    </row>
    <row r="980" spans="1:7" x14ac:dyDescent="0.2">
      <c r="A980" s="20">
        <v>45181.491365740738</v>
      </c>
      <c r="B980" s="4">
        <v>4.24</v>
      </c>
      <c r="C980" s="4">
        <v>1.17</v>
      </c>
      <c r="D980" s="4">
        <f t="shared" si="50"/>
        <v>4.9607999999999999</v>
      </c>
      <c r="E980" s="4">
        <f t="shared" si="48"/>
        <v>148.39240000000001</v>
      </c>
      <c r="F980" s="4">
        <f t="shared" si="49"/>
        <v>11.262400000000014</v>
      </c>
      <c r="G980" s="12">
        <v>2023</v>
      </c>
    </row>
    <row r="981" spans="1:7" x14ac:dyDescent="0.2">
      <c r="A981" s="20">
        <v>45181.492962962962</v>
      </c>
      <c r="B981" s="4">
        <v>4.25</v>
      </c>
      <c r="C981" s="4">
        <v>1.17</v>
      </c>
      <c r="D981" s="4">
        <f t="shared" si="50"/>
        <v>4.9725000000000001</v>
      </c>
      <c r="E981" s="4">
        <f t="shared" si="48"/>
        <v>148.4041</v>
      </c>
      <c r="F981" s="4">
        <f t="shared" si="49"/>
        <v>11.274100000000004</v>
      </c>
      <c r="G981" s="12">
        <v>2023</v>
      </c>
    </row>
    <row r="982" spans="1:7" x14ac:dyDescent="0.2">
      <c r="A982" s="20">
        <v>45181.495671296296</v>
      </c>
      <c r="B982" s="4">
        <v>4.26</v>
      </c>
      <c r="C982" s="4">
        <v>1.17</v>
      </c>
      <c r="D982" s="4">
        <f t="shared" si="50"/>
        <v>4.9841999999999995</v>
      </c>
      <c r="E982" s="4">
        <f t="shared" si="48"/>
        <v>148.41579999999999</v>
      </c>
      <c r="F982" s="4">
        <f t="shared" si="49"/>
        <v>11.285799999999995</v>
      </c>
      <c r="G982" s="12">
        <v>2023</v>
      </c>
    </row>
    <row r="983" spans="1:7" x14ac:dyDescent="0.2">
      <c r="A983" s="20">
        <v>45181.496064814812</v>
      </c>
      <c r="B983" s="4">
        <v>4.2699999999999996</v>
      </c>
      <c r="C983" s="4">
        <v>1.17</v>
      </c>
      <c r="D983" s="4">
        <f t="shared" si="50"/>
        <v>4.9958999999999989</v>
      </c>
      <c r="E983" s="4">
        <f t="shared" si="48"/>
        <v>148.42750000000001</v>
      </c>
      <c r="F983" s="4">
        <f t="shared" si="49"/>
        <v>11.297500000000014</v>
      </c>
      <c r="G983" s="12">
        <v>2023</v>
      </c>
    </row>
    <row r="984" spans="1:7" x14ac:dyDescent="0.2">
      <c r="A984" s="20">
        <v>45181.496851851851</v>
      </c>
      <c r="B984" s="4">
        <v>4.28</v>
      </c>
      <c r="C984" s="4">
        <v>1.17</v>
      </c>
      <c r="D984" s="4">
        <f t="shared" si="50"/>
        <v>5.0076000000000001</v>
      </c>
      <c r="E984" s="4">
        <f t="shared" si="48"/>
        <v>148.4392</v>
      </c>
      <c r="F984" s="4">
        <f t="shared" si="49"/>
        <v>11.309200000000004</v>
      </c>
      <c r="G984" s="12">
        <v>2023</v>
      </c>
    </row>
    <row r="985" spans="1:7" x14ac:dyDescent="0.2">
      <c r="A985" s="20">
        <v>45181.497175925928</v>
      </c>
      <c r="B985" s="4">
        <v>4.29</v>
      </c>
      <c r="C985" s="4">
        <v>1.17</v>
      </c>
      <c r="D985" s="4">
        <f t="shared" si="50"/>
        <v>5.0192999999999994</v>
      </c>
      <c r="E985" s="4">
        <f t="shared" si="48"/>
        <v>148.45089999999999</v>
      </c>
      <c r="F985" s="4">
        <f t="shared" si="49"/>
        <v>11.320899999999995</v>
      </c>
      <c r="G985" s="12">
        <v>2023</v>
      </c>
    </row>
    <row r="986" spans="1:7" x14ac:dyDescent="0.2">
      <c r="A986" s="20">
        <v>45181.497523148151</v>
      </c>
      <c r="B986" s="4">
        <v>4.3</v>
      </c>
      <c r="C986" s="4">
        <v>1.17</v>
      </c>
      <c r="D986" s="4">
        <f t="shared" si="50"/>
        <v>5.0309999999999997</v>
      </c>
      <c r="E986" s="4">
        <f t="shared" si="48"/>
        <v>148.46260000000001</v>
      </c>
      <c r="F986" s="4">
        <f t="shared" si="49"/>
        <v>11.332600000000014</v>
      </c>
      <c r="G986" s="12">
        <v>2023</v>
      </c>
    </row>
    <row r="987" spans="1:7" x14ac:dyDescent="0.2">
      <c r="A987" s="20">
        <v>45181.497719907406</v>
      </c>
      <c r="B987" s="4">
        <v>4.3099999999999996</v>
      </c>
      <c r="C987" s="4">
        <v>1.17</v>
      </c>
      <c r="D987" s="4">
        <f t="shared" si="50"/>
        <v>5.0426999999999991</v>
      </c>
      <c r="E987" s="4">
        <f t="shared" si="48"/>
        <v>148.4743</v>
      </c>
      <c r="F987" s="4">
        <f t="shared" si="49"/>
        <v>11.344300000000004</v>
      </c>
      <c r="G987" s="12">
        <v>2023</v>
      </c>
    </row>
    <row r="988" spans="1:7" x14ac:dyDescent="0.2">
      <c r="A988" s="20">
        <v>45181.498032407406</v>
      </c>
      <c r="B988" s="4">
        <v>4.32</v>
      </c>
      <c r="C988" s="4">
        <v>1.17</v>
      </c>
      <c r="D988" s="4">
        <f t="shared" si="50"/>
        <v>5.0544000000000002</v>
      </c>
      <c r="E988" s="4">
        <f t="shared" si="48"/>
        <v>148.48599999999999</v>
      </c>
      <c r="F988" s="4">
        <f t="shared" si="49"/>
        <v>11.355999999999995</v>
      </c>
      <c r="G988" s="12">
        <v>2023</v>
      </c>
    </row>
    <row r="989" spans="1:7" x14ac:dyDescent="0.2">
      <c r="A989" s="20">
        <v>45181.498229166667</v>
      </c>
      <c r="B989" s="4">
        <v>4.33</v>
      </c>
      <c r="C989" s="4">
        <v>1.17</v>
      </c>
      <c r="D989" s="4">
        <f t="shared" si="50"/>
        <v>5.0660999999999996</v>
      </c>
      <c r="E989" s="4">
        <f t="shared" si="48"/>
        <v>148.49770000000001</v>
      </c>
      <c r="F989" s="4">
        <f t="shared" si="49"/>
        <v>11.367700000000013</v>
      </c>
      <c r="G989" s="12">
        <v>2023</v>
      </c>
    </row>
    <row r="990" spans="1:7" x14ac:dyDescent="0.2">
      <c r="A990" s="20">
        <v>45181.498518518521</v>
      </c>
      <c r="B990" s="4">
        <v>4.34</v>
      </c>
      <c r="C990" s="4">
        <v>1.17</v>
      </c>
      <c r="D990" s="4">
        <f t="shared" si="50"/>
        <v>5.0777999999999999</v>
      </c>
      <c r="E990" s="4">
        <f t="shared" si="48"/>
        <v>148.5094</v>
      </c>
      <c r="F990" s="4">
        <f t="shared" si="49"/>
        <v>11.379400000000004</v>
      </c>
      <c r="G990" s="12">
        <v>2023</v>
      </c>
    </row>
    <row r="991" spans="1:7" x14ac:dyDescent="0.2">
      <c r="A991" s="20">
        <v>45181.498692129629</v>
      </c>
      <c r="B991" s="4">
        <v>4.3499999999999996</v>
      </c>
      <c r="C991" s="4">
        <v>1.17</v>
      </c>
      <c r="D991" s="4">
        <f t="shared" si="50"/>
        <v>5.0894999999999992</v>
      </c>
      <c r="E991" s="4">
        <f t="shared" si="48"/>
        <v>148.52109999999999</v>
      </c>
      <c r="F991" s="4">
        <f t="shared" si="49"/>
        <v>11.391099999999994</v>
      </c>
      <c r="G991" s="12">
        <v>2023</v>
      </c>
    </row>
    <row r="992" spans="1:7" x14ac:dyDescent="0.2">
      <c r="A992" s="20">
        <v>45181.499166666668</v>
      </c>
      <c r="B992" s="4">
        <v>4.3600000000000003</v>
      </c>
      <c r="C992" s="4">
        <v>1.17</v>
      </c>
      <c r="D992" s="4">
        <f t="shared" si="50"/>
        <v>5.1012000000000004</v>
      </c>
      <c r="E992" s="4">
        <f t="shared" si="48"/>
        <v>148.53280000000001</v>
      </c>
      <c r="F992" s="4">
        <f t="shared" si="49"/>
        <v>11.402800000000013</v>
      </c>
      <c r="G992" s="12">
        <v>2023</v>
      </c>
    </row>
    <row r="993" spans="1:7" x14ac:dyDescent="0.2">
      <c r="A993" s="20">
        <v>45181.4996875</v>
      </c>
      <c r="B993" s="4">
        <v>4.37</v>
      </c>
      <c r="C993" s="4">
        <v>1.17</v>
      </c>
      <c r="D993" s="4">
        <f t="shared" si="50"/>
        <v>5.1128999999999998</v>
      </c>
      <c r="E993" s="4">
        <f t="shared" si="48"/>
        <v>148.5445</v>
      </c>
      <c r="F993" s="4">
        <f t="shared" si="49"/>
        <v>11.414500000000004</v>
      </c>
      <c r="G993" s="12">
        <v>2023</v>
      </c>
    </row>
    <row r="994" spans="1:7" x14ac:dyDescent="0.2">
      <c r="A994" s="20">
        <v>45181.500578703701</v>
      </c>
      <c r="B994" s="4">
        <v>4.38</v>
      </c>
      <c r="C994" s="4">
        <v>1.17</v>
      </c>
      <c r="D994" s="4">
        <f t="shared" si="50"/>
        <v>5.1245999999999992</v>
      </c>
      <c r="E994" s="4">
        <f t="shared" si="48"/>
        <v>148.55619999999999</v>
      </c>
      <c r="F994" s="4">
        <f t="shared" si="49"/>
        <v>11.426199999999994</v>
      </c>
      <c r="G994" s="12">
        <v>2023</v>
      </c>
    </row>
    <row r="995" spans="1:7" x14ac:dyDescent="0.2">
      <c r="A995" s="20">
        <v>45181.500972222224</v>
      </c>
      <c r="B995" s="4">
        <v>4.3899999999999997</v>
      </c>
      <c r="C995" s="4">
        <v>1.17</v>
      </c>
      <c r="D995" s="4">
        <f t="shared" si="50"/>
        <v>5.1362999999999994</v>
      </c>
      <c r="E995" s="4">
        <f t="shared" si="48"/>
        <v>148.56790000000001</v>
      </c>
      <c r="F995" s="4">
        <f t="shared" si="49"/>
        <v>11.437900000000013</v>
      </c>
      <c r="G995" s="12">
        <v>2023</v>
      </c>
    </row>
    <row r="996" spans="1:7" x14ac:dyDescent="0.2">
      <c r="A996" s="20">
        <v>45181.501851851855</v>
      </c>
      <c r="B996" s="4">
        <v>4.4000000000000004</v>
      </c>
      <c r="C996" s="4">
        <v>1.17</v>
      </c>
      <c r="D996" s="4">
        <f t="shared" si="50"/>
        <v>5.1479999999999997</v>
      </c>
      <c r="E996" s="4">
        <f t="shared" si="48"/>
        <v>148.5796</v>
      </c>
      <c r="F996" s="4">
        <f t="shared" si="49"/>
        <v>11.449600000000004</v>
      </c>
      <c r="G996" s="12">
        <v>2023</v>
      </c>
    </row>
    <row r="997" spans="1:7" x14ac:dyDescent="0.2">
      <c r="A997" s="20">
        <v>45181.503148148149</v>
      </c>
      <c r="B997" s="4">
        <v>4.41</v>
      </c>
      <c r="C997" s="4">
        <v>1.17</v>
      </c>
      <c r="D997" s="4">
        <f t="shared" si="50"/>
        <v>5.1597</v>
      </c>
      <c r="E997" s="4">
        <f t="shared" si="48"/>
        <v>148.59129999999999</v>
      </c>
      <c r="F997" s="4">
        <f t="shared" si="49"/>
        <v>11.461299999999994</v>
      </c>
      <c r="G997" s="12">
        <v>2023</v>
      </c>
    </row>
    <row r="998" spans="1:7" x14ac:dyDescent="0.2">
      <c r="A998" s="20">
        <v>45181.50608796296</v>
      </c>
      <c r="B998" s="4">
        <v>4.42</v>
      </c>
      <c r="C998" s="4">
        <v>1.17</v>
      </c>
      <c r="D998" s="4">
        <f t="shared" si="50"/>
        <v>5.1713999999999993</v>
      </c>
      <c r="E998" s="4">
        <f t="shared" si="48"/>
        <v>148.60300000000001</v>
      </c>
      <c r="F998" s="4">
        <f t="shared" si="49"/>
        <v>11.473000000000013</v>
      </c>
      <c r="G998" s="12">
        <v>2023</v>
      </c>
    </row>
    <row r="999" spans="1:7" x14ac:dyDescent="0.2">
      <c r="A999" s="20">
        <v>45181.542893518519</v>
      </c>
      <c r="B999" s="4">
        <v>4.43</v>
      </c>
      <c r="C999" s="4">
        <v>1.17</v>
      </c>
      <c r="D999" s="4">
        <f t="shared" si="50"/>
        <v>5.1830999999999996</v>
      </c>
      <c r="E999" s="4">
        <f t="shared" si="48"/>
        <v>148.6147</v>
      </c>
      <c r="F999" s="4">
        <f t="shared" si="49"/>
        <v>11.484700000000004</v>
      </c>
      <c r="G999" s="12">
        <v>2023</v>
      </c>
    </row>
    <row r="1000" spans="1:7" x14ac:dyDescent="0.2">
      <c r="A1000" s="20">
        <v>45181.547627314816</v>
      </c>
      <c r="B1000" s="4">
        <v>4.4400000000000004</v>
      </c>
      <c r="C1000" s="4">
        <v>1.17</v>
      </c>
      <c r="D1000" s="4">
        <f t="shared" si="50"/>
        <v>5.1947999999999999</v>
      </c>
      <c r="E1000" s="4">
        <f t="shared" si="48"/>
        <v>148.62639999999999</v>
      </c>
      <c r="F1000" s="4">
        <f t="shared" si="49"/>
        <v>11.496399999999994</v>
      </c>
      <c r="G1000" s="12">
        <v>2023</v>
      </c>
    </row>
    <row r="1001" spans="1:7" x14ac:dyDescent="0.2">
      <c r="A1001" s="20">
        <v>45181.549803240741</v>
      </c>
      <c r="B1001" s="4">
        <v>4.45</v>
      </c>
      <c r="C1001" s="4">
        <v>1.17</v>
      </c>
      <c r="D1001" s="4">
        <f t="shared" si="50"/>
        <v>5.2065000000000001</v>
      </c>
      <c r="E1001" s="4">
        <f t="shared" si="48"/>
        <v>148.63810000000001</v>
      </c>
      <c r="F1001" s="4">
        <f t="shared" si="49"/>
        <v>11.508100000000013</v>
      </c>
      <c r="G1001" s="12">
        <v>2023</v>
      </c>
    </row>
    <row r="1002" spans="1:7" x14ac:dyDescent="0.2">
      <c r="A1002" s="20">
        <v>45181.555775462963</v>
      </c>
      <c r="B1002" s="4">
        <v>4.46</v>
      </c>
      <c r="C1002" s="4">
        <v>1.17</v>
      </c>
      <c r="D1002" s="4">
        <f t="shared" si="50"/>
        <v>5.2181999999999995</v>
      </c>
      <c r="E1002" s="4">
        <f t="shared" si="48"/>
        <v>148.6498</v>
      </c>
      <c r="F1002" s="4">
        <f t="shared" si="49"/>
        <v>11.519800000000004</v>
      </c>
      <c r="G1002" s="12">
        <v>2023</v>
      </c>
    </row>
    <row r="1003" spans="1:7" x14ac:dyDescent="0.2">
      <c r="A1003" s="20">
        <v>45182.268726851849</v>
      </c>
      <c r="B1003" s="4">
        <v>4.47</v>
      </c>
      <c r="C1003" s="4">
        <v>1.17</v>
      </c>
      <c r="D1003" s="4">
        <f t="shared" si="50"/>
        <v>5.2298999999999998</v>
      </c>
      <c r="E1003" s="4">
        <f t="shared" si="48"/>
        <v>148.66149999999999</v>
      </c>
      <c r="F1003" s="4">
        <f t="shared" si="49"/>
        <v>11.531499999999994</v>
      </c>
      <c r="G1003" s="12">
        <v>2023</v>
      </c>
    </row>
    <row r="1004" spans="1:7" x14ac:dyDescent="0.2">
      <c r="A1004" s="20">
        <v>45182.648680555554</v>
      </c>
      <c r="B1004" s="4">
        <v>4.4800000000000004</v>
      </c>
      <c r="C1004" s="4">
        <v>1.17</v>
      </c>
      <c r="D1004" s="4">
        <f t="shared" si="50"/>
        <v>5.2416</v>
      </c>
      <c r="E1004" s="4">
        <f t="shared" si="48"/>
        <v>148.67320000000001</v>
      </c>
      <c r="F1004" s="4">
        <f t="shared" si="49"/>
        <v>11.543200000000013</v>
      </c>
      <c r="G1004" s="12">
        <v>2023</v>
      </c>
    </row>
    <row r="1005" spans="1:7" x14ac:dyDescent="0.2">
      <c r="A1005" s="20">
        <v>45182.649155092593</v>
      </c>
      <c r="B1005" s="4">
        <v>4.49</v>
      </c>
      <c r="C1005" s="4">
        <v>1.17</v>
      </c>
      <c r="D1005" s="4">
        <f t="shared" si="50"/>
        <v>5.2533000000000003</v>
      </c>
      <c r="E1005" s="4">
        <f t="shared" ref="E1005:E1068" si="51">D1005+$E$555</f>
        <v>148.6849</v>
      </c>
      <c r="F1005" s="4">
        <f t="shared" si="49"/>
        <v>11.554900000000004</v>
      </c>
      <c r="G1005" s="12">
        <v>2023</v>
      </c>
    </row>
    <row r="1006" spans="1:7" x14ac:dyDescent="0.2">
      <c r="A1006" s="20">
        <v>45182.649756944447</v>
      </c>
      <c r="B1006" s="4">
        <v>4.5</v>
      </c>
      <c r="C1006" s="4">
        <v>1.17</v>
      </c>
      <c r="D1006" s="4">
        <f t="shared" si="50"/>
        <v>5.2649999999999997</v>
      </c>
      <c r="E1006" s="4">
        <f t="shared" si="51"/>
        <v>148.69659999999999</v>
      </c>
      <c r="F1006" s="4">
        <f t="shared" si="49"/>
        <v>11.566599999999994</v>
      </c>
      <c r="G1006" s="12">
        <v>2023</v>
      </c>
    </row>
    <row r="1007" spans="1:7" x14ac:dyDescent="0.2">
      <c r="A1007" s="20">
        <v>45182.65</v>
      </c>
      <c r="B1007" s="4">
        <v>4.51</v>
      </c>
      <c r="C1007" s="4">
        <v>1.17</v>
      </c>
      <c r="D1007" s="4">
        <f t="shared" si="50"/>
        <v>5.2766999999999991</v>
      </c>
      <c r="E1007" s="4">
        <f t="shared" si="51"/>
        <v>148.70830000000001</v>
      </c>
      <c r="F1007" s="4">
        <f t="shared" si="49"/>
        <v>11.578300000000013</v>
      </c>
      <c r="G1007" s="12">
        <v>2023</v>
      </c>
    </row>
    <row r="1008" spans="1:7" x14ac:dyDescent="0.2">
      <c r="A1008" s="20">
        <v>45182.650312500002</v>
      </c>
      <c r="B1008" s="4">
        <v>4.5199999999999996</v>
      </c>
      <c r="C1008" s="4">
        <v>1.17</v>
      </c>
      <c r="D1008" s="4">
        <f t="shared" si="50"/>
        <v>5.2883999999999993</v>
      </c>
      <c r="E1008" s="4">
        <f t="shared" si="51"/>
        <v>148.72</v>
      </c>
      <c r="F1008" s="4">
        <f t="shared" si="49"/>
        <v>11.590000000000003</v>
      </c>
      <c r="G1008" s="12">
        <v>2023</v>
      </c>
    </row>
    <row r="1009" spans="1:7" x14ac:dyDescent="0.2">
      <c r="A1009" s="20">
        <v>45182.650509259256</v>
      </c>
      <c r="B1009" s="4">
        <v>4.53</v>
      </c>
      <c r="C1009" s="4">
        <v>1.17</v>
      </c>
      <c r="D1009" s="4">
        <f t="shared" si="50"/>
        <v>5.3000999999999996</v>
      </c>
      <c r="E1009" s="4">
        <f t="shared" si="51"/>
        <v>148.73169999999999</v>
      </c>
      <c r="F1009" s="4">
        <f t="shared" si="49"/>
        <v>11.601699999999994</v>
      </c>
      <c r="G1009" s="12">
        <v>2023</v>
      </c>
    </row>
    <row r="1010" spans="1:7" x14ac:dyDescent="0.2">
      <c r="A1010" s="20">
        <v>45182.650937500002</v>
      </c>
      <c r="B1010" s="4">
        <v>4.54</v>
      </c>
      <c r="C1010" s="4">
        <v>1.17</v>
      </c>
      <c r="D1010" s="4">
        <f t="shared" si="50"/>
        <v>5.3117999999999999</v>
      </c>
      <c r="E1010" s="4">
        <f t="shared" si="51"/>
        <v>148.74340000000001</v>
      </c>
      <c r="F1010" s="4">
        <f t="shared" si="49"/>
        <v>11.613400000000013</v>
      </c>
      <c r="G1010" s="12">
        <v>2023</v>
      </c>
    </row>
    <row r="1011" spans="1:7" x14ac:dyDescent="0.2">
      <c r="A1011" s="20">
        <v>45182.65121527778</v>
      </c>
      <c r="B1011" s="4">
        <v>4.55</v>
      </c>
      <c r="C1011" s="4">
        <v>1.17</v>
      </c>
      <c r="D1011" s="4">
        <f t="shared" si="50"/>
        <v>5.3234999999999992</v>
      </c>
      <c r="E1011" s="4">
        <f t="shared" si="51"/>
        <v>148.7551</v>
      </c>
      <c r="F1011" s="4">
        <f t="shared" si="49"/>
        <v>11.625100000000003</v>
      </c>
      <c r="G1011" s="12">
        <v>2023</v>
      </c>
    </row>
    <row r="1012" spans="1:7" x14ac:dyDescent="0.2">
      <c r="A1012" s="20">
        <v>45182.651898148149</v>
      </c>
      <c r="B1012" s="4">
        <v>4.5599999999999996</v>
      </c>
      <c r="C1012" s="4">
        <v>1.17</v>
      </c>
      <c r="D1012" s="4">
        <f t="shared" si="50"/>
        <v>5.3351999999999995</v>
      </c>
      <c r="E1012" s="4">
        <f t="shared" si="51"/>
        <v>148.76679999999999</v>
      </c>
      <c r="F1012" s="4">
        <f t="shared" si="49"/>
        <v>11.636799999999994</v>
      </c>
      <c r="G1012" s="12">
        <v>2023</v>
      </c>
    </row>
    <row r="1013" spans="1:7" x14ac:dyDescent="0.2">
      <c r="A1013" s="20">
        <v>45182.652256944442</v>
      </c>
      <c r="B1013" s="4">
        <v>4.57</v>
      </c>
      <c r="C1013" s="4">
        <v>1.17</v>
      </c>
      <c r="D1013" s="4">
        <f t="shared" si="50"/>
        <v>5.3468999999999998</v>
      </c>
      <c r="E1013" s="4">
        <f t="shared" si="51"/>
        <v>148.77850000000001</v>
      </c>
      <c r="F1013" s="4">
        <f t="shared" si="49"/>
        <v>11.648500000000013</v>
      </c>
      <c r="G1013" s="12">
        <v>2023</v>
      </c>
    </row>
    <row r="1014" spans="1:7" x14ac:dyDescent="0.2">
      <c r="A1014" s="20">
        <v>45182.652916666666</v>
      </c>
      <c r="B1014" s="4">
        <v>4.58</v>
      </c>
      <c r="C1014" s="4">
        <v>1.17</v>
      </c>
      <c r="D1014" s="4">
        <f t="shared" si="50"/>
        <v>5.3586</v>
      </c>
      <c r="E1014" s="4">
        <f t="shared" si="51"/>
        <v>148.7902</v>
      </c>
      <c r="F1014" s="4">
        <f t="shared" si="49"/>
        <v>11.660200000000003</v>
      </c>
      <c r="G1014" s="12">
        <v>2023</v>
      </c>
    </row>
    <row r="1015" spans="1:7" x14ac:dyDescent="0.2">
      <c r="A1015" s="20">
        <v>45182.653657407405</v>
      </c>
      <c r="B1015" s="4">
        <v>4.59</v>
      </c>
      <c r="C1015" s="4">
        <v>1.17</v>
      </c>
      <c r="D1015" s="4">
        <f t="shared" si="50"/>
        <v>5.3702999999999994</v>
      </c>
      <c r="E1015" s="4">
        <f t="shared" si="51"/>
        <v>148.80189999999999</v>
      </c>
      <c r="F1015" s="4">
        <f t="shared" si="49"/>
        <v>11.671899999999994</v>
      </c>
      <c r="G1015" s="12">
        <v>2023</v>
      </c>
    </row>
    <row r="1016" spans="1:7" x14ac:dyDescent="0.2">
      <c r="A1016" s="20">
        <v>45182.655092592591</v>
      </c>
      <c r="B1016" s="4">
        <v>4.5999999999999996</v>
      </c>
      <c r="C1016" s="4">
        <v>1.17</v>
      </c>
      <c r="D1016" s="4">
        <f t="shared" si="50"/>
        <v>5.3819999999999997</v>
      </c>
      <c r="E1016" s="4">
        <f t="shared" si="51"/>
        <v>148.81360000000001</v>
      </c>
      <c r="F1016" s="4">
        <f t="shared" si="49"/>
        <v>11.683600000000013</v>
      </c>
      <c r="G1016" s="12">
        <v>2023</v>
      </c>
    </row>
    <row r="1017" spans="1:7" x14ac:dyDescent="0.2">
      <c r="A1017" s="20">
        <v>45182.656412037039</v>
      </c>
      <c r="B1017" s="4">
        <v>4.6100000000000003</v>
      </c>
      <c r="C1017" s="4">
        <v>1.17</v>
      </c>
      <c r="D1017" s="4">
        <f t="shared" si="50"/>
        <v>5.3936999999999999</v>
      </c>
      <c r="E1017" s="4">
        <f t="shared" si="51"/>
        <v>148.8253</v>
      </c>
      <c r="F1017" s="4">
        <f t="shared" si="49"/>
        <v>11.695300000000003</v>
      </c>
      <c r="G1017" s="12">
        <v>2023</v>
      </c>
    </row>
    <row r="1018" spans="1:7" x14ac:dyDescent="0.2">
      <c r="A1018" s="20">
        <v>45183.6718287037</v>
      </c>
      <c r="B1018" s="4">
        <v>4.62</v>
      </c>
      <c r="C1018" s="4">
        <v>1.17</v>
      </c>
      <c r="D1018" s="4">
        <f t="shared" si="50"/>
        <v>5.4054000000000002</v>
      </c>
      <c r="E1018" s="4">
        <f t="shared" si="51"/>
        <v>148.83699999999999</v>
      </c>
      <c r="F1018" s="4">
        <f t="shared" si="49"/>
        <v>11.706999999999994</v>
      </c>
      <c r="G1018" s="12">
        <v>2023</v>
      </c>
    </row>
    <row r="1019" spans="1:7" x14ac:dyDescent="0.2">
      <c r="A1019" s="20">
        <v>45183.672546296293</v>
      </c>
      <c r="B1019" s="4">
        <v>4.63</v>
      </c>
      <c r="C1019" s="4">
        <v>1.17</v>
      </c>
      <c r="D1019" s="4">
        <f t="shared" si="50"/>
        <v>5.4170999999999996</v>
      </c>
      <c r="E1019" s="4">
        <f t="shared" si="51"/>
        <v>148.84870000000001</v>
      </c>
      <c r="F1019" s="4">
        <f t="shared" si="49"/>
        <v>11.718700000000013</v>
      </c>
      <c r="G1019" s="12">
        <v>2023</v>
      </c>
    </row>
    <row r="1020" spans="1:7" x14ac:dyDescent="0.2">
      <c r="A1020" s="20">
        <v>45183.673819444448</v>
      </c>
      <c r="B1020" s="4">
        <v>4.6399999999999997</v>
      </c>
      <c r="C1020" s="4">
        <v>1.17</v>
      </c>
      <c r="D1020" s="4">
        <f t="shared" si="50"/>
        <v>5.428799999999999</v>
      </c>
      <c r="E1020" s="4">
        <f t="shared" si="51"/>
        <v>148.8604</v>
      </c>
      <c r="F1020" s="4">
        <f t="shared" si="49"/>
        <v>11.730400000000003</v>
      </c>
      <c r="G1020" s="12">
        <v>2023</v>
      </c>
    </row>
    <row r="1021" spans="1:7" x14ac:dyDescent="0.2">
      <c r="A1021" s="20">
        <v>45183.676134259258</v>
      </c>
      <c r="B1021" s="4">
        <v>4.6500000000000004</v>
      </c>
      <c r="C1021" s="4">
        <v>1.17</v>
      </c>
      <c r="D1021" s="4">
        <f t="shared" si="50"/>
        <v>5.4405000000000001</v>
      </c>
      <c r="E1021" s="4">
        <f t="shared" si="51"/>
        <v>148.87209999999999</v>
      </c>
      <c r="F1021" s="4">
        <f t="shared" si="49"/>
        <v>11.742099999999994</v>
      </c>
      <c r="G1021" s="12">
        <v>2023</v>
      </c>
    </row>
    <row r="1022" spans="1:7" x14ac:dyDescent="0.2">
      <c r="A1022" s="20">
        <v>45183.686539351853</v>
      </c>
      <c r="B1022" s="4">
        <v>4.66</v>
      </c>
      <c r="C1022" s="4">
        <v>1.17</v>
      </c>
      <c r="D1022" s="4">
        <f t="shared" si="50"/>
        <v>5.4521999999999995</v>
      </c>
      <c r="E1022" s="4">
        <f t="shared" si="51"/>
        <v>148.88380000000001</v>
      </c>
      <c r="F1022" s="4">
        <f t="shared" si="49"/>
        <v>11.753800000000012</v>
      </c>
      <c r="G1022" s="12">
        <v>2023</v>
      </c>
    </row>
    <row r="1023" spans="1:7" x14ac:dyDescent="0.2">
      <c r="A1023" s="20">
        <v>45183.689849537041</v>
      </c>
      <c r="B1023" s="4">
        <v>4.67</v>
      </c>
      <c r="C1023" s="4">
        <v>1.17</v>
      </c>
      <c r="D1023" s="4">
        <f t="shared" si="50"/>
        <v>5.4638999999999998</v>
      </c>
      <c r="E1023" s="4">
        <f t="shared" si="51"/>
        <v>148.8955</v>
      </c>
      <c r="F1023" s="4">
        <f t="shared" si="49"/>
        <v>11.765500000000003</v>
      </c>
      <c r="G1023" s="12">
        <v>2023</v>
      </c>
    </row>
    <row r="1024" spans="1:7" x14ac:dyDescent="0.2">
      <c r="A1024" s="20">
        <v>45192.456446759257</v>
      </c>
      <c r="B1024" s="4">
        <v>4.68</v>
      </c>
      <c r="C1024" s="4">
        <v>1.17</v>
      </c>
      <c r="D1024" s="4">
        <f t="shared" si="50"/>
        <v>5.4755999999999991</v>
      </c>
      <c r="E1024" s="4">
        <f t="shared" si="51"/>
        <v>148.90719999999999</v>
      </c>
      <c r="F1024" s="4">
        <f t="shared" si="49"/>
        <v>11.777199999999993</v>
      </c>
      <c r="G1024" s="12">
        <v>2023</v>
      </c>
    </row>
    <row r="1025" spans="1:7" x14ac:dyDescent="0.2">
      <c r="A1025" s="20">
        <v>45192.463090277779</v>
      </c>
      <c r="B1025" s="4">
        <v>4.6900000000000004</v>
      </c>
      <c r="C1025" s="4">
        <v>1.17</v>
      </c>
      <c r="D1025" s="4">
        <f t="shared" si="50"/>
        <v>5.4873000000000003</v>
      </c>
      <c r="E1025" s="4">
        <f t="shared" si="51"/>
        <v>148.91890000000001</v>
      </c>
      <c r="F1025" s="4">
        <f t="shared" si="49"/>
        <v>11.788900000000012</v>
      </c>
      <c r="G1025" s="12">
        <v>2023</v>
      </c>
    </row>
    <row r="1026" spans="1:7" x14ac:dyDescent="0.2">
      <c r="A1026" s="20">
        <v>45192.480081018519</v>
      </c>
      <c r="B1026" s="4">
        <v>4.7</v>
      </c>
      <c r="C1026" s="4">
        <v>1.17</v>
      </c>
      <c r="D1026" s="4">
        <f t="shared" si="50"/>
        <v>5.4989999999999997</v>
      </c>
      <c r="E1026" s="4">
        <f t="shared" si="51"/>
        <v>148.9306</v>
      </c>
      <c r="F1026" s="4">
        <f t="shared" si="49"/>
        <v>11.800600000000003</v>
      </c>
      <c r="G1026" s="12">
        <v>2023</v>
      </c>
    </row>
    <row r="1027" spans="1:7" x14ac:dyDescent="0.2">
      <c r="A1027" s="20">
        <v>45192.562928240739</v>
      </c>
      <c r="B1027" s="4">
        <v>4.71</v>
      </c>
      <c r="C1027" s="4">
        <v>1.17</v>
      </c>
      <c r="D1027" s="4">
        <f t="shared" si="50"/>
        <v>5.5106999999999999</v>
      </c>
      <c r="E1027" s="4">
        <f t="shared" si="51"/>
        <v>148.94229999999999</v>
      </c>
      <c r="F1027" s="4">
        <f t="shared" ref="F1027:F1071" si="52">E1027-137.13</f>
        <v>11.812299999999993</v>
      </c>
      <c r="G1027" s="12">
        <v>2023</v>
      </c>
    </row>
    <row r="1028" spans="1:7" x14ac:dyDescent="0.2">
      <c r="A1028" s="20">
        <v>45192.571296296293</v>
      </c>
      <c r="B1028" s="4">
        <v>4.72</v>
      </c>
      <c r="C1028" s="4">
        <v>1.17</v>
      </c>
      <c r="D1028" s="4">
        <f t="shared" si="50"/>
        <v>5.5223999999999993</v>
      </c>
      <c r="E1028" s="4">
        <f t="shared" si="51"/>
        <v>148.95400000000001</v>
      </c>
      <c r="F1028" s="4">
        <f t="shared" si="52"/>
        <v>11.824000000000012</v>
      </c>
      <c r="G1028" s="12">
        <v>2023</v>
      </c>
    </row>
    <row r="1029" spans="1:7" x14ac:dyDescent="0.2">
      <c r="A1029" s="20">
        <v>45192.592511574076</v>
      </c>
      <c r="B1029" s="4">
        <v>4.7300000000000004</v>
      </c>
      <c r="C1029" s="4">
        <v>1.17</v>
      </c>
      <c r="D1029" s="4">
        <f t="shared" si="50"/>
        <v>5.5341000000000005</v>
      </c>
      <c r="E1029" s="4">
        <f t="shared" si="51"/>
        <v>148.9657</v>
      </c>
      <c r="F1029" s="4">
        <f t="shared" si="52"/>
        <v>11.835700000000003</v>
      </c>
      <c r="G1029" s="12">
        <v>2023</v>
      </c>
    </row>
    <row r="1030" spans="1:7" x14ac:dyDescent="0.2">
      <c r="A1030" s="20">
        <v>45192.601782407408</v>
      </c>
      <c r="B1030" s="4">
        <v>4.74</v>
      </c>
      <c r="C1030" s="4">
        <v>1.17</v>
      </c>
      <c r="D1030" s="4">
        <f t="shared" si="50"/>
        <v>5.5457999999999998</v>
      </c>
      <c r="E1030" s="4">
        <f t="shared" si="51"/>
        <v>148.97739999999999</v>
      </c>
      <c r="F1030" s="4">
        <f t="shared" si="52"/>
        <v>11.847399999999993</v>
      </c>
      <c r="G1030" s="12">
        <v>2023</v>
      </c>
    </row>
    <row r="1031" spans="1:7" x14ac:dyDescent="0.2">
      <c r="A1031" s="20">
        <v>45192.604050925926</v>
      </c>
      <c r="B1031" s="4">
        <v>4.75</v>
      </c>
      <c r="C1031" s="4">
        <v>1.17</v>
      </c>
      <c r="D1031" s="4">
        <f t="shared" si="50"/>
        <v>5.5574999999999992</v>
      </c>
      <c r="E1031" s="4">
        <f t="shared" si="51"/>
        <v>148.98910000000001</v>
      </c>
      <c r="F1031" s="4">
        <f t="shared" si="52"/>
        <v>11.859100000000012</v>
      </c>
      <c r="G1031" s="12">
        <v>2023</v>
      </c>
    </row>
    <row r="1032" spans="1:7" x14ac:dyDescent="0.2">
      <c r="A1032" s="20">
        <v>45192.618263888886</v>
      </c>
      <c r="B1032" s="4">
        <v>4.76</v>
      </c>
      <c r="C1032" s="4">
        <v>1.17</v>
      </c>
      <c r="D1032" s="4">
        <f t="shared" si="50"/>
        <v>5.5691999999999995</v>
      </c>
      <c r="E1032" s="4">
        <f t="shared" si="51"/>
        <v>149.0008</v>
      </c>
      <c r="F1032" s="4">
        <f t="shared" si="52"/>
        <v>11.870800000000003</v>
      </c>
      <c r="G1032" s="12">
        <v>2023</v>
      </c>
    </row>
    <row r="1033" spans="1:7" x14ac:dyDescent="0.2">
      <c r="A1033" s="20">
        <v>45192.623483796298</v>
      </c>
      <c r="B1033" s="4">
        <v>4.7699999999999996</v>
      </c>
      <c r="C1033" s="4">
        <v>1.17</v>
      </c>
      <c r="D1033" s="4">
        <f t="shared" si="50"/>
        <v>5.5808999999999989</v>
      </c>
      <c r="E1033" s="4">
        <f t="shared" si="51"/>
        <v>149.01249999999999</v>
      </c>
      <c r="F1033" s="4">
        <f t="shared" si="52"/>
        <v>11.882499999999993</v>
      </c>
      <c r="G1033" s="12">
        <v>2023</v>
      </c>
    </row>
    <row r="1034" spans="1:7" x14ac:dyDescent="0.2">
      <c r="A1034" s="20">
        <v>45192.627222222225</v>
      </c>
      <c r="B1034" s="4">
        <v>4.78</v>
      </c>
      <c r="C1034" s="4">
        <v>1.17</v>
      </c>
      <c r="D1034" s="4">
        <f t="shared" si="50"/>
        <v>5.5926</v>
      </c>
      <c r="E1034" s="4">
        <f t="shared" si="51"/>
        <v>149.02420000000001</v>
      </c>
      <c r="F1034" s="4">
        <f t="shared" si="52"/>
        <v>11.894200000000012</v>
      </c>
      <c r="G1034" s="12">
        <v>2023</v>
      </c>
    </row>
    <row r="1035" spans="1:7" x14ac:dyDescent="0.2">
      <c r="A1035" s="20">
        <v>45192.627812500003</v>
      </c>
      <c r="B1035" s="4">
        <v>4.79</v>
      </c>
      <c r="C1035" s="4">
        <v>1.17</v>
      </c>
      <c r="D1035" s="4">
        <f t="shared" si="50"/>
        <v>5.6042999999999994</v>
      </c>
      <c r="E1035" s="4">
        <f t="shared" si="51"/>
        <v>149.0359</v>
      </c>
      <c r="F1035" s="4">
        <f t="shared" si="52"/>
        <v>11.905900000000003</v>
      </c>
      <c r="G1035" s="12">
        <v>2023</v>
      </c>
    </row>
    <row r="1036" spans="1:7" x14ac:dyDescent="0.2">
      <c r="A1036" s="20">
        <v>45192.628483796296</v>
      </c>
      <c r="B1036" s="4">
        <v>4.8</v>
      </c>
      <c r="C1036" s="4">
        <v>1.17</v>
      </c>
      <c r="D1036" s="4">
        <f t="shared" si="50"/>
        <v>5.6159999999999997</v>
      </c>
      <c r="E1036" s="4">
        <f t="shared" si="51"/>
        <v>149.04759999999999</v>
      </c>
      <c r="F1036" s="4">
        <f t="shared" si="52"/>
        <v>11.917599999999993</v>
      </c>
      <c r="G1036" s="12">
        <v>2023</v>
      </c>
    </row>
    <row r="1037" spans="1:7" x14ac:dyDescent="0.2">
      <c r="A1037" s="20">
        <v>45192.62908564815</v>
      </c>
      <c r="B1037" s="4">
        <v>4.8099999999999996</v>
      </c>
      <c r="C1037" s="4">
        <v>1.17</v>
      </c>
      <c r="D1037" s="4">
        <f t="shared" si="50"/>
        <v>5.627699999999999</v>
      </c>
      <c r="E1037" s="4">
        <f t="shared" si="51"/>
        <v>149.05930000000001</v>
      </c>
      <c r="F1037" s="4">
        <f t="shared" si="52"/>
        <v>11.929300000000012</v>
      </c>
      <c r="G1037" s="12">
        <v>2023</v>
      </c>
    </row>
    <row r="1038" spans="1:7" x14ac:dyDescent="0.2">
      <c r="A1038" s="20">
        <v>45192.629675925928</v>
      </c>
      <c r="B1038" s="4">
        <v>4.82</v>
      </c>
      <c r="C1038" s="4">
        <v>1.17</v>
      </c>
      <c r="D1038" s="4">
        <f t="shared" si="50"/>
        <v>5.6394000000000002</v>
      </c>
      <c r="E1038" s="4">
        <f t="shared" si="51"/>
        <v>149.071</v>
      </c>
      <c r="F1038" s="4">
        <f t="shared" si="52"/>
        <v>11.941000000000003</v>
      </c>
      <c r="G1038" s="12">
        <v>2023</v>
      </c>
    </row>
    <row r="1039" spans="1:7" x14ac:dyDescent="0.2">
      <c r="A1039" s="20">
        <v>45192.630057870374</v>
      </c>
      <c r="B1039" s="4">
        <v>4.83</v>
      </c>
      <c r="C1039" s="4">
        <v>1.17</v>
      </c>
      <c r="D1039" s="4">
        <f t="shared" si="50"/>
        <v>5.6510999999999996</v>
      </c>
      <c r="E1039" s="4">
        <f t="shared" si="51"/>
        <v>149.08269999999999</v>
      </c>
      <c r="F1039" s="4">
        <f t="shared" si="52"/>
        <v>11.952699999999993</v>
      </c>
      <c r="G1039" s="12">
        <v>2023</v>
      </c>
    </row>
    <row r="1040" spans="1:7" x14ac:dyDescent="0.2">
      <c r="A1040" s="20">
        <v>45192.630706018521</v>
      </c>
      <c r="B1040" s="4">
        <v>4.84</v>
      </c>
      <c r="C1040" s="4">
        <v>1.17</v>
      </c>
      <c r="D1040" s="4">
        <f t="shared" ref="D1040:D1073" si="53">B1040*C1040</f>
        <v>5.6627999999999998</v>
      </c>
      <c r="E1040" s="4">
        <f t="shared" si="51"/>
        <v>149.09440000000001</v>
      </c>
      <c r="F1040" s="4">
        <f t="shared" si="52"/>
        <v>11.964400000000012</v>
      </c>
      <c r="G1040" s="12">
        <v>2023</v>
      </c>
    </row>
    <row r="1041" spans="1:7" x14ac:dyDescent="0.2">
      <c r="A1041" s="20">
        <v>45192.631203703706</v>
      </c>
      <c r="B1041" s="4">
        <v>4.8499999999999996</v>
      </c>
      <c r="C1041" s="4">
        <v>1.17</v>
      </c>
      <c r="D1041" s="4">
        <f t="shared" si="53"/>
        <v>5.6744999999999992</v>
      </c>
      <c r="E1041" s="4">
        <f t="shared" si="51"/>
        <v>149.1061</v>
      </c>
      <c r="F1041" s="4">
        <f t="shared" si="52"/>
        <v>11.976100000000002</v>
      </c>
      <c r="G1041" s="12">
        <v>2023</v>
      </c>
    </row>
    <row r="1042" spans="1:7" x14ac:dyDescent="0.2">
      <c r="A1042" s="20">
        <v>45192.63177083333</v>
      </c>
      <c r="B1042" s="4">
        <v>4.8600000000000003</v>
      </c>
      <c r="C1042" s="4">
        <v>1.17</v>
      </c>
      <c r="D1042" s="4">
        <f t="shared" si="53"/>
        <v>5.6862000000000004</v>
      </c>
      <c r="E1042" s="4">
        <f t="shared" si="51"/>
        <v>149.11780000000002</v>
      </c>
      <c r="F1042" s="4">
        <f t="shared" si="52"/>
        <v>11.987800000000021</v>
      </c>
      <c r="G1042" s="12">
        <v>2023</v>
      </c>
    </row>
    <row r="1043" spans="1:7" x14ac:dyDescent="0.2">
      <c r="A1043" s="20">
        <v>45192.632256944446</v>
      </c>
      <c r="B1043" s="4">
        <v>4.87</v>
      </c>
      <c r="C1043" s="4">
        <v>1.17</v>
      </c>
      <c r="D1043" s="4">
        <f t="shared" si="53"/>
        <v>5.6978999999999997</v>
      </c>
      <c r="E1043" s="4">
        <f t="shared" si="51"/>
        <v>149.12950000000001</v>
      </c>
      <c r="F1043" s="4">
        <f t="shared" si="52"/>
        <v>11.999500000000012</v>
      </c>
      <c r="G1043" s="12">
        <v>2023</v>
      </c>
    </row>
    <row r="1044" spans="1:7" x14ac:dyDescent="0.2">
      <c r="A1044" s="20">
        <v>45192.633402777778</v>
      </c>
      <c r="B1044" s="4">
        <v>4.88</v>
      </c>
      <c r="C1044" s="4">
        <v>1.17</v>
      </c>
      <c r="D1044" s="4">
        <f t="shared" si="53"/>
        <v>5.7095999999999991</v>
      </c>
      <c r="E1044" s="4">
        <f t="shared" si="51"/>
        <v>149.1412</v>
      </c>
      <c r="F1044" s="4">
        <f t="shared" si="52"/>
        <v>12.011200000000002</v>
      </c>
      <c r="G1044" s="12">
        <v>2023</v>
      </c>
    </row>
    <row r="1045" spans="1:7" x14ac:dyDescent="0.2">
      <c r="A1045" s="20">
        <v>45192.634525462963</v>
      </c>
      <c r="B1045" s="4">
        <v>4.8899999999999997</v>
      </c>
      <c r="C1045" s="4">
        <v>1.17</v>
      </c>
      <c r="D1045" s="4">
        <f t="shared" si="53"/>
        <v>5.7212999999999994</v>
      </c>
      <c r="E1045" s="4">
        <f t="shared" si="51"/>
        <v>149.15289999999999</v>
      </c>
      <c r="F1045" s="4">
        <f t="shared" si="52"/>
        <v>12.022899999999993</v>
      </c>
      <c r="G1045" s="12">
        <v>2023</v>
      </c>
    </row>
    <row r="1046" spans="1:7" x14ac:dyDescent="0.2">
      <c r="A1046" s="20">
        <v>45192.637071759258</v>
      </c>
      <c r="B1046" s="4">
        <v>4.9000000000000004</v>
      </c>
      <c r="C1046" s="4">
        <v>1.17</v>
      </c>
      <c r="D1046" s="4">
        <f t="shared" si="53"/>
        <v>5.7329999999999997</v>
      </c>
      <c r="E1046" s="4">
        <f t="shared" si="51"/>
        <v>149.16460000000001</v>
      </c>
      <c r="F1046" s="4">
        <f t="shared" si="52"/>
        <v>12.034600000000012</v>
      </c>
      <c r="G1046" s="12">
        <v>2023</v>
      </c>
    </row>
    <row r="1047" spans="1:7" x14ac:dyDescent="0.2">
      <c r="A1047" s="20">
        <v>45192.638831018521</v>
      </c>
      <c r="B1047" s="4">
        <v>4.91</v>
      </c>
      <c r="C1047" s="4">
        <v>1.17</v>
      </c>
      <c r="D1047" s="4">
        <f t="shared" si="53"/>
        <v>5.7446999999999999</v>
      </c>
      <c r="E1047" s="4">
        <f t="shared" si="51"/>
        <v>149.1763</v>
      </c>
      <c r="F1047" s="4">
        <f t="shared" si="52"/>
        <v>12.046300000000002</v>
      </c>
      <c r="G1047" s="12">
        <v>2023</v>
      </c>
    </row>
    <row r="1048" spans="1:7" x14ac:dyDescent="0.2">
      <c r="A1048" s="20">
        <v>45192.641643518517</v>
      </c>
      <c r="B1048" s="4">
        <v>4.92</v>
      </c>
      <c r="C1048" s="4">
        <v>1.17</v>
      </c>
      <c r="D1048" s="4">
        <f t="shared" si="53"/>
        <v>5.7563999999999993</v>
      </c>
      <c r="E1048" s="4">
        <f t="shared" si="51"/>
        <v>149.18799999999999</v>
      </c>
      <c r="F1048" s="4">
        <f t="shared" si="52"/>
        <v>12.057999999999993</v>
      </c>
      <c r="G1048" s="12">
        <v>2023</v>
      </c>
    </row>
    <row r="1049" spans="1:7" x14ac:dyDescent="0.2">
      <c r="A1049" s="20">
        <v>45192.644282407404</v>
      </c>
      <c r="B1049" s="4">
        <v>4.93</v>
      </c>
      <c r="C1049" s="4">
        <v>1.17</v>
      </c>
      <c r="D1049" s="4">
        <f t="shared" si="53"/>
        <v>5.7680999999999996</v>
      </c>
      <c r="E1049" s="4">
        <f t="shared" si="51"/>
        <v>149.19970000000001</v>
      </c>
      <c r="F1049" s="4">
        <f t="shared" si="52"/>
        <v>12.069700000000012</v>
      </c>
      <c r="G1049" s="12">
        <v>2023</v>
      </c>
    </row>
    <row r="1050" spans="1:7" x14ac:dyDescent="0.2">
      <c r="A1050" s="20">
        <v>45192.654907407406</v>
      </c>
      <c r="B1050" s="4">
        <v>4.9400000000000004</v>
      </c>
      <c r="C1050" s="4">
        <v>1.17</v>
      </c>
      <c r="D1050" s="4">
        <f t="shared" si="53"/>
        <v>5.7797999999999998</v>
      </c>
      <c r="E1050" s="4">
        <f t="shared" si="51"/>
        <v>149.2114</v>
      </c>
      <c r="F1050" s="4">
        <f t="shared" si="52"/>
        <v>12.081400000000002</v>
      </c>
      <c r="G1050" s="12">
        <v>2023</v>
      </c>
    </row>
    <row r="1051" spans="1:7" x14ac:dyDescent="0.2">
      <c r="A1051" s="20">
        <v>45192.659791666665</v>
      </c>
      <c r="B1051" s="4">
        <v>4.95</v>
      </c>
      <c r="C1051" s="4">
        <v>1.17</v>
      </c>
      <c r="D1051" s="4">
        <f t="shared" si="53"/>
        <v>5.7915000000000001</v>
      </c>
      <c r="E1051" s="4">
        <f t="shared" si="51"/>
        <v>149.22310000000002</v>
      </c>
      <c r="F1051" s="4">
        <f t="shared" si="52"/>
        <v>12.093100000000021</v>
      </c>
      <c r="G1051" s="12">
        <v>2023</v>
      </c>
    </row>
    <row r="1052" spans="1:7" x14ac:dyDescent="0.2">
      <c r="A1052" s="20">
        <v>45192.661585648151</v>
      </c>
      <c r="B1052" s="4">
        <v>4.96</v>
      </c>
      <c r="C1052" s="4">
        <v>1.17</v>
      </c>
      <c r="D1052" s="4">
        <f t="shared" si="53"/>
        <v>5.8031999999999995</v>
      </c>
      <c r="E1052" s="4">
        <f t="shared" si="51"/>
        <v>149.23480000000001</v>
      </c>
      <c r="F1052" s="4">
        <f t="shared" si="52"/>
        <v>12.104800000000012</v>
      </c>
      <c r="G1052" s="12">
        <v>2023</v>
      </c>
    </row>
    <row r="1053" spans="1:7" x14ac:dyDescent="0.2">
      <c r="A1053" s="20">
        <v>45192.662349537037</v>
      </c>
      <c r="B1053" s="4">
        <v>4.97</v>
      </c>
      <c r="C1053" s="4">
        <v>1.17</v>
      </c>
      <c r="D1053" s="4">
        <f t="shared" si="53"/>
        <v>5.8148999999999997</v>
      </c>
      <c r="E1053" s="4">
        <f t="shared" si="51"/>
        <v>149.2465</v>
      </c>
      <c r="F1053" s="4">
        <f t="shared" si="52"/>
        <v>12.116500000000002</v>
      </c>
      <c r="G1053" s="12">
        <v>2023</v>
      </c>
    </row>
    <row r="1054" spans="1:7" x14ac:dyDescent="0.2">
      <c r="A1054" s="20">
        <v>45192.66302083333</v>
      </c>
      <c r="B1054" s="4">
        <v>4.9800000000000004</v>
      </c>
      <c r="C1054" s="4">
        <v>1.17</v>
      </c>
      <c r="D1054" s="4">
        <f t="shared" si="53"/>
        <v>5.8266</v>
      </c>
      <c r="E1054" s="4">
        <f t="shared" si="51"/>
        <v>149.25820000000002</v>
      </c>
      <c r="F1054" s="4">
        <f t="shared" si="52"/>
        <v>12.128200000000021</v>
      </c>
      <c r="G1054" s="12">
        <v>2023</v>
      </c>
    </row>
    <row r="1055" spans="1:7" x14ac:dyDescent="0.2">
      <c r="A1055" s="20">
        <v>45192.663483796299</v>
      </c>
      <c r="B1055" s="4">
        <v>4.99</v>
      </c>
      <c r="C1055" s="4">
        <v>1.17</v>
      </c>
      <c r="D1055" s="4">
        <f t="shared" si="53"/>
        <v>5.8383000000000003</v>
      </c>
      <c r="E1055" s="4">
        <f t="shared" si="51"/>
        <v>149.26990000000001</v>
      </c>
      <c r="F1055" s="4">
        <f t="shared" si="52"/>
        <v>12.139900000000011</v>
      </c>
      <c r="G1055" s="12">
        <v>2023</v>
      </c>
    </row>
    <row r="1056" spans="1:7" x14ac:dyDescent="0.2">
      <c r="A1056" s="20">
        <v>45192.664710648147</v>
      </c>
      <c r="B1056" s="4">
        <v>5</v>
      </c>
      <c r="C1056" s="4">
        <v>1.17</v>
      </c>
      <c r="D1056" s="4">
        <f t="shared" si="53"/>
        <v>5.85</v>
      </c>
      <c r="E1056" s="4">
        <f t="shared" si="51"/>
        <v>149.2816</v>
      </c>
      <c r="F1056" s="4">
        <f t="shared" si="52"/>
        <v>12.151600000000002</v>
      </c>
      <c r="G1056" s="12">
        <v>2023</v>
      </c>
    </row>
    <row r="1057" spans="1:8" x14ac:dyDescent="0.2">
      <c r="A1057" s="20">
        <v>45192.666215277779</v>
      </c>
      <c r="B1057" s="4">
        <v>5.01</v>
      </c>
      <c r="C1057" s="4">
        <v>1.17</v>
      </c>
      <c r="D1057" s="4">
        <f t="shared" si="53"/>
        <v>5.861699999999999</v>
      </c>
      <c r="E1057" s="4">
        <f t="shared" si="51"/>
        <v>149.29329999999999</v>
      </c>
      <c r="F1057" s="4">
        <f t="shared" si="52"/>
        <v>12.163299999999992</v>
      </c>
      <c r="G1057" s="12">
        <v>2023</v>
      </c>
    </row>
    <row r="1058" spans="1:8" x14ac:dyDescent="0.2">
      <c r="A1058" s="20">
        <v>45192.667824074073</v>
      </c>
      <c r="B1058" s="4">
        <v>5.0199999999999996</v>
      </c>
      <c r="C1058" s="4">
        <v>1.17</v>
      </c>
      <c r="D1058" s="4">
        <f t="shared" si="53"/>
        <v>5.8733999999999993</v>
      </c>
      <c r="E1058" s="4">
        <f t="shared" si="51"/>
        <v>149.30500000000001</v>
      </c>
      <c r="F1058" s="4">
        <f t="shared" si="52"/>
        <v>12.175000000000011</v>
      </c>
      <c r="G1058" s="12">
        <v>2023</v>
      </c>
    </row>
    <row r="1059" spans="1:8" x14ac:dyDescent="0.2">
      <c r="A1059" s="20">
        <v>45192.66914351852</v>
      </c>
      <c r="B1059" s="4">
        <v>5.03</v>
      </c>
      <c r="C1059" s="4">
        <v>1.17</v>
      </c>
      <c r="D1059" s="4">
        <f t="shared" si="53"/>
        <v>5.8850999999999996</v>
      </c>
      <c r="E1059" s="4">
        <f t="shared" si="51"/>
        <v>149.3167</v>
      </c>
      <c r="F1059" s="4">
        <f t="shared" si="52"/>
        <v>12.186700000000002</v>
      </c>
      <c r="G1059" s="12">
        <v>2023</v>
      </c>
    </row>
    <row r="1060" spans="1:8" x14ac:dyDescent="0.2">
      <c r="A1060" s="20">
        <v>45192.671168981484</v>
      </c>
      <c r="B1060" s="4">
        <v>5.04</v>
      </c>
      <c r="C1060" s="4">
        <v>1.17</v>
      </c>
      <c r="D1060" s="4">
        <f t="shared" si="53"/>
        <v>5.8967999999999998</v>
      </c>
      <c r="E1060" s="4">
        <f t="shared" si="51"/>
        <v>149.32840000000002</v>
      </c>
      <c r="F1060" s="4">
        <f t="shared" si="52"/>
        <v>12.198400000000021</v>
      </c>
      <c r="G1060" s="12">
        <v>2023</v>
      </c>
    </row>
    <row r="1061" spans="1:8" x14ac:dyDescent="0.2">
      <c r="A1061" s="20">
        <v>45192.671909722223</v>
      </c>
      <c r="B1061" s="4">
        <v>5.05</v>
      </c>
      <c r="C1061" s="4">
        <v>1.17</v>
      </c>
      <c r="D1061" s="4">
        <f t="shared" si="53"/>
        <v>5.9084999999999992</v>
      </c>
      <c r="E1061" s="4">
        <f t="shared" si="51"/>
        <v>149.34010000000001</v>
      </c>
      <c r="F1061" s="4">
        <f t="shared" si="52"/>
        <v>12.210100000000011</v>
      </c>
      <c r="G1061" s="12">
        <v>2023</v>
      </c>
    </row>
    <row r="1062" spans="1:8" x14ac:dyDescent="0.2">
      <c r="A1062" s="20">
        <v>45192.67391203704</v>
      </c>
      <c r="B1062" s="4">
        <v>5.0599999999999996</v>
      </c>
      <c r="C1062" s="4">
        <v>1.17</v>
      </c>
      <c r="D1062" s="4">
        <f t="shared" si="53"/>
        <v>5.9201999999999995</v>
      </c>
      <c r="E1062" s="4">
        <f t="shared" si="51"/>
        <v>149.3518</v>
      </c>
      <c r="F1062" s="4">
        <f t="shared" si="52"/>
        <v>12.221800000000002</v>
      </c>
      <c r="G1062" s="12">
        <v>2023</v>
      </c>
    </row>
    <row r="1063" spans="1:8" x14ac:dyDescent="0.2">
      <c r="A1063" s="20">
        <v>45192.675694444442</v>
      </c>
      <c r="B1063" s="4">
        <v>5.07</v>
      </c>
      <c r="C1063" s="4">
        <v>1.17</v>
      </c>
      <c r="D1063" s="4">
        <f t="shared" si="53"/>
        <v>5.9318999999999997</v>
      </c>
      <c r="E1063" s="4">
        <f t="shared" si="51"/>
        <v>149.36350000000002</v>
      </c>
      <c r="F1063" s="4">
        <f t="shared" si="52"/>
        <v>12.233500000000021</v>
      </c>
      <c r="G1063" s="12">
        <v>2023</v>
      </c>
    </row>
    <row r="1064" spans="1:8" x14ac:dyDescent="0.2">
      <c r="A1064" s="20">
        <v>45192.680960648147</v>
      </c>
      <c r="B1064" s="4">
        <v>5.08</v>
      </c>
      <c r="C1064" s="4">
        <v>1.17</v>
      </c>
      <c r="D1064" s="4">
        <f t="shared" si="53"/>
        <v>5.9436</v>
      </c>
      <c r="E1064" s="4">
        <f t="shared" si="51"/>
        <v>149.37520000000001</v>
      </c>
      <c r="F1064" s="4">
        <f t="shared" si="52"/>
        <v>12.245200000000011</v>
      </c>
      <c r="G1064" s="12">
        <v>2023</v>
      </c>
    </row>
    <row r="1065" spans="1:8" x14ac:dyDescent="0.2">
      <c r="A1065" s="20">
        <v>45192.701620370368</v>
      </c>
      <c r="B1065" s="4">
        <v>5.09</v>
      </c>
      <c r="C1065" s="4">
        <v>1.17</v>
      </c>
      <c r="D1065" s="4">
        <f t="shared" si="53"/>
        <v>5.9552999999999994</v>
      </c>
      <c r="E1065" s="4">
        <f t="shared" si="51"/>
        <v>149.3869</v>
      </c>
      <c r="F1065" s="4">
        <f t="shared" si="52"/>
        <v>12.256900000000002</v>
      </c>
      <c r="G1065" s="12">
        <v>2023</v>
      </c>
    </row>
    <row r="1066" spans="1:8" x14ac:dyDescent="0.2">
      <c r="A1066" s="20">
        <v>45199.878310185188</v>
      </c>
      <c r="B1066" s="4">
        <v>5.0999999999999996</v>
      </c>
      <c r="C1066" s="4">
        <v>1.17</v>
      </c>
      <c r="D1066" s="4">
        <f t="shared" si="53"/>
        <v>5.9669999999999996</v>
      </c>
      <c r="E1066" s="4">
        <f t="shared" si="51"/>
        <v>149.39860000000002</v>
      </c>
      <c r="F1066" s="4">
        <f t="shared" si="52"/>
        <v>12.268600000000021</v>
      </c>
      <c r="G1066" s="12">
        <v>2023</v>
      </c>
    </row>
    <row r="1067" spans="1:8" x14ac:dyDescent="0.2">
      <c r="A1067" s="20">
        <v>45199.892094907409</v>
      </c>
      <c r="B1067" s="4">
        <v>5.1100000000000003</v>
      </c>
      <c r="C1067" s="4">
        <v>1.17</v>
      </c>
      <c r="D1067" s="4">
        <f t="shared" si="53"/>
        <v>5.9786999999999999</v>
      </c>
      <c r="E1067" s="4">
        <f t="shared" si="51"/>
        <v>149.41030000000001</v>
      </c>
      <c r="F1067" s="4">
        <f t="shared" si="52"/>
        <v>12.280300000000011</v>
      </c>
      <c r="G1067" s="12">
        <v>2023</v>
      </c>
    </row>
    <row r="1068" spans="1:8" x14ac:dyDescent="0.2">
      <c r="A1068" s="20">
        <v>45199.898842592593</v>
      </c>
      <c r="B1068" s="4">
        <v>5.12</v>
      </c>
      <c r="C1068" s="4">
        <v>1.17</v>
      </c>
      <c r="D1068" s="4">
        <f t="shared" si="53"/>
        <v>5.9904000000000002</v>
      </c>
      <c r="E1068" s="4">
        <f t="shared" si="51"/>
        <v>149.422</v>
      </c>
      <c r="F1068" s="4">
        <f t="shared" si="52"/>
        <v>12.292000000000002</v>
      </c>
      <c r="G1068" s="12">
        <v>2023</v>
      </c>
    </row>
    <row r="1069" spans="1:8" x14ac:dyDescent="0.2">
      <c r="A1069" s="20">
        <v>45199.908634259256</v>
      </c>
      <c r="B1069" s="4">
        <v>5.13</v>
      </c>
      <c r="C1069" s="4">
        <v>1.17</v>
      </c>
      <c r="D1069" s="4">
        <f t="shared" si="53"/>
        <v>6.0020999999999995</v>
      </c>
      <c r="E1069" s="4">
        <f t="shared" ref="E1069:E1072" si="54">D1069+$E$555</f>
        <v>149.43370000000002</v>
      </c>
      <c r="F1069" s="4">
        <f t="shared" si="52"/>
        <v>12.303700000000021</v>
      </c>
      <c r="G1069" s="12">
        <v>2023</v>
      </c>
    </row>
    <row r="1070" spans="1:8" x14ac:dyDescent="0.2">
      <c r="A1070" s="20">
        <v>45199.973298611112</v>
      </c>
      <c r="B1070" s="4">
        <v>5.14</v>
      </c>
      <c r="C1070" s="4">
        <v>1.17</v>
      </c>
      <c r="D1070" s="4">
        <f t="shared" si="53"/>
        <v>6.0137999999999989</v>
      </c>
      <c r="E1070" s="4">
        <f t="shared" si="54"/>
        <v>149.44540000000001</v>
      </c>
      <c r="F1070" s="4">
        <f t="shared" si="52"/>
        <v>12.315400000000011</v>
      </c>
      <c r="G1070" s="12">
        <v>2023</v>
      </c>
    </row>
    <row r="1071" spans="1:8" x14ac:dyDescent="0.2">
      <c r="A1071" s="20">
        <v>45199.980428240742</v>
      </c>
      <c r="B1071" s="4">
        <v>5.15</v>
      </c>
      <c r="C1071" s="4">
        <v>1.17</v>
      </c>
      <c r="D1071" s="4">
        <f t="shared" si="53"/>
        <v>6.0255000000000001</v>
      </c>
      <c r="E1071" s="4">
        <f t="shared" si="54"/>
        <v>149.4571</v>
      </c>
      <c r="F1071" s="4">
        <f t="shared" si="52"/>
        <v>12.327100000000002</v>
      </c>
      <c r="G1071" s="12">
        <v>2023</v>
      </c>
      <c r="H1071" s="6" t="s">
        <v>17</v>
      </c>
    </row>
    <row r="1072" spans="1:8" x14ac:dyDescent="0.2">
      <c r="A1072" s="20">
        <v>45200.056701388887</v>
      </c>
      <c r="B1072" s="4">
        <v>5.16</v>
      </c>
      <c r="C1072" s="4">
        <v>1.17</v>
      </c>
      <c r="D1072" s="4">
        <f t="shared" si="53"/>
        <v>6.0371999999999995</v>
      </c>
      <c r="E1072" s="4">
        <f t="shared" si="54"/>
        <v>149.46880000000002</v>
      </c>
      <c r="F1072" s="4">
        <f>E1072-149.46</f>
        <v>8.8000000000079126E-3</v>
      </c>
      <c r="G1072" s="12">
        <v>2024</v>
      </c>
      <c r="H1072" s="6" t="s">
        <v>16</v>
      </c>
    </row>
    <row r="1073" spans="1:8" x14ac:dyDescent="0.2">
      <c r="A1073" s="20">
        <v>45224.416724537034</v>
      </c>
      <c r="B1073" s="4">
        <v>0</v>
      </c>
      <c r="C1073" s="4">
        <v>1.17</v>
      </c>
      <c r="D1073" s="4">
        <f t="shared" si="53"/>
        <v>0</v>
      </c>
      <c r="E1073" s="4">
        <f>D1073+$E$1072</f>
        <v>149.46880000000002</v>
      </c>
      <c r="F1073" s="4">
        <f>E1073-149.46</f>
        <v>8.8000000000079126E-3</v>
      </c>
      <c r="G1073" s="12">
        <v>2024</v>
      </c>
      <c r="H1073" s="6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P1291"/>
  <sheetViews>
    <sheetView zoomScaleNormal="100" workbookViewId="0">
      <pane ySplit="1" topLeftCell="A1267" activePane="bottomLeft" state="frozenSplit"/>
      <selection pane="bottomLeft" activeCell="E1292" sqref="E1292"/>
    </sheetView>
  </sheetViews>
  <sheetFormatPr defaultColWidth="9.140625" defaultRowHeight="12.75" x14ac:dyDescent="0.2"/>
  <cols>
    <col min="1" max="1" width="25.7109375" style="18" customWidth="1"/>
    <col min="2" max="2" width="14.4257812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2" customWidth="1"/>
    <col min="9" max="9" width="20.42578125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95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" t="s">
        <v>0</v>
      </c>
    </row>
    <row r="2" spans="1:8" x14ac:dyDescent="0.2">
      <c r="A2" s="18">
        <v>44836.476388888892</v>
      </c>
      <c r="B2" s="4">
        <v>5.0199999999999996</v>
      </c>
      <c r="C2" s="4">
        <v>1.26</v>
      </c>
      <c r="D2" s="4">
        <f t="shared" ref="D2:D40" si="0">B2*C2</f>
        <v>6.3251999999999997</v>
      </c>
      <c r="E2" s="4">
        <f>D2+236.77</f>
        <v>243.09520000000001</v>
      </c>
      <c r="F2" s="4">
        <f>E2-243.09</f>
        <v>5.2000000000020918E-3</v>
      </c>
      <c r="G2" s="12">
        <v>2023</v>
      </c>
      <c r="H2" s="7" t="s">
        <v>12</v>
      </c>
    </row>
    <row r="3" spans="1:8" x14ac:dyDescent="0.2">
      <c r="A3" s="18">
        <v>44836.808275462965</v>
      </c>
      <c r="B3" s="4">
        <v>5.03</v>
      </c>
      <c r="C3" s="4">
        <v>1.26</v>
      </c>
      <c r="D3" s="4">
        <f t="shared" si="0"/>
        <v>6.3378000000000005</v>
      </c>
      <c r="E3" s="4">
        <f t="shared" ref="E3:E66" si="1">D3+236.77</f>
        <v>243.1078</v>
      </c>
      <c r="F3" s="4">
        <f t="shared" ref="F3:F66" si="2">E3-243.09</f>
        <v>1.7799999999994043E-2</v>
      </c>
      <c r="G3" s="12">
        <v>2023</v>
      </c>
    </row>
    <row r="4" spans="1:8" x14ac:dyDescent="0.2">
      <c r="A4" s="18">
        <v>44836.810300925928</v>
      </c>
      <c r="B4" s="4">
        <v>5.04</v>
      </c>
      <c r="C4" s="4">
        <v>1.26</v>
      </c>
      <c r="D4" s="4">
        <f t="shared" si="0"/>
        <v>6.3504000000000005</v>
      </c>
      <c r="E4" s="4">
        <f t="shared" si="1"/>
        <v>243.12040000000002</v>
      </c>
      <c r="F4" s="4">
        <f t="shared" si="2"/>
        <v>3.0400000000014415E-2</v>
      </c>
      <c r="G4" s="12">
        <v>2023</v>
      </c>
    </row>
    <row r="5" spans="1:8" x14ac:dyDescent="0.2">
      <c r="A5" s="18">
        <v>44837.101168981484</v>
      </c>
      <c r="B5" s="4">
        <v>5.05</v>
      </c>
      <c r="C5" s="4">
        <v>1.26</v>
      </c>
      <c r="D5" s="4">
        <f t="shared" si="0"/>
        <v>6.3629999999999995</v>
      </c>
      <c r="E5" s="4">
        <f t="shared" si="1"/>
        <v>243.13300000000001</v>
      </c>
      <c r="F5" s="4">
        <f t="shared" si="2"/>
        <v>4.3000000000006366E-2</v>
      </c>
      <c r="G5" s="12">
        <v>2023</v>
      </c>
    </row>
    <row r="6" spans="1:8" x14ac:dyDescent="0.2">
      <c r="A6" s="18">
        <v>44837.102997685186</v>
      </c>
      <c r="B6" s="4">
        <v>5.0599999999999996</v>
      </c>
      <c r="C6" s="4">
        <v>1.26</v>
      </c>
      <c r="D6" s="4">
        <f t="shared" si="0"/>
        <v>6.3755999999999995</v>
      </c>
      <c r="E6" s="4">
        <f t="shared" si="1"/>
        <v>243.1456</v>
      </c>
      <c r="F6" s="4">
        <f t="shared" si="2"/>
        <v>5.5599999999998317E-2</v>
      </c>
      <c r="G6" s="12">
        <v>2023</v>
      </c>
    </row>
    <row r="7" spans="1:8" x14ac:dyDescent="0.2">
      <c r="A7" s="18">
        <v>44837.106469907405</v>
      </c>
      <c r="B7" s="4">
        <v>5.07</v>
      </c>
      <c r="C7" s="4">
        <v>1.26</v>
      </c>
      <c r="D7" s="4">
        <f t="shared" si="0"/>
        <v>6.3882000000000003</v>
      </c>
      <c r="E7" s="4">
        <f t="shared" si="1"/>
        <v>243.15820000000002</v>
      </c>
      <c r="F7" s="4">
        <f t="shared" si="2"/>
        <v>6.820000000001869E-2</v>
      </c>
      <c r="G7" s="12">
        <v>2023</v>
      </c>
    </row>
    <row r="8" spans="1:8" x14ac:dyDescent="0.2">
      <c r="A8" s="18">
        <v>44837.109074074076</v>
      </c>
      <c r="B8" s="4">
        <v>5.08</v>
      </c>
      <c r="C8" s="4">
        <v>1.26</v>
      </c>
      <c r="D8" s="4">
        <f t="shared" si="0"/>
        <v>6.4008000000000003</v>
      </c>
      <c r="E8" s="4">
        <f t="shared" si="1"/>
        <v>243.17080000000001</v>
      </c>
      <c r="F8" s="4">
        <f t="shared" si="2"/>
        <v>8.0800000000010641E-2</v>
      </c>
      <c r="G8" s="12">
        <v>2023</v>
      </c>
    </row>
    <row r="9" spans="1:8" x14ac:dyDescent="0.2">
      <c r="A9" s="18">
        <v>44837.14702546296</v>
      </c>
      <c r="B9" s="4">
        <v>5.09</v>
      </c>
      <c r="C9" s="4">
        <v>1.26</v>
      </c>
      <c r="D9" s="4">
        <f t="shared" si="0"/>
        <v>6.4134000000000002</v>
      </c>
      <c r="E9" s="4">
        <f t="shared" si="1"/>
        <v>243.18340000000001</v>
      </c>
      <c r="F9" s="4">
        <f t="shared" si="2"/>
        <v>9.3400000000002592E-2</v>
      </c>
      <c r="G9" s="12">
        <v>2023</v>
      </c>
    </row>
    <row r="10" spans="1:8" x14ac:dyDescent="0.2">
      <c r="A10" s="18">
        <v>44837.147210648145</v>
      </c>
      <c r="B10" s="4">
        <v>5.0999999999999996</v>
      </c>
      <c r="C10" s="4">
        <v>1.26</v>
      </c>
      <c r="D10" s="4">
        <f t="shared" si="0"/>
        <v>6.4259999999999993</v>
      </c>
      <c r="E10" s="4">
        <f t="shared" si="1"/>
        <v>243.196</v>
      </c>
      <c r="F10" s="4">
        <f t="shared" si="2"/>
        <v>0.10599999999999454</v>
      </c>
      <c r="G10" s="12">
        <v>2023</v>
      </c>
    </row>
    <row r="11" spans="1:8" x14ac:dyDescent="0.2">
      <c r="A11" s="18">
        <v>44837.147557870368</v>
      </c>
      <c r="B11" s="4">
        <v>5.1100000000000003</v>
      </c>
      <c r="C11" s="4">
        <v>1.26</v>
      </c>
      <c r="D11" s="4">
        <f t="shared" si="0"/>
        <v>6.4386000000000001</v>
      </c>
      <c r="E11" s="4">
        <f t="shared" si="1"/>
        <v>243.20860000000002</v>
      </c>
      <c r="F11" s="4">
        <f t="shared" si="2"/>
        <v>0.11860000000001492</v>
      </c>
      <c r="G11" s="12">
        <v>2023</v>
      </c>
    </row>
    <row r="12" spans="1:8" x14ac:dyDescent="0.2">
      <c r="A12" s="18">
        <v>44837.147685185184</v>
      </c>
      <c r="B12" s="4">
        <v>5.12</v>
      </c>
      <c r="C12" s="4">
        <v>1.26</v>
      </c>
      <c r="D12" s="4">
        <f t="shared" si="0"/>
        <v>6.4512</v>
      </c>
      <c r="E12" s="4">
        <f t="shared" si="1"/>
        <v>243.22120000000001</v>
      </c>
      <c r="F12" s="4">
        <f t="shared" si="2"/>
        <v>0.13120000000000687</v>
      </c>
      <c r="G12" s="12">
        <v>2023</v>
      </c>
    </row>
    <row r="13" spans="1:8" x14ac:dyDescent="0.2">
      <c r="A13" s="18">
        <v>44837.147835648146</v>
      </c>
      <c r="B13" s="4">
        <v>5.13</v>
      </c>
      <c r="C13" s="4">
        <v>1.26</v>
      </c>
      <c r="D13" s="4">
        <f t="shared" si="0"/>
        <v>6.4638</v>
      </c>
      <c r="E13" s="4">
        <f t="shared" si="1"/>
        <v>243.2338</v>
      </c>
      <c r="F13" s="4">
        <f t="shared" si="2"/>
        <v>0.14379999999999882</v>
      </c>
      <c r="G13" s="12">
        <v>2023</v>
      </c>
    </row>
    <row r="14" spans="1:8" x14ac:dyDescent="0.2">
      <c r="A14" s="18">
        <v>44837.147951388892</v>
      </c>
      <c r="B14" s="4">
        <v>5.14</v>
      </c>
      <c r="C14" s="4">
        <v>1.26</v>
      </c>
      <c r="D14" s="4">
        <f t="shared" si="0"/>
        <v>6.4763999999999999</v>
      </c>
      <c r="E14" s="4">
        <f t="shared" si="1"/>
        <v>243.24640000000002</v>
      </c>
      <c r="F14" s="4">
        <f t="shared" si="2"/>
        <v>0.15640000000001919</v>
      </c>
      <c r="G14" s="12">
        <v>2023</v>
      </c>
    </row>
    <row r="15" spans="1:8" x14ac:dyDescent="0.2">
      <c r="A15" s="18">
        <v>44837.148113425923</v>
      </c>
      <c r="B15" s="4">
        <v>5.15</v>
      </c>
      <c r="C15" s="4">
        <v>1.26</v>
      </c>
      <c r="D15" s="4">
        <f t="shared" si="0"/>
        <v>6.4890000000000008</v>
      </c>
      <c r="E15" s="4">
        <f t="shared" si="1"/>
        <v>243.25900000000001</v>
      </c>
      <c r="F15" s="4">
        <f t="shared" si="2"/>
        <v>0.16900000000001114</v>
      </c>
      <c r="G15" s="12">
        <v>2023</v>
      </c>
    </row>
    <row r="16" spans="1:8" x14ac:dyDescent="0.2">
      <c r="A16" s="18">
        <v>44837.148229166669</v>
      </c>
      <c r="B16" s="4">
        <v>5.16</v>
      </c>
      <c r="C16" s="4">
        <v>1.26</v>
      </c>
      <c r="D16" s="4">
        <f t="shared" si="0"/>
        <v>6.5015999999999998</v>
      </c>
      <c r="E16" s="4">
        <f t="shared" si="1"/>
        <v>243.27160000000001</v>
      </c>
      <c r="F16" s="4">
        <f t="shared" si="2"/>
        <v>0.18160000000000309</v>
      </c>
      <c r="G16" s="12">
        <v>2023</v>
      </c>
    </row>
    <row r="17" spans="1:7" x14ac:dyDescent="0.2">
      <c r="A17" s="18">
        <v>44837.148356481484</v>
      </c>
      <c r="B17" s="4">
        <v>5.17</v>
      </c>
      <c r="C17" s="4">
        <v>1.26</v>
      </c>
      <c r="D17" s="4">
        <f t="shared" si="0"/>
        <v>6.5141999999999998</v>
      </c>
      <c r="E17" s="4">
        <f t="shared" si="1"/>
        <v>243.2842</v>
      </c>
      <c r="F17" s="4">
        <f t="shared" si="2"/>
        <v>0.19419999999999504</v>
      </c>
      <c r="G17" s="12">
        <v>2023</v>
      </c>
    </row>
    <row r="18" spans="1:7" x14ac:dyDescent="0.2">
      <c r="A18" s="18">
        <v>44837.148449074077</v>
      </c>
      <c r="B18" s="4">
        <v>5.18</v>
      </c>
      <c r="C18" s="4">
        <v>1.26</v>
      </c>
      <c r="D18" s="4">
        <f t="shared" si="0"/>
        <v>6.5267999999999997</v>
      </c>
      <c r="E18" s="4">
        <f t="shared" si="1"/>
        <v>243.29680000000002</v>
      </c>
      <c r="F18" s="4">
        <f t="shared" si="2"/>
        <v>0.20680000000001542</v>
      </c>
      <c r="G18" s="12">
        <v>2023</v>
      </c>
    </row>
    <row r="19" spans="1:7" x14ac:dyDescent="0.2">
      <c r="A19" s="18">
        <v>44837.148599537039</v>
      </c>
      <c r="B19" s="4">
        <v>5.19</v>
      </c>
      <c r="C19" s="4">
        <v>1.26</v>
      </c>
      <c r="D19" s="4">
        <f t="shared" si="0"/>
        <v>6.5394000000000005</v>
      </c>
      <c r="E19" s="4">
        <f t="shared" si="1"/>
        <v>243.30940000000001</v>
      </c>
      <c r="F19" s="4">
        <f t="shared" si="2"/>
        <v>0.21940000000000737</v>
      </c>
      <c r="G19" s="12">
        <v>2023</v>
      </c>
    </row>
    <row r="20" spans="1:7" x14ac:dyDescent="0.2">
      <c r="A20" s="18">
        <v>44837.148831018516</v>
      </c>
      <c r="B20" s="4">
        <v>5.2</v>
      </c>
      <c r="C20" s="4">
        <v>1.26</v>
      </c>
      <c r="D20" s="4">
        <f t="shared" si="0"/>
        <v>6.5520000000000005</v>
      </c>
      <c r="E20" s="4">
        <f t="shared" si="1"/>
        <v>243.322</v>
      </c>
      <c r="F20" s="4">
        <f t="shared" si="2"/>
        <v>0.23199999999999932</v>
      </c>
      <c r="G20" s="12">
        <v>2023</v>
      </c>
    </row>
    <row r="21" spans="1:7" x14ac:dyDescent="0.2">
      <c r="A21" s="18">
        <v>44837.149201388886</v>
      </c>
      <c r="B21" s="4">
        <v>5.21</v>
      </c>
      <c r="C21" s="4">
        <v>1.26</v>
      </c>
      <c r="D21" s="4">
        <f t="shared" si="0"/>
        <v>6.5646000000000004</v>
      </c>
      <c r="E21" s="4">
        <f t="shared" si="1"/>
        <v>243.33460000000002</v>
      </c>
      <c r="F21" s="4">
        <f t="shared" si="2"/>
        <v>0.24460000000001969</v>
      </c>
      <c r="G21" s="12">
        <v>2023</v>
      </c>
    </row>
    <row r="22" spans="1:7" x14ac:dyDescent="0.2">
      <c r="A22" s="18">
        <v>44837.149409722224</v>
      </c>
      <c r="B22" s="4">
        <v>5.22</v>
      </c>
      <c r="C22" s="4">
        <v>1.26</v>
      </c>
      <c r="D22" s="4">
        <f t="shared" si="0"/>
        <v>6.5771999999999995</v>
      </c>
      <c r="E22" s="4">
        <f t="shared" si="1"/>
        <v>243.34720000000002</v>
      </c>
      <c r="F22" s="4">
        <f t="shared" si="2"/>
        <v>0.25720000000001164</v>
      </c>
      <c r="G22" s="12">
        <v>2023</v>
      </c>
    </row>
    <row r="23" spans="1:7" x14ac:dyDescent="0.2">
      <c r="A23" s="18">
        <v>44837.149629629632</v>
      </c>
      <c r="B23" s="4">
        <v>5.23</v>
      </c>
      <c r="C23" s="4">
        <v>1.26</v>
      </c>
      <c r="D23" s="4">
        <f t="shared" si="0"/>
        <v>6.5898000000000003</v>
      </c>
      <c r="E23" s="4">
        <f t="shared" si="1"/>
        <v>243.35980000000001</v>
      </c>
      <c r="F23" s="4">
        <f t="shared" si="2"/>
        <v>0.26980000000000359</v>
      </c>
      <c r="G23" s="12">
        <v>2023</v>
      </c>
    </row>
    <row r="24" spans="1:7" x14ac:dyDescent="0.2">
      <c r="A24" s="18">
        <v>44837.149826388886</v>
      </c>
      <c r="B24" s="4">
        <v>5.24</v>
      </c>
      <c r="C24" s="4">
        <v>1.26</v>
      </c>
      <c r="D24" s="4">
        <f t="shared" si="0"/>
        <v>6.6024000000000003</v>
      </c>
      <c r="E24" s="4">
        <f t="shared" si="1"/>
        <v>243.3724</v>
      </c>
      <c r="F24" s="4">
        <f t="shared" si="2"/>
        <v>0.28239999999999554</v>
      </c>
      <c r="G24" s="12">
        <v>2023</v>
      </c>
    </row>
    <row r="25" spans="1:7" x14ac:dyDescent="0.2">
      <c r="A25" s="18">
        <v>44837.150196759256</v>
      </c>
      <c r="B25" s="4">
        <v>5.25</v>
      </c>
      <c r="C25" s="4">
        <v>1.26</v>
      </c>
      <c r="D25" s="4">
        <f t="shared" si="0"/>
        <v>6.6150000000000002</v>
      </c>
      <c r="E25" s="4">
        <f t="shared" si="1"/>
        <v>243.38500000000002</v>
      </c>
      <c r="F25" s="4">
        <f t="shared" si="2"/>
        <v>0.29500000000001592</v>
      </c>
      <c r="G25" s="12">
        <v>2023</v>
      </c>
    </row>
    <row r="26" spans="1:7" x14ac:dyDescent="0.2">
      <c r="A26" s="18">
        <v>44837.150370370371</v>
      </c>
      <c r="B26" s="4">
        <v>5.26</v>
      </c>
      <c r="C26" s="4">
        <v>1.26</v>
      </c>
      <c r="D26" s="4">
        <f t="shared" si="0"/>
        <v>6.6276000000000002</v>
      </c>
      <c r="E26" s="4">
        <f t="shared" si="1"/>
        <v>243.39760000000001</v>
      </c>
      <c r="F26" s="4">
        <f t="shared" si="2"/>
        <v>0.30760000000000787</v>
      </c>
      <c r="G26" s="12">
        <v>2023</v>
      </c>
    </row>
    <row r="27" spans="1:7" x14ac:dyDescent="0.2">
      <c r="A27" s="18">
        <v>44837.150717592594</v>
      </c>
      <c r="B27" s="4">
        <v>5.27</v>
      </c>
      <c r="C27" s="4">
        <v>1.26</v>
      </c>
      <c r="D27" s="4">
        <f t="shared" si="0"/>
        <v>6.6401999999999992</v>
      </c>
      <c r="E27" s="4">
        <f t="shared" si="1"/>
        <v>243.4102</v>
      </c>
      <c r="F27" s="4">
        <f t="shared" si="2"/>
        <v>0.32019999999999982</v>
      </c>
      <c r="G27" s="12">
        <v>2023</v>
      </c>
    </row>
    <row r="28" spans="1:7" x14ac:dyDescent="0.2">
      <c r="A28" s="18">
        <v>44837.150925925926</v>
      </c>
      <c r="B28" s="4">
        <v>5.28</v>
      </c>
      <c r="C28" s="4">
        <v>1.26</v>
      </c>
      <c r="D28" s="4">
        <f t="shared" si="0"/>
        <v>6.6528</v>
      </c>
      <c r="E28" s="4">
        <f t="shared" si="1"/>
        <v>243.42280000000002</v>
      </c>
      <c r="F28" s="4">
        <f t="shared" si="2"/>
        <v>0.33280000000002019</v>
      </c>
      <c r="G28" s="12">
        <v>2023</v>
      </c>
    </row>
    <row r="29" spans="1:7" x14ac:dyDescent="0.2">
      <c r="A29" s="18">
        <v>44837.151423611111</v>
      </c>
      <c r="B29" s="4">
        <v>5.29</v>
      </c>
      <c r="C29" s="4">
        <v>1.26</v>
      </c>
      <c r="D29" s="4">
        <f t="shared" si="0"/>
        <v>6.6654</v>
      </c>
      <c r="E29" s="4">
        <f t="shared" si="1"/>
        <v>243.43540000000002</v>
      </c>
      <c r="F29" s="4">
        <f t="shared" si="2"/>
        <v>0.34540000000001214</v>
      </c>
      <c r="G29" s="12">
        <v>2023</v>
      </c>
    </row>
    <row r="30" spans="1:7" x14ac:dyDescent="0.2">
      <c r="A30" s="18">
        <v>44837.153692129628</v>
      </c>
      <c r="B30" s="4">
        <v>5.3</v>
      </c>
      <c r="C30" s="4">
        <v>1.26</v>
      </c>
      <c r="D30" s="4">
        <f t="shared" si="0"/>
        <v>6.6779999999999999</v>
      </c>
      <c r="E30" s="4">
        <f t="shared" si="1"/>
        <v>243.44800000000001</v>
      </c>
      <c r="F30" s="4">
        <f t="shared" si="2"/>
        <v>0.35800000000000409</v>
      </c>
      <c r="G30" s="12">
        <v>2023</v>
      </c>
    </row>
    <row r="31" spans="1:7" x14ac:dyDescent="0.2">
      <c r="A31" s="18">
        <v>44837.326157407406</v>
      </c>
      <c r="B31" s="4">
        <v>5.31</v>
      </c>
      <c r="C31" s="4">
        <v>1.26</v>
      </c>
      <c r="D31" s="4">
        <f t="shared" si="0"/>
        <v>6.6905999999999999</v>
      </c>
      <c r="E31" s="4">
        <f t="shared" si="1"/>
        <v>243.4606</v>
      </c>
      <c r="F31" s="4">
        <f t="shared" si="2"/>
        <v>0.37059999999999604</v>
      </c>
      <c r="G31" s="12">
        <v>2023</v>
      </c>
    </row>
    <row r="32" spans="1:7" x14ac:dyDescent="0.2">
      <c r="A32" s="18">
        <v>44837.326840277776</v>
      </c>
      <c r="B32" s="4">
        <v>5.32</v>
      </c>
      <c r="C32" s="4">
        <v>1.26</v>
      </c>
      <c r="D32" s="4">
        <f t="shared" si="0"/>
        <v>6.7032000000000007</v>
      </c>
      <c r="E32" s="4">
        <f t="shared" si="1"/>
        <v>243.47320000000002</v>
      </c>
      <c r="F32" s="4">
        <f t="shared" si="2"/>
        <v>0.38320000000001642</v>
      </c>
      <c r="G32" s="12">
        <v>2023</v>
      </c>
    </row>
    <row r="33" spans="1:7" x14ac:dyDescent="0.2">
      <c r="A33" s="18">
        <v>44837.327337962961</v>
      </c>
      <c r="B33" s="4">
        <v>5.33</v>
      </c>
      <c r="C33" s="4">
        <v>1.26</v>
      </c>
      <c r="D33" s="4">
        <f t="shared" si="0"/>
        <v>6.7157999999999998</v>
      </c>
      <c r="E33" s="4">
        <f t="shared" si="1"/>
        <v>243.48580000000001</v>
      </c>
      <c r="F33" s="4">
        <f t="shared" si="2"/>
        <v>0.39580000000000837</v>
      </c>
      <c r="G33" s="12">
        <v>2023</v>
      </c>
    </row>
    <row r="34" spans="1:7" x14ac:dyDescent="0.2">
      <c r="A34" s="18">
        <v>44837.327719907407</v>
      </c>
      <c r="B34" s="4">
        <v>5.34</v>
      </c>
      <c r="C34" s="4">
        <v>1.26</v>
      </c>
      <c r="D34" s="4">
        <f t="shared" si="0"/>
        <v>6.7283999999999997</v>
      </c>
      <c r="E34" s="4">
        <f t="shared" si="1"/>
        <v>243.4984</v>
      </c>
      <c r="F34" s="4">
        <f t="shared" si="2"/>
        <v>0.40840000000000032</v>
      </c>
      <c r="G34" s="12">
        <v>2023</v>
      </c>
    </row>
    <row r="35" spans="1:7" x14ac:dyDescent="0.2">
      <c r="A35" s="18">
        <v>44837.328472222223</v>
      </c>
      <c r="B35" s="4">
        <v>5.35</v>
      </c>
      <c r="C35" s="4">
        <v>1.26</v>
      </c>
      <c r="D35" s="4">
        <f t="shared" si="0"/>
        <v>6.7409999999999997</v>
      </c>
      <c r="E35" s="4">
        <f t="shared" si="1"/>
        <v>243.51100000000002</v>
      </c>
      <c r="F35" s="4">
        <f t="shared" si="2"/>
        <v>0.42100000000002069</v>
      </c>
      <c r="G35" s="12">
        <v>2023</v>
      </c>
    </row>
    <row r="36" spans="1:7" x14ac:dyDescent="0.2">
      <c r="A36" s="18">
        <v>44837.329409722224</v>
      </c>
      <c r="B36" s="4">
        <v>5.36</v>
      </c>
      <c r="C36" s="4">
        <v>1.26</v>
      </c>
      <c r="D36" s="4">
        <f t="shared" si="0"/>
        <v>6.7536000000000005</v>
      </c>
      <c r="E36" s="4">
        <f t="shared" si="1"/>
        <v>243.52360000000002</v>
      </c>
      <c r="F36" s="4">
        <f t="shared" si="2"/>
        <v>0.43360000000001264</v>
      </c>
      <c r="G36" s="12">
        <v>2023</v>
      </c>
    </row>
    <row r="37" spans="1:7" x14ac:dyDescent="0.2">
      <c r="A37" s="18">
        <v>44837.389386574076</v>
      </c>
      <c r="B37" s="4">
        <v>5.37</v>
      </c>
      <c r="C37" s="4">
        <v>1.26</v>
      </c>
      <c r="D37" s="4">
        <f t="shared" si="0"/>
        <v>6.7662000000000004</v>
      </c>
      <c r="E37" s="4">
        <f t="shared" si="1"/>
        <v>243.53620000000001</v>
      </c>
      <c r="F37" s="4">
        <f t="shared" si="2"/>
        <v>0.44620000000000459</v>
      </c>
      <c r="G37" s="12">
        <v>2023</v>
      </c>
    </row>
    <row r="38" spans="1:7" x14ac:dyDescent="0.2">
      <c r="A38" s="18">
        <v>44837.394652777781</v>
      </c>
      <c r="B38" s="4">
        <v>5.38</v>
      </c>
      <c r="C38" s="4">
        <v>1.26</v>
      </c>
      <c r="D38" s="4">
        <f t="shared" si="0"/>
        <v>6.7787999999999995</v>
      </c>
      <c r="E38" s="4">
        <f t="shared" si="1"/>
        <v>243.5488</v>
      </c>
      <c r="F38" s="4">
        <f t="shared" si="2"/>
        <v>0.45879999999999654</v>
      </c>
      <c r="G38" s="12">
        <v>2023</v>
      </c>
    </row>
    <row r="39" spans="1:7" x14ac:dyDescent="0.2">
      <c r="A39" s="18">
        <v>44837.400381944448</v>
      </c>
      <c r="B39" s="4">
        <v>5.39</v>
      </c>
      <c r="C39" s="4">
        <v>1.26</v>
      </c>
      <c r="D39" s="4">
        <f t="shared" si="0"/>
        <v>6.7913999999999994</v>
      </c>
      <c r="E39" s="4">
        <f t="shared" si="1"/>
        <v>243.56140000000002</v>
      </c>
      <c r="F39" s="4">
        <f t="shared" si="2"/>
        <v>0.47140000000001692</v>
      </c>
      <c r="G39" s="12">
        <v>2023</v>
      </c>
    </row>
    <row r="40" spans="1:7" x14ac:dyDescent="0.2">
      <c r="A40" s="18">
        <v>44837.403356481482</v>
      </c>
      <c r="B40" s="4">
        <v>5.4</v>
      </c>
      <c r="C40" s="4">
        <v>1.26</v>
      </c>
      <c r="D40" s="4">
        <f t="shared" si="0"/>
        <v>6.8040000000000003</v>
      </c>
      <c r="E40" s="4">
        <f t="shared" si="1"/>
        <v>243.57400000000001</v>
      </c>
      <c r="F40" s="4">
        <f t="shared" si="2"/>
        <v>0.48400000000000887</v>
      </c>
      <c r="G40" s="12">
        <v>2023</v>
      </c>
    </row>
    <row r="41" spans="1:7" x14ac:dyDescent="0.2">
      <c r="A41" s="18">
        <v>44837.409074074072</v>
      </c>
      <c r="B41" s="4">
        <v>5.41</v>
      </c>
      <c r="C41" s="4">
        <v>1.26</v>
      </c>
      <c r="D41" s="4">
        <f t="shared" ref="D41:D104" si="3">B41*C41</f>
        <v>6.8166000000000002</v>
      </c>
      <c r="E41" s="4">
        <f t="shared" si="1"/>
        <v>243.5866</v>
      </c>
      <c r="F41" s="4">
        <f t="shared" si="2"/>
        <v>0.49660000000000082</v>
      </c>
      <c r="G41" s="12">
        <v>2023</v>
      </c>
    </row>
    <row r="42" spans="1:7" x14ac:dyDescent="0.2">
      <c r="A42" s="18">
        <v>44837.414340277777</v>
      </c>
      <c r="B42" s="4">
        <v>5.42</v>
      </c>
      <c r="C42" s="4">
        <v>1.26</v>
      </c>
      <c r="D42" s="4">
        <f t="shared" si="3"/>
        <v>6.8292000000000002</v>
      </c>
      <c r="E42" s="4">
        <f t="shared" si="1"/>
        <v>243.5992</v>
      </c>
      <c r="F42" s="4">
        <f t="shared" si="2"/>
        <v>0.50919999999999277</v>
      </c>
      <c r="G42" s="12">
        <v>2023</v>
      </c>
    </row>
    <row r="43" spans="1:7" x14ac:dyDescent="0.2">
      <c r="A43" s="18">
        <v>44837.484814814816</v>
      </c>
      <c r="B43" s="4">
        <v>5.43</v>
      </c>
      <c r="C43" s="4">
        <v>1.26</v>
      </c>
      <c r="D43" s="4">
        <f t="shared" si="3"/>
        <v>6.8418000000000001</v>
      </c>
      <c r="E43" s="4">
        <f t="shared" si="1"/>
        <v>243.61180000000002</v>
      </c>
      <c r="F43" s="4">
        <f t="shared" si="2"/>
        <v>0.52180000000001314</v>
      </c>
      <c r="G43" s="12">
        <v>2023</v>
      </c>
    </row>
    <row r="44" spans="1:7" x14ac:dyDescent="0.2">
      <c r="A44" s="18">
        <v>44856.878148148149</v>
      </c>
      <c r="B44" s="4">
        <v>5.44</v>
      </c>
      <c r="C44" s="4">
        <v>1.26</v>
      </c>
      <c r="D44" s="4">
        <f t="shared" si="3"/>
        <v>6.8544000000000009</v>
      </c>
      <c r="E44" s="4">
        <f t="shared" si="1"/>
        <v>243.62440000000001</v>
      </c>
      <c r="F44" s="4">
        <f t="shared" si="2"/>
        <v>0.53440000000000509</v>
      </c>
      <c r="G44" s="12">
        <v>2023</v>
      </c>
    </row>
    <row r="45" spans="1:7" x14ac:dyDescent="0.2">
      <c r="A45" s="18">
        <v>44856.883229166669</v>
      </c>
      <c r="B45" s="4">
        <v>5.45</v>
      </c>
      <c r="C45" s="4">
        <v>1.26</v>
      </c>
      <c r="D45" s="4">
        <f t="shared" si="3"/>
        <v>6.867</v>
      </c>
      <c r="E45" s="4">
        <f t="shared" si="1"/>
        <v>243.637</v>
      </c>
      <c r="F45" s="4">
        <f t="shared" si="2"/>
        <v>0.54699999999999704</v>
      </c>
      <c r="G45" s="12">
        <v>2023</v>
      </c>
    </row>
    <row r="46" spans="1:7" x14ac:dyDescent="0.2">
      <c r="A46" s="18">
        <v>44856.886180555557</v>
      </c>
      <c r="B46" s="4">
        <v>5.46</v>
      </c>
      <c r="C46" s="4">
        <v>1.26</v>
      </c>
      <c r="D46" s="4">
        <f t="shared" si="3"/>
        <v>6.8795999999999999</v>
      </c>
      <c r="E46" s="4">
        <f t="shared" si="1"/>
        <v>243.64960000000002</v>
      </c>
      <c r="F46" s="4">
        <f t="shared" si="2"/>
        <v>0.55960000000001742</v>
      </c>
      <c r="G46" s="12">
        <v>2023</v>
      </c>
    </row>
    <row r="47" spans="1:7" x14ac:dyDescent="0.2">
      <c r="A47" s="18">
        <v>44856.892002314817</v>
      </c>
      <c r="B47" s="4">
        <v>5.47</v>
      </c>
      <c r="C47" s="4">
        <v>1.26</v>
      </c>
      <c r="D47" s="4">
        <f t="shared" si="3"/>
        <v>6.8921999999999999</v>
      </c>
      <c r="E47" s="4">
        <f t="shared" si="1"/>
        <v>243.66220000000001</v>
      </c>
      <c r="F47" s="4">
        <f t="shared" si="2"/>
        <v>0.57220000000000937</v>
      </c>
      <c r="G47" s="12">
        <v>2023</v>
      </c>
    </row>
    <row r="48" spans="1:7" x14ac:dyDescent="0.2">
      <c r="A48" s="18">
        <v>44856.913472222222</v>
      </c>
      <c r="B48" s="4">
        <v>5.48</v>
      </c>
      <c r="C48" s="4">
        <v>1.26</v>
      </c>
      <c r="D48" s="4">
        <f t="shared" si="3"/>
        <v>6.9048000000000007</v>
      </c>
      <c r="E48" s="4">
        <f t="shared" si="1"/>
        <v>243.6748</v>
      </c>
      <c r="F48" s="4">
        <f t="shared" si="2"/>
        <v>0.58480000000000132</v>
      </c>
      <c r="G48" s="12">
        <v>2023</v>
      </c>
    </row>
    <row r="49" spans="1:7" x14ac:dyDescent="0.2">
      <c r="A49" s="18">
        <v>44857.020914351851</v>
      </c>
      <c r="B49" s="4">
        <v>5.49</v>
      </c>
      <c r="C49" s="4">
        <v>1.26</v>
      </c>
      <c r="D49" s="4">
        <f t="shared" si="3"/>
        <v>6.9174000000000007</v>
      </c>
      <c r="E49" s="4">
        <f t="shared" si="1"/>
        <v>243.68740000000003</v>
      </c>
      <c r="F49" s="4">
        <f t="shared" si="2"/>
        <v>0.59740000000002169</v>
      </c>
      <c r="G49" s="12">
        <v>2023</v>
      </c>
    </row>
    <row r="50" spans="1:7" x14ac:dyDescent="0.2">
      <c r="A50" s="18">
        <v>44857.023715277777</v>
      </c>
      <c r="B50" s="4">
        <v>5.5</v>
      </c>
      <c r="C50" s="4">
        <v>1.26</v>
      </c>
      <c r="D50" s="4">
        <f t="shared" si="3"/>
        <v>6.93</v>
      </c>
      <c r="E50" s="4">
        <f t="shared" si="1"/>
        <v>243.70000000000002</v>
      </c>
      <c r="F50" s="4">
        <f t="shared" si="2"/>
        <v>0.61000000000001364</v>
      </c>
      <c r="G50" s="12">
        <v>2023</v>
      </c>
    </row>
    <row r="51" spans="1:7" x14ac:dyDescent="0.2">
      <c r="A51" s="18">
        <v>44857.02648148148</v>
      </c>
      <c r="B51" s="4">
        <v>5.51</v>
      </c>
      <c r="C51" s="4">
        <v>1.26</v>
      </c>
      <c r="D51" s="4">
        <f t="shared" si="3"/>
        <v>6.9425999999999997</v>
      </c>
      <c r="E51" s="4">
        <f t="shared" si="1"/>
        <v>243.71260000000001</v>
      </c>
      <c r="F51" s="4">
        <f t="shared" si="2"/>
        <v>0.62260000000000559</v>
      </c>
      <c r="G51" s="12">
        <v>2023</v>
      </c>
    </row>
    <row r="52" spans="1:7" x14ac:dyDescent="0.2">
      <c r="A52" s="18">
        <v>44857.028124999997</v>
      </c>
      <c r="B52" s="4">
        <v>5.52</v>
      </c>
      <c r="C52" s="4">
        <v>1.26</v>
      </c>
      <c r="D52" s="4">
        <f t="shared" si="3"/>
        <v>6.9551999999999996</v>
      </c>
      <c r="E52" s="4">
        <f t="shared" si="1"/>
        <v>243.7252</v>
      </c>
      <c r="F52" s="4">
        <f t="shared" si="2"/>
        <v>0.63519999999999754</v>
      </c>
      <c r="G52" s="12">
        <v>2023</v>
      </c>
    </row>
    <row r="53" spans="1:7" x14ac:dyDescent="0.2">
      <c r="A53" s="18">
        <v>44857.029409722221</v>
      </c>
      <c r="B53" s="4">
        <v>5.53</v>
      </c>
      <c r="C53" s="4">
        <v>1.26</v>
      </c>
      <c r="D53" s="4">
        <f t="shared" si="3"/>
        <v>6.9678000000000004</v>
      </c>
      <c r="E53" s="4">
        <f t="shared" si="1"/>
        <v>243.73780000000002</v>
      </c>
      <c r="F53" s="4">
        <f t="shared" si="2"/>
        <v>0.64780000000001792</v>
      </c>
      <c r="G53" s="12">
        <v>2023</v>
      </c>
    </row>
    <row r="54" spans="1:7" x14ac:dyDescent="0.2">
      <c r="A54" s="18">
        <v>44857.031076388892</v>
      </c>
      <c r="B54" s="4">
        <v>5.54</v>
      </c>
      <c r="C54" s="4">
        <v>1.26</v>
      </c>
      <c r="D54" s="4">
        <f t="shared" si="3"/>
        <v>6.9804000000000004</v>
      </c>
      <c r="E54" s="4">
        <f t="shared" si="1"/>
        <v>243.75040000000001</v>
      </c>
      <c r="F54" s="4">
        <f t="shared" si="2"/>
        <v>0.66040000000000987</v>
      </c>
      <c r="G54" s="12">
        <v>2023</v>
      </c>
    </row>
    <row r="55" spans="1:7" x14ac:dyDescent="0.2">
      <c r="A55" s="18">
        <v>44857.038622685184</v>
      </c>
      <c r="B55" s="4">
        <v>5.55</v>
      </c>
      <c r="C55" s="4">
        <v>1.26</v>
      </c>
      <c r="D55" s="4">
        <f t="shared" si="3"/>
        <v>6.9929999999999994</v>
      </c>
      <c r="E55" s="4">
        <f t="shared" si="1"/>
        <v>243.76300000000001</v>
      </c>
      <c r="F55" s="4">
        <f t="shared" si="2"/>
        <v>0.67300000000000182</v>
      </c>
      <c r="G55" s="12">
        <v>2023</v>
      </c>
    </row>
    <row r="56" spans="1:7" x14ac:dyDescent="0.2">
      <c r="A56" s="18">
        <v>44857.041273148148</v>
      </c>
      <c r="B56" s="4">
        <v>5.56</v>
      </c>
      <c r="C56" s="4">
        <v>1.26</v>
      </c>
      <c r="D56" s="4">
        <f t="shared" si="3"/>
        <v>7.0055999999999994</v>
      </c>
      <c r="E56" s="4">
        <f t="shared" si="1"/>
        <v>243.7756</v>
      </c>
      <c r="F56" s="4">
        <f t="shared" si="2"/>
        <v>0.68559999999999377</v>
      </c>
      <c r="G56" s="12">
        <v>2023</v>
      </c>
    </row>
    <row r="57" spans="1:7" x14ac:dyDescent="0.2">
      <c r="A57" s="18">
        <v>44857.04724537037</v>
      </c>
      <c r="B57" s="4">
        <v>5.57</v>
      </c>
      <c r="C57" s="4">
        <v>1.26</v>
      </c>
      <c r="D57" s="4">
        <f t="shared" si="3"/>
        <v>7.0182000000000002</v>
      </c>
      <c r="E57" s="4">
        <f t="shared" si="1"/>
        <v>243.78820000000002</v>
      </c>
      <c r="F57" s="4">
        <f t="shared" si="2"/>
        <v>0.69820000000001414</v>
      </c>
      <c r="G57" s="12">
        <v>2023</v>
      </c>
    </row>
    <row r="58" spans="1:7" x14ac:dyDescent="0.2">
      <c r="A58" s="18">
        <v>44857.04886574074</v>
      </c>
      <c r="B58" s="4">
        <v>5.58</v>
      </c>
      <c r="C58" s="4">
        <v>1.26</v>
      </c>
      <c r="D58" s="4">
        <f t="shared" si="3"/>
        <v>7.0308000000000002</v>
      </c>
      <c r="E58" s="4">
        <f t="shared" si="1"/>
        <v>243.80080000000001</v>
      </c>
      <c r="F58" s="4">
        <f t="shared" si="2"/>
        <v>0.71080000000000609</v>
      </c>
      <c r="G58" s="12">
        <v>2023</v>
      </c>
    </row>
    <row r="59" spans="1:7" x14ac:dyDescent="0.2">
      <c r="A59" s="18">
        <v>44857.050729166665</v>
      </c>
      <c r="B59" s="4">
        <v>5.59</v>
      </c>
      <c r="C59" s="4">
        <v>1.26</v>
      </c>
      <c r="D59" s="4">
        <f t="shared" si="3"/>
        <v>7.0434000000000001</v>
      </c>
      <c r="E59" s="4">
        <f t="shared" si="1"/>
        <v>243.8134</v>
      </c>
      <c r="F59" s="4">
        <f t="shared" si="2"/>
        <v>0.72339999999999804</v>
      </c>
      <c r="G59" s="12">
        <v>2023</v>
      </c>
    </row>
    <row r="60" spans="1:7" x14ac:dyDescent="0.2">
      <c r="A60" s="18">
        <v>44857.054664351854</v>
      </c>
      <c r="B60" s="4">
        <v>5.6</v>
      </c>
      <c r="C60" s="4">
        <v>1.26</v>
      </c>
      <c r="D60" s="4">
        <f t="shared" si="3"/>
        <v>7.0559999999999992</v>
      </c>
      <c r="E60" s="4">
        <f t="shared" si="1"/>
        <v>243.82600000000002</v>
      </c>
      <c r="F60" s="4">
        <f t="shared" si="2"/>
        <v>0.73600000000001842</v>
      </c>
      <c r="G60" s="12">
        <v>2023</v>
      </c>
    </row>
    <row r="61" spans="1:7" x14ac:dyDescent="0.2">
      <c r="A61" s="18">
        <v>44857.059432870374</v>
      </c>
      <c r="B61" s="4">
        <v>5.61</v>
      </c>
      <c r="C61" s="4">
        <v>1.26</v>
      </c>
      <c r="D61" s="4">
        <f t="shared" si="3"/>
        <v>7.0686000000000009</v>
      </c>
      <c r="E61" s="4">
        <f t="shared" si="1"/>
        <v>243.83860000000001</v>
      </c>
      <c r="F61" s="4">
        <f t="shared" si="2"/>
        <v>0.74860000000001037</v>
      </c>
      <c r="G61" s="12">
        <v>2023</v>
      </c>
    </row>
    <row r="62" spans="1:7" x14ac:dyDescent="0.2">
      <c r="A62" s="18">
        <v>44857.062037037038</v>
      </c>
      <c r="B62" s="4">
        <v>5.62</v>
      </c>
      <c r="C62" s="4">
        <v>1.26</v>
      </c>
      <c r="D62" s="4">
        <f t="shared" si="3"/>
        <v>7.0811999999999999</v>
      </c>
      <c r="E62" s="4">
        <f t="shared" si="1"/>
        <v>243.85120000000001</v>
      </c>
      <c r="F62" s="4">
        <f t="shared" si="2"/>
        <v>0.76120000000000232</v>
      </c>
      <c r="G62" s="12">
        <v>2023</v>
      </c>
    </row>
    <row r="63" spans="1:7" x14ac:dyDescent="0.2">
      <c r="A63" s="18">
        <v>44857.065393518518</v>
      </c>
      <c r="B63" s="4">
        <v>5.63</v>
      </c>
      <c r="C63" s="4">
        <v>1.26</v>
      </c>
      <c r="D63" s="4">
        <f t="shared" si="3"/>
        <v>7.0937999999999999</v>
      </c>
      <c r="E63" s="4">
        <f t="shared" si="1"/>
        <v>243.8638</v>
      </c>
      <c r="F63" s="4">
        <f t="shared" si="2"/>
        <v>0.77379999999999427</v>
      </c>
      <c r="G63" s="12">
        <v>2023</v>
      </c>
    </row>
    <row r="64" spans="1:7" x14ac:dyDescent="0.2">
      <c r="A64" s="18">
        <v>44857.067083333335</v>
      </c>
      <c r="B64" s="4">
        <v>5.64</v>
      </c>
      <c r="C64" s="4">
        <v>1.26</v>
      </c>
      <c r="D64" s="4">
        <f t="shared" si="3"/>
        <v>7.1063999999999998</v>
      </c>
      <c r="E64" s="4">
        <f t="shared" si="1"/>
        <v>243.87640000000002</v>
      </c>
      <c r="F64" s="4">
        <f t="shared" si="2"/>
        <v>0.78640000000001464</v>
      </c>
      <c r="G64" s="12">
        <v>2023</v>
      </c>
    </row>
    <row r="65" spans="1:7" x14ac:dyDescent="0.2">
      <c r="A65" s="18">
        <v>44857.068935185183</v>
      </c>
      <c r="B65" s="4">
        <v>5.65</v>
      </c>
      <c r="C65" s="4">
        <v>1.26</v>
      </c>
      <c r="D65" s="4">
        <f t="shared" si="3"/>
        <v>7.1190000000000007</v>
      </c>
      <c r="E65" s="4">
        <f t="shared" si="1"/>
        <v>243.88900000000001</v>
      </c>
      <c r="F65" s="4">
        <f t="shared" si="2"/>
        <v>0.79900000000000659</v>
      </c>
      <c r="G65" s="12">
        <v>2023</v>
      </c>
    </row>
    <row r="66" spans="1:7" x14ac:dyDescent="0.2">
      <c r="A66" s="18">
        <v>44857.070567129631</v>
      </c>
      <c r="B66" s="4">
        <v>5.66</v>
      </c>
      <c r="C66" s="4">
        <v>1.26</v>
      </c>
      <c r="D66" s="4">
        <f t="shared" si="3"/>
        <v>7.1316000000000006</v>
      </c>
      <c r="E66" s="4">
        <f t="shared" si="1"/>
        <v>243.9016</v>
      </c>
      <c r="F66" s="4">
        <f t="shared" si="2"/>
        <v>0.81159999999999854</v>
      </c>
      <c r="G66" s="12">
        <v>2023</v>
      </c>
    </row>
    <row r="67" spans="1:7" x14ac:dyDescent="0.2">
      <c r="A67" s="18">
        <v>44857.072789351849</v>
      </c>
      <c r="B67" s="4">
        <v>5.67</v>
      </c>
      <c r="C67" s="4">
        <v>1.26</v>
      </c>
      <c r="D67" s="4">
        <f t="shared" si="3"/>
        <v>7.1441999999999997</v>
      </c>
      <c r="E67" s="4">
        <f t="shared" ref="E67:E90" si="4">D67+236.77</f>
        <v>243.91420000000002</v>
      </c>
      <c r="F67" s="4">
        <f t="shared" ref="F67:F130" si="5">E67-243.09</f>
        <v>0.82420000000001892</v>
      </c>
      <c r="G67" s="12">
        <v>2023</v>
      </c>
    </row>
    <row r="68" spans="1:7" x14ac:dyDescent="0.2">
      <c r="A68" s="18">
        <v>44857.076666666668</v>
      </c>
      <c r="B68" s="4">
        <v>5.68</v>
      </c>
      <c r="C68" s="4">
        <v>1.26</v>
      </c>
      <c r="D68" s="4">
        <f t="shared" si="3"/>
        <v>7.1567999999999996</v>
      </c>
      <c r="E68" s="4">
        <f t="shared" si="4"/>
        <v>243.92680000000001</v>
      </c>
      <c r="F68" s="4">
        <f t="shared" si="5"/>
        <v>0.83680000000001087</v>
      </c>
      <c r="G68" s="12">
        <v>2023</v>
      </c>
    </row>
    <row r="69" spans="1:7" x14ac:dyDescent="0.2">
      <c r="A69" s="18">
        <v>44857.084143518521</v>
      </c>
      <c r="B69" s="4">
        <v>5.69</v>
      </c>
      <c r="C69" s="4">
        <v>1.26</v>
      </c>
      <c r="D69" s="4">
        <f t="shared" si="3"/>
        <v>7.1694000000000004</v>
      </c>
      <c r="E69" s="4">
        <f t="shared" si="4"/>
        <v>243.93940000000001</v>
      </c>
      <c r="F69" s="4">
        <f t="shared" si="5"/>
        <v>0.84940000000000282</v>
      </c>
      <c r="G69" s="12">
        <v>2023</v>
      </c>
    </row>
    <row r="70" spans="1:7" x14ac:dyDescent="0.2">
      <c r="A70" s="18">
        <v>44857.096342592595</v>
      </c>
      <c r="B70" s="4">
        <v>5.7</v>
      </c>
      <c r="C70" s="4">
        <v>1.26</v>
      </c>
      <c r="D70" s="4">
        <f t="shared" si="3"/>
        <v>7.1820000000000004</v>
      </c>
      <c r="E70" s="4">
        <f t="shared" si="4"/>
        <v>243.952</v>
      </c>
      <c r="F70" s="4">
        <f t="shared" si="5"/>
        <v>0.86199999999999477</v>
      </c>
      <c r="G70" s="12">
        <v>2023</v>
      </c>
    </row>
    <row r="71" spans="1:7" x14ac:dyDescent="0.2">
      <c r="A71" s="18">
        <v>44857.110254629632</v>
      </c>
      <c r="B71" s="4">
        <v>5.71</v>
      </c>
      <c r="C71" s="4">
        <v>1.26</v>
      </c>
      <c r="D71" s="4">
        <f t="shared" si="3"/>
        <v>7.1946000000000003</v>
      </c>
      <c r="E71" s="4">
        <f t="shared" si="4"/>
        <v>243.96460000000002</v>
      </c>
      <c r="F71" s="4">
        <f t="shared" si="5"/>
        <v>0.87460000000001514</v>
      </c>
      <c r="G71" s="12">
        <v>2023</v>
      </c>
    </row>
    <row r="72" spans="1:7" x14ac:dyDescent="0.2">
      <c r="A72" s="18">
        <v>44857.119629629633</v>
      </c>
      <c r="B72" s="4">
        <v>5.72</v>
      </c>
      <c r="C72" s="4">
        <v>1.26</v>
      </c>
      <c r="D72" s="4">
        <f t="shared" si="3"/>
        <v>7.2071999999999994</v>
      </c>
      <c r="E72" s="4">
        <f t="shared" si="4"/>
        <v>243.97720000000001</v>
      </c>
      <c r="F72" s="4">
        <f t="shared" si="5"/>
        <v>0.88720000000000709</v>
      </c>
      <c r="G72" s="12">
        <v>2023</v>
      </c>
    </row>
    <row r="73" spans="1:7" x14ac:dyDescent="0.2">
      <c r="A73" s="18">
        <v>44857.129837962966</v>
      </c>
      <c r="B73" s="4">
        <v>5.73</v>
      </c>
      <c r="C73" s="4">
        <v>1.26</v>
      </c>
      <c r="D73" s="4">
        <f t="shared" si="3"/>
        <v>7.2198000000000002</v>
      </c>
      <c r="E73" s="4">
        <f t="shared" si="4"/>
        <v>243.9898</v>
      </c>
      <c r="F73" s="4">
        <f t="shared" si="5"/>
        <v>0.89979999999999905</v>
      </c>
      <c r="G73" s="12">
        <v>2023</v>
      </c>
    </row>
    <row r="74" spans="1:7" x14ac:dyDescent="0.2">
      <c r="A74" s="18">
        <v>44857.139374999999</v>
      </c>
      <c r="B74" s="4">
        <v>5.74</v>
      </c>
      <c r="C74" s="4">
        <v>1.26</v>
      </c>
      <c r="D74" s="4">
        <f t="shared" si="3"/>
        <v>7.2324000000000002</v>
      </c>
      <c r="E74" s="4">
        <f t="shared" si="4"/>
        <v>244.00240000000002</v>
      </c>
      <c r="F74" s="4">
        <f t="shared" si="5"/>
        <v>0.91240000000001942</v>
      </c>
      <c r="G74" s="12">
        <v>2023</v>
      </c>
    </row>
    <row r="75" spans="1:7" x14ac:dyDescent="0.2">
      <c r="A75" s="18">
        <v>44857.150405092594</v>
      </c>
      <c r="B75" s="4">
        <v>5.75</v>
      </c>
      <c r="C75" s="4">
        <v>1.26</v>
      </c>
      <c r="D75" s="4">
        <f t="shared" si="3"/>
        <v>7.2450000000000001</v>
      </c>
      <c r="E75" s="4">
        <f t="shared" si="4"/>
        <v>244.01500000000001</v>
      </c>
      <c r="F75" s="4">
        <f t="shared" si="5"/>
        <v>0.92500000000001137</v>
      </c>
      <c r="G75" s="12">
        <v>2023</v>
      </c>
    </row>
    <row r="76" spans="1:7" x14ac:dyDescent="0.2">
      <c r="A76" s="18">
        <v>44857.161620370367</v>
      </c>
      <c r="B76" s="4">
        <v>5.76</v>
      </c>
      <c r="C76" s="4">
        <v>1.26</v>
      </c>
      <c r="D76" s="4">
        <f t="shared" si="3"/>
        <v>7.2576000000000001</v>
      </c>
      <c r="E76" s="4">
        <f t="shared" si="4"/>
        <v>244.02760000000001</v>
      </c>
      <c r="F76" s="4">
        <f t="shared" si="5"/>
        <v>0.93760000000000332</v>
      </c>
      <c r="G76" s="12">
        <v>2023</v>
      </c>
    </row>
    <row r="77" spans="1:7" x14ac:dyDescent="0.2">
      <c r="A77" s="18">
        <v>44857.172465277778</v>
      </c>
      <c r="B77" s="4">
        <v>5.77</v>
      </c>
      <c r="C77" s="4">
        <v>1.26</v>
      </c>
      <c r="D77" s="4">
        <f t="shared" si="3"/>
        <v>7.2701999999999991</v>
      </c>
      <c r="E77" s="4">
        <f t="shared" si="4"/>
        <v>244.0402</v>
      </c>
      <c r="F77" s="4">
        <f t="shared" si="5"/>
        <v>0.95019999999999527</v>
      </c>
      <c r="G77" s="12">
        <v>2023</v>
      </c>
    </row>
    <row r="78" spans="1:7" x14ac:dyDescent="0.2">
      <c r="A78" s="18">
        <v>44857.18178240741</v>
      </c>
      <c r="B78" s="4">
        <v>5.78</v>
      </c>
      <c r="C78" s="4">
        <v>1.26</v>
      </c>
      <c r="D78" s="4">
        <f t="shared" si="3"/>
        <v>7.2827999999999999</v>
      </c>
      <c r="E78" s="4">
        <f t="shared" si="4"/>
        <v>244.05280000000002</v>
      </c>
      <c r="F78" s="4">
        <f t="shared" si="5"/>
        <v>0.96280000000001564</v>
      </c>
      <c r="G78" s="12">
        <v>2023</v>
      </c>
    </row>
    <row r="79" spans="1:7" x14ac:dyDescent="0.2">
      <c r="A79" s="18">
        <v>44857.192789351851</v>
      </c>
      <c r="B79" s="4">
        <v>5.79</v>
      </c>
      <c r="C79" s="4">
        <v>1.26</v>
      </c>
      <c r="D79" s="4">
        <f t="shared" si="3"/>
        <v>7.2953999999999999</v>
      </c>
      <c r="E79" s="4">
        <f t="shared" si="4"/>
        <v>244.06540000000001</v>
      </c>
      <c r="F79" s="4">
        <f t="shared" si="5"/>
        <v>0.97540000000000759</v>
      </c>
      <c r="G79" s="12">
        <v>2023</v>
      </c>
    </row>
    <row r="80" spans="1:7" x14ac:dyDescent="0.2">
      <c r="A80" s="18">
        <v>44857.203229166669</v>
      </c>
      <c r="B80" s="4">
        <v>5.8</v>
      </c>
      <c r="C80" s="4">
        <v>1.26</v>
      </c>
      <c r="D80" s="4">
        <f t="shared" si="3"/>
        <v>7.3079999999999998</v>
      </c>
      <c r="E80" s="4">
        <f t="shared" si="4"/>
        <v>244.078</v>
      </c>
      <c r="F80" s="4">
        <f t="shared" si="5"/>
        <v>0.98799999999999955</v>
      </c>
      <c r="G80" s="12">
        <v>2023</v>
      </c>
    </row>
    <row r="81" spans="1:8" x14ac:dyDescent="0.2">
      <c r="A81" s="18">
        <v>44857.305798611109</v>
      </c>
      <c r="B81" s="4">
        <v>5.81</v>
      </c>
      <c r="C81" s="4">
        <v>1.26</v>
      </c>
      <c r="D81" s="4">
        <f t="shared" si="3"/>
        <v>7.3205999999999998</v>
      </c>
      <c r="E81" s="4">
        <f t="shared" si="4"/>
        <v>244.09060000000002</v>
      </c>
      <c r="F81" s="4">
        <f t="shared" si="5"/>
        <v>1.0006000000000199</v>
      </c>
      <c r="G81" s="12">
        <v>2023</v>
      </c>
    </row>
    <row r="82" spans="1:8" x14ac:dyDescent="0.2">
      <c r="A82" s="18">
        <v>44857.662164351852</v>
      </c>
      <c r="B82" s="4">
        <v>5.82</v>
      </c>
      <c r="C82" s="4">
        <v>1.26</v>
      </c>
      <c r="D82" s="4">
        <f t="shared" si="3"/>
        <v>7.3332000000000006</v>
      </c>
      <c r="E82" s="4">
        <f t="shared" si="4"/>
        <v>244.10320000000002</v>
      </c>
      <c r="F82" s="4">
        <f t="shared" si="5"/>
        <v>1.0132000000000119</v>
      </c>
      <c r="G82" s="12">
        <v>2023</v>
      </c>
    </row>
    <row r="83" spans="1:8" x14ac:dyDescent="0.2">
      <c r="A83" s="18">
        <v>44867.986446759256</v>
      </c>
      <c r="B83" s="4">
        <v>5.83</v>
      </c>
      <c r="C83" s="4">
        <v>1.26</v>
      </c>
      <c r="D83" s="4">
        <f t="shared" si="3"/>
        <v>7.3458000000000006</v>
      </c>
      <c r="E83" s="4">
        <f t="shared" si="4"/>
        <v>244.11580000000001</v>
      </c>
      <c r="F83" s="4">
        <f t="shared" si="5"/>
        <v>1.0258000000000038</v>
      </c>
      <c r="G83" s="12">
        <v>2023</v>
      </c>
    </row>
    <row r="84" spans="1:8" x14ac:dyDescent="0.2">
      <c r="A84" s="18">
        <v>44867.996145833335</v>
      </c>
      <c r="B84" s="4">
        <v>5.84</v>
      </c>
      <c r="C84" s="4">
        <v>1.26</v>
      </c>
      <c r="D84" s="4">
        <f t="shared" si="3"/>
        <v>7.3583999999999996</v>
      </c>
      <c r="E84" s="4">
        <f t="shared" si="4"/>
        <v>244.1284</v>
      </c>
      <c r="F84" s="4">
        <f t="shared" si="5"/>
        <v>1.0383999999999958</v>
      </c>
      <c r="G84" s="12">
        <v>2023</v>
      </c>
    </row>
    <row r="85" spans="1:8" x14ac:dyDescent="0.2">
      <c r="A85" s="18">
        <v>44868.076562499999</v>
      </c>
      <c r="B85" s="4">
        <v>5.85</v>
      </c>
      <c r="C85" s="4">
        <v>1.26</v>
      </c>
      <c r="D85" s="4">
        <f t="shared" si="3"/>
        <v>7.3709999999999996</v>
      </c>
      <c r="E85" s="4">
        <f t="shared" si="4"/>
        <v>244.14100000000002</v>
      </c>
      <c r="F85" s="4">
        <f t="shared" si="5"/>
        <v>1.0510000000000161</v>
      </c>
      <c r="G85" s="12">
        <v>2023</v>
      </c>
    </row>
    <row r="86" spans="1:8" x14ac:dyDescent="0.2">
      <c r="A86" s="18">
        <v>44868.11886574074</v>
      </c>
      <c r="B86" s="4">
        <v>5.86</v>
      </c>
      <c r="C86" s="4">
        <v>1.26</v>
      </c>
      <c r="D86" s="4">
        <f t="shared" si="3"/>
        <v>7.3836000000000004</v>
      </c>
      <c r="E86" s="4">
        <f t="shared" si="4"/>
        <v>244.15360000000001</v>
      </c>
      <c r="F86" s="4">
        <f t="shared" si="5"/>
        <v>1.0636000000000081</v>
      </c>
      <c r="G86" s="12">
        <v>2023</v>
      </c>
    </row>
    <row r="87" spans="1:8" x14ac:dyDescent="0.2">
      <c r="A87" s="18">
        <v>44868.200497685182</v>
      </c>
      <c r="B87" s="4">
        <v>5.87</v>
      </c>
      <c r="C87" s="4">
        <v>1.26</v>
      </c>
      <c r="D87" s="4">
        <f t="shared" si="3"/>
        <v>7.3962000000000003</v>
      </c>
      <c r="E87" s="4">
        <f t="shared" si="4"/>
        <v>244.1662</v>
      </c>
      <c r="F87" s="4">
        <f t="shared" si="5"/>
        <v>1.0762</v>
      </c>
      <c r="G87" s="12">
        <v>2023</v>
      </c>
    </row>
    <row r="88" spans="1:8" x14ac:dyDescent="0.2">
      <c r="A88" s="18">
        <v>44868.247245370374</v>
      </c>
      <c r="B88" s="4">
        <v>5.88</v>
      </c>
      <c r="C88" s="4">
        <v>1.26</v>
      </c>
      <c r="D88" s="4">
        <f t="shared" si="3"/>
        <v>7.4088000000000003</v>
      </c>
      <c r="E88" s="4">
        <f t="shared" si="4"/>
        <v>244.17880000000002</v>
      </c>
      <c r="F88" s="4">
        <f t="shared" si="5"/>
        <v>1.0888000000000204</v>
      </c>
      <c r="G88" s="12">
        <v>2023</v>
      </c>
    </row>
    <row r="89" spans="1:8" x14ac:dyDescent="0.2">
      <c r="A89" s="18">
        <v>44868.367511574077</v>
      </c>
      <c r="B89" s="4">
        <v>5.89</v>
      </c>
      <c r="C89" s="4">
        <v>1.26</v>
      </c>
      <c r="D89" s="4">
        <f t="shared" si="3"/>
        <v>7.4213999999999993</v>
      </c>
      <c r="E89" s="4">
        <f t="shared" si="4"/>
        <v>244.19140000000002</v>
      </c>
      <c r="F89" s="4">
        <f t="shared" si="5"/>
        <v>1.1014000000000124</v>
      </c>
      <c r="G89" s="12">
        <v>2023</v>
      </c>
    </row>
    <row r="90" spans="1:8" x14ac:dyDescent="0.2">
      <c r="A90" s="18">
        <v>44868.377488425926</v>
      </c>
      <c r="B90" s="4">
        <v>5.9</v>
      </c>
      <c r="C90" s="4">
        <v>1.26</v>
      </c>
      <c r="D90" s="4">
        <f t="shared" si="3"/>
        <v>7.4340000000000002</v>
      </c>
      <c r="E90" s="4">
        <f t="shared" si="4"/>
        <v>244.20400000000001</v>
      </c>
      <c r="F90" s="4">
        <f t="shared" si="5"/>
        <v>1.1140000000000043</v>
      </c>
      <c r="G90" s="12">
        <v>2023</v>
      </c>
    </row>
    <row r="91" spans="1:8" x14ac:dyDescent="0.2">
      <c r="A91" s="18">
        <v>44873.471493055556</v>
      </c>
      <c r="B91" s="4">
        <v>0</v>
      </c>
      <c r="C91" s="4">
        <v>1.26</v>
      </c>
      <c r="D91" s="4">
        <f t="shared" si="3"/>
        <v>0</v>
      </c>
      <c r="E91" s="4">
        <f>D91+E$90</f>
        <v>244.20400000000001</v>
      </c>
      <c r="F91" s="4">
        <f t="shared" si="5"/>
        <v>1.1140000000000043</v>
      </c>
      <c r="G91" s="12">
        <v>2023</v>
      </c>
      <c r="H91" s="7" t="s">
        <v>5</v>
      </c>
    </row>
    <row r="92" spans="1:8" x14ac:dyDescent="0.2">
      <c r="A92" s="18">
        <v>44874.092731481483</v>
      </c>
      <c r="B92" s="4">
        <v>0.01</v>
      </c>
      <c r="C92" s="4">
        <v>1.26</v>
      </c>
      <c r="D92" s="4">
        <f t="shared" si="3"/>
        <v>1.26E-2</v>
      </c>
      <c r="E92" s="4">
        <f>D92+E$90</f>
        <v>244.2166</v>
      </c>
      <c r="F92" s="4">
        <f t="shared" si="5"/>
        <v>1.1265999999999963</v>
      </c>
      <c r="G92" s="12">
        <v>2023</v>
      </c>
    </row>
    <row r="93" spans="1:8" x14ac:dyDescent="0.2">
      <c r="A93" s="18">
        <v>44874.217604166668</v>
      </c>
      <c r="B93" s="4">
        <v>0.02</v>
      </c>
      <c r="C93" s="4">
        <v>1.26</v>
      </c>
      <c r="D93" s="4">
        <f t="shared" si="3"/>
        <v>2.52E-2</v>
      </c>
      <c r="E93" s="4">
        <f t="shared" ref="E93:E156" si="6">D93+E$90</f>
        <v>244.22920000000002</v>
      </c>
      <c r="F93" s="4">
        <f t="shared" si="5"/>
        <v>1.1392000000000166</v>
      </c>
      <c r="G93" s="12">
        <v>2023</v>
      </c>
    </row>
    <row r="94" spans="1:8" x14ac:dyDescent="0.2">
      <c r="A94" s="18">
        <v>44874.219537037039</v>
      </c>
      <c r="B94" s="4">
        <v>0.03</v>
      </c>
      <c r="C94" s="4">
        <v>1.26</v>
      </c>
      <c r="D94" s="4">
        <f t="shared" si="3"/>
        <v>3.78E-2</v>
      </c>
      <c r="E94" s="4">
        <f t="shared" si="6"/>
        <v>244.24180000000001</v>
      </c>
      <c r="F94" s="4">
        <f t="shared" si="5"/>
        <v>1.1518000000000086</v>
      </c>
      <c r="G94" s="12">
        <v>2023</v>
      </c>
    </row>
    <row r="95" spans="1:8" x14ac:dyDescent="0.2">
      <c r="A95" s="18">
        <v>44874.221446759257</v>
      </c>
      <c r="B95" s="4">
        <v>0.04</v>
      </c>
      <c r="C95" s="4">
        <v>1.26</v>
      </c>
      <c r="D95" s="4">
        <f t="shared" si="3"/>
        <v>5.04E-2</v>
      </c>
      <c r="E95" s="4">
        <f t="shared" si="6"/>
        <v>244.2544</v>
      </c>
      <c r="F95" s="4">
        <f t="shared" si="5"/>
        <v>1.1644000000000005</v>
      </c>
      <c r="G95" s="12">
        <v>2023</v>
      </c>
    </row>
    <row r="96" spans="1:8" x14ac:dyDescent="0.2">
      <c r="A96" s="18">
        <v>44874.224421296298</v>
      </c>
      <c r="B96" s="4">
        <v>0.05</v>
      </c>
      <c r="C96" s="4">
        <v>1.26</v>
      </c>
      <c r="D96" s="4">
        <f t="shared" si="3"/>
        <v>6.3E-2</v>
      </c>
      <c r="E96" s="4">
        <f t="shared" si="6"/>
        <v>244.267</v>
      </c>
      <c r="F96" s="4">
        <f t="shared" si="5"/>
        <v>1.1769999999999925</v>
      </c>
      <c r="G96" s="12">
        <v>2023</v>
      </c>
    </row>
    <row r="97" spans="1:7" x14ac:dyDescent="0.2">
      <c r="A97" s="18">
        <v>44874.22928240741</v>
      </c>
      <c r="B97" s="4">
        <v>0.06</v>
      </c>
      <c r="C97" s="4">
        <v>1.26</v>
      </c>
      <c r="D97" s="4">
        <f t="shared" si="3"/>
        <v>7.5600000000000001E-2</v>
      </c>
      <c r="E97" s="4">
        <f t="shared" si="6"/>
        <v>244.27960000000002</v>
      </c>
      <c r="F97" s="4">
        <f t="shared" si="5"/>
        <v>1.1896000000000129</v>
      </c>
      <c r="G97" s="12">
        <v>2023</v>
      </c>
    </row>
    <row r="98" spans="1:7" x14ac:dyDescent="0.2">
      <c r="A98" s="18">
        <v>44874.237800925926</v>
      </c>
      <c r="B98" s="4">
        <v>7.0000000000000007E-2</v>
      </c>
      <c r="C98" s="4">
        <v>1.26</v>
      </c>
      <c r="D98" s="4">
        <f t="shared" si="3"/>
        <v>8.8200000000000014E-2</v>
      </c>
      <c r="E98" s="4">
        <f t="shared" si="6"/>
        <v>244.29220000000001</v>
      </c>
      <c r="F98" s="4">
        <f t="shared" si="5"/>
        <v>1.2022000000000048</v>
      </c>
      <c r="G98" s="12">
        <v>2023</v>
      </c>
    </row>
    <row r="99" spans="1:7" x14ac:dyDescent="0.2">
      <c r="A99" s="18">
        <v>44874.240763888891</v>
      </c>
      <c r="B99" s="4">
        <v>0.08</v>
      </c>
      <c r="C99" s="4">
        <v>1.26</v>
      </c>
      <c r="D99" s="4">
        <f t="shared" si="3"/>
        <v>0.1008</v>
      </c>
      <c r="E99" s="4">
        <f t="shared" si="6"/>
        <v>244.3048</v>
      </c>
      <c r="F99" s="4">
        <f t="shared" si="5"/>
        <v>1.2147999999999968</v>
      </c>
      <c r="G99" s="12">
        <v>2023</v>
      </c>
    </row>
    <row r="100" spans="1:7" x14ac:dyDescent="0.2">
      <c r="A100" s="18">
        <v>44874.243263888886</v>
      </c>
      <c r="B100" s="4">
        <v>0.09</v>
      </c>
      <c r="C100" s="4">
        <v>1.26</v>
      </c>
      <c r="D100" s="4">
        <f t="shared" si="3"/>
        <v>0.1134</v>
      </c>
      <c r="E100" s="4">
        <f t="shared" si="6"/>
        <v>244.31740000000002</v>
      </c>
      <c r="F100" s="4">
        <f t="shared" si="5"/>
        <v>1.2274000000000171</v>
      </c>
      <c r="G100" s="12">
        <v>2023</v>
      </c>
    </row>
    <row r="101" spans="1:7" x14ac:dyDescent="0.2">
      <c r="A101" s="18">
        <v>44874.244710648149</v>
      </c>
      <c r="B101" s="4">
        <v>0.1</v>
      </c>
      <c r="C101" s="4">
        <v>1.26</v>
      </c>
      <c r="D101" s="4">
        <f t="shared" si="3"/>
        <v>0.126</v>
      </c>
      <c r="E101" s="4">
        <f t="shared" si="6"/>
        <v>244.33</v>
      </c>
      <c r="F101" s="4">
        <f t="shared" si="5"/>
        <v>1.2400000000000091</v>
      </c>
      <c r="G101" s="12">
        <v>2023</v>
      </c>
    </row>
    <row r="102" spans="1:7" x14ac:dyDescent="0.2">
      <c r="A102" s="18">
        <v>44874.247314814813</v>
      </c>
      <c r="B102" s="4">
        <v>0.11</v>
      </c>
      <c r="C102" s="4">
        <v>1.26</v>
      </c>
      <c r="D102" s="4">
        <f t="shared" si="3"/>
        <v>0.1386</v>
      </c>
      <c r="E102" s="4">
        <f t="shared" si="6"/>
        <v>244.3426</v>
      </c>
      <c r="F102" s="4">
        <f t="shared" si="5"/>
        <v>1.252600000000001</v>
      </c>
      <c r="G102" s="12">
        <v>2023</v>
      </c>
    </row>
    <row r="103" spans="1:7" x14ac:dyDescent="0.2">
      <c r="A103" s="18">
        <v>44874.250104166669</v>
      </c>
      <c r="B103" s="4">
        <v>0.12</v>
      </c>
      <c r="C103" s="4">
        <v>1.26</v>
      </c>
      <c r="D103" s="4">
        <f t="shared" si="3"/>
        <v>0.1512</v>
      </c>
      <c r="E103" s="4">
        <f t="shared" si="6"/>
        <v>244.3552</v>
      </c>
      <c r="F103" s="4">
        <f t="shared" si="5"/>
        <v>1.265199999999993</v>
      </c>
      <c r="G103" s="12">
        <v>2023</v>
      </c>
    </row>
    <row r="104" spans="1:7" x14ac:dyDescent="0.2">
      <c r="A104" s="18">
        <v>44874.254178240742</v>
      </c>
      <c r="B104" s="4">
        <v>0.13</v>
      </c>
      <c r="C104" s="4">
        <v>1.26</v>
      </c>
      <c r="D104" s="4">
        <f t="shared" si="3"/>
        <v>0.1638</v>
      </c>
      <c r="E104" s="4">
        <f t="shared" si="6"/>
        <v>244.36780000000002</v>
      </c>
      <c r="F104" s="4">
        <f t="shared" si="5"/>
        <v>1.2778000000000134</v>
      </c>
      <c r="G104" s="12">
        <v>2023</v>
      </c>
    </row>
    <row r="105" spans="1:7" x14ac:dyDescent="0.2">
      <c r="A105" s="18">
        <v>44874.258414351854</v>
      </c>
      <c r="B105" s="4">
        <v>0.14000000000000001</v>
      </c>
      <c r="C105" s="4">
        <v>1.26</v>
      </c>
      <c r="D105" s="4">
        <f t="shared" ref="D105:D168" si="7">B105*C105</f>
        <v>0.17640000000000003</v>
      </c>
      <c r="E105" s="4">
        <f t="shared" si="6"/>
        <v>244.38040000000001</v>
      </c>
      <c r="F105" s="4">
        <f t="shared" si="5"/>
        <v>1.2904000000000053</v>
      </c>
      <c r="G105" s="12">
        <v>2023</v>
      </c>
    </row>
    <row r="106" spans="1:7" x14ac:dyDescent="0.2">
      <c r="A106" s="18">
        <v>44874.26394675926</v>
      </c>
      <c r="B106" s="4">
        <v>0.15</v>
      </c>
      <c r="C106" s="4">
        <v>1.26</v>
      </c>
      <c r="D106" s="4">
        <f t="shared" si="7"/>
        <v>0.189</v>
      </c>
      <c r="E106" s="4">
        <f t="shared" si="6"/>
        <v>244.393</v>
      </c>
      <c r="F106" s="4">
        <f t="shared" si="5"/>
        <v>1.3029999999999973</v>
      </c>
      <c r="G106" s="12">
        <v>2023</v>
      </c>
    </row>
    <row r="107" spans="1:7" x14ac:dyDescent="0.2">
      <c r="A107" s="18">
        <v>44874.267835648148</v>
      </c>
      <c r="B107" s="4">
        <v>0.16</v>
      </c>
      <c r="C107" s="4">
        <v>1.26</v>
      </c>
      <c r="D107" s="4">
        <f t="shared" si="7"/>
        <v>0.2016</v>
      </c>
      <c r="E107" s="4">
        <f t="shared" si="6"/>
        <v>244.40560000000002</v>
      </c>
      <c r="F107" s="4">
        <f t="shared" si="5"/>
        <v>1.3156000000000176</v>
      </c>
      <c r="G107" s="12">
        <v>2023</v>
      </c>
    </row>
    <row r="108" spans="1:7" x14ac:dyDescent="0.2">
      <c r="A108" s="18">
        <v>44874.271238425928</v>
      </c>
      <c r="B108" s="4">
        <v>0.17</v>
      </c>
      <c r="C108" s="4">
        <v>1.26</v>
      </c>
      <c r="D108" s="4">
        <f t="shared" si="7"/>
        <v>0.21420000000000003</v>
      </c>
      <c r="E108" s="4">
        <f t="shared" si="6"/>
        <v>244.41820000000001</v>
      </c>
      <c r="F108" s="4">
        <f t="shared" si="5"/>
        <v>1.3282000000000096</v>
      </c>
      <c r="G108" s="12">
        <v>2023</v>
      </c>
    </row>
    <row r="109" spans="1:7" x14ac:dyDescent="0.2">
      <c r="A109" s="18">
        <v>44874.27416666667</v>
      </c>
      <c r="B109" s="4">
        <v>0.18</v>
      </c>
      <c r="C109" s="4">
        <v>1.26</v>
      </c>
      <c r="D109" s="4">
        <f t="shared" si="7"/>
        <v>0.2268</v>
      </c>
      <c r="E109" s="4">
        <f t="shared" si="6"/>
        <v>244.4308</v>
      </c>
      <c r="F109" s="4">
        <f t="shared" si="5"/>
        <v>1.3408000000000015</v>
      </c>
      <c r="G109" s="12">
        <v>2023</v>
      </c>
    </row>
    <row r="110" spans="1:7" x14ac:dyDescent="0.2">
      <c r="A110" s="18">
        <v>44874.285949074074</v>
      </c>
      <c r="B110" s="4">
        <v>0.19</v>
      </c>
      <c r="C110" s="4">
        <v>1.26</v>
      </c>
      <c r="D110" s="4">
        <f t="shared" si="7"/>
        <v>0.2394</v>
      </c>
      <c r="E110" s="4">
        <f t="shared" si="6"/>
        <v>244.4434</v>
      </c>
      <c r="F110" s="4">
        <f t="shared" si="5"/>
        <v>1.3533999999999935</v>
      </c>
      <c r="G110" s="12">
        <v>2023</v>
      </c>
    </row>
    <row r="111" spans="1:7" x14ac:dyDescent="0.2">
      <c r="A111" s="18">
        <v>44874.310902777775</v>
      </c>
      <c r="B111" s="4">
        <v>0.2</v>
      </c>
      <c r="C111" s="4">
        <v>1.26</v>
      </c>
      <c r="D111" s="4">
        <f t="shared" si="7"/>
        <v>0.252</v>
      </c>
      <c r="E111" s="4">
        <f t="shared" si="6"/>
        <v>244.45600000000002</v>
      </c>
      <c r="F111" s="4">
        <f t="shared" si="5"/>
        <v>1.3660000000000139</v>
      </c>
      <c r="G111" s="12">
        <v>2023</v>
      </c>
    </row>
    <row r="112" spans="1:7" x14ac:dyDescent="0.2">
      <c r="A112" s="18">
        <v>44874.32675925926</v>
      </c>
      <c r="B112" s="4">
        <v>0.21</v>
      </c>
      <c r="C112" s="4">
        <v>1.26</v>
      </c>
      <c r="D112" s="4">
        <f t="shared" si="7"/>
        <v>0.2646</v>
      </c>
      <c r="E112" s="4">
        <f t="shared" si="6"/>
        <v>244.46860000000001</v>
      </c>
      <c r="F112" s="4">
        <f t="shared" si="5"/>
        <v>1.3786000000000058</v>
      </c>
      <c r="G112" s="12">
        <v>2023</v>
      </c>
    </row>
    <row r="113" spans="1:7" x14ac:dyDescent="0.2">
      <c r="A113" s="18">
        <v>44874.364317129628</v>
      </c>
      <c r="B113" s="4">
        <v>0.22</v>
      </c>
      <c r="C113" s="4">
        <v>1.26</v>
      </c>
      <c r="D113" s="4">
        <f t="shared" si="7"/>
        <v>0.2772</v>
      </c>
      <c r="E113" s="4">
        <f t="shared" si="6"/>
        <v>244.4812</v>
      </c>
      <c r="F113" s="4">
        <f t="shared" si="5"/>
        <v>1.3911999999999978</v>
      </c>
      <c r="G113" s="12">
        <v>2023</v>
      </c>
    </row>
    <row r="114" spans="1:7" x14ac:dyDescent="0.2">
      <c r="A114" s="18">
        <v>44874.407812500001</v>
      </c>
      <c r="B114" s="4">
        <v>0.23</v>
      </c>
      <c r="C114" s="4">
        <v>1.26</v>
      </c>
      <c r="D114" s="4">
        <f t="shared" si="7"/>
        <v>0.2898</v>
      </c>
      <c r="E114" s="4">
        <f t="shared" si="6"/>
        <v>244.49380000000002</v>
      </c>
      <c r="F114" s="4">
        <f t="shared" si="5"/>
        <v>1.4038000000000181</v>
      </c>
      <c r="G114" s="12">
        <v>2023</v>
      </c>
    </row>
    <row r="115" spans="1:7" x14ac:dyDescent="0.2">
      <c r="A115" s="18">
        <v>44874.415960648148</v>
      </c>
      <c r="B115" s="4">
        <v>0.24</v>
      </c>
      <c r="C115" s="4">
        <v>1.26</v>
      </c>
      <c r="D115" s="4">
        <f t="shared" si="7"/>
        <v>0.3024</v>
      </c>
      <c r="E115" s="4">
        <f t="shared" si="6"/>
        <v>244.50640000000001</v>
      </c>
      <c r="F115" s="4">
        <f t="shared" si="5"/>
        <v>1.4164000000000101</v>
      </c>
      <c r="G115" s="12">
        <v>2023</v>
      </c>
    </row>
    <row r="116" spans="1:7" x14ac:dyDescent="0.2">
      <c r="A116" s="18">
        <v>44874.429756944446</v>
      </c>
      <c r="B116" s="4">
        <v>0.25</v>
      </c>
      <c r="C116" s="4">
        <v>1.26</v>
      </c>
      <c r="D116" s="4">
        <f t="shared" si="7"/>
        <v>0.315</v>
      </c>
      <c r="E116" s="4">
        <f t="shared" si="6"/>
        <v>244.51900000000001</v>
      </c>
      <c r="F116" s="4">
        <f t="shared" si="5"/>
        <v>1.429000000000002</v>
      </c>
      <c r="G116" s="12">
        <v>2023</v>
      </c>
    </row>
    <row r="117" spans="1:7" x14ac:dyDescent="0.2">
      <c r="A117" s="18">
        <v>44874.437291666669</v>
      </c>
      <c r="B117" s="4">
        <v>0.26</v>
      </c>
      <c r="C117" s="4">
        <v>1.26</v>
      </c>
      <c r="D117" s="4">
        <f t="shared" si="7"/>
        <v>0.3276</v>
      </c>
      <c r="E117" s="4">
        <f t="shared" si="6"/>
        <v>244.5316</v>
      </c>
      <c r="F117" s="4">
        <f t="shared" si="5"/>
        <v>1.441599999999994</v>
      </c>
      <c r="G117" s="12">
        <v>2023</v>
      </c>
    </row>
    <row r="118" spans="1:7" x14ac:dyDescent="0.2">
      <c r="A118" s="18">
        <v>44874.444097222222</v>
      </c>
      <c r="B118" s="4">
        <v>0.27</v>
      </c>
      <c r="C118" s="4">
        <v>1.26</v>
      </c>
      <c r="D118" s="4">
        <f t="shared" si="7"/>
        <v>0.3402</v>
      </c>
      <c r="E118" s="4">
        <f t="shared" si="6"/>
        <v>244.54420000000002</v>
      </c>
      <c r="F118" s="4">
        <f t="shared" si="5"/>
        <v>1.4542000000000144</v>
      </c>
      <c r="G118" s="12">
        <v>2023</v>
      </c>
    </row>
    <row r="119" spans="1:7" x14ac:dyDescent="0.2">
      <c r="A119" s="18">
        <v>44874.450983796298</v>
      </c>
      <c r="B119" s="4">
        <v>0.28000000000000003</v>
      </c>
      <c r="C119" s="4">
        <v>1.26</v>
      </c>
      <c r="D119" s="4">
        <f t="shared" si="7"/>
        <v>0.35280000000000006</v>
      </c>
      <c r="E119" s="4">
        <f t="shared" si="6"/>
        <v>244.55680000000001</v>
      </c>
      <c r="F119" s="4">
        <f t="shared" si="5"/>
        <v>1.4668000000000063</v>
      </c>
      <c r="G119" s="12">
        <v>2023</v>
      </c>
    </row>
    <row r="120" spans="1:7" x14ac:dyDescent="0.2">
      <c r="A120" s="18">
        <v>44874.45853009259</v>
      </c>
      <c r="B120" s="4">
        <v>0.28999999999999998</v>
      </c>
      <c r="C120" s="4">
        <v>1.26</v>
      </c>
      <c r="D120" s="4">
        <f t="shared" si="7"/>
        <v>0.3654</v>
      </c>
      <c r="E120" s="4">
        <f t="shared" si="6"/>
        <v>244.5694</v>
      </c>
      <c r="F120" s="4">
        <f t="shared" si="5"/>
        <v>1.4793999999999983</v>
      </c>
      <c r="G120" s="12">
        <v>2023</v>
      </c>
    </row>
    <row r="121" spans="1:7" x14ac:dyDescent="0.2">
      <c r="A121" s="18">
        <v>44874.464618055557</v>
      </c>
      <c r="B121" s="4">
        <v>0.3</v>
      </c>
      <c r="C121" s="4">
        <v>1.26</v>
      </c>
      <c r="D121" s="4">
        <f t="shared" si="7"/>
        <v>0.378</v>
      </c>
      <c r="E121" s="4">
        <f t="shared" si="6"/>
        <v>244.58199999999999</v>
      </c>
      <c r="F121" s="4">
        <f t="shared" si="5"/>
        <v>1.4919999999999902</v>
      </c>
      <c r="G121" s="12">
        <v>2023</v>
      </c>
    </row>
    <row r="122" spans="1:7" x14ac:dyDescent="0.2">
      <c r="A122" s="18">
        <v>44874.477268518516</v>
      </c>
      <c r="B122" s="4">
        <v>0.31</v>
      </c>
      <c r="C122" s="4">
        <v>1.26</v>
      </c>
      <c r="D122" s="4">
        <f t="shared" si="7"/>
        <v>0.3906</v>
      </c>
      <c r="E122" s="4">
        <f t="shared" si="6"/>
        <v>244.59460000000001</v>
      </c>
      <c r="F122" s="4">
        <f t="shared" si="5"/>
        <v>1.5046000000000106</v>
      </c>
      <c r="G122" s="12">
        <v>2023</v>
      </c>
    </row>
    <row r="123" spans="1:7" x14ac:dyDescent="0.2">
      <c r="A123" s="18">
        <v>44874.497442129628</v>
      </c>
      <c r="B123" s="4">
        <v>0.32</v>
      </c>
      <c r="C123" s="4">
        <v>1.26</v>
      </c>
      <c r="D123" s="4">
        <f t="shared" si="7"/>
        <v>0.4032</v>
      </c>
      <c r="E123" s="4">
        <f t="shared" si="6"/>
        <v>244.60720000000001</v>
      </c>
      <c r="F123" s="4">
        <f t="shared" si="5"/>
        <v>1.5172000000000025</v>
      </c>
      <c r="G123" s="12">
        <v>2023</v>
      </c>
    </row>
    <row r="124" spans="1:7" x14ac:dyDescent="0.2">
      <c r="A124" s="18">
        <v>44874.520104166666</v>
      </c>
      <c r="B124" s="4">
        <v>0.33</v>
      </c>
      <c r="C124" s="4">
        <v>1.26</v>
      </c>
      <c r="D124" s="4">
        <f t="shared" si="7"/>
        <v>0.4158</v>
      </c>
      <c r="E124" s="4">
        <f t="shared" si="6"/>
        <v>244.6198</v>
      </c>
      <c r="F124" s="4">
        <f t="shared" si="5"/>
        <v>1.5297999999999945</v>
      </c>
      <c r="G124" s="12">
        <v>2023</v>
      </c>
    </row>
    <row r="125" spans="1:7" x14ac:dyDescent="0.2">
      <c r="A125" s="18">
        <v>44874.537280092591</v>
      </c>
      <c r="B125" s="4">
        <v>0.34</v>
      </c>
      <c r="C125" s="4">
        <v>1.26</v>
      </c>
      <c r="D125" s="4">
        <f t="shared" si="7"/>
        <v>0.42840000000000006</v>
      </c>
      <c r="E125" s="4">
        <f t="shared" si="6"/>
        <v>244.63240000000002</v>
      </c>
      <c r="F125" s="4">
        <f t="shared" si="5"/>
        <v>1.5424000000000149</v>
      </c>
      <c r="G125" s="12">
        <v>2023</v>
      </c>
    </row>
    <row r="126" spans="1:7" x14ac:dyDescent="0.2">
      <c r="A126" s="18">
        <v>44878.576273148145</v>
      </c>
      <c r="B126" s="4">
        <v>0.35</v>
      </c>
      <c r="C126" s="4">
        <v>1.26</v>
      </c>
      <c r="D126" s="4">
        <f t="shared" si="7"/>
        <v>0.44099999999999995</v>
      </c>
      <c r="E126" s="4">
        <f t="shared" si="6"/>
        <v>244.64500000000001</v>
      </c>
      <c r="F126" s="4">
        <f t="shared" si="5"/>
        <v>1.5550000000000068</v>
      </c>
      <c r="G126" s="12">
        <v>2023</v>
      </c>
    </row>
    <row r="127" spans="1:7" x14ac:dyDescent="0.2">
      <c r="A127" s="18">
        <v>44878.583194444444</v>
      </c>
      <c r="B127" s="4">
        <v>0.36</v>
      </c>
      <c r="C127" s="4">
        <v>1.26</v>
      </c>
      <c r="D127" s="4">
        <f t="shared" si="7"/>
        <v>0.4536</v>
      </c>
      <c r="E127" s="4">
        <f t="shared" si="6"/>
        <v>244.6576</v>
      </c>
      <c r="F127" s="4">
        <f t="shared" si="5"/>
        <v>1.5675999999999988</v>
      </c>
      <c r="G127" s="12">
        <v>2023</v>
      </c>
    </row>
    <row r="128" spans="1:7" x14ac:dyDescent="0.2">
      <c r="A128" s="18">
        <v>44901.964039351849</v>
      </c>
      <c r="B128" s="4">
        <v>0.37</v>
      </c>
      <c r="C128" s="4">
        <v>1.26</v>
      </c>
      <c r="D128" s="4">
        <f t="shared" si="7"/>
        <v>0.4662</v>
      </c>
      <c r="E128" s="4">
        <f t="shared" si="6"/>
        <v>244.67019999999999</v>
      </c>
      <c r="F128" s="4">
        <f t="shared" si="5"/>
        <v>1.5801999999999907</v>
      </c>
      <c r="G128" s="12">
        <v>2023</v>
      </c>
    </row>
    <row r="129" spans="1:7" x14ac:dyDescent="0.2">
      <c r="A129" s="18">
        <v>44901.973819444444</v>
      </c>
      <c r="B129" s="4">
        <v>0.38</v>
      </c>
      <c r="C129" s="4">
        <v>1.26</v>
      </c>
      <c r="D129" s="4">
        <f t="shared" si="7"/>
        <v>0.4788</v>
      </c>
      <c r="E129" s="4">
        <f t="shared" si="6"/>
        <v>244.68280000000001</v>
      </c>
      <c r="F129" s="4">
        <f t="shared" si="5"/>
        <v>1.5928000000000111</v>
      </c>
      <c r="G129" s="12">
        <v>2023</v>
      </c>
    </row>
    <row r="130" spans="1:7" x14ac:dyDescent="0.2">
      <c r="A130" s="18">
        <v>44902.055150462962</v>
      </c>
      <c r="B130" s="4">
        <v>0.39</v>
      </c>
      <c r="C130" s="4">
        <v>1.26</v>
      </c>
      <c r="D130" s="4">
        <f t="shared" si="7"/>
        <v>0.4914</v>
      </c>
      <c r="E130" s="4">
        <f t="shared" si="6"/>
        <v>244.69540000000001</v>
      </c>
      <c r="F130" s="4">
        <f t="shared" si="5"/>
        <v>1.605400000000003</v>
      </c>
      <c r="G130" s="12">
        <v>2023</v>
      </c>
    </row>
    <row r="131" spans="1:7" x14ac:dyDescent="0.2">
      <c r="A131" s="18">
        <v>44902.157465277778</v>
      </c>
      <c r="B131" s="4">
        <v>0.4</v>
      </c>
      <c r="C131" s="4">
        <v>1.26</v>
      </c>
      <c r="D131" s="4">
        <f t="shared" si="7"/>
        <v>0.504</v>
      </c>
      <c r="E131" s="4">
        <f t="shared" si="6"/>
        <v>244.708</v>
      </c>
      <c r="F131" s="4">
        <f t="shared" ref="F131:F194" si="8">E131-243.09</f>
        <v>1.617999999999995</v>
      </c>
      <c r="G131" s="12">
        <v>2023</v>
      </c>
    </row>
    <row r="132" spans="1:7" x14ac:dyDescent="0.2">
      <c r="A132" s="18">
        <v>44902.485358796293</v>
      </c>
      <c r="B132" s="4">
        <v>0.41</v>
      </c>
      <c r="C132" s="4">
        <v>1.26</v>
      </c>
      <c r="D132" s="4">
        <f t="shared" si="7"/>
        <v>0.51659999999999995</v>
      </c>
      <c r="E132" s="4">
        <f t="shared" si="6"/>
        <v>244.72060000000002</v>
      </c>
      <c r="F132" s="4">
        <f t="shared" si="8"/>
        <v>1.6306000000000154</v>
      </c>
      <c r="G132" s="12">
        <v>2023</v>
      </c>
    </row>
    <row r="133" spans="1:7" x14ac:dyDescent="0.2">
      <c r="A133" s="18">
        <v>44902.485648148147</v>
      </c>
      <c r="B133" s="4">
        <v>0.42</v>
      </c>
      <c r="C133" s="4">
        <v>1.26</v>
      </c>
      <c r="D133" s="4">
        <f t="shared" si="7"/>
        <v>0.5292</v>
      </c>
      <c r="E133" s="4">
        <f t="shared" si="6"/>
        <v>244.73320000000001</v>
      </c>
      <c r="F133" s="4">
        <f t="shared" si="8"/>
        <v>1.6432000000000073</v>
      </c>
      <c r="G133" s="12">
        <v>2023</v>
      </c>
    </row>
    <row r="134" spans="1:7" x14ac:dyDescent="0.2">
      <c r="A134" s="18">
        <v>44902.487615740742</v>
      </c>
      <c r="B134" s="4">
        <v>0.43</v>
      </c>
      <c r="C134" s="4">
        <v>1.26</v>
      </c>
      <c r="D134" s="4">
        <f t="shared" si="7"/>
        <v>0.54179999999999995</v>
      </c>
      <c r="E134" s="4">
        <f t="shared" si="6"/>
        <v>244.7458</v>
      </c>
      <c r="F134" s="4">
        <f t="shared" si="8"/>
        <v>1.6557999999999993</v>
      </c>
      <c r="G134" s="12">
        <v>2023</v>
      </c>
    </row>
    <row r="135" spans="1:7" x14ac:dyDescent="0.2">
      <c r="A135" s="18">
        <v>44902.489745370367</v>
      </c>
      <c r="B135" s="4">
        <v>0.44</v>
      </c>
      <c r="C135" s="4">
        <v>1.26</v>
      </c>
      <c r="D135" s="4">
        <f t="shared" si="7"/>
        <v>0.5544</v>
      </c>
      <c r="E135" s="4">
        <f t="shared" si="6"/>
        <v>244.75839999999999</v>
      </c>
      <c r="F135" s="4">
        <f t="shared" si="8"/>
        <v>1.6683999999999912</v>
      </c>
      <c r="G135" s="12">
        <v>2023</v>
      </c>
    </row>
    <row r="136" spans="1:7" x14ac:dyDescent="0.2">
      <c r="A136" s="18">
        <v>44902.492974537039</v>
      </c>
      <c r="B136" s="4">
        <v>0.45</v>
      </c>
      <c r="C136" s="4">
        <v>1.26</v>
      </c>
      <c r="D136" s="4">
        <f t="shared" si="7"/>
        <v>0.56700000000000006</v>
      </c>
      <c r="E136" s="4">
        <f t="shared" si="6"/>
        <v>244.77100000000002</v>
      </c>
      <c r="F136" s="4">
        <f t="shared" si="8"/>
        <v>1.6810000000000116</v>
      </c>
      <c r="G136" s="12">
        <v>2023</v>
      </c>
    </row>
    <row r="137" spans="1:7" x14ac:dyDescent="0.2">
      <c r="A137" s="18">
        <v>44902.496122685188</v>
      </c>
      <c r="B137" s="4">
        <v>0.46</v>
      </c>
      <c r="C137" s="4">
        <v>1.26</v>
      </c>
      <c r="D137" s="4">
        <f t="shared" si="7"/>
        <v>0.5796</v>
      </c>
      <c r="E137" s="4">
        <f t="shared" si="6"/>
        <v>244.78360000000001</v>
      </c>
      <c r="F137" s="4">
        <f t="shared" si="8"/>
        <v>1.6936000000000035</v>
      </c>
      <c r="G137" s="12">
        <v>2023</v>
      </c>
    </row>
    <row r="138" spans="1:7" x14ac:dyDescent="0.2">
      <c r="A138" s="18">
        <v>44902.500219907408</v>
      </c>
      <c r="B138" s="4">
        <v>0.47</v>
      </c>
      <c r="C138" s="4">
        <v>1.26</v>
      </c>
      <c r="D138" s="4">
        <f t="shared" si="7"/>
        <v>0.59219999999999995</v>
      </c>
      <c r="E138" s="4">
        <f t="shared" si="6"/>
        <v>244.7962</v>
      </c>
      <c r="F138" s="4">
        <f t="shared" si="8"/>
        <v>1.7061999999999955</v>
      </c>
      <c r="G138" s="12">
        <v>2023</v>
      </c>
    </row>
    <row r="139" spans="1:7" x14ac:dyDescent="0.2">
      <c r="A139" s="18">
        <v>44902.503912037035</v>
      </c>
      <c r="B139" s="4">
        <v>0.48</v>
      </c>
      <c r="C139" s="4">
        <v>1.26</v>
      </c>
      <c r="D139" s="4">
        <f t="shared" si="7"/>
        <v>0.6048</v>
      </c>
      <c r="E139" s="4">
        <f t="shared" si="6"/>
        <v>244.80880000000002</v>
      </c>
      <c r="F139" s="4">
        <f t="shared" si="8"/>
        <v>1.7188000000000159</v>
      </c>
      <c r="G139" s="12">
        <v>2023</v>
      </c>
    </row>
    <row r="140" spans="1:7" x14ac:dyDescent="0.2">
      <c r="A140" s="18">
        <v>44902.508784722224</v>
      </c>
      <c r="B140" s="4">
        <v>0.49</v>
      </c>
      <c r="C140" s="4">
        <v>1.26</v>
      </c>
      <c r="D140" s="4">
        <f t="shared" si="7"/>
        <v>0.61739999999999995</v>
      </c>
      <c r="E140" s="4">
        <f t="shared" si="6"/>
        <v>244.82140000000001</v>
      </c>
      <c r="F140" s="4">
        <f t="shared" si="8"/>
        <v>1.7314000000000078</v>
      </c>
      <c r="G140" s="12">
        <v>2023</v>
      </c>
    </row>
    <row r="141" spans="1:7" x14ac:dyDescent="0.2">
      <c r="A141" s="18">
        <v>44902.513009259259</v>
      </c>
      <c r="B141" s="4">
        <v>0.5</v>
      </c>
      <c r="C141" s="4">
        <v>1.26</v>
      </c>
      <c r="D141" s="4">
        <f t="shared" si="7"/>
        <v>0.63</v>
      </c>
      <c r="E141" s="4">
        <f t="shared" si="6"/>
        <v>244.834</v>
      </c>
      <c r="F141" s="4">
        <f t="shared" si="8"/>
        <v>1.7439999999999998</v>
      </c>
      <c r="G141" s="12">
        <v>2023</v>
      </c>
    </row>
    <row r="142" spans="1:7" x14ac:dyDescent="0.2">
      <c r="A142" s="18">
        <v>44902.517476851855</v>
      </c>
      <c r="B142" s="4">
        <v>0.51</v>
      </c>
      <c r="C142" s="4">
        <v>1.26</v>
      </c>
      <c r="D142" s="4">
        <f t="shared" si="7"/>
        <v>0.64260000000000006</v>
      </c>
      <c r="E142" s="4">
        <f t="shared" si="6"/>
        <v>244.8466</v>
      </c>
      <c r="F142" s="4">
        <f t="shared" si="8"/>
        <v>1.7565999999999917</v>
      </c>
      <c r="G142" s="12">
        <v>2023</v>
      </c>
    </row>
    <row r="143" spans="1:7" x14ac:dyDescent="0.2">
      <c r="A143" s="18">
        <v>44902.520798611113</v>
      </c>
      <c r="B143" s="4">
        <v>0.52</v>
      </c>
      <c r="C143" s="4">
        <v>1.26</v>
      </c>
      <c r="D143" s="4">
        <f t="shared" si="7"/>
        <v>0.6552</v>
      </c>
      <c r="E143" s="4">
        <f t="shared" si="6"/>
        <v>244.85920000000002</v>
      </c>
      <c r="F143" s="4">
        <f t="shared" si="8"/>
        <v>1.7692000000000121</v>
      </c>
      <c r="G143" s="12">
        <v>2023</v>
      </c>
    </row>
    <row r="144" spans="1:7" x14ac:dyDescent="0.2">
      <c r="A144" s="18">
        <v>44902.524722222224</v>
      </c>
      <c r="B144" s="4">
        <v>0.53</v>
      </c>
      <c r="C144" s="4">
        <v>1.26</v>
      </c>
      <c r="D144" s="4">
        <f t="shared" si="7"/>
        <v>0.66780000000000006</v>
      </c>
      <c r="E144" s="4">
        <f t="shared" si="6"/>
        <v>244.87180000000001</v>
      </c>
      <c r="F144" s="4">
        <f t="shared" si="8"/>
        <v>1.781800000000004</v>
      </c>
      <c r="G144" s="12">
        <v>2023</v>
      </c>
    </row>
    <row r="145" spans="1:7" x14ac:dyDescent="0.2">
      <c r="A145" s="18">
        <v>44902.528252314813</v>
      </c>
      <c r="B145" s="4">
        <v>0.54</v>
      </c>
      <c r="C145" s="4">
        <v>1.26</v>
      </c>
      <c r="D145" s="4">
        <f t="shared" si="7"/>
        <v>0.6804</v>
      </c>
      <c r="E145" s="4">
        <f t="shared" si="6"/>
        <v>244.8844</v>
      </c>
      <c r="F145" s="4">
        <f t="shared" si="8"/>
        <v>1.794399999999996</v>
      </c>
      <c r="G145" s="12">
        <v>2023</v>
      </c>
    </row>
    <row r="146" spans="1:7" x14ac:dyDescent="0.2">
      <c r="A146" s="18">
        <v>44902.532048611109</v>
      </c>
      <c r="B146" s="4">
        <v>0.55000000000000004</v>
      </c>
      <c r="C146" s="4">
        <v>1.26</v>
      </c>
      <c r="D146" s="4">
        <f t="shared" si="7"/>
        <v>0.69300000000000006</v>
      </c>
      <c r="E146" s="4">
        <f t="shared" si="6"/>
        <v>244.89700000000002</v>
      </c>
      <c r="F146" s="4">
        <f t="shared" si="8"/>
        <v>1.8070000000000164</v>
      </c>
      <c r="G146" s="12">
        <v>2023</v>
      </c>
    </row>
    <row r="147" spans="1:7" x14ac:dyDescent="0.2">
      <c r="A147" s="18">
        <v>44902.535219907404</v>
      </c>
      <c r="B147" s="4">
        <v>0.56000000000000005</v>
      </c>
      <c r="C147" s="4">
        <v>1.26</v>
      </c>
      <c r="D147" s="4">
        <f t="shared" si="7"/>
        <v>0.70560000000000012</v>
      </c>
      <c r="E147" s="4">
        <f t="shared" si="6"/>
        <v>244.90960000000001</v>
      </c>
      <c r="F147" s="4">
        <f t="shared" si="8"/>
        <v>1.8196000000000083</v>
      </c>
      <c r="G147" s="12">
        <v>2023</v>
      </c>
    </row>
    <row r="148" spans="1:7" x14ac:dyDescent="0.2">
      <c r="A148" s="18">
        <v>44902.539155092592</v>
      </c>
      <c r="B148" s="4">
        <v>0.56999999999999995</v>
      </c>
      <c r="C148" s="4">
        <v>1.26</v>
      </c>
      <c r="D148" s="4">
        <f t="shared" si="7"/>
        <v>0.71819999999999995</v>
      </c>
      <c r="E148" s="4">
        <f t="shared" si="6"/>
        <v>244.9222</v>
      </c>
      <c r="F148" s="4">
        <f t="shared" si="8"/>
        <v>1.8322000000000003</v>
      </c>
      <c r="G148" s="12">
        <v>2023</v>
      </c>
    </row>
    <row r="149" spans="1:7" x14ac:dyDescent="0.2">
      <c r="A149" s="18">
        <v>44902.541863425926</v>
      </c>
      <c r="B149" s="4">
        <v>0.57999999999999996</v>
      </c>
      <c r="C149" s="4">
        <v>1.26</v>
      </c>
      <c r="D149" s="4">
        <f t="shared" si="7"/>
        <v>0.73080000000000001</v>
      </c>
      <c r="E149" s="4">
        <f t="shared" si="6"/>
        <v>244.9348</v>
      </c>
      <c r="F149" s="4">
        <f t="shared" si="8"/>
        <v>1.8447999999999922</v>
      </c>
      <c r="G149" s="12">
        <v>2023</v>
      </c>
    </row>
    <row r="150" spans="1:7" x14ac:dyDescent="0.2">
      <c r="A150" s="18">
        <v>44902.545520833337</v>
      </c>
      <c r="B150" s="4">
        <v>0.59</v>
      </c>
      <c r="C150" s="4">
        <v>1.26</v>
      </c>
      <c r="D150" s="4">
        <f t="shared" si="7"/>
        <v>0.74339999999999995</v>
      </c>
      <c r="E150" s="4">
        <f t="shared" si="6"/>
        <v>244.94740000000002</v>
      </c>
      <c r="F150" s="4">
        <f t="shared" si="8"/>
        <v>1.8574000000000126</v>
      </c>
      <c r="G150" s="12">
        <v>2023</v>
      </c>
    </row>
    <row r="151" spans="1:7" x14ac:dyDescent="0.2">
      <c r="A151" s="18">
        <v>44902.550891203704</v>
      </c>
      <c r="B151" s="4">
        <v>0.6</v>
      </c>
      <c r="C151" s="4">
        <v>1.26</v>
      </c>
      <c r="D151" s="4">
        <f t="shared" si="7"/>
        <v>0.75600000000000001</v>
      </c>
      <c r="E151" s="4">
        <f t="shared" si="6"/>
        <v>244.96</v>
      </c>
      <c r="F151" s="4">
        <f t="shared" si="8"/>
        <v>1.8700000000000045</v>
      </c>
      <c r="G151" s="12">
        <v>2023</v>
      </c>
    </row>
    <row r="152" spans="1:7" x14ac:dyDescent="0.2">
      <c r="A152" s="18">
        <v>44902.63994212963</v>
      </c>
      <c r="B152" s="4">
        <v>0.61</v>
      </c>
      <c r="C152" s="4">
        <v>1.26</v>
      </c>
      <c r="D152" s="4">
        <f t="shared" si="7"/>
        <v>0.76859999999999995</v>
      </c>
      <c r="E152" s="4">
        <f t="shared" si="6"/>
        <v>244.9726</v>
      </c>
      <c r="F152" s="4">
        <f t="shared" si="8"/>
        <v>1.8825999999999965</v>
      </c>
      <c r="G152" s="12">
        <v>2023</v>
      </c>
    </row>
    <row r="153" spans="1:7" x14ac:dyDescent="0.2">
      <c r="A153" s="18">
        <v>44903.404409722221</v>
      </c>
      <c r="B153" s="4">
        <v>0.62</v>
      </c>
      <c r="C153" s="4">
        <v>1.26</v>
      </c>
      <c r="D153" s="4">
        <f t="shared" si="7"/>
        <v>0.78120000000000001</v>
      </c>
      <c r="E153" s="4">
        <f t="shared" si="6"/>
        <v>244.98520000000002</v>
      </c>
      <c r="F153" s="4">
        <f t="shared" si="8"/>
        <v>1.8952000000000169</v>
      </c>
      <c r="G153" s="12">
        <v>2023</v>
      </c>
    </row>
    <row r="154" spans="1:7" x14ac:dyDescent="0.2">
      <c r="A154" s="18">
        <v>44903.421655092592</v>
      </c>
      <c r="B154" s="4">
        <v>0.63</v>
      </c>
      <c r="C154" s="4">
        <v>1.26</v>
      </c>
      <c r="D154" s="4">
        <f t="shared" si="7"/>
        <v>0.79380000000000006</v>
      </c>
      <c r="E154" s="4">
        <f t="shared" si="6"/>
        <v>244.99780000000001</v>
      </c>
      <c r="F154" s="4">
        <f t="shared" si="8"/>
        <v>1.9078000000000088</v>
      </c>
      <c r="G154" s="12">
        <v>2023</v>
      </c>
    </row>
    <row r="155" spans="1:7" x14ac:dyDescent="0.2">
      <c r="A155" s="18">
        <v>44903.551226851851</v>
      </c>
      <c r="B155" s="4">
        <v>0.64</v>
      </c>
      <c r="C155" s="4">
        <v>1.26</v>
      </c>
      <c r="D155" s="4">
        <f t="shared" si="7"/>
        <v>0.80640000000000001</v>
      </c>
      <c r="E155" s="4">
        <f t="shared" si="6"/>
        <v>245.0104</v>
      </c>
      <c r="F155" s="4">
        <f t="shared" si="8"/>
        <v>1.9204000000000008</v>
      </c>
      <c r="G155" s="12">
        <v>2023</v>
      </c>
    </row>
    <row r="156" spans="1:7" x14ac:dyDescent="0.2">
      <c r="A156" s="18">
        <v>44906.905891203707</v>
      </c>
      <c r="B156" s="4">
        <v>0.65</v>
      </c>
      <c r="C156" s="4">
        <v>1.26</v>
      </c>
      <c r="D156" s="4">
        <f t="shared" si="7"/>
        <v>0.81900000000000006</v>
      </c>
      <c r="E156" s="4">
        <f t="shared" si="6"/>
        <v>245.023</v>
      </c>
      <c r="F156" s="4">
        <f t="shared" si="8"/>
        <v>1.9329999999999927</v>
      </c>
      <c r="G156" s="12">
        <v>2023</v>
      </c>
    </row>
    <row r="157" spans="1:7" x14ac:dyDescent="0.2">
      <c r="A157" s="18">
        <v>44906.922500000001</v>
      </c>
      <c r="B157" s="4">
        <v>0.66</v>
      </c>
      <c r="C157" s="4">
        <v>1.26</v>
      </c>
      <c r="D157" s="4">
        <f t="shared" si="7"/>
        <v>0.83160000000000001</v>
      </c>
      <c r="E157" s="4">
        <f t="shared" ref="E157:E220" si="9">D157+E$90</f>
        <v>245.03560000000002</v>
      </c>
      <c r="F157" s="4">
        <f t="shared" si="8"/>
        <v>1.9456000000000131</v>
      </c>
      <c r="G157" s="12">
        <v>2023</v>
      </c>
    </row>
    <row r="158" spans="1:7" x14ac:dyDescent="0.2">
      <c r="A158" s="18">
        <v>44907.409050925926</v>
      </c>
      <c r="B158" s="4">
        <v>0.67</v>
      </c>
      <c r="C158" s="4">
        <v>1.26</v>
      </c>
      <c r="D158" s="4">
        <f t="shared" si="7"/>
        <v>0.84420000000000006</v>
      </c>
      <c r="E158" s="4">
        <f t="shared" si="9"/>
        <v>245.04820000000001</v>
      </c>
      <c r="F158" s="4">
        <f t="shared" si="8"/>
        <v>1.958200000000005</v>
      </c>
      <c r="G158" s="12">
        <v>2023</v>
      </c>
    </row>
    <row r="159" spans="1:7" x14ac:dyDescent="0.2">
      <c r="A159" s="18">
        <v>44907.458703703705</v>
      </c>
      <c r="B159" s="4">
        <v>0.68</v>
      </c>
      <c r="C159" s="4">
        <v>1.26</v>
      </c>
      <c r="D159" s="4">
        <f t="shared" si="7"/>
        <v>0.85680000000000012</v>
      </c>
      <c r="E159" s="4">
        <f t="shared" si="9"/>
        <v>245.0608</v>
      </c>
      <c r="F159" s="4">
        <f t="shared" si="8"/>
        <v>1.970799999999997</v>
      </c>
      <c r="G159" s="12">
        <v>2023</v>
      </c>
    </row>
    <row r="160" spans="1:7" x14ac:dyDescent="0.2">
      <c r="A160" s="18">
        <v>44907.480092592596</v>
      </c>
      <c r="B160" s="4">
        <v>0.69</v>
      </c>
      <c r="C160" s="4">
        <v>1.26</v>
      </c>
      <c r="D160" s="4">
        <f t="shared" si="7"/>
        <v>0.86939999999999995</v>
      </c>
      <c r="E160" s="4">
        <f t="shared" si="9"/>
        <v>245.07340000000002</v>
      </c>
      <c r="F160" s="4">
        <f t="shared" si="8"/>
        <v>1.9834000000000174</v>
      </c>
      <c r="G160" s="12">
        <v>2023</v>
      </c>
    </row>
    <row r="161" spans="1:7" x14ac:dyDescent="0.2">
      <c r="A161" s="18">
        <v>44907.509629629632</v>
      </c>
      <c r="B161" s="4">
        <v>0.7</v>
      </c>
      <c r="C161" s="4">
        <v>1.26</v>
      </c>
      <c r="D161" s="4">
        <f t="shared" si="7"/>
        <v>0.8819999999999999</v>
      </c>
      <c r="E161" s="4">
        <f t="shared" si="9"/>
        <v>245.08600000000001</v>
      </c>
      <c r="F161" s="4">
        <f t="shared" si="8"/>
        <v>1.9960000000000093</v>
      </c>
      <c r="G161" s="12">
        <v>2023</v>
      </c>
    </row>
    <row r="162" spans="1:7" x14ac:dyDescent="0.2">
      <c r="A162" s="18">
        <v>44908.426481481481</v>
      </c>
      <c r="B162" s="4">
        <v>0.71</v>
      </c>
      <c r="C162" s="4">
        <v>1.26</v>
      </c>
      <c r="D162" s="4">
        <f t="shared" si="7"/>
        <v>0.89459999999999995</v>
      </c>
      <c r="E162" s="4">
        <f t="shared" si="9"/>
        <v>245.0986</v>
      </c>
      <c r="F162" s="4">
        <f t="shared" si="8"/>
        <v>2.0086000000000013</v>
      </c>
      <c r="G162" s="12">
        <v>2023</v>
      </c>
    </row>
    <row r="163" spans="1:7" x14ac:dyDescent="0.2">
      <c r="A163" s="18">
        <v>44908.508946759262</v>
      </c>
      <c r="B163" s="4">
        <v>0.72</v>
      </c>
      <c r="C163" s="4">
        <v>1.26</v>
      </c>
      <c r="D163" s="4">
        <f t="shared" si="7"/>
        <v>0.90720000000000001</v>
      </c>
      <c r="E163" s="4">
        <f t="shared" si="9"/>
        <v>245.1112</v>
      </c>
      <c r="F163" s="4">
        <f t="shared" si="8"/>
        <v>2.0211999999999932</v>
      </c>
      <c r="G163" s="12">
        <v>2023</v>
      </c>
    </row>
    <row r="164" spans="1:7" x14ac:dyDescent="0.2">
      <c r="A164" s="18">
        <v>44922.744050925925</v>
      </c>
      <c r="B164" s="4">
        <v>0.73</v>
      </c>
      <c r="C164" s="4">
        <v>1.26</v>
      </c>
      <c r="D164" s="4">
        <f t="shared" si="7"/>
        <v>0.91979999999999995</v>
      </c>
      <c r="E164" s="4">
        <f t="shared" si="9"/>
        <v>245.12380000000002</v>
      </c>
      <c r="F164" s="4">
        <f t="shared" si="8"/>
        <v>2.0338000000000136</v>
      </c>
      <c r="G164" s="12">
        <v>2023</v>
      </c>
    </row>
    <row r="165" spans="1:7" x14ac:dyDescent="0.2">
      <c r="A165" s="18">
        <v>44922.75503472222</v>
      </c>
      <c r="B165" s="4">
        <v>0.74</v>
      </c>
      <c r="C165" s="4">
        <v>1.26</v>
      </c>
      <c r="D165" s="4">
        <f t="shared" si="7"/>
        <v>0.93240000000000001</v>
      </c>
      <c r="E165" s="4">
        <f t="shared" si="9"/>
        <v>245.13640000000001</v>
      </c>
      <c r="F165" s="4">
        <f t="shared" si="8"/>
        <v>2.0464000000000055</v>
      </c>
      <c r="G165" s="12">
        <v>2023</v>
      </c>
    </row>
    <row r="166" spans="1:7" x14ac:dyDescent="0.2">
      <c r="A166" s="18">
        <v>44922.864293981482</v>
      </c>
      <c r="B166" s="4">
        <v>0.75</v>
      </c>
      <c r="C166" s="4">
        <v>1.26</v>
      </c>
      <c r="D166" s="4">
        <f t="shared" si="7"/>
        <v>0.94500000000000006</v>
      </c>
      <c r="E166" s="4">
        <f t="shared" si="9"/>
        <v>245.149</v>
      </c>
      <c r="F166" s="4">
        <f t="shared" si="8"/>
        <v>2.0589999999999975</v>
      </c>
      <c r="G166" s="12">
        <v>2023</v>
      </c>
    </row>
    <row r="167" spans="1:7" x14ac:dyDescent="0.2">
      <c r="A167" s="18">
        <v>44922.899976851855</v>
      </c>
      <c r="B167" s="4">
        <v>0.76</v>
      </c>
      <c r="C167" s="4">
        <v>1.26</v>
      </c>
      <c r="D167" s="4">
        <f t="shared" si="7"/>
        <v>0.95760000000000001</v>
      </c>
      <c r="E167" s="4">
        <f t="shared" si="9"/>
        <v>245.16160000000002</v>
      </c>
      <c r="F167" s="4">
        <f t="shared" si="8"/>
        <v>2.0716000000000179</v>
      </c>
      <c r="G167" s="12">
        <v>2023</v>
      </c>
    </row>
    <row r="168" spans="1:7" x14ac:dyDescent="0.2">
      <c r="A168" s="18">
        <v>44922.918055555558</v>
      </c>
      <c r="B168" s="4">
        <v>0.77</v>
      </c>
      <c r="C168" s="4">
        <v>1.26</v>
      </c>
      <c r="D168" s="4">
        <f t="shared" si="7"/>
        <v>0.97020000000000006</v>
      </c>
      <c r="E168" s="4">
        <f t="shared" si="9"/>
        <v>245.17420000000001</v>
      </c>
      <c r="F168" s="4">
        <f t="shared" si="8"/>
        <v>2.0842000000000098</v>
      </c>
      <c r="G168" s="12">
        <v>2023</v>
      </c>
    </row>
    <row r="169" spans="1:7" x14ac:dyDescent="0.2">
      <c r="A169" s="18">
        <v>44922.925821759258</v>
      </c>
      <c r="B169" s="4">
        <v>0.78</v>
      </c>
      <c r="C169" s="4">
        <v>1.26</v>
      </c>
      <c r="D169" s="4">
        <f t="shared" ref="D169:D232" si="10">B169*C169</f>
        <v>0.98280000000000001</v>
      </c>
      <c r="E169" s="4">
        <f t="shared" si="9"/>
        <v>245.18680000000001</v>
      </c>
      <c r="F169" s="4">
        <f t="shared" si="8"/>
        <v>2.0968000000000018</v>
      </c>
      <c r="G169" s="12">
        <v>2023</v>
      </c>
    </row>
    <row r="170" spans="1:7" x14ac:dyDescent="0.2">
      <c r="A170" s="18">
        <v>44922.9374537037</v>
      </c>
      <c r="B170" s="4">
        <v>0.79</v>
      </c>
      <c r="C170" s="4">
        <v>1.26</v>
      </c>
      <c r="D170" s="4">
        <f t="shared" si="10"/>
        <v>0.99540000000000006</v>
      </c>
      <c r="E170" s="4">
        <f t="shared" si="9"/>
        <v>245.1994</v>
      </c>
      <c r="F170" s="4">
        <f t="shared" si="8"/>
        <v>2.1093999999999937</v>
      </c>
      <c r="G170" s="12">
        <v>2023</v>
      </c>
    </row>
    <row r="171" spans="1:7" x14ac:dyDescent="0.2">
      <c r="A171" s="18">
        <v>44922.949050925927</v>
      </c>
      <c r="B171" s="4">
        <v>0.8</v>
      </c>
      <c r="C171" s="4">
        <v>1.26</v>
      </c>
      <c r="D171" s="4">
        <f t="shared" si="10"/>
        <v>1.008</v>
      </c>
      <c r="E171" s="4">
        <f t="shared" si="9"/>
        <v>245.21200000000002</v>
      </c>
      <c r="F171" s="4">
        <f t="shared" si="8"/>
        <v>2.1220000000000141</v>
      </c>
      <c r="G171" s="12">
        <v>2023</v>
      </c>
    </row>
    <row r="172" spans="1:7" x14ac:dyDescent="0.2">
      <c r="A172" s="18">
        <v>44922.972928240742</v>
      </c>
      <c r="B172" s="4">
        <v>0.81</v>
      </c>
      <c r="C172" s="4">
        <v>1.26</v>
      </c>
      <c r="D172" s="4">
        <f t="shared" si="10"/>
        <v>1.0206000000000002</v>
      </c>
      <c r="E172" s="4">
        <f t="shared" si="9"/>
        <v>245.22460000000001</v>
      </c>
      <c r="F172" s="4">
        <f t="shared" si="8"/>
        <v>2.134600000000006</v>
      </c>
      <c r="G172" s="12">
        <v>2023</v>
      </c>
    </row>
    <row r="173" spans="1:7" x14ac:dyDescent="0.2">
      <c r="A173" s="18">
        <v>44923.010023148148</v>
      </c>
      <c r="B173" s="4">
        <v>0.82</v>
      </c>
      <c r="C173" s="4">
        <v>1.26</v>
      </c>
      <c r="D173" s="4">
        <f t="shared" si="10"/>
        <v>1.0331999999999999</v>
      </c>
      <c r="E173" s="4">
        <f t="shared" si="9"/>
        <v>245.2372</v>
      </c>
      <c r="F173" s="4">
        <f t="shared" si="8"/>
        <v>2.147199999999998</v>
      </c>
      <c r="G173" s="12">
        <v>2023</v>
      </c>
    </row>
    <row r="174" spans="1:7" x14ac:dyDescent="0.2">
      <c r="A174" s="18">
        <v>44923.037106481483</v>
      </c>
      <c r="B174" s="4">
        <v>0.83</v>
      </c>
      <c r="C174" s="4">
        <v>1.26</v>
      </c>
      <c r="D174" s="4">
        <f t="shared" si="10"/>
        <v>1.0458000000000001</v>
      </c>
      <c r="E174" s="4">
        <f t="shared" si="9"/>
        <v>245.24980000000002</v>
      </c>
      <c r="F174" s="4">
        <f t="shared" si="8"/>
        <v>2.1598000000000184</v>
      </c>
      <c r="G174" s="12">
        <v>2023</v>
      </c>
    </row>
    <row r="175" spans="1:7" x14ac:dyDescent="0.2">
      <c r="A175" s="18">
        <v>44923.05537037037</v>
      </c>
      <c r="B175" s="4">
        <v>0.84</v>
      </c>
      <c r="C175" s="4">
        <v>1.26</v>
      </c>
      <c r="D175" s="4">
        <f t="shared" si="10"/>
        <v>1.0584</v>
      </c>
      <c r="E175" s="4">
        <f t="shared" si="9"/>
        <v>245.26240000000001</v>
      </c>
      <c r="F175" s="4">
        <f t="shared" si="8"/>
        <v>2.1724000000000103</v>
      </c>
      <c r="G175" s="12">
        <v>2023</v>
      </c>
    </row>
    <row r="176" spans="1:7" x14ac:dyDescent="0.2">
      <c r="A176" s="18">
        <v>44923.074189814812</v>
      </c>
      <c r="B176" s="4">
        <v>0.85</v>
      </c>
      <c r="C176" s="4">
        <v>1.26</v>
      </c>
      <c r="D176" s="4">
        <f t="shared" si="10"/>
        <v>1.071</v>
      </c>
      <c r="E176" s="4">
        <f t="shared" si="9"/>
        <v>245.27500000000001</v>
      </c>
      <c r="F176" s="4">
        <f t="shared" si="8"/>
        <v>2.1850000000000023</v>
      </c>
      <c r="G176" s="12">
        <v>2023</v>
      </c>
    </row>
    <row r="177" spans="1:7" x14ac:dyDescent="0.2">
      <c r="A177" s="18">
        <v>44923.310185185182</v>
      </c>
      <c r="B177" s="4">
        <v>0.86</v>
      </c>
      <c r="C177" s="4">
        <v>1.26</v>
      </c>
      <c r="D177" s="4">
        <f t="shared" si="10"/>
        <v>1.0835999999999999</v>
      </c>
      <c r="E177" s="4">
        <f t="shared" si="9"/>
        <v>245.2876</v>
      </c>
      <c r="F177" s="4">
        <f t="shared" si="8"/>
        <v>2.1975999999999942</v>
      </c>
      <c r="G177" s="12">
        <v>2023</v>
      </c>
    </row>
    <row r="178" spans="1:7" x14ac:dyDescent="0.2">
      <c r="A178" s="18">
        <v>44923.517523148148</v>
      </c>
      <c r="B178" s="4">
        <v>0.87</v>
      </c>
      <c r="C178" s="4">
        <v>1.26</v>
      </c>
      <c r="D178" s="4">
        <f t="shared" si="10"/>
        <v>1.0962000000000001</v>
      </c>
      <c r="E178" s="4">
        <f t="shared" si="9"/>
        <v>245.30020000000002</v>
      </c>
      <c r="F178" s="4">
        <f t="shared" si="8"/>
        <v>2.2102000000000146</v>
      </c>
      <c r="G178" s="12">
        <v>2023</v>
      </c>
    </row>
    <row r="179" spans="1:7" x14ac:dyDescent="0.2">
      <c r="A179" s="18">
        <v>44923.561041666668</v>
      </c>
      <c r="B179" s="4">
        <v>0.88</v>
      </c>
      <c r="C179" s="4">
        <v>1.26</v>
      </c>
      <c r="D179" s="4">
        <f t="shared" si="10"/>
        <v>1.1088</v>
      </c>
      <c r="E179" s="4">
        <f t="shared" si="9"/>
        <v>245.31280000000001</v>
      </c>
      <c r="F179" s="4">
        <f t="shared" si="8"/>
        <v>2.2228000000000065</v>
      </c>
      <c r="G179" s="12">
        <v>2023</v>
      </c>
    </row>
    <row r="180" spans="1:7" x14ac:dyDescent="0.2">
      <c r="A180" s="18">
        <v>44923.566423611112</v>
      </c>
      <c r="B180" s="4">
        <v>0.89</v>
      </c>
      <c r="C180" s="4">
        <v>1.26</v>
      </c>
      <c r="D180" s="4">
        <f t="shared" si="10"/>
        <v>1.1214</v>
      </c>
      <c r="E180" s="4">
        <f t="shared" si="9"/>
        <v>245.3254</v>
      </c>
      <c r="F180" s="4">
        <f t="shared" si="8"/>
        <v>2.2353999999999985</v>
      </c>
      <c r="G180" s="12">
        <v>2023</v>
      </c>
    </row>
    <row r="181" spans="1:7" x14ac:dyDescent="0.2">
      <c r="A181" s="18">
        <v>44923.572002314817</v>
      </c>
      <c r="B181" s="4">
        <v>0.9</v>
      </c>
      <c r="C181" s="4">
        <v>1.26</v>
      </c>
      <c r="D181" s="4">
        <f t="shared" si="10"/>
        <v>1.1340000000000001</v>
      </c>
      <c r="E181" s="4">
        <f t="shared" si="9"/>
        <v>245.33799999999999</v>
      </c>
      <c r="F181" s="4">
        <f t="shared" si="8"/>
        <v>2.2479999999999905</v>
      </c>
      <c r="G181" s="12">
        <v>2023</v>
      </c>
    </row>
    <row r="182" spans="1:7" x14ac:dyDescent="0.2">
      <c r="A182" s="18">
        <v>44923.586342592593</v>
      </c>
      <c r="B182" s="4">
        <v>0.91</v>
      </c>
      <c r="C182" s="4">
        <v>1.26</v>
      </c>
      <c r="D182" s="4">
        <f t="shared" si="10"/>
        <v>1.1466000000000001</v>
      </c>
      <c r="E182" s="4">
        <f t="shared" si="9"/>
        <v>245.35060000000001</v>
      </c>
      <c r="F182" s="4">
        <f t="shared" si="8"/>
        <v>2.2606000000000108</v>
      </c>
      <c r="G182" s="12">
        <v>2023</v>
      </c>
    </row>
    <row r="183" spans="1:7" x14ac:dyDescent="0.2">
      <c r="A183" s="18">
        <v>44923.607870370368</v>
      </c>
      <c r="B183" s="4">
        <v>0.92</v>
      </c>
      <c r="C183" s="4">
        <v>1.26</v>
      </c>
      <c r="D183" s="4">
        <f t="shared" si="10"/>
        <v>1.1592</v>
      </c>
      <c r="E183" s="4">
        <f t="shared" si="9"/>
        <v>245.36320000000001</v>
      </c>
      <c r="F183" s="4">
        <f t="shared" si="8"/>
        <v>2.2732000000000028</v>
      </c>
      <c r="G183" s="12">
        <v>2023</v>
      </c>
    </row>
    <row r="184" spans="1:7" x14ac:dyDescent="0.2">
      <c r="A184" s="18">
        <v>44924.580891203703</v>
      </c>
      <c r="B184" s="4">
        <v>0.93</v>
      </c>
      <c r="C184" s="4">
        <v>1.26</v>
      </c>
      <c r="D184" s="4">
        <f t="shared" si="10"/>
        <v>1.1718000000000002</v>
      </c>
      <c r="E184" s="4">
        <f t="shared" si="9"/>
        <v>245.3758</v>
      </c>
      <c r="F184" s="4">
        <f t="shared" si="8"/>
        <v>2.2857999999999947</v>
      </c>
      <c r="G184" s="12">
        <v>2023</v>
      </c>
    </row>
    <row r="185" spans="1:7" x14ac:dyDescent="0.2">
      <c r="A185" s="18">
        <v>44924.605995370373</v>
      </c>
      <c r="B185" s="4">
        <v>0.94</v>
      </c>
      <c r="C185" s="4">
        <v>1.26</v>
      </c>
      <c r="D185" s="4">
        <f t="shared" si="10"/>
        <v>1.1843999999999999</v>
      </c>
      <c r="E185" s="4">
        <f t="shared" si="9"/>
        <v>245.38840000000002</v>
      </c>
      <c r="F185" s="4">
        <f t="shared" si="8"/>
        <v>2.2984000000000151</v>
      </c>
      <c r="G185" s="12">
        <v>2023</v>
      </c>
    </row>
    <row r="186" spans="1:7" x14ac:dyDescent="0.2">
      <c r="A186" s="18">
        <v>44924.656388888892</v>
      </c>
      <c r="B186" s="4">
        <v>0.95</v>
      </c>
      <c r="C186" s="4">
        <v>1.26</v>
      </c>
      <c r="D186" s="4">
        <f t="shared" si="10"/>
        <v>1.1969999999999998</v>
      </c>
      <c r="E186" s="4">
        <f t="shared" si="9"/>
        <v>245.40100000000001</v>
      </c>
      <c r="F186" s="4">
        <f t="shared" si="8"/>
        <v>2.311000000000007</v>
      </c>
      <c r="G186" s="12">
        <v>2023</v>
      </c>
    </row>
    <row r="187" spans="1:7" x14ac:dyDescent="0.2">
      <c r="A187" s="18">
        <v>44925.425138888888</v>
      </c>
      <c r="B187" s="4">
        <v>0.96</v>
      </c>
      <c r="C187" s="4">
        <v>1.26</v>
      </c>
      <c r="D187" s="4">
        <f t="shared" si="10"/>
        <v>1.2096</v>
      </c>
      <c r="E187" s="4">
        <f t="shared" si="9"/>
        <v>245.4136</v>
      </c>
      <c r="F187" s="4">
        <f t="shared" si="8"/>
        <v>2.323599999999999</v>
      </c>
      <c r="G187" s="12">
        <v>2023</v>
      </c>
    </row>
    <row r="188" spans="1:7" x14ac:dyDescent="0.2">
      <c r="A188" s="18">
        <v>44925.430937500001</v>
      </c>
      <c r="B188" s="4">
        <v>0.97</v>
      </c>
      <c r="C188" s="4">
        <v>1.26</v>
      </c>
      <c r="D188" s="4">
        <f t="shared" si="10"/>
        <v>1.2222</v>
      </c>
      <c r="E188" s="4">
        <f t="shared" si="9"/>
        <v>245.42619999999999</v>
      </c>
      <c r="F188" s="4">
        <f t="shared" si="8"/>
        <v>2.336199999999991</v>
      </c>
      <c r="G188" s="12">
        <v>2023</v>
      </c>
    </row>
    <row r="189" spans="1:7" x14ac:dyDescent="0.2">
      <c r="A189" s="18">
        <v>44925.433159722219</v>
      </c>
      <c r="B189" s="4">
        <v>0.98</v>
      </c>
      <c r="C189" s="4">
        <v>1.26</v>
      </c>
      <c r="D189" s="4">
        <f t="shared" si="10"/>
        <v>1.2347999999999999</v>
      </c>
      <c r="E189" s="4">
        <f t="shared" si="9"/>
        <v>245.43880000000001</v>
      </c>
      <c r="F189" s="4">
        <f t="shared" si="8"/>
        <v>2.3488000000000113</v>
      </c>
      <c r="G189" s="12">
        <v>2023</v>
      </c>
    </row>
    <row r="190" spans="1:7" x14ac:dyDescent="0.2">
      <c r="A190" s="18">
        <v>44925.438738425924</v>
      </c>
      <c r="B190" s="4">
        <v>0.99</v>
      </c>
      <c r="C190" s="4">
        <v>1.26</v>
      </c>
      <c r="D190" s="4">
        <f t="shared" si="10"/>
        <v>1.2474000000000001</v>
      </c>
      <c r="E190" s="4">
        <f t="shared" si="9"/>
        <v>245.45140000000001</v>
      </c>
      <c r="F190" s="4">
        <f t="shared" si="8"/>
        <v>2.3614000000000033</v>
      </c>
      <c r="G190" s="12">
        <v>2023</v>
      </c>
    </row>
    <row r="191" spans="1:7" x14ac:dyDescent="0.2">
      <c r="A191" s="18">
        <v>44925.444328703707</v>
      </c>
      <c r="B191" s="4">
        <v>1</v>
      </c>
      <c r="C191" s="4">
        <v>1.26</v>
      </c>
      <c r="D191" s="4">
        <f t="shared" si="10"/>
        <v>1.26</v>
      </c>
      <c r="E191" s="4">
        <f t="shared" si="9"/>
        <v>245.464</v>
      </c>
      <c r="F191" s="4">
        <f t="shared" si="8"/>
        <v>2.3739999999999952</v>
      </c>
      <c r="G191" s="12">
        <v>2023</v>
      </c>
    </row>
    <row r="192" spans="1:7" x14ac:dyDescent="0.2">
      <c r="A192" s="18">
        <v>44925.450416666667</v>
      </c>
      <c r="B192" s="4">
        <v>1.01</v>
      </c>
      <c r="C192" s="4">
        <v>1.26</v>
      </c>
      <c r="D192" s="4">
        <f t="shared" si="10"/>
        <v>1.2726</v>
      </c>
      <c r="E192" s="4">
        <f t="shared" si="9"/>
        <v>245.47660000000002</v>
      </c>
      <c r="F192" s="4">
        <f t="shared" si="8"/>
        <v>2.3866000000000156</v>
      </c>
      <c r="G192" s="12">
        <v>2023</v>
      </c>
    </row>
    <row r="193" spans="1:7" x14ac:dyDescent="0.2">
      <c r="A193" s="18">
        <v>44925.454629629632</v>
      </c>
      <c r="B193" s="4">
        <v>1.02</v>
      </c>
      <c r="C193" s="4">
        <v>1.26</v>
      </c>
      <c r="D193" s="4">
        <f t="shared" si="10"/>
        <v>1.2852000000000001</v>
      </c>
      <c r="E193" s="4">
        <f t="shared" si="9"/>
        <v>245.48920000000001</v>
      </c>
      <c r="F193" s="4">
        <f t="shared" si="8"/>
        <v>2.3992000000000075</v>
      </c>
      <c r="G193" s="12">
        <v>2023</v>
      </c>
    </row>
    <row r="194" spans="1:7" x14ac:dyDescent="0.2">
      <c r="A194" s="18">
        <v>44925.462523148148</v>
      </c>
      <c r="B194" s="4">
        <v>1.03</v>
      </c>
      <c r="C194" s="4">
        <v>1.26</v>
      </c>
      <c r="D194" s="4">
        <f t="shared" si="10"/>
        <v>1.2978000000000001</v>
      </c>
      <c r="E194" s="4">
        <f t="shared" si="9"/>
        <v>245.5018</v>
      </c>
      <c r="F194" s="4">
        <f t="shared" si="8"/>
        <v>2.4117999999999995</v>
      </c>
      <c r="G194" s="12">
        <v>2023</v>
      </c>
    </row>
    <row r="195" spans="1:7" x14ac:dyDescent="0.2">
      <c r="A195" s="18">
        <v>44925.492361111108</v>
      </c>
      <c r="B195" s="4">
        <v>1.04</v>
      </c>
      <c r="C195" s="4">
        <v>1.26</v>
      </c>
      <c r="D195" s="4">
        <f t="shared" si="10"/>
        <v>1.3104</v>
      </c>
      <c r="E195" s="4">
        <f t="shared" si="9"/>
        <v>245.51439999999999</v>
      </c>
      <c r="F195" s="4">
        <f t="shared" ref="F195:F258" si="11">E195-243.09</f>
        <v>2.4243999999999915</v>
      </c>
      <c r="G195" s="12">
        <v>2023</v>
      </c>
    </row>
    <row r="196" spans="1:7" x14ac:dyDescent="0.2">
      <c r="A196" s="18">
        <v>44925.493483796294</v>
      </c>
      <c r="B196" s="4">
        <v>1.05</v>
      </c>
      <c r="C196" s="4">
        <v>1.26</v>
      </c>
      <c r="D196" s="4">
        <f t="shared" si="10"/>
        <v>1.3230000000000002</v>
      </c>
      <c r="E196" s="4">
        <f t="shared" si="9"/>
        <v>245.52700000000002</v>
      </c>
      <c r="F196" s="4">
        <f t="shared" si="11"/>
        <v>2.4370000000000118</v>
      </c>
      <c r="G196" s="12">
        <v>2023</v>
      </c>
    </row>
    <row r="197" spans="1:7" x14ac:dyDescent="0.2">
      <c r="A197" s="18">
        <v>44925.494826388887</v>
      </c>
      <c r="B197" s="4">
        <v>1.06</v>
      </c>
      <c r="C197" s="4">
        <v>1.26</v>
      </c>
      <c r="D197" s="4">
        <f t="shared" si="10"/>
        <v>1.3356000000000001</v>
      </c>
      <c r="E197" s="4">
        <f t="shared" si="9"/>
        <v>245.53960000000001</v>
      </c>
      <c r="F197" s="4">
        <f t="shared" si="11"/>
        <v>2.4496000000000038</v>
      </c>
      <c r="G197" s="12">
        <v>2023</v>
      </c>
    </row>
    <row r="198" spans="1:7" x14ac:dyDescent="0.2">
      <c r="A198" s="18">
        <v>44925.49690972222</v>
      </c>
      <c r="B198" s="4">
        <v>1.07</v>
      </c>
      <c r="C198" s="4">
        <v>1.26</v>
      </c>
      <c r="D198" s="4">
        <f t="shared" si="10"/>
        <v>1.3482000000000001</v>
      </c>
      <c r="E198" s="4">
        <f t="shared" si="9"/>
        <v>245.5522</v>
      </c>
      <c r="F198" s="4">
        <f t="shared" si="11"/>
        <v>2.4621999999999957</v>
      </c>
      <c r="G198" s="12">
        <v>2023</v>
      </c>
    </row>
    <row r="199" spans="1:7" x14ac:dyDescent="0.2">
      <c r="A199" s="18">
        <v>44925.499016203707</v>
      </c>
      <c r="B199" s="4">
        <v>1.08</v>
      </c>
      <c r="C199" s="4">
        <v>1.26</v>
      </c>
      <c r="D199" s="4">
        <f t="shared" si="10"/>
        <v>1.3608</v>
      </c>
      <c r="E199" s="4">
        <f t="shared" si="9"/>
        <v>245.56480000000002</v>
      </c>
      <c r="F199" s="4">
        <f t="shared" si="11"/>
        <v>2.4748000000000161</v>
      </c>
      <c r="G199" s="12">
        <v>2023</v>
      </c>
    </row>
    <row r="200" spans="1:7" x14ac:dyDescent="0.2">
      <c r="A200" s="18">
        <v>44925.501759259256</v>
      </c>
      <c r="B200" s="4">
        <v>1.0900000000000001</v>
      </c>
      <c r="C200" s="4">
        <v>1.26</v>
      </c>
      <c r="D200" s="4">
        <f t="shared" si="10"/>
        <v>1.3734000000000002</v>
      </c>
      <c r="E200" s="4">
        <f t="shared" si="9"/>
        <v>245.57740000000001</v>
      </c>
      <c r="F200" s="4">
        <f t="shared" si="11"/>
        <v>2.487400000000008</v>
      </c>
      <c r="G200" s="12">
        <v>2023</v>
      </c>
    </row>
    <row r="201" spans="1:7" x14ac:dyDescent="0.2">
      <c r="A201" s="18">
        <v>44925.504351851851</v>
      </c>
      <c r="B201" s="4">
        <v>1.1000000000000001</v>
      </c>
      <c r="C201" s="4">
        <v>1.26</v>
      </c>
      <c r="D201" s="4">
        <f t="shared" si="10"/>
        <v>1.3860000000000001</v>
      </c>
      <c r="E201" s="4">
        <f t="shared" si="9"/>
        <v>245.59</v>
      </c>
      <c r="F201" s="4">
        <f t="shared" si="11"/>
        <v>2.5</v>
      </c>
      <c r="G201" s="12">
        <v>2023</v>
      </c>
    </row>
    <row r="202" spans="1:7" x14ac:dyDescent="0.2">
      <c r="A202" s="18">
        <v>44925.507685185185</v>
      </c>
      <c r="B202" s="4">
        <v>1.1100000000000001</v>
      </c>
      <c r="C202" s="4">
        <v>1.26</v>
      </c>
      <c r="D202" s="4">
        <f t="shared" si="10"/>
        <v>1.3986000000000001</v>
      </c>
      <c r="E202" s="4">
        <f t="shared" si="9"/>
        <v>245.6026</v>
      </c>
      <c r="F202" s="4">
        <f t="shared" si="11"/>
        <v>2.512599999999992</v>
      </c>
      <c r="G202" s="12">
        <v>2023</v>
      </c>
    </row>
    <row r="203" spans="1:7" x14ac:dyDescent="0.2">
      <c r="A203" s="18">
        <v>44925.510740740741</v>
      </c>
      <c r="B203" s="4">
        <v>1.1200000000000001</v>
      </c>
      <c r="C203" s="4">
        <v>1.26</v>
      </c>
      <c r="D203" s="4">
        <f t="shared" si="10"/>
        <v>1.4112000000000002</v>
      </c>
      <c r="E203" s="4">
        <f t="shared" si="9"/>
        <v>245.61520000000002</v>
      </c>
      <c r="F203" s="4">
        <f t="shared" si="11"/>
        <v>2.5252000000000123</v>
      </c>
      <c r="G203" s="12">
        <v>2023</v>
      </c>
    </row>
    <row r="204" spans="1:7" x14ac:dyDescent="0.2">
      <c r="A204" s="18">
        <v>44925.515625</v>
      </c>
      <c r="B204" s="4">
        <v>1.1299999999999999</v>
      </c>
      <c r="C204" s="4">
        <v>1.26</v>
      </c>
      <c r="D204" s="4">
        <f t="shared" si="10"/>
        <v>1.4238</v>
      </c>
      <c r="E204" s="4">
        <f t="shared" si="9"/>
        <v>245.62780000000001</v>
      </c>
      <c r="F204" s="4">
        <f t="shared" si="11"/>
        <v>2.5378000000000043</v>
      </c>
      <c r="G204" s="12">
        <v>2023</v>
      </c>
    </row>
    <row r="205" spans="1:7" x14ac:dyDescent="0.2">
      <c r="A205" s="18">
        <v>44925.520324074074</v>
      </c>
      <c r="B205" s="4">
        <v>1.1399999999999999</v>
      </c>
      <c r="C205" s="4">
        <v>1.26</v>
      </c>
      <c r="D205" s="4">
        <f t="shared" si="10"/>
        <v>1.4363999999999999</v>
      </c>
      <c r="E205" s="4">
        <f t="shared" si="9"/>
        <v>245.6404</v>
      </c>
      <c r="F205" s="4">
        <f t="shared" si="11"/>
        <v>2.5503999999999962</v>
      </c>
      <c r="G205" s="12">
        <v>2023</v>
      </c>
    </row>
    <row r="206" spans="1:7" x14ac:dyDescent="0.2">
      <c r="A206" s="18">
        <v>44925.672326388885</v>
      </c>
      <c r="B206" s="4">
        <v>1.1499999999999999</v>
      </c>
      <c r="C206" s="4">
        <v>1.26</v>
      </c>
      <c r="D206" s="4">
        <f t="shared" si="10"/>
        <v>1.4489999999999998</v>
      </c>
      <c r="E206" s="4">
        <f t="shared" si="9"/>
        <v>245.65300000000002</v>
      </c>
      <c r="F206" s="4">
        <f t="shared" si="11"/>
        <v>2.5630000000000166</v>
      </c>
      <c r="G206" s="12">
        <v>2023</v>
      </c>
    </row>
    <row r="207" spans="1:7" x14ac:dyDescent="0.2">
      <c r="A207" s="18">
        <v>44927.494745370372</v>
      </c>
      <c r="B207" s="4">
        <v>1.1599999999999999</v>
      </c>
      <c r="C207" s="4">
        <v>1.26</v>
      </c>
      <c r="D207" s="4">
        <f t="shared" si="10"/>
        <v>1.4616</v>
      </c>
      <c r="E207" s="4">
        <f t="shared" si="9"/>
        <v>245.66560000000001</v>
      </c>
      <c r="F207" s="4">
        <f t="shared" si="11"/>
        <v>2.5756000000000085</v>
      </c>
      <c r="G207" s="12">
        <v>2023</v>
      </c>
    </row>
    <row r="208" spans="1:7" x14ac:dyDescent="0.2">
      <c r="A208" s="18">
        <v>44927.502824074072</v>
      </c>
      <c r="B208" s="4">
        <v>1.17</v>
      </c>
      <c r="C208" s="4">
        <v>1.26</v>
      </c>
      <c r="D208" s="4">
        <f t="shared" si="10"/>
        <v>1.4742</v>
      </c>
      <c r="E208" s="4">
        <f t="shared" si="9"/>
        <v>245.6782</v>
      </c>
      <c r="F208" s="4">
        <f t="shared" si="11"/>
        <v>2.5882000000000005</v>
      </c>
      <c r="G208" s="12">
        <v>2023</v>
      </c>
    </row>
    <row r="209" spans="1:7" x14ac:dyDescent="0.2">
      <c r="A209" s="18">
        <v>44927.506249999999</v>
      </c>
      <c r="B209" s="4">
        <v>1.18</v>
      </c>
      <c r="C209" s="4">
        <v>1.26</v>
      </c>
      <c r="D209" s="4">
        <f t="shared" si="10"/>
        <v>1.4867999999999999</v>
      </c>
      <c r="E209" s="4">
        <f t="shared" si="9"/>
        <v>245.6908</v>
      </c>
      <c r="F209" s="4">
        <f t="shared" si="11"/>
        <v>2.6007999999999925</v>
      </c>
      <c r="G209" s="12">
        <v>2023</v>
      </c>
    </row>
    <row r="210" spans="1:7" x14ac:dyDescent="0.2">
      <c r="A210" s="18">
        <v>44927.732129629629</v>
      </c>
      <c r="B210" s="4">
        <v>1.19</v>
      </c>
      <c r="C210" s="4">
        <v>1.26</v>
      </c>
      <c r="D210" s="4">
        <f t="shared" si="10"/>
        <v>1.4993999999999998</v>
      </c>
      <c r="E210" s="4">
        <f t="shared" si="9"/>
        <v>245.70340000000002</v>
      </c>
      <c r="F210" s="4">
        <f t="shared" si="11"/>
        <v>2.6134000000000128</v>
      </c>
      <c r="G210" s="12">
        <v>2023</v>
      </c>
    </row>
    <row r="211" spans="1:7" x14ac:dyDescent="0.2">
      <c r="A211" s="18">
        <v>44927.736597222225</v>
      </c>
      <c r="B211" s="4">
        <v>1.2</v>
      </c>
      <c r="C211" s="4">
        <v>1.26</v>
      </c>
      <c r="D211" s="4">
        <f t="shared" si="10"/>
        <v>1.512</v>
      </c>
      <c r="E211" s="4">
        <f t="shared" si="9"/>
        <v>245.71600000000001</v>
      </c>
      <c r="F211" s="4">
        <f t="shared" si="11"/>
        <v>2.6260000000000048</v>
      </c>
      <c r="G211" s="12">
        <v>2023</v>
      </c>
    </row>
    <row r="212" spans="1:7" x14ac:dyDescent="0.2">
      <c r="A212" s="18">
        <v>44927.74009259259</v>
      </c>
      <c r="B212" s="4">
        <v>1.21</v>
      </c>
      <c r="C212" s="4">
        <v>1.26</v>
      </c>
      <c r="D212" s="4">
        <f t="shared" si="10"/>
        <v>1.5246</v>
      </c>
      <c r="E212" s="4">
        <f t="shared" si="9"/>
        <v>245.7286</v>
      </c>
      <c r="F212" s="4">
        <f t="shared" si="11"/>
        <v>2.6385999999999967</v>
      </c>
      <c r="G212" s="12">
        <v>2023</v>
      </c>
    </row>
    <row r="213" spans="1:7" x14ac:dyDescent="0.2">
      <c r="A213" s="18">
        <v>44927.744328703702</v>
      </c>
      <c r="B213" s="4">
        <v>1.22</v>
      </c>
      <c r="C213" s="4">
        <v>1.26</v>
      </c>
      <c r="D213" s="4">
        <f t="shared" si="10"/>
        <v>1.5371999999999999</v>
      </c>
      <c r="E213" s="4">
        <f t="shared" si="9"/>
        <v>245.74120000000002</v>
      </c>
      <c r="F213" s="4">
        <f t="shared" si="11"/>
        <v>2.6512000000000171</v>
      </c>
      <c r="G213" s="12">
        <v>2023</v>
      </c>
    </row>
    <row r="214" spans="1:7" x14ac:dyDescent="0.2">
      <c r="A214" s="18">
        <v>44927.761921296296</v>
      </c>
      <c r="B214" s="4">
        <v>1.23</v>
      </c>
      <c r="C214" s="4">
        <v>1.26</v>
      </c>
      <c r="D214" s="4">
        <f t="shared" si="10"/>
        <v>1.5498000000000001</v>
      </c>
      <c r="E214" s="4">
        <f t="shared" si="9"/>
        <v>245.75380000000001</v>
      </c>
      <c r="F214" s="4">
        <f t="shared" si="11"/>
        <v>2.663800000000009</v>
      </c>
      <c r="G214" s="12">
        <v>2023</v>
      </c>
    </row>
    <row r="215" spans="1:7" x14ac:dyDescent="0.2">
      <c r="A215" s="18">
        <v>44927.766423611109</v>
      </c>
      <c r="B215" s="4">
        <v>1.24</v>
      </c>
      <c r="C215" s="4">
        <v>1.26</v>
      </c>
      <c r="D215" s="4">
        <f t="shared" si="10"/>
        <v>1.5624</v>
      </c>
      <c r="E215" s="4">
        <f t="shared" si="9"/>
        <v>245.7664</v>
      </c>
      <c r="F215" s="4">
        <f t="shared" si="11"/>
        <v>2.676400000000001</v>
      </c>
      <c r="G215" s="12">
        <v>2023</v>
      </c>
    </row>
    <row r="216" spans="1:7" x14ac:dyDescent="0.2">
      <c r="A216" s="18">
        <v>44927.768587962964</v>
      </c>
      <c r="B216" s="4">
        <v>1.25</v>
      </c>
      <c r="C216" s="4">
        <v>1.26</v>
      </c>
      <c r="D216" s="4">
        <f t="shared" si="10"/>
        <v>1.575</v>
      </c>
      <c r="E216" s="4">
        <f t="shared" si="9"/>
        <v>245.779</v>
      </c>
      <c r="F216" s="4">
        <f t="shared" si="11"/>
        <v>2.688999999999993</v>
      </c>
      <c r="G216" s="12">
        <v>2023</v>
      </c>
    </row>
    <row r="217" spans="1:7" x14ac:dyDescent="0.2">
      <c r="A217" s="18">
        <v>44927.772199074076</v>
      </c>
      <c r="B217" s="4">
        <v>1.26</v>
      </c>
      <c r="C217" s="4">
        <v>1.26</v>
      </c>
      <c r="D217" s="4">
        <f t="shared" si="10"/>
        <v>1.5876000000000001</v>
      </c>
      <c r="E217" s="4">
        <f t="shared" si="9"/>
        <v>245.79160000000002</v>
      </c>
      <c r="F217" s="4">
        <f t="shared" si="11"/>
        <v>2.7016000000000133</v>
      </c>
      <c r="G217" s="12">
        <v>2023</v>
      </c>
    </row>
    <row r="218" spans="1:7" x14ac:dyDescent="0.2">
      <c r="A218" s="18">
        <v>44927.777303240742</v>
      </c>
      <c r="B218" s="4">
        <v>1.27</v>
      </c>
      <c r="C218" s="4">
        <v>1.26</v>
      </c>
      <c r="D218" s="4">
        <f t="shared" si="10"/>
        <v>1.6002000000000001</v>
      </c>
      <c r="E218" s="4">
        <f t="shared" si="9"/>
        <v>245.80420000000001</v>
      </c>
      <c r="F218" s="4">
        <f t="shared" si="11"/>
        <v>2.7142000000000053</v>
      </c>
      <c r="G218" s="12">
        <v>2023</v>
      </c>
    </row>
    <row r="219" spans="1:7" x14ac:dyDescent="0.2">
      <c r="A219" s="18">
        <v>44927.783738425926</v>
      </c>
      <c r="B219" s="4">
        <v>1.28</v>
      </c>
      <c r="C219" s="4">
        <v>1.26</v>
      </c>
      <c r="D219" s="4">
        <f t="shared" si="10"/>
        <v>1.6128</v>
      </c>
      <c r="E219" s="4">
        <f t="shared" si="9"/>
        <v>245.8168</v>
      </c>
      <c r="F219" s="4">
        <f t="shared" si="11"/>
        <v>2.7267999999999972</v>
      </c>
      <c r="G219" s="12">
        <v>2023</v>
      </c>
    </row>
    <row r="220" spans="1:7" x14ac:dyDescent="0.2">
      <c r="A220" s="18">
        <v>44927.787939814814</v>
      </c>
      <c r="B220" s="4">
        <v>1.29</v>
      </c>
      <c r="C220" s="4">
        <v>1.26</v>
      </c>
      <c r="D220" s="4">
        <f t="shared" si="10"/>
        <v>1.6254</v>
      </c>
      <c r="E220" s="4">
        <f t="shared" si="9"/>
        <v>245.82940000000002</v>
      </c>
      <c r="F220" s="4">
        <f t="shared" si="11"/>
        <v>2.7394000000000176</v>
      </c>
      <c r="G220" s="12">
        <v>2023</v>
      </c>
    </row>
    <row r="221" spans="1:7" x14ac:dyDescent="0.2">
      <c r="A221" s="18">
        <v>44927.798981481479</v>
      </c>
      <c r="B221" s="4">
        <v>1.3</v>
      </c>
      <c r="C221" s="4">
        <v>1.26</v>
      </c>
      <c r="D221" s="4">
        <f t="shared" si="10"/>
        <v>1.6380000000000001</v>
      </c>
      <c r="E221" s="4">
        <f t="shared" ref="E221:E284" si="12">D221+E$90</f>
        <v>245.84200000000001</v>
      </c>
      <c r="F221" s="4">
        <f t="shared" si="11"/>
        <v>2.7520000000000095</v>
      </c>
      <c r="G221" s="12">
        <v>2023</v>
      </c>
    </row>
    <row r="222" spans="1:7" x14ac:dyDescent="0.2">
      <c r="A222" s="18">
        <v>44927.820833333331</v>
      </c>
      <c r="B222" s="4">
        <v>1.31</v>
      </c>
      <c r="C222" s="4">
        <v>1.26</v>
      </c>
      <c r="D222" s="4">
        <f t="shared" si="10"/>
        <v>1.6506000000000001</v>
      </c>
      <c r="E222" s="4">
        <f t="shared" si="12"/>
        <v>245.8546</v>
      </c>
      <c r="F222" s="4">
        <f t="shared" si="11"/>
        <v>2.7646000000000015</v>
      </c>
      <c r="G222" s="12">
        <v>2023</v>
      </c>
    </row>
    <row r="223" spans="1:7" x14ac:dyDescent="0.2">
      <c r="A223" s="18">
        <v>44927.829004629632</v>
      </c>
      <c r="B223" s="4">
        <v>1.32</v>
      </c>
      <c r="C223" s="4">
        <v>1.26</v>
      </c>
      <c r="D223" s="4">
        <f t="shared" si="10"/>
        <v>1.6632</v>
      </c>
      <c r="E223" s="4">
        <f t="shared" si="12"/>
        <v>245.8672</v>
      </c>
      <c r="F223" s="4">
        <f t="shared" si="11"/>
        <v>2.7771999999999935</v>
      </c>
      <c r="G223" s="12">
        <v>2023</v>
      </c>
    </row>
    <row r="224" spans="1:7" x14ac:dyDescent="0.2">
      <c r="A224" s="18">
        <v>44927.838483796295</v>
      </c>
      <c r="B224" s="4">
        <v>1.33</v>
      </c>
      <c r="C224" s="4">
        <v>1.26</v>
      </c>
      <c r="D224" s="4">
        <f t="shared" si="10"/>
        <v>1.6758000000000002</v>
      </c>
      <c r="E224" s="4">
        <f t="shared" si="12"/>
        <v>245.87980000000002</v>
      </c>
      <c r="F224" s="4">
        <f t="shared" si="11"/>
        <v>2.7898000000000138</v>
      </c>
      <c r="G224" s="12">
        <v>2023</v>
      </c>
    </row>
    <row r="225" spans="1:7" x14ac:dyDescent="0.2">
      <c r="A225" s="18">
        <v>44927.843877314815</v>
      </c>
      <c r="B225" s="4">
        <v>1.34</v>
      </c>
      <c r="C225" s="4">
        <v>1.26</v>
      </c>
      <c r="D225" s="4">
        <f t="shared" si="10"/>
        <v>1.6884000000000001</v>
      </c>
      <c r="E225" s="4">
        <f t="shared" si="12"/>
        <v>245.89240000000001</v>
      </c>
      <c r="F225" s="4">
        <f t="shared" si="11"/>
        <v>2.8024000000000058</v>
      </c>
      <c r="G225" s="12">
        <v>2023</v>
      </c>
    </row>
    <row r="226" spans="1:7" x14ac:dyDescent="0.2">
      <c r="A226" s="18">
        <v>44927.848090277781</v>
      </c>
      <c r="B226" s="4">
        <v>1.35</v>
      </c>
      <c r="C226" s="4">
        <v>1.26</v>
      </c>
      <c r="D226" s="4">
        <f t="shared" si="10"/>
        <v>1.7010000000000001</v>
      </c>
      <c r="E226" s="4">
        <f t="shared" si="12"/>
        <v>245.905</v>
      </c>
      <c r="F226" s="4">
        <f t="shared" si="11"/>
        <v>2.8149999999999977</v>
      </c>
      <c r="G226" s="12">
        <v>2023</v>
      </c>
    </row>
    <row r="227" spans="1:7" x14ac:dyDescent="0.2">
      <c r="A227" s="18">
        <v>44927.852881944447</v>
      </c>
      <c r="B227" s="4">
        <v>1.36</v>
      </c>
      <c r="C227" s="4">
        <v>1.26</v>
      </c>
      <c r="D227" s="4">
        <f t="shared" si="10"/>
        <v>1.7136000000000002</v>
      </c>
      <c r="E227" s="4">
        <f t="shared" si="12"/>
        <v>245.91760000000002</v>
      </c>
      <c r="F227" s="4">
        <f t="shared" si="11"/>
        <v>2.8276000000000181</v>
      </c>
      <c r="G227" s="12">
        <v>2023</v>
      </c>
    </row>
    <row r="228" spans="1:7" x14ac:dyDescent="0.2">
      <c r="A228" s="18">
        <v>44927.86414351852</v>
      </c>
      <c r="B228" s="4">
        <v>1.37</v>
      </c>
      <c r="C228" s="4">
        <v>1.26</v>
      </c>
      <c r="D228" s="4">
        <f t="shared" si="10"/>
        <v>1.7262000000000002</v>
      </c>
      <c r="E228" s="4">
        <f t="shared" si="12"/>
        <v>245.93020000000001</v>
      </c>
      <c r="F228" s="4">
        <f t="shared" si="11"/>
        <v>2.84020000000001</v>
      </c>
      <c r="G228" s="12">
        <v>2023</v>
      </c>
    </row>
    <row r="229" spans="1:7" x14ac:dyDescent="0.2">
      <c r="A229" s="18">
        <v>44927.900567129633</v>
      </c>
      <c r="B229" s="4">
        <v>1.38</v>
      </c>
      <c r="C229" s="4">
        <v>1.26</v>
      </c>
      <c r="D229" s="4">
        <f t="shared" si="10"/>
        <v>1.7387999999999999</v>
      </c>
      <c r="E229" s="4">
        <f t="shared" si="12"/>
        <v>245.94280000000001</v>
      </c>
      <c r="F229" s="4">
        <f t="shared" si="11"/>
        <v>2.852800000000002</v>
      </c>
      <c r="G229" s="12">
        <v>2023</v>
      </c>
    </row>
    <row r="230" spans="1:7" x14ac:dyDescent="0.2">
      <c r="A230" s="18">
        <v>44927.93172453704</v>
      </c>
      <c r="B230" s="4">
        <v>1.39</v>
      </c>
      <c r="C230" s="4">
        <v>1.26</v>
      </c>
      <c r="D230" s="4">
        <f t="shared" si="10"/>
        <v>1.7513999999999998</v>
      </c>
      <c r="E230" s="4">
        <f t="shared" si="12"/>
        <v>245.9554</v>
      </c>
      <c r="F230" s="4">
        <f t="shared" si="11"/>
        <v>2.865399999999994</v>
      </c>
      <c r="G230" s="12">
        <v>2023</v>
      </c>
    </row>
    <row r="231" spans="1:7" x14ac:dyDescent="0.2">
      <c r="A231" s="18">
        <v>44928.41609953704</v>
      </c>
      <c r="B231" s="4">
        <v>1.4</v>
      </c>
      <c r="C231" s="4">
        <v>1.26</v>
      </c>
      <c r="D231" s="4">
        <f t="shared" si="10"/>
        <v>1.7639999999999998</v>
      </c>
      <c r="E231" s="4">
        <f t="shared" si="12"/>
        <v>245.96800000000002</v>
      </c>
      <c r="F231" s="4">
        <f t="shared" si="11"/>
        <v>2.8780000000000143</v>
      </c>
      <c r="G231" s="12">
        <v>2023</v>
      </c>
    </row>
    <row r="232" spans="1:7" x14ac:dyDescent="0.2">
      <c r="A232" s="18">
        <v>44929.466249999998</v>
      </c>
      <c r="B232" s="4">
        <v>1.41</v>
      </c>
      <c r="C232" s="4">
        <v>1.26</v>
      </c>
      <c r="D232" s="4">
        <f t="shared" si="10"/>
        <v>1.7766</v>
      </c>
      <c r="E232" s="4">
        <f t="shared" si="12"/>
        <v>245.98060000000001</v>
      </c>
      <c r="F232" s="4">
        <f t="shared" si="11"/>
        <v>2.8906000000000063</v>
      </c>
      <c r="G232" s="12">
        <v>2023</v>
      </c>
    </row>
    <row r="233" spans="1:7" x14ac:dyDescent="0.2">
      <c r="A233" s="18">
        <v>44929.48945601852</v>
      </c>
      <c r="B233" s="4">
        <v>1.42</v>
      </c>
      <c r="C233" s="4">
        <v>1.26</v>
      </c>
      <c r="D233" s="4">
        <f t="shared" ref="D233:D296" si="13">B233*C233</f>
        <v>1.7891999999999999</v>
      </c>
      <c r="E233" s="4">
        <f t="shared" si="12"/>
        <v>245.9932</v>
      </c>
      <c r="F233" s="4">
        <f t="shared" si="11"/>
        <v>2.9031999999999982</v>
      </c>
      <c r="G233" s="12">
        <v>2023</v>
      </c>
    </row>
    <row r="234" spans="1:7" x14ac:dyDescent="0.2">
      <c r="A234" s="18">
        <v>44929.502847222226</v>
      </c>
      <c r="B234" s="4">
        <v>1.43</v>
      </c>
      <c r="C234" s="4">
        <v>1.26</v>
      </c>
      <c r="D234" s="4">
        <f t="shared" si="13"/>
        <v>1.8017999999999998</v>
      </c>
      <c r="E234" s="4">
        <f t="shared" si="12"/>
        <v>246.00579999999999</v>
      </c>
      <c r="F234" s="4">
        <f t="shared" si="11"/>
        <v>2.9157999999999902</v>
      </c>
      <c r="G234" s="12">
        <v>2023</v>
      </c>
    </row>
    <row r="235" spans="1:7" x14ac:dyDescent="0.2">
      <c r="A235" s="18">
        <v>44929.511018518519</v>
      </c>
      <c r="B235" s="4">
        <v>1.44</v>
      </c>
      <c r="C235" s="4">
        <v>1.26</v>
      </c>
      <c r="D235" s="4">
        <f t="shared" si="13"/>
        <v>1.8144</v>
      </c>
      <c r="E235" s="4">
        <f t="shared" si="12"/>
        <v>246.01840000000001</v>
      </c>
      <c r="F235" s="4">
        <f t="shared" si="11"/>
        <v>2.9284000000000106</v>
      </c>
      <c r="G235" s="12">
        <v>2023</v>
      </c>
    </row>
    <row r="236" spans="1:7" x14ac:dyDescent="0.2">
      <c r="A236" s="18">
        <v>44929.516435185185</v>
      </c>
      <c r="B236" s="4">
        <v>1.45</v>
      </c>
      <c r="C236" s="4">
        <v>1.26</v>
      </c>
      <c r="D236" s="4">
        <f t="shared" si="13"/>
        <v>1.827</v>
      </c>
      <c r="E236" s="4">
        <f t="shared" si="12"/>
        <v>246.03100000000001</v>
      </c>
      <c r="F236" s="4">
        <f t="shared" si="11"/>
        <v>2.9410000000000025</v>
      </c>
      <c r="G236" s="12">
        <v>2023</v>
      </c>
    </row>
    <row r="237" spans="1:7" x14ac:dyDescent="0.2">
      <c r="A237" s="18">
        <v>44929.521874999999</v>
      </c>
      <c r="B237" s="4">
        <v>1.46</v>
      </c>
      <c r="C237" s="4">
        <v>1.26</v>
      </c>
      <c r="D237" s="4">
        <f t="shared" si="13"/>
        <v>1.8395999999999999</v>
      </c>
      <c r="E237" s="4">
        <f t="shared" si="12"/>
        <v>246.0436</v>
      </c>
      <c r="F237" s="4">
        <f t="shared" si="11"/>
        <v>2.9535999999999945</v>
      </c>
      <c r="G237" s="12">
        <v>2023</v>
      </c>
    </row>
    <row r="238" spans="1:7" x14ac:dyDescent="0.2">
      <c r="A238" s="18">
        <v>44929.534305555557</v>
      </c>
      <c r="B238" s="4">
        <v>1.47</v>
      </c>
      <c r="C238" s="4">
        <v>1.26</v>
      </c>
      <c r="D238" s="4">
        <f t="shared" si="13"/>
        <v>1.8522000000000001</v>
      </c>
      <c r="E238" s="4">
        <f t="shared" si="12"/>
        <v>246.05620000000002</v>
      </c>
      <c r="F238" s="4">
        <f t="shared" si="11"/>
        <v>2.9662000000000148</v>
      </c>
      <c r="G238" s="12">
        <v>2023</v>
      </c>
    </row>
    <row r="239" spans="1:7" x14ac:dyDescent="0.2">
      <c r="A239" s="18">
        <v>44929.55190972222</v>
      </c>
      <c r="B239" s="4">
        <v>1.48</v>
      </c>
      <c r="C239" s="4">
        <v>1.26</v>
      </c>
      <c r="D239" s="4">
        <f t="shared" si="13"/>
        <v>1.8648</v>
      </c>
      <c r="E239" s="4">
        <f t="shared" si="12"/>
        <v>246.06880000000001</v>
      </c>
      <c r="F239" s="4">
        <f t="shared" si="11"/>
        <v>2.9788000000000068</v>
      </c>
      <c r="G239" s="12">
        <v>2023</v>
      </c>
    </row>
    <row r="240" spans="1:7" x14ac:dyDescent="0.2">
      <c r="A240" s="18">
        <v>44929.560798611114</v>
      </c>
      <c r="B240" s="4">
        <v>1.49</v>
      </c>
      <c r="C240" s="4">
        <v>1.26</v>
      </c>
      <c r="D240" s="4">
        <f t="shared" si="13"/>
        <v>1.8774</v>
      </c>
      <c r="E240" s="4">
        <f t="shared" si="12"/>
        <v>246.0814</v>
      </c>
      <c r="F240" s="4">
        <f t="shared" si="11"/>
        <v>2.9913999999999987</v>
      </c>
      <c r="G240" s="12">
        <v>2023</v>
      </c>
    </row>
    <row r="241" spans="1:7" x14ac:dyDescent="0.2">
      <c r="A241" s="18">
        <v>44929.567557870374</v>
      </c>
      <c r="B241" s="4">
        <v>1.5</v>
      </c>
      <c r="C241" s="4">
        <v>1.26</v>
      </c>
      <c r="D241" s="4">
        <f t="shared" si="13"/>
        <v>1.8900000000000001</v>
      </c>
      <c r="E241" s="4">
        <f t="shared" si="12"/>
        <v>246.09399999999999</v>
      </c>
      <c r="F241" s="4">
        <f t="shared" si="11"/>
        <v>3.0039999999999907</v>
      </c>
      <c r="G241" s="12">
        <v>2023</v>
      </c>
    </row>
    <row r="242" spans="1:7" x14ac:dyDescent="0.2">
      <c r="A242" s="18">
        <v>44929.60056712963</v>
      </c>
      <c r="B242" s="4">
        <v>1.51</v>
      </c>
      <c r="C242" s="4">
        <v>1.26</v>
      </c>
      <c r="D242" s="4">
        <f t="shared" si="13"/>
        <v>1.9026000000000001</v>
      </c>
      <c r="E242" s="4">
        <f t="shared" si="12"/>
        <v>246.10660000000001</v>
      </c>
      <c r="F242" s="4">
        <f t="shared" si="11"/>
        <v>3.0166000000000111</v>
      </c>
      <c r="G242" s="12">
        <v>2023</v>
      </c>
    </row>
    <row r="243" spans="1:7" x14ac:dyDescent="0.2">
      <c r="A243" s="18">
        <v>44931.791134259256</v>
      </c>
      <c r="B243" s="4">
        <v>1.52</v>
      </c>
      <c r="C243" s="4">
        <v>1.26</v>
      </c>
      <c r="D243" s="4">
        <f t="shared" si="13"/>
        <v>1.9152</v>
      </c>
      <c r="E243" s="4">
        <f t="shared" si="12"/>
        <v>246.11920000000001</v>
      </c>
      <c r="F243" s="4">
        <f t="shared" si="11"/>
        <v>3.029200000000003</v>
      </c>
      <c r="G243" s="12">
        <v>2023</v>
      </c>
    </row>
    <row r="244" spans="1:7" x14ac:dyDescent="0.2">
      <c r="A244" s="18">
        <v>44931.891793981478</v>
      </c>
      <c r="B244" s="4">
        <v>1.53</v>
      </c>
      <c r="C244" s="4">
        <v>1.26</v>
      </c>
      <c r="D244" s="4">
        <f t="shared" si="13"/>
        <v>1.9278</v>
      </c>
      <c r="E244" s="4">
        <f t="shared" si="12"/>
        <v>246.1318</v>
      </c>
      <c r="F244" s="4">
        <f t="shared" si="11"/>
        <v>3.041799999999995</v>
      </c>
      <c r="G244" s="12">
        <v>2023</v>
      </c>
    </row>
    <row r="245" spans="1:7" x14ac:dyDescent="0.2">
      <c r="A245" s="18">
        <v>44931.903298611112</v>
      </c>
      <c r="B245" s="4">
        <v>1.54</v>
      </c>
      <c r="C245" s="4">
        <v>1.26</v>
      </c>
      <c r="D245" s="4">
        <f t="shared" si="13"/>
        <v>1.9404000000000001</v>
      </c>
      <c r="E245" s="4">
        <f t="shared" si="12"/>
        <v>246.14440000000002</v>
      </c>
      <c r="F245" s="4">
        <f t="shared" si="11"/>
        <v>3.0544000000000153</v>
      </c>
      <c r="G245" s="12">
        <v>2023</v>
      </c>
    </row>
    <row r="246" spans="1:7" x14ac:dyDescent="0.2">
      <c r="A246" s="18">
        <v>44932.378576388888</v>
      </c>
      <c r="B246" s="4">
        <v>1.55</v>
      </c>
      <c r="C246" s="4">
        <v>1.26</v>
      </c>
      <c r="D246" s="4">
        <f t="shared" si="13"/>
        <v>1.9530000000000001</v>
      </c>
      <c r="E246" s="4">
        <f t="shared" si="12"/>
        <v>246.15700000000001</v>
      </c>
      <c r="F246" s="4">
        <f t="shared" si="11"/>
        <v>3.0670000000000073</v>
      </c>
      <c r="G246" s="12">
        <v>2023</v>
      </c>
    </row>
    <row r="247" spans="1:7" x14ac:dyDescent="0.2">
      <c r="A247" s="18">
        <v>44932.385740740741</v>
      </c>
      <c r="B247" s="4">
        <v>1.56</v>
      </c>
      <c r="C247" s="4">
        <v>1.26</v>
      </c>
      <c r="D247" s="4">
        <f t="shared" si="13"/>
        <v>1.9656</v>
      </c>
      <c r="E247" s="4">
        <f t="shared" si="12"/>
        <v>246.1696</v>
      </c>
      <c r="F247" s="4">
        <f t="shared" si="11"/>
        <v>3.0795999999999992</v>
      </c>
      <c r="G247" s="12">
        <v>2023</v>
      </c>
    </row>
    <row r="248" spans="1:7" x14ac:dyDescent="0.2">
      <c r="A248" s="18">
        <v>44932.387928240743</v>
      </c>
      <c r="B248" s="4">
        <v>1.57</v>
      </c>
      <c r="C248" s="4">
        <v>1.26</v>
      </c>
      <c r="D248" s="4">
        <f t="shared" si="13"/>
        <v>1.9782000000000002</v>
      </c>
      <c r="E248" s="4">
        <f t="shared" si="12"/>
        <v>246.18219999999999</v>
      </c>
      <c r="F248" s="4">
        <f t="shared" si="11"/>
        <v>3.0921999999999912</v>
      </c>
      <c r="G248" s="12">
        <v>2023</v>
      </c>
    </row>
    <row r="249" spans="1:7" x14ac:dyDescent="0.2">
      <c r="A249" s="18">
        <v>44932.392627314817</v>
      </c>
      <c r="B249" s="4">
        <v>1.58</v>
      </c>
      <c r="C249" s="4">
        <v>1.26</v>
      </c>
      <c r="D249" s="4">
        <f t="shared" si="13"/>
        <v>1.9908000000000001</v>
      </c>
      <c r="E249" s="4">
        <f t="shared" si="12"/>
        <v>246.19480000000001</v>
      </c>
      <c r="F249" s="4">
        <f t="shared" si="11"/>
        <v>3.1048000000000116</v>
      </c>
      <c r="G249" s="12">
        <v>2023</v>
      </c>
    </row>
    <row r="250" spans="1:7" x14ac:dyDescent="0.2">
      <c r="A250" s="18">
        <v>44932.401678240742</v>
      </c>
      <c r="B250" s="4">
        <v>1.59</v>
      </c>
      <c r="C250" s="4">
        <v>1.26</v>
      </c>
      <c r="D250" s="4">
        <f t="shared" si="13"/>
        <v>2.0034000000000001</v>
      </c>
      <c r="E250" s="4">
        <f t="shared" si="12"/>
        <v>246.20740000000001</v>
      </c>
      <c r="F250" s="4">
        <f t="shared" si="11"/>
        <v>3.1174000000000035</v>
      </c>
      <c r="G250" s="12">
        <v>2023</v>
      </c>
    </row>
    <row r="251" spans="1:7" x14ac:dyDescent="0.2">
      <c r="A251" s="18">
        <v>44932.410821759258</v>
      </c>
      <c r="B251" s="4">
        <v>1.6</v>
      </c>
      <c r="C251" s="4">
        <v>1.26</v>
      </c>
      <c r="D251" s="4">
        <f t="shared" si="13"/>
        <v>2.016</v>
      </c>
      <c r="E251" s="4">
        <f t="shared" si="12"/>
        <v>246.22</v>
      </c>
      <c r="F251" s="4">
        <f t="shared" si="11"/>
        <v>3.1299999999999955</v>
      </c>
      <c r="G251" s="12">
        <v>2023</v>
      </c>
    </row>
    <row r="252" spans="1:7" x14ac:dyDescent="0.2">
      <c r="A252" s="18">
        <v>44932.423715277779</v>
      </c>
      <c r="B252" s="4">
        <v>1.61</v>
      </c>
      <c r="C252" s="4">
        <v>1.26</v>
      </c>
      <c r="D252" s="4">
        <f t="shared" si="13"/>
        <v>2.0286</v>
      </c>
      <c r="E252" s="4">
        <f t="shared" si="12"/>
        <v>246.23260000000002</v>
      </c>
      <c r="F252" s="4">
        <f t="shared" si="11"/>
        <v>3.1426000000000158</v>
      </c>
      <c r="G252" s="12">
        <v>2023</v>
      </c>
    </row>
    <row r="253" spans="1:7" x14ac:dyDescent="0.2">
      <c r="A253" s="18">
        <v>44932.434386574074</v>
      </c>
      <c r="B253" s="4">
        <v>1.62</v>
      </c>
      <c r="C253" s="4">
        <v>1.26</v>
      </c>
      <c r="D253" s="4">
        <f t="shared" si="13"/>
        <v>2.0412000000000003</v>
      </c>
      <c r="E253" s="4">
        <f t="shared" si="12"/>
        <v>246.24520000000001</v>
      </c>
      <c r="F253" s="4">
        <f t="shared" si="11"/>
        <v>3.1552000000000078</v>
      </c>
      <c r="G253" s="12">
        <v>2023</v>
      </c>
    </row>
    <row r="254" spans="1:7" x14ac:dyDescent="0.2">
      <c r="A254" s="18">
        <v>44935.775231481479</v>
      </c>
      <c r="B254" s="4">
        <v>1.63</v>
      </c>
      <c r="C254" s="4">
        <v>1.26</v>
      </c>
      <c r="D254" s="4">
        <f t="shared" si="13"/>
        <v>2.0537999999999998</v>
      </c>
      <c r="E254" s="4">
        <f t="shared" si="12"/>
        <v>246.2578</v>
      </c>
      <c r="F254" s="4">
        <f t="shared" si="11"/>
        <v>3.1677999999999997</v>
      </c>
      <c r="G254" s="12">
        <v>2023</v>
      </c>
    </row>
    <row r="255" spans="1:7" x14ac:dyDescent="0.2">
      <c r="A255" s="18">
        <v>44936.116782407407</v>
      </c>
      <c r="B255" s="4">
        <v>1.64</v>
      </c>
      <c r="C255" s="4">
        <v>1.26</v>
      </c>
      <c r="D255" s="4">
        <f t="shared" si="13"/>
        <v>2.0663999999999998</v>
      </c>
      <c r="E255" s="4">
        <f t="shared" si="12"/>
        <v>246.2704</v>
      </c>
      <c r="F255" s="4">
        <f t="shared" si="11"/>
        <v>3.1803999999999917</v>
      </c>
      <c r="G255" s="12">
        <v>2023</v>
      </c>
    </row>
    <row r="256" spans="1:7" x14ac:dyDescent="0.2">
      <c r="A256" s="18">
        <v>44937.468692129631</v>
      </c>
      <c r="B256" s="4">
        <v>1.65</v>
      </c>
      <c r="C256" s="4">
        <v>1.26</v>
      </c>
      <c r="D256" s="4">
        <f t="shared" si="13"/>
        <v>2.0789999999999997</v>
      </c>
      <c r="E256" s="4">
        <f t="shared" si="12"/>
        <v>246.28300000000002</v>
      </c>
      <c r="F256" s="4">
        <f t="shared" si="11"/>
        <v>3.1930000000000121</v>
      </c>
      <c r="G256" s="12">
        <v>2023</v>
      </c>
    </row>
    <row r="257" spans="1:7" x14ac:dyDescent="0.2">
      <c r="A257" s="18">
        <v>44937.476203703707</v>
      </c>
      <c r="B257" s="4">
        <v>1.66</v>
      </c>
      <c r="C257" s="4">
        <v>1.26</v>
      </c>
      <c r="D257" s="4">
        <f t="shared" si="13"/>
        <v>2.0916000000000001</v>
      </c>
      <c r="E257" s="4">
        <f t="shared" si="12"/>
        <v>246.29560000000001</v>
      </c>
      <c r="F257" s="4">
        <f t="shared" si="11"/>
        <v>3.205600000000004</v>
      </c>
      <c r="G257" s="12">
        <v>2023</v>
      </c>
    </row>
    <row r="258" spans="1:7" x14ac:dyDescent="0.2">
      <c r="A258" s="18">
        <v>44937.484375</v>
      </c>
      <c r="B258" s="4">
        <v>1.67</v>
      </c>
      <c r="C258" s="4">
        <v>1.26</v>
      </c>
      <c r="D258" s="4">
        <f t="shared" si="13"/>
        <v>2.1042000000000001</v>
      </c>
      <c r="E258" s="4">
        <f t="shared" si="12"/>
        <v>246.3082</v>
      </c>
      <c r="F258" s="4">
        <f t="shared" si="11"/>
        <v>3.218199999999996</v>
      </c>
      <c r="G258" s="12">
        <v>2023</v>
      </c>
    </row>
    <row r="259" spans="1:7" x14ac:dyDescent="0.2">
      <c r="A259" s="18">
        <v>44937.490219907406</v>
      </c>
      <c r="B259" s="4">
        <v>1.68</v>
      </c>
      <c r="C259" s="4">
        <v>1.26</v>
      </c>
      <c r="D259" s="4">
        <f t="shared" si="13"/>
        <v>2.1168</v>
      </c>
      <c r="E259" s="4">
        <f t="shared" si="12"/>
        <v>246.32080000000002</v>
      </c>
      <c r="F259" s="4">
        <f t="shared" ref="F259:F322" si="14">E259-243.09</f>
        <v>3.2308000000000163</v>
      </c>
      <c r="G259" s="12">
        <v>2023</v>
      </c>
    </row>
    <row r="260" spans="1:7" x14ac:dyDescent="0.2">
      <c r="A260" s="18">
        <v>44937.497569444444</v>
      </c>
      <c r="B260" s="4">
        <v>1.69</v>
      </c>
      <c r="C260" s="4">
        <v>1.26</v>
      </c>
      <c r="D260" s="4">
        <f t="shared" si="13"/>
        <v>2.1294</v>
      </c>
      <c r="E260" s="4">
        <f t="shared" si="12"/>
        <v>246.33340000000001</v>
      </c>
      <c r="F260" s="4">
        <f t="shared" si="14"/>
        <v>3.2434000000000083</v>
      </c>
      <c r="G260" s="12">
        <v>2023</v>
      </c>
    </row>
    <row r="261" spans="1:7" x14ac:dyDescent="0.2">
      <c r="A261" s="18">
        <v>44937.505393518521</v>
      </c>
      <c r="B261" s="4">
        <v>1.7</v>
      </c>
      <c r="C261" s="4">
        <v>1.26</v>
      </c>
      <c r="D261" s="4">
        <f t="shared" si="13"/>
        <v>2.1419999999999999</v>
      </c>
      <c r="E261" s="4">
        <f t="shared" si="12"/>
        <v>246.346</v>
      </c>
      <c r="F261" s="4">
        <f t="shared" si="14"/>
        <v>3.2560000000000002</v>
      </c>
      <c r="G261" s="12">
        <v>2023</v>
      </c>
    </row>
    <row r="262" spans="1:7" x14ac:dyDescent="0.2">
      <c r="A262" s="18">
        <v>44937.513599537036</v>
      </c>
      <c r="B262" s="4">
        <v>1.71</v>
      </c>
      <c r="C262" s="4">
        <v>1.26</v>
      </c>
      <c r="D262" s="4">
        <f t="shared" si="13"/>
        <v>2.1545999999999998</v>
      </c>
      <c r="E262" s="4">
        <f t="shared" si="12"/>
        <v>246.3586</v>
      </c>
      <c r="F262" s="4">
        <f t="shared" si="14"/>
        <v>3.2685999999999922</v>
      </c>
      <c r="G262" s="12">
        <v>2023</v>
      </c>
    </row>
    <row r="263" spans="1:7" x14ac:dyDescent="0.2">
      <c r="A263" s="18">
        <v>44937.523634259262</v>
      </c>
      <c r="B263" s="4">
        <v>1.72</v>
      </c>
      <c r="C263" s="4">
        <v>1.26</v>
      </c>
      <c r="D263" s="4">
        <f t="shared" si="13"/>
        <v>2.1671999999999998</v>
      </c>
      <c r="E263" s="4">
        <f t="shared" si="12"/>
        <v>246.37120000000002</v>
      </c>
      <c r="F263" s="4">
        <f t="shared" si="14"/>
        <v>3.2812000000000126</v>
      </c>
      <c r="G263" s="12">
        <v>2023</v>
      </c>
    </row>
    <row r="264" spans="1:7" x14ac:dyDescent="0.2">
      <c r="A264" s="18">
        <v>44937.534502314818</v>
      </c>
      <c r="B264" s="4">
        <v>1.73</v>
      </c>
      <c r="C264" s="4">
        <v>1.26</v>
      </c>
      <c r="D264" s="4">
        <f t="shared" si="13"/>
        <v>2.1798000000000002</v>
      </c>
      <c r="E264" s="4">
        <f t="shared" si="12"/>
        <v>246.38380000000001</v>
      </c>
      <c r="F264" s="4">
        <f t="shared" si="14"/>
        <v>3.2938000000000045</v>
      </c>
      <c r="G264" s="12">
        <v>2023</v>
      </c>
    </row>
    <row r="265" spans="1:7" x14ac:dyDescent="0.2">
      <c r="A265" s="18">
        <v>44937.543217592596</v>
      </c>
      <c r="B265" s="4">
        <v>1.74</v>
      </c>
      <c r="C265" s="4">
        <v>1.26</v>
      </c>
      <c r="D265" s="4">
        <f t="shared" si="13"/>
        <v>2.1924000000000001</v>
      </c>
      <c r="E265" s="4">
        <f t="shared" si="12"/>
        <v>246.3964</v>
      </c>
      <c r="F265" s="4">
        <f t="shared" si="14"/>
        <v>3.3063999999999965</v>
      </c>
      <c r="G265" s="12">
        <v>2023</v>
      </c>
    </row>
    <row r="266" spans="1:7" x14ac:dyDescent="0.2">
      <c r="A266" s="18">
        <v>44937.559155092589</v>
      </c>
      <c r="B266" s="4">
        <v>1.75</v>
      </c>
      <c r="C266" s="4">
        <v>1.26</v>
      </c>
      <c r="D266" s="4">
        <f t="shared" si="13"/>
        <v>2.2050000000000001</v>
      </c>
      <c r="E266" s="4">
        <f t="shared" si="12"/>
        <v>246.40900000000002</v>
      </c>
      <c r="F266" s="4">
        <f t="shared" si="14"/>
        <v>3.3190000000000168</v>
      </c>
      <c r="G266" s="12">
        <v>2023</v>
      </c>
    </row>
    <row r="267" spans="1:7" x14ac:dyDescent="0.2">
      <c r="A267" s="18">
        <v>44937.573113425926</v>
      </c>
      <c r="B267" s="4">
        <v>1.76</v>
      </c>
      <c r="C267" s="4">
        <v>1.26</v>
      </c>
      <c r="D267" s="4">
        <f t="shared" si="13"/>
        <v>2.2176</v>
      </c>
      <c r="E267" s="4">
        <f t="shared" si="12"/>
        <v>246.42160000000001</v>
      </c>
      <c r="F267" s="4">
        <f t="shared" si="14"/>
        <v>3.3316000000000088</v>
      </c>
      <c r="G267" s="12">
        <v>2023</v>
      </c>
    </row>
    <row r="268" spans="1:7" x14ac:dyDescent="0.2">
      <c r="A268" s="18">
        <v>44940.934756944444</v>
      </c>
      <c r="B268" s="4">
        <v>1.77</v>
      </c>
      <c r="C268" s="4">
        <v>1.26</v>
      </c>
      <c r="D268" s="4">
        <f t="shared" si="13"/>
        <v>2.2302</v>
      </c>
      <c r="E268" s="4">
        <f t="shared" si="12"/>
        <v>246.4342</v>
      </c>
      <c r="F268" s="4">
        <f t="shared" si="14"/>
        <v>3.3442000000000007</v>
      </c>
      <c r="G268" s="12">
        <v>2023</v>
      </c>
    </row>
    <row r="269" spans="1:7" x14ac:dyDescent="0.2">
      <c r="A269" s="18">
        <v>44940.975104166668</v>
      </c>
      <c r="B269" s="4">
        <v>1.78</v>
      </c>
      <c r="C269" s="4">
        <v>1.26</v>
      </c>
      <c r="D269" s="4">
        <f t="shared" si="13"/>
        <v>2.2427999999999999</v>
      </c>
      <c r="E269" s="4">
        <f t="shared" si="12"/>
        <v>246.4468</v>
      </c>
      <c r="F269" s="4">
        <f t="shared" si="14"/>
        <v>3.3567999999999927</v>
      </c>
      <c r="G269" s="12">
        <v>2023</v>
      </c>
    </row>
    <row r="270" spans="1:7" x14ac:dyDescent="0.2">
      <c r="A270" s="18">
        <v>44940.995983796296</v>
      </c>
      <c r="B270" s="4">
        <v>1.79</v>
      </c>
      <c r="C270" s="4">
        <v>1.26</v>
      </c>
      <c r="D270" s="4">
        <f t="shared" si="13"/>
        <v>2.2553999999999998</v>
      </c>
      <c r="E270" s="4">
        <f t="shared" si="12"/>
        <v>246.45940000000002</v>
      </c>
      <c r="F270" s="4">
        <f t="shared" si="14"/>
        <v>3.3694000000000131</v>
      </c>
      <c r="G270" s="12">
        <v>2023</v>
      </c>
    </row>
    <row r="271" spans="1:7" x14ac:dyDescent="0.2">
      <c r="A271" s="18">
        <v>44941.054513888892</v>
      </c>
      <c r="B271" s="4">
        <v>1.8</v>
      </c>
      <c r="C271" s="4">
        <v>1.26</v>
      </c>
      <c r="D271" s="4">
        <f t="shared" si="13"/>
        <v>2.2680000000000002</v>
      </c>
      <c r="E271" s="4">
        <f t="shared" si="12"/>
        <v>246.47200000000001</v>
      </c>
      <c r="F271" s="4">
        <f t="shared" si="14"/>
        <v>3.382000000000005</v>
      </c>
      <c r="G271" s="12">
        <v>2023</v>
      </c>
    </row>
    <row r="272" spans="1:7" x14ac:dyDescent="0.2">
      <c r="A272" s="18">
        <v>44941.070185185185</v>
      </c>
      <c r="B272" s="4">
        <v>1.81</v>
      </c>
      <c r="C272" s="4">
        <v>1.26</v>
      </c>
      <c r="D272" s="4">
        <f t="shared" si="13"/>
        <v>2.2806000000000002</v>
      </c>
      <c r="E272" s="4">
        <f t="shared" si="12"/>
        <v>246.4846</v>
      </c>
      <c r="F272" s="4">
        <f t="shared" si="14"/>
        <v>3.394599999999997</v>
      </c>
      <c r="G272" s="12">
        <v>2023</v>
      </c>
    </row>
    <row r="273" spans="1:7" x14ac:dyDescent="0.2">
      <c r="A273" s="18">
        <v>44941.081099537034</v>
      </c>
      <c r="B273" s="4">
        <v>1.82</v>
      </c>
      <c r="C273" s="4">
        <v>1.26</v>
      </c>
      <c r="D273" s="4">
        <f t="shared" si="13"/>
        <v>2.2932000000000001</v>
      </c>
      <c r="E273" s="4">
        <f t="shared" si="12"/>
        <v>246.49720000000002</v>
      </c>
      <c r="F273" s="4">
        <f t="shared" si="14"/>
        <v>3.4072000000000173</v>
      </c>
      <c r="G273" s="12">
        <v>2023</v>
      </c>
    </row>
    <row r="274" spans="1:7" x14ac:dyDescent="0.2">
      <c r="A274" s="18">
        <v>44941.102337962962</v>
      </c>
      <c r="B274" s="4">
        <v>1.83</v>
      </c>
      <c r="C274" s="4">
        <v>1.26</v>
      </c>
      <c r="D274" s="4">
        <f t="shared" si="13"/>
        <v>2.3058000000000001</v>
      </c>
      <c r="E274" s="4">
        <f t="shared" si="12"/>
        <v>246.50980000000001</v>
      </c>
      <c r="F274" s="4">
        <f t="shared" si="14"/>
        <v>3.4198000000000093</v>
      </c>
      <c r="G274" s="12">
        <v>2023</v>
      </c>
    </row>
    <row r="275" spans="1:7" x14ac:dyDescent="0.2">
      <c r="A275" s="18">
        <v>44941.130335648151</v>
      </c>
      <c r="B275" s="4">
        <v>1.84</v>
      </c>
      <c r="C275" s="4">
        <v>1.26</v>
      </c>
      <c r="D275" s="4">
        <f t="shared" si="13"/>
        <v>2.3184</v>
      </c>
      <c r="E275" s="4">
        <f t="shared" si="12"/>
        <v>246.5224</v>
      </c>
      <c r="F275" s="4">
        <f t="shared" si="14"/>
        <v>3.4324000000000012</v>
      </c>
      <c r="G275" s="12">
        <v>2023</v>
      </c>
    </row>
    <row r="276" spans="1:7" x14ac:dyDescent="0.2">
      <c r="A276" s="18">
        <v>44941.149942129632</v>
      </c>
      <c r="B276" s="4">
        <v>1.85</v>
      </c>
      <c r="C276" s="4">
        <v>1.26</v>
      </c>
      <c r="D276" s="4">
        <f t="shared" si="13"/>
        <v>2.331</v>
      </c>
      <c r="E276" s="4">
        <f t="shared" si="12"/>
        <v>246.535</v>
      </c>
      <c r="F276" s="4">
        <f t="shared" si="14"/>
        <v>3.4449999999999932</v>
      </c>
      <c r="G276" s="12">
        <v>2023</v>
      </c>
    </row>
    <row r="277" spans="1:7" x14ac:dyDescent="0.2">
      <c r="A277" s="18">
        <v>44941.177916666667</v>
      </c>
      <c r="B277" s="4">
        <v>1.86</v>
      </c>
      <c r="C277" s="4">
        <v>1.26</v>
      </c>
      <c r="D277" s="4">
        <f t="shared" si="13"/>
        <v>2.3436000000000003</v>
      </c>
      <c r="E277" s="4">
        <f t="shared" si="12"/>
        <v>246.54760000000002</v>
      </c>
      <c r="F277" s="4">
        <f t="shared" si="14"/>
        <v>3.4576000000000136</v>
      </c>
      <c r="G277" s="12">
        <v>2023</v>
      </c>
    </row>
    <row r="278" spans="1:7" x14ac:dyDescent="0.2">
      <c r="A278" s="18">
        <v>44941.386747685188</v>
      </c>
      <c r="B278" s="4">
        <v>1.87</v>
      </c>
      <c r="C278" s="4">
        <v>1.26</v>
      </c>
      <c r="D278" s="4">
        <f t="shared" si="13"/>
        <v>2.3562000000000003</v>
      </c>
      <c r="E278" s="4">
        <f t="shared" si="12"/>
        <v>246.56020000000001</v>
      </c>
      <c r="F278" s="4">
        <f t="shared" si="14"/>
        <v>3.4702000000000055</v>
      </c>
      <c r="G278" s="12">
        <v>2023</v>
      </c>
    </row>
    <row r="279" spans="1:7" x14ac:dyDescent="0.2">
      <c r="A279" s="18">
        <v>44942.456087962964</v>
      </c>
      <c r="B279" s="4">
        <v>1.88</v>
      </c>
      <c r="C279" s="4">
        <v>1.26</v>
      </c>
      <c r="D279" s="4">
        <f t="shared" si="13"/>
        <v>2.3687999999999998</v>
      </c>
      <c r="E279" s="4">
        <f t="shared" si="12"/>
        <v>246.5728</v>
      </c>
      <c r="F279" s="4">
        <f t="shared" si="14"/>
        <v>3.4827999999999975</v>
      </c>
      <c r="G279" s="12">
        <v>2023</v>
      </c>
    </row>
    <row r="280" spans="1:7" x14ac:dyDescent="0.2">
      <c r="A280" s="18">
        <v>44942.463414351849</v>
      </c>
      <c r="B280" s="4">
        <v>1.89</v>
      </c>
      <c r="C280" s="4">
        <v>1.26</v>
      </c>
      <c r="D280" s="4">
        <f t="shared" si="13"/>
        <v>2.3813999999999997</v>
      </c>
      <c r="E280" s="4">
        <f t="shared" si="12"/>
        <v>246.58540000000002</v>
      </c>
      <c r="F280" s="4">
        <f t="shared" si="14"/>
        <v>3.4954000000000178</v>
      </c>
      <c r="G280" s="12">
        <v>2023</v>
      </c>
    </row>
    <row r="281" spans="1:7" x14ac:dyDescent="0.2">
      <c r="A281" s="18">
        <v>44942.467361111114</v>
      </c>
      <c r="B281" s="4">
        <v>1.9</v>
      </c>
      <c r="C281" s="4">
        <v>1.26</v>
      </c>
      <c r="D281" s="4">
        <f t="shared" si="13"/>
        <v>2.3939999999999997</v>
      </c>
      <c r="E281" s="4">
        <f t="shared" si="12"/>
        <v>246.59800000000001</v>
      </c>
      <c r="F281" s="4">
        <f t="shared" si="14"/>
        <v>3.5080000000000098</v>
      </c>
      <c r="G281" s="12">
        <v>2023</v>
      </c>
    </row>
    <row r="282" spans="1:7" x14ac:dyDescent="0.2">
      <c r="A282" s="18">
        <v>44942.47252314815</v>
      </c>
      <c r="B282" s="4">
        <v>1.91</v>
      </c>
      <c r="C282" s="4">
        <v>1.26</v>
      </c>
      <c r="D282" s="4">
        <f t="shared" si="13"/>
        <v>2.4066000000000001</v>
      </c>
      <c r="E282" s="4">
        <f t="shared" si="12"/>
        <v>246.61060000000001</v>
      </c>
      <c r="F282" s="4">
        <f t="shared" si="14"/>
        <v>3.5206000000000017</v>
      </c>
      <c r="G282" s="12">
        <v>2023</v>
      </c>
    </row>
    <row r="283" spans="1:7" x14ac:dyDescent="0.2">
      <c r="A283" s="18">
        <v>44942.474328703705</v>
      </c>
      <c r="B283" s="4">
        <v>1.92</v>
      </c>
      <c r="C283" s="4">
        <v>1.26</v>
      </c>
      <c r="D283" s="4">
        <f t="shared" si="13"/>
        <v>2.4192</v>
      </c>
      <c r="E283" s="4">
        <f t="shared" si="12"/>
        <v>246.6232</v>
      </c>
      <c r="F283" s="4">
        <f t="shared" si="14"/>
        <v>3.5331999999999937</v>
      </c>
      <c r="G283" s="12">
        <v>2023</v>
      </c>
    </row>
    <row r="284" spans="1:7" x14ac:dyDescent="0.2">
      <c r="A284" s="18">
        <v>44942.479074074072</v>
      </c>
      <c r="B284" s="4">
        <v>1.93</v>
      </c>
      <c r="C284" s="4">
        <v>1.26</v>
      </c>
      <c r="D284" s="4">
        <f t="shared" si="13"/>
        <v>2.4318</v>
      </c>
      <c r="E284" s="4">
        <f t="shared" si="12"/>
        <v>246.63580000000002</v>
      </c>
      <c r="F284" s="4">
        <f t="shared" si="14"/>
        <v>3.5458000000000141</v>
      </c>
      <c r="G284" s="12">
        <v>2023</v>
      </c>
    </row>
    <row r="285" spans="1:7" x14ac:dyDescent="0.2">
      <c r="A285" s="18">
        <v>44942.482685185183</v>
      </c>
      <c r="B285" s="4">
        <v>1.94</v>
      </c>
      <c r="C285" s="4">
        <v>1.26</v>
      </c>
      <c r="D285" s="4">
        <f t="shared" si="13"/>
        <v>2.4443999999999999</v>
      </c>
      <c r="E285" s="4">
        <f t="shared" ref="E285:E348" si="15">D285+E$90</f>
        <v>246.64840000000001</v>
      </c>
      <c r="F285" s="4">
        <f t="shared" si="14"/>
        <v>3.558400000000006</v>
      </c>
      <c r="G285" s="12">
        <v>2023</v>
      </c>
    </row>
    <row r="286" spans="1:7" x14ac:dyDescent="0.2">
      <c r="A286" s="18">
        <v>44942.488645833335</v>
      </c>
      <c r="B286" s="4">
        <v>1.95</v>
      </c>
      <c r="C286" s="4">
        <v>1.26</v>
      </c>
      <c r="D286" s="4">
        <f t="shared" si="13"/>
        <v>2.4569999999999999</v>
      </c>
      <c r="E286" s="4">
        <f t="shared" si="15"/>
        <v>246.661</v>
      </c>
      <c r="F286" s="4">
        <f t="shared" si="14"/>
        <v>3.570999999999998</v>
      </c>
      <c r="G286" s="12">
        <v>2023</v>
      </c>
    </row>
    <row r="287" spans="1:7" x14ac:dyDescent="0.2">
      <c r="A287" s="18">
        <v>44942.4925</v>
      </c>
      <c r="B287" s="4">
        <v>1.96</v>
      </c>
      <c r="C287" s="4">
        <v>1.26</v>
      </c>
      <c r="D287" s="4">
        <f t="shared" si="13"/>
        <v>2.4695999999999998</v>
      </c>
      <c r="E287" s="4">
        <f t="shared" si="15"/>
        <v>246.67360000000002</v>
      </c>
      <c r="F287" s="4">
        <f t="shared" si="14"/>
        <v>3.5836000000000183</v>
      </c>
      <c r="G287" s="12">
        <v>2023</v>
      </c>
    </row>
    <row r="288" spans="1:7" x14ac:dyDescent="0.2">
      <c r="A288" s="18">
        <v>44942.498159722221</v>
      </c>
      <c r="B288" s="4">
        <v>1.97</v>
      </c>
      <c r="C288" s="4">
        <v>1.26</v>
      </c>
      <c r="D288" s="4">
        <f t="shared" si="13"/>
        <v>2.4822000000000002</v>
      </c>
      <c r="E288" s="4">
        <f t="shared" si="15"/>
        <v>246.68620000000001</v>
      </c>
      <c r="F288" s="4">
        <f t="shared" si="14"/>
        <v>3.5962000000000103</v>
      </c>
      <c r="G288" s="12">
        <v>2023</v>
      </c>
    </row>
    <row r="289" spans="1:7" x14ac:dyDescent="0.2">
      <c r="A289" s="18">
        <v>44942.505902777775</v>
      </c>
      <c r="B289" s="4">
        <v>1.98</v>
      </c>
      <c r="C289" s="4">
        <v>1.26</v>
      </c>
      <c r="D289" s="4">
        <f t="shared" si="13"/>
        <v>2.4948000000000001</v>
      </c>
      <c r="E289" s="4">
        <f t="shared" si="15"/>
        <v>246.69880000000001</v>
      </c>
      <c r="F289" s="4">
        <f t="shared" si="14"/>
        <v>3.6088000000000022</v>
      </c>
      <c r="G289" s="12">
        <v>2023</v>
      </c>
    </row>
    <row r="290" spans="1:7" x14ac:dyDescent="0.2">
      <c r="A290" s="18">
        <v>44942.724097222221</v>
      </c>
      <c r="B290" s="4">
        <v>1.99</v>
      </c>
      <c r="C290" s="4">
        <v>1.26</v>
      </c>
      <c r="D290" s="4">
        <f t="shared" si="13"/>
        <v>2.5074000000000001</v>
      </c>
      <c r="E290" s="4">
        <f t="shared" si="15"/>
        <v>246.7114</v>
      </c>
      <c r="F290" s="4">
        <f t="shared" si="14"/>
        <v>3.6213999999999942</v>
      </c>
      <c r="G290" s="12">
        <v>2023</v>
      </c>
    </row>
    <row r="291" spans="1:7" x14ac:dyDescent="0.2">
      <c r="A291" s="18">
        <v>44942.81759259259</v>
      </c>
      <c r="B291" s="4">
        <v>2</v>
      </c>
      <c r="C291" s="4">
        <v>1.26</v>
      </c>
      <c r="D291" s="4">
        <f t="shared" si="13"/>
        <v>2.52</v>
      </c>
      <c r="E291" s="4">
        <f t="shared" si="15"/>
        <v>246.72400000000002</v>
      </c>
      <c r="F291" s="4">
        <f t="shared" si="14"/>
        <v>3.6340000000000146</v>
      </c>
      <c r="G291" s="12">
        <v>2023</v>
      </c>
    </row>
    <row r="292" spans="1:7" x14ac:dyDescent="0.2">
      <c r="A292" s="18">
        <v>44942.821030092593</v>
      </c>
      <c r="B292" s="4">
        <v>2.0099999999999998</v>
      </c>
      <c r="C292" s="4">
        <v>1.26</v>
      </c>
      <c r="D292" s="4">
        <f t="shared" si="13"/>
        <v>2.5326</v>
      </c>
      <c r="E292" s="4">
        <f t="shared" si="15"/>
        <v>246.73660000000001</v>
      </c>
      <c r="F292" s="4">
        <f t="shared" si="14"/>
        <v>3.6466000000000065</v>
      </c>
      <c r="G292" s="12">
        <v>2023</v>
      </c>
    </row>
    <row r="293" spans="1:7" x14ac:dyDescent="0.2">
      <c r="A293" s="18">
        <v>44942.82402777778</v>
      </c>
      <c r="B293" s="4">
        <v>2.02</v>
      </c>
      <c r="C293" s="4">
        <v>1.26</v>
      </c>
      <c r="D293" s="4">
        <f t="shared" si="13"/>
        <v>2.5451999999999999</v>
      </c>
      <c r="E293" s="4">
        <f t="shared" si="15"/>
        <v>246.7492</v>
      </c>
      <c r="F293" s="4">
        <f t="shared" si="14"/>
        <v>3.6591999999999985</v>
      </c>
      <c r="G293" s="12">
        <v>2023</v>
      </c>
    </row>
    <row r="294" spans="1:7" x14ac:dyDescent="0.2">
      <c r="A294" s="18">
        <v>44942.886712962965</v>
      </c>
      <c r="B294" s="4">
        <v>2.0299999999999998</v>
      </c>
      <c r="C294" s="4">
        <v>1.26</v>
      </c>
      <c r="D294" s="4">
        <f t="shared" si="13"/>
        <v>2.5577999999999999</v>
      </c>
      <c r="E294" s="4">
        <f t="shared" si="15"/>
        <v>246.76179999999999</v>
      </c>
      <c r="F294" s="4">
        <f t="shared" si="14"/>
        <v>3.6717999999999904</v>
      </c>
      <c r="G294" s="12">
        <v>2023</v>
      </c>
    </row>
    <row r="295" spans="1:7" x14ac:dyDescent="0.2">
      <c r="A295" s="18">
        <v>44943.467974537038</v>
      </c>
      <c r="B295" s="4">
        <v>2.04</v>
      </c>
      <c r="C295" s="4">
        <v>1.26</v>
      </c>
      <c r="D295" s="4">
        <f t="shared" si="13"/>
        <v>2.5704000000000002</v>
      </c>
      <c r="E295" s="4">
        <f t="shared" si="15"/>
        <v>246.77440000000001</v>
      </c>
      <c r="F295" s="4">
        <f t="shared" si="14"/>
        <v>3.6844000000000108</v>
      </c>
      <c r="G295" s="12">
        <v>2023</v>
      </c>
    </row>
    <row r="296" spans="1:7" x14ac:dyDescent="0.2">
      <c r="A296" s="18">
        <v>44943.527222222219</v>
      </c>
      <c r="B296" s="4">
        <v>2.0499999999999998</v>
      </c>
      <c r="C296" s="4">
        <v>1.26</v>
      </c>
      <c r="D296" s="4">
        <f t="shared" si="13"/>
        <v>2.5829999999999997</v>
      </c>
      <c r="E296" s="4">
        <f t="shared" si="15"/>
        <v>246.78700000000001</v>
      </c>
      <c r="F296" s="4">
        <f t="shared" si="14"/>
        <v>3.6970000000000027</v>
      </c>
      <c r="G296" s="12">
        <v>2023</v>
      </c>
    </row>
    <row r="297" spans="1:7" x14ac:dyDescent="0.2">
      <c r="A297" s="18">
        <v>44943.534004629626</v>
      </c>
      <c r="B297" s="4">
        <v>2.06</v>
      </c>
      <c r="C297" s="4">
        <v>1.26</v>
      </c>
      <c r="D297" s="4">
        <f t="shared" ref="D297:D360" si="16">B297*C297</f>
        <v>2.5956000000000001</v>
      </c>
      <c r="E297" s="4">
        <f t="shared" si="15"/>
        <v>246.7996</v>
      </c>
      <c r="F297" s="4">
        <f t="shared" si="14"/>
        <v>3.7095999999999947</v>
      </c>
      <c r="G297" s="12">
        <v>2023</v>
      </c>
    </row>
    <row r="298" spans="1:7" x14ac:dyDescent="0.2">
      <c r="A298" s="18">
        <v>44943.550486111111</v>
      </c>
      <c r="B298" s="4">
        <v>2.0699999999999998</v>
      </c>
      <c r="C298" s="4">
        <v>1.26</v>
      </c>
      <c r="D298" s="4">
        <f t="shared" si="16"/>
        <v>2.6081999999999996</v>
      </c>
      <c r="E298" s="4">
        <f t="shared" si="15"/>
        <v>246.81220000000002</v>
      </c>
      <c r="F298" s="4">
        <f t="shared" si="14"/>
        <v>3.7222000000000151</v>
      </c>
      <c r="G298" s="12">
        <v>2023</v>
      </c>
    </row>
    <row r="299" spans="1:7" x14ac:dyDescent="0.2">
      <c r="A299" s="18">
        <v>44943.560300925928</v>
      </c>
      <c r="B299" s="4">
        <v>2.08</v>
      </c>
      <c r="C299" s="4">
        <v>1.26</v>
      </c>
      <c r="D299" s="4">
        <f t="shared" si="16"/>
        <v>2.6208</v>
      </c>
      <c r="E299" s="4">
        <f t="shared" si="15"/>
        <v>246.82480000000001</v>
      </c>
      <c r="F299" s="4">
        <f t="shared" si="14"/>
        <v>3.734800000000007</v>
      </c>
      <c r="G299" s="12">
        <v>2023</v>
      </c>
    </row>
    <row r="300" spans="1:7" x14ac:dyDescent="0.2">
      <c r="A300" s="18">
        <v>44943.573229166665</v>
      </c>
      <c r="B300" s="4">
        <v>2.09</v>
      </c>
      <c r="C300" s="4">
        <v>1.26</v>
      </c>
      <c r="D300" s="4">
        <f t="shared" si="16"/>
        <v>2.6334</v>
      </c>
      <c r="E300" s="4">
        <f t="shared" si="15"/>
        <v>246.8374</v>
      </c>
      <c r="F300" s="4">
        <f t="shared" si="14"/>
        <v>3.747399999999999</v>
      </c>
      <c r="G300" s="12">
        <v>2023</v>
      </c>
    </row>
    <row r="301" spans="1:7" x14ac:dyDescent="0.2">
      <c r="A301" s="18">
        <v>44943.585023148145</v>
      </c>
      <c r="B301" s="4">
        <v>2.1</v>
      </c>
      <c r="C301" s="4">
        <v>1.26</v>
      </c>
      <c r="D301" s="4">
        <f t="shared" si="16"/>
        <v>2.6460000000000004</v>
      </c>
      <c r="E301" s="4">
        <f t="shared" si="15"/>
        <v>246.85</v>
      </c>
      <c r="F301" s="4">
        <f t="shared" si="14"/>
        <v>3.7599999999999909</v>
      </c>
      <c r="G301" s="12">
        <v>2023</v>
      </c>
    </row>
    <row r="302" spans="1:7" x14ac:dyDescent="0.2">
      <c r="A302" s="18">
        <v>44943.605405092596</v>
      </c>
      <c r="B302" s="4">
        <v>2.11</v>
      </c>
      <c r="C302" s="4">
        <v>1.26</v>
      </c>
      <c r="D302" s="4">
        <f t="shared" si="16"/>
        <v>2.6585999999999999</v>
      </c>
      <c r="E302" s="4">
        <f t="shared" si="15"/>
        <v>246.86260000000001</v>
      </c>
      <c r="F302" s="4">
        <f t="shared" si="14"/>
        <v>3.7726000000000113</v>
      </c>
      <c r="G302" s="12">
        <v>2023</v>
      </c>
    </row>
    <row r="303" spans="1:7" x14ac:dyDescent="0.2">
      <c r="A303" s="18">
        <v>44943.620289351849</v>
      </c>
      <c r="B303" s="4">
        <v>2.12</v>
      </c>
      <c r="C303" s="4">
        <v>1.26</v>
      </c>
      <c r="D303" s="4">
        <f t="shared" si="16"/>
        <v>2.6712000000000002</v>
      </c>
      <c r="E303" s="4">
        <f t="shared" si="15"/>
        <v>246.87520000000001</v>
      </c>
      <c r="F303" s="4">
        <f t="shared" si="14"/>
        <v>3.7852000000000032</v>
      </c>
      <c r="G303" s="12">
        <v>2023</v>
      </c>
    </row>
    <row r="304" spans="1:7" x14ac:dyDescent="0.2">
      <c r="A304" s="18">
        <v>44943.660254629627</v>
      </c>
      <c r="B304" s="4">
        <v>2.13</v>
      </c>
      <c r="C304" s="4">
        <v>1.26</v>
      </c>
      <c r="D304" s="4">
        <f t="shared" si="16"/>
        <v>2.6837999999999997</v>
      </c>
      <c r="E304" s="4">
        <f t="shared" si="15"/>
        <v>246.8878</v>
      </c>
      <c r="F304" s="4">
        <f t="shared" si="14"/>
        <v>3.7977999999999952</v>
      </c>
      <c r="G304" s="12">
        <v>2023</v>
      </c>
    </row>
    <row r="305" spans="1:7" x14ac:dyDescent="0.2">
      <c r="A305" s="18">
        <v>44943.675532407404</v>
      </c>
      <c r="B305" s="4">
        <v>2.14</v>
      </c>
      <c r="C305" s="4">
        <v>1.26</v>
      </c>
      <c r="D305" s="4">
        <f t="shared" si="16"/>
        <v>2.6964000000000001</v>
      </c>
      <c r="E305" s="4">
        <f t="shared" si="15"/>
        <v>246.90040000000002</v>
      </c>
      <c r="F305" s="4">
        <f t="shared" si="14"/>
        <v>3.8104000000000156</v>
      </c>
      <c r="G305" s="12">
        <v>2023</v>
      </c>
    </row>
    <row r="306" spans="1:7" x14ac:dyDescent="0.2">
      <c r="A306" s="18">
        <v>44943.703888888886</v>
      </c>
      <c r="B306" s="4">
        <v>2.15</v>
      </c>
      <c r="C306" s="4">
        <v>1.26</v>
      </c>
      <c r="D306" s="4">
        <f t="shared" si="16"/>
        <v>2.7090000000000001</v>
      </c>
      <c r="E306" s="4">
        <f t="shared" si="15"/>
        <v>246.91300000000001</v>
      </c>
      <c r="F306" s="4">
        <f t="shared" si="14"/>
        <v>3.8230000000000075</v>
      </c>
      <c r="G306" s="12">
        <v>2023</v>
      </c>
    </row>
    <row r="307" spans="1:7" x14ac:dyDescent="0.2">
      <c r="A307" s="18">
        <v>44944.454236111109</v>
      </c>
      <c r="B307" s="4">
        <v>2.16</v>
      </c>
      <c r="C307" s="4">
        <v>1.26</v>
      </c>
      <c r="D307" s="4">
        <f t="shared" si="16"/>
        <v>2.7216</v>
      </c>
      <c r="E307" s="4">
        <f t="shared" si="15"/>
        <v>246.9256</v>
      </c>
      <c r="F307" s="4">
        <f t="shared" si="14"/>
        <v>3.8355999999999995</v>
      </c>
      <c r="G307" s="12">
        <v>2023</v>
      </c>
    </row>
    <row r="308" spans="1:7" x14ac:dyDescent="0.2">
      <c r="A308" s="18">
        <v>44944.482129629629</v>
      </c>
      <c r="B308" s="4">
        <v>2.17</v>
      </c>
      <c r="C308" s="4">
        <v>1.26</v>
      </c>
      <c r="D308" s="4">
        <f t="shared" si="16"/>
        <v>2.7342</v>
      </c>
      <c r="E308" s="4">
        <f t="shared" si="15"/>
        <v>246.93819999999999</v>
      </c>
      <c r="F308" s="4">
        <f t="shared" si="14"/>
        <v>3.8481999999999914</v>
      </c>
      <c r="G308" s="12">
        <v>2023</v>
      </c>
    </row>
    <row r="309" spans="1:7" x14ac:dyDescent="0.2">
      <c r="A309" s="18">
        <v>44944.486238425925</v>
      </c>
      <c r="B309" s="4">
        <v>2.1800000000000002</v>
      </c>
      <c r="C309" s="4">
        <v>1.26</v>
      </c>
      <c r="D309" s="4">
        <f t="shared" si="16"/>
        <v>2.7468000000000004</v>
      </c>
      <c r="E309" s="4">
        <f t="shared" si="15"/>
        <v>246.95080000000002</v>
      </c>
      <c r="F309" s="4">
        <f t="shared" si="14"/>
        <v>3.8608000000000118</v>
      </c>
      <c r="G309" s="12">
        <v>2023</v>
      </c>
    </row>
    <row r="310" spans="1:7" x14ac:dyDescent="0.2">
      <c r="A310" s="18">
        <v>44944.492615740739</v>
      </c>
      <c r="B310" s="4">
        <v>2.19</v>
      </c>
      <c r="C310" s="4">
        <v>1.26</v>
      </c>
      <c r="D310" s="4">
        <f t="shared" si="16"/>
        <v>2.7593999999999999</v>
      </c>
      <c r="E310" s="4">
        <f t="shared" si="15"/>
        <v>246.96340000000001</v>
      </c>
      <c r="F310" s="4">
        <f t="shared" si="14"/>
        <v>3.8734000000000037</v>
      </c>
      <c r="G310" s="12">
        <v>2023</v>
      </c>
    </row>
    <row r="311" spans="1:7" x14ac:dyDescent="0.2">
      <c r="A311" s="18">
        <v>44944.498622685183</v>
      </c>
      <c r="B311" s="4">
        <v>2.2000000000000002</v>
      </c>
      <c r="C311" s="4">
        <v>1.26</v>
      </c>
      <c r="D311" s="4">
        <f t="shared" si="16"/>
        <v>2.7720000000000002</v>
      </c>
      <c r="E311" s="4">
        <f t="shared" si="15"/>
        <v>246.976</v>
      </c>
      <c r="F311" s="4">
        <f t="shared" si="14"/>
        <v>3.8859999999999957</v>
      </c>
      <c r="G311" s="12">
        <v>2023</v>
      </c>
    </row>
    <row r="312" spans="1:7" x14ac:dyDescent="0.2">
      <c r="A312" s="18">
        <v>44944.506956018522</v>
      </c>
      <c r="B312" s="4">
        <v>2.21</v>
      </c>
      <c r="C312" s="4">
        <v>1.26</v>
      </c>
      <c r="D312" s="4">
        <f t="shared" si="16"/>
        <v>2.7846000000000002</v>
      </c>
      <c r="E312" s="4">
        <f t="shared" si="15"/>
        <v>246.98860000000002</v>
      </c>
      <c r="F312" s="4">
        <f t="shared" si="14"/>
        <v>3.8986000000000161</v>
      </c>
      <c r="G312" s="12">
        <v>2023</v>
      </c>
    </row>
    <row r="313" spans="1:7" x14ac:dyDescent="0.2">
      <c r="A313" s="18">
        <v>44944.512696759259</v>
      </c>
      <c r="B313" s="4">
        <v>2.2200000000000002</v>
      </c>
      <c r="C313" s="4">
        <v>1.26</v>
      </c>
      <c r="D313" s="4">
        <f t="shared" si="16"/>
        <v>2.7972000000000001</v>
      </c>
      <c r="E313" s="4">
        <f t="shared" si="15"/>
        <v>247.00120000000001</v>
      </c>
      <c r="F313" s="4">
        <f t="shared" si="14"/>
        <v>3.911200000000008</v>
      </c>
      <c r="G313" s="12">
        <v>2023</v>
      </c>
    </row>
    <row r="314" spans="1:7" x14ac:dyDescent="0.2">
      <c r="A314" s="18">
        <v>44944.521180555559</v>
      </c>
      <c r="B314" s="4">
        <v>2.23</v>
      </c>
      <c r="C314" s="4">
        <v>1.26</v>
      </c>
      <c r="D314" s="4">
        <f t="shared" si="16"/>
        <v>2.8098000000000001</v>
      </c>
      <c r="E314" s="4">
        <f t="shared" si="15"/>
        <v>247.0138</v>
      </c>
      <c r="F314" s="4">
        <f t="shared" si="14"/>
        <v>3.9238</v>
      </c>
      <c r="G314" s="12">
        <v>2023</v>
      </c>
    </row>
    <row r="315" spans="1:7" x14ac:dyDescent="0.2">
      <c r="A315" s="18">
        <v>44944.526539351849</v>
      </c>
      <c r="B315" s="4">
        <v>2.2400000000000002</v>
      </c>
      <c r="C315" s="4">
        <v>1.26</v>
      </c>
      <c r="D315" s="4">
        <f t="shared" si="16"/>
        <v>2.8224000000000005</v>
      </c>
      <c r="E315" s="4">
        <f t="shared" si="15"/>
        <v>247.0264</v>
      </c>
      <c r="F315" s="4">
        <f t="shared" si="14"/>
        <v>3.9363999999999919</v>
      </c>
      <c r="G315" s="12">
        <v>2023</v>
      </c>
    </row>
    <row r="316" spans="1:7" x14ac:dyDescent="0.2">
      <c r="A316" s="18">
        <v>44944.539421296293</v>
      </c>
      <c r="B316" s="4">
        <v>2.25</v>
      </c>
      <c r="C316" s="4">
        <v>1.26</v>
      </c>
      <c r="D316" s="4">
        <f t="shared" si="16"/>
        <v>2.835</v>
      </c>
      <c r="E316" s="4">
        <f t="shared" si="15"/>
        <v>247.03900000000002</v>
      </c>
      <c r="F316" s="4">
        <f t="shared" si="14"/>
        <v>3.9490000000000123</v>
      </c>
      <c r="G316" s="12">
        <v>2023</v>
      </c>
    </row>
    <row r="317" spans="1:7" x14ac:dyDescent="0.2">
      <c r="A317" s="18">
        <v>44944.550717592596</v>
      </c>
      <c r="B317" s="4">
        <v>2.2599999999999998</v>
      </c>
      <c r="C317" s="4">
        <v>1.26</v>
      </c>
      <c r="D317" s="4">
        <f t="shared" si="16"/>
        <v>2.8475999999999999</v>
      </c>
      <c r="E317" s="4">
        <f t="shared" si="15"/>
        <v>247.05160000000001</v>
      </c>
      <c r="F317" s="4">
        <f t="shared" si="14"/>
        <v>3.9616000000000042</v>
      </c>
      <c r="G317" s="12">
        <v>2023</v>
      </c>
    </row>
    <row r="318" spans="1:7" x14ac:dyDescent="0.2">
      <c r="A318" s="18">
        <v>44944.563125000001</v>
      </c>
      <c r="B318" s="4">
        <v>2.27</v>
      </c>
      <c r="C318" s="4">
        <v>1.26</v>
      </c>
      <c r="D318" s="4">
        <f t="shared" si="16"/>
        <v>2.8601999999999999</v>
      </c>
      <c r="E318" s="4">
        <f t="shared" si="15"/>
        <v>247.0642</v>
      </c>
      <c r="F318" s="4">
        <f t="shared" si="14"/>
        <v>3.9741999999999962</v>
      </c>
      <c r="G318" s="12">
        <v>2023</v>
      </c>
    </row>
    <row r="319" spans="1:7" x14ac:dyDescent="0.2">
      <c r="A319" s="18">
        <v>44944.573541666665</v>
      </c>
      <c r="B319" s="4">
        <v>2.2799999999999998</v>
      </c>
      <c r="C319" s="4">
        <v>1.26</v>
      </c>
      <c r="D319" s="4">
        <f t="shared" si="16"/>
        <v>2.8727999999999998</v>
      </c>
      <c r="E319" s="4">
        <f t="shared" si="15"/>
        <v>247.07680000000002</v>
      </c>
      <c r="F319" s="4">
        <f t="shared" si="14"/>
        <v>3.9868000000000166</v>
      </c>
      <c r="G319" s="12">
        <v>2023</v>
      </c>
    </row>
    <row r="320" spans="1:7" x14ac:dyDescent="0.2">
      <c r="A320" s="18">
        <v>44944.588287037041</v>
      </c>
      <c r="B320" s="4">
        <v>2.29</v>
      </c>
      <c r="C320" s="4">
        <v>1.26</v>
      </c>
      <c r="D320" s="4">
        <f t="shared" si="16"/>
        <v>2.8854000000000002</v>
      </c>
      <c r="E320" s="4">
        <f t="shared" si="15"/>
        <v>247.08940000000001</v>
      </c>
      <c r="F320" s="4">
        <f t="shared" si="14"/>
        <v>3.9994000000000085</v>
      </c>
      <c r="G320" s="12">
        <v>2023</v>
      </c>
    </row>
    <row r="321" spans="1:7" x14ac:dyDescent="0.2">
      <c r="A321" s="18">
        <v>44944.59542824074</v>
      </c>
      <c r="B321" s="4">
        <v>2.2999999999999998</v>
      </c>
      <c r="C321" s="4">
        <v>1.26</v>
      </c>
      <c r="D321" s="4">
        <f t="shared" si="16"/>
        <v>2.8979999999999997</v>
      </c>
      <c r="E321" s="4">
        <f t="shared" si="15"/>
        <v>247.102</v>
      </c>
      <c r="F321" s="4">
        <f t="shared" si="14"/>
        <v>4.0120000000000005</v>
      </c>
      <c r="G321" s="12">
        <v>2023</v>
      </c>
    </row>
    <row r="322" spans="1:7" x14ac:dyDescent="0.2">
      <c r="A322" s="18">
        <v>44944.606527777774</v>
      </c>
      <c r="B322" s="4">
        <v>2.31</v>
      </c>
      <c r="C322" s="4">
        <v>1.26</v>
      </c>
      <c r="D322" s="4">
        <f t="shared" si="16"/>
        <v>2.9106000000000001</v>
      </c>
      <c r="E322" s="4">
        <f t="shared" si="15"/>
        <v>247.1146</v>
      </c>
      <c r="F322" s="4">
        <f t="shared" si="14"/>
        <v>4.0245999999999924</v>
      </c>
      <c r="G322" s="12">
        <v>2023</v>
      </c>
    </row>
    <row r="323" spans="1:7" x14ac:dyDescent="0.2">
      <c r="A323" s="18">
        <v>44944.616064814814</v>
      </c>
      <c r="B323" s="4">
        <v>2.3199999999999998</v>
      </c>
      <c r="C323" s="4">
        <v>1.26</v>
      </c>
      <c r="D323" s="4">
        <f t="shared" si="16"/>
        <v>2.9232</v>
      </c>
      <c r="E323" s="4">
        <f t="shared" si="15"/>
        <v>247.12720000000002</v>
      </c>
      <c r="F323" s="4">
        <f t="shared" ref="F323:F386" si="17">E323-243.09</f>
        <v>4.0372000000000128</v>
      </c>
      <c r="G323" s="12">
        <v>2023</v>
      </c>
    </row>
    <row r="324" spans="1:7" x14ac:dyDescent="0.2">
      <c r="A324" s="18">
        <v>44944.628159722219</v>
      </c>
      <c r="B324" s="4">
        <v>2.33</v>
      </c>
      <c r="C324" s="4">
        <v>1.26</v>
      </c>
      <c r="D324" s="4">
        <f t="shared" si="16"/>
        <v>2.9358</v>
      </c>
      <c r="E324" s="4">
        <f t="shared" si="15"/>
        <v>247.13980000000001</v>
      </c>
      <c r="F324" s="4">
        <f t="shared" si="17"/>
        <v>4.0498000000000047</v>
      </c>
      <c r="G324" s="12">
        <v>2023</v>
      </c>
    </row>
    <row r="325" spans="1:7" x14ac:dyDescent="0.2">
      <c r="A325" s="18">
        <v>44944.63989583333</v>
      </c>
      <c r="B325" s="4">
        <v>2.34</v>
      </c>
      <c r="C325" s="4">
        <v>1.26</v>
      </c>
      <c r="D325" s="4">
        <f t="shared" si="16"/>
        <v>2.9483999999999999</v>
      </c>
      <c r="E325" s="4">
        <f t="shared" si="15"/>
        <v>247.1524</v>
      </c>
      <c r="F325" s="4">
        <f t="shared" si="17"/>
        <v>4.0623999999999967</v>
      </c>
      <c r="G325" s="12">
        <v>2023</v>
      </c>
    </row>
    <row r="326" spans="1:7" x14ac:dyDescent="0.2">
      <c r="A326" s="18">
        <v>44944.652372685188</v>
      </c>
      <c r="B326" s="4">
        <v>2.35</v>
      </c>
      <c r="C326" s="4">
        <v>1.26</v>
      </c>
      <c r="D326" s="4">
        <f t="shared" si="16"/>
        <v>2.9610000000000003</v>
      </c>
      <c r="E326" s="4">
        <f t="shared" si="15"/>
        <v>247.16500000000002</v>
      </c>
      <c r="F326" s="4">
        <f t="shared" si="17"/>
        <v>4.0750000000000171</v>
      </c>
      <c r="G326" s="12">
        <v>2023</v>
      </c>
    </row>
    <row r="327" spans="1:7" x14ac:dyDescent="0.2">
      <c r="A327" s="18">
        <v>44944.669247685182</v>
      </c>
      <c r="B327" s="4">
        <v>2.36</v>
      </c>
      <c r="C327" s="4">
        <v>1.26</v>
      </c>
      <c r="D327" s="4">
        <f t="shared" si="16"/>
        <v>2.9735999999999998</v>
      </c>
      <c r="E327" s="4">
        <f t="shared" si="15"/>
        <v>247.17760000000001</v>
      </c>
      <c r="F327" s="4">
        <f t="shared" si="17"/>
        <v>4.087600000000009</v>
      </c>
      <c r="G327" s="12">
        <v>2023</v>
      </c>
    </row>
    <row r="328" spans="1:7" x14ac:dyDescent="0.2">
      <c r="A328" s="18">
        <v>44945.52034722222</v>
      </c>
      <c r="B328" s="4">
        <v>2.37</v>
      </c>
      <c r="C328" s="4">
        <v>1.26</v>
      </c>
      <c r="D328" s="4">
        <f t="shared" si="16"/>
        <v>2.9862000000000002</v>
      </c>
      <c r="E328" s="4">
        <f t="shared" si="15"/>
        <v>247.1902</v>
      </c>
      <c r="F328" s="4">
        <f t="shared" si="17"/>
        <v>4.100200000000001</v>
      </c>
      <c r="G328" s="12">
        <v>2023</v>
      </c>
    </row>
    <row r="329" spans="1:7" x14ac:dyDescent="0.2">
      <c r="A329" s="18">
        <v>44945.540509259263</v>
      </c>
      <c r="B329" s="4">
        <v>2.38</v>
      </c>
      <c r="C329" s="4">
        <v>1.26</v>
      </c>
      <c r="D329" s="4">
        <f t="shared" si="16"/>
        <v>2.9987999999999997</v>
      </c>
      <c r="E329" s="4">
        <f t="shared" si="15"/>
        <v>247.2028</v>
      </c>
      <c r="F329" s="4">
        <f t="shared" si="17"/>
        <v>4.1127999999999929</v>
      </c>
      <c r="G329" s="12">
        <v>2023</v>
      </c>
    </row>
    <row r="330" spans="1:7" x14ac:dyDescent="0.2">
      <c r="A330" s="18">
        <v>44945.549618055556</v>
      </c>
      <c r="B330" s="4">
        <v>2.39</v>
      </c>
      <c r="C330" s="4">
        <v>1.26</v>
      </c>
      <c r="D330" s="4">
        <f t="shared" si="16"/>
        <v>3.0114000000000001</v>
      </c>
      <c r="E330" s="4">
        <f t="shared" si="15"/>
        <v>247.21540000000002</v>
      </c>
      <c r="F330" s="4">
        <f t="shared" si="17"/>
        <v>4.1254000000000133</v>
      </c>
      <c r="G330" s="12">
        <v>2023</v>
      </c>
    </row>
    <row r="331" spans="1:7" x14ac:dyDescent="0.2">
      <c r="A331" s="18">
        <v>44945.559120370373</v>
      </c>
      <c r="B331" s="4">
        <v>2.4</v>
      </c>
      <c r="C331" s="4">
        <v>1.26</v>
      </c>
      <c r="D331" s="4">
        <f t="shared" si="16"/>
        <v>3.024</v>
      </c>
      <c r="E331" s="4">
        <f t="shared" si="15"/>
        <v>247.22800000000001</v>
      </c>
      <c r="F331" s="4">
        <f t="shared" si="17"/>
        <v>4.1380000000000052</v>
      </c>
      <c r="G331" s="12">
        <v>2023</v>
      </c>
    </row>
    <row r="332" spans="1:7" x14ac:dyDescent="0.2">
      <c r="A332" s="18">
        <v>44945.572245370371</v>
      </c>
      <c r="B332" s="4">
        <v>2.41</v>
      </c>
      <c r="C332" s="4">
        <v>1.26</v>
      </c>
      <c r="D332" s="4">
        <f t="shared" si="16"/>
        <v>3.0366000000000004</v>
      </c>
      <c r="E332" s="4">
        <f t="shared" si="15"/>
        <v>247.2406</v>
      </c>
      <c r="F332" s="4">
        <f t="shared" si="17"/>
        <v>4.1505999999999972</v>
      </c>
      <c r="G332" s="12">
        <v>2023</v>
      </c>
    </row>
    <row r="333" spans="1:7" x14ac:dyDescent="0.2">
      <c r="A333" s="18">
        <v>44945.581736111111</v>
      </c>
      <c r="B333" s="4">
        <v>2.42</v>
      </c>
      <c r="C333" s="4">
        <v>1.26</v>
      </c>
      <c r="D333" s="4">
        <f t="shared" si="16"/>
        <v>3.0491999999999999</v>
      </c>
      <c r="E333" s="4">
        <f t="shared" si="15"/>
        <v>247.25320000000002</v>
      </c>
      <c r="F333" s="4">
        <f t="shared" si="17"/>
        <v>4.1632000000000176</v>
      </c>
      <c r="G333" s="12">
        <v>2023</v>
      </c>
    </row>
    <row r="334" spans="1:7" x14ac:dyDescent="0.2">
      <c r="A334" s="18">
        <v>44945.596678240741</v>
      </c>
      <c r="B334" s="4">
        <v>2.4300000000000002</v>
      </c>
      <c r="C334" s="4">
        <v>1.26</v>
      </c>
      <c r="D334" s="4">
        <f t="shared" si="16"/>
        <v>3.0618000000000003</v>
      </c>
      <c r="E334" s="4">
        <f t="shared" si="15"/>
        <v>247.26580000000001</v>
      </c>
      <c r="F334" s="4">
        <f t="shared" si="17"/>
        <v>4.1758000000000095</v>
      </c>
      <c r="G334" s="12">
        <v>2023</v>
      </c>
    </row>
    <row r="335" spans="1:7" x14ac:dyDescent="0.2">
      <c r="A335" s="18">
        <v>44945.611307870371</v>
      </c>
      <c r="B335" s="4">
        <v>2.44</v>
      </c>
      <c r="C335" s="4">
        <v>1.26</v>
      </c>
      <c r="D335" s="4">
        <f t="shared" si="16"/>
        <v>3.0743999999999998</v>
      </c>
      <c r="E335" s="4">
        <f t="shared" si="15"/>
        <v>247.2784</v>
      </c>
      <c r="F335" s="4">
        <f t="shared" si="17"/>
        <v>4.1884000000000015</v>
      </c>
      <c r="G335" s="12">
        <v>2023</v>
      </c>
    </row>
    <row r="336" spans="1:7" x14ac:dyDescent="0.2">
      <c r="A336" s="18">
        <v>44945.652094907404</v>
      </c>
      <c r="B336" s="4">
        <v>2.4500000000000002</v>
      </c>
      <c r="C336" s="4">
        <v>1.26</v>
      </c>
      <c r="D336" s="4">
        <f t="shared" si="16"/>
        <v>3.0870000000000002</v>
      </c>
      <c r="E336" s="4">
        <f t="shared" si="15"/>
        <v>247.291</v>
      </c>
      <c r="F336" s="4">
        <f t="shared" si="17"/>
        <v>4.2009999999999934</v>
      </c>
      <c r="G336" s="12">
        <v>2023</v>
      </c>
    </row>
    <row r="337" spans="1:7" x14ac:dyDescent="0.2">
      <c r="A337" s="18">
        <v>44945.689004629632</v>
      </c>
      <c r="B337" s="4">
        <v>2.46</v>
      </c>
      <c r="C337" s="4">
        <v>1.26</v>
      </c>
      <c r="D337" s="4">
        <f t="shared" si="16"/>
        <v>3.0996000000000001</v>
      </c>
      <c r="E337" s="4">
        <f t="shared" si="15"/>
        <v>247.30360000000002</v>
      </c>
      <c r="F337" s="4">
        <f t="shared" si="17"/>
        <v>4.2136000000000138</v>
      </c>
      <c r="G337" s="12">
        <v>2023</v>
      </c>
    </row>
    <row r="338" spans="1:7" x14ac:dyDescent="0.2">
      <c r="A338" s="18">
        <v>44946.467199074075</v>
      </c>
      <c r="B338" s="4">
        <v>2.4700000000000002</v>
      </c>
      <c r="C338" s="4">
        <v>1.26</v>
      </c>
      <c r="D338" s="4">
        <f t="shared" si="16"/>
        <v>3.1122000000000001</v>
      </c>
      <c r="E338" s="4">
        <f t="shared" si="15"/>
        <v>247.31620000000001</v>
      </c>
      <c r="F338" s="4">
        <f t="shared" si="17"/>
        <v>4.2262000000000057</v>
      </c>
      <c r="G338" s="12">
        <v>2023</v>
      </c>
    </row>
    <row r="339" spans="1:7" x14ac:dyDescent="0.2">
      <c r="A339" s="18">
        <v>44946.536354166667</v>
      </c>
      <c r="B339" s="4">
        <v>2.48</v>
      </c>
      <c r="C339" s="4">
        <v>1.26</v>
      </c>
      <c r="D339" s="4">
        <f t="shared" si="16"/>
        <v>3.1248</v>
      </c>
      <c r="E339" s="4">
        <f t="shared" si="15"/>
        <v>247.3288</v>
      </c>
      <c r="F339" s="4">
        <f t="shared" si="17"/>
        <v>4.2387999999999977</v>
      </c>
      <c r="G339" s="12">
        <v>2023</v>
      </c>
    </row>
    <row r="340" spans="1:7" x14ac:dyDescent="0.2">
      <c r="A340" s="18">
        <v>44946.551099537035</v>
      </c>
      <c r="B340" s="4">
        <v>2.4900000000000002</v>
      </c>
      <c r="C340" s="4">
        <v>1.26</v>
      </c>
      <c r="D340" s="4">
        <f t="shared" si="16"/>
        <v>3.1374000000000004</v>
      </c>
      <c r="E340" s="4">
        <f t="shared" si="15"/>
        <v>247.34140000000002</v>
      </c>
      <c r="F340" s="4">
        <f t="shared" si="17"/>
        <v>4.2514000000000181</v>
      </c>
      <c r="G340" s="12">
        <v>2023</v>
      </c>
    </row>
    <row r="341" spans="1:7" x14ac:dyDescent="0.2">
      <c r="A341" s="18">
        <v>44946.558738425927</v>
      </c>
      <c r="B341" s="4">
        <v>2.5</v>
      </c>
      <c r="C341" s="4">
        <v>1.26</v>
      </c>
      <c r="D341" s="4">
        <f t="shared" si="16"/>
        <v>3.15</v>
      </c>
      <c r="E341" s="4">
        <f t="shared" si="15"/>
        <v>247.35400000000001</v>
      </c>
      <c r="F341" s="4">
        <f t="shared" si="17"/>
        <v>4.26400000000001</v>
      </c>
      <c r="G341" s="12">
        <v>2023</v>
      </c>
    </row>
    <row r="342" spans="1:7" x14ac:dyDescent="0.2">
      <c r="A342" s="18">
        <v>44946.568888888891</v>
      </c>
      <c r="B342" s="4">
        <v>2.5099999999999998</v>
      </c>
      <c r="C342" s="4">
        <v>1.26</v>
      </c>
      <c r="D342" s="4">
        <f t="shared" si="16"/>
        <v>3.1625999999999999</v>
      </c>
      <c r="E342" s="4">
        <f t="shared" si="15"/>
        <v>247.36660000000001</v>
      </c>
      <c r="F342" s="4">
        <f t="shared" si="17"/>
        <v>4.276600000000002</v>
      </c>
      <c r="G342" s="12">
        <v>2023</v>
      </c>
    </row>
    <row r="343" spans="1:7" x14ac:dyDescent="0.2">
      <c r="A343" s="18">
        <v>44946.578750000001</v>
      </c>
      <c r="B343" s="4">
        <v>2.52</v>
      </c>
      <c r="C343" s="4">
        <v>1.26</v>
      </c>
      <c r="D343" s="4">
        <f t="shared" si="16"/>
        <v>3.1752000000000002</v>
      </c>
      <c r="E343" s="4">
        <f t="shared" si="15"/>
        <v>247.3792</v>
      </c>
      <c r="F343" s="4">
        <f t="shared" si="17"/>
        <v>4.2891999999999939</v>
      </c>
      <c r="G343" s="12">
        <v>2023</v>
      </c>
    </row>
    <row r="344" spans="1:7" x14ac:dyDescent="0.2">
      <c r="A344" s="18">
        <v>44946.5862037037</v>
      </c>
      <c r="B344" s="4">
        <v>2.5299999999999998</v>
      </c>
      <c r="C344" s="4">
        <v>1.26</v>
      </c>
      <c r="D344" s="4">
        <f t="shared" si="16"/>
        <v>3.1877999999999997</v>
      </c>
      <c r="E344" s="4">
        <f t="shared" si="15"/>
        <v>247.39180000000002</v>
      </c>
      <c r="F344" s="4">
        <f t="shared" si="17"/>
        <v>4.3018000000000143</v>
      </c>
      <c r="G344" s="12">
        <v>2023</v>
      </c>
    </row>
    <row r="345" spans="1:7" x14ac:dyDescent="0.2">
      <c r="A345" s="18">
        <v>44946.592106481483</v>
      </c>
      <c r="B345" s="4">
        <v>2.54</v>
      </c>
      <c r="C345" s="4">
        <v>1.26</v>
      </c>
      <c r="D345" s="4">
        <f t="shared" si="16"/>
        <v>3.2004000000000001</v>
      </c>
      <c r="E345" s="4">
        <f t="shared" si="15"/>
        <v>247.40440000000001</v>
      </c>
      <c r="F345" s="4">
        <f t="shared" si="17"/>
        <v>4.3144000000000062</v>
      </c>
      <c r="G345" s="12">
        <v>2023</v>
      </c>
    </row>
    <row r="346" spans="1:7" x14ac:dyDescent="0.2">
      <c r="A346" s="18">
        <v>44946.599976851852</v>
      </c>
      <c r="B346" s="4">
        <v>2.5499999999999998</v>
      </c>
      <c r="C346" s="4">
        <v>1.26</v>
      </c>
      <c r="D346" s="4">
        <f t="shared" si="16"/>
        <v>3.2129999999999996</v>
      </c>
      <c r="E346" s="4">
        <f t="shared" si="15"/>
        <v>247.417</v>
      </c>
      <c r="F346" s="4">
        <f t="shared" si="17"/>
        <v>4.3269999999999982</v>
      </c>
      <c r="G346" s="12">
        <v>2023</v>
      </c>
    </row>
    <row r="347" spans="1:7" x14ac:dyDescent="0.2">
      <c r="A347" s="18">
        <v>44946.6169212963</v>
      </c>
      <c r="B347" s="4">
        <v>2.56</v>
      </c>
      <c r="C347" s="4">
        <v>1.26</v>
      </c>
      <c r="D347" s="4">
        <f t="shared" si="16"/>
        <v>3.2256</v>
      </c>
      <c r="E347" s="4">
        <f t="shared" si="15"/>
        <v>247.42959999999999</v>
      </c>
      <c r="F347" s="4">
        <f t="shared" si="17"/>
        <v>4.3395999999999901</v>
      </c>
      <c r="G347" s="12">
        <v>2023</v>
      </c>
    </row>
    <row r="348" spans="1:7" x14ac:dyDescent="0.2">
      <c r="A348" s="18">
        <v>44946.630231481482</v>
      </c>
      <c r="B348" s="4">
        <v>2.57</v>
      </c>
      <c r="C348" s="4">
        <v>1.26</v>
      </c>
      <c r="D348" s="4">
        <f t="shared" si="16"/>
        <v>3.2382</v>
      </c>
      <c r="E348" s="4">
        <f t="shared" si="15"/>
        <v>247.44220000000001</v>
      </c>
      <c r="F348" s="4">
        <f t="shared" si="17"/>
        <v>4.3522000000000105</v>
      </c>
      <c r="G348" s="12">
        <v>2023</v>
      </c>
    </row>
    <row r="349" spans="1:7" x14ac:dyDescent="0.2">
      <c r="A349" s="18">
        <v>44947.436469907407</v>
      </c>
      <c r="B349" s="4">
        <v>2.58</v>
      </c>
      <c r="C349" s="4">
        <v>1.26</v>
      </c>
      <c r="D349" s="4">
        <f t="shared" si="16"/>
        <v>3.2507999999999999</v>
      </c>
      <c r="E349" s="4">
        <f t="shared" ref="E349:E412" si="18">D349+E$90</f>
        <v>247.45480000000001</v>
      </c>
      <c r="F349" s="4">
        <f t="shared" si="17"/>
        <v>4.3648000000000025</v>
      </c>
      <c r="G349" s="12">
        <v>2023</v>
      </c>
    </row>
    <row r="350" spans="1:7" x14ac:dyDescent="0.2">
      <c r="A350" s="18">
        <v>44947.505231481482</v>
      </c>
      <c r="B350" s="4">
        <v>2.59</v>
      </c>
      <c r="C350" s="4">
        <v>1.26</v>
      </c>
      <c r="D350" s="4">
        <f t="shared" si="16"/>
        <v>3.2633999999999999</v>
      </c>
      <c r="E350" s="4">
        <f t="shared" si="18"/>
        <v>247.4674</v>
      </c>
      <c r="F350" s="4">
        <f t="shared" si="17"/>
        <v>4.3773999999999944</v>
      </c>
      <c r="G350" s="12">
        <v>2023</v>
      </c>
    </row>
    <row r="351" spans="1:7" x14ac:dyDescent="0.2">
      <c r="A351" s="18">
        <v>44947.511655092596</v>
      </c>
      <c r="B351" s="4">
        <v>2.6</v>
      </c>
      <c r="C351" s="4">
        <v>1.26</v>
      </c>
      <c r="D351" s="4">
        <f t="shared" si="16"/>
        <v>3.2760000000000002</v>
      </c>
      <c r="E351" s="4">
        <f t="shared" si="18"/>
        <v>247.48000000000002</v>
      </c>
      <c r="F351" s="4">
        <f t="shared" si="17"/>
        <v>4.3900000000000148</v>
      </c>
      <c r="G351" s="12">
        <v>2023</v>
      </c>
    </row>
    <row r="352" spans="1:7" x14ac:dyDescent="0.2">
      <c r="A352" s="18">
        <v>44947.525243055556</v>
      </c>
      <c r="B352" s="4">
        <v>2.61</v>
      </c>
      <c r="C352" s="4">
        <v>1.26</v>
      </c>
      <c r="D352" s="4">
        <f t="shared" si="16"/>
        <v>3.2885999999999997</v>
      </c>
      <c r="E352" s="4">
        <f t="shared" si="18"/>
        <v>247.49260000000001</v>
      </c>
      <c r="F352" s="4">
        <f t="shared" si="17"/>
        <v>4.4026000000000067</v>
      </c>
      <c r="G352" s="12">
        <v>2023</v>
      </c>
    </row>
    <row r="353" spans="1:7" x14ac:dyDescent="0.2">
      <c r="A353" s="18">
        <v>44947.537372685183</v>
      </c>
      <c r="B353" s="4">
        <v>2.62</v>
      </c>
      <c r="C353" s="4">
        <v>1.26</v>
      </c>
      <c r="D353" s="4">
        <f t="shared" si="16"/>
        <v>3.3012000000000001</v>
      </c>
      <c r="E353" s="4">
        <f t="shared" si="18"/>
        <v>247.5052</v>
      </c>
      <c r="F353" s="4">
        <f t="shared" si="17"/>
        <v>4.4151999999999987</v>
      </c>
      <c r="G353" s="12">
        <v>2023</v>
      </c>
    </row>
    <row r="354" spans="1:7" x14ac:dyDescent="0.2">
      <c r="A354" s="18">
        <v>44947.544398148151</v>
      </c>
      <c r="B354" s="4">
        <v>2.63</v>
      </c>
      <c r="C354" s="4">
        <v>1.26</v>
      </c>
      <c r="D354" s="4">
        <f t="shared" si="16"/>
        <v>3.3138000000000001</v>
      </c>
      <c r="E354" s="4">
        <f t="shared" si="18"/>
        <v>247.51779999999999</v>
      </c>
      <c r="F354" s="4">
        <f t="shared" si="17"/>
        <v>4.4277999999999906</v>
      </c>
      <c r="G354" s="12">
        <v>2023</v>
      </c>
    </row>
    <row r="355" spans="1:7" x14ac:dyDescent="0.2">
      <c r="A355" s="18">
        <v>44947.559305555558</v>
      </c>
      <c r="B355" s="4">
        <v>2.64</v>
      </c>
      <c r="C355" s="4">
        <v>1.26</v>
      </c>
      <c r="D355" s="4">
        <f t="shared" si="16"/>
        <v>3.3264</v>
      </c>
      <c r="E355" s="4">
        <f t="shared" si="18"/>
        <v>247.53040000000001</v>
      </c>
      <c r="F355" s="4">
        <f t="shared" si="17"/>
        <v>4.440400000000011</v>
      </c>
      <c r="G355" s="12">
        <v>2023</v>
      </c>
    </row>
    <row r="356" spans="1:7" x14ac:dyDescent="0.2">
      <c r="A356" s="18">
        <v>44947.582557870373</v>
      </c>
      <c r="B356" s="4">
        <v>2.65</v>
      </c>
      <c r="C356" s="4">
        <v>1.26</v>
      </c>
      <c r="D356" s="4">
        <f t="shared" si="16"/>
        <v>3.339</v>
      </c>
      <c r="E356" s="4">
        <f t="shared" si="18"/>
        <v>247.54300000000001</v>
      </c>
      <c r="F356" s="4">
        <f t="shared" si="17"/>
        <v>4.453000000000003</v>
      </c>
      <c r="G356" s="12">
        <v>2023</v>
      </c>
    </row>
    <row r="357" spans="1:7" x14ac:dyDescent="0.2">
      <c r="A357" s="18">
        <v>44947.60056712963</v>
      </c>
      <c r="B357" s="4">
        <v>2.66</v>
      </c>
      <c r="C357" s="4">
        <v>1.26</v>
      </c>
      <c r="D357" s="4">
        <f t="shared" si="16"/>
        <v>3.3516000000000004</v>
      </c>
      <c r="E357" s="4">
        <f t="shared" si="18"/>
        <v>247.5556</v>
      </c>
      <c r="F357" s="4">
        <f t="shared" si="17"/>
        <v>4.4655999999999949</v>
      </c>
      <c r="G357" s="12">
        <v>2023</v>
      </c>
    </row>
    <row r="358" spans="1:7" x14ac:dyDescent="0.2">
      <c r="A358" s="18">
        <v>44949.486770833333</v>
      </c>
      <c r="B358" s="4">
        <v>2.67</v>
      </c>
      <c r="C358" s="4">
        <v>1.26</v>
      </c>
      <c r="D358" s="4">
        <f t="shared" si="16"/>
        <v>3.3641999999999999</v>
      </c>
      <c r="E358" s="4">
        <f t="shared" si="18"/>
        <v>247.56820000000002</v>
      </c>
      <c r="F358" s="4">
        <f t="shared" si="17"/>
        <v>4.4782000000000153</v>
      </c>
      <c r="G358" s="12">
        <v>2023</v>
      </c>
    </row>
    <row r="359" spans="1:7" x14ac:dyDescent="0.2">
      <c r="A359" s="18">
        <v>44949.496342592596</v>
      </c>
      <c r="B359" s="4">
        <v>2.68</v>
      </c>
      <c r="C359" s="4">
        <v>1.26</v>
      </c>
      <c r="D359" s="4">
        <f t="shared" si="16"/>
        <v>3.3768000000000002</v>
      </c>
      <c r="E359" s="4">
        <f t="shared" si="18"/>
        <v>247.58080000000001</v>
      </c>
      <c r="F359" s="4">
        <f t="shared" si="17"/>
        <v>4.4908000000000072</v>
      </c>
      <c r="G359" s="12">
        <v>2023</v>
      </c>
    </row>
    <row r="360" spans="1:7" x14ac:dyDescent="0.2">
      <c r="A360" s="18">
        <v>44949.503576388888</v>
      </c>
      <c r="B360" s="4">
        <v>2.69</v>
      </c>
      <c r="C360" s="4">
        <v>1.26</v>
      </c>
      <c r="D360" s="4">
        <f t="shared" si="16"/>
        <v>3.3893999999999997</v>
      </c>
      <c r="E360" s="4">
        <f t="shared" si="18"/>
        <v>247.5934</v>
      </c>
      <c r="F360" s="4">
        <f t="shared" si="17"/>
        <v>4.5033999999999992</v>
      </c>
      <c r="G360" s="12">
        <v>2023</v>
      </c>
    </row>
    <row r="361" spans="1:7" x14ac:dyDescent="0.2">
      <c r="A361" s="18">
        <v>44949.509780092594</v>
      </c>
      <c r="B361" s="4">
        <v>2.7</v>
      </c>
      <c r="C361" s="4">
        <v>1.26</v>
      </c>
      <c r="D361" s="4">
        <f t="shared" ref="D361:D424" si="19">B361*C361</f>
        <v>3.4020000000000001</v>
      </c>
      <c r="E361" s="4">
        <f t="shared" si="18"/>
        <v>247.60599999999999</v>
      </c>
      <c r="F361" s="4">
        <f t="shared" si="17"/>
        <v>4.5159999999999911</v>
      </c>
      <c r="G361" s="12">
        <v>2023</v>
      </c>
    </row>
    <row r="362" spans="1:7" x14ac:dyDescent="0.2">
      <c r="A362" s="18">
        <v>44949.515289351853</v>
      </c>
      <c r="B362" s="4">
        <v>2.71</v>
      </c>
      <c r="C362" s="4">
        <v>1.26</v>
      </c>
      <c r="D362" s="4">
        <f t="shared" si="19"/>
        <v>3.4146000000000001</v>
      </c>
      <c r="E362" s="4">
        <f t="shared" si="18"/>
        <v>247.61860000000001</v>
      </c>
      <c r="F362" s="4">
        <f t="shared" si="17"/>
        <v>4.5286000000000115</v>
      </c>
      <c r="G362" s="12">
        <v>2023</v>
      </c>
    </row>
    <row r="363" spans="1:7" x14ac:dyDescent="0.2">
      <c r="A363" s="18">
        <v>44949.541215277779</v>
      </c>
      <c r="B363" s="4">
        <v>2.72</v>
      </c>
      <c r="C363" s="4">
        <v>1.26</v>
      </c>
      <c r="D363" s="4">
        <f t="shared" si="19"/>
        <v>3.4272000000000005</v>
      </c>
      <c r="E363" s="4">
        <f t="shared" si="18"/>
        <v>247.63120000000001</v>
      </c>
      <c r="F363" s="4">
        <f t="shared" si="17"/>
        <v>4.5412000000000035</v>
      </c>
      <c r="G363" s="12">
        <v>2023</v>
      </c>
    </row>
    <row r="364" spans="1:7" x14ac:dyDescent="0.2">
      <c r="A364" s="18">
        <v>44979.106481481482</v>
      </c>
      <c r="B364" s="4">
        <v>2.73</v>
      </c>
      <c r="C364" s="4">
        <v>1.26</v>
      </c>
      <c r="D364" s="4">
        <f t="shared" si="19"/>
        <v>3.4398</v>
      </c>
      <c r="E364" s="4">
        <f t="shared" si="18"/>
        <v>247.6438</v>
      </c>
      <c r="F364" s="4">
        <f t="shared" si="17"/>
        <v>4.5537999999999954</v>
      </c>
      <c r="G364" s="12">
        <v>2023</v>
      </c>
    </row>
    <row r="365" spans="1:7" x14ac:dyDescent="0.2">
      <c r="A365" s="18">
        <v>44979.131377314814</v>
      </c>
      <c r="B365" s="4">
        <v>2.74</v>
      </c>
      <c r="C365" s="4">
        <v>1.26</v>
      </c>
      <c r="D365" s="4">
        <f t="shared" si="19"/>
        <v>3.4524000000000004</v>
      </c>
      <c r="E365" s="4">
        <f t="shared" si="18"/>
        <v>247.65640000000002</v>
      </c>
      <c r="F365" s="4">
        <f t="shared" si="17"/>
        <v>4.5664000000000158</v>
      </c>
      <c r="G365" s="12">
        <v>2023</v>
      </c>
    </row>
    <row r="366" spans="1:7" x14ac:dyDescent="0.2">
      <c r="A366" s="18">
        <v>44979.157465277778</v>
      </c>
      <c r="B366" s="4">
        <v>2.75</v>
      </c>
      <c r="C366" s="4">
        <v>1.26</v>
      </c>
      <c r="D366" s="4">
        <f t="shared" si="19"/>
        <v>3.4649999999999999</v>
      </c>
      <c r="E366" s="4">
        <f t="shared" si="18"/>
        <v>247.66900000000001</v>
      </c>
      <c r="F366" s="4">
        <f t="shared" si="17"/>
        <v>4.5790000000000077</v>
      </c>
      <c r="G366" s="12">
        <v>2023</v>
      </c>
    </row>
    <row r="367" spans="1:7" x14ac:dyDescent="0.2">
      <c r="A367" s="18">
        <v>44979.430798611109</v>
      </c>
      <c r="B367" s="4">
        <v>2.76</v>
      </c>
      <c r="C367" s="4">
        <v>1.26</v>
      </c>
      <c r="D367" s="4">
        <f t="shared" si="19"/>
        <v>3.4775999999999998</v>
      </c>
      <c r="E367" s="4">
        <f t="shared" si="18"/>
        <v>247.6816</v>
      </c>
      <c r="F367" s="4">
        <f t="shared" si="17"/>
        <v>4.5915999999999997</v>
      </c>
      <c r="G367" s="12">
        <v>2023</v>
      </c>
    </row>
    <row r="368" spans="1:7" x14ac:dyDescent="0.2">
      <c r="A368" s="18">
        <v>44979.443819444445</v>
      </c>
      <c r="B368" s="4">
        <v>2.77</v>
      </c>
      <c r="C368" s="4">
        <v>1.26</v>
      </c>
      <c r="D368" s="4">
        <f t="shared" si="19"/>
        <v>3.4902000000000002</v>
      </c>
      <c r="E368" s="4">
        <f t="shared" si="18"/>
        <v>247.6942</v>
      </c>
      <c r="F368" s="4">
        <f t="shared" si="17"/>
        <v>4.6041999999999916</v>
      </c>
      <c r="G368" s="12">
        <v>2023</v>
      </c>
    </row>
    <row r="369" spans="1:7" x14ac:dyDescent="0.2">
      <c r="A369" s="18">
        <v>44979.453738425924</v>
      </c>
      <c r="B369" s="4">
        <v>2.78</v>
      </c>
      <c r="C369" s="4">
        <v>1.26</v>
      </c>
      <c r="D369" s="4">
        <f t="shared" si="19"/>
        <v>3.5027999999999997</v>
      </c>
      <c r="E369" s="4">
        <f t="shared" si="18"/>
        <v>247.70680000000002</v>
      </c>
      <c r="F369" s="4">
        <f t="shared" si="17"/>
        <v>4.616800000000012</v>
      </c>
      <c r="G369" s="12">
        <v>2023</v>
      </c>
    </row>
    <row r="370" spans="1:7" x14ac:dyDescent="0.2">
      <c r="A370" s="18">
        <v>44979.463773148149</v>
      </c>
      <c r="B370" s="4">
        <v>2.79</v>
      </c>
      <c r="C370" s="4">
        <v>1.26</v>
      </c>
      <c r="D370" s="4">
        <f t="shared" si="19"/>
        <v>3.5154000000000001</v>
      </c>
      <c r="E370" s="4">
        <f t="shared" si="18"/>
        <v>247.71940000000001</v>
      </c>
      <c r="F370" s="4">
        <f t="shared" si="17"/>
        <v>4.629400000000004</v>
      </c>
      <c r="G370" s="12">
        <v>2023</v>
      </c>
    </row>
    <row r="371" spans="1:7" x14ac:dyDescent="0.2">
      <c r="A371" s="18">
        <v>44979.492858796293</v>
      </c>
      <c r="B371" s="4">
        <v>2.8</v>
      </c>
      <c r="C371" s="4">
        <v>1.26</v>
      </c>
      <c r="D371" s="4">
        <f t="shared" si="19"/>
        <v>3.5279999999999996</v>
      </c>
      <c r="E371" s="4">
        <f t="shared" si="18"/>
        <v>247.732</v>
      </c>
      <c r="F371" s="4">
        <f t="shared" si="17"/>
        <v>4.6419999999999959</v>
      </c>
      <c r="G371" s="12">
        <v>2023</v>
      </c>
    </row>
    <row r="372" spans="1:7" x14ac:dyDescent="0.2">
      <c r="A372" s="18">
        <v>44980.439085648148</v>
      </c>
      <c r="B372" s="4">
        <v>2.81</v>
      </c>
      <c r="C372" s="4">
        <v>1.26</v>
      </c>
      <c r="D372" s="4">
        <f t="shared" si="19"/>
        <v>3.5406</v>
      </c>
      <c r="E372" s="4">
        <f t="shared" si="18"/>
        <v>247.74460000000002</v>
      </c>
      <c r="F372" s="4">
        <f t="shared" si="17"/>
        <v>4.6546000000000163</v>
      </c>
      <c r="G372" s="12">
        <v>2023</v>
      </c>
    </row>
    <row r="373" spans="1:7" x14ac:dyDescent="0.2">
      <c r="A373" s="18">
        <v>44980.444398148145</v>
      </c>
      <c r="B373" s="4">
        <v>2.82</v>
      </c>
      <c r="C373" s="4">
        <v>1.26</v>
      </c>
      <c r="D373" s="4">
        <f t="shared" si="19"/>
        <v>3.5531999999999999</v>
      </c>
      <c r="E373" s="4">
        <f t="shared" si="18"/>
        <v>247.75720000000001</v>
      </c>
      <c r="F373" s="4">
        <f t="shared" si="17"/>
        <v>4.6672000000000082</v>
      </c>
      <c r="G373" s="12">
        <v>2023</v>
      </c>
    </row>
    <row r="374" spans="1:7" x14ac:dyDescent="0.2">
      <c r="A374" s="18">
        <v>44980.451724537037</v>
      </c>
      <c r="B374" s="4">
        <v>2.83</v>
      </c>
      <c r="C374" s="4">
        <v>1.26</v>
      </c>
      <c r="D374" s="4">
        <f t="shared" si="19"/>
        <v>3.5658000000000003</v>
      </c>
      <c r="E374" s="4">
        <f t="shared" si="18"/>
        <v>247.7698</v>
      </c>
      <c r="F374" s="4">
        <f t="shared" si="17"/>
        <v>4.6798000000000002</v>
      </c>
      <c r="G374" s="12">
        <v>2023</v>
      </c>
    </row>
    <row r="375" spans="1:7" x14ac:dyDescent="0.2">
      <c r="A375" s="18">
        <v>44980.457442129627</v>
      </c>
      <c r="B375" s="4">
        <v>2.84</v>
      </c>
      <c r="C375" s="4">
        <v>1.26</v>
      </c>
      <c r="D375" s="4">
        <f t="shared" si="19"/>
        <v>3.5783999999999998</v>
      </c>
      <c r="E375" s="4">
        <f t="shared" si="18"/>
        <v>247.7824</v>
      </c>
      <c r="F375" s="4">
        <f t="shared" si="17"/>
        <v>4.6923999999999921</v>
      </c>
      <c r="G375" s="12">
        <v>2023</v>
      </c>
    </row>
    <row r="376" spans="1:7" x14ac:dyDescent="0.2">
      <c r="A376" s="18">
        <v>44980.466215277775</v>
      </c>
      <c r="B376" s="4">
        <v>2.85</v>
      </c>
      <c r="C376" s="4">
        <v>1.26</v>
      </c>
      <c r="D376" s="4">
        <f t="shared" si="19"/>
        <v>3.5910000000000002</v>
      </c>
      <c r="E376" s="4">
        <f t="shared" si="18"/>
        <v>247.79500000000002</v>
      </c>
      <c r="F376" s="4">
        <f t="shared" si="17"/>
        <v>4.7050000000000125</v>
      </c>
      <c r="G376" s="12">
        <v>2023</v>
      </c>
    </row>
    <row r="377" spans="1:7" x14ac:dyDescent="0.2">
      <c r="A377" s="18">
        <v>44980.47388888889</v>
      </c>
      <c r="B377" s="4">
        <v>2.86</v>
      </c>
      <c r="C377" s="4">
        <v>1.26</v>
      </c>
      <c r="D377" s="4">
        <f t="shared" si="19"/>
        <v>3.6035999999999997</v>
      </c>
      <c r="E377" s="4">
        <f t="shared" si="18"/>
        <v>247.80760000000001</v>
      </c>
      <c r="F377" s="4">
        <f t="shared" si="17"/>
        <v>4.7176000000000045</v>
      </c>
      <c r="G377" s="12">
        <v>2023</v>
      </c>
    </row>
    <row r="378" spans="1:7" x14ac:dyDescent="0.2">
      <c r="A378" s="18">
        <v>44980.486990740741</v>
      </c>
      <c r="B378" s="4">
        <v>2.87</v>
      </c>
      <c r="C378" s="4">
        <v>1.26</v>
      </c>
      <c r="D378" s="4">
        <f t="shared" si="19"/>
        <v>3.6162000000000001</v>
      </c>
      <c r="E378" s="4">
        <f t="shared" si="18"/>
        <v>247.8202</v>
      </c>
      <c r="F378" s="4">
        <f t="shared" si="17"/>
        <v>4.7301999999999964</v>
      </c>
      <c r="G378" s="12">
        <v>2023</v>
      </c>
    </row>
    <row r="379" spans="1:7" x14ac:dyDescent="0.2">
      <c r="A379" s="18">
        <v>44980.498553240737</v>
      </c>
      <c r="B379" s="4">
        <v>2.88</v>
      </c>
      <c r="C379" s="4">
        <v>1.26</v>
      </c>
      <c r="D379" s="4">
        <f t="shared" si="19"/>
        <v>3.6288</v>
      </c>
      <c r="E379" s="4">
        <f t="shared" si="18"/>
        <v>247.83280000000002</v>
      </c>
      <c r="F379" s="4">
        <f t="shared" si="17"/>
        <v>4.7428000000000168</v>
      </c>
      <c r="G379" s="12">
        <v>2023</v>
      </c>
    </row>
    <row r="380" spans="1:7" x14ac:dyDescent="0.2">
      <c r="A380" s="18">
        <v>44980.507893518516</v>
      </c>
      <c r="B380" s="4">
        <v>2.89</v>
      </c>
      <c r="C380" s="4">
        <v>1.26</v>
      </c>
      <c r="D380" s="4">
        <f t="shared" si="19"/>
        <v>3.6414</v>
      </c>
      <c r="E380" s="4">
        <f t="shared" si="18"/>
        <v>247.84540000000001</v>
      </c>
      <c r="F380" s="4">
        <f t="shared" si="17"/>
        <v>4.7554000000000087</v>
      </c>
      <c r="G380" s="12">
        <v>2023</v>
      </c>
    </row>
    <row r="381" spans="1:7" x14ac:dyDescent="0.2">
      <c r="A381" s="18">
        <v>44980.515231481484</v>
      </c>
      <c r="B381" s="4">
        <v>2.9</v>
      </c>
      <c r="C381" s="4">
        <v>1.26</v>
      </c>
      <c r="D381" s="4">
        <f t="shared" si="19"/>
        <v>3.6539999999999999</v>
      </c>
      <c r="E381" s="4">
        <f t="shared" si="18"/>
        <v>247.858</v>
      </c>
      <c r="F381" s="4">
        <f t="shared" si="17"/>
        <v>4.7680000000000007</v>
      </c>
      <c r="G381" s="12">
        <v>2023</v>
      </c>
    </row>
    <row r="382" spans="1:7" x14ac:dyDescent="0.2">
      <c r="A382" s="18">
        <v>44980.525995370372</v>
      </c>
      <c r="B382" s="4">
        <v>2.91</v>
      </c>
      <c r="C382" s="4">
        <v>1.26</v>
      </c>
      <c r="D382" s="4">
        <f t="shared" si="19"/>
        <v>3.6666000000000003</v>
      </c>
      <c r="E382" s="4">
        <f t="shared" si="18"/>
        <v>247.8706</v>
      </c>
      <c r="F382" s="4">
        <f t="shared" si="17"/>
        <v>4.7805999999999926</v>
      </c>
      <c r="G382" s="12">
        <v>2023</v>
      </c>
    </row>
    <row r="383" spans="1:7" x14ac:dyDescent="0.2">
      <c r="A383" s="18">
        <v>44980.535775462966</v>
      </c>
      <c r="B383" s="4">
        <v>2.92</v>
      </c>
      <c r="C383" s="4">
        <v>1.26</v>
      </c>
      <c r="D383" s="4">
        <f t="shared" si="19"/>
        <v>3.6791999999999998</v>
      </c>
      <c r="E383" s="4">
        <f t="shared" si="18"/>
        <v>247.88320000000002</v>
      </c>
      <c r="F383" s="4">
        <f t="shared" si="17"/>
        <v>4.793200000000013</v>
      </c>
      <c r="G383" s="12">
        <v>2023</v>
      </c>
    </row>
    <row r="384" spans="1:7" x14ac:dyDescent="0.2">
      <c r="A384" s="18">
        <v>44980.546041666668</v>
      </c>
      <c r="B384" s="4">
        <v>2.93</v>
      </c>
      <c r="C384" s="4">
        <v>1.26</v>
      </c>
      <c r="D384" s="4">
        <f t="shared" si="19"/>
        <v>3.6918000000000002</v>
      </c>
      <c r="E384" s="4">
        <f t="shared" si="18"/>
        <v>247.89580000000001</v>
      </c>
      <c r="F384" s="4">
        <f t="shared" si="17"/>
        <v>4.805800000000005</v>
      </c>
      <c r="G384" s="12">
        <v>2023</v>
      </c>
    </row>
    <row r="385" spans="1:7" x14ac:dyDescent="0.2">
      <c r="A385" s="18">
        <v>44980.552581018521</v>
      </c>
      <c r="B385" s="4">
        <v>2.94</v>
      </c>
      <c r="C385" s="4">
        <v>1.26</v>
      </c>
      <c r="D385" s="4">
        <f t="shared" si="19"/>
        <v>3.7044000000000001</v>
      </c>
      <c r="E385" s="4">
        <f t="shared" si="18"/>
        <v>247.9084</v>
      </c>
      <c r="F385" s="4">
        <f t="shared" si="17"/>
        <v>4.8183999999999969</v>
      </c>
      <c r="G385" s="12">
        <v>2023</v>
      </c>
    </row>
    <row r="386" spans="1:7" x14ac:dyDescent="0.2">
      <c r="A386" s="18">
        <v>44980.563946759263</v>
      </c>
      <c r="B386" s="4">
        <v>2.95</v>
      </c>
      <c r="C386" s="4">
        <v>1.26</v>
      </c>
      <c r="D386" s="4">
        <f t="shared" si="19"/>
        <v>3.7170000000000001</v>
      </c>
      <c r="E386" s="4">
        <f t="shared" si="18"/>
        <v>247.92100000000002</v>
      </c>
      <c r="F386" s="4">
        <f t="shared" si="17"/>
        <v>4.8310000000000173</v>
      </c>
      <c r="G386" s="12">
        <v>2023</v>
      </c>
    </row>
    <row r="387" spans="1:7" x14ac:dyDescent="0.2">
      <c r="A387" s="18">
        <v>44980.574861111112</v>
      </c>
      <c r="B387" s="4">
        <v>2.96</v>
      </c>
      <c r="C387" s="4">
        <v>1.26</v>
      </c>
      <c r="D387" s="4">
        <f t="shared" si="19"/>
        <v>3.7296</v>
      </c>
      <c r="E387" s="4">
        <f t="shared" si="18"/>
        <v>247.93360000000001</v>
      </c>
      <c r="F387" s="4">
        <f t="shared" ref="F387:F450" si="20">E387-243.09</f>
        <v>4.8436000000000092</v>
      </c>
      <c r="G387" s="12">
        <v>2023</v>
      </c>
    </row>
    <row r="388" spans="1:7" x14ac:dyDescent="0.2">
      <c r="A388" s="18">
        <v>44980.588877314818</v>
      </c>
      <c r="B388" s="4">
        <v>2.97</v>
      </c>
      <c r="C388" s="4">
        <v>1.26</v>
      </c>
      <c r="D388" s="4">
        <f t="shared" si="19"/>
        <v>3.7422000000000004</v>
      </c>
      <c r="E388" s="4">
        <f t="shared" si="18"/>
        <v>247.9462</v>
      </c>
      <c r="F388" s="4">
        <f t="shared" si="20"/>
        <v>4.8562000000000012</v>
      </c>
      <c r="G388" s="12">
        <v>2023</v>
      </c>
    </row>
    <row r="389" spans="1:7" x14ac:dyDescent="0.2">
      <c r="A389" s="18">
        <v>44980.598865740743</v>
      </c>
      <c r="B389" s="4">
        <v>2.98</v>
      </c>
      <c r="C389" s="4">
        <v>1.26</v>
      </c>
      <c r="D389" s="4">
        <f t="shared" si="19"/>
        <v>3.7547999999999999</v>
      </c>
      <c r="E389" s="4">
        <f t="shared" si="18"/>
        <v>247.9588</v>
      </c>
      <c r="F389" s="4">
        <f t="shared" si="20"/>
        <v>4.8687999999999931</v>
      </c>
      <c r="G389" s="12">
        <v>2023</v>
      </c>
    </row>
    <row r="390" spans="1:7" x14ac:dyDescent="0.2">
      <c r="A390" s="18">
        <v>44980.617326388892</v>
      </c>
      <c r="B390" s="4">
        <v>2.99</v>
      </c>
      <c r="C390" s="4">
        <v>1.26</v>
      </c>
      <c r="D390" s="4">
        <f t="shared" si="19"/>
        <v>3.7674000000000003</v>
      </c>
      <c r="E390" s="4">
        <f t="shared" si="18"/>
        <v>247.97140000000002</v>
      </c>
      <c r="F390" s="4">
        <f t="shared" si="20"/>
        <v>4.8814000000000135</v>
      </c>
      <c r="G390" s="12">
        <v>2023</v>
      </c>
    </row>
    <row r="391" spans="1:7" x14ac:dyDescent="0.2">
      <c r="A391" s="18">
        <v>44980.663784722223</v>
      </c>
      <c r="B391" s="4">
        <v>3</v>
      </c>
      <c r="C391" s="4">
        <v>1.26</v>
      </c>
      <c r="D391" s="4">
        <f t="shared" si="19"/>
        <v>3.7800000000000002</v>
      </c>
      <c r="E391" s="4">
        <f t="shared" si="18"/>
        <v>247.98400000000001</v>
      </c>
      <c r="F391" s="4">
        <f t="shared" si="20"/>
        <v>4.8940000000000055</v>
      </c>
      <c r="G391" s="12">
        <v>2023</v>
      </c>
    </row>
    <row r="392" spans="1:7" x14ac:dyDescent="0.2">
      <c r="A392" s="18">
        <v>44981.412465277775</v>
      </c>
      <c r="B392" s="4">
        <v>3.01</v>
      </c>
      <c r="C392" s="4">
        <v>1.26</v>
      </c>
      <c r="D392" s="4">
        <f t="shared" si="19"/>
        <v>3.7925999999999997</v>
      </c>
      <c r="E392" s="4">
        <f t="shared" si="18"/>
        <v>247.9966</v>
      </c>
      <c r="F392" s="4">
        <f t="shared" si="20"/>
        <v>4.9065999999999974</v>
      </c>
      <c r="G392" s="12">
        <v>2023</v>
      </c>
    </row>
    <row r="393" spans="1:7" x14ac:dyDescent="0.2">
      <c r="A393" s="18">
        <v>44981.428981481484</v>
      </c>
      <c r="B393" s="4">
        <v>3.02</v>
      </c>
      <c r="C393" s="4">
        <v>1.26</v>
      </c>
      <c r="D393" s="4">
        <f t="shared" si="19"/>
        <v>3.8052000000000001</v>
      </c>
      <c r="E393" s="4">
        <f t="shared" si="18"/>
        <v>248.00920000000002</v>
      </c>
      <c r="F393" s="4">
        <f t="shared" si="20"/>
        <v>4.9192000000000178</v>
      </c>
      <c r="G393" s="12">
        <v>2023</v>
      </c>
    </row>
    <row r="394" spans="1:7" x14ac:dyDescent="0.2">
      <c r="A394" s="18">
        <v>44981.439270833333</v>
      </c>
      <c r="B394" s="4">
        <v>3.03</v>
      </c>
      <c r="C394" s="4">
        <v>1.26</v>
      </c>
      <c r="D394" s="4">
        <f t="shared" si="19"/>
        <v>3.8177999999999996</v>
      </c>
      <c r="E394" s="4">
        <f t="shared" si="18"/>
        <v>248.02180000000001</v>
      </c>
      <c r="F394" s="4">
        <f t="shared" si="20"/>
        <v>4.9318000000000097</v>
      </c>
      <c r="G394" s="12">
        <v>2023</v>
      </c>
    </row>
    <row r="395" spans="1:7" x14ac:dyDescent="0.2">
      <c r="A395" s="18">
        <v>44981.448148148149</v>
      </c>
      <c r="B395" s="4">
        <v>3.04</v>
      </c>
      <c r="C395" s="4">
        <v>1.26</v>
      </c>
      <c r="D395" s="4">
        <f t="shared" si="19"/>
        <v>3.8304</v>
      </c>
      <c r="E395" s="4">
        <f t="shared" si="18"/>
        <v>248.03440000000001</v>
      </c>
      <c r="F395" s="4">
        <f t="shared" si="20"/>
        <v>4.9444000000000017</v>
      </c>
      <c r="G395" s="12">
        <v>2023</v>
      </c>
    </row>
    <row r="396" spans="1:7" x14ac:dyDescent="0.2">
      <c r="A396" s="18">
        <v>44981.458437499998</v>
      </c>
      <c r="B396" s="4">
        <v>3.05</v>
      </c>
      <c r="C396" s="4">
        <v>1.26</v>
      </c>
      <c r="D396" s="4">
        <f t="shared" si="19"/>
        <v>3.843</v>
      </c>
      <c r="E396" s="4">
        <f t="shared" si="18"/>
        <v>248.047</v>
      </c>
      <c r="F396" s="4">
        <f t="shared" si="20"/>
        <v>4.9569999999999936</v>
      </c>
      <c r="G396" s="12">
        <v>2023</v>
      </c>
    </row>
    <row r="397" spans="1:7" x14ac:dyDescent="0.2">
      <c r="A397" s="18">
        <v>44981.466956018521</v>
      </c>
      <c r="B397" s="4">
        <v>3.06</v>
      </c>
      <c r="C397" s="4">
        <v>1.26</v>
      </c>
      <c r="D397" s="4">
        <f t="shared" si="19"/>
        <v>3.8555999999999999</v>
      </c>
      <c r="E397" s="4">
        <f t="shared" si="18"/>
        <v>248.05960000000002</v>
      </c>
      <c r="F397" s="4">
        <f t="shared" si="20"/>
        <v>4.969600000000014</v>
      </c>
      <c r="G397" s="12">
        <v>2023</v>
      </c>
    </row>
    <row r="398" spans="1:7" x14ac:dyDescent="0.2">
      <c r="A398" s="18">
        <v>44981.474976851852</v>
      </c>
      <c r="B398" s="4">
        <v>3.07</v>
      </c>
      <c r="C398" s="4">
        <v>1.26</v>
      </c>
      <c r="D398" s="4">
        <f t="shared" si="19"/>
        <v>3.8681999999999999</v>
      </c>
      <c r="E398" s="4">
        <f t="shared" si="18"/>
        <v>248.07220000000001</v>
      </c>
      <c r="F398" s="4">
        <f t="shared" si="20"/>
        <v>4.982200000000006</v>
      </c>
      <c r="G398" s="12">
        <v>2023</v>
      </c>
    </row>
    <row r="399" spans="1:7" x14ac:dyDescent="0.2">
      <c r="A399" s="18">
        <v>44981.483101851853</v>
      </c>
      <c r="B399" s="4">
        <v>3.08</v>
      </c>
      <c r="C399" s="4">
        <v>1.26</v>
      </c>
      <c r="D399" s="4">
        <f t="shared" si="19"/>
        <v>3.8808000000000002</v>
      </c>
      <c r="E399" s="4">
        <f t="shared" si="18"/>
        <v>248.0848</v>
      </c>
      <c r="F399" s="4">
        <f t="shared" si="20"/>
        <v>4.9947999999999979</v>
      </c>
      <c r="G399" s="12">
        <v>2023</v>
      </c>
    </row>
    <row r="400" spans="1:7" x14ac:dyDescent="0.2">
      <c r="A400" s="18">
        <v>44981.496168981481</v>
      </c>
      <c r="B400" s="4">
        <v>3.09</v>
      </c>
      <c r="C400" s="4">
        <v>1.26</v>
      </c>
      <c r="D400" s="4">
        <f t="shared" si="19"/>
        <v>3.8933999999999997</v>
      </c>
      <c r="E400" s="4">
        <f t="shared" si="18"/>
        <v>248.09739999999999</v>
      </c>
      <c r="F400" s="4">
        <f t="shared" si="20"/>
        <v>5.0073999999999899</v>
      </c>
      <c r="G400" s="12">
        <v>2023</v>
      </c>
    </row>
    <row r="401" spans="1:7" x14ac:dyDescent="0.2">
      <c r="A401" s="18">
        <v>44981.499560185184</v>
      </c>
      <c r="B401" s="4">
        <v>3.1</v>
      </c>
      <c r="C401" s="4">
        <v>1.26</v>
      </c>
      <c r="D401" s="4">
        <f t="shared" si="19"/>
        <v>3.9060000000000001</v>
      </c>
      <c r="E401" s="4">
        <f t="shared" si="18"/>
        <v>248.11</v>
      </c>
      <c r="F401" s="4">
        <f t="shared" si="20"/>
        <v>5.0200000000000102</v>
      </c>
      <c r="G401" s="12">
        <v>2023</v>
      </c>
    </row>
    <row r="402" spans="1:7" x14ac:dyDescent="0.2">
      <c r="A402" s="18">
        <v>44981.503472222219</v>
      </c>
      <c r="B402" s="4">
        <v>3.11</v>
      </c>
      <c r="C402" s="4">
        <v>1.26</v>
      </c>
      <c r="D402" s="4">
        <f t="shared" si="19"/>
        <v>3.9186000000000001</v>
      </c>
      <c r="E402" s="4">
        <f t="shared" si="18"/>
        <v>248.12260000000001</v>
      </c>
      <c r="F402" s="4">
        <f t="shared" si="20"/>
        <v>5.0326000000000022</v>
      </c>
      <c r="G402" s="12">
        <v>2023</v>
      </c>
    </row>
    <row r="403" spans="1:7" x14ac:dyDescent="0.2">
      <c r="A403" s="18">
        <v>44981.507048611114</v>
      </c>
      <c r="B403" s="4">
        <v>3.12</v>
      </c>
      <c r="C403" s="4">
        <v>1.26</v>
      </c>
      <c r="D403" s="4">
        <f t="shared" si="19"/>
        <v>3.9312</v>
      </c>
      <c r="E403" s="4">
        <f t="shared" si="18"/>
        <v>248.1352</v>
      </c>
      <c r="F403" s="4">
        <f t="shared" si="20"/>
        <v>5.0451999999999941</v>
      </c>
      <c r="G403" s="12">
        <v>2023</v>
      </c>
    </row>
    <row r="404" spans="1:7" x14ac:dyDescent="0.2">
      <c r="A404" s="18">
        <v>44981.514849537038</v>
      </c>
      <c r="B404" s="4">
        <v>3.13</v>
      </c>
      <c r="C404" s="4">
        <v>1.26</v>
      </c>
      <c r="D404" s="4">
        <f t="shared" si="19"/>
        <v>3.9438</v>
      </c>
      <c r="E404" s="4">
        <f t="shared" si="18"/>
        <v>248.14780000000002</v>
      </c>
      <c r="F404" s="4">
        <f t="shared" si="20"/>
        <v>5.0578000000000145</v>
      </c>
      <c r="G404" s="12">
        <v>2023</v>
      </c>
    </row>
    <row r="405" spans="1:7" x14ac:dyDescent="0.2">
      <c r="A405" s="18">
        <v>44983.702314814815</v>
      </c>
      <c r="B405" s="4">
        <v>3.14</v>
      </c>
      <c r="C405" s="4">
        <v>1.26</v>
      </c>
      <c r="D405" s="4">
        <f t="shared" si="19"/>
        <v>3.9564000000000004</v>
      </c>
      <c r="E405" s="4">
        <f t="shared" si="18"/>
        <v>248.16040000000001</v>
      </c>
      <c r="F405" s="4">
        <f t="shared" si="20"/>
        <v>5.0704000000000065</v>
      </c>
      <c r="G405" s="12">
        <v>2023</v>
      </c>
    </row>
    <row r="406" spans="1:7" x14ac:dyDescent="0.2">
      <c r="A406" s="18">
        <v>44986.438483796293</v>
      </c>
      <c r="B406" s="4">
        <v>3.15</v>
      </c>
      <c r="C406" s="4">
        <v>1.26</v>
      </c>
      <c r="D406" s="4">
        <f t="shared" si="19"/>
        <v>3.9689999999999999</v>
      </c>
      <c r="E406" s="4">
        <f t="shared" si="18"/>
        <v>248.173</v>
      </c>
      <c r="F406" s="4">
        <f t="shared" si="20"/>
        <v>5.0829999999999984</v>
      </c>
      <c r="G406" s="12">
        <v>2023</v>
      </c>
    </row>
    <row r="407" spans="1:7" x14ac:dyDescent="0.2">
      <c r="A407" s="18">
        <v>44986.441527777781</v>
      </c>
      <c r="B407" s="4">
        <v>3.16</v>
      </c>
      <c r="C407" s="4">
        <v>1.26</v>
      </c>
      <c r="D407" s="4">
        <f t="shared" si="19"/>
        <v>3.9816000000000003</v>
      </c>
      <c r="E407" s="4">
        <f t="shared" si="18"/>
        <v>248.18560000000002</v>
      </c>
      <c r="F407" s="4">
        <f t="shared" si="20"/>
        <v>5.0956000000000188</v>
      </c>
      <c r="G407" s="12">
        <v>2023</v>
      </c>
    </row>
    <row r="408" spans="1:7" x14ac:dyDescent="0.2">
      <c r="A408" s="18">
        <v>44986.445543981485</v>
      </c>
      <c r="B408" s="4">
        <v>3.17</v>
      </c>
      <c r="C408" s="4">
        <v>1.26</v>
      </c>
      <c r="D408" s="4">
        <f t="shared" si="19"/>
        <v>3.9941999999999998</v>
      </c>
      <c r="E408" s="4">
        <f t="shared" si="18"/>
        <v>248.19820000000001</v>
      </c>
      <c r="F408" s="4">
        <f t="shared" si="20"/>
        <v>5.1082000000000107</v>
      </c>
      <c r="G408" s="12">
        <v>2023</v>
      </c>
    </row>
    <row r="409" spans="1:7" x14ac:dyDescent="0.2">
      <c r="A409" s="18">
        <v>44986.44871527778</v>
      </c>
      <c r="B409" s="4">
        <v>3.18</v>
      </c>
      <c r="C409" s="4">
        <v>1.26</v>
      </c>
      <c r="D409" s="4">
        <f t="shared" si="19"/>
        <v>4.0068000000000001</v>
      </c>
      <c r="E409" s="4">
        <f t="shared" si="18"/>
        <v>248.21080000000001</v>
      </c>
      <c r="F409" s="4">
        <f t="shared" si="20"/>
        <v>5.1208000000000027</v>
      </c>
      <c r="G409" s="12">
        <v>2023</v>
      </c>
    </row>
    <row r="410" spans="1:7" x14ac:dyDescent="0.2">
      <c r="A410" s="18">
        <v>44986.453148148146</v>
      </c>
      <c r="B410" s="4">
        <v>3.19</v>
      </c>
      <c r="C410" s="4">
        <v>1.26</v>
      </c>
      <c r="D410" s="4">
        <f t="shared" si="19"/>
        <v>4.0194000000000001</v>
      </c>
      <c r="E410" s="4">
        <f t="shared" si="18"/>
        <v>248.2234</v>
      </c>
      <c r="F410" s="4">
        <f t="shared" si="20"/>
        <v>5.1333999999999946</v>
      </c>
      <c r="G410" s="12">
        <v>2023</v>
      </c>
    </row>
    <row r="411" spans="1:7" x14ac:dyDescent="0.2">
      <c r="A411" s="18">
        <v>44986.456053240741</v>
      </c>
      <c r="B411" s="4">
        <v>3.2</v>
      </c>
      <c r="C411" s="4">
        <v>1.26</v>
      </c>
      <c r="D411" s="4">
        <f t="shared" si="19"/>
        <v>4.032</v>
      </c>
      <c r="E411" s="4">
        <f t="shared" si="18"/>
        <v>248.23600000000002</v>
      </c>
      <c r="F411" s="4">
        <f t="shared" si="20"/>
        <v>5.146000000000015</v>
      </c>
      <c r="G411" s="12">
        <v>2023</v>
      </c>
    </row>
    <row r="412" spans="1:7" x14ac:dyDescent="0.2">
      <c r="A412" s="18">
        <v>44986.459780092591</v>
      </c>
      <c r="B412" s="4">
        <v>3.21</v>
      </c>
      <c r="C412" s="4">
        <v>1.26</v>
      </c>
      <c r="D412" s="4">
        <f t="shared" si="19"/>
        <v>4.0446</v>
      </c>
      <c r="E412" s="4">
        <f t="shared" si="18"/>
        <v>248.24860000000001</v>
      </c>
      <c r="F412" s="4">
        <f t="shared" si="20"/>
        <v>5.158600000000007</v>
      </c>
      <c r="G412" s="12">
        <v>2023</v>
      </c>
    </row>
    <row r="413" spans="1:7" x14ac:dyDescent="0.2">
      <c r="A413" s="18">
        <v>44986.46298611111</v>
      </c>
      <c r="B413" s="4">
        <v>3.22</v>
      </c>
      <c r="C413" s="4">
        <v>1.26</v>
      </c>
      <c r="D413" s="4">
        <f t="shared" si="19"/>
        <v>4.0571999999999999</v>
      </c>
      <c r="E413" s="4">
        <f t="shared" ref="E413:E476" si="21">D413+E$90</f>
        <v>248.2612</v>
      </c>
      <c r="F413" s="4">
        <f t="shared" si="20"/>
        <v>5.1711999999999989</v>
      </c>
      <c r="G413" s="12">
        <v>2023</v>
      </c>
    </row>
    <row r="414" spans="1:7" x14ac:dyDescent="0.2">
      <c r="A414" s="18">
        <v>44986.467152777775</v>
      </c>
      <c r="B414" s="4">
        <v>3.23</v>
      </c>
      <c r="C414" s="4">
        <v>1.26</v>
      </c>
      <c r="D414" s="4">
        <f t="shared" si="19"/>
        <v>4.0697999999999999</v>
      </c>
      <c r="E414" s="4">
        <f t="shared" si="21"/>
        <v>248.27379999999999</v>
      </c>
      <c r="F414" s="4">
        <f t="shared" si="20"/>
        <v>5.1837999999999909</v>
      </c>
      <c r="G414" s="12">
        <v>2023</v>
      </c>
    </row>
    <row r="415" spans="1:7" x14ac:dyDescent="0.2">
      <c r="A415" s="18">
        <v>44986.471273148149</v>
      </c>
      <c r="B415" s="4">
        <v>3.24</v>
      </c>
      <c r="C415" s="4">
        <v>1.26</v>
      </c>
      <c r="D415" s="4">
        <f t="shared" si="19"/>
        <v>4.0824000000000007</v>
      </c>
      <c r="E415" s="4">
        <f t="shared" si="21"/>
        <v>248.28640000000001</v>
      </c>
      <c r="F415" s="4">
        <f t="shared" si="20"/>
        <v>5.1964000000000112</v>
      </c>
      <c r="G415" s="12">
        <v>2023</v>
      </c>
    </row>
    <row r="416" spans="1:7" x14ac:dyDescent="0.2">
      <c r="A416" s="18">
        <v>44986.477453703701</v>
      </c>
      <c r="B416" s="4">
        <v>3.25</v>
      </c>
      <c r="C416" s="4">
        <v>1.26</v>
      </c>
      <c r="D416" s="4">
        <f t="shared" si="19"/>
        <v>4.0949999999999998</v>
      </c>
      <c r="E416" s="4">
        <f t="shared" si="21"/>
        <v>248.29900000000001</v>
      </c>
      <c r="F416" s="4">
        <f t="shared" si="20"/>
        <v>5.2090000000000032</v>
      </c>
      <c r="G416" s="12">
        <v>2023</v>
      </c>
    </row>
    <row r="417" spans="1:7" x14ac:dyDescent="0.2">
      <c r="A417" s="18">
        <v>44986.485393518517</v>
      </c>
      <c r="B417" s="4">
        <v>3.26</v>
      </c>
      <c r="C417" s="4">
        <v>1.26</v>
      </c>
      <c r="D417" s="4">
        <f t="shared" si="19"/>
        <v>4.1075999999999997</v>
      </c>
      <c r="E417" s="4">
        <f t="shared" si="21"/>
        <v>248.3116</v>
      </c>
      <c r="F417" s="4">
        <f t="shared" si="20"/>
        <v>5.2215999999999951</v>
      </c>
      <c r="G417" s="12">
        <v>2023</v>
      </c>
    </row>
    <row r="418" spans="1:7" x14ac:dyDescent="0.2">
      <c r="A418" s="18">
        <v>44987.353530092594</v>
      </c>
      <c r="B418" s="4">
        <v>3.27</v>
      </c>
      <c r="C418" s="4">
        <v>1.26</v>
      </c>
      <c r="D418" s="4">
        <f t="shared" si="19"/>
        <v>4.1201999999999996</v>
      </c>
      <c r="E418" s="4">
        <f t="shared" si="21"/>
        <v>248.32420000000002</v>
      </c>
      <c r="F418" s="4">
        <f t="shared" si="20"/>
        <v>5.2342000000000155</v>
      </c>
      <c r="G418" s="12">
        <v>2023</v>
      </c>
    </row>
    <row r="419" spans="1:7" x14ac:dyDescent="0.2">
      <c r="A419" s="18">
        <v>44987.373657407406</v>
      </c>
      <c r="B419" s="4">
        <v>3.28</v>
      </c>
      <c r="C419" s="4">
        <v>1.26</v>
      </c>
      <c r="D419" s="4">
        <f t="shared" si="19"/>
        <v>4.1327999999999996</v>
      </c>
      <c r="E419" s="4">
        <f t="shared" si="21"/>
        <v>248.33680000000001</v>
      </c>
      <c r="F419" s="4">
        <f t="shared" si="20"/>
        <v>5.2468000000000075</v>
      </c>
      <c r="G419" s="12">
        <v>2023</v>
      </c>
    </row>
    <row r="420" spans="1:7" x14ac:dyDescent="0.2">
      <c r="A420" s="18">
        <v>44987.377557870372</v>
      </c>
      <c r="B420" s="4">
        <v>3.29</v>
      </c>
      <c r="C420" s="4">
        <v>1.26</v>
      </c>
      <c r="D420" s="4">
        <f t="shared" si="19"/>
        <v>4.1454000000000004</v>
      </c>
      <c r="E420" s="4">
        <f t="shared" si="21"/>
        <v>248.3494</v>
      </c>
      <c r="F420" s="4">
        <f t="shared" si="20"/>
        <v>5.2593999999999994</v>
      </c>
      <c r="G420" s="12">
        <v>2023</v>
      </c>
    </row>
    <row r="421" spans="1:7" x14ac:dyDescent="0.2">
      <c r="A421" s="18">
        <v>44987.389675925922</v>
      </c>
      <c r="B421" s="4">
        <v>3.3</v>
      </c>
      <c r="C421" s="4">
        <v>1.26</v>
      </c>
      <c r="D421" s="4">
        <f t="shared" si="19"/>
        <v>4.1579999999999995</v>
      </c>
      <c r="E421" s="4">
        <f t="shared" si="21"/>
        <v>248.36199999999999</v>
      </c>
      <c r="F421" s="4">
        <f t="shared" si="20"/>
        <v>5.2719999999999914</v>
      </c>
      <c r="G421" s="12">
        <v>2023</v>
      </c>
    </row>
    <row r="422" spans="1:7" x14ac:dyDescent="0.2">
      <c r="A422" s="18">
        <v>44987.389687499999</v>
      </c>
      <c r="B422" s="4">
        <v>3.31</v>
      </c>
      <c r="C422" s="4">
        <v>1.26</v>
      </c>
      <c r="D422" s="4">
        <f t="shared" si="19"/>
        <v>4.1706000000000003</v>
      </c>
      <c r="E422" s="4">
        <f t="shared" si="21"/>
        <v>248.37460000000002</v>
      </c>
      <c r="F422" s="4">
        <f t="shared" si="20"/>
        <v>5.2846000000000117</v>
      </c>
      <c r="G422" s="12">
        <v>2023</v>
      </c>
    </row>
    <row r="423" spans="1:7" x14ac:dyDescent="0.2">
      <c r="A423" s="18">
        <v>44987.403078703705</v>
      </c>
      <c r="B423" s="4">
        <v>3.32</v>
      </c>
      <c r="C423" s="4">
        <v>1.26</v>
      </c>
      <c r="D423" s="4">
        <f t="shared" si="19"/>
        <v>4.1832000000000003</v>
      </c>
      <c r="E423" s="4">
        <f t="shared" si="21"/>
        <v>248.38720000000001</v>
      </c>
      <c r="F423" s="4">
        <f t="shared" si="20"/>
        <v>5.2972000000000037</v>
      </c>
      <c r="G423" s="12">
        <v>2023</v>
      </c>
    </row>
    <row r="424" spans="1:7" x14ac:dyDescent="0.2">
      <c r="A424" s="18">
        <v>44987.419340277775</v>
      </c>
      <c r="B424" s="4">
        <v>3.33</v>
      </c>
      <c r="C424" s="4">
        <v>1.26</v>
      </c>
      <c r="D424" s="4">
        <f t="shared" si="19"/>
        <v>4.1958000000000002</v>
      </c>
      <c r="E424" s="4">
        <f t="shared" si="21"/>
        <v>248.3998</v>
      </c>
      <c r="F424" s="4">
        <f t="shared" si="20"/>
        <v>5.3097999999999956</v>
      </c>
      <c r="G424" s="12">
        <v>2023</v>
      </c>
    </row>
    <row r="425" spans="1:7" x14ac:dyDescent="0.2">
      <c r="A425" s="18">
        <v>44995.560185185182</v>
      </c>
      <c r="B425" s="4">
        <v>3.34</v>
      </c>
      <c r="C425" s="4">
        <v>1.26</v>
      </c>
      <c r="D425" s="4">
        <f t="shared" ref="D425:D488" si="22">B425*C425</f>
        <v>4.2084000000000001</v>
      </c>
      <c r="E425" s="4">
        <f t="shared" si="21"/>
        <v>248.41240000000002</v>
      </c>
      <c r="F425" s="4">
        <f t="shared" si="20"/>
        <v>5.322400000000016</v>
      </c>
      <c r="G425" s="12">
        <v>2023</v>
      </c>
    </row>
    <row r="426" spans="1:7" x14ac:dyDescent="0.2">
      <c r="A426" s="18">
        <v>44995.770300925928</v>
      </c>
      <c r="B426" s="4">
        <v>3.35</v>
      </c>
      <c r="C426" s="4">
        <v>1.26</v>
      </c>
      <c r="D426" s="4">
        <f t="shared" si="22"/>
        <v>4.2210000000000001</v>
      </c>
      <c r="E426" s="4">
        <f t="shared" si="21"/>
        <v>248.42500000000001</v>
      </c>
      <c r="F426" s="4">
        <f t="shared" si="20"/>
        <v>5.335000000000008</v>
      </c>
      <c r="G426" s="12">
        <v>2023</v>
      </c>
    </row>
    <row r="427" spans="1:7" x14ac:dyDescent="0.2">
      <c r="A427" s="18">
        <v>44995.775972222225</v>
      </c>
      <c r="B427" s="4">
        <v>3.36</v>
      </c>
      <c r="C427" s="4">
        <v>1.26</v>
      </c>
      <c r="D427" s="4">
        <f t="shared" si="22"/>
        <v>4.2336</v>
      </c>
      <c r="E427" s="4">
        <f t="shared" si="21"/>
        <v>248.4376</v>
      </c>
      <c r="F427" s="4">
        <f t="shared" si="20"/>
        <v>5.3475999999999999</v>
      </c>
      <c r="G427" s="12">
        <v>2023</v>
      </c>
    </row>
    <row r="428" spans="1:7" x14ac:dyDescent="0.2">
      <c r="A428" s="18">
        <v>44995.780902777777</v>
      </c>
      <c r="B428" s="4">
        <v>3.37</v>
      </c>
      <c r="C428" s="4">
        <v>1.26</v>
      </c>
      <c r="D428" s="4">
        <f t="shared" si="22"/>
        <v>4.2462</v>
      </c>
      <c r="E428" s="4">
        <f t="shared" si="21"/>
        <v>248.4502</v>
      </c>
      <c r="F428" s="4">
        <f t="shared" si="20"/>
        <v>5.3601999999999919</v>
      </c>
      <c r="G428" s="12">
        <v>2023</v>
      </c>
    </row>
    <row r="429" spans="1:7" x14ac:dyDescent="0.2">
      <c r="A429" s="18">
        <v>44995.78365740741</v>
      </c>
      <c r="B429" s="4">
        <v>3.38</v>
      </c>
      <c r="C429" s="4">
        <v>1.26</v>
      </c>
      <c r="D429" s="4">
        <f t="shared" si="22"/>
        <v>4.2587999999999999</v>
      </c>
      <c r="E429" s="4">
        <f t="shared" si="21"/>
        <v>248.46280000000002</v>
      </c>
      <c r="F429" s="4">
        <f t="shared" si="20"/>
        <v>5.3728000000000122</v>
      </c>
      <c r="G429" s="12">
        <v>2023</v>
      </c>
    </row>
    <row r="430" spans="1:7" x14ac:dyDescent="0.2">
      <c r="A430" s="18">
        <v>44995.787546296298</v>
      </c>
      <c r="B430" s="4">
        <v>3.39</v>
      </c>
      <c r="C430" s="4">
        <v>1.26</v>
      </c>
      <c r="D430" s="4">
        <f t="shared" si="22"/>
        <v>4.2713999999999999</v>
      </c>
      <c r="E430" s="4">
        <f t="shared" si="21"/>
        <v>248.47540000000001</v>
      </c>
      <c r="F430" s="4">
        <f t="shared" si="20"/>
        <v>5.3854000000000042</v>
      </c>
      <c r="G430" s="12">
        <v>2023</v>
      </c>
    </row>
    <row r="431" spans="1:7" x14ac:dyDescent="0.2">
      <c r="A431" s="18">
        <v>44995.791956018518</v>
      </c>
      <c r="B431" s="4">
        <v>3.4</v>
      </c>
      <c r="C431" s="4">
        <v>1.26</v>
      </c>
      <c r="D431" s="4">
        <f t="shared" si="22"/>
        <v>4.2839999999999998</v>
      </c>
      <c r="E431" s="4">
        <f t="shared" si="21"/>
        <v>248.488</v>
      </c>
      <c r="F431" s="4">
        <f t="shared" si="20"/>
        <v>5.3979999999999961</v>
      </c>
      <c r="G431" s="12">
        <v>2023</v>
      </c>
    </row>
    <row r="432" spans="1:7" x14ac:dyDescent="0.2">
      <c r="A432" s="18">
        <v>44995.79478009259</v>
      </c>
      <c r="B432" s="4">
        <v>3.41</v>
      </c>
      <c r="C432" s="4">
        <v>1.26</v>
      </c>
      <c r="D432" s="4">
        <f t="shared" si="22"/>
        <v>4.2966000000000006</v>
      </c>
      <c r="E432" s="4">
        <f t="shared" si="21"/>
        <v>248.50060000000002</v>
      </c>
      <c r="F432" s="4">
        <f t="shared" si="20"/>
        <v>5.4106000000000165</v>
      </c>
      <c r="G432" s="12">
        <v>2023</v>
      </c>
    </row>
    <row r="433" spans="1:7" x14ac:dyDescent="0.2">
      <c r="A433" s="18">
        <v>44995.796157407407</v>
      </c>
      <c r="B433" s="4">
        <v>3.42</v>
      </c>
      <c r="C433" s="4">
        <v>1.26</v>
      </c>
      <c r="D433" s="4">
        <f t="shared" si="22"/>
        <v>4.3091999999999997</v>
      </c>
      <c r="E433" s="4">
        <f t="shared" si="21"/>
        <v>248.51320000000001</v>
      </c>
      <c r="F433" s="4">
        <f t="shared" si="20"/>
        <v>5.4232000000000085</v>
      </c>
      <c r="G433" s="12">
        <v>2023</v>
      </c>
    </row>
    <row r="434" spans="1:7" x14ac:dyDescent="0.2">
      <c r="A434" s="18">
        <v>44995.797708333332</v>
      </c>
      <c r="B434" s="4">
        <v>3.43</v>
      </c>
      <c r="C434" s="4">
        <v>1.26</v>
      </c>
      <c r="D434" s="4">
        <f t="shared" si="22"/>
        <v>4.3218000000000005</v>
      </c>
      <c r="E434" s="4">
        <f t="shared" si="21"/>
        <v>248.5258</v>
      </c>
      <c r="F434" s="4">
        <f t="shared" si="20"/>
        <v>5.4358000000000004</v>
      </c>
      <c r="G434" s="12">
        <v>2023</v>
      </c>
    </row>
    <row r="435" spans="1:7" x14ac:dyDescent="0.2">
      <c r="A435" s="18">
        <v>44995.798796296294</v>
      </c>
      <c r="B435" s="4">
        <v>3.44</v>
      </c>
      <c r="C435" s="4">
        <v>1.26</v>
      </c>
      <c r="D435" s="4">
        <f t="shared" si="22"/>
        <v>4.3343999999999996</v>
      </c>
      <c r="E435" s="4">
        <f t="shared" si="21"/>
        <v>248.5384</v>
      </c>
      <c r="F435" s="4">
        <f t="shared" si="20"/>
        <v>5.4483999999999924</v>
      </c>
      <c r="G435" s="12">
        <v>2023</v>
      </c>
    </row>
    <row r="436" spans="1:7" x14ac:dyDescent="0.2">
      <c r="A436" s="18">
        <v>44995.800324074073</v>
      </c>
      <c r="B436" s="4">
        <v>3.45</v>
      </c>
      <c r="C436" s="4">
        <v>1.26</v>
      </c>
      <c r="D436" s="4">
        <f t="shared" si="22"/>
        <v>4.3470000000000004</v>
      </c>
      <c r="E436" s="4">
        <f t="shared" si="21"/>
        <v>248.55100000000002</v>
      </c>
      <c r="F436" s="4">
        <f t="shared" si="20"/>
        <v>5.4610000000000127</v>
      </c>
      <c r="G436" s="12">
        <v>2023</v>
      </c>
    </row>
    <row r="437" spans="1:7" x14ac:dyDescent="0.2">
      <c r="A437" s="18">
        <v>44995.802071759259</v>
      </c>
      <c r="B437" s="4">
        <v>3.46</v>
      </c>
      <c r="C437" s="4">
        <v>1.26</v>
      </c>
      <c r="D437" s="4">
        <f t="shared" si="22"/>
        <v>4.3596000000000004</v>
      </c>
      <c r="E437" s="4">
        <f t="shared" si="21"/>
        <v>248.56360000000001</v>
      </c>
      <c r="F437" s="4">
        <f t="shared" si="20"/>
        <v>5.4736000000000047</v>
      </c>
      <c r="G437" s="12">
        <v>2023</v>
      </c>
    </row>
    <row r="438" spans="1:7" x14ac:dyDescent="0.2">
      <c r="A438" s="18">
        <v>44995.806354166663</v>
      </c>
      <c r="B438" s="4">
        <v>3.47</v>
      </c>
      <c r="C438" s="4">
        <v>1.26</v>
      </c>
      <c r="D438" s="4">
        <f t="shared" si="22"/>
        <v>4.3722000000000003</v>
      </c>
      <c r="E438" s="4">
        <f t="shared" si="21"/>
        <v>248.5762</v>
      </c>
      <c r="F438" s="4">
        <f t="shared" si="20"/>
        <v>5.4861999999999966</v>
      </c>
      <c r="G438" s="12">
        <v>2023</v>
      </c>
    </row>
    <row r="439" spans="1:7" x14ac:dyDescent="0.2">
      <c r="A439" s="18">
        <v>44995.847025462965</v>
      </c>
      <c r="B439" s="4">
        <v>3.48</v>
      </c>
      <c r="C439" s="4">
        <v>1.26</v>
      </c>
      <c r="D439" s="4">
        <f t="shared" si="22"/>
        <v>4.3848000000000003</v>
      </c>
      <c r="E439" s="4">
        <f t="shared" si="21"/>
        <v>248.58880000000002</v>
      </c>
      <c r="F439" s="4">
        <f t="shared" si="20"/>
        <v>5.498800000000017</v>
      </c>
      <c r="G439" s="12">
        <v>2023</v>
      </c>
    </row>
    <row r="440" spans="1:7" x14ac:dyDescent="0.2">
      <c r="A440" s="18">
        <v>44995.876296296294</v>
      </c>
      <c r="B440" s="4">
        <v>3.49</v>
      </c>
      <c r="C440" s="4">
        <v>1.26</v>
      </c>
      <c r="D440" s="4">
        <f t="shared" si="22"/>
        <v>4.3974000000000002</v>
      </c>
      <c r="E440" s="4">
        <f t="shared" si="21"/>
        <v>248.60140000000001</v>
      </c>
      <c r="F440" s="4">
        <f t="shared" si="20"/>
        <v>5.511400000000009</v>
      </c>
      <c r="G440" s="12">
        <v>2023</v>
      </c>
    </row>
    <row r="441" spans="1:7" x14ac:dyDescent="0.2">
      <c r="A441" s="18">
        <v>44996.190474537034</v>
      </c>
      <c r="B441" s="4">
        <v>3.5</v>
      </c>
      <c r="C441" s="4">
        <v>1.26</v>
      </c>
      <c r="D441" s="4">
        <f t="shared" si="22"/>
        <v>4.41</v>
      </c>
      <c r="E441" s="4">
        <f t="shared" si="21"/>
        <v>248.614</v>
      </c>
      <c r="F441" s="4">
        <f t="shared" si="20"/>
        <v>5.5240000000000009</v>
      </c>
      <c r="G441" s="12">
        <v>2023</v>
      </c>
    </row>
    <row r="442" spans="1:7" x14ac:dyDescent="0.2">
      <c r="A442" s="18">
        <v>44996.227164351854</v>
      </c>
      <c r="B442" s="4">
        <v>3.51</v>
      </c>
      <c r="C442" s="4">
        <v>1.26</v>
      </c>
      <c r="D442" s="4">
        <f t="shared" si="22"/>
        <v>4.4226000000000001</v>
      </c>
      <c r="E442" s="4">
        <f t="shared" si="21"/>
        <v>248.6266</v>
      </c>
      <c r="F442" s="4">
        <f t="shared" si="20"/>
        <v>5.5365999999999929</v>
      </c>
      <c r="G442" s="12">
        <v>2023</v>
      </c>
    </row>
    <row r="443" spans="1:7" x14ac:dyDescent="0.2">
      <c r="A443" s="18">
        <v>44996.233518518522</v>
      </c>
      <c r="B443" s="4">
        <v>3.52</v>
      </c>
      <c r="C443" s="4">
        <v>1.26</v>
      </c>
      <c r="D443" s="4">
        <f t="shared" si="22"/>
        <v>4.4352</v>
      </c>
      <c r="E443" s="4">
        <f t="shared" si="21"/>
        <v>248.63920000000002</v>
      </c>
      <c r="F443" s="4">
        <f t="shared" si="20"/>
        <v>5.5492000000000132</v>
      </c>
      <c r="G443" s="12">
        <v>2023</v>
      </c>
    </row>
    <row r="444" spans="1:7" x14ac:dyDescent="0.2">
      <c r="A444" s="18">
        <v>44996.237500000003</v>
      </c>
      <c r="B444" s="4">
        <v>3.53</v>
      </c>
      <c r="C444" s="4">
        <v>1.26</v>
      </c>
      <c r="D444" s="4">
        <f t="shared" si="22"/>
        <v>4.4478</v>
      </c>
      <c r="E444" s="4">
        <f t="shared" si="21"/>
        <v>248.65180000000001</v>
      </c>
      <c r="F444" s="4">
        <f t="shared" si="20"/>
        <v>5.5618000000000052</v>
      </c>
      <c r="G444" s="12">
        <v>2023</v>
      </c>
    </row>
    <row r="445" spans="1:7" x14ac:dyDescent="0.2">
      <c r="A445" s="18">
        <v>44996.307847222219</v>
      </c>
      <c r="B445" s="4">
        <v>3.54</v>
      </c>
      <c r="C445" s="4">
        <v>1.26</v>
      </c>
      <c r="D445" s="4">
        <f t="shared" si="22"/>
        <v>4.4603999999999999</v>
      </c>
      <c r="E445" s="4">
        <f t="shared" si="21"/>
        <v>248.6644</v>
      </c>
      <c r="F445" s="4">
        <f t="shared" si="20"/>
        <v>5.5743999999999971</v>
      </c>
      <c r="G445" s="12">
        <v>2023</v>
      </c>
    </row>
    <row r="446" spans="1:7" x14ac:dyDescent="0.2">
      <c r="A446" s="18">
        <v>44996.319074074076</v>
      </c>
      <c r="B446" s="4">
        <v>3.55</v>
      </c>
      <c r="C446" s="4">
        <v>1.26</v>
      </c>
      <c r="D446" s="4">
        <f t="shared" si="22"/>
        <v>4.4729999999999999</v>
      </c>
      <c r="E446" s="4">
        <f t="shared" si="21"/>
        <v>248.67700000000002</v>
      </c>
      <c r="F446" s="4">
        <f t="shared" si="20"/>
        <v>5.5870000000000175</v>
      </c>
      <c r="G446" s="12">
        <v>2023</v>
      </c>
    </row>
    <row r="447" spans="1:7" x14ac:dyDescent="0.2">
      <c r="A447" s="18">
        <v>44996.336284722223</v>
      </c>
      <c r="B447" s="4">
        <v>3.56</v>
      </c>
      <c r="C447" s="4">
        <v>1.26</v>
      </c>
      <c r="D447" s="4">
        <f t="shared" si="22"/>
        <v>4.4855999999999998</v>
      </c>
      <c r="E447" s="4">
        <f t="shared" si="21"/>
        <v>248.68960000000001</v>
      </c>
      <c r="F447" s="4">
        <f t="shared" si="20"/>
        <v>5.5996000000000095</v>
      </c>
      <c r="G447" s="12">
        <v>2023</v>
      </c>
    </row>
    <row r="448" spans="1:7" x14ac:dyDescent="0.2">
      <c r="A448" s="18">
        <v>44996.347314814811</v>
      </c>
      <c r="B448" s="4">
        <v>3.57</v>
      </c>
      <c r="C448" s="4">
        <v>1.26</v>
      </c>
      <c r="D448" s="4">
        <f t="shared" si="22"/>
        <v>4.4981999999999998</v>
      </c>
      <c r="E448" s="4">
        <f t="shared" si="21"/>
        <v>248.7022</v>
      </c>
      <c r="F448" s="4">
        <f t="shared" si="20"/>
        <v>5.6122000000000014</v>
      </c>
      <c r="G448" s="12">
        <v>2023</v>
      </c>
    </row>
    <row r="449" spans="1:7" x14ac:dyDescent="0.2">
      <c r="A449" s="18">
        <v>44996.569826388892</v>
      </c>
      <c r="B449" s="4">
        <v>3.58</v>
      </c>
      <c r="C449" s="4">
        <v>1.26</v>
      </c>
      <c r="D449" s="4">
        <f t="shared" si="22"/>
        <v>4.5107999999999997</v>
      </c>
      <c r="E449" s="4">
        <f t="shared" si="21"/>
        <v>248.7148</v>
      </c>
      <c r="F449" s="4">
        <f t="shared" si="20"/>
        <v>5.6247999999999934</v>
      </c>
      <c r="G449" s="12">
        <v>2023</v>
      </c>
    </row>
    <row r="450" spans="1:7" x14ac:dyDescent="0.2">
      <c r="A450" s="18">
        <v>44996.59</v>
      </c>
      <c r="B450" s="4">
        <v>3.59</v>
      </c>
      <c r="C450" s="4">
        <v>1.26</v>
      </c>
      <c r="D450" s="4">
        <f t="shared" si="22"/>
        <v>4.5233999999999996</v>
      </c>
      <c r="E450" s="4">
        <f t="shared" si="21"/>
        <v>248.72740000000002</v>
      </c>
      <c r="F450" s="4">
        <f t="shared" si="20"/>
        <v>5.6374000000000137</v>
      </c>
      <c r="G450" s="12">
        <v>2023</v>
      </c>
    </row>
    <row r="451" spans="1:7" x14ac:dyDescent="0.2">
      <c r="A451" s="18">
        <v>44996.596087962964</v>
      </c>
      <c r="B451" s="4">
        <v>3.6</v>
      </c>
      <c r="C451" s="4">
        <v>1.26</v>
      </c>
      <c r="D451" s="4">
        <f t="shared" si="22"/>
        <v>4.5360000000000005</v>
      </c>
      <c r="E451" s="4">
        <f t="shared" si="21"/>
        <v>248.74</v>
      </c>
      <c r="F451" s="4">
        <f t="shared" ref="F451:F514" si="23">E451-243.09</f>
        <v>5.6500000000000057</v>
      </c>
      <c r="G451" s="12">
        <v>2023</v>
      </c>
    </row>
    <row r="452" spans="1:7" x14ac:dyDescent="0.2">
      <c r="A452" s="18">
        <v>44996.598726851851</v>
      </c>
      <c r="B452" s="4">
        <v>3.61</v>
      </c>
      <c r="C452" s="4">
        <v>1.26</v>
      </c>
      <c r="D452" s="4">
        <f t="shared" si="22"/>
        <v>4.5485999999999995</v>
      </c>
      <c r="E452" s="4">
        <f t="shared" si="21"/>
        <v>248.7526</v>
      </c>
      <c r="F452" s="4">
        <f t="shared" si="23"/>
        <v>5.6625999999999976</v>
      </c>
      <c r="G452" s="12">
        <v>2023</v>
      </c>
    </row>
    <row r="453" spans="1:7" x14ac:dyDescent="0.2">
      <c r="A453" s="18">
        <v>44996.599780092591</v>
      </c>
      <c r="B453" s="4">
        <v>3.62</v>
      </c>
      <c r="C453" s="4">
        <v>1.26</v>
      </c>
      <c r="D453" s="4">
        <f t="shared" si="22"/>
        <v>4.5612000000000004</v>
      </c>
      <c r="E453" s="4">
        <f t="shared" si="21"/>
        <v>248.76520000000002</v>
      </c>
      <c r="F453" s="4">
        <f t="shared" si="23"/>
        <v>5.675200000000018</v>
      </c>
      <c r="G453" s="12">
        <v>2023</v>
      </c>
    </row>
    <row r="454" spans="1:7" x14ac:dyDescent="0.2">
      <c r="A454" s="18">
        <v>44996.601863425924</v>
      </c>
      <c r="B454" s="4">
        <v>3.63</v>
      </c>
      <c r="C454" s="4">
        <v>1.26</v>
      </c>
      <c r="D454" s="4">
        <f t="shared" si="22"/>
        <v>4.5738000000000003</v>
      </c>
      <c r="E454" s="4">
        <f t="shared" si="21"/>
        <v>248.77780000000001</v>
      </c>
      <c r="F454" s="4">
        <f t="shared" si="23"/>
        <v>5.68780000000001</v>
      </c>
      <c r="G454" s="12">
        <v>2023</v>
      </c>
    </row>
    <row r="455" spans="1:7" x14ac:dyDescent="0.2">
      <c r="A455" s="18">
        <v>44996.603148148148</v>
      </c>
      <c r="B455" s="4">
        <v>3.64</v>
      </c>
      <c r="C455" s="4">
        <v>1.26</v>
      </c>
      <c r="D455" s="4">
        <f t="shared" si="22"/>
        <v>4.5864000000000003</v>
      </c>
      <c r="E455" s="4">
        <f t="shared" si="21"/>
        <v>248.79040000000001</v>
      </c>
      <c r="F455" s="4">
        <f t="shared" si="23"/>
        <v>5.7004000000000019</v>
      </c>
      <c r="G455" s="12">
        <v>2023</v>
      </c>
    </row>
    <row r="456" spans="1:7" x14ac:dyDescent="0.2">
      <c r="A456" s="18">
        <v>44996.603912037041</v>
      </c>
      <c r="B456" s="4">
        <v>3.65</v>
      </c>
      <c r="C456" s="4">
        <v>1.26</v>
      </c>
      <c r="D456" s="4">
        <f t="shared" si="22"/>
        <v>4.5990000000000002</v>
      </c>
      <c r="E456" s="4">
        <f t="shared" si="21"/>
        <v>248.803</v>
      </c>
      <c r="F456" s="4">
        <f t="shared" si="23"/>
        <v>5.7129999999999939</v>
      </c>
      <c r="G456" s="12">
        <v>2023</v>
      </c>
    </row>
    <row r="457" spans="1:7" x14ac:dyDescent="0.2">
      <c r="A457" s="18">
        <v>44996.604722222219</v>
      </c>
      <c r="B457" s="4">
        <v>3.66</v>
      </c>
      <c r="C457" s="4">
        <v>1.26</v>
      </c>
      <c r="D457" s="4">
        <f t="shared" si="22"/>
        <v>4.6116000000000001</v>
      </c>
      <c r="E457" s="4">
        <f t="shared" si="21"/>
        <v>248.81560000000002</v>
      </c>
      <c r="F457" s="4">
        <f t="shared" si="23"/>
        <v>5.7256000000000142</v>
      </c>
      <c r="G457" s="12">
        <v>2023</v>
      </c>
    </row>
    <row r="458" spans="1:7" x14ac:dyDescent="0.2">
      <c r="A458" s="18">
        <v>44996.606990740744</v>
      </c>
      <c r="B458" s="4">
        <v>3.67</v>
      </c>
      <c r="C458" s="4">
        <v>1.26</v>
      </c>
      <c r="D458" s="4">
        <f t="shared" si="22"/>
        <v>4.6242000000000001</v>
      </c>
      <c r="E458" s="4">
        <f t="shared" si="21"/>
        <v>248.82820000000001</v>
      </c>
      <c r="F458" s="4">
        <f t="shared" si="23"/>
        <v>5.7382000000000062</v>
      </c>
      <c r="G458" s="12">
        <v>2023</v>
      </c>
    </row>
    <row r="459" spans="1:7" x14ac:dyDescent="0.2">
      <c r="A459" s="18">
        <v>44996.608368055553</v>
      </c>
      <c r="B459" s="4">
        <v>3.68</v>
      </c>
      <c r="C459" s="4">
        <v>1.26</v>
      </c>
      <c r="D459" s="4">
        <f t="shared" si="22"/>
        <v>4.6368</v>
      </c>
      <c r="E459" s="4">
        <f t="shared" si="21"/>
        <v>248.8408</v>
      </c>
      <c r="F459" s="4">
        <f t="shared" si="23"/>
        <v>5.7507999999999981</v>
      </c>
      <c r="G459" s="12">
        <v>2023</v>
      </c>
    </row>
    <row r="460" spans="1:7" x14ac:dyDescent="0.2">
      <c r="A460" s="18">
        <v>44996.609386574077</v>
      </c>
      <c r="B460" s="4">
        <v>3.69</v>
      </c>
      <c r="C460" s="4">
        <v>1.26</v>
      </c>
      <c r="D460" s="4">
        <f t="shared" si="22"/>
        <v>4.6494</v>
      </c>
      <c r="E460" s="4">
        <f t="shared" si="21"/>
        <v>248.85340000000002</v>
      </c>
      <c r="F460" s="4">
        <f t="shared" si="23"/>
        <v>5.7634000000000185</v>
      </c>
      <c r="G460" s="12">
        <v>2023</v>
      </c>
    </row>
    <row r="461" spans="1:7" x14ac:dyDescent="0.2">
      <c r="A461" s="18">
        <v>44996.610162037039</v>
      </c>
      <c r="B461" s="4">
        <v>3.7</v>
      </c>
      <c r="C461" s="4">
        <v>1.26</v>
      </c>
      <c r="D461" s="4">
        <f t="shared" si="22"/>
        <v>4.6619999999999999</v>
      </c>
      <c r="E461" s="4">
        <f t="shared" si="21"/>
        <v>248.86600000000001</v>
      </c>
      <c r="F461" s="4">
        <f t="shared" si="23"/>
        <v>5.7760000000000105</v>
      </c>
      <c r="G461" s="12">
        <v>2023</v>
      </c>
    </row>
    <row r="462" spans="1:7" x14ac:dyDescent="0.2">
      <c r="A462" s="18">
        <v>44996.613368055558</v>
      </c>
      <c r="B462" s="4">
        <v>3.71</v>
      </c>
      <c r="C462" s="4">
        <v>1.26</v>
      </c>
      <c r="D462" s="4">
        <f t="shared" si="22"/>
        <v>4.6745999999999999</v>
      </c>
      <c r="E462" s="4">
        <f t="shared" si="21"/>
        <v>248.87860000000001</v>
      </c>
      <c r="F462" s="4">
        <f t="shared" si="23"/>
        <v>5.7886000000000024</v>
      </c>
      <c r="G462" s="12">
        <v>2023</v>
      </c>
    </row>
    <row r="463" spans="1:7" x14ac:dyDescent="0.2">
      <c r="A463" s="18">
        <v>44996.614687499998</v>
      </c>
      <c r="B463" s="4">
        <v>3.72</v>
      </c>
      <c r="C463" s="4">
        <v>1.26</v>
      </c>
      <c r="D463" s="4">
        <f t="shared" si="22"/>
        <v>4.6872000000000007</v>
      </c>
      <c r="E463" s="4">
        <f t="shared" si="21"/>
        <v>248.8912</v>
      </c>
      <c r="F463" s="4">
        <f t="shared" si="23"/>
        <v>5.8011999999999944</v>
      </c>
      <c r="G463" s="12">
        <v>2023</v>
      </c>
    </row>
    <row r="464" spans="1:7" x14ac:dyDescent="0.2">
      <c r="A464" s="18">
        <v>44996.618333333332</v>
      </c>
      <c r="B464" s="4">
        <v>3.73</v>
      </c>
      <c r="C464" s="4">
        <v>1.26</v>
      </c>
      <c r="D464" s="4">
        <f t="shared" si="22"/>
        <v>4.6997999999999998</v>
      </c>
      <c r="E464" s="4">
        <f t="shared" si="21"/>
        <v>248.90380000000002</v>
      </c>
      <c r="F464" s="4">
        <f t="shared" si="23"/>
        <v>5.8138000000000147</v>
      </c>
      <c r="G464" s="12">
        <v>2023</v>
      </c>
    </row>
    <row r="465" spans="1:7" x14ac:dyDescent="0.2">
      <c r="A465" s="18">
        <v>44996.620497685188</v>
      </c>
      <c r="B465" s="4">
        <v>3.74</v>
      </c>
      <c r="C465" s="4">
        <v>1.26</v>
      </c>
      <c r="D465" s="4">
        <f t="shared" si="22"/>
        <v>4.7124000000000006</v>
      </c>
      <c r="E465" s="4">
        <f t="shared" si="21"/>
        <v>248.91640000000001</v>
      </c>
      <c r="F465" s="4">
        <f t="shared" si="23"/>
        <v>5.8264000000000067</v>
      </c>
      <c r="G465" s="12">
        <v>2023</v>
      </c>
    </row>
    <row r="466" spans="1:7" x14ac:dyDescent="0.2">
      <c r="A466" s="18">
        <v>44996.63008101852</v>
      </c>
      <c r="B466" s="4">
        <v>3.75</v>
      </c>
      <c r="C466" s="4">
        <v>1.26</v>
      </c>
      <c r="D466" s="4">
        <f t="shared" si="22"/>
        <v>4.7249999999999996</v>
      </c>
      <c r="E466" s="4">
        <f t="shared" si="21"/>
        <v>248.929</v>
      </c>
      <c r="F466" s="4">
        <f t="shared" si="23"/>
        <v>5.8389999999999986</v>
      </c>
      <c r="G466" s="12">
        <v>2023</v>
      </c>
    </row>
    <row r="467" spans="1:7" x14ac:dyDescent="0.2">
      <c r="A467" s="18">
        <v>44996.663194444445</v>
      </c>
      <c r="B467" s="4">
        <v>3.76</v>
      </c>
      <c r="C467" s="4">
        <v>1.26</v>
      </c>
      <c r="D467" s="4">
        <f t="shared" si="22"/>
        <v>4.7375999999999996</v>
      </c>
      <c r="E467" s="4">
        <f t="shared" si="21"/>
        <v>248.94159999999999</v>
      </c>
      <c r="F467" s="4">
        <f t="shared" si="23"/>
        <v>5.8515999999999906</v>
      </c>
      <c r="G467" s="12">
        <v>2023</v>
      </c>
    </row>
    <row r="468" spans="1:7" x14ac:dyDescent="0.2">
      <c r="A468" s="18">
        <v>44996.667881944442</v>
      </c>
      <c r="B468" s="4">
        <v>3.77</v>
      </c>
      <c r="C468" s="4">
        <v>1.26</v>
      </c>
      <c r="D468" s="4">
        <f t="shared" si="22"/>
        <v>4.7502000000000004</v>
      </c>
      <c r="E468" s="4">
        <f t="shared" si="21"/>
        <v>248.95420000000001</v>
      </c>
      <c r="F468" s="4">
        <f t="shared" si="23"/>
        <v>5.864200000000011</v>
      </c>
      <c r="G468" s="12">
        <v>2023</v>
      </c>
    </row>
    <row r="469" spans="1:7" x14ac:dyDescent="0.2">
      <c r="A469" s="18">
        <v>44996.726493055554</v>
      </c>
      <c r="B469" s="4">
        <v>3.78</v>
      </c>
      <c r="C469" s="4">
        <v>1.26</v>
      </c>
      <c r="D469" s="4">
        <f t="shared" si="22"/>
        <v>4.7627999999999995</v>
      </c>
      <c r="E469" s="4">
        <f t="shared" si="21"/>
        <v>248.96680000000001</v>
      </c>
      <c r="F469" s="4">
        <f t="shared" si="23"/>
        <v>5.8768000000000029</v>
      </c>
      <c r="G469" s="12">
        <v>2023</v>
      </c>
    </row>
    <row r="470" spans="1:7" x14ac:dyDescent="0.2">
      <c r="A470" s="18">
        <v>44996.76462962963</v>
      </c>
      <c r="B470" s="4">
        <v>3.79</v>
      </c>
      <c r="C470" s="4">
        <v>1.26</v>
      </c>
      <c r="D470" s="4">
        <f t="shared" si="22"/>
        <v>4.7754000000000003</v>
      </c>
      <c r="E470" s="4">
        <f t="shared" si="21"/>
        <v>248.9794</v>
      </c>
      <c r="F470" s="4">
        <f t="shared" si="23"/>
        <v>5.8893999999999949</v>
      </c>
      <c r="G470" s="12">
        <v>2023</v>
      </c>
    </row>
    <row r="471" spans="1:7" x14ac:dyDescent="0.2">
      <c r="A471" s="18">
        <v>44996.767777777779</v>
      </c>
      <c r="B471" s="4">
        <v>3.8</v>
      </c>
      <c r="C471" s="4">
        <v>1.26</v>
      </c>
      <c r="D471" s="4">
        <f t="shared" si="22"/>
        <v>4.7879999999999994</v>
      </c>
      <c r="E471" s="4">
        <f t="shared" si="21"/>
        <v>248.99200000000002</v>
      </c>
      <c r="F471" s="4">
        <f t="shared" si="23"/>
        <v>5.9020000000000152</v>
      </c>
      <c r="G471" s="12">
        <v>2023</v>
      </c>
    </row>
    <row r="472" spans="1:7" x14ac:dyDescent="0.2">
      <c r="A472" s="18">
        <v>44996.771412037036</v>
      </c>
      <c r="B472" s="4">
        <v>3.81</v>
      </c>
      <c r="C472" s="4">
        <v>1.26</v>
      </c>
      <c r="D472" s="4">
        <f t="shared" si="22"/>
        <v>4.8006000000000002</v>
      </c>
      <c r="E472" s="4">
        <f t="shared" si="21"/>
        <v>249.00460000000001</v>
      </c>
      <c r="F472" s="4">
        <f t="shared" si="23"/>
        <v>5.9146000000000072</v>
      </c>
      <c r="G472" s="12">
        <v>2023</v>
      </c>
    </row>
    <row r="473" spans="1:7" x14ac:dyDescent="0.2">
      <c r="A473" s="18">
        <v>44996.774004629631</v>
      </c>
      <c r="B473" s="4">
        <v>3.82</v>
      </c>
      <c r="C473" s="4">
        <v>1.26</v>
      </c>
      <c r="D473" s="4">
        <f t="shared" si="22"/>
        <v>4.8132000000000001</v>
      </c>
      <c r="E473" s="4">
        <f t="shared" si="21"/>
        <v>249.0172</v>
      </c>
      <c r="F473" s="4">
        <f t="shared" si="23"/>
        <v>5.9271999999999991</v>
      </c>
      <c r="G473" s="12">
        <v>2023</v>
      </c>
    </row>
    <row r="474" spans="1:7" x14ac:dyDescent="0.2">
      <c r="A474" s="18">
        <v>44996.776585648149</v>
      </c>
      <c r="B474" s="4">
        <v>3.83</v>
      </c>
      <c r="C474" s="4">
        <v>1.26</v>
      </c>
      <c r="D474" s="4">
        <f t="shared" si="22"/>
        <v>4.8258000000000001</v>
      </c>
      <c r="E474" s="4">
        <f t="shared" si="21"/>
        <v>249.02979999999999</v>
      </c>
      <c r="F474" s="4">
        <f t="shared" si="23"/>
        <v>5.9397999999999911</v>
      </c>
      <c r="G474" s="12">
        <v>2023</v>
      </c>
    </row>
    <row r="475" spans="1:7" x14ac:dyDescent="0.2">
      <c r="A475" s="18">
        <v>44996.777905092589</v>
      </c>
      <c r="B475" s="4">
        <v>3.84</v>
      </c>
      <c r="C475" s="4">
        <v>1.26</v>
      </c>
      <c r="D475" s="4">
        <f t="shared" si="22"/>
        <v>4.8384</v>
      </c>
      <c r="E475" s="4">
        <f t="shared" si="21"/>
        <v>249.04240000000001</v>
      </c>
      <c r="F475" s="4">
        <f t="shared" si="23"/>
        <v>5.9524000000000115</v>
      </c>
      <c r="G475" s="12">
        <v>2023</v>
      </c>
    </row>
    <row r="476" spans="1:7" x14ac:dyDescent="0.2">
      <c r="A476" s="18">
        <v>44996.779490740744</v>
      </c>
      <c r="B476" s="4">
        <v>3.85</v>
      </c>
      <c r="C476" s="4">
        <v>1.26</v>
      </c>
      <c r="D476" s="4">
        <f t="shared" si="22"/>
        <v>4.851</v>
      </c>
      <c r="E476" s="4">
        <f t="shared" si="21"/>
        <v>249.05500000000001</v>
      </c>
      <c r="F476" s="4">
        <f t="shared" si="23"/>
        <v>5.9650000000000034</v>
      </c>
      <c r="G476" s="12">
        <v>2023</v>
      </c>
    </row>
    <row r="477" spans="1:7" x14ac:dyDescent="0.2">
      <c r="A477" s="18">
        <v>44996.780555555553</v>
      </c>
      <c r="B477" s="4">
        <v>3.86</v>
      </c>
      <c r="C477" s="4">
        <v>1.26</v>
      </c>
      <c r="D477" s="4">
        <f t="shared" si="22"/>
        <v>4.8635999999999999</v>
      </c>
      <c r="E477" s="4">
        <f t="shared" ref="E477:E540" si="24">D477+E$90</f>
        <v>249.0676</v>
      </c>
      <c r="F477" s="4">
        <f t="shared" si="23"/>
        <v>5.9775999999999954</v>
      </c>
      <c r="G477" s="12">
        <v>2023</v>
      </c>
    </row>
    <row r="478" spans="1:7" x14ac:dyDescent="0.2">
      <c r="A478" s="18">
        <v>44996.782233796293</v>
      </c>
      <c r="B478" s="4">
        <v>3.87</v>
      </c>
      <c r="C478" s="4">
        <v>1.26</v>
      </c>
      <c r="D478" s="4">
        <f t="shared" si="22"/>
        <v>4.8761999999999999</v>
      </c>
      <c r="E478" s="4">
        <f t="shared" si="24"/>
        <v>249.08020000000002</v>
      </c>
      <c r="F478" s="4">
        <f t="shared" si="23"/>
        <v>5.9902000000000157</v>
      </c>
      <c r="G478" s="12">
        <v>2023</v>
      </c>
    </row>
    <row r="479" spans="1:7" x14ac:dyDescent="0.2">
      <c r="A479" s="18">
        <v>44996.783530092594</v>
      </c>
      <c r="B479" s="4">
        <v>3.88</v>
      </c>
      <c r="C479" s="4">
        <v>1.26</v>
      </c>
      <c r="D479" s="4">
        <f t="shared" si="22"/>
        <v>4.8887999999999998</v>
      </c>
      <c r="E479" s="4">
        <f t="shared" si="24"/>
        <v>249.09280000000001</v>
      </c>
      <c r="F479" s="4">
        <f t="shared" si="23"/>
        <v>6.0028000000000077</v>
      </c>
      <c r="G479" s="12">
        <v>2023</v>
      </c>
    </row>
    <row r="480" spans="1:7" x14ac:dyDescent="0.2">
      <c r="A480" s="18">
        <v>44996.78502314815</v>
      </c>
      <c r="B480" s="4">
        <v>3.89</v>
      </c>
      <c r="C480" s="4">
        <v>1.26</v>
      </c>
      <c r="D480" s="4">
        <f t="shared" si="22"/>
        <v>4.9013999999999998</v>
      </c>
      <c r="E480" s="4">
        <f t="shared" si="24"/>
        <v>249.1054</v>
      </c>
      <c r="F480" s="4">
        <f t="shared" si="23"/>
        <v>6.0153999999999996</v>
      </c>
      <c r="G480" s="12">
        <v>2023</v>
      </c>
    </row>
    <row r="481" spans="1:7" x14ac:dyDescent="0.2">
      <c r="A481" s="18">
        <v>44996.785787037035</v>
      </c>
      <c r="B481" s="4">
        <v>3.9</v>
      </c>
      <c r="C481" s="4">
        <v>1.26</v>
      </c>
      <c r="D481" s="4">
        <f t="shared" si="22"/>
        <v>4.9139999999999997</v>
      </c>
      <c r="E481" s="4">
        <f t="shared" si="24"/>
        <v>249.11799999999999</v>
      </c>
      <c r="F481" s="4">
        <f t="shared" si="23"/>
        <v>6.0279999999999916</v>
      </c>
      <c r="G481" s="12">
        <v>2023</v>
      </c>
    </row>
    <row r="482" spans="1:7" x14ac:dyDescent="0.2">
      <c r="A482" s="18">
        <v>44996.78696759259</v>
      </c>
      <c r="B482" s="4">
        <v>3.91</v>
      </c>
      <c r="C482" s="4">
        <v>1.26</v>
      </c>
      <c r="D482" s="4">
        <f t="shared" si="22"/>
        <v>4.9266000000000005</v>
      </c>
      <c r="E482" s="4">
        <f t="shared" si="24"/>
        <v>249.13060000000002</v>
      </c>
      <c r="F482" s="4">
        <f t="shared" si="23"/>
        <v>6.040600000000012</v>
      </c>
      <c r="G482" s="12">
        <v>2023</v>
      </c>
    </row>
    <row r="483" spans="1:7" x14ac:dyDescent="0.2">
      <c r="A483" s="18">
        <v>44996.788136574076</v>
      </c>
      <c r="B483" s="4">
        <v>3.92</v>
      </c>
      <c r="C483" s="4">
        <v>1.26</v>
      </c>
      <c r="D483" s="4">
        <f t="shared" si="22"/>
        <v>4.9391999999999996</v>
      </c>
      <c r="E483" s="4">
        <f t="shared" si="24"/>
        <v>249.14320000000001</v>
      </c>
      <c r="F483" s="4">
        <f t="shared" si="23"/>
        <v>6.0532000000000039</v>
      </c>
      <c r="G483" s="12">
        <v>2023</v>
      </c>
    </row>
    <row r="484" spans="1:7" x14ac:dyDescent="0.2">
      <c r="A484" s="18">
        <v>44996.791215277779</v>
      </c>
      <c r="B484" s="4">
        <v>3.93</v>
      </c>
      <c r="C484" s="4">
        <v>1.26</v>
      </c>
      <c r="D484" s="4">
        <f t="shared" si="22"/>
        <v>4.9518000000000004</v>
      </c>
      <c r="E484" s="4">
        <f t="shared" si="24"/>
        <v>249.1558</v>
      </c>
      <c r="F484" s="4">
        <f t="shared" si="23"/>
        <v>6.0657999999999959</v>
      </c>
      <c r="G484" s="12">
        <v>2023</v>
      </c>
    </row>
    <row r="485" spans="1:7" x14ac:dyDescent="0.2">
      <c r="A485" s="18">
        <v>44996.795937499999</v>
      </c>
      <c r="B485" s="4">
        <v>3.94</v>
      </c>
      <c r="C485" s="4">
        <v>1.26</v>
      </c>
      <c r="D485" s="4">
        <f t="shared" si="22"/>
        <v>4.9644000000000004</v>
      </c>
      <c r="E485" s="4">
        <f t="shared" si="24"/>
        <v>249.16840000000002</v>
      </c>
      <c r="F485" s="4">
        <f t="shared" si="23"/>
        <v>6.0784000000000162</v>
      </c>
      <c r="G485" s="12">
        <v>2023</v>
      </c>
    </row>
    <row r="486" spans="1:7" x14ac:dyDescent="0.2">
      <c r="A486" s="18">
        <v>44996.799039351848</v>
      </c>
      <c r="B486" s="4">
        <v>3.95</v>
      </c>
      <c r="C486" s="4">
        <v>1.26</v>
      </c>
      <c r="D486" s="4">
        <f t="shared" si="22"/>
        <v>4.9770000000000003</v>
      </c>
      <c r="E486" s="4">
        <f t="shared" si="24"/>
        <v>249.18100000000001</v>
      </c>
      <c r="F486" s="4">
        <f t="shared" si="23"/>
        <v>6.0910000000000082</v>
      </c>
      <c r="G486" s="12">
        <v>2023</v>
      </c>
    </row>
    <row r="487" spans="1:7" x14ac:dyDescent="0.2">
      <c r="A487" s="18">
        <v>44996.801446759258</v>
      </c>
      <c r="B487" s="4">
        <v>3.96</v>
      </c>
      <c r="C487" s="4">
        <v>1.26</v>
      </c>
      <c r="D487" s="4">
        <f t="shared" si="22"/>
        <v>4.9896000000000003</v>
      </c>
      <c r="E487" s="4">
        <f t="shared" si="24"/>
        <v>249.1936</v>
      </c>
      <c r="F487" s="4">
        <f t="shared" si="23"/>
        <v>6.1036000000000001</v>
      </c>
      <c r="G487" s="12">
        <v>2023</v>
      </c>
    </row>
    <row r="488" spans="1:7" x14ac:dyDescent="0.2">
      <c r="A488" s="18">
        <v>44996.805173611108</v>
      </c>
      <c r="B488" s="4">
        <v>3.97</v>
      </c>
      <c r="C488" s="4">
        <v>1.26</v>
      </c>
      <c r="D488" s="4">
        <f t="shared" si="22"/>
        <v>5.0022000000000002</v>
      </c>
      <c r="E488" s="4">
        <f t="shared" si="24"/>
        <v>249.2062</v>
      </c>
      <c r="F488" s="4">
        <f t="shared" si="23"/>
        <v>6.1161999999999921</v>
      </c>
      <c r="G488" s="12">
        <v>2023</v>
      </c>
    </row>
    <row r="489" spans="1:7" x14ac:dyDescent="0.2">
      <c r="A489" s="18">
        <v>44996.808819444443</v>
      </c>
      <c r="B489" s="4">
        <v>3.98</v>
      </c>
      <c r="C489" s="4">
        <v>1.26</v>
      </c>
      <c r="D489" s="4">
        <f t="shared" ref="D489:D552" si="25">B489*C489</f>
        <v>5.0148000000000001</v>
      </c>
      <c r="E489" s="4">
        <f t="shared" si="24"/>
        <v>249.21880000000002</v>
      </c>
      <c r="F489" s="4">
        <f t="shared" si="23"/>
        <v>6.1288000000000125</v>
      </c>
      <c r="G489" s="12">
        <v>2023</v>
      </c>
    </row>
    <row r="490" spans="1:7" x14ac:dyDescent="0.2">
      <c r="A490" s="18">
        <v>44996.8121875</v>
      </c>
      <c r="B490" s="4">
        <v>3.99</v>
      </c>
      <c r="C490" s="4">
        <v>1.26</v>
      </c>
      <c r="D490" s="4">
        <f t="shared" si="25"/>
        <v>5.0274000000000001</v>
      </c>
      <c r="E490" s="4">
        <f t="shared" si="24"/>
        <v>249.23140000000001</v>
      </c>
      <c r="F490" s="4">
        <f t="shared" si="23"/>
        <v>6.1414000000000044</v>
      </c>
      <c r="G490" s="12">
        <v>2023</v>
      </c>
    </row>
    <row r="491" spans="1:7" x14ac:dyDescent="0.2">
      <c r="A491" s="18">
        <v>44996.814236111109</v>
      </c>
      <c r="B491" s="4">
        <v>4</v>
      </c>
      <c r="C491" s="4">
        <v>1.26</v>
      </c>
      <c r="D491" s="4">
        <f t="shared" si="25"/>
        <v>5.04</v>
      </c>
      <c r="E491" s="4">
        <f t="shared" si="24"/>
        <v>249.244</v>
      </c>
      <c r="F491" s="4">
        <f t="shared" si="23"/>
        <v>6.1539999999999964</v>
      </c>
      <c r="G491" s="12">
        <v>2023</v>
      </c>
    </row>
    <row r="492" spans="1:7" x14ac:dyDescent="0.2">
      <c r="A492" s="18">
        <v>44996.816319444442</v>
      </c>
      <c r="B492" s="4">
        <v>4.01</v>
      </c>
      <c r="C492" s="4">
        <v>1.26</v>
      </c>
      <c r="D492" s="4">
        <f t="shared" si="25"/>
        <v>5.0526</v>
      </c>
      <c r="E492" s="4">
        <f t="shared" si="24"/>
        <v>249.25660000000002</v>
      </c>
      <c r="F492" s="4">
        <f t="shared" si="23"/>
        <v>6.1666000000000167</v>
      </c>
      <c r="G492" s="12">
        <v>2023</v>
      </c>
    </row>
    <row r="493" spans="1:7" x14ac:dyDescent="0.2">
      <c r="A493" s="18">
        <v>44996.818356481483</v>
      </c>
      <c r="B493" s="4">
        <v>4.0199999999999996</v>
      </c>
      <c r="C493" s="4">
        <v>1.26</v>
      </c>
      <c r="D493" s="4">
        <f t="shared" si="25"/>
        <v>5.0651999999999999</v>
      </c>
      <c r="E493" s="4">
        <f t="shared" si="24"/>
        <v>249.26920000000001</v>
      </c>
      <c r="F493" s="4">
        <f t="shared" si="23"/>
        <v>6.1792000000000087</v>
      </c>
      <c r="G493" s="12">
        <v>2023</v>
      </c>
    </row>
    <row r="494" spans="1:7" x14ac:dyDescent="0.2">
      <c r="A494" s="18">
        <v>44996.820150462961</v>
      </c>
      <c r="B494" s="4">
        <v>4.03</v>
      </c>
      <c r="C494" s="4">
        <v>1.26</v>
      </c>
      <c r="D494" s="4">
        <f t="shared" si="25"/>
        <v>5.0778000000000008</v>
      </c>
      <c r="E494" s="4">
        <f t="shared" si="24"/>
        <v>249.2818</v>
      </c>
      <c r="F494" s="4">
        <f t="shared" si="23"/>
        <v>6.1918000000000006</v>
      </c>
      <c r="G494" s="12">
        <v>2023</v>
      </c>
    </row>
    <row r="495" spans="1:7" x14ac:dyDescent="0.2">
      <c r="A495" s="18">
        <v>44996.821134259262</v>
      </c>
      <c r="B495" s="4">
        <v>4.04</v>
      </c>
      <c r="C495" s="4">
        <v>1.26</v>
      </c>
      <c r="D495" s="4">
        <f t="shared" si="25"/>
        <v>5.0903999999999998</v>
      </c>
      <c r="E495" s="4">
        <f t="shared" si="24"/>
        <v>249.2944</v>
      </c>
      <c r="F495" s="4">
        <f t="shared" si="23"/>
        <v>6.2043999999999926</v>
      </c>
      <c r="G495" s="12">
        <v>2023</v>
      </c>
    </row>
    <row r="496" spans="1:7" x14ac:dyDescent="0.2">
      <c r="A496" s="18">
        <v>44996.822280092594</v>
      </c>
      <c r="B496" s="4">
        <v>4.05</v>
      </c>
      <c r="C496" s="4">
        <v>1.26</v>
      </c>
      <c r="D496" s="4">
        <f t="shared" si="25"/>
        <v>5.1029999999999998</v>
      </c>
      <c r="E496" s="4">
        <f t="shared" si="24"/>
        <v>249.30700000000002</v>
      </c>
      <c r="F496" s="4">
        <f t="shared" si="23"/>
        <v>6.217000000000013</v>
      </c>
      <c r="G496" s="12">
        <v>2023</v>
      </c>
    </row>
    <row r="497" spans="1:7" x14ac:dyDescent="0.2">
      <c r="A497" s="18">
        <v>44996.823310185187</v>
      </c>
      <c r="B497" s="4">
        <v>4.0599999999999996</v>
      </c>
      <c r="C497" s="4">
        <v>1.26</v>
      </c>
      <c r="D497" s="4">
        <f t="shared" si="25"/>
        <v>5.1155999999999997</v>
      </c>
      <c r="E497" s="4">
        <f t="shared" si="24"/>
        <v>249.31960000000001</v>
      </c>
      <c r="F497" s="4">
        <f t="shared" si="23"/>
        <v>6.2296000000000049</v>
      </c>
      <c r="G497" s="12">
        <v>2023</v>
      </c>
    </row>
    <row r="498" spans="1:7" x14ac:dyDescent="0.2">
      <c r="A498" s="18">
        <v>44996.824537037035</v>
      </c>
      <c r="B498" s="4">
        <v>4.07</v>
      </c>
      <c r="C498" s="4">
        <v>1.26</v>
      </c>
      <c r="D498" s="4">
        <f t="shared" si="25"/>
        <v>5.1282000000000005</v>
      </c>
      <c r="E498" s="4">
        <f t="shared" si="24"/>
        <v>249.3322</v>
      </c>
      <c r="F498" s="4">
        <f t="shared" si="23"/>
        <v>6.2421999999999969</v>
      </c>
      <c r="G498" s="12">
        <v>2023</v>
      </c>
    </row>
    <row r="499" spans="1:7" x14ac:dyDescent="0.2">
      <c r="A499" s="18">
        <v>44996.826493055552</v>
      </c>
      <c r="B499" s="4">
        <v>4.08</v>
      </c>
      <c r="C499" s="4">
        <v>1.26</v>
      </c>
      <c r="D499" s="4">
        <f t="shared" si="25"/>
        <v>5.1408000000000005</v>
      </c>
      <c r="E499" s="4">
        <f t="shared" si="24"/>
        <v>249.34480000000002</v>
      </c>
      <c r="F499" s="4">
        <f t="shared" si="23"/>
        <v>6.2548000000000172</v>
      </c>
      <c r="G499" s="12">
        <v>2023</v>
      </c>
    </row>
    <row r="500" spans="1:7" x14ac:dyDescent="0.2">
      <c r="A500" s="18">
        <v>44996.829837962963</v>
      </c>
      <c r="B500" s="4">
        <v>4.09</v>
      </c>
      <c r="C500" s="4">
        <v>1.26</v>
      </c>
      <c r="D500" s="4">
        <f t="shared" si="25"/>
        <v>5.1533999999999995</v>
      </c>
      <c r="E500" s="4">
        <f t="shared" si="24"/>
        <v>249.35740000000001</v>
      </c>
      <c r="F500" s="4">
        <f t="shared" si="23"/>
        <v>6.2674000000000092</v>
      </c>
      <c r="G500" s="12">
        <v>2023</v>
      </c>
    </row>
    <row r="501" spans="1:7" x14ac:dyDescent="0.2">
      <c r="A501" s="18">
        <v>44996.831944444442</v>
      </c>
      <c r="B501" s="4">
        <v>4.0999999999999996</v>
      </c>
      <c r="C501" s="4">
        <v>1.26</v>
      </c>
      <c r="D501" s="4">
        <f t="shared" si="25"/>
        <v>5.1659999999999995</v>
      </c>
      <c r="E501" s="4">
        <f t="shared" si="24"/>
        <v>249.37</v>
      </c>
      <c r="F501" s="4">
        <f t="shared" si="23"/>
        <v>6.2800000000000011</v>
      </c>
      <c r="G501" s="12">
        <v>2023</v>
      </c>
    </row>
    <row r="502" spans="1:7" x14ac:dyDescent="0.2">
      <c r="A502" s="18">
        <v>44996.861307870371</v>
      </c>
      <c r="B502" s="4">
        <v>4.1100000000000003</v>
      </c>
      <c r="C502" s="4">
        <v>1.26</v>
      </c>
      <c r="D502" s="4">
        <f t="shared" si="25"/>
        <v>5.1786000000000003</v>
      </c>
      <c r="E502" s="4">
        <f t="shared" si="24"/>
        <v>249.3826</v>
      </c>
      <c r="F502" s="4">
        <f t="shared" si="23"/>
        <v>6.2925999999999931</v>
      </c>
      <c r="G502" s="12">
        <v>2023</v>
      </c>
    </row>
    <row r="503" spans="1:7" x14ac:dyDescent="0.2">
      <c r="A503" s="18">
        <v>44996.866979166669</v>
      </c>
      <c r="B503" s="4">
        <v>4.12</v>
      </c>
      <c r="C503" s="4">
        <v>1.26</v>
      </c>
      <c r="D503" s="4">
        <f t="shared" si="25"/>
        <v>5.1912000000000003</v>
      </c>
      <c r="E503" s="4">
        <f t="shared" si="24"/>
        <v>249.39520000000002</v>
      </c>
      <c r="F503" s="4">
        <f t="shared" si="23"/>
        <v>6.3052000000000135</v>
      </c>
      <c r="G503" s="12">
        <v>2023</v>
      </c>
    </row>
    <row r="504" spans="1:7" x14ac:dyDescent="0.2">
      <c r="A504" s="18">
        <v>44996.870405092595</v>
      </c>
      <c r="B504" s="4">
        <v>4.13</v>
      </c>
      <c r="C504" s="4">
        <v>1.26</v>
      </c>
      <c r="D504" s="4">
        <f t="shared" si="25"/>
        <v>5.2038000000000002</v>
      </c>
      <c r="E504" s="4">
        <f t="shared" si="24"/>
        <v>249.40780000000001</v>
      </c>
      <c r="F504" s="4">
        <f t="shared" si="23"/>
        <v>6.3178000000000054</v>
      </c>
      <c r="G504" s="12">
        <v>2023</v>
      </c>
    </row>
    <row r="505" spans="1:7" x14ac:dyDescent="0.2">
      <c r="A505" s="18">
        <v>44996.871967592589</v>
      </c>
      <c r="B505" s="4">
        <v>4.1399999999999997</v>
      </c>
      <c r="C505" s="4">
        <v>1.26</v>
      </c>
      <c r="D505" s="4">
        <f t="shared" si="25"/>
        <v>5.2163999999999993</v>
      </c>
      <c r="E505" s="4">
        <f t="shared" si="24"/>
        <v>249.4204</v>
      </c>
      <c r="F505" s="4">
        <f t="shared" si="23"/>
        <v>6.3303999999999974</v>
      </c>
      <c r="G505" s="12">
        <v>2023</v>
      </c>
    </row>
    <row r="506" spans="1:7" x14ac:dyDescent="0.2">
      <c r="A506" s="18">
        <v>44996.873935185184</v>
      </c>
      <c r="B506" s="4">
        <v>4.1500000000000004</v>
      </c>
      <c r="C506" s="4">
        <v>1.26</v>
      </c>
      <c r="D506" s="4">
        <f t="shared" si="25"/>
        <v>5.2290000000000001</v>
      </c>
      <c r="E506" s="4">
        <f t="shared" si="24"/>
        <v>249.43300000000002</v>
      </c>
      <c r="F506" s="4">
        <f t="shared" si="23"/>
        <v>6.3430000000000177</v>
      </c>
      <c r="G506" s="12">
        <v>2023</v>
      </c>
    </row>
    <row r="507" spans="1:7" x14ac:dyDescent="0.2">
      <c r="A507" s="18">
        <v>44996.87641203704</v>
      </c>
      <c r="B507" s="4">
        <v>4.16</v>
      </c>
      <c r="C507" s="4">
        <v>1.26</v>
      </c>
      <c r="D507" s="4">
        <f t="shared" si="25"/>
        <v>5.2416</v>
      </c>
      <c r="E507" s="4">
        <f t="shared" si="24"/>
        <v>249.44560000000001</v>
      </c>
      <c r="F507" s="4">
        <f t="shared" si="23"/>
        <v>6.3556000000000097</v>
      </c>
      <c r="G507" s="12">
        <v>2023</v>
      </c>
    </row>
    <row r="508" spans="1:7" x14ac:dyDescent="0.2">
      <c r="A508" s="18">
        <v>44996.879143518519</v>
      </c>
      <c r="B508" s="4">
        <v>4.17</v>
      </c>
      <c r="C508" s="4">
        <v>1.26</v>
      </c>
      <c r="D508" s="4">
        <f t="shared" si="25"/>
        <v>5.2542</v>
      </c>
      <c r="E508" s="4">
        <f t="shared" si="24"/>
        <v>249.45820000000001</v>
      </c>
      <c r="F508" s="4">
        <f t="shared" si="23"/>
        <v>6.3682000000000016</v>
      </c>
      <c r="G508" s="12">
        <v>2023</v>
      </c>
    </row>
    <row r="509" spans="1:7" x14ac:dyDescent="0.2">
      <c r="A509" s="18">
        <v>44996.881261574075</v>
      </c>
      <c r="B509" s="4">
        <v>4.18</v>
      </c>
      <c r="C509" s="4">
        <v>1.26</v>
      </c>
      <c r="D509" s="4">
        <f t="shared" si="25"/>
        <v>5.2667999999999999</v>
      </c>
      <c r="E509" s="4">
        <f t="shared" si="24"/>
        <v>249.4708</v>
      </c>
      <c r="F509" s="4">
        <f t="shared" si="23"/>
        <v>6.3807999999999936</v>
      </c>
      <c r="G509" s="12">
        <v>2023</v>
      </c>
    </row>
    <row r="510" spans="1:7" x14ac:dyDescent="0.2">
      <c r="A510" s="18">
        <v>44996.884212962963</v>
      </c>
      <c r="B510" s="4">
        <v>4.1900000000000004</v>
      </c>
      <c r="C510" s="4">
        <v>1.26</v>
      </c>
      <c r="D510" s="4">
        <f t="shared" si="25"/>
        <v>5.2794000000000008</v>
      </c>
      <c r="E510" s="4">
        <f t="shared" si="24"/>
        <v>249.48340000000002</v>
      </c>
      <c r="F510" s="4">
        <f t="shared" si="23"/>
        <v>6.393400000000014</v>
      </c>
      <c r="G510" s="12">
        <v>2023</v>
      </c>
    </row>
    <row r="511" spans="1:7" x14ac:dyDescent="0.2">
      <c r="A511" s="18">
        <v>44996.891608796293</v>
      </c>
      <c r="B511" s="4">
        <v>4.2</v>
      </c>
      <c r="C511" s="4">
        <v>1.26</v>
      </c>
      <c r="D511" s="4">
        <f t="shared" si="25"/>
        <v>5.2920000000000007</v>
      </c>
      <c r="E511" s="4">
        <f t="shared" si="24"/>
        <v>249.49600000000001</v>
      </c>
      <c r="F511" s="4">
        <f t="shared" si="23"/>
        <v>6.4060000000000059</v>
      </c>
      <c r="G511" s="12">
        <v>2023</v>
      </c>
    </row>
    <row r="512" spans="1:7" x14ac:dyDescent="0.2">
      <c r="A512" s="18">
        <v>44996.899375000001</v>
      </c>
      <c r="B512" s="4">
        <v>4.21</v>
      </c>
      <c r="C512" s="4">
        <v>1.26</v>
      </c>
      <c r="D512" s="4">
        <f t="shared" si="25"/>
        <v>5.3045999999999998</v>
      </c>
      <c r="E512" s="4">
        <f t="shared" si="24"/>
        <v>249.5086</v>
      </c>
      <c r="F512" s="4">
        <f t="shared" si="23"/>
        <v>6.4185999999999979</v>
      </c>
      <c r="G512" s="12">
        <v>2023</v>
      </c>
    </row>
    <row r="513" spans="1:7" x14ac:dyDescent="0.2">
      <c r="A513" s="18">
        <v>44996.90421296296</v>
      </c>
      <c r="B513" s="4">
        <v>4.22</v>
      </c>
      <c r="C513" s="4">
        <v>1.26</v>
      </c>
      <c r="D513" s="4">
        <f t="shared" si="25"/>
        <v>5.3171999999999997</v>
      </c>
      <c r="E513" s="4">
        <f t="shared" si="24"/>
        <v>249.52120000000002</v>
      </c>
      <c r="F513" s="4">
        <f t="shared" si="23"/>
        <v>6.4312000000000182</v>
      </c>
      <c r="G513" s="12">
        <v>2023</v>
      </c>
    </row>
    <row r="514" spans="1:7" x14ac:dyDescent="0.2">
      <c r="A514" s="18">
        <v>44996.912361111114</v>
      </c>
      <c r="B514" s="4">
        <v>4.2300000000000004</v>
      </c>
      <c r="C514" s="4">
        <v>1.26</v>
      </c>
      <c r="D514" s="4">
        <f t="shared" si="25"/>
        <v>5.3298000000000005</v>
      </c>
      <c r="E514" s="4">
        <f t="shared" si="24"/>
        <v>249.53380000000001</v>
      </c>
      <c r="F514" s="4">
        <f t="shared" si="23"/>
        <v>6.4438000000000102</v>
      </c>
      <c r="G514" s="12">
        <v>2023</v>
      </c>
    </row>
    <row r="515" spans="1:7" x14ac:dyDescent="0.2">
      <c r="A515" s="18">
        <v>44996.918958333335</v>
      </c>
      <c r="B515" s="4">
        <v>4.24</v>
      </c>
      <c r="C515" s="4">
        <v>1.26</v>
      </c>
      <c r="D515" s="4">
        <f t="shared" si="25"/>
        <v>5.3424000000000005</v>
      </c>
      <c r="E515" s="4">
        <f t="shared" si="24"/>
        <v>249.54640000000001</v>
      </c>
      <c r="F515" s="4">
        <f t="shared" ref="F515:F578" si="26">E515-243.09</f>
        <v>6.4564000000000021</v>
      </c>
      <c r="G515" s="12">
        <v>2023</v>
      </c>
    </row>
    <row r="516" spans="1:7" x14ac:dyDescent="0.2">
      <c r="A516" s="18">
        <v>44996.921354166669</v>
      </c>
      <c r="B516" s="4">
        <v>4.25</v>
      </c>
      <c r="C516" s="4">
        <v>1.26</v>
      </c>
      <c r="D516" s="4">
        <f t="shared" si="25"/>
        <v>5.3550000000000004</v>
      </c>
      <c r="E516" s="4">
        <f t="shared" si="24"/>
        <v>249.559</v>
      </c>
      <c r="F516" s="4">
        <f t="shared" si="26"/>
        <v>6.4689999999999941</v>
      </c>
      <c r="G516" s="12">
        <v>2023</v>
      </c>
    </row>
    <row r="517" spans="1:7" x14ac:dyDescent="0.2">
      <c r="A517" s="18">
        <v>44996.924444444441</v>
      </c>
      <c r="B517" s="4">
        <v>4.26</v>
      </c>
      <c r="C517" s="4">
        <v>1.26</v>
      </c>
      <c r="D517" s="4">
        <f t="shared" si="25"/>
        <v>5.3675999999999995</v>
      </c>
      <c r="E517" s="4">
        <f t="shared" si="24"/>
        <v>249.57160000000002</v>
      </c>
      <c r="F517" s="4">
        <f t="shared" si="26"/>
        <v>6.4816000000000145</v>
      </c>
      <c r="G517" s="12">
        <v>2023</v>
      </c>
    </row>
    <row r="518" spans="1:7" x14ac:dyDescent="0.2">
      <c r="A518" s="18">
        <v>44996.931770833333</v>
      </c>
      <c r="B518" s="4">
        <v>4.2699999999999996</v>
      </c>
      <c r="C518" s="4">
        <v>1.26</v>
      </c>
      <c r="D518" s="4">
        <f t="shared" si="25"/>
        <v>5.3801999999999994</v>
      </c>
      <c r="E518" s="4">
        <f t="shared" si="24"/>
        <v>249.58420000000001</v>
      </c>
      <c r="F518" s="4">
        <f t="shared" si="26"/>
        <v>6.4942000000000064</v>
      </c>
      <c r="G518" s="12">
        <v>2023</v>
      </c>
    </row>
    <row r="519" spans="1:7" x14ac:dyDescent="0.2">
      <c r="A519" s="18">
        <v>44996.96539351852</v>
      </c>
      <c r="B519" s="4">
        <v>4.28</v>
      </c>
      <c r="C519" s="4">
        <v>1.26</v>
      </c>
      <c r="D519" s="4">
        <f t="shared" si="25"/>
        <v>5.3928000000000003</v>
      </c>
      <c r="E519" s="4">
        <f t="shared" si="24"/>
        <v>249.5968</v>
      </c>
      <c r="F519" s="4">
        <f t="shared" si="26"/>
        <v>6.5067999999999984</v>
      </c>
      <c r="G519" s="12">
        <v>2023</v>
      </c>
    </row>
    <row r="520" spans="1:7" x14ac:dyDescent="0.2">
      <c r="A520" s="18">
        <v>44996.982534722221</v>
      </c>
      <c r="B520" s="4">
        <v>4.29</v>
      </c>
      <c r="C520" s="4">
        <v>1.26</v>
      </c>
      <c r="D520" s="4">
        <f t="shared" si="25"/>
        <v>5.4054000000000002</v>
      </c>
      <c r="E520" s="4">
        <f t="shared" si="24"/>
        <v>249.60939999999999</v>
      </c>
      <c r="F520" s="4">
        <f t="shared" si="26"/>
        <v>6.5193999999999903</v>
      </c>
      <c r="G520" s="12">
        <v>2023</v>
      </c>
    </row>
    <row r="521" spans="1:7" x14ac:dyDescent="0.2">
      <c r="A521" s="18">
        <v>44996.997662037036</v>
      </c>
      <c r="B521" s="4">
        <v>4.3</v>
      </c>
      <c r="C521" s="4">
        <v>1.26</v>
      </c>
      <c r="D521" s="4">
        <f t="shared" si="25"/>
        <v>5.4180000000000001</v>
      </c>
      <c r="E521" s="4">
        <f t="shared" si="24"/>
        <v>249.62200000000001</v>
      </c>
      <c r="F521" s="4">
        <f t="shared" si="26"/>
        <v>6.5320000000000107</v>
      </c>
      <c r="G521" s="12">
        <v>2023</v>
      </c>
    </row>
    <row r="522" spans="1:7" x14ac:dyDescent="0.2">
      <c r="A522" s="18">
        <v>44996.999814814815</v>
      </c>
      <c r="B522" s="4">
        <v>4.3099999999999996</v>
      </c>
      <c r="C522" s="4">
        <v>1.26</v>
      </c>
      <c r="D522" s="4">
        <f t="shared" si="25"/>
        <v>5.4305999999999992</v>
      </c>
      <c r="E522" s="4">
        <f t="shared" si="24"/>
        <v>249.63460000000001</v>
      </c>
      <c r="F522" s="4">
        <f t="shared" si="26"/>
        <v>6.5446000000000026</v>
      </c>
      <c r="G522" s="12">
        <v>2023</v>
      </c>
    </row>
    <row r="523" spans="1:7" x14ac:dyDescent="0.2">
      <c r="A523" s="18">
        <v>44997.002511574072</v>
      </c>
      <c r="B523" s="4">
        <v>4.32</v>
      </c>
      <c r="C523" s="4">
        <v>1.26</v>
      </c>
      <c r="D523" s="4">
        <f t="shared" si="25"/>
        <v>5.4432</v>
      </c>
      <c r="E523" s="4">
        <f t="shared" si="24"/>
        <v>249.6472</v>
      </c>
      <c r="F523" s="4">
        <f t="shared" si="26"/>
        <v>6.5571999999999946</v>
      </c>
      <c r="G523" s="12">
        <v>2023</v>
      </c>
    </row>
    <row r="524" spans="1:7" x14ac:dyDescent="0.2">
      <c r="A524" s="18">
        <v>44998.123726851853</v>
      </c>
      <c r="B524" s="4">
        <v>4.33</v>
      </c>
      <c r="C524" s="4">
        <v>1.26</v>
      </c>
      <c r="D524" s="4">
        <f t="shared" si="25"/>
        <v>5.4558</v>
      </c>
      <c r="E524" s="4">
        <f t="shared" si="24"/>
        <v>249.65980000000002</v>
      </c>
      <c r="F524" s="4">
        <f t="shared" si="26"/>
        <v>6.569800000000015</v>
      </c>
      <c r="G524" s="12">
        <v>2023</v>
      </c>
    </row>
    <row r="525" spans="1:7" x14ac:dyDescent="0.2">
      <c r="A525" s="18">
        <v>44998.228449074071</v>
      </c>
      <c r="B525" s="4">
        <v>4.34</v>
      </c>
      <c r="C525" s="4">
        <v>1.26</v>
      </c>
      <c r="D525" s="4">
        <f t="shared" si="25"/>
        <v>5.4683999999999999</v>
      </c>
      <c r="E525" s="4">
        <f t="shared" si="24"/>
        <v>249.67240000000001</v>
      </c>
      <c r="F525" s="4">
        <f t="shared" si="26"/>
        <v>6.5824000000000069</v>
      </c>
      <c r="G525" s="12">
        <v>2023</v>
      </c>
    </row>
    <row r="526" spans="1:7" x14ac:dyDescent="0.2">
      <c r="A526" s="18">
        <v>44998.238958333335</v>
      </c>
      <c r="B526" s="4">
        <v>4.3499999999999996</v>
      </c>
      <c r="C526" s="4">
        <v>1.26</v>
      </c>
      <c r="D526" s="4">
        <f t="shared" si="25"/>
        <v>5.4809999999999999</v>
      </c>
      <c r="E526" s="4">
        <f t="shared" si="24"/>
        <v>249.685</v>
      </c>
      <c r="F526" s="4">
        <f t="shared" si="26"/>
        <v>6.5949999999999989</v>
      </c>
      <c r="G526" s="12">
        <v>2023</v>
      </c>
    </row>
    <row r="527" spans="1:7" x14ac:dyDescent="0.2">
      <c r="A527" s="18">
        <v>44998.252256944441</v>
      </c>
      <c r="B527" s="4">
        <v>4.3600000000000003</v>
      </c>
      <c r="C527" s="4">
        <v>1.26</v>
      </c>
      <c r="D527" s="4">
        <f t="shared" si="25"/>
        <v>5.4936000000000007</v>
      </c>
      <c r="E527" s="4">
        <f t="shared" si="24"/>
        <v>249.69760000000002</v>
      </c>
      <c r="F527" s="4">
        <f t="shared" si="26"/>
        <v>6.6076000000000192</v>
      </c>
      <c r="G527" s="12">
        <v>2023</v>
      </c>
    </row>
    <row r="528" spans="1:7" x14ac:dyDescent="0.2">
      <c r="A528" s="18">
        <v>44998.458368055559</v>
      </c>
      <c r="B528" s="4">
        <v>4.37</v>
      </c>
      <c r="C528" s="4">
        <v>1.26</v>
      </c>
      <c r="D528" s="4">
        <f t="shared" si="25"/>
        <v>5.5061999999999998</v>
      </c>
      <c r="E528" s="4">
        <f t="shared" si="24"/>
        <v>249.71020000000001</v>
      </c>
      <c r="F528" s="4">
        <f t="shared" si="26"/>
        <v>6.6202000000000112</v>
      </c>
      <c r="G528" s="12">
        <v>2023</v>
      </c>
    </row>
    <row r="529" spans="1:7" x14ac:dyDescent="0.2">
      <c r="A529" s="18">
        <v>44998.459606481483</v>
      </c>
      <c r="B529" s="4">
        <v>4.38</v>
      </c>
      <c r="C529" s="4">
        <v>1.26</v>
      </c>
      <c r="D529" s="4">
        <f t="shared" si="25"/>
        <v>5.5187999999999997</v>
      </c>
      <c r="E529" s="4">
        <f t="shared" si="24"/>
        <v>249.72280000000001</v>
      </c>
      <c r="F529" s="4">
        <f t="shared" si="26"/>
        <v>6.6328000000000031</v>
      </c>
      <c r="G529" s="12">
        <v>2023</v>
      </c>
    </row>
    <row r="530" spans="1:7" x14ac:dyDescent="0.2">
      <c r="A530" s="18">
        <v>44998.463645833333</v>
      </c>
      <c r="B530" s="4">
        <v>4.3899999999999997</v>
      </c>
      <c r="C530" s="4">
        <v>1.26</v>
      </c>
      <c r="D530" s="4">
        <f t="shared" si="25"/>
        <v>5.5313999999999997</v>
      </c>
      <c r="E530" s="4">
        <f t="shared" si="24"/>
        <v>249.7354</v>
      </c>
      <c r="F530" s="4">
        <f t="shared" si="26"/>
        <v>6.6453999999999951</v>
      </c>
      <c r="G530" s="12">
        <v>2023</v>
      </c>
    </row>
    <row r="531" spans="1:7" x14ac:dyDescent="0.2">
      <c r="A531" s="18">
        <v>44998.465462962966</v>
      </c>
      <c r="B531" s="4">
        <v>4.4000000000000004</v>
      </c>
      <c r="C531" s="4">
        <v>1.26</v>
      </c>
      <c r="D531" s="4">
        <f t="shared" si="25"/>
        <v>5.5440000000000005</v>
      </c>
      <c r="E531" s="4">
        <f t="shared" si="24"/>
        <v>249.74800000000002</v>
      </c>
      <c r="F531" s="4">
        <f t="shared" si="26"/>
        <v>6.6580000000000155</v>
      </c>
      <c r="G531" s="12">
        <v>2023</v>
      </c>
    </row>
    <row r="532" spans="1:7" x14ac:dyDescent="0.2">
      <c r="A532" s="18">
        <v>44998.469155092593</v>
      </c>
      <c r="B532" s="4">
        <v>4.41</v>
      </c>
      <c r="C532" s="4">
        <v>1.26</v>
      </c>
      <c r="D532" s="4">
        <f t="shared" si="25"/>
        <v>5.5566000000000004</v>
      </c>
      <c r="E532" s="4">
        <f t="shared" si="24"/>
        <v>249.76060000000001</v>
      </c>
      <c r="F532" s="4">
        <f t="shared" si="26"/>
        <v>6.6706000000000074</v>
      </c>
      <c r="G532" s="12">
        <v>2023</v>
      </c>
    </row>
    <row r="533" spans="1:7" x14ac:dyDescent="0.2">
      <c r="A533" s="18">
        <v>44998.470312500001</v>
      </c>
      <c r="B533" s="4">
        <v>4.42</v>
      </c>
      <c r="C533" s="4">
        <v>1.26</v>
      </c>
      <c r="D533" s="4">
        <f t="shared" si="25"/>
        <v>5.5692000000000004</v>
      </c>
      <c r="E533" s="4">
        <f t="shared" si="24"/>
        <v>249.7732</v>
      </c>
      <c r="F533" s="4">
        <f t="shared" si="26"/>
        <v>6.6831999999999994</v>
      </c>
      <c r="G533" s="12">
        <v>2023</v>
      </c>
    </row>
    <row r="534" spans="1:7" x14ac:dyDescent="0.2">
      <c r="A534" s="18">
        <v>44998.472025462965</v>
      </c>
      <c r="B534" s="4">
        <v>4.43</v>
      </c>
      <c r="C534" s="4">
        <v>1.26</v>
      </c>
      <c r="D534" s="4">
        <f t="shared" si="25"/>
        <v>5.5817999999999994</v>
      </c>
      <c r="E534" s="4">
        <f t="shared" si="24"/>
        <v>249.78579999999999</v>
      </c>
      <c r="F534" s="4">
        <f t="shared" si="26"/>
        <v>6.6957999999999913</v>
      </c>
      <c r="G534" s="12">
        <v>2023</v>
      </c>
    </row>
    <row r="535" spans="1:7" x14ac:dyDescent="0.2">
      <c r="A535" s="18">
        <v>44998.47693287037</v>
      </c>
      <c r="B535" s="4">
        <v>4.4400000000000004</v>
      </c>
      <c r="C535" s="4">
        <v>1.26</v>
      </c>
      <c r="D535" s="4">
        <f t="shared" si="25"/>
        <v>5.5944000000000003</v>
      </c>
      <c r="E535" s="4">
        <f t="shared" si="24"/>
        <v>249.79840000000002</v>
      </c>
      <c r="F535" s="4">
        <f t="shared" si="26"/>
        <v>6.7084000000000117</v>
      </c>
      <c r="G535" s="12">
        <v>2023</v>
      </c>
    </row>
    <row r="536" spans="1:7" x14ac:dyDescent="0.2">
      <c r="A536" s="18">
        <v>44998.490520833337</v>
      </c>
      <c r="B536" s="4">
        <v>4.45</v>
      </c>
      <c r="C536" s="4">
        <v>1.26</v>
      </c>
      <c r="D536" s="4">
        <f t="shared" si="25"/>
        <v>5.6070000000000002</v>
      </c>
      <c r="E536" s="4">
        <f t="shared" si="24"/>
        <v>249.81100000000001</v>
      </c>
      <c r="F536" s="4">
        <f t="shared" si="26"/>
        <v>6.7210000000000036</v>
      </c>
      <c r="G536" s="12">
        <v>2023</v>
      </c>
    </row>
    <row r="537" spans="1:7" x14ac:dyDescent="0.2">
      <c r="A537" s="18">
        <v>44998.493738425925</v>
      </c>
      <c r="B537" s="4">
        <v>4.46</v>
      </c>
      <c r="C537" s="4">
        <v>1.26</v>
      </c>
      <c r="D537" s="4">
        <f t="shared" si="25"/>
        <v>5.6196000000000002</v>
      </c>
      <c r="E537" s="4">
        <f t="shared" si="24"/>
        <v>249.8236</v>
      </c>
      <c r="F537" s="4">
        <f t="shared" si="26"/>
        <v>6.7335999999999956</v>
      </c>
      <c r="G537" s="12">
        <v>2023</v>
      </c>
    </row>
    <row r="538" spans="1:7" x14ac:dyDescent="0.2">
      <c r="A538" s="18">
        <v>44998.503159722219</v>
      </c>
      <c r="B538" s="4">
        <v>4.47</v>
      </c>
      <c r="C538" s="4">
        <v>1.26</v>
      </c>
      <c r="D538" s="4">
        <f t="shared" si="25"/>
        <v>5.6322000000000001</v>
      </c>
      <c r="E538" s="4">
        <f t="shared" si="24"/>
        <v>249.83620000000002</v>
      </c>
      <c r="F538" s="4">
        <f t="shared" si="26"/>
        <v>6.746200000000016</v>
      </c>
      <c r="G538" s="12">
        <v>2023</v>
      </c>
    </row>
    <row r="539" spans="1:7" x14ac:dyDescent="0.2">
      <c r="A539" s="18">
        <v>44998.507476851853</v>
      </c>
      <c r="B539" s="4">
        <v>4.4800000000000004</v>
      </c>
      <c r="C539" s="4">
        <v>1.26</v>
      </c>
      <c r="D539" s="4">
        <f t="shared" si="25"/>
        <v>5.6448000000000009</v>
      </c>
      <c r="E539" s="4">
        <f t="shared" si="24"/>
        <v>249.84880000000001</v>
      </c>
      <c r="F539" s="4">
        <f t="shared" si="26"/>
        <v>6.7588000000000079</v>
      </c>
      <c r="G539" s="12">
        <v>2023</v>
      </c>
    </row>
    <row r="540" spans="1:7" x14ac:dyDescent="0.2">
      <c r="A540" s="18">
        <v>44998.510798611111</v>
      </c>
      <c r="B540" s="4">
        <v>4.49</v>
      </c>
      <c r="C540" s="4">
        <v>1.26</v>
      </c>
      <c r="D540" s="4">
        <f t="shared" si="25"/>
        <v>5.6574</v>
      </c>
      <c r="E540" s="4">
        <f t="shared" si="24"/>
        <v>249.8614</v>
      </c>
      <c r="F540" s="4">
        <f t="shared" si="26"/>
        <v>6.7713999999999999</v>
      </c>
      <c r="G540" s="12">
        <v>2023</v>
      </c>
    </row>
    <row r="541" spans="1:7" x14ac:dyDescent="0.2">
      <c r="A541" s="18">
        <v>45000.286597222221</v>
      </c>
      <c r="B541" s="4">
        <v>4.5</v>
      </c>
      <c r="C541" s="4">
        <v>1.26</v>
      </c>
      <c r="D541" s="4">
        <f t="shared" si="25"/>
        <v>5.67</v>
      </c>
      <c r="E541" s="4">
        <f t="shared" ref="E541:E604" si="27">D541+E$90</f>
        <v>249.874</v>
      </c>
      <c r="F541" s="4">
        <f t="shared" si="26"/>
        <v>6.7839999999999918</v>
      </c>
      <c r="G541" s="12">
        <v>2023</v>
      </c>
    </row>
    <row r="542" spans="1:7" x14ac:dyDescent="0.2">
      <c r="A542" s="18">
        <v>45000.331886574073</v>
      </c>
      <c r="B542" s="4">
        <v>4.51</v>
      </c>
      <c r="C542" s="4">
        <v>1.26</v>
      </c>
      <c r="D542" s="4">
        <f t="shared" si="25"/>
        <v>5.6825999999999999</v>
      </c>
      <c r="E542" s="4">
        <f t="shared" si="27"/>
        <v>249.88660000000002</v>
      </c>
      <c r="F542" s="4">
        <f t="shared" si="26"/>
        <v>6.7966000000000122</v>
      </c>
      <c r="G542" s="12">
        <v>2023</v>
      </c>
    </row>
    <row r="543" spans="1:7" x14ac:dyDescent="0.2">
      <c r="A543" s="18">
        <v>45000.443935185183</v>
      </c>
      <c r="B543" s="4">
        <v>4.5199999999999996</v>
      </c>
      <c r="C543" s="4">
        <v>1.26</v>
      </c>
      <c r="D543" s="4">
        <f t="shared" si="25"/>
        <v>5.6951999999999998</v>
      </c>
      <c r="E543" s="4">
        <f t="shared" si="27"/>
        <v>249.89920000000001</v>
      </c>
      <c r="F543" s="4">
        <f t="shared" si="26"/>
        <v>6.8092000000000041</v>
      </c>
      <c r="G543" s="12">
        <v>2023</v>
      </c>
    </row>
    <row r="544" spans="1:7" x14ac:dyDescent="0.2">
      <c r="A544" s="18">
        <v>45000.610671296294</v>
      </c>
      <c r="B544" s="4">
        <v>4.53</v>
      </c>
      <c r="C544" s="4">
        <v>1.26</v>
      </c>
      <c r="D544" s="4">
        <f t="shared" si="25"/>
        <v>5.7078000000000007</v>
      </c>
      <c r="E544" s="4">
        <f t="shared" si="27"/>
        <v>249.9118</v>
      </c>
      <c r="F544" s="4">
        <f t="shared" si="26"/>
        <v>6.8217999999999961</v>
      </c>
      <c r="G544" s="12">
        <v>2023</v>
      </c>
    </row>
    <row r="545" spans="1:7" x14ac:dyDescent="0.2">
      <c r="A545" s="18">
        <v>45000.679039351853</v>
      </c>
      <c r="B545" s="4">
        <v>4.54</v>
      </c>
      <c r="C545" s="4">
        <v>1.26</v>
      </c>
      <c r="D545" s="4">
        <f t="shared" si="25"/>
        <v>5.7203999999999997</v>
      </c>
      <c r="E545" s="4">
        <f t="shared" si="27"/>
        <v>249.92440000000002</v>
      </c>
      <c r="F545" s="4">
        <f t="shared" si="26"/>
        <v>6.8344000000000165</v>
      </c>
      <c r="G545" s="12">
        <v>2023</v>
      </c>
    </row>
    <row r="546" spans="1:7" x14ac:dyDescent="0.2">
      <c r="A546" s="18">
        <v>45000.698078703703</v>
      </c>
      <c r="B546" s="4">
        <v>4.55</v>
      </c>
      <c r="C546" s="4">
        <v>1.26</v>
      </c>
      <c r="D546" s="4">
        <f t="shared" si="25"/>
        <v>5.7329999999999997</v>
      </c>
      <c r="E546" s="4">
        <f t="shared" si="27"/>
        <v>249.93700000000001</v>
      </c>
      <c r="F546" s="4">
        <f t="shared" si="26"/>
        <v>6.8470000000000084</v>
      </c>
      <c r="G546" s="12">
        <v>2023</v>
      </c>
    </row>
    <row r="547" spans="1:7" x14ac:dyDescent="0.2">
      <c r="A547" s="18">
        <v>45000.709629629629</v>
      </c>
      <c r="B547" s="4">
        <v>4.5599999999999996</v>
      </c>
      <c r="C547" s="4">
        <v>1.26</v>
      </c>
      <c r="D547" s="4">
        <f t="shared" si="25"/>
        <v>5.7455999999999996</v>
      </c>
      <c r="E547" s="4">
        <f t="shared" si="27"/>
        <v>249.9496</v>
      </c>
      <c r="F547" s="4">
        <f t="shared" si="26"/>
        <v>6.8596000000000004</v>
      </c>
      <c r="G547" s="12">
        <v>2023</v>
      </c>
    </row>
    <row r="548" spans="1:7" x14ac:dyDescent="0.2">
      <c r="A548" s="18">
        <v>45000.773692129631</v>
      </c>
      <c r="B548" s="4">
        <v>4.57</v>
      </c>
      <c r="C548" s="4">
        <v>1.26</v>
      </c>
      <c r="D548" s="4">
        <f t="shared" si="25"/>
        <v>5.7582000000000004</v>
      </c>
      <c r="E548" s="4">
        <f t="shared" si="27"/>
        <v>249.9622</v>
      </c>
      <c r="F548" s="4">
        <f t="shared" si="26"/>
        <v>6.8721999999999923</v>
      </c>
      <c r="G548" s="12">
        <v>2023</v>
      </c>
    </row>
    <row r="549" spans="1:7" x14ac:dyDescent="0.2">
      <c r="A549" s="18">
        <v>45000.808831018519</v>
      </c>
      <c r="B549" s="4">
        <v>4.58</v>
      </c>
      <c r="C549" s="4">
        <v>1.26</v>
      </c>
      <c r="D549" s="4">
        <f t="shared" si="25"/>
        <v>5.7708000000000004</v>
      </c>
      <c r="E549" s="4">
        <f t="shared" si="27"/>
        <v>249.97480000000002</v>
      </c>
      <c r="F549" s="4">
        <f t="shared" si="26"/>
        <v>6.8848000000000127</v>
      </c>
      <c r="G549" s="12">
        <v>2023</v>
      </c>
    </row>
    <row r="550" spans="1:7" x14ac:dyDescent="0.2">
      <c r="A550" s="18">
        <v>45000.827361111114</v>
      </c>
      <c r="B550" s="4">
        <v>4.59</v>
      </c>
      <c r="C550" s="4">
        <v>1.26</v>
      </c>
      <c r="D550" s="4">
        <f t="shared" si="25"/>
        <v>5.7833999999999994</v>
      </c>
      <c r="E550" s="4">
        <f t="shared" si="27"/>
        <v>249.98740000000001</v>
      </c>
      <c r="F550" s="4">
        <f t="shared" si="26"/>
        <v>6.8974000000000046</v>
      </c>
      <c r="G550" s="12">
        <v>2023</v>
      </c>
    </row>
    <row r="551" spans="1:7" x14ac:dyDescent="0.2">
      <c r="A551" s="18">
        <v>45000.832106481481</v>
      </c>
      <c r="B551" s="4">
        <v>4.5999999999999996</v>
      </c>
      <c r="C551" s="4">
        <v>1.26</v>
      </c>
      <c r="D551" s="4">
        <f t="shared" si="25"/>
        <v>5.7959999999999994</v>
      </c>
      <c r="E551" s="4">
        <f t="shared" si="27"/>
        <v>250</v>
      </c>
      <c r="F551" s="4">
        <f t="shared" si="26"/>
        <v>6.9099999999999966</v>
      </c>
      <c r="G551" s="12">
        <v>2023</v>
      </c>
    </row>
    <row r="552" spans="1:7" x14ac:dyDescent="0.2">
      <c r="A552" s="18">
        <v>45000.835104166668</v>
      </c>
      <c r="B552" s="4">
        <v>4.6100000000000003</v>
      </c>
      <c r="C552" s="4">
        <v>1.26</v>
      </c>
      <c r="D552" s="4">
        <f t="shared" si="25"/>
        <v>5.8086000000000002</v>
      </c>
      <c r="E552" s="4">
        <f t="shared" si="27"/>
        <v>250.01260000000002</v>
      </c>
      <c r="F552" s="4">
        <f t="shared" si="26"/>
        <v>6.922600000000017</v>
      </c>
      <c r="G552" s="12">
        <v>2023</v>
      </c>
    </row>
    <row r="553" spans="1:7" x14ac:dyDescent="0.2">
      <c r="A553" s="18">
        <v>45000.838923611111</v>
      </c>
      <c r="B553" s="4">
        <v>4.62</v>
      </c>
      <c r="C553" s="4">
        <v>1.26</v>
      </c>
      <c r="D553" s="4">
        <f t="shared" ref="D553:D616" si="28">B553*C553</f>
        <v>5.8212000000000002</v>
      </c>
      <c r="E553" s="4">
        <f t="shared" si="27"/>
        <v>250.02520000000001</v>
      </c>
      <c r="F553" s="4">
        <f t="shared" si="26"/>
        <v>6.9352000000000089</v>
      </c>
      <c r="G553" s="12">
        <v>2023</v>
      </c>
    </row>
    <row r="554" spans="1:7" x14ac:dyDescent="0.2">
      <c r="A554" s="18">
        <v>45000.846666666665</v>
      </c>
      <c r="B554" s="4">
        <v>4.63</v>
      </c>
      <c r="C554" s="4">
        <v>1.26</v>
      </c>
      <c r="D554" s="4">
        <f t="shared" si="28"/>
        <v>5.8338000000000001</v>
      </c>
      <c r="E554" s="4">
        <f t="shared" si="27"/>
        <v>250.0378</v>
      </c>
      <c r="F554" s="4">
        <f t="shared" si="26"/>
        <v>6.9478000000000009</v>
      </c>
      <c r="G554" s="12">
        <v>2023</v>
      </c>
    </row>
    <row r="555" spans="1:7" x14ac:dyDescent="0.2">
      <c r="A555" s="18">
        <v>45000.849166666667</v>
      </c>
      <c r="B555" s="4">
        <v>4.6399999999999997</v>
      </c>
      <c r="C555" s="4">
        <v>1.26</v>
      </c>
      <c r="D555" s="4">
        <f t="shared" si="28"/>
        <v>5.8464</v>
      </c>
      <c r="E555" s="4">
        <f t="shared" si="27"/>
        <v>250.0504</v>
      </c>
      <c r="F555" s="4">
        <f t="shared" si="26"/>
        <v>6.9603999999999928</v>
      </c>
      <c r="G555" s="12">
        <v>2023</v>
      </c>
    </row>
    <row r="556" spans="1:7" x14ac:dyDescent="0.2">
      <c r="A556" s="18">
        <v>45000.858043981483</v>
      </c>
      <c r="B556" s="4">
        <v>4.6500000000000004</v>
      </c>
      <c r="C556" s="4">
        <v>1.26</v>
      </c>
      <c r="D556" s="4">
        <f t="shared" si="28"/>
        <v>5.8590000000000009</v>
      </c>
      <c r="E556" s="4">
        <f t="shared" si="27"/>
        <v>250.06300000000002</v>
      </c>
      <c r="F556" s="4">
        <f t="shared" si="26"/>
        <v>6.9730000000000132</v>
      </c>
      <c r="G556" s="12">
        <v>2023</v>
      </c>
    </row>
    <row r="557" spans="1:7" x14ac:dyDescent="0.2">
      <c r="A557" s="18">
        <v>45000.869386574072</v>
      </c>
      <c r="B557" s="4">
        <v>4.66</v>
      </c>
      <c r="C557" s="4">
        <v>1.26</v>
      </c>
      <c r="D557" s="4">
        <f t="shared" si="28"/>
        <v>5.8715999999999999</v>
      </c>
      <c r="E557" s="4">
        <f t="shared" si="27"/>
        <v>250.07560000000001</v>
      </c>
      <c r="F557" s="4">
        <f t="shared" si="26"/>
        <v>6.9856000000000051</v>
      </c>
      <c r="G557" s="12">
        <v>2023</v>
      </c>
    </row>
    <row r="558" spans="1:7" x14ac:dyDescent="0.2">
      <c r="A558" s="18">
        <v>45000.893784722219</v>
      </c>
      <c r="B558" s="4">
        <v>4.67</v>
      </c>
      <c r="C558" s="4">
        <v>1.26</v>
      </c>
      <c r="D558" s="4">
        <f t="shared" si="28"/>
        <v>5.8841999999999999</v>
      </c>
      <c r="E558" s="4">
        <f t="shared" si="27"/>
        <v>250.0882</v>
      </c>
      <c r="F558" s="4">
        <f t="shared" si="26"/>
        <v>6.9981999999999971</v>
      </c>
      <c r="G558" s="12">
        <v>2023</v>
      </c>
    </row>
    <row r="559" spans="1:7" x14ac:dyDescent="0.2">
      <c r="A559" s="18">
        <v>45002.331817129627</v>
      </c>
      <c r="B559" s="4">
        <v>4.68</v>
      </c>
      <c r="C559" s="4">
        <v>1.26</v>
      </c>
      <c r="D559" s="4">
        <f t="shared" si="28"/>
        <v>5.8967999999999998</v>
      </c>
      <c r="E559" s="4">
        <f t="shared" si="27"/>
        <v>250.10080000000002</v>
      </c>
      <c r="F559" s="4">
        <f t="shared" si="26"/>
        <v>7.0108000000000175</v>
      </c>
      <c r="G559" s="12">
        <v>2023</v>
      </c>
    </row>
    <row r="560" spans="1:7" x14ac:dyDescent="0.2">
      <c r="A560" s="18">
        <v>45004.649780092594</v>
      </c>
      <c r="B560" s="4">
        <v>4.6900000000000004</v>
      </c>
      <c r="C560" s="4">
        <v>1.26</v>
      </c>
      <c r="D560" s="4">
        <f t="shared" si="28"/>
        <v>5.9094000000000007</v>
      </c>
      <c r="E560" s="4">
        <f t="shared" si="27"/>
        <v>250.11340000000001</v>
      </c>
      <c r="F560" s="4">
        <f t="shared" si="26"/>
        <v>7.0234000000000094</v>
      </c>
      <c r="G560" s="12">
        <v>2023</v>
      </c>
    </row>
    <row r="561" spans="1:7" x14ac:dyDescent="0.2">
      <c r="A561" s="18">
        <v>45004.681886574072</v>
      </c>
      <c r="B561" s="4">
        <v>4.7</v>
      </c>
      <c r="C561" s="4">
        <v>1.26</v>
      </c>
      <c r="D561" s="4">
        <f t="shared" si="28"/>
        <v>5.9220000000000006</v>
      </c>
      <c r="E561" s="4">
        <f t="shared" si="27"/>
        <v>250.126</v>
      </c>
      <c r="F561" s="4">
        <f t="shared" si="26"/>
        <v>7.0360000000000014</v>
      </c>
      <c r="G561" s="12">
        <v>2023</v>
      </c>
    </row>
    <row r="562" spans="1:7" x14ac:dyDescent="0.2">
      <c r="A562" s="18">
        <v>45004.748900462961</v>
      </c>
      <c r="B562" s="4">
        <v>4.71</v>
      </c>
      <c r="C562" s="4">
        <v>1.26</v>
      </c>
      <c r="D562" s="4">
        <f t="shared" si="28"/>
        <v>5.9345999999999997</v>
      </c>
      <c r="E562" s="4">
        <f t="shared" si="27"/>
        <v>250.1386</v>
      </c>
      <c r="F562" s="4">
        <f t="shared" si="26"/>
        <v>7.0485999999999933</v>
      </c>
      <c r="G562" s="12">
        <v>2023</v>
      </c>
    </row>
    <row r="563" spans="1:7" x14ac:dyDescent="0.2">
      <c r="A563" s="18">
        <v>45004.763067129628</v>
      </c>
      <c r="B563" s="4">
        <v>4.72</v>
      </c>
      <c r="C563" s="4">
        <v>1.26</v>
      </c>
      <c r="D563" s="4">
        <f t="shared" si="28"/>
        <v>5.9471999999999996</v>
      </c>
      <c r="E563" s="4">
        <f t="shared" si="27"/>
        <v>250.15120000000002</v>
      </c>
      <c r="F563" s="4">
        <f t="shared" si="26"/>
        <v>7.0612000000000137</v>
      </c>
      <c r="G563" s="12">
        <v>2023</v>
      </c>
    </row>
    <row r="564" spans="1:7" x14ac:dyDescent="0.2">
      <c r="A564" s="18">
        <v>45004.774236111109</v>
      </c>
      <c r="B564" s="4">
        <v>4.7300000000000004</v>
      </c>
      <c r="C564" s="4">
        <v>1.26</v>
      </c>
      <c r="D564" s="4">
        <f t="shared" si="28"/>
        <v>5.9598000000000004</v>
      </c>
      <c r="E564" s="4">
        <f t="shared" si="27"/>
        <v>250.16380000000001</v>
      </c>
      <c r="F564" s="4">
        <f t="shared" si="26"/>
        <v>7.0738000000000056</v>
      </c>
      <c r="G564" s="12">
        <v>2023</v>
      </c>
    </row>
    <row r="565" spans="1:7" x14ac:dyDescent="0.2">
      <c r="A565" s="18">
        <v>45004.786226851851</v>
      </c>
      <c r="B565" s="4">
        <v>4.74</v>
      </c>
      <c r="C565" s="4">
        <v>1.26</v>
      </c>
      <c r="D565" s="4">
        <f t="shared" si="28"/>
        <v>5.9724000000000004</v>
      </c>
      <c r="E565" s="4">
        <f t="shared" si="27"/>
        <v>250.1764</v>
      </c>
      <c r="F565" s="4">
        <f t="shared" si="26"/>
        <v>7.0863999999999976</v>
      </c>
      <c r="G565" s="12">
        <v>2023</v>
      </c>
    </row>
    <row r="566" spans="1:7" x14ac:dyDescent="0.2">
      <c r="A566" s="18">
        <v>45004.801863425928</v>
      </c>
      <c r="B566" s="4">
        <v>4.75</v>
      </c>
      <c r="C566" s="4">
        <v>1.26</v>
      </c>
      <c r="D566" s="4">
        <f t="shared" si="28"/>
        <v>5.9850000000000003</v>
      </c>
      <c r="E566" s="4">
        <f t="shared" si="27"/>
        <v>250.18900000000002</v>
      </c>
      <c r="F566" s="4">
        <f t="shared" si="26"/>
        <v>7.099000000000018</v>
      </c>
      <c r="G566" s="12">
        <v>2023</v>
      </c>
    </row>
    <row r="567" spans="1:7" x14ac:dyDescent="0.2">
      <c r="A567" s="18">
        <v>45004.811377314814</v>
      </c>
      <c r="B567" s="4">
        <v>4.76</v>
      </c>
      <c r="C567" s="4">
        <v>1.26</v>
      </c>
      <c r="D567" s="4">
        <f t="shared" si="28"/>
        <v>5.9975999999999994</v>
      </c>
      <c r="E567" s="4">
        <f t="shared" si="27"/>
        <v>250.20160000000001</v>
      </c>
      <c r="F567" s="4">
        <f t="shared" si="26"/>
        <v>7.1116000000000099</v>
      </c>
      <c r="G567" s="12">
        <v>2023</v>
      </c>
    </row>
    <row r="568" spans="1:7" x14ac:dyDescent="0.2">
      <c r="A568" s="18">
        <v>45004.829398148147</v>
      </c>
      <c r="B568" s="4">
        <v>4.7699999999999996</v>
      </c>
      <c r="C568" s="4">
        <v>1.26</v>
      </c>
      <c r="D568" s="4">
        <f t="shared" si="28"/>
        <v>6.0101999999999993</v>
      </c>
      <c r="E568" s="4">
        <f t="shared" si="27"/>
        <v>250.21420000000001</v>
      </c>
      <c r="F568" s="4">
        <f t="shared" si="26"/>
        <v>7.1242000000000019</v>
      </c>
      <c r="G568" s="12">
        <v>2023</v>
      </c>
    </row>
    <row r="569" spans="1:7" x14ac:dyDescent="0.2">
      <c r="A569" s="18">
        <v>45004.837905092594</v>
      </c>
      <c r="B569" s="4">
        <v>4.78</v>
      </c>
      <c r="C569" s="4">
        <v>1.26</v>
      </c>
      <c r="D569" s="4">
        <f t="shared" si="28"/>
        <v>6.0228000000000002</v>
      </c>
      <c r="E569" s="4">
        <f t="shared" si="27"/>
        <v>250.2268</v>
      </c>
      <c r="F569" s="4">
        <f t="shared" si="26"/>
        <v>7.1367999999999938</v>
      </c>
      <c r="G569" s="12">
        <v>2023</v>
      </c>
    </row>
    <row r="570" spans="1:7" x14ac:dyDescent="0.2">
      <c r="A570" s="18">
        <v>45004.850659722222</v>
      </c>
      <c r="B570" s="4">
        <v>4.79</v>
      </c>
      <c r="C570" s="4">
        <v>1.26</v>
      </c>
      <c r="D570" s="4">
        <f t="shared" si="28"/>
        <v>6.0354000000000001</v>
      </c>
      <c r="E570" s="4">
        <f t="shared" si="27"/>
        <v>250.23940000000002</v>
      </c>
      <c r="F570" s="4">
        <f t="shared" si="26"/>
        <v>7.1494000000000142</v>
      </c>
      <c r="G570" s="12">
        <v>2023</v>
      </c>
    </row>
    <row r="571" spans="1:7" x14ac:dyDescent="0.2">
      <c r="A571" s="18">
        <v>45004.954525462963</v>
      </c>
      <c r="B571" s="4">
        <v>4.8</v>
      </c>
      <c r="C571" s="4">
        <v>1.26</v>
      </c>
      <c r="D571" s="4">
        <f t="shared" si="28"/>
        <v>6.048</v>
      </c>
      <c r="E571" s="4">
        <f t="shared" si="27"/>
        <v>250.25200000000001</v>
      </c>
      <c r="F571" s="4">
        <f t="shared" si="26"/>
        <v>7.1620000000000061</v>
      </c>
      <c r="G571" s="12">
        <v>2023</v>
      </c>
    </row>
    <row r="572" spans="1:7" x14ac:dyDescent="0.2">
      <c r="A572" s="18">
        <v>45005.742349537039</v>
      </c>
      <c r="B572" s="4">
        <v>4.8099999999999996</v>
      </c>
      <c r="C572" s="4">
        <v>1.26</v>
      </c>
      <c r="D572" s="4">
        <f t="shared" si="28"/>
        <v>6.0606</v>
      </c>
      <c r="E572" s="4">
        <f t="shared" si="27"/>
        <v>250.2646</v>
      </c>
      <c r="F572" s="4">
        <f t="shared" si="26"/>
        <v>7.1745999999999981</v>
      </c>
      <c r="G572" s="12">
        <v>2023</v>
      </c>
    </row>
    <row r="573" spans="1:7" x14ac:dyDescent="0.2">
      <c r="A573" s="18">
        <v>45005.744479166664</v>
      </c>
      <c r="B573" s="4">
        <v>4.82</v>
      </c>
      <c r="C573" s="4">
        <v>1.26</v>
      </c>
      <c r="D573" s="4">
        <f t="shared" si="28"/>
        <v>6.0732000000000008</v>
      </c>
      <c r="E573" s="4">
        <f t="shared" si="27"/>
        <v>250.27720000000002</v>
      </c>
      <c r="F573" s="4">
        <f t="shared" si="26"/>
        <v>7.1872000000000185</v>
      </c>
      <c r="G573" s="12">
        <v>2023</v>
      </c>
    </row>
    <row r="574" spans="1:7" x14ac:dyDescent="0.2">
      <c r="A574" s="18">
        <v>45005.749930555554</v>
      </c>
      <c r="B574" s="4">
        <v>4.83</v>
      </c>
      <c r="C574" s="4">
        <v>1.26</v>
      </c>
      <c r="D574" s="4">
        <f t="shared" si="28"/>
        <v>6.0857999999999999</v>
      </c>
      <c r="E574" s="4">
        <f t="shared" si="27"/>
        <v>250.28980000000001</v>
      </c>
      <c r="F574" s="4">
        <f t="shared" si="26"/>
        <v>7.1998000000000104</v>
      </c>
      <c r="G574" s="12">
        <v>2023</v>
      </c>
    </row>
    <row r="575" spans="1:7" x14ac:dyDescent="0.2">
      <c r="A575" s="18">
        <v>45005.753576388888</v>
      </c>
      <c r="B575" s="4">
        <v>4.84</v>
      </c>
      <c r="C575" s="4">
        <v>1.26</v>
      </c>
      <c r="D575" s="4">
        <f t="shared" si="28"/>
        <v>6.0983999999999998</v>
      </c>
      <c r="E575" s="4">
        <f t="shared" si="27"/>
        <v>250.30240000000001</v>
      </c>
      <c r="F575" s="4">
        <f t="shared" si="26"/>
        <v>7.2124000000000024</v>
      </c>
      <c r="G575" s="12">
        <v>2023</v>
      </c>
    </row>
    <row r="576" spans="1:7" x14ac:dyDescent="0.2">
      <c r="A576" s="18">
        <v>45005.7580787037</v>
      </c>
      <c r="B576" s="4">
        <v>4.8499999999999996</v>
      </c>
      <c r="C576" s="4">
        <v>1.26</v>
      </c>
      <c r="D576" s="4">
        <f t="shared" si="28"/>
        <v>6.1109999999999998</v>
      </c>
      <c r="E576" s="4">
        <f t="shared" si="27"/>
        <v>250.315</v>
      </c>
      <c r="F576" s="4">
        <f t="shared" si="26"/>
        <v>7.2249999999999943</v>
      </c>
      <c r="G576" s="12">
        <v>2023</v>
      </c>
    </row>
    <row r="577" spans="1:7" x14ac:dyDescent="0.2">
      <c r="A577" s="18">
        <v>45005.761493055557</v>
      </c>
      <c r="B577" s="4">
        <v>4.8600000000000003</v>
      </c>
      <c r="C577" s="4">
        <v>1.26</v>
      </c>
      <c r="D577" s="4">
        <f t="shared" si="28"/>
        <v>6.1236000000000006</v>
      </c>
      <c r="E577" s="4">
        <f t="shared" si="27"/>
        <v>250.32760000000002</v>
      </c>
      <c r="F577" s="4">
        <f t="shared" si="26"/>
        <v>7.2376000000000147</v>
      </c>
      <c r="G577" s="12">
        <v>2023</v>
      </c>
    </row>
    <row r="578" spans="1:7" x14ac:dyDescent="0.2">
      <c r="A578" s="18">
        <v>45005.793900462966</v>
      </c>
      <c r="B578" s="4">
        <v>4.87</v>
      </c>
      <c r="C578" s="4">
        <v>1.26</v>
      </c>
      <c r="D578" s="4">
        <f t="shared" si="28"/>
        <v>6.1362000000000005</v>
      </c>
      <c r="E578" s="4">
        <f t="shared" si="27"/>
        <v>250.34020000000001</v>
      </c>
      <c r="F578" s="4">
        <f t="shared" si="26"/>
        <v>7.2502000000000066</v>
      </c>
      <c r="G578" s="12">
        <v>2023</v>
      </c>
    </row>
    <row r="579" spans="1:7" x14ac:dyDescent="0.2">
      <c r="A579" s="18">
        <v>45005.812696759262</v>
      </c>
      <c r="B579" s="4">
        <v>4.88</v>
      </c>
      <c r="C579" s="4">
        <v>1.26</v>
      </c>
      <c r="D579" s="4">
        <f t="shared" si="28"/>
        <v>6.1487999999999996</v>
      </c>
      <c r="E579" s="4">
        <f t="shared" si="27"/>
        <v>250.3528</v>
      </c>
      <c r="F579" s="4">
        <f t="shared" ref="F579:F642" si="29">E579-243.09</f>
        <v>7.2627999999999986</v>
      </c>
      <c r="G579" s="12">
        <v>2023</v>
      </c>
    </row>
    <row r="580" spans="1:7" x14ac:dyDescent="0.2">
      <c r="A580" s="18">
        <v>45005.917569444442</v>
      </c>
      <c r="B580" s="4">
        <v>4.8899999999999997</v>
      </c>
      <c r="C580" s="4">
        <v>1.26</v>
      </c>
      <c r="D580" s="4">
        <f t="shared" si="28"/>
        <v>6.1613999999999995</v>
      </c>
      <c r="E580" s="4">
        <f t="shared" si="27"/>
        <v>250.36539999999999</v>
      </c>
      <c r="F580" s="4">
        <f t="shared" si="29"/>
        <v>7.2753999999999905</v>
      </c>
      <c r="G580" s="12">
        <v>2023</v>
      </c>
    </row>
    <row r="581" spans="1:7" x14ac:dyDescent="0.2">
      <c r="A581" s="18">
        <v>45006.137731481482</v>
      </c>
      <c r="B581" s="4">
        <v>4.9000000000000004</v>
      </c>
      <c r="C581" s="4">
        <v>1.26</v>
      </c>
      <c r="D581" s="4">
        <f t="shared" si="28"/>
        <v>6.1740000000000004</v>
      </c>
      <c r="E581" s="4">
        <f t="shared" si="27"/>
        <v>250.37800000000001</v>
      </c>
      <c r="F581" s="4">
        <f t="shared" si="29"/>
        <v>7.2880000000000109</v>
      </c>
      <c r="G581" s="12">
        <v>2023</v>
      </c>
    </row>
    <row r="582" spans="1:7" x14ac:dyDescent="0.2">
      <c r="A582" s="18">
        <v>45006.37809027778</v>
      </c>
      <c r="B582" s="4">
        <v>4.91</v>
      </c>
      <c r="C582" s="4">
        <v>1.26</v>
      </c>
      <c r="D582" s="4">
        <f t="shared" si="28"/>
        <v>6.1866000000000003</v>
      </c>
      <c r="E582" s="4">
        <f t="shared" si="27"/>
        <v>250.39060000000001</v>
      </c>
      <c r="F582" s="4">
        <f t="shared" si="29"/>
        <v>7.3006000000000029</v>
      </c>
      <c r="G582" s="12">
        <v>2023</v>
      </c>
    </row>
    <row r="583" spans="1:7" x14ac:dyDescent="0.2">
      <c r="A583" s="18">
        <v>45006.39466435185</v>
      </c>
      <c r="B583" s="4">
        <v>4.92</v>
      </c>
      <c r="C583" s="4">
        <v>1.26</v>
      </c>
      <c r="D583" s="4">
        <f t="shared" si="28"/>
        <v>6.1992000000000003</v>
      </c>
      <c r="E583" s="4">
        <f t="shared" si="27"/>
        <v>250.4032</v>
      </c>
      <c r="F583" s="4">
        <f t="shared" si="29"/>
        <v>7.3131999999999948</v>
      </c>
      <c r="G583" s="12">
        <v>2023</v>
      </c>
    </row>
    <row r="584" spans="1:7" x14ac:dyDescent="0.2">
      <c r="A584" s="18">
        <v>45006.412685185183</v>
      </c>
      <c r="B584" s="4">
        <v>4.93</v>
      </c>
      <c r="C584" s="4">
        <v>1.26</v>
      </c>
      <c r="D584" s="4">
        <f t="shared" si="28"/>
        <v>6.2117999999999993</v>
      </c>
      <c r="E584" s="4">
        <f t="shared" si="27"/>
        <v>250.41580000000002</v>
      </c>
      <c r="F584" s="4">
        <f t="shared" si="29"/>
        <v>7.3258000000000152</v>
      </c>
      <c r="G584" s="12">
        <v>2023</v>
      </c>
    </row>
    <row r="585" spans="1:7" x14ac:dyDescent="0.2">
      <c r="A585" s="18">
        <v>45006.418009259258</v>
      </c>
      <c r="B585" s="4">
        <v>4.9400000000000004</v>
      </c>
      <c r="C585" s="4">
        <v>1.26</v>
      </c>
      <c r="D585" s="4">
        <f t="shared" si="28"/>
        <v>6.2244000000000002</v>
      </c>
      <c r="E585" s="4">
        <f t="shared" si="27"/>
        <v>250.42840000000001</v>
      </c>
      <c r="F585" s="4">
        <f t="shared" si="29"/>
        <v>7.3384000000000071</v>
      </c>
      <c r="G585" s="12">
        <v>2023</v>
      </c>
    </row>
    <row r="586" spans="1:7" x14ac:dyDescent="0.2">
      <c r="A586" s="18">
        <v>45006.422731481478</v>
      </c>
      <c r="B586" s="4">
        <v>4.95</v>
      </c>
      <c r="C586" s="4">
        <v>1.26</v>
      </c>
      <c r="D586" s="4">
        <f t="shared" si="28"/>
        <v>6.2370000000000001</v>
      </c>
      <c r="E586" s="4">
        <f t="shared" si="27"/>
        <v>250.441</v>
      </c>
      <c r="F586" s="4">
        <f t="shared" si="29"/>
        <v>7.3509999999999991</v>
      </c>
      <c r="G586" s="12">
        <v>2023</v>
      </c>
    </row>
    <row r="587" spans="1:7" x14ac:dyDescent="0.2">
      <c r="A587" s="18">
        <v>45006.426006944443</v>
      </c>
      <c r="B587" s="4">
        <v>4.96</v>
      </c>
      <c r="C587" s="4">
        <v>1.26</v>
      </c>
      <c r="D587" s="4">
        <f t="shared" si="28"/>
        <v>6.2496</v>
      </c>
      <c r="E587" s="4">
        <f t="shared" si="27"/>
        <v>250.45359999999999</v>
      </c>
      <c r="F587" s="4">
        <f t="shared" si="29"/>
        <v>7.363599999999991</v>
      </c>
      <c r="G587" s="12">
        <v>2023</v>
      </c>
    </row>
    <row r="588" spans="1:7" x14ac:dyDescent="0.2">
      <c r="A588" s="18">
        <v>45006.429363425923</v>
      </c>
      <c r="B588" s="4">
        <v>4.97</v>
      </c>
      <c r="C588" s="4">
        <v>1.26</v>
      </c>
      <c r="D588" s="4">
        <f t="shared" si="28"/>
        <v>6.2622</v>
      </c>
      <c r="E588" s="4">
        <f t="shared" si="27"/>
        <v>250.46620000000001</v>
      </c>
      <c r="F588" s="4">
        <f t="shared" si="29"/>
        <v>7.3762000000000114</v>
      </c>
      <c r="G588" s="12">
        <v>2023</v>
      </c>
    </row>
    <row r="589" spans="1:7" x14ac:dyDescent="0.2">
      <c r="A589" s="18">
        <v>45006.431875000002</v>
      </c>
      <c r="B589" s="4">
        <v>4.9800000000000004</v>
      </c>
      <c r="C589" s="4">
        <v>1.26</v>
      </c>
      <c r="D589" s="4">
        <f t="shared" si="28"/>
        <v>6.2748000000000008</v>
      </c>
      <c r="E589" s="4">
        <f t="shared" si="27"/>
        <v>250.47880000000001</v>
      </c>
      <c r="F589" s="4">
        <f t="shared" si="29"/>
        <v>7.3888000000000034</v>
      </c>
      <c r="G589" s="12">
        <v>2023</v>
      </c>
    </row>
    <row r="590" spans="1:7" x14ac:dyDescent="0.2">
      <c r="A590" s="18">
        <v>45006.43513888889</v>
      </c>
      <c r="B590" s="4">
        <v>4.99</v>
      </c>
      <c r="C590" s="4">
        <v>1.26</v>
      </c>
      <c r="D590" s="4">
        <f t="shared" si="28"/>
        <v>6.2873999999999999</v>
      </c>
      <c r="E590" s="4">
        <f t="shared" si="27"/>
        <v>250.4914</v>
      </c>
      <c r="F590" s="4">
        <f t="shared" si="29"/>
        <v>7.4013999999999953</v>
      </c>
      <c r="G590" s="12">
        <v>2023</v>
      </c>
    </row>
    <row r="591" spans="1:7" x14ac:dyDescent="0.2">
      <c r="A591" s="18">
        <v>45006.437928240739</v>
      </c>
      <c r="B591" s="4">
        <v>5</v>
      </c>
      <c r="C591" s="4">
        <v>1.26</v>
      </c>
      <c r="D591" s="4">
        <f t="shared" si="28"/>
        <v>6.3</v>
      </c>
      <c r="E591" s="4">
        <f t="shared" si="27"/>
        <v>250.50400000000002</v>
      </c>
      <c r="F591" s="4">
        <f t="shared" si="29"/>
        <v>7.4140000000000157</v>
      </c>
      <c r="G591" s="12">
        <v>2023</v>
      </c>
    </row>
    <row r="592" spans="1:7" x14ac:dyDescent="0.2">
      <c r="A592" s="18">
        <v>45006.441574074073</v>
      </c>
      <c r="B592" s="4">
        <v>5.01</v>
      </c>
      <c r="C592" s="4">
        <v>1.26</v>
      </c>
      <c r="D592" s="4">
        <f t="shared" si="28"/>
        <v>6.3125999999999998</v>
      </c>
      <c r="E592" s="4">
        <f t="shared" si="27"/>
        <v>250.51660000000001</v>
      </c>
      <c r="F592" s="4">
        <f t="shared" si="29"/>
        <v>7.4266000000000076</v>
      </c>
      <c r="G592" s="12">
        <v>2023</v>
      </c>
    </row>
    <row r="593" spans="1:7" x14ac:dyDescent="0.2">
      <c r="A593" s="18">
        <v>45006.444710648146</v>
      </c>
      <c r="B593" s="4">
        <v>5.0199999999999996</v>
      </c>
      <c r="C593" s="4">
        <v>1.26</v>
      </c>
      <c r="D593" s="4">
        <f t="shared" si="28"/>
        <v>6.3251999999999997</v>
      </c>
      <c r="E593" s="4">
        <f t="shared" si="27"/>
        <v>250.5292</v>
      </c>
      <c r="F593" s="4">
        <f t="shared" si="29"/>
        <v>7.4391999999999996</v>
      </c>
      <c r="G593" s="12">
        <v>2023</v>
      </c>
    </row>
    <row r="594" spans="1:7" x14ac:dyDescent="0.2">
      <c r="A594" s="18">
        <v>45006.448946759258</v>
      </c>
      <c r="B594" s="4">
        <v>5.03</v>
      </c>
      <c r="C594" s="4">
        <v>1.26</v>
      </c>
      <c r="D594" s="4">
        <f t="shared" si="28"/>
        <v>6.3378000000000005</v>
      </c>
      <c r="E594" s="4">
        <f t="shared" si="27"/>
        <v>250.54179999999999</v>
      </c>
      <c r="F594" s="4">
        <f t="shared" si="29"/>
        <v>7.4517999999999915</v>
      </c>
      <c r="G594" s="12">
        <v>2023</v>
      </c>
    </row>
    <row r="595" spans="1:7" x14ac:dyDescent="0.2">
      <c r="A595" s="18">
        <v>45006.452997685185</v>
      </c>
      <c r="B595" s="4">
        <v>5.04</v>
      </c>
      <c r="C595" s="4">
        <v>1.26</v>
      </c>
      <c r="D595" s="4">
        <f t="shared" si="28"/>
        <v>6.3504000000000005</v>
      </c>
      <c r="E595" s="4">
        <f t="shared" si="27"/>
        <v>250.55440000000002</v>
      </c>
      <c r="F595" s="4">
        <f t="shared" si="29"/>
        <v>7.4644000000000119</v>
      </c>
      <c r="G595" s="12">
        <v>2023</v>
      </c>
    </row>
    <row r="596" spans="1:7" x14ac:dyDescent="0.2">
      <c r="A596" s="18">
        <v>45006.458553240744</v>
      </c>
      <c r="B596" s="4">
        <v>5.05</v>
      </c>
      <c r="C596" s="4">
        <v>1.26</v>
      </c>
      <c r="D596" s="4">
        <f t="shared" si="28"/>
        <v>6.3629999999999995</v>
      </c>
      <c r="E596" s="4">
        <f t="shared" si="27"/>
        <v>250.56700000000001</v>
      </c>
      <c r="F596" s="4">
        <f t="shared" si="29"/>
        <v>7.4770000000000039</v>
      </c>
      <c r="G596" s="12">
        <v>2023</v>
      </c>
    </row>
    <row r="597" spans="1:7" x14ac:dyDescent="0.2">
      <c r="A597" s="18">
        <v>45006.463506944441</v>
      </c>
      <c r="B597" s="4">
        <v>5.0599999999999996</v>
      </c>
      <c r="C597" s="4">
        <v>1.26</v>
      </c>
      <c r="D597" s="4">
        <f t="shared" si="28"/>
        <v>6.3755999999999995</v>
      </c>
      <c r="E597" s="4">
        <f t="shared" si="27"/>
        <v>250.5796</v>
      </c>
      <c r="F597" s="4">
        <f t="shared" si="29"/>
        <v>7.4895999999999958</v>
      </c>
      <c r="G597" s="12">
        <v>2023</v>
      </c>
    </row>
    <row r="598" spans="1:7" x14ac:dyDescent="0.2">
      <c r="A598" s="18">
        <v>45006.470324074071</v>
      </c>
      <c r="B598" s="4">
        <v>5.07</v>
      </c>
      <c r="C598" s="4">
        <v>1.26</v>
      </c>
      <c r="D598" s="4">
        <f t="shared" si="28"/>
        <v>6.3882000000000003</v>
      </c>
      <c r="E598" s="4">
        <f t="shared" si="27"/>
        <v>250.59220000000002</v>
      </c>
      <c r="F598" s="4">
        <f t="shared" si="29"/>
        <v>7.5022000000000162</v>
      </c>
      <c r="G598" s="12">
        <v>2023</v>
      </c>
    </row>
    <row r="599" spans="1:7" x14ac:dyDescent="0.2">
      <c r="A599" s="18">
        <v>45006.475925925923</v>
      </c>
      <c r="B599" s="4">
        <v>5.08</v>
      </c>
      <c r="C599" s="4">
        <v>1.26</v>
      </c>
      <c r="D599" s="4">
        <f t="shared" si="28"/>
        <v>6.4008000000000003</v>
      </c>
      <c r="E599" s="4">
        <f t="shared" si="27"/>
        <v>250.60480000000001</v>
      </c>
      <c r="F599" s="4">
        <f t="shared" si="29"/>
        <v>7.5148000000000081</v>
      </c>
      <c r="G599" s="12">
        <v>2023</v>
      </c>
    </row>
    <row r="600" spans="1:7" x14ac:dyDescent="0.2">
      <c r="A600" s="18">
        <v>45006.48265046296</v>
      </c>
      <c r="B600" s="4">
        <v>5.09</v>
      </c>
      <c r="C600" s="4">
        <v>1.26</v>
      </c>
      <c r="D600" s="4">
        <f t="shared" si="28"/>
        <v>6.4134000000000002</v>
      </c>
      <c r="E600" s="4">
        <f t="shared" si="27"/>
        <v>250.6174</v>
      </c>
      <c r="F600" s="4">
        <f t="shared" si="29"/>
        <v>7.5274000000000001</v>
      </c>
      <c r="G600" s="12">
        <v>2023</v>
      </c>
    </row>
    <row r="601" spans="1:7" x14ac:dyDescent="0.2">
      <c r="A601" s="18">
        <v>45006.488136574073</v>
      </c>
      <c r="B601" s="4">
        <v>5.0999999999999996</v>
      </c>
      <c r="C601" s="4">
        <v>1.26</v>
      </c>
      <c r="D601" s="4">
        <f t="shared" si="28"/>
        <v>6.4259999999999993</v>
      </c>
      <c r="E601" s="4">
        <f t="shared" si="27"/>
        <v>250.63</v>
      </c>
      <c r="F601" s="4">
        <f t="shared" si="29"/>
        <v>7.539999999999992</v>
      </c>
      <c r="G601" s="12">
        <v>2023</v>
      </c>
    </row>
    <row r="602" spans="1:7" x14ac:dyDescent="0.2">
      <c r="A602" s="18">
        <v>45006.495428240742</v>
      </c>
      <c r="B602" s="4">
        <v>5.1100000000000003</v>
      </c>
      <c r="C602" s="4">
        <v>1.26</v>
      </c>
      <c r="D602" s="4">
        <f t="shared" si="28"/>
        <v>6.4386000000000001</v>
      </c>
      <c r="E602" s="4">
        <f t="shared" si="27"/>
        <v>250.64260000000002</v>
      </c>
      <c r="F602" s="4">
        <f t="shared" si="29"/>
        <v>7.5526000000000124</v>
      </c>
      <c r="G602" s="12">
        <v>2023</v>
      </c>
    </row>
    <row r="603" spans="1:7" x14ac:dyDescent="0.2">
      <c r="A603" s="18">
        <v>45006.501805555556</v>
      </c>
      <c r="B603" s="4">
        <v>5.12</v>
      </c>
      <c r="C603" s="4">
        <v>1.26</v>
      </c>
      <c r="D603" s="4">
        <f t="shared" si="28"/>
        <v>6.4512</v>
      </c>
      <c r="E603" s="4">
        <f t="shared" si="27"/>
        <v>250.65520000000001</v>
      </c>
      <c r="F603" s="4">
        <f t="shared" si="29"/>
        <v>7.5652000000000044</v>
      </c>
      <c r="G603" s="12">
        <v>2023</v>
      </c>
    </row>
    <row r="604" spans="1:7" x14ac:dyDescent="0.2">
      <c r="A604" s="18">
        <v>45006.510069444441</v>
      </c>
      <c r="B604" s="4">
        <v>5.13</v>
      </c>
      <c r="C604" s="4">
        <v>1.26</v>
      </c>
      <c r="D604" s="4">
        <f t="shared" si="28"/>
        <v>6.4638</v>
      </c>
      <c r="E604" s="4">
        <f t="shared" si="27"/>
        <v>250.6678</v>
      </c>
      <c r="F604" s="4">
        <f t="shared" si="29"/>
        <v>7.5777999999999963</v>
      </c>
      <c r="G604" s="12">
        <v>2023</v>
      </c>
    </row>
    <row r="605" spans="1:7" x14ac:dyDescent="0.2">
      <c r="A605" s="18">
        <v>45006.5159375</v>
      </c>
      <c r="B605" s="4">
        <v>5.14</v>
      </c>
      <c r="C605" s="4">
        <v>1.26</v>
      </c>
      <c r="D605" s="4">
        <f t="shared" si="28"/>
        <v>6.4763999999999999</v>
      </c>
      <c r="E605" s="4">
        <f t="shared" ref="E605:E668" si="30">D605+E$90</f>
        <v>250.68040000000002</v>
      </c>
      <c r="F605" s="4">
        <f t="shared" si="29"/>
        <v>7.5904000000000167</v>
      </c>
      <c r="G605" s="12">
        <v>2023</v>
      </c>
    </row>
    <row r="606" spans="1:7" x14ac:dyDescent="0.2">
      <c r="A606" s="18">
        <v>45006.523252314815</v>
      </c>
      <c r="B606" s="4">
        <v>5.15</v>
      </c>
      <c r="C606" s="4">
        <v>1.26</v>
      </c>
      <c r="D606" s="4">
        <f t="shared" si="28"/>
        <v>6.4890000000000008</v>
      </c>
      <c r="E606" s="4">
        <f t="shared" si="30"/>
        <v>250.69300000000001</v>
      </c>
      <c r="F606" s="4">
        <f t="shared" si="29"/>
        <v>7.6030000000000086</v>
      </c>
      <c r="G606" s="12">
        <v>2023</v>
      </c>
    </row>
    <row r="607" spans="1:7" x14ac:dyDescent="0.2">
      <c r="A607" s="18">
        <v>45006.529189814813</v>
      </c>
      <c r="B607" s="4">
        <v>5.16</v>
      </c>
      <c r="C607" s="4">
        <v>1.26</v>
      </c>
      <c r="D607" s="4">
        <f t="shared" si="28"/>
        <v>6.5015999999999998</v>
      </c>
      <c r="E607" s="4">
        <f t="shared" si="30"/>
        <v>250.7056</v>
      </c>
      <c r="F607" s="4">
        <f t="shared" si="29"/>
        <v>7.6156000000000006</v>
      </c>
      <c r="G607" s="12">
        <v>2023</v>
      </c>
    </row>
    <row r="608" spans="1:7" x14ac:dyDescent="0.2">
      <c r="A608" s="18">
        <v>45006.537152777775</v>
      </c>
      <c r="B608" s="4">
        <v>5.17</v>
      </c>
      <c r="C608" s="4">
        <v>1.26</v>
      </c>
      <c r="D608" s="4">
        <f t="shared" si="28"/>
        <v>6.5141999999999998</v>
      </c>
      <c r="E608" s="4">
        <f t="shared" si="30"/>
        <v>250.7182</v>
      </c>
      <c r="F608" s="4">
        <f t="shared" si="29"/>
        <v>7.6281999999999925</v>
      </c>
      <c r="G608" s="12">
        <v>2023</v>
      </c>
    </row>
    <row r="609" spans="1:7" x14ac:dyDescent="0.2">
      <c r="A609" s="18">
        <v>45006.54415509259</v>
      </c>
      <c r="B609" s="4">
        <v>5.18</v>
      </c>
      <c r="C609" s="4">
        <v>1.26</v>
      </c>
      <c r="D609" s="4">
        <f t="shared" si="28"/>
        <v>6.5267999999999997</v>
      </c>
      <c r="E609" s="4">
        <f t="shared" si="30"/>
        <v>250.73080000000002</v>
      </c>
      <c r="F609" s="4">
        <f t="shared" si="29"/>
        <v>7.6408000000000129</v>
      </c>
      <c r="G609" s="12">
        <v>2023</v>
      </c>
    </row>
    <row r="610" spans="1:7" x14ac:dyDescent="0.2">
      <c r="A610" s="18">
        <v>45006.552337962959</v>
      </c>
      <c r="B610" s="4">
        <v>5.19</v>
      </c>
      <c r="C610" s="4">
        <v>1.26</v>
      </c>
      <c r="D610" s="4">
        <f t="shared" si="28"/>
        <v>6.5394000000000005</v>
      </c>
      <c r="E610" s="4">
        <f t="shared" si="30"/>
        <v>250.74340000000001</v>
      </c>
      <c r="F610" s="4">
        <f t="shared" si="29"/>
        <v>7.6534000000000049</v>
      </c>
      <c r="G610" s="12">
        <v>2023</v>
      </c>
    </row>
    <row r="611" spans="1:7" x14ac:dyDescent="0.2">
      <c r="A611" s="18">
        <v>45006.558171296296</v>
      </c>
      <c r="B611" s="4">
        <v>5.2</v>
      </c>
      <c r="C611" s="4">
        <v>1.26</v>
      </c>
      <c r="D611" s="4">
        <f t="shared" si="28"/>
        <v>6.5520000000000005</v>
      </c>
      <c r="E611" s="4">
        <f t="shared" si="30"/>
        <v>250.756</v>
      </c>
      <c r="F611" s="4">
        <f t="shared" si="29"/>
        <v>7.6659999999999968</v>
      </c>
      <c r="G611" s="12">
        <v>2023</v>
      </c>
    </row>
    <row r="612" spans="1:7" x14ac:dyDescent="0.2">
      <c r="A612" s="18">
        <v>45006.564814814818</v>
      </c>
      <c r="B612" s="4">
        <v>5.21</v>
      </c>
      <c r="C612" s="4">
        <v>1.26</v>
      </c>
      <c r="D612" s="4">
        <f t="shared" si="28"/>
        <v>6.5646000000000004</v>
      </c>
      <c r="E612" s="4">
        <f t="shared" si="30"/>
        <v>250.76860000000002</v>
      </c>
      <c r="F612" s="4">
        <f t="shared" si="29"/>
        <v>7.6786000000000172</v>
      </c>
      <c r="G612" s="12">
        <v>2023</v>
      </c>
    </row>
    <row r="613" spans="1:7" x14ac:dyDescent="0.2">
      <c r="A613" s="18">
        <v>45006.568969907406</v>
      </c>
      <c r="B613" s="4">
        <v>5.22</v>
      </c>
      <c r="C613" s="4">
        <v>1.26</v>
      </c>
      <c r="D613" s="4">
        <f t="shared" si="28"/>
        <v>6.5771999999999995</v>
      </c>
      <c r="E613" s="4">
        <f t="shared" si="30"/>
        <v>250.78120000000001</v>
      </c>
      <c r="F613" s="4">
        <f t="shared" si="29"/>
        <v>7.6912000000000091</v>
      </c>
      <c r="G613" s="12">
        <v>2023</v>
      </c>
    </row>
    <row r="614" spans="1:7" x14ac:dyDescent="0.2">
      <c r="A614" s="18">
        <v>45006.573807870373</v>
      </c>
      <c r="B614" s="4">
        <v>5.23</v>
      </c>
      <c r="C614" s="4">
        <v>1.26</v>
      </c>
      <c r="D614" s="4">
        <f t="shared" si="28"/>
        <v>6.5898000000000003</v>
      </c>
      <c r="E614" s="4">
        <f t="shared" si="30"/>
        <v>250.7938</v>
      </c>
      <c r="F614" s="4">
        <f t="shared" si="29"/>
        <v>7.7038000000000011</v>
      </c>
      <c r="G614" s="12">
        <v>2023</v>
      </c>
    </row>
    <row r="615" spans="1:7" x14ac:dyDescent="0.2">
      <c r="A615" s="18">
        <v>45006.578217592592</v>
      </c>
      <c r="B615" s="4">
        <v>5.24</v>
      </c>
      <c r="C615" s="4">
        <v>1.26</v>
      </c>
      <c r="D615" s="4">
        <f t="shared" si="28"/>
        <v>6.6024000000000003</v>
      </c>
      <c r="E615" s="4">
        <f t="shared" si="30"/>
        <v>250.8064</v>
      </c>
      <c r="F615" s="4">
        <f t="shared" si="29"/>
        <v>7.716399999999993</v>
      </c>
      <c r="G615" s="12">
        <v>2023</v>
      </c>
    </row>
    <row r="616" spans="1:7" x14ac:dyDescent="0.2">
      <c r="A616" s="18">
        <v>45006.586435185185</v>
      </c>
      <c r="B616" s="4">
        <v>5.25</v>
      </c>
      <c r="C616" s="4">
        <v>1.26</v>
      </c>
      <c r="D616" s="4">
        <f t="shared" si="28"/>
        <v>6.6150000000000002</v>
      </c>
      <c r="E616" s="4">
        <f t="shared" si="30"/>
        <v>250.81900000000002</v>
      </c>
      <c r="F616" s="4">
        <f t="shared" si="29"/>
        <v>7.7290000000000134</v>
      </c>
      <c r="G616" s="12">
        <v>2023</v>
      </c>
    </row>
    <row r="617" spans="1:7" x14ac:dyDescent="0.2">
      <c r="A617" s="18">
        <v>45006.593263888892</v>
      </c>
      <c r="B617" s="4">
        <v>5.26</v>
      </c>
      <c r="C617" s="4">
        <v>1.26</v>
      </c>
      <c r="D617" s="4">
        <f t="shared" ref="D617:D680" si="31">B617*C617</f>
        <v>6.6276000000000002</v>
      </c>
      <c r="E617" s="4">
        <f t="shared" si="30"/>
        <v>250.83160000000001</v>
      </c>
      <c r="F617" s="4">
        <f t="shared" si="29"/>
        <v>7.7416000000000054</v>
      </c>
      <c r="G617" s="12">
        <v>2023</v>
      </c>
    </row>
    <row r="618" spans="1:7" x14ac:dyDescent="0.2">
      <c r="A618" s="18">
        <v>45006.59952546296</v>
      </c>
      <c r="B618" s="4">
        <v>5.27</v>
      </c>
      <c r="C618" s="4">
        <v>1.26</v>
      </c>
      <c r="D618" s="4">
        <f t="shared" si="31"/>
        <v>6.6401999999999992</v>
      </c>
      <c r="E618" s="4">
        <f t="shared" si="30"/>
        <v>250.8442</v>
      </c>
      <c r="F618" s="4">
        <f t="shared" si="29"/>
        <v>7.7541999999999973</v>
      </c>
      <c r="G618" s="12">
        <v>2023</v>
      </c>
    </row>
    <row r="619" spans="1:7" x14ac:dyDescent="0.2">
      <c r="A619" s="18">
        <v>45006.605995370373</v>
      </c>
      <c r="B619" s="4">
        <v>5.28</v>
      </c>
      <c r="C619" s="4">
        <v>1.26</v>
      </c>
      <c r="D619" s="4">
        <f t="shared" si="31"/>
        <v>6.6528</v>
      </c>
      <c r="E619" s="4">
        <f t="shared" si="30"/>
        <v>250.85680000000002</v>
      </c>
      <c r="F619" s="4">
        <f t="shared" si="29"/>
        <v>7.7668000000000177</v>
      </c>
      <c r="G619" s="12">
        <v>2023</v>
      </c>
    </row>
    <row r="620" spans="1:7" x14ac:dyDescent="0.2">
      <c r="A620" s="18">
        <v>45006.615497685183</v>
      </c>
      <c r="B620" s="4">
        <v>5.29</v>
      </c>
      <c r="C620" s="4">
        <v>1.26</v>
      </c>
      <c r="D620" s="4">
        <f t="shared" si="31"/>
        <v>6.6654</v>
      </c>
      <c r="E620" s="4">
        <f t="shared" si="30"/>
        <v>250.86940000000001</v>
      </c>
      <c r="F620" s="4">
        <f t="shared" si="29"/>
        <v>7.7794000000000096</v>
      </c>
      <c r="G620" s="12">
        <v>2023</v>
      </c>
    </row>
    <row r="621" spans="1:7" x14ac:dyDescent="0.2">
      <c r="A621" s="18">
        <v>45006.620798611111</v>
      </c>
      <c r="B621" s="4">
        <v>5.3</v>
      </c>
      <c r="C621" s="4">
        <v>1.26</v>
      </c>
      <c r="D621" s="4">
        <f t="shared" si="31"/>
        <v>6.6779999999999999</v>
      </c>
      <c r="E621" s="4">
        <f t="shared" si="30"/>
        <v>250.88200000000001</v>
      </c>
      <c r="F621" s="4">
        <f t="shared" si="29"/>
        <v>7.7920000000000016</v>
      </c>
      <c r="G621" s="12">
        <v>2023</v>
      </c>
    </row>
    <row r="622" spans="1:7" x14ac:dyDescent="0.2">
      <c r="A622" s="18">
        <v>45006.628055555557</v>
      </c>
      <c r="B622" s="4">
        <v>5.31</v>
      </c>
      <c r="C622" s="4">
        <v>1.26</v>
      </c>
      <c r="D622" s="4">
        <f t="shared" si="31"/>
        <v>6.6905999999999999</v>
      </c>
      <c r="E622" s="4">
        <f t="shared" si="30"/>
        <v>250.8946</v>
      </c>
      <c r="F622" s="4">
        <f t="shared" si="29"/>
        <v>7.8045999999999935</v>
      </c>
      <c r="G622" s="12">
        <v>2023</v>
      </c>
    </row>
    <row r="623" spans="1:7" x14ac:dyDescent="0.2">
      <c r="A623" s="18">
        <v>45006.634016203701</v>
      </c>
      <c r="B623" s="4">
        <v>5.32</v>
      </c>
      <c r="C623" s="4">
        <v>1.26</v>
      </c>
      <c r="D623" s="4">
        <f t="shared" si="31"/>
        <v>6.7032000000000007</v>
      </c>
      <c r="E623" s="4">
        <f t="shared" si="30"/>
        <v>250.90720000000002</v>
      </c>
      <c r="F623" s="4">
        <f t="shared" si="29"/>
        <v>7.8172000000000139</v>
      </c>
      <c r="G623" s="12">
        <v>2023</v>
      </c>
    </row>
    <row r="624" spans="1:7" x14ac:dyDescent="0.2">
      <c r="A624" s="18">
        <v>45006.645266203705</v>
      </c>
      <c r="B624" s="4">
        <v>5.33</v>
      </c>
      <c r="C624" s="4">
        <v>1.26</v>
      </c>
      <c r="D624" s="4">
        <f t="shared" si="31"/>
        <v>6.7157999999999998</v>
      </c>
      <c r="E624" s="4">
        <f t="shared" si="30"/>
        <v>250.91980000000001</v>
      </c>
      <c r="F624" s="4">
        <f t="shared" si="29"/>
        <v>7.8298000000000059</v>
      </c>
      <c r="G624" s="12">
        <v>2023</v>
      </c>
    </row>
    <row r="625" spans="1:7" x14ac:dyDescent="0.2">
      <c r="A625" s="18">
        <v>45006.651261574072</v>
      </c>
      <c r="B625" s="4">
        <v>5.34</v>
      </c>
      <c r="C625" s="4">
        <v>1.26</v>
      </c>
      <c r="D625" s="4">
        <f t="shared" si="31"/>
        <v>6.7283999999999997</v>
      </c>
      <c r="E625" s="4">
        <f t="shared" si="30"/>
        <v>250.9324</v>
      </c>
      <c r="F625" s="4">
        <f t="shared" si="29"/>
        <v>7.8423999999999978</v>
      </c>
      <c r="G625" s="12">
        <v>2023</v>
      </c>
    </row>
    <row r="626" spans="1:7" x14ac:dyDescent="0.2">
      <c r="A626" s="18">
        <v>45006.682476851849</v>
      </c>
      <c r="B626" s="4">
        <v>5.35</v>
      </c>
      <c r="C626" s="4">
        <v>1.26</v>
      </c>
      <c r="D626" s="4">
        <f t="shared" si="31"/>
        <v>6.7409999999999997</v>
      </c>
      <c r="E626" s="4">
        <f t="shared" si="30"/>
        <v>250.94499999999999</v>
      </c>
      <c r="F626" s="4">
        <f t="shared" si="29"/>
        <v>7.8549999999999898</v>
      </c>
      <c r="G626" s="12">
        <v>2023</v>
      </c>
    </row>
    <row r="627" spans="1:7" x14ac:dyDescent="0.2">
      <c r="A627" s="18">
        <v>45006.70071759259</v>
      </c>
      <c r="B627" s="4">
        <v>5.36</v>
      </c>
      <c r="C627" s="4">
        <v>1.26</v>
      </c>
      <c r="D627" s="4">
        <f t="shared" si="31"/>
        <v>6.7536000000000005</v>
      </c>
      <c r="E627" s="4">
        <f t="shared" si="30"/>
        <v>250.95760000000001</v>
      </c>
      <c r="F627" s="4">
        <f t="shared" si="29"/>
        <v>7.8676000000000101</v>
      </c>
      <c r="G627" s="12">
        <v>2023</v>
      </c>
    </row>
    <row r="628" spans="1:7" x14ac:dyDescent="0.2">
      <c r="A628" s="18">
        <v>45006.714062500003</v>
      </c>
      <c r="B628" s="4">
        <v>5.37</v>
      </c>
      <c r="C628" s="4">
        <v>1.26</v>
      </c>
      <c r="D628" s="4">
        <f t="shared" si="31"/>
        <v>6.7662000000000004</v>
      </c>
      <c r="E628" s="4">
        <f t="shared" si="30"/>
        <v>250.97020000000001</v>
      </c>
      <c r="F628" s="4">
        <f t="shared" si="29"/>
        <v>7.8802000000000021</v>
      </c>
      <c r="G628" s="12">
        <v>2023</v>
      </c>
    </row>
    <row r="629" spans="1:7" x14ac:dyDescent="0.2">
      <c r="A629" s="18">
        <v>45006.723460648151</v>
      </c>
      <c r="B629" s="4">
        <v>5.38</v>
      </c>
      <c r="C629" s="4">
        <v>1.26</v>
      </c>
      <c r="D629" s="4">
        <f t="shared" si="31"/>
        <v>6.7787999999999995</v>
      </c>
      <c r="E629" s="4">
        <f t="shared" si="30"/>
        <v>250.9828</v>
      </c>
      <c r="F629" s="4">
        <f t="shared" si="29"/>
        <v>7.892799999999994</v>
      </c>
      <c r="G629" s="12">
        <v>2023</v>
      </c>
    </row>
    <row r="630" spans="1:7" x14ac:dyDescent="0.2">
      <c r="A630" s="18">
        <v>45006.731747685182</v>
      </c>
      <c r="B630" s="4">
        <v>5.39</v>
      </c>
      <c r="C630" s="4">
        <v>1.26</v>
      </c>
      <c r="D630" s="4">
        <f t="shared" si="31"/>
        <v>6.7913999999999994</v>
      </c>
      <c r="E630" s="4">
        <f t="shared" si="30"/>
        <v>250.99540000000002</v>
      </c>
      <c r="F630" s="4">
        <f t="shared" si="29"/>
        <v>7.9054000000000144</v>
      </c>
      <c r="G630" s="12">
        <v>2023</v>
      </c>
    </row>
    <row r="631" spans="1:7" x14ac:dyDescent="0.2">
      <c r="A631" s="18">
        <v>45006.740081018521</v>
      </c>
      <c r="B631" s="4">
        <v>5.4</v>
      </c>
      <c r="C631" s="4">
        <v>1.26</v>
      </c>
      <c r="D631" s="4">
        <f t="shared" si="31"/>
        <v>6.8040000000000003</v>
      </c>
      <c r="E631" s="4">
        <f t="shared" si="30"/>
        <v>251.00800000000001</v>
      </c>
      <c r="F631" s="4">
        <f t="shared" si="29"/>
        <v>7.9180000000000064</v>
      </c>
      <c r="G631" s="12">
        <v>2023</v>
      </c>
    </row>
    <row r="632" spans="1:7" x14ac:dyDescent="0.2">
      <c r="A632" s="18">
        <v>45006.751076388886</v>
      </c>
      <c r="B632" s="4">
        <v>5.41</v>
      </c>
      <c r="C632" s="4">
        <v>1.26</v>
      </c>
      <c r="D632" s="4">
        <f t="shared" si="31"/>
        <v>6.8166000000000002</v>
      </c>
      <c r="E632" s="4">
        <f t="shared" si="30"/>
        <v>251.0206</v>
      </c>
      <c r="F632" s="4">
        <f t="shared" si="29"/>
        <v>7.9305999999999983</v>
      </c>
      <c r="G632" s="12">
        <v>2023</v>
      </c>
    </row>
    <row r="633" spans="1:7" x14ac:dyDescent="0.2">
      <c r="A633" s="18">
        <v>45006.755046296297</v>
      </c>
      <c r="B633" s="4">
        <v>5.42</v>
      </c>
      <c r="C633" s="4">
        <v>1.26</v>
      </c>
      <c r="D633" s="4">
        <f t="shared" si="31"/>
        <v>6.8292000000000002</v>
      </c>
      <c r="E633" s="4">
        <f t="shared" si="30"/>
        <v>251.03320000000002</v>
      </c>
      <c r="F633" s="4">
        <f t="shared" si="29"/>
        <v>7.9432000000000187</v>
      </c>
      <c r="G633" s="12">
        <v>2023</v>
      </c>
    </row>
    <row r="634" spans="1:7" x14ac:dyDescent="0.2">
      <c r="A634" s="18">
        <v>45006.761817129627</v>
      </c>
      <c r="B634" s="4">
        <v>5.43</v>
      </c>
      <c r="C634" s="4">
        <v>1.26</v>
      </c>
      <c r="D634" s="4">
        <f t="shared" si="31"/>
        <v>6.8418000000000001</v>
      </c>
      <c r="E634" s="4">
        <f t="shared" si="30"/>
        <v>251.04580000000001</v>
      </c>
      <c r="F634" s="4">
        <f t="shared" si="29"/>
        <v>7.9558000000000106</v>
      </c>
      <c r="G634" s="12">
        <v>2023</v>
      </c>
    </row>
    <row r="635" spans="1:7" x14ac:dyDescent="0.2">
      <c r="A635" s="18">
        <v>45006.765462962961</v>
      </c>
      <c r="B635" s="4">
        <v>5.44</v>
      </c>
      <c r="C635" s="4">
        <v>1.26</v>
      </c>
      <c r="D635" s="4">
        <f t="shared" si="31"/>
        <v>6.8544000000000009</v>
      </c>
      <c r="E635" s="4">
        <f t="shared" si="30"/>
        <v>251.05840000000001</v>
      </c>
      <c r="F635" s="4">
        <f t="shared" si="29"/>
        <v>7.9684000000000026</v>
      </c>
      <c r="G635" s="12">
        <v>2023</v>
      </c>
    </row>
    <row r="636" spans="1:7" x14ac:dyDescent="0.2">
      <c r="A636" s="18">
        <v>45006.769687499997</v>
      </c>
      <c r="B636" s="4">
        <v>5.45</v>
      </c>
      <c r="C636" s="4">
        <v>1.26</v>
      </c>
      <c r="D636" s="4">
        <f t="shared" si="31"/>
        <v>6.867</v>
      </c>
      <c r="E636" s="4">
        <f t="shared" si="30"/>
        <v>251.071</v>
      </c>
      <c r="F636" s="4">
        <f t="shared" si="29"/>
        <v>7.9809999999999945</v>
      </c>
      <c r="G636" s="12">
        <v>2023</v>
      </c>
    </row>
    <row r="637" spans="1:7" x14ac:dyDescent="0.2">
      <c r="A637" s="18">
        <v>45006.773101851853</v>
      </c>
      <c r="B637" s="4">
        <v>5.46</v>
      </c>
      <c r="C637" s="4">
        <v>1.26</v>
      </c>
      <c r="D637" s="4">
        <f t="shared" si="31"/>
        <v>6.8795999999999999</v>
      </c>
      <c r="E637" s="4">
        <f t="shared" si="30"/>
        <v>251.08360000000002</v>
      </c>
      <c r="F637" s="4">
        <f t="shared" si="29"/>
        <v>7.9936000000000149</v>
      </c>
      <c r="G637" s="12">
        <v>2023</v>
      </c>
    </row>
    <row r="638" spans="1:7" x14ac:dyDescent="0.2">
      <c r="A638" s="18">
        <v>45006.777106481481</v>
      </c>
      <c r="B638" s="4">
        <v>5.47</v>
      </c>
      <c r="C638" s="4">
        <v>1.26</v>
      </c>
      <c r="D638" s="4">
        <f t="shared" si="31"/>
        <v>6.8921999999999999</v>
      </c>
      <c r="E638" s="4">
        <f t="shared" si="30"/>
        <v>251.09620000000001</v>
      </c>
      <c r="F638" s="4">
        <f t="shared" si="29"/>
        <v>8.0062000000000069</v>
      </c>
      <c r="G638" s="12">
        <v>2023</v>
      </c>
    </row>
    <row r="639" spans="1:7" x14ac:dyDescent="0.2">
      <c r="A639" s="18">
        <v>45006.783425925925</v>
      </c>
      <c r="B639" s="4">
        <v>5.48</v>
      </c>
      <c r="C639" s="4">
        <v>1.26</v>
      </c>
      <c r="D639" s="4">
        <f t="shared" si="31"/>
        <v>6.9048000000000007</v>
      </c>
      <c r="E639" s="4">
        <f t="shared" si="30"/>
        <v>251.1088</v>
      </c>
      <c r="F639" s="4">
        <f t="shared" si="29"/>
        <v>8.0187999999999988</v>
      </c>
      <c r="G639" s="12">
        <v>2023</v>
      </c>
    </row>
    <row r="640" spans="1:7" x14ac:dyDescent="0.2">
      <c r="A640" s="18">
        <v>45006.787604166668</v>
      </c>
      <c r="B640" s="4">
        <v>5.49</v>
      </c>
      <c r="C640" s="4">
        <v>1.26</v>
      </c>
      <c r="D640" s="4">
        <f t="shared" si="31"/>
        <v>6.9174000000000007</v>
      </c>
      <c r="E640" s="4">
        <f t="shared" si="30"/>
        <v>251.12139999999999</v>
      </c>
      <c r="F640" s="4">
        <f t="shared" si="29"/>
        <v>8.0313999999999908</v>
      </c>
      <c r="G640" s="12">
        <v>2023</v>
      </c>
    </row>
    <row r="641" spans="1:7" x14ac:dyDescent="0.2">
      <c r="A641" s="18">
        <v>45006.789456018516</v>
      </c>
      <c r="B641" s="4">
        <v>5.5</v>
      </c>
      <c r="C641" s="4">
        <v>1.26</v>
      </c>
      <c r="D641" s="4">
        <f t="shared" si="31"/>
        <v>6.93</v>
      </c>
      <c r="E641" s="4">
        <f t="shared" si="30"/>
        <v>251.13400000000001</v>
      </c>
      <c r="F641" s="4">
        <f t="shared" si="29"/>
        <v>8.0440000000000111</v>
      </c>
      <c r="G641" s="12">
        <v>2023</v>
      </c>
    </row>
    <row r="642" spans="1:7" x14ac:dyDescent="0.2">
      <c r="A642" s="18">
        <v>45006.792754629627</v>
      </c>
      <c r="B642" s="4">
        <v>5.51</v>
      </c>
      <c r="C642" s="4">
        <v>1.26</v>
      </c>
      <c r="D642" s="4">
        <f t="shared" si="31"/>
        <v>6.9425999999999997</v>
      </c>
      <c r="E642" s="4">
        <f t="shared" si="30"/>
        <v>251.14660000000001</v>
      </c>
      <c r="F642" s="4">
        <f t="shared" si="29"/>
        <v>8.0566000000000031</v>
      </c>
      <c r="G642" s="12">
        <v>2023</v>
      </c>
    </row>
    <row r="643" spans="1:7" x14ac:dyDescent="0.2">
      <c r="A643" s="18">
        <v>45006.801388888889</v>
      </c>
      <c r="B643" s="4">
        <v>5.52</v>
      </c>
      <c r="C643" s="4">
        <v>1.26</v>
      </c>
      <c r="D643" s="4">
        <f t="shared" si="31"/>
        <v>6.9551999999999996</v>
      </c>
      <c r="E643" s="4">
        <f t="shared" si="30"/>
        <v>251.1592</v>
      </c>
      <c r="F643" s="4">
        <f t="shared" ref="F643:F706" si="32">E643-243.09</f>
        <v>8.069199999999995</v>
      </c>
      <c r="G643" s="12">
        <v>2023</v>
      </c>
    </row>
    <row r="644" spans="1:7" x14ac:dyDescent="0.2">
      <c r="A644" s="18">
        <v>45006.840150462966</v>
      </c>
      <c r="B644" s="4">
        <v>5.53</v>
      </c>
      <c r="C644" s="4">
        <v>1.26</v>
      </c>
      <c r="D644" s="4">
        <f t="shared" si="31"/>
        <v>6.9678000000000004</v>
      </c>
      <c r="E644" s="4">
        <f t="shared" si="30"/>
        <v>251.17180000000002</v>
      </c>
      <c r="F644" s="4">
        <f t="shared" si="32"/>
        <v>8.0818000000000154</v>
      </c>
      <c r="G644" s="12">
        <v>2023</v>
      </c>
    </row>
    <row r="645" spans="1:7" x14ac:dyDescent="0.2">
      <c r="A645" s="18">
        <v>45006.878530092596</v>
      </c>
      <c r="B645" s="4">
        <v>5.54</v>
      </c>
      <c r="C645" s="4">
        <v>1.26</v>
      </c>
      <c r="D645" s="4">
        <f t="shared" si="31"/>
        <v>6.9804000000000004</v>
      </c>
      <c r="E645" s="4">
        <f t="shared" si="30"/>
        <v>251.18440000000001</v>
      </c>
      <c r="F645" s="4">
        <f t="shared" si="32"/>
        <v>8.0944000000000074</v>
      </c>
      <c r="G645" s="12">
        <v>2023</v>
      </c>
    </row>
    <row r="646" spans="1:7" x14ac:dyDescent="0.2">
      <c r="A646" s="18">
        <v>45006.904861111114</v>
      </c>
      <c r="B646" s="4">
        <v>5.55</v>
      </c>
      <c r="C646" s="4">
        <v>1.26</v>
      </c>
      <c r="D646" s="4">
        <f t="shared" si="31"/>
        <v>6.9929999999999994</v>
      </c>
      <c r="E646" s="4">
        <f t="shared" si="30"/>
        <v>251.197</v>
      </c>
      <c r="F646" s="4">
        <f t="shared" si="32"/>
        <v>8.1069999999999993</v>
      </c>
      <c r="G646" s="12">
        <v>2023</v>
      </c>
    </row>
    <row r="647" spans="1:7" x14ac:dyDescent="0.2">
      <c r="A647" s="18">
        <v>45006.937384259261</v>
      </c>
      <c r="B647" s="4">
        <v>5.56</v>
      </c>
      <c r="C647" s="4">
        <v>1.26</v>
      </c>
      <c r="D647" s="4">
        <f t="shared" si="31"/>
        <v>7.0055999999999994</v>
      </c>
      <c r="E647" s="4">
        <f t="shared" si="30"/>
        <v>251.20959999999999</v>
      </c>
      <c r="F647" s="4">
        <f t="shared" si="32"/>
        <v>8.1195999999999913</v>
      </c>
      <c r="G647" s="12">
        <v>2023</v>
      </c>
    </row>
    <row r="648" spans="1:7" x14ac:dyDescent="0.2">
      <c r="A648" s="18">
        <v>45006.947974537034</v>
      </c>
      <c r="B648" s="4">
        <v>5.57</v>
      </c>
      <c r="C648" s="4">
        <v>1.26</v>
      </c>
      <c r="D648" s="4">
        <f t="shared" si="31"/>
        <v>7.0182000000000002</v>
      </c>
      <c r="E648" s="4">
        <f t="shared" si="30"/>
        <v>251.22220000000002</v>
      </c>
      <c r="F648" s="4">
        <f t="shared" si="32"/>
        <v>8.1322000000000116</v>
      </c>
      <c r="G648" s="12">
        <v>2023</v>
      </c>
    </row>
    <row r="649" spans="1:7" x14ac:dyDescent="0.2">
      <c r="A649" s="18">
        <v>45006.949675925927</v>
      </c>
      <c r="B649" s="4">
        <v>5.58</v>
      </c>
      <c r="C649" s="4">
        <v>1.26</v>
      </c>
      <c r="D649" s="4">
        <f t="shared" si="31"/>
        <v>7.0308000000000002</v>
      </c>
      <c r="E649" s="4">
        <f t="shared" si="30"/>
        <v>251.23480000000001</v>
      </c>
      <c r="F649" s="4">
        <f t="shared" si="32"/>
        <v>8.1448000000000036</v>
      </c>
      <c r="G649" s="12">
        <v>2023</v>
      </c>
    </row>
    <row r="650" spans="1:7" x14ac:dyDescent="0.2">
      <c r="A650" s="18">
        <v>45006.95207175926</v>
      </c>
      <c r="B650" s="4">
        <v>5.59</v>
      </c>
      <c r="C650" s="4">
        <v>1.26</v>
      </c>
      <c r="D650" s="4">
        <f t="shared" si="31"/>
        <v>7.0434000000000001</v>
      </c>
      <c r="E650" s="4">
        <f t="shared" si="30"/>
        <v>251.2474</v>
      </c>
      <c r="F650" s="4">
        <f t="shared" si="32"/>
        <v>8.1573999999999955</v>
      </c>
      <c r="G650" s="12">
        <v>2023</v>
      </c>
    </row>
    <row r="651" spans="1:7" x14ac:dyDescent="0.2">
      <c r="A651" s="18">
        <v>45006.954062500001</v>
      </c>
      <c r="B651" s="4">
        <v>5.6</v>
      </c>
      <c r="C651" s="4">
        <v>1.26</v>
      </c>
      <c r="D651" s="4">
        <f t="shared" si="31"/>
        <v>7.0559999999999992</v>
      </c>
      <c r="E651" s="4">
        <f t="shared" si="30"/>
        <v>251.26000000000002</v>
      </c>
      <c r="F651" s="4">
        <f t="shared" si="32"/>
        <v>8.1700000000000159</v>
      </c>
      <c r="G651" s="12">
        <v>2023</v>
      </c>
    </row>
    <row r="652" spans="1:7" x14ac:dyDescent="0.2">
      <c r="A652" s="18">
        <v>45007.018888888888</v>
      </c>
      <c r="B652" s="4">
        <v>5.61</v>
      </c>
      <c r="C652" s="4">
        <v>1.26</v>
      </c>
      <c r="D652" s="4">
        <f t="shared" si="31"/>
        <v>7.0686000000000009</v>
      </c>
      <c r="E652" s="4">
        <f t="shared" si="30"/>
        <v>251.27260000000001</v>
      </c>
      <c r="F652" s="4">
        <f t="shared" si="32"/>
        <v>8.1826000000000079</v>
      </c>
      <c r="G652" s="12">
        <v>2023</v>
      </c>
    </row>
    <row r="653" spans="1:7" x14ac:dyDescent="0.2">
      <c r="A653" s="18">
        <v>45007.031886574077</v>
      </c>
      <c r="B653" s="4">
        <v>5.62</v>
      </c>
      <c r="C653" s="4">
        <v>1.26</v>
      </c>
      <c r="D653" s="4">
        <f t="shared" si="31"/>
        <v>7.0811999999999999</v>
      </c>
      <c r="E653" s="4">
        <f t="shared" si="30"/>
        <v>251.2852</v>
      </c>
      <c r="F653" s="4">
        <f t="shared" si="32"/>
        <v>8.1951999999999998</v>
      </c>
      <c r="G653" s="12">
        <v>2023</v>
      </c>
    </row>
    <row r="654" spans="1:7" x14ac:dyDescent="0.2">
      <c r="A654" s="18">
        <v>45007.125763888886</v>
      </c>
      <c r="B654" s="4">
        <v>5.63</v>
      </c>
      <c r="C654" s="4">
        <v>1.26</v>
      </c>
      <c r="D654" s="4">
        <f t="shared" si="31"/>
        <v>7.0937999999999999</v>
      </c>
      <c r="E654" s="4">
        <f t="shared" si="30"/>
        <v>251.2978</v>
      </c>
      <c r="F654" s="4">
        <f t="shared" si="32"/>
        <v>8.2077999999999918</v>
      </c>
      <c r="G654" s="12">
        <v>2023</v>
      </c>
    </row>
    <row r="655" spans="1:7" x14ac:dyDescent="0.2">
      <c r="A655" s="18">
        <v>45007.143854166665</v>
      </c>
      <c r="B655" s="4">
        <v>5.64</v>
      </c>
      <c r="C655" s="4">
        <v>1.26</v>
      </c>
      <c r="D655" s="4">
        <f t="shared" si="31"/>
        <v>7.1063999999999998</v>
      </c>
      <c r="E655" s="4">
        <f t="shared" si="30"/>
        <v>251.31040000000002</v>
      </c>
      <c r="F655" s="4">
        <f t="shared" si="32"/>
        <v>8.2204000000000121</v>
      </c>
      <c r="G655" s="12">
        <v>2023</v>
      </c>
    </row>
    <row r="656" spans="1:7" x14ac:dyDescent="0.2">
      <c r="A656" s="18">
        <v>45007.245370370372</v>
      </c>
      <c r="B656" s="4">
        <v>5.65</v>
      </c>
      <c r="C656" s="4">
        <v>1.26</v>
      </c>
      <c r="D656" s="4">
        <f t="shared" si="31"/>
        <v>7.1190000000000007</v>
      </c>
      <c r="E656" s="4">
        <f t="shared" si="30"/>
        <v>251.32300000000001</v>
      </c>
      <c r="F656" s="4">
        <f t="shared" si="32"/>
        <v>8.2330000000000041</v>
      </c>
      <c r="G656" s="12">
        <v>2023</v>
      </c>
    </row>
    <row r="657" spans="1:7" x14ac:dyDescent="0.2">
      <c r="A657" s="18">
        <v>45007.343622685185</v>
      </c>
      <c r="B657" s="4">
        <v>5.66</v>
      </c>
      <c r="C657" s="4">
        <v>1.26</v>
      </c>
      <c r="D657" s="4">
        <f t="shared" si="31"/>
        <v>7.1316000000000006</v>
      </c>
      <c r="E657" s="4">
        <f t="shared" si="30"/>
        <v>251.3356</v>
      </c>
      <c r="F657" s="4">
        <f t="shared" si="32"/>
        <v>8.245599999999996</v>
      </c>
      <c r="G657" s="12">
        <v>2023</v>
      </c>
    </row>
    <row r="658" spans="1:7" x14ac:dyDescent="0.2">
      <c r="A658" s="18">
        <v>45007.361666666664</v>
      </c>
      <c r="B658" s="4">
        <v>5.67</v>
      </c>
      <c r="C658" s="4">
        <v>1.26</v>
      </c>
      <c r="D658" s="4">
        <f t="shared" si="31"/>
        <v>7.1441999999999997</v>
      </c>
      <c r="E658" s="4">
        <f t="shared" si="30"/>
        <v>251.34820000000002</v>
      </c>
      <c r="F658" s="4">
        <f t="shared" si="32"/>
        <v>8.2582000000000164</v>
      </c>
      <c r="G658" s="12">
        <v>2023</v>
      </c>
    </row>
    <row r="659" spans="1:7" x14ac:dyDescent="0.2">
      <c r="A659" s="18">
        <v>45007.373425925929</v>
      </c>
      <c r="B659" s="4">
        <v>5.68</v>
      </c>
      <c r="C659" s="4">
        <v>1.26</v>
      </c>
      <c r="D659" s="4">
        <f t="shared" si="31"/>
        <v>7.1567999999999996</v>
      </c>
      <c r="E659" s="4">
        <f t="shared" si="30"/>
        <v>251.36080000000001</v>
      </c>
      <c r="F659" s="4">
        <f t="shared" si="32"/>
        <v>8.2708000000000084</v>
      </c>
      <c r="G659" s="12">
        <v>2023</v>
      </c>
    </row>
    <row r="660" spans="1:7" x14ac:dyDescent="0.2">
      <c r="A660" s="18">
        <v>45007.619398148148</v>
      </c>
      <c r="B660" s="4">
        <v>5.69</v>
      </c>
      <c r="C660" s="4">
        <v>1.26</v>
      </c>
      <c r="D660" s="4">
        <f t="shared" si="31"/>
        <v>7.1694000000000004</v>
      </c>
      <c r="E660" s="4">
        <f t="shared" si="30"/>
        <v>251.3734</v>
      </c>
      <c r="F660" s="4">
        <f t="shared" si="32"/>
        <v>8.2834000000000003</v>
      </c>
      <c r="G660" s="12">
        <v>2023</v>
      </c>
    </row>
    <row r="661" spans="1:7" x14ac:dyDescent="0.2">
      <c r="A661" s="18">
        <v>45007.743171296293</v>
      </c>
      <c r="B661" s="4">
        <v>5.7</v>
      </c>
      <c r="C661" s="4">
        <v>1.26</v>
      </c>
      <c r="D661" s="4">
        <f t="shared" si="31"/>
        <v>7.1820000000000004</v>
      </c>
      <c r="E661" s="4">
        <f t="shared" si="30"/>
        <v>251.386</v>
      </c>
      <c r="F661" s="4">
        <f t="shared" si="32"/>
        <v>8.2959999999999923</v>
      </c>
      <c r="G661" s="12">
        <v>2023</v>
      </c>
    </row>
    <row r="662" spans="1:7" x14ac:dyDescent="0.2">
      <c r="A662" s="18">
        <v>45009.37296296296</v>
      </c>
      <c r="B662" s="4">
        <v>5.71</v>
      </c>
      <c r="C662" s="4">
        <v>1.26</v>
      </c>
      <c r="D662" s="4">
        <f t="shared" si="31"/>
        <v>7.1946000000000003</v>
      </c>
      <c r="E662" s="4">
        <f t="shared" si="30"/>
        <v>251.39860000000002</v>
      </c>
      <c r="F662" s="4">
        <f t="shared" si="32"/>
        <v>8.3086000000000126</v>
      </c>
      <c r="G662" s="12">
        <v>2023</v>
      </c>
    </row>
    <row r="663" spans="1:7" x14ac:dyDescent="0.2">
      <c r="A663" s="18">
        <v>45009.381527777776</v>
      </c>
      <c r="B663" s="4">
        <v>5.72</v>
      </c>
      <c r="C663" s="4">
        <v>1.26</v>
      </c>
      <c r="D663" s="4">
        <f t="shared" si="31"/>
        <v>7.2071999999999994</v>
      </c>
      <c r="E663" s="4">
        <f t="shared" si="30"/>
        <v>251.41120000000001</v>
      </c>
      <c r="F663" s="4">
        <f t="shared" si="32"/>
        <v>8.3212000000000046</v>
      </c>
      <c r="G663" s="12">
        <v>2023</v>
      </c>
    </row>
    <row r="664" spans="1:7" x14ac:dyDescent="0.2">
      <c r="A664" s="18">
        <v>45009.401180555556</v>
      </c>
      <c r="B664" s="4">
        <v>5.73</v>
      </c>
      <c r="C664" s="4">
        <v>1.26</v>
      </c>
      <c r="D664" s="4">
        <f t="shared" si="31"/>
        <v>7.2198000000000002</v>
      </c>
      <c r="E664" s="4">
        <f t="shared" si="30"/>
        <v>251.4238</v>
      </c>
      <c r="F664" s="4">
        <f t="shared" si="32"/>
        <v>8.3337999999999965</v>
      </c>
      <c r="G664" s="12">
        <v>2023</v>
      </c>
    </row>
    <row r="665" spans="1:7" x14ac:dyDescent="0.2">
      <c r="A665" s="18">
        <v>45009.465879629628</v>
      </c>
      <c r="B665" s="4">
        <v>5.74</v>
      </c>
      <c r="C665" s="4">
        <v>1.26</v>
      </c>
      <c r="D665" s="4">
        <f t="shared" si="31"/>
        <v>7.2324000000000002</v>
      </c>
      <c r="E665" s="4">
        <f t="shared" si="30"/>
        <v>251.43640000000002</v>
      </c>
      <c r="F665" s="4">
        <f t="shared" si="32"/>
        <v>8.3464000000000169</v>
      </c>
      <c r="G665" s="12">
        <v>2023</v>
      </c>
    </row>
    <row r="666" spans="1:7" x14ac:dyDescent="0.2">
      <c r="A666" s="18">
        <v>45009.693657407406</v>
      </c>
      <c r="B666" s="4">
        <v>5.75</v>
      </c>
      <c r="C666" s="4">
        <v>1.26</v>
      </c>
      <c r="D666" s="4">
        <f t="shared" si="31"/>
        <v>7.2450000000000001</v>
      </c>
      <c r="E666" s="4">
        <f t="shared" si="30"/>
        <v>251.44900000000001</v>
      </c>
      <c r="F666" s="4">
        <f t="shared" si="32"/>
        <v>8.3590000000000089</v>
      </c>
      <c r="G666" s="12">
        <v>2023</v>
      </c>
    </row>
    <row r="667" spans="1:7" x14ac:dyDescent="0.2">
      <c r="A667" s="18">
        <v>45011.656689814816</v>
      </c>
      <c r="B667" s="4">
        <v>5.76</v>
      </c>
      <c r="C667" s="4">
        <v>1.26</v>
      </c>
      <c r="D667" s="4">
        <f t="shared" si="31"/>
        <v>7.2576000000000001</v>
      </c>
      <c r="E667" s="4">
        <f t="shared" si="30"/>
        <v>251.4616</v>
      </c>
      <c r="F667" s="4">
        <f t="shared" si="32"/>
        <v>8.3716000000000008</v>
      </c>
      <c r="G667" s="12">
        <v>2023</v>
      </c>
    </row>
    <row r="668" spans="1:7" x14ac:dyDescent="0.2">
      <c r="A668" s="18">
        <v>45015.103692129633</v>
      </c>
      <c r="B668" s="4">
        <v>5.77</v>
      </c>
      <c r="C668" s="4">
        <v>1.26</v>
      </c>
      <c r="D668" s="4">
        <f t="shared" si="31"/>
        <v>7.2701999999999991</v>
      </c>
      <c r="E668" s="4">
        <f t="shared" si="30"/>
        <v>251.4742</v>
      </c>
      <c r="F668" s="4">
        <f t="shared" si="32"/>
        <v>8.3841999999999928</v>
      </c>
      <c r="G668" s="12">
        <v>2023</v>
      </c>
    </row>
    <row r="669" spans="1:7" x14ac:dyDescent="0.2">
      <c r="A669" s="18">
        <v>45015.169618055559</v>
      </c>
      <c r="B669" s="4">
        <v>5.78</v>
      </c>
      <c r="C669" s="4">
        <v>1.26</v>
      </c>
      <c r="D669" s="4">
        <f t="shared" si="31"/>
        <v>7.2827999999999999</v>
      </c>
      <c r="E669" s="4">
        <f t="shared" ref="E669:E691" si="33">D669+E$90</f>
        <v>251.48680000000002</v>
      </c>
      <c r="F669" s="4">
        <f t="shared" si="32"/>
        <v>8.3968000000000131</v>
      </c>
      <c r="G669" s="12">
        <v>2023</v>
      </c>
    </row>
    <row r="670" spans="1:7" x14ac:dyDescent="0.2">
      <c r="A670" s="18">
        <v>45015.176736111112</v>
      </c>
      <c r="B670" s="4">
        <v>5.79</v>
      </c>
      <c r="C670" s="4">
        <v>1.26</v>
      </c>
      <c r="D670" s="4">
        <f t="shared" si="31"/>
        <v>7.2953999999999999</v>
      </c>
      <c r="E670" s="4">
        <f t="shared" si="33"/>
        <v>251.49940000000001</v>
      </c>
      <c r="F670" s="4">
        <f t="shared" si="32"/>
        <v>8.4094000000000051</v>
      </c>
      <c r="G670" s="12">
        <v>2023</v>
      </c>
    </row>
    <row r="671" spans="1:7" x14ac:dyDescent="0.2">
      <c r="A671" s="18">
        <v>45015.180069444446</v>
      </c>
      <c r="B671" s="4">
        <v>5.8</v>
      </c>
      <c r="C671" s="4">
        <v>1.26</v>
      </c>
      <c r="D671" s="4">
        <f t="shared" si="31"/>
        <v>7.3079999999999998</v>
      </c>
      <c r="E671" s="4">
        <f t="shared" si="33"/>
        <v>251.512</v>
      </c>
      <c r="F671" s="4">
        <f t="shared" si="32"/>
        <v>8.421999999999997</v>
      </c>
      <c r="G671" s="12">
        <v>2023</v>
      </c>
    </row>
    <row r="672" spans="1:7" x14ac:dyDescent="0.2">
      <c r="A672" s="18">
        <v>45015.184131944443</v>
      </c>
      <c r="B672" s="4">
        <v>5.81</v>
      </c>
      <c r="C672" s="4">
        <v>1.26</v>
      </c>
      <c r="D672" s="4">
        <f t="shared" si="31"/>
        <v>7.3205999999999998</v>
      </c>
      <c r="E672" s="4">
        <f t="shared" si="33"/>
        <v>251.52460000000002</v>
      </c>
      <c r="F672" s="4">
        <f t="shared" si="32"/>
        <v>8.4346000000000174</v>
      </c>
      <c r="G672" s="12">
        <v>2023</v>
      </c>
    </row>
    <row r="673" spans="1:7" x14ac:dyDescent="0.2">
      <c r="A673" s="18">
        <v>45015.33935185185</v>
      </c>
      <c r="B673" s="4">
        <v>5.82</v>
      </c>
      <c r="C673" s="4">
        <v>1.26</v>
      </c>
      <c r="D673" s="4">
        <f t="shared" si="31"/>
        <v>7.3332000000000006</v>
      </c>
      <c r="E673" s="4">
        <f t="shared" si="33"/>
        <v>251.53720000000001</v>
      </c>
      <c r="F673" s="4">
        <f t="shared" si="32"/>
        <v>8.4472000000000094</v>
      </c>
      <c r="G673" s="12">
        <v>2023</v>
      </c>
    </row>
    <row r="674" spans="1:7" x14ac:dyDescent="0.2">
      <c r="A674" s="18">
        <v>45015.361875000002</v>
      </c>
      <c r="B674" s="4">
        <v>5.83</v>
      </c>
      <c r="C674" s="4">
        <v>1.26</v>
      </c>
      <c r="D674" s="4">
        <f t="shared" si="31"/>
        <v>7.3458000000000006</v>
      </c>
      <c r="E674" s="4">
        <f t="shared" si="33"/>
        <v>251.5498</v>
      </c>
      <c r="F674" s="4">
        <f t="shared" si="32"/>
        <v>8.4598000000000013</v>
      </c>
      <c r="G674" s="12">
        <v>2023</v>
      </c>
    </row>
    <row r="675" spans="1:7" x14ac:dyDescent="0.2">
      <c r="A675" s="18">
        <v>45015.506145833337</v>
      </c>
      <c r="B675" s="4">
        <v>5.84</v>
      </c>
      <c r="C675" s="4">
        <v>1.26</v>
      </c>
      <c r="D675" s="4">
        <f t="shared" si="31"/>
        <v>7.3583999999999996</v>
      </c>
      <c r="E675" s="4">
        <f t="shared" si="33"/>
        <v>251.5624</v>
      </c>
      <c r="F675" s="4">
        <f t="shared" si="32"/>
        <v>8.4723999999999933</v>
      </c>
      <c r="G675" s="12">
        <v>2023</v>
      </c>
    </row>
    <row r="676" spans="1:7" x14ac:dyDescent="0.2">
      <c r="A676" s="18">
        <v>45016.378530092596</v>
      </c>
      <c r="B676" s="4">
        <v>5.85</v>
      </c>
      <c r="C676" s="4">
        <v>1.26</v>
      </c>
      <c r="D676" s="4">
        <f t="shared" si="31"/>
        <v>7.3709999999999996</v>
      </c>
      <c r="E676" s="4">
        <f t="shared" si="33"/>
        <v>251.57500000000002</v>
      </c>
      <c r="F676" s="4">
        <f t="shared" si="32"/>
        <v>8.4850000000000136</v>
      </c>
      <c r="G676" s="12">
        <v>2023</v>
      </c>
    </row>
    <row r="677" spans="1:7" x14ac:dyDescent="0.2">
      <c r="A677" s="18">
        <v>45016.401574074072</v>
      </c>
      <c r="B677" s="4">
        <v>5.86</v>
      </c>
      <c r="C677" s="4">
        <v>1.26</v>
      </c>
      <c r="D677" s="4">
        <f t="shared" si="31"/>
        <v>7.3836000000000004</v>
      </c>
      <c r="E677" s="4">
        <f t="shared" si="33"/>
        <v>251.58760000000001</v>
      </c>
      <c r="F677" s="4">
        <f t="shared" si="32"/>
        <v>8.4976000000000056</v>
      </c>
      <c r="G677" s="12">
        <v>2023</v>
      </c>
    </row>
    <row r="678" spans="1:7" x14ac:dyDescent="0.2">
      <c r="A678" s="18">
        <v>45016.414699074077</v>
      </c>
      <c r="B678" s="4">
        <v>5.87</v>
      </c>
      <c r="C678" s="4">
        <v>1.26</v>
      </c>
      <c r="D678" s="4">
        <f t="shared" si="31"/>
        <v>7.3962000000000003</v>
      </c>
      <c r="E678" s="4">
        <f t="shared" si="33"/>
        <v>251.6002</v>
      </c>
      <c r="F678" s="4">
        <f t="shared" si="32"/>
        <v>8.5101999999999975</v>
      </c>
      <c r="G678" s="12">
        <v>2023</v>
      </c>
    </row>
    <row r="679" spans="1:7" x14ac:dyDescent="0.2">
      <c r="A679" s="18">
        <v>45019.674340277779</v>
      </c>
      <c r="B679" s="4">
        <v>5.88</v>
      </c>
      <c r="C679" s="4">
        <v>1.26</v>
      </c>
      <c r="D679" s="4">
        <f t="shared" si="31"/>
        <v>7.4088000000000003</v>
      </c>
      <c r="E679" s="4">
        <f t="shared" si="33"/>
        <v>251.61280000000002</v>
      </c>
      <c r="F679" s="4">
        <f t="shared" si="32"/>
        <v>8.5228000000000179</v>
      </c>
      <c r="G679" s="12">
        <v>2023</v>
      </c>
    </row>
    <row r="680" spans="1:7" x14ac:dyDescent="0.2">
      <c r="A680" s="18">
        <v>45019.698263888888</v>
      </c>
      <c r="B680" s="4">
        <v>5.89</v>
      </c>
      <c r="C680" s="4">
        <v>1.26</v>
      </c>
      <c r="D680" s="4">
        <f t="shared" si="31"/>
        <v>7.4213999999999993</v>
      </c>
      <c r="E680" s="4">
        <f t="shared" si="33"/>
        <v>251.62540000000001</v>
      </c>
      <c r="F680" s="4">
        <f t="shared" si="32"/>
        <v>8.5354000000000099</v>
      </c>
      <c r="G680" s="12">
        <v>2023</v>
      </c>
    </row>
    <row r="681" spans="1:7" x14ac:dyDescent="0.2">
      <c r="A681" s="18">
        <v>45060.106423611112</v>
      </c>
      <c r="B681" s="4">
        <v>5.9</v>
      </c>
      <c r="C681" s="4">
        <v>1.26</v>
      </c>
      <c r="D681" s="4">
        <f t="shared" ref="D681:D744" si="34">B681*C681</f>
        <v>7.4340000000000002</v>
      </c>
      <c r="E681" s="4">
        <f t="shared" si="33"/>
        <v>251.63800000000001</v>
      </c>
      <c r="F681" s="4">
        <f t="shared" si="32"/>
        <v>8.5480000000000018</v>
      </c>
      <c r="G681" s="12">
        <v>2023</v>
      </c>
    </row>
    <row r="682" spans="1:7" x14ac:dyDescent="0.2">
      <c r="A682" s="18">
        <v>45060.112650462965</v>
      </c>
      <c r="B682" s="4">
        <v>5.91</v>
      </c>
      <c r="C682" s="4">
        <v>1.26</v>
      </c>
      <c r="D682" s="4">
        <f t="shared" si="34"/>
        <v>7.4466000000000001</v>
      </c>
      <c r="E682" s="4">
        <f t="shared" si="33"/>
        <v>251.6506</v>
      </c>
      <c r="F682" s="4">
        <f t="shared" si="32"/>
        <v>8.5605999999999938</v>
      </c>
      <c r="G682" s="12">
        <v>2023</v>
      </c>
    </row>
    <row r="683" spans="1:7" x14ac:dyDescent="0.2">
      <c r="A683" s="18">
        <v>45060.127233796295</v>
      </c>
      <c r="B683" s="4">
        <v>5.92</v>
      </c>
      <c r="C683" s="4">
        <v>1.26</v>
      </c>
      <c r="D683" s="4">
        <f t="shared" si="34"/>
        <v>7.4592000000000001</v>
      </c>
      <c r="E683" s="4">
        <f t="shared" si="33"/>
        <v>251.66320000000002</v>
      </c>
      <c r="F683" s="4">
        <f t="shared" si="32"/>
        <v>8.5732000000000141</v>
      </c>
      <c r="G683" s="12">
        <v>2023</v>
      </c>
    </row>
    <row r="684" spans="1:7" x14ac:dyDescent="0.2">
      <c r="A684" s="18">
        <v>45060.131122685183</v>
      </c>
      <c r="B684" s="4">
        <v>5.93</v>
      </c>
      <c r="C684" s="4">
        <v>1.26</v>
      </c>
      <c r="D684" s="4">
        <f t="shared" si="34"/>
        <v>7.4718</v>
      </c>
      <c r="E684" s="4">
        <f t="shared" si="33"/>
        <v>251.67580000000001</v>
      </c>
      <c r="F684" s="4">
        <f t="shared" si="32"/>
        <v>8.5858000000000061</v>
      </c>
      <c r="G684" s="12">
        <v>2023</v>
      </c>
    </row>
    <row r="685" spans="1:7" x14ac:dyDescent="0.2">
      <c r="A685" s="18">
        <v>45060.135740740741</v>
      </c>
      <c r="B685" s="4">
        <v>5.94</v>
      </c>
      <c r="C685" s="4">
        <v>1.26</v>
      </c>
      <c r="D685" s="4">
        <f t="shared" si="34"/>
        <v>7.4844000000000008</v>
      </c>
      <c r="E685" s="4">
        <f t="shared" si="33"/>
        <v>251.6884</v>
      </c>
      <c r="F685" s="4">
        <f t="shared" si="32"/>
        <v>8.598399999999998</v>
      </c>
      <c r="G685" s="12">
        <v>2023</v>
      </c>
    </row>
    <row r="686" spans="1:7" x14ac:dyDescent="0.2">
      <c r="A686" s="18">
        <v>45060.139930555553</v>
      </c>
      <c r="B686" s="4">
        <v>5.95</v>
      </c>
      <c r="C686" s="4">
        <v>1.26</v>
      </c>
      <c r="D686" s="4">
        <f t="shared" si="34"/>
        <v>7.4969999999999999</v>
      </c>
      <c r="E686" s="4">
        <f t="shared" si="33"/>
        <v>251.70100000000002</v>
      </c>
      <c r="F686" s="4">
        <f t="shared" si="32"/>
        <v>8.6110000000000184</v>
      </c>
      <c r="G686" s="12">
        <v>2023</v>
      </c>
    </row>
    <row r="687" spans="1:7" x14ac:dyDescent="0.2">
      <c r="A687" s="18">
        <v>45060.142847222225</v>
      </c>
      <c r="B687" s="4">
        <v>5.96</v>
      </c>
      <c r="C687" s="4">
        <v>1.26</v>
      </c>
      <c r="D687" s="4">
        <f t="shared" si="34"/>
        <v>7.5095999999999998</v>
      </c>
      <c r="E687" s="4">
        <f t="shared" si="33"/>
        <v>251.71360000000001</v>
      </c>
      <c r="F687" s="4">
        <f t="shared" si="32"/>
        <v>8.6236000000000104</v>
      </c>
      <c r="G687" s="12">
        <v>2023</v>
      </c>
    </row>
    <row r="688" spans="1:7" x14ac:dyDescent="0.2">
      <c r="A688" s="18">
        <v>45060.146331018521</v>
      </c>
      <c r="B688" s="4">
        <v>5.97</v>
      </c>
      <c r="C688" s="4">
        <v>1.26</v>
      </c>
      <c r="D688" s="4">
        <f t="shared" si="34"/>
        <v>7.5221999999999998</v>
      </c>
      <c r="E688" s="4">
        <f t="shared" si="33"/>
        <v>251.72620000000001</v>
      </c>
      <c r="F688" s="4">
        <f t="shared" si="32"/>
        <v>8.6362000000000023</v>
      </c>
      <c r="G688" s="12">
        <v>2023</v>
      </c>
    </row>
    <row r="689" spans="1:8" x14ac:dyDescent="0.2">
      <c r="A689" s="18">
        <v>45062.47320601852</v>
      </c>
      <c r="B689" s="4">
        <v>5.98</v>
      </c>
      <c r="C689" s="4">
        <v>1.26</v>
      </c>
      <c r="D689" s="4">
        <f t="shared" si="34"/>
        <v>7.5348000000000006</v>
      </c>
      <c r="E689" s="4">
        <f t="shared" si="33"/>
        <v>251.7388</v>
      </c>
      <c r="F689" s="4">
        <f t="shared" si="32"/>
        <v>8.6487999999999943</v>
      </c>
      <c r="G689" s="12">
        <v>2023</v>
      </c>
    </row>
    <row r="690" spans="1:8" x14ac:dyDescent="0.2">
      <c r="A690" s="18">
        <v>45067.842222222222</v>
      </c>
      <c r="B690" s="4">
        <v>5.99</v>
      </c>
      <c r="C690" s="4">
        <v>1.26</v>
      </c>
      <c r="D690" s="4">
        <f t="shared" si="34"/>
        <v>7.5474000000000006</v>
      </c>
      <c r="E690" s="4">
        <f t="shared" si="33"/>
        <v>251.75140000000002</v>
      </c>
      <c r="F690" s="4">
        <f t="shared" si="32"/>
        <v>8.6614000000000146</v>
      </c>
      <c r="G690" s="12">
        <v>2023</v>
      </c>
    </row>
    <row r="691" spans="1:8" x14ac:dyDescent="0.2">
      <c r="A691" s="18">
        <v>45067.852222222224</v>
      </c>
      <c r="B691" s="4">
        <v>6</v>
      </c>
      <c r="C691" s="4">
        <v>1.26</v>
      </c>
      <c r="D691" s="4">
        <f t="shared" si="34"/>
        <v>7.5600000000000005</v>
      </c>
      <c r="E691" s="4">
        <f t="shared" si="33"/>
        <v>251.76400000000001</v>
      </c>
      <c r="F691" s="4">
        <f t="shared" si="32"/>
        <v>8.6740000000000066</v>
      </c>
      <c r="G691" s="12">
        <v>2023</v>
      </c>
    </row>
    <row r="692" spans="1:8" x14ac:dyDescent="0.2">
      <c r="A692" s="18">
        <v>45089.5233912037</v>
      </c>
      <c r="B692" s="4">
        <v>0</v>
      </c>
      <c r="C692" s="4">
        <v>1.26</v>
      </c>
      <c r="D692" s="4">
        <f t="shared" si="34"/>
        <v>0</v>
      </c>
      <c r="E692" s="4">
        <f>D692+E$691</f>
        <v>251.76400000000001</v>
      </c>
      <c r="F692" s="4">
        <f t="shared" si="32"/>
        <v>8.6740000000000066</v>
      </c>
      <c r="G692" s="12">
        <v>2023</v>
      </c>
      <c r="H692" s="2" t="s">
        <v>5</v>
      </c>
    </row>
    <row r="693" spans="1:8" x14ac:dyDescent="0.2">
      <c r="A693" s="18">
        <v>45092.833252314813</v>
      </c>
      <c r="B693" s="4">
        <v>0.01</v>
      </c>
      <c r="C693" s="4">
        <v>1.2</v>
      </c>
      <c r="D693" s="4">
        <f t="shared" si="34"/>
        <v>1.2E-2</v>
      </c>
      <c r="E693" s="4">
        <f t="shared" ref="E693:E756" si="35">D693+E$691</f>
        <v>251.77600000000001</v>
      </c>
      <c r="F693" s="4">
        <f t="shared" si="32"/>
        <v>8.686000000000007</v>
      </c>
      <c r="G693" s="12">
        <v>2023</v>
      </c>
    </row>
    <row r="694" spans="1:8" x14ac:dyDescent="0.2">
      <c r="A694" s="18">
        <v>45092.839386574073</v>
      </c>
      <c r="B694" s="4">
        <v>0.02</v>
      </c>
      <c r="C694" s="4">
        <v>1.2</v>
      </c>
      <c r="D694" s="4">
        <f t="shared" si="34"/>
        <v>2.4E-2</v>
      </c>
      <c r="E694" s="4">
        <f t="shared" si="35"/>
        <v>251.78800000000001</v>
      </c>
      <c r="F694" s="4">
        <f t="shared" si="32"/>
        <v>8.6980000000000075</v>
      </c>
      <c r="G694" s="12">
        <v>2023</v>
      </c>
    </row>
    <row r="695" spans="1:8" x14ac:dyDescent="0.2">
      <c r="A695" s="18">
        <v>45092.844317129631</v>
      </c>
      <c r="B695" s="4">
        <v>0.03</v>
      </c>
      <c r="C695" s="4">
        <v>1.2</v>
      </c>
      <c r="D695" s="4">
        <f t="shared" si="34"/>
        <v>3.5999999999999997E-2</v>
      </c>
      <c r="E695" s="4">
        <f t="shared" si="35"/>
        <v>251.8</v>
      </c>
      <c r="F695" s="4">
        <f t="shared" si="32"/>
        <v>8.710000000000008</v>
      </c>
      <c r="G695" s="12">
        <v>2023</v>
      </c>
    </row>
    <row r="696" spans="1:8" x14ac:dyDescent="0.2">
      <c r="A696" s="18">
        <v>45092.845937500002</v>
      </c>
      <c r="B696" s="4">
        <v>0.04</v>
      </c>
      <c r="C696" s="4">
        <v>1.2</v>
      </c>
      <c r="D696" s="4">
        <f t="shared" si="34"/>
        <v>4.8000000000000001E-2</v>
      </c>
      <c r="E696" s="4">
        <f t="shared" si="35"/>
        <v>251.81200000000001</v>
      </c>
      <c r="F696" s="4">
        <f t="shared" si="32"/>
        <v>8.7220000000000084</v>
      </c>
      <c r="G696" s="12">
        <v>2023</v>
      </c>
    </row>
    <row r="697" spans="1:8" x14ac:dyDescent="0.2">
      <c r="A697" s="18">
        <v>45092.848182870373</v>
      </c>
      <c r="B697" s="4">
        <v>0.05</v>
      </c>
      <c r="C697" s="4">
        <v>1.2</v>
      </c>
      <c r="D697" s="4">
        <f t="shared" si="34"/>
        <v>0.06</v>
      </c>
      <c r="E697" s="4">
        <f t="shared" si="35"/>
        <v>251.82400000000001</v>
      </c>
      <c r="F697" s="4">
        <f t="shared" si="32"/>
        <v>8.7340000000000089</v>
      </c>
      <c r="G697" s="12">
        <v>2023</v>
      </c>
    </row>
    <row r="698" spans="1:8" x14ac:dyDescent="0.2">
      <c r="A698" s="18">
        <v>45092.849490740744</v>
      </c>
      <c r="B698" s="4">
        <v>0.06</v>
      </c>
      <c r="C698" s="4">
        <v>1.2</v>
      </c>
      <c r="D698" s="4">
        <f t="shared" si="34"/>
        <v>7.1999999999999995E-2</v>
      </c>
      <c r="E698" s="4">
        <f t="shared" si="35"/>
        <v>251.83600000000001</v>
      </c>
      <c r="F698" s="4">
        <f t="shared" si="32"/>
        <v>8.7460000000000093</v>
      </c>
      <c r="G698" s="12">
        <v>2023</v>
      </c>
    </row>
    <row r="699" spans="1:8" x14ac:dyDescent="0.2">
      <c r="A699" s="18">
        <v>45092.851458333331</v>
      </c>
      <c r="B699" s="4">
        <v>7.0000000000000007E-2</v>
      </c>
      <c r="C699" s="4">
        <v>1.2</v>
      </c>
      <c r="D699" s="4">
        <f t="shared" si="34"/>
        <v>8.4000000000000005E-2</v>
      </c>
      <c r="E699" s="4">
        <f t="shared" si="35"/>
        <v>251.84800000000001</v>
      </c>
      <c r="F699" s="4">
        <f t="shared" si="32"/>
        <v>8.7580000000000098</v>
      </c>
      <c r="G699" s="12">
        <v>2023</v>
      </c>
    </row>
    <row r="700" spans="1:8" x14ac:dyDescent="0.2">
      <c r="A700" s="18">
        <v>45092.852777777778</v>
      </c>
      <c r="B700" s="4">
        <v>0.08</v>
      </c>
      <c r="C700" s="4">
        <v>1.2</v>
      </c>
      <c r="D700" s="4">
        <f t="shared" si="34"/>
        <v>9.6000000000000002E-2</v>
      </c>
      <c r="E700" s="4">
        <f t="shared" si="35"/>
        <v>251.86</v>
      </c>
      <c r="F700" s="4">
        <f t="shared" si="32"/>
        <v>8.7700000000000102</v>
      </c>
      <c r="G700" s="12">
        <v>2023</v>
      </c>
    </row>
    <row r="701" spans="1:8" x14ac:dyDescent="0.2">
      <c r="A701" s="18">
        <v>45092.856064814812</v>
      </c>
      <c r="B701" s="4">
        <v>0.09</v>
      </c>
      <c r="C701" s="4">
        <v>1.2</v>
      </c>
      <c r="D701" s="4">
        <f t="shared" si="34"/>
        <v>0.108</v>
      </c>
      <c r="E701" s="4">
        <f t="shared" si="35"/>
        <v>251.87200000000001</v>
      </c>
      <c r="F701" s="4">
        <f t="shared" si="32"/>
        <v>8.7820000000000107</v>
      </c>
      <c r="G701" s="12">
        <v>2023</v>
      </c>
    </row>
    <row r="702" spans="1:8" x14ac:dyDescent="0.2">
      <c r="A702" s="18">
        <v>45093.605520833335</v>
      </c>
      <c r="B702" s="4">
        <v>0.1</v>
      </c>
      <c r="C702" s="4">
        <v>1.2</v>
      </c>
      <c r="D702" s="4">
        <f t="shared" si="34"/>
        <v>0.12</v>
      </c>
      <c r="E702" s="4">
        <f t="shared" si="35"/>
        <v>251.88400000000001</v>
      </c>
      <c r="F702" s="4">
        <f t="shared" si="32"/>
        <v>8.7940000000000111</v>
      </c>
      <c r="G702" s="12">
        <v>2023</v>
      </c>
    </row>
    <row r="703" spans="1:8" x14ac:dyDescent="0.2">
      <c r="A703" s="18">
        <v>45093.615312499998</v>
      </c>
      <c r="B703" s="4">
        <v>0.11</v>
      </c>
      <c r="C703" s="4">
        <v>1.2</v>
      </c>
      <c r="D703" s="4">
        <f t="shared" si="34"/>
        <v>0.13200000000000001</v>
      </c>
      <c r="E703" s="4">
        <f t="shared" si="35"/>
        <v>251.89600000000002</v>
      </c>
      <c r="F703" s="4">
        <f t="shared" si="32"/>
        <v>8.8060000000000116</v>
      </c>
      <c r="G703" s="12">
        <v>2023</v>
      </c>
    </row>
    <row r="704" spans="1:8" x14ac:dyDescent="0.2">
      <c r="A704" s="18">
        <v>45093.61755787037</v>
      </c>
      <c r="B704" s="4">
        <v>0.12</v>
      </c>
      <c r="C704" s="4">
        <v>1.2</v>
      </c>
      <c r="D704" s="4">
        <f t="shared" si="34"/>
        <v>0.14399999999999999</v>
      </c>
      <c r="E704" s="4">
        <f t="shared" si="35"/>
        <v>251.90800000000002</v>
      </c>
      <c r="F704" s="4">
        <f t="shared" si="32"/>
        <v>8.8180000000000121</v>
      </c>
      <c r="G704" s="12">
        <v>2023</v>
      </c>
    </row>
    <row r="705" spans="1:7" x14ac:dyDescent="0.2">
      <c r="A705" s="18">
        <v>45093.621053240742</v>
      </c>
      <c r="B705" s="4">
        <v>0.13</v>
      </c>
      <c r="C705" s="4">
        <v>1.2</v>
      </c>
      <c r="D705" s="4">
        <f t="shared" si="34"/>
        <v>0.156</v>
      </c>
      <c r="E705" s="4">
        <f t="shared" si="35"/>
        <v>251.92000000000002</v>
      </c>
      <c r="F705" s="4">
        <f t="shared" si="32"/>
        <v>8.8300000000000125</v>
      </c>
      <c r="G705" s="12">
        <v>2023</v>
      </c>
    </row>
    <row r="706" spans="1:7" x14ac:dyDescent="0.2">
      <c r="A706" s="18">
        <v>45093.622569444444</v>
      </c>
      <c r="B706" s="4">
        <v>0.14000000000000001</v>
      </c>
      <c r="C706" s="4">
        <v>1.2</v>
      </c>
      <c r="D706" s="4">
        <f t="shared" si="34"/>
        <v>0.16800000000000001</v>
      </c>
      <c r="E706" s="4">
        <f t="shared" si="35"/>
        <v>251.93200000000002</v>
      </c>
      <c r="F706" s="4">
        <f t="shared" si="32"/>
        <v>8.842000000000013</v>
      </c>
      <c r="G706" s="12">
        <v>2023</v>
      </c>
    </row>
    <row r="707" spans="1:7" x14ac:dyDescent="0.2">
      <c r="A707" s="18">
        <v>45093.623668981483</v>
      </c>
      <c r="B707" s="4">
        <v>0.15</v>
      </c>
      <c r="C707" s="4">
        <v>1.2</v>
      </c>
      <c r="D707" s="4">
        <f t="shared" si="34"/>
        <v>0.18</v>
      </c>
      <c r="E707" s="4">
        <f t="shared" si="35"/>
        <v>251.94400000000002</v>
      </c>
      <c r="F707" s="4">
        <f t="shared" ref="F707:F770" si="36">E707-243.09</f>
        <v>8.8540000000000134</v>
      </c>
      <c r="G707" s="12">
        <v>2023</v>
      </c>
    </row>
    <row r="708" spans="1:7" x14ac:dyDescent="0.2">
      <c r="A708" s="18">
        <v>45093.624814814815</v>
      </c>
      <c r="B708" s="4">
        <v>0.16</v>
      </c>
      <c r="C708" s="4">
        <v>1.2</v>
      </c>
      <c r="D708" s="4">
        <f t="shared" si="34"/>
        <v>0.192</v>
      </c>
      <c r="E708" s="4">
        <f t="shared" si="35"/>
        <v>251.95600000000002</v>
      </c>
      <c r="F708" s="4">
        <f t="shared" si="36"/>
        <v>8.8660000000000139</v>
      </c>
      <c r="G708" s="12">
        <v>2023</v>
      </c>
    </row>
    <row r="709" spans="1:7" x14ac:dyDescent="0.2">
      <c r="A709" s="18">
        <v>45093.627569444441</v>
      </c>
      <c r="B709" s="4">
        <v>0.17</v>
      </c>
      <c r="C709" s="4">
        <v>1.2</v>
      </c>
      <c r="D709" s="4">
        <f t="shared" si="34"/>
        <v>0.20400000000000001</v>
      </c>
      <c r="E709" s="4">
        <f t="shared" si="35"/>
        <v>251.96800000000002</v>
      </c>
      <c r="F709" s="4">
        <f t="shared" si="36"/>
        <v>8.8780000000000143</v>
      </c>
      <c r="G709" s="12">
        <v>2023</v>
      </c>
    </row>
    <row r="710" spans="1:7" x14ac:dyDescent="0.2">
      <c r="A710" s="18">
        <v>45093.629432870373</v>
      </c>
      <c r="B710" s="4">
        <v>0.18</v>
      </c>
      <c r="C710" s="4">
        <v>1.2</v>
      </c>
      <c r="D710" s="4">
        <f t="shared" si="34"/>
        <v>0.216</v>
      </c>
      <c r="E710" s="4">
        <f t="shared" si="35"/>
        <v>251.98000000000002</v>
      </c>
      <c r="F710" s="4">
        <f t="shared" si="36"/>
        <v>8.8900000000000148</v>
      </c>
      <c r="G710" s="12">
        <v>2023</v>
      </c>
    </row>
    <row r="711" spans="1:7" x14ac:dyDescent="0.2">
      <c r="A711" s="18">
        <v>45093.631284722222</v>
      </c>
      <c r="B711" s="4">
        <v>0.19</v>
      </c>
      <c r="C711" s="4">
        <v>1.2</v>
      </c>
      <c r="D711" s="4">
        <f t="shared" si="34"/>
        <v>0.22799999999999998</v>
      </c>
      <c r="E711" s="4">
        <f t="shared" si="35"/>
        <v>251.99200000000002</v>
      </c>
      <c r="F711" s="4">
        <f t="shared" si="36"/>
        <v>8.9020000000000152</v>
      </c>
      <c r="G711" s="12">
        <v>2023</v>
      </c>
    </row>
    <row r="712" spans="1:7" x14ac:dyDescent="0.2">
      <c r="A712" s="18">
        <v>45093.632465277777</v>
      </c>
      <c r="B712" s="4">
        <v>0.2</v>
      </c>
      <c r="C712" s="4">
        <v>1.2</v>
      </c>
      <c r="D712" s="4">
        <f t="shared" si="34"/>
        <v>0.24</v>
      </c>
      <c r="E712" s="4">
        <f t="shared" si="35"/>
        <v>252.00400000000002</v>
      </c>
      <c r="F712" s="4">
        <f t="shared" si="36"/>
        <v>8.9140000000000157</v>
      </c>
      <c r="G712" s="12">
        <v>2023</v>
      </c>
    </row>
    <row r="713" spans="1:7" x14ac:dyDescent="0.2">
      <c r="A713" s="18">
        <v>45093.634826388887</v>
      </c>
      <c r="B713" s="4">
        <v>0.21</v>
      </c>
      <c r="C713" s="4">
        <v>1.2</v>
      </c>
      <c r="D713" s="4">
        <f t="shared" si="34"/>
        <v>0.252</v>
      </c>
      <c r="E713" s="4">
        <f t="shared" si="35"/>
        <v>252.01600000000002</v>
      </c>
      <c r="F713" s="4">
        <f t="shared" si="36"/>
        <v>8.9260000000000161</v>
      </c>
      <c r="G713" s="12">
        <v>2023</v>
      </c>
    </row>
    <row r="714" spans="1:7" x14ac:dyDescent="0.2">
      <c r="A714" s="18">
        <v>45093.636956018519</v>
      </c>
      <c r="B714" s="4">
        <v>0.22</v>
      </c>
      <c r="C714" s="4">
        <v>1.2</v>
      </c>
      <c r="D714" s="4">
        <f t="shared" si="34"/>
        <v>0.26400000000000001</v>
      </c>
      <c r="E714" s="4">
        <f t="shared" si="35"/>
        <v>252.02800000000002</v>
      </c>
      <c r="F714" s="4">
        <f t="shared" si="36"/>
        <v>8.9380000000000166</v>
      </c>
      <c r="G714" s="12">
        <v>2023</v>
      </c>
    </row>
    <row r="715" spans="1:7" x14ac:dyDescent="0.2">
      <c r="A715" s="18">
        <v>45118.667511574073</v>
      </c>
      <c r="B715" s="4">
        <v>0.23</v>
      </c>
      <c r="C715" s="4">
        <v>1.2</v>
      </c>
      <c r="D715" s="4">
        <f t="shared" si="34"/>
        <v>0.27600000000000002</v>
      </c>
      <c r="E715" s="4">
        <f t="shared" si="35"/>
        <v>252.04000000000002</v>
      </c>
      <c r="F715" s="4">
        <f t="shared" si="36"/>
        <v>8.9500000000000171</v>
      </c>
      <c r="G715" s="12">
        <v>2023</v>
      </c>
    </row>
    <row r="716" spans="1:7" x14ac:dyDescent="0.2">
      <c r="A716" s="18">
        <v>45118.700266203705</v>
      </c>
      <c r="B716" s="4">
        <v>0.24</v>
      </c>
      <c r="C716" s="4">
        <v>1.2</v>
      </c>
      <c r="D716" s="4">
        <f t="shared" si="34"/>
        <v>0.28799999999999998</v>
      </c>
      <c r="E716" s="4">
        <f t="shared" si="35"/>
        <v>252.05200000000002</v>
      </c>
      <c r="F716" s="4">
        <f t="shared" si="36"/>
        <v>8.9620000000000175</v>
      </c>
      <c r="G716" s="12">
        <v>2023</v>
      </c>
    </row>
    <row r="717" spans="1:7" x14ac:dyDescent="0.2">
      <c r="A717" s="18">
        <v>45131.644988425927</v>
      </c>
      <c r="B717" s="4">
        <v>0.25</v>
      </c>
      <c r="C717" s="4">
        <v>1.2</v>
      </c>
      <c r="D717" s="4">
        <f t="shared" si="34"/>
        <v>0.3</v>
      </c>
      <c r="E717" s="4">
        <f t="shared" si="35"/>
        <v>252.06400000000002</v>
      </c>
      <c r="F717" s="4">
        <f t="shared" si="36"/>
        <v>8.974000000000018</v>
      </c>
      <c r="G717" s="12">
        <v>2023</v>
      </c>
    </row>
    <row r="718" spans="1:7" x14ac:dyDescent="0.2">
      <c r="A718" s="18">
        <v>45136.543530092589</v>
      </c>
      <c r="B718" s="4">
        <v>0.26</v>
      </c>
      <c r="C718" s="4">
        <v>1.2</v>
      </c>
      <c r="D718" s="4">
        <f t="shared" si="34"/>
        <v>0.312</v>
      </c>
      <c r="E718" s="4">
        <f t="shared" si="35"/>
        <v>252.07600000000002</v>
      </c>
      <c r="F718" s="4">
        <f t="shared" si="36"/>
        <v>8.9860000000000184</v>
      </c>
      <c r="G718" s="12">
        <v>2023</v>
      </c>
    </row>
    <row r="719" spans="1:7" x14ac:dyDescent="0.2">
      <c r="A719" s="18">
        <v>45136.544664351852</v>
      </c>
      <c r="B719" s="4">
        <v>0.27</v>
      </c>
      <c r="C719" s="4">
        <v>1.2</v>
      </c>
      <c r="D719" s="4">
        <f t="shared" si="34"/>
        <v>0.32400000000000001</v>
      </c>
      <c r="E719" s="4">
        <f t="shared" si="35"/>
        <v>252.08800000000002</v>
      </c>
      <c r="F719" s="4">
        <f t="shared" si="36"/>
        <v>8.9980000000000189</v>
      </c>
      <c r="G719" s="12">
        <v>2023</v>
      </c>
    </row>
    <row r="720" spans="1:7" x14ac:dyDescent="0.2">
      <c r="A720" s="18">
        <v>45136.547256944446</v>
      </c>
      <c r="B720" s="4">
        <v>0.28000000000000003</v>
      </c>
      <c r="C720" s="4">
        <v>1.2</v>
      </c>
      <c r="D720" s="4">
        <f t="shared" si="34"/>
        <v>0.33600000000000002</v>
      </c>
      <c r="E720" s="4">
        <f t="shared" si="35"/>
        <v>252.10000000000002</v>
      </c>
      <c r="F720" s="4">
        <f t="shared" si="36"/>
        <v>9.0100000000000193</v>
      </c>
      <c r="G720" s="12">
        <v>2023</v>
      </c>
    </row>
    <row r="721" spans="1:7" x14ac:dyDescent="0.2">
      <c r="A721" s="18">
        <v>45136.564108796294</v>
      </c>
      <c r="B721" s="4">
        <v>0.28999999999999998</v>
      </c>
      <c r="C721" s="4">
        <v>1.2</v>
      </c>
      <c r="D721" s="4">
        <f t="shared" si="34"/>
        <v>0.34799999999999998</v>
      </c>
      <c r="E721" s="4">
        <f t="shared" si="35"/>
        <v>252.11200000000002</v>
      </c>
      <c r="F721" s="4">
        <f t="shared" si="36"/>
        <v>9.0220000000000198</v>
      </c>
      <c r="G721" s="12">
        <v>2023</v>
      </c>
    </row>
    <row r="722" spans="1:7" x14ac:dyDescent="0.2">
      <c r="A722" s="18">
        <v>45136.697627314818</v>
      </c>
      <c r="B722" s="4">
        <v>0.3</v>
      </c>
      <c r="C722" s="4">
        <v>1.2</v>
      </c>
      <c r="D722" s="4">
        <f t="shared" si="34"/>
        <v>0.36</v>
      </c>
      <c r="E722" s="4">
        <f t="shared" si="35"/>
        <v>252.12400000000002</v>
      </c>
      <c r="F722" s="4">
        <f t="shared" si="36"/>
        <v>9.0340000000000202</v>
      </c>
      <c r="G722" s="12">
        <v>2023</v>
      </c>
    </row>
    <row r="723" spans="1:7" x14ac:dyDescent="0.2">
      <c r="A723" s="18">
        <v>45136.712060185186</v>
      </c>
      <c r="B723" s="4">
        <v>0.31</v>
      </c>
      <c r="C723" s="4">
        <v>1.2</v>
      </c>
      <c r="D723" s="4">
        <f t="shared" si="34"/>
        <v>0.372</v>
      </c>
      <c r="E723" s="4">
        <f t="shared" si="35"/>
        <v>252.13600000000002</v>
      </c>
      <c r="F723" s="4">
        <f t="shared" si="36"/>
        <v>9.0460000000000207</v>
      </c>
      <c r="G723" s="12">
        <v>2023</v>
      </c>
    </row>
    <row r="724" spans="1:7" x14ac:dyDescent="0.2">
      <c r="A724" s="18">
        <v>45136.713171296295</v>
      </c>
      <c r="B724" s="4">
        <v>0.32</v>
      </c>
      <c r="C724" s="4">
        <v>1.2</v>
      </c>
      <c r="D724" s="4">
        <f t="shared" si="34"/>
        <v>0.38400000000000001</v>
      </c>
      <c r="E724" s="4">
        <f t="shared" si="35"/>
        <v>252.148</v>
      </c>
      <c r="F724" s="4">
        <f t="shared" si="36"/>
        <v>9.0579999999999927</v>
      </c>
      <c r="G724" s="12">
        <v>2023</v>
      </c>
    </row>
    <row r="725" spans="1:7" x14ac:dyDescent="0.2">
      <c r="A725" s="18">
        <v>45136.713796296295</v>
      </c>
      <c r="B725" s="4">
        <v>0.33</v>
      </c>
      <c r="C725" s="4">
        <v>1.2</v>
      </c>
      <c r="D725" s="4">
        <f t="shared" si="34"/>
        <v>0.39600000000000002</v>
      </c>
      <c r="E725" s="4">
        <f t="shared" si="35"/>
        <v>252.16</v>
      </c>
      <c r="F725" s="4">
        <f t="shared" si="36"/>
        <v>9.0699999999999932</v>
      </c>
      <c r="G725" s="12">
        <v>2023</v>
      </c>
    </row>
    <row r="726" spans="1:7" x14ac:dyDescent="0.2">
      <c r="A726" s="18">
        <v>45136.714629629627</v>
      </c>
      <c r="B726" s="4">
        <v>0.34</v>
      </c>
      <c r="C726" s="4">
        <v>1.2</v>
      </c>
      <c r="D726" s="4">
        <f t="shared" si="34"/>
        <v>0.40800000000000003</v>
      </c>
      <c r="E726" s="4">
        <f t="shared" si="35"/>
        <v>252.172</v>
      </c>
      <c r="F726" s="4">
        <f t="shared" si="36"/>
        <v>9.0819999999999936</v>
      </c>
      <c r="G726" s="12">
        <v>2023</v>
      </c>
    </row>
    <row r="727" spans="1:7" x14ac:dyDescent="0.2">
      <c r="A727" s="18">
        <v>45136.71634259259</v>
      </c>
      <c r="B727" s="4">
        <v>0.35</v>
      </c>
      <c r="C727" s="4">
        <v>1.2</v>
      </c>
      <c r="D727" s="4">
        <f t="shared" si="34"/>
        <v>0.42</v>
      </c>
      <c r="E727" s="4">
        <f t="shared" si="35"/>
        <v>252.184</v>
      </c>
      <c r="F727" s="4">
        <f t="shared" si="36"/>
        <v>9.0939999999999941</v>
      </c>
      <c r="G727" s="12">
        <v>2023</v>
      </c>
    </row>
    <row r="728" spans="1:7" x14ac:dyDescent="0.2">
      <c r="A728" s="18">
        <v>45136.717152777775</v>
      </c>
      <c r="B728" s="4">
        <v>0.36</v>
      </c>
      <c r="C728" s="4">
        <v>1.2</v>
      </c>
      <c r="D728" s="4">
        <f t="shared" si="34"/>
        <v>0.432</v>
      </c>
      <c r="E728" s="4">
        <f t="shared" si="35"/>
        <v>252.196</v>
      </c>
      <c r="F728" s="4">
        <f t="shared" si="36"/>
        <v>9.1059999999999945</v>
      </c>
      <c r="G728" s="12">
        <v>2023</v>
      </c>
    </row>
    <row r="729" spans="1:7" x14ac:dyDescent="0.2">
      <c r="A729" s="18">
        <v>45136.717650462961</v>
      </c>
      <c r="B729" s="4">
        <v>0.37</v>
      </c>
      <c r="C729" s="4">
        <v>1.2</v>
      </c>
      <c r="D729" s="4">
        <f t="shared" si="34"/>
        <v>0.44400000000000001</v>
      </c>
      <c r="E729" s="4">
        <f t="shared" si="35"/>
        <v>252.208</v>
      </c>
      <c r="F729" s="4">
        <f t="shared" si="36"/>
        <v>9.117999999999995</v>
      </c>
      <c r="G729" s="12">
        <v>2023</v>
      </c>
    </row>
    <row r="730" spans="1:7" x14ac:dyDescent="0.2">
      <c r="A730" s="18">
        <v>45136.718090277776</v>
      </c>
      <c r="B730" s="4">
        <v>0.38</v>
      </c>
      <c r="C730" s="4">
        <v>1.2</v>
      </c>
      <c r="D730" s="4">
        <f t="shared" si="34"/>
        <v>0.45599999999999996</v>
      </c>
      <c r="E730" s="4">
        <f t="shared" si="35"/>
        <v>252.22</v>
      </c>
      <c r="F730" s="4">
        <f t="shared" si="36"/>
        <v>9.1299999999999955</v>
      </c>
      <c r="G730" s="12">
        <v>2023</v>
      </c>
    </row>
    <row r="731" spans="1:7" x14ac:dyDescent="0.2">
      <c r="A731" s="18">
        <v>45136.718391203707</v>
      </c>
      <c r="B731" s="4">
        <v>0.39</v>
      </c>
      <c r="C731" s="4">
        <v>1.2</v>
      </c>
      <c r="D731" s="4">
        <f t="shared" si="34"/>
        <v>0.46799999999999997</v>
      </c>
      <c r="E731" s="4">
        <f t="shared" si="35"/>
        <v>252.232</v>
      </c>
      <c r="F731" s="4">
        <f t="shared" si="36"/>
        <v>9.1419999999999959</v>
      </c>
      <c r="G731" s="12">
        <v>2023</v>
      </c>
    </row>
    <row r="732" spans="1:7" x14ac:dyDescent="0.2">
      <c r="A732" s="18">
        <v>45136.718645833331</v>
      </c>
      <c r="B732" s="4">
        <v>0.4</v>
      </c>
      <c r="C732" s="4">
        <v>1.2</v>
      </c>
      <c r="D732" s="4">
        <f t="shared" si="34"/>
        <v>0.48</v>
      </c>
      <c r="E732" s="4">
        <f t="shared" si="35"/>
        <v>252.244</v>
      </c>
      <c r="F732" s="4">
        <f t="shared" si="36"/>
        <v>9.1539999999999964</v>
      </c>
      <c r="G732" s="12">
        <v>2023</v>
      </c>
    </row>
    <row r="733" spans="1:7" x14ac:dyDescent="0.2">
      <c r="A733" s="18">
        <v>45136.718854166669</v>
      </c>
      <c r="B733" s="4">
        <v>0.41</v>
      </c>
      <c r="C733" s="4">
        <v>1.2</v>
      </c>
      <c r="D733" s="4">
        <f t="shared" si="34"/>
        <v>0.49199999999999994</v>
      </c>
      <c r="E733" s="4">
        <f t="shared" si="35"/>
        <v>252.256</v>
      </c>
      <c r="F733" s="4">
        <f t="shared" si="36"/>
        <v>9.1659999999999968</v>
      </c>
      <c r="G733" s="12">
        <v>2023</v>
      </c>
    </row>
    <row r="734" spans="1:7" x14ac:dyDescent="0.2">
      <c r="A734" s="18">
        <v>45136.719027777777</v>
      </c>
      <c r="B734" s="4">
        <v>0.42</v>
      </c>
      <c r="C734" s="4">
        <v>1.2</v>
      </c>
      <c r="D734" s="4">
        <f t="shared" si="34"/>
        <v>0.504</v>
      </c>
      <c r="E734" s="4">
        <f t="shared" si="35"/>
        <v>252.268</v>
      </c>
      <c r="F734" s="4">
        <f t="shared" si="36"/>
        <v>9.1779999999999973</v>
      </c>
      <c r="G734" s="12">
        <v>2023</v>
      </c>
    </row>
    <row r="735" spans="1:7" x14ac:dyDescent="0.2">
      <c r="A735" s="18">
        <v>45136.719293981485</v>
      </c>
      <c r="B735" s="4">
        <v>0.43</v>
      </c>
      <c r="C735" s="4">
        <v>1.2</v>
      </c>
      <c r="D735" s="4">
        <f t="shared" si="34"/>
        <v>0.51600000000000001</v>
      </c>
      <c r="E735" s="4">
        <f t="shared" si="35"/>
        <v>252.28</v>
      </c>
      <c r="F735" s="4">
        <f t="shared" si="36"/>
        <v>9.1899999999999977</v>
      </c>
      <c r="G735" s="12">
        <v>2023</v>
      </c>
    </row>
    <row r="736" spans="1:7" x14ac:dyDescent="0.2">
      <c r="A736" s="18">
        <v>45136.719525462962</v>
      </c>
      <c r="B736" s="4">
        <v>0.44</v>
      </c>
      <c r="C736" s="4">
        <v>1.2</v>
      </c>
      <c r="D736" s="4">
        <f t="shared" si="34"/>
        <v>0.52800000000000002</v>
      </c>
      <c r="E736" s="4">
        <f t="shared" si="35"/>
        <v>252.292</v>
      </c>
      <c r="F736" s="4">
        <f t="shared" si="36"/>
        <v>9.2019999999999982</v>
      </c>
      <c r="G736" s="12">
        <v>2023</v>
      </c>
    </row>
    <row r="737" spans="1:7" x14ac:dyDescent="0.2">
      <c r="A737" s="18">
        <v>45136.719664351855</v>
      </c>
      <c r="B737" s="4">
        <v>0.45</v>
      </c>
      <c r="C737" s="4">
        <v>1.2</v>
      </c>
      <c r="D737" s="4">
        <f t="shared" si="34"/>
        <v>0.54</v>
      </c>
      <c r="E737" s="4">
        <f t="shared" si="35"/>
        <v>252.304</v>
      </c>
      <c r="F737" s="4">
        <f t="shared" si="36"/>
        <v>9.2139999999999986</v>
      </c>
      <c r="G737" s="12">
        <v>2023</v>
      </c>
    </row>
    <row r="738" spans="1:7" x14ac:dyDescent="0.2">
      <c r="A738" s="18">
        <v>45136.719849537039</v>
      </c>
      <c r="B738" s="4">
        <v>0.46</v>
      </c>
      <c r="C738" s="4">
        <v>1.2</v>
      </c>
      <c r="D738" s="4">
        <f t="shared" si="34"/>
        <v>0.55200000000000005</v>
      </c>
      <c r="E738" s="4">
        <f t="shared" si="35"/>
        <v>252.316</v>
      </c>
      <c r="F738" s="4">
        <f t="shared" si="36"/>
        <v>9.2259999999999991</v>
      </c>
      <c r="G738" s="12">
        <v>2023</v>
      </c>
    </row>
    <row r="739" spans="1:7" x14ac:dyDescent="0.2">
      <c r="A739" s="18">
        <v>45136.72</v>
      </c>
      <c r="B739" s="4">
        <v>0.47</v>
      </c>
      <c r="C739" s="4">
        <v>1.2</v>
      </c>
      <c r="D739" s="4">
        <f t="shared" si="34"/>
        <v>0.56399999999999995</v>
      </c>
      <c r="E739" s="4">
        <f t="shared" si="35"/>
        <v>252.328</v>
      </c>
      <c r="F739" s="4">
        <f t="shared" si="36"/>
        <v>9.2379999999999995</v>
      </c>
      <c r="G739" s="12">
        <v>2023</v>
      </c>
    </row>
    <row r="740" spans="1:7" x14ac:dyDescent="0.2">
      <c r="A740" s="18">
        <v>45136.720150462963</v>
      </c>
      <c r="B740" s="4">
        <v>0.48</v>
      </c>
      <c r="C740" s="4">
        <v>1.2</v>
      </c>
      <c r="D740" s="4">
        <f t="shared" si="34"/>
        <v>0.57599999999999996</v>
      </c>
      <c r="E740" s="4">
        <f t="shared" si="35"/>
        <v>252.34</v>
      </c>
      <c r="F740" s="4">
        <f t="shared" si="36"/>
        <v>9.25</v>
      </c>
      <c r="G740" s="12">
        <v>2023</v>
      </c>
    </row>
    <row r="741" spans="1:7" x14ac:dyDescent="0.2">
      <c r="A741" s="18">
        <v>45136.720300925925</v>
      </c>
      <c r="B741" s="4">
        <v>0.49</v>
      </c>
      <c r="C741" s="4">
        <v>1.2</v>
      </c>
      <c r="D741" s="4">
        <f t="shared" si="34"/>
        <v>0.58799999999999997</v>
      </c>
      <c r="E741" s="4">
        <f t="shared" si="35"/>
        <v>252.352</v>
      </c>
      <c r="F741" s="4">
        <f t="shared" si="36"/>
        <v>9.2620000000000005</v>
      </c>
      <c r="G741" s="12">
        <v>2023</v>
      </c>
    </row>
    <row r="742" spans="1:7" x14ac:dyDescent="0.2">
      <c r="A742" s="18">
        <v>45136.720405092594</v>
      </c>
      <c r="B742" s="4">
        <v>0.5</v>
      </c>
      <c r="C742" s="4">
        <v>1.2</v>
      </c>
      <c r="D742" s="4">
        <f t="shared" si="34"/>
        <v>0.6</v>
      </c>
      <c r="E742" s="4">
        <f t="shared" si="35"/>
        <v>252.364</v>
      </c>
      <c r="F742" s="4">
        <f t="shared" si="36"/>
        <v>9.2740000000000009</v>
      </c>
      <c r="G742" s="12">
        <v>2023</v>
      </c>
    </row>
    <row r="743" spans="1:7" x14ac:dyDescent="0.2">
      <c r="A743" s="18">
        <v>45136.720636574071</v>
      </c>
      <c r="B743" s="4">
        <v>0.51</v>
      </c>
      <c r="C743" s="4">
        <v>1.2</v>
      </c>
      <c r="D743" s="4">
        <f t="shared" si="34"/>
        <v>0.61199999999999999</v>
      </c>
      <c r="E743" s="4">
        <f t="shared" si="35"/>
        <v>252.376</v>
      </c>
      <c r="F743" s="4">
        <f t="shared" si="36"/>
        <v>9.2860000000000014</v>
      </c>
      <c r="G743" s="12">
        <v>2023</v>
      </c>
    </row>
    <row r="744" spans="1:7" x14ac:dyDescent="0.2">
      <c r="A744" s="18">
        <v>45136.720833333333</v>
      </c>
      <c r="B744" s="4">
        <v>0.52</v>
      </c>
      <c r="C744" s="4">
        <v>1.2</v>
      </c>
      <c r="D744" s="4">
        <f t="shared" si="34"/>
        <v>0.624</v>
      </c>
      <c r="E744" s="4">
        <f t="shared" si="35"/>
        <v>252.38800000000001</v>
      </c>
      <c r="F744" s="4">
        <f t="shared" si="36"/>
        <v>9.2980000000000018</v>
      </c>
      <c r="G744" s="12">
        <v>2023</v>
      </c>
    </row>
    <row r="745" spans="1:7" x14ac:dyDescent="0.2">
      <c r="A745" s="18">
        <v>45136.72111111111</v>
      </c>
      <c r="B745" s="4">
        <v>0.53</v>
      </c>
      <c r="C745" s="4">
        <v>1.2</v>
      </c>
      <c r="D745" s="4">
        <f t="shared" ref="D745:D808" si="37">B745*C745</f>
        <v>0.63600000000000001</v>
      </c>
      <c r="E745" s="4">
        <f t="shared" si="35"/>
        <v>252.4</v>
      </c>
      <c r="F745" s="4">
        <f t="shared" si="36"/>
        <v>9.3100000000000023</v>
      </c>
      <c r="G745" s="12">
        <v>2023</v>
      </c>
    </row>
    <row r="746" spans="1:7" x14ac:dyDescent="0.2">
      <c r="A746" s="18">
        <v>45136.721342592595</v>
      </c>
      <c r="B746" s="4">
        <v>0.54</v>
      </c>
      <c r="C746" s="4">
        <v>1.2</v>
      </c>
      <c r="D746" s="4">
        <f t="shared" si="37"/>
        <v>0.64800000000000002</v>
      </c>
      <c r="E746" s="4">
        <f t="shared" si="35"/>
        <v>252.41200000000001</v>
      </c>
      <c r="F746" s="4">
        <f t="shared" si="36"/>
        <v>9.3220000000000027</v>
      </c>
      <c r="G746" s="12">
        <v>2023</v>
      </c>
    </row>
    <row r="747" spans="1:7" x14ac:dyDescent="0.2">
      <c r="A747" s="18">
        <v>45136.721608796295</v>
      </c>
      <c r="B747" s="4">
        <v>0.55000000000000004</v>
      </c>
      <c r="C747" s="4">
        <v>1.2</v>
      </c>
      <c r="D747" s="4">
        <f t="shared" si="37"/>
        <v>0.66</v>
      </c>
      <c r="E747" s="4">
        <f t="shared" si="35"/>
        <v>252.42400000000001</v>
      </c>
      <c r="F747" s="4">
        <f t="shared" si="36"/>
        <v>9.3340000000000032</v>
      </c>
      <c r="G747" s="12">
        <v>2023</v>
      </c>
    </row>
    <row r="748" spans="1:7" x14ac:dyDescent="0.2">
      <c r="A748" s="18">
        <v>45136.721979166665</v>
      </c>
      <c r="B748" s="4">
        <v>0.56000000000000005</v>
      </c>
      <c r="C748" s="4">
        <v>1.2</v>
      </c>
      <c r="D748" s="4">
        <f t="shared" si="37"/>
        <v>0.67200000000000004</v>
      </c>
      <c r="E748" s="4">
        <f t="shared" si="35"/>
        <v>252.43600000000001</v>
      </c>
      <c r="F748" s="4">
        <f t="shared" si="36"/>
        <v>9.3460000000000036</v>
      </c>
      <c r="G748" s="12">
        <v>2023</v>
      </c>
    </row>
    <row r="749" spans="1:7" x14ac:dyDescent="0.2">
      <c r="A749" s="18">
        <v>45136.722314814811</v>
      </c>
      <c r="B749" s="4">
        <v>0.56999999999999995</v>
      </c>
      <c r="C749" s="4">
        <v>1.2</v>
      </c>
      <c r="D749" s="4">
        <f t="shared" si="37"/>
        <v>0.68399999999999994</v>
      </c>
      <c r="E749" s="4">
        <f t="shared" si="35"/>
        <v>252.44800000000001</v>
      </c>
      <c r="F749" s="4">
        <f t="shared" si="36"/>
        <v>9.3580000000000041</v>
      </c>
      <c r="G749" s="12">
        <v>2023</v>
      </c>
    </row>
    <row r="750" spans="1:7" x14ac:dyDescent="0.2">
      <c r="A750" s="18">
        <v>45136.722673611112</v>
      </c>
      <c r="B750" s="4">
        <v>0.57999999999999996</v>
      </c>
      <c r="C750" s="4">
        <v>1.2</v>
      </c>
      <c r="D750" s="4">
        <f t="shared" si="37"/>
        <v>0.69599999999999995</v>
      </c>
      <c r="E750" s="4">
        <f t="shared" si="35"/>
        <v>252.46</v>
      </c>
      <c r="F750" s="4">
        <f t="shared" si="36"/>
        <v>9.3700000000000045</v>
      </c>
      <c r="G750" s="12">
        <v>2023</v>
      </c>
    </row>
    <row r="751" spans="1:7" x14ac:dyDescent="0.2">
      <c r="A751" s="18">
        <v>45136.72314814815</v>
      </c>
      <c r="B751" s="4">
        <v>0.59</v>
      </c>
      <c r="C751" s="4">
        <v>1.2</v>
      </c>
      <c r="D751" s="4">
        <f t="shared" si="37"/>
        <v>0.70799999999999996</v>
      </c>
      <c r="E751" s="4">
        <f t="shared" si="35"/>
        <v>252.47200000000001</v>
      </c>
      <c r="F751" s="4">
        <f t="shared" si="36"/>
        <v>9.382000000000005</v>
      </c>
      <c r="G751" s="12">
        <v>2023</v>
      </c>
    </row>
    <row r="752" spans="1:7" x14ac:dyDescent="0.2">
      <c r="A752" s="18">
        <v>45136.723576388889</v>
      </c>
      <c r="B752" s="4">
        <v>0.6</v>
      </c>
      <c r="C752" s="4">
        <v>1.2</v>
      </c>
      <c r="D752" s="4">
        <f t="shared" si="37"/>
        <v>0.72</v>
      </c>
      <c r="E752" s="4">
        <f t="shared" si="35"/>
        <v>252.48400000000001</v>
      </c>
      <c r="F752" s="4">
        <f t="shared" si="36"/>
        <v>9.3940000000000055</v>
      </c>
      <c r="G752" s="12">
        <v>2023</v>
      </c>
    </row>
    <row r="753" spans="1:7" x14ac:dyDescent="0.2">
      <c r="A753" s="18">
        <v>45136.723958333336</v>
      </c>
      <c r="B753" s="4">
        <v>0.61</v>
      </c>
      <c r="C753" s="4">
        <v>1.2</v>
      </c>
      <c r="D753" s="4">
        <f t="shared" si="37"/>
        <v>0.73199999999999998</v>
      </c>
      <c r="E753" s="4">
        <f t="shared" si="35"/>
        <v>252.49600000000001</v>
      </c>
      <c r="F753" s="4">
        <f t="shared" si="36"/>
        <v>9.4060000000000059</v>
      </c>
      <c r="G753" s="12">
        <v>2023</v>
      </c>
    </row>
    <row r="754" spans="1:7" x14ac:dyDescent="0.2">
      <c r="A754" s="18">
        <v>45136.724479166667</v>
      </c>
      <c r="B754" s="4">
        <v>0.62</v>
      </c>
      <c r="C754" s="4">
        <v>1.2</v>
      </c>
      <c r="D754" s="4">
        <f t="shared" si="37"/>
        <v>0.74399999999999999</v>
      </c>
      <c r="E754" s="4">
        <f t="shared" si="35"/>
        <v>252.50800000000001</v>
      </c>
      <c r="F754" s="4">
        <f t="shared" si="36"/>
        <v>9.4180000000000064</v>
      </c>
      <c r="G754" s="12">
        <v>2023</v>
      </c>
    </row>
    <row r="755" spans="1:7" x14ac:dyDescent="0.2">
      <c r="A755" s="18">
        <v>45136.725439814814</v>
      </c>
      <c r="B755" s="4">
        <v>0.63</v>
      </c>
      <c r="C755" s="4">
        <v>1.2</v>
      </c>
      <c r="D755" s="4">
        <f t="shared" si="37"/>
        <v>0.75600000000000001</v>
      </c>
      <c r="E755" s="4">
        <f t="shared" si="35"/>
        <v>252.52</v>
      </c>
      <c r="F755" s="4">
        <f t="shared" si="36"/>
        <v>9.4300000000000068</v>
      </c>
      <c r="G755" s="12">
        <v>2023</v>
      </c>
    </row>
    <row r="756" spans="1:7" x14ac:dyDescent="0.2">
      <c r="A756" s="18">
        <v>45136.726076388892</v>
      </c>
      <c r="B756" s="4">
        <v>0.64</v>
      </c>
      <c r="C756" s="4">
        <v>1.2</v>
      </c>
      <c r="D756" s="4">
        <f t="shared" si="37"/>
        <v>0.76800000000000002</v>
      </c>
      <c r="E756" s="4">
        <f t="shared" si="35"/>
        <v>252.53200000000001</v>
      </c>
      <c r="F756" s="4">
        <f t="shared" si="36"/>
        <v>9.4420000000000073</v>
      </c>
      <c r="G756" s="12">
        <v>2023</v>
      </c>
    </row>
    <row r="757" spans="1:7" x14ac:dyDescent="0.2">
      <c r="A757" s="18">
        <v>45136.726631944446</v>
      </c>
      <c r="B757" s="4">
        <v>0.65</v>
      </c>
      <c r="C757" s="4">
        <v>1.2</v>
      </c>
      <c r="D757" s="4">
        <f t="shared" si="37"/>
        <v>0.78</v>
      </c>
      <c r="E757" s="4">
        <f t="shared" ref="E757:E820" si="38">D757+E$691</f>
        <v>252.54400000000001</v>
      </c>
      <c r="F757" s="4">
        <f t="shared" si="36"/>
        <v>9.4540000000000077</v>
      </c>
      <c r="G757" s="12">
        <v>2023</v>
      </c>
    </row>
    <row r="758" spans="1:7" x14ac:dyDescent="0.2">
      <c r="A758" s="18">
        <v>45136.726898148147</v>
      </c>
      <c r="B758" s="4">
        <v>0.66</v>
      </c>
      <c r="C758" s="4">
        <v>1.2</v>
      </c>
      <c r="D758" s="4">
        <f t="shared" si="37"/>
        <v>0.79200000000000004</v>
      </c>
      <c r="E758" s="4">
        <f t="shared" si="38"/>
        <v>252.55600000000001</v>
      </c>
      <c r="F758" s="4">
        <f t="shared" si="36"/>
        <v>9.4660000000000082</v>
      </c>
      <c r="G758" s="12">
        <v>2023</v>
      </c>
    </row>
    <row r="759" spans="1:7" x14ac:dyDescent="0.2">
      <c r="A759" s="18">
        <v>45136.727141203701</v>
      </c>
      <c r="B759" s="4">
        <v>0.67</v>
      </c>
      <c r="C759" s="4">
        <v>1.2</v>
      </c>
      <c r="D759" s="4">
        <f t="shared" si="37"/>
        <v>0.80400000000000005</v>
      </c>
      <c r="E759" s="4">
        <f t="shared" si="38"/>
        <v>252.56800000000001</v>
      </c>
      <c r="F759" s="4">
        <f t="shared" si="36"/>
        <v>9.4780000000000086</v>
      </c>
      <c r="G759" s="12">
        <v>2023</v>
      </c>
    </row>
    <row r="760" spans="1:7" x14ac:dyDescent="0.2">
      <c r="A760" s="18">
        <v>45136.727476851855</v>
      </c>
      <c r="B760" s="4">
        <v>0.68</v>
      </c>
      <c r="C760" s="4">
        <v>1.2</v>
      </c>
      <c r="D760" s="4">
        <f t="shared" si="37"/>
        <v>0.81600000000000006</v>
      </c>
      <c r="E760" s="4">
        <f t="shared" si="38"/>
        <v>252.58</v>
      </c>
      <c r="F760" s="4">
        <f t="shared" si="36"/>
        <v>9.4900000000000091</v>
      </c>
      <c r="G760" s="12">
        <v>2023</v>
      </c>
    </row>
    <row r="761" spans="1:7" x14ac:dyDescent="0.2">
      <c r="A761" s="18">
        <v>45136.727951388886</v>
      </c>
      <c r="B761" s="4">
        <v>0.69</v>
      </c>
      <c r="C761" s="4">
        <v>1.2</v>
      </c>
      <c r="D761" s="4">
        <f t="shared" si="37"/>
        <v>0.82799999999999996</v>
      </c>
      <c r="E761" s="4">
        <f t="shared" si="38"/>
        <v>252.59200000000001</v>
      </c>
      <c r="F761" s="4">
        <f t="shared" si="36"/>
        <v>9.5020000000000095</v>
      </c>
      <c r="G761" s="12">
        <v>2023</v>
      </c>
    </row>
    <row r="762" spans="1:7" x14ac:dyDescent="0.2">
      <c r="A762" s="18">
        <v>45136.728333333333</v>
      </c>
      <c r="B762" s="4">
        <v>0.7</v>
      </c>
      <c r="C762" s="4">
        <v>1.2</v>
      </c>
      <c r="D762" s="4">
        <f t="shared" si="37"/>
        <v>0.84</v>
      </c>
      <c r="E762" s="4">
        <f t="shared" si="38"/>
        <v>252.60400000000001</v>
      </c>
      <c r="F762" s="4">
        <f t="shared" si="36"/>
        <v>9.51400000000001</v>
      </c>
      <c r="G762" s="12">
        <v>2023</v>
      </c>
    </row>
    <row r="763" spans="1:7" x14ac:dyDescent="0.2">
      <c r="A763" s="18">
        <v>45136.728831018518</v>
      </c>
      <c r="B763" s="4">
        <v>0.71</v>
      </c>
      <c r="C763" s="4">
        <v>1.2</v>
      </c>
      <c r="D763" s="4">
        <f t="shared" si="37"/>
        <v>0.85199999999999998</v>
      </c>
      <c r="E763" s="4">
        <f t="shared" si="38"/>
        <v>252.61600000000001</v>
      </c>
      <c r="F763" s="4">
        <f t="shared" si="36"/>
        <v>9.5260000000000105</v>
      </c>
      <c r="G763" s="12">
        <v>2023</v>
      </c>
    </row>
    <row r="764" spans="1:7" x14ac:dyDescent="0.2">
      <c r="A764" s="18">
        <v>45136.729479166665</v>
      </c>
      <c r="B764" s="4">
        <v>0.72</v>
      </c>
      <c r="C764" s="4">
        <v>1.2</v>
      </c>
      <c r="D764" s="4">
        <f t="shared" si="37"/>
        <v>0.86399999999999999</v>
      </c>
      <c r="E764" s="4">
        <f t="shared" si="38"/>
        <v>252.62800000000001</v>
      </c>
      <c r="F764" s="4">
        <f t="shared" si="36"/>
        <v>9.5380000000000109</v>
      </c>
      <c r="G764" s="12">
        <v>2023</v>
      </c>
    </row>
    <row r="765" spans="1:7" x14ac:dyDescent="0.2">
      <c r="A765" s="18">
        <v>45136.730300925927</v>
      </c>
      <c r="B765" s="4">
        <v>0.73</v>
      </c>
      <c r="C765" s="4">
        <v>1.2</v>
      </c>
      <c r="D765" s="4">
        <f t="shared" si="37"/>
        <v>0.876</v>
      </c>
      <c r="E765" s="4">
        <f t="shared" si="38"/>
        <v>252.64000000000001</v>
      </c>
      <c r="F765" s="4">
        <f t="shared" si="36"/>
        <v>9.5500000000000114</v>
      </c>
      <c r="G765" s="12">
        <v>2023</v>
      </c>
    </row>
    <row r="766" spans="1:7" x14ac:dyDescent="0.2">
      <c r="A766" s="18">
        <v>45136.730983796297</v>
      </c>
      <c r="B766" s="4">
        <v>0.74</v>
      </c>
      <c r="C766" s="4">
        <v>1.2</v>
      </c>
      <c r="D766" s="4">
        <f t="shared" si="37"/>
        <v>0.88800000000000001</v>
      </c>
      <c r="E766" s="4">
        <f t="shared" si="38"/>
        <v>252.65200000000002</v>
      </c>
      <c r="F766" s="4">
        <f t="shared" si="36"/>
        <v>9.5620000000000118</v>
      </c>
      <c r="G766" s="12">
        <v>2023</v>
      </c>
    </row>
    <row r="767" spans="1:7" x14ac:dyDescent="0.2">
      <c r="A767" s="18">
        <v>45136.731400462966</v>
      </c>
      <c r="B767" s="4">
        <v>0.75</v>
      </c>
      <c r="C767" s="4">
        <v>1.2</v>
      </c>
      <c r="D767" s="4">
        <f t="shared" si="37"/>
        <v>0.89999999999999991</v>
      </c>
      <c r="E767" s="4">
        <f t="shared" si="38"/>
        <v>252.66400000000002</v>
      </c>
      <c r="F767" s="4">
        <f t="shared" si="36"/>
        <v>9.5740000000000123</v>
      </c>
      <c r="G767" s="12">
        <v>2023</v>
      </c>
    </row>
    <row r="768" spans="1:7" x14ac:dyDescent="0.2">
      <c r="A768" s="18">
        <v>45136.731666666667</v>
      </c>
      <c r="B768" s="4">
        <v>0.76</v>
      </c>
      <c r="C768" s="4">
        <v>1.2</v>
      </c>
      <c r="D768" s="4">
        <f t="shared" si="37"/>
        <v>0.91199999999999992</v>
      </c>
      <c r="E768" s="4">
        <f t="shared" si="38"/>
        <v>252.67600000000002</v>
      </c>
      <c r="F768" s="4">
        <f t="shared" si="36"/>
        <v>9.5860000000000127</v>
      </c>
      <c r="G768" s="12">
        <v>2023</v>
      </c>
    </row>
    <row r="769" spans="1:7" x14ac:dyDescent="0.2">
      <c r="A769" s="18">
        <v>45136.732476851852</v>
      </c>
      <c r="B769" s="4">
        <v>0.77</v>
      </c>
      <c r="C769" s="4">
        <v>1.2</v>
      </c>
      <c r="D769" s="4">
        <f t="shared" si="37"/>
        <v>0.92399999999999993</v>
      </c>
      <c r="E769" s="4">
        <f t="shared" si="38"/>
        <v>252.68800000000002</v>
      </c>
      <c r="F769" s="4">
        <f t="shared" si="36"/>
        <v>9.5980000000000132</v>
      </c>
      <c r="G769" s="12">
        <v>2023</v>
      </c>
    </row>
    <row r="770" spans="1:7" x14ac:dyDescent="0.2">
      <c r="A770" s="18">
        <v>45136.732939814814</v>
      </c>
      <c r="B770" s="4">
        <v>0.78</v>
      </c>
      <c r="C770" s="4">
        <v>1.2</v>
      </c>
      <c r="D770" s="4">
        <f t="shared" si="37"/>
        <v>0.93599999999999994</v>
      </c>
      <c r="E770" s="4">
        <f t="shared" si="38"/>
        <v>252.70000000000002</v>
      </c>
      <c r="F770" s="4">
        <f t="shared" si="36"/>
        <v>9.6100000000000136</v>
      </c>
      <c r="G770" s="12">
        <v>2023</v>
      </c>
    </row>
    <row r="771" spans="1:7" x14ac:dyDescent="0.2">
      <c r="A771" s="18">
        <v>45136.733495370368</v>
      </c>
      <c r="B771" s="4">
        <v>0.79</v>
      </c>
      <c r="C771" s="4">
        <v>1.2</v>
      </c>
      <c r="D771" s="4">
        <f t="shared" si="37"/>
        <v>0.94799999999999995</v>
      </c>
      <c r="E771" s="4">
        <f t="shared" si="38"/>
        <v>252.71200000000002</v>
      </c>
      <c r="F771" s="4">
        <f t="shared" ref="F771:F834" si="39">E771-243.09</f>
        <v>9.6220000000000141</v>
      </c>
      <c r="G771" s="12">
        <v>2023</v>
      </c>
    </row>
    <row r="772" spans="1:7" x14ac:dyDescent="0.2">
      <c r="A772" s="18">
        <v>45136.733969907407</v>
      </c>
      <c r="B772" s="4">
        <v>0.8</v>
      </c>
      <c r="C772" s="4">
        <v>1.2</v>
      </c>
      <c r="D772" s="4">
        <f t="shared" si="37"/>
        <v>0.96</v>
      </c>
      <c r="E772" s="4">
        <f t="shared" si="38"/>
        <v>252.72400000000002</v>
      </c>
      <c r="F772" s="4">
        <f t="shared" si="39"/>
        <v>9.6340000000000146</v>
      </c>
      <c r="G772" s="12">
        <v>2023</v>
      </c>
    </row>
    <row r="773" spans="1:7" x14ac:dyDescent="0.2">
      <c r="A773" s="18">
        <v>45136.734479166669</v>
      </c>
      <c r="B773" s="4">
        <v>0.81</v>
      </c>
      <c r="C773" s="4">
        <v>1.2</v>
      </c>
      <c r="D773" s="4">
        <f t="shared" si="37"/>
        <v>0.97199999999999998</v>
      </c>
      <c r="E773" s="4">
        <f t="shared" si="38"/>
        <v>252.73600000000002</v>
      </c>
      <c r="F773" s="4">
        <f t="shared" si="39"/>
        <v>9.646000000000015</v>
      </c>
      <c r="G773" s="12">
        <v>2023</v>
      </c>
    </row>
    <row r="774" spans="1:7" x14ac:dyDescent="0.2">
      <c r="A774" s="18">
        <v>45136.735127314816</v>
      </c>
      <c r="B774" s="4">
        <v>0.82</v>
      </c>
      <c r="C774" s="4">
        <v>1.2</v>
      </c>
      <c r="D774" s="4">
        <f t="shared" si="37"/>
        <v>0.98399999999999987</v>
      </c>
      <c r="E774" s="4">
        <f t="shared" si="38"/>
        <v>252.74800000000002</v>
      </c>
      <c r="F774" s="4">
        <f t="shared" si="39"/>
        <v>9.6580000000000155</v>
      </c>
      <c r="G774" s="12">
        <v>2023</v>
      </c>
    </row>
    <row r="775" spans="1:7" x14ac:dyDescent="0.2">
      <c r="A775" s="18">
        <v>45136.735833333332</v>
      </c>
      <c r="B775" s="4">
        <v>0.83</v>
      </c>
      <c r="C775" s="4">
        <v>1.2</v>
      </c>
      <c r="D775" s="4">
        <f t="shared" si="37"/>
        <v>0.99599999999999989</v>
      </c>
      <c r="E775" s="4">
        <f t="shared" si="38"/>
        <v>252.76000000000002</v>
      </c>
      <c r="F775" s="4">
        <f t="shared" si="39"/>
        <v>9.6700000000000159</v>
      </c>
      <c r="G775" s="12">
        <v>2023</v>
      </c>
    </row>
    <row r="776" spans="1:7" x14ac:dyDescent="0.2">
      <c r="A776" s="18">
        <v>45136.736840277779</v>
      </c>
      <c r="B776" s="4">
        <v>0.84</v>
      </c>
      <c r="C776" s="4">
        <v>1.2</v>
      </c>
      <c r="D776" s="4">
        <f t="shared" si="37"/>
        <v>1.008</v>
      </c>
      <c r="E776" s="4">
        <f t="shared" si="38"/>
        <v>252.77200000000002</v>
      </c>
      <c r="F776" s="4">
        <f t="shared" si="39"/>
        <v>9.6820000000000164</v>
      </c>
      <c r="G776" s="12">
        <v>2023</v>
      </c>
    </row>
    <row r="777" spans="1:7" x14ac:dyDescent="0.2">
      <c r="A777" s="18">
        <v>45136.738206018519</v>
      </c>
      <c r="B777" s="4">
        <v>0.85</v>
      </c>
      <c r="C777" s="4">
        <v>1.2</v>
      </c>
      <c r="D777" s="4">
        <f t="shared" si="37"/>
        <v>1.02</v>
      </c>
      <c r="E777" s="4">
        <f t="shared" si="38"/>
        <v>252.78400000000002</v>
      </c>
      <c r="F777" s="4">
        <f t="shared" si="39"/>
        <v>9.6940000000000168</v>
      </c>
      <c r="G777" s="12">
        <v>2023</v>
      </c>
    </row>
    <row r="778" spans="1:7" x14ac:dyDescent="0.2">
      <c r="A778" s="18">
        <v>45136.74009259259</v>
      </c>
      <c r="B778" s="4">
        <v>0.86</v>
      </c>
      <c r="C778" s="4">
        <v>1.2</v>
      </c>
      <c r="D778" s="4">
        <f t="shared" si="37"/>
        <v>1.032</v>
      </c>
      <c r="E778" s="4">
        <f t="shared" si="38"/>
        <v>252.79600000000002</v>
      </c>
      <c r="F778" s="4">
        <f t="shared" si="39"/>
        <v>9.7060000000000173</v>
      </c>
      <c r="G778" s="12">
        <v>2023</v>
      </c>
    </row>
    <row r="779" spans="1:7" x14ac:dyDescent="0.2">
      <c r="A779" s="18">
        <v>45136.745694444442</v>
      </c>
      <c r="B779" s="4">
        <v>0.87</v>
      </c>
      <c r="C779" s="4">
        <v>1.2</v>
      </c>
      <c r="D779" s="4">
        <f t="shared" si="37"/>
        <v>1.044</v>
      </c>
      <c r="E779" s="4">
        <f t="shared" si="38"/>
        <v>252.80800000000002</v>
      </c>
      <c r="F779" s="4">
        <f t="shared" si="39"/>
        <v>9.7180000000000177</v>
      </c>
      <c r="G779" s="12">
        <v>2023</v>
      </c>
    </row>
    <row r="780" spans="1:7" x14ac:dyDescent="0.2">
      <c r="A780" s="18">
        <v>45136.748842592591</v>
      </c>
      <c r="B780" s="4">
        <v>0.88</v>
      </c>
      <c r="C780" s="4">
        <v>1.2</v>
      </c>
      <c r="D780" s="4">
        <f t="shared" si="37"/>
        <v>1.056</v>
      </c>
      <c r="E780" s="4">
        <f t="shared" si="38"/>
        <v>252.82000000000002</v>
      </c>
      <c r="F780" s="4">
        <f t="shared" si="39"/>
        <v>9.7300000000000182</v>
      </c>
      <c r="G780" s="12">
        <v>2023</v>
      </c>
    </row>
    <row r="781" spans="1:7" x14ac:dyDescent="0.2">
      <c r="A781" s="18">
        <v>45136.759409722225</v>
      </c>
      <c r="B781" s="4">
        <v>0.89</v>
      </c>
      <c r="C781" s="4">
        <v>1.2</v>
      </c>
      <c r="D781" s="4">
        <f t="shared" si="37"/>
        <v>1.0680000000000001</v>
      </c>
      <c r="E781" s="4">
        <f t="shared" si="38"/>
        <v>252.83200000000002</v>
      </c>
      <c r="F781" s="4">
        <f t="shared" si="39"/>
        <v>9.7420000000000186</v>
      </c>
      <c r="G781" s="12">
        <v>2023</v>
      </c>
    </row>
    <row r="782" spans="1:7" x14ac:dyDescent="0.2">
      <c r="A782" s="18">
        <v>45136.762071759258</v>
      </c>
      <c r="B782" s="4">
        <v>0.9</v>
      </c>
      <c r="C782" s="4">
        <v>1.2</v>
      </c>
      <c r="D782" s="4">
        <f t="shared" si="37"/>
        <v>1.08</v>
      </c>
      <c r="E782" s="4">
        <f t="shared" si="38"/>
        <v>252.84400000000002</v>
      </c>
      <c r="F782" s="4">
        <f t="shared" si="39"/>
        <v>9.7540000000000191</v>
      </c>
      <c r="G782" s="12">
        <v>2023</v>
      </c>
    </row>
    <row r="783" spans="1:7" x14ac:dyDescent="0.2">
      <c r="A783" s="18">
        <v>45136.772662037038</v>
      </c>
      <c r="B783" s="4">
        <v>0.91</v>
      </c>
      <c r="C783" s="4">
        <v>1.2</v>
      </c>
      <c r="D783" s="4">
        <f t="shared" si="37"/>
        <v>1.0920000000000001</v>
      </c>
      <c r="E783" s="4">
        <f t="shared" si="38"/>
        <v>252.85600000000002</v>
      </c>
      <c r="F783" s="4">
        <f t="shared" si="39"/>
        <v>9.7660000000000196</v>
      </c>
      <c r="G783" s="12">
        <v>2023</v>
      </c>
    </row>
    <row r="784" spans="1:7" x14ac:dyDescent="0.2">
      <c r="A784" s="18">
        <v>45136.773865740739</v>
      </c>
      <c r="B784" s="4">
        <v>0.92</v>
      </c>
      <c r="C784" s="4">
        <v>1.2</v>
      </c>
      <c r="D784" s="4">
        <f t="shared" si="37"/>
        <v>1.1040000000000001</v>
      </c>
      <c r="E784" s="4">
        <f t="shared" si="38"/>
        <v>252.86800000000002</v>
      </c>
      <c r="F784" s="4">
        <f t="shared" si="39"/>
        <v>9.77800000000002</v>
      </c>
      <c r="G784" s="12">
        <v>2023</v>
      </c>
    </row>
    <row r="785" spans="1:7" x14ac:dyDescent="0.2">
      <c r="A785" s="18">
        <v>45136.776863425926</v>
      </c>
      <c r="B785" s="4">
        <v>0.93</v>
      </c>
      <c r="C785" s="4">
        <v>1.2</v>
      </c>
      <c r="D785" s="4">
        <f t="shared" si="37"/>
        <v>1.1160000000000001</v>
      </c>
      <c r="E785" s="4">
        <f t="shared" si="38"/>
        <v>252.88000000000002</v>
      </c>
      <c r="F785" s="4">
        <f t="shared" si="39"/>
        <v>9.7900000000000205</v>
      </c>
      <c r="G785" s="12">
        <v>2023</v>
      </c>
    </row>
    <row r="786" spans="1:7" x14ac:dyDescent="0.2">
      <c r="A786" s="18">
        <v>45138.734490740739</v>
      </c>
      <c r="B786" s="4">
        <v>0.94</v>
      </c>
      <c r="C786" s="4">
        <v>1.2</v>
      </c>
      <c r="D786" s="4">
        <f t="shared" si="37"/>
        <v>1.1279999999999999</v>
      </c>
      <c r="E786" s="4">
        <f t="shared" si="38"/>
        <v>252.892</v>
      </c>
      <c r="F786" s="4">
        <f t="shared" si="39"/>
        <v>9.8019999999999925</v>
      </c>
      <c r="G786" s="12">
        <v>2023</v>
      </c>
    </row>
    <row r="787" spans="1:7" x14ac:dyDescent="0.2">
      <c r="A787" s="18">
        <v>45138.741168981483</v>
      </c>
      <c r="B787" s="4">
        <v>0.95</v>
      </c>
      <c r="C787" s="4">
        <v>1.2</v>
      </c>
      <c r="D787" s="4">
        <f t="shared" si="37"/>
        <v>1.1399999999999999</v>
      </c>
      <c r="E787" s="4">
        <f t="shared" si="38"/>
        <v>252.904</v>
      </c>
      <c r="F787" s="4">
        <f t="shared" si="39"/>
        <v>9.813999999999993</v>
      </c>
      <c r="G787" s="12">
        <v>2023</v>
      </c>
    </row>
    <row r="788" spans="1:7" x14ac:dyDescent="0.2">
      <c r="A788" s="18">
        <v>45138.741435185184</v>
      </c>
      <c r="B788" s="4">
        <v>0.96</v>
      </c>
      <c r="C788" s="4">
        <v>1.2</v>
      </c>
      <c r="D788" s="4">
        <f t="shared" si="37"/>
        <v>1.1519999999999999</v>
      </c>
      <c r="E788" s="4">
        <f t="shared" si="38"/>
        <v>252.916</v>
      </c>
      <c r="F788" s="4">
        <f t="shared" si="39"/>
        <v>9.8259999999999934</v>
      </c>
      <c r="G788" s="12">
        <v>2023</v>
      </c>
    </row>
    <row r="789" spans="1:7" x14ac:dyDescent="0.2">
      <c r="A789" s="18">
        <v>45138.741666666669</v>
      </c>
      <c r="B789" s="4">
        <v>0.97</v>
      </c>
      <c r="C789" s="4">
        <v>1.2</v>
      </c>
      <c r="D789" s="4">
        <f t="shared" si="37"/>
        <v>1.1639999999999999</v>
      </c>
      <c r="E789" s="4">
        <f t="shared" si="38"/>
        <v>252.928</v>
      </c>
      <c r="F789" s="4">
        <f t="shared" si="39"/>
        <v>9.8379999999999939</v>
      </c>
      <c r="G789" s="12">
        <v>2023</v>
      </c>
    </row>
    <row r="790" spans="1:7" x14ac:dyDescent="0.2">
      <c r="A790" s="18">
        <v>45138.74181712963</v>
      </c>
      <c r="B790" s="4">
        <v>0.98</v>
      </c>
      <c r="C790" s="4">
        <v>1.2</v>
      </c>
      <c r="D790" s="4">
        <f t="shared" si="37"/>
        <v>1.1759999999999999</v>
      </c>
      <c r="E790" s="4">
        <f t="shared" si="38"/>
        <v>252.94</v>
      </c>
      <c r="F790" s="4">
        <f t="shared" si="39"/>
        <v>9.8499999999999943</v>
      </c>
      <c r="G790" s="12">
        <v>2023</v>
      </c>
    </row>
    <row r="791" spans="1:7" x14ac:dyDescent="0.2">
      <c r="A791" s="18">
        <v>45138.742071759261</v>
      </c>
      <c r="B791" s="4">
        <v>0.99</v>
      </c>
      <c r="C791" s="4">
        <v>1.2</v>
      </c>
      <c r="D791" s="4">
        <f t="shared" si="37"/>
        <v>1.1879999999999999</v>
      </c>
      <c r="E791" s="4">
        <f t="shared" si="38"/>
        <v>252.952</v>
      </c>
      <c r="F791" s="4">
        <f t="shared" si="39"/>
        <v>9.8619999999999948</v>
      </c>
      <c r="G791" s="12">
        <v>2023</v>
      </c>
    </row>
    <row r="792" spans="1:7" x14ac:dyDescent="0.2">
      <c r="A792" s="18">
        <v>45138.742361111108</v>
      </c>
      <c r="B792" s="4">
        <v>1</v>
      </c>
      <c r="C792" s="4">
        <v>1.2</v>
      </c>
      <c r="D792" s="4">
        <f t="shared" si="37"/>
        <v>1.2</v>
      </c>
      <c r="E792" s="4">
        <f t="shared" si="38"/>
        <v>252.964</v>
      </c>
      <c r="F792" s="4">
        <f t="shared" si="39"/>
        <v>9.8739999999999952</v>
      </c>
      <c r="G792" s="12">
        <v>2023</v>
      </c>
    </row>
    <row r="793" spans="1:7" x14ac:dyDescent="0.2">
      <c r="A793" s="18">
        <v>45138.742638888885</v>
      </c>
      <c r="B793" s="4">
        <v>1.01</v>
      </c>
      <c r="C793" s="4">
        <v>1.2</v>
      </c>
      <c r="D793" s="4">
        <f t="shared" si="37"/>
        <v>1.212</v>
      </c>
      <c r="E793" s="4">
        <f t="shared" si="38"/>
        <v>252.976</v>
      </c>
      <c r="F793" s="4">
        <f t="shared" si="39"/>
        <v>9.8859999999999957</v>
      </c>
      <c r="G793" s="12">
        <v>2023</v>
      </c>
    </row>
    <row r="794" spans="1:7" x14ac:dyDescent="0.2">
      <c r="A794" s="18">
        <v>45138.742824074077</v>
      </c>
      <c r="B794" s="4">
        <v>1.02</v>
      </c>
      <c r="C794" s="4">
        <v>1.2</v>
      </c>
      <c r="D794" s="4">
        <f t="shared" si="37"/>
        <v>1.224</v>
      </c>
      <c r="E794" s="4">
        <f t="shared" si="38"/>
        <v>252.988</v>
      </c>
      <c r="F794" s="4">
        <f t="shared" si="39"/>
        <v>9.8979999999999961</v>
      </c>
      <c r="G794" s="12">
        <v>2023</v>
      </c>
    </row>
    <row r="795" spans="1:7" x14ac:dyDescent="0.2">
      <c r="A795" s="18">
        <v>45138.742997685185</v>
      </c>
      <c r="B795" s="4">
        <v>1.03</v>
      </c>
      <c r="C795" s="4">
        <v>1.2</v>
      </c>
      <c r="D795" s="4">
        <f t="shared" si="37"/>
        <v>1.236</v>
      </c>
      <c r="E795" s="4">
        <f t="shared" si="38"/>
        <v>253</v>
      </c>
      <c r="F795" s="4">
        <f t="shared" si="39"/>
        <v>9.9099999999999966</v>
      </c>
      <c r="G795" s="12">
        <v>2023</v>
      </c>
    </row>
    <row r="796" spans="1:7" x14ac:dyDescent="0.2">
      <c r="A796" s="18">
        <v>45138.743148148147</v>
      </c>
      <c r="B796" s="4">
        <v>1.04</v>
      </c>
      <c r="C796" s="4">
        <v>1.2</v>
      </c>
      <c r="D796" s="4">
        <f t="shared" si="37"/>
        <v>1.248</v>
      </c>
      <c r="E796" s="4">
        <f t="shared" si="38"/>
        <v>253.012</v>
      </c>
      <c r="F796" s="4">
        <f t="shared" si="39"/>
        <v>9.921999999999997</v>
      </c>
      <c r="G796" s="12">
        <v>2023</v>
      </c>
    </row>
    <row r="797" spans="1:7" x14ac:dyDescent="0.2">
      <c r="A797" s="18">
        <v>45138.743310185186</v>
      </c>
      <c r="B797" s="4">
        <v>1.05</v>
      </c>
      <c r="C797" s="4">
        <v>1.2</v>
      </c>
      <c r="D797" s="4">
        <f t="shared" si="37"/>
        <v>1.26</v>
      </c>
      <c r="E797" s="4">
        <f t="shared" si="38"/>
        <v>253.024</v>
      </c>
      <c r="F797" s="4">
        <f t="shared" si="39"/>
        <v>9.9339999999999975</v>
      </c>
      <c r="G797" s="12">
        <v>2023</v>
      </c>
    </row>
    <row r="798" spans="1:7" x14ac:dyDescent="0.2">
      <c r="A798" s="18">
        <v>45138.743449074071</v>
      </c>
      <c r="B798" s="4">
        <v>1.06</v>
      </c>
      <c r="C798" s="4">
        <v>1.2</v>
      </c>
      <c r="D798" s="4">
        <f t="shared" si="37"/>
        <v>1.272</v>
      </c>
      <c r="E798" s="4">
        <f t="shared" si="38"/>
        <v>253.036</v>
      </c>
      <c r="F798" s="4">
        <f t="shared" si="39"/>
        <v>9.945999999999998</v>
      </c>
      <c r="G798" s="12">
        <v>2023</v>
      </c>
    </row>
    <row r="799" spans="1:7" x14ac:dyDescent="0.2">
      <c r="A799" s="18">
        <v>45138.743611111109</v>
      </c>
      <c r="B799" s="4">
        <v>1.07</v>
      </c>
      <c r="C799" s="4">
        <v>1.2</v>
      </c>
      <c r="D799" s="4">
        <f t="shared" si="37"/>
        <v>1.284</v>
      </c>
      <c r="E799" s="4">
        <f t="shared" si="38"/>
        <v>253.048</v>
      </c>
      <c r="F799" s="4">
        <f t="shared" si="39"/>
        <v>9.9579999999999984</v>
      </c>
      <c r="G799" s="12">
        <v>2023</v>
      </c>
    </row>
    <row r="800" spans="1:7" x14ac:dyDescent="0.2">
      <c r="A800" s="18">
        <v>45138.743796296294</v>
      </c>
      <c r="B800" s="4">
        <v>1.08</v>
      </c>
      <c r="C800" s="4">
        <v>1.2</v>
      </c>
      <c r="D800" s="4">
        <f t="shared" si="37"/>
        <v>1.296</v>
      </c>
      <c r="E800" s="4">
        <f t="shared" si="38"/>
        <v>253.06</v>
      </c>
      <c r="F800" s="4">
        <f t="shared" si="39"/>
        <v>9.9699999999999989</v>
      </c>
      <c r="G800" s="12">
        <v>2023</v>
      </c>
    </row>
    <row r="801" spans="1:7" x14ac:dyDescent="0.2">
      <c r="A801" s="18">
        <v>45138.744039351855</v>
      </c>
      <c r="B801" s="4">
        <v>1.0900000000000001</v>
      </c>
      <c r="C801" s="4">
        <v>1.2</v>
      </c>
      <c r="D801" s="4">
        <f t="shared" si="37"/>
        <v>1.3080000000000001</v>
      </c>
      <c r="E801" s="4">
        <f t="shared" si="38"/>
        <v>253.072</v>
      </c>
      <c r="F801" s="4">
        <f t="shared" si="39"/>
        <v>9.9819999999999993</v>
      </c>
      <c r="G801" s="12">
        <v>2023</v>
      </c>
    </row>
    <row r="802" spans="1:7" x14ac:dyDescent="0.2">
      <c r="A802" s="18">
        <v>45138.744305555556</v>
      </c>
      <c r="B802" s="4">
        <v>1.1000000000000001</v>
      </c>
      <c r="C802" s="4">
        <v>1.2</v>
      </c>
      <c r="D802" s="4">
        <f t="shared" si="37"/>
        <v>1.32</v>
      </c>
      <c r="E802" s="4">
        <f t="shared" si="38"/>
        <v>253.084</v>
      </c>
      <c r="F802" s="4">
        <f t="shared" si="39"/>
        <v>9.9939999999999998</v>
      </c>
      <c r="G802" s="12">
        <v>2023</v>
      </c>
    </row>
    <row r="803" spans="1:7" x14ac:dyDescent="0.2">
      <c r="A803" s="18">
        <v>45138.744675925926</v>
      </c>
      <c r="B803" s="4">
        <v>1.1100000000000001</v>
      </c>
      <c r="C803" s="4">
        <v>1.2</v>
      </c>
      <c r="D803" s="4">
        <f t="shared" si="37"/>
        <v>1.3320000000000001</v>
      </c>
      <c r="E803" s="4">
        <f t="shared" si="38"/>
        <v>253.096</v>
      </c>
      <c r="F803" s="4">
        <f t="shared" si="39"/>
        <v>10.006</v>
      </c>
      <c r="G803" s="12">
        <v>2023</v>
      </c>
    </row>
    <row r="804" spans="1:7" x14ac:dyDescent="0.2">
      <c r="A804" s="18">
        <v>45138.74496527778</v>
      </c>
      <c r="B804" s="4">
        <v>1.1200000000000001</v>
      </c>
      <c r="C804" s="4">
        <v>1.2</v>
      </c>
      <c r="D804" s="4">
        <f t="shared" si="37"/>
        <v>1.3440000000000001</v>
      </c>
      <c r="E804" s="4">
        <f t="shared" si="38"/>
        <v>253.108</v>
      </c>
      <c r="F804" s="4">
        <f t="shared" si="39"/>
        <v>10.018000000000001</v>
      </c>
      <c r="G804" s="12">
        <v>2023</v>
      </c>
    </row>
    <row r="805" spans="1:7" x14ac:dyDescent="0.2">
      <c r="A805" s="18">
        <v>45138.745347222219</v>
      </c>
      <c r="B805" s="4">
        <v>1.1299999999999999</v>
      </c>
      <c r="C805" s="4">
        <v>1.2</v>
      </c>
      <c r="D805" s="4">
        <f t="shared" si="37"/>
        <v>1.3559999999999999</v>
      </c>
      <c r="E805" s="4">
        <f t="shared" si="38"/>
        <v>253.12</v>
      </c>
      <c r="F805" s="4">
        <f t="shared" si="39"/>
        <v>10.030000000000001</v>
      </c>
      <c r="G805" s="12">
        <v>2023</v>
      </c>
    </row>
    <row r="806" spans="1:7" x14ac:dyDescent="0.2">
      <c r="A806" s="18">
        <v>45138.745775462965</v>
      </c>
      <c r="B806" s="4">
        <v>1.1399999999999999</v>
      </c>
      <c r="C806" s="4">
        <v>1.2</v>
      </c>
      <c r="D806" s="4">
        <f t="shared" si="37"/>
        <v>1.3679999999999999</v>
      </c>
      <c r="E806" s="4">
        <f t="shared" si="38"/>
        <v>253.13200000000001</v>
      </c>
      <c r="F806" s="4">
        <f t="shared" si="39"/>
        <v>10.042000000000002</v>
      </c>
      <c r="G806" s="12">
        <v>2023</v>
      </c>
    </row>
    <row r="807" spans="1:7" x14ac:dyDescent="0.2">
      <c r="A807" s="18">
        <v>45138.747453703705</v>
      </c>
      <c r="B807" s="4">
        <v>1.1499999999999999</v>
      </c>
      <c r="C807" s="4">
        <v>1.2</v>
      </c>
      <c r="D807" s="4">
        <f t="shared" si="37"/>
        <v>1.38</v>
      </c>
      <c r="E807" s="4">
        <f t="shared" si="38"/>
        <v>253.14400000000001</v>
      </c>
      <c r="F807" s="4">
        <f t="shared" si="39"/>
        <v>10.054000000000002</v>
      </c>
      <c r="G807" s="12">
        <v>2023</v>
      </c>
    </row>
    <row r="808" spans="1:7" x14ac:dyDescent="0.2">
      <c r="A808" s="18">
        <v>45138.755057870374</v>
      </c>
      <c r="B808" s="4">
        <v>1.1599999999999999</v>
      </c>
      <c r="C808" s="4">
        <v>1.2</v>
      </c>
      <c r="D808" s="4">
        <f t="shared" si="37"/>
        <v>1.3919999999999999</v>
      </c>
      <c r="E808" s="4">
        <f t="shared" si="38"/>
        <v>253.15600000000001</v>
      </c>
      <c r="F808" s="4">
        <f t="shared" si="39"/>
        <v>10.066000000000003</v>
      </c>
      <c r="G808" s="12">
        <v>2023</v>
      </c>
    </row>
    <row r="809" spans="1:7" x14ac:dyDescent="0.2">
      <c r="A809" s="18">
        <v>45138.755289351851</v>
      </c>
      <c r="B809" s="4">
        <v>1.17</v>
      </c>
      <c r="C809" s="4">
        <v>1.2</v>
      </c>
      <c r="D809" s="4">
        <f t="shared" ref="D809:D872" si="40">B809*C809</f>
        <v>1.4039999999999999</v>
      </c>
      <c r="E809" s="4">
        <f t="shared" si="38"/>
        <v>253.16800000000001</v>
      </c>
      <c r="F809" s="4">
        <f t="shared" si="39"/>
        <v>10.078000000000003</v>
      </c>
      <c r="G809" s="12">
        <v>2023</v>
      </c>
    </row>
    <row r="810" spans="1:7" x14ac:dyDescent="0.2">
      <c r="A810" s="18">
        <v>45138.755543981482</v>
      </c>
      <c r="B810" s="4">
        <v>1.18</v>
      </c>
      <c r="C810" s="4">
        <v>1.2</v>
      </c>
      <c r="D810" s="4">
        <f t="shared" si="40"/>
        <v>1.4159999999999999</v>
      </c>
      <c r="E810" s="4">
        <f t="shared" si="38"/>
        <v>253.18</v>
      </c>
      <c r="F810" s="4">
        <f t="shared" si="39"/>
        <v>10.090000000000003</v>
      </c>
      <c r="G810" s="12">
        <v>2023</v>
      </c>
    </row>
    <row r="811" spans="1:7" x14ac:dyDescent="0.2">
      <c r="A811" s="18">
        <v>45138.75571759259</v>
      </c>
      <c r="B811" s="4">
        <v>1.19</v>
      </c>
      <c r="C811" s="4">
        <v>1.2</v>
      </c>
      <c r="D811" s="4">
        <f t="shared" si="40"/>
        <v>1.4279999999999999</v>
      </c>
      <c r="E811" s="4">
        <f t="shared" si="38"/>
        <v>253.19200000000001</v>
      </c>
      <c r="F811" s="4">
        <f t="shared" si="39"/>
        <v>10.102000000000004</v>
      </c>
      <c r="G811" s="12">
        <v>2023</v>
      </c>
    </row>
    <row r="812" spans="1:7" x14ac:dyDescent="0.2">
      <c r="A812" s="18">
        <v>45138.755902777775</v>
      </c>
      <c r="B812" s="4">
        <v>1.2</v>
      </c>
      <c r="C812" s="4">
        <v>1.2</v>
      </c>
      <c r="D812" s="4">
        <f t="shared" si="40"/>
        <v>1.44</v>
      </c>
      <c r="E812" s="4">
        <f t="shared" si="38"/>
        <v>253.20400000000001</v>
      </c>
      <c r="F812" s="4">
        <f t="shared" si="39"/>
        <v>10.114000000000004</v>
      </c>
      <c r="G812" s="12">
        <v>2023</v>
      </c>
    </row>
    <row r="813" spans="1:7" x14ac:dyDescent="0.2">
      <c r="A813" s="18">
        <v>45138.756076388891</v>
      </c>
      <c r="B813" s="4">
        <v>1.21</v>
      </c>
      <c r="C813" s="4">
        <v>1.2</v>
      </c>
      <c r="D813" s="4">
        <f t="shared" si="40"/>
        <v>1.452</v>
      </c>
      <c r="E813" s="4">
        <f t="shared" si="38"/>
        <v>253.21600000000001</v>
      </c>
      <c r="F813" s="4">
        <f t="shared" si="39"/>
        <v>10.126000000000005</v>
      </c>
      <c r="G813" s="12">
        <v>2023</v>
      </c>
    </row>
    <row r="814" spans="1:7" x14ac:dyDescent="0.2">
      <c r="A814" s="18">
        <v>45138.756261574075</v>
      </c>
      <c r="B814" s="4">
        <v>1.22</v>
      </c>
      <c r="C814" s="4">
        <v>1.2</v>
      </c>
      <c r="D814" s="4">
        <f t="shared" si="40"/>
        <v>1.464</v>
      </c>
      <c r="E814" s="4">
        <f t="shared" si="38"/>
        <v>253.22800000000001</v>
      </c>
      <c r="F814" s="4">
        <f t="shared" si="39"/>
        <v>10.138000000000005</v>
      </c>
      <c r="G814" s="12">
        <v>2023</v>
      </c>
    </row>
    <row r="815" spans="1:7" x14ac:dyDescent="0.2">
      <c r="A815" s="18">
        <v>45138.756504629629</v>
      </c>
      <c r="B815" s="4">
        <v>1.23</v>
      </c>
      <c r="C815" s="4">
        <v>1.2</v>
      </c>
      <c r="D815" s="4">
        <f t="shared" si="40"/>
        <v>1.476</v>
      </c>
      <c r="E815" s="4">
        <f t="shared" si="38"/>
        <v>253.24</v>
      </c>
      <c r="F815" s="4">
        <f t="shared" si="39"/>
        <v>10.150000000000006</v>
      </c>
      <c r="G815" s="12">
        <v>2023</v>
      </c>
    </row>
    <row r="816" spans="1:7" x14ac:dyDescent="0.2">
      <c r="A816" s="18">
        <v>45138.756701388891</v>
      </c>
      <c r="B816" s="4">
        <v>1.24</v>
      </c>
      <c r="C816" s="4">
        <v>1.2</v>
      </c>
      <c r="D816" s="4">
        <f t="shared" si="40"/>
        <v>1.488</v>
      </c>
      <c r="E816" s="4">
        <f t="shared" si="38"/>
        <v>253.25200000000001</v>
      </c>
      <c r="F816" s="4">
        <f t="shared" si="39"/>
        <v>10.162000000000006</v>
      </c>
      <c r="G816" s="12">
        <v>2023</v>
      </c>
    </row>
    <row r="817" spans="1:7" x14ac:dyDescent="0.2">
      <c r="A817" s="18">
        <v>45138.757071759261</v>
      </c>
      <c r="B817" s="4">
        <v>1.25</v>
      </c>
      <c r="C817" s="4">
        <v>1.2</v>
      </c>
      <c r="D817" s="4">
        <f t="shared" si="40"/>
        <v>1.5</v>
      </c>
      <c r="E817" s="4">
        <f t="shared" si="38"/>
        <v>253.26400000000001</v>
      </c>
      <c r="F817" s="4">
        <f t="shared" si="39"/>
        <v>10.174000000000007</v>
      </c>
      <c r="G817" s="12">
        <v>2023</v>
      </c>
    </row>
    <row r="818" spans="1:7" x14ac:dyDescent="0.2">
      <c r="A818" s="18">
        <v>45138.757511574076</v>
      </c>
      <c r="B818" s="4">
        <v>1.26</v>
      </c>
      <c r="C818" s="4">
        <v>1.2</v>
      </c>
      <c r="D818" s="4">
        <f t="shared" si="40"/>
        <v>1.512</v>
      </c>
      <c r="E818" s="4">
        <f t="shared" si="38"/>
        <v>253.27600000000001</v>
      </c>
      <c r="F818" s="4">
        <f t="shared" si="39"/>
        <v>10.186000000000007</v>
      </c>
      <c r="G818" s="12">
        <v>2023</v>
      </c>
    </row>
    <row r="819" spans="1:7" x14ac:dyDescent="0.2">
      <c r="A819" s="18">
        <v>45138.759733796294</v>
      </c>
      <c r="B819" s="4">
        <v>1.27</v>
      </c>
      <c r="C819" s="4">
        <v>1.2</v>
      </c>
      <c r="D819" s="4">
        <f t="shared" si="40"/>
        <v>1.524</v>
      </c>
      <c r="E819" s="4">
        <f t="shared" si="38"/>
        <v>253.28800000000001</v>
      </c>
      <c r="F819" s="4">
        <f t="shared" si="39"/>
        <v>10.198000000000008</v>
      </c>
      <c r="G819" s="12">
        <v>2023</v>
      </c>
    </row>
    <row r="820" spans="1:7" x14ac:dyDescent="0.2">
      <c r="A820" s="18">
        <v>45138.764814814815</v>
      </c>
      <c r="B820" s="4">
        <v>1.28</v>
      </c>
      <c r="C820" s="4">
        <v>1.2</v>
      </c>
      <c r="D820" s="4">
        <f t="shared" si="40"/>
        <v>1.536</v>
      </c>
      <c r="E820" s="4">
        <f t="shared" si="38"/>
        <v>253.3</v>
      </c>
      <c r="F820" s="4">
        <f t="shared" si="39"/>
        <v>10.210000000000008</v>
      </c>
      <c r="G820" s="12">
        <v>2023</v>
      </c>
    </row>
    <row r="821" spans="1:7" x14ac:dyDescent="0.2">
      <c r="A821" s="18">
        <v>45138.76939814815</v>
      </c>
      <c r="B821" s="4">
        <v>1.29</v>
      </c>
      <c r="C821" s="4">
        <v>1.2</v>
      </c>
      <c r="D821" s="4">
        <f t="shared" si="40"/>
        <v>1.548</v>
      </c>
      <c r="E821" s="4">
        <f t="shared" ref="E821:E884" si="41">D821+E$691</f>
        <v>253.31200000000001</v>
      </c>
      <c r="F821" s="4">
        <f t="shared" si="39"/>
        <v>10.222000000000008</v>
      </c>
      <c r="G821" s="12">
        <v>2023</v>
      </c>
    </row>
    <row r="822" spans="1:7" x14ac:dyDescent="0.2">
      <c r="A822" s="18">
        <v>45138.771655092591</v>
      </c>
      <c r="B822" s="4">
        <v>1.3</v>
      </c>
      <c r="C822" s="4">
        <v>1.2</v>
      </c>
      <c r="D822" s="4">
        <f t="shared" si="40"/>
        <v>1.56</v>
      </c>
      <c r="E822" s="4">
        <f t="shared" si="41"/>
        <v>253.32400000000001</v>
      </c>
      <c r="F822" s="4">
        <f t="shared" si="39"/>
        <v>10.234000000000009</v>
      </c>
      <c r="G822" s="12">
        <v>2023</v>
      </c>
    </row>
    <row r="823" spans="1:7" x14ac:dyDescent="0.2">
      <c r="A823" s="18">
        <v>45138.774907407409</v>
      </c>
      <c r="B823" s="4">
        <v>1.31</v>
      </c>
      <c r="C823" s="4">
        <v>1.2</v>
      </c>
      <c r="D823" s="4">
        <f t="shared" si="40"/>
        <v>1.5720000000000001</v>
      </c>
      <c r="E823" s="4">
        <f t="shared" si="41"/>
        <v>253.33600000000001</v>
      </c>
      <c r="F823" s="4">
        <f t="shared" si="39"/>
        <v>10.246000000000009</v>
      </c>
      <c r="G823" s="12">
        <v>2023</v>
      </c>
    </row>
    <row r="824" spans="1:7" x14ac:dyDescent="0.2">
      <c r="A824" s="18">
        <v>45138.77784722222</v>
      </c>
      <c r="B824" s="4">
        <v>1.32</v>
      </c>
      <c r="C824" s="4">
        <v>1.2</v>
      </c>
      <c r="D824" s="4">
        <f t="shared" si="40"/>
        <v>1.5840000000000001</v>
      </c>
      <c r="E824" s="4">
        <f t="shared" si="41"/>
        <v>253.34800000000001</v>
      </c>
      <c r="F824" s="4">
        <f t="shared" si="39"/>
        <v>10.25800000000001</v>
      </c>
      <c r="G824" s="12">
        <v>2023</v>
      </c>
    </row>
    <row r="825" spans="1:7" x14ac:dyDescent="0.2">
      <c r="A825" s="18">
        <v>45138.77920138889</v>
      </c>
      <c r="B825" s="4">
        <v>1.33</v>
      </c>
      <c r="C825" s="4">
        <v>1.2</v>
      </c>
      <c r="D825" s="4">
        <f t="shared" si="40"/>
        <v>1.5960000000000001</v>
      </c>
      <c r="E825" s="4">
        <f t="shared" si="41"/>
        <v>253.36</v>
      </c>
      <c r="F825" s="4">
        <f t="shared" si="39"/>
        <v>10.27000000000001</v>
      </c>
      <c r="G825" s="12">
        <v>2023</v>
      </c>
    </row>
    <row r="826" spans="1:7" x14ac:dyDescent="0.2">
      <c r="A826" s="18">
        <v>45138.779618055552</v>
      </c>
      <c r="B826" s="4">
        <v>1.34</v>
      </c>
      <c r="C826" s="4">
        <v>1.2</v>
      </c>
      <c r="D826" s="4">
        <f t="shared" si="40"/>
        <v>1.6080000000000001</v>
      </c>
      <c r="E826" s="4">
        <f t="shared" si="41"/>
        <v>253.37200000000001</v>
      </c>
      <c r="F826" s="4">
        <f t="shared" si="39"/>
        <v>10.282000000000011</v>
      </c>
      <c r="G826" s="12">
        <v>2023</v>
      </c>
    </row>
    <row r="827" spans="1:7" x14ac:dyDescent="0.2">
      <c r="A827" s="18">
        <v>45138.779826388891</v>
      </c>
      <c r="B827" s="4">
        <v>1.35</v>
      </c>
      <c r="C827" s="4">
        <v>1.2</v>
      </c>
      <c r="D827" s="4">
        <f t="shared" si="40"/>
        <v>1.62</v>
      </c>
      <c r="E827" s="4">
        <f t="shared" si="41"/>
        <v>253.38400000000001</v>
      </c>
      <c r="F827" s="4">
        <f t="shared" si="39"/>
        <v>10.294000000000011</v>
      </c>
      <c r="G827" s="12">
        <v>2023</v>
      </c>
    </row>
    <row r="828" spans="1:7" x14ac:dyDescent="0.2">
      <c r="A828" s="18">
        <v>45138.779976851853</v>
      </c>
      <c r="B828" s="4">
        <v>1.36</v>
      </c>
      <c r="C828" s="4">
        <v>1.2</v>
      </c>
      <c r="D828" s="4">
        <f t="shared" si="40"/>
        <v>1.6320000000000001</v>
      </c>
      <c r="E828" s="4">
        <f t="shared" si="41"/>
        <v>253.39600000000002</v>
      </c>
      <c r="F828" s="4">
        <f t="shared" si="39"/>
        <v>10.306000000000012</v>
      </c>
      <c r="G828" s="12">
        <v>2023</v>
      </c>
    </row>
    <row r="829" spans="1:7" x14ac:dyDescent="0.2">
      <c r="A829" s="18">
        <v>45138.780127314814</v>
      </c>
      <c r="B829" s="4">
        <v>1.37</v>
      </c>
      <c r="C829" s="4">
        <v>1.2</v>
      </c>
      <c r="D829" s="4">
        <f t="shared" si="40"/>
        <v>1.6440000000000001</v>
      </c>
      <c r="E829" s="4">
        <f t="shared" si="41"/>
        <v>253.40800000000002</v>
      </c>
      <c r="F829" s="4">
        <f t="shared" si="39"/>
        <v>10.318000000000012</v>
      </c>
      <c r="G829" s="12">
        <v>2023</v>
      </c>
    </row>
    <row r="830" spans="1:7" x14ac:dyDescent="0.2">
      <c r="A830" s="18">
        <v>45138.780231481483</v>
      </c>
      <c r="B830" s="4">
        <v>1.38</v>
      </c>
      <c r="C830" s="4">
        <v>1.2</v>
      </c>
      <c r="D830" s="4">
        <f t="shared" si="40"/>
        <v>1.6559999999999999</v>
      </c>
      <c r="E830" s="4">
        <f t="shared" si="41"/>
        <v>253.42000000000002</v>
      </c>
      <c r="F830" s="4">
        <f t="shared" si="39"/>
        <v>10.330000000000013</v>
      </c>
      <c r="G830" s="12">
        <v>2023</v>
      </c>
    </row>
    <row r="831" spans="1:7" x14ac:dyDescent="0.2">
      <c r="A831" s="18">
        <v>45138.780381944445</v>
      </c>
      <c r="B831" s="4">
        <v>1.39</v>
      </c>
      <c r="C831" s="4">
        <v>1.2</v>
      </c>
      <c r="D831" s="4">
        <f t="shared" si="40"/>
        <v>1.6679999999999999</v>
      </c>
      <c r="E831" s="4">
        <f t="shared" si="41"/>
        <v>253.43200000000002</v>
      </c>
      <c r="F831" s="4">
        <f t="shared" si="39"/>
        <v>10.342000000000013</v>
      </c>
      <c r="G831" s="12">
        <v>2023</v>
      </c>
    </row>
    <row r="832" spans="1:7" x14ac:dyDescent="0.2">
      <c r="A832" s="18">
        <v>45138.780532407407</v>
      </c>
      <c r="B832" s="4">
        <v>1.4</v>
      </c>
      <c r="C832" s="4">
        <v>1.2</v>
      </c>
      <c r="D832" s="4">
        <f t="shared" si="40"/>
        <v>1.68</v>
      </c>
      <c r="E832" s="4">
        <f t="shared" si="41"/>
        <v>253.44400000000002</v>
      </c>
      <c r="F832" s="4">
        <f t="shared" si="39"/>
        <v>10.354000000000013</v>
      </c>
      <c r="G832" s="12">
        <v>2023</v>
      </c>
    </row>
    <row r="833" spans="1:7" x14ac:dyDescent="0.2">
      <c r="A833" s="18">
        <v>45138.780671296299</v>
      </c>
      <c r="B833" s="4">
        <v>1.41</v>
      </c>
      <c r="C833" s="4">
        <v>1.2</v>
      </c>
      <c r="D833" s="4">
        <f t="shared" si="40"/>
        <v>1.6919999999999999</v>
      </c>
      <c r="E833" s="4">
        <f t="shared" si="41"/>
        <v>253.45600000000002</v>
      </c>
      <c r="F833" s="4">
        <f t="shared" si="39"/>
        <v>10.366000000000014</v>
      </c>
      <c r="G833" s="12">
        <v>2023</v>
      </c>
    </row>
    <row r="834" spans="1:7" x14ac:dyDescent="0.2">
      <c r="A834" s="18">
        <v>45138.780787037038</v>
      </c>
      <c r="B834" s="4">
        <v>1.42</v>
      </c>
      <c r="C834" s="4">
        <v>1.2</v>
      </c>
      <c r="D834" s="4">
        <f t="shared" si="40"/>
        <v>1.704</v>
      </c>
      <c r="E834" s="4">
        <f t="shared" si="41"/>
        <v>253.46800000000002</v>
      </c>
      <c r="F834" s="4">
        <f t="shared" si="39"/>
        <v>10.378000000000014</v>
      </c>
      <c r="G834" s="12">
        <v>2023</v>
      </c>
    </row>
    <row r="835" spans="1:7" x14ac:dyDescent="0.2">
      <c r="A835" s="18">
        <v>45138.780914351853</v>
      </c>
      <c r="B835" s="4">
        <v>1.43</v>
      </c>
      <c r="C835" s="4">
        <v>1.2</v>
      </c>
      <c r="D835" s="4">
        <f t="shared" si="40"/>
        <v>1.716</v>
      </c>
      <c r="E835" s="4">
        <f t="shared" si="41"/>
        <v>253.48000000000002</v>
      </c>
      <c r="F835" s="4">
        <f t="shared" ref="F835:F898" si="42">E835-243.09</f>
        <v>10.390000000000015</v>
      </c>
      <c r="G835" s="12">
        <v>2023</v>
      </c>
    </row>
    <row r="836" spans="1:7" x14ac:dyDescent="0.2">
      <c r="A836" s="18">
        <v>45138.781041666669</v>
      </c>
      <c r="B836" s="4">
        <v>1.44</v>
      </c>
      <c r="C836" s="4">
        <v>1.2</v>
      </c>
      <c r="D836" s="4">
        <f t="shared" si="40"/>
        <v>1.728</v>
      </c>
      <c r="E836" s="4">
        <f t="shared" si="41"/>
        <v>253.49200000000002</v>
      </c>
      <c r="F836" s="4">
        <f t="shared" si="42"/>
        <v>10.402000000000015</v>
      </c>
      <c r="G836" s="12">
        <v>2023</v>
      </c>
    </row>
    <row r="837" spans="1:7" x14ac:dyDescent="0.2">
      <c r="A837" s="18">
        <v>45138.781192129631</v>
      </c>
      <c r="B837" s="4">
        <v>1.45</v>
      </c>
      <c r="C837" s="4">
        <v>1.2</v>
      </c>
      <c r="D837" s="4">
        <f t="shared" si="40"/>
        <v>1.74</v>
      </c>
      <c r="E837" s="4">
        <f t="shared" si="41"/>
        <v>253.50400000000002</v>
      </c>
      <c r="F837" s="4">
        <f t="shared" si="42"/>
        <v>10.414000000000016</v>
      </c>
      <c r="G837" s="12">
        <v>2023</v>
      </c>
    </row>
    <row r="838" spans="1:7" x14ac:dyDescent="0.2">
      <c r="A838" s="18">
        <v>45138.781354166669</v>
      </c>
      <c r="B838" s="4">
        <v>1.46</v>
      </c>
      <c r="C838" s="4">
        <v>1.2</v>
      </c>
      <c r="D838" s="4">
        <f t="shared" si="40"/>
        <v>1.752</v>
      </c>
      <c r="E838" s="4">
        <f t="shared" si="41"/>
        <v>253.51600000000002</v>
      </c>
      <c r="F838" s="4">
        <f t="shared" si="42"/>
        <v>10.426000000000016</v>
      </c>
      <c r="G838" s="12">
        <v>2023</v>
      </c>
    </row>
    <row r="839" spans="1:7" x14ac:dyDescent="0.2">
      <c r="A839" s="18">
        <v>45138.781631944446</v>
      </c>
      <c r="B839" s="4">
        <v>1.47</v>
      </c>
      <c r="C839" s="4">
        <v>1.2</v>
      </c>
      <c r="D839" s="4">
        <f t="shared" si="40"/>
        <v>1.764</v>
      </c>
      <c r="E839" s="4">
        <f t="shared" si="41"/>
        <v>253.52800000000002</v>
      </c>
      <c r="F839" s="4">
        <f t="shared" si="42"/>
        <v>10.438000000000017</v>
      </c>
      <c r="G839" s="12">
        <v>2023</v>
      </c>
    </row>
    <row r="840" spans="1:7" x14ac:dyDescent="0.2">
      <c r="A840" s="18">
        <v>45138.782013888886</v>
      </c>
      <c r="B840" s="4">
        <v>1.48</v>
      </c>
      <c r="C840" s="4">
        <v>1.2</v>
      </c>
      <c r="D840" s="4">
        <f t="shared" si="40"/>
        <v>1.776</v>
      </c>
      <c r="E840" s="4">
        <f t="shared" si="41"/>
        <v>253.54000000000002</v>
      </c>
      <c r="F840" s="4">
        <f t="shared" si="42"/>
        <v>10.450000000000017</v>
      </c>
      <c r="G840" s="12">
        <v>2023</v>
      </c>
    </row>
    <row r="841" spans="1:7" x14ac:dyDescent="0.2">
      <c r="A841" s="18">
        <v>45138.782557870371</v>
      </c>
      <c r="B841" s="4">
        <v>1.49</v>
      </c>
      <c r="C841" s="4">
        <v>1.2</v>
      </c>
      <c r="D841" s="4">
        <f t="shared" si="40"/>
        <v>1.788</v>
      </c>
      <c r="E841" s="4">
        <f t="shared" si="41"/>
        <v>253.55200000000002</v>
      </c>
      <c r="F841" s="4">
        <f t="shared" si="42"/>
        <v>10.462000000000018</v>
      </c>
      <c r="G841" s="12">
        <v>2023</v>
      </c>
    </row>
    <row r="842" spans="1:7" x14ac:dyDescent="0.2">
      <c r="A842" s="18">
        <v>45138.796956018516</v>
      </c>
      <c r="B842" s="4">
        <v>1.5</v>
      </c>
      <c r="C842" s="4">
        <v>1.2</v>
      </c>
      <c r="D842" s="4">
        <f t="shared" si="40"/>
        <v>1.7999999999999998</v>
      </c>
      <c r="E842" s="4">
        <f t="shared" si="41"/>
        <v>253.56400000000002</v>
      </c>
      <c r="F842" s="4">
        <f t="shared" si="42"/>
        <v>10.474000000000018</v>
      </c>
      <c r="G842" s="12">
        <v>2023</v>
      </c>
    </row>
    <row r="843" spans="1:7" x14ac:dyDescent="0.2">
      <c r="A843" s="18">
        <v>45138.847037037034</v>
      </c>
      <c r="B843" s="4">
        <v>1.51</v>
      </c>
      <c r="C843" s="4">
        <v>1.2</v>
      </c>
      <c r="D843" s="4">
        <f t="shared" si="40"/>
        <v>1.8119999999999998</v>
      </c>
      <c r="E843" s="4">
        <f t="shared" si="41"/>
        <v>253.57600000000002</v>
      </c>
      <c r="F843" s="4">
        <f t="shared" si="42"/>
        <v>10.486000000000018</v>
      </c>
      <c r="G843" s="12">
        <v>2023</v>
      </c>
    </row>
    <row r="844" spans="1:7" x14ac:dyDescent="0.2">
      <c r="A844" s="18">
        <v>45138.847939814812</v>
      </c>
      <c r="B844" s="4">
        <v>1.52</v>
      </c>
      <c r="C844" s="4">
        <v>1.2</v>
      </c>
      <c r="D844" s="4">
        <f t="shared" si="40"/>
        <v>1.8239999999999998</v>
      </c>
      <c r="E844" s="4">
        <f t="shared" si="41"/>
        <v>253.58800000000002</v>
      </c>
      <c r="F844" s="4">
        <f t="shared" si="42"/>
        <v>10.498000000000019</v>
      </c>
      <c r="G844" s="12">
        <v>2023</v>
      </c>
    </row>
    <row r="845" spans="1:7" x14ac:dyDescent="0.2">
      <c r="A845" s="18">
        <v>45138.849224537036</v>
      </c>
      <c r="B845" s="4">
        <v>1.53</v>
      </c>
      <c r="C845" s="4">
        <v>1.2</v>
      </c>
      <c r="D845" s="4">
        <f t="shared" si="40"/>
        <v>1.8359999999999999</v>
      </c>
      <c r="E845" s="4">
        <f t="shared" si="41"/>
        <v>253.60000000000002</v>
      </c>
      <c r="F845" s="4">
        <f t="shared" si="42"/>
        <v>10.510000000000019</v>
      </c>
      <c r="G845" s="12">
        <v>2023</v>
      </c>
    </row>
    <row r="846" spans="1:7" x14ac:dyDescent="0.2">
      <c r="A846" s="18">
        <v>45138.851504629631</v>
      </c>
      <c r="B846" s="4">
        <v>1.54</v>
      </c>
      <c r="C846" s="4">
        <v>1.2</v>
      </c>
      <c r="D846" s="4">
        <f t="shared" si="40"/>
        <v>1.8479999999999999</v>
      </c>
      <c r="E846" s="4">
        <f t="shared" si="41"/>
        <v>253.61200000000002</v>
      </c>
      <c r="F846" s="4">
        <f t="shared" si="42"/>
        <v>10.52200000000002</v>
      </c>
      <c r="G846" s="12">
        <v>2023</v>
      </c>
    </row>
    <row r="847" spans="1:7" x14ac:dyDescent="0.2">
      <c r="A847" s="18">
        <v>45139.558310185188</v>
      </c>
      <c r="B847" s="4">
        <v>1.55</v>
      </c>
      <c r="C847" s="4">
        <v>1.2</v>
      </c>
      <c r="D847" s="4">
        <f t="shared" si="40"/>
        <v>1.8599999999999999</v>
      </c>
      <c r="E847" s="4">
        <f t="shared" si="41"/>
        <v>253.62400000000002</v>
      </c>
      <c r="F847" s="4">
        <f t="shared" si="42"/>
        <v>10.53400000000002</v>
      </c>
      <c r="G847" s="12">
        <v>2023</v>
      </c>
    </row>
    <row r="848" spans="1:7" x14ac:dyDescent="0.2">
      <c r="A848" s="18">
        <v>45139.560173611113</v>
      </c>
      <c r="B848" s="4">
        <v>1.56</v>
      </c>
      <c r="C848" s="4">
        <v>1.2</v>
      </c>
      <c r="D848" s="4">
        <f t="shared" si="40"/>
        <v>1.8719999999999999</v>
      </c>
      <c r="E848" s="4">
        <f t="shared" si="41"/>
        <v>253.63600000000002</v>
      </c>
      <c r="F848" s="4">
        <f t="shared" si="42"/>
        <v>10.546000000000021</v>
      </c>
      <c r="G848" s="12">
        <v>2023</v>
      </c>
    </row>
    <row r="849" spans="1:7" x14ac:dyDescent="0.2">
      <c r="A849" s="18">
        <v>45140.52202546296</v>
      </c>
      <c r="B849" s="4">
        <v>1.57</v>
      </c>
      <c r="C849" s="4">
        <v>1.2</v>
      </c>
      <c r="D849" s="4">
        <f t="shared" si="40"/>
        <v>1.8839999999999999</v>
      </c>
      <c r="E849" s="4">
        <f t="shared" si="41"/>
        <v>253.648</v>
      </c>
      <c r="F849" s="4">
        <f t="shared" si="42"/>
        <v>10.557999999999993</v>
      </c>
      <c r="G849" s="12">
        <v>2023</v>
      </c>
    </row>
    <row r="850" spans="1:7" x14ac:dyDescent="0.2">
      <c r="A850" s="18">
        <v>45140.522094907406</v>
      </c>
      <c r="B850" s="4">
        <v>1.58</v>
      </c>
      <c r="C850" s="4">
        <v>1.2</v>
      </c>
      <c r="D850" s="4">
        <f t="shared" si="40"/>
        <v>1.8959999999999999</v>
      </c>
      <c r="E850" s="4">
        <f t="shared" si="41"/>
        <v>253.66</v>
      </c>
      <c r="F850" s="4">
        <f t="shared" si="42"/>
        <v>10.569999999999993</v>
      </c>
      <c r="G850" s="12">
        <v>2023</v>
      </c>
    </row>
    <row r="851" spans="1:7" x14ac:dyDescent="0.2">
      <c r="A851" s="18">
        <v>45141.599108796298</v>
      </c>
      <c r="B851" s="4">
        <v>1.59</v>
      </c>
      <c r="C851" s="4">
        <v>1.2</v>
      </c>
      <c r="D851" s="4">
        <f t="shared" si="40"/>
        <v>1.9079999999999999</v>
      </c>
      <c r="E851" s="4">
        <f t="shared" si="41"/>
        <v>253.672</v>
      </c>
      <c r="F851" s="4">
        <f t="shared" si="42"/>
        <v>10.581999999999994</v>
      </c>
      <c r="G851" s="12">
        <v>2023</v>
      </c>
    </row>
    <row r="852" spans="1:7" x14ac:dyDescent="0.2">
      <c r="A852" s="18">
        <v>45148.380115740743</v>
      </c>
      <c r="B852" s="4">
        <v>1.6</v>
      </c>
      <c r="C852" s="4">
        <v>1.2</v>
      </c>
      <c r="D852" s="4">
        <f t="shared" si="40"/>
        <v>1.92</v>
      </c>
      <c r="E852" s="4">
        <f t="shared" si="41"/>
        <v>253.684</v>
      </c>
      <c r="F852" s="4">
        <f t="shared" si="42"/>
        <v>10.593999999999994</v>
      </c>
      <c r="G852" s="12">
        <v>2023</v>
      </c>
    </row>
    <row r="853" spans="1:7" x14ac:dyDescent="0.2">
      <c r="A853" s="18">
        <v>45148.380347222221</v>
      </c>
      <c r="B853" s="4">
        <v>1.61</v>
      </c>
      <c r="C853" s="4">
        <v>1.2</v>
      </c>
      <c r="D853" s="4">
        <f t="shared" si="40"/>
        <v>1.9319999999999999</v>
      </c>
      <c r="E853" s="4">
        <f t="shared" si="41"/>
        <v>253.696</v>
      </c>
      <c r="F853" s="4">
        <f t="shared" si="42"/>
        <v>10.605999999999995</v>
      </c>
      <c r="G853" s="12">
        <v>2023</v>
      </c>
    </row>
    <row r="854" spans="1:7" x14ac:dyDescent="0.2">
      <c r="A854" s="18">
        <v>45148.380532407406</v>
      </c>
      <c r="B854" s="4">
        <v>1.62</v>
      </c>
      <c r="C854" s="4">
        <v>1.2</v>
      </c>
      <c r="D854" s="4">
        <f t="shared" si="40"/>
        <v>1.944</v>
      </c>
      <c r="E854" s="4">
        <f t="shared" si="41"/>
        <v>253.708</v>
      </c>
      <c r="F854" s="4">
        <f t="shared" si="42"/>
        <v>10.617999999999995</v>
      </c>
      <c r="G854" s="12">
        <v>2023</v>
      </c>
    </row>
    <row r="855" spans="1:7" x14ac:dyDescent="0.2">
      <c r="A855" s="18">
        <v>45148.380856481483</v>
      </c>
      <c r="B855" s="4">
        <v>1.63</v>
      </c>
      <c r="C855" s="4">
        <v>1.2</v>
      </c>
      <c r="D855" s="4">
        <f t="shared" si="40"/>
        <v>1.9559999999999997</v>
      </c>
      <c r="E855" s="4">
        <f t="shared" si="41"/>
        <v>253.72</v>
      </c>
      <c r="F855" s="4">
        <f t="shared" si="42"/>
        <v>10.629999999999995</v>
      </c>
      <c r="G855" s="12">
        <v>2023</v>
      </c>
    </row>
    <row r="856" spans="1:7" x14ac:dyDescent="0.2">
      <c r="A856" s="18">
        <v>45148.38113425926</v>
      </c>
      <c r="B856" s="4">
        <v>1.64</v>
      </c>
      <c r="C856" s="4">
        <v>1.2</v>
      </c>
      <c r="D856" s="4">
        <f t="shared" si="40"/>
        <v>1.9679999999999997</v>
      </c>
      <c r="E856" s="4">
        <f t="shared" si="41"/>
        <v>253.732</v>
      </c>
      <c r="F856" s="4">
        <f t="shared" si="42"/>
        <v>10.641999999999996</v>
      </c>
      <c r="G856" s="12">
        <v>2023</v>
      </c>
    </row>
    <row r="857" spans="1:7" x14ac:dyDescent="0.2">
      <c r="A857" s="18">
        <v>45148.381365740737</v>
      </c>
      <c r="B857" s="4">
        <v>1.65</v>
      </c>
      <c r="C857" s="4">
        <v>1.2</v>
      </c>
      <c r="D857" s="4">
        <f t="shared" si="40"/>
        <v>1.9799999999999998</v>
      </c>
      <c r="E857" s="4">
        <f t="shared" si="41"/>
        <v>253.744</v>
      </c>
      <c r="F857" s="4">
        <f t="shared" si="42"/>
        <v>10.653999999999996</v>
      </c>
      <c r="G857" s="12">
        <v>2023</v>
      </c>
    </row>
    <row r="858" spans="1:7" x14ac:dyDescent="0.2">
      <c r="A858" s="18">
        <v>45148.381481481483</v>
      </c>
      <c r="B858" s="4">
        <v>1.66</v>
      </c>
      <c r="C858" s="4">
        <v>1.2</v>
      </c>
      <c r="D858" s="4">
        <f t="shared" si="40"/>
        <v>1.9919999999999998</v>
      </c>
      <c r="E858" s="4">
        <f t="shared" si="41"/>
        <v>253.756</v>
      </c>
      <c r="F858" s="4">
        <f t="shared" si="42"/>
        <v>10.665999999999997</v>
      </c>
      <c r="G858" s="12">
        <v>2023</v>
      </c>
    </row>
    <row r="859" spans="1:7" x14ac:dyDescent="0.2">
      <c r="A859" s="18">
        <v>45148.381574074076</v>
      </c>
      <c r="B859" s="4">
        <v>1.67</v>
      </c>
      <c r="C859" s="4">
        <v>1.2</v>
      </c>
      <c r="D859" s="4">
        <f t="shared" si="40"/>
        <v>2.004</v>
      </c>
      <c r="E859" s="4">
        <f t="shared" si="41"/>
        <v>253.768</v>
      </c>
      <c r="F859" s="4">
        <f t="shared" si="42"/>
        <v>10.677999999999997</v>
      </c>
      <c r="G859" s="12">
        <v>2023</v>
      </c>
    </row>
    <row r="860" spans="1:7" x14ac:dyDescent="0.2">
      <c r="A860" s="18">
        <v>45148.381643518522</v>
      </c>
      <c r="B860" s="4">
        <v>1.68</v>
      </c>
      <c r="C860" s="4">
        <v>1.2</v>
      </c>
      <c r="D860" s="4">
        <f t="shared" si="40"/>
        <v>2.016</v>
      </c>
      <c r="E860" s="4">
        <f t="shared" si="41"/>
        <v>253.78</v>
      </c>
      <c r="F860" s="4">
        <f t="shared" si="42"/>
        <v>10.689999999999998</v>
      </c>
      <c r="G860" s="12">
        <v>2023</v>
      </c>
    </row>
    <row r="861" spans="1:7" x14ac:dyDescent="0.2">
      <c r="A861" s="18">
        <v>45148.381736111114</v>
      </c>
      <c r="B861" s="4">
        <v>1.69</v>
      </c>
      <c r="C861" s="4">
        <v>1.2</v>
      </c>
      <c r="D861" s="4">
        <f t="shared" si="40"/>
        <v>2.028</v>
      </c>
      <c r="E861" s="4">
        <f t="shared" si="41"/>
        <v>253.792</v>
      </c>
      <c r="F861" s="4">
        <f t="shared" si="42"/>
        <v>10.701999999999998</v>
      </c>
      <c r="G861" s="12">
        <v>2023</v>
      </c>
    </row>
    <row r="862" spans="1:7" x14ac:dyDescent="0.2">
      <c r="A862" s="18">
        <v>45148.381886574076</v>
      </c>
      <c r="B862" s="4">
        <v>1.7</v>
      </c>
      <c r="C862" s="4">
        <v>1.2</v>
      </c>
      <c r="D862" s="4">
        <f t="shared" si="40"/>
        <v>2.04</v>
      </c>
      <c r="E862" s="4">
        <f t="shared" si="41"/>
        <v>253.804</v>
      </c>
      <c r="F862" s="4">
        <f t="shared" si="42"/>
        <v>10.713999999999999</v>
      </c>
      <c r="G862" s="12">
        <v>2023</v>
      </c>
    </row>
    <row r="863" spans="1:7" x14ac:dyDescent="0.2">
      <c r="A863" s="18">
        <v>45148.382060185184</v>
      </c>
      <c r="B863" s="4">
        <v>1.71</v>
      </c>
      <c r="C863" s="4">
        <v>1.2</v>
      </c>
      <c r="D863" s="4">
        <f t="shared" si="40"/>
        <v>2.052</v>
      </c>
      <c r="E863" s="4">
        <f t="shared" si="41"/>
        <v>253.816</v>
      </c>
      <c r="F863" s="4">
        <f t="shared" si="42"/>
        <v>10.725999999999999</v>
      </c>
      <c r="G863" s="12">
        <v>2023</v>
      </c>
    </row>
    <row r="864" spans="1:7" x14ac:dyDescent="0.2">
      <c r="A864" s="18">
        <v>45148.382210648146</v>
      </c>
      <c r="B864" s="4">
        <v>1.72</v>
      </c>
      <c r="C864" s="4">
        <v>1.2</v>
      </c>
      <c r="D864" s="4">
        <f t="shared" si="40"/>
        <v>2.0640000000000001</v>
      </c>
      <c r="E864" s="4">
        <f t="shared" si="41"/>
        <v>253.828</v>
      </c>
      <c r="F864" s="4">
        <f t="shared" si="42"/>
        <v>10.738</v>
      </c>
      <c r="G864" s="12">
        <v>2023</v>
      </c>
    </row>
    <row r="865" spans="1:7" x14ac:dyDescent="0.2">
      <c r="A865" s="18">
        <v>45148.382418981484</v>
      </c>
      <c r="B865" s="4">
        <v>1.73</v>
      </c>
      <c r="C865" s="4">
        <v>1.2</v>
      </c>
      <c r="D865" s="4">
        <f t="shared" si="40"/>
        <v>2.0760000000000001</v>
      </c>
      <c r="E865" s="4">
        <f t="shared" si="41"/>
        <v>253.84</v>
      </c>
      <c r="F865" s="4">
        <f t="shared" si="42"/>
        <v>10.75</v>
      </c>
      <c r="G865" s="12">
        <v>2023</v>
      </c>
    </row>
    <row r="866" spans="1:7" x14ac:dyDescent="0.2">
      <c r="A866" s="18">
        <v>45148.382638888892</v>
      </c>
      <c r="B866" s="4">
        <v>1.74</v>
      </c>
      <c r="C866" s="4">
        <v>1.2</v>
      </c>
      <c r="D866" s="4">
        <f t="shared" si="40"/>
        <v>2.0880000000000001</v>
      </c>
      <c r="E866" s="4">
        <f t="shared" si="41"/>
        <v>253.852</v>
      </c>
      <c r="F866" s="4">
        <f t="shared" si="42"/>
        <v>10.762</v>
      </c>
      <c r="G866" s="12">
        <v>2023</v>
      </c>
    </row>
    <row r="867" spans="1:7" x14ac:dyDescent="0.2">
      <c r="A867" s="18">
        <v>45148.382928240739</v>
      </c>
      <c r="B867" s="4">
        <v>1.75</v>
      </c>
      <c r="C867" s="4">
        <v>1.2</v>
      </c>
      <c r="D867" s="4">
        <f t="shared" si="40"/>
        <v>2.1</v>
      </c>
      <c r="E867" s="4">
        <f t="shared" si="41"/>
        <v>253.864</v>
      </c>
      <c r="F867" s="4">
        <f t="shared" si="42"/>
        <v>10.774000000000001</v>
      </c>
      <c r="G867" s="12">
        <v>2023</v>
      </c>
    </row>
    <row r="868" spans="1:7" x14ac:dyDescent="0.2">
      <c r="A868" s="18">
        <v>45148.383437500001</v>
      </c>
      <c r="B868" s="4">
        <v>1.76</v>
      </c>
      <c r="C868" s="4">
        <v>1.2</v>
      </c>
      <c r="D868" s="4">
        <f t="shared" si="40"/>
        <v>2.1120000000000001</v>
      </c>
      <c r="E868" s="4">
        <f t="shared" si="41"/>
        <v>253.876</v>
      </c>
      <c r="F868" s="4">
        <f t="shared" si="42"/>
        <v>10.786000000000001</v>
      </c>
      <c r="G868" s="12">
        <v>2023</v>
      </c>
    </row>
    <row r="869" spans="1:7" x14ac:dyDescent="0.2">
      <c r="A869" s="18">
        <v>45148.383831018517</v>
      </c>
      <c r="B869" s="4">
        <v>1.77</v>
      </c>
      <c r="C869" s="4">
        <v>1.2</v>
      </c>
      <c r="D869" s="4">
        <f t="shared" si="40"/>
        <v>2.1240000000000001</v>
      </c>
      <c r="E869" s="4">
        <f t="shared" si="41"/>
        <v>253.88800000000001</v>
      </c>
      <c r="F869" s="4">
        <f t="shared" si="42"/>
        <v>10.798000000000002</v>
      </c>
      <c r="G869" s="12">
        <v>2023</v>
      </c>
    </row>
    <row r="870" spans="1:7" x14ac:dyDescent="0.2">
      <c r="A870" s="18">
        <v>45148.384247685186</v>
      </c>
      <c r="B870" s="4">
        <v>1.78</v>
      </c>
      <c r="C870" s="4">
        <v>1.2</v>
      </c>
      <c r="D870" s="4">
        <f t="shared" si="40"/>
        <v>2.1360000000000001</v>
      </c>
      <c r="E870" s="4">
        <f t="shared" si="41"/>
        <v>253.9</v>
      </c>
      <c r="F870" s="4">
        <f t="shared" si="42"/>
        <v>10.810000000000002</v>
      </c>
      <c r="G870" s="12">
        <v>2023</v>
      </c>
    </row>
    <row r="871" spans="1:7" x14ac:dyDescent="0.2">
      <c r="A871" s="18">
        <v>45148.385069444441</v>
      </c>
      <c r="B871" s="4">
        <v>1.79</v>
      </c>
      <c r="C871" s="4">
        <v>1.2</v>
      </c>
      <c r="D871" s="4">
        <f t="shared" si="40"/>
        <v>2.1480000000000001</v>
      </c>
      <c r="E871" s="4">
        <f t="shared" si="41"/>
        <v>253.91200000000001</v>
      </c>
      <c r="F871" s="4">
        <f t="shared" si="42"/>
        <v>10.822000000000003</v>
      </c>
      <c r="G871" s="12">
        <v>2023</v>
      </c>
    </row>
    <row r="872" spans="1:7" x14ac:dyDescent="0.2">
      <c r="A872" s="18">
        <v>45148.385682870372</v>
      </c>
      <c r="B872" s="4">
        <v>1.8</v>
      </c>
      <c r="C872" s="4">
        <v>1.2</v>
      </c>
      <c r="D872" s="4">
        <f t="shared" si="40"/>
        <v>2.16</v>
      </c>
      <c r="E872" s="4">
        <f t="shared" si="41"/>
        <v>253.92400000000001</v>
      </c>
      <c r="F872" s="4">
        <f t="shared" si="42"/>
        <v>10.834000000000003</v>
      </c>
      <c r="G872" s="12">
        <v>2023</v>
      </c>
    </row>
    <row r="873" spans="1:7" x14ac:dyDescent="0.2">
      <c r="A873" s="18">
        <v>45148.386388888888</v>
      </c>
      <c r="B873" s="4">
        <v>1.81</v>
      </c>
      <c r="C873" s="4">
        <v>1.2</v>
      </c>
      <c r="D873" s="4">
        <f t="shared" ref="D873:D936" si="43">B873*C873</f>
        <v>2.1720000000000002</v>
      </c>
      <c r="E873" s="4">
        <f t="shared" si="41"/>
        <v>253.93600000000001</v>
      </c>
      <c r="F873" s="4">
        <f t="shared" si="42"/>
        <v>10.846000000000004</v>
      </c>
      <c r="G873" s="12">
        <v>2023</v>
      </c>
    </row>
    <row r="874" spans="1:7" x14ac:dyDescent="0.2">
      <c r="A874" s="18">
        <v>45148.386817129627</v>
      </c>
      <c r="B874" s="4">
        <v>1.82</v>
      </c>
      <c r="C874" s="4">
        <v>1.2</v>
      </c>
      <c r="D874" s="4">
        <f t="shared" si="43"/>
        <v>2.1840000000000002</v>
      </c>
      <c r="E874" s="4">
        <f t="shared" si="41"/>
        <v>253.94800000000001</v>
      </c>
      <c r="F874" s="4">
        <f t="shared" si="42"/>
        <v>10.858000000000004</v>
      </c>
      <c r="G874" s="12">
        <v>2023</v>
      </c>
    </row>
    <row r="875" spans="1:7" x14ac:dyDescent="0.2">
      <c r="A875" s="18">
        <v>45148.387615740743</v>
      </c>
      <c r="B875" s="4">
        <v>1.83</v>
      </c>
      <c r="C875" s="4">
        <v>1.2</v>
      </c>
      <c r="D875" s="4">
        <f t="shared" si="43"/>
        <v>2.1960000000000002</v>
      </c>
      <c r="E875" s="4">
        <f t="shared" si="41"/>
        <v>253.96</v>
      </c>
      <c r="F875" s="4">
        <f t="shared" si="42"/>
        <v>10.870000000000005</v>
      </c>
      <c r="G875" s="12">
        <v>2023</v>
      </c>
    </row>
    <row r="876" spans="1:7" x14ac:dyDescent="0.2">
      <c r="A876" s="18">
        <v>45148.389884259261</v>
      </c>
      <c r="B876" s="4">
        <v>1.84</v>
      </c>
      <c r="C876" s="4">
        <v>1.2</v>
      </c>
      <c r="D876" s="4">
        <f t="shared" si="43"/>
        <v>2.2080000000000002</v>
      </c>
      <c r="E876" s="4">
        <f t="shared" si="41"/>
        <v>253.97200000000001</v>
      </c>
      <c r="F876" s="4">
        <f t="shared" si="42"/>
        <v>10.882000000000005</v>
      </c>
      <c r="G876" s="12">
        <v>2023</v>
      </c>
    </row>
    <row r="877" spans="1:7" x14ac:dyDescent="0.2">
      <c r="A877" s="18">
        <v>45148.392256944448</v>
      </c>
      <c r="B877" s="4">
        <v>1.85</v>
      </c>
      <c r="C877" s="4">
        <v>1.2</v>
      </c>
      <c r="D877" s="4">
        <f t="shared" si="43"/>
        <v>2.2200000000000002</v>
      </c>
      <c r="E877" s="4">
        <f t="shared" si="41"/>
        <v>253.98400000000001</v>
      </c>
      <c r="F877" s="4">
        <f t="shared" si="42"/>
        <v>10.894000000000005</v>
      </c>
      <c r="G877" s="12">
        <v>2023</v>
      </c>
    </row>
    <row r="878" spans="1:7" x14ac:dyDescent="0.2">
      <c r="A878" s="18">
        <v>45148.393460648149</v>
      </c>
      <c r="B878" s="4">
        <v>1.86</v>
      </c>
      <c r="C878" s="4">
        <v>1.2</v>
      </c>
      <c r="D878" s="4">
        <f t="shared" si="43"/>
        <v>2.2320000000000002</v>
      </c>
      <c r="E878" s="4">
        <f t="shared" si="41"/>
        <v>253.99600000000001</v>
      </c>
      <c r="F878" s="4">
        <f t="shared" si="42"/>
        <v>10.906000000000006</v>
      </c>
      <c r="G878" s="12">
        <v>2023</v>
      </c>
    </row>
    <row r="879" spans="1:7" x14ac:dyDescent="0.2">
      <c r="A879" s="18">
        <v>45148.397407407407</v>
      </c>
      <c r="B879" s="4">
        <v>1.87</v>
      </c>
      <c r="C879" s="4">
        <v>1.2</v>
      </c>
      <c r="D879" s="4">
        <f t="shared" si="43"/>
        <v>2.2440000000000002</v>
      </c>
      <c r="E879" s="4">
        <f t="shared" si="41"/>
        <v>254.00800000000001</v>
      </c>
      <c r="F879" s="4">
        <f t="shared" si="42"/>
        <v>10.918000000000006</v>
      </c>
      <c r="G879" s="12">
        <v>2023</v>
      </c>
    </row>
    <row r="880" spans="1:7" x14ac:dyDescent="0.2">
      <c r="A880" s="18">
        <v>45148.406261574077</v>
      </c>
      <c r="B880" s="4">
        <v>1.88</v>
      </c>
      <c r="C880" s="4">
        <v>1.2</v>
      </c>
      <c r="D880" s="4">
        <f t="shared" si="43"/>
        <v>2.2559999999999998</v>
      </c>
      <c r="E880" s="4">
        <f t="shared" si="41"/>
        <v>254.02</v>
      </c>
      <c r="F880" s="4">
        <f t="shared" si="42"/>
        <v>10.930000000000007</v>
      </c>
      <c r="G880" s="12">
        <v>2023</v>
      </c>
    </row>
    <row r="881" spans="1:7" x14ac:dyDescent="0.2">
      <c r="A881" s="18">
        <v>45148.413425925923</v>
      </c>
      <c r="B881" s="4">
        <v>1.89</v>
      </c>
      <c r="C881" s="4">
        <v>1.2</v>
      </c>
      <c r="D881" s="4">
        <f t="shared" si="43"/>
        <v>2.2679999999999998</v>
      </c>
      <c r="E881" s="4">
        <f t="shared" si="41"/>
        <v>254.03200000000001</v>
      </c>
      <c r="F881" s="4">
        <f t="shared" si="42"/>
        <v>10.942000000000007</v>
      </c>
      <c r="G881" s="12">
        <v>2023</v>
      </c>
    </row>
    <row r="882" spans="1:7" x14ac:dyDescent="0.2">
      <c r="A882" s="18">
        <v>45148.532685185186</v>
      </c>
      <c r="B882" s="4">
        <v>1.9</v>
      </c>
      <c r="C882" s="4">
        <v>1.2</v>
      </c>
      <c r="D882" s="4">
        <f t="shared" si="43"/>
        <v>2.2799999999999998</v>
      </c>
      <c r="E882" s="4">
        <f t="shared" si="41"/>
        <v>254.04400000000001</v>
      </c>
      <c r="F882" s="4">
        <f t="shared" si="42"/>
        <v>10.954000000000008</v>
      </c>
      <c r="G882" s="12">
        <v>2023</v>
      </c>
    </row>
    <row r="883" spans="1:7" x14ac:dyDescent="0.2">
      <c r="A883" s="18">
        <v>45148.593043981484</v>
      </c>
      <c r="B883" s="4">
        <v>1.91</v>
      </c>
      <c r="C883" s="4">
        <v>1.2</v>
      </c>
      <c r="D883" s="4">
        <f t="shared" si="43"/>
        <v>2.2919999999999998</v>
      </c>
      <c r="E883" s="4">
        <f t="shared" si="41"/>
        <v>254.05600000000001</v>
      </c>
      <c r="F883" s="4">
        <f t="shared" si="42"/>
        <v>10.966000000000008</v>
      </c>
      <c r="G883" s="12">
        <v>2023</v>
      </c>
    </row>
    <row r="884" spans="1:7" x14ac:dyDescent="0.2">
      <c r="A884" s="18">
        <v>45148.633634259262</v>
      </c>
      <c r="B884" s="4">
        <v>1.92</v>
      </c>
      <c r="C884" s="4">
        <v>1.2</v>
      </c>
      <c r="D884" s="4">
        <f t="shared" si="43"/>
        <v>2.3039999999999998</v>
      </c>
      <c r="E884" s="4">
        <f t="shared" si="41"/>
        <v>254.06800000000001</v>
      </c>
      <c r="F884" s="4">
        <f t="shared" si="42"/>
        <v>10.978000000000009</v>
      </c>
      <c r="G884" s="12">
        <v>2023</v>
      </c>
    </row>
    <row r="885" spans="1:7" x14ac:dyDescent="0.2">
      <c r="A885" s="18">
        <v>45155.607453703706</v>
      </c>
      <c r="B885" s="4">
        <v>1.93</v>
      </c>
      <c r="C885" s="4">
        <v>1.2</v>
      </c>
      <c r="D885" s="4">
        <f t="shared" si="43"/>
        <v>2.3159999999999998</v>
      </c>
      <c r="E885" s="4">
        <f t="shared" ref="E885:E948" si="44">D885+E$691</f>
        <v>254.08</v>
      </c>
      <c r="F885" s="4">
        <f t="shared" si="42"/>
        <v>10.990000000000009</v>
      </c>
      <c r="G885" s="12">
        <v>2023</v>
      </c>
    </row>
    <row r="886" spans="1:7" x14ac:dyDescent="0.2">
      <c r="A886" s="18">
        <v>45155.610289351855</v>
      </c>
      <c r="B886" s="4">
        <v>1.94</v>
      </c>
      <c r="C886" s="4">
        <v>1.2</v>
      </c>
      <c r="D886" s="4">
        <f t="shared" si="43"/>
        <v>2.3279999999999998</v>
      </c>
      <c r="E886" s="4">
        <f t="shared" si="44"/>
        <v>254.09200000000001</v>
      </c>
      <c r="F886" s="4">
        <f t="shared" si="42"/>
        <v>11.00200000000001</v>
      </c>
      <c r="G886" s="12">
        <v>2023</v>
      </c>
    </row>
    <row r="887" spans="1:7" x14ac:dyDescent="0.2">
      <c r="A887" s="18">
        <v>45155.614224537036</v>
      </c>
      <c r="B887" s="4">
        <v>1.95</v>
      </c>
      <c r="C887" s="4">
        <v>1.2</v>
      </c>
      <c r="D887" s="4">
        <f t="shared" si="43"/>
        <v>2.34</v>
      </c>
      <c r="E887" s="4">
        <f t="shared" si="44"/>
        <v>254.10400000000001</v>
      </c>
      <c r="F887" s="4">
        <f t="shared" si="42"/>
        <v>11.01400000000001</v>
      </c>
      <c r="G887" s="12">
        <v>2023</v>
      </c>
    </row>
    <row r="888" spans="1:7" x14ac:dyDescent="0.2">
      <c r="A888" s="18">
        <v>45155.61986111111</v>
      </c>
      <c r="B888" s="4">
        <v>1.96</v>
      </c>
      <c r="C888" s="4">
        <v>1.2</v>
      </c>
      <c r="D888" s="4">
        <f t="shared" si="43"/>
        <v>2.3519999999999999</v>
      </c>
      <c r="E888" s="4">
        <f t="shared" si="44"/>
        <v>254.11600000000001</v>
      </c>
      <c r="F888" s="4">
        <f t="shared" si="42"/>
        <v>11.02600000000001</v>
      </c>
      <c r="G888" s="12">
        <v>2023</v>
      </c>
    </row>
    <row r="889" spans="1:7" x14ac:dyDescent="0.2">
      <c r="A889" s="18">
        <v>45155.623067129629</v>
      </c>
      <c r="B889" s="4">
        <v>1.97</v>
      </c>
      <c r="C889" s="4">
        <v>1.2</v>
      </c>
      <c r="D889" s="4">
        <f t="shared" si="43"/>
        <v>2.3639999999999999</v>
      </c>
      <c r="E889" s="4">
        <f t="shared" si="44"/>
        <v>254.12800000000001</v>
      </c>
      <c r="F889" s="4">
        <f t="shared" si="42"/>
        <v>11.038000000000011</v>
      </c>
      <c r="G889" s="12">
        <v>2023</v>
      </c>
    </row>
    <row r="890" spans="1:7" x14ac:dyDescent="0.2">
      <c r="A890" s="18">
        <v>45155.62672453704</v>
      </c>
      <c r="B890" s="4">
        <v>1.98</v>
      </c>
      <c r="C890" s="4">
        <v>1.2</v>
      </c>
      <c r="D890" s="4">
        <f t="shared" si="43"/>
        <v>2.3759999999999999</v>
      </c>
      <c r="E890" s="4">
        <f t="shared" si="44"/>
        <v>254.14000000000001</v>
      </c>
      <c r="F890" s="4">
        <f t="shared" si="42"/>
        <v>11.050000000000011</v>
      </c>
      <c r="G890" s="12">
        <v>2023</v>
      </c>
    </row>
    <row r="891" spans="1:7" x14ac:dyDescent="0.2">
      <c r="A891" s="18">
        <v>45155.631747685184</v>
      </c>
      <c r="B891" s="4">
        <v>1.99</v>
      </c>
      <c r="C891" s="4">
        <v>1.2</v>
      </c>
      <c r="D891" s="4">
        <f t="shared" si="43"/>
        <v>2.3879999999999999</v>
      </c>
      <c r="E891" s="4">
        <f t="shared" si="44"/>
        <v>254.15200000000002</v>
      </c>
      <c r="F891" s="4">
        <f t="shared" si="42"/>
        <v>11.062000000000012</v>
      </c>
      <c r="G891" s="12">
        <v>2023</v>
      </c>
    </row>
    <row r="892" spans="1:7" x14ac:dyDescent="0.2">
      <c r="A892" s="18">
        <v>45155.636805555558</v>
      </c>
      <c r="B892" s="4">
        <v>2</v>
      </c>
      <c r="C892" s="4">
        <v>1.2</v>
      </c>
      <c r="D892" s="4">
        <f t="shared" si="43"/>
        <v>2.4</v>
      </c>
      <c r="E892" s="4">
        <f t="shared" si="44"/>
        <v>254.16400000000002</v>
      </c>
      <c r="F892" s="4">
        <f t="shared" si="42"/>
        <v>11.074000000000012</v>
      </c>
      <c r="G892" s="12">
        <v>2023</v>
      </c>
    </row>
    <row r="893" spans="1:7" x14ac:dyDescent="0.2">
      <c r="A893" s="18">
        <v>45155.646874999999</v>
      </c>
      <c r="B893" s="4">
        <v>2.0099999999999998</v>
      </c>
      <c r="C893" s="4">
        <v>1.2</v>
      </c>
      <c r="D893" s="4">
        <f t="shared" si="43"/>
        <v>2.4119999999999995</v>
      </c>
      <c r="E893" s="4">
        <f t="shared" si="44"/>
        <v>254.17600000000002</v>
      </c>
      <c r="F893" s="4">
        <f t="shared" si="42"/>
        <v>11.086000000000013</v>
      </c>
      <c r="G893" s="12">
        <v>2023</v>
      </c>
    </row>
    <row r="894" spans="1:7" x14ac:dyDescent="0.2">
      <c r="A894" s="18">
        <v>45155.762638888889</v>
      </c>
      <c r="B894" s="4">
        <v>2.02</v>
      </c>
      <c r="C894" s="4">
        <v>1.2</v>
      </c>
      <c r="D894" s="4">
        <f t="shared" si="43"/>
        <v>2.4239999999999999</v>
      </c>
      <c r="E894" s="4">
        <f t="shared" si="44"/>
        <v>254.18800000000002</v>
      </c>
      <c r="F894" s="4">
        <f t="shared" si="42"/>
        <v>11.098000000000013</v>
      </c>
      <c r="G894" s="12">
        <v>2023</v>
      </c>
    </row>
    <row r="895" spans="1:7" x14ac:dyDescent="0.2">
      <c r="A895" s="18">
        <v>45156.255995370368</v>
      </c>
      <c r="B895" s="4">
        <v>2.0299999999999998</v>
      </c>
      <c r="C895" s="4">
        <v>1.2</v>
      </c>
      <c r="D895" s="4">
        <f t="shared" si="43"/>
        <v>2.4359999999999995</v>
      </c>
      <c r="E895" s="4">
        <f t="shared" si="44"/>
        <v>254.20000000000002</v>
      </c>
      <c r="F895" s="4">
        <f t="shared" si="42"/>
        <v>11.110000000000014</v>
      </c>
      <c r="G895" s="12">
        <v>2023</v>
      </c>
    </row>
    <row r="896" spans="1:7" x14ac:dyDescent="0.2">
      <c r="A896" s="18">
        <v>45156.273009259261</v>
      </c>
      <c r="B896" s="4">
        <v>2.04</v>
      </c>
      <c r="C896" s="4">
        <v>1.2</v>
      </c>
      <c r="D896" s="4">
        <f t="shared" si="43"/>
        <v>2.448</v>
      </c>
      <c r="E896" s="4">
        <f t="shared" si="44"/>
        <v>254.21200000000002</v>
      </c>
      <c r="F896" s="4">
        <f t="shared" si="42"/>
        <v>11.122000000000014</v>
      </c>
      <c r="G896" s="12">
        <v>2023</v>
      </c>
    </row>
    <row r="897" spans="1:7" x14ac:dyDescent="0.2">
      <c r="A897" s="18">
        <v>45156.293090277781</v>
      </c>
      <c r="B897" s="4">
        <v>2.0499999999999998</v>
      </c>
      <c r="C897" s="4">
        <v>1.2</v>
      </c>
      <c r="D897" s="4">
        <f t="shared" si="43"/>
        <v>2.4599999999999995</v>
      </c>
      <c r="E897" s="4">
        <f t="shared" si="44"/>
        <v>254.22400000000002</v>
      </c>
      <c r="F897" s="4">
        <f t="shared" si="42"/>
        <v>11.134000000000015</v>
      </c>
      <c r="G897" s="12">
        <v>2023</v>
      </c>
    </row>
    <row r="898" spans="1:7" x14ac:dyDescent="0.2">
      <c r="A898" s="18">
        <v>45156.345254629632</v>
      </c>
      <c r="B898" s="4">
        <v>2.06</v>
      </c>
      <c r="C898" s="4">
        <v>1.2</v>
      </c>
      <c r="D898" s="4">
        <f t="shared" si="43"/>
        <v>2.472</v>
      </c>
      <c r="E898" s="4">
        <f t="shared" si="44"/>
        <v>254.23600000000002</v>
      </c>
      <c r="F898" s="4">
        <f t="shared" si="42"/>
        <v>11.146000000000015</v>
      </c>
      <c r="G898" s="12">
        <v>2023</v>
      </c>
    </row>
    <row r="899" spans="1:7" x14ac:dyDescent="0.2">
      <c r="A899" s="18">
        <v>45156.359131944446</v>
      </c>
      <c r="B899" s="4">
        <v>2.0699999999999998</v>
      </c>
      <c r="C899" s="4">
        <v>1.2</v>
      </c>
      <c r="D899" s="4">
        <f t="shared" si="43"/>
        <v>2.4839999999999995</v>
      </c>
      <c r="E899" s="4">
        <f t="shared" si="44"/>
        <v>254.24800000000002</v>
      </c>
      <c r="F899" s="4">
        <f t="shared" ref="F899:F962" si="45">E899-243.09</f>
        <v>11.158000000000015</v>
      </c>
      <c r="G899" s="12">
        <v>2023</v>
      </c>
    </row>
    <row r="900" spans="1:7" x14ac:dyDescent="0.2">
      <c r="A900" s="18">
        <v>45156.366064814814</v>
      </c>
      <c r="B900" s="4">
        <v>2.08</v>
      </c>
      <c r="C900" s="4">
        <v>1.2</v>
      </c>
      <c r="D900" s="4">
        <f t="shared" si="43"/>
        <v>2.496</v>
      </c>
      <c r="E900" s="4">
        <f t="shared" si="44"/>
        <v>254.26000000000002</v>
      </c>
      <c r="F900" s="4">
        <f t="shared" si="45"/>
        <v>11.170000000000016</v>
      </c>
      <c r="G900" s="12">
        <v>2023</v>
      </c>
    </row>
    <row r="901" spans="1:7" x14ac:dyDescent="0.2">
      <c r="A901" s="18">
        <v>45157.047824074078</v>
      </c>
      <c r="B901" s="4">
        <v>2.09</v>
      </c>
      <c r="C901" s="4">
        <v>1.2</v>
      </c>
      <c r="D901" s="4">
        <f t="shared" si="43"/>
        <v>2.5079999999999996</v>
      </c>
      <c r="E901" s="4">
        <f t="shared" si="44"/>
        <v>254.27200000000002</v>
      </c>
      <c r="F901" s="4">
        <f t="shared" si="45"/>
        <v>11.182000000000016</v>
      </c>
      <c r="G901" s="12">
        <v>2023</v>
      </c>
    </row>
    <row r="902" spans="1:7" x14ac:dyDescent="0.2">
      <c r="A902" s="18">
        <v>45157.051145833335</v>
      </c>
      <c r="B902" s="4">
        <v>2.1</v>
      </c>
      <c r="C902" s="4">
        <v>1.2</v>
      </c>
      <c r="D902" s="4">
        <f t="shared" si="43"/>
        <v>2.52</v>
      </c>
      <c r="E902" s="4">
        <f t="shared" si="44"/>
        <v>254.28400000000002</v>
      </c>
      <c r="F902" s="4">
        <f t="shared" si="45"/>
        <v>11.194000000000017</v>
      </c>
      <c r="G902" s="12">
        <v>2023</v>
      </c>
    </row>
    <row r="903" spans="1:7" x14ac:dyDescent="0.2">
      <c r="A903" s="18">
        <v>45157.053252314814</v>
      </c>
      <c r="B903" s="4">
        <v>2.11</v>
      </c>
      <c r="C903" s="4">
        <v>1.2</v>
      </c>
      <c r="D903" s="4">
        <f t="shared" si="43"/>
        <v>2.5319999999999996</v>
      </c>
      <c r="E903" s="4">
        <f t="shared" si="44"/>
        <v>254.29600000000002</v>
      </c>
      <c r="F903" s="4">
        <f t="shared" si="45"/>
        <v>11.206000000000017</v>
      </c>
      <c r="G903" s="12">
        <v>2023</v>
      </c>
    </row>
    <row r="904" spans="1:7" x14ac:dyDescent="0.2">
      <c r="A904" s="18">
        <v>45157.054340277777</v>
      </c>
      <c r="B904" s="4">
        <v>2.12</v>
      </c>
      <c r="C904" s="4">
        <v>1.2</v>
      </c>
      <c r="D904" s="4">
        <f t="shared" si="43"/>
        <v>2.544</v>
      </c>
      <c r="E904" s="4">
        <f t="shared" si="44"/>
        <v>254.30800000000002</v>
      </c>
      <c r="F904" s="4">
        <f t="shared" si="45"/>
        <v>11.218000000000018</v>
      </c>
      <c r="G904" s="12">
        <v>2023</v>
      </c>
    </row>
    <row r="905" spans="1:7" x14ac:dyDescent="0.2">
      <c r="A905" s="18">
        <v>45157.055706018517</v>
      </c>
      <c r="B905" s="4">
        <v>2.13</v>
      </c>
      <c r="C905" s="4">
        <v>1.2</v>
      </c>
      <c r="D905" s="4">
        <f t="shared" si="43"/>
        <v>2.5559999999999996</v>
      </c>
      <c r="E905" s="4">
        <f t="shared" si="44"/>
        <v>254.32000000000002</v>
      </c>
      <c r="F905" s="4">
        <f t="shared" si="45"/>
        <v>11.230000000000018</v>
      </c>
      <c r="G905" s="12">
        <v>2023</v>
      </c>
    </row>
    <row r="906" spans="1:7" x14ac:dyDescent="0.2">
      <c r="A906" s="18">
        <v>45157.056608796294</v>
      </c>
      <c r="B906" s="4">
        <v>2.14</v>
      </c>
      <c r="C906" s="4">
        <v>1.2</v>
      </c>
      <c r="D906" s="4">
        <f t="shared" si="43"/>
        <v>2.5680000000000001</v>
      </c>
      <c r="E906" s="4">
        <f t="shared" si="44"/>
        <v>254.33200000000002</v>
      </c>
      <c r="F906" s="4">
        <f t="shared" si="45"/>
        <v>11.242000000000019</v>
      </c>
      <c r="G906" s="12">
        <v>2023</v>
      </c>
    </row>
    <row r="907" spans="1:7" x14ac:dyDescent="0.2">
      <c r="A907" s="18">
        <v>45157.057430555556</v>
      </c>
      <c r="B907" s="4">
        <v>2.15</v>
      </c>
      <c r="C907" s="4">
        <v>1.2</v>
      </c>
      <c r="D907" s="4">
        <f t="shared" si="43"/>
        <v>2.5799999999999996</v>
      </c>
      <c r="E907" s="4">
        <f t="shared" si="44"/>
        <v>254.34400000000002</v>
      </c>
      <c r="F907" s="4">
        <f t="shared" si="45"/>
        <v>11.254000000000019</v>
      </c>
      <c r="G907" s="12">
        <v>2023</v>
      </c>
    </row>
    <row r="908" spans="1:7" x14ac:dyDescent="0.2">
      <c r="A908" s="18">
        <v>45157.057997685188</v>
      </c>
      <c r="B908" s="4">
        <v>2.16</v>
      </c>
      <c r="C908" s="4">
        <v>1.2</v>
      </c>
      <c r="D908" s="4">
        <f t="shared" si="43"/>
        <v>2.5920000000000001</v>
      </c>
      <c r="E908" s="4">
        <f t="shared" si="44"/>
        <v>254.35600000000002</v>
      </c>
      <c r="F908" s="4">
        <f t="shared" si="45"/>
        <v>11.26600000000002</v>
      </c>
      <c r="G908" s="12">
        <v>2023</v>
      </c>
    </row>
    <row r="909" spans="1:7" x14ac:dyDescent="0.2">
      <c r="A909" s="18">
        <v>45157.058807870373</v>
      </c>
      <c r="B909" s="4">
        <v>2.17</v>
      </c>
      <c r="C909" s="4">
        <v>1.2</v>
      </c>
      <c r="D909" s="4">
        <f t="shared" si="43"/>
        <v>2.6039999999999996</v>
      </c>
      <c r="E909" s="4">
        <f t="shared" si="44"/>
        <v>254.36800000000002</v>
      </c>
      <c r="F909" s="4">
        <f t="shared" si="45"/>
        <v>11.27800000000002</v>
      </c>
      <c r="G909" s="12">
        <v>2023</v>
      </c>
    </row>
    <row r="910" spans="1:7" x14ac:dyDescent="0.2">
      <c r="A910" s="18">
        <v>45157.059212962966</v>
      </c>
      <c r="B910" s="4">
        <v>2.1800000000000002</v>
      </c>
      <c r="C910" s="4">
        <v>1.2</v>
      </c>
      <c r="D910" s="4">
        <f t="shared" si="43"/>
        <v>2.6160000000000001</v>
      </c>
      <c r="E910" s="4">
        <f t="shared" si="44"/>
        <v>254.38000000000002</v>
      </c>
      <c r="F910" s="4">
        <f t="shared" si="45"/>
        <v>11.29000000000002</v>
      </c>
      <c r="G910" s="12">
        <v>2023</v>
      </c>
    </row>
    <row r="911" spans="1:7" x14ac:dyDescent="0.2">
      <c r="A911" s="18">
        <v>45157.059513888889</v>
      </c>
      <c r="B911" s="4">
        <v>2.19</v>
      </c>
      <c r="C911" s="4">
        <v>1.2</v>
      </c>
      <c r="D911" s="4">
        <f t="shared" si="43"/>
        <v>2.6279999999999997</v>
      </c>
      <c r="E911" s="4">
        <f t="shared" si="44"/>
        <v>254.392</v>
      </c>
      <c r="F911" s="4">
        <f t="shared" si="45"/>
        <v>11.301999999999992</v>
      </c>
      <c r="G911" s="12">
        <v>2023</v>
      </c>
    </row>
    <row r="912" spans="1:7" x14ac:dyDescent="0.2">
      <c r="A912" s="18">
        <v>45157.05978009259</v>
      </c>
      <c r="B912" s="4">
        <v>2.2000000000000002</v>
      </c>
      <c r="C912" s="4">
        <v>1.2</v>
      </c>
      <c r="D912" s="4">
        <f t="shared" si="43"/>
        <v>2.64</v>
      </c>
      <c r="E912" s="4">
        <f t="shared" si="44"/>
        <v>254.404</v>
      </c>
      <c r="F912" s="4">
        <f t="shared" si="45"/>
        <v>11.313999999999993</v>
      </c>
      <c r="G912" s="12">
        <v>2023</v>
      </c>
    </row>
    <row r="913" spans="1:7" x14ac:dyDescent="0.2">
      <c r="A913" s="18">
        <v>45157.060254629629</v>
      </c>
      <c r="B913" s="4">
        <v>2.21</v>
      </c>
      <c r="C913" s="4">
        <v>1.2</v>
      </c>
      <c r="D913" s="4">
        <f t="shared" si="43"/>
        <v>2.6519999999999997</v>
      </c>
      <c r="E913" s="4">
        <f t="shared" si="44"/>
        <v>254.416</v>
      </c>
      <c r="F913" s="4">
        <f t="shared" si="45"/>
        <v>11.325999999999993</v>
      </c>
      <c r="G913" s="12">
        <v>2023</v>
      </c>
    </row>
    <row r="914" spans="1:7" x14ac:dyDescent="0.2">
      <c r="A914" s="18">
        <v>45157.060983796298</v>
      </c>
      <c r="B914" s="4">
        <v>2.2200000000000002</v>
      </c>
      <c r="C914" s="4">
        <v>1.2</v>
      </c>
      <c r="D914" s="4">
        <f t="shared" si="43"/>
        <v>2.6640000000000001</v>
      </c>
      <c r="E914" s="4">
        <f t="shared" si="44"/>
        <v>254.428</v>
      </c>
      <c r="F914" s="4">
        <f t="shared" si="45"/>
        <v>11.337999999999994</v>
      </c>
      <c r="G914" s="12">
        <v>2023</v>
      </c>
    </row>
    <row r="915" spans="1:7" x14ac:dyDescent="0.2">
      <c r="A915" s="18">
        <v>45157.062199074076</v>
      </c>
      <c r="B915" s="4">
        <v>2.23</v>
      </c>
      <c r="C915" s="4">
        <v>1.2</v>
      </c>
      <c r="D915" s="4">
        <f t="shared" si="43"/>
        <v>2.6759999999999997</v>
      </c>
      <c r="E915" s="4">
        <f t="shared" si="44"/>
        <v>254.44</v>
      </c>
      <c r="F915" s="4">
        <f t="shared" si="45"/>
        <v>11.349999999999994</v>
      </c>
      <c r="G915" s="12">
        <v>2023</v>
      </c>
    </row>
    <row r="916" spans="1:7" x14ac:dyDescent="0.2">
      <c r="A916" s="18">
        <v>45157.068530092591</v>
      </c>
      <c r="B916" s="4">
        <v>2.2400000000000002</v>
      </c>
      <c r="C916" s="4">
        <v>1.2</v>
      </c>
      <c r="D916" s="4">
        <f t="shared" si="43"/>
        <v>2.6880000000000002</v>
      </c>
      <c r="E916" s="4">
        <f t="shared" si="44"/>
        <v>254.452</v>
      </c>
      <c r="F916" s="4">
        <f t="shared" si="45"/>
        <v>11.361999999999995</v>
      </c>
      <c r="G916" s="12">
        <v>2023</v>
      </c>
    </row>
    <row r="917" spans="1:7" x14ac:dyDescent="0.2">
      <c r="A917" s="18">
        <v>45157.077256944445</v>
      </c>
      <c r="B917" s="4">
        <v>2.25</v>
      </c>
      <c r="C917" s="4">
        <v>1.2</v>
      </c>
      <c r="D917" s="4">
        <f t="shared" si="43"/>
        <v>2.6999999999999997</v>
      </c>
      <c r="E917" s="4">
        <f t="shared" si="44"/>
        <v>254.464</v>
      </c>
      <c r="F917" s="4">
        <f t="shared" si="45"/>
        <v>11.373999999999995</v>
      </c>
      <c r="G917" s="12">
        <v>2023</v>
      </c>
    </row>
    <row r="918" spans="1:7" x14ac:dyDescent="0.2">
      <c r="A918" s="18">
        <v>45157.080138888887</v>
      </c>
      <c r="B918" s="4">
        <v>2.2599999999999998</v>
      </c>
      <c r="C918" s="4">
        <v>1.2</v>
      </c>
      <c r="D918" s="4">
        <f t="shared" si="43"/>
        <v>2.7119999999999997</v>
      </c>
      <c r="E918" s="4">
        <f t="shared" si="44"/>
        <v>254.476</v>
      </c>
      <c r="F918" s="4">
        <f t="shared" si="45"/>
        <v>11.385999999999996</v>
      </c>
      <c r="G918" s="12">
        <v>2023</v>
      </c>
    </row>
    <row r="919" spans="1:7" x14ac:dyDescent="0.2">
      <c r="A919" s="18">
        <v>45157.09103009259</v>
      </c>
      <c r="B919" s="4">
        <v>2.27</v>
      </c>
      <c r="C919" s="4">
        <v>1.2</v>
      </c>
      <c r="D919" s="4">
        <f t="shared" si="43"/>
        <v>2.7239999999999998</v>
      </c>
      <c r="E919" s="4">
        <f t="shared" si="44"/>
        <v>254.488</v>
      </c>
      <c r="F919" s="4">
        <f t="shared" si="45"/>
        <v>11.397999999999996</v>
      </c>
      <c r="G919" s="12">
        <v>2023</v>
      </c>
    </row>
    <row r="920" spans="1:7" x14ac:dyDescent="0.2">
      <c r="A920" s="18">
        <v>45157.102430555555</v>
      </c>
      <c r="B920" s="4">
        <v>2.2799999999999998</v>
      </c>
      <c r="C920" s="4">
        <v>1.2</v>
      </c>
      <c r="D920" s="4">
        <f t="shared" si="43"/>
        <v>2.7359999999999998</v>
      </c>
      <c r="E920" s="4">
        <f t="shared" si="44"/>
        <v>254.5</v>
      </c>
      <c r="F920" s="4">
        <f t="shared" si="45"/>
        <v>11.409999999999997</v>
      </c>
      <c r="G920" s="12">
        <v>2023</v>
      </c>
    </row>
    <row r="921" spans="1:7" x14ac:dyDescent="0.2">
      <c r="A921" s="18">
        <v>45157.107939814814</v>
      </c>
      <c r="B921" s="4">
        <v>2.29</v>
      </c>
      <c r="C921" s="4">
        <v>1.2</v>
      </c>
      <c r="D921" s="4">
        <f t="shared" si="43"/>
        <v>2.7479999999999998</v>
      </c>
      <c r="E921" s="4">
        <f t="shared" si="44"/>
        <v>254.512</v>
      </c>
      <c r="F921" s="4">
        <f t="shared" si="45"/>
        <v>11.421999999999997</v>
      </c>
      <c r="G921" s="12">
        <v>2023</v>
      </c>
    </row>
    <row r="922" spans="1:7" x14ac:dyDescent="0.2">
      <c r="A922" s="18">
        <v>45157.109895833331</v>
      </c>
      <c r="B922" s="4">
        <v>2.2999999999999998</v>
      </c>
      <c r="C922" s="4">
        <v>1.2</v>
      </c>
      <c r="D922" s="4">
        <f t="shared" si="43"/>
        <v>2.76</v>
      </c>
      <c r="E922" s="4">
        <f t="shared" si="44"/>
        <v>254.524</v>
      </c>
      <c r="F922" s="4">
        <f t="shared" si="45"/>
        <v>11.433999999999997</v>
      </c>
      <c r="G922" s="12">
        <v>2023</v>
      </c>
    </row>
    <row r="923" spans="1:7" x14ac:dyDescent="0.2">
      <c r="A923" s="18">
        <v>45157.127592592595</v>
      </c>
      <c r="B923" s="4">
        <v>2.31</v>
      </c>
      <c r="C923" s="4">
        <v>1.2</v>
      </c>
      <c r="D923" s="4">
        <f t="shared" si="43"/>
        <v>2.7719999999999998</v>
      </c>
      <c r="E923" s="4">
        <f t="shared" si="44"/>
        <v>254.536</v>
      </c>
      <c r="F923" s="4">
        <f t="shared" si="45"/>
        <v>11.445999999999998</v>
      </c>
      <c r="G923" s="12">
        <v>2023</v>
      </c>
    </row>
    <row r="924" spans="1:7" x14ac:dyDescent="0.2">
      <c r="A924" s="18">
        <v>45157.130300925928</v>
      </c>
      <c r="B924" s="4">
        <v>2.3199999999999998</v>
      </c>
      <c r="C924" s="4">
        <v>1.2</v>
      </c>
      <c r="D924" s="4">
        <f t="shared" si="43"/>
        <v>2.7839999999999998</v>
      </c>
      <c r="E924" s="4">
        <f t="shared" si="44"/>
        <v>254.548</v>
      </c>
      <c r="F924" s="4">
        <f t="shared" si="45"/>
        <v>11.457999999999998</v>
      </c>
      <c r="G924" s="12">
        <v>2023</v>
      </c>
    </row>
    <row r="925" spans="1:7" x14ac:dyDescent="0.2">
      <c r="A925" s="18">
        <v>45157.133055555554</v>
      </c>
      <c r="B925" s="4">
        <v>2.33</v>
      </c>
      <c r="C925" s="4">
        <v>1.2</v>
      </c>
      <c r="D925" s="4">
        <f t="shared" si="43"/>
        <v>2.7959999999999998</v>
      </c>
      <c r="E925" s="4">
        <f t="shared" si="44"/>
        <v>254.56</v>
      </c>
      <c r="F925" s="4">
        <f t="shared" si="45"/>
        <v>11.469999999999999</v>
      </c>
      <c r="G925" s="12">
        <v>2023</v>
      </c>
    </row>
    <row r="926" spans="1:7" x14ac:dyDescent="0.2">
      <c r="A926" s="18">
        <v>45157.136284722219</v>
      </c>
      <c r="B926" s="4">
        <v>2.34</v>
      </c>
      <c r="C926" s="4">
        <v>1.2</v>
      </c>
      <c r="D926" s="4">
        <f t="shared" si="43"/>
        <v>2.8079999999999998</v>
      </c>
      <c r="E926" s="4">
        <f t="shared" si="44"/>
        <v>254.572</v>
      </c>
      <c r="F926" s="4">
        <f t="shared" si="45"/>
        <v>11.481999999999999</v>
      </c>
      <c r="G926" s="12">
        <v>2023</v>
      </c>
    </row>
    <row r="927" spans="1:7" x14ac:dyDescent="0.2">
      <c r="A927" s="18">
        <v>45157.141319444447</v>
      </c>
      <c r="B927" s="4">
        <v>2.35</v>
      </c>
      <c r="C927" s="4">
        <v>1.2</v>
      </c>
      <c r="D927" s="4">
        <f t="shared" si="43"/>
        <v>2.82</v>
      </c>
      <c r="E927" s="4">
        <f t="shared" si="44"/>
        <v>254.584</v>
      </c>
      <c r="F927" s="4">
        <f t="shared" si="45"/>
        <v>11.494</v>
      </c>
      <c r="G927" s="12">
        <v>2023</v>
      </c>
    </row>
    <row r="928" spans="1:7" x14ac:dyDescent="0.2">
      <c r="A928" s="18">
        <v>45157.145729166667</v>
      </c>
      <c r="B928" s="4">
        <v>2.36</v>
      </c>
      <c r="C928" s="4">
        <v>1.2</v>
      </c>
      <c r="D928" s="4">
        <f t="shared" si="43"/>
        <v>2.8319999999999999</v>
      </c>
      <c r="E928" s="4">
        <f t="shared" si="44"/>
        <v>254.596</v>
      </c>
      <c r="F928" s="4">
        <f t="shared" si="45"/>
        <v>11.506</v>
      </c>
      <c r="G928" s="12">
        <v>2023</v>
      </c>
    </row>
    <row r="929" spans="1:7" x14ac:dyDescent="0.2">
      <c r="A929" s="18">
        <v>45157.15152777778</v>
      </c>
      <c r="B929" s="4">
        <v>2.37</v>
      </c>
      <c r="C929" s="4">
        <v>1.2</v>
      </c>
      <c r="D929" s="4">
        <f t="shared" si="43"/>
        <v>2.8439999999999999</v>
      </c>
      <c r="E929" s="4">
        <f t="shared" si="44"/>
        <v>254.608</v>
      </c>
      <c r="F929" s="4">
        <f t="shared" si="45"/>
        <v>11.518000000000001</v>
      </c>
      <c r="G929" s="12">
        <v>2023</v>
      </c>
    </row>
    <row r="930" spans="1:7" x14ac:dyDescent="0.2">
      <c r="A930" s="18">
        <v>45157.812430555554</v>
      </c>
      <c r="B930" s="4">
        <v>2.38</v>
      </c>
      <c r="C930" s="4">
        <v>1.2</v>
      </c>
      <c r="D930" s="4">
        <f t="shared" si="43"/>
        <v>2.8559999999999999</v>
      </c>
      <c r="E930" s="4">
        <f t="shared" si="44"/>
        <v>254.62</v>
      </c>
      <c r="F930" s="4">
        <f t="shared" si="45"/>
        <v>11.530000000000001</v>
      </c>
      <c r="G930" s="12">
        <v>2023</v>
      </c>
    </row>
    <row r="931" spans="1:7" x14ac:dyDescent="0.2">
      <c r="A931" s="18">
        <v>45157.822893518518</v>
      </c>
      <c r="B931" s="4">
        <v>2.39</v>
      </c>
      <c r="C931" s="4">
        <v>1.2</v>
      </c>
      <c r="D931" s="4">
        <f t="shared" si="43"/>
        <v>2.8679999999999999</v>
      </c>
      <c r="E931" s="4">
        <f t="shared" si="44"/>
        <v>254.63200000000001</v>
      </c>
      <c r="F931" s="4">
        <f t="shared" si="45"/>
        <v>11.542000000000002</v>
      </c>
      <c r="G931" s="12">
        <v>2023</v>
      </c>
    </row>
    <row r="932" spans="1:7" x14ac:dyDescent="0.2">
      <c r="A932" s="18">
        <v>45158.795428240737</v>
      </c>
      <c r="B932" s="4">
        <v>2.4</v>
      </c>
      <c r="C932" s="4">
        <v>1.2</v>
      </c>
      <c r="D932" s="4">
        <f t="shared" si="43"/>
        <v>2.88</v>
      </c>
      <c r="E932" s="4">
        <f t="shared" si="44"/>
        <v>254.64400000000001</v>
      </c>
      <c r="F932" s="4">
        <f t="shared" si="45"/>
        <v>11.554000000000002</v>
      </c>
      <c r="G932" s="12">
        <v>2023</v>
      </c>
    </row>
    <row r="933" spans="1:7" x14ac:dyDescent="0.2">
      <c r="A933" s="18">
        <v>45159.271064814813</v>
      </c>
      <c r="B933" s="4">
        <v>2.41</v>
      </c>
      <c r="C933" s="4">
        <v>1.2</v>
      </c>
      <c r="D933" s="4">
        <f t="shared" si="43"/>
        <v>2.8919999999999999</v>
      </c>
      <c r="E933" s="4">
        <f t="shared" si="44"/>
        <v>254.65600000000001</v>
      </c>
      <c r="F933" s="4">
        <f t="shared" si="45"/>
        <v>11.566000000000003</v>
      </c>
      <c r="G933" s="12">
        <v>2023</v>
      </c>
    </row>
    <row r="934" spans="1:7" x14ac:dyDescent="0.2">
      <c r="A934" s="18">
        <v>45159.511099537034</v>
      </c>
      <c r="B934" s="4">
        <v>2.42</v>
      </c>
      <c r="C934" s="4">
        <v>1.2</v>
      </c>
      <c r="D934" s="4">
        <f t="shared" si="43"/>
        <v>2.9039999999999999</v>
      </c>
      <c r="E934" s="4">
        <f t="shared" si="44"/>
        <v>254.66800000000001</v>
      </c>
      <c r="F934" s="4">
        <f t="shared" si="45"/>
        <v>11.578000000000003</v>
      </c>
      <c r="G934" s="12">
        <v>2023</v>
      </c>
    </row>
    <row r="935" spans="1:7" x14ac:dyDescent="0.2">
      <c r="A935" s="18">
        <v>45159.636423611111</v>
      </c>
      <c r="B935" s="4">
        <v>2.4300000000000002</v>
      </c>
      <c r="C935" s="4">
        <v>1.2</v>
      </c>
      <c r="D935" s="4">
        <f t="shared" si="43"/>
        <v>2.9159999999999999</v>
      </c>
      <c r="E935" s="4">
        <f t="shared" si="44"/>
        <v>254.68</v>
      </c>
      <c r="F935" s="4">
        <f t="shared" si="45"/>
        <v>11.590000000000003</v>
      </c>
      <c r="G935" s="12">
        <v>2023</v>
      </c>
    </row>
    <row r="936" spans="1:7" x14ac:dyDescent="0.2">
      <c r="A936" s="18">
        <v>45159.677523148152</v>
      </c>
      <c r="B936" s="4">
        <v>2.44</v>
      </c>
      <c r="C936" s="4">
        <v>1.2</v>
      </c>
      <c r="D936" s="4">
        <f t="shared" si="43"/>
        <v>2.9279999999999999</v>
      </c>
      <c r="E936" s="4">
        <f t="shared" si="44"/>
        <v>254.69200000000001</v>
      </c>
      <c r="F936" s="4">
        <f t="shared" si="45"/>
        <v>11.602000000000004</v>
      </c>
      <c r="G936" s="12">
        <v>2023</v>
      </c>
    </row>
    <row r="937" spans="1:7" x14ac:dyDescent="0.2">
      <c r="A937" s="18">
        <v>45159.680324074077</v>
      </c>
      <c r="B937" s="4">
        <v>2.4500000000000002</v>
      </c>
      <c r="C937" s="4">
        <v>1.2</v>
      </c>
      <c r="D937" s="4">
        <f t="shared" ref="D937:D1000" si="46">B937*C937</f>
        <v>2.94</v>
      </c>
      <c r="E937" s="4">
        <f t="shared" si="44"/>
        <v>254.70400000000001</v>
      </c>
      <c r="F937" s="4">
        <f t="shared" si="45"/>
        <v>11.614000000000004</v>
      </c>
      <c r="G937" s="12">
        <v>2023</v>
      </c>
    </row>
    <row r="938" spans="1:7" x14ac:dyDescent="0.2">
      <c r="A938" s="18">
        <v>45159.685104166667</v>
      </c>
      <c r="B938" s="4">
        <v>2.46</v>
      </c>
      <c r="C938" s="4">
        <v>1.2</v>
      </c>
      <c r="D938" s="4">
        <f t="shared" si="46"/>
        <v>2.952</v>
      </c>
      <c r="E938" s="4">
        <f t="shared" si="44"/>
        <v>254.71600000000001</v>
      </c>
      <c r="F938" s="4">
        <f t="shared" si="45"/>
        <v>11.626000000000005</v>
      </c>
      <c r="G938" s="12">
        <v>2023</v>
      </c>
    </row>
    <row r="939" spans="1:7" x14ac:dyDescent="0.2">
      <c r="A939" s="18">
        <v>45159.688101851854</v>
      </c>
      <c r="B939" s="4">
        <v>2.4700000000000002</v>
      </c>
      <c r="C939" s="4">
        <v>1.2</v>
      </c>
      <c r="D939" s="4">
        <f t="shared" si="46"/>
        <v>2.964</v>
      </c>
      <c r="E939" s="4">
        <f t="shared" si="44"/>
        <v>254.72800000000001</v>
      </c>
      <c r="F939" s="4">
        <f t="shared" si="45"/>
        <v>11.638000000000005</v>
      </c>
      <c r="G939" s="12">
        <v>2023</v>
      </c>
    </row>
    <row r="940" spans="1:7" x14ac:dyDescent="0.2">
      <c r="A940" s="18">
        <v>45159.691157407404</v>
      </c>
      <c r="B940" s="4">
        <v>2.48</v>
      </c>
      <c r="C940" s="4">
        <v>1.2</v>
      </c>
      <c r="D940" s="4">
        <f t="shared" si="46"/>
        <v>2.976</v>
      </c>
      <c r="E940" s="4">
        <f t="shared" si="44"/>
        <v>254.74</v>
      </c>
      <c r="F940" s="4">
        <f t="shared" si="45"/>
        <v>11.650000000000006</v>
      </c>
      <c r="G940" s="12">
        <v>2023</v>
      </c>
    </row>
    <row r="941" spans="1:7" x14ac:dyDescent="0.2">
      <c r="A941" s="18">
        <v>45159.69253472222</v>
      </c>
      <c r="B941" s="4">
        <v>2.4900000000000002</v>
      </c>
      <c r="C941" s="4">
        <v>1.2</v>
      </c>
      <c r="D941" s="4">
        <f t="shared" si="46"/>
        <v>2.988</v>
      </c>
      <c r="E941" s="4">
        <f t="shared" si="44"/>
        <v>254.75200000000001</v>
      </c>
      <c r="F941" s="4">
        <f t="shared" si="45"/>
        <v>11.662000000000006</v>
      </c>
      <c r="G941" s="12">
        <v>2023</v>
      </c>
    </row>
    <row r="942" spans="1:7" x14ac:dyDescent="0.2">
      <c r="A942" s="18">
        <v>45159.693599537037</v>
      </c>
      <c r="B942" s="4">
        <v>2.5</v>
      </c>
      <c r="C942" s="4">
        <v>1.2</v>
      </c>
      <c r="D942" s="4">
        <f t="shared" si="46"/>
        <v>3</v>
      </c>
      <c r="E942" s="4">
        <f t="shared" si="44"/>
        <v>254.76400000000001</v>
      </c>
      <c r="F942" s="4">
        <f t="shared" si="45"/>
        <v>11.674000000000007</v>
      </c>
      <c r="G942" s="12">
        <v>2023</v>
      </c>
    </row>
    <row r="943" spans="1:7" x14ac:dyDescent="0.2">
      <c r="A943" s="18">
        <v>45159.695694444446</v>
      </c>
      <c r="B943" s="4">
        <v>2.5099999999999998</v>
      </c>
      <c r="C943" s="4">
        <v>1.2</v>
      </c>
      <c r="D943" s="4">
        <f t="shared" si="46"/>
        <v>3.0119999999999996</v>
      </c>
      <c r="E943" s="4">
        <f t="shared" si="44"/>
        <v>254.77600000000001</v>
      </c>
      <c r="F943" s="4">
        <f t="shared" si="45"/>
        <v>11.686000000000007</v>
      </c>
      <c r="G943" s="12">
        <v>2023</v>
      </c>
    </row>
    <row r="944" spans="1:7" x14ac:dyDescent="0.2">
      <c r="A944" s="18">
        <v>45159.696076388886</v>
      </c>
      <c r="B944" s="4">
        <v>2.52</v>
      </c>
      <c r="C944" s="4">
        <v>1.2</v>
      </c>
      <c r="D944" s="4">
        <f t="shared" si="46"/>
        <v>3.024</v>
      </c>
      <c r="E944" s="4">
        <f t="shared" si="44"/>
        <v>254.78800000000001</v>
      </c>
      <c r="F944" s="4">
        <f t="shared" si="45"/>
        <v>11.698000000000008</v>
      </c>
      <c r="G944" s="12">
        <v>2023</v>
      </c>
    </row>
    <row r="945" spans="1:7" x14ac:dyDescent="0.2">
      <c r="A945" s="18">
        <v>45159.696388888886</v>
      </c>
      <c r="B945" s="4">
        <v>2.5299999999999998</v>
      </c>
      <c r="C945" s="4">
        <v>1.2</v>
      </c>
      <c r="D945" s="4">
        <f t="shared" si="46"/>
        <v>3.0359999999999996</v>
      </c>
      <c r="E945" s="4">
        <f t="shared" si="44"/>
        <v>254.8</v>
      </c>
      <c r="F945" s="4">
        <f t="shared" si="45"/>
        <v>11.710000000000008</v>
      </c>
      <c r="G945" s="12">
        <v>2023</v>
      </c>
    </row>
    <row r="946" spans="1:7" x14ac:dyDescent="0.2">
      <c r="A946" s="18">
        <v>45159.697060185186</v>
      </c>
      <c r="B946" s="4">
        <v>2.54</v>
      </c>
      <c r="C946" s="4">
        <v>1.2</v>
      </c>
      <c r="D946" s="4">
        <f t="shared" si="46"/>
        <v>3.048</v>
      </c>
      <c r="E946" s="4">
        <f t="shared" si="44"/>
        <v>254.81200000000001</v>
      </c>
      <c r="F946" s="4">
        <f t="shared" si="45"/>
        <v>11.722000000000008</v>
      </c>
      <c r="G946" s="12">
        <v>2023</v>
      </c>
    </row>
    <row r="947" spans="1:7" x14ac:dyDescent="0.2">
      <c r="A947" s="18">
        <v>45159.698287037034</v>
      </c>
      <c r="B947" s="4">
        <v>2.5499999999999998</v>
      </c>
      <c r="C947" s="4">
        <v>1.2</v>
      </c>
      <c r="D947" s="4">
        <f t="shared" si="46"/>
        <v>3.0599999999999996</v>
      </c>
      <c r="E947" s="4">
        <f t="shared" si="44"/>
        <v>254.82400000000001</v>
      </c>
      <c r="F947" s="4">
        <f t="shared" si="45"/>
        <v>11.734000000000009</v>
      </c>
      <c r="G947" s="12">
        <v>2023</v>
      </c>
    </row>
    <row r="948" spans="1:7" x14ac:dyDescent="0.2">
      <c r="A948" s="18">
        <v>45159.69939814815</v>
      </c>
      <c r="B948" s="4">
        <v>2.56</v>
      </c>
      <c r="C948" s="4">
        <v>1.2</v>
      </c>
      <c r="D948" s="4">
        <f t="shared" si="46"/>
        <v>3.0720000000000001</v>
      </c>
      <c r="E948" s="4">
        <f t="shared" si="44"/>
        <v>254.83600000000001</v>
      </c>
      <c r="F948" s="4">
        <f t="shared" si="45"/>
        <v>11.746000000000009</v>
      </c>
      <c r="G948" s="12">
        <v>2023</v>
      </c>
    </row>
    <row r="949" spans="1:7" x14ac:dyDescent="0.2">
      <c r="A949" s="18">
        <v>45159.702881944446</v>
      </c>
      <c r="B949" s="4">
        <v>2.57</v>
      </c>
      <c r="C949" s="4">
        <v>1.2</v>
      </c>
      <c r="D949" s="4">
        <f t="shared" si="46"/>
        <v>3.0839999999999996</v>
      </c>
      <c r="E949" s="4">
        <f t="shared" ref="E949:E1012" si="47">D949+E$691</f>
        <v>254.84800000000001</v>
      </c>
      <c r="F949" s="4">
        <f t="shared" si="45"/>
        <v>11.75800000000001</v>
      </c>
      <c r="G949" s="12">
        <v>2023</v>
      </c>
    </row>
    <row r="950" spans="1:7" x14ac:dyDescent="0.2">
      <c r="A950" s="18">
        <v>45159.710833333331</v>
      </c>
      <c r="B950" s="4">
        <v>2.58</v>
      </c>
      <c r="C950" s="4">
        <v>1.2</v>
      </c>
      <c r="D950" s="4">
        <f t="shared" si="46"/>
        <v>3.0960000000000001</v>
      </c>
      <c r="E950" s="4">
        <f t="shared" si="47"/>
        <v>254.86</v>
      </c>
      <c r="F950" s="4">
        <f t="shared" si="45"/>
        <v>11.77000000000001</v>
      </c>
      <c r="G950" s="12">
        <v>2023</v>
      </c>
    </row>
    <row r="951" spans="1:7" x14ac:dyDescent="0.2">
      <c r="A951" s="18">
        <v>45159.712361111109</v>
      </c>
      <c r="B951" s="4">
        <v>2.59</v>
      </c>
      <c r="C951" s="4">
        <v>1.2</v>
      </c>
      <c r="D951" s="4">
        <f t="shared" si="46"/>
        <v>3.1079999999999997</v>
      </c>
      <c r="E951" s="4">
        <f t="shared" si="47"/>
        <v>254.87200000000001</v>
      </c>
      <c r="F951" s="4">
        <f t="shared" si="45"/>
        <v>11.782000000000011</v>
      </c>
      <c r="G951" s="12">
        <v>2023</v>
      </c>
    </row>
    <row r="952" spans="1:7" x14ac:dyDescent="0.2">
      <c r="A952" s="18">
        <v>45159.716817129629</v>
      </c>
      <c r="B952" s="4">
        <v>2.6</v>
      </c>
      <c r="C952" s="4">
        <v>1.2</v>
      </c>
      <c r="D952" s="4">
        <f t="shared" si="46"/>
        <v>3.12</v>
      </c>
      <c r="E952" s="4">
        <f t="shared" si="47"/>
        <v>254.88400000000001</v>
      </c>
      <c r="F952" s="4">
        <f t="shared" si="45"/>
        <v>11.794000000000011</v>
      </c>
      <c r="G952" s="12">
        <v>2023</v>
      </c>
    </row>
    <row r="953" spans="1:7" x14ac:dyDescent="0.2">
      <c r="A953" s="18">
        <v>45159.72216435185</v>
      </c>
      <c r="B953" s="4">
        <v>2.61</v>
      </c>
      <c r="C953" s="4">
        <v>1.2</v>
      </c>
      <c r="D953" s="4">
        <f t="shared" si="46"/>
        <v>3.1319999999999997</v>
      </c>
      <c r="E953" s="4">
        <f t="shared" si="47"/>
        <v>254.89600000000002</v>
      </c>
      <c r="F953" s="4">
        <f t="shared" si="45"/>
        <v>11.806000000000012</v>
      </c>
      <c r="G953" s="12">
        <v>2023</v>
      </c>
    </row>
    <row r="954" spans="1:7" x14ac:dyDescent="0.2">
      <c r="A954" s="18">
        <v>45159.726203703707</v>
      </c>
      <c r="B954" s="4">
        <v>2.62</v>
      </c>
      <c r="C954" s="4">
        <v>1.2</v>
      </c>
      <c r="D954" s="4">
        <f t="shared" si="46"/>
        <v>3.1440000000000001</v>
      </c>
      <c r="E954" s="4">
        <f t="shared" si="47"/>
        <v>254.90800000000002</v>
      </c>
      <c r="F954" s="4">
        <f t="shared" si="45"/>
        <v>11.818000000000012</v>
      </c>
      <c r="G954" s="12">
        <v>2023</v>
      </c>
    </row>
    <row r="955" spans="1:7" x14ac:dyDescent="0.2">
      <c r="A955" s="18">
        <v>45159.732766203706</v>
      </c>
      <c r="B955" s="4">
        <v>2.63</v>
      </c>
      <c r="C955" s="4">
        <v>1.2</v>
      </c>
      <c r="D955" s="4">
        <f t="shared" si="46"/>
        <v>3.1559999999999997</v>
      </c>
      <c r="E955" s="4">
        <f t="shared" si="47"/>
        <v>254.92000000000002</v>
      </c>
      <c r="F955" s="4">
        <f t="shared" si="45"/>
        <v>11.830000000000013</v>
      </c>
      <c r="G955" s="12">
        <v>2023</v>
      </c>
    </row>
    <row r="956" spans="1:7" x14ac:dyDescent="0.2">
      <c r="A956" s="18">
        <v>45159.918935185182</v>
      </c>
      <c r="B956" s="4">
        <v>2.64</v>
      </c>
      <c r="C956" s="4">
        <v>1.2</v>
      </c>
      <c r="D956" s="4">
        <f t="shared" si="46"/>
        <v>3.1680000000000001</v>
      </c>
      <c r="E956" s="4">
        <f t="shared" si="47"/>
        <v>254.93200000000002</v>
      </c>
      <c r="F956" s="4">
        <f t="shared" si="45"/>
        <v>11.842000000000013</v>
      </c>
      <c r="G956" s="12">
        <v>2023</v>
      </c>
    </row>
    <row r="957" spans="1:7" x14ac:dyDescent="0.2">
      <c r="A957" s="18">
        <v>45159.919351851851</v>
      </c>
      <c r="B957" s="4">
        <v>2.65</v>
      </c>
      <c r="C957" s="4">
        <v>1.2</v>
      </c>
      <c r="D957" s="4">
        <f t="shared" si="46"/>
        <v>3.1799999999999997</v>
      </c>
      <c r="E957" s="4">
        <f t="shared" si="47"/>
        <v>254.94400000000002</v>
      </c>
      <c r="F957" s="4">
        <f t="shared" si="45"/>
        <v>11.854000000000013</v>
      </c>
      <c r="G957" s="12">
        <v>2023</v>
      </c>
    </row>
    <row r="958" spans="1:7" x14ac:dyDescent="0.2">
      <c r="A958" s="18">
        <v>45159.919722222221</v>
      </c>
      <c r="B958" s="4">
        <v>2.66</v>
      </c>
      <c r="C958" s="4">
        <v>1.2</v>
      </c>
      <c r="D958" s="4">
        <f t="shared" si="46"/>
        <v>3.1920000000000002</v>
      </c>
      <c r="E958" s="4">
        <f t="shared" si="47"/>
        <v>254.95600000000002</v>
      </c>
      <c r="F958" s="4">
        <f t="shared" si="45"/>
        <v>11.866000000000014</v>
      </c>
      <c r="G958" s="12">
        <v>2023</v>
      </c>
    </row>
    <row r="959" spans="1:7" x14ac:dyDescent="0.2">
      <c r="A959" s="18">
        <v>45159.919988425929</v>
      </c>
      <c r="B959" s="4">
        <v>2.67</v>
      </c>
      <c r="C959" s="4">
        <v>1.2</v>
      </c>
      <c r="D959" s="4">
        <f t="shared" si="46"/>
        <v>3.2039999999999997</v>
      </c>
      <c r="E959" s="4">
        <f t="shared" si="47"/>
        <v>254.96800000000002</v>
      </c>
      <c r="F959" s="4">
        <f t="shared" si="45"/>
        <v>11.878000000000014</v>
      </c>
      <c r="G959" s="12">
        <v>2023</v>
      </c>
    </row>
    <row r="960" spans="1:7" x14ac:dyDescent="0.2">
      <c r="A960" s="18">
        <v>45159.920520833337</v>
      </c>
      <c r="B960" s="4">
        <v>2.68</v>
      </c>
      <c r="C960" s="4">
        <v>1.2</v>
      </c>
      <c r="D960" s="4">
        <f t="shared" si="46"/>
        <v>3.2160000000000002</v>
      </c>
      <c r="E960" s="4">
        <f t="shared" si="47"/>
        <v>254.98000000000002</v>
      </c>
      <c r="F960" s="4">
        <f t="shared" si="45"/>
        <v>11.890000000000015</v>
      </c>
      <c r="G960" s="12">
        <v>2023</v>
      </c>
    </row>
    <row r="961" spans="1:7" x14ac:dyDescent="0.2">
      <c r="A961" s="18">
        <v>45159.921157407407</v>
      </c>
      <c r="B961" s="4">
        <v>2.69</v>
      </c>
      <c r="C961" s="4">
        <v>1.2</v>
      </c>
      <c r="D961" s="4">
        <f t="shared" si="46"/>
        <v>3.2279999999999998</v>
      </c>
      <c r="E961" s="4">
        <f t="shared" si="47"/>
        <v>254.99200000000002</v>
      </c>
      <c r="F961" s="4">
        <f t="shared" si="45"/>
        <v>11.902000000000015</v>
      </c>
      <c r="G961" s="12">
        <v>2023</v>
      </c>
    </row>
    <row r="962" spans="1:7" x14ac:dyDescent="0.2">
      <c r="A962" s="18">
        <v>45159.92150462963</v>
      </c>
      <c r="B962" s="4">
        <v>2.7</v>
      </c>
      <c r="C962" s="4">
        <v>1.2</v>
      </c>
      <c r="D962" s="4">
        <f t="shared" si="46"/>
        <v>3.24</v>
      </c>
      <c r="E962" s="4">
        <f t="shared" si="47"/>
        <v>255.00400000000002</v>
      </c>
      <c r="F962" s="4">
        <f t="shared" si="45"/>
        <v>11.914000000000016</v>
      </c>
      <c r="G962" s="12">
        <v>2023</v>
      </c>
    </row>
    <row r="963" spans="1:7" x14ac:dyDescent="0.2">
      <c r="A963" s="18">
        <v>45159.921967592592</v>
      </c>
      <c r="B963" s="4">
        <v>2.71</v>
      </c>
      <c r="C963" s="4">
        <v>1.2</v>
      </c>
      <c r="D963" s="4">
        <f t="shared" si="46"/>
        <v>3.2519999999999998</v>
      </c>
      <c r="E963" s="4">
        <f t="shared" si="47"/>
        <v>255.01600000000002</v>
      </c>
      <c r="F963" s="4">
        <f t="shared" ref="F963:F1026" si="48">E963-243.09</f>
        <v>11.926000000000016</v>
      </c>
      <c r="G963" s="12">
        <v>2023</v>
      </c>
    </row>
    <row r="964" spans="1:7" x14ac:dyDescent="0.2">
      <c r="A964" s="18">
        <v>45159.92255787037</v>
      </c>
      <c r="B964" s="4">
        <v>2.72</v>
      </c>
      <c r="C964" s="4">
        <v>1.2</v>
      </c>
      <c r="D964" s="4">
        <f t="shared" si="46"/>
        <v>3.2640000000000002</v>
      </c>
      <c r="E964" s="4">
        <f t="shared" si="47"/>
        <v>255.02800000000002</v>
      </c>
      <c r="F964" s="4">
        <f t="shared" si="48"/>
        <v>11.938000000000017</v>
      </c>
      <c r="G964" s="12">
        <v>2023</v>
      </c>
    </row>
    <row r="965" spans="1:7" x14ac:dyDescent="0.2">
      <c r="A965" s="18">
        <v>45159.92324074074</v>
      </c>
      <c r="B965" s="4">
        <v>2.73</v>
      </c>
      <c r="C965" s="4">
        <v>1.2</v>
      </c>
      <c r="D965" s="4">
        <f t="shared" si="46"/>
        <v>3.2759999999999998</v>
      </c>
      <c r="E965" s="4">
        <f t="shared" si="47"/>
        <v>255.04000000000002</v>
      </c>
      <c r="F965" s="4">
        <f t="shared" si="48"/>
        <v>11.950000000000017</v>
      </c>
      <c r="G965" s="12">
        <v>2023</v>
      </c>
    </row>
    <row r="966" spans="1:7" x14ac:dyDescent="0.2">
      <c r="A966" s="18">
        <v>45159.924861111111</v>
      </c>
      <c r="B966" s="4">
        <v>2.74</v>
      </c>
      <c r="C966" s="4">
        <v>1.2</v>
      </c>
      <c r="D966" s="4">
        <f t="shared" si="46"/>
        <v>3.2880000000000003</v>
      </c>
      <c r="E966" s="4">
        <f t="shared" si="47"/>
        <v>255.05200000000002</v>
      </c>
      <c r="F966" s="4">
        <f t="shared" si="48"/>
        <v>11.962000000000018</v>
      </c>
      <c r="G966" s="12">
        <v>2023</v>
      </c>
    </row>
    <row r="967" spans="1:7" x14ac:dyDescent="0.2">
      <c r="A967" s="18">
        <v>45160.572025462963</v>
      </c>
      <c r="B967" s="4">
        <v>2.75</v>
      </c>
      <c r="C967" s="4">
        <v>1.2</v>
      </c>
      <c r="D967" s="4">
        <f t="shared" si="46"/>
        <v>3.3</v>
      </c>
      <c r="E967" s="4">
        <f t="shared" si="47"/>
        <v>255.06400000000002</v>
      </c>
      <c r="F967" s="4">
        <f t="shared" si="48"/>
        <v>11.974000000000018</v>
      </c>
      <c r="G967" s="12">
        <v>2023</v>
      </c>
    </row>
    <row r="968" spans="1:7" x14ac:dyDescent="0.2">
      <c r="A968" s="18">
        <v>45160.580925925926</v>
      </c>
      <c r="B968" s="4">
        <v>2.76</v>
      </c>
      <c r="C968" s="4">
        <v>1.2</v>
      </c>
      <c r="D968" s="4">
        <f t="shared" si="46"/>
        <v>3.3119999999999998</v>
      </c>
      <c r="E968" s="4">
        <f t="shared" si="47"/>
        <v>255.07600000000002</v>
      </c>
      <c r="F968" s="4">
        <f t="shared" si="48"/>
        <v>11.986000000000018</v>
      </c>
      <c r="G968" s="12">
        <v>2023</v>
      </c>
    </row>
    <row r="969" spans="1:7" x14ac:dyDescent="0.2">
      <c r="A969" s="18">
        <v>45160.588009259256</v>
      </c>
      <c r="B969" s="4">
        <v>2.77</v>
      </c>
      <c r="C969" s="4">
        <v>1.2</v>
      </c>
      <c r="D969" s="4">
        <f t="shared" si="46"/>
        <v>3.3239999999999998</v>
      </c>
      <c r="E969" s="4">
        <f t="shared" si="47"/>
        <v>255.08800000000002</v>
      </c>
      <c r="F969" s="4">
        <f t="shared" si="48"/>
        <v>11.998000000000019</v>
      </c>
      <c r="G969" s="12">
        <v>2023</v>
      </c>
    </row>
    <row r="970" spans="1:7" x14ac:dyDescent="0.2">
      <c r="A970" s="18">
        <v>45160.594375000001</v>
      </c>
      <c r="B970" s="4">
        <v>2.78</v>
      </c>
      <c r="C970" s="4">
        <v>1.2</v>
      </c>
      <c r="D970" s="4">
        <f t="shared" si="46"/>
        <v>3.3359999999999999</v>
      </c>
      <c r="E970" s="4">
        <f t="shared" si="47"/>
        <v>255.10000000000002</v>
      </c>
      <c r="F970" s="4">
        <f t="shared" si="48"/>
        <v>12.010000000000019</v>
      </c>
      <c r="G970" s="12">
        <v>2023</v>
      </c>
    </row>
    <row r="971" spans="1:7" x14ac:dyDescent="0.2">
      <c r="A971" s="18">
        <v>45160.59851851852</v>
      </c>
      <c r="B971" s="4">
        <v>2.79</v>
      </c>
      <c r="C971" s="4">
        <v>1.2</v>
      </c>
      <c r="D971" s="4">
        <f t="shared" si="46"/>
        <v>3.3479999999999999</v>
      </c>
      <c r="E971" s="4">
        <f t="shared" si="47"/>
        <v>255.11200000000002</v>
      </c>
      <c r="F971" s="4">
        <f t="shared" si="48"/>
        <v>12.02200000000002</v>
      </c>
      <c r="G971" s="12">
        <v>2023</v>
      </c>
    </row>
    <row r="972" spans="1:7" x14ac:dyDescent="0.2">
      <c r="A972" s="18">
        <v>45160.602476851855</v>
      </c>
      <c r="B972" s="4">
        <v>2.8</v>
      </c>
      <c r="C972" s="4">
        <v>1.2</v>
      </c>
      <c r="D972" s="4">
        <f t="shared" si="46"/>
        <v>3.36</v>
      </c>
      <c r="E972" s="4">
        <f t="shared" si="47"/>
        <v>255.12400000000002</v>
      </c>
      <c r="F972" s="4">
        <f t="shared" si="48"/>
        <v>12.03400000000002</v>
      </c>
      <c r="G972" s="12">
        <v>2023</v>
      </c>
    </row>
    <row r="973" spans="1:7" x14ac:dyDescent="0.2">
      <c r="A973" s="18">
        <v>45160.608680555553</v>
      </c>
      <c r="B973" s="4">
        <v>2.81</v>
      </c>
      <c r="C973" s="4">
        <v>1.2</v>
      </c>
      <c r="D973" s="4">
        <f t="shared" si="46"/>
        <v>3.3719999999999999</v>
      </c>
      <c r="E973" s="4">
        <f t="shared" si="47"/>
        <v>255.13600000000002</v>
      </c>
      <c r="F973" s="4">
        <f t="shared" si="48"/>
        <v>12.046000000000021</v>
      </c>
      <c r="G973" s="12">
        <v>2023</v>
      </c>
    </row>
    <row r="974" spans="1:7" x14ac:dyDescent="0.2">
      <c r="A974" s="18">
        <v>45160.614768518521</v>
      </c>
      <c r="B974" s="4">
        <v>2.82</v>
      </c>
      <c r="C974" s="4">
        <v>1.2</v>
      </c>
      <c r="D974" s="4">
        <f t="shared" si="46"/>
        <v>3.3839999999999999</v>
      </c>
      <c r="E974" s="4">
        <f t="shared" si="47"/>
        <v>255.148</v>
      </c>
      <c r="F974" s="4">
        <f t="shared" si="48"/>
        <v>12.057999999999993</v>
      </c>
      <c r="G974" s="12">
        <v>2023</v>
      </c>
    </row>
    <row r="975" spans="1:7" x14ac:dyDescent="0.2">
      <c r="A975" s="18">
        <v>45160.622175925928</v>
      </c>
      <c r="B975" s="4">
        <v>2.83</v>
      </c>
      <c r="C975" s="4">
        <v>1.2</v>
      </c>
      <c r="D975" s="4">
        <f t="shared" si="46"/>
        <v>3.3959999999999999</v>
      </c>
      <c r="E975" s="4">
        <f t="shared" si="47"/>
        <v>255.16</v>
      </c>
      <c r="F975" s="4">
        <f t="shared" si="48"/>
        <v>12.069999999999993</v>
      </c>
      <c r="G975" s="12">
        <v>2023</v>
      </c>
    </row>
    <row r="976" spans="1:7" x14ac:dyDescent="0.2">
      <c r="A976" s="18">
        <v>45160.625555555554</v>
      </c>
      <c r="B976" s="4">
        <v>2.84</v>
      </c>
      <c r="C976" s="4">
        <v>1.2</v>
      </c>
      <c r="D976" s="4">
        <f t="shared" si="46"/>
        <v>3.4079999999999999</v>
      </c>
      <c r="E976" s="4">
        <f t="shared" si="47"/>
        <v>255.172</v>
      </c>
      <c r="F976" s="4">
        <f t="shared" si="48"/>
        <v>12.081999999999994</v>
      </c>
      <c r="G976" s="12">
        <v>2023</v>
      </c>
    </row>
    <row r="977" spans="1:7" x14ac:dyDescent="0.2">
      <c r="A977" s="18">
        <v>45160.630555555559</v>
      </c>
      <c r="B977" s="4">
        <v>2.85</v>
      </c>
      <c r="C977" s="4">
        <v>1.2</v>
      </c>
      <c r="D977" s="4">
        <f t="shared" si="46"/>
        <v>3.42</v>
      </c>
      <c r="E977" s="4">
        <f t="shared" si="47"/>
        <v>255.184</v>
      </c>
      <c r="F977" s="4">
        <f t="shared" si="48"/>
        <v>12.093999999999994</v>
      </c>
      <c r="G977" s="12">
        <v>2023</v>
      </c>
    </row>
    <row r="978" spans="1:7" x14ac:dyDescent="0.2">
      <c r="A978" s="18">
        <v>45160.643969907411</v>
      </c>
      <c r="B978" s="4">
        <v>2.86</v>
      </c>
      <c r="C978" s="4">
        <v>1.2</v>
      </c>
      <c r="D978" s="4">
        <f t="shared" si="46"/>
        <v>3.4319999999999999</v>
      </c>
      <c r="E978" s="4">
        <f t="shared" si="47"/>
        <v>255.196</v>
      </c>
      <c r="F978" s="4">
        <f t="shared" si="48"/>
        <v>12.105999999999995</v>
      </c>
      <c r="G978" s="12">
        <v>2023</v>
      </c>
    </row>
    <row r="979" spans="1:7" x14ac:dyDescent="0.2">
      <c r="A979" s="18">
        <v>45160.747141203705</v>
      </c>
      <c r="B979" s="4">
        <v>2.87</v>
      </c>
      <c r="C979" s="4">
        <v>1.2</v>
      </c>
      <c r="D979" s="4">
        <f t="shared" si="46"/>
        <v>3.444</v>
      </c>
      <c r="E979" s="4">
        <f t="shared" si="47"/>
        <v>255.208</v>
      </c>
      <c r="F979" s="4">
        <f t="shared" si="48"/>
        <v>12.117999999999995</v>
      </c>
      <c r="G979" s="12">
        <v>2023</v>
      </c>
    </row>
    <row r="980" spans="1:7" x14ac:dyDescent="0.2">
      <c r="A980" s="18">
        <v>45160.752569444441</v>
      </c>
      <c r="B980" s="4">
        <v>2.88</v>
      </c>
      <c r="C980" s="4">
        <v>1.2</v>
      </c>
      <c r="D980" s="4">
        <f t="shared" si="46"/>
        <v>3.456</v>
      </c>
      <c r="E980" s="4">
        <f t="shared" si="47"/>
        <v>255.22</v>
      </c>
      <c r="F980" s="4">
        <f t="shared" si="48"/>
        <v>12.129999999999995</v>
      </c>
      <c r="G980" s="12">
        <v>2023</v>
      </c>
    </row>
    <row r="981" spans="1:7" x14ac:dyDescent="0.2">
      <c r="A981" s="18">
        <v>45160.757488425923</v>
      </c>
      <c r="B981" s="4">
        <v>2.89</v>
      </c>
      <c r="C981" s="4">
        <v>1.2</v>
      </c>
      <c r="D981" s="4">
        <f t="shared" si="46"/>
        <v>3.468</v>
      </c>
      <c r="E981" s="4">
        <f t="shared" si="47"/>
        <v>255.232</v>
      </c>
      <c r="F981" s="4">
        <f t="shared" si="48"/>
        <v>12.141999999999996</v>
      </c>
      <c r="G981" s="12">
        <v>2023</v>
      </c>
    </row>
    <row r="982" spans="1:7" x14ac:dyDescent="0.2">
      <c r="A982" s="18">
        <v>45161.733148148145</v>
      </c>
      <c r="B982" s="4">
        <v>2.9</v>
      </c>
      <c r="C982" s="4">
        <v>1.2</v>
      </c>
      <c r="D982" s="4">
        <f t="shared" si="46"/>
        <v>3.48</v>
      </c>
      <c r="E982" s="4">
        <f t="shared" si="47"/>
        <v>255.244</v>
      </c>
      <c r="F982" s="4">
        <f t="shared" si="48"/>
        <v>12.153999999999996</v>
      </c>
      <c r="G982" s="12">
        <v>2023</v>
      </c>
    </row>
    <row r="983" spans="1:7" x14ac:dyDescent="0.2">
      <c r="A983" s="18">
        <v>45161.734143518515</v>
      </c>
      <c r="B983" s="4">
        <v>2.91</v>
      </c>
      <c r="C983" s="4">
        <v>1.2</v>
      </c>
      <c r="D983" s="4">
        <f t="shared" si="46"/>
        <v>3.492</v>
      </c>
      <c r="E983" s="4">
        <f t="shared" si="47"/>
        <v>255.256</v>
      </c>
      <c r="F983" s="4">
        <f t="shared" si="48"/>
        <v>12.165999999999997</v>
      </c>
      <c r="G983" s="12">
        <v>2023</v>
      </c>
    </row>
    <row r="984" spans="1:7" x14ac:dyDescent="0.2">
      <c r="A984" s="18">
        <v>45161.7346412037</v>
      </c>
      <c r="B984" s="4">
        <v>2.92</v>
      </c>
      <c r="C984" s="4">
        <v>1.2</v>
      </c>
      <c r="D984" s="4">
        <f t="shared" si="46"/>
        <v>3.504</v>
      </c>
      <c r="E984" s="4">
        <f t="shared" si="47"/>
        <v>255.268</v>
      </c>
      <c r="F984" s="4">
        <f t="shared" si="48"/>
        <v>12.177999999999997</v>
      </c>
      <c r="G984" s="12">
        <v>2023</v>
      </c>
    </row>
    <row r="985" spans="1:7" x14ac:dyDescent="0.2">
      <c r="A985" s="18">
        <v>45161.735023148147</v>
      </c>
      <c r="B985" s="4">
        <v>2.93</v>
      </c>
      <c r="C985" s="4">
        <v>1.2</v>
      </c>
      <c r="D985" s="4">
        <f t="shared" si="46"/>
        <v>3.516</v>
      </c>
      <c r="E985" s="4">
        <f t="shared" si="47"/>
        <v>255.28</v>
      </c>
      <c r="F985" s="4">
        <f t="shared" si="48"/>
        <v>12.189999999999998</v>
      </c>
      <c r="G985" s="12">
        <v>2023</v>
      </c>
    </row>
    <row r="986" spans="1:7" x14ac:dyDescent="0.2">
      <c r="A986" s="18">
        <v>45161.735324074078</v>
      </c>
      <c r="B986" s="4">
        <v>2.94</v>
      </c>
      <c r="C986" s="4">
        <v>1.2</v>
      </c>
      <c r="D986" s="4">
        <f t="shared" si="46"/>
        <v>3.528</v>
      </c>
      <c r="E986" s="4">
        <f t="shared" si="47"/>
        <v>255.292</v>
      </c>
      <c r="F986" s="4">
        <f t="shared" si="48"/>
        <v>12.201999999999998</v>
      </c>
      <c r="G986" s="12">
        <v>2023</v>
      </c>
    </row>
    <row r="987" spans="1:7" x14ac:dyDescent="0.2">
      <c r="A987" s="18">
        <v>45161.735625000001</v>
      </c>
      <c r="B987" s="4">
        <v>2.95</v>
      </c>
      <c r="C987" s="4">
        <v>1.2</v>
      </c>
      <c r="D987" s="4">
        <f t="shared" si="46"/>
        <v>3.54</v>
      </c>
      <c r="E987" s="4">
        <f t="shared" si="47"/>
        <v>255.304</v>
      </c>
      <c r="F987" s="4">
        <f t="shared" si="48"/>
        <v>12.213999999999999</v>
      </c>
      <c r="G987" s="12">
        <v>2023</v>
      </c>
    </row>
    <row r="988" spans="1:7" x14ac:dyDescent="0.2">
      <c r="A988" s="18">
        <v>45161.735821759263</v>
      </c>
      <c r="B988" s="4">
        <v>2.96</v>
      </c>
      <c r="C988" s="4">
        <v>1.2</v>
      </c>
      <c r="D988" s="4">
        <f t="shared" si="46"/>
        <v>3.552</v>
      </c>
      <c r="E988" s="4">
        <f t="shared" si="47"/>
        <v>255.316</v>
      </c>
      <c r="F988" s="4">
        <f t="shared" si="48"/>
        <v>12.225999999999999</v>
      </c>
      <c r="G988" s="12">
        <v>2023</v>
      </c>
    </row>
    <row r="989" spans="1:7" x14ac:dyDescent="0.2">
      <c r="A989" s="18">
        <v>45161.736076388886</v>
      </c>
      <c r="B989" s="4">
        <v>2.97</v>
      </c>
      <c r="C989" s="4">
        <v>1.2</v>
      </c>
      <c r="D989" s="4">
        <f t="shared" si="46"/>
        <v>3.5640000000000001</v>
      </c>
      <c r="E989" s="4">
        <f t="shared" si="47"/>
        <v>255.328</v>
      </c>
      <c r="F989" s="4">
        <f t="shared" si="48"/>
        <v>12.238</v>
      </c>
      <c r="G989" s="12">
        <v>2023</v>
      </c>
    </row>
    <row r="990" spans="1:7" x14ac:dyDescent="0.2">
      <c r="A990" s="18">
        <v>45161.736354166664</v>
      </c>
      <c r="B990" s="4">
        <v>2.98</v>
      </c>
      <c r="C990" s="4">
        <v>1.2</v>
      </c>
      <c r="D990" s="4">
        <f t="shared" si="46"/>
        <v>3.5760000000000001</v>
      </c>
      <c r="E990" s="4">
        <f t="shared" si="47"/>
        <v>255.34</v>
      </c>
      <c r="F990" s="4">
        <f t="shared" si="48"/>
        <v>12.25</v>
      </c>
      <c r="G990" s="12">
        <v>2023</v>
      </c>
    </row>
    <row r="991" spans="1:7" x14ac:dyDescent="0.2">
      <c r="A991" s="18">
        <v>45161.737268518518</v>
      </c>
      <c r="B991" s="4">
        <v>2.99</v>
      </c>
      <c r="C991" s="4">
        <v>1.2</v>
      </c>
      <c r="D991" s="4">
        <f t="shared" si="46"/>
        <v>3.5880000000000001</v>
      </c>
      <c r="E991" s="4">
        <f t="shared" si="47"/>
        <v>255.352</v>
      </c>
      <c r="F991" s="4">
        <f t="shared" si="48"/>
        <v>12.262</v>
      </c>
      <c r="G991" s="12">
        <v>2023</v>
      </c>
    </row>
    <row r="992" spans="1:7" x14ac:dyDescent="0.2">
      <c r="A992" s="18">
        <v>45161.738645833335</v>
      </c>
      <c r="B992" s="4">
        <v>3</v>
      </c>
      <c r="C992" s="4">
        <v>1.2</v>
      </c>
      <c r="D992" s="4">
        <f t="shared" si="46"/>
        <v>3.5999999999999996</v>
      </c>
      <c r="E992" s="4">
        <f t="shared" si="47"/>
        <v>255.364</v>
      </c>
      <c r="F992" s="4">
        <f t="shared" si="48"/>
        <v>12.274000000000001</v>
      </c>
      <c r="G992" s="12">
        <v>2023</v>
      </c>
    </row>
    <row r="993" spans="1:7" x14ac:dyDescent="0.2">
      <c r="A993" s="18">
        <v>45161.753240740742</v>
      </c>
      <c r="B993" s="4">
        <v>3.01</v>
      </c>
      <c r="C993" s="4">
        <v>1.2</v>
      </c>
      <c r="D993" s="4">
        <f t="shared" si="46"/>
        <v>3.6119999999999997</v>
      </c>
      <c r="E993" s="4">
        <f t="shared" si="47"/>
        <v>255.376</v>
      </c>
      <c r="F993" s="4">
        <f t="shared" si="48"/>
        <v>12.286000000000001</v>
      </c>
      <c r="G993" s="12">
        <v>2023</v>
      </c>
    </row>
    <row r="994" spans="1:7" x14ac:dyDescent="0.2">
      <c r="A994" s="18">
        <v>45161.765625</v>
      </c>
      <c r="B994" s="4">
        <v>3.02</v>
      </c>
      <c r="C994" s="4">
        <v>1.2</v>
      </c>
      <c r="D994" s="4">
        <f t="shared" si="46"/>
        <v>3.6239999999999997</v>
      </c>
      <c r="E994" s="4">
        <f t="shared" si="47"/>
        <v>255.38800000000001</v>
      </c>
      <c r="F994" s="4">
        <f t="shared" si="48"/>
        <v>12.298000000000002</v>
      </c>
      <c r="G994" s="12">
        <v>2023</v>
      </c>
    </row>
    <row r="995" spans="1:7" x14ac:dyDescent="0.2">
      <c r="A995" s="18">
        <v>45161.768171296295</v>
      </c>
      <c r="B995" s="4">
        <v>3.03</v>
      </c>
      <c r="C995" s="4">
        <v>1.2</v>
      </c>
      <c r="D995" s="4">
        <f t="shared" si="46"/>
        <v>3.6359999999999997</v>
      </c>
      <c r="E995" s="4">
        <f t="shared" si="47"/>
        <v>255.4</v>
      </c>
      <c r="F995" s="4">
        <f t="shared" si="48"/>
        <v>12.310000000000002</v>
      </c>
      <c r="G995" s="12">
        <v>2023</v>
      </c>
    </row>
    <row r="996" spans="1:7" x14ac:dyDescent="0.2">
      <c r="A996" s="18">
        <v>45161.769768518519</v>
      </c>
      <c r="B996" s="4">
        <v>3.04</v>
      </c>
      <c r="C996" s="4">
        <v>1.2</v>
      </c>
      <c r="D996" s="4">
        <f t="shared" si="46"/>
        <v>3.6479999999999997</v>
      </c>
      <c r="E996" s="4">
        <f t="shared" si="47"/>
        <v>255.41200000000001</v>
      </c>
      <c r="F996" s="4">
        <f t="shared" si="48"/>
        <v>12.322000000000003</v>
      </c>
      <c r="G996" s="12">
        <v>2023</v>
      </c>
    </row>
    <row r="997" spans="1:7" x14ac:dyDescent="0.2">
      <c r="A997" s="18">
        <v>45161.771736111114</v>
      </c>
      <c r="B997" s="4">
        <v>3.05</v>
      </c>
      <c r="C997" s="4">
        <v>1.2</v>
      </c>
      <c r="D997" s="4">
        <f t="shared" si="46"/>
        <v>3.6599999999999997</v>
      </c>
      <c r="E997" s="4">
        <f t="shared" si="47"/>
        <v>255.42400000000001</v>
      </c>
      <c r="F997" s="4">
        <f t="shared" si="48"/>
        <v>12.334000000000003</v>
      </c>
      <c r="G997" s="12">
        <v>2023</v>
      </c>
    </row>
    <row r="998" spans="1:7" x14ac:dyDescent="0.2">
      <c r="A998" s="18">
        <v>45161.777071759258</v>
      </c>
      <c r="B998" s="4">
        <v>3.06</v>
      </c>
      <c r="C998" s="4">
        <v>1.2</v>
      </c>
      <c r="D998" s="4">
        <f t="shared" si="46"/>
        <v>3.6719999999999997</v>
      </c>
      <c r="E998" s="4">
        <f t="shared" si="47"/>
        <v>255.43600000000001</v>
      </c>
      <c r="F998" s="4">
        <f t="shared" si="48"/>
        <v>12.346000000000004</v>
      </c>
      <c r="G998" s="12">
        <v>2023</v>
      </c>
    </row>
    <row r="999" spans="1:7" x14ac:dyDescent="0.2">
      <c r="A999" s="18">
        <v>45161.786678240744</v>
      </c>
      <c r="B999" s="4">
        <v>3.07</v>
      </c>
      <c r="C999" s="4">
        <v>1.2</v>
      </c>
      <c r="D999" s="4">
        <f t="shared" si="46"/>
        <v>3.6839999999999997</v>
      </c>
      <c r="E999" s="4">
        <f t="shared" si="47"/>
        <v>255.44800000000001</v>
      </c>
      <c r="F999" s="4">
        <f t="shared" si="48"/>
        <v>12.358000000000004</v>
      </c>
      <c r="G999" s="12">
        <v>2023</v>
      </c>
    </row>
    <row r="1000" spans="1:7" x14ac:dyDescent="0.2">
      <c r="A1000" s="18">
        <v>45161.789629629631</v>
      </c>
      <c r="B1000" s="4">
        <v>3.08</v>
      </c>
      <c r="C1000" s="4">
        <v>1.2</v>
      </c>
      <c r="D1000" s="4">
        <f t="shared" si="46"/>
        <v>3.6959999999999997</v>
      </c>
      <c r="E1000" s="4">
        <f t="shared" si="47"/>
        <v>255.46</v>
      </c>
      <c r="F1000" s="4">
        <f t="shared" si="48"/>
        <v>12.370000000000005</v>
      </c>
      <c r="G1000" s="12">
        <v>2023</v>
      </c>
    </row>
    <row r="1001" spans="1:7" x14ac:dyDescent="0.2">
      <c r="A1001" s="18">
        <v>45161.796481481484</v>
      </c>
      <c r="B1001" s="4">
        <v>3.09</v>
      </c>
      <c r="C1001" s="4">
        <v>1.2</v>
      </c>
      <c r="D1001" s="4">
        <f t="shared" ref="D1001:D1064" si="49">B1001*C1001</f>
        <v>3.7079999999999997</v>
      </c>
      <c r="E1001" s="4">
        <f t="shared" si="47"/>
        <v>255.47200000000001</v>
      </c>
      <c r="F1001" s="4">
        <f t="shared" si="48"/>
        <v>12.382000000000005</v>
      </c>
      <c r="G1001" s="12">
        <v>2023</v>
      </c>
    </row>
    <row r="1002" spans="1:7" x14ac:dyDescent="0.2">
      <c r="A1002" s="18">
        <v>45161.809363425928</v>
      </c>
      <c r="B1002" s="4">
        <v>3.1</v>
      </c>
      <c r="C1002" s="4">
        <v>1.2</v>
      </c>
      <c r="D1002" s="4">
        <f t="shared" si="49"/>
        <v>3.7199999999999998</v>
      </c>
      <c r="E1002" s="4">
        <f t="shared" si="47"/>
        <v>255.48400000000001</v>
      </c>
      <c r="F1002" s="4">
        <f t="shared" si="48"/>
        <v>12.394000000000005</v>
      </c>
      <c r="G1002" s="12">
        <v>2023</v>
      </c>
    </row>
    <row r="1003" spans="1:7" x14ac:dyDescent="0.2">
      <c r="A1003" s="18">
        <v>45161.820891203701</v>
      </c>
      <c r="B1003" s="4">
        <v>3.11</v>
      </c>
      <c r="C1003" s="4">
        <v>1.2</v>
      </c>
      <c r="D1003" s="4">
        <f t="shared" si="49"/>
        <v>3.7319999999999998</v>
      </c>
      <c r="E1003" s="4">
        <f t="shared" si="47"/>
        <v>255.49600000000001</v>
      </c>
      <c r="F1003" s="4">
        <f t="shared" si="48"/>
        <v>12.406000000000006</v>
      </c>
      <c r="G1003" s="12">
        <v>2023</v>
      </c>
    </row>
    <row r="1004" spans="1:7" x14ac:dyDescent="0.2">
      <c r="A1004" s="18">
        <v>45162.618819444448</v>
      </c>
      <c r="B1004" s="4">
        <v>3.12</v>
      </c>
      <c r="C1004" s="4">
        <v>1.2</v>
      </c>
      <c r="D1004" s="4">
        <f t="shared" si="49"/>
        <v>3.7439999999999998</v>
      </c>
      <c r="E1004" s="4">
        <f t="shared" si="47"/>
        <v>255.50800000000001</v>
      </c>
      <c r="F1004" s="4">
        <f t="shared" si="48"/>
        <v>12.418000000000006</v>
      </c>
      <c r="G1004" s="12">
        <v>2023</v>
      </c>
    </row>
    <row r="1005" spans="1:7" x14ac:dyDescent="0.2">
      <c r="A1005" s="18">
        <v>45162.65929398148</v>
      </c>
      <c r="B1005" s="4">
        <v>3.13</v>
      </c>
      <c r="C1005" s="4">
        <v>1.2</v>
      </c>
      <c r="D1005" s="4">
        <f t="shared" si="49"/>
        <v>3.7559999999999998</v>
      </c>
      <c r="E1005" s="4">
        <f t="shared" si="47"/>
        <v>255.52</v>
      </c>
      <c r="F1005" s="4">
        <f t="shared" si="48"/>
        <v>12.430000000000007</v>
      </c>
      <c r="G1005" s="12">
        <v>2023</v>
      </c>
    </row>
    <row r="1006" spans="1:7" x14ac:dyDescent="0.2">
      <c r="A1006" s="18">
        <v>45162.659479166665</v>
      </c>
      <c r="B1006" s="4">
        <v>3.14</v>
      </c>
      <c r="C1006" s="4">
        <v>1.2</v>
      </c>
      <c r="D1006" s="4">
        <f t="shared" si="49"/>
        <v>3.7679999999999998</v>
      </c>
      <c r="E1006" s="4">
        <f t="shared" si="47"/>
        <v>255.53200000000001</v>
      </c>
      <c r="F1006" s="4">
        <f t="shared" si="48"/>
        <v>12.442000000000007</v>
      </c>
      <c r="G1006" s="12">
        <v>2023</v>
      </c>
    </row>
    <row r="1007" spans="1:7" x14ac:dyDescent="0.2">
      <c r="A1007" s="18">
        <v>45162.659872685188</v>
      </c>
      <c r="B1007" s="4">
        <v>3.15</v>
      </c>
      <c r="C1007" s="4">
        <v>1.2</v>
      </c>
      <c r="D1007" s="4">
        <f t="shared" si="49"/>
        <v>3.78</v>
      </c>
      <c r="E1007" s="4">
        <f t="shared" si="47"/>
        <v>255.54400000000001</v>
      </c>
      <c r="F1007" s="4">
        <f t="shared" si="48"/>
        <v>12.454000000000008</v>
      </c>
      <c r="G1007" s="12">
        <v>2023</v>
      </c>
    </row>
    <row r="1008" spans="1:7" x14ac:dyDescent="0.2">
      <c r="A1008" s="18">
        <v>45162.660092592596</v>
      </c>
      <c r="B1008" s="4">
        <v>3.16</v>
      </c>
      <c r="C1008" s="4">
        <v>1.2</v>
      </c>
      <c r="D1008" s="4">
        <f t="shared" si="49"/>
        <v>3.7919999999999998</v>
      </c>
      <c r="E1008" s="4">
        <f t="shared" si="47"/>
        <v>255.55600000000001</v>
      </c>
      <c r="F1008" s="4">
        <f t="shared" si="48"/>
        <v>12.466000000000008</v>
      </c>
      <c r="G1008" s="12">
        <v>2023</v>
      </c>
    </row>
    <row r="1009" spans="1:7" x14ac:dyDescent="0.2">
      <c r="A1009" s="18">
        <v>45162.660254629627</v>
      </c>
      <c r="B1009" s="4">
        <v>3.17</v>
      </c>
      <c r="C1009" s="4">
        <v>1.2</v>
      </c>
      <c r="D1009" s="4">
        <f t="shared" si="49"/>
        <v>3.8039999999999998</v>
      </c>
      <c r="E1009" s="4">
        <f t="shared" si="47"/>
        <v>255.56800000000001</v>
      </c>
      <c r="F1009" s="4">
        <f t="shared" si="48"/>
        <v>12.478000000000009</v>
      </c>
      <c r="G1009" s="12">
        <v>2023</v>
      </c>
    </row>
    <row r="1010" spans="1:7" x14ac:dyDescent="0.2">
      <c r="A1010" s="18">
        <v>45162.660613425927</v>
      </c>
      <c r="B1010" s="4">
        <v>3.18</v>
      </c>
      <c r="C1010" s="4">
        <v>1.2</v>
      </c>
      <c r="D1010" s="4">
        <f t="shared" si="49"/>
        <v>3.8159999999999998</v>
      </c>
      <c r="E1010" s="4">
        <f t="shared" si="47"/>
        <v>255.58</v>
      </c>
      <c r="F1010" s="4">
        <f t="shared" si="48"/>
        <v>12.490000000000009</v>
      </c>
      <c r="G1010" s="12">
        <v>2023</v>
      </c>
    </row>
    <row r="1011" spans="1:7" x14ac:dyDescent="0.2">
      <c r="A1011" s="18">
        <v>45162.661134259259</v>
      </c>
      <c r="B1011" s="4">
        <v>3.19</v>
      </c>
      <c r="C1011" s="4">
        <v>1.2</v>
      </c>
      <c r="D1011" s="4">
        <f t="shared" si="49"/>
        <v>3.8279999999999998</v>
      </c>
      <c r="E1011" s="4">
        <f t="shared" si="47"/>
        <v>255.59200000000001</v>
      </c>
      <c r="F1011" s="4">
        <f t="shared" si="48"/>
        <v>12.50200000000001</v>
      </c>
      <c r="G1011" s="12">
        <v>2023</v>
      </c>
    </row>
    <row r="1012" spans="1:7" x14ac:dyDescent="0.2">
      <c r="A1012" s="18">
        <v>45162.661631944444</v>
      </c>
      <c r="B1012" s="4">
        <v>3.2</v>
      </c>
      <c r="C1012" s="4">
        <v>1.2</v>
      </c>
      <c r="D1012" s="4">
        <f t="shared" si="49"/>
        <v>3.84</v>
      </c>
      <c r="E1012" s="4">
        <f t="shared" si="47"/>
        <v>255.60400000000001</v>
      </c>
      <c r="F1012" s="4">
        <f t="shared" si="48"/>
        <v>12.51400000000001</v>
      </c>
      <c r="G1012" s="12">
        <v>2023</v>
      </c>
    </row>
    <row r="1013" spans="1:7" x14ac:dyDescent="0.2">
      <c r="A1013" s="18">
        <v>45162.66196759259</v>
      </c>
      <c r="B1013" s="4">
        <v>3.21</v>
      </c>
      <c r="C1013" s="4">
        <v>1.2</v>
      </c>
      <c r="D1013" s="4">
        <f t="shared" si="49"/>
        <v>3.8519999999999999</v>
      </c>
      <c r="E1013" s="4">
        <f t="shared" ref="E1013:E1076" si="50">D1013+E$691</f>
        <v>255.61600000000001</v>
      </c>
      <c r="F1013" s="4">
        <f t="shared" si="48"/>
        <v>12.52600000000001</v>
      </c>
      <c r="G1013" s="12">
        <v>2023</v>
      </c>
    </row>
    <row r="1014" spans="1:7" x14ac:dyDescent="0.2">
      <c r="A1014" s="18">
        <v>45162.662372685183</v>
      </c>
      <c r="B1014" s="4">
        <v>3.22</v>
      </c>
      <c r="C1014" s="4">
        <v>1.2</v>
      </c>
      <c r="D1014" s="4">
        <f t="shared" si="49"/>
        <v>3.8639999999999999</v>
      </c>
      <c r="E1014" s="4">
        <f t="shared" si="50"/>
        <v>255.62800000000001</v>
      </c>
      <c r="F1014" s="4">
        <f t="shared" si="48"/>
        <v>12.538000000000011</v>
      </c>
      <c r="G1014" s="12">
        <v>2023</v>
      </c>
    </row>
    <row r="1015" spans="1:7" x14ac:dyDescent="0.2">
      <c r="A1015" s="18">
        <v>45162.668854166666</v>
      </c>
      <c r="B1015" s="4">
        <v>3.23</v>
      </c>
      <c r="C1015" s="4">
        <v>1.2</v>
      </c>
      <c r="D1015" s="4">
        <f t="shared" si="49"/>
        <v>3.8759999999999999</v>
      </c>
      <c r="E1015" s="4">
        <f t="shared" si="50"/>
        <v>255.64000000000001</v>
      </c>
      <c r="F1015" s="4">
        <f t="shared" si="48"/>
        <v>12.550000000000011</v>
      </c>
      <c r="G1015" s="12">
        <v>2023</v>
      </c>
    </row>
    <row r="1016" spans="1:7" x14ac:dyDescent="0.2">
      <c r="A1016" s="18">
        <v>45163.232314814813</v>
      </c>
      <c r="B1016" s="4">
        <v>3.24</v>
      </c>
      <c r="C1016" s="4">
        <v>1.2</v>
      </c>
      <c r="D1016" s="4">
        <f t="shared" si="49"/>
        <v>3.8879999999999999</v>
      </c>
      <c r="E1016" s="4">
        <f t="shared" si="50"/>
        <v>255.65200000000002</v>
      </c>
      <c r="F1016" s="4">
        <f t="shared" si="48"/>
        <v>12.562000000000012</v>
      </c>
      <c r="G1016" s="12">
        <v>2023</v>
      </c>
    </row>
    <row r="1017" spans="1:7" x14ac:dyDescent="0.2">
      <c r="A1017" s="18">
        <v>45170.235462962963</v>
      </c>
      <c r="B1017" s="4">
        <v>3.25</v>
      </c>
      <c r="C1017" s="4">
        <v>1.2</v>
      </c>
      <c r="D1017" s="4">
        <f t="shared" si="49"/>
        <v>3.9</v>
      </c>
      <c r="E1017" s="4">
        <f t="shared" si="50"/>
        <v>255.66400000000002</v>
      </c>
      <c r="F1017" s="4">
        <f t="shared" si="48"/>
        <v>12.574000000000012</v>
      </c>
      <c r="G1017" s="12">
        <v>2023</v>
      </c>
    </row>
    <row r="1018" spans="1:7" x14ac:dyDescent="0.2">
      <c r="A1018" s="18">
        <v>45170.26898148148</v>
      </c>
      <c r="B1018" s="4">
        <v>3.26</v>
      </c>
      <c r="C1018" s="4">
        <v>1.2</v>
      </c>
      <c r="D1018" s="4">
        <f t="shared" si="49"/>
        <v>3.9119999999999995</v>
      </c>
      <c r="E1018" s="4">
        <f t="shared" si="50"/>
        <v>255.67600000000002</v>
      </c>
      <c r="F1018" s="4">
        <f t="shared" si="48"/>
        <v>12.586000000000013</v>
      </c>
      <c r="G1018" s="12">
        <v>2023</v>
      </c>
    </row>
    <row r="1019" spans="1:7" x14ac:dyDescent="0.2">
      <c r="A1019" s="18">
        <v>45170.283171296294</v>
      </c>
      <c r="B1019" s="4">
        <v>3.27</v>
      </c>
      <c r="C1019" s="4">
        <v>1.2</v>
      </c>
      <c r="D1019" s="4">
        <f t="shared" si="49"/>
        <v>3.9239999999999999</v>
      </c>
      <c r="E1019" s="4">
        <f t="shared" si="50"/>
        <v>255.68800000000002</v>
      </c>
      <c r="F1019" s="4">
        <f t="shared" si="48"/>
        <v>12.598000000000013</v>
      </c>
      <c r="G1019" s="12">
        <v>2023</v>
      </c>
    </row>
    <row r="1020" spans="1:7" x14ac:dyDescent="0.2">
      <c r="A1020" s="18">
        <v>45170.292083333334</v>
      </c>
      <c r="B1020" s="4">
        <v>3.28</v>
      </c>
      <c r="C1020" s="4">
        <v>1.2</v>
      </c>
      <c r="D1020" s="4">
        <f t="shared" si="49"/>
        <v>3.9359999999999995</v>
      </c>
      <c r="E1020" s="4">
        <f t="shared" si="50"/>
        <v>255.70000000000002</v>
      </c>
      <c r="F1020" s="4">
        <f t="shared" si="48"/>
        <v>12.610000000000014</v>
      </c>
      <c r="G1020" s="12">
        <v>2023</v>
      </c>
    </row>
    <row r="1021" spans="1:7" x14ac:dyDescent="0.2">
      <c r="A1021" s="18">
        <v>45170.306469907409</v>
      </c>
      <c r="B1021" s="4">
        <v>3.29</v>
      </c>
      <c r="C1021" s="4">
        <v>1.2</v>
      </c>
      <c r="D1021" s="4">
        <f t="shared" si="49"/>
        <v>3.948</v>
      </c>
      <c r="E1021" s="4">
        <f t="shared" si="50"/>
        <v>255.71200000000002</v>
      </c>
      <c r="F1021" s="4">
        <f t="shared" si="48"/>
        <v>12.622000000000014</v>
      </c>
      <c r="G1021" s="12">
        <v>2023</v>
      </c>
    </row>
    <row r="1022" spans="1:7" x14ac:dyDescent="0.2">
      <c r="A1022" s="18">
        <v>45170.558842592596</v>
      </c>
      <c r="B1022" s="4">
        <v>3.3</v>
      </c>
      <c r="C1022" s="4">
        <v>1.2</v>
      </c>
      <c r="D1022" s="4">
        <f t="shared" si="49"/>
        <v>3.9599999999999995</v>
      </c>
      <c r="E1022" s="4">
        <f t="shared" si="50"/>
        <v>255.72400000000002</v>
      </c>
      <c r="F1022" s="4">
        <f t="shared" si="48"/>
        <v>12.634000000000015</v>
      </c>
      <c r="G1022" s="12">
        <v>2023</v>
      </c>
    </row>
    <row r="1023" spans="1:7" x14ac:dyDescent="0.2">
      <c r="A1023" s="18">
        <v>45170.561921296299</v>
      </c>
      <c r="B1023" s="4">
        <v>3.31</v>
      </c>
      <c r="C1023" s="4">
        <v>1.2</v>
      </c>
      <c r="D1023" s="4">
        <f t="shared" si="49"/>
        <v>3.972</v>
      </c>
      <c r="E1023" s="4">
        <f t="shared" si="50"/>
        <v>255.73600000000002</v>
      </c>
      <c r="F1023" s="4">
        <f t="shared" si="48"/>
        <v>12.646000000000015</v>
      </c>
      <c r="G1023" s="12">
        <v>2023</v>
      </c>
    </row>
    <row r="1024" spans="1:7" x14ac:dyDescent="0.2">
      <c r="A1024" s="18">
        <v>45170.563668981478</v>
      </c>
      <c r="B1024" s="4">
        <v>3.32</v>
      </c>
      <c r="C1024" s="4">
        <v>1.2</v>
      </c>
      <c r="D1024" s="4">
        <f t="shared" si="49"/>
        <v>3.9839999999999995</v>
      </c>
      <c r="E1024" s="4">
        <f t="shared" si="50"/>
        <v>255.74800000000002</v>
      </c>
      <c r="F1024" s="4">
        <f t="shared" si="48"/>
        <v>12.658000000000015</v>
      </c>
      <c r="G1024" s="12">
        <v>2023</v>
      </c>
    </row>
    <row r="1025" spans="1:7" x14ac:dyDescent="0.2">
      <c r="A1025" s="18">
        <v>45170.569641203707</v>
      </c>
      <c r="B1025" s="4">
        <v>3.33</v>
      </c>
      <c r="C1025" s="4">
        <v>1.2</v>
      </c>
      <c r="D1025" s="4">
        <f t="shared" si="49"/>
        <v>3.996</v>
      </c>
      <c r="E1025" s="4">
        <f t="shared" si="50"/>
        <v>255.76000000000002</v>
      </c>
      <c r="F1025" s="4">
        <f t="shared" si="48"/>
        <v>12.670000000000016</v>
      </c>
      <c r="G1025" s="12">
        <v>2023</v>
      </c>
    </row>
    <row r="1026" spans="1:7" x14ac:dyDescent="0.2">
      <c r="A1026" s="18">
        <v>45170.571608796294</v>
      </c>
      <c r="B1026" s="4">
        <v>3.34</v>
      </c>
      <c r="C1026" s="4">
        <v>1.2</v>
      </c>
      <c r="D1026" s="4">
        <f t="shared" si="49"/>
        <v>4.008</v>
      </c>
      <c r="E1026" s="4">
        <f t="shared" si="50"/>
        <v>255.77200000000002</v>
      </c>
      <c r="F1026" s="4">
        <f t="shared" si="48"/>
        <v>12.682000000000016</v>
      </c>
      <c r="G1026" s="12">
        <v>2023</v>
      </c>
    </row>
    <row r="1027" spans="1:7" x14ac:dyDescent="0.2">
      <c r="A1027" s="18">
        <v>45170.574097222219</v>
      </c>
      <c r="B1027" s="4">
        <v>3.35</v>
      </c>
      <c r="C1027" s="4">
        <v>1.2</v>
      </c>
      <c r="D1027" s="4">
        <f t="shared" si="49"/>
        <v>4.0199999999999996</v>
      </c>
      <c r="E1027" s="4">
        <f t="shared" si="50"/>
        <v>255.78400000000002</v>
      </c>
      <c r="F1027" s="4">
        <f t="shared" ref="F1027:F1090" si="51">E1027-243.09</f>
        <v>12.694000000000017</v>
      </c>
      <c r="G1027" s="12">
        <v>2023</v>
      </c>
    </row>
    <row r="1028" spans="1:7" x14ac:dyDescent="0.2">
      <c r="A1028" s="18">
        <v>45170.575150462966</v>
      </c>
      <c r="B1028" s="4">
        <v>3.36</v>
      </c>
      <c r="C1028" s="4">
        <v>1.2</v>
      </c>
      <c r="D1028" s="4">
        <f t="shared" si="49"/>
        <v>4.032</v>
      </c>
      <c r="E1028" s="4">
        <f t="shared" si="50"/>
        <v>255.79600000000002</v>
      </c>
      <c r="F1028" s="4">
        <f t="shared" si="51"/>
        <v>12.706000000000017</v>
      </c>
      <c r="G1028" s="12">
        <v>2023</v>
      </c>
    </row>
    <row r="1029" spans="1:7" x14ac:dyDescent="0.2">
      <c r="A1029" s="18">
        <v>45170.578981481478</v>
      </c>
      <c r="B1029" s="4">
        <v>3.37</v>
      </c>
      <c r="C1029" s="4">
        <v>1.2</v>
      </c>
      <c r="D1029" s="4">
        <f t="shared" si="49"/>
        <v>4.0439999999999996</v>
      </c>
      <c r="E1029" s="4">
        <f t="shared" si="50"/>
        <v>255.80800000000002</v>
      </c>
      <c r="F1029" s="4">
        <f t="shared" si="51"/>
        <v>12.718000000000018</v>
      </c>
      <c r="G1029" s="12">
        <v>2023</v>
      </c>
    </row>
    <row r="1030" spans="1:7" x14ac:dyDescent="0.2">
      <c r="A1030" s="18">
        <v>45170.606516203705</v>
      </c>
      <c r="B1030" s="4">
        <v>3.38</v>
      </c>
      <c r="C1030" s="4">
        <v>1.2</v>
      </c>
      <c r="D1030" s="4">
        <f t="shared" si="49"/>
        <v>4.056</v>
      </c>
      <c r="E1030" s="4">
        <f t="shared" si="50"/>
        <v>255.82000000000002</v>
      </c>
      <c r="F1030" s="4">
        <f t="shared" si="51"/>
        <v>12.730000000000018</v>
      </c>
      <c r="G1030" s="12">
        <v>2023</v>
      </c>
    </row>
    <row r="1031" spans="1:7" x14ac:dyDescent="0.2">
      <c r="A1031" s="18">
        <v>45170.923472222225</v>
      </c>
      <c r="B1031" s="4">
        <v>3.39</v>
      </c>
      <c r="C1031" s="4">
        <v>1.2</v>
      </c>
      <c r="D1031" s="4">
        <f t="shared" si="49"/>
        <v>4.0679999999999996</v>
      </c>
      <c r="E1031" s="4">
        <f t="shared" si="50"/>
        <v>255.83200000000002</v>
      </c>
      <c r="F1031" s="4">
        <f t="shared" si="51"/>
        <v>12.742000000000019</v>
      </c>
      <c r="G1031" s="12">
        <v>2023</v>
      </c>
    </row>
    <row r="1032" spans="1:7" x14ac:dyDescent="0.2">
      <c r="A1032" s="18">
        <v>45170.924583333333</v>
      </c>
      <c r="B1032" s="4">
        <v>3.4</v>
      </c>
      <c r="C1032" s="4">
        <v>1.2</v>
      </c>
      <c r="D1032" s="4">
        <f t="shared" si="49"/>
        <v>4.08</v>
      </c>
      <c r="E1032" s="4">
        <f t="shared" si="50"/>
        <v>255.84400000000002</v>
      </c>
      <c r="F1032" s="4">
        <f t="shared" si="51"/>
        <v>12.754000000000019</v>
      </c>
      <c r="G1032" s="12">
        <v>2023</v>
      </c>
    </row>
    <row r="1033" spans="1:7" x14ac:dyDescent="0.2">
      <c r="A1033" s="18">
        <v>45170.927916666667</v>
      </c>
      <c r="B1033" s="4">
        <v>3.41</v>
      </c>
      <c r="C1033" s="4">
        <v>1.2</v>
      </c>
      <c r="D1033" s="4">
        <f t="shared" si="49"/>
        <v>4.0919999999999996</v>
      </c>
      <c r="E1033" s="4">
        <f t="shared" si="50"/>
        <v>255.85600000000002</v>
      </c>
      <c r="F1033" s="4">
        <f t="shared" si="51"/>
        <v>12.76600000000002</v>
      </c>
      <c r="G1033" s="12">
        <v>2023</v>
      </c>
    </row>
    <row r="1034" spans="1:7" x14ac:dyDescent="0.2">
      <c r="A1034" s="18">
        <v>45170.932673611111</v>
      </c>
      <c r="B1034" s="4">
        <v>3.42</v>
      </c>
      <c r="C1034" s="4">
        <v>1.2</v>
      </c>
      <c r="D1034" s="4">
        <f t="shared" si="49"/>
        <v>4.1040000000000001</v>
      </c>
      <c r="E1034" s="4">
        <f t="shared" si="50"/>
        <v>255.86800000000002</v>
      </c>
      <c r="F1034" s="4">
        <f t="shared" si="51"/>
        <v>12.77800000000002</v>
      </c>
      <c r="G1034" s="12">
        <v>2023</v>
      </c>
    </row>
    <row r="1035" spans="1:7" x14ac:dyDescent="0.2">
      <c r="A1035" s="18">
        <v>45170.933356481481</v>
      </c>
      <c r="B1035" s="4">
        <v>3.43</v>
      </c>
      <c r="C1035" s="4">
        <v>1.2</v>
      </c>
      <c r="D1035" s="4">
        <f t="shared" si="49"/>
        <v>4.1159999999999997</v>
      </c>
      <c r="E1035" s="4">
        <f t="shared" si="50"/>
        <v>255.88</v>
      </c>
      <c r="F1035" s="4">
        <f t="shared" si="51"/>
        <v>12.789999999999992</v>
      </c>
      <c r="G1035" s="12">
        <v>2023</v>
      </c>
    </row>
    <row r="1036" spans="1:7" x14ac:dyDescent="0.2">
      <c r="A1036" s="18">
        <v>45170.933715277781</v>
      </c>
      <c r="B1036" s="4">
        <v>3.44</v>
      </c>
      <c r="C1036" s="4">
        <v>1.2</v>
      </c>
      <c r="D1036" s="4">
        <f t="shared" si="49"/>
        <v>4.1280000000000001</v>
      </c>
      <c r="E1036" s="4">
        <f t="shared" si="50"/>
        <v>255.892</v>
      </c>
      <c r="F1036" s="4">
        <f t="shared" si="51"/>
        <v>12.801999999999992</v>
      </c>
      <c r="G1036" s="12">
        <v>2023</v>
      </c>
    </row>
    <row r="1037" spans="1:7" x14ac:dyDescent="0.2">
      <c r="A1037" s="18">
        <v>45170.933900462966</v>
      </c>
      <c r="B1037" s="4">
        <v>3.45</v>
      </c>
      <c r="C1037" s="4">
        <v>1.2</v>
      </c>
      <c r="D1037" s="4">
        <f t="shared" si="49"/>
        <v>4.1399999999999997</v>
      </c>
      <c r="E1037" s="4">
        <f t="shared" si="50"/>
        <v>255.904</v>
      </c>
      <c r="F1037" s="4">
        <f t="shared" si="51"/>
        <v>12.813999999999993</v>
      </c>
      <c r="G1037" s="12">
        <v>2023</v>
      </c>
    </row>
    <row r="1038" spans="1:7" x14ac:dyDescent="0.2">
      <c r="A1038" s="18">
        <v>45170.933993055558</v>
      </c>
      <c r="B1038" s="4">
        <v>3.46</v>
      </c>
      <c r="C1038" s="4">
        <v>1.2</v>
      </c>
      <c r="D1038" s="4">
        <f t="shared" si="49"/>
        <v>4.1520000000000001</v>
      </c>
      <c r="E1038" s="4">
        <f t="shared" si="50"/>
        <v>255.916</v>
      </c>
      <c r="F1038" s="4">
        <f t="shared" si="51"/>
        <v>12.825999999999993</v>
      </c>
      <c r="G1038" s="12">
        <v>2023</v>
      </c>
    </row>
    <row r="1039" spans="1:7" x14ac:dyDescent="0.2">
      <c r="A1039" s="18">
        <v>45170.934108796297</v>
      </c>
      <c r="B1039" s="4">
        <v>3.47</v>
      </c>
      <c r="C1039" s="4">
        <v>1.2</v>
      </c>
      <c r="D1039" s="4">
        <f t="shared" si="49"/>
        <v>4.1639999999999997</v>
      </c>
      <c r="E1039" s="4">
        <f t="shared" si="50"/>
        <v>255.928</v>
      </c>
      <c r="F1039" s="4">
        <f t="shared" si="51"/>
        <v>12.837999999999994</v>
      </c>
      <c r="G1039" s="12">
        <v>2023</v>
      </c>
    </row>
    <row r="1040" spans="1:7" x14ac:dyDescent="0.2">
      <c r="A1040" s="18">
        <v>45170.934212962966</v>
      </c>
      <c r="B1040" s="4">
        <v>3.48</v>
      </c>
      <c r="C1040" s="4">
        <v>1.2</v>
      </c>
      <c r="D1040" s="4">
        <f t="shared" si="49"/>
        <v>4.1760000000000002</v>
      </c>
      <c r="E1040" s="4">
        <f t="shared" si="50"/>
        <v>255.94</v>
      </c>
      <c r="F1040" s="4">
        <f t="shared" si="51"/>
        <v>12.849999999999994</v>
      </c>
      <c r="G1040" s="12">
        <v>2023</v>
      </c>
    </row>
    <row r="1041" spans="1:7" x14ac:dyDescent="0.2">
      <c r="A1041" s="18">
        <v>45170.934328703705</v>
      </c>
      <c r="B1041" s="4">
        <v>3.49</v>
      </c>
      <c r="C1041" s="4">
        <v>1.2</v>
      </c>
      <c r="D1041" s="4">
        <f t="shared" si="49"/>
        <v>4.1879999999999997</v>
      </c>
      <c r="E1041" s="4">
        <f t="shared" si="50"/>
        <v>255.952</v>
      </c>
      <c r="F1041" s="4">
        <f t="shared" si="51"/>
        <v>12.861999999999995</v>
      </c>
      <c r="G1041" s="12">
        <v>2023</v>
      </c>
    </row>
    <row r="1042" spans="1:7" x14ac:dyDescent="0.2">
      <c r="A1042" s="18">
        <v>45170.934421296297</v>
      </c>
      <c r="B1042" s="4">
        <v>3.5</v>
      </c>
      <c r="C1042" s="4">
        <v>1.2</v>
      </c>
      <c r="D1042" s="4">
        <f t="shared" si="49"/>
        <v>4.2</v>
      </c>
      <c r="E1042" s="4">
        <f t="shared" si="50"/>
        <v>255.964</v>
      </c>
      <c r="F1042" s="4">
        <f t="shared" si="51"/>
        <v>12.873999999999995</v>
      </c>
      <c r="G1042" s="12">
        <v>2023</v>
      </c>
    </row>
    <row r="1043" spans="1:7" x14ac:dyDescent="0.2">
      <c r="A1043" s="18">
        <v>45170.934525462966</v>
      </c>
      <c r="B1043" s="4">
        <v>3.51</v>
      </c>
      <c r="C1043" s="4">
        <v>1.2</v>
      </c>
      <c r="D1043" s="4">
        <f t="shared" si="49"/>
        <v>4.2119999999999997</v>
      </c>
      <c r="E1043" s="4">
        <f t="shared" si="50"/>
        <v>255.976</v>
      </c>
      <c r="F1043" s="4">
        <f t="shared" si="51"/>
        <v>12.885999999999996</v>
      </c>
      <c r="G1043" s="12">
        <v>2023</v>
      </c>
    </row>
    <row r="1044" spans="1:7" x14ac:dyDescent="0.2">
      <c r="A1044" s="18">
        <v>45170.934618055559</v>
      </c>
      <c r="B1044" s="4">
        <v>3.52</v>
      </c>
      <c r="C1044" s="4">
        <v>1.2</v>
      </c>
      <c r="D1044" s="4">
        <f t="shared" si="49"/>
        <v>4.2240000000000002</v>
      </c>
      <c r="E1044" s="4">
        <f t="shared" si="50"/>
        <v>255.988</v>
      </c>
      <c r="F1044" s="4">
        <f t="shared" si="51"/>
        <v>12.897999999999996</v>
      </c>
      <c r="G1044" s="12">
        <v>2023</v>
      </c>
    </row>
    <row r="1045" spans="1:7" x14ac:dyDescent="0.2">
      <c r="A1045" s="18">
        <v>45170.934745370374</v>
      </c>
      <c r="B1045" s="4">
        <v>3.53</v>
      </c>
      <c r="C1045" s="4">
        <v>1.2</v>
      </c>
      <c r="D1045" s="4">
        <f t="shared" si="49"/>
        <v>4.2359999999999998</v>
      </c>
      <c r="E1045" s="4">
        <f t="shared" si="50"/>
        <v>256</v>
      </c>
      <c r="F1045" s="4">
        <f t="shared" si="51"/>
        <v>12.909999999999997</v>
      </c>
      <c r="G1045" s="12">
        <v>2023</v>
      </c>
    </row>
    <row r="1046" spans="1:7" x14ac:dyDescent="0.2">
      <c r="A1046" s="18">
        <v>45170.934849537036</v>
      </c>
      <c r="B1046" s="4">
        <v>3.54</v>
      </c>
      <c r="C1046" s="4">
        <v>1.2</v>
      </c>
      <c r="D1046" s="4">
        <f t="shared" si="49"/>
        <v>4.2480000000000002</v>
      </c>
      <c r="E1046" s="4">
        <f t="shared" si="50"/>
        <v>256.012</v>
      </c>
      <c r="F1046" s="4">
        <f t="shared" si="51"/>
        <v>12.921999999999997</v>
      </c>
      <c r="G1046" s="12">
        <v>2023</v>
      </c>
    </row>
    <row r="1047" spans="1:7" x14ac:dyDescent="0.2">
      <c r="A1047" s="18">
        <v>45170.934976851851</v>
      </c>
      <c r="B1047" s="4">
        <v>3.55</v>
      </c>
      <c r="C1047" s="4">
        <v>1.2</v>
      </c>
      <c r="D1047" s="4">
        <f t="shared" si="49"/>
        <v>4.26</v>
      </c>
      <c r="E1047" s="4">
        <f t="shared" si="50"/>
        <v>256.024</v>
      </c>
      <c r="F1047" s="4">
        <f t="shared" si="51"/>
        <v>12.933999999999997</v>
      </c>
      <c r="G1047" s="12">
        <v>2023</v>
      </c>
    </row>
    <row r="1048" spans="1:7" x14ac:dyDescent="0.2">
      <c r="A1048" s="18">
        <v>45170.935081018521</v>
      </c>
      <c r="B1048" s="4">
        <v>3.56</v>
      </c>
      <c r="C1048" s="4">
        <v>1.2</v>
      </c>
      <c r="D1048" s="4">
        <f t="shared" si="49"/>
        <v>4.2720000000000002</v>
      </c>
      <c r="E1048" s="4">
        <f t="shared" si="50"/>
        <v>256.036</v>
      </c>
      <c r="F1048" s="4">
        <f t="shared" si="51"/>
        <v>12.945999999999998</v>
      </c>
      <c r="G1048" s="12">
        <v>2023</v>
      </c>
    </row>
    <row r="1049" spans="1:7" x14ac:dyDescent="0.2">
      <c r="A1049" s="18">
        <v>45170.935196759259</v>
      </c>
      <c r="B1049" s="4">
        <v>3.57</v>
      </c>
      <c r="C1049" s="4">
        <v>1.2</v>
      </c>
      <c r="D1049" s="4">
        <f t="shared" si="49"/>
        <v>4.2839999999999998</v>
      </c>
      <c r="E1049" s="4">
        <f t="shared" si="50"/>
        <v>256.048</v>
      </c>
      <c r="F1049" s="4">
        <f t="shared" si="51"/>
        <v>12.957999999999998</v>
      </c>
      <c r="G1049" s="12">
        <v>2023</v>
      </c>
    </row>
    <row r="1050" spans="1:7" x14ac:dyDescent="0.2">
      <c r="A1050" s="18">
        <v>45170.935300925928</v>
      </c>
      <c r="B1050" s="4">
        <v>3.58</v>
      </c>
      <c r="C1050" s="4">
        <v>1.2</v>
      </c>
      <c r="D1050" s="4">
        <f t="shared" si="49"/>
        <v>4.2960000000000003</v>
      </c>
      <c r="E1050" s="4">
        <f t="shared" si="50"/>
        <v>256.06</v>
      </c>
      <c r="F1050" s="4">
        <f t="shared" si="51"/>
        <v>12.969999999999999</v>
      </c>
      <c r="G1050" s="12">
        <v>2023</v>
      </c>
    </row>
    <row r="1051" spans="1:7" x14ac:dyDescent="0.2">
      <c r="A1051" s="18">
        <v>45170.935393518521</v>
      </c>
      <c r="B1051" s="4">
        <v>3.59</v>
      </c>
      <c r="C1051" s="4">
        <v>1.2</v>
      </c>
      <c r="D1051" s="4">
        <f t="shared" si="49"/>
        <v>4.3079999999999998</v>
      </c>
      <c r="E1051" s="4">
        <f t="shared" si="50"/>
        <v>256.072</v>
      </c>
      <c r="F1051" s="4">
        <f t="shared" si="51"/>
        <v>12.981999999999999</v>
      </c>
      <c r="G1051" s="12">
        <v>2023</v>
      </c>
    </row>
    <row r="1052" spans="1:7" x14ac:dyDescent="0.2">
      <c r="A1052" s="18">
        <v>45170.935486111113</v>
      </c>
      <c r="B1052" s="4">
        <v>3.6</v>
      </c>
      <c r="C1052" s="4">
        <v>1.2</v>
      </c>
      <c r="D1052" s="4">
        <f t="shared" si="49"/>
        <v>4.32</v>
      </c>
      <c r="E1052" s="4">
        <f t="shared" si="50"/>
        <v>256.084</v>
      </c>
      <c r="F1052" s="4">
        <f t="shared" si="51"/>
        <v>12.994</v>
      </c>
      <c r="G1052" s="12">
        <v>2023</v>
      </c>
    </row>
    <row r="1053" spans="1:7" x14ac:dyDescent="0.2">
      <c r="A1053" s="18">
        <v>45170.935590277775</v>
      </c>
      <c r="B1053" s="4">
        <v>3.61</v>
      </c>
      <c r="C1053" s="4">
        <v>1.2</v>
      </c>
      <c r="D1053" s="4">
        <f t="shared" si="49"/>
        <v>4.3319999999999999</v>
      </c>
      <c r="E1053" s="4">
        <f t="shared" si="50"/>
        <v>256.096</v>
      </c>
      <c r="F1053" s="4">
        <f t="shared" si="51"/>
        <v>13.006</v>
      </c>
      <c r="G1053" s="12">
        <v>2023</v>
      </c>
    </row>
    <row r="1054" spans="1:7" x14ac:dyDescent="0.2">
      <c r="A1054" s="18">
        <v>45170.935682870368</v>
      </c>
      <c r="B1054" s="4">
        <v>3.62</v>
      </c>
      <c r="C1054" s="4">
        <v>1.2</v>
      </c>
      <c r="D1054" s="4">
        <f t="shared" si="49"/>
        <v>4.3440000000000003</v>
      </c>
      <c r="E1054" s="4">
        <f t="shared" si="50"/>
        <v>256.108</v>
      </c>
      <c r="F1054" s="4">
        <f t="shared" si="51"/>
        <v>13.018000000000001</v>
      </c>
      <c r="G1054" s="12">
        <v>2023</v>
      </c>
    </row>
    <row r="1055" spans="1:7" x14ac:dyDescent="0.2">
      <c r="A1055" s="18">
        <v>45170.935798611114</v>
      </c>
      <c r="B1055" s="4">
        <v>3.63</v>
      </c>
      <c r="C1055" s="4">
        <v>1.2</v>
      </c>
      <c r="D1055" s="4">
        <f t="shared" si="49"/>
        <v>4.3559999999999999</v>
      </c>
      <c r="E1055" s="4">
        <f t="shared" si="50"/>
        <v>256.12</v>
      </c>
      <c r="F1055" s="4">
        <f t="shared" si="51"/>
        <v>13.030000000000001</v>
      </c>
      <c r="G1055" s="12">
        <v>2023</v>
      </c>
    </row>
    <row r="1056" spans="1:7" x14ac:dyDescent="0.2">
      <c r="A1056" s="18">
        <v>45170.935891203706</v>
      </c>
      <c r="B1056" s="4">
        <v>3.64</v>
      </c>
      <c r="C1056" s="4">
        <v>1.2</v>
      </c>
      <c r="D1056" s="4">
        <f t="shared" si="49"/>
        <v>4.3680000000000003</v>
      </c>
      <c r="E1056" s="4">
        <f t="shared" si="50"/>
        <v>256.13200000000001</v>
      </c>
      <c r="F1056" s="4">
        <f t="shared" si="51"/>
        <v>13.042000000000002</v>
      </c>
      <c r="G1056" s="12">
        <v>2023</v>
      </c>
    </row>
    <row r="1057" spans="1:7" x14ac:dyDescent="0.2">
      <c r="A1057" s="18">
        <v>45170.936006944445</v>
      </c>
      <c r="B1057" s="4">
        <v>3.65</v>
      </c>
      <c r="C1057" s="4">
        <v>1.2</v>
      </c>
      <c r="D1057" s="4">
        <f t="shared" si="49"/>
        <v>4.38</v>
      </c>
      <c r="E1057" s="4">
        <f t="shared" si="50"/>
        <v>256.14400000000001</v>
      </c>
      <c r="F1057" s="4">
        <f t="shared" si="51"/>
        <v>13.054000000000002</v>
      </c>
      <c r="G1057" s="12">
        <v>2023</v>
      </c>
    </row>
    <row r="1058" spans="1:7" x14ac:dyDescent="0.2">
      <c r="A1058" s="18">
        <v>45170.936099537037</v>
      </c>
      <c r="B1058" s="4">
        <v>3.66</v>
      </c>
      <c r="C1058" s="4">
        <v>1.2</v>
      </c>
      <c r="D1058" s="4">
        <f t="shared" si="49"/>
        <v>4.3920000000000003</v>
      </c>
      <c r="E1058" s="4">
        <f t="shared" si="50"/>
        <v>256.15600000000001</v>
      </c>
      <c r="F1058" s="4">
        <f t="shared" si="51"/>
        <v>13.066000000000003</v>
      </c>
      <c r="G1058" s="12">
        <v>2023</v>
      </c>
    </row>
    <row r="1059" spans="1:7" x14ac:dyDescent="0.2">
      <c r="A1059" s="18">
        <v>45170.936215277776</v>
      </c>
      <c r="B1059" s="4">
        <v>3.67</v>
      </c>
      <c r="C1059" s="4">
        <v>1.2</v>
      </c>
      <c r="D1059" s="4">
        <f t="shared" si="49"/>
        <v>4.4039999999999999</v>
      </c>
      <c r="E1059" s="4">
        <f t="shared" si="50"/>
        <v>256.16800000000001</v>
      </c>
      <c r="F1059" s="4">
        <f t="shared" si="51"/>
        <v>13.078000000000003</v>
      </c>
      <c r="G1059" s="12">
        <v>2023</v>
      </c>
    </row>
    <row r="1060" spans="1:7" x14ac:dyDescent="0.2">
      <c r="A1060" s="18">
        <v>45170.936319444445</v>
      </c>
      <c r="B1060" s="4">
        <v>3.68</v>
      </c>
      <c r="C1060" s="4">
        <v>1.2</v>
      </c>
      <c r="D1060" s="4">
        <f t="shared" si="49"/>
        <v>4.4160000000000004</v>
      </c>
      <c r="E1060" s="4">
        <f t="shared" si="50"/>
        <v>256.18</v>
      </c>
      <c r="F1060" s="4">
        <f t="shared" si="51"/>
        <v>13.090000000000003</v>
      </c>
      <c r="G1060" s="12">
        <v>2023</v>
      </c>
    </row>
    <row r="1061" spans="1:7" x14ac:dyDescent="0.2">
      <c r="A1061" s="18">
        <v>45170.936423611114</v>
      </c>
      <c r="B1061" s="4">
        <v>3.69</v>
      </c>
      <c r="C1061" s="4">
        <v>1.2</v>
      </c>
      <c r="D1061" s="4">
        <f t="shared" si="49"/>
        <v>4.4279999999999999</v>
      </c>
      <c r="E1061" s="4">
        <f t="shared" si="50"/>
        <v>256.19200000000001</v>
      </c>
      <c r="F1061" s="4">
        <f t="shared" si="51"/>
        <v>13.102000000000004</v>
      </c>
      <c r="G1061" s="12">
        <v>2023</v>
      </c>
    </row>
    <row r="1062" spans="1:7" x14ac:dyDescent="0.2">
      <c r="A1062" s="18">
        <v>45170.936516203707</v>
      </c>
      <c r="B1062" s="4">
        <v>3.7</v>
      </c>
      <c r="C1062" s="4">
        <v>1.2</v>
      </c>
      <c r="D1062" s="4">
        <f t="shared" si="49"/>
        <v>4.4400000000000004</v>
      </c>
      <c r="E1062" s="4">
        <f t="shared" si="50"/>
        <v>256.20400000000001</v>
      </c>
      <c r="F1062" s="4">
        <f t="shared" si="51"/>
        <v>13.114000000000004</v>
      </c>
      <c r="G1062" s="12">
        <v>2023</v>
      </c>
    </row>
    <row r="1063" spans="1:7" x14ac:dyDescent="0.2">
      <c r="A1063" s="18">
        <v>45170.936643518522</v>
      </c>
      <c r="B1063" s="4">
        <v>3.71</v>
      </c>
      <c r="C1063" s="4">
        <v>1.2</v>
      </c>
      <c r="D1063" s="4">
        <f t="shared" si="49"/>
        <v>4.452</v>
      </c>
      <c r="E1063" s="4">
        <f t="shared" si="50"/>
        <v>256.21600000000001</v>
      </c>
      <c r="F1063" s="4">
        <f t="shared" si="51"/>
        <v>13.126000000000005</v>
      </c>
      <c r="G1063" s="12">
        <v>2023</v>
      </c>
    </row>
    <row r="1064" spans="1:7" x14ac:dyDescent="0.2">
      <c r="A1064" s="18">
        <v>45170.936747685184</v>
      </c>
      <c r="B1064" s="4">
        <v>3.72</v>
      </c>
      <c r="C1064" s="4">
        <v>1.2</v>
      </c>
      <c r="D1064" s="4">
        <f t="shared" si="49"/>
        <v>4.4640000000000004</v>
      </c>
      <c r="E1064" s="4">
        <f t="shared" si="50"/>
        <v>256.22800000000001</v>
      </c>
      <c r="F1064" s="4">
        <f t="shared" si="51"/>
        <v>13.138000000000005</v>
      </c>
      <c r="G1064" s="12">
        <v>2023</v>
      </c>
    </row>
    <row r="1065" spans="1:7" x14ac:dyDescent="0.2">
      <c r="A1065" s="18">
        <v>45170.936863425923</v>
      </c>
      <c r="B1065" s="4">
        <v>3.73</v>
      </c>
      <c r="C1065" s="4">
        <v>1.2</v>
      </c>
      <c r="D1065" s="4">
        <f t="shared" ref="D1065:D1128" si="52">B1065*C1065</f>
        <v>4.476</v>
      </c>
      <c r="E1065" s="4">
        <f t="shared" si="50"/>
        <v>256.24</v>
      </c>
      <c r="F1065" s="4">
        <f t="shared" si="51"/>
        <v>13.150000000000006</v>
      </c>
      <c r="G1065" s="12">
        <v>2023</v>
      </c>
    </row>
    <row r="1066" spans="1:7" x14ac:dyDescent="0.2">
      <c r="A1066" s="18">
        <v>45170.936967592592</v>
      </c>
      <c r="B1066" s="4">
        <v>3.74</v>
      </c>
      <c r="C1066" s="4">
        <v>1.2</v>
      </c>
      <c r="D1066" s="4">
        <f t="shared" si="52"/>
        <v>4.4880000000000004</v>
      </c>
      <c r="E1066" s="4">
        <f t="shared" si="50"/>
        <v>256.25200000000001</v>
      </c>
      <c r="F1066" s="4">
        <f t="shared" si="51"/>
        <v>13.162000000000006</v>
      </c>
      <c r="G1066" s="12">
        <v>2023</v>
      </c>
    </row>
    <row r="1067" spans="1:7" x14ac:dyDescent="0.2">
      <c r="A1067" s="18">
        <v>45170.937141203707</v>
      </c>
      <c r="B1067" s="4">
        <v>3.75</v>
      </c>
      <c r="C1067" s="4">
        <v>1.2</v>
      </c>
      <c r="D1067" s="4">
        <f t="shared" si="52"/>
        <v>4.5</v>
      </c>
      <c r="E1067" s="4">
        <f t="shared" si="50"/>
        <v>256.26400000000001</v>
      </c>
      <c r="F1067" s="4">
        <f t="shared" si="51"/>
        <v>13.174000000000007</v>
      </c>
      <c r="G1067" s="12">
        <v>2023</v>
      </c>
    </row>
    <row r="1068" spans="1:7" x14ac:dyDescent="0.2">
      <c r="A1068" s="18">
        <v>45170.937314814815</v>
      </c>
      <c r="B1068" s="4">
        <v>3.76</v>
      </c>
      <c r="C1068" s="4">
        <v>1.2</v>
      </c>
      <c r="D1068" s="4">
        <f t="shared" si="52"/>
        <v>4.5119999999999996</v>
      </c>
      <c r="E1068" s="4">
        <f t="shared" si="50"/>
        <v>256.27600000000001</v>
      </c>
      <c r="F1068" s="4">
        <f t="shared" si="51"/>
        <v>13.186000000000007</v>
      </c>
      <c r="G1068" s="12">
        <v>2023</v>
      </c>
    </row>
    <row r="1069" spans="1:7" x14ac:dyDescent="0.2">
      <c r="A1069" s="18">
        <v>45170.9375462963</v>
      </c>
      <c r="B1069" s="4">
        <v>3.77</v>
      </c>
      <c r="C1069" s="4">
        <v>1.2</v>
      </c>
      <c r="D1069" s="4">
        <f t="shared" si="52"/>
        <v>4.524</v>
      </c>
      <c r="E1069" s="4">
        <f t="shared" si="50"/>
        <v>256.28800000000001</v>
      </c>
      <c r="F1069" s="4">
        <f t="shared" si="51"/>
        <v>13.198000000000008</v>
      </c>
      <c r="G1069" s="12">
        <v>2023</v>
      </c>
    </row>
    <row r="1070" spans="1:7" x14ac:dyDescent="0.2">
      <c r="A1070" s="18">
        <v>45170.937719907408</v>
      </c>
      <c r="B1070" s="4">
        <v>3.78</v>
      </c>
      <c r="C1070" s="4">
        <v>1.2</v>
      </c>
      <c r="D1070" s="4">
        <f t="shared" si="52"/>
        <v>4.5359999999999996</v>
      </c>
      <c r="E1070" s="4">
        <f t="shared" si="50"/>
        <v>256.3</v>
      </c>
      <c r="F1070" s="4">
        <f t="shared" si="51"/>
        <v>13.210000000000008</v>
      </c>
      <c r="G1070" s="12">
        <v>2023</v>
      </c>
    </row>
    <row r="1071" spans="1:7" x14ac:dyDescent="0.2">
      <c r="A1071" s="18">
        <v>45170.937962962962</v>
      </c>
      <c r="B1071" s="4">
        <v>3.79</v>
      </c>
      <c r="C1071" s="4">
        <v>1.2</v>
      </c>
      <c r="D1071" s="4">
        <f t="shared" si="52"/>
        <v>4.548</v>
      </c>
      <c r="E1071" s="4">
        <f t="shared" si="50"/>
        <v>256.31200000000001</v>
      </c>
      <c r="F1071" s="4">
        <f t="shared" si="51"/>
        <v>13.222000000000008</v>
      </c>
      <c r="G1071" s="12">
        <v>2023</v>
      </c>
    </row>
    <row r="1072" spans="1:7" x14ac:dyDescent="0.2">
      <c r="A1072" s="18">
        <v>45170.938194444447</v>
      </c>
      <c r="B1072" s="4">
        <v>3.8</v>
      </c>
      <c r="C1072" s="4">
        <v>1.2</v>
      </c>
      <c r="D1072" s="4">
        <f t="shared" si="52"/>
        <v>4.5599999999999996</v>
      </c>
      <c r="E1072" s="4">
        <f t="shared" si="50"/>
        <v>256.32400000000001</v>
      </c>
      <c r="F1072" s="4">
        <f t="shared" si="51"/>
        <v>13.234000000000009</v>
      </c>
      <c r="G1072" s="12">
        <v>2023</v>
      </c>
    </row>
    <row r="1073" spans="1:7" x14ac:dyDescent="0.2">
      <c r="A1073" s="18">
        <v>45170.938460648147</v>
      </c>
      <c r="B1073" s="4">
        <v>3.81</v>
      </c>
      <c r="C1073" s="4">
        <v>1.2</v>
      </c>
      <c r="D1073" s="4">
        <f t="shared" si="52"/>
        <v>4.5720000000000001</v>
      </c>
      <c r="E1073" s="4">
        <f t="shared" si="50"/>
        <v>256.33600000000001</v>
      </c>
      <c r="F1073" s="4">
        <f t="shared" si="51"/>
        <v>13.246000000000009</v>
      </c>
      <c r="G1073" s="12">
        <v>2023</v>
      </c>
    </row>
    <row r="1074" spans="1:7" x14ac:dyDescent="0.2">
      <c r="A1074" s="18">
        <v>45170.938657407409</v>
      </c>
      <c r="B1074" s="4">
        <v>3.82</v>
      </c>
      <c r="C1074" s="4">
        <v>1.2</v>
      </c>
      <c r="D1074" s="4">
        <f t="shared" si="52"/>
        <v>4.5839999999999996</v>
      </c>
      <c r="E1074" s="4">
        <f t="shared" si="50"/>
        <v>256.34800000000001</v>
      </c>
      <c r="F1074" s="4">
        <f t="shared" si="51"/>
        <v>13.25800000000001</v>
      </c>
      <c r="G1074" s="12">
        <v>2023</v>
      </c>
    </row>
    <row r="1075" spans="1:7" x14ac:dyDescent="0.2">
      <c r="A1075" s="18">
        <v>45170.938877314817</v>
      </c>
      <c r="B1075" s="4">
        <v>3.83</v>
      </c>
      <c r="C1075" s="4">
        <v>1.2</v>
      </c>
      <c r="D1075" s="4">
        <f t="shared" si="52"/>
        <v>4.5960000000000001</v>
      </c>
      <c r="E1075" s="4">
        <f t="shared" si="50"/>
        <v>256.36</v>
      </c>
      <c r="F1075" s="4">
        <f t="shared" si="51"/>
        <v>13.27000000000001</v>
      </c>
      <c r="G1075" s="12">
        <v>2023</v>
      </c>
    </row>
    <row r="1076" spans="1:7" x14ac:dyDescent="0.2">
      <c r="A1076" s="18">
        <v>45170.939166666663</v>
      </c>
      <c r="B1076" s="4">
        <v>3.84</v>
      </c>
      <c r="C1076" s="4">
        <v>1.2</v>
      </c>
      <c r="D1076" s="4">
        <f t="shared" si="52"/>
        <v>4.6079999999999997</v>
      </c>
      <c r="E1076" s="4">
        <f t="shared" si="50"/>
        <v>256.37200000000001</v>
      </c>
      <c r="F1076" s="4">
        <f t="shared" si="51"/>
        <v>13.282000000000011</v>
      </c>
      <c r="G1076" s="12">
        <v>2023</v>
      </c>
    </row>
    <row r="1077" spans="1:7" x14ac:dyDescent="0.2">
      <c r="A1077" s="18">
        <v>45170.939456018517</v>
      </c>
      <c r="B1077" s="4">
        <v>3.85</v>
      </c>
      <c r="C1077" s="4">
        <v>1.2</v>
      </c>
      <c r="D1077" s="4">
        <f t="shared" si="52"/>
        <v>4.62</v>
      </c>
      <c r="E1077" s="4">
        <f t="shared" ref="E1077:E1140" si="53">D1077+E$691</f>
        <v>256.38400000000001</v>
      </c>
      <c r="F1077" s="4">
        <f t="shared" si="51"/>
        <v>13.294000000000011</v>
      </c>
      <c r="G1077" s="12">
        <v>2023</v>
      </c>
    </row>
    <row r="1078" spans="1:7" x14ac:dyDescent="0.2">
      <c r="A1078" s="18">
        <v>45170.939629629633</v>
      </c>
      <c r="B1078" s="4">
        <v>3.86</v>
      </c>
      <c r="C1078" s="4">
        <v>1.2</v>
      </c>
      <c r="D1078" s="4">
        <f t="shared" si="52"/>
        <v>4.6319999999999997</v>
      </c>
      <c r="E1078" s="4">
        <f t="shared" si="53"/>
        <v>256.39600000000002</v>
      </c>
      <c r="F1078" s="4">
        <f t="shared" si="51"/>
        <v>13.306000000000012</v>
      </c>
      <c r="G1078" s="12">
        <v>2023</v>
      </c>
    </row>
    <row r="1079" spans="1:7" x14ac:dyDescent="0.2">
      <c r="A1079" s="18">
        <v>45170.939826388887</v>
      </c>
      <c r="B1079" s="4">
        <v>3.87</v>
      </c>
      <c r="C1079" s="4">
        <v>1.2</v>
      </c>
      <c r="D1079" s="4">
        <f t="shared" si="52"/>
        <v>4.6440000000000001</v>
      </c>
      <c r="E1079" s="4">
        <f t="shared" si="53"/>
        <v>256.40800000000002</v>
      </c>
      <c r="F1079" s="4">
        <f t="shared" si="51"/>
        <v>13.318000000000012</v>
      </c>
      <c r="G1079" s="12">
        <v>2023</v>
      </c>
    </row>
    <row r="1080" spans="1:7" x14ac:dyDescent="0.2">
      <c r="A1080" s="18">
        <v>45170.940069444441</v>
      </c>
      <c r="B1080" s="4">
        <v>3.88</v>
      </c>
      <c r="C1080" s="4">
        <v>1.2</v>
      </c>
      <c r="D1080" s="4">
        <f t="shared" si="52"/>
        <v>4.6559999999999997</v>
      </c>
      <c r="E1080" s="4">
        <f t="shared" si="53"/>
        <v>256.42</v>
      </c>
      <c r="F1080" s="4">
        <f t="shared" si="51"/>
        <v>13.330000000000013</v>
      </c>
      <c r="G1080" s="12">
        <v>2023</v>
      </c>
    </row>
    <row r="1081" spans="1:7" x14ac:dyDescent="0.2">
      <c r="A1081" s="18">
        <v>45170.940347222226</v>
      </c>
      <c r="B1081" s="4">
        <v>3.89</v>
      </c>
      <c r="C1081" s="4">
        <v>1.2</v>
      </c>
      <c r="D1081" s="4">
        <f t="shared" si="52"/>
        <v>4.6680000000000001</v>
      </c>
      <c r="E1081" s="4">
        <f t="shared" si="53"/>
        <v>256.43200000000002</v>
      </c>
      <c r="F1081" s="4">
        <f t="shared" si="51"/>
        <v>13.342000000000013</v>
      </c>
      <c r="G1081" s="12">
        <v>2023</v>
      </c>
    </row>
    <row r="1082" spans="1:7" x14ac:dyDescent="0.2">
      <c r="A1082" s="18">
        <v>45170.940636574072</v>
      </c>
      <c r="B1082" s="4">
        <v>3.9</v>
      </c>
      <c r="C1082" s="4">
        <v>1.2</v>
      </c>
      <c r="D1082" s="4">
        <f t="shared" si="52"/>
        <v>4.68</v>
      </c>
      <c r="E1082" s="4">
        <f t="shared" si="53"/>
        <v>256.44400000000002</v>
      </c>
      <c r="F1082" s="4">
        <f t="shared" si="51"/>
        <v>13.354000000000013</v>
      </c>
      <c r="G1082" s="12">
        <v>2023</v>
      </c>
    </row>
    <row r="1083" spans="1:7" x14ac:dyDescent="0.2">
      <c r="A1083" s="18">
        <v>45170.941064814811</v>
      </c>
      <c r="B1083" s="4">
        <v>3.91</v>
      </c>
      <c r="C1083" s="4">
        <v>1.2</v>
      </c>
      <c r="D1083" s="4">
        <f t="shared" si="52"/>
        <v>4.6920000000000002</v>
      </c>
      <c r="E1083" s="4">
        <f t="shared" si="53"/>
        <v>256.45600000000002</v>
      </c>
      <c r="F1083" s="4">
        <f t="shared" si="51"/>
        <v>13.366000000000014</v>
      </c>
      <c r="G1083" s="12">
        <v>2023</v>
      </c>
    </row>
    <row r="1084" spans="1:7" x14ac:dyDescent="0.2">
      <c r="A1084" s="18">
        <v>45170.941574074073</v>
      </c>
      <c r="B1084" s="4">
        <v>3.92</v>
      </c>
      <c r="C1084" s="4">
        <v>1.2</v>
      </c>
      <c r="D1084" s="4">
        <f t="shared" si="52"/>
        <v>4.7039999999999997</v>
      </c>
      <c r="E1084" s="4">
        <f t="shared" si="53"/>
        <v>256.46800000000002</v>
      </c>
      <c r="F1084" s="4">
        <f t="shared" si="51"/>
        <v>13.378000000000014</v>
      </c>
      <c r="G1084" s="12">
        <v>2023</v>
      </c>
    </row>
    <row r="1085" spans="1:7" x14ac:dyDescent="0.2">
      <c r="A1085" s="18">
        <v>45170.942187499997</v>
      </c>
      <c r="B1085" s="4">
        <v>3.93</v>
      </c>
      <c r="C1085" s="4">
        <v>1.2</v>
      </c>
      <c r="D1085" s="4">
        <f t="shared" si="52"/>
        <v>4.7160000000000002</v>
      </c>
      <c r="E1085" s="4">
        <f t="shared" si="53"/>
        <v>256.48</v>
      </c>
      <c r="F1085" s="4">
        <f t="shared" si="51"/>
        <v>13.390000000000015</v>
      </c>
      <c r="G1085" s="12">
        <v>2023</v>
      </c>
    </row>
    <row r="1086" spans="1:7" x14ac:dyDescent="0.2">
      <c r="A1086" s="18">
        <v>45170.942685185182</v>
      </c>
      <c r="B1086" s="4">
        <v>3.94</v>
      </c>
      <c r="C1086" s="4">
        <v>1.2</v>
      </c>
      <c r="D1086" s="4">
        <f t="shared" si="52"/>
        <v>4.7279999999999998</v>
      </c>
      <c r="E1086" s="4">
        <f t="shared" si="53"/>
        <v>256.49200000000002</v>
      </c>
      <c r="F1086" s="4">
        <f t="shared" si="51"/>
        <v>13.402000000000015</v>
      </c>
      <c r="G1086" s="12">
        <v>2023</v>
      </c>
    </row>
    <row r="1087" spans="1:7" x14ac:dyDescent="0.2">
      <c r="A1087" s="18">
        <v>45170.94321759259</v>
      </c>
      <c r="B1087" s="4">
        <v>3.95</v>
      </c>
      <c r="C1087" s="4">
        <v>1.2</v>
      </c>
      <c r="D1087" s="4">
        <f t="shared" si="52"/>
        <v>4.74</v>
      </c>
      <c r="E1087" s="4">
        <f t="shared" si="53"/>
        <v>256.50400000000002</v>
      </c>
      <c r="F1087" s="4">
        <f t="shared" si="51"/>
        <v>13.414000000000016</v>
      </c>
      <c r="G1087" s="12">
        <v>2023</v>
      </c>
    </row>
    <row r="1088" spans="1:7" x14ac:dyDescent="0.2">
      <c r="A1088" s="18">
        <v>45170.943761574075</v>
      </c>
      <c r="B1088" s="4">
        <v>3.96</v>
      </c>
      <c r="C1088" s="4">
        <v>1.2</v>
      </c>
      <c r="D1088" s="4">
        <f t="shared" si="52"/>
        <v>4.7519999999999998</v>
      </c>
      <c r="E1088" s="4">
        <f t="shared" si="53"/>
        <v>256.51600000000002</v>
      </c>
      <c r="F1088" s="4">
        <f t="shared" si="51"/>
        <v>13.426000000000016</v>
      </c>
      <c r="G1088" s="12">
        <v>2023</v>
      </c>
    </row>
    <row r="1089" spans="1:7" x14ac:dyDescent="0.2">
      <c r="A1089" s="18">
        <v>45170.944606481484</v>
      </c>
      <c r="B1089" s="4">
        <v>3.97</v>
      </c>
      <c r="C1089" s="4">
        <v>1.2</v>
      </c>
      <c r="D1089" s="4">
        <f t="shared" si="52"/>
        <v>4.7640000000000002</v>
      </c>
      <c r="E1089" s="4">
        <f t="shared" si="53"/>
        <v>256.52800000000002</v>
      </c>
      <c r="F1089" s="4">
        <f t="shared" si="51"/>
        <v>13.438000000000017</v>
      </c>
      <c r="G1089" s="12">
        <v>2023</v>
      </c>
    </row>
    <row r="1090" spans="1:7" x14ac:dyDescent="0.2">
      <c r="A1090" s="18">
        <v>45170.945416666669</v>
      </c>
      <c r="B1090" s="4">
        <v>3.98</v>
      </c>
      <c r="C1090" s="4">
        <v>1.2</v>
      </c>
      <c r="D1090" s="4">
        <f t="shared" si="52"/>
        <v>4.7759999999999998</v>
      </c>
      <c r="E1090" s="4">
        <f t="shared" si="53"/>
        <v>256.54000000000002</v>
      </c>
      <c r="F1090" s="4">
        <f t="shared" si="51"/>
        <v>13.450000000000017</v>
      </c>
      <c r="G1090" s="12">
        <v>2023</v>
      </c>
    </row>
    <row r="1091" spans="1:7" x14ac:dyDescent="0.2">
      <c r="A1091" s="18">
        <v>45170.945752314816</v>
      </c>
      <c r="B1091" s="4">
        <v>3.99</v>
      </c>
      <c r="C1091" s="4">
        <v>1.2</v>
      </c>
      <c r="D1091" s="4">
        <f t="shared" si="52"/>
        <v>4.7880000000000003</v>
      </c>
      <c r="E1091" s="4">
        <f t="shared" si="53"/>
        <v>256.55200000000002</v>
      </c>
      <c r="F1091" s="4">
        <f t="shared" ref="F1091:F1154" si="54">E1091-243.09</f>
        <v>13.462000000000018</v>
      </c>
      <c r="G1091" s="12">
        <v>2023</v>
      </c>
    </row>
    <row r="1092" spans="1:7" x14ac:dyDescent="0.2">
      <c r="A1092" s="18">
        <v>45170.945960648147</v>
      </c>
      <c r="B1092" s="4">
        <v>4</v>
      </c>
      <c r="C1092" s="4">
        <v>1.2</v>
      </c>
      <c r="D1092" s="4">
        <f t="shared" si="52"/>
        <v>4.8</v>
      </c>
      <c r="E1092" s="4">
        <f t="shared" si="53"/>
        <v>256.56400000000002</v>
      </c>
      <c r="F1092" s="4">
        <f t="shared" si="54"/>
        <v>13.474000000000018</v>
      </c>
      <c r="G1092" s="12">
        <v>2023</v>
      </c>
    </row>
    <row r="1093" spans="1:7" x14ac:dyDescent="0.2">
      <c r="A1093" s="18">
        <v>45170.946296296293</v>
      </c>
      <c r="B1093" s="4">
        <v>4.01</v>
      </c>
      <c r="C1093" s="4">
        <v>1.2</v>
      </c>
      <c r="D1093" s="4">
        <f t="shared" si="52"/>
        <v>4.8119999999999994</v>
      </c>
      <c r="E1093" s="4">
        <f t="shared" si="53"/>
        <v>256.57600000000002</v>
      </c>
      <c r="F1093" s="4">
        <f t="shared" si="54"/>
        <v>13.486000000000018</v>
      </c>
      <c r="G1093" s="12">
        <v>2023</v>
      </c>
    </row>
    <row r="1094" spans="1:7" x14ac:dyDescent="0.2">
      <c r="A1094" s="18">
        <v>45170.946574074071</v>
      </c>
      <c r="B1094" s="4">
        <v>4.0199999999999996</v>
      </c>
      <c r="C1094" s="4">
        <v>1.2</v>
      </c>
      <c r="D1094" s="4">
        <f t="shared" si="52"/>
        <v>4.823999999999999</v>
      </c>
      <c r="E1094" s="4">
        <f t="shared" si="53"/>
        <v>256.58800000000002</v>
      </c>
      <c r="F1094" s="4">
        <f t="shared" si="54"/>
        <v>13.498000000000019</v>
      </c>
      <c r="G1094" s="12">
        <v>2023</v>
      </c>
    </row>
    <row r="1095" spans="1:7" x14ac:dyDescent="0.2">
      <c r="A1095" s="18">
        <v>45170.947002314817</v>
      </c>
      <c r="B1095" s="4">
        <v>4.03</v>
      </c>
      <c r="C1095" s="4">
        <v>1.2</v>
      </c>
      <c r="D1095" s="4">
        <f t="shared" si="52"/>
        <v>4.8360000000000003</v>
      </c>
      <c r="E1095" s="4">
        <f t="shared" si="53"/>
        <v>256.60000000000002</v>
      </c>
      <c r="F1095" s="4">
        <f t="shared" si="54"/>
        <v>13.510000000000019</v>
      </c>
      <c r="G1095" s="12">
        <v>2023</v>
      </c>
    </row>
    <row r="1096" spans="1:7" x14ac:dyDescent="0.2">
      <c r="A1096" s="18">
        <v>45170.947511574072</v>
      </c>
      <c r="B1096" s="4">
        <v>4.04</v>
      </c>
      <c r="C1096" s="4">
        <v>1.2</v>
      </c>
      <c r="D1096" s="4">
        <f t="shared" si="52"/>
        <v>4.8479999999999999</v>
      </c>
      <c r="E1096" s="4">
        <f t="shared" si="53"/>
        <v>256.61200000000002</v>
      </c>
      <c r="F1096" s="4">
        <f t="shared" si="54"/>
        <v>13.52200000000002</v>
      </c>
      <c r="G1096" s="12">
        <v>2023</v>
      </c>
    </row>
    <row r="1097" spans="1:7" x14ac:dyDescent="0.2">
      <c r="A1097" s="18">
        <v>45170.947939814818</v>
      </c>
      <c r="B1097" s="4">
        <v>4.05</v>
      </c>
      <c r="C1097" s="4">
        <v>1.2</v>
      </c>
      <c r="D1097" s="4">
        <f t="shared" si="52"/>
        <v>4.8599999999999994</v>
      </c>
      <c r="E1097" s="4">
        <f t="shared" si="53"/>
        <v>256.62400000000002</v>
      </c>
      <c r="F1097" s="4">
        <f t="shared" si="54"/>
        <v>13.53400000000002</v>
      </c>
      <c r="G1097" s="12">
        <v>2023</v>
      </c>
    </row>
    <row r="1098" spans="1:7" x14ac:dyDescent="0.2">
      <c r="A1098" s="18">
        <v>45170.948495370372</v>
      </c>
      <c r="B1098" s="4">
        <v>4.0599999999999996</v>
      </c>
      <c r="C1098" s="4">
        <v>1.2</v>
      </c>
      <c r="D1098" s="4">
        <f t="shared" si="52"/>
        <v>4.871999999999999</v>
      </c>
      <c r="E1098" s="4">
        <f t="shared" si="53"/>
        <v>256.63600000000002</v>
      </c>
      <c r="F1098" s="4">
        <f t="shared" si="54"/>
        <v>13.546000000000021</v>
      </c>
      <c r="G1098" s="12">
        <v>2023</v>
      </c>
    </row>
    <row r="1099" spans="1:7" x14ac:dyDescent="0.2">
      <c r="A1099" s="18">
        <v>45170.949050925927</v>
      </c>
      <c r="B1099" s="4">
        <v>4.07</v>
      </c>
      <c r="C1099" s="4">
        <v>1.2</v>
      </c>
      <c r="D1099" s="4">
        <f t="shared" si="52"/>
        <v>4.8840000000000003</v>
      </c>
      <c r="E1099" s="4">
        <f t="shared" si="53"/>
        <v>256.64800000000002</v>
      </c>
      <c r="F1099" s="4">
        <f t="shared" si="54"/>
        <v>13.558000000000021</v>
      </c>
      <c r="G1099" s="12">
        <v>2023</v>
      </c>
    </row>
    <row r="1100" spans="1:7" x14ac:dyDescent="0.2">
      <c r="A1100" s="18">
        <v>45170.949699074074</v>
      </c>
      <c r="B1100" s="4">
        <v>4.08</v>
      </c>
      <c r="C1100" s="4">
        <v>1.2</v>
      </c>
      <c r="D1100" s="4">
        <f t="shared" si="52"/>
        <v>4.8959999999999999</v>
      </c>
      <c r="E1100" s="4">
        <f t="shared" si="53"/>
        <v>256.66000000000003</v>
      </c>
      <c r="F1100" s="4">
        <f t="shared" si="54"/>
        <v>13.570000000000022</v>
      </c>
      <c r="G1100" s="12">
        <v>2023</v>
      </c>
    </row>
    <row r="1101" spans="1:7" x14ac:dyDescent="0.2">
      <c r="A1101" s="18">
        <v>45170.950289351851</v>
      </c>
      <c r="B1101" s="4">
        <v>4.09</v>
      </c>
      <c r="C1101" s="4">
        <v>1.2</v>
      </c>
      <c r="D1101" s="4">
        <f t="shared" si="52"/>
        <v>4.9079999999999995</v>
      </c>
      <c r="E1101" s="4">
        <f t="shared" si="53"/>
        <v>256.67200000000003</v>
      </c>
      <c r="F1101" s="4">
        <f t="shared" si="54"/>
        <v>13.582000000000022</v>
      </c>
      <c r="G1101" s="12">
        <v>2023</v>
      </c>
    </row>
    <row r="1102" spans="1:7" x14ac:dyDescent="0.2">
      <c r="A1102" s="18">
        <v>45170.950578703705</v>
      </c>
      <c r="B1102" s="4">
        <v>4.0999999999999996</v>
      </c>
      <c r="C1102" s="4">
        <v>1.2</v>
      </c>
      <c r="D1102" s="4">
        <f t="shared" si="52"/>
        <v>4.919999999999999</v>
      </c>
      <c r="E1102" s="4">
        <f t="shared" si="53"/>
        <v>256.68400000000003</v>
      </c>
      <c r="F1102" s="4">
        <f t="shared" si="54"/>
        <v>13.594000000000023</v>
      </c>
      <c r="G1102" s="12">
        <v>2023</v>
      </c>
    </row>
    <row r="1103" spans="1:7" x14ac:dyDescent="0.2">
      <c r="A1103" s="18">
        <v>45170.951111111113</v>
      </c>
      <c r="B1103" s="4">
        <v>4.1100000000000003</v>
      </c>
      <c r="C1103" s="4">
        <v>1.2</v>
      </c>
      <c r="D1103" s="4">
        <f t="shared" si="52"/>
        <v>4.9320000000000004</v>
      </c>
      <c r="E1103" s="4">
        <f t="shared" si="53"/>
        <v>256.69600000000003</v>
      </c>
      <c r="F1103" s="4">
        <f t="shared" si="54"/>
        <v>13.606000000000023</v>
      </c>
      <c r="G1103" s="12">
        <v>2023</v>
      </c>
    </row>
    <row r="1104" spans="1:7" x14ac:dyDescent="0.2">
      <c r="A1104" s="18">
        <v>45170.955717592595</v>
      </c>
      <c r="B1104" s="4">
        <v>4.12</v>
      </c>
      <c r="C1104" s="4">
        <v>1.2</v>
      </c>
      <c r="D1104" s="4">
        <f t="shared" si="52"/>
        <v>4.944</v>
      </c>
      <c r="E1104" s="4">
        <f t="shared" si="53"/>
        <v>256.70800000000003</v>
      </c>
      <c r="F1104" s="4">
        <f t="shared" si="54"/>
        <v>13.618000000000023</v>
      </c>
      <c r="G1104" s="12">
        <v>2023</v>
      </c>
    </row>
    <row r="1105" spans="1:7" x14ac:dyDescent="0.2">
      <c r="A1105" s="18">
        <v>45171.005196759259</v>
      </c>
      <c r="B1105" s="4">
        <v>4.13</v>
      </c>
      <c r="C1105" s="4">
        <v>1.2</v>
      </c>
      <c r="D1105" s="4">
        <f t="shared" si="52"/>
        <v>4.9559999999999995</v>
      </c>
      <c r="E1105" s="4">
        <f t="shared" si="53"/>
        <v>256.72000000000003</v>
      </c>
      <c r="F1105" s="4">
        <f t="shared" si="54"/>
        <v>13.630000000000024</v>
      </c>
      <c r="G1105" s="12">
        <v>2023</v>
      </c>
    </row>
    <row r="1106" spans="1:7" x14ac:dyDescent="0.2">
      <c r="A1106" s="18">
        <v>45171.177858796298</v>
      </c>
      <c r="B1106" s="4">
        <v>4.1399999999999997</v>
      </c>
      <c r="C1106" s="4">
        <v>1.2</v>
      </c>
      <c r="D1106" s="4">
        <f t="shared" si="52"/>
        <v>4.9679999999999991</v>
      </c>
      <c r="E1106" s="4">
        <f t="shared" si="53"/>
        <v>256.73200000000003</v>
      </c>
      <c r="F1106" s="4">
        <f t="shared" si="54"/>
        <v>13.642000000000024</v>
      </c>
      <c r="G1106" s="12">
        <v>2023</v>
      </c>
    </row>
    <row r="1107" spans="1:7" x14ac:dyDescent="0.2">
      <c r="A1107" s="18">
        <v>45171.179861111108</v>
      </c>
      <c r="B1107" s="4">
        <v>4.1500000000000004</v>
      </c>
      <c r="C1107" s="4">
        <v>1.2</v>
      </c>
      <c r="D1107" s="4">
        <f t="shared" si="52"/>
        <v>4.9800000000000004</v>
      </c>
      <c r="E1107" s="4">
        <f t="shared" si="53"/>
        <v>256.74400000000003</v>
      </c>
      <c r="F1107" s="4">
        <f t="shared" si="54"/>
        <v>13.654000000000025</v>
      </c>
      <c r="G1107" s="12">
        <v>2023</v>
      </c>
    </row>
    <row r="1108" spans="1:7" x14ac:dyDescent="0.2">
      <c r="A1108" s="18">
        <v>45171.181331018517</v>
      </c>
      <c r="B1108" s="4">
        <v>4.16</v>
      </c>
      <c r="C1108" s="4">
        <v>1.2</v>
      </c>
      <c r="D1108" s="4">
        <f t="shared" si="52"/>
        <v>4.992</v>
      </c>
      <c r="E1108" s="4">
        <f t="shared" si="53"/>
        <v>256.75600000000003</v>
      </c>
      <c r="F1108" s="4">
        <f t="shared" si="54"/>
        <v>13.666000000000025</v>
      </c>
      <c r="G1108" s="12">
        <v>2023</v>
      </c>
    </row>
    <row r="1109" spans="1:7" x14ac:dyDescent="0.2">
      <c r="A1109" s="18">
        <v>45171.184189814812</v>
      </c>
      <c r="B1109" s="4">
        <v>4.17</v>
      </c>
      <c r="C1109" s="4">
        <v>1.2</v>
      </c>
      <c r="D1109" s="4">
        <f t="shared" si="52"/>
        <v>5.0039999999999996</v>
      </c>
      <c r="E1109" s="4">
        <f t="shared" si="53"/>
        <v>256.76800000000003</v>
      </c>
      <c r="F1109" s="4">
        <f t="shared" si="54"/>
        <v>13.678000000000026</v>
      </c>
      <c r="G1109" s="12">
        <v>2023</v>
      </c>
    </row>
    <row r="1110" spans="1:7" x14ac:dyDescent="0.2">
      <c r="A1110" s="18">
        <v>45171.192615740743</v>
      </c>
      <c r="B1110" s="4">
        <v>4.18</v>
      </c>
      <c r="C1110" s="4">
        <v>1.2</v>
      </c>
      <c r="D1110" s="4">
        <f t="shared" si="52"/>
        <v>5.0159999999999991</v>
      </c>
      <c r="E1110" s="4">
        <f t="shared" si="53"/>
        <v>256.78000000000003</v>
      </c>
      <c r="F1110" s="4">
        <f t="shared" si="54"/>
        <v>13.690000000000026</v>
      </c>
      <c r="G1110" s="12">
        <v>2023</v>
      </c>
    </row>
    <row r="1111" spans="1:7" x14ac:dyDescent="0.2">
      <c r="A1111" s="18">
        <v>45171.201793981483</v>
      </c>
      <c r="B1111" s="4">
        <v>4.1900000000000004</v>
      </c>
      <c r="C1111" s="4">
        <v>1.2</v>
      </c>
      <c r="D1111" s="4">
        <f t="shared" si="52"/>
        <v>5.0280000000000005</v>
      </c>
      <c r="E1111" s="4">
        <f t="shared" si="53"/>
        <v>256.79200000000003</v>
      </c>
      <c r="F1111" s="4">
        <f t="shared" si="54"/>
        <v>13.702000000000027</v>
      </c>
      <c r="G1111" s="12">
        <v>2023</v>
      </c>
    </row>
    <row r="1112" spans="1:7" x14ac:dyDescent="0.2">
      <c r="A1112" s="18">
        <v>45171.205671296295</v>
      </c>
      <c r="B1112" s="4">
        <v>4.2</v>
      </c>
      <c r="C1112" s="4">
        <v>1.2</v>
      </c>
      <c r="D1112" s="4">
        <f t="shared" si="52"/>
        <v>5.04</v>
      </c>
      <c r="E1112" s="4">
        <f t="shared" si="53"/>
        <v>256.80400000000003</v>
      </c>
      <c r="F1112" s="4">
        <f t="shared" si="54"/>
        <v>13.714000000000027</v>
      </c>
      <c r="G1112" s="12">
        <v>2023</v>
      </c>
    </row>
    <row r="1113" spans="1:7" x14ac:dyDescent="0.2">
      <c r="A1113" s="18">
        <v>45171.503136574072</v>
      </c>
      <c r="B1113" s="4">
        <v>4.21</v>
      </c>
      <c r="C1113" s="4">
        <v>1.2</v>
      </c>
      <c r="D1113" s="4">
        <f t="shared" si="52"/>
        <v>5.0519999999999996</v>
      </c>
      <c r="E1113" s="4">
        <f t="shared" si="53"/>
        <v>256.81600000000003</v>
      </c>
      <c r="F1113" s="4">
        <f t="shared" si="54"/>
        <v>13.726000000000028</v>
      </c>
      <c r="G1113" s="12">
        <v>2023</v>
      </c>
    </row>
    <row r="1114" spans="1:7" x14ac:dyDescent="0.2">
      <c r="A1114" s="18">
        <v>45171.506550925929</v>
      </c>
      <c r="B1114" s="4">
        <v>4.22</v>
      </c>
      <c r="C1114" s="4">
        <v>1.2</v>
      </c>
      <c r="D1114" s="4">
        <f t="shared" si="52"/>
        <v>5.0639999999999992</v>
      </c>
      <c r="E1114" s="4">
        <f t="shared" si="53"/>
        <v>256.82800000000003</v>
      </c>
      <c r="F1114" s="4">
        <f t="shared" si="54"/>
        <v>13.738000000000028</v>
      </c>
      <c r="G1114" s="12">
        <v>2023</v>
      </c>
    </row>
    <row r="1115" spans="1:7" x14ac:dyDescent="0.2">
      <c r="A1115" s="18">
        <v>45171.511678240742</v>
      </c>
      <c r="B1115" s="4">
        <v>4.2300000000000004</v>
      </c>
      <c r="C1115" s="4">
        <v>1.2</v>
      </c>
      <c r="D1115" s="4">
        <f t="shared" si="52"/>
        <v>5.0760000000000005</v>
      </c>
      <c r="E1115" s="4">
        <f t="shared" si="53"/>
        <v>256.84000000000003</v>
      </c>
      <c r="F1115" s="4">
        <f t="shared" si="54"/>
        <v>13.750000000000028</v>
      </c>
      <c r="G1115" s="12">
        <v>2023</v>
      </c>
    </row>
    <row r="1116" spans="1:7" x14ac:dyDescent="0.2">
      <c r="A1116" s="18">
        <v>45171.516134259262</v>
      </c>
      <c r="B1116" s="4">
        <v>4.24</v>
      </c>
      <c r="C1116" s="4">
        <v>1.2</v>
      </c>
      <c r="D1116" s="4">
        <f t="shared" si="52"/>
        <v>5.0880000000000001</v>
      </c>
      <c r="E1116" s="4">
        <f t="shared" si="53"/>
        <v>256.85200000000003</v>
      </c>
      <c r="F1116" s="4">
        <f t="shared" si="54"/>
        <v>13.762000000000029</v>
      </c>
      <c r="G1116" s="12">
        <v>2023</v>
      </c>
    </row>
    <row r="1117" spans="1:7" x14ac:dyDescent="0.2">
      <c r="A1117" s="18">
        <v>45171.573784722219</v>
      </c>
      <c r="B1117" s="4">
        <v>4.25</v>
      </c>
      <c r="C1117" s="4">
        <v>1.2</v>
      </c>
      <c r="D1117" s="4">
        <f t="shared" si="52"/>
        <v>5.0999999999999996</v>
      </c>
      <c r="E1117" s="4">
        <f t="shared" si="53"/>
        <v>256.86400000000003</v>
      </c>
      <c r="F1117" s="4">
        <f t="shared" si="54"/>
        <v>13.774000000000029</v>
      </c>
      <c r="G1117" s="12">
        <v>2023</v>
      </c>
    </row>
    <row r="1118" spans="1:7" x14ac:dyDescent="0.2">
      <c r="A1118" s="18">
        <v>45171.602025462962</v>
      </c>
      <c r="B1118" s="4">
        <v>4.26</v>
      </c>
      <c r="C1118" s="4">
        <v>1.2</v>
      </c>
      <c r="D1118" s="4">
        <f t="shared" si="52"/>
        <v>5.1119999999999992</v>
      </c>
      <c r="E1118" s="4">
        <f t="shared" si="53"/>
        <v>256.87600000000003</v>
      </c>
      <c r="F1118" s="4">
        <f t="shared" si="54"/>
        <v>13.78600000000003</v>
      </c>
      <c r="G1118" s="12">
        <v>2023</v>
      </c>
    </row>
    <row r="1119" spans="1:7" x14ac:dyDescent="0.2">
      <c r="A1119" s="18">
        <v>45171.605474537035</v>
      </c>
      <c r="B1119" s="4">
        <v>4.2699999999999996</v>
      </c>
      <c r="C1119" s="4">
        <v>1.2</v>
      </c>
      <c r="D1119" s="4">
        <f t="shared" si="52"/>
        <v>5.1239999999999997</v>
      </c>
      <c r="E1119" s="4">
        <f t="shared" si="53"/>
        <v>256.88800000000003</v>
      </c>
      <c r="F1119" s="4">
        <f t="shared" si="54"/>
        <v>13.79800000000003</v>
      </c>
      <c r="G1119" s="12">
        <v>2023</v>
      </c>
    </row>
    <row r="1120" spans="1:7" x14ac:dyDescent="0.2">
      <c r="A1120" s="18">
        <v>45171.61446759259</v>
      </c>
      <c r="B1120" s="4">
        <v>4.28</v>
      </c>
      <c r="C1120" s="4">
        <v>1.2</v>
      </c>
      <c r="D1120" s="4">
        <f t="shared" si="52"/>
        <v>5.1360000000000001</v>
      </c>
      <c r="E1120" s="4">
        <f t="shared" si="53"/>
        <v>256.90000000000003</v>
      </c>
      <c r="F1120" s="4">
        <f t="shared" si="54"/>
        <v>13.810000000000031</v>
      </c>
      <c r="G1120" s="12">
        <v>2023</v>
      </c>
    </row>
    <row r="1121" spans="1:7" x14ac:dyDescent="0.2">
      <c r="A1121" s="18">
        <v>45171.615682870368</v>
      </c>
      <c r="B1121" s="4">
        <v>4.29</v>
      </c>
      <c r="C1121" s="4">
        <v>1.2</v>
      </c>
      <c r="D1121" s="4">
        <f t="shared" si="52"/>
        <v>5.1479999999999997</v>
      </c>
      <c r="E1121" s="4">
        <f t="shared" si="53"/>
        <v>256.91200000000003</v>
      </c>
      <c r="F1121" s="4">
        <f t="shared" si="54"/>
        <v>13.822000000000031</v>
      </c>
      <c r="G1121" s="12">
        <v>2023</v>
      </c>
    </row>
    <row r="1122" spans="1:7" x14ac:dyDescent="0.2">
      <c r="A1122" s="18">
        <v>45171.616307870368</v>
      </c>
      <c r="B1122" s="4">
        <v>4.3</v>
      </c>
      <c r="C1122" s="4">
        <v>1.2</v>
      </c>
      <c r="D1122" s="4">
        <f t="shared" si="52"/>
        <v>5.1599999999999993</v>
      </c>
      <c r="E1122" s="4">
        <f t="shared" si="53"/>
        <v>256.92400000000004</v>
      </c>
      <c r="F1122" s="4">
        <f t="shared" si="54"/>
        <v>13.834000000000032</v>
      </c>
      <c r="G1122" s="12">
        <v>2023</v>
      </c>
    </row>
    <row r="1123" spans="1:7" x14ac:dyDescent="0.2">
      <c r="A1123" s="18">
        <v>45171.616990740738</v>
      </c>
      <c r="B1123" s="4">
        <v>4.3099999999999996</v>
      </c>
      <c r="C1123" s="4">
        <v>1.2</v>
      </c>
      <c r="D1123" s="4">
        <f t="shared" si="52"/>
        <v>5.1719999999999997</v>
      </c>
      <c r="E1123" s="4">
        <f t="shared" si="53"/>
        <v>256.93600000000004</v>
      </c>
      <c r="F1123" s="4">
        <f t="shared" si="54"/>
        <v>13.846000000000032</v>
      </c>
      <c r="G1123" s="12">
        <v>2023</v>
      </c>
    </row>
    <row r="1124" spans="1:7" x14ac:dyDescent="0.2">
      <c r="A1124" s="18">
        <v>45171.617245370369</v>
      </c>
      <c r="B1124" s="4">
        <v>4.32</v>
      </c>
      <c r="C1124" s="4">
        <v>1.2</v>
      </c>
      <c r="D1124" s="4">
        <f t="shared" si="52"/>
        <v>5.1840000000000002</v>
      </c>
      <c r="E1124" s="4">
        <f t="shared" si="53"/>
        <v>256.94800000000004</v>
      </c>
      <c r="F1124" s="4">
        <f t="shared" si="54"/>
        <v>13.858000000000033</v>
      </c>
      <c r="G1124" s="12">
        <v>2023</v>
      </c>
    </row>
    <row r="1125" spans="1:7" x14ac:dyDescent="0.2">
      <c r="A1125" s="18">
        <v>45171.617384259262</v>
      </c>
      <c r="B1125" s="4">
        <v>4.33</v>
      </c>
      <c r="C1125" s="4">
        <v>1.2</v>
      </c>
      <c r="D1125" s="4">
        <f t="shared" si="52"/>
        <v>5.1959999999999997</v>
      </c>
      <c r="E1125" s="4">
        <f t="shared" si="53"/>
        <v>256.96000000000004</v>
      </c>
      <c r="F1125" s="4">
        <f t="shared" si="54"/>
        <v>13.870000000000033</v>
      </c>
      <c r="G1125" s="12">
        <v>2023</v>
      </c>
    </row>
    <row r="1126" spans="1:7" x14ac:dyDescent="0.2">
      <c r="A1126" s="18">
        <v>45171.617511574077</v>
      </c>
      <c r="B1126" s="4">
        <v>4.34</v>
      </c>
      <c r="C1126" s="4">
        <v>1.2</v>
      </c>
      <c r="D1126" s="4">
        <f t="shared" si="52"/>
        <v>5.2079999999999993</v>
      </c>
      <c r="E1126" s="4">
        <f t="shared" si="53"/>
        <v>256.97200000000004</v>
      </c>
      <c r="F1126" s="4">
        <f t="shared" si="54"/>
        <v>13.882000000000033</v>
      </c>
      <c r="G1126" s="12">
        <v>2023</v>
      </c>
    </row>
    <row r="1127" spans="1:7" x14ac:dyDescent="0.2">
      <c r="A1127" s="18">
        <v>45171.617650462962</v>
      </c>
      <c r="B1127" s="4">
        <v>4.3499999999999996</v>
      </c>
      <c r="C1127" s="4">
        <v>1.2</v>
      </c>
      <c r="D1127" s="4">
        <f t="shared" si="52"/>
        <v>5.22</v>
      </c>
      <c r="E1127" s="4">
        <f t="shared" si="53"/>
        <v>256.98400000000004</v>
      </c>
      <c r="F1127" s="4">
        <f t="shared" si="54"/>
        <v>13.894000000000034</v>
      </c>
      <c r="G1127" s="12">
        <v>2023</v>
      </c>
    </row>
    <row r="1128" spans="1:7" x14ac:dyDescent="0.2">
      <c r="A1128" s="18">
        <v>45171.617800925924</v>
      </c>
      <c r="B1128" s="4">
        <v>4.3600000000000003</v>
      </c>
      <c r="C1128" s="4">
        <v>1.2</v>
      </c>
      <c r="D1128" s="4">
        <f t="shared" si="52"/>
        <v>5.2320000000000002</v>
      </c>
      <c r="E1128" s="4">
        <f t="shared" si="53"/>
        <v>256.99600000000004</v>
      </c>
      <c r="F1128" s="4">
        <f t="shared" si="54"/>
        <v>13.906000000000034</v>
      </c>
      <c r="G1128" s="12">
        <v>2023</v>
      </c>
    </row>
    <row r="1129" spans="1:7" x14ac:dyDescent="0.2">
      <c r="A1129" s="18">
        <v>45171.617951388886</v>
      </c>
      <c r="B1129" s="4">
        <v>4.37</v>
      </c>
      <c r="C1129" s="4">
        <v>1.2</v>
      </c>
      <c r="D1129" s="4">
        <f t="shared" ref="D1129:D1192" si="55">B1129*C1129</f>
        <v>5.2439999999999998</v>
      </c>
      <c r="E1129" s="4">
        <f t="shared" si="53"/>
        <v>257.00800000000004</v>
      </c>
      <c r="F1129" s="4">
        <f t="shared" si="54"/>
        <v>13.918000000000035</v>
      </c>
      <c r="G1129" s="12">
        <v>2023</v>
      </c>
    </row>
    <row r="1130" spans="1:7" x14ac:dyDescent="0.2">
      <c r="A1130" s="18">
        <v>45171.618078703701</v>
      </c>
      <c r="B1130" s="4">
        <v>4.38</v>
      </c>
      <c r="C1130" s="4">
        <v>1.2</v>
      </c>
      <c r="D1130" s="4">
        <f t="shared" si="55"/>
        <v>5.2559999999999993</v>
      </c>
      <c r="E1130" s="4">
        <f t="shared" si="53"/>
        <v>257.02</v>
      </c>
      <c r="F1130" s="4">
        <f t="shared" si="54"/>
        <v>13.929999999999978</v>
      </c>
      <c r="G1130" s="12">
        <v>2023</v>
      </c>
    </row>
    <row r="1131" spans="1:7" x14ac:dyDescent="0.2">
      <c r="A1131" s="18">
        <v>45171.618206018517</v>
      </c>
      <c r="B1131" s="4">
        <v>4.3899999999999997</v>
      </c>
      <c r="C1131" s="4">
        <v>1.2</v>
      </c>
      <c r="D1131" s="4">
        <f t="shared" si="55"/>
        <v>5.2679999999999998</v>
      </c>
      <c r="E1131" s="4">
        <f t="shared" si="53"/>
        <v>257.03199999999998</v>
      </c>
      <c r="F1131" s="4">
        <f t="shared" si="54"/>
        <v>13.941999999999979</v>
      </c>
      <c r="G1131" s="12">
        <v>2023</v>
      </c>
    </row>
    <row r="1132" spans="1:7" x14ac:dyDescent="0.2">
      <c r="A1132" s="18">
        <v>45171.618321759262</v>
      </c>
      <c r="B1132" s="4">
        <v>4.4000000000000004</v>
      </c>
      <c r="C1132" s="4">
        <v>1.2</v>
      </c>
      <c r="D1132" s="4">
        <f t="shared" si="55"/>
        <v>5.28</v>
      </c>
      <c r="E1132" s="4">
        <f t="shared" si="53"/>
        <v>257.04399999999998</v>
      </c>
      <c r="F1132" s="4">
        <f t="shared" si="54"/>
        <v>13.953999999999979</v>
      </c>
      <c r="G1132" s="12">
        <v>2023</v>
      </c>
    </row>
    <row r="1133" spans="1:7" x14ac:dyDescent="0.2">
      <c r="A1133" s="18">
        <v>45171.618472222224</v>
      </c>
      <c r="B1133" s="4">
        <v>4.41</v>
      </c>
      <c r="C1133" s="4">
        <v>1.2</v>
      </c>
      <c r="D1133" s="4">
        <f t="shared" si="55"/>
        <v>5.2919999999999998</v>
      </c>
      <c r="E1133" s="4">
        <f t="shared" si="53"/>
        <v>257.05599999999998</v>
      </c>
      <c r="F1133" s="4">
        <f t="shared" si="54"/>
        <v>13.96599999999998</v>
      </c>
      <c r="G1133" s="12">
        <v>2023</v>
      </c>
    </row>
    <row r="1134" spans="1:7" x14ac:dyDescent="0.2">
      <c r="A1134" s="18">
        <v>45171.618587962963</v>
      </c>
      <c r="B1134" s="4">
        <v>4.42</v>
      </c>
      <c r="C1134" s="4">
        <v>1.2</v>
      </c>
      <c r="D1134" s="4">
        <f t="shared" si="55"/>
        <v>5.3039999999999994</v>
      </c>
      <c r="E1134" s="4">
        <f t="shared" si="53"/>
        <v>257.06799999999998</v>
      </c>
      <c r="F1134" s="4">
        <f t="shared" si="54"/>
        <v>13.97799999999998</v>
      </c>
      <c r="G1134" s="12">
        <v>2023</v>
      </c>
    </row>
    <row r="1135" spans="1:7" x14ac:dyDescent="0.2">
      <c r="A1135" s="18">
        <v>45171.618715277778</v>
      </c>
      <c r="B1135" s="4">
        <v>4.43</v>
      </c>
      <c r="C1135" s="4">
        <v>1.2</v>
      </c>
      <c r="D1135" s="4">
        <f t="shared" si="55"/>
        <v>5.3159999999999998</v>
      </c>
      <c r="E1135" s="4">
        <f t="shared" si="53"/>
        <v>257.08</v>
      </c>
      <c r="F1135" s="4">
        <f t="shared" si="54"/>
        <v>13.989999999999981</v>
      </c>
      <c r="G1135" s="12">
        <v>2023</v>
      </c>
    </row>
    <row r="1136" spans="1:7" x14ac:dyDescent="0.2">
      <c r="A1136" s="18">
        <v>45171.618831018517</v>
      </c>
      <c r="B1136" s="4">
        <v>4.4400000000000004</v>
      </c>
      <c r="C1136" s="4">
        <v>1.2</v>
      </c>
      <c r="D1136" s="4">
        <f t="shared" si="55"/>
        <v>5.3280000000000003</v>
      </c>
      <c r="E1136" s="4">
        <f t="shared" si="53"/>
        <v>257.09199999999998</v>
      </c>
      <c r="F1136" s="4">
        <f t="shared" si="54"/>
        <v>14.001999999999981</v>
      </c>
      <c r="G1136" s="12">
        <v>2023</v>
      </c>
    </row>
    <row r="1137" spans="1:7" x14ac:dyDescent="0.2">
      <c r="A1137" s="18">
        <v>45171.618969907409</v>
      </c>
      <c r="B1137" s="4">
        <v>4.45</v>
      </c>
      <c r="C1137" s="4">
        <v>1.2</v>
      </c>
      <c r="D1137" s="4">
        <f t="shared" si="55"/>
        <v>5.34</v>
      </c>
      <c r="E1137" s="4">
        <f t="shared" si="53"/>
        <v>257.10399999999998</v>
      </c>
      <c r="F1137" s="4">
        <f t="shared" si="54"/>
        <v>14.013999999999982</v>
      </c>
      <c r="G1137" s="12">
        <v>2023</v>
      </c>
    </row>
    <row r="1138" spans="1:7" x14ac:dyDescent="0.2">
      <c r="A1138" s="18">
        <v>45171.619062500002</v>
      </c>
      <c r="B1138" s="4">
        <v>4.46</v>
      </c>
      <c r="C1138" s="4">
        <v>1.2</v>
      </c>
      <c r="D1138" s="4">
        <f t="shared" si="55"/>
        <v>5.3519999999999994</v>
      </c>
      <c r="E1138" s="4">
        <f t="shared" si="53"/>
        <v>257.11599999999999</v>
      </c>
      <c r="F1138" s="4">
        <f t="shared" si="54"/>
        <v>14.025999999999982</v>
      </c>
      <c r="G1138" s="12">
        <v>2023</v>
      </c>
    </row>
    <row r="1139" spans="1:7" x14ac:dyDescent="0.2">
      <c r="A1139" s="18">
        <v>45171.619189814817</v>
      </c>
      <c r="B1139" s="4">
        <v>4.47</v>
      </c>
      <c r="C1139" s="4">
        <v>1.2</v>
      </c>
      <c r="D1139" s="4">
        <f t="shared" si="55"/>
        <v>5.3639999999999999</v>
      </c>
      <c r="E1139" s="4">
        <f t="shared" si="53"/>
        <v>257.12799999999999</v>
      </c>
      <c r="F1139" s="4">
        <f t="shared" si="54"/>
        <v>14.037999999999982</v>
      </c>
      <c r="G1139" s="12">
        <v>2023</v>
      </c>
    </row>
    <row r="1140" spans="1:7" x14ac:dyDescent="0.2">
      <c r="A1140" s="18">
        <v>45171.619270833333</v>
      </c>
      <c r="B1140" s="4">
        <v>4.4800000000000004</v>
      </c>
      <c r="C1140" s="4">
        <v>1.2</v>
      </c>
      <c r="D1140" s="4">
        <f t="shared" si="55"/>
        <v>5.3760000000000003</v>
      </c>
      <c r="E1140" s="4">
        <f t="shared" si="53"/>
        <v>257.14</v>
      </c>
      <c r="F1140" s="4">
        <f t="shared" si="54"/>
        <v>14.049999999999983</v>
      </c>
      <c r="G1140" s="12">
        <v>2023</v>
      </c>
    </row>
    <row r="1141" spans="1:7" x14ac:dyDescent="0.2">
      <c r="A1141" s="18">
        <v>45171.619375000002</v>
      </c>
      <c r="B1141" s="4">
        <v>4.49</v>
      </c>
      <c r="C1141" s="4">
        <v>1.2</v>
      </c>
      <c r="D1141" s="4">
        <f t="shared" si="55"/>
        <v>5.3879999999999999</v>
      </c>
      <c r="E1141" s="4">
        <f t="shared" ref="E1141:E1204" si="56">D1141+E$691</f>
        <v>257.15199999999999</v>
      </c>
      <c r="F1141" s="4">
        <f t="shared" si="54"/>
        <v>14.061999999999983</v>
      </c>
      <c r="G1141" s="12">
        <v>2023</v>
      </c>
    </row>
    <row r="1142" spans="1:7" x14ac:dyDescent="0.2">
      <c r="A1142" s="18">
        <v>45171.619479166664</v>
      </c>
      <c r="B1142" s="4">
        <v>4.5</v>
      </c>
      <c r="C1142" s="4">
        <v>1.2</v>
      </c>
      <c r="D1142" s="4">
        <f t="shared" si="55"/>
        <v>5.3999999999999995</v>
      </c>
      <c r="E1142" s="4">
        <f t="shared" si="56"/>
        <v>257.16399999999999</v>
      </c>
      <c r="F1142" s="4">
        <f t="shared" si="54"/>
        <v>14.073999999999984</v>
      </c>
      <c r="G1142" s="12">
        <v>2023</v>
      </c>
    </row>
    <row r="1143" spans="1:7" x14ac:dyDescent="0.2">
      <c r="A1143" s="18">
        <v>45171.619571759256</v>
      </c>
      <c r="B1143" s="4">
        <v>4.51</v>
      </c>
      <c r="C1143" s="4">
        <v>1.2</v>
      </c>
      <c r="D1143" s="4">
        <f t="shared" si="55"/>
        <v>5.4119999999999999</v>
      </c>
      <c r="E1143" s="4">
        <f t="shared" si="56"/>
        <v>257.17599999999999</v>
      </c>
      <c r="F1143" s="4">
        <f t="shared" si="54"/>
        <v>14.085999999999984</v>
      </c>
      <c r="G1143" s="12">
        <v>2023</v>
      </c>
    </row>
    <row r="1144" spans="1:7" x14ac:dyDescent="0.2">
      <c r="A1144" s="18">
        <v>45171.619641203702</v>
      </c>
      <c r="B1144" s="4">
        <v>4.5199999999999996</v>
      </c>
      <c r="C1144" s="4">
        <v>1.2</v>
      </c>
      <c r="D1144" s="4">
        <f t="shared" si="55"/>
        <v>5.4239999999999995</v>
      </c>
      <c r="E1144" s="4">
        <f t="shared" si="56"/>
        <v>257.18799999999999</v>
      </c>
      <c r="F1144" s="4">
        <f t="shared" si="54"/>
        <v>14.097999999999985</v>
      </c>
      <c r="G1144" s="12">
        <v>2023</v>
      </c>
    </row>
    <row r="1145" spans="1:7" x14ac:dyDescent="0.2">
      <c r="A1145" s="18">
        <v>45171.619745370372</v>
      </c>
      <c r="B1145" s="4">
        <v>4.53</v>
      </c>
      <c r="C1145" s="4">
        <v>1.2</v>
      </c>
      <c r="D1145" s="4">
        <f t="shared" si="55"/>
        <v>5.4359999999999999</v>
      </c>
      <c r="E1145" s="4">
        <f t="shared" si="56"/>
        <v>257.2</v>
      </c>
      <c r="F1145" s="4">
        <f t="shared" si="54"/>
        <v>14.109999999999985</v>
      </c>
      <c r="G1145" s="12">
        <v>2023</v>
      </c>
    </row>
    <row r="1146" spans="1:7" x14ac:dyDescent="0.2">
      <c r="A1146" s="18">
        <v>45171.619826388887</v>
      </c>
      <c r="B1146" s="4">
        <v>4.54</v>
      </c>
      <c r="C1146" s="4">
        <v>1.2</v>
      </c>
      <c r="D1146" s="4">
        <f t="shared" si="55"/>
        <v>5.4479999999999995</v>
      </c>
      <c r="E1146" s="4">
        <f t="shared" si="56"/>
        <v>257.21199999999999</v>
      </c>
      <c r="F1146" s="4">
        <f t="shared" si="54"/>
        <v>14.121999999999986</v>
      </c>
      <c r="G1146" s="12">
        <v>2023</v>
      </c>
    </row>
    <row r="1147" spans="1:7" x14ac:dyDescent="0.2">
      <c r="A1147" s="18">
        <v>45171.619930555556</v>
      </c>
      <c r="B1147" s="4">
        <v>4.55</v>
      </c>
      <c r="C1147" s="4">
        <v>1.2</v>
      </c>
      <c r="D1147" s="4">
        <f t="shared" si="55"/>
        <v>5.46</v>
      </c>
      <c r="E1147" s="4">
        <f t="shared" si="56"/>
        <v>257.22399999999999</v>
      </c>
      <c r="F1147" s="4">
        <f t="shared" si="54"/>
        <v>14.133999999999986</v>
      </c>
      <c r="G1147" s="12">
        <v>2023</v>
      </c>
    </row>
    <row r="1148" spans="1:7" x14ac:dyDescent="0.2">
      <c r="A1148" s="18">
        <v>45171.62</v>
      </c>
      <c r="B1148" s="4">
        <v>4.5599999999999996</v>
      </c>
      <c r="C1148" s="4">
        <v>1.2</v>
      </c>
      <c r="D1148" s="4">
        <f t="shared" si="55"/>
        <v>5.4719999999999995</v>
      </c>
      <c r="E1148" s="4">
        <f t="shared" si="56"/>
        <v>257.23599999999999</v>
      </c>
      <c r="F1148" s="4">
        <f t="shared" si="54"/>
        <v>14.145999999999987</v>
      </c>
      <c r="G1148" s="12">
        <v>2023</v>
      </c>
    </row>
    <row r="1149" spans="1:7" x14ac:dyDescent="0.2">
      <c r="A1149" s="18">
        <v>45171.620057870372</v>
      </c>
      <c r="B1149" s="4">
        <v>4.57</v>
      </c>
      <c r="C1149" s="4">
        <v>1.2</v>
      </c>
      <c r="D1149" s="4">
        <f t="shared" si="55"/>
        <v>5.484</v>
      </c>
      <c r="E1149" s="4">
        <f t="shared" si="56"/>
        <v>257.24799999999999</v>
      </c>
      <c r="F1149" s="4">
        <f t="shared" si="54"/>
        <v>14.157999999999987</v>
      </c>
      <c r="G1149" s="12">
        <v>2023</v>
      </c>
    </row>
    <row r="1150" spans="1:7" x14ac:dyDescent="0.2">
      <c r="A1150" s="18">
        <v>45171.620115740741</v>
      </c>
      <c r="B1150" s="4">
        <v>4.58</v>
      </c>
      <c r="C1150" s="4">
        <v>1.2</v>
      </c>
      <c r="D1150" s="4">
        <f t="shared" si="55"/>
        <v>5.4959999999999996</v>
      </c>
      <c r="E1150" s="4">
        <f t="shared" si="56"/>
        <v>257.26</v>
      </c>
      <c r="F1150" s="4">
        <f t="shared" si="54"/>
        <v>14.169999999999987</v>
      </c>
      <c r="G1150" s="12">
        <v>2023</v>
      </c>
    </row>
    <row r="1151" spans="1:7" x14ac:dyDescent="0.2">
      <c r="A1151" s="18">
        <v>45171.620185185187</v>
      </c>
      <c r="B1151" s="4">
        <v>4.59</v>
      </c>
      <c r="C1151" s="4">
        <v>1.2</v>
      </c>
      <c r="D1151" s="4">
        <f t="shared" si="55"/>
        <v>5.508</v>
      </c>
      <c r="E1151" s="4">
        <f t="shared" si="56"/>
        <v>257.27199999999999</v>
      </c>
      <c r="F1151" s="4">
        <f t="shared" si="54"/>
        <v>14.181999999999988</v>
      </c>
      <c r="G1151" s="12">
        <v>2023</v>
      </c>
    </row>
    <row r="1152" spans="1:7" x14ac:dyDescent="0.2">
      <c r="A1152" s="18">
        <v>45171.620266203703</v>
      </c>
      <c r="B1152" s="4">
        <v>4.5999999999999996</v>
      </c>
      <c r="C1152" s="4">
        <v>1.2</v>
      </c>
      <c r="D1152" s="4">
        <f t="shared" si="55"/>
        <v>5.52</v>
      </c>
      <c r="E1152" s="4">
        <f t="shared" si="56"/>
        <v>257.28399999999999</v>
      </c>
      <c r="F1152" s="4">
        <f t="shared" si="54"/>
        <v>14.193999999999988</v>
      </c>
      <c r="G1152" s="12">
        <v>2023</v>
      </c>
    </row>
    <row r="1153" spans="1:7" x14ac:dyDescent="0.2">
      <c r="A1153" s="18">
        <v>45171.620358796295</v>
      </c>
      <c r="B1153" s="4">
        <v>4.6100000000000003</v>
      </c>
      <c r="C1153" s="4">
        <v>1.2</v>
      </c>
      <c r="D1153" s="4">
        <f t="shared" si="55"/>
        <v>5.532</v>
      </c>
      <c r="E1153" s="4">
        <f t="shared" si="56"/>
        <v>257.29599999999999</v>
      </c>
      <c r="F1153" s="4">
        <f t="shared" si="54"/>
        <v>14.205999999999989</v>
      </c>
      <c r="G1153" s="12">
        <v>2023</v>
      </c>
    </row>
    <row r="1154" spans="1:7" x14ac:dyDescent="0.2">
      <c r="A1154" s="18">
        <v>45171.620428240742</v>
      </c>
      <c r="B1154" s="4">
        <v>4.62</v>
      </c>
      <c r="C1154" s="4">
        <v>1.2</v>
      </c>
      <c r="D1154" s="4">
        <f t="shared" si="55"/>
        <v>5.5439999999999996</v>
      </c>
      <c r="E1154" s="4">
        <f t="shared" si="56"/>
        <v>257.30799999999999</v>
      </c>
      <c r="F1154" s="4">
        <f t="shared" si="54"/>
        <v>14.217999999999989</v>
      </c>
      <c r="G1154" s="12">
        <v>2023</v>
      </c>
    </row>
    <row r="1155" spans="1:7" x14ac:dyDescent="0.2">
      <c r="A1155" s="18">
        <v>45171.620509259257</v>
      </c>
      <c r="B1155" s="4">
        <v>4.63</v>
      </c>
      <c r="C1155" s="4">
        <v>1.2</v>
      </c>
      <c r="D1155" s="4">
        <f t="shared" si="55"/>
        <v>5.556</v>
      </c>
      <c r="E1155" s="4">
        <f t="shared" si="56"/>
        <v>257.32</v>
      </c>
      <c r="F1155" s="4">
        <f t="shared" ref="F1155:F1218" si="57">E1155-243.09</f>
        <v>14.22999999999999</v>
      </c>
      <c r="G1155" s="12">
        <v>2023</v>
      </c>
    </row>
    <row r="1156" spans="1:7" x14ac:dyDescent="0.2">
      <c r="A1156" s="18">
        <v>45171.620578703703</v>
      </c>
      <c r="B1156" s="4">
        <v>4.6399999999999997</v>
      </c>
      <c r="C1156" s="4">
        <v>1.2</v>
      </c>
      <c r="D1156" s="4">
        <f t="shared" si="55"/>
        <v>5.5679999999999996</v>
      </c>
      <c r="E1156" s="4">
        <f t="shared" si="56"/>
        <v>257.33199999999999</v>
      </c>
      <c r="F1156" s="4">
        <f t="shared" si="57"/>
        <v>14.24199999999999</v>
      </c>
      <c r="G1156" s="12">
        <v>2023</v>
      </c>
    </row>
    <row r="1157" spans="1:7" x14ac:dyDescent="0.2">
      <c r="A1157" s="18">
        <v>45171.620671296296</v>
      </c>
      <c r="B1157" s="4">
        <v>4.6500000000000004</v>
      </c>
      <c r="C1157" s="4">
        <v>1.2</v>
      </c>
      <c r="D1157" s="4">
        <f t="shared" si="55"/>
        <v>5.58</v>
      </c>
      <c r="E1157" s="4">
        <f t="shared" si="56"/>
        <v>257.34399999999999</v>
      </c>
      <c r="F1157" s="4">
        <f t="shared" si="57"/>
        <v>14.253999999999991</v>
      </c>
      <c r="G1157" s="12">
        <v>2023</v>
      </c>
    </row>
    <row r="1158" spans="1:7" x14ac:dyDescent="0.2">
      <c r="A1158" s="18">
        <v>45171.620752314811</v>
      </c>
      <c r="B1158" s="4">
        <v>4.66</v>
      </c>
      <c r="C1158" s="4">
        <v>1.2</v>
      </c>
      <c r="D1158" s="4">
        <f t="shared" si="55"/>
        <v>5.5919999999999996</v>
      </c>
      <c r="E1158" s="4">
        <f t="shared" si="56"/>
        <v>257.35599999999999</v>
      </c>
      <c r="F1158" s="4">
        <f t="shared" si="57"/>
        <v>14.265999999999991</v>
      </c>
      <c r="G1158" s="12">
        <v>2023</v>
      </c>
    </row>
    <row r="1159" spans="1:7" x14ac:dyDescent="0.2">
      <c r="A1159" s="18">
        <v>45171.620844907404</v>
      </c>
      <c r="B1159" s="4">
        <v>4.67</v>
      </c>
      <c r="C1159" s="4">
        <v>1.2</v>
      </c>
      <c r="D1159" s="4">
        <f t="shared" si="55"/>
        <v>5.6040000000000001</v>
      </c>
      <c r="E1159" s="4">
        <f t="shared" si="56"/>
        <v>257.36799999999999</v>
      </c>
      <c r="F1159" s="4">
        <f t="shared" si="57"/>
        <v>14.277999999999992</v>
      </c>
      <c r="G1159" s="12">
        <v>2023</v>
      </c>
    </row>
    <row r="1160" spans="1:7" x14ac:dyDescent="0.2">
      <c r="A1160" s="18">
        <v>45171.62091435185</v>
      </c>
      <c r="B1160" s="4">
        <v>4.68</v>
      </c>
      <c r="C1160" s="4">
        <v>1.2</v>
      </c>
      <c r="D1160" s="4">
        <f t="shared" si="55"/>
        <v>5.6159999999999997</v>
      </c>
      <c r="E1160" s="4">
        <f t="shared" si="56"/>
        <v>257.38</v>
      </c>
      <c r="F1160" s="4">
        <f t="shared" si="57"/>
        <v>14.289999999999992</v>
      </c>
      <c r="G1160" s="12">
        <v>2023</v>
      </c>
    </row>
    <row r="1161" spans="1:7" x14ac:dyDescent="0.2">
      <c r="A1161" s="18">
        <v>45171.620983796296</v>
      </c>
      <c r="B1161" s="4">
        <v>4.6900000000000004</v>
      </c>
      <c r="C1161" s="4">
        <v>1.2</v>
      </c>
      <c r="D1161" s="4">
        <f t="shared" si="55"/>
        <v>5.6280000000000001</v>
      </c>
      <c r="E1161" s="4">
        <f t="shared" si="56"/>
        <v>257.392</v>
      </c>
      <c r="F1161" s="4">
        <f t="shared" si="57"/>
        <v>14.301999999999992</v>
      </c>
      <c r="G1161" s="12">
        <v>2023</v>
      </c>
    </row>
    <row r="1162" spans="1:7" x14ac:dyDescent="0.2">
      <c r="A1162" s="18">
        <v>45171.621041666665</v>
      </c>
      <c r="B1162" s="4">
        <v>4.7</v>
      </c>
      <c r="C1162" s="4">
        <v>1.2</v>
      </c>
      <c r="D1162" s="4">
        <f t="shared" si="55"/>
        <v>5.64</v>
      </c>
      <c r="E1162" s="4">
        <f t="shared" si="56"/>
        <v>257.404</v>
      </c>
      <c r="F1162" s="4">
        <f t="shared" si="57"/>
        <v>14.313999999999993</v>
      </c>
      <c r="G1162" s="12">
        <v>2023</v>
      </c>
    </row>
    <row r="1163" spans="1:7" x14ac:dyDescent="0.2">
      <c r="A1163" s="18">
        <v>45171.621122685188</v>
      </c>
      <c r="B1163" s="4">
        <v>4.71</v>
      </c>
      <c r="C1163" s="4">
        <v>1.2</v>
      </c>
      <c r="D1163" s="4">
        <f t="shared" si="55"/>
        <v>5.6520000000000001</v>
      </c>
      <c r="E1163" s="4">
        <f t="shared" si="56"/>
        <v>257.416</v>
      </c>
      <c r="F1163" s="4">
        <f t="shared" si="57"/>
        <v>14.325999999999993</v>
      </c>
      <c r="G1163" s="12">
        <v>2023</v>
      </c>
    </row>
    <row r="1164" spans="1:7" x14ac:dyDescent="0.2">
      <c r="A1164" s="18">
        <v>45171.621192129627</v>
      </c>
      <c r="B1164" s="4">
        <v>4.72</v>
      </c>
      <c r="C1164" s="4">
        <v>1.2</v>
      </c>
      <c r="D1164" s="4">
        <f t="shared" si="55"/>
        <v>5.6639999999999997</v>
      </c>
      <c r="E1164" s="4">
        <f t="shared" si="56"/>
        <v>257.428</v>
      </c>
      <c r="F1164" s="4">
        <f t="shared" si="57"/>
        <v>14.337999999999994</v>
      </c>
      <c r="G1164" s="12">
        <v>2023</v>
      </c>
    </row>
    <row r="1165" spans="1:7" x14ac:dyDescent="0.2">
      <c r="A1165" s="18">
        <v>45171.62127314815</v>
      </c>
      <c r="B1165" s="4">
        <v>4.7300000000000004</v>
      </c>
      <c r="C1165" s="4">
        <v>1.2</v>
      </c>
      <c r="D1165" s="4">
        <f t="shared" si="55"/>
        <v>5.6760000000000002</v>
      </c>
      <c r="E1165" s="4">
        <f t="shared" si="56"/>
        <v>257.44</v>
      </c>
      <c r="F1165" s="4">
        <f t="shared" si="57"/>
        <v>14.349999999999994</v>
      </c>
      <c r="G1165" s="12">
        <v>2023</v>
      </c>
    </row>
    <row r="1166" spans="1:7" x14ac:dyDescent="0.2">
      <c r="A1166" s="18">
        <v>45171.621354166666</v>
      </c>
      <c r="B1166" s="4">
        <v>4.74</v>
      </c>
      <c r="C1166" s="4">
        <v>1.2</v>
      </c>
      <c r="D1166" s="4">
        <f t="shared" si="55"/>
        <v>5.6879999999999997</v>
      </c>
      <c r="E1166" s="4">
        <f t="shared" si="56"/>
        <v>257.452</v>
      </c>
      <c r="F1166" s="4">
        <f t="shared" si="57"/>
        <v>14.361999999999995</v>
      </c>
      <c r="G1166" s="12">
        <v>2023</v>
      </c>
    </row>
    <row r="1167" spans="1:7" x14ac:dyDescent="0.2">
      <c r="A1167" s="18">
        <v>45171.621446759258</v>
      </c>
      <c r="B1167" s="4">
        <v>4.75</v>
      </c>
      <c r="C1167" s="4">
        <v>1.2</v>
      </c>
      <c r="D1167" s="4">
        <f t="shared" si="55"/>
        <v>5.7</v>
      </c>
      <c r="E1167" s="4">
        <f t="shared" si="56"/>
        <v>257.464</v>
      </c>
      <c r="F1167" s="4">
        <f t="shared" si="57"/>
        <v>14.373999999999995</v>
      </c>
      <c r="G1167" s="12">
        <v>2023</v>
      </c>
    </row>
    <row r="1168" spans="1:7" x14ac:dyDescent="0.2">
      <c r="A1168" s="18">
        <v>45171.621516203704</v>
      </c>
      <c r="B1168" s="4">
        <v>4.76</v>
      </c>
      <c r="C1168" s="4">
        <v>1.2</v>
      </c>
      <c r="D1168" s="4">
        <f t="shared" si="55"/>
        <v>5.7119999999999997</v>
      </c>
      <c r="E1168" s="4">
        <f t="shared" si="56"/>
        <v>257.476</v>
      </c>
      <c r="F1168" s="4">
        <f t="shared" si="57"/>
        <v>14.385999999999996</v>
      </c>
      <c r="G1168" s="12">
        <v>2023</v>
      </c>
    </row>
    <row r="1169" spans="1:7" x14ac:dyDescent="0.2">
      <c r="A1169" s="18">
        <v>45171.621608796297</v>
      </c>
      <c r="B1169" s="4">
        <v>4.7699999999999996</v>
      </c>
      <c r="C1169" s="4">
        <v>1.2</v>
      </c>
      <c r="D1169" s="4">
        <f t="shared" si="55"/>
        <v>5.7239999999999993</v>
      </c>
      <c r="E1169" s="4">
        <f t="shared" si="56"/>
        <v>257.488</v>
      </c>
      <c r="F1169" s="4">
        <f t="shared" si="57"/>
        <v>14.397999999999996</v>
      </c>
      <c r="G1169" s="12">
        <v>2023</v>
      </c>
    </row>
    <row r="1170" spans="1:7" x14ac:dyDescent="0.2">
      <c r="A1170" s="18">
        <v>45171.621678240743</v>
      </c>
      <c r="B1170" s="4">
        <v>4.78</v>
      </c>
      <c r="C1170" s="4">
        <v>1.2</v>
      </c>
      <c r="D1170" s="4">
        <f t="shared" si="55"/>
        <v>5.7359999999999998</v>
      </c>
      <c r="E1170" s="4">
        <f t="shared" si="56"/>
        <v>257.5</v>
      </c>
      <c r="F1170" s="4">
        <f t="shared" si="57"/>
        <v>14.409999999999997</v>
      </c>
      <c r="G1170" s="12">
        <v>2023</v>
      </c>
    </row>
    <row r="1171" spans="1:7" x14ac:dyDescent="0.2">
      <c r="A1171" s="18">
        <v>45171.621793981481</v>
      </c>
      <c r="B1171" s="4">
        <v>4.79</v>
      </c>
      <c r="C1171" s="4">
        <v>1.2</v>
      </c>
      <c r="D1171" s="4">
        <f t="shared" si="55"/>
        <v>5.7480000000000002</v>
      </c>
      <c r="E1171" s="4">
        <f t="shared" si="56"/>
        <v>257.512</v>
      </c>
      <c r="F1171" s="4">
        <f t="shared" si="57"/>
        <v>14.421999999999997</v>
      </c>
      <c r="G1171" s="12">
        <v>2023</v>
      </c>
    </row>
    <row r="1172" spans="1:7" x14ac:dyDescent="0.2">
      <c r="A1172" s="18">
        <v>45171.621921296297</v>
      </c>
      <c r="B1172" s="4">
        <v>4.8</v>
      </c>
      <c r="C1172" s="4">
        <v>1.2</v>
      </c>
      <c r="D1172" s="4">
        <f t="shared" si="55"/>
        <v>5.76</v>
      </c>
      <c r="E1172" s="4">
        <f t="shared" si="56"/>
        <v>257.524</v>
      </c>
      <c r="F1172" s="4">
        <f t="shared" si="57"/>
        <v>14.433999999999997</v>
      </c>
      <c r="G1172" s="12">
        <v>2023</v>
      </c>
    </row>
    <row r="1173" spans="1:7" x14ac:dyDescent="0.2">
      <c r="A1173" s="18">
        <v>45171.622106481482</v>
      </c>
      <c r="B1173" s="4">
        <v>4.8099999999999996</v>
      </c>
      <c r="C1173" s="4">
        <v>1.2</v>
      </c>
      <c r="D1173" s="4">
        <f t="shared" si="55"/>
        <v>5.7719999999999994</v>
      </c>
      <c r="E1173" s="4">
        <f t="shared" si="56"/>
        <v>257.536</v>
      </c>
      <c r="F1173" s="4">
        <f t="shared" si="57"/>
        <v>14.445999999999998</v>
      </c>
      <c r="G1173" s="12">
        <v>2023</v>
      </c>
    </row>
    <row r="1174" spans="1:7" x14ac:dyDescent="0.2">
      <c r="A1174" s="18">
        <v>45171.62228009259</v>
      </c>
      <c r="B1174" s="4">
        <v>4.82</v>
      </c>
      <c r="C1174" s="4">
        <v>1.2</v>
      </c>
      <c r="D1174" s="4">
        <f t="shared" si="55"/>
        <v>5.7839999999999998</v>
      </c>
      <c r="E1174" s="4">
        <f t="shared" si="56"/>
        <v>257.548</v>
      </c>
      <c r="F1174" s="4">
        <f t="shared" si="57"/>
        <v>14.457999999999998</v>
      </c>
      <c r="G1174" s="12">
        <v>2023</v>
      </c>
    </row>
    <row r="1175" spans="1:7" x14ac:dyDescent="0.2">
      <c r="A1175" s="18">
        <v>45171.622476851851</v>
      </c>
      <c r="B1175" s="4">
        <v>4.83</v>
      </c>
      <c r="C1175" s="4">
        <v>1.2</v>
      </c>
      <c r="D1175" s="4">
        <f t="shared" si="55"/>
        <v>5.7960000000000003</v>
      </c>
      <c r="E1175" s="4">
        <f t="shared" si="56"/>
        <v>257.56</v>
      </c>
      <c r="F1175" s="4">
        <f t="shared" si="57"/>
        <v>14.469999999999999</v>
      </c>
      <c r="G1175" s="12">
        <v>2023</v>
      </c>
    </row>
    <row r="1176" spans="1:7" x14ac:dyDescent="0.2">
      <c r="A1176" s="18">
        <v>45171.622615740744</v>
      </c>
      <c r="B1176" s="4">
        <v>4.84</v>
      </c>
      <c r="C1176" s="4">
        <v>1.2</v>
      </c>
      <c r="D1176" s="4">
        <f t="shared" si="55"/>
        <v>5.8079999999999998</v>
      </c>
      <c r="E1176" s="4">
        <f t="shared" si="56"/>
        <v>257.572</v>
      </c>
      <c r="F1176" s="4">
        <f t="shared" si="57"/>
        <v>14.481999999999999</v>
      </c>
      <c r="G1176" s="12">
        <v>2023</v>
      </c>
    </row>
    <row r="1177" spans="1:7" x14ac:dyDescent="0.2">
      <c r="A1177" s="18">
        <v>45171.622789351852</v>
      </c>
      <c r="B1177" s="4">
        <v>4.8499999999999996</v>
      </c>
      <c r="C1177" s="4">
        <v>1.2</v>
      </c>
      <c r="D1177" s="4">
        <f t="shared" si="55"/>
        <v>5.8199999999999994</v>
      </c>
      <c r="E1177" s="4">
        <f t="shared" si="56"/>
        <v>257.584</v>
      </c>
      <c r="F1177" s="4">
        <f t="shared" si="57"/>
        <v>14.494</v>
      </c>
      <c r="G1177" s="12">
        <v>2023</v>
      </c>
    </row>
    <row r="1178" spans="1:7" x14ac:dyDescent="0.2">
      <c r="A1178" s="18">
        <v>45171.622928240744</v>
      </c>
      <c r="B1178" s="4">
        <v>4.8600000000000003</v>
      </c>
      <c r="C1178" s="4">
        <v>1.2</v>
      </c>
      <c r="D1178" s="4">
        <f t="shared" si="55"/>
        <v>5.8319999999999999</v>
      </c>
      <c r="E1178" s="4">
        <f t="shared" si="56"/>
        <v>257.596</v>
      </c>
      <c r="F1178" s="4">
        <f t="shared" si="57"/>
        <v>14.506</v>
      </c>
      <c r="G1178" s="12">
        <v>2023</v>
      </c>
    </row>
    <row r="1179" spans="1:7" x14ac:dyDescent="0.2">
      <c r="A1179" s="18">
        <v>45171.623090277775</v>
      </c>
      <c r="B1179" s="4">
        <v>4.87</v>
      </c>
      <c r="C1179" s="4">
        <v>1.2</v>
      </c>
      <c r="D1179" s="4">
        <f t="shared" si="55"/>
        <v>5.8440000000000003</v>
      </c>
      <c r="E1179" s="4">
        <f t="shared" si="56"/>
        <v>257.608</v>
      </c>
      <c r="F1179" s="4">
        <f t="shared" si="57"/>
        <v>14.518000000000001</v>
      </c>
      <c r="G1179" s="12">
        <v>2023</v>
      </c>
    </row>
    <row r="1180" spans="1:7" x14ac:dyDescent="0.2">
      <c r="A1180" s="18">
        <v>45171.623217592591</v>
      </c>
      <c r="B1180" s="4">
        <v>4.88</v>
      </c>
      <c r="C1180" s="4">
        <v>1.2</v>
      </c>
      <c r="D1180" s="4">
        <f t="shared" si="55"/>
        <v>5.8559999999999999</v>
      </c>
      <c r="E1180" s="4">
        <f t="shared" si="56"/>
        <v>257.62</v>
      </c>
      <c r="F1180" s="4">
        <f t="shared" si="57"/>
        <v>14.530000000000001</v>
      </c>
      <c r="G1180" s="12">
        <v>2023</v>
      </c>
    </row>
    <row r="1181" spans="1:7" x14ac:dyDescent="0.2">
      <c r="A1181" s="18">
        <v>45171.623368055552</v>
      </c>
      <c r="B1181" s="4">
        <v>4.8899999999999997</v>
      </c>
      <c r="C1181" s="4">
        <v>1.2</v>
      </c>
      <c r="D1181" s="4">
        <f t="shared" si="55"/>
        <v>5.8679999999999994</v>
      </c>
      <c r="E1181" s="4">
        <f t="shared" si="56"/>
        <v>257.63200000000001</v>
      </c>
      <c r="F1181" s="4">
        <f t="shared" si="57"/>
        <v>14.542000000000002</v>
      </c>
      <c r="G1181" s="12">
        <v>2023</v>
      </c>
    </row>
    <row r="1182" spans="1:7" x14ac:dyDescent="0.2">
      <c r="A1182" s="18">
        <v>45171.623495370368</v>
      </c>
      <c r="B1182" s="4">
        <v>4.9000000000000004</v>
      </c>
      <c r="C1182" s="4">
        <v>1.2</v>
      </c>
      <c r="D1182" s="4">
        <f t="shared" si="55"/>
        <v>5.88</v>
      </c>
      <c r="E1182" s="4">
        <f t="shared" si="56"/>
        <v>257.64400000000001</v>
      </c>
      <c r="F1182" s="4">
        <f t="shared" si="57"/>
        <v>14.554000000000002</v>
      </c>
      <c r="G1182" s="12">
        <v>2023</v>
      </c>
    </row>
    <row r="1183" spans="1:7" x14ac:dyDescent="0.2">
      <c r="A1183" s="18">
        <v>45171.623657407406</v>
      </c>
      <c r="B1183" s="4">
        <v>4.91</v>
      </c>
      <c r="C1183" s="4">
        <v>1.2</v>
      </c>
      <c r="D1183" s="4">
        <f t="shared" si="55"/>
        <v>5.8920000000000003</v>
      </c>
      <c r="E1183" s="4">
        <f t="shared" si="56"/>
        <v>257.65600000000001</v>
      </c>
      <c r="F1183" s="4">
        <f t="shared" si="57"/>
        <v>14.566000000000003</v>
      </c>
      <c r="G1183" s="12">
        <v>2023</v>
      </c>
    </row>
    <row r="1184" spans="1:7" x14ac:dyDescent="0.2">
      <c r="A1184" s="18">
        <v>45171.623784722222</v>
      </c>
      <c r="B1184" s="4">
        <v>4.92</v>
      </c>
      <c r="C1184" s="4">
        <v>1.2</v>
      </c>
      <c r="D1184" s="4">
        <f t="shared" si="55"/>
        <v>5.9039999999999999</v>
      </c>
      <c r="E1184" s="4">
        <f t="shared" si="56"/>
        <v>257.66800000000001</v>
      </c>
      <c r="F1184" s="4">
        <f t="shared" si="57"/>
        <v>14.578000000000003</v>
      </c>
      <c r="G1184" s="12">
        <v>2023</v>
      </c>
    </row>
    <row r="1185" spans="1:7" x14ac:dyDescent="0.2">
      <c r="A1185" s="18">
        <v>45171.62400462963</v>
      </c>
      <c r="B1185" s="4">
        <v>4.93</v>
      </c>
      <c r="C1185" s="4">
        <v>1.2</v>
      </c>
      <c r="D1185" s="4">
        <f t="shared" si="55"/>
        <v>5.9159999999999995</v>
      </c>
      <c r="E1185" s="4">
        <f t="shared" si="56"/>
        <v>257.68</v>
      </c>
      <c r="F1185" s="4">
        <f t="shared" si="57"/>
        <v>14.590000000000003</v>
      </c>
      <c r="G1185" s="12">
        <v>2023</v>
      </c>
    </row>
    <row r="1186" spans="1:7" x14ac:dyDescent="0.2">
      <c r="A1186" s="18">
        <v>45171.62427083333</v>
      </c>
      <c r="B1186" s="4">
        <v>4.9400000000000004</v>
      </c>
      <c r="C1186" s="4">
        <v>1.2</v>
      </c>
      <c r="D1186" s="4">
        <f t="shared" si="55"/>
        <v>5.9279999999999999</v>
      </c>
      <c r="E1186" s="4">
        <f t="shared" si="56"/>
        <v>257.69200000000001</v>
      </c>
      <c r="F1186" s="4">
        <f t="shared" si="57"/>
        <v>14.602000000000004</v>
      </c>
      <c r="G1186" s="12">
        <v>2023</v>
      </c>
    </row>
    <row r="1187" spans="1:7" x14ac:dyDescent="0.2">
      <c r="A1187" s="18">
        <v>45171.624710648146</v>
      </c>
      <c r="B1187" s="4">
        <v>4.95</v>
      </c>
      <c r="C1187" s="4">
        <v>1.2</v>
      </c>
      <c r="D1187" s="4">
        <f t="shared" si="55"/>
        <v>5.94</v>
      </c>
      <c r="E1187" s="4">
        <f t="shared" si="56"/>
        <v>257.70400000000001</v>
      </c>
      <c r="F1187" s="4">
        <f t="shared" si="57"/>
        <v>14.614000000000004</v>
      </c>
      <c r="G1187" s="12">
        <v>2023</v>
      </c>
    </row>
    <row r="1188" spans="1:7" x14ac:dyDescent="0.2">
      <c r="A1188" s="18">
        <v>45171.625104166669</v>
      </c>
      <c r="B1188" s="4">
        <v>4.96</v>
      </c>
      <c r="C1188" s="4">
        <v>1.2</v>
      </c>
      <c r="D1188" s="4">
        <f t="shared" si="55"/>
        <v>5.952</v>
      </c>
      <c r="E1188" s="4">
        <f t="shared" si="56"/>
        <v>257.71600000000001</v>
      </c>
      <c r="F1188" s="4">
        <f t="shared" si="57"/>
        <v>14.626000000000005</v>
      </c>
      <c r="G1188" s="12">
        <v>2023</v>
      </c>
    </row>
    <row r="1189" spans="1:7" x14ac:dyDescent="0.2">
      <c r="A1189" s="18">
        <v>45171.625775462962</v>
      </c>
      <c r="B1189" s="4">
        <v>4.97</v>
      </c>
      <c r="C1189" s="4">
        <v>1.2</v>
      </c>
      <c r="D1189" s="4">
        <f t="shared" si="55"/>
        <v>5.9639999999999995</v>
      </c>
      <c r="E1189" s="4">
        <f t="shared" si="56"/>
        <v>257.72800000000001</v>
      </c>
      <c r="F1189" s="4">
        <f t="shared" si="57"/>
        <v>14.638000000000005</v>
      </c>
      <c r="G1189" s="12">
        <v>2023</v>
      </c>
    </row>
    <row r="1190" spans="1:7" x14ac:dyDescent="0.2">
      <c r="A1190" s="18">
        <v>45171.62709490741</v>
      </c>
      <c r="B1190" s="4">
        <v>4.9800000000000004</v>
      </c>
      <c r="C1190" s="4">
        <v>1.2</v>
      </c>
      <c r="D1190" s="4">
        <f t="shared" si="55"/>
        <v>5.976</v>
      </c>
      <c r="E1190" s="4">
        <f t="shared" si="56"/>
        <v>257.74</v>
      </c>
      <c r="F1190" s="4">
        <f t="shared" si="57"/>
        <v>14.650000000000006</v>
      </c>
      <c r="G1190" s="12">
        <v>2023</v>
      </c>
    </row>
    <row r="1191" spans="1:7" x14ac:dyDescent="0.2">
      <c r="A1191" s="18">
        <v>45171.628611111111</v>
      </c>
      <c r="B1191" s="4">
        <v>4.99</v>
      </c>
      <c r="C1191" s="4">
        <v>1.2</v>
      </c>
      <c r="D1191" s="4">
        <f t="shared" si="55"/>
        <v>5.9880000000000004</v>
      </c>
      <c r="E1191" s="4">
        <f t="shared" si="56"/>
        <v>257.75200000000001</v>
      </c>
      <c r="F1191" s="4">
        <f t="shared" si="57"/>
        <v>14.662000000000006</v>
      </c>
      <c r="G1191" s="12">
        <v>2023</v>
      </c>
    </row>
    <row r="1192" spans="1:7" x14ac:dyDescent="0.2">
      <c r="A1192" s="18">
        <v>45171.630023148151</v>
      </c>
      <c r="B1192" s="4">
        <v>5</v>
      </c>
      <c r="C1192" s="4">
        <v>1.2</v>
      </c>
      <c r="D1192" s="4">
        <f t="shared" si="55"/>
        <v>6</v>
      </c>
      <c r="E1192" s="4">
        <f t="shared" si="56"/>
        <v>257.76400000000001</v>
      </c>
      <c r="F1192" s="4">
        <f t="shared" si="57"/>
        <v>14.674000000000007</v>
      </c>
      <c r="G1192" s="12">
        <v>2023</v>
      </c>
    </row>
    <row r="1193" spans="1:7" x14ac:dyDescent="0.2">
      <c r="A1193" s="18">
        <v>45171.632939814815</v>
      </c>
      <c r="B1193" s="4">
        <v>5.01</v>
      </c>
      <c r="C1193" s="4">
        <v>1.2</v>
      </c>
      <c r="D1193" s="4">
        <f t="shared" ref="D1193:D1256" si="58">B1193*C1193</f>
        <v>6.0119999999999996</v>
      </c>
      <c r="E1193" s="4">
        <f t="shared" si="56"/>
        <v>257.77600000000001</v>
      </c>
      <c r="F1193" s="4">
        <f t="shared" si="57"/>
        <v>14.686000000000007</v>
      </c>
      <c r="G1193" s="12">
        <v>2023</v>
      </c>
    </row>
    <row r="1194" spans="1:7" x14ac:dyDescent="0.2">
      <c r="A1194" s="18">
        <v>45171.634444444448</v>
      </c>
      <c r="B1194" s="4">
        <v>5.0199999999999996</v>
      </c>
      <c r="C1194" s="4">
        <v>1.2</v>
      </c>
      <c r="D1194" s="4">
        <f t="shared" si="58"/>
        <v>6.0239999999999991</v>
      </c>
      <c r="E1194" s="4">
        <f t="shared" si="56"/>
        <v>257.78800000000001</v>
      </c>
      <c r="F1194" s="4">
        <f t="shared" si="57"/>
        <v>14.698000000000008</v>
      </c>
      <c r="G1194" s="12">
        <v>2023</v>
      </c>
    </row>
    <row r="1195" spans="1:7" x14ac:dyDescent="0.2">
      <c r="A1195" s="18">
        <v>45171.639085648145</v>
      </c>
      <c r="B1195" s="4">
        <v>5.03</v>
      </c>
      <c r="C1195" s="4">
        <v>1.2</v>
      </c>
      <c r="D1195" s="4">
        <f t="shared" si="58"/>
        <v>6.0360000000000005</v>
      </c>
      <c r="E1195" s="4">
        <f t="shared" si="56"/>
        <v>257.8</v>
      </c>
      <c r="F1195" s="4">
        <f t="shared" si="57"/>
        <v>14.710000000000008</v>
      </c>
      <c r="G1195" s="12">
        <v>2023</v>
      </c>
    </row>
    <row r="1196" spans="1:7" x14ac:dyDescent="0.2">
      <c r="A1196" s="18">
        <v>45171.64298611111</v>
      </c>
      <c r="B1196" s="4">
        <v>5.04</v>
      </c>
      <c r="C1196" s="4">
        <v>1.2</v>
      </c>
      <c r="D1196" s="4">
        <f t="shared" si="58"/>
        <v>6.048</v>
      </c>
      <c r="E1196" s="4">
        <f t="shared" si="56"/>
        <v>257.81200000000001</v>
      </c>
      <c r="F1196" s="4">
        <f t="shared" si="57"/>
        <v>14.722000000000008</v>
      </c>
      <c r="G1196" s="12">
        <v>2023</v>
      </c>
    </row>
    <row r="1197" spans="1:7" x14ac:dyDescent="0.2">
      <c r="A1197" s="18">
        <v>45171.649861111109</v>
      </c>
      <c r="B1197" s="4">
        <v>5.05</v>
      </c>
      <c r="C1197" s="4">
        <v>1.2</v>
      </c>
      <c r="D1197" s="4">
        <f t="shared" si="58"/>
        <v>6.06</v>
      </c>
      <c r="E1197" s="4">
        <f t="shared" si="56"/>
        <v>257.82400000000001</v>
      </c>
      <c r="F1197" s="4">
        <f t="shared" si="57"/>
        <v>14.734000000000009</v>
      </c>
      <c r="G1197" s="12">
        <v>2023</v>
      </c>
    </row>
    <row r="1198" spans="1:7" x14ac:dyDescent="0.2">
      <c r="A1198" s="18">
        <v>45171.66574074074</v>
      </c>
      <c r="B1198" s="4">
        <v>5.0599999999999996</v>
      </c>
      <c r="C1198" s="4">
        <v>1.2</v>
      </c>
      <c r="D1198" s="4">
        <f t="shared" si="58"/>
        <v>6.0719999999999992</v>
      </c>
      <c r="E1198" s="4">
        <f t="shared" si="56"/>
        <v>257.83600000000001</v>
      </c>
      <c r="F1198" s="4">
        <f t="shared" si="57"/>
        <v>14.746000000000009</v>
      </c>
      <c r="G1198" s="12">
        <v>2023</v>
      </c>
    </row>
    <row r="1199" spans="1:7" x14ac:dyDescent="0.2">
      <c r="A1199" s="18">
        <v>45171.794606481482</v>
      </c>
      <c r="B1199" s="4">
        <v>5.07</v>
      </c>
      <c r="C1199" s="4">
        <v>1.2</v>
      </c>
      <c r="D1199" s="4">
        <f t="shared" si="58"/>
        <v>6.0840000000000005</v>
      </c>
      <c r="E1199" s="4">
        <f t="shared" si="56"/>
        <v>257.84800000000001</v>
      </c>
      <c r="F1199" s="4">
        <f t="shared" si="57"/>
        <v>14.75800000000001</v>
      </c>
      <c r="G1199" s="12">
        <v>2023</v>
      </c>
    </row>
    <row r="1200" spans="1:7" x14ac:dyDescent="0.2">
      <c r="A1200" s="18">
        <v>45179.830949074072</v>
      </c>
      <c r="B1200" s="4">
        <v>5.08</v>
      </c>
      <c r="C1200" s="4">
        <v>1.2</v>
      </c>
      <c r="D1200" s="4">
        <f t="shared" si="58"/>
        <v>6.0960000000000001</v>
      </c>
      <c r="E1200" s="4">
        <f t="shared" si="56"/>
        <v>257.86</v>
      </c>
      <c r="F1200" s="4">
        <f t="shared" si="57"/>
        <v>14.77000000000001</v>
      </c>
      <c r="G1200" s="12">
        <v>2023</v>
      </c>
    </row>
    <row r="1201" spans="1:7" x14ac:dyDescent="0.2">
      <c r="A1201" s="18">
        <v>45180.707106481481</v>
      </c>
      <c r="B1201" s="4">
        <v>5.09</v>
      </c>
      <c r="C1201" s="4">
        <v>1.2</v>
      </c>
      <c r="D1201" s="4">
        <f t="shared" si="58"/>
        <v>6.1079999999999997</v>
      </c>
      <c r="E1201" s="4">
        <f t="shared" si="56"/>
        <v>257.87200000000001</v>
      </c>
      <c r="F1201" s="4">
        <f t="shared" si="57"/>
        <v>14.782000000000011</v>
      </c>
      <c r="G1201" s="12">
        <v>2023</v>
      </c>
    </row>
    <row r="1202" spans="1:7" x14ac:dyDescent="0.2">
      <c r="A1202" s="18">
        <v>45181.538287037038</v>
      </c>
      <c r="B1202" s="4">
        <v>5.0999999999999996</v>
      </c>
      <c r="C1202" s="4">
        <v>1.2</v>
      </c>
      <c r="D1202" s="4">
        <f t="shared" si="58"/>
        <v>6.1199999999999992</v>
      </c>
      <c r="E1202" s="4">
        <f t="shared" si="56"/>
        <v>257.88400000000001</v>
      </c>
      <c r="F1202" s="4">
        <f t="shared" si="57"/>
        <v>14.794000000000011</v>
      </c>
      <c r="G1202" s="12">
        <v>2023</v>
      </c>
    </row>
    <row r="1203" spans="1:7" x14ac:dyDescent="0.2">
      <c r="A1203" s="18">
        <v>45181.552395833336</v>
      </c>
      <c r="B1203" s="4">
        <v>5.1100000000000003</v>
      </c>
      <c r="C1203" s="4">
        <v>1.2</v>
      </c>
      <c r="D1203" s="4">
        <f t="shared" si="58"/>
        <v>6.1320000000000006</v>
      </c>
      <c r="E1203" s="4">
        <f t="shared" si="56"/>
        <v>257.89600000000002</v>
      </c>
      <c r="F1203" s="4">
        <f t="shared" si="57"/>
        <v>14.806000000000012</v>
      </c>
      <c r="G1203" s="12">
        <v>2023</v>
      </c>
    </row>
    <row r="1204" spans="1:7" x14ac:dyDescent="0.2">
      <c r="A1204" s="18">
        <v>45181.555335648147</v>
      </c>
      <c r="B1204" s="4">
        <v>5.12</v>
      </c>
      <c r="C1204" s="4">
        <v>1.2</v>
      </c>
      <c r="D1204" s="4">
        <f t="shared" si="58"/>
        <v>6.1440000000000001</v>
      </c>
      <c r="E1204" s="4">
        <f t="shared" si="56"/>
        <v>257.90800000000002</v>
      </c>
      <c r="F1204" s="4">
        <f t="shared" si="57"/>
        <v>14.818000000000012</v>
      </c>
      <c r="G1204" s="12">
        <v>2023</v>
      </c>
    </row>
    <row r="1205" spans="1:7" x14ac:dyDescent="0.2">
      <c r="A1205" s="18">
        <v>45181.561828703707</v>
      </c>
      <c r="B1205" s="4">
        <v>5.13</v>
      </c>
      <c r="C1205" s="4">
        <v>1.2</v>
      </c>
      <c r="D1205" s="4">
        <f t="shared" si="58"/>
        <v>6.1559999999999997</v>
      </c>
      <c r="E1205" s="4">
        <f t="shared" ref="E1205:E1268" si="59">D1205+E$691</f>
        <v>257.92</v>
      </c>
      <c r="F1205" s="4">
        <f t="shared" si="57"/>
        <v>14.830000000000013</v>
      </c>
      <c r="G1205" s="12">
        <v>2023</v>
      </c>
    </row>
    <row r="1206" spans="1:7" x14ac:dyDescent="0.2">
      <c r="A1206" s="18">
        <v>45182.641122685185</v>
      </c>
      <c r="B1206" s="4">
        <v>5.14</v>
      </c>
      <c r="C1206" s="4">
        <v>1.2</v>
      </c>
      <c r="D1206" s="4">
        <f t="shared" si="58"/>
        <v>6.1679999999999993</v>
      </c>
      <c r="E1206" s="4">
        <f t="shared" si="59"/>
        <v>257.93200000000002</v>
      </c>
      <c r="F1206" s="4">
        <f t="shared" si="57"/>
        <v>14.842000000000013</v>
      </c>
      <c r="G1206" s="12">
        <v>2023</v>
      </c>
    </row>
    <row r="1207" spans="1:7" x14ac:dyDescent="0.2">
      <c r="A1207" s="18">
        <v>45182.644837962966</v>
      </c>
      <c r="B1207" s="4">
        <v>5.15</v>
      </c>
      <c r="C1207" s="4">
        <v>1.2</v>
      </c>
      <c r="D1207" s="4">
        <f t="shared" si="58"/>
        <v>6.1800000000000006</v>
      </c>
      <c r="E1207" s="4">
        <f t="shared" si="59"/>
        <v>257.94400000000002</v>
      </c>
      <c r="F1207" s="4">
        <f t="shared" si="57"/>
        <v>14.854000000000013</v>
      </c>
      <c r="G1207" s="12">
        <v>2023</v>
      </c>
    </row>
    <row r="1208" spans="1:7" x14ac:dyDescent="0.2">
      <c r="A1208" s="18">
        <v>45182.664849537039</v>
      </c>
      <c r="B1208" s="4">
        <v>5.16</v>
      </c>
      <c r="C1208" s="4">
        <v>1.2</v>
      </c>
      <c r="D1208" s="4">
        <f t="shared" si="58"/>
        <v>6.1920000000000002</v>
      </c>
      <c r="E1208" s="4">
        <f t="shared" si="59"/>
        <v>257.95600000000002</v>
      </c>
      <c r="F1208" s="4">
        <f t="shared" si="57"/>
        <v>14.866000000000014</v>
      </c>
      <c r="G1208" s="12">
        <v>2023</v>
      </c>
    </row>
    <row r="1209" spans="1:7" x14ac:dyDescent="0.2">
      <c r="A1209" s="18">
        <v>45183.516342592593</v>
      </c>
      <c r="B1209" s="4">
        <v>5.17</v>
      </c>
      <c r="C1209" s="4">
        <v>1.2</v>
      </c>
      <c r="D1209" s="4">
        <f t="shared" si="58"/>
        <v>6.2039999999999997</v>
      </c>
      <c r="E1209" s="4">
        <f t="shared" si="59"/>
        <v>257.96800000000002</v>
      </c>
      <c r="F1209" s="4">
        <f t="shared" si="57"/>
        <v>14.878000000000014</v>
      </c>
      <c r="G1209" s="12">
        <v>2023</v>
      </c>
    </row>
    <row r="1210" spans="1:7" x14ac:dyDescent="0.2">
      <c r="A1210" s="18">
        <v>45183.647175925929</v>
      </c>
      <c r="B1210" s="4">
        <v>5.18</v>
      </c>
      <c r="C1210" s="4">
        <v>1.2</v>
      </c>
      <c r="D1210" s="4">
        <f t="shared" si="58"/>
        <v>6.2159999999999993</v>
      </c>
      <c r="E1210" s="4">
        <f t="shared" si="59"/>
        <v>257.98</v>
      </c>
      <c r="F1210" s="4">
        <f t="shared" si="57"/>
        <v>14.890000000000015</v>
      </c>
      <c r="G1210" s="12">
        <v>2023</v>
      </c>
    </row>
    <row r="1211" spans="1:7" x14ac:dyDescent="0.2">
      <c r="A1211" s="18">
        <v>45183.649421296293</v>
      </c>
      <c r="B1211" s="4">
        <v>5.19</v>
      </c>
      <c r="C1211" s="4">
        <v>1.2</v>
      </c>
      <c r="D1211" s="4">
        <f t="shared" si="58"/>
        <v>6.2280000000000006</v>
      </c>
      <c r="E1211" s="4">
        <f t="shared" si="59"/>
        <v>257.99200000000002</v>
      </c>
      <c r="F1211" s="4">
        <f t="shared" si="57"/>
        <v>14.902000000000015</v>
      </c>
      <c r="G1211" s="12">
        <v>2023</v>
      </c>
    </row>
    <row r="1212" spans="1:7" x14ac:dyDescent="0.2">
      <c r="A1212" s="18">
        <v>45183.650543981479</v>
      </c>
      <c r="B1212" s="4">
        <v>5.2</v>
      </c>
      <c r="C1212" s="4">
        <v>1.2</v>
      </c>
      <c r="D1212" s="4">
        <f t="shared" si="58"/>
        <v>6.24</v>
      </c>
      <c r="E1212" s="4">
        <f t="shared" si="59"/>
        <v>258.00400000000002</v>
      </c>
      <c r="F1212" s="4">
        <f t="shared" si="57"/>
        <v>14.914000000000016</v>
      </c>
      <c r="G1212" s="12">
        <v>2023</v>
      </c>
    </row>
    <row r="1213" spans="1:7" x14ac:dyDescent="0.2">
      <c r="A1213" s="18">
        <v>45183.665069444447</v>
      </c>
      <c r="B1213" s="4">
        <v>5.21</v>
      </c>
      <c r="C1213" s="4">
        <v>1.2</v>
      </c>
      <c r="D1213" s="4">
        <f t="shared" si="58"/>
        <v>6.2519999999999998</v>
      </c>
      <c r="E1213" s="4">
        <f t="shared" si="59"/>
        <v>258.01600000000002</v>
      </c>
      <c r="F1213" s="4">
        <f t="shared" si="57"/>
        <v>14.926000000000016</v>
      </c>
      <c r="G1213" s="12">
        <v>2023</v>
      </c>
    </row>
    <row r="1214" spans="1:7" x14ac:dyDescent="0.2">
      <c r="A1214" s="18">
        <v>45183.677881944444</v>
      </c>
      <c r="B1214" s="4">
        <v>5.22</v>
      </c>
      <c r="C1214" s="4">
        <v>1.2</v>
      </c>
      <c r="D1214" s="4">
        <f t="shared" si="58"/>
        <v>6.2639999999999993</v>
      </c>
      <c r="E1214" s="4">
        <f t="shared" si="59"/>
        <v>258.02800000000002</v>
      </c>
      <c r="F1214" s="4">
        <f t="shared" si="57"/>
        <v>14.938000000000017</v>
      </c>
      <c r="G1214" s="12">
        <v>2023</v>
      </c>
    </row>
    <row r="1215" spans="1:7" x14ac:dyDescent="0.2">
      <c r="A1215" s="18">
        <v>45192.415960648148</v>
      </c>
      <c r="B1215" s="4">
        <v>5.23</v>
      </c>
      <c r="C1215" s="4">
        <v>1.2</v>
      </c>
      <c r="D1215" s="4">
        <f t="shared" si="58"/>
        <v>6.2760000000000007</v>
      </c>
      <c r="E1215" s="4">
        <f t="shared" si="59"/>
        <v>258.04000000000002</v>
      </c>
      <c r="F1215" s="4">
        <f t="shared" si="57"/>
        <v>14.950000000000017</v>
      </c>
      <c r="G1215" s="12">
        <v>2023</v>
      </c>
    </row>
    <row r="1216" spans="1:7" x14ac:dyDescent="0.2">
      <c r="A1216" s="18">
        <v>45192.428842592592</v>
      </c>
      <c r="B1216" s="4">
        <v>5.24</v>
      </c>
      <c r="C1216" s="4">
        <v>1.2</v>
      </c>
      <c r="D1216" s="4">
        <f t="shared" si="58"/>
        <v>6.2880000000000003</v>
      </c>
      <c r="E1216" s="4">
        <f t="shared" si="59"/>
        <v>258.05200000000002</v>
      </c>
      <c r="F1216" s="4">
        <f t="shared" si="57"/>
        <v>14.962000000000018</v>
      </c>
      <c r="G1216" s="12">
        <v>2023</v>
      </c>
    </row>
    <row r="1217" spans="1:7" x14ac:dyDescent="0.2">
      <c r="A1217" s="18">
        <v>45192.44332175926</v>
      </c>
      <c r="B1217" s="4">
        <v>5.25</v>
      </c>
      <c r="C1217" s="4">
        <v>1.2</v>
      </c>
      <c r="D1217" s="4">
        <f t="shared" si="58"/>
        <v>6.3</v>
      </c>
      <c r="E1217" s="4">
        <f t="shared" si="59"/>
        <v>258.06400000000002</v>
      </c>
      <c r="F1217" s="4">
        <f t="shared" si="57"/>
        <v>14.974000000000018</v>
      </c>
      <c r="G1217" s="12">
        <v>2023</v>
      </c>
    </row>
    <row r="1218" spans="1:7" x14ac:dyDescent="0.2">
      <c r="A1218" s="18">
        <v>45192.445960648147</v>
      </c>
      <c r="B1218" s="4">
        <v>5.26</v>
      </c>
      <c r="C1218" s="4">
        <v>1.2</v>
      </c>
      <c r="D1218" s="4">
        <f t="shared" si="58"/>
        <v>6.3119999999999994</v>
      </c>
      <c r="E1218" s="4">
        <f t="shared" si="59"/>
        <v>258.07600000000002</v>
      </c>
      <c r="F1218" s="4">
        <f t="shared" si="57"/>
        <v>14.986000000000018</v>
      </c>
      <c r="G1218" s="12">
        <v>2023</v>
      </c>
    </row>
    <row r="1219" spans="1:7" x14ac:dyDescent="0.2">
      <c r="A1219" s="18">
        <v>45192.449224537035</v>
      </c>
      <c r="B1219" s="4">
        <v>5.27</v>
      </c>
      <c r="C1219" s="4">
        <v>1.2</v>
      </c>
      <c r="D1219" s="4">
        <f t="shared" si="58"/>
        <v>6.323999999999999</v>
      </c>
      <c r="E1219" s="4">
        <f t="shared" si="59"/>
        <v>258.08800000000002</v>
      </c>
      <c r="F1219" s="4">
        <f t="shared" ref="F1219:F1282" si="60">E1219-243.09</f>
        <v>14.998000000000019</v>
      </c>
      <c r="G1219" s="12">
        <v>2023</v>
      </c>
    </row>
    <row r="1220" spans="1:7" x14ac:dyDescent="0.2">
      <c r="A1220" s="18">
        <v>45192.451678240737</v>
      </c>
      <c r="B1220" s="4">
        <v>5.28</v>
      </c>
      <c r="C1220" s="4">
        <v>1.2</v>
      </c>
      <c r="D1220" s="4">
        <f t="shared" si="58"/>
        <v>6.3360000000000003</v>
      </c>
      <c r="E1220" s="4">
        <f t="shared" si="59"/>
        <v>258.10000000000002</v>
      </c>
      <c r="F1220" s="4">
        <f t="shared" si="60"/>
        <v>15.010000000000019</v>
      </c>
      <c r="G1220" s="12">
        <v>2023</v>
      </c>
    </row>
    <row r="1221" spans="1:7" x14ac:dyDescent="0.2">
      <c r="A1221" s="18">
        <v>45192.454270833332</v>
      </c>
      <c r="B1221" s="4">
        <v>5.29</v>
      </c>
      <c r="C1221" s="4">
        <v>1.2</v>
      </c>
      <c r="D1221" s="4">
        <f t="shared" si="58"/>
        <v>6.3479999999999999</v>
      </c>
      <c r="E1221" s="4">
        <f t="shared" si="59"/>
        <v>258.11200000000002</v>
      </c>
      <c r="F1221" s="4">
        <f t="shared" si="60"/>
        <v>15.02200000000002</v>
      </c>
      <c r="G1221" s="12">
        <v>2023</v>
      </c>
    </row>
    <row r="1222" spans="1:7" x14ac:dyDescent="0.2">
      <c r="A1222" s="18">
        <v>45192.457349537035</v>
      </c>
      <c r="B1222" s="4">
        <v>5.3</v>
      </c>
      <c r="C1222" s="4">
        <v>1.2</v>
      </c>
      <c r="D1222" s="4">
        <f t="shared" si="58"/>
        <v>6.3599999999999994</v>
      </c>
      <c r="E1222" s="4">
        <f t="shared" si="59"/>
        <v>258.12400000000002</v>
      </c>
      <c r="F1222" s="4">
        <f t="shared" si="60"/>
        <v>15.03400000000002</v>
      </c>
      <c r="G1222" s="12">
        <v>2023</v>
      </c>
    </row>
    <row r="1223" spans="1:7" x14ac:dyDescent="0.2">
      <c r="A1223" s="18">
        <v>45192.467604166668</v>
      </c>
      <c r="B1223" s="4">
        <v>5.31</v>
      </c>
      <c r="C1223" s="4">
        <v>1.2</v>
      </c>
      <c r="D1223" s="4">
        <f t="shared" si="58"/>
        <v>6.371999999999999</v>
      </c>
      <c r="E1223" s="4">
        <f t="shared" si="59"/>
        <v>258.13600000000002</v>
      </c>
      <c r="F1223" s="4">
        <f t="shared" si="60"/>
        <v>15.046000000000021</v>
      </c>
      <c r="G1223" s="12">
        <v>2023</v>
      </c>
    </row>
    <row r="1224" spans="1:7" x14ac:dyDescent="0.2">
      <c r="A1224" s="18">
        <v>45192.573750000003</v>
      </c>
      <c r="B1224" s="4">
        <v>5.32</v>
      </c>
      <c r="C1224" s="4">
        <v>1.2</v>
      </c>
      <c r="D1224" s="4">
        <f t="shared" si="58"/>
        <v>6.3840000000000003</v>
      </c>
      <c r="E1224" s="4">
        <f t="shared" si="59"/>
        <v>258.14800000000002</v>
      </c>
      <c r="F1224" s="4">
        <f t="shared" si="60"/>
        <v>15.058000000000021</v>
      </c>
      <c r="G1224" s="12">
        <v>2023</v>
      </c>
    </row>
    <row r="1225" spans="1:7" x14ac:dyDescent="0.2">
      <c r="A1225" s="18">
        <v>45192.587500000001</v>
      </c>
      <c r="B1225" s="4">
        <v>5.33</v>
      </c>
      <c r="C1225" s="4">
        <v>1.2</v>
      </c>
      <c r="D1225" s="4">
        <f t="shared" si="58"/>
        <v>6.3959999999999999</v>
      </c>
      <c r="E1225" s="4">
        <f t="shared" si="59"/>
        <v>258.16000000000003</v>
      </c>
      <c r="F1225" s="4">
        <f t="shared" si="60"/>
        <v>15.070000000000022</v>
      </c>
      <c r="G1225" s="12">
        <v>2023</v>
      </c>
    </row>
    <row r="1226" spans="1:7" x14ac:dyDescent="0.2">
      <c r="A1226" s="18">
        <v>45192.596319444441</v>
      </c>
      <c r="B1226" s="4">
        <v>5.34</v>
      </c>
      <c r="C1226" s="4">
        <v>1.2</v>
      </c>
      <c r="D1226" s="4">
        <f t="shared" si="58"/>
        <v>6.4079999999999995</v>
      </c>
      <c r="E1226" s="4">
        <f t="shared" si="59"/>
        <v>258.17200000000003</v>
      </c>
      <c r="F1226" s="4">
        <f t="shared" si="60"/>
        <v>15.082000000000022</v>
      </c>
      <c r="G1226" s="12">
        <v>2023</v>
      </c>
    </row>
    <row r="1227" spans="1:7" x14ac:dyDescent="0.2">
      <c r="A1227" s="18">
        <v>45192.606446759259</v>
      </c>
      <c r="B1227" s="4">
        <v>5.35</v>
      </c>
      <c r="C1227" s="4">
        <v>1.2</v>
      </c>
      <c r="D1227" s="4">
        <f t="shared" si="58"/>
        <v>6.419999999999999</v>
      </c>
      <c r="E1227" s="4">
        <f t="shared" si="59"/>
        <v>258.18400000000003</v>
      </c>
      <c r="F1227" s="4">
        <f t="shared" si="60"/>
        <v>15.094000000000023</v>
      </c>
      <c r="G1227" s="12">
        <v>2023</v>
      </c>
    </row>
    <row r="1228" spans="1:7" x14ac:dyDescent="0.2">
      <c r="A1228" s="18">
        <v>45192.611458333333</v>
      </c>
      <c r="B1228" s="4">
        <v>5.36</v>
      </c>
      <c r="C1228" s="4">
        <v>1.2</v>
      </c>
      <c r="D1228" s="4">
        <f t="shared" si="58"/>
        <v>6.4320000000000004</v>
      </c>
      <c r="E1228" s="4">
        <f t="shared" si="59"/>
        <v>258.19600000000003</v>
      </c>
      <c r="F1228" s="4">
        <f t="shared" si="60"/>
        <v>15.106000000000023</v>
      </c>
      <c r="G1228" s="12">
        <v>2023</v>
      </c>
    </row>
    <row r="1229" spans="1:7" x14ac:dyDescent="0.2">
      <c r="A1229" s="18">
        <v>45192.618425925924</v>
      </c>
      <c r="B1229" s="4">
        <v>5.37</v>
      </c>
      <c r="C1229" s="4">
        <v>1.2</v>
      </c>
      <c r="D1229" s="4">
        <f t="shared" si="58"/>
        <v>6.444</v>
      </c>
      <c r="E1229" s="4">
        <f t="shared" si="59"/>
        <v>258.20800000000003</v>
      </c>
      <c r="F1229" s="4">
        <f t="shared" si="60"/>
        <v>15.118000000000023</v>
      </c>
      <c r="G1229" s="12">
        <v>2023</v>
      </c>
    </row>
    <row r="1230" spans="1:7" x14ac:dyDescent="0.2">
      <c r="A1230" s="18">
        <v>45192.61986111111</v>
      </c>
      <c r="B1230" s="4">
        <v>5.38</v>
      </c>
      <c r="C1230" s="4">
        <v>1.2</v>
      </c>
      <c r="D1230" s="4">
        <f t="shared" si="58"/>
        <v>6.4559999999999995</v>
      </c>
      <c r="E1230" s="4">
        <f t="shared" si="59"/>
        <v>258.22000000000003</v>
      </c>
      <c r="F1230" s="4">
        <f t="shared" si="60"/>
        <v>15.130000000000024</v>
      </c>
      <c r="G1230" s="12">
        <v>2023</v>
      </c>
    </row>
    <row r="1231" spans="1:7" x14ac:dyDescent="0.2">
      <c r="A1231" s="18">
        <v>45192.621261574073</v>
      </c>
      <c r="B1231" s="4">
        <v>5.39</v>
      </c>
      <c r="C1231" s="4">
        <v>1.2</v>
      </c>
      <c r="D1231" s="4">
        <f t="shared" si="58"/>
        <v>6.4679999999999991</v>
      </c>
      <c r="E1231" s="4">
        <f t="shared" si="59"/>
        <v>258.23200000000003</v>
      </c>
      <c r="F1231" s="4">
        <f t="shared" si="60"/>
        <v>15.142000000000024</v>
      </c>
      <c r="G1231" s="12">
        <v>2023</v>
      </c>
    </row>
    <row r="1232" spans="1:7" x14ac:dyDescent="0.2">
      <c r="A1232" s="18">
        <v>45192.622997685183</v>
      </c>
      <c r="B1232" s="4">
        <v>5.4</v>
      </c>
      <c r="C1232" s="4">
        <v>1.2</v>
      </c>
      <c r="D1232" s="4">
        <f t="shared" si="58"/>
        <v>6.48</v>
      </c>
      <c r="E1232" s="4">
        <f t="shared" si="59"/>
        <v>258.24400000000003</v>
      </c>
      <c r="F1232" s="4">
        <f t="shared" si="60"/>
        <v>15.154000000000025</v>
      </c>
      <c r="G1232" s="12">
        <v>2023</v>
      </c>
    </row>
    <row r="1233" spans="1:7" x14ac:dyDescent="0.2">
      <c r="A1233" s="18">
        <v>45192.625532407408</v>
      </c>
      <c r="B1233" s="4">
        <v>5.41</v>
      </c>
      <c r="C1233" s="4">
        <v>1.2</v>
      </c>
      <c r="D1233" s="4">
        <f t="shared" si="58"/>
        <v>6.492</v>
      </c>
      <c r="E1233" s="4">
        <f t="shared" si="59"/>
        <v>258.25600000000003</v>
      </c>
      <c r="F1233" s="4">
        <f t="shared" si="60"/>
        <v>15.166000000000025</v>
      </c>
      <c r="G1233" s="12">
        <v>2023</v>
      </c>
    </row>
    <row r="1234" spans="1:7" x14ac:dyDescent="0.2">
      <c r="A1234" s="18">
        <v>45192.630648148152</v>
      </c>
      <c r="B1234" s="4">
        <v>5.42</v>
      </c>
      <c r="C1234" s="4">
        <v>1.2</v>
      </c>
      <c r="D1234" s="4">
        <f t="shared" si="58"/>
        <v>6.5039999999999996</v>
      </c>
      <c r="E1234" s="4">
        <f t="shared" si="59"/>
        <v>258.26800000000003</v>
      </c>
      <c r="F1234" s="4">
        <f t="shared" si="60"/>
        <v>15.178000000000026</v>
      </c>
      <c r="G1234" s="12">
        <v>2023</v>
      </c>
    </row>
    <row r="1235" spans="1:7" x14ac:dyDescent="0.2">
      <c r="A1235" s="18">
        <v>45192.638252314813</v>
      </c>
      <c r="B1235" s="4">
        <v>5.43</v>
      </c>
      <c r="C1235" s="4">
        <v>1.2</v>
      </c>
      <c r="D1235" s="4">
        <f t="shared" si="58"/>
        <v>6.5159999999999991</v>
      </c>
      <c r="E1235" s="4">
        <f t="shared" si="59"/>
        <v>258.28000000000003</v>
      </c>
      <c r="F1235" s="4">
        <f t="shared" si="60"/>
        <v>15.190000000000026</v>
      </c>
      <c r="G1235" s="12">
        <v>2023</v>
      </c>
    </row>
    <row r="1236" spans="1:7" x14ac:dyDescent="0.2">
      <c r="A1236" s="18">
        <v>45192.639027777775</v>
      </c>
      <c r="B1236" s="4">
        <v>5.44</v>
      </c>
      <c r="C1236" s="4">
        <v>1.2</v>
      </c>
      <c r="D1236" s="4">
        <f t="shared" si="58"/>
        <v>6.5280000000000005</v>
      </c>
      <c r="E1236" s="4">
        <f t="shared" si="59"/>
        <v>258.29200000000003</v>
      </c>
      <c r="F1236" s="4">
        <f t="shared" si="60"/>
        <v>15.202000000000027</v>
      </c>
      <c r="G1236" s="12">
        <v>2023</v>
      </c>
    </row>
    <row r="1237" spans="1:7" x14ac:dyDescent="0.2">
      <c r="A1237" s="18">
        <v>45192.639537037037</v>
      </c>
      <c r="B1237" s="4">
        <v>5.45</v>
      </c>
      <c r="C1237" s="4">
        <v>1.2</v>
      </c>
      <c r="D1237" s="4">
        <f t="shared" si="58"/>
        <v>6.54</v>
      </c>
      <c r="E1237" s="4">
        <f t="shared" si="59"/>
        <v>258.30400000000003</v>
      </c>
      <c r="F1237" s="4">
        <f t="shared" si="60"/>
        <v>15.214000000000027</v>
      </c>
      <c r="G1237" s="12">
        <v>2023</v>
      </c>
    </row>
    <row r="1238" spans="1:7" x14ac:dyDescent="0.2">
      <c r="A1238" s="18">
        <v>45192.639953703707</v>
      </c>
      <c r="B1238" s="4">
        <v>5.46</v>
      </c>
      <c r="C1238" s="4">
        <v>1.2</v>
      </c>
      <c r="D1238" s="4">
        <f t="shared" si="58"/>
        <v>6.5519999999999996</v>
      </c>
      <c r="E1238" s="4">
        <f t="shared" si="59"/>
        <v>258.31600000000003</v>
      </c>
      <c r="F1238" s="4">
        <f t="shared" si="60"/>
        <v>15.226000000000028</v>
      </c>
      <c r="G1238" s="12">
        <v>2023</v>
      </c>
    </row>
    <row r="1239" spans="1:7" x14ac:dyDescent="0.2">
      <c r="A1239" s="18">
        <v>45192.640462962961</v>
      </c>
      <c r="B1239" s="4">
        <v>5.47</v>
      </c>
      <c r="C1239" s="4">
        <v>1.2</v>
      </c>
      <c r="D1239" s="4">
        <f t="shared" si="58"/>
        <v>6.5639999999999992</v>
      </c>
      <c r="E1239" s="4">
        <f t="shared" si="59"/>
        <v>258.32800000000003</v>
      </c>
      <c r="F1239" s="4">
        <f t="shared" si="60"/>
        <v>15.238000000000028</v>
      </c>
      <c r="G1239" s="12">
        <v>2023</v>
      </c>
    </row>
    <row r="1240" spans="1:7" x14ac:dyDescent="0.2">
      <c r="A1240" s="18">
        <v>45192.640949074077</v>
      </c>
      <c r="B1240" s="4">
        <v>5.48</v>
      </c>
      <c r="C1240" s="4">
        <v>1.2</v>
      </c>
      <c r="D1240" s="4">
        <f t="shared" si="58"/>
        <v>6.5760000000000005</v>
      </c>
      <c r="E1240" s="4">
        <f t="shared" si="59"/>
        <v>258.34000000000003</v>
      </c>
      <c r="F1240" s="4">
        <f t="shared" si="60"/>
        <v>15.250000000000028</v>
      </c>
      <c r="G1240" s="12">
        <v>2023</v>
      </c>
    </row>
    <row r="1241" spans="1:7" x14ac:dyDescent="0.2">
      <c r="A1241" s="18">
        <v>45192.641331018516</v>
      </c>
      <c r="B1241" s="4">
        <v>5.49</v>
      </c>
      <c r="C1241" s="4">
        <v>1.2</v>
      </c>
      <c r="D1241" s="4">
        <f t="shared" si="58"/>
        <v>6.5880000000000001</v>
      </c>
      <c r="E1241" s="4">
        <f t="shared" si="59"/>
        <v>258.35200000000003</v>
      </c>
      <c r="F1241" s="4">
        <f t="shared" si="60"/>
        <v>15.262000000000029</v>
      </c>
      <c r="G1241" s="12">
        <v>2023</v>
      </c>
    </row>
    <row r="1242" spans="1:7" x14ac:dyDescent="0.2">
      <c r="A1242" s="18">
        <v>45192.641643518517</v>
      </c>
      <c r="B1242" s="4">
        <v>5.5</v>
      </c>
      <c r="C1242" s="4">
        <v>1.2</v>
      </c>
      <c r="D1242" s="4">
        <f t="shared" si="58"/>
        <v>6.6</v>
      </c>
      <c r="E1242" s="4">
        <f t="shared" si="59"/>
        <v>258.36400000000003</v>
      </c>
      <c r="F1242" s="4">
        <f t="shared" si="60"/>
        <v>15.274000000000029</v>
      </c>
      <c r="G1242" s="12">
        <v>2023</v>
      </c>
    </row>
    <row r="1243" spans="1:7" x14ac:dyDescent="0.2">
      <c r="A1243" s="18">
        <v>45192.642060185186</v>
      </c>
      <c r="B1243" s="4">
        <v>5.51</v>
      </c>
      <c r="C1243" s="4">
        <v>1.2</v>
      </c>
      <c r="D1243" s="4">
        <f t="shared" si="58"/>
        <v>6.6119999999999992</v>
      </c>
      <c r="E1243" s="4">
        <f t="shared" si="59"/>
        <v>258.37600000000003</v>
      </c>
      <c r="F1243" s="4">
        <f t="shared" si="60"/>
        <v>15.28600000000003</v>
      </c>
      <c r="G1243" s="12">
        <v>2023</v>
      </c>
    </row>
    <row r="1244" spans="1:7" x14ac:dyDescent="0.2">
      <c r="A1244" s="18">
        <v>45192.642835648148</v>
      </c>
      <c r="B1244" s="4">
        <v>5.52</v>
      </c>
      <c r="C1244" s="4">
        <v>1.2</v>
      </c>
      <c r="D1244" s="4">
        <f t="shared" si="58"/>
        <v>6.6239999999999997</v>
      </c>
      <c r="E1244" s="4">
        <f t="shared" si="59"/>
        <v>258.38800000000003</v>
      </c>
      <c r="F1244" s="4">
        <f t="shared" si="60"/>
        <v>15.29800000000003</v>
      </c>
      <c r="G1244" s="12">
        <v>2023</v>
      </c>
    </row>
    <row r="1245" spans="1:7" x14ac:dyDescent="0.2">
      <c r="A1245" s="18">
        <v>45192.644479166665</v>
      </c>
      <c r="B1245" s="4">
        <v>5.53</v>
      </c>
      <c r="C1245" s="4">
        <v>1.2</v>
      </c>
      <c r="D1245" s="4">
        <f t="shared" si="58"/>
        <v>6.6360000000000001</v>
      </c>
      <c r="E1245" s="4">
        <f t="shared" si="59"/>
        <v>258.40000000000003</v>
      </c>
      <c r="F1245" s="4">
        <f t="shared" si="60"/>
        <v>15.310000000000031</v>
      </c>
      <c r="G1245" s="12">
        <v>2023</v>
      </c>
    </row>
    <row r="1246" spans="1:7" x14ac:dyDescent="0.2">
      <c r="A1246" s="18">
        <v>45192.646493055552</v>
      </c>
      <c r="B1246" s="4">
        <v>5.54</v>
      </c>
      <c r="C1246" s="4">
        <v>1.2</v>
      </c>
      <c r="D1246" s="4">
        <f t="shared" si="58"/>
        <v>6.6479999999999997</v>
      </c>
      <c r="E1246" s="4">
        <f t="shared" si="59"/>
        <v>258.41200000000003</v>
      </c>
      <c r="F1246" s="4">
        <f t="shared" si="60"/>
        <v>15.322000000000031</v>
      </c>
      <c r="G1246" s="12">
        <v>2023</v>
      </c>
    </row>
    <row r="1247" spans="1:7" x14ac:dyDescent="0.2">
      <c r="A1247" s="18">
        <v>45192.647812499999</v>
      </c>
      <c r="B1247" s="4">
        <v>5.55</v>
      </c>
      <c r="C1247" s="4">
        <v>1.2</v>
      </c>
      <c r="D1247" s="4">
        <f t="shared" si="58"/>
        <v>6.6599999999999993</v>
      </c>
      <c r="E1247" s="4">
        <f t="shared" si="59"/>
        <v>258.42400000000004</v>
      </c>
      <c r="F1247" s="4">
        <f t="shared" si="60"/>
        <v>15.334000000000032</v>
      </c>
      <c r="G1247" s="12">
        <v>2023</v>
      </c>
    </row>
    <row r="1248" spans="1:7" x14ac:dyDescent="0.2">
      <c r="A1248" s="18">
        <v>45192.648611111108</v>
      </c>
      <c r="B1248" s="4">
        <v>5.56</v>
      </c>
      <c r="C1248" s="4">
        <v>1.2</v>
      </c>
      <c r="D1248" s="4">
        <f t="shared" si="58"/>
        <v>6.6719999999999997</v>
      </c>
      <c r="E1248" s="4">
        <f t="shared" si="59"/>
        <v>258.43600000000004</v>
      </c>
      <c r="F1248" s="4">
        <f t="shared" si="60"/>
        <v>15.346000000000032</v>
      </c>
      <c r="G1248" s="12">
        <v>2023</v>
      </c>
    </row>
    <row r="1249" spans="1:7" x14ac:dyDescent="0.2">
      <c r="A1249" s="18">
        <v>45192.649988425925</v>
      </c>
      <c r="B1249" s="4">
        <v>5.57</v>
      </c>
      <c r="C1249" s="4">
        <v>1.2</v>
      </c>
      <c r="D1249" s="4">
        <f t="shared" si="58"/>
        <v>6.6840000000000002</v>
      </c>
      <c r="E1249" s="4">
        <f t="shared" si="59"/>
        <v>258.44800000000004</v>
      </c>
      <c r="F1249" s="4">
        <f t="shared" si="60"/>
        <v>15.358000000000033</v>
      </c>
      <c r="G1249" s="12">
        <v>2023</v>
      </c>
    </row>
    <row r="1250" spans="1:7" x14ac:dyDescent="0.2">
      <c r="A1250" s="18">
        <v>45192.651469907411</v>
      </c>
      <c r="B1250" s="4">
        <v>5.58</v>
      </c>
      <c r="C1250" s="4">
        <v>1.2</v>
      </c>
      <c r="D1250" s="4">
        <f t="shared" si="58"/>
        <v>6.6959999999999997</v>
      </c>
      <c r="E1250" s="4">
        <f t="shared" si="59"/>
        <v>258.46000000000004</v>
      </c>
      <c r="F1250" s="4">
        <f t="shared" si="60"/>
        <v>15.370000000000033</v>
      </c>
      <c r="G1250" s="12">
        <v>2023</v>
      </c>
    </row>
    <row r="1251" spans="1:7" x14ac:dyDescent="0.2">
      <c r="A1251" s="18">
        <v>45192.65552083333</v>
      </c>
      <c r="B1251" s="4">
        <v>5.59</v>
      </c>
      <c r="C1251" s="4">
        <v>1.2</v>
      </c>
      <c r="D1251" s="4">
        <f t="shared" si="58"/>
        <v>6.7079999999999993</v>
      </c>
      <c r="E1251" s="4">
        <f t="shared" si="59"/>
        <v>258.47200000000004</v>
      </c>
      <c r="F1251" s="4">
        <f t="shared" si="60"/>
        <v>15.382000000000033</v>
      </c>
      <c r="G1251" s="12">
        <v>2023</v>
      </c>
    </row>
    <row r="1252" spans="1:7" x14ac:dyDescent="0.2">
      <c r="A1252" s="18">
        <v>45192.659872685188</v>
      </c>
      <c r="B1252" s="4">
        <v>5.6</v>
      </c>
      <c r="C1252" s="4">
        <v>1.2</v>
      </c>
      <c r="D1252" s="4">
        <f t="shared" si="58"/>
        <v>6.72</v>
      </c>
      <c r="E1252" s="4">
        <f t="shared" si="59"/>
        <v>258.48400000000004</v>
      </c>
      <c r="F1252" s="4">
        <f t="shared" si="60"/>
        <v>15.394000000000034</v>
      </c>
      <c r="G1252" s="12">
        <v>2023</v>
      </c>
    </row>
    <row r="1253" spans="1:7" x14ac:dyDescent="0.2">
      <c r="A1253" s="18">
        <v>45192.662187499998</v>
      </c>
      <c r="B1253" s="4">
        <v>5.61</v>
      </c>
      <c r="C1253" s="4">
        <v>1.2</v>
      </c>
      <c r="D1253" s="4">
        <f t="shared" si="58"/>
        <v>6.7320000000000002</v>
      </c>
      <c r="E1253" s="4">
        <f t="shared" si="59"/>
        <v>258.49600000000004</v>
      </c>
      <c r="F1253" s="4">
        <f t="shared" si="60"/>
        <v>15.406000000000034</v>
      </c>
      <c r="G1253" s="12">
        <v>2023</v>
      </c>
    </row>
    <row r="1254" spans="1:7" x14ac:dyDescent="0.2">
      <c r="A1254" s="18">
        <v>45192.663946759261</v>
      </c>
      <c r="B1254" s="4">
        <v>5.62</v>
      </c>
      <c r="C1254" s="4">
        <v>1.2</v>
      </c>
      <c r="D1254" s="4">
        <f t="shared" si="58"/>
        <v>6.7439999999999998</v>
      </c>
      <c r="E1254" s="4">
        <f t="shared" si="59"/>
        <v>258.50800000000004</v>
      </c>
      <c r="F1254" s="4">
        <f t="shared" si="60"/>
        <v>15.418000000000035</v>
      </c>
      <c r="G1254" s="12">
        <v>2023</v>
      </c>
    </row>
    <row r="1255" spans="1:7" x14ac:dyDescent="0.2">
      <c r="A1255" s="18">
        <v>45192.666284722225</v>
      </c>
      <c r="B1255" s="4">
        <v>5.63</v>
      </c>
      <c r="C1255" s="4">
        <v>1.2</v>
      </c>
      <c r="D1255" s="4">
        <f t="shared" si="58"/>
        <v>6.7559999999999993</v>
      </c>
      <c r="E1255" s="4">
        <f t="shared" si="59"/>
        <v>258.52</v>
      </c>
      <c r="F1255" s="4">
        <f t="shared" si="60"/>
        <v>15.429999999999978</v>
      </c>
      <c r="G1255" s="12">
        <v>2023</v>
      </c>
    </row>
    <row r="1256" spans="1:7" x14ac:dyDescent="0.2">
      <c r="A1256" s="18">
        <v>45192.667905092596</v>
      </c>
      <c r="B1256" s="4">
        <v>5.64</v>
      </c>
      <c r="C1256" s="4">
        <v>1.2</v>
      </c>
      <c r="D1256" s="4">
        <f t="shared" si="58"/>
        <v>6.7679999999999998</v>
      </c>
      <c r="E1256" s="4">
        <f t="shared" si="59"/>
        <v>258.53199999999998</v>
      </c>
      <c r="F1256" s="4">
        <f t="shared" si="60"/>
        <v>15.441999999999979</v>
      </c>
      <c r="G1256" s="12">
        <v>2023</v>
      </c>
    </row>
    <row r="1257" spans="1:7" x14ac:dyDescent="0.2">
      <c r="A1257" s="18">
        <v>45192.671342592592</v>
      </c>
      <c r="B1257" s="4">
        <v>5.65</v>
      </c>
      <c r="C1257" s="4">
        <v>1.2</v>
      </c>
      <c r="D1257" s="4">
        <f t="shared" ref="D1257:D1291" si="61">B1257*C1257</f>
        <v>6.78</v>
      </c>
      <c r="E1257" s="4">
        <f t="shared" si="59"/>
        <v>258.54399999999998</v>
      </c>
      <c r="F1257" s="4">
        <f t="shared" si="60"/>
        <v>15.453999999999979</v>
      </c>
      <c r="G1257" s="12">
        <v>2023</v>
      </c>
    </row>
    <row r="1258" spans="1:7" x14ac:dyDescent="0.2">
      <c r="A1258" s="18">
        <v>45192.676655092589</v>
      </c>
      <c r="B1258" s="4">
        <v>5.66</v>
      </c>
      <c r="C1258" s="4">
        <v>1.2</v>
      </c>
      <c r="D1258" s="4">
        <f t="shared" si="61"/>
        <v>6.7919999999999998</v>
      </c>
      <c r="E1258" s="4">
        <f t="shared" si="59"/>
        <v>258.55599999999998</v>
      </c>
      <c r="F1258" s="4">
        <f t="shared" si="60"/>
        <v>15.46599999999998</v>
      </c>
      <c r="G1258" s="12">
        <v>2023</v>
      </c>
    </row>
    <row r="1259" spans="1:7" x14ac:dyDescent="0.2">
      <c r="A1259" s="18">
        <v>45192.69054398148</v>
      </c>
      <c r="B1259" s="4">
        <v>5.67</v>
      </c>
      <c r="C1259" s="4">
        <v>1.2</v>
      </c>
      <c r="D1259" s="4">
        <f t="shared" si="61"/>
        <v>6.8039999999999994</v>
      </c>
      <c r="E1259" s="4">
        <f t="shared" si="59"/>
        <v>258.56799999999998</v>
      </c>
      <c r="F1259" s="4">
        <f t="shared" si="60"/>
        <v>15.47799999999998</v>
      </c>
      <c r="G1259" s="12">
        <v>2023</v>
      </c>
    </row>
    <row r="1260" spans="1:7" x14ac:dyDescent="0.2">
      <c r="A1260" s="18">
        <v>45192.692141203705</v>
      </c>
      <c r="B1260" s="4">
        <v>5.68</v>
      </c>
      <c r="C1260" s="4">
        <v>1.2</v>
      </c>
      <c r="D1260" s="4">
        <f t="shared" si="61"/>
        <v>6.8159999999999998</v>
      </c>
      <c r="E1260" s="4">
        <f t="shared" si="59"/>
        <v>258.58</v>
      </c>
      <c r="F1260" s="4">
        <f t="shared" si="60"/>
        <v>15.489999999999981</v>
      </c>
      <c r="G1260" s="12">
        <v>2023</v>
      </c>
    </row>
    <row r="1261" spans="1:7" x14ac:dyDescent="0.2">
      <c r="A1261" s="18">
        <v>45192.693912037037</v>
      </c>
      <c r="B1261" s="4">
        <v>5.69</v>
      </c>
      <c r="C1261" s="4">
        <v>1.2</v>
      </c>
      <c r="D1261" s="4">
        <f t="shared" si="61"/>
        <v>6.8280000000000003</v>
      </c>
      <c r="E1261" s="4">
        <f t="shared" si="59"/>
        <v>258.59199999999998</v>
      </c>
      <c r="F1261" s="4">
        <f t="shared" si="60"/>
        <v>15.501999999999981</v>
      </c>
      <c r="G1261" s="12">
        <v>2023</v>
      </c>
    </row>
    <row r="1262" spans="1:7" x14ac:dyDescent="0.2">
      <c r="A1262" s="18">
        <v>45192.704513888886</v>
      </c>
      <c r="B1262" s="4">
        <v>5.7</v>
      </c>
      <c r="C1262" s="4">
        <v>1.2</v>
      </c>
      <c r="D1262" s="4">
        <f t="shared" si="61"/>
        <v>6.84</v>
      </c>
      <c r="E1262" s="4">
        <f t="shared" si="59"/>
        <v>258.60399999999998</v>
      </c>
      <c r="F1262" s="4">
        <f t="shared" si="60"/>
        <v>15.513999999999982</v>
      </c>
      <c r="G1262" s="12">
        <v>2023</v>
      </c>
    </row>
    <row r="1263" spans="1:7" x14ac:dyDescent="0.2">
      <c r="A1263" s="18">
        <v>45199.862453703703</v>
      </c>
      <c r="B1263" s="4">
        <v>5.71</v>
      </c>
      <c r="C1263" s="4">
        <v>1.2</v>
      </c>
      <c r="D1263" s="4">
        <f t="shared" si="61"/>
        <v>6.8519999999999994</v>
      </c>
      <c r="E1263" s="4">
        <f t="shared" si="59"/>
        <v>258.61599999999999</v>
      </c>
      <c r="F1263" s="4">
        <f t="shared" si="60"/>
        <v>15.525999999999982</v>
      </c>
      <c r="G1263" s="12">
        <v>2023</v>
      </c>
    </row>
    <row r="1264" spans="1:7" x14ac:dyDescent="0.2">
      <c r="A1264" s="18">
        <v>45199.87127314815</v>
      </c>
      <c r="B1264" s="4">
        <v>5.72</v>
      </c>
      <c r="C1264" s="4">
        <v>1.2</v>
      </c>
      <c r="D1264" s="4">
        <f t="shared" si="61"/>
        <v>6.8639999999999999</v>
      </c>
      <c r="E1264" s="4">
        <f t="shared" si="59"/>
        <v>258.62799999999999</v>
      </c>
      <c r="F1264" s="4">
        <f t="shared" si="60"/>
        <v>15.537999999999982</v>
      </c>
      <c r="G1264" s="12">
        <v>2023</v>
      </c>
    </row>
    <row r="1265" spans="1:7" x14ac:dyDescent="0.2">
      <c r="A1265" s="18">
        <v>45199.873726851853</v>
      </c>
      <c r="B1265" s="4">
        <v>5.73</v>
      </c>
      <c r="C1265" s="4">
        <v>1.2</v>
      </c>
      <c r="D1265" s="4">
        <f t="shared" si="61"/>
        <v>6.8760000000000003</v>
      </c>
      <c r="E1265" s="4">
        <f t="shared" si="59"/>
        <v>258.64</v>
      </c>
      <c r="F1265" s="4">
        <f t="shared" si="60"/>
        <v>15.549999999999983</v>
      </c>
      <c r="G1265" s="12">
        <v>2023</v>
      </c>
    </row>
    <row r="1266" spans="1:7" x14ac:dyDescent="0.2">
      <c r="A1266" s="18">
        <v>45199.88040509259</v>
      </c>
      <c r="B1266" s="4">
        <v>5.74</v>
      </c>
      <c r="C1266" s="4">
        <v>1.2</v>
      </c>
      <c r="D1266" s="4">
        <f t="shared" si="61"/>
        <v>6.8879999999999999</v>
      </c>
      <c r="E1266" s="4">
        <f t="shared" si="59"/>
        <v>258.65199999999999</v>
      </c>
      <c r="F1266" s="4">
        <f t="shared" si="60"/>
        <v>15.561999999999983</v>
      </c>
      <c r="G1266" s="12">
        <v>2023</v>
      </c>
    </row>
    <row r="1267" spans="1:7" x14ac:dyDescent="0.2">
      <c r="A1267" s="18">
        <v>45199.884641203702</v>
      </c>
      <c r="B1267" s="4">
        <v>5.75</v>
      </c>
      <c r="C1267" s="4">
        <v>1.2</v>
      </c>
      <c r="D1267" s="4">
        <f t="shared" si="61"/>
        <v>6.8999999999999995</v>
      </c>
      <c r="E1267" s="4">
        <f t="shared" si="59"/>
        <v>258.66399999999999</v>
      </c>
      <c r="F1267" s="4">
        <f t="shared" si="60"/>
        <v>15.573999999999984</v>
      </c>
      <c r="G1267" s="12">
        <v>2023</v>
      </c>
    </row>
    <row r="1268" spans="1:7" x14ac:dyDescent="0.2">
      <c r="A1268" s="18">
        <v>45199.886990740742</v>
      </c>
      <c r="B1268" s="4">
        <v>5.76</v>
      </c>
      <c r="C1268" s="4">
        <v>1.2</v>
      </c>
      <c r="D1268" s="4">
        <f t="shared" si="61"/>
        <v>6.9119999999999999</v>
      </c>
      <c r="E1268" s="4">
        <f t="shared" si="59"/>
        <v>258.67599999999999</v>
      </c>
      <c r="F1268" s="4">
        <f t="shared" si="60"/>
        <v>15.585999999999984</v>
      </c>
      <c r="G1268" s="12">
        <v>2023</v>
      </c>
    </row>
    <row r="1269" spans="1:7" x14ac:dyDescent="0.2">
      <c r="A1269" s="18">
        <v>45199.891828703701</v>
      </c>
      <c r="B1269" s="4">
        <v>5.77</v>
      </c>
      <c r="C1269" s="4">
        <v>1.2</v>
      </c>
      <c r="D1269" s="4">
        <f t="shared" si="61"/>
        <v>6.9239999999999995</v>
      </c>
      <c r="E1269" s="4">
        <f t="shared" ref="E1269:E1290" si="62">D1269+E$691</f>
        <v>258.68799999999999</v>
      </c>
      <c r="F1269" s="4">
        <f t="shared" si="60"/>
        <v>15.597999999999985</v>
      </c>
      <c r="G1269" s="12">
        <v>2023</v>
      </c>
    </row>
    <row r="1270" spans="1:7" x14ac:dyDescent="0.2">
      <c r="A1270" s="18">
        <v>45199.894618055558</v>
      </c>
      <c r="B1270" s="4">
        <v>5.78</v>
      </c>
      <c r="C1270" s="4">
        <v>1.2</v>
      </c>
      <c r="D1270" s="4">
        <f t="shared" si="61"/>
        <v>6.9359999999999999</v>
      </c>
      <c r="E1270" s="4">
        <f t="shared" si="62"/>
        <v>258.7</v>
      </c>
      <c r="F1270" s="4">
        <f t="shared" si="60"/>
        <v>15.609999999999985</v>
      </c>
      <c r="G1270" s="12">
        <v>2023</v>
      </c>
    </row>
    <row r="1271" spans="1:7" x14ac:dyDescent="0.2">
      <c r="A1271" s="18">
        <v>45199.898368055554</v>
      </c>
      <c r="B1271" s="4">
        <v>5.79</v>
      </c>
      <c r="C1271" s="4">
        <v>1.2</v>
      </c>
      <c r="D1271" s="4">
        <f t="shared" si="61"/>
        <v>6.9479999999999995</v>
      </c>
      <c r="E1271" s="4">
        <f t="shared" si="62"/>
        <v>258.71199999999999</v>
      </c>
      <c r="F1271" s="4">
        <f t="shared" si="60"/>
        <v>15.621999999999986</v>
      </c>
      <c r="G1271" s="12">
        <v>2023</v>
      </c>
    </row>
    <row r="1272" spans="1:7" x14ac:dyDescent="0.2">
      <c r="A1272" s="18">
        <v>45199.90048611111</v>
      </c>
      <c r="B1272" s="4">
        <v>5.8</v>
      </c>
      <c r="C1272" s="4">
        <v>1.2</v>
      </c>
      <c r="D1272" s="4">
        <f t="shared" si="61"/>
        <v>6.96</v>
      </c>
      <c r="E1272" s="4">
        <f t="shared" si="62"/>
        <v>258.72399999999999</v>
      </c>
      <c r="F1272" s="4">
        <f t="shared" si="60"/>
        <v>15.633999999999986</v>
      </c>
      <c r="G1272" s="12">
        <v>2023</v>
      </c>
    </row>
    <row r="1273" spans="1:7" x14ac:dyDescent="0.2">
      <c r="A1273" s="18">
        <v>45199.903078703705</v>
      </c>
      <c r="B1273" s="4">
        <v>5.81</v>
      </c>
      <c r="C1273" s="4">
        <v>1.2</v>
      </c>
      <c r="D1273" s="4">
        <f t="shared" si="61"/>
        <v>6.9719999999999995</v>
      </c>
      <c r="E1273" s="4">
        <f t="shared" si="62"/>
        <v>258.73599999999999</v>
      </c>
      <c r="F1273" s="4">
        <f t="shared" si="60"/>
        <v>15.645999999999987</v>
      </c>
      <c r="G1273" s="12">
        <v>2023</v>
      </c>
    </row>
    <row r="1274" spans="1:7" x14ac:dyDescent="0.2">
      <c r="A1274" s="18">
        <v>45199.905277777776</v>
      </c>
      <c r="B1274" s="4">
        <v>5.82</v>
      </c>
      <c r="C1274" s="4">
        <v>1.2</v>
      </c>
      <c r="D1274" s="4">
        <f t="shared" si="61"/>
        <v>6.984</v>
      </c>
      <c r="E1274" s="4">
        <f t="shared" si="62"/>
        <v>258.74799999999999</v>
      </c>
      <c r="F1274" s="4">
        <f t="shared" si="60"/>
        <v>15.657999999999987</v>
      </c>
      <c r="G1274" s="12">
        <v>2023</v>
      </c>
    </row>
    <row r="1275" spans="1:7" x14ac:dyDescent="0.2">
      <c r="A1275" s="18">
        <v>45199.908564814818</v>
      </c>
      <c r="B1275" s="4">
        <v>5.83</v>
      </c>
      <c r="C1275" s="4">
        <v>1.2</v>
      </c>
      <c r="D1275" s="4">
        <f t="shared" si="61"/>
        <v>6.9959999999999996</v>
      </c>
      <c r="E1275" s="4">
        <f t="shared" si="62"/>
        <v>258.76</v>
      </c>
      <c r="F1275" s="4">
        <f t="shared" si="60"/>
        <v>15.669999999999987</v>
      </c>
      <c r="G1275" s="12">
        <v>2023</v>
      </c>
    </row>
    <row r="1276" spans="1:7" x14ac:dyDescent="0.2">
      <c r="A1276" s="18">
        <v>45199.914236111108</v>
      </c>
      <c r="B1276" s="4">
        <v>5.84</v>
      </c>
      <c r="C1276" s="4">
        <v>1.2</v>
      </c>
      <c r="D1276" s="4">
        <f t="shared" si="61"/>
        <v>7.008</v>
      </c>
      <c r="E1276" s="4">
        <f t="shared" si="62"/>
        <v>258.77199999999999</v>
      </c>
      <c r="F1276" s="4">
        <f t="shared" si="60"/>
        <v>15.681999999999988</v>
      </c>
      <c r="G1276" s="12">
        <v>2023</v>
      </c>
    </row>
    <row r="1277" spans="1:7" x14ac:dyDescent="0.2">
      <c r="A1277" s="18">
        <v>45199.933518518519</v>
      </c>
      <c r="B1277" s="4">
        <v>5.85</v>
      </c>
      <c r="C1277" s="4">
        <v>1.2</v>
      </c>
      <c r="D1277" s="4">
        <f t="shared" si="61"/>
        <v>7.02</v>
      </c>
      <c r="E1277" s="4">
        <f t="shared" si="62"/>
        <v>258.78399999999999</v>
      </c>
      <c r="F1277" s="4">
        <f t="shared" si="60"/>
        <v>15.693999999999988</v>
      </c>
      <c r="G1277" s="12">
        <v>2023</v>
      </c>
    </row>
    <row r="1278" spans="1:7" x14ac:dyDescent="0.2">
      <c r="A1278" s="18">
        <v>45199.940381944441</v>
      </c>
      <c r="B1278" s="4">
        <v>5.86</v>
      </c>
      <c r="C1278" s="4">
        <v>1.2</v>
      </c>
      <c r="D1278" s="4">
        <f t="shared" si="61"/>
        <v>7.032</v>
      </c>
      <c r="E1278" s="4">
        <f t="shared" si="62"/>
        <v>258.79599999999999</v>
      </c>
      <c r="F1278" s="4">
        <f t="shared" si="60"/>
        <v>15.705999999999989</v>
      </c>
      <c r="G1278" s="12">
        <v>2023</v>
      </c>
    </row>
    <row r="1279" spans="1:7" x14ac:dyDescent="0.2">
      <c r="A1279" s="18">
        <v>45199.943356481483</v>
      </c>
      <c r="B1279" s="4">
        <v>5.87</v>
      </c>
      <c r="C1279" s="4">
        <v>1.2</v>
      </c>
      <c r="D1279" s="4">
        <f t="shared" si="61"/>
        <v>7.0439999999999996</v>
      </c>
      <c r="E1279" s="4">
        <f t="shared" si="62"/>
        <v>258.80799999999999</v>
      </c>
      <c r="F1279" s="4">
        <f t="shared" si="60"/>
        <v>15.717999999999989</v>
      </c>
      <c r="G1279" s="12">
        <v>2023</v>
      </c>
    </row>
    <row r="1280" spans="1:7" x14ac:dyDescent="0.2">
      <c r="A1280" s="18">
        <v>45199.945625</v>
      </c>
      <c r="B1280" s="4">
        <v>5.88</v>
      </c>
      <c r="C1280" s="4">
        <v>1.2</v>
      </c>
      <c r="D1280" s="4">
        <f t="shared" si="61"/>
        <v>7.056</v>
      </c>
      <c r="E1280" s="4">
        <f t="shared" si="62"/>
        <v>258.82</v>
      </c>
      <c r="F1280" s="4">
        <f t="shared" si="60"/>
        <v>15.72999999999999</v>
      </c>
      <c r="G1280" s="12">
        <v>2023</v>
      </c>
    </row>
    <row r="1281" spans="1:8" x14ac:dyDescent="0.2">
      <c r="A1281" s="18">
        <v>45199.955983796295</v>
      </c>
      <c r="B1281" s="4">
        <v>5.89</v>
      </c>
      <c r="C1281" s="4">
        <v>1.2</v>
      </c>
      <c r="D1281" s="4">
        <f t="shared" si="61"/>
        <v>7.0679999999999996</v>
      </c>
      <c r="E1281" s="4">
        <f t="shared" si="62"/>
        <v>258.83199999999999</v>
      </c>
      <c r="F1281" s="4">
        <f t="shared" si="60"/>
        <v>15.74199999999999</v>
      </c>
      <c r="G1281" s="12">
        <v>2023</v>
      </c>
    </row>
    <row r="1282" spans="1:8" x14ac:dyDescent="0.2">
      <c r="A1282" s="18">
        <v>45199.958425925928</v>
      </c>
      <c r="B1282" s="4">
        <v>5.9</v>
      </c>
      <c r="C1282" s="4">
        <v>1.2</v>
      </c>
      <c r="D1282" s="4">
        <f t="shared" si="61"/>
        <v>7.08</v>
      </c>
      <c r="E1282" s="4">
        <f t="shared" si="62"/>
        <v>258.84399999999999</v>
      </c>
      <c r="F1282" s="4">
        <f t="shared" si="60"/>
        <v>15.753999999999991</v>
      </c>
      <c r="G1282" s="12">
        <v>2023</v>
      </c>
    </row>
    <row r="1283" spans="1:8" x14ac:dyDescent="0.2">
      <c r="A1283" s="18">
        <v>45199.960289351853</v>
      </c>
      <c r="B1283" s="4">
        <v>5.91</v>
      </c>
      <c r="C1283" s="4">
        <v>1.2</v>
      </c>
      <c r="D1283" s="4">
        <f t="shared" si="61"/>
        <v>7.0919999999999996</v>
      </c>
      <c r="E1283" s="4">
        <f t="shared" si="62"/>
        <v>258.85599999999999</v>
      </c>
      <c r="F1283" s="4">
        <f t="shared" ref="F1283:F1284" si="63">E1283-243.09</f>
        <v>15.765999999999991</v>
      </c>
      <c r="G1283" s="12">
        <v>2023</v>
      </c>
    </row>
    <row r="1284" spans="1:8" x14ac:dyDescent="0.2">
      <c r="A1284" s="18">
        <v>45199.967326388891</v>
      </c>
      <c r="B1284" s="4">
        <v>5.92</v>
      </c>
      <c r="C1284" s="4">
        <v>1.2</v>
      </c>
      <c r="D1284" s="4">
        <f t="shared" si="61"/>
        <v>7.1040000000000001</v>
      </c>
      <c r="E1284" s="4">
        <f t="shared" si="62"/>
        <v>258.86799999999999</v>
      </c>
      <c r="F1284" s="4">
        <f t="shared" si="63"/>
        <v>15.777999999999992</v>
      </c>
      <c r="G1284" s="12">
        <v>2023</v>
      </c>
      <c r="H1284" s="7" t="s">
        <v>17</v>
      </c>
    </row>
    <row r="1285" spans="1:8" x14ac:dyDescent="0.2">
      <c r="A1285" s="18">
        <v>45200.018414351849</v>
      </c>
      <c r="B1285" s="4">
        <v>5.93</v>
      </c>
      <c r="C1285" s="4">
        <v>1.2</v>
      </c>
      <c r="D1285" s="4">
        <f t="shared" si="61"/>
        <v>7.1159999999999997</v>
      </c>
      <c r="E1285" s="4">
        <f t="shared" si="62"/>
        <v>258.88</v>
      </c>
      <c r="F1285" s="4">
        <f>E1285-258.87</f>
        <v>9.9999999999909051E-3</v>
      </c>
      <c r="G1285" s="12">
        <v>2024</v>
      </c>
      <c r="H1285" s="7" t="s">
        <v>16</v>
      </c>
    </row>
    <row r="1286" spans="1:8" x14ac:dyDescent="0.2">
      <c r="A1286" s="18">
        <v>45208.631296296298</v>
      </c>
      <c r="B1286" s="4">
        <v>5.94</v>
      </c>
      <c r="C1286" s="4">
        <v>1.2</v>
      </c>
      <c r="D1286" s="4">
        <f t="shared" si="61"/>
        <v>7.1280000000000001</v>
      </c>
      <c r="E1286" s="4">
        <f t="shared" si="62"/>
        <v>258.892</v>
      </c>
      <c r="F1286" s="4">
        <f t="shared" ref="F1286:F1291" si="64">E1286-258.87</f>
        <v>2.199999999999136E-2</v>
      </c>
      <c r="G1286" s="12">
        <v>2024</v>
      </c>
    </row>
    <row r="1287" spans="1:8" x14ac:dyDescent="0.2">
      <c r="A1287" s="18">
        <v>45208.632905092592</v>
      </c>
      <c r="B1287" s="4">
        <v>5.95</v>
      </c>
      <c r="C1287" s="4">
        <v>1.2</v>
      </c>
      <c r="D1287" s="4">
        <f t="shared" si="61"/>
        <v>7.14</v>
      </c>
      <c r="E1287" s="4">
        <f t="shared" si="62"/>
        <v>258.904</v>
      </c>
      <c r="F1287" s="4">
        <f t="shared" si="64"/>
        <v>3.3999999999991815E-2</v>
      </c>
      <c r="G1287" s="12">
        <v>2024</v>
      </c>
    </row>
    <row r="1288" spans="1:8" x14ac:dyDescent="0.2">
      <c r="A1288" s="18">
        <v>45208.635868055557</v>
      </c>
      <c r="B1288" s="4">
        <v>5.96</v>
      </c>
      <c r="C1288" s="4">
        <v>1.2</v>
      </c>
      <c r="D1288" s="4">
        <f t="shared" si="61"/>
        <v>7.1520000000000001</v>
      </c>
      <c r="E1288" s="4">
        <f t="shared" si="62"/>
        <v>258.916</v>
      </c>
      <c r="F1288" s="4">
        <f t="shared" si="64"/>
        <v>4.5999999999992269E-2</v>
      </c>
      <c r="G1288" s="12">
        <v>2024</v>
      </c>
    </row>
    <row r="1289" spans="1:8" x14ac:dyDescent="0.2">
      <c r="A1289" s="18">
        <v>45208.637881944444</v>
      </c>
      <c r="B1289" s="4">
        <v>5.97</v>
      </c>
      <c r="C1289" s="4">
        <v>1.2</v>
      </c>
      <c r="D1289" s="4">
        <f t="shared" si="61"/>
        <v>7.1639999999999997</v>
      </c>
      <c r="E1289" s="4">
        <f t="shared" si="62"/>
        <v>258.928</v>
      </c>
      <c r="F1289" s="4">
        <f t="shared" si="64"/>
        <v>5.7999999999992724E-2</v>
      </c>
      <c r="G1289" s="12">
        <v>2024</v>
      </c>
    </row>
    <row r="1290" spans="1:8" x14ac:dyDescent="0.2">
      <c r="A1290" s="18">
        <v>45208.639236111114</v>
      </c>
      <c r="B1290" s="4">
        <v>5.98</v>
      </c>
      <c r="C1290" s="4">
        <v>1.2</v>
      </c>
      <c r="D1290" s="4">
        <f t="shared" si="61"/>
        <v>7.1760000000000002</v>
      </c>
      <c r="E1290" s="4">
        <f t="shared" si="62"/>
        <v>258.94</v>
      </c>
      <c r="F1290" s="4">
        <f t="shared" si="64"/>
        <v>6.9999999999993179E-2</v>
      </c>
      <c r="G1290" s="12">
        <v>2024</v>
      </c>
    </row>
    <row r="1291" spans="1:8" x14ac:dyDescent="0.2">
      <c r="A1291" s="18">
        <v>45223.583032407405</v>
      </c>
      <c r="B1291" s="4">
        <v>0</v>
      </c>
      <c r="C1291" s="4">
        <v>1.2</v>
      </c>
      <c r="D1291" s="4">
        <f t="shared" si="61"/>
        <v>0</v>
      </c>
      <c r="E1291" s="4">
        <f>D1291+E$1290</f>
        <v>258.94</v>
      </c>
      <c r="F1291" s="4">
        <f t="shared" si="64"/>
        <v>6.9999999999993179E-2</v>
      </c>
      <c r="G1291" s="12">
        <v>2024</v>
      </c>
      <c r="H1291" s="7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1250"/>
  <sheetViews>
    <sheetView zoomScaleNormal="100" workbookViewId="0">
      <pane ySplit="1" topLeftCell="A1207" activePane="bottomLeft" state="frozenSplit"/>
      <selection pane="bottomLeft" activeCell="E1251" sqref="E1251"/>
    </sheetView>
  </sheetViews>
  <sheetFormatPr defaultColWidth="9.140625" defaultRowHeight="12.75" x14ac:dyDescent="0.2"/>
  <cols>
    <col min="1" max="1" width="26.85546875" style="18" customWidth="1"/>
    <col min="2" max="2" width="14.4257812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2" customWidth="1"/>
    <col min="9" max="9" width="18.5703125" bestFit="1" customWidth="1"/>
    <col min="12" max="13" width="26.85546875" customWidth="1"/>
    <col min="14" max="14" width="17.28515625" customWidth="1"/>
    <col min="15" max="15" width="20.140625" customWidth="1"/>
    <col min="16" max="17" width="13.140625" customWidth="1"/>
    <col min="74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" t="s">
        <v>0</v>
      </c>
    </row>
    <row r="2" spans="1:8" x14ac:dyDescent="0.2">
      <c r="A2" s="18">
        <v>44836.529502314814</v>
      </c>
      <c r="B2" s="4">
        <v>3.71</v>
      </c>
      <c r="C2" s="4">
        <v>1.2</v>
      </c>
      <c r="D2" s="4">
        <f t="shared" ref="D2:D42" si="0">B2*C2</f>
        <v>4.452</v>
      </c>
      <c r="E2" s="4">
        <f>D2+173.91</f>
        <v>178.36199999999999</v>
      </c>
      <c r="F2" s="4">
        <f>E2-178.35</f>
        <v>1.2000000000000455E-2</v>
      </c>
      <c r="G2" s="12">
        <v>2023</v>
      </c>
      <c r="H2" s="7" t="s">
        <v>12</v>
      </c>
    </row>
    <row r="3" spans="1:8" x14ac:dyDescent="0.2">
      <c r="A3" s="18">
        <v>44836.532743055555</v>
      </c>
      <c r="B3" s="4">
        <v>3.72</v>
      </c>
      <c r="C3" s="4">
        <v>1.2</v>
      </c>
      <c r="D3" s="4">
        <f t="shared" si="0"/>
        <v>4.4640000000000004</v>
      </c>
      <c r="E3" s="4">
        <f t="shared" ref="E3:E66" si="1">D3+173.91</f>
        <v>178.374</v>
      </c>
      <c r="F3" s="4">
        <f t="shared" ref="F3:F66" si="2">E3-178.35</f>
        <v>2.4000000000000909E-2</v>
      </c>
      <c r="G3" s="12">
        <v>2023</v>
      </c>
    </row>
    <row r="4" spans="1:8" x14ac:dyDescent="0.2">
      <c r="A4" s="18">
        <v>44836.536435185182</v>
      </c>
      <c r="B4" s="4">
        <v>3.73</v>
      </c>
      <c r="C4" s="4">
        <v>1.2</v>
      </c>
      <c r="D4" s="4">
        <f t="shared" si="0"/>
        <v>4.476</v>
      </c>
      <c r="E4" s="4">
        <f t="shared" si="1"/>
        <v>178.386</v>
      </c>
      <c r="F4" s="4">
        <f t="shared" si="2"/>
        <v>3.6000000000001364E-2</v>
      </c>
      <c r="G4" s="12">
        <v>2023</v>
      </c>
    </row>
    <row r="5" spans="1:8" x14ac:dyDescent="0.2">
      <c r="A5" s="18">
        <v>44836.570474537039</v>
      </c>
      <c r="B5" s="4">
        <v>3.74</v>
      </c>
      <c r="C5" s="4">
        <v>1.2</v>
      </c>
      <c r="D5" s="4">
        <f t="shared" si="0"/>
        <v>4.4880000000000004</v>
      </c>
      <c r="E5" s="4">
        <f t="shared" si="1"/>
        <v>178.398</v>
      </c>
      <c r="F5" s="4">
        <f t="shared" si="2"/>
        <v>4.8000000000001819E-2</v>
      </c>
      <c r="G5" s="12">
        <v>2023</v>
      </c>
    </row>
    <row r="6" spans="1:8" x14ac:dyDescent="0.2">
      <c r="A6" s="18">
        <v>44836.576319444444</v>
      </c>
      <c r="B6" s="4">
        <v>3.75</v>
      </c>
      <c r="C6" s="4">
        <v>1.2</v>
      </c>
      <c r="D6" s="4">
        <f t="shared" si="0"/>
        <v>4.5</v>
      </c>
      <c r="E6" s="4">
        <f t="shared" si="1"/>
        <v>178.41</v>
      </c>
      <c r="F6" s="4">
        <f t="shared" si="2"/>
        <v>6.0000000000002274E-2</v>
      </c>
      <c r="G6" s="12">
        <v>2023</v>
      </c>
    </row>
    <row r="7" spans="1:8" x14ac:dyDescent="0.2">
      <c r="A7" s="18">
        <v>44836.603263888886</v>
      </c>
      <c r="B7" s="4">
        <v>3.76</v>
      </c>
      <c r="C7" s="4">
        <v>1.2</v>
      </c>
      <c r="D7" s="4">
        <f t="shared" si="0"/>
        <v>4.5119999999999996</v>
      </c>
      <c r="E7" s="4">
        <f t="shared" si="1"/>
        <v>178.422</v>
      </c>
      <c r="F7" s="4">
        <f t="shared" si="2"/>
        <v>7.2000000000002728E-2</v>
      </c>
      <c r="G7" s="12">
        <v>2023</v>
      </c>
    </row>
    <row r="8" spans="1:8" x14ac:dyDescent="0.2">
      <c r="A8" s="18">
        <v>44836.776469907411</v>
      </c>
      <c r="B8" s="4">
        <v>3.77</v>
      </c>
      <c r="C8" s="4">
        <v>1.2</v>
      </c>
      <c r="D8" s="4">
        <f t="shared" si="0"/>
        <v>4.524</v>
      </c>
      <c r="E8" s="4">
        <f t="shared" si="1"/>
        <v>178.434</v>
      </c>
      <c r="F8" s="4">
        <f t="shared" si="2"/>
        <v>8.4000000000003183E-2</v>
      </c>
      <c r="G8" s="12">
        <v>2023</v>
      </c>
    </row>
    <row r="9" spans="1:8" x14ac:dyDescent="0.2">
      <c r="A9" s="18">
        <v>44836.791747685187</v>
      </c>
      <c r="B9" s="4">
        <v>3.78</v>
      </c>
      <c r="C9" s="4">
        <v>1.2</v>
      </c>
      <c r="D9" s="4">
        <f t="shared" si="0"/>
        <v>4.5359999999999996</v>
      </c>
      <c r="E9" s="4">
        <f t="shared" si="1"/>
        <v>178.446</v>
      </c>
      <c r="F9" s="4">
        <f t="shared" si="2"/>
        <v>9.6000000000003638E-2</v>
      </c>
      <c r="G9" s="12">
        <v>2023</v>
      </c>
    </row>
    <row r="10" spans="1:8" x14ac:dyDescent="0.2">
      <c r="A10" s="18">
        <v>44836.805196759262</v>
      </c>
      <c r="B10" s="4">
        <v>3.79</v>
      </c>
      <c r="C10" s="4">
        <v>1.2</v>
      </c>
      <c r="D10" s="4">
        <f t="shared" si="0"/>
        <v>4.548</v>
      </c>
      <c r="E10" s="4">
        <f t="shared" si="1"/>
        <v>178.458</v>
      </c>
      <c r="F10" s="4">
        <f t="shared" si="2"/>
        <v>0.10800000000000409</v>
      </c>
      <c r="G10" s="12">
        <v>2023</v>
      </c>
    </row>
    <row r="11" spans="1:8" x14ac:dyDescent="0.2">
      <c r="A11" s="18">
        <v>44836.805532407408</v>
      </c>
      <c r="B11" s="4">
        <v>3.8</v>
      </c>
      <c r="C11" s="4">
        <v>1.2</v>
      </c>
      <c r="D11" s="4">
        <f t="shared" si="0"/>
        <v>4.5599999999999996</v>
      </c>
      <c r="E11" s="4">
        <f t="shared" si="1"/>
        <v>178.47</v>
      </c>
      <c r="F11" s="4">
        <f t="shared" si="2"/>
        <v>0.12000000000000455</v>
      </c>
      <c r="G11" s="12">
        <v>2023</v>
      </c>
    </row>
    <row r="12" spans="1:8" x14ac:dyDescent="0.2">
      <c r="A12" s="18">
        <v>44836.805925925924</v>
      </c>
      <c r="B12" s="4">
        <v>3.81</v>
      </c>
      <c r="C12" s="4">
        <v>1.2</v>
      </c>
      <c r="D12" s="4">
        <f t="shared" si="0"/>
        <v>4.5720000000000001</v>
      </c>
      <c r="E12" s="4">
        <f t="shared" si="1"/>
        <v>178.482</v>
      </c>
      <c r="F12" s="4">
        <f t="shared" si="2"/>
        <v>0.132000000000005</v>
      </c>
      <c r="G12" s="12">
        <v>2023</v>
      </c>
    </row>
    <row r="13" spans="1:8" x14ac:dyDescent="0.2">
      <c r="A13" s="18">
        <v>44836.806030092594</v>
      </c>
      <c r="B13" s="4">
        <v>3.82</v>
      </c>
      <c r="C13" s="4">
        <v>1.2</v>
      </c>
      <c r="D13" s="4">
        <f t="shared" si="0"/>
        <v>4.5839999999999996</v>
      </c>
      <c r="E13" s="4">
        <f t="shared" si="1"/>
        <v>178.494</v>
      </c>
      <c r="F13" s="4">
        <f t="shared" si="2"/>
        <v>0.14400000000000546</v>
      </c>
      <c r="G13" s="12">
        <v>2023</v>
      </c>
    </row>
    <row r="14" spans="1:8" x14ac:dyDescent="0.2">
      <c r="A14" s="18">
        <v>44836.806111111109</v>
      </c>
      <c r="B14" s="4">
        <v>3.83</v>
      </c>
      <c r="C14" s="4">
        <v>1.2</v>
      </c>
      <c r="D14" s="4">
        <f t="shared" si="0"/>
        <v>4.5960000000000001</v>
      </c>
      <c r="E14" s="4">
        <f t="shared" si="1"/>
        <v>178.506</v>
      </c>
      <c r="F14" s="4">
        <f t="shared" si="2"/>
        <v>0.15600000000000591</v>
      </c>
      <c r="G14" s="12">
        <v>2023</v>
      </c>
    </row>
    <row r="15" spans="1:8" x14ac:dyDescent="0.2">
      <c r="A15" s="18">
        <v>44836.806203703702</v>
      </c>
      <c r="B15" s="4">
        <v>3.84</v>
      </c>
      <c r="C15" s="4">
        <v>1.2</v>
      </c>
      <c r="D15" s="4">
        <f t="shared" si="0"/>
        <v>4.6079999999999997</v>
      </c>
      <c r="E15" s="4">
        <f t="shared" si="1"/>
        <v>178.518</v>
      </c>
      <c r="F15" s="4">
        <f t="shared" si="2"/>
        <v>0.16800000000000637</v>
      </c>
      <c r="G15" s="12">
        <v>2023</v>
      </c>
    </row>
    <row r="16" spans="1:8" x14ac:dyDescent="0.2">
      <c r="A16" s="18">
        <v>44836.806319444448</v>
      </c>
      <c r="B16" s="4">
        <v>3.85</v>
      </c>
      <c r="C16" s="4">
        <v>1.2</v>
      </c>
      <c r="D16" s="4">
        <f t="shared" si="0"/>
        <v>4.62</v>
      </c>
      <c r="E16" s="4">
        <f t="shared" si="1"/>
        <v>178.53</v>
      </c>
      <c r="F16" s="4">
        <f t="shared" si="2"/>
        <v>0.18000000000000682</v>
      </c>
      <c r="G16" s="12">
        <v>2023</v>
      </c>
    </row>
    <row r="17" spans="1:7" x14ac:dyDescent="0.2">
      <c r="A17" s="18">
        <v>44836.806423611109</v>
      </c>
      <c r="B17" s="4">
        <v>3.86</v>
      </c>
      <c r="C17" s="4">
        <v>1.2</v>
      </c>
      <c r="D17" s="4">
        <f t="shared" si="0"/>
        <v>4.6319999999999997</v>
      </c>
      <c r="E17" s="4">
        <f t="shared" si="1"/>
        <v>178.542</v>
      </c>
      <c r="F17" s="4">
        <f t="shared" si="2"/>
        <v>0.19200000000000728</v>
      </c>
      <c r="G17" s="12">
        <v>2023</v>
      </c>
    </row>
    <row r="18" spans="1:7" x14ac:dyDescent="0.2">
      <c r="A18" s="18">
        <v>44836.806539351855</v>
      </c>
      <c r="B18" s="4">
        <v>3.87</v>
      </c>
      <c r="C18" s="4">
        <v>1.2</v>
      </c>
      <c r="D18" s="4">
        <f t="shared" si="0"/>
        <v>4.6440000000000001</v>
      </c>
      <c r="E18" s="4">
        <f t="shared" si="1"/>
        <v>178.554</v>
      </c>
      <c r="F18" s="4">
        <f t="shared" si="2"/>
        <v>0.20400000000000773</v>
      </c>
      <c r="G18" s="12">
        <v>2023</v>
      </c>
    </row>
    <row r="19" spans="1:7" x14ac:dyDescent="0.2">
      <c r="A19" s="18">
        <v>44836.806620370371</v>
      </c>
      <c r="B19" s="4">
        <v>3.88</v>
      </c>
      <c r="C19" s="4">
        <v>1.2</v>
      </c>
      <c r="D19" s="4">
        <f t="shared" si="0"/>
        <v>4.6559999999999997</v>
      </c>
      <c r="E19" s="4">
        <f t="shared" si="1"/>
        <v>178.566</v>
      </c>
      <c r="F19" s="4">
        <f t="shared" si="2"/>
        <v>0.21600000000000819</v>
      </c>
      <c r="G19" s="12">
        <v>2023</v>
      </c>
    </row>
    <row r="20" spans="1:7" x14ac:dyDescent="0.2">
      <c r="A20" s="18">
        <v>44836.80672453704</v>
      </c>
      <c r="B20" s="4">
        <v>3.89</v>
      </c>
      <c r="C20" s="4">
        <v>1.2</v>
      </c>
      <c r="D20" s="4">
        <f t="shared" si="0"/>
        <v>4.6680000000000001</v>
      </c>
      <c r="E20" s="4">
        <f t="shared" si="1"/>
        <v>178.578</v>
      </c>
      <c r="F20" s="4">
        <f t="shared" si="2"/>
        <v>0.22800000000000864</v>
      </c>
      <c r="G20" s="12">
        <v>2023</v>
      </c>
    </row>
    <row r="21" spans="1:7" x14ac:dyDescent="0.2">
      <c r="A21" s="18">
        <v>44836.806805555556</v>
      </c>
      <c r="B21" s="4">
        <v>3.9</v>
      </c>
      <c r="C21" s="4">
        <v>1.2</v>
      </c>
      <c r="D21" s="4">
        <f t="shared" si="0"/>
        <v>4.68</v>
      </c>
      <c r="E21" s="4">
        <f t="shared" si="1"/>
        <v>178.59</v>
      </c>
      <c r="F21" s="4">
        <f t="shared" si="2"/>
        <v>0.24000000000000909</v>
      </c>
      <c r="G21" s="12">
        <v>2023</v>
      </c>
    </row>
    <row r="22" spans="1:7" x14ac:dyDescent="0.2">
      <c r="A22" s="18">
        <v>44836.807002314818</v>
      </c>
      <c r="B22" s="4">
        <v>3.91</v>
      </c>
      <c r="C22" s="4">
        <v>1.2</v>
      </c>
      <c r="D22" s="4">
        <f t="shared" si="0"/>
        <v>4.6920000000000002</v>
      </c>
      <c r="E22" s="4">
        <f t="shared" si="1"/>
        <v>178.602</v>
      </c>
      <c r="F22" s="4">
        <f t="shared" si="2"/>
        <v>0.25200000000000955</v>
      </c>
      <c r="G22" s="12">
        <v>2023</v>
      </c>
    </row>
    <row r="23" spans="1:7" x14ac:dyDescent="0.2">
      <c r="A23" s="18">
        <v>44836.807210648149</v>
      </c>
      <c r="B23" s="4">
        <v>3.92</v>
      </c>
      <c r="C23" s="4">
        <v>1.2</v>
      </c>
      <c r="D23" s="4">
        <f t="shared" si="0"/>
        <v>4.7039999999999997</v>
      </c>
      <c r="E23" s="4">
        <f t="shared" si="1"/>
        <v>178.614</v>
      </c>
      <c r="F23" s="4">
        <f t="shared" si="2"/>
        <v>0.26400000000001</v>
      </c>
      <c r="G23" s="12">
        <v>2023</v>
      </c>
    </row>
    <row r="24" spans="1:7" x14ac:dyDescent="0.2">
      <c r="A24" s="18">
        <v>44836.807442129626</v>
      </c>
      <c r="B24" s="4">
        <v>3.93</v>
      </c>
      <c r="C24" s="4">
        <v>1.2</v>
      </c>
      <c r="D24" s="4">
        <f t="shared" si="0"/>
        <v>4.7160000000000002</v>
      </c>
      <c r="E24" s="4">
        <f t="shared" si="1"/>
        <v>178.626</v>
      </c>
      <c r="F24" s="4">
        <f t="shared" si="2"/>
        <v>0.27600000000001046</v>
      </c>
      <c r="G24" s="12">
        <v>2023</v>
      </c>
    </row>
    <row r="25" spans="1:7" x14ac:dyDescent="0.2">
      <c r="A25" s="18">
        <v>44836.807615740741</v>
      </c>
      <c r="B25" s="4">
        <v>3.94</v>
      </c>
      <c r="C25" s="4">
        <v>1.2</v>
      </c>
      <c r="D25" s="4">
        <f t="shared" si="0"/>
        <v>4.7279999999999998</v>
      </c>
      <c r="E25" s="4">
        <f t="shared" si="1"/>
        <v>178.63800000000001</v>
      </c>
      <c r="F25" s="4">
        <f t="shared" si="2"/>
        <v>0.28800000000001091</v>
      </c>
      <c r="G25" s="12">
        <v>2023</v>
      </c>
    </row>
    <row r="26" spans="1:7" x14ac:dyDescent="0.2">
      <c r="A26" s="18">
        <v>44836.809074074074</v>
      </c>
      <c r="B26" s="4">
        <v>3.95</v>
      </c>
      <c r="C26" s="4">
        <v>1.2</v>
      </c>
      <c r="D26" s="4">
        <f t="shared" si="0"/>
        <v>4.74</v>
      </c>
      <c r="E26" s="4">
        <f t="shared" si="1"/>
        <v>178.65</v>
      </c>
      <c r="F26" s="4">
        <f t="shared" si="2"/>
        <v>0.30000000000001137</v>
      </c>
      <c r="G26" s="12">
        <v>2023</v>
      </c>
    </row>
    <row r="27" spans="1:7" x14ac:dyDescent="0.2">
      <c r="A27" s="18">
        <v>44837.056770833333</v>
      </c>
      <c r="B27" s="4">
        <v>3.96</v>
      </c>
      <c r="C27" s="4">
        <v>1.2</v>
      </c>
      <c r="D27" s="4">
        <f t="shared" si="0"/>
        <v>4.7519999999999998</v>
      </c>
      <c r="E27" s="4">
        <f t="shared" si="1"/>
        <v>178.66200000000001</v>
      </c>
      <c r="F27" s="4">
        <f t="shared" si="2"/>
        <v>0.31200000000001182</v>
      </c>
      <c r="G27" s="12">
        <v>2023</v>
      </c>
    </row>
    <row r="28" spans="1:7" x14ac:dyDescent="0.2">
      <c r="A28" s="18">
        <v>44837.193124999998</v>
      </c>
      <c r="B28" s="4">
        <v>3.97</v>
      </c>
      <c r="C28" s="4">
        <v>1.2</v>
      </c>
      <c r="D28" s="4">
        <f t="shared" si="0"/>
        <v>4.7640000000000002</v>
      </c>
      <c r="E28" s="4">
        <f t="shared" si="1"/>
        <v>178.67400000000001</v>
      </c>
      <c r="F28" s="4">
        <f t="shared" si="2"/>
        <v>0.32400000000001228</v>
      </c>
      <c r="G28" s="12">
        <v>2023</v>
      </c>
    </row>
    <row r="29" spans="1:7" x14ac:dyDescent="0.2">
      <c r="A29" s="18">
        <v>44837.195486111108</v>
      </c>
      <c r="B29" s="4">
        <v>3.98</v>
      </c>
      <c r="C29" s="4">
        <v>1.2</v>
      </c>
      <c r="D29" s="4">
        <f t="shared" si="0"/>
        <v>4.7759999999999998</v>
      </c>
      <c r="E29" s="4">
        <f t="shared" si="1"/>
        <v>178.68600000000001</v>
      </c>
      <c r="F29" s="4">
        <f t="shared" si="2"/>
        <v>0.33600000000001273</v>
      </c>
      <c r="G29" s="12">
        <v>2023</v>
      </c>
    </row>
    <row r="30" spans="1:7" x14ac:dyDescent="0.2">
      <c r="A30" s="18">
        <v>44837.196504629632</v>
      </c>
      <c r="B30" s="4">
        <v>3.99</v>
      </c>
      <c r="C30" s="4">
        <v>1.2</v>
      </c>
      <c r="D30" s="4">
        <f t="shared" si="0"/>
        <v>4.7880000000000003</v>
      </c>
      <c r="E30" s="4">
        <f t="shared" si="1"/>
        <v>178.69800000000001</v>
      </c>
      <c r="F30" s="4">
        <f t="shared" si="2"/>
        <v>0.34800000000001319</v>
      </c>
      <c r="G30" s="12">
        <v>2023</v>
      </c>
    </row>
    <row r="31" spans="1:7" x14ac:dyDescent="0.2">
      <c r="A31" s="18">
        <v>44837.196932870371</v>
      </c>
      <c r="B31" s="4">
        <v>4</v>
      </c>
      <c r="C31" s="4">
        <v>1.2</v>
      </c>
      <c r="D31" s="4">
        <f t="shared" si="0"/>
        <v>4.8</v>
      </c>
      <c r="E31" s="4">
        <f t="shared" si="1"/>
        <v>178.71</v>
      </c>
      <c r="F31" s="4">
        <f t="shared" si="2"/>
        <v>0.36000000000001364</v>
      </c>
      <c r="G31" s="12">
        <v>2023</v>
      </c>
    </row>
    <row r="32" spans="1:7" x14ac:dyDescent="0.2">
      <c r="A32" s="18">
        <v>44837.19740740741</v>
      </c>
      <c r="B32" s="4">
        <v>4.01</v>
      </c>
      <c r="C32" s="4">
        <v>1.2</v>
      </c>
      <c r="D32" s="4">
        <f t="shared" si="0"/>
        <v>4.8119999999999994</v>
      </c>
      <c r="E32" s="4">
        <f t="shared" si="1"/>
        <v>178.72200000000001</v>
      </c>
      <c r="F32" s="4">
        <f t="shared" si="2"/>
        <v>0.3720000000000141</v>
      </c>
      <c r="G32" s="12">
        <v>2023</v>
      </c>
    </row>
    <row r="33" spans="1:7" x14ac:dyDescent="0.2">
      <c r="A33" s="18">
        <v>44837.19767361111</v>
      </c>
      <c r="B33" s="4">
        <v>4.0199999999999996</v>
      </c>
      <c r="C33" s="4">
        <v>1.2</v>
      </c>
      <c r="D33" s="4">
        <f t="shared" si="0"/>
        <v>4.823999999999999</v>
      </c>
      <c r="E33" s="4">
        <f t="shared" si="1"/>
        <v>178.73400000000001</v>
      </c>
      <c r="F33" s="4">
        <f t="shared" si="2"/>
        <v>0.38400000000001455</v>
      </c>
      <c r="G33" s="12">
        <v>2023</v>
      </c>
    </row>
    <row r="34" spans="1:7" x14ac:dyDescent="0.2">
      <c r="A34" s="18">
        <v>44837.198009259257</v>
      </c>
      <c r="B34" s="4">
        <v>4.03</v>
      </c>
      <c r="C34" s="4">
        <v>1.2</v>
      </c>
      <c r="D34" s="4">
        <f t="shared" si="0"/>
        <v>4.8360000000000003</v>
      </c>
      <c r="E34" s="4">
        <f t="shared" si="1"/>
        <v>178.74600000000001</v>
      </c>
      <c r="F34" s="4">
        <f t="shared" si="2"/>
        <v>0.39600000000001501</v>
      </c>
      <c r="G34" s="12">
        <v>2023</v>
      </c>
    </row>
    <row r="35" spans="1:7" x14ac:dyDescent="0.2">
      <c r="A35" s="18">
        <v>44837.198287037034</v>
      </c>
      <c r="B35" s="4">
        <v>4.04</v>
      </c>
      <c r="C35" s="4">
        <v>1.2</v>
      </c>
      <c r="D35" s="4">
        <f t="shared" si="0"/>
        <v>4.8479999999999999</v>
      </c>
      <c r="E35" s="4">
        <f t="shared" si="1"/>
        <v>178.75800000000001</v>
      </c>
      <c r="F35" s="4">
        <f t="shared" si="2"/>
        <v>0.40800000000001546</v>
      </c>
      <c r="G35" s="12">
        <v>2023</v>
      </c>
    </row>
    <row r="36" spans="1:7" x14ac:dyDescent="0.2">
      <c r="A36" s="18">
        <v>44837.198622685188</v>
      </c>
      <c r="B36" s="4">
        <v>4.05</v>
      </c>
      <c r="C36" s="4">
        <v>1.2</v>
      </c>
      <c r="D36" s="4">
        <f t="shared" si="0"/>
        <v>4.8599999999999994</v>
      </c>
      <c r="E36" s="4">
        <f t="shared" si="1"/>
        <v>178.76999999999998</v>
      </c>
      <c r="F36" s="4">
        <f t="shared" si="2"/>
        <v>0.41999999999998749</v>
      </c>
      <c r="G36" s="12">
        <v>2023</v>
      </c>
    </row>
    <row r="37" spans="1:7" x14ac:dyDescent="0.2">
      <c r="A37" s="18">
        <v>44837.198912037034</v>
      </c>
      <c r="B37" s="4">
        <v>4.0599999999999996</v>
      </c>
      <c r="C37" s="4">
        <v>1.2</v>
      </c>
      <c r="D37" s="4">
        <f t="shared" si="0"/>
        <v>4.871999999999999</v>
      </c>
      <c r="E37" s="4">
        <f t="shared" si="1"/>
        <v>178.78199999999998</v>
      </c>
      <c r="F37" s="4">
        <f t="shared" si="2"/>
        <v>0.43199999999998795</v>
      </c>
      <c r="G37" s="12">
        <v>2023</v>
      </c>
    </row>
    <row r="38" spans="1:7" x14ac:dyDescent="0.2">
      <c r="A38" s="18">
        <v>44837.199513888889</v>
      </c>
      <c r="B38" s="4">
        <v>4.07</v>
      </c>
      <c r="C38" s="4">
        <v>1.2</v>
      </c>
      <c r="D38" s="4">
        <f t="shared" si="0"/>
        <v>4.8840000000000003</v>
      </c>
      <c r="E38" s="4">
        <f t="shared" si="1"/>
        <v>178.79399999999998</v>
      </c>
      <c r="F38" s="4">
        <f t="shared" si="2"/>
        <v>0.4439999999999884</v>
      </c>
      <c r="G38" s="12">
        <v>2023</v>
      </c>
    </row>
    <row r="39" spans="1:7" x14ac:dyDescent="0.2">
      <c r="A39" s="18">
        <v>44837.20040509259</v>
      </c>
      <c r="B39" s="4">
        <v>4.08</v>
      </c>
      <c r="C39" s="4">
        <v>1.2</v>
      </c>
      <c r="D39" s="4">
        <f t="shared" si="0"/>
        <v>4.8959999999999999</v>
      </c>
      <c r="E39" s="4">
        <f t="shared" si="1"/>
        <v>178.80599999999998</v>
      </c>
      <c r="F39" s="4">
        <f t="shared" si="2"/>
        <v>0.45599999999998886</v>
      </c>
      <c r="G39" s="12">
        <v>2023</v>
      </c>
    </row>
    <row r="40" spans="1:7" x14ac:dyDescent="0.2">
      <c r="A40" s="18">
        <v>44837.204085648147</v>
      </c>
      <c r="B40" s="4">
        <v>4.09</v>
      </c>
      <c r="C40" s="4">
        <v>1.2</v>
      </c>
      <c r="D40" s="4">
        <f t="shared" si="0"/>
        <v>4.9079999999999995</v>
      </c>
      <c r="E40" s="4">
        <f t="shared" si="1"/>
        <v>178.81799999999998</v>
      </c>
      <c r="F40" s="4">
        <f t="shared" si="2"/>
        <v>0.46799999999998931</v>
      </c>
      <c r="G40" s="12">
        <v>2023</v>
      </c>
    </row>
    <row r="41" spans="1:7" x14ac:dyDescent="0.2">
      <c r="A41" s="18">
        <v>44837.211400462962</v>
      </c>
      <c r="B41" s="4">
        <v>4.0999999999999996</v>
      </c>
      <c r="C41" s="4">
        <v>1.2</v>
      </c>
      <c r="D41" s="4">
        <f t="shared" si="0"/>
        <v>4.919999999999999</v>
      </c>
      <c r="E41" s="4">
        <f t="shared" si="1"/>
        <v>178.82999999999998</v>
      </c>
      <c r="F41" s="4">
        <f t="shared" si="2"/>
        <v>0.47999999999998977</v>
      </c>
      <c r="G41" s="12">
        <v>2023</v>
      </c>
    </row>
    <row r="42" spans="1:7" x14ac:dyDescent="0.2">
      <c r="A42" s="18">
        <v>44837.35465277778</v>
      </c>
      <c r="B42" s="4">
        <v>4.1100000000000003</v>
      </c>
      <c r="C42" s="4">
        <v>1.2</v>
      </c>
      <c r="D42" s="4">
        <f t="shared" si="0"/>
        <v>4.9320000000000004</v>
      </c>
      <c r="E42" s="4">
        <f t="shared" si="1"/>
        <v>178.84199999999998</v>
      </c>
      <c r="F42" s="4">
        <f t="shared" si="2"/>
        <v>0.49199999999999022</v>
      </c>
      <c r="G42" s="12">
        <v>2023</v>
      </c>
    </row>
    <row r="43" spans="1:7" x14ac:dyDescent="0.2">
      <c r="A43" s="18">
        <v>44837.384618055556</v>
      </c>
      <c r="B43" s="4">
        <v>4.12</v>
      </c>
      <c r="C43" s="4">
        <v>1.2</v>
      </c>
      <c r="D43" s="4">
        <f t="shared" ref="D43:D106" si="3">B43*C43</f>
        <v>4.944</v>
      </c>
      <c r="E43" s="4">
        <f t="shared" si="1"/>
        <v>178.85399999999998</v>
      </c>
      <c r="F43" s="4">
        <f t="shared" si="2"/>
        <v>0.50399999999999068</v>
      </c>
      <c r="G43" s="12">
        <v>2023</v>
      </c>
    </row>
    <row r="44" spans="1:7" x14ac:dyDescent="0.2">
      <c r="A44" s="18">
        <v>44837.400879629633</v>
      </c>
      <c r="B44" s="4">
        <v>4.13</v>
      </c>
      <c r="C44" s="4">
        <v>1.2</v>
      </c>
      <c r="D44" s="4">
        <f t="shared" si="3"/>
        <v>4.9559999999999995</v>
      </c>
      <c r="E44" s="4">
        <f t="shared" si="1"/>
        <v>178.86599999999999</v>
      </c>
      <c r="F44" s="4">
        <f t="shared" si="2"/>
        <v>0.51599999999999113</v>
      </c>
      <c r="G44" s="12">
        <v>2023</v>
      </c>
    </row>
    <row r="45" spans="1:7" x14ac:dyDescent="0.2">
      <c r="A45" s="18">
        <v>44837.406643518516</v>
      </c>
      <c r="B45" s="4">
        <v>4.1399999999999997</v>
      </c>
      <c r="C45" s="4">
        <v>1.2</v>
      </c>
      <c r="D45" s="4">
        <f t="shared" si="3"/>
        <v>4.9679999999999991</v>
      </c>
      <c r="E45" s="4">
        <f t="shared" si="1"/>
        <v>178.87799999999999</v>
      </c>
      <c r="F45" s="4">
        <f t="shared" si="2"/>
        <v>0.52799999999999159</v>
      </c>
      <c r="G45" s="12">
        <v>2023</v>
      </c>
    </row>
    <row r="46" spans="1:7" x14ac:dyDescent="0.2">
      <c r="A46" s="18">
        <v>44837.41165509259</v>
      </c>
      <c r="B46" s="4">
        <v>4.1500000000000004</v>
      </c>
      <c r="C46" s="4">
        <v>1.2</v>
      </c>
      <c r="D46" s="4">
        <f t="shared" si="3"/>
        <v>4.9800000000000004</v>
      </c>
      <c r="E46" s="4">
        <f t="shared" si="1"/>
        <v>178.89</v>
      </c>
      <c r="F46" s="4">
        <f t="shared" si="2"/>
        <v>0.53999999999999204</v>
      </c>
      <c r="G46" s="12">
        <v>2023</v>
      </c>
    </row>
    <row r="47" spans="1:7" x14ac:dyDescent="0.2">
      <c r="A47" s="18">
        <v>44837.416435185187</v>
      </c>
      <c r="B47" s="4">
        <v>4.16</v>
      </c>
      <c r="C47" s="4">
        <v>1.2</v>
      </c>
      <c r="D47" s="4">
        <f t="shared" si="3"/>
        <v>4.992</v>
      </c>
      <c r="E47" s="4">
        <f t="shared" si="1"/>
        <v>178.90199999999999</v>
      </c>
      <c r="F47" s="4">
        <f t="shared" si="2"/>
        <v>0.5519999999999925</v>
      </c>
      <c r="G47" s="12">
        <v>2023</v>
      </c>
    </row>
    <row r="48" spans="1:7" x14ac:dyDescent="0.2">
      <c r="A48" s="18">
        <v>44837.422326388885</v>
      </c>
      <c r="B48" s="4">
        <v>4.17</v>
      </c>
      <c r="C48" s="4">
        <v>1.2</v>
      </c>
      <c r="D48" s="4">
        <f t="shared" si="3"/>
        <v>5.0039999999999996</v>
      </c>
      <c r="E48" s="4">
        <f t="shared" si="1"/>
        <v>178.91399999999999</v>
      </c>
      <c r="F48" s="4">
        <f t="shared" si="2"/>
        <v>0.56399999999999295</v>
      </c>
      <c r="G48" s="12">
        <v>2023</v>
      </c>
    </row>
    <row r="49" spans="1:7" x14ac:dyDescent="0.2">
      <c r="A49" s="18">
        <v>44837.425439814811</v>
      </c>
      <c r="B49" s="4">
        <v>4.18</v>
      </c>
      <c r="C49" s="4">
        <v>1.2</v>
      </c>
      <c r="D49" s="4">
        <f t="shared" si="3"/>
        <v>5.0159999999999991</v>
      </c>
      <c r="E49" s="4">
        <f t="shared" si="1"/>
        <v>178.92599999999999</v>
      </c>
      <c r="F49" s="4">
        <f t="shared" si="2"/>
        <v>0.57599999999999341</v>
      </c>
      <c r="G49" s="12">
        <v>2023</v>
      </c>
    </row>
    <row r="50" spans="1:7" x14ac:dyDescent="0.2">
      <c r="A50" s="18">
        <v>44837.431226851855</v>
      </c>
      <c r="B50" s="4">
        <v>4.1900000000000004</v>
      </c>
      <c r="C50" s="4">
        <v>1.2</v>
      </c>
      <c r="D50" s="4">
        <f t="shared" si="3"/>
        <v>5.0280000000000005</v>
      </c>
      <c r="E50" s="4">
        <f t="shared" si="1"/>
        <v>178.93799999999999</v>
      </c>
      <c r="F50" s="4">
        <f t="shared" si="2"/>
        <v>0.58799999999999386</v>
      </c>
      <c r="G50" s="12">
        <v>2023</v>
      </c>
    </row>
    <row r="51" spans="1:7" x14ac:dyDescent="0.2">
      <c r="A51" s="18">
        <v>44837.435879629629</v>
      </c>
      <c r="B51" s="4">
        <v>4.2</v>
      </c>
      <c r="C51" s="4">
        <v>1.2</v>
      </c>
      <c r="D51" s="4">
        <f t="shared" si="3"/>
        <v>5.04</v>
      </c>
      <c r="E51" s="4">
        <f t="shared" si="1"/>
        <v>178.95</v>
      </c>
      <c r="F51" s="4">
        <f t="shared" si="2"/>
        <v>0.59999999999999432</v>
      </c>
      <c r="G51" s="12">
        <v>2023</v>
      </c>
    </row>
    <row r="52" spans="1:7" x14ac:dyDescent="0.2">
      <c r="A52" s="18">
        <v>44837.445902777778</v>
      </c>
      <c r="B52" s="4">
        <v>4.21</v>
      </c>
      <c r="C52" s="4">
        <v>1.2</v>
      </c>
      <c r="D52" s="4">
        <f t="shared" si="3"/>
        <v>5.0519999999999996</v>
      </c>
      <c r="E52" s="4">
        <f t="shared" si="1"/>
        <v>178.96199999999999</v>
      </c>
      <c r="F52" s="4">
        <f t="shared" si="2"/>
        <v>0.61199999999999477</v>
      </c>
      <c r="G52" s="12">
        <v>2023</v>
      </c>
    </row>
    <row r="53" spans="1:7" x14ac:dyDescent="0.2">
      <c r="A53" s="18">
        <v>44837.453645833331</v>
      </c>
      <c r="B53" s="4">
        <v>4.22</v>
      </c>
      <c r="C53" s="4">
        <v>1.2</v>
      </c>
      <c r="D53" s="4">
        <f t="shared" si="3"/>
        <v>5.0639999999999992</v>
      </c>
      <c r="E53" s="4">
        <f t="shared" si="1"/>
        <v>178.97399999999999</v>
      </c>
      <c r="F53" s="4">
        <f t="shared" si="2"/>
        <v>0.62399999999999523</v>
      </c>
      <c r="G53" s="12">
        <v>2023</v>
      </c>
    </row>
    <row r="54" spans="1:7" x14ac:dyDescent="0.2">
      <c r="A54" s="18">
        <v>44837.45826388889</v>
      </c>
      <c r="B54" s="4">
        <v>4.2300000000000004</v>
      </c>
      <c r="C54" s="4">
        <v>1.2</v>
      </c>
      <c r="D54" s="4">
        <f t="shared" si="3"/>
        <v>5.0760000000000005</v>
      </c>
      <c r="E54" s="4">
        <f t="shared" si="1"/>
        <v>178.98599999999999</v>
      </c>
      <c r="F54" s="4">
        <f t="shared" si="2"/>
        <v>0.63599999999999568</v>
      </c>
      <c r="G54" s="12">
        <v>2023</v>
      </c>
    </row>
    <row r="55" spans="1:7" x14ac:dyDescent="0.2">
      <c r="A55" s="18">
        <v>44837.489953703705</v>
      </c>
      <c r="B55" s="4">
        <v>4.24</v>
      </c>
      <c r="C55" s="4">
        <v>1.2</v>
      </c>
      <c r="D55" s="4">
        <f t="shared" si="3"/>
        <v>5.0880000000000001</v>
      </c>
      <c r="E55" s="4">
        <f t="shared" si="1"/>
        <v>178.99799999999999</v>
      </c>
      <c r="F55" s="4">
        <f t="shared" si="2"/>
        <v>0.64799999999999613</v>
      </c>
      <c r="G55" s="12">
        <v>2023</v>
      </c>
    </row>
    <row r="56" spans="1:7" x14ac:dyDescent="0.2">
      <c r="A56" s="18">
        <v>44857.004594907405</v>
      </c>
      <c r="B56" s="4">
        <v>4.25</v>
      </c>
      <c r="C56" s="4">
        <v>1.2</v>
      </c>
      <c r="D56" s="4">
        <f t="shared" si="3"/>
        <v>5.0999999999999996</v>
      </c>
      <c r="E56" s="4">
        <f t="shared" si="1"/>
        <v>179.01</v>
      </c>
      <c r="F56" s="4">
        <f t="shared" si="2"/>
        <v>0.65999999999999659</v>
      </c>
      <c r="G56" s="12">
        <v>2023</v>
      </c>
    </row>
    <row r="57" spans="1:7" x14ac:dyDescent="0.2">
      <c r="A57" s="18">
        <v>44857.072488425925</v>
      </c>
      <c r="B57" s="4">
        <v>4.26</v>
      </c>
      <c r="C57" s="4">
        <v>1.2</v>
      </c>
      <c r="D57" s="4">
        <f t="shared" si="3"/>
        <v>5.1119999999999992</v>
      </c>
      <c r="E57" s="4">
        <f t="shared" si="1"/>
        <v>179.02199999999999</v>
      </c>
      <c r="F57" s="4">
        <f t="shared" si="2"/>
        <v>0.67199999999999704</v>
      </c>
      <c r="G57" s="12">
        <v>2023</v>
      </c>
    </row>
    <row r="58" spans="1:7" x14ac:dyDescent="0.2">
      <c r="A58" s="18">
        <v>44857.08048611111</v>
      </c>
      <c r="B58" s="4">
        <v>4.2699999999999996</v>
      </c>
      <c r="C58" s="4">
        <v>1.2</v>
      </c>
      <c r="D58" s="4">
        <f t="shared" si="3"/>
        <v>5.1239999999999997</v>
      </c>
      <c r="E58" s="4">
        <f t="shared" si="1"/>
        <v>179.03399999999999</v>
      </c>
      <c r="F58" s="4">
        <f t="shared" si="2"/>
        <v>0.6839999999999975</v>
      </c>
      <c r="G58" s="12">
        <v>2023</v>
      </c>
    </row>
    <row r="59" spans="1:7" x14ac:dyDescent="0.2">
      <c r="A59" s="18">
        <v>44857.111273148148</v>
      </c>
      <c r="B59" s="4">
        <v>4.28</v>
      </c>
      <c r="C59" s="4">
        <v>1.2</v>
      </c>
      <c r="D59" s="4">
        <f t="shared" si="3"/>
        <v>5.1360000000000001</v>
      </c>
      <c r="E59" s="4">
        <f t="shared" si="1"/>
        <v>179.04599999999999</v>
      </c>
      <c r="F59" s="4">
        <f t="shared" si="2"/>
        <v>0.69599999999999795</v>
      </c>
      <c r="G59" s="12">
        <v>2023</v>
      </c>
    </row>
    <row r="60" spans="1:7" x14ac:dyDescent="0.2">
      <c r="A60" s="18">
        <v>44857.149502314816</v>
      </c>
      <c r="B60" s="4">
        <v>4.29</v>
      </c>
      <c r="C60" s="4">
        <v>1.2</v>
      </c>
      <c r="D60" s="4">
        <f t="shared" si="3"/>
        <v>5.1479999999999997</v>
      </c>
      <c r="E60" s="4">
        <f t="shared" si="1"/>
        <v>179.05799999999999</v>
      </c>
      <c r="F60" s="4">
        <f t="shared" si="2"/>
        <v>0.70799999999999841</v>
      </c>
      <c r="G60" s="12">
        <v>2023</v>
      </c>
    </row>
    <row r="61" spans="1:7" x14ac:dyDescent="0.2">
      <c r="A61" s="18">
        <v>44868.29146990741</v>
      </c>
      <c r="B61" s="4">
        <v>4.3</v>
      </c>
      <c r="C61" s="4">
        <v>1.2</v>
      </c>
      <c r="D61" s="4">
        <f t="shared" si="3"/>
        <v>5.1599999999999993</v>
      </c>
      <c r="E61" s="4">
        <f t="shared" si="1"/>
        <v>179.07</v>
      </c>
      <c r="F61" s="4">
        <f t="shared" si="2"/>
        <v>0.71999999999999886</v>
      </c>
      <c r="G61" s="12">
        <v>2023</v>
      </c>
    </row>
    <row r="62" spans="1:7" x14ac:dyDescent="0.2">
      <c r="A62" s="18">
        <v>44868.294189814813</v>
      </c>
      <c r="B62" s="4">
        <v>4.3099999999999996</v>
      </c>
      <c r="C62" s="4">
        <v>1.2</v>
      </c>
      <c r="D62" s="4">
        <f t="shared" si="3"/>
        <v>5.1719999999999997</v>
      </c>
      <c r="E62" s="4">
        <f t="shared" si="1"/>
        <v>179.08199999999999</v>
      </c>
      <c r="F62" s="4">
        <f t="shared" si="2"/>
        <v>0.73199999999999932</v>
      </c>
      <c r="G62" s="12">
        <v>2023</v>
      </c>
    </row>
    <row r="63" spans="1:7" x14ac:dyDescent="0.2">
      <c r="A63" s="18">
        <v>44868.29824074074</v>
      </c>
      <c r="B63" s="4">
        <v>4.32</v>
      </c>
      <c r="C63" s="4">
        <v>1.2</v>
      </c>
      <c r="D63" s="4">
        <f t="shared" si="3"/>
        <v>5.1840000000000002</v>
      </c>
      <c r="E63" s="4">
        <f t="shared" si="1"/>
        <v>179.09399999999999</v>
      </c>
      <c r="F63" s="4">
        <f t="shared" si="2"/>
        <v>0.74399999999999977</v>
      </c>
      <c r="G63" s="12">
        <v>2023</v>
      </c>
    </row>
    <row r="64" spans="1:7" x14ac:dyDescent="0.2">
      <c r="A64" s="18">
        <v>44868.300891203704</v>
      </c>
      <c r="B64" s="4">
        <v>4.33</v>
      </c>
      <c r="C64" s="4">
        <v>1.2</v>
      </c>
      <c r="D64" s="4">
        <f t="shared" si="3"/>
        <v>5.1959999999999997</v>
      </c>
      <c r="E64" s="4">
        <f t="shared" si="1"/>
        <v>179.10599999999999</v>
      </c>
      <c r="F64" s="4">
        <f t="shared" si="2"/>
        <v>0.75600000000000023</v>
      </c>
      <c r="G64" s="12">
        <v>2023</v>
      </c>
    </row>
    <row r="65" spans="1:8" x14ac:dyDescent="0.2">
      <c r="A65" s="18">
        <v>44868.302870370368</v>
      </c>
      <c r="B65" s="4">
        <v>4.34</v>
      </c>
      <c r="C65" s="4">
        <v>1.2</v>
      </c>
      <c r="D65" s="4">
        <f t="shared" si="3"/>
        <v>5.2079999999999993</v>
      </c>
      <c r="E65" s="4">
        <f t="shared" si="1"/>
        <v>179.11799999999999</v>
      </c>
      <c r="F65" s="4">
        <f t="shared" si="2"/>
        <v>0.76800000000000068</v>
      </c>
      <c r="G65" s="12">
        <v>2023</v>
      </c>
    </row>
    <row r="66" spans="1:8" x14ac:dyDescent="0.2">
      <c r="A66" s="18">
        <v>44868.308298611111</v>
      </c>
      <c r="B66" s="4">
        <v>4.3499999999999996</v>
      </c>
      <c r="C66" s="4">
        <v>1.2</v>
      </c>
      <c r="D66" s="4">
        <f t="shared" si="3"/>
        <v>5.22</v>
      </c>
      <c r="E66" s="4">
        <f t="shared" si="1"/>
        <v>179.13</v>
      </c>
      <c r="F66" s="4">
        <f t="shared" si="2"/>
        <v>0.78000000000000114</v>
      </c>
      <c r="G66" s="12">
        <v>2023</v>
      </c>
    </row>
    <row r="67" spans="1:8" x14ac:dyDescent="0.2">
      <c r="A67" s="18">
        <v>44868.312361111108</v>
      </c>
      <c r="B67" s="4">
        <v>4.3600000000000003</v>
      </c>
      <c r="C67" s="4">
        <v>1.2</v>
      </c>
      <c r="D67" s="4">
        <f t="shared" si="3"/>
        <v>5.2320000000000002</v>
      </c>
      <c r="E67" s="4">
        <f t="shared" ref="E67:E79" si="4">D67+173.91</f>
        <v>179.142</v>
      </c>
      <c r="F67" s="4">
        <f t="shared" ref="F67:F130" si="5">E67-178.35</f>
        <v>0.79200000000000159</v>
      </c>
      <c r="G67" s="12">
        <v>2023</v>
      </c>
    </row>
    <row r="68" spans="1:8" x14ac:dyDescent="0.2">
      <c r="A68" s="18">
        <v>44868.323379629626</v>
      </c>
      <c r="B68" s="4">
        <v>4.37</v>
      </c>
      <c r="C68" s="4">
        <v>1.2</v>
      </c>
      <c r="D68" s="4">
        <f t="shared" si="3"/>
        <v>5.2439999999999998</v>
      </c>
      <c r="E68" s="4">
        <f t="shared" si="4"/>
        <v>179.154</v>
      </c>
      <c r="F68" s="4">
        <f t="shared" si="5"/>
        <v>0.80400000000000205</v>
      </c>
      <c r="G68" s="12">
        <v>2023</v>
      </c>
    </row>
    <row r="69" spans="1:8" x14ac:dyDescent="0.2">
      <c r="A69" s="18">
        <v>44868.351840277777</v>
      </c>
      <c r="B69" s="4">
        <v>4.38</v>
      </c>
      <c r="C69" s="4">
        <v>1.2</v>
      </c>
      <c r="D69" s="4">
        <f t="shared" si="3"/>
        <v>5.2559999999999993</v>
      </c>
      <c r="E69" s="4">
        <f t="shared" si="4"/>
        <v>179.166</v>
      </c>
      <c r="F69" s="4">
        <f t="shared" si="5"/>
        <v>0.8160000000000025</v>
      </c>
      <c r="G69" s="12">
        <v>2023</v>
      </c>
    </row>
    <row r="70" spans="1:8" x14ac:dyDescent="0.2">
      <c r="A70" s="18">
        <v>44868.357719907406</v>
      </c>
      <c r="B70" s="4">
        <v>4.3899999999999997</v>
      </c>
      <c r="C70" s="4">
        <v>1.2</v>
      </c>
      <c r="D70" s="4">
        <f t="shared" si="3"/>
        <v>5.2679999999999998</v>
      </c>
      <c r="E70" s="4">
        <f t="shared" si="4"/>
        <v>179.178</v>
      </c>
      <c r="F70" s="4">
        <f t="shared" si="5"/>
        <v>0.82800000000000296</v>
      </c>
      <c r="G70" s="12">
        <v>2023</v>
      </c>
    </row>
    <row r="71" spans="1:8" x14ac:dyDescent="0.2">
      <c r="A71" s="18">
        <v>44868.362743055557</v>
      </c>
      <c r="B71" s="4">
        <v>4.4000000000000004</v>
      </c>
      <c r="C71" s="4">
        <v>1.2</v>
      </c>
      <c r="D71" s="4">
        <f t="shared" si="3"/>
        <v>5.28</v>
      </c>
      <c r="E71" s="4">
        <f t="shared" si="4"/>
        <v>179.19</v>
      </c>
      <c r="F71" s="4">
        <f t="shared" si="5"/>
        <v>0.84000000000000341</v>
      </c>
      <c r="G71" s="12">
        <v>2023</v>
      </c>
    </row>
    <row r="72" spans="1:8" x14ac:dyDescent="0.2">
      <c r="A72" s="18">
        <v>44868.380659722221</v>
      </c>
      <c r="B72" s="4">
        <v>4.41</v>
      </c>
      <c r="C72" s="4">
        <v>1.2</v>
      </c>
      <c r="D72" s="4">
        <f t="shared" si="3"/>
        <v>5.2919999999999998</v>
      </c>
      <c r="E72" s="4">
        <f t="shared" si="4"/>
        <v>179.202</v>
      </c>
      <c r="F72" s="4">
        <f t="shared" si="5"/>
        <v>0.85200000000000387</v>
      </c>
      <c r="G72" s="12">
        <v>2023</v>
      </c>
    </row>
    <row r="73" spans="1:8" x14ac:dyDescent="0.2">
      <c r="A73" s="18">
        <v>44868.413518518515</v>
      </c>
      <c r="B73" s="4">
        <v>4.42</v>
      </c>
      <c r="C73" s="4">
        <v>1.2</v>
      </c>
      <c r="D73" s="4">
        <f t="shared" si="3"/>
        <v>5.3039999999999994</v>
      </c>
      <c r="E73" s="4">
        <f t="shared" si="4"/>
        <v>179.214</v>
      </c>
      <c r="F73" s="4">
        <f t="shared" si="5"/>
        <v>0.86400000000000432</v>
      </c>
      <c r="G73" s="12">
        <v>2023</v>
      </c>
    </row>
    <row r="74" spans="1:8" x14ac:dyDescent="0.2">
      <c r="A74" s="18">
        <v>44868.434699074074</v>
      </c>
      <c r="B74" s="4">
        <v>4.43</v>
      </c>
      <c r="C74" s="4">
        <v>1.2</v>
      </c>
      <c r="D74" s="4">
        <f t="shared" si="3"/>
        <v>5.3159999999999998</v>
      </c>
      <c r="E74" s="4">
        <f t="shared" si="4"/>
        <v>179.226</v>
      </c>
      <c r="F74" s="4">
        <f t="shared" si="5"/>
        <v>0.87600000000000477</v>
      </c>
      <c r="G74" s="12">
        <v>2023</v>
      </c>
    </row>
    <row r="75" spans="1:8" x14ac:dyDescent="0.2">
      <c r="A75" s="18">
        <v>44868.437881944446</v>
      </c>
      <c r="B75" s="4">
        <v>4.4400000000000004</v>
      </c>
      <c r="C75" s="4">
        <v>1.2</v>
      </c>
      <c r="D75" s="4">
        <f t="shared" si="3"/>
        <v>5.3280000000000003</v>
      </c>
      <c r="E75" s="4">
        <f t="shared" si="4"/>
        <v>179.238</v>
      </c>
      <c r="F75" s="4">
        <f t="shared" si="5"/>
        <v>0.88800000000000523</v>
      </c>
      <c r="G75" s="12">
        <v>2023</v>
      </c>
    </row>
    <row r="76" spans="1:8" x14ac:dyDescent="0.2">
      <c r="A76" s="18">
        <v>44868.442314814813</v>
      </c>
      <c r="B76" s="4">
        <v>4.45</v>
      </c>
      <c r="C76" s="4">
        <v>1.2</v>
      </c>
      <c r="D76" s="4">
        <f t="shared" si="3"/>
        <v>5.34</v>
      </c>
      <c r="E76" s="4">
        <f t="shared" si="4"/>
        <v>179.25</v>
      </c>
      <c r="F76" s="4">
        <f t="shared" si="5"/>
        <v>0.90000000000000568</v>
      </c>
      <c r="G76" s="12">
        <v>2023</v>
      </c>
    </row>
    <row r="77" spans="1:8" x14ac:dyDescent="0.2">
      <c r="A77" s="18">
        <v>44868.448391203703</v>
      </c>
      <c r="B77" s="4">
        <v>4.46</v>
      </c>
      <c r="C77" s="4">
        <v>1.2</v>
      </c>
      <c r="D77" s="4">
        <f t="shared" si="3"/>
        <v>5.3519999999999994</v>
      </c>
      <c r="E77" s="4">
        <f t="shared" si="4"/>
        <v>179.262</v>
      </c>
      <c r="F77" s="4">
        <f t="shared" si="5"/>
        <v>0.91200000000000614</v>
      </c>
      <c r="G77" s="12">
        <v>2023</v>
      </c>
    </row>
    <row r="78" spans="1:8" x14ac:dyDescent="0.2">
      <c r="A78" s="18">
        <v>44868.460787037038</v>
      </c>
      <c r="B78" s="4">
        <v>4.47</v>
      </c>
      <c r="C78" s="4">
        <v>1.2</v>
      </c>
      <c r="D78" s="4">
        <f t="shared" si="3"/>
        <v>5.3639999999999999</v>
      </c>
      <c r="E78" s="4">
        <f t="shared" si="4"/>
        <v>179.274</v>
      </c>
      <c r="F78" s="4">
        <f t="shared" si="5"/>
        <v>0.92400000000000659</v>
      </c>
      <c r="G78" s="12">
        <v>2023</v>
      </c>
    </row>
    <row r="79" spans="1:8" x14ac:dyDescent="0.2">
      <c r="A79" s="18">
        <v>44868.5233912037</v>
      </c>
      <c r="B79" s="4">
        <v>4.4800000000000004</v>
      </c>
      <c r="C79" s="4">
        <v>1.2</v>
      </c>
      <c r="D79" s="4">
        <f t="shared" si="3"/>
        <v>5.3760000000000003</v>
      </c>
      <c r="E79" s="4">
        <f t="shared" si="4"/>
        <v>179.286</v>
      </c>
      <c r="F79" s="4">
        <f t="shared" si="5"/>
        <v>0.93600000000000705</v>
      </c>
      <c r="G79" s="12">
        <v>2023</v>
      </c>
    </row>
    <row r="80" spans="1:8" x14ac:dyDescent="0.2">
      <c r="A80" s="18">
        <v>44873.433946759258</v>
      </c>
      <c r="B80" s="4">
        <v>0</v>
      </c>
      <c r="C80" s="4">
        <v>1.2</v>
      </c>
      <c r="D80" s="4">
        <f t="shared" si="3"/>
        <v>0</v>
      </c>
      <c r="E80" s="4">
        <f>D80+$E$79</f>
        <v>179.286</v>
      </c>
      <c r="F80" s="4">
        <f t="shared" si="5"/>
        <v>0.93600000000000705</v>
      </c>
      <c r="G80" s="12">
        <v>2023</v>
      </c>
      <c r="H80" s="7" t="s">
        <v>5</v>
      </c>
    </row>
    <row r="81" spans="1:7" x14ac:dyDescent="0.2">
      <c r="A81" s="18">
        <v>44874.072974537034</v>
      </c>
      <c r="B81" s="4">
        <v>0.01</v>
      </c>
      <c r="C81" s="4">
        <v>1.2</v>
      </c>
      <c r="D81" s="4">
        <f t="shared" si="3"/>
        <v>1.2E-2</v>
      </c>
      <c r="E81" s="4">
        <f t="shared" ref="E81:E144" si="6">D81+$E$79</f>
        <v>179.298</v>
      </c>
      <c r="F81" s="4">
        <f t="shared" si="5"/>
        <v>0.9480000000000075</v>
      </c>
      <c r="G81" s="12">
        <v>2023</v>
      </c>
    </row>
    <row r="82" spans="1:7" x14ac:dyDescent="0.2">
      <c r="A82" s="18">
        <v>44874.079386574071</v>
      </c>
      <c r="B82" s="4">
        <v>0.02</v>
      </c>
      <c r="C82" s="4">
        <v>1.2</v>
      </c>
      <c r="D82" s="4">
        <f t="shared" si="3"/>
        <v>2.4E-2</v>
      </c>
      <c r="E82" s="4">
        <f t="shared" si="6"/>
        <v>179.31</v>
      </c>
      <c r="F82" s="4">
        <f t="shared" si="5"/>
        <v>0.96000000000000796</v>
      </c>
      <c r="G82" s="12">
        <v>2023</v>
      </c>
    </row>
    <row r="83" spans="1:7" x14ac:dyDescent="0.2">
      <c r="A83" s="18">
        <v>44874.090219907404</v>
      </c>
      <c r="B83" s="4">
        <v>0.03</v>
      </c>
      <c r="C83" s="4">
        <v>1.2</v>
      </c>
      <c r="D83" s="4">
        <f t="shared" si="3"/>
        <v>3.5999999999999997E-2</v>
      </c>
      <c r="E83" s="4">
        <f t="shared" si="6"/>
        <v>179.322</v>
      </c>
      <c r="F83" s="4">
        <f t="shared" si="5"/>
        <v>0.97200000000000841</v>
      </c>
      <c r="G83" s="12">
        <v>2023</v>
      </c>
    </row>
    <row r="84" spans="1:7" x14ac:dyDescent="0.2">
      <c r="A84" s="18">
        <v>44874.090636574074</v>
      </c>
      <c r="B84" s="4">
        <v>0.04</v>
      </c>
      <c r="C84" s="4">
        <v>1.2</v>
      </c>
      <c r="D84" s="4">
        <f t="shared" si="3"/>
        <v>4.8000000000000001E-2</v>
      </c>
      <c r="E84" s="4">
        <f t="shared" si="6"/>
        <v>179.334</v>
      </c>
      <c r="F84" s="4">
        <f t="shared" si="5"/>
        <v>0.98400000000000887</v>
      </c>
      <c r="G84" s="12">
        <v>2023</v>
      </c>
    </row>
    <row r="85" spans="1:7" x14ac:dyDescent="0.2">
      <c r="A85" s="18">
        <v>44874.09065972222</v>
      </c>
      <c r="B85" s="4">
        <v>0.05</v>
      </c>
      <c r="C85" s="4">
        <v>1.2</v>
      </c>
      <c r="D85" s="4">
        <f t="shared" si="3"/>
        <v>0.06</v>
      </c>
      <c r="E85" s="4">
        <f>D85+$E$79</f>
        <v>179.346</v>
      </c>
      <c r="F85" s="4">
        <f t="shared" si="5"/>
        <v>0.99600000000000932</v>
      </c>
      <c r="G85" s="12">
        <v>2023</v>
      </c>
    </row>
    <row r="86" spans="1:7" x14ac:dyDescent="0.2">
      <c r="A86" s="18">
        <v>44874.090844907405</v>
      </c>
      <c r="B86" s="4">
        <v>0.06</v>
      </c>
      <c r="C86" s="4">
        <v>1.2</v>
      </c>
      <c r="D86" s="4">
        <f t="shared" si="3"/>
        <v>7.1999999999999995E-2</v>
      </c>
      <c r="E86" s="4">
        <f t="shared" si="6"/>
        <v>179.358</v>
      </c>
      <c r="F86" s="4">
        <f t="shared" si="5"/>
        <v>1.0080000000000098</v>
      </c>
      <c r="G86" s="12">
        <v>2023</v>
      </c>
    </row>
    <row r="87" spans="1:7" x14ac:dyDescent="0.2">
      <c r="A87" s="18">
        <v>44874.1015162037</v>
      </c>
      <c r="B87" s="4">
        <v>7.0000000000000007E-2</v>
      </c>
      <c r="C87" s="4">
        <v>1.2</v>
      </c>
      <c r="D87" s="4">
        <f t="shared" si="3"/>
        <v>8.4000000000000005E-2</v>
      </c>
      <c r="E87" s="4">
        <f t="shared" si="6"/>
        <v>179.37</v>
      </c>
      <c r="F87" s="4">
        <f t="shared" si="5"/>
        <v>1.0200000000000102</v>
      </c>
      <c r="G87" s="12">
        <v>2023</v>
      </c>
    </row>
    <row r="88" spans="1:7" x14ac:dyDescent="0.2">
      <c r="A88" s="18">
        <v>44874.101527777777</v>
      </c>
      <c r="B88" s="4">
        <v>0.08</v>
      </c>
      <c r="C88" s="4">
        <v>1.2</v>
      </c>
      <c r="D88" s="4">
        <f t="shared" si="3"/>
        <v>9.6000000000000002E-2</v>
      </c>
      <c r="E88" s="4">
        <f t="shared" si="6"/>
        <v>179.38200000000001</v>
      </c>
      <c r="F88" s="4">
        <f t="shared" si="5"/>
        <v>1.0320000000000107</v>
      </c>
      <c r="G88" s="12">
        <v>2023</v>
      </c>
    </row>
    <row r="89" spans="1:7" x14ac:dyDescent="0.2">
      <c r="A89" s="18">
        <v>44874.101585648146</v>
      </c>
      <c r="B89" s="4">
        <v>0.09</v>
      </c>
      <c r="C89" s="4">
        <v>1.2</v>
      </c>
      <c r="D89" s="4">
        <f t="shared" si="3"/>
        <v>0.108</v>
      </c>
      <c r="E89" s="4">
        <f t="shared" si="6"/>
        <v>179.39400000000001</v>
      </c>
      <c r="F89" s="4">
        <f t="shared" si="5"/>
        <v>1.0440000000000111</v>
      </c>
      <c r="G89" s="12">
        <v>2023</v>
      </c>
    </row>
    <row r="90" spans="1:7" x14ac:dyDescent="0.2">
      <c r="A90" s="18">
        <v>44874.101643518516</v>
      </c>
      <c r="B90" s="4">
        <v>0.1</v>
      </c>
      <c r="C90" s="4">
        <v>1.2</v>
      </c>
      <c r="D90" s="4">
        <f t="shared" si="3"/>
        <v>0.12</v>
      </c>
      <c r="E90" s="4">
        <f t="shared" si="6"/>
        <v>179.40600000000001</v>
      </c>
      <c r="F90" s="4">
        <f t="shared" si="5"/>
        <v>1.0560000000000116</v>
      </c>
      <c r="G90" s="12">
        <v>2023</v>
      </c>
    </row>
    <row r="91" spans="1:7" x14ac:dyDescent="0.2">
      <c r="A91" s="18">
        <v>44874.101678240739</v>
      </c>
      <c r="B91" s="4">
        <v>0.11</v>
      </c>
      <c r="C91" s="4">
        <v>1.2</v>
      </c>
      <c r="D91" s="4">
        <f t="shared" si="3"/>
        <v>0.13200000000000001</v>
      </c>
      <c r="E91" s="4">
        <f t="shared" si="6"/>
        <v>179.41800000000001</v>
      </c>
      <c r="F91" s="4">
        <f t="shared" si="5"/>
        <v>1.0680000000000121</v>
      </c>
      <c r="G91" s="12">
        <v>2023</v>
      </c>
    </row>
    <row r="92" spans="1:7" x14ac:dyDescent="0.2">
      <c r="A92" s="18">
        <v>44874.101736111108</v>
      </c>
      <c r="B92" s="4">
        <v>0.12</v>
      </c>
      <c r="C92" s="4">
        <v>1.2</v>
      </c>
      <c r="D92" s="4">
        <f t="shared" si="3"/>
        <v>0.14399999999999999</v>
      </c>
      <c r="E92" s="4">
        <f t="shared" si="6"/>
        <v>179.43</v>
      </c>
      <c r="F92" s="4">
        <f t="shared" si="5"/>
        <v>1.0800000000000125</v>
      </c>
      <c r="G92" s="12">
        <v>2023</v>
      </c>
    </row>
    <row r="93" spans="1:7" x14ac:dyDescent="0.2">
      <c r="A93" s="18">
        <v>44874.101747685185</v>
      </c>
      <c r="B93" s="4">
        <v>0.13</v>
      </c>
      <c r="C93" s="4">
        <v>1.2</v>
      </c>
      <c r="D93" s="4">
        <f t="shared" si="3"/>
        <v>0.156</v>
      </c>
      <c r="E93" s="4">
        <f t="shared" si="6"/>
        <v>179.44200000000001</v>
      </c>
      <c r="F93" s="4">
        <f t="shared" si="5"/>
        <v>1.092000000000013</v>
      </c>
      <c r="G93" s="12">
        <v>2023</v>
      </c>
    </row>
    <row r="94" spans="1:7" x14ac:dyDescent="0.2">
      <c r="A94" s="18">
        <v>44874.101805555554</v>
      </c>
      <c r="B94" s="4">
        <v>0.14000000000000001</v>
      </c>
      <c r="C94" s="4">
        <v>1.2</v>
      </c>
      <c r="D94" s="4">
        <f t="shared" si="3"/>
        <v>0.16800000000000001</v>
      </c>
      <c r="E94" s="4">
        <f t="shared" si="6"/>
        <v>179.45400000000001</v>
      </c>
      <c r="F94" s="4">
        <f t="shared" si="5"/>
        <v>1.1040000000000134</v>
      </c>
      <c r="G94" s="12">
        <v>2023</v>
      </c>
    </row>
    <row r="95" spans="1:7" x14ac:dyDescent="0.2">
      <c r="A95" s="18">
        <v>44874.10193287037</v>
      </c>
      <c r="B95" s="4">
        <v>0.15</v>
      </c>
      <c r="C95" s="4">
        <v>1.2</v>
      </c>
      <c r="D95" s="4">
        <f t="shared" si="3"/>
        <v>0.18</v>
      </c>
      <c r="E95" s="4">
        <f t="shared" si="6"/>
        <v>179.46600000000001</v>
      </c>
      <c r="F95" s="4">
        <f t="shared" si="5"/>
        <v>1.1160000000000139</v>
      </c>
      <c r="G95" s="12">
        <v>2023</v>
      </c>
    </row>
    <row r="96" spans="1:7" x14ac:dyDescent="0.2">
      <c r="A96" s="18">
        <v>44874.101944444446</v>
      </c>
      <c r="B96" s="4">
        <v>0.16</v>
      </c>
      <c r="C96" s="4">
        <v>1.2</v>
      </c>
      <c r="D96" s="4">
        <f t="shared" si="3"/>
        <v>0.192</v>
      </c>
      <c r="E96" s="4">
        <f t="shared" si="6"/>
        <v>179.47800000000001</v>
      </c>
      <c r="F96" s="4">
        <f t="shared" si="5"/>
        <v>1.1280000000000143</v>
      </c>
      <c r="G96" s="12">
        <v>2023</v>
      </c>
    </row>
    <row r="97" spans="1:7" x14ac:dyDescent="0.2">
      <c r="A97" s="18">
        <v>44874.102465277778</v>
      </c>
      <c r="B97" s="4">
        <v>0.17</v>
      </c>
      <c r="C97" s="4">
        <v>1.2</v>
      </c>
      <c r="D97" s="4">
        <f t="shared" si="3"/>
        <v>0.20400000000000001</v>
      </c>
      <c r="E97" s="4">
        <f t="shared" si="6"/>
        <v>179.49</v>
      </c>
      <c r="F97" s="4">
        <f t="shared" si="5"/>
        <v>1.1400000000000148</v>
      </c>
      <c r="G97" s="12">
        <v>2023</v>
      </c>
    </row>
    <row r="98" spans="1:7" x14ac:dyDescent="0.2">
      <c r="A98" s="18">
        <v>44874.102476851855</v>
      </c>
      <c r="B98" s="4">
        <v>0.18</v>
      </c>
      <c r="C98" s="4">
        <v>1.2</v>
      </c>
      <c r="D98" s="4">
        <f t="shared" si="3"/>
        <v>0.216</v>
      </c>
      <c r="E98" s="4">
        <f t="shared" si="6"/>
        <v>179.50200000000001</v>
      </c>
      <c r="F98" s="4">
        <f t="shared" si="5"/>
        <v>1.1520000000000152</v>
      </c>
      <c r="G98" s="12">
        <v>2023</v>
      </c>
    </row>
    <row r="99" spans="1:7" x14ac:dyDescent="0.2">
      <c r="A99" s="18">
        <v>44874.102488425924</v>
      </c>
      <c r="B99" s="4">
        <v>0.19</v>
      </c>
      <c r="C99" s="4">
        <v>1.2</v>
      </c>
      <c r="D99" s="4">
        <f t="shared" si="3"/>
        <v>0.22799999999999998</v>
      </c>
      <c r="E99" s="4">
        <f t="shared" si="6"/>
        <v>179.51400000000001</v>
      </c>
      <c r="F99" s="4">
        <f t="shared" si="5"/>
        <v>1.1640000000000157</v>
      </c>
      <c r="G99" s="12">
        <v>2023</v>
      </c>
    </row>
    <row r="100" spans="1:7" x14ac:dyDescent="0.2">
      <c r="A100" s="18">
        <v>44874.102673611109</v>
      </c>
      <c r="B100" s="4">
        <v>0.2</v>
      </c>
      <c r="C100" s="4">
        <v>1.2</v>
      </c>
      <c r="D100" s="4">
        <f t="shared" si="3"/>
        <v>0.24</v>
      </c>
      <c r="E100" s="4">
        <f t="shared" si="6"/>
        <v>179.52600000000001</v>
      </c>
      <c r="F100" s="4">
        <f t="shared" si="5"/>
        <v>1.1760000000000161</v>
      </c>
      <c r="G100" s="12">
        <v>2023</v>
      </c>
    </row>
    <row r="101" spans="1:7" x14ac:dyDescent="0.2">
      <c r="A101" s="18">
        <v>44874.102905092594</v>
      </c>
      <c r="B101" s="4">
        <v>0.21</v>
      </c>
      <c r="C101" s="4">
        <v>1.2</v>
      </c>
      <c r="D101" s="4">
        <f t="shared" si="3"/>
        <v>0.252</v>
      </c>
      <c r="E101" s="4">
        <f t="shared" si="6"/>
        <v>179.53800000000001</v>
      </c>
      <c r="F101" s="4">
        <f t="shared" si="5"/>
        <v>1.1880000000000166</v>
      </c>
      <c r="G101" s="12">
        <v>2023</v>
      </c>
    </row>
    <row r="102" spans="1:7" x14ac:dyDescent="0.2">
      <c r="A102" s="18">
        <v>44874.103043981479</v>
      </c>
      <c r="B102" s="4">
        <v>0.22</v>
      </c>
      <c r="C102" s="4">
        <v>1.2</v>
      </c>
      <c r="D102" s="4">
        <f t="shared" si="3"/>
        <v>0.26400000000000001</v>
      </c>
      <c r="E102" s="4">
        <f t="shared" si="6"/>
        <v>179.55</v>
      </c>
      <c r="F102" s="4">
        <f t="shared" si="5"/>
        <v>1.2000000000000171</v>
      </c>
      <c r="G102" s="12">
        <v>2023</v>
      </c>
    </row>
    <row r="103" spans="1:7" x14ac:dyDescent="0.2">
      <c r="A103" s="18">
        <v>44874.103055555555</v>
      </c>
      <c r="B103" s="4">
        <v>0.23</v>
      </c>
      <c r="C103" s="4">
        <v>1.2</v>
      </c>
      <c r="D103" s="4">
        <f t="shared" si="3"/>
        <v>0.27600000000000002</v>
      </c>
      <c r="E103" s="4">
        <f t="shared" si="6"/>
        <v>179.56200000000001</v>
      </c>
      <c r="F103" s="4">
        <f t="shared" si="5"/>
        <v>1.2120000000000175</v>
      </c>
      <c r="G103" s="12">
        <v>2023</v>
      </c>
    </row>
    <row r="104" spans="1:7" x14ac:dyDescent="0.2">
      <c r="A104" s="18">
        <v>44874.103518518517</v>
      </c>
      <c r="B104" s="4">
        <v>0.24</v>
      </c>
      <c r="C104" s="4">
        <v>1.2</v>
      </c>
      <c r="D104" s="4">
        <f t="shared" si="3"/>
        <v>0.28799999999999998</v>
      </c>
      <c r="E104" s="4">
        <f t="shared" si="6"/>
        <v>179.57400000000001</v>
      </c>
      <c r="F104" s="4">
        <f t="shared" si="5"/>
        <v>1.224000000000018</v>
      </c>
      <c r="G104" s="12">
        <v>2023</v>
      </c>
    </row>
    <row r="105" spans="1:7" x14ac:dyDescent="0.2">
      <c r="A105" s="18">
        <v>44874.103530092594</v>
      </c>
      <c r="B105" s="4">
        <v>0.25</v>
      </c>
      <c r="C105" s="4">
        <v>1.2</v>
      </c>
      <c r="D105" s="4">
        <f t="shared" si="3"/>
        <v>0.3</v>
      </c>
      <c r="E105" s="4">
        <f t="shared" si="6"/>
        <v>179.58600000000001</v>
      </c>
      <c r="F105" s="4">
        <f t="shared" si="5"/>
        <v>1.2360000000000184</v>
      </c>
      <c r="G105" s="12">
        <v>2023</v>
      </c>
    </row>
    <row r="106" spans="1:7" x14ac:dyDescent="0.2">
      <c r="A106" s="18">
        <v>44874.103541666664</v>
      </c>
      <c r="B106" s="4">
        <v>0.26</v>
      </c>
      <c r="C106" s="4">
        <v>1.2</v>
      </c>
      <c r="D106" s="4">
        <f t="shared" si="3"/>
        <v>0.312</v>
      </c>
      <c r="E106" s="4">
        <f t="shared" si="6"/>
        <v>179.59800000000001</v>
      </c>
      <c r="F106" s="4">
        <f t="shared" si="5"/>
        <v>1.2480000000000189</v>
      </c>
      <c r="G106" s="12">
        <v>2023</v>
      </c>
    </row>
    <row r="107" spans="1:7" x14ac:dyDescent="0.2">
      <c r="A107" s="18">
        <v>44874.104710648149</v>
      </c>
      <c r="B107" s="4">
        <v>0.27</v>
      </c>
      <c r="C107" s="4">
        <v>1.2</v>
      </c>
      <c r="D107" s="4">
        <f t="shared" ref="D107:D170" si="7">B107*C107</f>
        <v>0.32400000000000001</v>
      </c>
      <c r="E107" s="4">
        <f t="shared" si="6"/>
        <v>179.61</v>
      </c>
      <c r="F107" s="4">
        <f t="shared" si="5"/>
        <v>1.2600000000000193</v>
      </c>
      <c r="G107" s="12">
        <v>2023</v>
      </c>
    </row>
    <row r="108" spans="1:7" x14ac:dyDescent="0.2">
      <c r="A108" s="18">
        <v>44874.137824074074</v>
      </c>
      <c r="B108" s="4">
        <v>0.28000000000000003</v>
      </c>
      <c r="C108" s="4">
        <v>1.2</v>
      </c>
      <c r="D108" s="4">
        <f t="shared" si="7"/>
        <v>0.33600000000000002</v>
      </c>
      <c r="E108" s="4">
        <f t="shared" si="6"/>
        <v>179.62200000000001</v>
      </c>
      <c r="F108" s="4">
        <f t="shared" si="5"/>
        <v>1.2720000000000198</v>
      </c>
      <c r="G108" s="12">
        <v>2023</v>
      </c>
    </row>
    <row r="109" spans="1:7" x14ac:dyDescent="0.2">
      <c r="A109" s="18">
        <v>44874.289236111108</v>
      </c>
      <c r="B109" s="4">
        <v>0.28999999999999998</v>
      </c>
      <c r="C109" s="4">
        <v>1.2</v>
      </c>
      <c r="D109" s="4">
        <f t="shared" si="7"/>
        <v>0.34799999999999998</v>
      </c>
      <c r="E109" s="4">
        <f t="shared" si="6"/>
        <v>179.63400000000001</v>
      </c>
      <c r="F109" s="4">
        <f t="shared" si="5"/>
        <v>1.2840000000000202</v>
      </c>
      <c r="G109" s="12">
        <v>2023</v>
      </c>
    </row>
    <row r="110" spans="1:7" x14ac:dyDescent="0.2">
      <c r="A110" s="18">
        <v>44874.291805555556</v>
      </c>
      <c r="B110" s="4">
        <v>0.3</v>
      </c>
      <c r="C110" s="4">
        <v>1.2</v>
      </c>
      <c r="D110" s="4">
        <f t="shared" si="7"/>
        <v>0.36</v>
      </c>
      <c r="E110" s="4">
        <f t="shared" si="6"/>
        <v>179.64600000000002</v>
      </c>
      <c r="F110" s="4">
        <f t="shared" si="5"/>
        <v>1.2960000000000207</v>
      </c>
      <c r="G110" s="12">
        <v>2023</v>
      </c>
    </row>
    <row r="111" spans="1:7" x14ac:dyDescent="0.2">
      <c r="A111" s="18">
        <v>44874.296481481484</v>
      </c>
      <c r="B111" s="4">
        <v>0.31</v>
      </c>
      <c r="C111" s="4">
        <v>1.2</v>
      </c>
      <c r="D111" s="4">
        <f t="shared" si="7"/>
        <v>0.372</v>
      </c>
      <c r="E111" s="4">
        <f t="shared" si="6"/>
        <v>179.65800000000002</v>
      </c>
      <c r="F111" s="4">
        <f t="shared" si="5"/>
        <v>1.3080000000000211</v>
      </c>
      <c r="G111" s="12">
        <v>2023</v>
      </c>
    </row>
    <row r="112" spans="1:7" x14ac:dyDescent="0.2">
      <c r="A112" s="18">
        <v>44874.314780092594</v>
      </c>
      <c r="B112" s="4">
        <v>0.32</v>
      </c>
      <c r="C112" s="4">
        <v>1.2</v>
      </c>
      <c r="D112" s="4">
        <f t="shared" si="7"/>
        <v>0.38400000000000001</v>
      </c>
      <c r="E112" s="4">
        <f t="shared" si="6"/>
        <v>179.67</v>
      </c>
      <c r="F112" s="4">
        <f t="shared" si="5"/>
        <v>1.3199999999999932</v>
      </c>
      <c r="G112" s="12">
        <v>2023</v>
      </c>
    </row>
    <row r="113" spans="1:7" x14ac:dyDescent="0.2">
      <c r="A113" s="18">
        <v>44874.317372685182</v>
      </c>
      <c r="B113" s="4">
        <v>0.33</v>
      </c>
      <c r="C113" s="4">
        <v>1.2</v>
      </c>
      <c r="D113" s="4">
        <f t="shared" si="7"/>
        <v>0.39600000000000002</v>
      </c>
      <c r="E113" s="4">
        <f t="shared" si="6"/>
        <v>179.68199999999999</v>
      </c>
      <c r="F113" s="4">
        <f t="shared" si="5"/>
        <v>1.3319999999999936</v>
      </c>
      <c r="G113" s="12">
        <v>2023</v>
      </c>
    </row>
    <row r="114" spans="1:7" x14ac:dyDescent="0.2">
      <c r="A114" s="18">
        <v>44874.319444444445</v>
      </c>
      <c r="B114" s="4">
        <v>0.34</v>
      </c>
      <c r="C114" s="4">
        <v>1.2</v>
      </c>
      <c r="D114" s="4">
        <f t="shared" si="7"/>
        <v>0.40800000000000003</v>
      </c>
      <c r="E114" s="4">
        <f t="shared" si="6"/>
        <v>179.69399999999999</v>
      </c>
      <c r="F114" s="4">
        <f t="shared" si="5"/>
        <v>1.3439999999999941</v>
      </c>
      <c r="G114" s="12">
        <v>2023</v>
      </c>
    </row>
    <row r="115" spans="1:7" x14ac:dyDescent="0.2">
      <c r="A115" s="18">
        <v>44874.324432870373</v>
      </c>
      <c r="B115" s="4">
        <v>0.35</v>
      </c>
      <c r="C115" s="4">
        <v>1.2</v>
      </c>
      <c r="D115" s="4">
        <f t="shared" si="7"/>
        <v>0.42</v>
      </c>
      <c r="E115" s="4">
        <f t="shared" si="6"/>
        <v>179.70599999999999</v>
      </c>
      <c r="F115" s="4">
        <f t="shared" si="5"/>
        <v>1.3559999999999945</v>
      </c>
      <c r="G115" s="12">
        <v>2023</v>
      </c>
    </row>
    <row r="116" spans="1:7" x14ac:dyDescent="0.2">
      <c r="A116" s="18">
        <v>44874.326238425929</v>
      </c>
      <c r="B116" s="4">
        <v>0.36</v>
      </c>
      <c r="C116" s="4">
        <v>1.2</v>
      </c>
      <c r="D116" s="4">
        <f t="shared" si="7"/>
        <v>0.432</v>
      </c>
      <c r="E116" s="4">
        <f t="shared" si="6"/>
        <v>179.71799999999999</v>
      </c>
      <c r="F116" s="4">
        <f t="shared" si="5"/>
        <v>1.367999999999995</v>
      </c>
      <c r="G116" s="12">
        <v>2023</v>
      </c>
    </row>
    <row r="117" spans="1:7" x14ac:dyDescent="0.2">
      <c r="A117" s="18">
        <v>44874.327511574076</v>
      </c>
      <c r="B117" s="4">
        <v>0.37</v>
      </c>
      <c r="C117" s="4">
        <v>1.2</v>
      </c>
      <c r="D117" s="4">
        <f t="shared" si="7"/>
        <v>0.44400000000000001</v>
      </c>
      <c r="E117" s="4">
        <f t="shared" si="6"/>
        <v>179.73</v>
      </c>
      <c r="F117" s="4">
        <f t="shared" si="5"/>
        <v>1.3799999999999955</v>
      </c>
      <c r="G117" s="12">
        <v>2023</v>
      </c>
    </row>
    <row r="118" spans="1:7" x14ac:dyDescent="0.2">
      <c r="A118" s="18">
        <v>44874.328703703701</v>
      </c>
      <c r="B118" s="4">
        <v>0.38</v>
      </c>
      <c r="C118" s="4">
        <v>1.2</v>
      </c>
      <c r="D118" s="4">
        <f t="shared" si="7"/>
        <v>0.45599999999999996</v>
      </c>
      <c r="E118" s="4">
        <f t="shared" si="6"/>
        <v>179.74199999999999</v>
      </c>
      <c r="F118" s="4">
        <f t="shared" si="5"/>
        <v>1.3919999999999959</v>
      </c>
      <c r="G118" s="12">
        <v>2023</v>
      </c>
    </row>
    <row r="119" spans="1:7" x14ac:dyDescent="0.2">
      <c r="A119" s="18">
        <v>44874.330810185187</v>
      </c>
      <c r="B119" s="4">
        <v>0.39</v>
      </c>
      <c r="C119" s="4">
        <v>1.2</v>
      </c>
      <c r="D119" s="4">
        <f t="shared" si="7"/>
        <v>0.46799999999999997</v>
      </c>
      <c r="E119" s="4">
        <f t="shared" si="6"/>
        <v>179.75399999999999</v>
      </c>
      <c r="F119" s="4">
        <f t="shared" si="5"/>
        <v>1.4039999999999964</v>
      </c>
      <c r="G119" s="12">
        <v>2023</v>
      </c>
    </row>
    <row r="120" spans="1:7" x14ac:dyDescent="0.2">
      <c r="A120" s="18">
        <v>44874.333541666667</v>
      </c>
      <c r="B120" s="4">
        <v>0.4</v>
      </c>
      <c r="C120" s="4">
        <v>1.2</v>
      </c>
      <c r="D120" s="4">
        <f t="shared" si="7"/>
        <v>0.48</v>
      </c>
      <c r="E120" s="4">
        <f t="shared" si="6"/>
        <v>179.76599999999999</v>
      </c>
      <c r="F120" s="4">
        <f t="shared" si="5"/>
        <v>1.4159999999999968</v>
      </c>
      <c r="G120" s="12">
        <v>2023</v>
      </c>
    </row>
    <row r="121" spans="1:7" x14ac:dyDescent="0.2">
      <c r="A121" s="18">
        <v>44874.336423611108</v>
      </c>
      <c r="B121" s="4">
        <v>0.41</v>
      </c>
      <c r="C121" s="4">
        <v>1.2</v>
      </c>
      <c r="D121" s="4">
        <f t="shared" si="7"/>
        <v>0.49199999999999994</v>
      </c>
      <c r="E121" s="4">
        <f t="shared" si="6"/>
        <v>179.77799999999999</v>
      </c>
      <c r="F121" s="4">
        <f t="shared" si="5"/>
        <v>1.4279999999999973</v>
      </c>
      <c r="G121" s="12">
        <v>2023</v>
      </c>
    </row>
    <row r="122" spans="1:7" x14ac:dyDescent="0.2">
      <c r="A122" s="18">
        <v>44874.338634259257</v>
      </c>
      <c r="B122" s="4">
        <v>0.42</v>
      </c>
      <c r="C122" s="4">
        <v>1.2</v>
      </c>
      <c r="D122" s="4">
        <f t="shared" si="7"/>
        <v>0.504</v>
      </c>
      <c r="E122" s="4">
        <f t="shared" si="6"/>
        <v>179.79</v>
      </c>
      <c r="F122" s="4">
        <f t="shared" si="5"/>
        <v>1.4399999999999977</v>
      </c>
      <c r="G122" s="12">
        <v>2023</v>
      </c>
    </row>
    <row r="123" spans="1:7" x14ac:dyDescent="0.2">
      <c r="A123" s="18">
        <v>44874.34138888889</v>
      </c>
      <c r="B123" s="4">
        <v>0.43</v>
      </c>
      <c r="C123" s="4">
        <v>1.2</v>
      </c>
      <c r="D123" s="4">
        <f t="shared" si="7"/>
        <v>0.51600000000000001</v>
      </c>
      <c r="E123" s="4">
        <f t="shared" si="6"/>
        <v>179.80199999999999</v>
      </c>
      <c r="F123" s="4">
        <f t="shared" si="5"/>
        <v>1.4519999999999982</v>
      </c>
      <c r="G123" s="12">
        <v>2023</v>
      </c>
    </row>
    <row r="124" spans="1:7" x14ac:dyDescent="0.2">
      <c r="A124" s="18">
        <v>44874.344085648147</v>
      </c>
      <c r="B124" s="4">
        <v>0.44</v>
      </c>
      <c r="C124" s="4">
        <v>1.2</v>
      </c>
      <c r="D124" s="4">
        <f t="shared" si="7"/>
        <v>0.52800000000000002</v>
      </c>
      <c r="E124" s="4">
        <f t="shared" si="6"/>
        <v>179.81399999999999</v>
      </c>
      <c r="F124" s="4">
        <f t="shared" si="5"/>
        <v>1.4639999999999986</v>
      </c>
      <c r="G124" s="12">
        <v>2023</v>
      </c>
    </row>
    <row r="125" spans="1:7" x14ac:dyDescent="0.2">
      <c r="A125" s="18">
        <v>44874.348101851851</v>
      </c>
      <c r="B125" s="4">
        <v>0.45</v>
      </c>
      <c r="C125" s="4">
        <v>1.2</v>
      </c>
      <c r="D125" s="4">
        <f t="shared" si="7"/>
        <v>0.54</v>
      </c>
      <c r="E125" s="4">
        <f t="shared" si="6"/>
        <v>179.82599999999999</v>
      </c>
      <c r="F125" s="4">
        <f t="shared" si="5"/>
        <v>1.4759999999999991</v>
      </c>
      <c r="G125" s="12">
        <v>2023</v>
      </c>
    </row>
    <row r="126" spans="1:7" x14ac:dyDescent="0.2">
      <c r="A126" s="18">
        <v>44874.349409722221</v>
      </c>
      <c r="B126" s="4">
        <v>0.46</v>
      </c>
      <c r="C126" s="4">
        <v>1.2</v>
      </c>
      <c r="D126" s="4">
        <f t="shared" si="7"/>
        <v>0.55200000000000005</v>
      </c>
      <c r="E126" s="4">
        <f t="shared" si="6"/>
        <v>179.83799999999999</v>
      </c>
      <c r="F126" s="4">
        <f t="shared" si="5"/>
        <v>1.4879999999999995</v>
      </c>
      <c r="G126" s="12">
        <v>2023</v>
      </c>
    </row>
    <row r="127" spans="1:7" x14ac:dyDescent="0.2">
      <c r="A127" s="18">
        <v>44874.351481481484</v>
      </c>
      <c r="B127" s="4">
        <v>0.47</v>
      </c>
      <c r="C127" s="4">
        <v>1.2</v>
      </c>
      <c r="D127" s="4">
        <f t="shared" si="7"/>
        <v>0.56399999999999995</v>
      </c>
      <c r="E127" s="4">
        <f t="shared" si="6"/>
        <v>179.85</v>
      </c>
      <c r="F127" s="4">
        <f t="shared" si="5"/>
        <v>1.5</v>
      </c>
      <c r="G127" s="12">
        <v>2023</v>
      </c>
    </row>
    <row r="128" spans="1:7" x14ac:dyDescent="0.2">
      <c r="A128" s="18">
        <v>44874.354837962965</v>
      </c>
      <c r="B128" s="4">
        <v>0.48</v>
      </c>
      <c r="C128" s="4">
        <v>1.2</v>
      </c>
      <c r="D128" s="4">
        <f t="shared" si="7"/>
        <v>0.57599999999999996</v>
      </c>
      <c r="E128" s="4">
        <f t="shared" si="6"/>
        <v>179.86199999999999</v>
      </c>
      <c r="F128" s="4">
        <f t="shared" si="5"/>
        <v>1.5120000000000005</v>
      </c>
      <c r="G128" s="12">
        <v>2023</v>
      </c>
    </row>
    <row r="129" spans="1:7" x14ac:dyDescent="0.2">
      <c r="A129" s="18">
        <v>44874.358310185184</v>
      </c>
      <c r="B129" s="4">
        <v>0.49</v>
      </c>
      <c r="C129" s="4">
        <v>1.2</v>
      </c>
      <c r="D129" s="4">
        <f t="shared" si="7"/>
        <v>0.58799999999999997</v>
      </c>
      <c r="E129" s="4">
        <f t="shared" si="6"/>
        <v>179.874</v>
      </c>
      <c r="F129" s="4">
        <f t="shared" si="5"/>
        <v>1.5240000000000009</v>
      </c>
      <c r="G129" s="12">
        <v>2023</v>
      </c>
    </row>
    <row r="130" spans="1:7" x14ac:dyDescent="0.2">
      <c r="A130" s="18">
        <v>44874.363553240742</v>
      </c>
      <c r="B130" s="4">
        <v>0.5</v>
      </c>
      <c r="C130" s="4">
        <v>1.2</v>
      </c>
      <c r="D130" s="4">
        <f t="shared" si="7"/>
        <v>0.6</v>
      </c>
      <c r="E130" s="4">
        <f t="shared" si="6"/>
        <v>179.886</v>
      </c>
      <c r="F130" s="4">
        <f t="shared" si="5"/>
        <v>1.5360000000000014</v>
      </c>
      <c r="G130" s="12">
        <v>2023</v>
      </c>
    </row>
    <row r="131" spans="1:7" x14ac:dyDescent="0.2">
      <c r="A131" s="18">
        <v>44874.36681712963</v>
      </c>
      <c r="B131" s="4">
        <v>0.51</v>
      </c>
      <c r="C131" s="4">
        <v>1.2</v>
      </c>
      <c r="D131" s="4">
        <f t="shared" si="7"/>
        <v>0.61199999999999999</v>
      </c>
      <c r="E131" s="4">
        <f t="shared" si="6"/>
        <v>179.898</v>
      </c>
      <c r="F131" s="4">
        <f t="shared" ref="F131:F194" si="8">E131-178.35</f>
        <v>1.5480000000000018</v>
      </c>
      <c r="G131" s="12">
        <v>2023</v>
      </c>
    </row>
    <row r="132" spans="1:7" x14ac:dyDescent="0.2">
      <c r="A132" s="18">
        <v>44874.369895833333</v>
      </c>
      <c r="B132" s="4">
        <v>0.52</v>
      </c>
      <c r="C132" s="4">
        <v>1.2</v>
      </c>
      <c r="D132" s="4">
        <f t="shared" si="7"/>
        <v>0.624</v>
      </c>
      <c r="E132" s="4">
        <f t="shared" si="6"/>
        <v>179.91</v>
      </c>
      <c r="F132" s="4">
        <f t="shared" si="8"/>
        <v>1.5600000000000023</v>
      </c>
      <c r="G132" s="12">
        <v>2023</v>
      </c>
    </row>
    <row r="133" spans="1:7" x14ac:dyDescent="0.2">
      <c r="A133" s="18">
        <v>44874.373229166667</v>
      </c>
      <c r="B133" s="4">
        <v>0.53</v>
      </c>
      <c r="C133" s="4">
        <v>1.2</v>
      </c>
      <c r="D133" s="4">
        <f t="shared" si="7"/>
        <v>0.63600000000000001</v>
      </c>
      <c r="E133" s="4">
        <f t="shared" si="6"/>
        <v>179.922</v>
      </c>
      <c r="F133" s="4">
        <f t="shared" si="8"/>
        <v>1.5720000000000027</v>
      </c>
      <c r="G133" s="12">
        <v>2023</v>
      </c>
    </row>
    <row r="134" spans="1:7" x14ac:dyDescent="0.2">
      <c r="A134" s="18">
        <v>44874.376354166663</v>
      </c>
      <c r="B134" s="4">
        <v>0.54</v>
      </c>
      <c r="C134" s="4">
        <v>1.2</v>
      </c>
      <c r="D134" s="4">
        <f t="shared" si="7"/>
        <v>0.64800000000000002</v>
      </c>
      <c r="E134" s="4">
        <f t="shared" si="6"/>
        <v>179.934</v>
      </c>
      <c r="F134" s="4">
        <f t="shared" si="8"/>
        <v>1.5840000000000032</v>
      </c>
      <c r="G134" s="12">
        <v>2023</v>
      </c>
    </row>
    <row r="135" spans="1:7" x14ac:dyDescent="0.2">
      <c r="A135" s="18">
        <v>44874.380277777775</v>
      </c>
      <c r="B135" s="4">
        <v>0.55000000000000004</v>
      </c>
      <c r="C135" s="4">
        <v>1.2</v>
      </c>
      <c r="D135" s="4">
        <f t="shared" si="7"/>
        <v>0.66</v>
      </c>
      <c r="E135" s="4">
        <f t="shared" si="6"/>
        <v>179.946</v>
      </c>
      <c r="F135" s="4">
        <f t="shared" si="8"/>
        <v>1.5960000000000036</v>
      </c>
      <c r="G135" s="12">
        <v>2023</v>
      </c>
    </row>
    <row r="136" spans="1:7" x14ac:dyDescent="0.2">
      <c r="A136" s="18">
        <v>44874.384571759256</v>
      </c>
      <c r="B136" s="4">
        <v>0.56000000000000005</v>
      </c>
      <c r="C136" s="4">
        <v>1.2</v>
      </c>
      <c r="D136" s="4">
        <f t="shared" si="7"/>
        <v>0.67200000000000004</v>
      </c>
      <c r="E136" s="4">
        <f t="shared" si="6"/>
        <v>179.958</v>
      </c>
      <c r="F136" s="4">
        <f t="shared" si="8"/>
        <v>1.6080000000000041</v>
      </c>
      <c r="G136" s="12">
        <v>2023</v>
      </c>
    </row>
    <row r="137" spans="1:7" x14ac:dyDescent="0.2">
      <c r="A137" s="18">
        <v>44874.388773148145</v>
      </c>
      <c r="B137" s="4">
        <v>0.56999999999999995</v>
      </c>
      <c r="C137" s="4">
        <v>1.2</v>
      </c>
      <c r="D137" s="4">
        <f t="shared" si="7"/>
        <v>0.68399999999999994</v>
      </c>
      <c r="E137" s="4">
        <f t="shared" si="6"/>
        <v>179.97</v>
      </c>
      <c r="F137" s="4">
        <f t="shared" si="8"/>
        <v>1.6200000000000045</v>
      </c>
      <c r="G137" s="12">
        <v>2023</v>
      </c>
    </row>
    <row r="138" spans="1:7" x14ac:dyDescent="0.2">
      <c r="A138" s="18">
        <v>44874.393692129626</v>
      </c>
      <c r="B138" s="4">
        <v>0.57999999999999996</v>
      </c>
      <c r="C138" s="4">
        <v>1.2</v>
      </c>
      <c r="D138" s="4">
        <f t="shared" si="7"/>
        <v>0.69599999999999995</v>
      </c>
      <c r="E138" s="4">
        <f t="shared" si="6"/>
        <v>179.982</v>
      </c>
      <c r="F138" s="4">
        <f t="shared" si="8"/>
        <v>1.632000000000005</v>
      </c>
      <c r="G138" s="12">
        <v>2023</v>
      </c>
    </row>
    <row r="139" spans="1:7" x14ac:dyDescent="0.2">
      <c r="A139" s="18">
        <v>44874.400902777779</v>
      </c>
      <c r="B139" s="4">
        <v>0.59</v>
      </c>
      <c r="C139" s="4">
        <v>1.2</v>
      </c>
      <c r="D139" s="4">
        <f t="shared" si="7"/>
        <v>0.70799999999999996</v>
      </c>
      <c r="E139" s="4">
        <f t="shared" si="6"/>
        <v>179.994</v>
      </c>
      <c r="F139" s="4">
        <f t="shared" si="8"/>
        <v>1.6440000000000055</v>
      </c>
      <c r="G139" s="12">
        <v>2023</v>
      </c>
    </row>
    <row r="140" spans="1:7" x14ac:dyDescent="0.2">
      <c r="A140" s="18">
        <v>44874.437708333331</v>
      </c>
      <c r="B140" s="4">
        <v>0.6</v>
      </c>
      <c r="C140" s="4">
        <v>1.2</v>
      </c>
      <c r="D140" s="4">
        <f t="shared" si="7"/>
        <v>0.72</v>
      </c>
      <c r="E140" s="4">
        <f t="shared" si="6"/>
        <v>180.006</v>
      </c>
      <c r="F140" s="4">
        <f t="shared" si="8"/>
        <v>1.6560000000000059</v>
      </c>
      <c r="G140" s="12">
        <v>2023</v>
      </c>
    </row>
    <row r="141" spans="1:7" x14ac:dyDescent="0.2">
      <c r="A141" s="18">
        <v>44897.116840277777</v>
      </c>
      <c r="B141" s="4">
        <v>0.61</v>
      </c>
      <c r="C141" s="4">
        <v>1.2</v>
      </c>
      <c r="D141" s="4">
        <f t="shared" si="7"/>
        <v>0.73199999999999998</v>
      </c>
      <c r="E141" s="4">
        <f t="shared" si="6"/>
        <v>180.018</v>
      </c>
      <c r="F141" s="4">
        <f t="shared" si="8"/>
        <v>1.6680000000000064</v>
      </c>
      <c r="G141" s="12">
        <v>2023</v>
      </c>
    </row>
    <row r="142" spans="1:7" x14ac:dyDescent="0.2">
      <c r="A142" s="18">
        <v>44902.008946759262</v>
      </c>
      <c r="B142" s="4">
        <v>0.62</v>
      </c>
      <c r="C142" s="4">
        <v>1.2</v>
      </c>
      <c r="D142" s="4">
        <f t="shared" si="7"/>
        <v>0.74399999999999999</v>
      </c>
      <c r="E142" s="4">
        <f t="shared" si="6"/>
        <v>180.03</v>
      </c>
      <c r="F142" s="4">
        <f t="shared" si="8"/>
        <v>1.6800000000000068</v>
      </c>
      <c r="G142" s="12">
        <v>2023</v>
      </c>
    </row>
    <row r="143" spans="1:7" x14ac:dyDescent="0.2">
      <c r="A143" s="18">
        <v>44902.038368055553</v>
      </c>
      <c r="B143" s="4">
        <v>0.63</v>
      </c>
      <c r="C143" s="4">
        <v>1.2</v>
      </c>
      <c r="D143" s="4">
        <f t="shared" si="7"/>
        <v>0.75600000000000001</v>
      </c>
      <c r="E143" s="4">
        <f t="shared" si="6"/>
        <v>180.042</v>
      </c>
      <c r="F143" s="4">
        <f t="shared" si="8"/>
        <v>1.6920000000000073</v>
      </c>
      <c r="G143" s="12">
        <v>2023</v>
      </c>
    </row>
    <row r="144" spans="1:7" x14ac:dyDescent="0.2">
      <c r="A144" s="18">
        <v>44902.072071759256</v>
      </c>
      <c r="B144" s="4">
        <v>0.64</v>
      </c>
      <c r="C144" s="4">
        <v>1.2</v>
      </c>
      <c r="D144" s="4">
        <f t="shared" si="7"/>
        <v>0.76800000000000002</v>
      </c>
      <c r="E144" s="4">
        <f t="shared" si="6"/>
        <v>180.054</v>
      </c>
      <c r="F144" s="4">
        <f t="shared" si="8"/>
        <v>1.7040000000000077</v>
      </c>
      <c r="G144" s="12">
        <v>2023</v>
      </c>
    </row>
    <row r="145" spans="1:7" x14ac:dyDescent="0.2">
      <c r="A145" s="18">
        <v>44902.079074074078</v>
      </c>
      <c r="B145" s="4">
        <v>0.65</v>
      </c>
      <c r="C145" s="4">
        <v>1.2</v>
      </c>
      <c r="D145" s="4">
        <f t="shared" si="7"/>
        <v>0.78</v>
      </c>
      <c r="E145" s="4">
        <f t="shared" ref="E145:E208" si="9">D145+$E$79</f>
        <v>180.066</v>
      </c>
      <c r="F145" s="4">
        <f t="shared" si="8"/>
        <v>1.7160000000000082</v>
      </c>
      <c r="G145" s="12">
        <v>2023</v>
      </c>
    </row>
    <row r="146" spans="1:7" x14ac:dyDescent="0.2">
      <c r="A146" s="18">
        <v>44902.120925925927</v>
      </c>
      <c r="B146" s="4">
        <v>0.66</v>
      </c>
      <c r="C146" s="4">
        <v>1.2</v>
      </c>
      <c r="D146" s="4">
        <f t="shared" si="7"/>
        <v>0.79200000000000004</v>
      </c>
      <c r="E146" s="4">
        <f t="shared" si="9"/>
        <v>180.078</v>
      </c>
      <c r="F146" s="4">
        <f t="shared" si="8"/>
        <v>1.7280000000000086</v>
      </c>
      <c r="G146" s="12">
        <v>2023</v>
      </c>
    </row>
    <row r="147" spans="1:7" x14ac:dyDescent="0.2">
      <c r="A147" s="18">
        <v>44902.134074074071</v>
      </c>
      <c r="B147" s="4">
        <v>0.67</v>
      </c>
      <c r="C147" s="4">
        <v>1.2</v>
      </c>
      <c r="D147" s="4">
        <f t="shared" si="7"/>
        <v>0.80400000000000005</v>
      </c>
      <c r="E147" s="4">
        <f t="shared" si="9"/>
        <v>180.09</v>
      </c>
      <c r="F147" s="4">
        <f t="shared" si="8"/>
        <v>1.7400000000000091</v>
      </c>
      <c r="G147" s="12">
        <v>2023</v>
      </c>
    </row>
    <row r="148" spans="1:7" x14ac:dyDescent="0.2">
      <c r="A148" s="18">
        <v>44902.145405092589</v>
      </c>
      <c r="B148" s="4">
        <v>0.68</v>
      </c>
      <c r="C148" s="4">
        <v>1.2</v>
      </c>
      <c r="D148" s="4">
        <f t="shared" si="7"/>
        <v>0.81600000000000006</v>
      </c>
      <c r="E148" s="4">
        <f t="shared" si="9"/>
        <v>180.102</v>
      </c>
      <c r="F148" s="4">
        <f t="shared" si="8"/>
        <v>1.7520000000000095</v>
      </c>
      <c r="G148" s="12">
        <v>2023</v>
      </c>
    </row>
    <row r="149" spans="1:7" x14ac:dyDescent="0.2">
      <c r="A149" s="18">
        <v>44902.151921296296</v>
      </c>
      <c r="B149" s="4">
        <v>0.69</v>
      </c>
      <c r="C149" s="4">
        <v>1.2</v>
      </c>
      <c r="D149" s="4">
        <f t="shared" si="7"/>
        <v>0.82799999999999996</v>
      </c>
      <c r="E149" s="4">
        <f t="shared" si="9"/>
        <v>180.114</v>
      </c>
      <c r="F149" s="4">
        <f t="shared" si="8"/>
        <v>1.76400000000001</v>
      </c>
      <c r="G149" s="12">
        <v>2023</v>
      </c>
    </row>
    <row r="150" spans="1:7" x14ac:dyDescent="0.2">
      <c r="A150" s="18">
        <v>44902.162557870368</v>
      </c>
      <c r="B150" s="4">
        <v>0.7</v>
      </c>
      <c r="C150" s="4">
        <v>1.2</v>
      </c>
      <c r="D150" s="4">
        <f t="shared" si="7"/>
        <v>0.84</v>
      </c>
      <c r="E150" s="4">
        <f t="shared" si="9"/>
        <v>180.126</v>
      </c>
      <c r="F150" s="4">
        <f t="shared" si="8"/>
        <v>1.7760000000000105</v>
      </c>
      <c r="G150" s="12">
        <v>2023</v>
      </c>
    </row>
    <row r="151" spans="1:7" x14ac:dyDescent="0.2">
      <c r="A151" s="18">
        <v>44902.167534722219</v>
      </c>
      <c r="B151" s="4">
        <v>0.71</v>
      </c>
      <c r="C151" s="4">
        <v>1.2</v>
      </c>
      <c r="D151" s="4">
        <f t="shared" si="7"/>
        <v>0.85199999999999998</v>
      </c>
      <c r="E151" s="4">
        <f t="shared" si="9"/>
        <v>180.13800000000001</v>
      </c>
      <c r="F151" s="4">
        <f t="shared" si="8"/>
        <v>1.7880000000000109</v>
      </c>
      <c r="G151" s="12">
        <v>2023</v>
      </c>
    </row>
    <row r="152" spans="1:7" x14ac:dyDescent="0.2">
      <c r="A152" s="18">
        <v>44902.17523148148</v>
      </c>
      <c r="B152" s="4">
        <v>0.72</v>
      </c>
      <c r="C152" s="4">
        <v>1.2</v>
      </c>
      <c r="D152" s="4">
        <f t="shared" si="7"/>
        <v>0.86399999999999999</v>
      </c>
      <c r="E152" s="4">
        <f t="shared" si="9"/>
        <v>180.15</v>
      </c>
      <c r="F152" s="4">
        <f t="shared" si="8"/>
        <v>1.8000000000000114</v>
      </c>
      <c r="G152" s="12">
        <v>2023</v>
      </c>
    </row>
    <row r="153" spans="1:7" x14ac:dyDescent="0.2">
      <c r="A153" s="18">
        <v>44902.179293981484</v>
      </c>
      <c r="B153" s="4">
        <v>0.73</v>
      </c>
      <c r="C153" s="4">
        <v>1.2</v>
      </c>
      <c r="D153" s="4">
        <f t="shared" si="7"/>
        <v>0.876</v>
      </c>
      <c r="E153" s="4">
        <f t="shared" si="9"/>
        <v>180.16200000000001</v>
      </c>
      <c r="F153" s="4">
        <f t="shared" si="8"/>
        <v>1.8120000000000118</v>
      </c>
      <c r="G153" s="12">
        <v>2023</v>
      </c>
    </row>
    <row r="154" spans="1:7" x14ac:dyDescent="0.2">
      <c r="A154" s="18">
        <v>44902.18854166667</v>
      </c>
      <c r="B154" s="4">
        <v>0.74</v>
      </c>
      <c r="C154" s="4">
        <v>1.2</v>
      </c>
      <c r="D154" s="4">
        <f t="shared" si="7"/>
        <v>0.88800000000000001</v>
      </c>
      <c r="E154" s="4">
        <f t="shared" si="9"/>
        <v>180.17400000000001</v>
      </c>
      <c r="F154" s="4">
        <f t="shared" si="8"/>
        <v>1.8240000000000123</v>
      </c>
      <c r="G154" s="12">
        <v>2023</v>
      </c>
    </row>
    <row r="155" spans="1:7" x14ac:dyDescent="0.2">
      <c r="A155" s="18">
        <v>44902.195972222224</v>
      </c>
      <c r="B155" s="4">
        <v>0.75</v>
      </c>
      <c r="C155" s="4">
        <v>1.2</v>
      </c>
      <c r="D155" s="4">
        <f t="shared" si="7"/>
        <v>0.89999999999999991</v>
      </c>
      <c r="E155" s="4">
        <f t="shared" si="9"/>
        <v>180.18600000000001</v>
      </c>
      <c r="F155" s="4">
        <f t="shared" si="8"/>
        <v>1.8360000000000127</v>
      </c>
      <c r="G155" s="12">
        <v>2023</v>
      </c>
    </row>
    <row r="156" spans="1:7" x14ac:dyDescent="0.2">
      <c r="A156" s="18">
        <v>44902.209953703707</v>
      </c>
      <c r="B156" s="4">
        <v>0.76</v>
      </c>
      <c r="C156" s="4">
        <v>1.2</v>
      </c>
      <c r="D156" s="4">
        <f t="shared" si="7"/>
        <v>0.91199999999999992</v>
      </c>
      <c r="E156" s="4">
        <f t="shared" si="9"/>
        <v>180.19800000000001</v>
      </c>
      <c r="F156" s="4">
        <f t="shared" si="8"/>
        <v>1.8480000000000132</v>
      </c>
      <c r="G156" s="12">
        <v>2023</v>
      </c>
    </row>
    <row r="157" spans="1:7" x14ac:dyDescent="0.2">
      <c r="A157" s="18">
        <v>44902.215844907405</v>
      </c>
      <c r="B157" s="4">
        <v>0.77</v>
      </c>
      <c r="C157" s="4">
        <v>1.2</v>
      </c>
      <c r="D157" s="4">
        <f t="shared" si="7"/>
        <v>0.92399999999999993</v>
      </c>
      <c r="E157" s="4">
        <f t="shared" si="9"/>
        <v>180.21</v>
      </c>
      <c r="F157" s="4">
        <f t="shared" si="8"/>
        <v>1.8600000000000136</v>
      </c>
      <c r="G157" s="12">
        <v>2023</v>
      </c>
    </row>
    <row r="158" spans="1:7" x14ac:dyDescent="0.2">
      <c r="A158" s="18">
        <v>44902.236712962964</v>
      </c>
      <c r="B158" s="4">
        <v>0.78</v>
      </c>
      <c r="C158" s="4">
        <v>1.2</v>
      </c>
      <c r="D158" s="4">
        <f t="shared" si="7"/>
        <v>0.93599999999999994</v>
      </c>
      <c r="E158" s="4">
        <f t="shared" si="9"/>
        <v>180.22200000000001</v>
      </c>
      <c r="F158" s="4">
        <f t="shared" si="8"/>
        <v>1.8720000000000141</v>
      </c>
      <c r="G158" s="12">
        <v>2023</v>
      </c>
    </row>
    <row r="159" spans="1:7" x14ac:dyDescent="0.2">
      <c r="A159" s="18">
        <v>44902.247164351851</v>
      </c>
      <c r="B159" s="4">
        <v>0.79</v>
      </c>
      <c r="C159" s="4">
        <v>1.2</v>
      </c>
      <c r="D159" s="4">
        <f t="shared" si="7"/>
        <v>0.94799999999999995</v>
      </c>
      <c r="E159" s="4">
        <f t="shared" si="9"/>
        <v>180.23400000000001</v>
      </c>
      <c r="F159" s="4">
        <f t="shared" si="8"/>
        <v>1.8840000000000146</v>
      </c>
      <c r="G159" s="12">
        <v>2023</v>
      </c>
    </row>
    <row r="160" spans="1:7" x14ac:dyDescent="0.2">
      <c r="A160" s="18">
        <v>44902.266689814816</v>
      </c>
      <c r="B160" s="4">
        <v>0.8</v>
      </c>
      <c r="C160" s="4">
        <v>1.2</v>
      </c>
      <c r="D160" s="4">
        <f t="shared" si="7"/>
        <v>0.96</v>
      </c>
      <c r="E160" s="4">
        <f t="shared" si="9"/>
        <v>180.24600000000001</v>
      </c>
      <c r="F160" s="4">
        <f t="shared" si="8"/>
        <v>1.896000000000015</v>
      </c>
      <c r="G160" s="12">
        <v>2023</v>
      </c>
    </row>
    <row r="161" spans="1:7" x14ac:dyDescent="0.2">
      <c r="A161" s="18">
        <v>44902.277268518519</v>
      </c>
      <c r="B161" s="4">
        <v>0.81</v>
      </c>
      <c r="C161" s="4">
        <v>1.2</v>
      </c>
      <c r="D161" s="4">
        <f t="shared" si="7"/>
        <v>0.97199999999999998</v>
      </c>
      <c r="E161" s="4">
        <f t="shared" si="9"/>
        <v>180.25800000000001</v>
      </c>
      <c r="F161" s="4">
        <f t="shared" si="8"/>
        <v>1.9080000000000155</v>
      </c>
      <c r="G161" s="12">
        <v>2023</v>
      </c>
    </row>
    <row r="162" spans="1:7" x14ac:dyDescent="0.2">
      <c r="A162" s="18">
        <v>44902.293923611112</v>
      </c>
      <c r="B162" s="4">
        <v>0.82</v>
      </c>
      <c r="C162" s="4">
        <v>1.2</v>
      </c>
      <c r="D162" s="4">
        <f t="shared" si="7"/>
        <v>0.98399999999999987</v>
      </c>
      <c r="E162" s="4">
        <f t="shared" si="9"/>
        <v>180.27</v>
      </c>
      <c r="F162" s="4">
        <f t="shared" si="8"/>
        <v>1.9200000000000159</v>
      </c>
      <c r="G162" s="12">
        <v>2023</v>
      </c>
    </row>
    <row r="163" spans="1:7" x14ac:dyDescent="0.2">
      <c r="A163" s="18">
        <v>44902.302557870367</v>
      </c>
      <c r="B163" s="4">
        <v>0.83</v>
      </c>
      <c r="C163" s="4">
        <v>1.2</v>
      </c>
      <c r="D163" s="4">
        <f t="shared" si="7"/>
        <v>0.99599999999999989</v>
      </c>
      <c r="E163" s="4">
        <f t="shared" si="9"/>
        <v>180.28200000000001</v>
      </c>
      <c r="F163" s="4">
        <f t="shared" si="8"/>
        <v>1.9320000000000164</v>
      </c>
      <c r="G163" s="12">
        <v>2023</v>
      </c>
    </row>
    <row r="164" spans="1:7" x14ac:dyDescent="0.2">
      <c r="A164" s="18">
        <v>44902.316828703704</v>
      </c>
      <c r="B164" s="4">
        <v>0.84</v>
      </c>
      <c r="C164" s="4">
        <v>1.2</v>
      </c>
      <c r="D164" s="4">
        <f t="shared" si="7"/>
        <v>1.008</v>
      </c>
      <c r="E164" s="4">
        <f t="shared" si="9"/>
        <v>180.29400000000001</v>
      </c>
      <c r="F164" s="4">
        <f t="shared" si="8"/>
        <v>1.9440000000000168</v>
      </c>
      <c r="G164" s="12">
        <v>2023</v>
      </c>
    </row>
    <row r="165" spans="1:7" x14ac:dyDescent="0.2">
      <c r="A165" s="18">
        <v>44902.326817129629</v>
      </c>
      <c r="B165" s="4">
        <v>0.85</v>
      </c>
      <c r="C165" s="4">
        <v>1.2</v>
      </c>
      <c r="D165" s="4">
        <f t="shared" si="7"/>
        <v>1.02</v>
      </c>
      <c r="E165" s="4">
        <f t="shared" si="9"/>
        <v>180.30600000000001</v>
      </c>
      <c r="F165" s="4">
        <f t="shared" si="8"/>
        <v>1.9560000000000173</v>
      </c>
      <c r="G165" s="12">
        <v>2023</v>
      </c>
    </row>
    <row r="166" spans="1:7" x14ac:dyDescent="0.2">
      <c r="A166" s="18">
        <v>44902.336701388886</v>
      </c>
      <c r="B166" s="4">
        <v>0.86</v>
      </c>
      <c r="C166" s="4">
        <v>1.2</v>
      </c>
      <c r="D166" s="4">
        <f t="shared" si="7"/>
        <v>1.032</v>
      </c>
      <c r="E166" s="4">
        <f t="shared" si="9"/>
        <v>180.31800000000001</v>
      </c>
      <c r="F166" s="4">
        <f t="shared" si="8"/>
        <v>1.9680000000000177</v>
      </c>
      <c r="G166" s="12">
        <v>2023</v>
      </c>
    </row>
    <row r="167" spans="1:7" x14ac:dyDescent="0.2">
      <c r="A167" s="18">
        <v>44902.345034722224</v>
      </c>
      <c r="B167" s="4">
        <v>0.87</v>
      </c>
      <c r="C167" s="4">
        <v>1.2</v>
      </c>
      <c r="D167" s="4">
        <f t="shared" si="7"/>
        <v>1.044</v>
      </c>
      <c r="E167" s="4">
        <f t="shared" si="9"/>
        <v>180.33</v>
      </c>
      <c r="F167" s="4">
        <f t="shared" si="8"/>
        <v>1.9800000000000182</v>
      </c>
      <c r="G167" s="12">
        <v>2023</v>
      </c>
    </row>
    <row r="168" spans="1:7" x14ac:dyDescent="0.2">
      <c r="A168" s="18">
        <v>44902.35769675926</v>
      </c>
      <c r="B168" s="4">
        <v>0.88</v>
      </c>
      <c r="C168" s="4">
        <v>1.2</v>
      </c>
      <c r="D168" s="4">
        <f t="shared" si="7"/>
        <v>1.056</v>
      </c>
      <c r="E168" s="4">
        <f t="shared" si="9"/>
        <v>180.34200000000001</v>
      </c>
      <c r="F168" s="4">
        <f t="shared" si="8"/>
        <v>1.9920000000000186</v>
      </c>
      <c r="G168" s="12">
        <v>2023</v>
      </c>
    </row>
    <row r="169" spans="1:7" x14ac:dyDescent="0.2">
      <c r="A169" s="18">
        <v>44902.389849537038</v>
      </c>
      <c r="B169" s="4">
        <v>0.89</v>
      </c>
      <c r="C169" s="4">
        <v>1.2</v>
      </c>
      <c r="D169" s="4">
        <f t="shared" si="7"/>
        <v>1.0680000000000001</v>
      </c>
      <c r="E169" s="4">
        <f t="shared" si="9"/>
        <v>180.35400000000001</v>
      </c>
      <c r="F169" s="4">
        <f t="shared" si="8"/>
        <v>2.0040000000000191</v>
      </c>
      <c r="G169" s="12">
        <v>2023</v>
      </c>
    </row>
    <row r="170" spans="1:7" x14ac:dyDescent="0.2">
      <c r="A170" s="18">
        <v>44902.396053240744</v>
      </c>
      <c r="B170" s="4">
        <v>0.9</v>
      </c>
      <c r="C170" s="4">
        <v>1.2</v>
      </c>
      <c r="D170" s="4">
        <f t="shared" si="7"/>
        <v>1.08</v>
      </c>
      <c r="E170" s="4">
        <f t="shared" si="9"/>
        <v>180.36600000000001</v>
      </c>
      <c r="F170" s="4">
        <f t="shared" si="8"/>
        <v>2.0160000000000196</v>
      </c>
      <c r="G170" s="12">
        <v>2023</v>
      </c>
    </row>
    <row r="171" spans="1:7" x14ac:dyDescent="0.2">
      <c r="A171" s="18">
        <v>44902.399629629632</v>
      </c>
      <c r="B171" s="4">
        <v>0.91</v>
      </c>
      <c r="C171" s="4">
        <v>1.2</v>
      </c>
      <c r="D171" s="4">
        <f t="shared" ref="D171:D234" si="10">B171*C171</f>
        <v>1.0920000000000001</v>
      </c>
      <c r="E171" s="4">
        <f t="shared" si="9"/>
        <v>180.37800000000001</v>
      </c>
      <c r="F171" s="4">
        <f t="shared" si="8"/>
        <v>2.02800000000002</v>
      </c>
      <c r="G171" s="12">
        <v>2023</v>
      </c>
    </row>
    <row r="172" spans="1:7" x14ac:dyDescent="0.2">
      <c r="A172" s="18">
        <v>44902.404664351852</v>
      </c>
      <c r="B172" s="4">
        <v>0.92</v>
      </c>
      <c r="C172" s="4">
        <v>1.2</v>
      </c>
      <c r="D172" s="4">
        <f t="shared" si="10"/>
        <v>1.1040000000000001</v>
      </c>
      <c r="E172" s="4">
        <f t="shared" si="9"/>
        <v>180.39000000000001</v>
      </c>
      <c r="F172" s="4">
        <f t="shared" si="8"/>
        <v>2.0400000000000205</v>
      </c>
      <c r="G172" s="12">
        <v>2023</v>
      </c>
    </row>
    <row r="173" spans="1:7" x14ac:dyDescent="0.2">
      <c r="A173" s="18">
        <v>44902.408703703702</v>
      </c>
      <c r="B173" s="4">
        <v>0.93</v>
      </c>
      <c r="C173" s="4">
        <v>1.2</v>
      </c>
      <c r="D173" s="4">
        <f t="shared" si="10"/>
        <v>1.1160000000000001</v>
      </c>
      <c r="E173" s="4">
        <f t="shared" si="9"/>
        <v>180.40200000000002</v>
      </c>
      <c r="F173" s="4">
        <f t="shared" si="8"/>
        <v>2.0520000000000209</v>
      </c>
      <c r="G173" s="12">
        <v>2023</v>
      </c>
    </row>
    <row r="174" spans="1:7" x14ac:dyDescent="0.2">
      <c r="A174" s="18">
        <v>44902.414965277778</v>
      </c>
      <c r="B174" s="4">
        <v>0.94</v>
      </c>
      <c r="C174" s="4">
        <v>1.2</v>
      </c>
      <c r="D174" s="4">
        <f t="shared" si="10"/>
        <v>1.1279999999999999</v>
      </c>
      <c r="E174" s="4">
        <f t="shared" si="9"/>
        <v>180.41399999999999</v>
      </c>
      <c r="F174" s="4">
        <f t="shared" si="8"/>
        <v>2.063999999999993</v>
      </c>
      <c r="G174" s="12">
        <v>2023</v>
      </c>
    </row>
    <row r="175" spans="1:7" x14ac:dyDescent="0.2">
      <c r="A175" s="18">
        <v>44902.453877314816</v>
      </c>
      <c r="B175" s="4">
        <v>0.95</v>
      </c>
      <c r="C175" s="4">
        <v>1.2</v>
      </c>
      <c r="D175" s="4">
        <f t="shared" si="10"/>
        <v>1.1399999999999999</v>
      </c>
      <c r="E175" s="4">
        <f t="shared" si="9"/>
        <v>180.42599999999999</v>
      </c>
      <c r="F175" s="4">
        <f t="shared" si="8"/>
        <v>2.0759999999999934</v>
      </c>
      <c r="G175" s="12">
        <v>2023</v>
      </c>
    </row>
    <row r="176" spans="1:7" x14ac:dyDescent="0.2">
      <c r="A176" s="18">
        <v>44902.458148148151</v>
      </c>
      <c r="B176" s="4">
        <v>0.96</v>
      </c>
      <c r="C176" s="4">
        <v>1.2</v>
      </c>
      <c r="D176" s="4">
        <f t="shared" si="10"/>
        <v>1.1519999999999999</v>
      </c>
      <c r="E176" s="4">
        <f t="shared" si="9"/>
        <v>180.43799999999999</v>
      </c>
      <c r="F176" s="4">
        <f t="shared" si="8"/>
        <v>2.0879999999999939</v>
      </c>
      <c r="G176" s="12">
        <v>2023</v>
      </c>
    </row>
    <row r="177" spans="1:7" x14ac:dyDescent="0.2">
      <c r="A177" s="18">
        <v>44902.460960648146</v>
      </c>
      <c r="B177" s="4">
        <v>0.97</v>
      </c>
      <c r="C177" s="4">
        <v>1.2</v>
      </c>
      <c r="D177" s="4">
        <f t="shared" si="10"/>
        <v>1.1639999999999999</v>
      </c>
      <c r="E177" s="4">
        <f t="shared" si="9"/>
        <v>180.45</v>
      </c>
      <c r="F177" s="4">
        <f t="shared" si="8"/>
        <v>2.0999999999999943</v>
      </c>
      <c r="G177" s="12">
        <v>2023</v>
      </c>
    </row>
    <row r="178" spans="1:7" x14ac:dyDescent="0.2">
      <c r="A178" s="18">
        <v>44902.464456018519</v>
      </c>
      <c r="B178" s="4">
        <v>0.98</v>
      </c>
      <c r="C178" s="4">
        <v>1.2</v>
      </c>
      <c r="D178" s="4">
        <f t="shared" si="10"/>
        <v>1.1759999999999999</v>
      </c>
      <c r="E178" s="4">
        <f t="shared" si="9"/>
        <v>180.46199999999999</v>
      </c>
      <c r="F178" s="4">
        <f t="shared" si="8"/>
        <v>2.1119999999999948</v>
      </c>
      <c r="G178" s="12">
        <v>2023</v>
      </c>
    </row>
    <row r="179" spans="1:7" x14ac:dyDescent="0.2">
      <c r="A179" s="18">
        <v>44902.467118055552</v>
      </c>
      <c r="B179" s="4">
        <v>0.99</v>
      </c>
      <c r="C179" s="4">
        <v>1.2</v>
      </c>
      <c r="D179" s="4">
        <f t="shared" si="10"/>
        <v>1.1879999999999999</v>
      </c>
      <c r="E179" s="4">
        <f t="shared" si="9"/>
        <v>180.47399999999999</v>
      </c>
      <c r="F179" s="4">
        <f t="shared" si="8"/>
        <v>2.1239999999999952</v>
      </c>
      <c r="G179" s="12">
        <v>2023</v>
      </c>
    </row>
    <row r="180" spans="1:7" x14ac:dyDescent="0.2">
      <c r="A180" s="18">
        <v>44902.471076388887</v>
      </c>
      <c r="B180" s="4">
        <v>1</v>
      </c>
      <c r="C180" s="4">
        <v>1.2</v>
      </c>
      <c r="D180" s="4">
        <f t="shared" si="10"/>
        <v>1.2</v>
      </c>
      <c r="E180" s="4">
        <f t="shared" si="9"/>
        <v>180.48599999999999</v>
      </c>
      <c r="F180" s="4">
        <f t="shared" si="8"/>
        <v>2.1359999999999957</v>
      </c>
      <c r="G180" s="12">
        <v>2023</v>
      </c>
    </row>
    <row r="181" spans="1:7" x14ac:dyDescent="0.2">
      <c r="A181" s="18">
        <v>44902.474004629628</v>
      </c>
      <c r="B181" s="4">
        <v>1.01</v>
      </c>
      <c r="C181" s="4">
        <v>1.2</v>
      </c>
      <c r="D181" s="4">
        <f t="shared" si="10"/>
        <v>1.212</v>
      </c>
      <c r="E181" s="4">
        <f t="shared" si="9"/>
        <v>180.49799999999999</v>
      </c>
      <c r="F181" s="4">
        <f t="shared" si="8"/>
        <v>2.1479999999999961</v>
      </c>
      <c r="G181" s="12">
        <v>2023</v>
      </c>
    </row>
    <row r="182" spans="1:7" x14ac:dyDescent="0.2">
      <c r="A182" s="18">
        <v>44902.477835648147</v>
      </c>
      <c r="B182" s="4">
        <v>1.02</v>
      </c>
      <c r="C182" s="4">
        <v>1.2</v>
      </c>
      <c r="D182" s="4">
        <f t="shared" si="10"/>
        <v>1.224</v>
      </c>
      <c r="E182" s="4">
        <f t="shared" si="9"/>
        <v>180.51</v>
      </c>
      <c r="F182" s="4">
        <f t="shared" si="8"/>
        <v>2.1599999999999966</v>
      </c>
      <c r="G182" s="12">
        <v>2023</v>
      </c>
    </row>
    <row r="183" spans="1:7" x14ac:dyDescent="0.2">
      <c r="A183" s="18">
        <v>44902.480567129627</v>
      </c>
      <c r="B183" s="4">
        <v>1.03</v>
      </c>
      <c r="C183" s="4">
        <v>1.2</v>
      </c>
      <c r="D183" s="4">
        <f t="shared" si="10"/>
        <v>1.236</v>
      </c>
      <c r="E183" s="4">
        <f t="shared" si="9"/>
        <v>180.52199999999999</v>
      </c>
      <c r="F183" s="4">
        <f t="shared" si="8"/>
        <v>2.171999999999997</v>
      </c>
      <c r="G183" s="12">
        <v>2023</v>
      </c>
    </row>
    <row r="184" spans="1:7" x14ac:dyDescent="0.2">
      <c r="A184" s="18">
        <v>44902.484872685185</v>
      </c>
      <c r="B184" s="4">
        <v>1.04</v>
      </c>
      <c r="C184" s="4">
        <v>1.2</v>
      </c>
      <c r="D184" s="4">
        <f t="shared" si="10"/>
        <v>1.248</v>
      </c>
      <c r="E184" s="4">
        <f t="shared" si="9"/>
        <v>180.53399999999999</v>
      </c>
      <c r="F184" s="4">
        <f t="shared" si="8"/>
        <v>2.1839999999999975</v>
      </c>
      <c r="G184" s="12">
        <v>2023</v>
      </c>
    </row>
    <row r="185" spans="1:7" x14ac:dyDescent="0.2">
      <c r="A185" s="18">
        <v>44902.487754629627</v>
      </c>
      <c r="B185" s="4">
        <v>1.05</v>
      </c>
      <c r="C185" s="4">
        <v>1.2</v>
      </c>
      <c r="D185" s="4">
        <f t="shared" si="10"/>
        <v>1.26</v>
      </c>
      <c r="E185" s="4">
        <f t="shared" si="9"/>
        <v>180.54599999999999</v>
      </c>
      <c r="F185" s="4">
        <f t="shared" si="8"/>
        <v>2.195999999999998</v>
      </c>
      <c r="G185" s="12">
        <v>2023</v>
      </c>
    </row>
    <row r="186" spans="1:7" x14ac:dyDescent="0.2">
      <c r="A186" s="18">
        <v>44902.492465277777</v>
      </c>
      <c r="B186" s="4">
        <v>1.06</v>
      </c>
      <c r="C186" s="4">
        <v>1.2</v>
      </c>
      <c r="D186" s="4">
        <f t="shared" si="10"/>
        <v>1.272</v>
      </c>
      <c r="E186" s="4">
        <f t="shared" si="9"/>
        <v>180.55799999999999</v>
      </c>
      <c r="F186" s="4">
        <f t="shared" si="8"/>
        <v>2.2079999999999984</v>
      </c>
      <c r="G186" s="12">
        <v>2023</v>
      </c>
    </row>
    <row r="187" spans="1:7" x14ac:dyDescent="0.2">
      <c r="A187" s="18">
        <v>44902.498449074075</v>
      </c>
      <c r="B187" s="4">
        <v>1.07</v>
      </c>
      <c r="C187" s="4">
        <v>1.2</v>
      </c>
      <c r="D187" s="4">
        <f t="shared" si="10"/>
        <v>1.284</v>
      </c>
      <c r="E187" s="4">
        <f t="shared" si="9"/>
        <v>180.57</v>
      </c>
      <c r="F187" s="4">
        <f t="shared" si="8"/>
        <v>2.2199999999999989</v>
      </c>
      <c r="G187" s="12">
        <v>2023</v>
      </c>
    </row>
    <row r="188" spans="1:7" x14ac:dyDescent="0.2">
      <c r="A188" s="18">
        <v>44902.732754629629</v>
      </c>
      <c r="B188" s="4">
        <v>1.08</v>
      </c>
      <c r="C188" s="4">
        <v>1.2</v>
      </c>
      <c r="D188" s="4">
        <f t="shared" si="10"/>
        <v>1.296</v>
      </c>
      <c r="E188" s="4">
        <f t="shared" si="9"/>
        <v>180.58199999999999</v>
      </c>
      <c r="F188" s="4">
        <f t="shared" si="8"/>
        <v>2.2319999999999993</v>
      </c>
      <c r="G188" s="12">
        <v>2023</v>
      </c>
    </row>
    <row r="189" spans="1:7" x14ac:dyDescent="0.2">
      <c r="A189" s="18">
        <v>44902.842453703706</v>
      </c>
      <c r="B189" s="4">
        <v>1.0900000000000001</v>
      </c>
      <c r="C189" s="4">
        <v>1.2</v>
      </c>
      <c r="D189" s="4">
        <f t="shared" si="10"/>
        <v>1.3080000000000001</v>
      </c>
      <c r="E189" s="4">
        <f t="shared" si="9"/>
        <v>180.59399999999999</v>
      </c>
      <c r="F189" s="4">
        <f t="shared" si="8"/>
        <v>2.2439999999999998</v>
      </c>
      <c r="G189" s="12">
        <v>2023</v>
      </c>
    </row>
    <row r="190" spans="1:7" x14ac:dyDescent="0.2">
      <c r="A190" s="18">
        <v>44903.379502314812</v>
      </c>
      <c r="B190" s="4">
        <v>1.1000000000000001</v>
      </c>
      <c r="C190" s="4">
        <v>1.2</v>
      </c>
      <c r="D190" s="4">
        <f t="shared" si="10"/>
        <v>1.32</v>
      </c>
      <c r="E190" s="4">
        <f t="shared" si="9"/>
        <v>180.60599999999999</v>
      </c>
      <c r="F190" s="4">
        <f t="shared" si="8"/>
        <v>2.2560000000000002</v>
      </c>
      <c r="G190" s="12">
        <v>2023</v>
      </c>
    </row>
    <row r="191" spans="1:7" x14ac:dyDescent="0.2">
      <c r="A191" s="18">
        <v>44903.412002314813</v>
      </c>
      <c r="B191" s="4">
        <v>1.1100000000000001</v>
      </c>
      <c r="C191" s="4">
        <v>1.2</v>
      </c>
      <c r="D191" s="4">
        <f t="shared" si="10"/>
        <v>1.3320000000000001</v>
      </c>
      <c r="E191" s="4">
        <f t="shared" si="9"/>
        <v>180.61799999999999</v>
      </c>
      <c r="F191" s="4">
        <f t="shared" si="8"/>
        <v>2.2680000000000007</v>
      </c>
      <c r="G191" s="12">
        <v>2023</v>
      </c>
    </row>
    <row r="192" spans="1:7" x14ac:dyDescent="0.2">
      <c r="A192" s="18">
        <v>44906.918923611112</v>
      </c>
      <c r="B192" s="4">
        <v>1.1200000000000001</v>
      </c>
      <c r="C192" s="4">
        <v>1.2</v>
      </c>
      <c r="D192" s="4">
        <f t="shared" si="10"/>
        <v>1.3440000000000001</v>
      </c>
      <c r="E192" s="4">
        <f t="shared" si="9"/>
        <v>180.63</v>
      </c>
      <c r="F192" s="4">
        <f t="shared" si="8"/>
        <v>2.2800000000000011</v>
      </c>
      <c r="G192" s="12">
        <v>2023</v>
      </c>
    </row>
    <row r="193" spans="1:7" x14ac:dyDescent="0.2">
      <c r="A193" s="18">
        <v>44906.922824074078</v>
      </c>
      <c r="B193" s="4">
        <v>1.1299999999999999</v>
      </c>
      <c r="C193" s="4">
        <v>1.2</v>
      </c>
      <c r="D193" s="4">
        <f t="shared" si="10"/>
        <v>1.3559999999999999</v>
      </c>
      <c r="E193" s="4">
        <f t="shared" si="9"/>
        <v>180.642</v>
      </c>
      <c r="F193" s="4">
        <f t="shared" si="8"/>
        <v>2.2920000000000016</v>
      </c>
      <c r="G193" s="12">
        <v>2023</v>
      </c>
    </row>
    <row r="194" spans="1:7" x14ac:dyDescent="0.2">
      <c r="A194" s="18">
        <v>44906.927673611113</v>
      </c>
      <c r="B194" s="4">
        <v>1.1399999999999999</v>
      </c>
      <c r="C194" s="4">
        <v>1.2</v>
      </c>
      <c r="D194" s="4">
        <f t="shared" si="10"/>
        <v>1.3679999999999999</v>
      </c>
      <c r="E194" s="4">
        <f t="shared" si="9"/>
        <v>180.654</v>
      </c>
      <c r="F194" s="4">
        <f t="shared" si="8"/>
        <v>2.304000000000002</v>
      </c>
      <c r="G194" s="12">
        <v>2023</v>
      </c>
    </row>
    <row r="195" spans="1:7" x14ac:dyDescent="0.2">
      <c r="A195" s="18">
        <v>44906.945115740738</v>
      </c>
      <c r="B195" s="4">
        <v>1.1499999999999999</v>
      </c>
      <c r="C195" s="4">
        <v>1.2</v>
      </c>
      <c r="D195" s="4">
        <f t="shared" si="10"/>
        <v>1.38</v>
      </c>
      <c r="E195" s="4">
        <f t="shared" si="9"/>
        <v>180.666</v>
      </c>
      <c r="F195" s="4">
        <f t="shared" ref="F195:F258" si="11">E195-178.35</f>
        <v>2.3160000000000025</v>
      </c>
      <c r="G195" s="12">
        <v>2023</v>
      </c>
    </row>
    <row r="196" spans="1:7" x14ac:dyDescent="0.2">
      <c r="A196" s="18">
        <v>44906.950706018521</v>
      </c>
      <c r="B196" s="4">
        <v>1.1599999999999999</v>
      </c>
      <c r="C196" s="4">
        <v>1.2</v>
      </c>
      <c r="D196" s="4">
        <f t="shared" si="10"/>
        <v>1.3919999999999999</v>
      </c>
      <c r="E196" s="4">
        <f t="shared" si="9"/>
        <v>180.678</v>
      </c>
      <c r="F196" s="4">
        <f t="shared" si="11"/>
        <v>2.328000000000003</v>
      </c>
      <c r="G196" s="12">
        <v>2023</v>
      </c>
    </row>
    <row r="197" spans="1:7" x14ac:dyDescent="0.2">
      <c r="A197" s="18">
        <v>44906.95584490741</v>
      </c>
      <c r="B197" s="4">
        <v>1.17</v>
      </c>
      <c r="C197" s="4">
        <v>1.2</v>
      </c>
      <c r="D197" s="4">
        <f t="shared" si="10"/>
        <v>1.4039999999999999</v>
      </c>
      <c r="E197" s="4">
        <f t="shared" si="9"/>
        <v>180.69</v>
      </c>
      <c r="F197" s="4">
        <f t="shared" si="11"/>
        <v>2.3400000000000034</v>
      </c>
      <c r="G197" s="12">
        <v>2023</v>
      </c>
    </row>
    <row r="198" spans="1:7" x14ac:dyDescent="0.2">
      <c r="A198" s="18">
        <v>44907.360358796293</v>
      </c>
      <c r="B198" s="4">
        <v>1.18</v>
      </c>
      <c r="C198" s="4">
        <v>1.2</v>
      </c>
      <c r="D198" s="4">
        <f t="shared" si="10"/>
        <v>1.4159999999999999</v>
      </c>
      <c r="E198" s="4">
        <f t="shared" si="9"/>
        <v>180.702</v>
      </c>
      <c r="F198" s="4">
        <f t="shared" si="11"/>
        <v>2.3520000000000039</v>
      </c>
      <c r="G198" s="12">
        <v>2023</v>
      </c>
    </row>
    <row r="199" spans="1:7" x14ac:dyDescent="0.2">
      <c r="A199" s="18">
        <v>44907.367175925923</v>
      </c>
      <c r="B199" s="4">
        <v>1.19</v>
      </c>
      <c r="C199" s="4">
        <v>1.2</v>
      </c>
      <c r="D199" s="4">
        <f t="shared" si="10"/>
        <v>1.4279999999999999</v>
      </c>
      <c r="E199" s="4">
        <f t="shared" si="9"/>
        <v>180.714</v>
      </c>
      <c r="F199" s="4">
        <f t="shared" si="11"/>
        <v>2.3640000000000043</v>
      </c>
      <c r="G199" s="12">
        <v>2023</v>
      </c>
    </row>
    <row r="200" spans="1:7" x14ac:dyDescent="0.2">
      <c r="A200" s="18">
        <v>44907.373715277776</v>
      </c>
      <c r="B200" s="4">
        <v>1.2</v>
      </c>
      <c r="C200" s="4">
        <v>1.2</v>
      </c>
      <c r="D200" s="4">
        <f t="shared" si="10"/>
        <v>1.44</v>
      </c>
      <c r="E200" s="4">
        <f t="shared" si="9"/>
        <v>180.726</v>
      </c>
      <c r="F200" s="4">
        <f t="shared" si="11"/>
        <v>2.3760000000000048</v>
      </c>
      <c r="G200" s="12">
        <v>2023</v>
      </c>
    </row>
    <row r="201" spans="1:7" x14ac:dyDescent="0.2">
      <c r="A201" s="18">
        <v>44907.37908564815</v>
      </c>
      <c r="B201" s="4">
        <v>1.21</v>
      </c>
      <c r="C201" s="4">
        <v>1.2</v>
      </c>
      <c r="D201" s="4">
        <f t="shared" si="10"/>
        <v>1.452</v>
      </c>
      <c r="E201" s="4">
        <f t="shared" si="9"/>
        <v>180.738</v>
      </c>
      <c r="F201" s="4">
        <f t="shared" si="11"/>
        <v>2.3880000000000052</v>
      </c>
      <c r="G201" s="12">
        <v>2023</v>
      </c>
    </row>
    <row r="202" spans="1:7" x14ac:dyDescent="0.2">
      <c r="A202" s="18">
        <v>44907.38622685185</v>
      </c>
      <c r="B202" s="4">
        <v>1.22</v>
      </c>
      <c r="C202" s="4">
        <v>1.2</v>
      </c>
      <c r="D202" s="4">
        <f t="shared" si="10"/>
        <v>1.464</v>
      </c>
      <c r="E202" s="4">
        <f t="shared" si="9"/>
        <v>180.75</v>
      </c>
      <c r="F202" s="4">
        <f t="shared" si="11"/>
        <v>2.4000000000000057</v>
      </c>
      <c r="G202" s="12">
        <v>2023</v>
      </c>
    </row>
    <row r="203" spans="1:7" x14ac:dyDescent="0.2">
      <c r="A203" s="18">
        <v>44907.391145833331</v>
      </c>
      <c r="B203" s="4">
        <v>1.23</v>
      </c>
      <c r="C203" s="4">
        <v>1.2</v>
      </c>
      <c r="D203" s="4">
        <f t="shared" si="10"/>
        <v>1.476</v>
      </c>
      <c r="E203" s="4">
        <f t="shared" si="9"/>
        <v>180.762</v>
      </c>
      <c r="F203" s="4">
        <f t="shared" si="11"/>
        <v>2.4120000000000061</v>
      </c>
      <c r="G203" s="12">
        <v>2023</v>
      </c>
    </row>
    <row r="204" spans="1:7" x14ac:dyDescent="0.2">
      <c r="A204" s="18">
        <v>44907.397974537038</v>
      </c>
      <c r="B204" s="4">
        <v>1.24</v>
      </c>
      <c r="C204" s="4">
        <v>1.2</v>
      </c>
      <c r="D204" s="4">
        <f t="shared" si="10"/>
        <v>1.488</v>
      </c>
      <c r="E204" s="4">
        <f t="shared" si="9"/>
        <v>180.774</v>
      </c>
      <c r="F204" s="4">
        <f t="shared" si="11"/>
        <v>2.4240000000000066</v>
      </c>
      <c r="G204" s="12">
        <v>2023</v>
      </c>
    </row>
    <row r="205" spans="1:7" x14ac:dyDescent="0.2">
      <c r="A205" s="18">
        <v>44907.402870370373</v>
      </c>
      <c r="B205" s="4">
        <v>1.25</v>
      </c>
      <c r="C205" s="4">
        <v>1.2</v>
      </c>
      <c r="D205" s="4">
        <f t="shared" si="10"/>
        <v>1.5</v>
      </c>
      <c r="E205" s="4">
        <f t="shared" si="9"/>
        <v>180.786</v>
      </c>
      <c r="F205" s="4">
        <f t="shared" si="11"/>
        <v>2.436000000000007</v>
      </c>
      <c r="G205" s="12">
        <v>2023</v>
      </c>
    </row>
    <row r="206" spans="1:7" x14ac:dyDescent="0.2">
      <c r="A206" s="18">
        <v>44907.409571759257</v>
      </c>
      <c r="B206" s="4">
        <v>1.26</v>
      </c>
      <c r="C206" s="4">
        <v>1.2</v>
      </c>
      <c r="D206" s="4">
        <f t="shared" si="10"/>
        <v>1.512</v>
      </c>
      <c r="E206" s="4">
        <f t="shared" si="9"/>
        <v>180.798</v>
      </c>
      <c r="F206" s="4">
        <f t="shared" si="11"/>
        <v>2.4480000000000075</v>
      </c>
      <c r="G206" s="12">
        <v>2023</v>
      </c>
    </row>
    <row r="207" spans="1:7" x14ac:dyDescent="0.2">
      <c r="A207" s="18">
        <v>44907.414224537039</v>
      </c>
      <c r="B207" s="4">
        <v>1.27</v>
      </c>
      <c r="C207" s="4">
        <v>1.2</v>
      </c>
      <c r="D207" s="4">
        <f t="shared" si="10"/>
        <v>1.524</v>
      </c>
      <c r="E207" s="4">
        <f t="shared" si="9"/>
        <v>180.81</v>
      </c>
      <c r="F207" s="4">
        <f t="shared" si="11"/>
        <v>2.460000000000008</v>
      </c>
      <c r="G207" s="12">
        <v>2023</v>
      </c>
    </row>
    <row r="208" spans="1:7" x14ac:dyDescent="0.2">
      <c r="A208" s="18">
        <v>44907.422430555554</v>
      </c>
      <c r="B208" s="4">
        <v>1.28</v>
      </c>
      <c r="C208" s="4">
        <v>1.2</v>
      </c>
      <c r="D208" s="4">
        <f t="shared" si="10"/>
        <v>1.536</v>
      </c>
      <c r="E208" s="4">
        <f t="shared" si="9"/>
        <v>180.822</v>
      </c>
      <c r="F208" s="4">
        <f t="shared" si="11"/>
        <v>2.4720000000000084</v>
      </c>
      <c r="G208" s="12">
        <v>2023</v>
      </c>
    </row>
    <row r="209" spans="1:7" x14ac:dyDescent="0.2">
      <c r="A209" s="18">
        <v>44907.430150462962</v>
      </c>
      <c r="B209" s="4">
        <v>1.29</v>
      </c>
      <c r="C209" s="4">
        <v>1.2</v>
      </c>
      <c r="D209" s="4">
        <f t="shared" si="10"/>
        <v>1.548</v>
      </c>
      <c r="E209" s="4">
        <f t="shared" ref="E209:E272" si="12">D209+$E$79</f>
        <v>180.834</v>
      </c>
      <c r="F209" s="4">
        <f t="shared" si="11"/>
        <v>2.4840000000000089</v>
      </c>
      <c r="G209" s="12">
        <v>2023</v>
      </c>
    </row>
    <row r="210" spans="1:7" x14ac:dyDescent="0.2">
      <c r="A210" s="18">
        <v>44907.445439814815</v>
      </c>
      <c r="B210" s="4">
        <v>1.3</v>
      </c>
      <c r="C210" s="4">
        <v>1.2</v>
      </c>
      <c r="D210" s="4">
        <f t="shared" si="10"/>
        <v>1.56</v>
      </c>
      <c r="E210" s="4">
        <f t="shared" si="12"/>
        <v>180.846</v>
      </c>
      <c r="F210" s="4">
        <f t="shared" si="11"/>
        <v>2.4960000000000093</v>
      </c>
      <c r="G210" s="12">
        <v>2023</v>
      </c>
    </row>
    <row r="211" spans="1:7" x14ac:dyDescent="0.2">
      <c r="A211" s="18">
        <v>44922.895868055559</v>
      </c>
      <c r="B211" s="4">
        <v>1.31</v>
      </c>
      <c r="C211" s="4">
        <v>1.2</v>
      </c>
      <c r="D211" s="4">
        <f t="shared" si="10"/>
        <v>1.5720000000000001</v>
      </c>
      <c r="E211" s="4">
        <f t="shared" si="12"/>
        <v>180.858</v>
      </c>
      <c r="F211" s="4">
        <f t="shared" si="11"/>
        <v>2.5080000000000098</v>
      </c>
      <c r="G211" s="12">
        <v>2023</v>
      </c>
    </row>
    <row r="212" spans="1:7" x14ac:dyDescent="0.2">
      <c r="A212" s="18">
        <v>44922.94195601852</v>
      </c>
      <c r="B212" s="4">
        <v>1.32</v>
      </c>
      <c r="C212" s="4">
        <v>1.2</v>
      </c>
      <c r="D212" s="4">
        <f t="shared" si="10"/>
        <v>1.5840000000000001</v>
      </c>
      <c r="E212" s="4">
        <f t="shared" si="12"/>
        <v>180.87</v>
      </c>
      <c r="F212" s="4">
        <f t="shared" si="11"/>
        <v>2.5200000000000102</v>
      </c>
      <c r="G212" s="12">
        <v>2023</v>
      </c>
    </row>
    <row r="213" spans="1:7" x14ac:dyDescent="0.2">
      <c r="A213" s="18">
        <v>44923.04923611111</v>
      </c>
      <c r="B213" s="4">
        <v>1.33</v>
      </c>
      <c r="C213" s="4">
        <v>1.2</v>
      </c>
      <c r="D213" s="4">
        <f t="shared" si="10"/>
        <v>1.5960000000000001</v>
      </c>
      <c r="E213" s="4">
        <f t="shared" si="12"/>
        <v>180.88200000000001</v>
      </c>
      <c r="F213" s="4">
        <f t="shared" si="11"/>
        <v>2.5320000000000107</v>
      </c>
      <c r="G213" s="12">
        <v>2023</v>
      </c>
    </row>
    <row r="214" spans="1:7" x14ac:dyDescent="0.2">
      <c r="A214" s="18">
        <v>44923.524467592593</v>
      </c>
      <c r="B214" s="4">
        <v>1.34</v>
      </c>
      <c r="C214" s="4">
        <v>1.2</v>
      </c>
      <c r="D214" s="4">
        <f t="shared" si="10"/>
        <v>1.6080000000000001</v>
      </c>
      <c r="E214" s="4">
        <f t="shared" si="12"/>
        <v>180.89400000000001</v>
      </c>
      <c r="F214" s="4">
        <f t="shared" si="11"/>
        <v>2.5440000000000111</v>
      </c>
      <c r="G214" s="12">
        <v>2023</v>
      </c>
    </row>
    <row r="215" spans="1:7" x14ac:dyDescent="0.2">
      <c r="A215" s="18">
        <v>44923.534537037034</v>
      </c>
      <c r="B215" s="4">
        <v>1.35</v>
      </c>
      <c r="C215" s="4">
        <v>1.2</v>
      </c>
      <c r="D215" s="4">
        <f t="shared" si="10"/>
        <v>1.62</v>
      </c>
      <c r="E215" s="4">
        <f t="shared" si="12"/>
        <v>180.90600000000001</v>
      </c>
      <c r="F215" s="4">
        <f t="shared" si="11"/>
        <v>2.5560000000000116</v>
      </c>
      <c r="G215" s="12">
        <v>2023</v>
      </c>
    </row>
    <row r="216" spans="1:7" x14ac:dyDescent="0.2">
      <c r="A216" s="18">
        <v>44923.608541666668</v>
      </c>
      <c r="B216" s="4">
        <v>1.36</v>
      </c>
      <c r="C216" s="4">
        <v>1.2</v>
      </c>
      <c r="D216" s="4">
        <f t="shared" si="10"/>
        <v>1.6320000000000001</v>
      </c>
      <c r="E216" s="4">
        <f t="shared" si="12"/>
        <v>180.91800000000001</v>
      </c>
      <c r="F216" s="4">
        <f t="shared" si="11"/>
        <v>2.5680000000000121</v>
      </c>
      <c r="G216" s="12">
        <v>2023</v>
      </c>
    </row>
    <row r="217" spans="1:7" x14ac:dyDescent="0.2">
      <c r="A217" s="18">
        <v>44923.685578703706</v>
      </c>
      <c r="B217" s="4">
        <v>1.37</v>
      </c>
      <c r="C217" s="4">
        <v>1.2</v>
      </c>
      <c r="D217" s="4">
        <f t="shared" si="10"/>
        <v>1.6440000000000001</v>
      </c>
      <c r="E217" s="4">
        <f t="shared" si="12"/>
        <v>180.93</v>
      </c>
      <c r="F217" s="4">
        <f t="shared" si="11"/>
        <v>2.5800000000000125</v>
      </c>
      <c r="G217" s="12">
        <v>2023</v>
      </c>
    </row>
    <row r="218" spans="1:7" x14ac:dyDescent="0.2">
      <c r="A218" s="18">
        <v>44924.660798611112</v>
      </c>
      <c r="B218" s="4">
        <v>1.38</v>
      </c>
      <c r="C218" s="4">
        <v>1.2</v>
      </c>
      <c r="D218" s="4">
        <f t="shared" si="10"/>
        <v>1.6559999999999999</v>
      </c>
      <c r="E218" s="4">
        <f t="shared" si="12"/>
        <v>180.94200000000001</v>
      </c>
      <c r="F218" s="4">
        <f t="shared" si="11"/>
        <v>2.592000000000013</v>
      </c>
      <c r="G218" s="12">
        <v>2023</v>
      </c>
    </row>
    <row r="219" spans="1:7" x14ac:dyDescent="0.2">
      <c r="A219" s="18">
        <v>44924.675659722219</v>
      </c>
      <c r="B219" s="4">
        <v>1.39</v>
      </c>
      <c r="C219" s="4">
        <v>1.2</v>
      </c>
      <c r="D219" s="4">
        <f t="shared" si="10"/>
        <v>1.6679999999999999</v>
      </c>
      <c r="E219" s="4">
        <f t="shared" si="12"/>
        <v>180.95400000000001</v>
      </c>
      <c r="F219" s="4">
        <f t="shared" si="11"/>
        <v>2.6040000000000134</v>
      </c>
      <c r="G219" s="12">
        <v>2023</v>
      </c>
    </row>
    <row r="220" spans="1:7" x14ac:dyDescent="0.2">
      <c r="A220" s="18">
        <v>44925.384259259263</v>
      </c>
      <c r="B220" s="4">
        <v>1.4</v>
      </c>
      <c r="C220" s="4">
        <v>1.2</v>
      </c>
      <c r="D220" s="4">
        <f t="shared" si="10"/>
        <v>1.68</v>
      </c>
      <c r="E220" s="4">
        <f t="shared" si="12"/>
        <v>180.96600000000001</v>
      </c>
      <c r="F220" s="4">
        <f t="shared" si="11"/>
        <v>2.6160000000000139</v>
      </c>
      <c r="G220" s="12">
        <v>2023</v>
      </c>
    </row>
    <row r="221" spans="1:7" x14ac:dyDescent="0.2">
      <c r="A221" s="18">
        <v>44925.402650462966</v>
      </c>
      <c r="B221" s="4">
        <v>1.41</v>
      </c>
      <c r="C221" s="4">
        <v>1.2</v>
      </c>
      <c r="D221" s="4">
        <f t="shared" si="10"/>
        <v>1.6919999999999999</v>
      </c>
      <c r="E221" s="4">
        <f t="shared" si="12"/>
        <v>180.97800000000001</v>
      </c>
      <c r="F221" s="4">
        <f t="shared" si="11"/>
        <v>2.6280000000000143</v>
      </c>
      <c r="G221" s="12">
        <v>2023</v>
      </c>
    </row>
    <row r="222" spans="1:7" x14ac:dyDescent="0.2">
      <c r="A222" s="18">
        <v>44925.404282407406</v>
      </c>
      <c r="B222" s="4">
        <v>1.42</v>
      </c>
      <c r="C222" s="4">
        <v>1.2</v>
      </c>
      <c r="D222" s="4">
        <f t="shared" si="10"/>
        <v>1.704</v>
      </c>
      <c r="E222" s="4">
        <f t="shared" si="12"/>
        <v>180.99</v>
      </c>
      <c r="F222" s="4">
        <f t="shared" si="11"/>
        <v>2.6400000000000148</v>
      </c>
      <c r="G222" s="12">
        <v>2023</v>
      </c>
    </row>
    <row r="223" spans="1:7" x14ac:dyDescent="0.2">
      <c r="A223" s="18">
        <v>44925.410185185188</v>
      </c>
      <c r="B223" s="4">
        <v>1.43</v>
      </c>
      <c r="C223" s="4">
        <v>1.2</v>
      </c>
      <c r="D223" s="4">
        <f t="shared" si="10"/>
        <v>1.716</v>
      </c>
      <c r="E223" s="4">
        <f t="shared" si="12"/>
        <v>181.00200000000001</v>
      </c>
      <c r="F223" s="4">
        <f t="shared" si="11"/>
        <v>2.6520000000000152</v>
      </c>
      <c r="G223" s="12">
        <v>2023</v>
      </c>
    </row>
    <row r="224" spans="1:7" x14ac:dyDescent="0.2">
      <c r="A224" s="18">
        <v>44925.417743055557</v>
      </c>
      <c r="B224" s="4">
        <v>1.44</v>
      </c>
      <c r="C224" s="4">
        <v>1.2</v>
      </c>
      <c r="D224" s="4">
        <f t="shared" si="10"/>
        <v>1.728</v>
      </c>
      <c r="E224" s="4">
        <f t="shared" si="12"/>
        <v>181.01400000000001</v>
      </c>
      <c r="F224" s="4">
        <f t="shared" si="11"/>
        <v>2.6640000000000157</v>
      </c>
      <c r="G224" s="12">
        <v>2023</v>
      </c>
    </row>
    <row r="225" spans="1:7" x14ac:dyDescent="0.2">
      <c r="A225" s="18">
        <v>44925.422291666669</v>
      </c>
      <c r="B225" s="4">
        <v>1.45</v>
      </c>
      <c r="C225" s="4">
        <v>1.2</v>
      </c>
      <c r="D225" s="4">
        <f t="shared" si="10"/>
        <v>1.74</v>
      </c>
      <c r="E225" s="4">
        <f t="shared" si="12"/>
        <v>181.02600000000001</v>
      </c>
      <c r="F225" s="4">
        <f t="shared" si="11"/>
        <v>2.6760000000000161</v>
      </c>
      <c r="G225" s="12">
        <v>2023</v>
      </c>
    </row>
    <row r="226" spans="1:7" x14ac:dyDescent="0.2">
      <c r="A226" s="18">
        <v>44925.428090277775</v>
      </c>
      <c r="B226" s="4">
        <v>1.46</v>
      </c>
      <c r="C226" s="4">
        <v>1.2</v>
      </c>
      <c r="D226" s="4">
        <f t="shared" si="10"/>
        <v>1.752</v>
      </c>
      <c r="E226" s="4">
        <f t="shared" si="12"/>
        <v>181.03800000000001</v>
      </c>
      <c r="F226" s="4">
        <f t="shared" si="11"/>
        <v>2.6880000000000166</v>
      </c>
      <c r="G226" s="12">
        <v>2023</v>
      </c>
    </row>
    <row r="227" spans="1:7" x14ac:dyDescent="0.2">
      <c r="A227" s="18">
        <v>44925.432523148149</v>
      </c>
      <c r="B227" s="4">
        <v>1.47</v>
      </c>
      <c r="C227" s="4">
        <v>1.2</v>
      </c>
      <c r="D227" s="4">
        <f t="shared" si="10"/>
        <v>1.764</v>
      </c>
      <c r="E227" s="4">
        <f t="shared" si="12"/>
        <v>181.05</v>
      </c>
      <c r="F227" s="4">
        <f t="shared" si="11"/>
        <v>2.7000000000000171</v>
      </c>
      <c r="G227" s="12">
        <v>2023</v>
      </c>
    </row>
    <row r="228" spans="1:7" x14ac:dyDescent="0.2">
      <c r="A228" s="18">
        <v>44925.441377314812</v>
      </c>
      <c r="B228" s="4">
        <v>1.48</v>
      </c>
      <c r="C228" s="4">
        <v>1.2</v>
      </c>
      <c r="D228" s="4">
        <f t="shared" si="10"/>
        <v>1.776</v>
      </c>
      <c r="E228" s="4">
        <f t="shared" si="12"/>
        <v>181.06200000000001</v>
      </c>
      <c r="F228" s="4">
        <f t="shared" si="11"/>
        <v>2.7120000000000175</v>
      </c>
      <c r="G228" s="12">
        <v>2023</v>
      </c>
    </row>
    <row r="229" spans="1:7" x14ac:dyDescent="0.2">
      <c r="A229" s="18">
        <v>44927.512916666667</v>
      </c>
      <c r="B229" s="4">
        <v>1.49</v>
      </c>
      <c r="C229" s="4">
        <v>1.2</v>
      </c>
      <c r="D229" s="4">
        <f t="shared" si="10"/>
        <v>1.788</v>
      </c>
      <c r="E229" s="4">
        <f t="shared" si="12"/>
        <v>181.07400000000001</v>
      </c>
      <c r="F229" s="4">
        <f t="shared" si="11"/>
        <v>2.724000000000018</v>
      </c>
      <c r="G229" s="12">
        <v>2023</v>
      </c>
    </row>
    <row r="230" spans="1:7" x14ac:dyDescent="0.2">
      <c r="A230" s="18">
        <v>44927.53266203704</v>
      </c>
      <c r="B230" s="4">
        <v>1.5</v>
      </c>
      <c r="C230" s="4">
        <v>1.2</v>
      </c>
      <c r="D230" s="4">
        <f t="shared" si="10"/>
        <v>1.7999999999999998</v>
      </c>
      <c r="E230" s="4">
        <f t="shared" si="12"/>
        <v>181.08600000000001</v>
      </c>
      <c r="F230" s="4">
        <f t="shared" si="11"/>
        <v>2.7360000000000184</v>
      </c>
      <c r="G230" s="12">
        <v>2023</v>
      </c>
    </row>
    <row r="231" spans="1:7" x14ac:dyDescent="0.2">
      <c r="A231" s="18">
        <v>44927.730844907404</v>
      </c>
      <c r="B231" s="4">
        <v>1.51</v>
      </c>
      <c r="C231" s="4">
        <v>1.2</v>
      </c>
      <c r="D231" s="4">
        <f t="shared" si="10"/>
        <v>1.8119999999999998</v>
      </c>
      <c r="E231" s="4">
        <f t="shared" si="12"/>
        <v>181.09800000000001</v>
      </c>
      <c r="F231" s="4">
        <f t="shared" si="11"/>
        <v>2.7480000000000189</v>
      </c>
      <c r="G231" s="12">
        <v>2023</v>
      </c>
    </row>
    <row r="232" spans="1:7" x14ac:dyDescent="0.2">
      <c r="A232" s="18">
        <v>44927.74287037037</v>
      </c>
      <c r="B232" s="4">
        <v>1.52</v>
      </c>
      <c r="C232" s="4">
        <v>1.2</v>
      </c>
      <c r="D232" s="4">
        <f t="shared" si="10"/>
        <v>1.8239999999999998</v>
      </c>
      <c r="E232" s="4">
        <f t="shared" si="12"/>
        <v>181.11</v>
      </c>
      <c r="F232" s="4">
        <f t="shared" si="11"/>
        <v>2.7600000000000193</v>
      </c>
      <c r="G232" s="12">
        <v>2023</v>
      </c>
    </row>
    <row r="233" spans="1:7" x14ac:dyDescent="0.2">
      <c r="A233" s="18">
        <v>44927.758310185185</v>
      </c>
      <c r="B233" s="4">
        <v>1.53</v>
      </c>
      <c r="C233" s="4">
        <v>1.2</v>
      </c>
      <c r="D233" s="4">
        <f t="shared" si="10"/>
        <v>1.8359999999999999</v>
      </c>
      <c r="E233" s="4">
        <f t="shared" si="12"/>
        <v>181.12200000000001</v>
      </c>
      <c r="F233" s="4">
        <f t="shared" si="11"/>
        <v>2.7720000000000198</v>
      </c>
      <c r="G233" s="12">
        <v>2023</v>
      </c>
    </row>
    <row r="234" spans="1:7" x14ac:dyDescent="0.2">
      <c r="A234" s="18">
        <v>44927.809641203705</v>
      </c>
      <c r="B234" s="4">
        <v>1.54</v>
      </c>
      <c r="C234" s="4">
        <v>1.2</v>
      </c>
      <c r="D234" s="4">
        <f t="shared" si="10"/>
        <v>1.8479999999999999</v>
      </c>
      <c r="E234" s="4">
        <f t="shared" si="12"/>
        <v>181.13400000000001</v>
      </c>
      <c r="F234" s="4">
        <f t="shared" si="11"/>
        <v>2.7840000000000202</v>
      </c>
      <c r="G234" s="12">
        <v>2023</v>
      </c>
    </row>
    <row r="235" spans="1:7" x14ac:dyDescent="0.2">
      <c r="A235" s="18">
        <v>44927.81927083333</v>
      </c>
      <c r="B235" s="4">
        <v>1.55</v>
      </c>
      <c r="C235" s="4">
        <v>1.2</v>
      </c>
      <c r="D235" s="4">
        <f t="shared" ref="D235:D298" si="13">B235*C235</f>
        <v>1.8599999999999999</v>
      </c>
      <c r="E235" s="4">
        <f t="shared" si="12"/>
        <v>181.14600000000002</v>
      </c>
      <c r="F235" s="4">
        <f t="shared" si="11"/>
        <v>2.7960000000000207</v>
      </c>
      <c r="G235" s="12">
        <v>2023</v>
      </c>
    </row>
    <row r="236" spans="1:7" x14ac:dyDescent="0.2">
      <c r="A236" s="18">
        <v>44927.823414351849</v>
      </c>
      <c r="B236" s="4">
        <v>1.56</v>
      </c>
      <c r="C236" s="4">
        <v>1.2</v>
      </c>
      <c r="D236" s="4">
        <f t="shared" si="13"/>
        <v>1.8719999999999999</v>
      </c>
      <c r="E236" s="4">
        <f t="shared" si="12"/>
        <v>181.15800000000002</v>
      </c>
      <c r="F236" s="4">
        <f t="shared" si="11"/>
        <v>2.8080000000000211</v>
      </c>
      <c r="G236" s="12">
        <v>2023</v>
      </c>
    </row>
    <row r="237" spans="1:7" x14ac:dyDescent="0.2">
      <c r="A237" s="18">
        <v>44927.827060185184</v>
      </c>
      <c r="B237" s="4">
        <v>1.57</v>
      </c>
      <c r="C237" s="4">
        <v>1.2</v>
      </c>
      <c r="D237" s="4">
        <f t="shared" si="13"/>
        <v>1.8839999999999999</v>
      </c>
      <c r="E237" s="4">
        <f t="shared" si="12"/>
        <v>181.17</v>
      </c>
      <c r="F237" s="4">
        <f t="shared" si="11"/>
        <v>2.8199999999999932</v>
      </c>
      <c r="G237" s="12">
        <v>2023</v>
      </c>
    </row>
    <row r="238" spans="1:7" x14ac:dyDescent="0.2">
      <c r="A238" s="18">
        <v>44927.831365740742</v>
      </c>
      <c r="B238" s="4">
        <v>1.58</v>
      </c>
      <c r="C238" s="4">
        <v>1.2</v>
      </c>
      <c r="D238" s="4">
        <f t="shared" si="13"/>
        <v>1.8959999999999999</v>
      </c>
      <c r="E238" s="4">
        <f t="shared" si="12"/>
        <v>181.18199999999999</v>
      </c>
      <c r="F238" s="4">
        <f t="shared" si="11"/>
        <v>2.8319999999999936</v>
      </c>
      <c r="G238" s="12">
        <v>2023</v>
      </c>
    </row>
    <row r="239" spans="1:7" x14ac:dyDescent="0.2">
      <c r="A239" s="18">
        <v>44927.835104166668</v>
      </c>
      <c r="B239" s="4">
        <v>1.59</v>
      </c>
      <c r="C239" s="4">
        <v>1.2</v>
      </c>
      <c r="D239" s="4">
        <f t="shared" si="13"/>
        <v>1.9079999999999999</v>
      </c>
      <c r="E239" s="4">
        <f t="shared" si="12"/>
        <v>181.19399999999999</v>
      </c>
      <c r="F239" s="4">
        <f t="shared" si="11"/>
        <v>2.8439999999999941</v>
      </c>
      <c r="G239" s="12">
        <v>2023</v>
      </c>
    </row>
    <row r="240" spans="1:7" x14ac:dyDescent="0.2">
      <c r="A240" s="18">
        <v>44927.839363425926</v>
      </c>
      <c r="B240" s="4">
        <v>1.6</v>
      </c>
      <c r="C240" s="4">
        <v>1.2</v>
      </c>
      <c r="D240" s="4">
        <f t="shared" si="13"/>
        <v>1.92</v>
      </c>
      <c r="E240" s="4">
        <f t="shared" si="12"/>
        <v>181.20599999999999</v>
      </c>
      <c r="F240" s="4">
        <f t="shared" si="11"/>
        <v>2.8559999999999945</v>
      </c>
      <c r="G240" s="12">
        <v>2023</v>
      </c>
    </row>
    <row r="241" spans="1:7" x14ac:dyDescent="0.2">
      <c r="A241" s="18">
        <v>44927.927615740744</v>
      </c>
      <c r="B241" s="4">
        <v>1.61</v>
      </c>
      <c r="C241" s="4">
        <v>1.2</v>
      </c>
      <c r="D241" s="4">
        <f t="shared" si="13"/>
        <v>1.9319999999999999</v>
      </c>
      <c r="E241" s="4">
        <f t="shared" si="12"/>
        <v>181.21799999999999</v>
      </c>
      <c r="F241" s="4">
        <f t="shared" si="11"/>
        <v>2.867999999999995</v>
      </c>
      <c r="G241" s="12">
        <v>2023</v>
      </c>
    </row>
    <row r="242" spans="1:7" x14ac:dyDescent="0.2">
      <c r="A242" s="18">
        <v>44929.398773148147</v>
      </c>
      <c r="B242" s="4">
        <v>1.62</v>
      </c>
      <c r="C242" s="4">
        <v>1.2</v>
      </c>
      <c r="D242" s="4">
        <f t="shared" si="13"/>
        <v>1.944</v>
      </c>
      <c r="E242" s="4">
        <f t="shared" si="12"/>
        <v>181.23</v>
      </c>
      <c r="F242" s="4">
        <f t="shared" si="11"/>
        <v>2.8799999999999955</v>
      </c>
      <c r="G242" s="12">
        <v>2023</v>
      </c>
    </row>
    <row r="243" spans="1:7" x14ac:dyDescent="0.2">
      <c r="A243" s="18">
        <v>44931.777442129627</v>
      </c>
      <c r="B243" s="4">
        <v>1.63</v>
      </c>
      <c r="C243" s="4">
        <v>1.2</v>
      </c>
      <c r="D243" s="4">
        <f t="shared" si="13"/>
        <v>1.9559999999999997</v>
      </c>
      <c r="E243" s="4">
        <f t="shared" si="12"/>
        <v>181.24199999999999</v>
      </c>
      <c r="F243" s="4">
        <f t="shared" si="11"/>
        <v>2.8919999999999959</v>
      </c>
      <c r="G243" s="12">
        <v>2023</v>
      </c>
    </row>
    <row r="244" spans="1:7" x14ac:dyDescent="0.2">
      <c r="A244" s="18">
        <v>44931.793958333335</v>
      </c>
      <c r="B244" s="4">
        <v>1.64</v>
      </c>
      <c r="C244" s="4">
        <v>1.2</v>
      </c>
      <c r="D244" s="4">
        <f t="shared" si="13"/>
        <v>1.9679999999999997</v>
      </c>
      <c r="E244" s="4">
        <f t="shared" si="12"/>
        <v>181.25399999999999</v>
      </c>
      <c r="F244" s="4">
        <f t="shared" si="11"/>
        <v>2.9039999999999964</v>
      </c>
      <c r="G244" s="12">
        <v>2023</v>
      </c>
    </row>
    <row r="245" spans="1:7" x14ac:dyDescent="0.2">
      <c r="A245" s="18">
        <v>44931.827743055554</v>
      </c>
      <c r="B245" s="4">
        <v>1.65</v>
      </c>
      <c r="C245" s="4">
        <v>1.2</v>
      </c>
      <c r="D245" s="4">
        <f t="shared" si="13"/>
        <v>1.9799999999999998</v>
      </c>
      <c r="E245" s="4">
        <f t="shared" si="12"/>
        <v>181.26599999999999</v>
      </c>
      <c r="F245" s="4">
        <f t="shared" si="11"/>
        <v>2.9159999999999968</v>
      </c>
      <c r="G245" s="12">
        <v>2023</v>
      </c>
    </row>
    <row r="246" spans="1:7" x14ac:dyDescent="0.2">
      <c r="A246" s="18">
        <v>44931.927442129629</v>
      </c>
      <c r="B246" s="4">
        <v>1.66</v>
      </c>
      <c r="C246" s="4">
        <v>1.2</v>
      </c>
      <c r="D246" s="4">
        <f t="shared" si="13"/>
        <v>1.9919999999999998</v>
      </c>
      <c r="E246" s="4">
        <f t="shared" si="12"/>
        <v>181.27799999999999</v>
      </c>
      <c r="F246" s="4">
        <f t="shared" si="11"/>
        <v>2.9279999999999973</v>
      </c>
      <c r="G246" s="12">
        <v>2023</v>
      </c>
    </row>
    <row r="247" spans="1:7" x14ac:dyDescent="0.2">
      <c r="A247" s="18">
        <v>44931.954085648147</v>
      </c>
      <c r="B247" s="4">
        <v>1.67</v>
      </c>
      <c r="C247" s="4">
        <v>1.2</v>
      </c>
      <c r="D247" s="4">
        <f t="shared" si="13"/>
        <v>2.004</v>
      </c>
      <c r="E247" s="4">
        <f t="shared" si="12"/>
        <v>181.29</v>
      </c>
      <c r="F247" s="4">
        <f t="shared" si="11"/>
        <v>2.9399999999999977</v>
      </c>
      <c r="G247" s="12">
        <v>2023</v>
      </c>
    </row>
    <row r="248" spans="1:7" x14ac:dyDescent="0.2">
      <c r="A248" s="18">
        <v>44931.957025462965</v>
      </c>
      <c r="B248" s="4">
        <v>1.68</v>
      </c>
      <c r="C248" s="4">
        <v>1.2</v>
      </c>
      <c r="D248" s="4">
        <f t="shared" si="13"/>
        <v>2.016</v>
      </c>
      <c r="E248" s="4">
        <f t="shared" si="12"/>
        <v>181.30199999999999</v>
      </c>
      <c r="F248" s="4">
        <f t="shared" si="11"/>
        <v>2.9519999999999982</v>
      </c>
      <c r="G248" s="12">
        <v>2023</v>
      </c>
    </row>
    <row r="249" spans="1:7" x14ac:dyDescent="0.2">
      <c r="A249" s="18">
        <v>44931.957673611112</v>
      </c>
      <c r="B249" s="4">
        <v>1.69</v>
      </c>
      <c r="C249" s="4">
        <v>1.2</v>
      </c>
      <c r="D249" s="4">
        <f t="shared" si="13"/>
        <v>2.028</v>
      </c>
      <c r="E249" s="4">
        <f t="shared" si="12"/>
        <v>181.31399999999999</v>
      </c>
      <c r="F249" s="4">
        <f t="shared" si="11"/>
        <v>2.9639999999999986</v>
      </c>
      <c r="G249" s="12">
        <v>2023</v>
      </c>
    </row>
    <row r="250" spans="1:7" x14ac:dyDescent="0.2">
      <c r="A250" s="18">
        <v>44931.961516203701</v>
      </c>
      <c r="B250" s="4">
        <v>1.7</v>
      </c>
      <c r="C250" s="4">
        <v>1.2</v>
      </c>
      <c r="D250" s="4">
        <f t="shared" si="13"/>
        <v>2.04</v>
      </c>
      <c r="E250" s="4">
        <f t="shared" si="12"/>
        <v>181.32599999999999</v>
      </c>
      <c r="F250" s="4">
        <f t="shared" si="11"/>
        <v>2.9759999999999991</v>
      </c>
      <c r="G250" s="12">
        <v>2023</v>
      </c>
    </row>
    <row r="251" spans="1:7" x14ac:dyDescent="0.2">
      <c r="A251" s="18">
        <v>44932.15421296296</v>
      </c>
      <c r="B251" s="4">
        <v>1.71</v>
      </c>
      <c r="C251" s="4">
        <v>1.2</v>
      </c>
      <c r="D251" s="4">
        <f t="shared" si="13"/>
        <v>2.052</v>
      </c>
      <c r="E251" s="4">
        <f t="shared" si="12"/>
        <v>181.33799999999999</v>
      </c>
      <c r="F251" s="4">
        <f t="shared" si="11"/>
        <v>2.9879999999999995</v>
      </c>
      <c r="G251" s="12">
        <v>2023</v>
      </c>
    </row>
    <row r="252" spans="1:7" x14ac:dyDescent="0.2">
      <c r="A252" s="18">
        <v>44936.787187499998</v>
      </c>
      <c r="B252" s="4">
        <v>1.72</v>
      </c>
      <c r="C252" s="4">
        <v>1.2</v>
      </c>
      <c r="D252" s="4">
        <f t="shared" si="13"/>
        <v>2.0640000000000001</v>
      </c>
      <c r="E252" s="4">
        <f t="shared" si="12"/>
        <v>181.35</v>
      </c>
      <c r="F252" s="4">
        <f t="shared" si="11"/>
        <v>3</v>
      </c>
      <c r="G252" s="12">
        <v>2023</v>
      </c>
    </row>
    <row r="253" spans="1:7" x14ac:dyDescent="0.2">
      <c r="A253" s="18">
        <v>44936.788136574076</v>
      </c>
      <c r="B253" s="4">
        <v>1.73</v>
      </c>
      <c r="C253" s="4">
        <v>1.2</v>
      </c>
      <c r="D253" s="4">
        <f t="shared" si="13"/>
        <v>2.0760000000000001</v>
      </c>
      <c r="E253" s="4">
        <f t="shared" si="12"/>
        <v>181.36199999999999</v>
      </c>
      <c r="F253" s="4">
        <f t="shared" si="11"/>
        <v>3.0120000000000005</v>
      </c>
      <c r="G253" s="12">
        <v>2023</v>
      </c>
    </row>
    <row r="254" spans="1:7" x14ac:dyDescent="0.2">
      <c r="A254" s="18">
        <v>44936.788969907408</v>
      </c>
      <c r="B254" s="4">
        <v>1.74</v>
      </c>
      <c r="C254" s="4">
        <v>1.2</v>
      </c>
      <c r="D254" s="4">
        <f t="shared" si="13"/>
        <v>2.0880000000000001</v>
      </c>
      <c r="E254" s="4">
        <f t="shared" si="12"/>
        <v>181.374</v>
      </c>
      <c r="F254" s="4">
        <f t="shared" si="11"/>
        <v>3.0240000000000009</v>
      </c>
      <c r="G254" s="12">
        <v>2023</v>
      </c>
    </row>
    <row r="255" spans="1:7" x14ac:dyDescent="0.2">
      <c r="A255" s="18">
        <v>44936.789548611108</v>
      </c>
      <c r="B255" s="4">
        <v>1.75</v>
      </c>
      <c r="C255" s="4">
        <v>1.2</v>
      </c>
      <c r="D255" s="4">
        <f t="shared" si="13"/>
        <v>2.1</v>
      </c>
      <c r="E255" s="4">
        <f t="shared" si="12"/>
        <v>181.386</v>
      </c>
      <c r="F255" s="4">
        <f t="shared" si="11"/>
        <v>3.0360000000000014</v>
      </c>
      <c r="G255" s="12">
        <v>2023</v>
      </c>
    </row>
    <row r="256" spans="1:7" x14ac:dyDescent="0.2">
      <c r="A256" s="18">
        <v>44936.790590277778</v>
      </c>
      <c r="B256" s="4">
        <v>1.76</v>
      </c>
      <c r="C256" s="4">
        <v>1.2</v>
      </c>
      <c r="D256" s="4">
        <f t="shared" si="13"/>
        <v>2.1120000000000001</v>
      </c>
      <c r="E256" s="4">
        <f t="shared" si="12"/>
        <v>181.398</v>
      </c>
      <c r="F256" s="4">
        <f t="shared" si="11"/>
        <v>3.0480000000000018</v>
      </c>
      <c r="G256" s="12">
        <v>2023</v>
      </c>
    </row>
    <row r="257" spans="1:7" x14ac:dyDescent="0.2">
      <c r="A257" s="18">
        <v>44936.791817129626</v>
      </c>
      <c r="B257" s="4">
        <v>1.77</v>
      </c>
      <c r="C257" s="4">
        <v>1.2</v>
      </c>
      <c r="D257" s="4">
        <f t="shared" si="13"/>
        <v>2.1240000000000001</v>
      </c>
      <c r="E257" s="4">
        <f t="shared" si="12"/>
        <v>181.41</v>
      </c>
      <c r="F257" s="4">
        <f t="shared" si="11"/>
        <v>3.0600000000000023</v>
      </c>
      <c r="G257" s="12">
        <v>2023</v>
      </c>
    </row>
    <row r="258" spans="1:7" x14ac:dyDescent="0.2">
      <c r="A258" s="18">
        <v>44936.794363425928</v>
      </c>
      <c r="B258" s="4">
        <v>1.78</v>
      </c>
      <c r="C258" s="4">
        <v>1.2</v>
      </c>
      <c r="D258" s="4">
        <f t="shared" si="13"/>
        <v>2.1360000000000001</v>
      </c>
      <c r="E258" s="4">
        <f t="shared" si="12"/>
        <v>181.422</v>
      </c>
      <c r="F258" s="4">
        <f t="shared" si="11"/>
        <v>3.0720000000000027</v>
      </c>
      <c r="G258" s="12">
        <v>2023</v>
      </c>
    </row>
    <row r="259" spans="1:7" x14ac:dyDescent="0.2">
      <c r="A259" s="18">
        <v>44936.796226851853</v>
      </c>
      <c r="B259" s="4">
        <v>1.79</v>
      </c>
      <c r="C259" s="4">
        <v>1.2</v>
      </c>
      <c r="D259" s="4">
        <f t="shared" si="13"/>
        <v>2.1480000000000001</v>
      </c>
      <c r="E259" s="4">
        <f t="shared" si="12"/>
        <v>181.434</v>
      </c>
      <c r="F259" s="4">
        <f t="shared" ref="F259:F322" si="14">E259-178.35</f>
        <v>3.0840000000000032</v>
      </c>
      <c r="G259" s="12">
        <v>2023</v>
      </c>
    </row>
    <row r="260" spans="1:7" x14ac:dyDescent="0.2">
      <c r="A260" s="18">
        <v>44936.800555555557</v>
      </c>
      <c r="B260" s="4">
        <v>1.8</v>
      </c>
      <c r="C260" s="4">
        <v>1.2</v>
      </c>
      <c r="D260" s="4">
        <f t="shared" si="13"/>
        <v>2.16</v>
      </c>
      <c r="E260" s="4">
        <f t="shared" si="12"/>
        <v>181.446</v>
      </c>
      <c r="F260" s="4">
        <f t="shared" si="14"/>
        <v>3.0960000000000036</v>
      </c>
      <c r="G260" s="12">
        <v>2023</v>
      </c>
    </row>
    <row r="261" spans="1:7" x14ac:dyDescent="0.2">
      <c r="A261" s="18">
        <v>44936.812962962962</v>
      </c>
      <c r="B261" s="4">
        <v>1.81</v>
      </c>
      <c r="C261" s="4">
        <v>1.2</v>
      </c>
      <c r="D261" s="4">
        <f t="shared" si="13"/>
        <v>2.1720000000000002</v>
      </c>
      <c r="E261" s="4">
        <f t="shared" si="12"/>
        <v>181.458</v>
      </c>
      <c r="F261" s="4">
        <f t="shared" si="14"/>
        <v>3.1080000000000041</v>
      </c>
      <c r="G261" s="12">
        <v>2023</v>
      </c>
    </row>
    <row r="262" spans="1:7" x14ac:dyDescent="0.2">
      <c r="A262" s="18">
        <v>44936.824861111112</v>
      </c>
      <c r="B262" s="4">
        <v>1.82</v>
      </c>
      <c r="C262" s="4">
        <v>1.2</v>
      </c>
      <c r="D262" s="4">
        <f t="shared" si="13"/>
        <v>2.1840000000000002</v>
      </c>
      <c r="E262" s="4">
        <f t="shared" si="12"/>
        <v>181.47</v>
      </c>
      <c r="F262" s="4">
        <f t="shared" si="14"/>
        <v>3.1200000000000045</v>
      </c>
      <c r="G262" s="12">
        <v>2023</v>
      </c>
    </row>
    <row r="263" spans="1:7" x14ac:dyDescent="0.2">
      <c r="A263" s="18">
        <v>44936.829641203702</v>
      </c>
      <c r="B263" s="4">
        <v>1.83</v>
      </c>
      <c r="C263" s="4">
        <v>1.2</v>
      </c>
      <c r="D263" s="4">
        <f t="shared" si="13"/>
        <v>2.1960000000000002</v>
      </c>
      <c r="E263" s="4">
        <f t="shared" si="12"/>
        <v>181.482</v>
      </c>
      <c r="F263" s="4">
        <f t="shared" si="14"/>
        <v>3.132000000000005</v>
      </c>
      <c r="G263" s="12">
        <v>2023</v>
      </c>
    </row>
    <row r="264" spans="1:7" x14ac:dyDescent="0.2">
      <c r="A264" s="18">
        <v>44936.838993055557</v>
      </c>
      <c r="B264" s="4">
        <v>1.84</v>
      </c>
      <c r="C264" s="4">
        <v>1.2</v>
      </c>
      <c r="D264" s="4">
        <f t="shared" si="13"/>
        <v>2.2080000000000002</v>
      </c>
      <c r="E264" s="4">
        <f t="shared" si="12"/>
        <v>181.494</v>
      </c>
      <c r="F264" s="4">
        <f t="shared" si="14"/>
        <v>3.1440000000000055</v>
      </c>
      <c r="G264" s="12">
        <v>2023</v>
      </c>
    </row>
    <row r="265" spans="1:7" x14ac:dyDescent="0.2">
      <c r="A265" s="18">
        <v>44936.844155092593</v>
      </c>
      <c r="B265" s="4">
        <v>1.85</v>
      </c>
      <c r="C265" s="4">
        <v>1.2</v>
      </c>
      <c r="D265" s="4">
        <f t="shared" si="13"/>
        <v>2.2200000000000002</v>
      </c>
      <c r="E265" s="4">
        <f t="shared" si="12"/>
        <v>181.506</v>
      </c>
      <c r="F265" s="4">
        <f t="shared" si="14"/>
        <v>3.1560000000000059</v>
      </c>
      <c r="G265" s="12">
        <v>2023</v>
      </c>
    </row>
    <row r="266" spans="1:7" x14ac:dyDescent="0.2">
      <c r="A266" s="18">
        <v>44936.860393518517</v>
      </c>
      <c r="B266" s="4">
        <v>1.86</v>
      </c>
      <c r="C266" s="4">
        <v>1.2</v>
      </c>
      <c r="D266" s="4">
        <f t="shared" si="13"/>
        <v>2.2320000000000002</v>
      </c>
      <c r="E266" s="4">
        <f t="shared" si="12"/>
        <v>181.518</v>
      </c>
      <c r="F266" s="4">
        <f t="shared" si="14"/>
        <v>3.1680000000000064</v>
      </c>
      <c r="G266" s="12">
        <v>2023</v>
      </c>
    </row>
    <row r="267" spans="1:7" x14ac:dyDescent="0.2">
      <c r="A267" s="18">
        <v>44936.866886574076</v>
      </c>
      <c r="B267" s="4">
        <v>1.87</v>
      </c>
      <c r="C267" s="4">
        <v>1.2</v>
      </c>
      <c r="D267" s="4">
        <f t="shared" si="13"/>
        <v>2.2440000000000002</v>
      </c>
      <c r="E267" s="4">
        <f t="shared" si="12"/>
        <v>181.53</v>
      </c>
      <c r="F267" s="4">
        <f t="shared" si="14"/>
        <v>3.1800000000000068</v>
      </c>
      <c r="G267" s="12">
        <v>2023</v>
      </c>
    </row>
    <row r="268" spans="1:7" x14ac:dyDescent="0.2">
      <c r="A268" s="18">
        <v>44936.870416666665</v>
      </c>
      <c r="B268" s="4">
        <v>1.88</v>
      </c>
      <c r="C268" s="4">
        <v>1.2</v>
      </c>
      <c r="D268" s="4">
        <f t="shared" si="13"/>
        <v>2.2559999999999998</v>
      </c>
      <c r="E268" s="4">
        <f t="shared" si="12"/>
        <v>181.542</v>
      </c>
      <c r="F268" s="4">
        <f t="shared" si="14"/>
        <v>3.1920000000000073</v>
      </c>
      <c r="G268" s="12">
        <v>2023</v>
      </c>
    </row>
    <row r="269" spans="1:7" x14ac:dyDescent="0.2">
      <c r="A269" s="18">
        <v>44936.874236111114</v>
      </c>
      <c r="B269" s="4">
        <v>1.89</v>
      </c>
      <c r="C269" s="4">
        <v>1.2</v>
      </c>
      <c r="D269" s="4">
        <f t="shared" si="13"/>
        <v>2.2679999999999998</v>
      </c>
      <c r="E269" s="4">
        <f t="shared" si="12"/>
        <v>181.554</v>
      </c>
      <c r="F269" s="4">
        <f t="shared" si="14"/>
        <v>3.2040000000000077</v>
      </c>
      <c r="G269" s="12">
        <v>2023</v>
      </c>
    </row>
    <row r="270" spans="1:7" x14ac:dyDescent="0.2">
      <c r="A270" s="18">
        <v>44936.915381944447</v>
      </c>
      <c r="B270" s="4">
        <v>1.9</v>
      </c>
      <c r="C270" s="4">
        <v>1.2</v>
      </c>
      <c r="D270" s="4">
        <f t="shared" si="13"/>
        <v>2.2799999999999998</v>
      </c>
      <c r="E270" s="4">
        <f t="shared" si="12"/>
        <v>181.566</v>
      </c>
      <c r="F270" s="4">
        <f t="shared" si="14"/>
        <v>3.2160000000000082</v>
      </c>
      <c r="G270" s="12">
        <v>2023</v>
      </c>
    </row>
    <row r="271" spans="1:7" x14ac:dyDescent="0.2">
      <c r="A271" s="18">
        <v>44940.935914351852</v>
      </c>
      <c r="B271" s="4">
        <v>1.91</v>
      </c>
      <c r="C271" s="4">
        <v>1.2</v>
      </c>
      <c r="D271" s="4">
        <f t="shared" si="13"/>
        <v>2.2919999999999998</v>
      </c>
      <c r="E271" s="4">
        <f t="shared" si="12"/>
        <v>181.578</v>
      </c>
      <c r="F271" s="4">
        <f t="shared" si="14"/>
        <v>3.2280000000000086</v>
      </c>
      <c r="G271" s="12">
        <v>2023</v>
      </c>
    </row>
    <row r="272" spans="1:7" x14ac:dyDescent="0.2">
      <c r="A272" s="18">
        <v>44941.163680555554</v>
      </c>
      <c r="B272" s="4">
        <v>1.92</v>
      </c>
      <c r="C272" s="4">
        <v>1.2</v>
      </c>
      <c r="D272" s="4">
        <f t="shared" si="13"/>
        <v>2.3039999999999998</v>
      </c>
      <c r="E272" s="4">
        <f t="shared" si="12"/>
        <v>181.59</v>
      </c>
      <c r="F272" s="4">
        <f t="shared" si="14"/>
        <v>3.2400000000000091</v>
      </c>
      <c r="G272" s="12">
        <v>2023</v>
      </c>
    </row>
    <row r="273" spans="1:7" x14ac:dyDescent="0.2">
      <c r="A273" s="18">
        <v>44942.384942129633</v>
      </c>
      <c r="B273" s="4">
        <v>1.93</v>
      </c>
      <c r="C273" s="4">
        <v>1.2</v>
      </c>
      <c r="D273" s="4">
        <f t="shared" si="13"/>
        <v>2.3159999999999998</v>
      </c>
      <c r="E273" s="4">
        <f t="shared" ref="E273:E336" si="15">D273+$E$79</f>
        <v>181.602</v>
      </c>
      <c r="F273" s="4">
        <f t="shared" si="14"/>
        <v>3.2520000000000095</v>
      </c>
      <c r="G273" s="12">
        <v>2023</v>
      </c>
    </row>
    <row r="274" spans="1:7" x14ac:dyDescent="0.2">
      <c r="A274" s="18">
        <v>44942.416273148148</v>
      </c>
      <c r="B274" s="4">
        <v>1.94</v>
      </c>
      <c r="C274" s="4">
        <v>1.2</v>
      </c>
      <c r="D274" s="4">
        <f t="shared" si="13"/>
        <v>2.3279999999999998</v>
      </c>
      <c r="E274" s="4">
        <f t="shared" si="15"/>
        <v>181.614</v>
      </c>
      <c r="F274" s="4">
        <f t="shared" si="14"/>
        <v>3.26400000000001</v>
      </c>
      <c r="G274" s="12">
        <v>2023</v>
      </c>
    </row>
    <row r="275" spans="1:7" x14ac:dyDescent="0.2">
      <c r="A275" s="18">
        <v>44942.817361111112</v>
      </c>
      <c r="B275" s="4">
        <v>1.95</v>
      </c>
      <c r="C275" s="4">
        <v>1.2</v>
      </c>
      <c r="D275" s="4">
        <f t="shared" si="13"/>
        <v>2.34</v>
      </c>
      <c r="E275" s="4">
        <f t="shared" si="15"/>
        <v>181.626</v>
      </c>
      <c r="F275" s="4">
        <f t="shared" si="14"/>
        <v>3.2760000000000105</v>
      </c>
      <c r="G275" s="12">
        <v>2023</v>
      </c>
    </row>
    <row r="276" spans="1:7" x14ac:dyDescent="0.2">
      <c r="A276" s="18">
        <v>44942.836145833331</v>
      </c>
      <c r="B276" s="4">
        <v>1.96</v>
      </c>
      <c r="C276" s="4">
        <v>1.2</v>
      </c>
      <c r="D276" s="4">
        <f t="shared" si="13"/>
        <v>2.3519999999999999</v>
      </c>
      <c r="E276" s="4">
        <f t="shared" si="15"/>
        <v>181.63800000000001</v>
      </c>
      <c r="F276" s="4">
        <f t="shared" si="14"/>
        <v>3.2880000000000109</v>
      </c>
      <c r="G276" s="12">
        <v>2023</v>
      </c>
    </row>
    <row r="277" spans="1:7" x14ac:dyDescent="0.2">
      <c r="A277" s="18">
        <v>44942.838229166664</v>
      </c>
      <c r="B277" s="4">
        <v>1.97</v>
      </c>
      <c r="C277" s="4">
        <v>1.2</v>
      </c>
      <c r="D277" s="4">
        <f t="shared" si="13"/>
        <v>2.3639999999999999</v>
      </c>
      <c r="E277" s="4">
        <f t="shared" si="15"/>
        <v>181.65</v>
      </c>
      <c r="F277" s="4">
        <f t="shared" si="14"/>
        <v>3.3000000000000114</v>
      </c>
      <c r="G277" s="12">
        <v>2023</v>
      </c>
    </row>
    <row r="278" spans="1:7" x14ac:dyDescent="0.2">
      <c r="A278" s="18">
        <v>44942.840254629627</v>
      </c>
      <c r="B278" s="4">
        <v>1.98</v>
      </c>
      <c r="C278" s="4">
        <v>1.2</v>
      </c>
      <c r="D278" s="4">
        <f t="shared" si="13"/>
        <v>2.3759999999999999</v>
      </c>
      <c r="E278" s="4">
        <f t="shared" si="15"/>
        <v>181.66200000000001</v>
      </c>
      <c r="F278" s="4">
        <f t="shared" si="14"/>
        <v>3.3120000000000118</v>
      </c>
      <c r="G278" s="12">
        <v>2023</v>
      </c>
    </row>
    <row r="279" spans="1:7" x14ac:dyDescent="0.2">
      <c r="A279" s="18">
        <v>44942.841574074075</v>
      </c>
      <c r="B279" s="4">
        <v>1.99</v>
      </c>
      <c r="C279" s="4">
        <v>1.2</v>
      </c>
      <c r="D279" s="4">
        <f t="shared" si="13"/>
        <v>2.3879999999999999</v>
      </c>
      <c r="E279" s="4">
        <f t="shared" si="15"/>
        <v>181.67400000000001</v>
      </c>
      <c r="F279" s="4">
        <f t="shared" si="14"/>
        <v>3.3240000000000123</v>
      </c>
      <c r="G279" s="12">
        <v>2023</v>
      </c>
    </row>
    <row r="280" spans="1:7" x14ac:dyDescent="0.2">
      <c r="A280" s="18">
        <v>44942.84480324074</v>
      </c>
      <c r="B280" s="4">
        <v>2</v>
      </c>
      <c r="C280" s="4">
        <v>1.2</v>
      </c>
      <c r="D280" s="4">
        <f t="shared" si="13"/>
        <v>2.4</v>
      </c>
      <c r="E280" s="4">
        <f t="shared" si="15"/>
        <v>181.68600000000001</v>
      </c>
      <c r="F280" s="4">
        <f t="shared" si="14"/>
        <v>3.3360000000000127</v>
      </c>
      <c r="G280" s="12">
        <v>2023</v>
      </c>
    </row>
    <row r="281" spans="1:7" x14ac:dyDescent="0.2">
      <c r="A281" s="18">
        <v>44942.848020833335</v>
      </c>
      <c r="B281" s="4">
        <v>2.0099999999999998</v>
      </c>
      <c r="C281" s="4">
        <v>1.2</v>
      </c>
      <c r="D281" s="4">
        <f t="shared" si="13"/>
        <v>2.4119999999999995</v>
      </c>
      <c r="E281" s="4">
        <f t="shared" si="15"/>
        <v>181.69800000000001</v>
      </c>
      <c r="F281" s="4">
        <f t="shared" si="14"/>
        <v>3.3480000000000132</v>
      </c>
      <c r="G281" s="12">
        <v>2023</v>
      </c>
    </row>
    <row r="282" spans="1:7" x14ac:dyDescent="0.2">
      <c r="A282" s="18">
        <v>44942.851423611108</v>
      </c>
      <c r="B282" s="4">
        <v>2.02</v>
      </c>
      <c r="C282" s="4">
        <v>1.2</v>
      </c>
      <c r="D282" s="4">
        <f t="shared" si="13"/>
        <v>2.4239999999999999</v>
      </c>
      <c r="E282" s="4">
        <f t="shared" si="15"/>
        <v>181.71</v>
      </c>
      <c r="F282" s="4">
        <f t="shared" si="14"/>
        <v>3.3600000000000136</v>
      </c>
      <c r="G282" s="12">
        <v>2023</v>
      </c>
    </row>
    <row r="283" spans="1:7" x14ac:dyDescent="0.2">
      <c r="A283" s="18">
        <v>44942.856805555559</v>
      </c>
      <c r="B283" s="4">
        <v>2.0299999999999998</v>
      </c>
      <c r="C283" s="4">
        <v>1.2</v>
      </c>
      <c r="D283" s="4">
        <f t="shared" si="13"/>
        <v>2.4359999999999995</v>
      </c>
      <c r="E283" s="4">
        <f t="shared" si="15"/>
        <v>181.72200000000001</v>
      </c>
      <c r="F283" s="4">
        <f t="shared" si="14"/>
        <v>3.3720000000000141</v>
      </c>
      <c r="G283" s="12">
        <v>2023</v>
      </c>
    </row>
    <row r="284" spans="1:7" x14ac:dyDescent="0.2">
      <c r="A284" s="18">
        <v>44942.865763888891</v>
      </c>
      <c r="B284" s="4">
        <v>2.04</v>
      </c>
      <c r="C284" s="4">
        <v>1.2</v>
      </c>
      <c r="D284" s="4">
        <f t="shared" si="13"/>
        <v>2.448</v>
      </c>
      <c r="E284" s="4">
        <f t="shared" si="15"/>
        <v>181.73400000000001</v>
      </c>
      <c r="F284" s="4">
        <f t="shared" si="14"/>
        <v>3.3840000000000146</v>
      </c>
      <c r="G284" s="12">
        <v>2023</v>
      </c>
    </row>
    <row r="285" spans="1:7" x14ac:dyDescent="0.2">
      <c r="A285" s="18">
        <v>44942.868692129632</v>
      </c>
      <c r="B285" s="4">
        <v>2.0499999999999998</v>
      </c>
      <c r="C285" s="4">
        <v>1.2</v>
      </c>
      <c r="D285" s="4">
        <f t="shared" si="13"/>
        <v>2.4599999999999995</v>
      </c>
      <c r="E285" s="4">
        <f t="shared" si="15"/>
        <v>181.74600000000001</v>
      </c>
      <c r="F285" s="4">
        <f t="shared" si="14"/>
        <v>3.396000000000015</v>
      </c>
      <c r="G285" s="12">
        <v>2023</v>
      </c>
    </row>
    <row r="286" spans="1:7" x14ac:dyDescent="0.2">
      <c r="A286" s="18">
        <v>44942.872349537036</v>
      </c>
      <c r="B286" s="4">
        <v>2.06</v>
      </c>
      <c r="C286" s="4">
        <v>1.2</v>
      </c>
      <c r="D286" s="4">
        <f t="shared" si="13"/>
        <v>2.472</v>
      </c>
      <c r="E286" s="4">
        <f t="shared" si="15"/>
        <v>181.75800000000001</v>
      </c>
      <c r="F286" s="4">
        <f t="shared" si="14"/>
        <v>3.4080000000000155</v>
      </c>
      <c r="G286" s="12">
        <v>2023</v>
      </c>
    </row>
    <row r="287" spans="1:7" x14ac:dyDescent="0.2">
      <c r="A287" s="18">
        <v>44942.873391203706</v>
      </c>
      <c r="B287" s="4">
        <v>2.0699999999999998</v>
      </c>
      <c r="C287" s="4">
        <v>1.2</v>
      </c>
      <c r="D287" s="4">
        <f t="shared" si="13"/>
        <v>2.4839999999999995</v>
      </c>
      <c r="E287" s="4">
        <f t="shared" si="15"/>
        <v>181.77</v>
      </c>
      <c r="F287" s="4">
        <f t="shared" si="14"/>
        <v>3.4200000000000159</v>
      </c>
      <c r="G287" s="12">
        <v>2023</v>
      </c>
    </row>
    <row r="288" spans="1:7" x14ac:dyDescent="0.2">
      <c r="A288" s="18">
        <v>44942.875416666669</v>
      </c>
      <c r="B288" s="4">
        <v>2.08</v>
      </c>
      <c r="C288" s="4">
        <v>1.2</v>
      </c>
      <c r="D288" s="4">
        <f t="shared" si="13"/>
        <v>2.496</v>
      </c>
      <c r="E288" s="4">
        <f t="shared" si="15"/>
        <v>181.78200000000001</v>
      </c>
      <c r="F288" s="4">
        <f t="shared" si="14"/>
        <v>3.4320000000000164</v>
      </c>
      <c r="G288" s="12">
        <v>2023</v>
      </c>
    </row>
    <row r="289" spans="1:7" x14ac:dyDescent="0.2">
      <c r="A289" s="18">
        <v>44942.877175925925</v>
      </c>
      <c r="B289" s="4">
        <v>2.09</v>
      </c>
      <c r="C289" s="4">
        <v>1.2</v>
      </c>
      <c r="D289" s="4">
        <f t="shared" si="13"/>
        <v>2.5079999999999996</v>
      </c>
      <c r="E289" s="4">
        <f t="shared" si="15"/>
        <v>181.79400000000001</v>
      </c>
      <c r="F289" s="4">
        <f t="shared" si="14"/>
        <v>3.4440000000000168</v>
      </c>
      <c r="G289" s="12">
        <v>2023</v>
      </c>
    </row>
    <row r="290" spans="1:7" x14ac:dyDescent="0.2">
      <c r="A290" s="18">
        <v>44942.883090277777</v>
      </c>
      <c r="B290" s="4">
        <v>2.1</v>
      </c>
      <c r="C290" s="4">
        <v>1.2</v>
      </c>
      <c r="D290" s="4">
        <f t="shared" si="13"/>
        <v>2.52</v>
      </c>
      <c r="E290" s="4">
        <f t="shared" si="15"/>
        <v>181.80600000000001</v>
      </c>
      <c r="F290" s="4">
        <f t="shared" si="14"/>
        <v>3.4560000000000173</v>
      </c>
      <c r="G290" s="12">
        <v>2023</v>
      </c>
    </row>
    <row r="291" spans="1:7" x14ac:dyDescent="0.2">
      <c r="A291" s="18">
        <v>44942.885694444441</v>
      </c>
      <c r="B291" s="4">
        <v>2.11</v>
      </c>
      <c r="C291" s="4">
        <v>1.2</v>
      </c>
      <c r="D291" s="4">
        <f t="shared" si="13"/>
        <v>2.5319999999999996</v>
      </c>
      <c r="E291" s="4">
        <f t="shared" si="15"/>
        <v>181.81800000000001</v>
      </c>
      <c r="F291" s="4">
        <f t="shared" si="14"/>
        <v>3.4680000000000177</v>
      </c>
      <c r="G291" s="12">
        <v>2023</v>
      </c>
    </row>
    <row r="292" spans="1:7" x14ac:dyDescent="0.2">
      <c r="A292" s="18">
        <v>44942.888506944444</v>
      </c>
      <c r="B292" s="4">
        <v>2.12</v>
      </c>
      <c r="C292" s="4">
        <v>1.2</v>
      </c>
      <c r="D292" s="4">
        <f t="shared" si="13"/>
        <v>2.544</v>
      </c>
      <c r="E292" s="4">
        <f t="shared" si="15"/>
        <v>181.83</v>
      </c>
      <c r="F292" s="4">
        <f t="shared" si="14"/>
        <v>3.4800000000000182</v>
      </c>
      <c r="G292" s="12">
        <v>2023</v>
      </c>
    </row>
    <row r="293" spans="1:7" x14ac:dyDescent="0.2">
      <c r="A293" s="18">
        <v>44942.890752314815</v>
      </c>
      <c r="B293" s="4">
        <v>2.13</v>
      </c>
      <c r="C293" s="4">
        <v>1.2</v>
      </c>
      <c r="D293" s="4">
        <f t="shared" si="13"/>
        <v>2.5559999999999996</v>
      </c>
      <c r="E293" s="4">
        <f t="shared" si="15"/>
        <v>181.84200000000001</v>
      </c>
      <c r="F293" s="4">
        <f t="shared" si="14"/>
        <v>3.4920000000000186</v>
      </c>
      <c r="G293" s="12">
        <v>2023</v>
      </c>
    </row>
    <row r="294" spans="1:7" x14ac:dyDescent="0.2">
      <c r="A294" s="18">
        <v>44942.894444444442</v>
      </c>
      <c r="B294" s="4">
        <v>2.14</v>
      </c>
      <c r="C294" s="4">
        <v>1.2</v>
      </c>
      <c r="D294" s="4">
        <f t="shared" si="13"/>
        <v>2.5680000000000001</v>
      </c>
      <c r="E294" s="4">
        <f t="shared" si="15"/>
        <v>181.85400000000001</v>
      </c>
      <c r="F294" s="4">
        <f t="shared" si="14"/>
        <v>3.5040000000000191</v>
      </c>
      <c r="G294" s="12">
        <v>2023</v>
      </c>
    </row>
    <row r="295" spans="1:7" x14ac:dyDescent="0.2">
      <c r="A295" s="18">
        <v>44942.897905092592</v>
      </c>
      <c r="B295" s="4">
        <v>2.15</v>
      </c>
      <c r="C295" s="4">
        <v>1.2</v>
      </c>
      <c r="D295" s="4">
        <f t="shared" si="13"/>
        <v>2.5799999999999996</v>
      </c>
      <c r="E295" s="4">
        <f t="shared" si="15"/>
        <v>181.86600000000001</v>
      </c>
      <c r="F295" s="4">
        <f t="shared" si="14"/>
        <v>3.5160000000000196</v>
      </c>
      <c r="G295" s="12">
        <v>2023</v>
      </c>
    </row>
    <row r="296" spans="1:7" x14ac:dyDescent="0.2">
      <c r="A296" s="18">
        <v>44942.902303240742</v>
      </c>
      <c r="B296" s="4">
        <v>2.16</v>
      </c>
      <c r="C296" s="4">
        <v>1.2</v>
      </c>
      <c r="D296" s="4">
        <f t="shared" si="13"/>
        <v>2.5920000000000001</v>
      </c>
      <c r="E296" s="4">
        <f t="shared" si="15"/>
        <v>181.87800000000001</v>
      </c>
      <c r="F296" s="4">
        <f t="shared" si="14"/>
        <v>3.52800000000002</v>
      </c>
      <c r="G296" s="12">
        <v>2023</v>
      </c>
    </row>
    <row r="297" spans="1:7" x14ac:dyDescent="0.2">
      <c r="A297" s="18">
        <v>44942.904398148145</v>
      </c>
      <c r="B297" s="4">
        <v>2.17</v>
      </c>
      <c r="C297" s="4">
        <v>1.2</v>
      </c>
      <c r="D297" s="4">
        <f t="shared" si="13"/>
        <v>2.6039999999999996</v>
      </c>
      <c r="E297" s="4">
        <f t="shared" si="15"/>
        <v>181.89000000000001</v>
      </c>
      <c r="F297" s="4">
        <f t="shared" si="14"/>
        <v>3.5400000000000205</v>
      </c>
      <c r="G297" s="12">
        <v>2023</v>
      </c>
    </row>
    <row r="298" spans="1:7" x14ac:dyDescent="0.2">
      <c r="A298" s="18">
        <v>44942.908171296294</v>
      </c>
      <c r="B298" s="4">
        <v>2.1800000000000002</v>
      </c>
      <c r="C298" s="4">
        <v>1.2</v>
      </c>
      <c r="D298" s="4">
        <f t="shared" si="13"/>
        <v>2.6160000000000001</v>
      </c>
      <c r="E298" s="4">
        <f t="shared" si="15"/>
        <v>181.90200000000002</v>
      </c>
      <c r="F298" s="4">
        <f t="shared" si="14"/>
        <v>3.5520000000000209</v>
      </c>
      <c r="G298" s="12">
        <v>2023</v>
      </c>
    </row>
    <row r="299" spans="1:7" x14ac:dyDescent="0.2">
      <c r="A299" s="18">
        <v>44942.910717592589</v>
      </c>
      <c r="B299" s="4">
        <v>2.19</v>
      </c>
      <c r="C299" s="4">
        <v>1.2</v>
      </c>
      <c r="D299" s="4">
        <f t="shared" ref="D299:D362" si="16">B299*C299</f>
        <v>2.6279999999999997</v>
      </c>
      <c r="E299" s="4">
        <f t="shared" si="15"/>
        <v>181.91399999999999</v>
      </c>
      <c r="F299" s="4">
        <f t="shared" si="14"/>
        <v>3.563999999999993</v>
      </c>
      <c r="G299" s="12">
        <v>2023</v>
      </c>
    </row>
    <row r="300" spans="1:7" x14ac:dyDescent="0.2">
      <c r="A300" s="18">
        <v>44942.912951388891</v>
      </c>
      <c r="B300" s="4">
        <v>2.2000000000000002</v>
      </c>
      <c r="C300" s="4">
        <v>1.2</v>
      </c>
      <c r="D300" s="4">
        <f t="shared" si="16"/>
        <v>2.64</v>
      </c>
      <c r="E300" s="4">
        <f t="shared" si="15"/>
        <v>181.92599999999999</v>
      </c>
      <c r="F300" s="4">
        <f t="shared" si="14"/>
        <v>3.5759999999999934</v>
      </c>
      <c r="G300" s="12">
        <v>2023</v>
      </c>
    </row>
    <row r="301" spans="1:7" x14ac:dyDescent="0.2">
      <c r="A301" s="18">
        <v>44942.9141087963</v>
      </c>
      <c r="B301" s="4">
        <v>2.21</v>
      </c>
      <c r="C301" s="4">
        <v>1.2</v>
      </c>
      <c r="D301" s="4">
        <f t="shared" si="16"/>
        <v>2.6519999999999997</v>
      </c>
      <c r="E301" s="4">
        <f t="shared" si="15"/>
        <v>181.93799999999999</v>
      </c>
      <c r="F301" s="4">
        <f t="shared" si="14"/>
        <v>3.5879999999999939</v>
      </c>
      <c r="G301" s="12">
        <v>2023</v>
      </c>
    </row>
    <row r="302" spans="1:7" x14ac:dyDescent="0.2">
      <c r="A302" s="18">
        <v>44942.915856481479</v>
      </c>
      <c r="B302" s="4">
        <v>2.2200000000000002</v>
      </c>
      <c r="C302" s="4">
        <v>1.2</v>
      </c>
      <c r="D302" s="4">
        <f t="shared" si="16"/>
        <v>2.6640000000000001</v>
      </c>
      <c r="E302" s="4">
        <f t="shared" si="15"/>
        <v>181.95</v>
      </c>
      <c r="F302" s="4">
        <f t="shared" si="14"/>
        <v>3.5999999999999943</v>
      </c>
      <c r="G302" s="12">
        <v>2023</v>
      </c>
    </row>
    <row r="303" spans="1:7" x14ac:dyDescent="0.2">
      <c r="A303" s="18">
        <v>44942.917013888888</v>
      </c>
      <c r="B303" s="4">
        <v>2.23</v>
      </c>
      <c r="C303" s="4">
        <v>1.2</v>
      </c>
      <c r="D303" s="4">
        <f t="shared" si="16"/>
        <v>2.6759999999999997</v>
      </c>
      <c r="E303" s="4">
        <f t="shared" si="15"/>
        <v>181.96199999999999</v>
      </c>
      <c r="F303" s="4">
        <f t="shared" si="14"/>
        <v>3.6119999999999948</v>
      </c>
      <c r="G303" s="12">
        <v>2023</v>
      </c>
    </row>
    <row r="304" spans="1:7" x14ac:dyDescent="0.2">
      <c r="A304" s="18">
        <v>44942.919293981482</v>
      </c>
      <c r="B304" s="4">
        <v>2.2400000000000002</v>
      </c>
      <c r="C304" s="4">
        <v>1.2</v>
      </c>
      <c r="D304" s="4">
        <f t="shared" si="16"/>
        <v>2.6880000000000002</v>
      </c>
      <c r="E304" s="4">
        <f t="shared" si="15"/>
        <v>181.97399999999999</v>
      </c>
      <c r="F304" s="4">
        <f t="shared" si="14"/>
        <v>3.6239999999999952</v>
      </c>
      <c r="G304" s="12">
        <v>2023</v>
      </c>
    </row>
    <row r="305" spans="1:7" x14ac:dyDescent="0.2">
      <c r="A305" s="18">
        <v>44942.921307870369</v>
      </c>
      <c r="B305" s="4">
        <v>2.25</v>
      </c>
      <c r="C305" s="4">
        <v>1.2</v>
      </c>
      <c r="D305" s="4">
        <f t="shared" si="16"/>
        <v>2.6999999999999997</v>
      </c>
      <c r="E305" s="4">
        <f t="shared" si="15"/>
        <v>181.98599999999999</v>
      </c>
      <c r="F305" s="4">
        <f t="shared" si="14"/>
        <v>3.6359999999999957</v>
      </c>
      <c r="G305" s="12">
        <v>2023</v>
      </c>
    </row>
    <row r="306" spans="1:7" x14ac:dyDescent="0.2">
      <c r="A306" s="18">
        <v>44942.923611111109</v>
      </c>
      <c r="B306" s="4">
        <v>2.2599999999999998</v>
      </c>
      <c r="C306" s="4">
        <v>1.2</v>
      </c>
      <c r="D306" s="4">
        <f t="shared" si="16"/>
        <v>2.7119999999999997</v>
      </c>
      <c r="E306" s="4">
        <f t="shared" si="15"/>
        <v>181.99799999999999</v>
      </c>
      <c r="F306" s="4">
        <f t="shared" si="14"/>
        <v>3.6479999999999961</v>
      </c>
      <c r="G306" s="12">
        <v>2023</v>
      </c>
    </row>
    <row r="307" spans="1:7" x14ac:dyDescent="0.2">
      <c r="A307" s="18">
        <v>44942.925775462965</v>
      </c>
      <c r="B307" s="4">
        <v>2.27</v>
      </c>
      <c r="C307" s="4">
        <v>1.2</v>
      </c>
      <c r="D307" s="4">
        <f t="shared" si="16"/>
        <v>2.7239999999999998</v>
      </c>
      <c r="E307" s="4">
        <f t="shared" si="15"/>
        <v>182.01</v>
      </c>
      <c r="F307" s="4">
        <f t="shared" si="14"/>
        <v>3.6599999999999966</v>
      </c>
      <c r="G307" s="12">
        <v>2023</v>
      </c>
    </row>
    <row r="308" spans="1:7" x14ac:dyDescent="0.2">
      <c r="A308" s="18">
        <v>44942.928553240738</v>
      </c>
      <c r="B308" s="4">
        <v>2.2799999999999998</v>
      </c>
      <c r="C308" s="4">
        <v>1.2</v>
      </c>
      <c r="D308" s="4">
        <f t="shared" si="16"/>
        <v>2.7359999999999998</v>
      </c>
      <c r="E308" s="4">
        <f t="shared" si="15"/>
        <v>182.02199999999999</v>
      </c>
      <c r="F308" s="4">
        <f t="shared" si="14"/>
        <v>3.671999999999997</v>
      </c>
      <c r="G308" s="12">
        <v>2023</v>
      </c>
    </row>
    <row r="309" spans="1:7" x14ac:dyDescent="0.2">
      <c r="A309" s="18">
        <v>44942.930810185186</v>
      </c>
      <c r="B309" s="4">
        <v>2.29</v>
      </c>
      <c r="C309" s="4">
        <v>1.2</v>
      </c>
      <c r="D309" s="4">
        <f t="shared" si="16"/>
        <v>2.7479999999999998</v>
      </c>
      <c r="E309" s="4">
        <f t="shared" si="15"/>
        <v>182.03399999999999</v>
      </c>
      <c r="F309" s="4">
        <f t="shared" si="14"/>
        <v>3.6839999999999975</v>
      </c>
      <c r="G309" s="12">
        <v>2023</v>
      </c>
    </row>
    <row r="310" spans="1:7" x14ac:dyDescent="0.2">
      <c r="A310" s="18">
        <v>44942.935555555552</v>
      </c>
      <c r="B310" s="4">
        <v>2.2999999999999998</v>
      </c>
      <c r="C310" s="4">
        <v>1.2</v>
      </c>
      <c r="D310" s="4">
        <f t="shared" si="16"/>
        <v>2.76</v>
      </c>
      <c r="E310" s="4">
        <f t="shared" si="15"/>
        <v>182.04599999999999</v>
      </c>
      <c r="F310" s="4">
        <f t="shared" si="14"/>
        <v>3.695999999999998</v>
      </c>
      <c r="G310" s="12">
        <v>2023</v>
      </c>
    </row>
    <row r="311" spans="1:7" x14ac:dyDescent="0.2">
      <c r="A311" s="18">
        <v>44942.939826388887</v>
      </c>
      <c r="B311" s="4">
        <v>2.31</v>
      </c>
      <c r="C311" s="4">
        <v>1.2</v>
      </c>
      <c r="D311" s="4">
        <f t="shared" si="16"/>
        <v>2.7719999999999998</v>
      </c>
      <c r="E311" s="4">
        <f t="shared" si="15"/>
        <v>182.05799999999999</v>
      </c>
      <c r="F311" s="4">
        <f t="shared" si="14"/>
        <v>3.7079999999999984</v>
      </c>
      <c r="G311" s="12">
        <v>2023</v>
      </c>
    </row>
    <row r="312" spans="1:7" x14ac:dyDescent="0.2">
      <c r="A312" s="18">
        <v>44942.957361111112</v>
      </c>
      <c r="B312" s="4">
        <v>2.3199999999999998</v>
      </c>
      <c r="C312" s="4">
        <v>1.2</v>
      </c>
      <c r="D312" s="4">
        <f t="shared" si="16"/>
        <v>2.7839999999999998</v>
      </c>
      <c r="E312" s="4">
        <f t="shared" si="15"/>
        <v>182.07</v>
      </c>
      <c r="F312" s="4">
        <f t="shared" si="14"/>
        <v>3.7199999999999989</v>
      </c>
      <c r="G312" s="12">
        <v>2023</v>
      </c>
    </row>
    <row r="313" spans="1:7" x14ac:dyDescent="0.2">
      <c r="A313" s="18">
        <v>44942.963449074072</v>
      </c>
      <c r="B313" s="4">
        <v>2.33</v>
      </c>
      <c r="C313" s="4">
        <v>1.2</v>
      </c>
      <c r="D313" s="4">
        <f t="shared" si="16"/>
        <v>2.7959999999999998</v>
      </c>
      <c r="E313" s="4">
        <f t="shared" si="15"/>
        <v>182.08199999999999</v>
      </c>
      <c r="F313" s="4">
        <f t="shared" si="14"/>
        <v>3.7319999999999993</v>
      </c>
      <c r="G313" s="12">
        <v>2023</v>
      </c>
    </row>
    <row r="314" spans="1:7" x14ac:dyDescent="0.2">
      <c r="A314" s="18">
        <v>44942.968275462961</v>
      </c>
      <c r="B314" s="4">
        <v>2.34</v>
      </c>
      <c r="C314" s="4">
        <v>1.2</v>
      </c>
      <c r="D314" s="4">
        <f t="shared" si="16"/>
        <v>2.8079999999999998</v>
      </c>
      <c r="E314" s="4">
        <f t="shared" si="15"/>
        <v>182.09399999999999</v>
      </c>
      <c r="F314" s="4">
        <f t="shared" si="14"/>
        <v>3.7439999999999998</v>
      </c>
      <c r="G314" s="12">
        <v>2023</v>
      </c>
    </row>
    <row r="315" spans="1:7" x14ac:dyDescent="0.2">
      <c r="A315" s="18">
        <v>44942.984780092593</v>
      </c>
      <c r="B315" s="4">
        <v>2.35</v>
      </c>
      <c r="C315" s="4">
        <v>1.2</v>
      </c>
      <c r="D315" s="4">
        <f t="shared" si="16"/>
        <v>2.82</v>
      </c>
      <c r="E315" s="4">
        <f t="shared" si="15"/>
        <v>182.10599999999999</v>
      </c>
      <c r="F315" s="4">
        <f t="shared" si="14"/>
        <v>3.7560000000000002</v>
      </c>
      <c r="G315" s="12">
        <v>2023</v>
      </c>
    </row>
    <row r="316" spans="1:7" x14ac:dyDescent="0.2">
      <c r="A316" s="18">
        <v>44943.014618055553</v>
      </c>
      <c r="B316" s="4">
        <v>2.36</v>
      </c>
      <c r="C316" s="4">
        <v>1.2</v>
      </c>
      <c r="D316" s="4">
        <f t="shared" si="16"/>
        <v>2.8319999999999999</v>
      </c>
      <c r="E316" s="4">
        <f t="shared" si="15"/>
        <v>182.11799999999999</v>
      </c>
      <c r="F316" s="4">
        <f t="shared" si="14"/>
        <v>3.7680000000000007</v>
      </c>
      <c r="G316" s="12">
        <v>2023</v>
      </c>
    </row>
    <row r="317" spans="1:7" x14ac:dyDescent="0.2">
      <c r="A317" s="18">
        <v>44943.016956018517</v>
      </c>
      <c r="B317" s="4">
        <v>2.37</v>
      </c>
      <c r="C317" s="4">
        <v>1.2</v>
      </c>
      <c r="D317" s="4">
        <f t="shared" si="16"/>
        <v>2.8439999999999999</v>
      </c>
      <c r="E317" s="4">
        <f t="shared" si="15"/>
        <v>182.13</v>
      </c>
      <c r="F317" s="4">
        <f t="shared" si="14"/>
        <v>3.7800000000000011</v>
      </c>
      <c r="G317" s="12">
        <v>2023</v>
      </c>
    </row>
    <row r="318" spans="1:7" x14ac:dyDescent="0.2">
      <c r="A318" s="18">
        <v>44943.02171296296</v>
      </c>
      <c r="B318" s="4">
        <v>2.38</v>
      </c>
      <c r="C318" s="4">
        <v>1.2</v>
      </c>
      <c r="D318" s="4">
        <f t="shared" si="16"/>
        <v>2.8559999999999999</v>
      </c>
      <c r="E318" s="4">
        <f t="shared" si="15"/>
        <v>182.142</v>
      </c>
      <c r="F318" s="4">
        <f t="shared" si="14"/>
        <v>3.7920000000000016</v>
      </c>
      <c r="G318" s="12">
        <v>2023</v>
      </c>
    </row>
    <row r="319" spans="1:7" x14ac:dyDescent="0.2">
      <c r="A319" s="18">
        <v>44943.026782407411</v>
      </c>
      <c r="B319" s="4">
        <v>2.39</v>
      </c>
      <c r="C319" s="4">
        <v>1.2</v>
      </c>
      <c r="D319" s="4">
        <f t="shared" si="16"/>
        <v>2.8679999999999999</v>
      </c>
      <c r="E319" s="4">
        <f t="shared" si="15"/>
        <v>182.154</v>
      </c>
      <c r="F319" s="4">
        <f t="shared" si="14"/>
        <v>3.804000000000002</v>
      </c>
      <c r="G319" s="12">
        <v>2023</v>
      </c>
    </row>
    <row r="320" spans="1:7" x14ac:dyDescent="0.2">
      <c r="A320" s="18">
        <v>44943.029768518521</v>
      </c>
      <c r="B320" s="4">
        <v>2.4</v>
      </c>
      <c r="C320" s="4">
        <v>1.2</v>
      </c>
      <c r="D320" s="4">
        <f t="shared" si="16"/>
        <v>2.88</v>
      </c>
      <c r="E320" s="4">
        <f t="shared" si="15"/>
        <v>182.166</v>
      </c>
      <c r="F320" s="4">
        <f t="shared" si="14"/>
        <v>3.8160000000000025</v>
      </c>
      <c r="G320" s="12">
        <v>2023</v>
      </c>
    </row>
    <row r="321" spans="1:7" x14ac:dyDescent="0.2">
      <c r="A321" s="18">
        <v>44943.033032407409</v>
      </c>
      <c r="B321" s="4">
        <v>2.41</v>
      </c>
      <c r="C321" s="4">
        <v>1.2</v>
      </c>
      <c r="D321" s="4">
        <f t="shared" si="16"/>
        <v>2.8919999999999999</v>
      </c>
      <c r="E321" s="4">
        <f t="shared" si="15"/>
        <v>182.178</v>
      </c>
      <c r="F321" s="4">
        <f t="shared" si="14"/>
        <v>3.828000000000003</v>
      </c>
      <c r="G321" s="12">
        <v>2023</v>
      </c>
    </row>
    <row r="322" spans="1:7" x14ac:dyDescent="0.2">
      <c r="A322" s="18">
        <v>44943.038900462961</v>
      </c>
      <c r="B322" s="4">
        <v>2.42</v>
      </c>
      <c r="C322" s="4">
        <v>1.2</v>
      </c>
      <c r="D322" s="4">
        <f t="shared" si="16"/>
        <v>2.9039999999999999</v>
      </c>
      <c r="E322" s="4">
        <f t="shared" si="15"/>
        <v>182.19</v>
      </c>
      <c r="F322" s="4">
        <f t="shared" si="14"/>
        <v>3.8400000000000034</v>
      </c>
      <c r="G322" s="12">
        <v>2023</v>
      </c>
    </row>
    <row r="323" spans="1:7" x14ac:dyDescent="0.2">
      <c r="A323" s="18">
        <v>44943.041747685187</v>
      </c>
      <c r="B323" s="4">
        <v>2.4300000000000002</v>
      </c>
      <c r="C323" s="4">
        <v>1.2</v>
      </c>
      <c r="D323" s="4">
        <f t="shared" si="16"/>
        <v>2.9159999999999999</v>
      </c>
      <c r="E323" s="4">
        <f t="shared" si="15"/>
        <v>182.202</v>
      </c>
      <c r="F323" s="4">
        <f t="shared" ref="F323:F386" si="17">E323-178.35</f>
        <v>3.8520000000000039</v>
      </c>
      <c r="G323" s="12">
        <v>2023</v>
      </c>
    </row>
    <row r="324" spans="1:7" x14ac:dyDescent="0.2">
      <c r="A324" s="18">
        <v>44943.045300925929</v>
      </c>
      <c r="B324" s="4">
        <v>2.44</v>
      </c>
      <c r="C324" s="4">
        <v>1.2</v>
      </c>
      <c r="D324" s="4">
        <f t="shared" si="16"/>
        <v>2.9279999999999999</v>
      </c>
      <c r="E324" s="4">
        <f t="shared" si="15"/>
        <v>182.214</v>
      </c>
      <c r="F324" s="4">
        <f t="shared" si="17"/>
        <v>3.8640000000000043</v>
      </c>
      <c r="G324" s="12">
        <v>2023</v>
      </c>
    </row>
    <row r="325" spans="1:7" x14ac:dyDescent="0.2">
      <c r="A325" s="18">
        <v>44943.047500000001</v>
      </c>
      <c r="B325" s="4">
        <v>2.4500000000000002</v>
      </c>
      <c r="C325" s="4">
        <v>1.2</v>
      </c>
      <c r="D325" s="4">
        <f t="shared" si="16"/>
        <v>2.94</v>
      </c>
      <c r="E325" s="4">
        <f t="shared" si="15"/>
        <v>182.226</v>
      </c>
      <c r="F325" s="4">
        <f t="shared" si="17"/>
        <v>3.8760000000000048</v>
      </c>
      <c r="G325" s="12">
        <v>2023</v>
      </c>
    </row>
    <row r="326" spans="1:7" x14ac:dyDescent="0.2">
      <c r="A326" s="18">
        <v>44943.054375</v>
      </c>
      <c r="B326" s="4">
        <v>2.46</v>
      </c>
      <c r="C326" s="4">
        <v>1.2</v>
      </c>
      <c r="D326" s="4">
        <f t="shared" si="16"/>
        <v>2.952</v>
      </c>
      <c r="E326" s="4">
        <f t="shared" si="15"/>
        <v>182.238</v>
      </c>
      <c r="F326" s="4">
        <f t="shared" si="17"/>
        <v>3.8880000000000052</v>
      </c>
      <c r="G326" s="12">
        <v>2023</v>
      </c>
    </row>
    <row r="327" spans="1:7" x14ac:dyDescent="0.2">
      <c r="A327" s="18">
        <v>44943.06417824074</v>
      </c>
      <c r="B327" s="4">
        <v>2.4700000000000002</v>
      </c>
      <c r="C327" s="4">
        <v>1.2</v>
      </c>
      <c r="D327" s="4">
        <f t="shared" si="16"/>
        <v>2.964</v>
      </c>
      <c r="E327" s="4">
        <f t="shared" si="15"/>
        <v>182.25</v>
      </c>
      <c r="F327" s="4">
        <f t="shared" si="17"/>
        <v>3.9000000000000057</v>
      </c>
      <c r="G327" s="12">
        <v>2023</v>
      </c>
    </row>
    <row r="328" spans="1:7" x14ac:dyDescent="0.2">
      <c r="A328" s="18">
        <v>44943.115567129629</v>
      </c>
      <c r="B328" s="4">
        <v>2.48</v>
      </c>
      <c r="C328" s="4">
        <v>1.2</v>
      </c>
      <c r="D328" s="4">
        <f t="shared" si="16"/>
        <v>2.976</v>
      </c>
      <c r="E328" s="4">
        <f t="shared" si="15"/>
        <v>182.262</v>
      </c>
      <c r="F328" s="4">
        <f t="shared" si="17"/>
        <v>3.9120000000000061</v>
      </c>
      <c r="G328" s="12">
        <v>2023</v>
      </c>
    </row>
    <row r="329" spans="1:7" x14ac:dyDescent="0.2">
      <c r="A329" s="18">
        <v>44943.145520833335</v>
      </c>
      <c r="B329" s="4">
        <v>2.4900000000000002</v>
      </c>
      <c r="C329" s="4">
        <v>1.2</v>
      </c>
      <c r="D329" s="4">
        <f t="shared" si="16"/>
        <v>2.988</v>
      </c>
      <c r="E329" s="4">
        <f t="shared" si="15"/>
        <v>182.274</v>
      </c>
      <c r="F329" s="4">
        <f t="shared" si="17"/>
        <v>3.9240000000000066</v>
      </c>
      <c r="G329" s="12">
        <v>2023</v>
      </c>
    </row>
    <row r="330" spans="1:7" x14ac:dyDescent="0.2">
      <c r="A330" s="18">
        <v>44943.178333333337</v>
      </c>
      <c r="B330" s="4">
        <v>2.5</v>
      </c>
      <c r="C330" s="4">
        <v>1.2</v>
      </c>
      <c r="D330" s="4">
        <f t="shared" si="16"/>
        <v>3</v>
      </c>
      <c r="E330" s="4">
        <f t="shared" si="15"/>
        <v>182.286</v>
      </c>
      <c r="F330" s="4">
        <f t="shared" si="17"/>
        <v>3.936000000000007</v>
      </c>
      <c r="G330" s="12">
        <v>2023</v>
      </c>
    </row>
    <row r="331" spans="1:7" x14ac:dyDescent="0.2">
      <c r="A331" s="18">
        <v>44943.191111111111</v>
      </c>
      <c r="B331" s="4">
        <v>2.5099999999999998</v>
      </c>
      <c r="C331" s="4">
        <v>1.2</v>
      </c>
      <c r="D331" s="4">
        <f t="shared" si="16"/>
        <v>3.0119999999999996</v>
      </c>
      <c r="E331" s="4">
        <f t="shared" si="15"/>
        <v>182.298</v>
      </c>
      <c r="F331" s="4">
        <f t="shared" si="17"/>
        <v>3.9480000000000075</v>
      </c>
      <c r="G331" s="12">
        <v>2023</v>
      </c>
    </row>
    <row r="332" spans="1:7" x14ac:dyDescent="0.2">
      <c r="A332" s="18">
        <v>44943.358715277776</v>
      </c>
      <c r="B332" s="4">
        <v>2.52</v>
      </c>
      <c r="C332" s="4">
        <v>1.2</v>
      </c>
      <c r="D332" s="4">
        <f t="shared" si="16"/>
        <v>3.024</v>
      </c>
      <c r="E332" s="4">
        <f t="shared" si="15"/>
        <v>182.31</v>
      </c>
      <c r="F332" s="4">
        <f t="shared" si="17"/>
        <v>3.960000000000008</v>
      </c>
      <c r="G332" s="12">
        <v>2023</v>
      </c>
    </row>
    <row r="333" spans="1:7" x14ac:dyDescent="0.2">
      <c r="A333" s="18">
        <v>44943.383530092593</v>
      </c>
      <c r="B333" s="4">
        <v>2.5299999999999998</v>
      </c>
      <c r="C333" s="4">
        <v>1.2</v>
      </c>
      <c r="D333" s="4">
        <f t="shared" si="16"/>
        <v>3.0359999999999996</v>
      </c>
      <c r="E333" s="4">
        <f t="shared" si="15"/>
        <v>182.322</v>
      </c>
      <c r="F333" s="4">
        <f t="shared" si="17"/>
        <v>3.9720000000000084</v>
      </c>
      <c r="G333" s="12">
        <v>2023</v>
      </c>
    </row>
    <row r="334" spans="1:7" x14ac:dyDescent="0.2">
      <c r="A334" s="18">
        <v>44943.395636574074</v>
      </c>
      <c r="B334" s="4">
        <v>2.54</v>
      </c>
      <c r="C334" s="4">
        <v>1.2</v>
      </c>
      <c r="D334" s="4">
        <f t="shared" si="16"/>
        <v>3.048</v>
      </c>
      <c r="E334" s="4">
        <f t="shared" si="15"/>
        <v>182.334</v>
      </c>
      <c r="F334" s="4">
        <f t="shared" si="17"/>
        <v>3.9840000000000089</v>
      </c>
      <c r="G334" s="12">
        <v>2023</v>
      </c>
    </row>
    <row r="335" spans="1:7" x14ac:dyDescent="0.2">
      <c r="A335" s="18">
        <v>44943.456655092596</v>
      </c>
      <c r="B335" s="4">
        <v>2.5499999999999998</v>
      </c>
      <c r="C335" s="4">
        <v>1.2</v>
      </c>
      <c r="D335" s="4">
        <f t="shared" si="16"/>
        <v>3.0599999999999996</v>
      </c>
      <c r="E335" s="4">
        <f t="shared" si="15"/>
        <v>182.346</v>
      </c>
      <c r="F335" s="4">
        <f t="shared" si="17"/>
        <v>3.9960000000000093</v>
      </c>
      <c r="G335" s="12">
        <v>2023</v>
      </c>
    </row>
    <row r="336" spans="1:7" x14ac:dyDescent="0.2">
      <c r="A336" s="18">
        <v>44943.495381944442</v>
      </c>
      <c r="B336" s="4">
        <v>2.56</v>
      </c>
      <c r="C336" s="4">
        <v>1.2</v>
      </c>
      <c r="D336" s="4">
        <f t="shared" si="16"/>
        <v>3.0720000000000001</v>
      </c>
      <c r="E336" s="4">
        <f t="shared" si="15"/>
        <v>182.358</v>
      </c>
      <c r="F336" s="4">
        <f t="shared" si="17"/>
        <v>4.0080000000000098</v>
      </c>
      <c r="G336" s="12">
        <v>2023</v>
      </c>
    </row>
    <row r="337" spans="1:7" x14ac:dyDescent="0.2">
      <c r="A337" s="18">
        <v>44943.532222222224</v>
      </c>
      <c r="B337" s="4">
        <v>2.57</v>
      </c>
      <c r="C337" s="4">
        <v>1.2</v>
      </c>
      <c r="D337" s="4">
        <f t="shared" si="16"/>
        <v>3.0839999999999996</v>
      </c>
      <c r="E337" s="4">
        <f t="shared" ref="E337:E400" si="18">D337+$E$79</f>
        <v>182.37</v>
      </c>
      <c r="F337" s="4">
        <f t="shared" si="17"/>
        <v>4.0200000000000102</v>
      </c>
      <c r="G337" s="12">
        <v>2023</v>
      </c>
    </row>
    <row r="338" spans="1:7" x14ac:dyDescent="0.2">
      <c r="A338" s="18">
        <v>44943.540462962963</v>
      </c>
      <c r="B338" s="4">
        <v>2.58</v>
      </c>
      <c r="C338" s="4">
        <v>1.2</v>
      </c>
      <c r="D338" s="4">
        <f t="shared" si="16"/>
        <v>3.0960000000000001</v>
      </c>
      <c r="E338" s="4">
        <f t="shared" si="18"/>
        <v>182.38200000000001</v>
      </c>
      <c r="F338" s="4">
        <f t="shared" si="17"/>
        <v>4.0320000000000107</v>
      </c>
      <c r="G338" s="12">
        <v>2023</v>
      </c>
    </row>
    <row r="339" spans="1:7" x14ac:dyDescent="0.2">
      <c r="A339" s="18">
        <v>44943.544918981483</v>
      </c>
      <c r="B339" s="4">
        <v>2.59</v>
      </c>
      <c r="C339" s="4">
        <v>1.2</v>
      </c>
      <c r="D339" s="4">
        <f t="shared" si="16"/>
        <v>3.1079999999999997</v>
      </c>
      <c r="E339" s="4">
        <f t="shared" si="18"/>
        <v>182.39400000000001</v>
      </c>
      <c r="F339" s="4">
        <f t="shared" si="17"/>
        <v>4.0440000000000111</v>
      </c>
      <c r="G339" s="12">
        <v>2023</v>
      </c>
    </row>
    <row r="340" spans="1:7" x14ac:dyDescent="0.2">
      <c r="A340" s="18">
        <v>44943.551793981482</v>
      </c>
      <c r="B340" s="4">
        <v>2.6</v>
      </c>
      <c r="C340" s="4">
        <v>1.2</v>
      </c>
      <c r="D340" s="4">
        <f t="shared" si="16"/>
        <v>3.12</v>
      </c>
      <c r="E340" s="4">
        <f t="shared" si="18"/>
        <v>182.40600000000001</v>
      </c>
      <c r="F340" s="4">
        <f t="shared" si="17"/>
        <v>4.0560000000000116</v>
      </c>
      <c r="G340" s="12">
        <v>2023</v>
      </c>
    </row>
    <row r="341" spans="1:7" x14ac:dyDescent="0.2">
      <c r="A341" s="18">
        <v>44943.55746527778</v>
      </c>
      <c r="B341" s="4">
        <v>2.61</v>
      </c>
      <c r="C341" s="4">
        <v>1.2</v>
      </c>
      <c r="D341" s="4">
        <f t="shared" si="16"/>
        <v>3.1319999999999997</v>
      </c>
      <c r="E341" s="4">
        <f t="shared" si="18"/>
        <v>182.41800000000001</v>
      </c>
      <c r="F341" s="4">
        <f t="shared" si="17"/>
        <v>4.0680000000000121</v>
      </c>
      <c r="G341" s="12">
        <v>2023</v>
      </c>
    </row>
    <row r="342" spans="1:7" x14ac:dyDescent="0.2">
      <c r="A342" s="18">
        <v>44943.566041666665</v>
      </c>
      <c r="B342" s="4">
        <v>2.62</v>
      </c>
      <c r="C342" s="4">
        <v>1.2</v>
      </c>
      <c r="D342" s="4">
        <f t="shared" si="16"/>
        <v>3.1440000000000001</v>
      </c>
      <c r="E342" s="4">
        <f t="shared" si="18"/>
        <v>182.43</v>
      </c>
      <c r="F342" s="4">
        <f t="shared" si="17"/>
        <v>4.0800000000000125</v>
      </c>
      <c r="G342" s="12">
        <v>2023</v>
      </c>
    </row>
    <row r="343" spans="1:7" x14ac:dyDescent="0.2">
      <c r="A343" s="18">
        <v>44943.57236111111</v>
      </c>
      <c r="B343" s="4">
        <v>2.63</v>
      </c>
      <c r="C343" s="4">
        <v>1.2</v>
      </c>
      <c r="D343" s="4">
        <f t="shared" si="16"/>
        <v>3.1559999999999997</v>
      </c>
      <c r="E343" s="4">
        <f t="shared" si="18"/>
        <v>182.44200000000001</v>
      </c>
      <c r="F343" s="4">
        <f t="shared" si="17"/>
        <v>4.092000000000013</v>
      </c>
      <c r="G343" s="12">
        <v>2023</v>
      </c>
    </row>
    <row r="344" spans="1:7" x14ac:dyDescent="0.2">
      <c r="A344" s="18">
        <v>44943.583055555559</v>
      </c>
      <c r="B344" s="4">
        <v>2.64</v>
      </c>
      <c r="C344" s="4">
        <v>1.2</v>
      </c>
      <c r="D344" s="4">
        <f t="shared" si="16"/>
        <v>3.1680000000000001</v>
      </c>
      <c r="E344" s="4">
        <f t="shared" si="18"/>
        <v>182.45400000000001</v>
      </c>
      <c r="F344" s="4">
        <f t="shared" si="17"/>
        <v>4.1040000000000134</v>
      </c>
      <c r="G344" s="12">
        <v>2023</v>
      </c>
    </row>
    <row r="345" spans="1:7" x14ac:dyDescent="0.2">
      <c r="A345" s="18">
        <v>44943.592870370368</v>
      </c>
      <c r="B345" s="4">
        <v>2.65</v>
      </c>
      <c r="C345" s="4">
        <v>1.2</v>
      </c>
      <c r="D345" s="4">
        <f t="shared" si="16"/>
        <v>3.1799999999999997</v>
      </c>
      <c r="E345" s="4">
        <f t="shared" si="18"/>
        <v>182.46600000000001</v>
      </c>
      <c r="F345" s="4">
        <f t="shared" si="17"/>
        <v>4.1160000000000139</v>
      </c>
      <c r="G345" s="12">
        <v>2023</v>
      </c>
    </row>
    <row r="346" spans="1:7" x14ac:dyDescent="0.2">
      <c r="A346" s="18">
        <v>44943.607858796298</v>
      </c>
      <c r="B346" s="4">
        <v>2.66</v>
      </c>
      <c r="C346" s="4">
        <v>1.2</v>
      </c>
      <c r="D346" s="4">
        <f t="shared" si="16"/>
        <v>3.1920000000000002</v>
      </c>
      <c r="E346" s="4">
        <f t="shared" si="18"/>
        <v>182.47800000000001</v>
      </c>
      <c r="F346" s="4">
        <f t="shared" si="17"/>
        <v>4.1280000000000143</v>
      </c>
      <c r="G346" s="12">
        <v>2023</v>
      </c>
    </row>
    <row r="347" spans="1:7" x14ac:dyDescent="0.2">
      <c r="A347" s="18">
        <v>44943.623553240737</v>
      </c>
      <c r="B347" s="4">
        <v>2.67</v>
      </c>
      <c r="C347" s="4">
        <v>1.2</v>
      </c>
      <c r="D347" s="4">
        <f t="shared" si="16"/>
        <v>3.2039999999999997</v>
      </c>
      <c r="E347" s="4">
        <f t="shared" si="18"/>
        <v>182.49</v>
      </c>
      <c r="F347" s="4">
        <f t="shared" si="17"/>
        <v>4.1400000000000148</v>
      </c>
      <c r="G347" s="12">
        <v>2023</v>
      </c>
    </row>
    <row r="348" spans="1:7" x14ac:dyDescent="0.2">
      <c r="A348" s="18">
        <v>44946.440798611111</v>
      </c>
      <c r="B348" s="4">
        <v>2.68</v>
      </c>
      <c r="C348" s="4">
        <v>1.2</v>
      </c>
      <c r="D348" s="4">
        <f t="shared" si="16"/>
        <v>3.2160000000000002</v>
      </c>
      <c r="E348" s="4">
        <f t="shared" si="18"/>
        <v>182.50200000000001</v>
      </c>
      <c r="F348" s="4">
        <f t="shared" si="17"/>
        <v>4.1520000000000152</v>
      </c>
      <c r="G348" s="12">
        <v>2023</v>
      </c>
    </row>
    <row r="349" spans="1:7" x14ac:dyDescent="0.2">
      <c r="A349" s="18">
        <v>44946.451909722222</v>
      </c>
      <c r="B349" s="4">
        <v>2.69</v>
      </c>
      <c r="C349" s="4">
        <v>1.2</v>
      </c>
      <c r="D349" s="4">
        <f t="shared" si="16"/>
        <v>3.2279999999999998</v>
      </c>
      <c r="E349" s="4">
        <f t="shared" si="18"/>
        <v>182.51400000000001</v>
      </c>
      <c r="F349" s="4">
        <f t="shared" si="17"/>
        <v>4.1640000000000157</v>
      </c>
      <c r="G349" s="12">
        <v>2023</v>
      </c>
    </row>
    <row r="350" spans="1:7" x14ac:dyDescent="0.2">
      <c r="A350" s="18">
        <v>44946.510324074072</v>
      </c>
      <c r="B350" s="4">
        <v>2.7</v>
      </c>
      <c r="C350" s="4">
        <v>1.2</v>
      </c>
      <c r="D350" s="4">
        <f t="shared" si="16"/>
        <v>3.24</v>
      </c>
      <c r="E350" s="4">
        <f t="shared" si="18"/>
        <v>182.52600000000001</v>
      </c>
      <c r="F350" s="4">
        <f t="shared" si="17"/>
        <v>4.1760000000000161</v>
      </c>
      <c r="G350" s="12">
        <v>2023</v>
      </c>
    </row>
    <row r="351" spans="1:7" x14ac:dyDescent="0.2">
      <c r="A351" s="18">
        <v>44946.510706018518</v>
      </c>
      <c r="B351" s="4">
        <v>2.71</v>
      </c>
      <c r="C351" s="4">
        <v>1.2</v>
      </c>
      <c r="D351" s="4">
        <f t="shared" si="16"/>
        <v>3.2519999999999998</v>
      </c>
      <c r="E351" s="4">
        <f t="shared" si="18"/>
        <v>182.53800000000001</v>
      </c>
      <c r="F351" s="4">
        <f t="shared" si="17"/>
        <v>4.1880000000000166</v>
      </c>
      <c r="G351" s="12">
        <v>2023</v>
      </c>
    </row>
    <row r="352" spans="1:7" x14ac:dyDescent="0.2">
      <c r="A352" s="18">
        <v>44946.512002314812</v>
      </c>
      <c r="B352" s="4">
        <v>2.72</v>
      </c>
      <c r="C352" s="4">
        <v>1.2</v>
      </c>
      <c r="D352" s="4">
        <f t="shared" si="16"/>
        <v>3.2640000000000002</v>
      </c>
      <c r="E352" s="4">
        <f t="shared" si="18"/>
        <v>182.55</v>
      </c>
      <c r="F352" s="4">
        <f t="shared" si="17"/>
        <v>4.2000000000000171</v>
      </c>
      <c r="G352" s="12">
        <v>2023</v>
      </c>
    </row>
    <row r="353" spans="1:7" x14ac:dyDescent="0.2">
      <c r="A353" s="18">
        <v>44946.513240740744</v>
      </c>
      <c r="B353" s="4">
        <v>2.73</v>
      </c>
      <c r="C353" s="4">
        <v>1.2</v>
      </c>
      <c r="D353" s="4">
        <f t="shared" si="16"/>
        <v>3.2759999999999998</v>
      </c>
      <c r="E353" s="4">
        <f t="shared" si="18"/>
        <v>182.56200000000001</v>
      </c>
      <c r="F353" s="4">
        <f t="shared" si="17"/>
        <v>4.2120000000000175</v>
      </c>
      <c r="G353" s="12">
        <v>2023</v>
      </c>
    </row>
    <row r="354" spans="1:7" x14ac:dyDescent="0.2">
      <c r="A354" s="18">
        <v>44946.515034722222</v>
      </c>
      <c r="B354" s="4">
        <v>2.74</v>
      </c>
      <c r="C354" s="4">
        <v>1.2</v>
      </c>
      <c r="D354" s="4">
        <f t="shared" si="16"/>
        <v>3.2880000000000003</v>
      </c>
      <c r="E354" s="4">
        <f t="shared" si="18"/>
        <v>182.57400000000001</v>
      </c>
      <c r="F354" s="4">
        <f t="shared" si="17"/>
        <v>4.224000000000018</v>
      </c>
      <c r="G354" s="12">
        <v>2023</v>
      </c>
    </row>
    <row r="355" spans="1:7" x14ac:dyDescent="0.2">
      <c r="A355" s="18">
        <v>44946.516689814816</v>
      </c>
      <c r="B355" s="4">
        <v>2.75</v>
      </c>
      <c r="C355" s="4">
        <v>1.2</v>
      </c>
      <c r="D355" s="4">
        <f t="shared" si="16"/>
        <v>3.3</v>
      </c>
      <c r="E355" s="4">
        <f t="shared" si="18"/>
        <v>182.58600000000001</v>
      </c>
      <c r="F355" s="4">
        <f t="shared" si="17"/>
        <v>4.2360000000000184</v>
      </c>
      <c r="G355" s="12">
        <v>2023</v>
      </c>
    </row>
    <row r="356" spans="1:7" x14ac:dyDescent="0.2">
      <c r="A356" s="18">
        <v>44946.519236111111</v>
      </c>
      <c r="B356" s="4">
        <v>2.76</v>
      </c>
      <c r="C356" s="4">
        <v>1.2</v>
      </c>
      <c r="D356" s="4">
        <f t="shared" si="16"/>
        <v>3.3119999999999998</v>
      </c>
      <c r="E356" s="4">
        <f t="shared" si="18"/>
        <v>182.59800000000001</v>
      </c>
      <c r="F356" s="4">
        <f t="shared" si="17"/>
        <v>4.2480000000000189</v>
      </c>
      <c r="G356" s="12">
        <v>2023</v>
      </c>
    </row>
    <row r="357" spans="1:7" x14ac:dyDescent="0.2">
      <c r="A357" s="18">
        <v>44946.521597222221</v>
      </c>
      <c r="B357" s="4">
        <v>2.77</v>
      </c>
      <c r="C357" s="4">
        <v>1.2</v>
      </c>
      <c r="D357" s="4">
        <f t="shared" si="16"/>
        <v>3.3239999999999998</v>
      </c>
      <c r="E357" s="4">
        <f t="shared" si="18"/>
        <v>182.61</v>
      </c>
      <c r="F357" s="4">
        <f t="shared" si="17"/>
        <v>4.2600000000000193</v>
      </c>
      <c r="G357" s="12">
        <v>2023</v>
      </c>
    </row>
    <row r="358" spans="1:7" x14ac:dyDescent="0.2">
      <c r="A358" s="18">
        <v>44946.525613425925</v>
      </c>
      <c r="B358" s="4">
        <v>2.78</v>
      </c>
      <c r="C358" s="4">
        <v>1.2</v>
      </c>
      <c r="D358" s="4">
        <f t="shared" si="16"/>
        <v>3.3359999999999999</v>
      </c>
      <c r="E358" s="4">
        <f t="shared" si="18"/>
        <v>182.62200000000001</v>
      </c>
      <c r="F358" s="4">
        <f t="shared" si="17"/>
        <v>4.2720000000000198</v>
      </c>
      <c r="G358" s="12">
        <v>2023</v>
      </c>
    </row>
    <row r="359" spans="1:7" x14ac:dyDescent="0.2">
      <c r="A359" s="18">
        <v>44946.529467592591</v>
      </c>
      <c r="B359" s="4">
        <v>2.79</v>
      </c>
      <c r="C359" s="4">
        <v>1.2</v>
      </c>
      <c r="D359" s="4">
        <f t="shared" si="16"/>
        <v>3.3479999999999999</v>
      </c>
      <c r="E359" s="4">
        <f t="shared" si="18"/>
        <v>182.63400000000001</v>
      </c>
      <c r="F359" s="4">
        <f t="shared" si="17"/>
        <v>4.2840000000000202</v>
      </c>
      <c r="G359" s="12">
        <v>2023</v>
      </c>
    </row>
    <row r="360" spans="1:7" x14ac:dyDescent="0.2">
      <c r="A360" s="18">
        <v>44946.536817129629</v>
      </c>
      <c r="B360" s="4">
        <v>2.8</v>
      </c>
      <c r="C360" s="4">
        <v>1.2</v>
      </c>
      <c r="D360" s="4">
        <f t="shared" si="16"/>
        <v>3.36</v>
      </c>
      <c r="E360" s="4">
        <f t="shared" si="18"/>
        <v>182.64600000000002</v>
      </c>
      <c r="F360" s="4">
        <f t="shared" si="17"/>
        <v>4.2960000000000207</v>
      </c>
      <c r="G360" s="12">
        <v>2023</v>
      </c>
    </row>
    <row r="361" spans="1:7" x14ac:dyDescent="0.2">
      <c r="A361" s="18">
        <v>44946.544606481482</v>
      </c>
      <c r="B361" s="4">
        <v>2.81</v>
      </c>
      <c r="C361" s="4">
        <v>1.2</v>
      </c>
      <c r="D361" s="4">
        <f t="shared" si="16"/>
        <v>3.3719999999999999</v>
      </c>
      <c r="E361" s="4">
        <f t="shared" si="18"/>
        <v>182.65800000000002</v>
      </c>
      <c r="F361" s="4">
        <f t="shared" si="17"/>
        <v>4.3080000000000211</v>
      </c>
      <c r="G361" s="12">
        <v>2023</v>
      </c>
    </row>
    <row r="362" spans="1:7" x14ac:dyDescent="0.2">
      <c r="A362" s="18">
        <v>44949.428252314814</v>
      </c>
      <c r="B362" s="4">
        <v>2.82</v>
      </c>
      <c r="C362" s="4">
        <v>1.2</v>
      </c>
      <c r="D362" s="4">
        <f t="shared" si="16"/>
        <v>3.3839999999999999</v>
      </c>
      <c r="E362" s="4">
        <f t="shared" si="18"/>
        <v>182.67</v>
      </c>
      <c r="F362" s="4">
        <f t="shared" si="17"/>
        <v>4.3199999999999932</v>
      </c>
      <c r="G362" s="12">
        <v>2023</v>
      </c>
    </row>
    <row r="363" spans="1:7" x14ac:dyDescent="0.2">
      <c r="A363" s="18">
        <v>44956.729143518518</v>
      </c>
      <c r="B363" s="4">
        <v>2.83</v>
      </c>
      <c r="C363" s="4">
        <v>1.2</v>
      </c>
      <c r="D363" s="4">
        <f t="shared" ref="D363:D426" si="19">B363*C363</f>
        <v>3.3959999999999999</v>
      </c>
      <c r="E363" s="4">
        <f t="shared" si="18"/>
        <v>182.68199999999999</v>
      </c>
      <c r="F363" s="4">
        <f t="shared" si="17"/>
        <v>4.3319999999999936</v>
      </c>
      <c r="G363" s="12">
        <v>2023</v>
      </c>
    </row>
    <row r="364" spans="1:7" x14ac:dyDescent="0.2">
      <c r="A364" s="18">
        <v>44956.887615740743</v>
      </c>
      <c r="B364" s="4">
        <v>2.84</v>
      </c>
      <c r="C364" s="4">
        <v>1.2</v>
      </c>
      <c r="D364" s="4">
        <f t="shared" si="19"/>
        <v>3.4079999999999999</v>
      </c>
      <c r="E364" s="4">
        <f t="shared" si="18"/>
        <v>182.69399999999999</v>
      </c>
      <c r="F364" s="4">
        <f t="shared" si="17"/>
        <v>4.3439999999999941</v>
      </c>
      <c r="G364" s="12">
        <v>2023</v>
      </c>
    </row>
    <row r="365" spans="1:7" x14ac:dyDescent="0.2">
      <c r="A365" s="18">
        <v>44979.00141203704</v>
      </c>
      <c r="B365" s="4">
        <v>2.85</v>
      </c>
      <c r="C365" s="4">
        <v>1.2</v>
      </c>
      <c r="D365" s="4">
        <f t="shared" si="19"/>
        <v>3.42</v>
      </c>
      <c r="E365" s="4">
        <f t="shared" si="18"/>
        <v>182.70599999999999</v>
      </c>
      <c r="F365" s="4">
        <f t="shared" si="17"/>
        <v>4.3559999999999945</v>
      </c>
      <c r="G365" s="12">
        <v>2023</v>
      </c>
    </row>
    <row r="366" spans="1:7" x14ac:dyDescent="0.2">
      <c r="A366" s="18">
        <v>44979.002060185187</v>
      </c>
      <c r="B366" s="4">
        <v>2.86</v>
      </c>
      <c r="C366" s="4">
        <v>1.2</v>
      </c>
      <c r="D366" s="4">
        <f t="shared" si="19"/>
        <v>3.4319999999999999</v>
      </c>
      <c r="E366" s="4">
        <f t="shared" si="18"/>
        <v>182.71799999999999</v>
      </c>
      <c r="F366" s="4">
        <f t="shared" si="17"/>
        <v>4.367999999999995</v>
      </c>
      <c r="G366" s="12">
        <v>2023</v>
      </c>
    </row>
    <row r="367" spans="1:7" x14ac:dyDescent="0.2">
      <c r="A367" s="18">
        <v>44979.002106481479</v>
      </c>
      <c r="B367" s="4">
        <v>2.87</v>
      </c>
      <c r="C367" s="4">
        <v>1.2</v>
      </c>
      <c r="D367" s="4">
        <f t="shared" si="19"/>
        <v>3.444</v>
      </c>
      <c r="E367" s="4">
        <f t="shared" si="18"/>
        <v>182.73</v>
      </c>
      <c r="F367" s="4">
        <f t="shared" si="17"/>
        <v>4.3799999999999955</v>
      </c>
      <c r="G367" s="12">
        <v>2023</v>
      </c>
    </row>
    <row r="368" spans="1:7" x14ac:dyDescent="0.2">
      <c r="A368" s="18">
        <v>44979.004988425928</v>
      </c>
      <c r="B368" s="4">
        <v>2.88</v>
      </c>
      <c r="C368" s="4">
        <v>1.2</v>
      </c>
      <c r="D368" s="4">
        <f t="shared" si="19"/>
        <v>3.456</v>
      </c>
      <c r="E368" s="4">
        <f t="shared" si="18"/>
        <v>182.74199999999999</v>
      </c>
      <c r="F368" s="4">
        <f t="shared" si="17"/>
        <v>4.3919999999999959</v>
      </c>
      <c r="G368" s="12">
        <v>2023</v>
      </c>
    </row>
    <row r="369" spans="1:7" x14ac:dyDescent="0.2">
      <c r="A369" s="18">
        <v>44979.005659722221</v>
      </c>
      <c r="B369" s="4">
        <v>2.89</v>
      </c>
      <c r="C369" s="4">
        <v>1.2</v>
      </c>
      <c r="D369" s="4">
        <f t="shared" si="19"/>
        <v>3.468</v>
      </c>
      <c r="E369" s="4">
        <f t="shared" si="18"/>
        <v>182.75399999999999</v>
      </c>
      <c r="F369" s="4">
        <f t="shared" si="17"/>
        <v>4.4039999999999964</v>
      </c>
      <c r="G369" s="12">
        <v>2023</v>
      </c>
    </row>
    <row r="370" spans="1:7" x14ac:dyDescent="0.2">
      <c r="A370" s="18">
        <v>44979.008344907408</v>
      </c>
      <c r="B370" s="4">
        <v>2.9</v>
      </c>
      <c r="C370" s="4">
        <v>1.2</v>
      </c>
      <c r="D370" s="4">
        <f t="shared" si="19"/>
        <v>3.48</v>
      </c>
      <c r="E370" s="4">
        <f t="shared" si="18"/>
        <v>182.76599999999999</v>
      </c>
      <c r="F370" s="4">
        <f t="shared" si="17"/>
        <v>4.4159999999999968</v>
      </c>
      <c r="G370" s="12">
        <v>2023</v>
      </c>
    </row>
    <row r="371" spans="1:7" x14ac:dyDescent="0.2">
      <c r="A371" s="18">
        <v>44979.009965277779</v>
      </c>
      <c r="B371" s="4">
        <v>2.91</v>
      </c>
      <c r="C371" s="4">
        <v>1.2</v>
      </c>
      <c r="D371" s="4">
        <f t="shared" si="19"/>
        <v>3.492</v>
      </c>
      <c r="E371" s="4">
        <f t="shared" si="18"/>
        <v>182.77799999999999</v>
      </c>
      <c r="F371" s="4">
        <f t="shared" si="17"/>
        <v>4.4279999999999973</v>
      </c>
      <c r="G371" s="12">
        <v>2023</v>
      </c>
    </row>
    <row r="372" spans="1:7" x14ac:dyDescent="0.2">
      <c r="A372" s="18">
        <v>44979.010439814818</v>
      </c>
      <c r="B372" s="4">
        <v>2.92</v>
      </c>
      <c r="C372" s="4">
        <v>1.2</v>
      </c>
      <c r="D372" s="4">
        <f t="shared" si="19"/>
        <v>3.504</v>
      </c>
      <c r="E372" s="4">
        <f t="shared" si="18"/>
        <v>182.79</v>
      </c>
      <c r="F372" s="4">
        <f t="shared" si="17"/>
        <v>4.4399999999999977</v>
      </c>
      <c r="G372" s="12">
        <v>2023</v>
      </c>
    </row>
    <row r="373" spans="1:7" x14ac:dyDescent="0.2">
      <c r="A373" s="18">
        <v>44979.010520833333</v>
      </c>
      <c r="B373" s="4">
        <v>2.93</v>
      </c>
      <c r="C373" s="4">
        <v>1.2</v>
      </c>
      <c r="D373" s="4">
        <f t="shared" si="19"/>
        <v>3.516</v>
      </c>
      <c r="E373" s="4">
        <f t="shared" si="18"/>
        <v>182.80199999999999</v>
      </c>
      <c r="F373" s="4">
        <f t="shared" si="17"/>
        <v>4.4519999999999982</v>
      </c>
      <c r="G373" s="12">
        <v>2023</v>
      </c>
    </row>
    <row r="374" spans="1:7" x14ac:dyDescent="0.2">
      <c r="A374" s="18">
        <v>44979.01053240741</v>
      </c>
      <c r="B374" s="4">
        <v>2.94</v>
      </c>
      <c r="C374" s="4">
        <v>1.2</v>
      </c>
      <c r="D374" s="4">
        <f t="shared" si="19"/>
        <v>3.528</v>
      </c>
      <c r="E374" s="4">
        <f t="shared" si="18"/>
        <v>182.81399999999999</v>
      </c>
      <c r="F374" s="4">
        <f t="shared" si="17"/>
        <v>4.4639999999999986</v>
      </c>
      <c r="G374" s="12">
        <v>2023</v>
      </c>
    </row>
    <row r="375" spans="1:7" x14ac:dyDescent="0.2">
      <c r="A375" s="18">
        <v>44979.01054398148</v>
      </c>
      <c r="B375" s="4">
        <v>2.95</v>
      </c>
      <c r="C375" s="4">
        <v>1.2</v>
      </c>
      <c r="D375" s="4">
        <f t="shared" si="19"/>
        <v>3.54</v>
      </c>
      <c r="E375" s="4">
        <f t="shared" si="18"/>
        <v>182.82599999999999</v>
      </c>
      <c r="F375" s="4">
        <f t="shared" si="17"/>
        <v>4.4759999999999991</v>
      </c>
      <c r="G375" s="12">
        <v>2023</v>
      </c>
    </row>
    <row r="376" spans="1:7" x14ac:dyDescent="0.2">
      <c r="A376" s="18">
        <v>44979.011921296296</v>
      </c>
      <c r="B376" s="4">
        <v>2.96</v>
      </c>
      <c r="C376" s="4">
        <v>1.2</v>
      </c>
      <c r="D376" s="4">
        <f t="shared" si="19"/>
        <v>3.552</v>
      </c>
      <c r="E376" s="4">
        <f t="shared" si="18"/>
        <v>182.83799999999999</v>
      </c>
      <c r="F376" s="4">
        <f t="shared" si="17"/>
        <v>4.4879999999999995</v>
      </c>
      <c r="G376" s="12">
        <v>2023</v>
      </c>
    </row>
    <row r="377" spans="1:7" x14ac:dyDescent="0.2">
      <c r="A377" s="18">
        <v>44979.011932870373</v>
      </c>
      <c r="B377" s="4">
        <v>2.97</v>
      </c>
      <c r="C377" s="4">
        <v>1.2</v>
      </c>
      <c r="D377" s="4">
        <f t="shared" si="19"/>
        <v>3.5640000000000001</v>
      </c>
      <c r="E377" s="4">
        <f t="shared" si="18"/>
        <v>182.85</v>
      </c>
      <c r="F377" s="4">
        <f t="shared" si="17"/>
        <v>4.5</v>
      </c>
      <c r="G377" s="12">
        <v>2023</v>
      </c>
    </row>
    <row r="378" spans="1:7" x14ac:dyDescent="0.2">
      <c r="A378" s="18">
        <v>44979.013402777775</v>
      </c>
      <c r="B378" s="4">
        <v>2.98</v>
      </c>
      <c r="C378" s="4">
        <v>1.2</v>
      </c>
      <c r="D378" s="4">
        <f t="shared" si="19"/>
        <v>3.5760000000000001</v>
      </c>
      <c r="E378" s="4">
        <f t="shared" si="18"/>
        <v>182.86199999999999</v>
      </c>
      <c r="F378" s="4">
        <f t="shared" si="17"/>
        <v>4.5120000000000005</v>
      </c>
      <c r="G378" s="12">
        <v>2023</v>
      </c>
    </row>
    <row r="379" spans="1:7" x14ac:dyDescent="0.2">
      <c r="A379" s="18">
        <v>44979.013680555552</v>
      </c>
      <c r="B379" s="4">
        <v>2.99</v>
      </c>
      <c r="C379" s="4">
        <v>1.2</v>
      </c>
      <c r="D379" s="4">
        <f t="shared" si="19"/>
        <v>3.5880000000000001</v>
      </c>
      <c r="E379" s="4">
        <f t="shared" si="18"/>
        <v>182.874</v>
      </c>
      <c r="F379" s="4">
        <f t="shared" si="17"/>
        <v>4.5240000000000009</v>
      </c>
      <c r="G379" s="12">
        <v>2023</v>
      </c>
    </row>
    <row r="380" spans="1:7" x14ac:dyDescent="0.2">
      <c r="A380" s="18">
        <v>44979.013692129629</v>
      </c>
      <c r="B380" s="4">
        <v>3</v>
      </c>
      <c r="C380" s="4">
        <v>1.2</v>
      </c>
      <c r="D380" s="4">
        <f t="shared" si="19"/>
        <v>3.5999999999999996</v>
      </c>
      <c r="E380" s="4">
        <f t="shared" si="18"/>
        <v>182.886</v>
      </c>
      <c r="F380" s="4">
        <f t="shared" si="17"/>
        <v>4.5360000000000014</v>
      </c>
      <c r="G380" s="12">
        <v>2023</v>
      </c>
    </row>
    <row r="381" spans="1:7" x14ac:dyDescent="0.2">
      <c r="A381" s="18">
        <v>44979.018831018519</v>
      </c>
      <c r="B381" s="4">
        <v>3.01</v>
      </c>
      <c r="C381" s="4">
        <v>1.2</v>
      </c>
      <c r="D381" s="4">
        <f t="shared" si="19"/>
        <v>3.6119999999999997</v>
      </c>
      <c r="E381" s="4">
        <f t="shared" si="18"/>
        <v>182.898</v>
      </c>
      <c r="F381" s="4">
        <f t="shared" si="17"/>
        <v>4.5480000000000018</v>
      </c>
      <c r="G381" s="12">
        <v>2023</v>
      </c>
    </row>
    <row r="382" spans="1:7" x14ac:dyDescent="0.2">
      <c r="A382" s="18">
        <v>44979.01902777778</v>
      </c>
      <c r="B382" s="4">
        <v>3.02</v>
      </c>
      <c r="C382" s="4">
        <v>1.2</v>
      </c>
      <c r="D382" s="4">
        <f t="shared" si="19"/>
        <v>3.6239999999999997</v>
      </c>
      <c r="E382" s="4">
        <f t="shared" si="18"/>
        <v>182.91</v>
      </c>
      <c r="F382" s="4">
        <f t="shared" si="17"/>
        <v>4.5600000000000023</v>
      </c>
      <c r="G382" s="12">
        <v>2023</v>
      </c>
    </row>
    <row r="383" spans="1:7" x14ac:dyDescent="0.2">
      <c r="A383" s="18">
        <v>44979.026354166665</v>
      </c>
      <c r="B383" s="4">
        <v>3.03</v>
      </c>
      <c r="C383" s="4">
        <v>1.2</v>
      </c>
      <c r="D383" s="4">
        <f t="shared" si="19"/>
        <v>3.6359999999999997</v>
      </c>
      <c r="E383" s="4">
        <f t="shared" si="18"/>
        <v>182.922</v>
      </c>
      <c r="F383" s="4">
        <f t="shared" si="17"/>
        <v>4.5720000000000027</v>
      </c>
      <c r="G383" s="12">
        <v>2023</v>
      </c>
    </row>
    <row r="384" spans="1:7" x14ac:dyDescent="0.2">
      <c r="A384" s="18">
        <v>44979.026388888888</v>
      </c>
      <c r="B384" s="4">
        <v>3.04</v>
      </c>
      <c r="C384" s="4">
        <v>1.2</v>
      </c>
      <c r="D384" s="4">
        <f t="shared" si="19"/>
        <v>3.6479999999999997</v>
      </c>
      <c r="E384" s="4">
        <f t="shared" si="18"/>
        <v>182.934</v>
      </c>
      <c r="F384" s="4">
        <f t="shared" si="17"/>
        <v>4.5840000000000032</v>
      </c>
      <c r="G384" s="12">
        <v>2023</v>
      </c>
    </row>
    <row r="385" spans="1:7" x14ac:dyDescent="0.2">
      <c r="A385" s="18">
        <v>44979.02652777778</v>
      </c>
      <c r="B385" s="4">
        <v>3.05</v>
      </c>
      <c r="C385" s="4">
        <v>1.2</v>
      </c>
      <c r="D385" s="4">
        <f t="shared" si="19"/>
        <v>3.6599999999999997</v>
      </c>
      <c r="E385" s="4">
        <f t="shared" si="18"/>
        <v>182.946</v>
      </c>
      <c r="F385" s="4">
        <f t="shared" si="17"/>
        <v>4.5960000000000036</v>
      </c>
      <c r="G385" s="12">
        <v>2023</v>
      </c>
    </row>
    <row r="386" spans="1:7" x14ac:dyDescent="0.2">
      <c r="A386" s="18">
        <v>44979.028356481482</v>
      </c>
      <c r="B386" s="4">
        <v>3.06</v>
      </c>
      <c r="C386" s="4">
        <v>1.2</v>
      </c>
      <c r="D386" s="4">
        <f t="shared" si="19"/>
        <v>3.6719999999999997</v>
      </c>
      <c r="E386" s="4">
        <f t="shared" si="18"/>
        <v>182.958</v>
      </c>
      <c r="F386" s="4">
        <f t="shared" si="17"/>
        <v>4.6080000000000041</v>
      </c>
      <c r="G386" s="12">
        <v>2023</v>
      </c>
    </row>
    <row r="387" spans="1:7" x14ac:dyDescent="0.2">
      <c r="A387" s="18">
        <v>44979.028368055559</v>
      </c>
      <c r="B387" s="4">
        <v>3.07</v>
      </c>
      <c r="C387" s="4">
        <v>1.2</v>
      </c>
      <c r="D387" s="4">
        <f t="shared" si="19"/>
        <v>3.6839999999999997</v>
      </c>
      <c r="E387" s="4">
        <f t="shared" si="18"/>
        <v>182.97</v>
      </c>
      <c r="F387" s="4">
        <f t="shared" ref="F387:F450" si="20">E387-178.35</f>
        <v>4.6200000000000045</v>
      </c>
      <c r="G387" s="12">
        <v>2023</v>
      </c>
    </row>
    <row r="388" spans="1:7" x14ac:dyDescent="0.2">
      <c r="A388" s="18">
        <v>44979.028611111113</v>
      </c>
      <c r="B388" s="4">
        <v>3.08</v>
      </c>
      <c r="C388" s="4">
        <v>1.2</v>
      </c>
      <c r="D388" s="4">
        <f t="shared" si="19"/>
        <v>3.6959999999999997</v>
      </c>
      <c r="E388" s="4">
        <f t="shared" si="18"/>
        <v>182.982</v>
      </c>
      <c r="F388" s="4">
        <f t="shared" si="20"/>
        <v>4.632000000000005</v>
      </c>
      <c r="G388" s="12">
        <v>2023</v>
      </c>
    </row>
    <row r="389" spans="1:7" x14ac:dyDescent="0.2">
      <c r="A389" s="18">
        <v>44979.02884259259</v>
      </c>
      <c r="B389" s="4">
        <v>3.09</v>
      </c>
      <c r="C389" s="4">
        <v>1.2</v>
      </c>
      <c r="D389" s="4">
        <f t="shared" si="19"/>
        <v>3.7079999999999997</v>
      </c>
      <c r="E389" s="4">
        <f t="shared" si="18"/>
        <v>182.994</v>
      </c>
      <c r="F389" s="4">
        <f t="shared" si="20"/>
        <v>4.6440000000000055</v>
      </c>
      <c r="G389" s="12">
        <v>2023</v>
      </c>
    </row>
    <row r="390" spans="1:7" x14ac:dyDescent="0.2">
      <c r="A390" s="18">
        <v>44979.028865740744</v>
      </c>
      <c r="B390" s="4">
        <v>3.1</v>
      </c>
      <c r="C390" s="4">
        <v>1.2</v>
      </c>
      <c r="D390" s="4">
        <f t="shared" si="19"/>
        <v>3.7199999999999998</v>
      </c>
      <c r="E390" s="4">
        <f t="shared" si="18"/>
        <v>183.006</v>
      </c>
      <c r="F390" s="4">
        <f t="shared" si="20"/>
        <v>4.6560000000000059</v>
      </c>
      <c r="G390" s="12">
        <v>2023</v>
      </c>
    </row>
    <row r="391" spans="1:7" x14ac:dyDescent="0.2">
      <c r="A391" s="18">
        <v>44979.028877314813</v>
      </c>
      <c r="B391" s="4">
        <v>3.11</v>
      </c>
      <c r="C391" s="4">
        <v>1.2</v>
      </c>
      <c r="D391" s="4">
        <f t="shared" si="19"/>
        <v>3.7319999999999998</v>
      </c>
      <c r="E391" s="4">
        <f t="shared" si="18"/>
        <v>183.018</v>
      </c>
      <c r="F391" s="4">
        <f t="shared" si="20"/>
        <v>4.6680000000000064</v>
      </c>
      <c r="G391" s="12">
        <v>2023</v>
      </c>
    </row>
    <row r="392" spans="1:7" x14ac:dyDescent="0.2">
      <c r="A392" s="18">
        <v>44979.02888888889</v>
      </c>
      <c r="B392" s="4">
        <v>3.12</v>
      </c>
      <c r="C392" s="4">
        <v>1.2</v>
      </c>
      <c r="D392" s="4">
        <f t="shared" si="19"/>
        <v>3.7439999999999998</v>
      </c>
      <c r="E392" s="4">
        <f t="shared" si="18"/>
        <v>183.03</v>
      </c>
      <c r="F392" s="4">
        <f t="shared" si="20"/>
        <v>4.6800000000000068</v>
      </c>
      <c r="G392" s="12">
        <v>2023</v>
      </c>
    </row>
    <row r="393" spans="1:7" x14ac:dyDescent="0.2">
      <c r="A393" s="18">
        <v>44979.029282407406</v>
      </c>
      <c r="B393" s="4">
        <v>3.13</v>
      </c>
      <c r="C393" s="4">
        <v>1.2</v>
      </c>
      <c r="D393" s="4">
        <f t="shared" si="19"/>
        <v>3.7559999999999998</v>
      </c>
      <c r="E393" s="4">
        <f t="shared" si="18"/>
        <v>183.042</v>
      </c>
      <c r="F393" s="4">
        <f t="shared" si="20"/>
        <v>4.6920000000000073</v>
      </c>
      <c r="G393" s="12">
        <v>2023</v>
      </c>
    </row>
    <row r="394" spans="1:7" x14ac:dyDescent="0.2">
      <c r="A394" s="18">
        <v>44979.029583333337</v>
      </c>
      <c r="B394" s="4">
        <v>3.14</v>
      </c>
      <c r="C394" s="4">
        <v>1.2</v>
      </c>
      <c r="D394" s="4">
        <f t="shared" si="19"/>
        <v>3.7679999999999998</v>
      </c>
      <c r="E394" s="4">
        <f t="shared" si="18"/>
        <v>183.054</v>
      </c>
      <c r="F394" s="4">
        <f t="shared" si="20"/>
        <v>4.7040000000000077</v>
      </c>
      <c r="G394" s="12">
        <v>2023</v>
      </c>
    </row>
    <row r="395" spans="1:7" x14ac:dyDescent="0.2">
      <c r="A395" s="18">
        <v>44979.031284722223</v>
      </c>
      <c r="B395" s="4">
        <v>3.15</v>
      </c>
      <c r="C395" s="4">
        <v>1.2</v>
      </c>
      <c r="D395" s="4">
        <f t="shared" si="19"/>
        <v>3.78</v>
      </c>
      <c r="E395" s="4">
        <f t="shared" si="18"/>
        <v>183.066</v>
      </c>
      <c r="F395" s="4">
        <f t="shared" si="20"/>
        <v>4.7160000000000082</v>
      </c>
      <c r="G395" s="12">
        <v>2023</v>
      </c>
    </row>
    <row r="396" spans="1:7" x14ac:dyDescent="0.2">
      <c r="A396" s="18">
        <v>44979.031377314815</v>
      </c>
      <c r="B396" s="4">
        <v>3.16</v>
      </c>
      <c r="C396" s="4">
        <v>1.2</v>
      </c>
      <c r="D396" s="4">
        <f t="shared" si="19"/>
        <v>3.7919999999999998</v>
      </c>
      <c r="E396" s="4">
        <f t="shared" si="18"/>
        <v>183.078</v>
      </c>
      <c r="F396" s="4">
        <f t="shared" si="20"/>
        <v>4.7280000000000086</v>
      </c>
      <c r="G396" s="12">
        <v>2023</v>
      </c>
    </row>
    <row r="397" spans="1:7" x14ac:dyDescent="0.2">
      <c r="A397" s="18">
        <v>44979.031388888892</v>
      </c>
      <c r="B397" s="4">
        <v>3.17</v>
      </c>
      <c r="C397" s="4">
        <v>1.2</v>
      </c>
      <c r="D397" s="4">
        <f t="shared" si="19"/>
        <v>3.8039999999999998</v>
      </c>
      <c r="E397" s="4">
        <f t="shared" si="18"/>
        <v>183.09</v>
      </c>
      <c r="F397" s="4">
        <f t="shared" si="20"/>
        <v>4.7400000000000091</v>
      </c>
      <c r="G397" s="12">
        <v>2023</v>
      </c>
    </row>
    <row r="398" spans="1:7" x14ac:dyDescent="0.2">
      <c r="A398" s="18">
        <v>44979.031458333331</v>
      </c>
      <c r="B398" s="4">
        <v>3.18</v>
      </c>
      <c r="C398" s="4">
        <v>1.2</v>
      </c>
      <c r="D398" s="4">
        <f t="shared" si="19"/>
        <v>3.8159999999999998</v>
      </c>
      <c r="E398" s="4">
        <f t="shared" si="18"/>
        <v>183.102</v>
      </c>
      <c r="F398" s="4">
        <f t="shared" si="20"/>
        <v>4.7520000000000095</v>
      </c>
      <c r="G398" s="12">
        <v>2023</v>
      </c>
    </row>
    <row r="399" spans="1:7" x14ac:dyDescent="0.2">
      <c r="A399" s="18">
        <v>44979.032002314816</v>
      </c>
      <c r="B399" s="4">
        <v>3.19</v>
      </c>
      <c r="C399" s="4">
        <v>1.2</v>
      </c>
      <c r="D399" s="4">
        <f t="shared" si="19"/>
        <v>3.8279999999999998</v>
      </c>
      <c r="E399" s="4">
        <f t="shared" si="18"/>
        <v>183.114</v>
      </c>
      <c r="F399" s="4">
        <f t="shared" si="20"/>
        <v>4.76400000000001</v>
      </c>
      <c r="G399" s="12">
        <v>2023</v>
      </c>
    </row>
    <row r="400" spans="1:7" x14ac:dyDescent="0.2">
      <c r="A400" s="18">
        <v>44979.326620370368</v>
      </c>
      <c r="B400" s="4">
        <v>3.2</v>
      </c>
      <c r="C400" s="4">
        <v>1.2</v>
      </c>
      <c r="D400" s="4">
        <f t="shared" si="19"/>
        <v>3.84</v>
      </c>
      <c r="E400" s="4">
        <f t="shared" si="18"/>
        <v>183.126</v>
      </c>
      <c r="F400" s="4">
        <f t="shared" si="20"/>
        <v>4.7760000000000105</v>
      </c>
      <c r="G400" s="12">
        <v>2023</v>
      </c>
    </row>
    <row r="401" spans="1:7" x14ac:dyDescent="0.2">
      <c r="A401" s="18">
        <v>44979.408020833333</v>
      </c>
      <c r="B401" s="4">
        <v>3.21</v>
      </c>
      <c r="C401" s="4">
        <v>1.2</v>
      </c>
      <c r="D401" s="4">
        <f t="shared" si="19"/>
        <v>3.8519999999999999</v>
      </c>
      <c r="E401" s="4">
        <f t="shared" ref="E401:E464" si="21">D401+$E$79</f>
        <v>183.13800000000001</v>
      </c>
      <c r="F401" s="4">
        <f t="shared" si="20"/>
        <v>4.7880000000000109</v>
      </c>
      <c r="G401" s="12">
        <v>2023</v>
      </c>
    </row>
    <row r="402" spans="1:7" x14ac:dyDescent="0.2">
      <c r="A402" s="18">
        <v>44979.430659722224</v>
      </c>
      <c r="B402" s="4">
        <v>3.22</v>
      </c>
      <c r="C402" s="4">
        <v>1.2</v>
      </c>
      <c r="D402" s="4">
        <f t="shared" si="19"/>
        <v>3.8639999999999999</v>
      </c>
      <c r="E402" s="4">
        <f t="shared" si="21"/>
        <v>183.15</v>
      </c>
      <c r="F402" s="4">
        <f t="shared" si="20"/>
        <v>4.8000000000000114</v>
      </c>
      <c r="G402" s="12">
        <v>2023</v>
      </c>
    </row>
    <row r="403" spans="1:7" x14ac:dyDescent="0.2">
      <c r="A403" s="18">
        <v>44979.447118055556</v>
      </c>
      <c r="B403" s="4">
        <v>3.23</v>
      </c>
      <c r="C403" s="4">
        <v>1.2</v>
      </c>
      <c r="D403" s="4">
        <f t="shared" si="19"/>
        <v>3.8759999999999999</v>
      </c>
      <c r="E403" s="4">
        <f t="shared" si="21"/>
        <v>183.16200000000001</v>
      </c>
      <c r="F403" s="4">
        <f t="shared" si="20"/>
        <v>4.8120000000000118</v>
      </c>
      <c r="G403" s="12">
        <v>2023</v>
      </c>
    </row>
    <row r="404" spans="1:7" x14ac:dyDescent="0.2">
      <c r="A404" s="18">
        <v>44979.466805555552</v>
      </c>
      <c r="B404" s="4">
        <v>3.24</v>
      </c>
      <c r="C404" s="4">
        <v>1.2</v>
      </c>
      <c r="D404" s="4">
        <f t="shared" si="19"/>
        <v>3.8879999999999999</v>
      </c>
      <c r="E404" s="4">
        <f t="shared" si="21"/>
        <v>183.17400000000001</v>
      </c>
      <c r="F404" s="4">
        <f t="shared" si="20"/>
        <v>4.8240000000000123</v>
      </c>
      <c r="G404" s="12">
        <v>2023</v>
      </c>
    </row>
    <row r="405" spans="1:7" x14ac:dyDescent="0.2">
      <c r="A405" s="18">
        <v>44979.549988425926</v>
      </c>
      <c r="B405" s="4">
        <v>3.25</v>
      </c>
      <c r="C405" s="4">
        <v>1.2</v>
      </c>
      <c r="D405" s="4">
        <f t="shared" si="19"/>
        <v>3.9</v>
      </c>
      <c r="E405" s="4">
        <f t="shared" si="21"/>
        <v>183.18600000000001</v>
      </c>
      <c r="F405" s="4">
        <f t="shared" si="20"/>
        <v>4.8360000000000127</v>
      </c>
      <c r="G405" s="12">
        <v>2023</v>
      </c>
    </row>
    <row r="406" spans="1:7" x14ac:dyDescent="0.2">
      <c r="A406" s="18">
        <v>44980.390648148146</v>
      </c>
      <c r="B406" s="4">
        <v>3.26</v>
      </c>
      <c r="C406" s="4">
        <v>1.2</v>
      </c>
      <c r="D406" s="4">
        <f t="shared" si="19"/>
        <v>3.9119999999999995</v>
      </c>
      <c r="E406" s="4">
        <f t="shared" si="21"/>
        <v>183.19800000000001</v>
      </c>
      <c r="F406" s="4">
        <f t="shared" si="20"/>
        <v>4.8480000000000132</v>
      </c>
      <c r="G406" s="12">
        <v>2023</v>
      </c>
    </row>
    <row r="407" spans="1:7" x14ac:dyDescent="0.2">
      <c r="A407" s="18">
        <v>44980.394016203703</v>
      </c>
      <c r="B407" s="4">
        <v>3.27</v>
      </c>
      <c r="C407" s="4">
        <v>1.2</v>
      </c>
      <c r="D407" s="4">
        <f t="shared" si="19"/>
        <v>3.9239999999999999</v>
      </c>
      <c r="E407" s="4">
        <f t="shared" si="21"/>
        <v>183.21</v>
      </c>
      <c r="F407" s="4">
        <f t="shared" si="20"/>
        <v>4.8600000000000136</v>
      </c>
      <c r="G407" s="12">
        <v>2023</v>
      </c>
    </row>
    <row r="408" spans="1:7" x14ac:dyDescent="0.2">
      <c r="A408" s="18">
        <v>44980.39875</v>
      </c>
      <c r="B408" s="4">
        <v>3.28</v>
      </c>
      <c r="C408" s="4">
        <v>1.2</v>
      </c>
      <c r="D408" s="4">
        <f t="shared" si="19"/>
        <v>3.9359999999999995</v>
      </c>
      <c r="E408" s="4">
        <f t="shared" si="21"/>
        <v>183.22200000000001</v>
      </c>
      <c r="F408" s="4">
        <f t="shared" si="20"/>
        <v>4.8720000000000141</v>
      </c>
      <c r="G408" s="12">
        <v>2023</v>
      </c>
    </row>
    <row r="409" spans="1:7" x14ac:dyDescent="0.2">
      <c r="A409" s="18">
        <v>44980.407233796293</v>
      </c>
      <c r="B409" s="4">
        <v>3.29</v>
      </c>
      <c r="C409" s="4">
        <v>1.2</v>
      </c>
      <c r="D409" s="4">
        <f t="shared" si="19"/>
        <v>3.948</v>
      </c>
      <c r="E409" s="4">
        <f t="shared" si="21"/>
        <v>183.23400000000001</v>
      </c>
      <c r="F409" s="4">
        <f t="shared" si="20"/>
        <v>4.8840000000000146</v>
      </c>
      <c r="G409" s="12">
        <v>2023</v>
      </c>
    </row>
    <row r="410" spans="1:7" x14ac:dyDescent="0.2">
      <c r="A410" s="18">
        <v>44981.414560185185</v>
      </c>
      <c r="B410" s="4">
        <v>3.3</v>
      </c>
      <c r="C410" s="4">
        <v>1.2</v>
      </c>
      <c r="D410" s="4">
        <f t="shared" si="19"/>
        <v>3.9599999999999995</v>
      </c>
      <c r="E410" s="4">
        <f t="shared" si="21"/>
        <v>183.24600000000001</v>
      </c>
      <c r="F410" s="4">
        <f t="shared" si="20"/>
        <v>4.896000000000015</v>
      </c>
      <c r="G410" s="12">
        <v>2023</v>
      </c>
    </row>
    <row r="411" spans="1:7" x14ac:dyDescent="0.2">
      <c r="A411" s="18">
        <v>44981.423761574071</v>
      </c>
      <c r="B411" s="4">
        <v>3.31</v>
      </c>
      <c r="C411" s="4">
        <v>1.2</v>
      </c>
      <c r="D411" s="4">
        <f t="shared" si="19"/>
        <v>3.972</v>
      </c>
      <c r="E411" s="4">
        <f t="shared" si="21"/>
        <v>183.25800000000001</v>
      </c>
      <c r="F411" s="4">
        <f t="shared" si="20"/>
        <v>4.9080000000000155</v>
      </c>
      <c r="G411" s="12">
        <v>2023</v>
      </c>
    </row>
    <row r="412" spans="1:7" x14ac:dyDescent="0.2">
      <c r="A412" s="18">
        <v>44981.431689814817</v>
      </c>
      <c r="B412" s="4">
        <v>3.32</v>
      </c>
      <c r="C412" s="4">
        <v>1.2</v>
      </c>
      <c r="D412" s="4">
        <f t="shared" si="19"/>
        <v>3.9839999999999995</v>
      </c>
      <c r="E412" s="4">
        <f t="shared" si="21"/>
        <v>183.27</v>
      </c>
      <c r="F412" s="4">
        <f t="shared" si="20"/>
        <v>4.9200000000000159</v>
      </c>
      <c r="G412" s="12">
        <v>2023</v>
      </c>
    </row>
    <row r="413" spans="1:7" x14ac:dyDescent="0.2">
      <c r="A413" s="18">
        <v>44981.437824074077</v>
      </c>
      <c r="B413" s="4">
        <v>3.33</v>
      </c>
      <c r="C413" s="4">
        <v>1.2</v>
      </c>
      <c r="D413" s="4">
        <f t="shared" si="19"/>
        <v>3.996</v>
      </c>
      <c r="E413" s="4">
        <f t="shared" si="21"/>
        <v>183.28200000000001</v>
      </c>
      <c r="F413" s="4">
        <f t="shared" si="20"/>
        <v>4.9320000000000164</v>
      </c>
      <c r="G413" s="12">
        <v>2023</v>
      </c>
    </row>
    <row r="414" spans="1:7" x14ac:dyDescent="0.2">
      <c r="A414" s="18">
        <v>44981.442812499998</v>
      </c>
      <c r="B414" s="4">
        <v>3.34</v>
      </c>
      <c r="C414" s="4">
        <v>1.2</v>
      </c>
      <c r="D414" s="4">
        <f t="shared" si="19"/>
        <v>4.008</v>
      </c>
      <c r="E414" s="4">
        <f t="shared" si="21"/>
        <v>183.29400000000001</v>
      </c>
      <c r="F414" s="4">
        <f t="shared" si="20"/>
        <v>4.9440000000000168</v>
      </c>
      <c r="G414" s="12">
        <v>2023</v>
      </c>
    </row>
    <row r="415" spans="1:7" x14ac:dyDescent="0.2">
      <c r="A415" s="18">
        <v>44981.446250000001</v>
      </c>
      <c r="B415" s="4">
        <v>3.35</v>
      </c>
      <c r="C415" s="4">
        <v>1.2</v>
      </c>
      <c r="D415" s="4">
        <f t="shared" si="19"/>
        <v>4.0199999999999996</v>
      </c>
      <c r="E415" s="4">
        <f t="shared" si="21"/>
        <v>183.30600000000001</v>
      </c>
      <c r="F415" s="4">
        <f t="shared" si="20"/>
        <v>4.9560000000000173</v>
      </c>
      <c r="G415" s="12">
        <v>2023</v>
      </c>
    </row>
    <row r="416" spans="1:7" x14ac:dyDescent="0.2">
      <c r="A416" s="18">
        <v>44981.460509259261</v>
      </c>
      <c r="B416" s="4">
        <v>3.36</v>
      </c>
      <c r="C416" s="4">
        <v>1.2</v>
      </c>
      <c r="D416" s="4">
        <f t="shared" si="19"/>
        <v>4.032</v>
      </c>
      <c r="E416" s="4">
        <f t="shared" si="21"/>
        <v>183.31800000000001</v>
      </c>
      <c r="F416" s="4">
        <f t="shared" si="20"/>
        <v>4.9680000000000177</v>
      </c>
      <c r="G416" s="12">
        <v>2023</v>
      </c>
    </row>
    <row r="417" spans="1:7" x14ac:dyDescent="0.2">
      <c r="A417" s="18">
        <v>44981.461192129631</v>
      </c>
      <c r="B417" s="4">
        <v>3.37</v>
      </c>
      <c r="C417" s="4">
        <v>1.2</v>
      </c>
      <c r="D417" s="4">
        <f t="shared" si="19"/>
        <v>4.0439999999999996</v>
      </c>
      <c r="E417" s="4">
        <f t="shared" si="21"/>
        <v>183.33</v>
      </c>
      <c r="F417" s="4">
        <f t="shared" si="20"/>
        <v>4.9800000000000182</v>
      </c>
      <c r="G417" s="12">
        <v>2023</v>
      </c>
    </row>
    <row r="418" spans="1:7" x14ac:dyDescent="0.2">
      <c r="A418" s="18">
        <v>44981.46266203704</v>
      </c>
      <c r="B418" s="4">
        <v>3.38</v>
      </c>
      <c r="C418" s="4">
        <v>1.2</v>
      </c>
      <c r="D418" s="4">
        <f t="shared" si="19"/>
        <v>4.056</v>
      </c>
      <c r="E418" s="4">
        <f t="shared" si="21"/>
        <v>183.34200000000001</v>
      </c>
      <c r="F418" s="4">
        <f t="shared" si="20"/>
        <v>4.9920000000000186</v>
      </c>
      <c r="G418" s="12">
        <v>2023</v>
      </c>
    </row>
    <row r="419" spans="1:7" x14ac:dyDescent="0.2">
      <c r="A419" s="18">
        <v>44981.464282407411</v>
      </c>
      <c r="B419" s="4">
        <v>3.39</v>
      </c>
      <c r="C419" s="4">
        <v>1.2</v>
      </c>
      <c r="D419" s="4">
        <f t="shared" si="19"/>
        <v>4.0679999999999996</v>
      </c>
      <c r="E419" s="4">
        <f t="shared" si="21"/>
        <v>183.35400000000001</v>
      </c>
      <c r="F419" s="4">
        <f t="shared" si="20"/>
        <v>5.0040000000000191</v>
      </c>
      <c r="G419" s="12">
        <v>2023</v>
      </c>
    </row>
    <row r="420" spans="1:7" x14ac:dyDescent="0.2">
      <c r="A420" s="18">
        <v>44981.466990740744</v>
      </c>
      <c r="B420" s="4">
        <v>3.4</v>
      </c>
      <c r="C420" s="4">
        <v>1.2</v>
      </c>
      <c r="D420" s="4">
        <f t="shared" si="19"/>
        <v>4.08</v>
      </c>
      <c r="E420" s="4">
        <f t="shared" si="21"/>
        <v>183.36600000000001</v>
      </c>
      <c r="F420" s="4">
        <f t="shared" si="20"/>
        <v>5.0160000000000196</v>
      </c>
      <c r="G420" s="12">
        <v>2023</v>
      </c>
    </row>
    <row r="421" spans="1:7" x14ac:dyDescent="0.2">
      <c r="A421" s="18">
        <v>44981.469965277778</v>
      </c>
      <c r="B421" s="4">
        <v>3.41</v>
      </c>
      <c r="C421" s="4">
        <v>1.2</v>
      </c>
      <c r="D421" s="4">
        <f t="shared" si="19"/>
        <v>4.0919999999999996</v>
      </c>
      <c r="E421" s="4">
        <f t="shared" si="21"/>
        <v>183.37800000000001</v>
      </c>
      <c r="F421" s="4">
        <f t="shared" si="20"/>
        <v>5.02800000000002</v>
      </c>
      <c r="G421" s="12">
        <v>2023</v>
      </c>
    </row>
    <row r="422" spans="1:7" x14ac:dyDescent="0.2">
      <c r="A422" s="18">
        <v>44981.475682870368</v>
      </c>
      <c r="B422" s="4">
        <v>3.42</v>
      </c>
      <c r="C422" s="4">
        <v>1.2</v>
      </c>
      <c r="D422" s="4">
        <f t="shared" si="19"/>
        <v>4.1040000000000001</v>
      </c>
      <c r="E422" s="4">
        <f t="shared" si="21"/>
        <v>183.39000000000001</v>
      </c>
      <c r="F422" s="4">
        <f t="shared" si="20"/>
        <v>5.0400000000000205</v>
      </c>
      <c r="G422" s="12">
        <v>2023</v>
      </c>
    </row>
    <row r="423" spans="1:7" x14ac:dyDescent="0.2">
      <c r="A423" s="18">
        <v>44981.482418981483</v>
      </c>
      <c r="B423" s="4">
        <v>3.43</v>
      </c>
      <c r="C423" s="4">
        <v>1.2</v>
      </c>
      <c r="D423" s="4">
        <f t="shared" si="19"/>
        <v>4.1159999999999997</v>
      </c>
      <c r="E423" s="4">
        <f t="shared" si="21"/>
        <v>183.40199999999999</v>
      </c>
      <c r="F423" s="4">
        <f t="shared" si="20"/>
        <v>5.0519999999999925</v>
      </c>
      <c r="G423" s="12">
        <v>2023</v>
      </c>
    </row>
    <row r="424" spans="1:7" x14ac:dyDescent="0.2">
      <c r="A424" s="18">
        <v>44986.376122685186</v>
      </c>
      <c r="B424" s="4">
        <v>3.44</v>
      </c>
      <c r="C424" s="4">
        <v>1.2</v>
      </c>
      <c r="D424" s="4">
        <f t="shared" si="19"/>
        <v>4.1280000000000001</v>
      </c>
      <c r="E424" s="4">
        <f t="shared" si="21"/>
        <v>183.41399999999999</v>
      </c>
      <c r="F424" s="4">
        <f t="shared" si="20"/>
        <v>5.063999999999993</v>
      </c>
      <c r="G424" s="12">
        <v>2023</v>
      </c>
    </row>
    <row r="425" spans="1:7" x14ac:dyDescent="0.2">
      <c r="A425" s="18">
        <v>44986.379479166666</v>
      </c>
      <c r="B425" s="4">
        <v>3.45</v>
      </c>
      <c r="C425" s="4">
        <v>1.2</v>
      </c>
      <c r="D425" s="4">
        <f t="shared" si="19"/>
        <v>4.1399999999999997</v>
      </c>
      <c r="E425" s="4">
        <f t="shared" si="21"/>
        <v>183.42599999999999</v>
      </c>
      <c r="F425" s="4">
        <f t="shared" si="20"/>
        <v>5.0759999999999934</v>
      </c>
      <c r="G425" s="12">
        <v>2023</v>
      </c>
    </row>
    <row r="426" spans="1:7" x14ac:dyDescent="0.2">
      <c r="A426" s="18">
        <v>44986.382604166669</v>
      </c>
      <c r="B426" s="4">
        <v>3.46</v>
      </c>
      <c r="C426" s="4">
        <v>1.2</v>
      </c>
      <c r="D426" s="4">
        <f t="shared" si="19"/>
        <v>4.1520000000000001</v>
      </c>
      <c r="E426" s="4">
        <f t="shared" si="21"/>
        <v>183.43799999999999</v>
      </c>
      <c r="F426" s="4">
        <f t="shared" si="20"/>
        <v>5.0879999999999939</v>
      </c>
      <c r="G426" s="12">
        <v>2023</v>
      </c>
    </row>
    <row r="427" spans="1:7" x14ac:dyDescent="0.2">
      <c r="A427" s="18">
        <v>44986.385277777779</v>
      </c>
      <c r="B427" s="4">
        <v>3.47</v>
      </c>
      <c r="C427" s="4">
        <v>1.2</v>
      </c>
      <c r="D427" s="4">
        <f t="shared" ref="D427:D490" si="22">B427*C427</f>
        <v>4.1639999999999997</v>
      </c>
      <c r="E427" s="4">
        <f t="shared" si="21"/>
        <v>183.45</v>
      </c>
      <c r="F427" s="4">
        <f t="shared" si="20"/>
        <v>5.0999999999999943</v>
      </c>
      <c r="G427" s="12">
        <v>2023</v>
      </c>
    </row>
    <row r="428" spans="1:7" x14ac:dyDescent="0.2">
      <c r="A428" s="18">
        <v>44986.3906712963</v>
      </c>
      <c r="B428" s="4">
        <v>3.48</v>
      </c>
      <c r="C428" s="4">
        <v>1.2</v>
      </c>
      <c r="D428" s="4">
        <f t="shared" si="22"/>
        <v>4.1760000000000002</v>
      </c>
      <c r="E428" s="4">
        <f t="shared" si="21"/>
        <v>183.46199999999999</v>
      </c>
      <c r="F428" s="4">
        <f t="shared" si="20"/>
        <v>5.1119999999999948</v>
      </c>
      <c r="G428" s="12">
        <v>2023</v>
      </c>
    </row>
    <row r="429" spans="1:7" x14ac:dyDescent="0.2">
      <c r="A429" s="18">
        <v>44986.396111111113</v>
      </c>
      <c r="B429" s="4">
        <v>3.49</v>
      </c>
      <c r="C429" s="4">
        <v>1.2</v>
      </c>
      <c r="D429" s="4">
        <f t="shared" si="22"/>
        <v>4.1879999999999997</v>
      </c>
      <c r="E429" s="4">
        <f t="shared" si="21"/>
        <v>183.47399999999999</v>
      </c>
      <c r="F429" s="4">
        <f t="shared" si="20"/>
        <v>5.1239999999999952</v>
      </c>
      <c r="G429" s="12">
        <v>2023</v>
      </c>
    </row>
    <row r="430" spans="1:7" x14ac:dyDescent="0.2">
      <c r="A430" s="18">
        <v>44987.384560185186</v>
      </c>
      <c r="B430" s="4">
        <v>3.5</v>
      </c>
      <c r="C430" s="4">
        <v>1.2</v>
      </c>
      <c r="D430" s="4">
        <f t="shared" si="22"/>
        <v>4.2</v>
      </c>
      <c r="E430" s="4">
        <f t="shared" si="21"/>
        <v>183.48599999999999</v>
      </c>
      <c r="F430" s="4">
        <f t="shared" si="20"/>
        <v>5.1359999999999957</v>
      </c>
      <c r="G430" s="12">
        <v>2023</v>
      </c>
    </row>
    <row r="431" spans="1:7" x14ac:dyDescent="0.2">
      <c r="A431" s="18">
        <v>44987.385937500003</v>
      </c>
      <c r="B431" s="4">
        <v>3.51</v>
      </c>
      <c r="C431" s="4">
        <v>1.2</v>
      </c>
      <c r="D431" s="4">
        <f t="shared" si="22"/>
        <v>4.2119999999999997</v>
      </c>
      <c r="E431" s="4">
        <f t="shared" si="21"/>
        <v>183.49799999999999</v>
      </c>
      <c r="F431" s="4">
        <f t="shared" si="20"/>
        <v>5.1479999999999961</v>
      </c>
      <c r="G431" s="12">
        <v>2023</v>
      </c>
    </row>
    <row r="432" spans="1:7" x14ac:dyDescent="0.2">
      <c r="A432" s="18">
        <v>44987.388009259259</v>
      </c>
      <c r="B432" s="4">
        <v>3.52</v>
      </c>
      <c r="C432" s="4">
        <v>1.2</v>
      </c>
      <c r="D432" s="4">
        <f t="shared" si="22"/>
        <v>4.2240000000000002</v>
      </c>
      <c r="E432" s="4">
        <f t="shared" si="21"/>
        <v>183.51</v>
      </c>
      <c r="F432" s="4">
        <f t="shared" si="20"/>
        <v>5.1599999999999966</v>
      </c>
      <c r="G432" s="12">
        <v>2023</v>
      </c>
    </row>
    <row r="433" spans="1:7" x14ac:dyDescent="0.2">
      <c r="A433" s="18">
        <v>44987.389768518522</v>
      </c>
      <c r="B433" s="4">
        <v>3.53</v>
      </c>
      <c r="C433" s="4">
        <v>1.2</v>
      </c>
      <c r="D433" s="4">
        <f t="shared" si="22"/>
        <v>4.2359999999999998</v>
      </c>
      <c r="E433" s="4">
        <f t="shared" si="21"/>
        <v>183.52199999999999</v>
      </c>
      <c r="F433" s="4">
        <f t="shared" si="20"/>
        <v>5.171999999999997</v>
      </c>
      <c r="G433" s="12">
        <v>2023</v>
      </c>
    </row>
    <row r="434" spans="1:7" x14ac:dyDescent="0.2">
      <c r="A434" s="18">
        <v>44987.392280092594</v>
      </c>
      <c r="B434" s="4">
        <v>3.54</v>
      </c>
      <c r="C434" s="4">
        <v>1.2</v>
      </c>
      <c r="D434" s="4">
        <f t="shared" si="22"/>
        <v>4.2480000000000002</v>
      </c>
      <c r="E434" s="4">
        <f t="shared" si="21"/>
        <v>183.53399999999999</v>
      </c>
      <c r="F434" s="4">
        <f t="shared" si="20"/>
        <v>5.1839999999999975</v>
      </c>
      <c r="G434" s="12">
        <v>2023</v>
      </c>
    </row>
    <row r="435" spans="1:7" x14ac:dyDescent="0.2">
      <c r="A435" s="18">
        <v>44987.394305555557</v>
      </c>
      <c r="B435" s="4">
        <v>3.55</v>
      </c>
      <c r="C435" s="4">
        <v>1.2</v>
      </c>
      <c r="D435" s="4">
        <f t="shared" si="22"/>
        <v>4.26</v>
      </c>
      <c r="E435" s="4">
        <f t="shared" si="21"/>
        <v>183.54599999999999</v>
      </c>
      <c r="F435" s="4">
        <f t="shared" si="20"/>
        <v>5.195999999999998</v>
      </c>
      <c r="G435" s="12">
        <v>2023</v>
      </c>
    </row>
    <row r="436" spans="1:7" x14ac:dyDescent="0.2">
      <c r="A436" s="18">
        <v>44987.397094907406</v>
      </c>
      <c r="B436" s="4">
        <v>3.56</v>
      </c>
      <c r="C436" s="4">
        <v>1.2</v>
      </c>
      <c r="D436" s="4">
        <f t="shared" si="22"/>
        <v>4.2720000000000002</v>
      </c>
      <c r="E436" s="4">
        <f t="shared" si="21"/>
        <v>183.55799999999999</v>
      </c>
      <c r="F436" s="4">
        <f t="shared" si="20"/>
        <v>5.2079999999999984</v>
      </c>
      <c r="G436" s="12">
        <v>2023</v>
      </c>
    </row>
    <row r="437" spans="1:7" x14ac:dyDescent="0.2">
      <c r="A437" s="18">
        <v>44987.399317129632</v>
      </c>
      <c r="B437" s="4">
        <v>3.57</v>
      </c>
      <c r="C437" s="4">
        <v>1.2</v>
      </c>
      <c r="D437" s="4">
        <f t="shared" si="22"/>
        <v>4.2839999999999998</v>
      </c>
      <c r="E437" s="4">
        <f t="shared" si="21"/>
        <v>183.57</v>
      </c>
      <c r="F437" s="4">
        <f t="shared" si="20"/>
        <v>5.2199999999999989</v>
      </c>
      <c r="G437" s="12">
        <v>2023</v>
      </c>
    </row>
    <row r="438" spans="1:7" x14ac:dyDescent="0.2">
      <c r="A438" s="18">
        <v>44987.402222222219</v>
      </c>
      <c r="B438" s="4">
        <v>3.58</v>
      </c>
      <c r="C438" s="4">
        <v>1.2</v>
      </c>
      <c r="D438" s="4">
        <f t="shared" si="22"/>
        <v>4.2960000000000003</v>
      </c>
      <c r="E438" s="4">
        <f t="shared" si="21"/>
        <v>183.58199999999999</v>
      </c>
      <c r="F438" s="4">
        <f t="shared" si="20"/>
        <v>5.2319999999999993</v>
      </c>
      <c r="G438" s="12">
        <v>2023</v>
      </c>
    </row>
    <row r="439" spans="1:7" x14ac:dyDescent="0.2">
      <c r="A439" s="18">
        <v>44987.404560185183</v>
      </c>
      <c r="B439" s="4">
        <v>3.59</v>
      </c>
      <c r="C439" s="4">
        <v>1.2</v>
      </c>
      <c r="D439" s="4">
        <f t="shared" si="22"/>
        <v>4.3079999999999998</v>
      </c>
      <c r="E439" s="4">
        <f t="shared" si="21"/>
        <v>183.59399999999999</v>
      </c>
      <c r="F439" s="4">
        <f t="shared" si="20"/>
        <v>5.2439999999999998</v>
      </c>
      <c r="G439" s="12">
        <v>2023</v>
      </c>
    </row>
    <row r="440" spans="1:7" x14ac:dyDescent="0.2">
      <c r="A440" s="18">
        <v>44987.407731481479</v>
      </c>
      <c r="B440" s="4">
        <v>3.6</v>
      </c>
      <c r="C440" s="4">
        <v>1.2</v>
      </c>
      <c r="D440" s="4">
        <f t="shared" si="22"/>
        <v>4.32</v>
      </c>
      <c r="E440" s="4">
        <f t="shared" si="21"/>
        <v>183.60599999999999</v>
      </c>
      <c r="F440" s="4">
        <f t="shared" si="20"/>
        <v>5.2560000000000002</v>
      </c>
      <c r="G440" s="12">
        <v>2023</v>
      </c>
    </row>
    <row r="441" spans="1:7" x14ac:dyDescent="0.2">
      <c r="A441" s="18">
        <v>44987.410462962966</v>
      </c>
      <c r="B441" s="4">
        <v>3.61</v>
      </c>
      <c r="C441" s="4">
        <v>1.2</v>
      </c>
      <c r="D441" s="4">
        <f t="shared" si="22"/>
        <v>4.3319999999999999</v>
      </c>
      <c r="E441" s="4">
        <f t="shared" si="21"/>
        <v>183.61799999999999</v>
      </c>
      <c r="F441" s="4">
        <f t="shared" si="20"/>
        <v>5.2680000000000007</v>
      </c>
      <c r="G441" s="12">
        <v>2023</v>
      </c>
    </row>
    <row r="442" spans="1:7" x14ac:dyDescent="0.2">
      <c r="A442" s="18">
        <v>44987.414074074077</v>
      </c>
      <c r="B442" s="4">
        <v>3.62</v>
      </c>
      <c r="C442" s="4">
        <v>1.2</v>
      </c>
      <c r="D442" s="4">
        <f t="shared" si="22"/>
        <v>4.3440000000000003</v>
      </c>
      <c r="E442" s="4">
        <f t="shared" si="21"/>
        <v>183.63</v>
      </c>
      <c r="F442" s="4">
        <f t="shared" si="20"/>
        <v>5.2800000000000011</v>
      </c>
      <c r="G442" s="12">
        <v>2023</v>
      </c>
    </row>
    <row r="443" spans="1:7" x14ac:dyDescent="0.2">
      <c r="A443" s="18">
        <v>44987.416851851849</v>
      </c>
      <c r="B443" s="4">
        <v>3.63</v>
      </c>
      <c r="C443" s="4">
        <v>1.2</v>
      </c>
      <c r="D443" s="4">
        <f t="shared" si="22"/>
        <v>4.3559999999999999</v>
      </c>
      <c r="E443" s="4">
        <f t="shared" si="21"/>
        <v>183.642</v>
      </c>
      <c r="F443" s="4">
        <f t="shared" si="20"/>
        <v>5.2920000000000016</v>
      </c>
      <c r="G443" s="12">
        <v>2023</v>
      </c>
    </row>
    <row r="444" spans="1:7" x14ac:dyDescent="0.2">
      <c r="A444" s="18">
        <v>44987.420682870368</v>
      </c>
      <c r="B444" s="4">
        <v>3.64</v>
      </c>
      <c r="C444" s="4">
        <v>1.2</v>
      </c>
      <c r="D444" s="4">
        <f t="shared" si="22"/>
        <v>4.3680000000000003</v>
      </c>
      <c r="E444" s="4">
        <f t="shared" si="21"/>
        <v>183.654</v>
      </c>
      <c r="F444" s="4">
        <f t="shared" si="20"/>
        <v>5.304000000000002</v>
      </c>
      <c r="G444" s="12">
        <v>2023</v>
      </c>
    </row>
    <row r="445" spans="1:7" x14ac:dyDescent="0.2">
      <c r="A445" s="18">
        <v>44987.424004629633</v>
      </c>
      <c r="B445" s="4">
        <v>3.65</v>
      </c>
      <c r="C445" s="4">
        <v>1.2</v>
      </c>
      <c r="D445" s="4">
        <f t="shared" si="22"/>
        <v>4.38</v>
      </c>
      <c r="E445" s="4">
        <f t="shared" si="21"/>
        <v>183.666</v>
      </c>
      <c r="F445" s="4">
        <f t="shared" si="20"/>
        <v>5.3160000000000025</v>
      </c>
      <c r="G445" s="12">
        <v>2023</v>
      </c>
    </row>
    <row r="446" spans="1:7" x14ac:dyDescent="0.2">
      <c r="A446" s="18">
        <v>44987.427928240744</v>
      </c>
      <c r="B446" s="4">
        <v>3.66</v>
      </c>
      <c r="C446" s="4">
        <v>1.2</v>
      </c>
      <c r="D446" s="4">
        <f t="shared" si="22"/>
        <v>4.3920000000000003</v>
      </c>
      <c r="E446" s="4">
        <f t="shared" si="21"/>
        <v>183.678</v>
      </c>
      <c r="F446" s="4">
        <f t="shared" si="20"/>
        <v>5.328000000000003</v>
      </c>
      <c r="G446" s="12">
        <v>2023</v>
      </c>
    </row>
    <row r="447" spans="1:7" x14ac:dyDescent="0.2">
      <c r="A447" s="18">
        <v>44987.430856481478</v>
      </c>
      <c r="B447" s="4">
        <v>3.67</v>
      </c>
      <c r="C447" s="4">
        <v>1.2</v>
      </c>
      <c r="D447" s="4">
        <f t="shared" si="22"/>
        <v>4.4039999999999999</v>
      </c>
      <c r="E447" s="4">
        <f t="shared" si="21"/>
        <v>183.69</v>
      </c>
      <c r="F447" s="4">
        <f t="shared" si="20"/>
        <v>5.3400000000000034</v>
      </c>
      <c r="G447" s="12">
        <v>2023</v>
      </c>
    </row>
    <row r="448" spans="1:7" x14ac:dyDescent="0.2">
      <c r="A448" s="18">
        <v>44987.434930555559</v>
      </c>
      <c r="B448" s="4">
        <v>3.68</v>
      </c>
      <c r="C448" s="4">
        <v>1.2</v>
      </c>
      <c r="D448" s="4">
        <f t="shared" si="22"/>
        <v>4.4160000000000004</v>
      </c>
      <c r="E448" s="4">
        <f t="shared" si="21"/>
        <v>183.702</v>
      </c>
      <c r="F448" s="4">
        <f t="shared" si="20"/>
        <v>5.3520000000000039</v>
      </c>
      <c r="G448" s="12">
        <v>2023</v>
      </c>
    </row>
    <row r="449" spans="1:7" x14ac:dyDescent="0.2">
      <c r="A449" s="18">
        <v>44987.438148148147</v>
      </c>
      <c r="B449" s="4">
        <v>3.69</v>
      </c>
      <c r="C449" s="4">
        <v>1.2</v>
      </c>
      <c r="D449" s="4">
        <f t="shared" si="22"/>
        <v>4.4279999999999999</v>
      </c>
      <c r="E449" s="4">
        <f t="shared" si="21"/>
        <v>183.714</v>
      </c>
      <c r="F449" s="4">
        <f t="shared" si="20"/>
        <v>5.3640000000000043</v>
      </c>
      <c r="G449" s="12">
        <v>2023</v>
      </c>
    </row>
    <row r="450" spans="1:7" x14ac:dyDescent="0.2">
      <c r="A450" s="18">
        <v>44987.44253472222</v>
      </c>
      <c r="B450" s="4">
        <v>3.7</v>
      </c>
      <c r="C450" s="4">
        <v>1.2</v>
      </c>
      <c r="D450" s="4">
        <f t="shared" si="22"/>
        <v>4.4400000000000004</v>
      </c>
      <c r="E450" s="4">
        <f t="shared" si="21"/>
        <v>183.726</v>
      </c>
      <c r="F450" s="4">
        <f t="shared" si="20"/>
        <v>5.3760000000000048</v>
      </c>
      <c r="G450" s="12">
        <v>2023</v>
      </c>
    </row>
    <row r="451" spans="1:7" x14ac:dyDescent="0.2">
      <c r="A451" s="18">
        <v>44987.44599537037</v>
      </c>
      <c r="B451" s="4">
        <v>3.71</v>
      </c>
      <c r="C451" s="4">
        <v>1.2</v>
      </c>
      <c r="D451" s="4">
        <f t="shared" si="22"/>
        <v>4.452</v>
      </c>
      <c r="E451" s="4">
        <f t="shared" si="21"/>
        <v>183.738</v>
      </c>
      <c r="F451" s="4">
        <f t="shared" ref="F451:F514" si="23">E451-178.35</f>
        <v>5.3880000000000052</v>
      </c>
      <c r="G451" s="12">
        <v>2023</v>
      </c>
    </row>
    <row r="452" spans="1:7" x14ac:dyDescent="0.2">
      <c r="A452" s="18">
        <v>44987.450324074074</v>
      </c>
      <c r="B452" s="4">
        <v>3.72</v>
      </c>
      <c r="C452" s="4">
        <v>1.2</v>
      </c>
      <c r="D452" s="4">
        <f t="shared" si="22"/>
        <v>4.4640000000000004</v>
      </c>
      <c r="E452" s="4">
        <f t="shared" si="21"/>
        <v>183.75</v>
      </c>
      <c r="F452" s="4">
        <f t="shared" si="23"/>
        <v>5.4000000000000057</v>
      </c>
      <c r="G452" s="12">
        <v>2023</v>
      </c>
    </row>
    <row r="453" spans="1:7" x14ac:dyDescent="0.2">
      <c r="A453" s="18">
        <v>44987.453472222223</v>
      </c>
      <c r="B453" s="4">
        <v>3.73</v>
      </c>
      <c r="C453" s="4">
        <v>1.2</v>
      </c>
      <c r="D453" s="4">
        <f t="shared" si="22"/>
        <v>4.476</v>
      </c>
      <c r="E453" s="4">
        <f t="shared" si="21"/>
        <v>183.762</v>
      </c>
      <c r="F453" s="4">
        <f t="shared" si="23"/>
        <v>5.4120000000000061</v>
      </c>
      <c r="G453" s="12">
        <v>2023</v>
      </c>
    </row>
    <row r="454" spans="1:7" x14ac:dyDescent="0.2">
      <c r="A454" s="18">
        <v>44987.458564814813</v>
      </c>
      <c r="B454" s="4">
        <v>3.74</v>
      </c>
      <c r="C454" s="4">
        <v>1.2</v>
      </c>
      <c r="D454" s="4">
        <f t="shared" si="22"/>
        <v>4.4880000000000004</v>
      </c>
      <c r="E454" s="4">
        <f t="shared" si="21"/>
        <v>183.774</v>
      </c>
      <c r="F454" s="4">
        <f t="shared" si="23"/>
        <v>5.4240000000000066</v>
      </c>
      <c r="G454" s="12">
        <v>2023</v>
      </c>
    </row>
    <row r="455" spans="1:7" x14ac:dyDescent="0.2">
      <c r="A455" s="18">
        <v>44987.463773148149</v>
      </c>
      <c r="B455" s="4">
        <v>3.75</v>
      </c>
      <c r="C455" s="4">
        <v>1.2</v>
      </c>
      <c r="D455" s="4">
        <f t="shared" si="22"/>
        <v>4.5</v>
      </c>
      <c r="E455" s="4">
        <f t="shared" si="21"/>
        <v>183.786</v>
      </c>
      <c r="F455" s="4">
        <f t="shared" si="23"/>
        <v>5.436000000000007</v>
      </c>
      <c r="G455" s="12">
        <v>2023</v>
      </c>
    </row>
    <row r="456" spans="1:7" x14ac:dyDescent="0.2">
      <c r="A456" s="18">
        <v>44995.660810185182</v>
      </c>
      <c r="B456" s="4">
        <v>3.76</v>
      </c>
      <c r="C456" s="4">
        <v>1.2</v>
      </c>
      <c r="D456" s="4">
        <f t="shared" si="22"/>
        <v>4.5119999999999996</v>
      </c>
      <c r="E456" s="4">
        <f t="shared" si="21"/>
        <v>183.798</v>
      </c>
      <c r="F456" s="4">
        <f t="shared" si="23"/>
        <v>5.4480000000000075</v>
      </c>
      <c r="G456" s="12">
        <v>2023</v>
      </c>
    </row>
    <row r="457" spans="1:7" x14ac:dyDescent="0.2">
      <c r="A457" s="18">
        <v>44996.261828703704</v>
      </c>
      <c r="B457" s="4">
        <v>3.77</v>
      </c>
      <c r="C457" s="4">
        <v>1.2</v>
      </c>
      <c r="D457" s="4">
        <f t="shared" si="22"/>
        <v>4.524</v>
      </c>
      <c r="E457" s="4">
        <f t="shared" si="21"/>
        <v>183.81</v>
      </c>
      <c r="F457" s="4">
        <f t="shared" si="23"/>
        <v>5.460000000000008</v>
      </c>
      <c r="G457" s="12">
        <v>2023</v>
      </c>
    </row>
    <row r="458" spans="1:7" x14ac:dyDescent="0.2">
      <c r="A458" s="18">
        <v>44996.515555555554</v>
      </c>
      <c r="B458" s="4">
        <v>3.78</v>
      </c>
      <c r="C458" s="4">
        <v>1.2</v>
      </c>
      <c r="D458" s="4">
        <f t="shared" si="22"/>
        <v>4.5359999999999996</v>
      </c>
      <c r="E458" s="4">
        <f t="shared" si="21"/>
        <v>183.822</v>
      </c>
      <c r="F458" s="4">
        <f t="shared" si="23"/>
        <v>5.4720000000000084</v>
      </c>
      <c r="G458" s="12">
        <v>2023</v>
      </c>
    </row>
    <row r="459" spans="1:7" x14ac:dyDescent="0.2">
      <c r="A459" s="18">
        <v>44996.77847222222</v>
      </c>
      <c r="B459" s="4">
        <v>3.79</v>
      </c>
      <c r="C459" s="4">
        <v>1.2</v>
      </c>
      <c r="D459" s="4">
        <f t="shared" si="22"/>
        <v>4.548</v>
      </c>
      <c r="E459" s="4">
        <f t="shared" si="21"/>
        <v>183.834</v>
      </c>
      <c r="F459" s="4">
        <f t="shared" si="23"/>
        <v>5.4840000000000089</v>
      </c>
      <c r="G459" s="12">
        <v>2023</v>
      </c>
    </row>
    <row r="460" spans="1:7" x14ac:dyDescent="0.2">
      <c r="A460" s="18">
        <v>44996.779097222221</v>
      </c>
      <c r="B460" s="4">
        <v>3.8</v>
      </c>
      <c r="C460" s="4">
        <v>1.2</v>
      </c>
      <c r="D460" s="4">
        <f t="shared" si="22"/>
        <v>4.5599999999999996</v>
      </c>
      <c r="E460" s="4">
        <f t="shared" si="21"/>
        <v>183.846</v>
      </c>
      <c r="F460" s="4">
        <f t="shared" si="23"/>
        <v>5.4960000000000093</v>
      </c>
      <c r="G460" s="12">
        <v>2023</v>
      </c>
    </row>
    <row r="461" spans="1:7" x14ac:dyDescent="0.2">
      <c r="A461" s="18">
        <v>44996.78087962963</v>
      </c>
      <c r="B461" s="4">
        <v>3.81</v>
      </c>
      <c r="C461" s="4">
        <v>1.2</v>
      </c>
      <c r="D461" s="4">
        <f t="shared" si="22"/>
        <v>4.5720000000000001</v>
      </c>
      <c r="E461" s="4">
        <f t="shared" si="21"/>
        <v>183.858</v>
      </c>
      <c r="F461" s="4">
        <f t="shared" si="23"/>
        <v>5.5080000000000098</v>
      </c>
      <c r="G461" s="12">
        <v>2023</v>
      </c>
    </row>
    <row r="462" spans="1:7" x14ac:dyDescent="0.2">
      <c r="A462" s="18">
        <v>44996.782812500001</v>
      </c>
      <c r="B462" s="4">
        <v>3.82</v>
      </c>
      <c r="C462" s="4">
        <v>1.2</v>
      </c>
      <c r="D462" s="4">
        <f t="shared" si="22"/>
        <v>4.5839999999999996</v>
      </c>
      <c r="E462" s="4">
        <f t="shared" si="21"/>
        <v>183.87</v>
      </c>
      <c r="F462" s="4">
        <f t="shared" si="23"/>
        <v>5.5200000000000102</v>
      </c>
      <c r="G462" s="12">
        <v>2023</v>
      </c>
    </row>
    <row r="463" spans="1:7" x14ac:dyDescent="0.2">
      <c r="A463" s="18">
        <v>44996.783668981479</v>
      </c>
      <c r="B463" s="4">
        <v>3.83</v>
      </c>
      <c r="C463" s="4">
        <v>1.2</v>
      </c>
      <c r="D463" s="4">
        <f t="shared" si="22"/>
        <v>4.5960000000000001</v>
      </c>
      <c r="E463" s="4">
        <f t="shared" si="21"/>
        <v>183.88200000000001</v>
      </c>
      <c r="F463" s="4">
        <f t="shared" si="23"/>
        <v>5.5320000000000107</v>
      </c>
      <c r="G463" s="12">
        <v>2023</v>
      </c>
    </row>
    <row r="464" spans="1:7" x14ac:dyDescent="0.2">
      <c r="A464" s="18">
        <v>44996.784189814818</v>
      </c>
      <c r="B464" s="4">
        <v>3.84</v>
      </c>
      <c r="C464" s="4">
        <v>1.2</v>
      </c>
      <c r="D464" s="4">
        <f t="shared" si="22"/>
        <v>4.6079999999999997</v>
      </c>
      <c r="E464" s="4">
        <f t="shared" si="21"/>
        <v>183.89400000000001</v>
      </c>
      <c r="F464" s="4">
        <f t="shared" si="23"/>
        <v>5.5440000000000111</v>
      </c>
      <c r="G464" s="12">
        <v>2023</v>
      </c>
    </row>
    <row r="465" spans="1:7" x14ac:dyDescent="0.2">
      <c r="A465" s="18">
        <v>44996.785312499997</v>
      </c>
      <c r="B465" s="4">
        <v>3.85</v>
      </c>
      <c r="C465" s="4">
        <v>1.2</v>
      </c>
      <c r="D465" s="4">
        <f t="shared" si="22"/>
        <v>4.62</v>
      </c>
      <c r="E465" s="4">
        <f t="shared" ref="E465:E528" si="24">D465+$E$79</f>
        <v>183.90600000000001</v>
      </c>
      <c r="F465" s="4">
        <f t="shared" si="23"/>
        <v>5.5560000000000116</v>
      </c>
      <c r="G465" s="12">
        <v>2023</v>
      </c>
    </row>
    <row r="466" spans="1:7" x14ac:dyDescent="0.2">
      <c r="A466" s="18">
        <v>44996.786770833336</v>
      </c>
      <c r="B466" s="4">
        <v>3.86</v>
      </c>
      <c r="C466" s="4">
        <v>1.2</v>
      </c>
      <c r="D466" s="4">
        <f t="shared" si="22"/>
        <v>4.6319999999999997</v>
      </c>
      <c r="E466" s="4">
        <f t="shared" si="24"/>
        <v>183.91800000000001</v>
      </c>
      <c r="F466" s="4">
        <f t="shared" si="23"/>
        <v>5.5680000000000121</v>
      </c>
      <c r="G466" s="12">
        <v>2023</v>
      </c>
    </row>
    <row r="467" spans="1:7" x14ac:dyDescent="0.2">
      <c r="A467" s="18">
        <v>44996.788229166668</v>
      </c>
      <c r="B467" s="4">
        <v>3.87</v>
      </c>
      <c r="C467" s="4">
        <v>1.2</v>
      </c>
      <c r="D467" s="4">
        <f t="shared" si="22"/>
        <v>4.6440000000000001</v>
      </c>
      <c r="E467" s="4">
        <f t="shared" si="24"/>
        <v>183.93</v>
      </c>
      <c r="F467" s="4">
        <f t="shared" si="23"/>
        <v>5.5800000000000125</v>
      </c>
      <c r="G467" s="12">
        <v>2023</v>
      </c>
    </row>
    <row r="468" spans="1:7" x14ac:dyDescent="0.2">
      <c r="A468" s="18">
        <v>44996.789467592593</v>
      </c>
      <c r="B468" s="4">
        <v>3.88</v>
      </c>
      <c r="C468" s="4">
        <v>1.2</v>
      </c>
      <c r="D468" s="4">
        <f t="shared" si="22"/>
        <v>4.6559999999999997</v>
      </c>
      <c r="E468" s="4">
        <f t="shared" si="24"/>
        <v>183.94200000000001</v>
      </c>
      <c r="F468" s="4">
        <f t="shared" si="23"/>
        <v>5.592000000000013</v>
      </c>
      <c r="G468" s="12">
        <v>2023</v>
      </c>
    </row>
    <row r="469" spans="1:7" x14ac:dyDescent="0.2">
      <c r="A469" s="18">
        <v>44996.791076388887</v>
      </c>
      <c r="B469" s="4">
        <v>3.89</v>
      </c>
      <c r="C469" s="4">
        <v>1.2</v>
      </c>
      <c r="D469" s="4">
        <f t="shared" si="22"/>
        <v>4.6680000000000001</v>
      </c>
      <c r="E469" s="4">
        <f t="shared" si="24"/>
        <v>183.95400000000001</v>
      </c>
      <c r="F469" s="4">
        <f t="shared" si="23"/>
        <v>5.6040000000000134</v>
      </c>
      <c r="G469" s="12">
        <v>2023</v>
      </c>
    </row>
    <row r="470" spans="1:7" x14ac:dyDescent="0.2">
      <c r="A470" s="18">
        <v>44996.792164351849</v>
      </c>
      <c r="B470" s="4">
        <v>3.9</v>
      </c>
      <c r="C470" s="4">
        <v>1.2</v>
      </c>
      <c r="D470" s="4">
        <f t="shared" si="22"/>
        <v>4.68</v>
      </c>
      <c r="E470" s="4">
        <f t="shared" si="24"/>
        <v>183.96600000000001</v>
      </c>
      <c r="F470" s="4">
        <f t="shared" si="23"/>
        <v>5.6160000000000139</v>
      </c>
      <c r="G470" s="12">
        <v>2023</v>
      </c>
    </row>
    <row r="471" spans="1:7" x14ac:dyDescent="0.2">
      <c r="A471" s="18">
        <v>44996.793553240743</v>
      </c>
      <c r="B471" s="4">
        <v>3.91</v>
      </c>
      <c r="C471" s="4">
        <v>1.2</v>
      </c>
      <c r="D471" s="4">
        <f t="shared" si="22"/>
        <v>4.6920000000000002</v>
      </c>
      <c r="E471" s="4">
        <f t="shared" si="24"/>
        <v>183.97800000000001</v>
      </c>
      <c r="F471" s="4">
        <f t="shared" si="23"/>
        <v>5.6280000000000143</v>
      </c>
      <c r="G471" s="12">
        <v>2023</v>
      </c>
    </row>
    <row r="472" spans="1:7" x14ac:dyDescent="0.2">
      <c r="A472" s="18">
        <v>44996.794918981483</v>
      </c>
      <c r="B472" s="4">
        <v>3.92</v>
      </c>
      <c r="C472" s="4">
        <v>1.2</v>
      </c>
      <c r="D472" s="4">
        <f t="shared" si="22"/>
        <v>4.7039999999999997</v>
      </c>
      <c r="E472" s="4">
        <f t="shared" si="24"/>
        <v>183.99</v>
      </c>
      <c r="F472" s="4">
        <f t="shared" si="23"/>
        <v>5.6400000000000148</v>
      </c>
      <c r="G472" s="12">
        <v>2023</v>
      </c>
    </row>
    <row r="473" spans="1:7" x14ac:dyDescent="0.2">
      <c r="A473" s="18">
        <v>44996.79954861111</v>
      </c>
      <c r="B473" s="4">
        <v>3.93</v>
      </c>
      <c r="C473" s="4">
        <v>1.2</v>
      </c>
      <c r="D473" s="4">
        <f t="shared" si="22"/>
        <v>4.7160000000000002</v>
      </c>
      <c r="E473" s="4">
        <f t="shared" si="24"/>
        <v>184.00200000000001</v>
      </c>
      <c r="F473" s="4">
        <f t="shared" si="23"/>
        <v>5.6520000000000152</v>
      </c>
      <c r="G473" s="12">
        <v>2023</v>
      </c>
    </row>
    <row r="474" spans="1:7" x14ac:dyDescent="0.2">
      <c r="A474" s="18">
        <v>44996.802476851852</v>
      </c>
      <c r="B474" s="4">
        <v>3.94</v>
      </c>
      <c r="C474" s="4">
        <v>1.2</v>
      </c>
      <c r="D474" s="4">
        <f t="shared" si="22"/>
        <v>4.7279999999999998</v>
      </c>
      <c r="E474" s="4">
        <f t="shared" si="24"/>
        <v>184.01400000000001</v>
      </c>
      <c r="F474" s="4">
        <f t="shared" si="23"/>
        <v>5.6640000000000157</v>
      </c>
      <c r="G474" s="12">
        <v>2023</v>
      </c>
    </row>
    <row r="475" spans="1:7" x14ac:dyDescent="0.2">
      <c r="A475" s="18">
        <v>44996.812245370369</v>
      </c>
      <c r="B475" s="4">
        <v>3.95</v>
      </c>
      <c r="C475" s="4">
        <v>1.2</v>
      </c>
      <c r="D475" s="4">
        <f t="shared" si="22"/>
        <v>4.74</v>
      </c>
      <c r="E475" s="4">
        <f t="shared" si="24"/>
        <v>184.02600000000001</v>
      </c>
      <c r="F475" s="4">
        <f t="shared" si="23"/>
        <v>5.6760000000000161</v>
      </c>
      <c r="G475" s="12">
        <v>2023</v>
      </c>
    </row>
    <row r="476" spans="1:7" x14ac:dyDescent="0.2">
      <c r="A476" s="18">
        <v>44996.816469907404</v>
      </c>
      <c r="B476" s="4">
        <v>3.96</v>
      </c>
      <c r="C476" s="4">
        <v>1.2</v>
      </c>
      <c r="D476" s="4">
        <f t="shared" si="22"/>
        <v>4.7519999999999998</v>
      </c>
      <c r="E476" s="4">
        <f t="shared" si="24"/>
        <v>184.03800000000001</v>
      </c>
      <c r="F476" s="4">
        <f t="shared" si="23"/>
        <v>5.6880000000000166</v>
      </c>
      <c r="G476" s="12">
        <v>2023</v>
      </c>
    </row>
    <row r="477" spans="1:7" x14ac:dyDescent="0.2">
      <c r="A477" s="18">
        <v>44996.822766203702</v>
      </c>
      <c r="B477" s="4">
        <v>3.97</v>
      </c>
      <c r="C477" s="4">
        <v>1.2</v>
      </c>
      <c r="D477" s="4">
        <f t="shared" si="22"/>
        <v>4.7640000000000002</v>
      </c>
      <c r="E477" s="4">
        <f t="shared" si="24"/>
        <v>184.05</v>
      </c>
      <c r="F477" s="4">
        <f t="shared" si="23"/>
        <v>5.7000000000000171</v>
      </c>
      <c r="G477" s="12">
        <v>2023</v>
      </c>
    </row>
    <row r="478" spans="1:7" x14ac:dyDescent="0.2">
      <c r="A478" s="18">
        <v>44996.824629629627</v>
      </c>
      <c r="B478" s="4">
        <v>3.98</v>
      </c>
      <c r="C478" s="4">
        <v>1.2</v>
      </c>
      <c r="D478" s="4">
        <f t="shared" si="22"/>
        <v>4.7759999999999998</v>
      </c>
      <c r="E478" s="4">
        <f t="shared" si="24"/>
        <v>184.06200000000001</v>
      </c>
      <c r="F478" s="4">
        <f t="shared" si="23"/>
        <v>5.7120000000000175</v>
      </c>
      <c r="G478" s="12">
        <v>2023</v>
      </c>
    </row>
    <row r="479" spans="1:7" x14ac:dyDescent="0.2">
      <c r="A479" s="18">
        <v>44996.826377314814</v>
      </c>
      <c r="B479" s="4">
        <v>3.99</v>
      </c>
      <c r="C479" s="4">
        <v>1.2</v>
      </c>
      <c r="D479" s="4">
        <f t="shared" si="22"/>
        <v>4.7880000000000003</v>
      </c>
      <c r="E479" s="4">
        <f t="shared" si="24"/>
        <v>184.07400000000001</v>
      </c>
      <c r="F479" s="4">
        <f t="shared" si="23"/>
        <v>5.724000000000018</v>
      </c>
      <c r="G479" s="12">
        <v>2023</v>
      </c>
    </row>
    <row r="480" spans="1:7" x14ac:dyDescent="0.2">
      <c r="A480" s="18">
        <v>44996.827962962961</v>
      </c>
      <c r="B480" s="4">
        <v>4</v>
      </c>
      <c r="C480" s="4">
        <v>1.2</v>
      </c>
      <c r="D480" s="4">
        <f t="shared" si="22"/>
        <v>4.8</v>
      </c>
      <c r="E480" s="4">
        <f t="shared" si="24"/>
        <v>184.08600000000001</v>
      </c>
      <c r="F480" s="4">
        <f t="shared" si="23"/>
        <v>5.7360000000000184</v>
      </c>
      <c r="G480" s="12">
        <v>2023</v>
      </c>
    </row>
    <row r="481" spans="1:7" x14ac:dyDescent="0.2">
      <c r="A481" s="18">
        <v>44996.867002314815</v>
      </c>
      <c r="B481" s="4">
        <v>4.01</v>
      </c>
      <c r="C481" s="4">
        <v>1.2</v>
      </c>
      <c r="D481" s="4">
        <f t="shared" si="22"/>
        <v>4.8119999999999994</v>
      </c>
      <c r="E481" s="4">
        <f t="shared" si="24"/>
        <v>184.09800000000001</v>
      </c>
      <c r="F481" s="4">
        <f t="shared" si="23"/>
        <v>5.7480000000000189</v>
      </c>
      <c r="G481" s="12">
        <v>2023</v>
      </c>
    </row>
    <row r="482" spans="1:7" x14ac:dyDescent="0.2">
      <c r="A482" s="18">
        <v>44996.869791666664</v>
      </c>
      <c r="B482" s="4">
        <v>4.0199999999999996</v>
      </c>
      <c r="C482" s="4">
        <v>1.2</v>
      </c>
      <c r="D482" s="4">
        <f t="shared" si="22"/>
        <v>4.823999999999999</v>
      </c>
      <c r="E482" s="4">
        <f t="shared" si="24"/>
        <v>184.11</v>
      </c>
      <c r="F482" s="4">
        <f t="shared" si="23"/>
        <v>5.7600000000000193</v>
      </c>
      <c r="G482" s="12">
        <v>2023</v>
      </c>
    </row>
    <row r="483" spans="1:7" x14ac:dyDescent="0.2">
      <c r="A483" s="18">
        <v>44996.872974537036</v>
      </c>
      <c r="B483" s="4">
        <v>4.03</v>
      </c>
      <c r="C483" s="4">
        <v>1.2</v>
      </c>
      <c r="D483" s="4">
        <f t="shared" si="22"/>
        <v>4.8360000000000003</v>
      </c>
      <c r="E483" s="4">
        <f t="shared" si="24"/>
        <v>184.12200000000001</v>
      </c>
      <c r="F483" s="4">
        <f t="shared" si="23"/>
        <v>5.7720000000000198</v>
      </c>
      <c r="G483" s="12">
        <v>2023</v>
      </c>
    </row>
    <row r="484" spans="1:7" x14ac:dyDescent="0.2">
      <c r="A484" s="18">
        <v>44996.875023148146</v>
      </c>
      <c r="B484" s="4">
        <v>4.04</v>
      </c>
      <c r="C484" s="4">
        <v>1.2</v>
      </c>
      <c r="D484" s="4">
        <f t="shared" si="22"/>
        <v>4.8479999999999999</v>
      </c>
      <c r="E484" s="4">
        <f t="shared" si="24"/>
        <v>184.13400000000001</v>
      </c>
      <c r="F484" s="4">
        <f t="shared" si="23"/>
        <v>5.7840000000000202</v>
      </c>
      <c r="G484" s="12">
        <v>2023</v>
      </c>
    </row>
    <row r="485" spans="1:7" x14ac:dyDescent="0.2">
      <c r="A485" s="18">
        <v>44996.885694444441</v>
      </c>
      <c r="B485" s="4">
        <v>4.05</v>
      </c>
      <c r="C485" s="4">
        <v>1.2</v>
      </c>
      <c r="D485" s="4">
        <f t="shared" si="22"/>
        <v>4.8599999999999994</v>
      </c>
      <c r="E485" s="4">
        <f t="shared" si="24"/>
        <v>184.14600000000002</v>
      </c>
      <c r="F485" s="4">
        <f t="shared" si="23"/>
        <v>5.7960000000000207</v>
      </c>
      <c r="G485" s="12">
        <v>2023</v>
      </c>
    </row>
    <row r="486" spans="1:7" x14ac:dyDescent="0.2">
      <c r="A486" s="18">
        <v>44996.891238425924</v>
      </c>
      <c r="B486" s="4">
        <v>4.0599999999999996</v>
      </c>
      <c r="C486" s="4">
        <v>1.2</v>
      </c>
      <c r="D486" s="4">
        <f t="shared" si="22"/>
        <v>4.871999999999999</v>
      </c>
      <c r="E486" s="4">
        <f t="shared" si="24"/>
        <v>184.15799999999999</v>
      </c>
      <c r="F486" s="4">
        <f t="shared" si="23"/>
        <v>5.8079999999999927</v>
      </c>
      <c r="G486" s="12">
        <v>2023</v>
      </c>
    </row>
    <row r="487" spans="1:7" x14ac:dyDescent="0.2">
      <c r="A487" s="18">
        <v>44996.893483796295</v>
      </c>
      <c r="B487" s="4">
        <v>4.07</v>
      </c>
      <c r="C487" s="4">
        <v>1.2</v>
      </c>
      <c r="D487" s="4">
        <f t="shared" si="22"/>
        <v>4.8840000000000003</v>
      </c>
      <c r="E487" s="4">
        <f t="shared" si="24"/>
        <v>184.17000000000002</v>
      </c>
      <c r="F487" s="4">
        <f t="shared" si="23"/>
        <v>5.8200000000000216</v>
      </c>
      <c r="G487" s="12">
        <v>2023</v>
      </c>
    </row>
    <row r="488" spans="1:7" x14ac:dyDescent="0.2">
      <c r="A488" s="18">
        <v>44996.89534722222</v>
      </c>
      <c r="B488" s="4">
        <v>4.08</v>
      </c>
      <c r="C488" s="4">
        <v>1.2</v>
      </c>
      <c r="D488" s="4">
        <f t="shared" si="22"/>
        <v>4.8959999999999999</v>
      </c>
      <c r="E488" s="4">
        <f t="shared" si="24"/>
        <v>184.18199999999999</v>
      </c>
      <c r="F488" s="4">
        <f t="shared" si="23"/>
        <v>5.8319999999999936</v>
      </c>
      <c r="G488" s="12">
        <v>2023</v>
      </c>
    </row>
    <row r="489" spans="1:7" x14ac:dyDescent="0.2">
      <c r="A489" s="18">
        <v>44996.898530092592</v>
      </c>
      <c r="B489" s="4">
        <v>4.09</v>
      </c>
      <c r="C489" s="4">
        <v>1.2</v>
      </c>
      <c r="D489" s="4">
        <f t="shared" si="22"/>
        <v>4.9079999999999995</v>
      </c>
      <c r="E489" s="4">
        <f t="shared" si="24"/>
        <v>184.19399999999999</v>
      </c>
      <c r="F489" s="4">
        <f t="shared" si="23"/>
        <v>5.8439999999999941</v>
      </c>
      <c r="G489" s="12">
        <v>2023</v>
      </c>
    </row>
    <row r="490" spans="1:7" x14ac:dyDescent="0.2">
      <c r="A490" s="18">
        <v>44996.900763888887</v>
      </c>
      <c r="B490" s="4">
        <v>4.0999999999999996</v>
      </c>
      <c r="C490" s="4">
        <v>1.2</v>
      </c>
      <c r="D490" s="4">
        <f t="shared" si="22"/>
        <v>4.919999999999999</v>
      </c>
      <c r="E490" s="4">
        <f t="shared" si="24"/>
        <v>184.20599999999999</v>
      </c>
      <c r="F490" s="4">
        <f t="shared" si="23"/>
        <v>5.8559999999999945</v>
      </c>
      <c r="G490" s="12">
        <v>2023</v>
      </c>
    </row>
    <row r="491" spans="1:7" x14ac:dyDescent="0.2">
      <c r="A491" s="18">
        <v>44996.904548611114</v>
      </c>
      <c r="B491" s="4">
        <v>4.1100000000000003</v>
      </c>
      <c r="C491" s="4">
        <v>1.2</v>
      </c>
      <c r="D491" s="4">
        <f t="shared" ref="D491:D554" si="25">B491*C491</f>
        <v>4.9320000000000004</v>
      </c>
      <c r="E491" s="4">
        <f t="shared" si="24"/>
        <v>184.21799999999999</v>
      </c>
      <c r="F491" s="4">
        <f t="shared" si="23"/>
        <v>5.867999999999995</v>
      </c>
      <c r="G491" s="12">
        <v>2023</v>
      </c>
    </row>
    <row r="492" spans="1:7" x14ac:dyDescent="0.2">
      <c r="A492" s="18">
        <v>44996.906944444447</v>
      </c>
      <c r="B492" s="4">
        <v>4.12</v>
      </c>
      <c r="C492" s="4">
        <v>1.2</v>
      </c>
      <c r="D492" s="4">
        <f t="shared" si="25"/>
        <v>4.944</v>
      </c>
      <c r="E492" s="4">
        <f t="shared" si="24"/>
        <v>184.23</v>
      </c>
      <c r="F492" s="4">
        <f t="shared" si="23"/>
        <v>5.8799999999999955</v>
      </c>
      <c r="G492" s="12">
        <v>2023</v>
      </c>
    </row>
    <row r="493" spans="1:7" x14ac:dyDescent="0.2">
      <c r="A493" s="18">
        <v>44996.908703703702</v>
      </c>
      <c r="B493" s="4">
        <v>4.13</v>
      </c>
      <c r="C493" s="4">
        <v>1.2</v>
      </c>
      <c r="D493" s="4">
        <f t="shared" si="25"/>
        <v>4.9559999999999995</v>
      </c>
      <c r="E493" s="4">
        <f t="shared" si="24"/>
        <v>184.24199999999999</v>
      </c>
      <c r="F493" s="4">
        <f t="shared" si="23"/>
        <v>5.8919999999999959</v>
      </c>
      <c r="G493" s="12">
        <v>2023</v>
      </c>
    </row>
    <row r="494" spans="1:7" x14ac:dyDescent="0.2">
      <c r="A494" s="18">
        <v>44996.910219907404</v>
      </c>
      <c r="B494" s="4">
        <v>4.1399999999999997</v>
      </c>
      <c r="C494" s="4">
        <v>1.2</v>
      </c>
      <c r="D494" s="4">
        <f t="shared" si="25"/>
        <v>4.9679999999999991</v>
      </c>
      <c r="E494" s="4">
        <f t="shared" si="24"/>
        <v>184.25399999999999</v>
      </c>
      <c r="F494" s="4">
        <f t="shared" si="23"/>
        <v>5.9039999999999964</v>
      </c>
      <c r="G494" s="12">
        <v>2023</v>
      </c>
    </row>
    <row r="495" spans="1:7" x14ac:dyDescent="0.2">
      <c r="A495" s="18">
        <v>44996.92082175926</v>
      </c>
      <c r="B495" s="4">
        <v>4.1500000000000004</v>
      </c>
      <c r="C495" s="4">
        <v>1.2</v>
      </c>
      <c r="D495" s="4">
        <f t="shared" si="25"/>
        <v>4.9800000000000004</v>
      </c>
      <c r="E495" s="4">
        <f t="shared" si="24"/>
        <v>184.26599999999999</v>
      </c>
      <c r="F495" s="4">
        <f t="shared" si="23"/>
        <v>5.9159999999999968</v>
      </c>
      <c r="G495" s="12">
        <v>2023</v>
      </c>
    </row>
    <row r="496" spans="1:7" x14ac:dyDescent="0.2">
      <c r="A496" s="18">
        <v>44996.948831018519</v>
      </c>
      <c r="B496" s="4">
        <v>4.16</v>
      </c>
      <c r="C496" s="4">
        <v>1.2</v>
      </c>
      <c r="D496" s="4">
        <f t="shared" si="25"/>
        <v>4.992</v>
      </c>
      <c r="E496" s="4">
        <f t="shared" si="24"/>
        <v>184.27799999999999</v>
      </c>
      <c r="F496" s="4">
        <f t="shared" si="23"/>
        <v>5.9279999999999973</v>
      </c>
      <c r="G496" s="12">
        <v>2023</v>
      </c>
    </row>
    <row r="497" spans="1:7" x14ac:dyDescent="0.2">
      <c r="A497" s="18">
        <v>44996.958854166667</v>
      </c>
      <c r="B497" s="4">
        <v>4.17</v>
      </c>
      <c r="C497" s="4">
        <v>1.2</v>
      </c>
      <c r="D497" s="4">
        <f t="shared" si="25"/>
        <v>5.0039999999999996</v>
      </c>
      <c r="E497" s="4">
        <f t="shared" si="24"/>
        <v>184.29</v>
      </c>
      <c r="F497" s="4">
        <f t="shared" si="23"/>
        <v>5.9399999999999977</v>
      </c>
      <c r="G497" s="12">
        <v>2023</v>
      </c>
    </row>
    <row r="498" spans="1:7" x14ac:dyDescent="0.2">
      <c r="A498" s="18">
        <v>44996.961550925924</v>
      </c>
      <c r="B498" s="4">
        <v>4.18</v>
      </c>
      <c r="C498" s="4">
        <v>1.2</v>
      </c>
      <c r="D498" s="4">
        <f t="shared" si="25"/>
        <v>5.0159999999999991</v>
      </c>
      <c r="E498" s="4">
        <f t="shared" si="24"/>
        <v>184.30199999999999</v>
      </c>
      <c r="F498" s="4">
        <f t="shared" si="23"/>
        <v>5.9519999999999982</v>
      </c>
      <c r="G498" s="12">
        <v>2023</v>
      </c>
    </row>
    <row r="499" spans="1:7" x14ac:dyDescent="0.2">
      <c r="A499" s="18">
        <v>44996.965115740742</v>
      </c>
      <c r="B499" s="4">
        <v>4.1900000000000004</v>
      </c>
      <c r="C499" s="4">
        <v>1.2</v>
      </c>
      <c r="D499" s="4">
        <f t="shared" si="25"/>
        <v>5.0280000000000005</v>
      </c>
      <c r="E499" s="4">
        <f t="shared" si="24"/>
        <v>184.31399999999999</v>
      </c>
      <c r="F499" s="4">
        <f t="shared" si="23"/>
        <v>5.9639999999999986</v>
      </c>
      <c r="G499" s="12">
        <v>2023</v>
      </c>
    </row>
    <row r="500" spans="1:7" x14ac:dyDescent="0.2">
      <c r="A500" s="18">
        <v>44996.967094907406</v>
      </c>
      <c r="B500" s="4">
        <v>4.2</v>
      </c>
      <c r="C500" s="4">
        <v>1.2</v>
      </c>
      <c r="D500" s="4">
        <f t="shared" si="25"/>
        <v>5.04</v>
      </c>
      <c r="E500" s="4">
        <f t="shared" si="24"/>
        <v>184.32599999999999</v>
      </c>
      <c r="F500" s="4">
        <f t="shared" si="23"/>
        <v>5.9759999999999991</v>
      </c>
      <c r="G500" s="12">
        <v>2023</v>
      </c>
    </row>
    <row r="501" spans="1:7" x14ac:dyDescent="0.2">
      <c r="A501" s="18">
        <v>44996.980312500003</v>
      </c>
      <c r="B501" s="4">
        <v>4.21</v>
      </c>
      <c r="C501" s="4">
        <v>1.2</v>
      </c>
      <c r="D501" s="4">
        <f t="shared" si="25"/>
        <v>5.0519999999999996</v>
      </c>
      <c r="E501" s="4">
        <f t="shared" si="24"/>
        <v>184.33799999999999</v>
      </c>
      <c r="F501" s="4">
        <f t="shared" si="23"/>
        <v>5.9879999999999995</v>
      </c>
      <c r="G501" s="12">
        <v>2023</v>
      </c>
    </row>
    <row r="502" spans="1:7" x14ac:dyDescent="0.2">
      <c r="A502" s="18">
        <v>44996.984780092593</v>
      </c>
      <c r="B502" s="4">
        <v>4.22</v>
      </c>
      <c r="C502" s="4">
        <v>1.2</v>
      </c>
      <c r="D502" s="4">
        <f t="shared" si="25"/>
        <v>5.0639999999999992</v>
      </c>
      <c r="E502" s="4">
        <f t="shared" si="24"/>
        <v>184.35</v>
      </c>
      <c r="F502" s="4">
        <f t="shared" si="23"/>
        <v>6</v>
      </c>
      <c r="G502" s="12">
        <v>2023</v>
      </c>
    </row>
    <row r="503" spans="1:7" x14ac:dyDescent="0.2">
      <c r="A503" s="18">
        <v>44996.987199074072</v>
      </c>
      <c r="B503" s="4">
        <v>4.2300000000000004</v>
      </c>
      <c r="C503" s="4">
        <v>1.2</v>
      </c>
      <c r="D503" s="4">
        <f t="shared" si="25"/>
        <v>5.0760000000000005</v>
      </c>
      <c r="E503" s="4">
        <f t="shared" si="24"/>
        <v>184.36199999999999</v>
      </c>
      <c r="F503" s="4">
        <f t="shared" si="23"/>
        <v>6.0120000000000005</v>
      </c>
      <c r="G503" s="12">
        <v>2023</v>
      </c>
    </row>
    <row r="504" spans="1:7" x14ac:dyDescent="0.2">
      <c r="A504" s="18">
        <v>44996.990405092591</v>
      </c>
      <c r="B504" s="4">
        <v>4.24</v>
      </c>
      <c r="C504" s="4">
        <v>1.2</v>
      </c>
      <c r="D504" s="4">
        <f t="shared" si="25"/>
        <v>5.0880000000000001</v>
      </c>
      <c r="E504" s="4">
        <f t="shared" si="24"/>
        <v>184.374</v>
      </c>
      <c r="F504" s="4">
        <f t="shared" si="23"/>
        <v>6.0240000000000009</v>
      </c>
      <c r="G504" s="12">
        <v>2023</v>
      </c>
    </row>
    <row r="505" spans="1:7" x14ac:dyDescent="0.2">
      <c r="A505" s="18">
        <v>44996.993750000001</v>
      </c>
      <c r="B505" s="4">
        <v>4.25</v>
      </c>
      <c r="C505" s="4">
        <v>1.2</v>
      </c>
      <c r="D505" s="4">
        <f t="shared" si="25"/>
        <v>5.0999999999999996</v>
      </c>
      <c r="E505" s="4">
        <f t="shared" si="24"/>
        <v>184.386</v>
      </c>
      <c r="F505" s="4">
        <f t="shared" si="23"/>
        <v>6.0360000000000014</v>
      </c>
      <c r="G505" s="12">
        <v>2023</v>
      </c>
    </row>
    <row r="506" spans="1:7" x14ac:dyDescent="0.2">
      <c r="A506" s="18">
        <v>44997.004004629627</v>
      </c>
      <c r="B506" s="4">
        <v>4.26</v>
      </c>
      <c r="C506" s="4">
        <v>1.2</v>
      </c>
      <c r="D506" s="4">
        <f t="shared" si="25"/>
        <v>5.1119999999999992</v>
      </c>
      <c r="E506" s="4">
        <f t="shared" si="24"/>
        <v>184.398</v>
      </c>
      <c r="F506" s="4">
        <f t="shared" si="23"/>
        <v>6.0480000000000018</v>
      </c>
      <c r="G506" s="12">
        <v>2023</v>
      </c>
    </row>
    <row r="507" spans="1:7" x14ac:dyDescent="0.2">
      <c r="A507" s="18">
        <v>44997.007847222223</v>
      </c>
      <c r="B507" s="4">
        <v>4.2699999999999996</v>
      </c>
      <c r="C507" s="4">
        <v>1.2</v>
      </c>
      <c r="D507" s="4">
        <f t="shared" si="25"/>
        <v>5.1239999999999997</v>
      </c>
      <c r="E507" s="4">
        <f t="shared" si="24"/>
        <v>184.41</v>
      </c>
      <c r="F507" s="4">
        <f t="shared" si="23"/>
        <v>6.0600000000000023</v>
      </c>
      <c r="G507" s="12">
        <v>2023</v>
      </c>
    </row>
    <row r="508" spans="1:7" x14ac:dyDescent="0.2">
      <c r="A508" s="18">
        <v>44997.011874999997</v>
      </c>
      <c r="B508" s="4">
        <v>4.28</v>
      </c>
      <c r="C508" s="4">
        <v>1.2</v>
      </c>
      <c r="D508" s="4">
        <f t="shared" si="25"/>
        <v>5.1360000000000001</v>
      </c>
      <c r="E508" s="4">
        <f t="shared" si="24"/>
        <v>184.422</v>
      </c>
      <c r="F508" s="4">
        <f t="shared" si="23"/>
        <v>6.0720000000000027</v>
      </c>
      <c r="G508" s="12">
        <v>2023</v>
      </c>
    </row>
    <row r="509" spans="1:7" x14ac:dyDescent="0.2">
      <c r="A509" s="18">
        <v>44997.135243055556</v>
      </c>
      <c r="B509" s="4">
        <v>4.29</v>
      </c>
      <c r="C509" s="4">
        <v>1.2</v>
      </c>
      <c r="D509" s="4">
        <f t="shared" si="25"/>
        <v>5.1479999999999997</v>
      </c>
      <c r="E509" s="4">
        <f t="shared" si="24"/>
        <v>184.434</v>
      </c>
      <c r="F509" s="4">
        <f t="shared" si="23"/>
        <v>6.0840000000000032</v>
      </c>
      <c r="G509" s="12">
        <v>2023</v>
      </c>
    </row>
    <row r="510" spans="1:7" x14ac:dyDescent="0.2">
      <c r="A510" s="18">
        <v>44997.632974537039</v>
      </c>
      <c r="B510" s="4">
        <v>4.3</v>
      </c>
      <c r="C510" s="4">
        <v>1.2</v>
      </c>
      <c r="D510" s="4">
        <f t="shared" si="25"/>
        <v>5.1599999999999993</v>
      </c>
      <c r="E510" s="4">
        <f t="shared" si="24"/>
        <v>184.446</v>
      </c>
      <c r="F510" s="4">
        <f t="shared" si="23"/>
        <v>6.0960000000000036</v>
      </c>
      <c r="G510" s="12">
        <v>2023</v>
      </c>
    </row>
    <row r="511" spans="1:7" x14ac:dyDescent="0.2">
      <c r="A511" s="18">
        <v>44998.540914351855</v>
      </c>
      <c r="B511" s="4">
        <v>4.3099999999999996</v>
      </c>
      <c r="C511" s="4">
        <v>1.2</v>
      </c>
      <c r="D511" s="4">
        <f t="shared" si="25"/>
        <v>5.1719999999999997</v>
      </c>
      <c r="E511" s="4">
        <f t="shared" si="24"/>
        <v>184.458</v>
      </c>
      <c r="F511" s="4">
        <f t="shared" si="23"/>
        <v>6.1080000000000041</v>
      </c>
      <c r="G511" s="12">
        <v>2023</v>
      </c>
    </row>
    <row r="512" spans="1:7" x14ac:dyDescent="0.2">
      <c r="A512" s="18">
        <v>45000.854097222225</v>
      </c>
      <c r="B512" s="4">
        <v>4.32</v>
      </c>
      <c r="C512" s="4">
        <v>1.2</v>
      </c>
      <c r="D512" s="4">
        <f t="shared" si="25"/>
        <v>5.1840000000000002</v>
      </c>
      <c r="E512" s="4">
        <f t="shared" si="24"/>
        <v>184.47</v>
      </c>
      <c r="F512" s="4">
        <f t="shared" si="23"/>
        <v>6.1200000000000045</v>
      </c>
      <c r="G512" s="12">
        <v>2023</v>
      </c>
    </row>
    <row r="513" spans="1:7" x14ac:dyDescent="0.2">
      <c r="A513" s="18">
        <v>45004.845532407409</v>
      </c>
      <c r="B513" s="4">
        <v>4.33</v>
      </c>
      <c r="C513" s="4">
        <v>1.2</v>
      </c>
      <c r="D513" s="4">
        <f t="shared" si="25"/>
        <v>5.1959999999999997</v>
      </c>
      <c r="E513" s="4">
        <f t="shared" si="24"/>
        <v>184.482</v>
      </c>
      <c r="F513" s="4">
        <f t="shared" si="23"/>
        <v>6.132000000000005</v>
      </c>
      <c r="G513" s="12">
        <v>2023</v>
      </c>
    </row>
    <row r="514" spans="1:7" x14ac:dyDescent="0.2">
      <c r="A514" s="18">
        <v>45004.856446759259</v>
      </c>
      <c r="B514" s="4">
        <v>4.34</v>
      </c>
      <c r="C514" s="4">
        <v>1.2</v>
      </c>
      <c r="D514" s="4">
        <f t="shared" si="25"/>
        <v>5.2079999999999993</v>
      </c>
      <c r="E514" s="4">
        <f t="shared" si="24"/>
        <v>184.494</v>
      </c>
      <c r="F514" s="4">
        <f t="shared" si="23"/>
        <v>6.1440000000000055</v>
      </c>
      <c r="G514" s="12">
        <v>2023</v>
      </c>
    </row>
    <row r="515" spans="1:7" x14ac:dyDescent="0.2">
      <c r="A515" s="18">
        <v>45005.516504629632</v>
      </c>
      <c r="B515" s="4">
        <v>4.3499999999999996</v>
      </c>
      <c r="C515" s="4">
        <v>1.2</v>
      </c>
      <c r="D515" s="4">
        <f t="shared" si="25"/>
        <v>5.22</v>
      </c>
      <c r="E515" s="4">
        <f t="shared" si="24"/>
        <v>184.506</v>
      </c>
      <c r="F515" s="4">
        <f t="shared" ref="F515:F578" si="26">E515-178.35</f>
        <v>6.1560000000000059</v>
      </c>
      <c r="G515" s="12">
        <v>2023</v>
      </c>
    </row>
    <row r="516" spans="1:7" x14ac:dyDescent="0.2">
      <c r="A516" s="18">
        <v>45005.936041666668</v>
      </c>
      <c r="B516" s="4">
        <v>4.3600000000000003</v>
      </c>
      <c r="C516" s="4">
        <v>1.2</v>
      </c>
      <c r="D516" s="4">
        <f t="shared" si="25"/>
        <v>5.2320000000000002</v>
      </c>
      <c r="E516" s="4">
        <f t="shared" si="24"/>
        <v>184.518</v>
      </c>
      <c r="F516" s="4">
        <f t="shared" si="26"/>
        <v>6.1680000000000064</v>
      </c>
      <c r="G516" s="12">
        <v>2023</v>
      </c>
    </row>
    <row r="517" spans="1:7" x14ac:dyDescent="0.2">
      <c r="A517" s="18">
        <v>45005.960706018515</v>
      </c>
      <c r="B517" s="4">
        <v>4.37</v>
      </c>
      <c r="C517" s="4">
        <v>1.2</v>
      </c>
      <c r="D517" s="4">
        <f t="shared" si="25"/>
        <v>5.2439999999999998</v>
      </c>
      <c r="E517" s="4">
        <f t="shared" si="24"/>
        <v>184.53</v>
      </c>
      <c r="F517" s="4">
        <f t="shared" si="26"/>
        <v>6.1800000000000068</v>
      </c>
      <c r="G517" s="12">
        <v>2023</v>
      </c>
    </row>
    <row r="518" spans="1:7" x14ac:dyDescent="0.2">
      <c r="A518" s="18">
        <v>45006.052268518521</v>
      </c>
      <c r="B518" s="4">
        <v>4.38</v>
      </c>
      <c r="C518" s="4">
        <v>1.2</v>
      </c>
      <c r="D518" s="4">
        <f t="shared" si="25"/>
        <v>5.2559999999999993</v>
      </c>
      <c r="E518" s="4">
        <f t="shared" si="24"/>
        <v>184.542</v>
      </c>
      <c r="F518" s="4">
        <f t="shared" si="26"/>
        <v>6.1920000000000073</v>
      </c>
      <c r="G518" s="12">
        <v>2023</v>
      </c>
    </row>
    <row r="519" spans="1:7" x14ac:dyDescent="0.2">
      <c r="A519" s="18">
        <v>45006.209016203706</v>
      </c>
      <c r="B519" s="4">
        <v>4.3899999999999997</v>
      </c>
      <c r="C519" s="4">
        <v>1.2</v>
      </c>
      <c r="D519" s="4">
        <f t="shared" si="25"/>
        <v>5.2679999999999998</v>
      </c>
      <c r="E519" s="4">
        <f t="shared" si="24"/>
        <v>184.554</v>
      </c>
      <c r="F519" s="4">
        <f t="shared" si="26"/>
        <v>6.2040000000000077</v>
      </c>
      <c r="G519" s="12">
        <v>2023</v>
      </c>
    </row>
    <row r="520" spans="1:7" x14ac:dyDescent="0.2">
      <c r="A520" s="18">
        <v>45006.214988425927</v>
      </c>
      <c r="B520" s="4">
        <v>4.4000000000000004</v>
      </c>
      <c r="C520" s="4">
        <v>1.2</v>
      </c>
      <c r="D520" s="4">
        <f t="shared" si="25"/>
        <v>5.28</v>
      </c>
      <c r="E520" s="4">
        <f t="shared" si="24"/>
        <v>184.566</v>
      </c>
      <c r="F520" s="4">
        <f t="shared" si="26"/>
        <v>6.2160000000000082</v>
      </c>
      <c r="G520" s="12">
        <v>2023</v>
      </c>
    </row>
    <row r="521" spans="1:7" x14ac:dyDescent="0.2">
      <c r="A521" s="18">
        <v>45006.225555555553</v>
      </c>
      <c r="B521" s="4">
        <v>4.41</v>
      </c>
      <c r="C521" s="4">
        <v>1.2</v>
      </c>
      <c r="D521" s="4">
        <f t="shared" si="25"/>
        <v>5.2919999999999998</v>
      </c>
      <c r="E521" s="4">
        <f t="shared" si="24"/>
        <v>184.578</v>
      </c>
      <c r="F521" s="4">
        <f t="shared" si="26"/>
        <v>6.2280000000000086</v>
      </c>
      <c r="G521" s="12">
        <v>2023</v>
      </c>
    </row>
    <row r="522" spans="1:7" x14ac:dyDescent="0.2">
      <c r="A522" s="18">
        <v>45006.232812499999</v>
      </c>
      <c r="B522" s="4">
        <v>4.42</v>
      </c>
      <c r="C522" s="4">
        <v>1.2</v>
      </c>
      <c r="D522" s="4">
        <f t="shared" si="25"/>
        <v>5.3039999999999994</v>
      </c>
      <c r="E522" s="4">
        <f t="shared" si="24"/>
        <v>184.59</v>
      </c>
      <c r="F522" s="4">
        <f t="shared" si="26"/>
        <v>6.2400000000000091</v>
      </c>
      <c r="G522" s="12">
        <v>2023</v>
      </c>
    </row>
    <row r="523" spans="1:7" x14ac:dyDescent="0.2">
      <c r="A523" s="18">
        <v>45006.245625000003</v>
      </c>
      <c r="B523" s="4">
        <v>4.43</v>
      </c>
      <c r="C523" s="4">
        <v>1.2</v>
      </c>
      <c r="D523" s="4">
        <f t="shared" si="25"/>
        <v>5.3159999999999998</v>
      </c>
      <c r="E523" s="4">
        <f t="shared" si="24"/>
        <v>184.602</v>
      </c>
      <c r="F523" s="4">
        <f t="shared" si="26"/>
        <v>6.2520000000000095</v>
      </c>
      <c r="G523" s="12">
        <v>2023</v>
      </c>
    </row>
    <row r="524" spans="1:7" x14ac:dyDescent="0.2">
      <c r="A524" s="18">
        <v>45006.257141203707</v>
      </c>
      <c r="B524" s="4">
        <v>4.4400000000000004</v>
      </c>
      <c r="C524" s="4">
        <v>1.2</v>
      </c>
      <c r="D524" s="4">
        <f t="shared" si="25"/>
        <v>5.3280000000000003</v>
      </c>
      <c r="E524" s="4">
        <f t="shared" si="24"/>
        <v>184.614</v>
      </c>
      <c r="F524" s="4">
        <f t="shared" si="26"/>
        <v>6.26400000000001</v>
      </c>
      <c r="G524" s="12">
        <v>2023</v>
      </c>
    </row>
    <row r="525" spans="1:7" x14ac:dyDescent="0.2">
      <c r="A525" s="18">
        <v>45006.273726851854</v>
      </c>
      <c r="B525" s="4">
        <v>4.45</v>
      </c>
      <c r="C525" s="4">
        <v>1.2</v>
      </c>
      <c r="D525" s="4">
        <f t="shared" si="25"/>
        <v>5.34</v>
      </c>
      <c r="E525" s="4">
        <f t="shared" si="24"/>
        <v>184.626</v>
      </c>
      <c r="F525" s="4">
        <f t="shared" si="26"/>
        <v>6.2760000000000105</v>
      </c>
      <c r="G525" s="12">
        <v>2023</v>
      </c>
    </row>
    <row r="526" spans="1:7" x14ac:dyDescent="0.2">
      <c r="A526" s="18">
        <v>45006.285162037035</v>
      </c>
      <c r="B526" s="4">
        <v>4.46</v>
      </c>
      <c r="C526" s="4">
        <v>1.2</v>
      </c>
      <c r="D526" s="4">
        <f t="shared" si="25"/>
        <v>5.3519999999999994</v>
      </c>
      <c r="E526" s="4">
        <f t="shared" si="24"/>
        <v>184.63800000000001</v>
      </c>
      <c r="F526" s="4">
        <f t="shared" si="26"/>
        <v>6.2880000000000109</v>
      </c>
      <c r="G526" s="12">
        <v>2023</v>
      </c>
    </row>
    <row r="527" spans="1:7" x14ac:dyDescent="0.2">
      <c r="A527" s="18">
        <v>45006.29650462963</v>
      </c>
      <c r="B527" s="4">
        <v>4.47</v>
      </c>
      <c r="C527" s="4">
        <v>1.2</v>
      </c>
      <c r="D527" s="4">
        <f t="shared" si="25"/>
        <v>5.3639999999999999</v>
      </c>
      <c r="E527" s="4">
        <f t="shared" si="24"/>
        <v>184.65</v>
      </c>
      <c r="F527" s="4">
        <f t="shared" si="26"/>
        <v>6.3000000000000114</v>
      </c>
      <c r="G527" s="12">
        <v>2023</v>
      </c>
    </row>
    <row r="528" spans="1:7" x14ac:dyDescent="0.2">
      <c r="A528" s="18">
        <v>45006.305601851855</v>
      </c>
      <c r="B528" s="4">
        <v>4.4800000000000004</v>
      </c>
      <c r="C528" s="4">
        <v>1.2</v>
      </c>
      <c r="D528" s="4">
        <f t="shared" si="25"/>
        <v>5.3760000000000003</v>
      </c>
      <c r="E528" s="4">
        <f t="shared" si="24"/>
        <v>184.66200000000001</v>
      </c>
      <c r="F528" s="4">
        <f t="shared" si="26"/>
        <v>6.3120000000000118</v>
      </c>
      <c r="G528" s="12">
        <v>2023</v>
      </c>
    </row>
    <row r="529" spans="1:7" x14ac:dyDescent="0.2">
      <c r="A529" s="18">
        <v>45006.347025462965</v>
      </c>
      <c r="B529" s="4">
        <v>4.49</v>
      </c>
      <c r="C529" s="4">
        <v>1.2</v>
      </c>
      <c r="D529" s="4">
        <f t="shared" si="25"/>
        <v>5.3879999999999999</v>
      </c>
      <c r="E529" s="4">
        <f t="shared" ref="E529:E592" si="27">D529+$E$79</f>
        <v>184.67400000000001</v>
      </c>
      <c r="F529" s="4">
        <f t="shared" si="26"/>
        <v>6.3240000000000123</v>
      </c>
      <c r="G529" s="12">
        <v>2023</v>
      </c>
    </row>
    <row r="530" spans="1:7" x14ac:dyDescent="0.2">
      <c r="A530" s="18">
        <v>45006.36515046296</v>
      </c>
      <c r="B530" s="4">
        <v>4.5</v>
      </c>
      <c r="C530" s="4">
        <v>1.2</v>
      </c>
      <c r="D530" s="4">
        <f t="shared" si="25"/>
        <v>5.3999999999999995</v>
      </c>
      <c r="E530" s="4">
        <f t="shared" si="27"/>
        <v>184.68600000000001</v>
      </c>
      <c r="F530" s="4">
        <f t="shared" si="26"/>
        <v>6.3360000000000127</v>
      </c>
      <c r="G530" s="12">
        <v>2023</v>
      </c>
    </row>
    <row r="531" spans="1:7" x14ac:dyDescent="0.2">
      <c r="A531" s="18">
        <v>45006.377500000002</v>
      </c>
      <c r="B531" s="4">
        <v>4.51</v>
      </c>
      <c r="C531" s="4">
        <v>1.2</v>
      </c>
      <c r="D531" s="4">
        <f t="shared" si="25"/>
        <v>5.4119999999999999</v>
      </c>
      <c r="E531" s="4">
        <f t="shared" si="27"/>
        <v>184.69800000000001</v>
      </c>
      <c r="F531" s="4">
        <f t="shared" si="26"/>
        <v>6.3480000000000132</v>
      </c>
      <c r="G531" s="12">
        <v>2023</v>
      </c>
    </row>
    <row r="532" spans="1:7" x14ac:dyDescent="0.2">
      <c r="A532" s="18">
        <v>45006.384571759256</v>
      </c>
      <c r="B532" s="4">
        <v>4.5199999999999996</v>
      </c>
      <c r="C532" s="4">
        <v>1.2</v>
      </c>
      <c r="D532" s="4">
        <f t="shared" si="25"/>
        <v>5.4239999999999995</v>
      </c>
      <c r="E532" s="4">
        <f t="shared" si="27"/>
        <v>184.71</v>
      </c>
      <c r="F532" s="4">
        <f t="shared" si="26"/>
        <v>6.3600000000000136</v>
      </c>
      <c r="G532" s="12">
        <v>2023</v>
      </c>
    </row>
    <row r="533" spans="1:7" x14ac:dyDescent="0.2">
      <c r="A533" s="18">
        <v>45006.392048611109</v>
      </c>
      <c r="B533" s="4">
        <v>4.53</v>
      </c>
      <c r="C533" s="4">
        <v>1.2</v>
      </c>
      <c r="D533" s="4">
        <f t="shared" si="25"/>
        <v>5.4359999999999999</v>
      </c>
      <c r="E533" s="4">
        <f t="shared" si="27"/>
        <v>184.72200000000001</v>
      </c>
      <c r="F533" s="4">
        <f t="shared" si="26"/>
        <v>6.3720000000000141</v>
      </c>
      <c r="G533" s="12">
        <v>2023</v>
      </c>
    </row>
    <row r="534" spans="1:7" x14ac:dyDescent="0.2">
      <c r="A534" s="18">
        <v>45006.396782407406</v>
      </c>
      <c r="B534" s="4">
        <v>4.54</v>
      </c>
      <c r="C534" s="4">
        <v>1.2</v>
      </c>
      <c r="D534" s="4">
        <f t="shared" si="25"/>
        <v>5.4479999999999995</v>
      </c>
      <c r="E534" s="4">
        <f t="shared" si="27"/>
        <v>184.73400000000001</v>
      </c>
      <c r="F534" s="4">
        <f t="shared" si="26"/>
        <v>6.3840000000000146</v>
      </c>
      <c r="G534" s="12">
        <v>2023</v>
      </c>
    </row>
    <row r="535" spans="1:7" x14ac:dyDescent="0.2">
      <c r="A535" s="18">
        <v>45006.400856481479</v>
      </c>
      <c r="B535" s="4">
        <v>4.55</v>
      </c>
      <c r="C535" s="4">
        <v>1.2</v>
      </c>
      <c r="D535" s="4">
        <f t="shared" si="25"/>
        <v>5.46</v>
      </c>
      <c r="E535" s="4">
        <f t="shared" si="27"/>
        <v>184.74600000000001</v>
      </c>
      <c r="F535" s="4">
        <f t="shared" si="26"/>
        <v>6.396000000000015</v>
      </c>
      <c r="G535" s="12">
        <v>2023</v>
      </c>
    </row>
    <row r="536" spans="1:7" x14ac:dyDescent="0.2">
      <c r="A536" s="18">
        <v>45006.402986111112</v>
      </c>
      <c r="B536" s="4">
        <v>4.5599999999999996</v>
      </c>
      <c r="C536" s="4">
        <v>1.2</v>
      </c>
      <c r="D536" s="4">
        <f t="shared" si="25"/>
        <v>5.4719999999999995</v>
      </c>
      <c r="E536" s="4">
        <f t="shared" si="27"/>
        <v>184.75800000000001</v>
      </c>
      <c r="F536" s="4">
        <f t="shared" si="26"/>
        <v>6.4080000000000155</v>
      </c>
      <c r="G536" s="12">
        <v>2023</v>
      </c>
    </row>
    <row r="537" spans="1:7" x14ac:dyDescent="0.2">
      <c r="A537" s="18">
        <v>45006.406018518515</v>
      </c>
      <c r="B537" s="4">
        <v>4.57</v>
      </c>
      <c r="C537" s="4">
        <v>1.2</v>
      </c>
      <c r="D537" s="4">
        <f t="shared" si="25"/>
        <v>5.484</v>
      </c>
      <c r="E537" s="4">
        <f t="shared" si="27"/>
        <v>184.77</v>
      </c>
      <c r="F537" s="4">
        <f t="shared" si="26"/>
        <v>6.4200000000000159</v>
      </c>
      <c r="G537" s="12">
        <v>2023</v>
      </c>
    </row>
    <row r="538" spans="1:7" x14ac:dyDescent="0.2">
      <c r="A538" s="18">
        <v>45006.407511574071</v>
      </c>
      <c r="B538" s="4">
        <v>4.58</v>
      </c>
      <c r="C538" s="4">
        <v>1.2</v>
      </c>
      <c r="D538" s="4">
        <f t="shared" si="25"/>
        <v>5.4959999999999996</v>
      </c>
      <c r="E538" s="4">
        <f t="shared" si="27"/>
        <v>184.78200000000001</v>
      </c>
      <c r="F538" s="4">
        <f t="shared" si="26"/>
        <v>6.4320000000000164</v>
      </c>
      <c r="G538" s="12">
        <v>2023</v>
      </c>
    </row>
    <row r="539" spans="1:7" x14ac:dyDescent="0.2">
      <c r="A539" s="18">
        <v>45006.410613425927</v>
      </c>
      <c r="B539" s="4">
        <v>4.59</v>
      </c>
      <c r="C539" s="4">
        <v>1.2</v>
      </c>
      <c r="D539" s="4">
        <f t="shared" si="25"/>
        <v>5.508</v>
      </c>
      <c r="E539" s="4">
        <f t="shared" si="27"/>
        <v>184.79400000000001</v>
      </c>
      <c r="F539" s="4">
        <f t="shared" si="26"/>
        <v>6.4440000000000168</v>
      </c>
      <c r="G539" s="12">
        <v>2023</v>
      </c>
    </row>
    <row r="540" spans="1:7" x14ac:dyDescent="0.2">
      <c r="A540" s="18">
        <v>45006.415046296293</v>
      </c>
      <c r="B540" s="4">
        <v>4.5999999999999996</v>
      </c>
      <c r="C540" s="4">
        <v>1.2</v>
      </c>
      <c r="D540" s="4">
        <f t="shared" si="25"/>
        <v>5.52</v>
      </c>
      <c r="E540" s="4">
        <f t="shared" si="27"/>
        <v>184.80600000000001</v>
      </c>
      <c r="F540" s="4">
        <f t="shared" si="26"/>
        <v>6.4560000000000173</v>
      </c>
      <c r="G540" s="12">
        <v>2023</v>
      </c>
    </row>
    <row r="541" spans="1:7" x14ac:dyDescent="0.2">
      <c r="A541" s="18">
        <v>45006.496053240742</v>
      </c>
      <c r="B541" s="4">
        <v>4.6100000000000003</v>
      </c>
      <c r="C541" s="4">
        <v>1.2</v>
      </c>
      <c r="D541" s="4">
        <f t="shared" si="25"/>
        <v>5.532</v>
      </c>
      <c r="E541" s="4">
        <f t="shared" si="27"/>
        <v>184.81800000000001</v>
      </c>
      <c r="F541" s="4">
        <f t="shared" si="26"/>
        <v>6.4680000000000177</v>
      </c>
      <c r="G541" s="12">
        <v>2023</v>
      </c>
    </row>
    <row r="542" spans="1:7" x14ac:dyDescent="0.2">
      <c r="A542" s="18">
        <v>45006.570393518516</v>
      </c>
      <c r="B542" s="4">
        <v>4.62</v>
      </c>
      <c r="C542" s="4">
        <v>1.2</v>
      </c>
      <c r="D542" s="4">
        <f t="shared" si="25"/>
        <v>5.5439999999999996</v>
      </c>
      <c r="E542" s="4">
        <f t="shared" si="27"/>
        <v>184.83</v>
      </c>
      <c r="F542" s="4">
        <f t="shared" si="26"/>
        <v>6.4800000000000182</v>
      </c>
      <c r="G542" s="12">
        <v>2023</v>
      </c>
    </row>
    <row r="543" spans="1:7" x14ac:dyDescent="0.2">
      <c r="A543" s="18">
        <v>45006.589641203704</v>
      </c>
      <c r="B543" s="4">
        <v>4.63</v>
      </c>
      <c r="C543" s="4">
        <v>1.2</v>
      </c>
      <c r="D543" s="4">
        <f t="shared" si="25"/>
        <v>5.556</v>
      </c>
      <c r="E543" s="4">
        <f t="shared" si="27"/>
        <v>184.84200000000001</v>
      </c>
      <c r="F543" s="4">
        <f t="shared" si="26"/>
        <v>6.4920000000000186</v>
      </c>
      <c r="G543" s="12">
        <v>2023</v>
      </c>
    </row>
    <row r="544" spans="1:7" x14ac:dyDescent="0.2">
      <c r="A544" s="18">
        <v>45006.600451388891</v>
      </c>
      <c r="B544" s="4">
        <v>4.6399999999999997</v>
      </c>
      <c r="C544" s="4">
        <v>1.2</v>
      </c>
      <c r="D544" s="4">
        <f t="shared" si="25"/>
        <v>5.5679999999999996</v>
      </c>
      <c r="E544" s="4">
        <f t="shared" si="27"/>
        <v>184.85400000000001</v>
      </c>
      <c r="F544" s="4">
        <f t="shared" si="26"/>
        <v>6.5040000000000191</v>
      </c>
      <c r="G544" s="12">
        <v>2023</v>
      </c>
    </row>
    <row r="545" spans="1:7" x14ac:dyDescent="0.2">
      <c r="A545" s="18">
        <v>45006.615023148152</v>
      </c>
      <c r="B545" s="4">
        <v>4.6500000000000004</v>
      </c>
      <c r="C545" s="4">
        <v>1.2</v>
      </c>
      <c r="D545" s="4">
        <f t="shared" si="25"/>
        <v>5.58</v>
      </c>
      <c r="E545" s="4">
        <f t="shared" si="27"/>
        <v>184.86600000000001</v>
      </c>
      <c r="F545" s="4">
        <f t="shared" si="26"/>
        <v>6.5160000000000196</v>
      </c>
      <c r="G545" s="12">
        <v>2023</v>
      </c>
    </row>
    <row r="546" spans="1:7" x14ac:dyDescent="0.2">
      <c r="A546" s="18">
        <v>45006.72016203704</v>
      </c>
      <c r="B546" s="4">
        <v>4.66</v>
      </c>
      <c r="C546" s="4">
        <v>1.2</v>
      </c>
      <c r="D546" s="4">
        <f t="shared" si="25"/>
        <v>5.5919999999999996</v>
      </c>
      <c r="E546" s="4">
        <f t="shared" si="27"/>
        <v>184.87800000000001</v>
      </c>
      <c r="F546" s="4">
        <f t="shared" si="26"/>
        <v>6.52800000000002</v>
      </c>
      <c r="G546" s="12">
        <v>2023</v>
      </c>
    </row>
    <row r="547" spans="1:7" x14ac:dyDescent="0.2">
      <c r="A547" s="18">
        <v>45006.77857638889</v>
      </c>
      <c r="B547" s="4">
        <v>4.67</v>
      </c>
      <c r="C547" s="4">
        <v>1.2</v>
      </c>
      <c r="D547" s="4">
        <f t="shared" si="25"/>
        <v>5.6040000000000001</v>
      </c>
      <c r="E547" s="4">
        <f t="shared" si="27"/>
        <v>184.89000000000001</v>
      </c>
      <c r="F547" s="4">
        <f t="shared" si="26"/>
        <v>6.5400000000000205</v>
      </c>
      <c r="G547" s="12">
        <v>2023</v>
      </c>
    </row>
    <row r="548" spans="1:7" x14ac:dyDescent="0.2">
      <c r="A548" s="18">
        <v>45006.782696759263</v>
      </c>
      <c r="B548" s="4">
        <v>4.68</v>
      </c>
      <c r="C548" s="4">
        <v>1.2</v>
      </c>
      <c r="D548" s="4">
        <f t="shared" si="25"/>
        <v>5.6159999999999997</v>
      </c>
      <c r="E548" s="4">
        <f t="shared" si="27"/>
        <v>184.90199999999999</v>
      </c>
      <c r="F548" s="4">
        <f t="shared" si="26"/>
        <v>6.5519999999999925</v>
      </c>
      <c r="G548" s="12">
        <v>2023</v>
      </c>
    </row>
    <row r="549" spans="1:7" x14ac:dyDescent="0.2">
      <c r="A549" s="18">
        <v>45006.794386574074</v>
      </c>
      <c r="B549" s="4">
        <v>4.6900000000000004</v>
      </c>
      <c r="C549" s="4">
        <v>1.2</v>
      </c>
      <c r="D549" s="4">
        <f t="shared" si="25"/>
        <v>5.6280000000000001</v>
      </c>
      <c r="E549" s="4">
        <f t="shared" si="27"/>
        <v>184.91399999999999</v>
      </c>
      <c r="F549" s="4">
        <f t="shared" si="26"/>
        <v>6.563999999999993</v>
      </c>
      <c r="G549" s="12">
        <v>2023</v>
      </c>
    </row>
    <row r="550" spans="1:7" x14ac:dyDescent="0.2">
      <c r="A550" s="18">
        <v>45006.836145833331</v>
      </c>
      <c r="B550" s="4">
        <v>4.7</v>
      </c>
      <c r="C550" s="4">
        <v>1.2</v>
      </c>
      <c r="D550" s="4">
        <f t="shared" si="25"/>
        <v>5.64</v>
      </c>
      <c r="E550" s="4">
        <f t="shared" si="27"/>
        <v>184.92599999999999</v>
      </c>
      <c r="F550" s="4">
        <f t="shared" si="26"/>
        <v>6.5759999999999934</v>
      </c>
      <c r="G550" s="12">
        <v>2023</v>
      </c>
    </row>
    <row r="551" spans="1:7" x14ac:dyDescent="0.2">
      <c r="A551" s="18">
        <v>45006.870937500003</v>
      </c>
      <c r="B551" s="4">
        <v>4.71</v>
      </c>
      <c r="C551" s="4">
        <v>1.2</v>
      </c>
      <c r="D551" s="4">
        <f t="shared" si="25"/>
        <v>5.6520000000000001</v>
      </c>
      <c r="E551" s="4">
        <f t="shared" si="27"/>
        <v>184.93799999999999</v>
      </c>
      <c r="F551" s="4">
        <f t="shared" si="26"/>
        <v>6.5879999999999939</v>
      </c>
      <c r="G551" s="12">
        <v>2023</v>
      </c>
    </row>
    <row r="552" spans="1:7" x14ac:dyDescent="0.2">
      <c r="A552" s="18">
        <v>45006.926134259258</v>
      </c>
      <c r="B552" s="4">
        <v>4.72</v>
      </c>
      <c r="C552" s="4">
        <v>1.2</v>
      </c>
      <c r="D552" s="4">
        <f t="shared" si="25"/>
        <v>5.6639999999999997</v>
      </c>
      <c r="E552" s="4">
        <f t="shared" si="27"/>
        <v>184.95</v>
      </c>
      <c r="F552" s="4">
        <f t="shared" si="26"/>
        <v>6.5999999999999943</v>
      </c>
      <c r="G552" s="12">
        <v>2023</v>
      </c>
    </row>
    <row r="553" spans="1:7" x14ac:dyDescent="0.2">
      <c r="A553" s="18">
        <v>45006.975960648146</v>
      </c>
      <c r="B553" s="4">
        <v>4.7300000000000004</v>
      </c>
      <c r="C553" s="4">
        <v>1.2</v>
      </c>
      <c r="D553" s="4">
        <f t="shared" si="25"/>
        <v>5.6760000000000002</v>
      </c>
      <c r="E553" s="4">
        <f t="shared" si="27"/>
        <v>184.96199999999999</v>
      </c>
      <c r="F553" s="4">
        <f t="shared" si="26"/>
        <v>6.6119999999999948</v>
      </c>
      <c r="G553" s="12">
        <v>2023</v>
      </c>
    </row>
    <row r="554" spans="1:7" x14ac:dyDescent="0.2">
      <c r="A554" s="18">
        <v>45006.979097222225</v>
      </c>
      <c r="B554" s="4">
        <v>4.74</v>
      </c>
      <c r="C554" s="4">
        <v>1.2</v>
      </c>
      <c r="D554" s="4">
        <f t="shared" si="25"/>
        <v>5.6879999999999997</v>
      </c>
      <c r="E554" s="4">
        <f t="shared" si="27"/>
        <v>184.97399999999999</v>
      </c>
      <c r="F554" s="4">
        <f t="shared" si="26"/>
        <v>6.6239999999999952</v>
      </c>
      <c r="G554" s="12">
        <v>2023</v>
      </c>
    </row>
    <row r="555" spans="1:7" x14ac:dyDescent="0.2">
      <c r="A555" s="18">
        <v>45007.009236111109</v>
      </c>
      <c r="B555" s="4">
        <v>4.75</v>
      </c>
      <c r="C555" s="4">
        <v>1.2</v>
      </c>
      <c r="D555" s="4">
        <f t="shared" ref="D555:D618" si="28">B555*C555</f>
        <v>5.7</v>
      </c>
      <c r="E555" s="4">
        <f t="shared" si="27"/>
        <v>184.98599999999999</v>
      </c>
      <c r="F555" s="4">
        <f t="shared" si="26"/>
        <v>6.6359999999999957</v>
      </c>
      <c r="G555" s="12">
        <v>2023</v>
      </c>
    </row>
    <row r="556" spans="1:7" x14ac:dyDescent="0.2">
      <c r="A556" s="18">
        <v>45007.011759259258</v>
      </c>
      <c r="B556" s="4">
        <v>4.76</v>
      </c>
      <c r="C556" s="4">
        <v>1.2</v>
      </c>
      <c r="D556" s="4">
        <f t="shared" si="28"/>
        <v>5.7119999999999997</v>
      </c>
      <c r="E556" s="4">
        <f t="shared" si="27"/>
        <v>184.99799999999999</v>
      </c>
      <c r="F556" s="4">
        <f t="shared" si="26"/>
        <v>6.6479999999999961</v>
      </c>
      <c r="G556" s="12">
        <v>2023</v>
      </c>
    </row>
    <row r="557" spans="1:7" x14ac:dyDescent="0.2">
      <c r="A557" s="18">
        <v>45007.015960648147</v>
      </c>
      <c r="B557" s="4">
        <v>4.7699999999999996</v>
      </c>
      <c r="C557" s="4">
        <v>1.2</v>
      </c>
      <c r="D557" s="4">
        <f t="shared" si="28"/>
        <v>5.7239999999999993</v>
      </c>
      <c r="E557" s="4">
        <f t="shared" si="27"/>
        <v>185.01</v>
      </c>
      <c r="F557" s="4">
        <f t="shared" si="26"/>
        <v>6.6599999999999966</v>
      </c>
      <c r="G557" s="12">
        <v>2023</v>
      </c>
    </row>
    <row r="558" spans="1:7" x14ac:dyDescent="0.2">
      <c r="A558" s="18">
        <v>45007.093854166669</v>
      </c>
      <c r="B558" s="4">
        <v>4.78</v>
      </c>
      <c r="C558" s="4">
        <v>1.2</v>
      </c>
      <c r="D558" s="4">
        <f t="shared" si="28"/>
        <v>5.7359999999999998</v>
      </c>
      <c r="E558" s="4">
        <f t="shared" si="27"/>
        <v>185.02199999999999</v>
      </c>
      <c r="F558" s="4">
        <f t="shared" si="26"/>
        <v>6.671999999999997</v>
      </c>
      <c r="G558" s="12">
        <v>2023</v>
      </c>
    </row>
    <row r="559" spans="1:7" x14ac:dyDescent="0.2">
      <c r="A559" s="18">
        <v>45009.193518518521</v>
      </c>
      <c r="B559" s="4">
        <v>4.79</v>
      </c>
      <c r="C559" s="4">
        <v>1.2</v>
      </c>
      <c r="D559" s="4">
        <f t="shared" si="28"/>
        <v>5.7480000000000002</v>
      </c>
      <c r="E559" s="4">
        <f t="shared" si="27"/>
        <v>185.03399999999999</v>
      </c>
      <c r="F559" s="4">
        <f t="shared" si="26"/>
        <v>6.6839999999999975</v>
      </c>
      <c r="G559" s="12">
        <v>2023</v>
      </c>
    </row>
    <row r="560" spans="1:7" x14ac:dyDescent="0.2">
      <c r="A560" s="18">
        <v>45009.308171296296</v>
      </c>
      <c r="B560" s="4">
        <v>4.8</v>
      </c>
      <c r="C560" s="4">
        <v>1.2</v>
      </c>
      <c r="D560" s="4">
        <f t="shared" si="28"/>
        <v>5.76</v>
      </c>
      <c r="E560" s="4">
        <f t="shared" si="27"/>
        <v>185.04599999999999</v>
      </c>
      <c r="F560" s="4">
        <f t="shared" si="26"/>
        <v>6.695999999999998</v>
      </c>
      <c r="G560" s="12">
        <v>2023</v>
      </c>
    </row>
    <row r="561" spans="1:7" x14ac:dyDescent="0.2">
      <c r="A561" s="18">
        <v>45009.328379629631</v>
      </c>
      <c r="B561" s="4">
        <v>4.8099999999999996</v>
      </c>
      <c r="C561" s="4">
        <v>1.2</v>
      </c>
      <c r="D561" s="4">
        <f t="shared" si="28"/>
        <v>5.7719999999999994</v>
      </c>
      <c r="E561" s="4">
        <f t="shared" si="27"/>
        <v>185.05799999999999</v>
      </c>
      <c r="F561" s="4">
        <f t="shared" si="26"/>
        <v>6.7079999999999984</v>
      </c>
      <c r="G561" s="12">
        <v>2023</v>
      </c>
    </row>
    <row r="562" spans="1:7" x14ac:dyDescent="0.2">
      <c r="A562" s="18">
        <v>45009.334687499999</v>
      </c>
      <c r="B562" s="4">
        <v>4.82</v>
      </c>
      <c r="C562" s="4">
        <v>1.2</v>
      </c>
      <c r="D562" s="4">
        <f t="shared" si="28"/>
        <v>5.7839999999999998</v>
      </c>
      <c r="E562" s="4">
        <f t="shared" si="27"/>
        <v>185.07</v>
      </c>
      <c r="F562" s="4">
        <f t="shared" si="26"/>
        <v>6.7199999999999989</v>
      </c>
      <c r="G562" s="12">
        <v>2023</v>
      </c>
    </row>
    <row r="563" spans="1:7" x14ac:dyDescent="0.2">
      <c r="A563" s="18">
        <v>45009.341307870367</v>
      </c>
      <c r="B563" s="4">
        <v>4.83</v>
      </c>
      <c r="C563" s="4">
        <v>1.2</v>
      </c>
      <c r="D563" s="4">
        <f t="shared" si="28"/>
        <v>5.7960000000000003</v>
      </c>
      <c r="E563" s="4">
        <f t="shared" si="27"/>
        <v>185.08199999999999</v>
      </c>
      <c r="F563" s="4">
        <f t="shared" si="26"/>
        <v>6.7319999999999993</v>
      </c>
      <c r="G563" s="12">
        <v>2023</v>
      </c>
    </row>
    <row r="564" spans="1:7" x14ac:dyDescent="0.2">
      <c r="A564" s="18">
        <v>45009.347222222219</v>
      </c>
      <c r="B564" s="4">
        <v>4.84</v>
      </c>
      <c r="C564" s="4">
        <v>1.2</v>
      </c>
      <c r="D564" s="4">
        <f t="shared" si="28"/>
        <v>5.8079999999999998</v>
      </c>
      <c r="E564" s="4">
        <f t="shared" si="27"/>
        <v>185.09399999999999</v>
      </c>
      <c r="F564" s="4">
        <f t="shared" si="26"/>
        <v>6.7439999999999998</v>
      </c>
      <c r="G564" s="12">
        <v>2023</v>
      </c>
    </row>
    <row r="565" spans="1:7" x14ac:dyDescent="0.2">
      <c r="A565" s="18">
        <v>45009.357708333337</v>
      </c>
      <c r="B565" s="4">
        <v>4.8499999999999996</v>
      </c>
      <c r="C565" s="4">
        <v>1.2</v>
      </c>
      <c r="D565" s="4">
        <f t="shared" si="28"/>
        <v>5.8199999999999994</v>
      </c>
      <c r="E565" s="4">
        <f t="shared" si="27"/>
        <v>185.10599999999999</v>
      </c>
      <c r="F565" s="4">
        <f t="shared" si="26"/>
        <v>6.7560000000000002</v>
      </c>
      <c r="G565" s="12">
        <v>2023</v>
      </c>
    </row>
    <row r="566" spans="1:7" x14ac:dyDescent="0.2">
      <c r="A566" s="18">
        <v>45015.141840277778</v>
      </c>
      <c r="B566" s="4">
        <v>4.8600000000000003</v>
      </c>
      <c r="C566" s="4">
        <v>1.2</v>
      </c>
      <c r="D566" s="4">
        <f t="shared" si="28"/>
        <v>5.8319999999999999</v>
      </c>
      <c r="E566" s="4">
        <f t="shared" si="27"/>
        <v>185.11799999999999</v>
      </c>
      <c r="F566" s="4">
        <f t="shared" si="26"/>
        <v>6.7680000000000007</v>
      </c>
      <c r="G566" s="12">
        <v>2023</v>
      </c>
    </row>
    <row r="567" spans="1:7" x14ac:dyDescent="0.2">
      <c r="A567" s="18">
        <v>45015.160312499997</v>
      </c>
      <c r="B567" s="4">
        <v>4.87</v>
      </c>
      <c r="C567" s="4">
        <v>1.2</v>
      </c>
      <c r="D567" s="4">
        <f t="shared" si="28"/>
        <v>5.8440000000000003</v>
      </c>
      <c r="E567" s="4">
        <f t="shared" si="27"/>
        <v>185.13</v>
      </c>
      <c r="F567" s="4">
        <f t="shared" si="26"/>
        <v>6.7800000000000011</v>
      </c>
      <c r="G567" s="12">
        <v>2023</v>
      </c>
    </row>
    <row r="568" spans="1:7" x14ac:dyDescent="0.2">
      <c r="A568" s="18">
        <v>45015.162766203706</v>
      </c>
      <c r="B568" s="4">
        <v>4.88</v>
      </c>
      <c r="C568" s="4">
        <v>1.2</v>
      </c>
      <c r="D568" s="4">
        <f t="shared" si="28"/>
        <v>5.8559999999999999</v>
      </c>
      <c r="E568" s="4">
        <f t="shared" si="27"/>
        <v>185.142</v>
      </c>
      <c r="F568" s="4">
        <f t="shared" si="26"/>
        <v>6.7920000000000016</v>
      </c>
      <c r="G568" s="12">
        <v>2023</v>
      </c>
    </row>
    <row r="569" spans="1:7" x14ac:dyDescent="0.2">
      <c r="A569" s="18">
        <v>45015.167361111111</v>
      </c>
      <c r="B569" s="4">
        <v>4.8899999999999997</v>
      </c>
      <c r="C569" s="4">
        <v>1.2</v>
      </c>
      <c r="D569" s="4">
        <f t="shared" si="28"/>
        <v>5.8679999999999994</v>
      </c>
      <c r="E569" s="4">
        <f t="shared" si="27"/>
        <v>185.154</v>
      </c>
      <c r="F569" s="4">
        <f t="shared" si="26"/>
        <v>6.804000000000002</v>
      </c>
      <c r="G569" s="12">
        <v>2023</v>
      </c>
    </row>
    <row r="570" spans="1:7" x14ac:dyDescent="0.2">
      <c r="A570" s="18">
        <v>45015.191006944442</v>
      </c>
      <c r="B570" s="4">
        <v>4.9000000000000004</v>
      </c>
      <c r="C570" s="4">
        <v>1.2</v>
      </c>
      <c r="D570" s="4">
        <f t="shared" si="28"/>
        <v>5.88</v>
      </c>
      <c r="E570" s="4">
        <f t="shared" si="27"/>
        <v>185.166</v>
      </c>
      <c r="F570" s="4">
        <f t="shared" si="26"/>
        <v>6.8160000000000025</v>
      </c>
      <c r="G570" s="12">
        <v>2023</v>
      </c>
    </row>
    <row r="571" spans="1:7" x14ac:dyDescent="0.2">
      <c r="A571" s="18">
        <v>45015.236145833333</v>
      </c>
      <c r="B571" s="4">
        <v>4.91</v>
      </c>
      <c r="C571" s="4">
        <v>1.2</v>
      </c>
      <c r="D571" s="4">
        <f t="shared" si="28"/>
        <v>5.8920000000000003</v>
      </c>
      <c r="E571" s="4">
        <f t="shared" si="27"/>
        <v>185.178</v>
      </c>
      <c r="F571" s="4">
        <f t="shared" si="26"/>
        <v>6.828000000000003</v>
      </c>
      <c r="G571" s="12">
        <v>2023</v>
      </c>
    </row>
    <row r="572" spans="1:7" x14ac:dyDescent="0.2">
      <c r="A572" s="18">
        <v>45015.239016203705</v>
      </c>
      <c r="B572" s="4">
        <v>4.92</v>
      </c>
      <c r="C572" s="4">
        <v>1.2</v>
      </c>
      <c r="D572" s="4">
        <f t="shared" si="28"/>
        <v>5.9039999999999999</v>
      </c>
      <c r="E572" s="4">
        <f t="shared" si="27"/>
        <v>185.19</v>
      </c>
      <c r="F572" s="4">
        <f t="shared" si="26"/>
        <v>6.8400000000000034</v>
      </c>
      <c r="G572" s="12">
        <v>2023</v>
      </c>
    </row>
    <row r="573" spans="1:7" x14ac:dyDescent="0.2">
      <c r="A573" s="18">
        <v>45015.241701388892</v>
      </c>
      <c r="B573" s="4">
        <v>4.93</v>
      </c>
      <c r="C573" s="4">
        <v>1.2</v>
      </c>
      <c r="D573" s="4">
        <f t="shared" si="28"/>
        <v>5.9159999999999995</v>
      </c>
      <c r="E573" s="4">
        <f t="shared" si="27"/>
        <v>185.202</v>
      </c>
      <c r="F573" s="4">
        <f t="shared" si="26"/>
        <v>6.8520000000000039</v>
      </c>
      <c r="G573" s="12">
        <v>2023</v>
      </c>
    </row>
    <row r="574" spans="1:7" x14ac:dyDescent="0.2">
      <c r="A574" s="18">
        <v>45015.247187499997</v>
      </c>
      <c r="B574" s="4">
        <v>4.9400000000000004</v>
      </c>
      <c r="C574" s="4">
        <v>1.2</v>
      </c>
      <c r="D574" s="4">
        <f t="shared" si="28"/>
        <v>5.9279999999999999</v>
      </c>
      <c r="E574" s="4">
        <f t="shared" si="27"/>
        <v>185.214</v>
      </c>
      <c r="F574" s="4">
        <f t="shared" si="26"/>
        <v>6.8640000000000043</v>
      </c>
      <c r="G574" s="12">
        <v>2023</v>
      </c>
    </row>
    <row r="575" spans="1:7" x14ac:dyDescent="0.2">
      <c r="A575" s="18">
        <v>45015.72928240741</v>
      </c>
      <c r="B575" s="4">
        <v>4.95</v>
      </c>
      <c r="C575" s="4">
        <v>1.2</v>
      </c>
      <c r="D575" s="4">
        <f t="shared" si="28"/>
        <v>5.94</v>
      </c>
      <c r="E575" s="4">
        <f t="shared" si="27"/>
        <v>185.226</v>
      </c>
      <c r="F575" s="4">
        <f t="shared" si="26"/>
        <v>6.8760000000000048</v>
      </c>
      <c r="G575" s="12">
        <v>2023</v>
      </c>
    </row>
    <row r="576" spans="1:7" x14ac:dyDescent="0.2">
      <c r="A576" s="18">
        <v>45015.739016203705</v>
      </c>
      <c r="B576" s="4">
        <v>4.96</v>
      </c>
      <c r="C576" s="4">
        <v>1.2</v>
      </c>
      <c r="D576" s="4">
        <f t="shared" si="28"/>
        <v>5.952</v>
      </c>
      <c r="E576" s="4">
        <f t="shared" si="27"/>
        <v>185.238</v>
      </c>
      <c r="F576" s="4">
        <f t="shared" si="26"/>
        <v>6.8880000000000052</v>
      </c>
      <c r="G576" s="12">
        <v>2023</v>
      </c>
    </row>
    <row r="577" spans="1:7" x14ac:dyDescent="0.2">
      <c r="A577" s="18">
        <v>45016.483553240738</v>
      </c>
      <c r="B577" s="4">
        <v>4.97</v>
      </c>
      <c r="C577" s="4">
        <v>1.2</v>
      </c>
      <c r="D577" s="4">
        <f t="shared" si="28"/>
        <v>5.9639999999999995</v>
      </c>
      <c r="E577" s="4">
        <f t="shared" si="27"/>
        <v>185.25</v>
      </c>
      <c r="F577" s="4">
        <f t="shared" si="26"/>
        <v>6.9000000000000057</v>
      </c>
      <c r="G577" s="12">
        <v>2023</v>
      </c>
    </row>
    <row r="578" spans="1:7" x14ac:dyDescent="0.2">
      <c r="A578" s="18">
        <v>45019.135243055556</v>
      </c>
      <c r="B578" s="4">
        <v>4.9800000000000004</v>
      </c>
      <c r="C578" s="4">
        <v>1.2</v>
      </c>
      <c r="D578" s="4">
        <f t="shared" si="28"/>
        <v>5.976</v>
      </c>
      <c r="E578" s="4">
        <f t="shared" si="27"/>
        <v>185.262</v>
      </c>
      <c r="F578" s="4">
        <f t="shared" si="26"/>
        <v>6.9120000000000061</v>
      </c>
      <c r="G578" s="12">
        <v>2023</v>
      </c>
    </row>
    <row r="579" spans="1:7" x14ac:dyDescent="0.2">
      <c r="A579" s="18">
        <v>45019.137337962966</v>
      </c>
      <c r="B579" s="4">
        <v>4.99</v>
      </c>
      <c r="C579" s="4">
        <v>1.2</v>
      </c>
      <c r="D579" s="4">
        <f t="shared" si="28"/>
        <v>5.9880000000000004</v>
      </c>
      <c r="E579" s="4">
        <f t="shared" si="27"/>
        <v>185.274</v>
      </c>
      <c r="F579" s="4">
        <f t="shared" ref="F579:F642" si="29">E579-178.35</f>
        <v>6.9240000000000066</v>
      </c>
      <c r="G579" s="12">
        <v>2023</v>
      </c>
    </row>
    <row r="580" spans="1:7" x14ac:dyDescent="0.2">
      <c r="A580" s="18">
        <v>45019.142106481479</v>
      </c>
      <c r="B580" s="4">
        <v>5</v>
      </c>
      <c r="C580" s="4">
        <v>1.2</v>
      </c>
      <c r="D580" s="4">
        <f t="shared" si="28"/>
        <v>6</v>
      </c>
      <c r="E580" s="4">
        <f t="shared" si="27"/>
        <v>185.286</v>
      </c>
      <c r="F580" s="4">
        <f t="shared" si="29"/>
        <v>6.936000000000007</v>
      </c>
      <c r="G580" s="12">
        <v>2023</v>
      </c>
    </row>
    <row r="581" spans="1:7" x14ac:dyDescent="0.2">
      <c r="A581" s="18">
        <v>45019.148159722223</v>
      </c>
      <c r="B581" s="4">
        <v>5.01</v>
      </c>
      <c r="C581" s="4">
        <v>1.2</v>
      </c>
      <c r="D581" s="4">
        <f t="shared" si="28"/>
        <v>6.0119999999999996</v>
      </c>
      <c r="E581" s="4">
        <f t="shared" si="27"/>
        <v>185.298</v>
      </c>
      <c r="F581" s="4">
        <f t="shared" si="29"/>
        <v>6.9480000000000075</v>
      </c>
      <c r="G581" s="12">
        <v>2023</v>
      </c>
    </row>
    <row r="582" spans="1:7" x14ac:dyDescent="0.2">
      <c r="A582" s="18">
        <v>45019.14880787037</v>
      </c>
      <c r="B582" s="4">
        <v>5.0199999999999996</v>
      </c>
      <c r="C582" s="4">
        <v>1.2</v>
      </c>
      <c r="D582" s="4">
        <f t="shared" si="28"/>
        <v>6.0239999999999991</v>
      </c>
      <c r="E582" s="4">
        <f t="shared" si="27"/>
        <v>185.31</v>
      </c>
      <c r="F582" s="4">
        <f t="shared" si="29"/>
        <v>6.960000000000008</v>
      </c>
      <c r="G582" s="12">
        <v>2023</v>
      </c>
    </row>
    <row r="583" spans="1:7" x14ac:dyDescent="0.2">
      <c r="A583" s="18">
        <v>45019.150740740741</v>
      </c>
      <c r="B583" s="4">
        <v>5.03</v>
      </c>
      <c r="C583" s="4">
        <v>1.2</v>
      </c>
      <c r="D583" s="4">
        <f t="shared" si="28"/>
        <v>6.0360000000000005</v>
      </c>
      <c r="E583" s="4">
        <f t="shared" si="27"/>
        <v>185.322</v>
      </c>
      <c r="F583" s="4">
        <f t="shared" si="29"/>
        <v>6.9720000000000084</v>
      </c>
      <c r="G583" s="12">
        <v>2023</v>
      </c>
    </row>
    <row r="584" spans="1:7" x14ac:dyDescent="0.2">
      <c r="A584" s="18">
        <v>45019.150752314818</v>
      </c>
      <c r="B584" s="4">
        <v>5.04</v>
      </c>
      <c r="C584" s="4">
        <v>1.2</v>
      </c>
      <c r="D584" s="4">
        <f t="shared" si="28"/>
        <v>6.048</v>
      </c>
      <c r="E584" s="4">
        <f t="shared" si="27"/>
        <v>185.334</v>
      </c>
      <c r="F584" s="4">
        <f t="shared" si="29"/>
        <v>6.9840000000000089</v>
      </c>
      <c r="G584" s="12">
        <v>2023</v>
      </c>
    </row>
    <row r="585" spans="1:7" x14ac:dyDescent="0.2">
      <c r="A585" s="18">
        <v>45019.153391203705</v>
      </c>
      <c r="B585" s="4">
        <v>5.05</v>
      </c>
      <c r="C585" s="4">
        <v>1.2</v>
      </c>
      <c r="D585" s="4">
        <f t="shared" si="28"/>
        <v>6.06</v>
      </c>
      <c r="E585" s="4">
        <f t="shared" si="27"/>
        <v>185.346</v>
      </c>
      <c r="F585" s="4">
        <f t="shared" si="29"/>
        <v>6.9960000000000093</v>
      </c>
      <c r="G585" s="12">
        <v>2023</v>
      </c>
    </row>
    <row r="586" spans="1:7" x14ac:dyDescent="0.2">
      <c r="A586" s="18">
        <v>45019.159236111111</v>
      </c>
      <c r="B586" s="4">
        <v>5.0599999999999996</v>
      </c>
      <c r="C586" s="4">
        <v>1.2</v>
      </c>
      <c r="D586" s="4">
        <f t="shared" si="28"/>
        <v>6.0719999999999992</v>
      </c>
      <c r="E586" s="4">
        <f t="shared" si="27"/>
        <v>185.358</v>
      </c>
      <c r="F586" s="4">
        <f t="shared" si="29"/>
        <v>7.0080000000000098</v>
      </c>
      <c r="G586" s="12">
        <v>2023</v>
      </c>
    </row>
    <row r="587" spans="1:7" x14ac:dyDescent="0.2">
      <c r="A587" s="18">
        <v>45019.160578703704</v>
      </c>
      <c r="B587" s="4">
        <v>5.07</v>
      </c>
      <c r="C587" s="4">
        <v>1.2</v>
      </c>
      <c r="D587" s="4">
        <f t="shared" si="28"/>
        <v>6.0840000000000005</v>
      </c>
      <c r="E587" s="4">
        <f t="shared" si="27"/>
        <v>185.37</v>
      </c>
      <c r="F587" s="4">
        <f t="shared" si="29"/>
        <v>7.0200000000000102</v>
      </c>
      <c r="G587" s="12">
        <v>2023</v>
      </c>
    </row>
    <row r="588" spans="1:7" x14ac:dyDescent="0.2">
      <c r="A588" s="18">
        <v>45019.160891203705</v>
      </c>
      <c r="B588" s="4">
        <v>5.08</v>
      </c>
      <c r="C588" s="4">
        <v>1.2</v>
      </c>
      <c r="D588" s="4">
        <f t="shared" si="28"/>
        <v>6.0960000000000001</v>
      </c>
      <c r="E588" s="4">
        <f t="shared" si="27"/>
        <v>185.38200000000001</v>
      </c>
      <c r="F588" s="4">
        <f t="shared" si="29"/>
        <v>7.0320000000000107</v>
      </c>
      <c r="G588" s="12">
        <v>2023</v>
      </c>
    </row>
    <row r="589" spans="1:7" x14ac:dyDescent="0.2">
      <c r="A589" s="18">
        <v>45019.160937499997</v>
      </c>
      <c r="B589" s="4">
        <v>5.09</v>
      </c>
      <c r="C589" s="4">
        <v>1.2</v>
      </c>
      <c r="D589" s="4">
        <f t="shared" si="28"/>
        <v>6.1079999999999997</v>
      </c>
      <c r="E589" s="4">
        <f t="shared" si="27"/>
        <v>185.39400000000001</v>
      </c>
      <c r="F589" s="4">
        <f t="shared" si="29"/>
        <v>7.0440000000000111</v>
      </c>
      <c r="G589" s="12">
        <v>2023</v>
      </c>
    </row>
    <row r="590" spans="1:7" x14ac:dyDescent="0.2">
      <c r="A590" s="18">
        <v>45019.164409722223</v>
      </c>
      <c r="B590" s="4">
        <v>5.0999999999999996</v>
      </c>
      <c r="C590" s="4">
        <v>1.2</v>
      </c>
      <c r="D590" s="4">
        <f t="shared" si="28"/>
        <v>6.1199999999999992</v>
      </c>
      <c r="E590" s="4">
        <f t="shared" si="27"/>
        <v>185.40600000000001</v>
      </c>
      <c r="F590" s="4">
        <f t="shared" si="29"/>
        <v>7.0560000000000116</v>
      </c>
      <c r="G590" s="12">
        <v>2023</v>
      </c>
    </row>
    <row r="591" spans="1:7" x14ac:dyDescent="0.2">
      <c r="A591" s="18">
        <v>45019.164629629631</v>
      </c>
      <c r="B591" s="4">
        <v>5.1100000000000003</v>
      </c>
      <c r="C591" s="4">
        <v>1.2</v>
      </c>
      <c r="D591" s="4">
        <f t="shared" si="28"/>
        <v>6.1320000000000006</v>
      </c>
      <c r="E591" s="4">
        <f t="shared" si="27"/>
        <v>185.41800000000001</v>
      </c>
      <c r="F591" s="4">
        <f t="shared" si="29"/>
        <v>7.0680000000000121</v>
      </c>
      <c r="G591" s="12">
        <v>2023</v>
      </c>
    </row>
    <row r="592" spans="1:7" x14ac:dyDescent="0.2">
      <c r="A592" s="18">
        <v>45019.164641203701</v>
      </c>
      <c r="B592" s="4">
        <v>5.12</v>
      </c>
      <c r="C592" s="4">
        <v>1.2</v>
      </c>
      <c r="D592" s="4">
        <f t="shared" si="28"/>
        <v>6.1440000000000001</v>
      </c>
      <c r="E592" s="4">
        <f t="shared" si="27"/>
        <v>185.43</v>
      </c>
      <c r="F592" s="4">
        <f t="shared" si="29"/>
        <v>7.0800000000000125</v>
      </c>
      <c r="G592" s="12">
        <v>2023</v>
      </c>
    </row>
    <row r="593" spans="1:7" x14ac:dyDescent="0.2">
      <c r="A593" s="18">
        <v>45019.16678240741</v>
      </c>
      <c r="B593" s="4">
        <v>5.13</v>
      </c>
      <c r="C593" s="4">
        <v>1.2</v>
      </c>
      <c r="D593" s="4">
        <f t="shared" si="28"/>
        <v>6.1559999999999997</v>
      </c>
      <c r="E593" s="4">
        <f t="shared" ref="E593:E656" si="30">D593+$E$79</f>
        <v>185.44200000000001</v>
      </c>
      <c r="F593" s="4">
        <f t="shared" si="29"/>
        <v>7.092000000000013</v>
      </c>
      <c r="G593" s="12">
        <v>2023</v>
      </c>
    </row>
    <row r="594" spans="1:7" x14ac:dyDescent="0.2">
      <c r="A594" s="18">
        <v>45019.170520833337</v>
      </c>
      <c r="B594" s="4">
        <v>5.14</v>
      </c>
      <c r="C594" s="4">
        <v>1.2</v>
      </c>
      <c r="D594" s="4">
        <f t="shared" si="28"/>
        <v>6.1679999999999993</v>
      </c>
      <c r="E594" s="4">
        <f t="shared" si="30"/>
        <v>185.45400000000001</v>
      </c>
      <c r="F594" s="4">
        <f t="shared" si="29"/>
        <v>7.1040000000000134</v>
      </c>
      <c r="G594" s="12">
        <v>2023</v>
      </c>
    </row>
    <row r="595" spans="1:7" x14ac:dyDescent="0.2">
      <c r="A595" s="18">
        <v>45019.172013888892</v>
      </c>
      <c r="B595" s="4">
        <v>5.15</v>
      </c>
      <c r="C595" s="4">
        <v>1.2</v>
      </c>
      <c r="D595" s="4">
        <f t="shared" si="28"/>
        <v>6.1800000000000006</v>
      </c>
      <c r="E595" s="4">
        <f t="shared" si="30"/>
        <v>185.46600000000001</v>
      </c>
      <c r="F595" s="4">
        <f t="shared" si="29"/>
        <v>7.1160000000000139</v>
      </c>
      <c r="G595" s="12">
        <v>2023</v>
      </c>
    </row>
    <row r="596" spans="1:7" x14ac:dyDescent="0.2">
      <c r="A596" s="18">
        <v>45019.173877314817</v>
      </c>
      <c r="B596" s="4">
        <v>5.16</v>
      </c>
      <c r="C596" s="4">
        <v>1.2</v>
      </c>
      <c r="D596" s="4">
        <f t="shared" si="28"/>
        <v>6.1920000000000002</v>
      </c>
      <c r="E596" s="4">
        <f t="shared" si="30"/>
        <v>185.47800000000001</v>
      </c>
      <c r="F596" s="4">
        <f t="shared" si="29"/>
        <v>7.1280000000000143</v>
      </c>
      <c r="G596" s="12">
        <v>2023</v>
      </c>
    </row>
    <row r="597" spans="1:7" x14ac:dyDescent="0.2">
      <c r="A597" s="18">
        <v>45019.177557870367</v>
      </c>
      <c r="B597" s="4">
        <v>5.17</v>
      </c>
      <c r="C597" s="4">
        <v>1.2</v>
      </c>
      <c r="D597" s="4">
        <f t="shared" si="28"/>
        <v>6.2039999999999997</v>
      </c>
      <c r="E597" s="4">
        <f t="shared" si="30"/>
        <v>185.49</v>
      </c>
      <c r="F597" s="4">
        <f t="shared" si="29"/>
        <v>7.1400000000000148</v>
      </c>
      <c r="G597" s="12">
        <v>2023</v>
      </c>
    </row>
    <row r="598" spans="1:7" x14ac:dyDescent="0.2">
      <c r="A598" s="18">
        <v>45019.177569444444</v>
      </c>
      <c r="B598" s="4">
        <v>5.18</v>
      </c>
      <c r="C598" s="4">
        <v>1.2</v>
      </c>
      <c r="D598" s="4">
        <f t="shared" si="28"/>
        <v>6.2159999999999993</v>
      </c>
      <c r="E598" s="4">
        <f t="shared" si="30"/>
        <v>185.50200000000001</v>
      </c>
      <c r="F598" s="4">
        <f t="shared" si="29"/>
        <v>7.1520000000000152</v>
      </c>
      <c r="G598" s="12">
        <v>2023</v>
      </c>
    </row>
    <row r="599" spans="1:7" x14ac:dyDescent="0.2">
      <c r="A599" s="18">
        <v>45019.178854166668</v>
      </c>
      <c r="B599" s="4">
        <v>5.19</v>
      </c>
      <c r="C599" s="4">
        <v>1.2</v>
      </c>
      <c r="D599" s="4">
        <f t="shared" si="28"/>
        <v>6.2280000000000006</v>
      </c>
      <c r="E599" s="4">
        <f t="shared" si="30"/>
        <v>185.51400000000001</v>
      </c>
      <c r="F599" s="4">
        <f t="shared" si="29"/>
        <v>7.1640000000000157</v>
      </c>
      <c r="G599" s="12">
        <v>2023</v>
      </c>
    </row>
    <row r="600" spans="1:7" x14ac:dyDescent="0.2">
      <c r="A600" s="18">
        <v>45019.181250000001</v>
      </c>
      <c r="B600" s="4">
        <v>5.2</v>
      </c>
      <c r="C600" s="4">
        <v>1.2</v>
      </c>
      <c r="D600" s="4">
        <f t="shared" si="28"/>
        <v>6.24</v>
      </c>
      <c r="E600" s="4">
        <f t="shared" si="30"/>
        <v>185.52600000000001</v>
      </c>
      <c r="F600" s="4">
        <f t="shared" si="29"/>
        <v>7.1760000000000161</v>
      </c>
      <c r="G600" s="12">
        <v>2023</v>
      </c>
    </row>
    <row r="601" spans="1:7" x14ac:dyDescent="0.2">
      <c r="A601" s="18">
        <v>45019.182013888887</v>
      </c>
      <c r="B601" s="4">
        <v>5.21</v>
      </c>
      <c r="C601" s="4">
        <v>1.2</v>
      </c>
      <c r="D601" s="4">
        <f t="shared" si="28"/>
        <v>6.2519999999999998</v>
      </c>
      <c r="E601" s="4">
        <f t="shared" si="30"/>
        <v>185.53800000000001</v>
      </c>
      <c r="F601" s="4">
        <f t="shared" si="29"/>
        <v>7.1880000000000166</v>
      </c>
      <c r="G601" s="12">
        <v>2023</v>
      </c>
    </row>
    <row r="602" spans="1:7" x14ac:dyDescent="0.2">
      <c r="A602" s="18">
        <v>45019.182025462964</v>
      </c>
      <c r="B602" s="4">
        <v>5.22</v>
      </c>
      <c r="C602" s="4">
        <v>1.2</v>
      </c>
      <c r="D602" s="4">
        <f t="shared" si="28"/>
        <v>6.2639999999999993</v>
      </c>
      <c r="E602" s="4">
        <f t="shared" si="30"/>
        <v>185.55</v>
      </c>
      <c r="F602" s="4">
        <f t="shared" si="29"/>
        <v>7.2000000000000171</v>
      </c>
      <c r="G602" s="12">
        <v>2023</v>
      </c>
    </row>
    <row r="603" spans="1:7" x14ac:dyDescent="0.2">
      <c r="A603" s="18">
        <v>45019.187627314815</v>
      </c>
      <c r="B603" s="4">
        <v>5.23</v>
      </c>
      <c r="C603" s="4">
        <v>1.2</v>
      </c>
      <c r="D603" s="4">
        <f t="shared" si="28"/>
        <v>6.2760000000000007</v>
      </c>
      <c r="E603" s="4">
        <f t="shared" si="30"/>
        <v>185.56200000000001</v>
      </c>
      <c r="F603" s="4">
        <f t="shared" si="29"/>
        <v>7.2120000000000175</v>
      </c>
      <c r="G603" s="12">
        <v>2023</v>
      </c>
    </row>
    <row r="604" spans="1:7" x14ac:dyDescent="0.2">
      <c r="A604" s="18">
        <v>45019.187893518516</v>
      </c>
      <c r="B604" s="4">
        <v>5.24</v>
      </c>
      <c r="C604" s="4">
        <v>1.2</v>
      </c>
      <c r="D604" s="4">
        <f t="shared" si="28"/>
        <v>6.2880000000000003</v>
      </c>
      <c r="E604" s="4">
        <f t="shared" si="30"/>
        <v>185.57400000000001</v>
      </c>
      <c r="F604" s="4">
        <f t="shared" si="29"/>
        <v>7.224000000000018</v>
      </c>
      <c r="G604" s="12">
        <v>2023</v>
      </c>
    </row>
    <row r="605" spans="1:7" x14ac:dyDescent="0.2">
      <c r="A605" s="18">
        <v>45019.187905092593</v>
      </c>
      <c r="B605" s="4">
        <v>5.25</v>
      </c>
      <c r="C605" s="4">
        <v>1.2</v>
      </c>
      <c r="D605" s="4">
        <f t="shared" si="28"/>
        <v>6.3</v>
      </c>
      <c r="E605" s="4">
        <f t="shared" si="30"/>
        <v>185.58600000000001</v>
      </c>
      <c r="F605" s="4">
        <f t="shared" si="29"/>
        <v>7.2360000000000184</v>
      </c>
      <c r="G605" s="12">
        <v>2023</v>
      </c>
    </row>
    <row r="606" spans="1:7" x14ac:dyDescent="0.2">
      <c r="A606" s="18">
        <v>45019.204629629632</v>
      </c>
      <c r="B606" s="4">
        <v>5.26</v>
      </c>
      <c r="C606" s="4">
        <v>1.2</v>
      </c>
      <c r="D606" s="4">
        <f t="shared" si="28"/>
        <v>6.3119999999999994</v>
      </c>
      <c r="E606" s="4">
        <f t="shared" si="30"/>
        <v>185.59800000000001</v>
      </c>
      <c r="F606" s="4">
        <f t="shared" si="29"/>
        <v>7.2480000000000189</v>
      </c>
      <c r="G606" s="12">
        <v>2023</v>
      </c>
    </row>
    <row r="607" spans="1:7" x14ac:dyDescent="0.2">
      <c r="A607" s="18">
        <v>45019.205381944441</v>
      </c>
      <c r="B607" s="4">
        <v>5.27</v>
      </c>
      <c r="C607" s="4">
        <v>1.2</v>
      </c>
      <c r="D607" s="4">
        <f t="shared" si="28"/>
        <v>6.323999999999999</v>
      </c>
      <c r="E607" s="4">
        <f t="shared" si="30"/>
        <v>185.61</v>
      </c>
      <c r="F607" s="4">
        <f t="shared" si="29"/>
        <v>7.2600000000000193</v>
      </c>
      <c r="G607" s="12">
        <v>2023</v>
      </c>
    </row>
    <row r="608" spans="1:7" x14ac:dyDescent="0.2">
      <c r="A608" s="18">
        <v>45019.205543981479</v>
      </c>
      <c r="B608" s="4">
        <v>5.28</v>
      </c>
      <c r="C608" s="4">
        <v>1.2</v>
      </c>
      <c r="D608" s="4">
        <f t="shared" si="28"/>
        <v>6.3360000000000003</v>
      </c>
      <c r="E608" s="4">
        <f t="shared" si="30"/>
        <v>185.62200000000001</v>
      </c>
      <c r="F608" s="4">
        <f t="shared" si="29"/>
        <v>7.2720000000000198</v>
      </c>
      <c r="G608" s="12">
        <v>2023</v>
      </c>
    </row>
    <row r="609" spans="1:7" x14ac:dyDescent="0.2">
      <c r="A609" s="18">
        <v>45019.205879629626</v>
      </c>
      <c r="B609" s="4">
        <v>5.29</v>
      </c>
      <c r="C609" s="4">
        <v>1.2</v>
      </c>
      <c r="D609" s="4">
        <f t="shared" si="28"/>
        <v>6.3479999999999999</v>
      </c>
      <c r="E609" s="4">
        <f t="shared" si="30"/>
        <v>185.63400000000001</v>
      </c>
      <c r="F609" s="4">
        <f t="shared" si="29"/>
        <v>7.2840000000000202</v>
      </c>
      <c r="G609" s="12">
        <v>2023</v>
      </c>
    </row>
    <row r="610" spans="1:7" x14ac:dyDescent="0.2">
      <c r="A610" s="18">
        <v>45019.211504629631</v>
      </c>
      <c r="B610" s="4">
        <v>5.3</v>
      </c>
      <c r="C610" s="4">
        <v>1.2</v>
      </c>
      <c r="D610" s="4">
        <f t="shared" si="28"/>
        <v>6.3599999999999994</v>
      </c>
      <c r="E610" s="4">
        <f t="shared" si="30"/>
        <v>185.64600000000002</v>
      </c>
      <c r="F610" s="4">
        <f t="shared" si="29"/>
        <v>7.2960000000000207</v>
      </c>
      <c r="G610" s="12">
        <v>2023</v>
      </c>
    </row>
    <row r="611" spans="1:7" x14ac:dyDescent="0.2">
      <c r="A611" s="18">
        <v>45019.220254629632</v>
      </c>
      <c r="B611" s="4">
        <v>5.31</v>
      </c>
      <c r="C611" s="4">
        <v>1.2</v>
      </c>
      <c r="D611" s="4">
        <f t="shared" si="28"/>
        <v>6.371999999999999</v>
      </c>
      <c r="E611" s="4">
        <f t="shared" si="30"/>
        <v>185.65799999999999</v>
      </c>
      <c r="F611" s="4">
        <f t="shared" si="29"/>
        <v>7.3079999999999927</v>
      </c>
      <c r="G611" s="12">
        <v>2023</v>
      </c>
    </row>
    <row r="612" spans="1:7" x14ac:dyDescent="0.2">
      <c r="A612" s="18">
        <v>45019.220266203702</v>
      </c>
      <c r="B612" s="4">
        <v>5.32</v>
      </c>
      <c r="C612" s="4">
        <v>1.2</v>
      </c>
      <c r="D612" s="4">
        <f t="shared" si="28"/>
        <v>6.3840000000000003</v>
      </c>
      <c r="E612" s="4">
        <f t="shared" si="30"/>
        <v>185.67000000000002</v>
      </c>
      <c r="F612" s="4">
        <f t="shared" si="29"/>
        <v>7.3200000000000216</v>
      </c>
      <c r="G612" s="12">
        <v>2023</v>
      </c>
    </row>
    <row r="613" spans="1:7" x14ac:dyDescent="0.2">
      <c r="A613" s="18">
        <v>45019.220277777778</v>
      </c>
      <c r="B613" s="4">
        <v>5.33</v>
      </c>
      <c r="C613" s="4">
        <v>1.2</v>
      </c>
      <c r="D613" s="4">
        <f t="shared" si="28"/>
        <v>6.3959999999999999</v>
      </c>
      <c r="E613" s="4">
        <f t="shared" si="30"/>
        <v>185.68199999999999</v>
      </c>
      <c r="F613" s="4">
        <f t="shared" si="29"/>
        <v>7.3319999999999936</v>
      </c>
      <c r="G613" s="12">
        <v>2023</v>
      </c>
    </row>
    <row r="614" spans="1:7" x14ac:dyDescent="0.2">
      <c r="A614" s="18">
        <v>45019.221053240741</v>
      </c>
      <c r="B614" s="4">
        <v>5.34</v>
      </c>
      <c r="C614" s="4">
        <v>1.2</v>
      </c>
      <c r="D614" s="4">
        <f t="shared" si="28"/>
        <v>6.4079999999999995</v>
      </c>
      <c r="E614" s="4">
        <f t="shared" si="30"/>
        <v>185.69399999999999</v>
      </c>
      <c r="F614" s="4">
        <f t="shared" si="29"/>
        <v>7.3439999999999941</v>
      </c>
      <c r="G614" s="12">
        <v>2023</v>
      </c>
    </row>
    <row r="615" spans="1:7" x14ac:dyDescent="0.2">
      <c r="A615" s="18">
        <v>45019.226805555554</v>
      </c>
      <c r="B615" s="4">
        <v>5.35</v>
      </c>
      <c r="C615" s="4">
        <v>1.2</v>
      </c>
      <c r="D615" s="4">
        <f t="shared" si="28"/>
        <v>6.419999999999999</v>
      </c>
      <c r="E615" s="4">
        <f t="shared" si="30"/>
        <v>185.70599999999999</v>
      </c>
      <c r="F615" s="4">
        <f t="shared" si="29"/>
        <v>7.3559999999999945</v>
      </c>
      <c r="G615" s="12">
        <v>2023</v>
      </c>
    </row>
    <row r="616" spans="1:7" x14ac:dyDescent="0.2">
      <c r="A616" s="18">
        <v>45019.226875</v>
      </c>
      <c r="B616" s="4">
        <v>5.36</v>
      </c>
      <c r="C616" s="4">
        <v>1.2</v>
      </c>
      <c r="D616" s="4">
        <f t="shared" si="28"/>
        <v>6.4320000000000004</v>
      </c>
      <c r="E616" s="4">
        <f t="shared" si="30"/>
        <v>185.71799999999999</v>
      </c>
      <c r="F616" s="4">
        <f t="shared" si="29"/>
        <v>7.367999999999995</v>
      </c>
      <c r="G616" s="12">
        <v>2023</v>
      </c>
    </row>
    <row r="617" spans="1:7" x14ac:dyDescent="0.2">
      <c r="A617" s="18">
        <v>45019.226886574077</v>
      </c>
      <c r="B617" s="4">
        <v>5.37</v>
      </c>
      <c r="C617" s="4">
        <v>1.2</v>
      </c>
      <c r="D617" s="4">
        <f t="shared" si="28"/>
        <v>6.444</v>
      </c>
      <c r="E617" s="4">
        <f t="shared" si="30"/>
        <v>185.73</v>
      </c>
      <c r="F617" s="4">
        <f t="shared" si="29"/>
        <v>7.3799999999999955</v>
      </c>
      <c r="G617" s="12">
        <v>2023</v>
      </c>
    </row>
    <row r="618" spans="1:7" x14ac:dyDescent="0.2">
      <c r="A618" s="18">
        <v>45019.226979166669</v>
      </c>
      <c r="B618" s="4">
        <v>5.38</v>
      </c>
      <c r="C618" s="4">
        <v>1.2</v>
      </c>
      <c r="D618" s="4">
        <f t="shared" si="28"/>
        <v>6.4559999999999995</v>
      </c>
      <c r="E618" s="4">
        <f t="shared" si="30"/>
        <v>185.74199999999999</v>
      </c>
      <c r="F618" s="4">
        <f t="shared" si="29"/>
        <v>7.3919999999999959</v>
      </c>
      <c r="G618" s="12">
        <v>2023</v>
      </c>
    </row>
    <row r="619" spans="1:7" x14ac:dyDescent="0.2">
      <c r="A619" s="18">
        <v>45019.227037037039</v>
      </c>
      <c r="B619" s="4">
        <v>5.39</v>
      </c>
      <c r="C619" s="4">
        <v>1.2</v>
      </c>
      <c r="D619" s="4">
        <f t="shared" ref="D619:D682" si="31">B619*C619</f>
        <v>6.4679999999999991</v>
      </c>
      <c r="E619" s="4">
        <f t="shared" si="30"/>
        <v>185.75399999999999</v>
      </c>
      <c r="F619" s="4">
        <f t="shared" si="29"/>
        <v>7.4039999999999964</v>
      </c>
      <c r="G619" s="12">
        <v>2023</v>
      </c>
    </row>
    <row r="620" spans="1:7" x14ac:dyDescent="0.2">
      <c r="A620" s="18">
        <v>45019.228518518517</v>
      </c>
      <c r="B620" s="4">
        <v>5.4</v>
      </c>
      <c r="C620" s="4">
        <v>1.2</v>
      </c>
      <c r="D620" s="4">
        <f t="shared" si="31"/>
        <v>6.48</v>
      </c>
      <c r="E620" s="4">
        <f t="shared" si="30"/>
        <v>185.76599999999999</v>
      </c>
      <c r="F620" s="4">
        <f t="shared" si="29"/>
        <v>7.4159999999999968</v>
      </c>
      <c r="G620" s="12">
        <v>2023</v>
      </c>
    </row>
    <row r="621" spans="1:7" x14ac:dyDescent="0.2">
      <c r="A621" s="18">
        <v>45019.228530092594</v>
      </c>
      <c r="B621" s="4">
        <v>5.41</v>
      </c>
      <c r="C621" s="4">
        <v>1.2</v>
      </c>
      <c r="D621" s="4">
        <f t="shared" si="31"/>
        <v>6.492</v>
      </c>
      <c r="E621" s="4">
        <f t="shared" si="30"/>
        <v>185.77799999999999</v>
      </c>
      <c r="F621" s="4">
        <f t="shared" si="29"/>
        <v>7.4279999999999973</v>
      </c>
      <c r="G621" s="12">
        <v>2023</v>
      </c>
    </row>
    <row r="622" spans="1:7" x14ac:dyDescent="0.2">
      <c r="A622" s="18">
        <v>45019.234398148146</v>
      </c>
      <c r="B622" s="4">
        <v>5.42</v>
      </c>
      <c r="C622" s="4">
        <v>1.2</v>
      </c>
      <c r="D622" s="4">
        <f t="shared" si="31"/>
        <v>6.5039999999999996</v>
      </c>
      <c r="E622" s="4">
        <f t="shared" si="30"/>
        <v>185.79</v>
      </c>
      <c r="F622" s="4">
        <f t="shared" si="29"/>
        <v>7.4399999999999977</v>
      </c>
      <c r="G622" s="12">
        <v>2023</v>
      </c>
    </row>
    <row r="623" spans="1:7" x14ac:dyDescent="0.2">
      <c r="A623" s="18">
        <v>45019.236840277779</v>
      </c>
      <c r="B623" s="4">
        <v>5.43</v>
      </c>
      <c r="C623" s="4">
        <v>1.2</v>
      </c>
      <c r="D623" s="4">
        <f t="shared" si="31"/>
        <v>6.5159999999999991</v>
      </c>
      <c r="E623" s="4">
        <f t="shared" si="30"/>
        <v>185.80199999999999</v>
      </c>
      <c r="F623" s="4">
        <f t="shared" si="29"/>
        <v>7.4519999999999982</v>
      </c>
      <c r="G623" s="12">
        <v>2023</v>
      </c>
    </row>
    <row r="624" spans="1:7" x14ac:dyDescent="0.2">
      <c r="A624" s="18">
        <v>45019.238715277781</v>
      </c>
      <c r="B624" s="4">
        <v>5.44</v>
      </c>
      <c r="C624" s="4">
        <v>1.2</v>
      </c>
      <c r="D624" s="4">
        <f t="shared" si="31"/>
        <v>6.5280000000000005</v>
      </c>
      <c r="E624" s="4">
        <f t="shared" si="30"/>
        <v>185.81399999999999</v>
      </c>
      <c r="F624" s="4">
        <f t="shared" si="29"/>
        <v>7.4639999999999986</v>
      </c>
      <c r="G624" s="12">
        <v>2023</v>
      </c>
    </row>
    <row r="625" spans="1:7" x14ac:dyDescent="0.2">
      <c r="A625" s="18">
        <v>45019.243530092594</v>
      </c>
      <c r="B625" s="4">
        <v>5.45</v>
      </c>
      <c r="C625" s="4">
        <v>1.2</v>
      </c>
      <c r="D625" s="4">
        <f t="shared" si="31"/>
        <v>6.54</v>
      </c>
      <c r="E625" s="4">
        <f t="shared" si="30"/>
        <v>185.82599999999999</v>
      </c>
      <c r="F625" s="4">
        <f t="shared" si="29"/>
        <v>7.4759999999999991</v>
      </c>
      <c r="G625" s="12">
        <v>2023</v>
      </c>
    </row>
    <row r="626" spans="1:7" x14ac:dyDescent="0.2">
      <c r="A626" s="18">
        <v>45019.24659722222</v>
      </c>
      <c r="B626" s="4">
        <v>5.46</v>
      </c>
      <c r="C626" s="4">
        <v>1.2</v>
      </c>
      <c r="D626" s="4">
        <f t="shared" si="31"/>
        <v>6.5519999999999996</v>
      </c>
      <c r="E626" s="4">
        <f t="shared" si="30"/>
        <v>185.83799999999999</v>
      </c>
      <c r="F626" s="4">
        <f t="shared" si="29"/>
        <v>7.4879999999999995</v>
      </c>
      <c r="G626" s="12">
        <v>2023</v>
      </c>
    </row>
    <row r="627" spans="1:7" x14ac:dyDescent="0.2">
      <c r="A627" s="18">
        <v>45019.246747685182</v>
      </c>
      <c r="B627" s="4">
        <v>5.47</v>
      </c>
      <c r="C627" s="4">
        <v>1.2</v>
      </c>
      <c r="D627" s="4">
        <f t="shared" si="31"/>
        <v>6.5639999999999992</v>
      </c>
      <c r="E627" s="4">
        <f t="shared" si="30"/>
        <v>185.85</v>
      </c>
      <c r="F627" s="4">
        <f t="shared" si="29"/>
        <v>7.5</v>
      </c>
      <c r="G627" s="12">
        <v>2023</v>
      </c>
    </row>
    <row r="628" spans="1:7" x14ac:dyDescent="0.2">
      <c r="A628" s="18">
        <v>45019.246759259258</v>
      </c>
      <c r="B628" s="4">
        <v>5.48</v>
      </c>
      <c r="C628" s="4">
        <v>1.2</v>
      </c>
      <c r="D628" s="4">
        <f t="shared" si="31"/>
        <v>6.5760000000000005</v>
      </c>
      <c r="E628" s="4">
        <f t="shared" si="30"/>
        <v>185.86199999999999</v>
      </c>
      <c r="F628" s="4">
        <f t="shared" si="29"/>
        <v>7.5120000000000005</v>
      </c>
      <c r="G628" s="12">
        <v>2023</v>
      </c>
    </row>
    <row r="629" spans="1:7" x14ac:dyDescent="0.2">
      <c r="A629" s="18">
        <v>45019.250208333331</v>
      </c>
      <c r="B629" s="4">
        <v>5.49</v>
      </c>
      <c r="C629" s="4">
        <v>1.2</v>
      </c>
      <c r="D629" s="4">
        <f t="shared" si="31"/>
        <v>6.5880000000000001</v>
      </c>
      <c r="E629" s="4">
        <f t="shared" si="30"/>
        <v>185.874</v>
      </c>
      <c r="F629" s="4">
        <f t="shared" si="29"/>
        <v>7.5240000000000009</v>
      </c>
      <c r="G629" s="12">
        <v>2023</v>
      </c>
    </row>
    <row r="630" spans="1:7" x14ac:dyDescent="0.2">
      <c r="A630" s="18">
        <v>45019.251203703701</v>
      </c>
      <c r="B630" s="4">
        <v>5.5</v>
      </c>
      <c r="C630" s="4">
        <v>1.2</v>
      </c>
      <c r="D630" s="4">
        <f t="shared" si="31"/>
        <v>6.6</v>
      </c>
      <c r="E630" s="4">
        <f t="shared" si="30"/>
        <v>185.886</v>
      </c>
      <c r="F630" s="4">
        <f t="shared" si="29"/>
        <v>7.5360000000000014</v>
      </c>
      <c r="G630" s="12">
        <v>2023</v>
      </c>
    </row>
    <row r="631" spans="1:7" x14ac:dyDescent="0.2">
      <c r="A631" s="18">
        <v>45019.252569444441</v>
      </c>
      <c r="B631" s="4">
        <v>5.51</v>
      </c>
      <c r="C631" s="4">
        <v>1.2</v>
      </c>
      <c r="D631" s="4">
        <f t="shared" si="31"/>
        <v>6.6119999999999992</v>
      </c>
      <c r="E631" s="4">
        <f t="shared" si="30"/>
        <v>185.898</v>
      </c>
      <c r="F631" s="4">
        <f t="shared" si="29"/>
        <v>7.5480000000000018</v>
      </c>
      <c r="G631" s="12">
        <v>2023</v>
      </c>
    </row>
    <row r="632" spans="1:7" x14ac:dyDescent="0.2">
      <c r="A632" s="18">
        <v>45019.254652777781</v>
      </c>
      <c r="B632" s="4">
        <v>5.52</v>
      </c>
      <c r="C632" s="4">
        <v>1.2</v>
      </c>
      <c r="D632" s="4">
        <f t="shared" si="31"/>
        <v>6.6239999999999997</v>
      </c>
      <c r="E632" s="4">
        <f t="shared" si="30"/>
        <v>185.91</v>
      </c>
      <c r="F632" s="4">
        <f t="shared" si="29"/>
        <v>7.5600000000000023</v>
      </c>
      <c r="G632" s="12">
        <v>2023</v>
      </c>
    </row>
    <row r="633" spans="1:7" x14ac:dyDescent="0.2">
      <c r="A633" s="18">
        <v>45019.255578703705</v>
      </c>
      <c r="B633" s="4">
        <v>5.53</v>
      </c>
      <c r="C633" s="4">
        <v>1.2</v>
      </c>
      <c r="D633" s="4">
        <f t="shared" si="31"/>
        <v>6.6360000000000001</v>
      </c>
      <c r="E633" s="4">
        <f t="shared" si="30"/>
        <v>185.922</v>
      </c>
      <c r="F633" s="4">
        <f t="shared" si="29"/>
        <v>7.5720000000000027</v>
      </c>
      <c r="G633" s="12">
        <v>2023</v>
      </c>
    </row>
    <row r="634" spans="1:7" x14ac:dyDescent="0.2">
      <c r="A634" s="18">
        <v>45019.255590277775</v>
      </c>
      <c r="B634" s="4">
        <v>5.54</v>
      </c>
      <c r="C634" s="4">
        <v>1.2</v>
      </c>
      <c r="D634" s="4">
        <f t="shared" si="31"/>
        <v>6.6479999999999997</v>
      </c>
      <c r="E634" s="4">
        <f t="shared" si="30"/>
        <v>185.934</v>
      </c>
      <c r="F634" s="4">
        <f t="shared" si="29"/>
        <v>7.5840000000000032</v>
      </c>
      <c r="G634" s="12">
        <v>2023</v>
      </c>
    </row>
    <row r="635" spans="1:7" x14ac:dyDescent="0.2">
      <c r="A635" s="18">
        <v>45019.261064814818</v>
      </c>
      <c r="B635" s="4">
        <v>5.55</v>
      </c>
      <c r="C635" s="4">
        <v>1.2</v>
      </c>
      <c r="D635" s="4">
        <f t="shared" si="31"/>
        <v>6.6599999999999993</v>
      </c>
      <c r="E635" s="4">
        <f t="shared" si="30"/>
        <v>185.946</v>
      </c>
      <c r="F635" s="4">
        <f t="shared" si="29"/>
        <v>7.5960000000000036</v>
      </c>
      <c r="G635" s="12">
        <v>2023</v>
      </c>
    </row>
    <row r="636" spans="1:7" x14ac:dyDescent="0.2">
      <c r="A636" s="18">
        <v>45019.264826388891</v>
      </c>
      <c r="B636" s="4">
        <v>5.56</v>
      </c>
      <c r="C636" s="4">
        <v>1.2</v>
      </c>
      <c r="D636" s="4">
        <f t="shared" si="31"/>
        <v>6.6719999999999997</v>
      </c>
      <c r="E636" s="4">
        <f t="shared" si="30"/>
        <v>185.958</v>
      </c>
      <c r="F636" s="4">
        <f t="shared" si="29"/>
        <v>7.6080000000000041</v>
      </c>
      <c r="G636" s="12">
        <v>2023</v>
      </c>
    </row>
    <row r="637" spans="1:7" x14ac:dyDescent="0.2">
      <c r="A637" s="18">
        <v>45019.273472222223</v>
      </c>
      <c r="B637" s="4">
        <v>5.57</v>
      </c>
      <c r="C637" s="4">
        <v>1.2</v>
      </c>
      <c r="D637" s="4">
        <f t="shared" si="31"/>
        <v>6.6840000000000002</v>
      </c>
      <c r="E637" s="4">
        <f t="shared" si="30"/>
        <v>185.97</v>
      </c>
      <c r="F637" s="4">
        <f t="shared" si="29"/>
        <v>7.6200000000000045</v>
      </c>
      <c r="G637" s="12">
        <v>2023</v>
      </c>
    </row>
    <row r="638" spans="1:7" x14ac:dyDescent="0.2">
      <c r="A638" s="18">
        <v>45019.2734837963</v>
      </c>
      <c r="B638" s="4">
        <v>5.58</v>
      </c>
      <c r="C638" s="4">
        <v>1.2</v>
      </c>
      <c r="D638" s="4">
        <f t="shared" si="31"/>
        <v>6.6959999999999997</v>
      </c>
      <c r="E638" s="4">
        <f t="shared" si="30"/>
        <v>185.982</v>
      </c>
      <c r="F638" s="4">
        <f t="shared" si="29"/>
        <v>7.632000000000005</v>
      </c>
      <c r="G638" s="12">
        <v>2023</v>
      </c>
    </row>
    <row r="639" spans="1:7" x14ac:dyDescent="0.2">
      <c r="A639" s="18">
        <v>45019.278993055559</v>
      </c>
      <c r="B639" s="4">
        <v>5.59</v>
      </c>
      <c r="C639" s="4">
        <v>1.2</v>
      </c>
      <c r="D639" s="4">
        <f t="shared" si="31"/>
        <v>6.7079999999999993</v>
      </c>
      <c r="E639" s="4">
        <f t="shared" si="30"/>
        <v>185.994</v>
      </c>
      <c r="F639" s="4">
        <f t="shared" si="29"/>
        <v>7.6440000000000055</v>
      </c>
      <c r="G639" s="12">
        <v>2023</v>
      </c>
    </row>
    <row r="640" spans="1:7" x14ac:dyDescent="0.2">
      <c r="A640" s="18">
        <v>45019.279004629629</v>
      </c>
      <c r="B640" s="4">
        <v>5.6</v>
      </c>
      <c r="C640" s="4">
        <v>1.2</v>
      </c>
      <c r="D640" s="4">
        <f t="shared" si="31"/>
        <v>6.72</v>
      </c>
      <c r="E640" s="4">
        <f t="shared" si="30"/>
        <v>186.006</v>
      </c>
      <c r="F640" s="4">
        <f t="shared" si="29"/>
        <v>7.6560000000000059</v>
      </c>
      <c r="G640" s="12">
        <v>2023</v>
      </c>
    </row>
    <row r="641" spans="1:7" x14ac:dyDescent="0.2">
      <c r="A641" s="18">
        <v>45019.283807870372</v>
      </c>
      <c r="B641" s="4">
        <v>5.61</v>
      </c>
      <c r="C641" s="4">
        <v>1.2</v>
      </c>
      <c r="D641" s="4">
        <f t="shared" si="31"/>
        <v>6.7320000000000002</v>
      </c>
      <c r="E641" s="4">
        <f t="shared" si="30"/>
        <v>186.018</v>
      </c>
      <c r="F641" s="4">
        <f t="shared" si="29"/>
        <v>7.6680000000000064</v>
      </c>
      <c r="G641" s="12">
        <v>2023</v>
      </c>
    </row>
    <row r="642" spans="1:7" x14ac:dyDescent="0.2">
      <c r="A642" s="18">
        <v>45019.283831018518</v>
      </c>
      <c r="B642" s="4">
        <v>5.62</v>
      </c>
      <c r="C642" s="4">
        <v>1.2</v>
      </c>
      <c r="D642" s="4">
        <f t="shared" si="31"/>
        <v>6.7439999999999998</v>
      </c>
      <c r="E642" s="4">
        <f t="shared" si="30"/>
        <v>186.03</v>
      </c>
      <c r="F642" s="4">
        <f t="shared" si="29"/>
        <v>7.6800000000000068</v>
      </c>
      <c r="G642" s="12">
        <v>2023</v>
      </c>
    </row>
    <row r="643" spans="1:7" x14ac:dyDescent="0.2">
      <c r="A643" s="18">
        <v>45019.329756944448</v>
      </c>
      <c r="B643" s="4">
        <v>5.63</v>
      </c>
      <c r="C643" s="4">
        <v>1.2</v>
      </c>
      <c r="D643" s="4">
        <f t="shared" si="31"/>
        <v>6.7559999999999993</v>
      </c>
      <c r="E643" s="4">
        <f t="shared" si="30"/>
        <v>186.042</v>
      </c>
      <c r="F643" s="4">
        <f t="shared" ref="F643:F706" si="32">E643-178.35</f>
        <v>7.6920000000000073</v>
      </c>
      <c r="G643" s="12">
        <v>2023</v>
      </c>
    </row>
    <row r="644" spans="1:7" x14ac:dyDescent="0.2">
      <c r="A644" s="18">
        <v>45019.33284722222</v>
      </c>
      <c r="B644" s="4">
        <v>5.64</v>
      </c>
      <c r="C644" s="4">
        <v>1.2</v>
      </c>
      <c r="D644" s="4">
        <f t="shared" si="31"/>
        <v>6.7679999999999998</v>
      </c>
      <c r="E644" s="4">
        <f t="shared" si="30"/>
        <v>186.054</v>
      </c>
      <c r="F644" s="4">
        <f t="shared" si="32"/>
        <v>7.7040000000000077</v>
      </c>
      <c r="G644" s="12">
        <v>2023</v>
      </c>
    </row>
    <row r="645" spans="1:7" x14ac:dyDescent="0.2">
      <c r="A645" s="18">
        <v>45019.346087962964</v>
      </c>
      <c r="B645" s="4">
        <v>5.65</v>
      </c>
      <c r="C645" s="4">
        <v>1.2</v>
      </c>
      <c r="D645" s="4">
        <f t="shared" si="31"/>
        <v>6.78</v>
      </c>
      <c r="E645" s="4">
        <f t="shared" si="30"/>
        <v>186.066</v>
      </c>
      <c r="F645" s="4">
        <f t="shared" si="32"/>
        <v>7.7160000000000082</v>
      </c>
      <c r="G645" s="12">
        <v>2023</v>
      </c>
    </row>
    <row r="646" spans="1:7" x14ac:dyDescent="0.2">
      <c r="A646" s="18">
        <v>45019.366689814815</v>
      </c>
      <c r="B646" s="4">
        <v>5.66</v>
      </c>
      <c r="C646" s="4">
        <v>1.2</v>
      </c>
      <c r="D646" s="4">
        <f t="shared" si="31"/>
        <v>6.7919999999999998</v>
      </c>
      <c r="E646" s="4">
        <f t="shared" si="30"/>
        <v>186.078</v>
      </c>
      <c r="F646" s="4">
        <f t="shared" si="32"/>
        <v>7.7280000000000086</v>
      </c>
      <c r="G646" s="12">
        <v>2023</v>
      </c>
    </row>
    <row r="647" spans="1:7" x14ac:dyDescent="0.2">
      <c r="A647" s="18">
        <v>45019.366701388892</v>
      </c>
      <c r="B647" s="4">
        <v>5.67</v>
      </c>
      <c r="C647" s="4">
        <v>1.2</v>
      </c>
      <c r="D647" s="4">
        <f t="shared" si="31"/>
        <v>6.8039999999999994</v>
      </c>
      <c r="E647" s="4">
        <f t="shared" si="30"/>
        <v>186.09</v>
      </c>
      <c r="F647" s="4">
        <f t="shared" si="32"/>
        <v>7.7400000000000091</v>
      </c>
      <c r="G647" s="12">
        <v>2023</v>
      </c>
    </row>
    <row r="648" spans="1:7" x14ac:dyDescent="0.2">
      <c r="A648" s="18">
        <v>45019.366736111115</v>
      </c>
      <c r="B648" s="4">
        <v>5.68</v>
      </c>
      <c r="C648" s="4">
        <v>1.2</v>
      </c>
      <c r="D648" s="4">
        <f t="shared" si="31"/>
        <v>6.8159999999999998</v>
      </c>
      <c r="E648" s="4">
        <f t="shared" si="30"/>
        <v>186.102</v>
      </c>
      <c r="F648" s="4">
        <f t="shared" si="32"/>
        <v>7.7520000000000095</v>
      </c>
      <c r="G648" s="12">
        <v>2023</v>
      </c>
    </row>
    <row r="649" spans="1:7" x14ac:dyDescent="0.2">
      <c r="A649" s="18">
        <v>45019.368472222224</v>
      </c>
      <c r="B649" s="4">
        <v>5.69</v>
      </c>
      <c r="C649" s="4">
        <v>1.2</v>
      </c>
      <c r="D649" s="4">
        <f t="shared" si="31"/>
        <v>6.8280000000000003</v>
      </c>
      <c r="E649" s="4">
        <f t="shared" si="30"/>
        <v>186.114</v>
      </c>
      <c r="F649" s="4">
        <f t="shared" si="32"/>
        <v>7.76400000000001</v>
      </c>
      <c r="G649" s="12">
        <v>2023</v>
      </c>
    </row>
    <row r="650" spans="1:7" x14ac:dyDescent="0.2">
      <c r="A650" s="18">
        <v>45019.368495370371</v>
      </c>
      <c r="B650" s="4">
        <v>5.7</v>
      </c>
      <c r="C650" s="4">
        <v>1.2</v>
      </c>
      <c r="D650" s="4">
        <f t="shared" si="31"/>
        <v>6.84</v>
      </c>
      <c r="E650" s="4">
        <f t="shared" si="30"/>
        <v>186.126</v>
      </c>
      <c r="F650" s="4">
        <f t="shared" si="32"/>
        <v>7.7760000000000105</v>
      </c>
      <c r="G650" s="12">
        <v>2023</v>
      </c>
    </row>
    <row r="651" spans="1:7" x14ac:dyDescent="0.2">
      <c r="A651" s="18">
        <v>45019.370775462965</v>
      </c>
      <c r="B651" s="4">
        <v>5.71</v>
      </c>
      <c r="C651" s="4">
        <v>1.2</v>
      </c>
      <c r="D651" s="4">
        <f t="shared" si="31"/>
        <v>6.8519999999999994</v>
      </c>
      <c r="E651" s="4">
        <f t="shared" si="30"/>
        <v>186.13800000000001</v>
      </c>
      <c r="F651" s="4">
        <f t="shared" si="32"/>
        <v>7.7880000000000109</v>
      </c>
      <c r="G651" s="12">
        <v>2023</v>
      </c>
    </row>
    <row r="652" spans="1:7" x14ac:dyDescent="0.2">
      <c r="A652" s="18">
        <v>45019.37709490741</v>
      </c>
      <c r="B652" s="4">
        <v>5.72</v>
      </c>
      <c r="C652" s="4">
        <v>1.2</v>
      </c>
      <c r="D652" s="4">
        <f t="shared" si="31"/>
        <v>6.8639999999999999</v>
      </c>
      <c r="E652" s="4">
        <f t="shared" si="30"/>
        <v>186.15</v>
      </c>
      <c r="F652" s="4">
        <f t="shared" si="32"/>
        <v>7.8000000000000114</v>
      </c>
      <c r="G652" s="12">
        <v>2023</v>
      </c>
    </row>
    <row r="653" spans="1:7" x14ac:dyDescent="0.2">
      <c r="A653" s="18">
        <v>45019.383460648147</v>
      </c>
      <c r="B653" s="4">
        <v>5.73</v>
      </c>
      <c r="C653" s="4">
        <v>1.2</v>
      </c>
      <c r="D653" s="4">
        <f t="shared" si="31"/>
        <v>6.8760000000000003</v>
      </c>
      <c r="E653" s="4">
        <f t="shared" si="30"/>
        <v>186.16200000000001</v>
      </c>
      <c r="F653" s="4">
        <f t="shared" si="32"/>
        <v>7.8120000000000118</v>
      </c>
      <c r="G653" s="12">
        <v>2023</v>
      </c>
    </row>
    <row r="654" spans="1:7" x14ac:dyDescent="0.2">
      <c r="A654" s="18">
        <v>45019.383715277778</v>
      </c>
      <c r="B654" s="4">
        <v>5.74</v>
      </c>
      <c r="C654" s="4">
        <v>1.2</v>
      </c>
      <c r="D654" s="4">
        <f t="shared" si="31"/>
        <v>6.8879999999999999</v>
      </c>
      <c r="E654" s="4">
        <f t="shared" si="30"/>
        <v>186.17400000000001</v>
      </c>
      <c r="F654" s="4">
        <f t="shared" si="32"/>
        <v>7.8240000000000123</v>
      </c>
      <c r="G654" s="12">
        <v>2023</v>
      </c>
    </row>
    <row r="655" spans="1:7" x14ac:dyDescent="0.2">
      <c r="A655" s="18">
        <v>45019.393333333333</v>
      </c>
      <c r="B655" s="4">
        <v>5.75</v>
      </c>
      <c r="C655" s="4">
        <v>1.2</v>
      </c>
      <c r="D655" s="4">
        <f t="shared" si="31"/>
        <v>6.8999999999999995</v>
      </c>
      <c r="E655" s="4">
        <f t="shared" si="30"/>
        <v>186.18600000000001</v>
      </c>
      <c r="F655" s="4">
        <f t="shared" si="32"/>
        <v>7.8360000000000127</v>
      </c>
      <c r="G655" s="12">
        <v>2023</v>
      </c>
    </row>
    <row r="656" spans="1:7" x14ac:dyDescent="0.2">
      <c r="A656" s="18">
        <v>45019.39334490741</v>
      </c>
      <c r="B656" s="4">
        <v>5.76</v>
      </c>
      <c r="C656" s="4">
        <v>1.2</v>
      </c>
      <c r="D656" s="4">
        <f t="shared" si="31"/>
        <v>6.9119999999999999</v>
      </c>
      <c r="E656" s="4">
        <f t="shared" si="30"/>
        <v>186.19800000000001</v>
      </c>
      <c r="F656" s="4">
        <f t="shared" si="32"/>
        <v>7.8480000000000132</v>
      </c>
      <c r="G656" s="12">
        <v>2023</v>
      </c>
    </row>
    <row r="657" spans="1:7" x14ac:dyDescent="0.2">
      <c r="A657" s="18">
        <v>45019.395798611113</v>
      </c>
      <c r="B657" s="4">
        <v>5.77</v>
      </c>
      <c r="C657" s="4">
        <v>1.2</v>
      </c>
      <c r="D657" s="4">
        <f t="shared" si="31"/>
        <v>6.9239999999999995</v>
      </c>
      <c r="E657" s="4">
        <f t="shared" ref="E657:E720" si="33">D657+$E$79</f>
        <v>186.21</v>
      </c>
      <c r="F657" s="4">
        <f t="shared" si="32"/>
        <v>7.8600000000000136</v>
      </c>
      <c r="G657" s="12">
        <v>2023</v>
      </c>
    </row>
    <row r="658" spans="1:7" x14ac:dyDescent="0.2">
      <c r="A658" s="18">
        <v>45019.397303240738</v>
      </c>
      <c r="B658" s="4">
        <v>5.78</v>
      </c>
      <c r="C658" s="4">
        <v>1.2</v>
      </c>
      <c r="D658" s="4">
        <f t="shared" si="31"/>
        <v>6.9359999999999999</v>
      </c>
      <c r="E658" s="4">
        <f t="shared" si="33"/>
        <v>186.22200000000001</v>
      </c>
      <c r="F658" s="4">
        <f t="shared" si="32"/>
        <v>7.8720000000000141</v>
      </c>
      <c r="G658" s="12">
        <v>2023</v>
      </c>
    </row>
    <row r="659" spans="1:7" x14ac:dyDescent="0.2">
      <c r="A659" s="18">
        <v>45019.397939814815</v>
      </c>
      <c r="B659" s="4">
        <v>5.79</v>
      </c>
      <c r="C659" s="4">
        <v>1.2</v>
      </c>
      <c r="D659" s="4">
        <f t="shared" si="31"/>
        <v>6.9479999999999995</v>
      </c>
      <c r="E659" s="4">
        <f t="shared" si="33"/>
        <v>186.23400000000001</v>
      </c>
      <c r="F659" s="4">
        <f t="shared" si="32"/>
        <v>7.8840000000000146</v>
      </c>
      <c r="G659" s="12">
        <v>2023</v>
      </c>
    </row>
    <row r="660" spans="1:7" x14ac:dyDescent="0.2">
      <c r="A660" s="18">
        <v>45019.397951388892</v>
      </c>
      <c r="B660" s="4">
        <v>5.8</v>
      </c>
      <c r="C660" s="4">
        <v>1.2</v>
      </c>
      <c r="D660" s="4">
        <f t="shared" si="31"/>
        <v>6.96</v>
      </c>
      <c r="E660" s="4">
        <f t="shared" si="33"/>
        <v>186.24600000000001</v>
      </c>
      <c r="F660" s="4">
        <f t="shared" si="32"/>
        <v>7.896000000000015</v>
      </c>
      <c r="G660" s="12">
        <v>2023</v>
      </c>
    </row>
    <row r="661" spans="1:7" x14ac:dyDescent="0.2">
      <c r="A661" s="18">
        <v>45019.398645833331</v>
      </c>
      <c r="B661" s="4">
        <v>5.81</v>
      </c>
      <c r="C661" s="4">
        <v>1.2</v>
      </c>
      <c r="D661" s="4">
        <f t="shared" si="31"/>
        <v>6.9719999999999995</v>
      </c>
      <c r="E661" s="4">
        <f t="shared" si="33"/>
        <v>186.25800000000001</v>
      </c>
      <c r="F661" s="4">
        <f t="shared" si="32"/>
        <v>7.9080000000000155</v>
      </c>
      <c r="G661" s="12">
        <v>2023</v>
      </c>
    </row>
    <row r="662" spans="1:7" x14ac:dyDescent="0.2">
      <c r="A662" s="18">
        <v>45019.399594907409</v>
      </c>
      <c r="B662" s="4">
        <v>5.82</v>
      </c>
      <c r="C662" s="4">
        <v>1.2</v>
      </c>
      <c r="D662" s="4">
        <f t="shared" si="31"/>
        <v>6.984</v>
      </c>
      <c r="E662" s="4">
        <f t="shared" si="33"/>
        <v>186.27</v>
      </c>
      <c r="F662" s="4">
        <f t="shared" si="32"/>
        <v>7.9200000000000159</v>
      </c>
      <c r="G662" s="12">
        <v>2023</v>
      </c>
    </row>
    <row r="663" spans="1:7" x14ac:dyDescent="0.2">
      <c r="A663" s="18">
        <v>45019.400567129633</v>
      </c>
      <c r="B663" s="4">
        <v>5.83</v>
      </c>
      <c r="C663" s="4">
        <v>1.2</v>
      </c>
      <c r="D663" s="4">
        <f t="shared" si="31"/>
        <v>6.9959999999999996</v>
      </c>
      <c r="E663" s="4">
        <f t="shared" si="33"/>
        <v>186.28200000000001</v>
      </c>
      <c r="F663" s="4">
        <f t="shared" si="32"/>
        <v>7.9320000000000164</v>
      </c>
      <c r="G663" s="12">
        <v>2023</v>
      </c>
    </row>
    <row r="664" spans="1:7" x14ac:dyDescent="0.2">
      <c r="A664" s="18">
        <v>45019.400578703702</v>
      </c>
      <c r="B664" s="4">
        <v>5.84</v>
      </c>
      <c r="C664" s="4">
        <v>1.2</v>
      </c>
      <c r="D664" s="4">
        <f t="shared" si="31"/>
        <v>7.008</v>
      </c>
      <c r="E664" s="4">
        <f t="shared" si="33"/>
        <v>186.29400000000001</v>
      </c>
      <c r="F664" s="4">
        <f t="shared" si="32"/>
        <v>7.9440000000000168</v>
      </c>
      <c r="G664" s="12">
        <v>2023</v>
      </c>
    </row>
    <row r="665" spans="1:7" x14ac:dyDescent="0.2">
      <c r="A665" s="18">
        <v>45019.400590277779</v>
      </c>
      <c r="B665" s="4">
        <v>5.85</v>
      </c>
      <c r="C665" s="4">
        <v>1.2</v>
      </c>
      <c r="D665" s="4">
        <f t="shared" si="31"/>
        <v>7.02</v>
      </c>
      <c r="E665" s="4">
        <f t="shared" si="33"/>
        <v>186.30600000000001</v>
      </c>
      <c r="F665" s="4">
        <f t="shared" si="32"/>
        <v>7.9560000000000173</v>
      </c>
      <c r="G665" s="12">
        <v>2023</v>
      </c>
    </row>
    <row r="666" spans="1:7" x14ac:dyDescent="0.2">
      <c r="A666" s="18">
        <v>45019.400868055556</v>
      </c>
      <c r="B666" s="4">
        <v>5.86</v>
      </c>
      <c r="C666" s="4">
        <v>1.2</v>
      </c>
      <c r="D666" s="4">
        <f t="shared" si="31"/>
        <v>7.032</v>
      </c>
      <c r="E666" s="4">
        <f t="shared" si="33"/>
        <v>186.31800000000001</v>
      </c>
      <c r="F666" s="4">
        <f t="shared" si="32"/>
        <v>7.9680000000000177</v>
      </c>
      <c r="G666" s="12">
        <v>2023</v>
      </c>
    </row>
    <row r="667" spans="1:7" x14ac:dyDescent="0.2">
      <c r="A667" s="18">
        <v>45019.402557870373</v>
      </c>
      <c r="B667" s="4">
        <v>5.87</v>
      </c>
      <c r="C667" s="4">
        <v>1.2</v>
      </c>
      <c r="D667" s="4">
        <f t="shared" si="31"/>
        <v>7.0439999999999996</v>
      </c>
      <c r="E667" s="4">
        <f t="shared" si="33"/>
        <v>186.33</v>
      </c>
      <c r="F667" s="4">
        <f t="shared" si="32"/>
        <v>7.9800000000000182</v>
      </c>
      <c r="G667" s="12">
        <v>2023</v>
      </c>
    </row>
    <row r="668" spans="1:7" x14ac:dyDescent="0.2">
      <c r="A668" s="18">
        <v>45019.407210648147</v>
      </c>
      <c r="B668" s="4">
        <v>5.88</v>
      </c>
      <c r="C668" s="4">
        <v>1.2</v>
      </c>
      <c r="D668" s="4">
        <f t="shared" si="31"/>
        <v>7.056</v>
      </c>
      <c r="E668" s="4">
        <f t="shared" si="33"/>
        <v>186.34200000000001</v>
      </c>
      <c r="F668" s="4">
        <f t="shared" si="32"/>
        <v>7.9920000000000186</v>
      </c>
      <c r="G668" s="12">
        <v>2023</v>
      </c>
    </row>
    <row r="669" spans="1:7" x14ac:dyDescent="0.2">
      <c r="A669" s="18">
        <v>45019.40729166667</v>
      </c>
      <c r="B669" s="4">
        <v>5.89</v>
      </c>
      <c r="C669" s="4">
        <v>1.2</v>
      </c>
      <c r="D669" s="4">
        <f t="shared" si="31"/>
        <v>7.0679999999999996</v>
      </c>
      <c r="E669" s="4">
        <f t="shared" si="33"/>
        <v>186.35400000000001</v>
      </c>
      <c r="F669" s="4">
        <f t="shared" si="32"/>
        <v>8.0040000000000191</v>
      </c>
      <c r="G669" s="12">
        <v>2023</v>
      </c>
    </row>
    <row r="670" spans="1:7" x14ac:dyDescent="0.2">
      <c r="A670" s="18">
        <v>45019.407314814816</v>
      </c>
      <c r="B670" s="4">
        <v>5.9</v>
      </c>
      <c r="C670" s="4">
        <v>1.2</v>
      </c>
      <c r="D670" s="4">
        <f t="shared" si="31"/>
        <v>7.08</v>
      </c>
      <c r="E670" s="4">
        <f t="shared" si="33"/>
        <v>186.36600000000001</v>
      </c>
      <c r="F670" s="4">
        <f t="shared" si="32"/>
        <v>8.0160000000000196</v>
      </c>
      <c r="G670" s="12">
        <v>2023</v>
      </c>
    </row>
    <row r="671" spans="1:7" x14ac:dyDescent="0.2">
      <c r="A671" s="18">
        <v>45019.422835648147</v>
      </c>
      <c r="B671" s="4">
        <v>5.91</v>
      </c>
      <c r="C671" s="4">
        <v>1.2</v>
      </c>
      <c r="D671" s="4">
        <f t="shared" si="31"/>
        <v>7.0919999999999996</v>
      </c>
      <c r="E671" s="4">
        <f t="shared" si="33"/>
        <v>186.37800000000001</v>
      </c>
      <c r="F671" s="4">
        <f t="shared" si="32"/>
        <v>8.02800000000002</v>
      </c>
      <c r="G671" s="12">
        <v>2023</v>
      </c>
    </row>
    <row r="672" spans="1:7" x14ac:dyDescent="0.2">
      <c r="A672" s="18">
        <v>45019.423657407409</v>
      </c>
      <c r="B672" s="4">
        <v>5.92</v>
      </c>
      <c r="C672" s="4">
        <v>1.2</v>
      </c>
      <c r="D672" s="4">
        <f t="shared" si="31"/>
        <v>7.1040000000000001</v>
      </c>
      <c r="E672" s="4">
        <f t="shared" si="33"/>
        <v>186.39000000000001</v>
      </c>
      <c r="F672" s="4">
        <f t="shared" si="32"/>
        <v>8.0400000000000205</v>
      </c>
      <c r="G672" s="12">
        <v>2023</v>
      </c>
    </row>
    <row r="673" spans="1:7" x14ac:dyDescent="0.2">
      <c r="A673" s="18">
        <v>45019.426747685182</v>
      </c>
      <c r="B673" s="4">
        <v>5.93</v>
      </c>
      <c r="C673" s="4">
        <v>1.2</v>
      </c>
      <c r="D673" s="4">
        <f t="shared" si="31"/>
        <v>7.1159999999999997</v>
      </c>
      <c r="E673" s="4">
        <f t="shared" si="33"/>
        <v>186.40199999999999</v>
      </c>
      <c r="F673" s="4">
        <f t="shared" si="32"/>
        <v>8.0519999999999925</v>
      </c>
      <c r="G673" s="12">
        <v>2023</v>
      </c>
    </row>
    <row r="674" spans="1:7" x14ac:dyDescent="0.2">
      <c r="A674" s="18">
        <v>45019.427824074075</v>
      </c>
      <c r="B674" s="4">
        <v>5.94</v>
      </c>
      <c r="C674" s="4">
        <v>1.2</v>
      </c>
      <c r="D674" s="4">
        <f t="shared" si="31"/>
        <v>7.1280000000000001</v>
      </c>
      <c r="E674" s="4">
        <f t="shared" si="33"/>
        <v>186.41399999999999</v>
      </c>
      <c r="F674" s="4">
        <f t="shared" si="32"/>
        <v>8.063999999999993</v>
      </c>
      <c r="G674" s="12">
        <v>2023</v>
      </c>
    </row>
    <row r="675" spans="1:7" x14ac:dyDescent="0.2">
      <c r="A675" s="18">
        <v>45019.428391203706</v>
      </c>
      <c r="B675" s="4">
        <v>5.95</v>
      </c>
      <c r="C675" s="4">
        <v>1.2</v>
      </c>
      <c r="D675" s="4">
        <f t="shared" si="31"/>
        <v>7.14</v>
      </c>
      <c r="E675" s="4">
        <f t="shared" si="33"/>
        <v>186.42599999999999</v>
      </c>
      <c r="F675" s="4">
        <f t="shared" si="32"/>
        <v>8.0759999999999934</v>
      </c>
      <c r="G675" s="12">
        <v>2023</v>
      </c>
    </row>
    <row r="676" spans="1:7" x14ac:dyDescent="0.2">
      <c r="A676" s="18">
        <v>45019.429085648146</v>
      </c>
      <c r="B676" s="4">
        <v>5.96</v>
      </c>
      <c r="C676" s="4">
        <v>1.2</v>
      </c>
      <c r="D676" s="4">
        <f t="shared" si="31"/>
        <v>7.1520000000000001</v>
      </c>
      <c r="E676" s="4">
        <f t="shared" si="33"/>
        <v>186.43799999999999</v>
      </c>
      <c r="F676" s="4">
        <f t="shared" si="32"/>
        <v>8.0879999999999939</v>
      </c>
      <c r="G676" s="12">
        <v>2023</v>
      </c>
    </row>
    <row r="677" spans="1:7" x14ac:dyDescent="0.2">
      <c r="A677" s="18">
        <v>45019.431967592594</v>
      </c>
      <c r="B677" s="4">
        <v>5.97</v>
      </c>
      <c r="C677" s="4">
        <v>1.2</v>
      </c>
      <c r="D677" s="4">
        <f t="shared" si="31"/>
        <v>7.1639999999999997</v>
      </c>
      <c r="E677" s="4">
        <f t="shared" si="33"/>
        <v>186.45</v>
      </c>
      <c r="F677" s="4">
        <f t="shared" si="32"/>
        <v>8.0999999999999943</v>
      </c>
      <c r="G677" s="12">
        <v>2023</v>
      </c>
    </row>
    <row r="678" spans="1:7" x14ac:dyDescent="0.2">
      <c r="A678" s="18">
        <v>45019.441446759258</v>
      </c>
      <c r="B678" s="4">
        <v>5.98</v>
      </c>
      <c r="C678" s="4">
        <v>1.2</v>
      </c>
      <c r="D678" s="4">
        <f t="shared" si="31"/>
        <v>7.1760000000000002</v>
      </c>
      <c r="E678" s="4">
        <f t="shared" si="33"/>
        <v>186.46199999999999</v>
      </c>
      <c r="F678" s="4">
        <f t="shared" si="32"/>
        <v>8.1119999999999948</v>
      </c>
      <c r="G678" s="12">
        <v>2023</v>
      </c>
    </row>
    <row r="679" spans="1:7" x14ac:dyDescent="0.2">
      <c r="A679" s="18">
        <v>45019.441504629627</v>
      </c>
      <c r="B679" s="4">
        <v>5.99</v>
      </c>
      <c r="C679" s="4">
        <v>1.2</v>
      </c>
      <c r="D679" s="4">
        <f t="shared" si="31"/>
        <v>7.1879999999999997</v>
      </c>
      <c r="E679" s="4">
        <f t="shared" si="33"/>
        <v>186.47399999999999</v>
      </c>
      <c r="F679" s="4">
        <f t="shared" si="32"/>
        <v>8.1239999999999952</v>
      </c>
      <c r="G679" s="12">
        <v>2023</v>
      </c>
    </row>
    <row r="680" spans="1:7" x14ac:dyDescent="0.2">
      <c r="A680" s="18">
        <v>45019.441516203704</v>
      </c>
      <c r="B680" s="4">
        <v>6</v>
      </c>
      <c r="C680" s="4">
        <v>1.2</v>
      </c>
      <c r="D680" s="4">
        <f t="shared" si="31"/>
        <v>7.1999999999999993</v>
      </c>
      <c r="E680" s="4">
        <f t="shared" si="33"/>
        <v>186.48599999999999</v>
      </c>
      <c r="F680" s="4">
        <f t="shared" si="32"/>
        <v>8.1359999999999957</v>
      </c>
      <c r="G680" s="12">
        <v>2023</v>
      </c>
    </row>
    <row r="681" spans="1:7" x14ac:dyDescent="0.2">
      <c r="A681" s="18">
        <v>45019.441527777781</v>
      </c>
      <c r="B681" s="4">
        <v>6.01</v>
      </c>
      <c r="C681" s="4">
        <v>1.2</v>
      </c>
      <c r="D681" s="4">
        <f t="shared" si="31"/>
        <v>7.2119999999999997</v>
      </c>
      <c r="E681" s="4">
        <f t="shared" si="33"/>
        <v>186.49799999999999</v>
      </c>
      <c r="F681" s="4">
        <f t="shared" si="32"/>
        <v>8.1479999999999961</v>
      </c>
      <c r="G681" s="12">
        <v>2023</v>
      </c>
    </row>
    <row r="682" spans="1:7" x14ac:dyDescent="0.2">
      <c r="A682" s="18">
        <v>45019.443229166667</v>
      </c>
      <c r="B682" s="4">
        <v>6.02</v>
      </c>
      <c r="C682" s="4">
        <v>1.2</v>
      </c>
      <c r="D682" s="4">
        <f t="shared" si="31"/>
        <v>7.2239999999999993</v>
      </c>
      <c r="E682" s="4">
        <f t="shared" si="33"/>
        <v>186.51</v>
      </c>
      <c r="F682" s="4">
        <f t="shared" si="32"/>
        <v>8.1599999999999966</v>
      </c>
      <c r="G682" s="12">
        <v>2023</v>
      </c>
    </row>
    <row r="683" spans="1:7" x14ac:dyDescent="0.2">
      <c r="A683" s="18">
        <v>45019.443240740744</v>
      </c>
      <c r="B683" s="4">
        <v>6.03</v>
      </c>
      <c r="C683" s="4">
        <v>1.2</v>
      </c>
      <c r="D683" s="4">
        <f t="shared" ref="D683:D746" si="34">B683*C683</f>
        <v>7.2359999999999998</v>
      </c>
      <c r="E683" s="4">
        <f t="shared" si="33"/>
        <v>186.52199999999999</v>
      </c>
      <c r="F683" s="4">
        <f t="shared" si="32"/>
        <v>8.171999999999997</v>
      </c>
      <c r="G683" s="12">
        <v>2023</v>
      </c>
    </row>
    <row r="684" spans="1:7" x14ac:dyDescent="0.2">
      <c r="A684" s="18">
        <v>45019.446643518517</v>
      </c>
      <c r="B684" s="4">
        <v>6.04</v>
      </c>
      <c r="C684" s="4">
        <v>1.2</v>
      </c>
      <c r="D684" s="4">
        <f t="shared" si="34"/>
        <v>7.2479999999999993</v>
      </c>
      <c r="E684" s="4">
        <f t="shared" si="33"/>
        <v>186.53399999999999</v>
      </c>
      <c r="F684" s="4">
        <f t="shared" si="32"/>
        <v>8.1839999999999975</v>
      </c>
      <c r="G684" s="12">
        <v>2023</v>
      </c>
    </row>
    <row r="685" spans="1:7" x14ac:dyDescent="0.2">
      <c r="A685" s="18">
        <v>45019.451736111114</v>
      </c>
      <c r="B685" s="4">
        <v>6.05</v>
      </c>
      <c r="C685" s="4">
        <v>1.2</v>
      </c>
      <c r="D685" s="4">
        <f t="shared" si="34"/>
        <v>7.26</v>
      </c>
      <c r="E685" s="4">
        <f t="shared" si="33"/>
        <v>186.54599999999999</v>
      </c>
      <c r="F685" s="4">
        <f t="shared" si="32"/>
        <v>8.195999999999998</v>
      </c>
      <c r="G685" s="12">
        <v>2023</v>
      </c>
    </row>
    <row r="686" spans="1:7" x14ac:dyDescent="0.2">
      <c r="A686" s="18">
        <v>45019.451747685183</v>
      </c>
      <c r="B686" s="4">
        <v>6.06</v>
      </c>
      <c r="C686" s="4">
        <v>1.2</v>
      </c>
      <c r="D686" s="4">
        <f t="shared" si="34"/>
        <v>7.2719999999999994</v>
      </c>
      <c r="E686" s="4">
        <f t="shared" si="33"/>
        <v>186.55799999999999</v>
      </c>
      <c r="F686" s="4">
        <f t="shared" si="32"/>
        <v>8.2079999999999984</v>
      </c>
      <c r="G686" s="12">
        <v>2023</v>
      </c>
    </row>
    <row r="687" spans="1:7" x14ac:dyDescent="0.2">
      <c r="A687" s="18">
        <v>45019.45175925926</v>
      </c>
      <c r="B687" s="4">
        <v>6.07</v>
      </c>
      <c r="C687" s="4">
        <v>1.2</v>
      </c>
      <c r="D687" s="4">
        <f t="shared" si="34"/>
        <v>7.2839999999999998</v>
      </c>
      <c r="E687" s="4">
        <f t="shared" si="33"/>
        <v>186.57</v>
      </c>
      <c r="F687" s="4">
        <f t="shared" si="32"/>
        <v>8.2199999999999989</v>
      </c>
      <c r="G687" s="12">
        <v>2023</v>
      </c>
    </row>
    <row r="688" spans="1:7" x14ac:dyDescent="0.2">
      <c r="A688" s="18">
        <v>45019.451793981483</v>
      </c>
      <c r="B688" s="4">
        <v>6.08</v>
      </c>
      <c r="C688" s="4">
        <v>1.2</v>
      </c>
      <c r="D688" s="4">
        <f t="shared" si="34"/>
        <v>7.2959999999999994</v>
      </c>
      <c r="E688" s="4">
        <f t="shared" si="33"/>
        <v>186.58199999999999</v>
      </c>
      <c r="F688" s="4">
        <f t="shared" si="32"/>
        <v>8.2319999999999993</v>
      </c>
      <c r="G688" s="12">
        <v>2023</v>
      </c>
    </row>
    <row r="689" spans="1:7" x14ac:dyDescent="0.2">
      <c r="A689" s="18">
        <v>45019.452233796299</v>
      </c>
      <c r="B689" s="4">
        <v>6.09</v>
      </c>
      <c r="C689" s="4">
        <v>1.2</v>
      </c>
      <c r="D689" s="4">
        <f t="shared" si="34"/>
        <v>7.3079999999999998</v>
      </c>
      <c r="E689" s="4">
        <f t="shared" si="33"/>
        <v>186.59399999999999</v>
      </c>
      <c r="F689" s="4">
        <f t="shared" si="32"/>
        <v>8.2439999999999998</v>
      </c>
      <c r="G689" s="12">
        <v>2023</v>
      </c>
    </row>
    <row r="690" spans="1:7" x14ac:dyDescent="0.2">
      <c r="A690" s="18">
        <v>45019.453981481478</v>
      </c>
      <c r="B690" s="4">
        <v>6.1</v>
      </c>
      <c r="C690" s="4">
        <v>1.2</v>
      </c>
      <c r="D690" s="4">
        <f t="shared" si="34"/>
        <v>7.3199999999999994</v>
      </c>
      <c r="E690" s="4">
        <f t="shared" si="33"/>
        <v>186.60599999999999</v>
      </c>
      <c r="F690" s="4">
        <f t="shared" si="32"/>
        <v>8.2560000000000002</v>
      </c>
      <c r="G690" s="12">
        <v>2023</v>
      </c>
    </row>
    <row r="691" spans="1:7" x14ac:dyDescent="0.2">
      <c r="A691" s="18">
        <v>45019.45417824074</v>
      </c>
      <c r="B691" s="4">
        <v>6.11</v>
      </c>
      <c r="C691" s="4">
        <v>1.2</v>
      </c>
      <c r="D691" s="4">
        <f t="shared" si="34"/>
        <v>7.3319999999999999</v>
      </c>
      <c r="E691" s="4">
        <f t="shared" si="33"/>
        <v>186.61799999999999</v>
      </c>
      <c r="F691" s="4">
        <f t="shared" si="32"/>
        <v>8.2680000000000007</v>
      </c>
      <c r="G691" s="12">
        <v>2023</v>
      </c>
    </row>
    <row r="692" spans="1:7" x14ac:dyDescent="0.2">
      <c r="A692" s="18">
        <v>45019.454629629632</v>
      </c>
      <c r="B692" s="4">
        <v>6.12</v>
      </c>
      <c r="C692" s="4">
        <v>1.2</v>
      </c>
      <c r="D692" s="4">
        <f t="shared" si="34"/>
        <v>7.3439999999999994</v>
      </c>
      <c r="E692" s="4">
        <f t="shared" si="33"/>
        <v>186.63</v>
      </c>
      <c r="F692" s="4">
        <f t="shared" si="32"/>
        <v>8.2800000000000011</v>
      </c>
      <c r="G692" s="12">
        <v>2023</v>
      </c>
    </row>
    <row r="693" spans="1:7" x14ac:dyDescent="0.2">
      <c r="A693" s="18">
        <v>45019.454988425925</v>
      </c>
      <c r="B693" s="4">
        <v>6.13</v>
      </c>
      <c r="C693" s="4">
        <v>1.2</v>
      </c>
      <c r="D693" s="4">
        <f t="shared" si="34"/>
        <v>7.3559999999999999</v>
      </c>
      <c r="E693" s="4">
        <f t="shared" si="33"/>
        <v>186.642</v>
      </c>
      <c r="F693" s="4">
        <f t="shared" si="32"/>
        <v>8.2920000000000016</v>
      </c>
      <c r="G693" s="12">
        <v>2023</v>
      </c>
    </row>
    <row r="694" spans="1:7" x14ac:dyDescent="0.2">
      <c r="A694" s="18">
        <v>45019.465833333335</v>
      </c>
      <c r="B694" s="4">
        <v>6.14</v>
      </c>
      <c r="C694" s="4">
        <v>1.2</v>
      </c>
      <c r="D694" s="4">
        <f t="shared" si="34"/>
        <v>7.3679999999999994</v>
      </c>
      <c r="E694" s="4">
        <f t="shared" si="33"/>
        <v>186.654</v>
      </c>
      <c r="F694" s="4">
        <f t="shared" si="32"/>
        <v>8.304000000000002</v>
      </c>
      <c r="G694" s="12">
        <v>2023</v>
      </c>
    </row>
    <row r="695" spans="1:7" x14ac:dyDescent="0.2">
      <c r="A695" s="18">
        <v>45019.470196759263</v>
      </c>
      <c r="B695" s="4">
        <v>6.15</v>
      </c>
      <c r="C695" s="4">
        <v>1.2</v>
      </c>
      <c r="D695" s="4">
        <f t="shared" si="34"/>
        <v>7.38</v>
      </c>
      <c r="E695" s="4">
        <f t="shared" si="33"/>
        <v>186.666</v>
      </c>
      <c r="F695" s="4">
        <f t="shared" si="32"/>
        <v>8.3160000000000025</v>
      </c>
      <c r="G695" s="12">
        <v>2023</v>
      </c>
    </row>
    <row r="696" spans="1:7" x14ac:dyDescent="0.2">
      <c r="A696" s="18">
        <v>45019.476423611108</v>
      </c>
      <c r="B696" s="4">
        <v>6.16</v>
      </c>
      <c r="C696" s="4">
        <v>1.2</v>
      </c>
      <c r="D696" s="4">
        <f t="shared" si="34"/>
        <v>7.3919999999999995</v>
      </c>
      <c r="E696" s="4">
        <f t="shared" si="33"/>
        <v>186.678</v>
      </c>
      <c r="F696" s="4">
        <f t="shared" si="32"/>
        <v>8.328000000000003</v>
      </c>
      <c r="G696" s="12">
        <v>2023</v>
      </c>
    </row>
    <row r="697" spans="1:7" x14ac:dyDescent="0.2">
      <c r="A697" s="18">
        <v>45019.485752314817</v>
      </c>
      <c r="B697" s="4">
        <v>6.17</v>
      </c>
      <c r="C697" s="4">
        <v>1.2</v>
      </c>
      <c r="D697" s="4">
        <f t="shared" si="34"/>
        <v>7.4039999999999999</v>
      </c>
      <c r="E697" s="4">
        <f t="shared" si="33"/>
        <v>186.69</v>
      </c>
      <c r="F697" s="4">
        <f t="shared" si="32"/>
        <v>8.3400000000000034</v>
      </c>
      <c r="G697" s="12">
        <v>2023</v>
      </c>
    </row>
    <row r="698" spans="1:7" x14ac:dyDescent="0.2">
      <c r="A698" s="18">
        <v>45019.485763888886</v>
      </c>
      <c r="B698" s="4">
        <v>6.18</v>
      </c>
      <c r="C698" s="4">
        <v>1.2</v>
      </c>
      <c r="D698" s="4">
        <f t="shared" si="34"/>
        <v>7.4159999999999995</v>
      </c>
      <c r="E698" s="4">
        <f t="shared" si="33"/>
        <v>186.702</v>
      </c>
      <c r="F698" s="4">
        <f t="shared" si="32"/>
        <v>8.3520000000000039</v>
      </c>
      <c r="G698" s="12">
        <v>2023</v>
      </c>
    </row>
    <row r="699" spans="1:7" x14ac:dyDescent="0.2">
      <c r="A699" s="18">
        <v>45019.485821759263</v>
      </c>
      <c r="B699" s="4">
        <v>6.19</v>
      </c>
      <c r="C699" s="4">
        <v>1.2</v>
      </c>
      <c r="D699" s="4">
        <f t="shared" si="34"/>
        <v>7.4279999999999999</v>
      </c>
      <c r="E699" s="4">
        <f t="shared" si="33"/>
        <v>186.714</v>
      </c>
      <c r="F699" s="4">
        <f t="shared" si="32"/>
        <v>8.3640000000000043</v>
      </c>
      <c r="G699" s="12">
        <v>2023</v>
      </c>
    </row>
    <row r="700" spans="1:7" x14ac:dyDescent="0.2">
      <c r="A700" s="18">
        <v>45019.568865740737</v>
      </c>
      <c r="B700" s="4">
        <v>6.2</v>
      </c>
      <c r="C700" s="4">
        <v>1.2</v>
      </c>
      <c r="D700" s="4">
        <f t="shared" si="34"/>
        <v>7.4399999999999995</v>
      </c>
      <c r="E700" s="4">
        <f t="shared" si="33"/>
        <v>186.726</v>
      </c>
      <c r="F700" s="4">
        <f t="shared" si="32"/>
        <v>8.3760000000000048</v>
      </c>
      <c r="G700" s="12">
        <v>2023</v>
      </c>
    </row>
    <row r="701" spans="1:7" x14ac:dyDescent="0.2">
      <c r="A701" s="18">
        <v>45019.587210648147</v>
      </c>
      <c r="B701" s="4">
        <v>6.21</v>
      </c>
      <c r="C701" s="4">
        <v>1.2</v>
      </c>
      <c r="D701" s="4">
        <f t="shared" si="34"/>
        <v>7.452</v>
      </c>
      <c r="E701" s="4">
        <f t="shared" si="33"/>
        <v>186.738</v>
      </c>
      <c r="F701" s="4">
        <f t="shared" si="32"/>
        <v>8.3880000000000052</v>
      </c>
      <c r="G701" s="12">
        <v>2023</v>
      </c>
    </row>
    <row r="702" spans="1:7" x14ac:dyDescent="0.2">
      <c r="A702" s="18">
        <v>45019.591863425929</v>
      </c>
      <c r="B702" s="4">
        <v>6.22</v>
      </c>
      <c r="C702" s="4">
        <v>1.2</v>
      </c>
      <c r="D702" s="4">
        <f t="shared" si="34"/>
        <v>7.4639999999999995</v>
      </c>
      <c r="E702" s="4">
        <f t="shared" si="33"/>
        <v>186.75</v>
      </c>
      <c r="F702" s="4">
        <f t="shared" si="32"/>
        <v>8.4000000000000057</v>
      </c>
      <c r="G702" s="12">
        <v>2023</v>
      </c>
    </row>
    <row r="703" spans="1:7" x14ac:dyDescent="0.2">
      <c r="A703" s="18">
        <v>45019.592824074076</v>
      </c>
      <c r="B703" s="4">
        <v>6.23</v>
      </c>
      <c r="C703" s="4">
        <v>1.2</v>
      </c>
      <c r="D703" s="4">
        <f t="shared" si="34"/>
        <v>7.476</v>
      </c>
      <c r="E703" s="4">
        <f t="shared" si="33"/>
        <v>186.762</v>
      </c>
      <c r="F703" s="4">
        <f t="shared" si="32"/>
        <v>8.4120000000000061</v>
      </c>
      <c r="G703" s="12">
        <v>2023</v>
      </c>
    </row>
    <row r="704" spans="1:7" x14ac:dyDescent="0.2">
      <c r="A704" s="18">
        <v>45019.593356481484</v>
      </c>
      <c r="B704" s="4">
        <v>6.24</v>
      </c>
      <c r="C704" s="4">
        <v>1.2</v>
      </c>
      <c r="D704" s="4">
        <f t="shared" si="34"/>
        <v>7.4879999999999995</v>
      </c>
      <c r="E704" s="4">
        <f t="shared" si="33"/>
        <v>186.774</v>
      </c>
      <c r="F704" s="4">
        <f t="shared" si="32"/>
        <v>8.4240000000000066</v>
      </c>
      <c r="G704" s="12">
        <v>2023</v>
      </c>
    </row>
    <row r="705" spans="1:7" x14ac:dyDescent="0.2">
      <c r="A705" s="18">
        <v>45019.593391203707</v>
      </c>
      <c r="B705" s="4">
        <v>6.25</v>
      </c>
      <c r="C705" s="4">
        <v>1.2</v>
      </c>
      <c r="D705" s="4">
        <f t="shared" si="34"/>
        <v>7.5</v>
      </c>
      <c r="E705" s="4">
        <f t="shared" si="33"/>
        <v>186.786</v>
      </c>
      <c r="F705" s="4">
        <f t="shared" si="32"/>
        <v>8.436000000000007</v>
      </c>
      <c r="G705" s="12">
        <v>2023</v>
      </c>
    </row>
    <row r="706" spans="1:7" x14ac:dyDescent="0.2">
      <c r="A706" s="18">
        <v>45019.593692129631</v>
      </c>
      <c r="B706" s="4">
        <v>6.26</v>
      </c>
      <c r="C706" s="4">
        <v>1.2</v>
      </c>
      <c r="D706" s="4">
        <f t="shared" si="34"/>
        <v>7.5119999999999996</v>
      </c>
      <c r="E706" s="4">
        <f t="shared" si="33"/>
        <v>186.798</v>
      </c>
      <c r="F706" s="4">
        <f t="shared" si="32"/>
        <v>8.4480000000000075</v>
      </c>
      <c r="G706" s="12">
        <v>2023</v>
      </c>
    </row>
    <row r="707" spans="1:7" x14ac:dyDescent="0.2">
      <c r="A707" s="18">
        <v>45019.59375</v>
      </c>
      <c r="B707" s="4">
        <v>6.27</v>
      </c>
      <c r="C707" s="4">
        <v>1.2</v>
      </c>
      <c r="D707" s="4">
        <f t="shared" si="34"/>
        <v>7.5239999999999991</v>
      </c>
      <c r="E707" s="4">
        <f t="shared" si="33"/>
        <v>186.81</v>
      </c>
      <c r="F707" s="4">
        <f t="shared" ref="F707:F770" si="35">E707-178.35</f>
        <v>8.460000000000008</v>
      </c>
      <c r="G707" s="12">
        <v>2023</v>
      </c>
    </row>
    <row r="708" spans="1:7" x14ac:dyDescent="0.2">
      <c r="A708" s="18">
        <v>45019.596898148149</v>
      </c>
      <c r="B708" s="4">
        <v>6.28</v>
      </c>
      <c r="C708" s="4">
        <v>1.2</v>
      </c>
      <c r="D708" s="4">
        <f t="shared" si="34"/>
        <v>7.5359999999999996</v>
      </c>
      <c r="E708" s="4">
        <f t="shared" si="33"/>
        <v>186.822</v>
      </c>
      <c r="F708" s="4">
        <f t="shared" si="35"/>
        <v>8.4720000000000084</v>
      </c>
      <c r="G708" s="12">
        <v>2023</v>
      </c>
    </row>
    <row r="709" spans="1:7" x14ac:dyDescent="0.2">
      <c r="A709" s="18">
        <v>45019.597766203704</v>
      </c>
      <c r="B709" s="4">
        <v>6.29</v>
      </c>
      <c r="C709" s="4">
        <v>1.2</v>
      </c>
      <c r="D709" s="4">
        <f t="shared" si="34"/>
        <v>7.548</v>
      </c>
      <c r="E709" s="4">
        <f t="shared" si="33"/>
        <v>186.834</v>
      </c>
      <c r="F709" s="4">
        <f t="shared" si="35"/>
        <v>8.4840000000000089</v>
      </c>
      <c r="G709" s="12">
        <v>2023</v>
      </c>
    </row>
    <row r="710" spans="1:7" x14ac:dyDescent="0.2">
      <c r="A710" s="18">
        <v>45019.607060185182</v>
      </c>
      <c r="B710" s="4">
        <v>6.3</v>
      </c>
      <c r="C710" s="4">
        <v>1.2</v>
      </c>
      <c r="D710" s="4">
        <f t="shared" si="34"/>
        <v>7.56</v>
      </c>
      <c r="E710" s="4">
        <f t="shared" si="33"/>
        <v>186.846</v>
      </c>
      <c r="F710" s="4">
        <f t="shared" si="35"/>
        <v>8.4960000000000093</v>
      </c>
      <c r="G710" s="12">
        <v>2023</v>
      </c>
    </row>
    <row r="711" spans="1:7" x14ac:dyDescent="0.2">
      <c r="A711" s="18">
        <v>45019.607118055559</v>
      </c>
      <c r="B711" s="4">
        <v>6.31</v>
      </c>
      <c r="C711" s="4">
        <v>1.2</v>
      </c>
      <c r="D711" s="4">
        <f t="shared" si="34"/>
        <v>7.5719999999999992</v>
      </c>
      <c r="E711" s="4">
        <f t="shared" si="33"/>
        <v>186.858</v>
      </c>
      <c r="F711" s="4">
        <f t="shared" si="35"/>
        <v>8.5080000000000098</v>
      </c>
      <c r="G711" s="12">
        <v>2023</v>
      </c>
    </row>
    <row r="712" spans="1:7" x14ac:dyDescent="0.2">
      <c r="A712" s="18">
        <v>45019.607187499998</v>
      </c>
      <c r="B712" s="4">
        <v>6.32</v>
      </c>
      <c r="C712" s="4">
        <v>1.2</v>
      </c>
      <c r="D712" s="4">
        <f t="shared" si="34"/>
        <v>7.5839999999999996</v>
      </c>
      <c r="E712" s="4">
        <f t="shared" si="33"/>
        <v>186.87</v>
      </c>
      <c r="F712" s="4">
        <f t="shared" si="35"/>
        <v>8.5200000000000102</v>
      </c>
      <c r="G712" s="12">
        <v>2023</v>
      </c>
    </row>
    <row r="713" spans="1:7" x14ac:dyDescent="0.2">
      <c r="A713" s="18">
        <v>45019.607210648152</v>
      </c>
      <c r="B713" s="4">
        <v>6.33</v>
      </c>
      <c r="C713" s="4">
        <v>1.2</v>
      </c>
      <c r="D713" s="4">
        <f t="shared" si="34"/>
        <v>7.5960000000000001</v>
      </c>
      <c r="E713" s="4">
        <f t="shared" si="33"/>
        <v>186.88200000000001</v>
      </c>
      <c r="F713" s="4">
        <f t="shared" si="35"/>
        <v>8.5320000000000107</v>
      </c>
      <c r="G713" s="12">
        <v>2023</v>
      </c>
    </row>
    <row r="714" spans="1:7" x14ac:dyDescent="0.2">
      <c r="A714" s="18">
        <v>45019.607245370367</v>
      </c>
      <c r="B714" s="4">
        <v>6.34</v>
      </c>
      <c r="C714" s="4">
        <v>1.2</v>
      </c>
      <c r="D714" s="4">
        <f t="shared" si="34"/>
        <v>7.6079999999999997</v>
      </c>
      <c r="E714" s="4">
        <f t="shared" si="33"/>
        <v>186.89400000000001</v>
      </c>
      <c r="F714" s="4">
        <f t="shared" si="35"/>
        <v>8.5440000000000111</v>
      </c>
      <c r="G714" s="12">
        <v>2023</v>
      </c>
    </row>
    <row r="715" spans="1:7" x14ac:dyDescent="0.2">
      <c r="A715" s="18">
        <v>45019.607662037037</v>
      </c>
      <c r="B715" s="4">
        <v>6.35</v>
      </c>
      <c r="C715" s="4">
        <v>1.2</v>
      </c>
      <c r="D715" s="4">
        <f t="shared" si="34"/>
        <v>7.6199999999999992</v>
      </c>
      <c r="E715" s="4">
        <f t="shared" si="33"/>
        <v>186.90600000000001</v>
      </c>
      <c r="F715" s="4">
        <f t="shared" si="35"/>
        <v>8.5560000000000116</v>
      </c>
      <c r="G715" s="12">
        <v>2023</v>
      </c>
    </row>
    <row r="716" spans="1:7" x14ac:dyDescent="0.2">
      <c r="A716" s="18">
        <v>45019.607719907406</v>
      </c>
      <c r="B716" s="4">
        <v>6.36</v>
      </c>
      <c r="C716" s="4">
        <v>1.2</v>
      </c>
      <c r="D716" s="4">
        <f t="shared" si="34"/>
        <v>7.6319999999999997</v>
      </c>
      <c r="E716" s="4">
        <f t="shared" si="33"/>
        <v>186.91800000000001</v>
      </c>
      <c r="F716" s="4">
        <f t="shared" si="35"/>
        <v>8.5680000000000121</v>
      </c>
      <c r="G716" s="12">
        <v>2023</v>
      </c>
    </row>
    <row r="717" spans="1:7" x14ac:dyDescent="0.2">
      <c r="A717" s="18">
        <v>45019.607731481483</v>
      </c>
      <c r="B717" s="4">
        <v>6.37</v>
      </c>
      <c r="C717" s="4">
        <v>1.2</v>
      </c>
      <c r="D717" s="4">
        <f t="shared" si="34"/>
        <v>7.6440000000000001</v>
      </c>
      <c r="E717" s="4">
        <f t="shared" si="33"/>
        <v>186.93</v>
      </c>
      <c r="F717" s="4">
        <f t="shared" si="35"/>
        <v>8.5800000000000125</v>
      </c>
      <c r="G717" s="12">
        <v>2023</v>
      </c>
    </row>
    <row r="718" spans="1:7" x14ac:dyDescent="0.2">
      <c r="A718" s="18">
        <v>45052.582638888889</v>
      </c>
      <c r="B718" s="4">
        <v>6.38</v>
      </c>
      <c r="C718" s="4">
        <v>1.2</v>
      </c>
      <c r="D718" s="4">
        <f t="shared" si="34"/>
        <v>7.6559999999999997</v>
      </c>
      <c r="E718" s="4">
        <f t="shared" si="33"/>
        <v>186.94200000000001</v>
      </c>
      <c r="F718" s="4">
        <f t="shared" si="35"/>
        <v>8.592000000000013</v>
      </c>
      <c r="G718" s="12">
        <v>2023</v>
      </c>
    </row>
    <row r="719" spans="1:7" x14ac:dyDescent="0.2">
      <c r="A719" s="18">
        <v>45059.648912037039</v>
      </c>
      <c r="B719" s="4">
        <v>6.39</v>
      </c>
      <c r="C719" s="4">
        <v>1.2</v>
      </c>
      <c r="D719" s="4">
        <f t="shared" si="34"/>
        <v>7.6679999999999993</v>
      </c>
      <c r="E719" s="4">
        <f t="shared" si="33"/>
        <v>186.95400000000001</v>
      </c>
      <c r="F719" s="4">
        <f t="shared" si="35"/>
        <v>8.6040000000000134</v>
      </c>
      <c r="G719" s="12">
        <v>2023</v>
      </c>
    </row>
    <row r="720" spans="1:7" x14ac:dyDescent="0.2">
      <c r="A720" s="18">
        <v>45059.649236111109</v>
      </c>
      <c r="B720" s="4">
        <v>6.4</v>
      </c>
      <c r="C720" s="4">
        <v>1.2</v>
      </c>
      <c r="D720" s="4">
        <f t="shared" si="34"/>
        <v>7.68</v>
      </c>
      <c r="E720" s="4">
        <f t="shared" si="33"/>
        <v>186.96600000000001</v>
      </c>
      <c r="F720" s="4">
        <f t="shared" si="35"/>
        <v>8.6160000000000139</v>
      </c>
      <c r="G720" s="12">
        <v>2023</v>
      </c>
    </row>
    <row r="721" spans="1:7" x14ac:dyDescent="0.2">
      <c r="A721" s="18">
        <v>45059.649675925924</v>
      </c>
      <c r="B721" s="4">
        <v>6.41</v>
      </c>
      <c r="C721" s="4">
        <v>1.2</v>
      </c>
      <c r="D721" s="4">
        <f t="shared" si="34"/>
        <v>7.6920000000000002</v>
      </c>
      <c r="E721" s="4">
        <f t="shared" ref="E721:E756" si="36">D721+$E$79</f>
        <v>186.97800000000001</v>
      </c>
      <c r="F721" s="4">
        <f t="shared" si="35"/>
        <v>8.6280000000000143</v>
      </c>
      <c r="G721" s="12">
        <v>2023</v>
      </c>
    </row>
    <row r="722" spans="1:7" x14ac:dyDescent="0.2">
      <c r="A722" s="18">
        <v>45059.649861111109</v>
      </c>
      <c r="B722" s="4">
        <v>6.42</v>
      </c>
      <c r="C722" s="4">
        <v>1.2</v>
      </c>
      <c r="D722" s="4">
        <f t="shared" si="34"/>
        <v>7.7039999999999997</v>
      </c>
      <c r="E722" s="4">
        <f t="shared" si="36"/>
        <v>186.99</v>
      </c>
      <c r="F722" s="4">
        <f t="shared" si="35"/>
        <v>8.6400000000000148</v>
      </c>
      <c r="G722" s="12">
        <v>2023</v>
      </c>
    </row>
    <row r="723" spans="1:7" x14ac:dyDescent="0.2">
      <c r="A723" s="18">
        <v>45059.65016203704</v>
      </c>
      <c r="B723" s="4">
        <v>6.43</v>
      </c>
      <c r="C723" s="4">
        <v>1.2</v>
      </c>
      <c r="D723" s="4">
        <f t="shared" si="34"/>
        <v>7.7159999999999993</v>
      </c>
      <c r="E723" s="4">
        <f t="shared" si="36"/>
        <v>187.00200000000001</v>
      </c>
      <c r="F723" s="4">
        <f t="shared" si="35"/>
        <v>8.6520000000000152</v>
      </c>
      <c r="G723" s="12">
        <v>2023</v>
      </c>
    </row>
    <row r="724" spans="1:7" x14ac:dyDescent="0.2">
      <c r="A724" s="18">
        <v>45059.650370370371</v>
      </c>
      <c r="B724" s="4">
        <v>6.44</v>
      </c>
      <c r="C724" s="4">
        <v>1.2</v>
      </c>
      <c r="D724" s="4">
        <f t="shared" si="34"/>
        <v>7.7279999999999998</v>
      </c>
      <c r="E724" s="4">
        <f t="shared" si="36"/>
        <v>187.01400000000001</v>
      </c>
      <c r="F724" s="4">
        <f t="shared" si="35"/>
        <v>8.6640000000000157</v>
      </c>
      <c r="G724" s="12">
        <v>2023</v>
      </c>
    </row>
    <row r="725" spans="1:7" x14ac:dyDescent="0.2">
      <c r="A725" s="18">
        <v>45059.650636574072</v>
      </c>
      <c r="B725" s="4">
        <v>6.45</v>
      </c>
      <c r="C725" s="4">
        <v>1.2</v>
      </c>
      <c r="D725" s="4">
        <f t="shared" si="34"/>
        <v>7.74</v>
      </c>
      <c r="E725" s="4">
        <f t="shared" si="36"/>
        <v>187.02600000000001</v>
      </c>
      <c r="F725" s="4">
        <f t="shared" si="35"/>
        <v>8.6760000000000161</v>
      </c>
      <c r="G725" s="12">
        <v>2023</v>
      </c>
    </row>
    <row r="726" spans="1:7" x14ac:dyDescent="0.2">
      <c r="A726" s="18">
        <v>45059.650868055556</v>
      </c>
      <c r="B726" s="4">
        <v>6.46</v>
      </c>
      <c r="C726" s="4">
        <v>1.2</v>
      </c>
      <c r="D726" s="4">
        <f t="shared" si="34"/>
        <v>7.7519999999999998</v>
      </c>
      <c r="E726" s="4">
        <f t="shared" si="36"/>
        <v>187.03800000000001</v>
      </c>
      <c r="F726" s="4">
        <f t="shared" si="35"/>
        <v>8.6880000000000166</v>
      </c>
      <c r="G726" s="12">
        <v>2023</v>
      </c>
    </row>
    <row r="727" spans="1:7" x14ac:dyDescent="0.2">
      <c r="A727" s="18">
        <v>45059.651203703703</v>
      </c>
      <c r="B727" s="4">
        <v>6.47</v>
      </c>
      <c r="C727" s="4">
        <v>1.2</v>
      </c>
      <c r="D727" s="4">
        <f t="shared" si="34"/>
        <v>7.7639999999999993</v>
      </c>
      <c r="E727" s="4">
        <f t="shared" si="36"/>
        <v>187.05</v>
      </c>
      <c r="F727" s="4">
        <f t="shared" si="35"/>
        <v>8.7000000000000171</v>
      </c>
      <c r="G727" s="12">
        <v>2023</v>
      </c>
    </row>
    <row r="728" spans="1:7" x14ac:dyDescent="0.2">
      <c r="A728" s="18">
        <v>45059.651504629626</v>
      </c>
      <c r="B728" s="4">
        <v>6.48</v>
      </c>
      <c r="C728" s="4">
        <v>1.2</v>
      </c>
      <c r="D728" s="4">
        <f t="shared" si="34"/>
        <v>7.7759999999999998</v>
      </c>
      <c r="E728" s="4">
        <f t="shared" si="36"/>
        <v>187.06200000000001</v>
      </c>
      <c r="F728" s="4">
        <f t="shared" si="35"/>
        <v>8.7120000000000175</v>
      </c>
      <c r="G728" s="12">
        <v>2023</v>
      </c>
    </row>
    <row r="729" spans="1:7" x14ac:dyDescent="0.2">
      <c r="A729" s="18">
        <v>45059.651921296296</v>
      </c>
      <c r="B729" s="4">
        <v>6.49</v>
      </c>
      <c r="C729" s="4">
        <v>1.2</v>
      </c>
      <c r="D729" s="4">
        <f t="shared" si="34"/>
        <v>7.7880000000000003</v>
      </c>
      <c r="E729" s="4">
        <f t="shared" si="36"/>
        <v>187.07400000000001</v>
      </c>
      <c r="F729" s="4">
        <f t="shared" si="35"/>
        <v>8.724000000000018</v>
      </c>
      <c r="G729" s="12">
        <v>2023</v>
      </c>
    </row>
    <row r="730" spans="1:7" x14ac:dyDescent="0.2">
      <c r="A730" s="18">
        <v>45059.652372685188</v>
      </c>
      <c r="B730" s="4">
        <v>6.5</v>
      </c>
      <c r="C730" s="4">
        <v>1.2</v>
      </c>
      <c r="D730" s="4">
        <f t="shared" si="34"/>
        <v>7.8</v>
      </c>
      <c r="E730" s="4">
        <f t="shared" si="36"/>
        <v>187.08600000000001</v>
      </c>
      <c r="F730" s="4">
        <f t="shared" si="35"/>
        <v>8.7360000000000184</v>
      </c>
      <c r="G730" s="12">
        <v>2023</v>
      </c>
    </row>
    <row r="731" spans="1:7" x14ac:dyDescent="0.2">
      <c r="A731" s="18">
        <v>45059.653391203705</v>
      </c>
      <c r="B731" s="4">
        <v>6.51</v>
      </c>
      <c r="C731" s="4">
        <v>1.2</v>
      </c>
      <c r="D731" s="4">
        <f t="shared" si="34"/>
        <v>7.8119999999999994</v>
      </c>
      <c r="E731" s="4">
        <f t="shared" si="36"/>
        <v>187.09800000000001</v>
      </c>
      <c r="F731" s="4">
        <f t="shared" si="35"/>
        <v>8.7480000000000189</v>
      </c>
      <c r="G731" s="12">
        <v>2023</v>
      </c>
    </row>
    <row r="732" spans="1:7" x14ac:dyDescent="0.2">
      <c r="A732" s="18">
        <v>45059.654490740744</v>
      </c>
      <c r="B732" s="4">
        <v>6.52</v>
      </c>
      <c r="C732" s="4">
        <v>1.2</v>
      </c>
      <c r="D732" s="4">
        <f t="shared" si="34"/>
        <v>7.823999999999999</v>
      </c>
      <c r="E732" s="4">
        <f t="shared" si="36"/>
        <v>187.11</v>
      </c>
      <c r="F732" s="4">
        <f t="shared" si="35"/>
        <v>8.7600000000000193</v>
      </c>
      <c r="G732" s="12">
        <v>2023</v>
      </c>
    </row>
    <row r="733" spans="1:7" x14ac:dyDescent="0.2">
      <c r="A733" s="18">
        <v>45059.659236111111</v>
      </c>
      <c r="B733" s="4">
        <v>6.53</v>
      </c>
      <c r="C733" s="4">
        <v>1.2</v>
      </c>
      <c r="D733" s="4">
        <f t="shared" si="34"/>
        <v>7.8360000000000003</v>
      </c>
      <c r="E733" s="4">
        <f t="shared" si="36"/>
        <v>187.12200000000001</v>
      </c>
      <c r="F733" s="4">
        <f t="shared" si="35"/>
        <v>8.7720000000000198</v>
      </c>
      <c r="G733" s="12">
        <v>2023</v>
      </c>
    </row>
    <row r="734" spans="1:7" x14ac:dyDescent="0.2">
      <c r="A734" s="18">
        <v>45059.663761574076</v>
      </c>
      <c r="B734" s="4">
        <v>6.54</v>
      </c>
      <c r="C734" s="4">
        <v>1.2</v>
      </c>
      <c r="D734" s="4">
        <f t="shared" si="34"/>
        <v>7.8479999999999999</v>
      </c>
      <c r="E734" s="4">
        <f t="shared" si="36"/>
        <v>187.13400000000001</v>
      </c>
      <c r="F734" s="4">
        <f t="shared" si="35"/>
        <v>8.7840000000000202</v>
      </c>
      <c r="G734" s="12">
        <v>2023</v>
      </c>
    </row>
    <row r="735" spans="1:7" x14ac:dyDescent="0.2">
      <c r="A735" s="18">
        <v>45060.179293981484</v>
      </c>
      <c r="B735" s="4">
        <v>6.55</v>
      </c>
      <c r="C735" s="4">
        <v>1.2</v>
      </c>
      <c r="D735" s="4">
        <f t="shared" si="34"/>
        <v>7.8599999999999994</v>
      </c>
      <c r="E735" s="4">
        <f t="shared" si="36"/>
        <v>187.14600000000002</v>
      </c>
      <c r="F735" s="4">
        <f t="shared" si="35"/>
        <v>8.7960000000000207</v>
      </c>
      <c r="G735" s="12">
        <v>2023</v>
      </c>
    </row>
    <row r="736" spans="1:7" x14ac:dyDescent="0.2">
      <c r="A736" s="18">
        <v>45060.196273148147</v>
      </c>
      <c r="B736" s="4">
        <v>6.56</v>
      </c>
      <c r="C736" s="4">
        <v>1.2</v>
      </c>
      <c r="D736" s="4">
        <f t="shared" si="34"/>
        <v>7.871999999999999</v>
      </c>
      <c r="E736" s="4">
        <f t="shared" si="36"/>
        <v>187.15799999999999</v>
      </c>
      <c r="F736" s="4">
        <f t="shared" si="35"/>
        <v>8.8079999999999927</v>
      </c>
      <c r="G736" s="12">
        <v>2023</v>
      </c>
    </row>
    <row r="737" spans="1:7" x14ac:dyDescent="0.2">
      <c r="A737" s="18">
        <v>45063.128750000003</v>
      </c>
      <c r="B737" s="4">
        <v>6.57</v>
      </c>
      <c r="C737" s="4">
        <v>1.2</v>
      </c>
      <c r="D737" s="4">
        <f t="shared" si="34"/>
        <v>7.8840000000000003</v>
      </c>
      <c r="E737" s="4">
        <f t="shared" si="36"/>
        <v>187.17000000000002</v>
      </c>
      <c r="F737" s="4">
        <f t="shared" si="35"/>
        <v>8.8200000000000216</v>
      </c>
      <c r="G737" s="12">
        <v>2023</v>
      </c>
    </row>
    <row r="738" spans="1:7" x14ac:dyDescent="0.2">
      <c r="A738" s="18">
        <v>45063.136099537034</v>
      </c>
      <c r="B738" s="4">
        <v>6.58</v>
      </c>
      <c r="C738" s="4">
        <v>1.2</v>
      </c>
      <c r="D738" s="4">
        <f t="shared" si="34"/>
        <v>7.8959999999999999</v>
      </c>
      <c r="E738" s="4">
        <f t="shared" si="36"/>
        <v>187.18199999999999</v>
      </c>
      <c r="F738" s="4">
        <f t="shared" si="35"/>
        <v>8.8319999999999936</v>
      </c>
      <c r="G738" s="12">
        <v>2023</v>
      </c>
    </row>
    <row r="739" spans="1:7" x14ac:dyDescent="0.2">
      <c r="A739" s="18">
        <v>45063.212175925924</v>
      </c>
      <c r="B739" s="4">
        <v>6.59</v>
      </c>
      <c r="C739" s="4">
        <v>1.2</v>
      </c>
      <c r="D739" s="4">
        <f t="shared" si="34"/>
        <v>7.9079999999999995</v>
      </c>
      <c r="E739" s="4">
        <f t="shared" si="36"/>
        <v>187.19399999999999</v>
      </c>
      <c r="F739" s="4">
        <f t="shared" si="35"/>
        <v>8.8439999999999941</v>
      </c>
      <c r="G739" s="12">
        <v>2023</v>
      </c>
    </row>
    <row r="740" spans="1:7" x14ac:dyDescent="0.2">
      <c r="A740" s="18">
        <v>45063.266087962962</v>
      </c>
      <c r="B740" s="4">
        <v>6.6</v>
      </c>
      <c r="C740" s="4">
        <v>1.2</v>
      </c>
      <c r="D740" s="4">
        <f t="shared" si="34"/>
        <v>7.919999999999999</v>
      </c>
      <c r="E740" s="4">
        <f t="shared" si="36"/>
        <v>187.20599999999999</v>
      </c>
      <c r="F740" s="4">
        <f t="shared" si="35"/>
        <v>8.8559999999999945</v>
      </c>
      <c r="G740" s="12">
        <v>2023</v>
      </c>
    </row>
    <row r="741" spans="1:7" x14ac:dyDescent="0.2">
      <c r="A741" s="18">
        <v>45063.281342592592</v>
      </c>
      <c r="B741" s="4">
        <v>6.61</v>
      </c>
      <c r="C741" s="4">
        <v>1.2</v>
      </c>
      <c r="D741" s="4">
        <f t="shared" si="34"/>
        <v>7.9320000000000004</v>
      </c>
      <c r="E741" s="4">
        <f t="shared" si="36"/>
        <v>187.21799999999999</v>
      </c>
      <c r="F741" s="4">
        <f t="shared" si="35"/>
        <v>8.867999999999995</v>
      </c>
      <c r="G741" s="12">
        <v>2023</v>
      </c>
    </row>
    <row r="742" spans="1:7" x14ac:dyDescent="0.2">
      <c r="A742" s="18">
        <v>45063.317303240743</v>
      </c>
      <c r="B742" s="4">
        <v>6.62</v>
      </c>
      <c r="C742" s="4">
        <v>1.2</v>
      </c>
      <c r="D742" s="4">
        <f t="shared" si="34"/>
        <v>7.944</v>
      </c>
      <c r="E742" s="4">
        <f t="shared" si="36"/>
        <v>187.23</v>
      </c>
      <c r="F742" s="4">
        <f t="shared" si="35"/>
        <v>8.8799999999999955</v>
      </c>
      <c r="G742" s="12">
        <v>2023</v>
      </c>
    </row>
    <row r="743" spans="1:7" x14ac:dyDescent="0.2">
      <c r="A743" s="18">
        <v>45063.32240740741</v>
      </c>
      <c r="B743" s="4">
        <v>6.63</v>
      </c>
      <c r="C743" s="4">
        <v>1.2</v>
      </c>
      <c r="D743" s="4">
        <f t="shared" si="34"/>
        <v>7.9559999999999995</v>
      </c>
      <c r="E743" s="4">
        <f t="shared" si="36"/>
        <v>187.24199999999999</v>
      </c>
      <c r="F743" s="4">
        <f t="shared" si="35"/>
        <v>8.8919999999999959</v>
      </c>
      <c r="G743" s="12">
        <v>2023</v>
      </c>
    </row>
    <row r="744" spans="1:7" x14ac:dyDescent="0.2">
      <c r="A744" s="18">
        <v>45065.619074074071</v>
      </c>
      <c r="B744" s="4">
        <v>6.64</v>
      </c>
      <c r="C744" s="4">
        <v>1.2</v>
      </c>
      <c r="D744" s="4">
        <f t="shared" si="34"/>
        <v>7.9679999999999991</v>
      </c>
      <c r="E744" s="4">
        <f t="shared" si="36"/>
        <v>187.25399999999999</v>
      </c>
      <c r="F744" s="4">
        <f t="shared" si="35"/>
        <v>8.9039999999999964</v>
      </c>
      <c r="G744" s="12">
        <v>2023</v>
      </c>
    </row>
    <row r="745" spans="1:7" x14ac:dyDescent="0.2">
      <c r="A745" s="18">
        <v>45065.621655092589</v>
      </c>
      <c r="B745" s="4">
        <v>6.65</v>
      </c>
      <c r="C745" s="4">
        <v>1.2</v>
      </c>
      <c r="D745" s="4">
        <f t="shared" si="34"/>
        <v>7.98</v>
      </c>
      <c r="E745" s="4">
        <f t="shared" si="36"/>
        <v>187.26599999999999</v>
      </c>
      <c r="F745" s="4">
        <f t="shared" si="35"/>
        <v>8.9159999999999968</v>
      </c>
      <c r="G745" s="12">
        <v>2023</v>
      </c>
    </row>
    <row r="746" spans="1:7" x14ac:dyDescent="0.2">
      <c r="A746" s="18">
        <v>45065.622210648151</v>
      </c>
      <c r="B746" s="4">
        <v>6.66</v>
      </c>
      <c r="C746" s="4">
        <v>1.2</v>
      </c>
      <c r="D746" s="4">
        <f t="shared" si="34"/>
        <v>7.992</v>
      </c>
      <c r="E746" s="4">
        <f t="shared" si="36"/>
        <v>187.27799999999999</v>
      </c>
      <c r="F746" s="4">
        <f t="shared" si="35"/>
        <v>8.9279999999999973</v>
      </c>
      <c r="G746" s="12">
        <v>2023</v>
      </c>
    </row>
    <row r="747" spans="1:7" x14ac:dyDescent="0.2">
      <c r="A747" s="18">
        <v>45065.622870370367</v>
      </c>
      <c r="B747" s="4">
        <v>6.67</v>
      </c>
      <c r="C747" s="4">
        <v>1.2</v>
      </c>
      <c r="D747" s="4">
        <f t="shared" ref="D747:D810" si="37">B747*C747</f>
        <v>8.0039999999999996</v>
      </c>
      <c r="E747" s="4">
        <f t="shared" si="36"/>
        <v>187.29</v>
      </c>
      <c r="F747" s="4">
        <f t="shared" si="35"/>
        <v>8.9399999999999977</v>
      </c>
      <c r="G747" s="12">
        <v>2023</v>
      </c>
    </row>
    <row r="748" spans="1:7" x14ac:dyDescent="0.2">
      <c r="A748" s="18">
        <v>45065.623472222222</v>
      </c>
      <c r="B748" s="4">
        <v>6.68</v>
      </c>
      <c r="C748" s="4">
        <v>1.2</v>
      </c>
      <c r="D748" s="4">
        <f t="shared" si="37"/>
        <v>8.016</v>
      </c>
      <c r="E748" s="4">
        <f t="shared" si="36"/>
        <v>187.30199999999999</v>
      </c>
      <c r="F748" s="4">
        <f t="shared" si="35"/>
        <v>8.9519999999999982</v>
      </c>
      <c r="G748" s="12">
        <v>2023</v>
      </c>
    </row>
    <row r="749" spans="1:7" x14ac:dyDescent="0.2">
      <c r="A749" s="18">
        <v>45065.624548611115</v>
      </c>
      <c r="B749" s="4">
        <v>6.69</v>
      </c>
      <c r="C749" s="4">
        <v>1.2</v>
      </c>
      <c r="D749" s="4">
        <f t="shared" si="37"/>
        <v>8.0280000000000005</v>
      </c>
      <c r="E749" s="4">
        <f t="shared" si="36"/>
        <v>187.31399999999999</v>
      </c>
      <c r="F749" s="4">
        <f t="shared" si="35"/>
        <v>8.9639999999999986</v>
      </c>
      <c r="G749" s="12">
        <v>2023</v>
      </c>
    </row>
    <row r="750" spans="1:7" x14ac:dyDescent="0.2">
      <c r="A750" s="18">
        <v>45065.627708333333</v>
      </c>
      <c r="B750" s="4">
        <v>6.7</v>
      </c>
      <c r="C750" s="4">
        <v>1.2</v>
      </c>
      <c r="D750" s="4">
        <f t="shared" si="37"/>
        <v>8.0399999999999991</v>
      </c>
      <c r="E750" s="4">
        <f t="shared" si="36"/>
        <v>187.32599999999999</v>
      </c>
      <c r="F750" s="4">
        <f t="shared" si="35"/>
        <v>8.9759999999999991</v>
      </c>
      <c r="G750" s="12">
        <v>2023</v>
      </c>
    </row>
    <row r="751" spans="1:7" x14ac:dyDescent="0.2">
      <c r="A751" s="18">
        <v>45089.450023148151</v>
      </c>
      <c r="B751" s="4">
        <v>6.71</v>
      </c>
      <c r="C751" s="4">
        <v>1.2</v>
      </c>
      <c r="D751" s="4">
        <f t="shared" si="37"/>
        <v>8.0519999999999996</v>
      </c>
      <c r="E751" s="4">
        <f t="shared" si="36"/>
        <v>187.33799999999999</v>
      </c>
      <c r="F751" s="4">
        <f t="shared" si="35"/>
        <v>8.9879999999999995</v>
      </c>
      <c r="G751" s="12">
        <v>2023</v>
      </c>
    </row>
    <row r="752" spans="1:7" x14ac:dyDescent="0.2">
      <c r="A752" s="18">
        <v>45089.671446759261</v>
      </c>
      <c r="B752" s="4">
        <v>6.72</v>
      </c>
      <c r="C752" s="4">
        <v>1.2</v>
      </c>
      <c r="D752" s="4">
        <f t="shared" si="37"/>
        <v>8.0640000000000001</v>
      </c>
      <c r="E752" s="4">
        <f t="shared" si="36"/>
        <v>187.35</v>
      </c>
      <c r="F752" s="4">
        <f t="shared" si="35"/>
        <v>9</v>
      </c>
      <c r="G752" s="12">
        <v>2023</v>
      </c>
    </row>
    <row r="753" spans="1:8" x14ac:dyDescent="0.2">
      <c r="A753" s="18">
        <v>45089.672199074077</v>
      </c>
      <c r="B753" s="4">
        <v>6.73</v>
      </c>
      <c r="C753" s="4">
        <v>1.2</v>
      </c>
      <c r="D753" s="4">
        <f t="shared" si="37"/>
        <v>8.0760000000000005</v>
      </c>
      <c r="E753" s="4">
        <f t="shared" si="36"/>
        <v>187.36199999999999</v>
      </c>
      <c r="F753" s="4">
        <f t="shared" si="35"/>
        <v>9.0120000000000005</v>
      </c>
      <c r="G753" s="12">
        <v>2023</v>
      </c>
    </row>
    <row r="754" spans="1:8" x14ac:dyDescent="0.2">
      <c r="A754" s="18">
        <v>45089.673194444447</v>
      </c>
      <c r="B754" s="4">
        <v>6.74</v>
      </c>
      <c r="C754" s="4">
        <v>1.2</v>
      </c>
      <c r="D754" s="4">
        <f t="shared" si="37"/>
        <v>8.0879999999999992</v>
      </c>
      <c r="E754" s="4">
        <f t="shared" si="36"/>
        <v>187.374</v>
      </c>
      <c r="F754" s="4">
        <f t="shared" si="35"/>
        <v>9.0240000000000009</v>
      </c>
      <c r="G754" s="12">
        <v>2023</v>
      </c>
    </row>
    <row r="755" spans="1:8" x14ac:dyDescent="0.2">
      <c r="A755" s="18">
        <v>45089.674780092595</v>
      </c>
      <c r="B755" s="4">
        <v>6.75</v>
      </c>
      <c r="C755" s="4">
        <v>1.2</v>
      </c>
      <c r="D755" s="4">
        <f t="shared" si="37"/>
        <v>8.1</v>
      </c>
      <c r="E755" s="4">
        <f t="shared" si="36"/>
        <v>187.386</v>
      </c>
      <c r="F755" s="4">
        <f t="shared" si="35"/>
        <v>9.0360000000000014</v>
      </c>
      <c r="G755" s="12">
        <v>2023</v>
      </c>
    </row>
    <row r="756" spans="1:8" x14ac:dyDescent="0.2">
      <c r="A756" s="18">
        <v>45089.677164351851</v>
      </c>
      <c r="B756" s="4">
        <v>6.76</v>
      </c>
      <c r="C756" s="4">
        <v>1.2</v>
      </c>
      <c r="D756" s="4">
        <f t="shared" si="37"/>
        <v>8.1120000000000001</v>
      </c>
      <c r="E756" s="4">
        <f t="shared" si="36"/>
        <v>187.398</v>
      </c>
      <c r="F756" s="4">
        <f t="shared" si="35"/>
        <v>9.0480000000000018</v>
      </c>
      <c r="G756" s="12">
        <v>2023</v>
      </c>
    </row>
    <row r="757" spans="1:8" x14ac:dyDescent="0.2">
      <c r="A757" s="18">
        <v>45090.758622685185</v>
      </c>
      <c r="B757" s="4">
        <v>0</v>
      </c>
      <c r="C757" s="4">
        <v>1.2</v>
      </c>
      <c r="D757" s="4">
        <f t="shared" si="37"/>
        <v>0</v>
      </c>
      <c r="E757" s="4">
        <f>D757+$E$756</f>
        <v>187.398</v>
      </c>
      <c r="F757" s="4">
        <f t="shared" si="35"/>
        <v>9.0480000000000018</v>
      </c>
      <c r="G757" s="12">
        <v>2023</v>
      </c>
      <c r="H757" s="7" t="s">
        <v>5</v>
      </c>
    </row>
    <row r="758" spans="1:8" x14ac:dyDescent="0.2">
      <c r="A758" s="18">
        <v>45092.872407407405</v>
      </c>
      <c r="B758" s="4">
        <v>0.01</v>
      </c>
      <c r="C758" s="4">
        <v>1.2</v>
      </c>
      <c r="D758" s="4">
        <f t="shared" si="37"/>
        <v>1.2E-2</v>
      </c>
      <c r="E758" s="4">
        <f t="shared" ref="E758:E821" si="38">D758+$E$756</f>
        <v>187.41</v>
      </c>
      <c r="F758" s="4">
        <f t="shared" si="35"/>
        <v>9.0600000000000023</v>
      </c>
      <c r="G758" s="12">
        <v>2023</v>
      </c>
    </row>
    <row r="759" spans="1:8" x14ac:dyDescent="0.2">
      <c r="A759" s="18">
        <v>45093.629513888889</v>
      </c>
      <c r="B759" s="4">
        <v>0.02</v>
      </c>
      <c r="C759" s="4">
        <v>1.2</v>
      </c>
      <c r="D759" s="4">
        <f t="shared" si="37"/>
        <v>2.4E-2</v>
      </c>
      <c r="E759" s="4">
        <f t="shared" si="38"/>
        <v>187.422</v>
      </c>
      <c r="F759" s="4">
        <f t="shared" si="35"/>
        <v>9.0720000000000027</v>
      </c>
      <c r="G759" s="12">
        <v>2023</v>
      </c>
    </row>
    <row r="760" spans="1:8" x14ac:dyDescent="0.2">
      <c r="A760" s="18">
        <v>45093.633819444447</v>
      </c>
      <c r="B760" s="4">
        <v>0.03</v>
      </c>
      <c r="C760" s="4">
        <v>1.2</v>
      </c>
      <c r="D760" s="4">
        <f t="shared" si="37"/>
        <v>3.5999999999999997E-2</v>
      </c>
      <c r="E760" s="4">
        <f t="shared" si="38"/>
        <v>187.434</v>
      </c>
      <c r="F760" s="4">
        <f t="shared" si="35"/>
        <v>9.0840000000000032</v>
      </c>
      <c r="G760" s="12">
        <v>2023</v>
      </c>
    </row>
    <row r="761" spans="1:8" x14ac:dyDescent="0.2">
      <c r="A761" s="18">
        <v>45093.634918981479</v>
      </c>
      <c r="B761" s="4">
        <v>0.04</v>
      </c>
      <c r="C761" s="4">
        <v>1.2</v>
      </c>
      <c r="D761" s="4">
        <f t="shared" si="37"/>
        <v>4.8000000000000001E-2</v>
      </c>
      <c r="E761" s="4">
        <f t="shared" si="38"/>
        <v>187.446</v>
      </c>
      <c r="F761" s="4">
        <f t="shared" si="35"/>
        <v>9.0960000000000036</v>
      </c>
      <c r="G761" s="12">
        <v>2023</v>
      </c>
    </row>
    <row r="762" spans="1:8" x14ac:dyDescent="0.2">
      <c r="A762" s="18">
        <v>45093.640011574076</v>
      </c>
      <c r="B762" s="4">
        <v>0.05</v>
      </c>
      <c r="C762" s="4">
        <v>1.2</v>
      </c>
      <c r="D762" s="4">
        <f t="shared" si="37"/>
        <v>0.06</v>
      </c>
      <c r="E762" s="4">
        <f t="shared" si="38"/>
        <v>187.458</v>
      </c>
      <c r="F762" s="4">
        <f t="shared" si="35"/>
        <v>9.1080000000000041</v>
      </c>
      <c r="G762" s="12">
        <v>2023</v>
      </c>
    </row>
    <row r="763" spans="1:8" x14ac:dyDescent="0.2">
      <c r="A763" s="18">
        <v>45093.648854166669</v>
      </c>
      <c r="B763" s="4">
        <v>0.06</v>
      </c>
      <c r="C763" s="4">
        <v>1.2</v>
      </c>
      <c r="D763" s="4">
        <f t="shared" si="37"/>
        <v>7.1999999999999995E-2</v>
      </c>
      <c r="E763" s="4">
        <f t="shared" si="38"/>
        <v>187.47</v>
      </c>
      <c r="F763" s="4">
        <f t="shared" si="35"/>
        <v>9.1200000000000045</v>
      </c>
      <c r="G763" s="12">
        <v>2023</v>
      </c>
    </row>
    <row r="764" spans="1:8" x14ac:dyDescent="0.2">
      <c r="A764" s="18">
        <v>45093.649351851855</v>
      </c>
      <c r="B764" s="4">
        <v>7.0000000000000007E-2</v>
      </c>
      <c r="C764" s="4">
        <v>1.2</v>
      </c>
      <c r="D764" s="4">
        <f t="shared" si="37"/>
        <v>8.4000000000000005E-2</v>
      </c>
      <c r="E764" s="4">
        <f t="shared" si="38"/>
        <v>187.482</v>
      </c>
      <c r="F764" s="4">
        <f t="shared" si="35"/>
        <v>9.132000000000005</v>
      </c>
      <c r="G764" s="12">
        <v>2023</v>
      </c>
    </row>
    <row r="765" spans="1:8" x14ac:dyDescent="0.2">
      <c r="A765" s="18">
        <v>45093.650416666664</v>
      </c>
      <c r="B765" s="4">
        <v>0.08</v>
      </c>
      <c r="C765" s="4">
        <v>1.2</v>
      </c>
      <c r="D765" s="4">
        <f t="shared" si="37"/>
        <v>9.6000000000000002E-2</v>
      </c>
      <c r="E765" s="4">
        <f t="shared" si="38"/>
        <v>187.494</v>
      </c>
      <c r="F765" s="4">
        <f t="shared" si="35"/>
        <v>9.1440000000000055</v>
      </c>
      <c r="G765" s="12">
        <v>2023</v>
      </c>
    </row>
    <row r="766" spans="1:8" x14ac:dyDescent="0.2">
      <c r="A766" s="18">
        <v>45093.652696759258</v>
      </c>
      <c r="B766" s="4">
        <v>0.09</v>
      </c>
      <c r="C766" s="4">
        <v>1.2</v>
      </c>
      <c r="D766" s="4">
        <f t="shared" si="37"/>
        <v>0.108</v>
      </c>
      <c r="E766" s="4">
        <f t="shared" si="38"/>
        <v>187.506</v>
      </c>
      <c r="F766" s="4">
        <f t="shared" si="35"/>
        <v>9.1560000000000059</v>
      </c>
      <c r="G766" s="12">
        <v>2023</v>
      </c>
    </row>
    <row r="767" spans="1:8" x14ac:dyDescent="0.2">
      <c r="A767" s="18">
        <v>45093.657997685186</v>
      </c>
      <c r="B767" s="4">
        <v>0.1</v>
      </c>
      <c r="C767" s="4">
        <v>1.2</v>
      </c>
      <c r="D767" s="4">
        <f t="shared" si="37"/>
        <v>0.12</v>
      </c>
      <c r="E767" s="4">
        <f t="shared" si="38"/>
        <v>187.518</v>
      </c>
      <c r="F767" s="4">
        <f t="shared" si="35"/>
        <v>9.1680000000000064</v>
      </c>
      <c r="G767" s="12">
        <v>2023</v>
      </c>
    </row>
    <row r="768" spans="1:8" x14ac:dyDescent="0.2">
      <c r="A768" s="18">
        <v>45093.660729166666</v>
      </c>
      <c r="B768" s="4">
        <v>0.11</v>
      </c>
      <c r="C768" s="4">
        <v>1.2</v>
      </c>
      <c r="D768" s="4">
        <f t="shared" si="37"/>
        <v>0.13200000000000001</v>
      </c>
      <c r="E768" s="4">
        <f t="shared" si="38"/>
        <v>187.53</v>
      </c>
      <c r="F768" s="4">
        <f t="shared" si="35"/>
        <v>9.1800000000000068</v>
      </c>
      <c r="G768" s="12">
        <v>2023</v>
      </c>
    </row>
    <row r="769" spans="1:7" x14ac:dyDescent="0.2">
      <c r="A769" s="18">
        <v>45093.661608796298</v>
      </c>
      <c r="B769" s="4">
        <v>0.12</v>
      </c>
      <c r="C769" s="4">
        <v>1.2</v>
      </c>
      <c r="D769" s="4">
        <f t="shared" si="37"/>
        <v>0.14399999999999999</v>
      </c>
      <c r="E769" s="4">
        <f t="shared" si="38"/>
        <v>187.542</v>
      </c>
      <c r="F769" s="4">
        <f t="shared" si="35"/>
        <v>9.1920000000000073</v>
      </c>
      <c r="G769" s="12">
        <v>2023</v>
      </c>
    </row>
    <row r="770" spans="1:7" x14ac:dyDescent="0.2">
      <c r="A770" s="18">
        <v>45093.66233796296</v>
      </c>
      <c r="B770" s="4">
        <v>0.13</v>
      </c>
      <c r="C770" s="4">
        <v>1.2</v>
      </c>
      <c r="D770" s="4">
        <f t="shared" si="37"/>
        <v>0.156</v>
      </c>
      <c r="E770" s="4">
        <f t="shared" si="38"/>
        <v>187.554</v>
      </c>
      <c r="F770" s="4">
        <f t="shared" si="35"/>
        <v>9.2040000000000077</v>
      </c>
      <c r="G770" s="12">
        <v>2023</v>
      </c>
    </row>
    <row r="771" spans="1:7" x14ac:dyDescent="0.2">
      <c r="A771" s="18">
        <v>45093.663344907407</v>
      </c>
      <c r="B771" s="4">
        <v>0.14000000000000001</v>
      </c>
      <c r="C771" s="4">
        <v>1.2</v>
      </c>
      <c r="D771" s="4">
        <f t="shared" si="37"/>
        <v>0.16800000000000001</v>
      </c>
      <c r="E771" s="4">
        <f t="shared" si="38"/>
        <v>187.566</v>
      </c>
      <c r="F771" s="4">
        <f t="shared" ref="F771:F834" si="39">E771-178.35</f>
        <v>9.2160000000000082</v>
      </c>
      <c r="G771" s="12">
        <v>2023</v>
      </c>
    </row>
    <row r="772" spans="1:7" x14ac:dyDescent="0.2">
      <c r="A772" s="18">
        <v>45093.664120370369</v>
      </c>
      <c r="B772" s="4">
        <v>0.15</v>
      </c>
      <c r="C772" s="4">
        <v>1.2</v>
      </c>
      <c r="D772" s="4">
        <f t="shared" si="37"/>
        <v>0.18</v>
      </c>
      <c r="E772" s="4">
        <f t="shared" si="38"/>
        <v>187.578</v>
      </c>
      <c r="F772" s="4">
        <f t="shared" si="39"/>
        <v>9.2280000000000086</v>
      </c>
      <c r="G772" s="12">
        <v>2023</v>
      </c>
    </row>
    <row r="773" spans="1:7" x14ac:dyDescent="0.2">
      <c r="A773" s="18">
        <v>45093.665358796294</v>
      </c>
      <c r="B773" s="4">
        <v>0.16</v>
      </c>
      <c r="C773" s="4">
        <v>1.2</v>
      </c>
      <c r="D773" s="4">
        <f t="shared" si="37"/>
        <v>0.192</v>
      </c>
      <c r="E773" s="4">
        <f t="shared" si="38"/>
        <v>187.59</v>
      </c>
      <c r="F773" s="4">
        <f t="shared" si="39"/>
        <v>9.2400000000000091</v>
      </c>
      <c r="G773" s="12">
        <v>2023</v>
      </c>
    </row>
    <row r="774" spans="1:7" x14ac:dyDescent="0.2">
      <c r="A774" s="18">
        <v>45093.739282407405</v>
      </c>
      <c r="B774" s="4">
        <v>0.17</v>
      </c>
      <c r="C774" s="4">
        <v>1.2</v>
      </c>
      <c r="D774" s="4">
        <f t="shared" si="37"/>
        <v>0.20400000000000001</v>
      </c>
      <c r="E774" s="4">
        <f t="shared" si="38"/>
        <v>187.602</v>
      </c>
      <c r="F774" s="4">
        <f t="shared" si="39"/>
        <v>9.2520000000000095</v>
      </c>
      <c r="G774" s="12">
        <v>2023</v>
      </c>
    </row>
    <row r="775" spans="1:7" x14ac:dyDescent="0.2">
      <c r="A775" s="18">
        <v>45093.817025462966</v>
      </c>
      <c r="B775" s="4">
        <v>0.18</v>
      </c>
      <c r="C775" s="4">
        <v>1.2</v>
      </c>
      <c r="D775" s="4">
        <f t="shared" si="37"/>
        <v>0.216</v>
      </c>
      <c r="E775" s="4">
        <f t="shared" si="38"/>
        <v>187.614</v>
      </c>
      <c r="F775" s="4">
        <f t="shared" si="39"/>
        <v>9.26400000000001</v>
      </c>
      <c r="G775" s="12">
        <v>2023</v>
      </c>
    </row>
    <row r="776" spans="1:7" x14ac:dyDescent="0.2">
      <c r="A776" s="18">
        <v>45093.82104166667</v>
      </c>
      <c r="B776" s="4">
        <v>0.19</v>
      </c>
      <c r="C776" s="4">
        <v>1.2</v>
      </c>
      <c r="D776" s="4">
        <f t="shared" si="37"/>
        <v>0.22799999999999998</v>
      </c>
      <c r="E776" s="4">
        <f t="shared" si="38"/>
        <v>187.626</v>
      </c>
      <c r="F776" s="4">
        <f t="shared" si="39"/>
        <v>9.2760000000000105</v>
      </c>
      <c r="G776" s="12">
        <v>2023</v>
      </c>
    </row>
    <row r="777" spans="1:7" x14ac:dyDescent="0.2">
      <c r="A777" s="18">
        <v>45093.825509259259</v>
      </c>
      <c r="B777" s="4">
        <v>0.2</v>
      </c>
      <c r="C777" s="4">
        <v>1.2</v>
      </c>
      <c r="D777" s="4">
        <f t="shared" si="37"/>
        <v>0.24</v>
      </c>
      <c r="E777" s="4">
        <f t="shared" si="38"/>
        <v>187.63800000000001</v>
      </c>
      <c r="F777" s="4">
        <f t="shared" si="39"/>
        <v>9.2880000000000109</v>
      </c>
      <c r="G777" s="12">
        <v>2023</v>
      </c>
    </row>
    <row r="778" spans="1:7" x14ac:dyDescent="0.2">
      <c r="A778" s="18">
        <v>45093.827094907407</v>
      </c>
      <c r="B778" s="4">
        <v>0.21</v>
      </c>
      <c r="C778" s="4">
        <v>1.2</v>
      </c>
      <c r="D778" s="4">
        <f t="shared" si="37"/>
        <v>0.252</v>
      </c>
      <c r="E778" s="4">
        <f t="shared" si="38"/>
        <v>187.65</v>
      </c>
      <c r="F778" s="4">
        <f t="shared" si="39"/>
        <v>9.3000000000000114</v>
      </c>
      <c r="G778" s="12">
        <v>2023</v>
      </c>
    </row>
    <row r="779" spans="1:7" x14ac:dyDescent="0.2">
      <c r="A779" s="18">
        <v>45121.564513888887</v>
      </c>
      <c r="B779" s="4">
        <v>0.22</v>
      </c>
      <c r="C779" s="4">
        <v>1.2</v>
      </c>
      <c r="D779" s="4">
        <f t="shared" si="37"/>
        <v>0.26400000000000001</v>
      </c>
      <c r="E779" s="4">
        <f t="shared" si="38"/>
        <v>187.66200000000001</v>
      </c>
      <c r="F779" s="4">
        <f t="shared" si="39"/>
        <v>9.3120000000000118</v>
      </c>
      <c r="G779" s="12">
        <v>2023</v>
      </c>
    </row>
    <row r="780" spans="1:7" x14ac:dyDescent="0.2">
      <c r="A780" s="18">
        <v>45131.568171296298</v>
      </c>
      <c r="B780" s="4">
        <v>0.23</v>
      </c>
      <c r="C780" s="4">
        <v>1.2</v>
      </c>
      <c r="D780" s="4">
        <f t="shared" si="37"/>
        <v>0.27600000000000002</v>
      </c>
      <c r="E780" s="4">
        <f t="shared" si="38"/>
        <v>187.67400000000001</v>
      </c>
      <c r="F780" s="4">
        <f t="shared" si="39"/>
        <v>9.3240000000000123</v>
      </c>
      <c r="G780" s="12">
        <v>2023</v>
      </c>
    </row>
    <row r="781" spans="1:7" x14ac:dyDescent="0.2">
      <c r="A781" s="18">
        <v>45131.568182870367</v>
      </c>
      <c r="B781" s="4">
        <v>0.24</v>
      </c>
      <c r="C781" s="4">
        <v>1.2</v>
      </c>
      <c r="D781" s="4">
        <f t="shared" si="37"/>
        <v>0.28799999999999998</v>
      </c>
      <c r="E781" s="4">
        <f t="shared" si="38"/>
        <v>187.68600000000001</v>
      </c>
      <c r="F781" s="4">
        <f t="shared" si="39"/>
        <v>9.3360000000000127</v>
      </c>
      <c r="G781" s="12">
        <v>2023</v>
      </c>
    </row>
    <row r="782" spans="1:7" x14ac:dyDescent="0.2">
      <c r="A782" s="18">
        <v>45131.568194444444</v>
      </c>
      <c r="B782" s="4">
        <v>0.25</v>
      </c>
      <c r="C782" s="4">
        <v>1.2</v>
      </c>
      <c r="D782" s="4">
        <f t="shared" si="37"/>
        <v>0.3</v>
      </c>
      <c r="E782" s="4">
        <f t="shared" si="38"/>
        <v>187.69800000000001</v>
      </c>
      <c r="F782" s="4">
        <f t="shared" si="39"/>
        <v>9.3480000000000132</v>
      </c>
      <c r="G782" s="12">
        <v>2023</v>
      </c>
    </row>
    <row r="783" spans="1:7" x14ac:dyDescent="0.2">
      <c r="A783" s="18">
        <v>45131.568506944444</v>
      </c>
      <c r="B783" s="4">
        <v>0.26</v>
      </c>
      <c r="C783" s="4">
        <v>1.2</v>
      </c>
      <c r="D783" s="4">
        <f t="shared" si="37"/>
        <v>0.312</v>
      </c>
      <c r="E783" s="4">
        <f t="shared" si="38"/>
        <v>187.71</v>
      </c>
      <c r="F783" s="4">
        <f t="shared" si="39"/>
        <v>9.3600000000000136</v>
      </c>
      <c r="G783" s="12">
        <v>2023</v>
      </c>
    </row>
    <row r="784" spans="1:7" x14ac:dyDescent="0.2">
      <c r="A784" s="18">
        <v>45131.568611111114</v>
      </c>
      <c r="B784" s="4">
        <v>0.27</v>
      </c>
      <c r="C784" s="4">
        <v>1.2</v>
      </c>
      <c r="D784" s="4">
        <f t="shared" si="37"/>
        <v>0.32400000000000001</v>
      </c>
      <c r="E784" s="4">
        <f t="shared" si="38"/>
        <v>187.72200000000001</v>
      </c>
      <c r="F784" s="4">
        <f t="shared" si="39"/>
        <v>9.3720000000000141</v>
      </c>
      <c r="G784" s="12">
        <v>2023</v>
      </c>
    </row>
    <row r="785" spans="1:7" x14ac:dyDescent="0.2">
      <c r="A785" s="18">
        <v>45131.568807870368</v>
      </c>
      <c r="B785" s="4">
        <v>0.28000000000000003</v>
      </c>
      <c r="C785" s="4">
        <v>1.2</v>
      </c>
      <c r="D785" s="4">
        <f t="shared" si="37"/>
        <v>0.33600000000000002</v>
      </c>
      <c r="E785" s="4">
        <f t="shared" si="38"/>
        <v>187.73400000000001</v>
      </c>
      <c r="F785" s="4">
        <f t="shared" si="39"/>
        <v>9.3840000000000146</v>
      </c>
      <c r="G785" s="12">
        <v>2023</v>
      </c>
    </row>
    <row r="786" spans="1:7" x14ac:dyDescent="0.2">
      <c r="A786" s="18">
        <v>45131.568969907406</v>
      </c>
      <c r="B786" s="4">
        <v>0.28999999999999998</v>
      </c>
      <c r="C786" s="4">
        <v>1.2</v>
      </c>
      <c r="D786" s="4">
        <f t="shared" si="37"/>
        <v>0.34799999999999998</v>
      </c>
      <c r="E786" s="4">
        <f t="shared" si="38"/>
        <v>187.74600000000001</v>
      </c>
      <c r="F786" s="4">
        <f t="shared" si="39"/>
        <v>9.396000000000015</v>
      </c>
      <c r="G786" s="12">
        <v>2023</v>
      </c>
    </row>
    <row r="787" spans="1:7" x14ac:dyDescent="0.2">
      <c r="A787" s="18">
        <v>45131.569097222222</v>
      </c>
      <c r="B787" s="4">
        <v>0.3</v>
      </c>
      <c r="C787" s="4">
        <v>1.2</v>
      </c>
      <c r="D787" s="4">
        <f t="shared" si="37"/>
        <v>0.36</v>
      </c>
      <c r="E787" s="4">
        <f t="shared" si="38"/>
        <v>187.75800000000001</v>
      </c>
      <c r="F787" s="4">
        <f t="shared" si="39"/>
        <v>9.4080000000000155</v>
      </c>
      <c r="G787" s="12">
        <v>2023</v>
      </c>
    </row>
    <row r="788" spans="1:7" x14ac:dyDescent="0.2">
      <c r="A788" s="18">
        <v>45131.569189814814</v>
      </c>
      <c r="B788" s="4">
        <v>0.31</v>
      </c>
      <c r="C788" s="4">
        <v>1.2</v>
      </c>
      <c r="D788" s="4">
        <f t="shared" si="37"/>
        <v>0.372</v>
      </c>
      <c r="E788" s="4">
        <f t="shared" si="38"/>
        <v>187.77</v>
      </c>
      <c r="F788" s="4">
        <f t="shared" si="39"/>
        <v>9.4200000000000159</v>
      </c>
      <c r="G788" s="12">
        <v>2023</v>
      </c>
    </row>
    <row r="789" spans="1:7" x14ac:dyDescent="0.2">
      <c r="A789" s="18">
        <v>45131.56927083333</v>
      </c>
      <c r="B789" s="4">
        <v>0.32</v>
      </c>
      <c r="C789" s="4">
        <v>1.2</v>
      </c>
      <c r="D789" s="4">
        <f t="shared" si="37"/>
        <v>0.38400000000000001</v>
      </c>
      <c r="E789" s="4">
        <f t="shared" si="38"/>
        <v>187.78199999999998</v>
      </c>
      <c r="F789" s="4">
        <f t="shared" si="39"/>
        <v>9.4319999999999879</v>
      </c>
      <c r="G789" s="12">
        <v>2023</v>
      </c>
    </row>
    <row r="790" spans="1:7" x14ac:dyDescent="0.2">
      <c r="A790" s="18">
        <v>45131.569328703707</v>
      </c>
      <c r="B790" s="4">
        <v>0.33</v>
      </c>
      <c r="C790" s="4">
        <v>1.2</v>
      </c>
      <c r="D790" s="4">
        <f t="shared" si="37"/>
        <v>0.39600000000000002</v>
      </c>
      <c r="E790" s="4">
        <f t="shared" si="38"/>
        <v>187.79399999999998</v>
      </c>
      <c r="F790" s="4">
        <f t="shared" si="39"/>
        <v>9.4439999999999884</v>
      </c>
      <c r="G790" s="12">
        <v>2023</v>
      </c>
    </row>
    <row r="791" spans="1:7" x14ac:dyDescent="0.2">
      <c r="A791" s="18">
        <v>45131.569456018522</v>
      </c>
      <c r="B791" s="4">
        <v>0.34</v>
      </c>
      <c r="C791" s="4">
        <v>1.2</v>
      </c>
      <c r="D791" s="4">
        <f t="shared" si="37"/>
        <v>0.40800000000000003</v>
      </c>
      <c r="E791" s="4">
        <f t="shared" si="38"/>
        <v>187.80599999999998</v>
      </c>
      <c r="F791" s="4">
        <f t="shared" si="39"/>
        <v>9.4559999999999889</v>
      </c>
      <c r="G791" s="12">
        <v>2023</v>
      </c>
    </row>
    <row r="792" spans="1:7" x14ac:dyDescent="0.2">
      <c r="A792" s="18">
        <v>45131.569548611114</v>
      </c>
      <c r="B792" s="4">
        <v>0.35</v>
      </c>
      <c r="C792" s="4">
        <v>1.2</v>
      </c>
      <c r="D792" s="4">
        <f t="shared" si="37"/>
        <v>0.42</v>
      </c>
      <c r="E792" s="4">
        <f t="shared" si="38"/>
        <v>187.81799999999998</v>
      </c>
      <c r="F792" s="4">
        <f t="shared" si="39"/>
        <v>9.4679999999999893</v>
      </c>
      <c r="G792" s="12">
        <v>2023</v>
      </c>
    </row>
    <row r="793" spans="1:7" x14ac:dyDescent="0.2">
      <c r="A793" s="18">
        <v>45131.569641203707</v>
      </c>
      <c r="B793" s="4">
        <v>0.36</v>
      </c>
      <c r="C793" s="4">
        <v>1.2</v>
      </c>
      <c r="D793" s="4">
        <f t="shared" si="37"/>
        <v>0.432</v>
      </c>
      <c r="E793" s="4">
        <f t="shared" si="38"/>
        <v>187.82999999999998</v>
      </c>
      <c r="F793" s="4">
        <f t="shared" si="39"/>
        <v>9.4799999999999898</v>
      </c>
      <c r="G793" s="12">
        <v>2023</v>
      </c>
    </row>
    <row r="794" spans="1:7" x14ac:dyDescent="0.2">
      <c r="A794" s="18">
        <v>45131.569756944446</v>
      </c>
      <c r="B794" s="4">
        <v>0.37</v>
      </c>
      <c r="C794" s="4">
        <v>1.2</v>
      </c>
      <c r="D794" s="4">
        <f t="shared" si="37"/>
        <v>0.44400000000000001</v>
      </c>
      <c r="E794" s="4">
        <f t="shared" si="38"/>
        <v>187.84199999999998</v>
      </c>
      <c r="F794" s="4">
        <f t="shared" si="39"/>
        <v>9.4919999999999902</v>
      </c>
      <c r="G794" s="12">
        <v>2023</v>
      </c>
    </row>
    <row r="795" spans="1:7" x14ac:dyDescent="0.2">
      <c r="A795" s="18">
        <v>45131.569965277777</v>
      </c>
      <c r="B795" s="4">
        <v>0.38</v>
      </c>
      <c r="C795" s="4">
        <v>1.2</v>
      </c>
      <c r="D795" s="4">
        <f t="shared" si="37"/>
        <v>0.45599999999999996</v>
      </c>
      <c r="E795" s="4">
        <f t="shared" si="38"/>
        <v>187.85399999999998</v>
      </c>
      <c r="F795" s="4">
        <f t="shared" si="39"/>
        <v>9.5039999999999907</v>
      </c>
      <c r="G795" s="12">
        <v>2023</v>
      </c>
    </row>
    <row r="796" spans="1:7" x14ac:dyDescent="0.2">
      <c r="A796" s="18">
        <v>45131.570162037038</v>
      </c>
      <c r="B796" s="4">
        <v>0.39</v>
      </c>
      <c r="C796" s="4">
        <v>1.2</v>
      </c>
      <c r="D796" s="4">
        <f t="shared" si="37"/>
        <v>0.46799999999999997</v>
      </c>
      <c r="E796" s="4">
        <f t="shared" si="38"/>
        <v>187.86599999999999</v>
      </c>
      <c r="F796" s="4">
        <f t="shared" si="39"/>
        <v>9.5159999999999911</v>
      </c>
      <c r="G796" s="12">
        <v>2023</v>
      </c>
    </row>
    <row r="797" spans="1:7" x14ac:dyDescent="0.2">
      <c r="A797" s="18">
        <v>45131.570381944446</v>
      </c>
      <c r="B797" s="4">
        <v>0.4</v>
      </c>
      <c r="C797" s="4">
        <v>1.2</v>
      </c>
      <c r="D797" s="4">
        <f t="shared" si="37"/>
        <v>0.48</v>
      </c>
      <c r="E797" s="4">
        <f t="shared" si="38"/>
        <v>187.87799999999999</v>
      </c>
      <c r="F797" s="4">
        <f t="shared" si="39"/>
        <v>9.5279999999999916</v>
      </c>
      <c r="G797" s="12">
        <v>2023</v>
      </c>
    </row>
    <row r="798" spans="1:7" x14ac:dyDescent="0.2">
      <c r="A798" s="18">
        <v>45131.570613425924</v>
      </c>
      <c r="B798" s="4">
        <v>0.41</v>
      </c>
      <c r="C798" s="4">
        <v>1.2</v>
      </c>
      <c r="D798" s="4">
        <f t="shared" si="37"/>
        <v>0.49199999999999994</v>
      </c>
      <c r="E798" s="4">
        <f t="shared" si="38"/>
        <v>187.89</v>
      </c>
      <c r="F798" s="4">
        <f t="shared" si="39"/>
        <v>9.539999999999992</v>
      </c>
      <c r="G798" s="12">
        <v>2023</v>
      </c>
    </row>
    <row r="799" spans="1:7" x14ac:dyDescent="0.2">
      <c r="A799" s="18">
        <v>45131.570914351854</v>
      </c>
      <c r="B799" s="4">
        <v>0.42</v>
      </c>
      <c r="C799" s="4">
        <v>1.2</v>
      </c>
      <c r="D799" s="4">
        <f t="shared" si="37"/>
        <v>0.504</v>
      </c>
      <c r="E799" s="4">
        <f t="shared" si="38"/>
        <v>187.90199999999999</v>
      </c>
      <c r="F799" s="4">
        <f t="shared" si="39"/>
        <v>9.5519999999999925</v>
      </c>
      <c r="G799" s="12">
        <v>2023</v>
      </c>
    </row>
    <row r="800" spans="1:7" x14ac:dyDescent="0.2">
      <c r="A800" s="18">
        <v>45131.571134259262</v>
      </c>
      <c r="B800" s="4">
        <v>0.43</v>
      </c>
      <c r="C800" s="4">
        <v>1.2</v>
      </c>
      <c r="D800" s="4">
        <f t="shared" si="37"/>
        <v>0.51600000000000001</v>
      </c>
      <c r="E800" s="4">
        <f t="shared" si="38"/>
        <v>187.91399999999999</v>
      </c>
      <c r="F800" s="4">
        <f t="shared" si="39"/>
        <v>9.563999999999993</v>
      </c>
      <c r="G800" s="12">
        <v>2023</v>
      </c>
    </row>
    <row r="801" spans="1:7" x14ac:dyDescent="0.2">
      <c r="A801" s="18">
        <v>45131.571377314816</v>
      </c>
      <c r="B801" s="4">
        <v>0.44</v>
      </c>
      <c r="C801" s="4">
        <v>1.2</v>
      </c>
      <c r="D801" s="4">
        <f t="shared" si="37"/>
        <v>0.52800000000000002</v>
      </c>
      <c r="E801" s="4">
        <f t="shared" si="38"/>
        <v>187.92599999999999</v>
      </c>
      <c r="F801" s="4">
        <f t="shared" si="39"/>
        <v>9.5759999999999934</v>
      </c>
      <c r="G801" s="12">
        <v>2023</v>
      </c>
    </row>
    <row r="802" spans="1:7" x14ac:dyDescent="0.2">
      <c r="A802" s="18">
        <v>45131.571585648147</v>
      </c>
      <c r="B802" s="4">
        <v>0.45</v>
      </c>
      <c r="C802" s="4">
        <v>1.2</v>
      </c>
      <c r="D802" s="4">
        <f t="shared" si="37"/>
        <v>0.54</v>
      </c>
      <c r="E802" s="4">
        <f t="shared" si="38"/>
        <v>187.93799999999999</v>
      </c>
      <c r="F802" s="4">
        <f t="shared" si="39"/>
        <v>9.5879999999999939</v>
      </c>
      <c r="G802" s="12">
        <v>2023</v>
      </c>
    </row>
    <row r="803" spans="1:7" x14ac:dyDescent="0.2">
      <c r="A803" s="18">
        <v>45131.571747685186</v>
      </c>
      <c r="B803" s="4">
        <v>0.46</v>
      </c>
      <c r="C803" s="4">
        <v>1.2</v>
      </c>
      <c r="D803" s="4">
        <f t="shared" si="37"/>
        <v>0.55200000000000005</v>
      </c>
      <c r="E803" s="4">
        <f t="shared" si="38"/>
        <v>187.95</v>
      </c>
      <c r="F803" s="4">
        <f t="shared" si="39"/>
        <v>9.5999999999999943</v>
      </c>
      <c r="G803" s="12">
        <v>2023</v>
      </c>
    </row>
    <row r="804" spans="1:7" x14ac:dyDescent="0.2">
      <c r="A804" s="18">
        <v>45131.571898148148</v>
      </c>
      <c r="B804" s="4">
        <v>0.47</v>
      </c>
      <c r="C804" s="4">
        <v>1.2</v>
      </c>
      <c r="D804" s="4">
        <f t="shared" si="37"/>
        <v>0.56399999999999995</v>
      </c>
      <c r="E804" s="4">
        <f t="shared" si="38"/>
        <v>187.96199999999999</v>
      </c>
      <c r="F804" s="4">
        <f t="shared" si="39"/>
        <v>9.6119999999999948</v>
      </c>
      <c r="G804" s="12">
        <v>2023</v>
      </c>
    </row>
    <row r="805" spans="1:7" x14ac:dyDescent="0.2">
      <c r="A805" s="18">
        <v>45131.572210648148</v>
      </c>
      <c r="B805" s="4">
        <v>0.48</v>
      </c>
      <c r="C805" s="4">
        <v>1.2</v>
      </c>
      <c r="D805" s="4">
        <f t="shared" si="37"/>
        <v>0.57599999999999996</v>
      </c>
      <c r="E805" s="4">
        <f t="shared" si="38"/>
        <v>187.97399999999999</v>
      </c>
      <c r="F805" s="4">
        <f t="shared" si="39"/>
        <v>9.6239999999999952</v>
      </c>
      <c r="G805" s="12">
        <v>2023</v>
      </c>
    </row>
    <row r="806" spans="1:7" x14ac:dyDescent="0.2">
      <c r="A806" s="18">
        <v>45131.572523148148</v>
      </c>
      <c r="B806" s="4">
        <v>0.49</v>
      </c>
      <c r="C806" s="4">
        <v>1.2</v>
      </c>
      <c r="D806" s="4">
        <f t="shared" si="37"/>
        <v>0.58799999999999997</v>
      </c>
      <c r="E806" s="4">
        <f t="shared" si="38"/>
        <v>187.98599999999999</v>
      </c>
      <c r="F806" s="4">
        <f t="shared" si="39"/>
        <v>9.6359999999999957</v>
      </c>
      <c r="G806" s="12">
        <v>2023</v>
      </c>
    </row>
    <row r="807" spans="1:7" x14ac:dyDescent="0.2">
      <c r="A807" s="18">
        <v>45131.573495370372</v>
      </c>
      <c r="B807" s="4">
        <v>0.5</v>
      </c>
      <c r="C807" s="4">
        <v>1.2</v>
      </c>
      <c r="D807" s="4">
        <f t="shared" si="37"/>
        <v>0.6</v>
      </c>
      <c r="E807" s="4">
        <f t="shared" si="38"/>
        <v>187.99799999999999</v>
      </c>
      <c r="F807" s="4">
        <f t="shared" si="39"/>
        <v>9.6479999999999961</v>
      </c>
      <c r="G807" s="12">
        <v>2023</v>
      </c>
    </row>
    <row r="808" spans="1:7" x14ac:dyDescent="0.2">
      <c r="A808" s="18">
        <v>45131.574259259258</v>
      </c>
      <c r="B808" s="4">
        <v>0.51</v>
      </c>
      <c r="C808" s="4">
        <v>1.2</v>
      </c>
      <c r="D808" s="4">
        <f t="shared" si="37"/>
        <v>0.61199999999999999</v>
      </c>
      <c r="E808" s="4">
        <f t="shared" si="38"/>
        <v>188.01</v>
      </c>
      <c r="F808" s="4">
        <f t="shared" si="39"/>
        <v>9.6599999999999966</v>
      </c>
      <c r="G808" s="12">
        <v>2023</v>
      </c>
    </row>
    <row r="809" spans="1:7" x14ac:dyDescent="0.2">
      <c r="A809" s="18">
        <v>45131.576111111113</v>
      </c>
      <c r="B809" s="4">
        <v>0.52</v>
      </c>
      <c r="C809" s="4">
        <v>1.2</v>
      </c>
      <c r="D809" s="4">
        <f t="shared" si="37"/>
        <v>0.624</v>
      </c>
      <c r="E809" s="4">
        <f t="shared" si="38"/>
        <v>188.02199999999999</v>
      </c>
      <c r="F809" s="4">
        <f t="shared" si="39"/>
        <v>9.671999999999997</v>
      </c>
      <c r="G809" s="12">
        <v>2023</v>
      </c>
    </row>
    <row r="810" spans="1:7" x14ac:dyDescent="0.2">
      <c r="A810" s="18">
        <v>45131.578773148147</v>
      </c>
      <c r="B810" s="4">
        <v>0.53</v>
      </c>
      <c r="C810" s="4">
        <v>1.2</v>
      </c>
      <c r="D810" s="4">
        <f t="shared" si="37"/>
        <v>0.63600000000000001</v>
      </c>
      <c r="E810" s="4">
        <f t="shared" si="38"/>
        <v>188.03399999999999</v>
      </c>
      <c r="F810" s="4">
        <f t="shared" si="39"/>
        <v>9.6839999999999975</v>
      </c>
      <c r="G810" s="12">
        <v>2023</v>
      </c>
    </row>
    <row r="811" spans="1:7" x14ac:dyDescent="0.2">
      <c r="A811" s="18">
        <v>45131.582986111112</v>
      </c>
      <c r="B811" s="4">
        <v>0.54</v>
      </c>
      <c r="C811" s="4">
        <v>1.2</v>
      </c>
      <c r="D811" s="4">
        <f t="shared" ref="D811:D874" si="40">B811*C811</f>
        <v>0.64800000000000002</v>
      </c>
      <c r="E811" s="4">
        <f t="shared" si="38"/>
        <v>188.04599999999999</v>
      </c>
      <c r="F811" s="4">
        <f t="shared" si="39"/>
        <v>9.695999999999998</v>
      </c>
      <c r="G811" s="12">
        <v>2023</v>
      </c>
    </row>
    <row r="812" spans="1:7" x14ac:dyDescent="0.2">
      <c r="A812" s="18">
        <v>45131.584201388891</v>
      </c>
      <c r="B812" s="4">
        <v>0.55000000000000004</v>
      </c>
      <c r="C812" s="4">
        <v>1.2</v>
      </c>
      <c r="D812" s="4">
        <f t="shared" si="40"/>
        <v>0.66</v>
      </c>
      <c r="E812" s="4">
        <f t="shared" si="38"/>
        <v>188.05799999999999</v>
      </c>
      <c r="F812" s="4">
        <f t="shared" si="39"/>
        <v>9.7079999999999984</v>
      </c>
      <c r="G812" s="12">
        <v>2023</v>
      </c>
    </row>
    <row r="813" spans="1:7" x14ac:dyDescent="0.2">
      <c r="A813" s="18">
        <v>45131.584907407407</v>
      </c>
      <c r="B813" s="4">
        <v>0.56000000000000005</v>
      </c>
      <c r="C813" s="4">
        <v>1.2</v>
      </c>
      <c r="D813" s="4">
        <f t="shared" si="40"/>
        <v>0.67200000000000004</v>
      </c>
      <c r="E813" s="4">
        <f t="shared" si="38"/>
        <v>188.07</v>
      </c>
      <c r="F813" s="4">
        <f t="shared" si="39"/>
        <v>9.7199999999999989</v>
      </c>
      <c r="G813" s="12">
        <v>2023</v>
      </c>
    </row>
    <row r="814" spans="1:7" x14ac:dyDescent="0.2">
      <c r="A814" s="18">
        <v>45131.585300925923</v>
      </c>
      <c r="B814" s="4">
        <v>0.56999999999999995</v>
      </c>
      <c r="C814" s="4">
        <v>1.2</v>
      </c>
      <c r="D814" s="4">
        <f t="shared" si="40"/>
        <v>0.68399999999999994</v>
      </c>
      <c r="E814" s="4">
        <f t="shared" si="38"/>
        <v>188.08199999999999</v>
      </c>
      <c r="F814" s="4">
        <f t="shared" si="39"/>
        <v>9.7319999999999993</v>
      </c>
      <c r="G814" s="12">
        <v>2023</v>
      </c>
    </row>
    <row r="815" spans="1:7" x14ac:dyDescent="0.2">
      <c r="A815" s="18">
        <v>45131.585717592592</v>
      </c>
      <c r="B815" s="4">
        <v>0.57999999999999996</v>
      </c>
      <c r="C815" s="4">
        <v>1.2</v>
      </c>
      <c r="D815" s="4">
        <f t="shared" si="40"/>
        <v>0.69599999999999995</v>
      </c>
      <c r="E815" s="4">
        <f t="shared" si="38"/>
        <v>188.09399999999999</v>
      </c>
      <c r="F815" s="4">
        <f t="shared" si="39"/>
        <v>9.7439999999999998</v>
      </c>
      <c r="G815" s="12">
        <v>2023</v>
      </c>
    </row>
    <row r="816" spans="1:7" x14ac:dyDescent="0.2">
      <c r="A816" s="18">
        <v>45131.5859837963</v>
      </c>
      <c r="B816" s="4">
        <v>0.59</v>
      </c>
      <c r="C816" s="4">
        <v>1.2</v>
      </c>
      <c r="D816" s="4">
        <f t="shared" si="40"/>
        <v>0.70799999999999996</v>
      </c>
      <c r="E816" s="4">
        <f t="shared" si="38"/>
        <v>188.10599999999999</v>
      </c>
      <c r="F816" s="4">
        <f t="shared" si="39"/>
        <v>9.7560000000000002</v>
      </c>
      <c r="G816" s="12">
        <v>2023</v>
      </c>
    </row>
    <row r="817" spans="1:7" x14ac:dyDescent="0.2">
      <c r="A817" s="18">
        <v>45131.586435185185</v>
      </c>
      <c r="B817" s="4">
        <v>0.6</v>
      </c>
      <c r="C817" s="4">
        <v>1.2</v>
      </c>
      <c r="D817" s="4">
        <f t="shared" si="40"/>
        <v>0.72</v>
      </c>
      <c r="E817" s="4">
        <f t="shared" si="38"/>
        <v>188.11799999999999</v>
      </c>
      <c r="F817" s="4">
        <f t="shared" si="39"/>
        <v>9.7680000000000007</v>
      </c>
      <c r="G817" s="12">
        <v>2023</v>
      </c>
    </row>
    <row r="818" spans="1:7" x14ac:dyDescent="0.2">
      <c r="A818" s="18">
        <v>45131.586898148147</v>
      </c>
      <c r="B818" s="4">
        <v>0.61</v>
      </c>
      <c r="C818" s="4">
        <v>1.2</v>
      </c>
      <c r="D818" s="4">
        <f t="shared" si="40"/>
        <v>0.73199999999999998</v>
      </c>
      <c r="E818" s="4">
        <f t="shared" si="38"/>
        <v>188.13</v>
      </c>
      <c r="F818" s="4">
        <f t="shared" si="39"/>
        <v>9.7800000000000011</v>
      </c>
      <c r="G818" s="12">
        <v>2023</v>
      </c>
    </row>
    <row r="819" spans="1:7" x14ac:dyDescent="0.2">
      <c r="A819" s="18">
        <v>45131.587754629632</v>
      </c>
      <c r="B819" s="4">
        <v>0.62</v>
      </c>
      <c r="C819" s="4">
        <v>1.2</v>
      </c>
      <c r="D819" s="4">
        <f t="shared" si="40"/>
        <v>0.74399999999999999</v>
      </c>
      <c r="E819" s="4">
        <f t="shared" si="38"/>
        <v>188.142</v>
      </c>
      <c r="F819" s="4">
        <f t="shared" si="39"/>
        <v>9.7920000000000016</v>
      </c>
      <c r="G819" s="12">
        <v>2023</v>
      </c>
    </row>
    <row r="820" spans="1:7" x14ac:dyDescent="0.2">
      <c r="A820" s="18">
        <v>45131.590057870373</v>
      </c>
      <c r="B820" s="4">
        <v>0.63</v>
      </c>
      <c r="C820" s="4">
        <v>1.2</v>
      </c>
      <c r="D820" s="4">
        <f t="shared" si="40"/>
        <v>0.75600000000000001</v>
      </c>
      <c r="E820" s="4">
        <f t="shared" si="38"/>
        <v>188.154</v>
      </c>
      <c r="F820" s="4">
        <f t="shared" si="39"/>
        <v>9.804000000000002</v>
      </c>
      <c r="G820" s="12">
        <v>2023</v>
      </c>
    </row>
    <row r="821" spans="1:7" x14ac:dyDescent="0.2">
      <c r="A821" s="18">
        <v>45131.616180555553</v>
      </c>
      <c r="B821" s="4">
        <v>0.64</v>
      </c>
      <c r="C821" s="4">
        <v>1.2</v>
      </c>
      <c r="D821" s="4">
        <f t="shared" si="40"/>
        <v>0.76800000000000002</v>
      </c>
      <c r="E821" s="4">
        <f t="shared" si="38"/>
        <v>188.166</v>
      </c>
      <c r="F821" s="4">
        <f t="shared" si="39"/>
        <v>9.8160000000000025</v>
      </c>
      <c r="G821" s="12">
        <v>2023</v>
      </c>
    </row>
    <row r="822" spans="1:7" x14ac:dyDescent="0.2">
      <c r="A822" s="18">
        <v>45131.617372685185</v>
      </c>
      <c r="B822" s="4">
        <v>0.65</v>
      </c>
      <c r="C822" s="4">
        <v>1.2</v>
      </c>
      <c r="D822" s="4">
        <f t="shared" si="40"/>
        <v>0.78</v>
      </c>
      <c r="E822" s="4">
        <f t="shared" ref="E822:E885" si="41">D822+$E$756</f>
        <v>188.178</v>
      </c>
      <c r="F822" s="4">
        <f t="shared" si="39"/>
        <v>9.828000000000003</v>
      </c>
      <c r="G822" s="12">
        <v>2023</v>
      </c>
    </row>
    <row r="823" spans="1:7" x14ac:dyDescent="0.2">
      <c r="A823" s="18">
        <v>45131.631666666668</v>
      </c>
      <c r="B823" s="4">
        <v>0.66</v>
      </c>
      <c r="C823" s="4">
        <v>1.2</v>
      </c>
      <c r="D823" s="4">
        <f t="shared" si="40"/>
        <v>0.79200000000000004</v>
      </c>
      <c r="E823" s="4">
        <f t="shared" si="41"/>
        <v>188.19</v>
      </c>
      <c r="F823" s="4">
        <f t="shared" si="39"/>
        <v>9.8400000000000034</v>
      </c>
      <c r="G823" s="12">
        <v>2023</v>
      </c>
    </row>
    <row r="824" spans="1:7" x14ac:dyDescent="0.2">
      <c r="A824" s="18">
        <v>45131.694166666668</v>
      </c>
      <c r="B824" s="4">
        <v>0.67</v>
      </c>
      <c r="C824" s="4">
        <v>1.2</v>
      </c>
      <c r="D824" s="4">
        <f t="shared" si="40"/>
        <v>0.80400000000000005</v>
      </c>
      <c r="E824" s="4">
        <f t="shared" si="41"/>
        <v>188.202</v>
      </c>
      <c r="F824" s="4">
        <f t="shared" si="39"/>
        <v>9.8520000000000039</v>
      </c>
      <c r="G824" s="12">
        <v>2023</v>
      </c>
    </row>
    <row r="825" spans="1:7" x14ac:dyDescent="0.2">
      <c r="A825" s="18">
        <v>45132.520312499997</v>
      </c>
      <c r="B825" s="4">
        <v>0.68</v>
      </c>
      <c r="C825" s="4">
        <v>1.2</v>
      </c>
      <c r="D825" s="4">
        <f t="shared" si="40"/>
        <v>0.81600000000000006</v>
      </c>
      <c r="E825" s="4">
        <f t="shared" si="41"/>
        <v>188.214</v>
      </c>
      <c r="F825" s="4">
        <f t="shared" si="39"/>
        <v>9.8640000000000043</v>
      </c>
      <c r="G825" s="12">
        <v>2023</v>
      </c>
    </row>
    <row r="826" spans="1:7" x14ac:dyDescent="0.2">
      <c r="A826" s="18">
        <v>45132.520879629628</v>
      </c>
      <c r="B826" s="4">
        <v>0.69</v>
      </c>
      <c r="C826" s="4">
        <v>1.2</v>
      </c>
      <c r="D826" s="4">
        <f t="shared" si="40"/>
        <v>0.82799999999999996</v>
      </c>
      <c r="E826" s="4">
        <f t="shared" si="41"/>
        <v>188.226</v>
      </c>
      <c r="F826" s="4">
        <f t="shared" si="39"/>
        <v>9.8760000000000048</v>
      </c>
      <c r="G826" s="12">
        <v>2023</v>
      </c>
    </row>
    <row r="827" spans="1:7" x14ac:dyDescent="0.2">
      <c r="A827" s="18">
        <v>45132.521469907406</v>
      </c>
      <c r="B827" s="4">
        <v>0.7</v>
      </c>
      <c r="C827" s="4">
        <v>1.2</v>
      </c>
      <c r="D827" s="4">
        <f t="shared" si="40"/>
        <v>0.84</v>
      </c>
      <c r="E827" s="4">
        <f t="shared" si="41"/>
        <v>188.238</v>
      </c>
      <c r="F827" s="4">
        <f t="shared" si="39"/>
        <v>9.8880000000000052</v>
      </c>
      <c r="G827" s="12">
        <v>2023</v>
      </c>
    </row>
    <row r="828" spans="1:7" x14ac:dyDescent="0.2">
      <c r="A828" s="18">
        <v>45132.521643518521</v>
      </c>
      <c r="B828" s="4">
        <v>0.71</v>
      </c>
      <c r="C828" s="4">
        <v>1.2</v>
      </c>
      <c r="D828" s="4">
        <f t="shared" si="40"/>
        <v>0.85199999999999998</v>
      </c>
      <c r="E828" s="4">
        <f t="shared" si="41"/>
        <v>188.25</v>
      </c>
      <c r="F828" s="4">
        <f t="shared" si="39"/>
        <v>9.9000000000000057</v>
      </c>
      <c r="G828" s="12">
        <v>2023</v>
      </c>
    </row>
    <row r="829" spans="1:7" x14ac:dyDescent="0.2">
      <c r="A829" s="18">
        <v>45132.521851851852</v>
      </c>
      <c r="B829" s="4">
        <v>0.72</v>
      </c>
      <c r="C829" s="4">
        <v>1.2</v>
      </c>
      <c r="D829" s="4">
        <f t="shared" si="40"/>
        <v>0.86399999999999999</v>
      </c>
      <c r="E829" s="4">
        <f t="shared" si="41"/>
        <v>188.262</v>
      </c>
      <c r="F829" s="4">
        <f t="shared" si="39"/>
        <v>9.9120000000000061</v>
      </c>
      <c r="G829" s="12">
        <v>2023</v>
      </c>
    </row>
    <row r="830" spans="1:7" x14ac:dyDescent="0.2">
      <c r="A830" s="18">
        <v>45132.522002314814</v>
      </c>
      <c r="B830" s="4">
        <v>0.73</v>
      </c>
      <c r="C830" s="4">
        <v>1.2</v>
      </c>
      <c r="D830" s="4">
        <f t="shared" si="40"/>
        <v>0.876</v>
      </c>
      <c r="E830" s="4">
        <f t="shared" si="41"/>
        <v>188.274</v>
      </c>
      <c r="F830" s="4">
        <f t="shared" si="39"/>
        <v>9.9240000000000066</v>
      </c>
      <c r="G830" s="12">
        <v>2023</v>
      </c>
    </row>
    <row r="831" spans="1:7" x14ac:dyDescent="0.2">
      <c r="A831" s="18">
        <v>45132.522210648145</v>
      </c>
      <c r="B831" s="4">
        <v>0.74</v>
      </c>
      <c r="C831" s="4">
        <v>1.2</v>
      </c>
      <c r="D831" s="4">
        <f t="shared" si="40"/>
        <v>0.88800000000000001</v>
      </c>
      <c r="E831" s="4">
        <f t="shared" si="41"/>
        <v>188.286</v>
      </c>
      <c r="F831" s="4">
        <f t="shared" si="39"/>
        <v>9.936000000000007</v>
      </c>
      <c r="G831" s="12">
        <v>2023</v>
      </c>
    </row>
    <row r="832" spans="1:7" x14ac:dyDescent="0.2">
      <c r="A832" s="18">
        <v>45132.522858796299</v>
      </c>
      <c r="B832" s="4">
        <v>0.75</v>
      </c>
      <c r="C832" s="4">
        <v>1.2</v>
      </c>
      <c r="D832" s="4">
        <f t="shared" si="40"/>
        <v>0.89999999999999991</v>
      </c>
      <c r="E832" s="4">
        <f t="shared" si="41"/>
        <v>188.298</v>
      </c>
      <c r="F832" s="4">
        <f t="shared" si="39"/>
        <v>9.9480000000000075</v>
      </c>
      <c r="G832" s="12">
        <v>2023</v>
      </c>
    </row>
    <row r="833" spans="1:7" x14ac:dyDescent="0.2">
      <c r="A833" s="18">
        <v>45132.5234375</v>
      </c>
      <c r="B833" s="4">
        <v>0.76</v>
      </c>
      <c r="C833" s="4">
        <v>1.2</v>
      </c>
      <c r="D833" s="4">
        <f t="shared" si="40"/>
        <v>0.91199999999999992</v>
      </c>
      <c r="E833" s="4">
        <f t="shared" si="41"/>
        <v>188.31</v>
      </c>
      <c r="F833" s="4">
        <f t="shared" si="39"/>
        <v>9.960000000000008</v>
      </c>
      <c r="G833" s="12">
        <v>2023</v>
      </c>
    </row>
    <row r="834" spans="1:7" x14ac:dyDescent="0.2">
      <c r="A834" s="18">
        <v>45132.523622685185</v>
      </c>
      <c r="B834" s="4">
        <v>0.77</v>
      </c>
      <c r="C834" s="4">
        <v>1.2</v>
      </c>
      <c r="D834" s="4">
        <f t="shared" si="40"/>
        <v>0.92399999999999993</v>
      </c>
      <c r="E834" s="4">
        <f t="shared" si="41"/>
        <v>188.322</v>
      </c>
      <c r="F834" s="4">
        <f t="shared" si="39"/>
        <v>9.9720000000000084</v>
      </c>
      <c r="G834" s="12">
        <v>2023</v>
      </c>
    </row>
    <row r="835" spans="1:7" x14ac:dyDescent="0.2">
      <c r="A835" s="18">
        <v>45136.736226851855</v>
      </c>
      <c r="B835" s="4">
        <v>0.78</v>
      </c>
      <c r="C835" s="4">
        <v>1.2</v>
      </c>
      <c r="D835" s="4">
        <f t="shared" si="40"/>
        <v>0.93599999999999994</v>
      </c>
      <c r="E835" s="4">
        <f t="shared" si="41"/>
        <v>188.334</v>
      </c>
      <c r="F835" s="4">
        <f t="shared" ref="F835:F898" si="42">E835-178.35</f>
        <v>9.9840000000000089</v>
      </c>
      <c r="G835" s="12">
        <v>2023</v>
      </c>
    </row>
    <row r="836" spans="1:7" x14ac:dyDescent="0.2">
      <c r="A836" s="18">
        <v>45138.926898148151</v>
      </c>
      <c r="B836" s="4">
        <v>0.79</v>
      </c>
      <c r="C836" s="4">
        <v>1.2</v>
      </c>
      <c r="D836" s="4">
        <f t="shared" si="40"/>
        <v>0.94799999999999995</v>
      </c>
      <c r="E836" s="4">
        <f t="shared" si="41"/>
        <v>188.346</v>
      </c>
      <c r="F836" s="4">
        <f t="shared" si="42"/>
        <v>9.9960000000000093</v>
      </c>
      <c r="G836" s="12">
        <v>2023</v>
      </c>
    </row>
    <row r="837" spans="1:7" x14ac:dyDescent="0.2">
      <c r="A837" s="18">
        <v>45139.457384259258</v>
      </c>
      <c r="B837" s="4">
        <v>0.8</v>
      </c>
      <c r="C837" s="4">
        <v>1.2</v>
      </c>
      <c r="D837" s="4">
        <f t="shared" si="40"/>
        <v>0.96</v>
      </c>
      <c r="E837" s="4">
        <f t="shared" si="41"/>
        <v>188.358</v>
      </c>
      <c r="F837" s="4">
        <f t="shared" si="42"/>
        <v>10.00800000000001</v>
      </c>
      <c r="G837" s="12">
        <v>2023</v>
      </c>
    </row>
    <row r="838" spans="1:7" x14ac:dyDescent="0.2">
      <c r="A838" s="18">
        <v>45139.459641203706</v>
      </c>
      <c r="B838" s="4">
        <v>0.81</v>
      </c>
      <c r="C838" s="4">
        <v>1.2</v>
      </c>
      <c r="D838" s="4">
        <f t="shared" si="40"/>
        <v>0.97199999999999998</v>
      </c>
      <c r="E838" s="4">
        <f t="shared" si="41"/>
        <v>188.37</v>
      </c>
      <c r="F838" s="4">
        <f t="shared" si="42"/>
        <v>10.02000000000001</v>
      </c>
      <c r="G838" s="12">
        <v>2023</v>
      </c>
    </row>
    <row r="839" spans="1:7" x14ac:dyDescent="0.2">
      <c r="A839" s="18">
        <v>45139.460509259261</v>
      </c>
      <c r="B839" s="4">
        <v>0.82</v>
      </c>
      <c r="C839" s="4">
        <v>1.2</v>
      </c>
      <c r="D839" s="4">
        <f t="shared" si="40"/>
        <v>0.98399999999999987</v>
      </c>
      <c r="E839" s="4">
        <f t="shared" si="41"/>
        <v>188.38200000000001</v>
      </c>
      <c r="F839" s="4">
        <f t="shared" si="42"/>
        <v>10.032000000000011</v>
      </c>
      <c r="G839" s="12">
        <v>2023</v>
      </c>
    </row>
    <row r="840" spans="1:7" x14ac:dyDescent="0.2">
      <c r="A840" s="18">
        <v>45139.464895833335</v>
      </c>
      <c r="B840" s="4">
        <v>0.83</v>
      </c>
      <c r="C840" s="4">
        <v>1.2</v>
      </c>
      <c r="D840" s="4">
        <f t="shared" si="40"/>
        <v>0.99599999999999989</v>
      </c>
      <c r="E840" s="4">
        <f t="shared" si="41"/>
        <v>188.39400000000001</v>
      </c>
      <c r="F840" s="4">
        <f t="shared" si="42"/>
        <v>10.044000000000011</v>
      </c>
      <c r="G840" s="12">
        <v>2023</v>
      </c>
    </row>
    <row r="841" spans="1:7" x14ac:dyDescent="0.2">
      <c r="A841" s="18">
        <v>45139.486956018518</v>
      </c>
      <c r="B841" s="4">
        <v>0.84</v>
      </c>
      <c r="C841" s="4">
        <v>1.2</v>
      </c>
      <c r="D841" s="4">
        <f t="shared" si="40"/>
        <v>1.008</v>
      </c>
      <c r="E841" s="4">
        <f t="shared" si="41"/>
        <v>188.40600000000001</v>
      </c>
      <c r="F841" s="4">
        <f t="shared" si="42"/>
        <v>10.056000000000012</v>
      </c>
      <c r="G841" s="12">
        <v>2023</v>
      </c>
    </row>
    <row r="842" spans="1:7" x14ac:dyDescent="0.2">
      <c r="A842" s="18">
        <v>45139.488726851851</v>
      </c>
      <c r="B842" s="4">
        <v>0.85</v>
      </c>
      <c r="C842" s="4">
        <v>1.2</v>
      </c>
      <c r="D842" s="4">
        <f t="shared" si="40"/>
        <v>1.02</v>
      </c>
      <c r="E842" s="4">
        <f t="shared" si="41"/>
        <v>188.41800000000001</v>
      </c>
      <c r="F842" s="4">
        <f t="shared" si="42"/>
        <v>10.068000000000012</v>
      </c>
      <c r="G842" s="12">
        <v>2023</v>
      </c>
    </row>
    <row r="843" spans="1:7" x14ac:dyDescent="0.2">
      <c r="A843" s="18">
        <v>45139.508750000001</v>
      </c>
      <c r="B843" s="4">
        <v>0.86</v>
      </c>
      <c r="C843" s="4">
        <v>1.2</v>
      </c>
      <c r="D843" s="4">
        <f t="shared" si="40"/>
        <v>1.032</v>
      </c>
      <c r="E843" s="4">
        <f t="shared" si="41"/>
        <v>188.43</v>
      </c>
      <c r="F843" s="4">
        <f t="shared" si="42"/>
        <v>10.080000000000013</v>
      </c>
      <c r="G843" s="12">
        <v>2023</v>
      </c>
    </row>
    <row r="844" spans="1:7" x14ac:dyDescent="0.2">
      <c r="A844" s="18">
        <v>45139.51834490741</v>
      </c>
      <c r="B844" s="4">
        <v>0.87</v>
      </c>
      <c r="C844" s="4">
        <v>1.2</v>
      </c>
      <c r="D844" s="4">
        <f t="shared" si="40"/>
        <v>1.044</v>
      </c>
      <c r="E844" s="4">
        <f t="shared" si="41"/>
        <v>188.44200000000001</v>
      </c>
      <c r="F844" s="4">
        <f t="shared" si="42"/>
        <v>10.092000000000013</v>
      </c>
      <c r="G844" s="12">
        <v>2023</v>
      </c>
    </row>
    <row r="845" spans="1:7" x14ac:dyDescent="0.2">
      <c r="A845" s="18">
        <v>45139.52747685185</v>
      </c>
      <c r="B845" s="4">
        <v>0.88</v>
      </c>
      <c r="C845" s="4">
        <v>1.2</v>
      </c>
      <c r="D845" s="4">
        <f t="shared" si="40"/>
        <v>1.056</v>
      </c>
      <c r="E845" s="4">
        <f t="shared" si="41"/>
        <v>188.45400000000001</v>
      </c>
      <c r="F845" s="4">
        <f t="shared" si="42"/>
        <v>10.104000000000013</v>
      </c>
      <c r="G845" s="12">
        <v>2023</v>
      </c>
    </row>
    <row r="846" spans="1:7" x14ac:dyDescent="0.2">
      <c r="A846" s="18">
        <v>45139.626122685186</v>
      </c>
      <c r="B846" s="4">
        <v>0.89</v>
      </c>
      <c r="C846" s="4">
        <v>1.2</v>
      </c>
      <c r="D846" s="4">
        <f t="shared" si="40"/>
        <v>1.0680000000000001</v>
      </c>
      <c r="E846" s="4">
        <f t="shared" si="41"/>
        <v>188.46600000000001</v>
      </c>
      <c r="F846" s="4">
        <f t="shared" si="42"/>
        <v>10.116000000000014</v>
      </c>
      <c r="G846" s="12">
        <v>2023</v>
      </c>
    </row>
    <row r="847" spans="1:7" x14ac:dyDescent="0.2">
      <c r="A847" s="18">
        <v>45139.630868055552</v>
      </c>
      <c r="B847" s="4">
        <v>0.9</v>
      </c>
      <c r="C847" s="4">
        <v>1.2</v>
      </c>
      <c r="D847" s="4">
        <f t="shared" si="40"/>
        <v>1.08</v>
      </c>
      <c r="E847" s="4">
        <f t="shared" si="41"/>
        <v>188.47800000000001</v>
      </c>
      <c r="F847" s="4">
        <f t="shared" si="42"/>
        <v>10.128000000000014</v>
      </c>
      <c r="G847" s="12">
        <v>2023</v>
      </c>
    </row>
    <row r="848" spans="1:7" x14ac:dyDescent="0.2">
      <c r="A848" s="18">
        <v>45139.638229166667</v>
      </c>
      <c r="B848" s="4">
        <v>0.91</v>
      </c>
      <c r="C848" s="4">
        <v>1.2</v>
      </c>
      <c r="D848" s="4">
        <f t="shared" si="40"/>
        <v>1.0920000000000001</v>
      </c>
      <c r="E848" s="4">
        <f t="shared" si="41"/>
        <v>188.49</v>
      </c>
      <c r="F848" s="4">
        <f t="shared" si="42"/>
        <v>10.140000000000015</v>
      </c>
      <c r="G848" s="12">
        <v>2023</v>
      </c>
    </row>
    <row r="849" spans="1:7" x14ac:dyDescent="0.2">
      <c r="A849" s="18">
        <v>45139.639699074076</v>
      </c>
      <c r="B849" s="4">
        <v>0.92</v>
      </c>
      <c r="C849" s="4">
        <v>1.2</v>
      </c>
      <c r="D849" s="4">
        <f t="shared" si="40"/>
        <v>1.1040000000000001</v>
      </c>
      <c r="E849" s="4">
        <f t="shared" si="41"/>
        <v>188.50200000000001</v>
      </c>
      <c r="F849" s="4">
        <f t="shared" si="42"/>
        <v>10.152000000000015</v>
      </c>
      <c r="G849" s="12">
        <v>2023</v>
      </c>
    </row>
    <row r="850" spans="1:7" x14ac:dyDescent="0.2">
      <c r="A850" s="18">
        <v>45139.640439814815</v>
      </c>
      <c r="B850" s="4">
        <v>0.93</v>
      </c>
      <c r="C850" s="4">
        <v>1.2</v>
      </c>
      <c r="D850" s="4">
        <f t="shared" si="40"/>
        <v>1.1160000000000001</v>
      </c>
      <c r="E850" s="4">
        <f t="shared" si="41"/>
        <v>188.51400000000001</v>
      </c>
      <c r="F850" s="4">
        <f t="shared" si="42"/>
        <v>10.164000000000016</v>
      </c>
      <c r="G850" s="12">
        <v>2023</v>
      </c>
    </row>
    <row r="851" spans="1:7" x14ac:dyDescent="0.2">
      <c r="A851" s="18">
        <v>45139.641574074078</v>
      </c>
      <c r="B851" s="4">
        <v>0.94</v>
      </c>
      <c r="C851" s="4">
        <v>1.2</v>
      </c>
      <c r="D851" s="4">
        <f t="shared" si="40"/>
        <v>1.1279999999999999</v>
      </c>
      <c r="E851" s="4">
        <f t="shared" si="41"/>
        <v>188.52599999999998</v>
      </c>
      <c r="F851" s="4">
        <f t="shared" si="42"/>
        <v>10.175999999999988</v>
      </c>
      <c r="G851" s="12">
        <v>2023</v>
      </c>
    </row>
    <row r="852" spans="1:7" x14ac:dyDescent="0.2">
      <c r="A852" s="18">
        <v>45139.642129629632</v>
      </c>
      <c r="B852" s="4">
        <v>0.95</v>
      </c>
      <c r="C852" s="4">
        <v>1.2</v>
      </c>
      <c r="D852" s="4">
        <f t="shared" si="40"/>
        <v>1.1399999999999999</v>
      </c>
      <c r="E852" s="4">
        <f t="shared" si="41"/>
        <v>188.53799999999998</v>
      </c>
      <c r="F852" s="4">
        <f t="shared" si="42"/>
        <v>10.187999999999988</v>
      </c>
      <c r="G852" s="12">
        <v>2023</v>
      </c>
    </row>
    <row r="853" spans="1:7" x14ac:dyDescent="0.2">
      <c r="A853" s="18">
        <v>45139.642824074072</v>
      </c>
      <c r="B853" s="4">
        <v>0.96</v>
      </c>
      <c r="C853" s="4">
        <v>1.2</v>
      </c>
      <c r="D853" s="4">
        <f t="shared" si="40"/>
        <v>1.1519999999999999</v>
      </c>
      <c r="E853" s="4">
        <f t="shared" si="41"/>
        <v>188.54999999999998</v>
      </c>
      <c r="F853" s="4">
        <f t="shared" si="42"/>
        <v>10.199999999999989</v>
      </c>
      <c r="G853" s="12">
        <v>2023</v>
      </c>
    </row>
    <row r="854" spans="1:7" x14ac:dyDescent="0.2">
      <c r="A854" s="18">
        <v>45139.643310185187</v>
      </c>
      <c r="B854" s="4">
        <v>0.97</v>
      </c>
      <c r="C854" s="4">
        <v>1.2</v>
      </c>
      <c r="D854" s="4">
        <f t="shared" si="40"/>
        <v>1.1639999999999999</v>
      </c>
      <c r="E854" s="4">
        <f t="shared" si="41"/>
        <v>188.56199999999998</v>
      </c>
      <c r="F854" s="4">
        <f t="shared" si="42"/>
        <v>10.211999999999989</v>
      </c>
      <c r="G854" s="12">
        <v>2023</v>
      </c>
    </row>
    <row r="855" spans="1:7" x14ac:dyDescent="0.2">
      <c r="A855" s="18">
        <v>45139.64435185185</v>
      </c>
      <c r="B855" s="4">
        <v>0.98</v>
      </c>
      <c r="C855" s="4">
        <v>1.2</v>
      </c>
      <c r="D855" s="4">
        <f t="shared" si="40"/>
        <v>1.1759999999999999</v>
      </c>
      <c r="E855" s="4">
        <f t="shared" si="41"/>
        <v>188.57399999999998</v>
      </c>
      <c r="F855" s="4">
        <f t="shared" si="42"/>
        <v>10.22399999999999</v>
      </c>
      <c r="G855" s="12">
        <v>2023</v>
      </c>
    </row>
    <row r="856" spans="1:7" x14ac:dyDescent="0.2">
      <c r="A856" s="18">
        <v>45139.645162037035</v>
      </c>
      <c r="B856" s="4">
        <v>0.99</v>
      </c>
      <c r="C856" s="4">
        <v>1.2</v>
      </c>
      <c r="D856" s="4">
        <f t="shared" si="40"/>
        <v>1.1879999999999999</v>
      </c>
      <c r="E856" s="4">
        <f t="shared" si="41"/>
        <v>188.58599999999998</v>
      </c>
      <c r="F856" s="4">
        <f t="shared" si="42"/>
        <v>10.23599999999999</v>
      </c>
      <c r="G856" s="12">
        <v>2023</v>
      </c>
    </row>
    <row r="857" spans="1:7" x14ac:dyDescent="0.2">
      <c r="A857" s="18">
        <v>45139.664317129631</v>
      </c>
      <c r="B857" s="4">
        <v>1</v>
      </c>
      <c r="C857" s="4">
        <v>1.2</v>
      </c>
      <c r="D857" s="4">
        <f t="shared" si="40"/>
        <v>1.2</v>
      </c>
      <c r="E857" s="4">
        <f t="shared" si="41"/>
        <v>188.59799999999998</v>
      </c>
      <c r="F857" s="4">
        <f t="shared" si="42"/>
        <v>10.24799999999999</v>
      </c>
      <c r="G857" s="12">
        <v>2023</v>
      </c>
    </row>
    <row r="858" spans="1:7" x14ac:dyDescent="0.2">
      <c r="A858" s="18">
        <v>45140.554988425924</v>
      </c>
      <c r="B858" s="4">
        <v>1.01</v>
      </c>
      <c r="C858" s="4">
        <v>1.2</v>
      </c>
      <c r="D858" s="4">
        <f t="shared" si="40"/>
        <v>1.212</v>
      </c>
      <c r="E858" s="4">
        <f t="shared" si="41"/>
        <v>188.60999999999999</v>
      </c>
      <c r="F858" s="4">
        <f t="shared" si="42"/>
        <v>10.259999999999991</v>
      </c>
      <c r="G858" s="12">
        <v>2023</v>
      </c>
    </row>
    <row r="859" spans="1:7" x14ac:dyDescent="0.2">
      <c r="A859" s="18">
        <v>45140.608634259261</v>
      </c>
      <c r="B859" s="4">
        <v>1.02</v>
      </c>
      <c r="C859" s="4">
        <v>1.2</v>
      </c>
      <c r="D859" s="4">
        <f t="shared" si="40"/>
        <v>1.224</v>
      </c>
      <c r="E859" s="4">
        <f t="shared" si="41"/>
        <v>188.62199999999999</v>
      </c>
      <c r="F859" s="4">
        <f t="shared" si="42"/>
        <v>10.271999999999991</v>
      </c>
      <c r="G859" s="12">
        <v>2023</v>
      </c>
    </row>
    <row r="860" spans="1:7" x14ac:dyDescent="0.2">
      <c r="A860" s="18">
        <v>45140.628946759258</v>
      </c>
      <c r="B860" s="4">
        <v>1.03</v>
      </c>
      <c r="C860" s="4">
        <v>1.2</v>
      </c>
      <c r="D860" s="4">
        <f t="shared" si="40"/>
        <v>1.236</v>
      </c>
      <c r="E860" s="4">
        <f t="shared" si="41"/>
        <v>188.63399999999999</v>
      </c>
      <c r="F860" s="4">
        <f t="shared" si="42"/>
        <v>10.283999999999992</v>
      </c>
      <c r="G860" s="12">
        <v>2023</v>
      </c>
    </row>
    <row r="861" spans="1:7" x14ac:dyDescent="0.2">
      <c r="A861" s="18">
        <v>45141.58761574074</v>
      </c>
      <c r="B861" s="4">
        <v>1.04</v>
      </c>
      <c r="C861" s="4">
        <v>1.2</v>
      </c>
      <c r="D861" s="4">
        <f t="shared" si="40"/>
        <v>1.248</v>
      </c>
      <c r="E861" s="4">
        <f t="shared" si="41"/>
        <v>188.64599999999999</v>
      </c>
      <c r="F861" s="4">
        <f t="shared" si="42"/>
        <v>10.295999999999992</v>
      </c>
      <c r="G861" s="12">
        <v>2023</v>
      </c>
    </row>
    <row r="862" spans="1:7" x14ac:dyDescent="0.2">
      <c r="A862" s="18">
        <v>45141.589803240742</v>
      </c>
      <c r="B862" s="4">
        <v>1.05</v>
      </c>
      <c r="C862" s="4">
        <v>1.2</v>
      </c>
      <c r="D862" s="4">
        <f t="shared" si="40"/>
        <v>1.26</v>
      </c>
      <c r="E862" s="4">
        <f t="shared" si="41"/>
        <v>188.65799999999999</v>
      </c>
      <c r="F862" s="4">
        <f t="shared" si="42"/>
        <v>10.307999999999993</v>
      </c>
      <c r="G862" s="12">
        <v>2023</v>
      </c>
    </row>
    <row r="863" spans="1:7" x14ac:dyDescent="0.2">
      <c r="A863" s="18">
        <v>45148.247800925928</v>
      </c>
      <c r="B863" s="4">
        <v>1.06</v>
      </c>
      <c r="C863" s="4">
        <v>1.2</v>
      </c>
      <c r="D863" s="4">
        <f t="shared" si="40"/>
        <v>1.272</v>
      </c>
      <c r="E863" s="4">
        <f t="shared" si="41"/>
        <v>188.67</v>
      </c>
      <c r="F863" s="4">
        <f t="shared" si="42"/>
        <v>10.319999999999993</v>
      </c>
      <c r="G863" s="12">
        <v>2023</v>
      </c>
    </row>
    <row r="864" spans="1:7" x14ac:dyDescent="0.2">
      <c r="A864" s="18">
        <v>45148.250601851854</v>
      </c>
      <c r="B864" s="4">
        <v>1.07</v>
      </c>
      <c r="C864" s="4">
        <v>1.2</v>
      </c>
      <c r="D864" s="4">
        <f t="shared" si="40"/>
        <v>1.284</v>
      </c>
      <c r="E864" s="4">
        <f t="shared" si="41"/>
        <v>188.68199999999999</v>
      </c>
      <c r="F864" s="4">
        <f t="shared" si="42"/>
        <v>10.331999999999994</v>
      </c>
      <c r="G864" s="12">
        <v>2023</v>
      </c>
    </row>
    <row r="865" spans="1:7" x14ac:dyDescent="0.2">
      <c r="A865" s="18">
        <v>45148.269837962966</v>
      </c>
      <c r="B865" s="4">
        <v>1.08</v>
      </c>
      <c r="C865" s="4">
        <v>1.2</v>
      </c>
      <c r="D865" s="4">
        <f t="shared" si="40"/>
        <v>1.296</v>
      </c>
      <c r="E865" s="4">
        <f t="shared" si="41"/>
        <v>188.69399999999999</v>
      </c>
      <c r="F865" s="4">
        <f t="shared" si="42"/>
        <v>10.343999999999994</v>
      </c>
      <c r="G865" s="12">
        <v>2023</v>
      </c>
    </row>
    <row r="866" spans="1:7" x14ac:dyDescent="0.2">
      <c r="A866" s="18">
        <v>45148.394236111111</v>
      </c>
      <c r="B866" s="4">
        <v>1.0900000000000001</v>
      </c>
      <c r="C866" s="4">
        <v>1.2</v>
      </c>
      <c r="D866" s="4">
        <f t="shared" si="40"/>
        <v>1.3080000000000001</v>
      </c>
      <c r="E866" s="4">
        <f t="shared" si="41"/>
        <v>188.70599999999999</v>
      </c>
      <c r="F866" s="4">
        <f t="shared" si="42"/>
        <v>10.355999999999995</v>
      </c>
      <c r="G866" s="12">
        <v>2023</v>
      </c>
    </row>
    <row r="867" spans="1:7" x14ac:dyDescent="0.2">
      <c r="A867" s="18">
        <v>45148.395868055559</v>
      </c>
      <c r="B867" s="4">
        <v>1.1000000000000001</v>
      </c>
      <c r="C867" s="4">
        <v>1.2</v>
      </c>
      <c r="D867" s="4">
        <f t="shared" si="40"/>
        <v>1.32</v>
      </c>
      <c r="E867" s="4">
        <f t="shared" si="41"/>
        <v>188.71799999999999</v>
      </c>
      <c r="F867" s="4">
        <f t="shared" si="42"/>
        <v>10.367999999999995</v>
      </c>
      <c r="G867" s="12">
        <v>2023</v>
      </c>
    </row>
    <row r="868" spans="1:7" x14ac:dyDescent="0.2">
      <c r="A868" s="18">
        <v>45148.396469907406</v>
      </c>
      <c r="B868" s="4">
        <v>1.1100000000000001</v>
      </c>
      <c r="C868" s="4">
        <v>1.2</v>
      </c>
      <c r="D868" s="4">
        <f t="shared" si="40"/>
        <v>1.3320000000000001</v>
      </c>
      <c r="E868" s="4">
        <f t="shared" si="41"/>
        <v>188.73</v>
      </c>
      <c r="F868" s="4">
        <f t="shared" si="42"/>
        <v>10.379999999999995</v>
      </c>
      <c r="G868" s="12">
        <v>2023</v>
      </c>
    </row>
    <row r="869" spans="1:7" x14ac:dyDescent="0.2">
      <c r="A869" s="18">
        <v>45148.40148148148</v>
      </c>
      <c r="B869" s="4">
        <v>1.1200000000000001</v>
      </c>
      <c r="C869" s="4">
        <v>1.2</v>
      </c>
      <c r="D869" s="4">
        <f t="shared" si="40"/>
        <v>1.3440000000000001</v>
      </c>
      <c r="E869" s="4">
        <f t="shared" si="41"/>
        <v>188.74199999999999</v>
      </c>
      <c r="F869" s="4">
        <f t="shared" si="42"/>
        <v>10.391999999999996</v>
      </c>
      <c r="G869" s="12">
        <v>2023</v>
      </c>
    </row>
    <row r="870" spans="1:7" x14ac:dyDescent="0.2">
      <c r="A870" s="18">
        <v>45148.422465277778</v>
      </c>
      <c r="B870" s="4">
        <v>1.1299999999999999</v>
      </c>
      <c r="C870" s="4">
        <v>1.2</v>
      </c>
      <c r="D870" s="4">
        <f t="shared" si="40"/>
        <v>1.3559999999999999</v>
      </c>
      <c r="E870" s="4">
        <f t="shared" si="41"/>
        <v>188.75399999999999</v>
      </c>
      <c r="F870" s="4">
        <f t="shared" si="42"/>
        <v>10.403999999999996</v>
      </c>
      <c r="G870" s="12">
        <v>2023</v>
      </c>
    </row>
    <row r="871" spans="1:7" x14ac:dyDescent="0.2">
      <c r="A871" s="18">
        <v>45148.426145833335</v>
      </c>
      <c r="B871" s="4">
        <v>1.1399999999999999</v>
      </c>
      <c r="C871" s="4">
        <v>1.2</v>
      </c>
      <c r="D871" s="4">
        <f t="shared" si="40"/>
        <v>1.3679999999999999</v>
      </c>
      <c r="E871" s="4">
        <f t="shared" si="41"/>
        <v>188.76599999999999</v>
      </c>
      <c r="F871" s="4">
        <f t="shared" si="42"/>
        <v>10.415999999999997</v>
      </c>
      <c r="G871" s="12">
        <v>2023</v>
      </c>
    </row>
    <row r="872" spans="1:7" x14ac:dyDescent="0.2">
      <c r="A872" s="18">
        <v>45148.542453703703</v>
      </c>
      <c r="B872" s="4">
        <v>1.1499999999999999</v>
      </c>
      <c r="C872" s="4">
        <v>1.2</v>
      </c>
      <c r="D872" s="4">
        <f t="shared" si="40"/>
        <v>1.38</v>
      </c>
      <c r="E872" s="4">
        <f t="shared" si="41"/>
        <v>188.77799999999999</v>
      </c>
      <c r="F872" s="4">
        <f t="shared" si="42"/>
        <v>10.427999999999997</v>
      </c>
      <c r="G872" s="12">
        <v>2023</v>
      </c>
    </row>
    <row r="873" spans="1:7" x14ac:dyDescent="0.2">
      <c r="A873" s="18">
        <v>45148.544398148151</v>
      </c>
      <c r="B873" s="4">
        <v>1.1599999999999999</v>
      </c>
      <c r="C873" s="4">
        <v>1.2</v>
      </c>
      <c r="D873" s="4">
        <f t="shared" si="40"/>
        <v>1.3919999999999999</v>
      </c>
      <c r="E873" s="4">
        <f t="shared" si="41"/>
        <v>188.79</v>
      </c>
      <c r="F873" s="4">
        <f t="shared" si="42"/>
        <v>10.439999999999998</v>
      </c>
      <c r="G873" s="12">
        <v>2023</v>
      </c>
    </row>
    <row r="874" spans="1:7" x14ac:dyDescent="0.2">
      <c r="A874" s="18">
        <v>45148.545868055553</v>
      </c>
      <c r="B874" s="4">
        <v>1.17</v>
      </c>
      <c r="C874" s="4">
        <v>1.2</v>
      </c>
      <c r="D874" s="4">
        <f t="shared" si="40"/>
        <v>1.4039999999999999</v>
      </c>
      <c r="E874" s="4">
        <f t="shared" si="41"/>
        <v>188.80199999999999</v>
      </c>
      <c r="F874" s="4">
        <f t="shared" si="42"/>
        <v>10.451999999999998</v>
      </c>
      <c r="G874" s="12">
        <v>2023</v>
      </c>
    </row>
    <row r="875" spans="1:7" x14ac:dyDescent="0.2">
      <c r="A875" s="18">
        <v>45148.568888888891</v>
      </c>
      <c r="B875" s="4">
        <v>1.18</v>
      </c>
      <c r="C875" s="4">
        <v>1.2</v>
      </c>
      <c r="D875" s="4">
        <f t="shared" ref="D875:D938" si="43">B875*C875</f>
        <v>1.4159999999999999</v>
      </c>
      <c r="E875" s="4">
        <f t="shared" si="41"/>
        <v>188.81399999999999</v>
      </c>
      <c r="F875" s="4">
        <f t="shared" si="42"/>
        <v>10.463999999999999</v>
      </c>
      <c r="G875" s="12">
        <v>2023</v>
      </c>
    </row>
    <row r="876" spans="1:7" x14ac:dyDescent="0.2">
      <c r="A876" s="18">
        <v>45148.570451388892</v>
      </c>
      <c r="B876" s="4">
        <v>1.19</v>
      </c>
      <c r="C876" s="4">
        <v>1.2</v>
      </c>
      <c r="D876" s="4">
        <f t="shared" si="43"/>
        <v>1.4279999999999999</v>
      </c>
      <c r="E876" s="4">
        <f t="shared" si="41"/>
        <v>188.82599999999999</v>
      </c>
      <c r="F876" s="4">
        <f t="shared" si="42"/>
        <v>10.475999999999999</v>
      </c>
      <c r="G876" s="12">
        <v>2023</v>
      </c>
    </row>
    <row r="877" spans="1:7" x14ac:dyDescent="0.2">
      <c r="A877" s="18">
        <v>45148.571087962962</v>
      </c>
      <c r="B877" s="4">
        <v>1.2</v>
      </c>
      <c r="C877" s="4">
        <v>1.2</v>
      </c>
      <c r="D877" s="4">
        <f t="shared" si="43"/>
        <v>1.44</v>
      </c>
      <c r="E877" s="4">
        <f t="shared" si="41"/>
        <v>188.83799999999999</v>
      </c>
      <c r="F877" s="4">
        <f t="shared" si="42"/>
        <v>10.488</v>
      </c>
      <c r="G877" s="12">
        <v>2023</v>
      </c>
    </row>
    <row r="878" spans="1:7" x14ac:dyDescent="0.2">
      <c r="A878" s="18">
        <v>45148.571469907409</v>
      </c>
      <c r="B878" s="4">
        <v>1.21</v>
      </c>
      <c r="C878" s="4">
        <v>1.2</v>
      </c>
      <c r="D878" s="4">
        <f t="shared" si="43"/>
        <v>1.452</v>
      </c>
      <c r="E878" s="4">
        <f t="shared" si="41"/>
        <v>188.85</v>
      </c>
      <c r="F878" s="4">
        <f t="shared" si="42"/>
        <v>10.5</v>
      </c>
      <c r="G878" s="12">
        <v>2023</v>
      </c>
    </row>
    <row r="879" spans="1:7" x14ac:dyDescent="0.2">
      <c r="A879" s="18">
        <v>45148.572905092595</v>
      </c>
      <c r="B879" s="4">
        <v>1.22</v>
      </c>
      <c r="C879" s="4">
        <v>1.2</v>
      </c>
      <c r="D879" s="4">
        <f t="shared" si="43"/>
        <v>1.464</v>
      </c>
      <c r="E879" s="4">
        <f t="shared" si="41"/>
        <v>188.86199999999999</v>
      </c>
      <c r="F879" s="4">
        <f t="shared" si="42"/>
        <v>10.512</v>
      </c>
      <c r="G879" s="12">
        <v>2023</v>
      </c>
    </row>
    <row r="880" spans="1:7" x14ac:dyDescent="0.2">
      <c r="A880" s="18">
        <v>45148.579780092594</v>
      </c>
      <c r="B880" s="4">
        <v>1.23</v>
      </c>
      <c r="C880" s="4">
        <v>1.2</v>
      </c>
      <c r="D880" s="4">
        <f t="shared" si="43"/>
        <v>1.476</v>
      </c>
      <c r="E880" s="4">
        <f t="shared" si="41"/>
        <v>188.874</v>
      </c>
      <c r="F880" s="4">
        <f t="shared" si="42"/>
        <v>10.524000000000001</v>
      </c>
      <c r="G880" s="12">
        <v>2023</v>
      </c>
    </row>
    <row r="881" spans="1:7" x14ac:dyDescent="0.2">
      <c r="A881" s="18">
        <v>45148.58320601852</v>
      </c>
      <c r="B881" s="4">
        <v>1.24</v>
      </c>
      <c r="C881" s="4">
        <v>1.2</v>
      </c>
      <c r="D881" s="4">
        <f t="shared" si="43"/>
        <v>1.488</v>
      </c>
      <c r="E881" s="4">
        <f t="shared" si="41"/>
        <v>188.886</v>
      </c>
      <c r="F881" s="4">
        <f t="shared" si="42"/>
        <v>10.536000000000001</v>
      </c>
      <c r="G881" s="12">
        <v>2023</v>
      </c>
    </row>
    <row r="882" spans="1:7" x14ac:dyDescent="0.2">
      <c r="A882" s="18">
        <v>45148.58394675926</v>
      </c>
      <c r="B882" s="4">
        <v>1.25</v>
      </c>
      <c r="C882" s="4">
        <v>1.2</v>
      </c>
      <c r="D882" s="4">
        <f t="shared" si="43"/>
        <v>1.5</v>
      </c>
      <c r="E882" s="4">
        <f t="shared" si="41"/>
        <v>188.898</v>
      </c>
      <c r="F882" s="4">
        <f t="shared" si="42"/>
        <v>10.548000000000002</v>
      </c>
      <c r="G882" s="12">
        <v>2023</v>
      </c>
    </row>
    <row r="883" spans="1:7" x14ac:dyDescent="0.2">
      <c r="A883" s="18">
        <v>45148.58494212963</v>
      </c>
      <c r="B883" s="4">
        <v>1.26</v>
      </c>
      <c r="C883" s="4">
        <v>1.2</v>
      </c>
      <c r="D883" s="4">
        <f t="shared" si="43"/>
        <v>1.512</v>
      </c>
      <c r="E883" s="4">
        <f t="shared" si="41"/>
        <v>188.91</v>
      </c>
      <c r="F883" s="4">
        <f t="shared" si="42"/>
        <v>10.560000000000002</v>
      </c>
      <c r="G883" s="12">
        <v>2023</v>
      </c>
    </row>
    <row r="884" spans="1:7" x14ac:dyDescent="0.2">
      <c r="A884" s="18">
        <v>45148.585335648146</v>
      </c>
      <c r="B884" s="4">
        <v>1.27</v>
      </c>
      <c r="C884" s="4">
        <v>1.2</v>
      </c>
      <c r="D884" s="4">
        <f t="shared" si="43"/>
        <v>1.524</v>
      </c>
      <c r="E884" s="4">
        <f t="shared" si="41"/>
        <v>188.922</v>
      </c>
      <c r="F884" s="4">
        <f t="shared" si="42"/>
        <v>10.572000000000003</v>
      </c>
      <c r="G884" s="12">
        <v>2023</v>
      </c>
    </row>
    <row r="885" spans="1:7" x14ac:dyDescent="0.2">
      <c r="A885" s="18">
        <v>45148.586921296293</v>
      </c>
      <c r="B885" s="4">
        <v>1.28</v>
      </c>
      <c r="C885" s="4">
        <v>1.2</v>
      </c>
      <c r="D885" s="4">
        <f t="shared" si="43"/>
        <v>1.536</v>
      </c>
      <c r="E885" s="4">
        <f t="shared" si="41"/>
        <v>188.934</v>
      </c>
      <c r="F885" s="4">
        <f t="shared" si="42"/>
        <v>10.584000000000003</v>
      </c>
      <c r="G885" s="12">
        <v>2023</v>
      </c>
    </row>
    <row r="886" spans="1:7" x14ac:dyDescent="0.2">
      <c r="A886" s="18">
        <v>45148.610752314817</v>
      </c>
      <c r="B886" s="4">
        <v>1.29</v>
      </c>
      <c r="C886" s="4">
        <v>1.2</v>
      </c>
      <c r="D886" s="4">
        <f t="shared" si="43"/>
        <v>1.548</v>
      </c>
      <c r="E886" s="4">
        <f t="shared" ref="E886:E949" si="44">D886+$E$756</f>
        <v>188.946</v>
      </c>
      <c r="F886" s="4">
        <f t="shared" si="42"/>
        <v>10.596000000000004</v>
      </c>
      <c r="G886" s="12">
        <v>2023</v>
      </c>
    </row>
    <row r="887" spans="1:7" x14ac:dyDescent="0.2">
      <c r="A887" s="18">
        <v>45148.613136574073</v>
      </c>
      <c r="B887" s="4">
        <v>1.3</v>
      </c>
      <c r="C887" s="4">
        <v>1.2</v>
      </c>
      <c r="D887" s="4">
        <f t="shared" si="43"/>
        <v>1.56</v>
      </c>
      <c r="E887" s="4">
        <f t="shared" si="44"/>
        <v>188.958</v>
      </c>
      <c r="F887" s="4">
        <f t="shared" si="42"/>
        <v>10.608000000000004</v>
      </c>
      <c r="G887" s="12">
        <v>2023</v>
      </c>
    </row>
    <row r="888" spans="1:7" x14ac:dyDescent="0.2">
      <c r="A888" s="18">
        <v>45149.260810185187</v>
      </c>
      <c r="B888" s="4">
        <v>1.31</v>
      </c>
      <c r="C888" s="4">
        <v>1.2</v>
      </c>
      <c r="D888" s="4">
        <f t="shared" si="43"/>
        <v>1.5720000000000001</v>
      </c>
      <c r="E888" s="4">
        <f t="shared" si="44"/>
        <v>188.97</v>
      </c>
      <c r="F888" s="4">
        <f t="shared" si="42"/>
        <v>10.620000000000005</v>
      </c>
      <c r="G888" s="12">
        <v>2023</v>
      </c>
    </row>
    <row r="889" spans="1:7" x14ac:dyDescent="0.2">
      <c r="A889" s="18">
        <v>45156.353090277778</v>
      </c>
      <c r="B889" s="4">
        <v>1.32</v>
      </c>
      <c r="C889" s="4">
        <v>1.2</v>
      </c>
      <c r="D889" s="4">
        <f t="shared" si="43"/>
        <v>1.5840000000000001</v>
      </c>
      <c r="E889" s="4">
        <f t="shared" si="44"/>
        <v>188.982</v>
      </c>
      <c r="F889" s="4">
        <f t="shared" si="42"/>
        <v>10.632000000000005</v>
      </c>
      <c r="G889" s="12">
        <v>2023</v>
      </c>
    </row>
    <row r="890" spans="1:7" x14ac:dyDescent="0.2">
      <c r="A890" s="18">
        <v>45156.97315972222</v>
      </c>
      <c r="B890" s="4">
        <v>1.33</v>
      </c>
      <c r="C890" s="4">
        <v>1.2</v>
      </c>
      <c r="D890" s="4">
        <f t="shared" si="43"/>
        <v>1.5960000000000001</v>
      </c>
      <c r="E890" s="4">
        <f t="shared" si="44"/>
        <v>188.994</v>
      </c>
      <c r="F890" s="4">
        <f t="shared" si="42"/>
        <v>10.644000000000005</v>
      </c>
      <c r="G890" s="12">
        <v>2023</v>
      </c>
    </row>
    <row r="891" spans="1:7" x14ac:dyDescent="0.2">
      <c r="A891" s="18">
        <v>45156.974340277775</v>
      </c>
      <c r="B891" s="4">
        <v>1.34</v>
      </c>
      <c r="C891" s="4">
        <v>1.2</v>
      </c>
      <c r="D891" s="4">
        <f t="shared" si="43"/>
        <v>1.6080000000000001</v>
      </c>
      <c r="E891" s="4">
        <f t="shared" si="44"/>
        <v>189.006</v>
      </c>
      <c r="F891" s="4">
        <f t="shared" si="42"/>
        <v>10.656000000000006</v>
      </c>
      <c r="G891" s="12">
        <v>2023</v>
      </c>
    </row>
    <row r="892" spans="1:7" x14ac:dyDescent="0.2">
      <c r="A892" s="18">
        <v>45156.977372685185</v>
      </c>
      <c r="B892" s="4">
        <v>1.35</v>
      </c>
      <c r="C892" s="4">
        <v>1.2</v>
      </c>
      <c r="D892" s="4">
        <f t="shared" si="43"/>
        <v>1.62</v>
      </c>
      <c r="E892" s="4">
        <f t="shared" si="44"/>
        <v>189.018</v>
      </c>
      <c r="F892" s="4">
        <f t="shared" si="42"/>
        <v>10.668000000000006</v>
      </c>
      <c r="G892" s="12">
        <v>2023</v>
      </c>
    </row>
    <row r="893" spans="1:7" x14ac:dyDescent="0.2">
      <c r="A893" s="18">
        <v>45156.980266203704</v>
      </c>
      <c r="B893" s="4">
        <v>1.36</v>
      </c>
      <c r="C893" s="4">
        <v>1.2</v>
      </c>
      <c r="D893" s="4">
        <f t="shared" si="43"/>
        <v>1.6320000000000001</v>
      </c>
      <c r="E893" s="4">
        <f t="shared" si="44"/>
        <v>189.03</v>
      </c>
      <c r="F893" s="4">
        <f t="shared" si="42"/>
        <v>10.680000000000007</v>
      </c>
      <c r="G893" s="12">
        <v>2023</v>
      </c>
    </row>
    <row r="894" spans="1:7" x14ac:dyDescent="0.2">
      <c r="A894" s="18">
        <v>45156.982442129629</v>
      </c>
      <c r="B894" s="4">
        <v>1.37</v>
      </c>
      <c r="C894" s="4">
        <v>1.2</v>
      </c>
      <c r="D894" s="4">
        <f t="shared" si="43"/>
        <v>1.6440000000000001</v>
      </c>
      <c r="E894" s="4">
        <f t="shared" si="44"/>
        <v>189.042</v>
      </c>
      <c r="F894" s="4">
        <f t="shared" si="42"/>
        <v>10.692000000000007</v>
      </c>
      <c r="G894" s="12">
        <v>2023</v>
      </c>
    </row>
    <row r="895" spans="1:7" x14ac:dyDescent="0.2">
      <c r="A895" s="18">
        <v>45157.023287037038</v>
      </c>
      <c r="B895" s="4">
        <v>1.38</v>
      </c>
      <c r="C895" s="4">
        <v>1.2</v>
      </c>
      <c r="D895" s="4">
        <f t="shared" si="43"/>
        <v>1.6559999999999999</v>
      </c>
      <c r="E895" s="4">
        <f t="shared" si="44"/>
        <v>189.054</v>
      </c>
      <c r="F895" s="4">
        <f t="shared" si="42"/>
        <v>10.704000000000008</v>
      </c>
      <c r="G895" s="12">
        <v>2023</v>
      </c>
    </row>
    <row r="896" spans="1:7" x14ac:dyDescent="0.2">
      <c r="A896" s="18">
        <v>45157.025034722225</v>
      </c>
      <c r="B896" s="4">
        <v>1.39</v>
      </c>
      <c r="C896" s="4">
        <v>1.2</v>
      </c>
      <c r="D896" s="4">
        <f t="shared" si="43"/>
        <v>1.6679999999999999</v>
      </c>
      <c r="E896" s="4">
        <f t="shared" si="44"/>
        <v>189.066</v>
      </c>
      <c r="F896" s="4">
        <f t="shared" si="42"/>
        <v>10.716000000000008</v>
      </c>
      <c r="G896" s="12">
        <v>2023</v>
      </c>
    </row>
    <row r="897" spans="1:7" x14ac:dyDescent="0.2">
      <c r="A897" s="18">
        <v>45157.04519675926</v>
      </c>
      <c r="B897" s="4">
        <v>1.4</v>
      </c>
      <c r="C897" s="4">
        <v>1.2</v>
      </c>
      <c r="D897" s="4">
        <f t="shared" si="43"/>
        <v>1.68</v>
      </c>
      <c r="E897" s="4">
        <f t="shared" si="44"/>
        <v>189.078</v>
      </c>
      <c r="F897" s="4">
        <f t="shared" si="42"/>
        <v>10.728000000000009</v>
      </c>
      <c r="G897" s="12">
        <v>2023</v>
      </c>
    </row>
    <row r="898" spans="1:7" x14ac:dyDescent="0.2">
      <c r="A898" s="18">
        <v>45157.117893518516</v>
      </c>
      <c r="B898" s="4">
        <v>1.41</v>
      </c>
      <c r="C898" s="4">
        <v>1.2</v>
      </c>
      <c r="D898" s="4">
        <f t="shared" si="43"/>
        <v>1.6919999999999999</v>
      </c>
      <c r="E898" s="4">
        <f t="shared" si="44"/>
        <v>189.09</v>
      </c>
      <c r="F898" s="4">
        <f t="shared" si="42"/>
        <v>10.740000000000009</v>
      </c>
      <c r="G898" s="12">
        <v>2023</v>
      </c>
    </row>
    <row r="899" spans="1:7" x14ac:dyDescent="0.2">
      <c r="A899" s="18">
        <v>45157.118645833332</v>
      </c>
      <c r="B899" s="4">
        <v>1.42</v>
      </c>
      <c r="C899" s="4">
        <v>1.2</v>
      </c>
      <c r="D899" s="4">
        <f t="shared" si="43"/>
        <v>1.704</v>
      </c>
      <c r="E899" s="4">
        <f t="shared" si="44"/>
        <v>189.102</v>
      </c>
      <c r="F899" s="4">
        <f t="shared" ref="F899:F962" si="45">E899-178.35</f>
        <v>10.75200000000001</v>
      </c>
      <c r="G899" s="12">
        <v>2023</v>
      </c>
    </row>
    <row r="900" spans="1:7" x14ac:dyDescent="0.2">
      <c r="A900" s="18">
        <v>45157.119085648148</v>
      </c>
      <c r="B900" s="4">
        <v>1.43</v>
      </c>
      <c r="C900" s="4">
        <v>1.2</v>
      </c>
      <c r="D900" s="4">
        <f t="shared" si="43"/>
        <v>1.716</v>
      </c>
      <c r="E900" s="4">
        <f t="shared" si="44"/>
        <v>189.114</v>
      </c>
      <c r="F900" s="4">
        <f t="shared" si="45"/>
        <v>10.76400000000001</v>
      </c>
      <c r="G900" s="12">
        <v>2023</v>
      </c>
    </row>
    <row r="901" spans="1:7" x14ac:dyDescent="0.2">
      <c r="A901" s="18">
        <v>45157.119780092595</v>
      </c>
      <c r="B901" s="4">
        <v>1.44</v>
      </c>
      <c r="C901" s="4">
        <v>1.2</v>
      </c>
      <c r="D901" s="4">
        <f t="shared" si="43"/>
        <v>1.728</v>
      </c>
      <c r="E901" s="4">
        <f t="shared" si="44"/>
        <v>189.126</v>
      </c>
      <c r="F901" s="4">
        <f t="shared" si="45"/>
        <v>10.77600000000001</v>
      </c>
      <c r="G901" s="12">
        <v>2023</v>
      </c>
    </row>
    <row r="902" spans="1:7" x14ac:dyDescent="0.2">
      <c r="A902" s="18">
        <v>45157.124479166669</v>
      </c>
      <c r="B902" s="4">
        <v>1.45</v>
      </c>
      <c r="C902" s="4">
        <v>1.2</v>
      </c>
      <c r="D902" s="4">
        <f t="shared" si="43"/>
        <v>1.74</v>
      </c>
      <c r="E902" s="4">
        <f t="shared" si="44"/>
        <v>189.13800000000001</v>
      </c>
      <c r="F902" s="4">
        <f t="shared" si="45"/>
        <v>10.788000000000011</v>
      </c>
      <c r="G902" s="12">
        <v>2023</v>
      </c>
    </row>
    <row r="903" spans="1:7" x14ac:dyDescent="0.2">
      <c r="A903" s="18">
        <v>45158.773981481485</v>
      </c>
      <c r="B903" s="4">
        <v>1.46</v>
      </c>
      <c r="C903" s="4">
        <v>1.2</v>
      </c>
      <c r="D903" s="4">
        <f t="shared" si="43"/>
        <v>1.752</v>
      </c>
      <c r="E903" s="4">
        <f t="shared" si="44"/>
        <v>189.15</v>
      </c>
      <c r="F903" s="4">
        <f t="shared" si="45"/>
        <v>10.800000000000011</v>
      </c>
      <c r="G903" s="12">
        <v>2023</v>
      </c>
    </row>
    <row r="904" spans="1:7" x14ac:dyDescent="0.2">
      <c r="A904" s="18">
        <v>45159.211967592593</v>
      </c>
      <c r="B904" s="4">
        <v>1.47</v>
      </c>
      <c r="C904" s="4">
        <v>1.2</v>
      </c>
      <c r="D904" s="4">
        <f t="shared" si="43"/>
        <v>1.764</v>
      </c>
      <c r="E904" s="4">
        <f t="shared" si="44"/>
        <v>189.16200000000001</v>
      </c>
      <c r="F904" s="4">
        <f t="shared" si="45"/>
        <v>10.812000000000012</v>
      </c>
      <c r="G904" s="12">
        <v>2023</v>
      </c>
    </row>
    <row r="905" spans="1:7" x14ac:dyDescent="0.2">
      <c r="A905" s="18">
        <v>45159.656863425924</v>
      </c>
      <c r="B905" s="4">
        <v>1.48</v>
      </c>
      <c r="C905" s="4">
        <v>1.2</v>
      </c>
      <c r="D905" s="4">
        <f t="shared" si="43"/>
        <v>1.776</v>
      </c>
      <c r="E905" s="4">
        <f t="shared" si="44"/>
        <v>189.17400000000001</v>
      </c>
      <c r="F905" s="4">
        <f t="shared" si="45"/>
        <v>10.824000000000012</v>
      </c>
      <c r="G905" s="12">
        <v>2023</v>
      </c>
    </row>
    <row r="906" spans="1:7" x14ac:dyDescent="0.2">
      <c r="A906" s="18">
        <v>45159.657430555555</v>
      </c>
      <c r="B906" s="4">
        <v>1.49</v>
      </c>
      <c r="C906" s="4">
        <v>1.2</v>
      </c>
      <c r="D906" s="4">
        <f t="shared" si="43"/>
        <v>1.788</v>
      </c>
      <c r="E906" s="4">
        <f t="shared" si="44"/>
        <v>189.18600000000001</v>
      </c>
      <c r="F906" s="4">
        <f t="shared" si="45"/>
        <v>10.836000000000013</v>
      </c>
      <c r="G906" s="12">
        <v>2023</v>
      </c>
    </row>
    <row r="907" spans="1:7" x14ac:dyDescent="0.2">
      <c r="A907" s="18">
        <v>45159.672280092593</v>
      </c>
      <c r="B907" s="4">
        <v>1.5</v>
      </c>
      <c r="C907" s="4">
        <v>1.2</v>
      </c>
      <c r="D907" s="4">
        <f t="shared" si="43"/>
        <v>1.7999999999999998</v>
      </c>
      <c r="E907" s="4">
        <f t="shared" si="44"/>
        <v>189.19800000000001</v>
      </c>
      <c r="F907" s="4">
        <f t="shared" si="45"/>
        <v>10.848000000000013</v>
      </c>
      <c r="G907" s="12">
        <v>2023</v>
      </c>
    </row>
    <row r="908" spans="1:7" x14ac:dyDescent="0.2">
      <c r="A908" s="18">
        <v>45159.695821759262</v>
      </c>
      <c r="B908" s="4">
        <v>1.51</v>
      </c>
      <c r="C908" s="4">
        <v>1.2</v>
      </c>
      <c r="D908" s="4">
        <f t="shared" si="43"/>
        <v>1.8119999999999998</v>
      </c>
      <c r="E908" s="4">
        <f t="shared" si="44"/>
        <v>189.21</v>
      </c>
      <c r="F908" s="4">
        <f t="shared" si="45"/>
        <v>10.860000000000014</v>
      </c>
      <c r="G908" s="12">
        <v>2023</v>
      </c>
    </row>
    <row r="909" spans="1:7" x14ac:dyDescent="0.2">
      <c r="A909" s="18">
        <v>45159.712870370371</v>
      </c>
      <c r="B909" s="4">
        <v>1.52</v>
      </c>
      <c r="C909" s="4">
        <v>1.2</v>
      </c>
      <c r="D909" s="4">
        <f t="shared" si="43"/>
        <v>1.8239999999999998</v>
      </c>
      <c r="E909" s="4">
        <f t="shared" si="44"/>
        <v>189.22200000000001</v>
      </c>
      <c r="F909" s="4">
        <f t="shared" si="45"/>
        <v>10.872000000000014</v>
      </c>
      <c r="G909" s="12">
        <v>2023</v>
      </c>
    </row>
    <row r="910" spans="1:7" x14ac:dyDescent="0.2">
      <c r="A910" s="18">
        <v>45159.720023148147</v>
      </c>
      <c r="B910" s="4">
        <v>1.53</v>
      </c>
      <c r="C910" s="4">
        <v>1.2</v>
      </c>
      <c r="D910" s="4">
        <f t="shared" si="43"/>
        <v>1.8359999999999999</v>
      </c>
      <c r="E910" s="4">
        <f t="shared" si="44"/>
        <v>189.23400000000001</v>
      </c>
      <c r="F910" s="4">
        <f t="shared" si="45"/>
        <v>10.884000000000015</v>
      </c>
      <c r="G910" s="12">
        <v>2023</v>
      </c>
    </row>
    <row r="911" spans="1:7" x14ac:dyDescent="0.2">
      <c r="A911" s="18">
        <v>45159.904282407406</v>
      </c>
      <c r="B911" s="4">
        <v>1.54</v>
      </c>
      <c r="C911" s="4">
        <v>1.2</v>
      </c>
      <c r="D911" s="4">
        <f t="shared" si="43"/>
        <v>1.8479999999999999</v>
      </c>
      <c r="E911" s="4">
        <f t="shared" si="44"/>
        <v>189.24600000000001</v>
      </c>
      <c r="F911" s="4">
        <f t="shared" si="45"/>
        <v>10.896000000000015</v>
      </c>
      <c r="G911" s="12">
        <v>2023</v>
      </c>
    </row>
    <row r="912" spans="1:7" x14ac:dyDescent="0.2">
      <c r="A912" s="18">
        <v>45159.904594907406</v>
      </c>
      <c r="B912" s="4">
        <v>1.55</v>
      </c>
      <c r="C912" s="4">
        <v>1.2</v>
      </c>
      <c r="D912" s="4">
        <f t="shared" si="43"/>
        <v>1.8599999999999999</v>
      </c>
      <c r="E912" s="4">
        <f t="shared" si="44"/>
        <v>189.25800000000001</v>
      </c>
      <c r="F912" s="4">
        <f t="shared" si="45"/>
        <v>10.908000000000015</v>
      </c>
      <c r="G912" s="12">
        <v>2023</v>
      </c>
    </row>
    <row r="913" spans="1:7" x14ac:dyDescent="0.2">
      <c r="A913" s="18">
        <v>45159.90519675926</v>
      </c>
      <c r="B913" s="4">
        <v>1.56</v>
      </c>
      <c r="C913" s="4">
        <v>1.2</v>
      </c>
      <c r="D913" s="4">
        <f t="shared" si="43"/>
        <v>1.8719999999999999</v>
      </c>
      <c r="E913" s="4">
        <f t="shared" si="44"/>
        <v>189.26999999999998</v>
      </c>
      <c r="F913" s="4">
        <f t="shared" si="45"/>
        <v>10.919999999999987</v>
      </c>
      <c r="G913" s="12">
        <v>2023</v>
      </c>
    </row>
    <row r="914" spans="1:7" x14ac:dyDescent="0.2">
      <c r="A914" s="18">
        <v>45159.905821759261</v>
      </c>
      <c r="B914" s="4">
        <v>1.57</v>
      </c>
      <c r="C914" s="4">
        <v>1.2</v>
      </c>
      <c r="D914" s="4">
        <f t="shared" si="43"/>
        <v>1.8839999999999999</v>
      </c>
      <c r="E914" s="4">
        <f t="shared" si="44"/>
        <v>189.28199999999998</v>
      </c>
      <c r="F914" s="4">
        <f t="shared" si="45"/>
        <v>10.931999999999988</v>
      </c>
      <c r="G914" s="12">
        <v>2023</v>
      </c>
    </row>
    <row r="915" spans="1:7" x14ac:dyDescent="0.2">
      <c r="A915" s="18">
        <v>45159.907500000001</v>
      </c>
      <c r="B915" s="4">
        <v>1.58</v>
      </c>
      <c r="C915" s="4">
        <v>1.2</v>
      </c>
      <c r="D915" s="4">
        <f t="shared" si="43"/>
        <v>1.8959999999999999</v>
      </c>
      <c r="E915" s="4">
        <f t="shared" si="44"/>
        <v>189.29399999999998</v>
      </c>
      <c r="F915" s="4">
        <f t="shared" si="45"/>
        <v>10.943999999999988</v>
      </c>
      <c r="G915" s="12">
        <v>2023</v>
      </c>
    </row>
    <row r="916" spans="1:7" x14ac:dyDescent="0.2">
      <c r="A916" s="18">
        <v>45159.910092592596</v>
      </c>
      <c r="B916" s="4">
        <v>1.59</v>
      </c>
      <c r="C916" s="4">
        <v>1.2</v>
      </c>
      <c r="D916" s="4">
        <f t="shared" si="43"/>
        <v>1.9079999999999999</v>
      </c>
      <c r="E916" s="4">
        <f t="shared" si="44"/>
        <v>189.30599999999998</v>
      </c>
      <c r="F916" s="4">
        <f t="shared" si="45"/>
        <v>10.955999999999989</v>
      </c>
      <c r="G916" s="12">
        <v>2023</v>
      </c>
    </row>
    <row r="917" spans="1:7" x14ac:dyDescent="0.2">
      <c r="A917" s="18">
        <v>45159.911076388889</v>
      </c>
      <c r="B917" s="4">
        <v>1.6</v>
      </c>
      <c r="C917" s="4">
        <v>1.2</v>
      </c>
      <c r="D917" s="4">
        <f t="shared" si="43"/>
        <v>1.92</v>
      </c>
      <c r="E917" s="4">
        <f t="shared" si="44"/>
        <v>189.31799999999998</v>
      </c>
      <c r="F917" s="4">
        <f t="shared" si="45"/>
        <v>10.967999999999989</v>
      </c>
      <c r="G917" s="12">
        <v>2023</v>
      </c>
    </row>
    <row r="918" spans="1:7" x14ac:dyDescent="0.2">
      <c r="A918" s="18">
        <v>45159.918333333335</v>
      </c>
      <c r="B918" s="4">
        <v>1.61</v>
      </c>
      <c r="C918" s="4">
        <v>1.2</v>
      </c>
      <c r="D918" s="4">
        <f t="shared" si="43"/>
        <v>1.9319999999999999</v>
      </c>
      <c r="E918" s="4">
        <f t="shared" si="44"/>
        <v>189.32999999999998</v>
      </c>
      <c r="F918" s="4">
        <f t="shared" si="45"/>
        <v>10.97999999999999</v>
      </c>
      <c r="G918" s="12">
        <v>2023</v>
      </c>
    </row>
    <row r="919" spans="1:7" x14ac:dyDescent="0.2">
      <c r="A919" s="18">
        <v>45160.660300925927</v>
      </c>
      <c r="B919" s="4">
        <v>1.62</v>
      </c>
      <c r="C919" s="4">
        <v>1.2</v>
      </c>
      <c r="D919" s="4">
        <f t="shared" si="43"/>
        <v>1.944</v>
      </c>
      <c r="E919" s="4">
        <f t="shared" si="44"/>
        <v>189.34199999999998</v>
      </c>
      <c r="F919" s="4">
        <f t="shared" si="45"/>
        <v>10.99199999999999</v>
      </c>
      <c r="G919" s="12">
        <v>2023</v>
      </c>
    </row>
    <row r="920" spans="1:7" x14ac:dyDescent="0.2">
      <c r="A920" s="18">
        <v>45160.681446759256</v>
      </c>
      <c r="B920" s="4">
        <v>1.63</v>
      </c>
      <c r="C920" s="4">
        <v>1.2</v>
      </c>
      <c r="D920" s="4">
        <f t="shared" si="43"/>
        <v>1.9559999999999997</v>
      </c>
      <c r="E920" s="4">
        <f t="shared" si="44"/>
        <v>189.35399999999998</v>
      </c>
      <c r="F920" s="4">
        <f t="shared" si="45"/>
        <v>11.003999999999991</v>
      </c>
      <c r="G920" s="12">
        <v>2023</v>
      </c>
    </row>
    <row r="921" spans="1:7" x14ac:dyDescent="0.2">
      <c r="A921" s="18">
        <v>45160.691736111112</v>
      </c>
      <c r="B921" s="4">
        <v>1.64</v>
      </c>
      <c r="C921" s="4">
        <v>1.2</v>
      </c>
      <c r="D921" s="4">
        <f t="shared" si="43"/>
        <v>1.9679999999999997</v>
      </c>
      <c r="E921" s="4">
        <f t="shared" si="44"/>
        <v>189.36599999999999</v>
      </c>
      <c r="F921" s="4">
        <f t="shared" si="45"/>
        <v>11.015999999999991</v>
      </c>
      <c r="G921" s="12">
        <v>2023</v>
      </c>
    </row>
    <row r="922" spans="1:7" x14ac:dyDescent="0.2">
      <c r="A922" s="18">
        <v>45160.696064814816</v>
      </c>
      <c r="B922" s="4">
        <v>1.65</v>
      </c>
      <c r="C922" s="4">
        <v>1.2</v>
      </c>
      <c r="D922" s="4">
        <f t="shared" si="43"/>
        <v>1.9799999999999998</v>
      </c>
      <c r="E922" s="4">
        <f t="shared" si="44"/>
        <v>189.37799999999999</v>
      </c>
      <c r="F922" s="4">
        <f t="shared" si="45"/>
        <v>11.027999999999992</v>
      </c>
      <c r="G922" s="12">
        <v>2023</v>
      </c>
    </row>
    <row r="923" spans="1:7" x14ac:dyDescent="0.2">
      <c r="A923" s="18">
        <v>45161.711817129632</v>
      </c>
      <c r="B923" s="4">
        <v>1.66</v>
      </c>
      <c r="C923" s="4">
        <v>1.2</v>
      </c>
      <c r="D923" s="4">
        <f t="shared" si="43"/>
        <v>1.9919999999999998</v>
      </c>
      <c r="E923" s="4">
        <f t="shared" si="44"/>
        <v>189.39</v>
      </c>
      <c r="F923" s="4">
        <f t="shared" si="45"/>
        <v>11.039999999999992</v>
      </c>
      <c r="G923" s="12">
        <v>2023</v>
      </c>
    </row>
    <row r="924" spans="1:7" x14ac:dyDescent="0.2">
      <c r="A924" s="18">
        <v>45161.712395833332</v>
      </c>
      <c r="B924" s="4">
        <v>1.67</v>
      </c>
      <c r="C924" s="4">
        <v>1.2</v>
      </c>
      <c r="D924" s="4">
        <f t="shared" si="43"/>
        <v>2.004</v>
      </c>
      <c r="E924" s="4">
        <f t="shared" si="44"/>
        <v>189.40199999999999</v>
      </c>
      <c r="F924" s="4">
        <f t="shared" si="45"/>
        <v>11.051999999999992</v>
      </c>
      <c r="G924" s="12">
        <v>2023</v>
      </c>
    </row>
    <row r="925" spans="1:7" x14ac:dyDescent="0.2">
      <c r="A925" s="18">
        <v>45161.712835648148</v>
      </c>
      <c r="B925" s="4">
        <v>1.68</v>
      </c>
      <c r="C925" s="4">
        <v>1.2</v>
      </c>
      <c r="D925" s="4">
        <f t="shared" si="43"/>
        <v>2.016</v>
      </c>
      <c r="E925" s="4">
        <f t="shared" si="44"/>
        <v>189.41399999999999</v>
      </c>
      <c r="F925" s="4">
        <f t="shared" si="45"/>
        <v>11.063999999999993</v>
      </c>
      <c r="G925" s="12">
        <v>2023</v>
      </c>
    </row>
    <row r="926" spans="1:7" x14ac:dyDescent="0.2">
      <c r="A926" s="18">
        <v>45161.713136574072</v>
      </c>
      <c r="B926" s="4">
        <v>1.69</v>
      </c>
      <c r="C926" s="4">
        <v>1.2</v>
      </c>
      <c r="D926" s="4">
        <f t="shared" si="43"/>
        <v>2.028</v>
      </c>
      <c r="E926" s="4">
        <f t="shared" si="44"/>
        <v>189.42599999999999</v>
      </c>
      <c r="F926" s="4">
        <f t="shared" si="45"/>
        <v>11.075999999999993</v>
      </c>
      <c r="G926" s="12">
        <v>2023</v>
      </c>
    </row>
    <row r="927" spans="1:7" x14ac:dyDescent="0.2">
      <c r="A927" s="18">
        <v>45161.713553240741</v>
      </c>
      <c r="B927" s="4">
        <v>1.7</v>
      </c>
      <c r="C927" s="4">
        <v>1.2</v>
      </c>
      <c r="D927" s="4">
        <f t="shared" si="43"/>
        <v>2.04</v>
      </c>
      <c r="E927" s="4">
        <f t="shared" si="44"/>
        <v>189.43799999999999</v>
      </c>
      <c r="F927" s="4">
        <f t="shared" si="45"/>
        <v>11.087999999999994</v>
      </c>
      <c r="G927" s="12">
        <v>2023</v>
      </c>
    </row>
    <row r="928" spans="1:7" x14ac:dyDescent="0.2">
      <c r="A928" s="18">
        <v>45161.713969907411</v>
      </c>
      <c r="B928" s="4">
        <v>1.71</v>
      </c>
      <c r="C928" s="4">
        <v>1.2</v>
      </c>
      <c r="D928" s="4">
        <f t="shared" si="43"/>
        <v>2.052</v>
      </c>
      <c r="E928" s="4">
        <f t="shared" si="44"/>
        <v>189.45</v>
      </c>
      <c r="F928" s="4">
        <f t="shared" si="45"/>
        <v>11.099999999999994</v>
      </c>
      <c r="G928" s="12">
        <v>2023</v>
      </c>
    </row>
    <row r="929" spans="1:7" x14ac:dyDescent="0.2">
      <c r="A929" s="18">
        <v>45161.714571759258</v>
      </c>
      <c r="B929" s="4">
        <v>1.72</v>
      </c>
      <c r="C929" s="4">
        <v>1.2</v>
      </c>
      <c r="D929" s="4">
        <f t="shared" si="43"/>
        <v>2.0640000000000001</v>
      </c>
      <c r="E929" s="4">
        <f t="shared" si="44"/>
        <v>189.46199999999999</v>
      </c>
      <c r="F929" s="4">
        <f t="shared" si="45"/>
        <v>11.111999999999995</v>
      </c>
      <c r="G929" s="12">
        <v>2023</v>
      </c>
    </row>
    <row r="930" spans="1:7" x14ac:dyDescent="0.2">
      <c r="A930" s="18">
        <v>45161.714918981481</v>
      </c>
      <c r="B930" s="4">
        <v>1.73</v>
      </c>
      <c r="C930" s="4">
        <v>1.2</v>
      </c>
      <c r="D930" s="4">
        <f t="shared" si="43"/>
        <v>2.0760000000000001</v>
      </c>
      <c r="E930" s="4">
        <f t="shared" si="44"/>
        <v>189.47399999999999</v>
      </c>
      <c r="F930" s="4">
        <f t="shared" si="45"/>
        <v>11.123999999999995</v>
      </c>
      <c r="G930" s="12">
        <v>2023</v>
      </c>
    </row>
    <row r="931" spans="1:7" x14ac:dyDescent="0.2">
      <c r="A931" s="18">
        <v>45161.715312499997</v>
      </c>
      <c r="B931" s="4">
        <v>1.74</v>
      </c>
      <c r="C931" s="4">
        <v>1.2</v>
      </c>
      <c r="D931" s="4">
        <f t="shared" si="43"/>
        <v>2.0880000000000001</v>
      </c>
      <c r="E931" s="4">
        <f t="shared" si="44"/>
        <v>189.48599999999999</v>
      </c>
      <c r="F931" s="4">
        <f t="shared" si="45"/>
        <v>11.135999999999996</v>
      </c>
      <c r="G931" s="12">
        <v>2023</v>
      </c>
    </row>
    <row r="932" spans="1:7" x14ac:dyDescent="0.2">
      <c r="A932" s="18">
        <v>45161.715613425928</v>
      </c>
      <c r="B932" s="4">
        <v>1.75</v>
      </c>
      <c r="C932" s="4">
        <v>1.2</v>
      </c>
      <c r="D932" s="4">
        <f t="shared" si="43"/>
        <v>2.1</v>
      </c>
      <c r="E932" s="4">
        <f t="shared" si="44"/>
        <v>189.49799999999999</v>
      </c>
      <c r="F932" s="4">
        <f t="shared" si="45"/>
        <v>11.147999999999996</v>
      </c>
      <c r="G932" s="12">
        <v>2023</v>
      </c>
    </row>
    <row r="933" spans="1:7" x14ac:dyDescent="0.2">
      <c r="A933" s="18">
        <v>45161.715949074074</v>
      </c>
      <c r="B933" s="4">
        <v>1.76</v>
      </c>
      <c r="C933" s="4">
        <v>1.2</v>
      </c>
      <c r="D933" s="4">
        <f t="shared" si="43"/>
        <v>2.1120000000000001</v>
      </c>
      <c r="E933" s="4">
        <f t="shared" si="44"/>
        <v>189.51</v>
      </c>
      <c r="F933" s="4">
        <f t="shared" si="45"/>
        <v>11.159999999999997</v>
      </c>
      <c r="G933" s="12">
        <v>2023</v>
      </c>
    </row>
    <row r="934" spans="1:7" x14ac:dyDescent="0.2">
      <c r="A934" s="18">
        <v>45161.716145833336</v>
      </c>
      <c r="B934" s="4">
        <v>1.77</v>
      </c>
      <c r="C934" s="4">
        <v>1.2</v>
      </c>
      <c r="D934" s="4">
        <f t="shared" si="43"/>
        <v>2.1240000000000001</v>
      </c>
      <c r="E934" s="4">
        <f t="shared" si="44"/>
        <v>189.52199999999999</v>
      </c>
      <c r="F934" s="4">
        <f t="shared" si="45"/>
        <v>11.171999999999997</v>
      </c>
      <c r="G934" s="12">
        <v>2023</v>
      </c>
    </row>
    <row r="935" spans="1:7" x14ac:dyDescent="0.2">
      <c r="A935" s="18">
        <v>45161.716354166667</v>
      </c>
      <c r="B935" s="4">
        <v>1.78</v>
      </c>
      <c r="C935" s="4">
        <v>1.2</v>
      </c>
      <c r="D935" s="4">
        <f t="shared" si="43"/>
        <v>2.1360000000000001</v>
      </c>
      <c r="E935" s="4">
        <f t="shared" si="44"/>
        <v>189.53399999999999</v>
      </c>
      <c r="F935" s="4">
        <f t="shared" si="45"/>
        <v>11.183999999999997</v>
      </c>
      <c r="G935" s="12">
        <v>2023</v>
      </c>
    </row>
    <row r="936" spans="1:7" x14ac:dyDescent="0.2">
      <c r="A936" s="18">
        <v>45161.716608796298</v>
      </c>
      <c r="B936" s="4">
        <v>1.79</v>
      </c>
      <c r="C936" s="4">
        <v>1.2</v>
      </c>
      <c r="D936" s="4">
        <f t="shared" si="43"/>
        <v>2.1480000000000001</v>
      </c>
      <c r="E936" s="4">
        <f t="shared" si="44"/>
        <v>189.54599999999999</v>
      </c>
      <c r="F936" s="4">
        <f t="shared" si="45"/>
        <v>11.195999999999998</v>
      </c>
      <c r="G936" s="12">
        <v>2023</v>
      </c>
    </row>
    <row r="937" spans="1:7" x14ac:dyDescent="0.2">
      <c r="A937" s="18">
        <v>45161.716828703706</v>
      </c>
      <c r="B937" s="4">
        <v>1.8</v>
      </c>
      <c r="C937" s="4">
        <v>1.2</v>
      </c>
      <c r="D937" s="4">
        <f t="shared" si="43"/>
        <v>2.16</v>
      </c>
      <c r="E937" s="4">
        <f t="shared" si="44"/>
        <v>189.55799999999999</v>
      </c>
      <c r="F937" s="4">
        <f t="shared" si="45"/>
        <v>11.207999999999998</v>
      </c>
      <c r="G937" s="12">
        <v>2023</v>
      </c>
    </row>
    <row r="938" spans="1:7" x14ac:dyDescent="0.2">
      <c r="A938" s="18">
        <v>45161.717037037037</v>
      </c>
      <c r="B938" s="4">
        <v>1.81</v>
      </c>
      <c r="C938" s="4">
        <v>1.2</v>
      </c>
      <c r="D938" s="4">
        <f t="shared" si="43"/>
        <v>2.1720000000000002</v>
      </c>
      <c r="E938" s="4">
        <f t="shared" si="44"/>
        <v>189.57</v>
      </c>
      <c r="F938" s="4">
        <f t="shared" si="45"/>
        <v>11.219999999999999</v>
      </c>
      <c r="G938" s="12">
        <v>2023</v>
      </c>
    </row>
    <row r="939" spans="1:7" x14ac:dyDescent="0.2">
      <c r="A939" s="18">
        <v>45161.717280092591</v>
      </c>
      <c r="B939" s="4">
        <v>1.82</v>
      </c>
      <c r="C939" s="4">
        <v>1.2</v>
      </c>
      <c r="D939" s="4">
        <f t="shared" ref="D939:D1002" si="46">B939*C939</f>
        <v>2.1840000000000002</v>
      </c>
      <c r="E939" s="4">
        <f t="shared" si="44"/>
        <v>189.58199999999999</v>
      </c>
      <c r="F939" s="4">
        <f t="shared" si="45"/>
        <v>11.231999999999999</v>
      </c>
      <c r="G939" s="12">
        <v>2023</v>
      </c>
    </row>
    <row r="940" spans="1:7" x14ac:dyDescent="0.2">
      <c r="A940" s="18">
        <v>45161.717499999999</v>
      </c>
      <c r="B940" s="4">
        <v>1.83</v>
      </c>
      <c r="C940" s="4">
        <v>1.2</v>
      </c>
      <c r="D940" s="4">
        <f t="shared" si="46"/>
        <v>2.1960000000000002</v>
      </c>
      <c r="E940" s="4">
        <f t="shared" si="44"/>
        <v>189.59399999999999</v>
      </c>
      <c r="F940" s="4">
        <f t="shared" si="45"/>
        <v>11.244</v>
      </c>
      <c r="G940" s="12">
        <v>2023</v>
      </c>
    </row>
    <row r="941" spans="1:7" x14ac:dyDescent="0.2">
      <c r="A941" s="18">
        <v>45161.717824074076</v>
      </c>
      <c r="B941" s="4">
        <v>1.84</v>
      </c>
      <c r="C941" s="4">
        <v>1.2</v>
      </c>
      <c r="D941" s="4">
        <f t="shared" si="46"/>
        <v>2.2080000000000002</v>
      </c>
      <c r="E941" s="4">
        <f t="shared" si="44"/>
        <v>189.60599999999999</v>
      </c>
      <c r="F941" s="4">
        <f t="shared" si="45"/>
        <v>11.256</v>
      </c>
      <c r="G941" s="12">
        <v>2023</v>
      </c>
    </row>
    <row r="942" spans="1:7" x14ac:dyDescent="0.2">
      <c r="A942" s="18">
        <v>45161.718078703707</v>
      </c>
      <c r="B942" s="4">
        <v>1.85</v>
      </c>
      <c r="C942" s="4">
        <v>1.2</v>
      </c>
      <c r="D942" s="4">
        <f t="shared" si="46"/>
        <v>2.2200000000000002</v>
      </c>
      <c r="E942" s="4">
        <f t="shared" si="44"/>
        <v>189.61799999999999</v>
      </c>
      <c r="F942" s="4">
        <f t="shared" si="45"/>
        <v>11.268000000000001</v>
      </c>
      <c r="G942" s="12">
        <v>2023</v>
      </c>
    </row>
    <row r="943" spans="1:7" x14ac:dyDescent="0.2">
      <c r="A943" s="18">
        <v>45161.718414351853</v>
      </c>
      <c r="B943" s="4">
        <v>1.86</v>
      </c>
      <c r="C943" s="4">
        <v>1.2</v>
      </c>
      <c r="D943" s="4">
        <f t="shared" si="46"/>
        <v>2.2320000000000002</v>
      </c>
      <c r="E943" s="4">
        <f t="shared" si="44"/>
        <v>189.63</v>
      </c>
      <c r="F943" s="4">
        <f t="shared" si="45"/>
        <v>11.280000000000001</v>
      </c>
      <c r="G943" s="12">
        <v>2023</v>
      </c>
    </row>
    <row r="944" spans="1:7" x14ac:dyDescent="0.2">
      <c r="A944" s="18">
        <v>45161.718622685185</v>
      </c>
      <c r="B944" s="4">
        <v>1.87</v>
      </c>
      <c r="C944" s="4">
        <v>1.2</v>
      </c>
      <c r="D944" s="4">
        <f t="shared" si="46"/>
        <v>2.2440000000000002</v>
      </c>
      <c r="E944" s="4">
        <f t="shared" si="44"/>
        <v>189.642</v>
      </c>
      <c r="F944" s="4">
        <f t="shared" si="45"/>
        <v>11.292000000000002</v>
      </c>
      <c r="G944" s="12">
        <v>2023</v>
      </c>
    </row>
    <row r="945" spans="1:7" x14ac:dyDescent="0.2">
      <c r="A945" s="18">
        <v>45161.718888888892</v>
      </c>
      <c r="B945" s="4">
        <v>1.88</v>
      </c>
      <c r="C945" s="4">
        <v>1.2</v>
      </c>
      <c r="D945" s="4">
        <f t="shared" si="46"/>
        <v>2.2559999999999998</v>
      </c>
      <c r="E945" s="4">
        <f t="shared" si="44"/>
        <v>189.654</v>
      </c>
      <c r="F945" s="4">
        <f t="shared" si="45"/>
        <v>11.304000000000002</v>
      </c>
      <c r="G945" s="12">
        <v>2023</v>
      </c>
    </row>
    <row r="946" spans="1:7" x14ac:dyDescent="0.2">
      <c r="A946" s="18">
        <v>45161.719085648147</v>
      </c>
      <c r="B946" s="4">
        <v>1.89</v>
      </c>
      <c r="C946" s="4">
        <v>1.2</v>
      </c>
      <c r="D946" s="4">
        <f t="shared" si="46"/>
        <v>2.2679999999999998</v>
      </c>
      <c r="E946" s="4">
        <f t="shared" si="44"/>
        <v>189.666</v>
      </c>
      <c r="F946" s="4">
        <f t="shared" si="45"/>
        <v>11.316000000000003</v>
      </c>
      <c r="G946" s="12">
        <v>2023</v>
      </c>
    </row>
    <row r="947" spans="1:7" x14ac:dyDescent="0.2">
      <c r="A947" s="18">
        <v>45161.719363425924</v>
      </c>
      <c r="B947" s="4">
        <v>1.9</v>
      </c>
      <c r="C947" s="4">
        <v>1.2</v>
      </c>
      <c r="D947" s="4">
        <f t="shared" si="46"/>
        <v>2.2799999999999998</v>
      </c>
      <c r="E947" s="4">
        <f t="shared" si="44"/>
        <v>189.678</v>
      </c>
      <c r="F947" s="4">
        <f t="shared" si="45"/>
        <v>11.328000000000003</v>
      </c>
      <c r="G947" s="12">
        <v>2023</v>
      </c>
    </row>
    <row r="948" spans="1:7" x14ac:dyDescent="0.2">
      <c r="A948" s="18">
        <v>45161.719629629632</v>
      </c>
      <c r="B948" s="4">
        <v>1.91</v>
      </c>
      <c r="C948" s="4">
        <v>1.2</v>
      </c>
      <c r="D948" s="4">
        <f t="shared" si="46"/>
        <v>2.2919999999999998</v>
      </c>
      <c r="E948" s="4">
        <f t="shared" si="44"/>
        <v>189.69</v>
      </c>
      <c r="F948" s="4">
        <f t="shared" si="45"/>
        <v>11.340000000000003</v>
      </c>
      <c r="G948" s="12">
        <v>2023</v>
      </c>
    </row>
    <row r="949" spans="1:7" x14ac:dyDescent="0.2">
      <c r="A949" s="18">
        <v>45161.720023148147</v>
      </c>
      <c r="B949" s="4">
        <v>1.92</v>
      </c>
      <c r="C949" s="4">
        <v>1.2</v>
      </c>
      <c r="D949" s="4">
        <f t="shared" si="46"/>
        <v>2.3039999999999998</v>
      </c>
      <c r="E949" s="4">
        <f t="shared" si="44"/>
        <v>189.702</v>
      </c>
      <c r="F949" s="4">
        <f t="shared" si="45"/>
        <v>11.352000000000004</v>
      </c>
      <c r="G949" s="12">
        <v>2023</v>
      </c>
    </row>
    <row r="950" spans="1:7" x14ac:dyDescent="0.2">
      <c r="A950" s="18">
        <v>45161.720347222225</v>
      </c>
      <c r="B950" s="4">
        <v>1.93</v>
      </c>
      <c r="C950" s="4">
        <v>1.2</v>
      </c>
      <c r="D950" s="4">
        <f t="shared" si="46"/>
        <v>2.3159999999999998</v>
      </c>
      <c r="E950" s="4">
        <f t="shared" ref="E950:E1013" si="47">D950+$E$756</f>
        <v>189.714</v>
      </c>
      <c r="F950" s="4">
        <f t="shared" si="45"/>
        <v>11.364000000000004</v>
      </c>
      <c r="G950" s="12">
        <v>2023</v>
      </c>
    </row>
    <row r="951" spans="1:7" x14ac:dyDescent="0.2">
      <c r="A951" s="18">
        <v>45161.720717592594</v>
      </c>
      <c r="B951" s="4">
        <v>1.94</v>
      </c>
      <c r="C951" s="4">
        <v>1.2</v>
      </c>
      <c r="D951" s="4">
        <f t="shared" si="46"/>
        <v>2.3279999999999998</v>
      </c>
      <c r="E951" s="4">
        <f t="shared" si="47"/>
        <v>189.726</v>
      </c>
      <c r="F951" s="4">
        <f t="shared" si="45"/>
        <v>11.376000000000005</v>
      </c>
      <c r="G951" s="12">
        <v>2023</v>
      </c>
    </row>
    <row r="952" spans="1:7" x14ac:dyDescent="0.2">
      <c r="A952" s="18">
        <v>45161.721030092594</v>
      </c>
      <c r="B952" s="4">
        <v>1.95</v>
      </c>
      <c r="C952" s="4">
        <v>1.2</v>
      </c>
      <c r="D952" s="4">
        <f t="shared" si="46"/>
        <v>2.34</v>
      </c>
      <c r="E952" s="4">
        <f t="shared" si="47"/>
        <v>189.738</v>
      </c>
      <c r="F952" s="4">
        <f t="shared" si="45"/>
        <v>11.388000000000005</v>
      </c>
      <c r="G952" s="12">
        <v>2023</v>
      </c>
    </row>
    <row r="953" spans="1:7" x14ac:dyDescent="0.2">
      <c r="A953" s="18">
        <v>45161.721388888887</v>
      </c>
      <c r="B953" s="4">
        <v>1.96</v>
      </c>
      <c r="C953" s="4">
        <v>1.2</v>
      </c>
      <c r="D953" s="4">
        <f t="shared" si="46"/>
        <v>2.3519999999999999</v>
      </c>
      <c r="E953" s="4">
        <f t="shared" si="47"/>
        <v>189.75</v>
      </c>
      <c r="F953" s="4">
        <f t="shared" si="45"/>
        <v>11.400000000000006</v>
      </c>
      <c r="G953" s="12">
        <v>2023</v>
      </c>
    </row>
    <row r="954" spans="1:7" x14ac:dyDescent="0.2">
      <c r="A954" s="18">
        <v>45161.721631944441</v>
      </c>
      <c r="B954" s="4">
        <v>1.97</v>
      </c>
      <c r="C954" s="4">
        <v>1.2</v>
      </c>
      <c r="D954" s="4">
        <f t="shared" si="46"/>
        <v>2.3639999999999999</v>
      </c>
      <c r="E954" s="4">
        <f t="shared" si="47"/>
        <v>189.762</v>
      </c>
      <c r="F954" s="4">
        <f t="shared" si="45"/>
        <v>11.412000000000006</v>
      </c>
      <c r="G954" s="12">
        <v>2023</v>
      </c>
    </row>
    <row r="955" spans="1:7" x14ac:dyDescent="0.2">
      <c r="A955" s="18">
        <v>45161.722222222219</v>
      </c>
      <c r="B955" s="4">
        <v>1.98</v>
      </c>
      <c r="C955" s="4">
        <v>1.2</v>
      </c>
      <c r="D955" s="4">
        <f t="shared" si="46"/>
        <v>2.3759999999999999</v>
      </c>
      <c r="E955" s="4">
        <f t="shared" si="47"/>
        <v>189.774</v>
      </c>
      <c r="F955" s="4">
        <f t="shared" si="45"/>
        <v>11.424000000000007</v>
      </c>
      <c r="G955" s="12">
        <v>2023</v>
      </c>
    </row>
    <row r="956" spans="1:7" x14ac:dyDescent="0.2">
      <c r="A956" s="18">
        <v>45161.723622685182</v>
      </c>
      <c r="B956" s="4">
        <v>1.99</v>
      </c>
      <c r="C956" s="4">
        <v>1.2</v>
      </c>
      <c r="D956" s="4">
        <f t="shared" si="46"/>
        <v>2.3879999999999999</v>
      </c>
      <c r="E956" s="4">
        <f t="shared" si="47"/>
        <v>189.786</v>
      </c>
      <c r="F956" s="4">
        <f t="shared" si="45"/>
        <v>11.436000000000007</v>
      </c>
      <c r="G956" s="12">
        <v>2023</v>
      </c>
    </row>
    <row r="957" spans="1:7" x14ac:dyDescent="0.2">
      <c r="A957" s="18">
        <v>45161.726365740738</v>
      </c>
      <c r="B957" s="4">
        <v>2</v>
      </c>
      <c r="C957" s="4">
        <v>1.2</v>
      </c>
      <c r="D957" s="4">
        <f t="shared" si="46"/>
        <v>2.4</v>
      </c>
      <c r="E957" s="4">
        <f t="shared" si="47"/>
        <v>189.798</v>
      </c>
      <c r="F957" s="4">
        <f t="shared" si="45"/>
        <v>11.448000000000008</v>
      </c>
      <c r="G957" s="12">
        <v>2023</v>
      </c>
    </row>
    <row r="958" spans="1:7" x14ac:dyDescent="0.2">
      <c r="A958" s="18">
        <v>45161.727187500001</v>
      </c>
      <c r="B958" s="4">
        <v>2.0099999999999998</v>
      </c>
      <c r="C958" s="4">
        <v>1.2</v>
      </c>
      <c r="D958" s="4">
        <f t="shared" si="46"/>
        <v>2.4119999999999995</v>
      </c>
      <c r="E958" s="4">
        <f t="shared" si="47"/>
        <v>189.81</v>
      </c>
      <c r="F958" s="4">
        <f t="shared" si="45"/>
        <v>11.460000000000008</v>
      </c>
      <c r="G958" s="12">
        <v>2023</v>
      </c>
    </row>
    <row r="959" spans="1:7" x14ac:dyDescent="0.2">
      <c r="A959" s="18">
        <v>45161.728460648148</v>
      </c>
      <c r="B959" s="4">
        <v>2.02</v>
      </c>
      <c r="C959" s="4">
        <v>1.2</v>
      </c>
      <c r="D959" s="4">
        <f t="shared" si="46"/>
        <v>2.4239999999999999</v>
      </c>
      <c r="E959" s="4">
        <f t="shared" si="47"/>
        <v>189.822</v>
      </c>
      <c r="F959" s="4">
        <f t="shared" si="45"/>
        <v>11.472000000000008</v>
      </c>
      <c r="G959" s="12">
        <v>2023</v>
      </c>
    </row>
    <row r="960" spans="1:7" x14ac:dyDescent="0.2">
      <c r="A960" s="18">
        <v>45161.729317129626</v>
      </c>
      <c r="B960" s="4">
        <v>2.0299999999999998</v>
      </c>
      <c r="C960" s="4">
        <v>1.2</v>
      </c>
      <c r="D960" s="4">
        <f t="shared" si="46"/>
        <v>2.4359999999999995</v>
      </c>
      <c r="E960" s="4">
        <f t="shared" si="47"/>
        <v>189.834</v>
      </c>
      <c r="F960" s="4">
        <f t="shared" si="45"/>
        <v>11.484000000000009</v>
      </c>
      <c r="G960" s="12">
        <v>2023</v>
      </c>
    </row>
    <row r="961" spans="1:7" x14ac:dyDescent="0.2">
      <c r="A961" s="18">
        <v>45161.73101851852</v>
      </c>
      <c r="B961" s="4">
        <v>2.04</v>
      </c>
      <c r="C961" s="4">
        <v>1.2</v>
      </c>
      <c r="D961" s="4">
        <f t="shared" si="46"/>
        <v>2.448</v>
      </c>
      <c r="E961" s="4">
        <f t="shared" si="47"/>
        <v>189.846</v>
      </c>
      <c r="F961" s="4">
        <f t="shared" si="45"/>
        <v>11.496000000000009</v>
      </c>
      <c r="G961" s="12">
        <v>2023</v>
      </c>
    </row>
    <row r="962" spans="1:7" x14ac:dyDescent="0.2">
      <c r="A962" s="18">
        <v>45161.732569444444</v>
      </c>
      <c r="B962" s="4">
        <v>2.0499999999999998</v>
      </c>
      <c r="C962" s="4">
        <v>1.2</v>
      </c>
      <c r="D962" s="4">
        <f t="shared" si="46"/>
        <v>2.4599999999999995</v>
      </c>
      <c r="E962" s="4">
        <f t="shared" si="47"/>
        <v>189.858</v>
      </c>
      <c r="F962" s="4">
        <f t="shared" si="45"/>
        <v>11.50800000000001</v>
      </c>
      <c r="G962" s="12">
        <v>2023</v>
      </c>
    </row>
    <row r="963" spans="1:7" x14ac:dyDescent="0.2">
      <c r="A963" s="18">
        <v>45161.735960648148</v>
      </c>
      <c r="B963" s="4">
        <v>2.06</v>
      </c>
      <c r="C963" s="4">
        <v>1.2</v>
      </c>
      <c r="D963" s="4">
        <f t="shared" si="46"/>
        <v>2.472</v>
      </c>
      <c r="E963" s="4">
        <f t="shared" si="47"/>
        <v>189.87</v>
      </c>
      <c r="F963" s="4">
        <f t="shared" ref="F963:F1026" si="48">E963-178.35</f>
        <v>11.52000000000001</v>
      </c>
      <c r="G963" s="12">
        <v>2023</v>
      </c>
    </row>
    <row r="964" spans="1:7" x14ac:dyDescent="0.2">
      <c r="A964" s="18">
        <v>45161.736990740741</v>
      </c>
      <c r="B964" s="4">
        <v>2.0699999999999998</v>
      </c>
      <c r="C964" s="4">
        <v>1.2</v>
      </c>
      <c r="D964" s="4">
        <f t="shared" si="46"/>
        <v>2.4839999999999995</v>
      </c>
      <c r="E964" s="4">
        <f t="shared" si="47"/>
        <v>189.88200000000001</v>
      </c>
      <c r="F964" s="4">
        <f t="shared" si="48"/>
        <v>11.532000000000011</v>
      </c>
      <c r="G964" s="12">
        <v>2023</v>
      </c>
    </row>
    <row r="965" spans="1:7" x14ac:dyDescent="0.2">
      <c r="A965" s="18">
        <v>45161.738807870373</v>
      </c>
      <c r="B965" s="4">
        <v>2.08</v>
      </c>
      <c r="C965" s="4">
        <v>1.2</v>
      </c>
      <c r="D965" s="4">
        <f t="shared" si="46"/>
        <v>2.496</v>
      </c>
      <c r="E965" s="4">
        <f t="shared" si="47"/>
        <v>189.89400000000001</v>
      </c>
      <c r="F965" s="4">
        <f t="shared" si="48"/>
        <v>11.544000000000011</v>
      </c>
      <c r="G965" s="12">
        <v>2023</v>
      </c>
    </row>
    <row r="966" spans="1:7" x14ac:dyDescent="0.2">
      <c r="A966" s="18">
        <v>45161.741493055553</v>
      </c>
      <c r="B966" s="4">
        <v>2.09</v>
      </c>
      <c r="C966" s="4">
        <v>1.2</v>
      </c>
      <c r="D966" s="4">
        <f t="shared" si="46"/>
        <v>2.5079999999999996</v>
      </c>
      <c r="E966" s="4">
        <f t="shared" si="47"/>
        <v>189.90600000000001</v>
      </c>
      <c r="F966" s="4">
        <f t="shared" si="48"/>
        <v>11.556000000000012</v>
      </c>
      <c r="G966" s="12">
        <v>2023</v>
      </c>
    </row>
    <row r="967" spans="1:7" x14ac:dyDescent="0.2">
      <c r="A967" s="18">
        <v>45161.777141203704</v>
      </c>
      <c r="B967" s="4">
        <v>2.1</v>
      </c>
      <c r="C967" s="4">
        <v>1.2</v>
      </c>
      <c r="D967" s="4">
        <f t="shared" si="46"/>
        <v>2.52</v>
      </c>
      <c r="E967" s="4">
        <f t="shared" si="47"/>
        <v>189.91800000000001</v>
      </c>
      <c r="F967" s="4">
        <f t="shared" si="48"/>
        <v>11.568000000000012</v>
      </c>
      <c r="G967" s="12">
        <v>2023</v>
      </c>
    </row>
    <row r="968" spans="1:7" x14ac:dyDescent="0.2">
      <c r="A968" s="18">
        <v>45161.797361111108</v>
      </c>
      <c r="B968" s="4">
        <v>2.11</v>
      </c>
      <c r="C968" s="4">
        <v>1.2</v>
      </c>
      <c r="D968" s="4">
        <f t="shared" si="46"/>
        <v>2.5319999999999996</v>
      </c>
      <c r="E968" s="4">
        <f t="shared" si="47"/>
        <v>189.93</v>
      </c>
      <c r="F968" s="4">
        <f t="shared" si="48"/>
        <v>11.580000000000013</v>
      </c>
      <c r="G968" s="12">
        <v>2023</v>
      </c>
    </row>
    <row r="969" spans="1:7" x14ac:dyDescent="0.2">
      <c r="A969" s="18">
        <v>45161.806342592594</v>
      </c>
      <c r="B969" s="4">
        <v>2.12</v>
      </c>
      <c r="C969" s="4">
        <v>1.2</v>
      </c>
      <c r="D969" s="4">
        <f t="shared" si="46"/>
        <v>2.544</v>
      </c>
      <c r="E969" s="4">
        <f t="shared" si="47"/>
        <v>189.94200000000001</v>
      </c>
      <c r="F969" s="4">
        <f t="shared" si="48"/>
        <v>11.592000000000013</v>
      </c>
      <c r="G969" s="12">
        <v>2023</v>
      </c>
    </row>
    <row r="970" spans="1:7" x14ac:dyDescent="0.2">
      <c r="A970" s="18">
        <v>45162.315312500003</v>
      </c>
      <c r="B970" s="4">
        <v>2.13</v>
      </c>
      <c r="C970" s="4">
        <v>1.2</v>
      </c>
      <c r="D970" s="4">
        <f t="shared" si="46"/>
        <v>2.5559999999999996</v>
      </c>
      <c r="E970" s="4">
        <f t="shared" si="47"/>
        <v>189.95400000000001</v>
      </c>
      <c r="F970" s="4">
        <f t="shared" si="48"/>
        <v>11.604000000000013</v>
      </c>
      <c r="G970" s="12">
        <v>2023</v>
      </c>
    </row>
    <row r="971" spans="1:7" x14ac:dyDescent="0.2">
      <c r="A971" s="18">
        <v>45162.351134259261</v>
      </c>
      <c r="B971" s="4">
        <v>2.14</v>
      </c>
      <c r="C971" s="4">
        <v>1.2</v>
      </c>
      <c r="D971" s="4">
        <f t="shared" si="46"/>
        <v>2.5680000000000001</v>
      </c>
      <c r="E971" s="4">
        <f t="shared" si="47"/>
        <v>189.96600000000001</v>
      </c>
      <c r="F971" s="4">
        <f t="shared" si="48"/>
        <v>11.616000000000014</v>
      </c>
      <c r="G971" s="12">
        <v>2023</v>
      </c>
    </row>
    <row r="972" spans="1:7" x14ac:dyDescent="0.2">
      <c r="A972" s="18">
        <v>45162.689456018517</v>
      </c>
      <c r="B972" s="4">
        <v>2.15</v>
      </c>
      <c r="C972" s="4">
        <v>1.2</v>
      </c>
      <c r="D972" s="4">
        <f t="shared" si="46"/>
        <v>2.5799999999999996</v>
      </c>
      <c r="E972" s="4">
        <f t="shared" si="47"/>
        <v>189.97800000000001</v>
      </c>
      <c r="F972" s="4">
        <f t="shared" si="48"/>
        <v>11.628000000000014</v>
      </c>
      <c r="G972" s="12">
        <v>2023</v>
      </c>
    </row>
    <row r="973" spans="1:7" x14ac:dyDescent="0.2">
      <c r="A973" s="18">
        <v>45162.690972222219</v>
      </c>
      <c r="B973" s="4">
        <v>2.16</v>
      </c>
      <c r="C973" s="4">
        <v>1.2</v>
      </c>
      <c r="D973" s="4">
        <f t="shared" si="46"/>
        <v>2.5920000000000001</v>
      </c>
      <c r="E973" s="4">
        <f t="shared" si="47"/>
        <v>189.99</v>
      </c>
      <c r="F973" s="4">
        <f t="shared" si="48"/>
        <v>11.640000000000015</v>
      </c>
      <c r="G973" s="12">
        <v>2023</v>
      </c>
    </row>
    <row r="974" spans="1:7" x14ac:dyDescent="0.2">
      <c r="A974" s="18">
        <v>45162.691284722219</v>
      </c>
      <c r="B974" s="4">
        <v>2.17</v>
      </c>
      <c r="C974" s="4">
        <v>1.2</v>
      </c>
      <c r="D974" s="4">
        <f t="shared" si="46"/>
        <v>2.6039999999999996</v>
      </c>
      <c r="E974" s="4">
        <f t="shared" si="47"/>
        <v>190.00200000000001</v>
      </c>
      <c r="F974" s="4">
        <f t="shared" si="48"/>
        <v>11.652000000000015</v>
      </c>
      <c r="G974" s="12">
        <v>2023</v>
      </c>
    </row>
    <row r="975" spans="1:7" x14ac:dyDescent="0.2">
      <c r="A975" s="18">
        <v>45162.692025462966</v>
      </c>
      <c r="B975" s="4">
        <v>2.1800000000000002</v>
      </c>
      <c r="C975" s="4">
        <v>1.2</v>
      </c>
      <c r="D975" s="4">
        <f t="shared" si="46"/>
        <v>2.6160000000000001</v>
      </c>
      <c r="E975" s="4">
        <f t="shared" si="47"/>
        <v>190.01400000000001</v>
      </c>
      <c r="F975" s="4">
        <f t="shared" si="48"/>
        <v>11.664000000000016</v>
      </c>
      <c r="G975" s="12">
        <v>2023</v>
      </c>
    </row>
    <row r="976" spans="1:7" x14ac:dyDescent="0.2">
      <c r="A976" s="18">
        <v>45162.692418981482</v>
      </c>
      <c r="B976" s="4">
        <v>2.19</v>
      </c>
      <c r="C976" s="4">
        <v>1.2</v>
      </c>
      <c r="D976" s="4">
        <f t="shared" si="46"/>
        <v>2.6279999999999997</v>
      </c>
      <c r="E976" s="4">
        <f t="shared" si="47"/>
        <v>190.02599999999998</v>
      </c>
      <c r="F976" s="4">
        <f t="shared" si="48"/>
        <v>11.675999999999988</v>
      </c>
      <c r="G976" s="12">
        <v>2023</v>
      </c>
    </row>
    <row r="977" spans="1:7" x14ac:dyDescent="0.2">
      <c r="A977" s="18">
        <v>45162.692731481482</v>
      </c>
      <c r="B977" s="4">
        <v>2.2000000000000002</v>
      </c>
      <c r="C977" s="4">
        <v>1.2</v>
      </c>
      <c r="D977" s="4">
        <f t="shared" si="46"/>
        <v>2.64</v>
      </c>
      <c r="E977" s="4">
        <f t="shared" si="47"/>
        <v>190.03799999999998</v>
      </c>
      <c r="F977" s="4">
        <f t="shared" si="48"/>
        <v>11.687999999999988</v>
      </c>
      <c r="G977" s="12">
        <v>2023</v>
      </c>
    </row>
    <row r="978" spans="1:7" x14ac:dyDescent="0.2">
      <c r="A978" s="18">
        <v>45162.693032407406</v>
      </c>
      <c r="B978" s="4">
        <v>2.21</v>
      </c>
      <c r="C978" s="4">
        <v>1.2</v>
      </c>
      <c r="D978" s="4">
        <f t="shared" si="46"/>
        <v>2.6519999999999997</v>
      </c>
      <c r="E978" s="4">
        <f t="shared" si="47"/>
        <v>190.04999999999998</v>
      </c>
      <c r="F978" s="4">
        <f t="shared" si="48"/>
        <v>11.699999999999989</v>
      </c>
      <c r="G978" s="12">
        <v>2023</v>
      </c>
    </row>
    <row r="979" spans="1:7" x14ac:dyDescent="0.2">
      <c r="A979" s="18">
        <v>45162.69327546296</v>
      </c>
      <c r="B979" s="4">
        <v>2.2200000000000002</v>
      </c>
      <c r="C979" s="4">
        <v>1.2</v>
      </c>
      <c r="D979" s="4">
        <f t="shared" si="46"/>
        <v>2.6640000000000001</v>
      </c>
      <c r="E979" s="4">
        <f t="shared" si="47"/>
        <v>190.06199999999998</v>
      </c>
      <c r="F979" s="4">
        <f t="shared" si="48"/>
        <v>11.711999999999989</v>
      </c>
      <c r="G979" s="12">
        <v>2023</v>
      </c>
    </row>
    <row r="980" spans="1:7" x14ac:dyDescent="0.2">
      <c r="A980" s="18">
        <v>45162.693449074075</v>
      </c>
      <c r="B980" s="4">
        <v>2.23</v>
      </c>
      <c r="C980" s="4">
        <v>1.2</v>
      </c>
      <c r="D980" s="4">
        <f t="shared" si="46"/>
        <v>2.6759999999999997</v>
      </c>
      <c r="E980" s="4">
        <f t="shared" si="47"/>
        <v>190.07399999999998</v>
      </c>
      <c r="F980" s="4">
        <f t="shared" si="48"/>
        <v>11.72399999999999</v>
      </c>
      <c r="G980" s="12">
        <v>2023</v>
      </c>
    </row>
    <row r="981" spans="1:7" x14ac:dyDescent="0.2">
      <c r="A981" s="18">
        <v>45162.693622685183</v>
      </c>
      <c r="B981" s="4">
        <v>2.2400000000000002</v>
      </c>
      <c r="C981" s="4">
        <v>1.2</v>
      </c>
      <c r="D981" s="4">
        <f t="shared" si="46"/>
        <v>2.6880000000000002</v>
      </c>
      <c r="E981" s="4">
        <f t="shared" si="47"/>
        <v>190.08599999999998</v>
      </c>
      <c r="F981" s="4">
        <f t="shared" si="48"/>
        <v>11.73599999999999</v>
      </c>
      <c r="G981" s="12">
        <v>2023</v>
      </c>
    </row>
    <row r="982" spans="1:7" x14ac:dyDescent="0.2">
      <c r="A982" s="18">
        <v>45162.693749999999</v>
      </c>
      <c r="B982" s="4">
        <v>2.25</v>
      </c>
      <c r="C982" s="4">
        <v>1.2</v>
      </c>
      <c r="D982" s="4">
        <f t="shared" si="46"/>
        <v>2.6999999999999997</v>
      </c>
      <c r="E982" s="4">
        <f t="shared" si="47"/>
        <v>190.09799999999998</v>
      </c>
      <c r="F982" s="4">
        <f t="shared" si="48"/>
        <v>11.74799999999999</v>
      </c>
      <c r="G982" s="12">
        <v>2023</v>
      </c>
    </row>
    <row r="983" spans="1:7" x14ac:dyDescent="0.2">
      <c r="A983" s="18">
        <v>45162.69390046296</v>
      </c>
      <c r="B983" s="4">
        <v>2.2599999999999998</v>
      </c>
      <c r="C983" s="4">
        <v>1.2</v>
      </c>
      <c r="D983" s="4">
        <f t="shared" si="46"/>
        <v>2.7119999999999997</v>
      </c>
      <c r="E983" s="4">
        <f t="shared" si="47"/>
        <v>190.10999999999999</v>
      </c>
      <c r="F983" s="4">
        <f t="shared" si="48"/>
        <v>11.759999999999991</v>
      </c>
      <c r="G983" s="12">
        <v>2023</v>
      </c>
    </row>
    <row r="984" spans="1:7" x14ac:dyDescent="0.2">
      <c r="A984" s="18">
        <v>45162.694016203706</v>
      </c>
      <c r="B984" s="4">
        <v>2.27</v>
      </c>
      <c r="C984" s="4">
        <v>1.2</v>
      </c>
      <c r="D984" s="4">
        <f t="shared" si="46"/>
        <v>2.7239999999999998</v>
      </c>
      <c r="E984" s="4">
        <f t="shared" si="47"/>
        <v>190.12199999999999</v>
      </c>
      <c r="F984" s="4">
        <f t="shared" si="48"/>
        <v>11.771999999999991</v>
      </c>
      <c r="G984" s="12">
        <v>2023</v>
      </c>
    </row>
    <row r="985" spans="1:7" x14ac:dyDescent="0.2">
      <c r="A985" s="18">
        <v>45162.694166666668</v>
      </c>
      <c r="B985" s="4">
        <v>2.2799999999999998</v>
      </c>
      <c r="C985" s="4">
        <v>1.2</v>
      </c>
      <c r="D985" s="4">
        <f t="shared" si="46"/>
        <v>2.7359999999999998</v>
      </c>
      <c r="E985" s="4">
        <f t="shared" si="47"/>
        <v>190.13399999999999</v>
      </c>
      <c r="F985" s="4">
        <f t="shared" si="48"/>
        <v>11.783999999999992</v>
      </c>
      <c r="G985" s="12">
        <v>2023</v>
      </c>
    </row>
    <row r="986" spans="1:7" x14ac:dyDescent="0.2">
      <c r="A986" s="18">
        <v>45162.694305555553</v>
      </c>
      <c r="B986" s="4">
        <v>2.29</v>
      </c>
      <c r="C986" s="4">
        <v>1.2</v>
      </c>
      <c r="D986" s="4">
        <f t="shared" si="46"/>
        <v>2.7479999999999998</v>
      </c>
      <c r="E986" s="4">
        <f t="shared" si="47"/>
        <v>190.14599999999999</v>
      </c>
      <c r="F986" s="4">
        <f t="shared" si="48"/>
        <v>11.795999999999992</v>
      </c>
      <c r="G986" s="12">
        <v>2023</v>
      </c>
    </row>
    <row r="987" spans="1:7" x14ac:dyDescent="0.2">
      <c r="A987" s="18">
        <v>45162.694479166668</v>
      </c>
      <c r="B987" s="4">
        <v>2.2999999999999998</v>
      </c>
      <c r="C987" s="4">
        <v>1.2</v>
      </c>
      <c r="D987" s="4">
        <f t="shared" si="46"/>
        <v>2.76</v>
      </c>
      <c r="E987" s="4">
        <f t="shared" si="47"/>
        <v>190.15799999999999</v>
      </c>
      <c r="F987" s="4">
        <f t="shared" si="48"/>
        <v>11.807999999999993</v>
      </c>
      <c r="G987" s="12">
        <v>2023</v>
      </c>
    </row>
    <row r="988" spans="1:7" x14ac:dyDescent="0.2">
      <c r="A988" s="18">
        <v>45162.69462962963</v>
      </c>
      <c r="B988" s="4">
        <v>2.31</v>
      </c>
      <c r="C988" s="4">
        <v>1.2</v>
      </c>
      <c r="D988" s="4">
        <f t="shared" si="46"/>
        <v>2.7719999999999998</v>
      </c>
      <c r="E988" s="4">
        <f t="shared" si="47"/>
        <v>190.17</v>
      </c>
      <c r="F988" s="4">
        <f t="shared" si="48"/>
        <v>11.819999999999993</v>
      </c>
      <c r="G988" s="12">
        <v>2023</v>
      </c>
    </row>
    <row r="989" spans="1:7" x14ac:dyDescent="0.2">
      <c r="A989" s="18">
        <v>45162.694849537038</v>
      </c>
      <c r="B989" s="4">
        <v>2.3199999999999998</v>
      </c>
      <c r="C989" s="4">
        <v>1.2</v>
      </c>
      <c r="D989" s="4">
        <f t="shared" si="46"/>
        <v>2.7839999999999998</v>
      </c>
      <c r="E989" s="4">
        <f t="shared" si="47"/>
        <v>190.18199999999999</v>
      </c>
      <c r="F989" s="4">
        <f t="shared" si="48"/>
        <v>11.831999999999994</v>
      </c>
      <c r="G989" s="12">
        <v>2023</v>
      </c>
    </row>
    <row r="990" spans="1:7" x14ac:dyDescent="0.2">
      <c r="A990" s="18">
        <v>45162.695034722223</v>
      </c>
      <c r="B990" s="4">
        <v>2.33</v>
      </c>
      <c r="C990" s="4">
        <v>1.2</v>
      </c>
      <c r="D990" s="4">
        <f t="shared" si="46"/>
        <v>2.7959999999999998</v>
      </c>
      <c r="E990" s="4">
        <f t="shared" si="47"/>
        <v>190.19399999999999</v>
      </c>
      <c r="F990" s="4">
        <f t="shared" si="48"/>
        <v>11.843999999999994</v>
      </c>
      <c r="G990" s="12">
        <v>2023</v>
      </c>
    </row>
    <row r="991" spans="1:7" x14ac:dyDescent="0.2">
      <c r="A991" s="18">
        <v>45162.695324074077</v>
      </c>
      <c r="B991" s="4">
        <v>2.34</v>
      </c>
      <c r="C991" s="4">
        <v>1.2</v>
      </c>
      <c r="D991" s="4">
        <f t="shared" si="46"/>
        <v>2.8079999999999998</v>
      </c>
      <c r="E991" s="4">
        <f t="shared" si="47"/>
        <v>190.20599999999999</v>
      </c>
      <c r="F991" s="4">
        <f t="shared" si="48"/>
        <v>11.855999999999995</v>
      </c>
      <c r="G991" s="12">
        <v>2023</v>
      </c>
    </row>
    <row r="992" spans="1:7" x14ac:dyDescent="0.2">
      <c r="A992" s="18">
        <v>45162.695625</v>
      </c>
      <c r="B992" s="4">
        <v>2.35</v>
      </c>
      <c r="C992" s="4">
        <v>1.2</v>
      </c>
      <c r="D992" s="4">
        <f t="shared" si="46"/>
        <v>2.82</v>
      </c>
      <c r="E992" s="4">
        <f t="shared" si="47"/>
        <v>190.21799999999999</v>
      </c>
      <c r="F992" s="4">
        <f t="shared" si="48"/>
        <v>11.867999999999995</v>
      </c>
      <c r="G992" s="12">
        <v>2023</v>
      </c>
    </row>
    <row r="993" spans="1:7" x14ac:dyDescent="0.2">
      <c r="A993" s="18">
        <v>45162.696053240739</v>
      </c>
      <c r="B993" s="4">
        <v>2.36</v>
      </c>
      <c r="C993" s="4">
        <v>1.2</v>
      </c>
      <c r="D993" s="4">
        <f t="shared" si="46"/>
        <v>2.8319999999999999</v>
      </c>
      <c r="E993" s="4">
        <f t="shared" si="47"/>
        <v>190.23</v>
      </c>
      <c r="F993" s="4">
        <f t="shared" si="48"/>
        <v>11.879999999999995</v>
      </c>
      <c r="G993" s="12">
        <v>2023</v>
      </c>
    </row>
    <row r="994" spans="1:7" x14ac:dyDescent="0.2">
      <c r="A994" s="18">
        <v>45162.696527777778</v>
      </c>
      <c r="B994" s="4">
        <v>2.37</v>
      </c>
      <c r="C994" s="4">
        <v>1.2</v>
      </c>
      <c r="D994" s="4">
        <f t="shared" si="46"/>
        <v>2.8439999999999999</v>
      </c>
      <c r="E994" s="4">
        <f t="shared" si="47"/>
        <v>190.24199999999999</v>
      </c>
      <c r="F994" s="4">
        <f t="shared" si="48"/>
        <v>11.891999999999996</v>
      </c>
      <c r="G994" s="12">
        <v>2023</v>
      </c>
    </row>
    <row r="995" spans="1:7" x14ac:dyDescent="0.2">
      <c r="A995" s="18">
        <v>45162.697222222225</v>
      </c>
      <c r="B995" s="4">
        <v>2.38</v>
      </c>
      <c r="C995" s="4">
        <v>1.2</v>
      </c>
      <c r="D995" s="4">
        <f t="shared" si="46"/>
        <v>2.8559999999999999</v>
      </c>
      <c r="E995" s="4">
        <f t="shared" si="47"/>
        <v>190.25399999999999</v>
      </c>
      <c r="F995" s="4">
        <f t="shared" si="48"/>
        <v>11.903999999999996</v>
      </c>
      <c r="G995" s="12">
        <v>2023</v>
      </c>
    </row>
    <row r="996" spans="1:7" x14ac:dyDescent="0.2">
      <c r="A996" s="18">
        <v>45162.697800925926</v>
      </c>
      <c r="B996" s="4">
        <v>2.39</v>
      </c>
      <c r="C996" s="4">
        <v>1.2</v>
      </c>
      <c r="D996" s="4">
        <f t="shared" si="46"/>
        <v>2.8679999999999999</v>
      </c>
      <c r="E996" s="4">
        <f t="shared" si="47"/>
        <v>190.26599999999999</v>
      </c>
      <c r="F996" s="4">
        <f t="shared" si="48"/>
        <v>11.915999999999997</v>
      </c>
      <c r="G996" s="12">
        <v>2023</v>
      </c>
    </row>
    <row r="997" spans="1:7" x14ac:dyDescent="0.2">
      <c r="A997" s="18">
        <v>45162.698541666665</v>
      </c>
      <c r="B997" s="4">
        <v>2.4</v>
      </c>
      <c r="C997" s="4">
        <v>1.2</v>
      </c>
      <c r="D997" s="4">
        <f t="shared" si="46"/>
        <v>2.88</v>
      </c>
      <c r="E997" s="4">
        <f t="shared" si="47"/>
        <v>190.27799999999999</v>
      </c>
      <c r="F997" s="4">
        <f t="shared" si="48"/>
        <v>11.927999999999997</v>
      </c>
      <c r="G997" s="12">
        <v>2023</v>
      </c>
    </row>
    <row r="998" spans="1:7" x14ac:dyDescent="0.2">
      <c r="A998" s="18">
        <v>45162.700312499997</v>
      </c>
      <c r="B998" s="4">
        <v>2.41</v>
      </c>
      <c r="C998" s="4">
        <v>1.2</v>
      </c>
      <c r="D998" s="4">
        <f t="shared" si="46"/>
        <v>2.8919999999999999</v>
      </c>
      <c r="E998" s="4">
        <f t="shared" si="47"/>
        <v>190.29</v>
      </c>
      <c r="F998" s="4">
        <f t="shared" si="48"/>
        <v>11.939999999999998</v>
      </c>
      <c r="G998" s="12">
        <v>2023</v>
      </c>
    </row>
    <row r="999" spans="1:7" x14ac:dyDescent="0.2">
      <c r="A999" s="18">
        <v>45162.703518518516</v>
      </c>
      <c r="B999" s="4">
        <v>2.42</v>
      </c>
      <c r="C999" s="4">
        <v>1.2</v>
      </c>
      <c r="D999" s="4">
        <f t="shared" si="46"/>
        <v>2.9039999999999999</v>
      </c>
      <c r="E999" s="4">
        <f t="shared" si="47"/>
        <v>190.30199999999999</v>
      </c>
      <c r="F999" s="4">
        <f t="shared" si="48"/>
        <v>11.951999999999998</v>
      </c>
      <c r="G999" s="12">
        <v>2023</v>
      </c>
    </row>
    <row r="1000" spans="1:7" x14ac:dyDescent="0.2">
      <c r="A1000" s="18">
        <v>45162.705833333333</v>
      </c>
      <c r="B1000" s="4">
        <v>2.4300000000000002</v>
      </c>
      <c r="C1000" s="4">
        <v>1.2</v>
      </c>
      <c r="D1000" s="4">
        <f t="shared" si="46"/>
        <v>2.9159999999999999</v>
      </c>
      <c r="E1000" s="4">
        <f t="shared" si="47"/>
        <v>190.31399999999999</v>
      </c>
      <c r="F1000" s="4">
        <f t="shared" si="48"/>
        <v>11.963999999999999</v>
      </c>
      <c r="G1000" s="12">
        <v>2023</v>
      </c>
    </row>
    <row r="1001" spans="1:7" x14ac:dyDescent="0.2">
      <c r="A1001" s="18">
        <v>45162.766273148147</v>
      </c>
      <c r="B1001" s="4">
        <v>2.44</v>
      </c>
      <c r="C1001" s="4">
        <v>1.2</v>
      </c>
      <c r="D1001" s="4">
        <f t="shared" si="46"/>
        <v>2.9279999999999999</v>
      </c>
      <c r="E1001" s="4">
        <f t="shared" si="47"/>
        <v>190.32599999999999</v>
      </c>
      <c r="F1001" s="4">
        <f t="shared" si="48"/>
        <v>11.975999999999999</v>
      </c>
      <c r="G1001" s="12">
        <v>2023</v>
      </c>
    </row>
    <row r="1002" spans="1:7" x14ac:dyDescent="0.2">
      <c r="A1002" s="18">
        <v>45170.235972222225</v>
      </c>
      <c r="B1002" s="4">
        <v>2.4500000000000002</v>
      </c>
      <c r="C1002" s="4">
        <v>1.2</v>
      </c>
      <c r="D1002" s="4">
        <f t="shared" si="46"/>
        <v>2.94</v>
      </c>
      <c r="E1002" s="4">
        <f t="shared" si="47"/>
        <v>190.33799999999999</v>
      </c>
      <c r="F1002" s="4">
        <f t="shared" si="48"/>
        <v>11.988</v>
      </c>
      <c r="G1002" s="12">
        <v>2023</v>
      </c>
    </row>
    <row r="1003" spans="1:7" x14ac:dyDescent="0.2">
      <c r="A1003" s="18">
        <v>45170.279143518521</v>
      </c>
      <c r="B1003" s="4">
        <v>2.46</v>
      </c>
      <c r="C1003" s="4">
        <v>1.2</v>
      </c>
      <c r="D1003" s="4">
        <f t="shared" ref="D1003:D1066" si="49">B1003*C1003</f>
        <v>2.952</v>
      </c>
      <c r="E1003" s="4">
        <f t="shared" si="47"/>
        <v>190.35</v>
      </c>
      <c r="F1003" s="4">
        <f t="shared" si="48"/>
        <v>12</v>
      </c>
      <c r="G1003" s="12">
        <v>2023</v>
      </c>
    </row>
    <row r="1004" spans="1:7" x14ac:dyDescent="0.2">
      <c r="A1004" s="18">
        <v>45170.288182870368</v>
      </c>
      <c r="B1004" s="4">
        <v>2.4700000000000002</v>
      </c>
      <c r="C1004" s="4">
        <v>1.2</v>
      </c>
      <c r="D1004" s="4">
        <f t="shared" si="49"/>
        <v>2.964</v>
      </c>
      <c r="E1004" s="4">
        <f t="shared" si="47"/>
        <v>190.36199999999999</v>
      </c>
      <c r="F1004" s="4">
        <f t="shared" si="48"/>
        <v>12.012</v>
      </c>
      <c r="G1004" s="12">
        <v>2023</v>
      </c>
    </row>
    <row r="1005" spans="1:7" x14ac:dyDescent="0.2">
      <c r="A1005" s="18">
        <v>45170.374282407407</v>
      </c>
      <c r="B1005" s="4">
        <v>2.48</v>
      </c>
      <c r="C1005" s="4">
        <v>1.2</v>
      </c>
      <c r="D1005" s="4">
        <f t="shared" si="49"/>
        <v>2.976</v>
      </c>
      <c r="E1005" s="4">
        <f t="shared" si="47"/>
        <v>190.374</v>
      </c>
      <c r="F1005" s="4">
        <f t="shared" si="48"/>
        <v>12.024000000000001</v>
      </c>
      <c r="G1005" s="12">
        <v>2023</v>
      </c>
    </row>
    <row r="1006" spans="1:7" x14ac:dyDescent="0.2">
      <c r="A1006" s="18">
        <v>45170.58421296296</v>
      </c>
      <c r="B1006" s="4">
        <v>2.4900000000000002</v>
      </c>
      <c r="C1006" s="4">
        <v>1.2</v>
      </c>
      <c r="D1006" s="4">
        <f t="shared" si="49"/>
        <v>2.988</v>
      </c>
      <c r="E1006" s="4">
        <f t="shared" si="47"/>
        <v>190.386</v>
      </c>
      <c r="F1006" s="4">
        <f t="shared" si="48"/>
        <v>12.036000000000001</v>
      </c>
      <c r="G1006" s="12">
        <v>2023</v>
      </c>
    </row>
    <row r="1007" spans="1:7" x14ac:dyDescent="0.2">
      <c r="A1007" s="18">
        <v>45170.584976851853</v>
      </c>
      <c r="B1007" s="4">
        <v>2.5</v>
      </c>
      <c r="C1007" s="4">
        <v>1.2</v>
      </c>
      <c r="D1007" s="4">
        <f t="shared" si="49"/>
        <v>3</v>
      </c>
      <c r="E1007" s="4">
        <f t="shared" si="47"/>
        <v>190.398</v>
      </c>
      <c r="F1007" s="4">
        <f t="shared" si="48"/>
        <v>12.048000000000002</v>
      </c>
      <c r="G1007" s="12">
        <v>2023</v>
      </c>
    </row>
    <row r="1008" spans="1:7" x14ac:dyDescent="0.2">
      <c r="A1008" s="18">
        <v>45170.585439814815</v>
      </c>
      <c r="B1008" s="4">
        <v>2.5099999999999998</v>
      </c>
      <c r="C1008" s="4">
        <v>1.2</v>
      </c>
      <c r="D1008" s="4">
        <f t="shared" si="49"/>
        <v>3.0119999999999996</v>
      </c>
      <c r="E1008" s="4">
        <f t="shared" si="47"/>
        <v>190.41</v>
      </c>
      <c r="F1008" s="4">
        <f t="shared" si="48"/>
        <v>12.060000000000002</v>
      </c>
      <c r="G1008" s="12">
        <v>2023</v>
      </c>
    </row>
    <row r="1009" spans="1:7" x14ac:dyDescent="0.2">
      <c r="A1009" s="18">
        <v>45170.912233796298</v>
      </c>
      <c r="B1009" s="4">
        <v>2.52</v>
      </c>
      <c r="C1009" s="4">
        <v>1.2</v>
      </c>
      <c r="D1009" s="4">
        <f t="shared" si="49"/>
        <v>3.024</v>
      </c>
      <c r="E1009" s="4">
        <f t="shared" si="47"/>
        <v>190.422</v>
      </c>
      <c r="F1009" s="4">
        <f t="shared" si="48"/>
        <v>12.072000000000003</v>
      </c>
      <c r="G1009" s="12">
        <v>2023</v>
      </c>
    </row>
    <row r="1010" spans="1:7" x14ac:dyDescent="0.2">
      <c r="A1010" s="18">
        <v>45170.912893518522</v>
      </c>
      <c r="B1010" s="4">
        <v>2.5299999999999998</v>
      </c>
      <c r="C1010" s="4">
        <v>1.2</v>
      </c>
      <c r="D1010" s="4">
        <f t="shared" si="49"/>
        <v>3.0359999999999996</v>
      </c>
      <c r="E1010" s="4">
        <f t="shared" si="47"/>
        <v>190.434</v>
      </c>
      <c r="F1010" s="4">
        <f t="shared" si="48"/>
        <v>12.084000000000003</v>
      </c>
      <c r="G1010" s="12">
        <v>2023</v>
      </c>
    </row>
    <row r="1011" spans="1:7" x14ac:dyDescent="0.2">
      <c r="A1011" s="18">
        <v>45170.914317129631</v>
      </c>
      <c r="B1011" s="4">
        <v>2.54</v>
      </c>
      <c r="C1011" s="4">
        <v>1.2</v>
      </c>
      <c r="D1011" s="4">
        <f t="shared" si="49"/>
        <v>3.048</v>
      </c>
      <c r="E1011" s="4">
        <f t="shared" si="47"/>
        <v>190.446</v>
      </c>
      <c r="F1011" s="4">
        <f t="shared" si="48"/>
        <v>12.096000000000004</v>
      </c>
      <c r="G1011" s="12">
        <v>2023</v>
      </c>
    </row>
    <row r="1012" spans="1:7" x14ac:dyDescent="0.2">
      <c r="A1012" s="18">
        <v>45170.915266203701</v>
      </c>
      <c r="B1012" s="4">
        <v>2.5499999999999998</v>
      </c>
      <c r="C1012" s="4">
        <v>1.2</v>
      </c>
      <c r="D1012" s="4">
        <f t="shared" si="49"/>
        <v>3.0599999999999996</v>
      </c>
      <c r="E1012" s="4">
        <f t="shared" si="47"/>
        <v>190.458</v>
      </c>
      <c r="F1012" s="4">
        <f t="shared" si="48"/>
        <v>12.108000000000004</v>
      </c>
      <c r="G1012" s="12">
        <v>2023</v>
      </c>
    </row>
    <row r="1013" spans="1:7" x14ac:dyDescent="0.2">
      <c r="A1013" s="18">
        <v>45170.916145833333</v>
      </c>
      <c r="B1013" s="4">
        <v>2.56</v>
      </c>
      <c r="C1013" s="4">
        <v>1.2</v>
      </c>
      <c r="D1013" s="4">
        <f t="shared" si="49"/>
        <v>3.0720000000000001</v>
      </c>
      <c r="E1013" s="4">
        <f t="shared" si="47"/>
        <v>190.47</v>
      </c>
      <c r="F1013" s="4">
        <f t="shared" si="48"/>
        <v>12.120000000000005</v>
      </c>
      <c r="G1013" s="12">
        <v>2023</v>
      </c>
    </row>
    <row r="1014" spans="1:7" x14ac:dyDescent="0.2">
      <c r="A1014" s="18">
        <v>45170.916631944441</v>
      </c>
      <c r="B1014" s="4">
        <v>2.57</v>
      </c>
      <c r="C1014" s="4">
        <v>1.2</v>
      </c>
      <c r="D1014" s="4">
        <f t="shared" si="49"/>
        <v>3.0839999999999996</v>
      </c>
      <c r="E1014" s="4">
        <f t="shared" ref="E1014:E1077" si="50">D1014+$E$756</f>
        <v>190.482</v>
      </c>
      <c r="F1014" s="4">
        <f t="shared" si="48"/>
        <v>12.132000000000005</v>
      </c>
      <c r="G1014" s="12">
        <v>2023</v>
      </c>
    </row>
    <row r="1015" spans="1:7" x14ac:dyDescent="0.2">
      <c r="A1015" s="18">
        <v>45170.917037037034</v>
      </c>
      <c r="B1015" s="4">
        <v>2.58</v>
      </c>
      <c r="C1015" s="4">
        <v>1.2</v>
      </c>
      <c r="D1015" s="4">
        <f t="shared" si="49"/>
        <v>3.0960000000000001</v>
      </c>
      <c r="E1015" s="4">
        <f t="shared" si="50"/>
        <v>190.494</v>
      </c>
      <c r="F1015" s="4">
        <f t="shared" si="48"/>
        <v>12.144000000000005</v>
      </c>
      <c r="G1015" s="12">
        <v>2023</v>
      </c>
    </row>
    <row r="1016" spans="1:7" x14ac:dyDescent="0.2">
      <c r="A1016" s="18">
        <v>45170.917511574073</v>
      </c>
      <c r="B1016" s="4">
        <v>2.59</v>
      </c>
      <c r="C1016" s="4">
        <v>1.2</v>
      </c>
      <c r="D1016" s="4">
        <f t="shared" si="49"/>
        <v>3.1079999999999997</v>
      </c>
      <c r="E1016" s="4">
        <f t="shared" si="50"/>
        <v>190.506</v>
      </c>
      <c r="F1016" s="4">
        <f t="shared" si="48"/>
        <v>12.156000000000006</v>
      </c>
      <c r="G1016" s="12">
        <v>2023</v>
      </c>
    </row>
    <row r="1017" spans="1:7" x14ac:dyDescent="0.2">
      <c r="A1017" s="18">
        <v>45170.917974537035</v>
      </c>
      <c r="B1017" s="4">
        <v>2.6</v>
      </c>
      <c r="C1017" s="4">
        <v>1.2</v>
      </c>
      <c r="D1017" s="4">
        <f t="shared" si="49"/>
        <v>3.12</v>
      </c>
      <c r="E1017" s="4">
        <f t="shared" si="50"/>
        <v>190.518</v>
      </c>
      <c r="F1017" s="4">
        <f t="shared" si="48"/>
        <v>12.168000000000006</v>
      </c>
      <c r="G1017" s="12">
        <v>2023</v>
      </c>
    </row>
    <row r="1018" spans="1:7" x14ac:dyDescent="0.2">
      <c r="A1018" s="18">
        <v>45170.918229166666</v>
      </c>
      <c r="B1018" s="4">
        <v>2.61</v>
      </c>
      <c r="C1018" s="4">
        <v>1.2</v>
      </c>
      <c r="D1018" s="4">
        <f t="shared" si="49"/>
        <v>3.1319999999999997</v>
      </c>
      <c r="E1018" s="4">
        <f t="shared" si="50"/>
        <v>190.53</v>
      </c>
      <c r="F1018" s="4">
        <f t="shared" si="48"/>
        <v>12.180000000000007</v>
      </c>
      <c r="G1018" s="12">
        <v>2023</v>
      </c>
    </row>
    <row r="1019" spans="1:7" x14ac:dyDescent="0.2">
      <c r="A1019" s="18">
        <v>45170.918530092589</v>
      </c>
      <c r="B1019" s="4">
        <v>2.62</v>
      </c>
      <c r="C1019" s="4">
        <v>1.2</v>
      </c>
      <c r="D1019" s="4">
        <f t="shared" si="49"/>
        <v>3.1440000000000001</v>
      </c>
      <c r="E1019" s="4">
        <f t="shared" si="50"/>
        <v>190.542</v>
      </c>
      <c r="F1019" s="4">
        <f t="shared" si="48"/>
        <v>12.192000000000007</v>
      </c>
      <c r="G1019" s="12">
        <v>2023</v>
      </c>
    </row>
    <row r="1020" spans="1:7" x14ac:dyDescent="0.2">
      <c r="A1020" s="18">
        <v>45170.918773148151</v>
      </c>
      <c r="B1020" s="4">
        <v>2.63</v>
      </c>
      <c r="C1020" s="4">
        <v>1.2</v>
      </c>
      <c r="D1020" s="4">
        <f t="shared" si="49"/>
        <v>3.1559999999999997</v>
      </c>
      <c r="E1020" s="4">
        <f t="shared" si="50"/>
        <v>190.554</v>
      </c>
      <c r="F1020" s="4">
        <f t="shared" si="48"/>
        <v>12.204000000000008</v>
      </c>
      <c r="G1020" s="12">
        <v>2023</v>
      </c>
    </row>
    <row r="1021" spans="1:7" x14ac:dyDescent="0.2">
      <c r="A1021" s="18">
        <v>45170.919027777774</v>
      </c>
      <c r="B1021" s="4">
        <v>2.64</v>
      </c>
      <c r="C1021" s="4">
        <v>1.2</v>
      </c>
      <c r="D1021" s="4">
        <f t="shared" si="49"/>
        <v>3.1680000000000001</v>
      </c>
      <c r="E1021" s="4">
        <f t="shared" si="50"/>
        <v>190.566</v>
      </c>
      <c r="F1021" s="4">
        <f t="shared" si="48"/>
        <v>12.216000000000008</v>
      </c>
      <c r="G1021" s="12">
        <v>2023</v>
      </c>
    </row>
    <row r="1022" spans="1:7" x14ac:dyDescent="0.2">
      <c r="A1022" s="18">
        <v>45170.919212962966</v>
      </c>
      <c r="B1022" s="4">
        <v>2.65</v>
      </c>
      <c r="C1022" s="4">
        <v>1.2</v>
      </c>
      <c r="D1022" s="4">
        <f t="shared" si="49"/>
        <v>3.1799999999999997</v>
      </c>
      <c r="E1022" s="4">
        <f t="shared" si="50"/>
        <v>190.578</v>
      </c>
      <c r="F1022" s="4">
        <f t="shared" si="48"/>
        <v>12.228000000000009</v>
      </c>
      <c r="G1022" s="12">
        <v>2023</v>
      </c>
    </row>
    <row r="1023" spans="1:7" x14ac:dyDescent="0.2">
      <c r="A1023" s="18">
        <v>45170.919421296298</v>
      </c>
      <c r="B1023" s="4">
        <v>2.66</v>
      </c>
      <c r="C1023" s="4">
        <v>1.2</v>
      </c>
      <c r="D1023" s="4">
        <f t="shared" si="49"/>
        <v>3.1920000000000002</v>
      </c>
      <c r="E1023" s="4">
        <f t="shared" si="50"/>
        <v>190.59</v>
      </c>
      <c r="F1023" s="4">
        <f t="shared" si="48"/>
        <v>12.240000000000009</v>
      </c>
      <c r="G1023" s="12">
        <v>2023</v>
      </c>
    </row>
    <row r="1024" spans="1:7" x14ac:dyDescent="0.2">
      <c r="A1024" s="18">
        <v>45170.919560185182</v>
      </c>
      <c r="B1024" s="4">
        <v>2.67</v>
      </c>
      <c r="C1024" s="4">
        <v>1.2</v>
      </c>
      <c r="D1024" s="4">
        <f t="shared" si="49"/>
        <v>3.2039999999999997</v>
      </c>
      <c r="E1024" s="4">
        <f t="shared" si="50"/>
        <v>190.602</v>
      </c>
      <c r="F1024" s="4">
        <f t="shared" si="48"/>
        <v>12.25200000000001</v>
      </c>
      <c r="G1024" s="12">
        <v>2023</v>
      </c>
    </row>
    <row r="1025" spans="1:7" x14ac:dyDescent="0.2">
      <c r="A1025" s="18">
        <v>45170.919803240744</v>
      </c>
      <c r="B1025" s="4">
        <v>2.68</v>
      </c>
      <c r="C1025" s="4">
        <v>1.2</v>
      </c>
      <c r="D1025" s="4">
        <f t="shared" si="49"/>
        <v>3.2160000000000002</v>
      </c>
      <c r="E1025" s="4">
        <f t="shared" si="50"/>
        <v>190.614</v>
      </c>
      <c r="F1025" s="4">
        <f t="shared" si="48"/>
        <v>12.26400000000001</v>
      </c>
      <c r="G1025" s="12">
        <v>2023</v>
      </c>
    </row>
    <row r="1026" spans="1:7" x14ac:dyDescent="0.2">
      <c r="A1026" s="18">
        <v>45170.920034722221</v>
      </c>
      <c r="B1026" s="4">
        <v>2.69</v>
      </c>
      <c r="C1026" s="4">
        <v>1.2</v>
      </c>
      <c r="D1026" s="4">
        <f t="shared" si="49"/>
        <v>3.2279999999999998</v>
      </c>
      <c r="E1026" s="4">
        <f t="shared" si="50"/>
        <v>190.626</v>
      </c>
      <c r="F1026" s="4">
        <f t="shared" si="48"/>
        <v>12.27600000000001</v>
      </c>
      <c r="G1026" s="12">
        <v>2023</v>
      </c>
    </row>
    <row r="1027" spans="1:7" x14ac:dyDescent="0.2">
      <c r="A1027" s="18">
        <v>45170.920694444445</v>
      </c>
      <c r="B1027" s="4">
        <v>2.7</v>
      </c>
      <c r="C1027" s="4">
        <v>1.2</v>
      </c>
      <c r="D1027" s="4">
        <f t="shared" si="49"/>
        <v>3.24</v>
      </c>
      <c r="E1027" s="4">
        <f t="shared" si="50"/>
        <v>190.63800000000001</v>
      </c>
      <c r="F1027" s="4">
        <f t="shared" ref="F1027:F1090" si="51">E1027-178.35</f>
        <v>12.288000000000011</v>
      </c>
      <c r="G1027" s="12">
        <v>2023</v>
      </c>
    </row>
    <row r="1028" spans="1:7" x14ac:dyDescent="0.2">
      <c r="A1028" s="18">
        <v>45170.921296296299</v>
      </c>
      <c r="B1028" s="4">
        <v>2.71</v>
      </c>
      <c r="C1028" s="4">
        <v>1.2</v>
      </c>
      <c r="D1028" s="4">
        <f t="shared" si="49"/>
        <v>3.2519999999999998</v>
      </c>
      <c r="E1028" s="4">
        <f t="shared" si="50"/>
        <v>190.65</v>
      </c>
      <c r="F1028" s="4">
        <f t="shared" si="51"/>
        <v>12.300000000000011</v>
      </c>
      <c r="G1028" s="12">
        <v>2023</v>
      </c>
    </row>
    <row r="1029" spans="1:7" x14ac:dyDescent="0.2">
      <c r="A1029" s="18">
        <v>45170.922488425924</v>
      </c>
      <c r="B1029" s="4">
        <v>2.72</v>
      </c>
      <c r="C1029" s="4">
        <v>1.2</v>
      </c>
      <c r="D1029" s="4">
        <f t="shared" si="49"/>
        <v>3.2640000000000002</v>
      </c>
      <c r="E1029" s="4">
        <f t="shared" si="50"/>
        <v>190.66200000000001</v>
      </c>
      <c r="F1029" s="4">
        <f t="shared" si="51"/>
        <v>12.312000000000012</v>
      </c>
      <c r="G1029" s="12">
        <v>2023</v>
      </c>
    </row>
    <row r="1030" spans="1:7" x14ac:dyDescent="0.2">
      <c r="A1030" s="18">
        <v>45170.923171296294</v>
      </c>
      <c r="B1030" s="4">
        <v>2.73</v>
      </c>
      <c r="C1030" s="4">
        <v>1.2</v>
      </c>
      <c r="D1030" s="4">
        <f t="shared" si="49"/>
        <v>3.2759999999999998</v>
      </c>
      <c r="E1030" s="4">
        <f t="shared" si="50"/>
        <v>190.67400000000001</v>
      </c>
      <c r="F1030" s="4">
        <f t="shared" si="51"/>
        <v>12.324000000000012</v>
      </c>
      <c r="G1030" s="12">
        <v>2023</v>
      </c>
    </row>
    <row r="1031" spans="1:7" x14ac:dyDescent="0.2">
      <c r="A1031" s="18">
        <v>45170.924409722225</v>
      </c>
      <c r="B1031" s="4">
        <v>2.74</v>
      </c>
      <c r="C1031" s="4">
        <v>1.2</v>
      </c>
      <c r="D1031" s="4">
        <f t="shared" si="49"/>
        <v>3.2880000000000003</v>
      </c>
      <c r="E1031" s="4">
        <f t="shared" si="50"/>
        <v>190.68600000000001</v>
      </c>
      <c r="F1031" s="4">
        <f t="shared" si="51"/>
        <v>12.336000000000013</v>
      </c>
      <c r="G1031" s="12">
        <v>2023</v>
      </c>
    </row>
    <row r="1032" spans="1:7" x14ac:dyDescent="0.2">
      <c r="A1032" s="18">
        <v>45170.924791666665</v>
      </c>
      <c r="B1032" s="4">
        <v>2.75</v>
      </c>
      <c r="C1032" s="4">
        <v>1.2</v>
      </c>
      <c r="D1032" s="4">
        <f t="shared" si="49"/>
        <v>3.3</v>
      </c>
      <c r="E1032" s="4">
        <f t="shared" si="50"/>
        <v>190.69800000000001</v>
      </c>
      <c r="F1032" s="4">
        <f t="shared" si="51"/>
        <v>12.348000000000013</v>
      </c>
      <c r="G1032" s="12">
        <v>2023</v>
      </c>
    </row>
    <row r="1033" spans="1:7" x14ac:dyDescent="0.2">
      <c r="A1033" s="18">
        <v>45170.925254629627</v>
      </c>
      <c r="B1033" s="4">
        <v>2.76</v>
      </c>
      <c r="C1033" s="4">
        <v>1.2</v>
      </c>
      <c r="D1033" s="4">
        <f t="shared" si="49"/>
        <v>3.3119999999999998</v>
      </c>
      <c r="E1033" s="4">
        <f t="shared" si="50"/>
        <v>190.71</v>
      </c>
      <c r="F1033" s="4">
        <f t="shared" si="51"/>
        <v>12.360000000000014</v>
      </c>
      <c r="G1033" s="12">
        <v>2023</v>
      </c>
    </row>
    <row r="1034" spans="1:7" x14ac:dyDescent="0.2">
      <c r="A1034" s="18">
        <v>45170.925798611112</v>
      </c>
      <c r="B1034" s="4">
        <v>2.77</v>
      </c>
      <c r="C1034" s="4">
        <v>1.2</v>
      </c>
      <c r="D1034" s="4">
        <f t="shared" si="49"/>
        <v>3.3239999999999998</v>
      </c>
      <c r="E1034" s="4">
        <f t="shared" si="50"/>
        <v>190.72200000000001</v>
      </c>
      <c r="F1034" s="4">
        <f t="shared" si="51"/>
        <v>12.372000000000014</v>
      </c>
      <c r="G1034" s="12">
        <v>2023</v>
      </c>
    </row>
    <row r="1035" spans="1:7" x14ac:dyDescent="0.2">
      <c r="A1035" s="18">
        <v>45170.926504629628</v>
      </c>
      <c r="B1035" s="4">
        <v>2.78</v>
      </c>
      <c r="C1035" s="4">
        <v>1.2</v>
      </c>
      <c r="D1035" s="4">
        <f t="shared" si="49"/>
        <v>3.3359999999999999</v>
      </c>
      <c r="E1035" s="4">
        <f t="shared" si="50"/>
        <v>190.73400000000001</v>
      </c>
      <c r="F1035" s="4">
        <f t="shared" si="51"/>
        <v>12.384000000000015</v>
      </c>
      <c r="G1035" s="12">
        <v>2023</v>
      </c>
    </row>
    <row r="1036" spans="1:7" x14ac:dyDescent="0.2">
      <c r="A1036" s="18">
        <v>45170.927037037036</v>
      </c>
      <c r="B1036" s="4">
        <v>2.79</v>
      </c>
      <c r="C1036" s="4">
        <v>1.2</v>
      </c>
      <c r="D1036" s="4">
        <f t="shared" si="49"/>
        <v>3.3479999999999999</v>
      </c>
      <c r="E1036" s="4">
        <f t="shared" si="50"/>
        <v>190.74600000000001</v>
      </c>
      <c r="F1036" s="4">
        <f t="shared" si="51"/>
        <v>12.396000000000015</v>
      </c>
      <c r="G1036" s="12">
        <v>2023</v>
      </c>
    </row>
    <row r="1037" spans="1:7" x14ac:dyDescent="0.2">
      <c r="A1037" s="18">
        <v>45170.927789351852</v>
      </c>
      <c r="B1037" s="4">
        <v>2.8</v>
      </c>
      <c r="C1037" s="4">
        <v>1.2</v>
      </c>
      <c r="D1037" s="4">
        <f t="shared" si="49"/>
        <v>3.36</v>
      </c>
      <c r="E1037" s="4">
        <f t="shared" si="50"/>
        <v>190.75800000000001</v>
      </c>
      <c r="F1037" s="4">
        <f t="shared" si="51"/>
        <v>12.408000000000015</v>
      </c>
      <c r="G1037" s="12">
        <v>2023</v>
      </c>
    </row>
    <row r="1038" spans="1:7" x14ac:dyDescent="0.2">
      <c r="A1038" s="18">
        <v>45170.928391203706</v>
      </c>
      <c r="B1038" s="4">
        <v>2.81</v>
      </c>
      <c r="C1038" s="4">
        <v>1.2</v>
      </c>
      <c r="D1038" s="4">
        <f t="shared" si="49"/>
        <v>3.3719999999999999</v>
      </c>
      <c r="E1038" s="4">
        <f t="shared" si="50"/>
        <v>190.76999999999998</v>
      </c>
      <c r="F1038" s="4">
        <f t="shared" si="51"/>
        <v>12.419999999999987</v>
      </c>
      <c r="G1038" s="12">
        <v>2023</v>
      </c>
    </row>
    <row r="1039" spans="1:7" x14ac:dyDescent="0.2">
      <c r="A1039" s="18">
        <v>45171.012303240743</v>
      </c>
      <c r="B1039" s="4">
        <v>2.82</v>
      </c>
      <c r="C1039" s="4">
        <v>1.2</v>
      </c>
      <c r="D1039" s="4">
        <f t="shared" si="49"/>
        <v>3.3839999999999999</v>
      </c>
      <c r="E1039" s="4">
        <f t="shared" si="50"/>
        <v>190.78199999999998</v>
      </c>
      <c r="F1039" s="4">
        <f t="shared" si="51"/>
        <v>12.431999999999988</v>
      </c>
      <c r="G1039" s="12">
        <v>2023</v>
      </c>
    </row>
    <row r="1040" spans="1:7" x14ac:dyDescent="0.2">
      <c r="A1040" s="18">
        <v>45171.207245370373</v>
      </c>
      <c r="B1040" s="4">
        <v>2.83</v>
      </c>
      <c r="C1040" s="4">
        <v>1.2</v>
      </c>
      <c r="D1040" s="4">
        <f t="shared" si="49"/>
        <v>3.3959999999999999</v>
      </c>
      <c r="E1040" s="4">
        <f t="shared" si="50"/>
        <v>190.79399999999998</v>
      </c>
      <c r="F1040" s="4">
        <f t="shared" si="51"/>
        <v>12.443999999999988</v>
      </c>
      <c r="G1040" s="12">
        <v>2023</v>
      </c>
    </row>
    <row r="1041" spans="1:7" x14ac:dyDescent="0.2">
      <c r="A1041" s="18">
        <v>45171.213946759257</v>
      </c>
      <c r="B1041" s="4">
        <v>2.84</v>
      </c>
      <c r="C1041" s="4">
        <v>1.2</v>
      </c>
      <c r="D1041" s="4">
        <f t="shared" si="49"/>
        <v>3.4079999999999999</v>
      </c>
      <c r="E1041" s="4">
        <f t="shared" si="50"/>
        <v>190.80599999999998</v>
      </c>
      <c r="F1041" s="4">
        <f t="shared" si="51"/>
        <v>12.455999999999989</v>
      </c>
      <c r="G1041" s="12">
        <v>2023</v>
      </c>
    </row>
    <row r="1042" spans="1:7" x14ac:dyDescent="0.2">
      <c r="A1042" s="18">
        <v>45171.58494212963</v>
      </c>
      <c r="B1042" s="4">
        <v>2.85</v>
      </c>
      <c r="C1042" s="4">
        <v>1.2</v>
      </c>
      <c r="D1042" s="4">
        <f t="shared" si="49"/>
        <v>3.42</v>
      </c>
      <c r="E1042" s="4">
        <f t="shared" si="50"/>
        <v>190.81799999999998</v>
      </c>
      <c r="F1042" s="4">
        <f t="shared" si="51"/>
        <v>12.467999999999989</v>
      </c>
      <c r="G1042" s="12">
        <v>2023</v>
      </c>
    </row>
    <row r="1043" spans="1:7" x14ac:dyDescent="0.2">
      <c r="A1043" s="18">
        <v>45171.587905092594</v>
      </c>
      <c r="B1043" s="4">
        <v>2.86</v>
      </c>
      <c r="C1043" s="4">
        <v>1.2</v>
      </c>
      <c r="D1043" s="4">
        <f t="shared" si="49"/>
        <v>3.4319999999999999</v>
      </c>
      <c r="E1043" s="4">
        <f t="shared" si="50"/>
        <v>190.82999999999998</v>
      </c>
      <c r="F1043" s="4">
        <f t="shared" si="51"/>
        <v>12.47999999999999</v>
      </c>
      <c r="G1043" s="12">
        <v>2023</v>
      </c>
    </row>
    <row r="1044" spans="1:7" x14ac:dyDescent="0.2">
      <c r="A1044" s="18">
        <v>45171.589733796296</v>
      </c>
      <c r="B1044" s="4">
        <v>2.87</v>
      </c>
      <c r="C1044" s="4">
        <v>1.2</v>
      </c>
      <c r="D1044" s="4">
        <f t="shared" si="49"/>
        <v>3.444</v>
      </c>
      <c r="E1044" s="4">
        <f t="shared" si="50"/>
        <v>190.84199999999998</v>
      </c>
      <c r="F1044" s="4">
        <f t="shared" si="51"/>
        <v>12.49199999999999</v>
      </c>
      <c r="G1044" s="12">
        <v>2023</v>
      </c>
    </row>
    <row r="1045" spans="1:7" x14ac:dyDescent="0.2">
      <c r="A1045" s="18">
        <v>45171.594722222224</v>
      </c>
      <c r="B1045" s="4">
        <v>2.88</v>
      </c>
      <c r="C1045" s="4">
        <v>1.2</v>
      </c>
      <c r="D1045" s="4">
        <f t="shared" si="49"/>
        <v>3.456</v>
      </c>
      <c r="E1045" s="4">
        <f t="shared" si="50"/>
        <v>190.85399999999998</v>
      </c>
      <c r="F1045" s="4">
        <f t="shared" si="51"/>
        <v>12.503999999999991</v>
      </c>
      <c r="G1045" s="12">
        <v>2023</v>
      </c>
    </row>
    <row r="1046" spans="1:7" x14ac:dyDescent="0.2">
      <c r="A1046" s="18">
        <v>45171.595138888886</v>
      </c>
      <c r="B1046" s="4">
        <v>2.89</v>
      </c>
      <c r="C1046" s="4">
        <v>1.2</v>
      </c>
      <c r="D1046" s="4">
        <f t="shared" si="49"/>
        <v>3.468</v>
      </c>
      <c r="E1046" s="4">
        <f t="shared" si="50"/>
        <v>190.86599999999999</v>
      </c>
      <c r="F1046" s="4">
        <f t="shared" si="51"/>
        <v>12.515999999999991</v>
      </c>
      <c r="G1046" s="12">
        <v>2023</v>
      </c>
    </row>
    <row r="1047" spans="1:7" x14ac:dyDescent="0.2">
      <c r="A1047" s="18">
        <v>45171.59579861111</v>
      </c>
      <c r="B1047" s="4">
        <v>2.9</v>
      </c>
      <c r="C1047" s="4">
        <v>1.2</v>
      </c>
      <c r="D1047" s="4">
        <f t="shared" si="49"/>
        <v>3.48</v>
      </c>
      <c r="E1047" s="4">
        <f t="shared" si="50"/>
        <v>190.87799999999999</v>
      </c>
      <c r="F1047" s="4">
        <f t="shared" si="51"/>
        <v>12.527999999999992</v>
      </c>
      <c r="G1047" s="12">
        <v>2023</v>
      </c>
    </row>
    <row r="1048" spans="1:7" x14ac:dyDescent="0.2">
      <c r="A1048" s="18">
        <v>45171.596851851849</v>
      </c>
      <c r="B1048" s="4">
        <v>2.91</v>
      </c>
      <c r="C1048" s="4">
        <v>1.2</v>
      </c>
      <c r="D1048" s="4">
        <f t="shared" si="49"/>
        <v>3.492</v>
      </c>
      <c r="E1048" s="4">
        <f t="shared" si="50"/>
        <v>190.89</v>
      </c>
      <c r="F1048" s="4">
        <f t="shared" si="51"/>
        <v>12.539999999999992</v>
      </c>
      <c r="G1048" s="12">
        <v>2023</v>
      </c>
    </row>
    <row r="1049" spans="1:7" x14ac:dyDescent="0.2">
      <c r="A1049" s="18">
        <v>45171.637627314813</v>
      </c>
      <c r="B1049" s="4">
        <v>2.92</v>
      </c>
      <c r="C1049" s="4">
        <v>1.2</v>
      </c>
      <c r="D1049" s="4">
        <f t="shared" si="49"/>
        <v>3.504</v>
      </c>
      <c r="E1049" s="4">
        <f t="shared" si="50"/>
        <v>190.90199999999999</v>
      </c>
      <c r="F1049" s="4">
        <f t="shared" si="51"/>
        <v>12.551999999999992</v>
      </c>
      <c r="G1049" s="12">
        <v>2023</v>
      </c>
    </row>
    <row r="1050" spans="1:7" x14ac:dyDescent="0.2">
      <c r="A1050" s="18">
        <v>45171.640370370369</v>
      </c>
      <c r="B1050" s="4">
        <v>2.93</v>
      </c>
      <c r="C1050" s="4">
        <v>1.2</v>
      </c>
      <c r="D1050" s="4">
        <f t="shared" si="49"/>
        <v>3.516</v>
      </c>
      <c r="E1050" s="4">
        <f t="shared" si="50"/>
        <v>190.91399999999999</v>
      </c>
      <c r="F1050" s="4">
        <f t="shared" si="51"/>
        <v>12.563999999999993</v>
      </c>
      <c r="G1050" s="12">
        <v>2023</v>
      </c>
    </row>
    <row r="1051" spans="1:7" x14ac:dyDescent="0.2">
      <c r="A1051" s="18">
        <v>45171.649895833332</v>
      </c>
      <c r="B1051" s="4">
        <v>2.94</v>
      </c>
      <c r="C1051" s="4">
        <v>1.2</v>
      </c>
      <c r="D1051" s="4">
        <f t="shared" si="49"/>
        <v>3.528</v>
      </c>
      <c r="E1051" s="4">
        <f t="shared" si="50"/>
        <v>190.92599999999999</v>
      </c>
      <c r="F1051" s="4">
        <f t="shared" si="51"/>
        <v>12.575999999999993</v>
      </c>
      <c r="G1051" s="12">
        <v>2023</v>
      </c>
    </row>
    <row r="1052" spans="1:7" x14ac:dyDescent="0.2">
      <c r="A1052" s="18">
        <v>45171.668865740743</v>
      </c>
      <c r="B1052" s="4">
        <v>2.95</v>
      </c>
      <c r="C1052" s="4">
        <v>1.2</v>
      </c>
      <c r="D1052" s="4">
        <f t="shared" si="49"/>
        <v>3.54</v>
      </c>
      <c r="E1052" s="4">
        <f t="shared" si="50"/>
        <v>190.93799999999999</v>
      </c>
      <c r="F1052" s="4">
        <f t="shared" si="51"/>
        <v>12.587999999999994</v>
      </c>
      <c r="G1052" s="12">
        <v>2023</v>
      </c>
    </row>
    <row r="1053" spans="1:7" x14ac:dyDescent="0.2">
      <c r="A1053" s="18">
        <v>45171.706041666665</v>
      </c>
      <c r="B1053" s="4">
        <v>2.96</v>
      </c>
      <c r="C1053" s="4">
        <v>1.2</v>
      </c>
      <c r="D1053" s="4">
        <f t="shared" si="49"/>
        <v>3.552</v>
      </c>
      <c r="E1053" s="4">
        <f t="shared" si="50"/>
        <v>190.95</v>
      </c>
      <c r="F1053" s="4">
        <f t="shared" si="51"/>
        <v>12.599999999999994</v>
      </c>
      <c r="G1053" s="12">
        <v>2023</v>
      </c>
    </row>
    <row r="1054" spans="1:7" x14ac:dyDescent="0.2">
      <c r="A1054" s="18">
        <v>45171.708541666667</v>
      </c>
      <c r="B1054" s="4">
        <v>2.97</v>
      </c>
      <c r="C1054" s="4">
        <v>1.2</v>
      </c>
      <c r="D1054" s="4">
        <f t="shared" si="49"/>
        <v>3.5640000000000001</v>
      </c>
      <c r="E1054" s="4">
        <f t="shared" si="50"/>
        <v>190.96199999999999</v>
      </c>
      <c r="F1054" s="4">
        <f t="shared" si="51"/>
        <v>12.611999999999995</v>
      </c>
      <c r="G1054" s="12">
        <v>2023</v>
      </c>
    </row>
    <row r="1055" spans="1:7" x14ac:dyDescent="0.2">
      <c r="A1055" s="18">
        <v>45171.716493055559</v>
      </c>
      <c r="B1055" s="4">
        <v>2.98</v>
      </c>
      <c r="C1055" s="4">
        <v>1.2</v>
      </c>
      <c r="D1055" s="4">
        <f t="shared" si="49"/>
        <v>3.5760000000000001</v>
      </c>
      <c r="E1055" s="4">
        <f t="shared" si="50"/>
        <v>190.97399999999999</v>
      </c>
      <c r="F1055" s="4">
        <f t="shared" si="51"/>
        <v>12.623999999999995</v>
      </c>
      <c r="G1055" s="12">
        <v>2023</v>
      </c>
    </row>
    <row r="1056" spans="1:7" x14ac:dyDescent="0.2">
      <c r="A1056" s="18">
        <v>45171.723738425928</v>
      </c>
      <c r="B1056" s="4">
        <v>2.99</v>
      </c>
      <c r="C1056" s="4">
        <v>1.2</v>
      </c>
      <c r="D1056" s="4">
        <f t="shared" si="49"/>
        <v>3.5880000000000001</v>
      </c>
      <c r="E1056" s="4">
        <f t="shared" si="50"/>
        <v>190.98599999999999</v>
      </c>
      <c r="F1056" s="4">
        <f t="shared" si="51"/>
        <v>12.635999999999996</v>
      </c>
      <c r="G1056" s="12">
        <v>2023</v>
      </c>
    </row>
    <row r="1057" spans="1:7" x14ac:dyDescent="0.2">
      <c r="A1057" s="18">
        <v>45171.728310185186</v>
      </c>
      <c r="B1057" s="4">
        <v>3</v>
      </c>
      <c r="C1057" s="4">
        <v>1.2</v>
      </c>
      <c r="D1057" s="4">
        <f t="shared" si="49"/>
        <v>3.5999999999999996</v>
      </c>
      <c r="E1057" s="4">
        <f t="shared" si="50"/>
        <v>190.99799999999999</v>
      </c>
      <c r="F1057" s="4">
        <f t="shared" si="51"/>
        <v>12.647999999999996</v>
      </c>
      <c r="G1057" s="12">
        <v>2023</v>
      </c>
    </row>
    <row r="1058" spans="1:7" x14ac:dyDescent="0.2">
      <c r="A1058" s="18">
        <v>45172.124120370368</v>
      </c>
      <c r="B1058" s="4">
        <v>3.01</v>
      </c>
      <c r="C1058" s="4">
        <v>1.2</v>
      </c>
      <c r="D1058" s="4">
        <f t="shared" si="49"/>
        <v>3.6119999999999997</v>
      </c>
      <c r="E1058" s="4">
        <f t="shared" si="50"/>
        <v>191.01</v>
      </c>
      <c r="F1058" s="4">
        <f t="shared" si="51"/>
        <v>12.659999999999997</v>
      </c>
      <c r="G1058" s="12">
        <v>2023</v>
      </c>
    </row>
    <row r="1059" spans="1:7" x14ac:dyDescent="0.2">
      <c r="A1059" s="18">
        <v>45179.495428240742</v>
      </c>
      <c r="B1059" s="4">
        <v>3.02</v>
      </c>
      <c r="C1059" s="4">
        <v>1.2</v>
      </c>
      <c r="D1059" s="4">
        <f t="shared" si="49"/>
        <v>3.6239999999999997</v>
      </c>
      <c r="E1059" s="4">
        <f t="shared" si="50"/>
        <v>191.02199999999999</v>
      </c>
      <c r="F1059" s="4">
        <f t="shared" si="51"/>
        <v>12.671999999999997</v>
      </c>
      <c r="G1059" s="12">
        <v>2023</v>
      </c>
    </row>
    <row r="1060" spans="1:7" x14ac:dyDescent="0.2">
      <c r="A1060" s="18">
        <v>45179.495775462965</v>
      </c>
      <c r="B1060" s="4">
        <v>3.03</v>
      </c>
      <c r="C1060" s="4">
        <v>1.2</v>
      </c>
      <c r="D1060" s="4">
        <f t="shared" si="49"/>
        <v>3.6359999999999997</v>
      </c>
      <c r="E1060" s="4">
        <f t="shared" si="50"/>
        <v>191.03399999999999</v>
      </c>
      <c r="F1060" s="4">
        <f t="shared" si="51"/>
        <v>12.683999999999997</v>
      </c>
      <c r="G1060" s="12">
        <v>2023</v>
      </c>
    </row>
    <row r="1061" spans="1:7" x14ac:dyDescent="0.2">
      <c r="A1061" s="18">
        <v>45179.496157407404</v>
      </c>
      <c r="B1061" s="4">
        <v>3.04</v>
      </c>
      <c r="C1061" s="4">
        <v>1.2</v>
      </c>
      <c r="D1061" s="4">
        <f t="shared" si="49"/>
        <v>3.6479999999999997</v>
      </c>
      <c r="E1061" s="4">
        <f t="shared" si="50"/>
        <v>191.04599999999999</v>
      </c>
      <c r="F1061" s="4">
        <f t="shared" si="51"/>
        <v>12.695999999999998</v>
      </c>
      <c r="G1061" s="12">
        <v>2023</v>
      </c>
    </row>
    <row r="1062" spans="1:7" x14ac:dyDescent="0.2">
      <c r="A1062" s="18">
        <v>45179.496412037035</v>
      </c>
      <c r="B1062" s="4">
        <v>3.05</v>
      </c>
      <c r="C1062" s="4">
        <v>1.2</v>
      </c>
      <c r="D1062" s="4">
        <f t="shared" si="49"/>
        <v>3.6599999999999997</v>
      </c>
      <c r="E1062" s="4">
        <f t="shared" si="50"/>
        <v>191.05799999999999</v>
      </c>
      <c r="F1062" s="4">
        <f t="shared" si="51"/>
        <v>12.707999999999998</v>
      </c>
      <c r="G1062" s="12">
        <v>2023</v>
      </c>
    </row>
    <row r="1063" spans="1:7" x14ac:dyDescent="0.2">
      <c r="A1063" s="18">
        <v>45179.496747685182</v>
      </c>
      <c r="B1063" s="4">
        <v>3.06</v>
      </c>
      <c r="C1063" s="4">
        <v>1.2</v>
      </c>
      <c r="D1063" s="4">
        <f t="shared" si="49"/>
        <v>3.6719999999999997</v>
      </c>
      <c r="E1063" s="4">
        <f t="shared" si="50"/>
        <v>191.07</v>
      </c>
      <c r="F1063" s="4">
        <f t="shared" si="51"/>
        <v>12.719999999999999</v>
      </c>
      <c r="G1063" s="12">
        <v>2023</v>
      </c>
    </row>
    <row r="1064" spans="1:7" x14ac:dyDescent="0.2">
      <c r="A1064" s="18">
        <v>45179.497152777774</v>
      </c>
      <c r="B1064" s="4">
        <v>3.07</v>
      </c>
      <c r="C1064" s="4">
        <v>1.2</v>
      </c>
      <c r="D1064" s="4">
        <f t="shared" si="49"/>
        <v>3.6839999999999997</v>
      </c>
      <c r="E1064" s="4">
        <f t="shared" si="50"/>
        <v>191.08199999999999</v>
      </c>
      <c r="F1064" s="4">
        <f t="shared" si="51"/>
        <v>12.731999999999999</v>
      </c>
      <c r="G1064" s="12">
        <v>2023</v>
      </c>
    </row>
    <row r="1065" spans="1:7" x14ac:dyDescent="0.2">
      <c r="A1065" s="18">
        <v>45179.497766203705</v>
      </c>
      <c r="B1065" s="4">
        <v>3.08</v>
      </c>
      <c r="C1065" s="4">
        <v>1.2</v>
      </c>
      <c r="D1065" s="4">
        <f t="shared" si="49"/>
        <v>3.6959999999999997</v>
      </c>
      <c r="E1065" s="4">
        <f t="shared" si="50"/>
        <v>191.09399999999999</v>
      </c>
      <c r="F1065" s="4">
        <f t="shared" si="51"/>
        <v>12.744</v>
      </c>
      <c r="G1065" s="12">
        <v>2023</v>
      </c>
    </row>
    <row r="1066" spans="1:7" x14ac:dyDescent="0.2">
      <c r="A1066" s="18">
        <v>45179.498148148145</v>
      </c>
      <c r="B1066" s="4">
        <v>3.09</v>
      </c>
      <c r="C1066" s="4">
        <v>1.2</v>
      </c>
      <c r="D1066" s="4">
        <f t="shared" si="49"/>
        <v>3.7079999999999997</v>
      </c>
      <c r="E1066" s="4">
        <f t="shared" si="50"/>
        <v>191.10599999999999</v>
      </c>
      <c r="F1066" s="4">
        <f t="shared" si="51"/>
        <v>12.756</v>
      </c>
      <c r="G1066" s="12">
        <v>2023</v>
      </c>
    </row>
    <row r="1067" spans="1:7" x14ac:dyDescent="0.2">
      <c r="A1067" s="18">
        <v>45179.498726851853</v>
      </c>
      <c r="B1067" s="4">
        <v>3.1</v>
      </c>
      <c r="C1067" s="4">
        <v>1.2</v>
      </c>
      <c r="D1067" s="4">
        <f t="shared" ref="D1067:D1130" si="52">B1067*C1067</f>
        <v>3.7199999999999998</v>
      </c>
      <c r="E1067" s="4">
        <f t="shared" si="50"/>
        <v>191.11799999999999</v>
      </c>
      <c r="F1067" s="4">
        <f t="shared" si="51"/>
        <v>12.768000000000001</v>
      </c>
      <c r="G1067" s="12">
        <v>2023</v>
      </c>
    </row>
    <row r="1068" spans="1:7" x14ac:dyDescent="0.2">
      <c r="A1068" s="18">
        <v>45179.499502314815</v>
      </c>
      <c r="B1068" s="4">
        <v>3.11</v>
      </c>
      <c r="C1068" s="4">
        <v>1.2</v>
      </c>
      <c r="D1068" s="4">
        <f t="shared" si="52"/>
        <v>3.7319999999999998</v>
      </c>
      <c r="E1068" s="4">
        <f t="shared" si="50"/>
        <v>191.13</v>
      </c>
      <c r="F1068" s="4">
        <f t="shared" si="51"/>
        <v>12.780000000000001</v>
      </c>
      <c r="G1068" s="12">
        <v>2023</v>
      </c>
    </row>
    <row r="1069" spans="1:7" x14ac:dyDescent="0.2">
      <c r="A1069" s="18">
        <v>45181.459120370368</v>
      </c>
      <c r="B1069" s="4">
        <v>3.12</v>
      </c>
      <c r="C1069" s="4">
        <v>1.2</v>
      </c>
      <c r="D1069" s="4">
        <f t="shared" si="52"/>
        <v>3.7439999999999998</v>
      </c>
      <c r="E1069" s="4">
        <f t="shared" si="50"/>
        <v>191.142</v>
      </c>
      <c r="F1069" s="4">
        <f t="shared" si="51"/>
        <v>12.792000000000002</v>
      </c>
      <c r="G1069" s="12">
        <v>2023</v>
      </c>
    </row>
    <row r="1070" spans="1:7" x14ac:dyDescent="0.2">
      <c r="A1070" s="18">
        <v>45181.461134259262</v>
      </c>
      <c r="B1070" s="4">
        <v>3.13</v>
      </c>
      <c r="C1070" s="4">
        <v>1.2</v>
      </c>
      <c r="D1070" s="4">
        <f t="shared" si="52"/>
        <v>3.7559999999999998</v>
      </c>
      <c r="E1070" s="4">
        <f t="shared" si="50"/>
        <v>191.154</v>
      </c>
      <c r="F1070" s="4">
        <f t="shared" si="51"/>
        <v>12.804000000000002</v>
      </c>
      <c r="G1070" s="12">
        <v>2023</v>
      </c>
    </row>
    <row r="1071" spans="1:7" x14ac:dyDescent="0.2">
      <c r="A1071" s="18">
        <v>45181.462025462963</v>
      </c>
      <c r="B1071" s="4">
        <v>3.14</v>
      </c>
      <c r="C1071" s="4">
        <v>1.2</v>
      </c>
      <c r="D1071" s="4">
        <f t="shared" si="52"/>
        <v>3.7679999999999998</v>
      </c>
      <c r="E1071" s="4">
        <f t="shared" si="50"/>
        <v>191.166</v>
      </c>
      <c r="F1071" s="4">
        <f t="shared" si="51"/>
        <v>12.816000000000003</v>
      </c>
      <c r="G1071" s="12">
        <v>2023</v>
      </c>
    </row>
    <row r="1072" spans="1:7" x14ac:dyDescent="0.2">
      <c r="A1072" s="18">
        <v>45181.462337962963</v>
      </c>
      <c r="B1072" s="4">
        <v>3.15</v>
      </c>
      <c r="C1072" s="4">
        <v>1.2</v>
      </c>
      <c r="D1072" s="4">
        <f t="shared" si="52"/>
        <v>3.78</v>
      </c>
      <c r="E1072" s="4">
        <f t="shared" si="50"/>
        <v>191.178</v>
      </c>
      <c r="F1072" s="4">
        <f t="shared" si="51"/>
        <v>12.828000000000003</v>
      </c>
      <c r="G1072" s="12">
        <v>2023</v>
      </c>
    </row>
    <row r="1073" spans="1:7" x14ac:dyDescent="0.2">
      <c r="A1073" s="18">
        <v>45181.462777777779</v>
      </c>
      <c r="B1073" s="4">
        <v>3.16</v>
      </c>
      <c r="C1073" s="4">
        <v>1.2</v>
      </c>
      <c r="D1073" s="4">
        <f t="shared" si="52"/>
        <v>3.7919999999999998</v>
      </c>
      <c r="E1073" s="4">
        <f t="shared" si="50"/>
        <v>191.19</v>
      </c>
      <c r="F1073" s="4">
        <f t="shared" si="51"/>
        <v>12.840000000000003</v>
      </c>
      <c r="G1073" s="12">
        <v>2023</v>
      </c>
    </row>
    <row r="1074" spans="1:7" x14ac:dyDescent="0.2">
      <c r="A1074" s="18">
        <v>45181.462916666664</v>
      </c>
      <c r="B1074" s="4">
        <v>3.17</v>
      </c>
      <c r="C1074" s="4">
        <v>1.2</v>
      </c>
      <c r="D1074" s="4">
        <f t="shared" si="52"/>
        <v>3.8039999999999998</v>
      </c>
      <c r="E1074" s="4">
        <f t="shared" si="50"/>
        <v>191.202</v>
      </c>
      <c r="F1074" s="4">
        <f t="shared" si="51"/>
        <v>12.852000000000004</v>
      </c>
      <c r="G1074" s="12">
        <v>2023</v>
      </c>
    </row>
    <row r="1075" spans="1:7" x14ac:dyDescent="0.2">
      <c r="A1075" s="18">
        <v>45181.463125000002</v>
      </c>
      <c r="B1075" s="4">
        <v>3.18</v>
      </c>
      <c r="C1075" s="4">
        <v>1.2</v>
      </c>
      <c r="D1075" s="4">
        <f t="shared" si="52"/>
        <v>3.8159999999999998</v>
      </c>
      <c r="E1075" s="4">
        <f t="shared" si="50"/>
        <v>191.214</v>
      </c>
      <c r="F1075" s="4">
        <f t="shared" si="51"/>
        <v>12.864000000000004</v>
      </c>
      <c r="G1075" s="12">
        <v>2023</v>
      </c>
    </row>
    <row r="1076" spans="1:7" x14ac:dyDescent="0.2">
      <c r="A1076" s="18">
        <v>45181.463321759256</v>
      </c>
      <c r="B1076" s="4">
        <v>3.19</v>
      </c>
      <c r="C1076" s="4">
        <v>1.2</v>
      </c>
      <c r="D1076" s="4">
        <f t="shared" si="52"/>
        <v>3.8279999999999998</v>
      </c>
      <c r="E1076" s="4">
        <f t="shared" si="50"/>
        <v>191.226</v>
      </c>
      <c r="F1076" s="4">
        <f t="shared" si="51"/>
        <v>12.876000000000005</v>
      </c>
      <c r="G1076" s="12">
        <v>2023</v>
      </c>
    </row>
    <row r="1077" spans="1:7" x14ac:dyDescent="0.2">
      <c r="A1077" s="18">
        <v>45181.463599537034</v>
      </c>
      <c r="B1077" s="4">
        <v>3.2</v>
      </c>
      <c r="C1077" s="4">
        <v>1.2</v>
      </c>
      <c r="D1077" s="4">
        <f t="shared" si="52"/>
        <v>3.84</v>
      </c>
      <c r="E1077" s="4">
        <f t="shared" si="50"/>
        <v>191.238</v>
      </c>
      <c r="F1077" s="4">
        <f t="shared" si="51"/>
        <v>12.888000000000005</v>
      </c>
      <c r="G1077" s="12">
        <v>2023</v>
      </c>
    </row>
    <row r="1078" spans="1:7" x14ac:dyDescent="0.2">
      <c r="A1078" s="18">
        <v>45181.463831018518</v>
      </c>
      <c r="B1078" s="4">
        <v>3.21</v>
      </c>
      <c r="C1078" s="4">
        <v>1.2</v>
      </c>
      <c r="D1078" s="4">
        <f t="shared" si="52"/>
        <v>3.8519999999999999</v>
      </c>
      <c r="E1078" s="4">
        <f t="shared" ref="E1078:E1141" si="53">D1078+$E$756</f>
        <v>191.25</v>
      </c>
      <c r="F1078" s="4">
        <f t="shared" si="51"/>
        <v>12.900000000000006</v>
      </c>
      <c r="G1078" s="12">
        <v>2023</v>
      </c>
    </row>
    <row r="1079" spans="1:7" x14ac:dyDescent="0.2">
      <c r="A1079" s="18">
        <v>45181.464097222219</v>
      </c>
      <c r="B1079" s="4">
        <v>3.22</v>
      </c>
      <c r="C1079" s="4">
        <v>1.2</v>
      </c>
      <c r="D1079" s="4">
        <f t="shared" si="52"/>
        <v>3.8639999999999999</v>
      </c>
      <c r="E1079" s="4">
        <f t="shared" si="53"/>
        <v>191.262</v>
      </c>
      <c r="F1079" s="4">
        <f t="shared" si="51"/>
        <v>12.912000000000006</v>
      </c>
      <c r="G1079" s="12">
        <v>2023</v>
      </c>
    </row>
    <row r="1080" spans="1:7" x14ac:dyDescent="0.2">
      <c r="A1080" s="18">
        <v>45181.46435185185</v>
      </c>
      <c r="B1080" s="4">
        <v>3.23</v>
      </c>
      <c r="C1080" s="4">
        <v>1.2</v>
      </c>
      <c r="D1080" s="4">
        <f t="shared" si="52"/>
        <v>3.8759999999999999</v>
      </c>
      <c r="E1080" s="4">
        <f t="shared" si="53"/>
        <v>191.274</v>
      </c>
      <c r="F1080" s="4">
        <f t="shared" si="51"/>
        <v>12.924000000000007</v>
      </c>
      <c r="G1080" s="12">
        <v>2023</v>
      </c>
    </row>
    <row r="1081" spans="1:7" x14ac:dyDescent="0.2">
      <c r="A1081" s="18">
        <v>45181.464826388888</v>
      </c>
      <c r="B1081" s="4">
        <v>3.24</v>
      </c>
      <c r="C1081" s="4">
        <v>1.2</v>
      </c>
      <c r="D1081" s="4">
        <f t="shared" si="52"/>
        <v>3.8879999999999999</v>
      </c>
      <c r="E1081" s="4">
        <f t="shared" si="53"/>
        <v>191.286</v>
      </c>
      <c r="F1081" s="4">
        <f t="shared" si="51"/>
        <v>12.936000000000007</v>
      </c>
      <c r="G1081" s="12">
        <v>2023</v>
      </c>
    </row>
    <row r="1082" spans="1:7" x14ac:dyDescent="0.2">
      <c r="A1082" s="18">
        <v>45181.465127314812</v>
      </c>
      <c r="B1082" s="4">
        <v>3.25</v>
      </c>
      <c r="C1082" s="4">
        <v>1.2</v>
      </c>
      <c r="D1082" s="4">
        <f t="shared" si="52"/>
        <v>3.9</v>
      </c>
      <c r="E1082" s="4">
        <f t="shared" si="53"/>
        <v>191.298</v>
      </c>
      <c r="F1082" s="4">
        <f t="shared" si="51"/>
        <v>12.948000000000008</v>
      </c>
      <c r="G1082" s="12">
        <v>2023</v>
      </c>
    </row>
    <row r="1083" spans="1:7" x14ac:dyDescent="0.2">
      <c r="A1083" s="18">
        <v>45181.465509259258</v>
      </c>
      <c r="B1083" s="4">
        <v>3.26</v>
      </c>
      <c r="C1083" s="4">
        <v>1.2</v>
      </c>
      <c r="D1083" s="4">
        <f t="shared" si="52"/>
        <v>3.9119999999999995</v>
      </c>
      <c r="E1083" s="4">
        <f t="shared" si="53"/>
        <v>191.31</v>
      </c>
      <c r="F1083" s="4">
        <f t="shared" si="51"/>
        <v>12.960000000000008</v>
      </c>
      <c r="G1083" s="12">
        <v>2023</v>
      </c>
    </row>
    <row r="1084" spans="1:7" x14ac:dyDescent="0.2">
      <c r="A1084" s="18">
        <v>45181.465694444443</v>
      </c>
      <c r="B1084" s="4">
        <v>3.27</v>
      </c>
      <c r="C1084" s="4">
        <v>1.2</v>
      </c>
      <c r="D1084" s="4">
        <f t="shared" si="52"/>
        <v>3.9239999999999999</v>
      </c>
      <c r="E1084" s="4">
        <f t="shared" si="53"/>
        <v>191.322</v>
      </c>
      <c r="F1084" s="4">
        <f t="shared" si="51"/>
        <v>12.972000000000008</v>
      </c>
      <c r="G1084" s="12">
        <v>2023</v>
      </c>
    </row>
    <row r="1085" spans="1:7" x14ac:dyDescent="0.2">
      <c r="A1085" s="18">
        <v>45181.465960648151</v>
      </c>
      <c r="B1085" s="4">
        <v>3.28</v>
      </c>
      <c r="C1085" s="4">
        <v>1.2</v>
      </c>
      <c r="D1085" s="4">
        <f t="shared" si="52"/>
        <v>3.9359999999999995</v>
      </c>
      <c r="E1085" s="4">
        <f t="shared" si="53"/>
        <v>191.334</v>
      </c>
      <c r="F1085" s="4">
        <f t="shared" si="51"/>
        <v>12.984000000000009</v>
      </c>
      <c r="G1085" s="12">
        <v>2023</v>
      </c>
    </row>
    <row r="1086" spans="1:7" x14ac:dyDescent="0.2">
      <c r="A1086" s="18">
        <v>45181.466111111113</v>
      </c>
      <c r="B1086" s="4">
        <v>3.29</v>
      </c>
      <c r="C1086" s="4">
        <v>1.2</v>
      </c>
      <c r="D1086" s="4">
        <f t="shared" si="52"/>
        <v>3.948</v>
      </c>
      <c r="E1086" s="4">
        <f t="shared" si="53"/>
        <v>191.346</v>
      </c>
      <c r="F1086" s="4">
        <f t="shared" si="51"/>
        <v>12.996000000000009</v>
      </c>
      <c r="G1086" s="12">
        <v>2023</v>
      </c>
    </row>
    <row r="1087" spans="1:7" x14ac:dyDescent="0.2">
      <c r="A1087" s="18">
        <v>45181.46634259259</v>
      </c>
      <c r="B1087" s="4">
        <v>3.3</v>
      </c>
      <c r="C1087" s="4">
        <v>1.2</v>
      </c>
      <c r="D1087" s="4">
        <f t="shared" si="52"/>
        <v>3.9599999999999995</v>
      </c>
      <c r="E1087" s="4">
        <f t="shared" si="53"/>
        <v>191.358</v>
      </c>
      <c r="F1087" s="4">
        <f t="shared" si="51"/>
        <v>13.00800000000001</v>
      </c>
      <c r="G1087" s="12">
        <v>2023</v>
      </c>
    </row>
    <row r="1088" spans="1:7" x14ac:dyDescent="0.2">
      <c r="A1088" s="18">
        <v>45181.466516203705</v>
      </c>
      <c r="B1088" s="4">
        <v>3.31</v>
      </c>
      <c r="C1088" s="4">
        <v>1.2</v>
      </c>
      <c r="D1088" s="4">
        <f t="shared" si="52"/>
        <v>3.972</v>
      </c>
      <c r="E1088" s="4">
        <f t="shared" si="53"/>
        <v>191.37</v>
      </c>
      <c r="F1088" s="4">
        <f t="shared" si="51"/>
        <v>13.02000000000001</v>
      </c>
      <c r="G1088" s="12">
        <v>2023</v>
      </c>
    </row>
    <row r="1089" spans="1:7" x14ac:dyDescent="0.2">
      <c r="A1089" s="18">
        <v>45181.46675925926</v>
      </c>
      <c r="B1089" s="4">
        <v>3.32</v>
      </c>
      <c r="C1089" s="4">
        <v>1.2</v>
      </c>
      <c r="D1089" s="4">
        <f t="shared" si="52"/>
        <v>3.9839999999999995</v>
      </c>
      <c r="E1089" s="4">
        <f t="shared" si="53"/>
        <v>191.38200000000001</v>
      </c>
      <c r="F1089" s="4">
        <f t="shared" si="51"/>
        <v>13.032000000000011</v>
      </c>
      <c r="G1089" s="12">
        <v>2023</v>
      </c>
    </row>
    <row r="1090" spans="1:7" x14ac:dyDescent="0.2">
      <c r="A1090" s="18">
        <v>45181.466909722221</v>
      </c>
      <c r="B1090" s="4">
        <v>3.33</v>
      </c>
      <c r="C1090" s="4">
        <v>1.2</v>
      </c>
      <c r="D1090" s="4">
        <f t="shared" si="52"/>
        <v>3.996</v>
      </c>
      <c r="E1090" s="4">
        <f t="shared" si="53"/>
        <v>191.39400000000001</v>
      </c>
      <c r="F1090" s="4">
        <f t="shared" si="51"/>
        <v>13.044000000000011</v>
      </c>
      <c r="G1090" s="12">
        <v>2023</v>
      </c>
    </row>
    <row r="1091" spans="1:7" x14ac:dyDescent="0.2">
      <c r="A1091" s="18">
        <v>45181.467141203706</v>
      </c>
      <c r="B1091" s="4">
        <v>3.34</v>
      </c>
      <c r="C1091" s="4">
        <v>1.2</v>
      </c>
      <c r="D1091" s="4">
        <f t="shared" si="52"/>
        <v>4.008</v>
      </c>
      <c r="E1091" s="4">
        <f t="shared" si="53"/>
        <v>191.40600000000001</v>
      </c>
      <c r="F1091" s="4">
        <f t="shared" ref="F1091:F1154" si="54">E1091-178.35</f>
        <v>13.056000000000012</v>
      </c>
      <c r="G1091" s="12">
        <v>2023</v>
      </c>
    </row>
    <row r="1092" spans="1:7" x14ac:dyDescent="0.2">
      <c r="A1092" s="18">
        <v>45181.467395833337</v>
      </c>
      <c r="B1092" s="4">
        <v>3.35</v>
      </c>
      <c r="C1092" s="4">
        <v>1.2</v>
      </c>
      <c r="D1092" s="4">
        <f t="shared" si="52"/>
        <v>4.0199999999999996</v>
      </c>
      <c r="E1092" s="4">
        <f t="shared" si="53"/>
        <v>191.41800000000001</v>
      </c>
      <c r="F1092" s="4">
        <f t="shared" si="54"/>
        <v>13.068000000000012</v>
      </c>
      <c r="G1092" s="12">
        <v>2023</v>
      </c>
    </row>
    <row r="1093" spans="1:7" x14ac:dyDescent="0.2">
      <c r="A1093" s="18">
        <v>45181.467731481483</v>
      </c>
      <c r="B1093" s="4">
        <v>3.36</v>
      </c>
      <c r="C1093" s="4">
        <v>1.2</v>
      </c>
      <c r="D1093" s="4">
        <f t="shared" si="52"/>
        <v>4.032</v>
      </c>
      <c r="E1093" s="4">
        <f t="shared" si="53"/>
        <v>191.43</v>
      </c>
      <c r="F1093" s="4">
        <f t="shared" si="54"/>
        <v>13.080000000000013</v>
      </c>
      <c r="G1093" s="12">
        <v>2023</v>
      </c>
    </row>
    <row r="1094" spans="1:7" x14ac:dyDescent="0.2">
      <c r="A1094" s="18">
        <v>45181.467951388891</v>
      </c>
      <c r="B1094" s="4">
        <v>3.37</v>
      </c>
      <c r="C1094" s="4">
        <v>1.2</v>
      </c>
      <c r="D1094" s="4">
        <f t="shared" si="52"/>
        <v>4.0439999999999996</v>
      </c>
      <c r="E1094" s="4">
        <f t="shared" si="53"/>
        <v>191.44200000000001</v>
      </c>
      <c r="F1094" s="4">
        <f t="shared" si="54"/>
        <v>13.092000000000013</v>
      </c>
      <c r="G1094" s="12">
        <v>2023</v>
      </c>
    </row>
    <row r="1095" spans="1:7" x14ac:dyDescent="0.2">
      <c r="A1095" s="18">
        <v>45181.468298611115</v>
      </c>
      <c r="B1095" s="4">
        <v>3.38</v>
      </c>
      <c r="C1095" s="4">
        <v>1.2</v>
      </c>
      <c r="D1095" s="4">
        <f t="shared" si="52"/>
        <v>4.056</v>
      </c>
      <c r="E1095" s="4">
        <f t="shared" si="53"/>
        <v>191.45400000000001</v>
      </c>
      <c r="F1095" s="4">
        <f t="shared" si="54"/>
        <v>13.104000000000013</v>
      </c>
      <c r="G1095" s="12">
        <v>2023</v>
      </c>
    </row>
    <row r="1096" spans="1:7" x14ac:dyDescent="0.2">
      <c r="A1096" s="18">
        <v>45181.468634259261</v>
      </c>
      <c r="B1096" s="4">
        <v>3.39</v>
      </c>
      <c r="C1096" s="4">
        <v>1.2</v>
      </c>
      <c r="D1096" s="4">
        <f t="shared" si="52"/>
        <v>4.0679999999999996</v>
      </c>
      <c r="E1096" s="4">
        <f t="shared" si="53"/>
        <v>191.46600000000001</v>
      </c>
      <c r="F1096" s="4">
        <f t="shared" si="54"/>
        <v>13.116000000000014</v>
      </c>
      <c r="G1096" s="12">
        <v>2023</v>
      </c>
    </row>
    <row r="1097" spans="1:7" x14ac:dyDescent="0.2">
      <c r="A1097" s="18">
        <v>45181.468935185185</v>
      </c>
      <c r="B1097" s="4">
        <v>3.4</v>
      </c>
      <c r="C1097" s="4">
        <v>1.2</v>
      </c>
      <c r="D1097" s="4">
        <f t="shared" si="52"/>
        <v>4.08</v>
      </c>
      <c r="E1097" s="4">
        <f t="shared" si="53"/>
        <v>191.47800000000001</v>
      </c>
      <c r="F1097" s="4">
        <f t="shared" si="54"/>
        <v>13.128000000000014</v>
      </c>
      <c r="G1097" s="12">
        <v>2023</v>
      </c>
    </row>
    <row r="1098" spans="1:7" x14ac:dyDescent="0.2">
      <c r="A1098" s="18">
        <v>45181.469108796293</v>
      </c>
      <c r="B1098" s="4">
        <v>3.41</v>
      </c>
      <c r="C1098" s="4">
        <v>1.2</v>
      </c>
      <c r="D1098" s="4">
        <f t="shared" si="52"/>
        <v>4.0919999999999996</v>
      </c>
      <c r="E1098" s="4">
        <f t="shared" si="53"/>
        <v>191.49</v>
      </c>
      <c r="F1098" s="4">
        <f t="shared" si="54"/>
        <v>13.140000000000015</v>
      </c>
      <c r="G1098" s="12">
        <v>2023</v>
      </c>
    </row>
    <row r="1099" spans="1:7" x14ac:dyDescent="0.2">
      <c r="A1099" s="18">
        <v>45181.469351851854</v>
      </c>
      <c r="B1099" s="4">
        <v>3.42</v>
      </c>
      <c r="C1099" s="4">
        <v>1.2</v>
      </c>
      <c r="D1099" s="4">
        <f t="shared" si="52"/>
        <v>4.1040000000000001</v>
      </c>
      <c r="E1099" s="4">
        <f t="shared" si="53"/>
        <v>191.50200000000001</v>
      </c>
      <c r="F1099" s="4">
        <f t="shared" si="54"/>
        <v>13.152000000000015</v>
      </c>
      <c r="G1099" s="12">
        <v>2023</v>
      </c>
    </row>
    <row r="1100" spans="1:7" x14ac:dyDescent="0.2">
      <c r="A1100" s="18">
        <v>45181.469571759262</v>
      </c>
      <c r="B1100" s="4">
        <v>3.43</v>
      </c>
      <c r="C1100" s="4">
        <v>1.2</v>
      </c>
      <c r="D1100" s="4">
        <f t="shared" si="52"/>
        <v>4.1159999999999997</v>
      </c>
      <c r="E1100" s="4">
        <f t="shared" si="53"/>
        <v>191.51400000000001</v>
      </c>
      <c r="F1100" s="4">
        <f t="shared" si="54"/>
        <v>13.164000000000016</v>
      </c>
      <c r="G1100" s="12">
        <v>2023</v>
      </c>
    </row>
    <row r="1101" spans="1:7" x14ac:dyDescent="0.2">
      <c r="A1101" s="18">
        <v>45181.469907407409</v>
      </c>
      <c r="B1101" s="4">
        <v>3.44</v>
      </c>
      <c r="C1101" s="4">
        <v>1.2</v>
      </c>
      <c r="D1101" s="4">
        <f t="shared" si="52"/>
        <v>4.1280000000000001</v>
      </c>
      <c r="E1101" s="4">
        <f t="shared" si="53"/>
        <v>191.52600000000001</v>
      </c>
      <c r="F1101" s="4">
        <f t="shared" si="54"/>
        <v>13.176000000000016</v>
      </c>
      <c r="G1101" s="12">
        <v>2023</v>
      </c>
    </row>
    <row r="1102" spans="1:7" x14ac:dyDescent="0.2">
      <c r="A1102" s="18">
        <v>45181.470104166663</v>
      </c>
      <c r="B1102" s="4">
        <v>3.45</v>
      </c>
      <c r="C1102" s="4">
        <v>1.2</v>
      </c>
      <c r="D1102" s="4">
        <f t="shared" si="52"/>
        <v>4.1399999999999997</v>
      </c>
      <c r="E1102" s="4">
        <f t="shared" si="53"/>
        <v>191.53799999999998</v>
      </c>
      <c r="F1102" s="4">
        <f t="shared" si="54"/>
        <v>13.187999999999988</v>
      </c>
      <c r="G1102" s="12">
        <v>2023</v>
      </c>
    </row>
    <row r="1103" spans="1:7" x14ac:dyDescent="0.2">
      <c r="A1103" s="18">
        <v>45181.47042824074</v>
      </c>
      <c r="B1103" s="4">
        <v>3.46</v>
      </c>
      <c r="C1103" s="4">
        <v>1.2</v>
      </c>
      <c r="D1103" s="4">
        <f t="shared" si="52"/>
        <v>4.1520000000000001</v>
      </c>
      <c r="E1103" s="4">
        <f t="shared" si="53"/>
        <v>191.54999999999998</v>
      </c>
      <c r="F1103" s="4">
        <f t="shared" si="54"/>
        <v>13.199999999999989</v>
      </c>
      <c r="G1103" s="12">
        <v>2023</v>
      </c>
    </row>
    <row r="1104" spans="1:7" x14ac:dyDescent="0.2">
      <c r="A1104" s="18">
        <v>45181.47084490741</v>
      </c>
      <c r="B1104" s="4">
        <v>3.47</v>
      </c>
      <c r="C1104" s="4">
        <v>1.2</v>
      </c>
      <c r="D1104" s="4">
        <f t="shared" si="52"/>
        <v>4.1639999999999997</v>
      </c>
      <c r="E1104" s="4">
        <f t="shared" si="53"/>
        <v>191.56199999999998</v>
      </c>
      <c r="F1104" s="4">
        <f t="shared" si="54"/>
        <v>13.211999999999989</v>
      </c>
      <c r="G1104" s="12">
        <v>2023</v>
      </c>
    </row>
    <row r="1105" spans="1:7" x14ac:dyDescent="0.2">
      <c r="A1105" s="18">
        <v>45181.471226851849</v>
      </c>
      <c r="B1105" s="4">
        <v>3.48</v>
      </c>
      <c r="C1105" s="4">
        <v>1.2</v>
      </c>
      <c r="D1105" s="4">
        <f t="shared" si="52"/>
        <v>4.1760000000000002</v>
      </c>
      <c r="E1105" s="4">
        <f t="shared" si="53"/>
        <v>191.57399999999998</v>
      </c>
      <c r="F1105" s="4">
        <f t="shared" si="54"/>
        <v>13.22399999999999</v>
      </c>
      <c r="G1105" s="12">
        <v>2023</v>
      </c>
    </row>
    <row r="1106" spans="1:7" x14ac:dyDescent="0.2">
      <c r="A1106" s="18">
        <v>45181.471539351849</v>
      </c>
      <c r="B1106" s="4">
        <v>3.49</v>
      </c>
      <c r="C1106" s="4">
        <v>1.2</v>
      </c>
      <c r="D1106" s="4">
        <f t="shared" si="52"/>
        <v>4.1879999999999997</v>
      </c>
      <c r="E1106" s="4">
        <f t="shared" si="53"/>
        <v>191.58599999999998</v>
      </c>
      <c r="F1106" s="4">
        <f t="shared" si="54"/>
        <v>13.23599999999999</v>
      </c>
      <c r="G1106" s="12">
        <v>2023</v>
      </c>
    </row>
    <row r="1107" spans="1:7" x14ac:dyDescent="0.2">
      <c r="A1107" s="18">
        <v>45181.471967592595</v>
      </c>
      <c r="B1107" s="4">
        <v>3.5</v>
      </c>
      <c r="C1107" s="4">
        <v>1.2</v>
      </c>
      <c r="D1107" s="4">
        <f t="shared" si="52"/>
        <v>4.2</v>
      </c>
      <c r="E1107" s="4">
        <f t="shared" si="53"/>
        <v>191.59799999999998</v>
      </c>
      <c r="F1107" s="4">
        <f t="shared" si="54"/>
        <v>13.24799999999999</v>
      </c>
      <c r="G1107" s="12">
        <v>2023</v>
      </c>
    </row>
    <row r="1108" spans="1:7" x14ac:dyDescent="0.2">
      <c r="A1108" s="18">
        <v>45181.472280092596</v>
      </c>
      <c r="B1108" s="4">
        <v>3.51</v>
      </c>
      <c r="C1108" s="4">
        <v>1.2</v>
      </c>
      <c r="D1108" s="4">
        <f t="shared" si="52"/>
        <v>4.2119999999999997</v>
      </c>
      <c r="E1108" s="4">
        <f t="shared" si="53"/>
        <v>191.60999999999999</v>
      </c>
      <c r="F1108" s="4">
        <f t="shared" si="54"/>
        <v>13.259999999999991</v>
      </c>
      <c r="G1108" s="12">
        <v>2023</v>
      </c>
    </row>
    <row r="1109" spans="1:7" x14ac:dyDescent="0.2">
      <c r="A1109" s="18">
        <v>45181.473020833335</v>
      </c>
      <c r="B1109" s="4">
        <v>3.52</v>
      </c>
      <c r="C1109" s="4">
        <v>1.2</v>
      </c>
      <c r="D1109" s="4">
        <f t="shared" si="52"/>
        <v>4.2240000000000002</v>
      </c>
      <c r="E1109" s="4">
        <f t="shared" si="53"/>
        <v>191.62199999999999</v>
      </c>
      <c r="F1109" s="4">
        <f t="shared" si="54"/>
        <v>13.271999999999991</v>
      </c>
      <c r="G1109" s="12">
        <v>2023</v>
      </c>
    </row>
    <row r="1110" spans="1:7" x14ac:dyDescent="0.2">
      <c r="A1110" s="18">
        <v>45181.473414351851</v>
      </c>
      <c r="B1110" s="4">
        <v>3.53</v>
      </c>
      <c r="C1110" s="4">
        <v>1.2</v>
      </c>
      <c r="D1110" s="4">
        <f t="shared" si="52"/>
        <v>4.2359999999999998</v>
      </c>
      <c r="E1110" s="4">
        <f t="shared" si="53"/>
        <v>191.63399999999999</v>
      </c>
      <c r="F1110" s="4">
        <f t="shared" si="54"/>
        <v>13.283999999999992</v>
      </c>
      <c r="G1110" s="12">
        <v>2023</v>
      </c>
    </row>
    <row r="1111" spans="1:7" x14ac:dyDescent="0.2">
      <c r="A1111" s="18">
        <v>45181.47383101852</v>
      </c>
      <c r="B1111" s="4">
        <v>3.54</v>
      </c>
      <c r="C1111" s="4">
        <v>1.2</v>
      </c>
      <c r="D1111" s="4">
        <f t="shared" si="52"/>
        <v>4.2480000000000002</v>
      </c>
      <c r="E1111" s="4">
        <f t="shared" si="53"/>
        <v>191.64599999999999</v>
      </c>
      <c r="F1111" s="4">
        <f t="shared" si="54"/>
        <v>13.295999999999992</v>
      </c>
      <c r="G1111" s="12">
        <v>2023</v>
      </c>
    </row>
    <row r="1112" spans="1:7" x14ac:dyDescent="0.2">
      <c r="A1112" s="18">
        <v>45181.47415509259</v>
      </c>
      <c r="B1112" s="4">
        <v>3.55</v>
      </c>
      <c r="C1112" s="4">
        <v>1.2</v>
      </c>
      <c r="D1112" s="4">
        <f t="shared" si="52"/>
        <v>4.26</v>
      </c>
      <c r="E1112" s="4">
        <f t="shared" si="53"/>
        <v>191.65799999999999</v>
      </c>
      <c r="F1112" s="4">
        <f t="shared" si="54"/>
        <v>13.307999999999993</v>
      </c>
      <c r="G1112" s="12">
        <v>2023</v>
      </c>
    </row>
    <row r="1113" spans="1:7" x14ac:dyDescent="0.2">
      <c r="A1113" s="18">
        <v>45181.474745370368</v>
      </c>
      <c r="B1113" s="4">
        <v>3.56</v>
      </c>
      <c r="C1113" s="4">
        <v>1.2</v>
      </c>
      <c r="D1113" s="4">
        <f t="shared" si="52"/>
        <v>4.2720000000000002</v>
      </c>
      <c r="E1113" s="4">
        <f t="shared" si="53"/>
        <v>191.67</v>
      </c>
      <c r="F1113" s="4">
        <f t="shared" si="54"/>
        <v>13.319999999999993</v>
      </c>
      <c r="G1113" s="12">
        <v>2023</v>
      </c>
    </row>
    <row r="1114" spans="1:7" x14ac:dyDescent="0.2">
      <c r="A1114" s="18">
        <v>45181.475960648146</v>
      </c>
      <c r="B1114" s="4">
        <v>3.57</v>
      </c>
      <c r="C1114" s="4">
        <v>1.2</v>
      </c>
      <c r="D1114" s="4">
        <f t="shared" si="52"/>
        <v>4.2839999999999998</v>
      </c>
      <c r="E1114" s="4">
        <f t="shared" si="53"/>
        <v>191.68199999999999</v>
      </c>
      <c r="F1114" s="4">
        <f t="shared" si="54"/>
        <v>13.331999999999994</v>
      </c>
      <c r="G1114" s="12">
        <v>2023</v>
      </c>
    </row>
    <row r="1115" spans="1:7" x14ac:dyDescent="0.2">
      <c r="A1115" s="18">
        <v>45181.479837962965</v>
      </c>
      <c r="B1115" s="4">
        <v>3.58</v>
      </c>
      <c r="C1115" s="4">
        <v>1.2</v>
      </c>
      <c r="D1115" s="4">
        <f t="shared" si="52"/>
        <v>4.2960000000000003</v>
      </c>
      <c r="E1115" s="4">
        <f t="shared" si="53"/>
        <v>191.69399999999999</v>
      </c>
      <c r="F1115" s="4">
        <f t="shared" si="54"/>
        <v>13.343999999999994</v>
      </c>
      <c r="G1115" s="12">
        <v>2023</v>
      </c>
    </row>
    <row r="1116" spans="1:7" x14ac:dyDescent="0.2">
      <c r="A1116" s="18">
        <v>45181.524618055555</v>
      </c>
      <c r="B1116" s="4">
        <v>3.59</v>
      </c>
      <c r="C1116" s="4">
        <v>1.2</v>
      </c>
      <c r="D1116" s="4">
        <f t="shared" si="52"/>
        <v>4.3079999999999998</v>
      </c>
      <c r="E1116" s="4">
        <f t="shared" si="53"/>
        <v>191.70599999999999</v>
      </c>
      <c r="F1116" s="4">
        <f t="shared" si="54"/>
        <v>13.355999999999995</v>
      </c>
      <c r="G1116" s="12">
        <v>2023</v>
      </c>
    </row>
    <row r="1117" spans="1:7" x14ac:dyDescent="0.2">
      <c r="A1117" s="18">
        <v>45181.529386574075</v>
      </c>
      <c r="B1117" s="4">
        <v>3.6</v>
      </c>
      <c r="C1117" s="4">
        <v>1.2</v>
      </c>
      <c r="D1117" s="4">
        <f t="shared" si="52"/>
        <v>4.32</v>
      </c>
      <c r="E1117" s="4">
        <f t="shared" si="53"/>
        <v>191.71799999999999</v>
      </c>
      <c r="F1117" s="4">
        <f t="shared" si="54"/>
        <v>13.367999999999995</v>
      </c>
      <c r="G1117" s="12">
        <v>2023</v>
      </c>
    </row>
    <row r="1118" spans="1:7" x14ac:dyDescent="0.2">
      <c r="A1118" s="18">
        <v>45181.537592592591</v>
      </c>
      <c r="B1118" s="4">
        <v>3.61</v>
      </c>
      <c r="C1118" s="4">
        <v>1.2</v>
      </c>
      <c r="D1118" s="4">
        <f t="shared" si="52"/>
        <v>4.3319999999999999</v>
      </c>
      <c r="E1118" s="4">
        <f t="shared" si="53"/>
        <v>191.73</v>
      </c>
      <c r="F1118" s="4">
        <f t="shared" si="54"/>
        <v>13.379999999999995</v>
      </c>
      <c r="G1118" s="12">
        <v>2023</v>
      </c>
    </row>
    <row r="1119" spans="1:7" x14ac:dyDescent="0.2">
      <c r="A1119" s="18">
        <v>45181.541342592594</v>
      </c>
      <c r="B1119" s="4">
        <v>3.62</v>
      </c>
      <c r="C1119" s="4">
        <v>1.2</v>
      </c>
      <c r="D1119" s="4">
        <f t="shared" si="52"/>
        <v>4.3440000000000003</v>
      </c>
      <c r="E1119" s="4">
        <f t="shared" si="53"/>
        <v>191.74199999999999</v>
      </c>
      <c r="F1119" s="4">
        <f t="shared" si="54"/>
        <v>13.391999999999996</v>
      </c>
      <c r="G1119" s="12">
        <v>2023</v>
      </c>
    </row>
    <row r="1120" spans="1:7" x14ac:dyDescent="0.2">
      <c r="A1120" s="18">
        <v>45181.549398148149</v>
      </c>
      <c r="B1120" s="4">
        <v>3.63</v>
      </c>
      <c r="C1120" s="4">
        <v>1.2</v>
      </c>
      <c r="D1120" s="4">
        <f t="shared" si="52"/>
        <v>4.3559999999999999</v>
      </c>
      <c r="E1120" s="4">
        <f t="shared" si="53"/>
        <v>191.75399999999999</v>
      </c>
      <c r="F1120" s="4">
        <f t="shared" si="54"/>
        <v>13.403999999999996</v>
      </c>
      <c r="G1120" s="12">
        <v>2023</v>
      </c>
    </row>
    <row r="1121" spans="1:7" x14ac:dyDescent="0.2">
      <c r="A1121" s="18">
        <v>45181.561006944445</v>
      </c>
      <c r="B1121" s="4">
        <v>3.64</v>
      </c>
      <c r="C1121" s="4">
        <v>1.2</v>
      </c>
      <c r="D1121" s="4">
        <f t="shared" si="52"/>
        <v>4.3680000000000003</v>
      </c>
      <c r="E1121" s="4">
        <f t="shared" si="53"/>
        <v>191.76599999999999</v>
      </c>
      <c r="F1121" s="4">
        <f t="shared" si="54"/>
        <v>13.415999999999997</v>
      </c>
      <c r="G1121" s="12">
        <v>2023</v>
      </c>
    </row>
    <row r="1122" spans="1:7" x14ac:dyDescent="0.2">
      <c r="A1122" s="18">
        <v>45182.655486111114</v>
      </c>
      <c r="B1122" s="4">
        <v>3.65</v>
      </c>
      <c r="C1122" s="4">
        <v>1.2</v>
      </c>
      <c r="D1122" s="4">
        <f t="shared" si="52"/>
        <v>4.38</v>
      </c>
      <c r="E1122" s="4">
        <f t="shared" si="53"/>
        <v>191.77799999999999</v>
      </c>
      <c r="F1122" s="4">
        <f t="shared" si="54"/>
        <v>13.427999999999997</v>
      </c>
      <c r="G1122" s="12">
        <v>2023</v>
      </c>
    </row>
    <row r="1123" spans="1:7" x14ac:dyDescent="0.2">
      <c r="A1123" s="18">
        <v>45182.660451388889</v>
      </c>
      <c r="B1123" s="4">
        <v>3.66</v>
      </c>
      <c r="C1123" s="4">
        <v>1.2</v>
      </c>
      <c r="D1123" s="4">
        <f t="shared" si="52"/>
        <v>4.3920000000000003</v>
      </c>
      <c r="E1123" s="4">
        <f t="shared" si="53"/>
        <v>191.79</v>
      </c>
      <c r="F1123" s="4">
        <f t="shared" si="54"/>
        <v>13.439999999999998</v>
      </c>
      <c r="G1123" s="12">
        <v>2023</v>
      </c>
    </row>
    <row r="1124" spans="1:7" x14ac:dyDescent="0.2">
      <c r="A1124" s="18">
        <v>45182.661215277774</v>
      </c>
      <c r="B1124" s="4">
        <v>3.67</v>
      </c>
      <c r="C1124" s="4">
        <v>1.2</v>
      </c>
      <c r="D1124" s="4">
        <f t="shared" si="52"/>
        <v>4.4039999999999999</v>
      </c>
      <c r="E1124" s="4">
        <f t="shared" si="53"/>
        <v>191.80199999999999</v>
      </c>
      <c r="F1124" s="4">
        <f t="shared" si="54"/>
        <v>13.451999999999998</v>
      </c>
      <c r="G1124" s="12">
        <v>2023</v>
      </c>
    </row>
    <row r="1125" spans="1:7" x14ac:dyDescent="0.2">
      <c r="A1125" s="18">
        <v>45182.66238425926</v>
      </c>
      <c r="B1125" s="4">
        <v>3.68</v>
      </c>
      <c r="C1125" s="4">
        <v>1.2</v>
      </c>
      <c r="D1125" s="4">
        <f t="shared" si="52"/>
        <v>4.4160000000000004</v>
      </c>
      <c r="E1125" s="4">
        <f t="shared" si="53"/>
        <v>191.81399999999999</v>
      </c>
      <c r="F1125" s="4">
        <f t="shared" si="54"/>
        <v>13.463999999999999</v>
      </c>
      <c r="G1125" s="12">
        <v>2023</v>
      </c>
    </row>
    <row r="1126" spans="1:7" x14ac:dyDescent="0.2">
      <c r="A1126" s="18">
        <v>45182.663206018522</v>
      </c>
      <c r="B1126" s="4">
        <v>3.69</v>
      </c>
      <c r="C1126" s="4">
        <v>1.2</v>
      </c>
      <c r="D1126" s="4">
        <f t="shared" si="52"/>
        <v>4.4279999999999999</v>
      </c>
      <c r="E1126" s="4">
        <f t="shared" si="53"/>
        <v>191.82599999999999</v>
      </c>
      <c r="F1126" s="4">
        <f t="shared" si="54"/>
        <v>13.475999999999999</v>
      </c>
      <c r="G1126" s="12">
        <v>2023</v>
      </c>
    </row>
    <row r="1127" spans="1:7" x14ac:dyDescent="0.2">
      <c r="A1127" s="18">
        <v>45182.664884259262</v>
      </c>
      <c r="B1127" s="4">
        <v>3.7</v>
      </c>
      <c r="C1127" s="4">
        <v>1.2</v>
      </c>
      <c r="D1127" s="4">
        <f t="shared" si="52"/>
        <v>4.4400000000000004</v>
      </c>
      <c r="E1127" s="4">
        <f t="shared" si="53"/>
        <v>191.83799999999999</v>
      </c>
      <c r="F1127" s="4">
        <f t="shared" si="54"/>
        <v>13.488</v>
      </c>
      <c r="G1127" s="12">
        <v>2023</v>
      </c>
    </row>
    <row r="1128" spans="1:7" x14ac:dyDescent="0.2">
      <c r="A1128" s="18">
        <v>45182.665960648148</v>
      </c>
      <c r="B1128" s="4">
        <v>3.71</v>
      </c>
      <c r="C1128" s="4">
        <v>1.2</v>
      </c>
      <c r="D1128" s="4">
        <f t="shared" si="52"/>
        <v>4.452</v>
      </c>
      <c r="E1128" s="4">
        <f t="shared" si="53"/>
        <v>191.85</v>
      </c>
      <c r="F1128" s="4">
        <f t="shared" si="54"/>
        <v>13.5</v>
      </c>
      <c r="G1128" s="12">
        <v>2023</v>
      </c>
    </row>
    <row r="1129" spans="1:7" x14ac:dyDescent="0.2">
      <c r="A1129" s="18">
        <v>45182.667615740742</v>
      </c>
      <c r="B1129" s="4">
        <v>3.72</v>
      </c>
      <c r="C1129" s="4">
        <v>1.2</v>
      </c>
      <c r="D1129" s="4">
        <f t="shared" si="52"/>
        <v>4.4640000000000004</v>
      </c>
      <c r="E1129" s="4">
        <f t="shared" si="53"/>
        <v>191.86199999999999</v>
      </c>
      <c r="F1129" s="4">
        <f t="shared" si="54"/>
        <v>13.512</v>
      </c>
      <c r="G1129" s="12">
        <v>2023</v>
      </c>
    </row>
    <row r="1130" spans="1:7" x14ac:dyDescent="0.2">
      <c r="A1130" s="18">
        <v>45182.671157407407</v>
      </c>
      <c r="B1130" s="4">
        <v>3.73</v>
      </c>
      <c r="C1130" s="4">
        <v>1.2</v>
      </c>
      <c r="D1130" s="4">
        <f t="shared" si="52"/>
        <v>4.476</v>
      </c>
      <c r="E1130" s="4">
        <f t="shared" si="53"/>
        <v>191.874</v>
      </c>
      <c r="F1130" s="4">
        <f t="shared" si="54"/>
        <v>13.524000000000001</v>
      </c>
      <c r="G1130" s="12">
        <v>2023</v>
      </c>
    </row>
    <row r="1131" spans="1:7" x14ac:dyDescent="0.2">
      <c r="A1131" s="18">
        <v>45182.673321759263</v>
      </c>
      <c r="B1131" s="4">
        <v>3.74</v>
      </c>
      <c r="C1131" s="4">
        <v>1.2</v>
      </c>
      <c r="D1131" s="4">
        <f t="shared" ref="D1131:D1194" si="55">B1131*C1131</f>
        <v>4.4880000000000004</v>
      </c>
      <c r="E1131" s="4">
        <f t="shared" si="53"/>
        <v>191.886</v>
      </c>
      <c r="F1131" s="4">
        <f t="shared" si="54"/>
        <v>13.536000000000001</v>
      </c>
      <c r="G1131" s="12">
        <v>2023</v>
      </c>
    </row>
    <row r="1132" spans="1:7" x14ac:dyDescent="0.2">
      <c r="A1132" s="18">
        <v>45182.673715277779</v>
      </c>
      <c r="B1132" s="4">
        <v>3.75</v>
      </c>
      <c r="C1132" s="4">
        <v>1.2</v>
      </c>
      <c r="D1132" s="4">
        <f t="shared" si="55"/>
        <v>4.5</v>
      </c>
      <c r="E1132" s="4">
        <f t="shared" si="53"/>
        <v>191.898</v>
      </c>
      <c r="F1132" s="4">
        <f t="shared" si="54"/>
        <v>13.548000000000002</v>
      </c>
      <c r="G1132" s="12">
        <v>2023</v>
      </c>
    </row>
    <row r="1133" spans="1:7" x14ac:dyDescent="0.2">
      <c r="A1133" s="18">
        <v>45182.674131944441</v>
      </c>
      <c r="B1133" s="4">
        <v>3.76</v>
      </c>
      <c r="C1133" s="4">
        <v>1.2</v>
      </c>
      <c r="D1133" s="4">
        <f t="shared" si="55"/>
        <v>4.5119999999999996</v>
      </c>
      <c r="E1133" s="4">
        <f t="shared" si="53"/>
        <v>191.91</v>
      </c>
      <c r="F1133" s="4">
        <f t="shared" si="54"/>
        <v>13.560000000000002</v>
      </c>
      <c r="G1133" s="12">
        <v>2023</v>
      </c>
    </row>
    <row r="1134" spans="1:7" x14ac:dyDescent="0.2">
      <c r="A1134" s="18">
        <v>45182.674641203703</v>
      </c>
      <c r="B1134" s="4">
        <v>3.77</v>
      </c>
      <c r="C1134" s="4">
        <v>1.2</v>
      </c>
      <c r="D1134" s="4">
        <f t="shared" si="55"/>
        <v>4.524</v>
      </c>
      <c r="E1134" s="4">
        <f t="shared" si="53"/>
        <v>191.922</v>
      </c>
      <c r="F1134" s="4">
        <f t="shared" si="54"/>
        <v>13.572000000000003</v>
      </c>
      <c r="G1134" s="12">
        <v>2023</v>
      </c>
    </row>
    <row r="1135" spans="1:7" x14ac:dyDescent="0.2">
      <c r="A1135" s="18">
        <v>45182.67591435185</v>
      </c>
      <c r="B1135" s="4">
        <v>3.78</v>
      </c>
      <c r="C1135" s="4">
        <v>1.2</v>
      </c>
      <c r="D1135" s="4">
        <f t="shared" si="55"/>
        <v>4.5359999999999996</v>
      </c>
      <c r="E1135" s="4">
        <f t="shared" si="53"/>
        <v>191.934</v>
      </c>
      <c r="F1135" s="4">
        <f t="shared" si="54"/>
        <v>13.584000000000003</v>
      </c>
      <c r="G1135" s="12">
        <v>2023</v>
      </c>
    </row>
    <row r="1136" spans="1:7" x14ac:dyDescent="0.2">
      <c r="A1136" s="18">
        <v>45182.677372685182</v>
      </c>
      <c r="B1136" s="4">
        <v>3.79</v>
      </c>
      <c r="C1136" s="4">
        <v>1.2</v>
      </c>
      <c r="D1136" s="4">
        <f t="shared" si="55"/>
        <v>4.548</v>
      </c>
      <c r="E1136" s="4">
        <f t="shared" si="53"/>
        <v>191.946</v>
      </c>
      <c r="F1136" s="4">
        <f t="shared" si="54"/>
        <v>13.596000000000004</v>
      </c>
      <c r="G1136" s="12">
        <v>2023</v>
      </c>
    </row>
    <row r="1137" spans="1:7" x14ac:dyDescent="0.2">
      <c r="A1137" s="18">
        <v>45183.442499999997</v>
      </c>
      <c r="B1137" s="4">
        <v>3.8</v>
      </c>
      <c r="C1137" s="4">
        <v>1.2</v>
      </c>
      <c r="D1137" s="4">
        <f t="shared" si="55"/>
        <v>4.5599999999999996</v>
      </c>
      <c r="E1137" s="4">
        <f t="shared" si="53"/>
        <v>191.958</v>
      </c>
      <c r="F1137" s="4">
        <f t="shared" si="54"/>
        <v>13.608000000000004</v>
      </c>
      <c r="G1137" s="12">
        <v>2023</v>
      </c>
    </row>
    <row r="1138" spans="1:7" x14ac:dyDescent="0.2">
      <c r="A1138" s="18">
        <v>45183.443472222221</v>
      </c>
      <c r="B1138" s="4">
        <v>3.81</v>
      </c>
      <c r="C1138" s="4">
        <v>1.2</v>
      </c>
      <c r="D1138" s="4">
        <f t="shared" si="55"/>
        <v>4.5720000000000001</v>
      </c>
      <c r="E1138" s="4">
        <f t="shared" si="53"/>
        <v>191.97</v>
      </c>
      <c r="F1138" s="4">
        <f t="shared" si="54"/>
        <v>13.620000000000005</v>
      </c>
      <c r="G1138" s="12">
        <v>2023</v>
      </c>
    </row>
    <row r="1139" spans="1:7" x14ac:dyDescent="0.2">
      <c r="A1139" s="18">
        <v>45183.444143518522</v>
      </c>
      <c r="B1139" s="4">
        <v>3.82</v>
      </c>
      <c r="C1139" s="4">
        <v>1.2</v>
      </c>
      <c r="D1139" s="4">
        <f t="shared" si="55"/>
        <v>4.5839999999999996</v>
      </c>
      <c r="E1139" s="4">
        <f t="shared" si="53"/>
        <v>191.982</v>
      </c>
      <c r="F1139" s="4">
        <f t="shared" si="54"/>
        <v>13.632000000000005</v>
      </c>
      <c r="G1139" s="12">
        <v>2023</v>
      </c>
    </row>
    <row r="1140" spans="1:7" x14ac:dyDescent="0.2">
      <c r="A1140" s="18">
        <v>45183.444594907407</v>
      </c>
      <c r="B1140" s="4">
        <v>3.83</v>
      </c>
      <c r="C1140" s="4">
        <v>1.2</v>
      </c>
      <c r="D1140" s="4">
        <f t="shared" si="55"/>
        <v>4.5960000000000001</v>
      </c>
      <c r="E1140" s="4">
        <f t="shared" si="53"/>
        <v>191.994</v>
      </c>
      <c r="F1140" s="4">
        <f t="shared" si="54"/>
        <v>13.644000000000005</v>
      </c>
      <c r="G1140" s="12">
        <v>2023</v>
      </c>
    </row>
    <row r="1141" spans="1:7" x14ac:dyDescent="0.2">
      <c r="A1141" s="18">
        <v>45183.445300925923</v>
      </c>
      <c r="B1141" s="4">
        <v>3.84</v>
      </c>
      <c r="C1141" s="4">
        <v>1.2</v>
      </c>
      <c r="D1141" s="4">
        <f t="shared" si="55"/>
        <v>4.6079999999999997</v>
      </c>
      <c r="E1141" s="4">
        <f t="shared" si="53"/>
        <v>192.006</v>
      </c>
      <c r="F1141" s="4">
        <f t="shared" si="54"/>
        <v>13.656000000000006</v>
      </c>
      <c r="G1141" s="12">
        <v>2023</v>
      </c>
    </row>
    <row r="1142" spans="1:7" x14ac:dyDescent="0.2">
      <c r="A1142" s="18">
        <v>45183.446111111109</v>
      </c>
      <c r="B1142" s="4">
        <v>3.85</v>
      </c>
      <c r="C1142" s="4">
        <v>1.2</v>
      </c>
      <c r="D1142" s="4">
        <f t="shared" si="55"/>
        <v>4.62</v>
      </c>
      <c r="E1142" s="4">
        <f t="shared" ref="E1142:E1205" si="56">D1142+$E$756</f>
        <v>192.018</v>
      </c>
      <c r="F1142" s="4">
        <f t="shared" si="54"/>
        <v>13.668000000000006</v>
      </c>
      <c r="G1142" s="12">
        <v>2023</v>
      </c>
    </row>
    <row r="1143" spans="1:7" x14ac:dyDescent="0.2">
      <c r="A1143" s="18">
        <v>45183.447372685187</v>
      </c>
      <c r="B1143" s="4">
        <v>3.86</v>
      </c>
      <c r="C1143" s="4">
        <v>1.2</v>
      </c>
      <c r="D1143" s="4">
        <f t="shared" si="55"/>
        <v>4.6319999999999997</v>
      </c>
      <c r="E1143" s="4">
        <f t="shared" si="56"/>
        <v>192.03</v>
      </c>
      <c r="F1143" s="4">
        <f t="shared" si="54"/>
        <v>13.680000000000007</v>
      </c>
      <c r="G1143" s="12">
        <v>2023</v>
      </c>
    </row>
    <row r="1144" spans="1:7" x14ac:dyDescent="0.2">
      <c r="A1144" s="18">
        <v>45183.448877314811</v>
      </c>
      <c r="B1144" s="4">
        <v>3.87</v>
      </c>
      <c r="C1144" s="4">
        <v>1.2</v>
      </c>
      <c r="D1144" s="4">
        <f t="shared" si="55"/>
        <v>4.6440000000000001</v>
      </c>
      <c r="E1144" s="4">
        <f t="shared" si="56"/>
        <v>192.042</v>
      </c>
      <c r="F1144" s="4">
        <f t="shared" si="54"/>
        <v>13.692000000000007</v>
      </c>
      <c r="G1144" s="12">
        <v>2023</v>
      </c>
    </row>
    <row r="1145" spans="1:7" x14ac:dyDescent="0.2">
      <c r="A1145" s="18">
        <v>45183.451319444444</v>
      </c>
      <c r="B1145" s="4">
        <v>3.88</v>
      </c>
      <c r="C1145" s="4">
        <v>1.2</v>
      </c>
      <c r="D1145" s="4">
        <f t="shared" si="55"/>
        <v>4.6559999999999997</v>
      </c>
      <c r="E1145" s="4">
        <f t="shared" si="56"/>
        <v>192.054</v>
      </c>
      <c r="F1145" s="4">
        <f t="shared" si="54"/>
        <v>13.704000000000008</v>
      </c>
      <c r="G1145" s="12">
        <v>2023</v>
      </c>
    </row>
    <row r="1146" spans="1:7" x14ac:dyDescent="0.2">
      <c r="A1146" s="18">
        <v>45183.45385416667</v>
      </c>
      <c r="B1146" s="4">
        <v>3.89</v>
      </c>
      <c r="C1146" s="4">
        <v>1.2</v>
      </c>
      <c r="D1146" s="4">
        <f t="shared" si="55"/>
        <v>4.6680000000000001</v>
      </c>
      <c r="E1146" s="4">
        <f t="shared" si="56"/>
        <v>192.066</v>
      </c>
      <c r="F1146" s="4">
        <f t="shared" si="54"/>
        <v>13.716000000000008</v>
      </c>
      <c r="G1146" s="12">
        <v>2023</v>
      </c>
    </row>
    <row r="1147" spans="1:7" x14ac:dyDescent="0.2">
      <c r="A1147" s="18">
        <v>45183.456979166665</v>
      </c>
      <c r="B1147" s="4">
        <v>3.9</v>
      </c>
      <c r="C1147" s="4">
        <v>1.2</v>
      </c>
      <c r="D1147" s="4">
        <f t="shared" si="55"/>
        <v>4.68</v>
      </c>
      <c r="E1147" s="4">
        <f t="shared" si="56"/>
        <v>192.078</v>
      </c>
      <c r="F1147" s="4">
        <f t="shared" si="54"/>
        <v>13.728000000000009</v>
      </c>
      <c r="G1147" s="12">
        <v>2023</v>
      </c>
    </row>
    <row r="1148" spans="1:7" x14ac:dyDescent="0.2">
      <c r="A1148" s="18">
        <v>45183.460416666669</v>
      </c>
      <c r="B1148" s="4">
        <v>3.91</v>
      </c>
      <c r="C1148" s="4">
        <v>1.2</v>
      </c>
      <c r="D1148" s="4">
        <f t="shared" si="55"/>
        <v>4.6920000000000002</v>
      </c>
      <c r="E1148" s="4">
        <f t="shared" si="56"/>
        <v>192.09</v>
      </c>
      <c r="F1148" s="4">
        <f t="shared" si="54"/>
        <v>13.740000000000009</v>
      </c>
      <c r="G1148" s="12">
        <v>2023</v>
      </c>
    </row>
    <row r="1149" spans="1:7" x14ac:dyDescent="0.2">
      <c r="A1149" s="18">
        <v>45183.46361111111</v>
      </c>
      <c r="B1149" s="4">
        <v>3.92</v>
      </c>
      <c r="C1149" s="4">
        <v>1.2</v>
      </c>
      <c r="D1149" s="4">
        <f t="shared" si="55"/>
        <v>4.7039999999999997</v>
      </c>
      <c r="E1149" s="4">
        <f t="shared" si="56"/>
        <v>192.102</v>
      </c>
      <c r="F1149" s="4">
        <f t="shared" si="54"/>
        <v>13.75200000000001</v>
      </c>
      <c r="G1149" s="12">
        <v>2023</v>
      </c>
    </row>
    <row r="1150" spans="1:7" x14ac:dyDescent="0.2">
      <c r="A1150" s="18">
        <v>45183.46671296296</v>
      </c>
      <c r="B1150" s="4">
        <v>3.93</v>
      </c>
      <c r="C1150" s="4">
        <v>1.2</v>
      </c>
      <c r="D1150" s="4">
        <f t="shared" si="55"/>
        <v>4.7160000000000002</v>
      </c>
      <c r="E1150" s="4">
        <f t="shared" si="56"/>
        <v>192.114</v>
      </c>
      <c r="F1150" s="4">
        <f t="shared" si="54"/>
        <v>13.76400000000001</v>
      </c>
      <c r="G1150" s="12">
        <v>2023</v>
      </c>
    </row>
    <row r="1151" spans="1:7" x14ac:dyDescent="0.2">
      <c r="A1151" s="18">
        <v>45183.47184027778</v>
      </c>
      <c r="B1151" s="4">
        <v>3.94</v>
      </c>
      <c r="C1151" s="4">
        <v>1.2</v>
      </c>
      <c r="D1151" s="4">
        <f t="shared" si="55"/>
        <v>4.7279999999999998</v>
      </c>
      <c r="E1151" s="4">
        <f t="shared" si="56"/>
        <v>192.126</v>
      </c>
      <c r="F1151" s="4">
        <f t="shared" si="54"/>
        <v>13.77600000000001</v>
      </c>
      <c r="G1151" s="12">
        <v>2023</v>
      </c>
    </row>
    <row r="1152" spans="1:7" x14ac:dyDescent="0.2">
      <c r="A1152" s="18">
        <v>45183.476469907408</v>
      </c>
      <c r="B1152" s="4">
        <v>3.95</v>
      </c>
      <c r="C1152" s="4">
        <v>1.2</v>
      </c>
      <c r="D1152" s="4">
        <f t="shared" si="55"/>
        <v>4.74</v>
      </c>
      <c r="E1152" s="4">
        <f t="shared" si="56"/>
        <v>192.13800000000001</v>
      </c>
      <c r="F1152" s="4">
        <f t="shared" si="54"/>
        <v>13.788000000000011</v>
      </c>
      <c r="G1152" s="12">
        <v>2023</v>
      </c>
    </row>
    <row r="1153" spans="1:7" x14ac:dyDescent="0.2">
      <c r="A1153" s="18">
        <v>45183.485335648147</v>
      </c>
      <c r="B1153" s="4">
        <v>3.96</v>
      </c>
      <c r="C1153" s="4">
        <v>1.2</v>
      </c>
      <c r="D1153" s="4">
        <f t="shared" si="55"/>
        <v>4.7519999999999998</v>
      </c>
      <c r="E1153" s="4">
        <f t="shared" si="56"/>
        <v>192.15</v>
      </c>
      <c r="F1153" s="4">
        <f t="shared" si="54"/>
        <v>13.800000000000011</v>
      </c>
      <c r="G1153" s="12">
        <v>2023</v>
      </c>
    </row>
    <row r="1154" spans="1:7" x14ac:dyDescent="0.2">
      <c r="A1154" s="18">
        <v>45183.49077546296</v>
      </c>
      <c r="B1154" s="4">
        <v>3.97</v>
      </c>
      <c r="C1154" s="4">
        <v>1.2</v>
      </c>
      <c r="D1154" s="4">
        <f t="shared" si="55"/>
        <v>4.7640000000000002</v>
      </c>
      <c r="E1154" s="4">
        <f t="shared" si="56"/>
        <v>192.16200000000001</v>
      </c>
      <c r="F1154" s="4">
        <f t="shared" si="54"/>
        <v>13.812000000000012</v>
      </c>
      <c r="G1154" s="12">
        <v>2023</v>
      </c>
    </row>
    <row r="1155" spans="1:7" x14ac:dyDescent="0.2">
      <c r="A1155" s="18">
        <v>45183.495879629627</v>
      </c>
      <c r="B1155" s="4">
        <v>3.98</v>
      </c>
      <c r="C1155" s="4">
        <v>1.2</v>
      </c>
      <c r="D1155" s="4">
        <f t="shared" si="55"/>
        <v>4.7759999999999998</v>
      </c>
      <c r="E1155" s="4">
        <f t="shared" si="56"/>
        <v>192.17400000000001</v>
      </c>
      <c r="F1155" s="4">
        <f t="shared" ref="F1155:F1218" si="57">E1155-178.35</f>
        <v>13.824000000000012</v>
      </c>
      <c r="G1155" s="12">
        <v>2023</v>
      </c>
    </row>
    <row r="1156" spans="1:7" x14ac:dyDescent="0.2">
      <c r="A1156" s="18">
        <v>45183.521689814814</v>
      </c>
      <c r="B1156" s="4">
        <v>3.99</v>
      </c>
      <c r="C1156" s="4">
        <v>1.2</v>
      </c>
      <c r="D1156" s="4">
        <f t="shared" si="55"/>
        <v>4.7880000000000003</v>
      </c>
      <c r="E1156" s="4">
        <f t="shared" si="56"/>
        <v>192.18600000000001</v>
      </c>
      <c r="F1156" s="4">
        <f t="shared" si="57"/>
        <v>13.836000000000013</v>
      </c>
      <c r="G1156" s="12">
        <v>2023</v>
      </c>
    </row>
    <row r="1157" spans="1:7" x14ac:dyDescent="0.2">
      <c r="A1157" s="18">
        <v>45183.668969907405</v>
      </c>
      <c r="B1157" s="4">
        <v>4</v>
      </c>
      <c r="C1157" s="4">
        <v>1.2</v>
      </c>
      <c r="D1157" s="4">
        <f t="shared" si="55"/>
        <v>4.8</v>
      </c>
      <c r="E1157" s="4">
        <f t="shared" si="56"/>
        <v>192.19800000000001</v>
      </c>
      <c r="F1157" s="4">
        <f t="shared" si="57"/>
        <v>13.848000000000013</v>
      </c>
      <c r="G1157" s="12">
        <v>2023</v>
      </c>
    </row>
    <row r="1158" spans="1:7" x14ac:dyDescent="0.2">
      <c r="A1158" s="18">
        <v>45183.669340277775</v>
      </c>
      <c r="B1158" s="4">
        <v>4.01</v>
      </c>
      <c r="C1158" s="4">
        <v>1.2</v>
      </c>
      <c r="D1158" s="4">
        <f t="shared" si="55"/>
        <v>4.8119999999999994</v>
      </c>
      <c r="E1158" s="4">
        <f t="shared" si="56"/>
        <v>192.21</v>
      </c>
      <c r="F1158" s="4">
        <f t="shared" si="57"/>
        <v>13.860000000000014</v>
      </c>
      <c r="G1158" s="12">
        <v>2023</v>
      </c>
    </row>
    <row r="1159" spans="1:7" x14ac:dyDescent="0.2">
      <c r="A1159" s="18">
        <v>45183.669918981483</v>
      </c>
      <c r="B1159" s="4">
        <v>4.0199999999999996</v>
      </c>
      <c r="C1159" s="4">
        <v>1.2</v>
      </c>
      <c r="D1159" s="4">
        <f t="shared" si="55"/>
        <v>4.823999999999999</v>
      </c>
      <c r="E1159" s="4">
        <f t="shared" si="56"/>
        <v>192.22200000000001</v>
      </c>
      <c r="F1159" s="4">
        <f t="shared" si="57"/>
        <v>13.872000000000014</v>
      </c>
      <c r="G1159" s="12">
        <v>2023</v>
      </c>
    </row>
    <row r="1160" spans="1:7" x14ac:dyDescent="0.2">
      <c r="A1160" s="18">
        <v>45183.67019675926</v>
      </c>
      <c r="B1160" s="4">
        <v>4.03</v>
      </c>
      <c r="C1160" s="4">
        <v>1.2</v>
      </c>
      <c r="D1160" s="4">
        <f t="shared" si="55"/>
        <v>4.8360000000000003</v>
      </c>
      <c r="E1160" s="4">
        <f t="shared" si="56"/>
        <v>192.23400000000001</v>
      </c>
      <c r="F1160" s="4">
        <f t="shared" si="57"/>
        <v>13.884000000000015</v>
      </c>
      <c r="G1160" s="12">
        <v>2023</v>
      </c>
    </row>
    <row r="1161" spans="1:7" x14ac:dyDescent="0.2">
      <c r="A1161" s="18">
        <v>45183.670590277776</v>
      </c>
      <c r="B1161" s="4">
        <v>4.04</v>
      </c>
      <c r="C1161" s="4">
        <v>1.2</v>
      </c>
      <c r="D1161" s="4">
        <f t="shared" si="55"/>
        <v>4.8479999999999999</v>
      </c>
      <c r="E1161" s="4">
        <f t="shared" si="56"/>
        <v>192.24600000000001</v>
      </c>
      <c r="F1161" s="4">
        <f t="shared" si="57"/>
        <v>13.896000000000015</v>
      </c>
      <c r="G1161" s="12">
        <v>2023</v>
      </c>
    </row>
    <row r="1162" spans="1:7" x14ac:dyDescent="0.2">
      <c r="A1162" s="18">
        <v>45183.670868055553</v>
      </c>
      <c r="B1162" s="4">
        <v>4.05</v>
      </c>
      <c r="C1162" s="4">
        <v>1.2</v>
      </c>
      <c r="D1162" s="4">
        <f t="shared" si="55"/>
        <v>4.8599999999999994</v>
      </c>
      <c r="E1162" s="4">
        <f t="shared" si="56"/>
        <v>192.25799999999998</v>
      </c>
      <c r="F1162" s="4">
        <f t="shared" si="57"/>
        <v>13.907999999999987</v>
      </c>
      <c r="G1162" s="12">
        <v>2023</v>
      </c>
    </row>
    <row r="1163" spans="1:7" x14ac:dyDescent="0.2">
      <c r="A1163" s="18">
        <v>45183.671273148146</v>
      </c>
      <c r="B1163" s="4">
        <v>4.0599999999999996</v>
      </c>
      <c r="C1163" s="4">
        <v>1.2</v>
      </c>
      <c r="D1163" s="4">
        <f t="shared" si="55"/>
        <v>4.871999999999999</v>
      </c>
      <c r="E1163" s="4">
        <f t="shared" si="56"/>
        <v>192.26999999999998</v>
      </c>
      <c r="F1163" s="4">
        <f t="shared" si="57"/>
        <v>13.919999999999987</v>
      </c>
      <c r="G1163" s="12">
        <v>2023</v>
      </c>
    </row>
    <row r="1164" spans="1:7" x14ac:dyDescent="0.2">
      <c r="A1164" s="18">
        <v>45183.67150462963</v>
      </c>
      <c r="B1164" s="4">
        <v>4.07</v>
      </c>
      <c r="C1164" s="4">
        <v>1.2</v>
      </c>
      <c r="D1164" s="4">
        <f t="shared" si="55"/>
        <v>4.8840000000000003</v>
      </c>
      <c r="E1164" s="4">
        <f t="shared" si="56"/>
        <v>192.28199999999998</v>
      </c>
      <c r="F1164" s="4">
        <f t="shared" si="57"/>
        <v>13.931999999999988</v>
      </c>
      <c r="G1164" s="12">
        <v>2023</v>
      </c>
    </row>
    <row r="1165" spans="1:7" x14ac:dyDescent="0.2">
      <c r="A1165" s="18">
        <v>45183.671944444446</v>
      </c>
      <c r="B1165" s="4">
        <v>4.08</v>
      </c>
      <c r="C1165" s="4">
        <v>1.2</v>
      </c>
      <c r="D1165" s="4">
        <f t="shared" si="55"/>
        <v>4.8959999999999999</v>
      </c>
      <c r="E1165" s="4">
        <f t="shared" si="56"/>
        <v>192.29399999999998</v>
      </c>
      <c r="F1165" s="4">
        <f t="shared" si="57"/>
        <v>13.943999999999988</v>
      </c>
      <c r="G1165" s="12">
        <v>2023</v>
      </c>
    </row>
    <row r="1166" spans="1:7" x14ac:dyDescent="0.2">
      <c r="A1166" s="18">
        <v>45183.67255787037</v>
      </c>
      <c r="B1166" s="4">
        <v>4.09</v>
      </c>
      <c r="C1166" s="4">
        <v>1.2</v>
      </c>
      <c r="D1166" s="4">
        <f t="shared" si="55"/>
        <v>4.9079999999999995</v>
      </c>
      <c r="E1166" s="4">
        <f t="shared" si="56"/>
        <v>192.30599999999998</v>
      </c>
      <c r="F1166" s="4">
        <f t="shared" si="57"/>
        <v>13.955999999999989</v>
      </c>
      <c r="G1166" s="12">
        <v>2023</v>
      </c>
    </row>
    <row r="1167" spans="1:7" x14ac:dyDescent="0.2">
      <c r="A1167" s="18">
        <v>45183.673159722224</v>
      </c>
      <c r="B1167" s="4">
        <v>4.0999999999999996</v>
      </c>
      <c r="C1167" s="4">
        <v>1.2</v>
      </c>
      <c r="D1167" s="4">
        <f t="shared" si="55"/>
        <v>4.919999999999999</v>
      </c>
      <c r="E1167" s="4">
        <f t="shared" si="56"/>
        <v>192.31799999999998</v>
      </c>
      <c r="F1167" s="4">
        <f t="shared" si="57"/>
        <v>13.967999999999989</v>
      </c>
      <c r="G1167" s="12">
        <v>2023</v>
      </c>
    </row>
    <row r="1168" spans="1:7" x14ac:dyDescent="0.2">
      <c r="A1168" s="18">
        <v>45183.673368055555</v>
      </c>
      <c r="B1168" s="4">
        <v>4.1100000000000003</v>
      </c>
      <c r="C1168" s="4">
        <v>1.2</v>
      </c>
      <c r="D1168" s="4">
        <f t="shared" si="55"/>
        <v>4.9320000000000004</v>
      </c>
      <c r="E1168" s="4">
        <f t="shared" si="56"/>
        <v>192.32999999999998</v>
      </c>
      <c r="F1168" s="4">
        <f t="shared" si="57"/>
        <v>13.97999999999999</v>
      </c>
      <c r="G1168" s="12">
        <v>2023</v>
      </c>
    </row>
    <row r="1169" spans="1:7" x14ac:dyDescent="0.2">
      <c r="A1169" s="18">
        <v>45183.673611111109</v>
      </c>
      <c r="B1169" s="4">
        <v>4.12</v>
      </c>
      <c r="C1169" s="4">
        <v>1.2</v>
      </c>
      <c r="D1169" s="4">
        <f t="shared" si="55"/>
        <v>4.944</v>
      </c>
      <c r="E1169" s="4">
        <f t="shared" si="56"/>
        <v>192.34199999999998</v>
      </c>
      <c r="F1169" s="4">
        <f t="shared" si="57"/>
        <v>13.99199999999999</v>
      </c>
      <c r="G1169" s="12">
        <v>2023</v>
      </c>
    </row>
    <row r="1170" spans="1:7" x14ac:dyDescent="0.2">
      <c r="A1170" s="18">
        <v>45183.67391203704</v>
      </c>
      <c r="B1170" s="4">
        <v>4.13</v>
      </c>
      <c r="C1170" s="4">
        <v>1.2</v>
      </c>
      <c r="D1170" s="4">
        <f t="shared" si="55"/>
        <v>4.9559999999999995</v>
      </c>
      <c r="E1170" s="4">
        <f t="shared" si="56"/>
        <v>192.35399999999998</v>
      </c>
      <c r="F1170" s="4">
        <f t="shared" si="57"/>
        <v>14.003999999999991</v>
      </c>
      <c r="G1170" s="12">
        <v>2023</v>
      </c>
    </row>
    <row r="1171" spans="1:7" x14ac:dyDescent="0.2">
      <c r="A1171" s="18">
        <v>45183.674212962964</v>
      </c>
      <c r="B1171" s="4">
        <v>4.1399999999999997</v>
      </c>
      <c r="C1171" s="4">
        <v>1.2</v>
      </c>
      <c r="D1171" s="4">
        <f t="shared" si="55"/>
        <v>4.9679999999999991</v>
      </c>
      <c r="E1171" s="4">
        <f t="shared" si="56"/>
        <v>192.36599999999999</v>
      </c>
      <c r="F1171" s="4">
        <f t="shared" si="57"/>
        <v>14.015999999999991</v>
      </c>
      <c r="G1171" s="12">
        <v>2023</v>
      </c>
    </row>
    <row r="1172" spans="1:7" x14ac:dyDescent="0.2">
      <c r="A1172" s="18">
        <v>45183.67460648148</v>
      </c>
      <c r="B1172" s="4">
        <v>4.1500000000000004</v>
      </c>
      <c r="C1172" s="4">
        <v>1.2</v>
      </c>
      <c r="D1172" s="4">
        <f t="shared" si="55"/>
        <v>4.9800000000000004</v>
      </c>
      <c r="E1172" s="4">
        <f t="shared" si="56"/>
        <v>192.37799999999999</v>
      </c>
      <c r="F1172" s="4">
        <f t="shared" si="57"/>
        <v>14.027999999999992</v>
      </c>
      <c r="G1172" s="12">
        <v>2023</v>
      </c>
    </row>
    <row r="1173" spans="1:7" x14ac:dyDescent="0.2">
      <c r="A1173" s="18">
        <v>45183.675023148149</v>
      </c>
      <c r="B1173" s="4">
        <v>4.16</v>
      </c>
      <c r="C1173" s="4">
        <v>1.2</v>
      </c>
      <c r="D1173" s="4">
        <f t="shared" si="55"/>
        <v>4.992</v>
      </c>
      <c r="E1173" s="4">
        <f t="shared" si="56"/>
        <v>192.39</v>
      </c>
      <c r="F1173" s="4">
        <f t="shared" si="57"/>
        <v>14.039999999999992</v>
      </c>
      <c r="G1173" s="12">
        <v>2023</v>
      </c>
    </row>
    <row r="1174" spans="1:7" x14ac:dyDescent="0.2">
      <c r="A1174" s="18">
        <v>45183.675300925926</v>
      </c>
      <c r="B1174" s="4">
        <v>4.17</v>
      </c>
      <c r="C1174" s="4">
        <v>1.2</v>
      </c>
      <c r="D1174" s="4">
        <f t="shared" si="55"/>
        <v>5.0039999999999996</v>
      </c>
      <c r="E1174" s="4">
        <f t="shared" si="56"/>
        <v>192.40199999999999</v>
      </c>
      <c r="F1174" s="4">
        <f t="shared" si="57"/>
        <v>14.051999999999992</v>
      </c>
      <c r="G1174" s="12">
        <v>2023</v>
      </c>
    </row>
    <row r="1175" spans="1:7" x14ac:dyDescent="0.2">
      <c r="A1175" s="18">
        <v>45183.675671296296</v>
      </c>
      <c r="B1175" s="4">
        <v>4.18</v>
      </c>
      <c r="C1175" s="4">
        <v>1.2</v>
      </c>
      <c r="D1175" s="4">
        <f t="shared" si="55"/>
        <v>5.0159999999999991</v>
      </c>
      <c r="E1175" s="4">
        <f t="shared" si="56"/>
        <v>192.41399999999999</v>
      </c>
      <c r="F1175" s="4">
        <f t="shared" si="57"/>
        <v>14.063999999999993</v>
      </c>
      <c r="G1175" s="12">
        <v>2023</v>
      </c>
    </row>
    <row r="1176" spans="1:7" x14ac:dyDescent="0.2">
      <c r="A1176" s="18">
        <v>45183.675995370373</v>
      </c>
      <c r="B1176" s="4">
        <v>4.1900000000000004</v>
      </c>
      <c r="C1176" s="4">
        <v>1.2</v>
      </c>
      <c r="D1176" s="4">
        <f t="shared" si="55"/>
        <v>5.0280000000000005</v>
      </c>
      <c r="E1176" s="4">
        <f t="shared" si="56"/>
        <v>192.42599999999999</v>
      </c>
      <c r="F1176" s="4">
        <f t="shared" si="57"/>
        <v>14.075999999999993</v>
      </c>
      <c r="G1176" s="12">
        <v>2023</v>
      </c>
    </row>
    <row r="1177" spans="1:7" x14ac:dyDescent="0.2">
      <c r="A1177" s="18">
        <v>45183.676412037035</v>
      </c>
      <c r="B1177" s="4">
        <v>4.2</v>
      </c>
      <c r="C1177" s="4">
        <v>1.2</v>
      </c>
      <c r="D1177" s="4">
        <f t="shared" si="55"/>
        <v>5.04</v>
      </c>
      <c r="E1177" s="4">
        <f t="shared" si="56"/>
        <v>192.43799999999999</v>
      </c>
      <c r="F1177" s="4">
        <f t="shared" si="57"/>
        <v>14.087999999999994</v>
      </c>
      <c r="G1177" s="12">
        <v>2023</v>
      </c>
    </row>
    <row r="1178" spans="1:7" x14ac:dyDescent="0.2">
      <c r="A1178" s="18">
        <v>45183.676666666666</v>
      </c>
      <c r="B1178" s="4">
        <v>4.21</v>
      </c>
      <c r="C1178" s="4">
        <v>1.2</v>
      </c>
      <c r="D1178" s="4">
        <f t="shared" si="55"/>
        <v>5.0519999999999996</v>
      </c>
      <c r="E1178" s="4">
        <f t="shared" si="56"/>
        <v>192.45</v>
      </c>
      <c r="F1178" s="4">
        <f t="shared" si="57"/>
        <v>14.099999999999994</v>
      </c>
      <c r="G1178" s="12">
        <v>2023</v>
      </c>
    </row>
    <row r="1179" spans="1:7" x14ac:dyDescent="0.2">
      <c r="A1179" s="18">
        <v>45183.677037037036</v>
      </c>
      <c r="B1179" s="4">
        <v>4.22</v>
      </c>
      <c r="C1179" s="4">
        <v>1.2</v>
      </c>
      <c r="D1179" s="4">
        <f t="shared" si="55"/>
        <v>5.0639999999999992</v>
      </c>
      <c r="E1179" s="4">
        <f t="shared" si="56"/>
        <v>192.46199999999999</v>
      </c>
      <c r="F1179" s="4">
        <f t="shared" si="57"/>
        <v>14.111999999999995</v>
      </c>
      <c r="G1179" s="12">
        <v>2023</v>
      </c>
    </row>
    <row r="1180" spans="1:7" x14ac:dyDescent="0.2">
      <c r="A1180" s="18">
        <v>45183.677245370367</v>
      </c>
      <c r="B1180" s="4">
        <v>4.2300000000000004</v>
      </c>
      <c r="C1180" s="4">
        <v>1.2</v>
      </c>
      <c r="D1180" s="4">
        <f t="shared" si="55"/>
        <v>5.0760000000000005</v>
      </c>
      <c r="E1180" s="4">
        <f t="shared" si="56"/>
        <v>192.47399999999999</v>
      </c>
      <c r="F1180" s="4">
        <f t="shared" si="57"/>
        <v>14.123999999999995</v>
      </c>
      <c r="G1180" s="12">
        <v>2023</v>
      </c>
    </row>
    <row r="1181" spans="1:7" x14ac:dyDescent="0.2">
      <c r="A1181" s="18">
        <v>45183.677534722221</v>
      </c>
      <c r="B1181" s="4">
        <v>4.24</v>
      </c>
      <c r="C1181" s="4">
        <v>1.2</v>
      </c>
      <c r="D1181" s="4">
        <f t="shared" si="55"/>
        <v>5.0880000000000001</v>
      </c>
      <c r="E1181" s="4">
        <f t="shared" si="56"/>
        <v>192.48599999999999</v>
      </c>
      <c r="F1181" s="4">
        <f t="shared" si="57"/>
        <v>14.135999999999996</v>
      </c>
      <c r="G1181" s="12">
        <v>2023</v>
      </c>
    </row>
    <row r="1182" spans="1:7" x14ac:dyDescent="0.2">
      <c r="A1182" s="18">
        <v>45183.677766203706</v>
      </c>
      <c r="B1182" s="4">
        <v>4.25</v>
      </c>
      <c r="C1182" s="4">
        <v>1.2</v>
      </c>
      <c r="D1182" s="4">
        <f t="shared" si="55"/>
        <v>5.0999999999999996</v>
      </c>
      <c r="E1182" s="4">
        <f t="shared" si="56"/>
        <v>192.49799999999999</v>
      </c>
      <c r="F1182" s="4">
        <f t="shared" si="57"/>
        <v>14.147999999999996</v>
      </c>
      <c r="G1182" s="12">
        <v>2023</v>
      </c>
    </row>
    <row r="1183" spans="1:7" x14ac:dyDescent="0.2">
      <c r="A1183" s="18">
        <v>45183.678020833337</v>
      </c>
      <c r="B1183" s="4">
        <v>4.26</v>
      </c>
      <c r="C1183" s="4">
        <v>1.2</v>
      </c>
      <c r="D1183" s="4">
        <f t="shared" si="55"/>
        <v>5.1119999999999992</v>
      </c>
      <c r="E1183" s="4">
        <f t="shared" si="56"/>
        <v>192.51</v>
      </c>
      <c r="F1183" s="4">
        <f t="shared" si="57"/>
        <v>14.159999999999997</v>
      </c>
      <c r="G1183" s="12">
        <v>2023</v>
      </c>
    </row>
    <row r="1184" spans="1:7" x14ac:dyDescent="0.2">
      <c r="A1184" s="18">
        <v>45183.678194444445</v>
      </c>
      <c r="B1184" s="4">
        <v>4.2699999999999996</v>
      </c>
      <c r="C1184" s="4">
        <v>1.2</v>
      </c>
      <c r="D1184" s="4">
        <f t="shared" si="55"/>
        <v>5.1239999999999997</v>
      </c>
      <c r="E1184" s="4">
        <f t="shared" si="56"/>
        <v>192.52199999999999</v>
      </c>
      <c r="F1184" s="4">
        <f t="shared" si="57"/>
        <v>14.171999999999997</v>
      </c>
      <c r="G1184" s="12">
        <v>2023</v>
      </c>
    </row>
    <row r="1185" spans="1:7" x14ac:dyDescent="0.2">
      <c r="A1185" s="18">
        <v>45183.678553240738</v>
      </c>
      <c r="B1185" s="4">
        <v>4.28</v>
      </c>
      <c r="C1185" s="4">
        <v>1.2</v>
      </c>
      <c r="D1185" s="4">
        <f t="shared" si="55"/>
        <v>5.1360000000000001</v>
      </c>
      <c r="E1185" s="4">
        <f t="shared" si="56"/>
        <v>192.53399999999999</v>
      </c>
      <c r="F1185" s="4">
        <f t="shared" si="57"/>
        <v>14.183999999999997</v>
      </c>
      <c r="G1185" s="12">
        <v>2023</v>
      </c>
    </row>
    <row r="1186" spans="1:7" x14ac:dyDescent="0.2">
      <c r="A1186" s="18">
        <v>45183.678831018522</v>
      </c>
      <c r="B1186" s="4">
        <v>4.29</v>
      </c>
      <c r="C1186" s="4">
        <v>1.2</v>
      </c>
      <c r="D1186" s="4">
        <f t="shared" si="55"/>
        <v>5.1479999999999997</v>
      </c>
      <c r="E1186" s="4">
        <f t="shared" si="56"/>
        <v>192.54599999999999</v>
      </c>
      <c r="F1186" s="4">
        <f t="shared" si="57"/>
        <v>14.195999999999998</v>
      </c>
      <c r="G1186" s="12">
        <v>2023</v>
      </c>
    </row>
    <row r="1187" spans="1:7" x14ac:dyDescent="0.2">
      <c r="A1187" s="18">
        <v>45183.679247685184</v>
      </c>
      <c r="B1187" s="4">
        <v>4.3</v>
      </c>
      <c r="C1187" s="4">
        <v>1.2</v>
      </c>
      <c r="D1187" s="4">
        <f t="shared" si="55"/>
        <v>5.1599999999999993</v>
      </c>
      <c r="E1187" s="4">
        <f t="shared" si="56"/>
        <v>192.55799999999999</v>
      </c>
      <c r="F1187" s="4">
        <f t="shared" si="57"/>
        <v>14.207999999999998</v>
      </c>
      <c r="G1187" s="12">
        <v>2023</v>
      </c>
    </row>
    <row r="1188" spans="1:7" x14ac:dyDescent="0.2">
      <c r="A1188" s="18">
        <v>45183.679699074077</v>
      </c>
      <c r="B1188" s="4">
        <v>4.3099999999999996</v>
      </c>
      <c r="C1188" s="4">
        <v>1.2</v>
      </c>
      <c r="D1188" s="4">
        <f t="shared" si="55"/>
        <v>5.1719999999999997</v>
      </c>
      <c r="E1188" s="4">
        <f t="shared" si="56"/>
        <v>192.57</v>
      </c>
      <c r="F1188" s="4">
        <f t="shared" si="57"/>
        <v>14.219999999999999</v>
      </c>
      <c r="G1188" s="12">
        <v>2023</v>
      </c>
    </row>
    <row r="1189" spans="1:7" x14ac:dyDescent="0.2">
      <c r="A1189" s="18">
        <v>45183.680266203701</v>
      </c>
      <c r="B1189" s="4">
        <v>4.32</v>
      </c>
      <c r="C1189" s="4">
        <v>1.2</v>
      </c>
      <c r="D1189" s="4">
        <f t="shared" si="55"/>
        <v>5.1840000000000002</v>
      </c>
      <c r="E1189" s="4">
        <f t="shared" si="56"/>
        <v>192.58199999999999</v>
      </c>
      <c r="F1189" s="4">
        <f t="shared" si="57"/>
        <v>14.231999999999999</v>
      </c>
      <c r="G1189" s="12">
        <v>2023</v>
      </c>
    </row>
    <row r="1190" spans="1:7" x14ac:dyDescent="0.2">
      <c r="A1190" s="18">
        <v>45183.680555555555</v>
      </c>
      <c r="B1190" s="4">
        <v>4.33</v>
      </c>
      <c r="C1190" s="4">
        <v>1.2</v>
      </c>
      <c r="D1190" s="4">
        <f t="shared" si="55"/>
        <v>5.1959999999999997</v>
      </c>
      <c r="E1190" s="4">
        <f t="shared" si="56"/>
        <v>192.59399999999999</v>
      </c>
      <c r="F1190" s="4">
        <f t="shared" si="57"/>
        <v>14.244</v>
      </c>
      <c r="G1190" s="12">
        <v>2023</v>
      </c>
    </row>
    <row r="1191" spans="1:7" x14ac:dyDescent="0.2">
      <c r="A1191" s="18">
        <v>45183.680972222224</v>
      </c>
      <c r="B1191" s="4">
        <v>4.34</v>
      </c>
      <c r="C1191" s="4">
        <v>1.2</v>
      </c>
      <c r="D1191" s="4">
        <f t="shared" si="55"/>
        <v>5.2079999999999993</v>
      </c>
      <c r="E1191" s="4">
        <f t="shared" si="56"/>
        <v>192.60599999999999</v>
      </c>
      <c r="F1191" s="4">
        <f t="shared" si="57"/>
        <v>14.256</v>
      </c>
      <c r="G1191" s="12">
        <v>2023</v>
      </c>
    </row>
    <row r="1192" spans="1:7" x14ac:dyDescent="0.2">
      <c r="A1192" s="18">
        <v>45183.681319444448</v>
      </c>
      <c r="B1192" s="4">
        <v>4.3499999999999996</v>
      </c>
      <c r="C1192" s="4">
        <v>1.2</v>
      </c>
      <c r="D1192" s="4">
        <f t="shared" si="55"/>
        <v>5.22</v>
      </c>
      <c r="E1192" s="4">
        <f t="shared" si="56"/>
        <v>192.61799999999999</v>
      </c>
      <c r="F1192" s="4">
        <f t="shared" si="57"/>
        <v>14.268000000000001</v>
      </c>
      <c r="G1192" s="12">
        <v>2023</v>
      </c>
    </row>
    <row r="1193" spans="1:7" x14ac:dyDescent="0.2">
      <c r="A1193" s="18">
        <v>45183.681793981479</v>
      </c>
      <c r="B1193" s="4">
        <v>4.3600000000000003</v>
      </c>
      <c r="C1193" s="4">
        <v>1.2</v>
      </c>
      <c r="D1193" s="4">
        <f t="shared" si="55"/>
        <v>5.2320000000000002</v>
      </c>
      <c r="E1193" s="4">
        <f t="shared" si="56"/>
        <v>192.63</v>
      </c>
      <c r="F1193" s="4">
        <f t="shared" si="57"/>
        <v>14.280000000000001</v>
      </c>
      <c r="G1193" s="12">
        <v>2023</v>
      </c>
    </row>
    <row r="1194" spans="1:7" x14ac:dyDescent="0.2">
      <c r="A1194" s="18">
        <v>45183.682280092595</v>
      </c>
      <c r="B1194" s="4">
        <v>4.37</v>
      </c>
      <c r="C1194" s="4">
        <v>1.2</v>
      </c>
      <c r="D1194" s="4">
        <f t="shared" si="55"/>
        <v>5.2439999999999998</v>
      </c>
      <c r="E1194" s="4">
        <f t="shared" si="56"/>
        <v>192.642</v>
      </c>
      <c r="F1194" s="4">
        <f t="shared" si="57"/>
        <v>14.292000000000002</v>
      </c>
      <c r="G1194" s="12">
        <v>2023</v>
      </c>
    </row>
    <row r="1195" spans="1:7" x14ac:dyDescent="0.2">
      <c r="A1195" s="18">
        <v>45183.682858796295</v>
      </c>
      <c r="B1195" s="4">
        <v>4.38</v>
      </c>
      <c r="C1195" s="4">
        <v>1.2</v>
      </c>
      <c r="D1195" s="4">
        <f t="shared" ref="D1195:D1250" si="58">B1195*C1195</f>
        <v>5.2559999999999993</v>
      </c>
      <c r="E1195" s="4">
        <f t="shared" si="56"/>
        <v>192.654</v>
      </c>
      <c r="F1195" s="4">
        <f t="shared" si="57"/>
        <v>14.304000000000002</v>
      </c>
      <c r="G1195" s="12">
        <v>2023</v>
      </c>
    </row>
    <row r="1196" spans="1:7" x14ac:dyDescent="0.2">
      <c r="A1196" s="18">
        <v>45183.683148148149</v>
      </c>
      <c r="B1196" s="4">
        <v>4.3899999999999997</v>
      </c>
      <c r="C1196" s="4">
        <v>1.2</v>
      </c>
      <c r="D1196" s="4">
        <f t="shared" si="58"/>
        <v>5.2679999999999998</v>
      </c>
      <c r="E1196" s="4">
        <f t="shared" si="56"/>
        <v>192.666</v>
      </c>
      <c r="F1196" s="4">
        <f t="shared" si="57"/>
        <v>14.316000000000003</v>
      </c>
      <c r="G1196" s="12">
        <v>2023</v>
      </c>
    </row>
    <row r="1197" spans="1:7" x14ac:dyDescent="0.2">
      <c r="A1197" s="18">
        <v>45183.683668981481</v>
      </c>
      <c r="B1197" s="4">
        <v>4.4000000000000004</v>
      </c>
      <c r="C1197" s="4">
        <v>1.2</v>
      </c>
      <c r="D1197" s="4">
        <f t="shared" si="58"/>
        <v>5.28</v>
      </c>
      <c r="E1197" s="4">
        <f t="shared" si="56"/>
        <v>192.678</v>
      </c>
      <c r="F1197" s="4">
        <f t="shared" si="57"/>
        <v>14.328000000000003</v>
      </c>
      <c r="G1197" s="12">
        <v>2023</v>
      </c>
    </row>
    <row r="1198" spans="1:7" x14ac:dyDescent="0.2">
      <c r="A1198" s="18">
        <v>45183.684305555558</v>
      </c>
      <c r="B1198" s="4">
        <v>4.41</v>
      </c>
      <c r="C1198" s="4">
        <v>1.2</v>
      </c>
      <c r="D1198" s="4">
        <f t="shared" si="58"/>
        <v>5.2919999999999998</v>
      </c>
      <c r="E1198" s="4">
        <f t="shared" si="56"/>
        <v>192.69</v>
      </c>
      <c r="F1198" s="4">
        <f t="shared" si="57"/>
        <v>14.340000000000003</v>
      </c>
      <c r="G1198" s="12">
        <v>2023</v>
      </c>
    </row>
    <row r="1199" spans="1:7" x14ac:dyDescent="0.2">
      <c r="A1199" s="18">
        <v>45183.684999999998</v>
      </c>
      <c r="B1199" s="4">
        <v>4.42</v>
      </c>
      <c r="C1199" s="4">
        <v>1.2</v>
      </c>
      <c r="D1199" s="4">
        <f t="shared" si="58"/>
        <v>5.3039999999999994</v>
      </c>
      <c r="E1199" s="4">
        <f t="shared" si="56"/>
        <v>192.702</v>
      </c>
      <c r="F1199" s="4">
        <f t="shared" si="57"/>
        <v>14.352000000000004</v>
      </c>
      <c r="G1199" s="12">
        <v>2023</v>
      </c>
    </row>
    <row r="1200" spans="1:7" x14ac:dyDescent="0.2">
      <c r="A1200" s="18">
        <v>45183.68540509259</v>
      </c>
      <c r="B1200" s="4">
        <v>4.43</v>
      </c>
      <c r="C1200" s="4">
        <v>1.2</v>
      </c>
      <c r="D1200" s="4">
        <f t="shared" si="58"/>
        <v>5.3159999999999998</v>
      </c>
      <c r="E1200" s="4">
        <f t="shared" si="56"/>
        <v>192.714</v>
      </c>
      <c r="F1200" s="4">
        <f t="shared" si="57"/>
        <v>14.364000000000004</v>
      </c>
      <c r="G1200" s="12">
        <v>2023</v>
      </c>
    </row>
    <row r="1201" spans="1:7" x14ac:dyDescent="0.2">
      <c r="A1201" s="18">
        <v>45183.685972222222</v>
      </c>
      <c r="B1201" s="4">
        <v>4.4400000000000004</v>
      </c>
      <c r="C1201" s="4">
        <v>1.2</v>
      </c>
      <c r="D1201" s="4">
        <f t="shared" si="58"/>
        <v>5.3280000000000003</v>
      </c>
      <c r="E1201" s="4">
        <f t="shared" si="56"/>
        <v>192.726</v>
      </c>
      <c r="F1201" s="4">
        <f t="shared" si="57"/>
        <v>14.376000000000005</v>
      </c>
      <c r="G1201" s="12">
        <v>2023</v>
      </c>
    </row>
    <row r="1202" spans="1:7" x14ac:dyDescent="0.2">
      <c r="A1202" s="18">
        <v>45183.686550925922</v>
      </c>
      <c r="B1202" s="4">
        <v>4.45</v>
      </c>
      <c r="C1202" s="4">
        <v>1.2</v>
      </c>
      <c r="D1202" s="4">
        <f t="shared" si="58"/>
        <v>5.34</v>
      </c>
      <c r="E1202" s="4">
        <f t="shared" si="56"/>
        <v>192.738</v>
      </c>
      <c r="F1202" s="4">
        <f t="shared" si="57"/>
        <v>14.388000000000005</v>
      </c>
      <c r="G1202" s="12">
        <v>2023</v>
      </c>
    </row>
    <row r="1203" spans="1:7" x14ac:dyDescent="0.2">
      <c r="A1203" s="18">
        <v>45183.687604166669</v>
      </c>
      <c r="B1203" s="4">
        <v>4.46</v>
      </c>
      <c r="C1203" s="4">
        <v>1.2</v>
      </c>
      <c r="D1203" s="4">
        <f t="shared" si="58"/>
        <v>5.3519999999999994</v>
      </c>
      <c r="E1203" s="4">
        <f t="shared" si="56"/>
        <v>192.75</v>
      </c>
      <c r="F1203" s="4">
        <f t="shared" si="57"/>
        <v>14.400000000000006</v>
      </c>
      <c r="G1203" s="12">
        <v>2023</v>
      </c>
    </row>
    <row r="1204" spans="1:7" x14ac:dyDescent="0.2">
      <c r="A1204" s="18">
        <v>45183.688645833332</v>
      </c>
      <c r="B1204" s="4">
        <v>4.47</v>
      </c>
      <c r="C1204" s="4">
        <v>1.2</v>
      </c>
      <c r="D1204" s="4">
        <f t="shared" si="58"/>
        <v>5.3639999999999999</v>
      </c>
      <c r="E1204" s="4">
        <f t="shared" si="56"/>
        <v>192.762</v>
      </c>
      <c r="F1204" s="4">
        <f t="shared" si="57"/>
        <v>14.412000000000006</v>
      </c>
      <c r="G1204" s="12">
        <v>2023</v>
      </c>
    </row>
    <row r="1205" spans="1:7" x14ac:dyDescent="0.2">
      <c r="A1205" s="18">
        <v>45183.690393518518</v>
      </c>
      <c r="B1205" s="4">
        <v>4.4800000000000004</v>
      </c>
      <c r="C1205" s="4">
        <v>1.2</v>
      </c>
      <c r="D1205" s="4">
        <f t="shared" si="58"/>
        <v>5.3760000000000003</v>
      </c>
      <c r="E1205" s="4">
        <f t="shared" si="56"/>
        <v>192.774</v>
      </c>
      <c r="F1205" s="4">
        <f t="shared" si="57"/>
        <v>14.424000000000007</v>
      </c>
      <c r="G1205" s="12">
        <v>2023</v>
      </c>
    </row>
    <row r="1206" spans="1:7" x14ac:dyDescent="0.2">
      <c r="A1206" s="18">
        <v>45183.694837962961</v>
      </c>
      <c r="B1206" s="4">
        <v>4.49</v>
      </c>
      <c r="C1206" s="4">
        <v>1.2</v>
      </c>
      <c r="D1206" s="4">
        <f t="shared" si="58"/>
        <v>5.3879999999999999</v>
      </c>
      <c r="E1206" s="4">
        <f t="shared" ref="E1206:E1249" si="59">D1206+$E$756</f>
        <v>192.786</v>
      </c>
      <c r="F1206" s="4">
        <f t="shared" si="57"/>
        <v>14.436000000000007</v>
      </c>
      <c r="G1206" s="12">
        <v>2023</v>
      </c>
    </row>
    <row r="1207" spans="1:7" x14ac:dyDescent="0.2">
      <c r="A1207" s="18">
        <v>45184.171574074076</v>
      </c>
      <c r="B1207" s="4">
        <v>4.5</v>
      </c>
      <c r="C1207" s="4">
        <v>1.2</v>
      </c>
      <c r="D1207" s="4">
        <f t="shared" si="58"/>
        <v>5.3999999999999995</v>
      </c>
      <c r="E1207" s="4">
        <f t="shared" si="59"/>
        <v>192.798</v>
      </c>
      <c r="F1207" s="4">
        <f t="shared" si="57"/>
        <v>14.448000000000008</v>
      </c>
      <c r="G1207" s="12">
        <v>2023</v>
      </c>
    </row>
    <row r="1208" spans="1:7" x14ac:dyDescent="0.2">
      <c r="A1208" s="18">
        <v>45192.430937500001</v>
      </c>
      <c r="B1208" s="4">
        <v>4.51</v>
      </c>
      <c r="C1208" s="4">
        <v>1.2</v>
      </c>
      <c r="D1208" s="4">
        <f t="shared" si="58"/>
        <v>5.4119999999999999</v>
      </c>
      <c r="E1208" s="4">
        <f t="shared" si="59"/>
        <v>192.81</v>
      </c>
      <c r="F1208" s="4">
        <f t="shared" si="57"/>
        <v>14.460000000000008</v>
      </c>
      <c r="G1208" s="12">
        <v>2023</v>
      </c>
    </row>
    <row r="1209" spans="1:7" x14ac:dyDescent="0.2">
      <c r="A1209" s="18">
        <v>45192.440138888887</v>
      </c>
      <c r="B1209" s="4">
        <v>4.5199999999999996</v>
      </c>
      <c r="C1209" s="4">
        <v>1.2</v>
      </c>
      <c r="D1209" s="4">
        <f t="shared" si="58"/>
        <v>5.4239999999999995</v>
      </c>
      <c r="E1209" s="4">
        <f t="shared" si="59"/>
        <v>192.822</v>
      </c>
      <c r="F1209" s="4">
        <f t="shared" si="57"/>
        <v>14.472000000000008</v>
      </c>
      <c r="G1209" s="12">
        <v>2023</v>
      </c>
    </row>
    <row r="1210" spans="1:7" x14ac:dyDescent="0.2">
      <c r="A1210" s="18">
        <v>45192.445057870369</v>
      </c>
      <c r="B1210" s="4">
        <v>4.53</v>
      </c>
      <c r="C1210" s="4">
        <v>1.2</v>
      </c>
      <c r="D1210" s="4">
        <f t="shared" si="58"/>
        <v>5.4359999999999999</v>
      </c>
      <c r="E1210" s="4">
        <f t="shared" si="59"/>
        <v>192.834</v>
      </c>
      <c r="F1210" s="4">
        <f t="shared" si="57"/>
        <v>14.484000000000009</v>
      </c>
      <c r="G1210" s="12">
        <v>2023</v>
      </c>
    </row>
    <row r="1211" spans="1:7" x14ac:dyDescent="0.2">
      <c r="A1211" s="18">
        <v>45192.479247685187</v>
      </c>
      <c r="B1211" s="4">
        <v>4.54</v>
      </c>
      <c r="C1211" s="4">
        <v>1.2</v>
      </c>
      <c r="D1211" s="4">
        <f t="shared" si="58"/>
        <v>5.4479999999999995</v>
      </c>
      <c r="E1211" s="4">
        <f t="shared" si="59"/>
        <v>192.846</v>
      </c>
      <c r="F1211" s="4">
        <f t="shared" si="57"/>
        <v>14.496000000000009</v>
      </c>
      <c r="G1211" s="12">
        <v>2023</v>
      </c>
    </row>
    <row r="1212" spans="1:7" x14ac:dyDescent="0.2">
      <c r="A1212" s="18">
        <v>45192.487939814811</v>
      </c>
      <c r="B1212" s="4">
        <v>4.55</v>
      </c>
      <c r="C1212" s="4">
        <v>1.2</v>
      </c>
      <c r="D1212" s="4">
        <f t="shared" si="58"/>
        <v>5.46</v>
      </c>
      <c r="E1212" s="4">
        <f t="shared" si="59"/>
        <v>192.858</v>
      </c>
      <c r="F1212" s="4">
        <f t="shared" si="57"/>
        <v>14.50800000000001</v>
      </c>
      <c r="G1212" s="12">
        <v>2023</v>
      </c>
    </row>
    <row r="1213" spans="1:7" x14ac:dyDescent="0.2">
      <c r="A1213" s="18">
        <v>45192.586006944446</v>
      </c>
      <c r="B1213" s="4">
        <v>4.5599999999999996</v>
      </c>
      <c r="C1213" s="4">
        <v>1.2</v>
      </c>
      <c r="D1213" s="4">
        <f t="shared" si="58"/>
        <v>5.4719999999999995</v>
      </c>
      <c r="E1213" s="4">
        <f t="shared" si="59"/>
        <v>192.87</v>
      </c>
      <c r="F1213" s="4">
        <f t="shared" si="57"/>
        <v>14.52000000000001</v>
      </c>
      <c r="G1213" s="12">
        <v>2023</v>
      </c>
    </row>
    <row r="1214" spans="1:7" x14ac:dyDescent="0.2">
      <c r="A1214" s="18">
        <v>45192.6096412037</v>
      </c>
      <c r="B1214" s="4">
        <v>4.57</v>
      </c>
      <c r="C1214" s="4">
        <v>1.2</v>
      </c>
      <c r="D1214" s="4">
        <f t="shared" si="58"/>
        <v>5.484</v>
      </c>
      <c r="E1214" s="4">
        <f t="shared" si="59"/>
        <v>192.88200000000001</v>
      </c>
      <c r="F1214" s="4">
        <f t="shared" si="57"/>
        <v>14.532000000000011</v>
      </c>
      <c r="G1214" s="12">
        <v>2023</v>
      </c>
    </row>
    <row r="1215" spans="1:7" x14ac:dyDescent="0.2">
      <c r="A1215" s="18">
        <v>45192.621180555558</v>
      </c>
      <c r="B1215" s="4">
        <v>4.58</v>
      </c>
      <c r="C1215" s="4">
        <v>1.2</v>
      </c>
      <c r="D1215" s="4">
        <f t="shared" si="58"/>
        <v>5.4959999999999996</v>
      </c>
      <c r="E1215" s="4">
        <f t="shared" si="59"/>
        <v>192.89400000000001</v>
      </c>
      <c r="F1215" s="4">
        <f t="shared" si="57"/>
        <v>14.544000000000011</v>
      </c>
      <c r="G1215" s="12">
        <v>2023</v>
      </c>
    </row>
    <row r="1216" spans="1:7" x14ac:dyDescent="0.2">
      <c r="A1216" s="18">
        <v>45192.622488425928</v>
      </c>
      <c r="B1216" s="4">
        <v>4.59</v>
      </c>
      <c r="C1216" s="4">
        <v>1.2</v>
      </c>
      <c r="D1216" s="4">
        <f t="shared" si="58"/>
        <v>5.508</v>
      </c>
      <c r="E1216" s="4">
        <f t="shared" si="59"/>
        <v>192.90600000000001</v>
      </c>
      <c r="F1216" s="4">
        <f t="shared" si="57"/>
        <v>14.556000000000012</v>
      </c>
      <c r="G1216" s="12">
        <v>2023</v>
      </c>
    </row>
    <row r="1217" spans="1:7" x14ac:dyDescent="0.2">
      <c r="A1217" s="18">
        <v>45192.623472222222</v>
      </c>
      <c r="B1217" s="4">
        <v>4.5999999999999996</v>
      </c>
      <c r="C1217" s="4">
        <v>1.2</v>
      </c>
      <c r="D1217" s="4">
        <f t="shared" si="58"/>
        <v>5.52</v>
      </c>
      <c r="E1217" s="4">
        <f t="shared" si="59"/>
        <v>192.91800000000001</v>
      </c>
      <c r="F1217" s="4">
        <f t="shared" si="57"/>
        <v>14.568000000000012</v>
      </c>
      <c r="G1217" s="12">
        <v>2023</v>
      </c>
    </row>
    <row r="1218" spans="1:7" x14ac:dyDescent="0.2">
      <c r="A1218" s="18">
        <v>45192.625798611109</v>
      </c>
      <c r="B1218" s="4">
        <v>4.6100000000000003</v>
      </c>
      <c r="C1218" s="4">
        <v>1.2</v>
      </c>
      <c r="D1218" s="4">
        <f t="shared" si="58"/>
        <v>5.532</v>
      </c>
      <c r="E1218" s="4">
        <f t="shared" si="59"/>
        <v>192.93</v>
      </c>
      <c r="F1218" s="4">
        <f t="shared" si="57"/>
        <v>14.580000000000013</v>
      </c>
      <c r="G1218" s="12">
        <v>2023</v>
      </c>
    </row>
    <row r="1219" spans="1:7" x14ac:dyDescent="0.2">
      <c r="A1219" s="18">
        <v>45192.632187499999</v>
      </c>
      <c r="B1219" s="4">
        <v>4.62</v>
      </c>
      <c r="C1219" s="4">
        <v>1.2</v>
      </c>
      <c r="D1219" s="4">
        <f t="shared" si="58"/>
        <v>5.5439999999999996</v>
      </c>
      <c r="E1219" s="4">
        <f t="shared" si="59"/>
        <v>192.94200000000001</v>
      </c>
      <c r="F1219" s="4">
        <f t="shared" ref="F1219:F1250" si="60">E1219-178.35</f>
        <v>14.592000000000013</v>
      </c>
      <c r="G1219" s="12">
        <v>2023</v>
      </c>
    </row>
    <row r="1220" spans="1:7" x14ac:dyDescent="0.2">
      <c r="A1220" s="18">
        <v>45192.634965277779</v>
      </c>
      <c r="B1220" s="4">
        <v>4.63</v>
      </c>
      <c r="C1220" s="4">
        <v>1.2</v>
      </c>
      <c r="D1220" s="4">
        <f t="shared" si="58"/>
        <v>5.556</v>
      </c>
      <c r="E1220" s="4">
        <f t="shared" si="59"/>
        <v>192.95400000000001</v>
      </c>
      <c r="F1220" s="4">
        <f t="shared" si="60"/>
        <v>14.604000000000013</v>
      </c>
      <c r="G1220" s="12">
        <v>2023</v>
      </c>
    </row>
    <row r="1221" spans="1:7" x14ac:dyDescent="0.2">
      <c r="A1221" s="18">
        <v>45192.636967592596</v>
      </c>
      <c r="B1221" s="4">
        <v>4.6399999999999997</v>
      </c>
      <c r="C1221" s="4">
        <v>1.2</v>
      </c>
      <c r="D1221" s="4">
        <f t="shared" si="58"/>
        <v>5.5679999999999996</v>
      </c>
      <c r="E1221" s="4">
        <f t="shared" si="59"/>
        <v>192.96600000000001</v>
      </c>
      <c r="F1221" s="4">
        <f t="shared" si="60"/>
        <v>14.616000000000014</v>
      </c>
      <c r="G1221" s="12">
        <v>2023</v>
      </c>
    </row>
    <row r="1222" spans="1:7" x14ac:dyDescent="0.2">
      <c r="A1222" s="18">
        <v>45192.643935185188</v>
      </c>
      <c r="B1222" s="4">
        <v>4.6500000000000004</v>
      </c>
      <c r="C1222" s="4">
        <v>1.2</v>
      </c>
      <c r="D1222" s="4">
        <f t="shared" si="58"/>
        <v>5.58</v>
      </c>
      <c r="E1222" s="4">
        <f t="shared" si="59"/>
        <v>192.97800000000001</v>
      </c>
      <c r="F1222" s="4">
        <f t="shared" si="60"/>
        <v>14.628000000000014</v>
      </c>
      <c r="G1222" s="12">
        <v>2023</v>
      </c>
    </row>
    <row r="1223" spans="1:7" x14ac:dyDescent="0.2">
      <c r="A1223" s="18">
        <v>45192.646539351852</v>
      </c>
      <c r="B1223" s="4">
        <v>4.66</v>
      </c>
      <c r="C1223" s="4">
        <v>1.2</v>
      </c>
      <c r="D1223" s="4">
        <f t="shared" si="58"/>
        <v>5.5919999999999996</v>
      </c>
      <c r="E1223" s="4">
        <f t="shared" si="59"/>
        <v>192.99</v>
      </c>
      <c r="F1223" s="4">
        <f t="shared" si="60"/>
        <v>14.640000000000015</v>
      </c>
      <c r="G1223" s="12">
        <v>2023</v>
      </c>
    </row>
    <row r="1224" spans="1:7" x14ac:dyDescent="0.2">
      <c r="A1224" s="18">
        <v>45192.647916666669</v>
      </c>
      <c r="B1224" s="4">
        <v>4.67</v>
      </c>
      <c r="C1224" s="4">
        <v>1.2</v>
      </c>
      <c r="D1224" s="4">
        <f t="shared" si="58"/>
        <v>5.6040000000000001</v>
      </c>
      <c r="E1224" s="4">
        <f t="shared" si="59"/>
        <v>193.00200000000001</v>
      </c>
      <c r="F1224" s="4">
        <f t="shared" si="60"/>
        <v>14.652000000000015</v>
      </c>
      <c r="G1224" s="12">
        <v>2023</v>
      </c>
    </row>
    <row r="1225" spans="1:7" x14ac:dyDescent="0.2">
      <c r="A1225" s="18">
        <v>45192.649305555555</v>
      </c>
      <c r="B1225" s="4">
        <v>4.68</v>
      </c>
      <c r="C1225" s="4">
        <v>1.2</v>
      </c>
      <c r="D1225" s="4">
        <f t="shared" si="58"/>
        <v>5.6159999999999997</v>
      </c>
      <c r="E1225" s="4">
        <f t="shared" si="59"/>
        <v>193.01400000000001</v>
      </c>
      <c r="F1225" s="4">
        <f t="shared" si="60"/>
        <v>14.664000000000016</v>
      </c>
      <c r="G1225" s="12">
        <v>2023</v>
      </c>
    </row>
    <row r="1226" spans="1:7" x14ac:dyDescent="0.2">
      <c r="A1226" s="18">
        <v>45192.649918981479</v>
      </c>
      <c r="B1226" s="4">
        <v>4.6900000000000004</v>
      </c>
      <c r="C1226" s="4">
        <v>1.2</v>
      </c>
      <c r="D1226" s="4">
        <f t="shared" si="58"/>
        <v>5.6280000000000001</v>
      </c>
      <c r="E1226" s="4">
        <f t="shared" si="59"/>
        <v>193.02600000000001</v>
      </c>
      <c r="F1226" s="4">
        <f t="shared" si="60"/>
        <v>14.676000000000016</v>
      </c>
      <c r="G1226" s="12">
        <v>2023</v>
      </c>
    </row>
    <row r="1227" spans="1:7" x14ac:dyDescent="0.2">
      <c r="A1227" s="18">
        <v>45192.651180555556</v>
      </c>
      <c r="B1227" s="4">
        <v>4.7</v>
      </c>
      <c r="C1227" s="4">
        <v>1.2</v>
      </c>
      <c r="D1227" s="4">
        <f t="shared" si="58"/>
        <v>5.64</v>
      </c>
      <c r="E1227" s="4">
        <f t="shared" si="59"/>
        <v>193.03799999999998</v>
      </c>
      <c r="F1227" s="4">
        <f t="shared" si="60"/>
        <v>14.687999999999988</v>
      </c>
      <c r="G1227" s="12">
        <v>2023</v>
      </c>
    </row>
    <row r="1228" spans="1:7" x14ac:dyDescent="0.2">
      <c r="A1228" s="18">
        <v>45192.652453703704</v>
      </c>
      <c r="B1228" s="4">
        <v>4.71</v>
      </c>
      <c r="C1228" s="4">
        <v>1.2</v>
      </c>
      <c r="D1228" s="4">
        <f t="shared" si="58"/>
        <v>5.6520000000000001</v>
      </c>
      <c r="E1228" s="4">
        <f t="shared" si="59"/>
        <v>193.04999999999998</v>
      </c>
      <c r="F1228" s="4">
        <f t="shared" si="60"/>
        <v>14.699999999999989</v>
      </c>
      <c r="G1228" s="12">
        <v>2023</v>
      </c>
    </row>
    <row r="1229" spans="1:7" x14ac:dyDescent="0.2">
      <c r="A1229" s="18">
        <v>45192.654143518521</v>
      </c>
      <c r="B1229" s="4">
        <v>4.72</v>
      </c>
      <c r="C1229" s="4">
        <v>1.2</v>
      </c>
      <c r="D1229" s="4">
        <f t="shared" si="58"/>
        <v>5.6639999999999997</v>
      </c>
      <c r="E1229" s="4">
        <f t="shared" si="59"/>
        <v>193.06199999999998</v>
      </c>
      <c r="F1229" s="4">
        <f t="shared" si="60"/>
        <v>14.711999999999989</v>
      </c>
      <c r="G1229" s="12">
        <v>2023</v>
      </c>
    </row>
    <row r="1230" spans="1:7" x14ac:dyDescent="0.2">
      <c r="A1230" s="18">
        <v>45192.655474537038</v>
      </c>
      <c r="B1230" s="4">
        <v>4.7300000000000004</v>
      </c>
      <c r="C1230" s="4">
        <v>1.2</v>
      </c>
      <c r="D1230" s="4">
        <f t="shared" si="58"/>
        <v>5.6760000000000002</v>
      </c>
      <c r="E1230" s="4">
        <f t="shared" si="59"/>
        <v>193.07399999999998</v>
      </c>
      <c r="F1230" s="4">
        <f t="shared" si="60"/>
        <v>14.72399999999999</v>
      </c>
      <c r="G1230" s="12">
        <v>2023</v>
      </c>
    </row>
    <row r="1231" spans="1:7" x14ac:dyDescent="0.2">
      <c r="A1231" s="18">
        <v>45192.657118055555</v>
      </c>
      <c r="B1231" s="4">
        <v>4.74</v>
      </c>
      <c r="C1231" s="4">
        <v>1.2</v>
      </c>
      <c r="D1231" s="4">
        <f t="shared" si="58"/>
        <v>5.6879999999999997</v>
      </c>
      <c r="E1231" s="4">
        <f t="shared" si="59"/>
        <v>193.08599999999998</v>
      </c>
      <c r="F1231" s="4">
        <f t="shared" si="60"/>
        <v>14.73599999999999</v>
      </c>
      <c r="G1231" s="12">
        <v>2023</v>
      </c>
    </row>
    <row r="1232" spans="1:7" x14ac:dyDescent="0.2">
      <c r="A1232" s="18">
        <v>45192.658472222225</v>
      </c>
      <c r="B1232" s="4">
        <v>4.75</v>
      </c>
      <c r="C1232" s="4">
        <v>1.2</v>
      </c>
      <c r="D1232" s="4">
        <f t="shared" si="58"/>
        <v>5.7</v>
      </c>
      <c r="E1232" s="4">
        <f t="shared" si="59"/>
        <v>193.09799999999998</v>
      </c>
      <c r="F1232" s="4">
        <f t="shared" si="60"/>
        <v>14.74799999999999</v>
      </c>
      <c r="G1232" s="12">
        <v>2023</v>
      </c>
    </row>
    <row r="1233" spans="1:8" x14ac:dyDescent="0.2">
      <c r="A1233" s="18">
        <v>45192.660497685189</v>
      </c>
      <c r="B1233" s="4">
        <v>4.76</v>
      </c>
      <c r="C1233" s="4">
        <v>1.2</v>
      </c>
      <c r="D1233" s="4">
        <f t="shared" si="58"/>
        <v>5.7119999999999997</v>
      </c>
      <c r="E1233" s="4">
        <f t="shared" si="59"/>
        <v>193.10999999999999</v>
      </c>
      <c r="F1233" s="4">
        <f t="shared" si="60"/>
        <v>14.759999999999991</v>
      </c>
      <c r="G1233" s="12">
        <v>2023</v>
      </c>
    </row>
    <row r="1234" spans="1:8" x14ac:dyDescent="0.2">
      <c r="A1234" s="18">
        <v>45192.661886574075</v>
      </c>
      <c r="B1234" s="4">
        <v>4.7699999999999996</v>
      </c>
      <c r="C1234" s="4">
        <v>1.2</v>
      </c>
      <c r="D1234" s="4">
        <f t="shared" si="58"/>
        <v>5.7239999999999993</v>
      </c>
      <c r="E1234" s="4">
        <f t="shared" si="59"/>
        <v>193.12199999999999</v>
      </c>
      <c r="F1234" s="4">
        <f t="shared" si="60"/>
        <v>14.771999999999991</v>
      </c>
      <c r="G1234" s="12">
        <v>2023</v>
      </c>
    </row>
    <row r="1235" spans="1:8" x14ac:dyDescent="0.2">
      <c r="A1235" s="18">
        <v>45192.663576388892</v>
      </c>
      <c r="B1235" s="4">
        <v>4.78</v>
      </c>
      <c r="C1235" s="4">
        <v>1.2</v>
      </c>
      <c r="D1235" s="4">
        <f t="shared" si="58"/>
        <v>5.7359999999999998</v>
      </c>
      <c r="E1235" s="4">
        <f t="shared" si="59"/>
        <v>193.13399999999999</v>
      </c>
      <c r="F1235" s="4">
        <f t="shared" si="60"/>
        <v>14.783999999999992</v>
      </c>
      <c r="G1235" s="12">
        <v>2023</v>
      </c>
    </row>
    <row r="1236" spans="1:8" x14ac:dyDescent="0.2">
      <c r="A1236" s="18">
        <v>45192.665138888886</v>
      </c>
      <c r="B1236" s="4">
        <v>4.79</v>
      </c>
      <c r="C1236" s="4">
        <v>1.2</v>
      </c>
      <c r="D1236" s="4">
        <f t="shared" si="58"/>
        <v>5.7480000000000002</v>
      </c>
      <c r="E1236" s="4">
        <f t="shared" si="59"/>
        <v>193.14599999999999</v>
      </c>
      <c r="F1236" s="4">
        <f t="shared" si="60"/>
        <v>14.795999999999992</v>
      </c>
      <c r="G1236" s="12">
        <v>2023</v>
      </c>
    </row>
    <row r="1237" spans="1:8" x14ac:dyDescent="0.2">
      <c r="A1237" s="18">
        <v>45192.667071759257</v>
      </c>
      <c r="B1237" s="4">
        <v>4.8</v>
      </c>
      <c r="C1237" s="4">
        <v>1.2</v>
      </c>
      <c r="D1237" s="4">
        <f t="shared" si="58"/>
        <v>5.76</v>
      </c>
      <c r="E1237" s="4">
        <f t="shared" si="59"/>
        <v>193.15799999999999</v>
      </c>
      <c r="F1237" s="4">
        <f t="shared" si="60"/>
        <v>14.807999999999993</v>
      </c>
      <c r="G1237" s="12">
        <v>2023</v>
      </c>
    </row>
    <row r="1238" spans="1:8" x14ac:dyDescent="0.2">
      <c r="A1238" s="18">
        <v>45192.668622685182</v>
      </c>
      <c r="B1238" s="4">
        <v>4.8099999999999996</v>
      </c>
      <c r="C1238" s="4">
        <v>1.2</v>
      </c>
      <c r="D1238" s="4">
        <f t="shared" si="58"/>
        <v>5.7719999999999994</v>
      </c>
      <c r="E1238" s="4">
        <f t="shared" si="59"/>
        <v>193.17</v>
      </c>
      <c r="F1238" s="4">
        <f t="shared" si="60"/>
        <v>14.819999999999993</v>
      </c>
      <c r="G1238" s="12">
        <v>2023</v>
      </c>
    </row>
    <row r="1239" spans="1:8" x14ac:dyDescent="0.2">
      <c r="A1239" s="18">
        <v>45192.670648148145</v>
      </c>
      <c r="B1239" s="4">
        <v>4.82</v>
      </c>
      <c r="C1239" s="4">
        <v>1.2</v>
      </c>
      <c r="D1239" s="4">
        <f t="shared" si="58"/>
        <v>5.7839999999999998</v>
      </c>
      <c r="E1239" s="4">
        <f t="shared" si="59"/>
        <v>193.18199999999999</v>
      </c>
      <c r="F1239" s="4">
        <f t="shared" si="60"/>
        <v>14.831999999999994</v>
      </c>
      <c r="G1239" s="12">
        <v>2023</v>
      </c>
    </row>
    <row r="1240" spans="1:8" x14ac:dyDescent="0.2">
      <c r="A1240" s="18">
        <v>45192.672708333332</v>
      </c>
      <c r="B1240" s="4">
        <v>4.83</v>
      </c>
      <c r="C1240" s="4">
        <v>1.2</v>
      </c>
      <c r="D1240" s="4">
        <f t="shared" si="58"/>
        <v>5.7960000000000003</v>
      </c>
      <c r="E1240" s="4">
        <f t="shared" si="59"/>
        <v>193.19399999999999</v>
      </c>
      <c r="F1240" s="4">
        <f t="shared" si="60"/>
        <v>14.843999999999994</v>
      </c>
      <c r="G1240" s="12">
        <v>2023</v>
      </c>
    </row>
    <row r="1241" spans="1:8" x14ac:dyDescent="0.2">
      <c r="A1241" s="18">
        <v>45192.67564814815</v>
      </c>
      <c r="B1241" s="4">
        <v>4.84</v>
      </c>
      <c r="C1241" s="4">
        <v>1.2</v>
      </c>
      <c r="D1241" s="4">
        <f t="shared" si="58"/>
        <v>5.8079999999999998</v>
      </c>
      <c r="E1241" s="4">
        <f t="shared" si="59"/>
        <v>193.20599999999999</v>
      </c>
      <c r="F1241" s="4">
        <f t="shared" si="60"/>
        <v>14.855999999999995</v>
      </c>
      <c r="G1241" s="12">
        <v>2023</v>
      </c>
    </row>
    <row r="1242" spans="1:8" x14ac:dyDescent="0.2">
      <c r="A1242" s="18">
        <v>45192.678159722222</v>
      </c>
      <c r="B1242" s="4">
        <v>4.8499999999999996</v>
      </c>
      <c r="C1242" s="4">
        <v>1.2</v>
      </c>
      <c r="D1242" s="4">
        <f t="shared" si="58"/>
        <v>5.8199999999999994</v>
      </c>
      <c r="E1242" s="4">
        <f t="shared" si="59"/>
        <v>193.21799999999999</v>
      </c>
      <c r="F1242" s="4">
        <f t="shared" si="60"/>
        <v>14.867999999999995</v>
      </c>
      <c r="G1242" s="12">
        <v>2023</v>
      </c>
    </row>
    <row r="1243" spans="1:8" x14ac:dyDescent="0.2">
      <c r="A1243" s="18">
        <v>45199.888761574075</v>
      </c>
      <c r="B1243" s="4">
        <v>4.8600000000000003</v>
      </c>
      <c r="C1243" s="4">
        <v>1.2</v>
      </c>
      <c r="D1243" s="4">
        <f t="shared" si="58"/>
        <v>5.8319999999999999</v>
      </c>
      <c r="E1243" s="4">
        <f t="shared" si="59"/>
        <v>193.23</v>
      </c>
      <c r="F1243" s="4">
        <f t="shared" si="60"/>
        <v>14.879999999999995</v>
      </c>
      <c r="G1243" s="12">
        <v>2023</v>
      </c>
    </row>
    <row r="1244" spans="1:8" x14ac:dyDescent="0.2">
      <c r="A1244" s="18">
        <v>45199.930752314816</v>
      </c>
      <c r="B1244" s="4">
        <v>4.87</v>
      </c>
      <c r="C1244" s="4">
        <v>1.2</v>
      </c>
      <c r="D1244" s="4">
        <f t="shared" si="58"/>
        <v>5.8440000000000003</v>
      </c>
      <c r="E1244" s="4">
        <f t="shared" si="59"/>
        <v>193.24199999999999</v>
      </c>
      <c r="F1244" s="4">
        <f t="shared" si="60"/>
        <v>14.891999999999996</v>
      </c>
      <c r="G1244" s="12">
        <v>2023</v>
      </c>
    </row>
    <row r="1245" spans="1:8" x14ac:dyDescent="0.2">
      <c r="A1245" s="18">
        <v>45199.971724537034</v>
      </c>
      <c r="B1245" s="4">
        <v>4.88</v>
      </c>
      <c r="C1245" s="4">
        <v>1.2</v>
      </c>
      <c r="D1245" s="4">
        <f t="shared" si="58"/>
        <v>5.8559999999999999</v>
      </c>
      <c r="E1245" s="4">
        <f t="shared" si="59"/>
        <v>193.25399999999999</v>
      </c>
      <c r="F1245" s="4">
        <f t="shared" si="60"/>
        <v>14.903999999999996</v>
      </c>
      <c r="G1245" s="12">
        <v>2023</v>
      </c>
      <c r="H1245" s="7" t="s">
        <v>17</v>
      </c>
    </row>
    <row r="1246" spans="1:8" x14ac:dyDescent="0.2">
      <c r="A1246" s="18">
        <v>45200.022986111115</v>
      </c>
      <c r="B1246" s="4">
        <v>4.8899999999999997</v>
      </c>
      <c r="C1246" s="4">
        <v>1.2</v>
      </c>
      <c r="D1246" s="4">
        <f t="shared" si="58"/>
        <v>5.8679999999999994</v>
      </c>
      <c r="E1246" s="4">
        <f t="shared" si="59"/>
        <v>193.26599999999999</v>
      </c>
      <c r="F1246" s="4">
        <f t="shared" si="60"/>
        <v>14.915999999999997</v>
      </c>
      <c r="G1246" s="12">
        <v>2024</v>
      </c>
      <c r="H1246" s="7" t="s">
        <v>16</v>
      </c>
    </row>
    <row r="1247" spans="1:8" x14ac:dyDescent="0.2">
      <c r="A1247" s="18">
        <v>45200.029282407406</v>
      </c>
      <c r="B1247" s="4">
        <v>4.9000000000000004</v>
      </c>
      <c r="C1247" s="4">
        <v>1.2</v>
      </c>
      <c r="D1247" s="4">
        <f t="shared" si="58"/>
        <v>5.88</v>
      </c>
      <c r="E1247" s="4">
        <f t="shared" si="59"/>
        <v>193.27799999999999</v>
      </c>
      <c r="F1247" s="4">
        <f t="shared" si="60"/>
        <v>14.927999999999997</v>
      </c>
      <c r="G1247" s="12">
        <v>2024</v>
      </c>
    </row>
    <row r="1248" spans="1:8" x14ac:dyDescent="0.2">
      <c r="A1248" s="18">
        <v>45200.052453703705</v>
      </c>
      <c r="B1248" s="4">
        <v>4.91</v>
      </c>
      <c r="C1248" s="4">
        <v>1.2</v>
      </c>
      <c r="D1248" s="4">
        <f t="shared" si="58"/>
        <v>5.8920000000000003</v>
      </c>
      <c r="E1248" s="4">
        <f t="shared" si="59"/>
        <v>193.29</v>
      </c>
      <c r="F1248" s="4">
        <f t="shared" si="60"/>
        <v>14.939999999999998</v>
      </c>
      <c r="G1248" s="12">
        <v>2024</v>
      </c>
    </row>
    <row r="1249" spans="1:8" x14ac:dyDescent="0.2">
      <c r="A1249" s="18">
        <v>45200.256840277776</v>
      </c>
      <c r="B1249" s="4">
        <v>4.92</v>
      </c>
      <c r="C1249" s="4">
        <v>1.2</v>
      </c>
      <c r="D1249" s="4">
        <f t="shared" si="58"/>
        <v>5.9039999999999999</v>
      </c>
      <c r="E1249" s="4">
        <f t="shared" si="59"/>
        <v>193.30199999999999</v>
      </c>
      <c r="F1249" s="4">
        <f t="shared" si="60"/>
        <v>14.951999999999998</v>
      </c>
      <c r="G1249" s="12">
        <v>2024</v>
      </c>
    </row>
    <row r="1250" spans="1:8" x14ac:dyDescent="0.2">
      <c r="A1250" s="18">
        <v>45223.54619212963</v>
      </c>
      <c r="B1250" s="4">
        <v>0</v>
      </c>
      <c r="C1250" s="4">
        <v>1.2</v>
      </c>
      <c r="D1250" s="4">
        <f t="shared" si="58"/>
        <v>0</v>
      </c>
      <c r="E1250" s="4">
        <f>D1250+$E$1249</f>
        <v>193.30199999999999</v>
      </c>
      <c r="F1250" s="4">
        <f t="shared" si="60"/>
        <v>14.951999999999998</v>
      </c>
      <c r="G1250" s="12">
        <v>2024</v>
      </c>
      <c r="H1250" s="7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708"/>
  <sheetViews>
    <sheetView zoomScaleNormal="100" workbookViewId="0">
      <pane ySplit="1" topLeftCell="A669" activePane="bottomLeft" state="frozenSplit"/>
      <selection pane="bottomLeft" activeCell="E709" sqref="E709"/>
    </sheetView>
  </sheetViews>
  <sheetFormatPr defaultColWidth="9.140625" defaultRowHeight="12.75" x14ac:dyDescent="0.2"/>
  <cols>
    <col min="1" max="1" width="27.5703125" style="18" customWidth="1"/>
    <col min="2" max="2" width="14.4257812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2" customWidth="1"/>
    <col min="10" max="10" width="12.7109375" customWidth="1"/>
    <col min="13" max="13" width="27.5703125" customWidth="1"/>
    <col min="14" max="14" width="17.28515625" customWidth="1"/>
    <col min="15" max="15" width="20.140625" customWidth="1"/>
    <col min="16" max="17" width="13.140625" customWidth="1"/>
    <col min="29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" t="s">
        <v>0</v>
      </c>
    </row>
    <row r="2" spans="1:8" x14ac:dyDescent="0.2">
      <c r="A2" s="18">
        <v>44836.577037037037</v>
      </c>
      <c r="B2" s="4">
        <v>2.5499999999999998</v>
      </c>
      <c r="C2" s="4">
        <v>1.23</v>
      </c>
      <c r="D2" s="4">
        <f t="shared" ref="D2:D42" si="0">B2*C2</f>
        <v>3.1364999999999998</v>
      </c>
      <c r="E2" s="4">
        <f>D2+144.16</f>
        <v>147.29650000000001</v>
      </c>
      <c r="F2" s="4">
        <f>E2-147.29</f>
        <v>6.5000000000168257E-3</v>
      </c>
      <c r="G2" s="12">
        <v>2023</v>
      </c>
      <c r="H2" s="7" t="s">
        <v>12</v>
      </c>
    </row>
    <row r="3" spans="1:8" x14ac:dyDescent="0.2">
      <c r="A3" s="18">
        <v>44836.797118055554</v>
      </c>
      <c r="B3" s="4">
        <v>2.56</v>
      </c>
      <c r="C3" s="4">
        <v>1.23</v>
      </c>
      <c r="D3" s="4">
        <f t="shared" si="0"/>
        <v>3.1488</v>
      </c>
      <c r="E3" s="4">
        <f t="shared" ref="E3:E66" si="1">D3+144.16</f>
        <v>147.30879999999999</v>
      </c>
      <c r="F3" s="4">
        <f t="shared" ref="F3:F66" si="2">E3-147.29</f>
        <v>1.8799999999998818E-2</v>
      </c>
      <c r="G3" s="12">
        <v>2023</v>
      </c>
    </row>
    <row r="4" spans="1:8" x14ac:dyDescent="0.2">
      <c r="A4" s="18">
        <v>44836.799907407411</v>
      </c>
      <c r="B4" s="4">
        <v>2.57</v>
      </c>
      <c r="C4" s="4">
        <v>1.23</v>
      </c>
      <c r="D4" s="4">
        <f t="shared" si="0"/>
        <v>3.1610999999999998</v>
      </c>
      <c r="E4" s="4">
        <f t="shared" si="1"/>
        <v>147.3211</v>
      </c>
      <c r="F4" s="4">
        <f t="shared" si="2"/>
        <v>3.1100000000009231E-2</v>
      </c>
      <c r="G4" s="12">
        <v>2023</v>
      </c>
    </row>
    <row r="5" spans="1:8" x14ac:dyDescent="0.2">
      <c r="A5" s="18">
        <v>44836.80250578704</v>
      </c>
      <c r="B5" s="4">
        <v>2.58</v>
      </c>
      <c r="C5" s="4">
        <v>1.23</v>
      </c>
      <c r="D5" s="4">
        <f t="shared" si="0"/>
        <v>3.1734</v>
      </c>
      <c r="E5" s="4">
        <f t="shared" si="1"/>
        <v>147.33339999999998</v>
      </c>
      <c r="F5" s="4">
        <f t="shared" si="2"/>
        <v>4.3399999999991223E-2</v>
      </c>
      <c r="G5" s="12">
        <v>2023</v>
      </c>
    </row>
    <row r="6" spans="1:8" x14ac:dyDescent="0.2">
      <c r="A6" s="18">
        <v>44836.806464120367</v>
      </c>
      <c r="B6" s="4">
        <v>2.59</v>
      </c>
      <c r="C6" s="4">
        <v>1.23</v>
      </c>
      <c r="D6" s="4">
        <f t="shared" si="0"/>
        <v>3.1856999999999998</v>
      </c>
      <c r="E6" s="4">
        <f t="shared" si="1"/>
        <v>147.34569999999999</v>
      </c>
      <c r="F6" s="4">
        <f t="shared" si="2"/>
        <v>5.5700000000001637E-2</v>
      </c>
      <c r="G6" s="12">
        <v>2023</v>
      </c>
    </row>
    <row r="7" spans="1:8" x14ac:dyDescent="0.2">
      <c r="A7" s="18">
        <v>44836.811869212965</v>
      </c>
      <c r="B7" s="4">
        <v>2.6</v>
      </c>
      <c r="C7" s="4">
        <v>1.23</v>
      </c>
      <c r="D7" s="4">
        <f t="shared" si="0"/>
        <v>3.198</v>
      </c>
      <c r="E7" s="4">
        <f t="shared" si="1"/>
        <v>147.358</v>
      </c>
      <c r="F7" s="4">
        <f t="shared" si="2"/>
        <v>6.8000000000012051E-2</v>
      </c>
      <c r="G7" s="12">
        <v>2023</v>
      </c>
    </row>
    <row r="8" spans="1:8" x14ac:dyDescent="0.2">
      <c r="A8" s="18">
        <v>44836.819398148145</v>
      </c>
      <c r="B8" s="4">
        <v>2.61</v>
      </c>
      <c r="C8" s="4">
        <v>1.23</v>
      </c>
      <c r="D8" s="4">
        <f t="shared" si="0"/>
        <v>3.2102999999999997</v>
      </c>
      <c r="E8" s="4">
        <f t="shared" si="1"/>
        <v>147.37029999999999</v>
      </c>
      <c r="F8" s="4">
        <f t="shared" si="2"/>
        <v>8.0299999999994043E-2</v>
      </c>
      <c r="G8" s="12">
        <v>2023</v>
      </c>
    </row>
    <row r="9" spans="1:8" x14ac:dyDescent="0.2">
      <c r="A9" s="18">
        <v>44836.821851851855</v>
      </c>
      <c r="B9" s="4">
        <v>2.62</v>
      </c>
      <c r="C9" s="4">
        <v>1.23</v>
      </c>
      <c r="D9" s="4">
        <f t="shared" si="0"/>
        <v>3.2225999999999999</v>
      </c>
      <c r="E9" s="4">
        <f t="shared" si="1"/>
        <v>147.3826</v>
      </c>
      <c r="F9" s="4">
        <f t="shared" si="2"/>
        <v>9.2600000000004457E-2</v>
      </c>
      <c r="G9" s="12">
        <v>2023</v>
      </c>
    </row>
    <row r="10" spans="1:8" x14ac:dyDescent="0.2">
      <c r="A10" s="18">
        <v>44836.824780092589</v>
      </c>
      <c r="B10" s="4">
        <v>2.63</v>
      </c>
      <c r="C10" s="4">
        <v>1.23</v>
      </c>
      <c r="D10" s="4">
        <f t="shared" si="0"/>
        <v>3.2348999999999997</v>
      </c>
      <c r="E10" s="4">
        <f t="shared" si="1"/>
        <v>147.39490000000001</v>
      </c>
      <c r="F10" s="4">
        <f t="shared" si="2"/>
        <v>0.10490000000001487</v>
      </c>
      <c r="G10" s="12">
        <v>2023</v>
      </c>
    </row>
    <row r="11" spans="1:8" x14ac:dyDescent="0.2">
      <c r="A11" s="18">
        <v>44836.828478009258</v>
      </c>
      <c r="B11" s="4">
        <v>2.64</v>
      </c>
      <c r="C11" s="4">
        <v>1.23</v>
      </c>
      <c r="D11" s="4">
        <f t="shared" si="0"/>
        <v>3.2472000000000003</v>
      </c>
      <c r="E11" s="4">
        <f t="shared" si="1"/>
        <v>147.40719999999999</v>
      </c>
      <c r="F11" s="4">
        <f t="shared" si="2"/>
        <v>0.11719999999999686</v>
      </c>
      <c r="G11" s="12">
        <v>2023</v>
      </c>
    </row>
    <row r="12" spans="1:8" x14ac:dyDescent="0.2">
      <c r="A12" s="18">
        <v>44837.21179976852</v>
      </c>
      <c r="B12" s="4">
        <v>2.65</v>
      </c>
      <c r="C12" s="4">
        <v>1.23</v>
      </c>
      <c r="D12" s="4">
        <f t="shared" si="0"/>
        <v>3.2595000000000001</v>
      </c>
      <c r="E12" s="4">
        <f t="shared" si="1"/>
        <v>147.4195</v>
      </c>
      <c r="F12" s="4">
        <f t="shared" si="2"/>
        <v>0.12950000000000728</v>
      </c>
      <c r="G12" s="12">
        <v>2023</v>
      </c>
    </row>
    <row r="13" spans="1:8" x14ac:dyDescent="0.2">
      <c r="A13" s="18">
        <v>44837.212743055556</v>
      </c>
      <c r="B13" s="4">
        <v>2.66</v>
      </c>
      <c r="C13" s="4">
        <v>1.23</v>
      </c>
      <c r="D13" s="4">
        <f t="shared" si="0"/>
        <v>3.2718000000000003</v>
      </c>
      <c r="E13" s="4">
        <f t="shared" si="1"/>
        <v>147.43180000000001</v>
      </c>
      <c r="F13" s="4">
        <f t="shared" si="2"/>
        <v>0.14180000000001769</v>
      </c>
      <c r="G13" s="12">
        <v>2023</v>
      </c>
    </row>
    <row r="14" spans="1:8" x14ac:dyDescent="0.2">
      <c r="A14" s="18">
        <v>44837.213194444441</v>
      </c>
      <c r="B14" s="4">
        <v>2.67</v>
      </c>
      <c r="C14" s="4">
        <v>1.23</v>
      </c>
      <c r="D14" s="4">
        <f t="shared" si="0"/>
        <v>3.2841</v>
      </c>
      <c r="E14" s="4">
        <f t="shared" si="1"/>
        <v>147.44409999999999</v>
      </c>
      <c r="F14" s="4">
        <f t="shared" si="2"/>
        <v>0.15409999999999968</v>
      </c>
      <c r="G14" s="12">
        <v>2023</v>
      </c>
    </row>
    <row r="15" spans="1:8" x14ac:dyDescent="0.2">
      <c r="A15" s="18">
        <v>44837.213530092595</v>
      </c>
      <c r="B15" s="4">
        <v>2.68</v>
      </c>
      <c r="C15" s="4">
        <v>1.23</v>
      </c>
      <c r="D15" s="4">
        <f t="shared" si="0"/>
        <v>3.2964000000000002</v>
      </c>
      <c r="E15" s="4">
        <f t="shared" si="1"/>
        <v>147.4564</v>
      </c>
      <c r="F15" s="4">
        <f t="shared" si="2"/>
        <v>0.1664000000000101</v>
      </c>
      <c r="G15" s="12">
        <v>2023</v>
      </c>
    </row>
    <row r="16" spans="1:8" x14ac:dyDescent="0.2">
      <c r="A16" s="18">
        <v>44837.213917824076</v>
      </c>
      <c r="B16" s="4">
        <v>2.69</v>
      </c>
      <c r="C16" s="4">
        <v>1.23</v>
      </c>
      <c r="D16" s="4">
        <f t="shared" si="0"/>
        <v>3.3087</v>
      </c>
      <c r="E16" s="4">
        <f t="shared" si="1"/>
        <v>147.46869999999998</v>
      </c>
      <c r="F16" s="4">
        <f t="shared" si="2"/>
        <v>0.17869999999999209</v>
      </c>
      <c r="G16" s="12">
        <v>2023</v>
      </c>
    </row>
    <row r="17" spans="1:7" x14ac:dyDescent="0.2">
      <c r="A17" s="18">
        <v>44837.214189814818</v>
      </c>
      <c r="B17" s="4">
        <v>2.7</v>
      </c>
      <c r="C17" s="4">
        <v>1.23</v>
      </c>
      <c r="D17" s="4">
        <f t="shared" si="0"/>
        <v>3.3210000000000002</v>
      </c>
      <c r="E17" s="4">
        <f t="shared" si="1"/>
        <v>147.48099999999999</v>
      </c>
      <c r="F17" s="4">
        <f t="shared" si="2"/>
        <v>0.1910000000000025</v>
      </c>
      <c r="G17" s="12">
        <v>2023</v>
      </c>
    </row>
    <row r="18" spans="1:7" x14ac:dyDescent="0.2">
      <c r="A18" s="18">
        <v>44837.214542824076</v>
      </c>
      <c r="B18" s="4">
        <v>2.71</v>
      </c>
      <c r="C18" s="4">
        <v>1.23</v>
      </c>
      <c r="D18" s="4">
        <f t="shared" si="0"/>
        <v>3.3332999999999999</v>
      </c>
      <c r="E18" s="4">
        <f t="shared" si="1"/>
        <v>147.4933</v>
      </c>
      <c r="F18" s="4">
        <f t="shared" si="2"/>
        <v>0.20330000000001291</v>
      </c>
      <c r="G18" s="12">
        <v>2023</v>
      </c>
    </row>
    <row r="19" spans="1:7" x14ac:dyDescent="0.2">
      <c r="A19" s="18">
        <v>44837.214832175923</v>
      </c>
      <c r="B19" s="4">
        <v>2.72</v>
      </c>
      <c r="C19" s="4">
        <v>1.23</v>
      </c>
      <c r="D19" s="4">
        <f t="shared" si="0"/>
        <v>3.3456000000000001</v>
      </c>
      <c r="E19" s="4">
        <f t="shared" si="1"/>
        <v>147.50559999999999</v>
      </c>
      <c r="F19" s="4">
        <f t="shared" si="2"/>
        <v>0.21559999999999491</v>
      </c>
      <c r="G19" s="12">
        <v>2023</v>
      </c>
    </row>
    <row r="20" spans="1:7" x14ac:dyDescent="0.2">
      <c r="A20" s="18">
        <v>44837.215231481481</v>
      </c>
      <c r="B20" s="4">
        <v>2.73</v>
      </c>
      <c r="C20" s="4">
        <v>1.23</v>
      </c>
      <c r="D20" s="4">
        <f t="shared" si="0"/>
        <v>3.3578999999999999</v>
      </c>
      <c r="E20" s="4">
        <f t="shared" si="1"/>
        <v>147.5179</v>
      </c>
      <c r="F20" s="4">
        <f t="shared" si="2"/>
        <v>0.22790000000000532</v>
      </c>
      <c r="G20" s="12">
        <v>2023</v>
      </c>
    </row>
    <row r="21" spans="1:7" x14ac:dyDescent="0.2">
      <c r="A21" s="18">
        <v>44837.215509259258</v>
      </c>
      <c r="B21" s="4">
        <v>2.74</v>
      </c>
      <c r="C21" s="4">
        <v>1.23</v>
      </c>
      <c r="D21" s="4">
        <f t="shared" si="0"/>
        <v>3.3702000000000001</v>
      </c>
      <c r="E21" s="4">
        <f t="shared" si="1"/>
        <v>147.53020000000001</v>
      </c>
      <c r="F21" s="4">
        <f t="shared" si="2"/>
        <v>0.24020000000001573</v>
      </c>
      <c r="G21" s="12">
        <v>2023</v>
      </c>
    </row>
    <row r="22" spans="1:7" x14ac:dyDescent="0.2">
      <c r="A22" s="18">
        <v>44837.215723379632</v>
      </c>
      <c r="B22" s="4">
        <v>2.75</v>
      </c>
      <c r="C22" s="4">
        <v>1.23</v>
      </c>
      <c r="D22" s="4">
        <f t="shared" si="0"/>
        <v>3.3824999999999998</v>
      </c>
      <c r="E22" s="4">
        <f t="shared" si="1"/>
        <v>147.54249999999999</v>
      </c>
      <c r="F22" s="4">
        <f t="shared" si="2"/>
        <v>0.25249999999999773</v>
      </c>
      <c r="G22" s="12">
        <v>2023</v>
      </c>
    </row>
    <row r="23" spans="1:7" x14ac:dyDescent="0.2">
      <c r="A23" s="18">
        <v>44837.215844907405</v>
      </c>
      <c r="B23" s="4">
        <v>2.76</v>
      </c>
      <c r="C23" s="4">
        <v>1.23</v>
      </c>
      <c r="D23" s="4">
        <f t="shared" si="0"/>
        <v>3.3947999999999996</v>
      </c>
      <c r="E23" s="4">
        <f t="shared" si="1"/>
        <v>147.5548</v>
      </c>
      <c r="F23" s="4">
        <f t="shared" si="2"/>
        <v>0.26480000000000814</v>
      </c>
      <c r="G23" s="12">
        <v>2023</v>
      </c>
    </row>
    <row r="24" spans="1:7" x14ac:dyDescent="0.2">
      <c r="A24" s="18">
        <v>44837.215995370374</v>
      </c>
      <c r="B24" s="4">
        <v>2.77</v>
      </c>
      <c r="C24" s="4">
        <v>1.23</v>
      </c>
      <c r="D24" s="4">
        <f t="shared" si="0"/>
        <v>3.4070999999999998</v>
      </c>
      <c r="E24" s="4">
        <f t="shared" si="1"/>
        <v>147.56709999999998</v>
      </c>
      <c r="F24" s="4">
        <f t="shared" si="2"/>
        <v>0.27709999999999013</v>
      </c>
      <c r="G24" s="12">
        <v>2023</v>
      </c>
    </row>
    <row r="25" spans="1:7" x14ac:dyDescent="0.2">
      <c r="A25" s="18">
        <v>44837.216111111113</v>
      </c>
      <c r="B25" s="4">
        <v>2.78</v>
      </c>
      <c r="C25" s="4">
        <v>1.23</v>
      </c>
      <c r="D25" s="4">
        <f t="shared" si="0"/>
        <v>3.4193999999999996</v>
      </c>
      <c r="E25" s="4">
        <f t="shared" si="1"/>
        <v>147.57939999999999</v>
      </c>
      <c r="F25" s="4">
        <f t="shared" si="2"/>
        <v>0.28940000000000055</v>
      </c>
      <c r="G25" s="12">
        <v>2023</v>
      </c>
    </row>
    <row r="26" spans="1:7" x14ac:dyDescent="0.2">
      <c r="A26" s="18">
        <v>44837.216273148151</v>
      </c>
      <c r="B26" s="4">
        <v>2.79</v>
      </c>
      <c r="C26" s="4">
        <v>1.23</v>
      </c>
      <c r="D26" s="4">
        <f t="shared" si="0"/>
        <v>3.4317000000000002</v>
      </c>
      <c r="E26" s="4">
        <f t="shared" si="1"/>
        <v>147.5917</v>
      </c>
      <c r="F26" s="4">
        <f t="shared" si="2"/>
        <v>0.30170000000001096</v>
      </c>
      <c r="G26" s="12">
        <v>2023</v>
      </c>
    </row>
    <row r="27" spans="1:7" x14ac:dyDescent="0.2">
      <c r="A27" s="18">
        <v>44837.216429398148</v>
      </c>
      <c r="B27" s="4">
        <v>2.8</v>
      </c>
      <c r="C27" s="4">
        <v>1.23</v>
      </c>
      <c r="D27" s="4">
        <f t="shared" si="0"/>
        <v>3.444</v>
      </c>
      <c r="E27" s="4">
        <f t="shared" si="1"/>
        <v>147.60399999999998</v>
      </c>
      <c r="F27" s="4">
        <f t="shared" si="2"/>
        <v>0.31399999999999295</v>
      </c>
      <c r="G27" s="12">
        <v>2023</v>
      </c>
    </row>
    <row r="28" spans="1:7" x14ac:dyDescent="0.2">
      <c r="A28" s="18">
        <v>44837.216672453702</v>
      </c>
      <c r="B28" s="4">
        <v>2.81</v>
      </c>
      <c r="C28" s="4">
        <v>1.23</v>
      </c>
      <c r="D28" s="4">
        <f t="shared" si="0"/>
        <v>3.4563000000000001</v>
      </c>
      <c r="E28" s="4">
        <f t="shared" si="1"/>
        <v>147.6163</v>
      </c>
      <c r="F28" s="4">
        <f t="shared" si="2"/>
        <v>0.32630000000000337</v>
      </c>
      <c r="G28" s="12">
        <v>2023</v>
      </c>
    </row>
    <row r="29" spans="1:7" x14ac:dyDescent="0.2">
      <c r="A29" s="18">
        <v>44837.216857638887</v>
      </c>
      <c r="B29" s="4">
        <v>2.82</v>
      </c>
      <c r="C29" s="4">
        <v>1.23</v>
      </c>
      <c r="D29" s="4">
        <f t="shared" si="0"/>
        <v>3.4685999999999999</v>
      </c>
      <c r="E29" s="4">
        <f t="shared" si="1"/>
        <v>147.62860000000001</v>
      </c>
      <c r="F29" s="4">
        <f t="shared" si="2"/>
        <v>0.33860000000001378</v>
      </c>
      <c r="G29" s="12">
        <v>2023</v>
      </c>
    </row>
    <row r="30" spans="1:7" x14ac:dyDescent="0.2">
      <c r="A30" s="18">
        <v>44837.217135416664</v>
      </c>
      <c r="B30" s="4">
        <v>2.83</v>
      </c>
      <c r="C30" s="4">
        <v>1.23</v>
      </c>
      <c r="D30" s="4">
        <f t="shared" si="0"/>
        <v>3.4809000000000001</v>
      </c>
      <c r="E30" s="4">
        <f t="shared" si="1"/>
        <v>147.64089999999999</v>
      </c>
      <c r="F30" s="4">
        <f t="shared" si="2"/>
        <v>0.35089999999999577</v>
      </c>
      <c r="G30" s="12">
        <v>2023</v>
      </c>
    </row>
    <row r="31" spans="1:7" x14ac:dyDescent="0.2">
      <c r="A31" s="18">
        <v>44837.217395833337</v>
      </c>
      <c r="B31" s="4">
        <v>2.84</v>
      </c>
      <c r="C31" s="4">
        <v>1.23</v>
      </c>
      <c r="D31" s="4">
        <f t="shared" si="0"/>
        <v>3.4931999999999999</v>
      </c>
      <c r="E31" s="4">
        <f t="shared" si="1"/>
        <v>147.6532</v>
      </c>
      <c r="F31" s="4">
        <f t="shared" si="2"/>
        <v>0.36320000000000618</v>
      </c>
      <c r="G31" s="12">
        <v>2023</v>
      </c>
    </row>
    <row r="32" spans="1:7" x14ac:dyDescent="0.2">
      <c r="A32" s="18">
        <v>44837.217881944445</v>
      </c>
      <c r="B32" s="4">
        <v>2.85</v>
      </c>
      <c r="C32" s="4">
        <v>1.23</v>
      </c>
      <c r="D32" s="4">
        <f t="shared" si="0"/>
        <v>3.5055000000000001</v>
      </c>
      <c r="E32" s="4">
        <f t="shared" si="1"/>
        <v>147.66550000000001</v>
      </c>
      <c r="F32" s="4">
        <f t="shared" si="2"/>
        <v>0.3755000000000166</v>
      </c>
      <c r="G32" s="12">
        <v>2023</v>
      </c>
    </row>
    <row r="33" spans="1:7" x14ac:dyDescent="0.2">
      <c r="A33" s="18">
        <v>44837.218443287034</v>
      </c>
      <c r="B33" s="4">
        <v>2.86</v>
      </c>
      <c r="C33" s="4">
        <v>1.23</v>
      </c>
      <c r="D33" s="4">
        <f t="shared" si="0"/>
        <v>3.5177999999999998</v>
      </c>
      <c r="E33" s="4">
        <f t="shared" si="1"/>
        <v>147.67779999999999</v>
      </c>
      <c r="F33" s="4">
        <f t="shared" si="2"/>
        <v>0.38779999999999859</v>
      </c>
      <c r="G33" s="12">
        <v>2023</v>
      </c>
    </row>
    <row r="34" spans="1:7" x14ac:dyDescent="0.2">
      <c r="A34" s="18">
        <v>44837.21943287037</v>
      </c>
      <c r="B34" s="4">
        <v>2.87</v>
      </c>
      <c r="C34" s="4">
        <v>1.23</v>
      </c>
      <c r="D34" s="4">
        <f t="shared" si="0"/>
        <v>3.5301</v>
      </c>
      <c r="E34" s="4">
        <f t="shared" si="1"/>
        <v>147.6901</v>
      </c>
      <c r="F34" s="4">
        <f t="shared" si="2"/>
        <v>0.400100000000009</v>
      </c>
      <c r="G34" s="12">
        <v>2023</v>
      </c>
    </row>
    <row r="35" spans="1:7" x14ac:dyDescent="0.2">
      <c r="A35" s="18">
        <v>44837.219739583335</v>
      </c>
      <c r="B35" s="4">
        <v>2.88</v>
      </c>
      <c r="C35" s="4">
        <v>1.23</v>
      </c>
      <c r="D35" s="4">
        <f t="shared" si="0"/>
        <v>3.5423999999999998</v>
      </c>
      <c r="E35" s="4">
        <f t="shared" si="1"/>
        <v>147.70239999999998</v>
      </c>
      <c r="F35" s="4">
        <f t="shared" si="2"/>
        <v>0.412399999999991</v>
      </c>
      <c r="G35" s="12">
        <v>2023</v>
      </c>
    </row>
    <row r="36" spans="1:7" x14ac:dyDescent="0.2">
      <c r="A36" s="18">
        <v>44837.220185185186</v>
      </c>
      <c r="B36" s="4">
        <v>2.89</v>
      </c>
      <c r="C36" s="4">
        <v>1.23</v>
      </c>
      <c r="D36" s="4">
        <f t="shared" si="0"/>
        <v>3.5547</v>
      </c>
      <c r="E36" s="4">
        <f t="shared" si="1"/>
        <v>147.71469999999999</v>
      </c>
      <c r="F36" s="4">
        <f t="shared" si="2"/>
        <v>0.42470000000000141</v>
      </c>
      <c r="G36" s="12">
        <v>2023</v>
      </c>
    </row>
    <row r="37" spans="1:7" x14ac:dyDescent="0.2">
      <c r="A37" s="18">
        <v>44837.220532407409</v>
      </c>
      <c r="B37" s="4">
        <v>2.9</v>
      </c>
      <c r="C37" s="4">
        <v>1.23</v>
      </c>
      <c r="D37" s="4">
        <f t="shared" si="0"/>
        <v>3.5669999999999997</v>
      </c>
      <c r="E37" s="4">
        <f t="shared" si="1"/>
        <v>147.727</v>
      </c>
      <c r="F37" s="4">
        <f t="shared" si="2"/>
        <v>0.43700000000001182</v>
      </c>
      <c r="G37" s="12">
        <v>2023</v>
      </c>
    </row>
    <row r="38" spans="1:7" x14ac:dyDescent="0.2">
      <c r="A38" s="18">
        <v>44837.221105324075</v>
      </c>
      <c r="B38" s="4">
        <v>2.91</v>
      </c>
      <c r="C38" s="4">
        <v>1.23</v>
      </c>
      <c r="D38" s="4">
        <f t="shared" si="0"/>
        <v>3.5792999999999999</v>
      </c>
      <c r="E38" s="4">
        <f t="shared" si="1"/>
        <v>147.73929999999999</v>
      </c>
      <c r="F38" s="4">
        <f t="shared" si="2"/>
        <v>0.44929999999999382</v>
      </c>
      <c r="G38" s="12">
        <v>2023</v>
      </c>
    </row>
    <row r="39" spans="1:7" x14ac:dyDescent="0.2">
      <c r="A39" s="18">
        <v>44837.221579861114</v>
      </c>
      <c r="B39" s="4">
        <v>2.92</v>
      </c>
      <c r="C39" s="4">
        <v>1.23</v>
      </c>
      <c r="D39" s="4">
        <f t="shared" si="0"/>
        <v>3.5915999999999997</v>
      </c>
      <c r="E39" s="4">
        <f t="shared" si="1"/>
        <v>147.7516</v>
      </c>
      <c r="F39" s="4">
        <f t="shared" si="2"/>
        <v>0.46160000000000423</v>
      </c>
      <c r="G39" s="12">
        <v>2023</v>
      </c>
    </row>
    <row r="40" spans="1:7" x14ac:dyDescent="0.2">
      <c r="A40" s="18">
        <v>44837.222158564815</v>
      </c>
      <c r="B40" s="4">
        <v>2.93</v>
      </c>
      <c r="C40" s="4">
        <v>1.23</v>
      </c>
      <c r="D40" s="4">
        <f t="shared" si="0"/>
        <v>3.6039000000000003</v>
      </c>
      <c r="E40" s="4">
        <f t="shared" si="1"/>
        <v>147.76390000000001</v>
      </c>
      <c r="F40" s="4">
        <f t="shared" si="2"/>
        <v>0.47390000000001464</v>
      </c>
      <c r="G40" s="12">
        <v>2023</v>
      </c>
    </row>
    <row r="41" spans="1:7" x14ac:dyDescent="0.2">
      <c r="A41" s="18">
        <v>44837.222806712962</v>
      </c>
      <c r="B41" s="4">
        <v>2.94</v>
      </c>
      <c r="C41" s="4">
        <v>1.23</v>
      </c>
      <c r="D41" s="4">
        <f t="shared" si="0"/>
        <v>3.6162000000000001</v>
      </c>
      <c r="E41" s="4">
        <f t="shared" si="1"/>
        <v>147.77619999999999</v>
      </c>
      <c r="F41" s="4">
        <f t="shared" si="2"/>
        <v>0.48619999999999663</v>
      </c>
      <c r="G41" s="12">
        <v>2023</v>
      </c>
    </row>
    <row r="42" spans="1:7" x14ac:dyDescent="0.2">
      <c r="A42" s="18">
        <v>44837.224103009263</v>
      </c>
      <c r="B42" s="4">
        <v>2.95</v>
      </c>
      <c r="C42" s="4">
        <v>1.23</v>
      </c>
      <c r="D42" s="4">
        <f t="shared" si="0"/>
        <v>3.6285000000000003</v>
      </c>
      <c r="E42" s="4">
        <f t="shared" si="1"/>
        <v>147.7885</v>
      </c>
      <c r="F42" s="4">
        <f t="shared" si="2"/>
        <v>0.49850000000000705</v>
      </c>
      <c r="G42" s="12">
        <v>2023</v>
      </c>
    </row>
    <row r="43" spans="1:7" x14ac:dyDescent="0.2">
      <c r="A43" s="18">
        <v>44837.225289351853</v>
      </c>
      <c r="B43" s="4">
        <v>2.96</v>
      </c>
      <c r="C43" s="4">
        <v>1.23</v>
      </c>
      <c r="D43" s="4">
        <f t="shared" ref="D43:D106" si="3">B43*C43</f>
        <v>3.6408</v>
      </c>
      <c r="E43" s="4">
        <f t="shared" si="1"/>
        <v>147.80080000000001</v>
      </c>
      <c r="F43" s="4">
        <f t="shared" si="2"/>
        <v>0.51080000000001746</v>
      </c>
      <c r="G43" s="12">
        <v>2023</v>
      </c>
    </row>
    <row r="44" spans="1:7" x14ac:dyDescent="0.2">
      <c r="A44" s="18">
        <v>44837.362118055556</v>
      </c>
      <c r="B44" s="4">
        <v>2.97</v>
      </c>
      <c r="C44" s="4">
        <v>1.23</v>
      </c>
      <c r="D44" s="4">
        <f t="shared" si="3"/>
        <v>3.6531000000000002</v>
      </c>
      <c r="E44" s="4">
        <f t="shared" si="1"/>
        <v>147.81309999999999</v>
      </c>
      <c r="F44" s="4">
        <f t="shared" si="2"/>
        <v>0.52309999999999945</v>
      </c>
      <c r="G44" s="12">
        <v>2023</v>
      </c>
    </row>
    <row r="45" spans="1:7" x14ac:dyDescent="0.2">
      <c r="A45" s="18">
        <v>44837.366545138888</v>
      </c>
      <c r="B45" s="4">
        <v>2.98</v>
      </c>
      <c r="C45" s="4">
        <v>1.23</v>
      </c>
      <c r="D45" s="4">
        <f t="shared" si="3"/>
        <v>3.6654</v>
      </c>
      <c r="E45" s="4">
        <f t="shared" si="1"/>
        <v>147.8254</v>
      </c>
      <c r="F45" s="4">
        <f t="shared" si="2"/>
        <v>0.53540000000000987</v>
      </c>
      <c r="G45" s="12">
        <v>2023</v>
      </c>
    </row>
    <row r="46" spans="1:7" x14ac:dyDescent="0.2">
      <c r="A46" s="18">
        <v>44837.381290509256</v>
      </c>
      <c r="B46" s="4">
        <v>2.99</v>
      </c>
      <c r="C46" s="4">
        <v>1.23</v>
      </c>
      <c r="D46" s="4">
        <f t="shared" si="3"/>
        <v>3.6777000000000002</v>
      </c>
      <c r="E46" s="4">
        <f t="shared" si="1"/>
        <v>147.83769999999998</v>
      </c>
      <c r="F46" s="4">
        <f t="shared" si="2"/>
        <v>0.54769999999999186</v>
      </c>
      <c r="G46" s="12">
        <v>2023</v>
      </c>
    </row>
    <row r="47" spans="1:7" x14ac:dyDescent="0.2">
      <c r="A47" s="18">
        <v>44837.386261574073</v>
      </c>
      <c r="B47" s="4">
        <v>3</v>
      </c>
      <c r="C47" s="4">
        <v>1.23</v>
      </c>
      <c r="D47" s="4">
        <f t="shared" si="3"/>
        <v>3.69</v>
      </c>
      <c r="E47" s="4">
        <f t="shared" si="1"/>
        <v>147.85</v>
      </c>
      <c r="F47" s="4">
        <f t="shared" si="2"/>
        <v>0.56000000000000227</v>
      </c>
      <c r="G47" s="12">
        <v>2023</v>
      </c>
    </row>
    <row r="48" spans="1:7" x14ac:dyDescent="0.2">
      <c r="A48" s="18">
        <v>44837.39298611111</v>
      </c>
      <c r="B48" s="4">
        <v>3.01</v>
      </c>
      <c r="C48" s="4">
        <v>1.23</v>
      </c>
      <c r="D48" s="4">
        <f t="shared" si="3"/>
        <v>3.7022999999999997</v>
      </c>
      <c r="E48" s="4">
        <f t="shared" si="1"/>
        <v>147.8623</v>
      </c>
      <c r="F48" s="4">
        <f t="shared" si="2"/>
        <v>0.57230000000001269</v>
      </c>
      <c r="G48" s="12">
        <v>2023</v>
      </c>
    </row>
    <row r="49" spans="1:7" x14ac:dyDescent="0.2">
      <c r="A49" s="18">
        <v>44837.405717592592</v>
      </c>
      <c r="B49" s="4">
        <v>3.02</v>
      </c>
      <c r="C49" s="4">
        <v>1.23</v>
      </c>
      <c r="D49" s="4">
        <f t="shared" si="3"/>
        <v>3.7145999999999999</v>
      </c>
      <c r="E49" s="4">
        <f t="shared" si="1"/>
        <v>147.87459999999999</v>
      </c>
      <c r="F49" s="4">
        <f t="shared" si="2"/>
        <v>0.58459999999999468</v>
      </c>
      <c r="G49" s="12">
        <v>2023</v>
      </c>
    </row>
    <row r="50" spans="1:7" x14ac:dyDescent="0.2">
      <c r="A50" s="18">
        <v>44837.408993055556</v>
      </c>
      <c r="B50" s="4">
        <v>3.03</v>
      </c>
      <c r="C50" s="4">
        <v>1.23</v>
      </c>
      <c r="D50" s="4">
        <f t="shared" si="3"/>
        <v>3.7268999999999997</v>
      </c>
      <c r="E50" s="4">
        <f t="shared" si="1"/>
        <v>147.8869</v>
      </c>
      <c r="F50" s="4">
        <f t="shared" si="2"/>
        <v>0.59690000000000509</v>
      </c>
      <c r="G50" s="12">
        <v>2023</v>
      </c>
    </row>
    <row r="51" spans="1:7" x14ac:dyDescent="0.2">
      <c r="A51" s="18">
        <v>44837.431597222225</v>
      </c>
      <c r="B51" s="4">
        <v>3.04</v>
      </c>
      <c r="C51" s="4">
        <v>1.23</v>
      </c>
      <c r="D51" s="4">
        <f t="shared" si="3"/>
        <v>3.7391999999999999</v>
      </c>
      <c r="E51" s="4">
        <f t="shared" si="1"/>
        <v>147.89920000000001</v>
      </c>
      <c r="F51" s="4">
        <f t="shared" si="2"/>
        <v>0.60920000000001551</v>
      </c>
      <c r="G51" s="12">
        <v>2023</v>
      </c>
    </row>
    <row r="52" spans="1:7" x14ac:dyDescent="0.2">
      <c r="A52" s="18">
        <v>44837.435225694448</v>
      </c>
      <c r="B52" s="4">
        <v>3.05</v>
      </c>
      <c r="C52" s="4">
        <v>1.23</v>
      </c>
      <c r="D52" s="4">
        <f t="shared" si="3"/>
        <v>3.7514999999999996</v>
      </c>
      <c r="E52" s="4">
        <f t="shared" si="1"/>
        <v>147.91149999999999</v>
      </c>
      <c r="F52" s="4">
        <f t="shared" si="2"/>
        <v>0.6214999999999975</v>
      </c>
      <c r="G52" s="12">
        <v>2023</v>
      </c>
    </row>
    <row r="53" spans="1:7" x14ac:dyDescent="0.2">
      <c r="A53" s="18">
        <v>44837.438142361112</v>
      </c>
      <c r="B53" s="4">
        <v>3.06</v>
      </c>
      <c r="C53" s="4">
        <v>1.23</v>
      </c>
      <c r="D53" s="4">
        <f t="shared" si="3"/>
        <v>3.7637999999999998</v>
      </c>
      <c r="E53" s="4">
        <f t="shared" si="1"/>
        <v>147.9238</v>
      </c>
      <c r="F53" s="4">
        <f t="shared" si="2"/>
        <v>0.63380000000000791</v>
      </c>
      <c r="G53" s="12">
        <v>2023</v>
      </c>
    </row>
    <row r="54" spans="1:7" x14ac:dyDescent="0.2">
      <c r="A54" s="18">
        <v>44837.444554398149</v>
      </c>
      <c r="B54" s="4">
        <v>3.07</v>
      </c>
      <c r="C54" s="4">
        <v>1.23</v>
      </c>
      <c r="D54" s="4">
        <f t="shared" si="3"/>
        <v>3.7760999999999996</v>
      </c>
      <c r="E54" s="4">
        <f t="shared" si="1"/>
        <v>147.93610000000001</v>
      </c>
      <c r="F54" s="4">
        <f t="shared" si="2"/>
        <v>0.64610000000001833</v>
      </c>
      <c r="G54" s="12">
        <v>2023</v>
      </c>
    </row>
    <row r="55" spans="1:7" x14ac:dyDescent="0.2">
      <c r="A55" s="18">
        <v>44837.449461805554</v>
      </c>
      <c r="B55" s="4">
        <v>3.08</v>
      </c>
      <c r="C55" s="4">
        <v>1.23</v>
      </c>
      <c r="D55" s="4">
        <f t="shared" si="3"/>
        <v>3.7884000000000002</v>
      </c>
      <c r="E55" s="4">
        <f t="shared" si="1"/>
        <v>147.94839999999999</v>
      </c>
      <c r="F55" s="4">
        <f t="shared" si="2"/>
        <v>0.65840000000000032</v>
      </c>
      <c r="G55" s="12">
        <v>2023</v>
      </c>
    </row>
    <row r="56" spans="1:7" x14ac:dyDescent="0.2">
      <c r="A56" s="18">
        <v>44837.454502314817</v>
      </c>
      <c r="B56" s="4">
        <v>3.09</v>
      </c>
      <c r="C56" s="4">
        <v>1.23</v>
      </c>
      <c r="D56" s="4">
        <f t="shared" si="3"/>
        <v>3.8007</v>
      </c>
      <c r="E56" s="4">
        <f t="shared" si="1"/>
        <v>147.9607</v>
      </c>
      <c r="F56" s="4">
        <f t="shared" si="2"/>
        <v>0.67070000000001073</v>
      </c>
      <c r="G56" s="12">
        <v>2023</v>
      </c>
    </row>
    <row r="57" spans="1:7" x14ac:dyDescent="0.2">
      <c r="A57" s="18">
        <v>44837.457997685182</v>
      </c>
      <c r="B57" s="4">
        <v>3.1</v>
      </c>
      <c r="C57" s="4">
        <v>1.23</v>
      </c>
      <c r="D57" s="4">
        <f t="shared" si="3"/>
        <v>3.8130000000000002</v>
      </c>
      <c r="E57" s="4">
        <f t="shared" si="1"/>
        <v>147.97299999999998</v>
      </c>
      <c r="F57" s="4">
        <f t="shared" si="2"/>
        <v>0.68299999999999272</v>
      </c>
      <c r="G57" s="12">
        <v>2023</v>
      </c>
    </row>
    <row r="58" spans="1:7" x14ac:dyDescent="0.2">
      <c r="A58" s="18">
        <v>44837.46656828704</v>
      </c>
      <c r="B58" s="4">
        <v>3.11</v>
      </c>
      <c r="C58" s="4">
        <v>1.23</v>
      </c>
      <c r="D58" s="4">
        <f t="shared" si="3"/>
        <v>3.8252999999999999</v>
      </c>
      <c r="E58" s="4">
        <f t="shared" si="1"/>
        <v>147.9853</v>
      </c>
      <c r="F58" s="4">
        <f t="shared" si="2"/>
        <v>0.69530000000000314</v>
      </c>
      <c r="G58" s="12">
        <v>2023</v>
      </c>
    </row>
    <row r="59" spans="1:7" x14ac:dyDescent="0.2">
      <c r="A59" s="18">
        <v>44837.469508101851</v>
      </c>
      <c r="B59" s="4">
        <v>3.12</v>
      </c>
      <c r="C59" s="4">
        <v>1.23</v>
      </c>
      <c r="D59" s="4">
        <f t="shared" si="3"/>
        <v>3.8376000000000001</v>
      </c>
      <c r="E59" s="4">
        <f t="shared" si="1"/>
        <v>147.99760000000001</v>
      </c>
      <c r="F59" s="4">
        <f t="shared" si="2"/>
        <v>0.70760000000001355</v>
      </c>
      <c r="G59" s="12">
        <v>2023</v>
      </c>
    </row>
    <row r="60" spans="1:7" x14ac:dyDescent="0.2">
      <c r="A60" s="18">
        <v>44837.474681712964</v>
      </c>
      <c r="B60" s="4">
        <v>3.13</v>
      </c>
      <c r="C60" s="4">
        <v>1.23</v>
      </c>
      <c r="D60" s="4">
        <f t="shared" si="3"/>
        <v>3.8498999999999999</v>
      </c>
      <c r="E60" s="4">
        <f t="shared" si="1"/>
        <v>148.00989999999999</v>
      </c>
      <c r="F60" s="4">
        <f t="shared" si="2"/>
        <v>0.71989999999999554</v>
      </c>
      <c r="G60" s="12">
        <v>2023</v>
      </c>
    </row>
    <row r="61" spans="1:7" x14ac:dyDescent="0.2">
      <c r="A61" s="18">
        <v>44837.499884259261</v>
      </c>
      <c r="B61" s="4">
        <v>3.14</v>
      </c>
      <c r="C61" s="4">
        <v>1.23</v>
      </c>
      <c r="D61" s="4">
        <f t="shared" si="3"/>
        <v>3.8622000000000001</v>
      </c>
      <c r="E61" s="4">
        <f t="shared" si="1"/>
        <v>148.0222</v>
      </c>
      <c r="F61" s="4">
        <f t="shared" si="2"/>
        <v>0.73220000000000596</v>
      </c>
      <c r="G61" s="12">
        <v>2023</v>
      </c>
    </row>
    <row r="62" spans="1:7" x14ac:dyDescent="0.2">
      <c r="A62" s="18">
        <v>44857.130364583332</v>
      </c>
      <c r="B62" s="4">
        <v>3.15</v>
      </c>
      <c r="C62" s="4">
        <v>1.23</v>
      </c>
      <c r="D62" s="4">
        <f t="shared" si="3"/>
        <v>3.8744999999999998</v>
      </c>
      <c r="E62" s="4">
        <f t="shared" si="1"/>
        <v>148.03450000000001</v>
      </c>
      <c r="F62" s="4">
        <f t="shared" si="2"/>
        <v>0.74450000000001637</v>
      </c>
      <c r="G62" s="12">
        <v>2023</v>
      </c>
    </row>
    <row r="63" spans="1:7" x14ac:dyDescent="0.2">
      <c r="A63" s="18">
        <v>44857.137233796297</v>
      </c>
      <c r="B63" s="4">
        <v>3.16</v>
      </c>
      <c r="C63" s="4">
        <v>1.23</v>
      </c>
      <c r="D63" s="4">
        <f t="shared" si="3"/>
        <v>3.8868</v>
      </c>
      <c r="E63" s="4">
        <f t="shared" si="1"/>
        <v>148.04679999999999</v>
      </c>
      <c r="F63" s="4">
        <f t="shared" si="2"/>
        <v>0.75679999999999836</v>
      </c>
      <c r="G63" s="12">
        <v>2023</v>
      </c>
    </row>
    <row r="64" spans="1:7" x14ac:dyDescent="0.2">
      <c r="A64" s="18">
        <v>44867.96111689815</v>
      </c>
      <c r="B64" s="4">
        <v>3.17</v>
      </c>
      <c r="C64" s="4">
        <v>1.23</v>
      </c>
      <c r="D64" s="4">
        <f t="shared" si="3"/>
        <v>3.8990999999999998</v>
      </c>
      <c r="E64" s="4">
        <f t="shared" si="1"/>
        <v>148.0591</v>
      </c>
      <c r="F64" s="4">
        <f t="shared" si="2"/>
        <v>0.76910000000000878</v>
      </c>
      <c r="G64" s="12">
        <v>2023</v>
      </c>
    </row>
    <row r="65" spans="1:7" x14ac:dyDescent="0.2">
      <c r="A65" s="18">
        <v>44868.323697916669</v>
      </c>
      <c r="B65" s="4">
        <v>3.18</v>
      </c>
      <c r="C65" s="4">
        <v>1.23</v>
      </c>
      <c r="D65" s="4">
        <f t="shared" si="3"/>
        <v>3.9114</v>
      </c>
      <c r="E65" s="4">
        <f t="shared" si="1"/>
        <v>148.07139999999998</v>
      </c>
      <c r="F65" s="4">
        <f t="shared" si="2"/>
        <v>0.78139999999999077</v>
      </c>
      <c r="G65" s="12">
        <v>2023</v>
      </c>
    </row>
    <row r="66" spans="1:7" x14ac:dyDescent="0.2">
      <c r="A66" s="18">
        <v>44868.330642361114</v>
      </c>
      <c r="B66" s="4">
        <v>3.19</v>
      </c>
      <c r="C66" s="4">
        <v>1.23</v>
      </c>
      <c r="D66" s="4">
        <f t="shared" si="3"/>
        <v>3.9236999999999997</v>
      </c>
      <c r="E66" s="4">
        <f t="shared" si="1"/>
        <v>148.08369999999999</v>
      </c>
      <c r="F66" s="4">
        <f t="shared" si="2"/>
        <v>0.79370000000000118</v>
      </c>
      <c r="G66" s="12">
        <v>2023</v>
      </c>
    </row>
    <row r="67" spans="1:7" x14ac:dyDescent="0.2">
      <c r="A67" s="18">
        <v>44868.333553240744</v>
      </c>
      <c r="B67" s="4">
        <v>3.2</v>
      </c>
      <c r="C67" s="4">
        <v>1.23</v>
      </c>
      <c r="D67" s="4">
        <f t="shared" si="3"/>
        <v>3.9359999999999999</v>
      </c>
      <c r="E67" s="4">
        <f t="shared" ref="E67:E130" si="4">D67+144.16</f>
        <v>148.096</v>
      </c>
      <c r="F67" s="4">
        <f t="shared" ref="F67:F130" si="5">E67-147.29</f>
        <v>0.8060000000000116</v>
      </c>
      <c r="G67" s="12">
        <v>2023</v>
      </c>
    </row>
    <row r="68" spans="1:7" x14ac:dyDescent="0.2">
      <c r="A68" s="18">
        <v>44868.337037037039</v>
      </c>
      <c r="B68" s="4">
        <v>3.21</v>
      </c>
      <c r="C68" s="4">
        <v>1.23</v>
      </c>
      <c r="D68" s="4">
        <f t="shared" si="3"/>
        <v>3.9482999999999997</v>
      </c>
      <c r="E68" s="4">
        <f t="shared" si="4"/>
        <v>148.10829999999999</v>
      </c>
      <c r="F68" s="4">
        <f t="shared" si="5"/>
        <v>0.81829999999999359</v>
      </c>
      <c r="G68" s="12">
        <v>2023</v>
      </c>
    </row>
    <row r="69" spans="1:7" x14ac:dyDescent="0.2">
      <c r="A69" s="18">
        <v>44868.339120370372</v>
      </c>
      <c r="B69" s="4">
        <v>3.22</v>
      </c>
      <c r="C69" s="4">
        <v>1.23</v>
      </c>
      <c r="D69" s="4">
        <f t="shared" si="3"/>
        <v>3.9606000000000003</v>
      </c>
      <c r="E69" s="4">
        <f t="shared" si="4"/>
        <v>148.1206</v>
      </c>
      <c r="F69" s="4">
        <f t="shared" si="5"/>
        <v>0.830600000000004</v>
      </c>
      <c r="G69" s="12">
        <v>2023</v>
      </c>
    </row>
    <row r="70" spans="1:7" x14ac:dyDescent="0.2">
      <c r="A70" s="18">
        <v>44868.342731481483</v>
      </c>
      <c r="B70" s="4">
        <v>3.23</v>
      </c>
      <c r="C70" s="4">
        <v>1.23</v>
      </c>
      <c r="D70" s="4">
        <f t="shared" si="3"/>
        <v>3.9729000000000001</v>
      </c>
      <c r="E70" s="4">
        <f t="shared" si="4"/>
        <v>148.13290000000001</v>
      </c>
      <c r="F70" s="4">
        <f t="shared" si="5"/>
        <v>0.84290000000001442</v>
      </c>
      <c r="G70" s="12">
        <v>2023</v>
      </c>
    </row>
    <row r="71" spans="1:7" x14ac:dyDescent="0.2">
      <c r="A71" s="18">
        <v>44868.345497685186</v>
      </c>
      <c r="B71" s="4">
        <v>3.24</v>
      </c>
      <c r="C71" s="4">
        <v>1.23</v>
      </c>
      <c r="D71" s="4">
        <f t="shared" si="3"/>
        <v>3.9852000000000003</v>
      </c>
      <c r="E71" s="4">
        <f t="shared" si="4"/>
        <v>148.14519999999999</v>
      </c>
      <c r="F71" s="4">
        <f t="shared" si="5"/>
        <v>0.85519999999999641</v>
      </c>
      <c r="G71" s="12">
        <v>2023</v>
      </c>
    </row>
    <row r="72" spans="1:7" x14ac:dyDescent="0.2">
      <c r="A72" s="18">
        <v>44868.347690972223</v>
      </c>
      <c r="B72" s="4">
        <v>3.25</v>
      </c>
      <c r="C72" s="4">
        <v>1.23</v>
      </c>
      <c r="D72" s="4">
        <f t="shared" si="3"/>
        <v>3.9975000000000001</v>
      </c>
      <c r="E72" s="4">
        <f t="shared" si="4"/>
        <v>148.1575</v>
      </c>
      <c r="F72" s="4">
        <f t="shared" si="5"/>
        <v>0.86750000000000682</v>
      </c>
      <c r="G72" s="12">
        <v>2023</v>
      </c>
    </row>
    <row r="73" spans="1:7" x14ac:dyDescent="0.2">
      <c r="A73" s="18">
        <v>44868.349635416664</v>
      </c>
      <c r="B73" s="4">
        <v>3.26</v>
      </c>
      <c r="C73" s="4">
        <v>1.23</v>
      </c>
      <c r="D73" s="4">
        <f t="shared" si="3"/>
        <v>4.0097999999999994</v>
      </c>
      <c r="E73" s="4">
        <f t="shared" si="4"/>
        <v>148.16980000000001</v>
      </c>
      <c r="F73" s="4">
        <f t="shared" si="5"/>
        <v>0.87980000000001723</v>
      </c>
      <c r="G73" s="12">
        <v>2023</v>
      </c>
    </row>
    <row r="74" spans="1:7" x14ac:dyDescent="0.2">
      <c r="A74" s="18">
        <v>44868.352037037039</v>
      </c>
      <c r="B74" s="4">
        <v>3.27</v>
      </c>
      <c r="C74" s="4">
        <v>1.23</v>
      </c>
      <c r="D74" s="4">
        <f t="shared" si="3"/>
        <v>4.0221</v>
      </c>
      <c r="E74" s="4">
        <f t="shared" si="4"/>
        <v>148.18209999999999</v>
      </c>
      <c r="F74" s="4">
        <f t="shared" si="5"/>
        <v>0.89209999999999923</v>
      </c>
      <c r="G74" s="12">
        <v>2023</v>
      </c>
    </row>
    <row r="75" spans="1:7" x14ac:dyDescent="0.2">
      <c r="A75" s="18">
        <v>44868.354409722226</v>
      </c>
      <c r="B75" s="4">
        <v>3.28</v>
      </c>
      <c r="C75" s="4">
        <v>1.23</v>
      </c>
      <c r="D75" s="4">
        <f t="shared" si="3"/>
        <v>4.0343999999999998</v>
      </c>
      <c r="E75" s="4">
        <f t="shared" si="4"/>
        <v>148.1944</v>
      </c>
      <c r="F75" s="4">
        <f t="shared" si="5"/>
        <v>0.90440000000000964</v>
      </c>
      <c r="G75" s="12">
        <v>2023</v>
      </c>
    </row>
    <row r="76" spans="1:7" x14ac:dyDescent="0.2">
      <c r="A76" s="18">
        <v>44868.356469907405</v>
      </c>
      <c r="B76" s="4">
        <v>3.29</v>
      </c>
      <c r="C76" s="4">
        <v>1.23</v>
      </c>
      <c r="D76" s="4">
        <f t="shared" si="3"/>
        <v>4.0467000000000004</v>
      </c>
      <c r="E76" s="4">
        <f t="shared" si="4"/>
        <v>148.20669999999998</v>
      </c>
      <c r="F76" s="4">
        <f t="shared" si="5"/>
        <v>0.91669999999999163</v>
      </c>
      <c r="G76" s="12">
        <v>2023</v>
      </c>
    </row>
    <row r="77" spans="1:7" x14ac:dyDescent="0.2">
      <c r="A77" s="18">
        <v>44868.358709490742</v>
      </c>
      <c r="B77" s="4">
        <v>3.3</v>
      </c>
      <c r="C77" s="4">
        <v>1.23</v>
      </c>
      <c r="D77" s="4">
        <f t="shared" si="3"/>
        <v>4.0590000000000002</v>
      </c>
      <c r="E77" s="4">
        <f t="shared" si="4"/>
        <v>148.21899999999999</v>
      </c>
      <c r="F77" s="4">
        <f t="shared" si="5"/>
        <v>0.92900000000000205</v>
      </c>
      <c r="G77" s="12">
        <v>2023</v>
      </c>
    </row>
    <row r="78" spans="1:7" x14ac:dyDescent="0.2">
      <c r="A78" s="18">
        <v>44868.362592592595</v>
      </c>
      <c r="B78" s="4">
        <v>3.31</v>
      </c>
      <c r="C78" s="4">
        <v>1.23</v>
      </c>
      <c r="D78" s="4">
        <f t="shared" si="3"/>
        <v>4.0712999999999999</v>
      </c>
      <c r="E78" s="4">
        <f t="shared" si="4"/>
        <v>148.2313</v>
      </c>
      <c r="F78" s="4">
        <f t="shared" si="5"/>
        <v>0.94130000000001246</v>
      </c>
      <c r="G78" s="12">
        <v>2023</v>
      </c>
    </row>
    <row r="79" spans="1:7" x14ac:dyDescent="0.2">
      <c r="A79" s="18">
        <v>44868.43259837963</v>
      </c>
      <c r="B79" s="4">
        <v>3.32</v>
      </c>
      <c r="C79" s="4">
        <v>1.23</v>
      </c>
      <c r="D79" s="4">
        <f t="shared" si="3"/>
        <v>4.0835999999999997</v>
      </c>
      <c r="E79" s="4">
        <f t="shared" si="4"/>
        <v>148.24359999999999</v>
      </c>
      <c r="F79" s="4">
        <f t="shared" si="5"/>
        <v>0.95359999999999445</v>
      </c>
      <c r="G79" s="12">
        <v>2023</v>
      </c>
    </row>
    <row r="80" spans="1:7" x14ac:dyDescent="0.2">
      <c r="A80" s="18">
        <v>44868.438935185186</v>
      </c>
      <c r="B80" s="4">
        <v>3.33</v>
      </c>
      <c r="C80" s="4">
        <v>1.23</v>
      </c>
      <c r="D80" s="4">
        <f t="shared" si="3"/>
        <v>4.0959000000000003</v>
      </c>
      <c r="E80" s="4">
        <f t="shared" si="4"/>
        <v>148.2559</v>
      </c>
      <c r="F80" s="4">
        <f t="shared" si="5"/>
        <v>0.96590000000000487</v>
      </c>
      <c r="G80" s="12">
        <v>2023</v>
      </c>
    </row>
    <row r="81" spans="1:7" x14ac:dyDescent="0.2">
      <c r="A81" s="18">
        <v>44868.451863425929</v>
      </c>
      <c r="B81" s="4">
        <v>3.34</v>
      </c>
      <c r="C81" s="4">
        <v>1.23</v>
      </c>
      <c r="D81" s="4">
        <f t="shared" si="3"/>
        <v>4.1082000000000001</v>
      </c>
      <c r="E81" s="4">
        <f t="shared" si="4"/>
        <v>148.26820000000001</v>
      </c>
      <c r="F81" s="4">
        <f t="shared" si="5"/>
        <v>0.97820000000001528</v>
      </c>
      <c r="G81" s="12">
        <v>2023</v>
      </c>
    </row>
    <row r="82" spans="1:7" x14ac:dyDescent="0.2">
      <c r="A82" s="18">
        <v>44868.470885416667</v>
      </c>
      <c r="B82" s="4">
        <v>3.35</v>
      </c>
      <c r="C82" s="4">
        <v>1.23</v>
      </c>
      <c r="D82" s="4">
        <f t="shared" si="3"/>
        <v>4.1204999999999998</v>
      </c>
      <c r="E82" s="4">
        <f t="shared" si="4"/>
        <v>148.28049999999999</v>
      </c>
      <c r="F82" s="4">
        <f t="shared" si="5"/>
        <v>0.99049999999999727</v>
      </c>
      <c r="G82" s="12">
        <v>2023</v>
      </c>
    </row>
    <row r="83" spans="1:7" x14ac:dyDescent="0.2">
      <c r="A83" s="18">
        <v>44868.47501736111</v>
      </c>
      <c r="B83" s="4">
        <v>3.36</v>
      </c>
      <c r="C83" s="4">
        <v>1.23</v>
      </c>
      <c r="D83" s="4">
        <f t="shared" si="3"/>
        <v>4.1327999999999996</v>
      </c>
      <c r="E83" s="4">
        <f t="shared" si="4"/>
        <v>148.2928</v>
      </c>
      <c r="F83" s="4">
        <f t="shared" si="5"/>
        <v>1.0028000000000077</v>
      </c>
      <c r="G83" s="12">
        <v>2023</v>
      </c>
    </row>
    <row r="84" spans="1:7" x14ac:dyDescent="0.2">
      <c r="A84" s="18">
        <v>44874.311984953703</v>
      </c>
      <c r="B84" s="4">
        <v>3.37</v>
      </c>
      <c r="C84" s="4">
        <v>1.23</v>
      </c>
      <c r="D84" s="4">
        <f t="shared" si="3"/>
        <v>4.1451000000000002</v>
      </c>
      <c r="E84" s="4">
        <f t="shared" si="4"/>
        <v>148.30510000000001</v>
      </c>
      <c r="F84" s="4">
        <f t="shared" si="5"/>
        <v>1.0151000000000181</v>
      </c>
      <c r="G84" s="12">
        <v>2023</v>
      </c>
    </row>
    <row r="85" spans="1:7" x14ac:dyDescent="0.2">
      <c r="A85" s="18">
        <v>44874.31689814815</v>
      </c>
      <c r="B85" s="4">
        <v>3.38</v>
      </c>
      <c r="C85" s="4">
        <v>1.23</v>
      </c>
      <c r="D85" s="4">
        <f t="shared" si="3"/>
        <v>4.1574</v>
      </c>
      <c r="E85" s="4">
        <f t="shared" si="4"/>
        <v>148.31739999999999</v>
      </c>
      <c r="F85" s="4">
        <f t="shared" si="5"/>
        <v>1.0274000000000001</v>
      </c>
      <c r="G85" s="12">
        <v>2023</v>
      </c>
    </row>
    <row r="86" spans="1:7" x14ac:dyDescent="0.2">
      <c r="A86" s="18">
        <v>44874.320509259262</v>
      </c>
      <c r="B86" s="4">
        <v>3.39</v>
      </c>
      <c r="C86" s="4">
        <v>1.23</v>
      </c>
      <c r="D86" s="4">
        <f t="shared" si="3"/>
        <v>4.1696999999999997</v>
      </c>
      <c r="E86" s="4">
        <f t="shared" si="4"/>
        <v>148.3297</v>
      </c>
      <c r="F86" s="4">
        <f t="shared" si="5"/>
        <v>1.0397000000000105</v>
      </c>
      <c r="G86" s="12">
        <v>2023</v>
      </c>
    </row>
    <row r="87" spans="1:7" x14ac:dyDescent="0.2">
      <c r="A87" s="18">
        <v>44874.325017361109</v>
      </c>
      <c r="B87" s="4">
        <v>3.4</v>
      </c>
      <c r="C87" s="4">
        <v>1.23</v>
      </c>
      <c r="D87" s="4">
        <f t="shared" si="3"/>
        <v>4.1819999999999995</v>
      </c>
      <c r="E87" s="4">
        <f t="shared" si="4"/>
        <v>148.34199999999998</v>
      </c>
      <c r="F87" s="4">
        <f t="shared" si="5"/>
        <v>1.0519999999999925</v>
      </c>
      <c r="G87" s="12">
        <v>2023</v>
      </c>
    </row>
    <row r="88" spans="1:7" x14ac:dyDescent="0.2">
      <c r="A88" s="18">
        <v>44874.327748842596</v>
      </c>
      <c r="B88" s="4">
        <v>3.41</v>
      </c>
      <c r="C88" s="4">
        <v>1.23</v>
      </c>
      <c r="D88" s="4">
        <f t="shared" si="3"/>
        <v>4.1943000000000001</v>
      </c>
      <c r="E88" s="4">
        <f t="shared" si="4"/>
        <v>148.35429999999999</v>
      </c>
      <c r="F88" s="4">
        <f t="shared" si="5"/>
        <v>1.0643000000000029</v>
      </c>
      <c r="G88" s="12">
        <v>2023</v>
      </c>
    </row>
    <row r="89" spans="1:7" x14ac:dyDescent="0.2">
      <c r="A89" s="18">
        <v>44874.329809027775</v>
      </c>
      <c r="B89" s="4">
        <v>3.42</v>
      </c>
      <c r="C89" s="4">
        <v>1.23</v>
      </c>
      <c r="D89" s="4">
        <f t="shared" si="3"/>
        <v>4.2065999999999999</v>
      </c>
      <c r="E89" s="4">
        <f t="shared" si="4"/>
        <v>148.36660000000001</v>
      </c>
      <c r="F89" s="4">
        <f t="shared" si="5"/>
        <v>1.0766000000000133</v>
      </c>
      <c r="G89" s="12">
        <v>2023</v>
      </c>
    </row>
    <row r="90" spans="1:7" x14ac:dyDescent="0.2">
      <c r="A90" s="18">
        <v>44874.334085648145</v>
      </c>
      <c r="B90" s="4">
        <v>3.43</v>
      </c>
      <c r="C90" s="4">
        <v>1.23</v>
      </c>
      <c r="D90" s="4">
        <f t="shared" si="3"/>
        <v>4.2189000000000005</v>
      </c>
      <c r="E90" s="4">
        <f t="shared" si="4"/>
        <v>148.37889999999999</v>
      </c>
      <c r="F90" s="4">
        <f t="shared" si="5"/>
        <v>1.0888999999999953</v>
      </c>
      <c r="G90" s="12">
        <v>2023</v>
      </c>
    </row>
    <row r="91" spans="1:7" x14ac:dyDescent="0.2">
      <c r="A91" s="18">
        <v>44874.340295138885</v>
      </c>
      <c r="B91" s="4">
        <v>3.44</v>
      </c>
      <c r="C91" s="4">
        <v>1.23</v>
      </c>
      <c r="D91" s="4">
        <f t="shared" si="3"/>
        <v>4.2312000000000003</v>
      </c>
      <c r="E91" s="4">
        <f t="shared" si="4"/>
        <v>148.3912</v>
      </c>
      <c r="F91" s="4">
        <f t="shared" si="5"/>
        <v>1.1012000000000057</v>
      </c>
      <c r="G91" s="12">
        <v>2023</v>
      </c>
    </row>
    <row r="92" spans="1:7" x14ac:dyDescent="0.2">
      <c r="A92" s="18">
        <v>44874.343113425923</v>
      </c>
      <c r="B92" s="4">
        <v>3.45</v>
      </c>
      <c r="C92" s="4">
        <v>1.23</v>
      </c>
      <c r="D92" s="4">
        <f t="shared" si="3"/>
        <v>4.2435</v>
      </c>
      <c r="E92" s="4">
        <f t="shared" si="4"/>
        <v>148.40350000000001</v>
      </c>
      <c r="F92" s="4">
        <f t="shared" si="5"/>
        <v>1.1135000000000161</v>
      </c>
      <c r="G92" s="12">
        <v>2023</v>
      </c>
    </row>
    <row r="93" spans="1:7" x14ac:dyDescent="0.2">
      <c r="A93" s="18">
        <v>44874.344600694443</v>
      </c>
      <c r="B93" s="4">
        <v>3.46</v>
      </c>
      <c r="C93" s="4">
        <v>1.23</v>
      </c>
      <c r="D93" s="4">
        <f t="shared" si="3"/>
        <v>4.2557999999999998</v>
      </c>
      <c r="E93" s="4">
        <f t="shared" si="4"/>
        <v>148.41579999999999</v>
      </c>
      <c r="F93" s="4">
        <f t="shared" si="5"/>
        <v>1.1257999999999981</v>
      </c>
      <c r="G93" s="12">
        <v>2023</v>
      </c>
    </row>
    <row r="94" spans="1:7" x14ac:dyDescent="0.2">
      <c r="A94" s="18">
        <v>44874.346145833333</v>
      </c>
      <c r="B94" s="4">
        <v>3.47</v>
      </c>
      <c r="C94" s="4">
        <v>1.23</v>
      </c>
      <c r="D94" s="4">
        <f t="shared" si="3"/>
        <v>4.2681000000000004</v>
      </c>
      <c r="E94" s="4">
        <f t="shared" si="4"/>
        <v>148.4281</v>
      </c>
      <c r="F94" s="4">
        <f t="shared" si="5"/>
        <v>1.1381000000000085</v>
      </c>
      <c r="G94" s="12">
        <v>2023</v>
      </c>
    </row>
    <row r="95" spans="1:7" x14ac:dyDescent="0.2">
      <c r="A95" s="18">
        <v>44874.347743055558</v>
      </c>
      <c r="B95" s="4">
        <v>3.48</v>
      </c>
      <c r="C95" s="4">
        <v>1.23</v>
      </c>
      <c r="D95" s="4">
        <f t="shared" si="3"/>
        <v>4.2804000000000002</v>
      </c>
      <c r="E95" s="4">
        <f t="shared" si="4"/>
        <v>148.44040000000001</v>
      </c>
      <c r="F95" s="4">
        <f t="shared" si="5"/>
        <v>1.150400000000019</v>
      </c>
      <c r="G95" s="12">
        <v>2023</v>
      </c>
    </row>
    <row r="96" spans="1:7" x14ac:dyDescent="0.2">
      <c r="A96" s="18">
        <v>44874.35087962963</v>
      </c>
      <c r="B96" s="4">
        <v>3.49</v>
      </c>
      <c r="C96" s="4">
        <v>1.23</v>
      </c>
      <c r="D96" s="4">
        <f t="shared" si="3"/>
        <v>4.2927</v>
      </c>
      <c r="E96" s="4">
        <f t="shared" si="4"/>
        <v>148.45269999999999</v>
      </c>
      <c r="F96" s="4">
        <f t="shared" si="5"/>
        <v>1.162700000000001</v>
      </c>
      <c r="G96" s="12">
        <v>2023</v>
      </c>
    </row>
    <row r="97" spans="1:7" x14ac:dyDescent="0.2">
      <c r="A97" s="18">
        <v>44874.355190972223</v>
      </c>
      <c r="B97" s="4">
        <v>3.5</v>
      </c>
      <c r="C97" s="4">
        <v>1.23</v>
      </c>
      <c r="D97" s="4">
        <f t="shared" si="3"/>
        <v>4.3049999999999997</v>
      </c>
      <c r="E97" s="4">
        <f t="shared" si="4"/>
        <v>148.465</v>
      </c>
      <c r="F97" s="4">
        <f t="shared" si="5"/>
        <v>1.1750000000000114</v>
      </c>
      <c r="G97" s="12">
        <v>2023</v>
      </c>
    </row>
    <row r="98" spans="1:7" x14ac:dyDescent="0.2">
      <c r="A98" s="18">
        <v>44874.359021990742</v>
      </c>
      <c r="B98" s="4">
        <v>3.51</v>
      </c>
      <c r="C98" s="4">
        <v>1.23</v>
      </c>
      <c r="D98" s="4">
        <f t="shared" si="3"/>
        <v>4.3172999999999995</v>
      </c>
      <c r="E98" s="4">
        <f t="shared" si="4"/>
        <v>148.47729999999999</v>
      </c>
      <c r="F98" s="4">
        <f t="shared" si="5"/>
        <v>1.1872999999999934</v>
      </c>
      <c r="G98" s="12">
        <v>2023</v>
      </c>
    </row>
    <row r="99" spans="1:7" x14ac:dyDescent="0.2">
      <c r="A99" s="18">
        <v>44874.363269675923</v>
      </c>
      <c r="B99" s="4">
        <v>3.52</v>
      </c>
      <c r="C99" s="4">
        <v>1.23</v>
      </c>
      <c r="D99" s="4">
        <f t="shared" si="3"/>
        <v>4.3296000000000001</v>
      </c>
      <c r="E99" s="4">
        <f t="shared" si="4"/>
        <v>148.4896</v>
      </c>
      <c r="F99" s="4">
        <f t="shared" si="5"/>
        <v>1.1996000000000038</v>
      </c>
      <c r="G99" s="12">
        <v>2023</v>
      </c>
    </row>
    <row r="100" spans="1:7" x14ac:dyDescent="0.2">
      <c r="A100" s="18">
        <v>44874.368200231482</v>
      </c>
      <c r="B100" s="4">
        <v>3.53</v>
      </c>
      <c r="C100" s="4">
        <v>1.23</v>
      </c>
      <c r="D100" s="4">
        <f t="shared" si="3"/>
        <v>4.3418999999999999</v>
      </c>
      <c r="E100" s="4">
        <f t="shared" si="4"/>
        <v>148.50190000000001</v>
      </c>
      <c r="F100" s="4">
        <f t="shared" si="5"/>
        <v>1.2119000000000142</v>
      </c>
      <c r="G100" s="12">
        <v>2023</v>
      </c>
    </row>
    <row r="101" spans="1:7" x14ac:dyDescent="0.2">
      <c r="A101" s="18">
        <v>44874.369849537034</v>
      </c>
      <c r="B101" s="4">
        <v>3.54</v>
      </c>
      <c r="C101" s="4">
        <v>1.23</v>
      </c>
      <c r="D101" s="4">
        <f t="shared" si="3"/>
        <v>4.3541999999999996</v>
      </c>
      <c r="E101" s="4">
        <f t="shared" si="4"/>
        <v>148.51419999999999</v>
      </c>
      <c r="F101" s="4">
        <f t="shared" si="5"/>
        <v>1.2241999999999962</v>
      </c>
      <c r="G101" s="12">
        <v>2023</v>
      </c>
    </row>
    <row r="102" spans="1:7" x14ac:dyDescent="0.2">
      <c r="A102" s="18">
        <v>44874.372083333335</v>
      </c>
      <c r="B102" s="4">
        <v>3.55</v>
      </c>
      <c r="C102" s="4">
        <v>1.23</v>
      </c>
      <c r="D102" s="4">
        <f t="shared" si="3"/>
        <v>4.3664999999999994</v>
      </c>
      <c r="E102" s="4">
        <f t="shared" si="4"/>
        <v>148.5265</v>
      </c>
      <c r="F102" s="4">
        <f t="shared" si="5"/>
        <v>1.2365000000000066</v>
      </c>
      <c r="G102" s="12">
        <v>2023</v>
      </c>
    </row>
    <row r="103" spans="1:7" x14ac:dyDescent="0.2">
      <c r="A103" s="18">
        <v>44874.374924768519</v>
      </c>
      <c r="B103" s="4">
        <v>3.56</v>
      </c>
      <c r="C103" s="4">
        <v>1.23</v>
      </c>
      <c r="D103" s="4">
        <f t="shared" si="3"/>
        <v>4.3788</v>
      </c>
      <c r="E103" s="4">
        <f t="shared" si="4"/>
        <v>148.53880000000001</v>
      </c>
      <c r="F103" s="4">
        <f t="shared" si="5"/>
        <v>1.248800000000017</v>
      </c>
      <c r="G103" s="12">
        <v>2023</v>
      </c>
    </row>
    <row r="104" spans="1:7" x14ac:dyDescent="0.2">
      <c r="A104" s="18">
        <v>44874.378616898146</v>
      </c>
      <c r="B104" s="4">
        <v>3.57</v>
      </c>
      <c r="C104" s="4">
        <v>1.23</v>
      </c>
      <c r="D104" s="4">
        <f t="shared" si="3"/>
        <v>4.3910999999999998</v>
      </c>
      <c r="E104" s="4">
        <f t="shared" si="4"/>
        <v>148.55109999999999</v>
      </c>
      <c r="F104" s="4">
        <f t="shared" si="5"/>
        <v>1.261099999999999</v>
      </c>
      <c r="G104" s="12">
        <v>2023</v>
      </c>
    </row>
    <row r="105" spans="1:7" x14ac:dyDescent="0.2">
      <c r="A105" s="18">
        <v>44874.380694444444</v>
      </c>
      <c r="B105" s="4">
        <v>3.58</v>
      </c>
      <c r="C105" s="4">
        <v>1.23</v>
      </c>
      <c r="D105" s="4">
        <f t="shared" si="3"/>
        <v>4.4034000000000004</v>
      </c>
      <c r="E105" s="4">
        <f t="shared" si="4"/>
        <v>148.5634</v>
      </c>
      <c r="F105" s="4">
        <f t="shared" si="5"/>
        <v>1.2734000000000094</v>
      </c>
      <c r="G105" s="12">
        <v>2023</v>
      </c>
    </row>
    <row r="106" spans="1:7" x14ac:dyDescent="0.2">
      <c r="A106" s="18">
        <v>44874.38362847222</v>
      </c>
      <c r="B106" s="4">
        <v>3.59</v>
      </c>
      <c r="C106" s="4">
        <v>1.23</v>
      </c>
      <c r="D106" s="4">
        <f t="shared" si="3"/>
        <v>4.4157000000000002</v>
      </c>
      <c r="E106" s="4">
        <f t="shared" si="4"/>
        <v>148.57569999999998</v>
      </c>
      <c r="F106" s="4">
        <f t="shared" si="5"/>
        <v>1.2856999999999914</v>
      </c>
      <c r="G106" s="12">
        <v>2023</v>
      </c>
    </row>
    <row r="107" spans="1:7" x14ac:dyDescent="0.2">
      <c r="A107" s="18">
        <v>44874.386574074073</v>
      </c>
      <c r="B107" s="4">
        <v>3.6</v>
      </c>
      <c r="C107" s="4">
        <v>1.23</v>
      </c>
      <c r="D107" s="4">
        <f t="shared" ref="D107:D170" si="6">B107*C107</f>
        <v>4.4279999999999999</v>
      </c>
      <c r="E107" s="4">
        <f t="shared" si="4"/>
        <v>148.58799999999999</v>
      </c>
      <c r="F107" s="4">
        <f t="shared" si="5"/>
        <v>1.2980000000000018</v>
      </c>
      <c r="G107" s="12">
        <v>2023</v>
      </c>
    </row>
    <row r="108" spans="1:7" x14ac:dyDescent="0.2">
      <c r="A108" s="18">
        <v>44874.389068287041</v>
      </c>
      <c r="B108" s="4">
        <v>3.61</v>
      </c>
      <c r="C108" s="4">
        <v>1.23</v>
      </c>
      <c r="D108" s="4">
        <f t="shared" si="6"/>
        <v>4.4402999999999997</v>
      </c>
      <c r="E108" s="4">
        <f t="shared" si="4"/>
        <v>148.6003</v>
      </c>
      <c r="F108" s="4">
        <f t="shared" si="5"/>
        <v>1.3103000000000122</v>
      </c>
      <c r="G108" s="12">
        <v>2023</v>
      </c>
    </row>
    <row r="109" spans="1:7" x14ac:dyDescent="0.2">
      <c r="A109" s="18">
        <v>44874.392471064813</v>
      </c>
      <c r="B109" s="4">
        <v>3.62</v>
      </c>
      <c r="C109" s="4">
        <v>1.23</v>
      </c>
      <c r="D109" s="4">
        <f t="shared" si="6"/>
        <v>4.4526000000000003</v>
      </c>
      <c r="E109" s="4">
        <f t="shared" si="4"/>
        <v>148.61259999999999</v>
      </c>
      <c r="F109" s="4">
        <f t="shared" si="5"/>
        <v>1.3225999999999942</v>
      </c>
      <c r="G109" s="12">
        <v>2023</v>
      </c>
    </row>
    <row r="110" spans="1:7" x14ac:dyDescent="0.2">
      <c r="A110" s="18">
        <v>44874.398530092592</v>
      </c>
      <c r="B110" s="4">
        <v>3.63</v>
      </c>
      <c r="C110" s="4">
        <v>1.23</v>
      </c>
      <c r="D110" s="4">
        <f t="shared" si="6"/>
        <v>4.4649000000000001</v>
      </c>
      <c r="E110" s="4">
        <f t="shared" si="4"/>
        <v>148.6249</v>
      </c>
      <c r="F110" s="4">
        <f t="shared" si="5"/>
        <v>1.3349000000000046</v>
      </c>
      <c r="G110" s="12">
        <v>2023</v>
      </c>
    </row>
    <row r="111" spans="1:7" x14ac:dyDescent="0.2">
      <c r="A111" s="18">
        <v>44874.402193287038</v>
      </c>
      <c r="B111" s="4">
        <v>3.64</v>
      </c>
      <c r="C111" s="4">
        <v>1.23</v>
      </c>
      <c r="D111" s="4">
        <f t="shared" si="6"/>
        <v>4.4771999999999998</v>
      </c>
      <c r="E111" s="4">
        <f t="shared" si="4"/>
        <v>148.63720000000001</v>
      </c>
      <c r="F111" s="4">
        <f t="shared" si="5"/>
        <v>1.3472000000000151</v>
      </c>
      <c r="G111" s="12">
        <v>2023</v>
      </c>
    </row>
    <row r="112" spans="1:7" x14ac:dyDescent="0.2">
      <c r="A112" s="18">
        <v>44874.406707175927</v>
      </c>
      <c r="B112" s="4">
        <v>3.65</v>
      </c>
      <c r="C112" s="4">
        <v>1.23</v>
      </c>
      <c r="D112" s="4">
        <f t="shared" si="6"/>
        <v>4.4894999999999996</v>
      </c>
      <c r="E112" s="4">
        <f t="shared" si="4"/>
        <v>148.64949999999999</v>
      </c>
      <c r="F112" s="4">
        <f t="shared" si="5"/>
        <v>1.359499999999997</v>
      </c>
      <c r="G112" s="12">
        <v>2023</v>
      </c>
    </row>
    <row r="113" spans="1:7" x14ac:dyDescent="0.2">
      <c r="A113" s="18">
        <v>44874.434537037036</v>
      </c>
      <c r="B113" s="4">
        <v>3.66</v>
      </c>
      <c r="C113" s="4">
        <v>1.23</v>
      </c>
      <c r="D113" s="4">
        <f t="shared" si="6"/>
        <v>4.5018000000000002</v>
      </c>
      <c r="E113" s="4">
        <f t="shared" si="4"/>
        <v>148.6618</v>
      </c>
      <c r="F113" s="4">
        <f t="shared" si="5"/>
        <v>1.3718000000000075</v>
      </c>
      <c r="G113" s="12">
        <v>2023</v>
      </c>
    </row>
    <row r="114" spans="1:7" x14ac:dyDescent="0.2">
      <c r="A114" s="18">
        <v>44902.076082175925</v>
      </c>
      <c r="B114" s="4">
        <v>3.67</v>
      </c>
      <c r="C114" s="4">
        <v>1.23</v>
      </c>
      <c r="D114" s="4">
        <f t="shared" si="6"/>
        <v>4.5141</v>
      </c>
      <c r="E114" s="4">
        <f t="shared" si="4"/>
        <v>148.67410000000001</v>
      </c>
      <c r="F114" s="4">
        <f t="shared" si="5"/>
        <v>1.3841000000000179</v>
      </c>
      <c r="G114" s="12">
        <v>2023</v>
      </c>
    </row>
    <row r="115" spans="1:7" x14ac:dyDescent="0.2">
      <c r="A115" s="18">
        <v>44902.087673611109</v>
      </c>
      <c r="B115" s="4">
        <v>3.68</v>
      </c>
      <c r="C115" s="4">
        <v>1.23</v>
      </c>
      <c r="D115" s="4">
        <f t="shared" si="6"/>
        <v>4.5263999999999998</v>
      </c>
      <c r="E115" s="4">
        <f t="shared" si="4"/>
        <v>148.68639999999999</v>
      </c>
      <c r="F115" s="4">
        <f t="shared" si="5"/>
        <v>1.3963999999999999</v>
      </c>
      <c r="G115" s="12">
        <v>2023</v>
      </c>
    </row>
    <row r="116" spans="1:7" x14ac:dyDescent="0.2">
      <c r="A116" s="18">
        <v>44902.115787037037</v>
      </c>
      <c r="B116" s="4">
        <v>3.69</v>
      </c>
      <c r="C116" s="4">
        <v>1.23</v>
      </c>
      <c r="D116" s="4">
        <f t="shared" si="6"/>
        <v>4.5386999999999995</v>
      </c>
      <c r="E116" s="4">
        <f t="shared" si="4"/>
        <v>148.6987</v>
      </c>
      <c r="F116" s="4">
        <f t="shared" si="5"/>
        <v>1.4087000000000103</v>
      </c>
      <c r="G116" s="12">
        <v>2023</v>
      </c>
    </row>
    <row r="117" spans="1:7" x14ac:dyDescent="0.2">
      <c r="A117" s="18">
        <v>44902.126591435182</v>
      </c>
      <c r="B117" s="4">
        <v>3.7</v>
      </c>
      <c r="C117" s="4">
        <v>1.23</v>
      </c>
      <c r="D117" s="4">
        <f t="shared" si="6"/>
        <v>4.5510000000000002</v>
      </c>
      <c r="E117" s="4">
        <f t="shared" si="4"/>
        <v>148.71099999999998</v>
      </c>
      <c r="F117" s="4">
        <f t="shared" si="5"/>
        <v>1.4209999999999923</v>
      </c>
      <c r="G117" s="12">
        <v>2023</v>
      </c>
    </row>
    <row r="118" spans="1:7" x14ac:dyDescent="0.2">
      <c r="A118" s="18">
        <v>44902.135700231483</v>
      </c>
      <c r="B118" s="4">
        <v>3.71</v>
      </c>
      <c r="C118" s="4">
        <v>1.23</v>
      </c>
      <c r="D118" s="4">
        <f t="shared" si="6"/>
        <v>4.5632999999999999</v>
      </c>
      <c r="E118" s="4">
        <f t="shared" si="4"/>
        <v>148.72329999999999</v>
      </c>
      <c r="F118" s="4">
        <f t="shared" si="5"/>
        <v>1.4333000000000027</v>
      </c>
      <c r="G118" s="12">
        <v>2023</v>
      </c>
    </row>
    <row r="119" spans="1:7" x14ac:dyDescent="0.2">
      <c r="A119" s="18">
        <v>44902.145787037036</v>
      </c>
      <c r="B119" s="4">
        <v>3.72</v>
      </c>
      <c r="C119" s="4">
        <v>1.23</v>
      </c>
      <c r="D119" s="4">
        <f t="shared" si="6"/>
        <v>4.5756000000000006</v>
      </c>
      <c r="E119" s="4">
        <f t="shared" si="4"/>
        <v>148.73560000000001</v>
      </c>
      <c r="F119" s="4">
        <f t="shared" si="5"/>
        <v>1.4456000000000131</v>
      </c>
      <c r="G119" s="12">
        <v>2023</v>
      </c>
    </row>
    <row r="120" spans="1:7" x14ac:dyDescent="0.2">
      <c r="A120" s="18">
        <v>44902.159994212961</v>
      </c>
      <c r="B120" s="4">
        <v>3.73</v>
      </c>
      <c r="C120" s="4">
        <v>1.23</v>
      </c>
      <c r="D120" s="4">
        <f t="shared" si="6"/>
        <v>4.5879000000000003</v>
      </c>
      <c r="E120" s="4">
        <f t="shared" si="4"/>
        <v>148.74789999999999</v>
      </c>
      <c r="F120" s="4">
        <f t="shared" si="5"/>
        <v>1.4578999999999951</v>
      </c>
      <c r="G120" s="12">
        <v>2023</v>
      </c>
    </row>
    <row r="121" spans="1:7" x14ac:dyDescent="0.2">
      <c r="A121" s="18">
        <v>44902.1721875</v>
      </c>
      <c r="B121" s="4">
        <v>3.74</v>
      </c>
      <c r="C121" s="4">
        <v>1.23</v>
      </c>
      <c r="D121" s="4">
        <f t="shared" si="6"/>
        <v>4.6002000000000001</v>
      </c>
      <c r="E121" s="4">
        <f t="shared" si="4"/>
        <v>148.7602</v>
      </c>
      <c r="F121" s="4">
        <f t="shared" si="5"/>
        <v>1.4702000000000055</v>
      </c>
      <c r="G121" s="12">
        <v>2023</v>
      </c>
    </row>
    <row r="122" spans="1:7" x14ac:dyDescent="0.2">
      <c r="A122" s="18">
        <v>44902.180185185185</v>
      </c>
      <c r="B122" s="4">
        <v>3.75</v>
      </c>
      <c r="C122" s="4">
        <v>1.23</v>
      </c>
      <c r="D122" s="4">
        <f t="shared" si="6"/>
        <v>4.6124999999999998</v>
      </c>
      <c r="E122" s="4">
        <f t="shared" si="4"/>
        <v>148.77250000000001</v>
      </c>
      <c r="F122" s="4">
        <f t="shared" si="5"/>
        <v>1.4825000000000159</v>
      </c>
      <c r="G122" s="12">
        <v>2023</v>
      </c>
    </row>
    <row r="123" spans="1:7" x14ac:dyDescent="0.2">
      <c r="A123" s="18">
        <v>44902.185659722221</v>
      </c>
      <c r="B123" s="4">
        <v>3.76</v>
      </c>
      <c r="C123" s="4">
        <v>1.23</v>
      </c>
      <c r="D123" s="4">
        <f t="shared" si="6"/>
        <v>4.6247999999999996</v>
      </c>
      <c r="E123" s="4">
        <f t="shared" si="4"/>
        <v>148.78479999999999</v>
      </c>
      <c r="F123" s="4">
        <f t="shared" si="5"/>
        <v>1.4947999999999979</v>
      </c>
      <c r="G123" s="12">
        <v>2023</v>
      </c>
    </row>
    <row r="124" spans="1:7" x14ac:dyDescent="0.2">
      <c r="A124" s="18">
        <v>44902.198657407411</v>
      </c>
      <c r="B124" s="4">
        <v>3.77</v>
      </c>
      <c r="C124" s="4">
        <v>1.23</v>
      </c>
      <c r="D124" s="4">
        <f t="shared" si="6"/>
        <v>4.6371000000000002</v>
      </c>
      <c r="E124" s="4">
        <f t="shared" si="4"/>
        <v>148.7971</v>
      </c>
      <c r="F124" s="4">
        <f t="shared" si="5"/>
        <v>1.5071000000000083</v>
      </c>
      <c r="G124" s="12">
        <v>2023</v>
      </c>
    </row>
    <row r="125" spans="1:7" x14ac:dyDescent="0.2">
      <c r="A125" s="18">
        <v>44902.208744212963</v>
      </c>
      <c r="B125" s="4">
        <v>3.78</v>
      </c>
      <c r="C125" s="4">
        <v>1.23</v>
      </c>
      <c r="D125" s="4">
        <f t="shared" si="6"/>
        <v>4.6494</v>
      </c>
      <c r="E125" s="4">
        <f t="shared" si="4"/>
        <v>148.80939999999998</v>
      </c>
      <c r="F125" s="4">
        <f t="shared" si="5"/>
        <v>1.5193999999999903</v>
      </c>
      <c r="G125" s="12">
        <v>2023</v>
      </c>
    </row>
    <row r="126" spans="1:7" x14ac:dyDescent="0.2">
      <c r="A126" s="18">
        <v>44902.21762152778</v>
      </c>
      <c r="B126" s="4">
        <v>3.79</v>
      </c>
      <c r="C126" s="4">
        <v>1.23</v>
      </c>
      <c r="D126" s="4">
        <f t="shared" si="6"/>
        <v>4.6616999999999997</v>
      </c>
      <c r="E126" s="4">
        <f t="shared" si="4"/>
        <v>148.82169999999999</v>
      </c>
      <c r="F126" s="4">
        <f t="shared" si="5"/>
        <v>1.5317000000000007</v>
      </c>
      <c r="G126" s="12">
        <v>2023</v>
      </c>
    </row>
    <row r="127" spans="1:7" x14ac:dyDescent="0.2">
      <c r="A127" s="18">
        <v>44902.220387731482</v>
      </c>
      <c r="B127" s="4">
        <v>3.8</v>
      </c>
      <c r="C127" s="4">
        <v>1.23</v>
      </c>
      <c r="D127" s="4">
        <f t="shared" si="6"/>
        <v>4.6739999999999995</v>
      </c>
      <c r="E127" s="4">
        <f t="shared" si="4"/>
        <v>148.834</v>
      </c>
      <c r="F127" s="4">
        <f t="shared" si="5"/>
        <v>1.5440000000000111</v>
      </c>
      <c r="G127" s="12">
        <v>2023</v>
      </c>
    </row>
    <row r="128" spans="1:7" x14ac:dyDescent="0.2">
      <c r="A128" s="18">
        <v>44902.224785879633</v>
      </c>
      <c r="B128" s="4">
        <v>3.81</v>
      </c>
      <c r="C128" s="4">
        <v>1.23</v>
      </c>
      <c r="D128" s="4">
        <f t="shared" si="6"/>
        <v>4.6863000000000001</v>
      </c>
      <c r="E128" s="4">
        <f t="shared" si="4"/>
        <v>148.84629999999999</v>
      </c>
      <c r="F128" s="4">
        <f t="shared" si="5"/>
        <v>1.5562999999999931</v>
      </c>
      <c r="G128" s="12">
        <v>2023</v>
      </c>
    </row>
    <row r="129" spans="1:7" x14ac:dyDescent="0.2">
      <c r="A129" s="18">
        <v>44902.23165509259</v>
      </c>
      <c r="B129" s="4">
        <v>3.82</v>
      </c>
      <c r="C129" s="4">
        <v>1.23</v>
      </c>
      <c r="D129" s="4">
        <f t="shared" si="6"/>
        <v>4.6985999999999999</v>
      </c>
      <c r="E129" s="4">
        <f t="shared" si="4"/>
        <v>148.8586</v>
      </c>
      <c r="F129" s="4">
        <f t="shared" si="5"/>
        <v>1.5686000000000035</v>
      </c>
      <c r="G129" s="12">
        <v>2023</v>
      </c>
    </row>
    <row r="130" spans="1:7" x14ac:dyDescent="0.2">
      <c r="A130" s="18">
        <v>44902.25476851852</v>
      </c>
      <c r="B130" s="4">
        <v>3.83</v>
      </c>
      <c r="C130" s="4">
        <v>1.23</v>
      </c>
      <c r="D130" s="4">
        <f t="shared" si="6"/>
        <v>4.7108999999999996</v>
      </c>
      <c r="E130" s="4">
        <f t="shared" si="4"/>
        <v>148.87090000000001</v>
      </c>
      <c r="F130" s="4">
        <f t="shared" si="5"/>
        <v>1.580900000000014</v>
      </c>
      <c r="G130" s="12">
        <v>2023</v>
      </c>
    </row>
    <row r="131" spans="1:7" x14ac:dyDescent="0.2">
      <c r="A131" s="18">
        <v>44902.276689814818</v>
      </c>
      <c r="B131" s="4">
        <v>3.84</v>
      </c>
      <c r="C131" s="4">
        <v>1.23</v>
      </c>
      <c r="D131" s="4">
        <f t="shared" si="6"/>
        <v>4.7231999999999994</v>
      </c>
      <c r="E131" s="4">
        <f t="shared" ref="E131:E167" si="7">D131+144.16</f>
        <v>148.88319999999999</v>
      </c>
      <c r="F131" s="4">
        <f t="shared" ref="F131:F194" si="8">E131-147.29</f>
        <v>1.593199999999996</v>
      </c>
      <c r="G131" s="12">
        <v>2023</v>
      </c>
    </row>
    <row r="132" spans="1:7" x14ac:dyDescent="0.2">
      <c r="A132" s="18">
        <v>44902.303287037037</v>
      </c>
      <c r="B132" s="4">
        <v>3.85</v>
      </c>
      <c r="C132" s="4">
        <v>1.23</v>
      </c>
      <c r="D132" s="4">
        <f t="shared" si="6"/>
        <v>4.7355</v>
      </c>
      <c r="E132" s="4">
        <f t="shared" si="7"/>
        <v>148.8955</v>
      </c>
      <c r="F132" s="4">
        <f t="shared" si="8"/>
        <v>1.6055000000000064</v>
      </c>
      <c r="G132" s="12">
        <v>2023</v>
      </c>
    </row>
    <row r="133" spans="1:7" x14ac:dyDescent="0.2">
      <c r="A133" s="18">
        <v>44902.328651620373</v>
      </c>
      <c r="B133" s="4">
        <v>3.86</v>
      </c>
      <c r="C133" s="4">
        <v>1.23</v>
      </c>
      <c r="D133" s="4">
        <f t="shared" si="6"/>
        <v>4.7477999999999998</v>
      </c>
      <c r="E133" s="4">
        <f t="shared" si="7"/>
        <v>148.90780000000001</v>
      </c>
      <c r="F133" s="4">
        <f t="shared" si="8"/>
        <v>1.6178000000000168</v>
      </c>
      <c r="G133" s="12">
        <v>2023</v>
      </c>
    </row>
    <row r="134" spans="1:7" x14ac:dyDescent="0.2">
      <c r="A134" s="18">
        <v>44902.342986111114</v>
      </c>
      <c r="B134" s="4">
        <v>3.87</v>
      </c>
      <c r="C134" s="4">
        <v>1.23</v>
      </c>
      <c r="D134" s="4">
        <f t="shared" si="6"/>
        <v>4.7601000000000004</v>
      </c>
      <c r="E134" s="4">
        <f t="shared" si="7"/>
        <v>148.92009999999999</v>
      </c>
      <c r="F134" s="4">
        <f t="shared" si="8"/>
        <v>1.6300999999999988</v>
      </c>
      <c r="G134" s="12">
        <v>2023</v>
      </c>
    </row>
    <row r="135" spans="1:7" x14ac:dyDescent="0.2">
      <c r="A135" s="18">
        <v>44902.356192129628</v>
      </c>
      <c r="B135" s="4">
        <v>3.88</v>
      </c>
      <c r="C135" s="4">
        <v>1.23</v>
      </c>
      <c r="D135" s="4">
        <f t="shared" si="6"/>
        <v>4.7724000000000002</v>
      </c>
      <c r="E135" s="4">
        <f t="shared" si="7"/>
        <v>148.9324</v>
      </c>
      <c r="F135" s="4">
        <f t="shared" si="8"/>
        <v>1.6424000000000092</v>
      </c>
      <c r="G135" s="12">
        <v>2023</v>
      </c>
    </row>
    <row r="136" spans="1:7" x14ac:dyDescent="0.2">
      <c r="A136" s="18">
        <v>44902.366475694442</v>
      </c>
      <c r="B136" s="4">
        <v>3.89</v>
      </c>
      <c r="C136" s="4">
        <v>1.23</v>
      </c>
      <c r="D136" s="4">
        <f t="shared" si="6"/>
        <v>4.7847</v>
      </c>
      <c r="E136" s="4">
        <f t="shared" si="7"/>
        <v>148.94469999999998</v>
      </c>
      <c r="F136" s="4">
        <f t="shared" si="8"/>
        <v>1.6546999999999912</v>
      </c>
      <c r="G136" s="12">
        <v>2023</v>
      </c>
    </row>
    <row r="137" spans="1:7" x14ac:dyDescent="0.2">
      <c r="A137" s="18">
        <v>44902.372332175924</v>
      </c>
      <c r="B137" s="4">
        <v>3.9</v>
      </c>
      <c r="C137" s="4">
        <v>1.23</v>
      </c>
      <c r="D137" s="4">
        <f t="shared" si="6"/>
        <v>4.7969999999999997</v>
      </c>
      <c r="E137" s="4">
        <f t="shared" si="7"/>
        <v>148.95699999999999</v>
      </c>
      <c r="F137" s="4">
        <f t="shared" si="8"/>
        <v>1.6670000000000016</v>
      </c>
      <c r="G137" s="12">
        <v>2023</v>
      </c>
    </row>
    <row r="138" spans="1:7" x14ac:dyDescent="0.2">
      <c r="A138" s="18">
        <v>44902.381290509256</v>
      </c>
      <c r="B138" s="4">
        <v>3.91</v>
      </c>
      <c r="C138" s="4">
        <v>1.23</v>
      </c>
      <c r="D138" s="4">
        <f t="shared" si="6"/>
        <v>4.8093000000000004</v>
      </c>
      <c r="E138" s="4">
        <f t="shared" si="7"/>
        <v>148.9693</v>
      </c>
      <c r="F138" s="4">
        <f t="shared" si="8"/>
        <v>1.679300000000012</v>
      </c>
      <c r="G138" s="12">
        <v>2023</v>
      </c>
    </row>
    <row r="139" spans="1:7" x14ac:dyDescent="0.2">
      <c r="A139" s="18">
        <v>44902.390746527781</v>
      </c>
      <c r="B139" s="4">
        <v>3.92</v>
      </c>
      <c r="C139" s="4">
        <v>1.23</v>
      </c>
      <c r="D139" s="4">
        <f t="shared" si="6"/>
        <v>4.8216000000000001</v>
      </c>
      <c r="E139" s="4">
        <f t="shared" si="7"/>
        <v>148.98159999999999</v>
      </c>
      <c r="F139" s="4">
        <f t="shared" si="8"/>
        <v>1.691599999999994</v>
      </c>
      <c r="G139" s="12">
        <v>2023</v>
      </c>
    </row>
    <row r="140" spans="1:7" x14ac:dyDescent="0.2">
      <c r="A140" s="18">
        <v>44902.417719907404</v>
      </c>
      <c r="B140" s="4">
        <v>3.93</v>
      </c>
      <c r="C140" s="4">
        <v>1.23</v>
      </c>
      <c r="D140" s="4">
        <f t="shared" si="6"/>
        <v>4.8338999999999999</v>
      </c>
      <c r="E140" s="4">
        <f t="shared" si="7"/>
        <v>148.9939</v>
      </c>
      <c r="F140" s="4">
        <f t="shared" si="8"/>
        <v>1.7039000000000044</v>
      </c>
      <c r="G140" s="12">
        <v>2023</v>
      </c>
    </row>
    <row r="141" spans="1:7" x14ac:dyDescent="0.2">
      <c r="A141" s="18">
        <v>44902.425688657408</v>
      </c>
      <c r="B141" s="4">
        <v>3.94</v>
      </c>
      <c r="C141" s="4">
        <v>1.23</v>
      </c>
      <c r="D141" s="4">
        <f t="shared" si="6"/>
        <v>4.8461999999999996</v>
      </c>
      <c r="E141" s="4">
        <f t="shared" si="7"/>
        <v>149.00620000000001</v>
      </c>
      <c r="F141" s="4">
        <f t="shared" si="8"/>
        <v>1.7162000000000148</v>
      </c>
      <c r="G141" s="12">
        <v>2023</v>
      </c>
    </row>
    <row r="142" spans="1:7" x14ac:dyDescent="0.2">
      <c r="A142" s="18">
        <v>44902.430538194443</v>
      </c>
      <c r="B142" s="4">
        <v>3.95</v>
      </c>
      <c r="C142" s="4">
        <v>1.23</v>
      </c>
      <c r="D142" s="4">
        <f t="shared" si="6"/>
        <v>4.8585000000000003</v>
      </c>
      <c r="E142" s="4">
        <f t="shared" si="7"/>
        <v>149.01849999999999</v>
      </c>
      <c r="F142" s="4">
        <f t="shared" si="8"/>
        <v>1.7284999999999968</v>
      </c>
      <c r="G142" s="12">
        <v>2023</v>
      </c>
    </row>
    <row r="143" spans="1:7" x14ac:dyDescent="0.2">
      <c r="A143" s="18">
        <v>44902.434629629628</v>
      </c>
      <c r="B143" s="4">
        <v>3.96</v>
      </c>
      <c r="C143" s="4">
        <v>1.23</v>
      </c>
      <c r="D143" s="4">
        <f t="shared" si="6"/>
        <v>4.8708</v>
      </c>
      <c r="E143" s="4">
        <f t="shared" si="7"/>
        <v>149.0308</v>
      </c>
      <c r="F143" s="4">
        <f t="shared" si="8"/>
        <v>1.7408000000000072</v>
      </c>
      <c r="G143" s="12">
        <v>2023</v>
      </c>
    </row>
    <row r="144" spans="1:7" x14ac:dyDescent="0.2">
      <c r="A144" s="18">
        <v>44902.440943287038</v>
      </c>
      <c r="B144" s="4">
        <v>3.97</v>
      </c>
      <c r="C144" s="4">
        <v>1.23</v>
      </c>
      <c r="D144" s="4">
        <f t="shared" si="6"/>
        <v>4.8830999999999998</v>
      </c>
      <c r="E144" s="4">
        <f t="shared" si="7"/>
        <v>149.04310000000001</v>
      </c>
      <c r="F144" s="4">
        <f t="shared" si="8"/>
        <v>1.7531000000000176</v>
      </c>
      <c r="G144" s="12">
        <v>2023</v>
      </c>
    </row>
    <row r="145" spans="1:7" x14ac:dyDescent="0.2">
      <c r="A145" s="18">
        <v>44902.446452546297</v>
      </c>
      <c r="B145" s="4">
        <v>3.98</v>
      </c>
      <c r="C145" s="4">
        <v>1.23</v>
      </c>
      <c r="D145" s="4">
        <f t="shared" si="6"/>
        <v>4.8953999999999995</v>
      </c>
      <c r="E145" s="4">
        <f t="shared" si="7"/>
        <v>149.05539999999999</v>
      </c>
      <c r="F145" s="4">
        <f t="shared" si="8"/>
        <v>1.7653999999999996</v>
      </c>
      <c r="G145" s="12">
        <v>2023</v>
      </c>
    </row>
    <row r="146" spans="1:7" x14ac:dyDescent="0.2">
      <c r="A146" s="18">
        <v>44902.452268518522</v>
      </c>
      <c r="B146" s="4">
        <v>3.99</v>
      </c>
      <c r="C146" s="4">
        <v>1.23</v>
      </c>
      <c r="D146" s="4">
        <f t="shared" si="6"/>
        <v>4.9077000000000002</v>
      </c>
      <c r="E146" s="4">
        <f t="shared" si="7"/>
        <v>149.0677</v>
      </c>
      <c r="F146" s="4">
        <f t="shared" si="8"/>
        <v>1.77770000000001</v>
      </c>
      <c r="G146" s="12">
        <v>2023</v>
      </c>
    </row>
    <row r="147" spans="1:7" x14ac:dyDescent="0.2">
      <c r="A147" s="18">
        <v>44902.470671296294</v>
      </c>
      <c r="B147" s="4">
        <v>4</v>
      </c>
      <c r="C147" s="4">
        <v>1.23</v>
      </c>
      <c r="D147" s="4">
        <f t="shared" si="6"/>
        <v>4.92</v>
      </c>
      <c r="E147" s="4">
        <f t="shared" si="7"/>
        <v>149.07999999999998</v>
      </c>
      <c r="F147" s="4">
        <f t="shared" si="8"/>
        <v>1.789999999999992</v>
      </c>
      <c r="G147" s="12">
        <v>2023</v>
      </c>
    </row>
    <row r="148" spans="1:7" x14ac:dyDescent="0.2">
      <c r="A148" s="18">
        <v>44902.495688657407</v>
      </c>
      <c r="B148" s="4">
        <v>4.01</v>
      </c>
      <c r="C148" s="4">
        <v>1.23</v>
      </c>
      <c r="D148" s="4">
        <f t="shared" si="6"/>
        <v>4.9322999999999997</v>
      </c>
      <c r="E148" s="4">
        <f t="shared" si="7"/>
        <v>149.09229999999999</v>
      </c>
      <c r="F148" s="4">
        <f t="shared" si="8"/>
        <v>1.8023000000000025</v>
      </c>
      <c r="G148" s="12">
        <v>2023</v>
      </c>
    </row>
    <row r="149" spans="1:7" x14ac:dyDescent="0.2">
      <c r="A149" s="18">
        <v>44902.749907407408</v>
      </c>
      <c r="B149" s="4">
        <v>4.0199999999999996</v>
      </c>
      <c r="C149" s="4">
        <v>1.23</v>
      </c>
      <c r="D149" s="4">
        <f t="shared" si="6"/>
        <v>4.9445999999999994</v>
      </c>
      <c r="E149" s="4">
        <f t="shared" si="7"/>
        <v>149.1046</v>
      </c>
      <c r="F149" s="4">
        <f t="shared" si="8"/>
        <v>1.8146000000000129</v>
      </c>
      <c r="G149" s="12">
        <v>2023</v>
      </c>
    </row>
    <row r="150" spans="1:7" x14ac:dyDescent="0.2">
      <c r="A150" s="18">
        <v>44902.76785300926</v>
      </c>
      <c r="B150" s="4">
        <v>4.03</v>
      </c>
      <c r="C150" s="4">
        <v>1.23</v>
      </c>
      <c r="D150" s="4">
        <f t="shared" si="6"/>
        <v>4.9569000000000001</v>
      </c>
      <c r="E150" s="4">
        <f t="shared" si="7"/>
        <v>149.11689999999999</v>
      </c>
      <c r="F150" s="4">
        <f t="shared" si="8"/>
        <v>1.8268999999999949</v>
      </c>
      <c r="G150" s="12">
        <v>2023</v>
      </c>
    </row>
    <row r="151" spans="1:7" x14ac:dyDescent="0.2">
      <c r="A151" s="18">
        <v>44906.957048611112</v>
      </c>
      <c r="B151" s="4">
        <v>4.04</v>
      </c>
      <c r="C151" s="4">
        <v>1.23</v>
      </c>
      <c r="D151" s="4">
        <f t="shared" si="6"/>
        <v>4.9691999999999998</v>
      </c>
      <c r="E151" s="4">
        <f t="shared" si="7"/>
        <v>149.1292</v>
      </c>
      <c r="F151" s="4">
        <f t="shared" si="8"/>
        <v>1.8392000000000053</v>
      </c>
      <c r="G151" s="12">
        <v>2023</v>
      </c>
    </row>
    <row r="152" spans="1:7" x14ac:dyDescent="0.2">
      <c r="A152" s="18">
        <v>44906.962586805559</v>
      </c>
      <c r="B152" s="4">
        <v>4.05</v>
      </c>
      <c r="C152" s="4">
        <v>1.23</v>
      </c>
      <c r="D152" s="4">
        <f t="shared" si="6"/>
        <v>4.9814999999999996</v>
      </c>
      <c r="E152" s="4">
        <f t="shared" si="7"/>
        <v>149.14150000000001</v>
      </c>
      <c r="F152" s="4">
        <f t="shared" si="8"/>
        <v>1.8515000000000157</v>
      </c>
      <c r="G152" s="12">
        <v>2023</v>
      </c>
    </row>
    <row r="153" spans="1:7" x14ac:dyDescent="0.2">
      <c r="A153" s="18">
        <v>44906.989074074074</v>
      </c>
      <c r="B153" s="4">
        <v>4.0599999999999996</v>
      </c>
      <c r="C153" s="4">
        <v>1.23</v>
      </c>
      <c r="D153" s="4">
        <f t="shared" si="6"/>
        <v>4.9937999999999994</v>
      </c>
      <c r="E153" s="4">
        <f t="shared" si="7"/>
        <v>149.15379999999999</v>
      </c>
      <c r="F153" s="4">
        <f t="shared" si="8"/>
        <v>1.8637999999999977</v>
      </c>
      <c r="G153" s="12">
        <v>2023</v>
      </c>
    </row>
    <row r="154" spans="1:7" x14ac:dyDescent="0.2">
      <c r="A154" s="18">
        <v>44906.992881944447</v>
      </c>
      <c r="B154" s="4">
        <v>4.07</v>
      </c>
      <c r="C154" s="4">
        <v>1.23</v>
      </c>
      <c r="D154" s="4">
        <f t="shared" si="6"/>
        <v>5.0061</v>
      </c>
      <c r="E154" s="4">
        <f t="shared" si="7"/>
        <v>149.1661</v>
      </c>
      <c r="F154" s="4">
        <f t="shared" si="8"/>
        <v>1.8761000000000081</v>
      </c>
      <c r="G154" s="12">
        <v>2023</v>
      </c>
    </row>
    <row r="155" spans="1:7" x14ac:dyDescent="0.2">
      <c r="A155" s="18">
        <v>44907.392696759256</v>
      </c>
      <c r="B155" s="4">
        <v>4.08</v>
      </c>
      <c r="C155" s="4">
        <v>1.23</v>
      </c>
      <c r="D155" s="4">
        <f t="shared" si="6"/>
        <v>5.0183999999999997</v>
      </c>
      <c r="E155" s="4">
        <f t="shared" si="7"/>
        <v>149.17840000000001</v>
      </c>
      <c r="F155" s="4">
        <f t="shared" si="8"/>
        <v>1.8884000000000185</v>
      </c>
      <c r="G155" s="12">
        <v>2023</v>
      </c>
    </row>
    <row r="156" spans="1:7" x14ac:dyDescent="0.2">
      <c r="A156" s="18">
        <v>44907.407447916667</v>
      </c>
      <c r="B156" s="4">
        <v>4.09</v>
      </c>
      <c r="C156" s="4">
        <v>1.23</v>
      </c>
      <c r="D156" s="4">
        <f t="shared" si="6"/>
        <v>5.0306999999999995</v>
      </c>
      <c r="E156" s="4">
        <f t="shared" si="7"/>
        <v>149.19069999999999</v>
      </c>
      <c r="F156" s="4">
        <f t="shared" si="8"/>
        <v>1.9007000000000005</v>
      </c>
      <c r="G156" s="12">
        <v>2023</v>
      </c>
    </row>
    <row r="157" spans="1:7" x14ac:dyDescent="0.2">
      <c r="A157" s="18">
        <v>44907.40997685185</v>
      </c>
      <c r="B157" s="4">
        <v>4.0999999999999996</v>
      </c>
      <c r="C157" s="4">
        <v>1.23</v>
      </c>
      <c r="D157" s="4">
        <f t="shared" si="6"/>
        <v>5.0429999999999993</v>
      </c>
      <c r="E157" s="4">
        <f t="shared" si="7"/>
        <v>149.203</v>
      </c>
      <c r="F157" s="4">
        <f t="shared" si="8"/>
        <v>1.9130000000000109</v>
      </c>
      <c r="G157" s="12">
        <v>2023</v>
      </c>
    </row>
    <row r="158" spans="1:7" x14ac:dyDescent="0.2">
      <c r="A158" s="18">
        <v>44907.424490740741</v>
      </c>
      <c r="B158" s="4">
        <v>4.1100000000000003</v>
      </c>
      <c r="C158" s="4">
        <v>1.23</v>
      </c>
      <c r="D158" s="4">
        <f t="shared" si="6"/>
        <v>5.0552999999999999</v>
      </c>
      <c r="E158" s="4">
        <f t="shared" si="7"/>
        <v>149.21529999999998</v>
      </c>
      <c r="F158" s="4">
        <f t="shared" si="8"/>
        <v>1.9252999999999929</v>
      </c>
      <c r="G158" s="12">
        <v>2023</v>
      </c>
    </row>
    <row r="159" spans="1:7" x14ac:dyDescent="0.2">
      <c r="A159" s="18">
        <v>44907.42827546296</v>
      </c>
      <c r="B159" s="4">
        <v>4.12</v>
      </c>
      <c r="C159" s="4">
        <v>1.23</v>
      </c>
      <c r="D159" s="4">
        <f t="shared" si="6"/>
        <v>5.0675999999999997</v>
      </c>
      <c r="E159" s="4">
        <f t="shared" si="7"/>
        <v>149.2276</v>
      </c>
      <c r="F159" s="4">
        <f t="shared" si="8"/>
        <v>1.9376000000000033</v>
      </c>
      <c r="G159" s="12">
        <v>2023</v>
      </c>
    </row>
    <row r="160" spans="1:7" x14ac:dyDescent="0.2">
      <c r="A160" s="18">
        <v>44907.444461805557</v>
      </c>
      <c r="B160" s="4">
        <v>4.13</v>
      </c>
      <c r="C160" s="4">
        <v>1.23</v>
      </c>
      <c r="D160" s="4">
        <f t="shared" si="6"/>
        <v>5.0798999999999994</v>
      </c>
      <c r="E160" s="4">
        <f t="shared" si="7"/>
        <v>149.23990000000001</v>
      </c>
      <c r="F160" s="4">
        <f t="shared" si="8"/>
        <v>1.9499000000000137</v>
      </c>
      <c r="G160" s="12">
        <v>2023</v>
      </c>
    </row>
    <row r="161" spans="1:8" x14ac:dyDescent="0.2">
      <c r="A161" s="18">
        <v>44907.448576388888</v>
      </c>
      <c r="B161" s="4">
        <v>4.1399999999999997</v>
      </c>
      <c r="C161" s="4">
        <v>1.23</v>
      </c>
      <c r="D161" s="4">
        <f t="shared" si="6"/>
        <v>5.0921999999999992</v>
      </c>
      <c r="E161" s="4">
        <f t="shared" si="7"/>
        <v>149.25219999999999</v>
      </c>
      <c r="F161" s="4">
        <f t="shared" si="8"/>
        <v>1.9621999999999957</v>
      </c>
      <c r="G161" s="12">
        <v>2023</v>
      </c>
    </row>
    <row r="162" spans="1:8" x14ac:dyDescent="0.2">
      <c r="A162" s="18">
        <v>44907.459849537037</v>
      </c>
      <c r="B162" s="4">
        <v>4.1500000000000004</v>
      </c>
      <c r="C162" s="4">
        <v>1.23</v>
      </c>
      <c r="D162" s="4">
        <f t="shared" si="6"/>
        <v>5.1045000000000007</v>
      </c>
      <c r="E162" s="4">
        <f t="shared" si="7"/>
        <v>149.2645</v>
      </c>
      <c r="F162" s="4">
        <f t="shared" si="8"/>
        <v>1.9745000000000061</v>
      </c>
      <c r="G162" s="12">
        <v>2023</v>
      </c>
    </row>
    <row r="163" spans="1:8" x14ac:dyDescent="0.2">
      <c r="A163" s="18">
        <v>44907.469074074077</v>
      </c>
      <c r="B163" s="4">
        <v>4.16</v>
      </c>
      <c r="C163" s="4">
        <v>1.23</v>
      </c>
      <c r="D163" s="4">
        <f t="shared" si="6"/>
        <v>5.1168000000000005</v>
      </c>
      <c r="E163" s="4">
        <f t="shared" si="7"/>
        <v>149.27680000000001</v>
      </c>
      <c r="F163" s="4">
        <f t="shared" si="8"/>
        <v>1.9868000000000166</v>
      </c>
      <c r="G163" s="12">
        <v>2023</v>
      </c>
    </row>
    <row r="164" spans="1:8" x14ac:dyDescent="0.2">
      <c r="A164" s="18">
        <v>44907.487679398146</v>
      </c>
      <c r="B164" s="4">
        <v>4.17</v>
      </c>
      <c r="C164" s="4">
        <v>1.23</v>
      </c>
      <c r="D164" s="4">
        <f t="shared" si="6"/>
        <v>5.1291000000000002</v>
      </c>
      <c r="E164" s="4">
        <f t="shared" si="7"/>
        <v>149.28909999999999</v>
      </c>
      <c r="F164" s="4">
        <f t="shared" si="8"/>
        <v>1.9990999999999985</v>
      </c>
      <c r="G164" s="12">
        <v>2023</v>
      </c>
    </row>
    <row r="165" spans="1:8" x14ac:dyDescent="0.2">
      <c r="A165" s="18">
        <v>44907.58171875</v>
      </c>
      <c r="B165" s="4">
        <v>4.18</v>
      </c>
      <c r="C165" s="4">
        <v>1.23</v>
      </c>
      <c r="D165" s="4">
        <f t="shared" si="6"/>
        <v>5.1414</v>
      </c>
      <c r="E165" s="4">
        <f t="shared" si="7"/>
        <v>149.3014</v>
      </c>
      <c r="F165" s="4">
        <f t="shared" si="8"/>
        <v>2.011400000000009</v>
      </c>
      <c r="G165" s="12">
        <v>2023</v>
      </c>
    </row>
    <row r="166" spans="1:8" x14ac:dyDescent="0.2">
      <c r="A166" s="18">
        <v>44923.092633101849</v>
      </c>
      <c r="B166" s="4">
        <v>4.1900000000000004</v>
      </c>
      <c r="C166" s="4">
        <v>1.23</v>
      </c>
      <c r="D166" s="4">
        <f t="shared" si="6"/>
        <v>5.1537000000000006</v>
      </c>
      <c r="E166" s="4">
        <f t="shared" si="7"/>
        <v>149.31369999999998</v>
      </c>
      <c r="F166" s="4">
        <f t="shared" si="8"/>
        <v>2.023699999999991</v>
      </c>
      <c r="G166" s="12">
        <v>2023</v>
      </c>
    </row>
    <row r="167" spans="1:8" x14ac:dyDescent="0.2">
      <c r="A167" s="18">
        <v>44923.553836805557</v>
      </c>
      <c r="B167" s="4">
        <v>4.2</v>
      </c>
      <c r="C167" s="4">
        <v>1.23</v>
      </c>
      <c r="D167" s="4">
        <f t="shared" si="6"/>
        <v>5.1660000000000004</v>
      </c>
      <c r="E167" s="4">
        <f t="shared" si="7"/>
        <v>149.32599999999999</v>
      </c>
      <c r="F167" s="4">
        <f t="shared" si="8"/>
        <v>2.0360000000000014</v>
      </c>
      <c r="G167" s="12">
        <v>2023</v>
      </c>
    </row>
    <row r="168" spans="1:8" x14ac:dyDescent="0.2">
      <c r="A168" s="18">
        <v>44924.558993055558</v>
      </c>
      <c r="B168" s="4">
        <v>0</v>
      </c>
      <c r="C168" s="4">
        <v>1.23</v>
      </c>
      <c r="D168" s="4">
        <f t="shared" si="6"/>
        <v>0</v>
      </c>
      <c r="E168" s="4">
        <f>D168+E$167</f>
        <v>149.32599999999999</v>
      </c>
      <c r="F168" s="4">
        <f t="shared" si="8"/>
        <v>2.0360000000000014</v>
      </c>
      <c r="G168" s="12">
        <v>2023</v>
      </c>
      <c r="H168" s="7" t="s">
        <v>5</v>
      </c>
    </row>
    <row r="169" spans="1:8" x14ac:dyDescent="0.2">
      <c r="A169" s="18">
        <v>44924.658263888887</v>
      </c>
      <c r="B169" s="4">
        <v>9.9999999999997868E-3</v>
      </c>
      <c r="C169" s="4">
        <v>1.17</v>
      </c>
      <c r="D169" s="4">
        <f t="shared" si="6"/>
        <v>1.1699999999999751E-2</v>
      </c>
      <c r="E169" s="4">
        <f>D169+E$167</f>
        <v>149.33769999999998</v>
      </c>
      <c r="F169" s="4">
        <f t="shared" si="8"/>
        <v>2.0476999999999919</v>
      </c>
      <c r="G169" s="12">
        <v>2023</v>
      </c>
    </row>
    <row r="170" spans="1:8" x14ac:dyDescent="0.2">
      <c r="A170" s="18">
        <v>44925.404461805556</v>
      </c>
      <c r="B170" s="4">
        <v>1.9999999999999574E-2</v>
      </c>
      <c r="C170" s="4">
        <v>1.17</v>
      </c>
      <c r="D170" s="4">
        <f t="shared" si="6"/>
        <v>2.3399999999999501E-2</v>
      </c>
      <c r="E170" s="4">
        <f t="shared" ref="E170:E233" si="9">D170+E$167</f>
        <v>149.3494</v>
      </c>
      <c r="F170" s="4">
        <f t="shared" si="8"/>
        <v>2.0594000000000108</v>
      </c>
      <c r="G170" s="12">
        <v>2023</v>
      </c>
    </row>
    <row r="171" spans="1:8" x14ac:dyDescent="0.2">
      <c r="A171" s="18">
        <v>44925.440538194445</v>
      </c>
      <c r="B171" s="4">
        <v>3.0000000000000249E-2</v>
      </c>
      <c r="C171" s="4">
        <v>1.17</v>
      </c>
      <c r="D171" s="4">
        <f t="shared" ref="D171:D234" si="10">B171*C171</f>
        <v>3.5100000000000291E-2</v>
      </c>
      <c r="E171" s="4">
        <f t="shared" si="9"/>
        <v>149.36109999999999</v>
      </c>
      <c r="F171" s="4">
        <f t="shared" si="8"/>
        <v>2.0711000000000013</v>
      </c>
      <c r="G171" s="12">
        <v>2023</v>
      </c>
    </row>
    <row r="172" spans="1:8" x14ac:dyDescent="0.2">
      <c r="A172" s="18">
        <v>44925.44685763889</v>
      </c>
      <c r="B172" s="4">
        <v>4.0000000000000036E-2</v>
      </c>
      <c r="C172" s="4">
        <v>1.17</v>
      </c>
      <c r="D172" s="4">
        <f t="shared" si="10"/>
        <v>4.6800000000000036E-2</v>
      </c>
      <c r="E172" s="4">
        <f t="shared" si="9"/>
        <v>149.37279999999998</v>
      </c>
      <c r="F172" s="4">
        <f t="shared" si="8"/>
        <v>2.0827999999999918</v>
      </c>
      <c r="G172" s="12">
        <v>2023</v>
      </c>
    </row>
    <row r="173" spans="1:8" x14ac:dyDescent="0.2">
      <c r="A173" s="18">
        <v>44925.454733796294</v>
      </c>
      <c r="B173" s="4">
        <v>4.9999999999999822E-2</v>
      </c>
      <c r="C173" s="4">
        <v>1.17</v>
      </c>
      <c r="D173" s="4">
        <f t="shared" si="10"/>
        <v>5.8499999999999788E-2</v>
      </c>
      <c r="E173" s="4">
        <f t="shared" si="9"/>
        <v>149.3845</v>
      </c>
      <c r="F173" s="4">
        <f t="shared" si="8"/>
        <v>2.0945000000000107</v>
      </c>
      <c r="G173" s="12">
        <v>2023</v>
      </c>
    </row>
    <row r="174" spans="1:8" x14ac:dyDescent="0.2">
      <c r="A174" s="18">
        <v>44925.457083333335</v>
      </c>
      <c r="B174" s="4">
        <v>5.9999999999999609E-2</v>
      </c>
      <c r="C174" s="4">
        <v>1.17</v>
      </c>
      <c r="D174" s="4">
        <f t="shared" si="10"/>
        <v>7.0199999999999541E-2</v>
      </c>
      <c r="E174" s="4">
        <f t="shared" si="9"/>
        <v>149.39619999999999</v>
      </c>
      <c r="F174" s="4">
        <f t="shared" si="8"/>
        <v>2.1062000000000012</v>
      </c>
      <c r="G174" s="12">
        <v>2023</v>
      </c>
    </row>
    <row r="175" spans="1:8" x14ac:dyDescent="0.2">
      <c r="A175" s="18">
        <v>44925.464091435184</v>
      </c>
      <c r="B175" s="4">
        <v>6.9999999999999396E-2</v>
      </c>
      <c r="C175" s="4">
        <v>1.17</v>
      </c>
      <c r="D175" s="4">
        <f t="shared" si="10"/>
        <v>8.1899999999999293E-2</v>
      </c>
      <c r="E175" s="4">
        <f t="shared" si="9"/>
        <v>149.40789999999998</v>
      </c>
      <c r="F175" s="4">
        <f t="shared" si="8"/>
        <v>2.1178999999999917</v>
      </c>
      <c r="G175" s="12">
        <v>2023</v>
      </c>
    </row>
    <row r="176" spans="1:8" x14ac:dyDescent="0.2">
      <c r="A176" s="18">
        <v>44925.468119212965</v>
      </c>
      <c r="B176" s="4">
        <v>8.0000000000000071E-2</v>
      </c>
      <c r="C176" s="4">
        <v>1.17</v>
      </c>
      <c r="D176" s="4">
        <f t="shared" si="10"/>
        <v>9.3600000000000072E-2</v>
      </c>
      <c r="E176" s="4">
        <f>D176+E$167</f>
        <v>149.4196</v>
      </c>
      <c r="F176" s="4">
        <f t="shared" si="8"/>
        <v>2.1296000000000106</v>
      </c>
      <c r="G176" s="12">
        <v>2023</v>
      </c>
    </row>
    <row r="177" spans="1:7" x14ac:dyDescent="0.2">
      <c r="A177" s="18">
        <v>44927.517939814818</v>
      </c>
      <c r="B177" s="4">
        <v>8.9999999999999858E-2</v>
      </c>
      <c r="C177" s="4">
        <v>1.17</v>
      </c>
      <c r="D177" s="4">
        <f t="shared" si="10"/>
        <v>0.10529999999999982</v>
      </c>
      <c r="E177" s="4">
        <f t="shared" si="9"/>
        <v>149.43129999999999</v>
      </c>
      <c r="F177" s="4">
        <f t="shared" si="8"/>
        <v>2.1413000000000011</v>
      </c>
      <c r="G177" s="12">
        <v>2023</v>
      </c>
    </row>
    <row r="178" spans="1:7" x14ac:dyDescent="0.2">
      <c r="A178" s="18">
        <v>44927.733946759261</v>
      </c>
      <c r="B178" s="4">
        <v>9.9999999999999645E-2</v>
      </c>
      <c r="C178" s="4">
        <v>1.17</v>
      </c>
      <c r="D178" s="4">
        <f t="shared" si="10"/>
        <v>0.11699999999999958</v>
      </c>
      <c r="E178" s="4">
        <f t="shared" si="9"/>
        <v>149.44299999999998</v>
      </c>
      <c r="F178" s="4">
        <f t="shared" si="8"/>
        <v>2.1529999999999916</v>
      </c>
      <c r="G178" s="12">
        <v>2023</v>
      </c>
    </row>
    <row r="179" spans="1:7" x14ac:dyDescent="0.2">
      <c r="A179" s="18">
        <v>44927.772199074076</v>
      </c>
      <c r="B179" s="4">
        <v>0.10999999999999943</v>
      </c>
      <c r="C179" s="4">
        <v>1.17</v>
      </c>
      <c r="D179" s="4">
        <f t="shared" si="10"/>
        <v>0.12869999999999931</v>
      </c>
      <c r="E179" s="4">
        <f t="shared" si="9"/>
        <v>149.4547</v>
      </c>
      <c r="F179" s="4">
        <f t="shared" si="8"/>
        <v>2.1647000000000105</v>
      </c>
      <c r="G179" s="12">
        <v>2023</v>
      </c>
    </row>
    <row r="180" spans="1:7" x14ac:dyDescent="0.2">
      <c r="A180" s="18">
        <v>44927.842858796299</v>
      </c>
      <c r="B180" s="4">
        <v>0.12000000000000011</v>
      </c>
      <c r="C180" s="4">
        <v>1.17</v>
      </c>
      <c r="D180" s="4">
        <f t="shared" si="10"/>
        <v>0.14040000000000011</v>
      </c>
      <c r="E180" s="4">
        <f t="shared" si="9"/>
        <v>149.46639999999999</v>
      </c>
      <c r="F180" s="4">
        <f t="shared" si="8"/>
        <v>2.176400000000001</v>
      </c>
      <c r="G180" s="12">
        <v>2023</v>
      </c>
    </row>
    <row r="181" spans="1:7" x14ac:dyDescent="0.2">
      <c r="A181" s="18">
        <v>44928.37612847222</v>
      </c>
      <c r="B181" s="4">
        <v>0.12999999999999989</v>
      </c>
      <c r="C181" s="4">
        <v>1.17</v>
      </c>
      <c r="D181" s="4">
        <f t="shared" si="10"/>
        <v>0.15209999999999987</v>
      </c>
      <c r="E181" s="4">
        <f t="shared" si="9"/>
        <v>149.47809999999998</v>
      </c>
      <c r="F181" s="4">
        <f t="shared" si="8"/>
        <v>2.1880999999999915</v>
      </c>
      <c r="G181" s="12">
        <v>2023</v>
      </c>
    </row>
    <row r="182" spans="1:7" x14ac:dyDescent="0.2">
      <c r="A182" s="18">
        <v>44929.399722222224</v>
      </c>
      <c r="B182" s="4">
        <v>0.13999999999999968</v>
      </c>
      <c r="C182" s="4">
        <v>1.17</v>
      </c>
      <c r="D182" s="4">
        <f t="shared" si="10"/>
        <v>0.16379999999999961</v>
      </c>
      <c r="E182" s="4">
        <f t="shared" si="9"/>
        <v>149.4898</v>
      </c>
      <c r="F182" s="4">
        <f t="shared" si="8"/>
        <v>2.1998000000000104</v>
      </c>
      <c r="G182" s="12">
        <v>2023</v>
      </c>
    </row>
    <row r="183" spans="1:7" x14ac:dyDescent="0.2">
      <c r="A183" s="18">
        <v>44931.785457175924</v>
      </c>
      <c r="B183" s="4">
        <v>0.14999999999999947</v>
      </c>
      <c r="C183" s="4">
        <v>1.17</v>
      </c>
      <c r="D183" s="4">
        <f t="shared" si="10"/>
        <v>0.17549999999999938</v>
      </c>
      <c r="E183" s="4">
        <f t="shared" si="9"/>
        <v>149.50149999999999</v>
      </c>
      <c r="F183" s="4">
        <f t="shared" si="8"/>
        <v>2.2115000000000009</v>
      </c>
      <c r="G183" s="12">
        <v>2023</v>
      </c>
    </row>
    <row r="184" spans="1:7" x14ac:dyDescent="0.2">
      <c r="A184" s="18">
        <v>44931.966435185182</v>
      </c>
      <c r="B184" s="4">
        <v>0.16000000000000014</v>
      </c>
      <c r="C184" s="4">
        <v>1.17</v>
      </c>
      <c r="D184" s="4">
        <f t="shared" si="10"/>
        <v>0.18720000000000014</v>
      </c>
      <c r="E184" s="4">
        <f t="shared" si="9"/>
        <v>149.51319999999998</v>
      </c>
      <c r="F184" s="4">
        <f t="shared" si="8"/>
        <v>2.2231999999999914</v>
      </c>
      <c r="G184" s="12">
        <v>2023</v>
      </c>
    </row>
    <row r="185" spans="1:7" x14ac:dyDescent="0.2">
      <c r="A185" s="18">
        <v>44931.969594907408</v>
      </c>
      <c r="B185" s="4">
        <v>0.16999999999999993</v>
      </c>
      <c r="C185" s="4">
        <v>1.17</v>
      </c>
      <c r="D185" s="4">
        <f t="shared" si="10"/>
        <v>0.19889999999999991</v>
      </c>
      <c r="E185" s="4">
        <f t="shared" si="9"/>
        <v>149.5249</v>
      </c>
      <c r="F185" s="4">
        <f t="shared" si="8"/>
        <v>2.2349000000000103</v>
      </c>
      <c r="G185" s="12">
        <v>2023</v>
      </c>
    </row>
    <row r="186" spans="1:7" x14ac:dyDescent="0.2">
      <c r="A186" s="18">
        <v>44932.387818287039</v>
      </c>
      <c r="B186" s="4">
        <v>0.17999999999999972</v>
      </c>
      <c r="C186" s="4">
        <v>1.17</v>
      </c>
      <c r="D186" s="4">
        <f t="shared" si="10"/>
        <v>0.21059999999999965</v>
      </c>
      <c r="E186" s="4">
        <f t="shared" si="9"/>
        <v>149.53659999999999</v>
      </c>
      <c r="F186" s="4">
        <f t="shared" si="8"/>
        <v>2.2466000000000008</v>
      </c>
      <c r="G186" s="12">
        <v>2023</v>
      </c>
    </row>
    <row r="187" spans="1:7" x14ac:dyDescent="0.2">
      <c r="A187" s="18">
        <v>44936.802621527779</v>
      </c>
      <c r="B187" s="4">
        <v>0.1899999999999995</v>
      </c>
      <c r="C187" s="4">
        <v>1.17</v>
      </c>
      <c r="D187" s="4">
        <f t="shared" si="10"/>
        <v>0.22229999999999941</v>
      </c>
      <c r="E187" s="4">
        <f t="shared" si="9"/>
        <v>149.54829999999998</v>
      </c>
      <c r="F187" s="4">
        <f t="shared" si="8"/>
        <v>2.2582999999999913</v>
      </c>
      <c r="G187" s="12">
        <v>2023</v>
      </c>
    </row>
    <row r="188" spans="1:7" x14ac:dyDescent="0.2">
      <c r="A188" s="18">
        <v>44936.804548611108</v>
      </c>
      <c r="B188" s="4">
        <v>0.20000000000000018</v>
      </c>
      <c r="C188" s="4">
        <v>1.17</v>
      </c>
      <c r="D188" s="4">
        <f t="shared" si="10"/>
        <v>0.23400000000000018</v>
      </c>
      <c r="E188" s="4">
        <f t="shared" si="9"/>
        <v>149.56</v>
      </c>
      <c r="F188" s="4">
        <f t="shared" si="8"/>
        <v>2.2700000000000102</v>
      </c>
      <c r="G188" s="12">
        <v>2023</v>
      </c>
    </row>
    <row r="189" spans="1:7" x14ac:dyDescent="0.2">
      <c r="A189" s="18">
        <v>44936.80940972222</v>
      </c>
      <c r="B189" s="4">
        <v>0.20999999999999996</v>
      </c>
      <c r="C189" s="4">
        <v>1.17</v>
      </c>
      <c r="D189" s="4">
        <f t="shared" si="10"/>
        <v>0.24569999999999995</v>
      </c>
      <c r="E189" s="4">
        <f t="shared" si="9"/>
        <v>149.57169999999999</v>
      </c>
      <c r="F189" s="4">
        <f t="shared" si="8"/>
        <v>2.2817000000000007</v>
      </c>
      <c r="G189" s="12">
        <v>2023</v>
      </c>
    </row>
    <row r="190" spans="1:7" x14ac:dyDescent="0.2">
      <c r="A190" s="18">
        <v>44936.820306712965</v>
      </c>
      <c r="B190" s="4">
        <v>0.21999999999999975</v>
      </c>
      <c r="C190" s="4">
        <v>1.17</v>
      </c>
      <c r="D190" s="4">
        <f t="shared" si="10"/>
        <v>0.25739999999999968</v>
      </c>
      <c r="E190" s="4">
        <f t="shared" si="9"/>
        <v>149.58339999999998</v>
      </c>
      <c r="F190" s="4">
        <f t="shared" si="8"/>
        <v>2.2933999999999912</v>
      </c>
      <c r="G190" s="12">
        <v>2023</v>
      </c>
    </row>
    <row r="191" spans="1:7" x14ac:dyDescent="0.2">
      <c r="A191" s="18">
        <v>44936.842077546295</v>
      </c>
      <c r="B191" s="4">
        <v>0.22999999999999954</v>
      </c>
      <c r="C191" s="4">
        <v>1.17</v>
      </c>
      <c r="D191" s="4">
        <f t="shared" si="10"/>
        <v>0.26909999999999945</v>
      </c>
      <c r="E191" s="4">
        <f t="shared" si="9"/>
        <v>149.5951</v>
      </c>
      <c r="F191" s="4">
        <f t="shared" si="8"/>
        <v>2.3051000000000101</v>
      </c>
      <c r="G191" s="12">
        <v>2023</v>
      </c>
    </row>
    <row r="192" spans="1:7" x14ac:dyDescent="0.2">
      <c r="A192" s="18">
        <v>44936.85052083333</v>
      </c>
      <c r="B192" s="4">
        <v>0.24000000000000021</v>
      </c>
      <c r="C192" s="4">
        <v>1.17</v>
      </c>
      <c r="D192" s="4">
        <f t="shared" si="10"/>
        <v>0.28080000000000022</v>
      </c>
      <c r="E192" s="4">
        <f t="shared" si="9"/>
        <v>149.60679999999999</v>
      </c>
      <c r="F192" s="4">
        <f t="shared" si="8"/>
        <v>2.3168000000000006</v>
      </c>
      <c r="G192" s="12">
        <v>2023</v>
      </c>
    </row>
    <row r="193" spans="1:7" x14ac:dyDescent="0.2">
      <c r="A193" s="18">
        <v>44936.866319444445</v>
      </c>
      <c r="B193" s="4">
        <v>0.25</v>
      </c>
      <c r="C193" s="4">
        <v>1.17</v>
      </c>
      <c r="D193" s="4">
        <f t="shared" si="10"/>
        <v>0.29249999999999998</v>
      </c>
      <c r="E193" s="4">
        <f t="shared" si="9"/>
        <v>149.61849999999998</v>
      </c>
      <c r="F193" s="4">
        <f t="shared" si="8"/>
        <v>2.3284999999999911</v>
      </c>
      <c r="G193" s="12">
        <v>2023</v>
      </c>
    </row>
    <row r="194" spans="1:7" x14ac:dyDescent="0.2">
      <c r="A194" s="18">
        <v>44936.876319444447</v>
      </c>
      <c r="B194" s="4">
        <v>0.25999999999999979</v>
      </c>
      <c r="C194" s="4">
        <v>1.17</v>
      </c>
      <c r="D194" s="4">
        <f t="shared" si="10"/>
        <v>0.30419999999999975</v>
      </c>
      <c r="E194" s="4">
        <f t="shared" si="9"/>
        <v>149.6302</v>
      </c>
      <c r="F194" s="4">
        <f t="shared" si="8"/>
        <v>2.34020000000001</v>
      </c>
      <c r="G194" s="12">
        <v>2023</v>
      </c>
    </row>
    <row r="195" spans="1:7" x14ac:dyDescent="0.2">
      <c r="A195" s="18">
        <v>44936.882922453704</v>
      </c>
      <c r="B195" s="4">
        <v>0.26999999999999957</v>
      </c>
      <c r="C195" s="4">
        <v>1.17</v>
      </c>
      <c r="D195" s="4">
        <f t="shared" si="10"/>
        <v>0.31589999999999946</v>
      </c>
      <c r="E195" s="4">
        <f t="shared" si="9"/>
        <v>149.64189999999999</v>
      </c>
      <c r="F195" s="4">
        <f t="shared" ref="F195:F258" si="11">E195-147.29</f>
        <v>2.3519000000000005</v>
      </c>
      <c r="G195" s="12">
        <v>2023</v>
      </c>
    </row>
    <row r="196" spans="1:7" x14ac:dyDescent="0.2">
      <c r="A196" s="18">
        <v>44942.85955439815</v>
      </c>
      <c r="B196" s="4">
        <v>0.28000000000000025</v>
      </c>
      <c r="C196" s="4">
        <v>1.17</v>
      </c>
      <c r="D196" s="4">
        <f t="shared" si="10"/>
        <v>0.32760000000000028</v>
      </c>
      <c r="E196" s="4">
        <f t="shared" si="9"/>
        <v>149.65359999999998</v>
      </c>
      <c r="F196" s="4">
        <f t="shared" si="11"/>
        <v>2.363599999999991</v>
      </c>
      <c r="G196" s="12">
        <v>2023</v>
      </c>
    </row>
    <row r="197" spans="1:7" x14ac:dyDescent="0.2">
      <c r="A197" s="18">
        <v>44942.861377314817</v>
      </c>
      <c r="B197" s="4">
        <v>0.29000000000000004</v>
      </c>
      <c r="C197" s="4">
        <v>1.17</v>
      </c>
      <c r="D197" s="4">
        <f t="shared" si="10"/>
        <v>0.33930000000000005</v>
      </c>
      <c r="E197" s="4">
        <f t="shared" si="9"/>
        <v>149.6653</v>
      </c>
      <c r="F197" s="4">
        <f t="shared" si="11"/>
        <v>2.37530000000001</v>
      </c>
      <c r="G197" s="12">
        <v>2023</v>
      </c>
    </row>
    <row r="198" spans="1:7" x14ac:dyDescent="0.2">
      <c r="A198" s="18">
        <v>44942.863211805554</v>
      </c>
      <c r="B198" s="4">
        <v>0.29999999999999982</v>
      </c>
      <c r="C198" s="4">
        <v>1.17</v>
      </c>
      <c r="D198" s="4">
        <f t="shared" si="10"/>
        <v>0.35099999999999976</v>
      </c>
      <c r="E198" s="4">
        <f t="shared" si="9"/>
        <v>149.67699999999999</v>
      </c>
      <c r="F198" s="4">
        <f t="shared" si="11"/>
        <v>2.3870000000000005</v>
      </c>
      <c r="G198" s="12">
        <v>2023</v>
      </c>
    </row>
    <row r="199" spans="1:7" x14ac:dyDescent="0.2">
      <c r="A199" s="18">
        <v>44942.873032407406</v>
      </c>
      <c r="B199" s="4">
        <v>0.30999999999999961</v>
      </c>
      <c r="C199" s="4">
        <v>1.17</v>
      </c>
      <c r="D199" s="4">
        <f t="shared" si="10"/>
        <v>0.36269999999999952</v>
      </c>
      <c r="E199" s="4">
        <f t="shared" si="9"/>
        <v>149.68869999999998</v>
      </c>
      <c r="F199" s="4">
        <f t="shared" si="11"/>
        <v>2.398699999999991</v>
      </c>
      <c r="G199" s="12">
        <v>2023</v>
      </c>
    </row>
    <row r="200" spans="1:7" x14ac:dyDescent="0.2">
      <c r="A200" s="18">
        <v>44942.876516203702</v>
      </c>
      <c r="B200" s="4">
        <v>0.3199999999999994</v>
      </c>
      <c r="C200" s="4">
        <v>1.17</v>
      </c>
      <c r="D200" s="4">
        <f t="shared" si="10"/>
        <v>0.37439999999999929</v>
      </c>
      <c r="E200" s="4">
        <f t="shared" si="9"/>
        <v>149.7004</v>
      </c>
      <c r="F200" s="4">
        <f t="shared" si="11"/>
        <v>2.4104000000000099</v>
      </c>
      <c r="G200" s="12">
        <v>2023</v>
      </c>
    </row>
    <row r="201" spans="1:7" x14ac:dyDescent="0.2">
      <c r="A201" s="18">
        <v>44942.879502314812</v>
      </c>
      <c r="B201" s="4">
        <v>0.33000000000000007</v>
      </c>
      <c r="C201" s="4">
        <v>1.17</v>
      </c>
      <c r="D201" s="4">
        <f t="shared" si="10"/>
        <v>0.38610000000000005</v>
      </c>
      <c r="E201" s="4">
        <f t="shared" si="9"/>
        <v>149.71209999999999</v>
      </c>
      <c r="F201" s="4">
        <f t="shared" si="11"/>
        <v>2.4221000000000004</v>
      </c>
      <c r="G201" s="12">
        <v>2023</v>
      </c>
    </row>
    <row r="202" spans="1:7" x14ac:dyDescent="0.2">
      <c r="A202" s="18">
        <v>44942.881440972225</v>
      </c>
      <c r="B202" s="4">
        <v>0.33999999999999986</v>
      </c>
      <c r="C202" s="4">
        <v>1.17</v>
      </c>
      <c r="D202" s="4">
        <f t="shared" si="10"/>
        <v>0.39779999999999982</v>
      </c>
      <c r="E202" s="4">
        <f t="shared" si="9"/>
        <v>149.72379999999998</v>
      </c>
      <c r="F202" s="4">
        <f t="shared" si="11"/>
        <v>2.4337999999999909</v>
      </c>
      <c r="G202" s="12">
        <v>2023</v>
      </c>
    </row>
    <row r="203" spans="1:7" x14ac:dyDescent="0.2">
      <c r="A203" s="18">
        <v>44942.883055555554</v>
      </c>
      <c r="B203" s="4">
        <v>0.34999999999999964</v>
      </c>
      <c r="C203" s="4">
        <v>1.17</v>
      </c>
      <c r="D203" s="4">
        <f t="shared" si="10"/>
        <v>0.40949999999999959</v>
      </c>
      <c r="E203" s="4">
        <f t="shared" si="9"/>
        <v>149.7355</v>
      </c>
      <c r="F203" s="4">
        <f t="shared" si="11"/>
        <v>2.4455000000000098</v>
      </c>
      <c r="G203" s="12">
        <v>2023</v>
      </c>
    </row>
    <row r="204" spans="1:7" x14ac:dyDescent="0.2">
      <c r="A204" s="18">
        <v>44942.884525462963</v>
      </c>
      <c r="B204" s="4">
        <v>0.35999999999999943</v>
      </c>
      <c r="C204" s="4">
        <v>1.17</v>
      </c>
      <c r="D204" s="4">
        <f t="shared" si="10"/>
        <v>0.4211999999999993</v>
      </c>
      <c r="E204" s="4">
        <f t="shared" si="9"/>
        <v>149.74719999999999</v>
      </c>
      <c r="F204" s="4">
        <f t="shared" si="11"/>
        <v>2.4572000000000003</v>
      </c>
      <c r="G204" s="12">
        <v>2023</v>
      </c>
    </row>
    <row r="205" spans="1:7" x14ac:dyDescent="0.2">
      <c r="A205" s="18">
        <v>44942.886817129627</v>
      </c>
      <c r="B205" s="4">
        <v>0.37000000000000011</v>
      </c>
      <c r="C205" s="4">
        <v>1.17</v>
      </c>
      <c r="D205" s="4">
        <f t="shared" si="10"/>
        <v>0.43290000000000012</v>
      </c>
      <c r="E205" s="4">
        <f t="shared" si="9"/>
        <v>149.75889999999998</v>
      </c>
      <c r="F205" s="4">
        <f t="shared" si="11"/>
        <v>2.4688999999999908</v>
      </c>
      <c r="G205" s="12">
        <v>2023</v>
      </c>
    </row>
    <row r="206" spans="1:7" x14ac:dyDescent="0.2">
      <c r="A206" s="18">
        <v>44942.889293981483</v>
      </c>
      <c r="B206" s="4">
        <v>0.37999999999999989</v>
      </c>
      <c r="C206" s="4">
        <v>1.17</v>
      </c>
      <c r="D206" s="4">
        <f t="shared" si="10"/>
        <v>0.44459999999999983</v>
      </c>
      <c r="E206" s="4">
        <f t="shared" si="9"/>
        <v>149.7706</v>
      </c>
      <c r="F206" s="4">
        <f t="shared" si="11"/>
        <v>2.4806000000000097</v>
      </c>
      <c r="G206" s="12">
        <v>2023</v>
      </c>
    </row>
    <row r="207" spans="1:7" x14ac:dyDescent="0.2">
      <c r="A207" s="18">
        <v>44942.891834490743</v>
      </c>
      <c r="B207" s="4">
        <v>0.38999999999999968</v>
      </c>
      <c r="C207" s="4">
        <v>1.17</v>
      </c>
      <c r="D207" s="4">
        <f t="shared" si="10"/>
        <v>0.45629999999999959</v>
      </c>
      <c r="E207" s="4">
        <f t="shared" si="9"/>
        <v>149.78229999999999</v>
      </c>
      <c r="F207" s="4">
        <f t="shared" si="11"/>
        <v>2.4923000000000002</v>
      </c>
      <c r="G207" s="12">
        <v>2023</v>
      </c>
    </row>
    <row r="208" spans="1:7" x14ac:dyDescent="0.2">
      <c r="A208" s="18">
        <v>44942.89644675926</v>
      </c>
      <c r="B208" s="4">
        <v>0.39999999999999947</v>
      </c>
      <c r="C208" s="4">
        <v>1.17</v>
      </c>
      <c r="D208" s="4">
        <f t="shared" si="10"/>
        <v>0.46799999999999936</v>
      </c>
      <c r="E208" s="4">
        <f t="shared" si="9"/>
        <v>149.79399999999998</v>
      </c>
      <c r="F208" s="4">
        <f t="shared" si="11"/>
        <v>2.5039999999999907</v>
      </c>
      <c r="G208" s="12">
        <v>2023</v>
      </c>
    </row>
    <row r="209" spans="1:7" x14ac:dyDescent="0.2">
      <c r="A209" s="18">
        <v>44942.904548611114</v>
      </c>
      <c r="B209" s="4">
        <v>0.41000000000000014</v>
      </c>
      <c r="C209" s="4">
        <v>1.17</v>
      </c>
      <c r="D209" s="4">
        <f t="shared" si="10"/>
        <v>0.47970000000000013</v>
      </c>
      <c r="E209" s="4">
        <f t="shared" si="9"/>
        <v>149.8057</v>
      </c>
      <c r="F209" s="4">
        <f t="shared" si="11"/>
        <v>2.5157000000000096</v>
      </c>
      <c r="G209" s="12">
        <v>2023</v>
      </c>
    </row>
    <row r="210" spans="1:7" x14ac:dyDescent="0.2">
      <c r="A210" s="18">
        <v>44942.911927083333</v>
      </c>
      <c r="B210" s="4">
        <v>0.41999999999999993</v>
      </c>
      <c r="C210" s="4">
        <v>1.17</v>
      </c>
      <c r="D210" s="4">
        <f t="shared" si="10"/>
        <v>0.49139999999999989</v>
      </c>
      <c r="E210" s="4">
        <f t="shared" si="9"/>
        <v>149.81739999999999</v>
      </c>
      <c r="F210" s="4">
        <f t="shared" si="11"/>
        <v>2.5274000000000001</v>
      </c>
      <c r="G210" s="12">
        <v>2023</v>
      </c>
    </row>
    <row r="211" spans="1:7" x14ac:dyDescent="0.2">
      <c r="A211" s="18">
        <v>44942.919346064817</v>
      </c>
      <c r="B211" s="4">
        <v>0.42999999999999972</v>
      </c>
      <c r="C211" s="4">
        <v>1.17</v>
      </c>
      <c r="D211" s="4">
        <f t="shared" si="10"/>
        <v>0.50309999999999966</v>
      </c>
      <c r="E211" s="4">
        <f t="shared" si="9"/>
        <v>149.82909999999998</v>
      </c>
      <c r="F211" s="4">
        <f t="shared" si="11"/>
        <v>2.5390999999999906</v>
      </c>
      <c r="G211" s="12">
        <v>2023</v>
      </c>
    </row>
    <row r="212" spans="1:7" x14ac:dyDescent="0.2">
      <c r="A212" s="18">
        <v>44942.921105324072</v>
      </c>
      <c r="B212" s="4">
        <v>0.4399999999999995</v>
      </c>
      <c r="C212" s="4">
        <v>1.17</v>
      </c>
      <c r="D212" s="4">
        <f t="shared" si="10"/>
        <v>0.51479999999999937</v>
      </c>
      <c r="E212" s="4">
        <f t="shared" si="9"/>
        <v>149.8408</v>
      </c>
      <c r="F212" s="4">
        <f t="shared" si="11"/>
        <v>2.5508000000000095</v>
      </c>
      <c r="G212" s="12">
        <v>2023</v>
      </c>
    </row>
    <row r="213" spans="1:7" x14ac:dyDescent="0.2">
      <c r="A213" s="18">
        <v>44942.923182870371</v>
      </c>
      <c r="B213" s="4">
        <v>0.45000000000000018</v>
      </c>
      <c r="C213" s="4">
        <v>1.17</v>
      </c>
      <c r="D213" s="4">
        <f t="shared" si="10"/>
        <v>0.52650000000000019</v>
      </c>
      <c r="E213" s="4">
        <f t="shared" si="9"/>
        <v>149.85249999999999</v>
      </c>
      <c r="F213" s="4">
        <f t="shared" si="11"/>
        <v>2.5625</v>
      </c>
      <c r="G213" s="12">
        <v>2023</v>
      </c>
    </row>
    <row r="214" spans="1:7" x14ac:dyDescent="0.2">
      <c r="A214" s="18">
        <v>44942.925503472223</v>
      </c>
      <c r="B214" s="4">
        <v>0.45999999999999996</v>
      </c>
      <c r="C214" s="4">
        <v>1.17</v>
      </c>
      <c r="D214" s="4">
        <f t="shared" si="10"/>
        <v>0.5381999999999999</v>
      </c>
      <c r="E214" s="4">
        <f t="shared" si="9"/>
        <v>149.86419999999998</v>
      </c>
      <c r="F214" s="4">
        <f t="shared" si="11"/>
        <v>2.5741999999999905</v>
      </c>
      <c r="G214" s="12">
        <v>2023</v>
      </c>
    </row>
    <row r="215" spans="1:7" x14ac:dyDescent="0.2">
      <c r="A215" s="18">
        <v>44942.928026620371</v>
      </c>
      <c r="B215" s="4">
        <v>0.46999999999999975</v>
      </c>
      <c r="C215" s="4">
        <v>1.17</v>
      </c>
      <c r="D215" s="4">
        <f t="shared" si="10"/>
        <v>0.54989999999999972</v>
      </c>
      <c r="E215" s="4">
        <f t="shared" si="9"/>
        <v>149.8759</v>
      </c>
      <c r="F215" s="4">
        <f t="shared" si="11"/>
        <v>2.5859000000000094</v>
      </c>
      <c r="G215" s="12">
        <v>2023</v>
      </c>
    </row>
    <row r="216" spans="1:7" x14ac:dyDescent="0.2">
      <c r="A216" s="18">
        <v>44942.930769675928</v>
      </c>
      <c r="B216" s="4">
        <v>0.47999999999999954</v>
      </c>
      <c r="C216" s="4">
        <v>1.17</v>
      </c>
      <c r="D216" s="4">
        <f t="shared" si="10"/>
        <v>0.56159999999999943</v>
      </c>
      <c r="E216" s="4">
        <f t="shared" si="9"/>
        <v>149.88759999999999</v>
      </c>
      <c r="F216" s="4">
        <f t="shared" si="11"/>
        <v>2.5975999999999999</v>
      </c>
      <c r="G216" s="12">
        <v>2023</v>
      </c>
    </row>
    <row r="217" spans="1:7" x14ac:dyDescent="0.2">
      <c r="A217" s="18">
        <v>44942.935925925929</v>
      </c>
      <c r="B217" s="4">
        <v>0.49000000000000021</v>
      </c>
      <c r="C217" s="4">
        <v>1.17</v>
      </c>
      <c r="D217" s="4">
        <f t="shared" si="10"/>
        <v>0.57330000000000025</v>
      </c>
      <c r="E217" s="4">
        <f t="shared" si="9"/>
        <v>149.89929999999998</v>
      </c>
      <c r="F217" s="4">
        <f t="shared" si="11"/>
        <v>2.6092999999999904</v>
      </c>
      <c r="G217" s="12">
        <v>2023</v>
      </c>
    </row>
    <row r="218" spans="1:7" x14ac:dyDescent="0.2">
      <c r="A218" s="18">
        <v>44942.945439814815</v>
      </c>
      <c r="B218" s="4">
        <v>0.5</v>
      </c>
      <c r="C218" s="4">
        <v>1.17</v>
      </c>
      <c r="D218" s="4">
        <f t="shared" si="10"/>
        <v>0.58499999999999996</v>
      </c>
      <c r="E218" s="4">
        <f t="shared" si="9"/>
        <v>149.911</v>
      </c>
      <c r="F218" s="4">
        <f t="shared" si="11"/>
        <v>2.6210000000000093</v>
      </c>
      <c r="G218" s="12">
        <v>2023</v>
      </c>
    </row>
    <row r="219" spans="1:7" x14ac:dyDescent="0.2">
      <c r="A219" s="18">
        <v>44942.949658564816</v>
      </c>
      <c r="B219" s="4">
        <v>0.50999999999999979</v>
      </c>
      <c r="C219" s="4">
        <v>1.17</v>
      </c>
      <c r="D219" s="4">
        <f t="shared" si="10"/>
        <v>0.59669999999999968</v>
      </c>
      <c r="E219" s="4">
        <f t="shared" si="9"/>
        <v>149.92269999999999</v>
      </c>
      <c r="F219" s="4">
        <f t="shared" si="11"/>
        <v>2.6326999999999998</v>
      </c>
      <c r="G219" s="12">
        <v>2023</v>
      </c>
    </row>
    <row r="220" spans="1:7" x14ac:dyDescent="0.2">
      <c r="A220" s="18">
        <v>44942.954241898151</v>
      </c>
      <c r="B220" s="4">
        <v>0.51999999999999957</v>
      </c>
      <c r="C220" s="4">
        <v>1.17</v>
      </c>
      <c r="D220" s="4">
        <f t="shared" si="10"/>
        <v>0.6083999999999995</v>
      </c>
      <c r="E220" s="4">
        <f t="shared" si="9"/>
        <v>149.93439999999998</v>
      </c>
      <c r="F220" s="4">
        <f t="shared" si="11"/>
        <v>2.6443999999999903</v>
      </c>
      <c r="G220" s="12">
        <v>2023</v>
      </c>
    </row>
    <row r="221" spans="1:7" x14ac:dyDescent="0.2">
      <c r="A221" s="18">
        <v>44942.97184027778</v>
      </c>
      <c r="B221" s="4">
        <v>0.53000000000000025</v>
      </c>
      <c r="C221" s="4">
        <v>1.17</v>
      </c>
      <c r="D221" s="4">
        <f t="shared" si="10"/>
        <v>0.62010000000000021</v>
      </c>
      <c r="E221" s="4">
        <f t="shared" si="9"/>
        <v>149.9461</v>
      </c>
      <c r="F221" s="4">
        <f t="shared" si="11"/>
        <v>2.6561000000000092</v>
      </c>
      <c r="G221" s="12">
        <v>2023</v>
      </c>
    </row>
    <row r="222" spans="1:7" x14ac:dyDescent="0.2">
      <c r="A222" s="18">
        <v>44943.0315625</v>
      </c>
      <c r="B222" s="4">
        <v>0.54</v>
      </c>
      <c r="C222" s="4">
        <v>1.17</v>
      </c>
      <c r="D222" s="4">
        <f t="shared" si="10"/>
        <v>0.63180000000000003</v>
      </c>
      <c r="E222" s="4">
        <f t="shared" si="9"/>
        <v>149.95779999999999</v>
      </c>
      <c r="F222" s="4">
        <f t="shared" si="11"/>
        <v>2.6677999999999997</v>
      </c>
      <c r="G222" s="12">
        <v>2023</v>
      </c>
    </row>
    <row r="223" spans="1:7" x14ac:dyDescent="0.2">
      <c r="A223" s="18">
        <v>44943.056487268521</v>
      </c>
      <c r="B223" s="4">
        <v>0.54999999999999982</v>
      </c>
      <c r="C223" s="4">
        <v>1.17</v>
      </c>
      <c r="D223" s="4">
        <f t="shared" si="10"/>
        <v>0.64349999999999974</v>
      </c>
      <c r="E223" s="4">
        <f t="shared" si="9"/>
        <v>149.96949999999998</v>
      </c>
      <c r="F223" s="4">
        <f t="shared" si="11"/>
        <v>2.6794999999999902</v>
      </c>
      <c r="G223" s="12">
        <v>2023</v>
      </c>
    </row>
    <row r="224" spans="1:7" x14ac:dyDescent="0.2">
      <c r="A224" s="18">
        <v>44943.075052083332</v>
      </c>
      <c r="B224" s="4">
        <v>0.55999999999999961</v>
      </c>
      <c r="C224" s="4">
        <v>1.17</v>
      </c>
      <c r="D224" s="4">
        <f t="shared" si="10"/>
        <v>0.65519999999999945</v>
      </c>
      <c r="E224" s="4">
        <f t="shared" si="9"/>
        <v>149.9812</v>
      </c>
      <c r="F224" s="4">
        <f t="shared" si="11"/>
        <v>2.6912000000000091</v>
      </c>
      <c r="G224" s="12">
        <v>2023</v>
      </c>
    </row>
    <row r="225" spans="1:7" x14ac:dyDescent="0.2">
      <c r="A225" s="18">
        <v>44943.087540509259</v>
      </c>
      <c r="B225" s="4">
        <v>0.5699999999999994</v>
      </c>
      <c r="C225" s="4">
        <v>1.17</v>
      </c>
      <c r="D225" s="4">
        <f t="shared" si="10"/>
        <v>0.66689999999999927</v>
      </c>
      <c r="E225" s="4">
        <f t="shared" si="9"/>
        <v>149.99289999999999</v>
      </c>
      <c r="F225" s="4">
        <f t="shared" si="11"/>
        <v>2.7028999999999996</v>
      </c>
      <c r="G225" s="12">
        <v>2023</v>
      </c>
    </row>
    <row r="226" spans="1:7" x14ac:dyDescent="0.2">
      <c r="A226" s="18">
        <v>44943.096562500003</v>
      </c>
      <c r="B226" s="4">
        <v>0.58000000000000007</v>
      </c>
      <c r="C226" s="4">
        <v>1.17</v>
      </c>
      <c r="D226" s="4">
        <f t="shared" si="10"/>
        <v>0.67860000000000009</v>
      </c>
      <c r="E226" s="4">
        <f t="shared" si="9"/>
        <v>150.00459999999998</v>
      </c>
      <c r="F226" s="4">
        <f t="shared" si="11"/>
        <v>2.7145999999999901</v>
      </c>
      <c r="G226" s="12">
        <v>2023</v>
      </c>
    </row>
    <row r="227" spans="1:7" x14ac:dyDescent="0.2">
      <c r="A227" s="18">
        <v>44943.102413194443</v>
      </c>
      <c r="B227" s="4">
        <v>0.58999999999999986</v>
      </c>
      <c r="C227" s="4">
        <v>1.17</v>
      </c>
      <c r="D227" s="4">
        <f t="shared" si="10"/>
        <v>0.6902999999999998</v>
      </c>
      <c r="E227" s="4">
        <f t="shared" si="9"/>
        <v>150.0163</v>
      </c>
      <c r="F227" s="4">
        <f t="shared" si="11"/>
        <v>2.726300000000009</v>
      </c>
      <c r="G227" s="12">
        <v>2023</v>
      </c>
    </row>
    <row r="228" spans="1:7" x14ac:dyDescent="0.2">
      <c r="A228" s="18">
        <v>44943.117540509258</v>
      </c>
      <c r="B228" s="4">
        <v>0.59999999999999964</v>
      </c>
      <c r="C228" s="4">
        <v>1.17</v>
      </c>
      <c r="D228" s="4">
        <f t="shared" si="10"/>
        <v>0.70199999999999951</v>
      </c>
      <c r="E228" s="4">
        <f t="shared" si="9"/>
        <v>150.02799999999999</v>
      </c>
      <c r="F228" s="4">
        <f t="shared" si="11"/>
        <v>2.7379999999999995</v>
      </c>
      <c r="G228" s="12">
        <v>2023</v>
      </c>
    </row>
    <row r="229" spans="1:7" x14ac:dyDescent="0.2">
      <c r="A229" s="18">
        <v>44943.194577546295</v>
      </c>
      <c r="B229" s="4">
        <v>0.60999999999999943</v>
      </c>
      <c r="C229" s="4">
        <v>1.17</v>
      </c>
      <c r="D229" s="4">
        <f t="shared" si="10"/>
        <v>0.71369999999999933</v>
      </c>
      <c r="E229" s="4">
        <f t="shared" si="9"/>
        <v>150.03969999999998</v>
      </c>
      <c r="F229" s="4">
        <f t="shared" si="11"/>
        <v>2.74969999999999</v>
      </c>
      <c r="G229" s="12">
        <v>2023</v>
      </c>
    </row>
    <row r="230" spans="1:7" x14ac:dyDescent="0.2">
      <c r="A230" s="18">
        <v>44943.205815972222</v>
      </c>
      <c r="B230" s="4">
        <v>0.62000000000000011</v>
      </c>
      <c r="C230" s="4">
        <v>1.17</v>
      </c>
      <c r="D230" s="4">
        <f t="shared" si="10"/>
        <v>0.72540000000000004</v>
      </c>
      <c r="E230" s="4">
        <f t="shared" si="9"/>
        <v>150.0514</v>
      </c>
      <c r="F230" s="4">
        <f t="shared" si="11"/>
        <v>2.761400000000009</v>
      </c>
      <c r="G230" s="12">
        <v>2023</v>
      </c>
    </row>
    <row r="231" spans="1:7" x14ac:dyDescent="0.2">
      <c r="A231" s="18">
        <v>44943.240144675925</v>
      </c>
      <c r="B231" s="4">
        <v>0.62999999999999989</v>
      </c>
      <c r="C231" s="4">
        <v>1.17</v>
      </c>
      <c r="D231" s="4">
        <f t="shared" si="10"/>
        <v>0.73709999999999987</v>
      </c>
      <c r="E231" s="4">
        <f t="shared" si="9"/>
        <v>150.06309999999999</v>
      </c>
      <c r="F231" s="4">
        <f t="shared" si="11"/>
        <v>2.7730999999999995</v>
      </c>
      <c r="G231" s="12">
        <v>2023</v>
      </c>
    </row>
    <row r="232" spans="1:7" x14ac:dyDescent="0.2">
      <c r="A232" s="18">
        <v>44943.52140046296</v>
      </c>
      <c r="B232" s="4">
        <v>0.63999999999999968</v>
      </c>
      <c r="C232" s="4">
        <v>1.17</v>
      </c>
      <c r="D232" s="4">
        <f t="shared" si="10"/>
        <v>0.74879999999999958</v>
      </c>
      <c r="E232" s="4">
        <f t="shared" si="9"/>
        <v>150.07479999999998</v>
      </c>
      <c r="F232" s="4">
        <f t="shared" si="11"/>
        <v>2.78479999999999</v>
      </c>
      <c r="G232" s="12">
        <v>2023</v>
      </c>
    </row>
    <row r="233" spans="1:7" x14ac:dyDescent="0.2">
      <c r="A233" s="18">
        <v>44943.538240740738</v>
      </c>
      <c r="B233" s="4">
        <v>0.64999999999999947</v>
      </c>
      <c r="C233" s="4">
        <v>1.17</v>
      </c>
      <c r="D233" s="4">
        <f t="shared" si="10"/>
        <v>0.76049999999999929</v>
      </c>
      <c r="E233" s="4">
        <f t="shared" si="9"/>
        <v>150.0865</v>
      </c>
      <c r="F233" s="4">
        <f t="shared" si="11"/>
        <v>2.7965000000000089</v>
      </c>
      <c r="G233" s="12">
        <v>2023</v>
      </c>
    </row>
    <row r="234" spans="1:7" x14ac:dyDescent="0.2">
      <c r="A234" s="18">
        <v>44943.551927083332</v>
      </c>
      <c r="B234" s="4">
        <v>0.66000000000000014</v>
      </c>
      <c r="C234" s="4">
        <v>1.17</v>
      </c>
      <c r="D234" s="4">
        <f t="shared" si="10"/>
        <v>0.77220000000000011</v>
      </c>
      <c r="E234" s="4">
        <f t="shared" ref="E234:E297" si="12">D234+E$167</f>
        <v>150.09819999999999</v>
      </c>
      <c r="F234" s="4">
        <f t="shared" si="11"/>
        <v>2.8081999999999994</v>
      </c>
      <c r="G234" s="12">
        <v>2023</v>
      </c>
    </row>
    <row r="235" spans="1:7" x14ac:dyDescent="0.2">
      <c r="A235" s="18">
        <v>44943.564276620367</v>
      </c>
      <c r="B235" s="4">
        <v>0.66999999999999993</v>
      </c>
      <c r="C235" s="4">
        <v>1.17</v>
      </c>
      <c r="D235" s="4">
        <f t="shared" ref="D235:D298" si="13">B235*C235</f>
        <v>0.78389999999999982</v>
      </c>
      <c r="E235" s="4">
        <f t="shared" si="12"/>
        <v>150.10989999999998</v>
      </c>
      <c r="F235" s="4">
        <f t="shared" si="11"/>
        <v>2.8198999999999899</v>
      </c>
      <c r="G235" s="12">
        <v>2023</v>
      </c>
    </row>
    <row r="236" spans="1:7" x14ac:dyDescent="0.2">
      <c r="A236" s="18">
        <v>44943.573761574073</v>
      </c>
      <c r="B236" s="4">
        <v>0.67999999999999972</v>
      </c>
      <c r="C236" s="4">
        <v>1.17</v>
      </c>
      <c r="D236" s="4">
        <f t="shared" si="13"/>
        <v>0.79559999999999964</v>
      </c>
      <c r="E236" s="4">
        <f t="shared" si="12"/>
        <v>150.1216</v>
      </c>
      <c r="F236" s="4">
        <f t="shared" si="11"/>
        <v>2.8316000000000088</v>
      </c>
      <c r="G236" s="12">
        <v>2023</v>
      </c>
    </row>
    <row r="237" spans="1:7" x14ac:dyDescent="0.2">
      <c r="A237" s="18">
        <v>44943.58693287037</v>
      </c>
      <c r="B237" s="4">
        <v>0.6899999999999995</v>
      </c>
      <c r="C237" s="4">
        <v>1.17</v>
      </c>
      <c r="D237" s="4">
        <f t="shared" si="13"/>
        <v>0.80729999999999935</v>
      </c>
      <c r="E237" s="4">
        <f t="shared" si="12"/>
        <v>150.13329999999999</v>
      </c>
      <c r="F237" s="4">
        <f t="shared" si="11"/>
        <v>2.8432999999999993</v>
      </c>
      <c r="G237" s="12">
        <v>2023</v>
      </c>
    </row>
    <row r="238" spans="1:7" x14ac:dyDescent="0.2">
      <c r="A238" s="18">
        <v>44943.599374999998</v>
      </c>
      <c r="B238" s="4">
        <v>0.70000000000000018</v>
      </c>
      <c r="C238" s="4">
        <v>1.17</v>
      </c>
      <c r="D238" s="4">
        <f t="shared" si="13"/>
        <v>0.81900000000000017</v>
      </c>
      <c r="E238" s="4">
        <f t="shared" si="12"/>
        <v>150.14499999999998</v>
      </c>
      <c r="F238" s="4">
        <f t="shared" si="11"/>
        <v>2.8549999999999898</v>
      </c>
      <c r="G238" s="12">
        <v>2023</v>
      </c>
    </row>
    <row r="239" spans="1:7" x14ac:dyDescent="0.2">
      <c r="A239" s="18">
        <v>44943.609230324073</v>
      </c>
      <c r="B239" s="4">
        <v>0.71</v>
      </c>
      <c r="C239" s="4">
        <v>1.17</v>
      </c>
      <c r="D239" s="4">
        <f t="shared" si="13"/>
        <v>0.83069999999999988</v>
      </c>
      <c r="E239" s="4">
        <f t="shared" si="12"/>
        <v>150.1567</v>
      </c>
      <c r="F239" s="4">
        <f t="shared" si="11"/>
        <v>2.8667000000000087</v>
      </c>
      <c r="G239" s="12">
        <v>2023</v>
      </c>
    </row>
    <row r="240" spans="1:7" x14ac:dyDescent="0.2">
      <c r="A240" s="18">
        <v>44943.618020833332</v>
      </c>
      <c r="B240" s="4">
        <v>0.71999999999999975</v>
      </c>
      <c r="C240" s="4">
        <v>1.17</v>
      </c>
      <c r="D240" s="4">
        <f t="shared" si="13"/>
        <v>0.8423999999999997</v>
      </c>
      <c r="E240" s="4">
        <f t="shared" si="12"/>
        <v>150.16839999999999</v>
      </c>
      <c r="F240" s="4">
        <f t="shared" si="11"/>
        <v>2.8783999999999992</v>
      </c>
      <c r="G240" s="12">
        <v>2023</v>
      </c>
    </row>
    <row r="241" spans="1:7" x14ac:dyDescent="0.2">
      <c r="A241" s="18">
        <v>44943.628813657408</v>
      </c>
      <c r="B241" s="4">
        <v>0.72999999999999954</v>
      </c>
      <c r="C241" s="4">
        <v>1.17</v>
      </c>
      <c r="D241" s="4">
        <f t="shared" si="13"/>
        <v>0.85409999999999942</v>
      </c>
      <c r="E241" s="4">
        <f t="shared" si="12"/>
        <v>150.18009999999998</v>
      </c>
      <c r="F241" s="4">
        <f t="shared" si="11"/>
        <v>2.8900999999999897</v>
      </c>
      <c r="G241" s="12">
        <v>2023</v>
      </c>
    </row>
    <row r="242" spans="1:7" x14ac:dyDescent="0.2">
      <c r="A242" s="18">
        <v>44943.63559027778</v>
      </c>
      <c r="B242" s="4">
        <v>0.74000000000000021</v>
      </c>
      <c r="C242" s="4">
        <v>1.17</v>
      </c>
      <c r="D242" s="4">
        <f t="shared" si="13"/>
        <v>0.86580000000000024</v>
      </c>
      <c r="E242" s="4">
        <f t="shared" si="12"/>
        <v>150.1918</v>
      </c>
      <c r="F242" s="4">
        <f t="shared" si="11"/>
        <v>2.9018000000000086</v>
      </c>
      <c r="G242" s="12">
        <v>2023</v>
      </c>
    </row>
    <row r="243" spans="1:7" x14ac:dyDescent="0.2">
      <c r="A243" s="18">
        <v>44943.643148148149</v>
      </c>
      <c r="B243" s="4">
        <v>0.75</v>
      </c>
      <c r="C243" s="4">
        <v>1.17</v>
      </c>
      <c r="D243" s="4">
        <f t="shared" si="13"/>
        <v>0.87749999999999995</v>
      </c>
      <c r="E243" s="4">
        <f t="shared" si="12"/>
        <v>150.20349999999999</v>
      </c>
      <c r="F243" s="4">
        <f t="shared" si="11"/>
        <v>2.9134999999999991</v>
      </c>
      <c r="G243" s="12">
        <v>2023</v>
      </c>
    </row>
    <row r="244" spans="1:7" x14ac:dyDescent="0.2">
      <c r="A244" s="18">
        <v>44943.649866898151</v>
      </c>
      <c r="B244" s="4">
        <v>0.75999999999999979</v>
      </c>
      <c r="C244" s="4">
        <v>1.17</v>
      </c>
      <c r="D244" s="4">
        <f t="shared" si="13"/>
        <v>0.88919999999999966</v>
      </c>
      <c r="E244" s="4">
        <f t="shared" si="12"/>
        <v>150.21519999999998</v>
      </c>
      <c r="F244" s="4">
        <f t="shared" si="11"/>
        <v>2.9251999999999896</v>
      </c>
      <c r="G244" s="12">
        <v>2023</v>
      </c>
    </row>
    <row r="245" spans="1:7" x14ac:dyDescent="0.2">
      <c r="A245" s="18">
        <v>44943.661973379632</v>
      </c>
      <c r="B245" s="4">
        <v>0.76999999999999957</v>
      </c>
      <c r="C245" s="4">
        <v>1.17</v>
      </c>
      <c r="D245" s="4">
        <f t="shared" si="13"/>
        <v>0.90089999999999948</v>
      </c>
      <c r="E245" s="4">
        <f t="shared" si="12"/>
        <v>150.2269</v>
      </c>
      <c r="F245" s="4">
        <f t="shared" si="11"/>
        <v>2.9369000000000085</v>
      </c>
      <c r="G245" s="12">
        <v>2023</v>
      </c>
    </row>
    <row r="246" spans="1:7" x14ac:dyDescent="0.2">
      <c r="A246" s="18">
        <v>44943.702644675926</v>
      </c>
      <c r="B246" s="4">
        <v>0.78000000000000025</v>
      </c>
      <c r="C246" s="4">
        <v>1.17</v>
      </c>
      <c r="D246" s="4">
        <f t="shared" si="13"/>
        <v>0.91260000000000019</v>
      </c>
      <c r="E246" s="4">
        <f t="shared" si="12"/>
        <v>150.23859999999999</v>
      </c>
      <c r="F246" s="4">
        <f t="shared" si="11"/>
        <v>2.948599999999999</v>
      </c>
      <c r="G246" s="12">
        <v>2023</v>
      </c>
    </row>
    <row r="247" spans="1:7" x14ac:dyDescent="0.2">
      <c r="A247" s="18">
        <v>44946.449450231485</v>
      </c>
      <c r="B247" s="4">
        <v>0.79</v>
      </c>
      <c r="C247" s="4">
        <v>1.17</v>
      </c>
      <c r="D247" s="4">
        <f t="shared" si="13"/>
        <v>0.92430000000000001</v>
      </c>
      <c r="E247" s="4">
        <f t="shared" si="12"/>
        <v>150.25029999999998</v>
      </c>
      <c r="F247" s="4">
        <f t="shared" si="11"/>
        <v>2.9602999999999895</v>
      </c>
      <c r="G247" s="12">
        <v>2023</v>
      </c>
    </row>
    <row r="248" spans="1:7" x14ac:dyDescent="0.2">
      <c r="A248" s="18">
        <v>44946.454184027774</v>
      </c>
      <c r="B248" s="4">
        <v>0.79999999999999982</v>
      </c>
      <c r="C248" s="4">
        <v>1.17</v>
      </c>
      <c r="D248" s="4">
        <f t="shared" si="13"/>
        <v>0.93599999999999972</v>
      </c>
      <c r="E248" s="4">
        <f t="shared" si="12"/>
        <v>150.262</v>
      </c>
      <c r="F248" s="4">
        <f t="shared" si="11"/>
        <v>2.9720000000000084</v>
      </c>
      <c r="G248" s="12">
        <v>2023</v>
      </c>
    </row>
    <row r="249" spans="1:7" x14ac:dyDescent="0.2">
      <c r="A249" s="18">
        <v>44946.460601851853</v>
      </c>
      <c r="B249" s="4">
        <v>0.80999999999999961</v>
      </c>
      <c r="C249" s="4">
        <v>1.17</v>
      </c>
      <c r="D249" s="4">
        <f t="shared" si="13"/>
        <v>0.94769999999999943</v>
      </c>
      <c r="E249" s="4">
        <f t="shared" si="12"/>
        <v>150.27369999999999</v>
      </c>
      <c r="F249" s="4">
        <f t="shared" si="11"/>
        <v>2.9836999999999989</v>
      </c>
      <c r="G249" s="12">
        <v>2023</v>
      </c>
    </row>
    <row r="250" spans="1:7" x14ac:dyDescent="0.2">
      <c r="A250" s="18">
        <v>44946.465931712963</v>
      </c>
      <c r="B250" s="4">
        <v>0.8199999999999994</v>
      </c>
      <c r="C250" s="4">
        <v>1.17</v>
      </c>
      <c r="D250" s="4">
        <f t="shared" si="13"/>
        <v>0.95939999999999925</v>
      </c>
      <c r="E250" s="4">
        <f t="shared" si="12"/>
        <v>150.28539999999998</v>
      </c>
      <c r="F250" s="4">
        <f t="shared" si="11"/>
        <v>2.9953999999999894</v>
      </c>
      <c r="G250" s="12">
        <v>2023</v>
      </c>
    </row>
    <row r="251" spans="1:7" x14ac:dyDescent="0.2">
      <c r="A251" s="18">
        <v>44946.473304398147</v>
      </c>
      <c r="B251" s="4">
        <v>0.83000000000000007</v>
      </c>
      <c r="C251" s="4">
        <v>1.17</v>
      </c>
      <c r="D251" s="4">
        <f t="shared" si="13"/>
        <v>0.97110000000000007</v>
      </c>
      <c r="E251" s="4">
        <f t="shared" si="12"/>
        <v>150.2971</v>
      </c>
      <c r="F251" s="4">
        <f t="shared" si="11"/>
        <v>3.0071000000000083</v>
      </c>
      <c r="G251" s="12">
        <v>2023</v>
      </c>
    </row>
    <row r="252" spans="1:7" x14ac:dyDescent="0.2">
      <c r="A252" s="18">
        <v>44946.478252314817</v>
      </c>
      <c r="B252" s="4">
        <v>0.83999999999999986</v>
      </c>
      <c r="C252" s="4">
        <v>1.17</v>
      </c>
      <c r="D252" s="4">
        <f t="shared" si="13"/>
        <v>0.98279999999999978</v>
      </c>
      <c r="E252" s="4">
        <f t="shared" si="12"/>
        <v>150.30879999999999</v>
      </c>
      <c r="F252" s="4">
        <f t="shared" si="11"/>
        <v>3.0187999999999988</v>
      </c>
      <c r="G252" s="12">
        <v>2023</v>
      </c>
    </row>
    <row r="253" spans="1:7" x14ac:dyDescent="0.2">
      <c r="A253" s="18">
        <v>44946.484733796293</v>
      </c>
      <c r="B253" s="4">
        <v>0.84999999999999964</v>
      </c>
      <c r="C253" s="4">
        <v>1.17</v>
      </c>
      <c r="D253" s="4">
        <f t="shared" si="13"/>
        <v>0.9944999999999995</v>
      </c>
      <c r="E253" s="4">
        <f t="shared" si="12"/>
        <v>150.32049999999998</v>
      </c>
      <c r="F253" s="4">
        <f t="shared" si="11"/>
        <v>3.0304999999999893</v>
      </c>
      <c r="G253" s="12">
        <v>2023</v>
      </c>
    </row>
    <row r="254" spans="1:7" x14ac:dyDescent="0.2">
      <c r="A254" s="18">
        <v>44946.491886574076</v>
      </c>
      <c r="B254" s="4">
        <v>0.85999999999999943</v>
      </c>
      <c r="C254" s="4">
        <v>1.17</v>
      </c>
      <c r="D254" s="4">
        <f t="shared" si="13"/>
        <v>1.0061999999999993</v>
      </c>
      <c r="E254" s="4">
        <f t="shared" si="12"/>
        <v>150.3322</v>
      </c>
      <c r="F254" s="4">
        <f t="shared" si="11"/>
        <v>3.0422000000000082</v>
      </c>
      <c r="G254" s="12">
        <v>2023</v>
      </c>
    </row>
    <row r="255" spans="1:7" x14ac:dyDescent="0.2">
      <c r="A255" s="18">
        <v>44946.505561342594</v>
      </c>
      <c r="B255" s="4">
        <v>0.87000000000000011</v>
      </c>
      <c r="C255" s="4">
        <v>1.17</v>
      </c>
      <c r="D255" s="4">
        <f t="shared" si="13"/>
        <v>1.0179</v>
      </c>
      <c r="E255" s="4">
        <f t="shared" si="12"/>
        <v>150.34389999999999</v>
      </c>
      <c r="F255" s="4">
        <f t="shared" si="11"/>
        <v>3.0538999999999987</v>
      </c>
      <c r="G255" s="12">
        <v>2023</v>
      </c>
    </row>
    <row r="256" spans="1:7" x14ac:dyDescent="0.2">
      <c r="A256" s="18">
        <v>44946.520856481482</v>
      </c>
      <c r="B256" s="4">
        <v>0.87999999999999989</v>
      </c>
      <c r="C256" s="4">
        <v>1.17</v>
      </c>
      <c r="D256" s="4">
        <f t="shared" si="13"/>
        <v>1.0295999999999998</v>
      </c>
      <c r="E256" s="4">
        <f t="shared" si="12"/>
        <v>150.35559999999998</v>
      </c>
      <c r="F256" s="4">
        <f t="shared" si="11"/>
        <v>3.0655999999999892</v>
      </c>
      <c r="G256" s="12">
        <v>2023</v>
      </c>
    </row>
    <row r="257" spans="1:7" x14ac:dyDescent="0.2">
      <c r="A257" s="18">
        <v>44949.438721064813</v>
      </c>
      <c r="B257" s="4">
        <v>0.88999999999999968</v>
      </c>
      <c r="C257" s="4">
        <v>1.17</v>
      </c>
      <c r="D257" s="4">
        <f t="shared" si="13"/>
        <v>1.0412999999999997</v>
      </c>
      <c r="E257" s="4">
        <f t="shared" si="12"/>
        <v>150.3673</v>
      </c>
      <c r="F257" s="4">
        <f t="shared" si="11"/>
        <v>3.0773000000000081</v>
      </c>
      <c r="G257" s="12">
        <v>2023</v>
      </c>
    </row>
    <row r="258" spans="1:7" x14ac:dyDescent="0.2">
      <c r="A258" s="18">
        <v>44949.446898148148</v>
      </c>
      <c r="B258" s="4">
        <v>0.89999999999999947</v>
      </c>
      <c r="C258" s="4">
        <v>1.17</v>
      </c>
      <c r="D258" s="4">
        <f t="shared" si="13"/>
        <v>1.0529999999999993</v>
      </c>
      <c r="E258" s="4">
        <f t="shared" si="12"/>
        <v>150.37899999999999</v>
      </c>
      <c r="F258" s="4">
        <f t="shared" si="11"/>
        <v>3.0889999999999986</v>
      </c>
      <c r="G258" s="12">
        <v>2023</v>
      </c>
    </row>
    <row r="259" spans="1:7" x14ac:dyDescent="0.2">
      <c r="A259" s="18">
        <v>44949.455133101852</v>
      </c>
      <c r="B259" s="4">
        <v>0.91000000000000014</v>
      </c>
      <c r="C259" s="4">
        <v>1.17</v>
      </c>
      <c r="D259" s="4">
        <f t="shared" si="13"/>
        <v>1.0647000000000002</v>
      </c>
      <c r="E259" s="4">
        <f t="shared" si="12"/>
        <v>150.39069999999998</v>
      </c>
      <c r="F259" s="4">
        <f t="shared" ref="F259:F322" si="14">E259-147.29</f>
        <v>3.1006999999999891</v>
      </c>
      <c r="G259" s="12">
        <v>2023</v>
      </c>
    </row>
    <row r="260" spans="1:7" x14ac:dyDescent="0.2">
      <c r="A260" s="18">
        <v>44949.469907407409</v>
      </c>
      <c r="B260" s="4">
        <v>0.91999999999999993</v>
      </c>
      <c r="C260" s="4">
        <v>1.17</v>
      </c>
      <c r="D260" s="4">
        <f t="shared" si="13"/>
        <v>1.0763999999999998</v>
      </c>
      <c r="E260" s="4">
        <f t="shared" si="12"/>
        <v>150.4024</v>
      </c>
      <c r="F260" s="4">
        <f t="shared" si="14"/>
        <v>3.112400000000008</v>
      </c>
      <c r="G260" s="12">
        <v>2023</v>
      </c>
    </row>
    <row r="261" spans="1:7" x14ac:dyDescent="0.2">
      <c r="A261" s="18">
        <v>44979.13622685185</v>
      </c>
      <c r="B261" s="4">
        <v>0.92999999999999972</v>
      </c>
      <c r="C261" s="4">
        <v>1.17</v>
      </c>
      <c r="D261" s="4">
        <f t="shared" si="13"/>
        <v>1.0880999999999996</v>
      </c>
      <c r="E261" s="4">
        <f t="shared" si="12"/>
        <v>150.41409999999999</v>
      </c>
      <c r="F261" s="4">
        <f t="shared" si="14"/>
        <v>3.1240999999999985</v>
      </c>
      <c r="G261" s="12">
        <v>2023</v>
      </c>
    </row>
    <row r="262" spans="1:7" x14ac:dyDescent="0.2">
      <c r="A262" s="18">
        <v>44979.14471064815</v>
      </c>
      <c r="B262" s="4">
        <v>0.9399999999999995</v>
      </c>
      <c r="C262" s="4">
        <v>1.17</v>
      </c>
      <c r="D262" s="4">
        <f t="shared" si="13"/>
        <v>1.0997999999999994</v>
      </c>
      <c r="E262" s="4">
        <f t="shared" si="12"/>
        <v>150.42579999999998</v>
      </c>
      <c r="F262" s="4">
        <f t="shared" si="14"/>
        <v>3.135799999999989</v>
      </c>
      <c r="G262" s="12">
        <v>2023</v>
      </c>
    </row>
    <row r="263" spans="1:7" x14ac:dyDescent="0.2">
      <c r="A263" s="18">
        <v>44979.193929398149</v>
      </c>
      <c r="B263" s="4">
        <v>0.95000000000000018</v>
      </c>
      <c r="C263" s="4">
        <v>1.17</v>
      </c>
      <c r="D263" s="4">
        <f t="shared" si="13"/>
        <v>1.1115000000000002</v>
      </c>
      <c r="E263" s="4">
        <f t="shared" si="12"/>
        <v>150.4375</v>
      </c>
      <c r="F263" s="4">
        <f t="shared" si="14"/>
        <v>3.147500000000008</v>
      </c>
      <c r="G263" s="12">
        <v>2023</v>
      </c>
    </row>
    <row r="264" spans="1:7" x14ac:dyDescent="0.2">
      <c r="A264" s="18">
        <v>44979.438645833332</v>
      </c>
      <c r="B264" s="4">
        <v>0.96</v>
      </c>
      <c r="C264" s="4">
        <v>1.17</v>
      </c>
      <c r="D264" s="4">
        <f t="shared" si="13"/>
        <v>1.1232</v>
      </c>
      <c r="E264" s="4">
        <f t="shared" si="12"/>
        <v>150.44919999999999</v>
      </c>
      <c r="F264" s="4">
        <f t="shared" si="14"/>
        <v>3.1591999999999985</v>
      </c>
      <c r="G264" s="12">
        <v>2023</v>
      </c>
    </row>
    <row r="265" spans="1:7" x14ac:dyDescent="0.2">
      <c r="A265" s="18">
        <v>44979.503541666665</v>
      </c>
      <c r="B265" s="4">
        <v>0.96999999999999975</v>
      </c>
      <c r="C265" s="4">
        <v>1.17</v>
      </c>
      <c r="D265" s="4">
        <f t="shared" si="13"/>
        <v>1.1348999999999996</v>
      </c>
      <c r="E265" s="4">
        <f t="shared" si="12"/>
        <v>150.46089999999998</v>
      </c>
      <c r="F265" s="4">
        <f t="shared" si="14"/>
        <v>3.1708999999999889</v>
      </c>
      <c r="G265" s="12">
        <v>2023</v>
      </c>
    </row>
    <row r="266" spans="1:7" x14ac:dyDescent="0.2">
      <c r="A266" s="18">
        <v>44981.41951388889</v>
      </c>
      <c r="B266" s="4">
        <v>0.97999999999999954</v>
      </c>
      <c r="C266" s="4">
        <v>1.17</v>
      </c>
      <c r="D266" s="4">
        <f t="shared" si="13"/>
        <v>1.1465999999999994</v>
      </c>
      <c r="E266" s="4">
        <f t="shared" si="12"/>
        <v>150.4726</v>
      </c>
      <c r="F266" s="4">
        <f t="shared" si="14"/>
        <v>3.1826000000000079</v>
      </c>
      <c r="G266" s="12">
        <v>2023</v>
      </c>
    </row>
    <row r="267" spans="1:7" x14ac:dyDescent="0.2">
      <c r="A267" s="18">
        <v>44981.433836805554</v>
      </c>
      <c r="B267" s="4">
        <v>0.99000000000000021</v>
      </c>
      <c r="C267" s="4">
        <v>1.17</v>
      </c>
      <c r="D267" s="4">
        <f t="shared" si="13"/>
        <v>1.1583000000000001</v>
      </c>
      <c r="E267" s="4">
        <f t="shared" si="12"/>
        <v>150.48429999999999</v>
      </c>
      <c r="F267" s="4">
        <f t="shared" si="14"/>
        <v>3.1942999999999984</v>
      </c>
      <c r="G267" s="12">
        <v>2023</v>
      </c>
    </row>
    <row r="268" spans="1:7" x14ac:dyDescent="0.2">
      <c r="A268" s="18">
        <v>44981.441440972223</v>
      </c>
      <c r="B268" s="4">
        <v>1</v>
      </c>
      <c r="C268" s="4">
        <v>1.17</v>
      </c>
      <c r="D268" s="4">
        <f t="shared" si="13"/>
        <v>1.17</v>
      </c>
      <c r="E268" s="4">
        <f t="shared" si="12"/>
        <v>150.49599999999998</v>
      </c>
      <c r="F268" s="4">
        <f t="shared" si="14"/>
        <v>3.2059999999999889</v>
      </c>
      <c r="G268" s="12">
        <v>2023</v>
      </c>
    </row>
    <row r="269" spans="1:7" x14ac:dyDescent="0.2">
      <c r="A269" s="18">
        <v>44986.137731481482</v>
      </c>
      <c r="B269" s="4">
        <v>1.0099999999999998</v>
      </c>
      <c r="C269" s="4">
        <v>1.17</v>
      </c>
      <c r="D269" s="4">
        <f t="shared" si="13"/>
        <v>1.1816999999999998</v>
      </c>
      <c r="E269" s="4">
        <f t="shared" si="12"/>
        <v>150.5077</v>
      </c>
      <c r="F269" s="4">
        <f t="shared" si="14"/>
        <v>3.2177000000000078</v>
      </c>
      <c r="G269" s="12">
        <v>2023</v>
      </c>
    </row>
    <row r="270" spans="1:7" x14ac:dyDescent="0.2">
      <c r="A270" s="18">
        <v>44986.176637731478</v>
      </c>
      <c r="B270" s="4">
        <v>1.0199999999999996</v>
      </c>
      <c r="C270" s="4">
        <v>1.17</v>
      </c>
      <c r="D270" s="4">
        <f t="shared" si="13"/>
        <v>1.1933999999999994</v>
      </c>
      <c r="E270" s="4">
        <f t="shared" si="12"/>
        <v>150.51939999999999</v>
      </c>
      <c r="F270" s="4">
        <f t="shared" si="14"/>
        <v>3.2293999999999983</v>
      </c>
      <c r="G270" s="12">
        <v>2023</v>
      </c>
    </row>
    <row r="271" spans="1:7" x14ac:dyDescent="0.2">
      <c r="A271" s="18">
        <v>44986.785624999997</v>
      </c>
      <c r="B271" s="4">
        <v>1.0300000000000002</v>
      </c>
      <c r="C271" s="4">
        <v>1.17</v>
      </c>
      <c r="D271" s="4">
        <f t="shared" si="13"/>
        <v>1.2051000000000003</v>
      </c>
      <c r="E271" s="4">
        <f t="shared" si="12"/>
        <v>150.53109999999998</v>
      </c>
      <c r="F271" s="4">
        <f t="shared" si="14"/>
        <v>3.2410999999999888</v>
      </c>
      <c r="G271" s="12">
        <v>2023</v>
      </c>
    </row>
    <row r="272" spans="1:7" x14ac:dyDescent="0.2">
      <c r="A272" s="18">
        <v>44986.79605902778</v>
      </c>
      <c r="B272" s="4">
        <v>1.04</v>
      </c>
      <c r="C272" s="4">
        <v>1.17</v>
      </c>
      <c r="D272" s="4">
        <f t="shared" si="13"/>
        <v>1.2167999999999999</v>
      </c>
      <c r="E272" s="4">
        <f t="shared" si="12"/>
        <v>150.5428</v>
      </c>
      <c r="F272" s="4">
        <f t="shared" si="14"/>
        <v>3.2528000000000077</v>
      </c>
      <c r="G272" s="12">
        <v>2023</v>
      </c>
    </row>
    <row r="273" spans="1:7" x14ac:dyDescent="0.2">
      <c r="A273" s="18">
        <v>44986.803026620371</v>
      </c>
      <c r="B273" s="4">
        <v>1.0499999999999998</v>
      </c>
      <c r="C273" s="4">
        <v>1.17</v>
      </c>
      <c r="D273" s="4">
        <f t="shared" si="13"/>
        <v>1.2284999999999997</v>
      </c>
      <c r="E273" s="4">
        <f t="shared" si="12"/>
        <v>150.55449999999999</v>
      </c>
      <c r="F273" s="4">
        <f t="shared" si="14"/>
        <v>3.2644999999999982</v>
      </c>
      <c r="G273" s="12">
        <v>2023</v>
      </c>
    </row>
    <row r="274" spans="1:7" x14ac:dyDescent="0.2">
      <c r="A274" s="18">
        <v>44986.807928240742</v>
      </c>
      <c r="B274" s="4">
        <v>1.0599999999999996</v>
      </c>
      <c r="C274" s="4">
        <v>1.17</v>
      </c>
      <c r="D274" s="4">
        <f t="shared" si="13"/>
        <v>1.2401999999999995</v>
      </c>
      <c r="E274" s="4">
        <f t="shared" si="12"/>
        <v>150.56619999999998</v>
      </c>
      <c r="F274" s="4">
        <f t="shared" si="14"/>
        <v>3.2761999999999887</v>
      </c>
      <c r="G274" s="12">
        <v>2023</v>
      </c>
    </row>
    <row r="275" spans="1:7" x14ac:dyDescent="0.2">
      <c r="A275" s="18">
        <v>44986.821672453705</v>
      </c>
      <c r="B275" s="4">
        <v>1.0699999999999994</v>
      </c>
      <c r="C275" s="4">
        <v>1.17</v>
      </c>
      <c r="D275" s="4">
        <f t="shared" si="13"/>
        <v>1.2518999999999991</v>
      </c>
      <c r="E275" s="4">
        <f t="shared" si="12"/>
        <v>150.5779</v>
      </c>
      <c r="F275" s="4">
        <f t="shared" si="14"/>
        <v>3.2879000000000076</v>
      </c>
      <c r="G275" s="12">
        <v>2023</v>
      </c>
    </row>
    <row r="276" spans="1:7" x14ac:dyDescent="0.2">
      <c r="A276" s="18">
        <v>44986.831232638891</v>
      </c>
      <c r="B276" s="4">
        <v>1.08</v>
      </c>
      <c r="C276" s="4">
        <v>1.17</v>
      </c>
      <c r="D276" s="4">
        <f t="shared" si="13"/>
        <v>1.2636000000000001</v>
      </c>
      <c r="E276" s="4">
        <f t="shared" si="12"/>
        <v>150.58959999999999</v>
      </c>
      <c r="F276" s="4">
        <f t="shared" si="14"/>
        <v>3.2995999999999981</v>
      </c>
      <c r="G276" s="12">
        <v>2023</v>
      </c>
    </row>
    <row r="277" spans="1:7" x14ac:dyDescent="0.2">
      <c r="A277" s="18">
        <v>44986.842262731479</v>
      </c>
      <c r="B277" s="4">
        <v>1.0899999999999999</v>
      </c>
      <c r="C277" s="4">
        <v>1.17</v>
      </c>
      <c r="D277" s="4">
        <f t="shared" si="13"/>
        <v>1.2752999999999997</v>
      </c>
      <c r="E277" s="4">
        <f t="shared" si="12"/>
        <v>150.60129999999998</v>
      </c>
      <c r="F277" s="4">
        <f t="shared" si="14"/>
        <v>3.3112999999999886</v>
      </c>
      <c r="G277" s="12">
        <v>2023</v>
      </c>
    </row>
    <row r="278" spans="1:7" x14ac:dyDescent="0.2">
      <c r="A278" s="18">
        <v>44986.857413194448</v>
      </c>
      <c r="B278" s="4">
        <v>1.0999999999999996</v>
      </c>
      <c r="C278" s="4">
        <v>1.17</v>
      </c>
      <c r="D278" s="4">
        <f t="shared" si="13"/>
        <v>1.2869999999999995</v>
      </c>
      <c r="E278" s="4">
        <f t="shared" si="12"/>
        <v>150.613</v>
      </c>
      <c r="F278" s="4">
        <f t="shared" si="14"/>
        <v>3.3230000000000075</v>
      </c>
      <c r="G278" s="12">
        <v>2023</v>
      </c>
    </row>
    <row r="279" spans="1:7" x14ac:dyDescent="0.2">
      <c r="A279" s="18">
        <v>44986.874421296299</v>
      </c>
      <c r="B279" s="4">
        <v>1.1099999999999994</v>
      </c>
      <c r="C279" s="4">
        <v>1.17</v>
      </c>
      <c r="D279" s="4">
        <f t="shared" si="13"/>
        <v>1.2986999999999993</v>
      </c>
      <c r="E279" s="4">
        <f t="shared" si="12"/>
        <v>150.62469999999999</v>
      </c>
      <c r="F279" s="4">
        <f t="shared" si="14"/>
        <v>3.334699999999998</v>
      </c>
      <c r="G279" s="12">
        <v>2023</v>
      </c>
    </row>
    <row r="280" spans="1:7" x14ac:dyDescent="0.2">
      <c r="A280" s="18">
        <v>44986.885503472222</v>
      </c>
      <c r="B280" s="4">
        <v>1.1200000000000001</v>
      </c>
      <c r="C280" s="4">
        <v>1.17</v>
      </c>
      <c r="D280" s="4">
        <f t="shared" si="13"/>
        <v>1.3104</v>
      </c>
      <c r="E280" s="4">
        <f t="shared" si="12"/>
        <v>150.63639999999998</v>
      </c>
      <c r="F280" s="4">
        <f t="shared" si="14"/>
        <v>3.3463999999999885</v>
      </c>
      <c r="G280" s="12">
        <v>2023</v>
      </c>
    </row>
    <row r="281" spans="1:7" x14ac:dyDescent="0.2">
      <c r="A281" s="18">
        <v>44986.898587962962</v>
      </c>
      <c r="B281" s="4">
        <v>1.1299999999999999</v>
      </c>
      <c r="C281" s="4">
        <v>1.17</v>
      </c>
      <c r="D281" s="4">
        <f t="shared" si="13"/>
        <v>1.3220999999999998</v>
      </c>
      <c r="E281" s="4">
        <f t="shared" si="12"/>
        <v>150.6481</v>
      </c>
      <c r="F281" s="4">
        <f t="shared" si="14"/>
        <v>3.3581000000000074</v>
      </c>
      <c r="G281" s="12">
        <v>2023</v>
      </c>
    </row>
    <row r="282" spans="1:7" x14ac:dyDescent="0.2">
      <c r="A282" s="18">
        <v>44986.913420138888</v>
      </c>
      <c r="B282" s="4">
        <v>1.1399999999999997</v>
      </c>
      <c r="C282" s="4">
        <v>1.17</v>
      </c>
      <c r="D282" s="4">
        <f t="shared" si="13"/>
        <v>1.3337999999999997</v>
      </c>
      <c r="E282" s="4">
        <f t="shared" si="12"/>
        <v>150.65979999999999</v>
      </c>
      <c r="F282" s="4">
        <f t="shared" si="14"/>
        <v>3.3697999999999979</v>
      </c>
      <c r="G282" s="12">
        <v>2023</v>
      </c>
    </row>
    <row r="283" spans="1:7" x14ac:dyDescent="0.2">
      <c r="A283" s="18">
        <v>44986.933298611111</v>
      </c>
      <c r="B283" s="4">
        <v>1.1499999999999995</v>
      </c>
      <c r="C283" s="4">
        <v>1.17</v>
      </c>
      <c r="D283" s="4">
        <f t="shared" si="13"/>
        <v>1.3454999999999993</v>
      </c>
      <c r="E283" s="4">
        <f t="shared" si="12"/>
        <v>150.67149999999998</v>
      </c>
      <c r="F283" s="4">
        <f t="shared" si="14"/>
        <v>3.3814999999999884</v>
      </c>
      <c r="G283" s="12">
        <v>2023</v>
      </c>
    </row>
    <row r="284" spans="1:7" x14ac:dyDescent="0.2">
      <c r="A284" s="18">
        <v>44986.941817129627</v>
      </c>
      <c r="B284" s="4">
        <v>1.1600000000000001</v>
      </c>
      <c r="C284" s="4">
        <v>1.17</v>
      </c>
      <c r="D284" s="4">
        <f t="shared" si="13"/>
        <v>1.3572000000000002</v>
      </c>
      <c r="E284" s="4">
        <f t="shared" si="12"/>
        <v>150.6832</v>
      </c>
      <c r="F284" s="4">
        <f t="shared" si="14"/>
        <v>3.3932000000000073</v>
      </c>
      <c r="G284" s="12">
        <v>2023</v>
      </c>
    </row>
    <row r="285" spans="1:7" x14ac:dyDescent="0.2">
      <c r="A285" s="18">
        <v>44986.949513888889</v>
      </c>
      <c r="B285" s="4">
        <v>1.17</v>
      </c>
      <c r="C285" s="4">
        <v>1.17</v>
      </c>
      <c r="D285" s="4">
        <f t="shared" si="13"/>
        <v>1.3688999999999998</v>
      </c>
      <c r="E285" s="4">
        <f t="shared" si="12"/>
        <v>150.69489999999999</v>
      </c>
      <c r="F285" s="4">
        <f t="shared" si="14"/>
        <v>3.4048999999999978</v>
      </c>
      <c r="G285" s="12">
        <v>2023</v>
      </c>
    </row>
    <row r="286" spans="1:7" x14ac:dyDescent="0.2">
      <c r="A286" s="18">
        <v>44986.958281250001</v>
      </c>
      <c r="B286" s="4">
        <v>1.1799999999999997</v>
      </c>
      <c r="C286" s="4">
        <v>1.17</v>
      </c>
      <c r="D286" s="4">
        <f t="shared" si="13"/>
        <v>1.3805999999999996</v>
      </c>
      <c r="E286" s="4">
        <f t="shared" si="12"/>
        <v>150.70659999999998</v>
      </c>
      <c r="F286" s="4">
        <f t="shared" si="14"/>
        <v>3.4165999999999883</v>
      </c>
      <c r="G286" s="12">
        <v>2023</v>
      </c>
    </row>
    <row r="287" spans="1:7" x14ac:dyDescent="0.2">
      <c r="A287" s="18">
        <v>44986.971568287037</v>
      </c>
      <c r="B287" s="4">
        <v>1.1899999999999995</v>
      </c>
      <c r="C287" s="4">
        <v>1.17</v>
      </c>
      <c r="D287" s="4">
        <f t="shared" si="13"/>
        <v>1.3922999999999994</v>
      </c>
      <c r="E287" s="4">
        <f t="shared" si="12"/>
        <v>150.7183</v>
      </c>
      <c r="F287" s="4">
        <f t="shared" si="14"/>
        <v>3.4283000000000072</v>
      </c>
      <c r="G287" s="12">
        <v>2023</v>
      </c>
    </row>
    <row r="288" spans="1:7" x14ac:dyDescent="0.2">
      <c r="A288" s="18">
        <v>44986.990937499999</v>
      </c>
      <c r="B288" s="4">
        <v>1.2000000000000002</v>
      </c>
      <c r="C288" s="4">
        <v>1.17</v>
      </c>
      <c r="D288" s="4">
        <f t="shared" si="13"/>
        <v>1.4040000000000001</v>
      </c>
      <c r="E288" s="4">
        <f t="shared" si="12"/>
        <v>150.72999999999999</v>
      </c>
      <c r="F288" s="4">
        <f t="shared" si="14"/>
        <v>3.4399999999999977</v>
      </c>
      <c r="G288" s="12">
        <v>2023</v>
      </c>
    </row>
    <row r="289" spans="1:7" x14ac:dyDescent="0.2">
      <c r="A289" s="18">
        <v>44996.784971064815</v>
      </c>
      <c r="B289" s="4">
        <v>1.21</v>
      </c>
      <c r="C289" s="4">
        <v>1.17</v>
      </c>
      <c r="D289" s="4">
        <f t="shared" si="13"/>
        <v>1.4157</v>
      </c>
      <c r="E289" s="4">
        <f t="shared" si="12"/>
        <v>150.74169999999998</v>
      </c>
      <c r="F289" s="4">
        <f t="shared" si="14"/>
        <v>3.4516999999999882</v>
      </c>
      <c r="G289" s="12">
        <v>2023</v>
      </c>
    </row>
    <row r="290" spans="1:7" x14ac:dyDescent="0.2">
      <c r="A290" s="18">
        <v>44996.787418981483</v>
      </c>
      <c r="B290" s="4">
        <v>1.2199999999999998</v>
      </c>
      <c r="C290" s="4">
        <v>1.17</v>
      </c>
      <c r="D290" s="4">
        <f t="shared" si="13"/>
        <v>1.4273999999999996</v>
      </c>
      <c r="E290" s="4">
        <f t="shared" si="12"/>
        <v>150.7534</v>
      </c>
      <c r="F290" s="4">
        <f t="shared" si="14"/>
        <v>3.4634000000000071</v>
      </c>
      <c r="G290" s="12">
        <v>2023</v>
      </c>
    </row>
    <row r="291" spans="1:7" x14ac:dyDescent="0.2">
      <c r="A291" s="18">
        <v>44996.788906250003</v>
      </c>
      <c r="B291" s="4">
        <v>1.2299999999999995</v>
      </c>
      <c r="C291" s="4">
        <v>1.17</v>
      </c>
      <c r="D291" s="4">
        <f t="shared" si="13"/>
        <v>1.4390999999999994</v>
      </c>
      <c r="E291" s="4">
        <f t="shared" si="12"/>
        <v>150.76509999999999</v>
      </c>
      <c r="F291" s="4">
        <f t="shared" si="14"/>
        <v>3.4750999999999976</v>
      </c>
      <c r="G291" s="12">
        <v>2023</v>
      </c>
    </row>
    <row r="292" spans="1:7" x14ac:dyDescent="0.2">
      <c r="A292" s="18">
        <v>44996.790370370371</v>
      </c>
      <c r="B292" s="4">
        <v>1.2400000000000002</v>
      </c>
      <c r="C292" s="4">
        <v>1.17</v>
      </c>
      <c r="D292" s="4">
        <f t="shared" si="13"/>
        <v>1.4508000000000001</v>
      </c>
      <c r="E292" s="4">
        <f t="shared" si="12"/>
        <v>150.77679999999998</v>
      </c>
      <c r="F292" s="4">
        <f t="shared" si="14"/>
        <v>3.4867999999999881</v>
      </c>
      <c r="G292" s="12">
        <v>2023</v>
      </c>
    </row>
    <row r="293" spans="1:7" x14ac:dyDescent="0.2">
      <c r="A293" s="18">
        <v>44996.791371527775</v>
      </c>
      <c r="B293" s="4">
        <v>1.25</v>
      </c>
      <c r="C293" s="4">
        <v>1.17</v>
      </c>
      <c r="D293" s="4">
        <f t="shared" si="13"/>
        <v>1.4624999999999999</v>
      </c>
      <c r="E293" s="4">
        <f t="shared" si="12"/>
        <v>150.7885</v>
      </c>
      <c r="F293" s="4">
        <f t="shared" si="14"/>
        <v>3.498500000000007</v>
      </c>
      <c r="G293" s="12">
        <v>2023</v>
      </c>
    </row>
    <row r="294" spans="1:7" x14ac:dyDescent="0.2">
      <c r="A294" s="18">
        <v>44996.792343749999</v>
      </c>
      <c r="B294" s="4">
        <v>1.2599999999999998</v>
      </c>
      <c r="C294" s="4">
        <v>1.17</v>
      </c>
      <c r="D294" s="4">
        <f t="shared" si="13"/>
        <v>1.4741999999999997</v>
      </c>
      <c r="E294" s="4">
        <f t="shared" si="12"/>
        <v>150.80019999999999</v>
      </c>
      <c r="F294" s="4">
        <f t="shared" si="14"/>
        <v>3.5101999999999975</v>
      </c>
      <c r="G294" s="12">
        <v>2023</v>
      </c>
    </row>
    <row r="295" spans="1:7" x14ac:dyDescent="0.2">
      <c r="A295" s="18">
        <v>44996.793761574074</v>
      </c>
      <c r="B295" s="4">
        <v>1.2699999999999996</v>
      </c>
      <c r="C295" s="4">
        <v>1.17</v>
      </c>
      <c r="D295" s="4">
        <f t="shared" si="13"/>
        <v>1.4858999999999993</v>
      </c>
      <c r="E295" s="4">
        <f t="shared" si="12"/>
        <v>150.81189999999998</v>
      </c>
      <c r="F295" s="4">
        <f t="shared" si="14"/>
        <v>3.521899999999988</v>
      </c>
      <c r="G295" s="12">
        <v>2023</v>
      </c>
    </row>
    <row r="296" spans="1:7" x14ac:dyDescent="0.2">
      <c r="A296" s="18">
        <v>44996.795515046295</v>
      </c>
      <c r="B296" s="4">
        <v>1.2800000000000002</v>
      </c>
      <c r="C296" s="4">
        <v>1.17</v>
      </c>
      <c r="D296" s="4">
        <f t="shared" si="13"/>
        <v>1.4976000000000003</v>
      </c>
      <c r="E296" s="4">
        <f t="shared" si="12"/>
        <v>150.8236</v>
      </c>
      <c r="F296" s="4">
        <f t="shared" si="14"/>
        <v>3.533600000000007</v>
      </c>
      <c r="G296" s="12">
        <v>2023</v>
      </c>
    </row>
    <row r="297" spans="1:7" x14ac:dyDescent="0.2">
      <c r="A297" s="18">
        <v>44996.798987268521</v>
      </c>
      <c r="B297" s="4">
        <v>1.29</v>
      </c>
      <c r="C297" s="4">
        <v>1.17</v>
      </c>
      <c r="D297" s="4">
        <f t="shared" si="13"/>
        <v>1.5092999999999999</v>
      </c>
      <c r="E297" s="4">
        <f t="shared" si="12"/>
        <v>150.83529999999999</v>
      </c>
      <c r="F297" s="4">
        <f t="shared" si="14"/>
        <v>3.5452999999999975</v>
      </c>
      <c r="G297" s="12">
        <v>2023</v>
      </c>
    </row>
    <row r="298" spans="1:7" x14ac:dyDescent="0.2">
      <c r="A298" s="18">
        <v>44996.801533564816</v>
      </c>
      <c r="B298" s="4">
        <v>1.2999999999999998</v>
      </c>
      <c r="C298" s="4">
        <v>1.17</v>
      </c>
      <c r="D298" s="4">
        <f t="shared" si="13"/>
        <v>1.5209999999999997</v>
      </c>
      <c r="E298" s="4">
        <f t="shared" ref="E298:E361" si="15">D298+E$167</f>
        <v>150.84699999999998</v>
      </c>
      <c r="F298" s="4">
        <f t="shared" si="14"/>
        <v>3.5569999999999879</v>
      </c>
      <c r="G298" s="12">
        <v>2023</v>
      </c>
    </row>
    <row r="299" spans="1:7" x14ac:dyDescent="0.2">
      <c r="A299" s="18">
        <v>44996.80450810185</v>
      </c>
      <c r="B299" s="4">
        <v>1.3099999999999996</v>
      </c>
      <c r="C299" s="4">
        <v>1.17</v>
      </c>
      <c r="D299" s="4">
        <f t="shared" ref="D299:D362" si="16">B299*C299</f>
        <v>1.5326999999999995</v>
      </c>
      <c r="E299" s="4">
        <f t="shared" si="15"/>
        <v>150.8587</v>
      </c>
      <c r="F299" s="4">
        <f t="shared" si="14"/>
        <v>3.5687000000000069</v>
      </c>
      <c r="G299" s="12">
        <v>2023</v>
      </c>
    </row>
    <row r="300" spans="1:7" x14ac:dyDescent="0.2">
      <c r="A300" s="18">
        <v>44996.806932870371</v>
      </c>
      <c r="B300" s="4">
        <v>1.3199999999999994</v>
      </c>
      <c r="C300" s="4">
        <v>1.17</v>
      </c>
      <c r="D300" s="4">
        <f t="shared" si="16"/>
        <v>1.5443999999999991</v>
      </c>
      <c r="E300" s="4">
        <f t="shared" si="15"/>
        <v>150.87039999999999</v>
      </c>
      <c r="F300" s="4">
        <f t="shared" si="14"/>
        <v>3.5803999999999974</v>
      </c>
      <c r="G300" s="12">
        <v>2023</v>
      </c>
    </row>
    <row r="301" spans="1:7" x14ac:dyDescent="0.2">
      <c r="A301" s="18">
        <v>44996.812216435188</v>
      </c>
      <c r="B301" s="4">
        <v>1.33</v>
      </c>
      <c r="C301" s="4">
        <v>1.17</v>
      </c>
      <c r="D301" s="4">
        <f t="shared" si="16"/>
        <v>1.5561</v>
      </c>
      <c r="E301" s="4">
        <f t="shared" si="15"/>
        <v>150.88209999999998</v>
      </c>
      <c r="F301" s="4">
        <f t="shared" si="14"/>
        <v>3.5920999999999879</v>
      </c>
      <c r="G301" s="12">
        <v>2023</v>
      </c>
    </row>
    <row r="302" spans="1:7" x14ac:dyDescent="0.2">
      <c r="A302" s="18">
        <v>44996.818848379633</v>
      </c>
      <c r="B302" s="4">
        <v>1.3399999999999999</v>
      </c>
      <c r="C302" s="4">
        <v>1.17</v>
      </c>
      <c r="D302" s="4">
        <f t="shared" si="16"/>
        <v>1.5677999999999996</v>
      </c>
      <c r="E302" s="4">
        <f t="shared" si="15"/>
        <v>150.8938</v>
      </c>
      <c r="F302" s="4">
        <f t="shared" si="14"/>
        <v>3.6038000000000068</v>
      </c>
      <c r="G302" s="12">
        <v>2023</v>
      </c>
    </row>
    <row r="303" spans="1:7" x14ac:dyDescent="0.2">
      <c r="A303" s="18">
        <v>44996.834282407406</v>
      </c>
      <c r="B303" s="4">
        <v>1.3499999999999996</v>
      </c>
      <c r="C303" s="4">
        <v>1.17</v>
      </c>
      <c r="D303" s="4">
        <f t="shared" si="16"/>
        <v>1.5794999999999995</v>
      </c>
      <c r="E303" s="4">
        <f t="shared" si="15"/>
        <v>150.90549999999999</v>
      </c>
      <c r="F303" s="4">
        <f t="shared" si="14"/>
        <v>3.6154999999999973</v>
      </c>
      <c r="G303" s="12">
        <v>2023</v>
      </c>
    </row>
    <row r="304" spans="1:7" x14ac:dyDescent="0.2">
      <c r="A304" s="18">
        <v>44996.835862268519</v>
      </c>
      <c r="B304" s="4">
        <v>1.3599999999999994</v>
      </c>
      <c r="C304" s="4">
        <v>1.17</v>
      </c>
      <c r="D304" s="4">
        <f t="shared" si="16"/>
        <v>1.5911999999999993</v>
      </c>
      <c r="E304" s="4">
        <f t="shared" si="15"/>
        <v>150.91719999999998</v>
      </c>
      <c r="F304" s="4">
        <f t="shared" si="14"/>
        <v>3.6271999999999878</v>
      </c>
      <c r="G304" s="12">
        <v>2023</v>
      </c>
    </row>
    <row r="305" spans="1:7" x14ac:dyDescent="0.2">
      <c r="A305" s="18">
        <v>44996.842199074075</v>
      </c>
      <c r="B305" s="4">
        <v>1.37</v>
      </c>
      <c r="C305" s="4">
        <v>1.17</v>
      </c>
      <c r="D305" s="4">
        <f t="shared" si="16"/>
        <v>1.6029</v>
      </c>
      <c r="E305" s="4">
        <f t="shared" si="15"/>
        <v>150.9289</v>
      </c>
      <c r="F305" s="4">
        <f t="shared" si="14"/>
        <v>3.6389000000000067</v>
      </c>
      <c r="G305" s="12">
        <v>2023</v>
      </c>
    </row>
    <row r="306" spans="1:7" x14ac:dyDescent="0.2">
      <c r="A306" s="18">
        <v>44996.878003472222</v>
      </c>
      <c r="B306" s="4">
        <v>1.38</v>
      </c>
      <c r="C306" s="4">
        <v>1.17</v>
      </c>
      <c r="D306" s="4">
        <f t="shared" si="16"/>
        <v>1.6145999999999998</v>
      </c>
      <c r="E306" s="4">
        <f t="shared" si="15"/>
        <v>150.94059999999999</v>
      </c>
      <c r="F306" s="4">
        <f t="shared" si="14"/>
        <v>3.6505999999999972</v>
      </c>
      <c r="G306" s="12">
        <v>2023</v>
      </c>
    </row>
    <row r="307" spans="1:7" x14ac:dyDescent="0.2">
      <c r="A307" s="18">
        <v>44996.881979166668</v>
      </c>
      <c r="B307" s="4">
        <v>1.3899999999999997</v>
      </c>
      <c r="C307" s="4">
        <v>1.17</v>
      </c>
      <c r="D307" s="4">
        <f t="shared" si="16"/>
        <v>1.6262999999999996</v>
      </c>
      <c r="E307" s="4">
        <f t="shared" si="15"/>
        <v>150.95229999999998</v>
      </c>
      <c r="F307" s="4">
        <f t="shared" si="14"/>
        <v>3.6622999999999877</v>
      </c>
      <c r="G307" s="12">
        <v>2023</v>
      </c>
    </row>
    <row r="308" spans="1:7" x14ac:dyDescent="0.2">
      <c r="A308" s="18">
        <v>44996.884872685187</v>
      </c>
      <c r="B308" s="4">
        <v>1.3999999999999995</v>
      </c>
      <c r="C308" s="4">
        <v>1.17</v>
      </c>
      <c r="D308" s="4">
        <f t="shared" si="16"/>
        <v>1.6379999999999992</v>
      </c>
      <c r="E308" s="4">
        <f t="shared" si="15"/>
        <v>150.964</v>
      </c>
      <c r="F308" s="4">
        <f t="shared" si="14"/>
        <v>3.6740000000000066</v>
      </c>
      <c r="G308" s="12">
        <v>2023</v>
      </c>
    </row>
    <row r="309" spans="1:7" x14ac:dyDescent="0.2">
      <c r="A309" s="18">
        <v>44996.888854166667</v>
      </c>
      <c r="B309" s="4">
        <v>1.4100000000000001</v>
      </c>
      <c r="C309" s="4">
        <v>1.17</v>
      </c>
      <c r="D309" s="4">
        <f t="shared" si="16"/>
        <v>1.6497000000000002</v>
      </c>
      <c r="E309" s="4">
        <f t="shared" si="15"/>
        <v>150.97569999999999</v>
      </c>
      <c r="F309" s="4">
        <f t="shared" si="14"/>
        <v>3.6856999999999971</v>
      </c>
      <c r="G309" s="12">
        <v>2023</v>
      </c>
    </row>
    <row r="310" spans="1:7" x14ac:dyDescent="0.2">
      <c r="A310" s="18">
        <v>44996.893917824076</v>
      </c>
      <c r="B310" s="4">
        <v>1.42</v>
      </c>
      <c r="C310" s="4">
        <v>1.17</v>
      </c>
      <c r="D310" s="4">
        <f t="shared" si="16"/>
        <v>1.6613999999999998</v>
      </c>
      <c r="E310" s="4">
        <f t="shared" si="15"/>
        <v>150.98739999999998</v>
      </c>
      <c r="F310" s="4">
        <f t="shared" si="14"/>
        <v>3.6973999999999876</v>
      </c>
      <c r="G310" s="12">
        <v>2023</v>
      </c>
    </row>
    <row r="311" spans="1:7" x14ac:dyDescent="0.2">
      <c r="A311" s="18">
        <v>44996.89949074074</v>
      </c>
      <c r="B311" s="4">
        <v>1.4299999999999997</v>
      </c>
      <c r="C311" s="4">
        <v>1.17</v>
      </c>
      <c r="D311" s="4">
        <f t="shared" si="16"/>
        <v>1.6730999999999996</v>
      </c>
      <c r="E311" s="4">
        <f t="shared" si="15"/>
        <v>150.9991</v>
      </c>
      <c r="F311" s="4">
        <f t="shared" si="14"/>
        <v>3.7091000000000065</v>
      </c>
      <c r="G311" s="12">
        <v>2023</v>
      </c>
    </row>
    <row r="312" spans="1:7" x14ac:dyDescent="0.2">
      <c r="A312" s="18">
        <v>44996.903182870374</v>
      </c>
      <c r="B312" s="4">
        <v>1.4399999999999995</v>
      </c>
      <c r="C312" s="4">
        <v>1.17</v>
      </c>
      <c r="D312" s="4">
        <f t="shared" si="16"/>
        <v>1.6847999999999994</v>
      </c>
      <c r="E312" s="4">
        <f t="shared" si="15"/>
        <v>151.01079999999999</v>
      </c>
      <c r="F312" s="4">
        <f t="shared" si="14"/>
        <v>3.720799999999997</v>
      </c>
      <c r="G312" s="12">
        <v>2023</v>
      </c>
    </row>
    <row r="313" spans="1:7" x14ac:dyDescent="0.2">
      <c r="A313" s="18">
        <v>44996.905850694442</v>
      </c>
      <c r="B313" s="4">
        <v>1.4500000000000002</v>
      </c>
      <c r="C313" s="4">
        <v>1.17</v>
      </c>
      <c r="D313" s="4">
        <f t="shared" si="16"/>
        <v>1.6965000000000001</v>
      </c>
      <c r="E313" s="4">
        <f t="shared" si="15"/>
        <v>151.02249999999998</v>
      </c>
      <c r="F313" s="4">
        <f t="shared" si="14"/>
        <v>3.7324999999999875</v>
      </c>
      <c r="G313" s="12">
        <v>2023</v>
      </c>
    </row>
    <row r="314" spans="1:7" x14ac:dyDescent="0.2">
      <c r="A314" s="18">
        <v>44996.907945601852</v>
      </c>
      <c r="B314" s="4">
        <v>1.46</v>
      </c>
      <c r="C314" s="4">
        <v>1.17</v>
      </c>
      <c r="D314" s="4">
        <f t="shared" si="16"/>
        <v>1.7081999999999999</v>
      </c>
      <c r="E314" s="4">
        <f t="shared" si="15"/>
        <v>151.0342</v>
      </c>
      <c r="F314" s="4">
        <f t="shared" si="14"/>
        <v>3.7442000000000064</v>
      </c>
      <c r="G314" s="12">
        <v>2023</v>
      </c>
    </row>
    <row r="315" spans="1:7" x14ac:dyDescent="0.2">
      <c r="A315" s="18">
        <v>44996.911064814813</v>
      </c>
      <c r="B315" s="4">
        <v>1.4699999999999998</v>
      </c>
      <c r="C315" s="4">
        <v>1.17</v>
      </c>
      <c r="D315" s="4">
        <f t="shared" si="16"/>
        <v>1.7198999999999995</v>
      </c>
      <c r="E315" s="4">
        <f t="shared" si="15"/>
        <v>151.04589999999999</v>
      </c>
      <c r="F315" s="4">
        <f t="shared" si="14"/>
        <v>3.7558999999999969</v>
      </c>
      <c r="G315" s="12">
        <v>2023</v>
      </c>
    </row>
    <row r="316" spans="1:7" x14ac:dyDescent="0.2">
      <c r="A316" s="18">
        <v>44996.914166666669</v>
      </c>
      <c r="B316" s="4">
        <v>1.4799999999999995</v>
      </c>
      <c r="C316" s="4">
        <v>1.17</v>
      </c>
      <c r="D316" s="4">
        <f t="shared" si="16"/>
        <v>1.7315999999999994</v>
      </c>
      <c r="E316" s="4">
        <f t="shared" si="15"/>
        <v>151.05759999999998</v>
      </c>
      <c r="F316" s="4">
        <f t="shared" si="14"/>
        <v>3.7675999999999874</v>
      </c>
      <c r="G316" s="12">
        <v>2023</v>
      </c>
    </row>
    <row r="317" spans="1:7" x14ac:dyDescent="0.2">
      <c r="A317" s="18">
        <v>44996.917303240742</v>
      </c>
      <c r="B317" s="4">
        <v>1.4900000000000002</v>
      </c>
      <c r="C317" s="4">
        <v>1.17</v>
      </c>
      <c r="D317" s="4">
        <f t="shared" si="16"/>
        <v>1.7433000000000001</v>
      </c>
      <c r="E317" s="4">
        <f t="shared" si="15"/>
        <v>151.0693</v>
      </c>
      <c r="F317" s="4">
        <f t="shared" si="14"/>
        <v>3.7793000000000063</v>
      </c>
      <c r="G317" s="12">
        <v>2023</v>
      </c>
    </row>
    <row r="318" spans="1:7" x14ac:dyDescent="0.2">
      <c r="A318" s="18">
        <v>44996.919369212963</v>
      </c>
      <c r="B318" s="4">
        <v>1.5</v>
      </c>
      <c r="C318" s="4">
        <v>1.17</v>
      </c>
      <c r="D318" s="4">
        <f t="shared" si="16"/>
        <v>1.7549999999999999</v>
      </c>
      <c r="E318" s="4">
        <f t="shared" si="15"/>
        <v>151.08099999999999</v>
      </c>
      <c r="F318" s="4">
        <f t="shared" si="14"/>
        <v>3.7909999999999968</v>
      </c>
      <c r="G318" s="12">
        <v>2023</v>
      </c>
    </row>
    <row r="319" spans="1:7" x14ac:dyDescent="0.2">
      <c r="A319" s="18">
        <v>44996.923784722225</v>
      </c>
      <c r="B319" s="4">
        <v>1.5099999999999998</v>
      </c>
      <c r="C319" s="4">
        <v>1.17</v>
      </c>
      <c r="D319" s="4">
        <f t="shared" si="16"/>
        <v>1.7666999999999997</v>
      </c>
      <c r="E319" s="4">
        <f t="shared" si="15"/>
        <v>151.09269999999998</v>
      </c>
      <c r="F319" s="4">
        <f t="shared" si="14"/>
        <v>3.8026999999999873</v>
      </c>
      <c r="G319" s="12">
        <v>2023</v>
      </c>
    </row>
    <row r="320" spans="1:7" x14ac:dyDescent="0.2">
      <c r="A320" s="18">
        <v>44996.961793981478</v>
      </c>
      <c r="B320" s="4">
        <v>1.5199999999999996</v>
      </c>
      <c r="C320" s="4">
        <v>1.17</v>
      </c>
      <c r="D320" s="4">
        <f t="shared" si="16"/>
        <v>1.7783999999999993</v>
      </c>
      <c r="E320" s="4">
        <f t="shared" si="15"/>
        <v>151.1044</v>
      </c>
      <c r="F320" s="4">
        <f t="shared" si="14"/>
        <v>3.8144000000000062</v>
      </c>
      <c r="G320" s="12">
        <v>2023</v>
      </c>
    </row>
    <row r="321" spans="1:7" x14ac:dyDescent="0.2">
      <c r="A321" s="18">
        <v>44996.971979166665</v>
      </c>
      <c r="B321" s="4">
        <v>1.5300000000000002</v>
      </c>
      <c r="C321" s="4">
        <v>1.17</v>
      </c>
      <c r="D321" s="4">
        <f t="shared" si="16"/>
        <v>1.7901000000000002</v>
      </c>
      <c r="E321" s="4">
        <f t="shared" si="15"/>
        <v>151.11609999999999</v>
      </c>
      <c r="F321" s="4">
        <f t="shared" si="14"/>
        <v>3.8260999999999967</v>
      </c>
      <c r="G321" s="12">
        <v>2023</v>
      </c>
    </row>
    <row r="322" spans="1:7" x14ac:dyDescent="0.2">
      <c r="A322" s="18">
        <v>44996.975474537037</v>
      </c>
      <c r="B322" s="4">
        <v>1.54</v>
      </c>
      <c r="C322" s="4">
        <v>1.17</v>
      </c>
      <c r="D322" s="4">
        <f t="shared" si="16"/>
        <v>1.8017999999999998</v>
      </c>
      <c r="E322" s="4">
        <f t="shared" si="15"/>
        <v>151.12779999999998</v>
      </c>
      <c r="F322" s="4">
        <f t="shared" si="14"/>
        <v>3.8377999999999872</v>
      </c>
      <c r="G322" s="12">
        <v>2023</v>
      </c>
    </row>
    <row r="323" spans="1:7" x14ac:dyDescent="0.2">
      <c r="A323" s="18">
        <v>44996.980173611111</v>
      </c>
      <c r="B323" s="4">
        <v>1.5499999999999998</v>
      </c>
      <c r="C323" s="4">
        <v>1.17</v>
      </c>
      <c r="D323" s="4">
        <f t="shared" si="16"/>
        <v>1.8134999999999997</v>
      </c>
      <c r="E323" s="4">
        <f t="shared" si="15"/>
        <v>151.1395</v>
      </c>
      <c r="F323" s="4">
        <f t="shared" ref="F323:F386" si="17">E323-147.29</f>
        <v>3.8495000000000061</v>
      </c>
      <c r="G323" s="12">
        <v>2023</v>
      </c>
    </row>
    <row r="324" spans="1:7" x14ac:dyDescent="0.2">
      <c r="A324" s="18">
        <v>44996.999982638888</v>
      </c>
      <c r="B324" s="4">
        <v>1.5599999999999996</v>
      </c>
      <c r="C324" s="4">
        <v>1.17</v>
      </c>
      <c r="D324" s="4">
        <f t="shared" si="16"/>
        <v>1.8251999999999995</v>
      </c>
      <c r="E324" s="4">
        <f t="shared" si="15"/>
        <v>151.15119999999999</v>
      </c>
      <c r="F324" s="4">
        <f t="shared" si="17"/>
        <v>3.8611999999999966</v>
      </c>
      <c r="G324" s="12">
        <v>2023</v>
      </c>
    </row>
    <row r="325" spans="1:7" x14ac:dyDescent="0.2">
      <c r="A325" s="18">
        <v>44997.005300925928</v>
      </c>
      <c r="B325" s="4">
        <v>1.5699999999999994</v>
      </c>
      <c r="C325" s="4">
        <v>1.17</v>
      </c>
      <c r="D325" s="4">
        <f t="shared" si="16"/>
        <v>1.8368999999999991</v>
      </c>
      <c r="E325" s="4">
        <f t="shared" si="15"/>
        <v>151.16289999999998</v>
      </c>
      <c r="F325" s="4">
        <f t="shared" si="17"/>
        <v>3.8728999999999871</v>
      </c>
      <c r="G325" s="12">
        <v>2023</v>
      </c>
    </row>
    <row r="326" spans="1:7" x14ac:dyDescent="0.2">
      <c r="A326" s="18">
        <v>44997.024050925924</v>
      </c>
      <c r="B326" s="4">
        <v>1.58</v>
      </c>
      <c r="C326" s="4">
        <v>1.17</v>
      </c>
      <c r="D326" s="4">
        <f t="shared" si="16"/>
        <v>1.8486</v>
      </c>
      <c r="E326" s="4">
        <f t="shared" si="15"/>
        <v>151.1746</v>
      </c>
      <c r="F326" s="4">
        <f t="shared" si="17"/>
        <v>3.884600000000006</v>
      </c>
      <c r="G326" s="12">
        <v>2023</v>
      </c>
    </row>
    <row r="327" spans="1:7" x14ac:dyDescent="0.2">
      <c r="A327" s="18">
        <v>45000.725248842595</v>
      </c>
      <c r="B327" s="4">
        <v>1.5899999999999999</v>
      </c>
      <c r="C327" s="4">
        <v>1.17</v>
      </c>
      <c r="D327" s="4">
        <f t="shared" si="16"/>
        <v>1.8602999999999996</v>
      </c>
      <c r="E327" s="4">
        <f t="shared" si="15"/>
        <v>151.18629999999999</v>
      </c>
      <c r="F327" s="4">
        <f t="shared" si="17"/>
        <v>3.8962999999999965</v>
      </c>
      <c r="G327" s="12">
        <v>2023</v>
      </c>
    </row>
    <row r="328" spans="1:7" x14ac:dyDescent="0.2">
      <c r="A328" s="18">
        <v>45000.729484953707</v>
      </c>
      <c r="B328" s="4">
        <v>1.5999999999999996</v>
      </c>
      <c r="C328" s="4">
        <v>1.17</v>
      </c>
      <c r="D328" s="4">
        <f t="shared" si="16"/>
        <v>1.8719999999999994</v>
      </c>
      <c r="E328" s="4">
        <f t="shared" si="15"/>
        <v>151.19799999999998</v>
      </c>
      <c r="F328" s="4">
        <f t="shared" si="17"/>
        <v>3.907999999999987</v>
      </c>
      <c r="G328" s="12">
        <v>2023</v>
      </c>
    </row>
    <row r="329" spans="1:7" x14ac:dyDescent="0.2">
      <c r="A329" s="18">
        <v>45000.739866898148</v>
      </c>
      <c r="B329" s="4">
        <v>1.6099999999999994</v>
      </c>
      <c r="C329" s="4">
        <v>1.17</v>
      </c>
      <c r="D329" s="4">
        <f t="shared" si="16"/>
        <v>1.8836999999999993</v>
      </c>
      <c r="E329" s="4">
        <f t="shared" si="15"/>
        <v>151.2097</v>
      </c>
      <c r="F329" s="4">
        <f t="shared" si="17"/>
        <v>3.919700000000006</v>
      </c>
      <c r="G329" s="12">
        <v>2023</v>
      </c>
    </row>
    <row r="330" spans="1:7" x14ac:dyDescent="0.2">
      <c r="A330" s="18">
        <v>45001.062170138888</v>
      </c>
      <c r="B330" s="4">
        <v>1.62</v>
      </c>
      <c r="C330" s="4">
        <v>1.17</v>
      </c>
      <c r="D330" s="4">
        <f t="shared" si="16"/>
        <v>1.8954</v>
      </c>
      <c r="E330" s="4">
        <f t="shared" si="15"/>
        <v>151.22139999999999</v>
      </c>
      <c r="F330" s="4">
        <f t="shared" si="17"/>
        <v>3.9313999999999965</v>
      </c>
      <c r="G330" s="12">
        <v>2023</v>
      </c>
    </row>
    <row r="331" spans="1:7" x14ac:dyDescent="0.2">
      <c r="A331" s="18">
        <v>45006.212540509259</v>
      </c>
      <c r="B331" s="4">
        <v>1.63</v>
      </c>
      <c r="C331" s="4">
        <v>1.17</v>
      </c>
      <c r="D331" s="4">
        <f t="shared" si="16"/>
        <v>1.9070999999999998</v>
      </c>
      <c r="E331" s="4">
        <f t="shared" si="15"/>
        <v>151.23309999999998</v>
      </c>
      <c r="F331" s="4">
        <f t="shared" si="17"/>
        <v>3.9430999999999869</v>
      </c>
      <c r="G331" s="12">
        <v>2023</v>
      </c>
    </row>
    <row r="332" spans="1:7" x14ac:dyDescent="0.2">
      <c r="A332" s="18">
        <v>45006.221741898145</v>
      </c>
      <c r="B332" s="4">
        <v>1.6399999999999997</v>
      </c>
      <c r="C332" s="4">
        <v>1.17</v>
      </c>
      <c r="D332" s="4">
        <f t="shared" si="16"/>
        <v>1.9187999999999996</v>
      </c>
      <c r="E332" s="4">
        <f t="shared" si="15"/>
        <v>151.2448</v>
      </c>
      <c r="F332" s="4">
        <f t="shared" si="17"/>
        <v>3.9548000000000059</v>
      </c>
      <c r="G332" s="12">
        <v>2023</v>
      </c>
    </row>
    <row r="333" spans="1:7" x14ac:dyDescent="0.2">
      <c r="A333" s="18">
        <v>45006.229074074072</v>
      </c>
      <c r="B333" s="4">
        <v>1.6499999999999995</v>
      </c>
      <c r="C333" s="4">
        <v>1.17</v>
      </c>
      <c r="D333" s="4">
        <f t="shared" si="16"/>
        <v>1.9304999999999992</v>
      </c>
      <c r="E333" s="4">
        <f t="shared" si="15"/>
        <v>151.25649999999999</v>
      </c>
      <c r="F333" s="4">
        <f t="shared" si="17"/>
        <v>3.9664999999999964</v>
      </c>
      <c r="G333" s="12">
        <v>2023</v>
      </c>
    </row>
    <row r="334" spans="1:7" x14ac:dyDescent="0.2">
      <c r="A334" s="18">
        <v>45006.236967592595</v>
      </c>
      <c r="B334" s="4">
        <v>1.6600000000000001</v>
      </c>
      <c r="C334" s="4">
        <v>1.17</v>
      </c>
      <c r="D334" s="4">
        <f t="shared" si="16"/>
        <v>1.9422000000000001</v>
      </c>
      <c r="E334" s="4">
        <f t="shared" si="15"/>
        <v>151.26820000000001</v>
      </c>
      <c r="F334" s="4">
        <f t="shared" si="17"/>
        <v>3.9782000000000153</v>
      </c>
      <c r="G334" s="12">
        <v>2023</v>
      </c>
    </row>
    <row r="335" spans="1:7" x14ac:dyDescent="0.2">
      <c r="A335" s="18">
        <v>45006.251956018517</v>
      </c>
      <c r="B335" s="4">
        <v>1.67</v>
      </c>
      <c r="C335" s="4">
        <v>1.17</v>
      </c>
      <c r="D335" s="4">
        <f t="shared" si="16"/>
        <v>1.9538999999999997</v>
      </c>
      <c r="E335" s="4">
        <f t="shared" si="15"/>
        <v>151.2799</v>
      </c>
      <c r="F335" s="4">
        <f t="shared" si="17"/>
        <v>3.9899000000000058</v>
      </c>
      <c r="G335" s="12">
        <v>2023</v>
      </c>
    </row>
    <row r="336" spans="1:7" x14ac:dyDescent="0.2">
      <c r="A336" s="18">
        <v>45006.273119212965</v>
      </c>
      <c r="B336" s="4">
        <v>1.6799999999999997</v>
      </c>
      <c r="C336" s="4">
        <v>1.17</v>
      </c>
      <c r="D336" s="4">
        <f t="shared" si="16"/>
        <v>1.9655999999999996</v>
      </c>
      <c r="E336" s="4">
        <f t="shared" si="15"/>
        <v>151.29159999999999</v>
      </c>
      <c r="F336" s="4">
        <f t="shared" si="17"/>
        <v>4.0015999999999963</v>
      </c>
      <c r="G336" s="12">
        <v>2023</v>
      </c>
    </row>
    <row r="337" spans="1:7" x14ac:dyDescent="0.2">
      <c r="A337" s="18">
        <v>45006.291863425926</v>
      </c>
      <c r="B337" s="4">
        <v>1.6899999999999995</v>
      </c>
      <c r="C337" s="4">
        <v>1.17</v>
      </c>
      <c r="D337" s="4">
        <f t="shared" si="16"/>
        <v>1.9772999999999994</v>
      </c>
      <c r="E337" s="4">
        <f t="shared" si="15"/>
        <v>151.30329999999998</v>
      </c>
      <c r="F337" s="4">
        <f t="shared" si="17"/>
        <v>4.0132999999999868</v>
      </c>
      <c r="G337" s="12">
        <v>2023</v>
      </c>
    </row>
    <row r="338" spans="1:7" x14ac:dyDescent="0.2">
      <c r="A338" s="18">
        <v>45006.305636574078</v>
      </c>
      <c r="B338" s="4">
        <v>1.7000000000000002</v>
      </c>
      <c r="C338" s="4">
        <v>1.17</v>
      </c>
      <c r="D338" s="4">
        <f t="shared" si="16"/>
        <v>1.9890000000000001</v>
      </c>
      <c r="E338" s="4">
        <f t="shared" si="15"/>
        <v>151.315</v>
      </c>
      <c r="F338" s="4">
        <f t="shared" si="17"/>
        <v>4.0250000000000057</v>
      </c>
      <c r="G338" s="12">
        <v>2023</v>
      </c>
    </row>
    <row r="339" spans="1:7" x14ac:dyDescent="0.2">
      <c r="A339" s="18">
        <v>45006.313819444447</v>
      </c>
      <c r="B339" s="4">
        <v>1.71</v>
      </c>
      <c r="C339" s="4">
        <v>1.17</v>
      </c>
      <c r="D339" s="4">
        <f t="shared" si="16"/>
        <v>2.0006999999999997</v>
      </c>
      <c r="E339" s="4">
        <f t="shared" si="15"/>
        <v>151.32669999999999</v>
      </c>
      <c r="F339" s="4">
        <f t="shared" si="17"/>
        <v>4.0366999999999962</v>
      </c>
      <c r="G339" s="12">
        <v>2023</v>
      </c>
    </row>
    <row r="340" spans="1:7" x14ac:dyDescent="0.2">
      <c r="A340" s="18">
        <v>45006.319704861111</v>
      </c>
      <c r="B340" s="4">
        <v>1.7199999999999998</v>
      </c>
      <c r="C340" s="4">
        <v>1.17</v>
      </c>
      <c r="D340" s="4">
        <f t="shared" si="16"/>
        <v>2.0123999999999995</v>
      </c>
      <c r="E340" s="4">
        <f t="shared" si="15"/>
        <v>151.33839999999998</v>
      </c>
      <c r="F340" s="4">
        <f t="shared" si="17"/>
        <v>4.0483999999999867</v>
      </c>
      <c r="G340" s="12">
        <v>2023</v>
      </c>
    </row>
    <row r="341" spans="1:7" x14ac:dyDescent="0.2">
      <c r="A341" s="18">
        <v>45006.324010416669</v>
      </c>
      <c r="B341" s="4">
        <v>1.7299999999999995</v>
      </c>
      <c r="C341" s="4">
        <v>1.17</v>
      </c>
      <c r="D341" s="4">
        <f t="shared" si="16"/>
        <v>2.0240999999999993</v>
      </c>
      <c r="E341" s="4">
        <f t="shared" si="15"/>
        <v>151.3501</v>
      </c>
      <c r="F341" s="4">
        <f t="shared" si="17"/>
        <v>4.0601000000000056</v>
      </c>
      <c r="G341" s="12">
        <v>2023</v>
      </c>
    </row>
    <row r="342" spans="1:7" x14ac:dyDescent="0.2">
      <c r="A342" s="18">
        <v>45006.327164351853</v>
      </c>
      <c r="B342" s="4">
        <v>1.7400000000000002</v>
      </c>
      <c r="C342" s="4">
        <v>1.17</v>
      </c>
      <c r="D342" s="4">
        <f t="shared" si="16"/>
        <v>2.0358000000000001</v>
      </c>
      <c r="E342" s="4">
        <f t="shared" si="15"/>
        <v>151.36179999999999</v>
      </c>
      <c r="F342" s="4">
        <f t="shared" si="17"/>
        <v>4.0717999999999961</v>
      </c>
      <c r="G342" s="12">
        <v>2023</v>
      </c>
    </row>
    <row r="343" spans="1:7" x14ac:dyDescent="0.2">
      <c r="A343" s="18">
        <v>45006.331440972222</v>
      </c>
      <c r="B343" s="4">
        <v>1.75</v>
      </c>
      <c r="C343" s="4">
        <v>1.17</v>
      </c>
      <c r="D343" s="4">
        <f t="shared" si="16"/>
        <v>2.0474999999999999</v>
      </c>
      <c r="E343" s="4">
        <f t="shared" si="15"/>
        <v>151.37350000000001</v>
      </c>
      <c r="F343" s="4">
        <f t="shared" si="17"/>
        <v>4.083500000000015</v>
      </c>
      <c r="G343" s="12">
        <v>2023</v>
      </c>
    </row>
    <row r="344" spans="1:7" x14ac:dyDescent="0.2">
      <c r="A344" s="18">
        <v>45006.337042824074</v>
      </c>
      <c r="B344" s="4">
        <v>1.7599999999999998</v>
      </c>
      <c r="C344" s="4">
        <v>1.17</v>
      </c>
      <c r="D344" s="4">
        <f t="shared" si="16"/>
        <v>2.0591999999999997</v>
      </c>
      <c r="E344" s="4">
        <f t="shared" si="15"/>
        <v>151.3852</v>
      </c>
      <c r="F344" s="4">
        <f t="shared" si="17"/>
        <v>4.0952000000000055</v>
      </c>
      <c r="G344" s="12">
        <v>2023</v>
      </c>
    </row>
    <row r="345" spans="1:7" x14ac:dyDescent="0.2">
      <c r="A345" s="18">
        <v>45006.346047453706</v>
      </c>
      <c r="B345" s="4">
        <v>1.7699999999999996</v>
      </c>
      <c r="C345" s="4">
        <v>1.17</v>
      </c>
      <c r="D345" s="4">
        <f t="shared" si="16"/>
        <v>2.0708999999999995</v>
      </c>
      <c r="E345" s="4">
        <f t="shared" si="15"/>
        <v>151.39689999999999</v>
      </c>
      <c r="F345" s="4">
        <f t="shared" si="17"/>
        <v>4.106899999999996</v>
      </c>
      <c r="G345" s="12">
        <v>2023</v>
      </c>
    </row>
    <row r="346" spans="1:7" x14ac:dyDescent="0.2">
      <c r="A346" s="18">
        <v>45006.353049768521</v>
      </c>
      <c r="B346" s="4">
        <v>1.7800000000000002</v>
      </c>
      <c r="C346" s="4">
        <v>1.17</v>
      </c>
      <c r="D346" s="4">
        <f t="shared" si="16"/>
        <v>2.0826000000000002</v>
      </c>
      <c r="E346" s="4">
        <f t="shared" si="15"/>
        <v>151.40860000000001</v>
      </c>
      <c r="F346" s="4">
        <f t="shared" si="17"/>
        <v>4.1186000000000149</v>
      </c>
      <c r="G346" s="12">
        <v>2023</v>
      </c>
    </row>
    <row r="347" spans="1:7" x14ac:dyDescent="0.2">
      <c r="A347" s="18">
        <v>45006.360960648148</v>
      </c>
      <c r="B347" s="4">
        <v>1.79</v>
      </c>
      <c r="C347" s="4">
        <v>1.17</v>
      </c>
      <c r="D347" s="4">
        <f t="shared" si="16"/>
        <v>2.0943000000000001</v>
      </c>
      <c r="E347" s="4">
        <f t="shared" si="15"/>
        <v>151.4203</v>
      </c>
      <c r="F347" s="4">
        <f t="shared" si="17"/>
        <v>4.1303000000000054</v>
      </c>
      <c r="G347" s="12">
        <v>2023</v>
      </c>
    </row>
    <row r="348" spans="1:7" x14ac:dyDescent="0.2">
      <c r="A348" s="18">
        <v>45006.367980324074</v>
      </c>
      <c r="B348" s="4">
        <v>1.7999999999999998</v>
      </c>
      <c r="C348" s="4">
        <v>1.17</v>
      </c>
      <c r="D348" s="4">
        <f t="shared" si="16"/>
        <v>2.1059999999999999</v>
      </c>
      <c r="E348" s="4">
        <f t="shared" si="15"/>
        <v>151.43199999999999</v>
      </c>
      <c r="F348" s="4">
        <f t="shared" si="17"/>
        <v>4.1419999999999959</v>
      </c>
      <c r="G348" s="12">
        <v>2023</v>
      </c>
    </row>
    <row r="349" spans="1:7" x14ac:dyDescent="0.2">
      <c r="A349" s="18">
        <v>45006.376394675928</v>
      </c>
      <c r="B349" s="4">
        <v>1.8099999999999996</v>
      </c>
      <c r="C349" s="4">
        <v>1.17</v>
      </c>
      <c r="D349" s="4">
        <f t="shared" si="16"/>
        <v>2.1176999999999992</v>
      </c>
      <c r="E349" s="4">
        <f t="shared" si="15"/>
        <v>151.44369999999998</v>
      </c>
      <c r="F349" s="4">
        <f t="shared" si="17"/>
        <v>4.1536999999999864</v>
      </c>
      <c r="G349" s="12">
        <v>2023</v>
      </c>
    </row>
    <row r="350" spans="1:7" x14ac:dyDescent="0.2">
      <c r="A350" s="18">
        <v>45006.385983796295</v>
      </c>
      <c r="B350" s="4">
        <v>1.8199999999999994</v>
      </c>
      <c r="C350" s="4">
        <v>1.17</v>
      </c>
      <c r="D350" s="4">
        <f t="shared" si="16"/>
        <v>2.1293999999999991</v>
      </c>
      <c r="E350" s="4">
        <f t="shared" si="15"/>
        <v>151.4554</v>
      </c>
      <c r="F350" s="4">
        <f t="shared" si="17"/>
        <v>4.1654000000000053</v>
      </c>
      <c r="G350" s="12">
        <v>2023</v>
      </c>
    </row>
    <row r="351" spans="1:7" x14ac:dyDescent="0.2">
      <c r="A351" s="18">
        <v>45006.404797453702</v>
      </c>
      <c r="B351" s="4">
        <v>1.83</v>
      </c>
      <c r="C351" s="4">
        <v>1.17</v>
      </c>
      <c r="D351" s="4">
        <f t="shared" si="16"/>
        <v>2.1410999999999998</v>
      </c>
      <c r="E351" s="4">
        <f t="shared" si="15"/>
        <v>151.46709999999999</v>
      </c>
      <c r="F351" s="4">
        <f t="shared" si="17"/>
        <v>4.1770999999999958</v>
      </c>
      <c r="G351" s="12">
        <v>2023</v>
      </c>
    </row>
    <row r="352" spans="1:7" x14ac:dyDescent="0.2">
      <c r="A352" s="18">
        <v>45006.573425925926</v>
      </c>
      <c r="B352" s="4">
        <v>1.8399999999999999</v>
      </c>
      <c r="C352" s="4">
        <v>1.17</v>
      </c>
      <c r="D352" s="4">
        <f t="shared" si="16"/>
        <v>2.1527999999999996</v>
      </c>
      <c r="E352" s="4">
        <f t="shared" si="15"/>
        <v>151.47880000000001</v>
      </c>
      <c r="F352" s="4">
        <f t="shared" si="17"/>
        <v>4.1888000000000147</v>
      </c>
      <c r="G352" s="12">
        <v>2023</v>
      </c>
    </row>
    <row r="353" spans="1:7" x14ac:dyDescent="0.2">
      <c r="A353" s="18">
        <v>45006.801684027778</v>
      </c>
      <c r="B353" s="4">
        <v>1.8499999999999996</v>
      </c>
      <c r="C353" s="4">
        <v>1.17</v>
      </c>
      <c r="D353" s="4">
        <f t="shared" si="16"/>
        <v>2.1644999999999994</v>
      </c>
      <c r="E353" s="4">
        <f t="shared" si="15"/>
        <v>151.4905</v>
      </c>
      <c r="F353" s="4">
        <f t="shared" si="17"/>
        <v>4.2005000000000052</v>
      </c>
      <c r="G353" s="12">
        <v>2023</v>
      </c>
    </row>
    <row r="354" spans="1:7" x14ac:dyDescent="0.2">
      <c r="A354" s="18">
        <v>45006.858697916665</v>
      </c>
      <c r="B354" s="4">
        <v>1.8599999999999994</v>
      </c>
      <c r="C354" s="4">
        <v>1.17</v>
      </c>
      <c r="D354" s="4">
        <f t="shared" si="16"/>
        <v>2.1761999999999992</v>
      </c>
      <c r="E354" s="4">
        <f t="shared" si="15"/>
        <v>151.50219999999999</v>
      </c>
      <c r="F354" s="4">
        <f t="shared" si="17"/>
        <v>4.2121999999999957</v>
      </c>
      <c r="G354" s="12">
        <v>2023</v>
      </c>
    </row>
    <row r="355" spans="1:7" x14ac:dyDescent="0.2">
      <c r="A355" s="18">
        <v>45006.874751157404</v>
      </c>
      <c r="B355" s="4">
        <v>1.87</v>
      </c>
      <c r="C355" s="4">
        <v>1.17</v>
      </c>
      <c r="D355" s="4">
        <f t="shared" si="16"/>
        <v>2.1879</v>
      </c>
      <c r="E355" s="4">
        <f t="shared" si="15"/>
        <v>151.51390000000001</v>
      </c>
      <c r="F355" s="4">
        <f t="shared" si="17"/>
        <v>4.2239000000000146</v>
      </c>
      <c r="G355" s="12">
        <v>2023</v>
      </c>
    </row>
    <row r="356" spans="1:7" x14ac:dyDescent="0.2">
      <c r="A356" s="18">
        <v>45006.881909722222</v>
      </c>
      <c r="B356" s="4">
        <v>1.88</v>
      </c>
      <c r="C356" s="4">
        <v>1.17</v>
      </c>
      <c r="D356" s="4">
        <f t="shared" si="16"/>
        <v>2.1995999999999998</v>
      </c>
      <c r="E356" s="4">
        <f t="shared" si="15"/>
        <v>151.5256</v>
      </c>
      <c r="F356" s="4">
        <f t="shared" si="17"/>
        <v>4.2356000000000051</v>
      </c>
      <c r="G356" s="12">
        <v>2023</v>
      </c>
    </row>
    <row r="357" spans="1:7" x14ac:dyDescent="0.2">
      <c r="A357" s="18">
        <v>45006.953153935188</v>
      </c>
      <c r="B357" s="4">
        <v>1.8899999999999997</v>
      </c>
      <c r="C357" s="4">
        <v>1.17</v>
      </c>
      <c r="D357" s="4">
        <f t="shared" si="16"/>
        <v>2.2112999999999996</v>
      </c>
      <c r="E357" s="4">
        <f t="shared" si="15"/>
        <v>151.53729999999999</v>
      </c>
      <c r="F357" s="4">
        <f t="shared" si="17"/>
        <v>4.2472999999999956</v>
      </c>
      <c r="G357" s="12">
        <v>2023</v>
      </c>
    </row>
    <row r="358" spans="1:7" x14ac:dyDescent="0.2">
      <c r="A358" s="18">
        <v>45006.982233796298</v>
      </c>
      <c r="B358" s="4">
        <v>1.8999999999999995</v>
      </c>
      <c r="C358" s="4">
        <v>1.17</v>
      </c>
      <c r="D358" s="4">
        <f t="shared" si="16"/>
        <v>2.2229999999999994</v>
      </c>
      <c r="E358" s="4">
        <f t="shared" si="15"/>
        <v>151.54900000000001</v>
      </c>
      <c r="F358" s="4">
        <f t="shared" si="17"/>
        <v>4.2590000000000146</v>
      </c>
      <c r="G358" s="12">
        <v>2023</v>
      </c>
    </row>
    <row r="359" spans="1:7" x14ac:dyDescent="0.2">
      <c r="A359" s="18">
        <v>45006.987690972222</v>
      </c>
      <c r="B359" s="4">
        <v>1.9100000000000001</v>
      </c>
      <c r="C359" s="4">
        <v>1.17</v>
      </c>
      <c r="D359" s="4">
        <f t="shared" si="16"/>
        <v>2.2347000000000001</v>
      </c>
      <c r="E359" s="4">
        <f t="shared" si="15"/>
        <v>151.5607</v>
      </c>
      <c r="F359" s="4">
        <f t="shared" si="17"/>
        <v>4.270700000000005</v>
      </c>
      <c r="G359" s="12">
        <v>2023</v>
      </c>
    </row>
    <row r="360" spans="1:7" x14ac:dyDescent="0.2">
      <c r="A360" s="18">
        <v>45007.124930555554</v>
      </c>
      <c r="B360" s="4">
        <v>1.92</v>
      </c>
      <c r="C360" s="4">
        <v>1.17</v>
      </c>
      <c r="D360" s="4">
        <f t="shared" si="16"/>
        <v>2.2464</v>
      </c>
      <c r="E360" s="4">
        <f t="shared" si="15"/>
        <v>151.57239999999999</v>
      </c>
      <c r="F360" s="4">
        <f t="shared" si="17"/>
        <v>4.2823999999999955</v>
      </c>
      <c r="G360" s="12">
        <v>2023</v>
      </c>
    </row>
    <row r="361" spans="1:7" x14ac:dyDescent="0.2">
      <c r="A361" s="18">
        <v>45009.150358796294</v>
      </c>
      <c r="B361" s="4">
        <v>1.9299999999999997</v>
      </c>
      <c r="C361" s="4">
        <v>1.17</v>
      </c>
      <c r="D361" s="4">
        <f t="shared" si="16"/>
        <v>2.2580999999999993</v>
      </c>
      <c r="E361" s="4">
        <f t="shared" si="15"/>
        <v>151.58410000000001</v>
      </c>
      <c r="F361" s="4">
        <f t="shared" si="17"/>
        <v>4.2941000000000145</v>
      </c>
      <c r="G361" s="12">
        <v>2023</v>
      </c>
    </row>
    <row r="362" spans="1:7" x14ac:dyDescent="0.2">
      <c r="A362" s="18">
        <v>45009.176018518519</v>
      </c>
      <c r="B362" s="4">
        <v>1.9399999999999995</v>
      </c>
      <c r="C362" s="4">
        <v>1.17</v>
      </c>
      <c r="D362" s="4">
        <f t="shared" si="16"/>
        <v>2.2697999999999992</v>
      </c>
      <c r="E362" s="4">
        <f t="shared" ref="E362:E387" si="18">D362+E$167</f>
        <v>151.5958</v>
      </c>
      <c r="F362" s="4">
        <f t="shared" si="17"/>
        <v>4.305800000000005</v>
      </c>
      <c r="G362" s="12">
        <v>2023</v>
      </c>
    </row>
    <row r="363" spans="1:7" x14ac:dyDescent="0.2">
      <c r="A363" s="18">
        <v>45009.195781249997</v>
      </c>
      <c r="B363" s="4">
        <v>1.9500000000000002</v>
      </c>
      <c r="C363" s="4">
        <v>1.17</v>
      </c>
      <c r="D363" s="4">
        <f t="shared" ref="D363:D426" si="19">B363*C363</f>
        <v>2.2814999999999999</v>
      </c>
      <c r="E363" s="4">
        <f t="shared" si="18"/>
        <v>151.60749999999999</v>
      </c>
      <c r="F363" s="4">
        <f t="shared" si="17"/>
        <v>4.3174999999999955</v>
      </c>
      <c r="G363" s="12">
        <v>2023</v>
      </c>
    </row>
    <row r="364" spans="1:7" x14ac:dyDescent="0.2">
      <c r="A364" s="18">
        <v>45009.20648148148</v>
      </c>
      <c r="B364" s="4">
        <v>1.96</v>
      </c>
      <c r="C364" s="4">
        <v>1.17</v>
      </c>
      <c r="D364" s="4">
        <f t="shared" si="19"/>
        <v>2.2931999999999997</v>
      </c>
      <c r="E364" s="4">
        <f t="shared" si="18"/>
        <v>151.61920000000001</v>
      </c>
      <c r="F364" s="4">
        <f t="shared" si="17"/>
        <v>4.3292000000000144</v>
      </c>
      <c r="G364" s="12">
        <v>2023</v>
      </c>
    </row>
    <row r="365" spans="1:7" x14ac:dyDescent="0.2">
      <c r="A365" s="18">
        <v>45009.338894675922</v>
      </c>
      <c r="B365" s="4">
        <v>1.9699999999999998</v>
      </c>
      <c r="C365" s="4">
        <v>1.17</v>
      </c>
      <c r="D365" s="4">
        <f t="shared" si="19"/>
        <v>2.3048999999999995</v>
      </c>
      <c r="E365" s="4">
        <f t="shared" si="18"/>
        <v>151.6309</v>
      </c>
      <c r="F365" s="4">
        <f t="shared" si="17"/>
        <v>4.3409000000000049</v>
      </c>
      <c r="G365" s="12">
        <v>2023</v>
      </c>
    </row>
    <row r="366" spans="1:7" x14ac:dyDescent="0.2">
      <c r="A366" s="18">
        <v>45009.348993055559</v>
      </c>
      <c r="B366" s="4">
        <v>1.9799999999999995</v>
      </c>
      <c r="C366" s="4">
        <v>1.17</v>
      </c>
      <c r="D366" s="4">
        <f t="shared" si="19"/>
        <v>2.3165999999999993</v>
      </c>
      <c r="E366" s="4">
        <f t="shared" si="18"/>
        <v>151.64259999999999</v>
      </c>
      <c r="F366" s="4">
        <f t="shared" si="17"/>
        <v>4.3525999999999954</v>
      </c>
      <c r="G366" s="12">
        <v>2023</v>
      </c>
    </row>
    <row r="367" spans="1:7" x14ac:dyDescent="0.2">
      <c r="A367" s="18">
        <v>45015.210966435188</v>
      </c>
      <c r="B367" s="4">
        <v>1.9900000000000002</v>
      </c>
      <c r="C367" s="4">
        <v>1.17</v>
      </c>
      <c r="D367" s="4">
        <f t="shared" si="19"/>
        <v>2.3283</v>
      </c>
      <c r="E367" s="4">
        <f t="shared" si="18"/>
        <v>151.65430000000001</v>
      </c>
      <c r="F367" s="4">
        <f t="shared" si="17"/>
        <v>4.3643000000000143</v>
      </c>
      <c r="G367" s="12">
        <v>2023</v>
      </c>
    </row>
    <row r="368" spans="1:7" x14ac:dyDescent="0.2">
      <c r="A368" s="18">
        <v>45015.241493055553</v>
      </c>
      <c r="B368" s="4">
        <v>2</v>
      </c>
      <c r="C368" s="4">
        <v>1.17</v>
      </c>
      <c r="D368" s="4">
        <f t="shared" si="19"/>
        <v>2.34</v>
      </c>
      <c r="E368" s="4">
        <f t="shared" si="18"/>
        <v>151.666</v>
      </c>
      <c r="F368" s="4">
        <f t="shared" si="17"/>
        <v>4.3760000000000048</v>
      </c>
      <c r="G368" s="12">
        <v>2023</v>
      </c>
    </row>
    <row r="369" spans="1:7" x14ac:dyDescent="0.2">
      <c r="A369" s="18">
        <v>45015.253807870373</v>
      </c>
      <c r="B369" s="4">
        <v>2.0099999999999998</v>
      </c>
      <c r="C369" s="4">
        <v>1.17</v>
      </c>
      <c r="D369" s="4">
        <f t="shared" si="19"/>
        <v>2.3516999999999997</v>
      </c>
      <c r="E369" s="4">
        <f t="shared" si="18"/>
        <v>151.67769999999999</v>
      </c>
      <c r="F369" s="4">
        <f t="shared" si="17"/>
        <v>4.3876999999999953</v>
      </c>
      <c r="G369" s="12">
        <v>2023</v>
      </c>
    </row>
    <row r="370" spans="1:7" x14ac:dyDescent="0.2">
      <c r="A370" s="18">
        <v>45015.256603009257</v>
      </c>
      <c r="B370" s="4">
        <v>2.0199999999999996</v>
      </c>
      <c r="C370" s="4">
        <v>1.17</v>
      </c>
      <c r="D370" s="4">
        <f t="shared" si="19"/>
        <v>2.3633999999999995</v>
      </c>
      <c r="E370" s="4">
        <f t="shared" si="18"/>
        <v>151.68940000000001</v>
      </c>
      <c r="F370" s="4">
        <f t="shared" si="17"/>
        <v>4.3994000000000142</v>
      </c>
      <c r="G370" s="12">
        <v>2023</v>
      </c>
    </row>
    <row r="371" spans="1:7" x14ac:dyDescent="0.2">
      <c r="A371" s="18">
        <v>45015.270630787039</v>
      </c>
      <c r="B371" s="4">
        <v>2.0300000000000002</v>
      </c>
      <c r="C371" s="4">
        <v>1.17</v>
      </c>
      <c r="D371" s="4">
        <f t="shared" si="19"/>
        <v>2.3751000000000002</v>
      </c>
      <c r="E371" s="4">
        <f t="shared" si="18"/>
        <v>151.7011</v>
      </c>
      <c r="F371" s="4">
        <f t="shared" si="17"/>
        <v>4.4111000000000047</v>
      </c>
      <c r="G371" s="12">
        <v>2023</v>
      </c>
    </row>
    <row r="372" spans="1:7" x14ac:dyDescent="0.2">
      <c r="A372" s="18">
        <v>45015.272523148145</v>
      </c>
      <c r="B372" s="4">
        <v>2.04</v>
      </c>
      <c r="C372" s="4">
        <v>1.17</v>
      </c>
      <c r="D372" s="4">
        <f t="shared" si="19"/>
        <v>2.3868</v>
      </c>
      <c r="E372" s="4">
        <f t="shared" si="18"/>
        <v>151.71279999999999</v>
      </c>
      <c r="F372" s="4">
        <f t="shared" si="17"/>
        <v>4.4227999999999952</v>
      </c>
      <c r="G372" s="12">
        <v>2023</v>
      </c>
    </row>
    <row r="373" spans="1:7" x14ac:dyDescent="0.2">
      <c r="A373" s="18">
        <v>45015.275561342591</v>
      </c>
      <c r="B373" s="4">
        <v>2.0499999999999998</v>
      </c>
      <c r="C373" s="4">
        <v>1.17</v>
      </c>
      <c r="D373" s="4">
        <f t="shared" si="19"/>
        <v>2.3984999999999999</v>
      </c>
      <c r="E373" s="4">
        <f t="shared" si="18"/>
        <v>151.72450000000001</v>
      </c>
      <c r="F373" s="4">
        <f t="shared" si="17"/>
        <v>4.4345000000000141</v>
      </c>
      <c r="G373" s="12">
        <v>2023</v>
      </c>
    </row>
    <row r="374" spans="1:7" x14ac:dyDescent="0.2">
      <c r="A374" s="18">
        <v>45019.426070601854</v>
      </c>
      <c r="B374" s="4">
        <v>2.0599999999999996</v>
      </c>
      <c r="C374" s="4">
        <v>1.17</v>
      </c>
      <c r="D374" s="4">
        <f t="shared" si="19"/>
        <v>2.4101999999999992</v>
      </c>
      <c r="E374" s="4">
        <f t="shared" si="18"/>
        <v>151.7362</v>
      </c>
      <c r="F374" s="4">
        <f t="shared" si="17"/>
        <v>4.4462000000000046</v>
      </c>
      <c r="G374" s="12">
        <v>2023</v>
      </c>
    </row>
    <row r="375" spans="1:7" x14ac:dyDescent="0.2">
      <c r="A375" s="18">
        <v>45019.431718749998</v>
      </c>
      <c r="B375" s="4">
        <v>2.0699999999999994</v>
      </c>
      <c r="C375" s="4">
        <v>1.17</v>
      </c>
      <c r="D375" s="4">
        <f t="shared" si="19"/>
        <v>2.4218999999999991</v>
      </c>
      <c r="E375" s="4">
        <f t="shared" si="18"/>
        <v>151.74789999999999</v>
      </c>
      <c r="F375" s="4">
        <f t="shared" si="17"/>
        <v>4.4578999999999951</v>
      </c>
      <c r="G375" s="12">
        <v>2023</v>
      </c>
    </row>
    <row r="376" spans="1:7" x14ac:dyDescent="0.2">
      <c r="A376" s="18">
        <v>45019.46303240741</v>
      </c>
      <c r="B376" s="4">
        <v>2.08</v>
      </c>
      <c r="C376" s="4">
        <v>1.17</v>
      </c>
      <c r="D376" s="4">
        <f t="shared" si="19"/>
        <v>2.4335999999999998</v>
      </c>
      <c r="E376" s="4">
        <f t="shared" si="18"/>
        <v>151.75960000000001</v>
      </c>
      <c r="F376" s="4">
        <f t="shared" si="17"/>
        <v>4.469600000000014</v>
      </c>
      <c r="G376" s="12">
        <v>2023</v>
      </c>
    </row>
    <row r="377" spans="1:7" x14ac:dyDescent="0.2">
      <c r="A377" s="18">
        <v>45019.522552083334</v>
      </c>
      <c r="B377" s="4">
        <v>2.09</v>
      </c>
      <c r="C377" s="4">
        <v>1.17</v>
      </c>
      <c r="D377" s="4">
        <f t="shared" si="19"/>
        <v>2.4452999999999996</v>
      </c>
      <c r="E377" s="4">
        <f t="shared" si="18"/>
        <v>151.7713</v>
      </c>
      <c r="F377" s="4">
        <f t="shared" si="17"/>
        <v>4.4813000000000045</v>
      </c>
      <c r="G377" s="12">
        <v>2023</v>
      </c>
    </row>
    <row r="378" spans="1:7" x14ac:dyDescent="0.2">
      <c r="A378" s="18">
        <v>45019.546689814815</v>
      </c>
      <c r="B378" s="4">
        <v>2.0999999999999996</v>
      </c>
      <c r="C378" s="4">
        <v>1.17</v>
      </c>
      <c r="D378" s="4">
        <f t="shared" si="19"/>
        <v>2.4569999999999994</v>
      </c>
      <c r="E378" s="4">
        <f t="shared" si="18"/>
        <v>151.78299999999999</v>
      </c>
      <c r="F378" s="4">
        <f t="shared" si="17"/>
        <v>4.492999999999995</v>
      </c>
      <c r="G378" s="12">
        <v>2023</v>
      </c>
    </row>
    <row r="379" spans="1:7" x14ac:dyDescent="0.2">
      <c r="A379" s="18">
        <v>45019.547754629632</v>
      </c>
      <c r="B379" s="4">
        <v>2.1099999999999994</v>
      </c>
      <c r="C379" s="4">
        <v>1.17</v>
      </c>
      <c r="D379" s="4">
        <f t="shared" si="19"/>
        <v>2.4686999999999992</v>
      </c>
      <c r="E379" s="4">
        <f t="shared" si="18"/>
        <v>151.79470000000001</v>
      </c>
      <c r="F379" s="4">
        <f t="shared" si="17"/>
        <v>4.5047000000000139</v>
      </c>
      <c r="G379" s="12">
        <v>2023</v>
      </c>
    </row>
    <row r="380" spans="1:7" x14ac:dyDescent="0.2">
      <c r="A380" s="18">
        <v>45019.558125000003</v>
      </c>
      <c r="B380" s="4">
        <v>2.12</v>
      </c>
      <c r="C380" s="4">
        <v>1.17</v>
      </c>
      <c r="D380" s="4">
        <f t="shared" si="19"/>
        <v>2.4803999999999999</v>
      </c>
      <c r="E380" s="4">
        <f t="shared" si="18"/>
        <v>151.8064</v>
      </c>
      <c r="F380" s="4">
        <f t="shared" si="17"/>
        <v>4.5164000000000044</v>
      </c>
      <c r="G380" s="12">
        <v>2023</v>
      </c>
    </row>
    <row r="381" spans="1:7" x14ac:dyDescent="0.2">
      <c r="A381" s="18">
        <v>45059.652436342592</v>
      </c>
      <c r="B381" s="4">
        <v>2.13</v>
      </c>
      <c r="C381" s="4">
        <v>1.17</v>
      </c>
      <c r="D381" s="4">
        <f t="shared" si="19"/>
        <v>2.4920999999999998</v>
      </c>
      <c r="E381" s="4">
        <f t="shared" si="18"/>
        <v>151.81809999999999</v>
      </c>
      <c r="F381" s="4">
        <f t="shared" si="17"/>
        <v>4.5280999999999949</v>
      </c>
      <c r="G381" s="12">
        <v>2023</v>
      </c>
    </row>
    <row r="382" spans="1:7" x14ac:dyDescent="0.2">
      <c r="A382" s="18">
        <v>45059.654195601855</v>
      </c>
      <c r="B382" s="4">
        <v>2.1399999999999997</v>
      </c>
      <c r="C382" s="4">
        <v>1.17</v>
      </c>
      <c r="D382" s="4">
        <f t="shared" si="19"/>
        <v>2.5037999999999996</v>
      </c>
      <c r="E382" s="4">
        <f t="shared" si="18"/>
        <v>151.82980000000001</v>
      </c>
      <c r="F382" s="4">
        <f t="shared" si="17"/>
        <v>4.5398000000000138</v>
      </c>
      <c r="G382" s="12">
        <v>2023</v>
      </c>
    </row>
    <row r="383" spans="1:7" x14ac:dyDescent="0.2">
      <c r="A383" s="18">
        <v>45059.655989583334</v>
      </c>
      <c r="B383" s="4">
        <v>2.1499999999999995</v>
      </c>
      <c r="C383" s="4">
        <v>1.17</v>
      </c>
      <c r="D383" s="4">
        <f t="shared" si="19"/>
        <v>2.5154999999999994</v>
      </c>
      <c r="E383" s="4">
        <f t="shared" si="18"/>
        <v>151.8415</v>
      </c>
      <c r="F383" s="4">
        <f t="shared" si="17"/>
        <v>4.5515000000000043</v>
      </c>
      <c r="G383" s="12">
        <v>2023</v>
      </c>
    </row>
    <row r="384" spans="1:7" x14ac:dyDescent="0.2">
      <c r="A384" s="18">
        <v>45059.657106481478</v>
      </c>
      <c r="B384" s="4">
        <v>2.16</v>
      </c>
      <c r="C384" s="4">
        <v>1.17</v>
      </c>
      <c r="D384" s="4">
        <f t="shared" si="19"/>
        <v>2.5272000000000001</v>
      </c>
      <c r="E384" s="4">
        <f t="shared" si="18"/>
        <v>151.85319999999999</v>
      </c>
      <c r="F384" s="4">
        <f t="shared" si="17"/>
        <v>4.5631999999999948</v>
      </c>
      <c r="G384" s="12">
        <v>2023</v>
      </c>
    </row>
    <row r="385" spans="1:8" x14ac:dyDescent="0.2">
      <c r="A385" s="18">
        <v>45059.658489583337</v>
      </c>
      <c r="B385" s="4">
        <v>2.17</v>
      </c>
      <c r="C385" s="4">
        <v>1.17</v>
      </c>
      <c r="D385" s="4">
        <f t="shared" si="19"/>
        <v>2.5388999999999999</v>
      </c>
      <c r="E385" s="4">
        <f t="shared" si="18"/>
        <v>151.86490000000001</v>
      </c>
      <c r="F385" s="4">
        <f t="shared" si="17"/>
        <v>4.5749000000000137</v>
      </c>
      <c r="G385" s="12">
        <v>2023</v>
      </c>
    </row>
    <row r="386" spans="1:8" x14ac:dyDescent="0.2">
      <c r="A386" s="18">
        <v>45059.661082175924</v>
      </c>
      <c r="B386" s="4">
        <v>2.1799999999999997</v>
      </c>
      <c r="C386" s="4">
        <v>1.17</v>
      </c>
      <c r="D386" s="4">
        <f t="shared" si="19"/>
        <v>2.5505999999999993</v>
      </c>
      <c r="E386" s="4">
        <f t="shared" si="18"/>
        <v>151.8766</v>
      </c>
      <c r="F386" s="4">
        <f t="shared" si="17"/>
        <v>4.5866000000000042</v>
      </c>
      <c r="G386" s="12">
        <v>2023</v>
      </c>
    </row>
    <row r="387" spans="1:8" x14ac:dyDescent="0.2">
      <c r="A387" s="18">
        <v>45063.396678240744</v>
      </c>
      <c r="B387" s="4">
        <v>2.1899999999999995</v>
      </c>
      <c r="C387" s="4">
        <v>1.17</v>
      </c>
      <c r="D387" s="4">
        <f t="shared" si="19"/>
        <v>2.5622999999999991</v>
      </c>
      <c r="E387" s="4">
        <f t="shared" si="18"/>
        <v>151.88829999999999</v>
      </c>
      <c r="F387" s="4">
        <f t="shared" ref="F387:F450" si="20">E387-147.29</f>
        <v>4.5982999999999947</v>
      </c>
      <c r="G387" s="12">
        <v>2023</v>
      </c>
    </row>
    <row r="388" spans="1:8" x14ac:dyDescent="0.2">
      <c r="A388" s="18">
        <v>45090.349687499998</v>
      </c>
      <c r="B388" s="4">
        <v>0</v>
      </c>
      <c r="C388" s="4">
        <v>1.1399999999999999</v>
      </c>
      <c r="D388" s="4">
        <f t="shared" si="19"/>
        <v>0</v>
      </c>
      <c r="E388" s="4">
        <f>D388+E$387</f>
        <v>151.88829999999999</v>
      </c>
      <c r="F388" s="4">
        <f t="shared" si="20"/>
        <v>4.5982999999999947</v>
      </c>
      <c r="G388" s="12">
        <v>2023</v>
      </c>
      <c r="H388" s="7" t="s">
        <v>5</v>
      </c>
    </row>
    <row r="389" spans="1:8" x14ac:dyDescent="0.2">
      <c r="A389" s="18">
        <v>45092.87140625</v>
      </c>
      <c r="B389" s="4">
        <v>0.01</v>
      </c>
      <c r="C389" s="4">
        <v>1.1399999999999999</v>
      </c>
      <c r="D389" s="4">
        <f t="shared" si="19"/>
        <v>1.1399999999999999E-2</v>
      </c>
      <c r="E389" s="4">
        <f t="shared" ref="E389:E452" si="21">D389+E$387</f>
        <v>151.8997</v>
      </c>
      <c r="F389" s="4">
        <f t="shared" si="20"/>
        <v>4.6097000000000037</v>
      </c>
      <c r="G389" s="12">
        <v>2023</v>
      </c>
    </row>
    <row r="390" spans="1:8" x14ac:dyDescent="0.2">
      <c r="A390" s="18">
        <v>45092.875034722223</v>
      </c>
      <c r="B390" s="4">
        <v>0.02</v>
      </c>
      <c r="C390" s="4">
        <v>1.1399999999999999</v>
      </c>
      <c r="D390" s="4">
        <f t="shared" si="19"/>
        <v>2.2799999999999997E-2</v>
      </c>
      <c r="E390" s="4">
        <f t="shared" si="21"/>
        <v>151.91109999999998</v>
      </c>
      <c r="F390" s="4">
        <f t="shared" si="20"/>
        <v>4.6210999999999842</v>
      </c>
      <c r="G390" s="12">
        <v>2023</v>
      </c>
    </row>
    <row r="391" spans="1:8" x14ac:dyDescent="0.2">
      <c r="A391" s="18">
        <v>45092.879733796297</v>
      </c>
      <c r="B391" s="4">
        <v>0.03</v>
      </c>
      <c r="C391" s="4">
        <v>1.1399999999999999</v>
      </c>
      <c r="D391" s="4">
        <f t="shared" si="19"/>
        <v>3.4199999999999994E-2</v>
      </c>
      <c r="E391" s="4">
        <f t="shared" si="21"/>
        <v>151.92249999999999</v>
      </c>
      <c r="F391" s="4">
        <f t="shared" si="20"/>
        <v>4.6324999999999932</v>
      </c>
      <c r="G391" s="12">
        <v>2023</v>
      </c>
    </row>
    <row r="392" spans="1:8" x14ac:dyDescent="0.2">
      <c r="A392" s="18">
        <v>45092.888599537036</v>
      </c>
      <c r="B392" s="4">
        <v>0.04</v>
      </c>
      <c r="C392" s="4">
        <v>1.1399999999999999</v>
      </c>
      <c r="D392" s="4">
        <f t="shared" si="19"/>
        <v>4.5599999999999995E-2</v>
      </c>
      <c r="E392" s="4">
        <f t="shared" si="21"/>
        <v>151.93389999999999</v>
      </c>
      <c r="F392" s="4">
        <f t="shared" si="20"/>
        <v>4.6439000000000021</v>
      </c>
      <c r="G392" s="12">
        <v>2023</v>
      </c>
    </row>
    <row r="393" spans="1:8" x14ac:dyDescent="0.2">
      <c r="A393" s="18">
        <v>45093.700491898147</v>
      </c>
      <c r="B393" s="4">
        <v>0.05</v>
      </c>
      <c r="C393" s="4">
        <v>1.1399999999999999</v>
      </c>
      <c r="D393" s="4">
        <f t="shared" si="19"/>
        <v>5.6999999999999995E-2</v>
      </c>
      <c r="E393" s="4">
        <f t="shared" si="21"/>
        <v>151.94529999999997</v>
      </c>
      <c r="F393" s="4">
        <f t="shared" si="20"/>
        <v>4.6552999999999827</v>
      </c>
      <c r="G393" s="12">
        <v>2023</v>
      </c>
    </row>
    <row r="394" spans="1:8" x14ac:dyDescent="0.2">
      <c r="A394" s="18">
        <v>45093.717824074076</v>
      </c>
      <c r="B394" s="4">
        <v>0.06</v>
      </c>
      <c r="C394" s="4">
        <v>1.1399999999999999</v>
      </c>
      <c r="D394" s="4">
        <f t="shared" si="19"/>
        <v>6.8399999999999989E-2</v>
      </c>
      <c r="E394" s="4">
        <f t="shared" si="21"/>
        <v>151.95669999999998</v>
      </c>
      <c r="F394" s="4">
        <f t="shared" si="20"/>
        <v>4.6666999999999916</v>
      </c>
      <c r="G394" s="12">
        <v>2023</v>
      </c>
    </row>
    <row r="395" spans="1:8" x14ac:dyDescent="0.2">
      <c r="A395" s="18">
        <v>45093.817853009263</v>
      </c>
      <c r="B395" s="4">
        <v>7.0000000000000007E-2</v>
      </c>
      <c r="C395" s="4">
        <v>1.1399999999999999</v>
      </c>
      <c r="D395" s="4">
        <f t="shared" si="19"/>
        <v>7.9799999999999996E-2</v>
      </c>
      <c r="E395" s="4">
        <f t="shared" si="21"/>
        <v>151.96809999999999</v>
      </c>
      <c r="F395" s="4">
        <f t="shared" si="20"/>
        <v>4.6781000000000006</v>
      </c>
      <c r="G395" s="12">
        <v>2023</v>
      </c>
    </row>
    <row r="396" spans="1:8" x14ac:dyDescent="0.2">
      <c r="A396" s="18">
        <v>45093.822442129633</v>
      </c>
      <c r="B396" s="4">
        <v>0.08</v>
      </c>
      <c r="C396" s="4">
        <v>1.1399999999999999</v>
      </c>
      <c r="D396" s="4">
        <f t="shared" si="19"/>
        <v>9.1199999999999989E-2</v>
      </c>
      <c r="E396" s="4">
        <f t="shared" si="21"/>
        <v>151.97949999999997</v>
      </c>
      <c r="F396" s="4">
        <f t="shared" si="20"/>
        <v>4.6894999999999811</v>
      </c>
      <c r="G396" s="12">
        <v>2023</v>
      </c>
    </row>
    <row r="397" spans="1:8" x14ac:dyDescent="0.2">
      <c r="A397" s="18">
        <v>45093.824832175924</v>
      </c>
      <c r="B397" s="4">
        <v>0.09</v>
      </c>
      <c r="C397" s="4">
        <v>1.1399999999999999</v>
      </c>
      <c r="D397" s="4">
        <f t="shared" si="19"/>
        <v>0.10259999999999998</v>
      </c>
      <c r="E397" s="4">
        <f t="shared" si="21"/>
        <v>151.99089999999998</v>
      </c>
      <c r="F397" s="4">
        <f t="shared" si="20"/>
        <v>4.7008999999999901</v>
      </c>
      <c r="G397" s="12">
        <v>2023</v>
      </c>
    </row>
    <row r="398" spans="1:8" x14ac:dyDescent="0.2">
      <c r="A398" s="18">
        <v>45093.826064814813</v>
      </c>
      <c r="B398" s="4">
        <v>0.1</v>
      </c>
      <c r="C398" s="4">
        <v>1.1399999999999999</v>
      </c>
      <c r="D398" s="4">
        <f t="shared" si="19"/>
        <v>0.11399999999999999</v>
      </c>
      <c r="E398" s="4">
        <f t="shared" si="21"/>
        <v>152.00229999999999</v>
      </c>
      <c r="F398" s="4">
        <f t="shared" si="20"/>
        <v>4.712299999999999</v>
      </c>
      <c r="G398" s="12">
        <v>2023</v>
      </c>
    </row>
    <row r="399" spans="1:8" x14ac:dyDescent="0.2">
      <c r="A399" s="18">
        <v>45093.827546296299</v>
      </c>
      <c r="B399" s="4">
        <v>0.11</v>
      </c>
      <c r="C399" s="4">
        <v>1.1399999999999999</v>
      </c>
      <c r="D399" s="4">
        <f t="shared" si="19"/>
        <v>0.12539999999999998</v>
      </c>
      <c r="E399" s="4">
        <f t="shared" si="21"/>
        <v>152.0137</v>
      </c>
      <c r="F399" s="4">
        <f t="shared" si="20"/>
        <v>4.723700000000008</v>
      </c>
      <c r="G399" s="12">
        <v>2023</v>
      </c>
    </row>
    <row r="400" spans="1:8" x14ac:dyDescent="0.2">
      <c r="A400" s="18">
        <v>45093.829293981478</v>
      </c>
      <c r="B400" s="4">
        <v>0.12</v>
      </c>
      <c r="C400" s="4">
        <v>1.1399999999999999</v>
      </c>
      <c r="D400" s="4">
        <f t="shared" si="19"/>
        <v>0.13679999999999998</v>
      </c>
      <c r="E400" s="4">
        <f t="shared" si="21"/>
        <v>152.02509999999998</v>
      </c>
      <c r="F400" s="4">
        <f t="shared" si="20"/>
        <v>4.7350999999999885</v>
      </c>
      <c r="G400" s="12">
        <v>2023</v>
      </c>
    </row>
    <row r="401" spans="1:7" x14ac:dyDescent="0.2">
      <c r="A401" s="18">
        <v>45093.832037037035</v>
      </c>
      <c r="B401" s="4">
        <v>0.13</v>
      </c>
      <c r="C401" s="4">
        <v>1.1399999999999999</v>
      </c>
      <c r="D401" s="4">
        <f t="shared" si="19"/>
        <v>0.1482</v>
      </c>
      <c r="E401" s="4">
        <f t="shared" si="21"/>
        <v>152.03649999999999</v>
      </c>
      <c r="F401" s="4">
        <f t="shared" si="20"/>
        <v>4.7464999999999975</v>
      </c>
      <c r="G401" s="12">
        <v>2023</v>
      </c>
    </row>
    <row r="402" spans="1:7" x14ac:dyDescent="0.2">
      <c r="A402" s="18">
        <v>45093.83488425926</v>
      </c>
      <c r="B402" s="4">
        <v>0.14000000000000001</v>
      </c>
      <c r="C402" s="4">
        <v>1.1399999999999999</v>
      </c>
      <c r="D402" s="4">
        <f t="shared" si="19"/>
        <v>0.15959999999999999</v>
      </c>
      <c r="E402" s="4">
        <f t="shared" si="21"/>
        <v>152.0479</v>
      </c>
      <c r="F402" s="4">
        <f t="shared" si="20"/>
        <v>4.7579000000000065</v>
      </c>
      <c r="G402" s="12">
        <v>2023</v>
      </c>
    </row>
    <row r="403" spans="1:7" x14ac:dyDescent="0.2">
      <c r="A403" s="18">
        <v>45093.838072916667</v>
      </c>
      <c r="B403" s="4">
        <v>0.15</v>
      </c>
      <c r="C403" s="4">
        <v>1.1399999999999999</v>
      </c>
      <c r="D403" s="4">
        <f t="shared" si="19"/>
        <v>0.17099999999999999</v>
      </c>
      <c r="E403" s="4">
        <f t="shared" si="21"/>
        <v>152.05929999999998</v>
      </c>
      <c r="F403" s="4">
        <f t="shared" si="20"/>
        <v>4.769299999999987</v>
      </c>
      <c r="G403" s="12">
        <v>2023</v>
      </c>
    </row>
    <row r="404" spans="1:7" x14ac:dyDescent="0.2">
      <c r="A404" s="18">
        <v>45121.633275462962</v>
      </c>
      <c r="B404" s="4">
        <v>0.16</v>
      </c>
      <c r="C404" s="4">
        <v>1.1399999999999999</v>
      </c>
      <c r="D404" s="4">
        <f t="shared" si="19"/>
        <v>0.18239999999999998</v>
      </c>
      <c r="E404" s="4">
        <f t="shared" si="21"/>
        <v>152.07069999999999</v>
      </c>
      <c r="F404" s="4">
        <f t="shared" si="20"/>
        <v>4.780699999999996</v>
      </c>
      <c r="G404" s="12">
        <v>2023</v>
      </c>
    </row>
    <row r="405" spans="1:7" x14ac:dyDescent="0.2">
      <c r="A405" s="18">
        <v>45121.633292824074</v>
      </c>
      <c r="B405" s="4">
        <v>0.17</v>
      </c>
      <c r="C405" s="4">
        <v>1.1399999999999999</v>
      </c>
      <c r="D405" s="4">
        <f t="shared" si="19"/>
        <v>0.1938</v>
      </c>
      <c r="E405" s="4">
        <f t="shared" si="21"/>
        <v>152.0821</v>
      </c>
      <c r="F405" s="4">
        <f t="shared" si="20"/>
        <v>4.7921000000000049</v>
      </c>
      <c r="G405" s="12">
        <v>2023</v>
      </c>
    </row>
    <row r="406" spans="1:7" x14ac:dyDescent="0.2">
      <c r="A406" s="18">
        <v>45131.721487268522</v>
      </c>
      <c r="B406" s="4">
        <v>0.18</v>
      </c>
      <c r="C406" s="4">
        <v>1.1399999999999999</v>
      </c>
      <c r="D406" s="4">
        <f t="shared" si="19"/>
        <v>0.20519999999999997</v>
      </c>
      <c r="E406" s="4">
        <f t="shared" si="21"/>
        <v>152.09349999999998</v>
      </c>
      <c r="F406" s="4">
        <f t="shared" si="20"/>
        <v>4.8034999999999854</v>
      </c>
      <c r="G406" s="12">
        <v>2023</v>
      </c>
    </row>
    <row r="407" spans="1:7" x14ac:dyDescent="0.2">
      <c r="A407" s="18">
        <v>45131.72179398148</v>
      </c>
      <c r="B407" s="4">
        <v>0.19</v>
      </c>
      <c r="C407" s="4">
        <v>1.1399999999999999</v>
      </c>
      <c r="D407" s="4">
        <f t="shared" si="19"/>
        <v>0.21659999999999999</v>
      </c>
      <c r="E407" s="4">
        <f t="shared" si="21"/>
        <v>152.10489999999999</v>
      </c>
      <c r="F407" s="4">
        <f t="shared" si="20"/>
        <v>4.8148999999999944</v>
      </c>
      <c r="G407" s="12">
        <v>2023</v>
      </c>
    </row>
    <row r="408" spans="1:7" x14ac:dyDescent="0.2">
      <c r="A408" s="18">
        <v>45131.722089120369</v>
      </c>
      <c r="B408" s="4">
        <v>0.2</v>
      </c>
      <c r="C408" s="4">
        <v>1.1399999999999999</v>
      </c>
      <c r="D408" s="4">
        <f t="shared" si="19"/>
        <v>0.22799999999999998</v>
      </c>
      <c r="E408" s="4">
        <f t="shared" si="21"/>
        <v>152.1163</v>
      </c>
      <c r="F408" s="4">
        <f t="shared" si="20"/>
        <v>4.8263000000000034</v>
      </c>
      <c r="G408" s="12">
        <v>2023</v>
      </c>
    </row>
    <row r="409" spans="1:7" x14ac:dyDescent="0.2">
      <c r="A409" s="18">
        <v>45131.7223900463</v>
      </c>
      <c r="B409" s="4">
        <v>0.21</v>
      </c>
      <c r="C409" s="4">
        <v>1.1399999999999999</v>
      </c>
      <c r="D409" s="4">
        <f t="shared" si="19"/>
        <v>0.23939999999999997</v>
      </c>
      <c r="E409" s="4">
        <f t="shared" si="21"/>
        <v>152.12769999999998</v>
      </c>
      <c r="F409" s="4">
        <f t="shared" si="20"/>
        <v>4.8376999999999839</v>
      </c>
      <c r="G409" s="12">
        <v>2023</v>
      </c>
    </row>
    <row r="410" spans="1:7" x14ac:dyDescent="0.2">
      <c r="A410" s="18">
        <v>45131.722743055558</v>
      </c>
      <c r="B410" s="4">
        <v>0.22</v>
      </c>
      <c r="C410" s="4">
        <v>1.1399999999999999</v>
      </c>
      <c r="D410" s="4">
        <f t="shared" si="19"/>
        <v>0.25079999999999997</v>
      </c>
      <c r="E410" s="4">
        <f t="shared" si="21"/>
        <v>152.13909999999998</v>
      </c>
      <c r="F410" s="4">
        <f t="shared" si="20"/>
        <v>4.8490999999999929</v>
      </c>
      <c r="G410" s="12">
        <v>2023</v>
      </c>
    </row>
    <row r="411" spans="1:7" x14ac:dyDescent="0.2">
      <c r="A411" s="18">
        <v>45131.723356481481</v>
      </c>
      <c r="B411" s="4">
        <v>0.23</v>
      </c>
      <c r="C411" s="4">
        <v>1.1399999999999999</v>
      </c>
      <c r="D411" s="4">
        <f t="shared" si="19"/>
        <v>0.26219999999999999</v>
      </c>
      <c r="E411" s="4">
        <f t="shared" si="21"/>
        <v>152.15049999999999</v>
      </c>
      <c r="F411" s="4">
        <f t="shared" si="20"/>
        <v>4.8605000000000018</v>
      </c>
      <c r="G411" s="12">
        <v>2023</v>
      </c>
    </row>
    <row r="412" spans="1:7" x14ac:dyDescent="0.2">
      <c r="A412" s="18">
        <v>45131.72406828704</v>
      </c>
      <c r="B412" s="4">
        <v>0.24</v>
      </c>
      <c r="C412" s="4">
        <v>1.1399999999999999</v>
      </c>
      <c r="D412" s="4">
        <f t="shared" si="19"/>
        <v>0.27359999999999995</v>
      </c>
      <c r="E412" s="4">
        <f t="shared" si="21"/>
        <v>152.16189999999997</v>
      </c>
      <c r="F412" s="4">
        <f t="shared" si="20"/>
        <v>4.8718999999999824</v>
      </c>
      <c r="G412" s="12">
        <v>2023</v>
      </c>
    </row>
    <row r="413" spans="1:7" x14ac:dyDescent="0.2">
      <c r="A413" s="18">
        <v>45131.724947916664</v>
      </c>
      <c r="B413" s="4">
        <v>0.25</v>
      </c>
      <c r="C413" s="4">
        <v>1.1399999999999999</v>
      </c>
      <c r="D413" s="4">
        <f t="shared" si="19"/>
        <v>0.28499999999999998</v>
      </c>
      <c r="E413" s="4">
        <f t="shared" si="21"/>
        <v>152.17329999999998</v>
      </c>
      <c r="F413" s="4">
        <f t="shared" si="20"/>
        <v>4.8832999999999913</v>
      </c>
      <c r="G413" s="12">
        <v>2023</v>
      </c>
    </row>
    <row r="414" spans="1:7" x14ac:dyDescent="0.2">
      <c r="A414" s="18">
        <v>45131.726105324073</v>
      </c>
      <c r="B414" s="4">
        <v>0.26</v>
      </c>
      <c r="C414" s="4">
        <v>1.1399999999999999</v>
      </c>
      <c r="D414" s="4">
        <f t="shared" si="19"/>
        <v>0.2964</v>
      </c>
      <c r="E414" s="4">
        <f t="shared" si="21"/>
        <v>152.18469999999999</v>
      </c>
      <c r="F414" s="4">
        <f t="shared" si="20"/>
        <v>4.8947000000000003</v>
      </c>
      <c r="G414" s="12">
        <v>2023</v>
      </c>
    </row>
    <row r="415" spans="1:7" x14ac:dyDescent="0.2">
      <c r="A415" s="18">
        <v>45139.638182870367</v>
      </c>
      <c r="B415" s="4">
        <v>0.27</v>
      </c>
      <c r="C415" s="4">
        <v>1.1399999999999999</v>
      </c>
      <c r="D415" s="4">
        <f t="shared" si="19"/>
        <v>0.30780000000000002</v>
      </c>
      <c r="E415" s="4">
        <f t="shared" si="21"/>
        <v>152.19609999999997</v>
      </c>
      <c r="F415" s="4">
        <f t="shared" si="20"/>
        <v>4.9060999999999808</v>
      </c>
      <c r="G415" s="12">
        <v>2023</v>
      </c>
    </row>
    <row r="416" spans="1:7" x14ac:dyDescent="0.2">
      <c r="A416" s="18">
        <v>45139.638674768517</v>
      </c>
      <c r="B416" s="4">
        <v>0.28000000000000003</v>
      </c>
      <c r="C416" s="4">
        <v>1.1399999999999999</v>
      </c>
      <c r="D416" s="4">
        <f t="shared" si="19"/>
        <v>0.31919999999999998</v>
      </c>
      <c r="E416" s="4">
        <f t="shared" si="21"/>
        <v>152.20749999999998</v>
      </c>
      <c r="F416" s="4">
        <f t="shared" si="20"/>
        <v>4.9174999999999898</v>
      </c>
      <c r="G416" s="12">
        <v>2023</v>
      </c>
    </row>
    <row r="417" spans="1:7" x14ac:dyDescent="0.2">
      <c r="A417" s="18">
        <v>45139.639050925929</v>
      </c>
      <c r="B417" s="4">
        <v>0.28999999999999998</v>
      </c>
      <c r="C417" s="4">
        <v>1.1399999999999999</v>
      </c>
      <c r="D417" s="4">
        <f t="shared" si="19"/>
        <v>0.33059999999999995</v>
      </c>
      <c r="E417" s="4">
        <f t="shared" si="21"/>
        <v>152.21889999999999</v>
      </c>
      <c r="F417" s="4">
        <f t="shared" si="20"/>
        <v>4.9288999999999987</v>
      </c>
      <c r="G417" s="12">
        <v>2023</v>
      </c>
    </row>
    <row r="418" spans="1:7" x14ac:dyDescent="0.2">
      <c r="A418" s="18">
        <v>45139.639374999999</v>
      </c>
      <c r="B418" s="4">
        <v>0.3</v>
      </c>
      <c r="C418" s="4">
        <v>1.1399999999999999</v>
      </c>
      <c r="D418" s="4">
        <f t="shared" si="19"/>
        <v>0.34199999999999997</v>
      </c>
      <c r="E418" s="4">
        <f t="shared" si="21"/>
        <v>152.2303</v>
      </c>
      <c r="F418" s="4">
        <f t="shared" si="20"/>
        <v>4.9403000000000077</v>
      </c>
      <c r="G418" s="12">
        <v>2023</v>
      </c>
    </row>
    <row r="419" spans="1:7" x14ac:dyDescent="0.2">
      <c r="A419" s="18">
        <v>45139.639832175926</v>
      </c>
      <c r="B419" s="4">
        <v>0.31</v>
      </c>
      <c r="C419" s="4">
        <v>1.1399999999999999</v>
      </c>
      <c r="D419" s="4">
        <f t="shared" si="19"/>
        <v>0.35339999999999999</v>
      </c>
      <c r="E419" s="4">
        <f t="shared" si="21"/>
        <v>152.24169999999998</v>
      </c>
      <c r="F419" s="4">
        <f t="shared" si="20"/>
        <v>4.9516999999999882</v>
      </c>
      <c r="G419" s="12">
        <v>2023</v>
      </c>
    </row>
    <row r="420" spans="1:7" x14ac:dyDescent="0.2">
      <c r="A420" s="18">
        <v>45139.6403125</v>
      </c>
      <c r="B420" s="4">
        <v>0.32</v>
      </c>
      <c r="C420" s="4">
        <v>1.1399999999999999</v>
      </c>
      <c r="D420" s="4">
        <f t="shared" si="19"/>
        <v>0.36479999999999996</v>
      </c>
      <c r="E420" s="4">
        <f t="shared" si="21"/>
        <v>152.25309999999999</v>
      </c>
      <c r="F420" s="4">
        <f t="shared" si="20"/>
        <v>4.9630999999999972</v>
      </c>
      <c r="G420" s="12">
        <v>2023</v>
      </c>
    </row>
    <row r="421" spans="1:7" x14ac:dyDescent="0.2">
      <c r="A421" s="18">
        <v>45139.640717592592</v>
      </c>
      <c r="B421" s="4">
        <v>0.33</v>
      </c>
      <c r="C421" s="4">
        <v>1.1399999999999999</v>
      </c>
      <c r="D421" s="4">
        <f t="shared" si="19"/>
        <v>0.37619999999999998</v>
      </c>
      <c r="E421" s="4">
        <f t="shared" si="21"/>
        <v>152.2645</v>
      </c>
      <c r="F421" s="4">
        <f t="shared" si="20"/>
        <v>4.9745000000000061</v>
      </c>
      <c r="G421" s="12">
        <v>2023</v>
      </c>
    </row>
    <row r="422" spans="1:7" x14ac:dyDescent="0.2">
      <c r="A422" s="18">
        <v>45139.641047453704</v>
      </c>
      <c r="B422" s="4">
        <v>0.34</v>
      </c>
      <c r="C422" s="4">
        <v>1.1399999999999999</v>
      </c>
      <c r="D422" s="4">
        <f t="shared" si="19"/>
        <v>0.3876</v>
      </c>
      <c r="E422" s="4">
        <f t="shared" si="21"/>
        <v>152.27589999999998</v>
      </c>
      <c r="F422" s="4">
        <f t="shared" si="20"/>
        <v>4.9858999999999867</v>
      </c>
      <c r="G422" s="12">
        <v>2023</v>
      </c>
    </row>
    <row r="423" spans="1:7" x14ac:dyDescent="0.2">
      <c r="A423" s="18">
        <v>45139.641435185185</v>
      </c>
      <c r="B423" s="4">
        <v>0.35</v>
      </c>
      <c r="C423" s="4">
        <v>1.1399999999999999</v>
      </c>
      <c r="D423" s="4">
        <f t="shared" si="19"/>
        <v>0.39899999999999997</v>
      </c>
      <c r="E423" s="4">
        <f t="shared" si="21"/>
        <v>152.28729999999999</v>
      </c>
      <c r="F423" s="4">
        <f t="shared" si="20"/>
        <v>4.9972999999999956</v>
      </c>
      <c r="G423" s="12">
        <v>2023</v>
      </c>
    </row>
    <row r="424" spans="1:7" x14ac:dyDescent="0.2">
      <c r="A424" s="18">
        <v>45139.641759259262</v>
      </c>
      <c r="B424" s="4">
        <v>0.36</v>
      </c>
      <c r="C424" s="4">
        <v>1.1399999999999999</v>
      </c>
      <c r="D424" s="4">
        <f t="shared" si="19"/>
        <v>0.41039999999999993</v>
      </c>
      <c r="E424" s="4">
        <f t="shared" si="21"/>
        <v>152.2987</v>
      </c>
      <c r="F424" s="4">
        <f t="shared" si="20"/>
        <v>5.0087000000000046</v>
      </c>
      <c r="G424" s="12">
        <v>2023</v>
      </c>
    </row>
    <row r="425" spans="1:7" x14ac:dyDescent="0.2">
      <c r="A425" s="18">
        <v>45139.642065972221</v>
      </c>
      <c r="B425" s="4">
        <v>0.37</v>
      </c>
      <c r="C425" s="4">
        <v>1.1399999999999999</v>
      </c>
      <c r="D425" s="4">
        <f t="shared" si="19"/>
        <v>0.42179999999999995</v>
      </c>
      <c r="E425" s="4">
        <f t="shared" si="21"/>
        <v>152.31009999999998</v>
      </c>
      <c r="F425" s="4">
        <f t="shared" si="20"/>
        <v>5.0200999999999851</v>
      </c>
      <c r="G425" s="12">
        <v>2023</v>
      </c>
    </row>
    <row r="426" spans="1:7" x14ac:dyDescent="0.2">
      <c r="A426" s="18">
        <v>45139.642384259256</v>
      </c>
      <c r="B426" s="4">
        <v>0.38</v>
      </c>
      <c r="C426" s="4">
        <v>1.1399999999999999</v>
      </c>
      <c r="D426" s="4">
        <f t="shared" si="19"/>
        <v>0.43319999999999997</v>
      </c>
      <c r="E426" s="4">
        <f t="shared" si="21"/>
        <v>152.32149999999999</v>
      </c>
      <c r="F426" s="4">
        <f t="shared" si="20"/>
        <v>5.0314999999999941</v>
      </c>
      <c r="G426" s="12">
        <v>2023</v>
      </c>
    </row>
    <row r="427" spans="1:7" x14ac:dyDescent="0.2">
      <c r="A427" s="18">
        <v>45139.642650462964</v>
      </c>
      <c r="B427" s="4">
        <v>0.39</v>
      </c>
      <c r="C427" s="4">
        <v>1.1399999999999999</v>
      </c>
      <c r="D427" s="4">
        <f t="shared" ref="D427:D490" si="22">B427*C427</f>
        <v>0.4446</v>
      </c>
      <c r="E427" s="4">
        <f t="shared" si="21"/>
        <v>152.3329</v>
      </c>
      <c r="F427" s="4">
        <f t="shared" si="20"/>
        <v>5.042900000000003</v>
      </c>
      <c r="G427" s="12">
        <v>2023</v>
      </c>
    </row>
    <row r="428" spans="1:7" x14ac:dyDescent="0.2">
      <c r="A428" s="18">
        <v>45139.642870370371</v>
      </c>
      <c r="B428" s="4">
        <v>0.4</v>
      </c>
      <c r="C428" s="4">
        <v>1.1399999999999999</v>
      </c>
      <c r="D428" s="4">
        <f t="shared" si="22"/>
        <v>0.45599999999999996</v>
      </c>
      <c r="E428" s="4">
        <f t="shared" si="21"/>
        <v>152.34429999999998</v>
      </c>
      <c r="F428" s="4">
        <f t="shared" si="20"/>
        <v>5.0542999999999836</v>
      </c>
      <c r="G428" s="12">
        <v>2023</v>
      </c>
    </row>
    <row r="429" spans="1:7" x14ac:dyDescent="0.2">
      <c r="A429" s="18">
        <v>45139.643182870372</v>
      </c>
      <c r="B429" s="4">
        <v>0.41</v>
      </c>
      <c r="C429" s="4">
        <v>1.1399999999999999</v>
      </c>
      <c r="D429" s="4">
        <f t="shared" si="22"/>
        <v>0.46739999999999993</v>
      </c>
      <c r="E429" s="4">
        <f t="shared" si="21"/>
        <v>152.35569999999998</v>
      </c>
      <c r="F429" s="4">
        <f t="shared" si="20"/>
        <v>5.0656999999999925</v>
      </c>
      <c r="G429" s="12">
        <v>2023</v>
      </c>
    </row>
    <row r="430" spans="1:7" x14ac:dyDescent="0.2">
      <c r="A430" s="18">
        <v>45139.643524305553</v>
      </c>
      <c r="B430" s="4">
        <v>0.42</v>
      </c>
      <c r="C430" s="4">
        <v>1.1399999999999999</v>
      </c>
      <c r="D430" s="4">
        <f t="shared" si="22"/>
        <v>0.47879999999999995</v>
      </c>
      <c r="E430" s="4">
        <f t="shared" si="21"/>
        <v>152.36709999999999</v>
      </c>
      <c r="F430" s="4">
        <f t="shared" si="20"/>
        <v>5.0771000000000015</v>
      </c>
      <c r="G430" s="12">
        <v>2023</v>
      </c>
    </row>
    <row r="431" spans="1:7" x14ac:dyDescent="0.2">
      <c r="A431" s="18">
        <v>45139.644085648149</v>
      </c>
      <c r="B431" s="4">
        <v>0.43</v>
      </c>
      <c r="C431" s="4">
        <v>1.1399999999999999</v>
      </c>
      <c r="D431" s="4">
        <f t="shared" si="22"/>
        <v>0.49019999999999997</v>
      </c>
      <c r="E431" s="4">
        <f t="shared" si="21"/>
        <v>152.37849999999997</v>
      </c>
      <c r="F431" s="4">
        <f t="shared" si="20"/>
        <v>5.088499999999982</v>
      </c>
      <c r="G431" s="12">
        <v>2023</v>
      </c>
    </row>
    <row r="432" spans="1:7" x14ac:dyDescent="0.2">
      <c r="A432" s="18">
        <v>45139.645052083331</v>
      </c>
      <c r="B432" s="4">
        <v>0.44</v>
      </c>
      <c r="C432" s="4">
        <v>1.1399999999999999</v>
      </c>
      <c r="D432" s="4">
        <f t="shared" si="22"/>
        <v>0.50159999999999993</v>
      </c>
      <c r="E432" s="4">
        <f t="shared" si="21"/>
        <v>152.38989999999998</v>
      </c>
      <c r="F432" s="4">
        <f t="shared" si="20"/>
        <v>5.099899999999991</v>
      </c>
      <c r="G432" s="12">
        <v>2023</v>
      </c>
    </row>
    <row r="433" spans="1:7" x14ac:dyDescent="0.2">
      <c r="A433" s="18">
        <v>45139.64702546296</v>
      </c>
      <c r="B433" s="4">
        <v>0.45</v>
      </c>
      <c r="C433" s="4">
        <v>1.1399999999999999</v>
      </c>
      <c r="D433" s="4">
        <f t="shared" si="22"/>
        <v>0.51300000000000001</v>
      </c>
      <c r="E433" s="4">
        <f t="shared" si="21"/>
        <v>152.40129999999999</v>
      </c>
      <c r="F433" s="4">
        <f t="shared" si="20"/>
        <v>5.1113</v>
      </c>
      <c r="G433" s="12">
        <v>2023</v>
      </c>
    </row>
    <row r="434" spans="1:7" x14ac:dyDescent="0.2">
      <c r="A434" s="18">
        <v>45139.647899305557</v>
      </c>
      <c r="B434" s="4">
        <v>0.46</v>
      </c>
      <c r="C434" s="4">
        <v>1.1399999999999999</v>
      </c>
      <c r="D434" s="4">
        <f t="shared" si="22"/>
        <v>0.52439999999999998</v>
      </c>
      <c r="E434" s="4">
        <f t="shared" si="21"/>
        <v>152.41269999999997</v>
      </c>
      <c r="F434" s="4">
        <f t="shared" si="20"/>
        <v>5.1226999999999805</v>
      </c>
      <c r="G434" s="12">
        <v>2023</v>
      </c>
    </row>
    <row r="435" spans="1:7" x14ac:dyDescent="0.2">
      <c r="A435" s="18">
        <v>45139.648686342596</v>
      </c>
      <c r="B435" s="4">
        <v>0.47</v>
      </c>
      <c r="C435" s="4">
        <v>1.1399999999999999</v>
      </c>
      <c r="D435" s="4">
        <f t="shared" si="22"/>
        <v>0.53579999999999994</v>
      </c>
      <c r="E435" s="4">
        <f t="shared" si="21"/>
        <v>152.42409999999998</v>
      </c>
      <c r="F435" s="4">
        <f t="shared" si="20"/>
        <v>5.1340999999999894</v>
      </c>
      <c r="G435" s="12">
        <v>2023</v>
      </c>
    </row>
    <row r="436" spans="1:7" x14ac:dyDescent="0.2">
      <c r="A436" s="18">
        <v>45139.649282407408</v>
      </c>
      <c r="B436" s="4">
        <v>0.48</v>
      </c>
      <c r="C436" s="4">
        <v>1.1399999999999999</v>
      </c>
      <c r="D436" s="4">
        <f t="shared" si="22"/>
        <v>0.54719999999999991</v>
      </c>
      <c r="E436" s="4">
        <f t="shared" si="21"/>
        <v>152.43549999999999</v>
      </c>
      <c r="F436" s="4">
        <f t="shared" si="20"/>
        <v>5.1454999999999984</v>
      </c>
      <c r="G436" s="12">
        <v>2023</v>
      </c>
    </row>
    <row r="437" spans="1:7" x14ac:dyDescent="0.2">
      <c r="A437" s="18">
        <v>45139.650381944448</v>
      </c>
      <c r="B437" s="4">
        <v>0.49</v>
      </c>
      <c r="C437" s="4">
        <v>1.1399999999999999</v>
      </c>
      <c r="D437" s="4">
        <f t="shared" si="22"/>
        <v>0.55859999999999999</v>
      </c>
      <c r="E437" s="4">
        <f t="shared" si="21"/>
        <v>152.4469</v>
      </c>
      <c r="F437" s="4">
        <f t="shared" si="20"/>
        <v>5.1569000000000074</v>
      </c>
      <c r="G437" s="12">
        <v>2023</v>
      </c>
    </row>
    <row r="438" spans="1:7" x14ac:dyDescent="0.2">
      <c r="A438" s="18">
        <v>45139.651203703703</v>
      </c>
      <c r="B438" s="4">
        <v>0.5</v>
      </c>
      <c r="C438" s="4">
        <v>1.1399999999999999</v>
      </c>
      <c r="D438" s="4">
        <f t="shared" si="22"/>
        <v>0.56999999999999995</v>
      </c>
      <c r="E438" s="4">
        <f t="shared" si="21"/>
        <v>152.45829999999998</v>
      </c>
      <c r="F438" s="4">
        <f t="shared" si="20"/>
        <v>5.1682999999999879</v>
      </c>
      <c r="G438" s="12">
        <v>2023</v>
      </c>
    </row>
    <row r="439" spans="1:7" x14ac:dyDescent="0.2">
      <c r="A439" s="18">
        <v>45139.651811342592</v>
      </c>
      <c r="B439" s="4">
        <v>0.51</v>
      </c>
      <c r="C439" s="4">
        <v>1.1399999999999999</v>
      </c>
      <c r="D439" s="4">
        <f t="shared" si="22"/>
        <v>0.58139999999999992</v>
      </c>
      <c r="E439" s="4">
        <f t="shared" si="21"/>
        <v>152.46969999999999</v>
      </c>
      <c r="F439" s="4">
        <f t="shared" si="20"/>
        <v>5.1796999999999969</v>
      </c>
      <c r="G439" s="12">
        <v>2023</v>
      </c>
    </row>
    <row r="440" spans="1:7" x14ac:dyDescent="0.2">
      <c r="A440" s="18">
        <v>45139.652743055558</v>
      </c>
      <c r="B440" s="4">
        <v>0.52</v>
      </c>
      <c r="C440" s="4">
        <v>1.1399999999999999</v>
      </c>
      <c r="D440" s="4">
        <f t="shared" si="22"/>
        <v>0.59279999999999999</v>
      </c>
      <c r="E440" s="4">
        <f t="shared" si="21"/>
        <v>152.4811</v>
      </c>
      <c r="F440" s="4">
        <f t="shared" si="20"/>
        <v>5.1911000000000058</v>
      </c>
      <c r="G440" s="12">
        <v>2023</v>
      </c>
    </row>
    <row r="441" spans="1:7" x14ac:dyDescent="0.2">
      <c r="A441" s="18">
        <v>45139.653657407405</v>
      </c>
      <c r="B441" s="4">
        <v>0.53</v>
      </c>
      <c r="C441" s="4">
        <v>1.1399999999999999</v>
      </c>
      <c r="D441" s="4">
        <f t="shared" si="22"/>
        <v>0.60419999999999996</v>
      </c>
      <c r="E441" s="4">
        <f t="shared" si="21"/>
        <v>152.49249999999998</v>
      </c>
      <c r="F441" s="4">
        <f t="shared" si="20"/>
        <v>5.2024999999999864</v>
      </c>
      <c r="G441" s="12">
        <v>2023</v>
      </c>
    </row>
    <row r="442" spans="1:7" x14ac:dyDescent="0.2">
      <c r="A442" s="18">
        <v>45139.654369212964</v>
      </c>
      <c r="B442" s="4">
        <v>0.54</v>
      </c>
      <c r="C442" s="4">
        <v>1.1399999999999999</v>
      </c>
      <c r="D442" s="4">
        <f t="shared" si="22"/>
        <v>0.61560000000000004</v>
      </c>
      <c r="E442" s="4">
        <f t="shared" si="21"/>
        <v>152.50389999999999</v>
      </c>
      <c r="F442" s="4">
        <f t="shared" si="20"/>
        <v>5.2138999999999953</v>
      </c>
      <c r="G442" s="12">
        <v>2023</v>
      </c>
    </row>
    <row r="443" spans="1:7" x14ac:dyDescent="0.2">
      <c r="A443" s="18">
        <v>45139.654918981483</v>
      </c>
      <c r="B443" s="4">
        <v>0.55000000000000004</v>
      </c>
      <c r="C443" s="4">
        <v>1.1399999999999999</v>
      </c>
      <c r="D443" s="4">
        <f t="shared" si="22"/>
        <v>0.627</v>
      </c>
      <c r="E443" s="4">
        <f t="shared" si="21"/>
        <v>152.5153</v>
      </c>
      <c r="F443" s="4">
        <f t="shared" si="20"/>
        <v>5.2253000000000043</v>
      </c>
      <c r="G443" s="12">
        <v>2023</v>
      </c>
    </row>
    <row r="444" spans="1:7" x14ac:dyDescent="0.2">
      <c r="A444" s="18">
        <v>45139.655445601849</v>
      </c>
      <c r="B444" s="4">
        <v>0.56000000000000005</v>
      </c>
      <c r="C444" s="4">
        <v>1.1399999999999999</v>
      </c>
      <c r="D444" s="4">
        <f t="shared" si="22"/>
        <v>0.63839999999999997</v>
      </c>
      <c r="E444" s="4">
        <f t="shared" si="21"/>
        <v>152.52669999999998</v>
      </c>
      <c r="F444" s="4">
        <f t="shared" si="20"/>
        <v>5.2366999999999848</v>
      </c>
      <c r="G444" s="12">
        <v>2023</v>
      </c>
    </row>
    <row r="445" spans="1:7" x14ac:dyDescent="0.2">
      <c r="A445" s="18">
        <v>45139.6559375</v>
      </c>
      <c r="B445" s="4">
        <v>0.56999999999999995</v>
      </c>
      <c r="C445" s="4">
        <v>1.1399999999999999</v>
      </c>
      <c r="D445" s="4">
        <f t="shared" si="22"/>
        <v>0.64979999999999993</v>
      </c>
      <c r="E445" s="4">
        <f t="shared" si="21"/>
        <v>152.53809999999999</v>
      </c>
      <c r="F445" s="4">
        <f t="shared" si="20"/>
        <v>5.2480999999999938</v>
      </c>
      <c r="G445" s="12">
        <v>2023</v>
      </c>
    </row>
    <row r="446" spans="1:7" x14ac:dyDescent="0.2">
      <c r="A446" s="18">
        <v>45139.656475694443</v>
      </c>
      <c r="B446" s="4">
        <v>0.57999999999999996</v>
      </c>
      <c r="C446" s="4">
        <v>1.1399999999999999</v>
      </c>
      <c r="D446" s="4">
        <f t="shared" si="22"/>
        <v>0.6611999999999999</v>
      </c>
      <c r="E446" s="4">
        <f t="shared" si="21"/>
        <v>152.54949999999999</v>
      </c>
      <c r="F446" s="4">
        <f t="shared" si="20"/>
        <v>5.2595000000000027</v>
      </c>
      <c r="G446" s="12">
        <v>2023</v>
      </c>
    </row>
    <row r="447" spans="1:7" x14ac:dyDescent="0.2">
      <c r="A447" s="18">
        <v>45139.657181712966</v>
      </c>
      <c r="B447" s="4">
        <v>0.59</v>
      </c>
      <c r="C447" s="4">
        <v>1.1399999999999999</v>
      </c>
      <c r="D447" s="4">
        <f t="shared" si="22"/>
        <v>0.67259999999999986</v>
      </c>
      <c r="E447" s="4">
        <f t="shared" si="21"/>
        <v>152.56089999999998</v>
      </c>
      <c r="F447" s="4">
        <f t="shared" si="20"/>
        <v>5.2708999999999833</v>
      </c>
      <c r="G447" s="12">
        <v>2023</v>
      </c>
    </row>
    <row r="448" spans="1:7" x14ac:dyDescent="0.2">
      <c r="A448" s="18">
        <v>45139.657609953705</v>
      </c>
      <c r="B448" s="4">
        <v>0.6</v>
      </c>
      <c r="C448" s="4">
        <v>1.1399999999999999</v>
      </c>
      <c r="D448" s="4">
        <f t="shared" si="22"/>
        <v>0.68399999999999994</v>
      </c>
      <c r="E448" s="4">
        <f t="shared" si="21"/>
        <v>152.57229999999998</v>
      </c>
      <c r="F448" s="4">
        <f t="shared" si="20"/>
        <v>5.2822999999999922</v>
      </c>
      <c r="G448" s="12">
        <v>2023</v>
      </c>
    </row>
    <row r="449" spans="1:7" x14ac:dyDescent="0.2">
      <c r="A449" s="18">
        <v>45139.658015046298</v>
      </c>
      <c r="B449" s="4">
        <v>0.61</v>
      </c>
      <c r="C449" s="4">
        <v>1.1399999999999999</v>
      </c>
      <c r="D449" s="4">
        <f t="shared" si="22"/>
        <v>0.69539999999999991</v>
      </c>
      <c r="E449" s="4">
        <f t="shared" si="21"/>
        <v>152.58369999999999</v>
      </c>
      <c r="F449" s="4">
        <f t="shared" si="20"/>
        <v>5.2937000000000012</v>
      </c>
      <c r="G449" s="12">
        <v>2023</v>
      </c>
    </row>
    <row r="450" spans="1:7" x14ac:dyDescent="0.2">
      <c r="A450" s="18">
        <v>45139.658512731483</v>
      </c>
      <c r="B450" s="4">
        <v>0.62</v>
      </c>
      <c r="C450" s="4">
        <v>1.1399999999999999</v>
      </c>
      <c r="D450" s="4">
        <f t="shared" si="22"/>
        <v>0.70679999999999998</v>
      </c>
      <c r="E450" s="4">
        <f t="shared" si="21"/>
        <v>152.59509999999997</v>
      </c>
      <c r="F450" s="4">
        <f t="shared" si="20"/>
        <v>5.3050999999999817</v>
      </c>
      <c r="G450" s="12">
        <v>2023</v>
      </c>
    </row>
    <row r="451" spans="1:7" x14ac:dyDescent="0.2">
      <c r="A451" s="18">
        <v>45139.659346064815</v>
      </c>
      <c r="B451" s="4">
        <v>0.63</v>
      </c>
      <c r="C451" s="4">
        <v>1.1399999999999999</v>
      </c>
      <c r="D451" s="4">
        <f t="shared" si="22"/>
        <v>0.71819999999999995</v>
      </c>
      <c r="E451" s="4">
        <f t="shared" si="21"/>
        <v>152.60649999999998</v>
      </c>
      <c r="F451" s="4">
        <f t="shared" ref="F451:F514" si="23">E451-147.29</f>
        <v>5.3164999999999907</v>
      </c>
      <c r="G451" s="12">
        <v>2023</v>
      </c>
    </row>
    <row r="452" spans="1:7" x14ac:dyDescent="0.2">
      <c r="A452" s="18">
        <v>45139.660208333335</v>
      </c>
      <c r="B452" s="4">
        <v>0.64</v>
      </c>
      <c r="C452" s="4">
        <v>1.1399999999999999</v>
      </c>
      <c r="D452" s="4">
        <f t="shared" si="22"/>
        <v>0.72959999999999992</v>
      </c>
      <c r="E452" s="4">
        <f t="shared" si="21"/>
        <v>152.61789999999999</v>
      </c>
      <c r="F452" s="4">
        <f t="shared" si="23"/>
        <v>5.3278999999999996</v>
      </c>
      <c r="G452" s="12">
        <v>2023</v>
      </c>
    </row>
    <row r="453" spans="1:7" x14ac:dyDescent="0.2">
      <c r="A453" s="18">
        <v>45139.661041666666</v>
      </c>
      <c r="B453" s="4">
        <v>0.65</v>
      </c>
      <c r="C453" s="4">
        <v>1.1399999999999999</v>
      </c>
      <c r="D453" s="4">
        <f t="shared" si="22"/>
        <v>0.74099999999999999</v>
      </c>
      <c r="E453" s="4">
        <f t="shared" ref="E453:E516" si="24">D453+E$387</f>
        <v>152.6293</v>
      </c>
      <c r="F453" s="4">
        <f t="shared" si="23"/>
        <v>5.3393000000000086</v>
      </c>
      <c r="G453" s="12">
        <v>2023</v>
      </c>
    </row>
    <row r="454" spans="1:7" x14ac:dyDescent="0.2">
      <c r="A454" s="18">
        <v>45139.661846064817</v>
      </c>
      <c r="B454" s="4">
        <v>0.66</v>
      </c>
      <c r="C454" s="4">
        <v>1.1399999999999999</v>
      </c>
      <c r="D454" s="4">
        <f t="shared" si="22"/>
        <v>0.75239999999999996</v>
      </c>
      <c r="E454" s="4">
        <f t="shared" si="24"/>
        <v>152.64069999999998</v>
      </c>
      <c r="F454" s="4">
        <f t="shared" si="23"/>
        <v>5.3506999999999891</v>
      </c>
      <c r="G454" s="12">
        <v>2023</v>
      </c>
    </row>
    <row r="455" spans="1:7" x14ac:dyDescent="0.2">
      <c r="A455" s="18">
        <v>45139.663385416665</v>
      </c>
      <c r="B455" s="4">
        <v>0.67</v>
      </c>
      <c r="C455" s="4">
        <v>1.1399999999999999</v>
      </c>
      <c r="D455" s="4">
        <f t="shared" si="22"/>
        <v>0.76380000000000003</v>
      </c>
      <c r="E455" s="4">
        <f t="shared" si="24"/>
        <v>152.65209999999999</v>
      </c>
      <c r="F455" s="4">
        <f t="shared" si="23"/>
        <v>5.3620999999999981</v>
      </c>
      <c r="G455" s="12">
        <v>2023</v>
      </c>
    </row>
    <row r="456" spans="1:7" x14ac:dyDescent="0.2">
      <c r="A456" s="18">
        <v>45140.646724537037</v>
      </c>
      <c r="B456" s="4">
        <v>0.68</v>
      </c>
      <c r="C456" s="4">
        <v>1.1399999999999999</v>
      </c>
      <c r="D456" s="4">
        <f t="shared" si="22"/>
        <v>0.7752</v>
      </c>
      <c r="E456" s="4">
        <f t="shared" si="24"/>
        <v>152.6635</v>
      </c>
      <c r="F456" s="4">
        <f t="shared" si="23"/>
        <v>5.373500000000007</v>
      </c>
      <c r="G456" s="12">
        <v>2023</v>
      </c>
    </row>
    <row r="457" spans="1:7" x14ac:dyDescent="0.2">
      <c r="A457" s="18">
        <v>45140.652291666665</v>
      </c>
      <c r="B457" s="4">
        <v>0.69</v>
      </c>
      <c r="C457" s="4">
        <v>1.1399999999999999</v>
      </c>
      <c r="D457" s="4">
        <f t="shared" si="22"/>
        <v>0.78659999999999985</v>
      </c>
      <c r="E457" s="4">
        <f t="shared" si="24"/>
        <v>152.67489999999998</v>
      </c>
      <c r="F457" s="4">
        <f t="shared" si="23"/>
        <v>5.3848999999999876</v>
      </c>
      <c r="G457" s="12">
        <v>2023</v>
      </c>
    </row>
    <row r="458" spans="1:7" x14ac:dyDescent="0.2">
      <c r="A458" s="18">
        <v>45140.660613425927</v>
      </c>
      <c r="B458" s="4">
        <v>0.7</v>
      </c>
      <c r="C458" s="4">
        <v>1.1399999999999999</v>
      </c>
      <c r="D458" s="4">
        <f t="shared" si="22"/>
        <v>0.79799999999999993</v>
      </c>
      <c r="E458" s="4">
        <f t="shared" si="24"/>
        <v>152.68629999999999</v>
      </c>
      <c r="F458" s="4">
        <f t="shared" si="23"/>
        <v>5.3962999999999965</v>
      </c>
      <c r="G458" s="12">
        <v>2023</v>
      </c>
    </row>
    <row r="459" spans="1:7" x14ac:dyDescent="0.2">
      <c r="A459" s="18">
        <v>45140.755306712963</v>
      </c>
      <c r="B459" s="4">
        <v>0.71</v>
      </c>
      <c r="C459" s="4">
        <v>1.1399999999999999</v>
      </c>
      <c r="D459" s="4">
        <f t="shared" si="22"/>
        <v>0.8093999999999999</v>
      </c>
      <c r="E459" s="4">
        <f t="shared" si="24"/>
        <v>152.6977</v>
      </c>
      <c r="F459" s="4">
        <f t="shared" si="23"/>
        <v>5.4077000000000055</v>
      </c>
      <c r="G459" s="12">
        <v>2023</v>
      </c>
    </row>
    <row r="460" spans="1:7" x14ac:dyDescent="0.2">
      <c r="A460" s="18">
        <v>45147.645769675924</v>
      </c>
      <c r="B460" s="4">
        <v>0.72</v>
      </c>
      <c r="C460" s="4">
        <v>1.1399999999999999</v>
      </c>
      <c r="D460" s="4">
        <f t="shared" si="22"/>
        <v>0.82079999999999986</v>
      </c>
      <c r="E460" s="4">
        <f t="shared" si="24"/>
        <v>152.70909999999998</v>
      </c>
      <c r="F460" s="4">
        <f t="shared" si="23"/>
        <v>5.419099999999986</v>
      </c>
      <c r="G460" s="12">
        <v>2023</v>
      </c>
    </row>
    <row r="461" spans="1:7" x14ac:dyDescent="0.2">
      <c r="A461" s="18">
        <v>45147.646915509256</v>
      </c>
      <c r="B461" s="4">
        <v>0.73</v>
      </c>
      <c r="C461" s="4">
        <v>1.1399999999999999</v>
      </c>
      <c r="D461" s="4">
        <f t="shared" si="22"/>
        <v>0.83219999999999994</v>
      </c>
      <c r="E461" s="4">
        <f t="shared" si="24"/>
        <v>152.72049999999999</v>
      </c>
      <c r="F461" s="4">
        <f t="shared" si="23"/>
        <v>5.430499999999995</v>
      </c>
      <c r="G461" s="12">
        <v>2023</v>
      </c>
    </row>
    <row r="462" spans="1:7" x14ac:dyDescent="0.2">
      <c r="A462" s="18">
        <v>45147.647366898149</v>
      </c>
      <c r="B462" s="4">
        <v>0.74</v>
      </c>
      <c r="C462" s="4">
        <v>1.1399999999999999</v>
      </c>
      <c r="D462" s="4">
        <f t="shared" si="22"/>
        <v>0.84359999999999991</v>
      </c>
      <c r="E462" s="4">
        <f t="shared" si="24"/>
        <v>152.7319</v>
      </c>
      <c r="F462" s="4">
        <f t="shared" si="23"/>
        <v>5.441900000000004</v>
      </c>
      <c r="G462" s="12">
        <v>2023</v>
      </c>
    </row>
    <row r="463" spans="1:7" x14ac:dyDescent="0.2">
      <c r="A463" s="18">
        <v>45147.648177083334</v>
      </c>
      <c r="B463" s="4">
        <v>0.75</v>
      </c>
      <c r="C463" s="4">
        <v>1.1399999999999999</v>
      </c>
      <c r="D463" s="4">
        <f t="shared" si="22"/>
        <v>0.85499999999999998</v>
      </c>
      <c r="E463" s="4">
        <f t="shared" si="24"/>
        <v>152.74329999999998</v>
      </c>
      <c r="F463" s="4">
        <f t="shared" si="23"/>
        <v>5.4532999999999845</v>
      </c>
      <c r="G463" s="12">
        <v>2023</v>
      </c>
    </row>
    <row r="464" spans="1:7" x14ac:dyDescent="0.2">
      <c r="A464" s="18">
        <v>45147.674218749999</v>
      </c>
      <c r="B464" s="4">
        <v>0.76</v>
      </c>
      <c r="C464" s="4">
        <v>1.1399999999999999</v>
      </c>
      <c r="D464" s="4">
        <f t="shared" si="22"/>
        <v>0.86639999999999995</v>
      </c>
      <c r="E464" s="4">
        <f t="shared" si="24"/>
        <v>152.75469999999999</v>
      </c>
      <c r="F464" s="4">
        <f t="shared" si="23"/>
        <v>5.4646999999999935</v>
      </c>
      <c r="G464" s="12">
        <v>2023</v>
      </c>
    </row>
    <row r="465" spans="1:7" x14ac:dyDescent="0.2">
      <c r="A465" s="18">
        <v>45148.406151620373</v>
      </c>
      <c r="B465" s="4">
        <v>0.77</v>
      </c>
      <c r="C465" s="4">
        <v>1.1399999999999999</v>
      </c>
      <c r="D465" s="4">
        <f t="shared" si="22"/>
        <v>0.87779999999999991</v>
      </c>
      <c r="E465" s="4">
        <f t="shared" si="24"/>
        <v>152.76609999999999</v>
      </c>
      <c r="F465" s="4">
        <f t="shared" si="23"/>
        <v>5.4761000000000024</v>
      </c>
      <c r="G465" s="12">
        <v>2023</v>
      </c>
    </row>
    <row r="466" spans="1:7" x14ac:dyDescent="0.2">
      <c r="A466" s="18">
        <v>45148.407494212966</v>
      </c>
      <c r="B466" s="4">
        <v>0.78</v>
      </c>
      <c r="C466" s="4">
        <v>1.1399999999999999</v>
      </c>
      <c r="D466" s="4">
        <f t="shared" si="22"/>
        <v>0.88919999999999999</v>
      </c>
      <c r="E466" s="4">
        <f t="shared" si="24"/>
        <v>152.77749999999997</v>
      </c>
      <c r="F466" s="4">
        <f t="shared" si="23"/>
        <v>5.4874999999999829</v>
      </c>
      <c r="G466" s="12">
        <v>2023</v>
      </c>
    </row>
    <row r="467" spans="1:7" x14ac:dyDescent="0.2">
      <c r="A467" s="18">
        <v>45148.408055555556</v>
      </c>
      <c r="B467" s="4">
        <v>0.79</v>
      </c>
      <c r="C467" s="4">
        <v>1.1399999999999999</v>
      </c>
      <c r="D467" s="4">
        <f t="shared" si="22"/>
        <v>0.90059999999999996</v>
      </c>
      <c r="E467" s="4">
        <f t="shared" si="24"/>
        <v>152.78889999999998</v>
      </c>
      <c r="F467" s="4">
        <f t="shared" si="23"/>
        <v>5.4988999999999919</v>
      </c>
      <c r="G467" s="12">
        <v>2023</v>
      </c>
    </row>
    <row r="468" spans="1:7" x14ac:dyDescent="0.2">
      <c r="A468" s="18">
        <v>45148.408466435183</v>
      </c>
      <c r="B468" s="4">
        <v>0.8</v>
      </c>
      <c r="C468" s="4">
        <v>1.1399999999999999</v>
      </c>
      <c r="D468" s="4">
        <f t="shared" si="22"/>
        <v>0.91199999999999992</v>
      </c>
      <c r="E468" s="4">
        <f t="shared" si="24"/>
        <v>152.80029999999999</v>
      </c>
      <c r="F468" s="4">
        <f t="shared" si="23"/>
        <v>5.5103000000000009</v>
      </c>
      <c r="G468" s="12">
        <v>2023</v>
      </c>
    </row>
    <row r="469" spans="1:7" x14ac:dyDescent="0.2">
      <c r="A469" s="18">
        <v>45148.408773148149</v>
      </c>
      <c r="B469" s="4">
        <v>0.81</v>
      </c>
      <c r="C469" s="4">
        <v>1.1399999999999999</v>
      </c>
      <c r="D469" s="4">
        <f t="shared" si="22"/>
        <v>0.9234</v>
      </c>
      <c r="E469" s="4">
        <f t="shared" si="24"/>
        <v>152.81169999999997</v>
      </c>
      <c r="F469" s="4">
        <f t="shared" si="23"/>
        <v>5.5216999999999814</v>
      </c>
      <c r="G469" s="12">
        <v>2023</v>
      </c>
    </row>
    <row r="470" spans="1:7" x14ac:dyDescent="0.2">
      <c r="A470" s="18">
        <v>45148.409299768522</v>
      </c>
      <c r="B470" s="4">
        <v>0.82</v>
      </c>
      <c r="C470" s="4">
        <v>1.1399999999999999</v>
      </c>
      <c r="D470" s="4">
        <f t="shared" si="22"/>
        <v>0.93479999999999985</v>
      </c>
      <c r="E470" s="4">
        <f t="shared" si="24"/>
        <v>152.82309999999998</v>
      </c>
      <c r="F470" s="4">
        <f t="shared" si="23"/>
        <v>5.5330999999999904</v>
      </c>
      <c r="G470" s="12">
        <v>2023</v>
      </c>
    </row>
    <row r="471" spans="1:7" x14ac:dyDescent="0.2">
      <c r="A471" s="18">
        <v>45148.410503472223</v>
      </c>
      <c r="B471" s="4">
        <v>0.83</v>
      </c>
      <c r="C471" s="4">
        <v>1.1399999999999999</v>
      </c>
      <c r="D471" s="4">
        <f t="shared" si="22"/>
        <v>0.94619999999999982</v>
      </c>
      <c r="E471" s="4">
        <f t="shared" si="24"/>
        <v>152.83449999999999</v>
      </c>
      <c r="F471" s="4">
        <f t="shared" si="23"/>
        <v>5.5444999999999993</v>
      </c>
      <c r="G471" s="12">
        <v>2023</v>
      </c>
    </row>
    <row r="472" spans="1:7" x14ac:dyDescent="0.2">
      <c r="A472" s="18">
        <v>45148.592928240738</v>
      </c>
      <c r="B472" s="4">
        <v>0.84</v>
      </c>
      <c r="C472" s="4">
        <v>1.1399999999999999</v>
      </c>
      <c r="D472" s="4">
        <f t="shared" si="22"/>
        <v>0.9575999999999999</v>
      </c>
      <c r="E472" s="4">
        <f t="shared" si="24"/>
        <v>152.8459</v>
      </c>
      <c r="F472" s="4">
        <f t="shared" si="23"/>
        <v>5.5559000000000083</v>
      </c>
      <c r="G472" s="12">
        <v>2023</v>
      </c>
    </row>
    <row r="473" spans="1:7" x14ac:dyDescent="0.2">
      <c r="A473" s="18">
        <v>45148.596851851849</v>
      </c>
      <c r="B473" s="4">
        <v>0.85</v>
      </c>
      <c r="C473" s="4">
        <v>1.1399999999999999</v>
      </c>
      <c r="D473" s="4">
        <f t="shared" si="22"/>
        <v>0.96899999999999986</v>
      </c>
      <c r="E473" s="4">
        <f t="shared" si="24"/>
        <v>152.85729999999998</v>
      </c>
      <c r="F473" s="4">
        <f t="shared" si="23"/>
        <v>5.5672999999999888</v>
      </c>
      <c r="G473" s="12">
        <v>2023</v>
      </c>
    </row>
    <row r="474" spans="1:7" x14ac:dyDescent="0.2">
      <c r="A474" s="18">
        <v>45148.597598379631</v>
      </c>
      <c r="B474" s="4">
        <v>0.86</v>
      </c>
      <c r="C474" s="4">
        <v>1.1399999999999999</v>
      </c>
      <c r="D474" s="4">
        <f t="shared" si="22"/>
        <v>0.98039999999999994</v>
      </c>
      <c r="E474" s="4">
        <f t="shared" si="24"/>
        <v>152.86869999999999</v>
      </c>
      <c r="F474" s="4">
        <f t="shared" si="23"/>
        <v>5.5786999999999978</v>
      </c>
      <c r="G474" s="12">
        <v>2023</v>
      </c>
    </row>
    <row r="475" spans="1:7" x14ac:dyDescent="0.2">
      <c r="A475" s="18">
        <v>45148.598119212962</v>
      </c>
      <c r="B475" s="4">
        <v>0.87</v>
      </c>
      <c r="C475" s="4">
        <v>1.1399999999999999</v>
      </c>
      <c r="D475" s="4">
        <f t="shared" si="22"/>
        <v>0.9917999999999999</v>
      </c>
      <c r="E475" s="4">
        <f t="shared" si="24"/>
        <v>152.8801</v>
      </c>
      <c r="F475" s="4">
        <f t="shared" si="23"/>
        <v>5.5901000000000067</v>
      </c>
      <c r="G475" s="12">
        <v>2023</v>
      </c>
    </row>
    <row r="476" spans="1:7" x14ac:dyDescent="0.2">
      <c r="A476" s="18">
        <v>45148.600341435187</v>
      </c>
      <c r="B476" s="4">
        <v>0.88</v>
      </c>
      <c r="C476" s="4">
        <v>1.1399999999999999</v>
      </c>
      <c r="D476" s="4">
        <f t="shared" si="22"/>
        <v>1.0031999999999999</v>
      </c>
      <c r="E476" s="4">
        <f t="shared" si="24"/>
        <v>152.89149999999998</v>
      </c>
      <c r="F476" s="4">
        <f t="shared" si="23"/>
        <v>5.6014999999999873</v>
      </c>
      <c r="G476" s="12">
        <v>2023</v>
      </c>
    </row>
    <row r="477" spans="1:7" x14ac:dyDescent="0.2">
      <c r="A477" s="18">
        <v>45149.766689814816</v>
      </c>
      <c r="B477" s="4">
        <v>0.89</v>
      </c>
      <c r="C477" s="4">
        <v>1.1399999999999999</v>
      </c>
      <c r="D477" s="4">
        <f t="shared" si="22"/>
        <v>1.0145999999999999</v>
      </c>
      <c r="E477" s="4">
        <f t="shared" si="24"/>
        <v>152.90289999999999</v>
      </c>
      <c r="F477" s="4">
        <f t="shared" si="23"/>
        <v>5.6128999999999962</v>
      </c>
      <c r="G477" s="12">
        <v>2023</v>
      </c>
    </row>
    <row r="478" spans="1:7" x14ac:dyDescent="0.2">
      <c r="A478" s="18">
        <v>45152.833559027778</v>
      </c>
      <c r="B478" s="4">
        <v>0.9</v>
      </c>
      <c r="C478" s="4">
        <v>1.1399999999999999</v>
      </c>
      <c r="D478" s="4">
        <f t="shared" si="22"/>
        <v>1.026</v>
      </c>
      <c r="E478" s="4">
        <f t="shared" si="24"/>
        <v>152.9143</v>
      </c>
      <c r="F478" s="4">
        <f t="shared" si="23"/>
        <v>5.6243000000000052</v>
      </c>
      <c r="G478" s="12">
        <v>2023</v>
      </c>
    </row>
    <row r="479" spans="1:7" x14ac:dyDescent="0.2">
      <c r="A479" s="18">
        <v>45152.834369212964</v>
      </c>
      <c r="B479" s="4">
        <v>0.91</v>
      </c>
      <c r="C479" s="4">
        <v>1.1399999999999999</v>
      </c>
      <c r="D479" s="4">
        <f t="shared" si="22"/>
        <v>1.0373999999999999</v>
      </c>
      <c r="E479" s="4">
        <f t="shared" si="24"/>
        <v>152.92569999999998</v>
      </c>
      <c r="F479" s="4">
        <f t="shared" si="23"/>
        <v>5.6356999999999857</v>
      </c>
      <c r="G479" s="12">
        <v>2023</v>
      </c>
    </row>
    <row r="480" spans="1:7" x14ac:dyDescent="0.2">
      <c r="A480" s="18">
        <v>45152.839427083331</v>
      </c>
      <c r="B480" s="4">
        <v>0.92</v>
      </c>
      <c r="C480" s="4">
        <v>1.1399999999999999</v>
      </c>
      <c r="D480" s="4">
        <f t="shared" si="22"/>
        <v>1.0488</v>
      </c>
      <c r="E480" s="4">
        <f t="shared" si="24"/>
        <v>152.93709999999999</v>
      </c>
      <c r="F480" s="4">
        <f t="shared" si="23"/>
        <v>5.6470999999999947</v>
      </c>
      <c r="G480" s="12">
        <v>2023</v>
      </c>
    </row>
    <row r="481" spans="1:7" x14ac:dyDescent="0.2">
      <c r="A481" s="18">
        <v>45157.127100694444</v>
      </c>
      <c r="B481" s="4">
        <v>0.93</v>
      </c>
      <c r="C481" s="4">
        <v>1.1399999999999999</v>
      </c>
      <c r="D481" s="4">
        <f t="shared" si="22"/>
        <v>1.0602</v>
      </c>
      <c r="E481" s="4">
        <f t="shared" si="24"/>
        <v>152.9485</v>
      </c>
      <c r="F481" s="4">
        <f t="shared" si="23"/>
        <v>5.6585000000000036</v>
      </c>
      <c r="G481" s="12">
        <v>2023</v>
      </c>
    </row>
    <row r="482" spans="1:7" x14ac:dyDescent="0.2">
      <c r="A482" s="18">
        <v>45157.127442129633</v>
      </c>
      <c r="B482" s="4">
        <v>0.94</v>
      </c>
      <c r="C482" s="4">
        <v>1.1399999999999999</v>
      </c>
      <c r="D482" s="4">
        <f t="shared" si="22"/>
        <v>1.0715999999999999</v>
      </c>
      <c r="E482" s="4">
        <f t="shared" si="24"/>
        <v>152.95989999999998</v>
      </c>
      <c r="F482" s="4">
        <f t="shared" si="23"/>
        <v>5.6698999999999842</v>
      </c>
      <c r="G482" s="12">
        <v>2023</v>
      </c>
    </row>
    <row r="483" spans="1:7" x14ac:dyDescent="0.2">
      <c r="A483" s="18">
        <v>45157.127714120368</v>
      </c>
      <c r="B483" s="4">
        <v>0.95</v>
      </c>
      <c r="C483" s="4">
        <v>1.1399999999999999</v>
      </c>
      <c r="D483" s="4">
        <f t="shared" si="22"/>
        <v>1.083</v>
      </c>
      <c r="E483" s="4">
        <f t="shared" si="24"/>
        <v>152.97129999999999</v>
      </c>
      <c r="F483" s="4">
        <f t="shared" si="23"/>
        <v>5.6812999999999931</v>
      </c>
      <c r="G483" s="12">
        <v>2023</v>
      </c>
    </row>
    <row r="484" spans="1:7" x14ac:dyDescent="0.2">
      <c r="A484" s="18">
        <v>45157.128061342592</v>
      </c>
      <c r="B484" s="4">
        <v>0.96</v>
      </c>
      <c r="C484" s="4">
        <v>1.1399999999999999</v>
      </c>
      <c r="D484" s="4">
        <f t="shared" si="22"/>
        <v>1.0943999999999998</v>
      </c>
      <c r="E484" s="4">
        <f t="shared" si="24"/>
        <v>152.98269999999999</v>
      </c>
      <c r="F484" s="4">
        <f t="shared" si="23"/>
        <v>5.6927000000000021</v>
      </c>
      <c r="G484" s="12">
        <v>2023</v>
      </c>
    </row>
    <row r="485" spans="1:7" x14ac:dyDescent="0.2">
      <c r="A485" s="18">
        <v>45157.128391203703</v>
      </c>
      <c r="B485" s="4">
        <v>0.97</v>
      </c>
      <c r="C485" s="4">
        <v>1.1399999999999999</v>
      </c>
      <c r="D485" s="4">
        <f t="shared" si="22"/>
        <v>1.1057999999999999</v>
      </c>
      <c r="E485" s="4">
        <f t="shared" si="24"/>
        <v>152.99409999999997</v>
      </c>
      <c r="F485" s="4">
        <f t="shared" si="23"/>
        <v>5.7040999999999826</v>
      </c>
      <c r="G485" s="12">
        <v>2023</v>
      </c>
    </row>
    <row r="486" spans="1:7" x14ac:dyDescent="0.2">
      <c r="A486" s="18">
        <v>45157.128599537034</v>
      </c>
      <c r="B486" s="4">
        <v>0.98</v>
      </c>
      <c r="C486" s="4">
        <v>1.1399999999999999</v>
      </c>
      <c r="D486" s="4">
        <f t="shared" si="22"/>
        <v>1.1172</v>
      </c>
      <c r="E486" s="4">
        <f t="shared" si="24"/>
        <v>153.00549999999998</v>
      </c>
      <c r="F486" s="4">
        <f t="shared" si="23"/>
        <v>5.7154999999999916</v>
      </c>
      <c r="G486" s="12">
        <v>2023</v>
      </c>
    </row>
    <row r="487" spans="1:7" x14ac:dyDescent="0.2">
      <c r="A487" s="18">
        <v>45157.128958333335</v>
      </c>
      <c r="B487" s="4">
        <v>0.99</v>
      </c>
      <c r="C487" s="4">
        <v>1.1399999999999999</v>
      </c>
      <c r="D487" s="4">
        <f t="shared" si="22"/>
        <v>1.1285999999999998</v>
      </c>
      <c r="E487" s="4">
        <f t="shared" si="24"/>
        <v>153.01689999999999</v>
      </c>
      <c r="F487" s="4">
        <f t="shared" si="23"/>
        <v>5.7269000000000005</v>
      </c>
      <c r="G487" s="12">
        <v>2023</v>
      </c>
    </row>
    <row r="488" spans="1:7" x14ac:dyDescent="0.2">
      <c r="A488" s="18">
        <v>45157.131834490741</v>
      </c>
      <c r="B488" s="4">
        <v>1</v>
      </c>
      <c r="C488" s="4">
        <v>1.1399999999999999</v>
      </c>
      <c r="D488" s="4">
        <f t="shared" si="22"/>
        <v>1.1399999999999999</v>
      </c>
      <c r="E488" s="4">
        <f t="shared" si="24"/>
        <v>153.02829999999997</v>
      </c>
      <c r="F488" s="4">
        <f t="shared" si="23"/>
        <v>5.7382999999999811</v>
      </c>
      <c r="G488" s="12">
        <v>2023</v>
      </c>
    </row>
    <row r="489" spans="1:7" x14ac:dyDescent="0.2">
      <c r="A489" s="18">
        <v>45157.165648148148</v>
      </c>
      <c r="B489" s="4">
        <v>1.01</v>
      </c>
      <c r="C489" s="4">
        <v>1.1399999999999999</v>
      </c>
      <c r="D489" s="4">
        <f t="shared" si="22"/>
        <v>1.1514</v>
      </c>
      <c r="E489" s="4">
        <f t="shared" si="24"/>
        <v>153.03969999999998</v>
      </c>
      <c r="F489" s="4">
        <f t="shared" si="23"/>
        <v>5.74969999999999</v>
      </c>
      <c r="G489" s="12">
        <v>2023</v>
      </c>
    </row>
    <row r="490" spans="1:7" x14ac:dyDescent="0.2">
      <c r="A490" s="18">
        <v>45159.907471064813</v>
      </c>
      <c r="B490" s="4">
        <v>1.02</v>
      </c>
      <c r="C490" s="4">
        <v>1.1399999999999999</v>
      </c>
      <c r="D490" s="4">
        <f t="shared" si="22"/>
        <v>1.1627999999999998</v>
      </c>
      <c r="E490" s="4">
        <f t="shared" si="24"/>
        <v>153.05109999999999</v>
      </c>
      <c r="F490" s="4">
        <f t="shared" si="23"/>
        <v>5.761099999999999</v>
      </c>
      <c r="G490" s="12">
        <v>2023</v>
      </c>
    </row>
    <row r="491" spans="1:7" x14ac:dyDescent="0.2">
      <c r="A491" s="18">
        <v>45159.91134259259</v>
      </c>
      <c r="B491" s="4">
        <v>1.03</v>
      </c>
      <c r="C491" s="4">
        <v>1.1399999999999999</v>
      </c>
      <c r="D491" s="4">
        <f t="shared" ref="D491:D554" si="25">B491*C491</f>
        <v>1.1741999999999999</v>
      </c>
      <c r="E491" s="4">
        <f t="shared" si="24"/>
        <v>153.0625</v>
      </c>
      <c r="F491" s="4">
        <f t="shared" si="23"/>
        <v>5.772500000000008</v>
      </c>
      <c r="G491" s="12">
        <v>2023</v>
      </c>
    </row>
    <row r="492" spans="1:7" x14ac:dyDescent="0.2">
      <c r="A492" s="18">
        <v>45159.92015046296</v>
      </c>
      <c r="B492" s="4">
        <v>1.04</v>
      </c>
      <c r="C492" s="4">
        <v>1.1399999999999999</v>
      </c>
      <c r="D492" s="4">
        <f t="shared" si="25"/>
        <v>1.1856</v>
      </c>
      <c r="E492" s="4">
        <f t="shared" si="24"/>
        <v>153.07389999999998</v>
      </c>
      <c r="F492" s="4">
        <f t="shared" si="23"/>
        <v>5.7838999999999885</v>
      </c>
      <c r="G492" s="12">
        <v>2023</v>
      </c>
    </row>
    <row r="493" spans="1:7" x14ac:dyDescent="0.2">
      <c r="A493" s="18">
        <v>45159.92355324074</v>
      </c>
      <c r="B493" s="4">
        <v>1.05</v>
      </c>
      <c r="C493" s="4">
        <v>1.1399999999999999</v>
      </c>
      <c r="D493" s="4">
        <f t="shared" si="25"/>
        <v>1.1969999999999998</v>
      </c>
      <c r="E493" s="4">
        <f t="shared" si="24"/>
        <v>153.08529999999999</v>
      </c>
      <c r="F493" s="4">
        <f t="shared" si="23"/>
        <v>5.7952999999999975</v>
      </c>
      <c r="G493" s="12">
        <v>2023</v>
      </c>
    </row>
    <row r="494" spans="1:7" x14ac:dyDescent="0.2">
      <c r="A494" s="18">
        <v>45159.926886574074</v>
      </c>
      <c r="B494" s="4">
        <v>1.06</v>
      </c>
      <c r="C494" s="4">
        <v>1.1399999999999999</v>
      </c>
      <c r="D494" s="4">
        <f t="shared" si="25"/>
        <v>1.2083999999999999</v>
      </c>
      <c r="E494" s="4">
        <f t="shared" si="24"/>
        <v>153.0967</v>
      </c>
      <c r="F494" s="4">
        <f t="shared" si="23"/>
        <v>5.8067000000000064</v>
      </c>
      <c r="G494" s="12">
        <v>2023</v>
      </c>
    </row>
    <row r="495" spans="1:7" x14ac:dyDescent="0.2">
      <c r="A495" s="18">
        <v>45159.939143518517</v>
      </c>
      <c r="B495" s="4">
        <v>1.07</v>
      </c>
      <c r="C495" s="4">
        <v>1.1399999999999999</v>
      </c>
      <c r="D495" s="4">
        <f t="shared" si="25"/>
        <v>1.2198</v>
      </c>
      <c r="E495" s="4">
        <f t="shared" si="24"/>
        <v>153.10809999999998</v>
      </c>
      <c r="F495" s="4">
        <f t="shared" si="23"/>
        <v>5.8180999999999869</v>
      </c>
      <c r="G495" s="12">
        <v>2023</v>
      </c>
    </row>
    <row r="496" spans="1:7" x14ac:dyDescent="0.2">
      <c r="A496" s="18">
        <v>45160.73673611111</v>
      </c>
      <c r="B496" s="4">
        <v>1.08</v>
      </c>
      <c r="C496" s="4">
        <v>1.1399999999999999</v>
      </c>
      <c r="D496" s="4">
        <f t="shared" si="25"/>
        <v>1.2312000000000001</v>
      </c>
      <c r="E496" s="4">
        <f t="shared" si="24"/>
        <v>153.11949999999999</v>
      </c>
      <c r="F496" s="4">
        <f t="shared" si="23"/>
        <v>5.8294999999999959</v>
      </c>
      <c r="G496" s="12">
        <v>2023</v>
      </c>
    </row>
    <row r="497" spans="1:7" x14ac:dyDescent="0.2">
      <c r="A497" s="18">
        <v>45160.745428240742</v>
      </c>
      <c r="B497" s="4">
        <v>1.0900000000000001</v>
      </c>
      <c r="C497" s="4">
        <v>1.1399999999999999</v>
      </c>
      <c r="D497" s="4">
        <f t="shared" si="25"/>
        <v>1.2425999999999999</v>
      </c>
      <c r="E497" s="4">
        <f t="shared" si="24"/>
        <v>153.1309</v>
      </c>
      <c r="F497" s="4">
        <f t="shared" si="23"/>
        <v>5.8409000000000049</v>
      </c>
      <c r="G497" s="12">
        <v>2023</v>
      </c>
    </row>
    <row r="498" spans="1:7" x14ac:dyDescent="0.2">
      <c r="A498" s="18">
        <v>45160.746568287039</v>
      </c>
      <c r="B498" s="4">
        <v>1.1000000000000001</v>
      </c>
      <c r="C498" s="4">
        <v>1.1399999999999999</v>
      </c>
      <c r="D498" s="4">
        <f t="shared" si="25"/>
        <v>1.254</v>
      </c>
      <c r="E498" s="4">
        <f t="shared" si="24"/>
        <v>153.14229999999998</v>
      </c>
      <c r="F498" s="4">
        <f t="shared" si="23"/>
        <v>5.8522999999999854</v>
      </c>
      <c r="G498" s="12">
        <v>2023</v>
      </c>
    </row>
    <row r="499" spans="1:7" x14ac:dyDescent="0.2">
      <c r="A499" s="18">
        <v>45160.747864583333</v>
      </c>
      <c r="B499" s="4">
        <v>1.1100000000000001</v>
      </c>
      <c r="C499" s="4">
        <v>1.1399999999999999</v>
      </c>
      <c r="D499" s="4">
        <f t="shared" si="25"/>
        <v>1.2654000000000001</v>
      </c>
      <c r="E499" s="4">
        <f t="shared" si="24"/>
        <v>153.15369999999999</v>
      </c>
      <c r="F499" s="4">
        <f t="shared" si="23"/>
        <v>5.8636999999999944</v>
      </c>
      <c r="G499" s="12">
        <v>2023</v>
      </c>
    </row>
    <row r="500" spans="1:7" x14ac:dyDescent="0.2">
      <c r="A500" s="18">
        <v>45160.760781249999</v>
      </c>
      <c r="B500" s="4">
        <v>1.1200000000000001</v>
      </c>
      <c r="C500" s="4">
        <v>1.1399999999999999</v>
      </c>
      <c r="D500" s="4">
        <f t="shared" si="25"/>
        <v>1.2767999999999999</v>
      </c>
      <c r="E500" s="4">
        <f t="shared" si="24"/>
        <v>153.1651</v>
      </c>
      <c r="F500" s="4">
        <f t="shared" si="23"/>
        <v>5.8751000000000033</v>
      </c>
      <c r="G500" s="12">
        <v>2023</v>
      </c>
    </row>
    <row r="501" spans="1:7" x14ac:dyDescent="0.2">
      <c r="A501" s="18">
        <v>45160.807274305553</v>
      </c>
      <c r="B501" s="4">
        <v>1.1299999999999999</v>
      </c>
      <c r="C501" s="4">
        <v>1.1399999999999999</v>
      </c>
      <c r="D501" s="4">
        <f t="shared" si="25"/>
        <v>1.2881999999999998</v>
      </c>
      <c r="E501" s="4">
        <f t="shared" si="24"/>
        <v>153.17649999999998</v>
      </c>
      <c r="F501" s="4">
        <f t="shared" si="23"/>
        <v>5.8864999999999839</v>
      </c>
      <c r="G501" s="12">
        <v>2023</v>
      </c>
    </row>
    <row r="502" spans="1:7" x14ac:dyDescent="0.2">
      <c r="A502" s="18">
        <v>45161.722864583331</v>
      </c>
      <c r="B502" s="4">
        <v>1.1399999999999999</v>
      </c>
      <c r="C502" s="4">
        <v>1.1399999999999999</v>
      </c>
      <c r="D502" s="4">
        <f t="shared" si="25"/>
        <v>1.2995999999999999</v>
      </c>
      <c r="E502" s="4">
        <f t="shared" si="24"/>
        <v>153.18789999999998</v>
      </c>
      <c r="F502" s="4">
        <f t="shared" si="23"/>
        <v>5.8978999999999928</v>
      </c>
      <c r="G502" s="12">
        <v>2023</v>
      </c>
    </row>
    <row r="503" spans="1:7" x14ac:dyDescent="0.2">
      <c r="A503" s="18">
        <v>45161.725005787041</v>
      </c>
      <c r="B503" s="4">
        <v>1.1499999999999999</v>
      </c>
      <c r="C503" s="4">
        <v>1.1399999999999999</v>
      </c>
      <c r="D503" s="4">
        <f t="shared" si="25"/>
        <v>1.3109999999999997</v>
      </c>
      <c r="E503" s="4">
        <f t="shared" si="24"/>
        <v>153.19929999999999</v>
      </c>
      <c r="F503" s="4">
        <f t="shared" si="23"/>
        <v>5.9093000000000018</v>
      </c>
      <c r="G503" s="12">
        <v>2023</v>
      </c>
    </row>
    <row r="504" spans="1:7" x14ac:dyDescent="0.2">
      <c r="A504" s="18">
        <v>45161.726846064812</v>
      </c>
      <c r="B504" s="4">
        <v>1.1599999999999999</v>
      </c>
      <c r="C504" s="4">
        <v>1.1399999999999999</v>
      </c>
      <c r="D504" s="4">
        <f t="shared" si="25"/>
        <v>1.3223999999999998</v>
      </c>
      <c r="E504" s="4">
        <f t="shared" si="24"/>
        <v>153.21069999999997</v>
      </c>
      <c r="F504" s="4">
        <f t="shared" si="23"/>
        <v>5.9206999999999823</v>
      </c>
      <c r="G504" s="12">
        <v>2023</v>
      </c>
    </row>
    <row r="505" spans="1:7" x14ac:dyDescent="0.2">
      <c r="A505" s="18">
        <v>45161.728848379629</v>
      </c>
      <c r="B505" s="4">
        <v>1.17</v>
      </c>
      <c r="C505" s="4">
        <v>1.1399999999999999</v>
      </c>
      <c r="D505" s="4">
        <f t="shared" si="25"/>
        <v>1.3337999999999999</v>
      </c>
      <c r="E505" s="4">
        <f t="shared" si="24"/>
        <v>153.22209999999998</v>
      </c>
      <c r="F505" s="4">
        <f t="shared" si="23"/>
        <v>5.9320999999999913</v>
      </c>
      <c r="G505" s="12">
        <v>2023</v>
      </c>
    </row>
    <row r="506" spans="1:7" x14ac:dyDescent="0.2">
      <c r="A506" s="18">
        <v>45161.730978009262</v>
      </c>
      <c r="B506" s="4">
        <v>1.18</v>
      </c>
      <c r="C506" s="4">
        <v>1.1399999999999999</v>
      </c>
      <c r="D506" s="4">
        <f t="shared" si="25"/>
        <v>1.3451999999999997</v>
      </c>
      <c r="E506" s="4">
        <f t="shared" si="24"/>
        <v>153.23349999999999</v>
      </c>
      <c r="F506" s="4">
        <f t="shared" si="23"/>
        <v>5.9435000000000002</v>
      </c>
      <c r="G506" s="12">
        <v>2023</v>
      </c>
    </row>
    <row r="507" spans="1:7" x14ac:dyDescent="0.2">
      <c r="A507" s="18">
        <v>45161.733130787034</v>
      </c>
      <c r="B507" s="4">
        <v>1.19</v>
      </c>
      <c r="C507" s="4">
        <v>1.1399999999999999</v>
      </c>
      <c r="D507" s="4">
        <f t="shared" si="25"/>
        <v>1.3565999999999998</v>
      </c>
      <c r="E507" s="4">
        <f t="shared" si="24"/>
        <v>153.24489999999997</v>
      </c>
      <c r="F507" s="4">
        <f t="shared" si="23"/>
        <v>5.9548999999999808</v>
      </c>
      <c r="G507" s="12">
        <v>2023</v>
      </c>
    </row>
    <row r="508" spans="1:7" x14ac:dyDescent="0.2">
      <c r="A508" s="18">
        <v>45161.736163194444</v>
      </c>
      <c r="B508" s="4">
        <v>1.2</v>
      </c>
      <c r="C508" s="4">
        <v>1.1399999999999999</v>
      </c>
      <c r="D508" s="4">
        <f t="shared" si="25"/>
        <v>1.3679999999999999</v>
      </c>
      <c r="E508" s="4">
        <f t="shared" si="24"/>
        <v>153.25629999999998</v>
      </c>
      <c r="F508" s="4">
        <f t="shared" si="23"/>
        <v>5.9662999999999897</v>
      </c>
      <c r="G508" s="12">
        <v>2023</v>
      </c>
    </row>
    <row r="509" spans="1:7" x14ac:dyDescent="0.2">
      <c r="A509" s="18">
        <v>45161.737436342592</v>
      </c>
      <c r="B509" s="4">
        <v>1.21</v>
      </c>
      <c r="C509" s="4">
        <v>1.1399999999999999</v>
      </c>
      <c r="D509" s="4">
        <f t="shared" si="25"/>
        <v>1.3793999999999997</v>
      </c>
      <c r="E509" s="4">
        <f t="shared" si="24"/>
        <v>153.26769999999999</v>
      </c>
      <c r="F509" s="4">
        <f t="shared" si="23"/>
        <v>5.9776999999999987</v>
      </c>
      <c r="G509" s="12">
        <v>2023</v>
      </c>
    </row>
    <row r="510" spans="1:7" x14ac:dyDescent="0.2">
      <c r="A510" s="18">
        <v>45161.739050925928</v>
      </c>
      <c r="B510" s="4">
        <v>1.22</v>
      </c>
      <c r="C510" s="4">
        <v>1.1399999999999999</v>
      </c>
      <c r="D510" s="4">
        <f t="shared" si="25"/>
        <v>1.3907999999999998</v>
      </c>
      <c r="E510" s="4">
        <f t="shared" si="24"/>
        <v>153.2791</v>
      </c>
      <c r="F510" s="4">
        <f t="shared" si="23"/>
        <v>5.9891000000000076</v>
      </c>
      <c r="G510" s="12">
        <v>2023</v>
      </c>
    </row>
    <row r="511" spans="1:7" x14ac:dyDescent="0.2">
      <c r="A511" s="18">
        <v>45161.741359953703</v>
      </c>
      <c r="B511" s="4">
        <v>1.23</v>
      </c>
      <c r="C511" s="4">
        <v>1.1399999999999999</v>
      </c>
      <c r="D511" s="4">
        <f t="shared" si="25"/>
        <v>1.4021999999999999</v>
      </c>
      <c r="E511" s="4">
        <f t="shared" si="24"/>
        <v>153.29049999999998</v>
      </c>
      <c r="F511" s="4">
        <f t="shared" si="23"/>
        <v>6.0004999999999882</v>
      </c>
      <c r="G511" s="12">
        <v>2023</v>
      </c>
    </row>
    <row r="512" spans="1:7" x14ac:dyDescent="0.2">
      <c r="A512" s="18">
        <v>45162.223362268516</v>
      </c>
      <c r="B512" s="4">
        <v>1.24</v>
      </c>
      <c r="C512" s="4">
        <v>1.1399999999999999</v>
      </c>
      <c r="D512" s="4">
        <f t="shared" si="25"/>
        <v>1.4136</v>
      </c>
      <c r="E512" s="4">
        <f t="shared" si="24"/>
        <v>153.30189999999999</v>
      </c>
      <c r="F512" s="4">
        <f t="shared" si="23"/>
        <v>6.0118999999999971</v>
      </c>
      <c r="G512" s="12">
        <v>2023</v>
      </c>
    </row>
    <row r="513" spans="1:7" x14ac:dyDescent="0.2">
      <c r="A513" s="18">
        <v>45162.449872685182</v>
      </c>
      <c r="B513" s="4">
        <v>1.25</v>
      </c>
      <c r="C513" s="4">
        <v>1.1399999999999999</v>
      </c>
      <c r="D513" s="4">
        <f t="shared" si="25"/>
        <v>1.4249999999999998</v>
      </c>
      <c r="E513" s="4">
        <f t="shared" si="24"/>
        <v>153.3133</v>
      </c>
      <c r="F513" s="4">
        <f t="shared" si="23"/>
        <v>6.0233000000000061</v>
      </c>
      <c r="G513" s="12">
        <v>2023</v>
      </c>
    </row>
    <row r="514" spans="1:7" x14ac:dyDescent="0.2">
      <c r="A514" s="18">
        <v>45162.708767361109</v>
      </c>
      <c r="B514" s="4">
        <v>1.26</v>
      </c>
      <c r="C514" s="4">
        <v>1.1399999999999999</v>
      </c>
      <c r="D514" s="4">
        <f t="shared" si="25"/>
        <v>1.4363999999999999</v>
      </c>
      <c r="E514" s="4">
        <f t="shared" si="24"/>
        <v>153.32469999999998</v>
      </c>
      <c r="F514" s="4">
        <f t="shared" si="23"/>
        <v>6.0346999999999866</v>
      </c>
      <c r="G514" s="12">
        <v>2023</v>
      </c>
    </row>
    <row r="515" spans="1:7" x14ac:dyDescent="0.2">
      <c r="A515" s="18">
        <v>45162.716429398148</v>
      </c>
      <c r="B515" s="4">
        <v>1.27</v>
      </c>
      <c r="C515" s="4">
        <v>1.1399999999999999</v>
      </c>
      <c r="D515" s="4">
        <f t="shared" si="25"/>
        <v>1.4478</v>
      </c>
      <c r="E515" s="4">
        <f t="shared" si="24"/>
        <v>153.33609999999999</v>
      </c>
      <c r="F515" s="4">
        <f t="shared" ref="F515:F578" si="26">E515-147.29</f>
        <v>6.0460999999999956</v>
      </c>
      <c r="G515" s="12">
        <v>2023</v>
      </c>
    </row>
    <row r="516" spans="1:7" x14ac:dyDescent="0.2">
      <c r="A516" s="18">
        <v>45162.725439814814</v>
      </c>
      <c r="B516" s="4">
        <v>1.28</v>
      </c>
      <c r="C516" s="4">
        <v>1.1399999999999999</v>
      </c>
      <c r="D516" s="4">
        <f t="shared" si="25"/>
        <v>1.4591999999999998</v>
      </c>
      <c r="E516" s="4">
        <f t="shared" si="24"/>
        <v>153.3475</v>
      </c>
      <c r="F516" s="4">
        <f t="shared" si="26"/>
        <v>6.0575000000000045</v>
      </c>
      <c r="G516" s="12">
        <v>2023</v>
      </c>
    </row>
    <row r="517" spans="1:7" x14ac:dyDescent="0.2">
      <c r="A517" s="18">
        <v>45162.77447916667</v>
      </c>
      <c r="B517" s="4">
        <v>1.29</v>
      </c>
      <c r="C517" s="4">
        <v>1.1399999999999999</v>
      </c>
      <c r="D517" s="4">
        <f t="shared" si="25"/>
        <v>1.4705999999999999</v>
      </c>
      <c r="E517" s="4">
        <f t="shared" ref="E517:E580" si="27">D517+E$387</f>
        <v>153.35889999999998</v>
      </c>
      <c r="F517" s="4">
        <f t="shared" si="26"/>
        <v>6.0688999999999851</v>
      </c>
      <c r="G517" s="12">
        <v>2023</v>
      </c>
    </row>
    <row r="518" spans="1:7" x14ac:dyDescent="0.2">
      <c r="A518" s="18">
        <v>45170.123466435187</v>
      </c>
      <c r="B518" s="4">
        <v>1.3</v>
      </c>
      <c r="C518" s="4">
        <v>1.1399999999999999</v>
      </c>
      <c r="D518" s="4">
        <f t="shared" si="25"/>
        <v>1.482</v>
      </c>
      <c r="E518" s="4">
        <f t="shared" si="27"/>
        <v>153.37029999999999</v>
      </c>
      <c r="F518" s="4">
        <f t="shared" si="26"/>
        <v>6.080299999999994</v>
      </c>
      <c r="G518" s="12">
        <v>2023</v>
      </c>
    </row>
    <row r="519" spans="1:7" x14ac:dyDescent="0.2">
      <c r="A519" s="18">
        <v>45170.241643518515</v>
      </c>
      <c r="B519" s="4">
        <v>1.31</v>
      </c>
      <c r="C519" s="4">
        <v>1.1399999999999999</v>
      </c>
      <c r="D519" s="4">
        <f t="shared" si="25"/>
        <v>1.4933999999999998</v>
      </c>
      <c r="E519" s="4">
        <f t="shared" si="27"/>
        <v>153.3817</v>
      </c>
      <c r="F519" s="4">
        <f t="shared" si="26"/>
        <v>6.091700000000003</v>
      </c>
      <c r="G519" s="12">
        <v>2023</v>
      </c>
    </row>
    <row r="520" spans="1:7" x14ac:dyDescent="0.2">
      <c r="A520" s="18">
        <v>45170.367256944446</v>
      </c>
      <c r="B520" s="4">
        <v>1.32</v>
      </c>
      <c r="C520" s="4">
        <v>1.1399999999999999</v>
      </c>
      <c r="D520" s="4">
        <f t="shared" si="25"/>
        <v>1.5047999999999999</v>
      </c>
      <c r="E520" s="4">
        <f t="shared" si="27"/>
        <v>153.39309999999998</v>
      </c>
      <c r="F520" s="4">
        <f t="shared" si="26"/>
        <v>6.1030999999999835</v>
      </c>
      <c r="G520" s="12">
        <v>2023</v>
      </c>
    </row>
    <row r="521" spans="1:7" x14ac:dyDescent="0.2">
      <c r="A521" s="18">
        <v>45170.579519675928</v>
      </c>
      <c r="B521" s="4">
        <v>1.33</v>
      </c>
      <c r="C521" s="4">
        <v>1.1399999999999999</v>
      </c>
      <c r="D521" s="4">
        <f t="shared" si="25"/>
        <v>1.5162</v>
      </c>
      <c r="E521" s="4">
        <f t="shared" si="27"/>
        <v>153.40449999999998</v>
      </c>
      <c r="F521" s="4">
        <f t="shared" si="26"/>
        <v>6.1144999999999925</v>
      </c>
      <c r="G521" s="12">
        <v>2023</v>
      </c>
    </row>
    <row r="522" spans="1:7" x14ac:dyDescent="0.2">
      <c r="A522" s="18">
        <v>45170.91156828704</v>
      </c>
      <c r="B522" s="4">
        <v>1.34</v>
      </c>
      <c r="C522" s="4">
        <v>1.1399999999999999</v>
      </c>
      <c r="D522" s="4">
        <f t="shared" si="25"/>
        <v>1.5276000000000001</v>
      </c>
      <c r="E522" s="4">
        <f t="shared" si="27"/>
        <v>153.41589999999999</v>
      </c>
      <c r="F522" s="4">
        <f t="shared" si="26"/>
        <v>6.1259000000000015</v>
      </c>
      <c r="G522" s="12">
        <v>2023</v>
      </c>
    </row>
    <row r="523" spans="1:7" x14ac:dyDescent="0.2">
      <c r="A523" s="18">
        <v>45170.912152777775</v>
      </c>
      <c r="B523" s="4">
        <v>1.35</v>
      </c>
      <c r="C523" s="4">
        <v>1.1399999999999999</v>
      </c>
      <c r="D523" s="4">
        <f t="shared" si="25"/>
        <v>1.5389999999999999</v>
      </c>
      <c r="E523" s="4">
        <f t="shared" si="27"/>
        <v>153.42729999999997</v>
      </c>
      <c r="F523" s="4">
        <f t="shared" si="26"/>
        <v>6.137299999999982</v>
      </c>
      <c r="G523" s="12">
        <v>2023</v>
      </c>
    </row>
    <row r="524" spans="1:7" x14ac:dyDescent="0.2">
      <c r="A524" s="18">
        <v>45170.912471064818</v>
      </c>
      <c r="B524" s="4">
        <v>1.36</v>
      </c>
      <c r="C524" s="4">
        <v>1.1399999999999999</v>
      </c>
      <c r="D524" s="4">
        <f t="shared" si="25"/>
        <v>1.5504</v>
      </c>
      <c r="E524" s="4">
        <f t="shared" si="27"/>
        <v>153.43869999999998</v>
      </c>
      <c r="F524" s="4">
        <f t="shared" si="26"/>
        <v>6.148699999999991</v>
      </c>
      <c r="G524" s="12">
        <v>2023</v>
      </c>
    </row>
    <row r="525" spans="1:7" x14ac:dyDescent="0.2">
      <c r="A525" s="18">
        <v>45170.912853009257</v>
      </c>
      <c r="B525" s="4">
        <v>1.37</v>
      </c>
      <c r="C525" s="4">
        <v>1.1399999999999999</v>
      </c>
      <c r="D525" s="4">
        <f t="shared" si="25"/>
        <v>1.5618000000000001</v>
      </c>
      <c r="E525" s="4">
        <f t="shared" si="27"/>
        <v>153.45009999999999</v>
      </c>
      <c r="F525" s="4">
        <f t="shared" si="26"/>
        <v>6.1600999999999999</v>
      </c>
      <c r="G525" s="12">
        <v>2023</v>
      </c>
    </row>
    <row r="526" spans="1:7" x14ac:dyDescent="0.2">
      <c r="A526" s="18">
        <v>45170.913142361111</v>
      </c>
      <c r="B526" s="4">
        <v>1.38</v>
      </c>
      <c r="C526" s="4">
        <v>1.1399999999999999</v>
      </c>
      <c r="D526" s="4">
        <f t="shared" si="25"/>
        <v>1.5731999999999997</v>
      </c>
      <c r="E526" s="4">
        <f t="shared" si="27"/>
        <v>153.46149999999997</v>
      </c>
      <c r="F526" s="4">
        <f t="shared" si="26"/>
        <v>6.1714999999999804</v>
      </c>
      <c r="G526" s="12">
        <v>2023</v>
      </c>
    </row>
    <row r="527" spans="1:7" x14ac:dyDescent="0.2">
      <c r="A527" s="18">
        <v>45170.913373842595</v>
      </c>
      <c r="B527" s="4">
        <v>1.39</v>
      </c>
      <c r="C527" s="4">
        <v>1.1399999999999999</v>
      </c>
      <c r="D527" s="4">
        <f t="shared" si="25"/>
        <v>1.5845999999999998</v>
      </c>
      <c r="E527" s="4">
        <f t="shared" si="27"/>
        <v>153.47289999999998</v>
      </c>
      <c r="F527" s="4">
        <f t="shared" si="26"/>
        <v>6.1828999999999894</v>
      </c>
      <c r="G527" s="12">
        <v>2023</v>
      </c>
    </row>
    <row r="528" spans="1:7" x14ac:dyDescent="0.2">
      <c r="A528" s="18">
        <v>45170.913611111115</v>
      </c>
      <c r="B528" s="4">
        <v>1.4</v>
      </c>
      <c r="C528" s="4">
        <v>1.1399999999999999</v>
      </c>
      <c r="D528" s="4">
        <f t="shared" si="25"/>
        <v>1.5959999999999999</v>
      </c>
      <c r="E528" s="4">
        <f t="shared" si="27"/>
        <v>153.48429999999999</v>
      </c>
      <c r="F528" s="4">
        <f t="shared" si="26"/>
        <v>6.1942999999999984</v>
      </c>
      <c r="G528" s="12">
        <v>2023</v>
      </c>
    </row>
    <row r="529" spans="1:7" x14ac:dyDescent="0.2">
      <c r="A529" s="18">
        <v>45170.913877314815</v>
      </c>
      <c r="B529" s="4">
        <v>1.41</v>
      </c>
      <c r="C529" s="4">
        <v>1.1399999999999999</v>
      </c>
      <c r="D529" s="4">
        <f t="shared" si="25"/>
        <v>1.6073999999999997</v>
      </c>
      <c r="E529" s="4">
        <f t="shared" si="27"/>
        <v>153.4957</v>
      </c>
      <c r="F529" s="4">
        <f t="shared" si="26"/>
        <v>6.2057000000000073</v>
      </c>
      <c r="G529" s="12">
        <v>2023</v>
      </c>
    </row>
    <row r="530" spans="1:7" x14ac:dyDescent="0.2">
      <c r="A530" s="18">
        <v>45170.914120370369</v>
      </c>
      <c r="B530" s="4">
        <v>1.42</v>
      </c>
      <c r="C530" s="4">
        <v>1.1399999999999999</v>
      </c>
      <c r="D530" s="4">
        <f t="shared" si="25"/>
        <v>1.6187999999999998</v>
      </c>
      <c r="E530" s="4">
        <f t="shared" si="27"/>
        <v>153.50709999999998</v>
      </c>
      <c r="F530" s="4">
        <f t="shared" si="26"/>
        <v>6.2170999999999879</v>
      </c>
      <c r="G530" s="12">
        <v>2023</v>
      </c>
    </row>
    <row r="531" spans="1:7" x14ac:dyDescent="0.2">
      <c r="A531" s="18">
        <v>45170.914380787035</v>
      </c>
      <c r="B531" s="4">
        <v>1.43</v>
      </c>
      <c r="C531" s="4">
        <v>1.1399999999999999</v>
      </c>
      <c r="D531" s="4">
        <f t="shared" si="25"/>
        <v>1.6301999999999999</v>
      </c>
      <c r="E531" s="4">
        <f t="shared" si="27"/>
        <v>153.51849999999999</v>
      </c>
      <c r="F531" s="4">
        <f t="shared" si="26"/>
        <v>6.2284999999999968</v>
      </c>
      <c r="G531" s="12">
        <v>2023</v>
      </c>
    </row>
    <row r="532" spans="1:7" x14ac:dyDescent="0.2">
      <c r="A532" s="18">
        <v>45170.914710648147</v>
      </c>
      <c r="B532" s="4">
        <v>1.44</v>
      </c>
      <c r="C532" s="4">
        <v>1.1399999999999999</v>
      </c>
      <c r="D532" s="4">
        <f t="shared" si="25"/>
        <v>1.6415999999999997</v>
      </c>
      <c r="E532" s="4">
        <f t="shared" si="27"/>
        <v>153.5299</v>
      </c>
      <c r="F532" s="4">
        <f t="shared" si="26"/>
        <v>6.2399000000000058</v>
      </c>
      <c r="G532" s="12">
        <v>2023</v>
      </c>
    </row>
    <row r="533" spans="1:7" x14ac:dyDescent="0.2">
      <c r="A533" s="18">
        <v>45170.915028935182</v>
      </c>
      <c r="B533" s="4">
        <v>1.45</v>
      </c>
      <c r="C533" s="4">
        <v>1.1399999999999999</v>
      </c>
      <c r="D533" s="4">
        <f t="shared" si="25"/>
        <v>1.6529999999999998</v>
      </c>
      <c r="E533" s="4">
        <f t="shared" si="27"/>
        <v>153.54129999999998</v>
      </c>
      <c r="F533" s="4">
        <f t="shared" si="26"/>
        <v>6.2512999999999863</v>
      </c>
      <c r="G533" s="12">
        <v>2023</v>
      </c>
    </row>
    <row r="534" spans="1:7" x14ac:dyDescent="0.2">
      <c r="A534" s="18">
        <v>45170.915405092594</v>
      </c>
      <c r="B534" s="4">
        <v>1.46</v>
      </c>
      <c r="C534" s="4">
        <v>1.1399999999999999</v>
      </c>
      <c r="D534" s="4">
        <f t="shared" si="25"/>
        <v>1.6643999999999999</v>
      </c>
      <c r="E534" s="4">
        <f t="shared" si="27"/>
        <v>153.55269999999999</v>
      </c>
      <c r="F534" s="4">
        <f t="shared" si="26"/>
        <v>6.2626999999999953</v>
      </c>
      <c r="G534" s="12">
        <v>2023</v>
      </c>
    </row>
    <row r="535" spans="1:7" x14ac:dyDescent="0.2">
      <c r="A535" s="18">
        <v>45170.915821759256</v>
      </c>
      <c r="B535" s="4">
        <v>1.47</v>
      </c>
      <c r="C535" s="4">
        <v>1.1399999999999999</v>
      </c>
      <c r="D535" s="4">
        <f t="shared" si="25"/>
        <v>1.6757999999999997</v>
      </c>
      <c r="E535" s="4">
        <f t="shared" si="27"/>
        <v>153.5641</v>
      </c>
      <c r="F535" s="4">
        <f t="shared" si="26"/>
        <v>6.2741000000000042</v>
      </c>
      <c r="G535" s="12">
        <v>2023</v>
      </c>
    </row>
    <row r="536" spans="1:7" x14ac:dyDescent="0.2">
      <c r="A536" s="18">
        <v>45170.916238425925</v>
      </c>
      <c r="B536" s="4">
        <v>1.48</v>
      </c>
      <c r="C536" s="4">
        <v>1.1399999999999999</v>
      </c>
      <c r="D536" s="4">
        <f t="shared" si="25"/>
        <v>1.6871999999999998</v>
      </c>
      <c r="E536" s="4">
        <f t="shared" si="27"/>
        <v>153.57549999999998</v>
      </c>
      <c r="F536" s="4">
        <f t="shared" si="26"/>
        <v>6.2854999999999848</v>
      </c>
      <c r="G536" s="12">
        <v>2023</v>
      </c>
    </row>
    <row r="537" spans="1:7" x14ac:dyDescent="0.2">
      <c r="A537" s="18">
        <v>45170.916521990737</v>
      </c>
      <c r="B537" s="4">
        <v>1.49</v>
      </c>
      <c r="C537" s="4">
        <v>1.1399999999999999</v>
      </c>
      <c r="D537" s="4">
        <f t="shared" si="25"/>
        <v>1.6985999999999999</v>
      </c>
      <c r="E537" s="4">
        <f t="shared" si="27"/>
        <v>153.58689999999999</v>
      </c>
      <c r="F537" s="4">
        <f t="shared" si="26"/>
        <v>6.2968999999999937</v>
      </c>
      <c r="G537" s="12">
        <v>2023</v>
      </c>
    </row>
    <row r="538" spans="1:7" x14ac:dyDescent="0.2">
      <c r="A538" s="18">
        <v>45170.917262731484</v>
      </c>
      <c r="B538" s="4">
        <v>1.5</v>
      </c>
      <c r="C538" s="4">
        <v>1.1399999999999999</v>
      </c>
      <c r="D538" s="4">
        <f t="shared" si="25"/>
        <v>1.71</v>
      </c>
      <c r="E538" s="4">
        <f t="shared" si="27"/>
        <v>153.59829999999999</v>
      </c>
      <c r="F538" s="4">
        <f t="shared" si="26"/>
        <v>6.3083000000000027</v>
      </c>
      <c r="G538" s="12">
        <v>2023</v>
      </c>
    </row>
    <row r="539" spans="1:7" x14ac:dyDescent="0.2">
      <c r="A539" s="18">
        <v>45170.923194444447</v>
      </c>
      <c r="B539" s="4">
        <v>1.51</v>
      </c>
      <c r="C539" s="4">
        <v>1.1399999999999999</v>
      </c>
      <c r="D539" s="4">
        <f t="shared" si="25"/>
        <v>1.7213999999999998</v>
      </c>
      <c r="E539" s="4">
        <f t="shared" si="27"/>
        <v>153.60969999999998</v>
      </c>
      <c r="F539" s="4">
        <f t="shared" si="26"/>
        <v>6.3196999999999832</v>
      </c>
      <c r="G539" s="12">
        <v>2023</v>
      </c>
    </row>
    <row r="540" spans="1:7" x14ac:dyDescent="0.2">
      <c r="A540" s="18">
        <v>45170.927453703705</v>
      </c>
      <c r="B540" s="4">
        <v>1.52</v>
      </c>
      <c r="C540" s="4">
        <v>1.1399999999999999</v>
      </c>
      <c r="D540" s="4">
        <f t="shared" si="25"/>
        <v>1.7327999999999999</v>
      </c>
      <c r="E540" s="4">
        <f t="shared" si="27"/>
        <v>153.62109999999998</v>
      </c>
      <c r="F540" s="4">
        <f t="shared" si="26"/>
        <v>6.3310999999999922</v>
      </c>
      <c r="G540" s="12">
        <v>2023</v>
      </c>
    </row>
    <row r="541" spans="1:7" x14ac:dyDescent="0.2">
      <c r="A541" s="18">
        <v>45171.368587962963</v>
      </c>
      <c r="B541" s="4">
        <v>1.53</v>
      </c>
      <c r="C541" s="4">
        <v>1.1399999999999999</v>
      </c>
      <c r="D541" s="4">
        <f t="shared" si="25"/>
        <v>1.7442</v>
      </c>
      <c r="E541" s="4">
        <f t="shared" si="27"/>
        <v>153.63249999999999</v>
      </c>
      <c r="F541" s="4">
        <f t="shared" si="26"/>
        <v>6.3425000000000011</v>
      </c>
      <c r="G541" s="12">
        <v>2023</v>
      </c>
    </row>
    <row r="542" spans="1:7" x14ac:dyDescent="0.2">
      <c r="A542" s="18">
        <v>45171.579230324074</v>
      </c>
      <c r="B542" s="4">
        <v>1.54</v>
      </c>
      <c r="C542" s="4">
        <v>1.1399999999999999</v>
      </c>
      <c r="D542" s="4">
        <f t="shared" si="25"/>
        <v>1.7555999999999998</v>
      </c>
      <c r="E542" s="4">
        <f t="shared" si="27"/>
        <v>153.64389999999997</v>
      </c>
      <c r="F542" s="4">
        <f t="shared" si="26"/>
        <v>6.3538999999999817</v>
      </c>
      <c r="G542" s="12">
        <v>2023</v>
      </c>
    </row>
    <row r="543" spans="1:7" x14ac:dyDescent="0.2">
      <c r="A543" s="18">
        <v>45171.583929398148</v>
      </c>
      <c r="B543" s="4">
        <v>1.55</v>
      </c>
      <c r="C543" s="4">
        <v>1.1399999999999999</v>
      </c>
      <c r="D543" s="4">
        <f t="shared" si="25"/>
        <v>1.7669999999999999</v>
      </c>
      <c r="E543" s="4">
        <f t="shared" si="27"/>
        <v>153.65529999999998</v>
      </c>
      <c r="F543" s="4">
        <f t="shared" si="26"/>
        <v>6.3652999999999906</v>
      </c>
      <c r="G543" s="12">
        <v>2023</v>
      </c>
    </row>
    <row r="544" spans="1:7" x14ac:dyDescent="0.2">
      <c r="A544" s="18">
        <v>45171.588836805553</v>
      </c>
      <c r="B544" s="4">
        <v>1.56</v>
      </c>
      <c r="C544" s="4">
        <v>1.1399999999999999</v>
      </c>
      <c r="D544" s="4">
        <f t="shared" si="25"/>
        <v>1.7784</v>
      </c>
      <c r="E544" s="4">
        <f t="shared" si="27"/>
        <v>153.66669999999999</v>
      </c>
      <c r="F544" s="4">
        <f t="shared" si="26"/>
        <v>6.3766999999999996</v>
      </c>
      <c r="G544" s="12">
        <v>2023</v>
      </c>
    </row>
    <row r="545" spans="1:7" x14ac:dyDescent="0.2">
      <c r="A545" s="18">
        <v>45171.596122685187</v>
      </c>
      <c r="B545" s="4">
        <v>1.57</v>
      </c>
      <c r="C545" s="4">
        <v>1.1399999999999999</v>
      </c>
      <c r="D545" s="4">
        <f t="shared" si="25"/>
        <v>1.7897999999999998</v>
      </c>
      <c r="E545" s="4">
        <f t="shared" si="27"/>
        <v>153.6781</v>
      </c>
      <c r="F545" s="4">
        <f t="shared" si="26"/>
        <v>6.3881000000000085</v>
      </c>
      <c r="G545" s="12">
        <v>2023</v>
      </c>
    </row>
    <row r="546" spans="1:7" x14ac:dyDescent="0.2">
      <c r="A546" s="18">
        <v>45171.631909722222</v>
      </c>
      <c r="B546" s="4">
        <v>1.58</v>
      </c>
      <c r="C546" s="4">
        <v>1.1399999999999999</v>
      </c>
      <c r="D546" s="4">
        <f t="shared" si="25"/>
        <v>1.8011999999999999</v>
      </c>
      <c r="E546" s="4">
        <f t="shared" si="27"/>
        <v>153.68949999999998</v>
      </c>
      <c r="F546" s="4">
        <f t="shared" si="26"/>
        <v>6.3994999999999891</v>
      </c>
      <c r="G546" s="12">
        <v>2023</v>
      </c>
    </row>
    <row r="547" spans="1:7" x14ac:dyDescent="0.2">
      <c r="A547" s="18">
        <v>45171.648090277777</v>
      </c>
      <c r="B547" s="4">
        <v>1.59</v>
      </c>
      <c r="C547" s="4">
        <v>1.1399999999999999</v>
      </c>
      <c r="D547" s="4">
        <f t="shared" si="25"/>
        <v>1.8126</v>
      </c>
      <c r="E547" s="4">
        <f t="shared" si="27"/>
        <v>153.70089999999999</v>
      </c>
      <c r="F547" s="4">
        <f t="shared" si="26"/>
        <v>6.410899999999998</v>
      </c>
      <c r="G547" s="12">
        <v>2023</v>
      </c>
    </row>
    <row r="548" spans="1:7" x14ac:dyDescent="0.2">
      <c r="A548" s="18">
        <v>45171.706261574072</v>
      </c>
      <c r="B548" s="4">
        <v>1.6</v>
      </c>
      <c r="C548" s="4">
        <v>1.1399999999999999</v>
      </c>
      <c r="D548" s="4">
        <f t="shared" si="25"/>
        <v>1.8239999999999998</v>
      </c>
      <c r="E548" s="4">
        <f t="shared" si="27"/>
        <v>153.7123</v>
      </c>
      <c r="F548" s="4">
        <f t="shared" si="26"/>
        <v>6.422300000000007</v>
      </c>
      <c r="G548" s="12">
        <v>2023</v>
      </c>
    </row>
    <row r="549" spans="1:7" x14ac:dyDescent="0.2">
      <c r="A549" s="18">
        <v>45171.715584490739</v>
      </c>
      <c r="B549" s="4">
        <v>1.61</v>
      </c>
      <c r="C549" s="4">
        <v>1.1399999999999999</v>
      </c>
      <c r="D549" s="4">
        <f t="shared" si="25"/>
        <v>1.8353999999999999</v>
      </c>
      <c r="E549" s="4">
        <f t="shared" si="27"/>
        <v>153.72369999999998</v>
      </c>
      <c r="F549" s="4">
        <f t="shared" si="26"/>
        <v>6.4336999999999875</v>
      </c>
      <c r="G549" s="12">
        <v>2023</v>
      </c>
    </row>
    <row r="550" spans="1:7" x14ac:dyDescent="0.2">
      <c r="A550" s="18">
        <v>45171.718888888892</v>
      </c>
      <c r="B550" s="4">
        <v>1.62</v>
      </c>
      <c r="C550" s="4">
        <v>1.1399999999999999</v>
      </c>
      <c r="D550" s="4">
        <f t="shared" si="25"/>
        <v>1.8468</v>
      </c>
      <c r="E550" s="4">
        <f t="shared" si="27"/>
        <v>153.73509999999999</v>
      </c>
      <c r="F550" s="4">
        <f t="shared" si="26"/>
        <v>6.4450999999999965</v>
      </c>
      <c r="G550" s="12">
        <v>2023</v>
      </c>
    </row>
    <row r="551" spans="1:7" x14ac:dyDescent="0.2">
      <c r="A551" s="18">
        <v>45171.724681712964</v>
      </c>
      <c r="B551" s="4">
        <v>1.63</v>
      </c>
      <c r="C551" s="4">
        <v>1.1399999999999999</v>
      </c>
      <c r="D551" s="4">
        <f t="shared" si="25"/>
        <v>1.8581999999999996</v>
      </c>
      <c r="E551" s="4">
        <f t="shared" si="27"/>
        <v>153.7465</v>
      </c>
      <c r="F551" s="4">
        <f t="shared" si="26"/>
        <v>6.4565000000000055</v>
      </c>
      <c r="G551" s="12">
        <v>2023</v>
      </c>
    </row>
    <row r="552" spans="1:7" x14ac:dyDescent="0.2">
      <c r="A552" s="18">
        <v>45171.730827546293</v>
      </c>
      <c r="B552" s="4">
        <v>1.64</v>
      </c>
      <c r="C552" s="4">
        <v>1.1399999999999999</v>
      </c>
      <c r="D552" s="4">
        <f t="shared" si="25"/>
        <v>1.8695999999999997</v>
      </c>
      <c r="E552" s="4">
        <f t="shared" si="27"/>
        <v>153.75789999999998</v>
      </c>
      <c r="F552" s="4">
        <f t="shared" si="26"/>
        <v>6.467899999999986</v>
      </c>
      <c r="G552" s="12">
        <v>2023</v>
      </c>
    </row>
    <row r="553" spans="1:7" x14ac:dyDescent="0.2">
      <c r="A553" s="18">
        <v>45171.752546296295</v>
      </c>
      <c r="B553" s="4">
        <v>1.65</v>
      </c>
      <c r="C553" s="4">
        <v>1.1399999999999999</v>
      </c>
      <c r="D553" s="4">
        <f t="shared" si="25"/>
        <v>1.8809999999999998</v>
      </c>
      <c r="E553" s="4">
        <f t="shared" si="27"/>
        <v>153.76929999999999</v>
      </c>
      <c r="F553" s="4">
        <f t="shared" si="26"/>
        <v>6.479299999999995</v>
      </c>
      <c r="G553" s="12">
        <v>2023</v>
      </c>
    </row>
    <row r="554" spans="1:7" x14ac:dyDescent="0.2">
      <c r="A554" s="18">
        <v>45179.510995370372</v>
      </c>
      <c r="B554" s="4">
        <v>1.66</v>
      </c>
      <c r="C554" s="4">
        <v>1.1399999999999999</v>
      </c>
      <c r="D554" s="4">
        <f t="shared" si="25"/>
        <v>1.8923999999999996</v>
      </c>
      <c r="E554" s="4">
        <f t="shared" si="27"/>
        <v>153.7807</v>
      </c>
      <c r="F554" s="4">
        <f t="shared" si="26"/>
        <v>6.4907000000000039</v>
      </c>
      <c r="G554" s="12">
        <v>2023</v>
      </c>
    </row>
    <row r="555" spans="1:7" x14ac:dyDescent="0.2">
      <c r="A555" s="18">
        <v>45179.511892361108</v>
      </c>
      <c r="B555" s="4">
        <v>1.67</v>
      </c>
      <c r="C555" s="4">
        <v>1.1399999999999999</v>
      </c>
      <c r="D555" s="4">
        <f t="shared" ref="D555:D618" si="28">B555*C555</f>
        <v>1.9037999999999997</v>
      </c>
      <c r="E555" s="4">
        <f t="shared" si="27"/>
        <v>153.79209999999998</v>
      </c>
      <c r="F555" s="4">
        <f t="shared" si="26"/>
        <v>6.5020999999999844</v>
      </c>
      <c r="G555" s="12">
        <v>2023</v>
      </c>
    </row>
    <row r="556" spans="1:7" x14ac:dyDescent="0.2">
      <c r="A556" s="18">
        <v>45179.512355324077</v>
      </c>
      <c r="B556" s="4">
        <v>1.68</v>
      </c>
      <c r="C556" s="4">
        <v>1.1399999999999999</v>
      </c>
      <c r="D556" s="4">
        <f t="shared" si="28"/>
        <v>1.9151999999999998</v>
      </c>
      <c r="E556" s="4">
        <f t="shared" si="27"/>
        <v>153.80349999999999</v>
      </c>
      <c r="F556" s="4">
        <f t="shared" si="26"/>
        <v>6.5134999999999934</v>
      </c>
      <c r="G556" s="12">
        <v>2023</v>
      </c>
    </row>
    <row r="557" spans="1:7" x14ac:dyDescent="0.2">
      <c r="A557" s="18">
        <v>45179.513020833336</v>
      </c>
      <c r="B557" s="4">
        <v>1.69</v>
      </c>
      <c r="C557" s="4">
        <v>1.1399999999999999</v>
      </c>
      <c r="D557" s="4">
        <f t="shared" si="28"/>
        <v>1.9265999999999999</v>
      </c>
      <c r="E557" s="4">
        <f t="shared" si="27"/>
        <v>153.81489999999999</v>
      </c>
      <c r="F557" s="4">
        <f t="shared" si="26"/>
        <v>6.5249000000000024</v>
      </c>
      <c r="G557" s="12">
        <v>2023</v>
      </c>
    </row>
    <row r="558" spans="1:7" x14ac:dyDescent="0.2">
      <c r="A558" s="18">
        <v>45179.513697916664</v>
      </c>
      <c r="B558" s="4">
        <v>1.7</v>
      </c>
      <c r="C558" s="4">
        <v>1.1399999999999999</v>
      </c>
      <c r="D558" s="4">
        <f t="shared" si="28"/>
        <v>1.9379999999999997</v>
      </c>
      <c r="E558" s="4">
        <f t="shared" si="27"/>
        <v>153.82629999999997</v>
      </c>
      <c r="F558" s="4">
        <f t="shared" si="26"/>
        <v>6.5362999999999829</v>
      </c>
      <c r="G558" s="12">
        <v>2023</v>
      </c>
    </row>
    <row r="559" spans="1:7" x14ac:dyDescent="0.2">
      <c r="A559" s="18">
        <v>45179.514716435187</v>
      </c>
      <c r="B559" s="4">
        <v>1.71</v>
      </c>
      <c r="C559" s="4">
        <v>1.1399999999999999</v>
      </c>
      <c r="D559" s="4">
        <f t="shared" si="28"/>
        <v>1.9493999999999998</v>
      </c>
      <c r="E559" s="4">
        <f t="shared" si="27"/>
        <v>153.83769999999998</v>
      </c>
      <c r="F559" s="4">
        <f t="shared" si="26"/>
        <v>6.5476999999999919</v>
      </c>
      <c r="G559" s="12">
        <v>2023</v>
      </c>
    </row>
    <row r="560" spans="1:7" x14ac:dyDescent="0.2">
      <c r="A560" s="18">
        <v>45179.517077546298</v>
      </c>
      <c r="B560" s="4">
        <v>1.72</v>
      </c>
      <c r="C560" s="4">
        <v>1.1399999999999999</v>
      </c>
      <c r="D560" s="4">
        <f t="shared" si="28"/>
        <v>1.9607999999999999</v>
      </c>
      <c r="E560" s="4">
        <f t="shared" si="27"/>
        <v>153.84909999999999</v>
      </c>
      <c r="F560" s="4">
        <f t="shared" si="26"/>
        <v>6.5591000000000008</v>
      </c>
      <c r="G560" s="12">
        <v>2023</v>
      </c>
    </row>
    <row r="561" spans="1:7" x14ac:dyDescent="0.2">
      <c r="A561" s="18">
        <v>45179.518084490737</v>
      </c>
      <c r="B561" s="4">
        <v>1.73</v>
      </c>
      <c r="C561" s="4">
        <v>1.1399999999999999</v>
      </c>
      <c r="D561" s="4">
        <f t="shared" si="28"/>
        <v>1.9721999999999997</v>
      </c>
      <c r="E561" s="4">
        <f t="shared" si="27"/>
        <v>153.86049999999997</v>
      </c>
      <c r="F561" s="4">
        <f t="shared" si="26"/>
        <v>6.5704999999999814</v>
      </c>
      <c r="G561" s="12">
        <v>2023</v>
      </c>
    </row>
    <row r="562" spans="1:7" x14ac:dyDescent="0.2">
      <c r="A562" s="18">
        <v>45179.518865740742</v>
      </c>
      <c r="B562" s="4">
        <v>1.74</v>
      </c>
      <c r="C562" s="4">
        <v>1.1399999999999999</v>
      </c>
      <c r="D562" s="4">
        <f t="shared" si="28"/>
        <v>1.9835999999999998</v>
      </c>
      <c r="E562" s="4">
        <f t="shared" si="27"/>
        <v>153.87189999999998</v>
      </c>
      <c r="F562" s="4">
        <f t="shared" si="26"/>
        <v>6.5818999999999903</v>
      </c>
      <c r="G562" s="12">
        <v>2023</v>
      </c>
    </row>
    <row r="563" spans="1:7" x14ac:dyDescent="0.2">
      <c r="A563" s="18">
        <v>45179.52052662037</v>
      </c>
      <c r="B563" s="4">
        <v>1.75</v>
      </c>
      <c r="C563" s="4">
        <v>1.1399999999999999</v>
      </c>
      <c r="D563" s="4">
        <f t="shared" si="28"/>
        <v>1.9949999999999999</v>
      </c>
      <c r="E563" s="4">
        <f t="shared" si="27"/>
        <v>153.88329999999999</v>
      </c>
      <c r="F563" s="4">
        <f t="shared" si="26"/>
        <v>6.5932999999999993</v>
      </c>
      <c r="G563" s="12">
        <v>2023</v>
      </c>
    </row>
    <row r="564" spans="1:7" x14ac:dyDescent="0.2">
      <c r="A564" s="18">
        <v>45179.521168981482</v>
      </c>
      <c r="B564" s="4">
        <v>1.76</v>
      </c>
      <c r="C564" s="4">
        <v>1.1399999999999999</v>
      </c>
      <c r="D564" s="4">
        <f t="shared" si="28"/>
        <v>2.0063999999999997</v>
      </c>
      <c r="E564" s="4">
        <f t="shared" si="27"/>
        <v>153.8947</v>
      </c>
      <c r="F564" s="4">
        <f t="shared" si="26"/>
        <v>6.6047000000000082</v>
      </c>
      <c r="G564" s="12">
        <v>2023</v>
      </c>
    </row>
    <row r="565" spans="1:7" x14ac:dyDescent="0.2">
      <c r="A565" s="18">
        <v>45179.521545138887</v>
      </c>
      <c r="B565" s="4">
        <v>1.77</v>
      </c>
      <c r="C565" s="4">
        <v>1.1399999999999999</v>
      </c>
      <c r="D565" s="4">
        <f t="shared" si="28"/>
        <v>2.0177999999999998</v>
      </c>
      <c r="E565" s="4">
        <f t="shared" si="27"/>
        <v>153.90609999999998</v>
      </c>
      <c r="F565" s="4">
        <f t="shared" si="26"/>
        <v>6.6160999999999888</v>
      </c>
      <c r="G565" s="12">
        <v>2023</v>
      </c>
    </row>
    <row r="566" spans="1:7" x14ac:dyDescent="0.2">
      <c r="A566" s="18">
        <v>45179.521950231479</v>
      </c>
      <c r="B566" s="4">
        <v>1.78</v>
      </c>
      <c r="C566" s="4">
        <v>1.1399999999999999</v>
      </c>
      <c r="D566" s="4">
        <f t="shared" si="28"/>
        <v>2.0291999999999999</v>
      </c>
      <c r="E566" s="4">
        <f t="shared" si="27"/>
        <v>153.91749999999999</v>
      </c>
      <c r="F566" s="4">
        <f t="shared" si="26"/>
        <v>6.6274999999999977</v>
      </c>
      <c r="G566" s="12">
        <v>2023</v>
      </c>
    </row>
    <row r="567" spans="1:7" x14ac:dyDescent="0.2">
      <c r="A567" s="18">
        <v>45179.522499999999</v>
      </c>
      <c r="B567" s="4">
        <v>1.79</v>
      </c>
      <c r="C567" s="4">
        <v>1.1399999999999999</v>
      </c>
      <c r="D567" s="4">
        <f t="shared" si="28"/>
        <v>2.0406</v>
      </c>
      <c r="E567" s="4">
        <f t="shared" si="27"/>
        <v>153.9289</v>
      </c>
      <c r="F567" s="4">
        <f t="shared" si="26"/>
        <v>6.6389000000000067</v>
      </c>
      <c r="G567" s="12">
        <v>2023</v>
      </c>
    </row>
    <row r="568" spans="1:7" x14ac:dyDescent="0.2">
      <c r="A568" s="18">
        <v>45179.52294560185</v>
      </c>
      <c r="B568" s="4">
        <v>1.8</v>
      </c>
      <c r="C568" s="4">
        <v>1.1399999999999999</v>
      </c>
      <c r="D568" s="4">
        <f t="shared" si="28"/>
        <v>2.052</v>
      </c>
      <c r="E568" s="4">
        <f t="shared" si="27"/>
        <v>153.94029999999998</v>
      </c>
      <c r="F568" s="4">
        <f t="shared" si="26"/>
        <v>6.6502999999999872</v>
      </c>
      <c r="G568" s="12">
        <v>2023</v>
      </c>
    </row>
    <row r="569" spans="1:7" x14ac:dyDescent="0.2">
      <c r="A569" s="18">
        <v>45179.523368055554</v>
      </c>
      <c r="B569" s="4">
        <v>1.81</v>
      </c>
      <c r="C569" s="4">
        <v>1.1399999999999999</v>
      </c>
      <c r="D569" s="4">
        <f t="shared" si="28"/>
        <v>2.0633999999999997</v>
      </c>
      <c r="E569" s="4">
        <f t="shared" si="27"/>
        <v>153.95169999999999</v>
      </c>
      <c r="F569" s="4">
        <f t="shared" si="26"/>
        <v>6.6616999999999962</v>
      </c>
      <c r="G569" s="12">
        <v>2023</v>
      </c>
    </row>
    <row r="570" spans="1:7" x14ac:dyDescent="0.2">
      <c r="A570" s="18">
        <v>45179.523906249997</v>
      </c>
      <c r="B570" s="4">
        <v>1.82</v>
      </c>
      <c r="C570" s="4">
        <v>1.1399999999999999</v>
      </c>
      <c r="D570" s="4">
        <f t="shared" si="28"/>
        <v>2.0747999999999998</v>
      </c>
      <c r="E570" s="4">
        <f t="shared" si="27"/>
        <v>153.9631</v>
      </c>
      <c r="F570" s="4">
        <f t="shared" si="26"/>
        <v>6.6731000000000051</v>
      </c>
      <c r="G570" s="12">
        <v>2023</v>
      </c>
    </row>
    <row r="571" spans="1:7" x14ac:dyDescent="0.2">
      <c r="A571" s="18">
        <v>45179.525752314818</v>
      </c>
      <c r="B571" s="4">
        <v>1.83</v>
      </c>
      <c r="C571" s="4">
        <v>1.1399999999999999</v>
      </c>
      <c r="D571" s="4">
        <f t="shared" si="28"/>
        <v>2.0861999999999998</v>
      </c>
      <c r="E571" s="4">
        <f t="shared" si="27"/>
        <v>153.97449999999998</v>
      </c>
      <c r="F571" s="4">
        <f t="shared" si="26"/>
        <v>6.6844999999999857</v>
      </c>
      <c r="G571" s="12">
        <v>2023</v>
      </c>
    </row>
    <row r="572" spans="1:7" x14ac:dyDescent="0.2">
      <c r="A572" s="18">
        <v>45179.526267361114</v>
      </c>
      <c r="B572" s="4">
        <v>1.84</v>
      </c>
      <c r="C572" s="4">
        <v>1.1399999999999999</v>
      </c>
      <c r="D572" s="4">
        <f t="shared" si="28"/>
        <v>2.0975999999999999</v>
      </c>
      <c r="E572" s="4">
        <f t="shared" si="27"/>
        <v>153.98589999999999</v>
      </c>
      <c r="F572" s="4">
        <f t="shared" si="26"/>
        <v>6.6958999999999946</v>
      </c>
      <c r="G572" s="12">
        <v>2023</v>
      </c>
    </row>
    <row r="573" spans="1:7" x14ac:dyDescent="0.2">
      <c r="A573" s="18">
        <v>45179.526944444442</v>
      </c>
      <c r="B573" s="4">
        <v>1.85</v>
      </c>
      <c r="C573" s="4">
        <v>1.1399999999999999</v>
      </c>
      <c r="D573" s="4">
        <f t="shared" si="28"/>
        <v>2.109</v>
      </c>
      <c r="E573" s="4">
        <f t="shared" si="27"/>
        <v>153.9973</v>
      </c>
      <c r="F573" s="4">
        <f t="shared" si="26"/>
        <v>6.7073000000000036</v>
      </c>
      <c r="G573" s="12">
        <v>2023</v>
      </c>
    </row>
    <row r="574" spans="1:7" x14ac:dyDescent="0.2">
      <c r="A574" s="18">
        <v>45179.528645833336</v>
      </c>
      <c r="B574" s="4">
        <v>1.86</v>
      </c>
      <c r="C574" s="4">
        <v>1.1399999999999999</v>
      </c>
      <c r="D574" s="4">
        <f t="shared" si="28"/>
        <v>2.1204000000000001</v>
      </c>
      <c r="E574" s="4">
        <f t="shared" si="27"/>
        <v>154.00869999999998</v>
      </c>
      <c r="F574" s="4">
        <f t="shared" si="26"/>
        <v>6.7186999999999841</v>
      </c>
      <c r="G574" s="12">
        <v>2023</v>
      </c>
    </row>
    <row r="575" spans="1:7" x14ac:dyDescent="0.2">
      <c r="A575" s="18">
        <v>45179.529299768517</v>
      </c>
      <c r="B575" s="4">
        <v>1.87</v>
      </c>
      <c r="C575" s="4">
        <v>1.1399999999999999</v>
      </c>
      <c r="D575" s="4">
        <f t="shared" si="28"/>
        <v>2.1318000000000001</v>
      </c>
      <c r="E575" s="4">
        <f t="shared" si="27"/>
        <v>154.02009999999999</v>
      </c>
      <c r="F575" s="4">
        <f t="shared" si="26"/>
        <v>6.7300999999999931</v>
      </c>
      <c r="G575" s="12">
        <v>2023</v>
      </c>
    </row>
    <row r="576" spans="1:7" x14ac:dyDescent="0.2">
      <c r="A576" s="18">
        <v>45179.52988425926</v>
      </c>
      <c r="B576" s="4">
        <v>1.88</v>
      </c>
      <c r="C576" s="4">
        <v>1.1399999999999999</v>
      </c>
      <c r="D576" s="4">
        <f t="shared" si="28"/>
        <v>2.1431999999999998</v>
      </c>
      <c r="E576" s="4">
        <f t="shared" si="27"/>
        <v>154.03149999999999</v>
      </c>
      <c r="F576" s="4">
        <f t="shared" si="26"/>
        <v>6.741500000000002</v>
      </c>
      <c r="G576" s="12">
        <v>2023</v>
      </c>
    </row>
    <row r="577" spans="1:7" x14ac:dyDescent="0.2">
      <c r="A577" s="18">
        <v>45179.53248263889</v>
      </c>
      <c r="B577" s="4">
        <v>1.89</v>
      </c>
      <c r="C577" s="4">
        <v>1.1399999999999999</v>
      </c>
      <c r="D577" s="4">
        <f t="shared" si="28"/>
        <v>2.1545999999999998</v>
      </c>
      <c r="E577" s="4">
        <f t="shared" si="27"/>
        <v>154.04289999999997</v>
      </c>
      <c r="F577" s="4">
        <f t="shared" si="26"/>
        <v>6.7528999999999826</v>
      </c>
      <c r="G577" s="12">
        <v>2023</v>
      </c>
    </row>
    <row r="578" spans="1:7" x14ac:dyDescent="0.2">
      <c r="A578" s="18">
        <v>45179.53310763889</v>
      </c>
      <c r="B578" s="4">
        <v>1.9</v>
      </c>
      <c r="C578" s="4">
        <v>1.1399999999999999</v>
      </c>
      <c r="D578" s="4">
        <f t="shared" si="28"/>
        <v>2.1659999999999999</v>
      </c>
      <c r="E578" s="4">
        <f t="shared" si="27"/>
        <v>154.05429999999998</v>
      </c>
      <c r="F578" s="4">
        <f t="shared" si="26"/>
        <v>6.7642999999999915</v>
      </c>
      <c r="G578" s="12">
        <v>2023</v>
      </c>
    </row>
    <row r="579" spans="1:7" x14ac:dyDescent="0.2">
      <c r="A579" s="18">
        <v>45179.533489583337</v>
      </c>
      <c r="B579" s="4">
        <v>1.91</v>
      </c>
      <c r="C579" s="4">
        <v>1.1399999999999999</v>
      </c>
      <c r="D579" s="4">
        <f t="shared" si="28"/>
        <v>2.1773999999999996</v>
      </c>
      <c r="E579" s="4">
        <f t="shared" si="27"/>
        <v>154.06569999999999</v>
      </c>
      <c r="F579" s="4">
        <f t="shared" ref="F579:F642" si="29">E579-147.29</f>
        <v>6.7757000000000005</v>
      </c>
      <c r="G579" s="12">
        <v>2023</v>
      </c>
    </row>
    <row r="580" spans="1:7" x14ac:dyDescent="0.2">
      <c r="A580" s="18">
        <v>45179.534045138891</v>
      </c>
      <c r="B580" s="4">
        <v>1.92</v>
      </c>
      <c r="C580" s="4">
        <v>1.1399999999999999</v>
      </c>
      <c r="D580" s="4">
        <f t="shared" si="28"/>
        <v>2.1887999999999996</v>
      </c>
      <c r="E580" s="4">
        <f t="shared" si="27"/>
        <v>154.07709999999997</v>
      </c>
      <c r="F580" s="4">
        <f t="shared" si="29"/>
        <v>6.787099999999981</v>
      </c>
      <c r="G580" s="12">
        <v>2023</v>
      </c>
    </row>
    <row r="581" spans="1:7" x14ac:dyDescent="0.2">
      <c r="A581" s="18">
        <v>45179.535046296296</v>
      </c>
      <c r="B581" s="4">
        <v>1.93</v>
      </c>
      <c r="C581" s="4">
        <v>1.1399999999999999</v>
      </c>
      <c r="D581" s="4">
        <f t="shared" si="28"/>
        <v>2.2001999999999997</v>
      </c>
      <c r="E581" s="4">
        <f t="shared" ref="E581:E644" si="30">D581+E$387</f>
        <v>154.08849999999998</v>
      </c>
      <c r="F581" s="4">
        <f t="shared" si="29"/>
        <v>6.79849999999999</v>
      </c>
      <c r="G581" s="12">
        <v>2023</v>
      </c>
    </row>
    <row r="582" spans="1:7" x14ac:dyDescent="0.2">
      <c r="A582" s="18">
        <v>45179.538530092592</v>
      </c>
      <c r="B582" s="4">
        <v>1.94</v>
      </c>
      <c r="C582" s="4">
        <v>1.1399999999999999</v>
      </c>
      <c r="D582" s="4">
        <f t="shared" si="28"/>
        <v>2.2115999999999998</v>
      </c>
      <c r="E582" s="4">
        <f t="shared" si="30"/>
        <v>154.09989999999999</v>
      </c>
      <c r="F582" s="4">
        <f t="shared" si="29"/>
        <v>6.809899999999999</v>
      </c>
      <c r="G582" s="12">
        <v>2023</v>
      </c>
    </row>
    <row r="583" spans="1:7" x14ac:dyDescent="0.2">
      <c r="A583" s="18">
        <v>45179.585399305557</v>
      </c>
      <c r="B583" s="4">
        <v>1.95</v>
      </c>
      <c r="C583" s="4">
        <v>1.1399999999999999</v>
      </c>
      <c r="D583" s="4">
        <f t="shared" si="28"/>
        <v>2.2229999999999999</v>
      </c>
      <c r="E583" s="4">
        <f t="shared" si="30"/>
        <v>154.1113</v>
      </c>
      <c r="F583" s="4">
        <f t="shared" si="29"/>
        <v>6.8213000000000079</v>
      </c>
      <c r="G583" s="12">
        <v>2023</v>
      </c>
    </row>
    <row r="584" spans="1:7" x14ac:dyDescent="0.2">
      <c r="A584" s="18">
        <v>45179.587696759256</v>
      </c>
      <c r="B584" s="4">
        <v>1.96</v>
      </c>
      <c r="C584" s="4">
        <v>1.1399999999999999</v>
      </c>
      <c r="D584" s="4">
        <f t="shared" si="28"/>
        <v>2.2343999999999999</v>
      </c>
      <c r="E584" s="4">
        <f t="shared" si="30"/>
        <v>154.12269999999998</v>
      </c>
      <c r="F584" s="4">
        <f t="shared" si="29"/>
        <v>6.8326999999999884</v>
      </c>
      <c r="G584" s="12">
        <v>2023</v>
      </c>
    </row>
    <row r="585" spans="1:7" x14ac:dyDescent="0.2">
      <c r="A585" s="18">
        <v>45179.890879629631</v>
      </c>
      <c r="B585" s="4">
        <v>1.97</v>
      </c>
      <c r="C585" s="4">
        <v>1.1399999999999999</v>
      </c>
      <c r="D585" s="4">
        <f t="shared" si="28"/>
        <v>2.2457999999999996</v>
      </c>
      <c r="E585" s="4">
        <f t="shared" si="30"/>
        <v>154.13409999999999</v>
      </c>
      <c r="F585" s="4">
        <f t="shared" si="29"/>
        <v>6.8440999999999974</v>
      </c>
      <c r="G585" s="12">
        <v>2023</v>
      </c>
    </row>
    <row r="586" spans="1:7" x14ac:dyDescent="0.2">
      <c r="A586" s="18">
        <v>45181.508275462962</v>
      </c>
      <c r="B586" s="4">
        <v>1.98</v>
      </c>
      <c r="C586" s="4">
        <v>1.1399999999999999</v>
      </c>
      <c r="D586" s="4">
        <f t="shared" si="28"/>
        <v>2.2571999999999997</v>
      </c>
      <c r="E586" s="4">
        <f t="shared" si="30"/>
        <v>154.1455</v>
      </c>
      <c r="F586" s="4">
        <f t="shared" si="29"/>
        <v>6.8555000000000064</v>
      </c>
      <c r="G586" s="12">
        <v>2023</v>
      </c>
    </row>
    <row r="587" spans="1:7" x14ac:dyDescent="0.2">
      <c r="A587" s="18">
        <v>45181.509166666663</v>
      </c>
      <c r="B587" s="4">
        <v>1.99</v>
      </c>
      <c r="C587" s="4">
        <v>1.1399999999999999</v>
      </c>
      <c r="D587" s="4">
        <f t="shared" si="28"/>
        <v>2.2685999999999997</v>
      </c>
      <c r="E587" s="4">
        <f t="shared" si="30"/>
        <v>154.15689999999998</v>
      </c>
      <c r="F587" s="4">
        <f t="shared" si="29"/>
        <v>6.8668999999999869</v>
      </c>
      <c r="G587" s="12">
        <v>2023</v>
      </c>
    </row>
    <row r="588" spans="1:7" x14ac:dyDescent="0.2">
      <c r="A588" s="18">
        <v>45181.509641203702</v>
      </c>
      <c r="B588" s="4">
        <v>2</v>
      </c>
      <c r="C588" s="4">
        <v>1.1399999999999999</v>
      </c>
      <c r="D588" s="4">
        <f t="shared" si="28"/>
        <v>2.2799999999999998</v>
      </c>
      <c r="E588" s="4">
        <f t="shared" si="30"/>
        <v>154.16829999999999</v>
      </c>
      <c r="F588" s="4">
        <f t="shared" si="29"/>
        <v>6.8782999999999959</v>
      </c>
      <c r="G588" s="12">
        <v>2023</v>
      </c>
    </row>
    <row r="589" spans="1:7" x14ac:dyDescent="0.2">
      <c r="A589" s="18">
        <v>45181.510243055556</v>
      </c>
      <c r="B589" s="4">
        <v>2.0099999999999998</v>
      </c>
      <c r="C589" s="4">
        <v>1.1399999999999999</v>
      </c>
      <c r="D589" s="4">
        <f t="shared" si="28"/>
        <v>2.2913999999999994</v>
      </c>
      <c r="E589" s="4">
        <f t="shared" si="30"/>
        <v>154.1797</v>
      </c>
      <c r="F589" s="4">
        <f t="shared" si="29"/>
        <v>6.8897000000000048</v>
      </c>
      <c r="G589" s="12">
        <v>2023</v>
      </c>
    </row>
    <row r="590" spans="1:7" x14ac:dyDescent="0.2">
      <c r="A590" s="18">
        <v>45181.51066550926</v>
      </c>
      <c r="B590" s="4">
        <v>2.02</v>
      </c>
      <c r="C590" s="4">
        <v>1.1399999999999999</v>
      </c>
      <c r="D590" s="4">
        <f t="shared" si="28"/>
        <v>2.3028</v>
      </c>
      <c r="E590" s="4">
        <f t="shared" si="30"/>
        <v>154.19109999999998</v>
      </c>
      <c r="F590" s="4">
        <f t="shared" si="29"/>
        <v>6.9010999999999854</v>
      </c>
      <c r="G590" s="12">
        <v>2023</v>
      </c>
    </row>
    <row r="591" spans="1:7" x14ac:dyDescent="0.2">
      <c r="A591" s="18">
        <v>45181.511024305553</v>
      </c>
      <c r="B591" s="4">
        <v>2.0299999999999998</v>
      </c>
      <c r="C591" s="4">
        <v>1.1399999999999999</v>
      </c>
      <c r="D591" s="4">
        <f t="shared" si="28"/>
        <v>2.3141999999999996</v>
      </c>
      <c r="E591" s="4">
        <f t="shared" si="30"/>
        <v>154.20249999999999</v>
      </c>
      <c r="F591" s="4">
        <f t="shared" si="29"/>
        <v>6.9124999999999943</v>
      </c>
      <c r="G591" s="12">
        <v>2023</v>
      </c>
    </row>
    <row r="592" spans="1:7" x14ac:dyDescent="0.2">
      <c r="A592" s="18">
        <v>45181.511371527777</v>
      </c>
      <c r="B592" s="4">
        <v>2.04</v>
      </c>
      <c r="C592" s="4">
        <v>1.1399999999999999</v>
      </c>
      <c r="D592" s="4">
        <f t="shared" si="28"/>
        <v>2.3255999999999997</v>
      </c>
      <c r="E592" s="4">
        <f t="shared" si="30"/>
        <v>154.2139</v>
      </c>
      <c r="F592" s="4">
        <f t="shared" si="29"/>
        <v>6.9239000000000033</v>
      </c>
      <c r="G592" s="12">
        <v>2023</v>
      </c>
    </row>
    <row r="593" spans="1:7" x14ac:dyDescent="0.2">
      <c r="A593" s="18">
        <v>45181.51171875</v>
      </c>
      <c r="B593" s="4">
        <v>2.0499999999999998</v>
      </c>
      <c r="C593" s="4">
        <v>1.1399999999999999</v>
      </c>
      <c r="D593" s="4">
        <f t="shared" si="28"/>
        <v>2.3369999999999997</v>
      </c>
      <c r="E593" s="4">
        <f t="shared" si="30"/>
        <v>154.22529999999998</v>
      </c>
      <c r="F593" s="4">
        <f t="shared" si="29"/>
        <v>6.9352999999999838</v>
      </c>
      <c r="G593" s="12">
        <v>2023</v>
      </c>
    </row>
    <row r="594" spans="1:7" x14ac:dyDescent="0.2">
      <c r="A594" s="18">
        <v>45181.516626157405</v>
      </c>
      <c r="B594" s="4">
        <v>2.06</v>
      </c>
      <c r="C594" s="4">
        <v>1.1399999999999999</v>
      </c>
      <c r="D594" s="4">
        <f t="shared" si="28"/>
        <v>2.3483999999999998</v>
      </c>
      <c r="E594" s="4">
        <f t="shared" si="30"/>
        <v>154.23669999999998</v>
      </c>
      <c r="F594" s="4">
        <f t="shared" si="29"/>
        <v>6.9466999999999928</v>
      </c>
      <c r="G594" s="12">
        <v>2023</v>
      </c>
    </row>
    <row r="595" spans="1:7" x14ac:dyDescent="0.2">
      <c r="A595" s="18">
        <v>45181.523634259262</v>
      </c>
      <c r="B595" s="4">
        <v>2.0699999999999998</v>
      </c>
      <c r="C595" s="4">
        <v>1.1399999999999999</v>
      </c>
      <c r="D595" s="4">
        <f t="shared" si="28"/>
        <v>2.3597999999999995</v>
      </c>
      <c r="E595" s="4">
        <f t="shared" si="30"/>
        <v>154.24809999999999</v>
      </c>
      <c r="F595" s="4">
        <f t="shared" si="29"/>
        <v>6.9581000000000017</v>
      </c>
      <c r="G595" s="12">
        <v>2023</v>
      </c>
    </row>
    <row r="596" spans="1:7" x14ac:dyDescent="0.2">
      <c r="A596" s="18">
        <v>45181.525879629633</v>
      </c>
      <c r="B596" s="4">
        <v>2.08</v>
      </c>
      <c r="C596" s="4">
        <v>1.1399999999999999</v>
      </c>
      <c r="D596" s="4">
        <f t="shared" si="28"/>
        <v>2.3712</v>
      </c>
      <c r="E596" s="4">
        <f t="shared" si="30"/>
        <v>154.25949999999997</v>
      </c>
      <c r="F596" s="4">
        <f t="shared" si="29"/>
        <v>6.9694999999999823</v>
      </c>
      <c r="G596" s="12">
        <v>2023</v>
      </c>
    </row>
    <row r="597" spans="1:7" x14ac:dyDescent="0.2">
      <c r="A597" s="18">
        <v>45181.52679398148</v>
      </c>
      <c r="B597" s="4">
        <v>2.09</v>
      </c>
      <c r="C597" s="4">
        <v>1.1399999999999999</v>
      </c>
      <c r="D597" s="4">
        <f t="shared" si="28"/>
        <v>2.3825999999999996</v>
      </c>
      <c r="E597" s="4">
        <f t="shared" si="30"/>
        <v>154.27089999999998</v>
      </c>
      <c r="F597" s="4">
        <f t="shared" si="29"/>
        <v>6.9808999999999912</v>
      </c>
      <c r="G597" s="12">
        <v>2023</v>
      </c>
    </row>
    <row r="598" spans="1:7" x14ac:dyDescent="0.2">
      <c r="A598" s="18">
        <v>45181.527806712962</v>
      </c>
      <c r="B598" s="4">
        <v>2.1</v>
      </c>
      <c r="C598" s="4">
        <v>1.1399999999999999</v>
      </c>
      <c r="D598" s="4">
        <f t="shared" si="28"/>
        <v>2.3939999999999997</v>
      </c>
      <c r="E598" s="4">
        <f t="shared" si="30"/>
        <v>154.28229999999999</v>
      </c>
      <c r="F598" s="4">
        <f t="shared" si="29"/>
        <v>6.9923000000000002</v>
      </c>
      <c r="G598" s="12">
        <v>2023</v>
      </c>
    </row>
    <row r="599" spans="1:7" x14ac:dyDescent="0.2">
      <c r="A599" s="18">
        <v>45181.528836805555</v>
      </c>
      <c r="B599" s="4">
        <v>2.11</v>
      </c>
      <c r="C599" s="4">
        <v>1.1399999999999999</v>
      </c>
      <c r="D599" s="4">
        <f t="shared" si="28"/>
        <v>2.4053999999999998</v>
      </c>
      <c r="E599" s="4">
        <f t="shared" si="30"/>
        <v>154.29369999999997</v>
      </c>
      <c r="F599" s="4">
        <f t="shared" si="29"/>
        <v>7.0036999999999807</v>
      </c>
      <c r="G599" s="12">
        <v>2023</v>
      </c>
    </row>
    <row r="600" spans="1:7" x14ac:dyDescent="0.2">
      <c r="A600" s="18">
        <v>45181.530358796299</v>
      </c>
      <c r="B600" s="4">
        <v>2.12</v>
      </c>
      <c r="C600" s="4">
        <v>1.1399999999999999</v>
      </c>
      <c r="D600" s="4">
        <f t="shared" si="28"/>
        <v>2.4167999999999998</v>
      </c>
      <c r="E600" s="4">
        <f t="shared" si="30"/>
        <v>154.30509999999998</v>
      </c>
      <c r="F600" s="4">
        <f t="shared" si="29"/>
        <v>7.0150999999999897</v>
      </c>
      <c r="G600" s="12">
        <v>2023</v>
      </c>
    </row>
    <row r="601" spans="1:7" x14ac:dyDescent="0.2">
      <c r="A601" s="18">
        <v>45181.533206018517</v>
      </c>
      <c r="B601" s="4">
        <v>2.13</v>
      </c>
      <c r="C601" s="4">
        <v>1.1399999999999999</v>
      </c>
      <c r="D601" s="4">
        <f t="shared" si="28"/>
        <v>2.4281999999999995</v>
      </c>
      <c r="E601" s="4">
        <f t="shared" si="30"/>
        <v>154.31649999999999</v>
      </c>
      <c r="F601" s="4">
        <f t="shared" si="29"/>
        <v>7.0264999999999986</v>
      </c>
      <c r="G601" s="12">
        <v>2023</v>
      </c>
    </row>
    <row r="602" spans="1:7" x14ac:dyDescent="0.2">
      <c r="A602" s="18">
        <v>45181.535966435185</v>
      </c>
      <c r="B602" s="4">
        <v>2.14</v>
      </c>
      <c r="C602" s="4">
        <v>1.1399999999999999</v>
      </c>
      <c r="D602" s="4">
        <f t="shared" si="28"/>
        <v>2.4396</v>
      </c>
      <c r="E602" s="4">
        <f t="shared" si="30"/>
        <v>154.3279</v>
      </c>
      <c r="F602" s="4">
        <f t="shared" si="29"/>
        <v>7.0379000000000076</v>
      </c>
      <c r="G602" s="12">
        <v>2023</v>
      </c>
    </row>
    <row r="603" spans="1:7" x14ac:dyDescent="0.2">
      <c r="A603" s="18">
        <v>45181.538275462961</v>
      </c>
      <c r="B603" s="4">
        <v>2.15</v>
      </c>
      <c r="C603" s="4">
        <v>1.1399999999999999</v>
      </c>
      <c r="D603" s="4">
        <f t="shared" si="28"/>
        <v>2.4509999999999996</v>
      </c>
      <c r="E603" s="4">
        <f t="shared" si="30"/>
        <v>154.33929999999998</v>
      </c>
      <c r="F603" s="4">
        <f t="shared" si="29"/>
        <v>7.0492999999999881</v>
      </c>
      <c r="G603" s="12">
        <v>2023</v>
      </c>
    </row>
    <row r="604" spans="1:7" x14ac:dyDescent="0.2">
      <c r="A604" s="18">
        <v>45181.539774305558</v>
      </c>
      <c r="B604" s="4">
        <v>2.16</v>
      </c>
      <c r="C604" s="4">
        <v>1.1399999999999999</v>
      </c>
      <c r="D604" s="4">
        <f t="shared" si="28"/>
        <v>2.4624000000000001</v>
      </c>
      <c r="E604" s="4">
        <f t="shared" si="30"/>
        <v>154.35069999999999</v>
      </c>
      <c r="F604" s="4">
        <f t="shared" si="29"/>
        <v>7.0606999999999971</v>
      </c>
      <c r="G604" s="12">
        <v>2023</v>
      </c>
    </row>
    <row r="605" spans="1:7" x14ac:dyDescent="0.2">
      <c r="A605" s="18">
        <v>45181.545787037037</v>
      </c>
      <c r="B605" s="4">
        <v>2.17</v>
      </c>
      <c r="C605" s="4">
        <v>1.1399999999999999</v>
      </c>
      <c r="D605" s="4">
        <f t="shared" si="28"/>
        <v>2.4737999999999998</v>
      </c>
      <c r="E605" s="4">
        <f t="shared" si="30"/>
        <v>154.3621</v>
      </c>
      <c r="F605" s="4">
        <f t="shared" si="29"/>
        <v>7.072100000000006</v>
      </c>
      <c r="G605" s="12">
        <v>2023</v>
      </c>
    </row>
    <row r="606" spans="1:7" x14ac:dyDescent="0.2">
      <c r="A606" s="18">
        <v>45181.54650462963</v>
      </c>
      <c r="B606" s="4">
        <v>2.1800000000000002</v>
      </c>
      <c r="C606" s="4">
        <v>1.1399999999999999</v>
      </c>
      <c r="D606" s="4">
        <f t="shared" si="28"/>
        <v>2.4851999999999999</v>
      </c>
      <c r="E606" s="4">
        <f t="shared" si="30"/>
        <v>154.37349999999998</v>
      </c>
      <c r="F606" s="4">
        <f t="shared" si="29"/>
        <v>7.0834999999999866</v>
      </c>
      <c r="G606" s="12">
        <v>2023</v>
      </c>
    </row>
    <row r="607" spans="1:7" x14ac:dyDescent="0.2">
      <c r="A607" s="18">
        <v>45181.54792824074</v>
      </c>
      <c r="B607" s="4">
        <v>2.19</v>
      </c>
      <c r="C607" s="4">
        <v>1.1399999999999999</v>
      </c>
      <c r="D607" s="4">
        <f t="shared" si="28"/>
        <v>2.4965999999999999</v>
      </c>
      <c r="E607" s="4">
        <f t="shared" si="30"/>
        <v>154.38489999999999</v>
      </c>
      <c r="F607" s="4">
        <f t="shared" si="29"/>
        <v>7.0948999999999955</v>
      </c>
      <c r="G607" s="12">
        <v>2023</v>
      </c>
    </row>
    <row r="608" spans="1:7" x14ac:dyDescent="0.2">
      <c r="A608" s="18">
        <v>45181.548952546298</v>
      </c>
      <c r="B608" s="4">
        <v>2.2000000000000002</v>
      </c>
      <c r="C608" s="4">
        <v>1.1399999999999999</v>
      </c>
      <c r="D608" s="4">
        <f t="shared" si="28"/>
        <v>2.508</v>
      </c>
      <c r="E608" s="4">
        <f t="shared" si="30"/>
        <v>154.3963</v>
      </c>
      <c r="F608" s="4">
        <f t="shared" si="29"/>
        <v>7.1063000000000045</v>
      </c>
      <c r="G608" s="12">
        <v>2023</v>
      </c>
    </row>
    <row r="609" spans="1:7" x14ac:dyDescent="0.2">
      <c r="A609" s="18">
        <v>45181.550405092596</v>
      </c>
      <c r="B609" s="4">
        <v>2.21</v>
      </c>
      <c r="C609" s="4">
        <v>1.1399999999999999</v>
      </c>
      <c r="D609" s="4">
        <f t="shared" si="28"/>
        <v>2.5193999999999996</v>
      </c>
      <c r="E609" s="4">
        <f t="shared" si="30"/>
        <v>154.40769999999998</v>
      </c>
      <c r="F609" s="4">
        <f t="shared" si="29"/>
        <v>7.117699999999985</v>
      </c>
      <c r="G609" s="12">
        <v>2023</v>
      </c>
    </row>
    <row r="610" spans="1:7" x14ac:dyDescent="0.2">
      <c r="A610" s="18">
        <v>45181.552309027778</v>
      </c>
      <c r="B610" s="4">
        <v>2.2200000000000002</v>
      </c>
      <c r="C610" s="4">
        <v>1.1399999999999999</v>
      </c>
      <c r="D610" s="4">
        <f t="shared" si="28"/>
        <v>2.5308000000000002</v>
      </c>
      <c r="E610" s="4">
        <f t="shared" si="30"/>
        <v>154.41909999999999</v>
      </c>
      <c r="F610" s="4">
        <f t="shared" si="29"/>
        <v>7.129099999999994</v>
      </c>
      <c r="G610" s="12">
        <v>2023</v>
      </c>
    </row>
    <row r="611" spans="1:7" x14ac:dyDescent="0.2">
      <c r="A611" s="18">
        <v>45181.553813657411</v>
      </c>
      <c r="B611" s="4">
        <v>2.23</v>
      </c>
      <c r="C611" s="4">
        <v>1.1399999999999999</v>
      </c>
      <c r="D611" s="4">
        <f t="shared" si="28"/>
        <v>2.5421999999999998</v>
      </c>
      <c r="E611" s="4">
        <f t="shared" si="30"/>
        <v>154.43049999999999</v>
      </c>
      <c r="F611" s="4">
        <f t="shared" si="29"/>
        <v>7.140500000000003</v>
      </c>
      <c r="G611" s="12">
        <v>2023</v>
      </c>
    </row>
    <row r="612" spans="1:7" x14ac:dyDescent="0.2">
      <c r="A612" s="18">
        <v>45181.556082175928</v>
      </c>
      <c r="B612" s="4">
        <v>2.2400000000000002</v>
      </c>
      <c r="C612" s="4">
        <v>1.1399999999999999</v>
      </c>
      <c r="D612" s="4">
        <f t="shared" si="28"/>
        <v>2.5535999999999999</v>
      </c>
      <c r="E612" s="4">
        <f t="shared" si="30"/>
        <v>154.44189999999998</v>
      </c>
      <c r="F612" s="4">
        <f t="shared" si="29"/>
        <v>7.1518999999999835</v>
      </c>
      <c r="G612" s="12">
        <v>2023</v>
      </c>
    </row>
    <row r="613" spans="1:7" x14ac:dyDescent="0.2">
      <c r="A613" s="18">
        <v>45181.560491898148</v>
      </c>
      <c r="B613" s="4">
        <v>2.25</v>
      </c>
      <c r="C613" s="4">
        <v>1.1399999999999999</v>
      </c>
      <c r="D613" s="4">
        <f t="shared" si="28"/>
        <v>2.5649999999999999</v>
      </c>
      <c r="E613" s="4">
        <f t="shared" si="30"/>
        <v>154.45329999999998</v>
      </c>
      <c r="F613" s="4">
        <f t="shared" si="29"/>
        <v>7.1632999999999925</v>
      </c>
      <c r="G613" s="12">
        <v>2023</v>
      </c>
    </row>
    <row r="614" spans="1:7" x14ac:dyDescent="0.2">
      <c r="A614" s="18">
        <v>45181.562141203707</v>
      </c>
      <c r="B614" s="4">
        <v>2.2599999999999998</v>
      </c>
      <c r="C614" s="4">
        <v>1.1399999999999999</v>
      </c>
      <c r="D614" s="4">
        <f t="shared" si="28"/>
        <v>2.5763999999999996</v>
      </c>
      <c r="E614" s="4">
        <f t="shared" si="30"/>
        <v>154.46469999999999</v>
      </c>
      <c r="F614" s="4">
        <f t="shared" si="29"/>
        <v>7.1747000000000014</v>
      </c>
      <c r="G614" s="12">
        <v>2023</v>
      </c>
    </row>
    <row r="615" spans="1:7" x14ac:dyDescent="0.2">
      <c r="A615" s="18">
        <v>45181.564820601852</v>
      </c>
      <c r="B615" s="4">
        <v>2.27</v>
      </c>
      <c r="C615" s="4">
        <v>1.1399999999999999</v>
      </c>
      <c r="D615" s="4">
        <f t="shared" si="28"/>
        <v>2.5877999999999997</v>
      </c>
      <c r="E615" s="4">
        <f t="shared" si="30"/>
        <v>154.47609999999997</v>
      </c>
      <c r="F615" s="4">
        <f t="shared" si="29"/>
        <v>7.1860999999999819</v>
      </c>
      <c r="G615" s="12">
        <v>2023</v>
      </c>
    </row>
    <row r="616" spans="1:7" x14ac:dyDescent="0.2">
      <c r="A616" s="18">
        <v>45181.571001157405</v>
      </c>
      <c r="B616" s="4">
        <v>2.2799999999999998</v>
      </c>
      <c r="C616" s="4">
        <v>1.1399999999999999</v>
      </c>
      <c r="D616" s="4">
        <f t="shared" si="28"/>
        <v>2.5991999999999997</v>
      </c>
      <c r="E616" s="4">
        <f t="shared" si="30"/>
        <v>154.48749999999998</v>
      </c>
      <c r="F616" s="4">
        <f t="shared" si="29"/>
        <v>7.1974999999999909</v>
      </c>
      <c r="G616" s="12">
        <v>2023</v>
      </c>
    </row>
    <row r="617" spans="1:7" x14ac:dyDescent="0.2">
      <c r="A617" s="18">
        <v>45183.466469907406</v>
      </c>
      <c r="B617" s="4">
        <v>2.29</v>
      </c>
      <c r="C617" s="4">
        <v>1.1399999999999999</v>
      </c>
      <c r="D617" s="4">
        <f t="shared" si="28"/>
        <v>2.6105999999999998</v>
      </c>
      <c r="E617" s="4">
        <f t="shared" si="30"/>
        <v>154.49889999999999</v>
      </c>
      <c r="F617" s="4">
        <f t="shared" si="29"/>
        <v>7.2088999999999999</v>
      </c>
      <c r="G617" s="12">
        <v>2023</v>
      </c>
    </row>
    <row r="618" spans="1:7" x14ac:dyDescent="0.2">
      <c r="A618" s="18">
        <v>45183.466932870368</v>
      </c>
      <c r="B618" s="4">
        <v>2.2999999999999998</v>
      </c>
      <c r="C618" s="4">
        <v>1.1399999999999999</v>
      </c>
      <c r="D618" s="4">
        <f t="shared" si="28"/>
        <v>2.6219999999999994</v>
      </c>
      <c r="E618" s="4">
        <f t="shared" si="30"/>
        <v>154.51029999999997</v>
      </c>
      <c r="F618" s="4">
        <f t="shared" si="29"/>
        <v>7.2202999999999804</v>
      </c>
      <c r="G618" s="12">
        <v>2023</v>
      </c>
    </row>
    <row r="619" spans="1:7" x14ac:dyDescent="0.2">
      <c r="A619" s="18">
        <v>45183.467372685183</v>
      </c>
      <c r="B619" s="4">
        <v>2.31</v>
      </c>
      <c r="C619" s="4">
        <v>1.1399999999999999</v>
      </c>
      <c r="D619" s="4">
        <f t="shared" ref="D619:D682" si="31">B619*C619</f>
        <v>2.6334</v>
      </c>
      <c r="E619" s="4">
        <f t="shared" si="30"/>
        <v>154.52169999999998</v>
      </c>
      <c r="F619" s="4">
        <f t="shared" si="29"/>
        <v>7.2316999999999894</v>
      </c>
      <c r="G619" s="12">
        <v>2023</v>
      </c>
    </row>
    <row r="620" spans="1:7" x14ac:dyDescent="0.2">
      <c r="A620" s="18">
        <v>45183.467876157411</v>
      </c>
      <c r="B620" s="4">
        <v>2.3199999999999998</v>
      </c>
      <c r="C620" s="4">
        <v>1.1399999999999999</v>
      </c>
      <c r="D620" s="4">
        <f t="shared" si="31"/>
        <v>2.6447999999999996</v>
      </c>
      <c r="E620" s="4">
        <f t="shared" si="30"/>
        <v>154.53309999999999</v>
      </c>
      <c r="F620" s="4">
        <f t="shared" si="29"/>
        <v>7.2430999999999983</v>
      </c>
      <c r="G620" s="12">
        <v>2023</v>
      </c>
    </row>
    <row r="621" spans="1:7" x14ac:dyDescent="0.2">
      <c r="A621" s="18">
        <v>45183.468518518515</v>
      </c>
      <c r="B621" s="4">
        <v>2.33</v>
      </c>
      <c r="C621" s="4">
        <v>1.1399999999999999</v>
      </c>
      <c r="D621" s="4">
        <f t="shared" si="31"/>
        <v>2.6561999999999997</v>
      </c>
      <c r="E621" s="4">
        <f t="shared" si="30"/>
        <v>154.5445</v>
      </c>
      <c r="F621" s="4">
        <f t="shared" si="29"/>
        <v>7.2545000000000073</v>
      </c>
      <c r="G621" s="12">
        <v>2023</v>
      </c>
    </row>
    <row r="622" spans="1:7" x14ac:dyDescent="0.2">
      <c r="A622" s="18">
        <v>45183.469184027781</v>
      </c>
      <c r="B622" s="4">
        <v>2.34</v>
      </c>
      <c r="C622" s="4">
        <v>1.1399999999999999</v>
      </c>
      <c r="D622" s="4">
        <f t="shared" si="31"/>
        <v>2.6675999999999997</v>
      </c>
      <c r="E622" s="4">
        <f t="shared" si="30"/>
        <v>154.55589999999998</v>
      </c>
      <c r="F622" s="4">
        <f t="shared" si="29"/>
        <v>7.2658999999999878</v>
      </c>
      <c r="G622" s="12">
        <v>2023</v>
      </c>
    </row>
    <row r="623" spans="1:7" x14ac:dyDescent="0.2">
      <c r="A623" s="18">
        <v>45183.469751157405</v>
      </c>
      <c r="B623" s="4">
        <v>2.35</v>
      </c>
      <c r="C623" s="4">
        <v>1.1399999999999999</v>
      </c>
      <c r="D623" s="4">
        <f t="shared" si="31"/>
        <v>2.6789999999999998</v>
      </c>
      <c r="E623" s="4">
        <f t="shared" si="30"/>
        <v>154.56729999999999</v>
      </c>
      <c r="F623" s="4">
        <f t="shared" si="29"/>
        <v>7.2772999999999968</v>
      </c>
      <c r="G623" s="12">
        <v>2023</v>
      </c>
    </row>
    <row r="624" spans="1:7" x14ac:dyDescent="0.2">
      <c r="A624" s="18">
        <v>45183.47079861111</v>
      </c>
      <c r="B624" s="4">
        <v>2.36</v>
      </c>
      <c r="C624" s="4">
        <v>1.1399999999999999</v>
      </c>
      <c r="D624" s="4">
        <f t="shared" si="31"/>
        <v>2.6903999999999995</v>
      </c>
      <c r="E624" s="4">
        <f t="shared" si="30"/>
        <v>154.5787</v>
      </c>
      <c r="F624" s="4">
        <f t="shared" si="29"/>
        <v>7.2887000000000057</v>
      </c>
      <c r="G624" s="12">
        <v>2023</v>
      </c>
    </row>
    <row r="625" spans="1:7" x14ac:dyDescent="0.2">
      <c r="A625" s="18">
        <v>45183.471921296295</v>
      </c>
      <c r="B625" s="4">
        <v>2.37</v>
      </c>
      <c r="C625" s="4">
        <v>1.1399999999999999</v>
      </c>
      <c r="D625" s="4">
        <f t="shared" si="31"/>
        <v>2.7018</v>
      </c>
      <c r="E625" s="4">
        <f t="shared" si="30"/>
        <v>154.59009999999998</v>
      </c>
      <c r="F625" s="4">
        <f t="shared" si="29"/>
        <v>7.3000999999999863</v>
      </c>
      <c r="G625" s="12">
        <v>2023</v>
      </c>
    </row>
    <row r="626" spans="1:7" x14ac:dyDescent="0.2">
      <c r="A626" s="18">
        <v>45183.472638888888</v>
      </c>
      <c r="B626" s="4">
        <v>2.38</v>
      </c>
      <c r="C626" s="4">
        <v>1.1399999999999999</v>
      </c>
      <c r="D626" s="4">
        <f t="shared" si="31"/>
        <v>2.7131999999999996</v>
      </c>
      <c r="E626" s="4">
        <f t="shared" si="30"/>
        <v>154.60149999999999</v>
      </c>
      <c r="F626" s="4">
        <f t="shared" si="29"/>
        <v>7.3114999999999952</v>
      </c>
      <c r="G626" s="12">
        <v>2023</v>
      </c>
    </row>
    <row r="627" spans="1:7" x14ac:dyDescent="0.2">
      <c r="A627" s="18">
        <v>45183.473292824077</v>
      </c>
      <c r="B627" s="4">
        <v>2.39</v>
      </c>
      <c r="C627" s="4">
        <v>1.1399999999999999</v>
      </c>
      <c r="D627" s="4">
        <f t="shared" si="31"/>
        <v>2.7245999999999997</v>
      </c>
      <c r="E627" s="4">
        <f t="shared" si="30"/>
        <v>154.6129</v>
      </c>
      <c r="F627" s="4">
        <f t="shared" si="29"/>
        <v>7.3229000000000042</v>
      </c>
      <c r="G627" s="12">
        <v>2023</v>
      </c>
    </row>
    <row r="628" spans="1:7" x14ac:dyDescent="0.2">
      <c r="A628" s="18">
        <v>45183.473912037036</v>
      </c>
      <c r="B628" s="4">
        <v>2.4</v>
      </c>
      <c r="C628" s="4">
        <v>1.1399999999999999</v>
      </c>
      <c r="D628" s="4">
        <f t="shared" si="31"/>
        <v>2.7359999999999998</v>
      </c>
      <c r="E628" s="4">
        <f t="shared" si="30"/>
        <v>154.62429999999998</v>
      </c>
      <c r="F628" s="4">
        <f t="shared" si="29"/>
        <v>7.3342999999999847</v>
      </c>
      <c r="G628" s="12">
        <v>2023</v>
      </c>
    </row>
    <row r="629" spans="1:7" x14ac:dyDescent="0.2">
      <c r="A629" s="18">
        <v>45183.474565972225</v>
      </c>
      <c r="B629" s="4">
        <v>2.41</v>
      </c>
      <c r="C629" s="4">
        <v>1.1399999999999999</v>
      </c>
      <c r="D629" s="4">
        <f t="shared" si="31"/>
        <v>2.7473999999999998</v>
      </c>
      <c r="E629" s="4">
        <f t="shared" si="30"/>
        <v>154.63569999999999</v>
      </c>
      <c r="F629" s="4">
        <f t="shared" si="29"/>
        <v>7.3456999999999937</v>
      </c>
      <c r="G629" s="12">
        <v>2023</v>
      </c>
    </row>
    <row r="630" spans="1:7" x14ac:dyDescent="0.2">
      <c r="A630" s="18">
        <v>45183.475005787041</v>
      </c>
      <c r="B630" s="4">
        <v>2.42</v>
      </c>
      <c r="C630" s="4">
        <v>1.1399999999999999</v>
      </c>
      <c r="D630" s="4">
        <f t="shared" si="31"/>
        <v>2.7587999999999995</v>
      </c>
      <c r="E630" s="4">
        <f t="shared" si="30"/>
        <v>154.64709999999999</v>
      </c>
      <c r="F630" s="4">
        <f t="shared" si="29"/>
        <v>7.3571000000000026</v>
      </c>
      <c r="G630" s="12">
        <v>2023</v>
      </c>
    </row>
    <row r="631" spans="1:7" x14ac:dyDescent="0.2">
      <c r="A631" s="18">
        <v>45183.475584490741</v>
      </c>
      <c r="B631" s="4">
        <v>2.4300000000000002</v>
      </c>
      <c r="C631" s="4">
        <v>1.1399999999999999</v>
      </c>
      <c r="D631" s="4">
        <f t="shared" si="31"/>
        <v>2.7702</v>
      </c>
      <c r="E631" s="4">
        <f t="shared" si="30"/>
        <v>154.65849999999998</v>
      </c>
      <c r="F631" s="4">
        <f t="shared" si="29"/>
        <v>7.3684999999999832</v>
      </c>
      <c r="G631" s="12">
        <v>2023</v>
      </c>
    </row>
    <row r="632" spans="1:7" x14ac:dyDescent="0.2">
      <c r="A632" s="18">
        <v>45183.476244212965</v>
      </c>
      <c r="B632" s="4">
        <v>2.44</v>
      </c>
      <c r="C632" s="4">
        <v>1.1399999999999999</v>
      </c>
      <c r="D632" s="4">
        <f t="shared" si="31"/>
        <v>2.7815999999999996</v>
      </c>
      <c r="E632" s="4">
        <f t="shared" si="30"/>
        <v>154.66989999999998</v>
      </c>
      <c r="F632" s="4">
        <f t="shared" si="29"/>
        <v>7.3798999999999921</v>
      </c>
      <c r="G632" s="12">
        <v>2023</v>
      </c>
    </row>
    <row r="633" spans="1:7" x14ac:dyDescent="0.2">
      <c r="A633" s="18">
        <v>45183.476869212966</v>
      </c>
      <c r="B633" s="4">
        <v>2.4500000000000002</v>
      </c>
      <c r="C633" s="4">
        <v>1.1399999999999999</v>
      </c>
      <c r="D633" s="4">
        <f t="shared" si="31"/>
        <v>2.7930000000000001</v>
      </c>
      <c r="E633" s="4">
        <f t="shared" si="30"/>
        <v>154.68129999999999</v>
      </c>
      <c r="F633" s="4">
        <f t="shared" si="29"/>
        <v>7.3913000000000011</v>
      </c>
      <c r="G633" s="12">
        <v>2023</v>
      </c>
    </row>
    <row r="634" spans="1:7" x14ac:dyDescent="0.2">
      <c r="A634" s="18">
        <v>45183.477233796293</v>
      </c>
      <c r="B634" s="4">
        <v>2.46</v>
      </c>
      <c r="C634" s="4">
        <v>1.1399999999999999</v>
      </c>
      <c r="D634" s="4">
        <f t="shared" si="31"/>
        <v>2.8043999999999998</v>
      </c>
      <c r="E634" s="4">
        <f t="shared" si="30"/>
        <v>154.69269999999997</v>
      </c>
      <c r="F634" s="4">
        <f t="shared" si="29"/>
        <v>7.4026999999999816</v>
      </c>
      <c r="G634" s="12">
        <v>2023</v>
      </c>
    </row>
    <row r="635" spans="1:7" x14ac:dyDescent="0.2">
      <c r="A635" s="18">
        <v>45183.47755787037</v>
      </c>
      <c r="B635" s="4">
        <v>2.4700000000000002</v>
      </c>
      <c r="C635" s="4">
        <v>1.1399999999999999</v>
      </c>
      <c r="D635" s="4">
        <f t="shared" si="31"/>
        <v>2.8157999999999999</v>
      </c>
      <c r="E635" s="4">
        <f t="shared" si="30"/>
        <v>154.70409999999998</v>
      </c>
      <c r="F635" s="4">
        <f t="shared" si="29"/>
        <v>7.4140999999999906</v>
      </c>
      <c r="G635" s="12">
        <v>2023</v>
      </c>
    </row>
    <row r="636" spans="1:7" x14ac:dyDescent="0.2">
      <c r="A636" s="18">
        <v>45183.477951388886</v>
      </c>
      <c r="B636" s="4">
        <v>2.48</v>
      </c>
      <c r="C636" s="4">
        <v>1.1399999999999999</v>
      </c>
      <c r="D636" s="4">
        <f t="shared" si="31"/>
        <v>2.8271999999999999</v>
      </c>
      <c r="E636" s="4">
        <f t="shared" si="30"/>
        <v>154.71549999999999</v>
      </c>
      <c r="F636" s="4">
        <f t="shared" si="29"/>
        <v>7.4254999999999995</v>
      </c>
      <c r="G636" s="12">
        <v>2023</v>
      </c>
    </row>
    <row r="637" spans="1:7" x14ac:dyDescent="0.2">
      <c r="A637" s="18">
        <v>45183.478454861113</v>
      </c>
      <c r="B637" s="4">
        <v>2.4900000000000002</v>
      </c>
      <c r="C637" s="4">
        <v>1.1399999999999999</v>
      </c>
      <c r="D637" s="4">
        <f t="shared" si="31"/>
        <v>2.8386</v>
      </c>
      <c r="E637" s="4">
        <f t="shared" si="30"/>
        <v>154.7269</v>
      </c>
      <c r="F637" s="4">
        <f t="shared" si="29"/>
        <v>7.4369000000000085</v>
      </c>
      <c r="G637" s="12">
        <v>2023</v>
      </c>
    </row>
    <row r="638" spans="1:7" x14ac:dyDescent="0.2">
      <c r="A638" s="18">
        <v>45183.478998842591</v>
      </c>
      <c r="B638" s="4">
        <v>2.5</v>
      </c>
      <c r="C638" s="4">
        <v>1.1399999999999999</v>
      </c>
      <c r="D638" s="4">
        <f t="shared" si="31"/>
        <v>2.8499999999999996</v>
      </c>
      <c r="E638" s="4">
        <f t="shared" si="30"/>
        <v>154.73829999999998</v>
      </c>
      <c r="F638" s="4">
        <f t="shared" si="29"/>
        <v>7.448299999999989</v>
      </c>
      <c r="G638" s="12">
        <v>2023</v>
      </c>
    </row>
    <row r="639" spans="1:7" x14ac:dyDescent="0.2">
      <c r="A639" s="18">
        <v>45183.479519675922</v>
      </c>
      <c r="B639" s="4">
        <v>2.5099999999999998</v>
      </c>
      <c r="C639" s="4">
        <v>1.1399999999999999</v>
      </c>
      <c r="D639" s="4">
        <f t="shared" si="31"/>
        <v>2.8613999999999997</v>
      </c>
      <c r="E639" s="4">
        <f t="shared" si="30"/>
        <v>154.74969999999999</v>
      </c>
      <c r="F639" s="4">
        <f t="shared" si="29"/>
        <v>7.459699999999998</v>
      </c>
      <c r="G639" s="12">
        <v>2023</v>
      </c>
    </row>
    <row r="640" spans="1:7" x14ac:dyDescent="0.2">
      <c r="A640" s="18">
        <v>45183.48</v>
      </c>
      <c r="B640" s="4">
        <v>2.52</v>
      </c>
      <c r="C640" s="4">
        <v>1.1399999999999999</v>
      </c>
      <c r="D640" s="4">
        <f t="shared" si="31"/>
        <v>2.8727999999999998</v>
      </c>
      <c r="E640" s="4">
        <f t="shared" si="30"/>
        <v>154.7611</v>
      </c>
      <c r="F640" s="4">
        <f t="shared" si="29"/>
        <v>7.471100000000007</v>
      </c>
      <c r="G640" s="12">
        <v>2023</v>
      </c>
    </row>
    <row r="641" spans="1:7" x14ac:dyDescent="0.2">
      <c r="A641" s="18">
        <v>45183.480491898146</v>
      </c>
      <c r="B641" s="4">
        <v>2.5299999999999998</v>
      </c>
      <c r="C641" s="4">
        <v>1.1399999999999999</v>
      </c>
      <c r="D641" s="4">
        <f t="shared" si="31"/>
        <v>2.8841999999999994</v>
      </c>
      <c r="E641" s="4">
        <f t="shared" si="30"/>
        <v>154.77249999999998</v>
      </c>
      <c r="F641" s="4">
        <f t="shared" si="29"/>
        <v>7.4824999999999875</v>
      </c>
      <c r="G641" s="12">
        <v>2023</v>
      </c>
    </row>
    <row r="642" spans="1:7" x14ac:dyDescent="0.2">
      <c r="A642" s="18">
        <v>45183.480850694446</v>
      </c>
      <c r="B642" s="4">
        <v>2.54</v>
      </c>
      <c r="C642" s="4">
        <v>1.1399999999999999</v>
      </c>
      <c r="D642" s="4">
        <f t="shared" si="31"/>
        <v>2.8956</v>
      </c>
      <c r="E642" s="4">
        <f t="shared" si="30"/>
        <v>154.78389999999999</v>
      </c>
      <c r="F642" s="4">
        <f t="shared" si="29"/>
        <v>7.4938999999999965</v>
      </c>
      <c r="G642" s="12">
        <v>2023</v>
      </c>
    </row>
    <row r="643" spans="1:7" x14ac:dyDescent="0.2">
      <c r="A643" s="18">
        <v>45183.481307870374</v>
      </c>
      <c r="B643" s="4">
        <v>2.5499999999999998</v>
      </c>
      <c r="C643" s="4">
        <v>1.1399999999999999</v>
      </c>
      <c r="D643" s="4">
        <f t="shared" si="31"/>
        <v>2.9069999999999996</v>
      </c>
      <c r="E643" s="4">
        <f t="shared" si="30"/>
        <v>154.7953</v>
      </c>
      <c r="F643" s="4">
        <f t="shared" ref="F643:F706" si="32">E643-147.29</f>
        <v>7.5053000000000054</v>
      </c>
      <c r="G643" s="12">
        <v>2023</v>
      </c>
    </row>
    <row r="644" spans="1:7" x14ac:dyDescent="0.2">
      <c r="A644" s="18">
        <v>45183.481811342594</v>
      </c>
      <c r="B644" s="4">
        <v>2.56</v>
      </c>
      <c r="C644" s="4">
        <v>1.1399999999999999</v>
      </c>
      <c r="D644" s="4">
        <f t="shared" si="31"/>
        <v>2.9183999999999997</v>
      </c>
      <c r="E644" s="4">
        <f t="shared" si="30"/>
        <v>154.80669999999998</v>
      </c>
      <c r="F644" s="4">
        <f t="shared" si="32"/>
        <v>7.5166999999999859</v>
      </c>
      <c r="G644" s="12">
        <v>2023</v>
      </c>
    </row>
    <row r="645" spans="1:7" x14ac:dyDescent="0.2">
      <c r="A645" s="18">
        <v>45183.482239583333</v>
      </c>
      <c r="B645" s="4">
        <v>2.57</v>
      </c>
      <c r="C645" s="4">
        <v>1.1399999999999999</v>
      </c>
      <c r="D645" s="4">
        <f t="shared" si="31"/>
        <v>2.9297999999999997</v>
      </c>
      <c r="E645" s="4">
        <f t="shared" ref="E645:E707" si="33">D645+E$387</f>
        <v>154.81809999999999</v>
      </c>
      <c r="F645" s="4">
        <f t="shared" si="32"/>
        <v>7.5280999999999949</v>
      </c>
      <c r="G645" s="12">
        <v>2023</v>
      </c>
    </row>
    <row r="646" spans="1:7" x14ac:dyDescent="0.2">
      <c r="A646" s="18">
        <v>45183.482633101848</v>
      </c>
      <c r="B646" s="4">
        <v>2.58</v>
      </c>
      <c r="C646" s="4">
        <v>1.1399999999999999</v>
      </c>
      <c r="D646" s="4">
        <f t="shared" si="31"/>
        <v>2.9411999999999998</v>
      </c>
      <c r="E646" s="4">
        <f t="shared" si="33"/>
        <v>154.8295</v>
      </c>
      <c r="F646" s="4">
        <f t="shared" si="32"/>
        <v>7.5395000000000039</v>
      </c>
      <c r="G646" s="12">
        <v>2023</v>
      </c>
    </row>
    <row r="647" spans="1:7" x14ac:dyDescent="0.2">
      <c r="A647" s="18">
        <v>45183.483437499999</v>
      </c>
      <c r="B647" s="4">
        <v>2.59</v>
      </c>
      <c r="C647" s="4">
        <v>1.1399999999999999</v>
      </c>
      <c r="D647" s="4">
        <f t="shared" si="31"/>
        <v>2.9525999999999994</v>
      </c>
      <c r="E647" s="4">
        <f t="shared" si="33"/>
        <v>154.84089999999998</v>
      </c>
      <c r="F647" s="4">
        <f t="shared" si="32"/>
        <v>7.5508999999999844</v>
      </c>
      <c r="G647" s="12">
        <v>2023</v>
      </c>
    </row>
    <row r="648" spans="1:7" x14ac:dyDescent="0.2">
      <c r="A648" s="18">
        <v>45183.485023148147</v>
      </c>
      <c r="B648" s="4">
        <v>2.6</v>
      </c>
      <c r="C648" s="4">
        <v>1.1399999999999999</v>
      </c>
      <c r="D648" s="4">
        <f t="shared" si="31"/>
        <v>2.964</v>
      </c>
      <c r="E648" s="4">
        <f t="shared" si="33"/>
        <v>154.85229999999999</v>
      </c>
      <c r="F648" s="4">
        <f t="shared" si="32"/>
        <v>7.5622999999999934</v>
      </c>
      <c r="G648" s="12">
        <v>2023</v>
      </c>
    </row>
    <row r="649" spans="1:7" x14ac:dyDescent="0.2">
      <c r="A649" s="18">
        <v>45183.486296296294</v>
      </c>
      <c r="B649" s="4">
        <v>2.61</v>
      </c>
      <c r="C649" s="4">
        <v>1.1399999999999999</v>
      </c>
      <c r="D649" s="4">
        <f t="shared" si="31"/>
        <v>2.9753999999999996</v>
      </c>
      <c r="E649" s="4">
        <f t="shared" si="33"/>
        <v>154.86369999999999</v>
      </c>
      <c r="F649" s="4">
        <f t="shared" si="32"/>
        <v>7.5737000000000023</v>
      </c>
      <c r="G649" s="12">
        <v>2023</v>
      </c>
    </row>
    <row r="650" spans="1:7" x14ac:dyDescent="0.2">
      <c r="A650" s="18">
        <v>45183.48728587963</v>
      </c>
      <c r="B650" s="4">
        <v>2.62</v>
      </c>
      <c r="C650" s="4">
        <v>1.1399999999999999</v>
      </c>
      <c r="D650" s="4">
        <f t="shared" si="31"/>
        <v>2.9867999999999997</v>
      </c>
      <c r="E650" s="4">
        <f t="shared" si="33"/>
        <v>154.87509999999997</v>
      </c>
      <c r="F650" s="4">
        <f t="shared" si="32"/>
        <v>7.5850999999999829</v>
      </c>
      <c r="G650" s="12">
        <v>2023</v>
      </c>
    </row>
    <row r="651" spans="1:7" x14ac:dyDescent="0.2">
      <c r="A651" s="18">
        <v>45183.48828125</v>
      </c>
      <c r="B651" s="4">
        <v>2.63</v>
      </c>
      <c r="C651" s="4">
        <v>1.1399999999999999</v>
      </c>
      <c r="D651" s="4">
        <f t="shared" si="31"/>
        <v>2.9981999999999998</v>
      </c>
      <c r="E651" s="4">
        <f t="shared" si="33"/>
        <v>154.88649999999998</v>
      </c>
      <c r="F651" s="4">
        <f t="shared" si="32"/>
        <v>7.5964999999999918</v>
      </c>
      <c r="G651" s="12">
        <v>2023</v>
      </c>
    </row>
    <row r="652" spans="1:7" x14ac:dyDescent="0.2">
      <c r="A652" s="18">
        <v>45183.489641203705</v>
      </c>
      <c r="B652" s="4">
        <v>2.64</v>
      </c>
      <c r="C652" s="4">
        <v>1.1399999999999999</v>
      </c>
      <c r="D652" s="4">
        <f t="shared" si="31"/>
        <v>3.0095999999999998</v>
      </c>
      <c r="E652" s="4">
        <f t="shared" si="33"/>
        <v>154.89789999999999</v>
      </c>
      <c r="F652" s="4">
        <f t="shared" si="32"/>
        <v>7.6079000000000008</v>
      </c>
      <c r="G652" s="12">
        <v>2023</v>
      </c>
    </row>
    <row r="653" spans="1:7" x14ac:dyDescent="0.2">
      <c r="A653" s="18">
        <v>45183.491232638888</v>
      </c>
      <c r="B653" s="4">
        <v>2.65</v>
      </c>
      <c r="C653" s="4">
        <v>1.1399999999999999</v>
      </c>
      <c r="D653" s="4">
        <f t="shared" si="31"/>
        <v>3.0209999999999995</v>
      </c>
      <c r="E653" s="4">
        <f t="shared" si="33"/>
        <v>154.90929999999997</v>
      </c>
      <c r="F653" s="4">
        <f t="shared" si="32"/>
        <v>7.6192999999999813</v>
      </c>
      <c r="G653" s="12">
        <v>2023</v>
      </c>
    </row>
    <row r="654" spans="1:7" x14ac:dyDescent="0.2">
      <c r="A654" s="18">
        <v>45183.493958333333</v>
      </c>
      <c r="B654" s="4">
        <v>2.66</v>
      </c>
      <c r="C654" s="4">
        <v>1.1399999999999999</v>
      </c>
      <c r="D654" s="4">
        <f t="shared" si="31"/>
        <v>3.0324</v>
      </c>
      <c r="E654" s="4">
        <f t="shared" si="33"/>
        <v>154.92069999999998</v>
      </c>
      <c r="F654" s="4">
        <f t="shared" si="32"/>
        <v>7.6306999999999903</v>
      </c>
      <c r="G654" s="12">
        <v>2023</v>
      </c>
    </row>
    <row r="655" spans="1:7" x14ac:dyDescent="0.2">
      <c r="A655" s="18">
        <v>45183.502812500003</v>
      </c>
      <c r="B655" s="4">
        <v>2.67</v>
      </c>
      <c r="C655" s="4">
        <v>1.1399999999999999</v>
      </c>
      <c r="D655" s="4">
        <f t="shared" si="31"/>
        <v>3.0437999999999996</v>
      </c>
      <c r="E655" s="4">
        <f t="shared" si="33"/>
        <v>154.93209999999999</v>
      </c>
      <c r="F655" s="4">
        <f t="shared" si="32"/>
        <v>7.6420999999999992</v>
      </c>
      <c r="G655" s="12">
        <v>2023</v>
      </c>
    </row>
    <row r="656" spans="1:7" x14ac:dyDescent="0.2">
      <c r="A656" s="18">
        <v>45183.505677083333</v>
      </c>
      <c r="B656" s="4">
        <v>2.68</v>
      </c>
      <c r="C656" s="4">
        <v>1.1399999999999999</v>
      </c>
      <c r="D656" s="4">
        <f t="shared" si="31"/>
        <v>3.0552000000000001</v>
      </c>
      <c r="E656" s="4">
        <f t="shared" si="33"/>
        <v>154.9435</v>
      </c>
      <c r="F656" s="4">
        <f t="shared" si="32"/>
        <v>7.6535000000000082</v>
      </c>
      <c r="G656" s="12">
        <v>2023</v>
      </c>
    </row>
    <row r="657" spans="1:7" x14ac:dyDescent="0.2">
      <c r="A657" s="18">
        <v>45183.508344907408</v>
      </c>
      <c r="B657" s="4">
        <v>2.69</v>
      </c>
      <c r="C657" s="4">
        <v>1.1399999999999999</v>
      </c>
      <c r="D657" s="4">
        <f t="shared" si="31"/>
        <v>3.0665999999999998</v>
      </c>
      <c r="E657" s="4">
        <f t="shared" si="33"/>
        <v>154.95489999999998</v>
      </c>
      <c r="F657" s="4">
        <f t="shared" si="32"/>
        <v>7.6648999999999887</v>
      </c>
      <c r="G657" s="12">
        <v>2023</v>
      </c>
    </row>
    <row r="658" spans="1:7" x14ac:dyDescent="0.2">
      <c r="A658" s="18">
        <v>45183.513055555559</v>
      </c>
      <c r="B658" s="4">
        <v>2.7</v>
      </c>
      <c r="C658" s="4">
        <v>1.1399999999999999</v>
      </c>
      <c r="D658" s="4">
        <f t="shared" si="31"/>
        <v>3.0779999999999998</v>
      </c>
      <c r="E658" s="4">
        <f t="shared" si="33"/>
        <v>154.96629999999999</v>
      </c>
      <c r="F658" s="4">
        <f t="shared" si="32"/>
        <v>7.6762999999999977</v>
      </c>
      <c r="G658" s="12">
        <v>2023</v>
      </c>
    </row>
    <row r="659" spans="1:7" x14ac:dyDescent="0.2">
      <c r="A659" s="18">
        <v>45183.517939814818</v>
      </c>
      <c r="B659" s="4">
        <v>2.71</v>
      </c>
      <c r="C659" s="4">
        <v>1.1399999999999999</v>
      </c>
      <c r="D659" s="4">
        <f t="shared" si="31"/>
        <v>3.0893999999999995</v>
      </c>
      <c r="E659" s="4">
        <f t="shared" si="33"/>
        <v>154.9777</v>
      </c>
      <c r="F659" s="4">
        <f t="shared" si="32"/>
        <v>7.6877000000000066</v>
      </c>
      <c r="G659" s="12">
        <v>2023</v>
      </c>
    </row>
    <row r="660" spans="1:7" x14ac:dyDescent="0.2">
      <c r="A660" s="18">
        <v>45183.530428240738</v>
      </c>
      <c r="B660" s="4">
        <v>2.72</v>
      </c>
      <c r="C660" s="4">
        <v>1.1399999999999999</v>
      </c>
      <c r="D660" s="4">
        <f t="shared" si="31"/>
        <v>3.1008</v>
      </c>
      <c r="E660" s="4">
        <f t="shared" si="33"/>
        <v>154.98909999999998</v>
      </c>
      <c r="F660" s="4">
        <f t="shared" si="32"/>
        <v>7.6990999999999872</v>
      </c>
      <c r="G660" s="12">
        <v>2023</v>
      </c>
    </row>
    <row r="661" spans="1:7" x14ac:dyDescent="0.2">
      <c r="A661" s="18">
        <v>45183.688113425924</v>
      </c>
      <c r="B661" s="4">
        <v>2.73</v>
      </c>
      <c r="C661" s="4">
        <v>1.1399999999999999</v>
      </c>
      <c r="D661" s="4">
        <f t="shared" si="31"/>
        <v>3.1121999999999996</v>
      </c>
      <c r="E661" s="4">
        <f t="shared" si="33"/>
        <v>155.00049999999999</v>
      </c>
      <c r="F661" s="4">
        <f t="shared" si="32"/>
        <v>7.7104999999999961</v>
      </c>
      <c r="G661" s="12">
        <v>2023</v>
      </c>
    </row>
    <row r="662" spans="1:7" x14ac:dyDescent="0.2">
      <c r="A662" s="18">
        <v>45183.688188657405</v>
      </c>
      <c r="B662" s="4">
        <v>2.74</v>
      </c>
      <c r="C662" s="4">
        <v>1.1399999999999999</v>
      </c>
      <c r="D662" s="4">
        <f t="shared" si="31"/>
        <v>3.1236000000000002</v>
      </c>
      <c r="E662" s="4">
        <f t="shared" si="33"/>
        <v>155.0119</v>
      </c>
      <c r="F662" s="4">
        <f t="shared" si="32"/>
        <v>7.7219000000000051</v>
      </c>
      <c r="G662" s="12">
        <v>2023</v>
      </c>
    </row>
    <row r="663" spans="1:7" x14ac:dyDescent="0.2">
      <c r="A663" s="18">
        <v>45183.688292824074</v>
      </c>
      <c r="B663" s="4">
        <v>2.75</v>
      </c>
      <c r="C663" s="4">
        <v>1.1399999999999999</v>
      </c>
      <c r="D663" s="4">
        <f t="shared" si="31"/>
        <v>3.1349999999999998</v>
      </c>
      <c r="E663" s="4">
        <f t="shared" si="33"/>
        <v>155.02329999999998</v>
      </c>
      <c r="F663" s="4">
        <f t="shared" si="32"/>
        <v>7.7332999999999856</v>
      </c>
      <c r="G663" s="12">
        <v>2023</v>
      </c>
    </row>
    <row r="664" spans="1:7" x14ac:dyDescent="0.2">
      <c r="A664" s="18">
        <v>45183.688391203701</v>
      </c>
      <c r="B664" s="4">
        <v>2.76</v>
      </c>
      <c r="C664" s="4">
        <v>1.1399999999999999</v>
      </c>
      <c r="D664" s="4">
        <f t="shared" si="31"/>
        <v>3.1463999999999994</v>
      </c>
      <c r="E664" s="4">
        <f t="shared" si="33"/>
        <v>155.03469999999999</v>
      </c>
      <c r="F664" s="4">
        <f t="shared" si="32"/>
        <v>7.7446999999999946</v>
      </c>
      <c r="G664" s="12">
        <v>2023</v>
      </c>
    </row>
    <row r="665" spans="1:7" x14ac:dyDescent="0.2">
      <c r="A665" s="18">
        <v>45183.68849537037</v>
      </c>
      <c r="B665" s="4">
        <v>2.77</v>
      </c>
      <c r="C665" s="4">
        <v>1.1399999999999999</v>
      </c>
      <c r="D665" s="4">
        <f t="shared" si="31"/>
        <v>3.1577999999999999</v>
      </c>
      <c r="E665" s="4">
        <f t="shared" si="33"/>
        <v>155.0461</v>
      </c>
      <c r="F665" s="4">
        <f t="shared" si="32"/>
        <v>7.7561000000000035</v>
      </c>
      <c r="G665" s="12">
        <v>2023</v>
      </c>
    </row>
    <row r="666" spans="1:7" x14ac:dyDescent="0.2">
      <c r="A666" s="18">
        <v>45183.688593749997</v>
      </c>
      <c r="B666" s="4">
        <v>2.78</v>
      </c>
      <c r="C666" s="4">
        <v>1.1399999999999999</v>
      </c>
      <c r="D666" s="4">
        <f t="shared" si="31"/>
        <v>3.1691999999999996</v>
      </c>
      <c r="E666" s="4">
        <f t="shared" si="33"/>
        <v>155.05749999999998</v>
      </c>
      <c r="F666" s="4">
        <f t="shared" si="32"/>
        <v>7.7674999999999841</v>
      </c>
      <c r="G666" s="12">
        <v>2023</v>
      </c>
    </row>
    <row r="667" spans="1:7" x14ac:dyDescent="0.2">
      <c r="A667" s="18">
        <v>45183.688721064813</v>
      </c>
      <c r="B667" s="4">
        <v>2.79</v>
      </c>
      <c r="C667" s="4">
        <v>1.1399999999999999</v>
      </c>
      <c r="D667" s="4">
        <f t="shared" si="31"/>
        <v>3.1805999999999996</v>
      </c>
      <c r="E667" s="4">
        <f t="shared" si="33"/>
        <v>155.06889999999999</v>
      </c>
      <c r="F667" s="4">
        <f t="shared" si="32"/>
        <v>7.778899999999993</v>
      </c>
      <c r="G667" s="12">
        <v>2023</v>
      </c>
    </row>
    <row r="668" spans="1:7" x14ac:dyDescent="0.2">
      <c r="A668" s="18">
        <v>45183.688888888886</v>
      </c>
      <c r="B668" s="4">
        <v>2.8</v>
      </c>
      <c r="C668" s="4">
        <v>1.1399999999999999</v>
      </c>
      <c r="D668" s="4">
        <f t="shared" si="31"/>
        <v>3.1919999999999997</v>
      </c>
      <c r="E668" s="4">
        <f t="shared" si="33"/>
        <v>155.08029999999999</v>
      </c>
      <c r="F668" s="4">
        <f t="shared" si="32"/>
        <v>7.790300000000002</v>
      </c>
      <c r="G668" s="12">
        <v>2023</v>
      </c>
    </row>
    <row r="669" spans="1:7" x14ac:dyDescent="0.2">
      <c r="A669" s="18">
        <v>45183.689039351855</v>
      </c>
      <c r="B669" s="4">
        <v>2.81</v>
      </c>
      <c r="C669" s="4">
        <v>1.1399999999999999</v>
      </c>
      <c r="D669" s="4">
        <f t="shared" si="31"/>
        <v>3.2033999999999998</v>
      </c>
      <c r="E669" s="4">
        <f t="shared" si="33"/>
        <v>155.09169999999997</v>
      </c>
      <c r="F669" s="4">
        <f t="shared" si="32"/>
        <v>7.8016999999999825</v>
      </c>
      <c r="G669" s="12">
        <v>2023</v>
      </c>
    </row>
    <row r="670" spans="1:7" x14ac:dyDescent="0.2">
      <c r="A670" s="18">
        <v>45183.689166666663</v>
      </c>
      <c r="B670" s="4">
        <v>2.82</v>
      </c>
      <c r="C670" s="4">
        <v>1.1399999999999999</v>
      </c>
      <c r="D670" s="4">
        <f t="shared" si="31"/>
        <v>3.2147999999999994</v>
      </c>
      <c r="E670" s="4">
        <f t="shared" si="33"/>
        <v>155.10309999999998</v>
      </c>
      <c r="F670" s="4">
        <f t="shared" si="32"/>
        <v>7.8130999999999915</v>
      </c>
      <c r="G670" s="12">
        <v>2023</v>
      </c>
    </row>
    <row r="671" spans="1:7" x14ac:dyDescent="0.2">
      <c r="A671" s="18">
        <v>45183.689247685186</v>
      </c>
      <c r="B671" s="4">
        <v>2.83</v>
      </c>
      <c r="C671" s="4">
        <v>1.1399999999999999</v>
      </c>
      <c r="D671" s="4">
        <f t="shared" si="31"/>
        <v>3.2262</v>
      </c>
      <c r="E671" s="4">
        <f t="shared" si="33"/>
        <v>155.11449999999999</v>
      </c>
      <c r="F671" s="4">
        <f t="shared" si="32"/>
        <v>7.8245000000000005</v>
      </c>
      <c r="G671" s="12">
        <v>2023</v>
      </c>
    </row>
    <row r="672" spans="1:7" x14ac:dyDescent="0.2">
      <c r="A672" s="18">
        <v>45183.68931134259</v>
      </c>
      <c r="B672" s="4">
        <v>2.84</v>
      </c>
      <c r="C672" s="4">
        <v>1.1399999999999999</v>
      </c>
      <c r="D672" s="4">
        <f t="shared" si="31"/>
        <v>3.2375999999999996</v>
      </c>
      <c r="E672" s="4">
        <f t="shared" si="33"/>
        <v>155.12589999999997</v>
      </c>
      <c r="F672" s="4">
        <f t="shared" si="32"/>
        <v>7.835899999999981</v>
      </c>
      <c r="G672" s="12">
        <v>2023</v>
      </c>
    </row>
    <row r="673" spans="1:7" x14ac:dyDescent="0.2">
      <c r="A673" s="18">
        <v>45183.689351851855</v>
      </c>
      <c r="B673" s="4">
        <v>2.85</v>
      </c>
      <c r="C673" s="4">
        <v>1.1399999999999999</v>
      </c>
      <c r="D673" s="4">
        <f t="shared" si="31"/>
        <v>3.2489999999999997</v>
      </c>
      <c r="E673" s="4">
        <f t="shared" si="33"/>
        <v>155.13729999999998</v>
      </c>
      <c r="F673" s="4">
        <f t="shared" si="32"/>
        <v>7.84729999999999</v>
      </c>
      <c r="G673" s="12">
        <v>2023</v>
      </c>
    </row>
    <row r="674" spans="1:7" x14ac:dyDescent="0.2">
      <c r="A674" s="18">
        <v>45183.689409722225</v>
      </c>
      <c r="B674" s="4">
        <v>2.86</v>
      </c>
      <c r="C674" s="4">
        <v>1.1399999999999999</v>
      </c>
      <c r="D674" s="4">
        <f t="shared" si="31"/>
        <v>3.2603999999999997</v>
      </c>
      <c r="E674" s="4">
        <f t="shared" si="33"/>
        <v>155.14869999999999</v>
      </c>
      <c r="F674" s="4">
        <f t="shared" si="32"/>
        <v>7.8586999999999989</v>
      </c>
      <c r="G674" s="12">
        <v>2023</v>
      </c>
    </row>
    <row r="675" spans="1:7" x14ac:dyDescent="0.2">
      <c r="A675" s="18">
        <v>45183.689456018517</v>
      </c>
      <c r="B675" s="4">
        <v>2.87</v>
      </c>
      <c r="C675" s="4">
        <v>1.1399999999999999</v>
      </c>
      <c r="D675" s="4">
        <f t="shared" si="31"/>
        <v>3.2717999999999998</v>
      </c>
      <c r="E675" s="4">
        <f t="shared" si="33"/>
        <v>155.1601</v>
      </c>
      <c r="F675" s="4">
        <f t="shared" si="32"/>
        <v>7.8701000000000079</v>
      </c>
      <c r="G675" s="12">
        <v>2023</v>
      </c>
    </row>
    <row r="676" spans="1:7" x14ac:dyDescent="0.2">
      <c r="A676" s="18">
        <v>45183.689508101852</v>
      </c>
      <c r="B676" s="4">
        <v>2.88</v>
      </c>
      <c r="C676" s="4">
        <v>1.1399999999999999</v>
      </c>
      <c r="D676" s="4">
        <f t="shared" si="31"/>
        <v>3.2831999999999995</v>
      </c>
      <c r="E676" s="4">
        <f t="shared" si="33"/>
        <v>155.17149999999998</v>
      </c>
      <c r="F676" s="4">
        <f t="shared" si="32"/>
        <v>7.8814999999999884</v>
      </c>
      <c r="G676" s="12">
        <v>2023</v>
      </c>
    </row>
    <row r="677" spans="1:7" x14ac:dyDescent="0.2">
      <c r="A677" s="18">
        <v>45183.689577546298</v>
      </c>
      <c r="B677" s="4">
        <v>2.89</v>
      </c>
      <c r="C677" s="4">
        <v>1.1399999999999999</v>
      </c>
      <c r="D677" s="4">
        <f t="shared" si="31"/>
        <v>3.2946</v>
      </c>
      <c r="E677" s="4">
        <f t="shared" si="33"/>
        <v>155.18289999999999</v>
      </c>
      <c r="F677" s="4">
        <f t="shared" si="32"/>
        <v>7.8928999999999974</v>
      </c>
      <c r="G677" s="12">
        <v>2023</v>
      </c>
    </row>
    <row r="678" spans="1:7" x14ac:dyDescent="0.2">
      <c r="A678" s="18">
        <v>45183.68968171296</v>
      </c>
      <c r="B678" s="4">
        <v>2.9</v>
      </c>
      <c r="C678" s="4">
        <v>1.1399999999999999</v>
      </c>
      <c r="D678" s="4">
        <f t="shared" si="31"/>
        <v>3.3059999999999996</v>
      </c>
      <c r="E678" s="4">
        <f t="shared" si="33"/>
        <v>155.1943</v>
      </c>
      <c r="F678" s="4">
        <f t="shared" si="32"/>
        <v>7.9043000000000063</v>
      </c>
      <c r="G678" s="12">
        <v>2023</v>
      </c>
    </row>
    <row r="679" spans="1:7" x14ac:dyDescent="0.2">
      <c r="A679" s="18">
        <v>45183.689785879629</v>
      </c>
      <c r="B679" s="4">
        <v>2.91</v>
      </c>
      <c r="C679" s="4">
        <v>1.1399999999999999</v>
      </c>
      <c r="D679" s="4">
        <f t="shared" si="31"/>
        <v>3.3173999999999997</v>
      </c>
      <c r="E679" s="4">
        <f t="shared" si="33"/>
        <v>155.20569999999998</v>
      </c>
      <c r="F679" s="4">
        <f t="shared" si="32"/>
        <v>7.9156999999999869</v>
      </c>
      <c r="G679" s="12">
        <v>2023</v>
      </c>
    </row>
    <row r="680" spans="1:7" x14ac:dyDescent="0.2">
      <c r="A680" s="18">
        <v>45183.689843749999</v>
      </c>
      <c r="B680" s="4">
        <v>2.92</v>
      </c>
      <c r="C680" s="4">
        <v>1.1399999999999999</v>
      </c>
      <c r="D680" s="4">
        <f t="shared" si="31"/>
        <v>3.3287999999999998</v>
      </c>
      <c r="E680" s="4">
        <f t="shared" si="33"/>
        <v>155.21709999999999</v>
      </c>
      <c r="F680" s="4">
        <f t="shared" si="32"/>
        <v>7.9270999999999958</v>
      </c>
      <c r="G680" s="12">
        <v>2023</v>
      </c>
    </row>
    <row r="681" spans="1:7" x14ac:dyDescent="0.2">
      <c r="A681" s="18">
        <v>45183.689918981479</v>
      </c>
      <c r="B681" s="4">
        <v>2.93</v>
      </c>
      <c r="C681" s="4">
        <v>1.1399999999999999</v>
      </c>
      <c r="D681" s="4">
        <f t="shared" si="31"/>
        <v>3.3401999999999998</v>
      </c>
      <c r="E681" s="4">
        <f t="shared" si="33"/>
        <v>155.2285</v>
      </c>
      <c r="F681" s="4">
        <f t="shared" si="32"/>
        <v>7.9385000000000048</v>
      </c>
      <c r="G681" s="12">
        <v>2023</v>
      </c>
    </row>
    <row r="682" spans="1:7" x14ac:dyDescent="0.2">
      <c r="A682" s="18">
        <v>45183.689976851849</v>
      </c>
      <c r="B682" s="4">
        <v>2.94</v>
      </c>
      <c r="C682" s="4">
        <v>1.1399999999999999</v>
      </c>
      <c r="D682" s="4">
        <f t="shared" si="31"/>
        <v>3.3515999999999995</v>
      </c>
      <c r="E682" s="4">
        <f t="shared" si="33"/>
        <v>155.23989999999998</v>
      </c>
      <c r="F682" s="4">
        <f t="shared" si="32"/>
        <v>7.9498999999999853</v>
      </c>
      <c r="G682" s="12">
        <v>2023</v>
      </c>
    </row>
    <row r="683" spans="1:7" x14ac:dyDescent="0.2">
      <c r="A683" s="18">
        <v>45183.690057870372</v>
      </c>
      <c r="B683" s="4">
        <v>2.95</v>
      </c>
      <c r="C683" s="4">
        <v>1.1399999999999999</v>
      </c>
      <c r="D683" s="4">
        <f t="shared" ref="D683:D708" si="34">B683*C683</f>
        <v>3.363</v>
      </c>
      <c r="E683" s="4">
        <f t="shared" si="33"/>
        <v>155.25129999999999</v>
      </c>
      <c r="F683" s="4">
        <f t="shared" si="32"/>
        <v>7.9612999999999943</v>
      </c>
      <c r="G683" s="12">
        <v>2023</v>
      </c>
    </row>
    <row r="684" spans="1:7" x14ac:dyDescent="0.2">
      <c r="A684" s="18">
        <v>45183.690121527776</v>
      </c>
      <c r="B684" s="4">
        <v>2.96</v>
      </c>
      <c r="C684" s="4">
        <v>1.1399999999999999</v>
      </c>
      <c r="D684" s="4">
        <f t="shared" si="34"/>
        <v>3.3743999999999996</v>
      </c>
      <c r="E684" s="4">
        <f t="shared" si="33"/>
        <v>155.2627</v>
      </c>
      <c r="F684" s="4">
        <f t="shared" si="32"/>
        <v>7.9727000000000032</v>
      </c>
      <c r="G684" s="12">
        <v>2023</v>
      </c>
    </row>
    <row r="685" spans="1:7" x14ac:dyDescent="0.2">
      <c r="A685" s="18">
        <v>45183.690208333333</v>
      </c>
      <c r="B685" s="4">
        <v>2.97</v>
      </c>
      <c r="C685" s="4">
        <v>1.1399999999999999</v>
      </c>
      <c r="D685" s="4">
        <f t="shared" si="34"/>
        <v>3.3858000000000001</v>
      </c>
      <c r="E685" s="4">
        <f t="shared" si="33"/>
        <v>155.27409999999998</v>
      </c>
      <c r="F685" s="4">
        <f t="shared" si="32"/>
        <v>7.9840999999999838</v>
      </c>
      <c r="G685" s="12">
        <v>2023</v>
      </c>
    </row>
    <row r="686" spans="1:7" x14ac:dyDescent="0.2">
      <c r="A686" s="18">
        <v>45183.690289351849</v>
      </c>
      <c r="B686" s="4">
        <v>2.98</v>
      </c>
      <c r="C686" s="4">
        <v>1.1399999999999999</v>
      </c>
      <c r="D686" s="4">
        <f t="shared" si="34"/>
        <v>3.3971999999999998</v>
      </c>
      <c r="E686" s="4">
        <f t="shared" si="33"/>
        <v>155.28549999999998</v>
      </c>
      <c r="F686" s="4">
        <f t="shared" si="32"/>
        <v>7.9954999999999927</v>
      </c>
      <c r="G686" s="12">
        <v>2023</v>
      </c>
    </row>
    <row r="687" spans="1:7" x14ac:dyDescent="0.2">
      <c r="A687" s="18">
        <v>45183.690387731483</v>
      </c>
      <c r="B687" s="4">
        <v>2.99</v>
      </c>
      <c r="C687" s="4">
        <v>1.1399999999999999</v>
      </c>
      <c r="D687" s="4">
        <f t="shared" si="34"/>
        <v>3.4085999999999999</v>
      </c>
      <c r="E687" s="4">
        <f t="shared" si="33"/>
        <v>155.29689999999999</v>
      </c>
      <c r="F687" s="4">
        <f t="shared" si="32"/>
        <v>8.0069000000000017</v>
      </c>
      <c r="G687" s="12">
        <v>2023</v>
      </c>
    </row>
    <row r="688" spans="1:7" x14ac:dyDescent="0.2">
      <c r="A688" s="18">
        <v>45183.690491898145</v>
      </c>
      <c r="B688" s="4">
        <v>3</v>
      </c>
      <c r="C688" s="4">
        <v>1.1399999999999999</v>
      </c>
      <c r="D688" s="4">
        <f t="shared" si="34"/>
        <v>3.42</v>
      </c>
      <c r="E688" s="4">
        <f t="shared" si="33"/>
        <v>155.30829999999997</v>
      </c>
      <c r="F688" s="4">
        <f t="shared" si="32"/>
        <v>8.0182999999999822</v>
      </c>
      <c r="G688" s="12">
        <v>2023</v>
      </c>
    </row>
    <row r="689" spans="1:7" x14ac:dyDescent="0.2">
      <c r="A689" s="18">
        <v>45183.690613425926</v>
      </c>
      <c r="B689" s="4">
        <v>3.01</v>
      </c>
      <c r="C689" s="4">
        <v>1.1399999999999999</v>
      </c>
      <c r="D689" s="4">
        <f t="shared" si="34"/>
        <v>3.4313999999999996</v>
      </c>
      <c r="E689" s="4">
        <f t="shared" si="33"/>
        <v>155.31969999999998</v>
      </c>
      <c r="F689" s="4">
        <f t="shared" si="32"/>
        <v>8.0296999999999912</v>
      </c>
      <c r="G689" s="12">
        <v>2023</v>
      </c>
    </row>
    <row r="690" spans="1:7" x14ac:dyDescent="0.2">
      <c r="A690" s="18">
        <v>45183.690746527776</v>
      </c>
      <c r="B690" s="4">
        <v>3.02</v>
      </c>
      <c r="C690" s="4">
        <v>1.1399999999999999</v>
      </c>
      <c r="D690" s="4">
        <f t="shared" si="34"/>
        <v>3.4427999999999996</v>
      </c>
      <c r="E690" s="4">
        <f t="shared" si="33"/>
        <v>155.33109999999999</v>
      </c>
      <c r="F690" s="4">
        <f t="shared" si="32"/>
        <v>8.0411000000000001</v>
      </c>
      <c r="G690" s="12">
        <v>2023</v>
      </c>
    </row>
    <row r="691" spans="1:7" x14ac:dyDescent="0.2">
      <c r="A691" s="18">
        <v>45183.690885416669</v>
      </c>
      <c r="B691" s="4">
        <v>3.03</v>
      </c>
      <c r="C691" s="4">
        <v>1.1399999999999999</v>
      </c>
      <c r="D691" s="4">
        <f t="shared" si="34"/>
        <v>3.4541999999999993</v>
      </c>
      <c r="E691" s="4">
        <f t="shared" si="33"/>
        <v>155.34249999999997</v>
      </c>
      <c r="F691" s="4">
        <f t="shared" si="32"/>
        <v>8.0524999999999807</v>
      </c>
      <c r="G691" s="12">
        <v>2023</v>
      </c>
    </row>
    <row r="692" spans="1:7" x14ac:dyDescent="0.2">
      <c r="A692" s="18">
        <v>45183.690995370373</v>
      </c>
      <c r="B692" s="4">
        <v>3.04</v>
      </c>
      <c r="C692" s="4">
        <v>1.1399999999999999</v>
      </c>
      <c r="D692" s="4">
        <f t="shared" si="34"/>
        <v>3.4655999999999998</v>
      </c>
      <c r="E692" s="4">
        <f t="shared" si="33"/>
        <v>155.35389999999998</v>
      </c>
      <c r="F692" s="4">
        <f t="shared" si="32"/>
        <v>8.0638999999999896</v>
      </c>
      <c r="G692" s="12">
        <v>2023</v>
      </c>
    </row>
    <row r="693" spans="1:7" x14ac:dyDescent="0.2">
      <c r="A693" s="18">
        <v>45183.69109375</v>
      </c>
      <c r="B693" s="4">
        <v>3.05</v>
      </c>
      <c r="C693" s="4">
        <v>1.1399999999999999</v>
      </c>
      <c r="D693" s="4">
        <f t="shared" si="34"/>
        <v>3.4769999999999994</v>
      </c>
      <c r="E693" s="4">
        <f t="shared" si="33"/>
        <v>155.36529999999999</v>
      </c>
      <c r="F693" s="4">
        <f t="shared" si="32"/>
        <v>8.0752999999999986</v>
      </c>
      <c r="G693" s="12">
        <v>2023</v>
      </c>
    </row>
    <row r="694" spans="1:7" x14ac:dyDescent="0.2">
      <c r="A694" s="18">
        <v>45183.691192129627</v>
      </c>
      <c r="B694" s="4">
        <v>3.06</v>
      </c>
      <c r="C694" s="4">
        <v>1.1399999999999999</v>
      </c>
      <c r="D694" s="4">
        <f t="shared" si="34"/>
        <v>3.4883999999999999</v>
      </c>
      <c r="E694" s="4">
        <f t="shared" si="33"/>
        <v>155.3767</v>
      </c>
      <c r="F694" s="4">
        <f t="shared" si="32"/>
        <v>8.0867000000000075</v>
      </c>
      <c r="G694" s="12">
        <v>2023</v>
      </c>
    </row>
    <row r="695" spans="1:7" x14ac:dyDescent="0.2">
      <c r="A695" s="18">
        <v>45183.691307870373</v>
      </c>
      <c r="B695" s="4">
        <v>3.07</v>
      </c>
      <c r="C695" s="4">
        <v>1.1399999999999999</v>
      </c>
      <c r="D695" s="4">
        <f t="shared" si="34"/>
        <v>3.4997999999999996</v>
      </c>
      <c r="E695" s="4">
        <f t="shared" si="33"/>
        <v>155.38809999999998</v>
      </c>
      <c r="F695" s="4">
        <f t="shared" si="32"/>
        <v>8.0980999999999881</v>
      </c>
      <c r="G695" s="12">
        <v>2023</v>
      </c>
    </row>
    <row r="696" spans="1:7" x14ac:dyDescent="0.2">
      <c r="A696" s="18">
        <v>45183.691440972223</v>
      </c>
      <c r="B696" s="4">
        <v>3.08</v>
      </c>
      <c r="C696" s="4">
        <v>1.1399999999999999</v>
      </c>
      <c r="D696" s="4">
        <f t="shared" si="34"/>
        <v>3.5111999999999997</v>
      </c>
      <c r="E696" s="4">
        <f t="shared" si="33"/>
        <v>155.39949999999999</v>
      </c>
      <c r="F696" s="4">
        <f t="shared" si="32"/>
        <v>8.109499999999997</v>
      </c>
      <c r="G696" s="12">
        <v>2023</v>
      </c>
    </row>
    <row r="697" spans="1:7" x14ac:dyDescent="0.2">
      <c r="A697" s="18">
        <v>45183.691579861108</v>
      </c>
      <c r="B697" s="4">
        <v>3.09</v>
      </c>
      <c r="C697" s="4">
        <v>1.1399999999999999</v>
      </c>
      <c r="D697" s="4">
        <f t="shared" si="34"/>
        <v>3.5225999999999997</v>
      </c>
      <c r="E697" s="4">
        <f t="shared" si="33"/>
        <v>155.4109</v>
      </c>
      <c r="F697" s="4">
        <f t="shared" si="32"/>
        <v>8.120900000000006</v>
      </c>
      <c r="G697" s="12">
        <v>2023</v>
      </c>
    </row>
    <row r="698" spans="1:7" x14ac:dyDescent="0.2">
      <c r="A698" s="18">
        <v>45183.691782407404</v>
      </c>
      <c r="B698" s="4">
        <v>3.1</v>
      </c>
      <c r="C698" s="4">
        <v>1.1399999999999999</v>
      </c>
      <c r="D698" s="4">
        <f t="shared" si="34"/>
        <v>3.5339999999999998</v>
      </c>
      <c r="E698" s="4">
        <f t="shared" si="33"/>
        <v>155.42229999999998</v>
      </c>
      <c r="F698" s="4">
        <f t="shared" si="32"/>
        <v>8.1322999999999865</v>
      </c>
      <c r="G698" s="12">
        <v>2023</v>
      </c>
    </row>
    <row r="699" spans="1:7" x14ac:dyDescent="0.2">
      <c r="A699" s="18">
        <v>45183.692002314812</v>
      </c>
      <c r="B699" s="4">
        <v>3.11</v>
      </c>
      <c r="C699" s="4">
        <v>1.1399999999999999</v>
      </c>
      <c r="D699" s="4">
        <f t="shared" si="34"/>
        <v>3.5453999999999994</v>
      </c>
      <c r="E699" s="4">
        <f t="shared" si="33"/>
        <v>155.43369999999999</v>
      </c>
      <c r="F699" s="4">
        <f t="shared" si="32"/>
        <v>8.1436999999999955</v>
      </c>
      <c r="G699" s="12">
        <v>2023</v>
      </c>
    </row>
    <row r="700" spans="1:7" x14ac:dyDescent="0.2">
      <c r="A700" s="18">
        <v>45183.69226851852</v>
      </c>
      <c r="B700" s="4">
        <v>3.12</v>
      </c>
      <c r="C700" s="4">
        <v>1.1399999999999999</v>
      </c>
      <c r="D700" s="4">
        <f t="shared" si="34"/>
        <v>3.5568</v>
      </c>
      <c r="E700" s="4">
        <f t="shared" si="33"/>
        <v>155.4451</v>
      </c>
      <c r="F700" s="4">
        <f t="shared" si="32"/>
        <v>8.1551000000000045</v>
      </c>
      <c r="G700" s="12">
        <v>2023</v>
      </c>
    </row>
    <row r="701" spans="1:7" x14ac:dyDescent="0.2">
      <c r="A701" s="18">
        <v>45183.69259259259</v>
      </c>
      <c r="B701" s="4">
        <v>3.13</v>
      </c>
      <c r="C701" s="4">
        <v>1.1399999999999999</v>
      </c>
      <c r="D701" s="4">
        <f t="shared" si="34"/>
        <v>3.5681999999999996</v>
      </c>
      <c r="E701" s="4">
        <f t="shared" si="33"/>
        <v>155.45649999999998</v>
      </c>
      <c r="F701" s="4">
        <f t="shared" si="32"/>
        <v>8.166499999999985</v>
      </c>
      <c r="G701" s="12">
        <v>2023</v>
      </c>
    </row>
    <row r="702" spans="1:7" x14ac:dyDescent="0.2">
      <c r="A702" s="18">
        <v>45183.693223379632</v>
      </c>
      <c r="B702" s="4">
        <v>3.14</v>
      </c>
      <c r="C702" s="4">
        <v>1.1399999999999999</v>
      </c>
      <c r="D702" s="4">
        <f t="shared" si="34"/>
        <v>3.5795999999999997</v>
      </c>
      <c r="E702" s="4">
        <f t="shared" si="33"/>
        <v>155.46789999999999</v>
      </c>
      <c r="F702" s="4">
        <f t="shared" si="32"/>
        <v>8.177899999999994</v>
      </c>
      <c r="G702" s="12">
        <v>2023</v>
      </c>
    </row>
    <row r="703" spans="1:7" x14ac:dyDescent="0.2">
      <c r="A703" s="18">
        <v>45183.694861111115</v>
      </c>
      <c r="B703" s="4">
        <v>3.15</v>
      </c>
      <c r="C703" s="4">
        <v>1.1399999999999999</v>
      </c>
      <c r="D703" s="4">
        <f t="shared" si="34"/>
        <v>3.5909999999999997</v>
      </c>
      <c r="E703" s="4">
        <f t="shared" si="33"/>
        <v>155.47929999999999</v>
      </c>
      <c r="F703" s="4">
        <f t="shared" si="32"/>
        <v>8.1893000000000029</v>
      </c>
      <c r="G703" s="12">
        <v>2023</v>
      </c>
    </row>
    <row r="704" spans="1:7" x14ac:dyDescent="0.2">
      <c r="A704" s="18">
        <v>45183.697268518517</v>
      </c>
      <c r="B704" s="4">
        <v>3.16</v>
      </c>
      <c r="C704" s="4">
        <v>1.1399999999999999</v>
      </c>
      <c r="D704" s="4">
        <f t="shared" si="34"/>
        <v>3.6023999999999998</v>
      </c>
      <c r="E704" s="4">
        <f t="shared" si="33"/>
        <v>155.49069999999998</v>
      </c>
      <c r="F704" s="4">
        <f t="shared" si="32"/>
        <v>8.2006999999999834</v>
      </c>
      <c r="G704" s="12">
        <v>2023</v>
      </c>
    </row>
    <row r="705" spans="1:8" x14ac:dyDescent="0.2">
      <c r="A705" s="18">
        <v>45183.706568287038</v>
      </c>
      <c r="B705" s="4">
        <v>3.17</v>
      </c>
      <c r="C705" s="4">
        <v>1.1399999999999999</v>
      </c>
      <c r="D705" s="4">
        <f t="shared" si="34"/>
        <v>3.6137999999999995</v>
      </c>
      <c r="E705" s="4">
        <f t="shared" si="33"/>
        <v>155.50209999999998</v>
      </c>
      <c r="F705" s="4">
        <f t="shared" si="32"/>
        <v>8.2120999999999924</v>
      </c>
      <c r="G705" s="12">
        <v>2023</v>
      </c>
    </row>
    <row r="706" spans="1:8" x14ac:dyDescent="0.2">
      <c r="A706" s="18">
        <v>45183.724826388891</v>
      </c>
      <c r="B706" s="4">
        <v>3.18</v>
      </c>
      <c r="C706" s="4">
        <v>1.1399999999999999</v>
      </c>
      <c r="D706" s="4">
        <f t="shared" si="34"/>
        <v>3.6252</v>
      </c>
      <c r="E706" s="4">
        <f t="shared" si="33"/>
        <v>155.51349999999999</v>
      </c>
      <c r="F706" s="4">
        <f t="shared" si="32"/>
        <v>8.2235000000000014</v>
      </c>
      <c r="G706" s="12">
        <v>2023</v>
      </c>
    </row>
    <row r="707" spans="1:8" x14ac:dyDescent="0.2">
      <c r="A707" s="18">
        <v>45184.386313657407</v>
      </c>
      <c r="B707" s="4">
        <v>3.19</v>
      </c>
      <c r="C707" s="4">
        <v>1.1399999999999999</v>
      </c>
      <c r="D707" s="4">
        <f t="shared" si="34"/>
        <v>3.6365999999999996</v>
      </c>
      <c r="E707" s="4">
        <f t="shared" si="33"/>
        <v>155.52489999999997</v>
      </c>
      <c r="F707" s="4">
        <f t="shared" ref="F707:F708" si="35">E707-147.29</f>
        <v>8.2348999999999819</v>
      </c>
      <c r="G707" s="12">
        <v>2023</v>
      </c>
    </row>
    <row r="708" spans="1:8" x14ac:dyDescent="0.2">
      <c r="A708" s="18">
        <v>45190.485752314817</v>
      </c>
      <c r="B708" s="4">
        <v>0</v>
      </c>
      <c r="C708" s="4">
        <v>1.1399999999999999</v>
      </c>
      <c r="D708" s="4">
        <f t="shared" si="34"/>
        <v>0</v>
      </c>
      <c r="E708" s="4">
        <f>D708+E$707</f>
        <v>155.52489999999997</v>
      </c>
      <c r="F708" s="4">
        <f t="shared" si="35"/>
        <v>8.2348999999999819</v>
      </c>
      <c r="G708" s="12">
        <v>2023</v>
      </c>
      <c r="H708" s="7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A854"/>
  <sheetViews>
    <sheetView zoomScaleNormal="100" workbookViewId="0">
      <pane ySplit="1" topLeftCell="A818" activePane="bottomLeft" state="frozenSplit"/>
      <selection pane="bottomLeft" activeCell="E855" sqref="E855"/>
    </sheetView>
  </sheetViews>
  <sheetFormatPr defaultColWidth="9.140625" defaultRowHeight="12.75" x14ac:dyDescent="0.2"/>
  <cols>
    <col min="1" max="1" width="25.85546875" style="18" customWidth="1"/>
    <col min="2" max="2" width="14.4257812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2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80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" t="s">
        <v>0</v>
      </c>
    </row>
    <row r="2" spans="1:8" x14ac:dyDescent="0.2">
      <c r="A2" s="18">
        <v>44835.781238425923</v>
      </c>
      <c r="B2" s="4">
        <v>10.89</v>
      </c>
      <c r="C2" s="4">
        <v>1.3</v>
      </c>
      <c r="D2" s="4">
        <f t="shared" ref="D2:D12" si="0">B2*C2</f>
        <v>14.157000000000002</v>
      </c>
      <c r="E2" s="4">
        <f>D2+269.28</f>
        <v>283.43699999999995</v>
      </c>
      <c r="F2" s="4">
        <f>E2-283.43</f>
        <v>6.9999999999481588E-3</v>
      </c>
      <c r="G2" s="12">
        <v>2023</v>
      </c>
      <c r="H2" s="7" t="s">
        <v>12</v>
      </c>
    </row>
    <row r="3" spans="1:8" x14ac:dyDescent="0.2">
      <c r="A3" s="18">
        <v>44835.789861111109</v>
      </c>
      <c r="B3" s="4">
        <v>10.9</v>
      </c>
      <c r="C3" s="4">
        <v>1.3</v>
      </c>
      <c r="D3" s="4">
        <f t="shared" si="0"/>
        <v>14.170000000000002</v>
      </c>
      <c r="E3" s="4">
        <f t="shared" ref="E3:E66" si="1">D3+269.28</f>
        <v>283.45</v>
      </c>
      <c r="F3" s="4">
        <f t="shared" ref="F3:F66" si="2">E3-283.43</f>
        <v>1.999999999998181E-2</v>
      </c>
      <c r="G3" s="12">
        <v>2023</v>
      </c>
    </row>
    <row r="4" spans="1:8" x14ac:dyDescent="0.2">
      <c r="A4" s="18">
        <v>44836.760011574072</v>
      </c>
      <c r="B4" s="4">
        <v>10.91</v>
      </c>
      <c r="C4" s="4">
        <v>1.3</v>
      </c>
      <c r="D4" s="4">
        <f t="shared" si="0"/>
        <v>14.183</v>
      </c>
      <c r="E4" s="4">
        <f t="shared" si="1"/>
        <v>283.46299999999997</v>
      </c>
      <c r="F4" s="4">
        <f t="shared" si="2"/>
        <v>3.2999999999958618E-2</v>
      </c>
      <c r="G4" s="12">
        <v>2023</v>
      </c>
    </row>
    <row r="5" spans="1:8" x14ac:dyDescent="0.2">
      <c r="A5" s="18">
        <v>44836.76122685185</v>
      </c>
      <c r="B5" s="4">
        <v>10.92</v>
      </c>
      <c r="C5" s="4">
        <v>1.3</v>
      </c>
      <c r="D5" s="4">
        <f t="shared" si="0"/>
        <v>14.196</v>
      </c>
      <c r="E5" s="4">
        <f t="shared" si="1"/>
        <v>283.476</v>
      </c>
      <c r="F5" s="4">
        <f t="shared" si="2"/>
        <v>4.5999999999992269E-2</v>
      </c>
      <c r="G5" s="12">
        <v>2023</v>
      </c>
    </row>
    <row r="6" spans="1:8" x14ac:dyDescent="0.2">
      <c r="A6" s="18">
        <v>44836.762546296297</v>
      </c>
      <c r="B6" s="4">
        <v>10.93</v>
      </c>
      <c r="C6" s="4">
        <v>1.3</v>
      </c>
      <c r="D6" s="4">
        <f t="shared" si="0"/>
        <v>14.209</v>
      </c>
      <c r="E6" s="4">
        <f t="shared" si="1"/>
        <v>283.48899999999998</v>
      </c>
      <c r="F6" s="4">
        <f t="shared" si="2"/>
        <v>5.8999999999969077E-2</v>
      </c>
      <c r="G6" s="12">
        <v>2023</v>
      </c>
    </row>
    <row r="7" spans="1:8" x14ac:dyDescent="0.2">
      <c r="A7" s="18">
        <v>44836.764085648145</v>
      </c>
      <c r="B7" s="4">
        <v>10.94</v>
      </c>
      <c r="C7" s="4">
        <v>1.3</v>
      </c>
      <c r="D7" s="4">
        <f t="shared" si="0"/>
        <v>14.222</v>
      </c>
      <c r="E7" s="4">
        <f t="shared" si="1"/>
        <v>283.50199999999995</v>
      </c>
      <c r="F7" s="4">
        <f t="shared" si="2"/>
        <v>7.1999999999945885E-2</v>
      </c>
      <c r="G7" s="12">
        <v>2023</v>
      </c>
    </row>
    <row r="8" spans="1:8" x14ac:dyDescent="0.2">
      <c r="A8" s="18">
        <v>44836.764768518522</v>
      </c>
      <c r="B8" s="4">
        <v>10.95</v>
      </c>
      <c r="C8" s="4">
        <v>1.3</v>
      </c>
      <c r="D8" s="4">
        <f t="shared" si="0"/>
        <v>14.234999999999999</v>
      </c>
      <c r="E8" s="4">
        <f t="shared" si="1"/>
        <v>283.51499999999999</v>
      </c>
      <c r="F8" s="4">
        <f t="shared" si="2"/>
        <v>8.4999999999979536E-2</v>
      </c>
      <c r="G8" s="12">
        <v>2023</v>
      </c>
    </row>
    <row r="9" spans="1:8" x14ac:dyDescent="0.2">
      <c r="A9" s="18">
        <v>44836.765115740738</v>
      </c>
      <c r="B9" s="4">
        <v>10.96</v>
      </c>
      <c r="C9" s="4">
        <v>1.3</v>
      </c>
      <c r="D9" s="4">
        <f t="shared" si="0"/>
        <v>14.248000000000001</v>
      </c>
      <c r="E9" s="4">
        <f t="shared" si="1"/>
        <v>283.52799999999996</v>
      </c>
      <c r="F9" s="4">
        <f t="shared" si="2"/>
        <v>9.7999999999956344E-2</v>
      </c>
      <c r="G9" s="12">
        <v>2023</v>
      </c>
    </row>
    <row r="10" spans="1:8" x14ac:dyDescent="0.2">
      <c r="A10" s="18">
        <v>44836.765381944446</v>
      </c>
      <c r="B10" s="4">
        <v>10.97</v>
      </c>
      <c r="C10" s="4">
        <v>1.3</v>
      </c>
      <c r="D10" s="4">
        <f t="shared" si="0"/>
        <v>14.261000000000001</v>
      </c>
      <c r="E10" s="4">
        <f t="shared" si="1"/>
        <v>283.541</v>
      </c>
      <c r="F10" s="4">
        <f t="shared" si="2"/>
        <v>0.11099999999999</v>
      </c>
      <c r="G10" s="12">
        <v>2023</v>
      </c>
    </row>
    <row r="11" spans="1:8" x14ac:dyDescent="0.2">
      <c r="A11" s="18">
        <v>44836.765613425923</v>
      </c>
      <c r="B11" s="4">
        <v>10.98</v>
      </c>
      <c r="C11" s="4">
        <v>1.3</v>
      </c>
      <c r="D11" s="4">
        <f t="shared" si="0"/>
        <v>14.274000000000001</v>
      </c>
      <c r="E11" s="4">
        <f t="shared" si="1"/>
        <v>283.55399999999997</v>
      </c>
      <c r="F11" s="4">
        <f t="shared" si="2"/>
        <v>0.1239999999999668</v>
      </c>
      <c r="G11" s="12">
        <v>2023</v>
      </c>
    </row>
    <row r="12" spans="1:8" x14ac:dyDescent="0.2">
      <c r="A12" s="18">
        <v>44836.765810185185</v>
      </c>
      <c r="B12" s="4">
        <v>10.99</v>
      </c>
      <c r="C12" s="4">
        <v>1.3</v>
      </c>
      <c r="D12" s="4">
        <f t="shared" si="0"/>
        <v>14.287000000000001</v>
      </c>
      <c r="E12" s="4">
        <f t="shared" si="1"/>
        <v>283.56699999999995</v>
      </c>
      <c r="F12" s="4">
        <f t="shared" si="2"/>
        <v>0.13699999999994361</v>
      </c>
      <c r="G12" s="12">
        <v>2023</v>
      </c>
    </row>
    <row r="13" spans="1:8" x14ac:dyDescent="0.2">
      <c r="A13" s="18">
        <v>44836.766041666669</v>
      </c>
      <c r="B13" s="4">
        <v>11</v>
      </c>
      <c r="C13" s="4">
        <v>1.3</v>
      </c>
      <c r="D13" s="4">
        <f t="shared" ref="D13:D76" si="3">B13*C13</f>
        <v>14.3</v>
      </c>
      <c r="E13" s="4">
        <f t="shared" si="1"/>
        <v>283.58</v>
      </c>
      <c r="F13" s="4">
        <f t="shared" si="2"/>
        <v>0.14999999999997726</v>
      </c>
      <c r="G13" s="12">
        <v>2023</v>
      </c>
    </row>
    <row r="14" spans="1:8" x14ac:dyDescent="0.2">
      <c r="A14" s="18">
        <v>44836.766250000001</v>
      </c>
      <c r="B14" s="4">
        <v>11.01</v>
      </c>
      <c r="C14" s="4">
        <v>1.3</v>
      </c>
      <c r="D14" s="4">
        <f t="shared" si="3"/>
        <v>14.313000000000001</v>
      </c>
      <c r="E14" s="4">
        <f t="shared" si="1"/>
        <v>283.59299999999996</v>
      </c>
      <c r="F14" s="4">
        <f t="shared" si="2"/>
        <v>0.16299999999995407</v>
      </c>
      <c r="G14" s="12">
        <v>2023</v>
      </c>
    </row>
    <row r="15" spans="1:8" x14ac:dyDescent="0.2">
      <c r="A15" s="18">
        <v>44836.766435185185</v>
      </c>
      <c r="B15" s="4">
        <v>11.02</v>
      </c>
      <c r="C15" s="4">
        <v>1.3</v>
      </c>
      <c r="D15" s="4">
        <f t="shared" si="3"/>
        <v>14.326000000000001</v>
      </c>
      <c r="E15" s="4">
        <f t="shared" si="1"/>
        <v>283.60599999999999</v>
      </c>
      <c r="F15" s="4">
        <f t="shared" si="2"/>
        <v>0.17599999999998772</v>
      </c>
      <c r="G15" s="12">
        <v>2023</v>
      </c>
    </row>
    <row r="16" spans="1:8" x14ac:dyDescent="0.2">
      <c r="A16" s="18">
        <v>44836.766574074078</v>
      </c>
      <c r="B16" s="4">
        <v>11.03</v>
      </c>
      <c r="C16" s="4">
        <v>1.3</v>
      </c>
      <c r="D16" s="4">
        <f t="shared" si="3"/>
        <v>14.339</v>
      </c>
      <c r="E16" s="4">
        <f t="shared" si="1"/>
        <v>283.61899999999997</v>
      </c>
      <c r="F16" s="4">
        <f t="shared" si="2"/>
        <v>0.18899999999996453</v>
      </c>
      <c r="G16" s="12">
        <v>2023</v>
      </c>
    </row>
    <row r="17" spans="1:7" x14ac:dyDescent="0.2">
      <c r="A17" s="18">
        <v>44836.766712962963</v>
      </c>
      <c r="B17" s="4">
        <v>11.04</v>
      </c>
      <c r="C17" s="4">
        <v>1.3</v>
      </c>
      <c r="D17" s="4">
        <f t="shared" si="3"/>
        <v>14.351999999999999</v>
      </c>
      <c r="E17" s="4">
        <f t="shared" si="1"/>
        <v>283.63199999999995</v>
      </c>
      <c r="F17" s="4">
        <f t="shared" si="2"/>
        <v>0.20199999999994134</v>
      </c>
      <c r="G17" s="12">
        <v>2023</v>
      </c>
    </row>
    <row r="18" spans="1:7" x14ac:dyDescent="0.2">
      <c r="A18" s="18">
        <v>44836.766863425924</v>
      </c>
      <c r="B18" s="4">
        <v>11.05</v>
      </c>
      <c r="C18" s="4">
        <v>1.3</v>
      </c>
      <c r="D18" s="4">
        <f t="shared" si="3"/>
        <v>14.365000000000002</v>
      </c>
      <c r="E18" s="4">
        <f t="shared" si="1"/>
        <v>283.64499999999998</v>
      </c>
      <c r="F18" s="4">
        <f t="shared" si="2"/>
        <v>0.21499999999997499</v>
      </c>
      <c r="G18" s="12">
        <v>2023</v>
      </c>
    </row>
    <row r="19" spans="1:7" x14ac:dyDescent="0.2">
      <c r="A19" s="18">
        <v>44836.76703703704</v>
      </c>
      <c r="B19" s="4">
        <v>11.06</v>
      </c>
      <c r="C19" s="4">
        <v>1.3</v>
      </c>
      <c r="D19" s="4">
        <f t="shared" si="3"/>
        <v>14.378000000000002</v>
      </c>
      <c r="E19" s="4">
        <f t="shared" si="1"/>
        <v>283.65799999999996</v>
      </c>
      <c r="F19" s="4">
        <f t="shared" si="2"/>
        <v>0.2279999999999518</v>
      </c>
      <c r="G19" s="12">
        <v>2023</v>
      </c>
    </row>
    <row r="20" spans="1:7" x14ac:dyDescent="0.2">
      <c r="A20" s="18">
        <v>44836.767210648148</v>
      </c>
      <c r="B20" s="4">
        <v>11.07</v>
      </c>
      <c r="C20" s="4">
        <v>1.3</v>
      </c>
      <c r="D20" s="4">
        <f t="shared" si="3"/>
        <v>14.391</v>
      </c>
      <c r="E20" s="4">
        <f t="shared" si="1"/>
        <v>283.67099999999999</v>
      </c>
      <c r="F20" s="4">
        <f t="shared" si="2"/>
        <v>0.24099999999998545</v>
      </c>
      <c r="G20" s="12">
        <v>2023</v>
      </c>
    </row>
    <row r="21" spans="1:7" x14ac:dyDescent="0.2">
      <c r="A21" s="18">
        <v>44836.767395833333</v>
      </c>
      <c r="B21" s="4">
        <v>11.08</v>
      </c>
      <c r="C21" s="4">
        <v>1.3</v>
      </c>
      <c r="D21" s="4">
        <f t="shared" si="3"/>
        <v>14.404</v>
      </c>
      <c r="E21" s="4">
        <f t="shared" si="1"/>
        <v>283.68399999999997</v>
      </c>
      <c r="F21" s="4">
        <f t="shared" si="2"/>
        <v>0.25399999999996226</v>
      </c>
      <c r="G21" s="12">
        <v>2023</v>
      </c>
    </row>
    <row r="22" spans="1:7" x14ac:dyDescent="0.2">
      <c r="A22" s="18">
        <v>44836.767638888887</v>
      </c>
      <c r="B22" s="4">
        <v>11.09</v>
      </c>
      <c r="C22" s="4">
        <v>1.3</v>
      </c>
      <c r="D22" s="4">
        <f t="shared" si="3"/>
        <v>14.417</v>
      </c>
      <c r="E22" s="4">
        <f t="shared" si="1"/>
        <v>283.69699999999995</v>
      </c>
      <c r="F22" s="4">
        <f t="shared" si="2"/>
        <v>0.26699999999993906</v>
      </c>
      <c r="G22" s="12">
        <v>2023</v>
      </c>
    </row>
    <row r="23" spans="1:7" x14ac:dyDescent="0.2">
      <c r="A23" s="18">
        <v>44836.768379629626</v>
      </c>
      <c r="B23" s="4">
        <v>11.1</v>
      </c>
      <c r="C23" s="4">
        <v>1.3</v>
      </c>
      <c r="D23" s="4">
        <f t="shared" si="3"/>
        <v>14.43</v>
      </c>
      <c r="E23" s="4">
        <f t="shared" si="1"/>
        <v>283.70999999999998</v>
      </c>
      <c r="F23" s="4">
        <f t="shared" si="2"/>
        <v>0.27999999999997272</v>
      </c>
      <c r="G23" s="12">
        <v>2023</v>
      </c>
    </row>
    <row r="24" spans="1:7" x14ac:dyDescent="0.2">
      <c r="A24" s="18">
        <v>44836.769421296296</v>
      </c>
      <c r="B24" s="4">
        <v>11.11</v>
      </c>
      <c r="C24" s="4">
        <v>1.3</v>
      </c>
      <c r="D24" s="4">
        <f t="shared" si="3"/>
        <v>14.443</v>
      </c>
      <c r="E24" s="4">
        <f t="shared" si="1"/>
        <v>283.72299999999996</v>
      </c>
      <c r="F24" s="4">
        <f t="shared" si="2"/>
        <v>0.29299999999994952</v>
      </c>
      <c r="G24" s="12">
        <v>2023</v>
      </c>
    </row>
    <row r="25" spans="1:7" x14ac:dyDescent="0.2">
      <c r="A25" s="18">
        <v>44836.769907407404</v>
      </c>
      <c r="B25" s="4">
        <v>11.12</v>
      </c>
      <c r="C25" s="4">
        <v>1.3</v>
      </c>
      <c r="D25" s="4">
        <f t="shared" si="3"/>
        <v>14.456</v>
      </c>
      <c r="E25" s="4">
        <f t="shared" si="1"/>
        <v>283.73599999999999</v>
      </c>
      <c r="F25" s="4">
        <f t="shared" si="2"/>
        <v>0.30599999999998317</v>
      </c>
      <c r="G25" s="12">
        <v>2023</v>
      </c>
    </row>
    <row r="26" spans="1:7" x14ac:dyDescent="0.2">
      <c r="A26" s="18">
        <v>44836.770266203705</v>
      </c>
      <c r="B26" s="4">
        <v>11.13</v>
      </c>
      <c r="C26" s="4">
        <v>1.3</v>
      </c>
      <c r="D26" s="4">
        <f t="shared" si="3"/>
        <v>14.469000000000001</v>
      </c>
      <c r="E26" s="4">
        <f t="shared" si="1"/>
        <v>283.74899999999997</v>
      </c>
      <c r="F26" s="4">
        <f t="shared" si="2"/>
        <v>0.31899999999995998</v>
      </c>
      <c r="G26" s="12">
        <v>2023</v>
      </c>
    </row>
    <row r="27" spans="1:7" x14ac:dyDescent="0.2">
      <c r="A27" s="18">
        <v>44836.770613425928</v>
      </c>
      <c r="B27" s="4">
        <v>11.14</v>
      </c>
      <c r="C27" s="4">
        <v>1.3</v>
      </c>
      <c r="D27" s="4">
        <f t="shared" si="3"/>
        <v>14.482000000000001</v>
      </c>
      <c r="E27" s="4">
        <f t="shared" si="1"/>
        <v>283.762</v>
      </c>
      <c r="F27" s="4">
        <f t="shared" si="2"/>
        <v>0.33199999999999363</v>
      </c>
      <c r="G27" s="12">
        <v>2023</v>
      </c>
    </row>
    <row r="28" spans="1:7" x14ac:dyDescent="0.2">
      <c r="A28" s="18">
        <v>44836.770879629628</v>
      </c>
      <c r="B28" s="4">
        <v>11.15</v>
      </c>
      <c r="C28" s="4">
        <v>1.3</v>
      </c>
      <c r="D28" s="4">
        <f t="shared" si="3"/>
        <v>14.495000000000001</v>
      </c>
      <c r="E28" s="4">
        <f t="shared" si="1"/>
        <v>283.77499999999998</v>
      </c>
      <c r="F28" s="4">
        <f t="shared" si="2"/>
        <v>0.34499999999997044</v>
      </c>
      <c r="G28" s="12">
        <v>2023</v>
      </c>
    </row>
    <row r="29" spans="1:7" x14ac:dyDescent="0.2">
      <c r="A29" s="18">
        <v>44836.771111111113</v>
      </c>
      <c r="B29" s="4">
        <v>11.16</v>
      </c>
      <c r="C29" s="4">
        <v>1.3</v>
      </c>
      <c r="D29" s="4">
        <f t="shared" si="3"/>
        <v>14.508000000000001</v>
      </c>
      <c r="E29" s="4">
        <f t="shared" si="1"/>
        <v>283.78799999999995</v>
      </c>
      <c r="F29" s="4">
        <f t="shared" si="2"/>
        <v>0.35799999999994725</v>
      </c>
      <c r="G29" s="12">
        <v>2023</v>
      </c>
    </row>
    <row r="30" spans="1:7" x14ac:dyDescent="0.2">
      <c r="A30" s="18">
        <v>44836.771365740744</v>
      </c>
      <c r="B30" s="4">
        <v>11.17</v>
      </c>
      <c r="C30" s="4">
        <v>1.3</v>
      </c>
      <c r="D30" s="4">
        <f t="shared" si="3"/>
        <v>14.521000000000001</v>
      </c>
      <c r="E30" s="4">
        <f t="shared" si="1"/>
        <v>283.80099999999999</v>
      </c>
      <c r="F30" s="4">
        <f t="shared" si="2"/>
        <v>0.3709999999999809</v>
      </c>
      <c r="G30" s="12">
        <v>2023</v>
      </c>
    </row>
    <row r="31" spans="1:7" x14ac:dyDescent="0.2">
      <c r="A31" s="18">
        <v>44836.771562499998</v>
      </c>
      <c r="B31" s="4">
        <v>11.18</v>
      </c>
      <c r="C31" s="4">
        <v>1.3</v>
      </c>
      <c r="D31" s="4">
        <f t="shared" si="3"/>
        <v>14.534000000000001</v>
      </c>
      <c r="E31" s="4">
        <f t="shared" si="1"/>
        <v>283.81399999999996</v>
      </c>
      <c r="F31" s="4">
        <f t="shared" si="2"/>
        <v>0.38399999999995771</v>
      </c>
      <c r="G31" s="12">
        <v>2023</v>
      </c>
    </row>
    <row r="32" spans="1:7" x14ac:dyDescent="0.2">
      <c r="A32" s="18">
        <v>44836.771747685183</v>
      </c>
      <c r="B32" s="4">
        <v>11.19</v>
      </c>
      <c r="C32" s="4">
        <v>1.3</v>
      </c>
      <c r="D32" s="4">
        <f t="shared" si="3"/>
        <v>14.547000000000001</v>
      </c>
      <c r="E32" s="4">
        <f t="shared" si="1"/>
        <v>283.827</v>
      </c>
      <c r="F32" s="4">
        <f t="shared" si="2"/>
        <v>0.39699999999999136</v>
      </c>
      <c r="G32" s="12">
        <v>2023</v>
      </c>
    </row>
    <row r="33" spans="1:7" x14ac:dyDescent="0.2">
      <c r="A33" s="18">
        <v>44836.77202546296</v>
      </c>
      <c r="B33" s="4">
        <v>11.2</v>
      </c>
      <c r="C33" s="4">
        <v>1.3</v>
      </c>
      <c r="D33" s="4">
        <f t="shared" si="3"/>
        <v>14.559999999999999</v>
      </c>
      <c r="E33" s="4">
        <f t="shared" si="1"/>
        <v>283.83999999999997</v>
      </c>
      <c r="F33" s="4">
        <f t="shared" si="2"/>
        <v>0.40999999999996817</v>
      </c>
      <c r="G33" s="12">
        <v>2023</v>
      </c>
    </row>
    <row r="34" spans="1:7" x14ac:dyDescent="0.2">
      <c r="A34" s="18">
        <v>44836.772465277776</v>
      </c>
      <c r="B34" s="4">
        <v>11.21</v>
      </c>
      <c r="C34" s="4">
        <v>1.3</v>
      </c>
      <c r="D34" s="4">
        <f t="shared" si="3"/>
        <v>14.573000000000002</v>
      </c>
      <c r="E34" s="4">
        <f t="shared" si="1"/>
        <v>283.85299999999995</v>
      </c>
      <c r="F34" s="4">
        <f t="shared" si="2"/>
        <v>0.42299999999994498</v>
      </c>
      <c r="G34" s="12">
        <v>2023</v>
      </c>
    </row>
    <row r="35" spans="1:7" x14ac:dyDescent="0.2">
      <c r="A35" s="18">
        <v>44836.773206018515</v>
      </c>
      <c r="B35" s="4">
        <v>11.22</v>
      </c>
      <c r="C35" s="4">
        <v>1.3</v>
      </c>
      <c r="D35" s="4">
        <f t="shared" si="3"/>
        <v>14.586000000000002</v>
      </c>
      <c r="E35" s="4">
        <f t="shared" si="1"/>
        <v>283.86599999999999</v>
      </c>
      <c r="F35" s="4">
        <f t="shared" si="2"/>
        <v>0.43599999999997863</v>
      </c>
      <c r="G35" s="12">
        <v>2023</v>
      </c>
    </row>
    <row r="36" spans="1:7" x14ac:dyDescent="0.2">
      <c r="A36" s="18">
        <v>44836.774652777778</v>
      </c>
      <c r="B36" s="4">
        <v>11.23</v>
      </c>
      <c r="C36" s="4">
        <v>1.3</v>
      </c>
      <c r="D36" s="4">
        <f t="shared" si="3"/>
        <v>14.599</v>
      </c>
      <c r="E36" s="4">
        <f t="shared" si="1"/>
        <v>283.87899999999996</v>
      </c>
      <c r="F36" s="4">
        <f t="shared" si="2"/>
        <v>0.44899999999995543</v>
      </c>
      <c r="G36" s="12">
        <v>2023</v>
      </c>
    </row>
    <row r="37" spans="1:7" x14ac:dyDescent="0.2">
      <c r="A37" s="18">
        <v>44836.777199074073</v>
      </c>
      <c r="B37" s="4">
        <v>11.24</v>
      </c>
      <c r="C37" s="4">
        <v>1.3</v>
      </c>
      <c r="D37" s="4">
        <f t="shared" si="3"/>
        <v>14.612</v>
      </c>
      <c r="E37" s="4">
        <f t="shared" si="1"/>
        <v>283.892</v>
      </c>
      <c r="F37" s="4">
        <f t="shared" si="2"/>
        <v>0.46199999999998909</v>
      </c>
      <c r="G37" s="12">
        <v>2023</v>
      </c>
    </row>
    <row r="38" spans="1:7" x14ac:dyDescent="0.2">
      <c r="A38" s="18">
        <v>44836.792187500003</v>
      </c>
      <c r="B38" s="4">
        <v>11.25</v>
      </c>
      <c r="C38" s="4">
        <v>1.3</v>
      </c>
      <c r="D38" s="4">
        <f t="shared" si="3"/>
        <v>14.625</v>
      </c>
      <c r="E38" s="4">
        <f t="shared" si="1"/>
        <v>283.90499999999997</v>
      </c>
      <c r="F38" s="4">
        <f t="shared" si="2"/>
        <v>0.47499999999996589</v>
      </c>
      <c r="G38" s="12">
        <v>2023</v>
      </c>
    </row>
    <row r="39" spans="1:7" x14ac:dyDescent="0.2">
      <c r="A39" s="18">
        <v>44837.190497685187</v>
      </c>
      <c r="B39" s="4">
        <v>11.26</v>
      </c>
      <c r="C39" s="4">
        <v>1.3</v>
      </c>
      <c r="D39" s="4">
        <f t="shared" si="3"/>
        <v>14.638</v>
      </c>
      <c r="E39" s="4">
        <f t="shared" si="1"/>
        <v>283.91799999999995</v>
      </c>
      <c r="F39" s="4">
        <f t="shared" si="2"/>
        <v>0.4879999999999427</v>
      </c>
      <c r="G39" s="12">
        <v>2023</v>
      </c>
    </row>
    <row r="40" spans="1:7" x14ac:dyDescent="0.2">
      <c r="A40" s="18">
        <v>44837.214490740742</v>
      </c>
      <c r="B40" s="4">
        <v>11.27</v>
      </c>
      <c r="C40" s="4">
        <v>1.3</v>
      </c>
      <c r="D40" s="4">
        <f t="shared" si="3"/>
        <v>14.651</v>
      </c>
      <c r="E40" s="4">
        <f t="shared" si="1"/>
        <v>283.93099999999998</v>
      </c>
      <c r="F40" s="4">
        <f t="shared" si="2"/>
        <v>0.50099999999997635</v>
      </c>
      <c r="G40" s="12">
        <v>2023</v>
      </c>
    </row>
    <row r="41" spans="1:7" x14ac:dyDescent="0.2">
      <c r="A41" s="18">
        <v>44837.298935185187</v>
      </c>
      <c r="B41" s="4">
        <v>11.28</v>
      </c>
      <c r="C41" s="4">
        <v>1.3</v>
      </c>
      <c r="D41" s="4">
        <f t="shared" si="3"/>
        <v>14.664</v>
      </c>
      <c r="E41" s="4">
        <f t="shared" si="1"/>
        <v>283.94399999999996</v>
      </c>
      <c r="F41" s="4">
        <f t="shared" si="2"/>
        <v>0.51399999999995316</v>
      </c>
      <c r="G41" s="12">
        <v>2023</v>
      </c>
    </row>
    <row r="42" spans="1:7" x14ac:dyDescent="0.2">
      <c r="A42" s="18">
        <v>44837.299930555557</v>
      </c>
      <c r="B42" s="4">
        <v>11.29</v>
      </c>
      <c r="C42" s="4">
        <v>1.3</v>
      </c>
      <c r="D42" s="4">
        <f t="shared" si="3"/>
        <v>14.677</v>
      </c>
      <c r="E42" s="4">
        <f t="shared" si="1"/>
        <v>283.95699999999999</v>
      </c>
      <c r="F42" s="4">
        <f t="shared" si="2"/>
        <v>0.52699999999998681</v>
      </c>
      <c r="G42" s="12">
        <v>2023</v>
      </c>
    </row>
    <row r="43" spans="1:7" x14ac:dyDescent="0.2">
      <c r="A43" s="18">
        <v>44837.300335648149</v>
      </c>
      <c r="B43" s="4">
        <v>11.3</v>
      </c>
      <c r="C43" s="4">
        <v>1.3</v>
      </c>
      <c r="D43" s="4">
        <f t="shared" si="3"/>
        <v>14.690000000000001</v>
      </c>
      <c r="E43" s="4">
        <f t="shared" si="1"/>
        <v>283.96999999999997</v>
      </c>
      <c r="F43" s="4">
        <f t="shared" si="2"/>
        <v>0.53999999999996362</v>
      </c>
      <c r="G43" s="12">
        <v>2023</v>
      </c>
    </row>
    <row r="44" spans="1:7" x14ac:dyDescent="0.2">
      <c r="A44" s="18">
        <v>44837.300659722219</v>
      </c>
      <c r="B44" s="4">
        <v>11.31</v>
      </c>
      <c r="C44" s="4">
        <v>1.3</v>
      </c>
      <c r="D44" s="4">
        <f t="shared" si="3"/>
        <v>14.703000000000001</v>
      </c>
      <c r="E44" s="4">
        <f t="shared" si="1"/>
        <v>283.98299999999995</v>
      </c>
      <c r="F44" s="4">
        <f t="shared" si="2"/>
        <v>0.55299999999994043</v>
      </c>
      <c r="G44" s="12">
        <v>2023</v>
      </c>
    </row>
    <row r="45" spans="1:7" x14ac:dyDescent="0.2">
      <c r="A45" s="18">
        <v>44837.301365740743</v>
      </c>
      <c r="B45" s="4">
        <v>11.32</v>
      </c>
      <c r="C45" s="4">
        <v>1.3</v>
      </c>
      <c r="D45" s="4">
        <f t="shared" si="3"/>
        <v>14.716000000000001</v>
      </c>
      <c r="E45" s="4">
        <f t="shared" si="1"/>
        <v>283.99599999999998</v>
      </c>
      <c r="F45" s="4">
        <f t="shared" si="2"/>
        <v>0.56599999999997408</v>
      </c>
      <c r="G45" s="12">
        <v>2023</v>
      </c>
    </row>
    <row r="46" spans="1:7" x14ac:dyDescent="0.2">
      <c r="A46" s="18">
        <v>44837.302835648145</v>
      </c>
      <c r="B46" s="4">
        <v>11.33</v>
      </c>
      <c r="C46" s="4">
        <v>1.3</v>
      </c>
      <c r="D46" s="4">
        <f t="shared" si="3"/>
        <v>14.729000000000001</v>
      </c>
      <c r="E46" s="4">
        <f t="shared" si="1"/>
        <v>284.00899999999996</v>
      </c>
      <c r="F46" s="4">
        <f t="shared" si="2"/>
        <v>0.57899999999995089</v>
      </c>
      <c r="G46" s="12">
        <v>2023</v>
      </c>
    </row>
    <row r="47" spans="1:7" x14ac:dyDescent="0.2">
      <c r="A47" s="18">
        <v>44837.305914351855</v>
      </c>
      <c r="B47" s="4">
        <v>11.34</v>
      </c>
      <c r="C47" s="4">
        <v>1.3</v>
      </c>
      <c r="D47" s="4">
        <f t="shared" si="3"/>
        <v>14.742000000000001</v>
      </c>
      <c r="E47" s="4">
        <f t="shared" si="1"/>
        <v>284.02199999999999</v>
      </c>
      <c r="F47" s="4">
        <f t="shared" si="2"/>
        <v>0.59199999999998454</v>
      </c>
      <c r="G47" s="12">
        <v>2023</v>
      </c>
    </row>
    <row r="48" spans="1:7" x14ac:dyDescent="0.2">
      <c r="A48" s="18">
        <v>44837.31040509259</v>
      </c>
      <c r="B48" s="4">
        <v>11.35</v>
      </c>
      <c r="C48" s="4">
        <v>1.3</v>
      </c>
      <c r="D48" s="4">
        <f t="shared" si="3"/>
        <v>14.755000000000001</v>
      </c>
      <c r="E48" s="4">
        <f t="shared" si="1"/>
        <v>284.03499999999997</v>
      </c>
      <c r="F48" s="4">
        <f t="shared" si="2"/>
        <v>0.60499999999996135</v>
      </c>
      <c r="G48" s="12">
        <v>2023</v>
      </c>
    </row>
    <row r="49" spans="1:7" x14ac:dyDescent="0.2">
      <c r="A49" s="18">
        <v>44837.324456018519</v>
      </c>
      <c r="B49" s="4">
        <v>11.36</v>
      </c>
      <c r="C49" s="4">
        <v>1.3</v>
      </c>
      <c r="D49" s="4">
        <f t="shared" si="3"/>
        <v>14.767999999999999</v>
      </c>
      <c r="E49" s="4">
        <f t="shared" si="1"/>
        <v>284.04799999999994</v>
      </c>
      <c r="F49" s="4">
        <f t="shared" si="2"/>
        <v>0.61799999999993815</v>
      </c>
      <c r="G49" s="12">
        <v>2023</v>
      </c>
    </row>
    <row r="50" spans="1:7" x14ac:dyDescent="0.2">
      <c r="A50" s="18">
        <v>44837.367013888892</v>
      </c>
      <c r="B50" s="4">
        <v>11.37</v>
      </c>
      <c r="C50" s="4">
        <v>1.3</v>
      </c>
      <c r="D50" s="4">
        <f t="shared" si="3"/>
        <v>14.780999999999999</v>
      </c>
      <c r="E50" s="4">
        <f t="shared" si="1"/>
        <v>284.06099999999998</v>
      </c>
      <c r="F50" s="4">
        <f t="shared" si="2"/>
        <v>0.63099999999997181</v>
      </c>
      <c r="G50" s="12">
        <v>2023</v>
      </c>
    </row>
    <row r="51" spans="1:7" x14ac:dyDescent="0.2">
      <c r="A51" s="18">
        <v>44837.370821759258</v>
      </c>
      <c r="B51" s="4">
        <v>11.38</v>
      </c>
      <c r="C51" s="4">
        <v>1.3</v>
      </c>
      <c r="D51" s="4">
        <f t="shared" si="3"/>
        <v>14.794000000000002</v>
      </c>
      <c r="E51" s="4">
        <f t="shared" si="1"/>
        <v>284.07399999999996</v>
      </c>
      <c r="F51" s="4">
        <f t="shared" si="2"/>
        <v>0.64399999999994861</v>
      </c>
      <c r="G51" s="12">
        <v>2023</v>
      </c>
    </row>
    <row r="52" spans="1:7" x14ac:dyDescent="0.2">
      <c r="A52" s="18">
        <v>44837.377141203702</v>
      </c>
      <c r="B52" s="4">
        <v>11.39</v>
      </c>
      <c r="C52" s="4">
        <v>1.3</v>
      </c>
      <c r="D52" s="4">
        <f t="shared" si="3"/>
        <v>14.807</v>
      </c>
      <c r="E52" s="4">
        <f t="shared" si="1"/>
        <v>284.08699999999999</v>
      </c>
      <c r="F52" s="4">
        <f t="shared" si="2"/>
        <v>0.65699999999998226</v>
      </c>
      <c r="G52" s="12">
        <v>2023</v>
      </c>
    </row>
    <row r="53" spans="1:7" x14ac:dyDescent="0.2">
      <c r="A53" s="18">
        <v>44837.383888888886</v>
      </c>
      <c r="B53" s="4">
        <v>11.4</v>
      </c>
      <c r="C53" s="4">
        <v>1.3</v>
      </c>
      <c r="D53" s="4">
        <f t="shared" si="3"/>
        <v>14.82</v>
      </c>
      <c r="E53" s="4">
        <f t="shared" si="1"/>
        <v>284.09999999999997</v>
      </c>
      <c r="F53" s="4">
        <f t="shared" si="2"/>
        <v>0.66999999999995907</v>
      </c>
      <c r="G53" s="12">
        <v>2023</v>
      </c>
    </row>
    <row r="54" spans="1:7" x14ac:dyDescent="0.2">
      <c r="A54" s="18">
        <v>44837.387488425928</v>
      </c>
      <c r="B54" s="4">
        <v>11.41</v>
      </c>
      <c r="C54" s="4">
        <v>1.3</v>
      </c>
      <c r="D54" s="4">
        <f t="shared" si="3"/>
        <v>14.833</v>
      </c>
      <c r="E54" s="4">
        <f t="shared" si="1"/>
        <v>284.113</v>
      </c>
      <c r="F54" s="4">
        <f t="shared" si="2"/>
        <v>0.68299999999999272</v>
      </c>
      <c r="G54" s="12">
        <v>2023</v>
      </c>
    </row>
    <row r="55" spans="1:7" x14ac:dyDescent="0.2">
      <c r="A55" s="18">
        <v>44837.391701388886</v>
      </c>
      <c r="B55" s="4">
        <v>11.42</v>
      </c>
      <c r="C55" s="4">
        <v>1.3</v>
      </c>
      <c r="D55" s="4">
        <f t="shared" si="3"/>
        <v>14.846</v>
      </c>
      <c r="E55" s="4">
        <f t="shared" si="1"/>
        <v>284.12599999999998</v>
      </c>
      <c r="F55" s="4">
        <f t="shared" si="2"/>
        <v>0.69599999999996953</v>
      </c>
      <c r="G55" s="12">
        <v>2023</v>
      </c>
    </row>
    <row r="56" spans="1:7" x14ac:dyDescent="0.2">
      <c r="A56" s="18">
        <v>44837.397210648145</v>
      </c>
      <c r="B56" s="4">
        <v>11.43</v>
      </c>
      <c r="C56" s="4">
        <v>1.3</v>
      </c>
      <c r="D56" s="4">
        <f t="shared" si="3"/>
        <v>14.859</v>
      </c>
      <c r="E56" s="4">
        <f t="shared" si="1"/>
        <v>284.13899999999995</v>
      </c>
      <c r="F56" s="4">
        <f t="shared" si="2"/>
        <v>0.70899999999994634</v>
      </c>
      <c r="G56" s="12">
        <v>2023</v>
      </c>
    </row>
    <row r="57" spans="1:7" x14ac:dyDescent="0.2">
      <c r="A57" s="18">
        <v>44837.401782407411</v>
      </c>
      <c r="B57" s="4">
        <v>11.44</v>
      </c>
      <c r="C57" s="4">
        <v>1.3</v>
      </c>
      <c r="D57" s="4">
        <f t="shared" si="3"/>
        <v>14.872</v>
      </c>
      <c r="E57" s="4">
        <f t="shared" si="1"/>
        <v>284.15199999999999</v>
      </c>
      <c r="F57" s="4">
        <f t="shared" si="2"/>
        <v>0.72199999999997999</v>
      </c>
      <c r="G57" s="12">
        <v>2023</v>
      </c>
    </row>
    <row r="58" spans="1:7" x14ac:dyDescent="0.2">
      <c r="A58" s="18">
        <v>44837.414629629631</v>
      </c>
      <c r="B58" s="4">
        <v>11.45</v>
      </c>
      <c r="C58" s="4">
        <v>1.3</v>
      </c>
      <c r="D58" s="4">
        <f t="shared" si="3"/>
        <v>14.885</v>
      </c>
      <c r="E58" s="4">
        <f t="shared" si="1"/>
        <v>284.16499999999996</v>
      </c>
      <c r="F58" s="4">
        <f t="shared" si="2"/>
        <v>0.7349999999999568</v>
      </c>
      <c r="G58" s="12">
        <v>2023</v>
      </c>
    </row>
    <row r="59" spans="1:7" x14ac:dyDescent="0.2">
      <c r="A59" s="18">
        <v>44837.424386574072</v>
      </c>
      <c r="B59" s="4">
        <v>11.46</v>
      </c>
      <c r="C59" s="4">
        <v>1.3</v>
      </c>
      <c r="D59" s="4">
        <f t="shared" si="3"/>
        <v>14.898000000000001</v>
      </c>
      <c r="E59" s="4">
        <f t="shared" si="1"/>
        <v>284.178</v>
      </c>
      <c r="F59" s="4">
        <f t="shared" si="2"/>
        <v>0.74799999999999045</v>
      </c>
      <c r="G59" s="12">
        <v>2023</v>
      </c>
    </row>
    <row r="60" spans="1:7" x14ac:dyDescent="0.2">
      <c r="A60" s="18">
        <v>44837.438194444447</v>
      </c>
      <c r="B60" s="4">
        <v>11.47</v>
      </c>
      <c r="C60" s="4">
        <v>1.3</v>
      </c>
      <c r="D60" s="4">
        <f t="shared" si="3"/>
        <v>14.911000000000001</v>
      </c>
      <c r="E60" s="4">
        <f t="shared" si="1"/>
        <v>284.19099999999997</v>
      </c>
      <c r="F60" s="4">
        <f t="shared" si="2"/>
        <v>0.76099999999996726</v>
      </c>
      <c r="G60" s="12">
        <v>2023</v>
      </c>
    </row>
    <row r="61" spans="1:7" x14ac:dyDescent="0.2">
      <c r="A61" s="18">
        <v>44837.453842592593</v>
      </c>
      <c r="B61" s="4">
        <v>11.48</v>
      </c>
      <c r="C61" s="4">
        <v>1.3</v>
      </c>
      <c r="D61" s="4">
        <f t="shared" si="3"/>
        <v>14.924000000000001</v>
      </c>
      <c r="E61" s="4">
        <f t="shared" si="1"/>
        <v>284.20399999999995</v>
      </c>
      <c r="F61" s="4">
        <f t="shared" si="2"/>
        <v>0.77399999999994407</v>
      </c>
      <c r="G61" s="12">
        <v>2023</v>
      </c>
    </row>
    <row r="62" spans="1:7" x14ac:dyDescent="0.2">
      <c r="A62" s="18">
        <v>44837.456666666665</v>
      </c>
      <c r="B62" s="4">
        <v>11.49</v>
      </c>
      <c r="C62" s="4">
        <v>1.3</v>
      </c>
      <c r="D62" s="4">
        <f t="shared" si="3"/>
        <v>14.937000000000001</v>
      </c>
      <c r="E62" s="4">
        <f t="shared" si="1"/>
        <v>284.21699999999998</v>
      </c>
      <c r="F62" s="4">
        <f t="shared" si="2"/>
        <v>0.78699999999997772</v>
      </c>
      <c r="G62" s="12">
        <v>2023</v>
      </c>
    </row>
    <row r="63" spans="1:7" x14ac:dyDescent="0.2">
      <c r="A63" s="18">
        <v>44837.460879629631</v>
      </c>
      <c r="B63" s="4">
        <v>11.5</v>
      </c>
      <c r="C63" s="4">
        <v>1.3</v>
      </c>
      <c r="D63" s="4">
        <f t="shared" si="3"/>
        <v>14.950000000000001</v>
      </c>
      <c r="E63" s="4">
        <f t="shared" si="1"/>
        <v>284.22999999999996</v>
      </c>
      <c r="F63" s="4">
        <f t="shared" si="2"/>
        <v>0.79999999999995453</v>
      </c>
      <c r="G63" s="12">
        <v>2023</v>
      </c>
    </row>
    <row r="64" spans="1:7" x14ac:dyDescent="0.2">
      <c r="A64" s="18">
        <v>44837.465092592596</v>
      </c>
      <c r="B64" s="4">
        <v>11.51</v>
      </c>
      <c r="C64" s="4">
        <v>1.3</v>
      </c>
      <c r="D64" s="4">
        <f t="shared" si="3"/>
        <v>14.963000000000001</v>
      </c>
      <c r="E64" s="4">
        <f t="shared" si="1"/>
        <v>284.24299999999999</v>
      </c>
      <c r="F64" s="4">
        <f t="shared" si="2"/>
        <v>0.81299999999998818</v>
      </c>
      <c r="G64" s="12">
        <v>2023</v>
      </c>
    </row>
    <row r="65" spans="1:7" x14ac:dyDescent="0.2">
      <c r="A65" s="18">
        <v>44837.468287037038</v>
      </c>
      <c r="B65" s="4">
        <v>11.52</v>
      </c>
      <c r="C65" s="4">
        <v>1.3</v>
      </c>
      <c r="D65" s="4">
        <f t="shared" si="3"/>
        <v>14.975999999999999</v>
      </c>
      <c r="E65" s="4">
        <f t="shared" si="1"/>
        <v>284.25599999999997</v>
      </c>
      <c r="F65" s="4">
        <f t="shared" si="2"/>
        <v>0.82599999999996498</v>
      </c>
      <c r="G65" s="12">
        <v>2023</v>
      </c>
    </row>
    <row r="66" spans="1:7" x14ac:dyDescent="0.2">
      <c r="A66" s="18">
        <v>44837.474016203705</v>
      </c>
      <c r="B66" s="4">
        <v>11.53</v>
      </c>
      <c r="C66" s="4">
        <v>1.3</v>
      </c>
      <c r="D66" s="4">
        <f t="shared" si="3"/>
        <v>14.988999999999999</v>
      </c>
      <c r="E66" s="4">
        <f t="shared" si="1"/>
        <v>284.26899999999995</v>
      </c>
      <c r="F66" s="4">
        <f t="shared" si="2"/>
        <v>0.83899999999994179</v>
      </c>
      <c r="G66" s="12">
        <v>2023</v>
      </c>
    </row>
    <row r="67" spans="1:7" x14ac:dyDescent="0.2">
      <c r="A67" s="18">
        <v>44837.477777777778</v>
      </c>
      <c r="B67" s="4">
        <v>11.54</v>
      </c>
      <c r="C67" s="4">
        <v>1.3</v>
      </c>
      <c r="D67" s="4">
        <f t="shared" si="3"/>
        <v>15.001999999999999</v>
      </c>
      <c r="E67" s="4">
        <f t="shared" ref="E67:E130" si="4">D67+269.28</f>
        <v>284.28199999999998</v>
      </c>
      <c r="F67" s="4">
        <f t="shared" ref="F67:F130" si="5">E67-283.43</f>
        <v>0.85199999999997544</v>
      </c>
      <c r="G67" s="12">
        <v>2023</v>
      </c>
    </row>
    <row r="68" spans="1:7" x14ac:dyDescent="0.2">
      <c r="A68" s="18">
        <v>44837.481168981481</v>
      </c>
      <c r="B68" s="4">
        <v>11.55</v>
      </c>
      <c r="C68" s="4">
        <v>1.3</v>
      </c>
      <c r="D68" s="4">
        <f t="shared" si="3"/>
        <v>15.015000000000001</v>
      </c>
      <c r="E68" s="4">
        <f t="shared" si="4"/>
        <v>284.29499999999996</v>
      </c>
      <c r="F68" s="4">
        <f t="shared" si="5"/>
        <v>0.86499999999995225</v>
      </c>
      <c r="G68" s="12">
        <v>2023</v>
      </c>
    </row>
    <row r="69" spans="1:7" x14ac:dyDescent="0.2">
      <c r="A69" s="18">
        <v>44837.486342592594</v>
      </c>
      <c r="B69" s="4">
        <v>11.56</v>
      </c>
      <c r="C69" s="4">
        <v>1.3</v>
      </c>
      <c r="D69" s="4">
        <f t="shared" si="3"/>
        <v>15.028</v>
      </c>
      <c r="E69" s="4">
        <f t="shared" si="4"/>
        <v>284.30799999999999</v>
      </c>
      <c r="F69" s="4">
        <f t="shared" si="5"/>
        <v>0.8779999999999859</v>
      </c>
      <c r="G69" s="12">
        <v>2023</v>
      </c>
    </row>
    <row r="70" spans="1:7" x14ac:dyDescent="0.2">
      <c r="A70" s="18">
        <v>44837.493692129632</v>
      </c>
      <c r="B70" s="4">
        <v>11.57</v>
      </c>
      <c r="C70" s="4">
        <v>1.3</v>
      </c>
      <c r="D70" s="4">
        <f t="shared" si="3"/>
        <v>15.041</v>
      </c>
      <c r="E70" s="4">
        <f t="shared" si="4"/>
        <v>284.32099999999997</v>
      </c>
      <c r="F70" s="4">
        <f t="shared" si="5"/>
        <v>0.89099999999996271</v>
      </c>
      <c r="G70" s="12">
        <v>2023</v>
      </c>
    </row>
    <row r="71" spans="1:7" x14ac:dyDescent="0.2">
      <c r="A71" s="18">
        <v>44850.644479166665</v>
      </c>
      <c r="B71" s="4">
        <v>11.58</v>
      </c>
      <c r="C71" s="4">
        <v>1.3</v>
      </c>
      <c r="D71" s="4">
        <f t="shared" si="3"/>
        <v>15.054</v>
      </c>
      <c r="E71" s="4">
        <f t="shared" si="4"/>
        <v>284.33399999999995</v>
      </c>
      <c r="F71" s="4">
        <f t="shared" si="5"/>
        <v>0.90399999999993952</v>
      </c>
      <c r="G71" s="12">
        <v>2023</v>
      </c>
    </row>
    <row r="72" spans="1:7" x14ac:dyDescent="0.2">
      <c r="A72" s="18">
        <v>44856.872048611112</v>
      </c>
      <c r="B72" s="4">
        <v>11.59</v>
      </c>
      <c r="C72" s="4">
        <v>1.3</v>
      </c>
      <c r="D72" s="4">
        <f t="shared" si="3"/>
        <v>15.067</v>
      </c>
      <c r="E72" s="4">
        <f t="shared" si="4"/>
        <v>284.34699999999998</v>
      </c>
      <c r="F72" s="4">
        <f t="shared" si="5"/>
        <v>0.91699999999997317</v>
      </c>
      <c r="G72" s="12">
        <v>2023</v>
      </c>
    </row>
    <row r="73" spans="1:7" x14ac:dyDescent="0.2">
      <c r="A73" s="18">
        <v>44856.880798611113</v>
      </c>
      <c r="B73" s="4">
        <v>11.6</v>
      </c>
      <c r="C73" s="4">
        <v>1.3</v>
      </c>
      <c r="D73" s="4">
        <f t="shared" si="3"/>
        <v>15.08</v>
      </c>
      <c r="E73" s="4">
        <f t="shared" si="4"/>
        <v>284.35999999999996</v>
      </c>
      <c r="F73" s="4">
        <f t="shared" si="5"/>
        <v>0.92999999999994998</v>
      </c>
      <c r="G73" s="12">
        <v>2023</v>
      </c>
    </row>
    <row r="74" spans="1:7" x14ac:dyDescent="0.2">
      <c r="A74" s="18">
        <v>44856.885868055557</v>
      </c>
      <c r="B74" s="4">
        <v>11.61</v>
      </c>
      <c r="C74" s="4">
        <v>1.3</v>
      </c>
      <c r="D74" s="4">
        <f t="shared" si="3"/>
        <v>15.093</v>
      </c>
      <c r="E74" s="4">
        <f t="shared" si="4"/>
        <v>284.37299999999999</v>
      </c>
      <c r="F74" s="4">
        <f t="shared" si="5"/>
        <v>0.94299999999998363</v>
      </c>
      <c r="G74" s="12">
        <v>2023</v>
      </c>
    </row>
    <row r="75" spans="1:7" x14ac:dyDescent="0.2">
      <c r="A75" s="18">
        <v>44856.891585648147</v>
      </c>
      <c r="B75" s="4">
        <v>11.62</v>
      </c>
      <c r="C75" s="4">
        <v>1.3</v>
      </c>
      <c r="D75" s="4">
        <f t="shared" si="3"/>
        <v>15.106</v>
      </c>
      <c r="E75" s="4">
        <f t="shared" si="4"/>
        <v>284.38599999999997</v>
      </c>
      <c r="F75" s="4">
        <f t="shared" si="5"/>
        <v>0.95599999999996044</v>
      </c>
      <c r="G75" s="12">
        <v>2023</v>
      </c>
    </row>
    <row r="76" spans="1:7" x14ac:dyDescent="0.2">
      <c r="A76" s="18">
        <v>44856.903344907405</v>
      </c>
      <c r="B76" s="4">
        <v>11.63</v>
      </c>
      <c r="C76" s="4">
        <v>1.3</v>
      </c>
      <c r="D76" s="4">
        <f t="shared" si="3"/>
        <v>15.119000000000002</v>
      </c>
      <c r="E76" s="4">
        <f t="shared" si="4"/>
        <v>284.399</v>
      </c>
      <c r="F76" s="4">
        <f t="shared" si="5"/>
        <v>0.96899999999999409</v>
      </c>
      <c r="G76" s="12">
        <v>2023</v>
      </c>
    </row>
    <row r="77" spans="1:7" x14ac:dyDescent="0.2">
      <c r="A77" s="18">
        <v>44856.911319444444</v>
      </c>
      <c r="B77" s="4">
        <v>11.64</v>
      </c>
      <c r="C77" s="4">
        <v>1.3</v>
      </c>
      <c r="D77" s="4">
        <f t="shared" ref="D77:D140" si="6">B77*C77</f>
        <v>15.132000000000001</v>
      </c>
      <c r="E77" s="4">
        <f t="shared" si="4"/>
        <v>284.41199999999998</v>
      </c>
      <c r="F77" s="4">
        <f t="shared" si="5"/>
        <v>0.9819999999999709</v>
      </c>
      <c r="G77" s="12">
        <v>2023</v>
      </c>
    </row>
    <row r="78" spans="1:7" x14ac:dyDescent="0.2">
      <c r="A78" s="18">
        <v>44856.917488425926</v>
      </c>
      <c r="B78" s="4">
        <v>11.65</v>
      </c>
      <c r="C78" s="4">
        <v>1.3</v>
      </c>
      <c r="D78" s="4">
        <f t="shared" si="6"/>
        <v>15.145000000000001</v>
      </c>
      <c r="E78" s="4">
        <f t="shared" si="4"/>
        <v>284.42499999999995</v>
      </c>
      <c r="F78" s="4">
        <f t="shared" si="5"/>
        <v>0.9949999999999477</v>
      </c>
      <c r="G78" s="12">
        <v>2023</v>
      </c>
    </row>
    <row r="79" spans="1:7" x14ac:dyDescent="0.2">
      <c r="A79" s="18">
        <v>44856.921064814815</v>
      </c>
      <c r="B79" s="4">
        <v>11.66</v>
      </c>
      <c r="C79" s="4">
        <v>1.3</v>
      </c>
      <c r="D79" s="4">
        <f t="shared" si="6"/>
        <v>15.158000000000001</v>
      </c>
      <c r="E79" s="4">
        <f t="shared" si="4"/>
        <v>284.43799999999999</v>
      </c>
      <c r="F79" s="4">
        <f t="shared" si="5"/>
        <v>1.0079999999999814</v>
      </c>
      <c r="G79" s="12">
        <v>2023</v>
      </c>
    </row>
    <row r="80" spans="1:7" x14ac:dyDescent="0.2">
      <c r="A80" s="18">
        <v>44856.924467592595</v>
      </c>
      <c r="B80" s="4">
        <v>11.67</v>
      </c>
      <c r="C80" s="4">
        <v>1.3</v>
      </c>
      <c r="D80" s="4">
        <f t="shared" si="6"/>
        <v>15.171000000000001</v>
      </c>
      <c r="E80" s="4">
        <f t="shared" si="4"/>
        <v>284.45099999999996</v>
      </c>
      <c r="F80" s="4">
        <f t="shared" si="5"/>
        <v>1.0209999999999582</v>
      </c>
      <c r="G80" s="12">
        <v>2023</v>
      </c>
    </row>
    <row r="81" spans="1:7" x14ac:dyDescent="0.2">
      <c r="A81" s="18">
        <v>44856.9299537037</v>
      </c>
      <c r="B81" s="4">
        <v>11.68</v>
      </c>
      <c r="C81" s="4">
        <v>1.3</v>
      </c>
      <c r="D81" s="4">
        <f t="shared" si="6"/>
        <v>15.183999999999999</v>
      </c>
      <c r="E81" s="4">
        <f t="shared" si="4"/>
        <v>284.464</v>
      </c>
      <c r="F81" s="4">
        <f t="shared" si="5"/>
        <v>1.0339999999999918</v>
      </c>
      <c r="G81" s="12">
        <v>2023</v>
      </c>
    </row>
    <row r="82" spans="1:7" x14ac:dyDescent="0.2">
      <c r="A82" s="18">
        <v>44856.933888888889</v>
      </c>
      <c r="B82" s="4">
        <v>11.69</v>
      </c>
      <c r="C82" s="4">
        <v>1.3</v>
      </c>
      <c r="D82" s="4">
        <f t="shared" si="6"/>
        <v>15.196999999999999</v>
      </c>
      <c r="E82" s="4">
        <f t="shared" si="4"/>
        <v>284.47699999999998</v>
      </c>
      <c r="F82" s="4">
        <f t="shared" si="5"/>
        <v>1.0469999999999686</v>
      </c>
      <c r="G82" s="12">
        <v>2023</v>
      </c>
    </row>
    <row r="83" spans="1:7" x14ac:dyDescent="0.2">
      <c r="A83" s="18">
        <v>44856.938136574077</v>
      </c>
      <c r="B83" s="4">
        <v>11.7</v>
      </c>
      <c r="C83" s="4">
        <v>1.3</v>
      </c>
      <c r="D83" s="4">
        <f t="shared" si="6"/>
        <v>15.209999999999999</v>
      </c>
      <c r="E83" s="4">
        <f t="shared" si="4"/>
        <v>284.48999999999995</v>
      </c>
      <c r="F83" s="4">
        <f t="shared" si="5"/>
        <v>1.0599999999999454</v>
      </c>
      <c r="G83" s="12">
        <v>2023</v>
      </c>
    </row>
    <row r="84" spans="1:7" x14ac:dyDescent="0.2">
      <c r="A84" s="18">
        <v>44856.942465277774</v>
      </c>
      <c r="B84" s="4">
        <v>11.71</v>
      </c>
      <c r="C84" s="4">
        <v>1.3</v>
      </c>
      <c r="D84" s="4">
        <f t="shared" si="6"/>
        <v>15.223000000000001</v>
      </c>
      <c r="E84" s="4">
        <f t="shared" si="4"/>
        <v>284.50299999999999</v>
      </c>
      <c r="F84" s="4">
        <f t="shared" si="5"/>
        <v>1.0729999999999791</v>
      </c>
      <c r="G84" s="12">
        <v>2023</v>
      </c>
    </row>
    <row r="85" spans="1:7" x14ac:dyDescent="0.2">
      <c r="A85" s="18">
        <v>44856.952384259261</v>
      </c>
      <c r="B85" s="4">
        <v>11.72</v>
      </c>
      <c r="C85" s="4">
        <v>1.3</v>
      </c>
      <c r="D85" s="4">
        <f t="shared" si="6"/>
        <v>15.236000000000001</v>
      </c>
      <c r="E85" s="4">
        <f t="shared" si="4"/>
        <v>284.51599999999996</v>
      </c>
      <c r="F85" s="4">
        <f t="shared" si="5"/>
        <v>1.0859999999999559</v>
      </c>
      <c r="G85" s="12">
        <v>2023</v>
      </c>
    </row>
    <row r="86" spans="1:7" x14ac:dyDescent="0.2">
      <c r="A86" s="18">
        <v>44856.956365740742</v>
      </c>
      <c r="B86" s="4">
        <v>11.73</v>
      </c>
      <c r="C86" s="4">
        <v>1.3</v>
      </c>
      <c r="D86" s="4">
        <f t="shared" si="6"/>
        <v>15.249000000000001</v>
      </c>
      <c r="E86" s="4">
        <f t="shared" si="4"/>
        <v>284.529</v>
      </c>
      <c r="F86" s="4">
        <f t="shared" si="5"/>
        <v>1.0989999999999895</v>
      </c>
      <c r="G86" s="12">
        <v>2023</v>
      </c>
    </row>
    <row r="87" spans="1:7" x14ac:dyDescent="0.2">
      <c r="A87" s="18">
        <v>44856.96334490741</v>
      </c>
      <c r="B87" s="4">
        <v>11.74</v>
      </c>
      <c r="C87" s="4">
        <v>1.3</v>
      </c>
      <c r="D87" s="4">
        <f t="shared" si="6"/>
        <v>15.262</v>
      </c>
      <c r="E87" s="4">
        <f t="shared" si="4"/>
        <v>284.54199999999997</v>
      </c>
      <c r="F87" s="4">
        <f t="shared" si="5"/>
        <v>1.1119999999999663</v>
      </c>
      <c r="G87" s="12">
        <v>2023</v>
      </c>
    </row>
    <row r="88" spans="1:7" x14ac:dyDescent="0.2">
      <c r="A88" s="18">
        <v>44856.970196759263</v>
      </c>
      <c r="B88" s="4">
        <v>11.75</v>
      </c>
      <c r="C88" s="4">
        <v>1.3</v>
      </c>
      <c r="D88" s="4">
        <f t="shared" si="6"/>
        <v>15.275</v>
      </c>
      <c r="E88" s="4">
        <f t="shared" si="4"/>
        <v>284.55499999999995</v>
      </c>
      <c r="F88" s="4">
        <f t="shared" si="5"/>
        <v>1.1249999999999432</v>
      </c>
      <c r="G88" s="12">
        <v>2023</v>
      </c>
    </row>
    <row r="89" spans="1:7" x14ac:dyDescent="0.2">
      <c r="A89" s="18">
        <v>44856.997754629629</v>
      </c>
      <c r="B89" s="4">
        <v>11.76</v>
      </c>
      <c r="C89" s="4">
        <v>1.3</v>
      </c>
      <c r="D89" s="4">
        <f t="shared" si="6"/>
        <v>15.288</v>
      </c>
      <c r="E89" s="4">
        <f t="shared" si="4"/>
        <v>284.56799999999998</v>
      </c>
      <c r="F89" s="4">
        <f t="shared" si="5"/>
        <v>1.1379999999999768</v>
      </c>
      <c r="G89" s="12">
        <v>2023</v>
      </c>
    </row>
    <row r="90" spans="1:7" x14ac:dyDescent="0.2">
      <c r="A90" s="18">
        <v>44857.011064814818</v>
      </c>
      <c r="B90" s="4">
        <v>11.77</v>
      </c>
      <c r="C90" s="4">
        <v>1.3</v>
      </c>
      <c r="D90" s="4">
        <f t="shared" si="6"/>
        <v>15.301</v>
      </c>
      <c r="E90" s="4">
        <f t="shared" si="4"/>
        <v>284.58099999999996</v>
      </c>
      <c r="F90" s="4">
        <f t="shared" si="5"/>
        <v>1.1509999999999536</v>
      </c>
      <c r="G90" s="12">
        <v>2023</v>
      </c>
    </row>
    <row r="91" spans="1:7" x14ac:dyDescent="0.2">
      <c r="A91" s="18">
        <v>44857.023449074077</v>
      </c>
      <c r="B91" s="4">
        <v>11.78</v>
      </c>
      <c r="C91" s="4">
        <v>1.3</v>
      </c>
      <c r="D91" s="4">
        <f t="shared" si="6"/>
        <v>15.314</v>
      </c>
      <c r="E91" s="4">
        <f t="shared" si="4"/>
        <v>284.59399999999999</v>
      </c>
      <c r="F91" s="4">
        <f t="shared" si="5"/>
        <v>1.1639999999999873</v>
      </c>
      <c r="G91" s="12">
        <v>2023</v>
      </c>
    </row>
    <row r="92" spans="1:7" x14ac:dyDescent="0.2">
      <c r="A92" s="18">
        <v>44857.030416666668</v>
      </c>
      <c r="B92" s="4">
        <v>11.79</v>
      </c>
      <c r="C92" s="4">
        <v>1.3</v>
      </c>
      <c r="D92" s="4">
        <f t="shared" si="6"/>
        <v>15.327</v>
      </c>
      <c r="E92" s="4">
        <f t="shared" si="4"/>
        <v>284.60699999999997</v>
      </c>
      <c r="F92" s="4">
        <f t="shared" si="5"/>
        <v>1.1769999999999641</v>
      </c>
      <c r="G92" s="12">
        <v>2023</v>
      </c>
    </row>
    <row r="93" spans="1:7" x14ac:dyDescent="0.2">
      <c r="A93" s="18">
        <v>44857.03633101852</v>
      </c>
      <c r="B93" s="4">
        <v>11.8</v>
      </c>
      <c r="C93" s="4">
        <v>1.3</v>
      </c>
      <c r="D93" s="4">
        <f t="shared" si="6"/>
        <v>15.340000000000002</v>
      </c>
      <c r="E93" s="4">
        <f t="shared" si="4"/>
        <v>284.61999999999995</v>
      </c>
      <c r="F93" s="4">
        <f t="shared" si="5"/>
        <v>1.1899999999999409</v>
      </c>
      <c r="G93" s="12">
        <v>2023</v>
      </c>
    </row>
    <row r="94" spans="1:7" x14ac:dyDescent="0.2">
      <c r="A94" s="18">
        <v>44857.039907407408</v>
      </c>
      <c r="B94" s="4">
        <v>11.81</v>
      </c>
      <c r="C94" s="4">
        <v>1.3</v>
      </c>
      <c r="D94" s="4">
        <f t="shared" si="6"/>
        <v>15.353000000000002</v>
      </c>
      <c r="E94" s="4">
        <f t="shared" si="4"/>
        <v>284.63299999999998</v>
      </c>
      <c r="F94" s="4">
        <f t="shared" si="5"/>
        <v>1.2029999999999745</v>
      </c>
      <c r="G94" s="12">
        <v>2023</v>
      </c>
    </row>
    <row r="95" spans="1:7" x14ac:dyDescent="0.2">
      <c r="A95" s="18">
        <v>44857.045729166668</v>
      </c>
      <c r="B95" s="4">
        <v>11.82</v>
      </c>
      <c r="C95" s="4">
        <v>1.3</v>
      </c>
      <c r="D95" s="4">
        <f t="shared" si="6"/>
        <v>15.366000000000001</v>
      </c>
      <c r="E95" s="4">
        <f t="shared" si="4"/>
        <v>284.64599999999996</v>
      </c>
      <c r="F95" s="4">
        <f t="shared" si="5"/>
        <v>1.2159999999999513</v>
      </c>
      <c r="G95" s="12">
        <v>2023</v>
      </c>
    </row>
    <row r="96" spans="1:7" x14ac:dyDescent="0.2">
      <c r="A96" s="18">
        <v>44857.054074074076</v>
      </c>
      <c r="B96" s="4">
        <v>11.83</v>
      </c>
      <c r="C96" s="4">
        <v>1.3</v>
      </c>
      <c r="D96" s="4">
        <f t="shared" si="6"/>
        <v>15.379000000000001</v>
      </c>
      <c r="E96" s="4">
        <f t="shared" si="4"/>
        <v>284.65899999999999</v>
      </c>
      <c r="F96" s="4">
        <f t="shared" si="5"/>
        <v>1.228999999999985</v>
      </c>
      <c r="G96" s="12">
        <v>2023</v>
      </c>
    </row>
    <row r="97" spans="1:7" x14ac:dyDescent="0.2">
      <c r="A97" s="18">
        <v>44858.461527777778</v>
      </c>
      <c r="B97" s="4">
        <v>11.84</v>
      </c>
      <c r="C97" s="4">
        <v>1.3</v>
      </c>
      <c r="D97" s="4">
        <f t="shared" si="6"/>
        <v>15.391999999999999</v>
      </c>
      <c r="E97" s="4">
        <f t="shared" si="4"/>
        <v>284.67199999999997</v>
      </c>
      <c r="F97" s="4">
        <f t="shared" si="5"/>
        <v>1.2419999999999618</v>
      </c>
      <c r="G97" s="12">
        <v>2023</v>
      </c>
    </row>
    <row r="98" spans="1:7" x14ac:dyDescent="0.2">
      <c r="A98" s="18">
        <v>44858.466886574075</v>
      </c>
      <c r="B98" s="4">
        <v>11.85</v>
      </c>
      <c r="C98" s="4">
        <v>1.3</v>
      </c>
      <c r="D98" s="4">
        <f t="shared" si="6"/>
        <v>15.404999999999999</v>
      </c>
      <c r="E98" s="4">
        <f t="shared" si="4"/>
        <v>284.68499999999995</v>
      </c>
      <c r="F98" s="4">
        <f t="shared" si="5"/>
        <v>1.2549999999999386</v>
      </c>
      <c r="G98" s="12">
        <v>2023</v>
      </c>
    </row>
    <row r="99" spans="1:7" x14ac:dyDescent="0.2">
      <c r="A99" s="18">
        <v>44858.485682870371</v>
      </c>
      <c r="B99" s="4">
        <v>11.86</v>
      </c>
      <c r="C99" s="4">
        <v>1.3</v>
      </c>
      <c r="D99" s="4">
        <f t="shared" si="6"/>
        <v>15.417999999999999</v>
      </c>
      <c r="E99" s="4">
        <f t="shared" si="4"/>
        <v>284.69799999999998</v>
      </c>
      <c r="F99" s="4">
        <f t="shared" si="5"/>
        <v>1.2679999999999723</v>
      </c>
      <c r="G99" s="12">
        <v>2023</v>
      </c>
    </row>
    <row r="100" spans="1:7" x14ac:dyDescent="0.2">
      <c r="A100" s="18">
        <v>44858.494976851849</v>
      </c>
      <c r="B100" s="4">
        <v>11.87</v>
      </c>
      <c r="C100" s="4">
        <v>1.3</v>
      </c>
      <c r="D100" s="4">
        <f t="shared" si="6"/>
        <v>15.430999999999999</v>
      </c>
      <c r="E100" s="4">
        <f t="shared" si="4"/>
        <v>284.71099999999996</v>
      </c>
      <c r="F100" s="4">
        <f t="shared" si="5"/>
        <v>1.2809999999999491</v>
      </c>
      <c r="G100" s="12">
        <v>2023</v>
      </c>
    </row>
    <row r="101" spans="1:7" x14ac:dyDescent="0.2">
      <c r="A101" s="18">
        <v>44858.496851851851</v>
      </c>
      <c r="B101" s="4">
        <v>11.88</v>
      </c>
      <c r="C101" s="4">
        <v>1.3</v>
      </c>
      <c r="D101" s="4">
        <f t="shared" si="6"/>
        <v>15.444000000000001</v>
      </c>
      <c r="E101" s="4">
        <f t="shared" si="4"/>
        <v>284.72399999999999</v>
      </c>
      <c r="F101" s="4">
        <f t="shared" si="5"/>
        <v>1.2939999999999827</v>
      </c>
      <c r="G101" s="12">
        <v>2023</v>
      </c>
    </row>
    <row r="102" spans="1:7" x14ac:dyDescent="0.2">
      <c r="A102" s="18">
        <v>44858.49690972222</v>
      </c>
      <c r="B102" s="4">
        <v>11.89</v>
      </c>
      <c r="C102" s="4">
        <v>1.3</v>
      </c>
      <c r="D102" s="4">
        <f t="shared" si="6"/>
        <v>15.457000000000001</v>
      </c>
      <c r="E102" s="4">
        <f t="shared" si="4"/>
        <v>284.73699999999997</v>
      </c>
      <c r="F102" s="4">
        <f t="shared" si="5"/>
        <v>1.3069999999999595</v>
      </c>
      <c r="G102" s="12">
        <v>2023</v>
      </c>
    </row>
    <row r="103" spans="1:7" x14ac:dyDescent="0.2">
      <c r="A103" s="18">
        <v>44858.496967592589</v>
      </c>
      <c r="B103" s="4">
        <v>11.9</v>
      </c>
      <c r="C103" s="4">
        <v>1.3</v>
      </c>
      <c r="D103" s="4">
        <f t="shared" si="6"/>
        <v>15.47</v>
      </c>
      <c r="E103" s="4">
        <f t="shared" si="4"/>
        <v>284.75</v>
      </c>
      <c r="F103" s="4">
        <f t="shared" si="5"/>
        <v>1.3199999999999932</v>
      </c>
      <c r="G103" s="12">
        <v>2023</v>
      </c>
    </row>
    <row r="104" spans="1:7" x14ac:dyDescent="0.2">
      <c r="A104" s="18">
        <v>44858.506863425922</v>
      </c>
      <c r="B104" s="4">
        <v>11.91</v>
      </c>
      <c r="C104" s="4">
        <v>1.3</v>
      </c>
      <c r="D104" s="4">
        <f t="shared" si="6"/>
        <v>15.483000000000001</v>
      </c>
      <c r="E104" s="4">
        <f t="shared" si="4"/>
        <v>284.76299999999998</v>
      </c>
      <c r="F104" s="4">
        <f t="shared" si="5"/>
        <v>1.33299999999997</v>
      </c>
      <c r="G104" s="12">
        <v>2023</v>
      </c>
    </row>
    <row r="105" spans="1:7" x14ac:dyDescent="0.2">
      <c r="A105" s="18">
        <v>44858.506898148145</v>
      </c>
      <c r="B105" s="4">
        <v>11.92</v>
      </c>
      <c r="C105" s="4">
        <v>1.3</v>
      </c>
      <c r="D105" s="4">
        <f t="shared" si="6"/>
        <v>15.496</v>
      </c>
      <c r="E105" s="4">
        <f t="shared" si="4"/>
        <v>284.77599999999995</v>
      </c>
      <c r="F105" s="4">
        <f t="shared" si="5"/>
        <v>1.3459999999999468</v>
      </c>
      <c r="G105" s="12">
        <v>2023</v>
      </c>
    </row>
    <row r="106" spans="1:7" x14ac:dyDescent="0.2">
      <c r="A106" s="18">
        <v>44858.506944444445</v>
      </c>
      <c r="B106" s="4">
        <v>11.93</v>
      </c>
      <c r="C106" s="4">
        <v>1.3</v>
      </c>
      <c r="D106" s="4">
        <f t="shared" si="6"/>
        <v>15.509</v>
      </c>
      <c r="E106" s="4">
        <f t="shared" si="4"/>
        <v>284.78899999999999</v>
      </c>
      <c r="F106" s="4">
        <f t="shared" si="5"/>
        <v>1.3589999999999804</v>
      </c>
      <c r="G106" s="12">
        <v>2023</v>
      </c>
    </row>
    <row r="107" spans="1:7" x14ac:dyDescent="0.2">
      <c r="A107" s="18">
        <v>44858.517858796295</v>
      </c>
      <c r="B107" s="4">
        <v>11.94</v>
      </c>
      <c r="C107" s="4">
        <v>1.3</v>
      </c>
      <c r="D107" s="4">
        <f t="shared" si="6"/>
        <v>15.522</v>
      </c>
      <c r="E107" s="4">
        <f t="shared" si="4"/>
        <v>284.80199999999996</v>
      </c>
      <c r="F107" s="4">
        <f t="shared" si="5"/>
        <v>1.3719999999999573</v>
      </c>
      <c r="G107" s="12">
        <v>2023</v>
      </c>
    </row>
    <row r="108" spans="1:7" x14ac:dyDescent="0.2">
      <c r="A108" s="18">
        <v>44858.517881944441</v>
      </c>
      <c r="B108" s="4">
        <v>11.95</v>
      </c>
      <c r="C108" s="4">
        <v>1.3</v>
      </c>
      <c r="D108" s="4">
        <f t="shared" si="6"/>
        <v>15.535</v>
      </c>
      <c r="E108" s="4">
        <f t="shared" si="4"/>
        <v>284.815</v>
      </c>
      <c r="F108" s="4">
        <f t="shared" si="5"/>
        <v>1.3849999999999909</v>
      </c>
      <c r="G108" s="12">
        <v>2023</v>
      </c>
    </row>
    <row r="109" spans="1:7" x14ac:dyDescent="0.2">
      <c r="A109" s="18">
        <v>44858.520856481482</v>
      </c>
      <c r="B109" s="4">
        <v>11.96</v>
      </c>
      <c r="C109" s="4">
        <v>1.3</v>
      </c>
      <c r="D109" s="4">
        <f t="shared" si="6"/>
        <v>15.548000000000002</v>
      </c>
      <c r="E109" s="4">
        <f t="shared" si="4"/>
        <v>284.82799999999997</v>
      </c>
      <c r="F109" s="4">
        <f t="shared" si="5"/>
        <v>1.3979999999999677</v>
      </c>
      <c r="G109" s="12">
        <v>2023</v>
      </c>
    </row>
    <row r="110" spans="1:7" x14ac:dyDescent="0.2">
      <c r="A110" s="18">
        <v>44858.525763888887</v>
      </c>
      <c r="B110" s="4">
        <v>11.97</v>
      </c>
      <c r="C110" s="4">
        <v>1.3</v>
      </c>
      <c r="D110" s="4">
        <f t="shared" si="6"/>
        <v>15.561000000000002</v>
      </c>
      <c r="E110" s="4">
        <f t="shared" si="4"/>
        <v>284.84099999999995</v>
      </c>
      <c r="F110" s="4">
        <f t="shared" si="5"/>
        <v>1.4109999999999445</v>
      </c>
      <c r="G110" s="12">
        <v>2023</v>
      </c>
    </row>
    <row r="111" spans="1:7" x14ac:dyDescent="0.2">
      <c r="A111" s="18">
        <v>44858.52579861111</v>
      </c>
      <c r="B111" s="4">
        <v>11.98</v>
      </c>
      <c r="C111" s="4">
        <v>1.3</v>
      </c>
      <c r="D111" s="4">
        <f t="shared" si="6"/>
        <v>15.574000000000002</v>
      </c>
      <c r="E111" s="4">
        <f t="shared" si="4"/>
        <v>284.85399999999998</v>
      </c>
      <c r="F111" s="4">
        <f t="shared" si="5"/>
        <v>1.4239999999999782</v>
      </c>
      <c r="G111" s="12">
        <v>2023</v>
      </c>
    </row>
    <row r="112" spans="1:7" x14ac:dyDescent="0.2">
      <c r="A112" s="18">
        <v>44858.533738425926</v>
      </c>
      <c r="B112" s="4">
        <v>11.99</v>
      </c>
      <c r="C112" s="4">
        <v>1.3</v>
      </c>
      <c r="D112" s="4">
        <f t="shared" si="6"/>
        <v>15.587000000000002</v>
      </c>
      <c r="E112" s="4">
        <f t="shared" si="4"/>
        <v>284.86699999999996</v>
      </c>
      <c r="F112" s="4">
        <f t="shared" si="5"/>
        <v>1.436999999999955</v>
      </c>
      <c r="G112" s="12">
        <v>2023</v>
      </c>
    </row>
    <row r="113" spans="1:7" x14ac:dyDescent="0.2">
      <c r="A113" s="18">
        <v>44858.533761574072</v>
      </c>
      <c r="B113" s="4">
        <v>12</v>
      </c>
      <c r="C113" s="4">
        <v>1.3</v>
      </c>
      <c r="D113" s="4">
        <f t="shared" si="6"/>
        <v>15.600000000000001</v>
      </c>
      <c r="E113" s="4">
        <f t="shared" si="4"/>
        <v>284.88</v>
      </c>
      <c r="F113" s="4">
        <f t="shared" si="5"/>
        <v>1.4499999999999886</v>
      </c>
      <c r="G113" s="12">
        <v>2023</v>
      </c>
    </row>
    <row r="114" spans="1:7" x14ac:dyDescent="0.2">
      <c r="A114" s="18">
        <v>44858.54283564815</v>
      </c>
      <c r="B114" s="4">
        <v>12.01</v>
      </c>
      <c r="C114" s="4">
        <v>1.3</v>
      </c>
      <c r="D114" s="4">
        <f t="shared" si="6"/>
        <v>15.613</v>
      </c>
      <c r="E114" s="4">
        <f t="shared" si="4"/>
        <v>284.89299999999997</v>
      </c>
      <c r="F114" s="4">
        <f t="shared" si="5"/>
        <v>1.4629999999999654</v>
      </c>
      <c r="G114" s="12">
        <v>2023</v>
      </c>
    </row>
    <row r="115" spans="1:7" x14ac:dyDescent="0.2">
      <c r="A115" s="18">
        <v>44858.542870370373</v>
      </c>
      <c r="B115" s="4">
        <v>12.02</v>
      </c>
      <c r="C115" s="4">
        <v>1.3</v>
      </c>
      <c r="D115" s="4">
        <f t="shared" si="6"/>
        <v>15.625999999999999</v>
      </c>
      <c r="E115" s="4">
        <f t="shared" si="4"/>
        <v>284.90599999999995</v>
      </c>
      <c r="F115" s="4">
        <f t="shared" si="5"/>
        <v>1.4759999999999422</v>
      </c>
      <c r="G115" s="12">
        <v>2023</v>
      </c>
    </row>
    <row r="116" spans="1:7" x14ac:dyDescent="0.2">
      <c r="A116" s="18">
        <v>44858.549803240741</v>
      </c>
      <c r="B116" s="4">
        <v>12.03</v>
      </c>
      <c r="C116" s="4">
        <v>1.3</v>
      </c>
      <c r="D116" s="4">
        <f t="shared" si="6"/>
        <v>15.638999999999999</v>
      </c>
      <c r="E116" s="4">
        <f t="shared" si="4"/>
        <v>284.91899999999998</v>
      </c>
      <c r="F116" s="4">
        <f t="shared" si="5"/>
        <v>1.4889999999999759</v>
      </c>
      <c r="G116" s="12">
        <v>2023</v>
      </c>
    </row>
    <row r="117" spans="1:7" x14ac:dyDescent="0.2">
      <c r="A117" s="18">
        <v>44858.549849537034</v>
      </c>
      <c r="B117" s="4">
        <v>12.04</v>
      </c>
      <c r="C117" s="4">
        <v>1.3</v>
      </c>
      <c r="D117" s="4">
        <f t="shared" si="6"/>
        <v>15.651999999999999</v>
      </c>
      <c r="E117" s="4">
        <f t="shared" si="4"/>
        <v>284.93199999999996</v>
      </c>
      <c r="F117" s="4">
        <f t="shared" si="5"/>
        <v>1.5019999999999527</v>
      </c>
      <c r="G117" s="12">
        <v>2023</v>
      </c>
    </row>
    <row r="118" spans="1:7" x14ac:dyDescent="0.2">
      <c r="A118" s="18">
        <v>44858.556122685186</v>
      </c>
      <c r="B118" s="4">
        <v>12.05</v>
      </c>
      <c r="C118" s="4">
        <v>1.3</v>
      </c>
      <c r="D118" s="4">
        <f t="shared" si="6"/>
        <v>15.665000000000001</v>
      </c>
      <c r="E118" s="4">
        <f t="shared" si="4"/>
        <v>284.94499999999999</v>
      </c>
      <c r="F118" s="4">
        <f t="shared" si="5"/>
        <v>1.5149999999999864</v>
      </c>
      <c r="G118" s="12">
        <v>2023</v>
      </c>
    </row>
    <row r="119" spans="1:7" x14ac:dyDescent="0.2">
      <c r="A119" s="18">
        <v>44858.560335648152</v>
      </c>
      <c r="B119" s="4">
        <v>12.06</v>
      </c>
      <c r="C119" s="4">
        <v>1.3</v>
      </c>
      <c r="D119" s="4">
        <f t="shared" si="6"/>
        <v>15.678000000000001</v>
      </c>
      <c r="E119" s="4">
        <f t="shared" si="4"/>
        <v>284.95799999999997</v>
      </c>
      <c r="F119" s="4">
        <f t="shared" si="5"/>
        <v>1.5279999999999632</v>
      </c>
      <c r="G119" s="12">
        <v>2023</v>
      </c>
    </row>
    <row r="120" spans="1:7" x14ac:dyDescent="0.2">
      <c r="A120" s="18">
        <v>44858.564641203702</v>
      </c>
      <c r="B120" s="4">
        <v>12.07</v>
      </c>
      <c r="C120" s="4">
        <v>1.3</v>
      </c>
      <c r="D120" s="4">
        <f t="shared" si="6"/>
        <v>15.691000000000001</v>
      </c>
      <c r="E120" s="4">
        <f t="shared" si="4"/>
        <v>284.97099999999995</v>
      </c>
      <c r="F120" s="4">
        <f t="shared" si="5"/>
        <v>1.54099999999994</v>
      </c>
      <c r="G120" s="12">
        <v>2023</v>
      </c>
    </row>
    <row r="121" spans="1:7" x14ac:dyDescent="0.2">
      <c r="A121" s="18">
        <v>44858.569386574076</v>
      </c>
      <c r="B121" s="4">
        <v>12.08</v>
      </c>
      <c r="C121" s="4">
        <v>1.3</v>
      </c>
      <c r="D121" s="4">
        <f t="shared" si="6"/>
        <v>15.704000000000001</v>
      </c>
      <c r="E121" s="4">
        <f t="shared" si="4"/>
        <v>284.98399999999998</v>
      </c>
      <c r="F121" s="4">
        <f t="shared" si="5"/>
        <v>1.5539999999999736</v>
      </c>
      <c r="G121" s="12">
        <v>2023</v>
      </c>
    </row>
    <row r="122" spans="1:7" x14ac:dyDescent="0.2">
      <c r="A122" s="18">
        <v>44858.574560185189</v>
      </c>
      <c r="B122" s="4">
        <v>12.09</v>
      </c>
      <c r="C122" s="4">
        <v>1.3</v>
      </c>
      <c r="D122" s="4">
        <f t="shared" si="6"/>
        <v>15.717000000000001</v>
      </c>
      <c r="E122" s="4">
        <f t="shared" si="4"/>
        <v>284.99699999999996</v>
      </c>
      <c r="F122" s="4">
        <f t="shared" si="5"/>
        <v>1.5669999999999504</v>
      </c>
      <c r="G122" s="12">
        <v>2023</v>
      </c>
    </row>
    <row r="123" spans="1:7" x14ac:dyDescent="0.2">
      <c r="A123" s="18">
        <v>44858.578472222223</v>
      </c>
      <c r="B123" s="4">
        <v>12.1</v>
      </c>
      <c r="C123" s="4">
        <v>1.3</v>
      </c>
      <c r="D123" s="4">
        <f t="shared" si="6"/>
        <v>15.73</v>
      </c>
      <c r="E123" s="4">
        <f t="shared" si="4"/>
        <v>285.01</v>
      </c>
      <c r="F123" s="4">
        <f t="shared" si="5"/>
        <v>1.5799999999999841</v>
      </c>
      <c r="G123" s="12">
        <v>2023</v>
      </c>
    </row>
    <row r="124" spans="1:7" x14ac:dyDescent="0.2">
      <c r="A124" s="18">
        <v>44858.586377314816</v>
      </c>
      <c r="B124" s="4">
        <v>12.11</v>
      </c>
      <c r="C124" s="4">
        <v>1.3</v>
      </c>
      <c r="D124" s="4">
        <f t="shared" si="6"/>
        <v>15.743</v>
      </c>
      <c r="E124" s="4">
        <f t="shared" si="4"/>
        <v>285.02299999999997</v>
      </c>
      <c r="F124" s="4">
        <f t="shared" si="5"/>
        <v>1.5929999999999609</v>
      </c>
      <c r="G124" s="12">
        <v>2023</v>
      </c>
    </row>
    <row r="125" spans="1:7" x14ac:dyDescent="0.2">
      <c r="A125" s="18">
        <v>44858.594733796293</v>
      </c>
      <c r="B125" s="4">
        <v>12.12</v>
      </c>
      <c r="C125" s="4">
        <v>1.3</v>
      </c>
      <c r="D125" s="4">
        <f t="shared" si="6"/>
        <v>15.756</v>
      </c>
      <c r="E125" s="4">
        <f t="shared" si="4"/>
        <v>285.03599999999994</v>
      </c>
      <c r="F125" s="4">
        <f t="shared" si="5"/>
        <v>1.6059999999999377</v>
      </c>
      <c r="G125" s="12">
        <v>2023</v>
      </c>
    </row>
    <row r="126" spans="1:7" x14ac:dyDescent="0.2">
      <c r="A126" s="18">
        <v>44858.603622685187</v>
      </c>
      <c r="B126" s="4">
        <v>12.13</v>
      </c>
      <c r="C126" s="4">
        <v>1.3</v>
      </c>
      <c r="D126" s="4">
        <f t="shared" si="6"/>
        <v>15.769000000000002</v>
      </c>
      <c r="E126" s="4">
        <f t="shared" si="4"/>
        <v>285.04899999999998</v>
      </c>
      <c r="F126" s="4">
        <f t="shared" si="5"/>
        <v>1.6189999999999714</v>
      </c>
      <c r="G126" s="12">
        <v>2023</v>
      </c>
    </row>
    <row r="127" spans="1:7" x14ac:dyDescent="0.2">
      <c r="A127" s="18">
        <v>44858.614733796298</v>
      </c>
      <c r="B127" s="4">
        <v>12.14</v>
      </c>
      <c r="C127" s="4">
        <v>1.3</v>
      </c>
      <c r="D127" s="4">
        <f t="shared" si="6"/>
        <v>15.782000000000002</v>
      </c>
      <c r="E127" s="4">
        <f t="shared" si="4"/>
        <v>285.06199999999995</v>
      </c>
      <c r="F127" s="4">
        <f t="shared" si="5"/>
        <v>1.6319999999999482</v>
      </c>
      <c r="G127" s="12">
        <v>2023</v>
      </c>
    </row>
    <row r="128" spans="1:7" x14ac:dyDescent="0.2">
      <c r="A128" s="18">
        <v>44858.630393518521</v>
      </c>
      <c r="B128" s="4">
        <v>12.15</v>
      </c>
      <c r="C128" s="4">
        <v>1.3</v>
      </c>
      <c r="D128" s="4">
        <f t="shared" si="6"/>
        <v>15.795000000000002</v>
      </c>
      <c r="E128" s="4">
        <f t="shared" si="4"/>
        <v>285.07499999999999</v>
      </c>
      <c r="F128" s="4">
        <f t="shared" si="5"/>
        <v>1.6449999999999818</v>
      </c>
      <c r="G128" s="12">
        <v>2023</v>
      </c>
    </row>
    <row r="129" spans="1:7" x14ac:dyDescent="0.2">
      <c r="A129" s="18">
        <v>44858.667604166665</v>
      </c>
      <c r="B129" s="4">
        <v>12.16</v>
      </c>
      <c r="C129" s="4">
        <v>1.3</v>
      </c>
      <c r="D129" s="4">
        <f t="shared" si="6"/>
        <v>15.808000000000002</v>
      </c>
      <c r="E129" s="4">
        <f t="shared" si="4"/>
        <v>285.08799999999997</v>
      </c>
      <c r="F129" s="4">
        <f t="shared" si="5"/>
        <v>1.6579999999999586</v>
      </c>
      <c r="G129" s="12">
        <v>2023</v>
      </c>
    </row>
    <row r="130" spans="1:7" x14ac:dyDescent="0.2">
      <c r="A130" s="18">
        <v>44867.434756944444</v>
      </c>
      <c r="B130" s="4">
        <v>12.17</v>
      </c>
      <c r="C130" s="4">
        <v>1.3</v>
      </c>
      <c r="D130" s="4">
        <f t="shared" si="6"/>
        <v>15.821</v>
      </c>
      <c r="E130" s="4">
        <f t="shared" si="4"/>
        <v>285.101</v>
      </c>
      <c r="F130" s="4">
        <f t="shared" si="5"/>
        <v>1.6709999999999923</v>
      </c>
      <c r="G130" s="12">
        <v>2023</v>
      </c>
    </row>
    <row r="131" spans="1:7" x14ac:dyDescent="0.2">
      <c r="A131" s="18">
        <v>44867.494108796294</v>
      </c>
      <c r="B131" s="4">
        <v>12.18</v>
      </c>
      <c r="C131" s="4">
        <v>1.3</v>
      </c>
      <c r="D131" s="4">
        <f t="shared" si="6"/>
        <v>15.834</v>
      </c>
      <c r="E131" s="4">
        <f t="shared" ref="E131:E156" si="7">D131+269.28</f>
        <v>285.11399999999998</v>
      </c>
      <c r="F131" s="4">
        <f t="shared" ref="F131:F194" si="8">E131-283.43</f>
        <v>1.6839999999999691</v>
      </c>
      <c r="G131" s="12">
        <v>2023</v>
      </c>
    </row>
    <row r="132" spans="1:7" x14ac:dyDescent="0.2">
      <c r="A132" s="18">
        <v>44868.583645833336</v>
      </c>
      <c r="B132" s="4">
        <v>12.19</v>
      </c>
      <c r="C132" s="4">
        <v>1.3</v>
      </c>
      <c r="D132" s="4">
        <f t="shared" si="6"/>
        <v>15.847</v>
      </c>
      <c r="E132" s="4">
        <f t="shared" si="7"/>
        <v>285.12699999999995</v>
      </c>
      <c r="F132" s="4">
        <f t="shared" si="8"/>
        <v>1.6969999999999459</v>
      </c>
      <c r="G132" s="12">
        <v>2023</v>
      </c>
    </row>
    <row r="133" spans="1:7" x14ac:dyDescent="0.2">
      <c r="A133" s="18">
        <v>44868.586724537039</v>
      </c>
      <c r="B133" s="4">
        <v>12.2</v>
      </c>
      <c r="C133" s="4">
        <v>1.3</v>
      </c>
      <c r="D133" s="4">
        <f t="shared" si="6"/>
        <v>15.86</v>
      </c>
      <c r="E133" s="4">
        <f t="shared" si="7"/>
        <v>285.14</v>
      </c>
      <c r="F133" s="4">
        <f t="shared" si="8"/>
        <v>1.7099999999999795</v>
      </c>
      <c r="G133" s="12">
        <v>2023</v>
      </c>
    </row>
    <row r="134" spans="1:7" x14ac:dyDescent="0.2">
      <c r="A134" s="18">
        <v>44868.591435185182</v>
      </c>
      <c r="B134" s="4">
        <v>12.21</v>
      </c>
      <c r="C134" s="4">
        <v>1.3</v>
      </c>
      <c r="D134" s="4">
        <f t="shared" si="6"/>
        <v>15.873000000000001</v>
      </c>
      <c r="E134" s="4">
        <f t="shared" si="7"/>
        <v>285.15299999999996</v>
      </c>
      <c r="F134" s="4">
        <f t="shared" si="8"/>
        <v>1.7229999999999563</v>
      </c>
      <c r="G134" s="12">
        <v>2023</v>
      </c>
    </row>
    <row r="135" spans="1:7" x14ac:dyDescent="0.2">
      <c r="A135" s="18">
        <v>44868.596446759257</v>
      </c>
      <c r="B135" s="4">
        <v>12.22</v>
      </c>
      <c r="C135" s="4">
        <v>1.3</v>
      </c>
      <c r="D135" s="4">
        <f t="shared" si="6"/>
        <v>15.886000000000001</v>
      </c>
      <c r="E135" s="4">
        <f t="shared" si="7"/>
        <v>285.166</v>
      </c>
      <c r="F135" s="4">
        <f t="shared" si="8"/>
        <v>1.73599999999999</v>
      </c>
      <c r="G135" s="12">
        <v>2023</v>
      </c>
    </row>
    <row r="136" spans="1:7" x14ac:dyDescent="0.2">
      <c r="A136" s="18">
        <v>44868.6015625</v>
      </c>
      <c r="B136" s="4">
        <v>12.23</v>
      </c>
      <c r="C136" s="4">
        <v>1.3</v>
      </c>
      <c r="D136" s="4">
        <f t="shared" si="6"/>
        <v>15.899000000000001</v>
      </c>
      <c r="E136" s="4">
        <f t="shared" si="7"/>
        <v>285.17899999999997</v>
      </c>
      <c r="F136" s="4">
        <f t="shared" si="8"/>
        <v>1.7489999999999668</v>
      </c>
      <c r="G136" s="12">
        <v>2023</v>
      </c>
    </row>
    <row r="137" spans="1:7" x14ac:dyDescent="0.2">
      <c r="A137" s="18">
        <v>44868.606782407405</v>
      </c>
      <c r="B137" s="4">
        <v>12.24</v>
      </c>
      <c r="C137" s="4">
        <v>1.3</v>
      </c>
      <c r="D137" s="4">
        <f t="shared" si="6"/>
        <v>15.912000000000001</v>
      </c>
      <c r="E137" s="4">
        <f t="shared" si="7"/>
        <v>285.19199999999995</v>
      </c>
      <c r="F137" s="4">
        <f t="shared" si="8"/>
        <v>1.7619999999999436</v>
      </c>
      <c r="G137" s="12">
        <v>2023</v>
      </c>
    </row>
    <row r="138" spans="1:7" x14ac:dyDescent="0.2">
      <c r="A138" s="18">
        <v>44868.613206018519</v>
      </c>
      <c r="B138" s="4">
        <v>12.25</v>
      </c>
      <c r="C138" s="4">
        <v>1.3</v>
      </c>
      <c r="D138" s="4">
        <f t="shared" si="6"/>
        <v>15.925000000000001</v>
      </c>
      <c r="E138" s="4">
        <f t="shared" si="7"/>
        <v>285.20499999999998</v>
      </c>
      <c r="F138" s="4">
        <f t="shared" si="8"/>
        <v>1.7749999999999773</v>
      </c>
      <c r="G138" s="12">
        <v>2023</v>
      </c>
    </row>
    <row r="139" spans="1:7" x14ac:dyDescent="0.2">
      <c r="A139" s="18">
        <v>44869.404004629629</v>
      </c>
      <c r="B139" s="4">
        <v>12.26</v>
      </c>
      <c r="C139" s="4">
        <v>1.3</v>
      </c>
      <c r="D139" s="4">
        <f t="shared" si="6"/>
        <v>15.938000000000001</v>
      </c>
      <c r="E139" s="4">
        <f t="shared" si="7"/>
        <v>285.21799999999996</v>
      </c>
      <c r="F139" s="4">
        <f t="shared" si="8"/>
        <v>1.7879999999999541</v>
      </c>
      <c r="G139" s="12">
        <v>2023</v>
      </c>
    </row>
    <row r="140" spans="1:7" x14ac:dyDescent="0.2">
      <c r="A140" s="18">
        <v>44869.40824074074</v>
      </c>
      <c r="B140" s="4">
        <v>12.27</v>
      </c>
      <c r="C140" s="4">
        <v>1.3</v>
      </c>
      <c r="D140" s="4">
        <f t="shared" si="6"/>
        <v>15.951000000000001</v>
      </c>
      <c r="E140" s="4">
        <f t="shared" si="7"/>
        <v>285.23099999999999</v>
      </c>
      <c r="F140" s="4">
        <f t="shared" si="8"/>
        <v>1.8009999999999877</v>
      </c>
      <c r="G140" s="12">
        <v>2023</v>
      </c>
    </row>
    <row r="141" spans="1:7" x14ac:dyDescent="0.2">
      <c r="A141" s="18">
        <v>44869.420995370368</v>
      </c>
      <c r="B141" s="4">
        <v>12.28</v>
      </c>
      <c r="C141" s="4">
        <v>1.3</v>
      </c>
      <c r="D141" s="4">
        <f t="shared" ref="D141:D204" si="9">B141*C141</f>
        <v>15.964</v>
      </c>
      <c r="E141" s="4">
        <f t="shared" si="7"/>
        <v>285.24399999999997</v>
      </c>
      <c r="F141" s="4">
        <f t="shared" si="8"/>
        <v>1.8139999999999645</v>
      </c>
      <c r="G141" s="12">
        <v>2023</v>
      </c>
    </row>
    <row r="142" spans="1:7" x14ac:dyDescent="0.2">
      <c r="A142" s="18">
        <v>44869.433831018519</v>
      </c>
      <c r="B142" s="4">
        <v>12.29</v>
      </c>
      <c r="C142" s="4">
        <v>1.3</v>
      </c>
      <c r="D142" s="4">
        <f t="shared" si="9"/>
        <v>15.977</v>
      </c>
      <c r="E142" s="4">
        <f t="shared" si="7"/>
        <v>285.25699999999995</v>
      </c>
      <c r="F142" s="4">
        <f t="shared" si="8"/>
        <v>1.8269999999999413</v>
      </c>
      <c r="G142" s="12">
        <v>2023</v>
      </c>
    </row>
    <row r="143" spans="1:7" x14ac:dyDescent="0.2">
      <c r="A143" s="18">
        <v>44869.447997685187</v>
      </c>
      <c r="B143" s="4">
        <v>12.3</v>
      </c>
      <c r="C143" s="4">
        <v>1.3</v>
      </c>
      <c r="D143" s="4">
        <f t="shared" si="9"/>
        <v>15.990000000000002</v>
      </c>
      <c r="E143" s="4">
        <f t="shared" si="7"/>
        <v>285.27</v>
      </c>
      <c r="F143" s="4">
        <f t="shared" si="8"/>
        <v>1.839999999999975</v>
      </c>
      <c r="G143" s="12">
        <v>2023</v>
      </c>
    </row>
    <row r="144" spans="1:7" x14ac:dyDescent="0.2">
      <c r="A144" s="18">
        <v>44869.460717592592</v>
      </c>
      <c r="B144" s="4">
        <v>12.31</v>
      </c>
      <c r="C144" s="4">
        <v>1.3</v>
      </c>
      <c r="D144" s="4">
        <f t="shared" si="9"/>
        <v>16.003</v>
      </c>
      <c r="E144" s="4">
        <f t="shared" si="7"/>
        <v>285.28299999999996</v>
      </c>
      <c r="F144" s="4">
        <f t="shared" si="8"/>
        <v>1.8529999999999518</v>
      </c>
      <c r="G144" s="12">
        <v>2023</v>
      </c>
    </row>
    <row r="145" spans="1:8" x14ac:dyDescent="0.2">
      <c r="A145" s="18">
        <v>44869.474907407406</v>
      </c>
      <c r="B145" s="4">
        <v>12.32</v>
      </c>
      <c r="C145" s="4">
        <v>1.3</v>
      </c>
      <c r="D145" s="4">
        <f t="shared" si="9"/>
        <v>16.016000000000002</v>
      </c>
      <c r="E145" s="4">
        <f t="shared" si="7"/>
        <v>285.29599999999999</v>
      </c>
      <c r="F145" s="4">
        <f t="shared" si="8"/>
        <v>1.8659999999999854</v>
      </c>
      <c r="G145" s="12">
        <v>2023</v>
      </c>
    </row>
    <row r="146" spans="1:8" x14ac:dyDescent="0.2">
      <c r="A146" s="18">
        <v>44869.483738425923</v>
      </c>
      <c r="B146" s="4">
        <v>12.33</v>
      </c>
      <c r="C146" s="4">
        <v>1.3</v>
      </c>
      <c r="D146" s="4">
        <f t="shared" si="9"/>
        <v>16.029</v>
      </c>
      <c r="E146" s="4">
        <f t="shared" si="7"/>
        <v>285.30899999999997</v>
      </c>
      <c r="F146" s="4">
        <f t="shared" si="8"/>
        <v>1.8789999999999623</v>
      </c>
      <c r="G146" s="12">
        <v>2023</v>
      </c>
    </row>
    <row r="147" spans="1:8" x14ac:dyDescent="0.2">
      <c r="A147" s="18">
        <v>44869.491747685184</v>
      </c>
      <c r="B147" s="4">
        <v>12.34</v>
      </c>
      <c r="C147" s="4">
        <v>1.3</v>
      </c>
      <c r="D147" s="4">
        <f t="shared" si="9"/>
        <v>16.042000000000002</v>
      </c>
      <c r="E147" s="4">
        <f t="shared" si="7"/>
        <v>285.322</v>
      </c>
      <c r="F147" s="4">
        <f t="shared" si="8"/>
        <v>1.8919999999999959</v>
      </c>
      <c r="G147" s="12">
        <v>2023</v>
      </c>
    </row>
    <row r="148" spans="1:8" x14ac:dyDescent="0.2">
      <c r="A148" s="18">
        <v>44869.500173611108</v>
      </c>
      <c r="B148" s="4">
        <v>12.35</v>
      </c>
      <c r="C148" s="4">
        <v>1.3</v>
      </c>
      <c r="D148" s="4">
        <f t="shared" si="9"/>
        <v>16.055</v>
      </c>
      <c r="E148" s="4">
        <f t="shared" si="7"/>
        <v>285.33499999999998</v>
      </c>
      <c r="F148" s="4">
        <f t="shared" si="8"/>
        <v>1.9049999999999727</v>
      </c>
      <c r="G148" s="12">
        <v>2023</v>
      </c>
    </row>
    <row r="149" spans="1:8" x14ac:dyDescent="0.2">
      <c r="A149" s="18">
        <v>44869.509548611109</v>
      </c>
      <c r="B149" s="4">
        <v>12.36</v>
      </c>
      <c r="C149" s="4">
        <v>1.3</v>
      </c>
      <c r="D149" s="4">
        <f t="shared" si="9"/>
        <v>16.068000000000001</v>
      </c>
      <c r="E149" s="4">
        <f t="shared" si="7"/>
        <v>285.34799999999996</v>
      </c>
      <c r="F149" s="4">
        <f t="shared" si="8"/>
        <v>1.9179999999999495</v>
      </c>
      <c r="G149" s="12">
        <v>2023</v>
      </c>
    </row>
    <row r="150" spans="1:8" x14ac:dyDescent="0.2">
      <c r="A150" s="18">
        <v>44869.520532407405</v>
      </c>
      <c r="B150" s="4">
        <v>12.37</v>
      </c>
      <c r="C150" s="4">
        <v>1.3</v>
      </c>
      <c r="D150" s="4">
        <f t="shared" si="9"/>
        <v>16.081</v>
      </c>
      <c r="E150" s="4">
        <f t="shared" si="7"/>
        <v>285.36099999999999</v>
      </c>
      <c r="F150" s="4">
        <f t="shared" si="8"/>
        <v>1.9309999999999832</v>
      </c>
      <c r="G150" s="12">
        <v>2023</v>
      </c>
    </row>
    <row r="151" spans="1:8" x14ac:dyDescent="0.2">
      <c r="A151" s="18">
        <v>44869.533888888887</v>
      </c>
      <c r="B151" s="4">
        <v>12.38</v>
      </c>
      <c r="C151" s="4">
        <v>1.3</v>
      </c>
      <c r="D151" s="4">
        <f t="shared" si="9"/>
        <v>16.094000000000001</v>
      </c>
      <c r="E151" s="4">
        <f t="shared" si="7"/>
        <v>285.37399999999997</v>
      </c>
      <c r="F151" s="4">
        <f t="shared" si="8"/>
        <v>1.94399999999996</v>
      </c>
      <c r="G151" s="12">
        <v>2023</v>
      </c>
    </row>
    <row r="152" spans="1:8" x14ac:dyDescent="0.2">
      <c r="A152" s="18">
        <v>44869.55196759259</v>
      </c>
      <c r="B152" s="4">
        <v>12.39</v>
      </c>
      <c r="C152" s="4">
        <v>1.3</v>
      </c>
      <c r="D152" s="4">
        <f t="shared" si="9"/>
        <v>16.107000000000003</v>
      </c>
      <c r="E152" s="4">
        <f t="shared" si="7"/>
        <v>285.387</v>
      </c>
      <c r="F152" s="4">
        <f t="shared" si="8"/>
        <v>1.9569999999999936</v>
      </c>
      <c r="G152" s="12">
        <v>2023</v>
      </c>
    </row>
    <row r="153" spans="1:8" x14ac:dyDescent="0.2">
      <c r="A153" s="18">
        <v>44869.578009259261</v>
      </c>
      <c r="B153" s="4">
        <v>12.4</v>
      </c>
      <c r="C153" s="4">
        <v>1.3</v>
      </c>
      <c r="D153" s="4">
        <f t="shared" si="9"/>
        <v>16.12</v>
      </c>
      <c r="E153" s="4">
        <f t="shared" si="7"/>
        <v>285.39999999999998</v>
      </c>
      <c r="F153" s="4">
        <f t="shared" si="8"/>
        <v>1.9699999999999704</v>
      </c>
      <c r="G153" s="12">
        <v>2023</v>
      </c>
    </row>
    <row r="154" spans="1:8" x14ac:dyDescent="0.2">
      <c r="A154" s="18">
        <v>44869.611342592594</v>
      </c>
      <c r="B154" s="4">
        <v>12.41</v>
      </c>
      <c r="C154" s="4">
        <v>1.3</v>
      </c>
      <c r="D154" s="4">
        <f t="shared" si="9"/>
        <v>16.132999999999999</v>
      </c>
      <c r="E154" s="4">
        <f t="shared" si="7"/>
        <v>285.41299999999995</v>
      </c>
      <c r="F154" s="4">
        <f t="shared" si="8"/>
        <v>1.9829999999999472</v>
      </c>
      <c r="G154" s="12">
        <v>2023</v>
      </c>
    </row>
    <row r="155" spans="1:8" x14ac:dyDescent="0.2">
      <c r="A155" s="18">
        <v>44869.66615740741</v>
      </c>
      <c r="B155" s="4">
        <v>12.42</v>
      </c>
      <c r="C155" s="4">
        <v>1.3</v>
      </c>
      <c r="D155" s="4">
        <f t="shared" si="9"/>
        <v>16.146000000000001</v>
      </c>
      <c r="E155" s="4">
        <f t="shared" si="7"/>
        <v>285.42599999999999</v>
      </c>
      <c r="F155" s="4">
        <f t="shared" si="8"/>
        <v>1.9959999999999809</v>
      </c>
      <c r="G155" s="12">
        <v>2023</v>
      </c>
    </row>
    <row r="156" spans="1:8" x14ac:dyDescent="0.2">
      <c r="A156" s="18">
        <v>44870.511863425927</v>
      </c>
      <c r="B156" s="4">
        <v>12.43</v>
      </c>
      <c r="C156" s="4">
        <v>1.3</v>
      </c>
      <c r="D156" s="4">
        <f t="shared" si="9"/>
        <v>16.158999999999999</v>
      </c>
      <c r="E156" s="4">
        <f t="shared" si="7"/>
        <v>285.43899999999996</v>
      </c>
      <c r="F156" s="4">
        <f t="shared" si="8"/>
        <v>2.0089999999999577</v>
      </c>
      <c r="G156" s="12">
        <v>2023</v>
      </c>
    </row>
    <row r="157" spans="1:8" x14ac:dyDescent="0.2">
      <c r="A157" s="18">
        <v>44872.637766203705</v>
      </c>
      <c r="B157" s="4">
        <v>0</v>
      </c>
      <c r="C157" s="4">
        <v>1.3</v>
      </c>
      <c r="D157" s="4">
        <f t="shared" si="9"/>
        <v>0</v>
      </c>
      <c r="E157" s="4">
        <f>D157+$E$156</f>
        <v>285.43899999999996</v>
      </c>
      <c r="F157" s="4">
        <f t="shared" si="8"/>
        <v>2.0089999999999577</v>
      </c>
      <c r="G157" s="12">
        <v>2023</v>
      </c>
      <c r="H157" s="7" t="s">
        <v>5</v>
      </c>
    </row>
    <row r="158" spans="1:8" x14ac:dyDescent="0.2">
      <c r="A158" s="13">
        <v>-999</v>
      </c>
      <c r="B158" s="13">
        <v>-999</v>
      </c>
      <c r="C158" s="13">
        <v>-999</v>
      </c>
      <c r="D158" s="13">
        <v>-999</v>
      </c>
      <c r="E158" s="13">
        <v>-999</v>
      </c>
      <c r="F158" s="13">
        <v>-999</v>
      </c>
      <c r="G158" s="13">
        <v>-999</v>
      </c>
      <c r="H158" s="11" t="s">
        <v>9</v>
      </c>
    </row>
    <row r="159" spans="1:8" x14ac:dyDescent="0.2">
      <c r="A159" s="18">
        <v>45090.427083333336</v>
      </c>
      <c r="B159" s="4">
        <v>0</v>
      </c>
      <c r="C159" s="4">
        <v>1.3</v>
      </c>
      <c r="D159" s="4">
        <f t="shared" si="9"/>
        <v>0</v>
      </c>
      <c r="E159" s="4">
        <f>D159+$E$156</f>
        <v>285.43899999999996</v>
      </c>
      <c r="F159" s="4">
        <f t="shared" si="8"/>
        <v>2.0089999999999577</v>
      </c>
      <c r="G159" s="12">
        <v>2023</v>
      </c>
      <c r="H159" s="7" t="s">
        <v>5</v>
      </c>
    </row>
    <row r="160" spans="1:8" x14ac:dyDescent="0.2">
      <c r="A160" s="18">
        <v>45093.766689814816</v>
      </c>
      <c r="B160" s="4">
        <v>0.01</v>
      </c>
      <c r="C160" s="4">
        <v>1.3</v>
      </c>
      <c r="D160" s="4">
        <f t="shared" si="9"/>
        <v>1.3000000000000001E-2</v>
      </c>
      <c r="E160" s="4">
        <f t="shared" ref="E160:E223" si="10">D160+$E$156</f>
        <v>285.45199999999994</v>
      </c>
      <c r="F160" s="4">
        <f t="shared" si="8"/>
        <v>2.0219999999999345</v>
      </c>
      <c r="G160" s="12">
        <v>2023</v>
      </c>
    </row>
    <row r="161" spans="1:7" x14ac:dyDescent="0.2">
      <c r="A161" s="18">
        <v>45093.767835648148</v>
      </c>
      <c r="B161" s="4">
        <v>0.02</v>
      </c>
      <c r="C161" s="4">
        <v>1.3</v>
      </c>
      <c r="D161" s="4">
        <f t="shared" si="9"/>
        <v>2.6000000000000002E-2</v>
      </c>
      <c r="E161" s="4">
        <f t="shared" si="10"/>
        <v>285.46499999999997</v>
      </c>
      <c r="F161" s="4">
        <f t="shared" si="8"/>
        <v>2.0349999999999682</v>
      </c>
      <c r="G161" s="12">
        <v>2023</v>
      </c>
    </row>
    <row r="162" spans="1:7" x14ac:dyDescent="0.2">
      <c r="A162" s="18">
        <v>45093.768761574072</v>
      </c>
      <c r="B162" s="4">
        <v>0.03</v>
      </c>
      <c r="C162" s="4">
        <v>1.3</v>
      </c>
      <c r="D162" s="4">
        <f t="shared" si="9"/>
        <v>3.9E-2</v>
      </c>
      <c r="E162" s="4">
        <f t="shared" si="10"/>
        <v>285.47799999999995</v>
      </c>
      <c r="F162" s="4">
        <f t="shared" si="8"/>
        <v>2.047999999999945</v>
      </c>
      <c r="G162" s="12">
        <v>2023</v>
      </c>
    </row>
    <row r="163" spans="1:7" x14ac:dyDescent="0.2">
      <c r="A163" s="18">
        <v>45093.770196759258</v>
      </c>
      <c r="B163" s="4">
        <v>0.04</v>
      </c>
      <c r="C163" s="4">
        <v>1.3</v>
      </c>
      <c r="D163" s="4">
        <f t="shared" si="9"/>
        <v>5.2000000000000005E-2</v>
      </c>
      <c r="E163" s="4">
        <f t="shared" si="10"/>
        <v>285.49099999999999</v>
      </c>
      <c r="F163" s="4">
        <f t="shared" si="8"/>
        <v>2.0609999999999786</v>
      </c>
      <c r="G163" s="12">
        <v>2023</v>
      </c>
    </row>
    <row r="164" spans="1:7" x14ac:dyDescent="0.2">
      <c r="A164" s="18">
        <v>45093.772488425922</v>
      </c>
      <c r="B164" s="4">
        <v>0.05</v>
      </c>
      <c r="C164" s="4">
        <v>1.3</v>
      </c>
      <c r="D164" s="4">
        <f t="shared" si="9"/>
        <v>6.5000000000000002E-2</v>
      </c>
      <c r="E164" s="4">
        <f t="shared" si="10"/>
        <v>285.50399999999996</v>
      </c>
      <c r="F164" s="4">
        <f t="shared" si="8"/>
        <v>2.0739999999999554</v>
      </c>
      <c r="G164" s="12">
        <v>2023</v>
      </c>
    </row>
    <row r="165" spans="1:7" x14ac:dyDescent="0.2">
      <c r="A165" s="18">
        <v>45093.774421296293</v>
      </c>
      <c r="B165" s="4">
        <v>0.06</v>
      </c>
      <c r="C165" s="4">
        <v>1.3</v>
      </c>
      <c r="D165" s="4">
        <f t="shared" si="9"/>
        <v>7.8E-2</v>
      </c>
      <c r="E165" s="4">
        <f t="shared" si="10"/>
        <v>285.51699999999994</v>
      </c>
      <c r="F165" s="4">
        <f t="shared" si="8"/>
        <v>2.0869999999999322</v>
      </c>
      <c r="G165" s="12">
        <v>2023</v>
      </c>
    </row>
    <row r="166" spans="1:7" x14ac:dyDescent="0.2">
      <c r="A166" s="18">
        <v>45093.777118055557</v>
      </c>
      <c r="B166" s="4">
        <v>7.0000000000000007E-2</v>
      </c>
      <c r="C166" s="4">
        <v>1.3</v>
      </c>
      <c r="D166" s="4">
        <f t="shared" si="9"/>
        <v>9.1000000000000011E-2</v>
      </c>
      <c r="E166" s="4">
        <f t="shared" si="10"/>
        <v>285.52999999999997</v>
      </c>
      <c r="F166" s="4">
        <f t="shared" si="8"/>
        <v>2.0999999999999659</v>
      </c>
      <c r="G166" s="12">
        <v>2023</v>
      </c>
    </row>
    <row r="167" spans="1:7" x14ac:dyDescent="0.2">
      <c r="A167" s="18">
        <v>45093.779895833337</v>
      </c>
      <c r="B167" s="4">
        <v>0.08</v>
      </c>
      <c r="C167" s="4">
        <v>1.3</v>
      </c>
      <c r="D167" s="4">
        <f t="shared" si="9"/>
        <v>0.10400000000000001</v>
      </c>
      <c r="E167" s="4">
        <f t="shared" si="10"/>
        <v>285.54299999999995</v>
      </c>
      <c r="F167" s="4">
        <f t="shared" si="8"/>
        <v>2.1129999999999427</v>
      </c>
      <c r="G167" s="12">
        <v>2023</v>
      </c>
    </row>
    <row r="168" spans="1:7" x14ac:dyDescent="0.2">
      <c r="A168" s="18">
        <v>45093.782083333332</v>
      </c>
      <c r="B168" s="4">
        <v>0.09</v>
      </c>
      <c r="C168" s="4">
        <v>1.3</v>
      </c>
      <c r="D168" s="4">
        <f t="shared" si="9"/>
        <v>0.11699999999999999</v>
      </c>
      <c r="E168" s="4">
        <f t="shared" si="10"/>
        <v>285.55599999999998</v>
      </c>
      <c r="F168" s="4">
        <f t="shared" si="8"/>
        <v>2.1259999999999764</v>
      </c>
      <c r="G168" s="12">
        <v>2023</v>
      </c>
    </row>
    <row r="169" spans="1:7" x14ac:dyDescent="0.2">
      <c r="A169" s="18">
        <v>45093.784120370372</v>
      </c>
      <c r="B169" s="4">
        <v>0.1</v>
      </c>
      <c r="C169" s="4">
        <v>1.3</v>
      </c>
      <c r="D169" s="4">
        <f t="shared" si="9"/>
        <v>0.13</v>
      </c>
      <c r="E169" s="4">
        <f t="shared" si="10"/>
        <v>285.56899999999996</v>
      </c>
      <c r="F169" s="4">
        <f t="shared" si="8"/>
        <v>2.1389999999999532</v>
      </c>
      <c r="G169" s="12">
        <v>2023</v>
      </c>
    </row>
    <row r="170" spans="1:7" x14ac:dyDescent="0.2">
      <c r="A170" s="18">
        <v>45093.786203703705</v>
      </c>
      <c r="B170" s="4">
        <v>0.11</v>
      </c>
      <c r="C170" s="4">
        <v>1.3</v>
      </c>
      <c r="D170" s="4">
        <f t="shared" si="9"/>
        <v>0.14300000000000002</v>
      </c>
      <c r="E170" s="4">
        <f t="shared" si="10"/>
        <v>285.58199999999994</v>
      </c>
      <c r="F170" s="4">
        <f t="shared" si="8"/>
        <v>2.15199999999993</v>
      </c>
      <c r="G170" s="12">
        <v>2023</v>
      </c>
    </row>
    <row r="171" spans="1:7" x14ac:dyDescent="0.2">
      <c r="A171" s="18">
        <v>45093.788171296299</v>
      </c>
      <c r="B171" s="4">
        <v>0.12</v>
      </c>
      <c r="C171" s="4">
        <v>1.3</v>
      </c>
      <c r="D171" s="4">
        <f t="shared" si="9"/>
        <v>0.156</v>
      </c>
      <c r="E171" s="4">
        <f t="shared" si="10"/>
        <v>285.59499999999997</v>
      </c>
      <c r="F171" s="4">
        <f t="shared" si="8"/>
        <v>2.1649999999999636</v>
      </c>
      <c r="G171" s="12">
        <v>2023</v>
      </c>
    </row>
    <row r="172" spans="1:7" x14ac:dyDescent="0.2">
      <c r="A172" s="18">
        <v>45093.790011574078</v>
      </c>
      <c r="B172" s="4">
        <v>0.13</v>
      </c>
      <c r="C172" s="4">
        <v>1.3</v>
      </c>
      <c r="D172" s="4">
        <f t="shared" si="9"/>
        <v>0.16900000000000001</v>
      </c>
      <c r="E172" s="4">
        <f t="shared" si="10"/>
        <v>285.60799999999995</v>
      </c>
      <c r="F172" s="4">
        <f t="shared" si="8"/>
        <v>2.1779999999999404</v>
      </c>
      <c r="G172" s="12">
        <v>2023</v>
      </c>
    </row>
    <row r="173" spans="1:7" x14ac:dyDescent="0.2">
      <c r="A173" s="18">
        <v>45093.837500000001</v>
      </c>
      <c r="B173" s="4">
        <v>0.14000000000000001</v>
      </c>
      <c r="C173" s="4">
        <v>1.3</v>
      </c>
      <c r="D173" s="4">
        <f t="shared" si="9"/>
        <v>0.18200000000000002</v>
      </c>
      <c r="E173" s="4">
        <f t="shared" si="10"/>
        <v>285.62099999999998</v>
      </c>
      <c r="F173" s="4">
        <f t="shared" si="8"/>
        <v>2.1909999999999741</v>
      </c>
      <c r="G173" s="12">
        <v>2023</v>
      </c>
    </row>
    <row r="174" spans="1:7" x14ac:dyDescent="0.2">
      <c r="A174" s="18">
        <v>45127.755370370367</v>
      </c>
      <c r="B174" s="4">
        <v>0.15</v>
      </c>
      <c r="C174" s="4">
        <v>1.3</v>
      </c>
      <c r="D174" s="4">
        <f t="shared" si="9"/>
        <v>0.19500000000000001</v>
      </c>
      <c r="E174" s="4">
        <f t="shared" si="10"/>
        <v>285.63399999999996</v>
      </c>
      <c r="F174" s="4">
        <f t="shared" si="8"/>
        <v>2.2039999999999509</v>
      </c>
      <c r="G174" s="12">
        <v>2023</v>
      </c>
    </row>
    <row r="175" spans="1:7" x14ac:dyDescent="0.2">
      <c r="A175" s="18">
        <v>45127.755752314813</v>
      </c>
      <c r="B175" s="4">
        <v>0.16</v>
      </c>
      <c r="C175" s="4">
        <v>1.3</v>
      </c>
      <c r="D175" s="4">
        <f t="shared" si="9"/>
        <v>0.20800000000000002</v>
      </c>
      <c r="E175" s="4">
        <f t="shared" si="10"/>
        <v>285.64699999999999</v>
      </c>
      <c r="F175" s="4">
        <f t="shared" si="8"/>
        <v>2.2169999999999845</v>
      </c>
      <c r="G175" s="12">
        <v>2023</v>
      </c>
    </row>
    <row r="176" spans="1:7" x14ac:dyDescent="0.2">
      <c r="A176" s="18">
        <v>45127.756620370368</v>
      </c>
      <c r="B176" s="4">
        <v>0.17</v>
      </c>
      <c r="C176" s="4">
        <v>1.3</v>
      </c>
      <c r="D176" s="4">
        <f t="shared" si="9"/>
        <v>0.22100000000000003</v>
      </c>
      <c r="E176" s="4">
        <f t="shared" si="10"/>
        <v>285.65999999999997</v>
      </c>
      <c r="F176" s="4">
        <f t="shared" si="8"/>
        <v>2.2299999999999613</v>
      </c>
      <c r="G176" s="12">
        <v>2023</v>
      </c>
    </row>
    <row r="177" spans="1:7" x14ac:dyDescent="0.2">
      <c r="A177" s="18">
        <v>45127.758125</v>
      </c>
      <c r="B177" s="4">
        <v>0.18</v>
      </c>
      <c r="C177" s="4">
        <v>1.3</v>
      </c>
      <c r="D177" s="4">
        <f t="shared" si="9"/>
        <v>0.23399999999999999</v>
      </c>
      <c r="E177" s="4">
        <f t="shared" si="10"/>
        <v>285.67299999999994</v>
      </c>
      <c r="F177" s="4">
        <f t="shared" si="8"/>
        <v>2.2429999999999382</v>
      </c>
      <c r="G177" s="12">
        <v>2023</v>
      </c>
    </row>
    <row r="178" spans="1:7" x14ac:dyDescent="0.2">
      <c r="A178" s="18">
        <v>45127.759340277778</v>
      </c>
      <c r="B178" s="4">
        <v>0.19</v>
      </c>
      <c r="C178" s="4">
        <v>1.3</v>
      </c>
      <c r="D178" s="4">
        <f t="shared" si="9"/>
        <v>0.24700000000000003</v>
      </c>
      <c r="E178" s="4">
        <f t="shared" si="10"/>
        <v>285.68599999999998</v>
      </c>
      <c r="F178" s="4">
        <f t="shared" si="8"/>
        <v>2.2559999999999718</v>
      </c>
      <c r="G178" s="12">
        <v>2023</v>
      </c>
    </row>
    <row r="179" spans="1:7" x14ac:dyDescent="0.2">
      <c r="A179" s="18">
        <v>45127.76494212963</v>
      </c>
      <c r="B179" s="4">
        <v>0.2</v>
      </c>
      <c r="C179" s="4">
        <v>1.3</v>
      </c>
      <c r="D179" s="4">
        <f t="shared" si="9"/>
        <v>0.26</v>
      </c>
      <c r="E179" s="4">
        <f t="shared" si="10"/>
        <v>285.69899999999996</v>
      </c>
      <c r="F179" s="4">
        <f t="shared" si="8"/>
        <v>2.2689999999999486</v>
      </c>
      <c r="G179" s="12">
        <v>2023</v>
      </c>
    </row>
    <row r="180" spans="1:7" x14ac:dyDescent="0.2">
      <c r="A180" s="18">
        <v>45131.619942129626</v>
      </c>
      <c r="B180" s="4">
        <v>0.21</v>
      </c>
      <c r="C180" s="4">
        <v>1.3</v>
      </c>
      <c r="D180" s="4">
        <f t="shared" si="9"/>
        <v>0.27300000000000002</v>
      </c>
      <c r="E180" s="4">
        <f t="shared" si="10"/>
        <v>285.71199999999999</v>
      </c>
      <c r="F180" s="4">
        <f t="shared" si="8"/>
        <v>2.2819999999999823</v>
      </c>
      <c r="G180" s="12">
        <v>2023</v>
      </c>
    </row>
    <row r="181" spans="1:7" x14ac:dyDescent="0.2">
      <c r="A181" s="18">
        <v>45131.620393518519</v>
      </c>
      <c r="B181" s="4">
        <v>0.22</v>
      </c>
      <c r="C181" s="4">
        <v>1.3</v>
      </c>
      <c r="D181" s="4">
        <f t="shared" si="9"/>
        <v>0.28600000000000003</v>
      </c>
      <c r="E181" s="4">
        <f t="shared" si="10"/>
        <v>285.72499999999997</v>
      </c>
      <c r="F181" s="4">
        <f t="shared" si="8"/>
        <v>2.2949999999999591</v>
      </c>
      <c r="G181" s="12">
        <v>2023</v>
      </c>
    </row>
    <row r="182" spans="1:7" x14ac:dyDescent="0.2">
      <c r="A182" s="18">
        <v>45131.620775462965</v>
      </c>
      <c r="B182" s="4">
        <v>0.23</v>
      </c>
      <c r="C182" s="4">
        <v>1.3</v>
      </c>
      <c r="D182" s="4">
        <f t="shared" si="9"/>
        <v>0.29900000000000004</v>
      </c>
      <c r="E182" s="4">
        <f t="shared" si="10"/>
        <v>285.73799999999994</v>
      </c>
      <c r="F182" s="4">
        <f t="shared" si="8"/>
        <v>2.3079999999999359</v>
      </c>
      <c r="G182" s="12">
        <v>2023</v>
      </c>
    </row>
    <row r="183" spans="1:7" x14ac:dyDescent="0.2">
      <c r="A183" s="18">
        <v>45131.621203703704</v>
      </c>
      <c r="B183" s="4">
        <v>0.24</v>
      </c>
      <c r="C183" s="4">
        <v>1.3</v>
      </c>
      <c r="D183" s="4">
        <f t="shared" si="9"/>
        <v>0.312</v>
      </c>
      <c r="E183" s="4">
        <f t="shared" si="10"/>
        <v>285.75099999999998</v>
      </c>
      <c r="F183" s="4">
        <f t="shared" si="8"/>
        <v>2.3209999999999695</v>
      </c>
      <c r="G183" s="12">
        <v>2023</v>
      </c>
    </row>
    <row r="184" spans="1:7" x14ac:dyDescent="0.2">
      <c r="A184" s="18">
        <v>45131.621631944443</v>
      </c>
      <c r="B184" s="4">
        <v>0.25</v>
      </c>
      <c r="C184" s="4">
        <v>1.3</v>
      </c>
      <c r="D184" s="4">
        <f t="shared" si="9"/>
        <v>0.32500000000000001</v>
      </c>
      <c r="E184" s="4">
        <f t="shared" si="10"/>
        <v>285.76399999999995</v>
      </c>
      <c r="F184" s="4">
        <f t="shared" si="8"/>
        <v>2.3339999999999463</v>
      </c>
      <c r="G184" s="12">
        <v>2023</v>
      </c>
    </row>
    <row r="185" spans="1:7" x14ac:dyDescent="0.2">
      <c r="A185" s="18">
        <v>45131.621886574074</v>
      </c>
      <c r="B185" s="4">
        <v>0.26</v>
      </c>
      <c r="C185" s="4">
        <v>1.3</v>
      </c>
      <c r="D185" s="4">
        <f t="shared" si="9"/>
        <v>0.33800000000000002</v>
      </c>
      <c r="E185" s="4">
        <f t="shared" si="10"/>
        <v>285.77699999999999</v>
      </c>
      <c r="F185" s="4">
        <f t="shared" si="8"/>
        <v>2.34699999999998</v>
      </c>
      <c r="G185" s="12">
        <v>2023</v>
      </c>
    </row>
    <row r="186" spans="1:7" x14ac:dyDescent="0.2">
      <c r="A186" s="18">
        <v>45131.622210648151</v>
      </c>
      <c r="B186" s="4">
        <v>0.27</v>
      </c>
      <c r="C186" s="4">
        <v>1.3</v>
      </c>
      <c r="D186" s="4">
        <f t="shared" si="9"/>
        <v>0.35100000000000003</v>
      </c>
      <c r="E186" s="4">
        <f t="shared" si="10"/>
        <v>285.78999999999996</v>
      </c>
      <c r="F186" s="4">
        <f t="shared" si="8"/>
        <v>2.3599999999999568</v>
      </c>
      <c r="G186" s="12">
        <v>2023</v>
      </c>
    </row>
    <row r="187" spans="1:7" x14ac:dyDescent="0.2">
      <c r="A187" s="18">
        <v>45131.622523148151</v>
      </c>
      <c r="B187" s="4">
        <v>0.28000000000000003</v>
      </c>
      <c r="C187" s="4">
        <v>1.3</v>
      </c>
      <c r="D187" s="4">
        <f t="shared" si="9"/>
        <v>0.36400000000000005</v>
      </c>
      <c r="E187" s="4">
        <f t="shared" si="10"/>
        <v>285.80299999999994</v>
      </c>
      <c r="F187" s="4">
        <f t="shared" si="8"/>
        <v>2.3729999999999336</v>
      </c>
      <c r="G187" s="12">
        <v>2023</v>
      </c>
    </row>
    <row r="188" spans="1:7" x14ac:dyDescent="0.2">
      <c r="A188" s="18">
        <v>45131.623206018521</v>
      </c>
      <c r="B188" s="4">
        <v>0.28999999999999998</v>
      </c>
      <c r="C188" s="4">
        <v>1.3</v>
      </c>
      <c r="D188" s="4">
        <f t="shared" si="9"/>
        <v>0.377</v>
      </c>
      <c r="E188" s="4">
        <f t="shared" si="10"/>
        <v>285.81599999999997</v>
      </c>
      <c r="F188" s="4">
        <f t="shared" si="8"/>
        <v>2.3859999999999673</v>
      </c>
      <c r="G188" s="12">
        <v>2023</v>
      </c>
    </row>
    <row r="189" spans="1:7" x14ac:dyDescent="0.2">
      <c r="A189" s="18">
        <v>45131.624861111108</v>
      </c>
      <c r="B189" s="4">
        <v>0.3</v>
      </c>
      <c r="C189" s="4">
        <v>1.3</v>
      </c>
      <c r="D189" s="4">
        <f t="shared" si="9"/>
        <v>0.39</v>
      </c>
      <c r="E189" s="4">
        <f t="shared" si="10"/>
        <v>285.82899999999995</v>
      </c>
      <c r="F189" s="4">
        <f t="shared" si="8"/>
        <v>2.3989999999999441</v>
      </c>
      <c r="G189" s="12">
        <v>2023</v>
      </c>
    </row>
    <row r="190" spans="1:7" x14ac:dyDescent="0.2">
      <c r="A190" s="18">
        <v>45131.63585648148</v>
      </c>
      <c r="B190" s="4">
        <v>0.31</v>
      </c>
      <c r="C190" s="4">
        <v>1.3</v>
      </c>
      <c r="D190" s="4">
        <f t="shared" si="9"/>
        <v>0.40300000000000002</v>
      </c>
      <c r="E190" s="4">
        <f t="shared" si="10"/>
        <v>285.84199999999998</v>
      </c>
      <c r="F190" s="4">
        <f t="shared" si="8"/>
        <v>2.4119999999999777</v>
      </c>
      <c r="G190" s="12">
        <v>2023</v>
      </c>
    </row>
    <row r="191" spans="1:7" x14ac:dyDescent="0.2">
      <c r="A191" s="18">
        <v>45131.63753472222</v>
      </c>
      <c r="B191" s="4">
        <v>0.32</v>
      </c>
      <c r="C191" s="4">
        <v>1.3</v>
      </c>
      <c r="D191" s="4">
        <f t="shared" si="9"/>
        <v>0.41600000000000004</v>
      </c>
      <c r="E191" s="4">
        <f t="shared" si="10"/>
        <v>285.85499999999996</v>
      </c>
      <c r="F191" s="4">
        <f t="shared" si="8"/>
        <v>2.4249999999999545</v>
      </c>
      <c r="G191" s="12">
        <v>2023</v>
      </c>
    </row>
    <row r="192" spans="1:7" x14ac:dyDescent="0.2">
      <c r="A192" s="18">
        <v>45131.663148148145</v>
      </c>
      <c r="B192" s="4">
        <v>0.33</v>
      </c>
      <c r="C192" s="4">
        <v>1.3</v>
      </c>
      <c r="D192" s="4">
        <f t="shared" si="9"/>
        <v>0.42900000000000005</v>
      </c>
      <c r="E192" s="4">
        <f t="shared" si="10"/>
        <v>285.86799999999994</v>
      </c>
      <c r="F192" s="4">
        <f t="shared" si="8"/>
        <v>2.4379999999999313</v>
      </c>
      <c r="G192" s="12">
        <v>2023</v>
      </c>
    </row>
    <row r="193" spans="1:7" x14ac:dyDescent="0.2">
      <c r="A193" s="18">
        <v>45131.667812500003</v>
      </c>
      <c r="B193" s="4">
        <v>0.34</v>
      </c>
      <c r="C193" s="4">
        <v>1.3</v>
      </c>
      <c r="D193" s="4">
        <f t="shared" si="9"/>
        <v>0.44200000000000006</v>
      </c>
      <c r="E193" s="4">
        <f t="shared" si="10"/>
        <v>285.88099999999997</v>
      </c>
      <c r="F193" s="4">
        <f t="shared" si="8"/>
        <v>2.450999999999965</v>
      </c>
      <c r="G193" s="12">
        <v>2023</v>
      </c>
    </row>
    <row r="194" spans="1:7" x14ac:dyDescent="0.2">
      <c r="A194" s="18">
        <v>45131.677372685182</v>
      </c>
      <c r="B194" s="4">
        <v>0.35</v>
      </c>
      <c r="C194" s="4">
        <v>1.3</v>
      </c>
      <c r="D194" s="4">
        <f t="shared" si="9"/>
        <v>0.45499999999999996</v>
      </c>
      <c r="E194" s="4">
        <f t="shared" si="10"/>
        <v>285.89399999999995</v>
      </c>
      <c r="F194" s="4">
        <f t="shared" si="8"/>
        <v>2.4639999999999418</v>
      </c>
      <c r="G194" s="12">
        <v>2023</v>
      </c>
    </row>
    <row r="195" spans="1:7" x14ac:dyDescent="0.2">
      <c r="A195" s="18">
        <v>45136.673738425925</v>
      </c>
      <c r="B195" s="4">
        <v>0.36</v>
      </c>
      <c r="C195" s="4">
        <v>1.3</v>
      </c>
      <c r="D195" s="4">
        <f t="shared" si="9"/>
        <v>0.46799999999999997</v>
      </c>
      <c r="E195" s="4">
        <f t="shared" si="10"/>
        <v>285.90699999999998</v>
      </c>
      <c r="F195" s="4">
        <f t="shared" ref="F195:F258" si="11">E195-283.43</f>
        <v>2.4769999999999754</v>
      </c>
      <c r="G195" s="12">
        <v>2023</v>
      </c>
    </row>
    <row r="196" spans="1:7" x14ac:dyDescent="0.2">
      <c r="A196" s="18">
        <v>45136.674849537034</v>
      </c>
      <c r="B196" s="4">
        <v>0.37</v>
      </c>
      <c r="C196" s="4">
        <v>1.3</v>
      </c>
      <c r="D196" s="4">
        <f t="shared" si="9"/>
        <v>0.48099999999999998</v>
      </c>
      <c r="E196" s="4">
        <f t="shared" si="10"/>
        <v>285.91999999999996</v>
      </c>
      <c r="F196" s="4">
        <f t="shared" si="11"/>
        <v>2.4899999999999523</v>
      </c>
      <c r="G196" s="12">
        <v>2023</v>
      </c>
    </row>
    <row r="197" spans="1:7" x14ac:dyDescent="0.2">
      <c r="A197" s="18">
        <v>45136.686435185184</v>
      </c>
      <c r="B197" s="4">
        <v>0.38</v>
      </c>
      <c r="C197" s="4">
        <v>1.3</v>
      </c>
      <c r="D197" s="4">
        <f t="shared" si="9"/>
        <v>0.49400000000000005</v>
      </c>
      <c r="E197" s="4">
        <f t="shared" si="10"/>
        <v>285.93299999999999</v>
      </c>
      <c r="F197" s="4">
        <f t="shared" si="11"/>
        <v>2.5029999999999859</v>
      </c>
      <c r="G197" s="12">
        <v>2023</v>
      </c>
    </row>
    <row r="198" spans="1:7" x14ac:dyDescent="0.2">
      <c r="A198" s="18">
        <v>45136.702719907407</v>
      </c>
      <c r="B198" s="4">
        <v>0.39</v>
      </c>
      <c r="C198" s="4">
        <v>1.3</v>
      </c>
      <c r="D198" s="4">
        <f t="shared" si="9"/>
        <v>0.50700000000000001</v>
      </c>
      <c r="E198" s="4">
        <f t="shared" si="10"/>
        <v>285.94599999999997</v>
      </c>
      <c r="F198" s="4">
        <f t="shared" si="11"/>
        <v>2.5159999999999627</v>
      </c>
      <c r="G198" s="12">
        <v>2023</v>
      </c>
    </row>
    <row r="199" spans="1:7" x14ac:dyDescent="0.2">
      <c r="A199" s="18">
        <v>45136.705995370372</v>
      </c>
      <c r="B199" s="4">
        <v>0.4</v>
      </c>
      <c r="C199" s="4">
        <v>1.3</v>
      </c>
      <c r="D199" s="4">
        <f t="shared" si="9"/>
        <v>0.52</v>
      </c>
      <c r="E199" s="4">
        <f t="shared" si="10"/>
        <v>285.95899999999995</v>
      </c>
      <c r="F199" s="4">
        <f t="shared" si="11"/>
        <v>2.5289999999999395</v>
      </c>
      <c r="G199" s="12">
        <v>2023</v>
      </c>
    </row>
    <row r="200" spans="1:7" x14ac:dyDescent="0.2">
      <c r="A200" s="18">
        <v>45136.710509259261</v>
      </c>
      <c r="B200" s="4">
        <v>0.41</v>
      </c>
      <c r="C200" s="4">
        <v>1.3</v>
      </c>
      <c r="D200" s="4">
        <f t="shared" si="9"/>
        <v>0.53300000000000003</v>
      </c>
      <c r="E200" s="4">
        <f t="shared" si="10"/>
        <v>285.97199999999998</v>
      </c>
      <c r="F200" s="4">
        <f t="shared" si="11"/>
        <v>2.5419999999999732</v>
      </c>
      <c r="G200" s="12">
        <v>2023</v>
      </c>
    </row>
    <row r="201" spans="1:7" x14ac:dyDescent="0.2">
      <c r="A201" s="18">
        <v>45137.447025462963</v>
      </c>
      <c r="B201" s="4">
        <v>0.42</v>
      </c>
      <c r="C201" s="4">
        <v>1.3</v>
      </c>
      <c r="D201" s="4">
        <f t="shared" si="9"/>
        <v>0.54600000000000004</v>
      </c>
      <c r="E201" s="4">
        <f t="shared" si="10"/>
        <v>285.98499999999996</v>
      </c>
      <c r="F201" s="4">
        <f t="shared" si="11"/>
        <v>2.55499999999995</v>
      </c>
      <c r="G201" s="12">
        <v>2023</v>
      </c>
    </row>
    <row r="202" spans="1:7" x14ac:dyDescent="0.2">
      <c r="A202" s="18">
        <v>45137.447870370372</v>
      </c>
      <c r="B202" s="4">
        <v>0.43</v>
      </c>
      <c r="C202" s="4">
        <v>1.3</v>
      </c>
      <c r="D202" s="4">
        <f t="shared" si="9"/>
        <v>0.55900000000000005</v>
      </c>
      <c r="E202" s="4">
        <f t="shared" si="10"/>
        <v>285.99799999999999</v>
      </c>
      <c r="F202" s="4">
        <f t="shared" si="11"/>
        <v>2.5679999999999836</v>
      </c>
      <c r="G202" s="12">
        <v>2023</v>
      </c>
    </row>
    <row r="203" spans="1:7" x14ac:dyDescent="0.2">
      <c r="A203" s="18">
        <v>45137.448576388888</v>
      </c>
      <c r="B203" s="4">
        <v>0.44</v>
      </c>
      <c r="C203" s="4">
        <v>1.3</v>
      </c>
      <c r="D203" s="4">
        <f t="shared" si="9"/>
        <v>0.57200000000000006</v>
      </c>
      <c r="E203" s="4">
        <f t="shared" si="10"/>
        <v>286.01099999999997</v>
      </c>
      <c r="F203" s="4">
        <f t="shared" si="11"/>
        <v>2.5809999999999604</v>
      </c>
      <c r="G203" s="12">
        <v>2023</v>
      </c>
    </row>
    <row r="204" spans="1:7" x14ac:dyDescent="0.2">
      <c r="A204" s="18">
        <v>45137.44902777778</v>
      </c>
      <c r="B204" s="4">
        <v>0.45</v>
      </c>
      <c r="C204" s="4">
        <v>1.3</v>
      </c>
      <c r="D204" s="4">
        <f t="shared" si="9"/>
        <v>0.58500000000000008</v>
      </c>
      <c r="E204" s="4">
        <f t="shared" si="10"/>
        <v>286.02399999999994</v>
      </c>
      <c r="F204" s="4">
        <f t="shared" si="11"/>
        <v>2.5939999999999372</v>
      </c>
      <c r="G204" s="12">
        <v>2023</v>
      </c>
    </row>
    <row r="205" spans="1:7" x14ac:dyDescent="0.2">
      <c r="A205" s="18">
        <v>45137.449444444443</v>
      </c>
      <c r="B205" s="4">
        <v>0.46</v>
      </c>
      <c r="C205" s="4">
        <v>1.3</v>
      </c>
      <c r="D205" s="4">
        <f t="shared" ref="D205:D268" si="12">B205*C205</f>
        <v>0.59800000000000009</v>
      </c>
      <c r="E205" s="4">
        <f t="shared" si="10"/>
        <v>286.03699999999998</v>
      </c>
      <c r="F205" s="4">
        <f t="shared" si="11"/>
        <v>2.6069999999999709</v>
      </c>
      <c r="G205" s="12">
        <v>2023</v>
      </c>
    </row>
    <row r="206" spans="1:7" x14ac:dyDescent="0.2">
      <c r="A206" s="18">
        <v>45137.449861111112</v>
      </c>
      <c r="B206" s="4">
        <v>0.47</v>
      </c>
      <c r="C206" s="4">
        <v>1.3</v>
      </c>
      <c r="D206" s="4">
        <f t="shared" si="12"/>
        <v>0.61099999999999999</v>
      </c>
      <c r="E206" s="4">
        <f t="shared" si="10"/>
        <v>286.04999999999995</v>
      </c>
      <c r="F206" s="4">
        <f t="shared" si="11"/>
        <v>2.6199999999999477</v>
      </c>
      <c r="G206" s="12">
        <v>2023</v>
      </c>
    </row>
    <row r="207" spans="1:7" x14ac:dyDescent="0.2">
      <c r="A207" s="18">
        <v>45137.450428240743</v>
      </c>
      <c r="B207" s="4">
        <v>0.48</v>
      </c>
      <c r="C207" s="4">
        <v>1.3</v>
      </c>
      <c r="D207" s="4">
        <f t="shared" si="12"/>
        <v>0.624</v>
      </c>
      <c r="E207" s="4">
        <f t="shared" si="10"/>
        <v>286.06299999999999</v>
      </c>
      <c r="F207" s="4">
        <f t="shared" si="11"/>
        <v>2.6329999999999814</v>
      </c>
      <c r="G207" s="12">
        <v>2023</v>
      </c>
    </row>
    <row r="208" spans="1:7" x14ac:dyDescent="0.2">
      <c r="A208" s="18">
        <v>45137.450856481482</v>
      </c>
      <c r="B208" s="4">
        <v>0.49</v>
      </c>
      <c r="C208" s="4">
        <v>1.3</v>
      </c>
      <c r="D208" s="4">
        <f t="shared" si="12"/>
        <v>0.63700000000000001</v>
      </c>
      <c r="E208" s="4">
        <f t="shared" si="10"/>
        <v>286.07599999999996</v>
      </c>
      <c r="F208" s="4">
        <f t="shared" si="11"/>
        <v>2.6459999999999582</v>
      </c>
      <c r="G208" s="12">
        <v>2023</v>
      </c>
    </row>
    <row r="209" spans="1:7" x14ac:dyDescent="0.2">
      <c r="A209" s="18">
        <v>45137.451180555552</v>
      </c>
      <c r="B209" s="4">
        <v>0.5</v>
      </c>
      <c r="C209" s="4">
        <v>1.3</v>
      </c>
      <c r="D209" s="4">
        <f t="shared" si="12"/>
        <v>0.65</v>
      </c>
      <c r="E209" s="4">
        <f t="shared" si="10"/>
        <v>286.08899999999994</v>
      </c>
      <c r="F209" s="4">
        <f t="shared" si="11"/>
        <v>2.658999999999935</v>
      </c>
      <c r="G209" s="12">
        <v>2023</v>
      </c>
    </row>
    <row r="210" spans="1:7" x14ac:dyDescent="0.2">
      <c r="A210" s="18">
        <v>45137.451597222222</v>
      </c>
      <c r="B210" s="4">
        <v>0.51</v>
      </c>
      <c r="C210" s="4">
        <v>1.3</v>
      </c>
      <c r="D210" s="4">
        <f t="shared" si="12"/>
        <v>0.66300000000000003</v>
      </c>
      <c r="E210" s="4">
        <f t="shared" si="10"/>
        <v>286.10199999999998</v>
      </c>
      <c r="F210" s="4">
        <f t="shared" si="11"/>
        <v>2.6719999999999686</v>
      </c>
      <c r="G210" s="12">
        <v>2023</v>
      </c>
    </row>
    <row r="211" spans="1:7" x14ac:dyDescent="0.2">
      <c r="A211" s="18">
        <v>45137.451979166668</v>
      </c>
      <c r="B211" s="4">
        <v>0.52</v>
      </c>
      <c r="C211" s="4">
        <v>1.3</v>
      </c>
      <c r="D211" s="4">
        <f t="shared" si="12"/>
        <v>0.67600000000000005</v>
      </c>
      <c r="E211" s="4">
        <f t="shared" si="10"/>
        <v>286.11499999999995</v>
      </c>
      <c r="F211" s="4">
        <f t="shared" si="11"/>
        <v>2.6849999999999454</v>
      </c>
      <c r="G211" s="12">
        <v>2023</v>
      </c>
    </row>
    <row r="212" spans="1:7" x14ac:dyDescent="0.2">
      <c r="A212" s="18">
        <v>45137.452175925922</v>
      </c>
      <c r="B212" s="4">
        <v>0.53</v>
      </c>
      <c r="C212" s="4">
        <v>1.3</v>
      </c>
      <c r="D212" s="4">
        <f t="shared" si="12"/>
        <v>0.68900000000000006</v>
      </c>
      <c r="E212" s="4">
        <f t="shared" si="10"/>
        <v>286.12799999999999</v>
      </c>
      <c r="F212" s="4">
        <f t="shared" si="11"/>
        <v>2.6979999999999791</v>
      </c>
      <c r="G212" s="12">
        <v>2023</v>
      </c>
    </row>
    <row r="213" spans="1:7" x14ac:dyDescent="0.2">
      <c r="A213" s="18">
        <v>45137.452384259261</v>
      </c>
      <c r="B213" s="4">
        <v>0.54</v>
      </c>
      <c r="C213" s="4">
        <v>1.3</v>
      </c>
      <c r="D213" s="4">
        <f t="shared" si="12"/>
        <v>0.70200000000000007</v>
      </c>
      <c r="E213" s="4">
        <f t="shared" si="10"/>
        <v>286.14099999999996</v>
      </c>
      <c r="F213" s="4">
        <f t="shared" si="11"/>
        <v>2.7109999999999559</v>
      </c>
      <c r="G213" s="12">
        <v>2023</v>
      </c>
    </row>
    <row r="214" spans="1:7" x14ac:dyDescent="0.2">
      <c r="A214" s="18">
        <v>45137.452650462961</v>
      </c>
      <c r="B214" s="4">
        <v>0.55000000000000004</v>
      </c>
      <c r="C214" s="4">
        <v>1.3</v>
      </c>
      <c r="D214" s="4">
        <f t="shared" si="12"/>
        <v>0.71500000000000008</v>
      </c>
      <c r="E214" s="4">
        <f t="shared" si="10"/>
        <v>286.15399999999994</v>
      </c>
      <c r="F214" s="4">
        <f t="shared" si="11"/>
        <v>2.7239999999999327</v>
      </c>
      <c r="G214" s="12">
        <v>2023</v>
      </c>
    </row>
    <row r="215" spans="1:7" x14ac:dyDescent="0.2">
      <c r="A215" s="18">
        <v>45137.453009259261</v>
      </c>
      <c r="B215" s="4">
        <v>0.56000000000000005</v>
      </c>
      <c r="C215" s="4">
        <v>1.3</v>
      </c>
      <c r="D215" s="4">
        <f t="shared" si="12"/>
        <v>0.72800000000000009</v>
      </c>
      <c r="E215" s="4">
        <f t="shared" si="10"/>
        <v>286.16699999999997</v>
      </c>
      <c r="F215" s="4">
        <f t="shared" si="11"/>
        <v>2.7369999999999663</v>
      </c>
      <c r="G215" s="12">
        <v>2023</v>
      </c>
    </row>
    <row r="216" spans="1:7" x14ac:dyDescent="0.2">
      <c r="A216" s="18">
        <v>45137.453298611108</v>
      </c>
      <c r="B216" s="4">
        <v>0.56999999999999995</v>
      </c>
      <c r="C216" s="4">
        <v>1.3</v>
      </c>
      <c r="D216" s="4">
        <f t="shared" si="12"/>
        <v>0.74099999999999999</v>
      </c>
      <c r="E216" s="4">
        <f t="shared" si="10"/>
        <v>286.17999999999995</v>
      </c>
      <c r="F216" s="4">
        <f t="shared" si="11"/>
        <v>2.7499999999999432</v>
      </c>
      <c r="G216" s="12">
        <v>2023</v>
      </c>
    </row>
    <row r="217" spans="1:7" x14ac:dyDescent="0.2">
      <c r="A217" s="18">
        <v>45137.45349537037</v>
      </c>
      <c r="B217" s="4">
        <v>0.57999999999999996</v>
      </c>
      <c r="C217" s="4">
        <v>1.3</v>
      </c>
      <c r="D217" s="4">
        <f t="shared" si="12"/>
        <v>0.754</v>
      </c>
      <c r="E217" s="4">
        <f t="shared" si="10"/>
        <v>286.19299999999998</v>
      </c>
      <c r="F217" s="4">
        <f t="shared" si="11"/>
        <v>2.7629999999999768</v>
      </c>
      <c r="G217" s="12">
        <v>2023</v>
      </c>
    </row>
    <row r="218" spans="1:7" x14ac:dyDescent="0.2">
      <c r="A218" s="18">
        <v>45137.454224537039</v>
      </c>
      <c r="B218" s="4">
        <v>0.59</v>
      </c>
      <c r="C218" s="4">
        <v>1.3</v>
      </c>
      <c r="D218" s="4">
        <f t="shared" si="12"/>
        <v>0.76700000000000002</v>
      </c>
      <c r="E218" s="4">
        <f t="shared" si="10"/>
        <v>286.20599999999996</v>
      </c>
      <c r="F218" s="4">
        <f t="shared" si="11"/>
        <v>2.7759999999999536</v>
      </c>
      <c r="G218" s="12">
        <v>2023</v>
      </c>
    </row>
    <row r="219" spans="1:7" x14ac:dyDescent="0.2">
      <c r="A219" s="18">
        <v>45137.454884259256</v>
      </c>
      <c r="B219" s="4">
        <v>0.6</v>
      </c>
      <c r="C219" s="4">
        <v>1.3</v>
      </c>
      <c r="D219" s="4">
        <f t="shared" si="12"/>
        <v>0.78</v>
      </c>
      <c r="E219" s="4">
        <f t="shared" si="10"/>
        <v>286.21899999999994</v>
      </c>
      <c r="F219" s="4">
        <f t="shared" si="11"/>
        <v>2.7889999999999304</v>
      </c>
      <c r="G219" s="12">
        <v>2023</v>
      </c>
    </row>
    <row r="220" spans="1:7" x14ac:dyDescent="0.2">
      <c r="A220" s="18">
        <v>45137.455497685187</v>
      </c>
      <c r="B220" s="4">
        <v>0.61</v>
      </c>
      <c r="C220" s="4">
        <v>1.3</v>
      </c>
      <c r="D220" s="4">
        <f t="shared" si="12"/>
        <v>0.79300000000000004</v>
      </c>
      <c r="E220" s="4">
        <f t="shared" si="10"/>
        <v>286.23199999999997</v>
      </c>
      <c r="F220" s="4">
        <f t="shared" si="11"/>
        <v>2.8019999999999641</v>
      </c>
      <c r="G220" s="12">
        <v>2023</v>
      </c>
    </row>
    <row r="221" spans="1:7" x14ac:dyDescent="0.2">
      <c r="A221" s="18">
        <v>45137.456250000003</v>
      </c>
      <c r="B221" s="4">
        <v>0.62</v>
      </c>
      <c r="C221" s="4">
        <v>1.3</v>
      </c>
      <c r="D221" s="4">
        <f t="shared" si="12"/>
        <v>0.80600000000000005</v>
      </c>
      <c r="E221" s="4">
        <f t="shared" si="10"/>
        <v>286.24499999999995</v>
      </c>
      <c r="F221" s="4">
        <f t="shared" si="11"/>
        <v>2.8149999999999409</v>
      </c>
      <c r="G221" s="12">
        <v>2023</v>
      </c>
    </row>
    <row r="222" spans="1:7" x14ac:dyDescent="0.2">
      <c r="A222" s="18">
        <v>45137.456990740742</v>
      </c>
      <c r="B222" s="4">
        <v>0.63</v>
      </c>
      <c r="C222" s="4">
        <v>1.3</v>
      </c>
      <c r="D222" s="4">
        <f t="shared" si="12"/>
        <v>0.81900000000000006</v>
      </c>
      <c r="E222" s="4">
        <f t="shared" si="10"/>
        <v>286.25799999999998</v>
      </c>
      <c r="F222" s="4">
        <f t="shared" si="11"/>
        <v>2.8279999999999745</v>
      </c>
      <c r="G222" s="12">
        <v>2023</v>
      </c>
    </row>
    <row r="223" spans="1:7" x14ac:dyDescent="0.2">
      <c r="A223" s="18">
        <v>45137.457928240743</v>
      </c>
      <c r="B223" s="4">
        <v>0.64</v>
      </c>
      <c r="C223" s="4">
        <v>1.3</v>
      </c>
      <c r="D223" s="4">
        <f t="shared" si="12"/>
        <v>0.83200000000000007</v>
      </c>
      <c r="E223" s="4">
        <f t="shared" si="10"/>
        <v>286.27099999999996</v>
      </c>
      <c r="F223" s="4">
        <f t="shared" si="11"/>
        <v>2.8409999999999513</v>
      </c>
      <c r="G223" s="12">
        <v>2023</v>
      </c>
    </row>
    <row r="224" spans="1:7" x14ac:dyDescent="0.2">
      <c r="A224" s="18">
        <v>45137.458969907406</v>
      </c>
      <c r="B224" s="4">
        <v>0.65</v>
      </c>
      <c r="C224" s="4">
        <v>1.3</v>
      </c>
      <c r="D224" s="4">
        <f t="shared" si="12"/>
        <v>0.84500000000000008</v>
      </c>
      <c r="E224" s="4">
        <f t="shared" ref="E224:E287" si="13">D224+$E$156</f>
        <v>286.28399999999999</v>
      </c>
      <c r="F224" s="4">
        <f t="shared" si="11"/>
        <v>2.853999999999985</v>
      </c>
      <c r="G224" s="12">
        <v>2023</v>
      </c>
    </row>
    <row r="225" spans="1:7" x14ac:dyDescent="0.2">
      <c r="A225" s="18">
        <v>45137.460682870369</v>
      </c>
      <c r="B225" s="4">
        <v>0.66</v>
      </c>
      <c r="C225" s="4">
        <v>1.3</v>
      </c>
      <c r="D225" s="4">
        <f t="shared" si="12"/>
        <v>0.8580000000000001</v>
      </c>
      <c r="E225" s="4">
        <f t="shared" si="13"/>
        <v>286.29699999999997</v>
      </c>
      <c r="F225" s="4">
        <f t="shared" si="11"/>
        <v>2.8669999999999618</v>
      </c>
      <c r="G225" s="12">
        <v>2023</v>
      </c>
    </row>
    <row r="226" spans="1:7" x14ac:dyDescent="0.2">
      <c r="A226" s="18">
        <v>45137.465127314812</v>
      </c>
      <c r="B226" s="4">
        <v>0.67</v>
      </c>
      <c r="C226" s="4">
        <v>1.3</v>
      </c>
      <c r="D226" s="4">
        <f t="shared" si="12"/>
        <v>0.87100000000000011</v>
      </c>
      <c r="E226" s="4">
        <f t="shared" si="13"/>
        <v>286.30999999999995</v>
      </c>
      <c r="F226" s="4">
        <f t="shared" si="11"/>
        <v>2.8799999999999386</v>
      </c>
      <c r="G226" s="12">
        <v>2023</v>
      </c>
    </row>
    <row r="227" spans="1:7" x14ac:dyDescent="0.2">
      <c r="A227" s="18">
        <v>45137.468182870369</v>
      </c>
      <c r="B227" s="4">
        <v>0.68</v>
      </c>
      <c r="C227" s="4">
        <v>1.3</v>
      </c>
      <c r="D227" s="4">
        <f t="shared" si="12"/>
        <v>0.88400000000000012</v>
      </c>
      <c r="E227" s="4">
        <f t="shared" si="13"/>
        <v>286.32299999999998</v>
      </c>
      <c r="F227" s="4">
        <f t="shared" si="11"/>
        <v>2.8929999999999723</v>
      </c>
      <c r="G227" s="12">
        <v>2023</v>
      </c>
    </row>
    <row r="228" spans="1:7" x14ac:dyDescent="0.2">
      <c r="A228" s="18">
        <v>45137.469525462962</v>
      </c>
      <c r="B228" s="4">
        <v>0.69</v>
      </c>
      <c r="C228" s="4">
        <v>1.3</v>
      </c>
      <c r="D228" s="4">
        <f t="shared" si="12"/>
        <v>0.89699999999999991</v>
      </c>
      <c r="E228" s="4">
        <f t="shared" si="13"/>
        <v>286.33599999999996</v>
      </c>
      <c r="F228" s="4">
        <f t="shared" si="11"/>
        <v>2.9059999999999491</v>
      </c>
      <c r="G228" s="12">
        <v>2023</v>
      </c>
    </row>
    <row r="229" spans="1:7" x14ac:dyDescent="0.2">
      <c r="A229" s="18">
        <v>45137.471377314818</v>
      </c>
      <c r="B229" s="4">
        <v>0.7</v>
      </c>
      <c r="C229" s="4">
        <v>1.3</v>
      </c>
      <c r="D229" s="4">
        <f t="shared" si="12"/>
        <v>0.90999999999999992</v>
      </c>
      <c r="E229" s="4">
        <f t="shared" si="13"/>
        <v>286.34899999999999</v>
      </c>
      <c r="F229" s="4">
        <f t="shared" si="11"/>
        <v>2.9189999999999827</v>
      </c>
      <c r="G229" s="12">
        <v>2023</v>
      </c>
    </row>
    <row r="230" spans="1:7" x14ac:dyDescent="0.2">
      <c r="A230" s="18">
        <v>45137.473553240743</v>
      </c>
      <c r="B230" s="4">
        <v>0.71</v>
      </c>
      <c r="C230" s="4">
        <v>1.3</v>
      </c>
      <c r="D230" s="4">
        <f t="shared" si="12"/>
        <v>0.92299999999999993</v>
      </c>
      <c r="E230" s="4">
        <f t="shared" si="13"/>
        <v>286.36199999999997</v>
      </c>
      <c r="F230" s="4">
        <f t="shared" si="11"/>
        <v>2.9319999999999595</v>
      </c>
      <c r="G230" s="12">
        <v>2023</v>
      </c>
    </row>
    <row r="231" spans="1:7" x14ac:dyDescent="0.2">
      <c r="A231" s="18">
        <v>45137.477083333331</v>
      </c>
      <c r="B231" s="4">
        <v>0.72</v>
      </c>
      <c r="C231" s="4">
        <v>1.3</v>
      </c>
      <c r="D231" s="4">
        <f t="shared" si="12"/>
        <v>0.93599999999999994</v>
      </c>
      <c r="E231" s="4">
        <f t="shared" si="13"/>
        <v>286.37499999999994</v>
      </c>
      <c r="F231" s="4">
        <f t="shared" si="11"/>
        <v>2.9449999999999363</v>
      </c>
      <c r="G231" s="12">
        <v>2023</v>
      </c>
    </row>
    <row r="232" spans="1:7" x14ac:dyDescent="0.2">
      <c r="A232" s="18">
        <v>45137.478009259263</v>
      </c>
      <c r="B232" s="4">
        <v>0.73</v>
      </c>
      <c r="C232" s="4">
        <v>1.3</v>
      </c>
      <c r="D232" s="4">
        <f t="shared" si="12"/>
        <v>0.94899999999999995</v>
      </c>
      <c r="E232" s="4">
        <f t="shared" si="13"/>
        <v>286.38799999999998</v>
      </c>
      <c r="F232" s="4">
        <f t="shared" si="11"/>
        <v>2.95799999999997</v>
      </c>
      <c r="G232" s="12">
        <v>2023</v>
      </c>
    </row>
    <row r="233" spans="1:7" x14ac:dyDescent="0.2">
      <c r="A233" s="18">
        <v>45137.478726851848</v>
      </c>
      <c r="B233" s="4">
        <v>0.74</v>
      </c>
      <c r="C233" s="4">
        <v>1.3</v>
      </c>
      <c r="D233" s="4">
        <f t="shared" si="12"/>
        <v>0.96199999999999997</v>
      </c>
      <c r="E233" s="4">
        <f t="shared" si="13"/>
        <v>286.40099999999995</v>
      </c>
      <c r="F233" s="4">
        <f t="shared" si="11"/>
        <v>2.9709999999999468</v>
      </c>
      <c r="G233" s="12">
        <v>2023</v>
      </c>
    </row>
    <row r="234" spans="1:7" x14ac:dyDescent="0.2">
      <c r="A234" s="18">
        <v>45137.47997685185</v>
      </c>
      <c r="B234" s="4">
        <v>0.75</v>
      </c>
      <c r="C234" s="4">
        <v>1.3</v>
      </c>
      <c r="D234" s="4">
        <f t="shared" si="12"/>
        <v>0.97500000000000009</v>
      </c>
      <c r="E234" s="4">
        <f t="shared" si="13"/>
        <v>286.41399999999999</v>
      </c>
      <c r="F234" s="4">
        <f t="shared" si="11"/>
        <v>2.9839999999999804</v>
      </c>
      <c r="G234" s="12">
        <v>2023</v>
      </c>
    </row>
    <row r="235" spans="1:7" x14ac:dyDescent="0.2">
      <c r="A235" s="18">
        <v>45137.481747685182</v>
      </c>
      <c r="B235" s="4">
        <v>0.76</v>
      </c>
      <c r="C235" s="4">
        <v>1.3</v>
      </c>
      <c r="D235" s="4">
        <f t="shared" si="12"/>
        <v>0.9880000000000001</v>
      </c>
      <c r="E235" s="4">
        <f t="shared" si="13"/>
        <v>286.42699999999996</v>
      </c>
      <c r="F235" s="4">
        <f t="shared" si="11"/>
        <v>2.9969999999999573</v>
      </c>
      <c r="G235" s="12">
        <v>2023</v>
      </c>
    </row>
    <row r="236" spans="1:7" x14ac:dyDescent="0.2">
      <c r="A236" s="18">
        <v>45137.483101851853</v>
      </c>
      <c r="B236" s="4">
        <v>0.77</v>
      </c>
      <c r="C236" s="4">
        <v>1.3</v>
      </c>
      <c r="D236" s="4">
        <f t="shared" si="12"/>
        <v>1.0010000000000001</v>
      </c>
      <c r="E236" s="4">
        <f t="shared" si="13"/>
        <v>286.43999999999994</v>
      </c>
      <c r="F236" s="4">
        <f t="shared" si="11"/>
        <v>3.0099999999999341</v>
      </c>
      <c r="G236" s="12">
        <v>2023</v>
      </c>
    </row>
    <row r="237" spans="1:7" x14ac:dyDescent="0.2">
      <c r="A237" s="18">
        <v>45137.486863425926</v>
      </c>
      <c r="B237" s="4">
        <v>0.78</v>
      </c>
      <c r="C237" s="4">
        <v>1.3</v>
      </c>
      <c r="D237" s="4">
        <f t="shared" si="12"/>
        <v>1.014</v>
      </c>
      <c r="E237" s="4">
        <f t="shared" si="13"/>
        <v>286.45299999999997</v>
      </c>
      <c r="F237" s="4">
        <f t="shared" si="11"/>
        <v>3.0229999999999677</v>
      </c>
      <c r="G237" s="12">
        <v>2023</v>
      </c>
    </row>
    <row r="238" spans="1:7" x14ac:dyDescent="0.2">
      <c r="A238" s="18">
        <v>45137.488842592589</v>
      </c>
      <c r="B238" s="4">
        <v>0.79</v>
      </c>
      <c r="C238" s="4">
        <v>1.3</v>
      </c>
      <c r="D238" s="4">
        <f t="shared" si="12"/>
        <v>1.0270000000000001</v>
      </c>
      <c r="E238" s="4">
        <f t="shared" si="13"/>
        <v>286.46599999999995</v>
      </c>
      <c r="F238" s="4">
        <f t="shared" si="11"/>
        <v>3.0359999999999445</v>
      </c>
      <c r="G238" s="12">
        <v>2023</v>
      </c>
    </row>
    <row r="239" spans="1:7" x14ac:dyDescent="0.2">
      <c r="A239" s="18">
        <v>45137.492719907408</v>
      </c>
      <c r="B239" s="4">
        <v>0.8</v>
      </c>
      <c r="C239" s="4">
        <v>1.3</v>
      </c>
      <c r="D239" s="4">
        <f t="shared" si="12"/>
        <v>1.04</v>
      </c>
      <c r="E239" s="4">
        <f t="shared" si="13"/>
        <v>286.47899999999998</v>
      </c>
      <c r="F239" s="4">
        <f t="shared" si="11"/>
        <v>3.0489999999999782</v>
      </c>
      <c r="G239" s="12">
        <v>2023</v>
      </c>
    </row>
    <row r="240" spans="1:7" x14ac:dyDescent="0.2">
      <c r="A240" s="18">
        <v>45137.502893518518</v>
      </c>
      <c r="B240" s="4">
        <v>0.81</v>
      </c>
      <c r="C240" s="4">
        <v>1.3</v>
      </c>
      <c r="D240" s="4">
        <f t="shared" si="12"/>
        <v>1.0530000000000002</v>
      </c>
      <c r="E240" s="4">
        <f t="shared" si="13"/>
        <v>286.49199999999996</v>
      </c>
      <c r="F240" s="4">
        <f t="shared" si="11"/>
        <v>3.061999999999955</v>
      </c>
      <c r="G240" s="12">
        <v>2023</v>
      </c>
    </row>
    <row r="241" spans="1:7" x14ac:dyDescent="0.2">
      <c r="A241" s="18">
        <v>45137.50613425926</v>
      </c>
      <c r="B241" s="4">
        <v>0.82</v>
      </c>
      <c r="C241" s="4">
        <v>1.3</v>
      </c>
      <c r="D241" s="4">
        <f t="shared" si="12"/>
        <v>1.0660000000000001</v>
      </c>
      <c r="E241" s="4">
        <f t="shared" si="13"/>
        <v>286.50499999999994</v>
      </c>
      <c r="F241" s="4">
        <f t="shared" si="11"/>
        <v>3.0749999999999318</v>
      </c>
      <c r="G241" s="12">
        <v>2023</v>
      </c>
    </row>
    <row r="242" spans="1:7" x14ac:dyDescent="0.2">
      <c r="A242" s="18">
        <v>45137.692754629628</v>
      </c>
      <c r="B242" s="4">
        <v>0.83</v>
      </c>
      <c r="C242" s="4">
        <v>1.3</v>
      </c>
      <c r="D242" s="4">
        <f t="shared" si="12"/>
        <v>1.079</v>
      </c>
      <c r="E242" s="4">
        <f t="shared" si="13"/>
        <v>286.51799999999997</v>
      </c>
      <c r="F242" s="4">
        <f t="shared" si="11"/>
        <v>3.0879999999999654</v>
      </c>
      <c r="G242" s="12">
        <v>2023</v>
      </c>
    </row>
    <row r="243" spans="1:7" x14ac:dyDescent="0.2">
      <c r="A243" s="18">
        <v>45137.699074074073</v>
      </c>
      <c r="B243" s="4">
        <v>0.84</v>
      </c>
      <c r="C243" s="4">
        <v>1.3</v>
      </c>
      <c r="D243" s="4">
        <f t="shared" si="12"/>
        <v>1.0920000000000001</v>
      </c>
      <c r="E243" s="4">
        <f t="shared" si="13"/>
        <v>286.53099999999995</v>
      </c>
      <c r="F243" s="4">
        <f t="shared" si="11"/>
        <v>3.1009999999999422</v>
      </c>
      <c r="G243" s="12">
        <v>2023</v>
      </c>
    </row>
    <row r="244" spans="1:7" x14ac:dyDescent="0.2">
      <c r="A244" s="18">
        <v>45137.701701388891</v>
      </c>
      <c r="B244" s="4">
        <v>0.85</v>
      </c>
      <c r="C244" s="4">
        <v>1.3</v>
      </c>
      <c r="D244" s="4">
        <f t="shared" si="12"/>
        <v>1.105</v>
      </c>
      <c r="E244" s="4">
        <f t="shared" si="13"/>
        <v>286.54399999999998</v>
      </c>
      <c r="F244" s="4">
        <f t="shared" si="11"/>
        <v>3.1139999999999759</v>
      </c>
      <c r="G244" s="12">
        <v>2023</v>
      </c>
    </row>
    <row r="245" spans="1:7" x14ac:dyDescent="0.2">
      <c r="A245" s="18">
        <v>45137.709907407407</v>
      </c>
      <c r="B245" s="4">
        <v>0.86</v>
      </c>
      <c r="C245" s="4">
        <v>1.3</v>
      </c>
      <c r="D245" s="4">
        <f t="shared" si="12"/>
        <v>1.1180000000000001</v>
      </c>
      <c r="E245" s="4">
        <f t="shared" si="13"/>
        <v>286.55699999999996</v>
      </c>
      <c r="F245" s="4">
        <f t="shared" si="11"/>
        <v>3.1269999999999527</v>
      </c>
      <c r="G245" s="12">
        <v>2023</v>
      </c>
    </row>
    <row r="246" spans="1:7" x14ac:dyDescent="0.2">
      <c r="A246" s="18">
        <v>45138.473912037036</v>
      </c>
      <c r="B246" s="4">
        <v>0.87</v>
      </c>
      <c r="C246" s="4">
        <v>1.3</v>
      </c>
      <c r="D246" s="4">
        <f t="shared" si="12"/>
        <v>1.131</v>
      </c>
      <c r="E246" s="4">
        <f t="shared" si="13"/>
        <v>286.56999999999994</v>
      </c>
      <c r="F246" s="4">
        <f t="shared" si="11"/>
        <v>3.1399999999999295</v>
      </c>
      <c r="G246" s="12">
        <v>2023</v>
      </c>
    </row>
    <row r="247" spans="1:7" x14ac:dyDescent="0.2">
      <c r="A247" s="18">
        <v>45138.488749999997</v>
      </c>
      <c r="B247" s="4">
        <v>0.88</v>
      </c>
      <c r="C247" s="4">
        <v>1.3</v>
      </c>
      <c r="D247" s="4">
        <f t="shared" si="12"/>
        <v>1.1440000000000001</v>
      </c>
      <c r="E247" s="4">
        <f t="shared" si="13"/>
        <v>286.58299999999997</v>
      </c>
      <c r="F247" s="4">
        <f t="shared" si="11"/>
        <v>3.1529999999999632</v>
      </c>
      <c r="G247" s="12">
        <v>2023</v>
      </c>
    </row>
    <row r="248" spans="1:7" x14ac:dyDescent="0.2">
      <c r="A248" s="18">
        <v>45138.489606481482</v>
      </c>
      <c r="B248" s="4">
        <v>0.89</v>
      </c>
      <c r="C248" s="4">
        <v>1.3</v>
      </c>
      <c r="D248" s="4">
        <f t="shared" si="12"/>
        <v>1.157</v>
      </c>
      <c r="E248" s="4">
        <f t="shared" si="13"/>
        <v>286.59599999999995</v>
      </c>
      <c r="F248" s="4">
        <f t="shared" si="11"/>
        <v>3.16599999999994</v>
      </c>
      <c r="G248" s="12">
        <v>2023</v>
      </c>
    </row>
    <row r="249" spans="1:7" x14ac:dyDescent="0.2">
      <c r="A249" s="18">
        <v>45138.489930555559</v>
      </c>
      <c r="B249" s="4">
        <v>0.9</v>
      </c>
      <c r="C249" s="4">
        <v>1.3</v>
      </c>
      <c r="D249" s="4">
        <f t="shared" si="12"/>
        <v>1.1700000000000002</v>
      </c>
      <c r="E249" s="4">
        <f t="shared" si="13"/>
        <v>286.60899999999998</v>
      </c>
      <c r="F249" s="4">
        <f t="shared" si="11"/>
        <v>3.1789999999999736</v>
      </c>
      <c r="G249" s="12">
        <v>2023</v>
      </c>
    </row>
    <row r="250" spans="1:7" x14ac:dyDescent="0.2">
      <c r="A250" s="18">
        <v>45138.490162037036</v>
      </c>
      <c r="B250" s="4">
        <v>0.91</v>
      </c>
      <c r="C250" s="4">
        <v>1.3</v>
      </c>
      <c r="D250" s="4">
        <f t="shared" si="12"/>
        <v>1.1830000000000001</v>
      </c>
      <c r="E250" s="4">
        <f t="shared" si="13"/>
        <v>286.62199999999996</v>
      </c>
      <c r="F250" s="4">
        <f t="shared" si="11"/>
        <v>3.1919999999999504</v>
      </c>
      <c r="G250" s="12">
        <v>2023</v>
      </c>
    </row>
    <row r="251" spans="1:7" x14ac:dyDescent="0.2">
      <c r="A251" s="18">
        <v>45138.490370370368</v>
      </c>
      <c r="B251" s="4">
        <v>0.92</v>
      </c>
      <c r="C251" s="4">
        <v>1.3</v>
      </c>
      <c r="D251" s="4">
        <f t="shared" si="12"/>
        <v>1.1960000000000002</v>
      </c>
      <c r="E251" s="4">
        <f t="shared" si="13"/>
        <v>286.63499999999999</v>
      </c>
      <c r="F251" s="4">
        <f t="shared" si="11"/>
        <v>3.2049999999999841</v>
      </c>
      <c r="G251" s="12">
        <v>2023</v>
      </c>
    </row>
    <row r="252" spans="1:7" x14ac:dyDescent="0.2">
      <c r="A252" s="18">
        <v>45138.490601851852</v>
      </c>
      <c r="B252" s="4">
        <v>0.93</v>
      </c>
      <c r="C252" s="4">
        <v>1.3</v>
      </c>
      <c r="D252" s="4">
        <f t="shared" si="12"/>
        <v>1.2090000000000001</v>
      </c>
      <c r="E252" s="4">
        <f t="shared" si="13"/>
        <v>286.64799999999997</v>
      </c>
      <c r="F252" s="4">
        <f t="shared" si="11"/>
        <v>3.2179999999999609</v>
      </c>
      <c r="G252" s="12">
        <v>2023</v>
      </c>
    </row>
    <row r="253" spans="1:7" x14ac:dyDescent="0.2">
      <c r="A253" s="18">
        <v>45138.490856481483</v>
      </c>
      <c r="B253" s="4">
        <v>0.94</v>
      </c>
      <c r="C253" s="4">
        <v>1.3</v>
      </c>
      <c r="D253" s="4">
        <f t="shared" si="12"/>
        <v>1.222</v>
      </c>
      <c r="E253" s="4">
        <f t="shared" si="13"/>
        <v>286.66099999999994</v>
      </c>
      <c r="F253" s="4">
        <f t="shared" si="11"/>
        <v>3.2309999999999377</v>
      </c>
      <c r="G253" s="12">
        <v>2023</v>
      </c>
    </row>
    <row r="254" spans="1:7" x14ac:dyDescent="0.2">
      <c r="A254" s="18">
        <v>45138.491157407407</v>
      </c>
      <c r="B254" s="4">
        <v>0.95</v>
      </c>
      <c r="C254" s="4">
        <v>1.3</v>
      </c>
      <c r="D254" s="4">
        <f t="shared" si="12"/>
        <v>1.2349999999999999</v>
      </c>
      <c r="E254" s="4">
        <f t="shared" si="13"/>
        <v>286.67399999999998</v>
      </c>
      <c r="F254" s="4">
        <f t="shared" si="11"/>
        <v>3.2439999999999714</v>
      </c>
      <c r="G254" s="12">
        <v>2023</v>
      </c>
    </row>
    <row r="255" spans="1:7" x14ac:dyDescent="0.2">
      <c r="A255" s="18">
        <v>45138.491516203707</v>
      </c>
      <c r="B255" s="4">
        <v>0.96</v>
      </c>
      <c r="C255" s="4">
        <v>1.3</v>
      </c>
      <c r="D255" s="4">
        <f t="shared" si="12"/>
        <v>1.248</v>
      </c>
      <c r="E255" s="4">
        <f t="shared" si="13"/>
        <v>286.68699999999995</v>
      </c>
      <c r="F255" s="4">
        <f t="shared" si="11"/>
        <v>3.2569999999999482</v>
      </c>
      <c r="G255" s="12">
        <v>2023</v>
      </c>
    </row>
    <row r="256" spans="1:7" x14ac:dyDescent="0.2">
      <c r="A256" s="18">
        <v>45138.491840277777</v>
      </c>
      <c r="B256" s="4">
        <v>0.97</v>
      </c>
      <c r="C256" s="4">
        <v>1.3</v>
      </c>
      <c r="D256" s="4">
        <f t="shared" si="12"/>
        <v>1.2609999999999999</v>
      </c>
      <c r="E256" s="4">
        <f t="shared" si="13"/>
        <v>286.7</v>
      </c>
      <c r="F256" s="4">
        <f t="shared" si="11"/>
        <v>3.2699999999999818</v>
      </c>
      <c r="G256" s="12">
        <v>2023</v>
      </c>
    </row>
    <row r="257" spans="1:7" x14ac:dyDescent="0.2">
      <c r="A257" s="18">
        <v>45138.492303240739</v>
      </c>
      <c r="B257" s="4">
        <v>0.98</v>
      </c>
      <c r="C257" s="4">
        <v>1.3</v>
      </c>
      <c r="D257" s="4">
        <f t="shared" si="12"/>
        <v>1.274</v>
      </c>
      <c r="E257" s="4">
        <f t="shared" si="13"/>
        <v>286.71299999999997</v>
      </c>
      <c r="F257" s="4">
        <f t="shared" si="11"/>
        <v>3.2829999999999586</v>
      </c>
      <c r="G257" s="12">
        <v>2023</v>
      </c>
    </row>
    <row r="258" spans="1:7" x14ac:dyDescent="0.2">
      <c r="A258" s="18">
        <v>45138.492743055554</v>
      </c>
      <c r="B258" s="4">
        <v>0.99</v>
      </c>
      <c r="C258" s="4">
        <v>1.3</v>
      </c>
      <c r="D258" s="4">
        <f t="shared" si="12"/>
        <v>1.2869999999999999</v>
      </c>
      <c r="E258" s="4">
        <f t="shared" si="13"/>
        <v>286.72599999999994</v>
      </c>
      <c r="F258" s="4">
        <f t="shared" si="11"/>
        <v>3.2959999999999354</v>
      </c>
      <c r="G258" s="12">
        <v>2023</v>
      </c>
    </row>
    <row r="259" spans="1:7" x14ac:dyDescent="0.2">
      <c r="A259" s="18">
        <v>45138.493391203701</v>
      </c>
      <c r="B259" s="4">
        <v>1</v>
      </c>
      <c r="C259" s="4">
        <v>1.3</v>
      </c>
      <c r="D259" s="4">
        <f t="shared" si="12"/>
        <v>1.3</v>
      </c>
      <c r="E259" s="4">
        <f t="shared" si="13"/>
        <v>286.73899999999998</v>
      </c>
      <c r="F259" s="4">
        <f t="shared" ref="F259:F322" si="14">E259-283.43</f>
        <v>3.3089999999999691</v>
      </c>
      <c r="G259" s="12">
        <v>2023</v>
      </c>
    </row>
    <row r="260" spans="1:7" x14ac:dyDescent="0.2">
      <c r="A260" s="18">
        <v>45138.494027777779</v>
      </c>
      <c r="B260" s="4">
        <v>1.01</v>
      </c>
      <c r="C260" s="4">
        <v>1.3</v>
      </c>
      <c r="D260" s="4">
        <f t="shared" si="12"/>
        <v>1.3130000000000002</v>
      </c>
      <c r="E260" s="4">
        <f t="shared" si="13"/>
        <v>286.75199999999995</v>
      </c>
      <c r="F260" s="4">
        <f t="shared" si="14"/>
        <v>3.3219999999999459</v>
      </c>
      <c r="G260" s="12">
        <v>2023</v>
      </c>
    </row>
    <row r="261" spans="1:7" x14ac:dyDescent="0.2">
      <c r="A261" s="18">
        <v>45138.494710648149</v>
      </c>
      <c r="B261" s="4">
        <v>1.02</v>
      </c>
      <c r="C261" s="4">
        <v>1.3</v>
      </c>
      <c r="D261" s="4">
        <f t="shared" si="12"/>
        <v>1.3260000000000001</v>
      </c>
      <c r="E261" s="4">
        <f t="shared" si="13"/>
        <v>286.76499999999999</v>
      </c>
      <c r="F261" s="4">
        <f t="shared" si="14"/>
        <v>3.3349999999999795</v>
      </c>
      <c r="G261" s="12">
        <v>2023</v>
      </c>
    </row>
    <row r="262" spans="1:7" x14ac:dyDescent="0.2">
      <c r="A262" s="18">
        <v>45138.49560185185</v>
      </c>
      <c r="B262" s="4">
        <v>1.03</v>
      </c>
      <c r="C262" s="4">
        <v>1.3</v>
      </c>
      <c r="D262" s="4">
        <f t="shared" si="12"/>
        <v>1.3390000000000002</v>
      </c>
      <c r="E262" s="4">
        <f t="shared" si="13"/>
        <v>286.77799999999996</v>
      </c>
      <c r="F262" s="4">
        <f t="shared" si="14"/>
        <v>3.3479999999999563</v>
      </c>
      <c r="G262" s="12">
        <v>2023</v>
      </c>
    </row>
    <row r="263" spans="1:7" x14ac:dyDescent="0.2">
      <c r="A263" s="18">
        <v>45138.497824074075</v>
      </c>
      <c r="B263" s="4">
        <v>1.04</v>
      </c>
      <c r="C263" s="4">
        <v>1.3</v>
      </c>
      <c r="D263" s="4">
        <f t="shared" si="12"/>
        <v>1.3520000000000001</v>
      </c>
      <c r="E263" s="4">
        <f t="shared" si="13"/>
        <v>286.79099999999994</v>
      </c>
      <c r="F263" s="4">
        <f t="shared" si="14"/>
        <v>3.3609999999999332</v>
      </c>
      <c r="G263" s="12">
        <v>2023</v>
      </c>
    </row>
    <row r="264" spans="1:7" x14ac:dyDescent="0.2">
      <c r="A264" s="18">
        <v>45138.499282407407</v>
      </c>
      <c r="B264" s="4">
        <v>1.05</v>
      </c>
      <c r="C264" s="4">
        <v>1.3</v>
      </c>
      <c r="D264" s="4">
        <f t="shared" si="12"/>
        <v>1.3650000000000002</v>
      </c>
      <c r="E264" s="4">
        <f t="shared" si="13"/>
        <v>286.80399999999997</v>
      </c>
      <c r="F264" s="4">
        <f t="shared" si="14"/>
        <v>3.3739999999999668</v>
      </c>
      <c r="G264" s="12">
        <v>2023</v>
      </c>
    </row>
    <row r="265" spans="1:7" x14ac:dyDescent="0.2">
      <c r="A265" s="18">
        <v>45138.499745370369</v>
      </c>
      <c r="B265" s="4">
        <v>1.06</v>
      </c>
      <c r="C265" s="4">
        <v>1.3</v>
      </c>
      <c r="D265" s="4">
        <f t="shared" si="12"/>
        <v>1.3780000000000001</v>
      </c>
      <c r="E265" s="4">
        <f t="shared" si="13"/>
        <v>286.81699999999995</v>
      </c>
      <c r="F265" s="4">
        <f t="shared" si="14"/>
        <v>3.3869999999999436</v>
      </c>
      <c r="G265" s="12">
        <v>2023</v>
      </c>
    </row>
    <row r="266" spans="1:7" x14ac:dyDescent="0.2">
      <c r="A266" s="18">
        <v>45138.500034722223</v>
      </c>
      <c r="B266" s="4">
        <v>1.07</v>
      </c>
      <c r="C266" s="4">
        <v>1.3</v>
      </c>
      <c r="D266" s="4">
        <f t="shared" si="12"/>
        <v>1.3910000000000002</v>
      </c>
      <c r="E266" s="4">
        <f t="shared" si="13"/>
        <v>286.83</v>
      </c>
      <c r="F266" s="4">
        <f t="shared" si="14"/>
        <v>3.3999999999999773</v>
      </c>
      <c r="G266" s="12">
        <v>2023</v>
      </c>
    </row>
    <row r="267" spans="1:7" x14ac:dyDescent="0.2">
      <c r="A267" s="18">
        <v>45138.5003125</v>
      </c>
      <c r="B267" s="4">
        <v>1.08</v>
      </c>
      <c r="C267" s="4">
        <v>1.3</v>
      </c>
      <c r="D267" s="4">
        <f t="shared" si="12"/>
        <v>1.4040000000000001</v>
      </c>
      <c r="E267" s="4">
        <f t="shared" si="13"/>
        <v>286.84299999999996</v>
      </c>
      <c r="F267" s="4">
        <f t="shared" si="14"/>
        <v>3.4129999999999541</v>
      </c>
      <c r="G267" s="12">
        <v>2023</v>
      </c>
    </row>
    <row r="268" spans="1:7" x14ac:dyDescent="0.2">
      <c r="A268" s="18">
        <v>45138.500601851854</v>
      </c>
      <c r="B268" s="4">
        <v>1.0900000000000001</v>
      </c>
      <c r="C268" s="4">
        <v>1.3</v>
      </c>
      <c r="D268" s="4">
        <f t="shared" si="12"/>
        <v>1.4170000000000003</v>
      </c>
      <c r="E268" s="4">
        <f t="shared" si="13"/>
        <v>286.85599999999994</v>
      </c>
      <c r="F268" s="4">
        <f t="shared" si="14"/>
        <v>3.4259999999999309</v>
      </c>
      <c r="G268" s="12">
        <v>2023</v>
      </c>
    </row>
    <row r="269" spans="1:7" x14ac:dyDescent="0.2">
      <c r="A269" s="18">
        <v>45138.500856481478</v>
      </c>
      <c r="B269" s="4">
        <v>1.1000000000000001</v>
      </c>
      <c r="C269" s="4">
        <v>1.3</v>
      </c>
      <c r="D269" s="4">
        <f t="shared" ref="D269:D332" si="15">B269*C269</f>
        <v>1.4300000000000002</v>
      </c>
      <c r="E269" s="4">
        <f t="shared" si="13"/>
        <v>286.86899999999997</v>
      </c>
      <c r="F269" s="4">
        <f t="shared" si="14"/>
        <v>3.4389999999999645</v>
      </c>
      <c r="G269" s="12">
        <v>2023</v>
      </c>
    </row>
    <row r="270" spans="1:7" x14ac:dyDescent="0.2">
      <c r="A270" s="18">
        <v>45138.501134259262</v>
      </c>
      <c r="B270" s="4">
        <v>1.1100000000000001</v>
      </c>
      <c r="C270" s="4">
        <v>1.3</v>
      </c>
      <c r="D270" s="4">
        <f t="shared" si="15"/>
        <v>1.4430000000000003</v>
      </c>
      <c r="E270" s="4">
        <f t="shared" si="13"/>
        <v>286.88199999999995</v>
      </c>
      <c r="F270" s="4">
        <f t="shared" si="14"/>
        <v>3.4519999999999413</v>
      </c>
      <c r="G270" s="12">
        <v>2023</v>
      </c>
    </row>
    <row r="271" spans="1:7" x14ac:dyDescent="0.2">
      <c r="A271" s="18">
        <v>45138.501354166663</v>
      </c>
      <c r="B271" s="4">
        <v>1.1200000000000001</v>
      </c>
      <c r="C271" s="4">
        <v>1.3</v>
      </c>
      <c r="D271" s="4">
        <f t="shared" si="15"/>
        <v>1.4560000000000002</v>
      </c>
      <c r="E271" s="4">
        <f t="shared" si="13"/>
        <v>286.89499999999998</v>
      </c>
      <c r="F271" s="4">
        <f t="shared" si="14"/>
        <v>3.464999999999975</v>
      </c>
      <c r="G271" s="12">
        <v>2023</v>
      </c>
    </row>
    <row r="272" spans="1:7" x14ac:dyDescent="0.2">
      <c r="A272" s="18">
        <v>45138.501550925925</v>
      </c>
      <c r="B272" s="4">
        <v>1.1299999999999999</v>
      </c>
      <c r="C272" s="4">
        <v>1.3</v>
      </c>
      <c r="D272" s="4">
        <f t="shared" si="15"/>
        <v>1.4689999999999999</v>
      </c>
      <c r="E272" s="4">
        <f t="shared" si="13"/>
        <v>286.90799999999996</v>
      </c>
      <c r="F272" s="4">
        <f t="shared" si="14"/>
        <v>3.4779999999999518</v>
      </c>
      <c r="G272" s="12">
        <v>2023</v>
      </c>
    </row>
    <row r="273" spans="1:7" x14ac:dyDescent="0.2">
      <c r="A273" s="18">
        <v>45138.501736111109</v>
      </c>
      <c r="B273" s="4">
        <v>1.1399999999999999</v>
      </c>
      <c r="C273" s="4">
        <v>1.3</v>
      </c>
      <c r="D273" s="4">
        <f t="shared" si="15"/>
        <v>1.482</v>
      </c>
      <c r="E273" s="4">
        <f t="shared" si="13"/>
        <v>286.92099999999999</v>
      </c>
      <c r="F273" s="4">
        <f t="shared" si="14"/>
        <v>3.4909999999999854</v>
      </c>
      <c r="G273" s="12">
        <v>2023</v>
      </c>
    </row>
    <row r="274" spans="1:7" x14ac:dyDescent="0.2">
      <c r="A274" s="18">
        <v>45138.501979166664</v>
      </c>
      <c r="B274" s="4">
        <v>1.1499999999999999</v>
      </c>
      <c r="C274" s="4">
        <v>1.3</v>
      </c>
      <c r="D274" s="4">
        <f t="shared" si="15"/>
        <v>1.4949999999999999</v>
      </c>
      <c r="E274" s="4">
        <f t="shared" si="13"/>
        <v>286.93399999999997</v>
      </c>
      <c r="F274" s="4">
        <f t="shared" si="14"/>
        <v>3.5039999999999623</v>
      </c>
      <c r="G274" s="12">
        <v>2023</v>
      </c>
    </row>
    <row r="275" spans="1:7" x14ac:dyDescent="0.2">
      <c r="A275" s="18">
        <v>45138.502233796295</v>
      </c>
      <c r="B275" s="4">
        <v>1.1599999999999999</v>
      </c>
      <c r="C275" s="4">
        <v>1.3</v>
      </c>
      <c r="D275" s="4">
        <f t="shared" si="15"/>
        <v>1.508</v>
      </c>
      <c r="E275" s="4">
        <f t="shared" si="13"/>
        <v>286.94699999999995</v>
      </c>
      <c r="F275" s="4">
        <f t="shared" si="14"/>
        <v>3.5169999999999391</v>
      </c>
      <c r="G275" s="12">
        <v>2023</v>
      </c>
    </row>
    <row r="276" spans="1:7" x14ac:dyDescent="0.2">
      <c r="A276" s="18">
        <v>45138.502569444441</v>
      </c>
      <c r="B276" s="4">
        <v>1.17</v>
      </c>
      <c r="C276" s="4">
        <v>1.3</v>
      </c>
      <c r="D276" s="4">
        <f t="shared" si="15"/>
        <v>1.5209999999999999</v>
      </c>
      <c r="E276" s="4">
        <f t="shared" si="13"/>
        <v>286.95999999999998</v>
      </c>
      <c r="F276" s="4">
        <f t="shared" si="14"/>
        <v>3.5299999999999727</v>
      </c>
      <c r="G276" s="12">
        <v>2023</v>
      </c>
    </row>
    <row r="277" spans="1:7" x14ac:dyDescent="0.2">
      <c r="A277" s="18">
        <v>45138.502939814818</v>
      </c>
      <c r="B277" s="4">
        <v>1.18</v>
      </c>
      <c r="C277" s="4">
        <v>1.3</v>
      </c>
      <c r="D277" s="4">
        <f t="shared" si="15"/>
        <v>1.534</v>
      </c>
      <c r="E277" s="4">
        <f t="shared" si="13"/>
        <v>286.97299999999996</v>
      </c>
      <c r="F277" s="4">
        <f t="shared" si="14"/>
        <v>3.5429999999999495</v>
      </c>
      <c r="G277" s="12">
        <v>2023</v>
      </c>
    </row>
    <row r="278" spans="1:7" x14ac:dyDescent="0.2">
      <c r="A278" s="18">
        <v>45138.503229166665</v>
      </c>
      <c r="B278" s="4">
        <v>1.19</v>
      </c>
      <c r="C278" s="4">
        <v>1.3</v>
      </c>
      <c r="D278" s="4">
        <f t="shared" si="15"/>
        <v>1.5469999999999999</v>
      </c>
      <c r="E278" s="4">
        <f t="shared" si="13"/>
        <v>286.98599999999999</v>
      </c>
      <c r="F278" s="4">
        <f t="shared" si="14"/>
        <v>3.5559999999999832</v>
      </c>
      <c r="G278" s="12">
        <v>2023</v>
      </c>
    </row>
    <row r="279" spans="1:7" x14ac:dyDescent="0.2">
      <c r="A279" s="18">
        <v>45138.503530092596</v>
      </c>
      <c r="B279" s="4">
        <v>1.2</v>
      </c>
      <c r="C279" s="4">
        <v>1.3</v>
      </c>
      <c r="D279" s="4">
        <f t="shared" si="15"/>
        <v>1.56</v>
      </c>
      <c r="E279" s="4">
        <f t="shared" si="13"/>
        <v>286.99899999999997</v>
      </c>
      <c r="F279" s="4">
        <f t="shared" si="14"/>
        <v>3.56899999999996</v>
      </c>
      <c r="G279" s="12">
        <v>2023</v>
      </c>
    </row>
    <row r="280" spans="1:7" x14ac:dyDescent="0.2">
      <c r="A280" s="18">
        <v>45138.503854166665</v>
      </c>
      <c r="B280" s="4">
        <v>1.21</v>
      </c>
      <c r="C280" s="4">
        <v>1.3</v>
      </c>
      <c r="D280" s="4">
        <f t="shared" si="15"/>
        <v>1.573</v>
      </c>
      <c r="E280" s="4">
        <f t="shared" si="13"/>
        <v>287.01199999999994</v>
      </c>
      <c r="F280" s="4">
        <f t="shared" si="14"/>
        <v>3.5819999999999368</v>
      </c>
      <c r="G280" s="12">
        <v>2023</v>
      </c>
    </row>
    <row r="281" spans="1:7" x14ac:dyDescent="0.2">
      <c r="A281" s="18">
        <v>45138.504247685189</v>
      </c>
      <c r="B281" s="4">
        <v>1.22</v>
      </c>
      <c r="C281" s="4">
        <v>1.3</v>
      </c>
      <c r="D281" s="4">
        <f t="shared" si="15"/>
        <v>1.5860000000000001</v>
      </c>
      <c r="E281" s="4">
        <f t="shared" si="13"/>
        <v>287.02499999999998</v>
      </c>
      <c r="F281" s="4">
        <f t="shared" si="14"/>
        <v>3.5949999999999704</v>
      </c>
      <c r="G281" s="12">
        <v>2023</v>
      </c>
    </row>
    <row r="282" spans="1:7" x14ac:dyDescent="0.2">
      <c r="A282" s="18">
        <v>45138.504652777781</v>
      </c>
      <c r="B282" s="4">
        <v>1.23</v>
      </c>
      <c r="C282" s="4">
        <v>1.3</v>
      </c>
      <c r="D282" s="4">
        <f t="shared" si="15"/>
        <v>1.599</v>
      </c>
      <c r="E282" s="4">
        <f t="shared" si="13"/>
        <v>287.03799999999995</v>
      </c>
      <c r="F282" s="4">
        <f t="shared" si="14"/>
        <v>3.6079999999999472</v>
      </c>
      <c r="G282" s="12">
        <v>2023</v>
      </c>
    </row>
    <row r="283" spans="1:7" x14ac:dyDescent="0.2">
      <c r="A283" s="18">
        <v>45138.504976851851</v>
      </c>
      <c r="B283" s="4">
        <v>1.24</v>
      </c>
      <c r="C283" s="4">
        <v>1.3</v>
      </c>
      <c r="D283" s="4">
        <f t="shared" si="15"/>
        <v>1.6120000000000001</v>
      </c>
      <c r="E283" s="4">
        <f t="shared" si="13"/>
        <v>287.05099999999999</v>
      </c>
      <c r="F283" s="4">
        <f t="shared" si="14"/>
        <v>3.6209999999999809</v>
      </c>
      <c r="G283" s="12">
        <v>2023</v>
      </c>
    </row>
    <row r="284" spans="1:7" x14ac:dyDescent="0.2">
      <c r="A284" s="18">
        <v>45138.505324074074</v>
      </c>
      <c r="B284" s="4">
        <v>1.25</v>
      </c>
      <c r="C284" s="4">
        <v>1.3</v>
      </c>
      <c r="D284" s="4">
        <f t="shared" si="15"/>
        <v>1.625</v>
      </c>
      <c r="E284" s="4">
        <f t="shared" si="13"/>
        <v>287.06399999999996</v>
      </c>
      <c r="F284" s="4">
        <f t="shared" si="14"/>
        <v>3.6339999999999577</v>
      </c>
      <c r="G284" s="12">
        <v>2023</v>
      </c>
    </row>
    <row r="285" spans="1:7" x14ac:dyDescent="0.2">
      <c r="A285" s="18">
        <v>45138.505706018521</v>
      </c>
      <c r="B285" s="4">
        <v>1.26</v>
      </c>
      <c r="C285" s="4">
        <v>1.3</v>
      </c>
      <c r="D285" s="4">
        <f t="shared" si="15"/>
        <v>1.6380000000000001</v>
      </c>
      <c r="E285" s="4">
        <f t="shared" si="13"/>
        <v>287.07699999999994</v>
      </c>
      <c r="F285" s="4">
        <f t="shared" si="14"/>
        <v>3.6469999999999345</v>
      </c>
      <c r="G285" s="12">
        <v>2023</v>
      </c>
    </row>
    <row r="286" spans="1:7" x14ac:dyDescent="0.2">
      <c r="A286" s="18">
        <v>45138.506053240744</v>
      </c>
      <c r="B286" s="4">
        <v>1.27</v>
      </c>
      <c r="C286" s="4">
        <v>1.3</v>
      </c>
      <c r="D286" s="4">
        <f t="shared" si="15"/>
        <v>1.651</v>
      </c>
      <c r="E286" s="4">
        <f t="shared" si="13"/>
        <v>287.08999999999997</v>
      </c>
      <c r="F286" s="4">
        <f t="shared" si="14"/>
        <v>3.6599999999999682</v>
      </c>
      <c r="G286" s="12">
        <v>2023</v>
      </c>
    </row>
    <row r="287" spans="1:7" x14ac:dyDescent="0.2">
      <c r="A287" s="18">
        <v>45138.506261574075</v>
      </c>
      <c r="B287" s="4">
        <v>1.28</v>
      </c>
      <c r="C287" s="4">
        <v>1.3</v>
      </c>
      <c r="D287" s="4">
        <f t="shared" si="15"/>
        <v>1.6640000000000001</v>
      </c>
      <c r="E287" s="4">
        <f t="shared" si="13"/>
        <v>287.10299999999995</v>
      </c>
      <c r="F287" s="4">
        <f t="shared" si="14"/>
        <v>3.672999999999945</v>
      </c>
      <c r="G287" s="12">
        <v>2023</v>
      </c>
    </row>
    <row r="288" spans="1:7" x14ac:dyDescent="0.2">
      <c r="A288" s="18">
        <v>45138.506481481483</v>
      </c>
      <c r="B288" s="4">
        <v>1.29</v>
      </c>
      <c r="C288" s="4">
        <v>1.3</v>
      </c>
      <c r="D288" s="4">
        <f t="shared" si="15"/>
        <v>1.677</v>
      </c>
      <c r="E288" s="4">
        <f t="shared" ref="E288:E351" si="16">D288+$E$156</f>
        <v>287.11599999999999</v>
      </c>
      <c r="F288" s="4">
        <f t="shared" si="14"/>
        <v>3.6859999999999786</v>
      </c>
      <c r="G288" s="12">
        <v>2023</v>
      </c>
    </row>
    <row r="289" spans="1:7" x14ac:dyDescent="0.2">
      <c r="A289" s="18">
        <v>45138.506701388891</v>
      </c>
      <c r="B289" s="4">
        <v>1.3</v>
      </c>
      <c r="C289" s="4">
        <v>1.3</v>
      </c>
      <c r="D289" s="4">
        <f t="shared" si="15"/>
        <v>1.6900000000000002</v>
      </c>
      <c r="E289" s="4">
        <f t="shared" si="16"/>
        <v>287.12899999999996</v>
      </c>
      <c r="F289" s="4">
        <f t="shared" si="14"/>
        <v>3.6989999999999554</v>
      </c>
      <c r="G289" s="12">
        <v>2023</v>
      </c>
    </row>
    <row r="290" spans="1:7" x14ac:dyDescent="0.2">
      <c r="A290" s="18">
        <v>45138.506921296299</v>
      </c>
      <c r="B290" s="4">
        <v>1.31</v>
      </c>
      <c r="C290" s="4">
        <v>1.3</v>
      </c>
      <c r="D290" s="4">
        <f t="shared" si="15"/>
        <v>1.7030000000000001</v>
      </c>
      <c r="E290" s="4">
        <f t="shared" si="16"/>
        <v>287.14199999999994</v>
      </c>
      <c r="F290" s="4">
        <f t="shared" si="14"/>
        <v>3.7119999999999322</v>
      </c>
      <c r="G290" s="12">
        <v>2023</v>
      </c>
    </row>
    <row r="291" spans="1:7" x14ac:dyDescent="0.2">
      <c r="A291" s="18">
        <v>45138.50712962963</v>
      </c>
      <c r="B291" s="4">
        <v>1.32</v>
      </c>
      <c r="C291" s="4">
        <v>1.3</v>
      </c>
      <c r="D291" s="4">
        <f t="shared" si="15"/>
        <v>1.7160000000000002</v>
      </c>
      <c r="E291" s="4">
        <f t="shared" si="16"/>
        <v>287.15499999999997</v>
      </c>
      <c r="F291" s="4">
        <f t="shared" si="14"/>
        <v>3.7249999999999659</v>
      </c>
      <c r="G291" s="12">
        <v>2023</v>
      </c>
    </row>
    <row r="292" spans="1:7" x14ac:dyDescent="0.2">
      <c r="A292" s="18">
        <v>45138.507337962961</v>
      </c>
      <c r="B292" s="4">
        <v>1.33</v>
      </c>
      <c r="C292" s="4">
        <v>1.3</v>
      </c>
      <c r="D292" s="4">
        <f t="shared" si="15"/>
        <v>1.7290000000000001</v>
      </c>
      <c r="E292" s="4">
        <f t="shared" si="16"/>
        <v>287.16799999999995</v>
      </c>
      <c r="F292" s="4">
        <f t="shared" si="14"/>
        <v>3.7379999999999427</v>
      </c>
      <c r="G292" s="12">
        <v>2023</v>
      </c>
    </row>
    <row r="293" spans="1:7" x14ac:dyDescent="0.2">
      <c r="A293" s="18">
        <v>45138.507523148146</v>
      </c>
      <c r="B293" s="4">
        <v>1.34</v>
      </c>
      <c r="C293" s="4">
        <v>1.3</v>
      </c>
      <c r="D293" s="4">
        <f t="shared" si="15"/>
        <v>1.7420000000000002</v>
      </c>
      <c r="E293" s="4">
        <f t="shared" si="16"/>
        <v>287.18099999999998</v>
      </c>
      <c r="F293" s="4">
        <f t="shared" si="14"/>
        <v>3.7509999999999764</v>
      </c>
      <c r="G293" s="12">
        <v>2023</v>
      </c>
    </row>
    <row r="294" spans="1:7" x14ac:dyDescent="0.2">
      <c r="A294" s="18">
        <v>45138.507743055554</v>
      </c>
      <c r="B294" s="4">
        <v>1.35</v>
      </c>
      <c r="C294" s="4">
        <v>1.3</v>
      </c>
      <c r="D294" s="4">
        <f t="shared" si="15"/>
        <v>1.7550000000000001</v>
      </c>
      <c r="E294" s="4">
        <f t="shared" si="16"/>
        <v>287.19399999999996</v>
      </c>
      <c r="F294" s="4">
        <f t="shared" si="14"/>
        <v>3.7639999999999532</v>
      </c>
      <c r="G294" s="12">
        <v>2023</v>
      </c>
    </row>
    <row r="295" spans="1:7" x14ac:dyDescent="0.2">
      <c r="A295" s="18">
        <v>45138.507951388892</v>
      </c>
      <c r="B295" s="4">
        <v>1.36</v>
      </c>
      <c r="C295" s="4">
        <v>1.3</v>
      </c>
      <c r="D295" s="4">
        <f t="shared" si="15"/>
        <v>1.7680000000000002</v>
      </c>
      <c r="E295" s="4">
        <f t="shared" si="16"/>
        <v>287.20699999999994</v>
      </c>
      <c r="F295" s="4">
        <f t="shared" si="14"/>
        <v>3.77699999999993</v>
      </c>
      <c r="G295" s="12">
        <v>2023</v>
      </c>
    </row>
    <row r="296" spans="1:7" x14ac:dyDescent="0.2">
      <c r="A296" s="18">
        <v>45138.508194444446</v>
      </c>
      <c r="B296" s="4">
        <v>1.37</v>
      </c>
      <c r="C296" s="4">
        <v>1.3</v>
      </c>
      <c r="D296" s="4">
        <f t="shared" si="15"/>
        <v>1.7810000000000001</v>
      </c>
      <c r="E296" s="4">
        <f t="shared" si="16"/>
        <v>287.21999999999997</v>
      </c>
      <c r="F296" s="4">
        <f t="shared" si="14"/>
        <v>3.7899999999999636</v>
      </c>
      <c r="G296" s="12">
        <v>2023</v>
      </c>
    </row>
    <row r="297" spans="1:7" x14ac:dyDescent="0.2">
      <c r="A297" s="18">
        <v>45138.50849537037</v>
      </c>
      <c r="B297" s="4">
        <v>1.38</v>
      </c>
      <c r="C297" s="4">
        <v>1.3</v>
      </c>
      <c r="D297" s="4">
        <f t="shared" si="15"/>
        <v>1.7939999999999998</v>
      </c>
      <c r="E297" s="4">
        <f t="shared" si="16"/>
        <v>287.23299999999995</v>
      </c>
      <c r="F297" s="4">
        <f t="shared" si="14"/>
        <v>3.8029999999999404</v>
      </c>
      <c r="G297" s="12">
        <v>2023</v>
      </c>
    </row>
    <row r="298" spans="1:7" x14ac:dyDescent="0.2">
      <c r="A298" s="18">
        <v>45138.508935185186</v>
      </c>
      <c r="B298" s="4">
        <v>1.39</v>
      </c>
      <c r="C298" s="4">
        <v>1.3</v>
      </c>
      <c r="D298" s="4">
        <f t="shared" si="15"/>
        <v>1.8069999999999999</v>
      </c>
      <c r="E298" s="4">
        <f t="shared" si="16"/>
        <v>287.24599999999998</v>
      </c>
      <c r="F298" s="4">
        <f t="shared" si="14"/>
        <v>3.8159999999999741</v>
      </c>
      <c r="G298" s="12">
        <v>2023</v>
      </c>
    </row>
    <row r="299" spans="1:7" x14ac:dyDescent="0.2">
      <c r="A299" s="18">
        <v>45138.509398148148</v>
      </c>
      <c r="B299" s="4">
        <v>1.4</v>
      </c>
      <c r="C299" s="4">
        <v>1.3</v>
      </c>
      <c r="D299" s="4">
        <f t="shared" si="15"/>
        <v>1.8199999999999998</v>
      </c>
      <c r="E299" s="4">
        <f t="shared" si="16"/>
        <v>287.25899999999996</v>
      </c>
      <c r="F299" s="4">
        <f t="shared" si="14"/>
        <v>3.8289999999999509</v>
      </c>
      <c r="G299" s="12">
        <v>2023</v>
      </c>
    </row>
    <row r="300" spans="1:7" x14ac:dyDescent="0.2">
      <c r="A300" s="18">
        <v>45138.509791666664</v>
      </c>
      <c r="B300" s="4">
        <v>1.41</v>
      </c>
      <c r="C300" s="4">
        <v>1.3</v>
      </c>
      <c r="D300" s="4">
        <f t="shared" si="15"/>
        <v>1.833</v>
      </c>
      <c r="E300" s="4">
        <f t="shared" si="16"/>
        <v>287.27199999999999</v>
      </c>
      <c r="F300" s="4">
        <f t="shared" si="14"/>
        <v>3.8419999999999845</v>
      </c>
      <c r="G300" s="12">
        <v>2023</v>
      </c>
    </row>
    <row r="301" spans="1:7" x14ac:dyDescent="0.2">
      <c r="A301" s="18">
        <v>45138.51</v>
      </c>
      <c r="B301" s="4">
        <v>1.42</v>
      </c>
      <c r="C301" s="4">
        <v>1.3</v>
      </c>
      <c r="D301" s="4">
        <f t="shared" si="15"/>
        <v>1.8459999999999999</v>
      </c>
      <c r="E301" s="4">
        <f t="shared" si="16"/>
        <v>287.28499999999997</v>
      </c>
      <c r="F301" s="4">
        <f t="shared" si="14"/>
        <v>3.8549999999999613</v>
      </c>
      <c r="G301" s="12">
        <v>2023</v>
      </c>
    </row>
    <row r="302" spans="1:7" x14ac:dyDescent="0.2">
      <c r="A302" s="18">
        <v>45138.510231481479</v>
      </c>
      <c r="B302" s="4">
        <v>1.43</v>
      </c>
      <c r="C302" s="4">
        <v>1.3</v>
      </c>
      <c r="D302" s="4">
        <f t="shared" si="15"/>
        <v>1.859</v>
      </c>
      <c r="E302" s="4">
        <f t="shared" si="16"/>
        <v>287.29799999999994</v>
      </c>
      <c r="F302" s="4">
        <f t="shared" si="14"/>
        <v>3.8679999999999382</v>
      </c>
      <c r="G302" s="12">
        <v>2023</v>
      </c>
    </row>
    <row r="303" spans="1:7" x14ac:dyDescent="0.2">
      <c r="A303" s="18">
        <v>45138.510370370372</v>
      </c>
      <c r="B303" s="4">
        <v>1.44</v>
      </c>
      <c r="C303" s="4">
        <v>1.3</v>
      </c>
      <c r="D303" s="4">
        <f t="shared" si="15"/>
        <v>1.8719999999999999</v>
      </c>
      <c r="E303" s="4">
        <f t="shared" si="16"/>
        <v>287.31099999999998</v>
      </c>
      <c r="F303" s="4">
        <f t="shared" si="14"/>
        <v>3.8809999999999718</v>
      </c>
      <c r="G303" s="12">
        <v>2023</v>
      </c>
    </row>
    <row r="304" spans="1:7" x14ac:dyDescent="0.2">
      <c r="A304" s="18">
        <v>45138.510520833333</v>
      </c>
      <c r="B304" s="4">
        <v>1.45</v>
      </c>
      <c r="C304" s="4">
        <v>1.3</v>
      </c>
      <c r="D304" s="4">
        <f t="shared" si="15"/>
        <v>1.885</v>
      </c>
      <c r="E304" s="4">
        <f t="shared" si="16"/>
        <v>287.32399999999996</v>
      </c>
      <c r="F304" s="4">
        <f t="shared" si="14"/>
        <v>3.8939999999999486</v>
      </c>
      <c r="G304" s="12">
        <v>2023</v>
      </c>
    </row>
    <row r="305" spans="1:7" x14ac:dyDescent="0.2">
      <c r="A305" s="18">
        <v>45138.510659722226</v>
      </c>
      <c r="B305" s="4">
        <v>1.46</v>
      </c>
      <c r="C305" s="4">
        <v>1.3</v>
      </c>
      <c r="D305" s="4">
        <f t="shared" si="15"/>
        <v>1.8979999999999999</v>
      </c>
      <c r="E305" s="4">
        <f t="shared" si="16"/>
        <v>287.33699999999999</v>
      </c>
      <c r="F305" s="4">
        <f t="shared" si="14"/>
        <v>3.9069999999999823</v>
      </c>
      <c r="G305" s="12">
        <v>2023</v>
      </c>
    </row>
    <row r="306" spans="1:7" x14ac:dyDescent="0.2">
      <c r="A306" s="18">
        <v>45138.510775462964</v>
      </c>
      <c r="B306" s="4">
        <v>1.47</v>
      </c>
      <c r="C306" s="4">
        <v>1.3</v>
      </c>
      <c r="D306" s="4">
        <f t="shared" si="15"/>
        <v>1.911</v>
      </c>
      <c r="E306" s="4">
        <f t="shared" si="16"/>
        <v>287.34999999999997</v>
      </c>
      <c r="F306" s="4">
        <f t="shared" si="14"/>
        <v>3.9199999999999591</v>
      </c>
      <c r="G306" s="12">
        <v>2023</v>
      </c>
    </row>
    <row r="307" spans="1:7" x14ac:dyDescent="0.2">
      <c r="A307" s="18">
        <v>45138.51090277778</v>
      </c>
      <c r="B307" s="4">
        <v>1.48</v>
      </c>
      <c r="C307" s="4">
        <v>1.3</v>
      </c>
      <c r="D307" s="4">
        <f t="shared" si="15"/>
        <v>1.9239999999999999</v>
      </c>
      <c r="E307" s="4">
        <f t="shared" si="16"/>
        <v>287.36299999999994</v>
      </c>
      <c r="F307" s="4">
        <f t="shared" si="14"/>
        <v>3.9329999999999359</v>
      </c>
      <c r="G307" s="12">
        <v>2023</v>
      </c>
    </row>
    <row r="308" spans="1:7" x14ac:dyDescent="0.2">
      <c r="A308" s="18">
        <v>45138.511030092595</v>
      </c>
      <c r="B308" s="4">
        <v>1.49</v>
      </c>
      <c r="C308" s="4">
        <v>1.3</v>
      </c>
      <c r="D308" s="4">
        <f t="shared" si="15"/>
        <v>1.9370000000000001</v>
      </c>
      <c r="E308" s="4">
        <f t="shared" si="16"/>
        <v>287.37599999999998</v>
      </c>
      <c r="F308" s="4">
        <f t="shared" si="14"/>
        <v>3.9459999999999695</v>
      </c>
      <c r="G308" s="12">
        <v>2023</v>
      </c>
    </row>
    <row r="309" spans="1:7" x14ac:dyDescent="0.2">
      <c r="A309" s="18">
        <v>45138.51116898148</v>
      </c>
      <c r="B309" s="4">
        <v>1.5</v>
      </c>
      <c r="C309" s="4">
        <v>1.3</v>
      </c>
      <c r="D309" s="4">
        <f t="shared" si="15"/>
        <v>1.9500000000000002</v>
      </c>
      <c r="E309" s="4">
        <f t="shared" si="16"/>
        <v>287.38899999999995</v>
      </c>
      <c r="F309" s="4">
        <f t="shared" si="14"/>
        <v>3.9589999999999463</v>
      </c>
      <c r="G309" s="12">
        <v>2023</v>
      </c>
    </row>
    <row r="310" spans="1:7" x14ac:dyDescent="0.2">
      <c r="A310" s="18">
        <v>45138.511307870373</v>
      </c>
      <c r="B310" s="4">
        <v>1.51</v>
      </c>
      <c r="C310" s="4">
        <v>1.3</v>
      </c>
      <c r="D310" s="4">
        <f t="shared" si="15"/>
        <v>1.9630000000000001</v>
      </c>
      <c r="E310" s="4">
        <f t="shared" si="16"/>
        <v>287.40199999999999</v>
      </c>
      <c r="F310" s="4">
        <f t="shared" si="14"/>
        <v>3.97199999999998</v>
      </c>
      <c r="G310" s="12">
        <v>2023</v>
      </c>
    </row>
    <row r="311" spans="1:7" x14ac:dyDescent="0.2">
      <c r="A311" s="18">
        <v>45138.511423611111</v>
      </c>
      <c r="B311" s="4">
        <v>1.52</v>
      </c>
      <c r="C311" s="4">
        <v>1.3</v>
      </c>
      <c r="D311" s="4">
        <f t="shared" si="15"/>
        <v>1.9760000000000002</v>
      </c>
      <c r="E311" s="4">
        <f t="shared" si="16"/>
        <v>287.41499999999996</v>
      </c>
      <c r="F311" s="4">
        <f t="shared" si="14"/>
        <v>3.9849999999999568</v>
      </c>
      <c r="G311" s="12">
        <v>2023</v>
      </c>
    </row>
    <row r="312" spans="1:7" x14ac:dyDescent="0.2">
      <c r="A312" s="18">
        <v>45138.511574074073</v>
      </c>
      <c r="B312" s="4">
        <v>1.53</v>
      </c>
      <c r="C312" s="4">
        <v>1.3</v>
      </c>
      <c r="D312" s="4">
        <f t="shared" si="15"/>
        <v>1.9890000000000001</v>
      </c>
      <c r="E312" s="4">
        <f t="shared" si="16"/>
        <v>287.42799999999994</v>
      </c>
      <c r="F312" s="4">
        <f t="shared" si="14"/>
        <v>3.9979999999999336</v>
      </c>
      <c r="G312" s="12">
        <v>2023</v>
      </c>
    </row>
    <row r="313" spans="1:7" x14ac:dyDescent="0.2">
      <c r="A313" s="18">
        <v>45138.511712962965</v>
      </c>
      <c r="B313" s="4">
        <v>1.54</v>
      </c>
      <c r="C313" s="4">
        <v>1.3</v>
      </c>
      <c r="D313" s="4">
        <f t="shared" si="15"/>
        <v>2.0020000000000002</v>
      </c>
      <c r="E313" s="4">
        <f t="shared" si="16"/>
        <v>287.44099999999997</v>
      </c>
      <c r="F313" s="4">
        <f t="shared" si="14"/>
        <v>4.0109999999999673</v>
      </c>
      <c r="G313" s="12">
        <v>2023</v>
      </c>
    </row>
    <row r="314" spans="1:7" x14ac:dyDescent="0.2">
      <c r="A314" s="18">
        <v>45138.511886574073</v>
      </c>
      <c r="B314" s="4">
        <v>1.55</v>
      </c>
      <c r="C314" s="4">
        <v>1.3</v>
      </c>
      <c r="D314" s="4">
        <f t="shared" si="15"/>
        <v>2.0150000000000001</v>
      </c>
      <c r="E314" s="4">
        <f t="shared" si="16"/>
        <v>287.45399999999995</v>
      </c>
      <c r="F314" s="4">
        <f t="shared" si="14"/>
        <v>4.0239999999999441</v>
      </c>
      <c r="G314" s="12">
        <v>2023</v>
      </c>
    </row>
    <row r="315" spans="1:7" x14ac:dyDescent="0.2">
      <c r="A315" s="18">
        <v>45138.512048611112</v>
      </c>
      <c r="B315" s="4">
        <v>1.56</v>
      </c>
      <c r="C315" s="4">
        <v>1.3</v>
      </c>
      <c r="D315" s="4">
        <f t="shared" si="15"/>
        <v>2.028</v>
      </c>
      <c r="E315" s="4">
        <f t="shared" si="16"/>
        <v>287.46699999999998</v>
      </c>
      <c r="F315" s="4">
        <f t="shared" si="14"/>
        <v>4.0369999999999777</v>
      </c>
      <c r="G315" s="12">
        <v>2023</v>
      </c>
    </row>
    <row r="316" spans="1:7" x14ac:dyDescent="0.2">
      <c r="A316" s="18">
        <v>45138.512245370373</v>
      </c>
      <c r="B316" s="4">
        <v>1.57</v>
      </c>
      <c r="C316" s="4">
        <v>1.3</v>
      </c>
      <c r="D316" s="4">
        <f t="shared" si="15"/>
        <v>2.0410000000000004</v>
      </c>
      <c r="E316" s="4">
        <f t="shared" si="16"/>
        <v>287.47999999999996</v>
      </c>
      <c r="F316" s="4">
        <f t="shared" si="14"/>
        <v>4.0499999999999545</v>
      </c>
      <c r="G316" s="12">
        <v>2023</v>
      </c>
    </row>
    <row r="317" spans="1:7" x14ac:dyDescent="0.2">
      <c r="A317" s="18">
        <v>45138.512418981481</v>
      </c>
      <c r="B317" s="4">
        <v>1.58</v>
      </c>
      <c r="C317" s="4">
        <v>1.3</v>
      </c>
      <c r="D317" s="4">
        <f t="shared" si="15"/>
        <v>2.0540000000000003</v>
      </c>
      <c r="E317" s="4">
        <f t="shared" si="16"/>
        <v>287.49299999999994</v>
      </c>
      <c r="F317" s="4">
        <f t="shared" si="14"/>
        <v>4.0629999999999313</v>
      </c>
      <c r="G317" s="12">
        <v>2023</v>
      </c>
    </row>
    <row r="318" spans="1:7" x14ac:dyDescent="0.2">
      <c r="A318" s="18">
        <v>45138.512673611112</v>
      </c>
      <c r="B318" s="4">
        <v>1.59</v>
      </c>
      <c r="C318" s="4">
        <v>1.3</v>
      </c>
      <c r="D318" s="4">
        <f t="shared" si="15"/>
        <v>2.0670000000000002</v>
      </c>
      <c r="E318" s="4">
        <f t="shared" si="16"/>
        <v>287.50599999999997</v>
      </c>
      <c r="F318" s="4">
        <f t="shared" si="14"/>
        <v>4.075999999999965</v>
      </c>
      <c r="G318" s="12">
        <v>2023</v>
      </c>
    </row>
    <row r="319" spans="1:7" x14ac:dyDescent="0.2">
      <c r="A319" s="18">
        <v>45138.512939814813</v>
      </c>
      <c r="B319" s="4">
        <v>1.6</v>
      </c>
      <c r="C319" s="4">
        <v>1.3</v>
      </c>
      <c r="D319" s="4">
        <f t="shared" si="15"/>
        <v>2.08</v>
      </c>
      <c r="E319" s="4">
        <f t="shared" si="16"/>
        <v>287.51899999999995</v>
      </c>
      <c r="F319" s="4">
        <f t="shared" si="14"/>
        <v>4.0889999999999418</v>
      </c>
      <c r="G319" s="12">
        <v>2023</v>
      </c>
    </row>
    <row r="320" spans="1:7" x14ac:dyDescent="0.2">
      <c r="A320" s="18">
        <v>45138.513240740744</v>
      </c>
      <c r="B320" s="4">
        <v>1.61</v>
      </c>
      <c r="C320" s="4">
        <v>1.3</v>
      </c>
      <c r="D320" s="4">
        <f t="shared" si="15"/>
        <v>2.0930000000000004</v>
      </c>
      <c r="E320" s="4">
        <f t="shared" si="16"/>
        <v>287.53199999999998</v>
      </c>
      <c r="F320" s="4">
        <f t="shared" si="14"/>
        <v>4.1019999999999754</v>
      </c>
      <c r="G320" s="12">
        <v>2023</v>
      </c>
    </row>
    <row r="321" spans="1:7" x14ac:dyDescent="0.2">
      <c r="A321" s="18">
        <v>45138.513495370367</v>
      </c>
      <c r="B321" s="4">
        <v>1.62</v>
      </c>
      <c r="C321" s="4">
        <v>1.3</v>
      </c>
      <c r="D321" s="4">
        <f t="shared" si="15"/>
        <v>2.1060000000000003</v>
      </c>
      <c r="E321" s="4">
        <f t="shared" si="16"/>
        <v>287.54499999999996</v>
      </c>
      <c r="F321" s="4">
        <f t="shared" si="14"/>
        <v>4.1149999999999523</v>
      </c>
      <c r="G321" s="12">
        <v>2023</v>
      </c>
    </row>
    <row r="322" spans="1:7" x14ac:dyDescent="0.2">
      <c r="A322" s="18">
        <v>45138.513854166667</v>
      </c>
      <c r="B322" s="4">
        <v>1.63</v>
      </c>
      <c r="C322" s="4">
        <v>1.3</v>
      </c>
      <c r="D322" s="4">
        <f t="shared" si="15"/>
        <v>2.1189999999999998</v>
      </c>
      <c r="E322" s="4">
        <f t="shared" si="16"/>
        <v>287.55799999999999</v>
      </c>
      <c r="F322" s="4">
        <f t="shared" si="14"/>
        <v>4.1279999999999859</v>
      </c>
      <c r="G322" s="12">
        <v>2023</v>
      </c>
    </row>
    <row r="323" spans="1:7" x14ac:dyDescent="0.2">
      <c r="A323" s="18">
        <v>45138.514189814814</v>
      </c>
      <c r="B323" s="4">
        <v>1.64</v>
      </c>
      <c r="C323" s="4">
        <v>1.3</v>
      </c>
      <c r="D323" s="4">
        <f t="shared" si="15"/>
        <v>2.1320000000000001</v>
      </c>
      <c r="E323" s="4">
        <f t="shared" si="16"/>
        <v>287.57099999999997</v>
      </c>
      <c r="F323" s="4">
        <f t="shared" ref="F323:F386" si="17">E323-283.43</f>
        <v>4.1409999999999627</v>
      </c>
      <c r="G323" s="12">
        <v>2023</v>
      </c>
    </row>
    <row r="324" spans="1:7" x14ac:dyDescent="0.2">
      <c r="A324" s="18">
        <v>45138.514606481483</v>
      </c>
      <c r="B324" s="4">
        <v>1.65</v>
      </c>
      <c r="C324" s="4">
        <v>1.3</v>
      </c>
      <c r="D324" s="4">
        <f t="shared" si="15"/>
        <v>2.145</v>
      </c>
      <c r="E324" s="4">
        <f t="shared" si="16"/>
        <v>287.58399999999995</v>
      </c>
      <c r="F324" s="4">
        <f t="shared" si="17"/>
        <v>4.1539999999999395</v>
      </c>
      <c r="G324" s="12">
        <v>2023</v>
      </c>
    </row>
    <row r="325" spans="1:7" x14ac:dyDescent="0.2">
      <c r="A325" s="18">
        <v>45138.514988425923</v>
      </c>
      <c r="B325" s="4">
        <v>1.66</v>
      </c>
      <c r="C325" s="4">
        <v>1.3</v>
      </c>
      <c r="D325" s="4">
        <f t="shared" si="15"/>
        <v>2.1579999999999999</v>
      </c>
      <c r="E325" s="4">
        <f t="shared" si="16"/>
        <v>287.59699999999998</v>
      </c>
      <c r="F325" s="4">
        <f t="shared" si="17"/>
        <v>4.1669999999999732</v>
      </c>
      <c r="G325" s="12">
        <v>2023</v>
      </c>
    </row>
    <row r="326" spans="1:7" x14ac:dyDescent="0.2">
      <c r="A326" s="18">
        <v>45138.515497685185</v>
      </c>
      <c r="B326" s="4">
        <v>1.67</v>
      </c>
      <c r="C326" s="4">
        <v>1.3</v>
      </c>
      <c r="D326" s="4">
        <f t="shared" si="15"/>
        <v>2.1709999999999998</v>
      </c>
      <c r="E326" s="4">
        <f t="shared" si="16"/>
        <v>287.60999999999996</v>
      </c>
      <c r="F326" s="4">
        <f t="shared" si="17"/>
        <v>4.17999999999995</v>
      </c>
      <c r="G326" s="12">
        <v>2023</v>
      </c>
    </row>
    <row r="327" spans="1:7" x14ac:dyDescent="0.2">
      <c r="A327" s="18">
        <v>45138.5159375</v>
      </c>
      <c r="B327" s="4">
        <v>1.68</v>
      </c>
      <c r="C327" s="4">
        <v>1.3</v>
      </c>
      <c r="D327" s="4">
        <f t="shared" si="15"/>
        <v>2.1840000000000002</v>
      </c>
      <c r="E327" s="4">
        <f t="shared" si="16"/>
        <v>287.62299999999999</v>
      </c>
      <c r="F327" s="4">
        <f t="shared" si="17"/>
        <v>4.1929999999999836</v>
      </c>
      <c r="G327" s="12">
        <v>2023</v>
      </c>
    </row>
    <row r="328" spans="1:7" x14ac:dyDescent="0.2">
      <c r="A328" s="18">
        <v>45138.51635416667</v>
      </c>
      <c r="B328" s="4">
        <v>1.69</v>
      </c>
      <c r="C328" s="4">
        <v>1.3</v>
      </c>
      <c r="D328" s="4">
        <f t="shared" si="15"/>
        <v>2.1970000000000001</v>
      </c>
      <c r="E328" s="4">
        <f t="shared" si="16"/>
        <v>287.63599999999997</v>
      </c>
      <c r="F328" s="4">
        <f t="shared" si="17"/>
        <v>4.2059999999999604</v>
      </c>
      <c r="G328" s="12">
        <v>2023</v>
      </c>
    </row>
    <row r="329" spans="1:7" x14ac:dyDescent="0.2">
      <c r="A329" s="18">
        <v>45138.516759259262</v>
      </c>
      <c r="B329" s="4">
        <v>1.7</v>
      </c>
      <c r="C329" s="4">
        <v>1.3</v>
      </c>
      <c r="D329" s="4">
        <f t="shared" si="15"/>
        <v>2.21</v>
      </c>
      <c r="E329" s="4">
        <f t="shared" si="16"/>
        <v>287.64899999999994</v>
      </c>
      <c r="F329" s="4">
        <f t="shared" si="17"/>
        <v>4.2189999999999372</v>
      </c>
      <c r="G329" s="12">
        <v>2023</v>
      </c>
    </row>
    <row r="330" spans="1:7" x14ac:dyDescent="0.2">
      <c r="A330" s="18">
        <v>45138.517175925925</v>
      </c>
      <c r="B330" s="4">
        <v>1.71</v>
      </c>
      <c r="C330" s="4">
        <v>1.3</v>
      </c>
      <c r="D330" s="4">
        <f t="shared" si="15"/>
        <v>2.2229999999999999</v>
      </c>
      <c r="E330" s="4">
        <f t="shared" si="16"/>
        <v>287.66199999999998</v>
      </c>
      <c r="F330" s="4">
        <f t="shared" si="17"/>
        <v>4.2319999999999709</v>
      </c>
      <c r="G330" s="12">
        <v>2023</v>
      </c>
    </row>
    <row r="331" spans="1:7" x14ac:dyDescent="0.2">
      <c r="A331" s="18">
        <v>45138.517534722225</v>
      </c>
      <c r="B331" s="4">
        <v>1.72</v>
      </c>
      <c r="C331" s="4">
        <v>1.3</v>
      </c>
      <c r="D331" s="4">
        <f t="shared" si="15"/>
        <v>2.2360000000000002</v>
      </c>
      <c r="E331" s="4">
        <f t="shared" si="16"/>
        <v>287.67499999999995</v>
      </c>
      <c r="F331" s="4">
        <f t="shared" si="17"/>
        <v>4.2449999999999477</v>
      </c>
      <c r="G331" s="12">
        <v>2023</v>
      </c>
    </row>
    <row r="332" spans="1:7" x14ac:dyDescent="0.2">
      <c r="A332" s="18">
        <v>45138.517847222225</v>
      </c>
      <c r="B332" s="4">
        <v>1.73</v>
      </c>
      <c r="C332" s="4">
        <v>1.3</v>
      </c>
      <c r="D332" s="4">
        <f t="shared" si="15"/>
        <v>2.2490000000000001</v>
      </c>
      <c r="E332" s="4">
        <f t="shared" si="16"/>
        <v>287.68799999999999</v>
      </c>
      <c r="F332" s="4">
        <f t="shared" si="17"/>
        <v>4.2579999999999814</v>
      </c>
      <c r="G332" s="12">
        <v>2023</v>
      </c>
    </row>
    <row r="333" spans="1:7" x14ac:dyDescent="0.2">
      <c r="A333" s="18">
        <v>45138.518206018518</v>
      </c>
      <c r="B333" s="4">
        <v>1.74</v>
      </c>
      <c r="C333" s="4">
        <v>1.3</v>
      </c>
      <c r="D333" s="4">
        <f t="shared" ref="D333:D396" si="18">B333*C333</f>
        <v>2.262</v>
      </c>
      <c r="E333" s="4">
        <f t="shared" si="16"/>
        <v>287.70099999999996</v>
      </c>
      <c r="F333" s="4">
        <f t="shared" si="17"/>
        <v>4.2709999999999582</v>
      </c>
      <c r="G333" s="12">
        <v>2023</v>
      </c>
    </row>
    <row r="334" spans="1:7" x14ac:dyDescent="0.2">
      <c r="A334" s="18">
        <v>45138.518622685187</v>
      </c>
      <c r="B334" s="4">
        <v>1.75</v>
      </c>
      <c r="C334" s="4">
        <v>1.3</v>
      </c>
      <c r="D334" s="4">
        <f t="shared" si="18"/>
        <v>2.2749999999999999</v>
      </c>
      <c r="E334" s="4">
        <f t="shared" si="16"/>
        <v>287.71399999999994</v>
      </c>
      <c r="F334" s="4">
        <f t="shared" si="17"/>
        <v>4.283999999999935</v>
      </c>
      <c r="G334" s="12">
        <v>2023</v>
      </c>
    </row>
    <row r="335" spans="1:7" x14ac:dyDescent="0.2">
      <c r="A335" s="18">
        <v>45138.519074074073</v>
      </c>
      <c r="B335" s="4">
        <v>1.76</v>
      </c>
      <c r="C335" s="4">
        <v>1.3</v>
      </c>
      <c r="D335" s="4">
        <f t="shared" si="18"/>
        <v>2.2880000000000003</v>
      </c>
      <c r="E335" s="4">
        <f t="shared" si="16"/>
        <v>287.72699999999998</v>
      </c>
      <c r="F335" s="4">
        <f t="shared" si="17"/>
        <v>4.2969999999999686</v>
      </c>
      <c r="G335" s="12">
        <v>2023</v>
      </c>
    </row>
    <row r="336" spans="1:7" x14ac:dyDescent="0.2">
      <c r="A336" s="18">
        <v>45138.51935185185</v>
      </c>
      <c r="B336" s="4">
        <v>1.77</v>
      </c>
      <c r="C336" s="4">
        <v>1.3</v>
      </c>
      <c r="D336" s="4">
        <f t="shared" si="18"/>
        <v>2.3010000000000002</v>
      </c>
      <c r="E336" s="4">
        <f t="shared" si="16"/>
        <v>287.73999999999995</v>
      </c>
      <c r="F336" s="4">
        <f t="shared" si="17"/>
        <v>4.3099999999999454</v>
      </c>
      <c r="G336" s="12">
        <v>2023</v>
      </c>
    </row>
    <row r="337" spans="1:7" x14ac:dyDescent="0.2">
      <c r="A337" s="18">
        <v>45138.519641203704</v>
      </c>
      <c r="B337" s="4">
        <v>1.78</v>
      </c>
      <c r="C337" s="4">
        <v>1.3</v>
      </c>
      <c r="D337" s="4">
        <f t="shared" si="18"/>
        <v>2.3140000000000001</v>
      </c>
      <c r="E337" s="4">
        <f t="shared" si="16"/>
        <v>287.75299999999999</v>
      </c>
      <c r="F337" s="4">
        <f t="shared" si="17"/>
        <v>4.3229999999999791</v>
      </c>
      <c r="G337" s="12">
        <v>2023</v>
      </c>
    </row>
    <row r="338" spans="1:7" x14ac:dyDescent="0.2">
      <c r="A338" s="18">
        <v>45138.52002314815</v>
      </c>
      <c r="B338" s="4">
        <v>1.79</v>
      </c>
      <c r="C338" s="4">
        <v>1.3</v>
      </c>
      <c r="D338" s="4">
        <f t="shared" si="18"/>
        <v>2.327</v>
      </c>
      <c r="E338" s="4">
        <f t="shared" si="16"/>
        <v>287.76599999999996</v>
      </c>
      <c r="F338" s="4">
        <f t="shared" si="17"/>
        <v>4.3359999999999559</v>
      </c>
      <c r="G338" s="12">
        <v>2023</v>
      </c>
    </row>
    <row r="339" spans="1:7" x14ac:dyDescent="0.2">
      <c r="A339" s="18">
        <v>45138.520451388889</v>
      </c>
      <c r="B339" s="4">
        <v>1.8</v>
      </c>
      <c r="C339" s="4">
        <v>1.3</v>
      </c>
      <c r="D339" s="4">
        <f t="shared" si="18"/>
        <v>2.3400000000000003</v>
      </c>
      <c r="E339" s="4">
        <f t="shared" si="16"/>
        <v>287.77899999999994</v>
      </c>
      <c r="F339" s="4">
        <f t="shared" si="17"/>
        <v>4.3489999999999327</v>
      </c>
      <c r="G339" s="12">
        <v>2023</v>
      </c>
    </row>
    <row r="340" spans="1:7" x14ac:dyDescent="0.2">
      <c r="A340" s="18">
        <v>45138.521041666667</v>
      </c>
      <c r="B340" s="4">
        <v>1.81</v>
      </c>
      <c r="C340" s="4">
        <v>1.3</v>
      </c>
      <c r="D340" s="4">
        <f t="shared" si="18"/>
        <v>2.3530000000000002</v>
      </c>
      <c r="E340" s="4">
        <f t="shared" si="16"/>
        <v>287.79199999999997</v>
      </c>
      <c r="F340" s="4">
        <f t="shared" si="17"/>
        <v>4.3619999999999663</v>
      </c>
      <c r="G340" s="12">
        <v>2023</v>
      </c>
    </row>
    <row r="341" spans="1:7" x14ac:dyDescent="0.2">
      <c r="A341" s="18">
        <v>45138.52138888889</v>
      </c>
      <c r="B341" s="4">
        <v>1.82</v>
      </c>
      <c r="C341" s="4">
        <v>1.3</v>
      </c>
      <c r="D341" s="4">
        <f t="shared" si="18"/>
        <v>2.3660000000000001</v>
      </c>
      <c r="E341" s="4">
        <f t="shared" si="16"/>
        <v>287.80499999999995</v>
      </c>
      <c r="F341" s="4">
        <f t="shared" si="17"/>
        <v>4.3749999999999432</v>
      </c>
      <c r="G341" s="12">
        <v>2023</v>
      </c>
    </row>
    <row r="342" spans="1:7" x14ac:dyDescent="0.2">
      <c r="A342" s="18">
        <v>45138.521863425929</v>
      </c>
      <c r="B342" s="4">
        <v>1.83</v>
      </c>
      <c r="C342" s="4">
        <v>1.3</v>
      </c>
      <c r="D342" s="4">
        <f t="shared" si="18"/>
        <v>2.379</v>
      </c>
      <c r="E342" s="4">
        <f t="shared" si="16"/>
        <v>287.81799999999998</v>
      </c>
      <c r="F342" s="4">
        <f t="shared" si="17"/>
        <v>4.3879999999999768</v>
      </c>
      <c r="G342" s="12">
        <v>2023</v>
      </c>
    </row>
    <row r="343" spans="1:7" x14ac:dyDescent="0.2">
      <c r="A343" s="18">
        <v>45138.52239583333</v>
      </c>
      <c r="B343" s="4">
        <v>1.84</v>
      </c>
      <c r="C343" s="4">
        <v>1.3</v>
      </c>
      <c r="D343" s="4">
        <f t="shared" si="18"/>
        <v>2.3920000000000003</v>
      </c>
      <c r="E343" s="4">
        <f t="shared" si="16"/>
        <v>287.83099999999996</v>
      </c>
      <c r="F343" s="4">
        <f t="shared" si="17"/>
        <v>4.4009999999999536</v>
      </c>
      <c r="G343" s="12">
        <v>2023</v>
      </c>
    </row>
    <row r="344" spans="1:7" x14ac:dyDescent="0.2">
      <c r="A344" s="18">
        <v>45138.523055555554</v>
      </c>
      <c r="B344" s="4">
        <v>1.85</v>
      </c>
      <c r="C344" s="4">
        <v>1.3</v>
      </c>
      <c r="D344" s="4">
        <f t="shared" si="18"/>
        <v>2.4050000000000002</v>
      </c>
      <c r="E344" s="4">
        <f t="shared" si="16"/>
        <v>287.84399999999994</v>
      </c>
      <c r="F344" s="4">
        <f t="shared" si="17"/>
        <v>4.4139999999999304</v>
      </c>
      <c r="G344" s="12">
        <v>2023</v>
      </c>
    </row>
    <row r="345" spans="1:7" x14ac:dyDescent="0.2">
      <c r="A345" s="18">
        <v>45138.523854166669</v>
      </c>
      <c r="B345" s="4">
        <v>1.86</v>
      </c>
      <c r="C345" s="4">
        <v>1.3</v>
      </c>
      <c r="D345" s="4">
        <f t="shared" si="18"/>
        <v>2.4180000000000001</v>
      </c>
      <c r="E345" s="4">
        <f t="shared" si="16"/>
        <v>287.85699999999997</v>
      </c>
      <c r="F345" s="4">
        <f t="shared" si="17"/>
        <v>4.4269999999999641</v>
      </c>
      <c r="G345" s="12">
        <v>2023</v>
      </c>
    </row>
    <row r="346" spans="1:7" x14ac:dyDescent="0.2">
      <c r="A346" s="18">
        <v>45138.52484953704</v>
      </c>
      <c r="B346" s="4">
        <v>1.87</v>
      </c>
      <c r="C346" s="4">
        <v>1.3</v>
      </c>
      <c r="D346" s="4">
        <f t="shared" si="18"/>
        <v>2.431</v>
      </c>
      <c r="E346" s="4">
        <f t="shared" si="16"/>
        <v>287.86999999999995</v>
      </c>
      <c r="F346" s="4">
        <f t="shared" si="17"/>
        <v>4.4399999999999409</v>
      </c>
      <c r="G346" s="12">
        <v>2023</v>
      </c>
    </row>
    <row r="347" spans="1:7" x14ac:dyDescent="0.2">
      <c r="A347" s="18">
        <v>45138.52579861111</v>
      </c>
      <c r="B347" s="4">
        <v>1.88</v>
      </c>
      <c r="C347" s="4">
        <v>1.3</v>
      </c>
      <c r="D347" s="4">
        <f t="shared" si="18"/>
        <v>2.444</v>
      </c>
      <c r="E347" s="4">
        <f t="shared" si="16"/>
        <v>287.88299999999998</v>
      </c>
      <c r="F347" s="4">
        <f t="shared" si="17"/>
        <v>4.4529999999999745</v>
      </c>
      <c r="G347" s="12">
        <v>2023</v>
      </c>
    </row>
    <row r="348" spans="1:7" x14ac:dyDescent="0.2">
      <c r="A348" s="18">
        <v>45138.526701388888</v>
      </c>
      <c r="B348" s="4">
        <v>1.89</v>
      </c>
      <c r="C348" s="4">
        <v>1.3</v>
      </c>
      <c r="D348" s="4">
        <f t="shared" si="18"/>
        <v>2.4569999999999999</v>
      </c>
      <c r="E348" s="4">
        <f t="shared" si="16"/>
        <v>287.89599999999996</v>
      </c>
      <c r="F348" s="4">
        <f t="shared" si="17"/>
        <v>4.4659999999999513</v>
      </c>
      <c r="G348" s="12">
        <v>2023</v>
      </c>
    </row>
    <row r="349" spans="1:7" x14ac:dyDescent="0.2">
      <c r="A349" s="18">
        <v>45138.527361111112</v>
      </c>
      <c r="B349" s="4">
        <v>1.9</v>
      </c>
      <c r="C349" s="4">
        <v>1.3</v>
      </c>
      <c r="D349" s="4">
        <f t="shared" si="18"/>
        <v>2.4699999999999998</v>
      </c>
      <c r="E349" s="4">
        <f t="shared" si="16"/>
        <v>287.90899999999999</v>
      </c>
      <c r="F349" s="4">
        <f t="shared" si="17"/>
        <v>4.478999999999985</v>
      </c>
      <c r="G349" s="12">
        <v>2023</v>
      </c>
    </row>
    <row r="350" spans="1:7" x14ac:dyDescent="0.2">
      <c r="A350" s="18">
        <v>45138.528182870374</v>
      </c>
      <c r="B350" s="4">
        <v>1.91</v>
      </c>
      <c r="C350" s="4">
        <v>1.3</v>
      </c>
      <c r="D350" s="4">
        <f t="shared" si="18"/>
        <v>2.4830000000000001</v>
      </c>
      <c r="E350" s="4">
        <f t="shared" si="16"/>
        <v>287.92199999999997</v>
      </c>
      <c r="F350" s="4">
        <f t="shared" si="17"/>
        <v>4.4919999999999618</v>
      </c>
      <c r="G350" s="12">
        <v>2023</v>
      </c>
    </row>
    <row r="351" spans="1:7" x14ac:dyDescent="0.2">
      <c r="A351" s="18">
        <v>45138.529467592591</v>
      </c>
      <c r="B351" s="4">
        <v>1.92</v>
      </c>
      <c r="C351" s="4">
        <v>1.3</v>
      </c>
      <c r="D351" s="4">
        <f t="shared" si="18"/>
        <v>2.496</v>
      </c>
      <c r="E351" s="4">
        <f t="shared" si="16"/>
        <v>287.93499999999995</v>
      </c>
      <c r="F351" s="4">
        <f t="shared" si="17"/>
        <v>4.5049999999999386</v>
      </c>
      <c r="G351" s="12">
        <v>2023</v>
      </c>
    </row>
    <row r="352" spans="1:7" x14ac:dyDescent="0.2">
      <c r="A352" s="18">
        <v>45138.530289351853</v>
      </c>
      <c r="B352" s="4">
        <v>1.93</v>
      </c>
      <c r="C352" s="4">
        <v>1.3</v>
      </c>
      <c r="D352" s="4">
        <f t="shared" si="18"/>
        <v>2.5089999999999999</v>
      </c>
      <c r="E352" s="4">
        <f t="shared" ref="E352:E415" si="19">D352+$E$156</f>
        <v>287.94799999999998</v>
      </c>
      <c r="F352" s="4">
        <f t="shared" si="17"/>
        <v>4.5179999999999723</v>
      </c>
      <c r="G352" s="12">
        <v>2023</v>
      </c>
    </row>
    <row r="353" spans="1:7" x14ac:dyDescent="0.2">
      <c r="A353" s="18">
        <v>45138.530914351853</v>
      </c>
      <c r="B353" s="4">
        <v>1.94</v>
      </c>
      <c r="C353" s="4">
        <v>1.3</v>
      </c>
      <c r="D353" s="4">
        <f t="shared" si="18"/>
        <v>2.5219999999999998</v>
      </c>
      <c r="E353" s="4">
        <f t="shared" si="19"/>
        <v>287.96099999999996</v>
      </c>
      <c r="F353" s="4">
        <f t="shared" si="17"/>
        <v>4.5309999999999491</v>
      </c>
      <c r="G353" s="12">
        <v>2023</v>
      </c>
    </row>
    <row r="354" spans="1:7" x14ac:dyDescent="0.2">
      <c r="A354" s="18">
        <v>45138.531828703701</v>
      </c>
      <c r="B354" s="4">
        <v>1.95</v>
      </c>
      <c r="C354" s="4">
        <v>1.3</v>
      </c>
      <c r="D354" s="4">
        <f t="shared" si="18"/>
        <v>2.5350000000000001</v>
      </c>
      <c r="E354" s="4">
        <f t="shared" si="19"/>
        <v>287.97399999999999</v>
      </c>
      <c r="F354" s="4">
        <f t="shared" si="17"/>
        <v>4.5439999999999827</v>
      </c>
      <c r="G354" s="12">
        <v>2023</v>
      </c>
    </row>
    <row r="355" spans="1:7" x14ac:dyDescent="0.2">
      <c r="A355" s="18">
        <v>45138.533171296294</v>
      </c>
      <c r="B355" s="4">
        <v>1.96</v>
      </c>
      <c r="C355" s="4">
        <v>1.3</v>
      </c>
      <c r="D355" s="4">
        <f t="shared" si="18"/>
        <v>2.548</v>
      </c>
      <c r="E355" s="4">
        <f t="shared" si="19"/>
        <v>287.98699999999997</v>
      </c>
      <c r="F355" s="4">
        <f t="shared" si="17"/>
        <v>4.5569999999999595</v>
      </c>
      <c r="G355" s="12">
        <v>2023</v>
      </c>
    </row>
    <row r="356" spans="1:7" x14ac:dyDescent="0.2">
      <c r="A356" s="18">
        <v>45138.561423611114</v>
      </c>
      <c r="B356" s="4">
        <v>1.97</v>
      </c>
      <c r="C356" s="4">
        <v>1.3</v>
      </c>
      <c r="D356" s="4">
        <f t="shared" si="18"/>
        <v>2.5609999999999999</v>
      </c>
      <c r="E356" s="4">
        <f t="shared" si="19"/>
        <v>287.99999999999994</v>
      </c>
      <c r="F356" s="4">
        <f t="shared" si="17"/>
        <v>4.5699999999999363</v>
      </c>
      <c r="G356" s="12">
        <v>2023</v>
      </c>
    </row>
    <row r="357" spans="1:7" x14ac:dyDescent="0.2">
      <c r="A357" s="18">
        <v>45139.47488425926</v>
      </c>
      <c r="B357" s="4">
        <v>1.98</v>
      </c>
      <c r="C357" s="4">
        <v>1.3</v>
      </c>
      <c r="D357" s="4">
        <f t="shared" si="18"/>
        <v>2.5739999999999998</v>
      </c>
      <c r="E357" s="4">
        <f t="shared" si="19"/>
        <v>288.01299999999998</v>
      </c>
      <c r="F357" s="4">
        <f t="shared" si="17"/>
        <v>4.58299999999997</v>
      </c>
      <c r="G357" s="12">
        <v>2023</v>
      </c>
    </row>
    <row r="358" spans="1:7" x14ac:dyDescent="0.2">
      <c r="A358" s="18">
        <v>45140.520509259259</v>
      </c>
      <c r="B358" s="4">
        <v>1.99</v>
      </c>
      <c r="C358" s="4">
        <v>1.3</v>
      </c>
      <c r="D358" s="4">
        <f t="shared" si="18"/>
        <v>2.5870000000000002</v>
      </c>
      <c r="E358" s="4">
        <f t="shared" si="19"/>
        <v>288.02599999999995</v>
      </c>
      <c r="F358" s="4">
        <f t="shared" si="17"/>
        <v>4.5959999999999468</v>
      </c>
      <c r="G358" s="12">
        <v>2023</v>
      </c>
    </row>
    <row r="359" spans="1:7" x14ac:dyDescent="0.2">
      <c r="A359" s="18">
        <v>45140.544027777774</v>
      </c>
      <c r="B359" s="4">
        <v>2</v>
      </c>
      <c r="C359" s="4">
        <v>1.3</v>
      </c>
      <c r="D359" s="4">
        <f t="shared" si="18"/>
        <v>2.6</v>
      </c>
      <c r="E359" s="4">
        <f t="shared" si="19"/>
        <v>288.03899999999999</v>
      </c>
      <c r="F359" s="4">
        <f t="shared" si="17"/>
        <v>4.6089999999999804</v>
      </c>
      <c r="G359" s="12">
        <v>2023</v>
      </c>
    </row>
    <row r="360" spans="1:7" x14ac:dyDescent="0.2">
      <c r="A360" s="18">
        <v>45140.545787037037</v>
      </c>
      <c r="B360" s="4">
        <v>2.0099999999999998</v>
      </c>
      <c r="C360" s="4">
        <v>1.3</v>
      </c>
      <c r="D360" s="4">
        <f t="shared" si="18"/>
        <v>2.613</v>
      </c>
      <c r="E360" s="4">
        <f t="shared" si="19"/>
        <v>288.05199999999996</v>
      </c>
      <c r="F360" s="4">
        <f t="shared" si="17"/>
        <v>4.6219999999999573</v>
      </c>
      <c r="G360" s="12">
        <v>2023</v>
      </c>
    </row>
    <row r="361" spans="1:7" x14ac:dyDescent="0.2">
      <c r="A361" s="18">
        <v>45140.570381944446</v>
      </c>
      <c r="B361" s="4">
        <v>2.02</v>
      </c>
      <c r="C361" s="4">
        <v>1.3</v>
      </c>
      <c r="D361" s="4">
        <f t="shared" si="18"/>
        <v>2.6260000000000003</v>
      </c>
      <c r="E361" s="4">
        <f t="shared" si="19"/>
        <v>288.06499999999994</v>
      </c>
      <c r="F361" s="4">
        <f t="shared" si="17"/>
        <v>4.6349999999999341</v>
      </c>
      <c r="G361" s="12">
        <v>2023</v>
      </c>
    </row>
    <row r="362" spans="1:7" x14ac:dyDescent="0.2">
      <c r="A362" s="18">
        <v>45140.571782407409</v>
      </c>
      <c r="B362" s="4">
        <v>2.0299999999999998</v>
      </c>
      <c r="C362" s="4">
        <v>1.3</v>
      </c>
      <c r="D362" s="4">
        <f t="shared" si="18"/>
        <v>2.6389999999999998</v>
      </c>
      <c r="E362" s="4">
        <f t="shared" si="19"/>
        <v>288.07799999999997</v>
      </c>
      <c r="F362" s="4">
        <f t="shared" si="17"/>
        <v>4.6479999999999677</v>
      </c>
      <c r="G362" s="12">
        <v>2023</v>
      </c>
    </row>
    <row r="363" spans="1:7" x14ac:dyDescent="0.2">
      <c r="A363" s="18">
        <v>45140.573368055557</v>
      </c>
      <c r="B363" s="4">
        <v>2.04</v>
      </c>
      <c r="C363" s="4">
        <v>1.3</v>
      </c>
      <c r="D363" s="4">
        <f t="shared" si="18"/>
        <v>2.6520000000000001</v>
      </c>
      <c r="E363" s="4">
        <f t="shared" si="19"/>
        <v>288.09099999999995</v>
      </c>
      <c r="F363" s="4">
        <f t="shared" si="17"/>
        <v>4.6609999999999445</v>
      </c>
      <c r="G363" s="12">
        <v>2023</v>
      </c>
    </row>
    <row r="364" spans="1:7" x14ac:dyDescent="0.2">
      <c r="A364" s="18">
        <v>45140.573622685188</v>
      </c>
      <c r="B364" s="4">
        <v>2.0499999999999998</v>
      </c>
      <c r="C364" s="4">
        <v>1.3</v>
      </c>
      <c r="D364" s="4">
        <f t="shared" si="18"/>
        <v>2.665</v>
      </c>
      <c r="E364" s="4">
        <f t="shared" si="19"/>
        <v>288.10399999999998</v>
      </c>
      <c r="F364" s="4">
        <f t="shared" si="17"/>
        <v>4.6739999999999782</v>
      </c>
      <c r="G364" s="12">
        <v>2023</v>
      </c>
    </row>
    <row r="365" spans="1:7" x14ac:dyDescent="0.2">
      <c r="A365" s="18">
        <v>45140.592638888891</v>
      </c>
      <c r="B365" s="4">
        <v>2.06</v>
      </c>
      <c r="C365" s="4">
        <v>1.3</v>
      </c>
      <c r="D365" s="4">
        <f t="shared" si="18"/>
        <v>2.6780000000000004</v>
      </c>
      <c r="E365" s="4">
        <f t="shared" si="19"/>
        <v>288.11699999999996</v>
      </c>
      <c r="F365" s="4">
        <f t="shared" si="17"/>
        <v>4.686999999999955</v>
      </c>
      <c r="G365" s="12">
        <v>2023</v>
      </c>
    </row>
    <row r="366" spans="1:7" x14ac:dyDescent="0.2">
      <c r="A366" s="18">
        <v>45147.802557870367</v>
      </c>
      <c r="B366" s="4">
        <v>2.0699999999999998</v>
      </c>
      <c r="C366" s="4">
        <v>1.3</v>
      </c>
      <c r="D366" s="4">
        <f t="shared" si="18"/>
        <v>2.6909999999999998</v>
      </c>
      <c r="E366" s="4">
        <f t="shared" si="19"/>
        <v>288.12999999999994</v>
      </c>
      <c r="F366" s="4">
        <f t="shared" si="17"/>
        <v>4.6999999999999318</v>
      </c>
      <c r="G366" s="12">
        <v>2023</v>
      </c>
    </row>
    <row r="367" spans="1:7" x14ac:dyDescent="0.2">
      <c r="A367" s="18">
        <v>45147.803229166668</v>
      </c>
      <c r="B367" s="4">
        <v>2.08</v>
      </c>
      <c r="C367" s="4">
        <v>1.3</v>
      </c>
      <c r="D367" s="4">
        <f t="shared" si="18"/>
        <v>2.7040000000000002</v>
      </c>
      <c r="E367" s="4">
        <f t="shared" si="19"/>
        <v>288.14299999999997</v>
      </c>
      <c r="F367" s="4">
        <f t="shared" si="17"/>
        <v>4.7129999999999654</v>
      </c>
      <c r="G367" s="12">
        <v>2023</v>
      </c>
    </row>
    <row r="368" spans="1:7" x14ac:dyDescent="0.2">
      <c r="A368" s="18">
        <v>45148.22210648148</v>
      </c>
      <c r="B368" s="4">
        <v>2.09</v>
      </c>
      <c r="C368" s="4">
        <v>1.3</v>
      </c>
      <c r="D368" s="4">
        <f t="shared" si="18"/>
        <v>2.7170000000000001</v>
      </c>
      <c r="E368" s="4">
        <f t="shared" si="19"/>
        <v>288.15599999999995</v>
      </c>
      <c r="F368" s="4">
        <f t="shared" si="17"/>
        <v>4.7259999999999422</v>
      </c>
      <c r="G368" s="12">
        <v>2023</v>
      </c>
    </row>
    <row r="369" spans="1:7" x14ac:dyDescent="0.2">
      <c r="A369" s="18">
        <v>45148.229571759257</v>
      </c>
      <c r="B369" s="4">
        <v>2.1</v>
      </c>
      <c r="C369" s="4">
        <v>1.3</v>
      </c>
      <c r="D369" s="4">
        <f t="shared" si="18"/>
        <v>2.7300000000000004</v>
      </c>
      <c r="E369" s="4">
        <f t="shared" si="19"/>
        <v>288.16899999999998</v>
      </c>
      <c r="F369" s="4">
        <f t="shared" si="17"/>
        <v>4.7389999999999759</v>
      </c>
      <c r="G369" s="12">
        <v>2023</v>
      </c>
    </row>
    <row r="370" spans="1:7" x14ac:dyDescent="0.2">
      <c r="A370" s="18">
        <v>45148.231678240743</v>
      </c>
      <c r="B370" s="4">
        <v>2.11</v>
      </c>
      <c r="C370" s="4">
        <v>1.3</v>
      </c>
      <c r="D370" s="4">
        <f t="shared" si="18"/>
        <v>2.7429999999999999</v>
      </c>
      <c r="E370" s="4">
        <f t="shared" si="19"/>
        <v>288.18199999999996</v>
      </c>
      <c r="F370" s="4">
        <f t="shared" si="17"/>
        <v>4.7519999999999527</v>
      </c>
      <c r="G370" s="12">
        <v>2023</v>
      </c>
    </row>
    <row r="371" spans="1:7" x14ac:dyDescent="0.2">
      <c r="A371" s="18">
        <v>45148.246979166666</v>
      </c>
      <c r="B371" s="4">
        <v>2.12</v>
      </c>
      <c r="C371" s="4">
        <v>1.3</v>
      </c>
      <c r="D371" s="4">
        <f t="shared" si="18"/>
        <v>2.7560000000000002</v>
      </c>
      <c r="E371" s="4">
        <f t="shared" si="19"/>
        <v>288.19499999999994</v>
      </c>
      <c r="F371" s="4">
        <f t="shared" si="17"/>
        <v>4.7649999999999295</v>
      </c>
      <c r="G371" s="12">
        <v>2023</v>
      </c>
    </row>
    <row r="372" spans="1:7" x14ac:dyDescent="0.2">
      <c r="A372" s="18">
        <v>45148.358055555553</v>
      </c>
      <c r="B372" s="4">
        <v>2.13</v>
      </c>
      <c r="C372" s="4">
        <v>1.3</v>
      </c>
      <c r="D372" s="4">
        <f t="shared" si="18"/>
        <v>2.7690000000000001</v>
      </c>
      <c r="E372" s="4">
        <f t="shared" si="19"/>
        <v>288.20799999999997</v>
      </c>
      <c r="F372" s="4">
        <f t="shared" si="17"/>
        <v>4.7779999999999632</v>
      </c>
      <c r="G372" s="12">
        <v>2023</v>
      </c>
    </row>
    <row r="373" spans="1:7" x14ac:dyDescent="0.2">
      <c r="A373" s="18">
        <v>45148.363564814812</v>
      </c>
      <c r="B373" s="4">
        <v>2.14</v>
      </c>
      <c r="C373" s="4">
        <v>1.3</v>
      </c>
      <c r="D373" s="4">
        <f t="shared" si="18"/>
        <v>2.7820000000000005</v>
      </c>
      <c r="E373" s="4">
        <f t="shared" si="19"/>
        <v>288.22099999999995</v>
      </c>
      <c r="F373" s="4">
        <f t="shared" si="17"/>
        <v>4.79099999999994</v>
      </c>
      <c r="G373" s="12">
        <v>2023</v>
      </c>
    </row>
    <row r="374" spans="1:7" x14ac:dyDescent="0.2">
      <c r="A374" s="18">
        <v>45148.375798611109</v>
      </c>
      <c r="B374" s="4">
        <v>2.15</v>
      </c>
      <c r="C374" s="4">
        <v>1.3</v>
      </c>
      <c r="D374" s="4">
        <f t="shared" si="18"/>
        <v>2.7949999999999999</v>
      </c>
      <c r="E374" s="4">
        <f t="shared" si="19"/>
        <v>288.23399999999998</v>
      </c>
      <c r="F374" s="4">
        <f t="shared" si="17"/>
        <v>4.8039999999999736</v>
      </c>
      <c r="G374" s="12">
        <v>2023</v>
      </c>
    </row>
    <row r="375" spans="1:7" x14ac:dyDescent="0.2">
      <c r="A375" s="18">
        <v>45148.390451388892</v>
      </c>
      <c r="B375" s="4">
        <v>2.16</v>
      </c>
      <c r="C375" s="4">
        <v>1.3</v>
      </c>
      <c r="D375" s="4">
        <f t="shared" si="18"/>
        <v>2.8080000000000003</v>
      </c>
      <c r="E375" s="4">
        <f t="shared" si="19"/>
        <v>288.24699999999996</v>
      </c>
      <c r="F375" s="4">
        <f t="shared" si="17"/>
        <v>4.8169999999999504</v>
      </c>
      <c r="G375" s="12">
        <v>2023</v>
      </c>
    </row>
    <row r="376" spans="1:7" x14ac:dyDescent="0.2">
      <c r="A376" s="18">
        <v>45148.39162037037</v>
      </c>
      <c r="B376" s="4">
        <v>2.17</v>
      </c>
      <c r="C376" s="4">
        <v>1.3</v>
      </c>
      <c r="D376" s="4">
        <f t="shared" si="18"/>
        <v>2.8210000000000002</v>
      </c>
      <c r="E376" s="4">
        <f t="shared" si="19"/>
        <v>288.26</v>
      </c>
      <c r="F376" s="4">
        <f t="shared" si="17"/>
        <v>4.8299999999999841</v>
      </c>
      <c r="G376" s="12">
        <v>2023</v>
      </c>
    </row>
    <row r="377" spans="1:7" x14ac:dyDescent="0.2">
      <c r="A377" s="18">
        <v>45148.392002314817</v>
      </c>
      <c r="B377" s="4">
        <v>2.1800000000000002</v>
      </c>
      <c r="C377" s="4">
        <v>1.3</v>
      </c>
      <c r="D377" s="4">
        <f t="shared" si="18"/>
        <v>2.8340000000000005</v>
      </c>
      <c r="E377" s="4">
        <f t="shared" si="19"/>
        <v>288.27299999999997</v>
      </c>
      <c r="F377" s="4">
        <f t="shared" si="17"/>
        <v>4.8429999999999609</v>
      </c>
      <c r="G377" s="12">
        <v>2023</v>
      </c>
    </row>
    <row r="378" spans="1:7" x14ac:dyDescent="0.2">
      <c r="A378" s="18">
        <v>45148.39267361111</v>
      </c>
      <c r="B378" s="4">
        <v>2.19</v>
      </c>
      <c r="C378" s="4">
        <v>1.3</v>
      </c>
      <c r="D378" s="4">
        <f t="shared" si="18"/>
        <v>2.847</v>
      </c>
      <c r="E378" s="4">
        <f t="shared" si="19"/>
        <v>288.28599999999994</v>
      </c>
      <c r="F378" s="4">
        <f t="shared" si="17"/>
        <v>4.8559999999999377</v>
      </c>
      <c r="G378" s="12">
        <v>2023</v>
      </c>
    </row>
    <row r="379" spans="1:7" x14ac:dyDescent="0.2">
      <c r="A379" s="18">
        <v>45148.395601851851</v>
      </c>
      <c r="B379" s="4">
        <v>2.2000000000000002</v>
      </c>
      <c r="C379" s="4">
        <v>1.3</v>
      </c>
      <c r="D379" s="4">
        <f t="shared" si="18"/>
        <v>2.8600000000000003</v>
      </c>
      <c r="E379" s="4">
        <f t="shared" si="19"/>
        <v>288.29899999999998</v>
      </c>
      <c r="F379" s="4">
        <f t="shared" si="17"/>
        <v>4.8689999999999714</v>
      </c>
      <c r="G379" s="12">
        <v>2023</v>
      </c>
    </row>
    <row r="380" spans="1:7" x14ac:dyDescent="0.2">
      <c r="A380" s="18">
        <v>45148.396481481483</v>
      </c>
      <c r="B380" s="4">
        <v>2.21</v>
      </c>
      <c r="C380" s="4">
        <v>1.3</v>
      </c>
      <c r="D380" s="4">
        <f t="shared" si="18"/>
        <v>2.8730000000000002</v>
      </c>
      <c r="E380" s="4">
        <f t="shared" si="19"/>
        <v>288.31199999999995</v>
      </c>
      <c r="F380" s="4">
        <f t="shared" si="17"/>
        <v>4.8819999999999482</v>
      </c>
      <c r="G380" s="12">
        <v>2023</v>
      </c>
    </row>
    <row r="381" spans="1:7" x14ac:dyDescent="0.2">
      <c r="A381" s="18">
        <v>45148.397349537037</v>
      </c>
      <c r="B381" s="4">
        <v>2.2200000000000002</v>
      </c>
      <c r="C381" s="4">
        <v>1.3</v>
      </c>
      <c r="D381" s="4">
        <f t="shared" si="18"/>
        <v>2.8860000000000006</v>
      </c>
      <c r="E381" s="4">
        <f t="shared" si="19"/>
        <v>288.32499999999999</v>
      </c>
      <c r="F381" s="4">
        <f t="shared" si="17"/>
        <v>4.8949999999999818</v>
      </c>
      <c r="G381" s="12">
        <v>2023</v>
      </c>
    </row>
    <row r="382" spans="1:7" x14ac:dyDescent="0.2">
      <c r="A382" s="18">
        <v>45148.398148148146</v>
      </c>
      <c r="B382" s="4">
        <v>2.23</v>
      </c>
      <c r="C382" s="4">
        <v>1.3</v>
      </c>
      <c r="D382" s="4">
        <f t="shared" si="18"/>
        <v>2.899</v>
      </c>
      <c r="E382" s="4">
        <f t="shared" si="19"/>
        <v>288.33799999999997</v>
      </c>
      <c r="F382" s="4">
        <f t="shared" si="17"/>
        <v>4.9079999999999586</v>
      </c>
      <c r="G382" s="12">
        <v>2023</v>
      </c>
    </row>
    <row r="383" spans="1:7" x14ac:dyDescent="0.2">
      <c r="A383" s="18">
        <v>45148.400300925925</v>
      </c>
      <c r="B383" s="4">
        <v>2.2400000000000002</v>
      </c>
      <c r="C383" s="4">
        <v>1.3</v>
      </c>
      <c r="D383" s="4">
        <f t="shared" si="18"/>
        <v>2.9120000000000004</v>
      </c>
      <c r="E383" s="4">
        <f t="shared" si="19"/>
        <v>288.35099999999994</v>
      </c>
      <c r="F383" s="4">
        <f t="shared" si="17"/>
        <v>4.9209999999999354</v>
      </c>
      <c r="G383" s="12">
        <v>2023</v>
      </c>
    </row>
    <row r="384" spans="1:7" x14ac:dyDescent="0.2">
      <c r="A384" s="18">
        <v>45148.537326388891</v>
      </c>
      <c r="B384" s="4">
        <v>2.25</v>
      </c>
      <c r="C384" s="4">
        <v>1.3</v>
      </c>
      <c r="D384" s="4">
        <f t="shared" si="18"/>
        <v>2.9250000000000003</v>
      </c>
      <c r="E384" s="4">
        <f t="shared" si="19"/>
        <v>288.36399999999998</v>
      </c>
      <c r="F384" s="4">
        <f t="shared" si="17"/>
        <v>4.9339999999999691</v>
      </c>
      <c r="G384" s="12">
        <v>2023</v>
      </c>
    </row>
    <row r="385" spans="1:7" x14ac:dyDescent="0.2">
      <c r="A385" s="18">
        <v>45148.538356481484</v>
      </c>
      <c r="B385" s="4">
        <v>2.2599999999999998</v>
      </c>
      <c r="C385" s="4">
        <v>1.3</v>
      </c>
      <c r="D385" s="4">
        <f t="shared" si="18"/>
        <v>2.9379999999999997</v>
      </c>
      <c r="E385" s="4">
        <f t="shared" si="19"/>
        <v>288.37699999999995</v>
      </c>
      <c r="F385" s="4">
        <f t="shared" si="17"/>
        <v>4.9469999999999459</v>
      </c>
      <c r="G385" s="12">
        <v>2023</v>
      </c>
    </row>
    <row r="386" spans="1:7" x14ac:dyDescent="0.2">
      <c r="A386" s="18">
        <v>45148.554293981484</v>
      </c>
      <c r="B386" s="4">
        <v>2.27</v>
      </c>
      <c r="C386" s="4">
        <v>1.3</v>
      </c>
      <c r="D386" s="4">
        <f t="shared" si="18"/>
        <v>2.9510000000000001</v>
      </c>
      <c r="E386" s="4">
        <f t="shared" si="19"/>
        <v>288.39</v>
      </c>
      <c r="F386" s="4">
        <f t="shared" si="17"/>
        <v>4.9599999999999795</v>
      </c>
      <c r="G386" s="12">
        <v>2023</v>
      </c>
    </row>
    <row r="387" spans="1:7" x14ac:dyDescent="0.2">
      <c r="A387" s="18">
        <v>45148.561712962961</v>
      </c>
      <c r="B387" s="4">
        <v>2.2799999999999998</v>
      </c>
      <c r="C387" s="4">
        <v>1.3</v>
      </c>
      <c r="D387" s="4">
        <f t="shared" si="18"/>
        <v>2.964</v>
      </c>
      <c r="E387" s="4">
        <f t="shared" si="19"/>
        <v>288.40299999999996</v>
      </c>
      <c r="F387" s="4">
        <f t="shared" ref="F387:F450" si="20">E387-283.43</f>
        <v>4.9729999999999563</v>
      </c>
      <c r="G387" s="12">
        <v>2023</v>
      </c>
    </row>
    <row r="388" spans="1:7" x14ac:dyDescent="0.2">
      <c r="A388" s="18">
        <v>45148.564780092594</v>
      </c>
      <c r="B388" s="4">
        <v>2.29</v>
      </c>
      <c r="C388" s="4">
        <v>1.3</v>
      </c>
      <c r="D388" s="4">
        <f t="shared" si="18"/>
        <v>2.9770000000000003</v>
      </c>
      <c r="E388" s="4">
        <f t="shared" si="19"/>
        <v>288.41599999999994</v>
      </c>
      <c r="F388" s="4">
        <f t="shared" si="20"/>
        <v>4.9859999999999332</v>
      </c>
      <c r="G388" s="12">
        <v>2023</v>
      </c>
    </row>
    <row r="389" spans="1:7" x14ac:dyDescent="0.2">
      <c r="A389" s="18">
        <v>45148.588819444441</v>
      </c>
      <c r="B389" s="4">
        <v>2.2999999999999998</v>
      </c>
      <c r="C389" s="4">
        <v>1.3</v>
      </c>
      <c r="D389" s="4">
        <f t="shared" si="18"/>
        <v>2.9899999999999998</v>
      </c>
      <c r="E389" s="4">
        <f t="shared" si="19"/>
        <v>288.42899999999997</v>
      </c>
      <c r="F389" s="4">
        <f t="shared" si="20"/>
        <v>4.9989999999999668</v>
      </c>
      <c r="G389" s="12">
        <v>2023</v>
      </c>
    </row>
    <row r="390" spans="1:7" x14ac:dyDescent="0.2">
      <c r="A390" s="18">
        <v>45148.589398148149</v>
      </c>
      <c r="B390" s="4">
        <v>2.31</v>
      </c>
      <c r="C390" s="4">
        <v>1.3</v>
      </c>
      <c r="D390" s="4">
        <f t="shared" si="18"/>
        <v>3.0030000000000001</v>
      </c>
      <c r="E390" s="4">
        <f t="shared" si="19"/>
        <v>288.44199999999995</v>
      </c>
      <c r="F390" s="4">
        <f t="shared" si="20"/>
        <v>5.0119999999999436</v>
      </c>
      <c r="G390" s="12">
        <v>2023</v>
      </c>
    </row>
    <row r="391" spans="1:7" x14ac:dyDescent="0.2">
      <c r="A391" s="18">
        <v>45148.590902777774</v>
      </c>
      <c r="B391" s="4">
        <v>2.3199999999999998</v>
      </c>
      <c r="C391" s="4">
        <v>1.3</v>
      </c>
      <c r="D391" s="4">
        <f t="shared" si="18"/>
        <v>3.016</v>
      </c>
      <c r="E391" s="4">
        <f t="shared" si="19"/>
        <v>288.45499999999998</v>
      </c>
      <c r="F391" s="4">
        <f t="shared" si="20"/>
        <v>5.0249999999999773</v>
      </c>
      <c r="G391" s="12">
        <v>2023</v>
      </c>
    </row>
    <row r="392" spans="1:7" x14ac:dyDescent="0.2">
      <c r="A392" s="18">
        <v>45150.519803240742</v>
      </c>
      <c r="B392" s="4">
        <v>2.33</v>
      </c>
      <c r="C392" s="4">
        <v>1.3</v>
      </c>
      <c r="D392" s="4">
        <f t="shared" si="18"/>
        <v>3.0290000000000004</v>
      </c>
      <c r="E392" s="4">
        <f t="shared" si="19"/>
        <v>288.46799999999996</v>
      </c>
      <c r="F392" s="4">
        <f t="shared" si="20"/>
        <v>5.0379999999999541</v>
      </c>
      <c r="G392" s="12">
        <v>2023</v>
      </c>
    </row>
    <row r="393" spans="1:7" x14ac:dyDescent="0.2">
      <c r="A393" s="18">
        <v>45150.524780092594</v>
      </c>
      <c r="B393" s="4">
        <v>2.34</v>
      </c>
      <c r="C393" s="4">
        <v>1.3</v>
      </c>
      <c r="D393" s="4">
        <f t="shared" si="18"/>
        <v>3.0419999999999998</v>
      </c>
      <c r="E393" s="4">
        <f t="shared" si="19"/>
        <v>288.48099999999994</v>
      </c>
      <c r="F393" s="4">
        <f t="shared" si="20"/>
        <v>5.0509999999999309</v>
      </c>
      <c r="G393" s="12">
        <v>2023</v>
      </c>
    </row>
    <row r="394" spans="1:7" x14ac:dyDescent="0.2">
      <c r="A394" s="18">
        <v>45150.525601851848</v>
      </c>
      <c r="B394" s="4">
        <v>2.35</v>
      </c>
      <c r="C394" s="4">
        <v>1.3</v>
      </c>
      <c r="D394" s="4">
        <f t="shared" si="18"/>
        <v>3.0550000000000002</v>
      </c>
      <c r="E394" s="4">
        <f t="shared" si="19"/>
        <v>288.49399999999997</v>
      </c>
      <c r="F394" s="4">
        <f t="shared" si="20"/>
        <v>5.0639999999999645</v>
      </c>
      <c r="G394" s="12">
        <v>2023</v>
      </c>
    </row>
    <row r="395" spans="1:7" x14ac:dyDescent="0.2">
      <c r="A395" s="18">
        <v>45150.527499999997</v>
      </c>
      <c r="B395" s="4">
        <v>2.36</v>
      </c>
      <c r="C395" s="4">
        <v>1.3</v>
      </c>
      <c r="D395" s="4">
        <f t="shared" si="18"/>
        <v>3.0680000000000001</v>
      </c>
      <c r="E395" s="4">
        <f t="shared" si="19"/>
        <v>288.50699999999995</v>
      </c>
      <c r="F395" s="4">
        <f t="shared" si="20"/>
        <v>5.0769999999999413</v>
      </c>
      <c r="G395" s="12">
        <v>2023</v>
      </c>
    </row>
    <row r="396" spans="1:7" x14ac:dyDescent="0.2">
      <c r="A396" s="18">
        <v>45150.52921296296</v>
      </c>
      <c r="B396" s="4">
        <v>2.37</v>
      </c>
      <c r="C396" s="4">
        <v>1.3</v>
      </c>
      <c r="D396" s="4">
        <f t="shared" si="18"/>
        <v>3.0810000000000004</v>
      </c>
      <c r="E396" s="4">
        <f t="shared" si="19"/>
        <v>288.52</v>
      </c>
      <c r="F396" s="4">
        <f t="shared" si="20"/>
        <v>5.089999999999975</v>
      </c>
      <c r="G396" s="12">
        <v>2023</v>
      </c>
    </row>
    <row r="397" spans="1:7" x14ac:dyDescent="0.2">
      <c r="A397" s="18">
        <v>45150.531134259261</v>
      </c>
      <c r="B397" s="4">
        <v>2.38</v>
      </c>
      <c r="C397" s="4">
        <v>1.3</v>
      </c>
      <c r="D397" s="4">
        <f t="shared" ref="D397:D460" si="21">B397*C397</f>
        <v>3.0939999999999999</v>
      </c>
      <c r="E397" s="4">
        <f t="shared" si="19"/>
        <v>288.53299999999996</v>
      </c>
      <c r="F397" s="4">
        <f t="shared" si="20"/>
        <v>5.1029999999999518</v>
      </c>
      <c r="G397" s="12">
        <v>2023</v>
      </c>
    </row>
    <row r="398" spans="1:7" x14ac:dyDescent="0.2">
      <c r="A398" s="18">
        <v>45150.533090277779</v>
      </c>
      <c r="B398" s="4">
        <v>2.39</v>
      </c>
      <c r="C398" s="4">
        <v>1.3</v>
      </c>
      <c r="D398" s="4">
        <f t="shared" si="21"/>
        <v>3.1070000000000002</v>
      </c>
      <c r="E398" s="4">
        <f t="shared" si="19"/>
        <v>288.54599999999999</v>
      </c>
      <c r="F398" s="4">
        <f t="shared" si="20"/>
        <v>5.1159999999999854</v>
      </c>
      <c r="G398" s="12">
        <v>2023</v>
      </c>
    </row>
    <row r="399" spans="1:7" x14ac:dyDescent="0.2">
      <c r="A399" s="18">
        <v>45150.535046296296</v>
      </c>
      <c r="B399" s="4">
        <v>2.4</v>
      </c>
      <c r="C399" s="4">
        <v>1.3</v>
      </c>
      <c r="D399" s="4">
        <f t="shared" si="21"/>
        <v>3.12</v>
      </c>
      <c r="E399" s="4">
        <f t="shared" si="19"/>
        <v>288.55899999999997</v>
      </c>
      <c r="F399" s="4">
        <f t="shared" si="20"/>
        <v>5.1289999999999623</v>
      </c>
      <c r="G399" s="12">
        <v>2023</v>
      </c>
    </row>
    <row r="400" spans="1:7" x14ac:dyDescent="0.2">
      <c r="A400" s="18">
        <v>45150.538321759261</v>
      </c>
      <c r="B400" s="4">
        <v>2.41</v>
      </c>
      <c r="C400" s="4">
        <v>1.3</v>
      </c>
      <c r="D400" s="4">
        <f t="shared" si="21"/>
        <v>3.1330000000000005</v>
      </c>
      <c r="E400" s="4">
        <f t="shared" si="19"/>
        <v>288.57199999999995</v>
      </c>
      <c r="F400" s="4">
        <f t="shared" si="20"/>
        <v>5.1419999999999391</v>
      </c>
      <c r="G400" s="12">
        <v>2023</v>
      </c>
    </row>
    <row r="401" spans="1:7" x14ac:dyDescent="0.2">
      <c r="A401" s="18">
        <v>45150.542650462965</v>
      </c>
      <c r="B401" s="4">
        <v>2.42</v>
      </c>
      <c r="C401" s="4">
        <v>1.3</v>
      </c>
      <c r="D401" s="4">
        <f t="shared" si="21"/>
        <v>3.1459999999999999</v>
      </c>
      <c r="E401" s="4">
        <f t="shared" si="19"/>
        <v>288.58499999999998</v>
      </c>
      <c r="F401" s="4">
        <f t="shared" si="20"/>
        <v>5.1549999999999727</v>
      </c>
      <c r="G401" s="12">
        <v>2023</v>
      </c>
    </row>
    <row r="402" spans="1:7" x14ac:dyDescent="0.2">
      <c r="A402" s="18">
        <v>45150.545775462961</v>
      </c>
      <c r="B402" s="4">
        <v>2.4300000000000002</v>
      </c>
      <c r="C402" s="4">
        <v>1.3</v>
      </c>
      <c r="D402" s="4">
        <f t="shared" si="21"/>
        <v>3.1590000000000003</v>
      </c>
      <c r="E402" s="4">
        <f t="shared" si="19"/>
        <v>288.59799999999996</v>
      </c>
      <c r="F402" s="4">
        <f t="shared" si="20"/>
        <v>5.1679999999999495</v>
      </c>
      <c r="G402" s="12">
        <v>2023</v>
      </c>
    </row>
    <row r="403" spans="1:7" x14ac:dyDescent="0.2">
      <c r="A403" s="18">
        <v>45150.549027777779</v>
      </c>
      <c r="B403" s="4">
        <v>2.44</v>
      </c>
      <c r="C403" s="4">
        <v>1.3</v>
      </c>
      <c r="D403" s="4">
        <f t="shared" si="21"/>
        <v>3.1720000000000002</v>
      </c>
      <c r="E403" s="4">
        <f t="shared" si="19"/>
        <v>288.61099999999999</v>
      </c>
      <c r="F403" s="4">
        <f t="shared" si="20"/>
        <v>5.1809999999999832</v>
      </c>
      <c r="G403" s="12">
        <v>2023</v>
      </c>
    </row>
    <row r="404" spans="1:7" x14ac:dyDescent="0.2">
      <c r="A404" s="18">
        <v>45150.554629629631</v>
      </c>
      <c r="B404" s="4">
        <v>2.4500000000000002</v>
      </c>
      <c r="C404" s="4">
        <v>1.3</v>
      </c>
      <c r="D404" s="4">
        <f t="shared" si="21"/>
        <v>3.1850000000000005</v>
      </c>
      <c r="E404" s="4">
        <f t="shared" si="19"/>
        <v>288.62399999999997</v>
      </c>
      <c r="F404" s="4">
        <f t="shared" si="20"/>
        <v>5.19399999999996</v>
      </c>
      <c r="G404" s="12">
        <v>2023</v>
      </c>
    </row>
    <row r="405" spans="1:7" x14ac:dyDescent="0.2">
      <c r="A405" s="18">
        <v>45153.586377314816</v>
      </c>
      <c r="B405" s="4">
        <v>2.46</v>
      </c>
      <c r="C405" s="4">
        <v>1.3</v>
      </c>
      <c r="D405" s="4">
        <f t="shared" si="21"/>
        <v>3.198</v>
      </c>
      <c r="E405" s="4">
        <f t="shared" si="19"/>
        <v>288.63699999999994</v>
      </c>
      <c r="F405" s="4">
        <f t="shared" si="20"/>
        <v>5.2069999999999368</v>
      </c>
      <c r="G405" s="12">
        <v>2023</v>
      </c>
    </row>
    <row r="406" spans="1:7" x14ac:dyDescent="0.2">
      <c r="A406" s="18">
        <v>45153.587164351855</v>
      </c>
      <c r="B406" s="4">
        <v>2.4700000000000002</v>
      </c>
      <c r="C406" s="4">
        <v>1.3</v>
      </c>
      <c r="D406" s="4">
        <f t="shared" si="21"/>
        <v>3.2110000000000003</v>
      </c>
      <c r="E406" s="4">
        <f t="shared" si="19"/>
        <v>288.64999999999998</v>
      </c>
      <c r="F406" s="4">
        <f t="shared" si="20"/>
        <v>5.2199999999999704</v>
      </c>
      <c r="G406" s="12">
        <v>2023</v>
      </c>
    </row>
    <row r="407" spans="1:7" x14ac:dyDescent="0.2">
      <c r="A407" s="18">
        <v>45153.587835648148</v>
      </c>
      <c r="B407" s="4">
        <v>2.48</v>
      </c>
      <c r="C407" s="4">
        <v>1.3</v>
      </c>
      <c r="D407" s="4">
        <f t="shared" si="21"/>
        <v>3.2240000000000002</v>
      </c>
      <c r="E407" s="4">
        <f t="shared" si="19"/>
        <v>288.66299999999995</v>
      </c>
      <c r="F407" s="4">
        <f t="shared" si="20"/>
        <v>5.2329999999999472</v>
      </c>
      <c r="G407" s="12">
        <v>2023</v>
      </c>
    </row>
    <row r="408" spans="1:7" x14ac:dyDescent="0.2">
      <c r="A408" s="18">
        <v>45153.58971064815</v>
      </c>
      <c r="B408" s="4">
        <v>2.4900000000000002</v>
      </c>
      <c r="C408" s="4">
        <v>1.3</v>
      </c>
      <c r="D408" s="4">
        <f t="shared" si="21"/>
        <v>3.2370000000000005</v>
      </c>
      <c r="E408" s="4">
        <f t="shared" si="19"/>
        <v>288.67599999999999</v>
      </c>
      <c r="F408" s="4">
        <f t="shared" si="20"/>
        <v>5.2459999999999809</v>
      </c>
      <c r="G408" s="12">
        <v>2023</v>
      </c>
    </row>
    <row r="409" spans="1:7" x14ac:dyDescent="0.2">
      <c r="A409" s="18">
        <v>45153.592638888891</v>
      </c>
      <c r="B409" s="4">
        <v>2.5</v>
      </c>
      <c r="C409" s="4">
        <v>1.3</v>
      </c>
      <c r="D409" s="4">
        <f t="shared" si="21"/>
        <v>3.25</v>
      </c>
      <c r="E409" s="4">
        <f t="shared" si="19"/>
        <v>288.68899999999996</v>
      </c>
      <c r="F409" s="4">
        <f t="shared" si="20"/>
        <v>5.2589999999999577</v>
      </c>
      <c r="G409" s="12">
        <v>2023</v>
      </c>
    </row>
    <row r="410" spans="1:7" x14ac:dyDescent="0.2">
      <c r="A410" s="18">
        <v>45153.593923611108</v>
      </c>
      <c r="B410" s="4">
        <v>2.5099999999999998</v>
      </c>
      <c r="C410" s="4">
        <v>1.3</v>
      </c>
      <c r="D410" s="4">
        <f t="shared" si="21"/>
        <v>3.2629999999999999</v>
      </c>
      <c r="E410" s="4">
        <f t="shared" si="19"/>
        <v>288.70199999999994</v>
      </c>
      <c r="F410" s="4">
        <f t="shared" si="20"/>
        <v>5.2719999999999345</v>
      </c>
      <c r="G410" s="12">
        <v>2023</v>
      </c>
    </row>
    <row r="411" spans="1:7" x14ac:dyDescent="0.2">
      <c r="A411" s="18">
        <v>45153.598356481481</v>
      </c>
      <c r="B411" s="4">
        <v>2.52</v>
      </c>
      <c r="C411" s="4">
        <v>1.3</v>
      </c>
      <c r="D411" s="4">
        <f t="shared" si="21"/>
        <v>3.2760000000000002</v>
      </c>
      <c r="E411" s="4">
        <f t="shared" si="19"/>
        <v>288.71499999999997</v>
      </c>
      <c r="F411" s="4">
        <f t="shared" si="20"/>
        <v>5.2849999999999682</v>
      </c>
      <c r="G411" s="12">
        <v>2023</v>
      </c>
    </row>
    <row r="412" spans="1:7" x14ac:dyDescent="0.2">
      <c r="A412" s="18">
        <v>45153.605092592596</v>
      </c>
      <c r="B412" s="4">
        <v>2.5299999999999998</v>
      </c>
      <c r="C412" s="4">
        <v>1.3</v>
      </c>
      <c r="D412" s="4">
        <f t="shared" si="21"/>
        <v>3.2889999999999997</v>
      </c>
      <c r="E412" s="4">
        <f t="shared" si="19"/>
        <v>288.72799999999995</v>
      </c>
      <c r="F412" s="4">
        <f t="shared" si="20"/>
        <v>5.297999999999945</v>
      </c>
      <c r="G412" s="12">
        <v>2023</v>
      </c>
    </row>
    <row r="413" spans="1:7" x14ac:dyDescent="0.2">
      <c r="A413" s="18">
        <v>45153.658437500002</v>
      </c>
      <c r="B413" s="4">
        <v>2.54</v>
      </c>
      <c r="C413" s="4">
        <v>1.3</v>
      </c>
      <c r="D413" s="4">
        <f t="shared" si="21"/>
        <v>3.302</v>
      </c>
      <c r="E413" s="4">
        <f t="shared" si="19"/>
        <v>288.74099999999999</v>
      </c>
      <c r="F413" s="4">
        <f t="shared" si="20"/>
        <v>5.3109999999999786</v>
      </c>
      <c r="G413" s="12">
        <v>2023</v>
      </c>
    </row>
    <row r="414" spans="1:7" x14ac:dyDescent="0.2">
      <c r="A414" s="18">
        <v>45154.452557870369</v>
      </c>
      <c r="B414" s="4">
        <v>2.5499999999999998</v>
      </c>
      <c r="C414" s="4">
        <v>1.3</v>
      </c>
      <c r="D414" s="4">
        <f t="shared" si="21"/>
        <v>3.3149999999999999</v>
      </c>
      <c r="E414" s="4">
        <f t="shared" si="19"/>
        <v>288.75399999999996</v>
      </c>
      <c r="F414" s="4">
        <f t="shared" si="20"/>
        <v>5.3239999999999554</v>
      </c>
      <c r="G414" s="12">
        <v>2023</v>
      </c>
    </row>
    <row r="415" spans="1:7" x14ac:dyDescent="0.2">
      <c r="A415" s="18">
        <v>45154.470856481479</v>
      </c>
      <c r="B415" s="4">
        <v>2.56</v>
      </c>
      <c r="C415" s="4">
        <v>1.3</v>
      </c>
      <c r="D415" s="4">
        <f t="shared" si="21"/>
        <v>3.3280000000000003</v>
      </c>
      <c r="E415" s="4">
        <f t="shared" si="19"/>
        <v>288.76699999999994</v>
      </c>
      <c r="F415" s="4">
        <f t="shared" si="20"/>
        <v>5.3369999999999322</v>
      </c>
      <c r="G415" s="12">
        <v>2023</v>
      </c>
    </row>
    <row r="416" spans="1:7" x14ac:dyDescent="0.2">
      <c r="A416" s="18">
        <v>45154.472500000003</v>
      </c>
      <c r="B416" s="4">
        <v>2.57</v>
      </c>
      <c r="C416" s="4">
        <v>1.3</v>
      </c>
      <c r="D416" s="4">
        <f t="shared" si="21"/>
        <v>3.3409999999999997</v>
      </c>
      <c r="E416" s="4">
        <f t="shared" ref="E416:E479" si="22">D416+$E$156</f>
        <v>288.77999999999997</v>
      </c>
      <c r="F416" s="4">
        <f t="shared" si="20"/>
        <v>5.3499999999999659</v>
      </c>
      <c r="G416" s="12">
        <v>2023</v>
      </c>
    </row>
    <row r="417" spans="1:7" x14ac:dyDescent="0.2">
      <c r="A417" s="18">
        <v>45154.473298611112</v>
      </c>
      <c r="B417" s="4">
        <v>2.58</v>
      </c>
      <c r="C417" s="4">
        <v>1.3</v>
      </c>
      <c r="D417" s="4">
        <f t="shared" si="21"/>
        <v>3.3540000000000001</v>
      </c>
      <c r="E417" s="4">
        <f t="shared" si="22"/>
        <v>288.79299999999995</v>
      </c>
      <c r="F417" s="4">
        <f t="shared" si="20"/>
        <v>5.3629999999999427</v>
      </c>
      <c r="G417" s="12">
        <v>2023</v>
      </c>
    </row>
    <row r="418" spans="1:7" x14ac:dyDescent="0.2">
      <c r="A418" s="18">
        <v>45154.475289351853</v>
      </c>
      <c r="B418" s="4">
        <v>2.59</v>
      </c>
      <c r="C418" s="4">
        <v>1.3</v>
      </c>
      <c r="D418" s="4">
        <f t="shared" si="21"/>
        <v>3.367</v>
      </c>
      <c r="E418" s="4">
        <f t="shared" si="22"/>
        <v>288.80599999999998</v>
      </c>
      <c r="F418" s="4">
        <f t="shared" si="20"/>
        <v>5.3759999999999764</v>
      </c>
      <c r="G418" s="12">
        <v>2023</v>
      </c>
    </row>
    <row r="419" spans="1:7" x14ac:dyDescent="0.2">
      <c r="A419" s="18">
        <v>45154.481365740743</v>
      </c>
      <c r="B419" s="4">
        <v>2.6</v>
      </c>
      <c r="C419" s="4">
        <v>1.3</v>
      </c>
      <c r="D419" s="4">
        <f t="shared" si="21"/>
        <v>3.3800000000000003</v>
      </c>
      <c r="E419" s="4">
        <f t="shared" si="22"/>
        <v>288.81899999999996</v>
      </c>
      <c r="F419" s="4">
        <f t="shared" si="20"/>
        <v>5.3889999999999532</v>
      </c>
      <c r="G419" s="12">
        <v>2023</v>
      </c>
    </row>
    <row r="420" spans="1:7" x14ac:dyDescent="0.2">
      <c r="A420" s="18">
        <v>45155.655729166669</v>
      </c>
      <c r="B420" s="4">
        <v>2.61</v>
      </c>
      <c r="C420" s="4">
        <v>1.3</v>
      </c>
      <c r="D420" s="4">
        <f t="shared" si="21"/>
        <v>3.3929999999999998</v>
      </c>
      <c r="E420" s="4">
        <f t="shared" si="22"/>
        <v>288.83199999999994</v>
      </c>
      <c r="F420" s="4">
        <f t="shared" si="20"/>
        <v>5.40199999999993</v>
      </c>
      <c r="G420" s="12">
        <v>2023</v>
      </c>
    </row>
    <row r="421" spans="1:7" x14ac:dyDescent="0.2">
      <c r="A421" s="18">
        <v>45155.656087962961</v>
      </c>
      <c r="B421" s="4">
        <v>2.62</v>
      </c>
      <c r="C421" s="4">
        <v>1.3</v>
      </c>
      <c r="D421" s="4">
        <f t="shared" si="21"/>
        <v>3.4060000000000001</v>
      </c>
      <c r="E421" s="4">
        <f t="shared" si="22"/>
        <v>288.84499999999997</v>
      </c>
      <c r="F421" s="4">
        <f t="shared" si="20"/>
        <v>5.4149999999999636</v>
      </c>
      <c r="G421" s="12">
        <v>2023</v>
      </c>
    </row>
    <row r="422" spans="1:7" x14ac:dyDescent="0.2">
      <c r="A422" s="18">
        <v>45155.656701388885</v>
      </c>
      <c r="B422" s="4">
        <v>2.63</v>
      </c>
      <c r="C422" s="4">
        <v>1.3</v>
      </c>
      <c r="D422" s="4">
        <f t="shared" si="21"/>
        <v>3.419</v>
      </c>
      <c r="E422" s="4">
        <f t="shared" si="22"/>
        <v>288.85799999999995</v>
      </c>
      <c r="F422" s="4">
        <f t="shared" si="20"/>
        <v>5.4279999999999404</v>
      </c>
      <c r="G422" s="12">
        <v>2023</v>
      </c>
    </row>
    <row r="423" spans="1:7" x14ac:dyDescent="0.2">
      <c r="A423" s="18">
        <v>45155.657094907408</v>
      </c>
      <c r="B423" s="4">
        <v>2.64</v>
      </c>
      <c r="C423" s="4">
        <v>1.3</v>
      </c>
      <c r="D423" s="4">
        <f t="shared" si="21"/>
        <v>3.4320000000000004</v>
      </c>
      <c r="E423" s="4">
        <f t="shared" si="22"/>
        <v>288.87099999999998</v>
      </c>
      <c r="F423" s="4">
        <f t="shared" si="20"/>
        <v>5.4409999999999741</v>
      </c>
      <c r="G423" s="12">
        <v>2023</v>
      </c>
    </row>
    <row r="424" spans="1:7" x14ac:dyDescent="0.2">
      <c r="A424" s="18">
        <v>45155.658831018518</v>
      </c>
      <c r="B424" s="4">
        <v>2.65</v>
      </c>
      <c r="C424" s="4">
        <v>1.3</v>
      </c>
      <c r="D424" s="4">
        <f t="shared" si="21"/>
        <v>3.4449999999999998</v>
      </c>
      <c r="E424" s="4">
        <f t="shared" si="22"/>
        <v>288.88399999999996</v>
      </c>
      <c r="F424" s="4">
        <f t="shared" si="20"/>
        <v>5.4539999999999509</v>
      </c>
      <c r="G424" s="12">
        <v>2023</v>
      </c>
    </row>
    <row r="425" spans="1:7" x14ac:dyDescent="0.2">
      <c r="A425" s="18">
        <v>45155.70175925926</v>
      </c>
      <c r="B425" s="4">
        <v>2.66</v>
      </c>
      <c r="C425" s="4">
        <v>1.3</v>
      </c>
      <c r="D425" s="4">
        <f t="shared" si="21"/>
        <v>3.4580000000000002</v>
      </c>
      <c r="E425" s="4">
        <f t="shared" si="22"/>
        <v>288.89699999999999</v>
      </c>
      <c r="F425" s="4">
        <f t="shared" si="20"/>
        <v>5.4669999999999845</v>
      </c>
      <c r="G425" s="12">
        <v>2023</v>
      </c>
    </row>
    <row r="426" spans="1:7" x14ac:dyDescent="0.2">
      <c r="A426" s="18">
        <v>45156.250914351855</v>
      </c>
      <c r="B426" s="4">
        <v>2.67</v>
      </c>
      <c r="C426" s="4">
        <v>1.3</v>
      </c>
      <c r="D426" s="4">
        <f t="shared" si="21"/>
        <v>3.4710000000000001</v>
      </c>
      <c r="E426" s="4">
        <f t="shared" si="22"/>
        <v>288.90999999999997</v>
      </c>
      <c r="F426" s="4">
        <f t="shared" si="20"/>
        <v>5.4799999999999613</v>
      </c>
      <c r="G426" s="12">
        <v>2023</v>
      </c>
    </row>
    <row r="427" spans="1:7" x14ac:dyDescent="0.2">
      <c r="A427" s="18">
        <v>45156.274768518517</v>
      </c>
      <c r="B427" s="4">
        <v>2.68</v>
      </c>
      <c r="C427" s="4">
        <v>1.3</v>
      </c>
      <c r="D427" s="4">
        <f t="shared" si="21"/>
        <v>3.4840000000000004</v>
      </c>
      <c r="E427" s="4">
        <f t="shared" si="22"/>
        <v>288.92299999999994</v>
      </c>
      <c r="F427" s="4">
        <f t="shared" si="20"/>
        <v>5.4929999999999382</v>
      </c>
      <c r="G427" s="12">
        <v>2023</v>
      </c>
    </row>
    <row r="428" spans="1:7" x14ac:dyDescent="0.2">
      <c r="A428" s="18">
        <v>45156.29109953704</v>
      </c>
      <c r="B428" s="4">
        <v>2.69</v>
      </c>
      <c r="C428" s="4">
        <v>1.3</v>
      </c>
      <c r="D428" s="4">
        <f t="shared" si="21"/>
        <v>3.4969999999999999</v>
      </c>
      <c r="E428" s="4">
        <f t="shared" si="22"/>
        <v>288.93599999999998</v>
      </c>
      <c r="F428" s="4">
        <f t="shared" si="20"/>
        <v>5.5059999999999718</v>
      </c>
      <c r="G428" s="12">
        <v>2023</v>
      </c>
    </row>
    <row r="429" spans="1:7" x14ac:dyDescent="0.2">
      <c r="A429" s="18">
        <v>45156.308032407411</v>
      </c>
      <c r="B429" s="4">
        <v>2.7</v>
      </c>
      <c r="C429" s="4">
        <v>1.3</v>
      </c>
      <c r="D429" s="4">
        <f t="shared" si="21"/>
        <v>3.5100000000000002</v>
      </c>
      <c r="E429" s="4">
        <f t="shared" si="22"/>
        <v>288.94899999999996</v>
      </c>
      <c r="F429" s="4">
        <f t="shared" si="20"/>
        <v>5.5189999999999486</v>
      </c>
      <c r="G429" s="12">
        <v>2023</v>
      </c>
    </row>
    <row r="430" spans="1:7" x14ac:dyDescent="0.2">
      <c r="A430" s="18">
        <v>45156.323796296296</v>
      </c>
      <c r="B430" s="4">
        <v>2.71</v>
      </c>
      <c r="C430" s="4">
        <v>1.3</v>
      </c>
      <c r="D430" s="4">
        <f t="shared" si="21"/>
        <v>3.5230000000000001</v>
      </c>
      <c r="E430" s="4">
        <f t="shared" si="22"/>
        <v>288.96199999999999</v>
      </c>
      <c r="F430" s="4">
        <f t="shared" si="20"/>
        <v>5.5319999999999823</v>
      </c>
      <c r="G430" s="12">
        <v>2023</v>
      </c>
    </row>
    <row r="431" spans="1:7" x14ac:dyDescent="0.2">
      <c r="A431" s="18">
        <v>45156.336284722223</v>
      </c>
      <c r="B431" s="4">
        <v>2.72</v>
      </c>
      <c r="C431" s="4">
        <v>1.3</v>
      </c>
      <c r="D431" s="4">
        <f t="shared" si="21"/>
        <v>3.5360000000000005</v>
      </c>
      <c r="E431" s="4">
        <f t="shared" si="22"/>
        <v>288.97499999999997</v>
      </c>
      <c r="F431" s="4">
        <f t="shared" si="20"/>
        <v>5.5449999999999591</v>
      </c>
      <c r="G431" s="12">
        <v>2023</v>
      </c>
    </row>
    <row r="432" spans="1:7" x14ac:dyDescent="0.2">
      <c r="A432" s="18">
        <v>45156.355381944442</v>
      </c>
      <c r="B432" s="4">
        <v>2.73</v>
      </c>
      <c r="C432" s="4">
        <v>1.3</v>
      </c>
      <c r="D432" s="4">
        <f t="shared" si="21"/>
        <v>3.5489999999999999</v>
      </c>
      <c r="E432" s="4">
        <f t="shared" si="22"/>
        <v>288.98799999999994</v>
      </c>
      <c r="F432" s="4">
        <f t="shared" si="20"/>
        <v>5.5579999999999359</v>
      </c>
      <c r="G432" s="12">
        <v>2023</v>
      </c>
    </row>
    <row r="433" spans="1:7" x14ac:dyDescent="0.2">
      <c r="A433" s="18">
        <v>45156.512465277781</v>
      </c>
      <c r="B433" s="4">
        <v>2.74</v>
      </c>
      <c r="C433" s="4">
        <v>1.3</v>
      </c>
      <c r="D433" s="4">
        <f t="shared" si="21"/>
        <v>3.5620000000000003</v>
      </c>
      <c r="E433" s="4">
        <f t="shared" si="22"/>
        <v>289.00099999999998</v>
      </c>
      <c r="F433" s="4">
        <f t="shared" si="20"/>
        <v>5.5709999999999695</v>
      </c>
      <c r="G433" s="12">
        <v>2023</v>
      </c>
    </row>
    <row r="434" spans="1:7" x14ac:dyDescent="0.2">
      <c r="A434" s="18">
        <v>45156.523680555554</v>
      </c>
      <c r="B434" s="4">
        <v>2.75</v>
      </c>
      <c r="C434" s="4">
        <v>1.3</v>
      </c>
      <c r="D434" s="4">
        <f t="shared" si="21"/>
        <v>3.5750000000000002</v>
      </c>
      <c r="E434" s="4">
        <f t="shared" si="22"/>
        <v>289.01399999999995</v>
      </c>
      <c r="F434" s="4">
        <f t="shared" si="20"/>
        <v>5.5839999999999463</v>
      </c>
      <c r="G434" s="12">
        <v>2023</v>
      </c>
    </row>
    <row r="435" spans="1:7" x14ac:dyDescent="0.2">
      <c r="A435" s="18">
        <v>45156.529872685183</v>
      </c>
      <c r="B435" s="4">
        <v>2.76</v>
      </c>
      <c r="C435" s="4">
        <v>1.3</v>
      </c>
      <c r="D435" s="4">
        <f t="shared" si="21"/>
        <v>3.5879999999999996</v>
      </c>
      <c r="E435" s="4">
        <f t="shared" si="22"/>
        <v>289.02699999999999</v>
      </c>
      <c r="F435" s="4">
        <f t="shared" si="20"/>
        <v>5.59699999999998</v>
      </c>
      <c r="G435" s="12">
        <v>2023</v>
      </c>
    </row>
    <row r="436" spans="1:7" x14ac:dyDescent="0.2">
      <c r="A436" s="18">
        <v>45156.558321759258</v>
      </c>
      <c r="B436" s="4">
        <v>2.77</v>
      </c>
      <c r="C436" s="4">
        <v>1.3</v>
      </c>
      <c r="D436" s="4">
        <f t="shared" si="21"/>
        <v>3.601</v>
      </c>
      <c r="E436" s="4">
        <f t="shared" si="22"/>
        <v>289.03999999999996</v>
      </c>
      <c r="F436" s="4">
        <f t="shared" si="20"/>
        <v>5.6099999999999568</v>
      </c>
      <c r="G436" s="12">
        <v>2023</v>
      </c>
    </row>
    <row r="437" spans="1:7" x14ac:dyDescent="0.2">
      <c r="A437" s="18">
        <v>45156.56212962963</v>
      </c>
      <c r="B437" s="4">
        <v>2.78</v>
      </c>
      <c r="C437" s="4">
        <v>1.3</v>
      </c>
      <c r="D437" s="4">
        <f t="shared" si="21"/>
        <v>3.6139999999999999</v>
      </c>
      <c r="E437" s="4">
        <f t="shared" si="22"/>
        <v>289.05299999999994</v>
      </c>
      <c r="F437" s="4">
        <f t="shared" si="20"/>
        <v>5.6229999999999336</v>
      </c>
      <c r="G437" s="12">
        <v>2023</v>
      </c>
    </row>
    <row r="438" spans="1:7" x14ac:dyDescent="0.2">
      <c r="A438" s="18">
        <v>45156.565011574072</v>
      </c>
      <c r="B438" s="4">
        <v>2.79</v>
      </c>
      <c r="C438" s="4">
        <v>1.3</v>
      </c>
      <c r="D438" s="4">
        <f t="shared" si="21"/>
        <v>3.6270000000000002</v>
      </c>
      <c r="E438" s="4">
        <f t="shared" si="22"/>
        <v>289.06599999999997</v>
      </c>
      <c r="F438" s="4">
        <f t="shared" si="20"/>
        <v>5.6359999999999673</v>
      </c>
      <c r="G438" s="12">
        <v>2023</v>
      </c>
    </row>
    <row r="439" spans="1:7" x14ac:dyDescent="0.2">
      <c r="A439" s="18">
        <v>45157.000937500001</v>
      </c>
      <c r="B439" s="4">
        <v>2.8</v>
      </c>
      <c r="C439" s="4">
        <v>1.3</v>
      </c>
      <c r="D439" s="4">
        <f t="shared" si="21"/>
        <v>3.6399999999999997</v>
      </c>
      <c r="E439" s="4">
        <f t="shared" si="22"/>
        <v>289.07899999999995</v>
      </c>
      <c r="F439" s="4">
        <f t="shared" si="20"/>
        <v>5.6489999999999441</v>
      </c>
      <c r="G439" s="12">
        <v>2023</v>
      </c>
    </row>
    <row r="440" spans="1:7" x14ac:dyDescent="0.2">
      <c r="A440" s="18">
        <v>45157.002604166664</v>
      </c>
      <c r="B440" s="4">
        <v>2.81</v>
      </c>
      <c r="C440" s="4">
        <v>1.3</v>
      </c>
      <c r="D440" s="4">
        <f t="shared" si="21"/>
        <v>3.653</v>
      </c>
      <c r="E440" s="4">
        <f t="shared" si="22"/>
        <v>289.09199999999998</v>
      </c>
      <c r="F440" s="4">
        <f t="shared" si="20"/>
        <v>5.6619999999999777</v>
      </c>
      <c r="G440" s="12">
        <v>2023</v>
      </c>
    </row>
    <row r="441" spans="1:7" x14ac:dyDescent="0.2">
      <c r="A441" s="18">
        <v>45157.003483796296</v>
      </c>
      <c r="B441" s="4">
        <v>2.82</v>
      </c>
      <c r="C441" s="4">
        <v>1.3</v>
      </c>
      <c r="D441" s="4">
        <f t="shared" si="21"/>
        <v>3.6659999999999999</v>
      </c>
      <c r="E441" s="4">
        <f t="shared" si="22"/>
        <v>289.10499999999996</v>
      </c>
      <c r="F441" s="4">
        <f t="shared" si="20"/>
        <v>5.6749999999999545</v>
      </c>
      <c r="G441" s="12">
        <v>2023</v>
      </c>
    </row>
    <row r="442" spans="1:7" x14ac:dyDescent="0.2">
      <c r="A442" s="18">
        <v>45157.005752314813</v>
      </c>
      <c r="B442" s="4">
        <v>2.83</v>
      </c>
      <c r="C442" s="4">
        <v>1.3</v>
      </c>
      <c r="D442" s="4">
        <f t="shared" si="21"/>
        <v>3.6790000000000003</v>
      </c>
      <c r="E442" s="4">
        <f t="shared" si="22"/>
        <v>289.11799999999994</v>
      </c>
      <c r="F442" s="4">
        <f t="shared" si="20"/>
        <v>5.6879999999999313</v>
      </c>
      <c r="G442" s="12">
        <v>2023</v>
      </c>
    </row>
    <row r="443" spans="1:7" x14ac:dyDescent="0.2">
      <c r="A443" s="18">
        <v>45157.007650462961</v>
      </c>
      <c r="B443" s="4">
        <v>2.84</v>
      </c>
      <c r="C443" s="4">
        <v>1.3</v>
      </c>
      <c r="D443" s="4">
        <f t="shared" si="21"/>
        <v>3.6919999999999997</v>
      </c>
      <c r="E443" s="4">
        <f t="shared" si="22"/>
        <v>289.13099999999997</v>
      </c>
      <c r="F443" s="4">
        <f t="shared" si="20"/>
        <v>5.700999999999965</v>
      </c>
      <c r="G443" s="12">
        <v>2023</v>
      </c>
    </row>
    <row r="444" spans="1:7" x14ac:dyDescent="0.2">
      <c r="A444" s="18">
        <v>45157.009027777778</v>
      </c>
      <c r="B444" s="4">
        <v>2.85</v>
      </c>
      <c r="C444" s="4">
        <v>1.3</v>
      </c>
      <c r="D444" s="4">
        <f t="shared" si="21"/>
        <v>3.7050000000000001</v>
      </c>
      <c r="E444" s="4">
        <f t="shared" si="22"/>
        <v>289.14399999999995</v>
      </c>
      <c r="F444" s="4">
        <f t="shared" si="20"/>
        <v>5.7139999999999418</v>
      </c>
      <c r="G444" s="12">
        <v>2023</v>
      </c>
    </row>
    <row r="445" spans="1:7" x14ac:dyDescent="0.2">
      <c r="A445" s="18">
        <v>45157.010729166665</v>
      </c>
      <c r="B445" s="4">
        <v>2.86</v>
      </c>
      <c r="C445" s="4">
        <v>1.3</v>
      </c>
      <c r="D445" s="4">
        <f t="shared" si="21"/>
        <v>3.718</v>
      </c>
      <c r="E445" s="4">
        <f t="shared" si="22"/>
        <v>289.15699999999998</v>
      </c>
      <c r="F445" s="4">
        <f t="shared" si="20"/>
        <v>5.7269999999999754</v>
      </c>
      <c r="G445" s="12">
        <v>2023</v>
      </c>
    </row>
    <row r="446" spans="1:7" x14ac:dyDescent="0.2">
      <c r="A446" s="18">
        <v>45157.014328703706</v>
      </c>
      <c r="B446" s="4">
        <v>2.87</v>
      </c>
      <c r="C446" s="4">
        <v>1.3</v>
      </c>
      <c r="D446" s="4">
        <f t="shared" si="21"/>
        <v>3.7310000000000003</v>
      </c>
      <c r="E446" s="4">
        <f t="shared" si="22"/>
        <v>289.16999999999996</v>
      </c>
      <c r="F446" s="4">
        <f t="shared" si="20"/>
        <v>5.7399999999999523</v>
      </c>
      <c r="G446" s="12">
        <v>2023</v>
      </c>
    </row>
    <row r="447" spans="1:7" x14ac:dyDescent="0.2">
      <c r="A447" s="18">
        <v>45157.017071759263</v>
      </c>
      <c r="B447" s="4">
        <v>2.88</v>
      </c>
      <c r="C447" s="4">
        <v>1.3</v>
      </c>
      <c r="D447" s="4">
        <f t="shared" si="21"/>
        <v>3.7439999999999998</v>
      </c>
      <c r="E447" s="4">
        <f t="shared" si="22"/>
        <v>289.18299999999999</v>
      </c>
      <c r="F447" s="4">
        <f t="shared" si="20"/>
        <v>5.7529999999999859</v>
      </c>
      <c r="G447" s="12">
        <v>2023</v>
      </c>
    </row>
    <row r="448" spans="1:7" x14ac:dyDescent="0.2">
      <c r="A448" s="18">
        <v>45157.019212962965</v>
      </c>
      <c r="B448" s="4">
        <v>2.89</v>
      </c>
      <c r="C448" s="4">
        <v>1.3</v>
      </c>
      <c r="D448" s="4">
        <f t="shared" si="21"/>
        <v>3.7570000000000001</v>
      </c>
      <c r="E448" s="4">
        <f t="shared" si="22"/>
        <v>289.19599999999997</v>
      </c>
      <c r="F448" s="4">
        <f t="shared" si="20"/>
        <v>5.7659999999999627</v>
      </c>
      <c r="G448" s="12">
        <v>2023</v>
      </c>
    </row>
    <row r="449" spans="1:7" x14ac:dyDescent="0.2">
      <c r="A449" s="18">
        <v>45157.021122685182</v>
      </c>
      <c r="B449" s="4">
        <v>2.9</v>
      </c>
      <c r="C449" s="4">
        <v>1.3</v>
      </c>
      <c r="D449" s="4">
        <f t="shared" si="21"/>
        <v>3.77</v>
      </c>
      <c r="E449" s="4">
        <f t="shared" si="22"/>
        <v>289.20899999999995</v>
      </c>
      <c r="F449" s="4">
        <f t="shared" si="20"/>
        <v>5.7789999999999395</v>
      </c>
      <c r="G449" s="12">
        <v>2023</v>
      </c>
    </row>
    <row r="450" spans="1:7" x14ac:dyDescent="0.2">
      <c r="A450" s="18">
        <v>45157.022638888891</v>
      </c>
      <c r="B450" s="4">
        <v>2.91</v>
      </c>
      <c r="C450" s="4">
        <v>1.3</v>
      </c>
      <c r="D450" s="4">
        <f t="shared" si="21"/>
        <v>3.7830000000000004</v>
      </c>
      <c r="E450" s="4">
        <f t="shared" si="22"/>
        <v>289.22199999999998</v>
      </c>
      <c r="F450" s="4">
        <f t="shared" si="20"/>
        <v>5.7919999999999732</v>
      </c>
      <c r="G450" s="12">
        <v>2023</v>
      </c>
    </row>
    <row r="451" spans="1:7" x14ac:dyDescent="0.2">
      <c r="A451" s="18">
        <v>45157.024629629632</v>
      </c>
      <c r="B451" s="4">
        <v>2.92</v>
      </c>
      <c r="C451" s="4">
        <v>1.3</v>
      </c>
      <c r="D451" s="4">
        <f t="shared" si="21"/>
        <v>3.7959999999999998</v>
      </c>
      <c r="E451" s="4">
        <f t="shared" si="22"/>
        <v>289.23499999999996</v>
      </c>
      <c r="F451" s="4">
        <f t="shared" ref="F451:F514" si="23">E451-283.43</f>
        <v>5.80499999999995</v>
      </c>
      <c r="G451" s="12">
        <v>2023</v>
      </c>
    </row>
    <row r="452" spans="1:7" x14ac:dyDescent="0.2">
      <c r="A452" s="18">
        <v>45157.026388888888</v>
      </c>
      <c r="B452" s="4">
        <v>2.93</v>
      </c>
      <c r="C452" s="4">
        <v>1.3</v>
      </c>
      <c r="D452" s="4">
        <f t="shared" si="21"/>
        <v>3.8090000000000002</v>
      </c>
      <c r="E452" s="4">
        <f t="shared" si="22"/>
        <v>289.24799999999999</v>
      </c>
      <c r="F452" s="4">
        <f t="shared" si="23"/>
        <v>5.8179999999999836</v>
      </c>
      <c r="G452" s="12">
        <v>2023</v>
      </c>
    </row>
    <row r="453" spans="1:7" x14ac:dyDescent="0.2">
      <c r="A453" s="18">
        <v>45157.029930555553</v>
      </c>
      <c r="B453" s="4">
        <v>2.94</v>
      </c>
      <c r="C453" s="4">
        <v>1.3</v>
      </c>
      <c r="D453" s="4">
        <f t="shared" si="21"/>
        <v>3.8220000000000001</v>
      </c>
      <c r="E453" s="4">
        <f t="shared" si="22"/>
        <v>289.26099999999997</v>
      </c>
      <c r="F453" s="4">
        <f t="shared" si="23"/>
        <v>5.8309999999999604</v>
      </c>
      <c r="G453" s="12">
        <v>2023</v>
      </c>
    </row>
    <row r="454" spans="1:7" x14ac:dyDescent="0.2">
      <c r="A454" s="18">
        <v>45157.046898148146</v>
      </c>
      <c r="B454" s="4">
        <v>2.95</v>
      </c>
      <c r="C454" s="4">
        <v>1.3</v>
      </c>
      <c r="D454" s="4">
        <f t="shared" si="21"/>
        <v>3.8350000000000004</v>
      </c>
      <c r="E454" s="4">
        <f t="shared" si="22"/>
        <v>289.27399999999994</v>
      </c>
      <c r="F454" s="4">
        <f t="shared" si="23"/>
        <v>5.8439999999999372</v>
      </c>
      <c r="G454" s="12">
        <v>2023</v>
      </c>
    </row>
    <row r="455" spans="1:7" x14ac:dyDescent="0.2">
      <c r="A455" s="18">
        <v>45157.052060185182</v>
      </c>
      <c r="B455" s="4">
        <v>2.96</v>
      </c>
      <c r="C455" s="4">
        <v>1.3</v>
      </c>
      <c r="D455" s="4">
        <f t="shared" si="21"/>
        <v>3.8479999999999999</v>
      </c>
      <c r="E455" s="4">
        <f t="shared" si="22"/>
        <v>289.28699999999998</v>
      </c>
      <c r="F455" s="4">
        <f t="shared" si="23"/>
        <v>5.8569999999999709</v>
      </c>
      <c r="G455" s="12">
        <v>2023</v>
      </c>
    </row>
    <row r="456" spans="1:7" x14ac:dyDescent="0.2">
      <c r="A456" s="18">
        <v>45157.055879629632</v>
      </c>
      <c r="B456" s="4">
        <v>2.97</v>
      </c>
      <c r="C456" s="4">
        <v>1.3</v>
      </c>
      <c r="D456" s="4">
        <f t="shared" si="21"/>
        <v>3.8610000000000002</v>
      </c>
      <c r="E456" s="4">
        <f t="shared" si="22"/>
        <v>289.29999999999995</v>
      </c>
      <c r="F456" s="4">
        <f t="shared" si="23"/>
        <v>5.8699999999999477</v>
      </c>
      <c r="G456" s="12">
        <v>2023</v>
      </c>
    </row>
    <row r="457" spans="1:7" x14ac:dyDescent="0.2">
      <c r="A457" s="18">
        <v>45157.059282407405</v>
      </c>
      <c r="B457" s="4">
        <v>2.98</v>
      </c>
      <c r="C457" s="4">
        <v>1.3</v>
      </c>
      <c r="D457" s="4">
        <f t="shared" si="21"/>
        <v>3.8740000000000001</v>
      </c>
      <c r="E457" s="4">
        <f t="shared" si="22"/>
        <v>289.31299999999999</v>
      </c>
      <c r="F457" s="4">
        <f t="shared" si="23"/>
        <v>5.8829999999999814</v>
      </c>
      <c r="G457" s="12">
        <v>2023</v>
      </c>
    </row>
    <row r="458" spans="1:7" x14ac:dyDescent="0.2">
      <c r="A458" s="18">
        <v>45157.060370370367</v>
      </c>
      <c r="B458" s="4">
        <v>2.99</v>
      </c>
      <c r="C458" s="4">
        <v>1.3</v>
      </c>
      <c r="D458" s="4">
        <f t="shared" si="21"/>
        <v>3.8870000000000005</v>
      </c>
      <c r="E458" s="4">
        <f t="shared" si="22"/>
        <v>289.32599999999996</v>
      </c>
      <c r="F458" s="4">
        <f t="shared" si="23"/>
        <v>5.8959999999999582</v>
      </c>
      <c r="G458" s="12">
        <v>2023</v>
      </c>
    </row>
    <row r="459" spans="1:7" x14ac:dyDescent="0.2">
      <c r="A459" s="18">
        <v>45157.061712962961</v>
      </c>
      <c r="B459" s="4">
        <v>3</v>
      </c>
      <c r="C459" s="4">
        <v>1.3</v>
      </c>
      <c r="D459" s="4">
        <f t="shared" si="21"/>
        <v>3.9000000000000004</v>
      </c>
      <c r="E459" s="4">
        <f t="shared" si="22"/>
        <v>289.33899999999994</v>
      </c>
      <c r="F459" s="4">
        <f t="shared" si="23"/>
        <v>5.908999999999935</v>
      </c>
      <c r="G459" s="12">
        <v>2023</v>
      </c>
    </row>
    <row r="460" spans="1:7" x14ac:dyDescent="0.2">
      <c r="A460" s="18">
        <v>45157.062824074077</v>
      </c>
      <c r="B460" s="4">
        <v>3.01</v>
      </c>
      <c r="C460" s="4">
        <v>1.3</v>
      </c>
      <c r="D460" s="4">
        <f t="shared" si="21"/>
        <v>3.9129999999999998</v>
      </c>
      <c r="E460" s="4">
        <f t="shared" si="22"/>
        <v>289.35199999999998</v>
      </c>
      <c r="F460" s="4">
        <f t="shared" si="23"/>
        <v>5.9219999999999686</v>
      </c>
      <c r="G460" s="12">
        <v>2023</v>
      </c>
    </row>
    <row r="461" spans="1:7" x14ac:dyDescent="0.2">
      <c r="A461" s="18">
        <v>45157.064375000002</v>
      </c>
      <c r="B461" s="4">
        <v>3.02</v>
      </c>
      <c r="C461" s="4">
        <v>1.3</v>
      </c>
      <c r="D461" s="4">
        <f t="shared" ref="D461:D524" si="24">B461*C461</f>
        <v>3.9260000000000002</v>
      </c>
      <c r="E461" s="4">
        <f t="shared" si="22"/>
        <v>289.36499999999995</v>
      </c>
      <c r="F461" s="4">
        <f t="shared" si="23"/>
        <v>5.9349999999999454</v>
      </c>
      <c r="G461" s="12">
        <v>2023</v>
      </c>
    </row>
    <row r="462" spans="1:7" x14ac:dyDescent="0.2">
      <c r="A462" s="18">
        <v>45157.066006944442</v>
      </c>
      <c r="B462" s="4">
        <v>3.03</v>
      </c>
      <c r="C462" s="4">
        <v>1.3</v>
      </c>
      <c r="D462" s="4">
        <f t="shared" si="24"/>
        <v>3.9390000000000001</v>
      </c>
      <c r="E462" s="4">
        <f t="shared" si="22"/>
        <v>289.37799999999999</v>
      </c>
      <c r="F462" s="4">
        <f t="shared" si="23"/>
        <v>5.9479999999999791</v>
      </c>
      <c r="G462" s="12">
        <v>2023</v>
      </c>
    </row>
    <row r="463" spans="1:7" x14ac:dyDescent="0.2">
      <c r="A463" s="18">
        <v>45157.067118055558</v>
      </c>
      <c r="B463" s="4">
        <v>3.04</v>
      </c>
      <c r="C463" s="4">
        <v>1.3</v>
      </c>
      <c r="D463" s="4">
        <f t="shared" si="24"/>
        <v>3.9520000000000004</v>
      </c>
      <c r="E463" s="4">
        <f t="shared" si="22"/>
        <v>289.39099999999996</v>
      </c>
      <c r="F463" s="4">
        <f t="shared" si="23"/>
        <v>5.9609999999999559</v>
      </c>
      <c r="G463" s="12">
        <v>2023</v>
      </c>
    </row>
    <row r="464" spans="1:7" x14ac:dyDescent="0.2">
      <c r="A464" s="18">
        <v>45157.068182870367</v>
      </c>
      <c r="B464" s="4">
        <v>3.05</v>
      </c>
      <c r="C464" s="4">
        <v>1.3</v>
      </c>
      <c r="D464" s="4">
        <f t="shared" si="24"/>
        <v>3.9649999999999999</v>
      </c>
      <c r="E464" s="4">
        <f t="shared" si="22"/>
        <v>289.40399999999994</v>
      </c>
      <c r="F464" s="4">
        <f t="shared" si="23"/>
        <v>5.9739999999999327</v>
      </c>
      <c r="G464" s="12">
        <v>2023</v>
      </c>
    </row>
    <row r="465" spans="1:7" x14ac:dyDescent="0.2">
      <c r="A465" s="18">
        <v>45157.069155092591</v>
      </c>
      <c r="B465" s="4">
        <v>3.06</v>
      </c>
      <c r="C465" s="4">
        <v>1.3</v>
      </c>
      <c r="D465" s="4">
        <f t="shared" si="24"/>
        <v>3.9780000000000002</v>
      </c>
      <c r="E465" s="4">
        <f t="shared" si="22"/>
        <v>289.41699999999997</v>
      </c>
      <c r="F465" s="4">
        <f t="shared" si="23"/>
        <v>5.9869999999999663</v>
      </c>
      <c r="G465" s="12">
        <v>2023</v>
      </c>
    </row>
    <row r="466" spans="1:7" x14ac:dyDescent="0.2">
      <c r="A466" s="18">
        <v>45157.07104166667</v>
      </c>
      <c r="B466" s="4">
        <v>3.07</v>
      </c>
      <c r="C466" s="4">
        <v>1.3</v>
      </c>
      <c r="D466" s="4">
        <f t="shared" si="24"/>
        <v>3.9910000000000001</v>
      </c>
      <c r="E466" s="4">
        <f t="shared" si="22"/>
        <v>289.42999999999995</v>
      </c>
      <c r="F466" s="4">
        <f t="shared" si="23"/>
        <v>5.9999999999999432</v>
      </c>
      <c r="G466" s="12">
        <v>2023</v>
      </c>
    </row>
    <row r="467" spans="1:7" x14ac:dyDescent="0.2">
      <c r="A467" s="18">
        <v>45157.072141203702</v>
      </c>
      <c r="B467" s="4">
        <v>3.08</v>
      </c>
      <c r="C467" s="4">
        <v>1.3</v>
      </c>
      <c r="D467" s="4">
        <f t="shared" si="24"/>
        <v>4.0040000000000004</v>
      </c>
      <c r="E467" s="4">
        <f t="shared" si="22"/>
        <v>289.44299999999998</v>
      </c>
      <c r="F467" s="4">
        <f t="shared" si="23"/>
        <v>6.0129999999999768</v>
      </c>
      <c r="G467" s="12">
        <v>2023</v>
      </c>
    </row>
    <row r="468" spans="1:7" x14ac:dyDescent="0.2">
      <c r="A468" s="18">
        <v>45157.073113425926</v>
      </c>
      <c r="B468" s="4">
        <v>3.09</v>
      </c>
      <c r="C468" s="4">
        <v>1.3</v>
      </c>
      <c r="D468" s="4">
        <f t="shared" si="24"/>
        <v>4.0170000000000003</v>
      </c>
      <c r="E468" s="4">
        <f t="shared" si="22"/>
        <v>289.45599999999996</v>
      </c>
      <c r="F468" s="4">
        <f t="shared" si="23"/>
        <v>6.0259999999999536</v>
      </c>
      <c r="G468" s="12">
        <v>2023</v>
      </c>
    </row>
    <row r="469" spans="1:7" x14ac:dyDescent="0.2">
      <c r="A469" s="18">
        <v>45157.074120370373</v>
      </c>
      <c r="B469" s="4">
        <v>3.1</v>
      </c>
      <c r="C469" s="4">
        <v>1.3</v>
      </c>
      <c r="D469" s="4">
        <f t="shared" si="24"/>
        <v>4.03</v>
      </c>
      <c r="E469" s="4">
        <f t="shared" si="22"/>
        <v>289.46899999999994</v>
      </c>
      <c r="F469" s="4">
        <f t="shared" si="23"/>
        <v>6.0389999999999304</v>
      </c>
      <c r="G469" s="12">
        <v>2023</v>
      </c>
    </row>
    <row r="470" spans="1:7" x14ac:dyDescent="0.2">
      <c r="A470" s="18">
        <v>45157.074953703705</v>
      </c>
      <c r="B470" s="4">
        <v>3.11</v>
      </c>
      <c r="C470" s="4">
        <v>1.3</v>
      </c>
      <c r="D470" s="4">
        <f t="shared" si="24"/>
        <v>4.0430000000000001</v>
      </c>
      <c r="E470" s="4">
        <f t="shared" si="22"/>
        <v>289.48199999999997</v>
      </c>
      <c r="F470" s="4">
        <f t="shared" si="23"/>
        <v>6.0519999999999641</v>
      </c>
      <c r="G470" s="12">
        <v>2023</v>
      </c>
    </row>
    <row r="471" spans="1:7" x14ac:dyDescent="0.2">
      <c r="A471" s="18">
        <v>45157.075706018521</v>
      </c>
      <c r="B471" s="4">
        <v>3.12</v>
      </c>
      <c r="C471" s="4">
        <v>1.3</v>
      </c>
      <c r="D471" s="4">
        <f t="shared" si="24"/>
        <v>4.056</v>
      </c>
      <c r="E471" s="4">
        <f t="shared" si="22"/>
        <v>289.49499999999995</v>
      </c>
      <c r="F471" s="4">
        <f t="shared" si="23"/>
        <v>6.0649999999999409</v>
      </c>
      <c r="G471" s="12">
        <v>2023</v>
      </c>
    </row>
    <row r="472" spans="1:7" x14ac:dyDescent="0.2">
      <c r="A472" s="18">
        <v>45157.076828703706</v>
      </c>
      <c r="B472" s="4">
        <v>3.13</v>
      </c>
      <c r="C472" s="4">
        <v>1.3</v>
      </c>
      <c r="D472" s="4">
        <f t="shared" si="24"/>
        <v>4.069</v>
      </c>
      <c r="E472" s="4">
        <f t="shared" si="22"/>
        <v>289.50799999999998</v>
      </c>
      <c r="F472" s="4">
        <f t="shared" si="23"/>
        <v>6.0779999999999745</v>
      </c>
      <c r="G472" s="12">
        <v>2023</v>
      </c>
    </row>
    <row r="473" spans="1:7" x14ac:dyDescent="0.2">
      <c r="A473" s="18">
        <v>45157.077673611115</v>
      </c>
      <c r="B473" s="4">
        <v>3.14</v>
      </c>
      <c r="C473" s="4">
        <v>1.3</v>
      </c>
      <c r="D473" s="4">
        <f t="shared" si="24"/>
        <v>4.0820000000000007</v>
      </c>
      <c r="E473" s="4">
        <f t="shared" si="22"/>
        <v>289.52099999999996</v>
      </c>
      <c r="F473" s="4">
        <f t="shared" si="23"/>
        <v>6.0909999999999513</v>
      </c>
      <c r="G473" s="12">
        <v>2023</v>
      </c>
    </row>
    <row r="474" spans="1:7" x14ac:dyDescent="0.2">
      <c r="A474" s="18">
        <v>45157.07880787037</v>
      </c>
      <c r="B474" s="4">
        <v>3.15</v>
      </c>
      <c r="C474" s="4">
        <v>1.3</v>
      </c>
      <c r="D474" s="4">
        <f t="shared" si="24"/>
        <v>4.0949999999999998</v>
      </c>
      <c r="E474" s="4">
        <f t="shared" si="22"/>
        <v>289.53399999999999</v>
      </c>
      <c r="F474" s="4">
        <f t="shared" si="23"/>
        <v>6.103999999999985</v>
      </c>
      <c r="G474" s="12">
        <v>2023</v>
      </c>
    </row>
    <row r="475" spans="1:7" x14ac:dyDescent="0.2">
      <c r="A475" s="18">
        <v>45157.079745370371</v>
      </c>
      <c r="B475" s="4">
        <v>3.16</v>
      </c>
      <c r="C475" s="4">
        <v>1.3</v>
      </c>
      <c r="D475" s="4">
        <f t="shared" si="24"/>
        <v>4.1080000000000005</v>
      </c>
      <c r="E475" s="4">
        <f t="shared" si="22"/>
        <v>289.54699999999997</v>
      </c>
      <c r="F475" s="4">
        <f t="shared" si="23"/>
        <v>6.1169999999999618</v>
      </c>
      <c r="G475" s="12">
        <v>2023</v>
      </c>
    </row>
    <row r="476" spans="1:7" x14ac:dyDescent="0.2">
      <c r="A476" s="18">
        <v>45157.080752314818</v>
      </c>
      <c r="B476" s="4">
        <v>3.17</v>
      </c>
      <c r="C476" s="4">
        <v>1.3</v>
      </c>
      <c r="D476" s="4">
        <f t="shared" si="24"/>
        <v>4.1210000000000004</v>
      </c>
      <c r="E476" s="4">
        <f t="shared" si="22"/>
        <v>289.55999999999995</v>
      </c>
      <c r="F476" s="4">
        <f t="shared" si="23"/>
        <v>6.1299999999999386</v>
      </c>
      <c r="G476" s="12">
        <v>2023</v>
      </c>
    </row>
    <row r="477" spans="1:7" x14ac:dyDescent="0.2">
      <c r="A477" s="18">
        <v>45157.082152777781</v>
      </c>
      <c r="B477" s="4">
        <v>3.18</v>
      </c>
      <c r="C477" s="4">
        <v>1.3</v>
      </c>
      <c r="D477" s="4">
        <f t="shared" si="24"/>
        <v>4.1340000000000003</v>
      </c>
      <c r="E477" s="4">
        <f t="shared" si="22"/>
        <v>289.57299999999998</v>
      </c>
      <c r="F477" s="4">
        <f t="shared" si="23"/>
        <v>6.1429999999999723</v>
      </c>
      <c r="G477" s="12">
        <v>2023</v>
      </c>
    </row>
    <row r="478" spans="1:7" x14ac:dyDescent="0.2">
      <c r="A478" s="18">
        <v>45157.083460648151</v>
      </c>
      <c r="B478" s="4">
        <v>3.19</v>
      </c>
      <c r="C478" s="4">
        <v>1.3</v>
      </c>
      <c r="D478" s="4">
        <f t="shared" si="24"/>
        <v>4.1470000000000002</v>
      </c>
      <c r="E478" s="4">
        <f t="shared" si="22"/>
        <v>289.58599999999996</v>
      </c>
      <c r="F478" s="4">
        <f t="shared" si="23"/>
        <v>6.1559999999999491</v>
      </c>
      <c r="G478" s="12">
        <v>2023</v>
      </c>
    </row>
    <row r="479" spans="1:7" x14ac:dyDescent="0.2">
      <c r="A479" s="18">
        <v>45157.085092592592</v>
      </c>
      <c r="B479" s="4">
        <v>3.2</v>
      </c>
      <c r="C479" s="4">
        <v>1.3</v>
      </c>
      <c r="D479" s="4">
        <f t="shared" si="24"/>
        <v>4.16</v>
      </c>
      <c r="E479" s="4">
        <f t="shared" si="22"/>
        <v>289.59899999999999</v>
      </c>
      <c r="F479" s="4">
        <f t="shared" si="23"/>
        <v>6.1689999999999827</v>
      </c>
      <c r="G479" s="12">
        <v>2023</v>
      </c>
    </row>
    <row r="480" spans="1:7" x14ac:dyDescent="0.2">
      <c r="A480" s="18">
        <v>45157.086759259262</v>
      </c>
      <c r="B480" s="4">
        <v>3.21</v>
      </c>
      <c r="C480" s="4">
        <v>1.3</v>
      </c>
      <c r="D480" s="4">
        <f t="shared" si="24"/>
        <v>4.173</v>
      </c>
      <c r="E480" s="4">
        <f t="shared" ref="E480:E543" si="25">D480+$E$156</f>
        <v>289.61199999999997</v>
      </c>
      <c r="F480" s="4">
        <f t="shared" si="23"/>
        <v>6.1819999999999595</v>
      </c>
      <c r="G480" s="12">
        <v>2023</v>
      </c>
    </row>
    <row r="481" spans="1:7" x14ac:dyDescent="0.2">
      <c r="A481" s="18">
        <v>45157.088437500002</v>
      </c>
      <c r="B481" s="4">
        <v>3.22</v>
      </c>
      <c r="C481" s="4">
        <v>1.3</v>
      </c>
      <c r="D481" s="4">
        <f t="shared" si="24"/>
        <v>4.1860000000000008</v>
      </c>
      <c r="E481" s="4">
        <f t="shared" si="25"/>
        <v>289.62499999999994</v>
      </c>
      <c r="F481" s="4">
        <f t="shared" si="23"/>
        <v>6.1949999999999363</v>
      </c>
      <c r="G481" s="12">
        <v>2023</v>
      </c>
    </row>
    <row r="482" spans="1:7" x14ac:dyDescent="0.2">
      <c r="A482" s="18">
        <v>45157.089803240742</v>
      </c>
      <c r="B482" s="4">
        <v>3.23</v>
      </c>
      <c r="C482" s="4">
        <v>1.3</v>
      </c>
      <c r="D482" s="4">
        <f t="shared" si="24"/>
        <v>4.1989999999999998</v>
      </c>
      <c r="E482" s="4">
        <f t="shared" si="25"/>
        <v>289.63799999999998</v>
      </c>
      <c r="F482" s="4">
        <f t="shared" si="23"/>
        <v>6.20799999999997</v>
      </c>
      <c r="G482" s="12">
        <v>2023</v>
      </c>
    </row>
    <row r="483" spans="1:7" x14ac:dyDescent="0.2">
      <c r="A483" s="18">
        <v>45157.091689814813</v>
      </c>
      <c r="B483" s="4">
        <v>3.24</v>
      </c>
      <c r="C483" s="4">
        <v>1.3</v>
      </c>
      <c r="D483" s="4">
        <f t="shared" si="24"/>
        <v>4.2120000000000006</v>
      </c>
      <c r="E483" s="4">
        <f t="shared" si="25"/>
        <v>289.65099999999995</v>
      </c>
      <c r="F483" s="4">
        <f t="shared" si="23"/>
        <v>6.2209999999999468</v>
      </c>
      <c r="G483" s="12">
        <v>2023</v>
      </c>
    </row>
    <row r="484" spans="1:7" x14ac:dyDescent="0.2">
      <c r="A484" s="18">
        <v>45157.106747685182</v>
      </c>
      <c r="B484" s="4">
        <v>3.25</v>
      </c>
      <c r="C484" s="4">
        <v>1.3</v>
      </c>
      <c r="D484" s="4">
        <f t="shared" si="24"/>
        <v>4.2250000000000005</v>
      </c>
      <c r="E484" s="4">
        <f t="shared" si="25"/>
        <v>289.66399999999999</v>
      </c>
      <c r="F484" s="4">
        <f t="shared" si="23"/>
        <v>6.2339999999999804</v>
      </c>
      <c r="G484" s="12">
        <v>2023</v>
      </c>
    </row>
    <row r="485" spans="1:7" x14ac:dyDescent="0.2">
      <c r="A485" s="18">
        <v>45157.112708333334</v>
      </c>
      <c r="B485" s="4">
        <v>3.26</v>
      </c>
      <c r="C485" s="4">
        <v>1.3</v>
      </c>
      <c r="D485" s="4">
        <f t="shared" si="24"/>
        <v>4.2379999999999995</v>
      </c>
      <c r="E485" s="4">
        <f t="shared" si="25"/>
        <v>289.67699999999996</v>
      </c>
      <c r="F485" s="4">
        <f t="shared" si="23"/>
        <v>6.2469999999999573</v>
      </c>
      <c r="G485" s="12">
        <v>2023</v>
      </c>
    </row>
    <row r="486" spans="1:7" x14ac:dyDescent="0.2">
      <c r="A486" s="18">
        <v>45157.11755787037</v>
      </c>
      <c r="B486" s="4">
        <v>3.27</v>
      </c>
      <c r="C486" s="4">
        <v>1.3</v>
      </c>
      <c r="D486" s="4">
        <f t="shared" si="24"/>
        <v>4.2510000000000003</v>
      </c>
      <c r="E486" s="4">
        <f t="shared" si="25"/>
        <v>289.68999999999994</v>
      </c>
      <c r="F486" s="4">
        <f t="shared" si="23"/>
        <v>6.2599999999999341</v>
      </c>
      <c r="G486" s="12">
        <v>2023</v>
      </c>
    </row>
    <row r="487" spans="1:7" x14ac:dyDescent="0.2">
      <c r="A487" s="18">
        <v>45157.11991898148</v>
      </c>
      <c r="B487" s="4">
        <v>3.28</v>
      </c>
      <c r="C487" s="4">
        <v>1.3</v>
      </c>
      <c r="D487" s="4">
        <f t="shared" si="24"/>
        <v>4.2640000000000002</v>
      </c>
      <c r="E487" s="4">
        <f t="shared" si="25"/>
        <v>289.70299999999997</v>
      </c>
      <c r="F487" s="4">
        <f t="shared" si="23"/>
        <v>6.2729999999999677</v>
      </c>
      <c r="G487" s="12">
        <v>2023</v>
      </c>
    </row>
    <row r="488" spans="1:7" x14ac:dyDescent="0.2">
      <c r="A488" s="18">
        <v>45157.122291666667</v>
      </c>
      <c r="B488" s="4">
        <v>3.29</v>
      </c>
      <c r="C488" s="4">
        <v>1.3</v>
      </c>
      <c r="D488" s="4">
        <f t="shared" si="24"/>
        <v>4.2770000000000001</v>
      </c>
      <c r="E488" s="4">
        <f t="shared" si="25"/>
        <v>289.71599999999995</v>
      </c>
      <c r="F488" s="4">
        <f t="shared" si="23"/>
        <v>6.2859999999999445</v>
      </c>
      <c r="G488" s="12">
        <v>2023</v>
      </c>
    </row>
    <row r="489" spans="1:7" x14ac:dyDescent="0.2">
      <c r="A489" s="18">
        <v>45157.12394675926</v>
      </c>
      <c r="B489" s="4">
        <v>3.3</v>
      </c>
      <c r="C489" s="4">
        <v>1.3</v>
      </c>
      <c r="D489" s="4">
        <f t="shared" si="24"/>
        <v>4.29</v>
      </c>
      <c r="E489" s="4">
        <f t="shared" si="25"/>
        <v>289.72899999999998</v>
      </c>
      <c r="F489" s="4">
        <f t="shared" si="23"/>
        <v>6.2989999999999782</v>
      </c>
      <c r="G489" s="12">
        <v>2023</v>
      </c>
    </row>
    <row r="490" spans="1:7" x14ac:dyDescent="0.2">
      <c r="A490" s="18">
        <v>45157.125914351855</v>
      </c>
      <c r="B490" s="4">
        <v>3.31</v>
      </c>
      <c r="C490" s="4">
        <v>1.3</v>
      </c>
      <c r="D490" s="4">
        <f t="shared" si="24"/>
        <v>4.3029999999999999</v>
      </c>
      <c r="E490" s="4">
        <f t="shared" si="25"/>
        <v>289.74199999999996</v>
      </c>
      <c r="F490" s="4">
        <f t="shared" si="23"/>
        <v>6.311999999999955</v>
      </c>
      <c r="G490" s="12">
        <v>2023</v>
      </c>
    </row>
    <row r="491" spans="1:7" x14ac:dyDescent="0.2">
      <c r="A491" s="18">
        <v>45157.127881944441</v>
      </c>
      <c r="B491" s="4">
        <v>3.32</v>
      </c>
      <c r="C491" s="4">
        <v>1.3</v>
      </c>
      <c r="D491" s="4">
        <f t="shared" si="24"/>
        <v>4.3159999999999998</v>
      </c>
      <c r="E491" s="4">
        <f t="shared" si="25"/>
        <v>289.75499999999994</v>
      </c>
      <c r="F491" s="4">
        <f t="shared" si="23"/>
        <v>6.3249999999999318</v>
      </c>
      <c r="G491" s="12">
        <v>2023</v>
      </c>
    </row>
    <row r="492" spans="1:7" x14ac:dyDescent="0.2">
      <c r="A492" s="18">
        <v>45157.130185185182</v>
      </c>
      <c r="B492" s="4">
        <v>3.33</v>
      </c>
      <c r="C492" s="4">
        <v>1.3</v>
      </c>
      <c r="D492" s="4">
        <f t="shared" si="24"/>
        <v>4.3290000000000006</v>
      </c>
      <c r="E492" s="4">
        <f t="shared" si="25"/>
        <v>289.76799999999997</v>
      </c>
      <c r="F492" s="4">
        <f t="shared" si="23"/>
        <v>6.3379999999999654</v>
      </c>
      <c r="G492" s="12">
        <v>2023</v>
      </c>
    </row>
    <row r="493" spans="1:7" x14ac:dyDescent="0.2">
      <c r="A493" s="18">
        <v>45157.132361111115</v>
      </c>
      <c r="B493" s="4">
        <v>3.34</v>
      </c>
      <c r="C493" s="4">
        <v>1.3</v>
      </c>
      <c r="D493" s="4">
        <f t="shared" si="24"/>
        <v>4.3419999999999996</v>
      </c>
      <c r="E493" s="4">
        <f t="shared" si="25"/>
        <v>289.78099999999995</v>
      </c>
      <c r="F493" s="4">
        <f t="shared" si="23"/>
        <v>6.3509999999999422</v>
      </c>
      <c r="G493" s="12">
        <v>2023</v>
      </c>
    </row>
    <row r="494" spans="1:7" x14ac:dyDescent="0.2">
      <c r="A494" s="18">
        <v>45157.134120370371</v>
      </c>
      <c r="B494" s="4">
        <v>3.35</v>
      </c>
      <c r="C494" s="4">
        <v>1.3</v>
      </c>
      <c r="D494" s="4">
        <f t="shared" si="24"/>
        <v>4.3550000000000004</v>
      </c>
      <c r="E494" s="4">
        <f t="shared" si="25"/>
        <v>289.79399999999998</v>
      </c>
      <c r="F494" s="4">
        <f t="shared" si="23"/>
        <v>6.3639999999999759</v>
      </c>
      <c r="G494" s="12">
        <v>2023</v>
      </c>
    </row>
    <row r="495" spans="1:7" x14ac:dyDescent="0.2">
      <c r="A495" s="18">
        <v>45157.135347222225</v>
      </c>
      <c r="B495" s="4">
        <v>3.36</v>
      </c>
      <c r="C495" s="4">
        <v>1.3</v>
      </c>
      <c r="D495" s="4">
        <f t="shared" si="24"/>
        <v>4.3680000000000003</v>
      </c>
      <c r="E495" s="4">
        <f t="shared" si="25"/>
        <v>289.80699999999996</v>
      </c>
      <c r="F495" s="4">
        <f t="shared" si="23"/>
        <v>6.3769999999999527</v>
      </c>
      <c r="G495" s="12">
        <v>2023</v>
      </c>
    </row>
    <row r="496" spans="1:7" x14ac:dyDescent="0.2">
      <c r="A496" s="18">
        <v>45157.136608796296</v>
      </c>
      <c r="B496" s="4">
        <v>3.37</v>
      </c>
      <c r="C496" s="4">
        <v>1.3</v>
      </c>
      <c r="D496" s="4">
        <f t="shared" si="24"/>
        <v>4.3810000000000002</v>
      </c>
      <c r="E496" s="4">
        <f t="shared" si="25"/>
        <v>289.81999999999994</v>
      </c>
      <c r="F496" s="4">
        <f t="shared" si="23"/>
        <v>6.3899999999999295</v>
      </c>
      <c r="G496" s="12">
        <v>2023</v>
      </c>
    </row>
    <row r="497" spans="1:7" x14ac:dyDescent="0.2">
      <c r="A497" s="18">
        <v>45157.793842592589</v>
      </c>
      <c r="B497" s="4">
        <v>3.38</v>
      </c>
      <c r="C497" s="4">
        <v>1.3</v>
      </c>
      <c r="D497" s="4">
        <f t="shared" si="24"/>
        <v>4.3940000000000001</v>
      </c>
      <c r="E497" s="4">
        <f t="shared" si="25"/>
        <v>289.83299999999997</v>
      </c>
      <c r="F497" s="4">
        <f t="shared" si="23"/>
        <v>6.4029999999999632</v>
      </c>
      <c r="G497" s="12">
        <v>2023</v>
      </c>
    </row>
    <row r="498" spans="1:7" x14ac:dyDescent="0.2">
      <c r="A498" s="18">
        <v>45157.79478009259</v>
      </c>
      <c r="B498" s="4">
        <v>3.39</v>
      </c>
      <c r="C498" s="4">
        <v>1.3</v>
      </c>
      <c r="D498" s="4">
        <f t="shared" si="24"/>
        <v>4.407</v>
      </c>
      <c r="E498" s="4">
        <f t="shared" si="25"/>
        <v>289.84599999999995</v>
      </c>
      <c r="F498" s="4">
        <f t="shared" si="23"/>
        <v>6.41599999999994</v>
      </c>
      <c r="G498" s="12">
        <v>2023</v>
      </c>
    </row>
    <row r="499" spans="1:7" x14ac:dyDescent="0.2">
      <c r="A499" s="18">
        <v>45157.795208333337</v>
      </c>
      <c r="B499" s="4">
        <v>3.4</v>
      </c>
      <c r="C499" s="4">
        <v>1.3</v>
      </c>
      <c r="D499" s="4">
        <f t="shared" si="24"/>
        <v>4.42</v>
      </c>
      <c r="E499" s="4">
        <f t="shared" si="25"/>
        <v>289.85899999999998</v>
      </c>
      <c r="F499" s="4">
        <f t="shared" si="23"/>
        <v>6.4289999999999736</v>
      </c>
      <c r="G499" s="12">
        <v>2023</v>
      </c>
    </row>
    <row r="500" spans="1:7" x14ac:dyDescent="0.2">
      <c r="A500" s="18">
        <v>45157.795775462961</v>
      </c>
      <c r="B500" s="4">
        <v>3.41</v>
      </c>
      <c r="C500" s="4">
        <v>1.3</v>
      </c>
      <c r="D500" s="4">
        <f t="shared" si="24"/>
        <v>4.4330000000000007</v>
      </c>
      <c r="E500" s="4">
        <f t="shared" si="25"/>
        <v>289.87199999999996</v>
      </c>
      <c r="F500" s="4">
        <f t="shared" si="23"/>
        <v>6.4419999999999504</v>
      </c>
      <c r="G500" s="12">
        <v>2023</v>
      </c>
    </row>
    <row r="501" spans="1:7" x14ac:dyDescent="0.2">
      <c r="A501" s="18">
        <v>45157.796273148146</v>
      </c>
      <c r="B501" s="4">
        <v>3.42</v>
      </c>
      <c r="C501" s="4">
        <v>1.3</v>
      </c>
      <c r="D501" s="4">
        <f t="shared" si="24"/>
        <v>4.4459999999999997</v>
      </c>
      <c r="E501" s="4">
        <f t="shared" si="25"/>
        <v>289.88499999999999</v>
      </c>
      <c r="F501" s="4">
        <f t="shared" si="23"/>
        <v>6.4549999999999841</v>
      </c>
      <c r="G501" s="12">
        <v>2023</v>
      </c>
    </row>
    <row r="502" spans="1:7" x14ac:dyDescent="0.2">
      <c r="A502" s="18">
        <v>45157.796793981484</v>
      </c>
      <c r="B502" s="4">
        <v>3.43</v>
      </c>
      <c r="C502" s="4">
        <v>1.3</v>
      </c>
      <c r="D502" s="4">
        <f t="shared" si="24"/>
        <v>4.4590000000000005</v>
      </c>
      <c r="E502" s="4">
        <f t="shared" si="25"/>
        <v>289.89799999999997</v>
      </c>
      <c r="F502" s="4">
        <f t="shared" si="23"/>
        <v>6.4679999999999609</v>
      </c>
      <c r="G502" s="12">
        <v>2023</v>
      </c>
    </row>
    <row r="503" spans="1:7" x14ac:dyDescent="0.2">
      <c r="A503" s="18">
        <v>45157.797048611108</v>
      </c>
      <c r="B503" s="4">
        <v>3.44</v>
      </c>
      <c r="C503" s="4">
        <v>1.3</v>
      </c>
      <c r="D503" s="4">
        <f t="shared" si="24"/>
        <v>4.4720000000000004</v>
      </c>
      <c r="E503" s="4">
        <f t="shared" si="25"/>
        <v>289.91099999999994</v>
      </c>
      <c r="F503" s="4">
        <f t="shared" si="23"/>
        <v>6.4809999999999377</v>
      </c>
      <c r="G503" s="12">
        <v>2023</v>
      </c>
    </row>
    <row r="504" spans="1:7" x14ac:dyDescent="0.2">
      <c r="A504" s="18">
        <v>45157.797256944446</v>
      </c>
      <c r="B504" s="4">
        <v>3.45</v>
      </c>
      <c r="C504" s="4">
        <v>1.3</v>
      </c>
      <c r="D504" s="4">
        <f t="shared" si="24"/>
        <v>4.4850000000000003</v>
      </c>
      <c r="E504" s="4">
        <f t="shared" si="25"/>
        <v>289.92399999999998</v>
      </c>
      <c r="F504" s="4">
        <f t="shared" si="23"/>
        <v>6.4939999999999714</v>
      </c>
      <c r="G504" s="12">
        <v>2023</v>
      </c>
    </row>
    <row r="505" spans="1:7" x14ac:dyDescent="0.2">
      <c r="A505" s="18">
        <v>45157.797592592593</v>
      </c>
      <c r="B505" s="4">
        <v>3.46</v>
      </c>
      <c r="C505" s="4">
        <v>1.3</v>
      </c>
      <c r="D505" s="4">
        <f t="shared" si="24"/>
        <v>4.4980000000000002</v>
      </c>
      <c r="E505" s="4">
        <f t="shared" si="25"/>
        <v>289.93699999999995</v>
      </c>
      <c r="F505" s="4">
        <f t="shared" si="23"/>
        <v>6.5069999999999482</v>
      </c>
      <c r="G505" s="12">
        <v>2023</v>
      </c>
    </row>
    <row r="506" spans="1:7" x14ac:dyDescent="0.2">
      <c r="A506" s="18">
        <v>45157.798101851855</v>
      </c>
      <c r="B506" s="4">
        <v>3.47</v>
      </c>
      <c r="C506" s="4">
        <v>1.3</v>
      </c>
      <c r="D506" s="4">
        <f t="shared" si="24"/>
        <v>4.5110000000000001</v>
      </c>
      <c r="E506" s="4">
        <f t="shared" si="25"/>
        <v>289.95</v>
      </c>
      <c r="F506" s="4">
        <f t="shared" si="23"/>
        <v>6.5199999999999818</v>
      </c>
      <c r="G506" s="12">
        <v>2023</v>
      </c>
    </row>
    <row r="507" spans="1:7" x14ac:dyDescent="0.2">
      <c r="A507" s="18">
        <v>45158.618657407409</v>
      </c>
      <c r="B507" s="4">
        <v>3.48</v>
      </c>
      <c r="C507" s="4">
        <v>1.3</v>
      </c>
      <c r="D507" s="4">
        <f t="shared" si="24"/>
        <v>4.524</v>
      </c>
      <c r="E507" s="4">
        <f t="shared" si="25"/>
        <v>289.96299999999997</v>
      </c>
      <c r="F507" s="4">
        <f t="shared" si="23"/>
        <v>6.5329999999999586</v>
      </c>
      <c r="G507" s="12">
        <v>2023</v>
      </c>
    </row>
    <row r="508" spans="1:7" x14ac:dyDescent="0.2">
      <c r="A508" s="18">
        <v>45158.801377314812</v>
      </c>
      <c r="B508" s="4">
        <v>3.49</v>
      </c>
      <c r="C508" s="4">
        <v>1.3</v>
      </c>
      <c r="D508" s="4">
        <f t="shared" si="24"/>
        <v>4.5370000000000008</v>
      </c>
      <c r="E508" s="4">
        <f t="shared" si="25"/>
        <v>289.97599999999994</v>
      </c>
      <c r="F508" s="4">
        <f t="shared" si="23"/>
        <v>6.5459999999999354</v>
      </c>
      <c r="G508" s="12">
        <v>2023</v>
      </c>
    </row>
    <row r="509" spans="1:7" x14ac:dyDescent="0.2">
      <c r="A509" s="18">
        <v>45158.94908564815</v>
      </c>
      <c r="B509" s="4">
        <v>3.5</v>
      </c>
      <c r="C509" s="4">
        <v>1.3</v>
      </c>
      <c r="D509" s="4">
        <f t="shared" si="24"/>
        <v>4.55</v>
      </c>
      <c r="E509" s="4">
        <f t="shared" si="25"/>
        <v>289.98899999999998</v>
      </c>
      <c r="F509" s="4">
        <f t="shared" si="23"/>
        <v>6.5589999999999691</v>
      </c>
      <c r="G509" s="12">
        <v>2023</v>
      </c>
    </row>
    <row r="510" spans="1:7" x14ac:dyDescent="0.2">
      <c r="A510" s="18">
        <v>45158.993263888886</v>
      </c>
      <c r="B510" s="4">
        <v>3.51</v>
      </c>
      <c r="C510" s="4">
        <v>1.3</v>
      </c>
      <c r="D510" s="4">
        <f t="shared" si="24"/>
        <v>4.5629999999999997</v>
      </c>
      <c r="E510" s="4">
        <f t="shared" si="25"/>
        <v>290.00199999999995</v>
      </c>
      <c r="F510" s="4">
        <f t="shared" si="23"/>
        <v>6.5719999999999459</v>
      </c>
      <c r="G510" s="12">
        <v>2023</v>
      </c>
    </row>
    <row r="511" spans="1:7" x14ac:dyDescent="0.2">
      <c r="A511" s="18">
        <v>45158.996122685188</v>
      </c>
      <c r="B511" s="4">
        <v>3.52</v>
      </c>
      <c r="C511" s="4">
        <v>1.3</v>
      </c>
      <c r="D511" s="4">
        <f t="shared" si="24"/>
        <v>4.5760000000000005</v>
      </c>
      <c r="E511" s="4">
        <f t="shared" si="25"/>
        <v>290.01499999999999</v>
      </c>
      <c r="F511" s="4">
        <f t="shared" si="23"/>
        <v>6.5849999999999795</v>
      </c>
      <c r="G511" s="12">
        <v>2023</v>
      </c>
    </row>
    <row r="512" spans="1:7" x14ac:dyDescent="0.2">
      <c r="A512" s="18">
        <v>45159</v>
      </c>
      <c r="B512" s="4">
        <v>3.53</v>
      </c>
      <c r="C512" s="4">
        <v>1.3</v>
      </c>
      <c r="D512" s="4">
        <f t="shared" si="24"/>
        <v>4.5889999999999995</v>
      </c>
      <c r="E512" s="4">
        <f t="shared" si="25"/>
        <v>290.02799999999996</v>
      </c>
      <c r="F512" s="4">
        <f t="shared" si="23"/>
        <v>6.5979999999999563</v>
      </c>
      <c r="G512" s="12">
        <v>2023</v>
      </c>
    </row>
    <row r="513" spans="1:7" x14ac:dyDescent="0.2">
      <c r="A513" s="18">
        <v>45159.016412037039</v>
      </c>
      <c r="B513" s="4">
        <v>3.54</v>
      </c>
      <c r="C513" s="4">
        <v>1.3</v>
      </c>
      <c r="D513" s="4">
        <f t="shared" si="24"/>
        <v>4.6020000000000003</v>
      </c>
      <c r="E513" s="4">
        <f t="shared" si="25"/>
        <v>290.04099999999994</v>
      </c>
      <c r="F513" s="4">
        <f t="shared" si="23"/>
        <v>6.6109999999999332</v>
      </c>
      <c r="G513" s="12">
        <v>2023</v>
      </c>
    </row>
    <row r="514" spans="1:7" x14ac:dyDescent="0.2">
      <c r="A514" s="18">
        <v>45159.053113425929</v>
      </c>
      <c r="B514" s="4">
        <v>3.55</v>
      </c>
      <c r="C514" s="4">
        <v>1.3</v>
      </c>
      <c r="D514" s="4">
        <f t="shared" si="24"/>
        <v>4.6150000000000002</v>
      </c>
      <c r="E514" s="4">
        <f t="shared" si="25"/>
        <v>290.05399999999997</v>
      </c>
      <c r="F514" s="4">
        <f t="shared" si="23"/>
        <v>6.6239999999999668</v>
      </c>
      <c r="G514" s="12">
        <v>2023</v>
      </c>
    </row>
    <row r="515" spans="1:7" x14ac:dyDescent="0.2">
      <c r="A515" s="18">
        <v>45159.063738425924</v>
      </c>
      <c r="B515" s="4">
        <v>3.56</v>
      </c>
      <c r="C515" s="4">
        <v>1.3</v>
      </c>
      <c r="D515" s="4">
        <f t="shared" si="24"/>
        <v>4.6280000000000001</v>
      </c>
      <c r="E515" s="4">
        <f t="shared" si="25"/>
        <v>290.06699999999995</v>
      </c>
      <c r="F515" s="4">
        <f t="shared" ref="F515:F578" si="26">E515-283.43</f>
        <v>6.6369999999999436</v>
      </c>
      <c r="G515" s="12">
        <v>2023</v>
      </c>
    </row>
    <row r="516" spans="1:7" x14ac:dyDescent="0.2">
      <c r="A516" s="18">
        <v>45159.07440972222</v>
      </c>
      <c r="B516" s="4">
        <v>3.57</v>
      </c>
      <c r="C516" s="4">
        <v>1.3</v>
      </c>
      <c r="D516" s="4">
        <f t="shared" si="24"/>
        <v>4.641</v>
      </c>
      <c r="E516" s="4">
        <f t="shared" si="25"/>
        <v>290.08</v>
      </c>
      <c r="F516" s="4">
        <f t="shared" si="26"/>
        <v>6.6499999999999773</v>
      </c>
      <c r="G516" s="12">
        <v>2023</v>
      </c>
    </row>
    <row r="517" spans="1:7" x14ac:dyDescent="0.2">
      <c r="A517" s="18">
        <v>45159.123726851853</v>
      </c>
      <c r="B517" s="4">
        <v>3.58</v>
      </c>
      <c r="C517" s="4">
        <v>1.3</v>
      </c>
      <c r="D517" s="4">
        <f t="shared" si="24"/>
        <v>4.6539999999999999</v>
      </c>
      <c r="E517" s="4">
        <f t="shared" si="25"/>
        <v>290.09299999999996</v>
      </c>
      <c r="F517" s="4">
        <f t="shared" si="26"/>
        <v>6.6629999999999541</v>
      </c>
      <c r="G517" s="12">
        <v>2023</v>
      </c>
    </row>
    <row r="518" spans="1:7" x14ac:dyDescent="0.2">
      <c r="A518" s="18">
        <v>45159.164282407408</v>
      </c>
      <c r="B518" s="4">
        <v>3.59</v>
      </c>
      <c r="C518" s="4">
        <v>1.3</v>
      </c>
      <c r="D518" s="4">
        <f t="shared" si="24"/>
        <v>4.6669999999999998</v>
      </c>
      <c r="E518" s="4">
        <f t="shared" si="25"/>
        <v>290.10599999999994</v>
      </c>
      <c r="F518" s="4">
        <f t="shared" si="26"/>
        <v>6.6759999999999309</v>
      </c>
      <c r="G518" s="12">
        <v>2023</v>
      </c>
    </row>
    <row r="519" spans="1:7" x14ac:dyDescent="0.2">
      <c r="A519" s="18">
        <v>45159.172303240739</v>
      </c>
      <c r="B519" s="4">
        <v>3.6</v>
      </c>
      <c r="C519" s="4">
        <v>1.3</v>
      </c>
      <c r="D519" s="4">
        <f t="shared" si="24"/>
        <v>4.6800000000000006</v>
      </c>
      <c r="E519" s="4">
        <f t="shared" si="25"/>
        <v>290.11899999999997</v>
      </c>
      <c r="F519" s="4">
        <f t="shared" si="26"/>
        <v>6.6889999999999645</v>
      </c>
      <c r="G519" s="12">
        <v>2023</v>
      </c>
    </row>
    <row r="520" spans="1:7" x14ac:dyDescent="0.2">
      <c r="A520" s="18">
        <v>45159.181469907409</v>
      </c>
      <c r="B520" s="4">
        <v>3.61</v>
      </c>
      <c r="C520" s="4">
        <v>1.3</v>
      </c>
      <c r="D520" s="4">
        <f t="shared" si="24"/>
        <v>4.6929999999999996</v>
      </c>
      <c r="E520" s="4">
        <f t="shared" si="25"/>
        <v>290.13199999999995</v>
      </c>
      <c r="F520" s="4">
        <f t="shared" si="26"/>
        <v>6.7019999999999413</v>
      </c>
      <c r="G520" s="12">
        <v>2023</v>
      </c>
    </row>
    <row r="521" spans="1:7" x14ac:dyDescent="0.2">
      <c r="A521" s="18">
        <v>45159.189895833333</v>
      </c>
      <c r="B521" s="4">
        <v>3.62</v>
      </c>
      <c r="C521" s="4">
        <v>1.3</v>
      </c>
      <c r="D521" s="4">
        <f t="shared" si="24"/>
        <v>4.7060000000000004</v>
      </c>
      <c r="E521" s="4">
        <f t="shared" si="25"/>
        <v>290.14499999999998</v>
      </c>
      <c r="F521" s="4">
        <f t="shared" si="26"/>
        <v>6.714999999999975</v>
      </c>
      <c r="G521" s="12">
        <v>2023</v>
      </c>
    </row>
    <row r="522" spans="1:7" x14ac:dyDescent="0.2">
      <c r="A522" s="18">
        <v>45159.206805555557</v>
      </c>
      <c r="B522" s="4">
        <v>3.63</v>
      </c>
      <c r="C522" s="4">
        <v>1.3</v>
      </c>
      <c r="D522" s="4">
        <f t="shared" si="24"/>
        <v>4.7190000000000003</v>
      </c>
      <c r="E522" s="4">
        <f t="shared" si="25"/>
        <v>290.15799999999996</v>
      </c>
      <c r="F522" s="4">
        <f t="shared" si="26"/>
        <v>6.7279999999999518</v>
      </c>
      <c r="G522" s="12">
        <v>2023</v>
      </c>
    </row>
    <row r="523" spans="1:7" x14ac:dyDescent="0.2">
      <c r="A523" s="18">
        <v>45159.23777777778</v>
      </c>
      <c r="B523" s="4">
        <v>3.64</v>
      </c>
      <c r="C523" s="4">
        <v>1.3</v>
      </c>
      <c r="D523" s="4">
        <f t="shared" si="24"/>
        <v>4.7320000000000002</v>
      </c>
      <c r="E523" s="4">
        <f t="shared" si="25"/>
        <v>290.17099999999999</v>
      </c>
      <c r="F523" s="4">
        <f t="shared" si="26"/>
        <v>6.7409999999999854</v>
      </c>
      <c r="G523" s="12">
        <v>2023</v>
      </c>
    </row>
    <row r="524" spans="1:7" x14ac:dyDescent="0.2">
      <c r="A524" s="18">
        <v>45159.248090277775</v>
      </c>
      <c r="B524" s="4">
        <v>3.65</v>
      </c>
      <c r="C524" s="4">
        <v>1.3</v>
      </c>
      <c r="D524" s="4">
        <f t="shared" si="24"/>
        <v>4.7450000000000001</v>
      </c>
      <c r="E524" s="4">
        <f t="shared" si="25"/>
        <v>290.18399999999997</v>
      </c>
      <c r="F524" s="4">
        <f t="shared" si="26"/>
        <v>6.7539999999999623</v>
      </c>
      <c r="G524" s="12">
        <v>2023</v>
      </c>
    </row>
    <row r="525" spans="1:7" x14ac:dyDescent="0.2">
      <c r="A525" s="18">
        <v>45159.483124999999</v>
      </c>
      <c r="B525" s="4">
        <v>3.66</v>
      </c>
      <c r="C525" s="4">
        <v>1.3</v>
      </c>
      <c r="D525" s="4">
        <f t="shared" ref="D525:D588" si="27">B525*C525</f>
        <v>4.758</v>
      </c>
      <c r="E525" s="4">
        <f t="shared" si="25"/>
        <v>290.19699999999995</v>
      </c>
      <c r="F525" s="4">
        <f t="shared" si="26"/>
        <v>6.7669999999999391</v>
      </c>
      <c r="G525" s="12">
        <v>2023</v>
      </c>
    </row>
    <row r="526" spans="1:7" x14ac:dyDescent="0.2">
      <c r="A526" s="18">
        <v>45159.493946759256</v>
      </c>
      <c r="B526" s="4">
        <v>3.67</v>
      </c>
      <c r="C526" s="4">
        <v>1.3</v>
      </c>
      <c r="D526" s="4">
        <f t="shared" si="27"/>
        <v>4.7709999999999999</v>
      </c>
      <c r="E526" s="4">
        <f t="shared" si="25"/>
        <v>290.20999999999998</v>
      </c>
      <c r="F526" s="4">
        <f t="shared" si="26"/>
        <v>6.7799999999999727</v>
      </c>
      <c r="G526" s="12">
        <v>2023</v>
      </c>
    </row>
    <row r="527" spans="1:7" x14ac:dyDescent="0.2">
      <c r="A527" s="18">
        <v>45159.502060185187</v>
      </c>
      <c r="B527" s="4">
        <v>3.68</v>
      </c>
      <c r="C527" s="4">
        <v>1.3</v>
      </c>
      <c r="D527" s="4">
        <f t="shared" si="27"/>
        <v>4.7840000000000007</v>
      </c>
      <c r="E527" s="4">
        <f t="shared" si="25"/>
        <v>290.22299999999996</v>
      </c>
      <c r="F527" s="4">
        <f t="shared" si="26"/>
        <v>6.7929999999999495</v>
      </c>
      <c r="G527" s="12">
        <v>2023</v>
      </c>
    </row>
    <row r="528" spans="1:7" x14ac:dyDescent="0.2">
      <c r="A528" s="18">
        <v>45159.524513888886</v>
      </c>
      <c r="B528" s="4">
        <v>3.69</v>
      </c>
      <c r="C528" s="4">
        <v>1.3</v>
      </c>
      <c r="D528" s="4">
        <f t="shared" si="27"/>
        <v>4.7969999999999997</v>
      </c>
      <c r="E528" s="4">
        <f t="shared" si="25"/>
        <v>290.23599999999999</v>
      </c>
      <c r="F528" s="4">
        <f t="shared" si="26"/>
        <v>6.8059999999999832</v>
      </c>
      <c r="G528" s="12">
        <v>2023</v>
      </c>
    </row>
    <row r="529" spans="1:7" x14ac:dyDescent="0.2">
      <c r="A529" s="18">
        <v>45159.546805555554</v>
      </c>
      <c r="B529" s="4">
        <v>3.7</v>
      </c>
      <c r="C529" s="4">
        <v>1.3</v>
      </c>
      <c r="D529" s="4">
        <f t="shared" si="27"/>
        <v>4.8100000000000005</v>
      </c>
      <c r="E529" s="4">
        <f t="shared" si="25"/>
        <v>290.24899999999997</v>
      </c>
      <c r="F529" s="4">
        <f t="shared" si="26"/>
        <v>6.81899999999996</v>
      </c>
      <c r="G529" s="12">
        <v>2023</v>
      </c>
    </row>
    <row r="530" spans="1:7" x14ac:dyDescent="0.2">
      <c r="A530" s="18">
        <v>45159.665081018517</v>
      </c>
      <c r="B530" s="4">
        <v>3.71</v>
      </c>
      <c r="C530" s="4">
        <v>1.3</v>
      </c>
      <c r="D530" s="4">
        <f t="shared" si="27"/>
        <v>4.8230000000000004</v>
      </c>
      <c r="E530" s="4">
        <f t="shared" si="25"/>
        <v>290.26199999999994</v>
      </c>
      <c r="F530" s="4">
        <f t="shared" si="26"/>
        <v>6.8319999999999368</v>
      </c>
      <c r="G530" s="12">
        <v>2023</v>
      </c>
    </row>
    <row r="531" spans="1:7" x14ac:dyDescent="0.2">
      <c r="A531" s="18">
        <v>45159.670497685183</v>
      </c>
      <c r="B531" s="4">
        <v>3.72</v>
      </c>
      <c r="C531" s="4">
        <v>1.3</v>
      </c>
      <c r="D531" s="4">
        <f t="shared" si="27"/>
        <v>4.8360000000000003</v>
      </c>
      <c r="E531" s="4">
        <f t="shared" si="25"/>
        <v>290.27499999999998</v>
      </c>
      <c r="F531" s="4">
        <f t="shared" si="26"/>
        <v>6.8449999999999704</v>
      </c>
      <c r="G531" s="12">
        <v>2023</v>
      </c>
    </row>
    <row r="532" spans="1:7" x14ac:dyDescent="0.2">
      <c r="A532" s="18">
        <v>45159.908032407409</v>
      </c>
      <c r="B532" s="4">
        <v>3.73</v>
      </c>
      <c r="C532" s="4">
        <v>1.3</v>
      </c>
      <c r="D532" s="4">
        <f t="shared" si="27"/>
        <v>4.8490000000000002</v>
      </c>
      <c r="E532" s="4">
        <f t="shared" si="25"/>
        <v>290.28799999999995</v>
      </c>
      <c r="F532" s="4">
        <f t="shared" si="26"/>
        <v>6.8579999999999472</v>
      </c>
      <c r="G532" s="12">
        <v>2023</v>
      </c>
    </row>
    <row r="533" spans="1:7" x14ac:dyDescent="0.2">
      <c r="A533" s="18">
        <v>45159.908425925925</v>
      </c>
      <c r="B533" s="4">
        <v>3.74</v>
      </c>
      <c r="C533" s="4">
        <v>1.3</v>
      </c>
      <c r="D533" s="4">
        <f t="shared" si="27"/>
        <v>4.8620000000000001</v>
      </c>
      <c r="E533" s="4">
        <f t="shared" si="25"/>
        <v>290.30099999999999</v>
      </c>
      <c r="F533" s="4">
        <f t="shared" si="26"/>
        <v>6.8709999999999809</v>
      </c>
      <c r="G533" s="12">
        <v>2023</v>
      </c>
    </row>
    <row r="534" spans="1:7" x14ac:dyDescent="0.2">
      <c r="A534" s="18">
        <v>45159.908946759257</v>
      </c>
      <c r="B534" s="4">
        <v>3.75</v>
      </c>
      <c r="C534" s="4">
        <v>1.3</v>
      </c>
      <c r="D534" s="4">
        <f t="shared" si="27"/>
        <v>4.875</v>
      </c>
      <c r="E534" s="4">
        <f t="shared" si="25"/>
        <v>290.31399999999996</v>
      </c>
      <c r="F534" s="4">
        <f t="shared" si="26"/>
        <v>6.8839999999999577</v>
      </c>
      <c r="G534" s="12">
        <v>2023</v>
      </c>
    </row>
    <row r="535" spans="1:7" x14ac:dyDescent="0.2">
      <c r="A535" s="18">
        <v>45159.909456018519</v>
      </c>
      <c r="B535" s="4">
        <v>3.76</v>
      </c>
      <c r="C535" s="4">
        <v>1.3</v>
      </c>
      <c r="D535" s="4">
        <f t="shared" si="27"/>
        <v>4.8879999999999999</v>
      </c>
      <c r="E535" s="4">
        <f t="shared" si="25"/>
        <v>290.32699999999994</v>
      </c>
      <c r="F535" s="4">
        <f t="shared" si="26"/>
        <v>6.8969999999999345</v>
      </c>
      <c r="G535" s="12">
        <v>2023</v>
      </c>
    </row>
    <row r="536" spans="1:7" x14ac:dyDescent="0.2">
      <c r="A536" s="18">
        <v>45159.909745370373</v>
      </c>
      <c r="B536" s="4">
        <v>3.77</v>
      </c>
      <c r="C536" s="4">
        <v>1.3</v>
      </c>
      <c r="D536" s="4">
        <f t="shared" si="27"/>
        <v>4.9009999999999998</v>
      </c>
      <c r="E536" s="4">
        <f t="shared" si="25"/>
        <v>290.33999999999997</v>
      </c>
      <c r="F536" s="4">
        <f t="shared" si="26"/>
        <v>6.9099999999999682</v>
      </c>
      <c r="G536" s="12">
        <v>2023</v>
      </c>
    </row>
    <row r="537" spans="1:7" x14ac:dyDescent="0.2">
      <c r="A537" s="18">
        <v>45159.91002314815</v>
      </c>
      <c r="B537" s="4">
        <v>3.78</v>
      </c>
      <c r="C537" s="4">
        <v>1.3</v>
      </c>
      <c r="D537" s="4">
        <f t="shared" si="27"/>
        <v>4.9139999999999997</v>
      </c>
      <c r="E537" s="4">
        <f t="shared" si="25"/>
        <v>290.35299999999995</v>
      </c>
      <c r="F537" s="4">
        <f t="shared" si="26"/>
        <v>6.922999999999945</v>
      </c>
      <c r="G537" s="12">
        <v>2023</v>
      </c>
    </row>
    <row r="538" spans="1:7" x14ac:dyDescent="0.2">
      <c r="A538" s="18">
        <v>45159.910393518519</v>
      </c>
      <c r="B538" s="4">
        <v>3.79</v>
      </c>
      <c r="C538" s="4">
        <v>1.3</v>
      </c>
      <c r="D538" s="4">
        <f t="shared" si="27"/>
        <v>4.9270000000000005</v>
      </c>
      <c r="E538" s="4">
        <f t="shared" si="25"/>
        <v>290.36599999999999</v>
      </c>
      <c r="F538" s="4">
        <f t="shared" si="26"/>
        <v>6.9359999999999786</v>
      </c>
      <c r="G538" s="12">
        <v>2023</v>
      </c>
    </row>
    <row r="539" spans="1:7" x14ac:dyDescent="0.2">
      <c r="A539" s="18">
        <v>45159.910983796297</v>
      </c>
      <c r="B539" s="4">
        <v>3.8</v>
      </c>
      <c r="C539" s="4">
        <v>1.3</v>
      </c>
      <c r="D539" s="4">
        <f t="shared" si="27"/>
        <v>4.9399999999999995</v>
      </c>
      <c r="E539" s="4">
        <f t="shared" si="25"/>
        <v>290.37899999999996</v>
      </c>
      <c r="F539" s="4">
        <f t="shared" si="26"/>
        <v>6.9489999999999554</v>
      </c>
      <c r="G539" s="12">
        <v>2023</v>
      </c>
    </row>
    <row r="540" spans="1:7" x14ac:dyDescent="0.2">
      <c r="A540" s="18">
        <v>45159.912476851852</v>
      </c>
      <c r="B540" s="4">
        <v>3.81</v>
      </c>
      <c r="C540" s="4">
        <v>1.3</v>
      </c>
      <c r="D540" s="4">
        <f t="shared" si="27"/>
        <v>4.9530000000000003</v>
      </c>
      <c r="E540" s="4">
        <f t="shared" si="25"/>
        <v>290.39199999999994</v>
      </c>
      <c r="F540" s="4">
        <f t="shared" si="26"/>
        <v>6.9619999999999322</v>
      </c>
      <c r="G540" s="12">
        <v>2023</v>
      </c>
    </row>
    <row r="541" spans="1:7" x14ac:dyDescent="0.2">
      <c r="A541" s="18">
        <v>45159.914270833331</v>
      </c>
      <c r="B541" s="4">
        <v>3.82</v>
      </c>
      <c r="C541" s="4">
        <v>1.3</v>
      </c>
      <c r="D541" s="4">
        <f t="shared" si="27"/>
        <v>4.9660000000000002</v>
      </c>
      <c r="E541" s="4">
        <f t="shared" si="25"/>
        <v>290.40499999999997</v>
      </c>
      <c r="F541" s="4">
        <f t="shared" si="26"/>
        <v>6.9749999999999659</v>
      </c>
      <c r="G541" s="12">
        <v>2023</v>
      </c>
    </row>
    <row r="542" spans="1:7" x14ac:dyDescent="0.2">
      <c r="A542" s="18">
        <v>45160.013784722221</v>
      </c>
      <c r="B542" s="4">
        <v>3.83</v>
      </c>
      <c r="C542" s="4">
        <v>1.3</v>
      </c>
      <c r="D542" s="4">
        <f t="shared" si="27"/>
        <v>4.9790000000000001</v>
      </c>
      <c r="E542" s="4">
        <f t="shared" si="25"/>
        <v>290.41799999999995</v>
      </c>
      <c r="F542" s="4">
        <f t="shared" si="26"/>
        <v>6.9879999999999427</v>
      </c>
      <c r="G542" s="12">
        <v>2023</v>
      </c>
    </row>
    <row r="543" spans="1:7" x14ac:dyDescent="0.2">
      <c r="A543" s="18">
        <v>45160.200428240743</v>
      </c>
      <c r="B543" s="4">
        <v>3.84</v>
      </c>
      <c r="C543" s="4">
        <v>1.3</v>
      </c>
      <c r="D543" s="4">
        <f t="shared" si="27"/>
        <v>4.992</v>
      </c>
      <c r="E543" s="4">
        <f t="shared" si="25"/>
        <v>290.43099999999998</v>
      </c>
      <c r="F543" s="4">
        <f t="shared" si="26"/>
        <v>7.0009999999999764</v>
      </c>
      <c r="G543" s="12">
        <v>2023</v>
      </c>
    </row>
    <row r="544" spans="1:7" x14ac:dyDescent="0.2">
      <c r="A544" s="18">
        <v>45160.200937499998</v>
      </c>
      <c r="B544" s="4">
        <v>3.85</v>
      </c>
      <c r="C544" s="4">
        <v>1.3</v>
      </c>
      <c r="D544" s="4">
        <f t="shared" si="27"/>
        <v>5.0049999999999999</v>
      </c>
      <c r="E544" s="4">
        <f t="shared" ref="E544:E607" si="28">D544+$E$156</f>
        <v>290.44399999999996</v>
      </c>
      <c r="F544" s="4">
        <f t="shared" si="26"/>
        <v>7.0139999999999532</v>
      </c>
      <c r="G544" s="12">
        <v>2023</v>
      </c>
    </row>
    <row r="545" spans="1:7" x14ac:dyDescent="0.2">
      <c r="A545" s="18">
        <v>45160.201493055552</v>
      </c>
      <c r="B545" s="4">
        <v>3.86</v>
      </c>
      <c r="C545" s="4">
        <v>1.3</v>
      </c>
      <c r="D545" s="4">
        <f t="shared" si="27"/>
        <v>5.0179999999999998</v>
      </c>
      <c r="E545" s="4">
        <f t="shared" si="28"/>
        <v>290.45699999999994</v>
      </c>
      <c r="F545" s="4">
        <f t="shared" si="26"/>
        <v>7.02699999999993</v>
      </c>
      <c r="G545" s="12">
        <v>2023</v>
      </c>
    </row>
    <row r="546" spans="1:7" x14ac:dyDescent="0.2">
      <c r="A546" s="18">
        <v>45160.201874999999</v>
      </c>
      <c r="B546" s="4">
        <v>3.87</v>
      </c>
      <c r="C546" s="4">
        <v>1.3</v>
      </c>
      <c r="D546" s="4">
        <f t="shared" si="27"/>
        <v>5.0310000000000006</v>
      </c>
      <c r="E546" s="4">
        <f t="shared" si="28"/>
        <v>290.46999999999997</v>
      </c>
      <c r="F546" s="4">
        <f t="shared" si="26"/>
        <v>7.0399999999999636</v>
      </c>
      <c r="G546" s="12">
        <v>2023</v>
      </c>
    </row>
    <row r="547" spans="1:7" x14ac:dyDescent="0.2">
      <c r="A547" s="18">
        <v>45160.202106481483</v>
      </c>
      <c r="B547" s="4">
        <v>3.88</v>
      </c>
      <c r="C547" s="4">
        <v>1.3</v>
      </c>
      <c r="D547" s="4">
        <f t="shared" si="27"/>
        <v>5.0439999999999996</v>
      </c>
      <c r="E547" s="4">
        <f t="shared" si="28"/>
        <v>290.48299999999995</v>
      </c>
      <c r="F547" s="4">
        <f t="shared" si="26"/>
        <v>7.0529999999999404</v>
      </c>
      <c r="G547" s="12">
        <v>2023</v>
      </c>
    </row>
    <row r="548" spans="1:7" x14ac:dyDescent="0.2">
      <c r="A548" s="18">
        <v>45160.202523148146</v>
      </c>
      <c r="B548" s="4">
        <v>3.89</v>
      </c>
      <c r="C548" s="4">
        <v>1.3</v>
      </c>
      <c r="D548" s="4">
        <f t="shared" si="27"/>
        <v>5.0570000000000004</v>
      </c>
      <c r="E548" s="4">
        <f t="shared" si="28"/>
        <v>290.49599999999998</v>
      </c>
      <c r="F548" s="4">
        <f t="shared" si="26"/>
        <v>7.0659999999999741</v>
      </c>
      <c r="G548" s="12">
        <v>2023</v>
      </c>
    </row>
    <row r="549" spans="1:7" x14ac:dyDescent="0.2">
      <c r="A549" s="18">
        <v>45160.203032407408</v>
      </c>
      <c r="B549" s="4">
        <v>3.9</v>
      </c>
      <c r="C549" s="4">
        <v>1.3</v>
      </c>
      <c r="D549" s="4">
        <f t="shared" si="27"/>
        <v>5.07</v>
      </c>
      <c r="E549" s="4">
        <f t="shared" si="28"/>
        <v>290.50899999999996</v>
      </c>
      <c r="F549" s="4">
        <f t="shared" si="26"/>
        <v>7.0789999999999509</v>
      </c>
      <c r="G549" s="12">
        <v>2023</v>
      </c>
    </row>
    <row r="550" spans="1:7" x14ac:dyDescent="0.2">
      <c r="A550" s="18">
        <v>45160.203252314815</v>
      </c>
      <c r="B550" s="4">
        <v>3.91</v>
      </c>
      <c r="C550" s="4">
        <v>1.3</v>
      </c>
      <c r="D550" s="4">
        <f t="shared" si="27"/>
        <v>5.0830000000000002</v>
      </c>
      <c r="E550" s="4">
        <f t="shared" si="28"/>
        <v>290.52199999999999</v>
      </c>
      <c r="F550" s="4">
        <f t="shared" si="26"/>
        <v>7.0919999999999845</v>
      </c>
      <c r="G550" s="12">
        <v>2023</v>
      </c>
    </row>
    <row r="551" spans="1:7" x14ac:dyDescent="0.2">
      <c r="A551" s="18">
        <v>45160.203553240739</v>
      </c>
      <c r="B551" s="4">
        <v>3.92</v>
      </c>
      <c r="C551" s="4">
        <v>1.3</v>
      </c>
      <c r="D551" s="4">
        <f t="shared" si="27"/>
        <v>5.0960000000000001</v>
      </c>
      <c r="E551" s="4">
        <f t="shared" si="28"/>
        <v>290.53499999999997</v>
      </c>
      <c r="F551" s="4">
        <f t="shared" si="26"/>
        <v>7.1049999999999613</v>
      </c>
      <c r="G551" s="12">
        <v>2023</v>
      </c>
    </row>
    <row r="552" spans="1:7" x14ac:dyDescent="0.2">
      <c r="A552" s="18">
        <v>45160.204097222224</v>
      </c>
      <c r="B552" s="4">
        <v>3.93</v>
      </c>
      <c r="C552" s="4">
        <v>1.3</v>
      </c>
      <c r="D552" s="4">
        <f t="shared" si="27"/>
        <v>5.109</v>
      </c>
      <c r="E552" s="4">
        <f t="shared" si="28"/>
        <v>290.54799999999994</v>
      </c>
      <c r="F552" s="4">
        <f t="shared" si="26"/>
        <v>7.1179999999999382</v>
      </c>
      <c r="G552" s="12">
        <v>2023</v>
      </c>
    </row>
    <row r="553" spans="1:7" x14ac:dyDescent="0.2">
      <c r="A553" s="18">
        <v>45160.206469907411</v>
      </c>
      <c r="B553" s="4">
        <v>3.94</v>
      </c>
      <c r="C553" s="4">
        <v>1.3</v>
      </c>
      <c r="D553" s="4">
        <f t="shared" si="27"/>
        <v>5.1219999999999999</v>
      </c>
      <c r="E553" s="4">
        <f t="shared" si="28"/>
        <v>290.56099999999998</v>
      </c>
      <c r="F553" s="4">
        <f t="shared" si="26"/>
        <v>7.1309999999999718</v>
      </c>
      <c r="G553" s="12">
        <v>2023</v>
      </c>
    </row>
    <row r="554" spans="1:7" x14ac:dyDescent="0.2">
      <c r="A554" s="18">
        <v>45160.210486111115</v>
      </c>
      <c r="B554" s="4">
        <v>3.95</v>
      </c>
      <c r="C554" s="4">
        <v>1.3</v>
      </c>
      <c r="D554" s="4">
        <f t="shared" si="27"/>
        <v>5.1350000000000007</v>
      </c>
      <c r="E554" s="4">
        <f t="shared" si="28"/>
        <v>290.57399999999996</v>
      </c>
      <c r="F554" s="4">
        <f t="shared" si="26"/>
        <v>7.1439999999999486</v>
      </c>
      <c r="G554" s="12">
        <v>2023</v>
      </c>
    </row>
    <row r="555" spans="1:7" x14ac:dyDescent="0.2">
      <c r="A555" s="18">
        <v>45160.276550925926</v>
      </c>
      <c r="B555" s="4">
        <v>3.96</v>
      </c>
      <c r="C555" s="4">
        <v>1.3</v>
      </c>
      <c r="D555" s="4">
        <f t="shared" si="27"/>
        <v>5.1479999999999997</v>
      </c>
      <c r="E555" s="4">
        <f t="shared" si="28"/>
        <v>290.58699999999999</v>
      </c>
      <c r="F555" s="4">
        <f t="shared" si="26"/>
        <v>7.1569999999999823</v>
      </c>
      <c r="G555" s="12">
        <v>2023</v>
      </c>
    </row>
    <row r="556" spans="1:7" x14ac:dyDescent="0.2">
      <c r="A556" s="18">
        <v>45160.278703703705</v>
      </c>
      <c r="B556" s="4">
        <v>3.97</v>
      </c>
      <c r="C556" s="4">
        <v>1.3</v>
      </c>
      <c r="D556" s="4">
        <f t="shared" si="27"/>
        <v>5.1610000000000005</v>
      </c>
      <c r="E556" s="4">
        <f t="shared" si="28"/>
        <v>290.59999999999997</v>
      </c>
      <c r="F556" s="4">
        <f t="shared" si="26"/>
        <v>7.1699999999999591</v>
      </c>
      <c r="G556" s="12">
        <v>2023</v>
      </c>
    </row>
    <row r="557" spans="1:7" x14ac:dyDescent="0.2">
      <c r="A557" s="18">
        <v>45160.279780092591</v>
      </c>
      <c r="B557" s="4">
        <v>3.98</v>
      </c>
      <c r="C557" s="4">
        <v>1.3</v>
      </c>
      <c r="D557" s="4">
        <f t="shared" si="27"/>
        <v>5.1740000000000004</v>
      </c>
      <c r="E557" s="4">
        <f t="shared" si="28"/>
        <v>290.61299999999994</v>
      </c>
      <c r="F557" s="4">
        <f t="shared" si="26"/>
        <v>7.1829999999999359</v>
      </c>
      <c r="G557" s="12">
        <v>2023</v>
      </c>
    </row>
    <row r="558" spans="1:7" x14ac:dyDescent="0.2">
      <c r="A558" s="18">
        <v>45160.280462962961</v>
      </c>
      <c r="B558" s="4">
        <v>3.99</v>
      </c>
      <c r="C558" s="4">
        <v>1.3</v>
      </c>
      <c r="D558" s="4">
        <f t="shared" si="27"/>
        <v>5.1870000000000003</v>
      </c>
      <c r="E558" s="4">
        <f t="shared" si="28"/>
        <v>290.62599999999998</v>
      </c>
      <c r="F558" s="4">
        <f t="shared" si="26"/>
        <v>7.1959999999999695</v>
      </c>
      <c r="G558" s="12">
        <v>2023</v>
      </c>
    </row>
    <row r="559" spans="1:7" x14ac:dyDescent="0.2">
      <c r="A559" s="18">
        <v>45160.281400462962</v>
      </c>
      <c r="B559" s="4">
        <v>4</v>
      </c>
      <c r="C559" s="4">
        <v>1.3</v>
      </c>
      <c r="D559" s="4">
        <f t="shared" si="27"/>
        <v>5.2</v>
      </c>
      <c r="E559" s="4">
        <f t="shared" si="28"/>
        <v>290.63899999999995</v>
      </c>
      <c r="F559" s="4">
        <f t="shared" si="26"/>
        <v>7.2089999999999463</v>
      </c>
      <c r="G559" s="12">
        <v>2023</v>
      </c>
    </row>
    <row r="560" spans="1:7" x14ac:dyDescent="0.2">
      <c r="A560" s="18">
        <v>45160.281863425924</v>
      </c>
      <c r="B560" s="4">
        <v>4.01</v>
      </c>
      <c r="C560" s="4">
        <v>1.3</v>
      </c>
      <c r="D560" s="4">
        <f t="shared" si="27"/>
        <v>5.2130000000000001</v>
      </c>
      <c r="E560" s="4">
        <f t="shared" si="28"/>
        <v>290.65199999999999</v>
      </c>
      <c r="F560" s="4">
        <f t="shared" si="26"/>
        <v>7.22199999999998</v>
      </c>
      <c r="G560" s="12">
        <v>2023</v>
      </c>
    </row>
    <row r="561" spans="1:7" x14ac:dyDescent="0.2">
      <c r="A561" s="18">
        <v>45160.282002314816</v>
      </c>
      <c r="B561" s="4">
        <v>4.0199999999999996</v>
      </c>
      <c r="C561" s="4">
        <v>1.3</v>
      </c>
      <c r="D561" s="4">
        <f t="shared" si="27"/>
        <v>5.226</v>
      </c>
      <c r="E561" s="4">
        <f t="shared" si="28"/>
        <v>290.66499999999996</v>
      </c>
      <c r="F561" s="4">
        <f t="shared" si="26"/>
        <v>7.2349999999999568</v>
      </c>
      <c r="G561" s="12">
        <v>2023</v>
      </c>
    </row>
    <row r="562" spans="1:7" x14ac:dyDescent="0.2">
      <c r="A562" s="18">
        <v>45160.282129629632</v>
      </c>
      <c r="B562" s="4">
        <v>4.03</v>
      </c>
      <c r="C562" s="4">
        <v>1.3</v>
      </c>
      <c r="D562" s="4">
        <f t="shared" si="27"/>
        <v>5.2390000000000008</v>
      </c>
      <c r="E562" s="4">
        <f t="shared" si="28"/>
        <v>290.67799999999994</v>
      </c>
      <c r="F562" s="4">
        <f t="shared" si="26"/>
        <v>7.2479999999999336</v>
      </c>
      <c r="G562" s="12">
        <v>2023</v>
      </c>
    </row>
    <row r="563" spans="1:7" x14ac:dyDescent="0.2">
      <c r="A563" s="18">
        <v>45160.282280092593</v>
      </c>
      <c r="B563" s="4">
        <v>4.04</v>
      </c>
      <c r="C563" s="4">
        <v>1.3</v>
      </c>
      <c r="D563" s="4">
        <f t="shared" si="27"/>
        <v>5.2520000000000007</v>
      </c>
      <c r="E563" s="4">
        <f t="shared" si="28"/>
        <v>290.69099999999997</v>
      </c>
      <c r="F563" s="4">
        <f t="shared" si="26"/>
        <v>7.2609999999999673</v>
      </c>
      <c r="G563" s="12">
        <v>2023</v>
      </c>
    </row>
    <row r="564" spans="1:7" x14ac:dyDescent="0.2">
      <c r="A564" s="18">
        <v>45160.282476851855</v>
      </c>
      <c r="B564" s="4">
        <v>4.05</v>
      </c>
      <c r="C564" s="4">
        <v>1.3</v>
      </c>
      <c r="D564" s="4">
        <f t="shared" si="27"/>
        <v>5.2649999999999997</v>
      </c>
      <c r="E564" s="4">
        <f t="shared" si="28"/>
        <v>290.70399999999995</v>
      </c>
      <c r="F564" s="4">
        <f t="shared" si="26"/>
        <v>7.2739999999999441</v>
      </c>
      <c r="G564" s="12">
        <v>2023</v>
      </c>
    </row>
    <row r="565" spans="1:7" x14ac:dyDescent="0.2">
      <c r="A565" s="18">
        <v>45160.282650462963</v>
      </c>
      <c r="B565" s="4">
        <v>4.0599999999999996</v>
      </c>
      <c r="C565" s="4">
        <v>1.3</v>
      </c>
      <c r="D565" s="4">
        <f t="shared" si="27"/>
        <v>5.2779999999999996</v>
      </c>
      <c r="E565" s="4">
        <f t="shared" si="28"/>
        <v>290.71699999999998</v>
      </c>
      <c r="F565" s="4">
        <f t="shared" si="26"/>
        <v>7.2869999999999777</v>
      </c>
      <c r="G565" s="12">
        <v>2023</v>
      </c>
    </row>
    <row r="566" spans="1:7" x14ac:dyDescent="0.2">
      <c r="A566" s="18">
        <v>45160.282835648148</v>
      </c>
      <c r="B566" s="4">
        <v>4.07</v>
      </c>
      <c r="C566" s="4">
        <v>1.3</v>
      </c>
      <c r="D566" s="4">
        <f t="shared" si="27"/>
        <v>5.2910000000000004</v>
      </c>
      <c r="E566" s="4">
        <f t="shared" si="28"/>
        <v>290.72999999999996</v>
      </c>
      <c r="F566" s="4">
        <f t="shared" si="26"/>
        <v>7.2999999999999545</v>
      </c>
      <c r="G566" s="12">
        <v>2023</v>
      </c>
    </row>
    <row r="567" spans="1:7" x14ac:dyDescent="0.2">
      <c r="A567" s="18">
        <v>45160.282962962963</v>
      </c>
      <c r="B567" s="4">
        <v>4.08</v>
      </c>
      <c r="C567" s="4">
        <v>1.3</v>
      </c>
      <c r="D567" s="4">
        <f t="shared" si="27"/>
        <v>5.3040000000000003</v>
      </c>
      <c r="E567" s="4">
        <f t="shared" si="28"/>
        <v>290.74299999999994</v>
      </c>
      <c r="F567" s="4">
        <f t="shared" si="26"/>
        <v>7.3129999999999313</v>
      </c>
      <c r="G567" s="12">
        <v>2023</v>
      </c>
    </row>
    <row r="568" spans="1:7" x14ac:dyDescent="0.2">
      <c r="A568" s="18">
        <v>45160.283148148148</v>
      </c>
      <c r="B568" s="4">
        <v>4.09</v>
      </c>
      <c r="C568" s="4">
        <v>1.3</v>
      </c>
      <c r="D568" s="4">
        <f t="shared" si="27"/>
        <v>5.3170000000000002</v>
      </c>
      <c r="E568" s="4">
        <f t="shared" si="28"/>
        <v>290.75599999999997</v>
      </c>
      <c r="F568" s="4">
        <f t="shared" si="26"/>
        <v>7.325999999999965</v>
      </c>
      <c r="G568" s="12">
        <v>2023</v>
      </c>
    </row>
    <row r="569" spans="1:7" x14ac:dyDescent="0.2">
      <c r="A569" s="18">
        <v>45160.283321759256</v>
      </c>
      <c r="B569" s="4">
        <v>4.0999999999999996</v>
      </c>
      <c r="C569" s="4">
        <v>1.3</v>
      </c>
      <c r="D569" s="4">
        <f t="shared" si="27"/>
        <v>5.33</v>
      </c>
      <c r="E569" s="4">
        <f t="shared" si="28"/>
        <v>290.76899999999995</v>
      </c>
      <c r="F569" s="4">
        <f t="shared" si="26"/>
        <v>7.3389999999999418</v>
      </c>
      <c r="G569" s="12">
        <v>2023</v>
      </c>
    </row>
    <row r="570" spans="1:7" x14ac:dyDescent="0.2">
      <c r="A570" s="18">
        <v>45160.283506944441</v>
      </c>
      <c r="B570" s="4">
        <v>4.1100000000000003</v>
      </c>
      <c r="C570" s="4">
        <v>1.3</v>
      </c>
      <c r="D570" s="4">
        <f t="shared" si="27"/>
        <v>5.3430000000000009</v>
      </c>
      <c r="E570" s="4">
        <f t="shared" si="28"/>
        <v>290.78199999999998</v>
      </c>
      <c r="F570" s="4">
        <f t="shared" si="26"/>
        <v>7.3519999999999754</v>
      </c>
      <c r="G570" s="12">
        <v>2023</v>
      </c>
    </row>
    <row r="571" spans="1:7" x14ac:dyDescent="0.2">
      <c r="A571" s="18">
        <v>45160.283726851849</v>
      </c>
      <c r="B571" s="4">
        <v>4.12</v>
      </c>
      <c r="C571" s="4">
        <v>1.3</v>
      </c>
      <c r="D571" s="4">
        <f t="shared" si="27"/>
        <v>5.3560000000000008</v>
      </c>
      <c r="E571" s="4">
        <f t="shared" si="28"/>
        <v>290.79499999999996</v>
      </c>
      <c r="F571" s="4">
        <f t="shared" si="26"/>
        <v>7.3649999999999523</v>
      </c>
      <c r="G571" s="12">
        <v>2023</v>
      </c>
    </row>
    <row r="572" spans="1:7" x14ac:dyDescent="0.2">
      <c r="A572" s="18">
        <v>45160.283935185187</v>
      </c>
      <c r="B572" s="4">
        <v>4.13</v>
      </c>
      <c r="C572" s="4">
        <v>1.3</v>
      </c>
      <c r="D572" s="4">
        <f t="shared" si="27"/>
        <v>5.3689999999999998</v>
      </c>
      <c r="E572" s="4">
        <f t="shared" si="28"/>
        <v>290.80799999999999</v>
      </c>
      <c r="F572" s="4">
        <f t="shared" si="26"/>
        <v>7.3779999999999859</v>
      </c>
      <c r="G572" s="12">
        <v>2023</v>
      </c>
    </row>
    <row r="573" spans="1:7" x14ac:dyDescent="0.2">
      <c r="A573" s="18">
        <v>45160.284351851849</v>
      </c>
      <c r="B573" s="4">
        <v>4.1399999999999997</v>
      </c>
      <c r="C573" s="4">
        <v>1.3</v>
      </c>
      <c r="D573" s="4">
        <f t="shared" si="27"/>
        <v>5.3819999999999997</v>
      </c>
      <c r="E573" s="4">
        <f t="shared" si="28"/>
        <v>290.82099999999997</v>
      </c>
      <c r="F573" s="4">
        <f t="shared" si="26"/>
        <v>7.3909999999999627</v>
      </c>
      <c r="G573" s="12">
        <v>2023</v>
      </c>
    </row>
    <row r="574" spans="1:7" x14ac:dyDescent="0.2">
      <c r="A574" s="18">
        <v>45160.361435185187</v>
      </c>
      <c r="B574" s="4">
        <v>4.1500000000000004</v>
      </c>
      <c r="C574" s="4">
        <v>1.3</v>
      </c>
      <c r="D574" s="4">
        <f t="shared" si="27"/>
        <v>5.3950000000000005</v>
      </c>
      <c r="E574" s="4">
        <f t="shared" si="28"/>
        <v>290.83399999999995</v>
      </c>
      <c r="F574" s="4">
        <f t="shared" si="26"/>
        <v>7.4039999999999395</v>
      </c>
      <c r="G574" s="12">
        <v>2023</v>
      </c>
    </row>
    <row r="575" spans="1:7" x14ac:dyDescent="0.2">
      <c r="A575" s="18">
        <v>45160.59915509259</v>
      </c>
      <c r="B575" s="4">
        <v>4.16</v>
      </c>
      <c r="C575" s="4">
        <v>1.3</v>
      </c>
      <c r="D575" s="4">
        <f t="shared" si="27"/>
        <v>5.4080000000000004</v>
      </c>
      <c r="E575" s="4">
        <f t="shared" si="28"/>
        <v>290.84699999999998</v>
      </c>
      <c r="F575" s="4">
        <f t="shared" si="26"/>
        <v>7.4169999999999732</v>
      </c>
      <c r="G575" s="12">
        <v>2023</v>
      </c>
    </row>
    <row r="576" spans="1:7" x14ac:dyDescent="0.2">
      <c r="A576" s="18">
        <v>45160.65996527778</v>
      </c>
      <c r="B576" s="4">
        <v>4.17</v>
      </c>
      <c r="C576" s="4">
        <v>1.3</v>
      </c>
      <c r="D576" s="4">
        <f t="shared" si="27"/>
        <v>5.4210000000000003</v>
      </c>
      <c r="E576" s="4">
        <f t="shared" si="28"/>
        <v>290.85999999999996</v>
      </c>
      <c r="F576" s="4">
        <f t="shared" si="26"/>
        <v>7.42999999999995</v>
      </c>
      <c r="G576" s="12">
        <v>2023</v>
      </c>
    </row>
    <row r="577" spans="1:7" x14ac:dyDescent="0.2">
      <c r="A577" s="18">
        <v>45160.726770833331</v>
      </c>
      <c r="B577" s="4">
        <v>4.18</v>
      </c>
      <c r="C577" s="4">
        <v>1.3</v>
      </c>
      <c r="D577" s="4">
        <f t="shared" si="27"/>
        <v>5.4340000000000002</v>
      </c>
      <c r="E577" s="4">
        <f t="shared" si="28"/>
        <v>290.87299999999999</v>
      </c>
      <c r="F577" s="4">
        <f t="shared" si="26"/>
        <v>7.4429999999999836</v>
      </c>
      <c r="G577" s="12">
        <v>2023</v>
      </c>
    </row>
    <row r="578" spans="1:7" x14ac:dyDescent="0.2">
      <c r="A578" s="18">
        <v>45160.732372685183</v>
      </c>
      <c r="B578" s="4">
        <v>4.1900000000000004</v>
      </c>
      <c r="C578" s="4">
        <v>1.3</v>
      </c>
      <c r="D578" s="4">
        <f t="shared" si="27"/>
        <v>5.447000000000001</v>
      </c>
      <c r="E578" s="4">
        <f t="shared" si="28"/>
        <v>290.88599999999997</v>
      </c>
      <c r="F578" s="4">
        <f t="shared" si="26"/>
        <v>7.4559999999999604</v>
      </c>
      <c r="G578" s="12">
        <v>2023</v>
      </c>
    </row>
    <row r="579" spans="1:7" x14ac:dyDescent="0.2">
      <c r="A579" s="18">
        <v>45160.735289351855</v>
      </c>
      <c r="B579" s="4">
        <v>4.2</v>
      </c>
      <c r="C579" s="4">
        <v>1.3</v>
      </c>
      <c r="D579" s="4">
        <f t="shared" si="27"/>
        <v>5.4600000000000009</v>
      </c>
      <c r="E579" s="4">
        <f t="shared" si="28"/>
        <v>290.89899999999994</v>
      </c>
      <c r="F579" s="4">
        <f t="shared" ref="F579:F642" si="29">E579-283.43</f>
        <v>7.4689999999999372</v>
      </c>
      <c r="G579" s="12">
        <v>2023</v>
      </c>
    </row>
    <row r="580" spans="1:7" x14ac:dyDescent="0.2">
      <c r="A580" s="18">
        <v>45160.739039351851</v>
      </c>
      <c r="B580" s="4">
        <v>4.21</v>
      </c>
      <c r="C580" s="4">
        <v>1.3</v>
      </c>
      <c r="D580" s="4">
        <f t="shared" si="27"/>
        <v>5.4729999999999999</v>
      </c>
      <c r="E580" s="4">
        <f t="shared" si="28"/>
        <v>290.91199999999998</v>
      </c>
      <c r="F580" s="4">
        <f t="shared" si="29"/>
        <v>7.4819999999999709</v>
      </c>
      <c r="G580" s="12">
        <v>2023</v>
      </c>
    </row>
    <row r="581" spans="1:7" x14ac:dyDescent="0.2">
      <c r="A581" s="18">
        <v>45160.743206018517</v>
      </c>
      <c r="B581" s="4">
        <v>4.22</v>
      </c>
      <c r="C581" s="4">
        <v>1.3</v>
      </c>
      <c r="D581" s="4">
        <f t="shared" si="27"/>
        <v>5.4859999999999998</v>
      </c>
      <c r="E581" s="4">
        <f t="shared" si="28"/>
        <v>290.92499999999995</v>
      </c>
      <c r="F581" s="4">
        <f t="shared" si="29"/>
        <v>7.4949999999999477</v>
      </c>
      <c r="G581" s="12">
        <v>2023</v>
      </c>
    </row>
    <row r="582" spans="1:7" x14ac:dyDescent="0.2">
      <c r="A582" s="18">
        <v>45161.80609953704</v>
      </c>
      <c r="B582" s="4">
        <v>4.2300000000000004</v>
      </c>
      <c r="C582" s="4">
        <v>1.3</v>
      </c>
      <c r="D582" s="4">
        <f t="shared" si="27"/>
        <v>5.4990000000000006</v>
      </c>
      <c r="E582" s="4">
        <f t="shared" si="28"/>
        <v>290.93799999999999</v>
      </c>
      <c r="F582" s="4">
        <f t="shared" si="29"/>
        <v>7.5079999999999814</v>
      </c>
      <c r="G582" s="12">
        <v>2023</v>
      </c>
    </row>
    <row r="583" spans="1:7" x14ac:dyDescent="0.2">
      <c r="A583" s="18">
        <v>45161.809583333335</v>
      </c>
      <c r="B583" s="4">
        <v>4.24</v>
      </c>
      <c r="C583" s="4">
        <v>1.3</v>
      </c>
      <c r="D583" s="4">
        <f t="shared" si="27"/>
        <v>5.5120000000000005</v>
      </c>
      <c r="E583" s="4">
        <f t="shared" si="28"/>
        <v>290.95099999999996</v>
      </c>
      <c r="F583" s="4">
        <f t="shared" si="29"/>
        <v>7.5209999999999582</v>
      </c>
      <c r="G583" s="12">
        <v>2023</v>
      </c>
    </row>
    <row r="584" spans="1:7" x14ac:dyDescent="0.2">
      <c r="A584" s="18">
        <v>45161.812268518515</v>
      </c>
      <c r="B584" s="4">
        <v>4.25</v>
      </c>
      <c r="C584" s="4">
        <v>1.3</v>
      </c>
      <c r="D584" s="4">
        <f t="shared" si="27"/>
        <v>5.5250000000000004</v>
      </c>
      <c r="E584" s="4">
        <f t="shared" si="28"/>
        <v>290.96399999999994</v>
      </c>
      <c r="F584" s="4">
        <f t="shared" si="29"/>
        <v>7.533999999999935</v>
      </c>
      <c r="G584" s="12">
        <v>2023</v>
      </c>
    </row>
    <row r="585" spans="1:7" x14ac:dyDescent="0.2">
      <c r="A585" s="18">
        <v>45161.814432870371</v>
      </c>
      <c r="B585" s="4">
        <v>4.26</v>
      </c>
      <c r="C585" s="4">
        <v>1.3</v>
      </c>
      <c r="D585" s="4">
        <f t="shared" si="27"/>
        <v>5.5380000000000003</v>
      </c>
      <c r="E585" s="4">
        <f t="shared" si="28"/>
        <v>290.97699999999998</v>
      </c>
      <c r="F585" s="4">
        <f t="shared" si="29"/>
        <v>7.5469999999999686</v>
      </c>
      <c r="G585" s="12">
        <v>2023</v>
      </c>
    </row>
    <row r="586" spans="1:7" x14ac:dyDescent="0.2">
      <c r="A586" s="18">
        <v>45161.816504629627</v>
      </c>
      <c r="B586" s="4">
        <v>4.2699999999999996</v>
      </c>
      <c r="C586" s="4">
        <v>1.3</v>
      </c>
      <c r="D586" s="4">
        <f t="shared" si="27"/>
        <v>5.5509999999999993</v>
      </c>
      <c r="E586" s="4">
        <f t="shared" si="28"/>
        <v>290.98999999999995</v>
      </c>
      <c r="F586" s="4">
        <f t="shared" si="29"/>
        <v>7.5599999999999454</v>
      </c>
      <c r="G586" s="12">
        <v>2023</v>
      </c>
    </row>
    <row r="587" spans="1:7" x14ac:dyDescent="0.2">
      <c r="A587" s="18">
        <v>45161.818206018521</v>
      </c>
      <c r="B587" s="4">
        <v>4.28</v>
      </c>
      <c r="C587" s="4">
        <v>1.3</v>
      </c>
      <c r="D587" s="4">
        <f t="shared" si="27"/>
        <v>5.5640000000000009</v>
      </c>
      <c r="E587" s="4">
        <f t="shared" si="28"/>
        <v>291.00299999999999</v>
      </c>
      <c r="F587" s="4">
        <f t="shared" si="29"/>
        <v>7.5729999999999791</v>
      </c>
      <c r="G587" s="12">
        <v>2023</v>
      </c>
    </row>
    <row r="588" spans="1:7" x14ac:dyDescent="0.2">
      <c r="A588" s="18">
        <v>45161.819780092592</v>
      </c>
      <c r="B588" s="4">
        <v>4.29</v>
      </c>
      <c r="C588" s="4">
        <v>1.3</v>
      </c>
      <c r="D588" s="4">
        <f t="shared" si="27"/>
        <v>5.577</v>
      </c>
      <c r="E588" s="4">
        <f t="shared" si="28"/>
        <v>291.01599999999996</v>
      </c>
      <c r="F588" s="4">
        <f t="shared" si="29"/>
        <v>7.5859999999999559</v>
      </c>
      <c r="G588" s="12">
        <v>2023</v>
      </c>
    </row>
    <row r="589" spans="1:7" x14ac:dyDescent="0.2">
      <c r="A589" s="18">
        <v>45161.821539351855</v>
      </c>
      <c r="B589" s="4">
        <v>4.3</v>
      </c>
      <c r="C589" s="4">
        <v>1.3</v>
      </c>
      <c r="D589" s="4">
        <f t="shared" ref="D589:D652" si="30">B589*C589</f>
        <v>5.59</v>
      </c>
      <c r="E589" s="4">
        <f t="shared" si="28"/>
        <v>291.02899999999994</v>
      </c>
      <c r="F589" s="4">
        <f t="shared" si="29"/>
        <v>7.5989999999999327</v>
      </c>
      <c r="G589" s="12">
        <v>2023</v>
      </c>
    </row>
    <row r="590" spans="1:7" x14ac:dyDescent="0.2">
      <c r="A590" s="18">
        <v>45161.823194444441</v>
      </c>
      <c r="B590" s="4">
        <v>4.3099999999999996</v>
      </c>
      <c r="C590" s="4">
        <v>1.3</v>
      </c>
      <c r="D590" s="4">
        <f t="shared" si="30"/>
        <v>5.6029999999999998</v>
      </c>
      <c r="E590" s="4">
        <f t="shared" si="28"/>
        <v>291.04199999999997</v>
      </c>
      <c r="F590" s="4">
        <f t="shared" si="29"/>
        <v>7.6119999999999663</v>
      </c>
      <c r="G590" s="12">
        <v>2023</v>
      </c>
    </row>
    <row r="591" spans="1:7" x14ac:dyDescent="0.2">
      <c r="A591" s="18">
        <v>45161.824814814812</v>
      </c>
      <c r="B591" s="4">
        <v>4.32</v>
      </c>
      <c r="C591" s="4">
        <v>1.3</v>
      </c>
      <c r="D591" s="4">
        <f t="shared" si="30"/>
        <v>5.6160000000000005</v>
      </c>
      <c r="E591" s="4">
        <f t="shared" si="28"/>
        <v>291.05499999999995</v>
      </c>
      <c r="F591" s="4">
        <f t="shared" si="29"/>
        <v>7.6249999999999432</v>
      </c>
      <c r="G591" s="12">
        <v>2023</v>
      </c>
    </row>
    <row r="592" spans="1:7" x14ac:dyDescent="0.2">
      <c r="A592" s="18">
        <v>45161.826273148145</v>
      </c>
      <c r="B592" s="4">
        <v>4.33</v>
      </c>
      <c r="C592" s="4">
        <v>1.3</v>
      </c>
      <c r="D592" s="4">
        <f t="shared" si="30"/>
        <v>5.6290000000000004</v>
      </c>
      <c r="E592" s="4">
        <f t="shared" si="28"/>
        <v>291.06799999999998</v>
      </c>
      <c r="F592" s="4">
        <f t="shared" si="29"/>
        <v>7.6379999999999768</v>
      </c>
      <c r="G592" s="12">
        <v>2023</v>
      </c>
    </row>
    <row r="593" spans="1:7" x14ac:dyDescent="0.2">
      <c r="A593" s="18">
        <v>45161.827847222223</v>
      </c>
      <c r="B593" s="4">
        <v>4.34</v>
      </c>
      <c r="C593" s="4">
        <v>1.3</v>
      </c>
      <c r="D593" s="4">
        <f t="shared" si="30"/>
        <v>5.6420000000000003</v>
      </c>
      <c r="E593" s="4">
        <f t="shared" si="28"/>
        <v>291.08099999999996</v>
      </c>
      <c r="F593" s="4">
        <f t="shared" si="29"/>
        <v>7.6509999999999536</v>
      </c>
      <c r="G593" s="12">
        <v>2023</v>
      </c>
    </row>
    <row r="594" spans="1:7" x14ac:dyDescent="0.2">
      <c r="A594" s="18">
        <v>45161.829502314817</v>
      </c>
      <c r="B594" s="4">
        <v>4.3499999999999996</v>
      </c>
      <c r="C594" s="4">
        <v>1.3</v>
      </c>
      <c r="D594" s="4">
        <f t="shared" si="30"/>
        <v>5.6549999999999994</v>
      </c>
      <c r="E594" s="4">
        <f t="shared" si="28"/>
        <v>291.09399999999994</v>
      </c>
      <c r="F594" s="4">
        <f t="shared" si="29"/>
        <v>7.6639999999999304</v>
      </c>
      <c r="G594" s="12">
        <v>2023</v>
      </c>
    </row>
    <row r="595" spans="1:7" x14ac:dyDescent="0.2">
      <c r="A595" s="18">
        <v>45161.831111111111</v>
      </c>
      <c r="B595" s="4">
        <v>4.3600000000000003</v>
      </c>
      <c r="C595" s="4">
        <v>1.3</v>
      </c>
      <c r="D595" s="4">
        <f t="shared" si="30"/>
        <v>5.668000000000001</v>
      </c>
      <c r="E595" s="4">
        <f t="shared" si="28"/>
        <v>291.10699999999997</v>
      </c>
      <c r="F595" s="4">
        <f t="shared" si="29"/>
        <v>7.6769999999999641</v>
      </c>
      <c r="G595" s="12">
        <v>2023</v>
      </c>
    </row>
    <row r="596" spans="1:7" x14ac:dyDescent="0.2">
      <c r="A596" s="18">
        <v>45161.832685185182</v>
      </c>
      <c r="B596" s="4">
        <v>4.37</v>
      </c>
      <c r="C596" s="4">
        <v>1.3</v>
      </c>
      <c r="D596" s="4">
        <f t="shared" si="30"/>
        <v>5.681</v>
      </c>
      <c r="E596" s="4">
        <f t="shared" si="28"/>
        <v>291.11999999999995</v>
      </c>
      <c r="F596" s="4">
        <f t="shared" si="29"/>
        <v>7.6899999999999409</v>
      </c>
      <c r="G596" s="12">
        <v>2023</v>
      </c>
    </row>
    <row r="597" spans="1:7" x14ac:dyDescent="0.2">
      <c r="A597" s="18">
        <v>45161.834849537037</v>
      </c>
      <c r="B597" s="4">
        <v>4.38</v>
      </c>
      <c r="C597" s="4">
        <v>1.3</v>
      </c>
      <c r="D597" s="4">
        <f t="shared" si="30"/>
        <v>5.694</v>
      </c>
      <c r="E597" s="4">
        <f t="shared" si="28"/>
        <v>291.13299999999998</v>
      </c>
      <c r="F597" s="4">
        <f t="shared" si="29"/>
        <v>7.7029999999999745</v>
      </c>
      <c r="G597" s="12">
        <v>2023</v>
      </c>
    </row>
    <row r="598" spans="1:7" x14ac:dyDescent="0.2">
      <c r="A598" s="18">
        <v>45161.837604166663</v>
      </c>
      <c r="B598" s="4">
        <v>4.3899999999999997</v>
      </c>
      <c r="C598" s="4">
        <v>1.3</v>
      </c>
      <c r="D598" s="4">
        <f t="shared" si="30"/>
        <v>5.7069999999999999</v>
      </c>
      <c r="E598" s="4">
        <f t="shared" si="28"/>
        <v>291.14599999999996</v>
      </c>
      <c r="F598" s="4">
        <f t="shared" si="29"/>
        <v>7.7159999999999513</v>
      </c>
      <c r="G598" s="12">
        <v>2023</v>
      </c>
    </row>
    <row r="599" spans="1:7" x14ac:dyDescent="0.2">
      <c r="A599" s="18">
        <v>45161.841458333336</v>
      </c>
      <c r="B599" s="4">
        <v>4.4000000000000004</v>
      </c>
      <c r="C599" s="4">
        <v>1.3</v>
      </c>
      <c r="D599" s="4">
        <f t="shared" si="30"/>
        <v>5.7200000000000006</v>
      </c>
      <c r="E599" s="4">
        <f t="shared" si="28"/>
        <v>291.15899999999999</v>
      </c>
      <c r="F599" s="4">
        <f t="shared" si="29"/>
        <v>7.728999999999985</v>
      </c>
      <c r="G599" s="12">
        <v>2023</v>
      </c>
    </row>
    <row r="600" spans="1:7" x14ac:dyDescent="0.2">
      <c r="A600" s="18">
        <v>45161.845381944448</v>
      </c>
      <c r="B600" s="4">
        <v>4.41</v>
      </c>
      <c r="C600" s="4">
        <v>1.3</v>
      </c>
      <c r="D600" s="4">
        <f t="shared" si="30"/>
        <v>5.7330000000000005</v>
      </c>
      <c r="E600" s="4">
        <f t="shared" si="28"/>
        <v>291.17199999999997</v>
      </c>
      <c r="F600" s="4">
        <f t="shared" si="29"/>
        <v>7.7419999999999618</v>
      </c>
      <c r="G600" s="12">
        <v>2023</v>
      </c>
    </row>
    <row r="601" spans="1:7" x14ac:dyDescent="0.2">
      <c r="A601" s="18">
        <v>45161.852453703701</v>
      </c>
      <c r="B601" s="4">
        <v>4.42</v>
      </c>
      <c r="C601" s="4">
        <v>1.3</v>
      </c>
      <c r="D601" s="4">
        <f t="shared" si="30"/>
        <v>5.7460000000000004</v>
      </c>
      <c r="E601" s="4">
        <f t="shared" si="28"/>
        <v>291.18499999999995</v>
      </c>
      <c r="F601" s="4">
        <f t="shared" si="29"/>
        <v>7.7549999999999386</v>
      </c>
      <c r="G601" s="12">
        <v>2023</v>
      </c>
    </row>
    <row r="602" spans="1:7" x14ac:dyDescent="0.2">
      <c r="A602" s="18">
        <v>45162.537673611114</v>
      </c>
      <c r="B602" s="4">
        <v>4.43</v>
      </c>
      <c r="C602" s="4">
        <v>1.3</v>
      </c>
      <c r="D602" s="4">
        <f t="shared" si="30"/>
        <v>5.7589999999999995</v>
      </c>
      <c r="E602" s="4">
        <f t="shared" si="28"/>
        <v>291.19799999999998</v>
      </c>
      <c r="F602" s="4">
        <f t="shared" si="29"/>
        <v>7.7679999999999723</v>
      </c>
      <c r="G602" s="12">
        <v>2023</v>
      </c>
    </row>
    <row r="603" spans="1:7" x14ac:dyDescent="0.2">
      <c r="A603" s="18">
        <v>45162.538923611108</v>
      </c>
      <c r="B603" s="4">
        <v>4.4400000000000004</v>
      </c>
      <c r="C603" s="4">
        <v>1.3</v>
      </c>
      <c r="D603" s="4">
        <f t="shared" si="30"/>
        <v>5.7720000000000011</v>
      </c>
      <c r="E603" s="4">
        <f t="shared" si="28"/>
        <v>291.21099999999996</v>
      </c>
      <c r="F603" s="4">
        <f t="shared" si="29"/>
        <v>7.7809999999999491</v>
      </c>
      <c r="G603" s="12">
        <v>2023</v>
      </c>
    </row>
    <row r="604" spans="1:7" x14ac:dyDescent="0.2">
      <c r="A604" s="18">
        <v>45162.539537037039</v>
      </c>
      <c r="B604" s="4">
        <v>4.45</v>
      </c>
      <c r="C604" s="4">
        <v>1.3</v>
      </c>
      <c r="D604" s="4">
        <f t="shared" si="30"/>
        <v>5.7850000000000001</v>
      </c>
      <c r="E604" s="4">
        <f t="shared" si="28"/>
        <v>291.22399999999999</v>
      </c>
      <c r="F604" s="4">
        <f t="shared" si="29"/>
        <v>7.7939999999999827</v>
      </c>
      <c r="G604" s="12">
        <v>2023</v>
      </c>
    </row>
    <row r="605" spans="1:7" x14ac:dyDescent="0.2">
      <c r="A605" s="18">
        <v>45162.540300925924</v>
      </c>
      <c r="B605" s="4">
        <v>4.46</v>
      </c>
      <c r="C605" s="4">
        <v>1.3</v>
      </c>
      <c r="D605" s="4">
        <f t="shared" si="30"/>
        <v>5.798</v>
      </c>
      <c r="E605" s="4">
        <f t="shared" si="28"/>
        <v>291.23699999999997</v>
      </c>
      <c r="F605" s="4">
        <f t="shared" si="29"/>
        <v>7.8069999999999595</v>
      </c>
      <c r="G605" s="12">
        <v>2023</v>
      </c>
    </row>
    <row r="606" spans="1:7" x14ac:dyDescent="0.2">
      <c r="A606" s="18">
        <v>45163.486585648148</v>
      </c>
      <c r="B606" s="4">
        <v>4.47</v>
      </c>
      <c r="C606" s="4">
        <v>1.3</v>
      </c>
      <c r="D606" s="4">
        <f t="shared" si="30"/>
        <v>5.8109999999999999</v>
      </c>
      <c r="E606" s="4">
        <f t="shared" si="28"/>
        <v>291.24999999999994</v>
      </c>
      <c r="F606" s="4">
        <f t="shared" si="29"/>
        <v>7.8199999999999363</v>
      </c>
      <c r="G606" s="12">
        <v>2023</v>
      </c>
    </row>
    <row r="607" spans="1:7" x14ac:dyDescent="0.2">
      <c r="A607" s="18">
        <v>45163.48809027778</v>
      </c>
      <c r="B607" s="4">
        <v>4.4800000000000004</v>
      </c>
      <c r="C607" s="4">
        <v>1.3</v>
      </c>
      <c r="D607" s="4">
        <f t="shared" si="30"/>
        <v>5.8240000000000007</v>
      </c>
      <c r="E607" s="4">
        <f t="shared" si="28"/>
        <v>291.26299999999998</v>
      </c>
      <c r="F607" s="4">
        <f t="shared" si="29"/>
        <v>7.83299999999997</v>
      </c>
      <c r="G607" s="12">
        <v>2023</v>
      </c>
    </row>
    <row r="608" spans="1:7" x14ac:dyDescent="0.2">
      <c r="A608" s="18">
        <v>45163.488738425927</v>
      </c>
      <c r="B608" s="4">
        <v>4.49</v>
      </c>
      <c r="C608" s="4">
        <v>1.3</v>
      </c>
      <c r="D608" s="4">
        <f t="shared" si="30"/>
        <v>5.8370000000000006</v>
      </c>
      <c r="E608" s="4">
        <f t="shared" ref="E608:E671" si="31">D608+$E$156</f>
        <v>291.27599999999995</v>
      </c>
      <c r="F608" s="4">
        <f t="shared" si="29"/>
        <v>7.8459999999999468</v>
      </c>
      <c r="G608" s="12">
        <v>2023</v>
      </c>
    </row>
    <row r="609" spans="1:7" x14ac:dyDescent="0.2">
      <c r="A609" s="18">
        <v>45163.489224537036</v>
      </c>
      <c r="B609" s="4">
        <v>4.5</v>
      </c>
      <c r="C609" s="4">
        <v>1.3</v>
      </c>
      <c r="D609" s="4">
        <f t="shared" si="30"/>
        <v>5.8500000000000005</v>
      </c>
      <c r="E609" s="4">
        <f t="shared" si="31"/>
        <v>291.28899999999999</v>
      </c>
      <c r="F609" s="4">
        <f t="shared" si="29"/>
        <v>7.8589999999999804</v>
      </c>
      <c r="G609" s="12">
        <v>2023</v>
      </c>
    </row>
    <row r="610" spans="1:7" x14ac:dyDescent="0.2">
      <c r="A610" s="18">
        <v>45163.489733796298</v>
      </c>
      <c r="B610" s="4">
        <v>4.51</v>
      </c>
      <c r="C610" s="4">
        <v>1.3</v>
      </c>
      <c r="D610" s="4">
        <f t="shared" si="30"/>
        <v>5.8629999999999995</v>
      </c>
      <c r="E610" s="4">
        <f t="shared" si="31"/>
        <v>291.30199999999996</v>
      </c>
      <c r="F610" s="4">
        <f t="shared" si="29"/>
        <v>7.8719999999999573</v>
      </c>
      <c r="G610" s="12">
        <v>2023</v>
      </c>
    </row>
    <row r="611" spans="1:7" x14ac:dyDescent="0.2">
      <c r="A611" s="18">
        <v>45163.49009259259</v>
      </c>
      <c r="B611" s="4">
        <v>4.5199999999999996</v>
      </c>
      <c r="C611" s="4">
        <v>1.3</v>
      </c>
      <c r="D611" s="4">
        <f t="shared" si="30"/>
        <v>5.8759999999999994</v>
      </c>
      <c r="E611" s="4">
        <f t="shared" si="31"/>
        <v>291.31499999999994</v>
      </c>
      <c r="F611" s="4">
        <f t="shared" si="29"/>
        <v>7.8849999999999341</v>
      </c>
      <c r="G611" s="12">
        <v>2023</v>
      </c>
    </row>
    <row r="612" spans="1:7" x14ac:dyDescent="0.2">
      <c r="A612" s="18">
        <v>45163.490520833337</v>
      </c>
      <c r="B612" s="4">
        <v>4.53</v>
      </c>
      <c r="C612" s="4">
        <v>1.3</v>
      </c>
      <c r="D612" s="4">
        <f t="shared" si="30"/>
        <v>5.8890000000000002</v>
      </c>
      <c r="E612" s="4">
        <f t="shared" si="31"/>
        <v>291.32799999999997</v>
      </c>
      <c r="F612" s="4">
        <f t="shared" si="29"/>
        <v>7.8979999999999677</v>
      </c>
      <c r="G612" s="12">
        <v>2023</v>
      </c>
    </row>
    <row r="613" spans="1:7" x14ac:dyDescent="0.2">
      <c r="A613" s="18">
        <v>45163.491018518522</v>
      </c>
      <c r="B613" s="4">
        <v>4.54</v>
      </c>
      <c r="C613" s="4">
        <v>1.3</v>
      </c>
      <c r="D613" s="4">
        <f t="shared" si="30"/>
        <v>5.9020000000000001</v>
      </c>
      <c r="E613" s="4">
        <f t="shared" si="31"/>
        <v>291.34099999999995</v>
      </c>
      <c r="F613" s="4">
        <f t="shared" si="29"/>
        <v>7.9109999999999445</v>
      </c>
      <c r="G613" s="12">
        <v>2023</v>
      </c>
    </row>
    <row r="614" spans="1:7" x14ac:dyDescent="0.2">
      <c r="A614" s="18">
        <v>45163.491689814815</v>
      </c>
      <c r="B614" s="4">
        <v>4.55</v>
      </c>
      <c r="C614" s="4">
        <v>1.3</v>
      </c>
      <c r="D614" s="4">
        <f t="shared" si="30"/>
        <v>5.915</v>
      </c>
      <c r="E614" s="4">
        <f t="shared" si="31"/>
        <v>291.35399999999998</v>
      </c>
      <c r="F614" s="4">
        <f t="shared" si="29"/>
        <v>7.9239999999999782</v>
      </c>
      <c r="G614" s="12">
        <v>2023</v>
      </c>
    </row>
    <row r="615" spans="1:7" x14ac:dyDescent="0.2">
      <c r="A615" s="18">
        <v>45163.492222222223</v>
      </c>
      <c r="B615" s="4">
        <v>4.5599999999999996</v>
      </c>
      <c r="C615" s="4">
        <v>1.3</v>
      </c>
      <c r="D615" s="4">
        <f t="shared" si="30"/>
        <v>5.9279999999999999</v>
      </c>
      <c r="E615" s="4">
        <f t="shared" si="31"/>
        <v>291.36699999999996</v>
      </c>
      <c r="F615" s="4">
        <f t="shared" si="29"/>
        <v>7.936999999999955</v>
      </c>
      <c r="G615" s="12">
        <v>2023</v>
      </c>
    </row>
    <row r="616" spans="1:7" x14ac:dyDescent="0.2">
      <c r="A616" s="18">
        <v>45163.493078703701</v>
      </c>
      <c r="B616" s="4">
        <v>4.57</v>
      </c>
      <c r="C616" s="4">
        <v>1.3</v>
      </c>
      <c r="D616" s="4">
        <f t="shared" si="30"/>
        <v>5.9410000000000007</v>
      </c>
      <c r="E616" s="4">
        <f t="shared" si="31"/>
        <v>291.37999999999994</v>
      </c>
      <c r="F616" s="4">
        <f t="shared" si="29"/>
        <v>7.9499999999999318</v>
      </c>
      <c r="G616" s="12">
        <v>2023</v>
      </c>
    </row>
    <row r="617" spans="1:7" x14ac:dyDescent="0.2">
      <c r="A617" s="18">
        <v>45163.493530092594</v>
      </c>
      <c r="B617" s="4">
        <v>4.58</v>
      </c>
      <c r="C617" s="4">
        <v>1.3</v>
      </c>
      <c r="D617" s="4">
        <f t="shared" si="30"/>
        <v>5.9540000000000006</v>
      </c>
      <c r="E617" s="4">
        <f t="shared" si="31"/>
        <v>291.39299999999997</v>
      </c>
      <c r="F617" s="4">
        <f t="shared" si="29"/>
        <v>7.9629999999999654</v>
      </c>
      <c r="G617" s="12">
        <v>2023</v>
      </c>
    </row>
    <row r="618" spans="1:7" x14ac:dyDescent="0.2">
      <c r="A618" s="18">
        <v>45163.494027777779</v>
      </c>
      <c r="B618" s="4">
        <v>4.59</v>
      </c>
      <c r="C618" s="4">
        <v>1.3</v>
      </c>
      <c r="D618" s="4">
        <f t="shared" si="30"/>
        <v>5.9669999999999996</v>
      </c>
      <c r="E618" s="4">
        <f t="shared" si="31"/>
        <v>291.40599999999995</v>
      </c>
      <c r="F618" s="4">
        <f t="shared" si="29"/>
        <v>7.9759999999999422</v>
      </c>
      <c r="G618" s="12">
        <v>2023</v>
      </c>
    </row>
    <row r="619" spans="1:7" x14ac:dyDescent="0.2">
      <c r="A619" s="18">
        <v>45163.494502314818</v>
      </c>
      <c r="B619" s="4">
        <v>4.5999999999999996</v>
      </c>
      <c r="C619" s="4">
        <v>1.3</v>
      </c>
      <c r="D619" s="4">
        <f t="shared" si="30"/>
        <v>5.9799999999999995</v>
      </c>
      <c r="E619" s="4">
        <f t="shared" si="31"/>
        <v>291.41899999999998</v>
      </c>
      <c r="F619" s="4">
        <f t="shared" si="29"/>
        <v>7.9889999999999759</v>
      </c>
      <c r="G619" s="12">
        <v>2023</v>
      </c>
    </row>
    <row r="620" spans="1:7" x14ac:dyDescent="0.2">
      <c r="A620" s="18">
        <v>45163.49490740741</v>
      </c>
      <c r="B620" s="4">
        <v>4.6100000000000003</v>
      </c>
      <c r="C620" s="4">
        <v>1.3</v>
      </c>
      <c r="D620" s="4">
        <f t="shared" si="30"/>
        <v>5.9930000000000003</v>
      </c>
      <c r="E620" s="4">
        <f t="shared" si="31"/>
        <v>291.43199999999996</v>
      </c>
      <c r="F620" s="4">
        <f t="shared" si="29"/>
        <v>8.0019999999999527</v>
      </c>
      <c r="G620" s="12">
        <v>2023</v>
      </c>
    </row>
    <row r="621" spans="1:7" x14ac:dyDescent="0.2">
      <c r="A621" s="18">
        <v>45163.495462962965</v>
      </c>
      <c r="B621" s="4">
        <v>4.62</v>
      </c>
      <c r="C621" s="4">
        <v>1.3</v>
      </c>
      <c r="D621" s="4">
        <f t="shared" si="30"/>
        <v>6.0060000000000002</v>
      </c>
      <c r="E621" s="4">
        <f t="shared" si="31"/>
        <v>291.44499999999994</v>
      </c>
      <c r="F621" s="4">
        <f t="shared" si="29"/>
        <v>8.0149999999999295</v>
      </c>
      <c r="G621" s="12">
        <v>2023</v>
      </c>
    </row>
    <row r="622" spans="1:7" x14ac:dyDescent="0.2">
      <c r="A622" s="18">
        <v>45163.496076388888</v>
      </c>
      <c r="B622" s="4">
        <v>4.63</v>
      </c>
      <c r="C622" s="4">
        <v>1.3</v>
      </c>
      <c r="D622" s="4">
        <f t="shared" si="30"/>
        <v>6.0190000000000001</v>
      </c>
      <c r="E622" s="4">
        <f t="shared" si="31"/>
        <v>291.45799999999997</v>
      </c>
      <c r="F622" s="4">
        <f t="shared" si="29"/>
        <v>8.0279999999999632</v>
      </c>
      <c r="G622" s="12">
        <v>2023</v>
      </c>
    </row>
    <row r="623" spans="1:7" x14ac:dyDescent="0.2">
      <c r="A623" s="18">
        <v>45163.49659722222</v>
      </c>
      <c r="B623" s="4">
        <v>4.6399999999999997</v>
      </c>
      <c r="C623" s="4">
        <v>1.3</v>
      </c>
      <c r="D623" s="4">
        <f t="shared" si="30"/>
        <v>6.032</v>
      </c>
      <c r="E623" s="4">
        <f t="shared" si="31"/>
        <v>291.47099999999995</v>
      </c>
      <c r="F623" s="4">
        <f t="shared" si="29"/>
        <v>8.04099999999994</v>
      </c>
      <c r="G623" s="12">
        <v>2023</v>
      </c>
    </row>
    <row r="624" spans="1:7" x14ac:dyDescent="0.2">
      <c r="A624" s="18">
        <v>45163.497175925928</v>
      </c>
      <c r="B624" s="4">
        <v>4.6500000000000004</v>
      </c>
      <c r="C624" s="4">
        <v>1.3</v>
      </c>
      <c r="D624" s="4">
        <f t="shared" si="30"/>
        <v>6.0450000000000008</v>
      </c>
      <c r="E624" s="4">
        <f t="shared" si="31"/>
        <v>291.48399999999998</v>
      </c>
      <c r="F624" s="4">
        <f t="shared" si="29"/>
        <v>8.0539999999999736</v>
      </c>
      <c r="G624" s="12">
        <v>2023</v>
      </c>
    </row>
    <row r="625" spans="1:7" x14ac:dyDescent="0.2">
      <c r="A625" s="18">
        <v>45163.497928240744</v>
      </c>
      <c r="B625" s="4">
        <v>4.66</v>
      </c>
      <c r="C625" s="4">
        <v>1.3</v>
      </c>
      <c r="D625" s="4">
        <f t="shared" si="30"/>
        <v>6.0580000000000007</v>
      </c>
      <c r="E625" s="4">
        <f t="shared" si="31"/>
        <v>291.49699999999996</v>
      </c>
      <c r="F625" s="4">
        <f t="shared" si="29"/>
        <v>8.0669999999999504</v>
      </c>
      <c r="G625" s="12">
        <v>2023</v>
      </c>
    </row>
    <row r="626" spans="1:7" x14ac:dyDescent="0.2">
      <c r="A626" s="18">
        <v>45163.498553240737</v>
      </c>
      <c r="B626" s="4">
        <v>4.67</v>
      </c>
      <c r="C626" s="4">
        <v>1.3</v>
      </c>
      <c r="D626" s="4">
        <f t="shared" si="30"/>
        <v>6.0709999999999997</v>
      </c>
      <c r="E626" s="4">
        <f t="shared" si="31"/>
        <v>291.51</v>
      </c>
      <c r="F626" s="4">
        <f t="shared" si="29"/>
        <v>8.0799999999999841</v>
      </c>
      <c r="G626" s="12">
        <v>2023</v>
      </c>
    </row>
    <row r="627" spans="1:7" x14ac:dyDescent="0.2">
      <c r="A627" s="18">
        <v>45163.499120370368</v>
      </c>
      <c r="B627" s="4">
        <v>4.68</v>
      </c>
      <c r="C627" s="4">
        <v>1.3</v>
      </c>
      <c r="D627" s="4">
        <f t="shared" si="30"/>
        <v>6.0839999999999996</v>
      </c>
      <c r="E627" s="4">
        <f t="shared" si="31"/>
        <v>291.52299999999997</v>
      </c>
      <c r="F627" s="4">
        <f t="shared" si="29"/>
        <v>8.0929999999999609</v>
      </c>
      <c r="G627" s="12">
        <v>2023</v>
      </c>
    </row>
    <row r="628" spans="1:7" x14ac:dyDescent="0.2">
      <c r="A628" s="18">
        <v>45163.499664351853</v>
      </c>
      <c r="B628" s="4">
        <v>4.6900000000000004</v>
      </c>
      <c r="C628" s="4">
        <v>1.3</v>
      </c>
      <c r="D628" s="4">
        <f t="shared" si="30"/>
        <v>6.0970000000000004</v>
      </c>
      <c r="E628" s="4">
        <f t="shared" si="31"/>
        <v>291.53599999999994</v>
      </c>
      <c r="F628" s="4">
        <f t="shared" si="29"/>
        <v>8.1059999999999377</v>
      </c>
      <c r="G628" s="12">
        <v>2023</v>
      </c>
    </row>
    <row r="629" spans="1:7" x14ac:dyDescent="0.2">
      <c r="A629" s="18">
        <v>45163.500393518516</v>
      </c>
      <c r="B629" s="4">
        <v>4.7</v>
      </c>
      <c r="C629" s="4">
        <v>1.3</v>
      </c>
      <c r="D629" s="4">
        <f t="shared" si="30"/>
        <v>6.11</v>
      </c>
      <c r="E629" s="4">
        <f t="shared" si="31"/>
        <v>291.54899999999998</v>
      </c>
      <c r="F629" s="4">
        <f t="shared" si="29"/>
        <v>8.1189999999999714</v>
      </c>
      <c r="G629" s="12">
        <v>2023</v>
      </c>
    </row>
    <row r="630" spans="1:7" x14ac:dyDescent="0.2">
      <c r="A630" s="18">
        <v>45163.501539351855</v>
      </c>
      <c r="B630" s="4">
        <v>4.71</v>
      </c>
      <c r="C630" s="4">
        <v>1.3</v>
      </c>
      <c r="D630" s="4">
        <f t="shared" si="30"/>
        <v>6.1230000000000002</v>
      </c>
      <c r="E630" s="4">
        <f t="shared" si="31"/>
        <v>291.56199999999995</v>
      </c>
      <c r="F630" s="4">
        <f t="shared" si="29"/>
        <v>8.1319999999999482</v>
      </c>
      <c r="G630" s="12">
        <v>2023</v>
      </c>
    </row>
    <row r="631" spans="1:7" x14ac:dyDescent="0.2">
      <c r="A631" s="18">
        <v>45163.502314814818</v>
      </c>
      <c r="B631" s="4">
        <v>4.72</v>
      </c>
      <c r="C631" s="4">
        <v>1.3</v>
      </c>
      <c r="D631" s="4">
        <f t="shared" si="30"/>
        <v>6.1360000000000001</v>
      </c>
      <c r="E631" s="4">
        <f t="shared" si="31"/>
        <v>291.57499999999999</v>
      </c>
      <c r="F631" s="4">
        <f t="shared" si="29"/>
        <v>8.1449999999999818</v>
      </c>
      <c r="G631" s="12">
        <v>2023</v>
      </c>
    </row>
    <row r="632" spans="1:7" x14ac:dyDescent="0.2">
      <c r="A632" s="18">
        <v>45163.503125000003</v>
      </c>
      <c r="B632" s="4">
        <v>4.7300000000000004</v>
      </c>
      <c r="C632" s="4">
        <v>1.3</v>
      </c>
      <c r="D632" s="4">
        <f t="shared" si="30"/>
        <v>6.1490000000000009</v>
      </c>
      <c r="E632" s="4">
        <f t="shared" si="31"/>
        <v>291.58799999999997</v>
      </c>
      <c r="F632" s="4">
        <f t="shared" si="29"/>
        <v>8.1579999999999586</v>
      </c>
      <c r="G632" s="12">
        <v>2023</v>
      </c>
    </row>
    <row r="633" spans="1:7" x14ac:dyDescent="0.2">
      <c r="A633" s="18">
        <v>45163.504166666666</v>
      </c>
      <c r="B633" s="4">
        <v>4.74</v>
      </c>
      <c r="C633" s="4">
        <v>1.3</v>
      </c>
      <c r="D633" s="4">
        <f t="shared" si="30"/>
        <v>6.1620000000000008</v>
      </c>
      <c r="E633" s="4">
        <f t="shared" si="31"/>
        <v>291.60099999999994</v>
      </c>
      <c r="F633" s="4">
        <f t="shared" si="29"/>
        <v>8.1709999999999354</v>
      </c>
      <c r="G633" s="12">
        <v>2023</v>
      </c>
    </row>
    <row r="634" spans="1:7" x14ac:dyDescent="0.2">
      <c r="A634" s="18">
        <v>45163.506006944444</v>
      </c>
      <c r="B634" s="4">
        <v>4.75</v>
      </c>
      <c r="C634" s="4">
        <v>1.3</v>
      </c>
      <c r="D634" s="4">
        <f t="shared" si="30"/>
        <v>6.1749999999999998</v>
      </c>
      <c r="E634" s="4">
        <f t="shared" si="31"/>
        <v>291.61399999999998</v>
      </c>
      <c r="F634" s="4">
        <f t="shared" si="29"/>
        <v>8.1839999999999691</v>
      </c>
      <c r="G634" s="12">
        <v>2023</v>
      </c>
    </row>
    <row r="635" spans="1:7" x14ac:dyDescent="0.2">
      <c r="A635" s="18">
        <v>45163.543761574074</v>
      </c>
      <c r="B635" s="4">
        <v>4.76</v>
      </c>
      <c r="C635" s="4">
        <v>1.3</v>
      </c>
      <c r="D635" s="4">
        <f t="shared" si="30"/>
        <v>6.1879999999999997</v>
      </c>
      <c r="E635" s="4">
        <f t="shared" si="31"/>
        <v>291.62699999999995</v>
      </c>
      <c r="F635" s="4">
        <f t="shared" si="29"/>
        <v>8.1969999999999459</v>
      </c>
      <c r="G635" s="12">
        <v>2023</v>
      </c>
    </row>
    <row r="636" spans="1:7" x14ac:dyDescent="0.2">
      <c r="A636" s="18">
        <v>45163.55609953704</v>
      </c>
      <c r="B636" s="4">
        <v>4.7699999999999996</v>
      </c>
      <c r="C636" s="4">
        <v>1.3</v>
      </c>
      <c r="D636" s="4">
        <f t="shared" si="30"/>
        <v>6.2009999999999996</v>
      </c>
      <c r="E636" s="4">
        <f t="shared" si="31"/>
        <v>291.64</v>
      </c>
      <c r="F636" s="4">
        <f t="shared" si="29"/>
        <v>8.2099999999999795</v>
      </c>
      <c r="G636" s="12">
        <v>2023</v>
      </c>
    </row>
    <row r="637" spans="1:7" x14ac:dyDescent="0.2">
      <c r="A637" s="18">
        <v>45163.56045138889</v>
      </c>
      <c r="B637" s="4">
        <v>4.78</v>
      </c>
      <c r="C637" s="4">
        <v>1.3</v>
      </c>
      <c r="D637" s="4">
        <f t="shared" si="30"/>
        <v>6.2140000000000004</v>
      </c>
      <c r="E637" s="4">
        <f t="shared" si="31"/>
        <v>291.65299999999996</v>
      </c>
      <c r="F637" s="4">
        <f t="shared" si="29"/>
        <v>8.2229999999999563</v>
      </c>
      <c r="G637" s="12">
        <v>2023</v>
      </c>
    </row>
    <row r="638" spans="1:7" x14ac:dyDescent="0.2">
      <c r="A638" s="18">
        <v>45163.563402777778</v>
      </c>
      <c r="B638" s="4">
        <v>4.79</v>
      </c>
      <c r="C638" s="4">
        <v>1.3</v>
      </c>
      <c r="D638" s="4">
        <f t="shared" si="30"/>
        <v>6.2270000000000003</v>
      </c>
      <c r="E638" s="4">
        <f t="shared" si="31"/>
        <v>291.66599999999994</v>
      </c>
      <c r="F638" s="4">
        <f t="shared" si="29"/>
        <v>8.2359999999999332</v>
      </c>
      <c r="G638" s="12">
        <v>2023</v>
      </c>
    </row>
    <row r="639" spans="1:7" x14ac:dyDescent="0.2">
      <c r="A639" s="18">
        <v>45163.568437499998</v>
      </c>
      <c r="B639" s="4">
        <v>4.8</v>
      </c>
      <c r="C639" s="4">
        <v>1.3</v>
      </c>
      <c r="D639" s="4">
        <f t="shared" si="30"/>
        <v>6.24</v>
      </c>
      <c r="E639" s="4">
        <f t="shared" si="31"/>
        <v>291.67899999999997</v>
      </c>
      <c r="F639" s="4">
        <f t="shared" si="29"/>
        <v>8.2489999999999668</v>
      </c>
      <c r="G639" s="12">
        <v>2023</v>
      </c>
    </row>
    <row r="640" spans="1:7" x14ac:dyDescent="0.2">
      <c r="A640" s="18">
        <v>45169.796539351853</v>
      </c>
      <c r="B640" s="4">
        <v>4.8099999999999996</v>
      </c>
      <c r="C640" s="4">
        <v>1.3</v>
      </c>
      <c r="D640" s="4">
        <f t="shared" si="30"/>
        <v>6.2530000000000001</v>
      </c>
      <c r="E640" s="4">
        <f t="shared" si="31"/>
        <v>291.69199999999995</v>
      </c>
      <c r="F640" s="4">
        <f t="shared" si="29"/>
        <v>8.2619999999999436</v>
      </c>
      <c r="G640" s="12">
        <v>2023</v>
      </c>
    </row>
    <row r="641" spans="1:7" x14ac:dyDescent="0.2">
      <c r="A641" s="18">
        <v>45169.799039351848</v>
      </c>
      <c r="B641" s="4">
        <v>4.82</v>
      </c>
      <c r="C641" s="4">
        <v>1.3</v>
      </c>
      <c r="D641" s="4">
        <f t="shared" si="30"/>
        <v>6.2660000000000009</v>
      </c>
      <c r="E641" s="4">
        <f t="shared" si="31"/>
        <v>291.70499999999998</v>
      </c>
      <c r="F641" s="4">
        <f t="shared" si="29"/>
        <v>8.2749999999999773</v>
      </c>
      <c r="G641" s="12">
        <v>2023</v>
      </c>
    </row>
    <row r="642" spans="1:7" x14ac:dyDescent="0.2">
      <c r="A642" s="18">
        <v>45169.800891203704</v>
      </c>
      <c r="B642" s="4">
        <v>4.83</v>
      </c>
      <c r="C642" s="4">
        <v>1.3</v>
      </c>
      <c r="D642" s="4">
        <f t="shared" si="30"/>
        <v>6.2789999999999999</v>
      </c>
      <c r="E642" s="4">
        <f t="shared" si="31"/>
        <v>291.71799999999996</v>
      </c>
      <c r="F642" s="4">
        <f t="shared" si="29"/>
        <v>8.2879999999999541</v>
      </c>
      <c r="G642" s="12">
        <v>2023</v>
      </c>
    </row>
    <row r="643" spans="1:7" x14ac:dyDescent="0.2">
      <c r="A643" s="18">
        <v>45169.803032407406</v>
      </c>
      <c r="B643" s="4">
        <v>4.84</v>
      </c>
      <c r="C643" s="4">
        <v>1.3</v>
      </c>
      <c r="D643" s="4">
        <f t="shared" si="30"/>
        <v>6.2919999999999998</v>
      </c>
      <c r="E643" s="4">
        <f t="shared" si="31"/>
        <v>291.73099999999994</v>
      </c>
      <c r="F643" s="4">
        <f t="shared" ref="F643:F706" si="32">E643-283.43</f>
        <v>8.3009999999999309</v>
      </c>
      <c r="G643" s="12">
        <v>2023</v>
      </c>
    </row>
    <row r="644" spans="1:7" x14ac:dyDescent="0.2">
      <c r="A644" s="18">
        <v>45169.806226851855</v>
      </c>
      <c r="B644" s="4">
        <v>4.8499999999999996</v>
      </c>
      <c r="C644" s="4">
        <v>1.3</v>
      </c>
      <c r="D644" s="4">
        <f t="shared" si="30"/>
        <v>6.3049999999999997</v>
      </c>
      <c r="E644" s="4">
        <f t="shared" si="31"/>
        <v>291.74399999999997</v>
      </c>
      <c r="F644" s="4">
        <f t="shared" si="32"/>
        <v>8.3139999999999645</v>
      </c>
      <c r="G644" s="12">
        <v>2023</v>
      </c>
    </row>
    <row r="645" spans="1:7" x14ac:dyDescent="0.2">
      <c r="A645" s="18">
        <v>45170.27107638889</v>
      </c>
      <c r="B645" s="4">
        <v>4.8600000000000003</v>
      </c>
      <c r="C645" s="4">
        <v>1.3</v>
      </c>
      <c r="D645" s="4">
        <f t="shared" si="30"/>
        <v>6.3180000000000005</v>
      </c>
      <c r="E645" s="4">
        <f t="shared" si="31"/>
        <v>291.75699999999995</v>
      </c>
      <c r="F645" s="4">
        <f t="shared" si="32"/>
        <v>8.3269999999999413</v>
      </c>
      <c r="G645" s="12">
        <v>2023</v>
      </c>
    </row>
    <row r="646" spans="1:7" x14ac:dyDescent="0.2">
      <c r="A646" s="18">
        <v>45170.277013888888</v>
      </c>
      <c r="B646" s="4">
        <v>4.87</v>
      </c>
      <c r="C646" s="4">
        <v>1.3</v>
      </c>
      <c r="D646" s="4">
        <f t="shared" si="30"/>
        <v>6.3310000000000004</v>
      </c>
      <c r="E646" s="4">
        <f t="shared" si="31"/>
        <v>291.77</v>
      </c>
      <c r="F646" s="4">
        <f t="shared" si="32"/>
        <v>8.339999999999975</v>
      </c>
      <c r="G646" s="12">
        <v>2023</v>
      </c>
    </row>
    <row r="647" spans="1:7" x14ac:dyDescent="0.2">
      <c r="A647" s="18">
        <v>45170.283113425925</v>
      </c>
      <c r="B647" s="4">
        <v>4.88</v>
      </c>
      <c r="C647" s="4">
        <v>1.3</v>
      </c>
      <c r="D647" s="4">
        <f t="shared" si="30"/>
        <v>6.3440000000000003</v>
      </c>
      <c r="E647" s="4">
        <f t="shared" si="31"/>
        <v>291.78299999999996</v>
      </c>
      <c r="F647" s="4">
        <f t="shared" si="32"/>
        <v>8.3529999999999518</v>
      </c>
      <c r="G647" s="12">
        <v>2023</v>
      </c>
    </row>
    <row r="648" spans="1:7" x14ac:dyDescent="0.2">
      <c r="A648" s="18">
        <v>45170.287523148145</v>
      </c>
      <c r="B648" s="4">
        <v>4.8899999999999997</v>
      </c>
      <c r="C648" s="4">
        <v>1.3</v>
      </c>
      <c r="D648" s="4">
        <f t="shared" si="30"/>
        <v>6.3570000000000002</v>
      </c>
      <c r="E648" s="4">
        <f t="shared" si="31"/>
        <v>291.79599999999999</v>
      </c>
      <c r="F648" s="4">
        <f t="shared" si="32"/>
        <v>8.3659999999999854</v>
      </c>
      <c r="G648" s="12">
        <v>2023</v>
      </c>
    </row>
    <row r="649" spans="1:7" x14ac:dyDescent="0.2">
      <c r="A649" s="18">
        <v>45170.292268518519</v>
      </c>
      <c r="B649" s="4">
        <v>4.9000000000000004</v>
      </c>
      <c r="C649" s="4">
        <v>1.3</v>
      </c>
      <c r="D649" s="4">
        <f t="shared" si="30"/>
        <v>6.370000000000001</v>
      </c>
      <c r="E649" s="4">
        <f t="shared" si="31"/>
        <v>291.80899999999997</v>
      </c>
      <c r="F649" s="4">
        <f t="shared" si="32"/>
        <v>8.3789999999999623</v>
      </c>
      <c r="G649" s="12">
        <v>2023</v>
      </c>
    </row>
    <row r="650" spans="1:7" x14ac:dyDescent="0.2">
      <c r="A650" s="18">
        <v>45170.295763888891</v>
      </c>
      <c r="B650" s="4">
        <v>4.91</v>
      </c>
      <c r="C650" s="4">
        <v>1.3</v>
      </c>
      <c r="D650" s="4">
        <f t="shared" si="30"/>
        <v>6.383</v>
      </c>
      <c r="E650" s="4">
        <f t="shared" si="31"/>
        <v>291.82199999999995</v>
      </c>
      <c r="F650" s="4">
        <f t="shared" si="32"/>
        <v>8.3919999999999391</v>
      </c>
      <c r="G650" s="12">
        <v>2023</v>
      </c>
    </row>
    <row r="651" spans="1:7" x14ac:dyDescent="0.2">
      <c r="A651" s="18">
        <v>45170.588101851848</v>
      </c>
      <c r="B651" s="4">
        <v>4.92</v>
      </c>
      <c r="C651" s="4">
        <v>1.3</v>
      </c>
      <c r="D651" s="4">
        <f t="shared" si="30"/>
        <v>6.3959999999999999</v>
      </c>
      <c r="E651" s="4">
        <f t="shared" si="31"/>
        <v>291.83499999999998</v>
      </c>
      <c r="F651" s="4">
        <f t="shared" si="32"/>
        <v>8.4049999999999727</v>
      </c>
      <c r="G651" s="12">
        <v>2023</v>
      </c>
    </row>
    <row r="652" spans="1:7" x14ac:dyDescent="0.2">
      <c r="A652" s="18">
        <v>45170.968819444446</v>
      </c>
      <c r="B652" s="4">
        <v>4.93</v>
      </c>
      <c r="C652" s="4">
        <v>1.3</v>
      </c>
      <c r="D652" s="4">
        <f t="shared" si="30"/>
        <v>6.4089999999999998</v>
      </c>
      <c r="E652" s="4">
        <f t="shared" si="31"/>
        <v>291.84799999999996</v>
      </c>
      <c r="F652" s="4">
        <f t="shared" si="32"/>
        <v>8.4179999999999495</v>
      </c>
      <c r="G652" s="12">
        <v>2023</v>
      </c>
    </row>
    <row r="653" spans="1:7" x14ac:dyDescent="0.2">
      <c r="A653" s="18">
        <v>45170.975115740737</v>
      </c>
      <c r="B653" s="4">
        <v>4.9400000000000004</v>
      </c>
      <c r="C653" s="4">
        <v>1.3</v>
      </c>
      <c r="D653" s="4">
        <f t="shared" ref="D653:D716" si="33">B653*C653</f>
        <v>6.4220000000000006</v>
      </c>
      <c r="E653" s="4">
        <f t="shared" si="31"/>
        <v>291.86099999999999</v>
      </c>
      <c r="F653" s="4">
        <f t="shared" si="32"/>
        <v>8.4309999999999832</v>
      </c>
      <c r="G653" s="12">
        <v>2023</v>
      </c>
    </row>
    <row r="654" spans="1:7" x14ac:dyDescent="0.2">
      <c r="A654" s="18">
        <v>45170.98642361111</v>
      </c>
      <c r="B654" s="4">
        <v>4.95</v>
      </c>
      <c r="C654" s="4">
        <v>1.3</v>
      </c>
      <c r="D654" s="4">
        <f t="shared" si="33"/>
        <v>6.4350000000000005</v>
      </c>
      <c r="E654" s="4">
        <f t="shared" si="31"/>
        <v>291.87399999999997</v>
      </c>
      <c r="F654" s="4">
        <f t="shared" si="32"/>
        <v>8.44399999999996</v>
      </c>
      <c r="G654" s="12">
        <v>2023</v>
      </c>
    </row>
    <row r="655" spans="1:7" x14ac:dyDescent="0.2">
      <c r="A655" s="18">
        <v>45171.148935185185</v>
      </c>
      <c r="B655" s="4">
        <v>4.96</v>
      </c>
      <c r="C655" s="4">
        <v>1.3</v>
      </c>
      <c r="D655" s="4">
        <f t="shared" si="33"/>
        <v>6.4480000000000004</v>
      </c>
      <c r="E655" s="4">
        <f t="shared" si="31"/>
        <v>291.88699999999994</v>
      </c>
      <c r="F655" s="4">
        <f t="shared" si="32"/>
        <v>8.4569999999999368</v>
      </c>
      <c r="G655" s="12">
        <v>2023</v>
      </c>
    </row>
    <row r="656" spans="1:7" x14ac:dyDescent="0.2">
      <c r="A656" s="18">
        <v>45171.151099537034</v>
      </c>
      <c r="B656" s="4">
        <v>4.97</v>
      </c>
      <c r="C656" s="4">
        <v>1.3</v>
      </c>
      <c r="D656" s="4">
        <f t="shared" si="33"/>
        <v>6.4610000000000003</v>
      </c>
      <c r="E656" s="4">
        <f t="shared" si="31"/>
        <v>291.89999999999998</v>
      </c>
      <c r="F656" s="4">
        <f t="shared" si="32"/>
        <v>8.4699999999999704</v>
      </c>
      <c r="G656" s="12">
        <v>2023</v>
      </c>
    </row>
    <row r="657" spans="1:7" x14ac:dyDescent="0.2">
      <c r="A657" s="18">
        <v>45171.153067129628</v>
      </c>
      <c r="B657" s="4">
        <v>4.9800000000000004</v>
      </c>
      <c r="C657" s="4">
        <v>1.3</v>
      </c>
      <c r="D657" s="4">
        <f t="shared" si="33"/>
        <v>6.4740000000000011</v>
      </c>
      <c r="E657" s="4">
        <f t="shared" si="31"/>
        <v>291.91299999999995</v>
      </c>
      <c r="F657" s="4">
        <f t="shared" si="32"/>
        <v>8.4829999999999472</v>
      </c>
      <c r="G657" s="12">
        <v>2023</v>
      </c>
    </row>
    <row r="658" spans="1:7" x14ac:dyDescent="0.2">
      <c r="A658" s="18">
        <v>45171.155578703707</v>
      </c>
      <c r="B658" s="4">
        <v>4.99</v>
      </c>
      <c r="C658" s="4">
        <v>1.3</v>
      </c>
      <c r="D658" s="4">
        <f t="shared" si="33"/>
        <v>6.4870000000000001</v>
      </c>
      <c r="E658" s="4">
        <f t="shared" si="31"/>
        <v>291.92599999999999</v>
      </c>
      <c r="F658" s="4">
        <f t="shared" si="32"/>
        <v>8.4959999999999809</v>
      </c>
      <c r="G658" s="12">
        <v>2023</v>
      </c>
    </row>
    <row r="659" spans="1:7" x14ac:dyDescent="0.2">
      <c r="A659" s="18">
        <v>45171.159004629626</v>
      </c>
      <c r="B659" s="4">
        <v>5</v>
      </c>
      <c r="C659" s="4">
        <v>1.3</v>
      </c>
      <c r="D659" s="4">
        <f t="shared" si="33"/>
        <v>6.5</v>
      </c>
      <c r="E659" s="4">
        <f t="shared" si="31"/>
        <v>291.93899999999996</v>
      </c>
      <c r="F659" s="4">
        <f t="shared" si="32"/>
        <v>8.5089999999999577</v>
      </c>
      <c r="G659" s="12">
        <v>2023</v>
      </c>
    </row>
    <row r="660" spans="1:7" x14ac:dyDescent="0.2">
      <c r="A660" s="18">
        <v>45171.165185185186</v>
      </c>
      <c r="B660" s="4">
        <v>5.01</v>
      </c>
      <c r="C660" s="4">
        <v>1.3</v>
      </c>
      <c r="D660" s="4">
        <f t="shared" si="33"/>
        <v>6.5129999999999999</v>
      </c>
      <c r="E660" s="4">
        <f t="shared" si="31"/>
        <v>291.95199999999994</v>
      </c>
      <c r="F660" s="4">
        <f t="shared" si="32"/>
        <v>8.5219999999999345</v>
      </c>
      <c r="G660" s="12">
        <v>2023</v>
      </c>
    </row>
    <row r="661" spans="1:7" x14ac:dyDescent="0.2">
      <c r="A661" s="18">
        <v>45171.168854166666</v>
      </c>
      <c r="B661" s="4">
        <v>5.0199999999999996</v>
      </c>
      <c r="C661" s="4">
        <v>1.3</v>
      </c>
      <c r="D661" s="4">
        <f t="shared" si="33"/>
        <v>6.5259999999999998</v>
      </c>
      <c r="E661" s="4">
        <f t="shared" si="31"/>
        <v>291.96499999999997</v>
      </c>
      <c r="F661" s="4">
        <f t="shared" si="32"/>
        <v>8.5349999999999682</v>
      </c>
      <c r="G661" s="12">
        <v>2023</v>
      </c>
    </row>
    <row r="662" spans="1:7" x14ac:dyDescent="0.2">
      <c r="A662" s="18">
        <v>45171.170717592591</v>
      </c>
      <c r="B662" s="4">
        <v>5.03</v>
      </c>
      <c r="C662" s="4">
        <v>1.3</v>
      </c>
      <c r="D662" s="4">
        <f t="shared" si="33"/>
        <v>6.5390000000000006</v>
      </c>
      <c r="E662" s="4">
        <f t="shared" si="31"/>
        <v>291.97799999999995</v>
      </c>
      <c r="F662" s="4">
        <f t="shared" si="32"/>
        <v>8.547999999999945</v>
      </c>
      <c r="G662" s="12">
        <v>2023</v>
      </c>
    </row>
    <row r="663" spans="1:7" x14ac:dyDescent="0.2">
      <c r="A663" s="18">
        <v>45171.179178240738</v>
      </c>
      <c r="B663" s="4">
        <v>5.04</v>
      </c>
      <c r="C663" s="4">
        <v>1.3</v>
      </c>
      <c r="D663" s="4">
        <f t="shared" si="33"/>
        <v>6.5520000000000005</v>
      </c>
      <c r="E663" s="4">
        <f t="shared" si="31"/>
        <v>291.99099999999999</v>
      </c>
      <c r="F663" s="4">
        <f t="shared" si="32"/>
        <v>8.5609999999999786</v>
      </c>
      <c r="G663" s="12">
        <v>2023</v>
      </c>
    </row>
    <row r="664" spans="1:7" x14ac:dyDescent="0.2">
      <c r="A664" s="18">
        <v>45171.184120370373</v>
      </c>
      <c r="B664" s="4">
        <v>5.05</v>
      </c>
      <c r="C664" s="4">
        <v>1.3</v>
      </c>
      <c r="D664" s="4">
        <f t="shared" si="33"/>
        <v>6.5650000000000004</v>
      </c>
      <c r="E664" s="4">
        <f t="shared" si="31"/>
        <v>292.00399999999996</v>
      </c>
      <c r="F664" s="4">
        <f t="shared" si="32"/>
        <v>8.5739999999999554</v>
      </c>
      <c r="G664" s="12">
        <v>2023</v>
      </c>
    </row>
    <row r="665" spans="1:7" x14ac:dyDescent="0.2">
      <c r="A665" s="18">
        <v>45171.595729166664</v>
      </c>
      <c r="B665" s="4">
        <v>5.0599999999999996</v>
      </c>
      <c r="C665" s="4">
        <v>1.3</v>
      </c>
      <c r="D665" s="4">
        <f t="shared" si="33"/>
        <v>6.5779999999999994</v>
      </c>
      <c r="E665" s="4">
        <f t="shared" si="31"/>
        <v>292.01699999999994</v>
      </c>
      <c r="F665" s="4">
        <f t="shared" si="32"/>
        <v>8.5869999999999322</v>
      </c>
      <c r="G665" s="12">
        <v>2023</v>
      </c>
    </row>
    <row r="666" spans="1:7" x14ac:dyDescent="0.2">
      <c r="A666" s="18">
        <v>45171.597013888888</v>
      </c>
      <c r="B666" s="4">
        <v>5.07</v>
      </c>
      <c r="C666" s="4">
        <v>1.3</v>
      </c>
      <c r="D666" s="4">
        <f t="shared" si="33"/>
        <v>6.5910000000000002</v>
      </c>
      <c r="E666" s="4">
        <f t="shared" si="31"/>
        <v>292.02999999999997</v>
      </c>
      <c r="F666" s="4">
        <f t="shared" si="32"/>
        <v>8.5999999999999659</v>
      </c>
      <c r="G666" s="12">
        <v>2023</v>
      </c>
    </row>
    <row r="667" spans="1:7" x14ac:dyDescent="0.2">
      <c r="A667" s="18">
        <v>45171.597453703704</v>
      </c>
      <c r="B667" s="4">
        <v>5.08</v>
      </c>
      <c r="C667" s="4">
        <v>1.3</v>
      </c>
      <c r="D667" s="4">
        <f t="shared" si="33"/>
        <v>6.6040000000000001</v>
      </c>
      <c r="E667" s="4">
        <f t="shared" si="31"/>
        <v>292.04299999999995</v>
      </c>
      <c r="F667" s="4">
        <f t="shared" si="32"/>
        <v>8.6129999999999427</v>
      </c>
      <c r="G667" s="12">
        <v>2023</v>
      </c>
    </row>
    <row r="668" spans="1:7" x14ac:dyDescent="0.2">
      <c r="A668" s="18">
        <v>45171.597893518519</v>
      </c>
      <c r="B668" s="4">
        <v>5.09</v>
      </c>
      <c r="C668" s="4">
        <v>1.3</v>
      </c>
      <c r="D668" s="4">
        <f t="shared" si="33"/>
        <v>6.617</v>
      </c>
      <c r="E668" s="4">
        <f t="shared" si="31"/>
        <v>292.05599999999998</v>
      </c>
      <c r="F668" s="4">
        <f t="shared" si="32"/>
        <v>8.6259999999999764</v>
      </c>
      <c r="G668" s="12">
        <v>2023</v>
      </c>
    </row>
    <row r="669" spans="1:7" x14ac:dyDescent="0.2">
      <c r="A669" s="18">
        <v>45171.598182870373</v>
      </c>
      <c r="B669" s="4">
        <v>5.0999999999999996</v>
      </c>
      <c r="C669" s="4">
        <v>1.3</v>
      </c>
      <c r="D669" s="4">
        <f t="shared" si="33"/>
        <v>6.63</v>
      </c>
      <c r="E669" s="4">
        <f t="shared" si="31"/>
        <v>292.06899999999996</v>
      </c>
      <c r="F669" s="4">
        <f t="shared" si="32"/>
        <v>8.6389999999999532</v>
      </c>
      <c r="G669" s="12">
        <v>2023</v>
      </c>
    </row>
    <row r="670" spans="1:7" x14ac:dyDescent="0.2">
      <c r="A670" s="18">
        <v>45171.598449074074</v>
      </c>
      <c r="B670" s="4">
        <v>5.1100000000000003</v>
      </c>
      <c r="C670" s="4">
        <v>1.3</v>
      </c>
      <c r="D670" s="4">
        <f t="shared" si="33"/>
        <v>6.6430000000000007</v>
      </c>
      <c r="E670" s="4">
        <f t="shared" si="31"/>
        <v>292.08199999999999</v>
      </c>
      <c r="F670" s="4">
        <f t="shared" si="32"/>
        <v>8.6519999999999868</v>
      </c>
      <c r="G670" s="12">
        <v>2023</v>
      </c>
    </row>
    <row r="671" spans="1:7" x14ac:dyDescent="0.2">
      <c r="A671" s="18">
        <v>45171.598796296297</v>
      </c>
      <c r="B671" s="4">
        <v>5.12</v>
      </c>
      <c r="C671" s="4">
        <v>1.3</v>
      </c>
      <c r="D671" s="4">
        <f t="shared" si="33"/>
        <v>6.6560000000000006</v>
      </c>
      <c r="E671" s="4">
        <f t="shared" si="31"/>
        <v>292.09499999999997</v>
      </c>
      <c r="F671" s="4">
        <f t="shared" si="32"/>
        <v>8.6649999999999636</v>
      </c>
      <c r="G671" s="12">
        <v>2023</v>
      </c>
    </row>
    <row r="672" spans="1:7" x14ac:dyDescent="0.2">
      <c r="A672" s="18">
        <v>45171.599224537036</v>
      </c>
      <c r="B672" s="4">
        <v>5.13</v>
      </c>
      <c r="C672" s="4">
        <v>1.3</v>
      </c>
      <c r="D672" s="4">
        <f t="shared" si="33"/>
        <v>6.6690000000000005</v>
      </c>
      <c r="E672" s="4">
        <f t="shared" ref="E672:E735" si="34">D672+$E$156</f>
        <v>292.10799999999995</v>
      </c>
      <c r="F672" s="4">
        <f t="shared" si="32"/>
        <v>8.6779999999999404</v>
      </c>
      <c r="G672" s="12">
        <v>2023</v>
      </c>
    </row>
    <row r="673" spans="1:7" x14ac:dyDescent="0.2">
      <c r="A673" s="18">
        <v>45171.599745370368</v>
      </c>
      <c r="B673" s="4">
        <v>5.14</v>
      </c>
      <c r="C673" s="4">
        <v>1.3</v>
      </c>
      <c r="D673" s="4">
        <f t="shared" si="33"/>
        <v>6.6819999999999995</v>
      </c>
      <c r="E673" s="4">
        <f t="shared" si="34"/>
        <v>292.12099999999998</v>
      </c>
      <c r="F673" s="4">
        <f t="shared" si="32"/>
        <v>8.6909999999999741</v>
      </c>
      <c r="G673" s="12">
        <v>2023</v>
      </c>
    </row>
    <row r="674" spans="1:7" x14ac:dyDescent="0.2">
      <c r="A674" s="18">
        <v>45171.601157407407</v>
      </c>
      <c r="B674" s="4">
        <v>5.15</v>
      </c>
      <c r="C674" s="4">
        <v>1.3</v>
      </c>
      <c r="D674" s="4">
        <f t="shared" si="33"/>
        <v>6.6950000000000003</v>
      </c>
      <c r="E674" s="4">
        <f t="shared" si="34"/>
        <v>292.13399999999996</v>
      </c>
      <c r="F674" s="4">
        <f t="shared" si="32"/>
        <v>8.7039999999999509</v>
      </c>
      <c r="G674" s="12">
        <v>2023</v>
      </c>
    </row>
    <row r="675" spans="1:7" x14ac:dyDescent="0.2">
      <c r="A675" s="18">
        <v>45171.602256944447</v>
      </c>
      <c r="B675" s="4">
        <v>5.16</v>
      </c>
      <c r="C675" s="4">
        <v>1.3</v>
      </c>
      <c r="D675" s="4">
        <f t="shared" si="33"/>
        <v>6.7080000000000002</v>
      </c>
      <c r="E675" s="4">
        <f t="shared" si="34"/>
        <v>292.14699999999999</v>
      </c>
      <c r="F675" s="4">
        <f t="shared" si="32"/>
        <v>8.7169999999999845</v>
      </c>
      <c r="G675" s="12">
        <v>2023</v>
      </c>
    </row>
    <row r="676" spans="1:7" x14ac:dyDescent="0.2">
      <c r="A676" s="18">
        <v>45171.602939814817</v>
      </c>
      <c r="B676" s="4">
        <v>5.17</v>
      </c>
      <c r="C676" s="4">
        <v>1.3</v>
      </c>
      <c r="D676" s="4">
        <f t="shared" si="33"/>
        <v>6.7210000000000001</v>
      </c>
      <c r="E676" s="4">
        <f t="shared" si="34"/>
        <v>292.15999999999997</v>
      </c>
      <c r="F676" s="4">
        <f t="shared" si="32"/>
        <v>8.7299999999999613</v>
      </c>
      <c r="G676" s="12">
        <v>2023</v>
      </c>
    </row>
    <row r="677" spans="1:7" x14ac:dyDescent="0.2">
      <c r="A677" s="18">
        <v>45171.603668981479</v>
      </c>
      <c r="B677" s="4">
        <v>5.18</v>
      </c>
      <c r="C677" s="4">
        <v>1.3</v>
      </c>
      <c r="D677" s="4">
        <f t="shared" si="33"/>
        <v>6.734</v>
      </c>
      <c r="E677" s="4">
        <f t="shared" si="34"/>
        <v>292.17299999999994</v>
      </c>
      <c r="F677" s="4">
        <f t="shared" si="32"/>
        <v>8.7429999999999382</v>
      </c>
      <c r="G677" s="12">
        <v>2023</v>
      </c>
    </row>
    <row r="678" spans="1:7" x14ac:dyDescent="0.2">
      <c r="A678" s="18">
        <v>45171.605266203704</v>
      </c>
      <c r="B678" s="4">
        <v>5.19</v>
      </c>
      <c r="C678" s="4">
        <v>1.3</v>
      </c>
      <c r="D678" s="4">
        <f t="shared" si="33"/>
        <v>6.7470000000000008</v>
      </c>
      <c r="E678" s="4">
        <f t="shared" si="34"/>
        <v>292.18599999999998</v>
      </c>
      <c r="F678" s="4">
        <f t="shared" si="32"/>
        <v>8.7559999999999718</v>
      </c>
      <c r="G678" s="12">
        <v>2023</v>
      </c>
    </row>
    <row r="679" spans="1:7" x14ac:dyDescent="0.2">
      <c r="A679" s="18">
        <v>45171.606342592589</v>
      </c>
      <c r="B679" s="4">
        <v>5.2</v>
      </c>
      <c r="C679" s="4">
        <v>1.3</v>
      </c>
      <c r="D679" s="4">
        <f t="shared" si="33"/>
        <v>6.7600000000000007</v>
      </c>
      <c r="E679" s="4">
        <f t="shared" si="34"/>
        <v>292.19899999999996</v>
      </c>
      <c r="F679" s="4">
        <f t="shared" si="32"/>
        <v>8.7689999999999486</v>
      </c>
      <c r="G679" s="12">
        <v>2023</v>
      </c>
    </row>
    <row r="680" spans="1:7" x14ac:dyDescent="0.2">
      <c r="A680" s="18">
        <v>45171.612986111111</v>
      </c>
      <c r="B680" s="4">
        <v>5.21</v>
      </c>
      <c r="C680" s="4">
        <v>1.3</v>
      </c>
      <c r="D680" s="4">
        <f t="shared" si="33"/>
        <v>6.7730000000000006</v>
      </c>
      <c r="E680" s="4">
        <f t="shared" si="34"/>
        <v>292.21199999999999</v>
      </c>
      <c r="F680" s="4">
        <f t="shared" si="32"/>
        <v>8.7819999999999823</v>
      </c>
      <c r="G680" s="12">
        <v>2023</v>
      </c>
    </row>
    <row r="681" spans="1:7" x14ac:dyDescent="0.2">
      <c r="A681" s="18">
        <v>45171.70853009259</v>
      </c>
      <c r="B681" s="4">
        <v>5.22</v>
      </c>
      <c r="C681" s="4">
        <v>1.3</v>
      </c>
      <c r="D681" s="4">
        <f t="shared" si="33"/>
        <v>6.7859999999999996</v>
      </c>
      <c r="E681" s="4">
        <f t="shared" si="34"/>
        <v>292.22499999999997</v>
      </c>
      <c r="F681" s="4">
        <f t="shared" si="32"/>
        <v>8.7949999999999591</v>
      </c>
      <c r="G681" s="12">
        <v>2023</v>
      </c>
    </row>
    <row r="682" spans="1:7" x14ac:dyDescent="0.2">
      <c r="A682" s="18">
        <v>45171.712476851855</v>
      </c>
      <c r="B682" s="4">
        <v>5.23</v>
      </c>
      <c r="C682" s="4">
        <v>1.3</v>
      </c>
      <c r="D682" s="4">
        <f t="shared" si="33"/>
        <v>6.7990000000000004</v>
      </c>
      <c r="E682" s="4">
        <f t="shared" si="34"/>
        <v>292.23799999999994</v>
      </c>
      <c r="F682" s="4">
        <f t="shared" si="32"/>
        <v>8.8079999999999359</v>
      </c>
      <c r="G682" s="12">
        <v>2023</v>
      </c>
    </row>
    <row r="683" spans="1:7" x14ac:dyDescent="0.2">
      <c r="A683" s="18">
        <v>45171.715439814812</v>
      </c>
      <c r="B683" s="4">
        <v>5.24</v>
      </c>
      <c r="C683" s="4">
        <v>1.3</v>
      </c>
      <c r="D683" s="4">
        <f t="shared" si="33"/>
        <v>6.8120000000000003</v>
      </c>
      <c r="E683" s="4">
        <f t="shared" si="34"/>
        <v>292.25099999999998</v>
      </c>
      <c r="F683" s="4">
        <f t="shared" si="32"/>
        <v>8.8209999999999695</v>
      </c>
      <c r="G683" s="12">
        <v>2023</v>
      </c>
    </row>
    <row r="684" spans="1:7" x14ac:dyDescent="0.2">
      <c r="A684" s="18">
        <v>45171.718194444446</v>
      </c>
      <c r="B684" s="4">
        <v>5.25</v>
      </c>
      <c r="C684" s="4">
        <v>1.3</v>
      </c>
      <c r="D684" s="4">
        <f t="shared" si="33"/>
        <v>6.8250000000000002</v>
      </c>
      <c r="E684" s="4">
        <f t="shared" si="34"/>
        <v>292.26399999999995</v>
      </c>
      <c r="F684" s="4">
        <f t="shared" si="32"/>
        <v>8.8339999999999463</v>
      </c>
      <c r="G684" s="12">
        <v>2023</v>
      </c>
    </row>
    <row r="685" spans="1:7" x14ac:dyDescent="0.2">
      <c r="A685" s="18">
        <v>45171.719710648147</v>
      </c>
      <c r="B685" s="4">
        <v>5.26</v>
      </c>
      <c r="C685" s="4">
        <v>1.3</v>
      </c>
      <c r="D685" s="4">
        <f t="shared" si="33"/>
        <v>6.8380000000000001</v>
      </c>
      <c r="E685" s="4">
        <f t="shared" si="34"/>
        <v>292.27699999999999</v>
      </c>
      <c r="F685" s="4">
        <f t="shared" si="32"/>
        <v>8.84699999999998</v>
      </c>
      <c r="G685" s="12">
        <v>2023</v>
      </c>
    </row>
    <row r="686" spans="1:7" x14ac:dyDescent="0.2">
      <c r="A686" s="18">
        <v>45171.722245370373</v>
      </c>
      <c r="B686" s="4">
        <v>5.27</v>
      </c>
      <c r="C686" s="4">
        <v>1.3</v>
      </c>
      <c r="D686" s="4">
        <f t="shared" si="33"/>
        <v>6.851</v>
      </c>
      <c r="E686" s="4">
        <f t="shared" si="34"/>
        <v>292.28999999999996</v>
      </c>
      <c r="F686" s="4">
        <f t="shared" si="32"/>
        <v>8.8599999999999568</v>
      </c>
      <c r="G686" s="12">
        <v>2023</v>
      </c>
    </row>
    <row r="687" spans="1:7" x14ac:dyDescent="0.2">
      <c r="A687" s="18">
        <v>45171.724687499998</v>
      </c>
      <c r="B687" s="4">
        <v>5.28</v>
      </c>
      <c r="C687" s="4">
        <v>1.3</v>
      </c>
      <c r="D687" s="4">
        <f t="shared" si="33"/>
        <v>6.8640000000000008</v>
      </c>
      <c r="E687" s="4">
        <f t="shared" si="34"/>
        <v>292.30299999999994</v>
      </c>
      <c r="F687" s="4">
        <f t="shared" si="32"/>
        <v>8.8729999999999336</v>
      </c>
      <c r="G687" s="12">
        <v>2023</v>
      </c>
    </row>
    <row r="688" spans="1:7" x14ac:dyDescent="0.2">
      <c r="A688" s="18">
        <v>45171.728587962964</v>
      </c>
      <c r="B688" s="4">
        <v>5.29</v>
      </c>
      <c r="C688" s="4">
        <v>1.3</v>
      </c>
      <c r="D688" s="4">
        <f t="shared" si="33"/>
        <v>6.8770000000000007</v>
      </c>
      <c r="E688" s="4">
        <f t="shared" si="34"/>
        <v>292.31599999999997</v>
      </c>
      <c r="F688" s="4">
        <f t="shared" si="32"/>
        <v>8.8859999999999673</v>
      </c>
      <c r="G688" s="12">
        <v>2023</v>
      </c>
    </row>
    <row r="689" spans="1:7" x14ac:dyDescent="0.2">
      <c r="A689" s="18">
        <v>45171.738159722219</v>
      </c>
      <c r="B689" s="4">
        <v>5.3</v>
      </c>
      <c r="C689" s="4">
        <v>1.3</v>
      </c>
      <c r="D689" s="4">
        <f t="shared" si="33"/>
        <v>6.89</v>
      </c>
      <c r="E689" s="4">
        <f t="shared" si="34"/>
        <v>292.32899999999995</v>
      </c>
      <c r="F689" s="4">
        <f t="shared" si="32"/>
        <v>8.8989999999999441</v>
      </c>
      <c r="G689" s="12">
        <v>2023</v>
      </c>
    </row>
    <row r="690" spans="1:7" x14ac:dyDescent="0.2">
      <c r="A690" s="18">
        <v>45171.750300925924</v>
      </c>
      <c r="B690" s="4">
        <v>5.31</v>
      </c>
      <c r="C690" s="4">
        <v>1.3</v>
      </c>
      <c r="D690" s="4">
        <f t="shared" si="33"/>
        <v>6.9029999999999996</v>
      </c>
      <c r="E690" s="4">
        <f t="shared" si="34"/>
        <v>292.34199999999998</v>
      </c>
      <c r="F690" s="4">
        <f t="shared" si="32"/>
        <v>8.9119999999999777</v>
      </c>
      <c r="G690" s="12">
        <v>2023</v>
      </c>
    </row>
    <row r="691" spans="1:7" x14ac:dyDescent="0.2">
      <c r="A691" s="18">
        <v>45179.643645833334</v>
      </c>
      <c r="B691" s="4">
        <v>5.32</v>
      </c>
      <c r="C691" s="4">
        <v>1.3</v>
      </c>
      <c r="D691" s="4">
        <f t="shared" si="33"/>
        <v>6.9160000000000004</v>
      </c>
      <c r="E691" s="4">
        <f t="shared" si="34"/>
        <v>292.35499999999996</v>
      </c>
      <c r="F691" s="4">
        <f t="shared" si="32"/>
        <v>8.9249999999999545</v>
      </c>
      <c r="G691" s="12">
        <v>2023</v>
      </c>
    </row>
    <row r="692" spans="1:7" x14ac:dyDescent="0.2">
      <c r="A692" s="18">
        <v>45179.733472222222</v>
      </c>
      <c r="B692" s="4">
        <v>5.33</v>
      </c>
      <c r="C692" s="4">
        <v>1.3</v>
      </c>
      <c r="D692" s="4">
        <f t="shared" si="33"/>
        <v>6.9290000000000003</v>
      </c>
      <c r="E692" s="4">
        <f t="shared" si="34"/>
        <v>292.36799999999994</v>
      </c>
      <c r="F692" s="4">
        <f t="shared" si="32"/>
        <v>8.9379999999999313</v>
      </c>
      <c r="G692" s="12">
        <v>2023</v>
      </c>
    </row>
    <row r="693" spans="1:7" x14ac:dyDescent="0.2">
      <c r="A693" s="18">
        <v>45179.781851851854</v>
      </c>
      <c r="B693" s="4">
        <v>5.34</v>
      </c>
      <c r="C693" s="4">
        <v>1.3</v>
      </c>
      <c r="D693" s="4">
        <f t="shared" si="33"/>
        <v>6.9420000000000002</v>
      </c>
      <c r="E693" s="4">
        <f t="shared" si="34"/>
        <v>292.38099999999997</v>
      </c>
      <c r="F693" s="4">
        <f t="shared" si="32"/>
        <v>8.950999999999965</v>
      </c>
      <c r="G693" s="12">
        <v>2023</v>
      </c>
    </row>
    <row r="694" spans="1:7" x14ac:dyDescent="0.2">
      <c r="A694" s="18">
        <v>45179.805752314816</v>
      </c>
      <c r="B694" s="4">
        <v>5.35</v>
      </c>
      <c r="C694" s="4">
        <v>1.3</v>
      </c>
      <c r="D694" s="4">
        <f t="shared" si="33"/>
        <v>6.9550000000000001</v>
      </c>
      <c r="E694" s="4">
        <f t="shared" si="34"/>
        <v>292.39399999999995</v>
      </c>
      <c r="F694" s="4">
        <f t="shared" si="32"/>
        <v>8.9639999999999418</v>
      </c>
      <c r="G694" s="12">
        <v>2023</v>
      </c>
    </row>
    <row r="695" spans="1:7" x14ac:dyDescent="0.2">
      <c r="A695" s="18">
        <v>45179.836180555554</v>
      </c>
      <c r="B695" s="4">
        <v>5.36</v>
      </c>
      <c r="C695" s="4">
        <v>1.3</v>
      </c>
      <c r="D695" s="4">
        <f t="shared" si="33"/>
        <v>6.9680000000000009</v>
      </c>
      <c r="E695" s="4">
        <f t="shared" si="34"/>
        <v>292.40699999999998</v>
      </c>
      <c r="F695" s="4">
        <f t="shared" si="32"/>
        <v>8.9769999999999754</v>
      </c>
      <c r="G695" s="12">
        <v>2023</v>
      </c>
    </row>
    <row r="696" spans="1:7" x14ac:dyDescent="0.2">
      <c r="A696" s="18">
        <v>45180.170752314814</v>
      </c>
      <c r="B696" s="4">
        <v>5.37</v>
      </c>
      <c r="C696" s="4">
        <v>1.3</v>
      </c>
      <c r="D696" s="4">
        <f t="shared" si="33"/>
        <v>6.9810000000000008</v>
      </c>
      <c r="E696" s="4">
        <f t="shared" si="34"/>
        <v>292.41999999999996</v>
      </c>
      <c r="F696" s="4">
        <f t="shared" si="32"/>
        <v>8.9899999999999523</v>
      </c>
      <c r="G696" s="12">
        <v>2023</v>
      </c>
    </row>
    <row r="697" spans="1:7" x14ac:dyDescent="0.2">
      <c r="A697" s="18">
        <v>45183.680138888885</v>
      </c>
      <c r="B697" s="4">
        <v>5.38</v>
      </c>
      <c r="C697" s="4">
        <v>1.3</v>
      </c>
      <c r="D697" s="4">
        <f t="shared" si="33"/>
        <v>6.9939999999999998</v>
      </c>
      <c r="E697" s="4">
        <f t="shared" si="34"/>
        <v>292.43299999999999</v>
      </c>
      <c r="F697" s="4">
        <f t="shared" si="32"/>
        <v>9.0029999999999859</v>
      </c>
      <c r="G697" s="12">
        <v>2023</v>
      </c>
    </row>
    <row r="698" spans="1:7" x14ac:dyDescent="0.2">
      <c r="A698" s="18">
        <v>45183.685590277775</v>
      </c>
      <c r="B698" s="4">
        <v>5.39</v>
      </c>
      <c r="C698" s="4">
        <v>1.3</v>
      </c>
      <c r="D698" s="4">
        <f t="shared" si="33"/>
        <v>7.0069999999999997</v>
      </c>
      <c r="E698" s="4">
        <f t="shared" si="34"/>
        <v>292.44599999999997</v>
      </c>
      <c r="F698" s="4">
        <f t="shared" si="32"/>
        <v>9.0159999999999627</v>
      </c>
      <c r="G698" s="12">
        <v>2023</v>
      </c>
    </row>
    <row r="699" spans="1:7" x14ac:dyDescent="0.2">
      <c r="A699" s="18">
        <v>45183.693368055552</v>
      </c>
      <c r="B699" s="4">
        <v>5.4</v>
      </c>
      <c r="C699" s="4">
        <v>1.3</v>
      </c>
      <c r="D699" s="4">
        <f t="shared" si="33"/>
        <v>7.0200000000000005</v>
      </c>
      <c r="E699" s="4">
        <f t="shared" si="34"/>
        <v>292.45899999999995</v>
      </c>
      <c r="F699" s="4">
        <f t="shared" si="32"/>
        <v>9.0289999999999395</v>
      </c>
      <c r="G699" s="12">
        <v>2023</v>
      </c>
    </row>
    <row r="700" spans="1:7" x14ac:dyDescent="0.2">
      <c r="A700" s="18">
        <v>45183.708043981482</v>
      </c>
      <c r="B700" s="4">
        <v>5.41</v>
      </c>
      <c r="C700" s="4">
        <v>1.3</v>
      </c>
      <c r="D700" s="4">
        <f t="shared" si="33"/>
        <v>7.0330000000000004</v>
      </c>
      <c r="E700" s="4">
        <f t="shared" si="34"/>
        <v>292.47199999999998</v>
      </c>
      <c r="F700" s="4">
        <f t="shared" si="32"/>
        <v>9.0419999999999732</v>
      </c>
      <c r="G700" s="12">
        <v>2023</v>
      </c>
    </row>
    <row r="701" spans="1:7" x14ac:dyDescent="0.2">
      <c r="A701" s="18">
        <v>45192.313750000001</v>
      </c>
      <c r="B701" s="4">
        <v>5.42</v>
      </c>
      <c r="C701" s="4">
        <v>1.3</v>
      </c>
      <c r="D701" s="4">
        <f t="shared" si="33"/>
        <v>7.0460000000000003</v>
      </c>
      <c r="E701" s="4">
        <f t="shared" si="34"/>
        <v>292.48499999999996</v>
      </c>
      <c r="F701" s="4">
        <f t="shared" si="32"/>
        <v>9.05499999999995</v>
      </c>
      <c r="G701" s="12">
        <v>2023</v>
      </c>
    </row>
    <row r="702" spans="1:7" x14ac:dyDescent="0.2">
      <c r="A702" s="18">
        <v>45192.339212962965</v>
      </c>
      <c r="B702" s="4">
        <v>5.43</v>
      </c>
      <c r="C702" s="4">
        <v>1.3</v>
      </c>
      <c r="D702" s="4">
        <f t="shared" si="33"/>
        <v>7.0590000000000002</v>
      </c>
      <c r="E702" s="4">
        <f t="shared" si="34"/>
        <v>292.49799999999999</v>
      </c>
      <c r="F702" s="4">
        <f t="shared" si="32"/>
        <v>9.0679999999999836</v>
      </c>
      <c r="G702" s="12">
        <v>2023</v>
      </c>
    </row>
    <row r="703" spans="1:7" x14ac:dyDescent="0.2">
      <c r="A703" s="18">
        <v>45192.350162037037</v>
      </c>
      <c r="B703" s="4">
        <v>5.44</v>
      </c>
      <c r="C703" s="4">
        <v>1.3</v>
      </c>
      <c r="D703" s="4">
        <f t="shared" si="33"/>
        <v>7.072000000000001</v>
      </c>
      <c r="E703" s="4">
        <f t="shared" si="34"/>
        <v>292.51099999999997</v>
      </c>
      <c r="F703" s="4">
        <f t="shared" si="32"/>
        <v>9.0809999999999604</v>
      </c>
      <c r="G703" s="12">
        <v>2023</v>
      </c>
    </row>
    <row r="704" spans="1:7" x14ac:dyDescent="0.2">
      <c r="A704" s="18">
        <v>45192.366388888891</v>
      </c>
      <c r="B704" s="4">
        <v>5.45</v>
      </c>
      <c r="C704" s="4">
        <v>1.3</v>
      </c>
      <c r="D704" s="4">
        <f t="shared" si="33"/>
        <v>7.0850000000000009</v>
      </c>
      <c r="E704" s="4">
        <f t="shared" si="34"/>
        <v>292.52399999999994</v>
      </c>
      <c r="F704" s="4">
        <f t="shared" si="32"/>
        <v>9.0939999999999372</v>
      </c>
      <c r="G704" s="12">
        <v>2023</v>
      </c>
    </row>
    <row r="705" spans="1:7" x14ac:dyDescent="0.2">
      <c r="A705" s="18">
        <v>45192.371469907404</v>
      </c>
      <c r="B705" s="4">
        <v>5.46</v>
      </c>
      <c r="C705" s="4">
        <v>1.3</v>
      </c>
      <c r="D705" s="4">
        <f t="shared" si="33"/>
        <v>7.0979999999999999</v>
      </c>
      <c r="E705" s="4">
        <f t="shared" si="34"/>
        <v>292.53699999999998</v>
      </c>
      <c r="F705" s="4">
        <f t="shared" si="32"/>
        <v>9.1069999999999709</v>
      </c>
      <c r="G705" s="12">
        <v>2023</v>
      </c>
    </row>
    <row r="706" spans="1:7" x14ac:dyDescent="0.2">
      <c r="A706" s="18">
        <v>45192.376782407409</v>
      </c>
      <c r="B706" s="4">
        <v>5.47</v>
      </c>
      <c r="C706" s="4">
        <v>1.3</v>
      </c>
      <c r="D706" s="4">
        <f t="shared" si="33"/>
        <v>7.1109999999999998</v>
      </c>
      <c r="E706" s="4">
        <f t="shared" si="34"/>
        <v>292.54999999999995</v>
      </c>
      <c r="F706" s="4">
        <f t="shared" si="32"/>
        <v>9.1199999999999477</v>
      </c>
      <c r="G706" s="12">
        <v>2023</v>
      </c>
    </row>
    <row r="707" spans="1:7" x14ac:dyDescent="0.2">
      <c r="A707" s="18">
        <v>45192.380057870374</v>
      </c>
      <c r="B707" s="4">
        <v>5.48</v>
      </c>
      <c r="C707" s="4">
        <v>1.3</v>
      </c>
      <c r="D707" s="4">
        <f t="shared" si="33"/>
        <v>7.1240000000000006</v>
      </c>
      <c r="E707" s="4">
        <f t="shared" si="34"/>
        <v>292.56299999999999</v>
      </c>
      <c r="F707" s="4">
        <f t="shared" ref="F707:F770" si="35">E707-283.43</f>
        <v>9.1329999999999814</v>
      </c>
      <c r="G707" s="12">
        <v>2023</v>
      </c>
    </row>
    <row r="708" spans="1:7" x14ac:dyDescent="0.2">
      <c r="A708" s="18">
        <v>45192.384780092594</v>
      </c>
      <c r="B708" s="4">
        <v>5.49</v>
      </c>
      <c r="C708" s="4">
        <v>1.3</v>
      </c>
      <c r="D708" s="4">
        <f t="shared" si="33"/>
        <v>7.1370000000000005</v>
      </c>
      <c r="E708" s="4">
        <f t="shared" si="34"/>
        <v>292.57599999999996</v>
      </c>
      <c r="F708" s="4">
        <f t="shared" si="35"/>
        <v>9.1459999999999582</v>
      </c>
      <c r="G708" s="12">
        <v>2023</v>
      </c>
    </row>
    <row r="709" spans="1:7" x14ac:dyDescent="0.2">
      <c r="A709" s="18">
        <v>45192.388541666667</v>
      </c>
      <c r="B709" s="4">
        <v>5.5</v>
      </c>
      <c r="C709" s="4">
        <v>1.3</v>
      </c>
      <c r="D709" s="4">
        <f t="shared" si="33"/>
        <v>7.15</v>
      </c>
      <c r="E709" s="4">
        <f t="shared" si="34"/>
        <v>292.58899999999994</v>
      </c>
      <c r="F709" s="4">
        <f t="shared" si="35"/>
        <v>9.158999999999935</v>
      </c>
      <c r="G709" s="12">
        <v>2023</v>
      </c>
    </row>
    <row r="710" spans="1:7" x14ac:dyDescent="0.2">
      <c r="A710" s="18">
        <v>45192.391608796293</v>
      </c>
      <c r="B710" s="4">
        <v>5.51</v>
      </c>
      <c r="C710" s="4">
        <v>1.3</v>
      </c>
      <c r="D710" s="4">
        <f t="shared" si="33"/>
        <v>7.1630000000000003</v>
      </c>
      <c r="E710" s="4">
        <f t="shared" si="34"/>
        <v>292.60199999999998</v>
      </c>
      <c r="F710" s="4">
        <f t="shared" si="35"/>
        <v>9.1719999999999686</v>
      </c>
      <c r="G710" s="12">
        <v>2023</v>
      </c>
    </row>
    <row r="711" spans="1:7" x14ac:dyDescent="0.2">
      <c r="A711" s="18">
        <v>45192.395219907405</v>
      </c>
      <c r="B711" s="4">
        <v>5.52</v>
      </c>
      <c r="C711" s="4">
        <v>1.3</v>
      </c>
      <c r="D711" s="4">
        <f t="shared" si="33"/>
        <v>7.1759999999999993</v>
      </c>
      <c r="E711" s="4">
        <f t="shared" si="34"/>
        <v>292.61499999999995</v>
      </c>
      <c r="F711" s="4">
        <f t="shared" si="35"/>
        <v>9.1849999999999454</v>
      </c>
      <c r="G711" s="12">
        <v>2023</v>
      </c>
    </row>
    <row r="712" spans="1:7" x14ac:dyDescent="0.2">
      <c r="A712" s="18">
        <v>45192.398460648146</v>
      </c>
      <c r="B712" s="4">
        <v>5.53</v>
      </c>
      <c r="C712" s="4">
        <v>1.3</v>
      </c>
      <c r="D712" s="4">
        <f t="shared" si="33"/>
        <v>7.1890000000000009</v>
      </c>
      <c r="E712" s="4">
        <f t="shared" si="34"/>
        <v>292.62799999999999</v>
      </c>
      <c r="F712" s="4">
        <f t="shared" si="35"/>
        <v>9.1979999999999791</v>
      </c>
      <c r="G712" s="12">
        <v>2023</v>
      </c>
    </row>
    <row r="713" spans="1:7" x14ac:dyDescent="0.2">
      <c r="A713" s="18">
        <v>45192.403680555559</v>
      </c>
      <c r="B713" s="4">
        <v>5.54</v>
      </c>
      <c r="C713" s="4">
        <v>1.3</v>
      </c>
      <c r="D713" s="4">
        <f t="shared" si="33"/>
        <v>7.202</v>
      </c>
      <c r="E713" s="4">
        <f t="shared" si="34"/>
        <v>292.64099999999996</v>
      </c>
      <c r="F713" s="4">
        <f t="shared" si="35"/>
        <v>9.2109999999999559</v>
      </c>
      <c r="G713" s="12">
        <v>2023</v>
      </c>
    </row>
    <row r="714" spans="1:7" x14ac:dyDescent="0.2">
      <c r="A714" s="18">
        <v>45192.410219907404</v>
      </c>
      <c r="B714" s="4">
        <v>5.55</v>
      </c>
      <c r="C714" s="4">
        <v>1.3</v>
      </c>
      <c r="D714" s="4">
        <f t="shared" si="33"/>
        <v>7.2149999999999999</v>
      </c>
      <c r="E714" s="4">
        <f t="shared" si="34"/>
        <v>292.65399999999994</v>
      </c>
      <c r="F714" s="4">
        <f t="shared" si="35"/>
        <v>9.2239999999999327</v>
      </c>
      <c r="G714" s="12">
        <v>2023</v>
      </c>
    </row>
    <row r="715" spans="1:7" x14ac:dyDescent="0.2">
      <c r="A715" s="18">
        <v>45192.414756944447</v>
      </c>
      <c r="B715" s="4">
        <v>5.56</v>
      </c>
      <c r="C715" s="4">
        <v>1.3</v>
      </c>
      <c r="D715" s="4">
        <f t="shared" si="33"/>
        <v>7.2279999999999998</v>
      </c>
      <c r="E715" s="4">
        <f t="shared" si="34"/>
        <v>292.66699999999997</v>
      </c>
      <c r="F715" s="4">
        <f t="shared" si="35"/>
        <v>9.2369999999999663</v>
      </c>
      <c r="G715" s="12">
        <v>2023</v>
      </c>
    </row>
    <row r="716" spans="1:7" x14ac:dyDescent="0.2">
      <c r="A716" s="18">
        <v>45192.425555555557</v>
      </c>
      <c r="B716" s="4">
        <v>5.57</v>
      </c>
      <c r="C716" s="4">
        <v>1.3</v>
      </c>
      <c r="D716" s="4">
        <f t="shared" si="33"/>
        <v>7.2410000000000005</v>
      </c>
      <c r="E716" s="4">
        <f t="shared" si="34"/>
        <v>292.67999999999995</v>
      </c>
      <c r="F716" s="4">
        <f t="shared" si="35"/>
        <v>9.2499999999999432</v>
      </c>
      <c r="G716" s="12">
        <v>2023</v>
      </c>
    </row>
    <row r="717" spans="1:7" x14ac:dyDescent="0.2">
      <c r="A717" s="18">
        <v>45192.437708333331</v>
      </c>
      <c r="B717" s="4">
        <v>5.58</v>
      </c>
      <c r="C717" s="4">
        <v>1.3</v>
      </c>
      <c r="D717" s="4">
        <f t="shared" ref="D717:D780" si="36">B717*C717</f>
        <v>7.2540000000000004</v>
      </c>
      <c r="E717" s="4">
        <f t="shared" si="34"/>
        <v>292.69299999999998</v>
      </c>
      <c r="F717" s="4">
        <f t="shared" si="35"/>
        <v>9.2629999999999768</v>
      </c>
      <c r="G717" s="12">
        <v>2023</v>
      </c>
    </row>
    <row r="718" spans="1:7" x14ac:dyDescent="0.2">
      <c r="A718" s="18">
        <v>45192.462187500001</v>
      </c>
      <c r="B718" s="4">
        <v>5.59</v>
      </c>
      <c r="C718" s="4">
        <v>1.3</v>
      </c>
      <c r="D718" s="4">
        <f t="shared" si="36"/>
        <v>7.2670000000000003</v>
      </c>
      <c r="E718" s="4">
        <f t="shared" si="34"/>
        <v>292.70599999999996</v>
      </c>
      <c r="F718" s="4">
        <f t="shared" si="35"/>
        <v>9.2759999999999536</v>
      </c>
      <c r="G718" s="12">
        <v>2023</v>
      </c>
    </row>
    <row r="719" spans="1:7" x14ac:dyDescent="0.2">
      <c r="A719" s="18">
        <v>45192.53197916667</v>
      </c>
      <c r="B719" s="4">
        <v>5.6</v>
      </c>
      <c r="C719" s="4">
        <v>1.3</v>
      </c>
      <c r="D719" s="4">
        <f t="shared" si="36"/>
        <v>7.2799999999999994</v>
      </c>
      <c r="E719" s="4">
        <f t="shared" si="34"/>
        <v>292.71899999999994</v>
      </c>
      <c r="F719" s="4">
        <f t="shared" si="35"/>
        <v>9.2889999999999304</v>
      </c>
      <c r="G719" s="12">
        <v>2023</v>
      </c>
    </row>
    <row r="720" spans="1:7" x14ac:dyDescent="0.2">
      <c r="A720" s="18">
        <v>45192.535717592589</v>
      </c>
      <c r="B720" s="4">
        <v>5.61</v>
      </c>
      <c r="C720" s="4">
        <v>1.3</v>
      </c>
      <c r="D720" s="4">
        <f t="shared" si="36"/>
        <v>7.293000000000001</v>
      </c>
      <c r="E720" s="4">
        <f t="shared" si="34"/>
        <v>292.73199999999997</v>
      </c>
      <c r="F720" s="4">
        <f t="shared" si="35"/>
        <v>9.3019999999999641</v>
      </c>
      <c r="G720" s="12">
        <v>2023</v>
      </c>
    </row>
    <row r="721" spans="1:7" x14ac:dyDescent="0.2">
      <c r="A721" s="18">
        <v>45192.541851851849</v>
      </c>
      <c r="B721" s="4">
        <v>5.62</v>
      </c>
      <c r="C721" s="4">
        <v>1.3</v>
      </c>
      <c r="D721" s="4">
        <f t="shared" si="36"/>
        <v>7.306</v>
      </c>
      <c r="E721" s="4">
        <f t="shared" si="34"/>
        <v>292.74499999999995</v>
      </c>
      <c r="F721" s="4">
        <f t="shared" si="35"/>
        <v>9.3149999999999409</v>
      </c>
      <c r="G721" s="12">
        <v>2023</v>
      </c>
    </row>
    <row r="722" spans="1:7" x14ac:dyDescent="0.2">
      <c r="A722" s="18">
        <v>45192.554606481484</v>
      </c>
      <c r="B722" s="4">
        <v>5.63</v>
      </c>
      <c r="C722" s="4">
        <v>1.3</v>
      </c>
      <c r="D722" s="4">
        <f t="shared" si="36"/>
        <v>7.319</v>
      </c>
      <c r="E722" s="4">
        <f t="shared" si="34"/>
        <v>292.75799999999998</v>
      </c>
      <c r="F722" s="4">
        <f t="shared" si="35"/>
        <v>9.3279999999999745</v>
      </c>
      <c r="G722" s="12">
        <v>2023</v>
      </c>
    </row>
    <row r="723" spans="1:7" x14ac:dyDescent="0.2">
      <c r="A723" s="18">
        <v>45192.562465277777</v>
      </c>
      <c r="B723" s="4">
        <v>5.64</v>
      </c>
      <c r="C723" s="4">
        <v>1.3</v>
      </c>
      <c r="D723" s="4">
        <f t="shared" si="36"/>
        <v>7.3319999999999999</v>
      </c>
      <c r="E723" s="4">
        <f t="shared" si="34"/>
        <v>292.77099999999996</v>
      </c>
      <c r="F723" s="4">
        <f t="shared" si="35"/>
        <v>9.3409999999999513</v>
      </c>
      <c r="G723" s="12">
        <v>2023</v>
      </c>
    </row>
    <row r="724" spans="1:7" x14ac:dyDescent="0.2">
      <c r="A724" s="18">
        <v>45192.56591435185</v>
      </c>
      <c r="B724" s="4">
        <v>5.65</v>
      </c>
      <c r="C724" s="4">
        <v>1.3</v>
      </c>
      <c r="D724" s="4">
        <f t="shared" si="36"/>
        <v>7.3450000000000006</v>
      </c>
      <c r="E724" s="4">
        <f t="shared" si="34"/>
        <v>292.78399999999999</v>
      </c>
      <c r="F724" s="4">
        <f t="shared" si="35"/>
        <v>9.353999999999985</v>
      </c>
      <c r="G724" s="12">
        <v>2023</v>
      </c>
    </row>
    <row r="725" spans="1:7" x14ac:dyDescent="0.2">
      <c r="A725" s="18">
        <v>45192.602685185186</v>
      </c>
      <c r="B725" s="4">
        <v>5.66</v>
      </c>
      <c r="C725" s="4">
        <v>1.3</v>
      </c>
      <c r="D725" s="4">
        <f t="shared" si="36"/>
        <v>7.3580000000000005</v>
      </c>
      <c r="E725" s="4">
        <f t="shared" si="34"/>
        <v>292.79699999999997</v>
      </c>
      <c r="F725" s="4">
        <f t="shared" si="35"/>
        <v>9.3669999999999618</v>
      </c>
      <c r="G725" s="12">
        <v>2023</v>
      </c>
    </row>
    <row r="726" spans="1:7" x14ac:dyDescent="0.2">
      <c r="A726" s="18">
        <v>45192.603391203702</v>
      </c>
      <c r="B726" s="4">
        <v>5.67</v>
      </c>
      <c r="C726" s="4">
        <v>1.3</v>
      </c>
      <c r="D726" s="4">
        <f t="shared" si="36"/>
        <v>7.3710000000000004</v>
      </c>
      <c r="E726" s="4">
        <f t="shared" si="34"/>
        <v>292.80999999999995</v>
      </c>
      <c r="F726" s="4">
        <f t="shared" si="35"/>
        <v>9.3799999999999386</v>
      </c>
      <c r="G726" s="12">
        <v>2023</v>
      </c>
    </row>
    <row r="727" spans="1:7" x14ac:dyDescent="0.2">
      <c r="A727" s="18">
        <v>45192.604074074072</v>
      </c>
      <c r="B727" s="4">
        <v>5.68</v>
      </c>
      <c r="C727" s="4">
        <v>1.3</v>
      </c>
      <c r="D727" s="4">
        <f t="shared" si="36"/>
        <v>7.3839999999999995</v>
      </c>
      <c r="E727" s="4">
        <f t="shared" si="34"/>
        <v>292.82299999999998</v>
      </c>
      <c r="F727" s="4">
        <f t="shared" si="35"/>
        <v>9.3929999999999723</v>
      </c>
      <c r="G727" s="12">
        <v>2023</v>
      </c>
    </row>
    <row r="728" spans="1:7" x14ac:dyDescent="0.2">
      <c r="A728" s="18">
        <v>45192.605405092596</v>
      </c>
      <c r="B728" s="4">
        <v>5.69</v>
      </c>
      <c r="C728" s="4">
        <v>1.3</v>
      </c>
      <c r="D728" s="4">
        <f t="shared" si="36"/>
        <v>7.3970000000000011</v>
      </c>
      <c r="E728" s="4">
        <f t="shared" si="34"/>
        <v>292.83599999999996</v>
      </c>
      <c r="F728" s="4">
        <f t="shared" si="35"/>
        <v>9.4059999999999491</v>
      </c>
      <c r="G728" s="12">
        <v>2023</v>
      </c>
    </row>
    <row r="729" spans="1:7" x14ac:dyDescent="0.2">
      <c r="A729" s="18">
        <v>45192.61309027778</v>
      </c>
      <c r="B729" s="4">
        <v>5.7</v>
      </c>
      <c r="C729" s="4">
        <v>1.3</v>
      </c>
      <c r="D729" s="4">
        <f t="shared" si="36"/>
        <v>7.41</v>
      </c>
      <c r="E729" s="4">
        <f t="shared" si="34"/>
        <v>292.84899999999999</v>
      </c>
      <c r="F729" s="4">
        <f t="shared" si="35"/>
        <v>9.4189999999999827</v>
      </c>
      <c r="G729" s="12">
        <v>2023</v>
      </c>
    </row>
    <row r="730" spans="1:7" x14ac:dyDescent="0.2">
      <c r="A730" s="18">
        <v>45192.614074074074</v>
      </c>
      <c r="B730" s="4">
        <v>5.71</v>
      </c>
      <c r="C730" s="4">
        <v>1.3</v>
      </c>
      <c r="D730" s="4">
        <f t="shared" si="36"/>
        <v>7.423</v>
      </c>
      <c r="E730" s="4">
        <f t="shared" si="34"/>
        <v>292.86199999999997</v>
      </c>
      <c r="F730" s="4">
        <f t="shared" si="35"/>
        <v>9.4319999999999595</v>
      </c>
      <c r="G730" s="12">
        <v>2023</v>
      </c>
    </row>
    <row r="731" spans="1:7" x14ac:dyDescent="0.2">
      <c r="A731" s="18">
        <v>45192.614374999997</v>
      </c>
      <c r="B731" s="4">
        <v>5.72</v>
      </c>
      <c r="C731" s="4">
        <v>1.3</v>
      </c>
      <c r="D731" s="4">
        <f t="shared" si="36"/>
        <v>7.4359999999999999</v>
      </c>
      <c r="E731" s="4">
        <f t="shared" si="34"/>
        <v>292.87499999999994</v>
      </c>
      <c r="F731" s="4">
        <f t="shared" si="35"/>
        <v>9.4449999999999363</v>
      </c>
      <c r="G731" s="12">
        <v>2023</v>
      </c>
    </row>
    <row r="732" spans="1:7" x14ac:dyDescent="0.2">
      <c r="A732" s="18">
        <v>45192.61515046296</v>
      </c>
      <c r="B732" s="4">
        <v>5.73</v>
      </c>
      <c r="C732" s="4">
        <v>1.3</v>
      </c>
      <c r="D732" s="4">
        <f t="shared" si="36"/>
        <v>7.4490000000000007</v>
      </c>
      <c r="E732" s="4">
        <f t="shared" si="34"/>
        <v>292.88799999999998</v>
      </c>
      <c r="F732" s="4">
        <f t="shared" si="35"/>
        <v>9.45799999999997</v>
      </c>
      <c r="G732" s="12">
        <v>2023</v>
      </c>
    </row>
    <row r="733" spans="1:7" x14ac:dyDescent="0.2">
      <c r="A733" s="18">
        <v>45192.616273148145</v>
      </c>
      <c r="B733" s="4">
        <v>5.74</v>
      </c>
      <c r="C733" s="4">
        <v>1.3</v>
      </c>
      <c r="D733" s="4">
        <f t="shared" si="36"/>
        <v>7.4620000000000006</v>
      </c>
      <c r="E733" s="4">
        <f t="shared" si="34"/>
        <v>292.90099999999995</v>
      </c>
      <c r="F733" s="4">
        <f t="shared" si="35"/>
        <v>9.4709999999999468</v>
      </c>
      <c r="G733" s="12">
        <v>2023</v>
      </c>
    </row>
    <row r="734" spans="1:7" x14ac:dyDescent="0.2">
      <c r="A734" s="18">
        <v>45192.630069444444</v>
      </c>
      <c r="B734" s="4">
        <v>5.75</v>
      </c>
      <c r="C734" s="4">
        <v>1.3</v>
      </c>
      <c r="D734" s="4">
        <f t="shared" si="36"/>
        <v>7.4750000000000005</v>
      </c>
      <c r="E734" s="4">
        <f t="shared" si="34"/>
        <v>292.91399999999999</v>
      </c>
      <c r="F734" s="4">
        <f t="shared" si="35"/>
        <v>9.4839999999999804</v>
      </c>
      <c r="G734" s="12">
        <v>2023</v>
      </c>
    </row>
    <row r="735" spans="1:7" x14ac:dyDescent="0.2">
      <c r="A735" s="18">
        <v>45192.632071759261</v>
      </c>
      <c r="B735" s="4">
        <v>5.76</v>
      </c>
      <c r="C735" s="4">
        <v>1.3</v>
      </c>
      <c r="D735" s="4">
        <f t="shared" si="36"/>
        <v>7.4879999999999995</v>
      </c>
      <c r="E735" s="4">
        <f t="shared" si="34"/>
        <v>292.92699999999996</v>
      </c>
      <c r="F735" s="4">
        <f t="shared" si="35"/>
        <v>9.4969999999999573</v>
      </c>
      <c r="G735" s="12">
        <v>2023</v>
      </c>
    </row>
    <row r="736" spans="1:7" x14ac:dyDescent="0.2">
      <c r="A736" s="18">
        <v>45192.633206018516</v>
      </c>
      <c r="B736" s="4">
        <v>5.77</v>
      </c>
      <c r="C736" s="4">
        <v>1.3</v>
      </c>
      <c r="D736" s="4">
        <f t="shared" si="36"/>
        <v>7.5009999999999994</v>
      </c>
      <c r="E736" s="4">
        <f t="shared" ref="E736:E799" si="37">D736+$E$156</f>
        <v>292.93999999999994</v>
      </c>
      <c r="F736" s="4">
        <f t="shared" si="35"/>
        <v>9.5099999999999341</v>
      </c>
      <c r="G736" s="12">
        <v>2023</v>
      </c>
    </row>
    <row r="737" spans="1:7" x14ac:dyDescent="0.2">
      <c r="A737" s="18">
        <v>45192.633761574078</v>
      </c>
      <c r="B737" s="4">
        <v>5.78</v>
      </c>
      <c r="C737" s="4">
        <v>1.3</v>
      </c>
      <c r="D737" s="4">
        <f t="shared" si="36"/>
        <v>7.5140000000000002</v>
      </c>
      <c r="E737" s="4">
        <f t="shared" si="37"/>
        <v>292.95299999999997</v>
      </c>
      <c r="F737" s="4">
        <f t="shared" si="35"/>
        <v>9.5229999999999677</v>
      </c>
      <c r="G737" s="12">
        <v>2023</v>
      </c>
    </row>
    <row r="738" spans="1:7" x14ac:dyDescent="0.2">
      <c r="A738" s="18">
        <v>45192.634189814817</v>
      </c>
      <c r="B738" s="4">
        <v>5.79</v>
      </c>
      <c r="C738" s="4">
        <v>1.3</v>
      </c>
      <c r="D738" s="4">
        <f t="shared" si="36"/>
        <v>7.5270000000000001</v>
      </c>
      <c r="E738" s="4">
        <f t="shared" si="37"/>
        <v>292.96599999999995</v>
      </c>
      <c r="F738" s="4">
        <f t="shared" si="35"/>
        <v>9.5359999999999445</v>
      </c>
      <c r="G738" s="12">
        <v>2023</v>
      </c>
    </row>
    <row r="739" spans="1:7" x14ac:dyDescent="0.2">
      <c r="A739" s="18">
        <v>45192.634710648148</v>
      </c>
      <c r="B739" s="4">
        <v>5.8</v>
      </c>
      <c r="C739" s="4">
        <v>1.3</v>
      </c>
      <c r="D739" s="4">
        <f t="shared" si="36"/>
        <v>7.54</v>
      </c>
      <c r="E739" s="4">
        <f t="shared" si="37"/>
        <v>292.97899999999998</v>
      </c>
      <c r="F739" s="4">
        <f t="shared" si="35"/>
        <v>9.5489999999999782</v>
      </c>
      <c r="G739" s="12">
        <v>2023</v>
      </c>
    </row>
    <row r="740" spans="1:7" x14ac:dyDescent="0.2">
      <c r="A740" s="18">
        <v>45192.635474537034</v>
      </c>
      <c r="B740" s="4">
        <v>5.81</v>
      </c>
      <c r="C740" s="4">
        <v>1.3</v>
      </c>
      <c r="D740" s="4">
        <f t="shared" si="36"/>
        <v>7.5529999999999999</v>
      </c>
      <c r="E740" s="4">
        <f t="shared" si="37"/>
        <v>292.99199999999996</v>
      </c>
      <c r="F740" s="4">
        <f t="shared" si="35"/>
        <v>9.561999999999955</v>
      </c>
      <c r="G740" s="12">
        <v>2023</v>
      </c>
    </row>
    <row r="741" spans="1:7" x14ac:dyDescent="0.2">
      <c r="A741" s="18">
        <v>45192.636018518519</v>
      </c>
      <c r="B741" s="4">
        <v>5.82</v>
      </c>
      <c r="C741" s="4">
        <v>1.3</v>
      </c>
      <c r="D741" s="4">
        <f t="shared" si="36"/>
        <v>7.5660000000000007</v>
      </c>
      <c r="E741" s="4">
        <f t="shared" si="37"/>
        <v>293.00499999999994</v>
      </c>
      <c r="F741" s="4">
        <f t="shared" si="35"/>
        <v>9.5749999999999318</v>
      </c>
      <c r="G741" s="12">
        <v>2023</v>
      </c>
    </row>
    <row r="742" spans="1:7" x14ac:dyDescent="0.2">
      <c r="A742" s="18">
        <v>45192.636724537035</v>
      </c>
      <c r="B742" s="4">
        <v>5.83</v>
      </c>
      <c r="C742" s="4">
        <v>1.3</v>
      </c>
      <c r="D742" s="4">
        <f t="shared" si="36"/>
        <v>7.5790000000000006</v>
      </c>
      <c r="E742" s="4">
        <f t="shared" si="37"/>
        <v>293.01799999999997</v>
      </c>
      <c r="F742" s="4">
        <f t="shared" si="35"/>
        <v>9.5879999999999654</v>
      </c>
      <c r="G742" s="12">
        <v>2023</v>
      </c>
    </row>
    <row r="743" spans="1:7" x14ac:dyDescent="0.2">
      <c r="A743" s="18">
        <v>45192.637662037036</v>
      </c>
      <c r="B743" s="4">
        <v>5.84</v>
      </c>
      <c r="C743" s="4">
        <v>1.3</v>
      </c>
      <c r="D743" s="4">
        <f t="shared" si="36"/>
        <v>7.5919999999999996</v>
      </c>
      <c r="E743" s="4">
        <f t="shared" si="37"/>
        <v>293.03099999999995</v>
      </c>
      <c r="F743" s="4">
        <f t="shared" si="35"/>
        <v>9.6009999999999422</v>
      </c>
      <c r="G743" s="12">
        <v>2023</v>
      </c>
    </row>
    <row r="744" spans="1:7" x14ac:dyDescent="0.2">
      <c r="A744" s="18">
        <v>45192.639340277776</v>
      </c>
      <c r="B744" s="4">
        <v>5.85</v>
      </c>
      <c r="C744" s="4">
        <v>1.3</v>
      </c>
      <c r="D744" s="4">
        <f t="shared" si="36"/>
        <v>7.6049999999999995</v>
      </c>
      <c r="E744" s="4">
        <f t="shared" si="37"/>
        <v>293.04399999999998</v>
      </c>
      <c r="F744" s="4">
        <f t="shared" si="35"/>
        <v>9.6139999999999759</v>
      </c>
      <c r="G744" s="12">
        <v>2023</v>
      </c>
    </row>
    <row r="745" spans="1:7" x14ac:dyDescent="0.2">
      <c r="A745" s="18">
        <v>45192.640555555554</v>
      </c>
      <c r="B745" s="4">
        <v>5.86</v>
      </c>
      <c r="C745" s="4">
        <v>1.3</v>
      </c>
      <c r="D745" s="4">
        <f t="shared" si="36"/>
        <v>7.6180000000000003</v>
      </c>
      <c r="E745" s="4">
        <f t="shared" si="37"/>
        <v>293.05699999999996</v>
      </c>
      <c r="F745" s="4">
        <f t="shared" si="35"/>
        <v>9.6269999999999527</v>
      </c>
      <c r="G745" s="12">
        <v>2023</v>
      </c>
    </row>
    <row r="746" spans="1:7" x14ac:dyDescent="0.2">
      <c r="A746" s="18">
        <v>45192.641226851854</v>
      </c>
      <c r="B746" s="4">
        <v>5.87</v>
      </c>
      <c r="C746" s="4">
        <v>1.3</v>
      </c>
      <c r="D746" s="4">
        <f t="shared" si="36"/>
        <v>7.6310000000000002</v>
      </c>
      <c r="E746" s="4">
        <f t="shared" si="37"/>
        <v>293.06999999999994</v>
      </c>
      <c r="F746" s="4">
        <f t="shared" si="35"/>
        <v>9.6399999999999295</v>
      </c>
      <c r="G746" s="12">
        <v>2023</v>
      </c>
    </row>
    <row r="747" spans="1:7" x14ac:dyDescent="0.2">
      <c r="A747" s="18">
        <v>45192.641956018517</v>
      </c>
      <c r="B747" s="4">
        <v>5.88</v>
      </c>
      <c r="C747" s="4">
        <v>1.3</v>
      </c>
      <c r="D747" s="4">
        <f t="shared" si="36"/>
        <v>7.6440000000000001</v>
      </c>
      <c r="E747" s="4">
        <f t="shared" si="37"/>
        <v>293.08299999999997</v>
      </c>
      <c r="F747" s="4">
        <f t="shared" si="35"/>
        <v>9.6529999999999632</v>
      </c>
      <c r="G747" s="12">
        <v>2023</v>
      </c>
    </row>
    <row r="748" spans="1:7" x14ac:dyDescent="0.2">
      <c r="A748" s="18">
        <v>45192.642789351848</v>
      </c>
      <c r="B748" s="4">
        <v>5.89</v>
      </c>
      <c r="C748" s="4">
        <v>1.3</v>
      </c>
      <c r="D748" s="4">
        <f t="shared" si="36"/>
        <v>7.657</v>
      </c>
      <c r="E748" s="4">
        <f t="shared" si="37"/>
        <v>293.09599999999995</v>
      </c>
      <c r="F748" s="4">
        <f t="shared" si="35"/>
        <v>9.66599999999994</v>
      </c>
      <c r="G748" s="12">
        <v>2023</v>
      </c>
    </row>
    <row r="749" spans="1:7" x14ac:dyDescent="0.2">
      <c r="A749" s="18">
        <v>45192.643425925926</v>
      </c>
      <c r="B749" s="4">
        <v>5.9</v>
      </c>
      <c r="C749" s="4">
        <v>1.3</v>
      </c>
      <c r="D749" s="4">
        <f t="shared" si="36"/>
        <v>7.6700000000000008</v>
      </c>
      <c r="E749" s="4">
        <f t="shared" si="37"/>
        <v>293.10899999999998</v>
      </c>
      <c r="F749" s="4">
        <f t="shared" si="35"/>
        <v>9.6789999999999736</v>
      </c>
      <c r="G749" s="12">
        <v>2023</v>
      </c>
    </row>
    <row r="750" spans="1:7" x14ac:dyDescent="0.2">
      <c r="A750" s="18">
        <v>45192.643831018519</v>
      </c>
      <c r="B750" s="4">
        <v>5.91</v>
      </c>
      <c r="C750" s="4">
        <v>1.3</v>
      </c>
      <c r="D750" s="4">
        <f t="shared" si="36"/>
        <v>7.6830000000000007</v>
      </c>
      <c r="E750" s="4">
        <f t="shared" si="37"/>
        <v>293.12199999999996</v>
      </c>
      <c r="F750" s="4">
        <f t="shared" si="35"/>
        <v>9.6919999999999504</v>
      </c>
      <c r="G750" s="12">
        <v>2023</v>
      </c>
    </row>
    <row r="751" spans="1:7" x14ac:dyDescent="0.2">
      <c r="A751" s="18">
        <v>45192.644224537034</v>
      </c>
      <c r="B751" s="4">
        <v>5.92</v>
      </c>
      <c r="C751" s="4">
        <v>1.3</v>
      </c>
      <c r="D751" s="4">
        <f t="shared" si="36"/>
        <v>7.6959999999999997</v>
      </c>
      <c r="E751" s="4">
        <f t="shared" si="37"/>
        <v>293.13499999999999</v>
      </c>
      <c r="F751" s="4">
        <f t="shared" si="35"/>
        <v>9.7049999999999841</v>
      </c>
      <c r="G751" s="12">
        <v>2023</v>
      </c>
    </row>
    <row r="752" spans="1:7" x14ac:dyDescent="0.2">
      <c r="A752" s="18">
        <v>45192.644583333335</v>
      </c>
      <c r="B752" s="4">
        <v>5.93</v>
      </c>
      <c r="C752" s="4">
        <v>1.3</v>
      </c>
      <c r="D752" s="4">
        <f t="shared" si="36"/>
        <v>7.7089999999999996</v>
      </c>
      <c r="E752" s="4">
        <f t="shared" si="37"/>
        <v>293.14799999999997</v>
      </c>
      <c r="F752" s="4">
        <f t="shared" si="35"/>
        <v>9.7179999999999609</v>
      </c>
      <c r="G752" s="12">
        <v>2023</v>
      </c>
    </row>
    <row r="753" spans="1:7" x14ac:dyDescent="0.2">
      <c r="A753" s="18">
        <v>45192.644976851851</v>
      </c>
      <c r="B753" s="4">
        <v>5.94</v>
      </c>
      <c r="C753" s="4">
        <v>1.3</v>
      </c>
      <c r="D753" s="4">
        <f t="shared" si="36"/>
        <v>7.7220000000000004</v>
      </c>
      <c r="E753" s="4">
        <f t="shared" si="37"/>
        <v>293.16099999999994</v>
      </c>
      <c r="F753" s="4">
        <f t="shared" si="35"/>
        <v>9.7309999999999377</v>
      </c>
      <c r="G753" s="12">
        <v>2023</v>
      </c>
    </row>
    <row r="754" spans="1:7" x14ac:dyDescent="0.2">
      <c r="A754" s="18">
        <v>45192.645497685182</v>
      </c>
      <c r="B754" s="4">
        <v>5.95</v>
      </c>
      <c r="C754" s="4">
        <v>1.3</v>
      </c>
      <c r="D754" s="4">
        <f t="shared" si="36"/>
        <v>7.7350000000000003</v>
      </c>
      <c r="E754" s="4">
        <f t="shared" si="37"/>
        <v>293.17399999999998</v>
      </c>
      <c r="F754" s="4">
        <f t="shared" si="35"/>
        <v>9.7439999999999714</v>
      </c>
      <c r="G754" s="12">
        <v>2023</v>
      </c>
    </row>
    <row r="755" spans="1:7" x14ac:dyDescent="0.2">
      <c r="A755" s="18">
        <v>45192.64607638889</v>
      </c>
      <c r="B755" s="4">
        <v>5.96</v>
      </c>
      <c r="C755" s="4">
        <v>1.3</v>
      </c>
      <c r="D755" s="4">
        <f t="shared" si="36"/>
        <v>7.7480000000000002</v>
      </c>
      <c r="E755" s="4">
        <f t="shared" si="37"/>
        <v>293.18699999999995</v>
      </c>
      <c r="F755" s="4">
        <f t="shared" si="35"/>
        <v>9.7569999999999482</v>
      </c>
      <c r="G755" s="12">
        <v>2023</v>
      </c>
    </row>
    <row r="756" spans="1:7" x14ac:dyDescent="0.2">
      <c r="A756" s="18">
        <v>45192.646886574075</v>
      </c>
      <c r="B756" s="4">
        <v>5.97</v>
      </c>
      <c r="C756" s="4">
        <v>1.3</v>
      </c>
      <c r="D756" s="4">
        <f t="shared" si="36"/>
        <v>7.7610000000000001</v>
      </c>
      <c r="E756" s="4">
        <f t="shared" si="37"/>
        <v>293.2</v>
      </c>
      <c r="F756" s="4">
        <f t="shared" si="35"/>
        <v>9.7699999999999818</v>
      </c>
      <c r="G756" s="12">
        <v>2023</v>
      </c>
    </row>
    <row r="757" spans="1:7" x14ac:dyDescent="0.2">
      <c r="A757" s="18">
        <v>45192.648622685185</v>
      </c>
      <c r="B757" s="4">
        <v>5.98</v>
      </c>
      <c r="C757" s="4">
        <v>1.3</v>
      </c>
      <c r="D757" s="4">
        <f t="shared" si="36"/>
        <v>7.7740000000000009</v>
      </c>
      <c r="E757" s="4">
        <f t="shared" si="37"/>
        <v>293.21299999999997</v>
      </c>
      <c r="F757" s="4">
        <f t="shared" si="35"/>
        <v>9.7829999999999586</v>
      </c>
      <c r="G757" s="12">
        <v>2023</v>
      </c>
    </row>
    <row r="758" spans="1:7" x14ac:dyDescent="0.2">
      <c r="A758" s="18">
        <v>45192.650868055556</v>
      </c>
      <c r="B758" s="4">
        <v>5.99</v>
      </c>
      <c r="C758" s="4">
        <v>1.3</v>
      </c>
      <c r="D758" s="4">
        <f t="shared" si="36"/>
        <v>7.7870000000000008</v>
      </c>
      <c r="E758" s="4">
        <f t="shared" si="37"/>
        <v>293.22599999999994</v>
      </c>
      <c r="F758" s="4">
        <f t="shared" si="35"/>
        <v>9.7959999999999354</v>
      </c>
      <c r="G758" s="12">
        <v>2023</v>
      </c>
    </row>
    <row r="759" spans="1:7" x14ac:dyDescent="0.2">
      <c r="A759" s="18">
        <v>45192.65284722222</v>
      </c>
      <c r="B759" s="4">
        <v>6</v>
      </c>
      <c r="C759" s="4">
        <v>1.3</v>
      </c>
      <c r="D759" s="4">
        <f t="shared" si="36"/>
        <v>7.8000000000000007</v>
      </c>
      <c r="E759" s="4">
        <f t="shared" si="37"/>
        <v>293.23899999999998</v>
      </c>
      <c r="F759" s="4">
        <f t="shared" si="35"/>
        <v>9.8089999999999691</v>
      </c>
      <c r="G759" s="12">
        <v>2023</v>
      </c>
    </row>
    <row r="760" spans="1:7" x14ac:dyDescent="0.2">
      <c r="A760" s="18">
        <v>45192.655486111114</v>
      </c>
      <c r="B760" s="4">
        <v>6.01</v>
      </c>
      <c r="C760" s="4">
        <v>1.3</v>
      </c>
      <c r="D760" s="4">
        <f t="shared" si="36"/>
        <v>7.8129999999999997</v>
      </c>
      <c r="E760" s="4">
        <f t="shared" si="37"/>
        <v>293.25199999999995</v>
      </c>
      <c r="F760" s="4">
        <f t="shared" si="35"/>
        <v>9.8219999999999459</v>
      </c>
      <c r="G760" s="12">
        <v>2023</v>
      </c>
    </row>
    <row r="761" spans="1:7" x14ac:dyDescent="0.2">
      <c r="A761" s="18">
        <v>45192.657800925925</v>
      </c>
      <c r="B761" s="4">
        <v>6.02</v>
      </c>
      <c r="C761" s="4">
        <v>1.3</v>
      </c>
      <c r="D761" s="4">
        <f t="shared" si="36"/>
        <v>7.8259999999999996</v>
      </c>
      <c r="E761" s="4">
        <f t="shared" si="37"/>
        <v>293.26499999999999</v>
      </c>
      <c r="F761" s="4">
        <f t="shared" si="35"/>
        <v>9.8349999999999795</v>
      </c>
      <c r="G761" s="12">
        <v>2023</v>
      </c>
    </row>
    <row r="762" spans="1:7" x14ac:dyDescent="0.2">
      <c r="A762" s="18">
        <v>45192.66</v>
      </c>
      <c r="B762" s="4">
        <v>6.03</v>
      </c>
      <c r="C762" s="4">
        <v>1.3</v>
      </c>
      <c r="D762" s="4">
        <f t="shared" si="36"/>
        <v>7.8390000000000004</v>
      </c>
      <c r="E762" s="4">
        <f t="shared" si="37"/>
        <v>293.27799999999996</v>
      </c>
      <c r="F762" s="4">
        <f t="shared" si="35"/>
        <v>9.8479999999999563</v>
      </c>
      <c r="G762" s="12">
        <v>2023</v>
      </c>
    </row>
    <row r="763" spans="1:7" x14ac:dyDescent="0.2">
      <c r="A763" s="18">
        <v>45192.663518518515</v>
      </c>
      <c r="B763" s="4">
        <v>6.04</v>
      </c>
      <c r="C763" s="4">
        <v>1.3</v>
      </c>
      <c r="D763" s="4">
        <f t="shared" si="36"/>
        <v>7.8520000000000003</v>
      </c>
      <c r="E763" s="4">
        <f t="shared" si="37"/>
        <v>293.29099999999994</v>
      </c>
      <c r="F763" s="4">
        <f t="shared" si="35"/>
        <v>9.8609999999999332</v>
      </c>
      <c r="G763" s="12">
        <v>2023</v>
      </c>
    </row>
    <row r="764" spans="1:7" x14ac:dyDescent="0.2">
      <c r="A764" s="18">
        <v>45192.667511574073</v>
      </c>
      <c r="B764" s="4">
        <v>6.05</v>
      </c>
      <c r="C764" s="4">
        <v>1.3</v>
      </c>
      <c r="D764" s="4">
        <f t="shared" si="36"/>
        <v>7.8650000000000002</v>
      </c>
      <c r="E764" s="4">
        <f t="shared" si="37"/>
        <v>293.30399999999997</v>
      </c>
      <c r="F764" s="4">
        <f t="shared" si="35"/>
        <v>9.8739999999999668</v>
      </c>
      <c r="G764" s="12">
        <v>2023</v>
      </c>
    </row>
    <row r="765" spans="1:7" x14ac:dyDescent="0.2">
      <c r="A765" s="18">
        <v>45192.672164351854</v>
      </c>
      <c r="B765" s="4">
        <v>6.06</v>
      </c>
      <c r="C765" s="4">
        <v>1.3</v>
      </c>
      <c r="D765" s="4">
        <f t="shared" si="36"/>
        <v>7.8780000000000001</v>
      </c>
      <c r="E765" s="4">
        <f t="shared" si="37"/>
        <v>293.31699999999995</v>
      </c>
      <c r="F765" s="4">
        <f t="shared" si="35"/>
        <v>9.8869999999999436</v>
      </c>
      <c r="G765" s="12">
        <v>2023</v>
      </c>
    </row>
    <row r="766" spans="1:7" x14ac:dyDescent="0.2">
      <c r="A766" s="18">
        <v>45192.693541666667</v>
      </c>
      <c r="B766" s="4">
        <v>6.07</v>
      </c>
      <c r="C766" s="4">
        <v>1.3</v>
      </c>
      <c r="D766" s="4">
        <f t="shared" si="36"/>
        <v>7.8910000000000009</v>
      </c>
      <c r="E766" s="4">
        <f t="shared" si="37"/>
        <v>293.33</v>
      </c>
      <c r="F766" s="4">
        <f t="shared" si="35"/>
        <v>9.8999999999999773</v>
      </c>
      <c r="G766" s="12">
        <v>2023</v>
      </c>
    </row>
    <row r="767" spans="1:7" x14ac:dyDescent="0.2">
      <c r="A767" s="18">
        <v>45192.804282407407</v>
      </c>
      <c r="B767" s="4">
        <v>6.08</v>
      </c>
      <c r="C767" s="4">
        <v>1.3</v>
      </c>
      <c r="D767" s="4">
        <f t="shared" si="36"/>
        <v>7.9040000000000008</v>
      </c>
      <c r="E767" s="4">
        <f t="shared" si="37"/>
        <v>293.34299999999996</v>
      </c>
      <c r="F767" s="4">
        <f t="shared" si="35"/>
        <v>9.9129999999999541</v>
      </c>
      <c r="G767" s="12">
        <v>2023</v>
      </c>
    </row>
    <row r="768" spans="1:7" x14ac:dyDescent="0.2">
      <c r="A768" s="18">
        <v>45199.810219907406</v>
      </c>
      <c r="B768" s="4">
        <v>6.09</v>
      </c>
      <c r="C768" s="4">
        <v>1.3</v>
      </c>
      <c r="D768" s="4">
        <f t="shared" si="36"/>
        <v>7.9169999999999998</v>
      </c>
      <c r="E768" s="4">
        <f t="shared" si="37"/>
        <v>293.35599999999994</v>
      </c>
      <c r="F768" s="4">
        <f t="shared" si="35"/>
        <v>9.9259999999999309</v>
      </c>
      <c r="G768" s="12">
        <v>2023</v>
      </c>
    </row>
    <row r="769" spans="1:7" x14ac:dyDescent="0.2">
      <c r="A769" s="18">
        <v>45199.827453703707</v>
      </c>
      <c r="B769" s="4">
        <v>6.1</v>
      </c>
      <c r="C769" s="4">
        <v>1.3</v>
      </c>
      <c r="D769" s="4">
        <f t="shared" si="36"/>
        <v>7.93</v>
      </c>
      <c r="E769" s="4">
        <f t="shared" si="37"/>
        <v>293.36899999999997</v>
      </c>
      <c r="F769" s="4">
        <f t="shared" si="35"/>
        <v>9.9389999999999645</v>
      </c>
      <c r="G769" s="12">
        <v>2023</v>
      </c>
    </row>
    <row r="770" spans="1:7" x14ac:dyDescent="0.2">
      <c r="A770" s="18">
        <v>45199.831157407411</v>
      </c>
      <c r="B770" s="4">
        <v>6.11</v>
      </c>
      <c r="C770" s="4">
        <v>1.3</v>
      </c>
      <c r="D770" s="4">
        <f t="shared" si="36"/>
        <v>7.9430000000000005</v>
      </c>
      <c r="E770" s="4">
        <f t="shared" si="37"/>
        <v>293.38199999999995</v>
      </c>
      <c r="F770" s="4">
        <f t="shared" si="35"/>
        <v>9.9519999999999413</v>
      </c>
      <c r="G770" s="12">
        <v>2023</v>
      </c>
    </row>
    <row r="771" spans="1:7" x14ac:dyDescent="0.2">
      <c r="A771" s="18">
        <v>45199.835787037038</v>
      </c>
      <c r="B771" s="4">
        <v>6.12</v>
      </c>
      <c r="C771" s="4">
        <v>1.3</v>
      </c>
      <c r="D771" s="4">
        <f t="shared" si="36"/>
        <v>7.9560000000000004</v>
      </c>
      <c r="E771" s="4">
        <f t="shared" si="37"/>
        <v>293.39499999999998</v>
      </c>
      <c r="F771" s="4">
        <f t="shared" ref="F771:F834" si="38">E771-283.43</f>
        <v>9.964999999999975</v>
      </c>
      <c r="G771" s="12">
        <v>2023</v>
      </c>
    </row>
    <row r="772" spans="1:7" x14ac:dyDescent="0.2">
      <c r="A772" s="18">
        <v>45199.839074074072</v>
      </c>
      <c r="B772" s="4">
        <v>6.13</v>
      </c>
      <c r="C772" s="4">
        <v>1.3</v>
      </c>
      <c r="D772" s="4">
        <f t="shared" si="36"/>
        <v>7.9690000000000003</v>
      </c>
      <c r="E772" s="4">
        <f t="shared" si="37"/>
        <v>293.40799999999996</v>
      </c>
      <c r="F772" s="4">
        <f t="shared" si="38"/>
        <v>9.9779999999999518</v>
      </c>
      <c r="G772" s="12">
        <v>2023</v>
      </c>
    </row>
    <row r="773" spans="1:7" x14ac:dyDescent="0.2">
      <c r="A773" s="18">
        <v>45199.840868055559</v>
      </c>
      <c r="B773" s="4">
        <v>6.14</v>
      </c>
      <c r="C773" s="4">
        <v>1.3</v>
      </c>
      <c r="D773" s="4">
        <f t="shared" si="36"/>
        <v>7.9820000000000002</v>
      </c>
      <c r="E773" s="4">
        <f t="shared" si="37"/>
        <v>293.42099999999999</v>
      </c>
      <c r="F773" s="4">
        <f t="shared" si="38"/>
        <v>9.9909999999999854</v>
      </c>
      <c r="G773" s="12">
        <v>2023</v>
      </c>
    </row>
    <row r="774" spans="1:7" x14ac:dyDescent="0.2">
      <c r="A774" s="18">
        <v>45199.842893518522</v>
      </c>
      <c r="B774" s="4">
        <v>6.15</v>
      </c>
      <c r="C774" s="4">
        <v>1.3</v>
      </c>
      <c r="D774" s="4">
        <f t="shared" si="36"/>
        <v>7.995000000000001</v>
      </c>
      <c r="E774" s="4">
        <f t="shared" si="37"/>
        <v>293.43399999999997</v>
      </c>
      <c r="F774" s="4">
        <f t="shared" si="38"/>
        <v>10.003999999999962</v>
      </c>
      <c r="G774" s="12">
        <v>2023</v>
      </c>
    </row>
    <row r="775" spans="1:7" x14ac:dyDescent="0.2">
      <c r="A775" s="18">
        <v>45199.844236111108</v>
      </c>
      <c r="B775" s="4">
        <v>6.16</v>
      </c>
      <c r="C775" s="4">
        <v>1.3</v>
      </c>
      <c r="D775" s="4">
        <f t="shared" si="36"/>
        <v>8.0080000000000009</v>
      </c>
      <c r="E775" s="4">
        <f t="shared" si="37"/>
        <v>293.44699999999995</v>
      </c>
      <c r="F775" s="4">
        <f t="shared" si="38"/>
        <v>10.016999999999939</v>
      </c>
      <c r="G775" s="12">
        <v>2023</v>
      </c>
    </row>
    <row r="776" spans="1:7" x14ac:dyDescent="0.2">
      <c r="A776" s="18">
        <v>45199.846435185187</v>
      </c>
      <c r="B776" s="4">
        <v>6.17</v>
      </c>
      <c r="C776" s="4">
        <v>1.3</v>
      </c>
      <c r="D776" s="4">
        <f t="shared" si="36"/>
        <v>8.0210000000000008</v>
      </c>
      <c r="E776" s="4">
        <f t="shared" si="37"/>
        <v>293.45999999999998</v>
      </c>
      <c r="F776" s="4">
        <f t="shared" si="38"/>
        <v>10.029999999999973</v>
      </c>
      <c r="G776" s="12">
        <v>2023</v>
      </c>
    </row>
    <row r="777" spans="1:7" x14ac:dyDescent="0.2">
      <c r="A777" s="18">
        <v>45199.848182870373</v>
      </c>
      <c r="B777" s="4">
        <v>6.18</v>
      </c>
      <c r="C777" s="4">
        <v>1.3</v>
      </c>
      <c r="D777" s="4">
        <f t="shared" si="36"/>
        <v>8.0340000000000007</v>
      </c>
      <c r="E777" s="4">
        <f t="shared" si="37"/>
        <v>293.47299999999996</v>
      </c>
      <c r="F777" s="4">
        <f t="shared" si="38"/>
        <v>10.04299999999995</v>
      </c>
      <c r="G777" s="12">
        <v>2023</v>
      </c>
    </row>
    <row r="778" spans="1:7" x14ac:dyDescent="0.2">
      <c r="A778" s="18">
        <v>45199.84951388889</v>
      </c>
      <c r="B778" s="4">
        <v>6.19</v>
      </c>
      <c r="C778" s="4">
        <v>1.3</v>
      </c>
      <c r="D778" s="4">
        <f t="shared" si="36"/>
        <v>8.0470000000000006</v>
      </c>
      <c r="E778" s="4">
        <f t="shared" si="37"/>
        <v>293.48599999999999</v>
      </c>
      <c r="F778" s="4">
        <f t="shared" si="38"/>
        <v>10.055999999999983</v>
      </c>
      <c r="G778" s="12">
        <v>2023</v>
      </c>
    </row>
    <row r="779" spans="1:7" x14ac:dyDescent="0.2">
      <c r="A779" s="18">
        <v>45199.850636574076</v>
      </c>
      <c r="B779" s="4">
        <v>6.2</v>
      </c>
      <c r="C779" s="4">
        <v>1.3</v>
      </c>
      <c r="D779" s="4">
        <f t="shared" si="36"/>
        <v>8.06</v>
      </c>
      <c r="E779" s="4">
        <f t="shared" si="37"/>
        <v>293.49899999999997</v>
      </c>
      <c r="F779" s="4">
        <f t="shared" si="38"/>
        <v>10.06899999999996</v>
      </c>
      <c r="G779" s="12">
        <v>2023</v>
      </c>
    </row>
    <row r="780" spans="1:7" x14ac:dyDescent="0.2">
      <c r="A780" s="18">
        <v>45199.853831018518</v>
      </c>
      <c r="B780" s="4">
        <v>6.21</v>
      </c>
      <c r="C780" s="4">
        <v>1.3</v>
      </c>
      <c r="D780" s="4">
        <f t="shared" si="36"/>
        <v>8.0730000000000004</v>
      </c>
      <c r="E780" s="4">
        <f t="shared" si="37"/>
        <v>293.51199999999994</v>
      </c>
      <c r="F780" s="4">
        <f t="shared" si="38"/>
        <v>10.081999999999937</v>
      </c>
      <c r="G780" s="12">
        <v>2023</v>
      </c>
    </row>
    <row r="781" spans="1:7" x14ac:dyDescent="0.2">
      <c r="A781" s="18">
        <v>45199.856122685182</v>
      </c>
      <c r="B781" s="4">
        <v>6.22</v>
      </c>
      <c r="C781" s="4">
        <v>1.3</v>
      </c>
      <c r="D781" s="4">
        <f t="shared" ref="D781:D844" si="39">B781*C781</f>
        <v>8.0860000000000003</v>
      </c>
      <c r="E781" s="4">
        <f t="shared" si="37"/>
        <v>293.52499999999998</v>
      </c>
      <c r="F781" s="4">
        <f t="shared" si="38"/>
        <v>10.09499999999997</v>
      </c>
      <c r="G781" s="12">
        <v>2023</v>
      </c>
    </row>
    <row r="782" spans="1:7" x14ac:dyDescent="0.2">
      <c r="A782" s="18">
        <v>45199.85869212963</v>
      </c>
      <c r="B782" s="4">
        <v>6.23</v>
      </c>
      <c r="C782" s="4">
        <v>1.3</v>
      </c>
      <c r="D782" s="4">
        <f t="shared" si="39"/>
        <v>8.0990000000000002</v>
      </c>
      <c r="E782" s="4">
        <f t="shared" si="37"/>
        <v>293.53799999999995</v>
      </c>
      <c r="F782" s="4">
        <f t="shared" si="38"/>
        <v>10.107999999999947</v>
      </c>
      <c r="G782" s="12">
        <v>2023</v>
      </c>
    </row>
    <row r="783" spans="1:7" x14ac:dyDescent="0.2">
      <c r="A783" s="18">
        <v>45199.860034722224</v>
      </c>
      <c r="B783" s="4">
        <v>6.24</v>
      </c>
      <c r="C783" s="4">
        <v>1.3</v>
      </c>
      <c r="D783" s="4">
        <f t="shared" si="39"/>
        <v>8.1120000000000001</v>
      </c>
      <c r="E783" s="4">
        <f t="shared" si="37"/>
        <v>293.55099999999999</v>
      </c>
      <c r="F783" s="4">
        <f t="shared" si="38"/>
        <v>10.120999999999981</v>
      </c>
      <c r="G783" s="12">
        <v>2023</v>
      </c>
    </row>
    <row r="784" spans="1:7" x14ac:dyDescent="0.2">
      <c r="A784" s="18">
        <v>45199.86178240741</v>
      </c>
      <c r="B784" s="4">
        <v>6.25</v>
      </c>
      <c r="C784" s="4">
        <v>1.3</v>
      </c>
      <c r="D784" s="4">
        <f t="shared" si="39"/>
        <v>8.125</v>
      </c>
      <c r="E784" s="4">
        <f t="shared" si="37"/>
        <v>293.56399999999996</v>
      </c>
      <c r="F784" s="4">
        <f t="shared" si="38"/>
        <v>10.133999999999958</v>
      </c>
      <c r="G784" s="12">
        <v>2023</v>
      </c>
    </row>
    <row r="785" spans="1:7" x14ac:dyDescent="0.2">
      <c r="A785" s="18">
        <v>45199.864074074074</v>
      </c>
      <c r="B785" s="4">
        <v>6.26</v>
      </c>
      <c r="C785" s="4">
        <v>1.3</v>
      </c>
      <c r="D785" s="4">
        <f t="shared" si="39"/>
        <v>8.1379999999999999</v>
      </c>
      <c r="E785" s="4">
        <f t="shared" si="37"/>
        <v>293.57699999999994</v>
      </c>
      <c r="F785" s="4">
        <f t="shared" si="38"/>
        <v>10.146999999999935</v>
      </c>
      <c r="G785" s="12">
        <v>2023</v>
      </c>
    </row>
    <row r="786" spans="1:7" x14ac:dyDescent="0.2">
      <c r="A786" s="18">
        <v>45199.865312499998</v>
      </c>
      <c r="B786" s="4">
        <v>6.27</v>
      </c>
      <c r="C786" s="4">
        <v>1.3</v>
      </c>
      <c r="D786" s="4">
        <f t="shared" si="39"/>
        <v>8.1509999999999998</v>
      </c>
      <c r="E786" s="4">
        <f t="shared" si="37"/>
        <v>293.58999999999997</v>
      </c>
      <c r="F786" s="4">
        <f t="shared" si="38"/>
        <v>10.159999999999968</v>
      </c>
      <c r="G786" s="12">
        <v>2023</v>
      </c>
    </row>
    <row r="787" spans="1:7" x14ac:dyDescent="0.2">
      <c r="A787" s="18">
        <v>45199.866631944446</v>
      </c>
      <c r="B787" s="4">
        <v>6.28</v>
      </c>
      <c r="C787" s="4">
        <v>1.3</v>
      </c>
      <c r="D787" s="4">
        <f t="shared" si="39"/>
        <v>8.1640000000000015</v>
      </c>
      <c r="E787" s="4">
        <f t="shared" si="37"/>
        <v>293.60299999999995</v>
      </c>
      <c r="F787" s="4">
        <f t="shared" si="38"/>
        <v>10.172999999999945</v>
      </c>
      <c r="G787" s="12">
        <v>2023</v>
      </c>
    </row>
    <row r="788" spans="1:7" x14ac:dyDescent="0.2">
      <c r="A788" s="18">
        <v>45199.867627314816</v>
      </c>
      <c r="B788" s="4">
        <v>6.29</v>
      </c>
      <c r="C788" s="4">
        <v>1.3</v>
      </c>
      <c r="D788" s="4">
        <f t="shared" si="39"/>
        <v>8.1769999999999996</v>
      </c>
      <c r="E788" s="4">
        <f t="shared" si="37"/>
        <v>293.61599999999999</v>
      </c>
      <c r="F788" s="4">
        <f t="shared" si="38"/>
        <v>10.185999999999979</v>
      </c>
      <c r="G788" s="12">
        <v>2023</v>
      </c>
    </row>
    <row r="789" spans="1:7" x14ac:dyDescent="0.2">
      <c r="A789" s="18">
        <v>45199.868506944447</v>
      </c>
      <c r="B789" s="4">
        <v>6.3</v>
      </c>
      <c r="C789" s="4">
        <v>1.3</v>
      </c>
      <c r="D789" s="4">
        <f t="shared" si="39"/>
        <v>8.19</v>
      </c>
      <c r="E789" s="4">
        <f t="shared" si="37"/>
        <v>293.62899999999996</v>
      </c>
      <c r="F789" s="4">
        <f t="shared" si="38"/>
        <v>10.198999999999955</v>
      </c>
      <c r="G789" s="12">
        <v>2023</v>
      </c>
    </row>
    <row r="790" spans="1:7" x14ac:dyDescent="0.2">
      <c r="A790" s="18">
        <v>45199.869398148148</v>
      </c>
      <c r="B790" s="4">
        <v>6.31</v>
      </c>
      <c r="C790" s="4">
        <v>1.3</v>
      </c>
      <c r="D790" s="4">
        <f t="shared" si="39"/>
        <v>8.2029999999999994</v>
      </c>
      <c r="E790" s="4">
        <f t="shared" si="37"/>
        <v>293.64199999999994</v>
      </c>
      <c r="F790" s="4">
        <f t="shared" si="38"/>
        <v>10.211999999999932</v>
      </c>
      <c r="G790" s="12">
        <v>2023</v>
      </c>
    </row>
    <row r="791" spans="1:7" x14ac:dyDescent="0.2">
      <c r="A791" s="18">
        <v>45199.871122685188</v>
      </c>
      <c r="B791" s="4">
        <v>6.32</v>
      </c>
      <c r="C791" s="4">
        <v>1.3</v>
      </c>
      <c r="D791" s="4">
        <f t="shared" si="39"/>
        <v>8.2160000000000011</v>
      </c>
      <c r="E791" s="4">
        <f t="shared" si="37"/>
        <v>293.65499999999997</v>
      </c>
      <c r="F791" s="4">
        <f t="shared" si="38"/>
        <v>10.224999999999966</v>
      </c>
      <c r="G791" s="12">
        <v>2023</v>
      </c>
    </row>
    <row r="792" spans="1:7" x14ac:dyDescent="0.2">
      <c r="A792" s="18">
        <v>45199.872604166667</v>
      </c>
      <c r="B792" s="4">
        <v>6.33</v>
      </c>
      <c r="C792" s="4">
        <v>1.3</v>
      </c>
      <c r="D792" s="4">
        <f t="shared" si="39"/>
        <v>8.229000000000001</v>
      </c>
      <c r="E792" s="4">
        <f t="shared" si="37"/>
        <v>293.66799999999995</v>
      </c>
      <c r="F792" s="4">
        <f t="shared" si="38"/>
        <v>10.237999999999943</v>
      </c>
      <c r="G792" s="12">
        <v>2023</v>
      </c>
    </row>
    <row r="793" spans="1:7" x14ac:dyDescent="0.2">
      <c r="A793" s="18">
        <v>45199.873194444444</v>
      </c>
      <c r="B793" s="4">
        <v>6.34</v>
      </c>
      <c r="C793" s="4">
        <v>1.3</v>
      </c>
      <c r="D793" s="4">
        <f t="shared" si="39"/>
        <v>8.2420000000000009</v>
      </c>
      <c r="E793" s="4">
        <f t="shared" si="37"/>
        <v>293.68099999999998</v>
      </c>
      <c r="F793" s="4">
        <f t="shared" si="38"/>
        <v>10.250999999999976</v>
      </c>
      <c r="G793" s="12">
        <v>2023</v>
      </c>
    </row>
    <row r="794" spans="1:7" x14ac:dyDescent="0.2">
      <c r="A794" s="18">
        <v>45199.873831018522</v>
      </c>
      <c r="B794" s="4">
        <v>6.35</v>
      </c>
      <c r="C794" s="4">
        <v>1.3</v>
      </c>
      <c r="D794" s="4">
        <f t="shared" si="39"/>
        <v>8.254999999999999</v>
      </c>
      <c r="E794" s="4">
        <f t="shared" si="37"/>
        <v>293.69399999999996</v>
      </c>
      <c r="F794" s="4">
        <f t="shared" si="38"/>
        <v>10.263999999999953</v>
      </c>
      <c r="G794" s="12">
        <v>2023</v>
      </c>
    </row>
    <row r="795" spans="1:7" x14ac:dyDescent="0.2">
      <c r="A795" s="18">
        <v>45199.874699074076</v>
      </c>
      <c r="B795" s="4">
        <v>6.36</v>
      </c>
      <c r="C795" s="4">
        <v>1.3</v>
      </c>
      <c r="D795" s="4">
        <f t="shared" si="39"/>
        <v>8.2680000000000007</v>
      </c>
      <c r="E795" s="4">
        <f t="shared" si="37"/>
        <v>293.70699999999999</v>
      </c>
      <c r="F795" s="4">
        <f t="shared" si="38"/>
        <v>10.276999999999987</v>
      </c>
      <c r="G795" s="12">
        <v>2023</v>
      </c>
    </row>
    <row r="796" spans="1:7" x14ac:dyDescent="0.2">
      <c r="A796" s="18">
        <v>45199.876030092593</v>
      </c>
      <c r="B796" s="4">
        <v>6.37</v>
      </c>
      <c r="C796" s="4">
        <v>1.3</v>
      </c>
      <c r="D796" s="4">
        <f t="shared" si="39"/>
        <v>8.2810000000000006</v>
      </c>
      <c r="E796" s="4">
        <f t="shared" si="37"/>
        <v>293.71999999999997</v>
      </c>
      <c r="F796" s="4">
        <f t="shared" si="38"/>
        <v>10.289999999999964</v>
      </c>
      <c r="G796" s="12">
        <v>2023</v>
      </c>
    </row>
    <row r="797" spans="1:7" x14ac:dyDescent="0.2">
      <c r="A797" s="18">
        <v>45199.878136574072</v>
      </c>
      <c r="B797" s="4">
        <v>6.38</v>
      </c>
      <c r="C797" s="4">
        <v>1.3</v>
      </c>
      <c r="D797" s="4">
        <f t="shared" si="39"/>
        <v>8.2940000000000005</v>
      </c>
      <c r="E797" s="4">
        <f t="shared" si="37"/>
        <v>293.73299999999995</v>
      </c>
      <c r="F797" s="4">
        <f t="shared" si="38"/>
        <v>10.30299999999994</v>
      </c>
      <c r="G797" s="12">
        <v>2023</v>
      </c>
    </row>
    <row r="798" spans="1:7" x14ac:dyDescent="0.2">
      <c r="A798" s="18">
        <v>45199.879525462966</v>
      </c>
      <c r="B798" s="4">
        <v>6.39</v>
      </c>
      <c r="C798" s="4">
        <v>1.3</v>
      </c>
      <c r="D798" s="4">
        <f t="shared" si="39"/>
        <v>8.3070000000000004</v>
      </c>
      <c r="E798" s="4">
        <f t="shared" si="37"/>
        <v>293.74599999999998</v>
      </c>
      <c r="F798" s="4">
        <f t="shared" si="38"/>
        <v>10.315999999999974</v>
      </c>
      <c r="G798" s="12">
        <v>2023</v>
      </c>
    </row>
    <row r="799" spans="1:7" x14ac:dyDescent="0.2">
      <c r="A799" s="18">
        <v>45199.880474537036</v>
      </c>
      <c r="B799" s="4">
        <v>6.4</v>
      </c>
      <c r="C799" s="4">
        <v>1.3</v>
      </c>
      <c r="D799" s="4">
        <f t="shared" si="39"/>
        <v>8.32</v>
      </c>
      <c r="E799" s="4">
        <f t="shared" si="37"/>
        <v>293.75899999999996</v>
      </c>
      <c r="F799" s="4">
        <f t="shared" si="38"/>
        <v>10.328999999999951</v>
      </c>
      <c r="G799" s="12">
        <v>2023</v>
      </c>
    </row>
    <row r="800" spans="1:7" x14ac:dyDescent="0.2">
      <c r="A800" s="18">
        <v>45199.881377314814</v>
      </c>
      <c r="B800" s="4">
        <v>6.41</v>
      </c>
      <c r="C800" s="4">
        <v>1.3</v>
      </c>
      <c r="D800" s="4">
        <f t="shared" si="39"/>
        <v>8.3330000000000002</v>
      </c>
      <c r="E800" s="4">
        <f t="shared" ref="E800:E853" si="40">D800+$E$156</f>
        <v>293.77199999999999</v>
      </c>
      <c r="F800" s="4">
        <f t="shared" si="38"/>
        <v>10.341999999999985</v>
      </c>
      <c r="G800" s="12">
        <v>2023</v>
      </c>
    </row>
    <row r="801" spans="1:7" x14ac:dyDescent="0.2">
      <c r="A801" s="18">
        <v>45199.882604166669</v>
      </c>
      <c r="B801" s="4">
        <v>6.42</v>
      </c>
      <c r="C801" s="4">
        <v>1.3</v>
      </c>
      <c r="D801" s="4">
        <f t="shared" si="39"/>
        <v>8.3460000000000001</v>
      </c>
      <c r="E801" s="4">
        <f t="shared" si="40"/>
        <v>293.78499999999997</v>
      </c>
      <c r="F801" s="4">
        <f t="shared" si="38"/>
        <v>10.354999999999961</v>
      </c>
      <c r="G801" s="12">
        <v>2023</v>
      </c>
    </row>
    <row r="802" spans="1:7" x14ac:dyDescent="0.2">
      <c r="A802" s="18">
        <v>45199.884976851848</v>
      </c>
      <c r="B802" s="4">
        <v>6.43</v>
      </c>
      <c r="C802" s="4">
        <v>1.3</v>
      </c>
      <c r="D802" s="4">
        <f t="shared" si="39"/>
        <v>8.359</v>
      </c>
      <c r="E802" s="4">
        <f t="shared" si="40"/>
        <v>293.79799999999994</v>
      </c>
      <c r="F802" s="4">
        <f t="shared" si="38"/>
        <v>10.367999999999938</v>
      </c>
      <c r="G802" s="12">
        <v>2023</v>
      </c>
    </row>
    <row r="803" spans="1:7" x14ac:dyDescent="0.2">
      <c r="A803" s="18">
        <v>45199.886388888888</v>
      </c>
      <c r="B803" s="4">
        <v>6.44</v>
      </c>
      <c r="C803" s="4">
        <v>1.3</v>
      </c>
      <c r="D803" s="4">
        <f t="shared" si="39"/>
        <v>8.3720000000000017</v>
      </c>
      <c r="E803" s="4">
        <f t="shared" si="40"/>
        <v>293.81099999999998</v>
      </c>
      <c r="F803" s="4">
        <f t="shared" si="38"/>
        <v>10.380999999999972</v>
      </c>
      <c r="G803" s="12">
        <v>2023</v>
      </c>
    </row>
    <row r="804" spans="1:7" x14ac:dyDescent="0.2">
      <c r="A804" s="18">
        <v>45199.88863425926</v>
      </c>
      <c r="B804" s="4">
        <v>6.45</v>
      </c>
      <c r="C804" s="4">
        <v>1.3</v>
      </c>
      <c r="D804" s="4">
        <f t="shared" si="39"/>
        <v>8.3849999999999998</v>
      </c>
      <c r="E804" s="4">
        <f t="shared" si="40"/>
        <v>293.82399999999996</v>
      </c>
      <c r="F804" s="4">
        <f t="shared" si="38"/>
        <v>10.393999999999949</v>
      </c>
      <c r="G804" s="12">
        <v>2023</v>
      </c>
    </row>
    <row r="805" spans="1:7" x14ac:dyDescent="0.2">
      <c r="A805" s="18">
        <v>45199.892372685186</v>
      </c>
      <c r="B805" s="4">
        <v>6.46</v>
      </c>
      <c r="C805" s="4">
        <v>1.3</v>
      </c>
      <c r="D805" s="4">
        <f t="shared" si="39"/>
        <v>8.3979999999999997</v>
      </c>
      <c r="E805" s="4">
        <f t="shared" si="40"/>
        <v>293.83699999999999</v>
      </c>
      <c r="F805" s="4">
        <f t="shared" si="38"/>
        <v>10.406999999999982</v>
      </c>
      <c r="G805" s="12">
        <v>2023</v>
      </c>
    </row>
    <row r="806" spans="1:7" x14ac:dyDescent="0.2">
      <c r="A806" s="18">
        <v>45199.894328703704</v>
      </c>
      <c r="B806" s="4">
        <v>6.47</v>
      </c>
      <c r="C806" s="4">
        <v>1.3</v>
      </c>
      <c r="D806" s="4">
        <f t="shared" si="39"/>
        <v>8.4109999999999996</v>
      </c>
      <c r="E806" s="4">
        <f t="shared" si="40"/>
        <v>293.84999999999997</v>
      </c>
      <c r="F806" s="4">
        <f t="shared" si="38"/>
        <v>10.419999999999959</v>
      </c>
      <c r="G806" s="12">
        <v>2023</v>
      </c>
    </row>
    <row r="807" spans="1:7" x14ac:dyDescent="0.2">
      <c r="A807" s="18">
        <v>45199.89603009259</v>
      </c>
      <c r="B807" s="4">
        <v>6.48</v>
      </c>
      <c r="C807" s="4">
        <v>1.3</v>
      </c>
      <c r="D807" s="4">
        <f t="shared" si="39"/>
        <v>8.4240000000000013</v>
      </c>
      <c r="E807" s="4">
        <f t="shared" si="40"/>
        <v>293.86299999999994</v>
      </c>
      <c r="F807" s="4">
        <f t="shared" si="38"/>
        <v>10.432999999999936</v>
      </c>
      <c r="G807" s="12">
        <v>2023</v>
      </c>
    </row>
    <row r="808" spans="1:7" x14ac:dyDescent="0.2">
      <c r="A808" s="18">
        <v>45199.897997685184</v>
      </c>
      <c r="B808" s="4">
        <v>6.49</v>
      </c>
      <c r="C808" s="4">
        <v>1.3</v>
      </c>
      <c r="D808" s="4">
        <f t="shared" si="39"/>
        <v>8.4370000000000012</v>
      </c>
      <c r="E808" s="4">
        <f t="shared" si="40"/>
        <v>293.87599999999998</v>
      </c>
      <c r="F808" s="4">
        <f t="shared" si="38"/>
        <v>10.44599999999997</v>
      </c>
      <c r="G808" s="12">
        <v>2023</v>
      </c>
    </row>
    <row r="809" spans="1:7" x14ac:dyDescent="0.2">
      <c r="A809" s="18">
        <v>45199.900150462963</v>
      </c>
      <c r="B809" s="4">
        <v>6.5</v>
      </c>
      <c r="C809" s="4">
        <v>1.3</v>
      </c>
      <c r="D809" s="4">
        <f t="shared" si="39"/>
        <v>8.4500000000000011</v>
      </c>
      <c r="E809" s="4">
        <f t="shared" si="40"/>
        <v>293.88899999999995</v>
      </c>
      <c r="F809" s="4">
        <f t="shared" si="38"/>
        <v>10.458999999999946</v>
      </c>
      <c r="G809" s="12">
        <v>2023</v>
      </c>
    </row>
    <row r="810" spans="1:7" x14ac:dyDescent="0.2">
      <c r="A810" s="18">
        <v>45199.901956018519</v>
      </c>
      <c r="B810" s="4">
        <v>6.51</v>
      </c>
      <c r="C810" s="4">
        <v>1.3</v>
      </c>
      <c r="D810" s="4">
        <f t="shared" si="39"/>
        <v>8.4629999999999992</v>
      </c>
      <c r="E810" s="4">
        <f t="shared" si="40"/>
        <v>293.90199999999999</v>
      </c>
      <c r="F810" s="4">
        <f t="shared" si="38"/>
        <v>10.47199999999998</v>
      </c>
      <c r="G810" s="12">
        <v>2023</v>
      </c>
    </row>
    <row r="811" spans="1:7" x14ac:dyDescent="0.2">
      <c r="A811" s="18">
        <v>45199.904398148145</v>
      </c>
      <c r="B811" s="4">
        <v>6.52</v>
      </c>
      <c r="C811" s="4">
        <v>1.3</v>
      </c>
      <c r="D811" s="4">
        <f t="shared" si="39"/>
        <v>8.4759999999999991</v>
      </c>
      <c r="E811" s="4">
        <f t="shared" si="40"/>
        <v>293.91499999999996</v>
      </c>
      <c r="F811" s="4">
        <f t="shared" si="38"/>
        <v>10.484999999999957</v>
      </c>
      <c r="G811" s="12">
        <v>2023</v>
      </c>
    </row>
    <row r="812" spans="1:7" x14ac:dyDescent="0.2">
      <c r="A812" s="18">
        <v>45199.912916666668</v>
      </c>
      <c r="B812" s="4">
        <v>6.53</v>
      </c>
      <c r="C812" s="4">
        <v>1.3</v>
      </c>
      <c r="D812" s="4">
        <f t="shared" si="39"/>
        <v>8.4890000000000008</v>
      </c>
      <c r="E812" s="4">
        <f t="shared" si="40"/>
        <v>293.92799999999994</v>
      </c>
      <c r="F812" s="4">
        <f t="shared" si="38"/>
        <v>10.497999999999934</v>
      </c>
      <c r="G812" s="12">
        <v>2023</v>
      </c>
    </row>
    <row r="813" spans="1:7" x14ac:dyDescent="0.2">
      <c r="A813" s="18">
        <v>45199.915462962963</v>
      </c>
      <c r="B813" s="4">
        <v>6.54</v>
      </c>
      <c r="C813" s="4">
        <v>1.3</v>
      </c>
      <c r="D813" s="4">
        <f t="shared" si="39"/>
        <v>8.5020000000000007</v>
      </c>
      <c r="E813" s="4">
        <f t="shared" si="40"/>
        <v>293.94099999999997</v>
      </c>
      <c r="F813" s="4">
        <f t="shared" si="38"/>
        <v>10.510999999999967</v>
      </c>
      <c r="G813" s="12">
        <v>2023</v>
      </c>
    </row>
    <row r="814" spans="1:7" x14ac:dyDescent="0.2">
      <c r="A814" s="18">
        <v>45199.918622685182</v>
      </c>
      <c r="B814" s="4">
        <v>6.55</v>
      </c>
      <c r="C814" s="4">
        <v>1.3</v>
      </c>
      <c r="D814" s="4">
        <f t="shared" si="39"/>
        <v>8.5150000000000006</v>
      </c>
      <c r="E814" s="4">
        <f t="shared" si="40"/>
        <v>293.95399999999995</v>
      </c>
      <c r="F814" s="4">
        <f t="shared" si="38"/>
        <v>10.523999999999944</v>
      </c>
      <c r="G814" s="12">
        <v>2023</v>
      </c>
    </row>
    <row r="815" spans="1:7" x14ac:dyDescent="0.2">
      <c r="A815" s="18">
        <v>45199.920370370368</v>
      </c>
      <c r="B815" s="4">
        <v>6.56</v>
      </c>
      <c r="C815" s="4">
        <v>1.3</v>
      </c>
      <c r="D815" s="4">
        <f t="shared" si="39"/>
        <v>8.5280000000000005</v>
      </c>
      <c r="E815" s="4">
        <f t="shared" si="40"/>
        <v>293.96699999999998</v>
      </c>
      <c r="F815" s="4">
        <f t="shared" si="38"/>
        <v>10.536999999999978</v>
      </c>
      <c r="G815" s="12">
        <v>2023</v>
      </c>
    </row>
    <row r="816" spans="1:7" x14ac:dyDescent="0.2">
      <c r="A816" s="18">
        <v>45199.922025462962</v>
      </c>
      <c r="B816" s="4">
        <v>6.57</v>
      </c>
      <c r="C816" s="4">
        <v>1.3</v>
      </c>
      <c r="D816" s="4">
        <f t="shared" si="39"/>
        <v>8.5410000000000004</v>
      </c>
      <c r="E816" s="4">
        <f t="shared" si="40"/>
        <v>293.97999999999996</v>
      </c>
      <c r="F816" s="4">
        <f t="shared" si="38"/>
        <v>10.549999999999955</v>
      </c>
      <c r="G816" s="12">
        <v>2023</v>
      </c>
    </row>
    <row r="817" spans="1:7" x14ac:dyDescent="0.2">
      <c r="A817" s="18">
        <v>45199.923819444448</v>
      </c>
      <c r="B817" s="4">
        <v>6.58</v>
      </c>
      <c r="C817" s="4">
        <v>1.3</v>
      </c>
      <c r="D817" s="4">
        <f t="shared" si="39"/>
        <v>8.5540000000000003</v>
      </c>
      <c r="E817" s="4">
        <f t="shared" si="40"/>
        <v>293.99299999999994</v>
      </c>
      <c r="F817" s="4">
        <f t="shared" si="38"/>
        <v>10.562999999999931</v>
      </c>
      <c r="G817" s="12">
        <v>2023</v>
      </c>
    </row>
    <row r="818" spans="1:7" x14ac:dyDescent="0.2">
      <c r="A818" s="18">
        <v>45199.926053240742</v>
      </c>
      <c r="B818" s="4">
        <v>6.59</v>
      </c>
      <c r="C818" s="4">
        <v>1.3</v>
      </c>
      <c r="D818" s="4">
        <f t="shared" si="39"/>
        <v>8.5670000000000002</v>
      </c>
      <c r="E818" s="4">
        <f t="shared" si="40"/>
        <v>294.00599999999997</v>
      </c>
      <c r="F818" s="4">
        <f t="shared" si="38"/>
        <v>10.575999999999965</v>
      </c>
      <c r="G818" s="12">
        <v>2023</v>
      </c>
    </row>
    <row r="819" spans="1:7" x14ac:dyDescent="0.2">
      <c r="A819" s="18">
        <v>45199.927905092591</v>
      </c>
      <c r="B819" s="4">
        <v>6.6</v>
      </c>
      <c r="C819" s="4">
        <v>1.3</v>
      </c>
      <c r="D819" s="4">
        <f t="shared" si="39"/>
        <v>8.58</v>
      </c>
      <c r="E819" s="4">
        <f t="shared" si="40"/>
        <v>294.01899999999995</v>
      </c>
      <c r="F819" s="4">
        <f t="shared" si="38"/>
        <v>10.588999999999942</v>
      </c>
      <c r="G819" s="12">
        <v>2023</v>
      </c>
    </row>
    <row r="820" spans="1:7" x14ac:dyDescent="0.2">
      <c r="A820" s="18">
        <v>45199.9296875</v>
      </c>
      <c r="B820" s="4">
        <v>6.61</v>
      </c>
      <c r="C820" s="4">
        <v>1.3</v>
      </c>
      <c r="D820" s="4">
        <f t="shared" si="39"/>
        <v>8.593</v>
      </c>
      <c r="E820" s="4">
        <f t="shared" si="40"/>
        <v>294.03199999999998</v>
      </c>
      <c r="F820" s="4">
        <f t="shared" si="38"/>
        <v>10.601999999999975</v>
      </c>
      <c r="G820" s="12">
        <v>2023</v>
      </c>
    </row>
    <row r="821" spans="1:7" x14ac:dyDescent="0.2">
      <c r="A821" s="18">
        <v>45199.931226851855</v>
      </c>
      <c r="B821" s="4">
        <v>6.62</v>
      </c>
      <c r="C821" s="4">
        <v>1.3</v>
      </c>
      <c r="D821" s="4">
        <f t="shared" si="39"/>
        <v>8.6059999999999999</v>
      </c>
      <c r="E821" s="4">
        <f t="shared" si="40"/>
        <v>294.04499999999996</v>
      </c>
      <c r="F821" s="4">
        <f t="shared" si="38"/>
        <v>10.614999999999952</v>
      </c>
      <c r="G821" s="12">
        <v>2023</v>
      </c>
    </row>
    <row r="822" spans="1:7" x14ac:dyDescent="0.2">
      <c r="A822" s="18">
        <v>45199.93309027778</v>
      </c>
      <c r="B822" s="4">
        <v>6.63</v>
      </c>
      <c r="C822" s="4">
        <v>1.3</v>
      </c>
      <c r="D822" s="4">
        <f t="shared" si="39"/>
        <v>8.6189999999999998</v>
      </c>
      <c r="E822" s="4">
        <f t="shared" si="40"/>
        <v>294.05799999999999</v>
      </c>
      <c r="F822" s="4">
        <f t="shared" si="38"/>
        <v>10.627999999999986</v>
      </c>
      <c r="G822" s="12">
        <v>2023</v>
      </c>
    </row>
    <row r="823" spans="1:7" x14ac:dyDescent="0.2">
      <c r="A823" s="18">
        <v>45199.935347222221</v>
      </c>
      <c r="B823" s="4">
        <v>6.64</v>
      </c>
      <c r="C823" s="4">
        <v>1.3</v>
      </c>
      <c r="D823" s="4">
        <f t="shared" si="39"/>
        <v>8.6319999999999997</v>
      </c>
      <c r="E823" s="4">
        <f t="shared" si="40"/>
        <v>294.07099999999997</v>
      </c>
      <c r="F823" s="4">
        <f t="shared" si="38"/>
        <v>10.640999999999963</v>
      </c>
      <c r="G823" s="12">
        <v>2023</v>
      </c>
    </row>
    <row r="824" spans="1:7" x14ac:dyDescent="0.2">
      <c r="A824" s="18">
        <v>45199.937905092593</v>
      </c>
      <c r="B824" s="4">
        <v>6.65</v>
      </c>
      <c r="C824" s="4">
        <v>1.3</v>
      </c>
      <c r="D824" s="4">
        <f t="shared" si="39"/>
        <v>8.6450000000000014</v>
      </c>
      <c r="E824" s="4">
        <f t="shared" si="40"/>
        <v>294.08399999999995</v>
      </c>
      <c r="F824" s="4">
        <f t="shared" si="38"/>
        <v>10.65399999999994</v>
      </c>
      <c r="G824" s="12">
        <v>2023</v>
      </c>
    </row>
    <row r="825" spans="1:7" x14ac:dyDescent="0.2">
      <c r="A825" s="18">
        <v>45199.940439814818</v>
      </c>
      <c r="B825" s="4">
        <v>6.66</v>
      </c>
      <c r="C825" s="4">
        <v>1.3</v>
      </c>
      <c r="D825" s="4">
        <f t="shared" si="39"/>
        <v>8.6580000000000013</v>
      </c>
      <c r="E825" s="4">
        <f t="shared" si="40"/>
        <v>294.09699999999998</v>
      </c>
      <c r="F825" s="4">
        <f t="shared" si="38"/>
        <v>10.666999999999973</v>
      </c>
      <c r="G825" s="12">
        <v>2023</v>
      </c>
    </row>
    <row r="826" spans="1:7" x14ac:dyDescent="0.2">
      <c r="A826" s="18">
        <v>45199.942372685182</v>
      </c>
      <c r="B826" s="4">
        <v>6.67</v>
      </c>
      <c r="C826" s="4">
        <v>1.3</v>
      </c>
      <c r="D826" s="4">
        <f t="shared" si="39"/>
        <v>8.6709999999999994</v>
      </c>
      <c r="E826" s="4">
        <f t="shared" si="40"/>
        <v>294.10999999999996</v>
      </c>
      <c r="F826" s="4">
        <f t="shared" si="38"/>
        <v>10.67999999999995</v>
      </c>
      <c r="G826" s="12">
        <v>2023</v>
      </c>
    </row>
    <row r="827" spans="1:7" x14ac:dyDescent="0.2">
      <c r="A827" s="18">
        <v>45199.944398148145</v>
      </c>
      <c r="B827" s="4">
        <v>6.68</v>
      </c>
      <c r="C827" s="4">
        <v>1.3</v>
      </c>
      <c r="D827" s="4">
        <f t="shared" si="39"/>
        <v>8.6839999999999993</v>
      </c>
      <c r="E827" s="4">
        <f t="shared" si="40"/>
        <v>294.12299999999999</v>
      </c>
      <c r="F827" s="4">
        <f t="shared" si="38"/>
        <v>10.692999999999984</v>
      </c>
      <c r="G827" s="12">
        <v>2023</v>
      </c>
    </row>
    <row r="828" spans="1:7" x14ac:dyDescent="0.2">
      <c r="A828" s="18">
        <v>45199.946064814816</v>
      </c>
      <c r="B828" s="4">
        <v>6.69</v>
      </c>
      <c r="C828" s="4">
        <v>1.3</v>
      </c>
      <c r="D828" s="4">
        <f t="shared" si="39"/>
        <v>8.697000000000001</v>
      </c>
      <c r="E828" s="4">
        <f t="shared" si="40"/>
        <v>294.13599999999997</v>
      </c>
      <c r="F828" s="4">
        <f t="shared" si="38"/>
        <v>10.70599999999996</v>
      </c>
      <c r="G828" s="12">
        <v>2023</v>
      </c>
    </row>
    <row r="829" spans="1:7" x14ac:dyDescent="0.2">
      <c r="A829" s="18">
        <v>45199.948692129627</v>
      </c>
      <c r="B829" s="4">
        <v>6.7</v>
      </c>
      <c r="C829" s="4">
        <v>1.3</v>
      </c>
      <c r="D829" s="4">
        <f t="shared" si="39"/>
        <v>8.7100000000000009</v>
      </c>
      <c r="E829" s="4">
        <f t="shared" si="40"/>
        <v>294.14899999999994</v>
      </c>
      <c r="F829" s="4">
        <f t="shared" si="38"/>
        <v>10.718999999999937</v>
      </c>
      <c r="G829" s="12">
        <v>2023</v>
      </c>
    </row>
    <row r="830" spans="1:7" x14ac:dyDescent="0.2">
      <c r="A830" s="18">
        <v>45199.950335648151</v>
      </c>
      <c r="B830" s="4">
        <v>6.71</v>
      </c>
      <c r="C830" s="4">
        <v>1.3</v>
      </c>
      <c r="D830" s="4">
        <f t="shared" si="39"/>
        <v>8.7230000000000008</v>
      </c>
      <c r="E830" s="4">
        <f t="shared" si="40"/>
        <v>294.16199999999998</v>
      </c>
      <c r="F830" s="4">
        <f t="shared" si="38"/>
        <v>10.731999999999971</v>
      </c>
      <c r="G830" s="12">
        <v>2023</v>
      </c>
    </row>
    <row r="831" spans="1:7" x14ac:dyDescent="0.2">
      <c r="A831" s="18">
        <v>45199.952106481483</v>
      </c>
      <c r="B831" s="4">
        <v>6.72</v>
      </c>
      <c r="C831" s="4">
        <v>1.3</v>
      </c>
      <c r="D831" s="4">
        <f t="shared" si="39"/>
        <v>8.7360000000000007</v>
      </c>
      <c r="E831" s="4">
        <f t="shared" si="40"/>
        <v>294.17499999999995</v>
      </c>
      <c r="F831" s="4">
        <f t="shared" si="38"/>
        <v>10.744999999999948</v>
      </c>
      <c r="G831" s="12">
        <v>2023</v>
      </c>
    </row>
    <row r="832" spans="1:7" x14ac:dyDescent="0.2">
      <c r="A832" s="18">
        <v>45199.956956018519</v>
      </c>
      <c r="B832" s="4">
        <v>6.73</v>
      </c>
      <c r="C832" s="4">
        <v>1.3</v>
      </c>
      <c r="D832" s="4">
        <f t="shared" si="39"/>
        <v>8.7490000000000006</v>
      </c>
      <c r="E832" s="4">
        <f t="shared" si="40"/>
        <v>294.18799999999999</v>
      </c>
      <c r="F832" s="4">
        <f t="shared" si="38"/>
        <v>10.757999999999981</v>
      </c>
      <c r="G832" s="12">
        <v>2023</v>
      </c>
    </row>
    <row r="833" spans="1:8" x14ac:dyDescent="0.2">
      <c r="A833" s="18">
        <v>45199.964467592596</v>
      </c>
      <c r="B833" s="4">
        <v>6.74</v>
      </c>
      <c r="C833" s="4">
        <v>1.3</v>
      </c>
      <c r="D833" s="4">
        <f t="shared" si="39"/>
        <v>8.7620000000000005</v>
      </c>
      <c r="E833" s="4">
        <f t="shared" si="40"/>
        <v>294.20099999999996</v>
      </c>
      <c r="F833" s="4">
        <f t="shared" si="38"/>
        <v>10.770999999999958</v>
      </c>
      <c r="G833" s="12">
        <v>2023</v>
      </c>
    </row>
    <row r="834" spans="1:8" x14ac:dyDescent="0.2">
      <c r="A834" s="18">
        <v>45199.972025462965</v>
      </c>
      <c r="B834" s="4">
        <v>6.75</v>
      </c>
      <c r="C834" s="4">
        <v>1.3</v>
      </c>
      <c r="D834" s="4">
        <f t="shared" si="39"/>
        <v>8.7750000000000004</v>
      </c>
      <c r="E834" s="4">
        <f t="shared" si="40"/>
        <v>294.21399999999994</v>
      </c>
      <c r="F834" s="4">
        <f t="shared" si="38"/>
        <v>10.783999999999935</v>
      </c>
      <c r="G834" s="12">
        <v>2023</v>
      </c>
    </row>
    <row r="835" spans="1:8" x14ac:dyDescent="0.2">
      <c r="A835" s="18">
        <v>45199.989201388889</v>
      </c>
      <c r="B835" s="4">
        <v>6.76</v>
      </c>
      <c r="C835" s="4">
        <v>1.3</v>
      </c>
      <c r="D835" s="4">
        <f t="shared" si="39"/>
        <v>8.7880000000000003</v>
      </c>
      <c r="E835" s="4">
        <f t="shared" si="40"/>
        <v>294.22699999999998</v>
      </c>
      <c r="F835" s="4">
        <f t="shared" ref="F835:F837" si="41">E835-283.43</f>
        <v>10.796999999999969</v>
      </c>
      <c r="G835" s="12">
        <v>2023</v>
      </c>
    </row>
    <row r="836" spans="1:8" x14ac:dyDescent="0.2">
      <c r="A836" s="18">
        <v>45199.994155092594</v>
      </c>
      <c r="B836" s="4">
        <v>6.77</v>
      </c>
      <c r="C836" s="4">
        <v>1.3</v>
      </c>
      <c r="D836" s="4">
        <f t="shared" si="39"/>
        <v>8.8010000000000002</v>
      </c>
      <c r="E836" s="4">
        <f t="shared" si="40"/>
        <v>294.23999999999995</v>
      </c>
      <c r="F836" s="4">
        <f t="shared" si="41"/>
        <v>10.809999999999945</v>
      </c>
      <c r="G836" s="12">
        <v>2023</v>
      </c>
    </row>
    <row r="837" spans="1:8" x14ac:dyDescent="0.2">
      <c r="A837" s="18">
        <v>45199.998229166667</v>
      </c>
      <c r="B837" s="4">
        <v>6.78</v>
      </c>
      <c r="C837" s="4">
        <v>1.3</v>
      </c>
      <c r="D837" s="4">
        <f t="shared" si="39"/>
        <v>8.8140000000000001</v>
      </c>
      <c r="E837" s="4">
        <f t="shared" si="40"/>
        <v>294.25299999999999</v>
      </c>
      <c r="F837" s="4">
        <f t="shared" si="41"/>
        <v>10.822999999999979</v>
      </c>
      <c r="G837" s="12">
        <v>2023</v>
      </c>
      <c r="H837" s="7" t="s">
        <v>17</v>
      </c>
    </row>
    <row r="838" spans="1:8" x14ac:dyDescent="0.2">
      <c r="A838" s="18">
        <v>45200.003981481481</v>
      </c>
      <c r="B838" s="4">
        <v>6.79</v>
      </c>
      <c r="C838" s="4">
        <v>1.3</v>
      </c>
      <c r="D838" s="4">
        <f t="shared" si="39"/>
        <v>8.827</v>
      </c>
      <c r="E838" s="4">
        <f t="shared" si="40"/>
        <v>294.26599999999996</v>
      </c>
      <c r="F838" s="4">
        <f>E838-294.26</f>
        <v>5.9999999999718057E-3</v>
      </c>
      <c r="G838" s="12">
        <v>2024</v>
      </c>
      <c r="H838" s="7" t="s">
        <v>16</v>
      </c>
    </row>
    <row r="839" spans="1:8" x14ac:dyDescent="0.2">
      <c r="A839" s="18">
        <v>45200.012071759258</v>
      </c>
      <c r="B839" s="4">
        <v>6.8</v>
      </c>
      <c r="C839" s="4">
        <v>1.3</v>
      </c>
      <c r="D839" s="4">
        <f t="shared" si="39"/>
        <v>8.84</v>
      </c>
      <c r="E839" s="4">
        <f t="shared" si="40"/>
        <v>294.27899999999994</v>
      </c>
      <c r="F839" s="4">
        <f t="shared" ref="F839:F854" si="42">E839-294.26</f>
        <v>1.8999999999948614E-2</v>
      </c>
      <c r="G839" s="12">
        <v>2024</v>
      </c>
    </row>
    <row r="840" spans="1:8" x14ac:dyDescent="0.2">
      <c r="A840" s="18">
        <v>45200.015601851854</v>
      </c>
      <c r="B840" s="4">
        <v>6.81</v>
      </c>
      <c r="C840" s="4">
        <v>1.3</v>
      </c>
      <c r="D840" s="4">
        <f t="shared" si="39"/>
        <v>8.8529999999999998</v>
      </c>
      <c r="E840" s="4">
        <f t="shared" si="40"/>
        <v>294.29199999999997</v>
      </c>
      <c r="F840" s="4">
        <f t="shared" si="42"/>
        <v>3.1999999999982265E-2</v>
      </c>
      <c r="G840" s="12">
        <v>2024</v>
      </c>
    </row>
    <row r="841" spans="1:8" x14ac:dyDescent="0.2">
      <c r="A841" s="18">
        <v>45200.020925925928</v>
      </c>
      <c r="B841" s="4">
        <v>6.82</v>
      </c>
      <c r="C841" s="4">
        <v>1.3</v>
      </c>
      <c r="D841" s="4">
        <f t="shared" si="39"/>
        <v>8.8660000000000014</v>
      </c>
      <c r="E841" s="4">
        <f t="shared" si="40"/>
        <v>294.30499999999995</v>
      </c>
      <c r="F841" s="4">
        <f t="shared" si="42"/>
        <v>4.4999999999959073E-2</v>
      </c>
      <c r="G841" s="12">
        <v>2024</v>
      </c>
    </row>
    <row r="842" spans="1:8" x14ac:dyDescent="0.2">
      <c r="A842" s="18">
        <v>45200.02752314815</v>
      </c>
      <c r="B842" s="4">
        <v>6.83</v>
      </c>
      <c r="C842" s="4">
        <v>1.3</v>
      </c>
      <c r="D842" s="4">
        <f t="shared" si="39"/>
        <v>8.8789999999999996</v>
      </c>
      <c r="E842" s="4">
        <f t="shared" si="40"/>
        <v>294.31799999999998</v>
      </c>
      <c r="F842" s="4">
        <f t="shared" si="42"/>
        <v>5.7999999999992724E-2</v>
      </c>
      <c r="G842" s="12">
        <v>2024</v>
      </c>
    </row>
    <row r="843" spans="1:8" x14ac:dyDescent="0.2">
      <c r="A843" s="18">
        <v>45200.037245370368</v>
      </c>
      <c r="B843" s="4">
        <v>6.84</v>
      </c>
      <c r="C843" s="4">
        <v>1.3</v>
      </c>
      <c r="D843" s="4">
        <f t="shared" si="39"/>
        <v>8.8919999999999995</v>
      </c>
      <c r="E843" s="4">
        <f t="shared" si="40"/>
        <v>294.33099999999996</v>
      </c>
      <c r="F843" s="4">
        <f t="shared" si="42"/>
        <v>7.0999999999969532E-2</v>
      </c>
      <c r="G843" s="12">
        <v>2024</v>
      </c>
    </row>
    <row r="844" spans="1:8" x14ac:dyDescent="0.2">
      <c r="A844" s="18">
        <v>45200.07167824074</v>
      </c>
      <c r="B844" s="4">
        <v>6.85</v>
      </c>
      <c r="C844" s="4">
        <v>1.3</v>
      </c>
      <c r="D844" s="4">
        <f t="shared" si="39"/>
        <v>8.9049999999999994</v>
      </c>
      <c r="E844" s="4">
        <f t="shared" si="40"/>
        <v>294.34399999999994</v>
      </c>
      <c r="F844" s="4">
        <f t="shared" si="42"/>
        <v>8.399999999994634E-2</v>
      </c>
      <c r="G844" s="12">
        <v>2024</v>
      </c>
    </row>
    <row r="845" spans="1:8" x14ac:dyDescent="0.2">
      <c r="A845" s="18">
        <v>45200.086585648147</v>
      </c>
      <c r="B845" s="4">
        <v>6.86</v>
      </c>
      <c r="C845" s="4">
        <v>1.3</v>
      </c>
      <c r="D845" s="4">
        <f t="shared" ref="D845:D854" si="43">B845*C845</f>
        <v>8.918000000000001</v>
      </c>
      <c r="E845" s="4">
        <f t="shared" si="40"/>
        <v>294.35699999999997</v>
      </c>
      <c r="F845" s="4">
        <f t="shared" si="42"/>
        <v>9.6999999999979991E-2</v>
      </c>
      <c r="G845" s="12">
        <v>2024</v>
      </c>
    </row>
    <row r="846" spans="1:8" x14ac:dyDescent="0.2">
      <c r="A846" s="18">
        <v>45200.151493055557</v>
      </c>
      <c r="B846" s="4">
        <v>6.87</v>
      </c>
      <c r="C846" s="4">
        <v>1.3</v>
      </c>
      <c r="D846" s="4">
        <f t="shared" si="43"/>
        <v>8.9310000000000009</v>
      </c>
      <c r="E846" s="4">
        <f t="shared" si="40"/>
        <v>294.36999999999995</v>
      </c>
      <c r="F846" s="4">
        <f t="shared" si="42"/>
        <v>0.1099999999999568</v>
      </c>
      <c r="G846" s="12">
        <v>2024</v>
      </c>
    </row>
    <row r="847" spans="1:8" x14ac:dyDescent="0.2">
      <c r="A847" s="18">
        <v>45200.790694444448</v>
      </c>
      <c r="B847" s="4">
        <v>6.88</v>
      </c>
      <c r="C847" s="4">
        <v>1.3</v>
      </c>
      <c r="D847" s="4">
        <f t="shared" si="43"/>
        <v>8.9440000000000008</v>
      </c>
      <c r="E847" s="4">
        <f t="shared" si="40"/>
        <v>294.38299999999998</v>
      </c>
      <c r="F847" s="4">
        <f t="shared" si="42"/>
        <v>0.12299999999999045</v>
      </c>
      <c r="G847" s="12">
        <v>2024</v>
      </c>
    </row>
    <row r="848" spans="1:8" x14ac:dyDescent="0.2">
      <c r="A848" s="18">
        <v>45201.359849537039</v>
      </c>
      <c r="B848" s="4">
        <v>6.89</v>
      </c>
      <c r="C848" s="4">
        <v>1.3</v>
      </c>
      <c r="D848" s="4">
        <f t="shared" si="43"/>
        <v>8.9570000000000007</v>
      </c>
      <c r="E848" s="4">
        <f t="shared" si="40"/>
        <v>294.39599999999996</v>
      </c>
      <c r="F848" s="4">
        <f t="shared" si="42"/>
        <v>0.13599999999996726</v>
      </c>
      <c r="G848" s="12">
        <v>2024</v>
      </c>
    </row>
    <row r="849" spans="1:8" x14ac:dyDescent="0.2">
      <c r="A849" s="18">
        <v>45201.370347222219</v>
      </c>
      <c r="B849" s="4">
        <v>6.9</v>
      </c>
      <c r="C849" s="4">
        <v>1.3</v>
      </c>
      <c r="D849" s="4">
        <f t="shared" si="43"/>
        <v>8.9700000000000006</v>
      </c>
      <c r="E849" s="4">
        <f t="shared" si="40"/>
        <v>294.40899999999999</v>
      </c>
      <c r="F849" s="4">
        <f t="shared" si="42"/>
        <v>0.14900000000000091</v>
      </c>
      <c r="G849" s="12">
        <v>2024</v>
      </c>
    </row>
    <row r="850" spans="1:8" x14ac:dyDescent="0.2">
      <c r="A850" s="18">
        <v>45201.382222222222</v>
      </c>
      <c r="B850" s="4">
        <v>6.91</v>
      </c>
      <c r="C850" s="4">
        <v>1.3</v>
      </c>
      <c r="D850" s="4">
        <f t="shared" si="43"/>
        <v>8.9830000000000005</v>
      </c>
      <c r="E850" s="4">
        <f t="shared" si="40"/>
        <v>294.42199999999997</v>
      </c>
      <c r="F850" s="4">
        <f t="shared" si="42"/>
        <v>0.16199999999997772</v>
      </c>
      <c r="G850" s="12">
        <v>2024</v>
      </c>
    </row>
    <row r="851" spans="1:8" x14ac:dyDescent="0.2">
      <c r="A851" s="18">
        <v>45201.534513888888</v>
      </c>
      <c r="B851" s="4">
        <v>6.92</v>
      </c>
      <c r="C851" s="4">
        <v>1.3</v>
      </c>
      <c r="D851" s="4">
        <f t="shared" si="43"/>
        <v>8.9960000000000004</v>
      </c>
      <c r="E851" s="4">
        <f t="shared" si="40"/>
        <v>294.43499999999995</v>
      </c>
      <c r="F851" s="4">
        <f t="shared" si="42"/>
        <v>0.17499999999995453</v>
      </c>
      <c r="G851" s="12">
        <v>2024</v>
      </c>
    </row>
    <row r="852" spans="1:8" x14ac:dyDescent="0.2">
      <c r="A852" s="18">
        <v>45207.499641203707</v>
      </c>
      <c r="B852" s="4">
        <v>6.93</v>
      </c>
      <c r="C852" s="4">
        <v>1.3</v>
      </c>
      <c r="D852" s="4">
        <f t="shared" si="43"/>
        <v>9.0090000000000003</v>
      </c>
      <c r="E852" s="4">
        <f t="shared" si="40"/>
        <v>294.44799999999998</v>
      </c>
      <c r="F852" s="4">
        <f t="shared" si="42"/>
        <v>0.18799999999998818</v>
      </c>
      <c r="G852" s="12">
        <v>2024</v>
      </c>
    </row>
    <row r="853" spans="1:8" x14ac:dyDescent="0.2">
      <c r="A853" s="18">
        <v>45207.535219907404</v>
      </c>
      <c r="B853" s="4">
        <v>6.94</v>
      </c>
      <c r="C853" s="4">
        <v>1.3</v>
      </c>
      <c r="D853" s="4">
        <f t="shared" si="43"/>
        <v>9.0220000000000002</v>
      </c>
      <c r="E853" s="4">
        <f t="shared" si="40"/>
        <v>294.46099999999996</v>
      </c>
      <c r="F853" s="4">
        <f t="shared" si="42"/>
        <v>0.20099999999996498</v>
      </c>
      <c r="G853" s="12">
        <v>2024</v>
      </c>
    </row>
    <row r="854" spans="1:8" x14ac:dyDescent="0.2">
      <c r="A854" s="18">
        <v>45222.679386574076</v>
      </c>
      <c r="B854" s="4">
        <v>0</v>
      </c>
      <c r="C854" s="4">
        <v>1.3</v>
      </c>
      <c r="D854" s="4">
        <f t="shared" si="43"/>
        <v>0</v>
      </c>
      <c r="E854" s="4">
        <f>D854+$E$853</f>
        <v>294.46099999999996</v>
      </c>
      <c r="F854" s="4">
        <f t="shared" si="42"/>
        <v>0.20099999999996498</v>
      </c>
      <c r="G854" s="12">
        <v>2024</v>
      </c>
      <c r="H854" s="7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E2043"/>
  <sheetViews>
    <sheetView zoomScaleNormal="100" workbookViewId="0">
      <pane ySplit="1" topLeftCell="A2008" activePane="bottomLeft" state="frozenSplit"/>
      <selection pane="bottomLeft" activeCell="H2051" sqref="H2051"/>
    </sheetView>
  </sheetViews>
  <sheetFormatPr defaultColWidth="9.140625" defaultRowHeight="12.75" x14ac:dyDescent="0.2"/>
  <cols>
    <col min="1" max="1" width="25.140625" style="18" customWidth="1"/>
    <col min="2" max="2" width="14.4257812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2" customWidth="1"/>
    <col min="9" max="9" width="18.5703125" customWidth="1"/>
    <col min="10" max="10" width="12.7109375" customWidth="1"/>
    <col min="14" max="14" width="30.28515625" customWidth="1"/>
    <col min="15" max="15" width="28" customWidth="1"/>
    <col min="16" max="17" width="13.140625" customWidth="1"/>
    <col min="84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" t="s">
        <v>0</v>
      </c>
    </row>
    <row r="2" spans="1:8" x14ac:dyDescent="0.2">
      <c r="A2" s="18">
        <v>44836.771631944444</v>
      </c>
      <c r="B2" s="4">
        <v>6.55</v>
      </c>
      <c r="C2" s="4">
        <v>1.2307692307692308</v>
      </c>
      <c r="D2" s="4">
        <f t="shared" ref="D2:D24" si="0">B2*C2</f>
        <v>8.0615384615384613</v>
      </c>
      <c r="E2" s="4">
        <f>D2+280.28</f>
        <v>288.34153846153845</v>
      </c>
      <c r="F2" s="4">
        <f>E2-288.33</f>
        <v>1.1538461538464162E-2</v>
      </c>
      <c r="G2" s="12">
        <v>2023</v>
      </c>
      <c r="H2" s="7" t="s">
        <v>12</v>
      </c>
    </row>
    <row r="3" spans="1:8" x14ac:dyDescent="0.2">
      <c r="A3" s="18">
        <v>44836.779907407406</v>
      </c>
      <c r="B3" s="4">
        <v>6.5600000000000005</v>
      </c>
      <c r="C3" s="4">
        <v>1.2307692307692308</v>
      </c>
      <c r="D3" s="4">
        <f t="shared" si="0"/>
        <v>8.073846153846155</v>
      </c>
      <c r="E3" s="4">
        <f t="shared" ref="E3:E66" si="1">D3+280.28</f>
        <v>288.35384615384612</v>
      </c>
      <c r="F3" s="4">
        <f t="shared" ref="F3:F66" si="2">E3-288.33</f>
        <v>2.3846153846136531E-2</v>
      </c>
      <c r="G3" s="12">
        <v>2023</v>
      </c>
    </row>
    <row r="4" spans="1:8" x14ac:dyDescent="0.2">
      <c r="A4" s="18">
        <v>44836.827835648146</v>
      </c>
      <c r="B4" s="4">
        <v>6.57</v>
      </c>
      <c r="C4" s="4">
        <v>1.2307692307692308</v>
      </c>
      <c r="D4" s="4">
        <f t="shared" si="0"/>
        <v>8.0861538461538469</v>
      </c>
      <c r="E4" s="4">
        <f t="shared" si="1"/>
        <v>288.36615384615379</v>
      </c>
      <c r="F4" s="4">
        <f t="shared" si="2"/>
        <v>3.61538461538089E-2</v>
      </c>
      <c r="G4" s="12">
        <v>2023</v>
      </c>
    </row>
    <row r="5" spans="1:8" x14ac:dyDescent="0.2">
      <c r="A5" s="18">
        <v>44837.179490740738</v>
      </c>
      <c r="B5" s="4">
        <v>6.58</v>
      </c>
      <c r="C5" s="4">
        <v>1.2307692307692308</v>
      </c>
      <c r="D5" s="4">
        <f t="shared" si="0"/>
        <v>8.0984615384615388</v>
      </c>
      <c r="E5" s="4">
        <f t="shared" si="1"/>
        <v>288.37846153846152</v>
      </c>
      <c r="F5" s="4">
        <f t="shared" si="2"/>
        <v>4.8461538461538112E-2</v>
      </c>
      <c r="G5" s="12">
        <v>2023</v>
      </c>
    </row>
    <row r="6" spans="1:8" x14ac:dyDescent="0.2">
      <c r="A6" s="18">
        <v>44837.181527777779</v>
      </c>
      <c r="B6" s="4">
        <v>6.59</v>
      </c>
      <c r="C6" s="4">
        <v>1.2307692307692308</v>
      </c>
      <c r="D6" s="4">
        <f t="shared" si="0"/>
        <v>8.1107692307692307</v>
      </c>
      <c r="E6" s="4">
        <f t="shared" si="1"/>
        <v>288.39076923076919</v>
      </c>
      <c r="F6" s="4">
        <f t="shared" si="2"/>
        <v>6.0769230769210481E-2</v>
      </c>
      <c r="G6" s="12">
        <v>2023</v>
      </c>
    </row>
    <row r="7" spans="1:8" x14ac:dyDescent="0.2">
      <c r="A7" s="18">
        <v>44837.181817129633</v>
      </c>
      <c r="B7" s="4">
        <v>6.6000000000000005</v>
      </c>
      <c r="C7" s="4">
        <v>1.2307692307692308</v>
      </c>
      <c r="D7" s="4">
        <f t="shared" si="0"/>
        <v>8.1230769230769244</v>
      </c>
      <c r="E7" s="4">
        <f t="shared" si="1"/>
        <v>288.40307692307692</v>
      </c>
      <c r="F7" s="4">
        <f t="shared" si="2"/>
        <v>7.3076923076939693E-2</v>
      </c>
      <c r="G7" s="12">
        <v>2023</v>
      </c>
    </row>
    <row r="8" spans="1:8" x14ac:dyDescent="0.2">
      <c r="A8" s="18">
        <v>44837.181979166664</v>
      </c>
      <c r="B8" s="4">
        <v>6.61</v>
      </c>
      <c r="C8" s="4">
        <v>1.2307692307692308</v>
      </c>
      <c r="D8" s="4">
        <f t="shared" si="0"/>
        <v>8.1353846153846163</v>
      </c>
      <c r="E8" s="4">
        <f t="shared" si="1"/>
        <v>288.4153846153846</v>
      </c>
      <c r="F8" s="4">
        <f t="shared" si="2"/>
        <v>8.5384615384612061E-2</v>
      </c>
      <c r="G8" s="12">
        <v>2023</v>
      </c>
    </row>
    <row r="9" spans="1:8" x14ac:dyDescent="0.2">
      <c r="A9" s="18">
        <v>44837.182060185187</v>
      </c>
      <c r="B9" s="4">
        <v>6.62</v>
      </c>
      <c r="C9" s="4">
        <v>1.2307692307692308</v>
      </c>
      <c r="D9" s="4">
        <f t="shared" si="0"/>
        <v>8.1476923076923082</v>
      </c>
      <c r="E9" s="4">
        <f t="shared" si="1"/>
        <v>288.42769230769227</v>
      </c>
      <c r="F9" s="4">
        <f t="shared" si="2"/>
        <v>9.769230769228443E-2</v>
      </c>
      <c r="G9" s="12">
        <v>2023</v>
      </c>
    </row>
    <row r="10" spans="1:8" x14ac:dyDescent="0.2">
      <c r="A10" s="18">
        <v>44837.182164351849</v>
      </c>
      <c r="B10" s="4">
        <v>6.63</v>
      </c>
      <c r="C10" s="4">
        <v>1.2307692307692308</v>
      </c>
      <c r="D10" s="4">
        <f t="shared" si="0"/>
        <v>8.16</v>
      </c>
      <c r="E10" s="4">
        <f t="shared" si="1"/>
        <v>288.44</v>
      </c>
      <c r="F10" s="4">
        <f t="shared" si="2"/>
        <v>0.11000000000001364</v>
      </c>
      <c r="G10" s="12">
        <v>2023</v>
      </c>
    </row>
    <row r="11" spans="1:8" x14ac:dyDescent="0.2">
      <c r="A11" s="18">
        <v>44837.182222222225</v>
      </c>
      <c r="B11" s="4">
        <v>6.6400000000000006</v>
      </c>
      <c r="C11" s="4">
        <v>1.2307692307692308</v>
      </c>
      <c r="D11" s="4">
        <f t="shared" si="0"/>
        <v>8.1723076923076938</v>
      </c>
      <c r="E11" s="4">
        <f t="shared" si="1"/>
        <v>288.45230769230767</v>
      </c>
      <c r="F11" s="4">
        <f t="shared" si="2"/>
        <v>0.12230769230768601</v>
      </c>
      <c r="G11" s="12">
        <v>2023</v>
      </c>
    </row>
    <row r="12" spans="1:8" x14ac:dyDescent="0.2">
      <c r="A12" s="18">
        <v>44837.182326388887</v>
      </c>
      <c r="B12" s="4">
        <v>6.65</v>
      </c>
      <c r="C12" s="4">
        <v>1.2307692307692308</v>
      </c>
      <c r="D12" s="4">
        <f t="shared" si="0"/>
        <v>8.1846153846153857</v>
      </c>
      <c r="E12" s="4">
        <f t="shared" si="1"/>
        <v>288.46461538461534</v>
      </c>
      <c r="F12" s="4">
        <f t="shared" si="2"/>
        <v>0.13461538461535838</v>
      </c>
      <c r="G12" s="12">
        <v>2023</v>
      </c>
    </row>
    <row r="13" spans="1:8" x14ac:dyDescent="0.2">
      <c r="A13" s="18">
        <v>44837.182395833333</v>
      </c>
      <c r="B13" s="4">
        <v>6.66</v>
      </c>
      <c r="C13" s="4">
        <v>1.2307692307692308</v>
      </c>
      <c r="D13" s="4">
        <f t="shared" si="0"/>
        <v>8.1969230769230776</v>
      </c>
      <c r="E13" s="4">
        <f t="shared" si="1"/>
        <v>288.47692307692307</v>
      </c>
      <c r="F13" s="4">
        <f t="shared" si="2"/>
        <v>0.14692307692308759</v>
      </c>
      <c r="G13" s="12">
        <v>2023</v>
      </c>
    </row>
    <row r="14" spans="1:8" x14ac:dyDescent="0.2">
      <c r="A14" s="18">
        <v>44837.182488425926</v>
      </c>
      <c r="B14" s="4">
        <v>6.67</v>
      </c>
      <c r="C14" s="4">
        <v>1.2307692307692308</v>
      </c>
      <c r="D14" s="4">
        <f t="shared" si="0"/>
        <v>8.2092307692307696</v>
      </c>
      <c r="E14" s="4">
        <f t="shared" si="1"/>
        <v>288.48923076923074</v>
      </c>
      <c r="F14" s="4">
        <f t="shared" si="2"/>
        <v>0.15923076923075996</v>
      </c>
      <c r="G14" s="12">
        <v>2023</v>
      </c>
    </row>
    <row r="15" spans="1:8" x14ac:dyDescent="0.2">
      <c r="A15" s="18">
        <v>44837.182581018518</v>
      </c>
      <c r="B15" s="4">
        <v>6.68</v>
      </c>
      <c r="C15" s="4">
        <v>1.2307692307692308</v>
      </c>
      <c r="D15" s="4">
        <f t="shared" si="0"/>
        <v>8.2215384615384615</v>
      </c>
      <c r="E15" s="4">
        <f t="shared" si="1"/>
        <v>288.50153846153842</v>
      </c>
      <c r="F15" s="4">
        <f t="shared" si="2"/>
        <v>0.17153846153843233</v>
      </c>
      <c r="G15" s="12">
        <v>2023</v>
      </c>
    </row>
    <row r="16" spans="1:8" x14ac:dyDescent="0.2">
      <c r="A16" s="18">
        <v>44837.182696759257</v>
      </c>
      <c r="B16" s="4">
        <v>6.69</v>
      </c>
      <c r="C16" s="4">
        <v>1.2307692307692308</v>
      </c>
      <c r="D16" s="4">
        <f t="shared" si="0"/>
        <v>8.2338461538461551</v>
      </c>
      <c r="E16" s="4">
        <f t="shared" si="1"/>
        <v>288.51384615384615</v>
      </c>
      <c r="F16" s="4">
        <f t="shared" si="2"/>
        <v>0.18384615384616154</v>
      </c>
      <c r="G16" s="12">
        <v>2023</v>
      </c>
    </row>
    <row r="17" spans="1:7" x14ac:dyDescent="0.2">
      <c r="A17" s="18">
        <v>44837.182766203703</v>
      </c>
      <c r="B17" s="4">
        <v>6.7</v>
      </c>
      <c r="C17" s="4">
        <v>1.2307692307692308</v>
      </c>
      <c r="D17" s="4">
        <f t="shared" si="0"/>
        <v>8.2461538461538471</v>
      </c>
      <c r="E17" s="4">
        <f t="shared" si="1"/>
        <v>288.52615384615382</v>
      </c>
      <c r="F17" s="4">
        <f t="shared" si="2"/>
        <v>0.19615384615383391</v>
      </c>
      <c r="G17" s="12">
        <v>2023</v>
      </c>
    </row>
    <row r="18" spans="1:7" x14ac:dyDescent="0.2">
      <c r="A18" s="18">
        <v>44837.182881944442</v>
      </c>
      <c r="B18" s="4">
        <v>6.71</v>
      </c>
      <c r="C18" s="4">
        <v>1.2307692307692308</v>
      </c>
      <c r="D18" s="4">
        <f t="shared" si="0"/>
        <v>8.258461538461539</v>
      </c>
      <c r="E18" s="4">
        <f t="shared" si="1"/>
        <v>288.53846153846149</v>
      </c>
      <c r="F18" s="4">
        <f t="shared" si="2"/>
        <v>0.20846153846150628</v>
      </c>
      <c r="G18" s="12">
        <v>2023</v>
      </c>
    </row>
    <row r="19" spans="1:7" x14ac:dyDescent="0.2">
      <c r="A19" s="18">
        <v>44837.182997685188</v>
      </c>
      <c r="B19" s="4">
        <v>6.72</v>
      </c>
      <c r="C19" s="4">
        <v>1.2307692307692308</v>
      </c>
      <c r="D19" s="4">
        <f t="shared" si="0"/>
        <v>8.2707692307692309</v>
      </c>
      <c r="E19" s="4">
        <f t="shared" si="1"/>
        <v>288.55076923076922</v>
      </c>
      <c r="F19" s="4">
        <f t="shared" si="2"/>
        <v>0.22076923076923549</v>
      </c>
      <c r="G19" s="12">
        <v>2023</v>
      </c>
    </row>
    <row r="20" spans="1:7" x14ac:dyDescent="0.2">
      <c r="A20" s="18">
        <v>44837.183171296296</v>
      </c>
      <c r="B20" s="4">
        <v>6.73</v>
      </c>
      <c r="C20" s="4">
        <v>1.2307692307692308</v>
      </c>
      <c r="D20" s="4">
        <f t="shared" si="0"/>
        <v>8.2830769230769246</v>
      </c>
      <c r="E20" s="4">
        <f t="shared" si="1"/>
        <v>288.56307692307689</v>
      </c>
      <c r="F20" s="4">
        <f t="shared" si="2"/>
        <v>0.23307692307690786</v>
      </c>
      <c r="G20" s="12">
        <v>2023</v>
      </c>
    </row>
    <row r="21" spans="1:7" x14ac:dyDescent="0.2">
      <c r="A21" s="18">
        <v>44837.183356481481</v>
      </c>
      <c r="B21" s="4">
        <v>6.74</v>
      </c>
      <c r="C21" s="4">
        <v>1.2307692307692308</v>
      </c>
      <c r="D21" s="4">
        <f t="shared" si="0"/>
        <v>8.2953846153846165</v>
      </c>
      <c r="E21" s="4">
        <f t="shared" si="1"/>
        <v>288.57538461538456</v>
      </c>
      <c r="F21" s="4">
        <f t="shared" si="2"/>
        <v>0.24538461538458023</v>
      </c>
      <c r="G21" s="12">
        <v>2023</v>
      </c>
    </row>
    <row r="22" spans="1:7" x14ac:dyDescent="0.2">
      <c r="A22" s="18">
        <v>44837.183634259258</v>
      </c>
      <c r="B22" s="4">
        <v>6.75</v>
      </c>
      <c r="C22" s="4">
        <v>1.2307692307692308</v>
      </c>
      <c r="D22" s="4">
        <f t="shared" si="0"/>
        <v>8.3076923076923084</v>
      </c>
      <c r="E22" s="4">
        <f t="shared" si="1"/>
        <v>288.58769230769229</v>
      </c>
      <c r="F22" s="4">
        <f t="shared" si="2"/>
        <v>0.25769230769230944</v>
      </c>
      <c r="G22" s="12">
        <v>2023</v>
      </c>
    </row>
    <row r="23" spans="1:7" x14ac:dyDescent="0.2">
      <c r="A23" s="18">
        <v>44837.183923611112</v>
      </c>
      <c r="B23" s="4">
        <v>6.76</v>
      </c>
      <c r="C23" s="4">
        <v>1.2307692307692308</v>
      </c>
      <c r="D23" s="4">
        <f t="shared" si="0"/>
        <v>8.32</v>
      </c>
      <c r="E23" s="4">
        <f t="shared" si="1"/>
        <v>288.59999999999997</v>
      </c>
      <c r="F23" s="4">
        <f t="shared" si="2"/>
        <v>0.26999999999998181</v>
      </c>
      <c r="G23" s="12">
        <v>2023</v>
      </c>
    </row>
    <row r="24" spans="1:7" x14ac:dyDescent="0.2">
      <c r="A24" s="18">
        <v>44837.184398148151</v>
      </c>
      <c r="B24" s="4">
        <v>6.7700000000000005</v>
      </c>
      <c r="C24" s="4">
        <v>1.2307692307692308</v>
      </c>
      <c r="D24" s="4">
        <f t="shared" si="0"/>
        <v>8.332307692307694</v>
      </c>
      <c r="E24" s="4">
        <f t="shared" si="1"/>
        <v>288.6123076923077</v>
      </c>
      <c r="F24" s="4">
        <f t="shared" si="2"/>
        <v>0.28230769230771102</v>
      </c>
      <c r="G24" s="12">
        <v>2023</v>
      </c>
    </row>
    <row r="25" spans="1:7" x14ac:dyDescent="0.2">
      <c r="A25" s="18">
        <v>44837.18476851852</v>
      </c>
      <c r="B25" s="4">
        <v>6.78</v>
      </c>
      <c r="C25" s="4">
        <v>1.2307692307692308</v>
      </c>
      <c r="D25" s="4">
        <f t="shared" ref="D25:D88" si="3">B25*C25</f>
        <v>8.3446153846153859</v>
      </c>
      <c r="E25" s="4">
        <f t="shared" si="1"/>
        <v>288.62461538461537</v>
      </c>
      <c r="F25" s="4">
        <f t="shared" si="2"/>
        <v>0.29461538461538339</v>
      </c>
      <c r="G25" s="12">
        <v>2023</v>
      </c>
    </row>
    <row r="26" spans="1:7" x14ac:dyDescent="0.2">
      <c r="A26" s="18">
        <v>44837.185300925928</v>
      </c>
      <c r="B26" s="4">
        <v>6.79</v>
      </c>
      <c r="C26" s="4">
        <v>1.2307692307692308</v>
      </c>
      <c r="D26" s="4">
        <f t="shared" si="3"/>
        <v>8.3569230769230778</v>
      </c>
      <c r="E26" s="4">
        <f t="shared" si="1"/>
        <v>288.63692307692304</v>
      </c>
      <c r="F26" s="4">
        <f t="shared" si="2"/>
        <v>0.30692307692305576</v>
      </c>
      <c r="G26" s="12">
        <v>2023</v>
      </c>
    </row>
    <row r="27" spans="1:7" x14ac:dyDescent="0.2">
      <c r="A27" s="18">
        <v>44837.185694444444</v>
      </c>
      <c r="B27" s="4">
        <v>6.8</v>
      </c>
      <c r="C27" s="4">
        <v>1.2307692307692308</v>
      </c>
      <c r="D27" s="4">
        <f t="shared" si="3"/>
        <v>8.3692307692307697</v>
      </c>
      <c r="E27" s="4">
        <f t="shared" si="1"/>
        <v>288.64923076923077</v>
      </c>
      <c r="F27" s="4">
        <f t="shared" si="2"/>
        <v>0.31923076923078497</v>
      </c>
      <c r="G27" s="12">
        <v>2023</v>
      </c>
    </row>
    <row r="28" spans="1:7" x14ac:dyDescent="0.2">
      <c r="A28" s="18">
        <v>44837.186284722222</v>
      </c>
      <c r="B28" s="4">
        <v>6.8100000000000005</v>
      </c>
      <c r="C28" s="4">
        <v>1.2307692307692308</v>
      </c>
      <c r="D28" s="4">
        <f t="shared" si="3"/>
        <v>8.3815384615384634</v>
      </c>
      <c r="E28" s="4">
        <f t="shared" si="1"/>
        <v>288.66153846153844</v>
      </c>
      <c r="F28" s="4">
        <f t="shared" si="2"/>
        <v>0.33153846153845734</v>
      </c>
      <c r="G28" s="12">
        <v>2023</v>
      </c>
    </row>
    <row r="29" spans="1:7" x14ac:dyDescent="0.2">
      <c r="A29" s="18">
        <v>44837.18681712963</v>
      </c>
      <c r="B29" s="4">
        <v>6.82</v>
      </c>
      <c r="C29" s="4">
        <v>1.2307692307692308</v>
      </c>
      <c r="D29" s="4">
        <f t="shared" si="3"/>
        <v>8.3938461538461553</v>
      </c>
      <c r="E29" s="4">
        <f t="shared" si="1"/>
        <v>288.67384615384611</v>
      </c>
      <c r="F29" s="4">
        <f t="shared" si="2"/>
        <v>0.34384615384612971</v>
      </c>
      <c r="G29" s="12">
        <v>2023</v>
      </c>
    </row>
    <row r="30" spans="1:7" x14ac:dyDescent="0.2">
      <c r="A30" s="18">
        <v>44837.188043981485</v>
      </c>
      <c r="B30" s="4">
        <v>6.83</v>
      </c>
      <c r="C30" s="4">
        <v>1.2307692307692308</v>
      </c>
      <c r="D30" s="4">
        <f t="shared" si="3"/>
        <v>8.4061538461538472</v>
      </c>
      <c r="E30" s="4">
        <f t="shared" si="1"/>
        <v>288.68615384615384</v>
      </c>
      <c r="F30" s="4">
        <f t="shared" si="2"/>
        <v>0.35615384615385892</v>
      </c>
      <c r="G30" s="12">
        <v>2023</v>
      </c>
    </row>
    <row r="31" spans="1:7" x14ac:dyDescent="0.2">
      <c r="A31" s="18">
        <v>44837.189282407409</v>
      </c>
      <c r="B31" s="4">
        <v>6.84</v>
      </c>
      <c r="C31" s="4">
        <v>1.2307692307692308</v>
      </c>
      <c r="D31" s="4">
        <f t="shared" si="3"/>
        <v>8.4184615384615391</v>
      </c>
      <c r="E31" s="4">
        <f t="shared" si="1"/>
        <v>288.69846153846152</v>
      </c>
      <c r="F31" s="4">
        <f t="shared" si="2"/>
        <v>0.36846153846153129</v>
      </c>
      <c r="G31" s="12">
        <v>2023</v>
      </c>
    </row>
    <row r="32" spans="1:7" x14ac:dyDescent="0.2">
      <c r="A32" s="18">
        <v>44837.192048611112</v>
      </c>
      <c r="B32" s="4">
        <v>6.8500000000000005</v>
      </c>
      <c r="C32" s="4">
        <v>1.2307692307692308</v>
      </c>
      <c r="D32" s="4">
        <f t="shared" si="3"/>
        <v>8.430769230769231</v>
      </c>
      <c r="E32" s="4">
        <f t="shared" si="1"/>
        <v>288.71076923076919</v>
      </c>
      <c r="F32" s="4">
        <f t="shared" si="2"/>
        <v>0.38076923076920366</v>
      </c>
      <c r="G32" s="12">
        <v>2023</v>
      </c>
    </row>
    <row r="33" spans="1:7" x14ac:dyDescent="0.2">
      <c r="A33" s="18">
        <v>44837.196817129632</v>
      </c>
      <c r="B33" s="4">
        <v>6.86</v>
      </c>
      <c r="C33" s="4">
        <v>1.2307692307692308</v>
      </c>
      <c r="D33" s="4">
        <f t="shared" si="3"/>
        <v>8.4430769230769247</v>
      </c>
      <c r="E33" s="4">
        <f t="shared" si="1"/>
        <v>288.72307692307692</v>
      </c>
      <c r="F33" s="4">
        <f t="shared" si="2"/>
        <v>0.39307692307693287</v>
      </c>
      <c r="G33" s="12">
        <v>2023</v>
      </c>
    </row>
    <row r="34" spans="1:7" x14ac:dyDescent="0.2">
      <c r="A34" s="18">
        <v>44837.20548611111</v>
      </c>
      <c r="B34" s="4">
        <v>6.87</v>
      </c>
      <c r="C34" s="4">
        <v>1.2307692307692308</v>
      </c>
      <c r="D34" s="4">
        <f t="shared" si="3"/>
        <v>8.4553846153846166</v>
      </c>
      <c r="E34" s="4">
        <f t="shared" si="1"/>
        <v>288.73538461538459</v>
      </c>
      <c r="F34" s="4">
        <f t="shared" si="2"/>
        <v>0.40538461538460524</v>
      </c>
      <c r="G34" s="12">
        <v>2023</v>
      </c>
    </row>
    <row r="35" spans="1:7" x14ac:dyDescent="0.2">
      <c r="A35" s="18">
        <v>44837.209108796298</v>
      </c>
      <c r="B35" s="4">
        <v>6.88</v>
      </c>
      <c r="C35" s="4">
        <v>1.2307692307692308</v>
      </c>
      <c r="D35" s="4">
        <f t="shared" si="3"/>
        <v>8.4676923076923085</v>
      </c>
      <c r="E35" s="4">
        <f t="shared" si="1"/>
        <v>288.74769230769226</v>
      </c>
      <c r="F35" s="4">
        <f t="shared" si="2"/>
        <v>0.41769230769227761</v>
      </c>
      <c r="G35" s="12">
        <v>2023</v>
      </c>
    </row>
    <row r="36" spans="1:7" x14ac:dyDescent="0.2">
      <c r="A36" s="18">
        <v>44837.2262962963</v>
      </c>
      <c r="B36" s="4">
        <v>6.8900000000000006</v>
      </c>
      <c r="C36" s="4">
        <v>1.2307692307692308</v>
      </c>
      <c r="D36" s="4">
        <f t="shared" si="3"/>
        <v>8.48</v>
      </c>
      <c r="E36" s="4">
        <f t="shared" si="1"/>
        <v>288.76</v>
      </c>
      <c r="F36" s="4">
        <f t="shared" si="2"/>
        <v>0.43000000000000682</v>
      </c>
      <c r="G36" s="12">
        <v>2023</v>
      </c>
    </row>
    <row r="37" spans="1:7" x14ac:dyDescent="0.2">
      <c r="A37" s="18">
        <v>44837.245219907411</v>
      </c>
      <c r="B37" s="4">
        <v>6.9</v>
      </c>
      <c r="C37" s="4">
        <v>1.2307692307692308</v>
      </c>
      <c r="D37" s="4">
        <f t="shared" si="3"/>
        <v>8.4923076923076923</v>
      </c>
      <c r="E37" s="4">
        <f t="shared" si="1"/>
        <v>288.77230769230766</v>
      </c>
      <c r="F37" s="4">
        <f t="shared" si="2"/>
        <v>0.44230769230767919</v>
      </c>
      <c r="G37" s="12">
        <v>2023</v>
      </c>
    </row>
    <row r="38" spans="1:7" x14ac:dyDescent="0.2">
      <c r="A38" s="18">
        <v>44837.273159722223</v>
      </c>
      <c r="B38" s="4">
        <v>6.91</v>
      </c>
      <c r="C38" s="4">
        <v>1.2307692307692308</v>
      </c>
      <c r="D38" s="4">
        <f t="shared" si="3"/>
        <v>8.504615384615386</v>
      </c>
      <c r="E38" s="4">
        <f t="shared" si="1"/>
        <v>288.78461538461534</v>
      </c>
      <c r="F38" s="4">
        <f t="shared" si="2"/>
        <v>0.45461538461535156</v>
      </c>
      <c r="G38" s="12">
        <v>2023</v>
      </c>
    </row>
    <row r="39" spans="1:7" x14ac:dyDescent="0.2">
      <c r="A39" s="18">
        <v>44837.291631944441</v>
      </c>
      <c r="B39" s="4">
        <v>6.92</v>
      </c>
      <c r="C39" s="4">
        <v>1.2307692307692308</v>
      </c>
      <c r="D39" s="4">
        <f t="shared" si="3"/>
        <v>8.5169230769230779</v>
      </c>
      <c r="E39" s="4">
        <f t="shared" si="1"/>
        <v>288.79692307692306</v>
      </c>
      <c r="F39" s="4">
        <f t="shared" si="2"/>
        <v>0.46692307692308077</v>
      </c>
      <c r="G39" s="12">
        <v>2023</v>
      </c>
    </row>
    <row r="40" spans="1:7" x14ac:dyDescent="0.2">
      <c r="A40" s="18">
        <v>44837.311585648145</v>
      </c>
      <c r="B40" s="4">
        <v>6.93</v>
      </c>
      <c r="C40" s="4">
        <v>1.2307692307692308</v>
      </c>
      <c r="D40" s="4">
        <f t="shared" si="3"/>
        <v>8.5292307692307698</v>
      </c>
      <c r="E40" s="4">
        <f t="shared" si="1"/>
        <v>288.80923076923074</v>
      </c>
      <c r="F40" s="4">
        <f t="shared" si="2"/>
        <v>0.47923076923075314</v>
      </c>
      <c r="G40" s="12">
        <v>2023</v>
      </c>
    </row>
    <row r="41" spans="1:7" x14ac:dyDescent="0.2">
      <c r="A41" s="18">
        <v>44837.315682870372</v>
      </c>
      <c r="B41" s="4">
        <v>6.94</v>
      </c>
      <c r="C41" s="4">
        <v>1.2307692307692308</v>
      </c>
      <c r="D41" s="4">
        <f t="shared" si="3"/>
        <v>8.5415384615384617</v>
      </c>
      <c r="E41" s="4">
        <f t="shared" si="1"/>
        <v>288.82153846153841</v>
      </c>
      <c r="F41" s="4">
        <f t="shared" si="2"/>
        <v>0.49153846153842551</v>
      </c>
      <c r="G41" s="12">
        <v>2023</v>
      </c>
    </row>
    <row r="42" spans="1:7" x14ac:dyDescent="0.2">
      <c r="A42" s="18">
        <v>44837.317685185182</v>
      </c>
      <c r="B42" s="4">
        <v>6.95</v>
      </c>
      <c r="C42" s="4">
        <v>1.2307692307692308</v>
      </c>
      <c r="D42" s="4">
        <f t="shared" si="3"/>
        <v>8.5538461538461537</v>
      </c>
      <c r="E42" s="4">
        <f t="shared" si="1"/>
        <v>288.83384615384614</v>
      </c>
      <c r="F42" s="4">
        <f t="shared" si="2"/>
        <v>0.50384615384615472</v>
      </c>
      <c r="G42" s="12">
        <v>2023</v>
      </c>
    </row>
    <row r="43" spans="1:7" x14ac:dyDescent="0.2">
      <c r="A43" s="18">
        <v>44837.318541666667</v>
      </c>
      <c r="B43" s="4">
        <v>6.96</v>
      </c>
      <c r="C43" s="4">
        <v>1.2307692307692308</v>
      </c>
      <c r="D43" s="4">
        <f t="shared" si="3"/>
        <v>8.5661538461538473</v>
      </c>
      <c r="E43" s="4">
        <f t="shared" si="1"/>
        <v>288.84615384615381</v>
      </c>
      <c r="F43" s="4">
        <f t="shared" si="2"/>
        <v>0.51615384615382709</v>
      </c>
      <c r="G43" s="12">
        <v>2023</v>
      </c>
    </row>
    <row r="44" spans="1:7" x14ac:dyDescent="0.2">
      <c r="A44" s="18">
        <v>44837.323298611111</v>
      </c>
      <c r="B44" s="4">
        <v>6.97</v>
      </c>
      <c r="C44" s="4">
        <v>1.2307692307692308</v>
      </c>
      <c r="D44" s="4">
        <f t="shared" si="3"/>
        <v>8.5784615384615392</v>
      </c>
      <c r="E44" s="4">
        <f t="shared" si="1"/>
        <v>288.85846153846148</v>
      </c>
      <c r="F44" s="4">
        <f t="shared" si="2"/>
        <v>0.52846153846149946</v>
      </c>
      <c r="G44" s="12">
        <v>2023</v>
      </c>
    </row>
    <row r="45" spans="1:7" x14ac:dyDescent="0.2">
      <c r="A45" s="18">
        <v>44837.325219907405</v>
      </c>
      <c r="B45" s="4">
        <v>6.98</v>
      </c>
      <c r="C45" s="4">
        <v>1.2307692307692308</v>
      </c>
      <c r="D45" s="4">
        <f t="shared" si="3"/>
        <v>8.5907692307692312</v>
      </c>
      <c r="E45" s="4">
        <f t="shared" si="1"/>
        <v>288.87076923076921</v>
      </c>
      <c r="F45" s="4">
        <f t="shared" si="2"/>
        <v>0.54076923076922867</v>
      </c>
      <c r="G45" s="12">
        <v>2023</v>
      </c>
    </row>
    <row r="46" spans="1:7" x14ac:dyDescent="0.2">
      <c r="A46" s="18">
        <v>44837.326215277775</v>
      </c>
      <c r="B46" s="4">
        <v>6.99</v>
      </c>
      <c r="C46" s="4">
        <v>1.2307692307692308</v>
      </c>
      <c r="D46" s="4">
        <f t="shared" si="3"/>
        <v>8.6030769230769231</v>
      </c>
      <c r="E46" s="4">
        <f t="shared" si="1"/>
        <v>288.88307692307689</v>
      </c>
      <c r="F46" s="4">
        <f t="shared" si="2"/>
        <v>0.55307692307690104</v>
      </c>
      <c r="G46" s="12">
        <v>2023</v>
      </c>
    </row>
    <row r="47" spans="1:7" x14ac:dyDescent="0.2">
      <c r="A47" s="18">
        <v>44837.326643518521</v>
      </c>
      <c r="B47" s="4">
        <v>7</v>
      </c>
      <c r="C47" s="4">
        <v>1.2307692307692308</v>
      </c>
      <c r="D47" s="4">
        <f t="shared" si="3"/>
        <v>8.6153846153846168</v>
      </c>
      <c r="E47" s="4">
        <f t="shared" si="1"/>
        <v>288.89538461538461</v>
      </c>
      <c r="F47" s="4">
        <f t="shared" si="2"/>
        <v>0.56538461538463025</v>
      </c>
      <c r="G47" s="12">
        <v>2023</v>
      </c>
    </row>
    <row r="48" spans="1:7" x14ac:dyDescent="0.2">
      <c r="A48" s="18">
        <v>44837.327175925922</v>
      </c>
      <c r="B48" s="4">
        <v>7.01</v>
      </c>
      <c r="C48" s="4">
        <v>1.2307692307692308</v>
      </c>
      <c r="D48" s="4">
        <f t="shared" si="3"/>
        <v>8.6276923076923087</v>
      </c>
      <c r="E48" s="4">
        <f t="shared" si="1"/>
        <v>288.90769230769229</v>
      </c>
      <c r="F48" s="4">
        <f t="shared" si="2"/>
        <v>0.57769230769230262</v>
      </c>
      <c r="G48" s="12">
        <v>2023</v>
      </c>
    </row>
    <row r="49" spans="1:7" x14ac:dyDescent="0.2">
      <c r="A49" s="18">
        <v>44837.328217592592</v>
      </c>
      <c r="B49" s="4">
        <v>7.0200000000000005</v>
      </c>
      <c r="C49" s="4">
        <v>1.2307692307692308</v>
      </c>
      <c r="D49" s="4">
        <f t="shared" si="3"/>
        <v>8.64</v>
      </c>
      <c r="E49" s="4">
        <f t="shared" si="1"/>
        <v>288.91999999999996</v>
      </c>
      <c r="F49" s="4">
        <f t="shared" si="2"/>
        <v>0.58999999999997499</v>
      </c>
      <c r="G49" s="12">
        <v>2023</v>
      </c>
    </row>
    <row r="50" spans="1:7" x14ac:dyDescent="0.2">
      <c r="A50" s="18">
        <v>44837.33</v>
      </c>
      <c r="B50" s="4">
        <v>7.03</v>
      </c>
      <c r="C50" s="4">
        <v>1.2307692307692308</v>
      </c>
      <c r="D50" s="4">
        <f t="shared" si="3"/>
        <v>8.6523076923076925</v>
      </c>
      <c r="E50" s="4">
        <f t="shared" si="1"/>
        <v>288.93230769230769</v>
      </c>
      <c r="F50" s="4">
        <f t="shared" si="2"/>
        <v>0.6023076923077042</v>
      </c>
      <c r="G50" s="12">
        <v>2023</v>
      </c>
    </row>
    <row r="51" spans="1:7" x14ac:dyDescent="0.2">
      <c r="A51" s="18">
        <v>44837.330520833333</v>
      </c>
      <c r="B51" s="4">
        <v>7.04</v>
      </c>
      <c r="C51" s="4">
        <v>1.2307692307692308</v>
      </c>
      <c r="D51" s="4">
        <f t="shared" si="3"/>
        <v>8.6646153846153844</v>
      </c>
      <c r="E51" s="4">
        <f t="shared" si="1"/>
        <v>288.94461538461536</v>
      </c>
      <c r="F51" s="4">
        <f t="shared" si="2"/>
        <v>0.61461538461537657</v>
      </c>
      <c r="G51" s="12">
        <v>2023</v>
      </c>
    </row>
    <row r="52" spans="1:7" x14ac:dyDescent="0.2">
      <c r="A52" s="18">
        <v>44837.332638888889</v>
      </c>
      <c r="B52" s="4">
        <v>7.05</v>
      </c>
      <c r="C52" s="4">
        <v>1.2307692307692308</v>
      </c>
      <c r="D52" s="4">
        <f t="shared" si="3"/>
        <v>8.6769230769230781</v>
      </c>
      <c r="E52" s="4">
        <f t="shared" si="1"/>
        <v>288.95692307692303</v>
      </c>
      <c r="F52" s="4">
        <f t="shared" si="2"/>
        <v>0.62692307692304894</v>
      </c>
      <c r="G52" s="12">
        <v>2023</v>
      </c>
    </row>
    <row r="53" spans="1:7" x14ac:dyDescent="0.2">
      <c r="A53" s="18">
        <v>44837.334976851853</v>
      </c>
      <c r="B53" s="4">
        <v>7.0600000000000005</v>
      </c>
      <c r="C53" s="4">
        <v>1.2307692307692308</v>
      </c>
      <c r="D53" s="4">
        <f t="shared" si="3"/>
        <v>8.68923076923077</v>
      </c>
      <c r="E53" s="4">
        <f t="shared" si="1"/>
        <v>288.96923076923076</v>
      </c>
      <c r="F53" s="4">
        <f t="shared" si="2"/>
        <v>0.63923076923077815</v>
      </c>
      <c r="G53" s="12">
        <v>2023</v>
      </c>
    </row>
    <row r="54" spans="1:7" x14ac:dyDescent="0.2">
      <c r="A54" s="18">
        <v>44837.337060185186</v>
      </c>
      <c r="B54" s="4">
        <v>7.07</v>
      </c>
      <c r="C54" s="4">
        <v>1.2307692307692308</v>
      </c>
      <c r="D54" s="4">
        <f t="shared" si="3"/>
        <v>8.7015384615384619</v>
      </c>
      <c r="E54" s="4">
        <f t="shared" si="1"/>
        <v>288.98153846153843</v>
      </c>
      <c r="F54" s="4">
        <f t="shared" si="2"/>
        <v>0.65153846153845052</v>
      </c>
      <c r="G54" s="12">
        <v>2023</v>
      </c>
    </row>
    <row r="55" spans="1:7" x14ac:dyDescent="0.2">
      <c r="A55" s="18">
        <v>44837.33803240741</v>
      </c>
      <c r="B55" s="4">
        <v>7.08</v>
      </c>
      <c r="C55" s="4">
        <v>1.2307692307692308</v>
      </c>
      <c r="D55" s="4">
        <f t="shared" si="3"/>
        <v>8.7138461538461538</v>
      </c>
      <c r="E55" s="4">
        <f t="shared" si="1"/>
        <v>288.99384615384611</v>
      </c>
      <c r="F55" s="4">
        <f t="shared" si="2"/>
        <v>0.66384615384612289</v>
      </c>
      <c r="G55" s="12">
        <v>2023</v>
      </c>
    </row>
    <row r="56" spans="1:7" x14ac:dyDescent="0.2">
      <c r="A56" s="18">
        <v>44837.341134259259</v>
      </c>
      <c r="B56" s="4">
        <v>7.09</v>
      </c>
      <c r="C56" s="4">
        <v>1.2307692307692308</v>
      </c>
      <c r="D56" s="4">
        <f t="shared" si="3"/>
        <v>8.7261538461538457</v>
      </c>
      <c r="E56" s="4">
        <f t="shared" si="1"/>
        <v>289.00615384615384</v>
      </c>
      <c r="F56" s="4">
        <f t="shared" si="2"/>
        <v>0.6761538461538521</v>
      </c>
      <c r="G56" s="12">
        <v>2023</v>
      </c>
    </row>
    <row r="57" spans="1:7" x14ac:dyDescent="0.2">
      <c r="A57" s="18">
        <v>44837.344270833331</v>
      </c>
      <c r="B57" s="4">
        <v>7.1000000000000005</v>
      </c>
      <c r="C57" s="4">
        <v>1.2307692307692308</v>
      </c>
      <c r="D57" s="4">
        <f t="shared" si="3"/>
        <v>8.7384615384615394</v>
      </c>
      <c r="E57" s="4">
        <f t="shared" si="1"/>
        <v>289.01846153846151</v>
      </c>
      <c r="F57" s="4">
        <f t="shared" si="2"/>
        <v>0.68846153846152447</v>
      </c>
      <c r="G57" s="12">
        <v>2023</v>
      </c>
    </row>
    <row r="58" spans="1:7" x14ac:dyDescent="0.2">
      <c r="A58" s="18">
        <v>44837.383217592593</v>
      </c>
      <c r="B58" s="4">
        <v>7.11</v>
      </c>
      <c r="C58" s="4">
        <v>1.2307692307692308</v>
      </c>
      <c r="D58" s="4">
        <f t="shared" si="3"/>
        <v>8.7507692307692313</v>
      </c>
      <c r="E58" s="4">
        <f t="shared" si="1"/>
        <v>289.03076923076918</v>
      </c>
      <c r="F58" s="4">
        <f t="shared" si="2"/>
        <v>0.70076923076919684</v>
      </c>
      <c r="G58" s="12">
        <v>2023</v>
      </c>
    </row>
    <row r="59" spans="1:7" x14ac:dyDescent="0.2">
      <c r="A59" s="18">
        <v>44837.388298611113</v>
      </c>
      <c r="B59" s="4">
        <v>7.12</v>
      </c>
      <c r="C59" s="4">
        <v>1.2307692307692308</v>
      </c>
      <c r="D59" s="4">
        <f t="shared" si="3"/>
        <v>8.7630769230769232</v>
      </c>
      <c r="E59" s="4">
        <f t="shared" si="1"/>
        <v>289.04307692307691</v>
      </c>
      <c r="F59" s="4">
        <f t="shared" si="2"/>
        <v>0.71307692307692605</v>
      </c>
      <c r="G59" s="12">
        <v>2023</v>
      </c>
    </row>
    <row r="60" spans="1:7" x14ac:dyDescent="0.2">
      <c r="A60" s="18">
        <v>44837.397245370368</v>
      </c>
      <c r="B60" s="4">
        <v>7.13</v>
      </c>
      <c r="C60" s="4">
        <v>1.2307692307692308</v>
      </c>
      <c r="D60" s="4">
        <f t="shared" si="3"/>
        <v>8.7753846153846151</v>
      </c>
      <c r="E60" s="4">
        <f t="shared" si="1"/>
        <v>289.05538461538458</v>
      </c>
      <c r="F60" s="4">
        <f t="shared" si="2"/>
        <v>0.72538461538459842</v>
      </c>
      <c r="G60" s="12">
        <v>2023</v>
      </c>
    </row>
    <row r="61" spans="1:7" x14ac:dyDescent="0.2">
      <c r="A61" s="18">
        <v>44837.40079861111</v>
      </c>
      <c r="B61" s="4">
        <v>7.1400000000000006</v>
      </c>
      <c r="C61" s="4">
        <v>1.2307692307692308</v>
      </c>
      <c r="D61" s="4">
        <f t="shared" si="3"/>
        <v>8.7876923076923088</v>
      </c>
      <c r="E61" s="4">
        <f t="shared" si="1"/>
        <v>289.06769230769225</v>
      </c>
      <c r="F61" s="4">
        <f t="shared" si="2"/>
        <v>0.73769230769227079</v>
      </c>
      <c r="G61" s="12">
        <v>2023</v>
      </c>
    </row>
    <row r="62" spans="1:7" x14ac:dyDescent="0.2">
      <c r="A62" s="18">
        <v>44837.404305555552</v>
      </c>
      <c r="B62" s="4">
        <v>7.15</v>
      </c>
      <c r="C62" s="4">
        <v>1.2307692307692308</v>
      </c>
      <c r="D62" s="4">
        <f t="shared" si="3"/>
        <v>8.8000000000000007</v>
      </c>
      <c r="E62" s="4">
        <f t="shared" si="1"/>
        <v>289.08</v>
      </c>
      <c r="F62" s="4">
        <f t="shared" si="2"/>
        <v>0.75</v>
      </c>
      <c r="G62" s="12">
        <v>2023</v>
      </c>
    </row>
    <row r="63" spans="1:7" x14ac:dyDescent="0.2">
      <c r="A63" s="18">
        <v>44837.413171296299</v>
      </c>
      <c r="B63" s="4">
        <v>7.16</v>
      </c>
      <c r="C63" s="4">
        <v>1.2307692307692308</v>
      </c>
      <c r="D63" s="4">
        <f t="shared" si="3"/>
        <v>8.8123076923076926</v>
      </c>
      <c r="E63" s="4">
        <f t="shared" si="1"/>
        <v>289.09230769230766</v>
      </c>
      <c r="F63" s="4">
        <f t="shared" si="2"/>
        <v>0.76230769230767237</v>
      </c>
      <c r="G63" s="12">
        <v>2023</v>
      </c>
    </row>
    <row r="64" spans="1:7" x14ac:dyDescent="0.2">
      <c r="A64" s="18">
        <v>44837.427916666667</v>
      </c>
      <c r="B64" s="4">
        <v>7.17</v>
      </c>
      <c r="C64" s="4">
        <v>1.2307692307692308</v>
      </c>
      <c r="D64" s="4">
        <f t="shared" si="3"/>
        <v>8.8246153846153845</v>
      </c>
      <c r="E64" s="4">
        <f t="shared" si="1"/>
        <v>289.10461538461539</v>
      </c>
      <c r="F64" s="4">
        <f t="shared" si="2"/>
        <v>0.77461538461540158</v>
      </c>
      <c r="G64" s="12">
        <v>2023</v>
      </c>
    </row>
    <row r="65" spans="1:7" x14ac:dyDescent="0.2">
      <c r="A65" s="18">
        <v>44837.437071759261</v>
      </c>
      <c r="B65" s="4">
        <v>7.18</v>
      </c>
      <c r="C65" s="4">
        <v>1.2307692307692308</v>
      </c>
      <c r="D65" s="4">
        <f t="shared" si="3"/>
        <v>8.8369230769230764</v>
      </c>
      <c r="E65" s="4">
        <f t="shared" si="1"/>
        <v>289.11692307692306</v>
      </c>
      <c r="F65" s="4">
        <f t="shared" si="2"/>
        <v>0.78692307692307395</v>
      </c>
      <c r="G65" s="12">
        <v>2023</v>
      </c>
    </row>
    <row r="66" spans="1:7" x14ac:dyDescent="0.2">
      <c r="A66" s="18">
        <v>44837.460335648146</v>
      </c>
      <c r="B66" s="4">
        <v>7.19</v>
      </c>
      <c r="C66" s="4">
        <v>1.2307692307692308</v>
      </c>
      <c r="D66" s="4">
        <f t="shared" si="3"/>
        <v>8.8492307692307701</v>
      </c>
      <c r="E66" s="4">
        <f t="shared" si="1"/>
        <v>289.12923076923073</v>
      </c>
      <c r="F66" s="4">
        <f t="shared" si="2"/>
        <v>0.79923076923074632</v>
      </c>
      <c r="G66" s="12">
        <v>2023</v>
      </c>
    </row>
    <row r="67" spans="1:7" x14ac:dyDescent="0.2">
      <c r="A67" s="18">
        <v>44837.463958333334</v>
      </c>
      <c r="B67" s="4">
        <v>7.2</v>
      </c>
      <c r="C67" s="4">
        <v>1.2307692307692308</v>
      </c>
      <c r="D67" s="4">
        <f t="shared" si="3"/>
        <v>8.861538461538462</v>
      </c>
      <c r="E67" s="4">
        <f t="shared" ref="E67:E130" si="4">D67+280.28</f>
        <v>289.14153846153846</v>
      </c>
      <c r="F67" s="4">
        <f t="shared" ref="F67:F130" si="5">E67-288.33</f>
        <v>0.81153846153847553</v>
      </c>
      <c r="G67" s="12">
        <v>2023</v>
      </c>
    </row>
    <row r="68" spans="1:7" x14ac:dyDescent="0.2">
      <c r="A68" s="18">
        <v>44837.470034722224</v>
      </c>
      <c r="B68" s="4">
        <v>7.21</v>
      </c>
      <c r="C68" s="4">
        <v>1.2307692307692308</v>
      </c>
      <c r="D68" s="4">
        <f t="shared" si="3"/>
        <v>8.8738461538461539</v>
      </c>
      <c r="E68" s="4">
        <f t="shared" si="4"/>
        <v>289.15384615384613</v>
      </c>
      <c r="F68" s="4">
        <f t="shared" si="5"/>
        <v>0.8238461538461479</v>
      </c>
      <c r="G68" s="12">
        <v>2023</v>
      </c>
    </row>
    <row r="69" spans="1:7" x14ac:dyDescent="0.2">
      <c r="A69" s="18">
        <v>44837.472141203703</v>
      </c>
      <c r="B69" s="4">
        <v>7.22</v>
      </c>
      <c r="C69" s="4">
        <v>1.2307692307692308</v>
      </c>
      <c r="D69" s="4">
        <f t="shared" si="3"/>
        <v>8.8861538461538458</v>
      </c>
      <c r="E69" s="4">
        <f t="shared" si="4"/>
        <v>289.1661538461538</v>
      </c>
      <c r="F69" s="4">
        <f t="shared" si="5"/>
        <v>0.83615384615382027</v>
      </c>
      <c r="G69" s="12">
        <v>2023</v>
      </c>
    </row>
    <row r="70" spans="1:7" x14ac:dyDescent="0.2">
      <c r="A70" s="18">
        <v>44837.47552083333</v>
      </c>
      <c r="B70" s="4">
        <v>7.23</v>
      </c>
      <c r="C70" s="4">
        <v>1.2307692307692308</v>
      </c>
      <c r="D70" s="4">
        <f t="shared" si="3"/>
        <v>8.8984615384615395</v>
      </c>
      <c r="E70" s="4">
        <f t="shared" si="4"/>
        <v>289.17846153846153</v>
      </c>
      <c r="F70" s="4">
        <f t="shared" si="5"/>
        <v>0.84846153846154948</v>
      </c>
      <c r="G70" s="12">
        <v>2023</v>
      </c>
    </row>
    <row r="71" spans="1:7" x14ac:dyDescent="0.2">
      <c r="A71" s="18">
        <v>44837.478252314817</v>
      </c>
      <c r="B71" s="4">
        <v>7.24</v>
      </c>
      <c r="C71" s="4">
        <v>1.2307692307692308</v>
      </c>
      <c r="D71" s="4">
        <f t="shared" si="3"/>
        <v>8.9107692307692314</v>
      </c>
      <c r="E71" s="4">
        <f t="shared" si="4"/>
        <v>289.19076923076921</v>
      </c>
      <c r="F71" s="4">
        <f t="shared" si="5"/>
        <v>0.86076923076922185</v>
      </c>
      <c r="G71" s="12">
        <v>2023</v>
      </c>
    </row>
    <row r="72" spans="1:7" x14ac:dyDescent="0.2">
      <c r="A72" s="18">
        <v>44837.489062499997</v>
      </c>
      <c r="B72" s="4">
        <v>7.25</v>
      </c>
      <c r="C72" s="4">
        <v>1.2307692307692308</v>
      </c>
      <c r="D72" s="4">
        <f t="shared" si="3"/>
        <v>8.9230769230769234</v>
      </c>
      <c r="E72" s="4">
        <f t="shared" si="4"/>
        <v>289.20307692307688</v>
      </c>
      <c r="F72" s="4">
        <f t="shared" si="5"/>
        <v>0.87307692307689422</v>
      </c>
      <c r="G72" s="12">
        <v>2023</v>
      </c>
    </row>
    <row r="73" spans="1:7" x14ac:dyDescent="0.2">
      <c r="A73" s="18">
        <v>44837.493483796294</v>
      </c>
      <c r="B73" s="4">
        <v>7.26</v>
      </c>
      <c r="C73" s="4">
        <v>1.2307692307692308</v>
      </c>
      <c r="D73" s="4">
        <f t="shared" si="3"/>
        <v>8.9353846153846153</v>
      </c>
      <c r="E73" s="4">
        <f t="shared" si="4"/>
        <v>289.21538461538461</v>
      </c>
      <c r="F73" s="4">
        <f t="shared" si="5"/>
        <v>0.88538461538462343</v>
      </c>
      <c r="G73" s="12">
        <v>2023</v>
      </c>
    </row>
    <row r="74" spans="1:7" x14ac:dyDescent="0.2">
      <c r="A74" s="18">
        <v>44837.509629629632</v>
      </c>
      <c r="B74" s="4">
        <v>7.2700000000000005</v>
      </c>
      <c r="C74" s="4">
        <v>1.2307692307692308</v>
      </c>
      <c r="D74" s="4">
        <f t="shared" si="3"/>
        <v>8.9476923076923089</v>
      </c>
      <c r="E74" s="4">
        <f t="shared" si="4"/>
        <v>289.22769230769228</v>
      </c>
      <c r="F74" s="4">
        <f t="shared" si="5"/>
        <v>0.8976923076922958</v>
      </c>
      <c r="G74" s="12">
        <v>2023</v>
      </c>
    </row>
    <row r="75" spans="1:7" x14ac:dyDescent="0.2">
      <c r="A75" s="18">
        <v>44850.629664351851</v>
      </c>
      <c r="B75" s="4">
        <v>7.28</v>
      </c>
      <c r="C75" s="4">
        <v>1.2307692307692308</v>
      </c>
      <c r="D75" s="4">
        <f t="shared" si="3"/>
        <v>8.9600000000000009</v>
      </c>
      <c r="E75" s="4">
        <f t="shared" si="4"/>
        <v>289.23999999999995</v>
      </c>
      <c r="F75" s="4">
        <f t="shared" si="5"/>
        <v>0.90999999999996817</v>
      </c>
      <c r="G75" s="12">
        <v>2023</v>
      </c>
    </row>
    <row r="76" spans="1:7" x14ac:dyDescent="0.2">
      <c r="A76" s="18">
        <v>44850.632361111115</v>
      </c>
      <c r="B76" s="4">
        <v>7.29</v>
      </c>
      <c r="C76" s="4">
        <v>1.2307692307692308</v>
      </c>
      <c r="D76" s="4">
        <f t="shared" si="3"/>
        <v>8.9723076923076928</v>
      </c>
      <c r="E76" s="4">
        <f t="shared" si="4"/>
        <v>289.25230769230768</v>
      </c>
      <c r="F76" s="4">
        <f t="shared" si="5"/>
        <v>0.92230769230769738</v>
      </c>
      <c r="G76" s="12">
        <v>2023</v>
      </c>
    </row>
    <row r="77" spans="1:7" x14ac:dyDescent="0.2">
      <c r="A77" s="18">
        <v>44851.226712962962</v>
      </c>
      <c r="B77" s="4">
        <v>7.3</v>
      </c>
      <c r="C77" s="4">
        <v>1.2307692307692308</v>
      </c>
      <c r="D77" s="4">
        <f t="shared" si="3"/>
        <v>8.9846153846153847</v>
      </c>
      <c r="E77" s="4">
        <f t="shared" si="4"/>
        <v>289.26461538461535</v>
      </c>
      <c r="F77" s="4">
        <f t="shared" si="5"/>
        <v>0.93461538461536975</v>
      </c>
      <c r="G77" s="12">
        <v>2023</v>
      </c>
    </row>
    <row r="78" spans="1:7" x14ac:dyDescent="0.2">
      <c r="A78" s="18">
        <v>44856.873229166667</v>
      </c>
      <c r="B78" s="4">
        <v>7.3100000000000005</v>
      </c>
      <c r="C78" s="4">
        <v>1.2307692307692308</v>
      </c>
      <c r="D78" s="4">
        <f t="shared" si="3"/>
        <v>8.9969230769230784</v>
      </c>
      <c r="E78" s="4">
        <f t="shared" si="4"/>
        <v>289.27692307692303</v>
      </c>
      <c r="F78" s="4">
        <f t="shared" si="5"/>
        <v>0.94692307692304212</v>
      </c>
      <c r="G78" s="12">
        <v>2023</v>
      </c>
    </row>
    <row r="79" spans="1:7" x14ac:dyDescent="0.2">
      <c r="A79" s="18">
        <v>44856.883692129632</v>
      </c>
      <c r="B79" s="4">
        <v>7.32</v>
      </c>
      <c r="C79" s="4">
        <v>1.2307692307692308</v>
      </c>
      <c r="D79" s="4">
        <f t="shared" si="3"/>
        <v>9.0092307692307703</v>
      </c>
      <c r="E79" s="4">
        <f t="shared" si="4"/>
        <v>289.28923076923076</v>
      </c>
      <c r="F79" s="4">
        <f t="shared" si="5"/>
        <v>0.95923076923077133</v>
      </c>
      <c r="G79" s="12">
        <v>2023</v>
      </c>
    </row>
    <row r="80" spans="1:7" x14ac:dyDescent="0.2">
      <c r="A80" s="18">
        <v>44856.891469907408</v>
      </c>
      <c r="B80" s="4">
        <v>7.33</v>
      </c>
      <c r="C80" s="4">
        <v>1.2307692307692308</v>
      </c>
      <c r="D80" s="4">
        <f t="shared" si="3"/>
        <v>9.0215384615384622</v>
      </c>
      <c r="E80" s="4">
        <f t="shared" si="4"/>
        <v>289.30153846153843</v>
      </c>
      <c r="F80" s="4">
        <f t="shared" si="5"/>
        <v>0.9715384615384437</v>
      </c>
      <c r="G80" s="12">
        <v>2023</v>
      </c>
    </row>
    <row r="81" spans="1:7" x14ac:dyDescent="0.2">
      <c r="A81" s="18">
        <v>44856.896585648145</v>
      </c>
      <c r="B81" s="4">
        <v>7.34</v>
      </c>
      <c r="C81" s="4">
        <v>1.2307692307692308</v>
      </c>
      <c r="D81" s="4">
        <f t="shared" si="3"/>
        <v>9.0338461538461541</v>
      </c>
      <c r="E81" s="4">
        <f t="shared" si="4"/>
        <v>289.3138461538461</v>
      </c>
      <c r="F81" s="4">
        <f t="shared" si="5"/>
        <v>0.98384615384611607</v>
      </c>
      <c r="G81" s="12">
        <v>2023</v>
      </c>
    </row>
    <row r="82" spans="1:7" x14ac:dyDescent="0.2">
      <c r="A82" s="18">
        <v>44856.907210648147</v>
      </c>
      <c r="B82" s="4">
        <v>7.3500000000000005</v>
      </c>
      <c r="C82" s="4">
        <v>1.2307692307692308</v>
      </c>
      <c r="D82" s="4">
        <f t="shared" si="3"/>
        <v>9.0461538461538478</v>
      </c>
      <c r="E82" s="4">
        <f t="shared" si="4"/>
        <v>289.32615384615383</v>
      </c>
      <c r="F82" s="4">
        <f t="shared" si="5"/>
        <v>0.99615384615384528</v>
      </c>
      <c r="G82" s="12">
        <v>2023</v>
      </c>
    </row>
    <row r="83" spans="1:7" x14ac:dyDescent="0.2">
      <c r="A83" s="18">
        <v>44856.909166666665</v>
      </c>
      <c r="B83" s="4">
        <v>7.36</v>
      </c>
      <c r="C83" s="4">
        <v>1.2307692307692308</v>
      </c>
      <c r="D83" s="4">
        <f t="shared" si="3"/>
        <v>9.0584615384615397</v>
      </c>
      <c r="E83" s="4">
        <f t="shared" si="4"/>
        <v>289.3384615384615</v>
      </c>
      <c r="F83" s="4">
        <f t="shared" si="5"/>
        <v>1.0084615384615176</v>
      </c>
      <c r="G83" s="12">
        <v>2023</v>
      </c>
    </row>
    <row r="84" spans="1:7" x14ac:dyDescent="0.2">
      <c r="A84" s="18">
        <v>44856.912777777776</v>
      </c>
      <c r="B84" s="4">
        <v>7.37</v>
      </c>
      <c r="C84" s="4">
        <v>1.2307692307692308</v>
      </c>
      <c r="D84" s="4">
        <f t="shared" si="3"/>
        <v>9.0707692307692316</v>
      </c>
      <c r="E84" s="4">
        <f t="shared" si="4"/>
        <v>289.35076923076923</v>
      </c>
      <c r="F84" s="4">
        <f t="shared" si="5"/>
        <v>1.0207692307692469</v>
      </c>
      <c r="G84" s="12">
        <v>2023</v>
      </c>
    </row>
    <row r="85" spans="1:7" x14ac:dyDescent="0.2">
      <c r="A85" s="18">
        <v>44856.915150462963</v>
      </c>
      <c r="B85" s="4">
        <v>7.38</v>
      </c>
      <c r="C85" s="4">
        <v>1.2307692307692308</v>
      </c>
      <c r="D85" s="4">
        <f t="shared" si="3"/>
        <v>9.0830769230769235</v>
      </c>
      <c r="E85" s="4">
        <f t="shared" si="4"/>
        <v>289.3630769230769</v>
      </c>
      <c r="F85" s="4">
        <f t="shared" si="5"/>
        <v>1.0330769230769192</v>
      </c>
      <c r="G85" s="12">
        <v>2023</v>
      </c>
    </row>
    <row r="86" spans="1:7" x14ac:dyDescent="0.2">
      <c r="A86" s="18">
        <v>44856.920208333337</v>
      </c>
      <c r="B86" s="4">
        <v>7.3900000000000006</v>
      </c>
      <c r="C86" s="4">
        <v>1.2307692307692308</v>
      </c>
      <c r="D86" s="4">
        <f t="shared" si="3"/>
        <v>9.0953846153846172</v>
      </c>
      <c r="E86" s="4">
        <f t="shared" si="4"/>
        <v>289.37538461538458</v>
      </c>
      <c r="F86" s="4">
        <f t="shared" si="5"/>
        <v>1.0453846153845916</v>
      </c>
      <c r="G86" s="12">
        <v>2023</v>
      </c>
    </row>
    <row r="87" spans="1:7" x14ac:dyDescent="0.2">
      <c r="A87" s="18">
        <v>44856.921863425923</v>
      </c>
      <c r="B87" s="4">
        <v>7.4</v>
      </c>
      <c r="C87" s="4">
        <v>1.2307692307692308</v>
      </c>
      <c r="D87" s="4">
        <f t="shared" si="3"/>
        <v>9.1076923076923091</v>
      </c>
      <c r="E87" s="4">
        <f t="shared" si="4"/>
        <v>289.3876923076923</v>
      </c>
      <c r="F87" s="4">
        <f t="shared" si="5"/>
        <v>1.0576923076923208</v>
      </c>
      <c r="G87" s="12">
        <v>2023</v>
      </c>
    </row>
    <row r="88" spans="1:7" x14ac:dyDescent="0.2">
      <c r="A88" s="18">
        <v>44856.928229166668</v>
      </c>
      <c r="B88" s="4">
        <v>7.41</v>
      </c>
      <c r="C88" s="4">
        <v>1.2307692307692308</v>
      </c>
      <c r="D88" s="4">
        <f t="shared" si="3"/>
        <v>9.120000000000001</v>
      </c>
      <c r="E88" s="4">
        <f t="shared" si="4"/>
        <v>289.39999999999998</v>
      </c>
      <c r="F88" s="4">
        <f t="shared" si="5"/>
        <v>1.0699999999999932</v>
      </c>
      <c r="G88" s="12">
        <v>2023</v>
      </c>
    </row>
    <row r="89" spans="1:7" x14ac:dyDescent="0.2">
      <c r="A89" s="18">
        <v>44856.933148148149</v>
      </c>
      <c r="B89" s="4">
        <v>7.42</v>
      </c>
      <c r="C89" s="4">
        <v>1.2307692307692308</v>
      </c>
      <c r="D89" s="4">
        <f t="shared" ref="D89:D152" si="6">B89*C89</f>
        <v>9.1323076923076929</v>
      </c>
      <c r="E89" s="4">
        <f t="shared" si="4"/>
        <v>289.41230769230765</v>
      </c>
      <c r="F89" s="4">
        <f t="shared" si="5"/>
        <v>1.0823076923076655</v>
      </c>
      <c r="G89" s="12">
        <v>2023</v>
      </c>
    </row>
    <row r="90" spans="1:7" x14ac:dyDescent="0.2">
      <c r="A90" s="18">
        <v>44856.936516203707</v>
      </c>
      <c r="B90" s="4">
        <v>7.43</v>
      </c>
      <c r="C90" s="4">
        <v>1.2307692307692308</v>
      </c>
      <c r="D90" s="4">
        <f t="shared" si="6"/>
        <v>9.1446153846153848</v>
      </c>
      <c r="E90" s="4">
        <f t="shared" si="4"/>
        <v>289.42461538461538</v>
      </c>
      <c r="F90" s="4">
        <f t="shared" si="5"/>
        <v>1.0946153846153948</v>
      </c>
      <c r="G90" s="12">
        <v>2023</v>
      </c>
    </row>
    <row r="91" spans="1:7" x14ac:dyDescent="0.2">
      <c r="A91" s="18">
        <v>44856.938402777778</v>
      </c>
      <c r="B91" s="4">
        <v>7.44</v>
      </c>
      <c r="C91" s="4">
        <v>1.2307692307692308</v>
      </c>
      <c r="D91" s="4">
        <f t="shared" si="6"/>
        <v>9.1569230769230785</v>
      </c>
      <c r="E91" s="4">
        <f t="shared" si="4"/>
        <v>289.43692307692305</v>
      </c>
      <c r="F91" s="4">
        <f t="shared" si="5"/>
        <v>1.1069230769230671</v>
      </c>
      <c r="G91" s="12">
        <v>2023</v>
      </c>
    </row>
    <row r="92" spans="1:7" x14ac:dyDescent="0.2">
      <c r="A92" s="18">
        <v>44856.943368055552</v>
      </c>
      <c r="B92" s="4">
        <v>7.45</v>
      </c>
      <c r="C92" s="4">
        <v>1.2307692307692308</v>
      </c>
      <c r="D92" s="4">
        <f t="shared" si="6"/>
        <v>9.1692307692307704</v>
      </c>
      <c r="E92" s="4">
        <f t="shared" si="4"/>
        <v>289.44923076923072</v>
      </c>
      <c r="F92" s="4">
        <f t="shared" si="5"/>
        <v>1.1192307692307395</v>
      </c>
      <c r="G92" s="12">
        <v>2023</v>
      </c>
    </row>
    <row r="93" spans="1:7" x14ac:dyDescent="0.2">
      <c r="A93" s="18">
        <v>44856.947199074071</v>
      </c>
      <c r="B93" s="4">
        <v>7.46</v>
      </c>
      <c r="C93" s="4">
        <v>1.2307692307692308</v>
      </c>
      <c r="D93" s="4">
        <f t="shared" si="6"/>
        <v>9.1815384615384623</v>
      </c>
      <c r="E93" s="4">
        <f t="shared" si="4"/>
        <v>289.46153846153845</v>
      </c>
      <c r="F93" s="4">
        <f t="shared" si="5"/>
        <v>1.1315384615384687</v>
      </c>
      <c r="G93" s="12">
        <v>2023</v>
      </c>
    </row>
    <row r="94" spans="1:7" x14ac:dyDescent="0.2">
      <c r="A94" s="18">
        <v>44856.952928240738</v>
      </c>
      <c r="B94" s="4">
        <v>7.47</v>
      </c>
      <c r="C94" s="4">
        <v>1.2307692307692308</v>
      </c>
      <c r="D94" s="4">
        <f t="shared" si="6"/>
        <v>9.1938461538461542</v>
      </c>
      <c r="E94" s="4">
        <f t="shared" si="4"/>
        <v>289.47384615384613</v>
      </c>
      <c r="F94" s="4">
        <f t="shared" si="5"/>
        <v>1.1438461538461411</v>
      </c>
      <c r="G94" s="12">
        <v>2023</v>
      </c>
    </row>
    <row r="95" spans="1:7" x14ac:dyDescent="0.2">
      <c r="A95" s="18">
        <v>44856.955138888887</v>
      </c>
      <c r="B95" s="4">
        <v>7.48</v>
      </c>
      <c r="C95" s="4">
        <v>1.2307692307692308</v>
      </c>
      <c r="D95" s="4">
        <f t="shared" si="6"/>
        <v>9.2061538461538479</v>
      </c>
      <c r="E95" s="4">
        <f t="shared" si="4"/>
        <v>289.4861538461538</v>
      </c>
      <c r="F95" s="4">
        <f t="shared" si="5"/>
        <v>1.1561538461538134</v>
      </c>
      <c r="G95" s="12">
        <v>2023</v>
      </c>
    </row>
    <row r="96" spans="1:7" x14ac:dyDescent="0.2">
      <c r="A96" s="18">
        <v>44856.959953703707</v>
      </c>
      <c r="B96" s="4">
        <v>7.49</v>
      </c>
      <c r="C96" s="4">
        <v>1.2307692307692308</v>
      </c>
      <c r="D96" s="4">
        <f t="shared" si="6"/>
        <v>9.2184615384615398</v>
      </c>
      <c r="E96" s="4">
        <f t="shared" si="4"/>
        <v>289.49846153846153</v>
      </c>
      <c r="F96" s="4">
        <f t="shared" si="5"/>
        <v>1.1684615384615427</v>
      </c>
      <c r="G96" s="12">
        <v>2023</v>
      </c>
    </row>
    <row r="97" spans="1:7" x14ac:dyDescent="0.2">
      <c r="A97" s="18">
        <v>44856.960995370369</v>
      </c>
      <c r="B97" s="4">
        <v>7.5</v>
      </c>
      <c r="C97" s="4">
        <v>1.2307692307692308</v>
      </c>
      <c r="D97" s="4">
        <f t="shared" si="6"/>
        <v>9.2307692307692317</v>
      </c>
      <c r="E97" s="4">
        <f t="shared" si="4"/>
        <v>289.5107692307692</v>
      </c>
      <c r="F97" s="4">
        <f t="shared" si="5"/>
        <v>1.180769230769215</v>
      </c>
      <c r="G97" s="12">
        <v>2023</v>
      </c>
    </row>
    <row r="98" spans="1:7" x14ac:dyDescent="0.2">
      <c r="A98" s="18">
        <v>44856.962916666664</v>
      </c>
      <c r="B98" s="4">
        <v>7.51</v>
      </c>
      <c r="C98" s="4">
        <v>1.2307692307692308</v>
      </c>
      <c r="D98" s="4">
        <f t="shared" si="6"/>
        <v>9.2430769230769236</v>
      </c>
      <c r="E98" s="4">
        <f t="shared" si="4"/>
        <v>289.52307692307687</v>
      </c>
      <c r="F98" s="4">
        <f t="shared" si="5"/>
        <v>1.1930769230768874</v>
      </c>
      <c r="G98" s="12">
        <v>2023</v>
      </c>
    </row>
    <row r="99" spans="1:7" x14ac:dyDescent="0.2">
      <c r="A99" s="18">
        <v>44856.965717592589</v>
      </c>
      <c r="B99" s="4">
        <v>7.5200000000000005</v>
      </c>
      <c r="C99" s="4">
        <v>1.2307692307692308</v>
      </c>
      <c r="D99" s="4">
        <f t="shared" si="6"/>
        <v>9.2553846153846173</v>
      </c>
      <c r="E99" s="4">
        <f t="shared" si="4"/>
        <v>289.5353846153846</v>
      </c>
      <c r="F99" s="4">
        <f t="shared" si="5"/>
        <v>1.2053846153846166</v>
      </c>
      <c r="G99" s="12">
        <v>2023</v>
      </c>
    </row>
    <row r="100" spans="1:7" x14ac:dyDescent="0.2">
      <c r="A100" s="18">
        <v>44856.980243055557</v>
      </c>
      <c r="B100" s="4">
        <v>7.53</v>
      </c>
      <c r="C100" s="4">
        <v>1.2307692307692308</v>
      </c>
      <c r="D100" s="4">
        <f t="shared" si="6"/>
        <v>9.2676923076923092</v>
      </c>
      <c r="E100" s="4">
        <f t="shared" si="4"/>
        <v>289.54769230769227</v>
      </c>
      <c r="F100" s="4">
        <f t="shared" si="5"/>
        <v>1.217692307692289</v>
      </c>
      <c r="G100" s="12">
        <v>2023</v>
      </c>
    </row>
    <row r="101" spans="1:7" x14ac:dyDescent="0.2">
      <c r="A101" s="18">
        <v>44856.998310185183</v>
      </c>
      <c r="B101" s="4">
        <v>7.54</v>
      </c>
      <c r="C101" s="4">
        <v>1.2307692307692308</v>
      </c>
      <c r="D101" s="4">
        <f t="shared" si="6"/>
        <v>9.2800000000000011</v>
      </c>
      <c r="E101" s="4">
        <f t="shared" si="4"/>
        <v>289.55999999999995</v>
      </c>
      <c r="F101" s="4">
        <f t="shared" si="5"/>
        <v>1.2299999999999613</v>
      </c>
      <c r="G101" s="12">
        <v>2023</v>
      </c>
    </row>
    <row r="102" spans="1:7" x14ac:dyDescent="0.2">
      <c r="A102" s="18">
        <v>44857.006828703707</v>
      </c>
      <c r="B102" s="4">
        <v>7.55</v>
      </c>
      <c r="C102" s="4">
        <v>1.2307692307692308</v>
      </c>
      <c r="D102" s="4">
        <f t="shared" si="6"/>
        <v>9.292307692307693</v>
      </c>
      <c r="E102" s="4">
        <f t="shared" si="4"/>
        <v>289.57230769230767</v>
      </c>
      <c r="F102" s="4">
        <f t="shared" si="5"/>
        <v>1.2423076923076906</v>
      </c>
      <c r="G102" s="12">
        <v>2023</v>
      </c>
    </row>
    <row r="103" spans="1:7" x14ac:dyDescent="0.2">
      <c r="A103" s="18">
        <v>44857.015729166669</v>
      </c>
      <c r="B103" s="4">
        <v>7.5600000000000005</v>
      </c>
      <c r="C103" s="4">
        <v>1.2307692307692308</v>
      </c>
      <c r="D103" s="4">
        <f t="shared" si="6"/>
        <v>9.304615384615385</v>
      </c>
      <c r="E103" s="4">
        <f t="shared" si="4"/>
        <v>289.58461538461535</v>
      </c>
      <c r="F103" s="4">
        <f t="shared" si="5"/>
        <v>1.2546153846153629</v>
      </c>
      <c r="G103" s="12">
        <v>2023</v>
      </c>
    </row>
    <row r="104" spans="1:7" x14ac:dyDescent="0.2">
      <c r="A104" s="18">
        <v>44857.019965277781</v>
      </c>
      <c r="B104" s="4">
        <v>7.57</v>
      </c>
      <c r="C104" s="4">
        <v>1.2307692307692308</v>
      </c>
      <c r="D104" s="4">
        <f t="shared" si="6"/>
        <v>9.3169230769230786</v>
      </c>
      <c r="E104" s="4">
        <f t="shared" si="4"/>
        <v>289.59692307692308</v>
      </c>
      <c r="F104" s="4">
        <f t="shared" si="5"/>
        <v>1.2669230769230921</v>
      </c>
      <c r="G104" s="12">
        <v>2023</v>
      </c>
    </row>
    <row r="105" spans="1:7" x14ac:dyDescent="0.2">
      <c r="A105" s="18">
        <v>44857.022280092591</v>
      </c>
      <c r="B105" s="4">
        <v>7.58</v>
      </c>
      <c r="C105" s="4">
        <v>1.2307692307692308</v>
      </c>
      <c r="D105" s="4">
        <f t="shared" si="6"/>
        <v>9.3292307692307705</v>
      </c>
      <c r="E105" s="4">
        <f t="shared" si="4"/>
        <v>289.60923076923075</v>
      </c>
      <c r="F105" s="4">
        <f t="shared" si="5"/>
        <v>1.2792307692307645</v>
      </c>
      <c r="G105" s="12">
        <v>2023</v>
      </c>
    </row>
    <row r="106" spans="1:7" x14ac:dyDescent="0.2">
      <c r="A106" s="18">
        <v>44857.025081018517</v>
      </c>
      <c r="B106" s="4">
        <v>7.59</v>
      </c>
      <c r="C106" s="4">
        <v>1.2307692307692308</v>
      </c>
      <c r="D106" s="4">
        <f t="shared" si="6"/>
        <v>9.3415384615384625</v>
      </c>
      <c r="E106" s="4">
        <f t="shared" si="4"/>
        <v>289.62153846153842</v>
      </c>
      <c r="F106" s="4">
        <f t="shared" si="5"/>
        <v>1.2915384615384369</v>
      </c>
      <c r="G106" s="12">
        <v>2023</v>
      </c>
    </row>
    <row r="107" spans="1:7" x14ac:dyDescent="0.2">
      <c r="A107" s="18">
        <v>44857.027291666665</v>
      </c>
      <c r="B107" s="4">
        <v>7.6000000000000005</v>
      </c>
      <c r="C107" s="4">
        <v>1.2307692307692308</v>
      </c>
      <c r="D107" s="4">
        <f t="shared" si="6"/>
        <v>9.3538461538461544</v>
      </c>
      <c r="E107" s="4">
        <f t="shared" si="4"/>
        <v>289.63384615384615</v>
      </c>
      <c r="F107" s="4">
        <f t="shared" si="5"/>
        <v>1.3038461538461661</v>
      </c>
      <c r="G107" s="12">
        <v>2023</v>
      </c>
    </row>
    <row r="108" spans="1:7" x14ac:dyDescent="0.2">
      <c r="A108" s="18">
        <v>44857.029374999998</v>
      </c>
      <c r="B108" s="4">
        <v>7.61</v>
      </c>
      <c r="C108" s="4">
        <v>1.2307692307692308</v>
      </c>
      <c r="D108" s="4">
        <f t="shared" si="6"/>
        <v>9.3661538461538463</v>
      </c>
      <c r="E108" s="4">
        <f t="shared" si="4"/>
        <v>289.64615384615382</v>
      </c>
      <c r="F108" s="4">
        <f t="shared" si="5"/>
        <v>1.3161538461538385</v>
      </c>
      <c r="G108" s="12">
        <v>2023</v>
      </c>
    </row>
    <row r="109" spans="1:7" x14ac:dyDescent="0.2">
      <c r="A109" s="18">
        <v>44857.032789351855</v>
      </c>
      <c r="B109" s="4">
        <v>7.62</v>
      </c>
      <c r="C109" s="4">
        <v>1.2307692307692308</v>
      </c>
      <c r="D109" s="4">
        <f t="shared" si="6"/>
        <v>9.37846153846154</v>
      </c>
      <c r="E109" s="4">
        <f t="shared" si="4"/>
        <v>289.65846153846149</v>
      </c>
      <c r="F109" s="4">
        <f t="shared" si="5"/>
        <v>1.3284615384615108</v>
      </c>
      <c r="G109" s="12">
        <v>2023</v>
      </c>
    </row>
    <row r="110" spans="1:7" x14ac:dyDescent="0.2">
      <c r="A110" s="18">
        <v>44857.035740740743</v>
      </c>
      <c r="B110" s="4">
        <v>7.63</v>
      </c>
      <c r="C110" s="4">
        <v>1.2307692307692308</v>
      </c>
      <c r="D110" s="4">
        <f t="shared" si="6"/>
        <v>9.3907692307692319</v>
      </c>
      <c r="E110" s="4">
        <f t="shared" si="4"/>
        <v>289.67076923076922</v>
      </c>
      <c r="F110" s="4">
        <f t="shared" si="5"/>
        <v>1.34076923076924</v>
      </c>
      <c r="G110" s="12">
        <v>2023</v>
      </c>
    </row>
    <row r="111" spans="1:7" x14ac:dyDescent="0.2">
      <c r="A111" s="18">
        <v>44857.037280092591</v>
      </c>
      <c r="B111" s="4">
        <v>7.6400000000000006</v>
      </c>
      <c r="C111" s="4">
        <v>1.2307692307692308</v>
      </c>
      <c r="D111" s="4">
        <f t="shared" si="6"/>
        <v>9.4030769230769238</v>
      </c>
      <c r="E111" s="4">
        <f t="shared" si="4"/>
        <v>289.6830769230769</v>
      </c>
      <c r="F111" s="4">
        <f t="shared" si="5"/>
        <v>1.3530769230769124</v>
      </c>
      <c r="G111" s="12">
        <v>2023</v>
      </c>
    </row>
    <row r="112" spans="1:7" x14ac:dyDescent="0.2">
      <c r="A112" s="18">
        <v>44857.043263888889</v>
      </c>
      <c r="B112" s="4">
        <v>7.65</v>
      </c>
      <c r="C112" s="4">
        <v>1.2307692307692308</v>
      </c>
      <c r="D112" s="4">
        <f t="shared" si="6"/>
        <v>9.4153846153846157</v>
      </c>
      <c r="E112" s="4">
        <f t="shared" si="4"/>
        <v>289.69538461538457</v>
      </c>
      <c r="F112" s="4">
        <f t="shared" si="5"/>
        <v>1.3653846153845848</v>
      </c>
      <c r="G112" s="12">
        <v>2023</v>
      </c>
    </row>
    <row r="113" spans="1:7" x14ac:dyDescent="0.2">
      <c r="A113" s="18">
        <v>44857.046041666668</v>
      </c>
      <c r="B113" s="4">
        <v>7.66</v>
      </c>
      <c r="C113" s="4">
        <v>1.2307692307692308</v>
      </c>
      <c r="D113" s="4">
        <f t="shared" si="6"/>
        <v>9.4276923076923076</v>
      </c>
      <c r="E113" s="4">
        <f t="shared" si="4"/>
        <v>289.7076923076923</v>
      </c>
      <c r="F113" s="4">
        <f t="shared" si="5"/>
        <v>1.377692307692314</v>
      </c>
      <c r="G113" s="12">
        <v>2023</v>
      </c>
    </row>
    <row r="114" spans="1:7" x14ac:dyDescent="0.2">
      <c r="A114" s="18">
        <v>44857.050798611112</v>
      </c>
      <c r="B114" s="4">
        <v>7.67</v>
      </c>
      <c r="C114" s="4">
        <v>1.2307692307692308</v>
      </c>
      <c r="D114" s="4">
        <f t="shared" si="6"/>
        <v>9.4400000000000013</v>
      </c>
      <c r="E114" s="4">
        <f t="shared" si="4"/>
        <v>289.71999999999997</v>
      </c>
      <c r="F114" s="4">
        <f t="shared" si="5"/>
        <v>1.3899999999999864</v>
      </c>
      <c r="G114" s="12">
        <v>2023</v>
      </c>
    </row>
    <row r="115" spans="1:7" x14ac:dyDescent="0.2">
      <c r="A115" s="18">
        <v>44857.053344907406</v>
      </c>
      <c r="B115" s="4">
        <v>7.68</v>
      </c>
      <c r="C115" s="4">
        <v>1.2307692307692308</v>
      </c>
      <c r="D115" s="4">
        <f t="shared" si="6"/>
        <v>9.4523076923076932</v>
      </c>
      <c r="E115" s="4">
        <f t="shared" si="4"/>
        <v>289.73230769230764</v>
      </c>
      <c r="F115" s="4">
        <f t="shared" si="5"/>
        <v>1.4023076923076587</v>
      </c>
      <c r="G115" s="12">
        <v>2023</v>
      </c>
    </row>
    <row r="116" spans="1:7" x14ac:dyDescent="0.2">
      <c r="A116" s="18">
        <v>44857.056377314817</v>
      </c>
      <c r="B116" s="4">
        <v>7.69</v>
      </c>
      <c r="C116" s="4">
        <v>1.2307692307692308</v>
      </c>
      <c r="D116" s="4">
        <f t="shared" si="6"/>
        <v>9.4646153846153851</v>
      </c>
      <c r="E116" s="4">
        <f t="shared" si="4"/>
        <v>289.74461538461537</v>
      </c>
      <c r="F116" s="4">
        <f t="shared" si="5"/>
        <v>1.4146153846153879</v>
      </c>
      <c r="G116" s="12">
        <v>2023</v>
      </c>
    </row>
    <row r="117" spans="1:7" x14ac:dyDescent="0.2">
      <c r="A117" s="18">
        <v>44857.058263888888</v>
      </c>
      <c r="B117" s="4">
        <v>7.7</v>
      </c>
      <c r="C117" s="4">
        <v>1.2307692307692308</v>
      </c>
      <c r="D117" s="4">
        <f t="shared" si="6"/>
        <v>9.476923076923077</v>
      </c>
      <c r="E117" s="4">
        <f t="shared" si="4"/>
        <v>289.75692307692304</v>
      </c>
      <c r="F117" s="4">
        <f t="shared" si="5"/>
        <v>1.4269230769230603</v>
      </c>
      <c r="G117" s="12">
        <v>2023</v>
      </c>
    </row>
    <row r="118" spans="1:7" x14ac:dyDescent="0.2">
      <c r="A118" s="18">
        <v>44857.06045138889</v>
      </c>
      <c r="B118" s="4">
        <v>7.71</v>
      </c>
      <c r="C118" s="4">
        <v>1.2307692307692308</v>
      </c>
      <c r="D118" s="4">
        <f t="shared" si="6"/>
        <v>9.4892307692307689</v>
      </c>
      <c r="E118" s="4">
        <f t="shared" si="4"/>
        <v>289.76923076923072</v>
      </c>
      <c r="F118" s="4">
        <f t="shared" si="5"/>
        <v>1.4392307692307327</v>
      </c>
      <c r="G118" s="12">
        <v>2023</v>
      </c>
    </row>
    <row r="119" spans="1:7" x14ac:dyDescent="0.2">
      <c r="A119" s="18">
        <v>44857.062118055554</v>
      </c>
      <c r="B119" s="4">
        <v>7.72</v>
      </c>
      <c r="C119" s="4">
        <v>1.2307692307692308</v>
      </c>
      <c r="D119" s="4">
        <f t="shared" si="6"/>
        <v>9.5015384615384626</v>
      </c>
      <c r="E119" s="4">
        <f t="shared" si="4"/>
        <v>289.78153846153845</v>
      </c>
      <c r="F119" s="4">
        <f t="shared" si="5"/>
        <v>1.4515384615384619</v>
      </c>
      <c r="G119" s="12">
        <v>2023</v>
      </c>
    </row>
    <row r="120" spans="1:7" x14ac:dyDescent="0.2">
      <c r="A120" s="18">
        <v>44857.065023148149</v>
      </c>
      <c r="B120" s="4">
        <v>7.73</v>
      </c>
      <c r="C120" s="4">
        <v>1.2307692307692308</v>
      </c>
      <c r="D120" s="4">
        <f t="shared" si="6"/>
        <v>9.5138461538461545</v>
      </c>
      <c r="E120" s="4">
        <f t="shared" si="4"/>
        <v>289.79384615384612</v>
      </c>
      <c r="F120" s="4">
        <f t="shared" si="5"/>
        <v>1.4638461538461343</v>
      </c>
      <c r="G120" s="12">
        <v>2023</v>
      </c>
    </row>
    <row r="121" spans="1:7" x14ac:dyDescent="0.2">
      <c r="A121" s="18">
        <v>44857.066979166666</v>
      </c>
      <c r="B121" s="4">
        <v>7.74</v>
      </c>
      <c r="C121" s="4">
        <v>1.2307692307692308</v>
      </c>
      <c r="D121" s="4">
        <f t="shared" si="6"/>
        <v>9.5261538461538464</v>
      </c>
      <c r="E121" s="4">
        <f t="shared" si="4"/>
        <v>289.80615384615385</v>
      </c>
      <c r="F121" s="4">
        <f t="shared" si="5"/>
        <v>1.4761538461538635</v>
      </c>
      <c r="G121" s="12">
        <v>2023</v>
      </c>
    </row>
    <row r="122" spans="1:7" x14ac:dyDescent="0.2">
      <c r="A122" s="18">
        <v>44857.070983796293</v>
      </c>
      <c r="B122" s="4">
        <v>7.75</v>
      </c>
      <c r="C122" s="4">
        <v>1.2307692307692308</v>
      </c>
      <c r="D122" s="4">
        <f t="shared" si="6"/>
        <v>9.5384615384615383</v>
      </c>
      <c r="E122" s="4">
        <f t="shared" si="4"/>
        <v>289.81846153846152</v>
      </c>
      <c r="F122" s="4">
        <f t="shared" si="5"/>
        <v>1.4884615384615358</v>
      </c>
      <c r="G122" s="12">
        <v>2023</v>
      </c>
    </row>
    <row r="123" spans="1:7" x14ac:dyDescent="0.2">
      <c r="A123" s="18">
        <v>44857.077615740738</v>
      </c>
      <c r="B123" s="4">
        <v>7.76</v>
      </c>
      <c r="C123" s="4">
        <v>1.2307692307692308</v>
      </c>
      <c r="D123" s="4">
        <f t="shared" si="6"/>
        <v>9.5507692307692302</v>
      </c>
      <c r="E123" s="4">
        <f t="shared" si="4"/>
        <v>289.83076923076919</v>
      </c>
      <c r="F123" s="4">
        <f t="shared" si="5"/>
        <v>1.5007692307692082</v>
      </c>
      <c r="G123" s="12">
        <v>2023</v>
      </c>
    </row>
    <row r="124" spans="1:7" x14ac:dyDescent="0.2">
      <c r="A124" s="18">
        <v>44857.08315972222</v>
      </c>
      <c r="B124" s="4">
        <v>7.7700000000000005</v>
      </c>
      <c r="C124" s="4">
        <v>1.2307692307692308</v>
      </c>
      <c r="D124" s="4">
        <f t="shared" si="6"/>
        <v>9.5630769230769239</v>
      </c>
      <c r="E124" s="4">
        <f t="shared" si="4"/>
        <v>289.84307692307692</v>
      </c>
      <c r="F124" s="4">
        <f t="shared" si="5"/>
        <v>1.5130769230769374</v>
      </c>
      <c r="G124" s="12">
        <v>2023</v>
      </c>
    </row>
    <row r="125" spans="1:7" x14ac:dyDescent="0.2">
      <c r="A125" s="18">
        <v>44857.087754629632</v>
      </c>
      <c r="B125" s="4">
        <v>7.78</v>
      </c>
      <c r="C125" s="4">
        <v>1.2307692307692308</v>
      </c>
      <c r="D125" s="4">
        <f t="shared" si="6"/>
        <v>9.5753846153846158</v>
      </c>
      <c r="E125" s="4">
        <f t="shared" si="4"/>
        <v>289.85538461538459</v>
      </c>
      <c r="F125" s="4">
        <f t="shared" si="5"/>
        <v>1.5253846153846098</v>
      </c>
      <c r="G125" s="12">
        <v>2023</v>
      </c>
    </row>
    <row r="126" spans="1:7" x14ac:dyDescent="0.2">
      <c r="A126" s="18">
        <v>44857.351238425923</v>
      </c>
      <c r="B126" s="4">
        <v>7.79</v>
      </c>
      <c r="C126" s="4">
        <v>1.2307692307692308</v>
      </c>
      <c r="D126" s="4">
        <f t="shared" si="6"/>
        <v>9.5876923076923077</v>
      </c>
      <c r="E126" s="4">
        <f t="shared" si="4"/>
        <v>289.86769230769227</v>
      </c>
      <c r="F126" s="4">
        <f t="shared" si="5"/>
        <v>1.5376923076922822</v>
      </c>
      <c r="G126" s="12">
        <v>2023</v>
      </c>
    </row>
    <row r="127" spans="1:7" x14ac:dyDescent="0.2">
      <c r="A127" s="18">
        <v>44857.365173611113</v>
      </c>
      <c r="B127" s="4">
        <v>7.8</v>
      </c>
      <c r="C127" s="4">
        <v>1.2307692307692308</v>
      </c>
      <c r="D127" s="4">
        <f t="shared" si="6"/>
        <v>9.6</v>
      </c>
      <c r="E127" s="4">
        <f t="shared" si="4"/>
        <v>289.88</v>
      </c>
      <c r="F127" s="4">
        <f t="shared" si="5"/>
        <v>1.5500000000000114</v>
      </c>
      <c r="G127" s="12">
        <v>2023</v>
      </c>
    </row>
    <row r="128" spans="1:7" x14ac:dyDescent="0.2">
      <c r="A128" s="18">
        <v>44857.391516203701</v>
      </c>
      <c r="B128" s="4">
        <v>7.8100000000000005</v>
      </c>
      <c r="C128" s="4">
        <v>1.2307692307692308</v>
      </c>
      <c r="D128" s="4">
        <f t="shared" si="6"/>
        <v>9.6123076923076933</v>
      </c>
      <c r="E128" s="4">
        <f t="shared" si="4"/>
        <v>289.89230769230767</v>
      </c>
      <c r="F128" s="4">
        <f t="shared" si="5"/>
        <v>1.5623076923076837</v>
      </c>
      <c r="G128" s="12">
        <v>2023</v>
      </c>
    </row>
    <row r="129" spans="1:7" x14ac:dyDescent="0.2">
      <c r="A129" s="18">
        <v>44857.404583333337</v>
      </c>
      <c r="B129" s="4">
        <v>7.82</v>
      </c>
      <c r="C129" s="4">
        <v>1.2307692307692308</v>
      </c>
      <c r="D129" s="4">
        <f t="shared" si="6"/>
        <v>9.6246153846153852</v>
      </c>
      <c r="E129" s="4">
        <f t="shared" si="4"/>
        <v>289.90461538461534</v>
      </c>
      <c r="F129" s="4">
        <f t="shared" si="5"/>
        <v>1.5746153846153561</v>
      </c>
      <c r="G129" s="12">
        <v>2023</v>
      </c>
    </row>
    <row r="130" spans="1:7" x14ac:dyDescent="0.2">
      <c r="A130" s="18">
        <v>44857.41333333333</v>
      </c>
      <c r="B130" s="4">
        <v>7.83</v>
      </c>
      <c r="C130" s="4">
        <v>1.2307692307692308</v>
      </c>
      <c r="D130" s="4">
        <f t="shared" si="6"/>
        <v>9.6369230769230771</v>
      </c>
      <c r="E130" s="4">
        <f t="shared" si="4"/>
        <v>289.91692307692307</v>
      </c>
      <c r="F130" s="4">
        <f t="shared" si="5"/>
        <v>1.5869230769230853</v>
      </c>
      <c r="G130" s="12">
        <v>2023</v>
      </c>
    </row>
    <row r="131" spans="1:7" x14ac:dyDescent="0.2">
      <c r="A131" s="18">
        <v>44857.418958333335</v>
      </c>
      <c r="B131" s="4">
        <v>7.84</v>
      </c>
      <c r="C131" s="4">
        <v>1.2307692307692308</v>
      </c>
      <c r="D131" s="4">
        <f t="shared" si="6"/>
        <v>9.6492307692307691</v>
      </c>
      <c r="E131" s="4">
        <f t="shared" ref="E131:E184" si="7">D131+280.28</f>
        <v>289.92923076923074</v>
      </c>
      <c r="F131" s="4">
        <f t="shared" ref="F131:F194" si="8">E131-288.33</f>
        <v>1.5992307692307577</v>
      </c>
      <c r="G131" s="12">
        <v>2023</v>
      </c>
    </row>
    <row r="132" spans="1:7" x14ac:dyDescent="0.2">
      <c r="A132" s="18">
        <v>44857.427210648151</v>
      </c>
      <c r="B132" s="4">
        <v>7.8500000000000005</v>
      </c>
      <c r="C132" s="4">
        <v>1.2307692307692308</v>
      </c>
      <c r="D132" s="4">
        <f t="shared" si="6"/>
        <v>9.6615384615384627</v>
      </c>
      <c r="E132" s="4">
        <f t="shared" si="7"/>
        <v>289.94153846153841</v>
      </c>
      <c r="F132" s="4">
        <f t="shared" si="8"/>
        <v>1.6115384615384301</v>
      </c>
      <c r="G132" s="12">
        <v>2023</v>
      </c>
    </row>
    <row r="133" spans="1:7" x14ac:dyDescent="0.2">
      <c r="A133" s="18">
        <v>44857.433182870373</v>
      </c>
      <c r="B133" s="4">
        <v>7.86</v>
      </c>
      <c r="C133" s="4">
        <v>1.2307692307692308</v>
      </c>
      <c r="D133" s="4">
        <f t="shared" si="6"/>
        <v>9.6738461538461546</v>
      </c>
      <c r="E133" s="4">
        <f t="shared" si="7"/>
        <v>289.95384615384614</v>
      </c>
      <c r="F133" s="4">
        <f t="shared" si="8"/>
        <v>1.6238461538461593</v>
      </c>
      <c r="G133" s="12">
        <v>2023</v>
      </c>
    </row>
    <row r="134" spans="1:7" x14ac:dyDescent="0.2">
      <c r="A134" s="18">
        <v>44857.441747685189</v>
      </c>
      <c r="B134" s="4">
        <v>7.87</v>
      </c>
      <c r="C134" s="4">
        <v>1.2307692307692308</v>
      </c>
      <c r="D134" s="4">
        <f t="shared" si="6"/>
        <v>9.6861538461538466</v>
      </c>
      <c r="E134" s="4">
        <f t="shared" si="7"/>
        <v>289.96615384615382</v>
      </c>
      <c r="F134" s="4">
        <f t="shared" si="8"/>
        <v>1.6361538461538316</v>
      </c>
      <c r="G134" s="12">
        <v>2023</v>
      </c>
    </row>
    <row r="135" spans="1:7" x14ac:dyDescent="0.2">
      <c r="A135" s="18">
        <v>44857.447534722225</v>
      </c>
      <c r="B135" s="4">
        <v>7.88</v>
      </c>
      <c r="C135" s="4">
        <v>1.2307692307692308</v>
      </c>
      <c r="D135" s="4">
        <f t="shared" si="6"/>
        <v>9.6984615384615385</v>
      </c>
      <c r="E135" s="4">
        <f t="shared" si="7"/>
        <v>289.97846153846149</v>
      </c>
      <c r="F135" s="4">
        <f t="shared" si="8"/>
        <v>1.648461538461504</v>
      </c>
      <c r="G135" s="12">
        <v>2023</v>
      </c>
    </row>
    <row r="136" spans="1:7" x14ac:dyDescent="0.2">
      <c r="A136" s="18">
        <v>44857.455231481479</v>
      </c>
      <c r="B136" s="4">
        <v>7.8900000000000006</v>
      </c>
      <c r="C136" s="4">
        <v>1.2307692307692308</v>
      </c>
      <c r="D136" s="4">
        <f t="shared" si="6"/>
        <v>9.7107692307692322</v>
      </c>
      <c r="E136" s="4">
        <f t="shared" si="7"/>
        <v>289.99076923076922</v>
      </c>
      <c r="F136" s="4">
        <f t="shared" si="8"/>
        <v>1.6607692307692332</v>
      </c>
      <c r="G136" s="12">
        <v>2023</v>
      </c>
    </row>
    <row r="137" spans="1:7" x14ac:dyDescent="0.2">
      <c r="A137" s="18">
        <v>44857.461365740739</v>
      </c>
      <c r="B137" s="4">
        <v>7.9</v>
      </c>
      <c r="C137" s="4">
        <v>1.2307692307692308</v>
      </c>
      <c r="D137" s="4">
        <f t="shared" si="6"/>
        <v>9.7230769230769241</v>
      </c>
      <c r="E137" s="4">
        <f t="shared" si="7"/>
        <v>290.00307692307689</v>
      </c>
      <c r="F137" s="4">
        <f t="shared" si="8"/>
        <v>1.6730769230769056</v>
      </c>
      <c r="G137" s="12">
        <v>2023</v>
      </c>
    </row>
    <row r="138" spans="1:7" x14ac:dyDescent="0.2">
      <c r="A138" s="18">
        <v>44857.468912037039</v>
      </c>
      <c r="B138" s="4">
        <v>7.91</v>
      </c>
      <c r="C138" s="4">
        <v>1.2307692307692308</v>
      </c>
      <c r="D138" s="4">
        <f t="shared" si="6"/>
        <v>9.735384615384616</v>
      </c>
      <c r="E138" s="4">
        <f t="shared" si="7"/>
        <v>290.01538461538456</v>
      </c>
      <c r="F138" s="4">
        <f t="shared" si="8"/>
        <v>1.685384615384578</v>
      </c>
      <c r="G138" s="12">
        <v>2023</v>
      </c>
    </row>
    <row r="139" spans="1:7" x14ac:dyDescent="0.2">
      <c r="A139" s="18">
        <v>44857.473715277774</v>
      </c>
      <c r="B139" s="4">
        <v>7.92</v>
      </c>
      <c r="C139" s="4">
        <v>1.2307692307692308</v>
      </c>
      <c r="D139" s="4">
        <f t="shared" si="6"/>
        <v>9.7476923076923079</v>
      </c>
      <c r="E139" s="4">
        <f t="shared" si="7"/>
        <v>290.02769230769229</v>
      </c>
      <c r="F139" s="4">
        <f t="shared" si="8"/>
        <v>1.6976923076923072</v>
      </c>
      <c r="G139" s="12">
        <v>2023</v>
      </c>
    </row>
    <row r="140" spans="1:7" x14ac:dyDescent="0.2">
      <c r="A140" s="18">
        <v>44857.481909722221</v>
      </c>
      <c r="B140" s="4">
        <v>7.9300000000000006</v>
      </c>
      <c r="C140" s="4">
        <v>1.2307692307692308</v>
      </c>
      <c r="D140" s="4">
        <f t="shared" si="6"/>
        <v>9.7600000000000016</v>
      </c>
      <c r="E140" s="4">
        <f t="shared" si="7"/>
        <v>290.03999999999996</v>
      </c>
      <c r="F140" s="4">
        <f t="shared" si="8"/>
        <v>1.7099999999999795</v>
      </c>
      <c r="G140" s="12">
        <v>2023</v>
      </c>
    </row>
    <row r="141" spans="1:7" x14ac:dyDescent="0.2">
      <c r="A141" s="18">
        <v>44857.491273148145</v>
      </c>
      <c r="B141" s="4">
        <v>7.94</v>
      </c>
      <c r="C141" s="4">
        <v>1.2307692307692308</v>
      </c>
      <c r="D141" s="4">
        <f t="shared" si="6"/>
        <v>9.7723076923076935</v>
      </c>
      <c r="E141" s="4">
        <f t="shared" si="7"/>
        <v>290.05230769230769</v>
      </c>
      <c r="F141" s="4">
        <f t="shared" si="8"/>
        <v>1.7223076923077087</v>
      </c>
      <c r="G141" s="12">
        <v>2023</v>
      </c>
    </row>
    <row r="142" spans="1:7" x14ac:dyDescent="0.2">
      <c r="A142" s="18">
        <v>44857.515231481484</v>
      </c>
      <c r="B142" s="4">
        <v>7.95</v>
      </c>
      <c r="C142" s="4">
        <v>1.2307692307692308</v>
      </c>
      <c r="D142" s="4">
        <f t="shared" si="6"/>
        <v>9.7846153846153854</v>
      </c>
      <c r="E142" s="4">
        <f t="shared" si="7"/>
        <v>290.06461538461537</v>
      </c>
      <c r="F142" s="4">
        <f t="shared" si="8"/>
        <v>1.7346153846153811</v>
      </c>
      <c r="G142" s="12">
        <v>2023</v>
      </c>
    </row>
    <row r="143" spans="1:7" x14ac:dyDescent="0.2">
      <c r="A143" s="18">
        <v>44857.530057870368</v>
      </c>
      <c r="B143" s="4">
        <v>7.96</v>
      </c>
      <c r="C143" s="4">
        <v>1.2307692307692308</v>
      </c>
      <c r="D143" s="4">
        <f t="shared" si="6"/>
        <v>9.7969230769230773</v>
      </c>
      <c r="E143" s="4">
        <f t="shared" si="7"/>
        <v>290.07692307692304</v>
      </c>
      <c r="F143" s="4">
        <f t="shared" si="8"/>
        <v>1.7469230769230535</v>
      </c>
      <c r="G143" s="12">
        <v>2023</v>
      </c>
    </row>
    <row r="144" spans="1:7" x14ac:dyDescent="0.2">
      <c r="A144" s="18">
        <v>44857.547766203701</v>
      </c>
      <c r="B144" s="4">
        <v>7.97</v>
      </c>
      <c r="C144" s="4">
        <v>1.2307692307692308</v>
      </c>
      <c r="D144" s="4">
        <f t="shared" si="6"/>
        <v>9.8092307692307692</v>
      </c>
      <c r="E144" s="4">
        <f t="shared" si="7"/>
        <v>290.08923076923077</v>
      </c>
      <c r="F144" s="4">
        <f t="shared" si="8"/>
        <v>1.7592307692307827</v>
      </c>
      <c r="G144" s="12">
        <v>2023</v>
      </c>
    </row>
    <row r="145" spans="1:7" x14ac:dyDescent="0.2">
      <c r="A145" s="18">
        <v>44857.557766203703</v>
      </c>
      <c r="B145" s="4">
        <v>7.98</v>
      </c>
      <c r="C145" s="4">
        <v>1.2307692307692308</v>
      </c>
      <c r="D145" s="4">
        <f t="shared" si="6"/>
        <v>9.8215384615384629</v>
      </c>
      <c r="E145" s="4">
        <f t="shared" si="7"/>
        <v>290.10153846153844</v>
      </c>
      <c r="F145" s="4">
        <f t="shared" si="8"/>
        <v>1.7715384615384551</v>
      </c>
      <c r="G145" s="12">
        <v>2023</v>
      </c>
    </row>
    <row r="146" spans="1:7" x14ac:dyDescent="0.2">
      <c r="A146" s="18">
        <v>44857.576597222222</v>
      </c>
      <c r="B146" s="4">
        <v>7.99</v>
      </c>
      <c r="C146" s="4">
        <v>1.2307692307692308</v>
      </c>
      <c r="D146" s="4">
        <f t="shared" si="6"/>
        <v>9.8338461538461548</v>
      </c>
      <c r="E146" s="4">
        <f t="shared" si="7"/>
        <v>290.11384615384611</v>
      </c>
      <c r="F146" s="4">
        <f t="shared" si="8"/>
        <v>1.7838461538461274</v>
      </c>
      <c r="G146" s="12">
        <v>2023</v>
      </c>
    </row>
    <row r="147" spans="1:7" x14ac:dyDescent="0.2">
      <c r="A147" s="18">
        <v>44857.585277777776</v>
      </c>
      <c r="B147" s="4">
        <v>8</v>
      </c>
      <c r="C147" s="4">
        <v>1.2307692307692308</v>
      </c>
      <c r="D147" s="4">
        <f t="shared" si="6"/>
        <v>9.8461538461538467</v>
      </c>
      <c r="E147" s="4">
        <f t="shared" si="7"/>
        <v>290.12615384615384</v>
      </c>
      <c r="F147" s="4">
        <f t="shared" si="8"/>
        <v>1.7961538461538566</v>
      </c>
      <c r="G147" s="12">
        <v>2023</v>
      </c>
    </row>
    <row r="148" spans="1:7" x14ac:dyDescent="0.2">
      <c r="A148" s="18">
        <v>44857.603587962964</v>
      </c>
      <c r="B148" s="4">
        <v>8.01</v>
      </c>
      <c r="C148" s="4">
        <v>1.2307692307692308</v>
      </c>
      <c r="D148" s="4">
        <f t="shared" si="6"/>
        <v>9.8584615384615386</v>
      </c>
      <c r="E148" s="4">
        <f t="shared" si="7"/>
        <v>290.13846153846151</v>
      </c>
      <c r="F148" s="4">
        <f t="shared" si="8"/>
        <v>1.808461538461529</v>
      </c>
      <c r="G148" s="12">
        <v>2023</v>
      </c>
    </row>
    <row r="149" spans="1:7" x14ac:dyDescent="0.2">
      <c r="A149" s="18">
        <v>44857.632928240739</v>
      </c>
      <c r="B149" s="4">
        <v>8.02</v>
      </c>
      <c r="C149" s="4">
        <v>1.2307692307692308</v>
      </c>
      <c r="D149" s="4">
        <f t="shared" si="6"/>
        <v>9.8707692307692305</v>
      </c>
      <c r="E149" s="4">
        <f t="shared" si="7"/>
        <v>290.15076923076919</v>
      </c>
      <c r="F149" s="4">
        <f t="shared" si="8"/>
        <v>1.8207692307692014</v>
      </c>
      <c r="G149" s="12">
        <v>2023</v>
      </c>
    </row>
    <row r="150" spans="1:7" x14ac:dyDescent="0.2">
      <c r="A150" s="18">
        <v>44858.423564814817</v>
      </c>
      <c r="B150" s="4">
        <v>8.0299999999999994</v>
      </c>
      <c r="C150" s="4">
        <v>1.2307692307692308</v>
      </c>
      <c r="D150" s="4">
        <f t="shared" si="6"/>
        <v>9.8830769230769224</v>
      </c>
      <c r="E150" s="4">
        <f t="shared" si="7"/>
        <v>290.16307692307691</v>
      </c>
      <c r="F150" s="4">
        <f t="shared" si="8"/>
        <v>1.8330769230769306</v>
      </c>
      <c r="G150" s="12">
        <v>2023</v>
      </c>
    </row>
    <row r="151" spans="1:7" x14ac:dyDescent="0.2">
      <c r="A151" s="18">
        <v>44858.426516203705</v>
      </c>
      <c r="B151" s="4">
        <v>8.0400000000000009</v>
      </c>
      <c r="C151" s="4">
        <v>1.2307692307692308</v>
      </c>
      <c r="D151" s="4">
        <f t="shared" si="6"/>
        <v>9.8953846153846179</v>
      </c>
      <c r="E151" s="4">
        <f t="shared" si="7"/>
        <v>290.17538461538459</v>
      </c>
      <c r="F151" s="4">
        <f t="shared" si="8"/>
        <v>1.845384615384603</v>
      </c>
      <c r="G151" s="12">
        <v>2023</v>
      </c>
    </row>
    <row r="152" spans="1:7" x14ac:dyDescent="0.2">
      <c r="A152" s="18">
        <v>44858.435428240744</v>
      </c>
      <c r="B152" s="4">
        <v>8.0500000000000007</v>
      </c>
      <c r="C152" s="4">
        <v>1.2307692307692308</v>
      </c>
      <c r="D152" s="4">
        <f t="shared" si="6"/>
        <v>9.9076923076923098</v>
      </c>
      <c r="E152" s="4">
        <f t="shared" si="7"/>
        <v>290.18769230769226</v>
      </c>
      <c r="F152" s="4">
        <f t="shared" si="8"/>
        <v>1.8576923076922753</v>
      </c>
      <c r="G152" s="12">
        <v>2023</v>
      </c>
    </row>
    <row r="153" spans="1:7" x14ac:dyDescent="0.2">
      <c r="A153" s="18">
        <v>44858.443680555552</v>
      </c>
      <c r="B153" s="4">
        <v>8.06</v>
      </c>
      <c r="C153" s="4">
        <v>1.2307692307692308</v>
      </c>
      <c r="D153" s="4">
        <f t="shared" ref="D153:D216" si="9">B153*C153</f>
        <v>9.9200000000000017</v>
      </c>
      <c r="E153" s="4">
        <f t="shared" si="7"/>
        <v>290.2</v>
      </c>
      <c r="F153" s="4">
        <f t="shared" si="8"/>
        <v>1.8700000000000045</v>
      </c>
      <c r="G153" s="12">
        <v>2023</v>
      </c>
    </row>
    <row r="154" spans="1:7" x14ac:dyDescent="0.2">
      <c r="A154" s="18">
        <v>44858.462638888886</v>
      </c>
      <c r="B154" s="4">
        <v>8.07</v>
      </c>
      <c r="C154" s="4">
        <v>1.2307692307692308</v>
      </c>
      <c r="D154" s="4">
        <f t="shared" si="9"/>
        <v>9.9323076923076936</v>
      </c>
      <c r="E154" s="4">
        <f t="shared" si="7"/>
        <v>290.21230769230766</v>
      </c>
      <c r="F154" s="4">
        <f t="shared" si="8"/>
        <v>1.8823076923076769</v>
      </c>
      <c r="G154" s="12">
        <v>2023</v>
      </c>
    </row>
    <row r="155" spans="1:7" x14ac:dyDescent="0.2">
      <c r="A155" s="18">
        <v>44858.474849537037</v>
      </c>
      <c r="B155" s="4">
        <v>8.08</v>
      </c>
      <c r="C155" s="4">
        <v>1.2307692307692308</v>
      </c>
      <c r="D155" s="4">
        <f t="shared" si="9"/>
        <v>9.9446153846153855</v>
      </c>
      <c r="E155" s="4">
        <f t="shared" si="7"/>
        <v>290.22461538461533</v>
      </c>
      <c r="F155" s="4">
        <f t="shared" si="8"/>
        <v>1.8946153846153493</v>
      </c>
      <c r="G155" s="12">
        <v>2023</v>
      </c>
    </row>
    <row r="156" spans="1:7" x14ac:dyDescent="0.2">
      <c r="A156" s="18">
        <v>44858.485405092593</v>
      </c>
      <c r="B156" s="4">
        <v>8.09</v>
      </c>
      <c r="C156" s="4">
        <v>1.2307692307692308</v>
      </c>
      <c r="D156" s="4">
        <f t="shared" si="9"/>
        <v>9.9569230769230774</v>
      </c>
      <c r="E156" s="4">
        <f t="shared" si="7"/>
        <v>290.23692307692306</v>
      </c>
      <c r="F156" s="4">
        <f t="shared" si="8"/>
        <v>1.9069230769230785</v>
      </c>
      <c r="G156" s="12">
        <v>2023</v>
      </c>
    </row>
    <row r="157" spans="1:7" x14ac:dyDescent="0.2">
      <c r="A157" s="18">
        <v>44858.490023148152</v>
      </c>
      <c r="B157" s="4">
        <v>8.1</v>
      </c>
      <c r="C157" s="4">
        <v>1.2307692307692308</v>
      </c>
      <c r="D157" s="4">
        <f t="shared" si="9"/>
        <v>9.9692307692307693</v>
      </c>
      <c r="E157" s="4">
        <f t="shared" si="7"/>
        <v>290.24923076923073</v>
      </c>
      <c r="F157" s="4">
        <f t="shared" si="8"/>
        <v>1.9192307692307509</v>
      </c>
      <c r="G157" s="12">
        <v>2023</v>
      </c>
    </row>
    <row r="158" spans="1:7" x14ac:dyDescent="0.2">
      <c r="A158" s="18">
        <v>44858.500625000001</v>
      </c>
      <c r="B158" s="4">
        <v>8.11</v>
      </c>
      <c r="C158" s="4">
        <v>1.2307692307692308</v>
      </c>
      <c r="D158" s="4">
        <f t="shared" si="9"/>
        <v>9.9815384615384612</v>
      </c>
      <c r="E158" s="4">
        <f t="shared" si="7"/>
        <v>290.26153846153841</v>
      </c>
      <c r="F158" s="4">
        <f t="shared" si="8"/>
        <v>1.9315384615384232</v>
      </c>
      <c r="G158" s="12">
        <v>2023</v>
      </c>
    </row>
    <row r="159" spans="1:7" x14ac:dyDescent="0.2">
      <c r="A159" s="18">
        <v>44858.509027777778</v>
      </c>
      <c r="B159" s="4">
        <v>8.120000000000001</v>
      </c>
      <c r="C159" s="4">
        <v>1.2307692307692308</v>
      </c>
      <c r="D159" s="4">
        <f t="shared" si="9"/>
        <v>9.9938461538461549</v>
      </c>
      <c r="E159" s="4">
        <f t="shared" si="7"/>
        <v>290.27384615384614</v>
      </c>
      <c r="F159" s="4">
        <f t="shared" si="8"/>
        <v>1.9438461538461524</v>
      </c>
      <c r="G159" s="12">
        <v>2023</v>
      </c>
    </row>
    <row r="160" spans="1:7" x14ac:dyDescent="0.2">
      <c r="A160" s="18">
        <v>44858.522303240738</v>
      </c>
      <c r="B160" s="4">
        <v>8.1300000000000008</v>
      </c>
      <c r="C160" s="4">
        <v>1.2307692307692308</v>
      </c>
      <c r="D160" s="4">
        <f t="shared" si="9"/>
        <v>10.006153846153847</v>
      </c>
      <c r="E160" s="4">
        <f t="shared" si="7"/>
        <v>290.28615384615381</v>
      </c>
      <c r="F160" s="4">
        <f t="shared" si="8"/>
        <v>1.9561538461538248</v>
      </c>
      <c r="G160" s="12">
        <v>2023</v>
      </c>
    </row>
    <row r="161" spans="1:7" x14ac:dyDescent="0.2">
      <c r="A161" s="18">
        <v>44858.532951388886</v>
      </c>
      <c r="B161" s="4">
        <v>8.14</v>
      </c>
      <c r="C161" s="4">
        <v>1.2307692307692308</v>
      </c>
      <c r="D161" s="4">
        <f t="shared" si="9"/>
        <v>10.018461538461541</v>
      </c>
      <c r="E161" s="4">
        <f t="shared" si="7"/>
        <v>290.29846153846154</v>
      </c>
      <c r="F161" s="4">
        <f t="shared" si="8"/>
        <v>1.968461538461554</v>
      </c>
      <c r="G161" s="12">
        <v>2023</v>
      </c>
    </row>
    <row r="162" spans="1:7" x14ac:dyDescent="0.2">
      <c r="A162" s="18">
        <v>44858.558194444442</v>
      </c>
      <c r="B162" s="4">
        <v>8.15</v>
      </c>
      <c r="C162" s="4">
        <v>1.2307692307692308</v>
      </c>
      <c r="D162" s="4">
        <f t="shared" si="9"/>
        <v>10.030769230769232</v>
      </c>
      <c r="E162" s="4">
        <f t="shared" si="7"/>
        <v>290.31076923076921</v>
      </c>
      <c r="F162" s="4">
        <f t="shared" si="8"/>
        <v>1.9807692307692264</v>
      </c>
      <c r="G162" s="12">
        <v>2023</v>
      </c>
    </row>
    <row r="163" spans="1:7" x14ac:dyDescent="0.2">
      <c r="A163" s="18">
        <v>44867.816099537034</v>
      </c>
      <c r="B163" s="4">
        <v>8.16</v>
      </c>
      <c r="C163" s="4">
        <v>1.2307692307692308</v>
      </c>
      <c r="D163" s="4">
        <f t="shared" si="9"/>
        <v>10.043076923076924</v>
      </c>
      <c r="E163" s="4">
        <f t="shared" si="7"/>
        <v>290.32307692307688</v>
      </c>
      <c r="F163" s="4">
        <f t="shared" si="8"/>
        <v>1.9930769230768988</v>
      </c>
      <c r="G163" s="12">
        <v>2023</v>
      </c>
    </row>
    <row r="164" spans="1:7" x14ac:dyDescent="0.2">
      <c r="A164" s="18">
        <v>44867.888807870368</v>
      </c>
      <c r="B164" s="4">
        <v>8.17</v>
      </c>
      <c r="C164" s="4">
        <v>1.2307692307692308</v>
      </c>
      <c r="D164" s="4">
        <f t="shared" si="9"/>
        <v>10.055384615384616</v>
      </c>
      <c r="E164" s="4">
        <f t="shared" si="7"/>
        <v>290.33538461538461</v>
      </c>
      <c r="F164" s="4">
        <f t="shared" si="8"/>
        <v>2.005384615384628</v>
      </c>
      <c r="G164" s="12">
        <v>2023</v>
      </c>
    </row>
    <row r="165" spans="1:7" x14ac:dyDescent="0.2">
      <c r="A165" s="18">
        <v>44867.921770833331</v>
      </c>
      <c r="B165" s="4">
        <v>8.18</v>
      </c>
      <c r="C165" s="4">
        <v>1.2307692307692308</v>
      </c>
      <c r="D165" s="4">
        <f t="shared" si="9"/>
        <v>10.067692307692308</v>
      </c>
      <c r="E165" s="4">
        <f t="shared" si="7"/>
        <v>290.34769230769228</v>
      </c>
      <c r="F165" s="4">
        <f t="shared" si="8"/>
        <v>2.0176923076923003</v>
      </c>
      <c r="G165" s="12">
        <v>2023</v>
      </c>
    </row>
    <row r="166" spans="1:7" x14ac:dyDescent="0.2">
      <c r="A166" s="18">
        <v>44867.93240740741</v>
      </c>
      <c r="B166" s="4">
        <v>8.19</v>
      </c>
      <c r="C166" s="4">
        <v>1.2307692307692308</v>
      </c>
      <c r="D166" s="4">
        <f t="shared" si="9"/>
        <v>10.08</v>
      </c>
      <c r="E166" s="4">
        <f t="shared" si="7"/>
        <v>290.35999999999996</v>
      </c>
      <c r="F166" s="4">
        <f t="shared" si="8"/>
        <v>2.0299999999999727</v>
      </c>
      <c r="G166" s="12">
        <v>2023</v>
      </c>
    </row>
    <row r="167" spans="1:7" x14ac:dyDescent="0.2">
      <c r="A167" s="18">
        <v>44867.941053240742</v>
      </c>
      <c r="B167" s="4">
        <v>8.1999999999999993</v>
      </c>
      <c r="C167" s="4">
        <v>1.2307692307692308</v>
      </c>
      <c r="D167" s="4">
        <f t="shared" si="9"/>
        <v>10.092307692307692</v>
      </c>
      <c r="E167" s="4">
        <f t="shared" si="7"/>
        <v>290.37230769230769</v>
      </c>
      <c r="F167" s="4">
        <f t="shared" si="8"/>
        <v>2.0423076923077019</v>
      </c>
      <c r="G167" s="12">
        <v>2023</v>
      </c>
    </row>
    <row r="168" spans="1:7" x14ac:dyDescent="0.2">
      <c r="A168" s="18">
        <v>44868.429166666669</v>
      </c>
      <c r="B168" s="4">
        <v>8.2100000000000009</v>
      </c>
      <c r="C168" s="4">
        <v>1.2307692307692308</v>
      </c>
      <c r="D168" s="4">
        <f t="shared" si="9"/>
        <v>10.104615384615386</v>
      </c>
      <c r="E168" s="4">
        <f t="shared" si="7"/>
        <v>290.38461538461536</v>
      </c>
      <c r="F168" s="4">
        <f t="shared" si="8"/>
        <v>2.0546153846153743</v>
      </c>
      <c r="G168" s="12">
        <v>2023</v>
      </c>
    </row>
    <row r="169" spans="1:7" x14ac:dyDescent="0.2">
      <c r="A169" s="18">
        <v>44868.441550925927</v>
      </c>
      <c r="B169" s="4">
        <v>8.2200000000000006</v>
      </c>
      <c r="C169" s="4">
        <v>1.2307692307692308</v>
      </c>
      <c r="D169" s="4">
        <f t="shared" si="9"/>
        <v>10.116923076923078</v>
      </c>
      <c r="E169" s="4">
        <f t="shared" si="7"/>
        <v>290.39692307692303</v>
      </c>
      <c r="F169" s="4">
        <f t="shared" si="8"/>
        <v>2.0669230769230467</v>
      </c>
      <c r="G169" s="12">
        <v>2023</v>
      </c>
    </row>
    <row r="170" spans="1:7" x14ac:dyDescent="0.2">
      <c r="A170" s="18">
        <v>44868.448703703703</v>
      </c>
      <c r="B170" s="4">
        <v>8.23</v>
      </c>
      <c r="C170" s="4">
        <v>1.2307692307692308</v>
      </c>
      <c r="D170" s="4">
        <f t="shared" si="9"/>
        <v>10.129230769230769</v>
      </c>
      <c r="E170" s="4">
        <f t="shared" si="7"/>
        <v>290.40923076923076</v>
      </c>
      <c r="F170" s="4">
        <f t="shared" si="8"/>
        <v>2.0792307692307759</v>
      </c>
      <c r="G170" s="12">
        <v>2023</v>
      </c>
    </row>
    <row r="171" spans="1:7" x14ac:dyDescent="0.2">
      <c r="A171" s="18">
        <v>44868.45689814815</v>
      </c>
      <c r="B171" s="4">
        <v>8.24</v>
      </c>
      <c r="C171" s="4">
        <v>1.2307692307692308</v>
      </c>
      <c r="D171" s="4">
        <f t="shared" si="9"/>
        <v>10.141538461538463</v>
      </c>
      <c r="E171" s="4">
        <f t="shared" si="7"/>
        <v>290.42153846153843</v>
      </c>
      <c r="F171" s="4">
        <f t="shared" si="8"/>
        <v>2.0915384615384482</v>
      </c>
      <c r="G171" s="12">
        <v>2023</v>
      </c>
    </row>
    <row r="172" spans="1:7" x14ac:dyDescent="0.2">
      <c r="A172" s="18">
        <v>44868.465092592596</v>
      </c>
      <c r="B172" s="4">
        <v>8.25</v>
      </c>
      <c r="C172" s="4">
        <v>1.2307692307692308</v>
      </c>
      <c r="D172" s="4">
        <f t="shared" si="9"/>
        <v>10.153846153846155</v>
      </c>
      <c r="E172" s="4">
        <f t="shared" si="7"/>
        <v>290.4338461538461</v>
      </c>
      <c r="F172" s="4">
        <f t="shared" si="8"/>
        <v>2.1038461538461206</v>
      </c>
      <c r="G172" s="12">
        <v>2023</v>
      </c>
    </row>
    <row r="173" spans="1:7" x14ac:dyDescent="0.2">
      <c r="A173" s="18">
        <v>44868.472858796296</v>
      </c>
      <c r="B173" s="4">
        <v>8.26</v>
      </c>
      <c r="C173" s="4">
        <v>1.2307692307692308</v>
      </c>
      <c r="D173" s="4">
        <f t="shared" si="9"/>
        <v>10.166153846153847</v>
      </c>
      <c r="E173" s="4">
        <f t="shared" si="7"/>
        <v>290.44615384615383</v>
      </c>
      <c r="F173" s="4">
        <f t="shared" si="8"/>
        <v>2.1161538461538498</v>
      </c>
      <c r="G173" s="12">
        <v>2023</v>
      </c>
    </row>
    <row r="174" spans="1:7" x14ac:dyDescent="0.2">
      <c r="A174" s="18">
        <v>44868.481354166666</v>
      </c>
      <c r="B174" s="4">
        <v>8.27</v>
      </c>
      <c r="C174" s="4">
        <v>1.2307692307692308</v>
      </c>
      <c r="D174" s="4">
        <f t="shared" si="9"/>
        <v>10.178461538461539</v>
      </c>
      <c r="E174" s="4">
        <f t="shared" si="7"/>
        <v>290.45846153846151</v>
      </c>
      <c r="F174" s="4">
        <f t="shared" si="8"/>
        <v>2.1284615384615222</v>
      </c>
      <c r="G174" s="12">
        <v>2023</v>
      </c>
    </row>
    <row r="175" spans="1:7" x14ac:dyDescent="0.2">
      <c r="A175" s="18">
        <v>44868.489432870374</v>
      </c>
      <c r="B175" s="4">
        <v>8.2799999999999994</v>
      </c>
      <c r="C175" s="4">
        <v>1.2307692307692308</v>
      </c>
      <c r="D175" s="4">
        <f t="shared" si="9"/>
        <v>10.190769230769231</v>
      </c>
      <c r="E175" s="4">
        <f t="shared" si="7"/>
        <v>290.47076923076918</v>
      </c>
      <c r="F175" s="4">
        <f t="shared" si="8"/>
        <v>2.1407692307691946</v>
      </c>
      <c r="G175" s="12">
        <v>2023</v>
      </c>
    </row>
    <row r="176" spans="1:7" x14ac:dyDescent="0.2">
      <c r="A176" s="18">
        <v>44868.504108796296</v>
      </c>
      <c r="B176" s="4">
        <v>8.2900000000000009</v>
      </c>
      <c r="C176" s="4">
        <v>1.2307692307692308</v>
      </c>
      <c r="D176" s="4">
        <f t="shared" si="9"/>
        <v>10.203076923076924</v>
      </c>
      <c r="E176" s="4">
        <f t="shared" si="7"/>
        <v>290.48307692307691</v>
      </c>
      <c r="F176" s="4">
        <f t="shared" si="8"/>
        <v>2.1530769230769238</v>
      </c>
      <c r="G176" s="12">
        <v>2023</v>
      </c>
    </row>
    <row r="177" spans="1:8" x14ac:dyDescent="0.2">
      <c r="A177" s="18">
        <v>44868.511296296296</v>
      </c>
      <c r="B177" s="4">
        <v>8.3000000000000007</v>
      </c>
      <c r="C177" s="4">
        <v>1.2307692307692308</v>
      </c>
      <c r="D177" s="4">
        <f t="shared" si="9"/>
        <v>10.215384615384616</v>
      </c>
      <c r="E177" s="4">
        <f t="shared" si="7"/>
        <v>290.49538461538458</v>
      </c>
      <c r="F177" s="4">
        <f t="shared" si="8"/>
        <v>2.1653846153845961</v>
      </c>
      <c r="G177" s="12">
        <v>2023</v>
      </c>
    </row>
    <row r="178" spans="1:8" x14ac:dyDescent="0.2">
      <c r="A178" s="18">
        <v>44868.516504629632</v>
      </c>
      <c r="B178" s="4">
        <v>8.31</v>
      </c>
      <c r="C178" s="4">
        <v>1.2307692307692308</v>
      </c>
      <c r="D178" s="4">
        <f t="shared" si="9"/>
        <v>10.227692307692308</v>
      </c>
      <c r="E178" s="4">
        <f t="shared" si="7"/>
        <v>290.50769230769231</v>
      </c>
      <c r="F178" s="4">
        <f t="shared" si="8"/>
        <v>2.1776923076923254</v>
      </c>
      <c r="G178" s="12">
        <v>2023</v>
      </c>
    </row>
    <row r="179" spans="1:8" x14ac:dyDescent="0.2">
      <c r="A179" s="18">
        <v>44868.520428240743</v>
      </c>
      <c r="B179" s="4">
        <v>8.32</v>
      </c>
      <c r="C179" s="4">
        <v>1.2307692307692308</v>
      </c>
      <c r="D179" s="4">
        <f t="shared" si="9"/>
        <v>10.24</v>
      </c>
      <c r="E179" s="4">
        <f t="shared" si="7"/>
        <v>290.52</v>
      </c>
      <c r="F179" s="4">
        <f t="shared" si="8"/>
        <v>2.1899999999999977</v>
      </c>
      <c r="G179" s="12">
        <v>2023</v>
      </c>
    </row>
    <row r="180" spans="1:8" x14ac:dyDescent="0.2">
      <c r="A180" s="18">
        <v>44868.527256944442</v>
      </c>
      <c r="B180" s="4">
        <v>8.33</v>
      </c>
      <c r="C180" s="4">
        <v>1.2307692307692308</v>
      </c>
      <c r="D180" s="4">
        <f t="shared" si="9"/>
        <v>10.252307692307692</v>
      </c>
      <c r="E180" s="4">
        <f t="shared" si="7"/>
        <v>290.53230769230765</v>
      </c>
      <c r="F180" s="4">
        <f t="shared" si="8"/>
        <v>2.2023076923076701</v>
      </c>
      <c r="G180" s="12">
        <v>2023</v>
      </c>
    </row>
    <row r="181" spans="1:8" x14ac:dyDescent="0.2">
      <c r="A181" s="18">
        <v>44868.534861111111</v>
      </c>
      <c r="B181" s="4">
        <v>8.34</v>
      </c>
      <c r="C181" s="4">
        <v>1.2307692307692308</v>
      </c>
      <c r="D181" s="4">
        <f t="shared" si="9"/>
        <v>10.264615384615386</v>
      </c>
      <c r="E181" s="4">
        <f t="shared" si="7"/>
        <v>290.54461538461538</v>
      </c>
      <c r="F181" s="4">
        <f t="shared" si="8"/>
        <v>2.2146153846153993</v>
      </c>
      <c r="G181" s="12">
        <v>2023</v>
      </c>
    </row>
    <row r="182" spans="1:8" x14ac:dyDescent="0.2">
      <c r="A182" s="18">
        <v>44868.555937500001</v>
      </c>
      <c r="B182" s="4">
        <v>8.35</v>
      </c>
      <c r="C182" s="4">
        <v>1.2307692307692308</v>
      </c>
      <c r="D182" s="4">
        <f t="shared" si="9"/>
        <v>10.276923076923078</v>
      </c>
      <c r="E182" s="4">
        <f t="shared" si="7"/>
        <v>290.55692307692306</v>
      </c>
      <c r="F182" s="4">
        <f t="shared" si="8"/>
        <v>2.2269230769230717</v>
      </c>
      <c r="G182" s="12">
        <v>2023</v>
      </c>
    </row>
    <row r="183" spans="1:8" x14ac:dyDescent="0.2">
      <c r="A183" s="18">
        <v>44868.588888888888</v>
      </c>
      <c r="B183" s="4">
        <v>8.36</v>
      </c>
      <c r="C183" s="4">
        <v>1.2307692307692308</v>
      </c>
      <c r="D183" s="4">
        <f t="shared" si="9"/>
        <v>10.28923076923077</v>
      </c>
      <c r="E183" s="4">
        <f t="shared" si="7"/>
        <v>290.56923076923073</v>
      </c>
      <c r="F183" s="4">
        <f t="shared" si="8"/>
        <v>2.239230769230744</v>
      </c>
      <c r="G183" s="12">
        <v>2023</v>
      </c>
    </row>
    <row r="184" spans="1:8" x14ac:dyDescent="0.2">
      <c r="A184" s="18">
        <v>44870.375</v>
      </c>
      <c r="B184" s="4">
        <v>8.36</v>
      </c>
      <c r="C184" s="4">
        <v>1.2307692307692308</v>
      </c>
      <c r="D184" s="4">
        <f t="shared" si="9"/>
        <v>10.28923076923077</v>
      </c>
      <c r="E184" s="4">
        <f t="shared" si="7"/>
        <v>290.56923076923073</v>
      </c>
      <c r="F184" s="4">
        <f t="shared" si="8"/>
        <v>2.239230769230744</v>
      </c>
      <c r="G184" s="12">
        <v>2023</v>
      </c>
    </row>
    <row r="185" spans="1:8" x14ac:dyDescent="0.2">
      <c r="A185" s="13">
        <v>-999</v>
      </c>
      <c r="B185" s="13">
        <v>-999</v>
      </c>
      <c r="C185" s="13">
        <v>-999</v>
      </c>
      <c r="D185" s="13">
        <v>-999</v>
      </c>
      <c r="E185" s="13">
        <v>-999</v>
      </c>
      <c r="F185" s="13">
        <v>-999</v>
      </c>
      <c r="G185" s="13">
        <v>-999</v>
      </c>
      <c r="H185" s="11" t="s">
        <v>10</v>
      </c>
    </row>
    <row r="186" spans="1:8" x14ac:dyDescent="0.2">
      <c r="A186" s="18">
        <v>44873.322916666664</v>
      </c>
      <c r="B186" s="4">
        <v>0</v>
      </c>
      <c r="C186" s="4">
        <v>1.23</v>
      </c>
      <c r="D186" s="4">
        <f t="shared" si="9"/>
        <v>0</v>
      </c>
      <c r="E186" s="4">
        <f>D186+E$183</f>
        <v>290.56923076923073</v>
      </c>
      <c r="F186" s="4">
        <f t="shared" si="8"/>
        <v>2.239230769230744</v>
      </c>
      <c r="G186" s="12">
        <v>2023</v>
      </c>
      <c r="H186" s="7" t="s">
        <v>5</v>
      </c>
    </row>
    <row r="187" spans="1:8" x14ac:dyDescent="0.2">
      <c r="A187" s="18">
        <v>44874.142708333333</v>
      </c>
      <c r="B187" s="4">
        <v>0.01</v>
      </c>
      <c r="C187" s="4">
        <v>1.23</v>
      </c>
      <c r="D187" s="4">
        <f t="shared" si="9"/>
        <v>1.23E-2</v>
      </c>
      <c r="E187" s="4">
        <f t="shared" ref="E187:E250" si="10">D187+E$183</f>
        <v>290.58153076923071</v>
      </c>
      <c r="F187" s="4">
        <f t="shared" si="8"/>
        <v>2.251530769230726</v>
      </c>
      <c r="G187" s="12">
        <v>2023</v>
      </c>
    </row>
    <row r="188" spans="1:8" x14ac:dyDescent="0.2">
      <c r="A188" s="18">
        <v>44874.148773148147</v>
      </c>
      <c r="B188" s="4">
        <v>0.02</v>
      </c>
      <c r="C188" s="4">
        <v>1.23</v>
      </c>
      <c r="D188" s="4">
        <f t="shared" si="9"/>
        <v>2.46E-2</v>
      </c>
      <c r="E188" s="4">
        <f t="shared" si="10"/>
        <v>290.59383076923075</v>
      </c>
      <c r="F188" s="4">
        <f t="shared" si="8"/>
        <v>2.2638307692307649</v>
      </c>
      <c r="G188" s="12">
        <v>2023</v>
      </c>
    </row>
    <row r="189" spans="1:8" x14ac:dyDescent="0.2">
      <c r="A189" s="18">
        <v>44874.152858796297</v>
      </c>
      <c r="B189" s="4">
        <v>0.03</v>
      </c>
      <c r="C189" s="4">
        <v>1.23</v>
      </c>
      <c r="D189" s="4">
        <f t="shared" si="9"/>
        <v>3.6899999999999995E-2</v>
      </c>
      <c r="E189" s="4">
        <f t="shared" si="10"/>
        <v>290.60613076923073</v>
      </c>
      <c r="F189" s="4">
        <f t="shared" si="8"/>
        <v>2.2761307692307469</v>
      </c>
      <c r="G189" s="12">
        <v>2023</v>
      </c>
    </row>
    <row r="190" spans="1:8" x14ac:dyDescent="0.2">
      <c r="A190" s="18">
        <v>44874.162164351852</v>
      </c>
      <c r="B190" s="4">
        <v>0.04</v>
      </c>
      <c r="C190" s="4">
        <v>1.23</v>
      </c>
      <c r="D190" s="4">
        <f t="shared" si="9"/>
        <v>4.9200000000000001E-2</v>
      </c>
      <c r="E190" s="4">
        <f t="shared" si="10"/>
        <v>290.61843076923071</v>
      </c>
      <c r="F190" s="4">
        <f t="shared" si="8"/>
        <v>2.2884307692307289</v>
      </c>
      <c r="G190" s="12">
        <v>2023</v>
      </c>
    </row>
    <row r="191" spans="1:8" x14ac:dyDescent="0.2">
      <c r="A191" s="18">
        <v>44874.168009259258</v>
      </c>
      <c r="B191" s="4">
        <v>0.05</v>
      </c>
      <c r="C191" s="4">
        <v>1.23</v>
      </c>
      <c r="D191" s="4">
        <f t="shared" si="9"/>
        <v>6.1499999999999999E-2</v>
      </c>
      <c r="E191" s="4">
        <f t="shared" si="10"/>
        <v>290.63073076923075</v>
      </c>
      <c r="F191" s="4">
        <f t="shared" si="8"/>
        <v>2.3007307692307677</v>
      </c>
      <c r="G191" s="12">
        <v>2023</v>
      </c>
    </row>
    <row r="192" spans="1:8" x14ac:dyDescent="0.2">
      <c r="A192" s="18">
        <v>44874.172951388886</v>
      </c>
      <c r="B192" s="4">
        <v>0.06</v>
      </c>
      <c r="C192" s="4">
        <v>1.23</v>
      </c>
      <c r="D192" s="4">
        <f t="shared" si="9"/>
        <v>7.3799999999999991E-2</v>
      </c>
      <c r="E192" s="4">
        <f t="shared" si="10"/>
        <v>290.64303076923073</v>
      </c>
      <c r="F192" s="4">
        <f t="shared" si="8"/>
        <v>2.3130307692307497</v>
      </c>
      <c r="G192" s="12">
        <v>2023</v>
      </c>
    </row>
    <row r="193" spans="1:7" x14ac:dyDescent="0.2">
      <c r="A193" s="18">
        <v>44874.177337962959</v>
      </c>
      <c r="B193" s="4">
        <v>7.0000000000000007E-2</v>
      </c>
      <c r="C193" s="4">
        <v>1.23</v>
      </c>
      <c r="D193" s="4">
        <f t="shared" si="9"/>
        <v>8.610000000000001E-2</v>
      </c>
      <c r="E193" s="4">
        <f t="shared" si="10"/>
        <v>290.65533076923072</v>
      </c>
      <c r="F193" s="4">
        <f t="shared" si="8"/>
        <v>2.3253307692307317</v>
      </c>
      <c r="G193" s="12">
        <v>2023</v>
      </c>
    </row>
    <row r="194" spans="1:7" x14ac:dyDescent="0.2">
      <c r="A194" s="18">
        <v>44874.181516203702</v>
      </c>
      <c r="B194" s="4">
        <v>0.08</v>
      </c>
      <c r="C194" s="4">
        <v>1.23</v>
      </c>
      <c r="D194" s="4">
        <f t="shared" si="9"/>
        <v>9.8400000000000001E-2</v>
      </c>
      <c r="E194" s="4">
        <f t="shared" si="10"/>
        <v>290.66763076923075</v>
      </c>
      <c r="F194" s="4">
        <f t="shared" si="8"/>
        <v>2.3376307692307705</v>
      </c>
      <c r="G194" s="12">
        <v>2023</v>
      </c>
    </row>
    <row r="195" spans="1:7" x14ac:dyDescent="0.2">
      <c r="A195" s="18">
        <v>44874.183159722219</v>
      </c>
      <c r="B195" s="4">
        <v>0.09</v>
      </c>
      <c r="C195" s="4">
        <v>1.23</v>
      </c>
      <c r="D195" s="4">
        <f t="shared" si="9"/>
        <v>0.11069999999999999</v>
      </c>
      <c r="E195" s="4">
        <f t="shared" si="10"/>
        <v>290.67993076923074</v>
      </c>
      <c r="F195" s="4">
        <f t="shared" ref="F195:F258" si="11">E195-288.33</f>
        <v>2.3499307692307525</v>
      </c>
      <c r="G195" s="12">
        <v>2023</v>
      </c>
    </row>
    <row r="196" spans="1:7" x14ac:dyDescent="0.2">
      <c r="A196" s="18">
        <v>44874.188981481479</v>
      </c>
      <c r="B196" s="4">
        <v>0.1</v>
      </c>
      <c r="C196" s="4">
        <v>1.23</v>
      </c>
      <c r="D196" s="4">
        <f t="shared" si="9"/>
        <v>0.123</v>
      </c>
      <c r="E196" s="4">
        <f t="shared" si="10"/>
        <v>290.69223076923072</v>
      </c>
      <c r="F196" s="4">
        <f t="shared" si="11"/>
        <v>2.3622307692307345</v>
      </c>
      <c r="G196" s="12">
        <v>2023</v>
      </c>
    </row>
    <row r="197" spans="1:7" x14ac:dyDescent="0.2">
      <c r="A197" s="18">
        <v>44874.194930555554</v>
      </c>
      <c r="B197" s="4">
        <v>0.11</v>
      </c>
      <c r="C197" s="4">
        <v>1.23</v>
      </c>
      <c r="D197" s="4">
        <f t="shared" si="9"/>
        <v>0.1353</v>
      </c>
      <c r="E197" s="4">
        <f t="shared" si="10"/>
        <v>290.7045307692307</v>
      </c>
      <c r="F197" s="4">
        <f t="shared" si="11"/>
        <v>2.3745307692307165</v>
      </c>
      <c r="G197" s="12">
        <v>2023</v>
      </c>
    </row>
    <row r="198" spans="1:7" x14ac:dyDescent="0.2">
      <c r="A198" s="18">
        <v>44874.204398148147</v>
      </c>
      <c r="B198" s="4">
        <v>0.12</v>
      </c>
      <c r="C198" s="4">
        <v>1.23</v>
      </c>
      <c r="D198" s="4">
        <f t="shared" si="9"/>
        <v>0.14759999999999998</v>
      </c>
      <c r="E198" s="4">
        <f t="shared" si="10"/>
        <v>290.71683076923074</v>
      </c>
      <c r="F198" s="4">
        <f t="shared" si="11"/>
        <v>2.3868307692307553</v>
      </c>
      <c r="G198" s="12">
        <v>2023</v>
      </c>
    </row>
    <row r="199" spans="1:7" x14ac:dyDescent="0.2">
      <c r="A199" s="18">
        <v>44874.220046296294</v>
      </c>
      <c r="B199" s="4">
        <v>0.13</v>
      </c>
      <c r="C199" s="4">
        <v>1.23</v>
      </c>
      <c r="D199" s="4">
        <f t="shared" si="9"/>
        <v>0.15990000000000001</v>
      </c>
      <c r="E199" s="4">
        <f t="shared" si="10"/>
        <v>290.72913076923072</v>
      </c>
      <c r="F199" s="4">
        <f t="shared" si="11"/>
        <v>2.3991307692307373</v>
      </c>
      <c r="G199" s="12">
        <v>2023</v>
      </c>
    </row>
    <row r="200" spans="1:7" x14ac:dyDescent="0.2">
      <c r="A200" s="18">
        <v>44874.232002314813</v>
      </c>
      <c r="B200" s="4">
        <v>0.14000000000000001</v>
      </c>
      <c r="C200" s="4">
        <v>1.23</v>
      </c>
      <c r="D200" s="4">
        <f t="shared" si="9"/>
        <v>0.17220000000000002</v>
      </c>
      <c r="E200" s="4">
        <f t="shared" si="10"/>
        <v>290.7414307692307</v>
      </c>
      <c r="F200" s="4">
        <f t="shared" si="11"/>
        <v>2.4114307692307193</v>
      </c>
      <c r="G200" s="12">
        <v>2023</v>
      </c>
    </row>
    <row r="201" spans="1:7" x14ac:dyDescent="0.2">
      <c r="A201" s="18">
        <v>44874.236307870371</v>
      </c>
      <c r="B201" s="4">
        <v>0.15</v>
      </c>
      <c r="C201" s="4">
        <v>1.23</v>
      </c>
      <c r="D201" s="4">
        <f t="shared" si="9"/>
        <v>0.1845</v>
      </c>
      <c r="E201" s="4">
        <f t="shared" si="10"/>
        <v>290.75373076923074</v>
      </c>
      <c r="F201" s="4">
        <f t="shared" si="11"/>
        <v>2.4237307692307581</v>
      </c>
      <c r="G201" s="12">
        <v>2023</v>
      </c>
    </row>
    <row r="202" spans="1:7" x14ac:dyDescent="0.2">
      <c r="A202" s="18">
        <v>44874.242002314815</v>
      </c>
      <c r="B202" s="4">
        <v>0.16</v>
      </c>
      <c r="C202" s="4">
        <v>1.23</v>
      </c>
      <c r="D202" s="4">
        <f t="shared" si="9"/>
        <v>0.1968</v>
      </c>
      <c r="E202" s="4">
        <f t="shared" si="10"/>
        <v>290.76603076923072</v>
      </c>
      <c r="F202" s="4">
        <f t="shared" si="11"/>
        <v>2.4360307692307401</v>
      </c>
      <c r="G202" s="12">
        <v>2023</v>
      </c>
    </row>
    <row r="203" spans="1:7" x14ac:dyDescent="0.2">
      <c r="A203" s="18">
        <v>44874.245208333334</v>
      </c>
      <c r="B203" s="4">
        <v>0.17</v>
      </c>
      <c r="C203" s="4">
        <v>1.23</v>
      </c>
      <c r="D203" s="4">
        <f t="shared" si="9"/>
        <v>0.20910000000000001</v>
      </c>
      <c r="E203" s="4">
        <f t="shared" si="10"/>
        <v>290.77833076923071</v>
      </c>
      <c r="F203" s="4">
        <f t="shared" si="11"/>
        <v>2.4483307692307221</v>
      </c>
      <c r="G203" s="12">
        <v>2023</v>
      </c>
    </row>
    <row r="204" spans="1:7" x14ac:dyDescent="0.2">
      <c r="A204" s="18">
        <v>44874.257731481484</v>
      </c>
      <c r="B204" s="4">
        <v>0.18</v>
      </c>
      <c r="C204" s="4">
        <v>1.23</v>
      </c>
      <c r="D204" s="4">
        <f t="shared" si="9"/>
        <v>0.22139999999999999</v>
      </c>
      <c r="E204" s="4">
        <f t="shared" si="10"/>
        <v>290.79063076923075</v>
      </c>
      <c r="F204" s="4">
        <f t="shared" si="11"/>
        <v>2.460630769230761</v>
      </c>
      <c r="G204" s="12">
        <v>2023</v>
      </c>
    </row>
    <row r="205" spans="1:7" x14ac:dyDescent="0.2">
      <c r="A205" s="18">
        <v>44874.268912037034</v>
      </c>
      <c r="B205" s="4">
        <v>0.19</v>
      </c>
      <c r="C205" s="4">
        <v>1.23</v>
      </c>
      <c r="D205" s="4">
        <f t="shared" si="9"/>
        <v>0.23369999999999999</v>
      </c>
      <c r="E205" s="4">
        <f t="shared" si="10"/>
        <v>290.80293076923073</v>
      </c>
      <c r="F205" s="4">
        <f t="shared" si="11"/>
        <v>2.472930769230743</v>
      </c>
      <c r="G205" s="12">
        <v>2023</v>
      </c>
    </row>
    <row r="206" spans="1:7" x14ac:dyDescent="0.2">
      <c r="A206" s="18">
        <v>44874.272986111115</v>
      </c>
      <c r="B206" s="4">
        <v>0.2</v>
      </c>
      <c r="C206" s="4">
        <v>1.23</v>
      </c>
      <c r="D206" s="4">
        <f t="shared" si="9"/>
        <v>0.246</v>
      </c>
      <c r="E206" s="4">
        <f t="shared" si="10"/>
        <v>290.81523076923071</v>
      </c>
      <c r="F206" s="4">
        <f t="shared" si="11"/>
        <v>2.4852307692307249</v>
      </c>
      <c r="G206" s="12">
        <v>2023</v>
      </c>
    </row>
    <row r="207" spans="1:7" x14ac:dyDescent="0.2">
      <c r="A207" s="18">
        <v>44874.275185185186</v>
      </c>
      <c r="B207" s="4">
        <v>0.21</v>
      </c>
      <c r="C207" s="4">
        <v>1.23</v>
      </c>
      <c r="D207" s="4">
        <f t="shared" si="9"/>
        <v>0.25829999999999997</v>
      </c>
      <c r="E207" s="4">
        <f t="shared" si="10"/>
        <v>290.82753076923075</v>
      </c>
      <c r="F207" s="4">
        <f t="shared" si="11"/>
        <v>2.4975307692307638</v>
      </c>
      <c r="G207" s="12">
        <v>2023</v>
      </c>
    </row>
    <row r="208" spans="1:7" x14ac:dyDescent="0.2">
      <c r="A208" s="18">
        <v>44874.598067129627</v>
      </c>
      <c r="B208" s="4">
        <v>0.22</v>
      </c>
      <c r="C208" s="4">
        <v>1.23</v>
      </c>
      <c r="D208" s="4">
        <f t="shared" si="9"/>
        <v>0.27060000000000001</v>
      </c>
      <c r="E208" s="4">
        <f t="shared" si="10"/>
        <v>290.83983076923073</v>
      </c>
      <c r="F208" s="4">
        <f t="shared" si="11"/>
        <v>2.5098307692307458</v>
      </c>
      <c r="G208" s="12">
        <v>2023</v>
      </c>
    </row>
    <row r="209" spans="1:7" x14ac:dyDescent="0.2">
      <c r="A209" s="18">
        <v>44874.601354166669</v>
      </c>
      <c r="B209" s="4">
        <v>0.23</v>
      </c>
      <c r="C209" s="4">
        <v>1.23</v>
      </c>
      <c r="D209" s="4">
        <f t="shared" si="9"/>
        <v>0.28289999999999998</v>
      </c>
      <c r="E209" s="4">
        <f t="shared" si="10"/>
        <v>290.85213076923071</v>
      </c>
      <c r="F209" s="4">
        <f t="shared" si="11"/>
        <v>2.5221307692307278</v>
      </c>
      <c r="G209" s="12">
        <v>2023</v>
      </c>
    </row>
    <row r="210" spans="1:7" x14ac:dyDescent="0.2">
      <c r="A210" s="18">
        <v>44874.608437499999</v>
      </c>
      <c r="B210" s="4">
        <v>0.24</v>
      </c>
      <c r="C210" s="4">
        <v>1.23</v>
      </c>
      <c r="D210" s="4">
        <f t="shared" si="9"/>
        <v>0.29519999999999996</v>
      </c>
      <c r="E210" s="4">
        <f t="shared" si="10"/>
        <v>290.86443076923075</v>
      </c>
      <c r="F210" s="4">
        <f t="shared" si="11"/>
        <v>2.5344307692307666</v>
      </c>
      <c r="G210" s="12">
        <v>2023</v>
      </c>
    </row>
    <row r="211" spans="1:7" x14ac:dyDescent="0.2">
      <c r="A211" s="18">
        <v>44874.617719907408</v>
      </c>
      <c r="B211" s="4">
        <v>0.25</v>
      </c>
      <c r="C211" s="4">
        <v>1.23</v>
      </c>
      <c r="D211" s="4">
        <f t="shared" si="9"/>
        <v>0.3075</v>
      </c>
      <c r="E211" s="4">
        <f t="shared" si="10"/>
        <v>290.87673076923073</v>
      </c>
      <c r="F211" s="4">
        <f t="shared" si="11"/>
        <v>2.5467307692307486</v>
      </c>
      <c r="G211" s="12">
        <v>2023</v>
      </c>
    </row>
    <row r="212" spans="1:7" x14ac:dyDescent="0.2">
      <c r="A212" s="18">
        <v>44874.629236111112</v>
      </c>
      <c r="B212" s="4">
        <v>0.26</v>
      </c>
      <c r="C212" s="4">
        <v>1.23</v>
      </c>
      <c r="D212" s="4">
        <f t="shared" si="9"/>
        <v>0.31980000000000003</v>
      </c>
      <c r="E212" s="4">
        <f t="shared" si="10"/>
        <v>290.88903076923071</v>
      </c>
      <c r="F212" s="4">
        <f t="shared" si="11"/>
        <v>2.5590307692307306</v>
      </c>
      <c r="G212" s="12">
        <v>2023</v>
      </c>
    </row>
    <row r="213" spans="1:7" x14ac:dyDescent="0.2">
      <c r="A213" s="18">
        <v>44874.635208333333</v>
      </c>
      <c r="B213" s="4">
        <v>0.27</v>
      </c>
      <c r="C213" s="4">
        <v>1.23</v>
      </c>
      <c r="D213" s="4">
        <f t="shared" si="9"/>
        <v>0.33210000000000001</v>
      </c>
      <c r="E213" s="4">
        <f t="shared" si="10"/>
        <v>290.90133076923075</v>
      </c>
      <c r="F213" s="4">
        <f t="shared" si="11"/>
        <v>2.5713307692307694</v>
      </c>
      <c r="G213" s="12">
        <v>2023</v>
      </c>
    </row>
    <row r="214" spans="1:7" x14ac:dyDescent="0.2">
      <c r="A214" s="18">
        <v>44874.662743055553</v>
      </c>
      <c r="B214" s="4">
        <v>0.28000000000000003</v>
      </c>
      <c r="C214" s="4">
        <v>1.23</v>
      </c>
      <c r="D214" s="4">
        <f t="shared" si="9"/>
        <v>0.34440000000000004</v>
      </c>
      <c r="E214" s="4">
        <f t="shared" si="10"/>
        <v>290.91363076923074</v>
      </c>
      <c r="F214" s="4">
        <f t="shared" si="11"/>
        <v>2.5836307692307514</v>
      </c>
      <c r="G214" s="12">
        <v>2023</v>
      </c>
    </row>
    <row r="215" spans="1:7" x14ac:dyDescent="0.2">
      <c r="A215" s="18">
        <v>44875.406585648147</v>
      </c>
      <c r="B215" s="4">
        <v>0.28999999999999998</v>
      </c>
      <c r="C215" s="4">
        <v>1.23</v>
      </c>
      <c r="D215" s="4">
        <f t="shared" si="9"/>
        <v>0.35669999999999996</v>
      </c>
      <c r="E215" s="4">
        <f t="shared" si="10"/>
        <v>290.92593076923072</v>
      </c>
      <c r="F215" s="4">
        <f t="shared" si="11"/>
        <v>2.5959307692307334</v>
      </c>
      <c r="G215" s="12">
        <v>2023</v>
      </c>
    </row>
    <row r="216" spans="1:7" x14ac:dyDescent="0.2">
      <c r="A216" s="18">
        <v>44875.496874999997</v>
      </c>
      <c r="B216" s="4">
        <v>0.3</v>
      </c>
      <c r="C216" s="4">
        <v>1.23</v>
      </c>
      <c r="D216" s="4">
        <f t="shared" si="9"/>
        <v>0.36899999999999999</v>
      </c>
      <c r="E216" s="4">
        <f t="shared" si="10"/>
        <v>290.93823076923076</v>
      </c>
      <c r="F216" s="4">
        <f t="shared" si="11"/>
        <v>2.6082307692307722</v>
      </c>
      <c r="G216" s="12">
        <v>2023</v>
      </c>
    </row>
    <row r="217" spans="1:7" x14ac:dyDescent="0.2">
      <c r="A217" s="18">
        <v>44875.497465277775</v>
      </c>
      <c r="B217" s="4">
        <v>0.31</v>
      </c>
      <c r="C217" s="4">
        <v>1.23</v>
      </c>
      <c r="D217" s="4">
        <f t="shared" ref="D217:D280" si="12">B217*C217</f>
        <v>0.38129999999999997</v>
      </c>
      <c r="E217" s="4">
        <f t="shared" si="10"/>
        <v>290.95053076923074</v>
      </c>
      <c r="F217" s="4">
        <f t="shared" si="11"/>
        <v>2.6205307692307542</v>
      </c>
      <c r="G217" s="12">
        <v>2023</v>
      </c>
    </row>
    <row r="218" spans="1:7" x14ac:dyDescent="0.2">
      <c r="A218" s="18">
        <v>44875.498749999999</v>
      </c>
      <c r="B218" s="4">
        <v>0.32</v>
      </c>
      <c r="C218" s="4">
        <v>1.23</v>
      </c>
      <c r="D218" s="4">
        <f t="shared" si="12"/>
        <v>0.39360000000000001</v>
      </c>
      <c r="E218" s="4">
        <f t="shared" si="10"/>
        <v>290.96283076923072</v>
      </c>
      <c r="F218" s="4">
        <f t="shared" si="11"/>
        <v>2.6328307692307362</v>
      </c>
      <c r="G218" s="12">
        <v>2023</v>
      </c>
    </row>
    <row r="219" spans="1:7" x14ac:dyDescent="0.2">
      <c r="A219" s="18">
        <v>44875.499583333331</v>
      </c>
      <c r="B219" s="4">
        <v>0.33</v>
      </c>
      <c r="C219" s="4">
        <v>1.23</v>
      </c>
      <c r="D219" s="4">
        <f t="shared" si="12"/>
        <v>0.40590000000000004</v>
      </c>
      <c r="E219" s="4">
        <f t="shared" si="10"/>
        <v>290.9751307692307</v>
      </c>
      <c r="F219" s="4">
        <f t="shared" si="11"/>
        <v>2.6451307692307182</v>
      </c>
      <c r="G219" s="12">
        <v>2023</v>
      </c>
    </row>
    <row r="220" spans="1:7" x14ac:dyDescent="0.2">
      <c r="A220" s="18">
        <v>44875.501203703701</v>
      </c>
      <c r="B220" s="4">
        <v>0.34</v>
      </c>
      <c r="C220" s="4">
        <v>1.23</v>
      </c>
      <c r="D220" s="4">
        <f t="shared" si="12"/>
        <v>0.41820000000000002</v>
      </c>
      <c r="E220" s="4">
        <f t="shared" si="10"/>
        <v>290.98743076923074</v>
      </c>
      <c r="F220" s="4">
        <f t="shared" si="11"/>
        <v>2.6574307692307571</v>
      </c>
      <c r="G220" s="12">
        <v>2023</v>
      </c>
    </row>
    <row r="221" spans="1:7" x14ac:dyDescent="0.2">
      <c r="A221" s="18">
        <v>44875.503310185188</v>
      </c>
      <c r="B221" s="4">
        <v>0.35000000000000003</v>
      </c>
      <c r="C221" s="4">
        <v>1.23</v>
      </c>
      <c r="D221" s="4">
        <f t="shared" si="12"/>
        <v>0.43050000000000005</v>
      </c>
      <c r="E221" s="4">
        <f t="shared" si="10"/>
        <v>290.99973076923072</v>
      </c>
      <c r="F221" s="4">
        <f t="shared" si="11"/>
        <v>2.669730769230739</v>
      </c>
      <c r="G221" s="12">
        <v>2023</v>
      </c>
    </row>
    <row r="222" spans="1:7" x14ac:dyDescent="0.2">
      <c r="A222" s="18">
        <v>44875.508645833332</v>
      </c>
      <c r="B222" s="4">
        <v>0.36</v>
      </c>
      <c r="C222" s="4">
        <v>1.23</v>
      </c>
      <c r="D222" s="4">
        <f t="shared" si="12"/>
        <v>0.44279999999999997</v>
      </c>
      <c r="E222" s="4">
        <f t="shared" si="10"/>
        <v>291.01203076923071</v>
      </c>
      <c r="F222" s="4">
        <f t="shared" si="11"/>
        <v>2.682030769230721</v>
      </c>
      <c r="G222" s="12">
        <v>2023</v>
      </c>
    </row>
    <row r="223" spans="1:7" x14ac:dyDescent="0.2">
      <c r="A223" s="18">
        <v>44875.512337962966</v>
      </c>
      <c r="B223" s="4">
        <v>0.37</v>
      </c>
      <c r="C223" s="4">
        <v>1.23</v>
      </c>
      <c r="D223" s="4">
        <f t="shared" si="12"/>
        <v>0.4551</v>
      </c>
      <c r="E223" s="4">
        <f t="shared" si="10"/>
        <v>291.02433076923074</v>
      </c>
      <c r="F223" s="4">
        <f t="shared" si="11"/>
        <v>2.6943307692307599</v>
      </c>
      <c r="G223" s="12">
        <v>2023</v>
      </c>
    </row>
    <row r="224" spans="1:7" x14ac:dyDescent="0.2">
      <c r="A224" s="18">
        <v>44875.518310185187</v>
      </c>
      <c r="B224" s="4">
        <v>0.38</v>
      </c>
      <c r="C224" s="4">
        <v>1.23</v>
      </c>
      <c r="D224" s="4">
        <f t="shared" si="12"/>
        <v>0.46739999999999998</v>
      </c>
      <c r="E224" s="4">
        <f t="shared" si="10"/>
        <v>291.03663076923073</v>
      </c>
      <c r="F224" s="4">
        <f t="shared" si="11"/>
        <v>2.7066307692307419</v>
      </c>
      <c r="G224" s="12">
        <v>2023</v>
      </c>
    </row>
    <row r="225" spans="1:7" x14ac:dyDescent="0.2">
      <c r="A225" s="18">
        <v>44875.52244212963</v>
      </c>
      <c r="B225" s="4">
        <v>0.39</v>
      </c>
      <c r="C225" s="4">
        <v>1.23</v>
      </c>
      <c r="D225" s="4">
        <f t="shared" si="12"/>
        <v>0.47970000000000002</v>
      </c>
      <c r="E225" s="4">
        <f t="shared" si="10"/>
        <v>291.04893076923071</v>
      </c>
      <c r="F225" s="4">
        <f t="shared" si="11"/>
        <v>2.7189307692307239</v>
      </c>
      <c r="G225" s="12">
        <v>2023</v>
      </c>
    </row>
    <row r="226" spans="1:7" x14ac:dyDescent="0.2">
      <c r="A226" s="18">
        <v>44875.528854166667</v>
      </c>
      <c r="B226" s="4">
        <v>0.4</v>
      </c>
      <c r="C226" s="4">
        <v>1.23</v>
      </c>
      <c r="D226" s="4">
        <f t="shared" si="12"/>
        <v>0.49199999999999999</v>
      </c>
      <c r="E226" s="4">
        <f t="shared" si="10"/>
        <v>291.06123076923075</v>
      </c>
      <c r="F226" s="4">
        <f t="shared" si="11"/>
        <v>2.7312307692307627</v>
      </c>
      <c r="G226" s="12">
        <v>2023</v>
      </c>
    </row>
    <row r="227" spans="1:7" x14ac:dyDescent="0.2">
      <c r="A227" s="18">
        <v>44875.532789351855</v>
      </c>
      <c r="B227" s="4">
        <v>0.41000000000000003</v>
      </c>
      <c r="C227" s="4">
        <v>1.23</v>
      </c>
      <c r="D227" s="4">
        <f t="shared" si="12"/>
        <v>0.50430000000000008</v>
      </c>
      <c r="E227" s="4">
        <f t="shared" si="10"/>
        <v>291.07353076923073</v>
      </c>
      <c r="F227" s="4">
        <f t="shared" si="11"/>
        <v>2.7435307692307447</v>
      </c>
      <c r="G227" s="12">
        <v>2023</v>
      </c>
    </row>
    <row r="228" spans="1:7" x14ac:dyDescent="0.2">
      <c r="A228" s="18">
        <v>44875.538726851853</v>
      </c>
      <c r="B228" s="4">
        <v>0.42</v>
      </c>
      <c r="C228" s="4">
        <v>1.23</v>
      </c>
      <c r="D228" s="4">
        <f t="shared" si="12"/>
        <v>0.51659999999999995</v>
      </c>
      <c r="E228" s="4">
        <f t="shared" si="10"/>
        <v>291.08583076923071</v>
      </c>
      <c r="F228" s="4">
        <f t="shared" si="11"/>
        <v>2.7558307692307267</v>
      </c>
      <c r="G228" s="12">
        <v>2023</v>
      </c>
    </row>
    <row r="229" spans="1:7" x14ac:dyDescent="0.2">
      <c r="A229" s="18">
        <v>44875.542743055557</v>
      </c>
      <c r="B229" s="4">
        <v>0.43</v>
      </c>
      <c r="C229" s="4">
        <v>1.23</v>
      </c>
      <c r="D229" s="4">
        <f t="shared" si="12"/>
        <v>0.52890000000000004</v>
      </c>
      <c r="E229" s="4">
        <f t="shared" si="10"/>
        <v>291.09813076923075</v>
      </c>
      <c r="F229" s="4">
        <f t="shared" si="11"/>
        <v>2.7681307692307655</v>
      </c>
      <c r="G229" s="12">
        <v>2023</v>
      </c>
    </row>
    <row r="230" spans="1:7" x14ac:dyDescent="0.2">
      <c r="A230" s="18">
        <v>44875.549895833334</v>
      </c>
      <c r="B230" s="4">
        <v>0.44</v>
      </c>
      <c r="C230" s="4">
        <v>1.23</v>
      </c>
      <c r="D230" s="4">
        <f t="shared" si="12"/>
        <v>0.54120000000000001</v>
      </c>
      <c r="E230" s="4">
        <f t="shared" si="10"/>
        <v>291.11043076923073</v>
      </c>
      <c r="F230" s="4">
        <f t="shared" si="11"/>
        <v>2.7804307692307475</v>
      </c>
      <c r="G230" s="12">
        <v>2023</v>
      </c>
    </row>
    <row r="231" spans="1:7" x14ac:dyDescent="0.2">
      <c r="A231" s="18">
        <v>44875.554837962962</v>
      </c>
      <c r="B231" s="4">
        <v>0.45</v>
      </c>
      <c r="C231" s="4">
        <v>1.23</v>
      </c>
      <c r="D231" s="4">
        <f t="shared" si="12"/>
        <v>0.55349999999999999</v>
      </c>
      <c r="E231" s="4">
        <f t="shared" si="10"/>
        <v>291.12273076923071</v>
      </c>
      <c r="F231" s="4">
        <f t="shared" si="11"/>
        <v>2.7927307692307295</v>
      </c>
      <c r="G231" s="12">
        <v>2023</v>
      </c>
    </row>
    <row r="232" spans="1:7" x14ac:dyDescent="0.2">
      <c r="A232" s="18">
        <v>44875.562789351854</v>
      </c>
      <c r="B232" s="4">
        <v>0.46</v>
      </c>
      <c r="C232" s="4">
        <v>1.23</v>
      </c>
      <c r="D232" s="4">
        <f t="shared" si="12"/>
        <v>0.56579999999999997</v>
      </c>
      <c r="E232" s="4">
        <f t="shared" si="10"/>
        <v>291.13503076923075</v>
      </c>
      <c r="F232" s="4">
        <f t="shared" si="11"/>
        <v>2.8050307692307683</v>
      </c>
      <c r="G232" s="12">
        <v>2023</v>
      </c>
    </row>
    <row r="233" spans="1:7" x14ac:dyDescent="0.2">
      <c r="A233" s="18">
        <v>44875.56826388889</v>
      </c>
      <c r="B233" s="4">
        <v>0.47000000000000003</v>
      </c>
      <c r="C233" s="4">
        <v>1.23</v>
      </c>
      <c r="D233" s="4">
        <f t="shared" si="12"/>
        <v>0.57810000000000006</v>
      </c>
      <c r="E233" s="4">
        <f t="shared" si="10"/>
        <v>291.14733076923073</v>
      </c>
      <c r="F233" s="4">
        <f t="shared" si="11"/>
        <v>2.8173307692307503</v>
      </c>
      <c r="G233" s="12">
        <v>2023</v>
      </c>
    </row>
    <row r="234" spans="1:7" x14ac:dyDescent="0.2">
      <c r="A234" s="18">
        <v>44875.575740740744</v>
      </c>
      <c r="B234" s="4">
        <v>0.48</v>
      </c>
      <c r="C234" s="4">
        <v>1.23</v>
      </c>
      <c r="D234" s="4">
        <f t="shared" si="12"/>
        <v>0.59039999999999992</v>
      </c>
      <c r="E234" s="4">
        <f t="shared" si="10"/>
        <v>291.15963076923072</v>
      </c>
      <c r="F234" s="4">
        <f t="shared" si="11"/>
        <v>2.8296307692307323</v>
      </c>
      <c r="G234" s="12">
        <v>2023</v>
      </c>
    </row>
    <row r="235" spans="1:7" x14ac:dyDescent="0.2">
      <c r="A235" s="18">
        <v>44875.580613425926</v>
      </c>
      <c r="B235" s="4">
        <v>0.49</v>
      </c>
      <c r="C235" s="4">
        <v>1.23</v>
      </c>
      <c r="D235" s="4">
        <f t="shared" si="12"/>
        <v>0.60270000000000001</v>
      </c>
      <c r="E235" s="4">
        <f t="shared" si="10"/>
        <v>291.17193076923076</v>
      </c>
      <c r="F235" s="4">
        <f t="shared" si="11"/>
        <v>2.8419307692307711</v>
      </c>
      <c r="G235" s="12">
        <v>2023</v>
      </c>
    </row>
    <row r="236" spans="1:7" x14ac:dyDescent="0.2">
      <c r="A236" s="18">
        <v>44875.587731481479</v>
      </c>
      <c r="B236" s="4">
        <v>0.5</v>
      </c>
      <c r="C236" s="4">
        <v>1.23</v>
      </c>
      <c r="D236" s="4">
        <f t="shared" si="12"/>
        <v>0.61499999999999999</v>
      </c>
      <c r="E236" s="4">
        <f t="shared" si="10"/>
        <v>291.18423076923074</v>
      </c>
      <c r="F236" s="4">
        <f t="shared" si="11"/>
        <v>2.8542307692307531</v>
      </c>
      <c r="G236" s="12">
        <v>2023</v>
      </c>
    </row>
    <row r="237" spans="1:7" x14ac:dyDescent="0.2">
      <c r="A237" s="18">
        <v>44875.592465277776</v>
      </c>
      <c r="B237" s="4">
        <v>0.51</v>
      </c>
      <c r="C237" s="4">
        <v>1.23</v>
      </c>
      <c r="D237" s="4">
        <f t="shared" si="12"/>
        <v>0.62729999999999997</v>
      </c>
      <c r="E237" s="4">
        <f t="shared" si="10"/>
        <v>291.19653076923072</v>
      </c>
      <c r="F237" s="4">
        <f t="shared" si="11"/>
        <v>2.8665307692307351</v>
      </c>
      <c r="G237" s="12">
        <v>2023</v>
      </c>
    </row>
    <row r="238" spans="1:7" x14ac:dyDescent="0.2">
      <c r="A238" s="18">
        <v>44875.600358796299</v>
      </c>
      <c r="B238" s="4">
        <v>0.52</v>
      </c>
      <c r="C238" s="4">
        <v>1.23</v>
      </c>
      <c r="D238" s="4">
        <f t="shared" si="12"/>
        <v>0.63960000000000006</v>
      </c>
      <c r="E238" s="4">
        <f t="shared" si="10"/>
        <v>291.2088307692307</v>
      </c>
      <c r="F238" s="4">
        <f t="shared" si="11"/>
        <v>2.8788307692307171</v>
      </c>
      <c r="G238" s="12">
        <v>2023</v>
      </c>
    </row>
    <row r="239" spans="1:7" x14ac:dyDescent="0.2">
      <c r="A239" s="18">
        <v>44875.606469907405</v>
      </c>
      <c r="B239" s="4">
        <v>0.53</v>
      </c>
      <c r="C239" s="4">
        <v>1.23</v>
      </c>
      <c r="D239" s="4">
        <f t="shared" si="12"/>
        <v>0.65190000000000003</v>
      </c>
      <c r="E239" s="4">
        <f t="shared" si="10"/>
        <v>291.22113076923074</v>
      </c>
      <c r="F239" s="4">
        <f t="shared" si="11"/>
        <v>2.891130769230756</v>
      </c>
      <c r="G239" s="12">
        <v>2023</v>
      </c>
    </row>
    <row r="240" spans="1:7" x14ac:dyDescent="0.2">
      <c r="A240" s="18">
        <v>44875.616805555554</v>
      </c>
      <c r="B240" s="4">
        <v>0.54</v>
      </c>
      <c r="C240" s="4">
        <v>1.23</v>
      </c>
      <c r="D240" s="4">
        <f t="shared" si="12"/>
        <v>0.66420000000000001</v>
      </c>
      <c r="E240" s="4">
        <f t="shared" si="10"/>
        <v>291.23343076923072</v>
      </c>
      <c r="F240" s="4">
        <f t="shared" si="11"/>
        <v>2.903430769230738</v>
      </c>
      <c r="G240" s="12">
        <v>2023</v>
      </c>
    </row>
    <row r="241" spans="1:7" x14ac:dyDescent="0.2">
      <c r="A241" s="18">
        <v>44875.624247685184</v>
      </c>
      <c r="B241" s="4">
        <v>0.55000000000000004</v>
      </c>
      <c r="C241" s="4">
        <v>1.23</v>
      </c>
      <c r="D241" s="4">
        <f t="shared" si="12"/>
        <v>0.67649999999999999</v>
      </c>
      <c r="E241" s="4">
        <f t="shared" si="10"/>
        <v>291.2457307692307</v>
      </c>
      <c r="F241" s="4">
        <f t="shared" si="11"/>
        <v>2.9157307692307199</v>
      </c>
      <c r="G241" s="12">
        <v>2023</v>
      </c>
    </row>
    <row r="242" spans="1:7" x14ac:dyDescent="0.2">
      <c r="A242" s="18">
        <v>44875.638657407406</v>
      </c>
      <c r="B242" s="4">
        <v>0.56000000000000005</v>
      </c>
      <c r="C242" s="4">
        <v>1.23</v>
      </c>
      <c r="D242" s="4">
        <f t="shared" si="12"/>
        <v>0.68880000000000008</v>
      </c>
      <c r="E242" s="4">
        <f t="shared" si="10"/>
        <v>291.25803076923074</v>
      </c>
      <c r="F242" s="4">
        <f t="shared" si="11"/>
        <v>2.9280307692307588</v>
      </c>
      <c r="G242" s="12">
        <v>2023</v>
      </c>
    </row>
    <row r="243" spans="1:7" x14ac:dyDescent="0.2">
      <c r="A243" s="18">
        <v>44875.664039351854</v>
      </c>
      <c r="B243" s="4">
        <v>0.57000000000000006</v>
      </c>
      <c r="C243" s="4">
        <v>1.23</v>
      </c>
      <c r="D243" s="4">
        <f t="shared" si="12"/>
        <v>0.70110000000000006</v>
      </c>
      <c r="E243" s="4">
        <f t="shared" si="10"/>
        <v>291.27033076923072</v>
      </c>
      <c r="F243" s="4">
        <f t="shared" si="11"/>
        <v>2.9403307692307408</v>
      </c>
      <c r="G243" s="12">
        <v>2023</v>
      </c>
    </row>
    <row r="244" spans="1:7" x14ac:dyDescent="0.2">
      <c r="A244" s="18">
        <v>44876.506307870368</v>
      </c>
      <c r="B244" s="4">
        <v>0.57999999999999996</v>
      </c>
      <c r="C244" s="4">
        <v>1.23</v>
      </c>
      <c r="D244" s="4">
        <f t="shared" si="12"/>
        <v>0.71339999999999992</v>
      </c>
      <c r="E244" s="4">
        <f t="shared" si="10"/>
        <v>291.28263076923071</v>
      </c>
      <c r="F244" s="4">
        <f t="shared" si="11"/>
        <v>2.9526307692307228</v>
      </c>
      <c r="G244" s="12">
        <v>2023</v>
      </c>
    </row>
    <row r="245" spans="1:7" x14ac:dyDescent="0.2">
      <c r="A245" s="18">
        <v>44876.523472222223</v>
      </c>
      <c r="B245" s="4">
        <v>0.59</v>
      </c>
      <c r="C245" s="4">
        <v>1.23</v>
      </c>
      <c r="D245" s="4">
        <f t="shared" si="12"/>
        <v>0.7256999999999999</v>
      </c>
      <c r="E245" s="4">
        <f t="shared" si="10"/>
        <v>291.29493076923075</v>
      </c>
      <c r="F245" s="4">
        <f t="shared" si="11"/>
        <v>2.9649307692307616</v>
      </c>
      <c r="G245" s="12">
        <v>2023</v>
      </c>
    </row>
    <row r="246" spans="1:7" x14ac:dyDescent="0.2">
      <c r="A246" s="18">
        <v>44876.545949074076</v>
      </c>
      <c r="B246" s="4">
        <v>0.6</v>
      </c>
      <c r="C246" s="4">
        <v>1.23</v>
      </c>
      <c r="D246" s="4">
        <f t="shared" si="12"/>
        <v>0.73799999999999999</v>
      </c>
      <c r="E246" s="4">
        <f t="shared" si="10"/>
        <v>291.30723076923073</v>
      </c>
      <c r="F246" s="4">
        <f t="shared" si="11"/>
        <v>2.9772307692307436</v>
      </c>
      <c r="G246" s="12">
        <v>2023</v>
      </c>
    </row>
    <row r="247" spans="1:7" x14ac:dyDescent="0.2">
      <c r="A247" s="18">
        <v>44876.563715277778</v>
      </c>
      <c r="B247" s="4">
        <v>0.61</v>
      </c>
      <c r="C247" s="4">
        <v>1.23</v>
      </c>
      <c r="D247" s="4">
        <f t="shared" si="12"/>
        <v>0.75029999999999997</v>
      </c>
      <c r="E247" s="4">
        <f t="shared" si="10"/>
        <v>291.31953076923071</v>
      </c>
      <c r="F247" s="4">
        <f t="shared" si="11"/>
        <v>2.9895307692307256</v>
      </c>
      <c r="G247" s="12">
        <v>2023</v>
      </c>
    </row>
    <row r="248" spans="1:7" x14ac:dyDescent="0.2">
      <c r="A248" s="18">
        <v>44876.584710648145</v>
      </c>
      <c r="B248" s="4">
        <v>0.62</v>
      </c>
      <c r="C248" s="4">
        <v>1.23</v>
      </c>
      <c r="D248" s="4">
        <f t="shared" si="12"/>
        <v>0.76259999999999994</v>
      </c>
      <c r="E248" s="4">
        <f t="shared" si="10"/>
        <v>291.33183076923075</v>
      </c>
      <c r="F248" s="4">
        <f t="shared" si="11"/>
        <v>3.0018307692307644</v>
      </c>
      <c r="G248" s="12">
        <v>2023</v>
      </c>
    </row>
    <row r="249" spans="1:7" x14ac:dyDescent="0.2">
      <c r="A249" s="18">
        <v>44876.603379629632</v>
      </c>
      <c r="B249" s="4">
        <v>0.63</v>
      </c>
      <c r="C249" s="4">
        <v>1.23</v>
      </c>
      <c r="D249" s="4">
        <f t="shared" si="12"/>
        <v>0.77490000000000003</v>
      </c>
      <c r="E249" s="4">
        <f t="shared" si="10"/>
        <v>291.34413076923073</v>
      </c>
      <c r="F249" s="4">
        <f t="shared" si="11"/>
        <v>3.0141307692307464</v>
      </c>
      <c r="G249" s="12">
        <v>2023</v>
      </c>
    </row>
    <row r="250" spans="1:7" x14ac:dyDescent="0.2">
      <c r="A250" s="18">
        <v>44876.652858796297</v>
      </c>
      <c r="B250" s="4">
        <v>0.64</v>
      </c>
      <c r="C250" s="4">
        <v>1.23</v>
      </c>
      <c r="D250" s="4">
        <f t="shared" si="12"/>
        <v>0.78720000000000001</v>
      </c>
      <c r="E250" s="4">
        <f t="shared" si="10"/>
        <v>291.35643076923071</v>
      </c>
      <c r="F250" s="4">
        <f t="shared" si="11"/>
        <v>3.0264307692307284</v>
      </c>
      <c r="G250" s="12">
        <v>2023</v>
      </c>
    </row>
    <row r="251" spans="1:7" x14ac:dyDescent="0.2">
      <c r="A251" s="18">
        <v>44877.505115740743</v>
      </c>
      <c r="B251" s="4">
        <v>0.65</v>
      </c>
      <c r="C251" s="4">
        <v>1.23</v>
      </c>
      <c r="D251" s="4">
        <f t="shared" si="12"/>
        <v>0.79949999999999999</v>
      </c>
      <c r="E251" s="4">
        <f t="shared" ref="E251:E314" si="13">D251+E$183</f>
        <v>291.36873076923075</v>
      </c>
      <c r="F251" s="4">
        <f t="shared" si="11"/>
        <v>3.0387307692307672</v>
      </c>
      <c r="G251" s="12">
        <v>2023</v>
      </c>
    </row>
    <row r="252" spans="1:7" x14ac:dyDescent="0.2">
      <c r="A252" s="18">
        <v>44877.540335648147</v>
      </c>
      <c r="B252" s="4">
        <v>0.66</v>
      </c>
      <c r="C252" s="4">
        <v>1.23</v>
      </c>
      <c r="D252" s="4">
        <f t="shared" si="12"/>
        <v>0.81180000000000008</v>
      </c>
      <c r="E252" s="4">
        <f t="shared" si="13"/>
        <v>291.38103076923073</v>
      </c>
      <c r="F252" s="4">
        <f t="shared" si="11"/>
        <v>3.0510307692307492</v>
      </c>
      <c r="G252" s="12">
        <v>2023</v>
      </c>
    </row>
    <row r="253" spans="1:7" x14ac:dyDescent="0.2">
      <c r="A253" s="18">
        <v>44877.568888888891</v>
      </c>
      <c r="B253" s="4">
        <v>0.67</v>
      </c>
      <c r="C253" s="4">
        <v>1.23</v>
      </c>
      <c r="D253" s="4">
        <f t="shared" si="12"/>
        <v>0.82410000000000005</v>
      </c>
      <c r="E253" s="4">
        <f t="shared" si="13"/>
        <v>291.39333076923072</v>
      </c>
      <c r="F253" s="4">
        <f t="shared" si="11"/>
        <v>3.0633307692307312</v>
      </c>
      <c r="G253" s="12">
        <v>2023</v>
      </c>
    </row>
    <row r="254" spans="1:7" x14ac:dyDescent="0.2">
      <c r="A254" s="18">
        <v>44877.61010416667</v>
      </c>
      <c r="B254" s="4">
        <v>0.68</v>
      </c>
      <c r="C254" s="4">
        <v>1.23</v>
      </c>
      <c r="D254" s="4">
        <f t="shared" si="12"/>
        <v>0.83640000000000003</v>
      </c>
      <c r="E254" s="4">
        <f t="shared" si="13"/>
        <v>291.40563076923075</v>
      </c>
      <c r="F254" s="4">
        <f t="shared" si="11"/>
        <v>3.0756307692307701</v>
      </c>
      <c r="G254" s="12">
        <v>2023</v>
      </c>
    </row>
    <row r="255" spans="1:7" x14ac:dyDescent="0.2">
      <c r="A255" s="18">
        <v>44878.494432870371</v>
      </c>
      <c r="B255" s="4">
        <v>0.69000000000000006</v>
      </c>
      <c r="C255" s="4">
        <v>1.23</v>
      </c>
      <c r="D255" s="4">
        <f t="shared" si="12"/>
        <v>0.84870000000000001</v>
      </c>
      <c r="E255" s="4">
        <f t="shared" si="13"/>
        <v>291.41793076923074</v>
      </c>
      <c r="F255" s="4">
        <f t="shared" si="11"/>
        <v>3.087930769230752</v>
      </c>
      <c r="G255" s="12">
        <v>2023</v>
      </c>
    </row>
    <row r="256" spans="1:7" x14ac:dyDescent="0.2">
      <c r="A256" s="18">
        <v>44878.614340277774</v>
      </c>
      <c r="B256" s="4">
        <v>0.70000000000000007</v>
      </c>
      <c r="C256" s="4">
        <v>1.23</v>
      </c>
      <c r="D256" s="4">
        <f t="shared" si="12"/>
        <v>0.8610000000000001</v>
      </c>
      <c r="E256" s="4">
        <f t="shared" si="13"/>
        <v>291.43023076923072</v>
      </c>
      <c r="F256" s="4">
        <f t="shared" si="11"/>
        <v>3.100230769230734</v>
      </c>
      <c r="G256" s="12">
        <v>2023</v>
      </c>
    </row>
    <row r="257" spans="1:7" x14ac:dyDescent="0.2">
      <c r="A257" s="18">
        <v>44897.384687500002</v>
      </c>
      <c r="B257" s="4">
        <v>0.71</v>
      </c>
      <c r="C257" s="4">
        <v>1.23</v>
      </c>
      <c r="D257" s="4">
        <f t="shared" si="12"/>
        <v>0.87329999999999997</v>
      </c>
      <c r="E257" s="4">
        <f t="shared" si="13"/>
        <v>291.4425307692307</v>
      </c>
      <c r="F257" s="4">
        <f t="shared" si="11"/>
        <v>3.112530769230716</v>
      </c>
      <c r="G257" s="12">
        <v>2023</v>
      </c>
    </row>
    <row r="258" spans="1:7" x14ac:dyDescent="0.2">
      <c r="A258" s="18">
        <v>44897.396539351852</v>
      </c>
      <c r="B258" s="4">
        <v>0.72</v>
      </c>
      <c r="C258" s="4">
        <v>1.23</v>
      </c>
      <c r="D258" s="4">
        <f t="shared" si="12"/>
        <v>0.88559999999999994</v>
      </c>
      <c r="E258" s="4">
        <f t="shared" si="13"/>
        <v>291.45483076923074</v>
      </c>
      <c r="F258" s="4">
        <f t="shared" si="11"/>
        <v>3.1248307692307549</v>
      </c>
      <c r="G258" s="12">
        <v>2023</v>
      </c>
    </row>
    <row r="259" spans="1:7" x14ac:dyDescent="0.2">
      <c r="A259" s="18">
        <v>44897.406273148146</v>
      </c>
      <c r="B259" s="4">
        <v>0.73</v>
      </c>
      <c r="C259" s="4">
        <v>1.23</v>
      </c>
      <c r="D259" s="4">
        <f t="shared" si="12"/>
        <v>0.89789999999999992</v>
      </c>
      <c r="E259" s="4">
        <f t="shared" si="13"/>
        <v>291.46713076923072</v>
      </c>
      <c r="F259" s="4">
        <f t="shared" ref="F259:F322" si="14">E259-288.33</f>
        <v>3.1371307692307369</v>
      </c>
      <c r="G259" s="12">
        <v>2023</v>
      </c>
    </row>
    <row r="260" spans="1:7" x14ac:dyDescent="0.2">
      <c r="A260" s="18">
        <v>44897.454571759263</v>
      </c>
      <c r="B260" s="4">
        <v>0.74</v>
      </c>
      <c r="C260" s="4">
        <v>1.23</v>
      </c>
      <c r="D260" s="4">
        <f t="shared" si="12"/>
        <v>0.91020000000000001</v>
      </c>
      <c r="E260" s="4">
        <f t="shared" si="13"/>
        <v>291.4794307692307</v>
      </c>
      <c r="F260" s="4">
        <f t="shared" si="14"/>
        <v>3.1494307692307189</v>
      </c>
      <c r="G260" s="12">
        <v>2023</v>
      </c>
    </row>
    <row r="261" spans="1:7" x14ac:dyDescent="0.2">
      <c r="A261" s="18">
        <v>44902.513298611113</v>
      </c>
      <c r="B261" s="4">
        <v>0.75</v>
      </c>
      <c r="C261" s="4">
        <v>1.23</v>
      </c>
      <c r="D261" s="4">
        <f t="shared" si="12"/>
        <v>0.92249999999999999</v>
      </c>
      <c r="E261" s="4">
        <f t="shared" si="13"/>
        <v>291.49173076923074</v>
      </c>
      <c r="F261" s="4">
        <f t="shared" si="14"/>
        <v>3.1617307692307577</v>
      </c>
      <c r="G261" s="12">
        <v>2023</v>
      </c>
    </row>
    <row r="262" spans="1:7" x14ac:dyDescent="0.2">
      <c r="A262" s="18">
        <v>44902.525196759256</v>
      </c>
      <c r="B262" s="4">
        <v>0.76</v>
      </c>
      <c r="C262" s="4">
        <v>1.23</v>
      </c>
      <c r="D262" s="4">
        <f t="shared" si="12"/>
        <v>0.93479999999999996</v>
      </c>
      <c r="E262" s="4">
        <f t="shared" si="13"/>
        <v>291.50403076923072</v>
      </c>
      <c r="F262" s="4">
        <f t="shared" si="14"/>
        <v>3.1740307692307397</v>
      </c>
      <c r="G262" s="12">
        <v>2023</v>
      </c>
    </row>
    <row r="263" spans="1:7" x14ac:dyDescent="0.2">
      <c r="A263" s="18">
        <v>44902.525208333333</v>
      </c>
      <c r="B263" s="4">
        <v>0.77</v>
      </c>
      <c r="C263" s="4">
        <v>1.23</v>
      </c>
      <c r="D263" s="4">
        <f t="shared" si="12"/>
        <v>0.94710000000000005</v>
      </c>
      <c r="E263" s="4">
        <f t="shared" si="13"/>
        <v>291.51633076923071</v>
      </c>
      <c r="F263" s="4">
        <f t="shared" si="14"/>
        <v>3.1863307692307217</v>
      </c>
      <c r="G263" s="12">
        <v>2023</v>
      </c>
    </row>
    <row r="264" spans="1:7" x14ac:dyDescent="0.2">
      <c r="A264" s="18">
        <v>44902.53597222222</v>
      </c>
      <c r="B264" s="4">
        <v>0.78</v>
      </c>
      <c r="C264" s="4">
        <v>1.23</v>
      </c>
      <c r="D264" s="4">
        <f t="shared" si="12"/>
        <v>0.95940000000000003</v>
      </c>
      <c r="E264" s="4">
        <f t="shared" si="13"/>
        <v>291.52863076923074</v>
      </c>
      <c r="F264" s="4">
        <f t="shared" si="14"/>
        <v>3.1986307692307605</v>
      </c>
      <c r="G264" s="12">
        <v>2023</v>
      </c>
    </row>
    <row r="265" spans="1:7" x14ac:dyDescent="0.2">
      <c r="A265" s="18">
        <v>44902.542245370372</v>
      </c>
      <c r="B265" s="4">
        <v>0.79</v>
      </c>
      <c r="C265" s="4">
        <v>1.23</v>
      </c>
      <c r="D265" s="4">
        <f t="shared" si="12"/>
        <v>0.97170000000000001</v>
      </c>
      <c r="E265" s="4">
        <f t="shared" si="13"/>
        <v>291.54093076923073</v>
      </c>
      <c r="F265" s="4">
        <f t="shared" si="14"/>
        <v>3.2109307692307425</v>
      </c>
      <c r="G265" s="12">
        <v>2023</v>
      </c>
    </row>
    <row r="266" spans="1:7" x14ac:dyDescent="0.2">
      <c r="A266" s="18">
        <v>44902.550324074073</v>
      </c>
      <c r="B266" s="4">
        <v>0.8</v>
      </c>
      <c r="C266" s="4">
        <v>1.23</v>
      </c>
      <c r="D266" s="4">
        <f t="shared" si="12"/>
        <v>0.98399999999999999</v>
      </c>
      <c r="E266" s="4">
        <f t="shared" si="13"/>
        <v>291.55323076923071</v>
      </c>
      <c r="F266" s="4">
        <f t="shared" si="14"/>
        <v>3.2232307692307245</v>
      </c>
      <c r="G266" s="12">
        <v>2023</v>
      </c>
    </row>
    <row r="267" spans="1:7" x14ac:dyDescent="0.2">
      <c r="A267" s="18">
        <v>44902.554872685185</v>
      </c>
      <c r="B267" s="4">
        <v>0.81</v>
      </c>
      <c r="C267" s="4">
        <v>1.23</v>
      </c>
      <c r="D267" s="4">
        <f t="shared" si="12"/>
        <v>0.99630000000000007</v>
      </c>
      <c r="E267" s="4">
        <f t="shared" si="13"/>
        <v>291.56553076923075</v>
      </c>
      <c r="F267" s="4">
        <f t="shared" si="14"/>
        <v>3.2355307692307633</v>
      </c>
      <c r="G267" s="12">
        <v>2023</v>
      </c>
    </row>
    <row r="268" spans="1:7" x14ac:dyDescent="0.2">
      <c r="A268" s="18">
        <v>44902.562256944446</v>
      </c>
      <c r="B268" s="4">
        <v>0.82000000000000006</v>
      </c>
      <c r="C268" s="4">
        <v>1.23</v>
      </c>
      <c r="D268" s="4">
        <f t="shared" si="12"/>
        <v>1.0086000000000002</v>
      </c>
      <c r="E268" s="4">
        <f t="shared" si="13"/>
        <v>291.57783076923073</v>
      </c>
      <c r="F268" s="4">
        <f t="shared" si="14"/>
        <v>3.2478307692307453</v>
      </c>
      <c r="G268" s="12">
        <v>2023</v>
      </c>
    </row>
    <row r="269" spans="1:7" x14ac:dyDescent="0.2">
      <c r="A269" s="18">
        <v>44902.568101851852</v>
      </c>
      <c r="B269" s="4">
        <v>0.83000000000000007</v>
      </c>
      <c r="C269" s="4">
        <v>1.23</v>
      </c>
      <c r="D269" s="4">
        <f t="shared" si="12"/>
        <v>1.0209000000000001</v>
      </c>
      <c r="E269" s="4">
        <f t="shared" si="13"/>
        <v>291.59013076923071</v>
      </c>
      <c r="F269" s="4">
        <f t="shared" si="14"/>
        <v>3.2601307692307273</v>
      </c>
      <c r="G269" s="12">
        <v>2023</v>
      </c>
    </row>
    <row r="270" spans="1:7" x14ac:dyDescent="0.2">
      <c r="A270" s="18">
        <v>44902.578599537039</v>
      </c>
      <c r="B270" s="4">
        <v>0.84</v>
      </c>
      <c r="C270" s="4">
        <v>1.23</v>
      </c>
      <c r="D270" s="4">
        <f t="shared" si="12"/>
        <v>1.0331999999999999</v>
      </c>
      <c r="E270" s="4">
        <f t="shared" si="13"/>
        <v>291.60243076923075</v>
      </c>
      <c r="F270" s="4">
        <f t="shared" si="14"/>
        <v>3.2724307692307661</v>
      </c>
      <c r="G270" s="12">
        <v>2023</v>
      </c>
    </row>
    <row r="271" spans="1:7" x14ac:dyDescent="0.2">
      <c r="A271" s="18">
        <v>44902.586909722224</v>
      </c>
      <c r="B271" s="4">
        <v>0.85</v>
      </c>
      <c r="C271" s="4">
        <v>1.23</v>
      </c>
      <c r="D271" s="4">
        <f t="shared" si="12"/>
        <v>1.0454999999999999</v>
      </c>
      <c r="E271" s="4">
        <f t="shared" si="13"/>
        <v>291.61473076923073</v>
      </c>
      <c r="F271" s="4">
        <f t="shared" si="14"/>
        <v>3.2847307692307481</v>
      </c>
      <c r="G271" s="12">
        <v>2023</v>
      </c>
    </row>
    <row r="272" spans="1:7" x14ac:dyDescent="0.2">
      <c r="A272" s="18">
        <v>44902.598680555559</v>
      </c>
      <c r="B272" s="4">
        <v>0.86</v>
      </c>
      <c r="C272" s="4">
        <v>1.23</v>
      </c>
      <c r="D272" s="4">
        <f t="shared" si="12"/>
        <v>1.0578000000000001</v>
      </c>
      <c r="E272" s="4">
        <f t="shared" si="13"/>
        <v>291.62703076923071</v>
      </c>
      <c r="F272" s="4">
        <f t="shared" si="14"/>
        <v>3.2970307692307301</v>
      </c>
      <c r="G272" s="12">
        <v>2023</v>
      </c>
    </row>
    <row r="273" spans="1:7" x14ac:dyDescent="0.2">
      <c r="A273" s="18">
        <v>44902.607523148145</v>
      </c>
      <c r="B273" s="4">
        <v>0.87</v>
      </c>
      <c r="C273" s="4">
        <v>1.23</v>
      </c>
      <c r="D273" s="4">
        <f t="shared" si="12"/>
        <v>1.0701000000000001</v>
      </c>
      <c r="E273" s="4">
        <f t="shared" si="13"/>
        <v>291.63933076923075</v>
      </c>
      <c r="F273" s="4">
        <f t="shared" si="14"/>
        <v>3.309330769230769</v>
      </c>
      <c r="G273" s="12">
        <v>2023</v>
      </c>
    </row>
    <row r="274" spans="1:7" x14ac:dyDescent="0.2">
      <c r="A274" s="18">
        <v>44902.616736111115</v>
      </c>
      <c r="B274" s="4">
        <v>0.88</v>
      </c>
      <c r="C274" s="4">
        <v>1.23</v>
      </c>
      <c r="D274" s="4">
        <f t="shared" si="12"/>
        <v>1.0824</v>
      </c>
      <c r="E274" s="4">
        <f t="shared" si="13"/>
        <v>291.65163076923074</v>
      </c>
      <c r="F274" s="4">
        <f t="shared" si="14"/>
        <v>3.321630769230751</v>
      </c>
      <c r="G274" s="12">
        <v>2023</v>
      </c>
    </row>
    <row r="275" spans="1:7" x14ac:dyDescent="0.2">
      <c r="A275" s="18">
        <v>44902.621967592589</v>
      </c>
      <c r="B275" s="4">
        <v>0.89</v>
      </c>
      <c r="C275" s="4">
        <v>1.23</v>
      </c>
      <c r="D275" s="4">
        <f t="shared" si="12"/>
        <v>1.0947</v>
      </c>
      <c r="E275" s="4">
        <f t="shared" si="13"/>
        <v>291.66393076923072</v>
      </c>
      <c r="F275" s="4">
        <f t="shared" si="14"/>
        <v>3.3339307692307329</v>
      </c>
      <c r="G275" s="12">
        <v>2023</v>
      </c>
    </row>
    <row r="276" spans="1:7" x14ac:dyDescent="0.2">
      <c r="A276" s="18">
        <v>44902.628275462965</v>
      </c>
      <c r="B276" s="4">
        <v>0.9</v>
      </c>
      <c r="C276" s="4">
        <v>1.23</v>
      </c>
      <c r="D276" s="4">
        <f t="shared" si="12"/>
        <v>1.107</v>
      </c>
      <c r="E276" s="4">
        <f t="shared" si="13"/>
        <v>291.67623076923076</v>
      </c>
      <c r="F276" s="4">
        <f t="shared" si="14"/>
        <v>3.3462307692307718</v>
      </c>
      <c r="G276" s="12">
        <v>2023</v>
      </c>
    </row>
    <row r="277" spans="1:7" x14ac:dyDescent="0.2">
      <c r="A277" s="18">
        <v>44902.632789351854</v>
      </c>
      <c r="B277" s="4">
        <v>0.91</v>
      </c>
      <c r="C277" s="4">
        <v>1.23</v>
      </c>
      <c r="D277" s="4">
        <f t="shared" si="12"/>
        <v>1.1193</v>
      </c>
      <c r="E277" s="4">
        <f t="shared" si="13"/>
        <v>291.68853076923074</v>
      </c>
      <c r="F277" s="4">
        <f t="shared" si="14"/>
        <v>3.3585307692307538</v>
      </c>
      <c r="G277" s="12">
        <v>2023</v>
      </c>
    </row>
    <row r="278" spans="1:7" x14ac:dyDescent="0.2">
      <c r="A278" s="18">
        <v>44902.64135416667</v>
      </c>
      <c r="B278" s="4">
        <v>0.92</v>
      </c>
      <c r="C278" s="4">
        <v>1.23</v>
      </c>
      <c r="D278" s="4">
        <f t="shared" si="12"/>
        <v>1.1315999999999999</v>
      </c>
      <c r="E278" s="4">
        <f t="shared" si="13"/>
        <v>291.70083076923072</v>
      </c>
      <c r="F278" s="4">
        <f t="shared" si="14"/>
        <v>3.3708307692307358</v>
      </c>
      <c r="G278" s="12">
        <v>2023</v>
      </c>
    </row>
    <row r="279" spans="1:7" x14ac:dyDescent="0.2">
      <c r="A279" s="18">
        <v>44902.650740740741</v>
      </c>
      <c r="B279" s="4">
        <v>0.93</v>
      </c>
      <c r="C279" s="4">
        <v>1.23</v>
      </c>
      <c r="D279" s="4">
        <f t="shared" si="12"/>
        <v>1.1439000000000001</v>
      </c>
      <c r="E279" s="4">
        <f t="shared" si="13"/>
        <v>291.7131307692307</v>
      </c>
      <c r="F279" s="4">
        <f t="shared" si="14"/>
        <v>3.3831307692307178</v>
      </c>
      <c r="G279" s="12">
        <v>2023</v>
      </c>
    </row>
    <row r="280" spans="1:7" x14ac:dyDescent="0.2">
      <c r="A280" s="18">
        <v>44902.676388888889</v>
      </c>
      <c r="B280" s="4">
        <v>0.94000000000000006</v>
      </c>
      <c r="C280" s="4">
        <v>1.23</v>
      </c>
      <c r="D280" s="4">
        <f t="shared" si="12"/>
        <v>1.1562000000000001</v>
      </c>
      <c r="E280" s="4">
        <f t="shared" si="13"/>
        <v>291.72543076923074</v>
      </c>
      <c r="F280" s="4">
        <f t="shared" si="14"/>
        <v>3.3954307692307566</v>
      </c>
      <c r="G280" s="12">
        <v>2023</v>
      </c>
    </row>
    <row r="281" spans="1:7" x14ac:dyDescent="0.2">
      <c r="A281" s="18">
        <v>44903.507523148146</v>
      </c>
      <c r="B281" s="4">
        <v>0.95000000000000007</v>
      </c>
      <c r="C281" s="4">
        <v>1.23</v>
      </c>
      <c r="D281" s="4">
        <f t="shared" ref="D281:D344" si="15">B281*C281</f>
        <v>1.1685000000000001</v>
      </c>
      <c r="E281" s="4">
        <f t="shared" si="13"/>
        <v>291.73773076923072</v>
      </c>
      <c r="F281" s="4">
        <f t="shared" si="14"/>
        <v>3.4077307692307386</v>
      </c>
      <c r="G281" s="12">
        <v>2023</v>
      </c>
    </row>
    <row r="282" spans="1:7" x14ac:dyDescent="0.2">
      <c r="A282" s="18">
        <v>44903.509583333333</v>
      </c>
      <c r="B282" s="4">
        <v>0.96</v>
      </c>
      <c r="C282" s="4">
        <v>1.23</v>
      </c>
      <c r="D282" s="4">
        <f t="shared" si="15"/>
        <v>1.1807999999999998</v>
      </c>
      <c r="E282" s="4">
        <f t="shared" si="13"/>
        <v>291.7500307692307</v>
      </c>
      <c r="F282" s="4">
        <f t="shared" si="14"/>
        <v>3.4200307692307206</v>
      </c>
      <c r="G282" s="12">
        <v>2023</v>
      </c>
    </row>
    <row r="283" spans="1:7" x14ac:dyDescent="0.2">
      <c r="A283" s="18">
        <v>44903.511944444443</v>
      </c>
      <c r="B283" s="4">
        <v>0.97</v>
      </c>
      <c r="C283" s="4">
        <v>1.23</v>
      </c>
      <c r="D283" s="4">
        <f t="shared" si="15"/>
        <v>1.1931</v>
      </c>
      <c r="E283" s="4">
        <f t="shared" si="13"/>
        <v>291.76233076923074</v>
      </c>
      <c r="F283" s="4">
        <f t="shared" si="14"/>
        <v>3.4323307692307594</v>
      </c>
      <c r="G283" s="12">
        <v>2023</v>
      </c>
    </row>
    <row r="284" spans="1:7" x14ac:dyDescent="0.2">
      <c r="A284" s="18">
        <v>44903.515798611108</v>
      </c>
      <c r="B284" s="4">
        <v>0.98</v>
      </c>
      <c r="C284" s="4">
        <v>1.23</v>
      </c>
      <c r="D284" s="4">
        <f t="shared" si="15"/>
        <v>1.2054</v>
      </c>
      <c r="E284" s="4">
        <f t="shared" si="13"/>
        <v>291.77463076923073</v>
      </c>
      <c r="F284" s="4">
        <f t="shared" si="14"/>
        <v>3.4446307692307414</v>
      </c>
      <c r="G284" s="12">
        <v>2023</v>
      </c>
    </row>
    <row r="285" spans="1:7" x14ac:dyDescent="0.2">
      <c r="A285" s="18">
        <v>44903.51871527778</v>
      </c>
      <c r="B285" s="4">
        <v>0.99</v>
      </c>
      <c r="C285" s="4">
        <v>1.23</v>
      </c>
      <c r="D285" s="4">
        <f t="shared" si="15"/>
        <v>1.2177</v>
      </c>
      <c r="E285" s="4">
        <f t="shared" si="13"/>
        <v>291.78693076923071</v>
      </c>
      <c r="F285" s="4">
        <f t="shared" si="14"/>
        <v>3.4569307692307234</v>
      </c>
      <c r="G285" s="12">
        <v>2023</v>
      </c>
    </row>
    <row r="286" spans="1:7" x14ac:dyDescent="0.2">
      <c r="A286" s="18">
        <v>44903.523043981484</v>
      </c>
      <c r="B286" s="4">
        <v>1</v>
      </c>
      <c r="C286" s="4">
        <v>1.23</v>
      </c>
      <c r="D286" s="4">
        <f t="shared" si="15"/>
        <v>1.23</v>
      </c>
      <c r="E286" s="4">
        <f t="shared" si="13"/>
        <v>291.79923076923075</v>
      </c>
      <c r="F286" s="4">
        <f t="shared" si="14"/>
        <v>3.4692307692307622</v>
      </c>
      <c r="G286" s="12">
        <v>2023</v>
      </c>
    </row>
    <row r="287" spans="1:7" x14ac:dyDescent="0.2">
      <c r="A287" s="18">
        <v>44903.526493055557</v>
      </c>
      <c r="B287" s="4">
        <v>1.01</v>
      </c>
      <c r="C287" s="4">
        <v>1.23</v>
      </c>
      <c r="D287" s="4">
        <f t="shared" si="15"/>
        <v>1.2423</v>
      </c>
      <c r="E287" s="4">
        <f t="shared" si="13"/>
        <v>291.81153076923073</v>
      </c>
      <c r="F287" s="4">
        <f t="shared" si="14"/>
        <v>3.4815307692307442</v>
      </c>
      <c r="G287" s="12">
        <v>2023</v>
      </c>
    </row>
    <row r="288" spans="1:7" x14ac:dyDescent="0.2">
      <c r="A288" s="18">
        <v>44903.531504629631</v>
      </c>
      <c r="B288" s="4">
        <v>1.02</v>
      </c>
      <c r="C288" s="4">
        <v>1.23</v>
      </c>
      <c r="D288" s="4">
        <f t="shared" si="15"/>
        <v>1.2545999999999999</v>
      </c>
      <c r="E288" s="4">
        <f t="shared" si="13"/>
        <v>291.82383076923071</v>
      </c>
      <c r="F288" s="4">
        <f t="shared" si="14"/>
        <v>3.4938307692307262</v>
      </c>
      <c r="G288" s="12">
        <v>2023</v>
      </c>
    </row>
    <row r="289" spans="1:7" x14ac:dyDescent="0.2">
      <c r="A289" s="18">
        <v>44903.535277777781</v>
      </c>
      <c r="B289" s="4">
        <v>1.03</v>
      </c>
      <c r="C289" s="4">
        <v>1.23</v>
      </c>
      <c r="D289" s="4">
        <f t="shared" si="15"/>
        <v>1.2668999999999999</v>
      </c>
      <c r="E289" s="4">
        <f t="shared" si="13"/>
        <v>291.83613076923075</v>
      </c>
      <c r="F289" s="4">
        <f t="shared" si="14"/>
        <v>3.5061307692307651</v>
      </c>
      <c r="G289" s="12">
        <v>2023</v>
      </c>
    </row>
    <row r="290" spans="1:7" x14ac:dyDescent="0.2">
      <c r="A290" s="18">
        <v>44903.539930555555</v>
      </c>
      <c r="B290" s="4">
        <v>1.04</v>
      </c>
      <c r="C290" s="4">
        <v>1.23</v>
      </c>
      <c r="D290" s="4">
        <f t="shared" si="15"/>
        <v>1.2792000000000001</v>
      </c>
      <c r="E290" s="4">
        <f t="shared" si="13"/>
        <v>291.84843076923073</v>
      </c>
      <c r="F290" s="4">
        <f t="shared" si="14"/>
        <v>3.518430769230747</v>
      </c>
      <c r="G290" s="12">
        <v>2023</v>
      </c>
    </row>
    <row r="291" spans="1:7" x14ac:dyDescent="0.2">
      <c r="A291" s="18">
        <v>44903.543009259258</v>
      </c>
      <c r="B291" s="4">
        <v>1.05</v>
      </c>
      <c r="C291" s="4">
        <v>1.23</v>
      </c>
      <c r="D291" s="4">
        <f t="shared" si="15"/>
        <v>1.2915000000000001</v>
      </c>
      <c r="E291" s="4">
        <f t="shared" si="13"/>
        <v>291.86073076923071</v>
      </c>
      <c r="F291" s="4">
        <f t="shared" si="14"/>
        <v>3.530730769230729</v>
      </c>
      <c r="G291" s="12">
        <v>2023</v>
      </c>
    </row>
    <row r="292" spans="1:7" x14ac:dyDescent="0.2">
      <c r="A292" s="18">
        <v>44903.549178240741</v>
      </c>
      <c r="B292" s="4">
        <v>1.06</v>
      </c>
      <c r="C292" s="4">
        <v>1.23</v>
      </c>
      <c r="D292" s="4">
        <f t="shared" si="15"/>
        <v>1.3038000000000001</v>
      </c>
      <c r="E292" s="4">
        <f t="shared" si="13"/>
        <v>291.87303076923075</v>
      </c>
      <c r="F292" s="4">
        <f t="shared" si="14"/>
        <v>3.5430307692307679</v>
      </c>
      <c r="G292" s="12">
        <v>2023</v>
      </c>
    </row>
    <row r="293" spans="1:7" x14ac:dyDescent="0.2">
      <c r="A293" s="18">
        <v>44903.553888888891</v>
      </c>
      <c r="B293" s="4">
        <v>1.07</v>
      </c>
      <c r="C293" s="4">
        <v>1.23</v>
      </c>
      <c r="D293" s="4">
        <f t="shared" si="15"/>
        <v>1.3161</v>
      </c>
      <c r="E293" s="4">
        <f t="shared" si="13"/>
        <v>291.88533076923073</v>
      </c>
      <c r="F293" s="4">
        <f t="shared" si="14"/>
        <v>3.5553307692307499</v>
      </c>
      <c r="G293" s="12">
        <v>2023</v>
      </c>
    </row>
    <row r="294" spans="1:7" x14ac:dyDescent="0.2">
      <c r="A294" s="18">
        <v>44903.562060185184</v>
      </c>
      <c r="B294" s="4">
        <v>1.08</v>
      </c>
      <c r="C294" s="4">
        <v>1.23</v>
      </c>
      <c r="D294" s="4">
        <f t="shared" si="15"/>
        <v>1.3284</v>
      </c>
      <c r="E294" s="4">
        <f t="shared" si="13"/>
        <v>291.89763076923072</v>
      </c>
      <c r="F294" s="4">
        <f t="shared" si="14"/>
        <v>3.5676307692307319</v>
      </c>
      <c r="G294" s="12">
        <v>2023</v>
      </c>
    </row>
    <row r="295" spans="1:7" x14ac:dyDescent="0.2">
      <c r="A295" s="18">
        <v>44903.567106481481</v>
      </c>
      <c r="B295" s="4">
        <v>1.0900000000000001</v>
      </c>
      <c r="C295" s="4">
        <v>1.23</v>
      </c>
      <c r="D295" s="4">
        <f t="shared" si="15"/>
        <v>1.3407</v>
      </c>
      <c r="E295" s="4">
        <f t="shared" si="13"/>
        <v>291.90993076923075</v>
      </c>
      <c r="F295" s="4">
        <f t="shared" si="14"/>
        <v>3.5799307692307707</v>
      </c>
      <c r="G295" s="12">
        <v>2023</v>
      </c>
    </row>
    <row r="296" spans="1:7" x14ac:dyDescent="0.2">
      <c r="A296" s="18">
        <v>44903.573449074072</v>
      </c>
      <c r="B296" s="4">
        <v>1.1000000000000001</v>
      </c>
      <c r="C296" s="4">
        <v>1.23</v>
      </c>
      <c r="D296" s="4">
        <f t="shared" si="15"/>
        <v>1.353</v>
      </c>
      <c r="E296" s="4">
        <f t="shared" si="13"/>
        <v>291.92223076923074</v>
      </c>
      <c r="F296" s="4">
        <f t="shared" si="14"/>
        <v>3.5922307692307527</v>
      </c>
      <c r="G296" s="12">
        <v>2023</v>
      </c>
    </row>
    <row r="297" spans="1:7" x14ac:dyDescent="0.2">
      <c r="A297" s="18">
        <v>44903.577175925922</v>
      </c>
      <c r="B297" s="4">
        <v>1.1100000000000001</v>
      </c>
      <c r="C297" s="4">
        <v>1.23</v>
      </c>
      <c r="D297" s="4">
        <f t="shared" si="15"/>
        <v>1.3653000000000002</v>
      </c>
      <c r="E297" s="4">
        <f t="shared" si="13"/>
        <v>291.93453076923072</v>
      </c>
      <c r="F297" s="4">
        <f t="shared" si="14"/>
        <v>3.6045307692307347</v>
      </c>
      <c r="G297" s="12">
        <v>2023</v>
      </c>
    </row>
    <row r="298" spans="1:7" x14ac:dyDescent="0.2">
      <c r="A298" s="18">
        <v>44903.582615740743</v>
      </c>
      <c r="B298" s="4">
        <v>1.1200000000000001</v>
      </c>
      <c r="C298" s="4">
        <v>1.23</v>
      </c>
      <c r="D298" s="4">
        <f t="shared" si="15"/>
        <v>1.3776000000000002</v>
      </c>
      <c r="E298" s="4">
        <f t="shared" si="13"/>
        <v>291.9468307692307</v>
      </c>
      <c r="F298" s="4">
        <f t="shared" si="14"/>
        <v>3.6168307692307167</v>
      </c>
      <c r="G298" s="12">
        <v>2023</v>
      </c>
    </row>
    <row r="299" spans="1:7" x14ac:dyDescent="0.2">
      <c r="A299" s="18">
        <v>44903.587361111109</v>
      </c>
      <c r="B299" s="4">
        <v>1.1300000000000001</v>
      </c>
      <c r="C299" s="4">
        <v>1.23</v>
      </c>
      <c r="D299" s="4">
        <f t="shared" si="15"/>
        <v>1.3899000000000001</v>
      </c>
      <c r="E299" s="4">
        <f t="shared" si="13"/>
        <v>291.95913076923074</v>
      </c>
      <c r="F299" s="4">
        <f t="shared" si="14"/>
        <v>3.6291307692307555</v>
      </c>
      <c r="G299" s="12">
        <v>2023</v>
      </c>
    </row>
    <row r="300" spans="1:7" x14ac:dyDescent="0.2">
      <c r="A300" s="18">
        <v>44903.596608796295</v>
      </c>
      <c r="B300" s="4">
        <v>1.1400000000000001</v>
      </c>
      <c r="C300" s="4">
        <v>1.23</v>
      </c>
      <c r="D300" s="4">
        <f t="shared" si="15"/>
        <v>1.4022000000000001</v>
      </c>
      <c r="E300" s="4">
        <f t="shared" si="13"/>
        <v>291.97143076923072</v>
      </c>
      <c r="F300" s="4">
        <f t="shared" si="14"/>
        <v>3.6414307692307375</v>
      </c>
      <c r="G300" s="12">
        <v>2023</v>
      </c>
    </row>
    <row r="301" spans="1:7" x14ac:dyDescent="0.2">
      <c r="A301" s="18">
        <v>44903.604305555556</v>
      </c>
      <c r="B301" s="4">
        <v>1.1500000000000001</v>
      </c>
      <c r="C301" s="4">
        <v>1.23</v>
      </c>
      <c r="D301" s="4">
        <f t="shared" si="15"/>
        <v>1.4145000000000001</v>
      </c>
      <c r="E301" s="4">
        <f t="shared" si="13"/>
        <v>291.9837307692307</v>
      </c>
      <c r="F301" s="4">
        <f t="shared" si="14"/>
        <v>3.6537307692307195</v>
      </c>
      <c r="G301" s="12">
        <v>2023</v>
      </c>
    </row>
    <row r="302" spans="1:7" x14ac:dyDescent="0.2">
      <c r="A302" s="18">
        <v>44903.612592592595</v>
      </c>
      <c r="B302" s="4">
        <v>1.1599999999999999</v>
      </c>
      <c r="C302" s="4">
        <v>1.23</v>
      </c>
      <c r="D302" s="4">
        <f t="shared" si="15"/>
        <v>1.4267999999999998</v>
      </c>
      <c r="E302" s="4">
        <f t="shared" si="13"/>
        <v>291.99603076923074</v>
      </c>
      <c r="F302" s="4">
        <f t="shared" si="14"/>
        <v>3.6660307692307583</v>
      </c>
      <c r="G302" s="12">
        <v>2023</v>
      </c>
    </row>
    <row r="303" spans="1:7" x14ac:dyDescent="0.2">
      <c r="A303" s="18">
        <v>44903.617025462961</v>
      </c>
      <c r="B303" s="4">
        <v>1.17</v>
      </c>
      <c r="C303" s="4">
        <v>1.23</v>
      </c>
      <c r="D303" s="4">
        <f t="shared" si="15"/>
        <v>1.4390999999999998</v>
      </c>
      <c r="E303" s="4">
        <f t="shared" si="13"/>
        <v>292.00833076923072</v>
      </c>
      <c r="F303" s="4">
        <f t="shared" si="14"/>
        <v>3.6783307692307403</v>
      </c>
      <c r="G303" s="12">
        <v>2023</v>
      </c>
    </row>
    <row r="304" spans="1:7" x14ac:dyDescent="0.2">
      <c r="A304" s="18">
        <v>44903.626354166663</v>
      </c>
      <c r="B304" s="4">
        <v>1.18</v>
      </c>
      <c r="C304" s="4">
        <v>1.23</v>
      </c>
      <c r="D304" s="4">
        <f t="shared" si="15"/>
        <v>1.4513999999999998</v>
      </c>
      <c r="E304" s="4">
        <f t="shared" si="13"/>
        <v>292.02063076923071</v>
      </c>
      <c r="F304" s="4">
        <f t="shared" si="14"/>
        <v>3.6906307692307223</v>
      </c>
      <c r="G304" s="12">
        <v>2023</v>
      </c>
    </row>
    <row r="305" spans="1:7" x14ac:dyDescent="0.2">
      <c r="A305" s="18">
        <v>44903.633125</v>
      </c>
      <c r="B305" s="4">
        <v>1.19</v>
      </c>
      <c r="C305" s="4">
        <v>1.23</v>
      </c>
      <c r="D305" s="4">
        <f t="shared" si="15"/>
        <v>1.4637</v>
      </c>
      <c r="E305" s="4">
        <f t="shared" si="13"/>
        <v>292.03293076923075</v>
      </c>
      <c r="F305" s="4">
        <f t="shared" si="14"/>
        <v>3.7029307692307611</v>
      </c>
      <c r="G305" s="12">
        <v>2023</v>
      </c>
    </row>
    <row r="306" spans="1:7" x14ac:dyDescent="0.2">
      <c r="A306" s="18">
        <v>44903.645011574074</v>
      </c>
      <c r="B306" s="4">
        <v>1.2</v>
      </c>
      <c r="C306" s="4">
        <v>1.23</v>
      </c>
      <c r="D306" s="4">
        <f t="shared" si="15"/>
        <v>1.476</v>
      </c>
      <c r="E306" s="4">
        <f t="shared" si="13"/>
        <v>292.04523076923073</v>
      </c>
      <c r="F306" s="4">
        <f t="shared" si="14"/>
        <v>3.7152307692307431</v>
      </c>
      <c r="G306" s="12">
        <v>2023</v>
      </c>
    </row>
    <row r="307" spans="1:7" x14ac:dyDescent="0.2">
      <c r="A307" s="18">
        <v>44903.654976851853</v>
      </c>
      <c r="B307" s="4">
        <v>1.21</v>
      </c>
      <c r="C307" s="4">
        <v>1.23</v>
      </c>
      <c r="D307" s="4">
        <f t="shared" si="15"/>
        <v>1.4883</v>
      </c>
      <c r="E307" s="4">
        <f t="shared" si="13"/>
        <v>292.05753076923071</v>
      </c>
      <c r="F307" s="4">
        <f t="shared" si="14"/>
        <v>3.7275307692307251</v>
      </c>
      <c r="G307" s="12">
        <v>2023</v>
      </c>
    </row>
    <row r="308" spans="1:7" x14ac:dyDescent="0.2">
      <c r="A308" s="18">
        <v>44904.503136574072</v>
      </c>
      <c r="B308" s="4">
        <v>1.22</v>
      </c>
      <c r="C308" s="4">
        <v>1.23</v>
      </c>
      <c r="D308" s="4">
        <f t="shared" si="15"/>
        <v>1.5005999999999999</v>
      </c>
      <c r="E308" s="4">
        <f t="shared" si="13"/>
        <v>292.06983076923075</v>
      </c>
      <c r="F308" s="4">
        <f t="shared" si="14"/>
        <v>3.739830769230764</v>
      </c>
      <c r="G308" s="12">
        <v>2023</v>
      </c>
    </row>
    <row r="309" spans="1:7" x14ac:dyDescent="0.2">
      <c r="A309" s="18">
        <v>44904.516469907408</v>
      </c>
      <c r="B309" s="4">
        <v>1.23</v>
      </c>
      <c r="C309" s="4">
        <v>1.23</v>
      </c>
      <c r="D309" s="4">
        <f t="shared" si="15"/>
        <v>1.5128999999999999</v>
      </c>
      <c r="E309" s="4">
        <f t="shared" si="13"/>
        <v>292.08213076923073</v>
      </c>
      <c r="F309" s="4">
        <f t="shared" si="14"/>
        <v>3.752130769230746</v>
      </c>
      <c r="G309" s="12">
        <v>2023</v>
      </c>
    </row>
    <row r="310" spans="1:7" x14ac:dyDescent="0.2">
      <c r="A310" s="18">
        <v>44904.525034722225</v>
      </c>
      <c r="B310" s="4">
        <v>1.24</v>
      </c>
      <c r="C310" s="4">
        <v>1.23</v>
      </c>
      <c r="D310" s="4">
        <f t="shared" si="15"/>
        <v>1.5251999999999999</v>
      </c>
      <c r="E310" s="4">
        <f t="shared" si="13"/>
        <v>292.09443076923071</v>
      </c>
      <c r="F310" s="4">
        <f t="shared" si="14"/>
        <v>3.7644307692307279</v>
      </c>
      <c r="G310" s="12">
        <v>2023</v>
      </c>
    </row>
    <row r="311" spans="1:7" x14ac:dyDescent="0.2">
      <c r="A311" s="18">
        <v>44904.53230324074</v>
      </c>
      <c r="B311" s="4">
        <v>1.25</v>
      </c>
      <c r="C311" s="4">
        <v>1.23</v>
      </c>
      <c r="D311" s="4">
        <f t="shared" si="15"/>
        <v>1.5375000000000001</v>
      </c>
      <c r="E311" s="4">
        <f t="shared" si="13"/>
        <v>292.10673076923075</v>
      </c>
      <c r="F311" s="4">
        <f t="shared" si="14"/>
        <v>3.7767307692307668</v>
      </c>
      <c r="G311" s="12">
        <v>2023</v>
      </c>
    </row>
    <row r="312" spans="1:7" x14ac:dyDescent="0.2">
      <c r="A312" s="18">
        <v>44904.542951388888</v>
      </c>
      <c r="B312" s="4">
        <v>1.26</v>
      </c>
      <c r="C312" s="4">
        <v>1.23</v>
      </c>
      <c r="D312" s="4">
        <f t="shared" si="15"/>
        <v>1.5498000000000001</v>
      </c>
      <c r="E312" s="4">
        <f t="shared" si="13"/>
        <v>292.11903076923073</v>
      </c>
      <c r="F312" s="4">
        <f t="shared" si="14"/>
        <v>3.7890307692307488</v>
      </c>
      <c r="G312" s="12">
        <v>2023</v>
      </c>
    </row>
    <row r="313" spans="1:7" x14ac:dyDescent="0.2">
      <c r="A313" s="18">
        <v>44904.551435185182</v>
      </c>
      <c r="B313" s="4">
        <v>1.27</v>
      </c>
      <c r="C313" s="4">
        <v>1.23</v>
      </c>
      <c r="D313" s="4">
        <f t="shared" si="15"/>
        <v>1.5621</v>
      </c>
      <c r="E313" s="4">
        <f t="shared" si="13"/>
        <v>292.13133076923071</v>
      </c>
      <c r="F313" s="4">
        <f t="shared" si="14"/>
        <v>3.8013307692307308</v>
      </c>
      <c r="G313" s="12">
        <v>2023</v>
      </c>
    </row>
    <row r="314" spans="1:7" x14ac:dyDescent="0.2">
      <c r="A314" s="18">
        <v>44904.567094907405</v>
      </c>
      <c r="B314" s="4">
        <v>1.28</v>
      </c>
      <c r="C314" s="4">
        <v>1.23</v>
      </c>
      <c r="D314" s="4">
        <f t="shared" si="15"/>
        <v>1.5744</v>
      </c>
      <c r="E314" s="4">
        <f t="shared" si="13"/>
        <v>292.14363076923075</v>
      </c>
      <c r="F314" s="4">
        <f t="shared" si="14"/>
        <v>3.8136307692307696</v>
      </c>
      <c r="G314" s="12">
        <v>2023</v>
      </c>
    </row>
    <row r="315" spans="1:7" x14ac:dyDescent="0.2">
      <c r="A315" s="18">
        <v>44904.575231481482</v>
      </c>
      <c r="B315" s="4">
        <v>1.29</v>
      </c>
      <c r="C315" s="4">
        <v>1.23</v>
      </c>
      <c r="D315" s="4">
        <f t="shared" si="15"/>
        <v>1.5867</v>
      </c>
      <c r="E315" s="4">
        <f t="shared" ref="E315:E378" si="16">D315+E$183</f>
        <v>292.15593076923074</v>
      </c>
      <c r="F315" s="4">
        <f t="shared" si="14"/>
        <v>3.8259307692307516</v>
      </c>
      <c r="G315" s="12">
        <v>2023</v>
      </c>
    </row>
    <row r="316" spans="1:7" x14ac:dyDescent="0.2">
      <c r="A316" s="18">
        <v>44904.589756944442</v>
      </c>
      <c r="B316" s="4">
        <v>1.3</v>
      </c>
      <c r="C316" s="4">
        <v>1.23</v>
      </c>
      <c r="D316" s="4">
        <f t="shared" si="15"/>
        <v>1.599</v>
      </c>
      <c r="E316" s="4">
        <f t="shared" si="16"/>
        <v>292.16823076923072</v>
      </c>
      <c r="F316" s="4">
        <f t="shared" si="14"/>
        <v>3.8382307692307336</v>
      </c>
      <c r="G316" s="12">
        <v>2023</v>
      </c>
    </row>
    <row r="317" spans="1:7" x14ac:dyDescent="0.2">
      <c r="A317" s="18">
        <v>44904.6012962963</v>
      </c>
      <c r="B317" s="4">
        <v>1.31</v>
      </c>
      <c r="C317" s="4">
        <v>1.23</v>
      </c>
      <c r="D317" s="4">
        <f t="shared" si="15"/>
        <v>1.6113</v>
      </c>
      <c r="E317" s="4">
        <f t="shared" si="16"/>
        <v>292.1805307692307</v>
      </c>
      <c r="F317" s="4">
        <f t="shared" si="14"/>
        <v>3.8505307692307156</v>
      </c>
      <c r="G317" s="12">
        <v>2023</v>
      </c>
    </row>
    <row r="318" spans="1:7" x14ac:dyDescent="0.2">
      <c r="A318" s="18">
        <v>44904.62300925926</v>
      </c>
      <c r="B318" s="4">
        <v>1.32</v>
      </c>
      <c r="C318" s="4">
        <v>1.23</v>
      </c>
      <c r="D318" s="4">
        <f t="shared" si="15"/>
        <v>1.6236000000000002</v>
      </c>
      <c r="E318" s="4">
        <f t="shared" si="16"/>
        <v>292.19283076923074</v>
      </c>
      <c r="F318" s="4">
        <f t="shared" si="14"/>
        <v>3.8628307692307544</v>
      </c>
      <c r="G318" s="12">
        <v>2023</v>
      </c>
    </row>
    <row r="319" spans="1:7" x14ac:dyDescent="0.2">
      <c r="A319" s="18">
        <v>44904.644016203703</v>
      </c>
      <c r="B319" s="4">
        <v>1.33</v>
      </c>
      <c r="C319" s="4">
        <v>1.23</v>
      </c>
      <c r="D319" s="4">
        <f t="shared" si="15"/>
        <v>1.6359000000000001</v>
      </c>
      <c r="E319" s="4">
        <f t="shared" si="16"/>
        <v>292.20513076923072</v>
      </c>
      <c r="F319" s="4">
        <f t="shared" si="14"/>
        <v>3.8751307692307364</v>
      </c>
      <c r="G319" s="12">
        <v>2023</v>
      </c>
    </row>
    <row r="320" spans="1:7" x14ac:dyDescent="0.2">
      <c r="A320" s="18">
        <v>44905.533576388887</v>
      </c>
      <c r="B320" s="4">
        <v>1.34</v>
      </c>
      <c r="C320" s="4">
        <v>1.23</v>
      </c>
      <c r="D320" s="4">
        <f t="shared" si="15"/>
        <v>1.6482000000000001</v>
      </c>
      <c r="E320" s="4">
        <f t="shared" si="16"/>
        <v>292.2174307692307</v>
      </c>
      <c r="F320" s="4">
        <f t="shared" si="14"/>
        <v>3.8874307692307184</v>
      </c>
      <c r="G320" s="12">
        <v>2023</v>
      </c>
    </row>
    <row r="321" spans="1:7" x14ac:dyDescent="0.2">
      <c r="A321" s="18">
        <v>44905.561469907407</v>
      </c>
      <c r="B321" s="4">
        <v>1.35</v>
      </c>
      <c r="C321" s="4">
        <v>1.23</v>
      </c>
      <c r="D321" s="4">
        <f t="shared" si="15"/>
        <v>1.6605000000000001</v>
      </c>
      <c r="E321" s="4">
        <f t="shared" si="16"/>
        <v>292.22973076923074</v>
      </c>
      <c r="F321" s="4">
        <f t="shared" si="14"/>
        <v>3.8997307692307572</v>
      </c>
      <c r="G321" s="12">
        <v>2023</v>
      </c>
    </row>
    <row r="322" spans="1:7" x14ac:dyDescent="0.2">
      <c r="A322" s="18">
        <v>44905.608078703706</v>
      </c>
      <c r="B322" s="4">
        <v>1.36</v>
      </c>
      <c r="C322" s="4">
        <v>1.23</v>
      </c>
      <c r="D322" s="4">
        <f t="shared" si="15"/>
        <v>1.6728000000000001</v>
      </c>
      <c r="E322" s="4">
        <f t="shared" si="16"/>
        <v>292.24203076923072</v>
      </c>
      <c r="F322" s="4">
        <f t="shared" si="14"/>
        <v>3.9120307692307392</v>
      </c>
      <c r="G322" s="12">
        <v>2023</v>
      </c>
    </row>
    <row r="323" spans="1:7" x14ac:dyDescent="0.2">
      <c r="A323" s="18">
        <v>44906.511342592596</v>
      </c>
      <c r="B323" s="4">
        <v>1.37</v>
      </c>
      <c r="C323" s="4">
        <v>1.23</v>
      </c>
      <c r="D323" s="4">
        <f t="shared" si="15"/>
        <v>1.6851</v>
      </c>
      <c r="E323" s="4">
        <f t="shared" si="16"/>
        <v>292.25433076923071</v>
      </c>
      <c r="F323" s="4">
        <f t="shared" ref="F323:F386" si="17">E323-288.33</f>
        <v>3.9243307692307212</v>
      </c>
      <c r="G323" s="12">
        <v>2023</v>
      </c>
    </row>
    <row r="324" spans="1:7" x14ac:dyDescent="0.2">
      <c r="A324" s="18">
        <v>44907.507199074076</v>
      </c>
      <c r="B324" s="4">
        <v>1.3800000000000001</v>
      </c>
      <c r="C324" s="4">
        <v>1.23</v>
      </c>
      <c r="D324" s="4">
        <f t="shared" si="15"/>
        <v>1.6974</v>
      </c>
      <c r="E324" s="4">
        <f t="shared" si="16"/>
        <v>292.26663076923074</v>
      </c>
      <c r="F324" s="4">
        <f t="shared" si="17"/>
        <v>3.9366307692307601</v>
      </c>
      <c r="G324" s="12">
        <v>2023</v>
      </c>
    </row>
    <row r="325" spans="1:7" x14ac:dyDescent="0.2">
      <c r="A325" s="18">
        <v>44907.509826388887</v>
      </c>
      <c r="B325" s="4">
        <v>1.3900000000000001</v>
      </c>
      <c r="C325" s="4">
        <v>1.23</v>
      </c>
      <c r="D325" s="4">
        <f t="shared" si="15"/>
        <v>1.7097000000000002</v>
      </c>
      <c r="E325" s="4">
        <f t="shared" si="16"/>
        <v>292.27893076923073</v>
      </c>
      <c r="F325" s="4">
        <f t="shared" si="17"/>
        <v>3.948930769230742</v>
      </c>
      <c r="G325" s="12">
        <v>2023</v>
      </c>
    </row>
    <row r="326" spans="1:7" x14ac:dyDescent="0.2">
      <c r="A326" s="18">
        <v>44907.514930555553</v>
      </c>
      <c r="B326" s="4">
        <v>1.4000000000000001</v>
      </c>
      <c r="C326" s="4">
        <v>1.23</v>
      </c>
      <c r="D326" s="4">
        <f t="shared" si="15"/>
        <v>1.7220000000000002</v>
      </c>
      <c r="E326" s="4">
        <f t="shared" si="16"/>
        <v>292.29123076923071</v>
      </c>
      <c r="F326" s="4">
        <f t="shared" si="17"/>
        <v>3.961230769230724</v>
      </c>
      <c r="G326" s="12">
        <v>2023</v>
      </c>
    </row>
    <row r="327" spans="1:7" x14ac:dyDescent="0.2">
      <c r="A327" s="18">
        <v>44907.52076388889</v>
      </c>
      <c r="B327" s="4">
        <v>1.41</v>
      </c>
      <c r="C327" s="4">
        <v>1.23</v>
      </c>
      <c r="D327" s="4">
        <f t="shared" si="15"/>
        <v>1.7343</v>
      </c>
      <c r="E327" s="4">
        <f t="shared" si="16"/>
        <v>292.30353076923075</v>
      </c>
      <c r="F327" s="4">
        <f t="shared" si="17"/>
        <v>3.9735307692307629</v>
      </c>
      <c r="G327" s="12">
        <v>2023</v>
      </c>
    </row>
    <row r="328" spans="1:7" x14ac:dyDescent="0.2">
      <c r="A328" s="18">
        <v>44907.530543981484</v>
      </c>
      <c r="B328" s="4">
        <v>1.42</v>
      </c>
      <c r="C328" s="4">
        <v>1.23</v>
      </c>
      <c r="D328" s="4">
        <f t="shared" si="15"/>
        <v>1.7465999999999999</v>
      </c>
      <c r="E328" s="4">
        <f t="shared" si="16"/>
        <v>292.31583076923073</v>
      </c>
      <c r="F328" s="4">
        <f t="shared" si="17"/>
        <v>3.9858307692307449</v>
      </c>
      <c r="G328" s="12">
        <v>2023</v>
      </c>
    </row>
    <row r="329" spans="1:7" x14ac:dyDescent="0.2">
      <c r="A329" s="18">
        <v>44907.538935185185</v>
      </c>
      <c r="B329" s="4">
        <v>1.43</v>
      </c>
      <c r="C329" s="4">
        <v>1.23</v>
      </c>
      <c r="D329" s="4">
        <f t="shared" si="15"/>
        <v>1.7588999999999999</v>
      </c>
      <c r="E329" s="4">
        <f t="shared" si="16"/>
        <v>292.32813076923071</v>
      </c>
      <c r="F329" s="4">
        <f t="shared" si="17"/>
        <v>3.9981307692307269</v>
      </c>
      <c r="G329" s="12">
        <v>2023</v>
      </c>
    </row>
    <row r="330" spans="1:7" x14ac:dyDescent="0.2">
      <c r="A330" s="18">
        <v>44907.547083333331</v>
      </c>
      <c r="B330" s="4">
        <v>1.44</v>
      </c>
      <c r="C330" s="4">
        <v>1.23</v>
      </c>
      <c r="D330" s="4">
        <f t="shared" si="15"/>
        <v>1.7711999999999999</v>
      </c>
      <c r="E330" s="4">
        <f t="shared" si="16"/>
        <v>292.34043076923075</v>
      </c>
      <c r="F330" s="4">
        <f t="shared" si="17"/>
        <v>4.0104307692307657</v>
      </c>
      <c r="G330" s="12">
        <v>2023</v>
      </c>
    </row>
    <row r="331" spans="1:7" x14ac:dyDescent="0.2">
      <c r="A331" s="18">
        <v>44907.552928240744</v>
      </c>
      <c r="B331" s="4">
        <v>1.45</v>
      </c>
      <c r="C331" s="4">
        <v>1.23</v>
      </c>
      <c r="D331" s="4">
        <f t="shared" si="15"/>
        <v>1.7834999999999999</v>
      </c>
      <c r="E331" s="4">
        <f t="shared" si="16"/>
        <v>292.35273076923073</v>
      </c>
      <c r="F331" s="4">
        <f t="shared" si="17"/>
        <v>4.0227307692307477</v>
      </c>
      <c r="G331" s="12">
        <v>2023</v>
      </c>
    </row>
    <row r="332" spans="1:7" x14ac:dyDescent="0.2">
      <c r="A332" s="18">
        <v>44907.561608796299</v>
      </c>
      <c r="B332" s="4">
        <v>1.46</v>
      </c>
      <c r="C332" s="4">
        <v>1.23</v>
      </c>
      <c r="D332" s="4">
        <f t="shared" si="15"/>
        <v>1.7957999999999998</v>
      </c>
      <c r="E332" s="4">
        <f t="shared" si="16"/>
        <v>292.36503076923071</v>
      </c>
      <c r="F332" s="4">
        <f t="shared" si="17"/>
        <v>4.0350307692307297</v>
      </c>
      <c r="G332" s="12">
        <v>2023</v>
      </c>
    </row>
    <row r="333" spans="1:7" x14ac:dyDescent="0.2">
      <c r="A333" s="18">
        <v>44907.566689814812</v>
      </c>
      <c r="B333" s="4">
        <v>1.47</v>
      </c>
      <c r="C333" s="4">
        <v>1.23</v>
      </c>
      <c r="D333" s="4">
        <f t="shared" si="15"/>
        <v>1.8081</v>
      </c>
      <c r="E333" s="4">
        <f t="shared" si="16"/>
        <v>292.37733076923075</v>
      </c>
      <c r="F333" s="4">
        <f t="shared" si="17"/>
        <v>4.0473307692307685</v>
      </c>
      <c r="G333" s="12">
        <v>2023</v>
      </c>
    </row>
    <row r="334" spans="1:7" x14ac:dyDescent="0.2">
      <c r="A334" s="18">
        <v>44907.578275462962</v>
      </c>
      <c r="B334" s="4">
        <v>1.48</v>
      </c>
      <c r="C334" s="4">
        <v>1.23</v>
      </c>
      <c r="D334" s="4">
        <f t="shared" si="15"/>
        <v>1.8204</v>
      </c>
      <c r="E334" s="4">
        <f t="shared" si="16"/>
        <v>292.38963076923073</v>
      </c>
      <c r="F334" s="4">
        <f t="shared" si="17"/>
        <v>4.0596307692307505</v>
      </c>
      <c r="G334" s="12">
        <v>2023</v>
      </c>
    </row>
    <row r="335" spans="1:7" x14ac:dyDescent="0.2">
      <c r="A335" s="18">
        <v>44907.585312499999</v>
      </c>
      <c r="B335" s="4">
        <v>1.49</v>
      </c>
      <c r="C335" s="4">
        <v>1.23</v>
      </c>
      <c r="D335" s="4">
        <f t="shared" si="15"/>
        <v>1.8327</v>
      </c>
      <c r="E335" s="4">
        <f t="shared" si="16"/>
        <v>292.40193076923072</v>
      </c>
      <c r="F335" s="4">
        <f t="shared" si="17"/>
        <v>4.0719307692307325</v>
      </c>
      <c r="G335" s="12">
        <v>2023</v>
      </c>
    </row>
    <row r="336" spans="1:7" x14ac:dyDescent="0.2">
      <c r="A336" s="18">
        <v>44907.598587962966</v>
      </c>
      <c r="B336" s="4">
        <v>1.5</v>
      </c>
      <c r="C336" s="4">
        <v>1.23</v>
      </c>
      <c r="D336" s="4">
        <f t="shared" si="15"/>
        <v>1.845</v>
      </c>
      <c r="E336" s="4">
        <f t="shared" si="16"/>
        <v>292.41423076923076</v>
      </c>
      <c r="F336" s="4">
        <f t="shared" si="17"/>
        <v>4.0842307692307713</v>
      </c>
      <c r="G336" s="12">
        <v>2023</v>
      </c>
    </row>
    <row r="337" spans="1:7" x14ac:dyDescent="0.2">
      <c r="A337" s="18">
        <v>44907.607928240737</v>
      </c>
      <c r="B337" s="4">
        <v>1.51</v>
      </c>
      <c r="C337" s="4">
        <v>1.23</v>
      </c>
      <c r="D337" s="4">
        <f t="shared" si="15"/>
        <v>1.8573</v>
      </c>
      <c r="E337" s="4">
        <f t="shared" si="16"/>
        <v>292.42653076923074</v>
      </c>
      <c r="F337" s="4">
        <f t="shared" si="17"/>
        <v>4.0965307692307533</v>
      </c>
      <c r="G337" s="12">
        <v>2023</v>
      </c>
    </row>
    <row r="338" spans="1:7" x14ac:dyDescent="0.2">
      <c r="A338" s="18">
        <v>44907.625347222223</v>
      </c>
      <c r="B338" s="4">
        <v>1.52</v>
      </c>
      <c r="C338" s="4">
        <v>1.23</v>
      </c>
      <c r="D338" s="4">
        <f t="shared" si="15"/>
        <v>1.8695999999999999</v>
      </c>
      <c r="E338" s="4">
        <f t="shared" si="16"/>
        <v>292.43883076923072</v>
      </c>
      <c r="F338" s="4">
        <f t="shared" si="17"/>
        <v>4.1088307692307353</v>
      </c>
      <c r="G338" s="12">
        <v>2023</v>
      </c>
    </row>
    <row r="339" spans="1:7" x14ac:dyDescent="0.2">
      <c r="A339" s="18">
        <v>44907.643611111111</v>
      </c>
      <c r="B339" s="4">
        <v>1.53</v>
      </c>
      <c r="C339" s="4">
        <v>1.23</v>
      </c>
      <c r="D339" s="4">
        <f t="shared" si="15"/>
        <v>1.8818999999999999</v>
      </c>
      <c r="E339" s="4">
        <f t="shared" si="16"/>
        <v>292.4511307692307</v>
      </c>
      <c r="F339" s="4">
        <f t="shared" si="17"/>
        <v>4.1211307692307173</v>
      </c>
      <c r="G339" s="12">
        <v>2023</v>
      </c>
    </row>
    <row r="340" spans="1:7" x14ac:dyDescent="0.2">
      <c r="A340" s="18">
        <v>44908.497627314813</v>
      </c>
      <c r="B340" s="4">
        <v>1.54</v>
      </c>
      <c r="C340" s="4">
        <v>1.23</v>
      </c>
      <c r="D340" s="4">
        <f t="shared" si="15"/>
        <v>1.8942000000000001</v>
      </c>
      <c r="E340" s="4">
        <f t="shared" si="16"/>
        <v>292.46343076923074</v>
      </c>
      <c r="F340" s="4">
        <f t="shared" si="17"/>
        <v>4.1334307692307561</v>
      </c>
      <c r="G340" s="12">
        <v>2023</v>
      </c>
    </row>
    <row r="341" spans="1:7" x14ac:dyDescent="0.2">
      <c r="A341" s="18">
        <v>44908.508356481485</v>
      </c>
      <c r="B341" s="4">
        <v>1.55</v>
      </c>
      <c r="C341" s="4">
        <v>1.23</v>
      </c>
      <c r="D341" s="4">
        <f t="shared" si="15"/>
        <v>1.9065000000000001</v>
      </c>
      <c r="E341" s="4">
        <f t="shared" si="16"/>
        <v>292.47573076923072</v>
      </c>
      <c r="F341" s="4">
        <f t="shared" si="17"/>
        <v>4.1457307692307381</v>
      </c>
      <c r="G341" s="12">
        <v>2023</v>
      </c>
    </row>
    <row r="342" spans="1:7" x14ac:dyDescent="0.2">
      <c r="A342" s="18">
        <v>44908.520844907405</v>
      </c>
      <c r="B342" s="4">
        <v>1.56</v>
      </c>
      <c r="C342" s="4">
        <v>1.23</v>
      </c>
      <c r="D342" s="4">
        <f t="shared" si="15"/>
        <v>1.9188000000000001</v>
      </c>
      <c r="E342" s="4">
        <f t="shared" si="16"/>
        <v>292.4880307692307</v>
      </c>
      <c r="F342" s="4">
        <f t="shared" si="17"/>
        <v>4.1580307692307201</v>
      </c>
      <c r="G342" s="12">
        <v>2023</v>
      </c>
    </row>
    <row r="343" spans="1:7" x14ac:dyDescent="0.2">
      <c r="A343" s="18">
        <v>44908.529340277775</v>
      </c>
      <c r="B343" s="4">
        <v>1.57</v>
      </c>
      <c r="C343" s="4">
        <v>1.23</v>
      </c>
      <c r="D343" s="4">
        <f t="shared" si="15"/>
        <v>1.9311</v>
      </c>
      <c r="E343" s="4">
        <f t="shared" si="16"/>
        <v>292.50033076923074</v>
      </c>
      <c r="F343" s="4">
        <f t="shared" si="17"/>
        <v>4.170330769230759</v>
      </c>
      <c r="G343" s="12">
        <v>2023</v>
      </c>
    </row>
    <row r="344" spans="1:7" x14ac:dyDescent="0.2">
      <c r="A344" s="18">
        <v>44908.542754629627</v>
      </c>
      <c r="B344" s="4">
        <v>1.58</v>
      </c>
      <c r="C344" s="4">
        <v>1.23</v>
      </c>
      <c r="D344" s="4">
        <f t="shared" si="15"/>
        <v>1.9434</v>
      </c>
      <c r="E344" s="4">
        <f t="shared" si="16"/>
        <v>292.51263076923073</v>
      </c>
      <c r="F344" s="4">
        <f t="shared" si="17"/>
        <v>4.182630769230741</v>
      </c>
      <c r="G344" s="12">
        <v>2023</v>
      </c>
    </row>
    <row r="345" spans="1:7" x14ac:dyDescent="0.2">
      <c r="A345" s="18">
        <v>44908.559201388889</v>
      </c>
      <c r="B345" s="4">
        <v>1.59</v>
      </c>
      <c r="C345" s="4">
        <v>1.23</v>
      </c>
      <c r="D345" s="4">
        <f t="shared" ref="D345:D408" si="18">B345*C345</f>
        <v>1.9557</v>
      </c>
      <c r="E345" s="4">
        <f t="shared" si="16"/>
        <v>292.52493076923071</v>
      </c>
      <c r="F345" s="4">
        <f t="shared" si="17"/>
        <v>4.1949307692307229</v>
      </c>
      <c r="G345" s="12">
        <v>2023</v>
      </c>
    </row>
    <row r="346" spans="1:7" x14ac:dyDescent="0.2">
      <c r="A346" s="18">
        <v>44908.586030092592</v>
      </c>
      <c r="B346" s="4">
        <v>1.6</v>
      </c>
      <c r="C346" s="4">
        <v>1.23</v>
      </c>
      <c r="D346" s="4">
        <f t="shared" si="18"/>
        <v>1.968</v>
      </c>
      <c r="E346" s="4">
        <f t="shared" si="16"/>
        <v>292.53723076923075</v>
      </c>
      <c r="F346" s="4">
        <f t="shared" si="17"/>
        <v>4.2072307692307618</v>
      </c>
      <c r="G346" s="12">
        <v>2023</v>
      </c>
    </row>
    <row r="347" spans="1:7" x14ac:dyDescent="0.2">
      <c r="A347" s="18">
        <v>44908.603344907409</v>
      </c>
      <c r="B347" s="4">
        <v>1.61</v>
      </c>
      <c r="C347" s="4">
        <v>1.23</v>
      </c>
      <c r="D347" s="4">
        <f t="shared" si="18"/>
        <v>1.9803000000000002</v>
      </c>
      <c r="E347" s="4">
        <f t="shared" si="16"/>
        <v>292.54953076923073</v>
      </c>
      <c r="F347" s="4">
        <f t="shared" si="17"/>
        <v>4.2195307692307438</v>
      </c>
      <c r="G347" s="12">
        <v>2023</v>
      </c>
    </row>
    <row r="348" spans="1:7" x14ac:dyDescent="0.2">
      <c r="A348" s="18">
        <v>44909.519803240742</v>
      </c>
      <c r="B348" s="4">
        <v>1.62</v>
      </c>
      <c r="C348" s="4">
        <v>1.23</v>
      </c>
      <c r="D348" s="4">
        <f t="shared" si="18"/>
        <v>1.9926000000000001</v>
      </c>
      <c r="E348" s="4">
        <f t="shared" si="16"/>
        <v>292.56183076923071</v>
      </c>
      <c r="F348" s="4">
        <f t="shared" si="17"/>
        <v>4.2318307692307258</v>
      </c>
      <c r="G348" s="12">
        <v>2023</v>
      </c>
    </row>
    <row r="349" spans="1:7" x14ac:dyDescent="0.2">
      <c r="A349" s="18">
        <v>44909.540694444448</v>
      </c>
      <c r="B349" s="4">
        <v>1.6300000000000001</v>
      </c>
      <c r="C349" s="4">
        <v>1.23</v>
      </c>
      <c r="D349" s="4">
        <f t="shared" si="18"/>
        <v>2.0049000000000001</v>
      </c>
      <c r="E349" s="4">
        <f t="shared" si="16"/>
        <v>292.57413076923075</v>
      </c>
      <c r="F349" s="4">
        <f t="shared" si="17"/>
        <v>4.2441307692307646</v>
      </c>
      <c r="G349" s="12">
        <v>2023</v>
      </c>
    </row>
    <row r="350" spans="1:7" x14ac:dyDescent="0.2">
      <c r="A350" s="18">
        <v>44909.565104166664</v>
      </c>
      <c r="B350" s="4">
        <v>1.6400000000000001</v>
      </c>
      <c r="C350" s="4">
        <v>1.23</v>
      </c>
      <c r="D350" s="4">
        <f t="shared" si="18"/>
        <v>2.0172000000000003</v>
      </c>
      <c r="E350" s="4">
        <f t="shared" si="16"/>
        <v>292.58643076923073</v>
      </c>
      <c r="F350" s="4">
        <f t="shared" si="17"/>
        <v>4.2564307692307466</v>
      </c>
      <c r="G350" s="12">
        <v>2023</v>
      </c>
    </row>
    <row r="351" spans="1:7" x14ac:dyDescent="0.2">
      <c r="A351" s="18">
        <v>44909.580324074072</v>
      </c>
      <c r="B351" s="4">
        <v>1.6500000000000001</v>
      </c>
      <c r="C351" s="4">
        <v>1.23</v>
      </c>
      <c r="D351" s="4">
        <f t="shared" si="18"/>
        <v>2.0295000000000001</v>
      </c>
      <c r="E351" s="4">
        <f t="shared" si="16"/>
        <v>292.59873076923071</v>
      </c>
      <c r="F351" s="4">
        <f t="shared" si="17"/>
        <v>4.2687307692307286</v>
      </c>
      <c r="G351" s="12">
        <v>2023</v>
      </c>
    </row>
    <row r="352" spans="1:7" x14ac:dyDescent="0.2">
      <c r="A352" s="18">
        <v>44909.612604166665</v>
      </c>
      <c r="B352" s="4">
        <v>1.6600000000000001</v>
      </c>
      <c r="C352" s="4">
        <v>1.23</v>
      </c>
      <c r="D352" s="4">
        <f t="shared" si="18"/>
        <v>2.0418000000000003</v>
      </c>
      <c r="E352" s="4">
        <f t="shared" si="16"/>
        <v>292.61103076923075</v>
      </c>
      <c r="F352" s="4">
        <f t="shared" si="17"/>
        <v>4.2810307692307674</v>
      </c>
      <c r="G352" s="12">
        <v>2023</v>
      </c>
    </row>
    <row r="353" spans="1:7" x14ac:dyDescent="0.2">
      <c r="A353" s="18">
        <v>44909.640451388892</v>
      </c>
      <c r="B353" s="4">
        <v>1.67</v>
      </c>
      <c r="C353" s="4">
        <v>1.23</v>
      </c>
      <c r="D353" s="4">
        <f t="shared" si="18"/>
        <v>2.0541</v>
      </c>
      <c r="E353" s="4">
        <f t="shared" si="16"/>
        <v>292.62333076923073</v>
      </c>
      <c r="F353" s="4">
        <f t="shared" si="17"/>
        <v>4.2933307692307494</v>
      </c>
      <c r="G353" s="12">
        <v>2023</v>
      </c>
    </row>
    <row r="354" spans="1:7" x14ac:dyDescent="0.2">
      <c r="A354" s="18">
        <v>44910.572268518517</v>
      </c>
      <c r="B354" s="4">
        <v>1.68</v>
      </c>
      <c r="C354" s="4">
        <v>1.23</v>
      </c>
      <c r="D354" s="4">
        <f t="shared" si="18"/>
        <v>2.0663999999999998</v>
      </c>
      <c r="E354" s="4">
        <f t="shared" si="16"/>
        <v>292.63563076923072</v>
      </c>
      <c r="F354" s="4">
        <f t="shared" si="17"/>
        <v>4.3056307692307314</v>
      </c>
      <c r="G354" s="12">
        <v>2023</v>
      </c>
    </row>
    <row r="355" spans="1:7" x14ac:dyDescent="0.2">
      <c r="A355" s="18">
        <v>44910.610601851855</v>
      </c>
      <c r="B355" s="4">
        <v>1.69</v>
      </c>
      <c r="C355" s="4">
        <v>1.23</v>
      </c>
      <c r="D355" s="4">
        <f t="shared" si="18"/>
        <v>2.0787</v>
      </c>
      <c r="E355" s="4">
        <f t="shared" si="16"/>
        <v>292.64793076923075</v>
      </c>
      <c r="F355" s="4">
        <f t="shared" si="17"/>
        <v>4.3179307692307702</v>
      </c>
      <c r="G355" s="12">
        <v>2023</v>
      </c>
    </row>
    <row r="356" spans="1:7" x14ac:dyDescent="0.2">
      <c r="A356" s="18">
        <v>44922.702256944445</v>
      </c>
      <c r="B356" s="4">
        <v>1.7</v>
      </c>
      <c r="C356" s="4">
        <v>1.23</v>
      </c>
      <c r="D356" s="4">
        <f t="shared" si="18"/>
        <v>2.0909999999999997</v>
      </c>
      <c r="E356" s="4">
        <f t="shared" si="16"/>
        <v>292.66023076923074</v>
      </c>
      <c r="F356" s="4">
        <f t="shared" si="17"/>
        <v>4.3302307692307522</v>
      </c>
      <c r="G356" s="12">
        <v>2023</v>
      </c>
    </row>
    <row r="357" spans="1:7" x14ac:dyDescent="0.2">
      <c r="A357" s="18">
        <v>44922.710046296299</v>
      </c>
      <c r="B357" s="4">
        <v>1.71</v>
      </c>
      <c r="C357" s="4">
        <v>1.23</v>
      </c>
      <c r="D357" s="4">
        <f t="shared" si="18"/>
        <v>2.1032999999999999</v>
      </c>
      <c r="E357" s="4">
        <f t="shared" si="16"/>
        <v>292.67253076923072</v>
      </c>
      <c r="F357" s="4">
        <f t="shared" si="17"/>
        <v>4.3425307692307342</v>
      </c>
      <c r="G357" s="12">
        <v>2023</v>
      </c>
    </row>
    <row r="358" spans="1:7" x14ac:dyDescent="0.2">
      <c r="A358" s="18">
        <v>44922.71733796296</v>
      </c>
      <c r="B358" s="4">
        <v>1.72</v>
      </c>
      <c r="C358" s="4">
        <v>1.23</v>
      </c>
      <c r="D358" s="4">
        <f t="shared" si="18"/>
        <v>2.1156000000000001</v>
      </c>
      <c r="E358" s="4">
        <f t="shared" si="16"/>
        <v>292.6848307692307</v>
      </c>
      <c r="F358" s="4">
        <f t="shared" si="17"/>
        <v>4.3548307692307162</v>
      </c>
      <c r="G358" s="12">
        <v>2023</v>
      </c>
    </row>
    <row r="359" spans="1:7" x14ac:dyDescent="0.2">
      <c r="A359" s="18">
        <v>44922.722453703704</v>
      </c>
      <c r="B359" s="4">
        <v>1.73</v>
      </c>
      <c r="C359" s="4">
        <v>1.23</v>
      </c>
      <c r="D359" s="4">
        <f t="shared" si="18"/>
        <v>2.1278999999999999</v>
      </c>
      <c r="E359" s="4">
        <f t="shared" si="16"/>
        <v>292.69713076923074</v>
      </c>
      <c r="F359" s="4">
        <f t="shared" si="17"/>
        <v>4.367130769230755</v>
      </c>
      <c r="G359" s="12">
        <v>2023</v>
      </c>
    </row>
    <row r="360" spans="1:7" x14ac:dyDescent="0.2">
      <c r="A360" s="18">
        <v>44922.729259259257</v>
      </c>
      <c r="B360" s="4">
        <v>1.74</v>
      </c>
      <c r="C360" s="4">
        <v>1.23</v>
      </c>
      <c r="D360" s="4">
        <f t="shared" si="18"/>
        <v>2.1402000000000001</v>
      </c>
      <c r="E360" s="4">
        <f t="shared" si="16"/>
        <v>292.70943076923072</v>
      </c>
      <c r="F360" s="4">
        <f t="shared" si="17"/>
        <v>4.379430769230737</v>
      </c>
      <c r="G360" s="12">
        <v>2023</v>
      </c>
    </row>
    <row r="361" spans="1:7" x14ac:dyDescent="0.2">
      <c r="A361" s="18">
        <v>44922.73265046296</v>
      </c>
      <c r="B361" s="4">
        <v>1.75</v>
      </c>
      <c r="C361" s="4">
        <v>1.23</v>
      </c>
      <c r="D361" s="4">
        <f t="shared" si="18"/>
        <v>2.1524999999999999</v>
      </c>
      <c r="E361" s="4">
        <f t="shared" si="16"/>
        <v>292.7217307692307</v>
      </c>
      <c r="F361" s="4">
        <f t="shared" si="17"/>
        <v>4.391730769230719</v>
      </c>
      <c r="G361" s="12">
        <v>2023</v>
      </c>
    </row>
    <row r="362" spans="1:7" x14ac:dyDescent="0.2">
      <c r="A362" s="18">
        <v>44922.740011574075</v>
      </c>
      <c r="B362" s="4">
        <v>1.76</v>
      </c>
      <c r="C362" s="4">
        <v>1.23</v>
      </c>
      <c r="D362" s="4">
        <f t="shared" si="18"/>
        <v>2.1648000000000001</v>
      </c>
      <c r="E362" s="4">
        <f t="shared" si="16"/>
        <v>292.73403076923074</v>
      </c>
      <c r="F362" s="4">
        <f t="shared" si="17"/>
        <v>4.4040307692307579</v>
      </c>
      <c r="G362" s="12">
        <v>2023</v>
      </c>
    </row>
    <row r="363" spans="1:7" x14ac:dyDescent="0.2">
      <c r="A363" s="18">
        <v>44922.745347222219</v>
      </c>
      <c r="B363" s="4">
        <v>1.77</v>
      </c>
      <c r="C363" s="4">
        <v>1.23</v>
      </c>
      <c r="D363" s="4">
        <f t="shared" si="18"/>
        <v>2.1770999999999998</v>
      </c>
      <c r="E363" s="4">
        <f t="shared" si="16"/>
        <v>292.74633076923072</v>
      </c>
      <c r="F363" s="4">
        <f t="shared" si="17"/>
        <v>4.4163307692307399</v>
      </c>
      <c r="G363" s="12">
        <v>2023</v>
      </c>
    </row>
    <row r="364" spans="1:7" x14ac:dyDescent="0.2">
      <c r="A364" s="18">
        <v>44922.751261574071</v>
      </c>
      <c r="B364" s="4">
        <v>1.78</v>
      </c>
      <c r="C364" s="4">
        <v>1.23</v>
      </c>
      <c r="D364" s="4">
        <f t="shared" si="18"/>
        <v>2.1894</v>
      </c>
      <c r="E364" s="4">
        <f t="shared" si="16"/>
        <v>292.75863076923071</v>
      </c>
      <c r="F364" s="4">
        <f t="shared" si="17"/>
        <v>4.4286307692307219</v>
      </c>
      <c r="G364" s="12">
        <v>2023</v>
      </c>
    </row>
    <row r="365" spans="1:7" x14ac:dyDescent="0.2">
      <c r="A365" s="18">
        <v>44922.755636574075</v>
      </c>
      <c r="B365" s="4">
        <v>1.79</v>
      </c>
      <c r="C365" s="4">
        <v>1.23</v>
      </c>
      <c r="D365" s="4">
        <f t="shared" si="18"/>
        <v>2.2017000000000002</v>
      </c>
      <c r="E365" s="4">
        <f t="shared" si="16"/>
        <v>292.77093076923074</v>
      </c>
      <c r="F365" s="4">
        <f t="shared" si="17"/>
        <v>4.4409307692307607</v>
      </c>
      <c r="G365" s="12">
        <v>2023</v>
      </c>
    </row>
    <row r="366" spans="1:7" x14ac:dyDescent="0.2">
      <c r="A366" s="18">
        <v>44922.761284722219</v>
      </c>
      <c r="B366" s="4">
        <v>1.8</v>
      </c>
      <c r="C366" s="4">
        <v>1.23</v>
      </c>
      <c r="D366" s="4">
        <f t="shared" si="18"/>
        <v>2.214</v>
      </c>
      <c r="E366" s="4">
        <f t="shared" si="16"/>
        <v>292.78323076923073</v>
      </c>
      <c r="F366" s="4">
        <f t="shared" si="17"/>
        <v>4.4532307692307427</v>
      </c>
      <c r="G366" s="12">
        <v>2023</v>
      </c>
    </row>
    <row r="367" spans="1:7" x14ac:dyDescent="0.2">
      <c r="A367" s="18">
        <v>44922.765462962961</v>
      </c>
      <c r="B367" s="4">
        <v>1.81</v>
      </c>
      <c r="C367" s="4">
        <v>1.23</v>
      </c>
      <c r="D367" s="4">
        <f t="shared" si="18"/>
        <v>2.2263000000000002</v>
      </c>
      <c r="E367" s="4">
        <f t="shared" si="16"/>
        <v>292.79553076923071</v>
      </c>
      <c r="F367" s="4">
        <f t="shared" si="17"/>
        <v>4.4655307692307247</v>
      </c>
      <c r="G367" s="12">
        <v>2023</v>
      </c>
    </row>
    <row r="368" spans="1:7" x14ac:dyDescent="0.2">
      <c r="A368" s="18">
        <v>44922.770636574074</v>
      </c>
      <c r="B368" s="4">
        <v>1.82</v>
      </c>
      <c r="C368" s="4">
        <v>1.23</v>
      </c>
      <c r="D368" s="4">
        <f t="shared" si="18"/>
        <v>2.2385999999999999</v>
      </c>
      <c r="E368" s="4">
        <f t="shared" si="16"/>
        <v>292.80783076923075</v>
      </c>
      <c r="F368" s="4">
        <f t="shared" si="17"/>
        <v>4.4778307692307635</v>
      </c>
      <c r="G368" s="12">
        <v>2023</v>
      </c>
    </row>
    <row r="369" spans="1:7" x14ac:dyDescent="0.2">
      <c r="A369" s="18">
        <v>44922.775243055556</v>
      </c>
      <c r="B369" s="4">
        <v>1.83</v>
      </c>
      <c r="C369" s="4">
        <v>1.23</v>
      </c>
      <c r="D369" s="4">
        <f t="shared" si="18"/>
        <v>2.2509000000000001</v>
      </c>
      <c r="E369" s="4">
        <f t="shared" si="16"/>
        <v>292.82013076923073</v>
      </c>
      <c r="F369" s="4">
        <f t="shared" si="17"/>
        <v>4.4901307692307455</v>
      </c>
      <c r="G369" s="12">
        <v>2023</v>
      </c>
    </row>
    <row r="370" spans="1:7" x14ac:dyDescent="0.2">
      <c r="A370" s="18">
        <v>44922.787719907406</v>
      </c>
      <c r="B370" s="4">
        <v>1.84</v>
      </c>
      <c r="C370" s="4">
        <v>1.23</v>
      </c>
      <c r="D370" s="4">
        <f t="shared" si="18"/>
        <v>2.2631999999999999</v>
      </c>
      <c r="E370" s="4">
        <f t="shared" si="16"/>
        <v>292.83243076923071</v>
      </c>
      <c r="F370" s="4">
        <f t="shared" si="17"/>
        <v>4.5024307692307275</v>
      </c>
      <c r="G370" s="12">
        <v>2023</v>
      </c>
    </row>
    <row r="371" spans="1:7" x14ac:dyDescent="0.2">
      <c r="A371" s="18">
        <v>44922.794918981483</v>
      </c>
      <c r="B371" s="4">
        <v>1.85</v>
      </c>
      <c r="C371" s="4">
        <v>1.23</v>
      </c>
      <c r="D371" s="4">
        <f t="shared" si="18"/>
        <v>2.2755000000000001</v>
      </c>
      <c r="E371" s="4">
        <f t="shared" si="16"/>
        <v>292.84473076923075</v>
      </c>
      <c r="F371" s="4">
        <f t="shared" si="17"/>
        <v>4.5147307692307663</v>
      </c>
      <c r="G371" s="12">
        <v>2023</v>
      </c>
    </row>
    <row r="372" spans="1:7" x14ac:dyDescent="0.2">
      <c r="A372" s="18">
        <v>44922.808599537035</v>
      </c>
      <c r="B372" s="4">
        <v>1.86</v>
      </c>
      <c r="C372" s="4">
        <v>1.23</v>
      </c>
      <c r="D372" s="4">
        <f t="shared" si="18"/>
        <v>2.2878000000000003</v>
      </c>
      <c r="E372" s="4">
        <f t="shared" si="16"/>
        <v>292.85703076923073</v>
      </c>
      <c r="F372" s="4">
        <f t="shared" si="17"/>
        <v>4.5270307692307483</v>
      </c>
      <c r="G372" s="12">
        <v>2023</v>
      </c>
    </row>
    <row r="373" spans="1:7" x14ac:dyDescent="0.2">
      <c r="A373" s="18">
        <v>44922.815335648149</v>
      </c>
      <c r="B373" s="4">
        <v>1.87</v>
      </c>
      <c r="C373" s="4">
        <v>1.23</v>
      </c>
      <c r="D373" s="4">
        <f t="shared" si="18"/>
        <v>2.3001</v>
      </c>
      <c r="E373" s="4">
        <f t="shared" si="16"/>
        <v>292.86933076923071</v>
      </c>
      <c r="F373" s="4">
        <f t="shared" si="17"/>
        <v>4.5393307692307303</v>
      </c>
      <c r="G373" s="12">
        <v>2023</v>
      </c>
    </row>
    <row r="374" spans="1:7" x14ac:dyDescent="0.2">
      <c r="A374" s="18">
        <v>44922.820439814815</v>
      </c>
      <c r="B374" s="4">
        <v>1.8800000000000001</v>
      </c>
      <c r="C374" s="4">
        <v>1.23</v>
      </c>
      <c r="D374" s="4">
        <f t="shared" si="18"/>
        <v>2.3124000000000002</v>
      </c>
      <c r="E374" s="4">
        <f t="shared" si="16"/>
        <v>292.88163076923075</v>
      </c>
      <c r="F374" s="4">
        <f t="shared" si="17"/>
        <v>4.5516307692307691</v>
      </c>
      <c r="G374" s="12">
        <v>2023</v>
      </c>
    </row>
    <row r="375" spans="1:7" x14ac:dyDescent="0.2">
      <c r="A375" s="18">
        <v>44922.822905092595</v>
      </c>
      <c r="B375" s="4">
        <v>1.8900000000000001</v>
      </c>
      <c r="C375" s="4">
        <v>1.23</v>
      </c>
      <c r="D375" s="4">
        <f t="shared" si="18"/>
        <v>2.3247</v>
      </c>
      <c r="E375" s="4">
        <f t="shared" si="16"/>
        <v>292.89393076923074</v>
      </c>
      <c r="F375" s="4">
        <f t="shared" si="17"/>
        <v>4.5639307692307511</v>
      </c>
      <c r="G375" s="12">
        <v>2023</v>
      </c>
    </row>
    <row r="376" spans="1:7" x14ac:dyDescent="0.2">
      <c r="A376" s="18">
        <v>44922.825925925928</v>
      </c>
      <c r="B376" s="4">
        <v>1.9000000000000001</v>
      </c>
      <c r="C376" s="4">
        <v>1.23</v>
      </c>
      <c r="D376" s="4">
        <f t="shared" si="18"/>
        <v>2.3370000000000002</v>
      </c>
      <c r="E376" s="4">
        <f t="shared" si="16"/>
        <v>292.90623076923072</v>
      </c>
      <c r="F376" s="4">
        <f t="shared" si="17"/>
        <v>4.5762307692307331</v>
      </c>
      <c r="G376" s="12">
        <v>2023</v>
      </c>
    </row>
    <row r="377" spans="1:7" x14ac:dyDescent="0.2">
      <c r="A377" s="18">
        <v>44922.827430555553</v>
      </c>
      <c r="B377" s="4">
        <v>1.9100000000000001</v>
      </c>
      <c r="C377" s="4">
        <v>1.23</v>
      </c>
      <c r="D377" s="4">
        <f t="shared" si="18"/>
        <v>2.3492999999999999</v>
      </c>
      <c r="E377" s="4">
        <f t="shared" si="16"/>
        <v>292.91853076923076</v>
      </c>
      <c r="F377" s="4">
        <f t="shared" si="17"/>
        <v>4.588530769230772</v>
      </c>
      <c r="G377" s="12">
        <v>2023</v>
      </c>
    </row>
    <row r="378" spans="1:7" x14ac:dyDescent="0.2">
      <c r="A378" s="18">
        <v>44922.829745370371</v>
      </c>
      <c r="B378" s="4">
        <v>1.92</v>
      </c>
      <c r="C378" s="4">
        <v>1.23</v>
      </c>
      <c r="D378" s="4">
        <f t="shared" si="18"/>
        <v>2.3615999999999997</v>
      </c>
      <c r="E378" s="4">
        <f t="shared" si="16"/>
        <v>292.93083076923074</v>
      </c>
      <c r="F378" s="4">
        <f t="shared" si="17"/>
        <v>4.600830769230754</v>
      </c>
      <c r="G378" s="12">
        <v>2023</v>
      </c>
    </row>
    <row r="379" spans="1:7" x14ac:dyDescent="0.2">
      <c r="A379" s="18">
        <v>44922.831319444442</v>
      </c>
      <c r="B379" s="4">
        <v>1.93</v>
      </c>
      <c r="C379" s="4">
        <v>1.23</v>
      </c>
      <c r="D379" s="4">
        <f t="shared" si="18"/>
        <v>2.3738999999999999</v>
      </c>
      <c r="E379" s="4">
        <f t="shared" ref="E379:E442" si="19">D379+E$183</f>
        <v>292.94313076923072</v>
      </c>
      <c r="F379" s="4">
        <f t="shared" si="17"/>
        <v>4.613130769230736</v>
      </c>
      <c r="G379" s="12">
        <v>2023</v>
      </c>
    </row>
    <row r="380" spans="1:7" x14ac:dyDescent="0.2">
      <c r="A380" s="18">
        <v>44922.833460648151</v>
      </c>
      <c r="B380" s="4">
        <v>1.94</v>
      </c>
      <c r="C380" s="4">
        <v>1.23</v>
      </c>
      <c r="D380" s="4">
        <f t="shared" si="18"/>
        <v>2.3862000000000001</v>
      </c>
      <c r="E380" s="4">
        <f t="shared" si="19"/>
        <v>292.9554307692307</v>
      </c>
      <c r="F380" s="4">
        <f t="shared" si="17"/>
        <v>4.6254307692307179</v>
      </c>
      <c r="G380" s="12">
        <v>2023</v>
      </c>
    </row>
    <row r="381" spans="1:7" x14ac:dyDescent="0.2">
      <c r="A381" s="18">
        <v>44922.834988425922</v>
      </c>
      <c r="B381" s="4">
        <v>1.95</v>
      </c>
      <c r="C381" s="4">
        <v>1.23</v>
      </c>
      <c r="D381" s="4">
        <f t="shared" si="18"/>
        <v>2.3984999999999999</v>
      </c>
      <c r="E381" s="4">
        <f t="shared" si="19"/>
        <v>292.96773076923074</v>
      </c>
      <c r="F381" s="4">
        <f t="shared" si="17"/>
        <v>4.6377307692307568</v>
      </c>
      <c r="G381" s="12">
        <v>2023</v>
      </c>
    </row>
    <row r="382" spans="1:7" x14ac:dyDescent="0.2">
      <c r="A382" s="18">
        <v>44922.837372685186</v>
      </c>
      <c r="B382" s="4">
        <v>1.96</v>
      </c>
      <c r="C382" s="4">
        <v>1.23</v>
      </c>
      <c r="D382" s="4">
        <f t="shared" si="18"/>
        <v>2.4108000000000001</v>
      </c>
      <c r="E382" s="4">
        <f t="shared" si="19"/>
        <v>292.98003076923072</v>
      </c>
      <c r="F382" s="4">
        <f t="shared" si="17"/>
        <v>4.6500307692307388</v>
      </c>
      <c r="G382" s="12">
        <v>2023</v>
      </c>
    </row>
    <row r="383" spans="1:7" x14ac:dyDescent="0.2">
      <c r="A383" s="18">
        <v>44922.839606481481</v>
      </c>
      <c r="B383" s="4">
        <v>1.97</v>
      </c>
      <c r="C383" s="4">
        <v>1.23</v>
      </c>
      <c r="D383" s="4">
        <f t="shared" si="18"/>
        <v>2.4230999999999998</v>
      </c>
      <c r="E383" s="4">
        <f t="shared" si="19"/>
        <v>292.9923307692307</v>
      </c>
      <c r="F383" s="4">
        <f t="shared" si="17"/>
        <v>4.6623307692307208</v>
      </c>
      <c r="G383" s="12">
        <v>2023</v>
      </c>
    </row>
    <row r="384" spans="1:7" x14ac:dyDescent="0.2">
      <c r="A384" s="18">
        <v>44922.842870370368</v>
      </c>
      <c r="B384" s="4">
        <v>1.98</v>
      </c>
      <c r="C384" s="4">
        <v>1.23</v>
      </c>
      <c r="D384" s="4">
        <f t="shared" si="18"/>
        <v>2.4354</v>
      </c>
      <c r="E384" s="4">
        <f t="shared" si="19"/>
        <v>293.00463076923074</v>
      </c>
      <c r="F384" s="4">
        <f t="shared" si="17"/>
        <v>4.6746307692307596</v>
      </c>
      <c r="G384" s="12">
        <v>2023</v>
      </c>
    </row>
    <row r="385" spans="1:7" x14ac:dyDescent="0.2">
      <c r="A385" s="18">
        <v>44922.845173611109</v>
      </c>
      <c r="B385" s="4">
        <v>1.99</v>
      </c>
      <c r="C385" s="4">
        <v>1.23</v>
      </c>
      <c r="D385" s="4">
        <f t="shared" si="18"/>
        <v>2.4476999999999998</v>
      </c>
      <c r="E385" s="4">
        <f t="shared" si="19"/>
        <v>293.01693076923073</v>
      </c>
      <c r="F385" s="4">
        <f t="shared" si="17"/>
        <v>4.6869307692307416</v>
      </c>
      <c r="G385" s="12">
        <v>2023</v>
      </c>
    </row>
    <row r="386" spans="1:7" x14ac:dyDescent="0.2">
      <c r="A386" s="18">
        <v>44922.847905092596</v>
      </c>
      <c r="B386" s="4">
        <v>2</v>
      </c>
      <c r="C386" s="4">
        <v>1.23</v>
      </c>
      <c r="D386" s="4">
        <f t="shared" si="18"/>
        <v>2.46</v>
      </c>
      <c r="E386" s="4">
        <f t="shared" si="19"/>
        <v>293.02923076923071</v>
      </c>
      <c r="F386" s="4">
        <f t="shared" si="17"/>
        <v>4.6992307692307236</v>
      </c>
      <c r="G386" s="12">
        <v>2023</v>
      </c>
    </row>
    <row r="387" spans="1:7" x14ac:dyDescent="0.2">
      <c r="A387" s="18">
        <v>44922.849629629629</v>
      </c>
      <c r="B387" s="4">
        <v>2.0100000000000002</v>
      </c>
      <c r="C387" s="4">
        <v>1.23</v>
      </c>
      <c r="D387" s="4">
        <f t="shared" si="18"/>
        <v>2.4723000000000002</v>
      </c>
      <c r="E387" s="4">
        <f t="shared" si="19"/>
        <v>293.04153076923075</v>
      </c>
      <c r="F387" s="4">
        <f t="shared" ref="F387:F450" si="20">E387-288.33</f>
        <v>4.7115307692307624</v>
      </c>
      <c r="G387" s="12">
        <v>2023</v>
      </c>
    </row>
    <row r="388" spans="1:7" x14ac:dyDescent="0.2">
      <c r="A388" s="18">
        <v>44922.851979166669</v>
      </c>
      <c r="B388" s="4">
        <v>2.02</v>
      </c>
      <c r="C388" s="4">
        <v>1.23</v>
      </c>
      <c r="D388" s="4">
        <f t="shared" si="18"/>
        <v>2.4845999999999999</v>
      </c>
      <c r="E388" s="4">
        <f t="shared" si="19"/>
        <v>293.05383076923073</v>
      </c>
      <c r="F388" s="4">
        <f t="shared" si="20"/>
        <v>4.7238307692307444</v>
      </c>
      <c r="G388" s="12">
        <v>2023</v>
      </c>
    </row>
    <row r="389" spans="1:7" x14ac:dyDescent="0.2">
      <c r="A389" s="18">
        <v>44922.85361111111</v>
      </c>
      <c r="B389" s="4">
        <v>2.0300000000000002</v>
      </c>
      <c r="C389" s="4">
        <v>1.23</v>
      </c>
      <c r="D389" s="4">
        <f t="shared" si="18"/>
        <v>2.4969000000000001</v>
      </c>
      <c r="E389" s="4">
        <f t="shared" si="19"/>
        <v>293.06613076923071</v>
      </c>
      <c r="F389" s="4">
        <f t="shared" si="20"/>
        <v>4.7361307692307264</v>
      </c>
      <c r="G389" s="12">
        <v>2023</v>
      </c>
    </row>
    <row r="390" spans="1:7" x14ac:dyDescent="0.2">
      <c r="A390" s="18">
        <v>44922.856041666666</v>
      </c>
      <c r="B390" s="4">
        <v>2.04</v>
      </c>
      <c r="C390" s="4">
        <v>1.23</v>
      </c>
      <c r="D390" s="4">
        <f t="shared" si="18"/>
        <v>2.5091999999999999</v>
      </c>
      <c r="E390" s="4">
        <f t="shared" si="19"/>
        <v>293.07843076923075</v>
      </c>
      <c r="F390" s="4">
        <f t="shared" si="20"/>
        <v>4.7484307692307652</v>
      </c>
      <c r="G390" s="12">
        <v>2023</v>
      </c>
    </row>
    <row r="391" spans="1:7" x14ac:dyDescent="0.2">
      <c r="A391" s="18">
        <v>44922.858182870368</v>
      </c>
      <c r="B391" s="4">
        <v>2.0499999999999998</v>
      </c>
      <c r="C391" s="4">
        <v>1.23</v>
      </c>
      <c r="D391" s="4">
        <f t="shared" si="18"/>
        <v>2.5214999999999996</v>
      </c>
      <c r="E391" s="4">
        <f t="shared" si="19"/>
        <v>293.09073076923073</v>
      </c>
      <c r="F391" s="4">
        <f t="shared" si="20"/>
        <v>4.7607307692307472</v>
      </c>
      <c r="G391" s="12">
        <v>2023</v>
      </c>
    </row>
    <row r="392" spans="1:7" x14ac:dyDescent="0.2">
      <c r="A392" s="18">
        <v>44922.860775462963</v>
      </c>
      <c r="B392" s="4">
        <v>2.06</v>
      </c>
      <c r="C392" s="4">
        <v>1.23</v>
      </c>
      <c r="D392" s="4">
        <f t="shared" si="18"/>
        <v>2.5337999999999998</v>
      </c>
      <c r="E392" s="4">
        <f t="shared" si="19"/>
        <v>293.10303076923071</v>
      </c>
      <c r="F392" s="4">
        <f t="shared" si="20"/>
        <v>4.7730307692307292</v>
      </c>
      <c r="G392" s="12">
        <v>2023</v>
      </c>
    </row>
    <row r="393" spans="1:7" x14ac:dyDescent="0.2">
      <c r="A393" s="18">
        <v>44922.862858796296</v>
      </c>
      <c r="B393" s="4">
        <v>2.0699999999999998</v>
      </c>
      <c r="C393" s="4">
        <v>1.23</v>
      </c>
      <c r="D393" s="4">
        <f t="shared" si="18"/>
        <v>2.5460999999999996</v>
      </c>
      <c r="E393" s="4">
        <f t="shared" si="19"/>
        <v>293.11533076923075</v>
      </c>
      <c r="F393" s="4">
        <f t="shared" si="20"/>
        <v>4.7853307692307681</v>
      </c>
      <c r="G393" s="12">
        <v>2023</v>
      </c>
    </row>
    <row r="394" spans="1:7" x14ac:dyDescent="0.2">
      <c r="A394" s="18">
        <v>44922.865914351853</v>
      </c>
      <c r="B394" s="4">
        <v>2.08</v>
      </c>
      <c r="C394" s="4">
        <v>1.23</v>
      </c>
      <c r="D394" s="4">
        <f t="shared" si="18"/>
        <v>2.5584000000000002</v>
      </c>
      <c r="E394" s="4">
        <f t="shared" si="19"/>
        <v>293.12763076923073</v>
      </c>
      <c r="F394" s="4">
        <f t="shared" si="20"/>
        <v>4.79763076923075</v>
      </c>
      <c r="G394" s="12">
        <v>2023</v>
      </c>
    </row>
    <row r="395" spans="1:7" x14ac:dyDescent="0.2">
      <c r="A395" s="18">
        <v>44922.867442129631</v>
      </c>
      <c r="B395" s="4">
        <v>2.09</v>
      </c>
      <c r="C395" s="4">
        <v>1.23</v>
      </c>
      <c r="D395" s="4">
        <f t="shared" si="18"/>
        <v>2.5707</v>
      </c>
      <c r="E395" s="4">
        <f t="shared" si="19"/>
        <v>293.13993076923072</v>
      </c>
      <c r="F395" s="4">
        <f t="shared" si="20"/>
        <v>4.809930769230732</v>
      </c>
      <c r="G395" s="12">
        <v>2023</v>
      </c>
    </row>
    <row r="396" spans="1:7" x14ac:dyDescent="0.2">
      <c r="A396" s="18">
        <v>44922.87122685185</v>
      </c>
      <c r="B396" s="4">
        <v>2.1</v>
      </c>
      <c r="C396" s="4">
        <v>1.23</v>
      </c>
      <c r="D396" s="4">
        <f t="shared" si="18"/>
        <v>2.5830000000000002</v>
      </c>
      <c r="E396" s="4">
        <f t="shared" si="19"/>
        <v>293.15223076923075</v>
      </c>
      <c r="F396" s="4">
        <f t="shared" si="20"/>
        <v>4.8222307692307709</v>
      </c>
      <c r="G396" s="12">
        <v>2023</v>
      </c>
    </row>
    <row r="397" spans="1:7" x14ac:dyDescent="0.2">
      <c r="A397" s="18">
        <v>44922.874363425923</v>
      </c>
      <c r="B397" s="4">
        <v>2.11</v>
      </c>
      <c r="C397" s="4">
        <v>1.23</v>
      </c>
      <c r="D397" s="4">
        <f t="shared" si="18"/>
        <v>2.5952999999999999</v>
      </c>
      <c r="E397" s="4">
        <f t="shared" si="19"/>
        <v>293.16453076923074</v>
      </c>
      <c r="F397" s="4">
        <f t="shared" si="20"/>
        <v>4.8345307692307529</v>
      </c>
      <c r="G397" s="12">
        <v>2023</v>
      </c>
    </row>
    <row r="398" spans="1:7" x14ac:dyDescent="0.2">
      <c r="A398" s="18">
        <v>44922.877881944441</v>
      </c>
      <c r="B398" s="4">
        <v>2.12</v>
      </c>
      <c r="C398" s="4">
        <v>1.23</v>
      </c>
      <c r="D398" s="4">
        <f t="shared" si="18"/>
        <v>2.6076000000000001</v>
      </c>
      <c r="E398" s="4">
        <f t="shared" si="19"/>
        <v>293.17683076923072</v>
      </c>
      <c r="F398" s="4">
        <f t="shared" si="20"/>
        <v>4.8468307692307349</v>
      </c>
      <c r="G398" s="12">
        <v>2023</v>
      </c>
    </row>
    <row r="399" spans="1:7" x14ac:dyDescent="0.2">
      <c r="A399" s="18">
        <v>44922.880127314813</v>
      </c>
      <c r="B399" s="4">
        <v>2.13</v>
      </c>
      <c r="C399" s="4">
        <v>1.23</v>
      </c>
      <c r="D399" s="4">
        <f t="shared" si="18"/>
        <v>2.6198999999999999</v>
      </c>
      <c r="E399" s="4">
        <f t="shared" si="19"/>
        <v>293.1891307692307</v>
      </c>
      <c r="F399" s="4">
        <f t="shared" si="20"/>
        <v>4.8591307692307169</v>
      </c>
      <c r="G399" s="12">
        <v>2023</v>
      </c>
    </row>
    <row r="400" spans="1:7" x14ac:dyDescent="0.2">
      <c r="A400" s="18">
        <v>44922.99359953704</v>
      </c>
      <c r="B400" s="4">
        <v>2.14</v>
      </c>
      <c r="C400" s="4">
        <v>1.23</v>
      </c>
      <c r="D400" s="4">
        <f t="shared" si="18"/>
        <v>2.6322000000000001</v>
      </c>
      <c r="E400" s="4">
        <f t="shared" si="19"/>
        <v>293.20143076923074</v>
      </c>
      <c r="F400" s="4">
        <f t="shared" si="20"/>
        <v>4.8714307692307557</v>
      </c>
      <c r="G400" s="12">
        <v>2023</v>
      </c>
    </row>
    <row r="401" spans="1:7" x14ac:dyDescent="0.2">
      <c r="A401" s="18">
        <v>44923.021215277775</v>
      </c>
      <c r="B401" s="4">
        <v>2.15</v>
      </c>
      <c r="C401" s="4">
        <v>1.23</v>
      </c>
      <c r="D401" s="4">
        <f t="shared" si="18"/>
        <v>2.6444999999999999</v>
      </c>
      <c r="E401" s="4">
        <f t="shared" si="19"/>
        <v>293.21373076923072</v>
      </c>
      <c r="F401" s="4">
        <f t="shared" si="20"/>
        <v>4.8837307692307377</v>
      </c>
      <c r="G401" s="12">
        <v>2023</v>
      </c>
    </row>
    <row r="402" spans="1:7" x14ac:dyDescent="0.2">
      <c r="A402" s="18">
        <v>44923.240648148145</v>
      </c>
      <c r="B402" s="4">
        <v>2.16</v>
      </c>
      <c r="C402" s="4">
        <v>1.23</v>
      </c>
      <c r="D402" s="4">
        <f t="shared" si="18"/>
        <v>2.6568000000000001</v>
      </c>
      <c r="E402" s="4">
        <f t="shared" si="19"/>
        <v>293.2260307692307</v>
      </c>
      <c r="F402" s="4">
        <f t="shared" si="20"/>
        <v>4.8960307692307197</v>
      </c>
      <c r="G402" s="12">
        <v>2023</v>
      </c>
    </row>
    <row r="403" spans="1:7" x14ac:dyDescent="0.2">
      <c r="A403" s="18">
        <v>44923.420763888891</v>
      </c>
      <c r="B403" s="4">
        <v>2.17</v>
      </c>
      <c r="C403" s="4">
        <v>1.23</v>
      </c>
      <c r="D403" s="4">
        <f t="shared" si="18"/>
        <v>2.6690999999999998</v>
      </c>
      <c r="E403" s="4">
        <f t="shared" si="19"/>
        <v>293.23833076923074</v>
      </c>
      <c r="F403" s="4">
        <f t="shared" si="20"/>
        <v>4.9083307692307585</v>
      </c>
      <c r="G403" s="12">
        <v>2023</v>
      </c>
    </row>
    <row r="404" spans="1:7" x14ac:dyDescent="0.2">
      <c r="A404" s="18">
        <v>44923.437696759262</v>
      </c>
      <c r="B404" s="4">
        <v>2.1800000000000002</v>
      </c>
      <c r="C404" s="4">
        <v>1.23</v>
      </c>
      <c r="D404" s="4">
        <f t="shared" si="18"/>
        <v>2.6814</v>
      </c>
      <c r="E404" s="4">
        <f t="shared" si="19"/>
        <v>293.25063076923072</v>
      </c>
      <c r="F404" s="4">
        <f t="shared" si="20"/>
        <v>4.9206307692307405</v>
      </c>
      <c r="G404" s="12">
        <v>2023</v>
      </c>
    </row>
    <row r="405" spans="1:7" x14ac:dyDescent="0.2">
      <c r="A405" s="18">
        <v>44923.447847222225</v>
      </c>
      <c r="B405" s="4">
        <v>2.19</v>
      </c>
      <c r="C405" s="4">
        <v>1.23</v>
      </c>
      <c r="D405" s="4">
        <f t="shared" si="18"/>
        <v>2.6936999999999998</v>
      </c>
      <c r="E405" s="4">
        <f t="shared" si="19"/>
        <v>293.26293076923071</v>
      </c>
      <c r="F405" s="4">
        <f t="shared" si="20"/>
        <v>4.9329307692307225</v>
      </c>
      <c r="G405" s="12">
        <v>2023</v>
      </c>
    </row>
    <row r="406" spans="1:7" x14ac:dyDescent="0.2">
      <c r="A406" s="18">
        <v>44923.462847222225</v>
      </c>
      <c r="B406" s="4">
        <v>2.2000000000000002</v>
      </c>
      <c r="C406" s="4">
        <v>1.23</v>
      </c>
      <c r="D406" s="4">
        <f t="shared" si="18"/>
        <v>2.706</v>
      </c>
      <c r="E406" s="4">
        <f t="shared" si="19"/>
        <v>293.27523076923075</v>
      </c>
      <c r="F406" s="4">
        <f t="shared" si="20"/>
        <v>4.9452307692307613</v>
      </c>
      <c r="G406" s="12">
        <v>2023</v>
      </c>
    </row>
    <row r="407" spans="1:7" x14ac:dyDescent="0.2">
      <c r="A407" s="18">
        <v>44923.471134259256</v>
      </c>
      <c r="B407" s="4">
        <v>2.21</v>
      </c>
      <c r="C407" s="4">
        <v>1.23</v>
      </c>
      <c r="D407" s="4">
        <f t="shared" si="18"/>
        <v>2.7182999999999997</v>
      </c>
      <c r="E407" s="4">
        <f t="shared" si="19"/>
        <v>293.28753076923073</v>
      </c>
      <c r="F407" s="4">
        <f t="shared" si="20"/>
        <v>4.9575307692307433</v>
      </c>
      <c r="G407" s="12">
        <v>2023</v>
      </c>
    </row>
    <row r="408" spans="1:7" x14ac:dyDescent="0.2">
      <c r="A408" s="18">
        <v>44923.484074074076</v>
      </c>
      <c r="B408" s="4">
        <v>2.2200000000000002</v>
      </c>
      <c r="C408" s="4">
        <v>1.23</v>
      </c>
      <c r="D408" s="4">
        <f t="shared" si="18"/>
        <v>2.7306000000000004</v>
      </c>
      <c r="E408" s="4">
        <f t="shared" si="19"/>
        <v>293.29983076923071</v>
      </c>
      <c r="F408" s="4">
        <f t="shared" si="20"/>
        <v>4.9698307692307253</v>
      </c>
      <c r="G408" s="12">
        <v>2023</v>
      </c>
    </row>
    <row r="409" spans="1:7" x14ac:dyDescent="0.2">
      <c r="A409" s="18">
        <v>44923.497152777774</v>
      </c>
      <c r="B409" s="4">
        <v>2.23</v>
      </c>
      <c r="C409" s="4">
        <v>1.23</v>
      </c>
      <c r="D409" s="4">
        <f t="shared" ref="D409:D472" si="21">B409*C409</f>
        <v>2.7429000000000001</v>
      </c>
      <c r="E409" s="4">
        <f t="shared" si="19"/>
        <v>293.31213076923075</v>
      </c>
      <c r="F409" s="4">
        <f t="shared" si="20"/>
        <v>4.9821307692307641</v>
      </c>
      <c r="G409" s="12">
        <v>2023</v>
      </c>
    </row>
    <row r="410" spans="1:7" x14ac:dyDescent="0.2">
      <c r="A410" s="18">
        <v>44924.492071759261</v>
      </c>
      <c r="B410" s="4">
        <v>2.2400000000000002</v>
      </c>
      <c r="C410" s="4">
        <v>1.23</v>
      </c>
      <c r="D410" s="4">
        <f t="shared" si="21"/>
        <v>2.7552000000000003</v>
      </c>
      <c r="E410" s="4">
        <f t="shared" si="19"/>
        <v>293.32443076923073</v>
      </c>
      <c r="F410" s="4">
        <f t="shared" si="20"/>
        <v>4.9944307692307461</v>
      </c>
      <c r="G410" s="12">
        <v>2023</v>
      </c>
    </row>
    <row r="411" spans="1:7" x14ac:dyDescent="0.2">
      <c r="A411" s="18">
        <v>44925.52065972222</v>
      </c>
      <c r="B411" s="4">
        <v>2.25</v>
      </c>
      <c r="C411" s="4">
        <v>1.23</v>
      </c>
      <c r="D411" s="4">
        <f t="shared" si="21"/>
        <v>2.7675000000000001</v>
      </c>
      <c r="E411" s="4">
        <f t="shared" si="19"/>
        <v>293.33673076923071</v>
      </c>
      <c r="F411" s="4">
        <f t="shared" si="20"/>
        <v>5.0067307692307281</v>
      </c>
      <c r="G411" s="12">
        <v>2023</v>
      </c>
    </row>
    <row r="412" spans="1:7" x14ac:dyDescent="0.2">
      <c r="A412" s="18">
        <v>44925.521157407406</v>
      </c>
      <c r="B412" s="4">
        <v>2.2600000000000002</v>
      </c>
      <c r="C412" s="4">
        <v>1.23</v>
      </c>
      <c r="D412" s="4">
        <f t="shared" si="21"/>
        <v>2.7798000000000003</v>
      </c>
      <c r="E412" s="4">
        <f t="shared" si="19"/>
        <v>293.34903076923075</v>
      </c>
      <c r="F412" s="4">
        <f t="shared" si="20"/>
        <v>5.019030769230767</v>
      </c>
      <c r="G412" s="12">
        <v>2023</v>
      </c>
    </row>
    <row r="413" spans="1:7" x14ac:dyDescent="0.2">
      <c r="A413" s="18">
        <v>44925.522037037037</v>
      </c>
      <c r="B413" s="4">
        <v>2.27</v>
      </c>
      <c r="C413" s="4">
        <v>1.23</v>
      </c>
      <c r="D413" s="4">
        <f t="shared" si="21"/>
        <v>2.7921</v>
      </c>
      <c r="E413" s="4">
        <f t="shared" si="19"/>
        <v>293.36133076923073</v>
      </c>
      <c r="F413" s="4">
        <f t="shared" si="20"/>
        <v>5.031330769230749</v>
      </c>
      <c r="G413" s="12">
        <v>2023</v>
      </c>
    </row>
    <row r="414" spans="1:7" x14ac:dyDescent="0.2">
      <c r="A414" s="18">
        <v>44925.522256944445</v>
      </c>
      <c r="B414" s="4">
        <v>2.2800000000000002</v>
      </c>
      <c r="C414" s="4">
        <v>1.23</v>
      </c>
      <c r="D414" s="4">
        <f t="shared" si="21"/>
        <v>2.8044000000000002</v>
      </c>
      <c r="E414" s="4">
        <f t="shared" si="19"/>
        <v>293.37363076923072</v>
      </c>
      <c r="F414" s="4">
        <f t="shared" si="20"/>
        <v>5.0436307692307309</v>
      </c>
      <c r="G414" s="12">
        <v>2023</v>
      </c>
    </row>
    <row r="415" spans="1:7" x14ac:dyDescent="0.2">
      <c r="A415" s="18">
        <v>44925.522662037038</v>
      </c>
      <c r="B415" s="4">
        <v>2.29</v>
      </c>
      <c r="C415" s="4">
        <v>1.23</v>
      </c>
      <c r="D415" s="4">
        <f t="shared" si="21"/>
        <v>2.8167</v>
      </c>
      <c r="E415" s="4">
        <f t="shared" si="19"/>
        <v>293.38593076923075</v>
      </c>
      <c r="F415" s="4">
        <f t="shared" si="20"/>
        <v>5.0559307692307698</v>
      </c>
      <c r="G415" s="12">
        <v>2023</v>
      </c>
    </row>
    <row r="416" spans="1:7" x14ac:dyDescent="0.2">
      <c r="A416" s="18">
        <v>44925.523182870369</v>
      </c>
      <c r="B416" s="4">
        <v>2.3000000000000003</v>
      </c>
      <c r="C416" s="4">
        <v>1.23</v>
      </c>
      <c r="D416" s="4">
        <f t="shared" si="21"/>
        <v>2.8290000000000002</v>
      </c>
      <c r="E416" s="4">
        <f t="shared" si="19"/>
        <v>293.39823076923074</v>
      </c>
      <c r="F416" s="4">
        <f t="shared" si="20"/>
        <v>5.0682307692307518</v>
      </c>
      <c r="G416" s="12">
        <v>2023</v>
      </c>
    </row>
    <row r="417" spans="1:7" x14ac:dyDescent="0.2">
      <c r="A417" s="18">
        <v>44925.523564814815</v>
      </c>
      <c r="B417" s="4">
        <v>2.31</v>
      </c>
      <c r="C417" s="4">
        <v>1.23</v>
      </c>
      <c r="D417" s="4">
        <f t="shared" si="21"/>
        <v>2.8412999999999999</v>
      </c>
      <c r="E417" s="4">
        <f t="shared" si="19"/>
        <v>293.41053076923072</v>
      </c>
      <c r="F417" s="4">
        <f t="shared" si="20"/>
        <v>5.0805307692307338</v>
      </c>
      <c r="G417" s="12">
        <v>2023</v>
      </c>
    </row>
    <row r="418" spans="1:7" x14ac:dyDescent="0.2">
      <c r="A418" s="18">
        <v>44925.524131944447</v>
      </c>
      <c r="B418" s="4">
        <v>2.3199999999999998</v>
      </c>
      <c r="C418" s="4">
        <v>1.23</v>
      </c>
      <c r="D418" s="4">
        <f t="shared" si="21"/>
        <v>2.8535999999999997</v>
      </c>
      <c r="E418" s="4">
        <f t="shared" si="19"/>
        <v>293.4228307692307</v>
      </c>
      <c r="F418" s="4">
        <f t="shared" si="20"/>
        <v>5.0928307692307158</v>
      </c>
      <c r="G418" s="12">
        <v>2023</v>
      </c>
    </row>
    <row r="419" spans="1:7" x14ac:dyDescent="0.2">
      <c r="A419" s="18">
        <v>44925.524641203701</v>
      </c>
      <c r="B419" s="4">
        <v>2.33</v>
      </c>
      <c r="C419" s="4">
        <v>1.23</v>
      </c>
      <c r="D419" s="4">
        <f t="shared" si="21"/>
        <v>2.8658999999999999</v>
      </c>
      <c r="E419" s="4">
        <f t="shared" si="19"/>
        <v>293.43513076923074</v>
      </c>
      <c r="F419" s="4">
        <f t="shared" si="20"/>
        <v>5.1051307692307546</v>
      </c>
      <c r="G419" s="12">
        <v>2023</v>
      </c>
    </row>
    <row r="420" spans="1:7" x14ac:dyDescent="0.2">
      <c r="A420" s="18">
        <v>44925.525937500002</v>
      </c>
      <c r="B420" s="4">
        <v>2.34</v>
      </c>
      <c r="C420" s="4">
        <v>1.23</v>
      </c>
      <c r="D420" s="4">
        <f t="shared" si="21"/>
        <v>2.8781999999999996</v>
      </c>
      <c r="E420" s="4">
        <f t="shared" si="19"/>
        <v>293.44743076923072</v>
      </c>
      <c r="F420" s="4">
        <f t="shared" si="20"/>
        <v>5.1174307692307366</v>
      </c>
      <c r="G420" s="12">
        <v>2023</v>
      </c>
    </row>
    <row r="421" spans="1:7" x14ac:dyDescent="0.2">
      <c r="A421" s="18">
        <v>44925.527557870373</v>
      </c>
      <c r="B421" s="4">
        <v>2.35</v>
      </c>
      <c r="C421" s="4">
        <v>1.23</v>
      </c>
      <c r="D421" s="4">
        <f t="shared" si="21"/>
        <v>2.8904999999999998</v>
      </c>
      <c r="E421" s="4">
        <f t="shared" si="19"/>
        <v>293.4597307692307</v>
      </c>
      <c r="F421" s="4">
        <f t="shared" si="20"/>
        <v>5.1297307692307186</v>
      </c>
      <c r="G421" s="12">
        <v>2023</v>
      </c>
    </row>
    <row r="422" spans="1:7" x14ac:dyDescent="0.2">
      <c r="A422" s="18">
        <v>44925.530740740738</v>
      </c>
      <c r="B422" s="4">
        <v>2.36</v>
      </c>
      <c r="C422" s="4">
        <v>1.23</v>
      </c>
      <c r="D422" s="4">
        <f t="shared" si="21"/>
        <v>2.9027999999999996</v>
      </c>
      <c r="E422" s="4">
        <f t="shared" si="19"/>
        <v>293.47203076923074</v>
      </c>
      <c r="F422" s="4">
        <f t="shared" si="20"/>
        <v>5.1420307692307574</v>
      </c>
      <c r="G422" s="12">
        <v>2023</v>
      </c>
    </row>
    <row r="423" spans="1:7" x14ac:dyDescent="0.2">
      <c r="A423" s="18">
        <v>44925.533645833333</v>
      </c>
      <c r="B423" s="4">
        <v>2.37</v>
      </c>
      <c r="C423" s="4">
        <v>1.23</v>
      </c>
      <c r="D423" s="4">
        <f t="shared" si="21"/>
        <v>2.9151000000000002</v>
      </c>
      <c r="E423" s="4">
        <f t="shared" si="19"/>
        <v>293.48433076923072</v>
      </c>
      <c r="F423" s="4">
        <f t="shared" si="20"/>
        <v>5.1543307692307394</v>
      </c>
      <c r="G423" s="12">
        <v>2023</v>
      </c>
    </row>
    <row r="424" spans="1:7" x14ac:dyDescent="0.2">
      <c r="A424" s="18">
        <v>44925.538206018522</v>
      </c>
      <c r="B424" s="4">
        <v>2.38</v>
      </c>
      <c r="C424" s="4">
        <v>1.23</v>
      </c>
      <c r="D424" s="4">
        <f t="shared" si="21"/>
        <v>2.9274</v>
      </c>
      <c r="E424" s="4">
        <f t="shared" si="19"/>
        <v>293.49663076923071</v>
      </c>
      <c r="F424" s="4">
        <f t="shared" si="20"/>
        <v>5.1666307692307214</v>
      </c>
      <c r="G424" s="12">
        <v>2023</v>
      </c>
    </row>
    <row r="425" spans="1:7" x14ac:dyDescent="0.2">
      <c r="A425" s="18">
        <v>44925.541956018518</v>
      </c>
      <c r="B425" s="4">
        <v>2.39</v>
      </c>
      <c r="C425" s="4">
        <v>1.23</v>
      </c>
      <c r="D425" s="4">
        <f t="shared" si="21"/>
        <v>2.9397000000000002</v>
      </c>
      <c r="E425" s="4">
        <f t="shared" si="19"/>
        <v>293.50893076923074</v>
      </c>
      <c r="F425" s="4">
        <f t="shared" si="20"/>
        <v>5.1789307692307602</v>
      </c>
      <c r="G425" s="12">
        <v>2023</v>
      </c>
    </row>
    <row r="426" spans="1:7" x14ac:dyDescent="0.2">
      <c r="A426" s="18">
        <v>44925.548483796294</v>
      </c>
      <c r="B426" s="4">
        <v>2.4</v>
      </c>
      <c r="C426" s="4">
        <v>1.23</v>
      </c>
      <c r="D426" s="4">
        <f t="shared" si="21"/>
        <v>2.952</v>
      </c>
      <c r="E426" s="4">
        <f t="shared" si="19"/>
        <v>293.52123076923073</v>
      </c>
      <c r="F426" s="4">
        <f t="shared" si="20"/>
        <v>5.1912307692307422</v>
      </c>
      <c r="G426" s="12">
        <v>2023</v>
      </c>
    </row>
    <row r="427" spans="1:7" x14ac:dyDescent="0.2">
      <c r="A427" s="18">
        <v>44925.553668981483</v>
      </c>
      <c r="B427" s="4">
        <v>2.41</v>
      </c>
      <c r="C427" s="4">
        <v>1.23</v>
      </c>
      <c r="D427" s="4">
        <f t="shared" si="21"/>
        <v>2.9643000000000002</v>
      </c>
      <c r="E427" s="4">
        <f t="shared" si="19"/>
        <v>293.53353076923071</v>
      </c>
      <c r="F427" s="4">
        <f t="shared" si="20"/>
        <v>5.2035307692307242</v>
      </c>
      <c r="G427" s="12">
        <v>2023</v>
      </c>
    </row>
    <row r="428" spans="1:7" x14ac:dyDescent="0.2">
      <c r="A428" s="18">
        <v>44925.558900462966</v>
      </c>
      <c r="B428" s="4">
        <v>2.42</v>
      </c>
      <c r="C428" s="4">
        <v>1.23</v>
      </c>
      <c r="D428" s="4">
        <f t="shared" si="21"/>
        <v>2.9765999999999999</v>
      </c>
      <c r="E428" s="4">
        <f t="shared" si="19"/>
        <v>293.54583076923075</v>
      </c>
      <c r="F428" s="4">
        <f t="shared" si="20"/>
        <v>5.2158307692307631</v>
      </c>
      <c r="G428" s="12">
        <v>2023</v>
      </c>
    </row>
    <row r="429" spans="1:7" x14ac:dyDescent="0.2">
      <c r="A429" s="18">
        <v>44925.562534722223</v>
      </c>
      <c r="B429" s="4">
        <v>2.4300000000000002</v>
      </c>
      <c r="C429" s="4">
        <v>1.23</v>
      </c>
      <c r="D429" s="4">
        <f t="shared" si="21"/>
        <v>2.9889000000000001</v>
      </c>
      <c r="E429" s="4">
        <f t="shared" si="19"/>
        <v>293.55813076923073</v>
      </c>
      <c r="F429" s="4">
        <f t="shared" si="20"/>
        <v>5.228130769230745</v>
      </c>
      <c r="G429" s="12">
        <v>2023</v>
      </c>
    </row>
    <row r="430" spans="1:7" x14ac:dyDescent="0.2">
      <c r="A430" s="18">
        <v>44925.566782407404</v>
      </c>
      <c r="B430" s="4">
        <v>2.44</v>
      </c>
      <c r="C430" s="4">
        <v>1.23</v>
      </c>
      <c r="D430" s="4">
        <f t="shared" si="21"/>
        <v>3.0011999999999999</v>
      </c>
      <c r="E430" s="4">
        <f t="shared" si="19"/>
        <v>293.57043076923071</v>
      </c>
      <c r="F430" s="4">
        <f t="shared" si="20"/>
        <v>5.240430769230727</v>
      </c>
      <c r="G430" s="12">
        <v>2023</v>
      </c>
    </row>
    <row r="431" spans="1:7" x14ac:dyDescent="0.2">
      <c r="A431" s="18">
        <v>44925.569699074076</v>
      </c>
      <c r="B431" s="4">
        <v>2.4500000000000002</v>
      </c>
      <c r="C431" s="4">
        <v>1.23</v>
      </c>
      <c r="D431" s="4">
        <f t="shared" si="21"/>
        <v>3.0135000000000001</v>
      </c>
      <c r="E431" s="4">
        <f t="shared" si="19"/>
        <v>293.58273076923075</v>
      </c>
      <c r="F431" s="4">
        <f t="shared" si="20"/>
        <v>5.2527307692307659</v>
      </c>
      <c r="G431" s="12">
        <v>2023</v>
      </c>
    </row>
    <row r="432" spans="1:7" x14ac:dyDescent="0.2">
      <c r="A432" s="18">
        <v>44925.573506944442</v>
      </c>
      <c r="B432" s="4">
        <v>2.46</v>
      </c>
      <c r="C432" s="4">
        <v>1.23</v>
      </c>
      <c r="D432" s="4">
        <f t="shared" si="21"/>
        <v>3.0257999999999998</v>
      </c>
      <c r="E432" s="4">
        <f t="shared" si="19"/>
        <v>293.59503076923073</v>
      </c>
      <c r="F432" s="4">
        <f t="shared" si="20"/>
        <v>5.2650307692307479</v>
      </c>
      <c r="G432" s="12">
        <v>2023</v>
      </c>
    </row>
    <row r="433" spans="1:7" x14ac:dyDescent="0.2">
      <c r="A433" s="18">
        <v>44925.57603009259</v>
      </c>
      <c r="B433" s="4">
        <v>2.4700000000000002</v>
      </c>
      <c r="C433" s="4">
        <v>1.23</v>
      </c>
      <c r="D433" s="4">
        <f t="shared" si="21"/>
        <v>3.0381</v>
      </c>
      <c r="E433" s="4">
        <f t="shared" si="19"/>
        <v>293.60733076923071</v>
      </c>
      <c r="F433" s="4">
        <f t="shared" si="20"/>
        <v>5.2773307692307299</v>
      </c>
      <c r="G433" s="12">
        <v>2023</v>
      </c>
    </row>
    <row r="434" spans="1:7" x14ac:dyDescent="0.2">
      <c r="A434" s="18">
        <v>44925.579687500001</v>
      </c>
      <c r="B434" s="4">
        <v>2.48</v>
      </c>
      <c r="C434" s="4">
        <v>1.23</v>
      </c>
      <c r="D434" s="4">
        <f t="shared" si="21"/>
        <v>3.0503999999999998</v>
      </c>
      <c r="E434" s="4">
        <f t="shared" si="19"/>
        <v>293.61963076923075</v>
      </c>
      <c r="F434" s="4">
        <f t="shared" si="20"/>
        <v>5.2896307692307687</v>
      </c>
      <c r="G434" s="12">
        <v>2023</v>
      </c>
    </row>
    <row r="435" spans="1:7" x14ac:dyDescent="0.2">
      <c r="A435" s="18">
        <v>44925.58258101852</v>
      </c>
      <c r="B435" s="4">
        <v>2.4900000000000002</v>
      </c>
      <c r="C435" s="4">
        <v>1.23</v>
      </c>
      <c r="D435" s="4">
        <f t="shared" si="21"/>
        <v>3.0627000000000004</v>
      </c>
      <c r="E435" s="4">
        <f t="shared" si="19"/>
        <v>293.63193076923073</v>
      </c>
      <c r="F435" s="4">
        <f t="shared" si="20"/>
        <v>5.3019307692307507</v>
      </c>
      <c r="G435" s="12">
        <v>2023</v>
      </c>
    </row>
    <row r="436" spans="1:7" x14ac:dyDescent="0.2">
      <c r="A436" s="18">
        <v>44925.586550925924</v>
      </c>
      <c r="B436" s="4">
        <v>2.5</v>
      </c>
      <c r="C436" s="4">
        <v>1.23</v>
      </c>
      <c r="D436" s="4">
        <f t="shared" si="21"/>
        <v>3.0750000000000002</v>
      </c>
      <c r="E436" s="4">
        <f t="shared" si="19"/>
        <v>293.64423076923072</v>
      </c>
      <c r="F436" s="4">
        <f t="shared" si="20"/>
        <v>5.3142307692307327</v>
      </c>
      <c r="G436" s="12">
        <v>2023</v>
      </c>
    </row>
    <row r="437" spans="1:7" x14ac:dyDescent="0.2">
      <c r="A437" s="18">
        <v>44925.589108796295</v>
      </c>
      <c r="B437" s="4">
        <v>2.5100000000000002</v>
      </c>
      <c r="C437" s="4">
        <v>1.23</v>
      </c>
      <c r="D437" s="4">
        <f t="shared" si="21"/>
        <v>3.0873000000000004</v>
      </c>
      <c r="E437" s="4">
        <f t="shared" si="19"/>
        <v>293.65653076923076</v>
      </c>
      <c r="F437" s="4">
        <f t="shared" si="20"/>
        <v>5.3265307692307715</v>
      </c>
      <c r="G437" s="12">
        <v>2023</v>
      </c>
    </row>
    <row r="438" spans="1:7" x14ac:dyDescent="0.2">
      <c r="A438" s="18">
        <v>44925.593101851853</v>
      </c>
      <c r="B438" s="4">
        <v>2.52</v>
      </c>
      <c r="C438" s="4">
        <v>1.23</v>
      </c>
      <c r="D438" s="4">
        <f t="shared" si="21"/>
        <v>3.0996000000000001</v>
      </c>
      <c r="E438" s="4">
        <f t="shared" si="19"/>
        <v>293.66883076923074</v>
      </c>
      <c r="F438" s="4">
        <f t="shared" si="20"/>
        <v>5.3388307692307535</v>
      </c>
      <c r="G438" s="12">
        <v>2023</v>
      </c>
    </row>
    <row r="439" spans="1:7" x14ac:dyDescent="0.2">
      <c r="A439" s="18">
        <v>44925.596030092594</v>
      </c>
      <c r="B439" s="4">
        <v>2.5300000000000002</v>
      </c>
      <c r="C439" s="4">
        <v>1.23</v>
      </c>
      <c r="D439" s="4">
        <f t="shared" si="21"/>
        <v>3.1119000000000003</v>
      </c>
      <c r="E439" s="4">
        <f t="shared" si="19"/>
        <v>293.68113076923072</v>
      </c>
      <c r="F439" s="4">
        <f t="shared" si="20"/>
        <v>5.3511307692307355</v>
      </c>
      <c r="G439" s="12">
        <v>2023</v>
      </c>
    </row>
    <row r="440" spans="1:7" x14ac:dyDescent="0.2">
      <c r="A440" s="18">
        <v>44925.600405092591</v>
      </c>
      <c r="B440" s="4">
        <v>2.54</v>
      </c>
      <c r="C440" s="4">
        <v>1.23</v>
      </c>
      <c r="D440" s="4">
        <f t="shared" si="21"/>
        <v>3.1242000000000001</v>
      </c>
      <c r="E440" s="4">
        <f t="shared" si="19"/>
        <v>293.6934307692307</v>
      </c>
      <c r="F440" s="4">
        <f t="shared" si="20"/>
        <v>5.3634307692307175</v>
      </c>
      <c r="G440" s="12">
        <v>2023</v>
      </c>
    </row>
    <row r="441" spans="1:7" x14ac:dyDescent="0.2">
      <c r="A441" s="18">
        <v>44925.603518518517</v>
      </c>
      <c r="B441" s="4">
        <v>2.5500000000000003</v>
      </c>
      <c r="C441" s="4">
        <v>1.23</v>
      </c>
      <c r="D441" s="4">
        <f t="shared" si="21"/>
        <v>3.1365000000000003</v>
      </c>
      <c r="E441" s="4">
        <f t="shared" si="19"/>
        <v>293.70573076923074</v>
      </c>
      <c r="F441" s="4">
        <f t="shared" si="20"/>
        <v>5.3757307692307563</v>
      </c>
      <c r="G441" s="12">
        <v>2023</v>
      </c>
    </row>
    <row r="442" spans="1:7" x14ac:dyDescent="0.2">
      <c r="A442" s="18">
        <v>44925.607800925929</v>
      </c>
      <c r="B442" s="4">
        <v>2.56</v>
      </c>
      <c r="C442" s="4">
        <v>1.23</v>
      </c>
      <c r="D442" s="4">
        <f t="shared" si="21"/>
        <v>3.1488</v>
      </c>
      <c r="E442" s="4">
        <f t="shared" si="19"/>
        <v>293.71803076923072</v>
      </c>
      <c r="F442" s="4">
        <f t="shared" si="20"/>
        <v>5.3880307692307383</v>
      </c>
      <c r="G442" s="12">
        <v>2023</v>
      </c>
    </row>
    <row r="443" spans="1:7" x14ac:dyDescent="0.2">
      <c r="A443" s="18">
        <v>44925.611006944448</v>
      </c>
      <c r="B443" s="4">
        <v>2.57</v>
      </c>
      <c r="C443" s="4">
        <v>1.23</v>
      </c>
      <c r="D443" s="4">
        <f t="shared" si="21"/>
        <v>3.1610999999999998</v>
      </c>
      <c r="E443" s="4">
        <f t="shared" ref="E443:E506" si="22">D443+E$183</f>
        <v>293.7303307692307</v>
      </c>
      <c r="F443" s="4">
        <f t="shared" si="20"/>
        <v>5.4003307692307203</v>
      </c>
      <c r="G443" s="12">
        <v>2023</v>
      </c>
    </row>
    <row r="444" spans="1:7" x14ac:dyDescent="0.2">
      <c r="A444" s="18">
        <v>44925.615729166668</v>
      </c>
      <c r="B444" s="4">
        <v>2.58</v>
      </c>
      <c r="C444" s="4">
        <v>1.23</v>
      </c>
      <c r="D444" s="4">
        <f t="shared" si="21"/>
        <v>3.1734</v>
      </c>
      <c r="E444" s="4">
        <f t="shared" si="22"/>
        <v>293.74263076923074</v>
      </c>
      <c r="F444" s="4">
        <f t="shared" si="20"/>
        <v>5.4126307692307591</v>
      </c>
      <c r="G444" s="12">
        <v>2023</v>
      </c>
    </row>
    <row r="445" spans="1:7" x14ac:dyDescent="0.2">
      <c r="A445" s="18">
        <v>44925.619293981479</v>
      </c>
      <c r="B445" s="4">
        <v>2.59</v>
      </c>
      <c r="C445" s="4">
        <v>1.23</v>
      </c>
      <c r="D445" s="4">
        <f t="shared" si="21"/>
        <v>3.1856999999999998</v>
      </c>
      <c r="E445" s="4">
        <f t="shared" si="22"/>
        <v>293.75493076923073</v>
      </c>
      <c r="F445" s="4">
        <f t="shared" si="20"/>
        <v>5.4249307692307411</v>
      </c>
      <c r="G445" s="12">
        <v>2023</v>
      </c>
    </row>
    <row r="446" spans="1:7" x14ac:dyDescent="0.2">
      <c r="A446" s="18">
        <v>44925.624467592592</v>
      </c>
      <c r="B446" s="4">
        <v>2.6</v>
      </c>
      <c r="C446" s="4">
        <v>1.23</v>
      </c>
      <c r="D446" s="4">
        <f t="shared" si="21"/>
        <v>3.198</v>
      </c>
      <c r="E446" s="4">
        <f t="shared" si="22"/>
        <v>293.76723076923071</v>
      </c>
      <c r="F446" s="4">
        <f t="shared" si="20"/>
        <v>5.4372307692307231</v>
      </c>
      <c r="G446" s="12">
        <v>2023</v>
      </c>
    </row>
    <row r="447" spans="1:7" x14ac:dyDescent="0.2">
      <c r="A447" s="18">
        <v>44925.628217592595</v>
      </c>
      <c r="B447" s="4">
        <v>2.61</v>
      </c>
      <c r="C447" s="4">
        <v>1.23</v>
      </c>
      <c r="D447" s="4">
        <f t="shared" si="21"/>
        <v>3.2102999999999997</v>
      </c>
      <c r="E447" s="4">
        <f t="shared" si="22"/>
        <v>293.77953076923075</v>
      </c>
      <c r="F447" s="4">
        <f t="shared" si="20"/>
        <v>5.449530769230762</v>
      </c>
      <c r="G447" s="12">
        <v>2023</v>
      </c>
    </row>
    <row r="448" spans="1:7" x14ac:dyDescent="0.2">
      <c r="A448" s="18">
        <v>44925.634710648148</v>
      </c>
      <c r="B448" s="4">
        <v>2.62</v>
      </c>
      <c r="C448" s="4">
        <v>1.23</v>
      </c>
      <c r="D448" s="4">
        <f t="shared" si="21"/>
        <v>3.2225999999999999</v>
      </c>
      <c r="E448" s="4">
        <f t="shared" si="22"/>
        <v>293.79183076923073</v>
      </c>
      <c r="F448" s="4">
        <f t="shared" si="20"/>
        <v>5.461830769230744</v>
      </c>
      <c r="G448" s="12">
        <v>2023</v>
      </c>
    </row>
    <row r="449" spans="1:7" x14ac:dyDescent="0.2">
      <c r="A449" s="18">
        <v>44925.639641203707</v>
      </c>
      <c r="B449" s="4">
        <v>2.63</v>
      </c>
      <c r="C449" s="4">
        <v>1.23</v>
      </c>
      <c r="D449" s="4">
        <f t="shared" si="21"/>
        <v>3.2348999999999997</v>
      </c>
      <c r="E449" s="4">
        <f t="shared" si="22"/>
        <v>293.80413076923071</v>
      </c>
      <c r="F449" s="4">
        <f t="shared" si="20"/>
        <v>5.4741307692307259</v>
      </c>
      <c r="G449" s="12">
        <v>2023</v>
      </c>
    </row>
    <row r="450" spans="1:7" x14ac:dyDescent="0.2">
      <c r="A450" s="18">
        <v>44925.64671296296</v>
      </c>
      <c r="B450" s="4">
        <v>2.64</v>
      </c>
      <c r="C450" s="4">
        <v>1.23</v>
      </c>
      <c r="D450" s="4">
        <f t="shared" si="21"/>
        <v>3.2472000000000003</v>
      </c>
      <c r="E450" s="4">
        <f t="shared" si="22"/>
        <v>293.81643076923075</v>
      </c>
      <c r="F450" s="4">
        <f t="shared" si="20"/>
        <v>5.4864307692307648</v>
      </c>
      <c r="G450" s="12">
        <v>2023</v>
      </c>
    </row>
    <row r="451" spans="1:7" x14ac:dyDescent="0.2">
      <c r="A451" s="18">
        <v>44925.652662037035</v>
      </c>
      <c r="B451" s="4">
        <v>2.65</v>
      </c>
      <c r="C451" s="4">
        <v>1.23</v>
      </c>
      <c r="D451" s="4">
        <f t="shared" si="21"/>
        <v>3.2595000000000001</v>
      </c>
      <c r="E451" s="4">
        <f t="shared" si="22"/>
        <v>293.82873076923073</v>
      </c>
      <c r="F451" s="4">
        <f t="shared" ref="F451:F514" si="23">E451-288.33</f>
        <v>5.4987307692307468</v>
      </c>
      <c r="G451" s="12">
        <v>2023</v>
      </c>
    </row>
    <row r="452" spans="1:7" x14ac:dyDescent="0.2">
      <c r="A452" s="18">
        <v>44925.666712962964</v>
      </c>
      <c r="B452" s="4">
        <v>2.66</v>
      </c>
      <c r="C452" s="4">
        <v>1.23</v>
      </c>
      <c r="D452" s="4">
        <f t="shared" si="21"/>
        <v>3.2718000000000003</v>
      </c>
      <c r="E452" s="4">
        <f t="shared" si="22"/>
        <v>293.84103076923071</v>
      </c>
      <c r="F452" s="4">
        <f t="shared" si="23"/>
        <v>5.5110307692307288</v>
      </c>
      <c r="G452" s="12">
        <v>2023</v>
      </c>
    </row>
    <row r="453" spans="1:7" x14ac:dyDescent="0.2">
      <c r="A453" s="18">
        <v>44925.688252314816</v>
      </c>
      <c r="B453" s="4">
        <v>2.67</v>
      </c>
      <c r="C453" s="4">
        <v>1.23</v>
      </c>
      <c r="D453" s="4">
        <f t="shared" si="21"/>
        <v>3.2841</v>
      </c>
      <c r="E453" s="4">
        <f t="shared" si="22"/>
        <v>293.85333076923075</v>
      </c>
      <c r="F453" s="4">
        <f t="shared" si="23"/>
        <v>5.5233307692307676</v>
      </c>
      <c r="G453" s="12">
        <v>2023</v>
      </c>
    </row>
    <row r="454" spans="1:7" x14ac:dyDescent="0.2">
      <c r="A454" s="18">
        <v>44925.748564814814</v>
      </c>
      <c r="B454" s="4">
        <v>2.68</v>
      </c>
      <c r="C454" s="4">
        <v>1.23</v>
      </c>
      <c r="D454" s="4">
        <f t="shared" si="21"/>
        <v>3.2964000000000002</v>
      </c>
      <c r="E454" s="4">
        <f t="shared" si="22"/>
        <v>293.86563076923073</v>
      </c>
      <c r="F454" s="4">
        <f t="shared" si="23"/>
        <v>5.5356307692307496</v>
      </c>
      <c r="G454" s="12">
        <v>2023</v>
      </c>
    </row>
    <row r="455" spans="1:7" x14ac:dyDescent="0.2">
      <c r="A455" s="18">
        <v>44925.997303240743</v>
      </c>
      <c r="B455" s="4">
        <v>2.69</v>
      </c>
      <c r="C455" s="4">
        <v>1.23</v>
      </c>
      <c r="D455" s="4">
        <f t="shared" si="21"/>
        <v>3.3087</v>
      </c>
      <c r="E455" s="4">
        <f t="shared" si="22"/>
        <v>293.87793076923072</v>
      </c>
      <c r="F455" s="4">
        <f t="shared" si="23"/>
        <v>5.5479307692307316</v>
      </c>
      <c r="G455" s="12">
        <v>2023</v>
      </c>
    </row>
    <row r="456" spans="1:7" x14ac:dyDescent="0.2">
      <c r="A456" s="18">
        <v>44926.184155092589</v>
      </c>
      <c r="B456" s="4">
        <v>2.7</v>
      </c>
      <c r="C456" s="4">
        <v>1.23</v>
      </c>
      <c r="D456" s="4">
        <f t="shared" si="21"/>
        <v>3.3210000000000002</v>
      </c>
      <c r="E456" s="4">
        <f t="shared" si="22"/>
        <v>293.89023076923075</v>
      </c>
      <c r="F456" s="4">
        <f t="shared" si="23"/>
        <v>5.5602307692307704</v>
      </c>
      <c r="G456" s="12">
        <v>2023</v>
      </c>
    </row>
    <row r="457" spans="1:7" x14ac:dyDescent="0.2">
      <c r="A457" s="18">
        <v>44926.196215277778</v>
      </c>
      <c r="B457" s="4">
        <v>2.71</v>
      </c>
      <c r="C457" s="4">
        <v>1.23</v>
      </c>
      <c r="D457" s="4">
        <f t="shared" si="21"/>
        <v>3.3332999999999999</v>
      </c>
      <c r="E457" s="4">
        <f t="shared" si="22"/>
        <v>293.90253076923074</v>
      </c>
      <c r="F457" s="4">
        <f t="shared" si="23"/>
        <v>5.5725307692307524</v>
      </c>
      <c r="G457" s="12">
        <v>2023</v>
      </c>
    </row>
    <row r="458" spans="1:7" x14ac:dyDescent="0.2">
      <c r="A458" s="18">
        <v>44926.204525462963</v>
      </c>
      <c r="B458" s="4">
        <v>2.72</v>
      </c>
      <c r="C458" s="4">
        <v>1.23</v>
      </c>
      <c r="D458" s="4">
        <f t="shared" si="21"/>
        <v>3.3456000000000001</v>
      </c>
      <c r="E458" s="4">
        <f t="shared" si="22"/>
        <v>293.91483076923072</v>
      </c>
      <c r="F458" s="4">
        <f t="shared" si="23"/>
        <v>5.5848307692307344</v>
      </c>
      <c r="G458" s="12">
        <v>2023</v>
      </c>
    </row>
    <row r="459" spans="1:7" x14ac:dyDescent="0.2">
      <c r="A459" s="18">
        <v>44926.208819444444</v>
      </c>
      <c r="B459" s="4">
        <v>2.73</v>
      </c>
      <c r="C459" s="4">
        <v>1.23</v>
      </c>
      <c r="D459" s="4">
        <f t="shared" si="21"/>
        <v>3.3578999999999999</v>
      </c>
      <c r="E459" s="4">
        <f t="shared" si="22"/>
        <v>293.9271307692307</v>
      </c>
      <c r="F459" s="4">
        <f t="shared" si="23"/>
        <v>5.5971307692307164</v>
      </c>
      <c r="G459" s="12">
        <v>2023</v>
      </c>
    </row>
    <row r="460" spans="1:7" x14ac:dyDescent="0.2">
      <c r="A460" s="18">
        <v>44926.213680555556</v>
      </c>
      <c r="B460" s="4">
        <v>2.74</v>
      </c>
      <c r="C460" s="4">
        <v>1.23</v>
      </c>
      <c r="D460" s="4">
        <f t="shared" si="21"/>
        <v>3.3702000000000001</v>
      </c>
      <c r="E460" s="4">
        <f t="shared" si="22"/>
        <v>293.93943076923074</v>
      </c>
      <c r="F460" s="4">
        <f t="shared" si="23"/>
        <v>5.6094307692307552</v>
      </c>
      <c r="G460" s="12">
        <v>2023</v>
      </c>
    </row>
    <row r="461" spans="1:7" x14ac:dyDescent="0.2">
      <c r="A461" s="18">
        <v>44926.216550925928</v>
      </c>
      <c r="B461" s="4">
        <v>2.75</v>
      </c>
      <c r="C461" s="4">
        <v>1.23</v>
      </c>
      <c r="D461" s="4">
        <f t="shared" si="21"/>
        <v>3.3824999999999998</v>
      </c>
      <c r="E461" s="4">
        <f t="shared" si="22"/>
        <v>293.95173076923072</v>
      </c>
      <c r="F461" s="4">
        <f t="shared" si="23"/>
        <v>5.6217307692307372</v>
      </c>
      <c r="G461" s="12">
        <v>2023</v>
      </c>
    </row>
    <row r="462" spans="1:7" x14ac:dyDescent="0.2">
      <c r="A462" s="18">
        <v>44926.218634259261</v>
      </c>
      <c r="B462" s="4">
        <v>2.7600000000000002</v>
      </c>
      <c r="C462" s="4">
        <v>1.23</v>
      </c>
      <c r="D462" s="4">
        <f t="shared" si="21"/>
        <v>3.3948</v>
      </c>
      <c r="E462" s="4">
        <f t="shared" si="22"/>
        <v>293.9640307692307</v>
      </c>
      <c r="F462" s="4">
        <f t="shared" si="23"/>
        <v>5.6340307692307192</v>
      </c>
      <c r="G462" s="12">
        <v>2023</v>
      </c>
    </row>
    <row r="463" spans="1:7" x14ac:dyDescent="0.2">
      <c r="A463" s="18">
        <v>44926.219282407408</v>
      </c>
      <c r="B463" s="4">
        <v>2.77</v>
      </c>
      <c r="C463" s="4">
        <v>1.23</v>
      </c>
      <c r="D463" s="4">
        <f t="shared" si="21"/>
        <v>3.4070999999999998</v>
      </c>
      <c r="E463" s="4">
        <f t="shared" si="22"/>
        <v>293.97633076923074</v>
      </c>
      <c r="F463" s="4">
        <f t="shared" si="23"/>
        <v>5.6463307692307581</v>
      </c>
      <c r="G463" s="12">
        <v>2023</v>
      </c>
    </row>
    <row r="464" spans="1:7" x14ac:dyDescent="0.2">
      <c r="A464" s="18">
        <v>44926.219930555555</v>
      </c>
      <c r="B464" s="4">
        <v>2.7800000000000002</v>
      </c>
      <c r="C464" s="4">
        <v>1.23</v>
      </c>
      <c r="D464" s="4">
        <f t="shared" si="21"/>
        <v>3.4194000000000004</v>
      </c>
      <c r="E464" s="4">
        <f t="shared" si="22"/>
        <v>293.98863076923072</v>
      </c>
      <c r="F464" s="4">
        <f t="shared" si="23"/>
        <v>5.65863076923074</v>
      </c>
      <c r="G464" s="12">
        <v>2023</v>
      </c>
    </row>
    <row r="465" spans="1:7" x14ac:dyDescent="0.2">
      <c r="A465" s="18">
        <v>44926.220370370371</v>
      </c>
      <c r="B465" s="4">
        <v>2.79</v>
      </c>
      <c r="C465" s="4">
        <v>1.23</v>
      </c>
      <c r="D465" s="4">
        <f t="shared" si="21"/>
        <v>3.4317000000000002</v>
      </c>
      <c r="E465" s="4">
        <f t="shared" si="22"/>
        <v>294.00093076923071</v>
      </c>
      <c r="F465" s="4">
        <f t="shared" si="23"/>
        <v>5.670930769230722</v>
      </c>
      <c r="G465" s="12">
        <v>2023</v>
      </c>
    </row>
    <row r="466" spans="1:7" x14ac:dyDescent="0.2">
      <c r="A466" s="18">
        <v>44926.221192129633</v>
      </c>
      <c r="B466" s="4">
        <v>2.8000000000000003</v>
      </c>
      <c r="C466" s="4">
        <v>1.23</v>
      </c>
      <c r="D466" s="4">
        <f t="shared" si="21"/>
        <v>3.4440000000000004</v>
      </c>
      <c r="E466" s="4">
        <f t="shared" si="22"/>
        <v>294.01323076923074</v>
      </c>
      <c r="F466" s="4">
        <f t="shared" si="23"/>
        <v>5.6832307692307609</v>
      </c>
      <c r="G466" s="12">
        <v>2023</v>
      </c>
    </row>
    <row r="467" spans="1:7" x14ac:dyDescent="0.2">
      <c r="A467" s="18">
        <v>44926.22865740741</v>
      </c>
      <c r="B467" s="4">
        <v>2.81</v>
      </c>
      <c r="C467" s="4">
        <v>1.23</v>
      </c>
      <c r="D467" s="4">
        <f t="shared" si="21"/>
        <v>3.4563000000000001</v>
      </c>
      <c r="E467" s="4">
        <f t="shared" si="22"/>
        <v>294.02553076923073</v>
      </c>
      <c r="F467" s="4">
        <f t="shared" si="23"/>
        <v>5.6955307692307429</v>
      </c>
      <c r="G467" s="12">
        <v>2023</v>
      </c>
    </row>
    <row r="468" spans="1:7" x14ac:dyDescent="0.2">
      <c r="A468" s="18">
        <v>44926.250138888892</v>
      </c>
      <c r="B468" s="4">
        <v>2.82</v>
      </c>
      <c r="C468" s="4">
        <v>1.23</v>
      </c>
      <c r="D468" s="4">
        <f t="shared" si="21"/>
        <v>3.4685999999999999</v>
      </c>
      <c r="E468" s="4">
        <f t="shared" si="22"/>
        <v>294.03783076923071</v>
      </c>
      <c r="F468" s="4">
        <f t="shared" si="23"/>
        <v>5.7078307692307249</v>
      </c>
      <c r="G468" s="12">
        <v>2023</v>
      </c>
    </row>
    <row r="469" spans="1:7" x14ac:dyDescent="0.2">
      <c r="A469" s="18">
        <v>44926.26835648148</v>
      </c>
      <c r="B469" s="4">
        <v>2.83</v>
      </c>
      <c r="C469" s="4">
        <v>1.23</v>
      </c>
      <c r="D469" s="4">
        <f t="shared" si="21"/>
        <v>3.4809000000000001</v>
      </c>
      <c r="E469" s="4">
        <f t="shared" si="22"/>
        <v>294.05013076923075</v>
      </c>
      <c r="F469" s="4">
        <f t="shared" si="23"/>
        <v>5.7201307692307637</v>
      </c>
      <c r="G469" s="12">
        <v>2023</v>
      </c>
    </row>
    <row r="470" spans="1:7" x14ac:dyDescent="0.2">
      <c r="A470" s="18">
        <v>44926.302789351852</v>
      </c>
      <c r="B470" s="4">
        <v>2.84</v>
      </c>
      <c r="C470" s="4">
        <v>1.23</v>
      </c>
      <c r="D470" s="4">
        <f t="shared" si="21"/>
        <v>3.4931999999999999</v>
      </c>
      <c r="E470" s="4">
        <f t="shared" si="22"/>
        <v>294.06243076923073</v>
      </c>
      <c r="F470" s="4">
        <f t="shared" si="23"/>
        <v>5.7324307692307457</v>
      </c>
      <c r="G470" s="12">
        <v>2023</v>
      </c>
    </row>
    <row r="471" spans="1:7" x14ac:dyDescent="0.2">
      <c r="A471" s="18">
        <v>44926.368680555555</v>
      </c>
      <c r="B471" s="4">
        <v>2.85</v>
      </c>
      <c r="C471" s="4">
        <v>1.23</v>
      </c>
      <c r="D471" s="4">
        <f t="shared" si="21"/>
        <v>3.5055000000000001</v>
      </c>
      <c r="E471" s="4">
        <f t="shared" si="22"/>
        <v>294.07473076923071</v>
      </c>
      <c r="F471" s="4">
        <f t="shared" si="23"/>
        <v>5.7447307692307277</v>
      </c>
      <c r="G471" s="12">
        <v>2023</v>
      </c>
    </row>
    <row r="472" spans="1:7" x14ac:dyDescent="0.2">
      <c r="A472" s="18">
        <v>44926.412175925929</v>
      </c>
      <c r="B472" s="4">
        <v>2.86</v>
      </c>
      <c r="C472" s="4">
        <v>1.23</v>
      </c>
      <c r="D472" s="4">
        <f t="shared" si="21"/>
        <v>3.5177999999999998</v>
      </c>
      <c r="E472" s="4">
        <f t="shared" si="22"/>
        <v>294.08703076923075</v>
      </c>
      <c r="F472" s="4">
        <f t="shared" si="23"/>
        <v>5.7570307692307665</v>
      </c>
      <c r="G472" s="12">
        <v>2023</v>
      </c>
    </row>
    <row r="473" spans="1:7" x14ac:dyDescent="0.2">
      <c r="A473" s="18">
        <v>44926.431145833332</v>
      </c>
      <c r="B473" s="4">
        <v>2.87</v>
      </c>
      <c r="C473" s="4">
        <v>1.23</v>
      </c>
      <c r="D473" s="4">
        <f t="shared" ref="D473:D536" si="24">B473*C473</f>
        <v>3.5301</v>
      </c>
      <c r="E473" s="4">
        <f t="shared" si="22"/>
        <v>294.09933076923073</v>
      </c>
      <c r="F473" s="4">
        <f t="shared" si="23"/>
        <v>5.7693307692307485</v>
      </c>
      <c r="G473" s="12">
        <v>2023</v>
      </c>
    </row>
    <row r="474" spans="1:7" x14ac:dyDescent="0.2">
      <c r="A474" s="18">
        <v>44926.453263888892</v>
      </c>
      <c r="B474" s="4">
        <v>2.88</v>
      </c>
      <c r="C474" s="4">
        <v>1.23</v>
      </c>
      <c r="D474" s="4">
        <f t="shared" si="24"/>
        <v>3.5423999999999998</v>
      </c>
      <c r="E474" s="4">
        <f t="shared" si="22"/>
        <v>294.11163076923071</v>
      </c>
      <c r="F474" s="4">
        <f t="shared" si="23"/>
        <v>5.7816307692307305</v>
      </c>
      <c r="G474" s="12">
        <v>2023</v>
      </c>
    </row>
    <row r="475" spans="1:7" x14ac:dyDescent="0.2">
      <c r="A475" s="18">
        <v>44926.472870370373</v>
      </c>
      <c r="B475" s="4">
        <v>2.89</v>
      </c>
      <c r="C475" s="4">
        <v>1.23</v>
      </c>
      <c r="D475" s="4">
        <f t="shared" si="24"/>
        <v>3.5547</v>
      </c>
      <c r="E475" s="4">
        <f t="shared" si="22"/>
        <v>294.12393076923075</v>
      </c>
      <c r="F475" s="4">
        <f t="shared" si="23"/>
        <v>5.7939307692307693</v>
      </c>
      <c r="G475" s="12">
        <v>2023</v>
      </c>
    </row>
    <row r="476" spans="1:7" x14ac:dyDescent="0.2">
      <c r="A476" s="18">
        <v>44927.22724537037</v>
      </c>
      <c r="B476" s="4">
        <v>2.9</v>
      </c>
      <c r="C476" s="4">
        <v>1.23</v>
      </c>
      <c r="D476" s="4">
        <f t="shared" si="24"/>
        <v>3.5669999999999997</v>
      </c>
      <c r="E476" s="4">
        <f t="shared" si="22"/>
        <v>294.13623076923074</v>
      </c>
      <c r="F476" s="4">
        <f t="shared" si="23"/>
        <v>5.8062307692307513</v>
      </c>
      <c r="G476" s="12">
        <v>2023</v>
      </c>
    </row>
    <row r="477" spans="1:7" x14ac:dyDescent="0.2">
      <c r="A477" s="18">
        <v>44927.266192129631</v>
      </c>
      <c r="B477" s="4">
        <v>2.91</v>
      </c>
      <c r="C477" s="4">
        <v>1.23</v>
      </c>
      <c r="D477" s="4">
        <f t="shared" si="24"/>
        <v>3.5792999999999999</v>
      </c>
      <c r="E477" s="4">
        <f t="shared" si="22"/>
        <v>294.14853076923072</v>
      </c>
      <c r="F477" s="4">
        <f t="shared" si="23"/>
        <v>5.8185307692307333</v>
      </c>
      <c r="G477" s="12">
        <v>2023</v>
      </c>
    </row>
    <row r="478" spans="1:7" x14ac:dyDescent="0.2">
      <c r="A478" s="18">
        <v>44927.337719907409</v>
      </c>
      <c r="B478" s="4">
        <v>2.92</v>
      </c>
      <c r="C478" s="4">
        <v>1.23</v>
      </c>
      <c r="D478" s="4">
        <f t="shared" si="24"/>
        <v>3.5915999999999997</v>
      </c>
      <c r="E478" s="4">
        <f t="shared" si="22"/>
        <v>294.16083076923076</v>
      </c>
      <c r="F478" s="4">
        <f t="shared" si="23"/>
        <v>5.8308307692307721</v>
      </c>
      <c r="G478" s="12">
        <v>2023</v>
      </c>
    </row>
    <row r="479" spans="1:7" x14ac:dyDescent="0.2">
      <c r="A479" s="18">
        <v>44927.356886574074</v>
      </c>
      <c r="B479" s="4">
        <v>2.93</v>
      </c>
      <c r="C479" s="4">
        <v>1.23</v>
      </c>
      <c r="D479" s="4">
        <f t="shared" si="24"/>
        <v>3.6039000000000003</v>
      </c>
      <c r="E479" s="4">
        <f t="shared" si="22"/>
        <v>294.17313076923074</v>
      </c>
      <c r="F479" s="4">
        <f t="shared" si="23"/>
        <v>5.8431307692307541</v>
      </c>
      <c r="G479" s="12">
        <v>2023</v>
      </c>
    </row>
    <row r="480" spans="1:7" x14ac:dyDescent="0.2">
      <c r="A480" s="18">
        <v>44927.376250000001</v>
      </c>
      <c r="B480" s="4">
        <v>2.94</v>
      </c>
      <c r="C480" s="4">
        <v>1.23</v>
      </c>
      <c r="D480" s="4">
        <f t="shared" si="24"/>
        <v>3.6162000000000001</v>
      </c>
      <c r="E480" s="4">
        <f t="shared" si="22"/>
        <v>294.18543076923072</v>
      </c>
      <c r="F480" s="4">
        <f t="shared" si="23"/>
        <v>5.8554307692307361</v>
      </c>
      <c r="G480" s="12">
        <v>2023</v>
      </c>
    </row>
    <row r="481" spans="1:7" x14ac:dyDescent="0.2">
      <c r="A481" s="18">
        <v>44927.391516203701</v>
      </c>
      <c r="B481" s="4">
        <v>2.95</v>
      </c>
      <c r="C481" s="4">
        <v>1.23</v>
      </c>
      <c r="D481" s="4">
        <f t="shared" si="24"/>
        <v>3.6285000000000003</v>
      </c>
      <c r="E481" s="4">
        <f t="shared" si="22"/>
        <v>294.1977307692307</v>
      </c>
      <c r="F481" s="4">
        <f t="shared" si="23"/>
        <v>5.8677307692307181</v>
      </c>
      <c r="G481" s="12">
        <v>2023</v>
      </c>
    </row>
    <row r="482" spans="1:7" x14ac:dyDescent="0.2">
      <c r="A482" s="18">
        <v>44927.40179398148</v>
      </c>
      <c r="B482" s="4">
        <v>2.96</v>
      </c>
      <c r="C482" s="4">
        <v>1.23</v>
      </c>
      <c r="D482" s="4">
        <f t="shared" si="24"/>
        <v>3.6408</v>
      </c>
      <c r="E482" s="4">
        <f t="shared" si="22"/>
        <v>294.21003076923074</v>
      </c>
      <c r="F482" s="4">
        <f t="shared" si="23"/>
        <v>5.880030769230757</v>
      </c>
      <c r="G482" s="12">
        <v>2023</v>
      </c>
    </row>
    <row r="483" spans="1:7" x14ac:dyDescent="0.2">
      <c r="A483" s="18">
        <v>44927.413726851853</v>
      </c>
      <c r="B483" s="4">
        <v>2.97</v>
      </c>
      <c r="C483" s="4">
        <v>1.23</v>
      </c>
      <c r="D483" s="4">
        <f t="shared" si="24"/>
        <v>3.6531000000000002</v>
      </c>
      <c r="E483" s="4">
        <f t="shared" si="22"/>
        <v>294.22233076923072</v>
      </c>
      <c r="F483" s="4">
        <f t="shared" si="23"/>
        <v>5.892330769230739</v>
      </c>
      <c r="G483" s="12">
        <v>2023</v>
      </c>
    </row>
    <row r="484" spans="1:7" x14ac:dyDescent="0.2">
      <c r="A484" s="18">
        <v>44927.424502314818</v>
      </c>
      <c r="B484" s="4">
        <v>2.98</v>
      </c>
      <c r="C484" s="4">
        <v>1.23</v>
      </c>
      <c r="D484" s="4">
        <f t="shared" si="24"/>
        <v>3.6654</v>
      </c>
      <c r="E484" s="4">
        <f t="shared" si="22"/>
        <v>294.23463076923071</v>
      </c>
      <c r="F484" s="4">
        <f t="shared" si="23"/>
        <v>5.9046307692307209</v>
      </c>
      <c r="G484" s="12">
        <v>2023</v>
      </c>
    </row>
    <row r="485" spans="1:7" x14ac:dyDescent="0.2">
      <c r="A485" s="18">
        <v>44927.455925925926</v>
      </c>
      <c r="B485" s="4">
        <v>2.99</v>
      </c>
      <c r="C485" s="4">
        <v>1.23</v>
      </c>
      <c r="D485" s="4">
        <f t="shared" si="24"/>
        <v>3.6777000000000002</v>
      </c>
      <c r="E485" s="4">
        <f t="shared" si="22"/>
        <v>294.24693076923074</v>
      </c>
      <c r="F485" s="4">
        <f t="shared" si="23"/>
        <v>5.9169307692307598</v>
      </c>
      <c r="G485" s="12">
        <v>2023</v>
      </c>
    </row>
    <row r="486" spans="1:7" x14ac:dyDescent="0.2">
      <c r="A486" s="18">
        <v>44927.479814814818</v>
      </c>
      <c r="B486" s="4">
        <v>3</v>
      </c>
      <c r="C486" s="4">
        <v>1.23</v>
      </c>
      <c r="D486" s="4">
        <f t="shared" si="24"/>
        <v>3.69</v>
      </c>
      <c r="E486" s="4">
        <f t="shared" si="22"/>
        <v>294.25923076923073</v>
      </c>
      <c r="F486" s="4">
        <f t="shared" si="23"/>
        <v>5.9292307692307418</v>
      </c>
      <c r="G486" s="12">
        <v>2023</v>
      </c>
    </row>
    <row r="487" spans="1:7" x14ac:dyDescent="0.2">
      <c r="A487" s="18">
        <v>44927.486180555556</v>
      </c>
      <c r="B487" s="4">
        <v>3.0100000000000002</v>
      </c>
      <c r="C487" s="4">
        <v>1.23</v>
      </c>
      <c r="D487" s="4">
        <f t="shared" si="24"/>
        <v>3.7023000000000001</v>
      </c>
      <c r="E487" s="4">
        <f t="shared" si="22"/>
        <v>294.27153076923071</v>
      </c>
      <c r="F487" s="4">
        <f t="shared" si="23"/>
        <v>5.9415307692307238</v>
      </c>
      <c r="G487" s="12">
        <v>2023</v>
      </c>
    </row>
    <row r="488" spans="1:7" x14ac:dyDescent="0.2">
      <c r="A488" s="18">
        <v>44927.491527777776</v>
      </c>
      <c r="B488" s="4">
        <v>3.02</v>
      </c>
      <c r="C488" s="4">
        <v>1.23</v>
      </c>
      <c r="D488" s="4">
        <f t="shared" si="24"/>
        <v>3.7145999999999999</v>
      </c>
      <c r="E488" s="4">
        <f t="shared" si="22"/>
        <v>294.28383076923075</v>
      </c>
      <c r="F488" s="4">
        <f t="shared" si="23"/>
        <v>5.9538307692307626</v>
      </c>
      <c r="G488" s="12">
        <v>2023</v>
      </c>
    </row>
    <row r="489" spans="1:7" x14ac:dyDescent="0.2">
      <c r="A489" s="18">
        <v>44927.496018518519</v>
      </c>
      <c r="B489" s="4">
        <v>3.0300000000000002</v>
      </c>
      <c r="C489" s="4">
        <v>1.23</v>
      </c>
      <c r="D489" s="4">
        <f t="shared" si="24"/>
        <v>3.7269000000000001</v>
      </c>
      <c r="E489" s="4">
        <f t="shared" si="22"/>
        <v>294.29613076923073</v>
      </c>
      <c r="F489" s="4">
        <f t="shared" si="23"/>
        <v>5.9661307692307446</v>
      </c>
      <c r="G489" s="12">
        <v>2023</v>
      </c>
    </row>
    <row r="490" spans="1:7" x14ac:dyDescent="0.2">
      <c r="A490" s="18">
        <v>44927.503032407411</v>
      </c>
      <c r="B490" s="4">
        <v>3.04</v>
      </c>
      <c r="C490" s="4">
        <v>1.23</v>
      </c>
      <c r="D490" s="4">
        <f t="shared" si="24"/>
        <v>3.7391999999999999</v>
      </c>
      <c r="E490" s="4">
        <f t="shared" si="22"/>
        <v>294.30843076923071</v>
      </c>
      <c r="F490" s="4">
        <f t="shared" si="23"/>
        <v>5.9784307692307266</v>
      </c>
      <c r="G490" s="12">
        <v>2023</v>
      </c>
    </row>
    <row r="491" spans="1:7" x14ac:dyDescent="0.2">
      <c r="A491" s="18">
        <v>44927.507245370369</v>
      </c>
      <c r="B491" s="4">
        <v>3.0500000000000003</v>
      </c>
      <c r="C491" s="4">
        <v>1.23</v>
      </c>
      <c r="D491" s="4">
        <f t="shared" si="24"/>
        <v>3.7515000000000001</v>
      </c>
      <c r="E491" s="4">
        <f t="shared" si="22"/>
        <v>294.32073076923075</v>
      </c>
      <c r="F491" s="4">
        <f t="shared" si="23"/>
        <v>5.9907307692307654</v>
      </c>
      <c r="G491" s="12">
        <v>2023</v>
      </c>
    </row>
    <row r="492" spans="1:7" x14ac:dyDescent="0.2">
      <c r="A492" s="18">
        <v>44927.512546296297</v>
      </c>
      <c r="B492" s="4">
        <v>3.06</v>
      </c>
      <c r="C492" s="4">
        <v>1.23</v>
      </c>
      <c r="D492" s="4">
        <f t="shared" si="24"/>
        <v>3.7637999999999998</v>
      </c>
      <c r="E492" s="4">
        <f t="shared" si="22"/>
        <v>294.33303076923073</v>
      </c>
      <c r="F492" s="4">
        <f t="shared" si="23"/>
        <v>6.0030307692307474</v>
      </c>
      <c r="G492" s="12">
        <v>2023</v>
      </c>
    </row>
    <row r="493" spans="1:7" x14ac:dyDescent="0.2">
      <c r="A493" s="18">
        <v>44927.516840277778</v>
      </c>
      <c r="B493" s="4">
        <v>3.0700000000000003</v>
      </c>
      <c r="C493" s="4">
        <v>1.23</v>
      </c>
      <c r="D493" s="4">
        <f t="shared" si="24"/>
        <v>3.7761000000000005</v>
      </c>
      <c r="E493" s="4">
        <f t="shared" si="22"/>
        <v>294.34533076923071</v>
      </c>
      <c r="F493" s="4">
        <f t="shared" si="23"/>
        <v>6.0153307692307294</v>
      </c>
      <c r="G493" s="12">
        <v>2023</v>
      </c>
    </row>
    <row r="494" spans="1:7" x14ac:dyDescent="0.2">
      <c r="A494" s="18">
        <v>44927.528541666667</v>
      </c>
      <c r="B494" s="4">
        <v>3.08</v>
      </c>
      <c r="C494" s="4">
        <v>1.23</v>
      </c>
      <c r="D494" s="4">
        <f t="shared" si="24"/>
        <v>3.7884000000000002</v>
      </c>
      <c r="E494" s="4">
        <f t="shared" si="22"/>
        <v>294.35763076923075</v>
      </c>
      <c r="F494" s="4">
        <f t="shared" si="23"/>
        <v>6.0276307692307682</v>
      </c>
      <c r="G494" s="12">
        <v>2023</v>
      </c>
    </row>
    <row r="495" spans="1:7" x14ac:dyDescent="0.2">
      <c r="A495" s="18">
        <v>44927.536168981482</v>
      </c>
      <c r="B495" s="4">
        <v>3.09</v>
      </c>
      <c r="C495" s="4">
        <v>1.23</v>
      </c>
      <c r="D495" s="4">
        <f t="shared" si="24"/>
        <v>3.8007</v>
      </c>
      <c r="E495" s="4">
        <f t="shared" si="22"/>
        <v>294.36993076923073</v>
      </c>
      <c r="F495" s="4">
        <f t="shared" si="23"/>
        <v>6.0399307692307502</v>
      </c>
      <c r="G495" s="12">
        <v>2023</v>
      </c>
    </row>
    <row r="496" spans="1:7" x14ac:dyDescent="0.2">
      <c r="A496" s="18">
        <v>44927.565671296295</v>
      </c>
      <c r="B496" s="4">
        <v>3.1</v>
      </c>
      <c r="C496" s="4">
        <v>1.23</v>
      </c>
      <c r="D496" s="4">
        <f t="shared" si="24"/>
        <v>3.8130000000000002</v>
      </c>
      <c r="E496" s="4">
        <f t="shared" si="22"/>
        <v>294.38223076923072</v>
      </c>
      <c r="F496" s="4">
        <f t="shared" si="23"/>
        <v>6.0522307692307322</v>
      </c>
      <c r="G496" s="12">
        <v>2023</v>
      </c>
    </row>
    <row r="497" spans="1:7" x14ac:dyDescent="0.2">
      <c r="A497" s="18">
        <v>44927.588807870372</v>
      </c>
      <c r="B497" s="4">
        <v>3.11</v>
      </c>
      <c r="C497" s="4">
        <v>1.23</v>
      </c>
      <c r="D497" s="4">
        <f t="shared" si="24"/>
        <v>3.8252999999999999</v>
      </c>
      <c r="E497" s="4">
        <f t="shared" si="22"/>
        <v>294.39453076923076</v>
      </c>
      <c r="F497" s="4">
        <f t="shared" si="23"/>
        <v>6.0645307692307711</v>
      </c>
      <c r="G497" s="12">
        <v>2023</v>
      </c>
    </row>
    <row r="498" spans="1:7" x14ac:dyDescent="0.2">
      <c r="A498" s="18">
        <v>44927.617638888885</v>
      </c>
      <c r="B498" s="4">
        <v>3.12</v>
      </c>
      <c r="C498" s="4">
        <v>1.23</v>
      </c>
      <c r="D498" s="4">
        <f t="shared" si="24"/>
        <v>3.8376000000000001</v>
      </c>
      <c r="E498" s="4">
        <f t="shared" si="22"/>
        <v>294.40683076923074</v>
      </c>
      <c r="F498" s="4">
        <f t="shared" si="23"/>
        <v>6.076830769230753</v>
      </c>
      <c r="G498" s="12">
        <v>2023</v>
      </c>
    </row>
    <row r="499" spans="1:7" x14ac:dyDescent="0.2">
      <c r="A499" s="18">
        <v>44927.632187499999</v>
      </c>
      <c r="B499" s="4">
        <v>3.13</v>
      </c>
      <c r="C499" s="4">
        <v>1.23</v>
      </c>
      <c r="D499" s="4">
        <f t="shared" si="24"/>
        <v>3.8498999999999999</v>
      </c>
      <c r="E499" s="4">
        <f t="shared" si="22"/>
        <v>294.41913076923072</v>
      </c>
      <c r="F499" s="4">
        <f t="shared" si="23"/>
        <v>6.089130769230735</v>
      </c>
      <c r="G499" s="12">
        <v>2023</v>
      </c>
    </row>
    <row r="500" spans="1:7" x14ac:dyDescent="0.2">
      <c r="A500" s="18">
        <v>44927.647951388892</v>
      </c>
      <c r="B500" s="4">
        <v>3.14</v>
      </c>
      <c r="C500" s="4">
        <v>1.23</v>
      </c>
      <c r="D500" s="4">
        <f t="shared" si="24"/>
        <v>3.8622000000000001</v>
      </c>
      <c r="E500" s="4">
        <f t="shared" si="22"/>
        <v>294.4314307692307</v>
      </c>
      <c r="F500" s="4">
        <f t="shared" si="23"/>
        <v>6.101430769230717</v>
      </c>
      <c r="G500" s="12">
        <v>2023</v>
      </c>
    </row>
    <row r="501" spans="1:7" x14ac:dyDescent="0.2">
      <c r="A501" s="18">
        <v>44927.660208333335</v>
      </c>
      <c r="B501" s="4">
        <v>3.15</v>
      </c>
      <c r="C501" s="4">
        <v>1.23</v>
      </c>
      <c r="D501" s="4">
        <f t="shared" si="24"/>
        <v>3.8744999999999998</v>
      </c>
      <c r="E501" s="4">
        <f t="shared" si="22"/>
        <v>294.44373076923074</v>
      </c>
      <c r="F501" s="4">
        <f t="shared" si="23"/>
        <v>6.1137307692307559</v>
      </c>
      <c r="G501" s="12">
        <v>2023</v>
      </c>
    </row>
    <row r="502" spans="1:7" x14ac:dyDescent="0.2">
      <c r="A502" s="18">
        <v>44928.503344907411</v>
      </c>
      <c r="B502" s="4">
        <v>3.16</v>
      </c>
      <c r="C502" s="4">
        <v>1.23</v>
      </c>
      <c r="D502" s="4">
        <f t="shared" si="24"/>
        <v>3.8868</v>
      </c>
      <c r="E502" s="4">
        <f t="shared" si="22"/>
        <v>294.45603076923072</v>
      </c>
      <c r="F502" s="4">
        <f t="shared" si="23"/>
        <v>6.1260307692307379</v>
      </c>
      <c r="G502" s="12">
        <v>2023</v>
      </c>
    </row>
    <row r="503" spans="1:7" x14ac:dyDescent="0.2">
      <c r="A503" s="18">
        <v>44928.51390046296</v>
      </c>
      <c r="B503" s="4">
        <v>3.17</v>
      </c>
      <c r="C503" s="4">
        <v>1.23</v>
      </c>
      <c r="D503" s="4">
        <f t="shared" si="24"/>
        <v>3.8990999999999998</v>
      </c>
      <c r="E503" s="4">
        <f t="shared" si="22"/>
        <v>294.4683307692307</v>
      </c>
      <c r="F503" s="4">
        <f t="shared" si="23"/>
        <v>6.1383307692307199</v>
      </c>
      <c r="G503" s="12">
        <v>2023</v>
      </c>
    </row>
    <row r="504" spans="1:7" x14ac:dyDescent="0.2">
      <c r="A504" s="18">
        <v>44928.527557870373</v>
      </c>
      <c r="B504" s="4">
        <v>3.18</v>
      </c>
      <c r="C504" s="4">
        <v>1.23</v>
      </c>
      <c r="D504" s="4">
        <f t="shared" si="24"/>
        <v>3.9114</v>
      </c>
      <c r="E504" s="4">
        <f t="shared" si="22"/>
        <v>294.48063076923074</v>
      </c>
      <c r="F504" s="4">
        <f t="shared" si="23"/>
        <v>6.1506307692307587</v>
      </c>
      <c r="G504" s="12">
        <v>2023</v>
      </c>
    </row>
    <row r="505" spans="1:7" x14ac:dyDescent="0.2">
      <c r="A505" s="18">
        <v>44928.548379629632</v>
      </c>
      <c r="B505" s="4">
        <v>3.19</v>
      </c>
      <c r="C505" s="4">
        <v>1.23</v>
      </c>
      <c r="D505" s="4">
        <f t="shared" si="24"/>
        <v>3.9236999999999997</v>
      </c>
      <c r="E505" s="4">
        <f t="shared" si="22"/>
        <v>294.49293076923072</v>
      </c>
      <c r="F505" s="4">
        <f t="shared" si="23"/>
        <v>6.1629307692307407</v>
      </c>
      <c r="G505" s="12">
        <v>2023</v>
      </c>
    </row>
    <row r="506" spans="1:7" x14ac:dyDescent="0.2">
      <c r="A506" s="18">
        <v>44929.484652777777</v>
      </c>
      <c r="B506" s="4">
        <v>3.2</v>
      </c>
      <c r="C506" s="4">
        <v>1.23</v>
      </c>
      <c r="D506" s="4">
        <f t="shared" si="24"/>
        <v>3.9359999999999999</v>
      </c>
      <c r="E506" s="4">
        <f t="shared" si="22"/>
        <v>294.50523076923071</v>
      </c>
      <c r="F506" s="4">
        <f t="shared" si="23"/>
        <v>6.1752307692307227</v>
      </c>
      <c r="G506" s="12">
        <v>2023</v>
      </c>
    </row>
    <row r="507" spans="1:7" x14ac:dyDescent="0.2">
      <c r="A507" s="18">
        <v>44929.487939814811</v>
      </c>
      <c r="B507" s="4">
        <v>3.21</v>
      </c>
      <c r="C507" s="4">
        <v>1.23</v>
      </c>
      <c r="D507" s="4">
        <f t="shared" si="24"/>
        <v>3.9482999999999997</v>
      </c>
      <c r="E507" s="4">
        <f t="shared" ref="E507:E570" si="25">D507+E$183</f>
        <v>294.51753076923075</v>
      </c>
      <c r="F507" s="4">
        <f t="shared" si="23"/>
        <v>6.1875307692307615</v>
      </c>
      <c r="G507" s="12">
        <v>2023</v>
      </c>
    </row>
    <row r="508" spans="1:7" x14ac:dyDescent="0.2">
      <c r="A508" s="18">
        <v>44929.497928240744</v>
      </c>
      <c r="B508" s="4">
        <v>3.22</v>
      </c>
      <c r="C508" s="4">
        <v>1.23</v>
      </c>
      <c r="D508" s="4">
        <f t="shared" si="24"/>
        <v>3.9606000000000003</v>
      </c>
      <c r="E508" s="4">
        <f t="shared" si="25"/>
        <v>294.52983076923073</v>
      </c>
      <c r="F508" s="4">
        <f t="shared" si="23"/>
        <v>6.1998307692307435</v>
      </c>
      <c r="G508" s="12">
        <v>2023</v>
      </c>
    </row>
    <row r="509" spans="1:7" x14ac:dyDescent="0.2">
      <c r="A509" s="18">
        <v>44929.502824074072</v>
      </c>
      <c r="B509" s="4">
        <v>3.23</v>
      </c>
      <c r="C509" s="4">
        <v>1.23</v>
      </c>
      <c r="D509" s="4">
        <f t="shared" si="24"/>
        <v>3.9729000000000001</v>
      </c>
      <c r="E509" s="4">
        <f t="shared" si="25"/>
        <v>294.54213076923071</v>
      </c>
      <c r="F509" s="4">
        <f t="shared" si="23"/>
        <v>6.2121307692307255</v>
      </c>
      <c r="G509" s="12">
        <v>2023</v>
      </c>
    </row>
    <row r="510" spans="1:7" x14ac:dyDescent="0.2">
      <c r="A510" s="18">
        <v>44929.523668981485</v>
      </c>
      <c r="B510" s="4">
        <v>3.24</v>
      </c>
      <c r="C510" s="4">
        <v>1.23</v>
      </c>
      <c r="D510" s="4">
        <f t="shared" si="24"/>
        <v>3.9852000000000003</v>
      </c>
      <c r="E510" s="4">
        <f t="shared" si="25"/>
        <v>294.55443076923075</v>
      </c>
      <c r="F510" s="4">
        <f t="shared" si="23"/>
        <v>6.2244307692307643</v>
      </c>
      <c r="G510" s="12">
        <v>2023</v>
      </c>
    </row>
    <row r="511" spans="1:7" x14ac:dyDescent="0.2">
      <c r="A511" s="18">
        <v>44929.556423611109</v>
      </c>
      <c r="B511" s="4">
        <v>3.25</v>
      </c>
      <c r="C511" s="4">
        <v>1.23</v>
      </c>
      <c r="D511" s="4">
        <f t="shared" si="24"/>
        <v>3.9975000000000001</v>
      </c>
      <c r="E511" s="4">
        <f t="shared" si="25"/>
        <v>294.56673076923073</v>
      </c>
      <c r="F511" s="4">
        <f t="shared" si="23"/>
        <v>6.2367307692307463</v>
      </c>
      <c r="G511" s="12">
        <v>2023</v>
      </c>
    </row>
    <row r="512" spans="1:7" x14ac:dyDescent="0.2">
      <c r="A512" s="18">
        <v>44929.578344907408</v>
      </c>
      <c r="B512" s="4">
        <v>3.2600000000000002</v>
      </c>
      <c r="C512" s="4">
        <v>1.23</v>
      </c>
      <c r="D512" s="4">
        <f t="shared" si="24"/>
        <v>4.0098000000000003</v>
      </c>
      <c r="E512" s="4">
        <f t="shared" si="25"/>
        <v>294.57903076923071</v>
      </c>
      <c r="F512" s="4">
        <f t="shared" si="23"/>
        <v>6.2490307692307283</v>
      </c>
      <c r="G512" s="12">
        <v>2023</v>
      </c>
    </row>
    <row r="513" spans="1:7" x14ac:dyDescent="0.2">
      <c r="A513" s="18">
        <v>44929.614340277774</v>
      </c>
      <c r="B513" s="4">
        <v>3.27</v>
      </c>
      <c r="C513" s="4">
        <v>1.23</v>
      </c>
      <c r="D513" s="4">
        <f t="shared" si="24"/>
        <v>4.0221</v>
      </c>
      <c r="E513" s="4">
        <f t="shared" si="25"/>
        <v>294.59133076923075</v>
      </c>
      <c r="F513" s="4">
        <f t="shared" si="23"/>
        <v>6.2613307692307671</v>
      </c>
      <c r="G513" s="12">
        <v>2023</v>
      </c>
    </row>
    <row r="514" spans="1:7" x14ac:dyDescent="0.2">
      <c r="A514" s="18">
        <v>44932.466203703705</v>
      </c>
      <c r="B514" s="4">
        <v>3.2800000000000002</v>
      </c>
      <c r="C514" s="4">
        <v>1.23</v>
      </c>
      <c r="D514" s="4">
        <f t="shared" si="24"/>
        <v>4.0344000000000007</v>
      </c>
      <c r="E514" s="4">
        <f t="shared" si="25"/>
        <v>294.60363076923073</v>
      </c>
      <c r="F514" s="4">
        <f t="shared" si="23"/>
        <v>6.2736307692307491</v>
      </c>
      <c r="G514" s="12">
        <v>2023</v>
      </c>
    </row>
    <row r="515" spans="1:7" x14ac:dyDescent="0.2">
      <c r="A515" s="18">
        <v>44932.481261574074</v>
      </c>
      <c r="B515" s="4">
        <v>3.29</v>
      </c>
      <c r="C515" s="4">
        <v>1.23</v>
      </c>
      <c r="D515" s="4">
        <f t="shared" si="24"/>
        <v>4.0467000000000004</v>
      </c>
      <c r="E515" s="4">
        <f t="shared" si="25"/>
        <v>294.61593076923072</v>
      </c>
      <c r="F515" s="4">
        <f t="shared" ref="F515:F578" si="26">E515-288.33</f>
        <v>6.2859307692307311</v>
      </c>
      <c r="G515" s="12">
        <v>2023</v>
      </c>
    </row>
    <row r="516" spans="1:7" x14ac:dyDescent="0.2">
      <c r="A516" s="18">
        <v>44932.481273148151</v>
      </c>
      <c r="B516" s="4">
        <v>3.3000000000000003</v>
      </c>
      <c r="C516" s="4">
        <v>1.23</v>
      </c>
      <c r="D516" s="4">
        <f t="shared" si="24"/>
        <v>4.0590000000000002</v>
      </c>
      <c r="E516" s="4">
        <f t="shared" si="25"/>
        <v>294.62823076923075</v>
      </c>
      <c r="F516" s="4">
        <f t="shared" si="26"/>
        <v>6.29823076923077</v>
      </c>
      <c r="G516" s="12">
        <v>2023</v>
      </c>
    </row>
    <row r="517" spans="1:7" x14ac:dyDescent="0.2">
      <c r="A517" s="18">
        <v>44932.493877314817</v>
      </c>
      <c r="B517" s="4">
        <v>3.31</v>
      </c>
      <c r="C517" s="4">
        <v>1.23</v>
      </c>
      <c r="D517" s="4">
        <f t="shared" si="24"/>
        <v>4.0712999999999999</v>
      </c>
      <c r="E517" s="4">
        <f t="shared" si="25"/>
        <v>294.64053076923074</v>
      </c>
      <c r="F517" s="4">
        <f t="shared" si="26"/>
        <v>6.310530769230752</v>
      </c>
      <c r="G517" s="12">
        <v>2023</v>
      </c>
    </row>
    <row r="518" spans="1:7" x14ac:dyDescent="0.2">
      <c r="A518" s="18">
        <v>44932.502789351849</v>
      </c>
      <c r="B518" s="4">
        <v>3.3200000000000003</v>
      </c>
      <c r="C518" s="4">
        <v>1.23</v>
      </c>
      <c r="D518" s="4">
        <f t="shared" si="24"/>
        <v>4.0836000000000006</v>
      </c>
      <c r="E518" s="4">
        <f t="shared" si="25"/>
        <v>294.65283076923072</v>
      </c>
      <c r="F518" s="4">
        <f t="shared" si="26"/>
        <v>6.3228307692307339</v>
      </c>
      <c r="G518" s="12">
        <v>2023</v>
      </c>
    </row>
    <row r="519" spans="1:7" x14ac:dyDescent="0.2">
      <c r="A519" s="18">
        <v>44932.502939814818</v>
      </c>
      <c r="B519" s="4">
        <v>3.33</v>
      </c>
      <c r="C519" s="4">
        <v>1.23</v>
      </c>
      <c r="D519" s="4">
        <f t="shared" si="24"/>
        <v>4.0959000000000003</v>
      </c>
      <c r="E519" s="4">
        <f t="shared" si="25"/>
        <v>294.6651307692307</v>
      </c>
      <c r="F519" s="4">
        <f t="shared" si="26"/>
        <v>6.3351307692307159</v>
      </c>
      <c r="G519" s="12">
        <v>2023</v>
      </c>
    </row>
    <row r="520" spans="1:7" x14ac:dyDescent="0.2">
      <c r="A520" s="18">
        <v>44932.511990740742</v>
      </c>
      <c r="B520" s="4">
        <v>3.34</v>
      </c>
      <c r="C520" s="4">
        <v>1.23</v>
      </c>
      <c r="D520" s="4">
        <f t="shared" si="24"/>
        <v>4.1082000000000001</v>
      </c>
      <c r="E520" s="4">
        <f t="shared" si="25"/>
        <v>294.67743076923074</v>
      </c>
      <c r="F520" s="4">
        <f t="shared" si="26"/>
        <v>6.3474307692307548</v>
      </c>
      <c r="G520" s="12">
        <v>2023</v>
      </c>
    </row>
    <row r="521" spans="1:7" x14ac:dyDescent="0.2">
      <c r="A521" s="18">
        <v>44932.517453703702</v>
      </c>
      <c r="B521" s="4">
        <v>3.35</v>
      </c>
      <c r="C521" s="4">
        <v>1.23</v>
      </c>
      <c r="D521" s="4">
        <f t="shared" si="24"/>
        <v>4.1204999999999998</v>
      </c>
      <c r="E521" s="4">
        <f t="shared" si="25"/>
        <v>294.68973076923072</v>
      </c>
      <c r="F521" s="4">
        <f t="shared" si="26"/>
        <v>6.3597307692307368</v>
      </c>
      <c r="G521" s="12">
        <v>2023</v>
      </c>
    </row>
    <row r="522" spans="1:7" x14ac:dyDescent="0.2">
      <c r="A522" s="18">
        <v>44932.522662037038</v>
      </c>
      <c r="B522" s="4">
        <v>3.36</v>
      </c>
      <c r="C522" s="4">
        <v>1.23</v>
      </c>
      <c r="D522" s="4">
        <f t="shared" si="24"/>
        <v>4.1327999999999996</v>
      </c>
      <c r="E522" s="4">
        <f t="shared" si="25"/>
        <v>294.7020307692307</v>
      </c>
      <c r="F522" s="4">
        <f t="shared" si="26"/>
        <v>6.3720307692307188</v>
      </c>
      <c r="G522" s="12">
        <v>2023</v>
      </c>
    </row>
    <row r="523" spans="1:7" x14ac:dyDescent="0.2">
      <c r="A523" s="18">
        <v>44932.531087962961</v>
      </c>
      <c r="B523" s="4">
        <v>3.37</v>
      </c>
      <c r="C523" s="4">
        <v>1.23</v>
      </c>
      <c r="D523" s="4">
        <f t="shared" si="24"/>
        <v>4.1451000000000002</v>
      </c>
      <c r="E523" s="4">
        <f t="shared" si="25"/>
        <v>294.71433076923074</v>
      </c>
      <c r="F523" s="4">
        <f t="shared" si="26"/>
        <v>6.3843307692307576</v>
      </c>
      <c r="G523" s="12">
        <v>2023</v>
      </c>
    </row>
    <row r="524" spans="1:7" x14ac:dyDescent="0.2">
      <c r="A524" s="18">
        <v>44932.536921296298</v>
      </c>
      <c r="B524" s="4">
        <v>3.38</v>
      </c>
      <c r="C524" s="4">
        <v>1.23</v>
      </c>
      <c r="D524" s="4">
        <f t="shared" si="24"/>
        <v>4.1574</v>
      </c>
      <c r="E524" s="4">
        <f t="shared" si="25"/>
        <v>294.72663076923072</v>
      </c>
      <c r="F524" s="4">
        <f t="shared" si="26"/>
        <v>6.3966307692307396</v>
      </c>
      <c r="G524" s="12">
        <v>2023</v>
      </c>
    </row>
    <row r="525" spans="1:7" x14ac:dyDescent="0.2">
      <c r="A525" s="18">
        <v>44932.543425925927</v>
      </c>
      <c r="B525" s="4">
        <v>3.39</v>
      </c>
      <c r="C525" s="4">
        <v>1.23</v>
      </c>
      <c r="D525" s="4">
        <f t="shared" si="24"/>
        <v>4.1696999999999997</v>
      </c>
      <c r="E525" s="4">
        <f t="shared" si="25"/>
        <v>294.73893076923071</v>
      </c>
      <c r="F525" s="4">
        <f t="shared" si="26"/>
        <v>6.4089307692307216</v>
      </c>
      <c r="G525" s="12">
        <v>2023</v>
      </c>
    </row>
    <row r="526" spans="1:7" x14ac:dyDescent="0.2">
      <c r="A526" s="18">
        <v>44932.547418981485</v>
      </c>
      <c r="B526" s="4">
        <v>3.4</v>
      </c>
      <c r="C526" s="4">
        <v>1.23</v>
      </c>
      <c r="D526" s="4">
        <f t="shared" si="24"/>
        <v>4.1819999999999995</v>
      </c>
      <c r="E526" s="4">
        <f t="shared" si="25"/>
        <v>294.75123076923074</v>
      </c>
      <c r="F526" s="4">
        <f t="shared" si="26"/>
        <v>6.4212307692307604</v>
      </c>
      <c r="G526" s="12">
        <v>2023</v>
      </c>
    </row>
    <row r="527" spans="1:7" x14ac:dyDescent="0.2">
      <c r="A527" s="18">
        <v>44932.555231481485</v>
      </c>
      <c r="B527" s="4">
        <v>3.41</v>
      </c>
      <c r="C527" s="4">
        <v>1.23</v>
      </c>
      <c r="D527" s="4">
        <f t="shared" si="24"/>
        <v>4.1943000000000001</v>
      </c>
      <c r="E527" s="4">
        <f t="shared" si="25"/>
        <v>294.76353076923073</v>
      </c>
      <c r="F527" s="4">
        <f t="shared" si="26"/>
        <v>6.4335307692307424</v>
      </c>
      <c r="G527" s="12">
        <v>2023</v>
      </c>
    </row>
    <row r="528" spans="1:7" x14ac:dyDescent="0.2">
      <c r="A528" s="18">
        <v>44932.560729166667</v>
      </c>
      <c r="B528" s="4">
        <v>3.42</v>
      </c>
      <c r="C528" s="4">
        <v>1.23</v>
      </c>
      <c r="D528" s="4">
        <f t="shared" si="24"/>
        <v>4.2065999999999999</v>
      </c>
      <c r="E528" s="4">
        <f t="shared" si="25"/>
        <v>294.77583076923071</v>
      </c>
      <c r="F528" s="4">
        <f t="shared" si="26"/>
        <v>6.4458307692307244</v>
      </c>
      <c r="G528" s="12">
        <v>2023</v>
      </c>
    </row>
    <row r="529" spans="1:7" x14ac:dyDescent="0.2">
      <c r="A529" s="18">
        <v>44932.570127314815</v>
      </c>
      <c r="B529" s="4">
        <v>3.43</v>
      </c>
      <c r="C529" s="4">
        <v>1.23</v>
      </c>
      <c r="D529" s="4">
        <f t="shared" si="24"/>
        <v>4.2189000000000005</v>
      </c>
      <c r="E529" s="4">
        <f t="shared" si="25"/>
        <v>294.78813076923075</v>
      </c>
      <c r="F529" s="4">
        <f t="shared" si="26"/>
        <v>6.4581307692307632</v>
      </c>
      <c r="G529" s="12">
        <v>2023</v>
      </c>
    </row>
    <row r="530" spans="1:7" x14ac:dyDescent="0.2">
      <c r="A530" s="18">
        <v>44932.577175925922</v>
      </c>
      <c r="B530" s="4">
        <v>3.44</v>
      </c>
      <c r="C530" s="4">
        <v>1.23</v>
      </c>
      <c r="D530" s="4">
        <f t="shared" si="24"/>
        <v>4.2312000000000003</v>
      </c>
      <c r="E530" s="4">
        <f t="shared" si="25"/>
        <v>294.80043076923073</v>
      </c>
      <c r="F530" s="4">
        <f t="shared" si="26"/>
        <v>6.4704307692307452</v>
      </c>
      <c r="G530" s="12">
        <v>2023</v>
      </c>
    </row>
    <row r="531" spans="1:7" x14ac:dyDescent="0.2">
      <c r="A531" s="18">
        <v>44932.589502314811</v>
      </c>
      <c r="B531" s="4">
        <v>3.45</v>
      </c>
      <c r="C531" s="4">
        <v>1.23</v>
      </c>
      <c r="D531" s="4">
        <f t="shared" si="24"/>
        <v>4.2435</v>
      </c>
      <c r="E531" s="4">
        <f t="shared" si="25"/>
        <v>294.81273076923071</v>
      </c>
      <c r="F531" s="4">
        <f t="shared" si="26"/>
        <v>6.4827307692307272</v>
      </c>
      <c r="G531" s="12">
        <v>2023</v>
      </c>
    </row>
    <row r="532" spans="1:7" x14ac:dyDescent="0.2">
      <c r="A532" s="18">
        <v>44932.596956018519</v>
      </c>
      <c r="B532" s="4">
        <v>3.46</v>
      </c>
      <c r="C532" s="4">
        <v>1.23</v>
      </c>
      <c r="D532" s="4">
        <f t="shared" si="24"/>
        <v>4.2557999999999998</v>
      </c>
      <c r="E532" s="4">
        <f t="shared" si="25"/>
        <v>294.82503076923075</v>
      </c>
      <c r="F532" s="4">
        <f t="shared" si="26"/>
        <v>6.4950307692307661</v>
      </c>
      <c r="G532" s="12">
        <v>2023</v>
      </c>
    </row>
    <row r="533" spans="1:7" x14ac:dyDescent="0.2">
      <c r="A533" s="18">
        <v>44932.607997685183</v>
      </c>
      <c r="B533" s="4">
        <v>3.47</v>
      </c>
      <c r="C533" s="4">
        <v>1.23</v>
      </c>
      <c r="D533" s="4">
        <f t="shared" si="24"/>
        <v>4.2681000000000004</v>
      </c>
      <c r="E533" s="4">
        <f t="shared" si="25"/>
        <v>294.83733076923073</v>
      </c>
      <c r="F533" s="4">
        <f t="shared" si="26"/>
        <v>6.507330769230748</v>
      </c>
      <c r="G533" s="12">
        <v>2023</v>
      </c>
    </row>
    <row r="534" spans="1:7" x14ac:dyDescent="0.2">
      <c r="A534" s="18">
        <v>44932.61824074074</v>
      </c>
      <c r="B534" s="4">
        <v>3.48</v>
      </c>
      <c r="C534" s="4">
        <v>1.23</v>
      </c>
      <c r="D534" s="4">
        <f t="shared" si="24"/>
        <v>4.2804000000000002</v>
      </c>
      <c r="E534" s="4">
        <f t="shared" si="25"/>
        <v>294.84963076923071</v>
      </c>
      <c r="F534" s="4">
        <f t="shared" si="26"/>
        <v>6.51963076923073</v>
      </c>
      <c r="G534" s="12">
        <v>2023</v>
      </c>
    </row>
    <row r="535" spans="1:7" x14ac:dyDescent="0.2">
      <c r="A535" s="18">
        <v>44932.640104166669</v>
      </c>
      <c r="B535" s="4">
        <v>3.49</v>
      </c>
      <c r="C535" s="4">
        <v>1.23</v>
      </c>
      <c r="D535" s="4">
        <f t="shared" si="24"/>
        <v>4.2927</v>
      </c>
      <c r="E535" s="4">
        <f t="shared" si="25"/>
        <v>294.86193076923075</v>
      </c>
      <c r="F535" s="4">
        <f t="shared" si="26"/>
        <v>6.5319307692307689</v>
      </c>
      <c r="G535" s="12">
        <v>2023</v>
      </c>
    </row>
    <row r="536" spans="1:7" x14ac:dyDescent="0.2">
      <c r="A536" s="18">
        <v>44933.499016203707</v>
      </c>
      <c r="B536" s="4">
        <v>3.5</v>
      </c>
      <c r="C536" s="4">
        <v>1.23</v>
      </c>
      <c r="D536" s="4">
        <f t="shared" si="24"/>
        <v>4.3049999999999997</v>
      </c>
      <c r="E536" s="4">
        <f t="shared" si="25"/>
        <v>294.87423076923073</v>
      </c>
      <c r="F536" s="4">
        <f t="shared" si="26"/>
        <v>6.5442307692307509</v>
      </c>
      <c r="G536" s="12">
        <v>2023</v>
      </c>
    </row>
    <row r="537" spans="1:7" x14ac:dyDescent="0.2">
      <c r="A537" s="18">
        <v>44936.050439814811</v>
      </c>
      <c r="B537" s="4">
        <v>3.5100000000000002</v>
      </c>
      <c r="C537" s="4">
        <v>1.23</v>
      </c>
      <c r="D537" s="4">
        <f t="shared" ref="D537:D600" si="27">B537*C537</f>
        <v>4.3173000000000004</v>
      </c>
      <c r="E537" s="4">
        <f t="shared" si="25"/>
        <v>294.88653076923072</v>
      </c>
      <c r="F537" s="4">
        <f t="shared" si="26"/>
        <v>6.5565307692307329</v>
      </c>
      <c r="G537" s="12">
        <v>2023</v>
      </c>
    </row>
    <row r="538" spans="1:7" x14ac:dyDescent="0.2">
      <c r="A538" s="18">
        <v>44936.06527777778</v>
      </c>
      <c r="B538" s="4">
        <v>3.52</v>
      </c>
      <c r="C538" s="4">
        <v>1.23</v>
      </c>
      <c r="D538" s="4">
        <f t="shared" si="27"/>
        <v>4.3296000000000001</v>
      </c>
      <c r="E538" s="4">
        <f t="shared" si="25"/>
        <v>294.89883076923076</v>
      </c>
      <c r="F538" s="4">
        <f t="shared" si="26"/>
        <v>6.5688307692307717</v>
      </c>
      <c r="G538" s="12">
        <v>2023</v>
      </c>
    </row>
    <row r="539" spans="1:7" x14ac:dyDescent="0.2">
      <c r="A539" s="18">
        <v>44936.07440972222</v>
      </c>
      <c r="B539" s="4">
        <v>3.5300000000000002</v>
      </c>
      <c r="C539" s="4">
        <v>1.23</v>
      </c>
      <c r="D539" s="4">
        <f t="shared" si="27"/>
        <v>4.3418999999999999</v>
      </c>
      <c r="E539" s="4">
        <f t="shared" si="25"/>
        <v>294.91113076923074</v>
      </c>
      <c r="F539" s="4">
        <f t="shared" si="26"/>
        <v>6.5811307692307537</v>
      </c>
      <c r="G539" s="12">
        <v>2023</v>
      </c>
    </row>
    <row r="540" spans="1:7" x14ac:dyDescent="0.2">
      <c r="A540" s="18">
        <v>44936.079722222225</v>
      </c>
      <c r="B540" s="4">
        <v>3.54</v>
      </c>
      <c r="C540" s="4">
        <v>1.23</v>
      </c>
      <c r="D540" s="4">
        <f t="shared" si="27"/>
        <v>4.3541999999999996</v>
      </c>
      <c r="E540" s="4">
        <f t="shared" si="25"/>
        <v>294.92343076923072</v>
      </c>
      <c r="F540" s="4">
        <f t="shared" si="26"/>
        <v>6.5934307692307357</v>
      </c>
      <c r="G540" s="12">
        <v>2023</v>
      </c>
    </row>
    <row r="541" spans="1:7" x14ac:dyDescent="0.2">
      <c r="A541" s="18">
        <v>44936.086493055554</v>
      </c>
      <c r="B541" s="4">
        <v>3.5500000000000003</v>
      </c>
      <c r="C541" s="4">
        <v>1.23</v>
      </c>
      <c r="D541" s="4">
        <f t="shared" si="27"/>
        <v>4.3665000000000003</v>
      </c>
      <c r="E541" s="4">
        <f t="shared" si="25"/>
        <v>294.9357307692307</v>
      </c>
      <c r="F541" s="4">
        <f t="shared" si="26"/>
        <v>6.6057307692307177</v>
      </c>
      <c r="G541" s="12">
        <v>2023</v>
      </c>
    </row>
    <row r="542" spans="1:7" x14ac:dyDescent="0.2">
      <c r="A542" s="18">
        <v>44936.090312499997</v>
      </c>
      <c r="B542" s="4">
        <v>3.56</v>
      </c>
      <c r="C542" s="4">
        <v>1.23</v>
      </c>
      <c r="D542" s="4">
        <f t="shared" si="27"/>
        <v>4.3788</v>
      </c>
      <c r="E542" s="4">
        <f t="shared" si="25"/>
        <v>294.94803076923074</v>
      </c>
      <c r="F542" s="4">
        <f t="shared" si="26"/>
        <v>6.6180307692307565</v>
      </c>
      <c r="G542" s="12">
        <v>2023</v>
      </c>
    </row>
    <row r="543" spans="1:7" x14ac:dyDescent="0.2">
      <c r="A543" s="18">
        <v>44936.095937500002</v>
      </c>
      <c r="B543" s="4">
        <v>3.5700000000000003</v>
      </c>
      <c r="C543" s="4">
        <v>1.23</v>
      </c>
      <c r="D543" s="4">
        <f t="shared" si="27"/>
        <v>4.3911000000000007</v>
      </c>
      <c r="E543" s="4">
        <f t="shared" si="25"/>
        <v>294.96033076923072</v>
      </c>
      <c r="F543" s="4">
        <f t="shared" si="26"/>
        <v>6.6303307692307385</v>
      </c>
      <c r="G543" s="12">
        <v>2023</v>
      </c>
    </row>
    <row r="544" spans="1:7" x14ac:dyDescent="0.2">
      <c r="A544" s="18">
        <v>44936.099548611113</v>
      </c>
      <c r="B544" s="4">
        <v>3.58</v>
      </c>
      <c r="C544" s="4">
        <v>1.23</v>
      </c>
      <c r="D544" s="4">
        <f t="shared" si="27"/>
        <v>4.4034000000000004</v>
      </c>
      <c r="E544" s="4">
        <f t="shared" si="25"/>
        <v>294.9726307692307</v>
      </c>
      <c r="F544" s="4">
        <f t="shared" si="26"/>
        <v>6.6426307692307205</v>
      </c>
      <c r="G544" s="12">
        <v>2023</v>
      </c>
    </row>
    <row r="545" spans="1:7" x14ac:dyDescent="0.2">
      <c r="A545" s="18">
        <v>44936.106863425928</v>
      </c>
      <c r="B545" s="4">
        <v>3.59</v>
      </c>
      <c r="C545" s="4">
        <v>1.23</v>
      </c>
      <c r="D545" s="4">
        <f t="shared" si="27"/>
        <v>4.4157000000000002</v>
      </c>
      <c r="E545" s="4">
        <f t="shared" si="25"/>
        <v>294.98493076923074</v>
      </c>
      <c r="F545" s="4">
        <f t="shared" si="26"/>
        <v>6.6549307692307593</v>
      </c>
      <c r="G545" s="12">
        <v>2023</v>
      </c>
    </row>
    <row r="546" spans="1:7" x14ac:dyDescent="0.2">
      <c r="A546" s="18">
        <v>44936.111342592594</v>
      </c>
      <c r="B546" s="4">
        <v>3.6</v>
      </c>
      <c r="C546" s="4">
        <v>1.23</v>
      </c>
      <c r="D546" s="4">
        <f t="shared" si="27"/>
        <v>4.4279999999999999</v>
      </c>
      <c r="E546" s="4">
        <f t="shared" si="25"/>
        <v>294.99723076923073</v>
      </c>
      <c r="F546" s="4">
        <f t="shared" si="26"/>
        <v>6.6672307692307413</v>
      </c>
      <c r="G546" s="12">
        <v>2023</v>
      </c>
    </row>
    <row r="547" spans="1:7" x14ac:dyDescent="0.2">
      <c r="A547" s="18">
        <v>44936.719664351855</v>
      </c>
      <c r="B547" s="4">
        <v>3.61</v>
      </c>
      <c r="C547" s="4">
        <v>1.23</v>
      </c>
      <c r="D547" s="4">
        <f t="shared" si="27"/>
        <v>4.4402999999999997</v>
      </c>
      <c r="E547" s="4">
        <f t="shared" si="25"/>
        <v>295.00953076923071</v>
      </c>
      <c r="F547" s="4">
        <f t="shared" si="26"/>
        <v>6.6795307692307233</v>
      </c>
      <c r="G547" s="12">
        <v>2023</v>
      </c>
    </row>
    <row r="548" spans="1:7" x14ac:dyDescent="0.2">
      <c r="A548" s="18">
        <v>44936.728472222225</v>
      </c>
      <c r="B548" s="4">
        <v>3.62</v>
      </c>
      <c r="C548" s="4">
        <v>1.23</v>
      </c>
      <c r="D548" s="4">
        <f t="shared" si="27"/>
        <v>4.4526000000000003</v>
      </c>
      <c r="E548" s="4">
        <f t="shared" si="25"/>
        <v>295.02183076923075</v>
      </c>
      <c r="F548" s="4">
        <f t="shared" si="26"/>
        <v>6.6918307692307621</v>
      </c>
      <c r="G548" s="12">
        <v>2023</v>
      </c>
    </row>
    <row r="549" spans="1:7" x14ac:dyDescent="0.2">
      <c r="A549" s="18">
        <v>44937.504988425928</v>
      </c>
      <c r="B549" s="4">
        <v>3.63</v>
      </c>
      <c r="C549" s="4">
        <v>1.23</v>
      </c>
      <c r="D549" s="4">
        <f t="shared" si="27"/>
        <v>4.4649000000000001</v>
      </c>
      <c r="E549" s="4">
        <f t="shared" si="25"/>
        <v>295.03413076923073</v>
      </c>
      <c r="F549" s="4">
        <f t="shared" si="26"/>
        <v>6.7041307692307441</v>
      </c>
      <c r="G549" s="12">
        <v>2023</v>
      </c>
    </row>
    <row r="550" spans="1:7" x14ac:dyDescent="0.2">
      <c r="A550" s="18">
        <v>44937.514328703706</v>
      </c>
      <c r="B550" s="4">
        <v>3.64</v>
      </c>
      <c r="C550" s="4">
        <v>1.23</v>
      </c>
      <c r="D550" s="4">
        <f t="shared" si="27"/>
        <v>4.4771999999999998</v>
      </c>
      <c r="E550" s="4">
        <f t="shared" si="25"/>
        <v>295.04643076923071</v>
      </c>
      <c r="F550" s="4">
        <f t="shared" si="26"/>
        <v>6.7164307692307261</v>
      </c>
      <c r="G550" s="12">
        <v>2023</v>
      </c>
    </row>
    <row r="551" spans="1:7" x14ac:dyDescent="0.2">
      <c r="A551" s="18">
        <v>44937.519675925927</v>
      </c>
      <c r="B551" s="4">
        <v>3.65</v>
      </c>
      <c r="C551" s="4">
        <v>1.23</v>
      </c>
      <c r="D551" s="4">
        <f t="shared" si="27"/>
        <v>4.4894999999999996</v>
      </c>
      <c r="E551" s="4">
        <f t="shared" si="25"/>
        <v>295.05873076923075</v>
      </c>
      <c r="F551" s="4">
        <f t="shared" si="26"/>
        <v>6.728730769230765</v>
      </c>
      <c r="G551" s="12">
        <v>2023</v>
      </c>
    </row>
    <row r="552" spans="1:7" x14ac:dyDescent="0.2">
      <c r="A552" s="18">
        <v>44937.522118055553</v>
      </c>
      <c r="B552" s="4">
        <v>3.66</v>
      </c>
      <c r="C552" s="4">
        <v>1.23</v>
      </c>
      <c r="D552" s="4">
        <f t="shared" si="27"/>
        <v>4.5018000000000002</v>
      </c>
      <c r="E552" s="4">
        <f t="shared" si="25"/>
        <v>295.07103076923073</v>
      </c>
      <c r="F552" s="4">
        <f t="shared" si="26"/>
        <v>6.741030769230747</v>
      </c>
      <c r="G552" s="12">
        <v>2023</v>
      </c>
    </row>
    <row r="553" spans="1:7" x14ac:dyDescent="0.2">
      <c r="A553" s="18">
        <v>44937.526666666665</v>
      </c>
      <c r="B553" s="4">
        <v>3.67</v>
      </c>
      <c r="C553" s="4">
        <v>1.23</v>
      </c>
      <c r="D553" s="4">
        <f t="shared" si="27"/>
        <v>4.5141</v>
      </c>
      <c r="E553" s="4">
        <f t="shared" si="25"/>
        <v>295.08333076923071</v>
      </c>
      <c r="F553" s="4">
        <f t="shared" si="26"/>
        <v>6.7533307692307289</v>
      </c>
      <c r="G553" s="12">
        <v>2023</v>
      </c>
    </row>
    <row r="554" spans="1:7" x14ac:dyDescent="0.2">
      <c r="A554" s="18">
        <v>44937.529583333337</v>
      </c>
      <c r="B554" s="4">
        <v>3.68</v>
      </c>
      <c r="C554" s="4">
        <v>1.23</v>
      </c>
      <c r="D554" s="4">
        <f t="shared" si="27"/>
        <v>4.5263999999999998</v>
      </c>
      <c r="E554" s="4">
        <f t="shared" si="25"/>
        <v>295.09563076923075</v>
      </c>
      <c r="F554" s="4">
        <f t="shared" si="26"/>
        <v>6.7656307692307678</v>
      </c>
      <c r="G554" s="12">
        <v>2023</v>
      </c>
    </row>
    <row r="555" spans="1:7" x14ac:dyDescent="0.2">
      <c r="A555" s="18">
        <v>44937.534259259257</v>
      </c>
      <c r="B555" s="4">
        <v>3.69</v>
      </c>
      <c r="C555" s="4">
        <v>1.23</v>
      </c>
      <c r="D555" s="4">
        <f t="shared" si="27"/>
        <v>4.5386999999999995</v>
      </c>
      <c r="E555" s="4">
        <f t="shared" si="25"/>
        <v>295.10793076923073</v>
      </c>
      <c r="F555" s="4">
        <f t="shared" si="26"/>
        <v>6.7779307692307498</v>
      </c>
      <c r="G555" s="12">
        <v>2023</v>
      </c>
    </row>
    <row r="556" spans="1:7" x14ac:dyDescent="0.2">
      <c r="A556" s="18">
        <v>44937.537916666668</v>
      </c>
      <c r="B556" s="4">
        <v>3.7</v>
      </c>
      <c r="C556" s="4">
        <v>1.23</v>
      </c>
      <c r="D556" s="4">
        <f t="shared" si="27"/>
        <v>4.5510000000000002</v>
      </c>
      <c r="E556" s="4">
        <f t="shared" si="25"/>
        <v>295.12023076923072</v>
      </c>
      <c r="F556" s="4">
        <f t="shared" si="26"/>
        <v>6.7902307692307318</v>
      </c>
      <c r="G556" s="12">
        <v>2023</v>
      </c>
    </row>
    <row r="557" spans="1:7" x14ac:dyDescent="0.2">
      <c r="A557" s="18">
        <v>44937.544664351852</v>
      </c>
      <c r="B557" s="4">
        <v>3.71</v>
      </c>
      <c r="C557" s="4">
        <v>1.23</v>
      </c>
      <c r="D557" s="4">
        <f t="shared" si="27"/>
        <v>4.5632999999999999</v>
      </c>
      <c r="E557" s="4">
        <f t="shared" si="25"/>
        <v>295.13253076923075</v>
      </c>
      <c r="F557" s="4">
        <f t="shared" si="26"/>
        <v>6.8025307692307706</v>
      </c>
      <c r="G557" s="12">
        <v>2023</v>
      </c>
    </row>
    <row r="558" spans="1:7" x14ac:dyDescent="0.2">
      <c r="A558" s="18">
        <v>44937.548217592594</v>
      </c>
      <c r="B558" s="4">
        <v>3.72</v>
      </c>
      <c r="C558" s="4">
        <v>1.23</v>
      </c>
      <c r="D558" s="4">
        <f t="shared" si="27"/>
        <v>4.5756000000000006</v>
      </c>
      <c r="E558" s="4">
        <f t="shared" si="25"/>
        <v>295.14483076923074</v>
      </c>
      <c r="F558" s="4">
        <f t="shared" si="26"/>
        <v>6.8148307692307526</v>
      </c>
      <c r="G558" s="12">
        <v>2023</v>
      </c>
    </row>
    <row r="559" spans="1:7" x14ac:dyDescent="0.2">
      <c r="A559" s="18">
        <v>44937.555335648147</v>
      </c>
      <c r="B559" s="4">
        <v>3.73</v>
      </c>
      <c r="C559" s="4">
        <v>1.23</v>
      </c>
      <c r="D559" s="4">
        <f t="shared" si="27"/>
        <v>4.5879000000000003</v>
      </c>
      <c r="E559" s="4">
        <f t="shared" si="25"/>
        <v>295.15713076923072</v>
      </c>
      <c r="F559" s="4">
        <f t="shared" si="26"/>
        <v>6.8271307692307346</v>
      </c>
      <c r="G559" s="12">
        <v>2023</v>
      </c>
    </row>
    <row r="560" spans="1:7" x14ac:dyDescent="0.2">
      <c r="A560" s="18">
        <v>44937.559004629627</v>
      </c>
      <c r="B560" s="4">
        <v>3.74</v>
      </c>
      <c r="C560" s="4">
        <v>1.23</v>
      </c>
      <c r="D560" s="4">
        <f t="shared" si="27"/>
        <v>4.6002000000000001</v>
      </c>
      <c r="E560" s="4">
        <f t="shared" si="25"/>
        <v>295.1694307692307</v>
      </c>
      <c r="F560" s="4">
        <f t="shared" si="26"/>
        <v>6.8394307692307166</v>
      </c>
      <c r="G560" s="12">
        <v>2023</v>
      </c>
    </row>
    <row r="561" spans="1:7" x14ac:dyDescent="0.2">
      <c r="A561" s="18">
        <v>44937.566203703704</v>
      </c>
      <c r="B561" s="4">
        <v>3.75</v>
      </c>
      <c r="C561" s="4">
        <v>1.23</v>
      </c>
      <c r="D561" s="4">
        <f t="shared" si="27"/>
        <v>4.6124999999999998</v>
      </c>
      <c r="E561" s="4">
        <f t="shared" si="25"/>
        <v>295.18173076923074</v>
      </c>
      <c r="F561" s="4">
        <f t="shared" si="26"/>
        <v>6.8517307692307554</v>
      </c>
      <c r="G561" s="12">
        <v>2023</v>
      </c>
    </row>
    <row r="562" spans="1:7" x14ac:dyDescent="0.2">
      <c r="A562" s="18">
        <v>44937.570231481484</v>
      </c>
      <c r="B562" s="4">
        <v>3.7600000000000002</v>
      </c>
      <c r="C562" s="4">
        <v>1.23</v>
      </c>
      <c r="D562" s="4">
        <f t="shared" si="27"/>
        <v>4.6248000000000005</v>
      </c>
      <c r="E562" s="4">
        <f t="shared" si="25"/>
        <v>295.19403076923072</v>
      </c>
      <c r="F562" s="4">
        <f t="shared" si="26"/>
        <v>6.8640307692307374</v>
      </c>
      <c r="G562" s="12">
        <v>2023</v>
      </c>
    </row>
    <row r="563" spans="1:7" x14ac:dyDescent="0.2">
      <c r="A563" s="18">
        <v>44937.577824074076</v>
      </c>
      <c r="B563" s="4">
        <v>3.77</v>
      </c>
      <c r="C563" s="4">
        <v>1.23</v>
      </c>
      <c r="D563" s="4">
        <f t="shared" si="27"/>
        <v>4.6371000000000002</v>
      </c>
      <c r="E563" s="4">
        <f t="shared" si="25"/>
        <v>295.2063307692307</v>
      </c>
      <c r="F563" s="4">
        <f t="shared" si="26"/>
        <v>6.8763307692307194</v>
      </c>
      <c r="G563" s="12">
        <v>2023</v>
      </c>
    </row>
    <row r="564" spans="1:7" x14ac:dyDescent="0.2">
      <c r="A564" s="18">
        <v>44937.583449074074</v>
      </c>
      <c r="B564" s="4">
        <v>3.7800000000000002</v>
      </c>
      <c r="C564" s="4">
        <v>1.23</v>
      </c>
      <c r="D564" s="4">
        <f t="shared" si="27"/>
        <v>4.6494</v>
      </c>
      <c r="E564" s="4">
        <f t="shared" si="25"/>
        <v>295.21863076923074</v>
      </c>
      <c r="F564" s="4">
        <f t="shared" si="26"/>
        <v>6.8886307692307582</v>
      </c>
      <c r="G564" s="12">
        <v>2023</v>
      </c>
    </row>
    <row r="565" spans="1:7" x14ac:dyDescent="0.2">
      <c r="A565" s="18">
        <v>44937.590543981481</v>
      </c>
      <c r="B565" s="4">
        <v>3.79</v>
      </c>
      <c r="C565" s="4">
        <v>1.23</v>
      </c>
      <c r="D565" s="4">
        <f t="shared" si="27"/>
        <v>4.6616999999999997</v>
      </c>
      <c r="E565" s="4">
        <f t="shared" si="25"/>
        <v>295.23093076923072</v>
      </c>
      <c r="F565" s="4">
        <f t="shared" si="26"/>
        <v>6.9009307692307402</v>
      </c>
      <c r="G565" s="12">
        <v>2023</v>
      </c>
    </row>
    <row r="566" spans="1:7" x14ac:dyDescent="0.2">
      <c r="A566" s="18">
        <v>44937.595243055555</v>
      </c>
      <c r="B566" s="4">
        <v>3.8000000000000003</v>
      </c>
      <c r="C566" s="4">
        <v>1.23</v>
      </c>
      <c r="D566" s="4">
        <f t="shared" si="27"/>
        <v>4.6740000000000004</v>
      </c>
      <c r="E566" s="4">
        <f t="shared" si="25"/>
        <v>295.24323076923071</v>
      </c>
      <c r="F566" s="4">
        <f t="shared" si="26"/>
        <v>6.9132307692307222</v>
      </c>
      <c r="G566" s="12">
        <v>2023</v>
      </c>
    </row>
    <row r="567" spans="1:7" x14ac:dyDescent="0.2">
      <c r="A567" s="18">
        <v>44937.602314814816</v>
      </c>
      <c r="B567" s="4">
        <v>3.81</v>
      </c>
      <c r="C567" s="4">
        <v>1.23</v>
      </c>
      <c r="D567" s="4">
        <f t="shared" si="27"/>
        <v>4.6863000000000001</v>
      </c>
      <c r="E567" s="4">
        <f t="shared" si="25"/>
        <v>295.25553076923075</v>
      </c>
      <c r="F567" s="4">
        <f t="shared" si="26"/>
        <v>6.9255307692307611</v>
      </c>
      <c r="G567" s="12">
        <v>2023</v>
      </c>
    </row>
    <row r="568" spans="1:7" x14ac:dyDescent="0.2">
      <c r="A568" s="18">
        <v>44937.606249999997</v>
      </c>
      <c r="B568" s="4">
        <v>3.8200000000000003</v>
      </c>
      <c r="C568" s="4">
        <v>1.23</v>
      </c>
      <c r="D568" s="4">
        <f t="shared" si="27"/>
        <v>4.6985999999999999</v>
      </c>
      <c r="E568" s="4">
        <f t="shared" si="25"/>
        <v>295.26783076923073</v>
      </c>
      <c r="F568" s="4">
        <f t="shared" si="26"/>
        <v>6.937830769230743</v>
      </c>
      <c r="G568" s="12">
        <v>2023</v>
      </c>
    </row>
    <row r="569" spans="1:7" x14ac:dyDescent="0.2">
      <c r="A569" s="18">
        <v>44937.613263888888</v>
      </c>
      <c r="B569" s="4">
        <v>3.83</v>
      </c>
      <c r="C569" s="4">
        <v>1.23</v>
      </c>
      <c r="D569" s="4">
        <f t="shared" si="27"/>
        <v>4.7108999999999996</v>
      </c>
      <c r="E569" s="4">
        <f t="shared" si="25"/>
        <v>295.28013076923071</v>
      </c>
      <c r="F569" s="4">
        <f t="shared" si="26"/>
        <v>6.950130769230725</v>
      </c>
      <c r="G569" s="12">
        <v>2023</v>
      </c>
    </row>
    <row r="570" spans="1:7" x14ac:dyDescent="0.2">
      <c r="A570" s="18">
        <v>44937.618043981478</v>
      </c>
      <c r="B570" s="4">
        <v>3.84</v>
      </c>
      <c r="C570" s="4">
        <v>1.23</v>
      </c>
      <c r="D570" s="4">
        <f t="shared" si="27"/>
        <v>4.7231999999999994</v>
      </c>
      <c r="E570" s="4">
        <f t="shared" si="25"/>
        <v>295.29243076923075</v>
      </c>
      <c r="F570" s="4">
        <f t="shared" si="26"/>
        <v>6.9624307692307639</v>
      </c>
      <c r="G570" s="12">
        <v>2023</v>
      </c>
    </row>
    <row r="571" spans="1:7" x14ac:dyDescent="0.2">
      <c r="A571" s="18">
        <v>44937.626006944447</v>
      </c>
      <c r="B571" s="4">
        <v>3.85</v>
      </c>
      <c r="C571" s="4">
        <v>1.23</v>
      </c>
      <c r="D571" s="4">
        <f t="shared" si="27"/>
        <v>4.7355</v>
      </c>
      <c r="E571" s="4">
        <f t="shared" ref="E571:E634" si="28">D571+E$183</f>
        <v>295.30473076923073</v>
      </c>
      <c r="F571" s="4">
        <f t="shared" si="26"/>
        <v>6.9747307692307459</v>
      </c>
      <c r="G571" s="12">
        <v>2023</v>
      </c>
    </row>
    <row r="572" spans="1:7" x14ac:dyDescent="0.2">
      <c r="A572" s="18">
        <v>44937.631574074076</v>
      </c>
      <c r="B572" s="4">
        <v>3.86</v>
      </c>
      <c r="C572" s="4">
        <v>1.23</v>
      </c>
      <c r="D572" s="4">
        <f t="shared" si="27"/>
        <v>4.7477999999999998</v>
      </c>
      <c r="E572" s="4">
        <f t="shared" si="28"/>
        <v>295.31703076923071</v>
      </c>
      <c r="F572" s="4">
        <f t="shared" si="26"/>
        <v>6.9870307692307279</v>
      </c>
      <c r="G572" s="12">
        <v>2023</v>
      </c>
    </row>
    <row r="573" spans="1:7" x14ac:dyDescent="0.2">
      <c r="A573" s="18">
        <v>44937.638020833336</v>
      </c>
      <c r="B573" s="4">
        <v>3.87</v>
      </c>
      <c r="C573" s="4">
        <v>1.23</v>
      </c>
      <c r="D573" s="4">
        <f t="shared" si="27"/>
        <v>4.7601000000000004</v>
      </c>
      <c r="E573" s="4">
        <f t="shared" si="28"/>
        <v>295.32933076923075</v>
      </c>
      <c r="F573" s="4">
        <f t="shared" si="26"/>
        <v>6.9993307692307667</v>
      </c>
      <c r="G573" s="12">
        <v>2023</v>
      </c>
    </row>
    <row r="574" spans="1:7" x14ac:dyDescent="0.2">
      <c r="A574" s="18">
        <v>44937.642893518518</v>
      </c>
      <c r="B574" s="4">
        <v>3.88</v>
      </c>
      <c r="C574" s="4">
        <v>1.23</v>
      </c>
      <c r="D574" s="4">
        <f t="shared" si="27"/>
        <v>4.7724000000000002</v>
      </c>
      <c r="E574" s="4">
        <f t="shared" si="28"/>
        <v>295.34163076923073</v>
      </c>
      <c r="F574" s="4">
        <f t="shared" si="26"/>
        <v>7.0116307692307487</v>
      </c>
      <c r="G574" s="12">
        <v>2023</v>
      </c>
    </row>
    <row r="575" spans="1:7" x14ac:dyDescent="0.2">
      <c r="A575" s="18">
        <v>44937.650636574072</v>
      </c>
      <c r="B575" s="4">
        <v>3.89</v>
      </c>
      <c r="C575" s="4">
        <v>1.23</v>
      </c>
      <c r="D575" s="4">
        <f t="shared" si="27"/>
        <v>4.7847</v>
      </c>
      <c r="E575" s="4">
        <f t="shared" si="28"/>
        <v>295.35393076923071</v>
      </c>
      <c r="F575" s="4">
        <f t="shared" si="26"/>
        <v>7.0239307692307307</v>
      </c>
      <c r="G575" s="12">
        <v>2023</v>
      </c>
    </row>
    <row r="576" spans="1:7" x14ac:dyDescent="0.2">
      <c r="A576" s="18">
        <v>44937.660081018519</v>
      </c>
      <c r="B576" s="4">
        <v>3.9</v>
      </c>
      <c r="C576" s="4">
        <v>1.23</v>
      </c>
      <c r="D576" s="4">
        <f t="shared" si="27"/>
        <v>4.7969999999999997</v>
      </c>
      <c r="E576" s="4">
        <f t="shared" si="28"/>
        <v>295.36623076923075</v>
      </c>
      <c r="F576" s="4">
        <f t="shared" si="26"/>
        <v>7.0362307692307695</v>
      </c>
      <c r="G576" s="12">
        <v>2023</v>
      </c>
    </row>
    <row r="577" spans="1:7" x14ac:dyDescent="0.2">
      <c r="A577" s="18">
        <v>44938.50340277778</v>
      </c>
      <c r="B577" s="4">
        <v>3.91</v>
      </c>
      <c r="C577" s="4">
        <v>1.23</v>
      </c>
      <c r="D577" s="4">
        <f t="shared" si="27"/>
        <v>4.8093000000000004</v>
      </c>
      <c r="E577" s="4">
        <f t="shared" si="28"/>
        <v>295.37853076923074</v>
      </c>
      <c r="F577" s="4">
        <f t="shared" si="26"/>
        <v>7.0485307692307515</v>
      </c>
      <c r="G577" s="12">
        <v>2023</v>
      </c>
    </row>
    <row r="578" spans="1:7" x14ac:dyDescent="0.2">
      <c r="A578" s="18">
        <v>44938.509456018517</v>
      </c>
      <c r="B578" s="4">
        <v>3.92</v>
      </c>
      <c r="C578" s="4">
        <v>1.23</v>
      </c>
      <c r="D578" s="4">
        <f t="shared" si="27"/>
        <v>4.8216000000000001</v>
      </c>
      <c r="E578" s="4">
        <f t="shared" si="28"/>
        <v>295.39083076923072</v>
      </c>
      <c r="F578" s="4">
        <f t="shared" si="26"/>
        <v>7.0608307692307335</v>
      </c>
      <c r="G578" s="12">
        <v>2023</v>
      </c>
    </row>
    <row r="579" spans="1:7" x14ac:dyDescent="0.2">
      <c r="A579" s="18">
        <v>44938.521249999998</v>
      </c>
      <c r="B579" s="4">
        <v>3.93</v>
      </c>
      <c r="C579" s="4">
        <v>1.23</v>
      </c>
      <c r="D579" s="4">
        <f t="shared" si="27"/>
        <v>4.8338999999999999</v>
      </c>
      <c r="E579" s="4">
        <f t="shared" si="28"/>
        <v>295.40313076923076</v>
      </c>
      <c r="F579" s="4">
        <f t="shared" ref="F579:F642" si="29">E579-288.33</f>
        <v>7.0731307692307723</v>
      </c>
      <c r="G579" s="12">
        <v>2023</v>
      </c>
    </row>
    <row r="580" spans="1:7" x14ac:dyDescent="0.2">
      <c r="A580" s="18">
        <v>44938.530787037038</v>
      </c>
      <c r="B580" s="4">
        <v>3.94</v>
      </c>
      <c r="C580" s="4">
        <v>1.23</v>
      </c>
      <c r="D580" s="4">
        <f t="shared" si="27"/>
        <v>4.8461999999999996</v>
      </c>
      <c r="E580" s="4">
        <f t="shared" si="28"/>
        <v>295.41543076923074</v>
      </c>
      <c r="F580" s="4">
        <f t="shared" si="29"/>
        <v>7.0854307692307543</v>
      </c>
      <c r="G580" s="12">
        <v>2023</v>
      </c>
    </row>
    <row r="581" spans="1:7" x14ac:dyDescent="0.2">
      <c r="A581" s="18">
        <v>44938.544270833336</v>
      </c>
      <c r="B581" s="4">
        <v>3.95</v>
      </c>
      <c r="C581" s="4">
        <v>1.23</v>
      </c>
      <c r="D581" s="4">
        <f t="shared" si="27"/>
        <v>4.8585000000000003</v>
      </c>
      <c r="E581" s="4">
        <f t="shared" si="28"/>
        <v>295.42773076923072</v>
      </c>
      <c r="F581" s="4">
        <f t="shared" si="29"/>
        <v>7.0977307692307363</v>
      </c>
      <c r="G581" s="12">
        <v>2023</v>
      </c>
    </row>
    <row r="582" spans="1:7" x14ac:dyDescent="0.2">
      <c r="A582" s="18">
        <v>44938.555914351855</v>
      </c>
      <c r="B582" s="4">
        <v>3.96</v>
      </c>
      <c r="C582" s="4">
        <v>1.23</v>
      </c>
      <c r="D582" s="4">
        <f t="shared" si="27"/>
        <v>4.8708</v>
      </c>
      <c r="E582" s="4">
        <f t="shared" si="28"/>
        <v>295.4400307692307</v>
      </c>
      <c r="F582" s="4">
        <f t="shared" si="29"/>
        <v>7.1100307692307183</v>
      </c>
      <c r="G582" s="12">
        <v>2023</v>
      </c>
    </row>
    <row r="583" spans="1:7" x14ac:dyDescent="0.2">
      <c r="A583" s="18">
        <v>44938.575046296297</v>
      </c>
      <c r="B583" s="4">
        <v>3.97</v>
      </c>
      <c r="C583" s="4">
        <v>1.23</v>
      </c>
      <c r="D583" s="4">
        <f t="shared" si="27"/>
        <v>4.8830999999999998</v>
      </c>
      <c r="E583" s="4">
        <f t="shared" si="28"/>
        <v>295.45233076923074</v>
      </c>
      <c r="F583" s="4">
        <f t="shared" si="29"/>
        <v>7.1223307692307571</v>
      </c>
      <c r="G583" s="12">
        <v>2023</v>
      </c>
    </row>
    <row r="584" spans="1:7" x14ac:dyDescent="0.2">
      <c r="A584" s="18">
        <v>44938.59884259259</v>
      </c>
      <c r="B584" s="4">
        <v>3.98</v>
      </c>
      <c r="C584" s="4">
        <v>1.23</v>
      </c>
      <c r="D584" s="4">
        <f t="shared" si="27"/>
        <v>4.8953999999999995</v>
      </c>
      <c r="E584" s="4">
        <f t="shared" si="28"/>
        <v>295.46463076923072</v>
      </c>
      <c r="F584" s="4">
        <f t="shared" si="29"/>
        <v>7.1346307692307391</v>
      </c>
      <c r="G584" s="12">
        <v>2023</v>
      </c>
    </row>
    <row r="585" spans="1:7" x14ac:dyDescent="0.2">
      <c r="A585" s="18">
        <v>44938.633738425924</v>
      </c>
      <c r="B585" s="4">
        <v>3.99</v>
      </c>
      <c r="C585" s="4">
        <v>1.23</v>
      </c>
      <c r="D585" s="4">
        <f t="shared" si="27"/>
        <v>4.9077000000000002</v>
      </c>
      <c r="E585" s="4">
        <f t="shared" si="28"/>
        <v>295.47693076923071</v>
      </c>
      <c r="F585" s="4">
        <f t="shared" si="29"/>
        <v>7.1469307692307211</v>
      </c>
      <c r="G585" s="12">
        <v>2023</v>
      </c>
    </row>
    <row r="586" spans="1:7" x14ac:dyDescent="0.2">
      <c r="A586" s="18">
        <v>44939.475393518522</v>
      </c>
      <c r="B586" s="4">
        <v>4</v>
      </c>
      <c r="C586" s="4">
        <v>1.23</v>
      </c>
      <c r="D586" s="4">
        <f t="shared" si="27"/>
        <v>4.92</v>
      </c>
      <c r="E586" s="4">
        <f t="shared" si="28"/>
        <v>295.48923076923074</v>
      </c>
      <c r="F586" s="4">
        <f t="shared" si="29"/>
        <v>7.15923076923076</v>
      </c>
      <c r="G586" s="12">
        <v>2023</v>
      </c>
    </row>
    <row r="587" spans="1:7" x14ac:dyDescent="0.2">
      <c r="A587" s="18">
        <v>44941.462800925925</v>
      </c>
      <c r="B587" s="4">
        <v>4.01</v>
      </c>
      <c r="C587" s="4">
        <v>1.23</v>
      </c>
      <c r="D587" s="4">
        <f t="shared" si="27"/>
        <v>4.9322999999999997</v>
      </c>
      <c r="E587" s="4">
        <f t="shared" si="28"/>
        <v>295.50153076923073</v>
      </c>
      <c r="F587" s="4">
        <f t="shared" si="29"/>
        <v>7.171530769230742</v>
      </c>
      <c r="G587" s="12">
        <v>2023</v>
      </c>
    </row>
    <row r="588" spans="1:7" x14ac:dyDescent="0.2">
      <c r="A588" s="18">
        <v>44941.482106481482</v>
      </c>
      <c r="B588" s="4">
        <v>4.0200000000000005</v>
      </c>
      <c r="C588" s="4">
        <v>1.23</v>
      </c>
      <c r="D588" s="4">
        <f t="shared" si="27"/>
        <v>4.9446000000000003</v>
      </c>
      <c r="E588" s="4">
        <f t="shared" si="28"/>
        <v>295.51383076923071</v>
      </c>
      <c r="F588" s="4">
        <f t="shared" si="29"/>
        <v>7.1838307692307239</v>
      </c>
      <c r="G588" s="12">
        <v>2023</v>
      </c>
    </row>
    <row r="589" spans="1:7" x14ac:dyDescent="0.2">
      <c r="A589" s="18">
        <v>44941.487847222219</v>
      </c>
      <c r="B589" s="4">
        <v>4.03</v>
      </c>
      <c r="C589" s="4">
        <v>1.23</v>
      </c>
      <c r="D589" s="4">
        <f t="shared" si="27"/>
        <v>4.9569000000000001</v>
      </c>
      <c r="E589" s="4">
        <f t="shared" si="28"/>
        <v>295.52613076923075</v>
      </c>
      <c r="F589" s="4">
        <f t="shared" si="29"/>
        <v>7.1961307692307628</v>
      </c>
      <c r="G589" s="12">
        <v>2023</v>
      </c>
    </row>
    <row r="590" spans="1:7" x14ac:dyDescent="0.2">
      <c r="A590" s="18">
        <v>44941.497916666667</v>
      </c>
      <c r="B590" s="4">
        <v>4.04</v>
      </c>
      <c r="C590" s="4">
        <v>1.23</v>
      </c>
      <c r="D590" s="4">
        <f t="shared" si="27"/>
        <v>4.9691999999999998</v>
      </c>
      <c r="E590" s="4">
        <f t="shared" si="28"/>
        <v>295.53843076923073</v>
      </c>
      <c r="F590" s="4">
        <f t="shared" si="29"/>
        <v>7.2084307692307448</v>
      </c>
      <c r="G590" s="12">
        <v>2023</v>
      </c>
    </row>
    <row r="591" spans="1:7" x14ac:dyDescent="0.2">
      <c r="A591" s="18">
        <v>44941.503495370373</v>
      </c>
      <c r="B591" s="4">
        <v>4.05</v>
      </c>
      <c r="C591" s="4">
        <v>1.23</v>
      </c>
      <c r="D591" s="4">
        <f t="shared" si="27"/>
        <v>4.9814999999999996</v>
      </c>
      <c r="E591" s="4">
        <f t="shared" si="28"/>
        <v>295.55073076923071</v>
      </c>
      <c r="F591" s="4">
        <f t="shared" si="29"/>
        <v>7.2207307692307268</v>
      </c>
      <c r="G591" s="12">
        <v>2023</v>
      </c>
    </row>
    <row r="592" spans="1:7" x14ac:dyDescent="0.2">
      <c r="A592" s="18">
        <v>44941.513287037036</v>
      </c>
      <c r="B592" s="4">
        <v>4.0600000000000005</v>
      </c>
      <c r="C592" s="4">
        <v>1.23</v>
      </c>
      <c r="D592" s="4">
        <f t="shared" si="27"/>
        <v>4.9938000000000002</v>
      </c>
      <c r="E592" s="4">
        <f t="shared" si="28"/>
        <v>295.56303076923075</v>
      </c>
      <c r="F592" s="4">
        <f t="shared" si="29"/>
        <v>7.2330307692307656</v>
      </c>
      <c r="G592" s="12">
        <v>2023</v>
      </c>
    </row>
    <row r="593" spans="1:7" x14ac:dyDescent="0.2">
      <c r="A593" s="18">
        <v>44941.525324074071</v>
      </c>
      <c r="B593" s="4">
        <v>4.07</v>
      </c>
      <c r="C593" s="4">
        <v>1.23</v>
      </c>
      <c r="D593" s="4">
        <f t="shared" si="27"/>
        <v>5.0061</v>
      </c>
      <c r="E593" s="4">
        <f t="shared" si="28"/>
        <v>295.57533076923073</v>
      </c>
      <c r="F593" s="4">
        <f t="shared" si="29"/>
        <v>7.2453307692307476</v>
      </c>
      <c r="G593" s="12">
        <v>2023</v>
      </c>
    </row>
    <row r="594" spans="1:7" x14ac:dyDescent="0.2">
      <c r="A594" s="18">
        <v>44941.538935185185</v>
      </c>
      <c r="B594" s="4">
        <v>4.08</v>
      </c>
      <c r="C594" s="4">
        <v>1.23</v>
      </c>
      <c r="D594" s="4">
        <f t="shared" si="27"/>
        <v>5.0183999999999997</v>
      </c>
      <c r="E594" s="4">
        <f t="shared" si="28"/>
        <v>295.58763076923071</v>
      </c>
      <c r="F594" s="4">
        <f t="shared" si="29"/>
        <v>7.2576307692307296</v>
      </c>
      <c r="G594" s="12">
        <v>2023</v>
      </c>
    </row>
    <row r="595" spans="1:7" x14ac:dyDescent="0.2">
      <c r="A595" s="18">
        <v>44941.545046296298</v>
      </c>
      <c r="B595" s="4">
        <v>4.09</v>
      </c>
      <c r="C595" s="4">
        <v>1.23</v>
      </c>
      <c r="D595" s="4">
        <f t="shared" si="27"/>
        <v>5.0306999999999995</v>
      </c>
      <c r="E595" s="4">
        <f t="shared" si="28"/>
        <v>295.59993076923075</v>
      </c>
      <c r="F595" s="4">
        <f t="shared" si="29"/>
        <v>7.2699307692307684</v>
      </c>
      <c r="G595" s="12">
        <v>2023</v>
      </c>
    </row>
    <row r="596" spans="1:7" x14ac:dyDescent="0.2">
      <c r="A596" s="18">
        <v>44941.558495370373</v>
      </c>
      <c r="B596" s="4">
        <v>4.0999999999999996</v>
      </c>
      <c r="C596" s="4">
        <v>1.23</v>
      </c>
      <c r="D596" s="4">
        <f t="shared" si="27"/>
        <v>5.0429999999999993</v>
      </c>
      <c r="E596" s="4">
        <f t="shared" si="28"/>
        <v>295.61223076923073</v>
      </c>
      <c r="F596" s="4">
        <f t="shared" si="29"/>
        <v>7.2822307692307504</v>
      </c>
      <c r="G596" s="12">
        <v>2023</v>
      </c>
    </row>
    <row r="597" spans="1:7" x14ac:dyDescent="0.2">
      <c r="A597" s="18">
        <v>44941.56653935185</v>
      </c>
      <c r="B597" s="4">
        <v>4.1100000000000003</v>
      </c>
      <c r="C597" s="4">
        <v>1.23</v>
      </c>
      <c r="D597" s="4">
        <f t="shared" si="27"/>
        <v>5.0552999999999999</v>
      </c>
      <c r="E597" s="4">
        <f t="shared" si="28"/>
        <v>295.62453076923072</v>
      </c>
      <c r="F597" s="4">
        <f t="shared" si="29"/>
        <v>7.2945307692307324</v>
      </c>
      <c r="G597" s="12">
        <v>2023</v>
      </c>
    </row>
    <row r="598" spans="1:7" x14ac:dyDescent="0.2">
      <c r="A598" s="18">
        <v>44941.578819444447</v>
      </c>
      <c r="B598" s="4">
        <v>4.12</v>
      </c>
      <c r="C598" s="4">
        <v>1.23</v>
      </c>
      <c r="D598" s="4">
        <f t="shared" si="27"/>
        <v>5.0675999999999997</v>
      </c>
      <c r="E598" s="4">
        <f t="shared" si="28"/>
        <v>295.63683076923076</v>
      </c>
      <c r="F598" s="4">
        <f t="shared" si="29"/>
        <v>7.3068307692307712</v>
      </c>
      <c r="G598" s="12">
        <v>2023</v>
      </c>
    </row>
    <row r="599" spans="1:7" x14ac:dyDescent="0.2">
      <c r="A599" s="18">
        <v>44941.587627314817</v>
      </c>
      <c r="B599" s="4">
        <v>4.13</v>
      </c>
      <c r="C599" s="4">
        <v>1.23</v>
      </c>
      <c r="D599" s="4">
        <f t="shared" si="27"/>
        <v>5.0798999999999994</v>
      </c>
      <c r="E599" s="4">
        <f t="shared" si="28"/>
        <v>295.64913076923074</v>
      </c>
      <c r="F599" s="4">
        <f t="shared" si="29"/>
        <v>7.3191307692307532</v>
      </c>
      <c r="G599" s="12">
        <v>2023</v>
      </c>
    </row>
    <row r="600" spans="1:7" x14ac:dyDescent="0.2">
      <c r="A600" s="18">
        <v>44941.600810185184</v>
      </c>
      <c r="B600" s="4">
        <v>4.1399999999999997</v>
      </c>
      <c r="C600" s="4">
        <v>1.23</v>
      </c>
      <c r="D600" s="4">
        <f t="shared" si="27"/>
        <v>5.0921999999999992</v>
      </c>
      <c r="E600" s="4">
        <f t="shared" si="28"/>
        <v>295.66143076923072</v>
      </c>
      <c r="F600" s="4">
        <f t="shared" si="29"/>
        <v>7.3314307692307352</v>
      </c>
      <c r="G600" s="12">
        <v>2023</v>
      </c>
    </row>
    <row r="601" spans="1:7" x14ac:dyDescent="0.2">
      <c r="A601" s="18">
        <v>44941.615810185183</v>
      </c>
      <c r="B601" s="4">
        <v>4.1500000000000004</v>
      </c>
      <c r="C601" s="4">
        <v>1.23</v>
      </c>
      <c r="D601" s="4">
        <f t="shared" ref="D601:D664" si="30">B601*C601</f>
        <v>5.1045000000000007</v>
      </c>
      <c r="E601" s="4">
        <f t="shared" si="28"/>
        <v>295.6737307692307</v>
      </c>
      <c r="F601" s="4">
        <f t="shared" si="29"/>
        <v>7.3437307692307172</v>
      </c>
      <c r="G601" s="12">
        <v>2023</v>
      </c>
    </row>
    <row r="602" spans="1:7" x14ac:dyDescent="0.2">
      <c r="A602" s="18">
        <v>44941.648113425923</v>
      </c>
      <c r="B602" s="4">
        <v>4.16</v>
      </c>
      <c r="C602" s="4">
        <v>1.23</v>
      </c>
      <c r="D602" s="4">
        <f t="shared" si="30"/>
        <v>5.1168000000000005</v>
      </c>
      <c r="E602" s="4">
        <f t="shared" si="28"/>
        <v>295.68603076923074</v>
      </c>
      <c r="F602" s="4">
        <f t="shared" si="29"/>
        <v>7.3560307692307561</v>
      </c>
      <c r="G602" s="12">
        <v>2023</v>
      </c>
    </row>
    <row r="603" spans="1:7" x14ac:dyDescent="0.2">
      <c r="A603" s="18">
        <v>44942.515439814815</v>
      </c>
      <c r="B603" s="4">
        <v>4.17</v>
      </c>
      <c r="C603" s="4">
        <v>1.23</v>
      </c>
      <c r="D603" s="4">
        <f t="shared" si="30"/>
        <v>5.1291000000000002</v>
      </c>
      <c r="E603" s="4">
        <f t="shared" si="28"/>
        <v>295.69833076923072</v>
      </c>
      <c r="F603" s="4">
        <f t="shared" si="29"/>
        <v>7.368330769230738</v>
      </c>
      <c r="G603" s="12">
        <v>2023</v>
      </c>
    </row>
    <row r="604" spans="1:7" x14ac:dyDescent="0.2">
      <c r="A604" s="18">
        <v>44942.517384259256</v>
      </c>
      <c r="B604" s="4">
        <v>4.18</v>
      </c>
      <c r="C604" s="4">
        <v>1.23</v>
      </c>
      <c r="D604" s="4">
        <f t="shared" si="30"/>
        <v>5.1414</v>
      </c>
      <c r="E604" s="4">
        <f t="shared" si="28"/>
        <v>295.7106307692307</v>
      </c>
      <c r="F604" s="4">
        <f t="shared" si="29"/>
        <v>7.38063076923072</v>
      </c>
      <c r="G604" s="12">
        <v>2023</v>
      </c>
    </row>
    <row r="605" spans="1:7" x14ac:dyDescent="0.2">
      <c r="A605" s="18">
        <v>44942.518495370372</v>
      </c>
      <c r="B605" s="4">
        <v>4.1900000000000004</v>
      </c>
      <c r="C605" s="4">
        <v>1.23</v>
      </c>
      <c r="D605" s="4">
        <f t="shared" si="30"/>
        <v>5.1537000000000006</v>
      </c>
      <c r="E605" s="4">
        <f t="shared" si="28"/>
        <v>295.72293076923074</v>
      </c>
      <c r="F605" s="4">
        <f t="shared" si="29"/>
        <v>7.3929307692307589</v>
      </c>
      <c r="G605" s="12">
        <v>2023</v>
      </c>
    </row>
    <row r="606" spans="1:7" x14ac:dyDescent="0.2">
      <c r="A606" s="18">
        <v>44942.520185185182</v>
      </c>
      <c r="B606" s="4">
        <v>4.2</v>
      </c>
      <c r="C606" s="4">
        <v>1.23</v>
      </c>
      <c r="D606" s="4">
        <f t="shared" si="30"/>
        <v>5.1660000000000004</v>
      </c>
      <c r="E606" s="4">
        <f t="shared" si="28"/>
        <v>295.73523076923072</v>
      </c>
      <c r="F606" s="4">
        <f t="shared" si="29"/>
        <v>7.4052307692307409</v>
      </c>
      <c r="G606" s="12">
        <v>2023</v>
      </c>
    </row>
    <row r="607" spans="1:7" x14ac:dyDescent="0.2">
      <c r="A607" s="18">
        <v>44942.522361111114</v>
      </c>
      <c r="B607" s="4">
        <v>4.21</v>
      </c>
      <c r="C607" s="4">
        <v>1.23</v>
      </c>
      <c r="D607" s="4">
        <f t="shared" si="30"/>
        <v>5.1783000000000001</v>
      </c>
      <c r="E607" s="4">
        <f t="shared" si="28"/>
        <v>295.74753076923071</v>
      </c>
      <c r="F607" s="4">
        <f t="shared" si="29"/>
        <v>7.4175307692307229</v>
      </c>
      <c r="G607" s="12">
        <v>2023</v>
      </c>
    </row>
    <row r="608" spans="1:7" x14ac:dyDescent="0.2">
      <c r="A608" s="18">
        <v>44942.527175925927</v>
      </c>
      <c r="B608" s="4">
        <v>4.22</v>
      </c>
      <c r="C608" s="4">
        <v>1.23</v>
      </c>
      <c r="D608" s="4">
        <f t="shared" si="30"/>
        <v>5.1905999999999999</v>
      </c>
      <c r="E608" s="4">
        <f t="shared" si="28"/>
        <v>295.75983076923075</v>
      </c>
      <c r="F608" s="4">
        <f t="shared" si="29"/>
        <v>7.4298307692307617</v>
      </c>
      <c r="G608" s="12">
        <v>2023</v>
      </c>
    </row>
    <row r="609" spans="1:7" x14ac:dyDescent="0.2">
      <c r="A609" s="18">
        <v>44942.531006944446</v>
      </c>
      <c r="B609" s="4">
        <v>4.2300000000000004</v>
      </c>
      <c r="C609" s="4">
        <v>1.23</v>
      </c>
      <c r="D609" s="4">
        <f t="shared" si="30"/>
        <v>5.2029000000000005</v>
      </c>
      <c r="E609" s="4">
        <f t="shared" si="28"/>
        <v>295.77213076923073</v>
      </c>
      <c r="F609" s="4">
        <f t="shared" si="29"/>
        <v>7.4421307692307437</v>
      </c>
      <c r="G609" s="12">
        <v>2023</v>
      </c>
    </row>
    <row r="610" spans="1:7" x14ac:dyDescent="0.2">
      <c r="A610" s="18">
        <v>44942.538634259261</v>
      </c>
      <c r="B610" s="4">
        <v>4.24</v>
      </c>
      <c r="C610" s="4">
        <v>1.23</v>
      </c>
      <c r="D610" s="4">
        <f t="shared" si="30"/>
        <v>5.2152000000000003</v>
      </c>
      <c r="E610" s="4">
        <f t="shared" si="28"/>
        <v>295.78443076923071</v>
      </c>
      <c r="F610" s="4">
        <f t="shared" si="29"/>
        <v>7.4544307692307257</v>
      </c>
      <c r="G610" s="12">
        <v>2023</v>
      </c>
    </row>
    <row r="611" spans="1:7" x14ac:dyDescent="0.2">
      <c r="A611" s="18">
        <v>44942.545289351852</v>
      </c>
      <c r="B611" s="4">
        <v>4.25</v>
      </c>
      <c r="C611" s="4">
        <v>1.23</v>
      </c>
      <c r="D611" s="4">
        <f t="shared" si="30"/>
        <v>5.2275</v>
      </c>
      <c r="E611" s="4">
        <f t="shared" si="28"/>
        <v>295.79673076923075</v>
      </c>
      <c r="F611" s="4">
        <f t="shared" si="29"/>
        <v>7.4667307692307645</v>
      </c>
      <c r="G611" s="12">
        <v>2023</v>
      </c>
    </row>
    <row r="612" spans="1:7" x14ac:dyDescent="0.2">
      <c r="A612" s="18">
        <v>44942.555520833332</v>
      </c>
      <c r="B612" s="4">
        <v>4.26</v>
      </c>
      <c r="C612" s="4">
        <v>1.23</v>
      </c>
      <c r="D612" s="4">
        <f t="shared" si="30"/>
        <v>5.2397999999999998</v>
      </c>
      <c r="E612" s="4">
        <f t="shared" si="28"/>
        <v>295.80903076923073</v>
      </c>
      <c r="F612" s="4">
        <f t="shared" si="29"/>
        <v>7.4790307692307465</v>
      </c>
      <c r="G612" s="12">
        <v>2023</v>
      </c>
    </row>
    <row r="613" spans="1:7" x14ac:dyDescent="0.2">
      <c r="A613" s="18">
        <v>44942.562962962962</v>
      </c>
      <c r="B613" s="4">
        <v>4.2700000000000005</v>
      </c>
      <c r="C613" s="4">
        <v>1.23</v>
      </c>
      <c r="D613" s="4">
        <f t="shared" si="30"/>
        <v>5.2521000000000004</v>
      </c>
      <c r="E613" s="4">
        <f t="shared" si="28"/>
        <v>295.82133076923071</v>
      </c>
      <c r="F613" s="4">
        <f t="shared" si="29"/>
        <v>7.4913307692307285</v>
      </c>
      <c r="G613" s="12">
        <v>2023</v>
      </c>
    </row>
    <row r="614" spans="1:7" x14ac:dyDescent="0.2">
      <c r="A614" s="18">
        <v>44942.578553240739</v>
      </c>
      <c r="B614" s="4">
        <v>4.28</v>
      </c>
      <c r="C614" s="4">
        <v>1.23</v>
      </c>
      <c r="D614" s="4">
        <f t="shared" si="30"/>
        <v>5.2644000000000002</v>
      </c>
      <c r="E614" s="4">
        <f t="shared" si="28"/>
        <v>295.83363076923075</v>
      </c>
      <c r="F614" s="4">
        <f t="shared" si="29"/>
        <v>7.5036307692307673</v>
      </c>
      <c r="G614" s="12">
        <v>2023</v>
      </c>
    </row>
    <row r="615" spans="1:7" x14ac:dyDescent="0.2">
      <c r="A615" s="18">
        <v>44942.58834490741</v>
      </c>
      <c r="B615" s="4">
        <v>4.29</v>
      </c>
      <c r="C615" s="4">
        <v>1.23</v>
      </c>
      <c r="D615" s="4">
        <f t="shared" si="30"/>
        <v>5.2766999999999999</v>
      </c>
      <c r="E615" s="4">
        <f t="shared" si="28"/>
        <v>295.84593076923073</v>
      </c>
      <c r="F615" s="4">
        <f t="shared" si="29"/>
        <v>7.5159307692307493</v>
      </c>
      <c r="G615" s="12">
        <v>2023</v>
      </c>
    </row>
    <row r="616" spans="1:7" x14ac:dyDescent="0.2">
      <c r="A616" s="18">
        <v>44942.602418981478</v>
      </c>
      <c r="B616" s="4">
        <v>4.3</v>
      </c>
      <c r="C616" s="4">
        <v>1.23</v>
      </c>
      <c r="D616" s="4">
        <f t="shared" si="30"/>
        <v>5.2889999999999997</v>
      </c>
      <c r="E616" s="4">
        <f t="shared" si="28"/>
        <v>295.85823076923072</v>
      </c>
      <c r="F616" s="4">
        <f t="shared" si="29"/>
        <v>7.5282307692307313</v>
      </c>
      <c r="G616" s="12">
        <v>2023</v>
      </c>
    </row>
    <row r="617" spans="1:7" x14ac:dyDescent="0.2">
      <c r="A617" s="18">
        <v>44942.611967592595</v>
      </c>
      <c r="B617" s="4">
        <v>4.3100000000000005</v>
      </c>
      <c r="C617" s="4">
        <v>1.23</v>
      </c>
      <c r="D617" s="4">
        <f t="shared" si="30"/>
        <v>5.3013000000000003</v>
      </c>
      <c r="E617" s="4">
        <f t="shared" si="28"/>
        <v>295.87053076923075</v>
      </c>
      <c r="F617" s="4">
        <f t="shared" si="29"/>
        <v>7.5405307692307701</v>
      </c>
      <c r="G617" s="12">
        <v>2023</v>
      </c>
    </row>
    <row r="618" spans="1:7" x14ac:dyDescent="0.2">
      <c r="A618" s="18">
        <v>44942.627071759256</v>
      </c>
      <c r="B618" s="4">
        <v>4.32</v>
      </c>
      <c r="C618" s="4">
        <v>1.23</v>
      </c>
      <c r="D618" s="4">
        <f t="shared" si="30"/>
        <v>5.3136000000000001</v>
      </c>
      <c r="E618" s="4">
        <f t="shared" si="28"/>
        <v>295.88283076923074</v>
      </c>
      <c r="F618" s="4">
        <f t="shared" si="29"/>
        <v>7.5528307692307521</v>
      </c>
      <c r="G618" s="12">
        <v>2023</v>
      </c>
    </row>
    <row r="619" spans="1:7" x14ac:dyDescent="0.2">
      <c r="A619" s="18">
        <v>44942.638564814813</v>
      </c>
      <c r="B619" s="4">
        <v>4.33</v>
      </c>
      <c r="C619" s="4">
        <v>1.23</v>
      </c>
      <c r="D619" s="4">
        <f t="shared" si="30"/>
        <v>5.3258999999999999</v>
      </c>
      <c r="E619" s="4">
        <f t="shared" si="28"/>
        <v>295.89513076923072</v>
      </c>
      <c r="F619" s="4">
        <f t="shared" si="29"/>
        <v>7.5651307692307341</v>
      </c>
      <c r="G619" s="12">
        <v>2023</v>
      </c>
    </row>
    <row r="620" spans="1:7" x14ac:dyDescent="0.2">
      <c r="A620" s="18">
        <v>44942.671886574077</v>
      </c>
      <c r="B620" s="4">
        <v>4.34</v>
      </c>
      <c r="C620" s="4">
        <v>1.23</v>
      </c>
      <c r="D620" s="4">
        <f t="shared" si="30"/>
        <v>5.3381999999999996</v>
      </c>
      <c r="E620" s="4">
        <f t="shared" si="28"/>
        <v>295.9074307692307</v>
      </c>
      <c r="F620" s="4">
        <f t="shared" si="29"/>
        <v>7.5774307692307161</v>
      </c>
      <c r="G620" s="12">
        <v>2023</v>
      </c>
    </row>
    <row r="621" spans="1:7" x14ac:dyDescent="0.2">
      <c r="A621" s="18">
        <v>44942.828645833331</v>
      </c>
      <c r="B621" s="4">
        <v>4.3500000000000005</v>
      </c>
      <c r="C621" s="4">
        <v>1.23</v>
      </c>
      <c r="D621" s="4">
        <f t="shared" si="30"/>
        <v>5.3505000000000003</v>
      </c>
      <c r="E621" s="4">
        <f t="shared" si="28"/>
        <v>295.91973076923074</v>
      </c>
      <c r="F621" s="4">
        <f t="shared" si="29"/>
        <v>7.589730769230755</v>
      </c>
      <c r="G621" s="12">
        <v>2023</v>
      </c>
    </row>
    <row r="622" spans="1:7" x14ac:dyDescent="0.2">
      <c r="A622" s="18">
        <v>44943.609699074077</v>
      </c>
      <c r="B622" s="4">
        <v>4.3600000000000003</v>
      </c>
      <c r="C622" s="4">
        <v>1.23</v>
      </c>
      <c r="D622" s="4">
        <f t="shared" si="30"/>
        <v>5.3628</v>
      </c>
      <c r="E622" s="4">
        <f t="shared" si="28"/>
        <v>295.93203076923072</v>
      </c>
      <c r="F622" s="4">
        <f t="shared" si="29"/>
        <v>7.602030769230737</v>
      </c>
      <c r="G622" s="12">
        <v>2023</v>
      </c>
    </row>
    <row r="623" spans="1:7" x14ac:dyDescent="0.2">
      <c r="A623" s="18">
        <v>44943.630960648145</v>
      </c>
      <c r="B623" s="4">
        <v>4.37</v>
      </c>
      <c r="C623" s="4">
        <v>1.23</v>
      </c>
      <c r="D623" s="4">
        <f t="shared" si="30"/>
        <v>5.3750999999999998</v>
      </c>
      <c r="E623" s="4">
        <f t="shared" si="28"/>
        <v>295.9443307692307</v>
      </c>
      <c r="F623" s="4">
        <f t="shared" si="29"/>
        <v>7.6143307692307189</v>
      </c>
      <c r="G623" s="12">
        <v>2023</v>
      </c>
    </row>
    <row r="624" spans="1:7" x14ac:dyDescent="0.2">
      <c r="A624" s="18">
        <v>44943.670972222222</v>
      </c>
      <c r="B624" s="4">
        <v>4.38</v>
      </c>
      <c r="C624" s="4">
        <v>1.23</v>
      </c>
      <c r="D624" s="4">
        <f t="shared" si="30"/>
        <v>5.3873999999999995</v>
      </c>
      <c r="E624" s="4">
        <f t="shared" si="28"/>
        <v>295.95663076923074</v>
      </c>
      <c r="F624" s="4">
        <f t="shared" si="29"/>
        <v>7.6266307692307578</v>
      </c>
      <c r="G624" s="12">
        <v>2023</v>
      </c>
    </row>
    <row r="625" spans="1:7" x14ac:dyDescent="0.2">
      <c r="A625" s="18">
        <v>44944.524861111109</v>
      </c>
      <c r="B625" s="4">
        <v>4.3899999999999997</v>
      </c>
      <c r="C625" s="4">
        <v>1.23</v>
      </c>
      <c r="D625" s="4">
        <f t="shared" si="30"/>
        <v>5.3996999999999993</v>
      </c>
      <c r="E625" s="4">
        <f t="shared" si="28"/>
        <v>295.96893076923072</v>
      </c>
      <c r="F625" s="4">
        <f t="shared" si="29"/>
        <v>7.6389307692307398</v>
      </c>
      <c r="G625" s="12">
        <v>2023</v>
      </c>
    </row>
    <row r="626" spans="1:7" x14ac:dyDescent="0.2">
      <c r="A626" s="18">
        <v>44944.526585648149</v>
      </c>
      <c r="B626" s="4">
        <v>4.4000000000000004</v>
      </c>
      <c r="C626" s="4">
        <v>1.23</v>
      </c>
      <c r="D626" s="4">
        <f t="shared" si="30"/>
        <v>5.4119999999999999</v>
      </c>
      <c r="E626" s="4">
        <f t="shared" si="28"/>
        <v>295.98123076923071</v>
      </c>
      <c r="F626" s="4">
        <f t="shared" si="29"/>
        <v>7.6512307692307218</v>
      </c>
      <c r="G626" s="12">
        <v>2023</v>
      </c>
    </row>
    <row r="627" spans="1:7" x14ac:dyDescent="0.2">
      <c r="A627" s="18">
        <v>44944.527199074073</v>
      </c>
      <c r="B627" s="4">
        <v>4.41</v>
      </c>
      <c r="C627" s="4">
        <v>1.23</v>
      </c>
      <c r="D627" s="4">
        <f t="shared" si="30"/>
        <v>5.4242999999999997</v>
      </c>
      <c r="E627" s="4">
        <f t="shared" si="28"/>
        <v>295.99353076923074</v>
      </c>
      <c r="F627" s="4">
        <f t="shared" si="29"/>
        <v>7.6635307692307606</v>
      </c>
      <c r="G627" s="12">
        <v>2023</v>
      </c>
    </row>
    <row r="628" spans="1:7" x14ac:dyDescent="0.2">
      <c r="A628" s="18">
        <v>44944.527905092589</v>
      </c>
      <c r="B628" s="4">
        <v>4.42</v>
      </c>
      <c r="C628" s="4">
        <v>1.23</v>
      </c>
      <c r="D628" s="4">
        <f t="shared" si="30"/>
        <v>5.4365999999999994</v>
      </c>
      <c r="E628" s="4">
        <f t="shared" si="28"/>
        <v>296.00583076923073</v>
      </c>
      <c r="F628" s="4">
        <f t="shared" si="29"/>
        <v>7.6758307692307426</v>
      </c>
      <c r="G628" s="12">
        <v>2023</v>
      </c>
    </row>
    <row r="629" spans="1:7" x14ac:dyDescent="0.2">
      <c r="A629" s="18">
        <v>44944.528368055559</v>
      </c>
      <c r="B629" s="4">
        <v>4.43</v>
      </c>
      <c r="C629" s="4">
        <v>1.23</v>
      </c>
      <c r="D629" s="4">
        <f t="shared" si="30"/>
        <v>5.4488999999999992</v>
      </c>
      <c r="E629" s="4">
        <f t="shared" si="28"/>
        <v>296.01813076923071</v>
      </c>
      <c r="F629" s="4">
        <f t="shared" si="29"/>
        <v>7.6881307692307246</v>
      </c>
      <c r="G629" s="12">
        <v>2023</v>
      </c>
    </row>
    <row r="630" spans="1:7" x14ac:dyDescent="0.2">
      <c r="A630" s="18">
        <v>44944.529097222221</v>
      </c>
      <c r="B630" s="4">
        <v>4.4400000000000004</v>
      </c>
      <c r="C630" s="4">
        <v>1.23</v>
      </c>
      <c r="D630" s="4">
        <f t="shared" si="30"/>
        <v>5.4612000000000007</v>
      </c>
      <c r="E630" s="4">
        <f t="shared" si="28"/>
        <v>296.03043076923075</v>
      </c>
      <c r="F630" s="4">
        <f t="shared" si="29"/>
        <v>7.7004307692307634</v>
      </c>
      <c r="G630" s="12">
        <v>2023</v>
      </c>
    </row>
    <row r="631" spans="1:7" x14ac:dyDescent="0.2">
      <c r="A631" s="18">
        <v>44944.529675925929</v>
      </c>
      <c r="B631" s="4">
        <v>4.45</v>
      </c>
      <c r="C631" s="4">
        <v>1.23</v>
      </c>
      <c r="D631" s="4">
        <f t="shared" si="30"/>
        <v>5.4735000000000005</v>
      </c>
      <c r="E631" s="4">
        <f t="shared" si="28"/>
        <v>296.04273076923073</v>
      </c>
      <c r="F631" s="4">
        <f t="shared" si="29"/>
        <v>7.7127307692307454</v>
      </c>
      <c r="G631" s="12">
        <v>2023</v>
      </c>
    </row>
    <row r="632" spans="1:7" x14ac:dyDescent="0.2">
      <c r="A632" s="18">
        <v>44944.530810185184</v>
      </c>
      <c r="B632" s="4">
        <v>4.46</v>
      </c>
      <c r="C632" s="4">
        <v>1.23</v>
      </c>
      <c r="D632" s="4">
        <f t="shared" si="30"/>
        <v>5.4858000000000002</v>
      </c>
      <c r="E632" s="4">
        <f t="shared" si="28"/>
        <v>296.05503076923071</v>
      </c>
      <c r="F632" s="4">
        <f t="shared" si="29"/>
        <v>7.7250307692307274</v>
      </c>
      <c r="G632" s="12">
        <v>2023</v>
      </c>
    </row>
    <row r="633" spans="1:7" x14ac:dyDescent="0.2">
      <c r="A633" s="18">
        <v>44944.532129629632</v>
      </c>
      <c r="B633" s="4">
        <v>4.47</v>
      </c>
      <c r="C633" s="4">
        <v>1.23</v>
      </c>
      <c r="D633" s="4">
        <f t="shared" si="30"/>
        <v>5.4981</v>
      </c>
      <c r="E633" s="4">
        <f t="shared" si="28"/>
        <v>296.06733076923075</v>
      </c>
      <c r="F633" s="4">
        <f t="shared" si="29"/>
        <v>7.7373307692307662</v>
      </c>
      <c r="G633" s="12">
        <v>2023</v>
      </c>
    </row>
    <row r="634" spans="1:7" x14ac:dyDescent="0.2">
      <c r="A634" s="18">
        <v>44944.535520833335</v>
      </c>
      <c r="B634" s="4">
        <v>4.4800000000000004</v>
      </c>
      <c r="C634" s="4">
        <v>1.23</v>
      </c>
      <c r="D634" s="4">
        <f t="shared" si="30"/>
        <v>5.5104000000000006</v>
      </c>
      <c r="E634" s="4">
        <f t="shared" si="28"/>
        <v>296.07963076923073</v>
      </c>
      <c r="F634" s="4">
        <f t="shared" si="29"/>
        <v>7.7496307692307482</v>
      </c>
      <c r="G634" s="12">
        <v>2023</v>
      </c>
    </row>
    <row r="635" spans="1:7" x14ac:dyDescent="0.2">
      <c r="A635" s="18">
        <v>44944.538310185184</v>
      </c>
      <c r="B635" s="4">
        <v>4.49</v>
      </c>
      <c r="C635" s="4">
        <v>1.23</v>
      </c>
      <c r="D635" s="4">
        <f t="shared" si="30"/>
        <v>5.5227000000000004</v>
      </c>
      <c r="E635" s="4">
        <f t="shared" ref="E635:E698" si="31">D635+E$183</f>
        <v>296.09193076923071</v>
      </c>
      <c r="F635" s="4">
        <f t="shared" si="29"/>
        <v>7.7619307692307302</v>
      </c>
      <c r="G635" s="12">
        <v>2023</v>
      </c>
    </row>
    <row r="636" spans="1:7" x14ac:dyDescent="0.2">
      <c r="A636" s="18">
        <v>44944.542060185187</v>
      </c>
      <c r="B636" s="4">
        <v>4.5</v>
      </c>
      <c r="C636" s="4">
        <v>1.23</v>
      </c>
      <c r="D636" s="4">
        <f t="shared" si="30"/>
        <v>5.5350000000000001</v>
      </c>
      <c r="E636" s="4">
        <f t="shared" si="31"/>
        <v>296.10423076923075</v>
      </c>
      <c r="F636" s="4">
        <f t="shared" si="29"/>
        <v>7.7742307692307691</v>
      </c>
      <c r="G636" s="12">
        <v>2023</v>
      </c>
    </row>
    <row r="637" spans="1:7" x14ac:dyDescent="0.2">
      <c r="A637" s="18">
        <v>44944.544942129629</v>
      </c>
      <c r="B637" s="4">
        <v>4.51</v>
      </c>
      <c r="C637" s="4">
        <v>1.23</v>
      </c>
      <c r="D637" s="4">
        <f t="shared" si="30"/>
        <v>5.5472999999999999</v>
      </c>
      <c r="E637" s="4">
        <f t="shared" si="31"/>
        <v>296.11653076923074</v>
      </c>
      <c r="F637" s="4">
        <f t="shared" si="29"/>
        <v>7.786530769230751</v>
      </c>
      <c r="G637" s="12">
        <v>2023</v>
      </c>
    </row>
    <row r="638" spans="1:7" x14ac:dyDescent="0.2">
      <c r="A638" s="18">
        <v>44944.549201388887</v>
      </c>
      <c r="B638" s="4">
        <v>4.5200000000000005</v>
      </c>
      <c r="C638" s="4">
        <v>1.23</v>
      </c>
      <c r="D638" s="4">
        <f t="shared" si="30"/>
        <v>5.5596000000000005</v>
      </c>
      <c r="E638" s="4">
        <f t="shared" si="31"/>
        <v>296.12883076923072</v>
      </c>
      <c r="F638" s="4">
        <f t="shared" si="29"/>
        <v>7.798830769230733</v>
      </c>
      <c r="G638" s="12">
        <v>2023</v>
      </c>
    </row>
    <row r="639" spans="1:7" x14ac:dyDescent="0.2">
      <c r="A639" s="18">
        <v>44944.553206018521</v>
      </c>
      <c r="B639" s="4">
        <v>4.53</v>
      </c>
      <c r="C639" s="4">
        <v>1.23</v>
      </c>
      <c r="D639" s="4">
        <f t="shared" si="30"/>
        <v>5.5719000000000003</v>
      </c>
      <c r="E639" s="4">
        <f t="shared" si="31"/>
        <v>296.14113076923076</v>
      </c>
      <c r="F639" s="4">
        <f t="shared" si="29"/>
        <v>7.8111307692307719</v>
      </c>
      <c r="G639" s="12">
        <v>2023</v>
      </c>
    </row>
    <row r="640" spans="1:7" x14ac:dyDescent="0.2">
      <c r="A640" s="18">
        <v>44944.557951388888</v>
      </c>
      <c r="B640" s="4">
        <v>4.54</v>
      </c>
      <c r="C640" s="4">
        <v>1.23</v>
      </c>
      <c r="D640" s="4">
        <f t="shared" si="30"/>
        <v>5.5842000000000001</v>
      </c>
      <c r="E640" s="4">
        <f t="shared" si="31"/>
        <v>296.15343076923074</v>
      </c>
      <c r="F640" s="4">
        <f t="shared" si="29"/>
        <v>7.8234307692307539</v>
      </c>
      <c r="G640" s="12">
        <v>2023</v>
      </c>
    </row>
    <row r="641" spans="1:7" x14ac:dyDescent="0.2">
      <c r="A641" s="18">
        <v>44944.561840277776</v>
      </c>
      <c r="B641" s="4">
        <v>4.55</v>
      </c>
      <c r="C641" s="4">
        <v>1.23</v>
      </c>
      <c r="D641" s="4">
        <f t="shared" si="30"/>
        <v>5.5964999999999998</v>
      </c>
      <c r="E641" s="4">
        <f t="shared" si="31"/>
        <v>296.16573076923072</v>
      </c>
      <c r="F641" s="4">
        <f t="shared" si="29"/>
        <v>7.8357307692307359</v>
      </c>
      <c r="G641" s="12">
        <v>2023</v>
      </c>
    </row>
    <row r="642" spans="1:7" x14ac:dyDescent="0.2">
      <c r="A642" s="18">
        <v>44944.568333333336</v>
      </c>
      <c r="B642" s="4">
        <v>4.5600000000000005</v>
      </c>
      <c r="C642" s="4">
        <v>1.23</v>
      </c>
      <c r="D642" s="4">
        <f t="shared" si="30"/>
        <v>5.6088000000000005</v>
      </c>
      <c r="E642" s="4">
        <f t="shared" si="31"/>
        <v>296.1780307692307</v>
      </c>
      <c r="F642" s="4">
        <f t="shared" si="29"/>
        <v>7.8480307692307179</v>
      </c>
      <c r="G642" s="12">
        <v>2023</v>
      </c>
    </row>
    <row r="643" spans="1:7" x14ac:dyDescent="0.2">
      <c r="A643" s="18">
        <v>44944.57236111111</v>
      </c>
      <c r="B643" s="4">
        <v>4.57</v>
      </c>
      <c r="C643" s="4">
        <v>1.23</v>
      </c>
      <c r="D643" s="4">
        <f t="shared" si="30"/>
        <v>5.6211000000000002</v>
      </c>
      <c r="E643" s="4">
        <f t="shared" si="31"/>
        <v>296.19033076923074</v>
      </c>
      <c r="F643" s="4">
        <f t="shared" ref="F643:F706" si="32">E643-288.33</f>
        <v>7.8603307692307567</v>
      </c>
      <c r="G643" s="12">
        <v>2023</v>
      </c>
    </row>
    <row r="644" spans="1:7" x14ac:dyDescent="0.2">
      <c r="A644" s="18">
        <v>44944.577928240738</v>
      </c>
      <c r="B644" s="4">
        <v>4.58</v>
      </c>
      <c r="C644" s="4">
        <v>1.23</v>
      </c>
      <c r="D644" s="4">
        <f t="shared" si="30"/>
        <v>5.6334</v>
      </c>
      <c r="E644" s="4">
        <f t="shared" si="31"/>
        <v>296.20263076923072</v>
      </c>
      <c r="F644" s="4">
        <f t="shared" si="32"/>
        <v>7.8726307692307387</v>
      </c>
      <c r="G644" s="12">
        <v>2023</v>
      </c>
    </row>
    <row r="645" spans="1:7" x14ac:dyDescent="0.2">
      <c r="A645" s="18">
        <v>44944.581597222219</v>
      </c>
      <c r="B645" s="4">
        <v>4.59</v>
      </c>
      <c r="C645" s="4">
        <v>1.23</v>
      </c>
      <c r="D645" s="4">
        <f t="shared" si="30"/>
        <v>5.6456999999999997</v>
      </c>
      <c r="E645" s="4">
        <f t="shared" si="31"/>
        <v>296.2149307692307</v>
      </c>
      <c r="F645" s="4">
        <f t="shared" si="32"/>
        <v>7.8849307692307207</v>
      </c>
      <c r="G645" s="12">
        <v>2023</v>
      </c>
    </row>
    <row r="646" spans="1:7" x14ac:dyDescent="0.2">
      <c r="A646" s="18">
        <v>44944.587291666663</v>
      </c>
      <c r="B646" s="4">
        <v>4.6000000000000005</v>
      </c>
      <c r="C646" s="4">
        <v>1.23</v>
      </c>
      <c r="D646" s="4">
        <f t="shared" si="30"/>
        <v>5.6580000000000004</v>
      </c>
      <c r="E646" s="4">
        <f t="shared" si="31"/>
        <v>296.22723076923074</v>
      </c>
      <c r="F646" s="4">
        <f t="shared" si="32"/>
        <v>7.8972307692307595</v>
      </c>
      <c r="G646" s="12">
        <v>2023</v>
      </c>
    </row>
    <row r="647" spans="1:7" x14ac:dyDescent="0.2">
      <c r="A647" s="18">
        <v>44944.593263888892</v>
      </c>
      <c r="B647" s="4">
        <v>4.6100000000000003</v>
      </c>
      <c r="C647" s="4">
        <v>1.23</v>
      </c>
      <c r="D647" s="4">
        <f t="shared" si="30"/>
        <v>5.6703000000000001</v>
      </c>
      <c r="E647" s="4">
        <f t="shared" si="31"/>
        <v>296.23953076923073</v>
      </c>
      <c r="F647" s="4">
        <f t="shared" si="32"/>
        <v>7.9095307692307415</v>
      </c>
      <c r="G647" s="12">
        <v>2023</v>
      </c>
    </row>
    <row r="648" spans="1:7" x14ac:dyDescent="0.2">
      <c r="A648" s="18">
        <v>44944.602326388886</v>
      </c>
      <c r="B648" s="4">
        <v>4.62</v>
      </c>
      <c r="C648" s="4">
        <v>1.23</v>
      </c>
      <c r="D648" s="4">
        <f t="shared" si="30"/>
        <v>5.6825999999999999</v>
      </c>
      <c r="E648" s="4">
        <f t="shared" si="31"/>
        <v>296.25183076923071</v>
      </c>
      <c r="F648" s="4">
        <f t="shared" si="32"/>
        <v>7.9218307692307235</v>
      </c>
      <c r="G648" s="12">
        <v>2023</v>
      </c>
    </row>
    <row r="649" spans="1:7" x14ac:dyDescent="0.2">
      <c r="A649" s="18">
        <v>44944.608136574076</v>
      </c>
      <c r="B649" s="4">
        <v>4.63</v>
      </c>
      <c r="C649" s="4">
        <v>1.23</v>
      </c>
      <c r="D649" s="4">
        <f t="shared" si="30"/>
        <v>5.6948999999999996</v>
      </c>
      <c r="E649" s="4">
        <f t="shared" si="31"/>
        <v>296.26413076923075</v>
      </c>
      <c r="F649" s="4">
        <f t="shared" si="32"/>
        <v>7.9341307692307623</v>
      </c>
      <c r="G649" s="12">
        <v>2023</v>
      </c>
    </row>
    <row r="650" spans="1:7" x14ac:dyDescent="0.2">
      <c r="A650" s="18">
        <v>44944.612083333333</v>
      </c>
      <c r="B650" s="4">
        <v>4.6399999999999997</v>
      </c>
      <c r="C650" s="4">
        <v>1.23</v>
      </c>
      <c r="D650" s="4">
        <f t="shared" si="30"/>
        <v>5.7071999999999994</v>
      </c>
      <c r="E650" s="4">
        <f t="shared" si="31"/>
        <v>296.27643076923073</v>
      </c>
      <c r="F650" s="4">
        <f t="shared" si="32"/>
        <v>7.9464307692307443</v>
      </c>
      <c r="G650" s="12">
        <v>2023</v>
      </c>
    </row>
    <row r="651" spans="1:7" x14ac:dyDescent="0.2">
      <c r="A651" s="18">
        <v>44944.615300925929</v>
      </c>
      <c r="B651" s="4">
        <v>4.6500000000000004</v>
      </c>
      <c r="C651" s="4">
        <v>1.23</v>
      </c>
      <c r="D651" s="4">
        <f t="shared" si="30"/>
        <v>5.7195</v>
      </c>
      <c r="E651" s="4">
        <f t="shared" si="31"/>
        <v>296.28873076923071</v>
      </c>
      <c r="F651" s="4">
        <f t="shared" si="32"/>
        <v>7.9587307692307263</v>
      </c>
      <c r="G651" s="12">
        <v>2023</v>
      </c>
    </row>
    <row r="652" spans="1:7" x14ac:dyDescent="0.2">
      <c r="A652" s="18">
        <v>44944.620648148149</v>
      </c>
      <c r="B652" s="4">
        <v>4.66</v>
      </c>
      <c r="C652" s="4">
        <v>1.23</v>
      </c>
      <c r="D652" s="4">
        <f t="shared" si="30"/>
        <v>5.7317999999999998</v>
      </c>
      <c r="E652" s="4">
        <f t="shared" si="31"/>
        <v>296.30103076923075</v>
      </c>
      <c r="F652" s="4">
        <f t="shared" si="32"/>
        <v>7.9710307692307651</v>
      </c>
      <c r="G652" s="12">
        <v>2023</v>
      </c>
    </row>
    <row r="653" spans="1:7" x14ac:dyDescent="0.2">
      <c r="A653" s="18">
        <v>44944.625104166669</v>
      </c>
      <c r="B653" s="4">
        <v>4.67</v>
      </c>
      <c r="C653" s="4">
        <v>1.23</v>
      </c>
      <c r="D653" s="4">
        <f t="shared" si="30"/>
        <v>5.7440999999999995</v>
      </c>
      <c r="E653" s="4">
        <f t="shared" si="31"/>
        <v>296.31333076923073</v>
      </c>
      <c r="F653" s="4">
        <f t="shared" si="32"/>
        <v>7.9833307692307471</v>
      </c>
      <c r="G653" s="12">
        <v>2023</v>
      </c>
    </row>
    <row r="654" spans="1:7" x14ac:dyDescent="0.2">
      <c r="A654" s="18">
        <v>44944.637071759258</v>
      </c>
      <c r="B654" s="4">
        <v>4.68</v>
      </c>
      <c r="C654" s="4">
        <v>1.23</v>
      </c>
      <c r="D654" s="4">
        <f t="shared" si="30"/>
        <v>5.7563999999999993</v>
      </c>
      <c r="E654" s="4">
        <f t="shared" si="31"/>
        <v>296.32563076923071</v>
      </c>
      <c r="F654" s="4">
        <f t="shared" si="32"/>
        <v>7.9956307692307291</v>
      </c>
      <c r="G654" s="12">
        <v>2023</v>
      </c>
    </row>
    <row r="655" spans="1:7" x14ac:dyDescent="0.2">
      <c r="A655" s="18">
        <v>44944.639976851853</v>
      </c>
      <c r="B655" s="4">
        <v>4.6900000000000004</v>
      </c>
      <c r="C655" s="4">
        <v>1.23</v>
      </c>
      <c r="D655" s="4">
        <f t="shared" si="30"/>
        <v>5.7687000000000008</v>
      </c>
      <c r="E655" s="4">
        <f t="shared" si="31"/>
        <v>296.33793076923075</v>
      </c>
      <c r="F655" s="4">
        <f t="shared" si="32"/>
        <v>8.007930769230768</v>
      </c>
      <c r="G655" s="12">
        <v>2023</v>
      </c>
    </row>
    <row r="656" spans="1:7" x14ac:dyDescent="0.2">
      <c r="A656" s="18">
        <v>44944.647037037037</v>
      </c>
      <c r="B656" s="4">
        <v>4.7</v>
      </c>
      <c r="C656" s="4">
        <v>1.23</v>
      </c>
      <c r="D656" s="4">
        <f t="shared" si="30"/>
        <v>5.7809999999999997</v>
      </c>
      <c r="E656" s="4">
        <f t="shared" si="31"/>
        <v>296.35023076923073</v>
      </c>
      <c r="F656" s="4">
        <f t="shared" si="32"/>
        <v>8.02023076923075</v>
      </c>
      <c r="G656" s="12">
        <v>2023</v>
      </c>
    </row>
    <row r="657" spans="1:7" x14ac:dyDescent="0.2">
      <c r="A657" s="18">
        <v>44944.652025462965</v>
      </c>
      <c r="B657" s="4">
        <v>4.71</v>
      </c>
      <c r="C657" s="4">
        <v>1.23</v>
      </c>
      <c r="D657" s="4">
        <f t="shared" si="30"/>
        <v>5.7932999999999995</v>
      </c>
      <c r="E657" s="4">
        <f t="shared" si="31"/>
        <v>296.36253076923072</v>
      </c>
      <c r="F657" s="4">
        <f t="shared" si="32"/>
        <v>8.0325307692307319</v>
      </c>
      <c r="G657" s="12">
        <v>2023</v>
      </c>
    </row>
    <row r="658" spans="1:7" x14ac:dyDescent="0.2">
      <c r="A658" s="18">
        <v>44944.660983796297</v>
      </c>
      <c r="B658" s="4">
        <v>4.72</v>
      </c>
      <c r="C658" s="4">
        <v>1.23</v>
      </c>
      <c r="D658" s="4">
        <f t="shared" si="30"/>
        <v>5.8055999999999992</v>
      </c>
      <c r="E658" s="4">
        <f t="shared" si="31"/>
        <v>296.37483076923075</v>
      </c>
      <c r="F658" s="4">
        <f t="shared" si="32"/>
        <v>8.0448307692307708</v>
      </c>
      <c r="G658" s="12">
        <v>2023</v>
      </c>
    </row>
    <row r="659" spans="1:7" x14ac:dyDescent="0.2">
      <c r="A659" s="18">
        <v>44945.51221064815</v>
      </c>
      <c r="B659" s="4">
        <v>4.7300000000000004</v>
      </c>
      <c r="C659" s="4">
        <v>1.23</v>
      </c>
      <c r="D659" s="4">
        <f t="shared" si="30"/>
        <v>5.8179000000000007</v>
      </c>
      <c r="E659" s="4">
        <f t="shared" si="31"/>
        <v>296.38713076923074</v>
      </c>
      <c r="F659" s="4">
        <f t="shared" si="32"/>
        <v>8.0571307692307528</v>
      </c>
      <c r="G659" s="12">
        <v>2023</v>
      </c>
    </row>
    <row r="660" spans="1:7" x14ac:dyDescent="0.2">
      <c r="A660" s="18">
        <v>44945.535590277781</v>
      </c>
      <c r="B660" s="4">
        <v>4.74</v>
      </c>
      <c r="C660" s="4">
        <v>1.23</v>
      </c>
      <c r="D660" s="4">
        <f t="shared" si="30"/>
        <v>5.8302000000000005</v>
      </c>
      <c r="E660" s="4">
        <f t="shared" si="31"/>
        <v>296.39943076923072</v>
      </c>
      <c r="F660" s="4">
        <f t="shared" si="32"/>
        <v>8.0694307692307348</v>
      </c>
      <c r="G660" s="12">
        <v>2023</v>
      </c>
    </row>
    <row r="661" spans="1:7" x14ac:dyDescent="0.2">
      <c r="A661" s="18">
        <v>44945.550358796296</v>
      </c>
      <c r="B661" s="4">
        <v>4.75</v>
      </c>
      <c r="C661" s="4">
        <v>1.23</v>
      </c>
      <c r="D661" s="4">
        <f t="shared" si="30"/>
        <v>5.8425000000000002</v>
      </c>
      <c r="E661" s="4">
        <f t="shared" si="31"/>
        <v>296.4117307692307</v>
      </c>
      <c r="F661" s="4">
        <f t="shared" si="32"/>
        <v>8.0817307692307168</v>
      </c>
      <c r="G661" s="12">
        <v>2023</v>
      </c>
    </row>
    <row r="662" spans="1:7" x14ac:dyDescent="0.2">
      <c r="A662" s="18">
        <v>44945.571296296293</v>
      </c>
      <c r="B662" s="4">
        <v>4.76</v>
      </c>
      <c r="C662" s="4">
        <v>1.23</v>
      </c>
      <c r="D662" s="4">
        <f t="shared" si="30"/>
        <v>5.8548</v>
      </c>
      <c r="E662" s="4">
        <f t="shared" si="31"/>
        <v>296.42403076923074</v>
      </c>
      <c r="F662" s="4">
        <f t="shared" si="32"/>
        <v>8.0940307692307556</v>
      </c>
      <c r="G662" s="12">
        <v>2023</v>
      </c>
    </row>
    <row r="663" spans="1:7" x14ac:dyDescent="0.2">
      <c r="A663" s="18">
        <v>44945.588252314818</v>
      </c>
      <c r="B663" s="4">
        <v>4.7700000000000005</v>
      </c>
      <c r="C663" s="4">
        <v>1.23</v>
      </c>
      <c r="D663" s="4">
        <f t="shared" si="30"/>
        <v>5.8671000000000006</v>
      </c>
      <c r="E663" s="4">
        <f t="shared" si="31"/>
        <v>296.43633076923072</v>
      </c>
      <c r="F663" s="4">
        <f t="shared" si="32"/>
        <v>8.1063307692307376</v>
      </c>
      <c r="G663" s="12">
        <v>2023</v>
      </c>
    </row>
    <row r="664" spans="1:7" x14ac:dyDescent="0.2">
      <c r="A664" s="18">
        <v>44945.631550925929</v>
      </c>
      <c r="B664" s="4">
        <v>4.78</v>
      </c>
      <c r="C664" s="4">
        <v>1.23</v>
      </c>
      <c r="D664" s="4">
        <f t="shared" si="30"/>
        <v>5.8794000000000004</v>
      </c>
      <c r="E664" s="4">
        <f t="shared" si="31"/>
        <v>296.4486307692307</v>
      </c>
      <c r="F664" s="4">
        <f t="shared" si="32"/>
        <v>8.1186307692307196</v>
      </c>
      <c r="G664" s="12">
        <v>2023</v>
      </c>
    </row>
    <row r="665" spans="1:7" x14ac:dyDescent="0.2">
      <c r="A665" s="18">
        <v>44946.48678240741</v>
      </c>
      <c r="B665" s="4">
        <v>4.79</v>
      </c>
      <c r="C665" s="4">
        <v>1.23</v>
      </c>
      <c r="D665" s="4">
        <f t="shared" ref="D665:D728" si="33">B665*C665</f>
        <v>5.8917000000000002</v>
      </c>
      <c r="E665" s="4">
        <f t="shared" si="31"/>
        <v>296.46093076923074</v>
      </c>
      <c r="F665" s="4">
        <f t="shared" si="32"/>
        <v>8.1309307692307584</v>
      </c>
      <c r="G665" s="12">
        <v>2023</v>
      </c>
    </row>
    <row r="666" spans="1:7" x14ac:dyDescent="0.2">
      <c r="A666" s="18">
        <v>44946.531539351854</v>
      </c>
      <c r="B666" s="4">
        <v>4.8</v>
      </c>
      <c r="C666" s="4">
        <v>1.23</v>
      </c>
      <c r="D666" s="4">
        <f t="shared" si="33"/>
        <v>5.9039999999999999</v>
      </c>
      <c r="E666" s="4">
        <f t="shared" si="31"/>
        <v>296.47323076923072</v>
      </c>
      <c r="F666" s="4">
        <f t="shared" si="32"/>
        <v>8.1432307692307404</v>
      </c>
      <c r="G666" s="12">
        <v>2023</v>
      </c>
    </row>
    <row r="667" spans="1:7" x14ac:dyDescent="0.2">
      <c r="A667" s="18">
        <v>44946.548275462963</v>
      </c>
      <c r="B667" s="4">
        <v>4.8100000000000005</v>
      </c>
      <c r="C667" s="4">
        <v>1.23</v>
      </c>
      <c r="D667" s="4">
        <f t="shared" si="33"/>
        <v>5.9163000000000006</v>
      </c>
      <c r="E667" s="4">
        <f t="shared" si="31"/>
        <v>296.48553076923071</v>
      </c>
      <c r="F667" s="4">
        <f t="shared" si="32"/>
        <v>8.1555307692307224</v>
      </c>
      <c r="G667" s="12">
        <v>2023</v>
      </c>
    </row>
    <row r="668" spans="1:7" x14ac:dyDescent="0.2">
      <c r="A668" s="18">
        <v>44946.567395833335</v>
      </c>
      <c r="B668" s="4">
        <v>4.82</v>
      </c>
      <c r="C668" s="4">
        <v>1.23</v>
      </c>
      <c r="D668" s="4">
        <f t="shared" si="33"/>
        <v>5.9286000000000003</v>
      </c>
      <c r="E668" s="4">
        <f t="shared" si="31"/>
        <v>296.49783076923075</v>
      </c>
      <c r="F668" s="4">
        <f t="shared" si="32"/>
        <v>8.1678307692307612</v>
      </c>
      <c r="G668" s="12">
        <v>2023</v>
      </c>
    </row>
    <row r="669" spans="1:7" x14ac:dyDescent="0.2">
      <c r="A669" s="18">
        <v>44946.577986111108</v>
      </c>
      <c r="B669" s="4">
        <v>4.83</v>
      </c>
      <c r="C669" s="4">
        <v>1.23</v>
      </c>
      <c r="D669" s="4">
        <f t="shared" si="33"/>
        <v>5.9409000000000001</v>
      </c>
      <c r="E669" s="4">
        <f t="shared" si="31"/>
        <v>296.51013076923073</v>
      </c>
      <c r="F669" s="4">
        <f t="shared" si="32"/>
        <v>8.1801307692307432</v>
      </c>
      <c r="G669" s="12">
        <v>2023</v>
      </c>
    </row>
    <row r="670" spans="1:7" x14ac:dyDescent="0.2">
      <c r="A670" s="18">
        <v>44946.593148148146</v>
      </c>
      <c r="B670" s="4">
        <v>4.84</v>
      </c>
      <c r="C670" s="4">
        <v>1.23</v>
      </c>
      <c r="D670" s="4">
        <f t="shared" si="33"/>
        <v>5.9531999999999998</v>
      </c>
      <c r="E670" s="4">
        <f t="shared" si="31"/>
        <v>296.52243076923071</v>
      </c>
      <c r="F670" s="4">
        <f t="shared" si="32"/>
        <v>8.1924307692307252</v>
      </c>
      <c r="G670" s="12">
        <v>2023</v>
      </c>
    </row>
    <row r="671" spans="1:7" x14ac:dyDescent="0.2">
      <c r="A671" s="18">
        <v>44946.605231481481</v>
      </c>
      <c r="B671" s="4">
        <v>4.8500000000000005</v>
      </c>
      <c r="C671" s="4">
        <v>1.23</v>
      </c>
      <c r="D671" s="4">
        <f t="shared" si="33"/>
        <v>5.9655000000000005</v>
      </c>
      <c r="E671" s="4">
        <f t="shared" si="31"/>
        <v>296.53473076923075</v>
      </c>
      <c r="F671" s="4">
        <f t="shared" si="32"/>
        <v>8.2047307692307641</v>
      </c>
      <c r="G671" s="12">
        <v>2023</v>
      </c>
    </row>
    <row r="672" spans="1:7" x14ac:dyDescent="0.2">
      <c r="A672" s="18">
        <v>44946.628784722219</v>
      </c>
      <c r="B672" s="4">
        <v>4.8600000000000003</v>
      </c>
      <c r="C672" s="4">
        <v>1.23</v>
      </c>
      <c r="D672" s="4">
        <f t="shared" si="33"/>
        <v>5.9778000000000002</v>
      </c>
      <c r="E672" s="4">
        <f t="shared" si="31"/>
        <v>296.54703076923073</v>
      </c>
      <c r="F672" s="4">
        <f t="shared" si="32"/>
        <v>8.217030769230746</v>
      </c>
      <c r="G672" s="12">
        <v>2023</v>
      </c>
    </row>
    <row r="673" spans="1:7" x14ac:dyDescent="0.2">
      <c r="A673" s="18">
        <v>44946.63857638889</v>
      </c>
      <c r="B673" s="4">
        <v>4.87</v>
      </c>
      <c r="C673" s="4">
        <v>1.23</v>
      </c>
      <c r="D673" s="4">
        <f t="shared" si="33"/>
        <v>5.9901</v>
      </c>
      <c r="E673" s="4">
        <f t="shared" si="31"/>
        <v>296.55933076923071</v>
      </c>
      <c r="F673" s="4">
        <f t="shared" si="32"/>
        <v>8.229330769230728</v>
      </c>
      <c r="G673" s="12">
        <v>2023</v>
      </c>
    </row>
    <row r="674" spans="1:7" x14ac:dyDescent="0.2">
      <c r="A674" s="18">
        <v>44946.651909722219</v>
      </c>
      <c r="B674" s="4">
        <v>4.88</v>
      </c>
      <c r="C674" s="4">
        <v>1.23</v>
      </c>
      <c r="D674" s="4">
        <f t="shared" si="33"/>
        <v>6.0023999999999997</v>
      </c>
      <c r="E674" s="4">
        <f t="shared" si="31"/>
        <v>296.57163076923075</v>
      </c>
      <c r="F674" s="4">
        <f t="shared" si="32"/>
        <v>8.2416307692307669</v>
      </c>
      <c r="G674" s="12">
        <v>2023</v>
      </c>
    </row>
    <row r="675" spans="1:7" x14ac:dyDescent="0.2">
      <c r="A675" s="18">
        <v>44946.66202546296</v>
      </c>
      <c r="B675" s="4">
        <v>4.8899999999999997</v>
      </c>
      <c r="C675" s="4">
        <v>1.23</v>
      </c>
      <c r="D675" s="4">
        <f t="shared" si="33"/>
        <v>6.0146999999999995</v>
      </c>
      <c r="E675" s="4">
        <f t="shared" si="31"/>
        <v>296.58393076923073</v>
      </c>
      <c r="F675" s="4">
        <f t="shared" si="32"/>
        <v>8.2539307692307489</v>
      </c>
      <c r="G675" s="12">
        <v>2023</v>
      </c>
    </row>
    <row r="676" spans="1:7" x14ac:dyDescent="0.2">
      <c r="A676" s="18">
        <v>44946.681527777779</v>
      </c>
      <c r="B676" s="4">
        <v>4.9000000000000004</v>
      </c>
      <c r="C676" s="4">
        <v>1.23</v>
      </c>
      <c r="D676" s="4">
        <f t="shared" si="33"/>
        <v>6.0270000000000001</v>
      </c>
      <c r="E676" s="4">
        <f t="shared" si="31"/>
        <v>296.59623076923071</v>
      </c>
      <c r="F676" s="4">
        <f t="shared" si="32"/>
        <v>8.2662307692307309</v>
      </c>
      <c r="G676" s="12">
        <v>2023</v>
      </c>
    </row>
    <row r="677" spans="1:7" x14ac:dyDescent="0.2">
      <c r="A677" s="18">
        <v>44947.519513888888</v>
      </c>
      <c r="B677" s="4">
        <v>4.91</v>
      </c>
      <c r="C677" s="4">
        <v>1.23</v>
      </c>
      <c r="D677" s="4">
        <f t="shared" si="33"/>
        <v>6.0392999999999999</v>
      </c>
      <c r="E677" s="4">
        <f t="shared" si="31"/>
        <v>296.60853076923075</v>
      </c>
      <c r="F677" s="4">
        <f t="shared" si="32"/>
        <v>8.2785307692307697</v>
      </c>
      <c r="G677" s="12">
        <v>2023</v>
      </c>
    </row>
    <row r="678" spans="1:7" x14ac:dyDescent="0.2">
      <c r="A678" s="18">
        <v>44947.520069444443</v>
      </c>
      <c r="B678" s="4">
        <v>4.92</v>
      </c>
      <c r="C678" s="4">
        <v>1.23</v>
      </c>
      <c r="D678" s="4">
        <f t="shared" si="33"/>
        <v>6.0515999999999996</v>
      </c>
      <c r="E678" s="4">
        <f t="shared" si="31"/>
        <v>296.62083076923074</v>
      </c>
      <c r="F678" s="4">
        <f t="shared" si="32"/>
        <v>8.2908307692307517</v>
      </c>
      <c r="G678" s="12">
        <v>2023</v>
      </c>
    </row>
    <row r="679" spans="1:7" x14ac:dyDescent="0.2">
      <c r="A679" s="18">
        <v>44947.526458333334</v>
      </c>
      <c r="B679" s="4">
        <v>4.93</v>
      </c>
      <c r="C679" s="4">
        <v>1.23</v>
      </c>
      <c r="D679" s="4">
        <f t="shared" si="33"/>
        <v>6.0638999999999994</v>
      </c>
      <c r="E679" s="4">
        <f t="shared" si="31"/>
        <v>296.63313076923072</v>
      </c>
      <c r="F679" s="4">
        <f t="shared" si="32"/>
        <v>8.3031307692307337</v>
      </c>
      <c r="G679" s="12">
        <v>2023</v>
      </c>
    </row>
    <row r="680" spans="1:7" x14ac:dyDescent="0.2">
      <c r="A680" s="18">
        <v>44947.53628472222</v>
      </c>
      <c r="B680" s="4">
        <v>4.9400000000000004</v>
      </c>
      <c r="C680" s="4">
        <v>1.23</v>
      </c>
      <c r="D680" s="4">
        <f t="shared" si="33"/>
        <v>6.0762</v>
      </c>
      <c r="E680" s="4">
        <f t="shared" si="31"/>
        <v>296.64543076923076</v>
      </c>
      <c r="F680" s="4">
        <f t="shared" si="32"/>
        <v>8.3154307692307725</v>
      </c>
      <c r="G680" s="12">
        <v>2023</v>
      </c>
    </row>
    <row r="681" spans="1:7" x14ac:dyDescent="0.2">
      <c r="A681" s="18">
        <v>44947.541377314818</v>
      </c>
      <c r="B681" s="4">
        <v>4.95</v>
      </c>
      <c r="C681" s="4">
        <v>1.23</v>
      </c>
      <c r="D681" s="4">
        <f t="shared" si="33"/>
        <v>6.0884999999999998</v>
      </c>
      <c r="E681" s="4">
        <f t="shared" si="31"/>
        <v>296.65773076923074</v>
      </c>
      <c r="F681" s="4">
        <f t="shared" si="32"/>
        <v>8.3277307692307545</v>
      </c>
      <c r="G681" s="12">
        <v>2023</v>
      </c>
    </row>
    <row r="682" spans="1:7" x14ac:dyDescent="0.2">
      <c r="A682" s="18">
        <v>44947.547881944447</v>
      </c>
      <c r="B682" s="4">
        <v>4.96</v>
      </c>
      <c r="C682" s="4">
        <v>1.23</v>
      </c>
      <c r="D682" s="4">
        <f t="shared" si="33"/>
        <v>6.1007999999999996</v>
      </c>
      <c r="E682" s="4">
        <f t="shared" si="31"/>
        <v>296.67003076923072</v>
      </c>
      <c r="F682" s="4">
        <f t="shared" si="32"/>
        <v>8.3400307692307365</v>
      </c>
      <c r="G682" s="12">
        <v>2023</v>
      </c>
    </row>
    <row r="683" spans="1:7" x14ac:dyDescent="0.2">
      <c r="A683" s="18">
        <v>44947.55265046296</v>
      </c>
      <c r="B683" s="4">
        <v>4.97</v>
      </c>
      <c r="C683" s="4">
        <v>1.23</v>
      </c>
      <c r="D683" s="4">
        <f t="shared" si="33"/>
        <v>6.1130999999999993</v>
      </c>
      <c r="E683" s="4">
        <f t="shared" si="31"/>
        <v>296.6823307692307</v>
      </c>
      <c r="F683" s="4">
        <f t="shared" si="32"/>
        <v>8.3523307692307185</v>
      </c>
      <c r="G683" s="12">
        <v>2023</v>
      </c>
    </row>
    <row r="684" spans="1:7" x14ac:dyDescent="0.2">
      <c r="A684" s="18">
        <v>44947.559699074074</v>
      </c>
      <c r="B684" s="4">
        <v>4.9800000000000004</v>
      </c>
      <c r="C684" s="4">
        <v>1.23</v>
      </c>
      <c r="D684" s="4">
        <f t="shared" si="33"/>
        <v>6.1254000000000008</v>
      </c>
      <c r="E684" s="4">
        <f t="shared" si="31"/>
        <v>296.69463076923074</v>
      </c>
      <c r="F684" s="4">
        <f t="shared" si="32"/>
        <v>8.3646307692307573</v>
      </c>
      <c r="G684" s="12">
        <v>2023</v>
      </c>
    </row>
    <row r="685" spans="1:7" x14ac:dyDescent="0.2">
      <c r="A685" s="18">
        <v>44947.565046296295</v>
      </c>
      <c r="B685" s="4">
        <v>4.99</v>
      </c>
      <c r="C685" s="4">
        <v>1.23</v>
      </c>
      <c r="D685" s="4">
        <f t="shared" si="33"/>
        <v>6.1377000000000006</v>
      </c>
      <c r="E685" s="4">
        <f t="shared" si="31"/>
        <v>296.70693076923072</v>
      </c>
      <c r="F685" s="4">
        <f t="shared" si="32"/>
        <v>8.3769307692307393</v>
      </c>
      <c r="G685" s="12">
        <v>2023</v>
      </c>
    </row>
    <row r="686" spans="1:7" x14ac:dyDescent="0.2">
      <c r="A686" s="18">
        <v>44947.574201388888</v>
      </c>
      <c r="B686" s="4">
        <v>5</v>
      </c>
      <c r="C686" s="4">
        <v>1.23</v>
      </c>
      <c r="D686" s="4">
        <f t="shared" si="33"/>
        <v>6.15</v>
      </c>
      <c r="E686" s="4">
        <f t="shared" si="31"/>
        <v>296.71923076923071</v>
      </c>
      <c r="F686" s="4">
        <f t="shared" si="32"/>
        <v>8.3892307692307213</v>
      </c>
      <c r="G686" s="12">
        <v>2023</v>
      </c>
    </row>
    <row r="687" spans="1:7" x14ac:dyDescent="0.2">
      <c r="A687" s="18">
        <v>44947.58021990741</v>
      </c>
      <c r="B687" s="4">
        <v>5.01</v>
      </c>
      <c r="C687" s="4">
        <v>1.23</v>
      </c>
      <c r="D687" s="4">
        <f t="shared" si="33"/>
        <v>6.1622999999999992</v>
      </c>
      <c r="E687" s="4">
        <f t="shared" si="31"/>
        <v>296.73153076923074</v>
      </c>
      <c r="F687" s="4">
        <f t="shared" si="32"/>
        <v>8.4015307692307601</v>
      </c>
      <c r="G687" s="12">
        <v>2023</v>
      </c>
    </row>
    <row r="688" spans="1:7" x14ac:dyDescent="0.2">
      <c r="A688" s="18">
        <v>44947.585057870368</v>
      </c>
      <c r="B688" s="4">
        <v>5.0200000000000005</v>
      </c>
      <c r="C688" s="4">
        <v>1.23</v>
      </c>
      <c r="D688" s="4">
        <f t="shared" si="33"/>
        <v>6.1746000000000008</v>
      </c>
      <c r="E688" s="4">
        <f t="shared" si="31"/>
        <v>296.74383076923073</v>
      </c>
      <c r="F688" s="4">
        <f t="shared" si="32"/>
        <v>8.4138307692307421</v>
      </c>
      <c r="G688" s="12">
        <v>2023</v>
      </c>
    </row>
    <row r="689" spans="1:7" x14ac:dyDescent="0.2">
      <c r="A689" s="18">
        <v>44947.590694444443</v>
      </c>
      <c r="B689" s="4">
        <v>5.03</v>
      </c>
      <c r="C689" s="4">
        <v>1.23</v>
      </c>
      <c r="D689" s="4">
        <f t="shared" si="33"/>
        <v>6.1869000000000005</v>
      </c>
      <c r="E689" s="4">
        <f t="shared" si="31"/>
        <v>296.75613076923071</v>
      </c>
      <c r="F689" s="4">
        <f t="shared" si="32"/>
        <v>8.4261307692307241</v>
      </c>
      <c r="G689" s="12">
        <v>2023</v>
      </c>
    </row>
    <row r="690" spans="1:7" x14ac:dyDescent="0.2">
      <c r="A690" s="18">
        <v>44947.597615740742</v>
      </c>
      <c r="B690" s="4">
        <v>5.04</v>
      </c>
      <c r="C690" s="4">
        <v>1.23</v>
      </c>
      <c r="D690" s="4">
        <f t="shared" si="33"/>
        <v>6.1992000000000003</v>
      </c>
      <c r="E690" s="4">
        <f t="shared" si="31"/>
        <v>296.76843076923075</v>
      </c>
      <c r="F690" s="4">
        <f t="shared" si="32"/>
        <v>8.438430769230763</v>
      </c>
      <c r="G690" s="12">
        <v>2023</v>
      </c>
    </row>
    <row r="691" spans="1:7" x14ac:dyDescent="0.2">
      <c r="A691" s="18">
        <v>44947.602754629632</v>
      </c>
      <c r="B691" s="4">
        <v>5.05</v>
      </c>
      <c r="C691" s="4">
        <v>1.23</v>
      </c>
      <c r="D691" s="4">
        <f t="shared" si="33"/>
        <v>6.2115</v>
      </c>
      <c r="E691" s="4">
        <f t="shared" si="31"/>
        <v>296.78073076923073</v>
      </c>
      <c r="F691" s="4">
        <f t="shared" si="32"/>
        <v>8.450730769230745</v>
      </c>
      <c r="G691" s="12">
        <v>2023</v>
      </c>
    </row>
    <row r="692" spans="1:7" x14ac:dyDescent="0.2">
      <c r="A692" s="18">
        <v>44947.611446759256</v>
      </c>
      <c r="B692" s="4">
        <v>5.0600000000000005</v>
      </c>
      <c r="C692" s="4">
        <v>1.23</v>
      </c>
      <c r="D692" s="4">
        <f t="shared" si="33"/>
        <v>6.2238000000000007</v>
      </c>
      <c r="E692" s="4">
        <f t="shared" si="31"/>
        <v>296.79303076923071</v>
      </c>
      <c r="F692" s="4">
        <f t="shared" si="32"/>
        <v>8.4630307692307269</v>
      </c>
      <c r="G692" s="12">
        <v>2023</v>
      </c>
    </row>
    <row r="693" spans="1:7" x14ac:dyDescent="0.2">
      <c r="A693" s="18">
        <v>44947.617685185185</v>
      </c>
      <c r="B693" s="4">
        <v>5.07</v>
      </c>
      <c r="C693" s="4">
        <v>1.23</v>
      </c>
      <c r="D693" s="4">
        <f t="shared" si="33"/>
        <v>6.2361000000000004</v>
      </c>
      <c r="E693" s="4">
        <f t="shared" si="31"/>
        <v>296.80533076923075</v>
      </c>
      <c r="F693" s="4">
        <f t="shared" si="32"/>
        <v>8.4753307692307658</v>
      </c>
      <c r="G693" s="12">
        <v>2023</v>
      </c>
    </row>
    <row r="694" spans="1:7" x14ac:dyDescent="0.2">
      <c r="A694" s="18">
        <v>44947.625972222224</v>
      </c>
      <c r="B694" s="4">
        <v>5.08</v>
      </c>
      <c r="C694" s="4">
        <v>1.23</v>
      </c>
      <c r="D694" s="4">
        <f t="shared" si="33"/>
        <v>6.2484000000000002</v>
      </c>
      <c r="E694" s="4">
        <f t="shared" si="31"/>
        <v>296.81763076923073</v>
      </c>
      <c r="F694" s="4">
        <f t="shared" si="32"/>
        <v>8.4876307692307478</v>
      </c>
      <c r="G694" s="12">
        <v>2023</v>
      </c>
    </row>
    <row r="695" spans="1:7" x14ac:dyDescent="0.2">
      <c r="A695" s="18">
        <v>44947.632928240739</v>
      </c>
      <c r="B695" s="4">
        <v>5.09</v>
      </c>
      <c r="C695" s="4">
        <v>1.23</v>
      </c>
      <c r="D695" s="4">
        <f t="shared" si="33"/>
        <v>6.2606999999999999</v>
      </c>
      <c r="E695" s="4">
        <f t="shared" si="31"/>
        <v>296.82993076923071</v>
      </c>
      <c r="F695" s="4">
        <f t="shared" si="32"/>
        <v>8.4999307692307298</v>
      </c>
      <c r="G695" s="12">
        <v>2023</v>
      </c>
    </row>
    <row r="696" spans="1:7" x14ac:dyDescent="0.2">
      <c r="A696" s="18">
        <v>44947.646122685182</v>
      </c>
      <c r="B696" s="4">
        <v>5.1000000000000005</v>
      </c>
      <c r="C696" s="4">
        <v>1.23</v>
      </c>
      <c r="D696" s="4">
        <f t="shared" si="33"/>
        <v>6.2730000000000006</v>
      </c>
      <c r="E696" s="4">
        <f t="shared" si="31"/>
        <v>296.84223076923075</v>
      </c>
      <c r="F696" s="4">
        <f t="shared" si="32"/>
        <v>8.5122307692307686</v>
      </c>
      <c r="G696" s="12">
        <v>2023</v>
      </c>
    </row>
    <row r="697" spans="1:7" x14ac:dyDescent="0.2">
      <c r="A697" s="18">
        <v>44947.654710648145</v>
      </c>
      <c r="B697" s="4">
        <v>5.1100000000000003</v>
      </c>
      <c r="C697" s="4">
        <v>1.23</v>
      </c>
      <c r="D697" s="4">
        <f t="shared" si="33"/>
        <v>6.2853000000000003</v>
      </c>
      <c r="E697" s="4">
        <f t="shared" si="31"/>
        <v>296.85453076923073</v>
      </c>
      <c r="F697" s="4">
        <f t="shared" si="32"/>
        <v>8.5245307692307506</v>
      </c>
      <c r="G697" s="12">
        <v>2023</v>
      </c>
    </row>
    <row r="698" spans="1:7" x14ac:dyDescent="0.2">
      <c r="A698" s="18">
        <v>44947.667685185188</v>
      </c>
      <c r="B698" s="4">
        <v>5.12</v>
      </c>
      <c r="C698" s="4">
        <v>1.23</v>
      </c>
      <c r="D698" s="4">
        <f t="shared" si="33"/>
        <v>6.2976000000000001</v>
      </c>
      <c r="E698" s="4">
        <f t="shared" si="31"/>
        <v>296.86683076923072</v>
      </c>
      <c r="F698" s="4">
        <f t="shared" si="32"/>
        <v>8.5368307692307326</v>
      </c>
      <c r="G698" s="12">
        <v>2023</v>
      </c>
    </row>
    <row r="699" spans="1:7" x14ac:dyDescent="0.2">
      <c r="A699" s="18">
        <v>44948.540277777778</v>
      </c>
      <c r="B699" s="4">
        <v>5.13</v>
      </c>
      <c r="C699" s="4">
        <v>1.23</v>
      </c>
      <c r="D699" s="4">
        <f t="shared" si="33"/>
        <v>6.3098999999999998</v>
      </c>
      <c r="E699" s="4">
        <f t="shared" ref="E699:E762" si="34">D699+E$183</f>
        <v>296.87913076923076</v>
      </c>
      <c r="F699" s="4">
        <f t="shared" si="32"/>
        <v>8.5491307692307714</v>
      </c>
      <c r="G699" s="12">
        <v>2023</v>
      </c>
    </row>
    <row r="700" spans="1:7" x14ac:dyDescent="0.2">
      <c r="A700" s="18">
        <v>44948.570370370369</v>
      </c>
      <c r="B700" s="4">
        <v>5.14</v>
      </c>
      <c r="C700" s="4">
        <v>1.23</v>
      </c>
      <c r="D700" s="4">
        <f t="shared" si="33"/>
        <v>6.3221999999999996</v>
      </c>
      <c r="E700" s="4">
        <f t="shared" si="34"/>
        <v>296.89143076923074</v>
      </c>
      <c r="F700" s="4">
        <f t="shared" si="32"/>
        <v>8.5614307692307534</v>
      </c>
      <c r="G700" s="12">
        <v>2023</v>
      </c>
    </row>
    <row r="701" spans="1:7" x14ac:dyDescent="0.2">
      <c r="A701" s="18">
        <v>44948.587037037039</v>
      </c>
      <c r="B701" s="4">
        <v>5.15</v>
      </c>
      <c r="C701" s="4">
        <v>1.23</v>
      </c>
      <c r="D701" s="4">
        <f t="shared" si="33"/>
        <v>6.3345000000000002</v>
      </c>
      <c r="E701" s="4">
        <f t="shared" si="34"/>
        <v>296.90373076923072</v>
      </c>
      <c r="F701" s="4">
        <f t="shared" si="32"/>
        <v>8.5737307692307354</v>
      </c>
      <c r="G701" s="12">
        <v>2023</v>
      </c>
    </row>
    <row r="702" spans="1:7" x14ac:dyDescent="0.2">
      <c r="A702" s="18">
        <v>44948.621412037035</v>
      </c>
      <c r="B702" s="4">
        <v>5.16</v>
      </c>
      <c r="C702" s="4">
        <v>1.23</v>
      </c>
      <c r="D702" s="4">
        <f t="shared" si="33"/>
        <v>6.3468</v>
      </c>
      <c r="E702" s="4">
        <f t="shared" si="34"/>
        <v>296.9160307692307</v>
      </c>
      <c r="F702" s="4">
        <f t="shared" si="32"/>
        <v>8.5860307692307174</v>
      </c>
      <c r="G702" s="12">
        <v>2023</v>
      </c>
    </row>
    <row r="703" spans="1:7" x14ac:dyDescent="0.2">
      <c r="A703" s="18">
        <v>44950.521828703706</v>
      </c>
      <c r="B703" s="4">
        <v>5.17</v>
      </c>
      <c r="C703" s="4">
        <v>1.23</v>
      </c>
      <c r="D703" s="4">
        <f t="shared" si="33"/>
        <v>6.3590999999999998</v>
      </c>
      <c r="E703" s="4">
        <f t="shared" si="34"/>
        <v>296.92833076923074</v>
      </c>
      <c r="F703" s="4">
        <f t="shared" si="32"/>
        <v>8.5983307692307562</v>
      </c>
      <c r="G703" s="12">
        <v>2023</v>
      </c>
    </row>
    <row r="704" spans="1:7" x14ac:dyDescent="0.2">
      <c r="A704" s="18">
        <v>44950.522349537037</v>
      </c>
      <c r="B704" s="4">
        <v>5.18</v>
      </c>
      <c r="C704" s="4">
        <v>1.23</v>
      </c>
      <c r="D704" s="4">
        <f t="shared" si="33"/>
        <v>6.3713999999999995</v>
      </c>
      <c r="E704" s="4">
        <f t="shared" si="34"/>
        <v>296.94063076923072</v>
      </c>
      <c r="F704" s="4">
        <f t="shared" si="32"/>
        <v>8.6106307692307382</v>
      </c>
      <c r="G704" s="12">
        <v>2023</v>
      </c>
    </row>
    <row r="705" spans="1:7" x14ac:dyDescent="0.2">
      <c r="A705" s="18">
        <v>44950.523379629631</v>
      </c>
      <c r="B705" s="4">
        <v>5.19</v>
      </c>
      <c r="C705" s="4">
        <v>1.23</v>
      </c>
      <c r="D705" s="4">
        <f t="shared" si="33"/>
        <v>6.3837000000000002</v>
      </c>
      <c r="E705" s="4">
        <f t="shared" si="34"/>
        <v>296.9529307692307</v>
      </c>
      <c r="F705" s="4">
        <f t="shared" si="32"/>
        <v>8.6229307692307202</v>
      </c>
      <c r="G705" s="12">
        <v>2023</v>
      </c>
    </row>
    <row r="706" spans="1:7" x14ac:dyDescent="0.2">
      <c r="A706" s="18">
        <v>44950.528599537036</v>
      </c>
      <c r="B706" s="4">
        <v>5.2</v>
      </c>
      <c r="C706" s="4">
        <v>1.23</v>
      </c>
      <c r="D706" s="4">
        <f t="shared" si="33"/>
        <v>6.3959999999999999</v>
      </c>
      <c r="E706" s="4">
        <f t="shared" si="34"/>
        <v>296.96523076923074</v>
      </c>
      <c r="F706" s="4">
        <f t="shared" si="32"/>
        <v>8.6352307692307591</v>
      </c>
      <c r="G706" s="12">
        <v>2023</v>
      </c>
    </row>
    <row r="707" spans="1:7" x14ac:dyDescent="0.2">
      <c r="A707" s="18">
        <v>44950.531446759262</v>
      </c>
      <c r="B707" s="4">
        <v>5.21</v>
      </c>
      <c r="C707" s="4">
        <v>1.23</v>
      </c>
      <c r="D707" s="4">
        <f t="shared" si="33"/>
        <v>6.4082999999999997</v>
      </c>
      <c r="E707" s="4">
        <f t="shared" si="34"/>
        <v>296.97753076923073</v>
      </c>
      <c r="F707" s="4">
        <f t="shared" ref="F707:F770" si="35">E707-288.33</f>
        <v>8.647530769230741</v>
      </c>
      <c r="G707" s="12">
        <v>2023</v>
      </c>
    </row>
    <row r="708" spans="1:7" x14ac:dyDescent="0.2">
      <c r="A708" s="18">
        <v>44950.536562499998</v>
      </c>
      <c r="B708" s="4">
        <v>5.22</v>
      </c>
      <c r="C708" s="4">
        <v>1.23</v>
      </c>
      <c r="D708" s="4">
        <f t="shared" si="33"/>
        <v>6.4205999999999994</v>
      </c>
      <c r="E708" s="4">
        <f t="shared" si="34"/>
        <v>296.98983076923071</v>
      </c>
      <c r="F708" s="4">
        <f t="shared" si="35"/>
        <v>8.659830769230723</v>
      </c>
      <c r="G708" s="12">
        <v>2023</v>
      </c>
    </row>
    <row r="709" spans="1:7" x14ac:dyDescent="0.2">
      <c r="A709" s="18">
        <v>44950.540266203701</v>
      </c>
      <c r="B709" s="4">
        <v>5.23</v>
      </c>
      <c r="C709" s="4">
        <v>1.23</v>
      </c>
      <c r="D709" s="4">
        <f t="shared" si="33"/>
        <v>6.4329000000000001</v>
      </c>
      <c r="E709" s="4">
        <f t="shared" si="34"/>
        <v>297.00213076923075</v>
      </c>
      <c r="F709" s="4">
        <f t="shared" si="35"/>
        <v>8.6721307692307619</v>
      </c>
      <c r="G709" s="12">
        <v>2023</v>
      </c>
    </row>
    <row r="710" spans="1:7" x14ac:dyDescent="0.2">
      <c r="A710" s="18">
        <v>44950.5466087963</v>
      </c>
      <c r="B710" s="4">
        <v>5.24</v>
      </c>
      <c r="C710" s="4">
        <v>1.23</v>
      </c>
      <c r="D710" s="4">
        <f t="shared" si="33"/>
        <v>6.4451999999999998</v>
      </c>
      <c r="E710" s="4">
        <f t="shared" si="34"/>
        <v>297.01443076923073</v>
      </c>
      <c r="F710" s="4">
        <f t="shared" si="35"/>
        <v>8.6844307692307439</v>
      </c>
      <c r="G710" s="12">
        <v>2023</v>
      </c>
    </row>
    <row r="711" spans="1:7" x14ac:dyDescent="0.2">
      <c r="A711" s="18">
        <v>44950.551851851851</v>
      </c>
      <c r="B711" s="4">
        <v>5.25</v>
      </c>
      <c r="C711" s="4">
        <v>1.23</v>
      </c>
      <c r="D711" s="4">
        <f t="shared" si="33"/>
        <v>6.4574999999999996</v>
      </c>
      <c r="E711" s="4">
        <f t="shared" si="34"/>
        <v>297.02673076923071</v>
      </c>
      <c r="F711" s="4">
        <f t="shared" si="35"/>
        <v>8.6967307692307259</v>
      </c>
      <c r="G711" s="12">
        <v>2023</v>
      </c>
    </row>
    <row r="712" spans="1:7" x14ac:dyDescent="0.2">
      <c r="A712" s="18">
        <v>44950.561261574076</v>
      </c>
      <c r="B712" s="4">
        <v>5.26</v>
      </c>
      <c r="C712" s="4">
        <v>1.23</v>
      </c>
      <c r="D712" s="4">
        <f t="shared" si="33"/>
        <v>6.4697999999999993</v>
      </c>
      <c r="E712" s="4">
        <f t="shared" si="34"/>
        <v>297.03903076923075</v>
      </c>
      <c r="F712" s="4">
        <f t="shared" si="35"/>
        <v>8.7090307692307647</v>
      </c>
      <c r="G712" s="12">
        <v>2023</v>
      </c>
    </row>
    <row r="713" spans="1:7" x14ac:dyDescent="0.2">
      <c r="A713" s="18">
        <v>44950.573067129626</v>
      </c>
      <c r="B713" s="4">
        <v>5.2700000000000005</v>
      </c>
      <c r="C713" s="4">
        <v>1.23</v>
      </c>
      <c r="D713" s="4">
        <f t="shared" si="33"/>
        <v>6.4821000000000009</v>
      </c>
      <c r="E713" s="4">
        <f t="shared" si="34"/>
        <v>297.05133076923073</v>
      </c>
      <c r="F713" s="4">
        <f t="shared" si="35"/>
        <v>8.7213307692307467</v>
      </c>
      <c r="G713" s="12">
        <v>2023</v>
      </c>
    </row>
    <row r="714" spans="1:7" x14ac:dyDescent="0.2">
      <c r="A714" s="18">
        <v>44950.595775462964</v>
      </c>
      <c r="B714" s="4">
        <v>5.28</v>
      </c>
      <c r="C714" s="4">
        <v>1.23</v>
      </c>
      <c r="D714" s="4">
        <f t="shared" si="33"/>
        <v>6.4944000000000006</v>
      </c>
      <c r="E714" s="4">
        <f t="shared" si="34"/>
        <v>297.06363076923071</v>
      </c>
      <c r="F714" s="4">
        <f t="shared" si="35"/>
        <v>8.7336307692307287</v>
      </c>
      <c r="G714" s="12">
        <v>2023</v>
      </c>
    </row>
    <row r="715" spans="1:7" x14ac:dyDescent="0.2">
      <c r="A715" s="18">
        <v>44950.617326388892</v>
      </c>
      <c r="B715" s="4">
        <v>5.29</v>
      </c>
      <c r="C715" s="4">
        <v>1.23</v>
      </c>
      <c r="D715" s="4">
        <f t="shared" si="33"/>
        <v>6.5067000000000004</v>
      </c>
      <c r="E715" s="4">
        <f t="shared" si="34"/>
        <v>297.07593076923075</v>
      </c>
      <c r="F715" s="4">
        <f t="shared" si="35"/>
        <v>8.7459307692307675</v>
      </c>
      <c r="G715" s="12">
        <v>2023</v>
      </c>
    </row>
    <row r="716" spans="1:7" x14ac:dyDescent="0.2">
      <c r="A716" s="18">
        <v>44951.525335648148</v>
      </c>
      <c r="B716" s="4">
        <v>5.3</v>
      </c>
      <c r="C716" s="4">
        <v>1.23</v>
      </c>
      <c r="D716" s="4">
        <f t="shared" si="33"/>
        <v>6.5190000000000001</v>
      </c>
      <c r="E716" s="4">
        <f t="shared" si="34"/>
        <v>297.08823076923073</v>
      </c>
      <c r="F716" s="4">
        <f t="shared" si="35"/>
        <v>8.7582307692307495</v>
      </c>
      <c r="G716" s="12">
        <v>2023</v>
      </c>
    </row>
    <row r="717" spans="1:7" x14ac:dyDescent="0.2">
      <c r="A717" s="18">
        <v>44951.587002314816</v>
      </c>
      <c r="B717" s="4">
        <v>5.3100000000000005</v>
      </c>
      <c r="C717" s="4">
        <v>1.23</v>
      </c>
      <c r="D717" s="4">
        <f t="shared" si="33"/>
        <v>6.5313000000000008</v>
      </c>
      <c r="E717" s="4">
        <f t="shared" si="34"/>
        <v>297.10053076923072</v>
      </c>
      <c r="F717" s="4">
        <f t="shared" si="35"/>
        <v>8.7705307692307315</v>
      </c>
      <c r="G717" s="12">
        <v>2023</v>
      </c>
    </row>
    <row r="718" spans="1:7" x14ac:dyDescent="0.2">
      <c r="A718" s="18">
        <v>44952.540949074071</v>
      </c>
      <c r="B718" s="4">
        <v>5.32</v>
      </c>
      <c r="C718" s="4">
        <v>1.23</v>
      </c>
      <c r="D718" s="4">
        <f t="shared" si="33"/>
        <v>6.5436000000000005</v>
      </c>
      <c r="E718" s="4">
        <f t="shared" si="34"/>
        <v>297.11283076923075</v>
      </c>
      <c r="F718" s="4">
        <f t="shared" si="35"/>
        <v>8.7828307692307703</v>
      </c>
      <c r="G718" s="12">
        <v>2023</v>
      </c>
    </row>
    <row r="719" spans="1:7" x14ac:dyDescent="0.2">
      <c r="A719" s="18">
        <v>44952.635011574072</v>
      </c>
      <c r="B719" s="4">
        <v>5.33</v>
      </c>
      <c r="C719" s="4">
        <v>1.23</v>
      </c>
      <c r="D719" s="4">
        <f t="shared" si="33"/>
        <v>6.5559000000000003</v>
      </c>
      <c r="E719" s="4">
        <f t="shared" si="34"/>
        <v>297.12513076923074</v>
      </c>
      <c r="F719" s="4">
        <f t="shared" si="35"/>
        <v>8.7951307692307523</v>
      </c>
      <c r="G719" s="12">
        <v>2023</v>
      </c>
    </row>
    <row r="720" spans="1:7" x14ac:dyDescent="0.2">
      <c r="A720" s="18">
        <v>44957.483553240738</v>
      </c>
      <c r="B720" s="4">
        <v>5.34</v>
      </c>
      <c r="C720" s="4">
        <v>1.23</v>
      </c>
      <c r="D720" s="4">
        <f t="shared" si="33"/>
        <v>6.5682</v>
      </c>
      <c r="E720" s="4">
        <f t="shared" si="34"/>
        <v>297.13743076923072</v>
      </c>
      <c r="F720" s="4">
        <f t="shared" si="35"/>
        <v>8.8074307692307343</v>
      </c>
      <c r="G720" s="12">
        <v>2023</v>
      </c>
    </row>
    <row r="721" spans="1:7" x14ac:dyDescent="0.2">
      <c r="A721" s="18">
        <v>44957.496967592589</v>
      </c>
      <c r="B721" s="4">
        <v>5.3500000000000005</v>
      </c>
      <c r="C721" s="4">
        <v>1.23</v>
      </c>
      <c r="D721" s="4">
        <f t="shared" si="33"/>
        <v>6.5805000000000007</v>
      </c>
      <c r="E721" s="4">
        <f t="shared" si="34"/>
        <v>297.1497307692307</v>
      </c>
      <c r="F721" s="4">
        <f t="shared" si="35"/>
        <v>8.8197307692307163</v>
      </c>
      <c r="G721" s="12">
        <v>2023</v>
      </c>
    </row>
    <row r="722" spans="1:7" x14ac:dyDescent="0.2">
      <c r="A722" s="18">
        <v>44957.496979166666</v>
      </c>
      <c r="B722" s="4">
        <v>5.36</v>
      </c>
      <c r="C722" s="4">
        <v>1.23</v>
      </c>
      <c r="D722" s="4">
        <f t="shared" si="33"/>
        <v>6.5928000000000004</v>
      </c>
      <c r="E722" s="4">
        <f t="shared" si="34"/>
        <v>297.16203076923074</v>
      </c>
      <c r="F722" s="4">
        <f t="shared" si="35"/>
        <v>8.8320307692307551</v>
      </c>
      <c r="G722" s="12">
        <v>2023</v>
      </c>
    </row>
    <row r="723" spans="1:7" x14ac:dyDescent="0.2">
      <c r="A723" s="18">
        <v>44957.502002314817</v>
      </c>
      <c r="B723" s="4">
        <v>5.37</v>
      </c>
      <c r="C723" s="4">
        <v>1.23</v>
      </c>
      <c r="D723" s="4">
        <f t="shared" si="33"/>
        <v>6.6051000000000002</v>
      </c>
      <c r="E723" s="4">
        <f t="shared" si="34"/>
        <v>297.17433076923072</v>
      </c>
      <c r="F723" s="4">
        <f t="shared" si="35"/>
        <v>8.8443307692307371</v>
      </c>
      <c r="G723" s="12">
        <v>2023</v>
      </c>
    </row>
    <row r="724" spans="1:7" x14ac:dyDescent="0.2">
      <c r="A724" s="18">
        <v>44957.503993055558</v>
      </c>
      <c r="B724" s="4">
        <v>5.38</v>
      </c>
      <c r="C724" s="4">
        <v>1.23</v>
      </c>
      <c r="D724" s="4">
        <f t="shared" si="33"/>
        <v>6.6173999999999999</v>
      </c>
      <c r="E724" s="4">
        <f t="shared" si="34"/>
        <v>297.1866307692307</v>
      </c>
      <c r="F724" s="4">
        <f t="shared" si="35"/>
        <v>8.8566307692307191</v>
      </c>
      <c r="G724" s="12">
        <v>2023</v>
      </c>
    </row>
    <row r="725" spans="1:7" x14ac:dyDescent="0.2">
      <c r="A725" s="18">
        <v>44957.509351851855</v>
      </c>
      <c r="B725" s="4">
        <v>5.39</v>
      </c>
      <c r="C725" s="4">
        <v>1.23</v>
      </c>
      <c r="D725" s="4">
        <f t="shared" si="33"/>
        <v>6.6296999999999997</v>
      </c>
      <c r="E725" s="4">
        <f t="shared" si="34"/>
        <v>297.19893076923074</v>
      </c>
      <c r="F725" s="4">
        <f t="shared" si="35"/>
        <v>8.868930769230758</v>
      </c>
      <c r="G725" s="12">
        <v>2023</v>
      </c>
    </row>
    <row r="726" spans="1:7" x14ac:dyDescent="0.2">
      <c r="A726" s="18">
        <v>44957.520567129628</v>
      </c>
      <c r="B726" s="4">
        <v>5.4</v>
      </c>
      <c r="C726" s="4">
        <v>1.23</v>
      </c>
      <c r="D726" s="4">
        <f t="shared" si="33"/>
        <v>6.6420000000000003</v>
      </c>
      <c r="E726" s="4">
        <f t="shared" si="34"/>
        <v>297.21123076923072</v>
      </c>
      <c r="F726" s="4">
        <f t="shared" si="35"/>
        <v>8.88123076923074</v>
      </c>
      <c r="G726" s="12">
        <v>2023</v>
      </c>
    </row>
    <row r="727" spans="1:7" x14ac:dyDescent="0.2">
      <c r="A727" s="18">
        <v>44957.555277777778</v>
      </c>
      <c r="B727" s="4">
        <v>5.41</v>
      </c>
      <c r="C727" s="4">
        <v>1.23</v>
      </c>
      <c r="D727" s="4">
        <f t="shared" si="33"/>
        <v>6.6543000000000001</v>
      </c>
      <c r="E727" s="4">
        <f t="shared" si="34"/>
        <v>297.22353076923071</v>
      </c>
      <c r="F727" s="4">
        <f t="shared" si="35"/>
        <v>8.8935307692307219</v>
      </c>
      <c r="G727" s="12">
        <v>2023</v>
      </c>
    </row>
    <row r="728" spans="1:7" x14ac:dyDescent="0.2">
      <c r="A728" s="18">
        <v>44971.500648148147</v>
      </c>
      <c r="B728" s="4">
        <v>5.42</v>
      </c>
      <c r="C728" s="4">
        <v>1.23</v>
      </c>
      <c r="D728" s="4">
        <f t="shared" si="33"/>
        <v>6.6665999999999999</v>
      </c>
      <c r="E728" s="4">
        <f t="shared" si="34"/>
        <v>297.23583076923074</v>
      </c>
      <c r="F728" s="4">
        <f t="shared" si="35"/>
        <v>8.9058307692307608</v>
      </c>
      <c r="G728" s="12">
        <v>2023</v>
      </c>
    </row>
    <row r="729" spans="1:7" x14ac:dyDescent="0.2">
      <c r="A729" s="18">
        <v>44971.510393518518</v>
      </c>
      <c r="B729" s="4">
        <v>5.43</v>
      </c>
      <c r="C729" s="4">
        <v>1.23</v>
      </c>
      <c r="D729" s="4">
        <f t="shared" ref="D729:D792" si="36">B729*C729</f>
        <v>6.6788999999999996</v>
      </c>
      <c r="E729" s="4">
        <f t="shared" si="34"/>
        <v>297.24813076923073</v>
      </c>
      <c r="F729" s="4">
        <f t="shared" si="35"/>
        <v>8.9181307692307428</v>
      </c>
      <c r="G729" s="12">
        <v>2023</v>
      </c>
    </row>
    <row r="730" spans="1:7" x14ac:dyDescent="0.2">
      <c r="A730" s="18">
        <v>44971.549837962964</v>
      </c>
      <c r="B730" s="4">
        <v>5.44</v>
      </c>
      <c r="C730" s="4">
        <v>1.23</v>
      </c>
      <c r="D730" s="4">
        <f t="shared" si="36"/>
        <v>6.6912000000000003</v>
      </c>
      <c r="E730" s="4">
        <f t="shared" si="34"/>
        <v>297.26043076923071</v>
      </c>
      <c r="F730" s="4">
        <f t="shared" si="35"/>
        <v>8.9304307692307248</v>
      </c>
      <c r="G730" s="12">
        <v>2023</v>
      </c>
    </row>
    <row r="731" spans="1:7" x14ac:dyDescent="0.2">
      <c r="A731" s="18">
        <v>44971.569189814814</v>
      </c>
      <c r="B731" s="4">
        <v>5.45</v>
      </c>
      <c r="C731" s="4">
        <v>1.23</v>
      </c>
      <c r="D731" s="4">
        <f t="shared" si="36"/>
        <v>6.7035</v>
      </c>
      <c r="E731" s="4">
        <f t="shared" si="34"/>
        <v>297.27273076923075</v>
      </c>
      <c r="F731" s="4">
        <f t="shared" si="35"/>
        <v>8.9427307692307636</v>
      </c>
      <c r="G731" s="12">
        <v>2023</v>
      </c>
    </row>
    <row r="732" spans="1:7" x14ac:dyDescent="0.2">
      <c r="A732" s="18">
        <v>44972.650439814817</v>
      </c>
      <c r="B732" s="4">
        <v>5.46</v>
      </c>
      <c r="C732" s="4">
        <v>1.23</v>
      </c>
      <c r="D732" s="4">
        <f t="shared" si="36"/>
        <v>6.7157999999999998</v>
      </c>
      <c r="E732" s="4">
        <f t="shared" si="34"/>
        <v>297.28503076923073</v>
      </c>
      <c r="F732" s="4">
        <f t="shared" si="35"/>
        <v>8.9550307692307456</v>
      </c>
      <c r="G732" s="12">
        <v>2023</v>
      </c>
    </row>
    <row r="733" spans="1:7" x14ac:dyDescent="0.2">
      <c r="A733" s="18">
        <v>44973.43712962963</v>
      </c>
      <c r="B733" s="4">
        <v>5.47</v>
      </c>
      <c r="C733" s="4">
        <v>1.23</v>
      </c>
      <c r="D733" s="4">
        <f t="shared" si="36"/>
        <v>6.7280999999999995</v>
      </c>
      <c r="E733" s="4">
        <f t="shared" si="34"/>
        <v>297.29733076923071</v>
      </c>
      <c r="F733" s="4">
        <f t="shared" si="35"/>
        <v>8.9673307692307276</v>
      </c>
      <c r="G733" s="12">
        <v>2023</v>
      </c>
    </row>
    <row r="734" spans="1:7" x14ac:dyDescent="0.2">
      <c r="A734" s="18">
        <v>44973.439918981479</v>
      </c>
      <c r="B734" s="4">
        <v>5.48</v>
      </c>
      <c r="C734" s="4">
        <v>1.23</v>
      </c>
      <c r="D734" s="4">
        <f t="shared" si="36"/>
        <v>6.7404000000000002</v>
      </c>
      <c r="E734" s="4">
        <f t="shared" si="34"/>
        <v>297.30963076923075</v>
      </c>
      <c r="F734" s="4">
        <f t="shared" si="35"/>
        <v>8.9796307692307664</v>
      </c>
      <c r="G734" s="12">
        <v>2023</v>
      </c>
    </row>
    <row r="735" spans="1:7" x14ac:dyDescent="0.2">
      <c r="A735" s="18">
        <v>44973.457812499997</v>
      </c>
      <c r="B735" s="4">
        <v>5.49</v>
      </c>
      <c r="C735" s="4">
        <v>1.23</v>
      </c>
      <c r="D735" s="4">
        <f t="shared" si="36"/>
        <v>6.7526999999999999</v>
      </c>
      <c r="E735" s="4">
        <f t="shared" si="34"/>
        <v>297.32193076923073</v>
      </c>
      <c r="F735" s="4">
        <f t="shared" si="35"/>
        <v>8.9919307692307484</v>
      </c>
      <c r="G735" s="12">
        <v>2023</v>
      </c>
    </row>
    <row r="736" spans="1:7" x14ac:dyDescent="0.2">
      <c r="A736" s="18">
        <v>44973.465682870374</v>
      </c>
      <c r="B736" s="4">
        <v>5.5</v>
      </c>
      <c r="C736" s="4">
        <v>1.23</v>
      </c>
      <c r="D736" s="4">
        <f t="shared" si="36"/>
        <v>6.7649999999999997</v>
      </c>
      <c r="E736" s="4">
        <f t="shared" si="34"/>
        <v>297.33423076923071</v>
      </c>
      <c r="F736" s="4">
        <f t="shared" si="35"/>
        <v>9.0042307692307304</v>
      </c>
      <c r="G736" s="12">
        <v>2023</v>
      </c>
    </row>
    <row r="737" spans="1:7" x14ac:dyDescent="0.2">
      <c r="A737" s="18">
        <v>44973.476736111108</v>
      </c>
      <c r="B737" s="4">
        <v>5.51</v>
      </c>
      <c r="C737" s="4">
        <v>1.23</v>
      </c>
      <c r="D737" s="4">
        <f t="shared" si="36"/>
        <v>6.7772999999999994</v>
      </c>
      <c r="E737" s="4">
        <f t="shared" si="34"/>
        <v>297.34653076923075</v>
      </c>
      <c r="F737" s="4">
        <f t="shared" si="35"/>
        <v>9.0165307692307692</v>
      </c>
      <c r="G737" s="12">
        <v>2023</v>
      </c>
    </row>
    <row r="738" spans="1:7" x14ac:dyDescent="0.2">
      <c r="A738" s="18">
        <v>44973.492650462962</v>
      </c>
      <c r="B738" s="4">
        <v>5.5200000000000005</v>
      </c>
      <c r="C738" s="4">
        <v>1.23</v>
      </c>
      <c r="D738" s="4">
        <f t="shared" si="36"/>
        <v>6.7896000000000001</v>
      </c>
      <c r="E738" s="4">
        <f t="shared" si="34"/>
        <v>297.35883076923074</v>
      </c>
      <c r="F738" s="4">
        <f t="shared" si="35"/>
        <v>9.0288307692307512</v>
      </c>
      <c r="G738" s="12">
        <v>2023</v>
      </c>
    </row>
    <row r="739" spans="1:7" x14ac:dyDescent="0.2">
      <c r="A739" s="18">
        <v>44973.504965277774</v>
      </c>
      <c r="B739" s="4">
        <v>5.53</v>
      </c>
      <c r="C739" s="4">
        <v>1.23</v>
      </c>
      <c r="D739" s="4">
        <f t="shared" si="36"/>
        <v>6.8018999999999998</v>
      </c>
      <c r="E739" s="4">
        <f t="shared" si="34"/>
        <v>297.37113076923072</v>
      </c>
      <c r="F739" s="4">
        <f t="shared" si="35"/>
        <v>9.0411307692307332</v>
      </c>
      <c r="G739" s="12">
        <v>2023</v>
      </c>
    </row>
    <row r="740" spans="1:7" x14ac:dyDescent="0.2">
      <c r="A740" s="18">
        <v>44973.511319444442</v>
      </c>
      <c r="B740" s="4">
        <v>5.54</v>
      </c>
      <c r="C740" s="4">
        <v>1.23</v>
      </c>
      <c r="D740" s="4">
        <f t="shared" si="36"/>
        <v>6.8141999999999996</v>
      </c>
      <c r="E740" s="4">
        <f t="shared" si="34"/>
        <v>297.3834307692307</v>
      </c>
      <c r="F740" s="4">
        <f t="shared" si="35"/>
        <v>9.0534307692307152</v>
      </c>
      <c r="G740" s="12">
        <v>2023</v>
      </c>
    </row>
    <row r="741" spans="1:7" x14ac:dyDescent="0.2">
      <c r="A741" s="18">
        <v>44973.5153125</v>
      </c>
      <c r="B741" s="4">
        <v>5.55</v>
      </c>
      <c r="C741" s="4">
        <v>1.23</v>
      </c>
      <c r="D741" s="4">
        <f t="shared" si="36"/>
        <v>6.8264999999999993</v>
      </c>
      <c r="E741" s="4">
        <f t="shared" si="34"/>
        <v>297.39573076923074</v>
      </c>
      <c r="F741" s="4">
        <f t="shared" si="35"/>
        <v>9.065730769230754</v>
      </c>
      <c r="G741" s="12">
        <v>2023</v>
      </c>
    </row>
    <row r="742" spans="1:7" x14ac:dyDescent="0.2">
      <c r="A742" s="18">
        <v>44973.522638888891</v>
      </c>
      <c r="B742" s="4">
        <v>5.5600000000000005</v>
      </c>
      <c r="C742" s="4">
        <v>1.23</v>
      </c>
      <c r="D742" s="4">
        <f t="shared" si="36"/>
        <v>6.8388000000000009</v>
      </c>
      <c r="E742" s="4">
        <f t="shared" si="34"/>
        <v>297.40803076923072</v>
      </c>
      <c r="F742" s="4">
        <f t="shared" si="35"/>
        <v>9.078030769230736</v>
      </c>
      <c r="G742" s="12">
        <v>2023</v>
      </c>
    </row>
    <row r="743" spans="1:7" x14ac:dyDescent="0.2">
      <c r="A743" s="18">
        <v>44973.530960648146</v>
      </c>
      <c r="B743" s="4">
        <v>5.57</v>
      </c>
      <c r="C743" s="4">
        <v>1.23</v>
      </c>
      <c r="D743" s="4">
        <f t="shared" si="36"/>
        <v>6.8511000000000006</v>
      </c>
      <c r="E743" s="4">
        <f t="shared" si="34"/>
        <v>297.4203307692307</v>
      </c>
      <c r="F743" s="4">
        <f t="shared" si="35"/>
        <v>9.090330769230718</v>
      </c>
      <c r="G743" s="12">
        <v>2023</v>
      </c>
    </row>
    <row r="744" spans="1:7" x14ac:dyDescent="0.2">
      <c r="A744" s="18">
        <v>44973.565578703703</v>
      </c>
      <c r="B744" s="4">
        <v>5.58</v>
      </c>
      <c r="C744" s="4">
        <v>1.23</v>
      </c>
      <c r="D744" s="4">
        <f t="shared" si="36"/>
        <v>6.8634000000000004</v>
      </c>
      <c r="E744" s="4">
        <f t="shared" si="34"/>
        <v>297.43263076923074</v>
      </c>
      <c r="F744" s="4">
        <f t="shared" si="35"/>
        <v>9.1026307692307569</v>
      </c>
      <c r="G744" s="12">
        <v>2023</v>
      </c>
    </row>
    <row r="745" spans="1:7" x14ac:dyDescent="0.2">
      <c r="A745" s="18">
        <v>44973.62568287037</v>
      </c>
      <c r="B745" s="4">
        <v>5.59</v>
      </c>
      <c r="C745" s="4">
        <v>1.23</v>
      </c>
      <c r="D745" s="4">
        <f t="shared" si="36"/>
        <v>6.8757000000000001</v>
      </c>
      <c r="E745" s="4">
        <f t="shared" si="34"/>
        <v>297.44493076923072</v>
      </c>
      <c r="F745" s="4">
        <f t="shared" si="35"/>
        <v>9.1149307692307389</v>
      </c>
      <c r="G745" s="12">
        <v>2023</v>
      </c>
    </row>
    <row r="746" spans="1:7" x14ac:dyDescent="0.2">
      <c r="A746" s="18">
        <v>44980.562442129631</v>
      </c>
      <c r="B746" s="4">
        <v>5.6000000000000005</v>
      </c>
      <c r="C746" s="4">
        <v>1.23</v>
      </c>
      <c r="D746" s="4">
        <f t="shared" si="36"/>
        <v>6.8880000000000008</v>
      </c>
      <c r="E746" s="4">
        <f t="shared" si="34"/>
        <v>297.4572307692307</v>
      </c>
      <c r="F746" s="4">
        <f t="shared" si="35"/>
        <v>9.1272307692307209</v>
      </c>
      <c r="G746" s="12">
        <v>2023</v>
      </c>
    </row>
    <row r="747" spans="1:7" x14ac:dyDescent="0.2">
      <c r="A747" s="18">
        <v>44980.564988425926</v>
      </c>
      <c r="B747" s="4">
        <v>5.61</v>
      </c>
      <c r="C747" s="4">
        <v>1.23</v>
      </c>
      <c r="D747" s="4">
        <f t="shared" si="36"/>
        <v>6.9003000000000005</v>
      </c>
      <c r="E747" s="4">
        <f t="shared" si="34"/>
        <v>297.46953076923074</v>
      </c>
      <c r="F747" s="4">
        <f t="shared" si="35"/>
        <v>9.1395307692307597</v>
      </c>
      <c r="G747" s="12">
        <v>2023</v>
      </c>
    </row>
    <row r="748" spans="1:7" x14ac:dyDescent="0.2">
      <c r="A748" s="18">
        <v>44980.56931712963</v>
      </c>
      <c r="B748" s="4">
        <v>5.62</v>
      </c>
      <c r="C748" s="4">
        <v>1.23</v>
      </c>
      <c r="D748" s="4">
        <f t="shared" si="36"/>
        <v>6.9126000000000003</v>
      </c>
      <c r="E748" s="4">
        <f t="shared" si="34"/>
        <v>297.48183076923073</v>
      </c>
      <c r="F748" s="4">
        <f t="shared" si="35"/>
        <v>9.1518307692307417</v>
      </c>
      <c r="G748" s="12">
        <v>2023</v>
      </c>
    </row>
    <row r="749" spans="1:7" x14ac:dyDescent="0.2">
      <c r="A749" s="18">
        <v>44980.572754629633</v>
      </c>
      <c r="B749" s="4">
        <v>5.63</v>
      </c>
      <c r="C749" s="4">
        <v>1.23</v>
      </c>
      <c r="D749" s="4">
        <f t="shared" si="36"/>
        <v>6.9249000000000001</v>
      </c>
      <c r="E749" s="4">
        <f t="shared" si="34"/>
        <v>297.49413076923071</v>
      </c>
      <c r="F749" s="4">
        <f t="shared" si="35"/>
        <v>9.1641307692307237</v>
      </c>
      <c r="G749" s="12">
        <v>2023</v>
      </c>
    </row>
    <row r="750" spans="1:7" x14ac:dyDescent="0.2">
      <c r="A750" s="18">
        <v>44980.579722222225</v>
      </c>
      <c r="B750" s="4">
        <v>5.64</v>
      </c>
      <c r="C750" s="4">
        <v>1.23</v>
      </c>
      <c r="D750" s="4">
        <f t="shared" si="36"/>
        <v>6.9371999999999998</v>
      </c>
      <c r="E750" s="4">
        <f t="shared" si="34"/>
        <v>297.50643076923075</v>
      </c>
      <c r="F750" s="4">
        <f t="shared" si="35"/>
        <v>9.1764307692307625</v>
      </c>
      <c r="G750" s="12">
        <v>2023</v>
      </c>
    </row>
    <row r="751" spans="1:7" x14ac:dyDescent="0.2">
      <c r="A751" s="18">
        <v>44980.586111111108</v>
      </c>
      <c r="B751" s="4">
        <v>5.65</v>
      </c>
      <c r="C751" s="4">
        <v>1.23</v>
      </c>
      <c r="D751" s="4">
        <f t="shared" si="36"/>
        <v>6.9495000000000005</v>
      </c>
      <c r="E751" s="4">
        <f t="shared" si="34"/>
        <v>297.51873076923073</v>
      </c>
      <c r="F751" s="4">
        <f t="shared" si="35"/>
        <v>9.1887307692307445</v>
      </c>
      <c r="G751" s="12">
        <v>2023</v>
      </c>
    </row>
    <row r="752" spans="1:7" x14ac:dyDescent="0.2">
      <c r="A752" s="18">
        <v>44980.599930555552</v>
      </c>
      <c r="B752" s="4">
        <v>5.66</v>
      </c>
      <c r="C752" s="4">
        <v>1.23</v>
      </c>
      <c r="D752" s="4">
        <f t="shared" si="36"/>
        <v>6.9618000000000002</v>
      </c>
      <c r="E752" s="4">
        <f t="shared" si="34"/>
        <v>297.53103076923071</v>
      </c>
      <c r="F752" s="4">
        <f t="shared" si="35"/>
        <v>9.2010307692307265</v>
      </c>
      <c r="G752" s="12">
        <v>2023</v>
      </c>
    </row>
    <row r="753" spans="1:7" x14ac:dyDescent="0.2">
      <c r="A753" s="18">
        <v>44980.610972222225</v>
      </c>
      <c r="B753" s="4">
        <v>5.67</v>
      </c>
      <c r="C753" s="4">
        <v>1.23</v>
      </c>
      <c r="D753" s="4">
        <f t="shared" si="36"/>
        <v>6.9741</v>
      </c>
      <c r="E753" s="4">
        <f t="shared" si="34"/>
        <v>297.54333076923075</v>
      </c>
      <c r="F753" s="4">
        <f t="shared" si="35"/>
        <v>9.2133307692307653</v>
      </c>
      <c r="G753" s="12">
        <v>2023</v>
      </c>
    </row>
    <row r="754" spans="1:7" x14ac:dyDescent="0.2">
      <c r="A754" s="18">
        <v>44980.643553240741</v>
      </c>
      <c r="B754" s="4">
        <v>5.68</v>
      </c>
      <c r="C754" s="4">
        <v>1.23</v>
      </c>
      <c r="D754" s="4">
        <f t="shared" si="36"/>
        <v>6.9863999999999997</v>
      </c>
      <c r="E754" s="4">
        <f t="shared" si="34"/>
        <v>297.55563076923073</v>
      </c>
      <c r="F754" s="4">
        <f t="shared" si="35"/>
        <v>9.2256307692307473</v>
      </c>
      <c r="G754" s="12">
        <v>2023</v>
      </c>
    </row>
    <row r="755" spans="1:7" x14ac:dyDescent="0.2">
      <c r="A755" s="18">
        <v>44981.512962962966</v>
      </c>
      <c r="B755" s="4">
        <v>5.69</v>
      </c>
      <c r="C755" s="4">
        <v>1.23</v>
      </c>
      <c r="D755" s="4">
        <f t="shared" si="36"/>
        <v>6.9987000000000004</v>
      </c>
      <c r="E755" s="4">
        <f t="shared" si="34"/>
        <v>297.56793076923071</v>
      </c>
      <c r="F755" s="4">
        <f t="shared" si="35"/>
        <v>9.2379307692307293</v>
      </c>
      <c r="G755" s="12">
        <v>2023</v>
      </c>
    </row>
    <row r="756" spans="1:7" x14ac:dyDescent="0.2">
      <c r="A756" s="18">
        <v>44981.517824074072</v>
      </c>
      <c r="B756" s="4">
        <v>5.7</v>
      </c>
      <c r="C756" s="4">
        <v>1.23</v>
      </c>
      <c r="D756" s="4">
        <f t="shared" si="36"/>
        <v>7.0110000000000001</v>
      </c>
      <c r="E756" s="4">
        <f t="shared" si="34"/>
        <v>297.58023076923075</v>
      </c>
      <c r="F756" s="4">
        <f t="shared" si="35"/>
        <v>9.2502307692307681</v>
      </c>
      <c r="G756" s="12">
        <v>2023</v>
      </c>
    </row>
    <row r="757" spans="1:7" x14ac:dyDescent="0.2">
      <c r="A757" s="18">
        <v>44981.518576388888</v>
      </c>
      <c r="B757" s="4">
        <v>5.71</v>
      </c>
      <c r="C757" s="4">
        <v>1.23</v>
      </c>
      <c r="D757" s="4">
        <f t="shared" si="36"/>
        <v>7.0232999999999999</v>
      </c>
      <c r="E757" s="4">
        <f t="shared" si="34"/>
        <v>297.59253076923073</v>
      </c>
      <c r="F757" s="4">
        <f t="shared" si="35"/>
        <v>9.2625307692307501</v>
      </c>
      <c r="G757" s="12">
        <v>2023</v>
      </c>
    </row>
    <row r="758" spans="1:7" x14ac:dyDescent="0.2">
      <c r="A758" s="18">
        <v>44981.519618055558</v>
      </c>
      <c r="B758" s="4">
        <v>5.72</v>
      </c>
      <c r="C758" s="4">
        <v>1.23</v>
      </c>
      <c r="D758" s="4">
        <f t="shared" si="36"/>
        <v>7.0355999999999996</v>
      </c>
      <c r="E758" s="4">
        <f t="shared" si="34"/>
        <v>297.60483076923072</v>
      </c>
      <c r="F758" s="4">
        <f t="shared" si="35"/>
        <v>9.2748307692307321</v>
      </c>
      <c r="G758" s="12">
        <v>2023</v>
      </c>
    </row>
    <row r="759" spans="1:7" x14ac:dyDescent="0.2">
      <c r="A759" s="18">
        <v>44981.520509259259</v>
      </c>
      <c r="B759" s="4">
        <v>5.73</v>
      </c>
      <c r="C759" s="4">
        <v>1.23</v>
      </c>
      <c r="D759" s="4">
        <f t="shared" si="36"/>
        <v>7.0479000000000003</v>
      </c>
      <c r="E759" s="4">
        <f t="shared" si="34"/>
        <v>297.61713076923076</v>
      </c>
      <c r="F759" s="4">
        <f t="shared" si="35"/>
        <v>9.287130769230771</v>
      </c>
      <c r="G759" s="12">
        <v>2023</v>
      </c>
    </row>
    <row r="760" spans="1:7" x14ac:dyDescent="0.2">
      <c r="A760" s="18">
        <v>44981.522129629629</v>
      </c>
      <c r="B760" s="4">
        <v>5.74</v>
      </c>
      <c r="C760" s="4">
        <v>1.23</v>
      </c>
      <c r="D760" s="4">
        <f t="shared" si="36"/>
        <v>7.0602</v>
      </c>
      <c r="E760" s="4">
        <f t="shared" si="34"/>
        <v>297.62943076923074</v>
      </c>
      <c r="F760" s="4">
        <f t="shared" si="35"/>
        <v>9.299430769230753</v>
      </c>
      <c r="G760" s="12">
        <v>2023</v>
      </c>
    </row>
    <row r="761" spans="1:7" x14ac:dyDescent="0.2">
      <c r="A761" s="18">
        <v>44981.523645833331</v>
      </c>
      <c r="B761" s="4">
        <v>5.75</v>
      </c>
      <c r="C761" s="4">
        <v>1.23</v>
      </c>
      <c r="D761" s="4">
        <f t="shared" si="36"/>
        <v>7.0724999999999998</v>
      </c>
      <c r="E761" s="4">
        <f t="shared" si="34"/>
        <v>297.64173076923072</v>
      </c>
      <c r="F761" s="4">
        <f t="shared" si="35"/>
        <v>9.3117307692307349</v>
      </c>
      <c r="G761" s="12">
        <v>2023</v>
      </c>
    </row>
    <row r="762" spans="1:7" x14ac:dyDescent="0.2">
      <c r="A762" s="18">
        <v>44981.525960648149</v>
      </c>
      <c r="B762" s="4">
        <v>5.76</v>
      </c>
      <c r="C762" s="4">
        <v>1.23</v>
      </c>
      <c r="D762" s="4">
        <f t="shared" si="36"/>
        <v>7.0847999999999995</v>
      </c>
      <c r="E762" s="4">
        <f t="shared" si="34"/>
        <v>297.6540307692307</v>
      </c>
      <c r="F762" s="4">
        <f t="shared" si="35"/>
        <v>9.3240307692307169</v>
      </c>
      <c r="G762" s="12">
        <v>2023</v>
      </c>
    </row>
    <row r="763" spans="1:7" x14ac:dyDescent="0.2">
      <c r="A763" s="18">
        <v>44981.527673611112</v>
      </c>
      <c r="B763" s="4">
        <v>5.7700000000000005</v>
      </c>
      <c r="C763" s="4">
        <v>1.23</v>
      </c>
      <c r="D763" s="4">
        <f t="shared" si="36"/>
        <v>7.0971000000000002</v>
      </c>
      <c r="E763" s="4">
        <f t="shared" ref="E763:E826" si="37">D763+E$183</f>
        <v>297.66633076923074</v>
      </c>
      <c r="F763" s="4">
        <f t="shared" si="35"/>
        <v>9.3363307692307558</v>
      </c>
      <c r="G763" s="12">
        <v>2023</v>
      </c>
    </row>
    <row r="764" spans="1:7" x14ac:dyDescent="0.2">
      <c r="A764" s="18">
        <v>44981.530497685184</v>
      </c>
      <c r="B764" s="4">
        <v>5.78</v>
      </c>
      <c r="C764" s="4">
        <v>1.23</v>
      </c>
      <c r="D764" s="4">
        <f t="shared" si="36"/>
        <v>7.1093999999999999</v>
      </c>
      <c r="E764" s="4">
        <f t="shared" si="37"/>
        <v>297.67863076923072</v>
      </c>
      <c r="F764" s="4">
        <f t="shared" si="35"/>
        <v>9.3486307692307378</v>
      </c>
      <c r="G764" s="12">
        <v>2023</v>
      </c>
    </row>
    <row r="765" spans="1:7" x14ac:dyDescent="0.2">
      <c r="A765" s="18">
        <v>44981.532881944448</v>
      </c>
      <c r="B765" s="4">
        <v>5.79</v>
      </c>
      <c r="C765" s="4">
        <v>1.23</v>
      </c>
      <c r="D765" s="4">
        <f t="shared" si="36"/>
        <v>7.1216999999999997</v>
      </c>
      <c r="E765" s="4">
        <f t="shared" si="37"/>
        <v>297.6909307692307</v>
      </c>
      <c r="F765" s="4">
        <f t="shared" si="35"/>
        <v>9.3609307692307198</v>
      </c>
      <c r="G765" s="12">
        <v>2023</v>
      </c>
    </row>
    <row r="766" spans="1:7" x14ac:dyDescent="0.2">
      <c r="A766" s="18">
        <v>44981.536666666667</v>
      </c>
      <c r="B766" s="4">
        <v>5.8</v>
      </c>
      <c r="C766" s="4">
        <v>1.23</v>
      </c>
      <c r="D766" s="4">
        <f t="shared" si="36"/>
        <v>7.1339999999999995</v>
      </c>
      <c r="E766" s="4">
        <f t="shared" si="37"/>
        <v>297.70323076923074</v>
      </c>
      <c r="F766" s="4">
        <f t="shared" si="35"/>
        <v>9.3732307692307586</v>
      </c>
      <c r="G766" s="12">
        <v>2023</v>
      </c>
    </row>
    <row r="767" spans="1:7" x14ac:dyDescent="0.2">
      <c r="A767" s="18">
        <v>44981.539814814816</v>
      </c>
      <c r="B767" s="4">
        <v>5.8100000000000005</v>
      </c>
      <c r="C767" s="4">
        <v>1.23</v>
      </c>
      <c r="D767" s="4">
        <f t="shared" si="36"/>
        <v>7.1463000000000001</v>
      </c>
      <c r="E767" s="4">
        <f t="shared" si="37"/>
        <v>297.71553076923072</v>
      </c>
      <c r="F767" s="4">
        <f t="shared" si="35"/>
        <v>9.3855307692307406</v>
      </c>
      <c r="G767" s="12">
        <v>2023</v>
      </c>
    </row>
    <row r="768" spans="1:7" x14ac:dyDescent="0.2">
      <c r="A768" s="18">
        <v>44981.544652777775</v>
      </c>
      <c r="B768" s="4">
        <v>5.82</v>
      </c>
      <c r="C768" s="4">
        <v>1.23</v>
      </c>
      <c r="D768" s="4">
        <f t="shared" si="36"/>
        <v>7.1585999999999999</v>
      </c>
      <c r="E768" s="4">
        <f t="shared" si="37"/>
        <v>297.72783076923071</v>
      </c>
      <c r="F768" s="4">
        <f t="shared" si="35"/>
        <v>9.3978307692307226</v>
      </c>
      <c r="G768" s="12">
        <v>2023</v>
      </c>
    </row>
    <row r="769" spans="1:7" x14ac:dyDescent="0.2">
      <c r="A769" s="18">
        <v>44981.548495370371</v>
      </c>
      <c r="B769" s="4">
        <v>5.83</v>
      </c>
      <c r="C769" s="4">
        <v>1.23</v>
      </c>
      <c r="D769" s="4">
        <f t="shared" si="36"/>
        <v>7.1708999999999996</v>
      </c>
      <c r="E769" s="4">
        <f t="shared" si="37"/>
        <v>297.74013076923075</v>
      </c>
      <c r="F769" s="4">
        <f t="shared" si="35"/>
        <v>9.4101307692307614</v>
      </c>
      <c r="G769" s="12">
        <v>2023</v>
      </c>
    </row>
    <row r="770" spans="1:7" x14ac:dyDescent="0.2">
      <c r="A770" s="18">
        <v>44981.553854166668</v>
      </c>
      <c r="B770" s="4">
        <v>5.84</v>
      </c>
      <c r="C770" s="4">
        <v>1.23</v>
      </c>
      <c r="D770" s="4">
        <f t="shared" si="36"/>
        <v>7.1831999999999994</v>
      </c>
      <c r="E770" s="4">
        <f t="shared" si="37"/>
        <v>297.75243076923073</v>
      </c>
      <c r="F770" s="4">
        <f t="shared" si="35"/>
        <v>9.4224307692307434</v>
      </c>
      <c r="G770" s="12">
        <v>2023</v>
      </c>
    </row>
    <row r="771" spans="1:7" x14ac:dyDescent="0.2">
      <c r="A771" s="18">
        <v>44981.558599537035</v>
      </c>
      <c r="B771" s="4">
        <v>5.8500000000000005</v>
      </c>
      <c r="C771" s="4">
        <v>1.23</v>
      </c>
      <c r="D771" s="4">
        <f t="shared" si="36"/>
        <v>7.1955000000000009</v>
      </c>
      <c r="E771" s="4">
        <f t="shared" si="37"/>
        <v>297.76473076923071</v>
      </c>
      <c r="F771" s="4">
        <f t="shared" ref="F771:F834" si="38">E771-288.33</f>
        <v>9.4347307692307254</v>
      </c>
      <c r="G771" s="12">
        <v>2023</v>
      </c>
    </row>
    <row r="772" spans="1:7" x14ac:dyDescent="0.2">
      <c r="A772" s="18">
        <v>44981.567731481482</v>
      </c>
      <c r="B772" s="4">
        <v>5.86</v>
      </c>
      <c r="C772" s="4">
        <v>1.23</v>
      </c>
      <c r="D772" s="4">
        <f t="shared" si="36"/>
        <v>7.2078000000000007</v>
      </c>
      <c r="E772" s="4">
        <f t="shared" si="37"/>
        <v>297.77703076923075</v>
      </c>
      <c r="F772" s="4">
        <f t="shared" si="38"/>
        <v>9.4470307692307642</v>
      </c>
      <c r="G772" s="12">
        <v>2023</v>
      </c>
    </row>
    <row r="773" spans="1:7" x14ac:dyDescent="0.2">
      <c r="A773" s="18">
        <v>44981.574212962965</v>
      </c>
      <c r="B773" s="4">
        <v>5.87</v>
      </c>
      <c r="C773" s="4">
        <v>1.23</v>
      </c>
      <c r="D773" s="4">
        <f t="shared" si="36"/>
        <v>7.2201000000000004</v>
      </c>
      <c r="E773" s="4">
        <f t="shared" si="37"/>
        <v>297.78933076923073</v>
      </c>
      <c r="F773" s="4">
        <f t="shared" si="38"/>
        <v>9.4593307692307462</v>
      </c>
      <c r="G773" s="12">
        <v>2023</v>
      </c>
    </row>
    <row r="774" spans="1:7" x14ac:dyDescent="0.2">
      <c r="A774" s="18">
        <v>44981.583240740743</v>
      </c>
      <c r="B774" s="4">
        <v>5.88</v>
      </c>
      <c r="C774" s="4">
        <v>1.23</v>
      </c>
      <c r="D774" s="4">
        <f t="shared" si="36"/>
        <v>7.2324000000000002</v>
      </c>
      <c r="E774" s="4">
        <f t="shared" si="37"/>
        <v>297.80163076923071</v>
      </c>
      <c r="F774" s="4">
        <f t="shared" si="38"/>
        <v>9.4716307692307282</v>
      </c>
      <c r="G774" s="12">
        <v>2023</v>
      </c>
    </row>
    <row r="775" spans="1:7" x14ac:dyDescent="0.2">
      <c r="A775" s="18">
        <v>44981.588553240741</v>
      </c>
      <c r="B775" s="4">
        <v>5.89</v>
      </c>
      <c r="C775" s="4">
        <v>1.23</v>
      </c>
      <c r="D775" s="4">
        <f t="shared" si="36"/>
        <v>7.2446999999999999</v>
      </c>
      <c r="E775" s="4">
        <f t="shared" si="37"/>
        <v>297.81393076923075</v>
      </c>
      <c r="F775" s="4">
        <f t="shared" si="38"/>
        <v>9.4839307692307671</v>
      </c>
      <c r="G775" s="12">
        <v>2023</v>
      </c>
    </row>
    <row r="776" spans="1:7" x14ac:dyDescent="0.2">
      <c r="A776" s="18">
        <v>44981.598668981482</v>
      </c>
      <c r="B776" s="4">
        <v>5.9</v>
      </c>
      <c r="C776" s="4">
        <v>1.23</v>
      </c>
      <c r="D776" s="4">
        <f t="shared" si="36"/>
        <v>7.2570000000000006</v>
      </c>
      <c r="E776" s="4">
        <f t="shared" si="37"/>
        <v>297.82623076923073</v>
      </c>
      <c r="F776" s="4">
        <f t="shared" si="38"/>
        <v>9.496230769230749</v>
      </c>
      <c r="G776" s="12">
        <v>2023</v>
      </c>
    </row>
    <row r="777" spans="1:7" x14ac:dyDescent="0.2">
      <c r="A777" s="18">
        <v>44981.608159722222</v>
      </c>
      <c r="B777" s="4">
        <v>5.91</v>
      </c>
      <c r="C777" s="4">
        <v>1.23</v>
      </c>
      <c r="D777" s="4">
        <f t="shared" si="36"/>
        <v>7.2693000000000003</v>
      </c>
      <c r="E777" s="4">
        <f t="shared" si="37"/>
        <v>297.83853076923072</v>
      </c>
      <c r="F777" s="4">
        <f t="shared" si="38"/>
        <v>9.508530769230731</v>
      </c>
      <c r="G777" s="12">
        <v>2023</v>
      </c>
    </row>
    <row r="778" spans="1:7" x14ac:dyDescent="0.2">
      <c r="A778" s="18">
        <v>44981.623553240737</v>
      </c>
      <c r="B778" s="4">
        <v>5.92</v>
      </c>
      <c r="C778" s="4">
        <v>1.23</v>
      </c>
      <c r="D778" s="4">
        <f t="shared" si="36"/>
        <v>7.2816000000000001</v>
      </c>
      <c r="E778" s="4">
        <f t="shared" si="37"/>
        <v>297.85083076923075</v>
      </c>
      <c r="F778" s="4">
        <f t="shared" si="38"/>
        <v>9.5208307692307699</v>
      </c>
      <c r="G778" s="12">
        <v>2023</v>
      </c>
    </row>
    <row r="779" spans="1:7" x14ac:dyDescent="0.2">
      <c r="A779" s="18">
        <v>44981.636793981481</v>
      </c>
      <c r="B779" s="4">
        <v>5.93</v>
      </c>
      <c r="C779" s="4">
        <v>1.23</v>
      </c>
      <c r="D779" s="4">
        <f t="shared" si="36"/>
        <v>7.2938999999999998</v>
      </c>
      <c r="E779" s="4">
        <f t="shared" si="37"/>
        <v>297.86313076923074</v>
      </c>
      <c r="F779" s="4">
        <f t="shared" si="38"/>
        <v>9.5331307692307519</v>
      </c>
      <c r="G779" s="12">
        <v>2023</v>
      </c>
    </row>
    <row r="780" spans="1:7" x14ac:dyDescent="0.2">
      <c r="A780" s="18">
        <v>44981.652951388889</v>
      </c>
      <c r="B780" s="4">
        <v>5.94</v>
      </c>
      <c r="C780" s="4">
        <v>1.23</v>
      </c>
      <c r="D780" s="4">
        <f t="shared" si="36"/>
        <v>7.3062000000000005</v>
      </c>
      <c r="E780" s="4">
        <f t="shared" si="37"/>
        <v>297.87543076923072</v>
      </c>
      <c r="F780" s="4">
        <f t="shared" si="38"/>
        <v>9.5454307692307339</v>
      </c>
      <c r="G780" s="12">
        <v>2023</v>
      </c>
    </row>
    <row r="781" spans="1:7" x14ac:dyDescent="0.2">
      <c r="A781" s="18">
        <v>44981.665046296293</v>
      </c>
      <c r="B781" s="4">
        <v>5.95</v>
      </c>
      <c r="C781" s="4">
        <v>1.23</v>
      </c>
      <c r="D781" s="4">
        <f t="shared" si="36"/>
        <v>7.3185000000000002</v>
      </c>
      <c r="E781" s="4">
        <f t="shared" si="37"/>
        <v>297.88773076923076</v>
      </c>
      <c r="F781" s="4">
        <f t="shared" si="38"/>
        <v>9.5577307692307727</v>
      </c>
      <c r="G781" s="12">
        <v>2023</v>
      </c>
    </row>
    <row r="782" spans="1:7" x14ac:dyDescent="0.2">
      <c r="A782" s="18">
        <v>44981.698576388888</v>
      </c>
      <c r="B782" s="4">
        <v>5.96</v>
      </c>
      <c r="C782" s="4">
        <v>1.23</v>
      </c>
      <c r="D782" s="4">
        <f t="shared" si="36"/>
        <v>7.3308</v>
      </c>
      <c r="E782" s="4">
        <f t="shared" si="37"/>
        <v>297.90003076923074</v>
      </c>
      <c r="F782" s="4">
        <f t="shared" si="38"/>
        <v>9.5700307692307547</v>
      </c>
      <c r="G782" s="12">
        <v>2023</v>
      </c>
    </row>
    <row r="783" spans="1:7" x14ac:dyDescent="0.2">
      <c r="A783" s="18">
        <v>44982.428553240738</v>
      </c>
      <c r="B783" s="4">
        <v>5.97</v>
      </c>
      <c r="C783" s="4">
        <v>1.23</v>
      </c>
      <c r="D783" s="4">
        <f t="shared" si="36"/>
        <v>7.3430999999999997</v>
      </c>
      <c r="E783" s="4">
        <f t="shared" si="37"/>
        <v>297.91233076923072</v>
      </c>
      <c r="F783" s="4">
        <f t="shared" si="38"/>
        <v>9.5823307692307367</v>
      </c>
      <c r="G783" s="12">
        <v>2023</v>
      </c>
    </row>
    <row r="784" spans="1:7" x14ac:dyDescent="0.2">
      <c r="A784" s="18">
        <v>44982.431562500002</v>
      </c>
      <c r="B784" s="4">
        <v>5.98</v>
      </c>
      <c r="C784" s="4">
        <v>1.23</v>
      </c>
      <c r="D784" s="4">
        <f t="shared" si="36"/>
        <v>7.3554000000000004</v>
      </c>
      <c r="E784" s="4">
        <f t="shared" si="37"/>
        <v>297.9246307692307</v>
      </c>
      <c r="F784" s="4">
        <f t="shared" si="38"/>
        <v>9.5946307692307187</v>
      </c>
      <c r="G784" s="12">
        <v>2023</v>
      </c>
    </row>
    <row r="785" spans="1:7" x14ac:dyDescent="0.2">
      <c r="A785" s="18">
        <v>44982.435104166667</v>
      </c>
      <c r="B785" s="4">
        <v>5.99</v>
      </c>
      <c r="C785" s="4">
        <v>1.23</v>
      </c>
      <c r="D785" s="4">
        <f t="shared" si="36"/>
        <v>7.3677000000000001</v>
      </c>
      <c r="E785" s="4">
        <f t="shared" si="37"/>
        <v>297.93693076923074</v>
      </c>
      <c r="F785" s="4">
        <f t="shared" si="38"/>
        <v>9.6069307692307575</v>
      </c>
      <c r="G785" s="12">
        <v>2023</v>
      </c>
    </row>
    <row r="786" spans="1:7" x14ac:dyDescent="0.2">
      <c r="A786" s="18">
        <v>44982.441296296296</v>
      </c>
      <c r="B786" s="4">
        <v>6</v>
      </c>
      <c r="C786" s="4">
        <v>1.23</v>
      </c>
      <c r="D786" s="4">
        <f t="shared" si="36"/>
        <v>7.38</v>
      </c>
      <c r="E786" s="4">
        <f t="shared" si="37"/>
        <v>297.94923076923072</v>
      </c>
      <c r="F786" s="4">
        <f t="shared" si="38"/>
        <v>9.6192307692307395</v>
      </c>
      <c r="G786" s="12">
        <v>2023</v>
      </c>
    </row>
    <row r="787" spans="1:7" x14ac:dyDescent="0.2">
      <c r="A787" s="18">
        <v>44982.445</v>
      </c>
      <c r="B787" s="4">
        <v>6.01</v>
      </c>
      <c r="C787" s="4">
        <v>1.23</v>
      </c>
      <c r="D787" s="4">
        <f t="shared" si="36"/>
        <v>7.3922999999999996</v>
      </c>
      <c r="E787" s="4">
        <f t="shared" si="37"/>
        <v>297.96153076923071</v>
      </c>
      <c r="F787" s="4">
        <f t="shared" si="38"/>
        <v>9.6315307692307215</v>
      </c>
      <c r="G787" s="12">
        <v>2023</v>
      </c>
    </row>
    <row r="788" spans="1:7" x14ac:dyDescent="0.2">
      <c r="A788" s="18">
        <v>44982.449444444443</v>
      </c>
      <c r="B788" s="4">
        <v>6.0200000000000005</v>
      </c>
      <c r="C788" s="4">
        <v>1.23</v>
      </c>
      <c r="D788" s="4">
        <f t="shared" si="36"/>
        <v>7.4046000000000003</v>
      </c>
      <c r="E788" s="4">
        <f t="shared" si="37"/>
        <v>297.97383076923074</v>
      </c>
      <c r="F788" s="4">
        <f t="shared" si="38"/>
        <v>9.6438307692307603</v>
      </c>
      <c r="G788" s="12">
        <v>2023</v>
      </c>
    </row>
    <row r="789" spans="1:7" x14ac:dyDescent="0.2">
      <c r="A789" s="18">
        <v>44982.4528587963</v>
      </c>
      <c r="B789" s="4">
        <v>6.03</v>
      </c>
      <c r="C789" s="4">
        <v>1.23</v>
      </c>
      <c r="D789" s="4">
        <f t="shared" si="36"/>
        <v>7.4169</v>
      </c>
      <c r="E789" s="4">
        <f t="shared" si="37"/>
        <v>297.98613076923073</v>
      </c>
      <c r="F789" s="4">
        <f t="shared" si="38"/>
        <v>9.6561307692307423</v>
      </c>
      <c r="G789" s="12">
        <v>2023</v>
      </c>
    </row>
    <row r="790" spans="1:7" x14ac:dyDescent="0.2">
      <c r="A790" s="18">
        <v>44982.456863425927</v>
      </c>
      <c r="B790" s="4">
        <v>6.04</v>
      </c>
      <c r="C790" s="4">
        <v>1.23</v>
      </c>
      <c r="D790" s="4">
        <f t="shared" si="36"/>
        <v>7.4291999999999998</v>
      </c>
      <c r="E790" s="4">
        <f t="shared" si="37"/>
        <v>297.99843076923071</v>
      </c>
      <c r="F790" s="4">
        <f t="shared" si="38"/>
        <v>9.6684307692307243</v>
      </c>
      <c r="G790" s="12">
        <v>2023</v>
      </c>
    </row>
    <row r="791" spans="1:7" x14ac:dyDescent="0.2">
      <c r="A791" s="18">
        <v>44982.460046296299</v>
      </c>
      <c r="B791" s="4">
        <v>6.05</v>
      </c>
      <c r="C791" s="4">
        <v>1.23</v>
      </c>
      <c r="D791" s="4">
        <f t="shared" si="36"/>
        <v>7.4414999999999996</v>
      </c>
      <c r="E791" s="4">
        <f t="shared" si="37"/>
        <v>298.01073076923075</v>
      </c>
      <c r="F791" s="4">
        <f t="shared" si="38"/>
        <v>9.6807307692307631</v>
      </c>
      <c r="G791" s="12">
        <v>2023</v>
      </c>
    </row>
    <row r="792" spans="1:7" x14ac:dyDescent="0.2">
      <c r="A792" s="18">
        <v>44982.464224537034</v>
      </c>
      <c r="B792" s="4">
        <v>6.0600000000000005</v>
      </c>
      <c r="C792" s="4">
        <v>1.23</v>
      </c>
      <c r="D792" s="4">
        <f t="shared" si="36"/>
        <v>7.4538000000000002</v>
      </c>
      <c r="E792" s="4">
        <f t="shared" si="37"/>
        <v>298.02303076923073</v>
      </c>
      <c r="F792" s="4">
        <f t="shared" si="38"/>
        <v>9.6930307692307451</v>
      </c>
      <c r="G792" s="12">
        <v>2023</v>
      </c>
    </row>
    <row r="793" spans="1:7" x14ac:dyDescent="0.2">
      <c r="A793" s="18">
        <v>44982.46770833333</v>
      </c>
      <c r="B793" s="4">
        <v>6.07</v>
      </c>
      <c r="C793" s="4">
        <v>1.23</v>
      </c>
      <c r="D793" s="4">
        <f t="shared" ref="D793:D856" si="39">B793*C793</f>
        <v>7.4661</v>
      </c>
      <c r="E793" s="4">
        <f t="shared" si="37"/>
        <v>298.03533076923071</v>
      </c>
      <c r="F793" s="4">
        <f t="shared" si="38"/>
        <v>9.7053307692307271</v>
      </c>
      <c r="G793" s="12">
        <v>2023</v>
      </c>
    </row>
    <row r="794" spans="1:7" x14ac:dyDescent="0.2">
      <c r="A794" s="18">
        <v>44982.472442129627</v>
      </c>
      <c r="B794" s="4">
        <v>6.08</v>
      </c>
      <c r="C794" s="4">
        <v>1.23</v>
      </c>
      <c r="D794" s="4">
        <f t="shared" si="39"/>
        <v>7.4783999999999997</v>
      </c>
      <c r="E794" s="4">
        <f t="shared" si="37"/>
        <v>298.04763076923075</v>
      </c>
      <c r="F794" s="4">
        <f t="shared" si="38"/>
        <v>9.717630769230766</v>
      </c>
      <c r="G794" s="12">
        <v>2023</v>
      </c>
    </row>
    <row r="795" spans="1:7" x14ac:dyDescent="0.2">
      <c r="A795" s="18">
        <v>44982.475752314815</v>
      </c>
      <c r="B795" s="4">
        <v>6.09</v>
      </c>
      <c r="C795" s="4">
        <v>1.23</v>
      </c>
      <c r="D795" s="4">
        <f t="shared" si="39"/>
        <v>7.4906999999999995</v>
      </c>
      <c r="E795" s="4">
        <f t="shared" si="37"/>
        <v>298.05993076923073</v>
      </c>
      <c r="F795" s="4">
        <f t="shared" si="38"/>
        <v>9.729930769230748</v>
      </c>
      <c r="G795" s="12">
        <v>2023</v>
      </c>
    </row>
    <row r="796" spans="1:7" x14ac:dyDescent="0.2">
      <c r="A796" s="18">
        <v>44982.480462962965</v>
      </c>
      <c r="B796" s="4">
        <v>6.1000000000000005</v>
      </c>
      <c r="C796" s="4">
        <v>1.23</v>
      </c>
      <c r="D796" s="4">
        <f t="shared" si="39"/>
        <v>7.5030000000000001</v>
      </c>
      <c r="E796" s="4">
        <f t="shared" si="37"/>
        <v>298.07223076923071</v>
      </c>
      <c r="F796" s="4">
        <f t="shared" si="38"/>
        <v>9.7422307692307299</v>
      </c>
      <c r="G796" s="12">
        <v>2023</v>
      </c>
    </row>
    <row r="797" spans="1:7" x14ac:dyDescent="0.2">
      <c r="A797" s="18">
        <v>44982.484039351853</v>
      </c>
      <c r="B797" s="4">
        <v>6.11</v>
      </c>
      <c r="C797" s="4">
        <v>1.23</v>
      </c>
      <c r="D797" s="4">
        <f t="shared" si="39"/>
        <v>7.5152999999999999</v>
      </c>
      <c r="E797" s="4">
        <f t="shared" si="37"/>
        <v>298.08453076923075</v>
      </c>
      <c r="F797" s="4">
        <f t="shared" si="38"/>
        <v>9.7545307692307688</v>
      </c>
      <c r="G797" s="12">
        <v>2023</v>
      </c>
    </row>
    <row r="798" spans="1:7" x14ac:dyDescent="0.2">
      <c r="A798" s="18">
        <v>44982.488020833334</v>
      </c>
      <c r="B798" s="4">
        <v>6.12</v>
      </c>
      <c r="C798" s="4">
        <v>1.23</v>
      </c>
      <c r="D798" s="4">
        <f t="shared" si="39"/>
        <v>7.5275999999999996</v>
      </c>
      <c r="E798" s="4">
        <f t="shared" si="37"/>
        <v>298.09683076923073</v>
      </c>
      <c r="F798" s="4">
        <f t="shared" si="38"/>
        <v>9.7668307692307508</v>
      </c>
      <c r="G798" s="12">
        <v>2023</v>
      </c>
    </row>
    <row r="799" spans="1:7" x14ac:dyDescent="0.2">
      <c r="A799" s="18">
        <v>44982.491087962961</v>
      </c>
      <c r="B799" s="4">
        <v>6.13</v>
      </c>
      <c r="C799" s="4">
        <v>1.23</v>
      </c>
      <c r="D799" s="4">
        <f t="shared" si="39"/>
        <v>7.5398999999999994</v>
      </c>
      <c r="E799" s="4">
        <f t="shared" si="37"/>
        <v>298.10913076923072</v>
      </c>
      <c r="F799" s="4">
        <f t="shared" si="38"/>
        <v>9.7791307692307328</v>
      </c>
      <c r="G799" s="12">
        <v>2023</v>
      </c>
    </row>
    <row r="800" spans="1:7" x14ac:dyDescent="0.2">
      <c r="A800" s="18">
        <v>44982.495578703703</v>
      </c>
      <c r="B800" s="4">
        <v>6.1400000000000006</v>
      </c>
      <c r="C800" s="4">
        <v>1.23</v>
      </c>
      <c r="D800" s="4">
        <f t="shared" si="39"/>
        <v>7.5522000000000009</v>
      </c>
      <c r="E800" s="4">
        <f t="shared" si="37"/>
        <v>298.12143076923076</v>
      </c>
      <c r="F800" s="4">
        <f t="shared" si="38"/>
        <v>9.7914307692307716</v>
      </c>
      <c r="G800" s="12">
        <v>2023</v>
      </c>
    </row>
    <row r="801" spans="1:7" x14ac:dyDescent="0.2">
      <c r="A801" s="18">
        <v>44982.498622685183</v>
      </c>
      <c r="B801" s="4">
        <v>6.15</v>
      </c>
      <c r="C801" s="4">
        <v>1.23</v>
      </c>
      <c r="D801" s="4">
        <f t="shared" si="39"/>
        <v>7.5645000000000007</v>
      </c>
      <c r="E801" s="4">
        <f t="shared" si="37"/>
        <v>298.13373076923074</v>
      </c>
      <c r="F801" s="4">
        <f t="shared" si="38"/>
        <v>9.8037307692307536</v>
      </c>
      <c r="G801" s="12">
        <v>2023</v>
      </c>
    </row>
    <row r="802" spans="1:7" x14ac:dyDescent="0.2">
      <c r="A802" s="18">
        <v>44982.503136574072</v>
      </c>
      <c r="B802" s="4">
        <v>6.16</v>
      </c>
      <c r="C802" s="4">
        <v>1.23</v>
      </c>
      <c r="D802" s="4">
        <f t="shared" si="39"/>
        <v>7.5768000000000004</v>
      </c>
      <c r="E802" s="4">
        <f t="shared" si="37"/>
        <v>298.14603076923072</v>
      </c>
      <c r="F802" s="4">
        <f t="shared" si="38"/>
        <v>9.8160307692307356</v>
      </c>
      <c r="G802" s="12">
        <v>2023</v>
      </c>
    </row>
    <row r="803" spans="1:7" x14ac:dyDescent="0.2">
      <c r="A803" s="18">
        <v>44982.506493055553</v>
      </c>
      <c r="B803" s="4">
        <v>6.17</v>
      </c>
      <c r="C803" s="4">
        <v>1.23</v>
      </c>
      <c r="D803" s="4">
        <f t="shared" si="39"/>
        <v>7.5891000000000002</v>
      </c>
      <c r="E803" s="4">
        <f t="shared" si="37"/>
        <v>298.1583307692307</v>
      </c>
      <c r="F803" s="4">
        <f t="shared" si="38"/>
        <v>9.8283307692307176</v>
      </c>
      <c r="G803" s="12">
        <v>2023</v>
      </c>
    </row>
    <row r="804" spans="1:7" x14ac:dyDescent="0.2">
      <c r="A804" s="18">
        <v>44982.511180555557</v>
      </c>
      <c r="B804" s="4">
        <v>6.18</v>
      </c>
      <c r="C804" s="4">
        <v>1.23</v>
      </c>
      <c r="D804" s="4">
        <f t="shared" si="39"/>
        <v>7.6013999999999999</v>
      </c>
      <c r="E804" s="4">
        <f t="shared" si="37"/>
        <v>298.17063076923074</v>
      </c>
      <c r="F804" s="4">
        <f t="shared" si="38"/>
        <v>9.8406307692307564</v>
      </c>
      <c r="G804" s="12">
        <v>2023</v>
      </c>
    </row>
    <row r="805" spans="1:7" x14ac:dyDescent="0.2">
      <c r="A805" s="18">
        <v>44982.514467592591</v>
      </c>
      <c r="B805" s="4">
        <v>6.19</v>
      </c>
      <c r="C805" s="4">
        <v>1.23</v>
      </c>
      <c r="D805" s="4">
        <f t="shared" si="39"/>
        <v>7.6137000000000006</v>
      </c>
      <c r="E805" s="4">
        <f t="shared" si="37"/>
        <v>298.18293076923072</v>
      </c>
      <c r="F805" s="4">
        <f t="shared" si="38"/>
        <v>9.8529307692307384</v>
      </c>
      <c r="G805" s="12">
        <v>2023</v>
      </c>
    </row>
    <row r="806" spans="1:7" x14ac:dyDescent="0.2">
      <c r="A806" s="18">
        <v>44982.519456018519</v>
      </c>
      <c r="B806" s="4">
        <v>6.2</v>
      </c>
      <c r="C806" s="4">
        <v>1.23</v>
      </c>
      <c r="D806" s="4">
        <f t="shared" si="39"/>
        <v>7.6260000000000003</v>
      </c>
      <c r="E806" s="4">
        <f t="shared" si="37"/>
        <v>298.1952307692307</v>
      </c>
      <c r="F806" s="4">
        <f t="shared" si="38"/>
        <v>9.8652307692307204</v>
      </c>
      <c r="G806" s="12">
        <v>2023</v>
      </c>
    </row>
    <row r="807" spans="1:7" x14ac:dyDescent="0.2">
      <c r="A807" s="18">
        <v>44982.52275462963</v>
      </c>
      <c r="B807" s="4">
        <v>6.21</v>
      </c>
      <c r="C807" s="4">
        <v>1.23</v>
      </c>
      <c r="D807" s="4">
        <f t="shared" si="39"/>
        <v>7.6383000000000001</v>
      </c>
      <c r="E807" s="4">
        <f t="shared" si="37"/>
        <v>298.20753076923074</v>
      </c>
      <c r="F807" s="4">
        <f t="shared" si="38"/>
        <v>9.8775307692307592</v>
      </c>
      <c r="G807" s="12">
        <v>2023</v>
      </c>
    </row>
    <row r="808" spans="1:7" x14ac:dyDescent="0.2">
      <c r="A808" s="18">
        <v>44982.528807870367</v>
      </c>
      <c r="B808" s="4">
        <v>6.22</v>
      </c>
      <c r="C808" s="4">
        <v>1.23</v>
      </c>
      <c r="D808" s="4">
        <f t="shared" si="39"/>
        <v>7.6505999999999998</v>
      </c>
      <c r="E808" s="4">
        <f t="shared" si="37"/>
        <v>298.21983076923073</v>
      </c>
      <c r="F808" s="4">
        <f t="shared" si="38"/>
        <v>9.8898307692307412</v>
      </c>
      <c r="G808" s="12">
        <v>2023</v>
      </c>
    </row>
    <row r="809" spans="1:7" x14ac:dyDescent="0.2">
      <c r="A809" s="18">
        <v>44982.53261574074</v>
      </c>
      <c r="B809" s="4">
        <v>6.23</v>
      </c>
      <c r="C809" s="4">
        <v>1.23</v>
      </c>
      <c r="D809" s="4">
        <f t="shared" si="39"/>
        <v>7.6629000000000005</v>
      </c>
      <c r="E809" s="4">
        <f t="shared" si="37"/>
        <v>298.23213076923071</v>
      </c>
      <c r="F809" s="4">
        <f t="shared" si="38"/>
        <v>9.9021307692307232</v>
      </c>
      <c r="G809" s="12">
        <v>2023</v>
      </c>
    </row>
    <row r="810" spans="1:7" x14ac:dyDescent="0.2">
      <c r="A810" s="18">
        <v>44982.538657407407</v>
      </c>
      <c r="B810" s="4">
        <v>6.24</v>
      </c>
      <c r="C810" s="4">
        <v>1.23</v>
      </c>
      <c r="D810" s="4">
        <f t="shared" si="39"/>
        <v>7.6752000000000002</v>
      </c>
      <c r="E810" s="4">
        <f t="shared" si="37"/>
        <v>298.24443076923075</v>
      </c>
      <c r="F810" s="4">
        <f t="shared" si="38"/>
        <v>9.9144307692307621</v>
      </c>
      <c r="G810" s="12">
        <v>2023</v>
      </c>
    </row>
    <row r="811" spans="1:7" x14ac:dyDescent="0.2">
      <c r="A811" s="18">
        <v>44982.543287037035</v>
      </c>
      <c r="B811" s="4">
        <v>6.25</v>
      </c>
      <c r="C811" s="4">
        <v>1.23</v>
      </c>
      <c r="D811" s="4">
        <f t="shared" si="39"/>
        <v>7.6875</v>
      </c>
      <c r="E811" s="4">
        <f t="shared" si="37"/>
        <v>298.25673076923073</v>
      </c>
      <c r="F811" s="4">
        <f t="shared" si="38"/>
        <v>9.926730769230744</v>
      </c>
      <c r="G811" s="12">
        <v>2023</v>
      </c>
    </row>
    <row r="812" spans="1:7" x14ac:dyDescent="0.2">
      <c r="A812" s="18">
        <v>44982.549618055556</v>
      </c>
      <c r="B812" s="4">
        <v>6.26</v>
      </c>
      <c r="C812" s="4">
        <v>1.23</v>
      </c>
      <c r="D812" s="4">
        <f t="shared" si="39"/>
        <v>7.6997999999999998</v>
      </c>
      <c r="E812" s="4">
        <f t="shared" si="37"/>
        <v>298.26903076923071</v>
      </c>
      <c r="F812" s="4">
        <f t="shared" si="38"/>
        <v>9.939030769230726</v>
      </c>
      <c r="G812" s="12">
        <v>2023</v>
      </c>
    </row>
    <row r="813" spans="1:7" x14ac:dyDescent="0.2">
      <c r="A813" s="18">
        <v>44982.555115740739</v>
      </c>
      <c r="B813" s="4">
        <v>6.2700000000000005</v>
      </c>
      <c r="C813" s="4">
        <v>1.23</v>
      </c>
      <c r="D813" s="4">
        <f t="shared" si="39"/>
        <v>7.7121000000000004</v>
      </c>
      <c r="E813" s="4">
        <f t="shared" si="37"/>
        <v>298.28133076923075</v>
      </c>
      <c r="F813" s="4">
        <f t="shared" si="38"/>
        <v>9.9513307692307649</v>
      </c>
      <c r="G813" s="12">
        <v>2023</v>
      </c>
    </row>
    <row r="814" spans="1:7" x14ac:dyDescent="0.2">
      <c r="A814" s="18">
        <v>44982.563252314816</v>
      </c>
      <c r="B814" s="4">
        <v>6.28</v>
      </c>
      <c r="C814" s="4">
        <v>1.23</v>
      </c>
      <c r="D814" s="4">
        <f t="shared" si="39"/>
        <v>7.7244000000000002</v>
      </c>
      <c r="E814" s="4">
        <f t="shared" si="37"/>
        <v>298.29363076923073</v>
      </c>
      <c r="F814" s="4">
        <f t="shared" si="38"/>
        <v>9.9636307692307469</v>
      </c>
      <c r="G814" s="12">
        <v>2023</v>
      </c>
    </row>
    <row r="815" spans="1:7" x14ac:dyDescent="0.2">
      <c r="A815" s="18">
        <v>44982.5700462963</v>
      </c>
      <c r="B815" s="4">
        <v>6.29</v>
      </c>
      <c r="C815" s="4">
        <v>1.23</v>
      </c>
      <c r="D815" s="4">
        <f t="shared" si="39"/>
        <v>7.7366999999999999</v>
      </c>
      <c r="E815" s="4">
        <f t="shared" si="37"/>
        <v>298.30593076923071</v>
      </c>
      <c r="F815" s="4">
        <f t="shared" si="38"/>
        <v>9.9759307692307289</v>
      </c>
      <c r="G815" s="12">
        <v>2023</v>
      </c>
    </row>
    <row r="816" spans="1:7" x14ac:dyDescent="0.2">
      <c r="A816" s="18">
        <v>44982.578564814816</v>
      </c>
      <c r="B816" s="4">
        <v>6.3</v>
      </c>
      <c r="C816" s="4">
        <v>1.23</v>
      </c>
      <c r="D816" s="4">
        <f t="shared" si="39"/>
        <v>7.7489999999999997</v>
      </c>
      <c r="E816" s="4">
        <f t="shared" si="37"/>
        <v>298.31823076923075</v>
      </c>
      <c r="F816" s="4">
        <f t="shared" si="38"/>
        <v>9.9882307692307677</v>
      </c>
      <c r="G816" s="12">
        <v>2023</v>
      </c>
    </row>
    <row r="817" spans="1:7" x14ac:dyDescent="0.2">
      <c r="A817" s="18">
        <v>44982.58494212963</v>
      </c>
      <c r="B817" s="4">
        <v>6.3100000000000005</v>
      </c>
      <c r="C817" s="4">
        <v>1.23</v>
      </c>
      <c r="D817" s="4">
        <f t="shared" si="39"/>
        <v>7.7613000000000003</v>
      </c>
      <c r="E817" s="4">
        <f t="shared" si="37"/>
        <v>298.33053076923073</v>
      </c>
      <c r="F817" s="4">
        <f t="shared" si="38"/>
        <v>10.00053076923075</v>
      </c>
      <c r="G817" s="12">
        <v>2023</v>
      </c>
    </row>
    <row r="818" spans="1:7" x14ac:dyDescent="0.2">
      <c r="A818" s="18">
        <v>44982.595694444448</v>
      </c>
      <c r="B818" s="4">
        <v>6.32</v>
      </c>
      <c r="C818" s="4">
        <v>1.23</v>
      </c>
      <c r="D818" s="4">
        <f t="shared" si="39"/>
        <v>7.7736000000000001</v>
      </c>
      <c r="E818" s="4">
        <f t="shared" si="37"/>
        <v>298.34283076923072</v>
      </c>
      <c r="F818" s="4">
        <f t="shared" si="38"/>
        <v>10.012830769230732</v>
      </c>
      <c r="G818" s="12">
        <v>2023</v>
      </c>
    </row>
    <row r="819" spans="1:7" x14ac:dyDescent="0.2">
      <c r="A819" s="18">
        <v>44982.603506944448</v>
      </c>
      <c r="B819" s="4">
        <v>6.33</v>
      </c>
      <c r="C819" s="4">
        <v>1.23</v>
      </c>
      <c r="D819" s="4">
        <f t="shared" si="39"/>
        <v>7.7858999999999998</v>
      </c>
      <c r="E819" s="4">
        <f t="shared" si="37"/>
        <v>298.35513076923075</v>
      </c>
      <c r="F819" s="4">
        <f t="shared" si="38"/>
        <v>10.025130769230771</v>
      </c>
      <c r="G819" s="12">
        <v>2023</v>
      </c>
    </row>
    <row r="820" spans="1:7" x14ac:dyDescent="0.2">
      <c r="A820" s="18">
        <v>44982.619525462964</v>
      </c>
      <c r="B820" s="4">
        <v>6.34</v>
      </c>
      <c r="C820" s="4">
        <v>1.23</v>
      </c>
      <c r="D820" s="4">
        <f t="shared" si="39"/>
        <v>7.7981999999999996</v>
      </c>
      <c r="E820" s="4">
        <f t="shared" si="37"/>
        <v>298.36743076923074</v>
      </c>
      <c r="F820" s="4">
        <f t="shared" si="38"/>
        <v>10.037430769230753</v>
      </c>
      <c r="G820" s="12">
        <v>2023</v>
      </c>
    </row>
    <row r="821" spans="1:7" x14ac:dyDescent="0.2">
      <c r="A821" s="18">
        <v>44982.636076388888</v>
      </c>
      <c r="B821" s="4">
        <v>6.3500000000000005</v>
      </c>
      <c r="C821" s="4">
        <v>1.23</v>
      </c>
      <c r="D821" s="4">
        <f t="shared" si="39"/>
        <v>7.8105000000000002</v>
      </c>
      <c r="E821" s="4">
        <f t="shared" si="37"/>
        <v>298.37973076923072</v>
      </c>
      <c r="F821" s="4">
        <f t="shared" si="38"/>
        <v>10.049730769230734</v>
      </c>
      <c r="G821" s="12">
        <v>2023</v>
      </c>
    </row>
    <row r="822" spans="1:7" x14ac:dyDescent="0.2">
      <c r="A822" s="18">
        <v>44983.375069444446</v>
      </c>
      <c r="B822" s="4">
        <v>6.36</v>
      </c>
      <c r="C822" s="4">
        <v>1.23</v>
      </c>
      <c r="D822" s="4">
        <f t="shared" si="39"/>
        <v>7.8228</v>
      </c>
      <c r="E822" s="4">
        <f t="shared" si="37"/>
        <v>298.3920307692307</v>
      </c>
      <c r="F822" s="4">
        <f t="shared" si="38"/>
        <v>10.062030769230716</v>
      </c>
      <c r="G822" s="12">
        <v>2023</v>
      </c>
    </row>
    <row r="823" spans="1:7" x14ac:dyDescent="0.2">
      <c r="A823" s="18">
        <v>44983.443530092591</v>
      </c>
      <c r="B823" s="4">
        <v>6.37</v>
      </c>
      <c r="C823" s="4">
        <v>1.23</v>
      </c>
      <c r="D823" s="4">
        <f t="shared" si="39"/>
        <v>7.8350999999999997</v>
      </c>
      <c r="E823" s="4">
        <f t="shared" si="37"/>
        <v>298.40433076923074</v>
      </c>
      <c r="F823" s="4">
        <f t="shared" si="38"/>
        <v>10.074330769230755</v>
      </c>
      <c r="G823" s="12">
        <v>2023</v>
      </c>
    </row>
    <row r="824" spans="1:7" x14ac:dyDescent="0.2">
      <c r="A824" s="18">
        <v>44983.460289351853</v>
      </c>
      <c r="B824" s="4">
        <v>6.38</v>
      </c>
      <c r="C824" s="4">
        <v>1.23</v>
      </c>
      <c r="D824" s="4">
        <f t="shared" si="39"/>
        <v>7.8473999999999995</v>
      </c>
      <c r="E824" s="4">
        <f t="shared" si="37"/>
        <v>298.41663076923072</v>
      </c>
      <c r="F824" s="4">
        <f t="shared" si="38"/>
        <v>10.086630769230737</v>
      </c>
      <c r="G824" s="12">
        <v>2023</v>
      </c>
    </row>
    <row r="825" spans="1:7" x14ac:dyDescent="0.2">
      <c r="A825" s="18">
        <v>44983.490636574075</v>
      </c>
      <c r="B825" s="4">
        <v>6.3900000000000006</v>
      </c>
      <c r="C825" s="4">
        <v>1.23</v>
      </c>
      <c r="D825" s="4">
        <f t="shared" si="39"/>
        <v>7.859700000000001</v>
      </c>
      <c r="E825" s="4">
        <f t="shared" si="37"/>
        <v>298.4289307692307</v>
      </c>
      <c r="F825" s="4">
        <f t="shared" si="38"/>
        <v>10.098930769230719</v>
      </c>
      <c r="G825" s="12">
        <v>2023</v>
      </c>
    </row>
    <row r="826" spans="1:7" x14ac:dyDescent="0.2">
      <c r="A826" s="18">
        <v>44983.499293981484</v>
      </c>
      <c r="B826" s="4">
        <v>6.4</v>
      </c>
      <c r="C826" s="4">
        <v>1.23</v>
      </c>
      <c r="D826" s="4">
        <f t="shared" si="39"/>
        <v>7.8719999999999999</v>
      </c>
      <c r="E826" s="4">
        <f t="shared" si="37"/>
        <v>298.44123076923074</v>
      </c>
      <c r="F826" s="4">
        <f t="shared" si="38"/>
        <v>10.111230769230758</v>
      </c>
      <c r="G826" s="12">
        <v>2023</v>
      </c>
    </row>
    <row r="827" spans="1:7" x14ac:dyDescent="0.2">
      <c r="A827" s="18">
        <v>44983.517604166664</v>
      </c>
      <c r="B827" s="4">
        <v>6.41</v>
      </c>
      <c r="C827" s="4">
        <v>1.23</v>
      </c>
      <c r="D827" s="4">
        <f t="shared" si="39"/>
        <v>7.8842999999999996</v>
      </c>
      <c r="E827" s="4">
        <f t="shared" ref="E827:E890" si="40">D827+E$183</f>
        <v>298.45353076923072</v>
      </c>
      <c r="F827" s="4">
        <f t="shared" si="38"/>
        <v>10.12353076923074</v>
      </c>
      <c r="G827" s="12">
        <v>2023</v>
      </c>
    </row>
    <row r="828" spans="1:7" x14ac:dyDescent="0.2">
      <c r="A828" s="18">
        <v>44983.627418981479</v>
      </c>
      <c r="B828" s="4">
        <v>6.42</v>
      </c>
      <c r="C828" s="4">
        <v>1.23</v>
      </c>
      <c r="D828" s="4">
        <f t="shared" si="39"/>
        <v>7.8965999999999994</v>
      </c>
      <c r="E828" s="4">
        <f t="shared" si="40"/>
        <v>298.46583076923071</v>
      </c>
      <c r="F828" s="4">
        <f t="shared" si="38"/>
        <v>10.135830769230722</v>
      </c>
      <c r="G828" s="12">
        <v>2023</v>
      </c>
    </row>
    <row r="829" spans="1:7" x14ac:dyDescent="0.2">
      <c r="A829" s="18">
        <v>44984.43818287037</v>
      </c>
      <c r="B829" s="4">
        <v>6.43</v>
      </c>
      <c r="C829" s="4">
        <v>1.23</v>
      </c>
      <c r="D829" s="4">
        <f t="shared" si="39"/>
        <v>7.9088999999999992</v>
      </c>
      <c r="E829" s="4">
        <f t="shared" si="40"/>
        <v>298.47813076923075</v>
      </c>
      <c r="F829" s="4">
        <f t="shared" si="38"/>
        <v>10.148130769230761</v>
      </c>
      <c r="G829" s="12">
        <v>2023</v>
      </c>
    </row>
    <row r="830" spans="1:7" x14ac:dyDescent="0.2">
      <c r="A830" s="18">
        <v>44984.513854166667</v>
      </c>
      <c r="B830" s="4">
        <v>6.44</v>
      </c>
      <c r="C830" s="4">
        <v>1.23</v>
      </c>
      <c r="D830" s="4">
        <f t="shared" si="39"/>
        <v>7.9212000000000007</v>
      </c>
      <c r="E830" s="4">
        <f t="shared" si="40"/>
        <v>298.49043076923073</v>
      </c>
      <c r="F830" s="4">
        <f t="shared" si="38"/>
        <v>10.160430769230743</v>
      </c>
      <c r="G830" s="12">
        <v>2023</v>
      </c>
    </row>
    <row r="831" spans="1:7" x14ac:dyDescent="0.2">
      <c r="A831" s="18">
        <v>44985.4218287037</v>
      </c>
      <c r="B831" s="4">
        <v>6.45</v>
      </c>
      <c r="C831" s="4">
        <v>1.23</v>
      </c>
      <c r="D831" s="4">
        <f t="shared" si="39"/>
        <v>7.9335000000000004</v>
      </c>
      <c r="E831" s="4">
        <f t="shared" si="40"/>
        <v>298.50273076923071</v>
      </c>
      <c r="F831" s="4">
        <f t="shared" si="38"/>
        <v>10.172730769230725</v>
      </c>
      <c r="G831" s="12">
        <v>2023</v>
      </c>
    </row>
    <row r="832" spans="1:7" x14ac:dyDescent="0.2">
      <c r="A832" s="18">
        <v>44985.428819444445</v>
      </c>
      <c r="B832" s="4">
        <v>6.46</v>
      </c>
      <c r="C832" s="4">
        <v>1.23</v>
      </c>
      <c r="D832" s="4">
        <f t="shared" si="39"/>
        <v>7.9458000000000002</v>
      </c>
      <c r="E832" s="4">
        <f t="shared" si="40"/>
        <v>298.51503076923075</v>
      </c>
      <c r="F832" s="4">
        <f t="shared" si="38"/>
        <v>10.185030769230764</v>
      </c>
      <c r="G832" s="12">
        <v>2023</v>
      </c>
    </row>
    <row r="833" spans="1:7" x14ac:dyDescent="0.2">
      <c r="A833" s="18">
        <v>44985.434606481482</v>
      </c>
      <c r="B833" s="4">
        <v>6.47</v>
      </c>
      <c r="C833" s="4">
        <v>1.23</v>
      </c>
      <c r="D833" s="4">
        <f t="shared" si="39"/>
        <v>7.9581</v>
      </c>
      <c r="E833" s="4">
        <f t="shared" si="40"/>
        <v>298.52733076923073</v>
      </c>
      <c r="F833" s="4">
        <f t="shared" si="38"/>
        <v>10.197330769230746</v>
      </c>
      <c r="G833" s="12">
        <v>2023</v>
      </c>
    </row>
    <row r="834" spans="1:7" x14ac:dyDescent="0.2">
      <c r="A834" s="18">
        <v>44985.447569444441</v>
      </c>
      <c r="B834" s="4">
        <v>6.48</v>
      </c>
      <c r="C834" s="4">
        <v>1.23</v>
      </c>
      <c r="D834" s="4">
        <f t="shared" si="39"/>
        <v>7.9704000000000006</v>
      </c>
      <c r="E834" s="4">
        <f t="shared" si="40"/>
        <v>298.53963076923071</v>
      </c>
      <c r="F834" s="4">
        <f t="shared" si="38"/>
        <v>10.209630769230728</v>
      </c>
      <c r="G834" s="12">
        <v>2023</v>
      </c>
    </row>
    <row r="835" spans="1:7" x14ac:dyDescent="0.2">
      <c r="A835" s="18">
        <v>44985.456770833334</v>
      </c>
      <c r="B835" s="4">
        <v>6.49</v>
      </c>
      <c r="C835" s="4">
        <v>1.23</v>
      </c>
      <c r="D835" s="4">
        <f t="shared" si="39"/>
        <v>7.9827000000000004</v>
      </c>
      <c r="E835" s="4">
        <f t="shared" si="40"/>
        <v>298.55193076923075</v>
      </c>
      <c r="F835" s="4">
        <f t="shared" ref="F835:F898" si="41">E835-288.33</f>
        <v>10.221930769230767</v>
      </c>
      <c r="G835" s="12">
        <v>2023</v>
      </c>
    </row>
    <row r="836" spans="1:7" x14ac:dyDescent="0.2">
      <c r="A836" s="18">
        <v>44985.481006944443</v>
      </c>
      <c r="B836" s="4">
        <v>6.5</v>
      </c>
      <c r="C836" s="4">
        <v>1.23</v>
      </c>
      <c r="D836" s="4">
        <f t="shared" si="39"/>
        <v>7.9950000000000001</v>
      </c>
      <c r="E836" s="4">
        <f t="shared" si="40"/>
        <v>298.56423076923073</v>
      </c>
      <c r="F836" s="4">
        <f t="shared" si="41"/>
        <v>10.234230769230749</v>
      </c>
      <c r="G836" s="12">
        <v>2023</v>
      </c>
    </row>
    <row r="837" spans="1:7" x14ac:dyDescent="0.2">
      <c r="A837" s="18">
        <v>44986.409861111111</v>
      </c>
      <c r="B837" s="4">
        <v>6.51</v>
      </c>
      <c r="C837" s="4">
        <v>1.23</v>
      </c>
      <c r="D837" s="4">
        <f t="shared" si="39"/>
        <v>8.007299999999999</v>
      </c>
      <c r="E837" s="4">
        <f t="shared" si="40"/>
        <v>298.57653076923071</v>
      </c>
      <c r="F837" s="4">
        <f t="shared" si="41"/>
        <v>10.246530769230731</v>
      </c>
      <c r="G837" s="12">
        <v>2023</v>
      </c>
    </row>
    <row r="838" spans="1:7" x14ac:dyDescent="0.2">
      <c r="A838" s="18">
        <v>44986.417071759257</v>
      </c>
      <c r="B838" s="4">
        <v>6.5200000000000005</v>
      </c>
      <c r="C838" s="4">
        <v>1.23</v>
      </c>
      <c r="D838" s="4">
        <f t="shared" si="39"/>
        <v>8.0196000000000005</v>
      </c>
      <c r="E838" s="4">
        <f t="shared" si="40"/>
        <v>298.58883076923075</v>
      </c>
      <c r="F838" s="4">
        <f t="shared" si="41"/>
        <v>10.258830769230769</v>
      </c>
      <c r="G838" s="12">
        <v>2023</v>
      </c>
    </row>
    <row r="839" spans="1:7" x14ac:dyDescent="0.2">
      <c r="A839" s="18">
        <v>44986.423668981479</v>
      </c>
      <c r="B839" s="4">
        <v>6.53</v>
      </c>
      <c r="C839" s="4">
        <v>1.23</v>
      </c>
      <c r="D839" s="4">
        <f t="shared" si="39"/>
        <v>8.0319000000000003</v>
      </c>
      <c r="E839" s="4">
        <f t="shared" si="40"/>
        <v>298.60113076923074</v>
      </c>
      <c r="F839" s="4">
        <f t="shared" si="41"/>
        <v>10.271130769230751</v>
      </c>
      <c r="G839" s="12">
        <v>2023</v>
      </c>
    </row>
    <row r="840" spans="1:7" x14ac:dyDescent="0.2">
      <c r="A840" s="18">
        <v>44986.434236111112</v>
      </c>
      <c r="B840" s="4">
        <v>6.54</v>
      </c>
      <c r="C840" s="4">
        <v>1.23</v>
      </c>
      <c r="D840" s="4">
        <f t="shared" si="39"/>
        <v>8.0442</v>
      </c>
      <c r="E840" s="4">
        <f t="shared" si="40"/>
        <v>298.61343076923072</v>
      </c>
      <c r="F840" s="4">
        <f t="shared" si="41"/>
        <v>10.283430769230733</v>
      </c>
      <c r="G840" s="12">
        <v>2023</v>
      </c>
    </row>
    <row r="841" spans="1:7" x14ac:dyDescent="0.2">
      <c r="A841" s="18">
        <v>44986.443958333337</v>
      </c>
      <c r="B841" s="4">
        <v>6.55</v>
      </c>
      <c r="C841" s="4">
        <v>1.23</v>
      </c>
      <c r="D841" s="4">
        <f t="shared" si="39"/>
        <v>8.0564999999999998</v>
      </c>
      <c r="E841" s="4">
        <f t="shared" si="40"/>
        <v>298.6257307692307</v>
      </c>
      <c r="F841" s="4">
        <f t="shared" si="41"/>
        <v>10.295730769230715</v>
      </c>
      <c r="G841" s="12">
        <v>2023</v>
      </c>
    </row>
    <row r="842" spans="1:7" x14ac:dyDescent="0.2">
      <c r="A842" s="18">
        <v>44986.464756944442</v>
      </c>
      <c r="B842" s="4">
        <v>6.5600000000000005</v>
      </c>
      <c r="C842" s="4">
        <v>1.23</v>
      </c>
      <c r="D842" s="4">
        <f t="shared" si="39"/>
        <v>8.0688000000000013</v>
      </c>
      <c r="E842" s="4">
        <f t="shared" si="40"/>
        <v>298.63803076923074</v>
      </c>
      <c r="F842" s="4">
        <f t="shared" si="41"/>
        <v>10.308030769230754</v>
      </c>
      <c r="G842" s="12">
        <v>2023</v>
      </c>
    </row>
    <row r="843" spans="1:7" x14ac:dyDescent="0.2">
      <c r="A843" s="18">
        <v>44986.49459490741</v>
      </c>
      <c r="B843" s="4">
        <v>6.57</v>
      </c>
      <c r="C843" s="4">
        <v>1.23</v>
      </c>
      <c r="D843" s="4">
        <f t="shared" si="39"/>
        <v>8.0811000000000011</v>
      </c>
      <c r="E843" s="4">
        <f t="shared" si="40"/>
        <v>298.65033076923072</v>
      </c>
      <c r="F843" s="4">
        <f t="shared" si="41"/>
        <v>10.320330769230736</v>
      </c>
      <c r="G843" s="12">
        <v>2023</v>
      </c>
    </row>
    <row r="844" spans="1:7" x14ac:dyDescent="0.2">
      <c r="A844" s="18">
        <v>44986.514398148145</v>
      </c>
      <c r="B844" s="4">
        <v>6.58</v>
      </c>
      <c r="C844" s="4">
        <v>1.23</v>
      </c>
      <c r="D844" s="4">
        <f t="shared" si="39"/>
        <v>8.0934000000000008</v>
      </c>
      <c r="E844" s="4">
        <f t="shared" si="40"/>
        <v>298.6626307692307</v>
      </c>
      <c r="F844" s="4">
        <f t="shared" si="41"/>
        <v>10.332630769230718</v>
      </c>
      <c r="G844" s="12">
        <v>2023</v>
      </c>
    </row>
    <row r="845" spans="1:7" x14ac:dyDescent="0.2">
      <c r="A845" s="18">
        <v>44986.521458333336</v>
      </c>
      <c r="B845" s="4">
        <v>6.59</v>
      </c>
      <c r="C845" s="4">
        <v>1.23</v>
      </c>
      <c r="D845" s="4">
        <f t="shared" si="39"/>
        <v>8.1057000000000006</v>
      </c>
      <c r="E845" s="4">
        <f t="shared" si="40"/>
        <v>298.67493076923074</v>
      </c>
      <c r="F845" s="4">
        <f t="shared" si="41"/>
        <v>10.344930769230757</v>
      </c>
      <c r="G845" s="12">
        <v>2023</v>
      </c>
    </row>
    <row r="846" spans="1:7" x14ac:dyDescent="0.2">
      <c r="A846" s="18">
        <v>44986.538206018522</v>
      </c>
      <c r="B846" s="4">
        <v>6.6000000000000005</v>
      </c>
      <c r="C846" s="4">
        <v>1.23</v>
      </c>
      <c r="D846" s="4">
        <f t="shared" si="39"/>
        <v>8.1180000000000003</v>
      </c>
      <c r="E846" s="4">
        <f t="shared" si="40"/>
        <v>298.68723076923072</v>
      </c>
      <c r="F846" s="4">
        <f t="shared" si="41"/>
        <v>10.357230769230739</v>
      </c>
      <c r="G846" s="12">
        <v>2023</v>
      </c>
    </row>
    <row r="847" spans="1:7" x14ac:dyDescent="0.2">
      <c r="A847" s="18">
        <v>44986.544363425928</v>
      </c>
      <c r="B847" s="4">
        <v>6.61</v>
      </c>
      <c r="C847" s="4">
        <v>1.23</v>
      </c>
      <c r="D847" s="4">
        <f t="shared" si="39"/>
        <v>8.1303000000000001</v>
      </c>
      <c r="E847" s="4">
        <f t="shared" si="40"/>
        <v>298.69953076923071</v>
      </c>
      <c r="F847" s="4">
        <f t="shared" si="41"/>
        <v>10.369530769230721</v>
      </c>
      <c r="G847" s="12">
        <v>2023</v>
      </c>
    </row>
    <row r="848" spans="1:7" x14ac:dyDescent="0.2">
      <c r="A848" s="18">
        <v>44986.553101851852</v>
      </c>
      <c r="B848" s="4">
        <v>6.62</v>
      </c>
      <c r="C848" s="4">
        <v>1.23</v>
      </c>
      <c r="D848" s="4">
        <f t="shared" si="39"/>
        <v>8.1425999999999998</v>
      </c>
      <c r="E848" s="4">
        <f t="shared" si="40"/>
        <v>298.71183076923074</v>
      </c>
      <c r="F848" s="4">
        <f t="shared" si="41"/>
        <v>10.38183076923076</v>
      </c>
      <c r="G848" s="12">
        <v>2023</v>
      </c>
    </row>
    <row r="849" spans="1:7" x14ac:dyDescent="0.2">
      <c r="A849" s="18">
        <v>44986.559895833336</v>
      </c>
      <c r="B849" s="4">
        <v>6.63</v>
      </c>
      <c r="C849" s="4">
        <v>1.23</v>
      </c>
      <c r="D849" s="4">
        <f t="shared" si="39"/>
        <v>8.1548999999999996</v>
      </c>
      <c r="E849" s="4">
        <f t="shared" si="40"/>
        <v>298.72413076923073</v>
      </c>
      <c r="F849" s="4">
        <f t="shared" si="41"/>
        <v>10.394130769230742</v>
      </c>
      <c r="G849" s="12">
        <v>2023</v>
      </c>
    </row>
    <row r="850" spans="1:7" x14ac:dyDescent="0.2">
      <c r="A850" s="18">
        <v>44986.571284722224</v>
      </c>
      <c r="B850" s="4">
        <v>6.6400000000000006</v>
      </c>
      <c r="C850" s="4">
        <v>1.23</v>
      </c>
      <c r="D850" s="4">
        <f t="shared" si="39"/>
        <v>8.1672000000000011</v>
      </c>
      <c r="E850" s="4">
        <f t="shared" si="40"/>
        <v>298.73643076923071</v>
      </c>
      <c r="F850" s="4">
        <f t="shared" si="41"/>
        <v>10.406430769230724</v>
      </c>
      <c r="G850" s="12">
        <v>2023</v>
      </c>
    </row>
    <row r="851" spans="1:7" x14ac:dyDescent="0.2">
      <c r="A851" s="18">
        <v>44986.582118055558</v>
      </c>
      <c r="B851" s="4">
        <v>6.65</v>
      </c>
      <c r="C851" s="4">
        <v>1.23</v>
      </c>
      <c r="D851" s="4">
        <f t="shared" si="39"/>
        <v>8.1795000000000009</v>
      </c>
      <c r="E851" s="4">
        <f t="shared" si="40"/>
        <v>298.74873076923075</v>
      </c>
      <c r="F851" s="4">
        <f t="shared" si="41"/>
        <v>10.418730769230763</v>
      </c>
      <c r="G851" s="12">
        <v>2023</v>
      </c>
    </row>
    <row r="852" spans="1:7" x14ac:dyDescent="0.2">
      <c r="A852" s="18">
        <v>44986.604432870372</v>
      </c>
      <c r="B852" s="4">
        <v>6.66</v>
      </c>
      <c r="C852" s="4">
        <v>1.23</v>
      </c>
      <c r="D852" s="4">
        <f t="shared" si="39"/>
        <v>8.1918000000000006</v>
      </c>
      <c r="E852" s="4">
        <f t="shared" si="40"/>
        <v>298.76103076923073</v>
      </c>
      <c r="F852" s="4">
        <f t="shared" si="41"/>
        <v>10.431030769230745</v>
      </c>
      <c r="G852" s="12">
        <v>2023</v>
      </c>
    </row>
    <row r="853" spans="1:7" x14ac:dyDescent="0.2">
      <c r="A853" s="18">
        <v>44986.618310185186</v>
      </c>
      <c r="B853" s="4">
        <v>6.67</v>
      </c>
      <c r="C853" s="4">
        <v>1.23</v>
      </c>
      <c r="D853" s="4">
        <f t="shared" si="39"/>
        <v>8.2041000000000004</v>
      </c>
      <c r="E853" s="4">
        <f t="shared" si="40"/>
        <v>298.77333076923071</v>
      </c>
      <c r="F853" s="4">
        <f t="shared" si="41"/>
        <v>10.443330769230727</v>
      </c>
      <c r="G853" s="12">
        <v>2023</v>
      </c>
    </row>
    <row r="854" spans="1:7" x14ac:dyDescent="0.2">
      <c r="A854" s="18">
        <v>44986.644976851851</v>
      </c>
      <c r="B854" s="4">
        <v>6.68</v>
      </c>
      <c r="C854" s="4">
        <v>1.23</v>
      </c>
      <c r="D854" s="4">
        <f t="shared" si="39"/>
        <v>8.2164000000000001</v>
      </c>
      <c r="E854" s="4">
        <f t="shared" si="40"/>
        <v>298.78563076923075</v>
      </c>
      <c r="F854" s="4">
        <f t="shared" si="41"/>
        <v>10.455630769230766</v>
      </c>
      <c r="G854" s="12">
        <v>2023</v>
      </c>
    </row>
    <row r="855" spans="1:7" x14ac:dyDescent="0.2">
      <c r="A855" s="18">
        <v>44986.672951388886</v>
      </c>
      <c r="B855" s="4">
        <v>6.69</v>
      </c>
      <c r="C855" s="4">
        <v>1.23</v>
      </c>
      <c r="D855" s="4">
        <f t="shared" si="39"/>
        <v>8.2286999999999999</v>
      </c>
      <c r="E855" s="4">
        <f t="shared" si="40"/>
        <v>298.79793076923073</v>
      </c>
      <c r="F855" s="4">
        <f t="shared" si="41"/>
        <v>10.467930769230748</v>
      </c>
      <c r="G855" s="12">
        <v>2023</v>
      </c>
    </row>
    <row r="856" spans="1:7" x14ac:dyDescent="0.2">
      <c r="A856" s="18">
        <v>44987.382152777776</v>
      </c>
      <c r="B856" s="4">
        <v>6.7</v>
      </c>
      <c r="C856" s="4">
        <v>1.23</v>
      </c>
      <c r="D856" s="4">
        <f t="shared" si="39"/>
        <v>8.2409999999999997</v>
      </c>
      <c r="E856" s="4">
        <f t="shared" si="40"/>
        <v>298.81023076923071</v>
      </c>
      <c r="F856" s="4">
        <f t="shared" si="41"/>
        <v>10.480230769230729</v>
      </c>
      <c r="G856" s="12">
        <v>2023</v>
      </c>
    </row>
    <row r="857" spans="1:7" x14ac:dyDescent="0.2">
      <c r="A857" s="18">
        <v>44987.393472222226</v>
      </c>
      <c r="B857" s="4">
        <v>6.71</v>
      </c>
      <c r="C857" s="4">
        <v>1.23</v>
      </c>
      <c r="D857" s="4">
        <f t="shared" ref="D857:D920" si="42">B857*C857</f>
        <v>8.2532999999999994</v>
      </c>
      <c r="E857" s="4">
        <f t="shared" si="40"/>
        <v>298.82253076923075</v>
      </c>
      <c r="F857" s="4">
        <f t="shared" si="41"/>
        <v>10.492530769230768</v>
      </c>
      <c r="G857" s="12">
        <v>2023</v>
      </c>
    </row>
    <row r="858" spans="1:7" x14ac:dyDescent="0.2">
      <c r="A858" s="18">
        <v>44987.395277777781</v>
      </c>
      <c r="B858" s="4">
        <v>6.72</v>
      </c>
      <c r="C858" s="4">
        <v>1.23</v>
      </c>
      <c r="D858" s="4">
        <f t="shared" si="42"/>
        <v>8.2655999999999992</v>
      </c>
      <c r="E858" s="4">
        <f t="shared" si="40"/>
        <v>298.83483076923073</v>
      </c>
      <c r="F858" s="4">
        <f t="shared" si="41"/>
        <v>10.50483076923075</v>
      </c>
      <c r="G858" s="12">
        <v>2023</v>
      </c>
    </row>
    <row r="859" spans="1:7" x14ac:dyDescent="0.2">
      <c r="A859" s="18">
        <v>44987.40357638889</v>
      </c>
      <c r="B859" s="4">
        <v>6.73</v>
      </c>
      <c r="C859" s="4">
        <v>1.23</v>
      </c>
      <c r="D859" s="4">
        <f t="shared" si="42"/>
        <v>8.2779000000000007</v>
      </c>
      <c r="E859" s="4">
        <f t="shared" si="40"/>
        <v>298.84713076923072</v>
      </c>
      <c r="F859" s="4">
        <f t="shared" si="41"/>
        <v>10.517130769230732</v>
      </c>
      <c r="G859" s="12">
        <v>2023</v>
      </c>
    </row>
    <row r="860" spans="1:7" x14ac:dyDescent="0.2">
      <c r="A860" s="18">
        <v>44987.421701388892</v>
      </c>
      <c r="B860" s="4">
        <v>6.74</v>
      </c>
      <c r="C860" s="4">
        <v>1.23</v>
      </c>
      <c r="D860" s="4">
        <f t="shared" si="42"/>
        <v>8.2902000000000005</v>
      </c>
      <c r="E860" s="4">
        <f t="shared" si="40"/>
        <v>298.85943076923076</v>
      </c>
      <c r="F860" s="4">
        <f t="shared" si="41"/>
        <v>10.529430769230771</v>
      </c>
      <c r="G860" s="12">
        <v>2023</v>
      </c>
    </row>
    <row r="861" spans="1:7" x14ac:dyDescent="0.2">
      <c r="A861" s="18">
        <v>44987.425856481481</v>
      </c>
      <c r="B861" s="4">
        <v>6.75</v>
      </c>
      <c r="C861" s="4">
        <v>1.23</v>
      </c>
      <c r="D861" s="4">
        <f t="shared" si="42"/>
        <v>8.3025000000000002</v>
      </c>
      <c r="E861" s="4">
        <f t="shared" si="40"/>
        <v>298.87173076923074</v>
      </c>
      <c r="F861" s="4">
        <f t="shared" si="41"/>
        <v>10.541730769230753</v>
      </c>
      <c r="G861" s="12">
        <v>2023</v>
      </c>
    </row>
    <row r="862" spans="1:7" x14ac:dyDescent="0.2">
      <c r="A862" s="18">
        <v>44987.429872685185</v>
      </c>
      <c r="B862" s="4">
        <v>6.76</v>
      </c>
      <c r="C862" s="4">
        <v>1.23</v>
      </c>
      <c r="D862" s="4">
        <f t="shared" si="42"/>
        <v>8.3148</v>
      </c>
      <c r="E862" s="4">
        <f t="shared" si="40"/>
        <v>298.88403076923072</v>
      </c>
      <c r="F862" s="4">
        <f t="shared" si="41"/>
        <v>10.554030769230735</v>
      </c>
      <c r="G862" s="12">
        <v>2023</v>
      </c>
    </row>
    <row r="863" spans="1:7" x14ac:dyDescent="0.2">
      <c r="A863" s="18">
        <v>44987.431956018518</v>
      </c>
      <c r="B863" s="4">
        <v>6.7700000000000005</v>
      </c>
      <c r="C863" s="4">
        <v>1.23</v>
      </c>
      <c r="D863" s="4">
        <f t="shared" si="42"/>
        <v>8.3270999999999997</v>
      </c>
      <c r="E863" s="4">
        <f t="shared" si="40"/>
        <v>298.8963307692307</v>
      </c>
      <c r="F863" s="4">
        <f t="shared" si="41"/>
        <v>10.566330769230717</v>
      </c>
      <c r="G863" s="12">
        <v>2023</v>
      </c>
    </row>
    <row r="864" spans="1:7" x14ac:dyDescent="0.2">
      <c r="A864" s="18">
        <v>44987.43540509259</v>
      </c>
      <c r="B864" s="4">
        <v>6.78</v>
      </c>
      <c r="C864" s="4">
        <v>1.23</v>
      </c>
      <c r="D864" s="4">
        <f t="shared" si="42"/>
        <v>8.3393999999999995</v>
      </c>
      <c r="E864" s="4">
        <f t="shared" si="40"/>
        <v>298.90863076923074</v>
      </c>
      <c r="F864" s="4">
        <f t="shared" si="41"/>
        <v>10.578630769230756</v>
      </c>
      <c r="G864" s="12">
        <v>2023</v>
      </c>
    </row>
    <row r="865" spans="1:7" x14ac:dyDescent="0.2">
      <c r="A865" s="18">
        <v>44987.438310185185</v>
      </c>
      <c r="B865" s="4">
        <v>6.79</v>
      </c>
      <c r="C865" s="4">
        <v>1.23</v>
      </c>
      <c r="D865" s="4">
        <f t="shared" si="42"/>
        <v>8.3516999999999992</v>
      </c>
      <c r="E865" s="4">
        <f t="shared" si="40"/>
        <v>298.92093076923072</v>
      </c>
      <c r="F865" s="4">
        <f t="shared" si="41"/>
        <v>10.590930769230738</v>
      </c>
      <c r="G865" s="12">
        <v>2023</v>
      </c>
    </row>
    <row r="866" spans="1:7" x14ac:dyDescent="0.2">
      <c r="A866" s="18">
        <v>44987.443240740744</v>
      </c>
      <c r="B866" s="4">
        <v>6.8</v>
      </c>
      <c r="C866" s="4">
        <v>1.23</v>
      </c>
      <c r="D866" s="4">
        <f t="shared" si="42"/>
        <v>8.363999999999999</v>
      </c>
      <c r="E866" s="4">
        <f t="shared" si="40"/>
        <v>298.9332307692307</v>
      </c>
      <c r="F866" s="4">
        <f t="shared" si="41"/>
        <v>10.60323076923072</v>
      </c>
      <c r="G866" s="12">
        <v>2023</v>
      </c>
    </row>
    <row r="867" spans="1:7" x14ac:dyDescent="0.2">
      <c r="A867" s="18">
        <v>44987.447245370371</v>
      </c>
      <c r="B867" s="4">
        <v>6.8100000000000005</v>
      </c>
      <c r="C867" s="4">
        <v>1.23</v>
      </c>
      <c r="D867" s="4">
        <f t="shared" si="42"/>
        <v>8.3763000000000005</v>
      </c>
      <c r="E867" s="4">
        <f t="shared" si="40"/>
        <v>298.94553076923074</v>
      </c>
      <c r="F867" s="4">
        <f t="shared" si="41"/>
        <v>10.615530769230759</v>
      </c>
      <c r="G867" s="12">
        <v>2023</v>
      </c>
    </row>
    <row r="868" spans="1:7" x14ac:dyDescent="0.2">
      <c r="A868" s="18">
        <v>44987.451956018522</v>
      </c>
      <c r="B868" s="4">
        <v>6.82</v>
      </c>
      <c r="C868" s="4">
        <v>1.23</v>
      </c>
      <c r="D868" s="4">
        <f t="shared" si="42"/>
        <v>8.3886000000000003</v>
      </c>
      <c r="E868" s="4">
        <f t="shared" si="40"/>
        <v>298.95783076923072</v>
      </c>
      <c r="F868" s="4">
        <f t="shared" si="41"/>
        <v>10.627830769230741</v>
      </c>
      <c r="G868" s="12">
        <v>2023</v>
      </c>
    </row>
    <row r="869" spans="1:7" x14ac:dyDescent="0.2">
      <c r="A869" s="18">
        <v>44987.454861111109</v>
      </c>
      <c r="B869" s="4">
        <v>6.83</v>
      </c>
      <c r="C869" s="4">
        <v>1.23</v>
      </c>
      <c r="D869" s="4">
        <f t="shared" si="42"/>
        <v>8.4009</v>
      </c>
      <c r="E869" s="4">
        <f t="shared" si="40"/>
        <v>298.97013076923071</v>
      </c>
      <c r="F869" s="4">
        <f t="shared" si="41"/>
        <v>10.640130769230723</v>
      </c>
      <c r="G869" s="12">
        <v>2023</v>
      </c>
    </row>
    <row r="870" spans="1:7" x14ac:dyDescent="0.2">
      <c r="A870" s="18">
        <v>44987.458541666667</v>
      </c>
      <c r="B870" s="4">
        <v>6.84</v>
      </c>
      <c r="C870" s="4">
        <v>1.23</v>
      </c>
      <c r="D870" s="4">
        <f t="shared" si="42"/>
        <v>8.4131999999999998</v>
      </c>
      <c r="E870" s="4">
        <f t="shared" si="40"/>
        <v>298.98243076923075</v>
      </c>
      <c r="F870" s="4">
        <f t="shared" si="41"/>
        <v>10.652430769230762</v>
      </c>
      <c r="G870" s="12">
        <v>2023</v>
      </c>
    </row>
    <row r="871" spans="1:7" x14ac:dyDescent="0.2">
      <c r="A871" s="18">
        <v>44987.461041666669</v>
      </c>
      <c r="B871" s="4">
        <v>6.8500000000000005</v>
      </c>
      <c r="C871" s="4">
        <v>1.23</v>
      </c>
      <c r="D871" s="4">
        <f t="shared" si="42"/>
        <v>8.4255000000000013</v>
      </c>
      <c r="E871" s="4">
        <f t="shared" si="40"/>
        <v>298.99473076923073</v>
      </c>
      <c r="F871" s="4">
        <f t="shared" si="41"/>
        <v>10.664730769230744</v>
      </c>
      <c r="G871" s="12">
        <v>2023</v>
      </c>
    </row>
    <row r="872" spans="1:7" x14ac:dyDescent="0.2">
      <c r="A872" s="18">
        <v>44987.464953703704</v>
      </c>
      <c r="B872" s="4">
        <v>6.86</v>
      </c>
      <c r="C872" s="4">
        <v>1.23</v>
      </c>
      <c r="D872" s="4">
        <f t="shared" si="42"/>
        <v>8.4378000000000011</v>
      </c>
      <c r="E872" s="4">
        <f t="shared" si="40"/>
        <v>299.00703076923071</v>
      </c>
      <c r="F872" s="4">
        <f t="shared" si="41"/>
        <v>10.677030769230726</v>
      </c>
      <c r="G872" s="12">
        <v>2023</v>
      </c>
    </row>
    <row r="873" spans="1:7" x14ac:dyDescent="0.2">
      <c r="A873" s="18">
        <v>44987.466979166667</v>
      </c>
      <c r="B873" s="4">
        <v>6.87</v>
      </c>
      <c r="C873" s="4">
        <v>1.23</v>
      </c>
      <c r="D873" s="4">
        <f t="shared" si="42"/>
        <v>8.4501000000000008</v>
      </c>
      <c r="E873" s="4">
        <f t="shared" si="40"/>
        <v>299.01933076923075</v>
      </c>
      <c r="F873" s="4">
        <f t="shared" si="41"/>
        <v>10.689330769230764</v>
      </c>
      <c r="G873" s="12">
        <v>2023</v>
      </c>
    </row>
    <row r="874" spans="1:7" x14ac:dyDescent="0.2">
      <c r="A874" s="18">
        <v>44987.470092592594</v>
      </c>
      <c r="B874" s="4">
        <v>6.88</v>
      </c>
      <c r="C874" s="4">
        <v>1.23</v>
      </c>
      <c r="D874" s="4">
        <f t="shared" si="42"/>
        <v>8.4624000000000006</v>
      </c>
      <c r="E874" s="4">
        <f t="shared" si="40"/>
        <v>299.03163076923073</v>
      </c>
      <c r="F874" s="4">
        <f t="shared" si="41"/>
        <v>10.701630769230746</v>
      </c>
      <c r="G874" s="12">
        <v>2023</v>
      </c>
    </row>
    <row r="875" spans="1:7" x14ac:dyDescent="0.2">
      <c r="A875" s="18">
        <v>44987.472349537034</v>
      </c>
      <c r="B875" s="4">
        <v>6.8900000000000006</v>
      </c>
      <c r="C875" s="4">
        <v>1.23</v>
      </c>
      <c r="D875" s="4">
        <f t="shared" si="42"/>
        <v>8.4747000000000003</v>
      </c>
      <c r="E875" s="4">
        <f t="shared" si="40"/>
        <v>299.04393076923071</v>
      </c>
      <c r="F875" s="4">
        <f t="shared" si="41"/>
        <v>10.713930769230728</v>
      </c>
      <c r="G875" s="12">
        <v>2023</v>
      </c>
    </row>
    <row r="876" spans="1:7" x14ac:dyDescent="0.2">
      <c r="A876" s="18">
        <v>44987.47556712963</v>
      </c>
      <c r="B876" s="4">
        <v>6.9</v>
      </c>
      <c r="C876" s="4">
        <v>1.23</v>
      </c>
      <c r="D876" s="4">
        <f t="shared" si="42"/>
        <v>8.4870000000000001</v>
      </c>
      <c r="E876" s="4">
        <f t="shared" si="40"/>
        <v>299.05623076923075</v>
      </c>
      <c r="F876" s="4">
        <f t="shared" si="41"/>
        <v>10.726230769230767</v>
      </c>
      <c r="G876" s="12">
        <v>2023</v>
      </c>
    </row>
    <row r="877" spans="1:7" x14ac:dyDescent="0.2">
      <c r="A877" s="18">
        <v>44987.477789351855</v>
      </c>
      <c r="B877" s="4">
        <v>6.91</v>
      </c>
      <c r="C877" s="4">
        <v>1.23</v>
      </c>
      <c r="D877" s="4">
        <f t="shared" si="42"/>
        <v>8.4992999999999999</v>
      </c>
      <c r="E877" s="4">
        <f t="shared" si="40"/>
        <v>299.06853076923073</v>
      </c>
      <c r="F877" s="4">
        <f t="shared" si="41"/>
        <v>10.738530769230749</v>
      </c>
      <c r="G877" s="12">
        <v>2023</v>
      </c>
    </row>
    <row r="878" spans="1:7" x14ac:dyDescent="0.2">
      <c r="A878" s="18">
        <v>44987.480914351851</v>
      </c>
      <c r="B878" s="4">
        <v>6.92</v>
      </c>
      <c r="C878" s="4">
        <v>1.23</v>
      </c>
      <c r="D878" s="4">
        <f t="shared" si="42"/>
        <v>8.5115999999999996</v>
      </c>
      <c r="E878" s="4">
        <f t="shared" si="40"/>
        <v>299.08083076923072</v>
      </c>
      <c r="F878" s="4">
        <f t="shared" si="41"/>
        <v>10.750830769230731</v>
      </c>
      <c r="G878" s="12">
        <v>2023</v>
      </c>
    </row>
    <row r="879" spans="1:7" x14ac:dyDescent="0.2">
      <c r="A879" s="18">
        <v>44987.48296296296</v>
      </c>
      <c r="B879" s="4">
        <v>6.93</v>
      </c>
      <c r="C879" s="4">
        <v>1.23</v>
      </c>
      <c r="D879" s="4">
        <f t="shared" si="42"/>
        <v>8.5238999999999994</v>
      </c>
      <c r="E879" s="4">
        <f t="shared" si="40"/>
        <v>299.09313076923075</v>
      </c>
      <c r="F879" s="4">
        <f t="shared" si="41"/>
        <v>10.76313076923077</v>
      </c>
      <c r="G879" s="12">
        <v>2023</v>
      </c>
    </row>
    <row r="880" spans="1:7" x14ac:dyDescent="0.2">
      <c r="A880" s="18">
        <v>44987.486111111109</v>
      </c>
      <c r="B880" s="4">
        <v>6.94</v>
      </c>
      <c r="C880" s="4">
        <v>1.23</v>
      </c>
      <c r="D880" s="4">
        <f t="shared" si="42"/>
        <v>8.5362000000000009</v>
      </c>
      <c r="E880" s="4">
        <f t="shared" si="40"/>
        <v>299.10543076923074</v>
      </c>
      <c r="F880" s="4">
        <f t="shared" si="41"/>
        <v>10.775430769230752</v>
      </c>
      <c r="G880" s="12">
        <v>2023</v>
      </c>
    </row>
    <row r="881" spans="1:7" x14ac:dyDescent="0.2">
      <c r="A881" s="18">
        <v>44987.487916666665</v>
      </c>
      <c r="B881" s="4">
        <v>6.95</v>
      </c>
      <c r="C881" s="4">
        <v>1.23</v>
      </c>
      <c r="D881" s="4">
        <f t="shared" si="42"/>
        <v>8.5485000000000007</v>
      </c>
      <c r="E881" s="4">
        <f t="shared" si="40"/>
        <v>299.11773076923072</v>
      </c>
      <c r="F881" s="4">
        <f t="shared" si="41"/>
        <v>10.787730769230734</v>
      </c>
      <c r="G881" s="12">
        <v>2023</v>
      </c>
    </row>
    <row r="882" spans="1:7" x14ac:dyDescent="0.2">
      <c r="A882" s="18">
        <v>44987.490949074076</v>
      </c>
      <c r="B882" s="4">
        <v>6.96</v>
      </c>
      <c r="C882" s="4">
        <v>1.23</v>
      </c>
      <c r="D882" s="4">
        <f t="shared" si="42"/>
        <v>8.5608000000000004</v>
      </c>
      <c r="E882" s="4">
        <f t="shared" si="40"/>
        <v>299.13003076923076</v>
      </c>
      <c r="F882" s="4">
        <f t="shared" si="41"/>
        <v>10.800030769230773</v>
      </c>
      <c r="G882" s="12">
        <v>2023</v>
      </c>
    </row>
    <row r="883" spans="1:7" x14ac:dyDescent="0.2">
      <c r="A883" s="18">
        <v>44987.493113425924</v>
      </c>
      <c r="B883" s="4">
        <v>6.97</v>
      </c>
      <c r="C883" s="4">
        <v>1.23</v>
      </c>
      <c r="D883" s="4">
        <f t="shared" si="42"/>
        <v>8.5731000000000002</v>
      </c>
      <c r="E883" s="4">
        <f t="shared" si="40"/>
        <v>299.14233076923074</v>
      </c>
      <c r="F883" s="4">
        <f t="shared" si="41"/>
        <v>10.812330769230755</v>
      </c>
      <c r="G883" s="12">
        <v>2023</v>
      </c>
    </row>
    <row r="884" spans="1:7" x14ac:dyDescent="0.2">
      <c r="A884" s="18">
        <v>44987.496192129627</v>
      </c>
      <c r="B884" s="4">
        <v>6.98</v>
      </c>
      <c r="C884" s="4">
        <v>1.23</v>
      </c>
      <c r="D884" s="4">
        <f t="shared" si="42"/>
        <v>8.5853999999999999</v>
      </c>
      <c r="E884" s="4">
        <f t="shared" si="40"/>
        <v>299.15463076923072</v>
      </c>
      <c r="F884" s="4">
        <f t="shared" si="41"/>
        <v>10.824630769230737</v>
      </c>
      <c r="G884" s="12">
        <v>2023</v>
      </c>
    </row>
    <row r="885" spans="1:7" x14ac:dyDescent="0.2">
      <c r="A885" s="18">
        <v>44987.498194444444</v>
      </c>
      <c r="B885" s="4">
        <v>6.99</v>
      </c>
      <c r="C885" s="4">
        <v>1.23</v>
      </c>
      <c r="D885" s="4">
        <f t="shared" si="42"/>
        <v>8.5976999999999997</v>
      </c>
      <c r="E885" s="4">
        <f t="shared" si="40"/>
        <v>299.1669307692307</v>
      </c>
      <c r="F885" s="4">
        <f t="shared" si="41"/>
        <v>10.836930769230719</v>
      </c>
      <c r="G885" s="12">
        <v>2023</v>
      </c>
    </row>
    <row r="886" spans="1:7" x14ac:dyDescent="0.2">
      <c r="A886" s="18">
        <v>44987.501574074071</v>
      </c>
      <c r="B886" s="4">
        <v>7</v>
      </c>
      <c r="C886" s="4">
        <v>1.23</v>
      </c>
      <c r="D886" s="4">
        <f t="shared" si="42"/>
        <v>8.61</v>
      </c>
      <c r="E886" s="4">
        <f t="shared" si="40"/>
        <v>299.17923076923074</v>
      </c>
      <c r="F886" s="4">
        <f t="shared" si="41"/>
        <v>10.849230769230758</v>
      </c>
      <c r="G886" s="12">
        <v>2023</v>
      </c>
    </row>
    <row r="887" spans="1:7" x14ac:dyDescent="0.2">
      <c r="A887" s="18">
        <v>44987.503587962965</v>
      </c>
      <c r="B887" s="4">
        <v>7.01</v>
      </c>
      <c r="C887" s="4">
        <v>1.23</v>
      </c>
      <c r="D887" s="4">
        <f t="shared" si="42"/>
        <v>8.6222999999999992</v>
      </c>
      <c r="E887" s="4">
        <f t="shared" si="40"/>
        <v>299.19153076923072</v>
      </c>
      <c r="F887" s="4">
        <f t="shared" si="41"/>
        <v>10.86153076923074</v>
      </c>
      <c r="G887" s="12">
        <v>2023</v>
      </c>
    </row>
    <row r="888" spans="1:7" x14ac:dyDescent="0.2">
      <c r="A888" s="18">
        <v>44987.506481481483</v>
      </c>
      <c r="B888" s="4">
        <v>7.0200000000000005</v>
      </c>
      <c r="C888" s="4">
        <v>1.23</v>
      </c>
      <c r="D888" s="4">
        <f t="shared" si="42"/>
        <v>8.6346000000000007</v>
      </c>
      <c r="E888" s="4">
        <f t="shared" si="40"/>
        <v>299.20383076923071</v>
      </c>
      <c r="F888" s="4">
        <f t="shared" si="41"/>
        <v>10.873830769230722</v>
      </c>
      <c r="G888" s="12">
        <v>2023</v>
      </c>
    </row>
    <row r="889" spans="1:7" x14ac:dyDescent="0.2">
      <c r="A889" s="18">
        <v>44987.508449074077</v>
      </c>
      <c r="B889" s="4">
        <v>7.03</v>
      </c>
      <c r="C889" s="4">
        <v>1.23</v>
      </c>
      <c r="D889" s="4">
        <f t="shared" si="42"/>
        <v>8.6469000000000005</v>
      </c>
      <c r="E889" s="4">
        <f t="shared" si="40"/>
        <v>299.21613076923074</v>
      </c>
      <c r="F889" s="4">
        <f t="shared" si="41"/>
        <v>10.886130769230761</v>
      </c>
      <c r="G889" s="12">
        <v>2023</v>
      </c>
    </row>
    <row r="890" spans="1:7" x14ac:dyDescent="0.2">
      <c r="A890" s="18">
        <v>44987.511608796296</v>
      </c>
      <c r="B890" s="4">
        <v>7.04</v>
      </c>
      <c r="C890" s="4">
        <v>1.23</v>
      </c>
      <c r="D890" s="4">
        <f t="shared" si="42"/>
        <v>8.6592000000000002</v>
      </c>
      <c r="E890" s="4">
        <f t="shared" si="40"/>
        <v>299.22843076923073</v>
      </c>
      <c r="F890" s="4">
        <f t="shared" si="41"/>
        <v>10.898430769230742</v>
      </c>
      <c r="G890" s="12">
        <v>2023</v>
      </c>
    </row>
    <row r="891" spans="1:7" x14ac:dyDescent="0.2">
      <c r="A891" s="18">
        <v>44987.51394675926</v>
      </c>
      <c r="B891" s="4">
        <v>7.05</v>
      </c>
      <c r="C891" s="4">
        <v>1.23</v>
      </c>
      <c r="D891" s="4">
        <f t="shared" si="42"/>
        <v>8.6715</v>
      </c>
      <c r="E891" s="4">
        <f t="shared" ref="E891:E954" si="43">D891+E$183</f>
        <v>299.24073076923071</v>
      </c>
      <c r="F891" s="4">
        <f t="shared" si="41"/>
        <v>10.910730769230724</v>
      </c>
      <c r="G891" s="12">
        <v>2023</v>
      </c>
    </row>
    <row r="892" spans="1:7" x14ac:dyDescent="0.2">
      <c r="A892" s="18">
        <v>44987.517546296294</v>
      </c>
      <c r="B892" s="4">
        <v>7.0600000000000005</v>
      </c>
      <c r="C892" s="4">
        <v>1.23</v>
      </c>
      <c r="D892" s="4">
        <f t="shared" si="42"/>
        <v>8.6837999999999997</v>
      </c>
      <c r="E892" s="4">
        <f t="shared" si="43"/>
        <v>299.25303076923075</v>
      </c>
      <c r="F892" s="4">
        <f t="shared" si="41"/>
        <v>10.923030769230763</v>
      </c>
      <c r="G892" s="12">
        <v>2023</v>
      </c>
    </row>
    <row r="893" spans="1:7" x14ac:dyDescent="0.2">
      <c r="A893" s="18">
        <v>44987.519907407404</v>
      </c>
      <c r="B893" s="4">
        <v>7.07</v>
      </c>
      <c r="C893" s="4">
        <v>1.23</v>
      </c>
      <c r="D893" s="4">
        <f t="shared" si="42"/>
        <v>8.6960999999999995</v>
      </c>
      <c r="E893" s="4">
        <f t="shared" si="43"/>
        <v>299.26533076923073</v>
      </c>
      <c r="F893" s="4">
        <f t="shared" si="41"/>
        <v>10.935330769230745</v>
      </c>
      <c r="G893" s="12">
        <v>2023</v>
      </c>
    </row>
    <row r="894" spans="1:7" x14ac:dyDescent="0.2">
      <c r="A894" s="18">
        <v>44987.523344907408</v>
      </c>
      <c r="B894" s="4">
        <v>7.08</v>
      </c>
      <c r="C894" s="4">
        <v>1.23</v>
      </c>
      <c r="D894" s="4">
        <f t="shared" si="42"/>
        <v>8.7083999999999993</v>
      </c>
      <c r="E894" s="4">
        <f t="shared" si="43"/>
        <v>299.27763076923071</v>
      </c>
      <c r="F894" s="4">
        <f t="shared" si="41"/>
        <v>10.947630769230727</v>
      </c>
      <c r="G894" s="12">
        <v>2023</v>
      </c>
    </row>
    <row r="895" spans="1:7" x14ac:dyDescent="0.2">
      <c r="A895" s="18">
        <v>44987.525775462964</v>
      </c>
      <c r="B895" s="4">
        <v>7.09</v>
      </c>
      <c r="C895" s="4">
        <v>1.23</v>
      </c>
      <c r="D895" s="4">
        <f t="shared" si="42"/>
        <v>8.720699999999999</v>
      </c>
      <c r="E895" s="4">
        <f t="shared" si="43"/>
        <v>299.28993076923075</v>
      </c>
      <c r="F895" s="4">
        <f t="shared" si="41"/>
        <v>10.959930769230766</v>
      </c>
      <c r="G895" s="12">
        <v>2023</v>
      </c>
    </row>
    <row r="896" spans="1:7" x14ac:dyDescent="0.2">
      <c r="A896" s="18">
        <v>44987.529270833336</v>
      </c>
      <c r="B896" s="4">
        <v>7.1000000000000005</v>
      </c>
      <c r="C896" s="4">
        <v>1.23</v>
      </c>
      <c r="D896" s="4">
        <f t="shared" si="42"/>
        <v>8.7330000000000005</v>
      </c>
      <c r="E896" s="4">
        <f t="shared" si="43"/>
        <v>299.30223076923073</v>
      </c>
      <c r="F896" s="4">
        <f t="shared" si="41"/>
        <v>10.972230769230748</v>
      </c>
      <c r="G896" s="12">
        <v>2023</v>
      </c>
    </row>
    <row r="897" spans="1:7" x14ac:dyDescent="0.2">
      <c r="A897" s="18">
        <v>44987.531909722224</v>
      </c>
      <c r="B897" s="4">
        <v>7.11</v>
      </c>
      <c r="C897" s="4">
        <v>1.23</v>
      </c>
      <c r="D897" s="4">
        <f t="shared" si="42"/>
        <v>8.7453000000000003</v>
      </c>
      <c r="E897" s="4">
        <f t="shared" si="43"/>
        <v>299.31453076923071</v>
      </c>
      <c r="F897" s="4">
        <f t="shared" si="41"/>
        <v>10.98453076923073</v>
      </c>
      <c r="G897" s="12">
        <v>2023</v>
      </c>
    </row>
    <row r="898" spans="1:7" x14ac:dyDescent="0.2">
      <c r="A898" s="18">
        <v>44987.536261574074</v>
      </c>
      <c r="B898" s="4">
        <v>7.12</v>
      </c>
      <c r="C898" s="4">
        <v>1.23</v>
      </c>
      <c r="D898" s="4">
        <f t="shared" si="42"/>
        <v>8.7576000000000001</v>
      </c>
      <c r="E898" s="4">
        <f t="shared" si="43"/>
        <v>299.32683076923075</v>
      </c>
      <c r="F898" s="4">
        <f t="shared" si="41"/>
        <v>10.996830769230769</v>
      </c>
      <c r="G898" s="12">
        <v>2023</v>
      </c>
    </row>
    <row r="899" spans="1:7" x14ac:dyDescent="0.2">
      <c r="A899" s="18">
        <v>44987.540173611109</v>
      </c>
      <c r="B899" s="4">
        <v>7.13</v>
      </c>
      <c r="C899" s="4">
        <v>1.23</v>
      </c>
      <c r="D899" s="4">
        <f t="shared" si="42"/>
        <v>8.7698999999999998</v>
      </c>
      <c r="E899" s="4">
        <f t="shared" si="43"/>
        <v>299.33913076923074</v>
      </c>
      <c r="F899" s="4">
        <f t="shared" ref="F899:F962" si="44">E899-288.33</f>
        <v>11.009130769230751</v>
      </c>
      <c r="G899" s="12">
        <v>2023</v>
      </c>
    </row>
    <row r="900" spans="1:7" x14ac:dyDescent="0.2">
      <c r="A900" s="18">
        <v>44987.54787037037</v>
      </c>
      <c r="B900" s="4">
        <v>7.1400000000000006</v>
      </c>
      <c r="C900" s="4">
        <v>1.23</v>
      </c>
      <c r="D900" s="4">
        <f t="shared" si="42"/>
        <v>8.7822000000000013</v>
      </c>
      <c r="E900" s="4">
        <f t="shared" si="43"/>
        <v>299.35143076923072</v>
      </c>
      <c r="F900" s="4">
        <f t="shared" si="44"/>
        <v>11.021430769230733</v>
      </c>
      <c r="G900" s="12">
        <v>2023</v>
      </c>
    </row>
    <row r="901" spans="1:7" x14ac:dyDescent="0.2">
      <c r="A901" s="18">
        <v>44987.553495370368</v>
      </c>
      <c r="B901" s="4">
        <v>7.15</v>
      </c>
      <c r="C901" s="4">
        <v>1.23</v>
      </c>
      <c r="D901" s="4">
        <f t="shared" si="42"/>
        <v>8.7945000000000011</v>
      </c>
      <c r="E901" s="4">
        <f t="shared" si="43"/>
        <v>299.36373076923076</v>
      </c>
      <c r="F901" s="4">
        <f t="shared" si="44"/>
        <v>11.033730769230772</v>
      </c>
      <c r="G901" s="12">
        <v>2023</v>
      </c>
    </row>
    <row r="902" spans="1:7" x14ac:dyDescent="0.2">
      <c r="A902" s="18">
        <v>44987.561238425929</v>
      </c>
      <c r="B902" s="4">
        <v>7.16</v>
      </c>
      <c r="C902" s="4">
        <v>1.23</v>
      </c>
      <c r="D902" s="4">
        <f t="shared" si="42"/>
        <v>8.8068000000000008</v>
      </c>
      <c r="E902" s="4">
        <f t="shared" si="43"/>
        <v>299.37603076923074</v>
      </c>
      <c r="F902" s="4">
        <f t="shared" si="44"/>
        <v>11.046030769230754</v>
      </c>
      <c r="G902" s="12">
        <v>2023</v>
      </c>
    </row>
    <row r="903" spans="1:7" x14ac:dyDescent="0.2">
      <c r="A903" s="18">
        <v>44987.566469907404</v>
      </c>
      <c r="B903" s="4">
        <v>7.17</v>
      </c>
      <c r="C903" s="4">
        <v>1.23</v>
      </c>
      <c r="D903" s="4">
        <f t="shared" si="42"/>
        <v>8.8191000000000006</v>
      </c>
      <c r="E903" s="4">
        <f t="shared" si="43"/>
        <v>299.38833076923072</v>
      </c>
      <c r="F903" s="4">
        <f t="shared" si="44"/>
        <v>11.058330769230736</v>
      </c>
      <c r="G903" s="12">
        <v>2023</v>
      </c>
    </row>
    <row r="904" spans="1:7" x14ac:dyDescent="0.2">
      <c r="A904" s="18">
        <v>44987.573784722219</v>
      </c>
      <c r="B904" s="4">
        <v>7.18</v>
      </c>
      <c r="C904" s="4">
        <v>1.23</v>
      </c>
      <c r="D904" s="4">
        <f t="shared" si="42"/>
        <v>8.8314000000000004</v>
      </c>
      <c r="E904" s="4">
        <f t="shared" si="43"/>
        <v>299.4006307692307</v>
      </c>
      <c r="F904" s="4">
        <f t="shared" si="44"/>
        <v>11.070630769230718</v>
      </c>
      <c r="G904" s="12">
        <v>2023</v>
      </c>
    </row>
    <row r="905" spans="1:7" x14ac:dyDescent="0.2">
      <c r="A905" s="18">
        <v>44987.578356481485</v>
      </c>
      <c r="B905" s="4">
        <v>7.19</v>
      </c>
      <c r="C905" s="4">
        <v>1.23</v>
      </c>
      <c r="D905" s="4">
        <f t="shared" si="42"/>
        <v>8.8437000000000001</v>
      </c>
      <c r="E905" s="4">
        <f t="shared" si="43"/>
        <v>299.41293076923074</v>
      </c>
      <c r="F905" s="4">
        <f t="shared" si="44"/>
        <v>11.082930769230757</v>
      </c>
      <c r="G905" s="12">
        <v>2023</v>
      </c>
    </row>
    <row r="906" spans="1:7" x14ac:dyDescent="0.2">
      <c r="A906" s="18">
        <v>44987.583194444444</v>
      </c>
      <c r="B906" s="4">
        <v>7.2</v>
      </c>
      <c r="C906" s="4">
        <v>1.23</v>
      </c>
      <c r="D906" s="4">
        <f t="shared" si="42"/>
        <v>8.8559999999999999</v>
      </c>
      <c r="E906" s="4">
        <f t="shared" si="43"/>
        <v>299.42523076923072</v>
      </c>
      <c r="F906" s="4">
        <f t="shared" si="44"/>
        <v>11.095230769230739</v>
      </c>
      <c r="G906" s="12">
        <v>2023</v>
      </c>
    </row>
    <row r="907" spans="1:7" x14ac:dyDescent="0.2">
      <c r="A907" s="18">
        <v>44987.586006944446</v>
      </c>
      <c r="B907" s="4">
        <v>7.21</v>
      </c>
      <c r="C907" s="4">
        <v>1.23</v>
      </c>
      <c r="D907" s="4">
        <f t="shared" si="42"/>
        <v>8.8682999999999996</v>
      </c>
      <c r="E907" s="4">
        <f t="shared" si="43"/>
        <v>299.4375307692307</v>
      </c>
      <c r="F907" s="4">
        <f t="shared" si="44"/>
        <v>11.107530769230721</v>
      </c>
      <c r="G907" s="12">
        <v>2023</v>
      </c>
    </row>
    <row r="908" spans="1:7" x14ac:dyDescent="0.2">
      <c r="A908" s="18">
        <v>44987.589953703704</v>
      </c>
      <c r="B908" s="4">
        <v>7.22</v>
      </c>
      <c r="C908" s="4">
        <v>1.23</v>
      </c>
      <c r="D908" s="4">
        <f t="shared" si="42"/>
        <v>8.8805999999999994</v>
      </c>
      <c r="E908" s="4">
        <f t="shared" si="43"/>
        <v>299.44983076923074</v>
      </c>
      <c r="F908" s="4">
        <f t="shared" si="44"/>
        <v>11.119830769230759</v>
      </c>
      <c r="G908" s="12">
        <v>2023</v>
      </c>
    </row>
    <row r="909" spans="1:7" x14ac:dyDescent="0.2">
      <c r="A909" s="18">
        <v>44987.592881944445</v>
      </c>
      <c r="B909" s="4">
        <v>7.23</v>
      </c>
      <c r="C909" s="4">
        <v>1.23</v>
      </c>
      <c r="D909" s="4">
        <f t="shared" si="42"/>
        <v>8.8929000000000009</v>
      </c>
      <c r="E909" s="4">
        <f t="shared" si="43"/>
        <v>299.46213076923073</v>
      </c>
      <c r="F909" s="4">
        <f t="shared" si="44"/>
        <v>11.132130769230741</v>
      </c>
      <c r="G909" s="12">
        <v>2023</v>
      </c>
    </row>
    <row r="910" spans="1:7" x14ac:dyDescent="0.2">
      <c r="A910" s="18">
        <v>44987.597615740742</v>
      </c>
      <c r="B910" s="4">
        <v>7.24</v>
      </c>
      <c r="C910" s="4">
        <v>1.23</v>
      </c>
      <c r="D910" s="4">
        <f t="shared" si="42"/>
        <v>8.9052000000000007</v>
      </c>
      <c r="E910" s="4">
        <f t="shared" si="43"/>
        <v>299.47443076923071</v>
      </c>
      <c r="F910" s="4">
        <f t="shared" si="44"/>
        <v>11.144430769230723</v>
      </c>
      <c r="G910" s="12">
        <v>2023</v>
      </c>
    </row>
    <row r="911" spans="1:7" x14ac:dyDescent="0.2">
      <c r="A911" s="18">
        <v>44987.601817129631</v>
      </c>
      <c r="B911" s="4">
        <v>7.25</v>
      </c>
      <c r="C911" s="4">
        <v>1.23</v>
      </c>
      <c r="D911" s="4">
        <f t="shared" si="42"/>
        <v>8.9175000000000004</v>
      </c>
      <c r="E911" s="4">
        <f t="shared" si="43"/>
        <v>299.48673076923075</v>
      </c>
      <c r="F911" s="4">
        <f t="shared" si="44"/>
        <v>11.156730769230762</v>
      </c>
      <c r="G911" s="12">
        <v>2023</v>
      </c>
    </row>
    <row r="912" spans="1:7" x14ac:dyDescent="0.2">
      <c r="A912" s="18">
        <v>44987.608518518522</v>
      </c>
      <c r="B912" s="4">
        <v>7.26</v>
      </c>
      <c r="C912" s="4">
        <v>1.23</v>
      </c>
      <c r="D912" s="4">
        <f t="shared" si="42"/>
        <v>8.9298000000000002</v>
      </c>
      <c r="E912" s="4">
        <f t="shared" si="43"/>
        <v>299.49903076923073</v>
      </c>
      <c r="F912" s="4">
        <f t="shared" si="44"/>
        <v>11.169030769230744</v>
      </c>
      <c r="G912" s="12">
        <v>2023</v>
      </c>
    </row>
    <row r="913" spans="1:7" x14ac:dyDescent="0.2">
      <c r="A913" s="18">
        <v>44987.615081018521</v>
      </c>
      <c r="B913" s="4">
        <v>7.2700000000000005</v>
      </c>
      <c r="C913" s="4">
        <v>1.23</v>
      </c>
      <c r="D913" s="4">
        <f t="shared" si="42"/>
        <v>8.9420999999999999</v>
      </c>
      <c r="E913" s="4">
        <f t="shared" si="43"/>
        <v>299.51133076923071</v>
      </c>
      <c r="F913" s="4">
        <f t="shared" si="44"/>
        <v>11.181330769230726</v>
      </c>
      <c r="G913" s="12">
        <v>2023</v>
      </c>
    </row>
    <row r="914" spans="1:7" x14ac:dyDescent="0.2">
      <c r="A914" s="18">
        <v>44987.626770833333</v>
      </c>
      <c r="B914" s="4">
        <v>7.28</v>
      </c>
      <c r="C914" s="4">
        <v>1.23</v>
      </c>
      <c r="D914" s="4">
        <f t="shared" si="42"/>
        <v>8.9543999999999997</v>
      </c>
      <c r="E914" s="4">
        <f t="shared" si="43"/>
        <v>299.52363076923075</v>
      </c>
      <c r="F914" s="4">
        <f t="shared" si="44"/>
        <v>11.193630769230765</v>
      </c>
      <c r="G914" s="12">
        <v>2023</v>
      </c>
    </row>
    <row r="915" spans="1:7" x14ac:dyDescent="0.2">
      <c r="A915" s="18">
        <v>44987.642824074072</v>
      </c>
      <c r="B915" s="4">
        <v>7.29</v>
      </c>
      <c r="C915" s="4">
        <v>1.23</v>
      </c>
      <c r="D915" s="4">
        <f t="shared" si="42"/>
        <v>8.9666999999999994</v>
      </c>
      <c r="E915" s="4">
        <f t="shared" si="43"/>
        <v>299.53593076923073</v>
      </c>
      <c r="F915" s="4">
        <f t="shared" si="44"/>
        <v>11.205930769230747</v>
      </c>
      <c r="G915" s="12">
        <v>2023</v>
      </c>
    </row>
    <row r="916" spans="1:7" x14ac:dyDescent="0.2">
      <c r="A916" s="18">
        <v>44995.385138888887</v>
      </c>
      <c r="B916" s="4">
        <v>7.3</v>
      </c>
      <c r="C916" s="4">
        <v>1.23</v>
      </c>
      <c r="D916" s="4">
        <f t="shared" si="42"/>
        <v>8.9789999999999992</v>
      </c>
      <c r="E916" s="4">
        <f t="shared" si="43"/>
        <v>299.54823076923071</v>
      </c>
      <c r="F916" s="4">
        <f t="shared" si="44"/>
        <v>11.218230769230729</v>
      </c>
      <c r="G916" s="12">
        <v>2023</v>
      </c>
    </row>
    <row r="917" spans="1:7" x14ac:dyDescent="0.2">
      <c r="A917" s="18">
        <v>44995.393692129626</v>
      </c>
      <c r="B917" s="4">
        <v>7.3100000000000005</v>
      </c>
      <c r="C917" s="4">
        <v>1.23</v>
      </c>
      <c r="D917" s="4">
        <f t="shared" si="42"/>
        <v>8.9913000000000007</v>
      </c>
      <c r="E917" s="4">
        <f t="shared" si="43"/>
        <v>299.56053076923075</v>
      </c>
      <c r="F917" s="4">
        <f t="shared" si="44"/>
        <v>11.230530769230768</v>
      </c>
      <c r="G917" s="12">
        <v>2023</v>
      </c>
    </row>
    <row r="918" spans="1:7" x14ac:dyDescent="0.2">
      <c r="A918" s="18">
        <v>44995.404386574075</v>
      </c>
      <c r="B918" s="4">
        <v>7.32</v>
      </c>
      <c r="C918" s="4">
        <v>1.23</v>
      </c>
      <c r="D918" s="4">
        <f t="shared" si="42"/>
        <v>9.0036000000000005</v>
      </c>
      <c r="E918" s="4">
        <f t="shared" si="43"/>
        <v>299.57283076923073</v>
      </c>
      <c r="F918" s="4">
        <f t="shared" si="44"/>
        <v>11.24283076923075</v>
      </c>
      <c r="G918" s="12">
        <v>2023</v>
      </c>
    </row>
    <row r="919" spans="1:7" x14ac:dyDescent="0.2">
      <c r="A919" s="18">
        <v>44995.408136574071</v>
      </c>
      <c r="B919" s="4">
        <v>7.33</v>
      </c>
      <c r="C919" s="4">
        <v>1.23</v>
      </c>
      <c r="D919" s="4">
        <f t="shared" si="42"/>
        <v>9.0159000000000002</v>
      </c>
      <c r="E919" s="4">
        <f t="shared" si="43"/>
        <v>299.58513076923072</v>
      </c>
      <c r="F919" s="4">
        <f t="shared" si="44"/>
        <v>11.255130769230732</v>
      </c>
      <c r="G919" s="12">
        <v>2023</v>
      </c>
    </row>
    <row r="920" spans="1:7" x14ac:dyDescent="0.2">
      <c r="A920" s="18">
        <v>44995.412847222222</v>
      </c>
      <c r="B920" s="4">
        <v>7.34</v>
      </c>
      <c r="C920" s="4">
        <v>1.23</v>
      </c>
      <c r="D920" s="4">
        <f t="shared" si="42"/>
        <v>9.0282</v>
      </c>
      <c r="E920" s="4">
        <f t="shared" si="43"/>
        <v>299.59743076923075</v>
      </c>
      <c r="F920" s="4">
        <f t="shared" si="44"/>
        <v>11.267430769230771</v>
      </c>
      <c r="G920" s="12">
        <v>2023</v>
      </c>
    </row>
    <row r="921" spans="1:7" x14ac:dyDescent="0.2">
      <c r="A921" s="18">
        <v>44995.416261574072</v>
      </c>
      <c r="B921" s="4">
        <v>7.3500000000000005</v>
      </c>
      <c r="C921" s="4">
        <v>1.23</v>
      </c>
      <c r="D921" s="4">
        <f t="shared" ref="D921:D984" si="45">B921*C921</f>
        <v>9.0404999999999998</v>
      </c>
      <c r="E921" s="4">
        <f t="shared" si="43"/>
        <v>299.60973076923074</v>
      </c>
      <c r="F921" s="4">
        <f t="shared" si="44"/>
        <v>11.279730769230753</v>
      </c>
      <c r="G921" s="12">
        <v>2023</v>
      </c>
    </row>
    <row r="922" spans="1:7" x14ac:dyDescent="0.2">
      <c r="A922" s="18">
        <v>44995.419965277775</v>
      </c>
      <c r="B922" s="4">
        <v>7.36</v>
      </c>
      <c r="C922" s="4">
        <v>1.23</v>
      </c>
      <c r="D922" s="4">
        <f t="shared" si="45"/>
        <v>9.0527999999999995</v>
      </c>
      <c r="E922" s="4">
        <f t="shared" si="43"/>
        <v>299.62203076923072</v>
      </c>
      <c r="F922" s="4">
        <f t="shared" si="44"/>
        <v>11.292030769230735</v>
      </c>
      <c r="G922" s="12">
        <v>2023</v>
      </c>
    </row>
    <row r="923" spans="1:7" x14ac:dyDescent="0.2">
      <c r="A923" s="18">
        <v>44995.422673611109</v>
      </c>
      <c r="B923" s="4">
        <v>7.37</v>
      </c>
      <c r="C923" s="4">
        <v>1.23</v>
      </c>
      <c r="D923" s="4">
        <f t="shared" si="45"/>
        <v>9.0650999999999993</v>
      </c>
      <c r="E923" s="4">
        <f t="shared" si="43"/>
        <v>299.6343307692307</v>
      </c>
      <c r="F923" s="4">
        <f t="shared" si="44"/>
        <v>11.304330769230717</v>
      </c>
      <c r="G923" s="12">
        <v>2023</v>
      </c>
    </row>
    <row r="924" spans="1:7" x14ac:dyDescent="0.2">
      <c r="A924" s="18">
        <v>44995.43304398148</v>
      </c>
      <c r="B924" s="4">
        <v>7.38</v>
      </c>
      <c r="C924" s="4">
        <v>1.23</v>
      </c>
      <c r="D924" s="4">
        <f t="shared" si="45"/>
        <v>9.077399999999999</v>
      </c>
      <c r="E924" s="4">
        <f t="shared" si="43"/>
        <v>299.64663076923074</v>
      </c>
      <c r="F924" s="4">
        <f t="shared" si="44"/>
        <v>11.316630769230756</v>
      </c>
      <c r="G924" s="12">
        <v>2023</v>
      </c>
    </row>
    <row r="925" spans="1:7" x14ac:dyDescent="0.2">
      <c r="A925" s="18">
        <v>44995.438310185185</v>
      </c>
      <c r="B925" s="4">
        <v>7.3900000000000006</v>
      </c>
      <c r="C925" s="4">
        <v>1.23</v>
      </c>
      <c r="D925" s="4">
        <f t="shared" si="45"/>
        <v>9.0897000000000006</v>
      </c>
      <c r="E925" s="4">
        <f t="shared" si="43"/>
        <v>299.65893076923072</v>
      </c>
      <c r="F925" s="4">
        <f t="shared" si="44"/>
        <v>11.328930769230737</v>
      </c>
      <c r="G925" s="12">
        <v>2023</v>
      </c>
    </row>
    <row r="926" spans="1:7" x14ac:dyDescent="0.2">
      <c r="A926" s="18">
        <v>44995.44290509259</v>
      </c>
      <c r="B926" s="4">
        <v>7.4</v>
      </c>
      <c r="C926" s="4">
        <v>1.23</v>
      </c>
      <c r="D926" s="4">
        <f t="shared" si="45"/>
        <v>9.1020000000000003</v>
      </c>
      <c r="E926" s="4">
        <f t="shared" si="43"/>
        <v>299.6712307692307</v>
      </c>
      <c r="F926" s="4">
        <f t="shared" si="44"/>
        <v>11.341230769230719</v>
      </c>
      <c r="G926" s="12">
        <v>2023</v>
      </c>
    </row>
    <row r="927" spans="1:7" x14ac:dyDescent="0.2">
      <c r="A927" s="18">
        <v>44995.445</v>
      </c>
      <c r="B927" s="4">
        <v>7.41</v>
      </c>
      <c r="C927" s="4">
        <v>1.23</v>
      </c>
      <c r="D927" s="4">
        <f t="shared" si="45"/>
        <v>9.1143000000000001</v>
      </c>
      <c r="E927" s="4">
        <f t="shared" si="43"/>
        <v>299.68353076923074</v>
      </c>
      <c r="F927" s="4">
        <f t="shared" si="44"/>
        <v>11.353530769230758</v>
      </c>
      <c r="G927" s="12">
        <v>2023</v>
      </c>
    </row>
    <row r="928" spans="1:7" x14ac:dyDescent="0.2">
      <c r="A928" s="18">
        <v>44995.450173611112</v>
      </c>
      <c r="B928" s="4">
        <v>7.42</v>
      </c>
      <c r="C928" s="4">
        <v>1.23</v>
      </c>
      <c r="D928" s="4">
        <f t="shared" si="45"/>
        <v>9.1265999999999998</v>
      </c>
      <c r="E928" s="4">
        <f t="shared" si="43"/>
        <v>299.69583076923072</v>
      </c>
      <c r="F928" s="4">
        <f t="shared" si="44"/>
        <v>11.36583076923074</v>
      </c>
      <c r="G928" s="12">
        <v>2023</v>
      </c>
    </row>
    <row r="929" spans="1:7" x14ac:dyDescent="0.2">
      <c r="A929" s="18">
        <v>44995.454305555555</v>
      </c>
      <c r="B929" s="4">
        <v>7.43</v>
      </c>
      <c r="C929" s="4">
        <v>1.23</v>
      </c>
      <c r="D929" s="4">
        <f t="shared" si="45"/>
        <v>9.1388999999999996</v>
      </c>
      <c r="E929" s="4">
        <f t="shared" si="43"/>
        <v>299.70813076923071</v>
      </c>
      <c r="F929" s="4">
        <f t="shared" si="44"/>
        <v>11.378130769230722</v>
      </c>
      <c r="G929" s="12">
        <v>2023</v>
      </c>
    </row>
    <row r="930" spans="1:7" x14ac:dyDescent="0.2">
      <c r="A930" s="18">
        <v>44995.465925925928</v>
      </c>
      <c r="B930" s="4">
        <v>7.44</v>
      </c>
      <c r="C930" s="4">
        <v>1.23</v>
      </c>
      <c r="D930" s="4">
        <f t="shared" si="45"/>
        <v>9.1512000000000011</v>
      </c>
      <c r="E930" s="4">
        <f t="shared" si="43"/>
        <v>299.72043076923075</v>
      </c>
      <c r="F930" s="4">
        <f t="shared" si="44"/>
        <v>11.390430769230761</v>
      </c>
      <c r="G930" s="12">
        <v>2023</v>
      </c>
    </row>
    <row r="931" spans="1:7" x14ac:dyDescent="0.2">
      <c r="A931" s="18">
        <v>44995.473067129627</v>
      </c>
      <c r="B931" s="4">
        <v>7.45</v>
      </c>
      <c r="C931" s="4">
        <v>1.23</v>
      </c>
      <c r="D931" s="4">
        <f t="shared" si="45"/>
        <v>9.1635000000000009</v>
      </c>
      <c r="E931" s="4">
        <f t="shared" si="43"/>
        <v>299.73273076923073</v>
      </c>
      <c r="F931" s="4">
        <f t="shared" si="44"/>
        <v>11.402730769230743</v>
      </c>
      <c r="G931" s="12">
        <v>2023</v>
      </c>
    </row>
    <row r="932" spans="1:7" x14ac:dyDescent="0.2">
      <c r="A932" s="18">
        <v>44995.488333333335</v>
      </c>
      <c r="B932" s="4">
        <v>7.46</v>
      </c>
      <c r="C932" s="4">
        <v>1.23</v>
      </c>
      <c r="D932" s="4">
        <f t="shared" si="45"/>
        <v>9.1758000000000006</v>
      </c>
      <c r="E932" s="4">
        <f t="shared" si="43"/>
        <v>299.74503076923071</v>
      </c>
      <c r="F932" s="4">
        <f t="shared" si="44"/>
        <v>11.415030769230725</v>
      </c>
      <c r="G932" s="12">
        <v>2023</v>
      </c>
    </row>
    <row r="933" spans="1:7" x14ac:dyDescent="0.2">
      <c r="A933" s="18">
        <v>44995.495289351849</v>
      </c>
      <c r="B933" s="4">
        <v>7.47</v>
      </c>
      <c r="C933" s="4">
        <v>1.23</v>
      </c>
      <c r="D933" s="4">
        <f t="shared" si="45"/>
        <v>9.1881000000000004</v>
      </c>
      <c r="E933" s="4">
        <f t="shared" si="43"/>
        <v>299.75733076923075</v>
      </c>
      <c r="F933" s="4">
        <f t="shared" si="44"/>
        <v>11.427330769230764</v>
      </c>
      <c r="G933" s="12">
        <v>2023</v>
      </c>
    </row>
    <row r="934" spans="1:7" x14ac:dyDescent="0.2">
      <c r="A934" s="18">
        <v>44995.561620370368</v>
      </c>
      <c r="B934" s="4">
        <v>7.48</v>
      </c>
      <c r="C934" s="4">
        <v>1.23</v>
      </c>
      <c r="D934" s="4">
        <f t="shared" si="45"/>
        <v>9.2004000000000001</v>
      </c>
      <c r="E934" s="4">
        <f t="shared" si="43"/>
        <v>299.76963076923073</v>
      </c>
      <c r="F934" s="4">
        <f t="shared" si="44"/>
        <v>11.439630769230746</v>
      </c>
      <c r="G934" s="12">
        <v>2023</v>
      </c>
    </row>
    <row r="935" spans="1:7" x14ac:dyDescent="0.2">
      <c r="A935" s="18">
        <v>44995.564421296294</v>
      </c>
      <c r="B935" s="4">
        <v>7.49</v>
      </c>
      <c r="C935" s="4">
        <v>1.23</v>
      </c>
      <c r="D935" s="4">
        <f t="shared" si="45"/>
        <v>9.2126999999999999</v>
      </c>
      <c r="E935" s="4">
        <f t="shared" si="43"/>
        <v>299.78193076923071</v>
      </c>
      <c r="F935" s="4">
        <f t="shared" si="44"/>
        <v>11.451930769230728</v>
      </c>
      <c r="G935" s="12">
        <v>2023</v>
      </c>
    </row>
    <row r="936" spans="1:7" x14ac:dyDescent="0.2">
      <c r="A936" s="18">
        <v>44995.615914351853</v>
      </c>
      <c r="B936" s="4">
        <v>7.5</v>
      </c>
      <c r="C936" s="4">
        <v>1.23</v>
      </c>
      <c r="D936" s="4">
        <f t="shared" si="45"/>
        <v>9.2249999999999996</v>
      </c>
      <c r="E936" s="4">
        <f t="shared" si="43"/>
        <v>299.79423076923075</v>
      </c>
      <c r="F936" s="4">
        <f t="shared" si="44"/>
        <v>11.464230769230767</v>
      </c>
      <c r="G936" s="12">
        <v>2023</v>
      </c>
    </row>
    <row r="937" spans="1:7" x14ac:dyDescent="0.2">
      <c r="A937" s="18">
        <v>44995.678564814814</v>
      </c>
      <c r="B937" s="4">
        <v>7.51</v>
      </c>
      <c r="C937" s="4">
        <v>1.23</v>
      </c>
      <c r="D937" s="4">
        <f t="shared" si="45"/>
        <v>9.2372999999999994</v>
      </c>
      <c r="E937" s="4">
        <f t="shared" si="43"/>
        <v>299.80653076923073</v>
      </c>
      <c r="F937" s="4">
        <f t="shared" si="44"/>
        <v>11.476530769230749</v>
      </c>
      <c r="G937" s="12">
        <v>2023</v>
      </c>
    </row>
    <row r="938" spans="1:7" x14ac:dyDescent="0.2">
      <c r="A938" s="18">
        <v>44995.687314814815</v>
      </c>
      <c r="B938" s="4">
        <v>7.5200000000000005</v>
      </c>
      <c r="C938" s="4">
        <v>1.23</v>
      </c>
      <c r="D938" s="4">
        <f t="shared" si="45"/>
        <v>9.2496000000000009</v>
      </c>
      <c r="E938" s="4">
        <f t="shared" si="43"/>
        <v>299.81883076923071</v>
      </c>
      <c r="F938" s="4">
        <f t="shared" si="44"/>
        <v>11.488830769230731</v>
      </c>
      <c r="G938" s="12">
        <v>2023</v>
      </c>
    </row>
    <row r="939" spans="1:7" x14ac:dyDescent="0.2">
      <c r="A939" s="18">
        <v>44995.760370370372</v>
      </c>
      <c r="B939" s="4">
        <v>7.53</v>
      </c>
      <c r="C939" s="4">
        <v>1.23</v>
      </c>
      <c r="D939" s="4">
        <f t="shared" si="45"/>
        <v>9.2619000000000007</v>
      </c>
      <c r="E939" s="4">
        <f t="shared" si="43"/>
        <v>299.83113076923075</v>
      </c>
      <c r="F939" s="4">
        <f t="shared" si="44"/>
        <v>11.50113076923077</v>
      </c>
      <c r="G939" s="12">
        <v>2023</v>
      </c>
    </row>
    <row r="940" spans="1:7" x14ac:dyDescent="0.2">
      <c r="A940" s="18">
        <v>44995.778101851851</v>
      </c>
      <c r="B940" s="4">
        <v>7.54</v>
      </c>
      <c r="C940" s="4">
        <v>1.23</v>
      </c>
      <c r="D940" s="4">
        <f t="shared" si="45"/>
        <v>9.2742000000000004</v>
      </c>
      <c r="E940" s="4">
        <f t="shared" si="43"/>
        <v>299.84343076923074</v>
      </c>
      <c r="F940" s="4">
        <f t="shared" si="44"/>
        <v>11.513430769230752</v>
      </c>
      <c r="G940" s="12">
        <v>2023</v>
      </c>
    </row>
    <row r="941" spans="1:7" x14ac:dyDescent="0.2">
      <c r="A941" s="18">
        <v>44995.790081018517</v>
      </c>
      <c r="B941" s="4">
        <v>7.55</v>
      </c>
      <c r="C941" s="4">
        <v>1.23</v>
      </c>
      <c r="D941" s="4">
        <f t="shared" si="45"/>
        <v>9.2865000000000002</v>
      </c>
      <c r="E941" s="4">
        <f t="shared" si="43"/>
        <v>299.85573076923072</v>
      </c>
      <c r="F941" s="4">
        <f t="shared" si="44"/>
        <v>11.525730769230734</v>
      </c>
      <c r="G941" s="12">
        <v>2023</v>
      </c>
    </row>
    <row r="942" spans="1:7" x14ac:dyDescent="0.2">
      <c r="A942" s="18">
        <v>44995.793287037035</v>
      </c>
      <c r="B942" s="4">
        <v>7.5600000000000005</v>
      </c>
      <c r="C942" s="4">
        <v>1.23</v>
      </c>
      <c r="D942" s="4">
        <f t="shared" si="45"/>
        <v>9.2988</v>
      </c>
      <c r="E942" s="4">
        <f t="shared" si="43"/>
        <v>299.8680307692307</v>
      </c>
      <c r="F942" s="4">
        <f t="shared" si="44"/>
        <v>11.538030769230716</v>
      </c>
      <c r="G942" s="12">
        <v>2023</v>
      </c>
    </row>
    <row r="943" spans="1:7" x14ac:dyDescent="0.2">
      <c r="A943" s="18">
        <v>44995.795069444444</v>
      </c>
      <c r="B943" s="4">
        <v>7.57</v>
      </c>
      <c r="C943" s="4">
        <v>1.23</v>
      </c>
      <c r="D943" s="4">
        <f t="shared" si="45"/>
        <v>9.3110999999999997</v>
      </c>
      <c r="E943" s="4">
        <f t="shared" si="43"/>
        <v>299.88033076923074</v>
      </c>
      <c r="F943" s="4">
        <f t="shared" si="44"/>
        <v>11.550330769230754</v>
      </c>
      <c r="G943" s="12">
        <v>2023</v>
      </c>
    </row>
    <row r="944" spans="1:7" x14ac:dyDescent="0.2">
      <c r="A944" s="18">
        <v>44995.79760416667</v>
      </c>
      <c r="B944" s="4">
        <v>7.58</v>
      </c>
      <c r="C944" s="4">
        <v>1.23</v>
      </c>
      <c r="D944" s="4">
        <f t="shared" si="45"/>
        <v>9.3233999999999995</v>
      </c>
      <c r="E944" s="4">
        <f t="shared" si="43"/>
        <v>299.89263076923072</v>
      </c>
      <c r="F944" s="4">
        <f t="shared" si="44"/>
        <v>11.562630769230736</v>
      </c>
      <c r="G944" s="12">
        <v>2023</v>
      </c>
    </row>
    <row r="945" spans="1:7" x14ac:dyDescent="0.2">
      <c r="A945" s="18">
        <v>44995.799016203702</v>
      </c>
      <c r="B945" s="4">
        <v>7.59</v>
      </c>
      <c r="C945" s="4">
        <v>1.23</v>
      </c>
      <c r="D945" s="4">
        <f t="shared" si="45"/>
        <v>9.3356999999999992</v>
      </c>
      <c r="E945" s="4">
        <f t="shared" si="43"/>
        <v>299.9049307692307</v>
      </c>
      <c r="F945" s="4">
        <f t="shared" si="44"/>
        <v>11.574930769230718</v>
      </c>
      <c r="G945" s="12">
        <v>2023</v>
      </c>
    </row>
    <row r="946" spans="1:7" x14ac:dyDescent="0.2">
      <c r="A946" s="18">
        <v>44995.801145833335</v>
      </c>
      <c r="B946" s="4">
        <v>7.6000000000000005</v>
      </c>
      <c r="C946" s="4">
        <v>1.23</v>
      </c>
      <c r="D946" s="4">
        <f t="shared" si="45"/>
        <v>9.3480000000000008</v>
      </c>
      <c r="E946" s="4">
        <f t="shared" si="43"/>
        <v>299.91723076923074</v>
      </c>
      <c r="F946" s="4">
        <f t="shared" si="44"/>
        <v>11.587230769230757</v>
      </c>
      <c r="G946" s="12">
        <v>2023</v>
      </c>
    </row>
    <row r="947" spans="1:7" x14ac:dyDescent="0.2">
      <c r="A947" s="18">
        <v>44995.802303240744</v>
      </c>
      <c r="B947" s="4">
        <v>7.61</v>
      </c>
      <c r="C947" s="4">
        <v>1.23</v>
      </c>
      <c r="D947" s="4">
        <f t="shared" si="45"/>
        <v>9.3603000000000005</v>
      </c>
      <c r="E947" s="4">
        <f t="shared" si="43"/>
        <v>299.92953076923072</v>
      </c>
      <c r="F947" s="4">
        <f t="shared" si="44"/>
        <v>11.599530769230739</v>
      </c>
      <c r="G947" s="12">
        <v>2023</v>
      </c>
    </row>
    <row r="948" spans="1:7" x14ac:dyDescent="0.2">
      <c r="A948" s="18">
        <v>44995.804513888892</v>
      </c>
      <c r="B948" s="4">
        <v>7.62</v>
      </c>
      <c r="C948" s="4">
        <v>1.23</v>
      </c>
      <c r="D948" s="4">
        <f t="shared" si="45"/>
        <v>9.3726000000000003</v>
      </c>
      <c r="E948" s="4">
        <f t="shared" si="43"/>
        <v>299.94183076923071</v>
      </c>
      <c r="F948" s="4">
        <f t="shared" si="44"/>
        <v>11.611830769230721</v>
      </c>
      <c r="G948" s="12">
        <v>2023</v>
      </c>
    </row>
    <row r="949" spans="1:7" x14ac:dyDescent="0.2">
      <c r="A949" s="18">
        <v>44995.806076388886</v>
      </c>
      <c r="B949" s="4">
        <v>7.63</v>
      </c>
      <c r="C949" s="4">
        <v>1.23</v>
      </c>
      <c r="D949" s="4">
        <f t="shared" si="45"/>
        <v>9.3849</v>
      </c>
      <c r="E949" s="4">
        <f t="shared" si="43"/>
        <v>299.95413076923074</v>
      </c>
      <c r="F949" s="4">
        <f t="shared" si="44"/>
        <v>11.62413076923076</v>
      </c>
      <c r="G949" s="12">
        <v>2023</v>
      </c>
    </row>
    <row r="950" spans="1:7" x14ac:dyDescent="0.2">
      <c r="A950" s="18">
        <v>44995.807476851849</v>
      </c>
      <c r="B950" s="4">
        <v>7.6400000000000006</v>
      </c>
      <c r="C950" s="4">
        <v>1.23</v>
      </c>
      <c r="D950" s="4">
        <f t="shared" si="45"/>
        <v>9.3971999999999998</v>
      </c>
      <c r="E950" s="4">
        <f t="shared" si="43"/>
        <v>299.96643076923073</v>
      </c>
      <c r="F950" s="4">
        <f t="shared" si="44"/>
        <v>11.636430769230742</v>
      </c>
      <c r="G950" s="12">
        <v>2023</v>
      </c>
    </row>
    <row r="951" spans="1:7" x14ac:dyDescent="0.2">
      <c r="A951" s="18">
        <v>44995.808564814812</v>
      </c>
      <c r="B951" s="4">
        <v>7.65</v>
      </c>
      <c r="C951" s="4">
        <v>1.23</v>
      </c>
      <c r="D951" s="4">
        <f t="shared" si="45"/>
        <v>9.4094999999999995</v>
      </c>
      <c r="E951" s="4">
        <f t="shared" si="43"/>
        <v>299.97873076923071</v>
      </c>
      <c r="F951" s="4">
        <f t="shared" si="44"/>
        <v>11.648730769230724</v>
      </c>
      <c r="G951" s="12">
        <v>2023</v>
      </c>
    </row>
    <row r="952" spans="1:7" x14ac:dyDescent="0.2">
      <c r="A952" s="18">
        <v>44995.809884259259</v>
      </c>
      <c r="B952" s="4">
        <v>7.66</v>
      </c>
      <c r="C952" s="4">
        <v>1.23</v>
      </c>
      <c r="D952" s="4">
        <f t="shared" si="45"/>
        <v>9.4217999999999993</v>
      </c>
      <c r="E952" s="4">
        <f t="shared" si="43"/>
        <v>299.99103076923075</v>
      </c>
      <c r="F952" s="4">
        <f t="shared" si="44"/>
        <v>11.661030769230763</v>
      </c>
      <c r="G952" s="12">
        <v>2023</v>
      </c>
    </row>
    <row r="953" spans="1:7" x14ac:dyDescent="0.2">
      <c r="A953" s="18">
        <v>44995.810856481483</v>
      </c>
      <c r="B953" s="4">
        <v>7.67</v>
      </c>
      <c r="C953" s="4">
        <v>1.23</v>
      </c>
      <c r="D953" s="4">
        <f t="shared" si="45"/>
        <v>9.434099999999999</v>
      </c>
      <c r="E953" s="4">
        <f t="shared" si="43"/>
        <v>300.00333076923073</v>
      </c>
      <c r="F953" s="4">
        <f t="shared" si="44"/>
        <v>11.673330769230745</v>
      </c>
      <c r="G953" s="12">
        <v>2023</v>
      </c>
    </row>
    <row r="954" spans="1:7" x14ac:dyDescent="0.2">
      <c r="A954" s="18">
        <v>44995.816759259258</v>
      </c>
      <c r="B954" s="4">
        <v>7.68</v>
      </c>
      <c r="C954" s="4">
        <v>1.23</v>
      </c>
      <c r="D954" s="4">
        <f t="shared" si="45"/>
        <v>9.4463999999999988</v>
      </c>
      <c r="E954" s="4">
        <f t="shared" si="43"/>
        <v>300.01563076923071</v>
      </c>
      <c r="F954" s="4">
        <f t="shared" si="44"/>
        <v>11.685630769230727</v>
      </c>
      <c r="G954" s="12">
        <v>2023</v>
      </c>
    </row>
    <row r="955" spans="1:7" x14ac:dyDescent="0.2">
      <c r="A955" s="18">
        <v>44995.821527777778</v>
      </c>
      <c r="B955" s="4">
        <v>7.69</v>
      </c>
      <c r="C955" s="4">
        <v>1.23</v>
      </c>
      <c r="D955" s="4">
        <f t="shared" si="45"/>
        <v>9.4587000000000003</v>
      </c>
      <c r="E955" s="4">
        <f t="shared" ref="E955:E1018" si="46">D955+E$183</f>
        <v>300.02793076923075</v>
      </c>
      <c r="F955" s="4">
        <f t="shared" si="44"/>
        <v>11.697930769230766</v>
      </c>
      <c r="G955" s="12">
        <v>2023</v>
      </c>
    </row>
    <row r="956" spans="1:7" x14ac:dyDescent="0.2">
      <c r="A956" s="18">
        <v>44995.839560185188</v>
      </c>
      <c r="B956" s="4">
        <v>7.7</v>
      </c>
      <c r="C956" s="4">
        <v>1.23</v>
      </c>
      <c r="D956" s="4">
        <f t="shared" si="45"/>
        <v>9.4710000000000001</v>
      </c>
      <c r="E956" s="4">
        <f t="shared" si="46"/>
        <v>300.04023076923073</v>
      </c>
      <c r="F956" s="4">
        <f t="shared" si="44"/>
        <v>11.710230769230748</v>
      </c>
      <c r="G956" s="12">
        <v>2023</v>
      </c>
    </row>
    <row r="957" spans="1:7" x14ac:dyDescent="0.2">
      <c r="A957" s="18">
        <v>44995.849212962959</v>
      </c>
      <c r="B957" s="4">
        <v>7.71</v>
      </c>
      <c r="C957" s="4">
        <v>1.23</v>
      </c>
      <c r="D957" s="4">
        <f t="shared" si="45"/>
        <v>9.4832999999999998</v>
      </c>
      <c r="E957" s="4">
        <f t="shared" si="46"/>
        <v>300.05253076923071</v>
      </c>
      <c r="F957" s="4">
        <f t="shared" si="44"/>
        <v>11.72253076923073</v>
      </c>
      <c r="G957" s="12">
        <v>2023</v>
      </c>
    </row>
    <row r="958" spans="1:7" x14ac:dyDescent="0.2">
      <c r="A958" s="18">
        <v>44995.860925925925</v>
      </c>
      <c r="B958" s="4">
        <v>7.72</v>
      </c>
      <c r="C958" s="4">
        <v>1.23</v>
      </c>
      <c r="D958" s="4">
        <f t="shared" si="45"/>
        <v>9.4955999999999996</v>
      </c>
      <c r="E958" s="4">
        <f t="shared" si="46"/>
        <v>300.06483076923075</v>
      </c>
      <c r="F958" s="4">
        <f t="shared" si="44"/>
        <v>11.734830769230769</v>
      </c>
      <c r="G958" s="12">
        <v>2023</v>
      </c>
    </row>
    <row r="959" spans="1:7" x14ac:dyDescent="0.2">
      <c r="A959" s="18">
        <v>44995.867222222223</v>
      </c>
      <c r="B959" s="4">
        <v>7.73</v>
      </c>
      <c r="C959" s="4">
        <v>1.23</v>
      </c>
      <c r="D959" s="4">
        <f t="shared" si="45"/>
        <v>9.5079000000000011</v>
      </c>
      <c r="E959" s="4">
        <f t="shared" si="46"/>
        <v>300.07713076923073</v>
      </c>
      <c r="F959" s="4">
        <f t="shared" si="44"/>
        <v>11.747130769230751</v>
      </c>
      <c r="G959" s="12">
        <v>2023</v>
      </c>
    </row>
    <row r="960" spans="1:7" x14ac:dyDescent="0.2">
      <c r="A960" s="18">
        <v>44995.890555555554</v>
      </c>
      <c r="B960" s="4">
        <v>7.74</v>
      </c>
      <c r="C960" s="4">
        <v>1.23</v>
      </c>
      <c r="D960" s="4">
        <f t="shared" si="45"/>
        <v>9.5202000000000009</v>
      </c>
      <c r="E960" s="4">
        <f t="shared" si="46"/>
        <v>300.08943076923072</v>
      </c>
      <c r="F960" s="4">
        <f t="shared" si="44"/>
        <v>11.759430769230732</v>
      </c>
      <c r="G960" s="12">
        <v>2023</v>
      </c>
    </row>
    <row r="961" spans="1:7" x14ac:dyDescent="0.2">
      <c r="A961" s="18">
        <v>44995.906354166669</v>
      </c>
      <c r="B961" s="4">
        <v>7.75</v>
      </c>
      <c r="C961" s="4">
        <v>1.23</v>
      </c>
      <c r="D961" s="4">
        <f t="shared" si="45"/>
        <v>9.5325000000000006</v>
      </c>
      <c r="E961" s="4">
        <f t="shared" si="46"/>
        <v>300.10173076923076</v>
      </c>
      <c r="F961" s="4">
        <f t="shared" si="44"/>
        <v>11.771730769230771</v>
      </c>
      <c r="G961" s="12">
        <v>2023</v>
      </c>
    </row>
    <row r="962" spans="1:7" x14ac:dyDescent="0.2">
      <c r="A962" s="18">
        <v>44996.15892361111</v>
      </c>
      <c r="B962" s="4">
        <v>7.76</v>
      </c>
      <c r="C962" s="4">
        <v>1.23</v>
      </c>
      <c r="D962" s="4">
        <f t="shared" si="45"/>
        <v>9.5448000000000004</v>
      </c>
      <c r="E962" s="4">
        <f t="shared" si="46"/>
        <v>300.11403076923074</v>
      </c>
      <c r="F962" s="4">
        <f t="shared" si="44"/>
        <v>11.784030769230753</v>
      </c>
      <c r="G962" s="12">
        <v>2023</v>
      </c>
    </row>
    <row r="963" spans="1:7" x14ac:dyDescent="0.2">
      <c r="A963" s="18">
        <v>44996.167453703703</v>
      </c>
      <c r="B963" s="4">
        <v>7.7700000000000005</v>
      </c>
      <c r="C963" s="4">
        <v>1.23</v>
      </c>
      <c r="D963" s="4">
        <f t="shared" si="45"/>
        <v>9.5571000000000002</v>
      </c>
      <c r="E963" s="4">
        <f t="shared" si="46"/>
        <v>300.12633076923072</v>
      </c>
      <c r="F963" s="4">
        <f t="shared" ref="F963:F1026" si="47">E963-288.33</f>
        <v>11.796330769230735</v>
      </c>
      <c r="G963" s="12">
        <v>2023</v>
      </c>
    </row>
    <row r="964" spans="1:7" x14ac:dyDescent="0.2">
      <c r="A964" s="18">
        <v>44996.170162037037</v>
      </c>
      <c r="B964" s="4">
        <v>7.78</v>
      </c>
      <c r="C964" s="4">
        <v>1.23</v>
      </c>
      <c r="D964" s="4">
        <f t="shared" si="45"/>
        <v>9.5693999999999999</v>
      </c>
      <c r="E964" s="4">
        <f t="shared" si="46"/>
        <v>300.1386307692307</v>
      </c>
      <c r="F964" s="4">
        <f t="shared" si="47"/>
        <v>11.808630769230717</v>
      </c>
      <c r="G964" s="12">
        <v>2023</v>
      </c>
    </row>
    <row r="965" spans="1:7" x14ac:dyDescent="0.2">
      <c r="A965" s="18">
        <v>44996.171585648146</v>
      </c>
      <c r="B965" s="4">
        <v>7.79</v>
      </c>
      <c r="C965" s="4">
        <v>1.23</v>
      </c>
      <c r="D965" s="4">
        <f t="shared" si="45"/>
        <v>9.5816999999999997</v>
      </c>
      <c r="E965" s="4">
        <f t="shared" si="46"/>
        <v>300.15093076923074</v>
      </c>
      <c r="F965" s="4">
        <f t="shared" si="47"/>
        <v>11.820930769230756</v>
      </c>
      <c r="G965" s="12">
        <v>2023</v>
      </c>
    </row>
    <row r="966" spans="1:7" x14ac:dyDescent="0.2">
      <c r="A966" s="18">
        <v>44996.173854166664</v>
      </c>
      <c r="B966" s="4">
        <v>7.8</v>
      </c>
      <c r="C966" s="4">
        <v>1.23</v>
      </c>
      <c r="D966" s="4">
        <f t="shared" si="45"/>
        <v>9.5939999999999994</v>
      </c>
      <c r="E966" s="4">
        <f t="shared" si="46"/>
        <v>300.16323076923072</v>
      </c>
      <c r="F966" s="4">
        <f t="shared" si="47"/>
        <v>11.833230769230738</v>
      </c>
      <c r="G966" s="12">
        <v>2023</v>
      </c>
    </row>
    <row r="967" spans="1:7" x14ac:dyDescent="0.2">
      <c r="A967" s="18">
        <v>44996.17591435185</v>
      </c>
      <c r="B967" s="4">
        <v>7.8100000000000005</v>
      </c>
      <c r="C967" s="4">
        <v>1.23</v>
      </c>
      <c r="D967" s="4">
        <f t="shared" si="45"/>
        <v>9.6063000000000009</v>
      </c>
      <c r="E967" s="4">
        <f t="shared" si="46"/>
        <v>300.1755307692307</v>
      </c>
      <c r="F967" s="4">
        <f t="shared" si="47"/>
        <v>11.84553076923072</v>
      </c>
      <c r="G967" s="12">
        <v>2023</v>
      </c>
    </row>
    <row r="968" spans="1:7" x14ac:dyDescent="0.2">
      <c r="A968" s="18">
        <v>44996.182071759256</v>
      </c>
      <c r="B968" s="4">
        <v>7.82</v>
      </c>
      <c r="C968" s="4">
        <v>1.23</v>
      </c>
      <c r="D968" s="4">
        <f t="shared" si="45"/>
        <v>9.6186000000000007</v>
      </c>
      <c r="E968" s="4">
        <f t="shared" si="46"/>
        <v>300.18783076923074</v>
      </c>
      <c r="F968" s="4">
        <f t="shared" si="47"/>
        <v>11.857830769230759</v>
      </c>
      <c r="G968" s="12">
        <v>2023</v>
      </c>
    </row>
    <row r="969" spans="1:7" x14ac:dyDescent="0.2">
      <c r="A969" s="18">
        <v>44996.184988425928</v>
      </c>
      <c r="B969" s="4">
        <v>7.83</v>
      </c>
      <c r="C969" s="4">
        <v>1.23</v>
      </c>
      <c r="D969" s="4">
        <f t="shared" si="45"/>
        <v>9.6309000000000005</v>
      </c>
      <c r="E969" s="4">
        <f t="shared" si="46"/>
        <v>300.20013076923073</v>
      </c>
      <c r="F969" s="4">
        <f t="shared" si="47"/>
        <v>11.870130769230741</v>
      </c>
      <c r="G969" s="12">
        <v>2023</v>
      </c>
    </row>
    <row r="970" spans="1:7" x14ac:dyDescent="0.2">
      <c r="A970" s="18">
        <v>44996.191643518519</v>
      </c>
      <c r="B970" s="4">
        <v>7.84</v>
      </c>
      <c r="C970" s="4">
        <v>1.23</v>
      </c>
      <c r="D970" s="4">
        <f t="shared" si="45"/>
        <v>9.6432000000000002</v>
      </c>
      <c r="E970" s="4">
        <f t="shared" si="46"/>
        <v>300.21243076923071</v>
      </c>
      <c r="F970" s="4">
        <f t="shared" si="47"/>
        <v>11.882430769230723</v>
      </c>
      <c r="G970" s="12">
        <v>2023</v>
      </c>
    </row>
    <row r="971" spans="1:7" x14ac:dyDescent="0.2">
      <c r="A971" s="18">
        <v>44996.195173611108</v>
      </c>
      <c r="B971" s="4">
        <v>7.8500000000000005</v>
      </c>
      <c r="C971" s="4">
        <v>1.23</v>
      </c>
      <c r="D971" s="4">
        <f t="shared" si="45"/>
        <v>9.6555</v>
      </c>
      <c r="E971" s="4">
        <f t="shared" si="46"/>
        <v>300.22473076923075</v>
      </c>
      <c r="F971" s="4">
        <f t="shared" si="47"/>
        <v>11.894730769230762</v>
      </c>
      <c r="G971" s="12">
        <v>2023</v>
      </c>
    </row>
    <row r="972" spans="1:7" x14ac:dyDescent="0.2">
      <c r="A972" s="18">
        <v>44996.200497685182</v>
      </c>
      <c r="B972" s="4">
        <v>7.86</v>
      </c>
      <c r="C972" s="4">
        <v>1.23</v>
      </c>
      <c r="D972" s="4">
        <f t="shared" si="45"/>
        <v>9.6677999999999997</v>
      </c>
      <c r="E972" s="4">
        <f t="shared" si="46"/>
        <v>300.23703076923073</v>
      </c>
      <c r="F972" s="4">
        <f t="shared" si="47"/>
        <v>11.907030769230744</v>
      </c>
      <c r="G972" s="12">
        <v>2023</v>
      </c>
    </row>
    <row r="973" spans="1:7" x14ac:dyDescent="0.2">
      <c r="A973" s="18">
        <v>44996.20417824074</v>
      </c>
      <c r="B973" s="4">
        <v>7.87</v>
      </c>
      <c r="C973" s="4">
        <v>1.23</v>
      </c>
      <c r="D973" s="4">
        <f t="shared" si="45"/>
        <v>9.6800999999999995</v>
      </c>
      <c r="E973" s="4">
        <f t="shared" si="46"/>
        <v>300.24933076923071</v>
      </c>
      <c r="F973" s="4">
        <f t="shared" si="47"/>
        <v>11.919330769230726</v>
      </c>
      <c r="G973" s="12">
        <v>2023</v>
      </c>
    </row>
    <row r="974" spans="1:7" x14ac:dyDescent="0.2">
      <c r="A974" s="18">
        <v>44996.210219907407</v>
      </c>
      <c r="B974" s="4">
        <v>7.88</v>
      </c>
      <c r="C974" s="4">
        <v>1.23</v>
      </c>
      <c r="D974" s="4">
        <f t="shared" si="45"/>
        <v>9.6923999999999992</v>
      </c>
      <c r="E974" s="4">
        <f t="shared" si="46"/>
        <v>300.26163076923075</v>
      </c>
      <c r="F974" s="4">
        <f t="shared" si="47"/>
        <v>11.931630769230765</v>
      </c>
      <c r="G974" s="12">
        <v>2023</v>
      </c>
    </row>
    <row r="975" spans="1:7" x14ac:dyDescent="0.2">
      <c r="A975" s="18">
        <v>44996.21292824074</v>
      </c>
      <c r="B975" s="4">
        <v>7.8900000000000006</v>
      </c>
      <c r="C975" s="4">
        <v>1.23</v>
      </c>
      <c r="D975" s="4">
        <f t="shared" si="45"/>
        <v>9.7047000000000008</v>
      </c>
      <c r="E975" s="4">
        <f t="shared" si="46"/>
        <v>300.27393076923073</v>
      </c>
      <c r="F975" s="4">
        <f t="shared" si="47"/>
        <v>11.943930769230747</v>
      </c>
      <c r="G975" s="12">
        <v>2023</v>
      </c>
    </row>
    <row r="976" spans="1:7" x14ac:dyDescent="0.2">
      <c r="A976" s="18">
        <v>44996.218425925923</v>
      </c>
      <c r="B976" s="4">
        <v>7.9</v>
      </c>
      <c r="C976" s="4">
        <v>1.23</v>
      </c>
      <c r="D976" s="4">
        <f t="shared" si="45"/>
        <v>9.7170000000000005</v>
      </c>
      <c r="E976" s="4">
        <f t="shared" si="46"/>
        <v>300.28623076923071</v>
      </c>
      <c r="F976" s="4">
        <f t="shared" si="47"/>
        <v>11.956230769230729</v>
      </c>
      <c r="G976" s="12">
        <v>2023</v>
      </c>
    </row>
    <row r="977" spans="1:7" x14ac:dyDescent="0.2">
      <c r="A977" s="18">
        <v>44996.221805555557</v>
      </c>
      <c r="B977" s="4">
        <v>7.91</v>
      </c>
      <c r="C977" s="4">
        <v>1.23</v>
      </c>
      <c r="D977" s="4">
        <f t="shared" si="45"/>
        <v>9.7293000000000003</v>
      </c>
      <c r="E977" s="4">
        <f t="shared" si="46"/>
        <v>300.29853076923075</v>
      </c>
      <c r="F977" s="4">
        <f t="shared" si="47"/>
        <v>11.968530769230767</v>
      </c>
      <c r="G977" s="12">
        <v>2023</v>
      </c>
    </row>
    <row r="978" spans="1:7" x14ac:dyDescent="0.2">
      <c r="A978" s="18">
        <v>44996.226076388892</v>
      </c>
      <c r="B978" s="4">
        <v>7.92</v>
      </c>
      <c r="C978" s="4">
        <v>1.23</v>
      </c>
      <c r="D978" s="4">
        <f t="shared" si="45"/>
        <v>9.7416</v>
      </c>
      <c r="E978" s="4">
        <f t="shared" si="46"/>
        <v>300.31083076923073</v>
      </c>
      <c r="F978" s="4">
        <f t="shared" si="47"/>
        <v>11.980830769230749</v>
      </c>
      <c r="G978" s="12">
        <v>2023</v>
      </c>
    </row>
    <row r="979" spans="1:7" x14ac:dyDescent="0.2">
      <c r="A979" s="18">
        <v>44996.229432870372</v>
      </c>
      <c r="B979" s="4">
        <v>7.9300000000000006</v>
      </c>
      <c r="C979" s="4">
        <v>1.23</v>
      </c>
      <c r="D979" s="4">
        <f t="shared" si="45"/>
        <v>9.7538999999999998</v>
      </c>
      <c r="E979" s="4">
        <f t="shared" si="46"/>
        <v>300.32313076923072</v>
      </c>
      <c r="F979" s="4">
        <f t="shared" si="47"/>
        <v>11.993130769230731</v>
      </c>
      <c r="G979" s="12">
        <v>2023</v>
      </c>
    </row>
    <row r="980" spans="1:7" x14ac:dyDescent="0.2">
      <c r="A980" s="18">
        <v>44996.235312500001</v>
      </c>
      <c r="B980" s="4">
        <v>7.94</v>
      </c>
      <c r="C980" s="4">
        <v>1.23</v>
      </c>
      <c r="D980" s="4">
        <f t="shared" si="45"/>
        <v>9.7661999999999995</v>
      </c>
      <c r="E980" s="4">
        <f t="shared" si="46"/>
        <v>300.33543076923075</v>
      </c>
      <c r="F980" s="4">
        <f t="shared" si="47"/>
        <v>12.00543076923077</v>
      </c>
      <c r="G980" s="12">
        <v>2023</v>
      </c>
    </row>
    <row r="981" spans="1:7" x14ac:dyDescent="0.2">
      <c r="A981" s="18">
        <v>44996.238900462966</v>
      </c>
      <c r="B981" s="4">
        <v>7.95</v>
      </c>
      <c r="C981" s="4">
        <v>1.23</v>
      </c>
      <c r="D981" s="4">
        <f t="shared" si="45"/>
        <v>9.7784999999999993</v>
      </c>
      <c r="E981" s="4">
        <f t="shared" si="46"/>
        <v>300.34773076923074</v>
      </c>
      <c r="F981" s="4">
        <f t="shared" si="47"/>
        <v>12.017730769230752</v>
      </c>
      <c r="G981" s="12">
        <v>2023</v>
      </c>
    </row>
    <row r="982" spans="1:7" x14ac:dyDescent="0.2">
      <c r="A982" s="18">
        <v>44996.245787037034</v>
      </c>
      <c r="B982" s="4">
        <v>7.96</v>
      </c>
      <c r="C982" s="4">
        <v>1.23</v>
      </c>
      <c r="D982" s="4">
        <f t="shared" si="45"/>
        <v>9.7907999999999991</v>
      </c>
      <c r="E982" s="4">
        <f t="shared" si="46"/>
        <v>300.36003076923072</v>
      </c>
      <c r="F982" s="4">
        <f t="shared" si="47"/>
        <v>12.030030769230734</v>
      </c>
      <c r="G982" s="12">
        <v>2023</v>
      </c>
    </row>
    <row r="983" spans="1:7" x14ac:dyDescent="0.2">
      <c r="A983" s="18">
        <v>44996.248784722222</v>
      </c>
      <c r="B983" s="4">
        <v>7.97</v>
      </c>
      <c r="C983" s="4">
        <v>1.23</v>
      </c>
      <c r="D983" s="4">
        <f t="shared" si="45"/>
        <v>9.8030999999999988</v>
      </c>
      <c r="E983" s="4">
        <f t="shared" si="46"/>
        <v>300.3723307692307</v>
      </c>
      <c r="F983" s="4">
        <f t="shared" si="47"/>
        <v>12.042330769230716</v>
      </c>
      <c r="G983" s="12">
        <v>2023</v>
      </c>
    </row>
    <row r="984" spans="1:7" x14ac:dyDescent="0.2">
      <c r="A984" s="18">
        <v>44996.252592592595</v>
      </c>
      <c r="B984" s="4">
        <v>7.98</v>
      </c>
      <c r="C984" s="4">
        <v>1.23</v>
      </c>
      <c r="D984" s="4">
        <f t="shared" si="45"/>
        <v>9.8154000000000003</v>
      </c>
      <c r="E984" s="4">
        <f t="shared" si="46"/>
        <v>300.38463076923074</v>
      </c>
      <c r="F984" s="4">
        <f t="shared" si="47"/>
        <v>12.054630769230755</v>
      </c>
      <c r="G984" s="12">
        <v>2023</v>
      </c>
    </row>
    <row r="985" spans="1:7" x14ac:dyDescent="0.2">
      <c r="A985" s="18">
        <v>44996.255960648145</v>
      </c>
      <c r="B985" s="4">
        <v>7.99</v>
      </c>
      <c r="C985" s="4">
        <v>1.23</v>
      </c>
      <c r="D985" s="4">
        <f t="shared" ref="D985:D1048" si="48">B985*C985</f>
        <v>9.8277000000000001</v>
      </c>
      <c r="E985" s="4">
        <f t="shared" si="46"/>
        <v>300.39693076923072</v>
      </c>
      <c r="F985" s="4">
        <f t="shared" si="47"/>
        <v>12.066930769230737</v>
      </c>
      <c r="G985" s="12">
        <v>2023</v>
      </c>
    </row>
    <row r="986" spans="1:7" x14ac:dyDescent="0.2">
      <c r="A986" s="18">
        <v>44996.257557870369</v>
      </c>
      <c r="B986" s="4">
        <v>8</v>
      </c>
      <c r="C986" s="4">
        <v>1.23</v>
      </c>
      <c r="D986" s="4">
        <f t="shared" si="48"/>
        <v>9.84</v>
      </c>
      <c r="E986" s="4">
        <f t="shared" si="46"/>
        <v>300.4092307692307</v>
      </c>
      <c r="F986" s="4">
        <f t="shared" si="47"/>
        <v>12.079230769230719</v>
      </c>
      <c r="G986" s="12">
        <v>2023</v>
      </c>
    </row>
    <row r="987" spans="1:7" x14ac:dyDescent="0.2">
      <c r="A987" s="18">
        <v>44996.259155092594</v>
      </c>
      <c r="B987" s="4">
        <v>8.01</v>
      </c>
      <c r="C987" s="4">
        <v>1.23</v>
      </c>
      <c r="D987" s="4">
        <f t="shared" si="48"/>
        <v>9.8522999999999996</v>
      </c>
      <c r="E987" s="4">
        <f t="shared" si="46"/>
        <v>300.42153076923074</v>
      </c>
      <c r="F987" s="4">
        <f t="shared" si="47"/>
        <v>12.091530769230758</v>
      </c>
      <c r="G987" s="12">
        <v>2023</v>
      </c>
    </row>
    <row r="988" spans="1:7" x14ac:dyDescent="0.2">
      <c r="A988" s="18">
        <v>44996.264074074075</v>
      </c>
      <c r="B988" s="4">
        <v>8.02</v>
      </c>
      <c r="C988" s="4">
        <v>1.23</v>
      </c>
      <c r="D988" s="4">
        <f t="shared" si="48"/>
        <v>9.8645999999999994</v>
      </c>
      <c r="E988" s="4">
        <f t="shared" si="46"/>
        <v>300.43383076923072</v>
      </c>
      <c r="F988" s="4">
        <f t="shared" si="47"/>
        <v>12.10383076923074</v>
      </c>
      <c r="G988" s="12">
        <v>2023</v>
      </c>
    </row>
    <row r="989" spans="1:7" x14ac:dyDescent="0.2">
      <c r="A989" s="18">
        <v>44996.270300925928</v>
      </c>
      <c r="B989" s="4">
        <v>8.0299999999999994</v>
      </c>
      <c r="C989" s="4">
        <v>1.23</v>
      </c>
      <c r="D989" s="4">
        <f t="shared" si="48"/>
        <v>9.8768999999999991</v>
      </c>
      <c r="E989" s="4">
        <f t="shared" si="46"/>
        <v>300.44613076923071</v>
      </c>
      <c r="F989" s="4">
        <f t="shared" si="47"/>
        <v>12.116130769230722</v>
      </c>
      <c r="G989" s="12">
        <v>2023</v>
      </c>
    </row>
    <row r="990" spans="1:7" x14ac:dyDescent="0.2">
      <c r="A990" s="18">
        <v>44996.272499999999</v>
      </c>
      <c r="B990" s="4">
        <v>8.0400000000000009</v>
      </c>
      <c r="C990" s="4">
        <v>1.23</v>
      </c>
      <c r="D990" s="4">
        <f t="shared" si="48"/>
        <v>9.8892000000000007</v>
      </c>
      <c r="E990" s="4">
        <f t="shared" si="46"/>
        <v>300.45843076923074</v>
      </c>
      <c r="F990" s="4">
        <f t="shared" si="47"/>
        <v>12.128430769230761</v>
      </c>
      <c r="G990" s="12">
        <v>2023</v>
      </c>
    </row>
    <row r="991" spans="1:7" x14ac:dyDescent="0.2">
      <c r="A991" s="18">
        <v>44996.275289351855</v>
      </c>
      <c r="B991" s="4">
        <v>8.0500000000000007</v>
      </c>
      <c r="C991" s="4">
        <v>1.23</v>
      </c>
      <c r="D991" s="4">
        <f t="shared" si="48"/>
        <v>9.9015000000000004</v>
      </c>
      <c r="E991" s="4">
        <f t="shared" si="46"/>
        <v>300.47073076923073</v>
      </c>
      <c r="F991" s="4">
        <f t="shared" si="47"/>
        <v>12.140730769230743</v>
      </c>
      <c r="G991" s="12">
        <v>2023</v>
      </c>
    </row>
    <row r="992" spans="1:7" x14ac:dyDescent="0.2">
      <c r="A992" s="18">
        <v>44996.280046296299</v>
      </c>
      <c r="B992" s="4">
        <v>8.06</v>
      </c>
      <c r="C992" s="4">
        <v>1.23</v>
      </c>
      <c r="D992" s="4">
        <f t="shared" si="48"/>
        <v>9.9138000000000002</v>
      </c>
      <c r="E992" s="4">
        <f t="shared" si="46"/>
        <v>300.48303076923071</v>
      </c>
      <c r="F992" s="4">
        <f t="shared" si="47"/>
        <v>12.153030769230725</v>
      </c>
      <c r="G992" s="12">
        <v>2023</v>
      </c>
    </row>
    <row r="993" spans="1:7" x14ac:dyDescent="0.2">
      <c r="A993" s="18">
        <v>44996.284236111111</v>
      </c>
      <c r="B993" s="4">
        <v>8.07</v>
      </c>
      <c r="C993" s="4">
        <v>1.23</v>
      </c>
      <c r="D993" s="4">
        <f t="shared" si="48"/>
        <v>9.9260999999999999</v>
      </c>
      <c r="E993" s="4">
        <f t="shared" si="46"/>
        <v>300.49533076923075</v>
      </c>
      <c r="F993" s="4">
        <f t="shared" si="47"/>
        <v>12.165330769230764</v>
      </c>
      <c r="G993" s="12">
        <v>2023</v>
      </c>
    </row>
    <row r="994" spans="1:7" x14ac:dyDescent="0.2">
      <c r="A994" s="18">
        <v>44996.291331018518</v>
      </c>
      <c r="B994" s="4">
        <v>8.08</v>
      </c>
      <c r="C994" s="4">
        <v>1.23</v>
      </c>
      <c r="D994" s="4">
        <f t="shared" si="48"/>
        <v>9.9383999999999997</v>
      </c>
      <c r="E994" s="4">
        <f t="shared" si="46"/>
        <v>300.50763076923073</v>
      </c>
      <c r="F994" s="4">
        <f t="shared" si="47"/>
        <v>12.177630769230745</v>
      </c>
      <c r="G994" s="12">
        <v>2023</v>
      </c>
    </row>
    <row r="995" spans="1:7" x14ac:dyDescent="0.2">
      <c r="A995" s="18">
        <v>44996.295057870368</v>
      </c>
      <c r="B995" s="4">
        <v>8.09</v>
      </c>
      <c r="C995" s="4">
        <v>1.23</v>
      </c>
      <c r="D995" s="4">
        <f t="shared" si="48"/>
        <v>9.9506999999999994</v>
      </c>
      <c r="E995" s="4">
        <f t="shared" si="46"/>
        <v>300.51993076923071</v>
      </c>
      <c r="F995" s="4">
        <f t="shared" si="47"/>
        <v>12.189930769230727</v>
      </c>
      <c r="G995" s="12">
        <v>2023</v>
      </c>
    </row>
    <row r="996" spans="1:7" x14ac:dyDescent="0.2">
      <c r="A996" s="18">
        <v>44996.302175925928</v>
      </c>
      <c r="B996" s="4">
        <v>8.1</v>
      </c>
      <c r="C996" s="4">
        <v>1.23</v>
      </c>
      <c r="D996" s="4">
        <f t="shared" si="48"/>
        <v>9.9629999999999992</v>
      </c>
      <c r="E996" s="4">
        <f t="shared" si="46"/>
        <v>300.53223076923075</v>
      </c>
      <c r="F996" s="4">
        <f t="shared" si="47"/>
        <v>12.202230769230766</v>
      </c>
      <c r="G996" s="12">
        <v>2023</v>
      </c>
    </row>
    <row r="997" spans="1:7" x14ac:dyDescent="0.2">
      <c r="A997" s="18">
        <v>44996.308020833334</v>
      </c>
      <c r="B997" s="4">
        <v>8.11</v>
      </c>
      <c r="C997" s="4">
        <v>1.23</v>
      </c>
      <c r="D997" s="4">
        <f t="shared" si="48"/>
        <v>9.9752999999999989</v>
      </c>
      <c r="E997" s="4">
        <f t="shared" si="46"/>
        <v>300.54453076923073</v>
      </c>
      <c r="F997" s="4">
        <f t="shared" si="47"/>
        <v>12.214530769230748</v>
      </c>
      <c r="G997" s="12">
        <v>2023</v>
      </c>
    </row>
    <row r="998" spans="1:7" x14ac:dyDescent="0.2">
      <c r="A998" s="18">
        <v>44996.313252314816</v>
      </c>
      <c r="B998" s="4">
        <v>8.120000000000001</v>
      </c>
      <c r="C998" s="4">
        <v>1.23</v>
      </c>
      <c r="D998" s="4">
        <f t="shared" si="48"/>
        <v>9.9876000000000005</v>
      </c>
      <c r="E998" s="4">
        <f t="shared" si="46"/>
        <v>300.55683076923071</v>
      </c>
      <c r="F998" s="4">
        <f t="shared" si="47"/>
        <v>12.22683076923073</v>
      </c>
      <c r="G998" s="12">
        <v>2023</v>
      </c>
    </row>
    <row r="999" spans="1:7" x14ac:dyDescent="0.2">
      <c r="A999" s="18">
        <v>44996.315925925926</v>
      </c>
      <c r="B999" s="4">
        <v>8.1300000000000008</v>
      </c>
      <c r="C999" s="4">
        <v>1.23</v>
      </c>
      <c r="D999" s="4">
        <f t="shared" si="48"/>
        <v>9.9999000000000002</v>
      </c>
      <c r="E999" s="4">
        <f t="shared" si="46"/>
        <v>300.56913076923075</v>
      </c>
      <c r="F999" s="4">
        <f t="shared" si="47"/>
        <v>12.239130769230769</v>
      </c>
      <c r="G999" s="12">
        <v>2023</v>
      </c>
    </row>
    <row r="1000" spans="1:7" x14ac:dyDescent="0.2">
      <c r="A1000" s="18">
        <v>44996.324687499997</v>
      </c>
      <c r="B1000" s="4">
        <v>8.14</v>
      </c>
      <c r="C1000" s="4">
        <v>1.23</v>
      </c>
      <c r="D1000" s="4">
        <f t="shared" si="48"/>
        <v>10.0122</v>
      </c>
      <c r="E1000" s="4">
        <f t="shared" si="46"/>
        <v>300.58143076923074</v>
      </c>
      <c r="F1000" s="4">
        <f t="shared" si="47"/>
        <v>12.251430769230751</v>
      </c>
      <c r="G1000" s="12">
        <v>2023</v>
      </c>
    </row>
    <row r="1001" spans="1:7" x14ac:dyDescent="0.2">
      <c r="A1001" s="18">
        <v>44996.340486111112</v>
      </c>
      <c r="B1001" s="4">
        <v>8.15</v>
      </c>
      <c r="C1001" s="4">
        <v>1.23</v>
      </c>
      <c r="D1001" s="4">
        <f t="shared" si="48"/>
        <v>10.0245</v>
      </c>
      <c r="E1001" s="4">
        <f t="shared" si="46"/>
        <v>300.59373076923072</v>
      </c>
      <c r="F1001" s="4">
        <f t="shared" si="47"/>
        <v>12.263730769230733</v>
      </c>
      <c r="G1001" s="12">
        <v>2023</v>
      </c>
    </row>
    <row r="1002" spans="1:7" x14ac:dyDescent="0.2">
      <c r="A1002" s="18">
        <v>44996.347766203704</v>
      </c>
      <c r="B1002" s="4">
        <v>8.16</v>
      </c>
      <c r="C1002" s="4">
        <v>1.23</v>
      </c>
      <c r="D1002" s="4">
        <f t="shared" si="48"/>
        <v>10.036799999999999</v>
      </c>
      <c r="E1002" s="4">
        <f t="shared" si="46"/>
        <v>300.60603076923076</v>
      </c>
      <c r="F1002" s="4">
        <f t="shared" si="47"/>
        <v>12.276030769230772</v>
      </c>
      <c r="G1002" s="12">
        <v>2023</v>
      </c>
    </row>
    <row r="1003" spans="1:7" x14ac:dyDescent="0.2">
      <c r="A1003" s="18">
        <v>44996.354768518519</v>
      </c>
      <c r="B1003" s="4">
        <v>8.17</v>
      </c>
      <c r="C1003" s="4">
        <v>1.23</v>
      </c>
      <c r="D1003" s="4">
        <f t="shared" si="48"/>
        <v>10.049099999999999</v>
      </c>
      <c r="E1003" s="4">
        <f t="shared" si="46"/>
        <v>300.61833076923074</v>
      </c>
      <c r="F1003" s="4">
        <f t="shared" si="47"/>
        <v>12.288330769230754</v>
      </c>
      <c r="G1003" s="12">
        <v>2023</v>
      </c>
    </row>
    <row r="1004" spans="1:7" x14ac:dyDescent="0.2">
      <c r="A1004" s="18">
        <v>44996.372847222221</v>
      </c>
      <c r="B1004" s="4">
        <v>8.18</v>
      </c>
      <c r="C1004" s="4">
        <v>1.23</v>
      </c>
      <c r="D1004" s="4">
        <f t="shared" si="48"/>
        <v>10.061399999999999</v>
      </c>
      <c r="E1004" s="4">
        <f t="shared" si="46"/>
        <v>300.63063076923072</v>
      </c>
      <c r="F1004" s="4">
        <f t="shared" si="47"/>
        <v>12.300630769230736</v>
      </c>
      <c r="G1004" s="12">
        <v>2023</v>
      </c>
    </row>
    <row r="1005" spans="1:7" x14ac:dyDescent="0.2">
      <c r="A1005" s="18">
        <v>44996.38486111111</v>
      </c>
      <c r="B1005" s="4">
        <v>8.19</v>
      </c>
      <c r="C1005" s="4">
        <v>1.23</v>
      </c>
      <c r="D1005" s="4">
        <f t="shared" si="48"/>
        <v>10.073699999999999</v>
      </c>
      <c r="E1005" s="4">
        <f t="shared" si="46"/>
        <v>300.6429307692307</v>
      </c>
      <c r="F1005" s="4">
        <f t="shared" si="47"/>
        <v>12.312930769230718</v>
      </c>
      <c r="G1005" s="12">
        <v>2023</v>
      </c>
    </row>
    <row r="1006" spans="1:7" x14ac:dyDescent="0.2">
      <c r="A1006" s="18">
        <v>44996.424618055556</v>
      </c>
      <c r="B1006" s="4">
        <v>8.1999999999999993</v>
      </c>
      <c r="C1006" s="4">
        <v>1.23</v>
      </c>
      <c r="D1006" s="4">
        <f t="shared" si="48"/>
        <v>10.085999999999999</v>
      </c>
      <c r="E1006" s="4">
        <f t="shared" si="46"/>
        <v>300.65523076923074</v>
      </c>
      <c r="F1006" s="4">
        <f t="shared" si="47"/>
        <v>12.325230769230757</v>
      </c>
      <c r="G1006" s="12">
        <v>2023</v>
      </c>
    </row>
    <row r="1007" spans="1:7" x14ac:dyDescent="0.2">
      <c r="A1007" s="18">
        <v>44996.428055555552</v>
      </c>
      <c r="B1007" s="4">
        <v>8.2100000000000009</v>
      </c>
      <c r="C1007" s="4">
        <v>1.23</v>
      </c>
      <c r="D1007" s="4">
        <f t="shared" si="48"/>
        <v>10.0983</v>
      </c>
      <c r="E1007" s="4">
        <f t="shared" si="46"/>
        <v>300.66753076923072</v>
      </c>
      <c r="F1007" s="4">
        <f t="shared" si="47"/>
        <v>12.337530769230739</v>
      </c>
      <c r="G1007" s="12">
        <v>2023</v>
      </c>
    </row>
    <row r="1008" spans="1:7" x14ac:dyDescent="0.2">
      <c r="A1008" s="18">
        <v>44996.429143518515</v>
      </c>
      <c r="B1008" s="4">
        <v>8.2200000000000006</v>
      </c>
      <c r="C1008" s="4">
        <v>1.23</v>
      </c>
      <c r="D1008" s="4">
        <f t="shared" si="48"/>
        <v>10.1106</v>
      </c>
      <c r="E1008" s="4">
        <f t="shared" si="46"/>
        <v>300.6798307692307</v>
      </c>
      <c r="F1008" s="4">
        <f t="shared" si="47"/>
        <v>12.349830769230721</v>
      </c>
      <c r="G1008" s="12">
        <v>2023</v>
      </c>
    </row>
    <row r="1009" spans="1:7" x14ac:dyDescent="0.2">
      <c r="A1009" s="18">
        <v>44996.432511574072</v>
      </c>
      <c r="B1009" s="4">
        <v>8.23</v>
      </c>
      <c r="C1009" s="4">
        <v>1.23</v>
      </c>
      <c r="D1009" s="4">
        <f t="shared" si="48"/>
        <v>10.1229</v>
      </c>
      <c r="E1009" s="4">
        <f t="shared" si="46"/>
        <v>300.69213076923074</v>
      </c>
      <c r="F1009" s="4">
        <f t="shared" si="47"/>
        <v>12.36213076923076</v>
      </c>
      <c r="G1009" s="12">
        <v>2023</v>
      </c>
    </row>
    <row r="1010" spans="1:7" x14ac:dyDescent="0.2">
      <c r="A1010" s="18">
        <v>44996.467465277776</v>
      </c>
      <c r="B1010" s="4">
        <v>8.24</v>
      </c>
      <c r="C1010" s="4">
        <v>1.23</v>
      </c>
      <c r="D1010" s="4">
        <f t="shared" si="48"/>
        <v>10.135199999999999</v>
      </c>
      <c r="E1010" s="4">
        <f t="shared" si="46"/>
        <v>300.70443076923073</v>
      </c>
      <c r="F1010" s="4">
        <f t="shared" si="47"/>
        <v>12.374430769230742</v>
      </c>
      <c r="G1010" s="12">
        <v>2023</v>
      </c>
    </row>
    <row r="1011" spans="1:7" x14ac:dyDescent="0.2">
      <c r="A1011" s="18">
        <v>44996.502488425926</v>
      </c>
      <c r="B1011" s="4">
        <v>8.25</v>
      </c>
      <c r="C1011" s="4">
        <v>1.23</v>
      </c>
      <c r="D1011" s="4">
        <f t="shared" si="48"/>
        <v>10.147499999999999</v>
      </c>
      <c r="E1011" s="4">
        <f t="shared" si="46"/>
        <v>300.71673076923071</v>
      </c>
      <c r="F1011" s="4">
        <f t="shared" si="47"/>
        <v>12.386730769230724</v>
      </c>
      <c r="G1011" s="12">
        <v>2023</v>
      </c>
    </row>
    <row r="1012" spans="1:7" x14ac:dyDescent="0.2">
      <c r="A1012" s="18">
        <v>44996.504791666666</v>
      </c>
      <c r="B1012" s="4">
        <v>8.26</v>
      </c>
      <c r="C1012" s="4">
        <v>1.23</v>
      </c>
      <c r="D1012" s="4">
        <f t="shared" si="48"/>
        <v>10.159799999999999</v>
      </c>
      <c r="E1012" s="4">
        <f t="shared" si="46"/>
        <v>300.72903076923075</v>
      </c>
      <c r="F1012" s="4">
        <f t="shared" si="47"/>
        <v>12.399030769230762</v>
      </c>
      <c r="G1012" s="12">
        <v>2023</v>
      </c>
    </row>
    <row r="1013" spans="1:7" x14ac:dyDescent="0.2">
      <c r="A1013" s="18">
        <v>44996.509074074071</v>
      </c>
      <c r="B1013" s="4">
        <v>8.27</v>
      </c>
      <c r="C1013" s="4">
        <v>1.23</v>
      </c>
      <c r="D1013" s="4">
        <f t="shared" si="48"/>
        <v>10.172099999999999</v>
      </c>
      <c r="E1013" s="4">
        <f t="shared" si="46"/>
        <v>300.74133076923073</v>
      </c>
      <c r="F1013" s="4">
        <f t="shared" si="47"/>
        <v>12.411330769230744</v>
      </c>
      <c r="G1013" s="12">
        <v>2023</v>
      </c>
    </row>
    <row r="1014" spans="1:7" x14ac:dyDescent="0.2">
      <c r="A1014" s="18">
        <v>44996.514178240737</v>
      </c>
      <c r="B1014" s="4">
        <v>8.2799999999999994</v>
      </c>
      <c r="C1014" s="4">
        <v>1.23</v>
      </c>
      <c r="D1014" s="4">
        <f t="shared" si="48"/>
        <v>10.184399999999998</v>
      </c>
      <c r="E1014" s="4">
        <f t="shared" si="46"/>
        <v>300.75363076923071</v>
      </c>
      <c r="F1014" s="4">
        <f t="shared" si="47"/>
        <v>12.423630769230726</v>
      </c>
      <c r="G1014" s="12">
        <v>2023</v>
      </c>
    </row>
    <row r="1015" spans="1:7" x14ac:dyDescent="0.2">
      <c r="A1015" s="18">
        <v>44996.51829861111</v>
      </c>
      <c r="B1015" s="4">
        <v>8.2900000000000009</v>
      </c>
      <c r="C1015" s="4">
        <v>1.23</v>
      </c>
      <c r="D1015" s="4">
        <f t="shared" si="48"/>
        <v>10.196700000000002</v>
      </c>
      <c r="E1015" s="4">
        <f t="shared" si="46"/>
        <v>300.76593076923075</v>
      </c>
      <c r="F1015" s="4">
        <f t="shared" si="47"/>
        <v>12.435930769230765</v>
      </c>
      <c r="G1015" s="12">
        <v>2023</v>
      </c>
    </row>
    <row r="1016" spans="1:7" x14ac:dyDescent="0.2">
      <c r="A1016" s="18">
        <v>44996.59611111111</v>
      </c>
      <c r="B1016" s="4">
        <v>8.3000000000000007</v>
      </c>
      <c r="C1016" s="4">
        <v>1.23</v>
      </c>
      <c r="D1016" s="4">
        <f t="shared" si="48"/>
        <v>10.209000000000001</v>
      </c>
      <c r="E1016" s="4">
        <f t="shared" si="46"/>
        <v>300.77823076923073</v>
      </c>
      <c r="F1016" s="4">
        <f t="shared" si="47"/>
        <v>12.448230769230747</v>
      </c>
      <c r="G1016" s="12">
        <v>2023</v>
      </c>
    </row>
    <row r="1017" spans="1:7" x14ac:dyDescent="0.2">
      <c r="A1017" s="18">
        <v>44996.616666666669</v>
      </c>
      <c r="B1017" s="4">
        <v>8.31</v>
      </c>
      <c r="C1017" s="4">
        <v>1.23</v>
      </c>
      <c r="D1017" s="4">
        <f t="shared" si="48"/>
        <v>10.221300000000001</v>
      </c>
      <c r="E1017" s="4">
        <f t="shared" si="46"/>
        <v>300.79053076923071</v>
      </c>
      <c r="F1017" s="4">
        <f t="shared" si="47"/>
        <v>12.460530769230729</v>
      </c>
      <c r="G1017" s="12">
        <v>2023</v>
      </c>
    </row>
    <row r="1018" spans="1:7" x14ac:dyDescent="0.2">
      <c r="A1018" s="18">
        <v>44996.890266203707</v>
      </c>
      <c r="B1018" s="4">
        <v>8.32</v>
      </c>
      <c r="C1018" s="4">
        <v>1.23</v>
      </c>
      <c r="D1018" s="4">
        <f t="shared" si="48"/>
        <v>10.233600000000001</v>
      </c>
      <c r="E1018" s="4">
        <f t="shared" si="46"/>
        <v>300.80283076923075</v>
      </c>
      <c r="F1018" s="4">
        <f t="shared" si="47"/>
        <v>12.472830769230768</v>
      </c>
      <c r="G1018" s="12">
        <v>2023</v>
      </c>
    </row>
    <row r="1019" spans="1:7" x14ac:dyDescent="0.2">
      <c r="A1019" s="18">
        <v>44996.892685185187</v>
      </c>
      <c r="B1019" s="4">
        <v>8.33</v>
      </c>
      <c r="C1019" s="4">
        <v>1.23</v>
      </c>
      <c r="D1019" s="4">
        <f t="shared" si="48"/>
        <v>10.245900000000001</v>
      </c>
      <c r="E1019" s="4">
        <f t="shared" ref="E1019:E1082" si="49">D1019+E$183</f>
        <v>300.81513076923073</v>
      </c>
      <c r="F1019" s="4">
        <f t="shared" si="47"/>
        <v>12.48513076923075</v>
      </c>
      <c r="G1019" s="12">
        <v>2023</v>
      </c>
    </row>
    <row r="1020" spans="1:7" x14ac:dyDescent="0.2">
      <c r="A1020" s="18">
        <v>44996.895543981482</v>
      </c>
      <c r="B1020" s="4">
        <v>8.34</v>
      </c>
      <c r="C1020" s="4">
        <v>1.23</v>
      </c>
      <c r="D1020" s="4">
        <f t="shared" si="48"/>
        <v>10.2582</v>
      </c>
      <c r="E1020" s="4">
        <f t="shared" si="49"/>
        <v>300.82743076923072</v>
      </c>
      <c r="F1020" s="4">
        <f t="shared" si="47"/>
        <v>12.497430769230732</v>
      </c>
      <c r="G1020" s="12">
        <v>2023</v>
      </c>
    </row>
    <row r="1021" spans="1:7" x14ac:dyDescent="0.2">
      <c r="A1021" s="18">
        <v>44996.898252314815</v>
      </c>
      <c r="B1021" s="4">
        <v>8.35</v>
      </c>
      <c r="C1021" s="4">
        <v>1.23</v>
      </c>
      <c r="D1021" s="4">
        <f t="shared" si="48"/>
        <v>10.2705</v>
      </c>
      <c r="E1021" s="4">
        <f t="shared" si="49"/>
        <v>300.83973076923075</v>
      </c>
      <c r="F1021" s="4">
        <f t="shared" si="47"/>
        <v>12.509730769230771</v>
      </c>
      <c r="G1021" s="12">
        <v>2023</v>
      </c>
    </row>
    <row r="1022" spans="1:7" x14ac:dyDescent="0.2">
      <c r="A1022" s="18">
        <v>44996.936238425929</v>
      </c>
      <c r="B1022" s="4">
        <v>8.36</v>
      </c>
      <c r="C1022" s="4">
        <v>1.23</v>
      </c>
      <c r="D1022" s="4">
        <f t="shared" si="48"/>
        <v>10.2828</v>
      </c>
      <c r="E1022" s="4">
        <f t="shared" si="49"/>
        <v>300.85203076923074</v>
      </c>
      <c r="F1022" s="4">
        <f t="shared" si="47"/>
        <v>12.522030769230753</v>
      </c>
      <c r="G1022" s="12">
        <v>2023</v>
      </c>
    </row>
    <row r="1023" spans="1:7" x14ac:dyDescent="0.2">
      <c r="A1023" s="18">
        <v>44997.075439814813</v>
      </c>
      <c r="B1023" s="4">
        <v>8.370000000000001</v>
      </c>
      <c r="C1023" s="4">
        <v>1.23</v>
      </c>
      <c r="D1023" s="4">
        <f t="shared" si="48"/>
        <v>10.295100000000001</v>
      </c>
      <c r="E1023" s="4">
        <f t="shared" si="49"/>
        <v>300.86433076923072</v>
      </c>
      <c r="F1023" s="4">
        <f t="shared" si="47"/>
        <v>12.534330769230735</v>
      </c>
      <c r="G1023" s="12">
        <v>2023</v>
      </c>
    </row>
    <row r="1024" spans="1:7" x14ac:dyDescent="0.2">
      <c r="A1024" s="18">
        <v>44997.349791666667</v>
      </c>
      <c r="B1024" s="4">
        <v>8.3800000000000008</v>
      </c>
      <c r="C1024" s="4">
        <v>1.23</v>
      </c>
      <c r="D1024" s="4">
        <f t="shared" si="48"/>
        <v>10.307400000000001</v>
      </c>
      <c r="E1024" s="4">
        <f t="shared" si="49"/>
        <v>300.8766307692307</v>
      </c>
      <c r="F1024" s="4">
        <f t="shared" si="47"/>
        <v>12.546630769230717</v>
      </c>
      <c r="G1024" s="12">
        <v>2023</v>
      </c>
    </row>
    <row r="1025" spans="1:7" x14ac:dyDescent="0.2">
      <c r="A1025" s="18">
        <v>44997.377511574072</v>
      </c>
      <c r="B1025" s="4">
        <v>8.39</v>
      </c>
      <c r="C1025" s="4">
        <v>1.23</v>
      </c>
      <c r="D1025" s="4">
        <f t="shared" si="48"/>
        <v>10.319700000000001</v>
      </c>
      <c r="E1025" s="4">
        <f t="shared" si="49"/>
        <v>300.88893076923074</v>
      </c>
      <c r="F1025" s="4">
        <f t="shared" si="47"/>
        <v>12.558930769230756</v>
      </c>
      <c r="G1025" s="12">
        <v>2023</v>
      </c>
    </row>
    <row r="1026" spans="1:7" x14ac:dyDescent="0.2">
      <c r="A1026" s="18">
        <v>44997.382928240739</v>
      </c>
      <c r="B1026" s="4">
        <v>8.4</v>
      </c>
      <c r="C1026" s="4">
        <v>1.23</v>
      </c>
      <c r="D1026" s="4">
        <f t="shared" si="48"/>
        <v>10.332000000000001</v>
      </c>
      <c r="E1026" s="4">
        <f t="shared" si="49"/>
        <v>300.90123076923072</v>
      </c>
      <c r="F1026" s="4">
        <f t="shared" si="47"/>
        <v>12.571230769230738</v>
      </c>
      <c r="G1026" s="12">
        <v>2023</v>
      </c>
    </row>
    <row r="1027" spans="1:7" x14ac:dyDescent="0.2">
      <c r="A1027" s="18">
        <v>44997.386354166665</v>
      </c>
      <c r="B1027" s="4">
        <v>8.41</v>
      </c>
      <c r="C1027" s="4">
        <v>1.23</v>
      </c>
      <c r="D1027" s="4">
        <f t="shared" si="48"/>
        <v>10.3443</v>
      </c>
      <c r="E1027" s="4">
        <f t="shared" si="49"/>
        <v>300.9135307692307</v>
      </c>
      <c r="F1027" s="4">
        <f t="shared" ref="F1027:F1090" si="50">E1027-288.33</f>
        <v>12.58353076923072</v>
      </c>
      <c r="G1027" s="12">
        <v>2023</v>
      </c>
    </row>
    <row r="1028" spans="1:7" x14ac:dyDescent="0.2">
      <c r="A1028" s="18">
        <v>44997.390046296299</v>
      </c>
      <c r="B1028" s="4">
        <v>8.42</v>
      </c>
      <c r="C1028" s="4">
        <v>1.23</v>
      </c>
      <c r="D1028" s="4">
        <f t="shared" si="48"/>
        <v>10.3566</v>
      </c>
      <c r="E1028" s="4">
        <f t="shared" si="49"/>
        <v>300.92583076923074</v>
      </c>
      <c r="F1028" s="4">
        <f t="shared" si="50"/>
        <v>12.595830769230759</v>
      </c>
      <c r="G1028" s="12">
        <v>2023</v>
      </c>
    </row>
    <row r="1029" spans="1:7" x14ac:dyDescent="0.2">
      <c r="A1029" s="18">
        <v>44997.392789351848</v>
      </c>
      <c r="B1029" s="4">
        <v>8.43</v>
      </c>
      <c r="C1029" s="4">
        <v>1.23</v>
      </c>
      <c r="D1029" s="4">
        <f t="shared" si="48"/>
        <v>10.3689</v>
      </c>
      <c r="E1029" s="4">
        <f t="shared" si="49"/>
        <v>300.93813076923072</v>
      </c>
      <c r="F1029" s="4">
        <f t="shared" si="50"/>
        <v>12.60813076923074</v>
      </c>
      <c r="G1029" s="12">
        <v>2023</v>
      </c>
    </row>
    <row r="1030" spans="1:7" x14ac:dyDescent="0.2">
      <c r="A1030" s="18">
        <v>44997.396736111114</v>
      </c>
      <c r="B1030" s="4">
        <v>8.44</v>
      </c>
      <c r="C1030" s="4">
        <v>1.23</v>
      </c>
      <c r="D1030" s="4">
        <f t="shared" si="48"/>
        <v>10.3812</v>
      </c>
      <c r="E1030" s="4">
        <f t="shared" si="49"/>
        <v>300.95043076923071</v>
      </c>
      <c r="F1030" s="4">
        <f t="shared" si="50"/>
        <v>12.620430769230722</v>
      </c>
      <c r="G1030" s="12">
        <v>2023</v>
      </c>
    </row>
    <row r="1031" spans="1:7" x14ac:dyDescent="0.2">
      <c r="A1031" s="18">
        <v>44997.398645833331</v>
      </c>
      <c r="B1031" s="4">
        <v>8.4499999999999993</v>
      </c>
      <c r="C1031" s="4">
        <v>1.23</v>
      </c>
      <c r="D1031" s="4">
        <f t="shared" si="48"/>
        <v>10.3935</v>
      </c>
      <c r="E1031" s="4">
        <f t="shared" si="49"/>
        <v>300.96273076923075</v>
      </c>
      <c r="F1031" s="4">
        <f t="shared" si="50"/>
        <v>12.632730769230761</v>
      </c>
      <c r="G1031" s="12">
        <v>2023</v>
      </c>
    </row>
    <row r="1032" spans="1:7" x14ac:dyDescent="0.2">
      <c r="A1032" s="18">
        <v>44997.401979166665</v>
      </c>
      <c r="B1032" s="4">
        <v>8.4600000000000009</v>
      </c>
      <c r="C1032" s="4">
        <v>1.23</v>
      </c>
      <c r="D1032" s="4">
        <f t="shared" si="48"/>
        <v>10.405800000000001</v>
      </c>
      <c r="E1032" s="4">
        <f t="shared" si="49"/>
        <v>300.97503076923073</v>
      </c>
      <c r="F1032" s="4">
        <f t="shared" si="50"/>
        <v>12.645030769230743</v>
      </c>
      <c r="G1032" s="12">
        <v>2023</v>
      </c>
    </row>
    <row r="1033" spans="1:7" x14ac:dyDescent="0.2">
      <c r="A1033" s="18">
        <v>44997.404652777775</v>
      </c>
      <c r="B1033" s="4">
        <v>8.4700000000000006</v>
      </c>
      <c r="C1033" s="4">
        <v>1.23</v>
      </c>
      <c r="D1033" s="4">
        <f t="shared" si="48"/>
        <v>10.418100000000001</v>
      </c>
      <c r="E1033" s="4">
        <f t="shared" si="49"/>
        <v>300.98733076923071</v>
      </c>
      <c r="F1033" s="4">
        <f t="shared" si="50"/>
        <v>12.657330769230725</v>
      </c>
      <c r="G1033" s="12">
        <v>2023</v>
      </c>
    </row>
    <row r="1034" spans="1:7" x14ac:dyDescent="0.2">
      <c r="A1034" s="18">
        <v>44997.408206018517</v>
      </c>
      <c r="B1034" s="4">
        <v>8.48</v>
      </c>
      <c r="C1034" s="4">
        <v>1.23</v>
      </c>
      <c r="D1034" s="4">
        <f t="shared" si="48"/>
        <v>10.430400000000001</v>
      </c>
      <c r="E1034" s="4">
        <f t="shared" si="49"/>
        <v>300.99963076923075</v>
      </c>
      <c r="F1034" s="4">
        <f t="shared" si="50"/>
        <v>12.669630769230764</v>
      </c>
      <c r="G1034" s="12">
        <v>2023</v>
      </c>
    </row>
    <row r="1035" spans="1:7" x14ac:dyDescent="0.2">
      <c r="A1035" s="18">
        <v>44997.410856481481</v>
      </c>
      <c r="B1035" s="4">
        <v>8.49</v>
      </c>
      <c r="C1035" s="4">
        <v>1.23</v>
      </c>
      <c r="D1035" s="4">
        <f t="shared" si="48"/>
        <v>10.4427</v>
      </c>
      <c r="E1035" s="4">
        <f t="shared" si="49"/>
        <v>301.01193076923073</v>
      </c>
      <c r="F1035" s="4">
        <f t="shared" si="50"/>
        <v>12.681930769230746</v>
      </c>
      <c r="G1035" s="12">
        <v>2023</v>
      </c>
    </row>
    <row r="1036" spans="1:7" x14ac:dyDescent="0.2">
      <c r="A1036" s="18">
        <v>44997.414571759262</v>
      </c>
      <c r="B1036" s="4">
        <v>8.5</v>
      </c>
      <c r="C1036" s="4">
        <v>1.23</v>
      </c>
      <c r="D1036" s="4">
        <f t="shared" si="48"/>
        <v>10.455</v>
      </c>
      <c r="E1036" s="4">
        <f t="shared" si="49"/>
        <v>301.02423076923071</v>
      </c>
      <c r="F1036" s="4">
        <f t="shared" si="50"/>
        <v>12.694230769230728</v>
      </c>
      <c r="G1036" s="12">
        <v>2023</v>
      </c>
    </row>
    <row r="1037" spans="1:7" x14ac:dyDescent="0.2">
      <c r="A1037" s="18">
        <v>44997.417268518519</v>
      </c>
      <c r="B1037" s="4">
        <v>8.51</v>
      </c>
      <c r="C1037" s="4">
        <v>1.23</v>
      </c>
      <c r="D1037" s="4">
        <f t="shared" si="48"/>
        <v>10.4673</v>
      </c>
      <c r="E1037" s="4">
        <f t="shared" si="49"/>
        <v>301.03653076923075</v>
      </c>
      <c r="F1037" s="4">
        <f t="shared" si="50"/>
        <v>12.706530769230767</v>
      </c>
      <c r="G1037" s="12">
        <v>2023</v>
      </c>
    </row>
    <row r="1038" spans="1:7" x14ac:dyDescent="0.2">
      <c r="A1038" s="18">
        <v>44997.421087962961</v>
      </c>
      <c r="B1038" s="4">
        <v>8.52</v>
      </c>
      <c r="C1038" s="4">
        <v>1.23</v>
      </c>
      <c r="D1038" s="4">
        <f t="shared" si="48"/>
        <v>10.4796</v>
      </c>
      <c r="E1038" s="4">
        <f t="shared" si="49"/>
        <v>301.04883076923073</v>
      </c>
      <c r="F1038" s="4">
        <f t="shared" si="50"/>
        <v>12.718830769230749</v>
      </c>
      <c r="G1038" s="12">
        <v>2023</v>
      </c>
    </row>
    <row r="1039" spans="1:7" x14ac:dyDescent="0.2">
      <c r="A1039" s="18">
        <v>44997.423819444448</v>
      </c>
      <c r="B1039" s="4">
        <v>8.5299999999999994</v>
      </c>
      <c r="C1039" s="4">
        <v>1.23</v>
      </c>
      <c r="D1039" s="4">
        <f t="shared" si="48"/>
        <v>10.491899999999999</v>
      </c>
      <c r="E1039" s="4">
        <f t="shared" si="49"/>
        <v>301.06113076923072</v>
      </c>
      <c r="F1039" s="4">
        <f t="shared" si="50"/>
        <v>12.731130769230731</v>
      </c>
      <c r="G1039" s="12">
        <v>2023</v>
      </c>
    </row>
    <row r="1040" spans="1:7" x14ac:dyDescent="0.2">
      <c r="A1040" s="18">
        <v>44997.427731481483</v>
      </c>
      <c r="B1040" s="4">
        <v>8.5400000000000009</v>
      </c>
      <c r="C1040" s="4">
        <v>1.23</v>
      </c>
      <c r="D1040" s="4">
        <f t="shared" si="48"/>
        <v>10.504200000000001</v>
      </c>
      <c r="E1040" s="4">
        <f t="shared" si="49"/>
        <v>301.07343076923075</v>
      </c>
      <c r="F1040" s="4">
        <f t="shared" si="50"/>
        <v>12.74343076923077</v>
      </c>
      <c r="G1040" s="12">
        <v>2023</v>
      </c>
    </row>
    <row r="1041" spans="1:7" x14ac:dyDescent="0.2">
      <c r="A1041" s="18">
        <v>44997.430671296293</v>
      </c>
      <c r="B1041" s="4">
        <v>8.5500000000000007</v>
      </c>
      <c r="C1041" s="4">
        <v>1.23</v>
      </c>
      <c r="D1041" s="4">
        <f t="shared" si="48"/>
        <v>10.516500000000001</v>
      </c>
      <c r="E1041" s="4">
        <f t="shared" si="49"/>
        <v>301.08573076923074</v>
      </c>
      <c r="F1041" s="4">
        <f t="shared" si="50"/>
        <v>12.755730769230752</v>
      </c>
      <c r="G1041" s="12">
        <v>2023</v>
      </c>
    </row>
    <row r="1042" spans="1:7" x14ac:dyDescent="0.2">
      <c r="A1042" s="18">
        <v>44997.435023148151</v>
      </c>
      <c r="B1042" s="4">
        <v>8.56</v>
      </c>
      <c r="C1042" s="4">
        <v>1.23</v>
      </c>
      <c r="D1042" s="4">
        <f t="shared" si="48"/>
        <v>10.5288</v>
      </c>
      <c r="E1042" s="4">
        <f t="shared" si="49"/>
        <v>301.09803076923072</v>
      </c>
      <c r="F1042" s="4">
        <f t="shared" si="50"/>
        <v>12.768030769230734</v>
      </c>
      <c r="G1042" s="12">
        <v>2023</v>
      </c>
    </row>
    <row r="1043" spans="1:7" x14ac:dyDescent="0.2">
      <c r="A1043" s="18">
        <v>44997.43818287037</v>
      </c>
      <c r="B1043" s="4">
        <v>8.57</v>
      </c>
      <c r="C1043" s="4">
        <v>1.23</v>
      </c>
      <c r="D1043" s="4">
        <f t="shared" si="48"/>
        <v>10.5411</v>
      </c>
      <c r="E1043" s="4">
        <f t="shared" si="49"/>
        <v>301.1103307692307</v>
      </c>
      <c r="F1043" s="4">
        <f t="shared" si="50"/>
        <v>12.780330769230716</v>
      </c>
      <c r="G1043" s="12">
        <v>2023</v>
      </c>
    </row>
    <row r="1044" spans="1:7" x14ac:dyDescent="0.2">
      <c r="A1044" s="18">
        <v>44997.442974537036</v>
      </c>
      <c r="B1044" s="4">
        <v>8.58</v>
      </c>
      <c r="C1044" s="4">
        <v>1.23</v>
      </c>
      <c r="D1044" s="4">
        <f t="shared" si="48"/>
        <v>10.5534</v>
      </c>
      <c r="E1044" s="4">
        <f t="shared" si="49"/>
        <v>301.12263076923074</v>
      </c>
      <c r="F1044" s="4">
        <f t="shared" si="50"/>
        <v>12.792630769230755</v>
      </c>
      <c r="G1044" s="12">
        <v>2023</v>
      </c>
    </row>
    <row r="1045" spans="1:7" x14ac:dyDescent="0.2">
      <c r="A1045" s="18">
        <v>44997.446620370371</v>
      </c>
      <c r="B1045" s="4">
        <v>8.59</v>
      </c>
      <c r="C1045" s="4">
        <v>1.23</v>
      </c>
      <c r="D1045" s="4">
        <f t="shared" si="48"/>
        <v>10.5657</v>
      </c>
      <c r="E1045" s="4">
        <f t="shared" si="49"/>
        <v>301.13493076923072</v>
      </c>
      <c r="F1045" s="4">
        <f t="shared" si="50"/>
        <v>12.804930769230737</v>
      </c>
      <c r="G1045" s="12">
        <v>2023</v>
      </c>
    </row>
    <row r="1046" spans="1:7" x14ac:dyDescent="0.2">
      <c r="A1046" s="18">
        <v>44997.452222222222</v>
      </c>
      <c r="B1046" s="4">
        <v>8.6</v>
      </c>
      <c r="C1046" s="4">
        <v>1.23</v>
      </c>
      <c r="D1046" s="4">
        <f t="shared" si="48"/>
        <v>10.577999999999999</v>
      </c>
      <c r="E1046" s="4">
        <f t="shared" si="49"/>
        <v>301.1472307692307</v>
      </c>
      <c r="F1046" s="4">
        <f t="shared" si="50"/>
        <v>12.817230769230719</v>
      </c>
      <c r="G1046" s="12">
        <v>2023</v>
      </c>
    </row>
    <row r="1047" spans="1:7" x14ac:dyDescent="0.2">
      <c r="A1047" s="18">
        <v>44997.456562500003</v>
      </c>
      <c r="B1047" s="4">
        <v>8.61</v>
      </c>
      <c r="C1047" s="4">
        <v>1.23</v>
      </c>
      <c r="D1047" s="4">
        <f t="shared" si="48"/>
        <v>10.590299999999999</v>
      </c>
      <c r="E1047" s="4">
        <f t="shared" si="49"/>
        <v>301.15953076923074</v>
      </c>
      <c r="F1047" s="4">
        <f t="shared" si="50"/>
        <v>12.829530769230757</v>
      </c>
      <c r="G1047" s="12">
        <v>2023</v>
      </c>
    </row>
    <row r="1048" spans="1:7" x14ac:dyDescent="0.2">
      <c r="A1048" s="18">
        <v>44997.464270833334</v>
      </c>
      <c r="B1048" s="4">
        <v>8.620000000000001</v>
      </c>
      <c r="C1048" s="4">
        <v>1.23</v>
      </c>
      <c r="D1048" s="4">
        <f t="shared" si="48"/>
        <v>10.602600000000001</v>
      </c>
      <c r="E1048" s="4">
        <f t="shared" si="49"/>
        <v>301.17183076923072</v>
      </c>
      <c r="F1048" s="4">
        <f t="shared" si="50"/>
        <v>12.841830769230739</v>
      </c>
      <c r="G1048" s="12">
        <v>2023</v>
      </c>
    </row>
    <row r="1049" spans="1:7" x14ac:dyDescent="0.2">
      <c r="A1049" s="18">
        <v>44997.471064814818</v>
      </c>
      <c r="B1049" s="4">
        <v>8.6300000000000008</v>
      </c>
      <c r="C1049" s="4">
        <v>1.23</v>
      </c>
      <c r="D1049" s="4">
        <f t="shared" ref="D1049:D1112" si="51">B1049*C1049</f>
        <v>10.6149</v>
      </c>
      <c r="E1049" s="4">
        <f t="shared" si="49"/>
        <v>301.18413076923071</v>
      </c>
      <c r="F1049" s="4">
        <f t="shared" si="50"/>
        <v>12.854130769230721</v>
      </c>
      <c r="G1049" s="12">
        <v>2023</v>
      </c>
    </row>
    <row r="1050" spans="1:7" x14ac:dyDescent="0.2">
      <c r="A1050" s="18">
        <v>44997.501817129632</v>
      </c>
      <c r="B1050" s="4">
        <v>8.64</v>
      </c>
      <c r="C1050" s="4">
        <v>1.23</v>
      </c>
      <c r="D1050" s="4">
        <f t="shared" si="51"/>
        <v>10.6272</v>
      </c>
      <c r="E1050" s="4">
        <f t="shared" si="49"/>
        <v>301.19643076923074</v>
      </c>
      <c r="F1050" s="4">
        <f t="shared" si="50"/>
        <v>12.86643076923076</v>
      </c>
      <c r="G1050" s="12">
        <v>2023</v>
      </c>
    </row>
    <row r="1051" spans="1:7" x14ac:dyDescent="0.2">
      <c r="A1051" s="18">
        <v>44999.795694444445</v>
      </c>
      <c r="B1051" s="4">
        <v>8.65</v>
      </c>
      <c r="C1051" s="4">
        <v>1.23</v>
      </c>
      <c r="D1051" s="4">
        <f t="shared" si="51"/>
        <v>10.6395</v>
      </c>
      <c r="E1051" s="4">
        <f t="shared" si="49"/>
        <v>301.20873076923073</v>
      </c>
      <c r="F1051" s="4">
        <f t="shared" si="50"/>
        <v>12.878730769230742</v>
      </c>
      <c r="G1051" s="12">
        <v>2023</v>
      </c>
    </row>
    <row r="1052" spans="1:7" x14ac:dyDescent="0.2">
      <c r="A1052" s="18">
        <v>45000.148159722223</v>
      </c>
      <c r="B1052" s="4">
        <v>8.66</v>
      </c>
      <c r="C1052" s="4">
        <v>1.23</v>
      </c>
      <c r="D1052" s="4">
        <f t="shared" si="51"/>
        <v>10.6518</v>
      </c>
      <c r="E1052" s="4">
        <f t="shared" si="49"/>
        <v>301.22103076923071</v>
      </c>
      <c r="F1052" s="4">
        <f t="shared" si="50"/>
        <v>12.891030769230724</v>
      </c>
      <c r="G1052" s="12">
        <v>2023</v>
      </c>
    </row>
    <row r="1053" spans="1:7" x14ac:dyDescent="0.2">
      <c r="A1053" s="18">
        <v>45000.244189814817</v>
      </c>
      <c r="B1053" s="4">
        <v>8.67</v>
      </c>
      <c r="C1053" s="4">
        <v>1.23</v>
      </c>
      <c r="D1053" s="4">
        <f t="shared" si="51"/>
        <v>10.664099999999999</v>
      </c>
      <c r="E1053" s="4">
        <f t="shared" si="49"/>
        <v>301.23333076923075</v>
      </c>
      <c r="F1053" s="4">
        <f t="shared" si="50"/>
        <v>12.903330769230763</v>
      </c>
      <c r="G1053" s="12">
        <v>2023</v>
      </c>
    </row>
    <row r="1054" spans="1:7" x14ac:dyDescent="0.2">
      <c r="A1054" s="18">
        <v>45000.286666666667</v>
      </c>
      <c r="B1054" s="4">
        <v>8.68</v>
      </c>
      <c r="C1054" s="4">
        <v>1.23</v>
      </c>
      <c r="D1054" s="4">
        <f t="shared" si="51"/>
        <v>10.676399999999999</v>
      </c>
      <c r="E1054" s="4">
        <f t="shared" si="49"/>
        <v>301.24563076923073</v>
      </c>
      <c r="F1054" s="4">
        <f t="shared" si="50"/>
        <v>12.915630769230745</v>
      </c>
      <c r="G1054" s="12">
        <v>2023</v>
      </c>
    </row>
    <row r="1055" spans="1:7" x14ac:dyDescent="0.2">
      <c r="A1055" s="18">
        <v>45000.296423611115</v>
      </c>
      <c r="B1055" s="4">
        <v>8.69</v>
      </c>
      <c r="C1055" s="4">
        <v>1.23</v>
      </c>
      <c r="D1055" s="4">
        <f t="shared" si="51"/>
        <v>10.688699999999999</v>
      </c>
      <c r="E1055" s="4">
        <f t="shared" si="49"/>
        <v>301.25793076923071</v>
      </c>
      <c r="F1055" s="4">
        <f t="shared" si="50"/>
        <v>12.927930769230727</v>
      </c>
      <c r="G1055" s="12">
        <v>2023</v>
      </c>
    </row>
    <row r="1056" spans="1:7" x14ac:dyDescent="0.2">
      <c r="A1056" s="18">
        <v>45000.320787037039</v>
      </c>
      <c r="B1056" s="4">
        <v>8.7000000000000011</v>
      </c>
      <c r="C1056" s="4">
        <v>1.23</v>
      </c>
      <c r="D1056" s="4">
        <f t="shared" si="51"/>
        <v>10.701000000000001</v>
      </c>
      <c r="E1056" s="4">
        <f t="shared" si="49"/>
        <v>301.27023076923075</v>
      </c>
      <c r="F1056" s="4">
        <f t="shared" si="50"/>
        <v>12.940230769230766</v>
      </c>
      <c r="G1056" s="12">
        <v>2023</v>
      </c>
    </row>
    <row r="1057" spans="1:7" x14ac:dyDescent="0.2">
      <c r="A1057" s="18">
        <v>45000.333067129628</v>
      </c>
      <c r="B1057" s="4">
        <v>8.7100000000000009</v>
      </c>
      <c r="C1057" s="4">
        <v>1.23</v>
      </c>
      <c r="D1057" s="4">
        <f t="shared" si="51"/>
        <v>10.7133</v>
      </c>
      <c r="E1057" s="4">
        <f t="shared" si="49"/>
        <v>301.28253076923073</v>
      </c>
      <c r="F1057" s="4">
        <f t="shared" si="50"/>
        <v>12.952530769230748</v>
      </c>
      <c r="G1057" s="12">
        <v>2023</v>
      </c>
    </row>
    <row r="1058" spans="1:7" x14ac:dyDescent="0.2">
      <c r="A1058" s="18">
        <v>45000.353379629632</v>
      </c>
      <c r="B1058" s="4">
        <v>8.7200000000000006</v>
      </c>
      <c r="C1058" s="4">
        <v>1.23</v>
      </c>
      <c r="D1058" s="4">
        <f t="shared" si="51"/>
        <v>10.7256</v>
      </c>
      <c r="E1058" s="4">
        <f t="shared" si="49"/>
        <v>301.29483076923071</v>
      </c>
      <c r="F1058" s="4">
        <f t="shared" si="50"/>
        <v>12.96483076923073</v>
      </c>
      <c r="G1058" s="12">
        <v>2023</v>
      </c>
    </row>
    <row r="1059" spans="1:7" x14ac:dyDescent="0.2">
      <c r="A1059" s="18">
        <v>45000.380104166667</v>
      </c>
      <c r="B1059" s="4">
        <v>8.73</v>
      </c>
      <c r="C1059" s="4">
        <v>1.23</v>
      </c>
      <c r="D1059" s="4">
        <f t="shared" si="51"/>
        <v>10.7379</v>
      </c>
      <c r="E1059" s="4">
        <f t="shared" si="49"/>
        <v>301.30713076923075</v>
      </c>
      <c r="F1059" s="4">
        <f t="shared" si="50"/>
        <v>12.977130769230769</v>
      </c>
      <c r="G1059" s="12">
        <v>2023</v>
      </c>
    </row>
    <row r="1060" spans="1:7" x14ac:dyDescent="0.2">
      <c r="A1060" s="18">
        <v>45000.46025462963</v>
      </c>
      <c r="B1060" s="4">
        <v>8.74</v>
      </c>
      <c r="C1060" s="4">
        <v>1.23</v>
      </c>
      <c r="D1060" s="4">
        <f t="shared" si="51"/>
        <v>10.7502</v>
      </c>
      <c r="E1060" s="4">
        <f t="shared" si="49"/>
        <v>301.31943076923073</v>
      </c>
      <c r="F1060" s="4">
        <f t="shared" si="50"/>
        <v>12.989430769230751</v>
      </c>
      <c r="G1060" s="12">
        <v>2023</v>
      </c>
    </row>
    <row r="1061" spans="1:7" x14ac:dyDescent="0.2">
      <c r="A1061" s="18">
        <v>45000.673634259256</v>
      </c>
      <c r="B1061" s="4">
        <v>8.75</v>
      </c>
      <c r="C1061" s="4">
        <v>1.23</v>
      </c>
      <c r="D1061" s="4">
        <f t="shared" si="51"/>
        <v>10.762499999999999</v>
      </c>
      <c r="E1061" s="4">
        <f t="shared" si="49"/>
        <v>301.33173076923072</v>
      </c>
      <c r="F1061" s="4">
        <f t="shared" si="50"/>
        <v>13.001730769230733</v>
      </c>
      <c r="G1061" s="12">
        <v>2023</v>
      </c>
    </row>
    <row r="1062" spans="1:7" x14ac:dyDescent="0.2">
      <c r="A1062" s="18">
        <v>45000.692986111113</v>
      </c>
      <c r="B1062" s="4">
        <v>8.76</v>
      </c>
      <c r="C1062" s="4">
        <v>1.23</v>
      </c>
      <c r="D1062" s="4">
        <f t="shared" si="51"/>
        <v>10.774799999999999</v>
      </c>
      <c r="E1062" s="4">
        <f t="shared" si="49"/>
        <v>301.3440307692307</v>
      </c>
      <c r="F1062" s="4">
        <f t="shared" si="50"/>
        <v>13.014030769230715</v>
      </c>
      <c r="G1062" s="12">
        <v>2023</v>
      </c>
    </row>
    <row r="1063" spans="1:7" x14ac:dyDescent="0.2">
      <c r="A1063" s="18">
        <v>45000.694953703707</v>
      </c>
      <c r="B1063" s="4">
        <v>8.77</v>
      </c>
      <c r="C1063" s="4">
        <v>1.23</v>
      </c>
      <c r="D1063" s="4">
        <f t="shared" si="51"/>
        <v>10.787099999999999</v>
      </c>
      <c r="E1063" s="4">
        <f t="shared" si="49"/>
        <v>301.35633076923074</v>
      </c>
      <c r="F1063" s="4">
        <f t="shared" si="50"/>
        <v>13.026330769230754</v>
      </c>
      <c r="G1063" s="12">
        <v>2023</v>
      </c>
    </row>
    <row r="1064" spans="1:7" x14ac:dyDescent="0.2">
      <c r="A1064" s="18">
        <v>45000.69903935185</v>
      </c>
      <c r="B1064" s="4">
        <v>8.7799999999999994</v>
      </c>
      <c r="C1064" s="4">
        <v>1.23</v>
      </c>
      <c r="D1064" s="4">
        <f t="shared" si="51"/>
        <v>10.799399999999999</v>
      </c>
      <c r="E1064" s="4">
        <f t="shared" si="49"/>
        <v>301.36863076923072</v>
      </c>
      <c r="F1064" s="4">
        <f t="shared" si="50"/>
        <v>13.038630769230735</v>
      </c>
      <c r="G1064" s="12">
        <v>2023</v>
      </c>
    </row>
    <row r="1065" spans="1:7" x14ac:dyDescent="0.2">
      <c r="A1065" s="18">
        <v>45000.727546296293</v>
      </c>
      <c r="B1065" s="4">
        <v>8.7900000000000009</v>
      </c>
      <c r="C1065" s="4">
        <v>1.23</v>
      </c>
      <c r="D1065" s="4">
        <f t="shared" si="51"/>
        <v>10.811700000000002</v>
      </c>
      <c r="E1065" s="4">
        <f t="shared" si="49"/>
        <v>301.38093076923076</v>
      </c>
      <c r="F1065" s="4">
        <f t="shared" si="50"/>
        <v>13.050930769230774</v>
      </c>
      <c r="G1065" s="12">
        <v>2023</v>
      </c>
    </row>
    <row r="1066" spans="1:7" x14ac:dyDescent="0.2">
      <c r="A1066" s="18">
        <v>45000.818414351852</v>
      </c>
      <c r="B1066" s="4">
        <v>8.8000000000000007</v>
      </c>
      <c r="C1066" s="4">
        <v>1.23</v>
      </c>
      <c r="D1066" s="4">
        <f t="shared" si="51"/>
        <v>10.824</v>
      </c>
      <c r="E1066" s="4">
        <f t="shared" si="49"/>
        <v>301.39323076923074</v>
      </c>
      <c r="F1066" s="4">
        <f t="shared" si="50"/>
        <v>13.063230769230756</v>
      </c>
      <c r="G1066" s="12">
        <v>2023</v>
      </c>
    </row>
    <row r="1067" spans="1:7" x14ac:dyDescent="0.2">
      <c r="A1067" s="18">
        <v>45000.824259259258</v>
      </c>
      <c r="B1067" s="4">
        <v>8.81</v>
      </c>
      <c r="C1067" s="4">
        <v>1.23</v>
      </c>
      <c r="D1067" s="4">
        <f t="shared" si="51"/>
        <v>10.8363</v>
      </c>
      <c r="E1067" s="4">
        <f t="shared" si="49"/>
        <v>301.40553076923072</v>
      </c>
      <c r="F1067" s="4">
        <f t="shared" si="50"/>
        <v>13.075530769230738</v>
      </c>
      <c r="G1067" s="12">
        <v>2023</v>
      </c>
    </row>
    <row r="1068" spans="1:7" x14ac:dyDescent="0.2">
      <c r="A1068" s="18">
        <v>45000.828564814816</v>
      </c>
      <c r="B1068" s="4">
        <v>8.82</v>
      </c>
      <c r="C1068" s="4">
        <v>1.23</v>
      </c>
      <c r="D1068" s="4">
        <f t="shared" si="51"/>
        <v>10.848599999999999</v>
      </c>
      <c r="E1068" s="4">
        <f t="shared" si="49"/>
        <v>301.4178307692307</v>
      </c>
      <c r="F1068" s="4">
        <f t="shared" si="50"/>
        <v>13.08783076923072</v>
      </c>
      <c r="G1068" s="12">
        <v>2023</v>
      </c>
    </row>
    <row r="1069" spans="1:7" x14ac:dyDescent="0.2">
      <c r="A1069" s="18">
        <v>45000.833807870367</v>
      </c>
      <c r="B1069" s="4">
        <v>8.83</v>
      </c>
      <c r="C1069" s="4">
        <v>1.23</v>
      </c>
      <c r="D1069" s="4">
        <f t="shared" si="51"/>
        <v>10.860899999999999</v>
      </c>
      <c r="E1069" s="4">
        <f t="shared" si="49"/>
        <v>301.43013076923074</v>
      </c>
      <c r="F1069" s="4">
        <f t="shared" si="50"/>
        <v>13.100130769230759</v>
      </c>
      <c r="G1069" s="12">
        <v>2023</v>
      </c>
    </row>
    <row r="1070" spans="1:7" x14ac:dyDescent="0.2">
      <c r="A1070" s="18">
        <v>45000.840844907405</v>
      </c>
      <c r="B1070" s="4">
        <v>8.84</v>
      </c>
      <c r="C1070" s="4">
        <v>1.23</v>
      </c>
      <c r="D1070" s="4">
        <f t="shared" si="51"/>
        <v>10.873199999999999</v>
      </c>
      <c r="E1070" s="4">
        <f t="shared" si="49"/>
        <v>301.44243076923073</v>
      </c>
      <c r="F1070" s="4">
        <f t="shared" si="50"/>
        <v>13.112430769230741</v>
      </c>
      <c r="G1070" s="12">
        <v>2023</v>
      </c>
    </row>
    <row r="1071" spans="1:7" x14ac:dyDescent="0.2">
      <c r="A1071" s="18">
        <v>45000.846018518518</v>
      </c>
      <c r="B1071" s="4">
        <v>8.85</v>
      </c>
      <c r="C1071" s="4">
        <v>1.23</v>
      </c>
      <c r="D1071" s="4">
        <f t="shared" si="51"/>
        <v>10.885499999999999</v>
      </c>
      <c r="E1071" s="4">
        <f t="shared" si="49"/>
        <v>301.45473076923071</v>
      </c>
      <c r="F1071" s="4">
        <f t="shared" si="50"/>
        <v>13.124730769230723</v>
      </c>
      <c r="G1071" s="12">
        <v>2023</v>
      </c>
    </row>
    <row r="1072" spans="1:7" x14ac:dyDescent="0.2">
      <c r="A1072" s="18">
        <v>45000.859548611108</v>
      </c>
      <c r="B1072" s="4">
        <v>8.86</v>
      </c>
      <c r="C1072" s="4">
        <v>1.23</v>
      </c>
      <c r="D1072" s="4">
        <f t="shared" si="51"/>
        <v>10.897799999999998</v>
      </c>
      <c r="E1072" s="4">
        <f t="shared" si="49"/>
        <v>301.46703076923075</v>
      </c>
      <c r="F1072" s="4">
        <f t="shared" si="50"/>
        <v>13.137030769230762</v>
      </c>
      <c r="G1072" s="12">
        <v>2023</v>
      </c>
    </row>
    <row r="1073" spans="1:7" x14ac:dyDescent="0.2">
      <c r="A1073" s="18">
        <v>45001.367824074077</v>
      </c>
      <c r="B1073" s="4">
        <v>8.870000000000001</v>
      </c>
      <c r="C1073" s="4">
        <v>1.23</v>
      </c>
      <c r="D1073" s="4">
        <f t="shared" si="51"/>
        <v>10.910100000000002</v>
      </c>
      <c r="E1073" s="4">
        <f t="shared" si="49"/>
        <v>301.47933076923073</v>
      </c>
      <c r="F1073" s="4">
        <f t="shared" si="50"/>
        <v>13.149330769230744</v>
      </c>
      <c r="G1073" s="12">
        <v>2023</v>
      </c>
    </row>
    <row r="1074" spans="1:7" x14ac:dyDescent="0.2">
      <c r="A1074" s="18">
        <v>45001.382071759261</v>
      </c>
      <c r="B1074" s="4">
        <v>8.8800000000000008</v>
      </c>
      <c r="C1074" s="4">
        <v>1.23</v>
      </c>
      <c r="D1074" s="4">
        <f t="shared" si="51"/>
        <v>10.922400000000001</v>
      </c>
      <c r="E1074" s="4">
        <f t="shared" si="49"/>
        <v>301.49163076923071</v>
      </c>
      <c r="F1074" s="4">
        <f t="shared" si="50"/>
        <v>13.161630769230726</v>
      </c>
      <c r="G1074" s="12">
        <v>2023</v>
      </c>
    </row>
    <row r="1075" spans="1:7" x14ac:dyDescent="0.2">
      <c r="A1075" s="18">
        <v>45001.387754629628</v>
      </c>
      <c r="B1075" s="4">
        <v>8.89</v>
      </c>
      <c r="C1075" s="4">
        <v>1.23</v>
      </c>
      <c r="D1075" s="4">
        <f t="shared" si="51"/>
        <v>10.934700000000001</v>
      </c>
      <c r="E1075" s="4">
        <f t="shared" si="49"/>
        <v>301.50393076923075</v>
      </c>
      <c r="F1075" s="4">
        <f t="shared" si="50"/>
        <v>13.173930769230765</v>
      </c>
      <c r="G1075" s="12">
        <v>2023</v>
      </c>
    </row>
    <row r="1076" spans="1:7" x14ac:dyDescent="0.2">
      <c r="A1076" s="18">
        <v>45001.396261574075</v>
      </c>
      <c r="B1076" s="4">
        <v>8.9</v>
      </c>
      <c r="C1076" s="4">
        <v>1.23</v>
      </c>
      <c r="D1076" s="4">
        <f t="shared" si="51"/>
        <v>10.947000000000001</v>
      </c>
      <c r="E1076" s="4">
        <f t="shared" si="49"/>
        <v>301.51623076923073</v>
      </c>
      <c r="F1076" s="4">
        <f t="shared" si="50"/>
        <v>13.186230769230747</v>
      </c>
      <c r="G1076" s="12">
        <v>2023</v>
      </c>
    </row>
    <row r="1077" spans="1:7" x14ac:dyDescent="0.2">
      <c r="A1077" s="18">
        <v>45001.404421296298</v>
      </c>
      <c r="B1077" s="4">
        <v>8.91</v>
      </c>
      <c r="C1077" s="4">
        <v>1.23</v>
      </c>
      <c r="D1077" s="4">
        <f t="shared" si="51"/>
        <v>10.959300000000001</v>
      </c>
      <c r="E1077" s="4">
        <f t="shared" si="49"/>
        <v>301.52853076923071</v>
      </c>
      <c r="F1077" s="4">
        <f t="shared" si="50"/>
        <v>13.198530769230729</v>
      </c>
      <c r="G1077" s="12">
        <v>2023</v>
      </c>
    </row>
    <row r="1078" spans="1:7" x14ac:dyDescent="0.2">
      <c r="A1078" s="18">
        <v>45002.412488425929</v>
      </c>
      <c r="B1078" s="4">
        <v>8.92</v>
      </c>
      <c r="C1078" s="4">
        <v>1.23</v>
      </c>
      <c r="D1078" s="4">
        <f t="shared" si="51"/>
        <v>10.9716</v>
      </c>
      <c r="E1078" s="4">
        <f t="shared" si="49"/>
        <v>301.54083076923075</v>
      </c>
      <c r="F1078" s="4">
        <f t="shared" si="50"/>
        <v>13.210830769230768</v>
      </c>
      <c r="G1078" s="12">
        <v>2023</v>
      </c>
    </row>
    <row r="1079" spans="1:7" x14ac:dyDescent="0.2">
      <c r="A1079" s="18">
        <v>45002.416678240741</v>
      </c>
      <c r="B1079" s="4">
        <v>8.93</v>
      </c>
      <c r="C1079" s="4">
        <v>1.23</v>
      </c>
      <c r="D1079" s="4">
        <f t="shared" si="51"/>
        <v>10.9839</v>
      </c>
      <c r="E1079" s="4">
        <f t="shared" si="49"/>
        <v>301.55313076923073</v>
      </c>
      <c r="F1079" s="4">
        <f t="shared" si="50"/>
        <v>13.22313076923075</v>
      </c>
      <c r="G1079" s="12">
        <v>2023</v>
      </c>
    </row>
    <row r="1080" spans="1:7" x14ac:dyDescent="0.2">
      <c r="A1080" s="18">
        <v>45002.421342592592</v>
      </c>
      <c r="B1080" s="4">
        <v>8.94</v>
      </c>
      <c r="C1080" s="4">
        <v>1.23</v>
      </c>
      <c r="D1080" s="4">
        <f t="shared" si="51"/>
        <v>10.9962</v>
      </c>
      <c r="E1080" s="4">
        <f t="shared" si="49"/>
        <v>301.56543076923072</v>
      </c>
      <c r="F1080" s="4">
        <f t="shared" si="50"/>
        <v>13.235430769230732</v>
      </c>
      <c r="G1080" s="12">
        <v>2023</v>
      </c>
    </row>
    <row r="1081" spans="1:7" x14ac:dyDescent="0.2">
      <c r="A1081" s="18">
        <v>45002.424513888887</v>
      </c>
      <c r="B1081" s="4">
        <v>8.9500000000000011</v>
      </c>
      <c r="C1081" s="4">
        <v>1.23</v>
      </c>
      <c r="D1081" s="4">
        <f t="shared" si="51"/>
        <v>11.008500000000002</v>
      </c>
      <c r="E1081" s="4">
        <f t="shared" si="49"/>
        <v>301.57773076923075</v>
      </c>
      <c r="F1081" s="4">
        <f t="shared" si="50"/>
        <v>13.24773076923077</v>
      </c>
      <c r="G1081" s="12">
        <v>2023</v>
      </c>
    </row>
    <row r="1082" spans="1:7" x14ac:dyDescent="0.2">
      <c r="A1082" s="18">
        <v>45002.429629629631</v>
      </c>
      <c r="B1082" s="4">
        <v>8.9600000000000009</v>
      </c>
      <c r="C1082" s="4">
        <v>1.23</v>
      </c>
      <c r="D1082" s="4">
        <f t="shared" si="51"/>
        <v>11.020800000000001</v>
      </c>
      <c r="E1082" s="4">
        <f t="shared" si="49"/>
        <v>301.59003076923074</v>
      </c>
      <c r="F1082" s="4">
        <f t="shared" si="50"/>
        <v>13.260030769230752</v>
      </c>
      <c r="G1082" s="12">
        <v>2023</v>
      </c>
    </row>
    <row r="1083" spans="1:7" x14ac:dyDescent="0.2">
      <c r="A1083" s="18">
        <v>45002.433344907404</v>
      </c>
      <c r="B1083" s="4">
        <v>8.9700000000000006</v>
      </c>
      <c r="C1083" s="4">
        <v>1.23</v>
      </c>
      <c r="D1083" s="4">
        <f t="shared" si="51"/>
        <v>11.033100000000001</v>
      </c>
      <c r="E1083" s="4">
        <f t="shared" ref="E1083:E1146" si="52">D1083+E$183</f>
        <v>301.60233076923072</v>
      </c>
      <c r="F1083" s="4">
        <f t="shared" si="50"/>
        <v>13.272330769230734</v>
      </c>
      <c r="G1083" s="12">
        <v>2023</v>
      </c>
    </row>
    <row r="1084" spans="1:7" x14ac:dyDescent="0.2">
      <c r="A1084" s="18">
        <v>45002.439814814818</v>
      </c>
      <c r="B1084" s="4">
        <v>8.98</v>
      </c>
      <c r="C1084" s="4">
        <v>1.23</v>
      </c>
      <c r="D1084" s="4">
        <f t="shared" si="51"/>
        <v>11.045400000000001</v>
      </c>
      <c r="E1084" s="4">
        <f t="shared" si="52"/>
        <v>301.61463076923076</v>
      </c>
      <c r="F1084" s="4">
        <f t="shared" si="50"/>
        <v>13.284630769230773</v>
      </c>
      <c r="G1084" s="12">
        <v>2023</v>
      </c>
    </row>
    <row r="1085" spans="1:7" x14ac:dyDescent="0.2">
      <c r="A1085" s="18">
        <v>45002.443460648145</v>
      </c>
      <c r="B1085" s="4">
        <v>8.99</v>
      </c>
      <c r="C1085" s="4">
        <v>1.23</v>
      </c>
      <c r="D1085" s="4">
        <f t="shared" si="51"/>
        <v>11.057700000000001</v>
      </c>
      <c r="E1085" s="4">
        <f t="shared" si="52"/>
        <v>301.62693076923074</v>
      </c>
      <c r="F1085" s="4">
        <f t="shared" si="50"/>
        <v>13.296930769230755</v>
      </c>
      <c r="G1085" s="12">
        <v>2023</v>
      </c>
    </row>
    <row r="1086" spans="1:7" x14ac:dyDescent="0.2">
      <c r="A1086" s="18">
        <v>45002.448182870372</v>
      </c>
      <c r="B1086" s="4">
        <v>9</v>
      </c>
      <c r="C1086" s="4">
        <v>1.23</v>
      </c>
      <c r="D1086" s="4">
        <f t="shared" si="51"/>
        <v>11.07</v>
      </c>
      <c r="E1086" s="4">
        <f t="shared" si="52"/>
        <v>301.63923076923072</v>
      </c>
      <c r="F1086" s="4">
        <f t="shared" si="50"/>
        <v>13.309230769230737</v>
      </c>
      <c r="G1086" s="12">
        <v>2023</v>
      </c>
    </row>
    <row r="1087" spans="1:7" x14ac:dyDescent="0.2">
      <c r="A1087" s="18">
        <v>45002.452650462961</v>
      </c>
      <c r="B1087" s="4">
        <v>9.01</v>
      </c>
      <c r="C1087" s="4">
        <v>1.23</v>
      </c>
      <c r="D1087" s="4">
        <f t="shared" si="51"/>
        <v>11.0823</v>
      </c>
      <c r="E1087" s="4">
        <f t="shared" si="52"/>
        <v>301.6515307692307</v>
      </c>
      <c r="F1087" s="4">
        <f t="shared" si="50"/>
        <v>13.321530769230719</v>
      </c>
      <c r="G1087" s="12">
        <v>2023</v>
      </c>
    </row>
    <row r="1088" spans="1:7" x14ac:dyDescent="0.2">
      <c r="A1088" s="18">
        <v>45002.4609375</v>
      </c>
      <c r="B1088" s="4">
        <v>9.02</v>
      </c>
      <c r="C1088" s="4">
        <v>1.23</v>
      </c>
      <c r="D1088" s="4">
        <f t="shared" si="51"/>
        <v>11.0946</v>
      </c>
      <c r="E1088" s="4">
        <f t="shared" si="52"/>
        <v>301.66383076923074</v>
      </c>
      <c r="F1088" s="4">
        <f t="shared" si="50"/>
        <v>13.333830769230758</v>
      </c>
      <c r="G1088" s="12">
        <v>2023</v>
      </c>
    </row>
    <row r="1089" spans="1:7" x14ac:dyDescent="0.2">
      <c r="A1089" s="18">
        <v>45002.470243055555</v>
      </c>
      <c r="B1089" s="4">
        <v>9.0299999999999994</v>
      </c>
      <c r="C1089" s="4">
        <v>1.23</v>
      </c>
      <c r="D1089" s="4">
        <f t="shared" si="51"/>
        <v>11.1069</v>
      </c>
      <c r="E1089" s="4">
        <f t="shared" si="52"/>
        <v>301.67613076923072</v>
      </c>
      <c r="F1089" s="4">
        <f t="shared" si="50"/>
        <v>13.34613076923074</v>
      </c>
      <c r="G1089" s="12">
        <v>2023</v>
      </c>
    </row>
    <row r="1090" spans="1:7" x14ac:dyDescent="0.2">
      <c r="A1090" s="18">
        <v>45004.634479166663</v>
      </c>
      <c r="B1090" s="4">
        <v>9.0400000000000009</v>
      </c>
      <c r="C1090" s="4">
        <v>1.23</v>
      </c>
      <c r="D1090" s="4">
        <f t="shared" si="51"/>
        <v>11.119200000000001</v>
      </c>
      <c r="E1090" s="4">
        <f t="shared" si="52"/>
        <v>301.68843076923071</v>
      </c>
      <c r="F1090" s="4">
        <f t="shared" si="50"/>
        <v>13.358430769230722</v>
      </c>
      <c r="G1090" s="12">
        <v>2023</v>
      </c>
    </row>
    <row r="1091" spans="1:7" x14ac:dyDescent="0.2">
      <c r="A1091" s="18">
        <v>45004.658715277779</v>
      </c>
      <c r="B1091" s="4">
        <v>9.0500000000000007</v>
      </c>
      <c r="C1091" s="4">
        <v>1.23</v>
      </c>
      <c r="D1091" s="4">
        <f t="shared" si="51"/>
        <v>11.131500000000001</v>
      </c>
      <c r="E1091" s="4">
        <f t="shared" si="52"/>
        <v>301.70073076923074</v>
      </c>
      <c r="F1091" s="4">
        <f t="shared" ref="F1091:F1154" si="53">E1091-288.33</f>
        <v>13.370730769230761</v>
      </c>
      <c r="G1091" s="12">
        <v>2023</v>
      </c>
    </row>
    <row r="1092" spans="1:7" x14ac:dyDescent="0.2">
      <c r="A1092" s="18">
        <v>45005.363333333335</v>
      </c>
      <c r="B1092" s="4">
        <v>9.06</v>
      </c>
      <c r="C1092" s="4">
        <v>1.23</v>
      </c>
      <c r="D1092" s="4">
        <f t="shared" si="51"/>
        <v>11.143800000000001</v>
      </c>
      <c r="E1092" s="4">
        <f t="shared" si="52"/>
        <v>301.71303076923073</v>
      </c>
      <c r="F1092" s="4">
        <f t="shared" si="53"/>
        <v>13.383030769230743</v>
      </c>
      <c r="G1092" s="12">
        <v>2023</v>
      </c>
    </row>
    <row r="1093" spans="1:7" x14ac:dyDescent="0.2">
      <c r="A1093" s="18">
        <v>45005.378946759258</v>
      </c>
      <c r="B1093" s="4">
        <v>9.07</v>
      </c>
      <c r="C1093" s="4">
        <v>1.23</v>
      </c>
      <c r="D1093" s="4">
        <f t="shared" si="51"/>
        <v>11.1561</v>
      </c>
      <c r="E1093" s="4">
        <f t="shared" si="52"/>
        <v>301.72533076923071</v>
      </c>
      <c r="F1093" s="4">
        <f t="shared" si="53"/>
        <v>13.395330769230725</v>
      </c>
      <c r="G1093" s="12">
        <v>2023</v>
      </c>
    </row>
    <row r="1094" spans="1:7" x14ac:dyDescent="0.2">
      <c r="A1094" s="18">
        <v>45005.389201388891</v>
      </c>
      <c r="B1094" s="4">
        <v>9.08</v>
      </c>
      <c r="C1094" s="4">
        <v>1.23</v>
      </c>
      <c r="D1094" s="4">
        <f t="shared" si="51"/>
        <v>11.1684</v>
      </c>
      <c r="E1094" s="4">
        <f t="shared" si="52"/>
        <v>301.73763076923075</v>
      </c>
      <c r="F1094" s="4">
        <f t="shared" si="53"/>
        <v>13.407630769230764</v>
      </c>
      <c r="G1094" s="12">
        <v>2023</v>
      </c>
    </row>
    <row r="1095" spans="1:7" x14ac:dyDescent="0.2">
      <c r="A1095" s="18">
        <v>45005.401828703703</v>
      </c>
      <c r="B1095" s="4">
        <v>9.09</v>
      </c>
      <c r="C1095" s="4">
        <v>1.23</v>
      </c>
      <c r="D1095" s="4">
        <f t="shared" si="51"/>
        <v>11.1807</v>
      </c>
      <c r="E1095" s="4">
        <f t="shared" si="52"/>
        <v>301.74993076923073</v>
      </c>
      <c r="F1095" s="4">
        <f t="shared" si="53"/>
        <v>13.419930769230746</v>
      </c>
      <c r="G1095" s="12">
        <v>2023</v>
      </c>
    </row>
    <row r="1096" spans="1:7" x14ac:dyDescent="0.2">
      <c r="A1096" s="18">
        <v>45005.407395833332</v>
      </c>
      <c r="B1096" s="4">
        <v>9.1</v>
      </c>
      <c r="C1096" s="4">
        <v>1.23</v>
      </c>
      <c r="D1096" s="4">
        <f t="shared" si="51"/>
        <v>11.193</v>
      </c>
      <c r="E1096" s="4">
        <f t="shared" si="52"/>
        <v>301.76223076923071</v>
      </c>
      <c r="F1096" s="4">
        <f t="shared" si="53"/>
        <v>13.432230769230728</v>
      </c>
      <c r="G1096" s="12">
        <v>2023</v>
      </c>
    </row>
    <row r="1097" spans="1:7" x14ac:dyDescent="0.2">
      <c r="A1097" s="18">
        <v>45005.415717592594</v>
      </c>
      <c r="B1097" s="4">
        <v>9.11</v>
      </c>
      <c r="C1097" s="4">
        <v>1.23</v>
      </c>
      <c r="D1097" s="4">
        <f t="shared" si="51"/>
        <v>11.205299999999999</v>
      </c>
      <c r="E1097" s="4">
        <f t="shared" si="52"/>
        <v>301.77453076923075</v>
      </c>
      <c r="F1097" s="4">
        <f t="shared" si="53"/>
        <v>13.444530769230767</v>
      </c>
      <c r="G1097" s="12">
        <v>2023</v>
      </c>
    </row>
    <row r="1098" spans="1:7" x14ac:dyDescent="0.2">
      <c r="A1098" s="18">
        <v>45005.415729166663</v>
      </c>
      <c r="B1098" s="4">
        <v>9.120000000000001</v>
      </c>
      <c r="C1098" s="4">
        <v>1.23</v>
      </c>
      <c r="D1098" s="4">
        <f t="shared" si="51"/>
        <v>11.217600000000001</v>
      </c>
      <c r="E1098" s="4">
        <f t="shared" si="52"/>
        <v>301.78683076923073</v>
      </c>
      <c r="F1098" s="4">
        <f t="shared" si="53"/>
        <v>13.456830769230749</v>
      </c>
      <c r="G1098" s="12">
        <v>2023</v>
      </c>
    </row>
    <row r="1099" spans="1:7" x14ac:dyDescent="0.2">
      <c r="A1099" s="18">
        <v>45005.423391203702</v>
      </c>
      <c r="B1099" s="4">
        <v>9.1300000000000008</v>
      </c>
      <c r="C1099" s="4">
        <v>1.23</v>
      </c>
      <c r="D1099" s="4">
        <f t="shared" si="51"/>
        <v>11.229900000000001</v>
      </c>
      <c r="E1099" s="4">
        <f t="shared" si="52"/>
        <v>301.79913076923071</v>
      </c>
      <c r="F1099" s="4">
        <f t="shared" si="53"/>
        <v>13.46913076923073</v>
      </c>
      <c r="G1099" s="12">
        <v>2023</v>
      </c>
    </row>
    <row r="1100" spans="1:7" x14ac:dyDescent="0.2">
      <c r="A1100" s="18">
        <v>45005.423402777778</v>
      </c>
      <c r="B1100" s="4">
        <v>9.14</v>
      </c>
      <c r="C1100" s="4">
        <v>1.23</v>
      </c>
      <c r="D1100" s="4">
        <f t="shared" si="51"/>
        <v>11.2422</v>
      </c>
      <c r="E1100" s="4">
        <f t="shared" si="52"/>
        <v>301.81143076923075</v>
      </c>
      <c r="F1100" s="4">
        <f t="shared" si="53"/>
        <v>13.481430769230769</v>
      </c>
      <c r="G1100" s="12">
        <v>2023</v>
      </c>
    </row>
    <row r="1101" spans="1:7" x14ac:dyDescent="0.2">
      <c r="A1101" s="18">
        <v>45005.429965277777</v>
      </c>
      <c r="B1101" s="4">
        <v>9.15</v>
      </c>
      <c r="C1101" s="4">
        <v>1.23</v>
      </c>
      <c r="D1101" s="4">
        <f t="shared" si="51"/>
        <v>11.2545</v>
      </c>
      <c r="E1101" s="4">
        <f t="shared" si="52"/>
        <v>301.82373076923074</v>
      </c>
      <c r="F1101" s="4">
        <f t="shared" si="53"/>
        <v>13.493730769230751</v>
      </c>
      <c r="G1101" s="12">
        <v>2023</v>
      </c>
    </row>
    <row r="1102" spans="1:7" x14ac:dyDescent="0.2">
      <c r="A1102" s="18">
        <v>45005.432708333334</v>
      </c>
      <c r="B1102" s="4">
        <v>9.16</v>
      </c>
      <c r="C1102" s="4">
        <v>1.23</v>
      </c>
      <c r="D1102" s="4">
        <f t="shared" si="51"/>
        <v>11.2668</v>
      </c>
      <c r="E1102" s="4">
        <f t="shared" si="52"/>
        <v>301.83603076923072</v>
      </c>
      <c r="F1102" s="4">
        <f t="shared" si="53"/>
        <v>13.506030769230733</v>
      </c>
      <c r="G1102" s="12">
        <v>2023</v>
      </c>
    </row>
    <row r="1103" spans="1:7" x14ac:dyDescent="0.2">
      <c r="A1103" s="18">
        <v>45005.4377662037</v>
      </c>
      <c r="B1103" s="4">
        <v>9.17</v>
      </c>
      <c r="C1103" s="4">
        <v>1.23</v>
      </c>
      <c r="D1103" s="4">
        <f t="shared" si="51"/>
        <v>11.2791</v>
      </c>
      <c r="E1103" s="4">
        <f t="shared" si="52"/>
        <v>301.84833076923076</v>
      </c>
      <c r="F1103" s="4">
        <f t="shared" si="53"/>
        <v>13.518330769230772</v>
      </c>
      <c r="G1103" s="12">
        <v>2023</v>
      </c>
    </row>
    <row r="1104" spans="1:7" x14ac:dyDescent="0.2">
      <c r="A1104" s="18">
        <v>45005.4453587963</v>
      </c>
      <c r="B1104" s="4">
        <v>9.18</v>
      </c>
      <c r="C1104" s="4">
        <v>1.23</v>
      </c>
      <c r="D1104" s="4">
        <f t="shared" si="51"/>
        <v>11.291399999999999</v>
      </c>
      <c r="E1104" s="4">
        <f t="shared" si="52"/>
        <v>301.86063076923074</v>
      </c>
      <c r="F1104" s="4">
        <f t="shared" si="53"/>
        <v>13.530630769230754</v>
      </c>
      <c r="G1104" s="12">
        <v>2023</v>
      </c>
    </row>
    <row r="1105" spans="1:7" x14ac:dyDescent="0.2">
      <c r="A1105" s="18">
        <v>45005.450960648152</v>
      </c>
      <c r="B1105" s="4">
        <v>9.19</v>
      </c>
      <c r="C1105" s="4">
        <v>1.23</v>
      </c>
      <c r="D1105" s="4">
        <f t="shared" si="51"/>
        <v>11.303699999999999</v>
      </c>
      <c r="E1105" s="4">
        <f t="shared" si="52"/>
        <v>301.87293076923072</v>
      </c>
      <c r="F1105" s="4">
        <f t="shared" si="53"/>
        <v>13.542930769230736</v>
      </c>
      <c r="G1105" s="12">
        <v>2023</v>
      </c>
    </row>
    <row r="1106" spans="1:7" x14ac:dyDescent="0.2">
      <c r="A1106" s="18">
        <v>45005.45821759259</v>
      </c>
      <c r="B1106" s="4">
        <v>9.2000000000000011</v>
      </c>
      <c r="C1106" s="4">
        <v>1.23</v>
      </c>
      <c r="D1106" s="4">
        <f t="shared" si="51"/>
        <v>11.316000000000001</v>
      </c>
      <c r="E1106" s="4">
        <f t="shared" si="52"/>
        <v>301.8852307692307</v>
      </c>
      <c r="F1106" s="4">
        <f t="shared" si="53"/>
        <v>13.555230769230718</v>
      </c>
      <c r="G1106" s="12">
        <v>2023</v>
      </c>
    </row>
    <row r="1107" spans="1:7" x14ac:dyDescent="0.2">
      <c r="A1107" s="18">
        <v>45005.461956018517</v>
      </c>
      <c r="B1107" s="4">
        <v>9.2100000000000009</v>
      </c>
      <c r="C1107" s="4">
        <v>1.23</v>
      </c>
      <c r="D1107" s="4">
        <f t="shared" si="51"/>
        <v>11.3283</v>
      </c>
      <c r="E1107" s="4">
        <f t="shared" si="52"/>
        <v>301.89753076923074</v>
      </c>
      <c r="F1107" s="4">
        <f t="shared" si="53"/>
        <v>13.567530769230757</v>
      </c>
      <c r="G1107" s="12">
        <v>2023</v>
      </c>
    </row>
    <row r="1108" spans="1:7" x14ac:dyDescent="0.2">
      <c r="A1108" s="18">
        <v>45005.466087962966</v>
      </c>
      <c r="B1108" s="4">
        <v>9.2200000000000006</v>
      </c>
      <c r="C1108" s="4">
        <v>1.23</v>
      </c>
      <c r="D1108" s="4">
        <f t="shared" si="51"/>
        <v>11.3406</v>
      </c>
      <c r="E1108" s="4">
        <f t="shared" si="52"/>
        <v>301.90983076923072</v>
      </c>
      <c r="F1108" s="4">
        <f t="shared" si="53"/>
        <v>13.579830769230739</v>
      </c>
      <c r="G1108" s="12">
        <v>2023</v>
      </c>
    </row>
    <row r="1109" spans="1:7" x14ac:dyDescent="0.2">
      <c r="A1109" s="18">
        <v>45005.468981481485</v>
      </c>
      <c r="B1109" s="4">
        <v>9.23</v>
      </c>
      <c r="C1109" s="4">
        <v>1.23</v>
      </c>
      <c r="D1109" s="4">
        <f t="shared" si="51"/>
        <v>11.3529</v>
      </c>
      <c r="E1109" s="4">
        <f t="shared" si="52"/>
        <v>301.92213076923071</v>
      </c>
      <c r="F1109" s="4">
        <f t="shared" si="53"/>
        <v>13.592130769230721</v>
      </c>
      <c r="G1109" s="12">
        <v>2023</v>
      </c>
    </row>
    <row r="1110" spans="1:7" x14ac:dyDescent="0.2">
      <c r="A1110" s="18">
        <v>45005.473310185182</v>
      </c>
      <c r="B1110" s="4">
        <v>9.24</v>
      </c>
      <c r="C1110" s="4">
        <v>1.23</v>
      </c>
      <c r="D1110" s="4">
        <f t="shared" si="51"/>
        <v>11.3652</v>
      </c>
      <c r="E1110" s="4">
        <f t="shared" si="52"/>
        <v>301.93443076923074</v>
      </c>
      <c r="F1110" s="4">
        <f t="shared" si="53"/>
        <v>13.60443076923076</v>
      </c>
      <c r="G1110" s="12">
        <v>2023</v>
      </c>
    </row>
    <row r="1111" spans="1:7" x14ac:dyDescent="0.2">
      <c r="A1111" s="18">
        <v>45005.476574074077</v>
      </c>
      <c r="B1111" s="4">
        <v>9.25</v>
      </c>
      <c r="C1111" s="4">
        <v>1.23</v>
      </c>
      <c r="D1111" s="4">
        <f t="shared" si="51"/>
        <v>11.3775</v>
      </c>
      <c r="E1111" s="4">
        <f t="shared" si="52"/>
        <v>301.94673076923073</v>
      </c>
      <c r="F1111" s="4">
        <f t="shared" si="53"/>
        <v>13.616730769230742</v>
      </c>
      <c r="G1111" s="12">
        <v>2023</v>
      </c>
    </row>
    <row r="1112" spans="1:7" x14ac:dyDescent="0.2">
      <c r="A1112" s="18">
        <v>45005.483553240738</v>
      </c>
      <c r="B1112" s="4">
        <v>9.26</v>
      </c>
      <c r="C1112" s="4">
        <v>1.23</v>
      </c>
      <c r="D1112" s="4">
        <f t="shared" si="51"/>
        <v>11.389799999999999</v>
      </c>
      <c r="E1112" s="4">
        <f t="shared" si="52"/>
        <v>301.95903076923071</v>
      </c>
      <c r="F1112" s="4">
        <f t="shared" si="53"/>
        <v>13.629030769230724</v>
      </c>
      <c r="G1112" s="12">
        <v>2023</v>
      </c>
    </row>
    <row r="1113" spans="1:7" x14ac:dyDescent="0.2">
      <c r="A1113" s="18">
        <v>45005.495578703703</v>
      </c>
      <c r="B1113" s="4">
        <v>9.27</v>
      </c>
      <c r="C1113" s="4">
        <v>1.23</v>
      </c>
      <c r="D1113" s="4">
        <f t="shared" ref="D1113:D1176" si="54">B1113*C1113</f>
        <v>11.402099999999999</v>
      </c>
      <c r="E1113" s="4">
        <f t="shared" si="52"/>
        <v>301.97133076923075</v>
      </c>
      <c r="F1113" s="4">
        <f t="shared" si="53"/>
        <v>13.641330769230763</v>
      </c>
      <c r="G1113" s="12">
        <v>2023</v>
      </c>
    </row>
    <row r="1114" spans="1:7" x14ac:dyDescent="0.2">
      <c r="A1114" s="18">
        <v>45005.49790509259</v>
      </c>
      <c r="B1114" s="4">
        <v>9.2799999999999994</v>
      </c>
      <c r="C1114" s="4">
        <v>1.23</v>
      </c>
      <c r="D1114" s="4">
        <f t="shared" si="54"/>
        <v>11.414399999999999</v>
      </c>
      <c r="E1114" s="4">
        <f t="shared" si="52"/>
        <v>301.98363076923073</v>
      </c>
      <c r="F1114" s="4">
        <f t="shared" si="53"/>
        <v>13.653630769230745</v>
      </c>
      <c r="G1114" s="12">
        <v>2023</v>
      </c>
    </row>
    <row r="1115" spans="1:7" x14ac:dyDescent="0.2">
      <c r="A1115" s="18">
        <v>45005.500243055554</v>
      </c>
      <c r="B1115" s="4">
        <v>9.2900000000000009</v>
      </c>
      <c r="C1115" s="4">
        <v>1.23</v>
      </c>
      <c r="D1115" s="4">
        <f t="shared" si="54"/>
        <v>11.4267</v>
      </c>
      <c r="E1115" s="4">
        <f t="shared" si="52"/>
        <v>301.99593076923071</v>
      </c>
      <c r="F1115" s="4">
        <f t="shared" si="53"/>
        <v>13.665930769230727</v>
      </c>
      <c r="G1115" s="12">
        <v>2023</v>
      </c>
    </row>
    <row r="1116" spans="1:7" x14ac:dyDescent="0.2">
      <c r="A1116" s="18">
        <v>45005.505196759259</v>
      </c>
      <c r="B1116" s="4">
        <v>9.3000000000000007</v>
      </c>
      <c r="C1116" s="4">
        <v>1.23</v>
      </c>
      <c r="D1116" s="4">
        <f t="shared" si="54"/>
        <v>11.439</v>
      </c>
      <c r="E1116" s="4">
        <f t="shared" si="52"/>
        <v>302.00823076923075</v>
      </c>
      <c r="F1116" s="4">
        <f t="shared" si="53"/>
        <v>13.678230769230765</v>
      </c>
      <c r="G1116" s="12">
        <v>2023</v>
      </c>
    </row>
    <row r="1117" spans="1:7" x14ac:dyDescent="0.2">
      <c r="A1117" s="18">
        <v>45005.51054398148</v>
      </c>
      <c r="B1117" s="4">
        <v>9.31</v>
      </c>
      <c r="C1117" s="4">
        <v>1.23</v>
      </c>
      <c r="D1117" s="4">
        <f t="shared" si="54"/>
        <v>11.4513</v>
      </c>
      <c r="E1117" s="4">
        <f t="shared" si="52"/>
        <v>302.02053076923073</v>
      </c>
      <c r="F1117" s="4">
        <f t="shared" si="53"/>
        <v>13.690530769230747</v>
      </c>
      <c r="G1117" s="12">
        <v>2023</v>
      </c>
    </row>
    <row r="1118" spans="1:7" x14ac:dyDescent="0.2">
      <c r="A1118" s="18">
        <v>45005.55332175926</v>
      </c>
      <c r="B1118" s="4">
        <v>9.32</v>
      </c>
      <c r="C1118" s="4">
        <v>1.23</v>
      </c>
      <c r="D1118" s="4">
        <f t="shared" si="54"/>
        <v>11.4636</v>
      </c>
      <c r="E1118" s="4">
        <f t="shared" si="52"/>
        <v>302.03283076923071</v>
      </c>
      <c r="F1118" s="4">
        <f t="shared" si="53"/>
        <v>13.702830769230729</v>
      </c>
      <c r="G1118" s="12">
        <v>2023</v>
      </c>
    </row>
    <row r="1119" spans="1:7" x14ac:dyDescent="0.2">
      <c r="A1119" s="18">
        <v>45005.567094907405</v>
      </c>
      <c r="B1119" s="4">
        <v>9.33</v>
      </c>
      <c r="C1119" s="4">
        <v>1.23</v>
      </c>
      <c r="D1119" s="4">
        <f t="shared" si="54"/>
        <v>11.475899999999999</v>
      </c>
      <c r="E1119" s="4">
        <f t="shared" si="52"/>
        <v>302.04513076923075</v>
      </c>
      <c r="F1119" s="4">
        <f t="shared" si="53"/>
        <v>13.715130769230768</v>
      </c>
      <c r="G1119" s="12">
        <v>2023</v>
      </c>
    </row>
    <row r="1120" spans="1:7" x14ac:dyDescent="0.2">
      <c r="A1120" s="18">
        <v>45005.576481481483</v>
      </c>
      <c r="B1120" s="4">
        <v>9.34</v>
      </c>
      <c r="C1120" s="4">
        <v>1.23</v>
      </c>
      <c r="D1120" s="4">
        <f t="shared" si="54"/>
        <v>11.488199999999999</v>
      </c>
      <c r="E1120" s="4">
        <f t="shared" si="52"/>
        <v>302.05743076923073</v>
      </c>
      <c r="F1120" s="4">
        <f t="shared" si="53"/>
        <v>13.72743076923075</v>
      </c>
      <c r="G1120" s="12">
        <v>2023</v>
      </c>
    </row>
    <row r="1121" spans="1:7" x14ac:dyDescent="0.2">
      <c r="A1121" s="18">
        <v>45005.579560185186</v>
      </c>
      <c r="B1121" s="4">
        <v>9.35</v>
      </c>
      <c r="C1121" s="4">
        <v>1.23</v>
      </c>
      <c r="D1121" s="4">
        <f t="shared" si="54"/>
        <v>11.500499999999999</v>
      </c>
      <c r="E1121" s="4">
        <f t="shared" si="52"/>
        <v>302.06973076923072</v>
      </c>
      <c r="F1121" s="4">
        <f t="shared" si="53"/>
        <v>13.739730769230732</v>
      </c>
      <c r="G1121" s="12">
        <v>2023</v>
      </c>
    </row>
    <row r="1122" spans="1:7" x14ac:dyDescent="0.2">
      <c r="A1122" s="18">
        <v>45005.73878472222</v>
      </c>
      <c r="B1122" s="4">
        <v>9.36</v>
      </c>
      <c r="C1122" s="4">
        <v>1.23</v>
      </c>
      <c r="D1122" s="4">
        <f t="shared" si="54"/>
        <v>11.512799999999999</v>
      </c>
      <c r="E1122" s="4">
        <f t="shared" si="52"/>
        <v>302.08203076923076</v>
      </c>
      <c r="F1122" s="4">
        <f t="shared" si="53"/>
        <v>13.752030769230771</v>
      </c>
      <c r="G1122" s="12">
        <v>2023</v>
      </c>
    </row>
    <row r="1123" spans="1:7" x14ac:dyDescent="0.2">
      <c r="A1123" s="18">
        <v>45006.420891203707</v>
      </c>
      <c r="B1123" s="4">
        <v>9.370000000000001</v>
      </c>
      <c r="C1123" s="4">
        <v>1.23</v>
      </c>
      <c r="D1123" s="4">
        <f t="shared" si="54"/>
        <v>11.525100000000002</v>
      </c>
      <c r="E1123" s="4">
        <f t="shared" si="52"/>
        <v>302.09433076923074</v>
      </c>
      <c r="F1123" s="4">
        <f t="shared" si="53"/>
        <v>13.764330769230753</v>
      </c>
      <c r="G1123" s="12">
        <v>2023</v>
      </c>
    </row>
    <row r="1124" spans="1:7" x14ac:dyDescent="0.2">
      <c r="A1124" s="18">
        <v>45006.426932870374</v>
      </c>
      <c r="B1124" s="4">
        <v>9.3800000000000008</v>
      </c>
      <c r="C1124" s="4">
        <v>1.23</v>
      </c>
      <c r="D1124" s="4">
        <f t="shared" si="54"/>
        <v>11.537400000000002</v>
      </c>
      <c r="E1124" s="4">
        <f t="shared" si="52"/>
        <v>302.10663076923072</v>
      </c>
      <c r="F1124" s="4">
        <f t="shared" si="53"/>
        <v>13.776630769230735</v>
      </c>
      <c r="G1124" s="12">
        <v>2023</v>
      </c>
    </row>
    <row r="1125" spans="1:7" x14ac:dyDescent="0.2">
      <c r="A1125" s="18">
        <v>45006.430821759262</v>
      </c>
      <c r="B1125" s="4">
        <v>9.39</v>
      </c>
      <c r="C1125" s="4">
        <v>1.23</v>
      </c>
      <c r="D1125" s="4">
        <f t="shared" si="54"/>
        <v>11.549700000000001</v>
      </c>
      <c r="E1125" s="4">
        <f t="shared" si="52"/>
        <v>302.1189307692307</v>
      </c>
      <c r="F1125" s="4">
        <f t="shared" si="53"/>
        <v>13.788930769230717</v>
      </c>
      <c r="G1125" s="12">
        <v>2023</v>
      </c>
    </row>
    <row r="1126" spans="1:7" x14ac:dyDescent="0.2">
      <c r="A1126" s="18">
        <v>45006.434965277775</v>
      </c>
      <c r="B1126" s="4">
        <v>9.4</v>
      </c>
      <c r="C1126" s="4">
        <v>1.23</v>
      </c>
      <c r="D1126" s="4">
        <f t="shared" si="54"/>
        <v>11.561999999999999</v>
      </c>
      <c r="E1126" s="4">
        <f t="shared" si="52"/>
        <v>302.13123076923074</v>
      </c>
      <c r="F1126" s="4">
        <f t="shared" si="53"/>
        <v>13.801230769230756</v>
      </c>
      <c r="G1126" s="12">
        <v>2023</v>
      </c>
    </row>
    <row r="1127" spans="1:7" x14ac:dyDescent="0.2">
      <c r="A1127" s="18">
        <v>45006.437569444446</v>
      </c>
      <c r="B1127" s="4">
        <v>9.41</v>
      </c>
      <c r="C1127" s="4">
        <v>1.23</v>
      </c>
      <c r="D1127" s="4">
        <f t="shared" si="54"/>
        <v>11.574299999999999</v>
      </c>
      <c r="E1127" s="4">
        <f t="shared" si="52"/>
        <v>302.14353076923072</v>
      </c>
      <c r="F1127" s="4">
        <f t="shared" si="53"/>
        <v>13.813530769230738</v>
      </c>
      <c r="G1127" s="12">
        <v>2023</v>
      </c>
    </row>
    <row r="1128" spans="1:7" x14ac:dyDescent="0.2">
      <c r="A1128" s="18">
        <v>45006.441504629627</v>
      </c>
      <c r="B1128" s="4">
        <v>9.42</v>
      </c>
      <c r="C1128" s="4">
        <v>1.23</v>
      </c>
      <c r="D1128" s="4">
        <f t="shared" si="54"/>
        <v>11.586599999999999</v>
      </c>
      <c r="E1128" s="4">
        <f t="shared" si="52"/>
        <v>302.1558307692307</v>
      </c>
      <c r="F1128" s="4">
        <f t="shared" si="53"/>
        <v>13.82583076923072</v>
      </c>
      <c r="G1128" s="12">
        <v>2023</v>
      </c>
    </row>
    <row r="1129" spans="1:7" x14ac:dyDescent="0.2">
      <c r="A1129" s="18">
        <v>45006.4450462963</v>
      </c>
      <c r="B1129" s="4">
        <v>9.43</v>
      </c>
      <c r="C1129" s="4">
        <v>1.23</v>
      </c>
      <c r="D1129" s="4">
        <f t="shared" si="54"/>
        <v>11.598899999999999</v>
      </c>
      <c r="E1129" s="4">
        <f t="shared" si="52"/>
        <v>302.16813076923074</v>
      </c>
      <c r="F1129" s="4">
        <f t="shared" si="53"/>
        <v>13.838130769230759</v>
      </c>
      <c r="G1129" s="12">
        <v>2023</v>
      </c>
    </row>
    <row r="1130" spans="1:7" x14ac:dyDescent="0.2">
      <c r="A1130" s="18">
        <v>45006.449374999997</v>
      </c>
      <c r="B1130" s="4">
        <v>9.44</v>
      </c>
      <c r="C1130" s="4">
        <v>1.23</v>
      </c>
      <c r="D1130" s="4">
        <f t="shared" si="54"/>
        <v>11.611199999999998</v>
      </c>
      <c r="E1130" s="4">
        <f t="shared" si="52"/>
        <v>302.18043076923072</v>
      </c>
      <c r="F1130" s="4">
        <f t="shared" si="53"/>
        <v>13.850430769230741</v>
      </c>
      <c r="G1130" s="12">
        <v>2023</v>
      </c>
    </row>
    <row r="1131" spans="1:7" x14ac:dyDescent="0.2">
      <c r="A1131" s="18">
        <v>45006.453784722224</v>
      </c>
      <c r="B1131" s="4">
        <v>9.4500000000000011</v>
      </c>
      <c r="C1131" s="4">
        <v>1.23</v>
      </c>
      <c r="D1131" s="4">
        <f t="shared" si="54"/>
        <v>11.623500000000002</v>
      </c>
      <c r="E1131" s="4">
        <f t="shared" si="52"/>
        <v>302.19273076923071</v>
      </c>
      <c r="F1131" s="4">
        <f t="shared" si="53"/>
        <v>13.862730769230723</v>
      </c>
      <c r="G1131" s="12">
        <v>2023</v>
      </c>
    </row>
    <row r="1132" spans="1:7" x14ac:dyDescent="0.2">
      <c r="A1132" s="18">
        <v>45006.458009259259</v>
      </c>
      <c r="B1132" s="4">
        <v>9.4600000000000009</v>
      </c>
      <c r="C1132" s="4">
        <v>1.23</v>
      </c>
      <c r="D1132" s="4">
        <f t="shared" si="54"/>
        <v>11.635800000000001</v>
      </c>
      <c r="E1132" s="4">
        <f t="shared" si="52"/>
        <v>302.20503076923075</v>
      </c>
      <c r="F1132" s="4">
        <f t="shared" si="53"/>
        <v>13.875030769230762</v>
      </c>
      <c r="G1132" s="12">
        <v>2023</v>
      </c>
    </row>
    <row r="1133" spans="1:7" x14ac:dyDescent="0.2">
      <c r="A1133" s="18">
        <v>45006.472407407404</v>
      </c>
      <c r="B1133" s="4">
        <v>9.4700000000000006</v>
      </c>
      <c r="C1133" s="4">
        <v>1.23</v>
      </c>
      <c r="D1133" s="4">
        <f t="shared" si="54"/>
        <v>11.648100000000001</v>
      </c>
      <c r="E1133" s="4">
        <f t="shared" si="52"/>
        <v>302.21733076923073</v>
      </c>
      <c r="F1133" s="4">
        <f t="shared" si="53"/>
        <v>13.887330769230743</v>
      </c>
      <c r="G1133" s="12">
        <v>2023</v>
      </c>
    </row>
    <row r="1134" spans="1:7" x14ac:dyDescent="0.2">
      <c r="A1134" s="18">
        <v>45006.478379629632</v>
      </c>
      <c r="B1134" s="4">
        <v>9.48</v>
      </c>
      <c r="C1134" s="4">
        <v>1.23</v>
      </c>
      <c r="D1134" s="4">
        <f t="shared" si="54"/>
        <v>11.660400000000001</v>
      </c>
      <c r="E1134" s="4">
        <f t="shared" si="52"/>
        <v>302.22963076923071</v>
      </c>
      <c r="F1134" s="4">
        <f t="shared" si="53"/>
        <v>13.899630769230725</v>
      </c>
      <c r="G1134" s="12">
        <v>2023</v>
      </c>
    </row>
    <row r="1135" spans="1:7" x14ac:dyDescent="0.2">
      <c r="A1135" s="18">
        <v>45006.480590277781</v>
      </c>
      <c r="B1135" s="4">
        <v>9.49</v>
      </c>
      <c r="C1135" s="4">
        <v>1.23</v>
      </c>
      <c r="D1135" s="4">
        <f t="shared" si="54"/>
        <v>11.672700000000001</v>
      </c>
      <c r="E1135" s="4">
        <f t="shared" si="52"/>
        <v>302.24193076923075</v>
      </c>
      <c r="F1135" s="4">
        <f t="shared" si="53"/>
        <v>13.911930769230764</v>
      </c>
      <c r="G1135" s="12">
        <v>2023</v>
      </c>
    </row>
    <row r="1136" spans="1:7" x14ac:dyDescent="0.2">
      <c r="A1136" s="18">
        <v>45006.483761574076</v>
      </c>
      <c r="B1136" s="4">
        <v>9.5</v>
      </c>
      <c r="C1136" s="4">
        <v>1.23</v>
      </c>
      <c r="D1136" s="4">
        <f t="shared" si="54"/>
        <v>11.685</v>
      </c>
      <c r="E1136" s="4">
        <f t="shared" si="52"/>
        <v>302.25423076923073</v>
      </c>
      <c r="F1136" s="4">
        <f t="shared" si="53"/>
        <v>13.924230769230746</v>
      </c>
      <c r="G1136" s="12">
        <v>2023</v>
      </c>
    </row>
    <row r="1137" spans="1:7" x14ac:dyDescent="0.2">
      <c r="A1137" s="18">
        <v>45006.486215277779</v>
      </c>
      <c r="B1137" s="4">
        <v>9.51</v>
      </c>
      <c r="C1137" s="4">
        <v>1.23</v>
      </c>
      <c r="D1137" s="4">
        <f t="shared" si="54"/>
        <v>11.6973</v>
      </c>
      <c r="E1137" s="4">
        <f t="shared" si="52"/>
        <v>302.26653076923071</v>
      </c>
      <c r="F1137" s="4">
        <f t="shared" si="53"/>
        <v>13.936530769230728</v>
      </c>
      <c r="G1137" s="12">
        <v>2023</v>
      </c>
    </row>
    <row r="1138" spans="1:7" x14ac:dyDescent="0.2">
      <c r="A1138" s="18">
        <v>45006.489745370367</v>
      </c>
      <c r="B1138" s="4">
        <v>9.52</v>
      </c>
      <c r="C1138" s="4">
        <v>1.23</v>
      </c>
      <c r="D1138" s="4">
        <f t="shared" si="54"/>
        <v>11.7096</v>
      </c>
      <c r="E1138" s="4">
        <f t="shared" si="52"/>
        <v>302.27883076923075</v>
      </c>
      <c r="F1138" s="4">
        <f t="shared" si="53"/>
        <v>13.948830769230767</v>
      </c>
      <c r="G1138" s="12">
        <v>2023</v>
      </c>
    </row>
    <row r="1139" spans="1:7" x14ac:dyDescent="0.2">
      <c r="A1139" s="18">
        <v>45006.492152777777</v>
      </c>
      <c r="B1139" s="4">
        <v>9.5299999999999994</v>
      </c>
      <c r="C1139" s="4">
        <v>1.23</v>
      </c>
      <c r="D1139" s="4">
        <f t="shared" si="54"/>
        <v>11.7219</v>
      </c>
      <c r="E1139" s="4">
        <f t="shared" si="52"/>
        <v>302.29113076923073</v>
      </c>
      <c r="F1139" s="4">
        <f t="shared" si="53"/>
        <v>13.961130769230749</v>
      </c>
      <c r="G1139" s="12">
        <v>2023</v>
      </c>
    </row>
    <row r="1140" spans="1:7" x14ac:dyDescent="0.2">
      <c r="A1140" s="18">
        <v>45006.495671296296</v>
      </c>
      <c r="B1140" s="4">
        <v>9.5400000000000009</v>
      </c>
      <c r="C1140" s="4">
        <v>1.23</v>
      </c>
      <c r="D1140" s="4">
        <f t="shared" si="54"/>
        <v>11.734200000000001</v>
      </c>
      <c r="E1140" s="4">
        <f t="shared" si="52"/>
        <v>302.30343076923072</v>
      </c>
      <c r="F1140" s="4">
        <f t="shared" si="53"/>
        <v>13.973430769230731</v>
      </c>
      <c r="G1140" s="12">
        <v>2023</v>
      </c>
    </row>
    <row r="1141" spans="1:7" x14ac:dyDescent="0.2">
      <c r="A1141" s="18">
        <v>45006.498368055552</v>
      </c>
      <c r="B1141" s="4">
        <v>9.5500000000000007</v>
      </c>
      <c r="C1141" s="4">
        <v>1.23</v>
      </c>
      <c r="D1141" s="4">
        <f t="shared" si="54"/>
        <v>11.746500000000001</v>
      </c>
      <c r="E1141" s="4">
        <f t="shared" si="52"/>
        <v>302.31573076923075</v>
      </c>
      <c r="F1141" s="4">
        <f t="shared" si="53"/>
        <v>13.98573076923077</v>
      </c>
      <c r="G1141" s="12">
        <v>2023</v>
      </c>
    </row>
    <row r="1142" spans="1:7" x14ac:dyDescent="0.2">
      <c r="A1142" s="18">
        <v>45006.502789351849</v>
      </c>
      <c r="B1142" s="4">
        <v>9.56</v>
      </c>
      <c r="C1142" s="4">
        <v>1.23</v>
      </c>
      <c r="D1142" s="4">
        <f t="shared" si="54"/>
        <v>11.758800000000001</v>
      </c>
      <c r="E1142" s="4">
        <f t="shared" si="52"/>
        <v>302.32803076923074</v>
      </c>
      <c r="F1142" s="4">
        <f t="shared" si="53"/>
        <v>13.998030769230752</v>
      </c>
      <c r="G1142" s="12">
        <v>2023</v>
      </c>
    </row>
    <row r="1143" spans="1:7" x14ac:dyDescent="0.2">
      <c r="A1143" s="18">
        <v>45006.506226851852</v>
      </c>
      <c r="B1143" s="4">
        <v>9.57</v>
      </c>
      <c r="C1143" s="4">
        <v>1.23</v>
      </c>
      <c r="D1143" s="4">
        <f t="shared" si="54"/>
        <v>11.771100000000001</v>
      </c>
      <c r="E1143" s="4">
        <f t="shared" si="52"/>
        <v>302.34033076923072</v>
      </c>
      <c r="F1143" s="4">
        <f t="shared" si="53"/>
        <v>14.010330769230734</v>
      </c>
      <c r="G1143" s="12">
        <v>2023</v>
      </c>
    </row>
    <row r="1144" spans="1:7" x14ac:dyDescent="0.2">
      <c r="A1144" s="18">
        <v>45006.510659722226</v>
      </c>
      <c r="B1144" s="4">
        <v>9.58</v>
      </c>
      <c r="C1144" s="4">
        <v>1.23</v>
      </c>
      <c r="D1144" s="4">
        <f t="shared" si="54"/>
        <v>11.7834</v>
      </c>
      <c r="E1144" s="4">
        <f t="shared" si="52"/>
        <v>302.3526307692307</v>
      </c>
      <c r="F1144" s="4">
        <f t="shared" si="53"/>
        <v>14.022630769230716</v>
      </c>
      <c r="G1144" s="12">
        <v>2023</v>
      </c>
    </row>
    <row r="1145" spans="1:7" x14ac:dyDescent="0.2">
      <c r="A1145" s="18">
        <v>45006.51363425926</v>
      </c>
      <c r="B1145" s="4">
        <v>9.59</v>
      </c>
      <c r="C1145" s="4">
        <v>1.23</v>
      </c>
      <c r="D1145" s="4">
        <f t="shared" si="54"/>
        <v>11.7957</v>
      </c>
      <c r="E1145" s="4">
        <f t="shared" si="52"/>
        <v>302.36493076923074</v>
      </c>
      <c r="F1145" s="4">
        <f t="shared" si="53"/>
        <v>14.034930769230755</v>
      </c>
      <c r="G1145" s="12">
        <v>2023</v>
      </c>
    </row>
    <row r="1146" spans="1:7" x14ac:dyDescent="0.2">
      <c r="A1146" s="18">
        <v>45006.51771990741</v>
      </c>
      <c r="B1146" s="4">
        <v>9.6</v>
      </c>
      <c r="C1146" s="4">
        <v>1.23</v>
      </c>
      <c r="D1146" s="4">
        <f t="shared" si="54"/>
        <v>11.808</v>
      </c>
      <c r="E1146" s="4">
        <f t="shared" si="52"/>
        <v>302.37723076923072</v>
      </c>
      <c r="F1146" s="4">
        <f t="shared" si="53"/>
        <v>14.047230769230737</v>
      </c>
      <c r="G1146" s="12">
        <v>2023</v>
      </c>
    </row>
    <row r="1147" spans="1:7" x14ac:dyDescent="0.2">
      <c r="A1147" s="18">
        <v>45006.52039351852</v>
      </c>
      <c r="B1147" s="4">
        <v>9.61</v>
      </c>
      <c r="C1147" s="4">
        <v>1.23</v>
      </c>
      <c r="D1147" s="4">
        <f t="shared" si="54"/>
        <v>11.8203</v>
      </c>
      <c r="E1147" s="4">
        <f t="shared" ref="E1147:E1210" si="55">D1147+E$183</f>
        <v>302.3895307692307</v>
      </c>
      <c r="F1147" s="4">
        <f t="shared" si="53"/>
        <v>14.059530769230719</v>
      </c>
      <c r="G1147" s="12">
        <v>2023</v>
      </c>
    </row>
    <row r="1148" spans="1:7" x14ac:dyDescent="0.2">
      <c r="A1148" s="18">
        <v>45006.524282407408</v>
      </c>
      <c r="B1148" s="4">
        <v>9.620000000000001</v>
      </c>
      <c r="C1148" s="4">
        <v>1.23</v>
      </c>
      <c r="D1148" s="4">
        <f t="shared" si="54"/>
        <v>11.832600000000001</v>
      </c>
      <c r="E1148" s="4">
        <f t="shared" si="55"/>
        <v>302.40183076923074</v>
      </c>
      <c r="F1148" s="4">
        <f t="shared" si="53"/>
        <v>14.071830769230758</v>
      </c>
      <c r="G1148" s="12">
        <v>2023</v>
      </c>
    </row>
    <row r="1149" spans="1:7" x14ac:dyDescent="0.2">
      <c r="A1149" s="18">
        <v>45006.527233796296</v>
      </c>
      <c r="B1149" s="4">
        <v>9.6300000000000008</v>
      </c>
      <c r="C1149" s="4">
        <v>1.23</v>
      </c>
      <c r="D1149" s="4">
        <f t="shared" si="54"/>
        <v>11.844900000000001</v>
      </c>
      <c r="E1149" s="4">
        <f t="shared" si="55"/>
        <v>302.41413076923072</v>
      </c>
      <c r="F1149" s="4">
        <f t="shared" si="53"/>
        <v>14.08413076923074</v>
      </c>
      <c r="G1149" s="12">
        <v>2023</v>
      </c>
    </row>
    <row r="1150" spans="1:7" x14ac:dyDescent="0.2">
      <c r="A1150" s="18">
        <v>45006.531643518516</v>
      </c>
      <c r="B1150" s="4">
        <v>9.64</v>
      </c>
      <c r="C1150" s="4">
        <v>1.23</v>
      </c>
      <c r="D1150" s="4">
        <f t="shared" si="54"/>
        <v>11.857200000000001</v>
      </c>
      <c r="E1150" s="4">
        <f t="shared" si="55"/>
        <v>302.42643076923071</v>
      </c>
      <c r="F1150" s="4">
        <f t="shared" si="53"/>
        <v>14.096430769230722</v>
      </c>
      <c r="G1150" s="12">
        <v>2023</v>
      </c>
    </row>
    <row r="1151" spans="1:7" x14ac:dyDescent="0.2">
      <c r="A1151" s="18">
        <v>45006.534861111111</v>
      </c>
      <c r="B1151" s="4">
        <v>9.65</v>
      </c>
      <c r="C1151" s="4">
        <v>1.23</v>
      </c>
      <c r="D1151" s="4">
        <f t="shared" si="54"/>
        <v>11.8695</v>
      </c>
      <c r="E1151" s="4">
        <f t="shared" si="55"/>
        <v>302.43873076923074</v>
      </c>
      <c r="F1151" s="4">
        <f t="shared" si="53"/>
        <v>14.10873076923076</v>
      </c>
      <c r="G1151" s="12">
        <v>2023</v>
      </c>
    </row>
    <row r="1152" spans="1:7" x14ac:dyDescent="0.2">
      <c r="A1152" s="18">
        <v>45006.540682870371</v>
      </c>
      <c r="B1152" s="4">
        <v>9.66</v>
      </c>
      <c r="C1152" s="4">
        <v>1.23</v>
      </c>
      <c r="D1152" s="4">
        <f t="shared" si="54"/>
        <v>11.8818</v>
      </c>
      <c r="E1152" s="4">
        <f t="shared" si="55"/>
        <v>302.45103076923073</v>
      </c>
      <c r="F1152" s="4">
        <f t="shared" si="53"/>
        <v>14.121030769230742</v>
      </c>
      <c r="G1152" s="12">
        <v>2023</v>
      </c>
    </row>
    <row r="1153" spans="1:7" x14ac:dyDescent="0.2">
      <c r="A1153" s="18">
        <v>45006.545486111114</v>
      </c>
      <c r="B1153" s="4">
        <v>9.67</v>
      </c>
      <c r="C1153" s="4">
        <v>1.23</v>
      </c>
      <c r="D1153" s="4">
        <f t="shared" si="54"/>
        <v>11.8941</v>
      </c>
      <c r="E1153" s="4">
        <f t="shared" si="55"/>
        <v>302.46333076923071</v>
      </c>
      <c r="F1153" s="4">
        <f t="shared" si="53"/>
        <v>14.133330769230724</v>
      </c>
      <c r="G1153" s="12">
        <v>2023</v>
      </c>
    </row>
    <row r="1154" spans="1:7" x14ac:dyDescent="0.2">
      <c r="A1154" s="18">
        <v>45006.553101851852</v>
      </c>
      <c r="B1154" s="4">
        <v>9.68</v>
      </c>
      <c r="C1154" s="4">
        <v>1.23</v>
      </c>
      <c r="D1154" s="4">
        <f t="shared" si="54"/>
        <v>11.9064</v>
      </c>
      <c r="E1154" s="4">
        <f t="shared" si="55"/>
        <v>302.47563076923075</v>
      </c>
      <c r="F1154" s="4">
        <f t="shared" si="53"/>
        <v>14.145630769230763</v>
      </c>
      <c r="G1154" s="12">
        <v>2023</v>
      </c>
    </row>
    <row r="1155" spans="1:7" x14ac:dyDescent="0.2">
      <c r="A1155" s="18">
        <v>45006.56449074074</v>
      </c>
      <c r="B1155" s="4">
        <v>9.69</v>
      </c>
      <c r="C1155" s="4">
        <v>1.23</v>
      </c>
      <c r="D1155" s="4">
        <f t="shared" si="54"/>
        <v>11.918699999999999</v>
      </c>
      <c r="E1155" s="4">
        <f t="shared" si="55"/>
        <v>302.48793076923073</v>
      </c>
      <c r="F1155" s="4">
        <f t="shared" ref="F1155:F1218" si="56">E1155-288.33</f>
        <v>14.157930769230745</v>
      </c>
      <c r="G1155" s="12">
        <v>2023</v>
      </c>
    </row>
    <row r="1156" spans="1:7" x14ac:dyDescent="0.2">
      <c r="A1156" s="18">
        <v>45006.570763888885</v>
      </c>
      <c r="B1156" s="4">
        <v>9.7000000000000011</v>
      </c>
      <c r="C1156" s="4">
        <v>1.23</v>
      </c>
      <c r="D1156" s="4">
        <f t="shared" si="54"/>
        <v>11.931000000000001</v>
      </c>
      <c r="E1156" s="4">
        <f t="shared" si="55"/>
        <v>302.50023076923071</v>
      </c>
      <c r="F1156" s="4">
        <f t="shared" si="56"/>
        <v>14.170230769230727</v>
      </c>
      <c r="G1156" s="12">
        <v>2023</v>
      </c>
    </row>
    <row r="1157" spans="1:7" x14ac:dyDescent="0.2">
      <c r="A1157" s="18">
        <v>45006.574872685182</v>
      </c>
      <c r="B1157" s="4">
        <v>9.7100000000000009</v>
      </c>
      <c r="C1157" s="4">
        <v>1.23</v>
      </c>
      <c r="D1157" s="4">
        <f t="shared" si="54"/>
        <v>11.943300000000001</v>
      </c>
      <c r="E1157" s="4">
        <f t="shared" si="55"/>
        <v>302.51253076923075</v>
      </c>
      <c r="F1157" s="4">
        <f t="shared" si="56"/>
        <v>14.182530769230766</v>
      </c>
      <c r="G1157" s="12">
        <v>2023</v>
      </c>
    </row>
    <row r="1158" spans="1:7" x14ac:dyDescent="0.2">
      <c r="A1158" s="18">
        <v>45006.579305555555</v>
      </c>
      <c r="B1158" s="4">
        <v>9.7200000000000006</v>
      </c>
      <c r="C1158" s="4">
        <v>1.23</v>
      </c>
      <c r="D1158" s="4">
        <f t="shared" si="54"/>
        <v>11.9556</v>
      </c>
      <c r="E1158" s="4">
        <f t="shared" si="55"/>
        <v>302.52483076923073</v>
      </c>
      <c r="F1158" s="4">
        <f t="shared" si="56"/>
        <v>14.194830769230748</v>
      </c>
      <c r="G1158" s="12">
        <v>2023</v>
      </c>
    </row>
    <row r="1159" spans="1:7" x14ac:dyDescent="0.2">
      <c r="A1159" s="18">
        <v>45006.582488425927</v>
      </c>
      <c r="B1159" s="4">
        <v>9.73</v>
      </c>
      <c r="C1159" s="4">
        <v>1.23</v>
      </c>
      <c r="D1159" s="4">
        <f t="shared" si="54"/>
        <v>11.9679</v>
      </c>
      <c r="E1159" s="4">
        <f t="shared" si="55"/>
        <v>302.53713076923071</v>
      </c>
      <c r="F1159" s="4">
        <f t="shared" si="56"/>
        <v>14.20713076923073</v>
      </c>
      <c r="G1159" s="12">
        <v>2023</v>
      </c>
    </row>
    <row r="1160" spans="1:7" x14ac:dyDescent="0.2">
      <c r="A1160" s="18">
        <v>45006.587407407409</v>
      </c>
      <c r="B1160" s="4">
        <v>9.74</v>
      </c>
      <c r="C1160" s="4">
        <v>1.23</v>
      </c>
      <c r="D1160" s="4">
        <f t="shared" si="54"/>
        <v>11.9802</v>
      </c>
      <c r="E1160" s="4">
        <f t="shared" si="55"/>
        <v>302.54943076923075</v>
      </c>
      <c r="F1160" s="4">
        <f t="shared" si="56"/>
        <v>14.219430769230769</v>
      </c>
      <c r="G1160" s="12">
        <v>2023</v>
      </c>
    </row>
    <row r="1161" spans="1:7" x14ac:dyDescent="0.2">
      <c r="A1161" s="18">
        <v>45006.59165509259</v>
      </c>
      <c r="B1161" s="4">
        <v>9.75</v>
      </c>
      <c r="C1161" s="4">
        <v>1.23</v>
      </c>
      <c r="D1161" s="4">
        <f t="shared" si="54"/>
        <v>11.9925</v>
      </c>
      <c r="E1161" s="4">
        <f t="shared" si="55"/>
        <v>302.56173076923073</v>
      </c>
      <c r="F1161" s="4">
        <f t="shared" si="56"/>
        <v>14.231730769230751</v>
      </c>
      <c r="G1161" s="12">
        <v>2023</v>
      </c>
    </row>
    <row r="1162" spans="1:7" x14ac:dyDescent="0.2">
      <c r="A1162" s="18">
        <v>45006.59883101852</v>
      </c>
      <c r="B1162" s="4">
        <v>9.76</v>
      </c>
      <c r="C1162" s="4">
        <v>1.23</v>
      </c>
      <c r="D1162" s="4">
        <f t="shared" si="54"/>
        <v>12.004799999999999</v>
      </c>
      <c r="E1162" s="4">
        <f t="shared" si="55"/>
        <v>302.57403076923072</v>
      </c>
      <c r="F1162" s="4">
        <f t="shared" si="56"/>
        <v>14.244030769230733</v>
      </c>
      <c r="G1162" s="12">
        <v>2023</v>
      </c>
    </row>
    <row r="1163" spans="1:7" x14ac:dyDescent="0.2">
      <c r="A1163" s="18">
        <v>45006.604884259257</v>
      </c>
      <c r="B1163" s="4">
        <v>9.77</v>
      </c>
      <c r="C1163" s="4">
        <v>1.23</v>
      </c>
      <c r="D1163" s="4">
        <f t="shared" si="54"/>
        <v>12.017099999999999</v>
      </c>
      <c r="E1163" s="4">
        <f t="shared" si="55"/>
        <v>302.5863307692307</v>
      </c>
      <c r="F1163" s="4">
        <f t="shared" si="56"/>
        <v>14.256330769230715</v>
      </c>
      <c r="G1163" s="12">
        <v>2023</v>
      </c>
    </row>
    <row r="1164" spans="1:7" x14ac:dyDescent="0.2">
      <c r="A1164" s="18">
        <v>45006.613125000003</v>
      </c>
      <c r="B1164" s="4">
        <v>9.7799999999999994</v>
      </c>
      <c r="C1164" s="4">
        <v>1.23</v>
      </c>
      <c r="D1164" s="4">
        <f t="shared" si="54"/>
        <v>12.029399999999999</v>
      </c>
      <c r="E1164" s="4">
        <f t="shared" si="55"/>
        <v>302.59863076923074</v>
      </c>
      <c r="F1164" s="4">
        <f t="shared" si="56"/>
        <v>14.268630769230754</v>
      </c>
      <c r="G1164" s="12">
        <v>2023</v>
      </c>
    </row>
    <row r="1165" spans="1:7" x14ac:dyDescent="0.2">
      <c r="A1165" s="18">
        <v>45006.618333333332</v>
      </c>
      <c r="B1165" s="4">
        <v>9.7900000000000009</v>
      </c>
      <c r="C1165" s="4">
        <v>1.23</v>
      </c>
      <c r="D1165" s="4">
        <f t="shared" si="54"/>
        <v>12.041700000000001</v>
      </c>
      <c r="E1165" s="4">
        <f t="shared" si="55"/>
        <v>302.61093076923072</v>
      </c>
      <c r="F1165" s="4">
        <f t="shared" si="56"/>
        <v>14.280930769230736</v>
      </c>
      <c r="G1165" s="12">
        <v>2023</v>
      </c>
    </row>
    <row r="1166" spans="1:7" x14ac:dyDescent="0.2">
      <c r="A1166" s="18">
        <v>45006.629189814812</v>
      </c>
      <c r="B1166" s="4">
        <v>9.8000000000000007</v>
      </c>
      <c r="C1166" s="4">
        <v>1.23</v>
      </c>
      <c r="D1166" s="4">
        <f t="shared" si="54"/>
        <v>12.054</v>
      </c>
      <c r="E1166" s="4">
        <f t="shared" si="55"/>
        <v>302.6232307692307</v>
      </c>
      <c r="F1166" s="4">
        <f t="shared" si="56"/>
        <v>14.293230769230718</v>
      </c>
      <c r="G1166" s="12">
        <v>2023</v>
      </c>
    </row>
    <row r="1167" spans="1:7" x14ac:dyDescent="0.2">
      <c r="A1167" s="18">
        <v>45006.635277777779</v>
      </c>
      <c r="B1167" s="4">
        <v>9.81</v>
      </c>
      <c r="C1167" s="4">
        <v>1.23</v>
      </c>
      <c r="D1167" s="4">
        <f t="shared" si="54"/>
        <v>12.0663</v>
      </c>
      <c r="E1167" s="4">
        <f t="shared" si="55"/>
        <v>302.63553076923074</v>
      </c>
      <c r="F1167" s="4">
        <f t="shared" si="56"/>
        <v>14.305530769230757</v>
      </c>
      <c r="G1167" s="12">
        <v>2023</v>
      </c>
    </row>
    <row r="1168" spans="1:7" x14ac:dyDescent="0.2">
      <c r="A1168" s="18">
        <v>45006.646550925929</v>
      </c>
      <c r="B1168" s="4">
        <v>9.82</v>
      </c>
      <c r="C1168" s="4">
        <v>1.23</v>
      </c>
      <c r="D1168" s="4">
        <f t="shared" si="54"/>
        <v>12.0786</v>
      </c>
      <c r="E1168" s="4">
        <f t="shared" si="55"/>
        <v>302.64783076923072</v>
      </c>
      <c r="F1168" s="4">
        <f t="shared" si="56"/>
        <v>14.317830769230738</v>
      </c>
      <c r="G1168" s="12">
        <v>2023</v>
      </c>
    </row>
    <row r="1169" spans="1:7" x14ac:dyDescent="0.2">
      <c r="A1169" s="18">
        <v>45006.657916666663</v>
      </c>
      <c r="B1169" s="4">
        <v>9.83</v>
      </c>
      <c r="C1169" s="4">
        <v>1.23</v>
      </c>
      <c r="D1169" s="4">
        <f t="shared" si="54"/>
        <v>12.0909</v>
      </c>
      <c r="E1169" s="4">
        <f t="shared" si="55"/>
        <v>302.6601307692307</v>
      </c>
      <c r="F1169" s="4">
        <f t="shared" si="56"/>
        <v>14.33013076923072</v>
      </c>
      <c r="G1169" s="12">
        <v>2023</v>
      </c>
    </row>
    <row r="1170" spans="1:7" x14ac:dyDescent="0.2">
      <c r="A1170" s="18">
        <v>45006.669907407406</v>
      </c>
      <c r="B1170" s="4">
        <v>9.84</v>
      </c>
      <c r="C1170" s="4">
        <v>1.23</v>
      </c>
      <c r="D1170" s="4">
        <f t="shared" si="54"/>
        <v>12.103199999999999</v>
      </c>
      <c r="E1170" s="4">
        <f t="shared" si="55"/>
        <v>302.67243076923074</v>
      </c>
      <c r="F1170" s="4">
        <f t="shared" si="56"/>
        <v>14.342430769230759</v>
      </c>
      <c r="G1170" s="12">
        <v>2023</v>
      </c>
    </row>
    <row r="1171" spans="1:7" x14ac:dyDescent="0.2">
      <c r="A1171" s="18">
        <v>45006.678368055553</v>
      </c>
      <c r="B1171" s="4">
        <v>9.85</v>
      </c>
      <c r="C1171" s="4">
        <v>1.23</v>
      </c>
      <c r="D1171" s="4">
        <f t="shared" si="54"/>
        <v>12.115499999999999</v>
      </c>
      <c r="E1171" s="4">
        <f t="shared" si="55"/>
        <v>302.68473076923073</v>
      </c>
      <c r="F1171" s="4">
        <f t="shared" si="56"/>
        <v>14.354730769230741</v>
      </c>
      <c r="G1171" s="12">
        <v>2023</v>
      </c>
    </row>
    <row r="1172" spans="1:7" x14ac:dyDescent="0.2">
      <c r="A1172" s="18">
        <v>45006.692696759259</v>
      </c>
      <c r="B1172" s="4">
        <v>9.86</v>
      </c>
      <c r="C1172" s="4">
        <v>1.23</v>
      </c>
      <c r="D1172" s="4">
        <f t="shared" si="54"/>
        <v>12.127799999999999</v>
      </c>
      <c r="E1172" s="4">
        <f t="shared" si="55"/>
        <v>302.69703076923071</v>
      </c>
      <c r="F1172" s="4">
        <f t="shared" si="56"/>
        <v>14.367030769230723</v>
      </c>
      <c r="G1172" s="12">
        <v>2023</v>
      </c>
    </row>
    <row r="1173" spans="1:7" x14ac:dyDescent="0.2">
      <c r="A1173" s="18">
        <v>45006.708761574075</v>
      </c>
      <c r="B1173" s="4">
        <v>9.870000000000001</v>
      </c>
      <c r="C1173" s="4">
        <v>1.23</v>
      </c>
      <c r="D1173" s="4">
        <f t="shared" si="54"/>
        <v>12.1401</v>
      </c>
      <c r="E1173" s="4">
        <f t="shared" si="55"/>
        <v>302.70933076923075</v>
      </c>
      <c r="F1173" s="4">
        <f t="shared" si="56"/>
        <v>14.379330769230762</v>
      </c>
      <c r="G1173" s="12">
        <v>2023</v>
      </c>
    </row>
    <row r="1174" spans="1:7" x14ac:dyDescent="0.2">
      <c r="A1174" s="18">
        <v>45006.73232638889</v>
      </c>
      <c r="B1174" s="4">
        <v>9.8800000000000008</v>
      </c>
      <c r="C1174" s="4">
        <v>1.23</v>
      </c>
      <c r="D1174" s="4">
        <f t="shared" si="54"/>
        <v>12.1524</v>
      </c>
      <c r="E1174" s="4">
        <f t="shared" si="55"/>
        <v>302.72163076923073</v>
      </c>
      <c r="F1174" s="4">
        <f t="shared" si="56"/>
        <v>14.391630769230744</v>
      </c>
      <c r="G1174" s="12">
        <v>2023</v>
      </c>
    </row>
    <row r="1175" spans="1:7" x14ac:dyDescent="0.2">
      <c r="A1175" s="18">
        <v>45006.889386574076</v>
      </c>
      <c r="B1175" s="4">
        <v>9.89</v>
      </c>
      <c r="C1175" s="4">
        <v>1.23</v>
      </c>
      <c r="D1175" s="4">
        <f t="shared" si="54"/>
        <v>12.1647</v>
      </c>
      <c r="E1175" s="4">
        <f t="shared" si="55"/>
        <v>302.73393076923071</v>
      </c>
      <c r="F1175" s="4">
        <f t="shared" si="56"/>
        <v>14.403930769230726</v>
      </c>
      <c r="G1175" s="12">
        <v>2023</v>
      </c>
    </row>
    <row r="1176" spans="1:7" x14ac:dyDescent="0.2">
      <c r="A1176" s="18">
        <v>45006.900717592594</v>
      </c>
      <c r="B1176" s="4">
        <v>9.9</v>
      </c>
      <c r="C1176" s="4">
        <v>1.23</v>
      </c>
      <c r="D1176" s="4">
        <f t="shared" si="54"/>
        <v>12.177</v>
      </c>
      <c r="E1176" s="4">
        <f t="shared" si="55"/>
        <v>302.74623076923075</v>
      </c>
      <c r="F1176" s="4">
        <f t="shared" si="56"/>
        <v>14.416230769230765</v>
      </c>
      <c r="G1176" s="12">
        <v>2023</v>
      </c>
    </row>
    <row r="1177" spans="1:7" x14ac:dyDescent="0.2">
      <c r="A1177" s="18">
        <v>45006.911921296298</v>
      </c>
      <c r="B1177" s="4">
        <v>9.91</v>
      </c>
      <c r="C1177" s="4">
        <v>1.23</v>
      </c>
      <c r="D1177" s="4">
        <f t="shared" ref="D1177:D1240" si="57">B1177*C1177</f>
        <v>12.189299999999999</v>
      </c>
      <c r="E1177" s="4">
        <f t="shared" si="55"/>
        <v>302.75853076923073</v>
      </c>
      <c r="F1177" s="4">
        <f t="shared" si="56"/>
        <v>14.428530769230747</v>
      </c>
      <c r="G1177" s="12">
        <v>2023</v>
      </c>
    </row>
    <row r="1178" spans="1:7" x14ac:dyDescent="0.2">
      <c r="A1178" s="18">
        <v>45006.921898148146</v>
      </c>
      <c r="B1178" s="4">
        <v>9.92</v>
      </c>
      <c r="C1178" s="4">
        <v>1.23</v>
      </c>
      <c r="D1178" s="4">
        <f t="shared" si="57"/>
        <v>12.201599999999999</v>
      </c>
      <c r="E1178" s="4">
        <f t="shared" si="55"/>
        <v>302.77083076923071</v>
      </c>
      <c r="F1178" s="4">
        <f t="shared" si="56"/>
        <v>14.440830769230729</v>
      </c>
      <c r="G1178" s="12">
        <v>2023</v>
      </c>
    </row>
    <row r="1179" spans="1:7" x14ac:dyDescent="0.2">
      <c r="A1179" s="18">
        <v>45006.925995370373</v>
      </c>
      <c r="B1179" s="4">
        <v>9.93</v>
      </c>
      <c r="C1179" s="4">
        <v>1.23</v>
      </c>
      <c r="D1179" s="4">
        <f t="shared" si="57"/>
        <v>12.213899999999999</v>
      </c>
      <c r="E1179" s="4">
        <f t="shared" si="55"/>
        <v>302.78313076923075</v>
      </c>
      <c r="F1179" s="4">
        <f t="shared" si="56"/>
        <v>14.453130769230768</v>
      </c>
      <c r="G1179" s="12">
        <v>2023</v>
      </c>
    </row>
    <row r="1180" spans="1:7" x14ac:dyDescent="0.2">
      <c r="A1180" s="18">
        <v>45006.93540509259</v>
      </c>
      <c r="B1180" s="4">
        <v>9.94</v>
      </c>
      <c r="C1180" s="4">
        <v>1.23</v>
      </c>
      <c r="D1180" s="4">
        <f t="shared" si="57"/>
        <v>12.226199999999999</v>
      </c>
      <c r="E1180" s="4">
        <f t="shared" si="55"/>
        <v>302.79543076923073</v>
      </c>
      <c r="F1180" s="4">
        <f t="shared" si="56"/>
        <v>14.46543076923075</v>
      </c>
      <c r="G1180" s="12">
        <v>2023</v>
      </c>
    </row>
    <row r="1181" spans="1:7" x14ac:dyDescent="0.2">
      <c r="A1181" s="18">
        <v>45006.942696759259</v>
      </c>
      <c r="B1181" s="4">
        <v>9.9500000000000011</v>
      </c>
      <c r="C1181" s="4">
        <v>1.23</v>
      </c>
      <c r="D1181" s="4">
        <f t="shared" si="57"/>
        <v>12.238500000000002</v>
      </c>
      <c r="E1181" s="4">
        <f t="shared" si="55"/>
        <v>302.80773076923072</v>
      </c>
      <c r="F1181" s="4">
        <f t="shared" si="56"/>
        <v>14.477730769230732</v>
      </c>
      <c r="G1181" s="12">
        <v>2023</v>
      </c>
    </row>
    <row r="1182" spans="1:7" x14ac:dyDescent="0.2">
      <c r="A1182" s="18">
        <v>45006.978067129632</v>
      </c>
      <c r="B1182" s="4">
        <v>9.9600000000000009</v>
      </c>
      <c r="C1182" s="4">
        <v>1.23</v>
      </c>
      <c r="D1182" s="4">
        <f t="shared" si="57"/>
        <v>12.250800000000002</v>
      </c>
      <c r="E1182" s="4">
        <f t="shared" si="55"/>
        <v>302.82003076923075</v>
      </c>
      <c r="F1182" s="4">
        <f t="shared" si="56"/>
        <v>14.490030769230771</v>
      </c>
      <c r="G1182" s="12">
        <v>2023</v>
      </c>
    </row>
    <row r="1183" spans="1:7" x14ac:dyDescent="0.2">
      <c r="A1183" s="18">
        <v>45007.020011574074</v>
      </c>
      <c r="B1183" s="4">
        <v>9.9700000000000006</v>
      </c>
      <c r="C1183" s="4">
        <v>1.23</v>
      </c>
      <c r="D1183" s="4">
        <f t="shared" si="57"/>
        <v>12.263100000000001</v>
      </c>
      <c r="E1183" s="4">
        <f t="shared" si="55"/>
        <v>302.83233076923074</v>
      </c>
      <c r="F1183" s="4">
        <f t="shared" si="56"/>
        <v>14.502330769230753</v>
      </c>
      <c r="G1183" s="12">
        <v>2023</v>
      </c>
    </row>
    <row r="1184" spans="1:7" x14ac:dyDescent="0.2">
      <c r="A1184" s="18">
        <v>45007.039421296293</v>
      </c>
      <c r="B1184" s="4">
        <v>9.98</v>
      </c>
      <c r="C1184" s="4">
        <v>1.23</v>
      </c>
      <c r="D1184" s="4">
        <f t="shared" si="57"/>
        <v>12.275400000000001</v>
      </c>
      <c r="E1184" s="4">
        <f t="shared" si="55"/>
        <v>302.84463076923072</v>
      </c>
      <c r="F1184" s="4">
        <f t="shared" si="56"/>
        <v>14.514630769230735</v>
      </c>
      <c r="G1184" s="12">
        <v>2023</v>
      </c>
    </row>
    <row r="1185" spans="1:7" x14ac:dyDescent="0.2">
      <c r="A1185" s="18">
        <v>45007.379502314812</v>
      </c>
      <c r="B1185" s="4">
        <v>9.99</v>
      </c>
      <c r="C1185" s="4">
        <v>1.23</v>
      </c>
      <c r="D1185" s="4">
        <f t="shared" si="57"/>
        <v>12.287700000000001</v>
      </c>
      <c r="E1185" s="4">
        <f t="shared" si="55"/>
        <v>302.85693076923076</v>
      </c>
      <c r="F1185" s="4">
        <f t="shared" si="56"/>
        <v>14.526930769230773</v>
      </c>
      <c r="G1185" s="12">
        <v>2023</v>
      </c>
    </row>
    <row r="1186" spans="1:7" x14ac:dyDescent="0.2">
      <c r="A1186" s="18">
        <v>45007.405046296299</v>
      </c>
      <c r="B1186" s="4">
        <v>10</v>
      </c>
      <c r="C1186" s="4">
        <v>1.23</v>
      </c>
      <c r="D1186" s="4">
        <f t="shared" si="57"/>
        <v>12.3</v>
      </c>
      <c r="E1186" s="4">
        <f t="shared" si="55"/>
        <v>302.86923076923074</v>
      </c>
      <c r="F1186" s="4">
        <f t="shared" si="56"/>
        <v>14.539230769230755</v>
      </c>
      <c r="G1186" s="12">
        <v>2023</v>
      </c>
    </row>
    <row r="1187" spans="1:7" x14ac:dyDescent="0.2">
      <c r="A1187" s="18">
        <v>45007.414282407408</v>
      </c>
      <c r="B1187" s="4">
        <v>10.01</v>
      </c>
      <c r="C1187" s="4">
        <v>1.23</v>
      </c>
      <c r="D1187" s="4">
        <f t="shared" si="57"/>
        <v>12.312299999999999</v>
      </c>
      <c r="E1187" s="4">
        <f t="shared" si="55"/>
        <v>302.88153076923072</v>
      </c>
      <c r="F1187" s="4">
        <f t="shared" si="56"/>
        <v>14.551530769230737</v>
      </c>
      <c r="G1187" s="12">
        <v>2023</v>
      </c>
    </row>
    <row r="1188" spans="1:7" x14ac:dyDescent="0.2">
      <c r="A1188" s="18">
        <v>45007.423148148147</v>
      </c>
      <c r="B1188" s="4">
        <v>10.02</v>
      </c>
      <c r="C1188" s="4">
        <v>1.23</v>
      </c>
      <c r="D1188" s="4">
        <f t="shared" si="57"/>
        <v>12.324599999999998</v>
      </c>
      <c r="E1188" s="4">
        <f t="shared" si="55"/>
        <v>302.8938307692307</v>
      </c>
      <c r="F1188" s="4">
        <f t="shared" si="56"/>
        <v>14.563830769230719</v>
      </c>
      <c r="G1188" s="12">
        <v>2023</v>
      </c>
    </row>
    <row r="1189" spans="1:7" x14ac:dyDescent="0.2">
      <c r="A1189" s="18">
        <v>45007.428379629629</v>
      </c>
      <c r="B1189" s="4">
        <v>10.029999999999999</v>
      </c>
      <c r="C1189" s="4">
        <v>1.23</v>
      </c>
      <c r="D1189" s="4">
        <f t="shared" si="57"/>
        <v>12.336899999999998</v>
      </c>
      <c r="E1189" s="4">
        <f t="shared" si="55"/>
        <v>302.90613076923074</v>
      </c>
      <c r="F1189" s="4">
        <f t="shared" si="56"/>
        <v>14.576130769230758</v>
      </c>
      <c r="G1189" s="12">
        <v>2023</v>
      </c>
    </row>
    <row r="1190" spans="1:7" x14ac:dyDescent="0.2">
      <c r="A1190" s="18">
        <v>45007.437314814815</v>
      </c>
      <c r="B1190" s="4">
        <v>10.040000000000001</v>
      </c>
      <c r="C1190" s="4">
        <v>1.23</v>
      </c>
      <c r="D1190" s="4">
        <f t="shared" si="57"/>
        <v>12.349200000000002</v>
      </c>
      <c r="E1190" s="4">
        <f t="shared" si="55"/>
        <v>302.91843076923072</v>
      </c>
      <c r="F1190" s="4">
        <f t="shared" si="56"/>
        <v>14.58843076923074</v>
      </c>
      <c r="G1190" s="12">
        <v>2023</v>
      </c>
    </row>
    <row r="1191" spans="1:7" x14ac:dyDescent="0.2">
      <c r="A1191" s="18">
        <v>45007.445717592593</v>
      </c>
      <c r="B1191" s="4">
        <v>10.050000000000001</v>
      </c>
      <c r="C1191" s="4">
        <v>1.23</v>
      </c>
      <c r="D1191" s="4">
        <f t="shared" si="57"/>
        <v>12.361500000000001</v>
      </c>
      <c r="E1191" s="4">
        <f t="shared" si="55"/>
        <v>302.93073076923071</v>
      </c>
      <c r="F1191" s="4">
        <f t="shared" si="56"/>
        <v>14.600730769230722</v>
      </c>
      <c r="G1191" s="12">
        <v>2023</v>
      </c>
    </row>
    <row r="1192" spans="1:7" x14ac:dyDescent="0.2">
      <c r="A1192" s="18">
        <v>45007.455555555556</v>
      </c>
      <c r="B1192" s="4">
        <v>10.06</v>
      </c>
      <c r="C1192" s="4">
        <v>1.23</v>
      </c>
      <c r="D1192" s="4">
        <f t="shared" si="57"/>
        <v>12.373800000000001</v>
      </c>
      <c r="E1192" s="4">
        <f t="shared" si="55"/>
        <v>302.94303076923075</v>
      </c>
      <c r="F1192" s="4">
        <f t="shared" si="56"/>
        <v>14.613030769230761</v>
      </c>
      <c r="G1192" s="12">
        <v>2023</v>
      </c>
    </row>
    <row r="1193" spans="1:7" x14ac:dyDescent="0.2">
      <c r="A1193" s="18">
        <v>45007.461446759262</v>
      </c>
      <c r="B1193" s="4">
        <v>10.07</v>
      </c>
      <c r="C1193" s="4">
        <v>1.23</v>
      </c>
      <c r="D1193" s="4">
        <f t="shared" si="57"/>
        <v>12.386100000000001</v>
      </c>
      <c r="E1193" s="4">
        <f t="shared" si="55"/>
        <v>302.95533076923073</v>
      </c>
      <c r="F1193" s="4">
        <f t="shared" si="56"/>
        <v>14.625330769230743</v>
      </c>
      <c r="G1193" s="12">
        <v>2023</v>
      </c>
    </row>
    <row r="1194" spans="1:7" x14ac:dyDescent="0.2">
      <c r="A1194" s="18">
        <v>45007.472534722219</v>
      </c>
      <c r="B1194" s="4">
        <v>10.08</v>
      </c>
      <c r="C1194" s="4">
        <v>1.23</v>
      </c>
      <c r="D1194" s="4">
        <f t="shared" si="57"/>
        <v>12.398400000000001</v>
      </c>
      <c r="E1194" s="4">
        <f t="shared" si="55"/>
        <v>302.96763076923071</v>
      </c>
      <c r="F1194" s="4">
        <f t="shared" si="56"/>
        <v>14.637630769230725</v>
      </c>
      <c r="G1194" s="12">
        <v>2023</v>
      </c>
    </row>
    <row r="1195" spans="1:7" x14ac:dyDescent="0.2">
      <c r="A1195" s="18">
        <v>45007.478171296294</v>
      </c>
      <c r="B1195" s="4">
        <v>10.09</v>
      </c>
      <c r="C1195" s="4">
        <v>1.23</v>
      </c>
      <c r="D1195" s="4">
        <f t="shared" si="57"/>
        <v>12.4107</v>
      </c>
      <c r="E1195" s="4">
        <f t="shared" si="55"/>
        <v>302.97993076923075</v>
      </c>
      <c r="F1195" s="4">
        <f t="shared" si="56"/>
        <v>14.649930769230764</v>
      </c>
      <c r="G1195" s="12">
        <v>2023</v>
      </c>
    </row>
    <row r="1196" spans="1:7" x14ac:dyDescent="0.2">
      <c r="A1196" s="18">
        <v>45007.484039351853</v>
      </c>
      <c r="B1196" s="4">
        <v>10.1</v>
      </c>
      <c r="C1196" s="4">
        <v>1.23</v>
      </c>
      <c r="D1196" s="4">
        <f t="shared" si="57"/>
        <v>12.423</v>
      </c>
      <c r="E1196" s="4">
        <f t="shared" si="55"/>
        <v>302.99223076923073</v>
      </c>
      <c r="F1196" s="4">
        <f t="shared" si="56"/>
        <v>14.662230769230746</v>
      </c>
      <c r="G1196" s="12">
        <v>2023</v>
      </c>
    </row>
    <row r="1197" spans="1:7" x14ac:dyDescent="0.2">
      <c r="A1197" s="18">
        <v>45007.487997685188</v>
      </c>
      <c r="B1197" s="4">
        <v>10.11</v>
      </c>
      <c r="C1197" s="4">
        <v>1.23</v>
      </c>
      <c r="D1197" s="4">
        <f t="shared" si="57"/>
        <v>12.4353</v>
      </c>
      <c r="E1197" s="4">
        <f t="shared" si="55"/>
        <v>303.00453076923071</v>
      </c>
      <c r="F1197" s="4">
        <f t="shared" si="56"/>
        <v>14.674530769230728</v>
      </c>
      <c r="G1197" s="12">
        <v>2023</v>
      </c>
    </row>
    <row r="1198" spans="1:7" x14ac:dyDescent="0.2">
      <c r="A1198" s="18">
        <v>45007.492048611108</v>
      </c>
      <c r="B1198" s="4">
        <v>10.120000000000001</v>
      </c>
      <c r="C1198" s="4">
        <v>1.23</v>
      </c>
      <c r="D1198" s="4">
        <f t="shared" si="57"/>
        <v>12.447600000000001</v>
      </c>
      <c r="E1198" s="4">
        <f t="shared" si="55"/>
        <v>303.01683076923075</v>
      </c>
      <c r="F1198" s="4">
        <f t="shared" si="56"/>
        <v>14.686830769230767</v>
      </c>
      <c r="G1198" s="12">
        <v>2023</v>
      </c>
    </row>
    <row r="1199" spans="1:7" x14ac:dyDescent="0.2">
      <c r="A1199" s="18">
        <v>45007.494513888887</v>
      </c>
      <c r="B1199" s="4">
        <v>10.130000000000001</v>
      </c>
      <c r="C1199" s="4">
        <v>1.23</v>
      </c>
      <c r="D1199" s="4">
        <f t="shared" si="57"/>
        <v>12.459900000000001</v>
      </c>
      <c r="E1199" s="4">
        <f t="shared" si="55"/>
        <v>303.02913076923073</v>
      </c>
      <c r="F1199" s="4">
        <f t="shared" si="56"/>
        <v>14.699130769230749</v>
      </c>
      <c r="G1199" s="12">
        <v>2023</v>
      </c>
    </row>
    <row r="1200" spans="1:7" x14ac:dyDescent="0.2">
      <c r="A1200" s="18">
        <v>45007.498437499999</v>
      </c>
      <c r="B1200" s="4">
        <v>10.14</v>
      </c>
      <c r="C1200" s="4">
        <v>1.23</v>
      </c>
      <c r="D1200" s="4">
        <f t="shared" si="57"/>
        <v>12.472200000000001</v>
      </c>
      <c r="E1200" s="4">
        <f t="shared" si="55"/>
        <v>303.04143076923071</v>
      </c>
      <c r="F1200" s="4">
        <f t="shared" si="56"/>
        <v>14.711430769230731</v>
      </c>
      <c r="G1200" s="12">
        <v>2023</v>
      </c>
    </row>
    <row r="1201" spans="1:7" x14ac:dyDescent="0.2">
      <c r="A1201" s="18">
        <v>45007.500648148147</v>
      </c>
      <c r="B1201" s="4">
        <v>10.15</v>
      </c>
      <c r="C1201" s="4">
        <v>1.23</v>
      </c>
      <c r="D1201" s="4">
        <f t="shared" si="57"/>
        <v>12.484500000000001</v>
      </c>
      <c r="E1201" s="4">
        <f t="shared" si="55"/>
        <v>303.05373076923075</v>
      </c>
      <c r="F1201" s="4">
        <f t="shared" si="56"/>
        <v>14.72373076923077</v>
      </c>
      <c r="G1201" s="12">
        <v>2023</v>
      </c>
    </row>
    <row r="1202" spans="1:7" x14ac:dyDescent="0.2">
      <c r="A1202" s="18">
        <v>45007.503622685188</v>
      </c>
      <c r="B1202" s="4">
        <v>10.16</v>
      </c>
      <c r="C1202" s="4">
        <v>1.23</v>
      </c>
      <c r="D1202" s="4">
        <f t="shared" si="57"/>
        <v>12.4968</v>
      </c>
      <c r="E1202" s="4">
        <f t="shared" si="55"/>
        <v>303.06603076923074</v>
      </c>
      <c r="F1202" s="4">
        <f t="shared" si="56"/>
        <v>14.736030769230752</v>
      </c>
      <c r="G1202" s="12">
        <v>2023</v>
      </c>
    </row>
    <row r="1203" spans="1:7" x14ac:dyDescent="0.2">
      <c r="A1203" s="18">
        <v>45007.505648148152</v>
      </c>
      <c r="B1203" s="4">
        <v>10.17</v>
      </c>
      <c r="C1203" s="4">
        <v>1.23</v>
      </c>
      <c r="D1203" s="4">
        <f t="shared" si="57"/>
        <v>12.5091</v>
      </c>
      <c r="E1203" s="4">
        <f t="shared" si="55"/>
        <v>303.07833076923072</v>
      </c>
      <c r="F1203" s="4">
        <f t="shared" si="56"/>
        <v>14.748330769230733</v>
      </c>
      <c r="G1203" s="12">
        <v>2023</v>
      </c>
    </row>
    <row r="1204" spans="1:7" x14ac:dyDescent="0.2">
      <c r="A1204" s="18">
        <v>45007.508819444447</v>
      </c>
      <c r="B1204" s="4">
        <v>10.18</v>
      </c>
      <c r="C1204" s="4">
        <v>1.23</v>
      </c>
      <c r="D1204" s="4">
        <f t="shared" si="57"/>
        <v>12.5214</v>
      </c>
      <c r="E1204" s="4">
        <f t="shared" si="55"/>
        <v>303.09063076923076</v>
      </c>
      <c r="F1204" s="4">
        <f t="shared" si="56"/>
        <v>14.760630769230772</v>
      </c>
      <c r="G1204" s="12">
        <v>2023</v>
      </c>
    </row>
    <row r="1205" spans="1:7" x14ac:dyDescent="0.2">
      <c r="A1205" s="18">
        <v>45007.510520833333</v>
      </c>
      <c r="B1205" s="4">
        <v>10.19</v>
      </c>
      <c r="C1205" s="4">
        <v>1.23</v>
      </c>
      <c r="D1205" s="4">
        <f t="shared" si="57"/>
        <v>12.5337</v>
      </c>
      <c r="E1205" s="4">
        <f t="shared" si="55"/>
        <v>303.10293076923074</v>
      </c>
      <c r="F1205" s="4">
        <f t="shared" si="56"/>
        <v>14.772930769230754</v>
      </c>
      <c r="G1205" s="12">
        <v>2023</v>
      </c>
    </row>
    <row r="1206" spans="1:7" x14ac:dyDescent="0.2">
      <c r="A1206" s="18">
        <v>45007.512881944444</v>
      </c>
      <c r="B1206" s="4">
        <v>10.200000000000001</v>
      </c>
      <c r="C1206" s="4">
        <v>1.23</v>
      </c>
      <c r="D1206" s="4">
        <f t="shared" si="57"/>
        <v>12.546000000000001</v>
      </c>
      <c r="E1206" s="4">
        <f t="shared" si="55"/>
        <v>303.11523076923072</v>
      </c>
      <c r="F1206" s="4">
        <f t="shared" si="56"/>
        <v>14.785230769230736</v>
      </c>
      <c r="G1206" s="12">
        <v>2023</v>
      </c>
    </row>
    <row r="1207" spans="1:7" x14ac:dyDescent="0.2">
      <c r="A1207" s="18">
        <v>45007.514351851853</v>
      </c>
      <c r="B1207" s="4">
        <v>10.210000000000001</v>
      </c>
      <c r="C1207" s="4">
        <v>1.23</v>
      </c>
      <c r="D1207" s="4">
        <f t="shared" si="57"/>
        <v>12.558300000000001</v>
      </c>
      <c r="E1207" s="4">
        <f t="shared" si="55"/>
        <v>303.1275307692307</v>
      </c>
      <c r="F1207" s="4">
        <f t="shared" si="56"/>
        <v>14.797530769230718</v>
      </c>
      <c r="G1207" s="12">
        <v>2023</v>
      </c>
    </row>
    <row r="1208" spans="1:7" x14ac:dyDescent="0.2">
      <c r="A1208" s="18">
        <v>45007.516319444447</v>
      </c>
      <c r="B1208" s="4">
        <v>10.220000000000001</v>
      </c>
      <c r="C1208" s="4">
        <v>1.23</v>
      </c>
      <c r="D1208" s="4">
        <f t="shared" si="57"/>
        <v>12.570600000000001</v>
      </c>
      <c r="E1208" s="4">
        <f t="shared" si="55"/>
        <v>303.13983076923074</v>
      </c>
      <c r="F1208" s="4">
        <f t="shared" si="56"/>
        <v>14.809830769230757</v>
      </c>
      <c r="G1208" s="12">
        <v>2023</v>
      </c>
    </row>
    <row r="1209" spans="1:7" x14ac:dyDescent="0.2">
      <c r="A1209" s="18">
        <v>45007.518090277779</v>
      </c>
      <c r="B1209" s="4">
        <v>10.23</v>
      </c>
      <c r="C1209" s="4">
        <v>1.23</v>
      </c>
      <c r="D1209" s="4">
        <f t="shared" si="57"/>
        <v>12.5829</v>
      </c>
      <c r="E1209" s="4">
        <f t="shared" si="55"/>
        <v>303.15213076923072</v>
      </c>
      <c r="F1209" s="4">
        <f t="shared" si="56"/>
        <v>14.822130769230739</v>
      </c>
      <c r="G1209" s="12">
        <v>2023</v>
      </c>
    </row>
    <row r="1210" spans="1:7" x14ac:dyDescent="0.2">
      <c r="A1210" s="18">
        <v>45007.522199074076</v>
      </c>
      <c r="B1210" s="4">
        <v>10.24</v>
      </c>
      <c r="C1210" s="4">
        <v>1.23</v>
      </c>
      <c r="D1210" s="4">
        <f t="shared" si="57"/>
        <v>12.5952</v>
      </c>
      <c r="E1210" s="4">
        <f t="shared" si="55"/>
        <v>303.16443076923071</v>
      </c>
      <c r="F1210" s="4">
        <f t="shared" si="56"/>
        <v>14.834430769230721</v>
      </c>
      <c r="G1210" s="12">
        <v>2023</v>
      </c>
    </row>
    <row r="1211" spans="1:7" x14ac:dyDescent="0.2">
      <c r="A1211" s="18">
        <v>45007.527349537035</v>
      </c>
      <c r="B1211" s="4">
        <v>10.25</v>
      </c>
      <c r="C1211" s="4">
        <v>1.23</v>
      </c>
      <c r="D1211" s="4">
        <f t="shared" si="57"/>
        <v>12.6075</v>
      </c>
      <c r="E1211" s="4">
        <f t="shared" ref="E1211:E1274" si="58">D1211+E$183</f>
        <v>303.17673076923074</v>
      </c>
      <c r="F1211" s="4">
        <f t="shared" si="56"/>
        <v>14.84673076923076</v>
      </c>
      <c r="G1211" s="12">
        <v>2023</v>
      </c>
    </row>
    <row r="1212" spans="1:7" x14ac:dyDescent="0.2">
      <c r="A1212" s="18">
        <v>45007.538912037038</v>
      </c>
      <c r="B1212" s="4">
        <v>10.26</v>
      </c>
      <c r="C1212" s="4">
        <v>1.23</v>
      </c>
      <c r="D1212" s="4">
        <f t="shared" si="57"/>
        <v>12.6198</v>
      </c>
      <c r="E1212" s="4">
        <f t="shared" si="58"/>
        <v>303.18903076923073</v>
      </c>
      <c r="F1212" s="4">
        <f t="shared" si="56"/>
        <v>14.859030769230742</v>
      </c>
      <c r="G1212" s="12">
        <v>2023</v>
      </c>
    </row>
    <row r="1213" spans="1:7" x14ac:dyDescent="0.2">
      <c r="A1213" s="18">
        <v>45007.541562500002</v>
      </c>
      <c r="B1213" s="4">
        <v>10.27</v>
      </c>
      <c r="C1213" s="4">
        <v>1.23</v>
      </c>
      <c r="D1213" s="4">
        <f t="shared" si="57"/>
        <v>12.632099999999999</v>
      </c>
      <c r="E1213" s="4">
        <f t="shared" si="58"/>
        <v>303.20133076923071</v>
      </c>
      <c r="F1213" s="4">
        <f t="shared" si="56"/>
        <v>14.871330769230724</v>
      </c>
      <c r="G1213" s="12">
        <v>2023</v>
      </c>
    </row>
    <row r="1214" spans="1:7" x14ac:dyDescent="0.2">
      <c r="A1214" s="18">
        <v>45007.5468287037</v>
      </c>
      <c r="B1214" s="4">
        <v>10.28</v>
      </c>
      <c r="C1214" s="4">
        <v>1.23</v>
      </c>
      <c r="D1214" s="4">
        <f t="shared" si="57"/>
        <v>12.644399999999999</v>
      </c>
      <c r="E1214" s="4">
        <f t="shared" si="58"/>
        <v>303.21363076923075</v>
      </c>
      <c r="F1214" s="4">
        <f t="shared" si="56"/>
        <v>14.883630769230763</v>
      </c>
      <c r="G1214" s="12">
        <v>2023</v>
      </c>
    </row>
    <row r="1215" spans="1:7" x14ac:dyDescent="0.2">
      <c r="A1215" s="18">
        <v>45007.548773148148</v>
      </c>
      <c r="B1215" s="4">
        <v>10.290000000000001</v>
      </c>
      <c r="C1215" s="4">
        <v>1.23</v>
      </c>
      <c r="D1215" s="4">
        <f t="shared" si="57"/>
        <v>12.656700000000001</v>
      </c>
      <c r="E1215" s="4">
        <f t="shared" si="58"/>
        <v>303.22593076923073</v>
      </c>
      <c r="F1215" s="4">
        <f t="shared" si="56"/>
        <v>14.895930769230745</v>
      </c>
      <c r="G1215" s="12">
        <v>2023</v>
      </c>
    </row>
    <row r="1216" spans="1:7" x14ac:dyDescent="0.2">
      <c r="A1216" s="18">
        <v>45007.554097222222</v>
      </c>
      <c r="B1216" s="4">
        <v>10.3</v>
      </c>
      <c r="C1216" s="4">
        <v>1.23</v>
      </c>
      <c r="D1216" s="4">
        <f t="shared" si="57"/>
        <v>12.669</v>
      </c>
      <c r="E1216" s="4">
        <f t="shared" si="58"/>
        <v>303.23823076923071</v>
      </c>
      <c r="F1216" s="4">
        <f t="shared" si="56"/>
        <v>14.908230769230727</v>
      </c>
      <c r="G1216" s="12">
        <v>2023</v>
      </c>
    </row>
    <row r="1217" spans="1:7" x14ac:dyDescent="0.2">
      <c r="A1217" s="18">
        <v>45007.557187500002</v>
      </c>
      <c r="B1217" s="4">
        <v>10.31</v>
      </c>
      <c r="C1217" s="4">
        <v>1.23</v>
      </c>
      <c r="D1217" s="4">
        <f t="shared" si="57"/>
        <v>12.6813</v>
      </c>
      <c r="E1217" s="4">
        <f t="shared" si="58"/>
        <v>303.25053076923075</v>
      </c>
      <c r="F1217" s="4">
        <f t="shared" si="56"/>
        <v>14.920530769230766</v>
      </c>
      <c r="G1217" s="12">
        <v>2023</v>
      </c>
    </row>
    <row r="1218" spans="1:7" x14ac:dyDescent="0.2">
      <c r="A1218" s="18">
        <v>45007.561678240738</v>
      </c>
      <c r="B1218" s="4">
        <v>10.32</v>
      </c>
      <c r="C1218" s="4">
        <v>1.23</v>
      </c>
      <c r="D1218" s="4">
        <f t="shared" si="57"/>
        <v>12.6936</v>
      </c>
      <c r="E1218" s="4">
        <f t="shared" si="58"/>
        <v>303.26283076923073</v>
      </c>
      <c r="F1218" s="4">
        <f t="shared" si="56"/>
        <v>14.932830769230748</v>
      </c>
      <c r="G1218" s="12">
        <v>2023</v>
      </c>
    </row>
    <row r="1219" spans="1:7" x14ac:dyDescent="0.2">
      <c r="A1219" s="18">
        <v>45007.56832175926</v>
      </c>
      <c r="B1219" s="4">
        <v>10.33</v>
      </c>
      <c r="C1219" s="4">
        <v>1.23</v>
      </c>
      <c r="D1219" s="4">
        <f t="shared" si="57"/>
        <v>12.7059</v>
      </c>
      <c r="E1219" s="4">
        <f t="shared" si="58"/>
        <v>303.27513076923071</v>
      </c>
      <c r="F1219" s="4">
        <f t="shared" ref="F1219:F1282" si="59">E1219-288.33</f>
        <v>14.94513076923073</v>
      </c>
      <c r="G1219" s="12">
        <v>2023</v>
      </c>
    </row>
    <row r="1220" spans="1:7" x14ac:dyDescent="0.2">
      <c r="A1220" s="18">
        <v>45007.579710648148</v>
      </c>
      <c r="B1220" s="4">
        <v>10.34</v>
      </c>
      <c r="C1220" s="4">
        <v>1.23</v>
      </c>
      <c r="D1220" s="4">
        <f t="shared" si="57"/>
        <v>12.7182</v>
      </c>
      <c r="E1220" s="4">
        <f t="shared" si="58"/>
        <v>303.28743076923075</v>
      </c>
      <c r="F1220" s="4">
        <f t="shared" si="59"/>
        <v>14.957430769230768</v>
      </c>
      <c r="G1220" s="12">
        <v>2023</v>
      </c>
    </row>
    <row r="1221" spans="1:7" x14ac:dyDescent="0.2">
      <c r="A1221" s="18">
        <v>45007.588703703703</v>
      </c>
      <c r="B1221" s="4">
        <v>10.35</v>
      </c>
      <c r="C1221" s="4">
        <v>1.23</v>
      </c>
      <c r="D1221" s="4">
        <f t="shared" si="57"/>
        <v>12.730499999999999</v>
      </c>
      <c r="E1221" s="4">
        <f t="shared" si="58"/>
        <v>303.29973076923073</v>
      </c>
      <c r="F1221" s="4">
        <f t="shared" si="59"/>
        <v>14.96973076923075</v>
      </c>
      <c r="G1221" s="12">
        <v>2023</v>
      </c>
    </row>
    <row r="1222" spans="1:7" x14ac:dyDescent="0.2">
      <c r="A1222" s="18">
        <v>45007.597905092596</v>
      </c>
      <c r="B1222" s="4">
        <v>10.36</v>
      </c>
      <c r="C1222" s="4">
        <v>1.23</v>
      </c>
      <c r="D1222" s="4">
        <f t="shared" si="57"/>
        <v>12.742799999999999</v>
      </c>
      <c r="E1222" s="4">
        <f t="shared" si="58"/>
        <v>303.31203076923072</v>
      </c>
      <c r="F1222" s="4">
        <f t="shared" si="59"/>
        <v>14.982030769230732</v>
      </c>
      <c r="G1222" s="12">
        <v>2023</v>
      </c>
    </row>
    <row r="1223" spans="1:7" x14ac:dyDescent="0.2">
      <c r="A1223" s="18">
        <v>45007.614953703705</v>
      </c>
      <c r="B1223" s="4">
        <v>10.370000000000001</v>
      </c>
      <c r="C1223" s="4">
        <v>1.23</v>
      </c>
      <c r="D1223" s="4">
        <f t="shared" si="57"/>
        <v>12.755100000000001</v>
      </c>
      <c r="E1223" s="4">
        <f t="shared" si="58"/>
        <v>303.32433076923076</v>
      </c>
      <c r="F1223" s="4">
        <f t="shared" si="59"/>
        <v>14.994330769230771</v>
      </c>
      <c r="G1223" s="12">
        <v>2023</v>
      </c>
    </row>
    <row r="1224" spans="1:7" x14ac:dyDescent="0.2">
      <c r="A1224" s="18">
        <v>45008.367152777777</v>
      </c>
      <c r="B1224" s="4">
        <v>10.38</v>
      </c>
      <c r="C1224" s="4">
        <v>1.23</v>
      </c>
      <c r="D1224" s="4">
        <f t="shared" si="57"/>
        <v>12.7674</v>
      </c>
      <c r="E1224" s="4">
        <f t="shared" si="58"/>
        <v>303.33663076923074</v>
      </c>
      <c r="F1224" s="4">
        <f t="shared" si="59"/>
        <v>15.006630769230753</v>
      </c>
      <c r="G1224" s="12">
        <v>2023</v>
      </c>
    </row>
    <row r="1225" spans="1:7" x14ac:dyDescent="0.2">
      <c r="A1225" s="18">
        <v>45008.412511574075</v>
      </c>
      <c r="B1225" s="4">
        <v>10.39</v>
      </c>
      <c r="C1225" s="4">
        <v>1.23</v>
      </c>
      <c r="D1225" s="4">
        <f t="shared" si="57"/>
        <v>12.7797</v>
      </c>
      <c r="E1225" s="4">
        <f t="shared" si="58"/>
        <v>303.34893076923072</v>
      </c>
      <c r="F1225" s="4">
        <f t="shared" si="59"/>
        <v>15.018930769230735</v>
      </c>
      <c r="G1225" s="12">
        <v>2023</v>
      </c>
    </row>
    <row r="1226" spans="1:7" x14ac:dyDescent="0.2">
      <c r="A1226" s="18">
        <v>45009.370694444442</v>
      </c>
      <c r="B1226" s="4">
        <v>10.4</v>
      </c>
      <c r="C1226" s="4">
        <v>1.23</v>
      </c>
      <c r="D1226" s="4">
        <f t="shared" si="57"/>
        <v>12.792</v>
      </c>
      <c r="E1226" s="4">
        <f t="shared" si="58"/>
        <v>303.3612307692307</v>
      </c>
      <c r="F1226" s="4">
        <f t="shared" si="59"/>
        <v>15.031230769230717</v>
      </c>
      <c r="G1226" s="12">
        <v>2023</v>
      </c>
    </row>
    <row r="1227" spans="1:7" x14ac:dyDescent="0.2">
      <c r="A1227" s="18">
        <v>45009.385092592594</v>
      </c>
      <c r="B1227" s="4">
        <v>10.41</v>
      </c>
      <c r="C1227" s="4">
        <v>1.23</v>
      </c>
      <c r="D1227" s="4">
        <f t="shared" si="57"/>
        <v>12.8043</v>
      </c>
      <c r="E1227" s="4">
        <f t="shared" si="58"/>
        <v>303.37353076923074</v>
      </c>
      <c r="F1227" s="4">
        <f t="shared" si="59"/>
        <v>15.043530769230756</v>
      </c>
      <c r="G1227" s="12">
        <v>2023</v>
      </c>
    </row>
    <row r="1228" spans="1:7" x14ac:dyDescent="0.2">
      <c r="A1228" s="18">
        <v>45009.396562499998</v>
      </c>
      <c r="B1228" s="4">
        <v>10.42</v>
      </c>
      <c r="C1228" s="4">
        <v>1.23</v>
      </c>
      <c r="D1228" s="4">
        <f t="shared" si="57"/>
        <v>12.816599999999999</v>
      </c>
      <c r="E1228" s="4">
        <f t="shared" si="58"/>
        <v>303.38583076923072</v>
      </c>
      <c r="F1228" s="4">
        <f t="shared" si="59"/>
        <v>15.055830769230738</v>
      </c>
      <c r="G1228" s="12">
        <v>2023</v>
      </c>
    </row>
    <row r="1229" spans="1:7" x14ac:dyDescent="0.2">
      <c r="A1229" s="18">
        <v>45009.406157407408</v>
      </c>
      <c r="B1229" s="4">
        <v>10.43</v>
      </c>
      <c r="C1229" s="4">
        <v>1.23</v>
      </c>
      <c r="D1229" s="4">
        <f t="shared" si="57"/>
        <v>12.828899999999999</v>
      </c>
      <c r="E1229" s="4">
        <f t="shared" si="58"/>
        <v>303.3981307692307</v>
      </c>
      <c r="F1229" s="4">
        <f t="shared" si="59"/>
        <v>15.06813076923072</v>
      </c>
      <c r="G1229" s="12">
        <v>2023</v>
      </c>
    </row>
    <row r="1230" spans="1:7" x14ac:dyDescent="0.2">
      <c r="A1230" s="18">
        <v>45009.4140625</v>
      </c>
      <c r="B1230" s="4">
        <v>10.44</v>
      </c>
      <c r="C1230" s="4">
        <v>1.23</v>
      </c>
      <c r="D1230" s="4">
        <f t="shared" si="57"/>
        <v>12.841199999999999</v>
      </c>
      <c r="E1230" s="4">
        <f t="shared" si="58"/>
        <v>303.41043076923074</v>
      </c>
      <c r="F1230" s="4">
        <f t="shared" si="59"/>
        <v>15.080430769230759</v>
      </c>
      <c r="G1230" s="12">
        <v>2023</v>
      </c>
    </row>
    <row r="1231" spans="1:7" x14ac:dyDescent="0.2">
      <c r="A1231" s="18">
        <v>45009.418252314812</v>
      </c>
      <c r="B1231" s="4">
        <v>10.450000000000001</v>
      </c>
      <c r="C1231" s="4">
        <v>1.23</v>
      </c>
      <c r="D1231" s="4">
        <f t="shared" si="57"/>
        <v>12.8535</v>
      </c>
      <c r="E1231" s="4">
        <f t="shared" si="58"/>
        <v>303.42273076923072</v>
      </c>
      <c r="F1231" s="4">
        <f t="shared" si="59"/>
        <v>15.092730769230741</v>
      </c>
      <c r="G1231" s="12">
        <v>2023</v>
      </c>
    </row>
    <row r="1232" spans="1:7" x14ac:dyDescent="0.2">
      <c r="A1232" s="18">
        <v>45009.423425925925</v>
      </c>
      <c r="B1232" s="4">
        <v>10.46</v>
      </c>
      <c r="C1232" s="4">
        <v>1.23</v>
      </c>
      <c r="D1232" s="4">
        <f t="shared" si="57"/>
        <v>12.8658</v>
      </c>
      <c r="E1232" s="4">
        <f t="shared" si="58"/>
        <v>303.43503076923071</v>
      </c>
      <c r="F1232" s="4">
        <f t="shared" si="59"/>
        <v>15.105030769230723</v>
      </c>
      <c r="G1232" s="12">
        <v>2023</v>
      </c>
    </row>
    <row r="1233" spans="1:7" x14ac:dyDescent="0.2">
      <c r="A1233" s="18">
        <v>45009.426087962966</v>
      </c>
      <c r="B1233" s="4">
        <v>10.47</v>
      </c>
      <c r="C1233" s="4">
        <v>1.23</v>
      </c>
      <c r="D1233" s="4">
        <f t="shared" si="57"/>
        <v>12.8781</v>
      </c>
      <c r="E1233" s="4">
        <f t="shared" si="58"/>
        <v>303.44733076923075</v>
      </c>
      <c r="F1233" s="4">
        <f t="shared" si="59"/>
        <v>15.117330769230762</v>
      </c>
      <c r="G1233" s="12">
        <v>2023</v>
      </c>
    </row>
    <row r="1234" spans="1:7" x14ac:dyDescent="0.2">
      <c r="A1234" s="18">
        <v>45009.432326388887</v>
      </c>
      <c r="B1234" s="4">
        <v>10.48</v>
      </c>
      <c r="C1234" s="4">
        <v>1.23</v>
      </c>
      <c r="D1234" s="4">
        <f t="shared" si="57"/>
        <v>12.8904</v>
      </c>
      <c r="E1234" s="4">
        <f t="shared" si="58"/>
        <v>303.45963076923073</v>
      </c>
      <c r="F1234" s="4">
        <f t="shared" si="59"/>
        <v>15.129630769230744</v>
      </c>
      <c r="G1234" s="12">
        <v>2023</v>
      </c>
    </row>
    <row r="1235" spans="1:7" x14ac:dyDescent="0.2">
      <c r="A1235" s="18">
        <v>45009.436736111114</v>
      </c>
      <c r="B1235" s="4">
        <v>10.49</v>
      </c>
      <c r="C1235" s="4">
        <v>1.23</v>
      </c>
      <c r="D1235" s="4">
        <f t="shared" si="57"/>
        <v>12.902699999999999</v>
      </c>
      <c r="E1235" s="4">
        <f t="shared" si="58"/>
        <v>303.47193076923071</v>
      </c>
      <c r="F1235" s="4">
        <f t="shared" si="59"/>
        <v>15.141930769230726</v>
      </c>
      <c r="G1235" s="12">
        <v>2023</v>
      </c>
    </row>
    <row r="1236" spans="1:7" x14ac:dyDescent="0.2">
      <c r="A1236" s="18">
        <v>45009.44023148148</v>
      </c>
      <c r="B1236" s="4">
        <v>10.5</v>
      </c>
      <c r="C1236" s="4">
        <v>1.23</v>
      </c>
      <c r="D1236" s="4">
        <f t="shared" si="57"/>
        <v>12.914999999999999</v>
      </c>
      <c r="E1236" s="4">
        <f t="shared" si="58"/>
        <v>303.48423076923075</v>
      </c>
      <c r="F1236" s="4">
        <f t="shared" si="59"/>
        <v>15.154230769230765</v>
      </c>
      <c r="G1236" s="12">
        <v>2023</v>
      </c>
    </row>
    <row r="1237" spans="1:7" x14ac:dyDescent="0.2">
      <c r="A1237" s="18">
        <v>45009.443148148152</v>
      </c>
      <c r="B1237" s="4">
        <v>10.51</v>
      </c>
      <c r="C1237" s="4">
        <v>1.23</v>
      </c>
      <c r="D1237" s="4">
        <f t="shared" si="57"/>
        <v>12.927299999999999</v>
      </c>
      <c r="E1237" s="4">
        <f t="shared" si="58"/>
        <v>303.49653076923073</v>
      </c>
      <c r="F1237" s="4">
        <f t="shared" si="59"/>
        <v>15.166530769230747</v>
      </c>
      <c r="G1237" s="12">
        <v>2023</v>
      </c>
    </row>
    <row r="1238" spans="1:7" x14ac:dyDescent="0.2">
      <c r="A1238" s="18">
        <v>45009.447893518518</v>
      </c>
      <c r="B1238" s="4">
        <v>10.52</v>
      </c>
      <c r="C1238" s="4">
        <v>1.23</v>
      </c>
      <c r="D1238" s="4">
        <f t="shared" si="57"/>
        <v>12.939599999999999</v>
      </c>
      <c r="E1238" s="4">
        <f t="shared" si="58"/>
        <v>303.50883076923071</v>
      </c>
      <c r="F1238" s="4">
        <f t="shared" si="59"/>
        <v>15.178830769230728</v>
      </c>
      <c r="G1238" s="12">
        <v>2023</v>
      </c>
    </row>
    <row r="1239" spans="1:7" x14ac:dyDescent="0.2">
      <c r="A1239" s="18">
        <v>45009.454479166663</v>
      </c>
      <c r="B1239" s="4">
        <v>10.53</v>
      </c>
      <c r="C1239" s="4">
        <v>1.23</v>
      </c>
      <c r="D1239" s="4">
        <f t="shared" si="57"/>
        <v>12.951899999999998</v>
      </c>
      <c r="E1239" s="4">
        <f t="shared" si="58"/>
        <v>303.52113076923075</v>
      </c>
      <c r="F1239" s="4">
        <f t="shared" si="59"/>
        <v>15.191130769230767</v>
      </c>
      <c r="G1239" s="12">
        <v>2023</v>
      </c>
    </row>
    <row r="1240" spans="1:7" x14ac:dyDescent="0.2">
      <c r="A1240" s="18">
        <v>45009.486377314817</v>
      </c>
      <c r="B1240" s="4">
        <v>10.540000000000001</v>
      </c>
      <c r="C1240" s="4">
        <v>1.23</v>
      </c>
      <c r="D1240" s="4">
        <f t="shared" si="57"/>
        <v>12.964200000000002</v>
      </c>
      <c r="E1240" s="4">
        <f t="shared" si="58"/>
        <v>303.53343076923073</v>
      </c>
      <c r="F1240" s="4">
        <f t="shared" si="59"/>
        <v>15.203430769230749</v>
      </c>
      <c r="G1240" s="12">
        <v>2023</v>
      </c>
    </row>
    <row r="1241" spans="1:7" x14ac:dyDescent="0.2">
      <c r="A1241" s="18">
        <v>45010.415613425925</v>
      </c>
      <c r="B1241" s="4">
        <v>10.55</v>
      </c>
      <c r="C1241" s="4">
        <v>1.23</v>
      </c>
      <c r="D1241" s="4">
        <f t="shared" ref="D1241:D1304" si="60">B1241*C1241</f>
        <v>12.976500000000001</v>
      </c>
      <c r="E1241" s="4">
        <f t="shared" si="58"/>
        <v>303.54573076923072</v>
      </c>
      <c r="F1241" s="4">
        <f t="shared" si="59"/>
        <v>15.215730769230731</v>
      </c>
      <c r="G1241" s="12">
        <v>2023</v>
      </c>
    </row>
    <row r="1242" spans="1:7" x14ac:dyDescent="0.2">
      <c r="A1242" s="18">
        <v>45010.425902777781</v>
      </c>
      <c r="B1242" s="4">
        <v>10.56</v>
      </c>
      <c r="C1242" s="4">
        <v>1.23</v>
      </c>
      <c r="D1242" s="4">
        <f t="shared" si="60"/>
        <v>12.988800000000001</v>
      </c>
      <c r="E1242" s="4">
        <f t="shared" si="58"/>
        <v>303.55803076923075</v>
      </c>
      <c r="F1242" s="4">
        <f t="shared" si="59"/>
        <v>15.22803076923077</v>
      </c>
      <c r="G1242" s="12">
        <v>2023</v>
      </c>
    </row>
    <row r="1243" spans="1:7" x14ac:dyDescent="0.2">
      <c r="A1243" s="18">
        <v>45010.438171296293</v>
      </c>
      <c r="B1243" s="4">
        <v>10.57</v>
      </c>
      <c r="C1243" s="4">
        <v>1.23</v>
      </c>
      <c r="D1243" s="4">
        <f t="shared" si="60"/>
        <v>13.001100000000001</v>
      </c>
      <c r="E1243" s="4">
        <f t="shared" si="58"/>
        <v>303.57033076923074</v>
      </c>
      <c r="F1243" s="4">
        <f t="shared" si="59"/>
        <v>15.240330769230752</v>
      </c>
      <c r="G1243" s="12">
        <v>2023</v>
      </c>
    </row>
    <row r="1244" spans="1:7" x14ac:dyDescent="0.2">
      <c r="A1244" s="18">
        <v>45010.443599537037</v>
      </c>
      <c r="B1244" s="4">
        <v>10.58</v>
      </c>
      <c r="C1244" s="4">
        <v>1.23</v>
      </c>
      <c r="D1244" s="4">
        <f t="shared" si="60"/>
        <v>13.013400000000001</v>
      </c>
      <c r="E1244" s="4">
        <f t="shared" si="58"/>
        <v>303.58263076923072</v>
      </c>
      <c r="F1244" s="4">
        <f t="shared" si="59"/>
        <v>15.252630769230734</v>
      </c>
      <c r="G1244" s="12">
        <v>2023</v>
      </c>
    </row>
    <row r="1245" spans="1:7" x14ac:dyDescent="0.2">
      <c r="A1245" s="18">
        <v>45010.446967592594</v>
      </c>
      <c r="B1245" s="4">
        <v>10.59</v>
      </c>
      <c r="C1245" s="4">
        <v>1.23</v>
      </c>
      <c r="D1245" s="4">
        <f t="shared" si="60"/>
        <v>13.025700000000001</v>
      </c>
      <c r="E1245" s="4">
        <f t="shared" si="58"/>
        <v>303.5949307692307</v>
      </c>
      <c r="F1245" s="4">
        <f t="shared" si="59"/>
        <v>15.264930769230716</v>
      </c>
      <c r="G1245" s="12">
        <v>2023</v>
      </c>
    </row>
    <row r="1246" spans="1:7" x14ac:dyDescent="0.2">
      <c r="A1246" s="18">
        <v>45010.452604166669</v>
      </c>
      <c r="B1246" s="4">
        <v>10.6</v>
      </c>
      <c r="C1246" s="4">
        <v>1.23</v>
      </c>
      <c r="D1246" s="4">
        <f t="shared" si="60"/>
        <v>13.038</v>
      </c>
      <c r="E1246" s="4">
        <f t="shared" si="58"/>
        <v>303.60723076923074</v>
      </c>
      <c r="F1246" s="4">
        <f t="shared" si="59"/>
        <v>15.277230769230755</v>
      </c>
      <c r="G1246" s="12">
        <v>2023</v>
      </c>
    </row>
    <row r="1247" spans="1:7" x14ac:dyDescent="0.2">
      <c r="A1247" s="18">
        <v>45010.456250000003</v>
      </c>
      <c r="B1247" s="4">
        <v>10.61</v>
      </c>
      <c r="C1247" s="4">
        <v>1.23</v>
      </c>
      <c r="D1247" s="4">
        <f t="shared" si="60"/>
        <v>13.050299999999998</v>
      </c>
      <c r="E1247" s="4">
        <f t="shared" si="58"/>
        <v>303.61953076923072</v>
      </c>
      <c r="F1247" s="4">
        <f t="shared" si="59"/>
        <v>15.289530769230737</v>
      </c>
      <c r="G1247" s="12">
        <v>2023</v>
      </c>
    </row>
    <row r="1248" spans="1:7" x14ac:dyDescent="0.2">
      <c r="A1248" s="18">
        <v>45010.463356481479</v>
      </c>
      <c r="B1248" s="4">
        <v>10.620000000000001</v>
      </c>
      <c r="C1248" s="4">
        <v>1.23</v>
      </c>
      <c r="D1248" s="4">
        <f t="shared" si="60"/>
        <v>13.062600000000002</v>
      </c>
      <c r="E1248" s="4">
        <f t="shared" si="58"/>
        <v>303.6318307692307</v>
      </c>
      <c r="F1248" s="4">
        <f t="shared" si="59"/>
        <v>15.301830769230719</v>
      </c>
      <c r="G1248" s="12">
        <v>2023</v>
      </c>
    </row>
    <row r="1249" spans="1:7" x14ac:dyDescent="0.2">
      <c r="A1249" s="18">
        <v>45010.470138888886</v>
      </c>
      <c r="B1249" s="4">
        <v>10.63</v>
      </c>
      <c r="C1249" s="4">
        <v>1.23</v>
      </c>
      <c r="D1249" s="4">
        <f t="shared" si="60"/>
        <v>13.074900000000001</v>
      </c>
      <c r="E1249" s="4">
        <f t="shared" si="58"/>
        <v>303.64413076923074</v>
      </c>
      <c r="F1249" s="4">
        <f t="shared" si="59"/>
        <v>15.314130769230758</v>
      </c>
      <c r="G1249" s="12">
        <v>2023</v>
      </c>
    </row>
    <row r="1250" spans="1:7" x14ac:dyDescent="0.2">
      <c r="A1250" s="18">
        <v>45010.482777777775</v>
      </c>
      <c r="B1250" s="4">
        <v>10.64</v>
      </c>
      <c r="C1250" s="4">
        <v>1.23</v>
      </c>
      <c r="D1250" s="4">
        <f t="shared" si="60"/>
        <v>13.087200000000001</v>
      </c>
      <c r="E1250" s="4">
        <f t="shared" si="58"/>
        <v>303.65643076923072</v>
      </c>
      <c r="F1250" s="4">
        <f t="shared" si="59"/>
        <v>15.32643076923074</v>
      </c>
      <c r="G1250" s="12">
        <v>2023</v>
      </c>
    </row>
    <row r="1251" spans="1:7" x14ac:dyDescent="0.2">
      <c r="A1251" s="18">
        <v>45012.396168981482</v>
      </c>
      <c r="B1251" s="4">
        <v>10.65</v>
      </c>
      <c r="C1251" s="4">
        <v>1.23</v>
      </c>
      <c r="D1251" s="4">
        <f t="shared" si="60"/>
        <v>13.099500000000001</v>
      </c>
      <c r="E1251" s="4">
        <f t="shared" si="58"/>
        <v>303.66873076923071</v>
      </c>
      <c r="F1251" s="4">
        <f t="shared" si="59"/>
        <v>15.338730769230722</v>
      </c>
      <c r="G1251" s="12">
        <v>2023</v>
      </c>
    </row>
    <row r="1252" spans="1:7" x14ac:dyDescent="0.2">
      <c r="A1252" s="18">
        <v>45012.410057870373</v>
      </c>
      <c r="B1252" s="4">
        <v>10.66</v>
      </c>
      <c r="C1252" s="4">
        <v>1.23</v>
      </c>
      <c r="D1252" s="4">
        <f t="shared" si="60"/>
        <v>13.111800000000001</v>
      </c>
      <c r="E1252" s="4">
        <f t="shared" si="58"/>
        <v>303.68103076923074</v>
      </c>
      <c r="F1252" s="4">
        <f t="shared" si="59"/>
        <v>15.351030769230761</v>
      </c>
      <c r="G1252" s="12">
        <v>2023</v>
      </c>
    </row>
    <row r="1253" spans="1:7" x14ac:dyDescent="0.2">
      <c r="A1253" s="18">
        <v>45012.420682870368</v>
      </c>
      <c r="B1253" s="4">
        <v>10.67</v>
      </c>
      <c r="C1253" s="4">
        <v>1.23</v>
      </c>
      <c r="D1253" s="4">
        <f t="shared" si="60"/>
        <v>13.1241</v>
      </c>
      <c r="E1253" s="4">
        <f t="shared" si="58"/>
        <v>303.69333076923073</v>
      </c>
      <c r="F1253" s="4">
        <f t="shared" si="59"/>
        <v>15.363330769230743</v>
      </c>
      <c r="G1253" s="12">
        <v>2023</v>
      </c>
    </row>
    <row r="1254" spans="1:7" x14ac:dyDescent="0.2">
      <c r="A1254" s="18">
        <v>45015.408356481479</v>
      </c>
      <c r="B1254" s="4">
        <v>10.68</v>
      </c>
      <c r="C1254" s="4">
        <v>1.23</v>
      </c>
      <c r="D1254" s="4">
        <f t="shared" si="60"/>
        <v>13.1364</v>
      </c>
      <c r="E1254" s="4">
        <f t="shared" si="58"/>
        <v>303.70563076923071</v>
      </c>
      <c r="F1254" s="4">
        <f t="shared" si="59"/>
        <v>15.375630769230725</v>
      </c>
      <c r="G1254" s="12">
        <v>2023</v>
      </c>
    </row>
    <row r="1255" spans="1:7" x14ac:dyDescent="0.2">
      <c r="A1255" s="18">
        <v>45015.410624999997</v>
      </c>
      <c r="B1255" s="4">
        <v>10.69</v>
      </c>
      <c r="C1255" s="4">
        <v>1.23</v>
      </c>
      <c r="D1255" s="4">
        <f t="shared" si="60"/>
        <v>13.1487</v>
      </c>
      <c r="E1255" s="4">
        <f t="shared" si="58"/>
        <v>303.71793076923075</v>
      </c>
      <c r="F1255" s="4">
        <f t="shared" si="59"/>
        <v>15.387930769230763</v>
      </c>
      <c r="G1255" s="12">
        <v>2023</v>
      </c>
    </row>
    <row r="1256" spans="1:7" x14ac:dyDescent="0.2">
      <c r="A1256" s="18">
        <v>45015.414826388886</v>
      </c>
      <c r="B1256" s="4">
        <v>10.700000000000001</v>
      </c>
      <c r="C1256" s="4">
        <v>1.23</v>
      </c>
      <c r="D1256" s="4">
        <f t="shared" si="60"/>
        <v>13.161000000000001</v>
      </c>
      <c r="E1256" s="4">
        <f t="shared" si="58"/>
        <v>303.73023076923073</v>
      </c>
      <c r="F1256" s="4">
        <f t="shared" si="59"/>
        <v>15.400230769230745</v>
      </c>
      <c r="G1256" s="12">
        <v>2023</v>
      </c>
    </row>
    <row r="1257" spans="1:7" x14ac:dyDescent="0.2">
      <c r="A1257" s="18">
        <v>45015.417627314811</v>
      </c>
      <c r="B1257" s="4">
        <v>10.71</v>
      </c>
      <c r="C1257" s="4">
        <v>1.23</v>
      </c>
      <c r="D1257" s="4">
        <f t="shared" si="60"/>
        <v>13.173300000000001</v>
      </c>
      <c r="E1257" s="4">
        <f t="shared" si="58"/>
        <v>303.74253076923071</v>
      </c>
      <c r="F1257" s="4">
        <f t="shared" si="59"/>
        <v>15.412530769230727</v>
      </c>
      <c r="G1257" s="12">
        <v>2023</v>
      </c>
    </row>
    <row r="1258" spans="1:7" x14ac:dyDescent="0.2">
      <c r="A1258" s="18">
        <v>45015.422256944446</v>
      </c>
      <c r="B1258" s="4">
        <v>10.72</v>
      </c>
      <c r="C1258" s="4">
        <v>1.23</v>
      </c>
      <c r="D1258" s="4">
        <f t="shared" si="60"/>
        <v>13.185600000000001</v>
      </c>
      <c r="E1258" s="4">
        <f t="shared" si="58"/>
        <v>303.75483076923075</v>
      </c>
      <c r="F1258" s="4">
        <f t="shared" si="59"/>
        <v>15.424830769230766</v>
      </c>
      <c r="G1258" s="12">
        <v>2023</v>
      </c>
    </row>
    <row r="1259" spans="1:7" x14ac:dyDescent="0.2">
      <c r="A1259" s="18">
        <v>45015.425775462965</v>
      </c>
      <c r="B1259" s="4">
        <v>10.73</v>
      </c>
      <c r="C1259" s="4">
        <v>1.23</v>
      </c>
      <c r="D1259" s="4">
        <f t="shared" si="60"/>
        <v>13.197900000000001</v>
      </c>
      <c r="E1259" s="4">
        <f t="shared" si="58"/>
        <v>303.76713076923073</v>
      </c>
      <c r="F1259" s="4">
        <f t="shared" si="59"/>
        <v>15.437130769230748</v>
      </c>
      <c r="G1259" s="12">
        <v>2023</v>
      </c>
    </row>
    <row r="1260" spans="1:7" x14ac:dyDescent="0.2">
      <c r="A1260" s="18">
        <v>45015.432025462964</v>
      </c>
      <c r="B1260" s="4">
        <v>10.74</v>
      </c>
      <c r="C1260" s="4">
        <v>1.23</v>
      </c>
      <c r="D1260" s="4">
        <f t="shared" si="60"/>
        <v>13.2102</v>
      </c>
      <c r="E1260" s="4">
        <f t="shared" si="58"/>
        <v>303.77943076923071</v>
      </c>
      <c r="F1260" s="4">
        <f t="shared" si="59"/>
        <v>15.44943076923073</v>
      </c>
      <c r="G1260" s="12">
        <v>2023</v>
      </c>
    </row>
    <row r="1261" spans="1:7" x14ac:dyDescent="0.2">
      <c r="A1261" s="18">
        <v>45015.437210648146</v>
      </c>
      <c r="B1261" s="4">
        <v>10.75</v>
      </c>
      <c r="C1261" s="4">
        <v>1.23</v>
      </c>
      <c r="D1261" s="4">
        <f t="shared" si="60"/>
        <v>13.2225</v>
      </c>
      <c r="E1261" s="4">
        <f t="shared" si="58"/>
        <v>303.79173076923075</v>
      </c>
      <c r="F1261" s="4">
        <f t="shared" si="59"/>
        <v>15.461730769230769</v>
      </c>
      <c r="G1261" s="12">
        <v>2023</v>
      </c>
    </row>
    <row r="1262" spans="1:7" x14ac:dyDescent="0.2">
      <c r="A1262" s="18">
        <v>45015.444027777776</v>
      </c>
      <c r="B1262" s="4">
        <v>10.76</v>
      </c>
      <c r="C1262" s="4">
        <v>1.23</v>
      </c>
      <c r="D1262" s="4">
        <f t="shared" si="60"/>
        <v>13.2348</v>
      </c>
      <c r="E1262" s="4">
        <f t="shared" si="58"/>
        <v>303.80403076923074</v>
      </c>
      <c r="F1262" s="4">
        <f t="shared" si="59"/>
        <v>15.474030769230751</v>
      </c>
      <c r="G1262" s="12">
        <v>2023</v>
      </c>
    </row>
    <row r="1263" spans="1:7" x14ac:dyDescent="0.2">
      <c r="A1263" s="18">
        <v>45015.447800925926</v>
      </c>
      <c r="B1263" s="4">
        <v>10.77</v>
      </c>
      <c r="C1263" s="4">
        <v>1.23</v>
      </c>
      <c r="D1263" s="4">
        <f t="shared" si="60"/>
        <v>13.2471</v>
      </c>
      <c r="E1263" s="4">
        <f t="shared" si="58"/>
        <v>303.81633076923072</v>
      </c>
      <c r="F1263" s="4">
        <f t="shared" si="59"/>
        <v>15.486330769230733</v>
      </c>
      <c r="G1263" s="12">
        <v>2023</v>
      </c>
    </row>
    <row r="1264" spans="1:7" x14ac:dyDescent="0.2">
      <c r="A1264" s="18">
        <v>45015.452557870369</v>
      </c>
      <c r="B1264" s="4">
        <v>10.78</v>
      </c>
      <c r="C1264" s="4">
        <v>1.23</v>
      </c>
      <c r="D1264" s="4">
        <f t="shared" si="60"/>
        <v>13.259399999999999</v>
      </c>
      <c r="E1264" s="4">
        <f t="shared" si="58"/>
        <v>303.8286307692307</v>
      </c>
      <c r="F1264" s="4">
        <f t="shared" si="59"/>
        <v>15.498630769230715</v>
      </c>
      <c r="G1264" s="12">
        <v>2023</v>
      </c>
    </row>
    <row r="1265" spans="1:7" x14ac:dyDescent="0.2">
      <c r="A1265" s="18">
        <v>45015.454953703702</v>
      </c>
      <c r="B1265" s="4">
        <v>10.790000000000001</v>
      </c>
      <c r="C1265" s="4">
        <v>1.23</v>
      </c>
      <c r="D1265" s="4">
        <f t="shared" si="60"/>
        <v>13.271700000000001</v>
      </c>
      <c r="E1265" s="4">
        <f t="shared" si="58"/>
        <v>303.84093076923074</v>
      </c>
      <c r="F1265" s="4">
        <f t="shared" si="59"/>
        <v>15.510930769230754</v>
      </c>
      <c r="G1265" s="12">
        <v>2023</v>
      </c>
    </row>
    <row r="1266" spans="1:7" x14ac:dyDescent="0.2">
      <c r="A1266" s="18">
        <v>45015.458275462966</v>
      </c>
      <c r="B1266" s="4">
        <v>10.8</v>
      </c>
      <c r="C1266" s="4">
        <v>1.23</v>
      </c>
      <c r="D1266" s="4">
        <f t="shared" si="60"/>
        <v>13.284000000000001</v>
      </c>
      <c r="E1266" s="4">
        <f t="shared" si="58"/>
        <v>303.85323076923072</v>
      </c>
      <c r="F1266" s="4">
        <f t="shared" si="59"/>
        <v>15.523230769230736</v>
      </c>
      <c r="G1266" s="12">
        <v>2023</v>
      </c>
    </row>
    <row r="1267" spans="1:7" x14ac:dyDescent="0.2">
      <c r="A1267" s="18">
        <v>45015.460462962961</v>
      </c>
      <c r="B1267" s="4">
        <v>10.81</v>
      </c>
      <c r="C1267" s="4">
        <v>1.23</v>
      </c>
      <c r="D1267" s="4">
        <f t="shared" si="60"/>
        <v>13.2963</v>
      </c>
      <c r="E1267" s="4">
        <f t="shared" si="58"/>
        <v>303.8655307692307</v>
      </c>
      <c r="F1267" s="4">
        <f t="shared" si="59"/>
        <v>15.535530769230718</v>
      </c>
      <c r="G1267" s="12">
        <v>2023</v>
      </c>
    </row>
    <row r="1268" spans="1:7" x14ac:dyDescent="0.2">
      <c r="A1268" s="18">
        <v>45015.463449074072</v>
      </c>
      <c r="B1268" s="4">
        <v>10.82</v>
      </c>
      <c r="C1268" s="4">
        <v>1.23</v>
      </c>
      <c r="D1268" s="4">
        <f t="shared" si="60"/>
        <v>13.3086</v>
      </c>
      <c r="E1268" s="4">
        <f t="shared" si="58"/>
        <v>303.87783076923074</v>
      </c>
      <c r="F1268" s="4">
        <f t="shared" si="59"/>
        <v>15.547830769230757</v>
      </c>
      <c r="G1268" s="12">
        <v>2023</v>
      </c>
    </row>
    <row r="1269" spans="1:7" x14ac:dyDescent="0.2">
      <c r="A1269" s="18">
        <v>45015.465439814812</v>
      </c>
      <c r="B1269" s="4">
        <v>10.83</v>
      </c>
      <c r="C1269" s="4">
        <v>1.23</v>
      </c>
      <c r="D1269" s="4">
        <f t="shared" si="60"/>
        <v>13.3209</v>
      </c>
      <c r="E1269" s="4">
        <f t="shared" si="58"/>
        <v>303.89013076923072</v>
      </c>
      <c r="F1269" s="4">
        <f t="shared" si="59"/>
        <v>15.560130769230739</v>
      </c>
      <c r="G1269" s="12">
        <v>2023</v>
      </c>
    </row>
    <row r="1270" spans="1:7" x14ac:dyDescent="0.2">
      <c r="A1270" s="18">
        <v>45015.467916666668</v>
      </c>
      <c r="B1270" s="4">
        <v>10.84</v>
      </c>
      <c r="C1270" s="4">
        <v>1.23</v>
      </c>
      <c r="D1270" s="4">
        <f t="shared" si="60"/>
        <v>13.3332</v>
      </c>
      <c r="E1270" s="4">
        <f t="shared" si="58"/>
        <v>303.9024307692307</v>
      </c>
      <c r="F1270" s="4">
        <f t="shared" si="59"/>
        <v>15.572430769230721</v>
      </c>
      <c r="G1270" s="12">
        <v>2023</v>
      </c>
    </row>
    <row r="1271" spans="1:7" x14ac:dyDescent="0.2">
      <c r="A1271" s="18">
        <v>45015.471064814818</v>
      </c>
      <c r="B1271" s="4">
        <v>10.85</v>
      </c>
      <c r="C1271" s="4">
        <v>1.23</v>
      </c>
      <c r="D1271" s="4">
        <f t="shared" si="60"/>
        <v>13.345499999999999</v>
      </c>
      <c r="E1271" s="4">
        <f t="shared" si="58"/>
        <v>303.91473076923074</v>
      </c>
      <c r="F1271" s="4">
        <f t="shared" si="59"/>
        <v>15.58473076923076</v>
      </c>
      <c r="G1271" s="12">
        <v>2023</v>
      </c>
    </row>
    <row r="1272" spans="1:7" x14ac:dyDescent="0.2">
      <c r="A1272" s="18">
        <v>45015.556956018518</v>
      </c>
      <c r="B1272" s="4">
        <v>10.86</v>
      </c>
      <c r="C1272" s="4">
        <v>1.23</v>
      </c>
      <c r="D1272" s="4">
        <f t="shared" si="60"/>
        <v>13.357799999999999</v>
      </c>
      <c r="E1272" s="4">
        <f t="shared" si="58"/>
        <v>303.92703076923073</v>
      </c>
      <c r="F1272" s="4">
        <f t="shared" si="59"/>
        <v>15.597030769230741</v>
      </c>
      <c r="G1272" s="12">
        <v>2023</v>
      </c>
    </row>
    <row r="1273" spans="1:7" x14ac:dyDescent="0.2">
      <c r="A1273" s="18">
        <v>45016.379004629627</v>
      </c>
      <c r="B1273" s="4">
        <v>10.870000000000001</v>
      </c>
      <c r="C1273" s="4">
        <v>1.23</v>
      </c>
      <c r="D1273" s="4">
        <f t="shared" si="60"/>
        <v>13.370100000000001</v>
      </c>
      <c r="E1273" s="4">
        <f t="shared" si="58"/>
        <v>303.93933076923071</v>
      </c>
      <c r="F1273" s="4">
        <f t="shared" si="59"/>
        <v>15.609330769230723</v>
      </c>
      <c r="G1273" s="12">
        <v>2023</v>
      </c>
    </row>
    <row r="1274" spans="1:7" x14ac:dyDescent="0.2">
      <c r="A1274" s="18">
        <v>45016.391064814816</v>
      </c>
      <c r="B1274" s="4">
        <v>10.88</v>
      </c>
      <c r="C1274" s="4">
        <v>1.23</v>
      </c>
      <c r="D1274" s="4">
        <f t="shared" si="60"/>
        <v>13.382400000000001</v>
      </c>
      <c r="E1274" s="4">
        <f t="shared" si="58"/>
        <v>303.95163076923075</v>
      </c>
      <c r="F1274" s="4">
        <f t="shared" si="59"/>
        <v>15.621630769230762</v>
      </c>
      <c r="G1274" s="12">
        <v>2023</v>
      </c>
    </row>
    <row r="1275" spans="1:7" x14ac:dyDescent="0.2">
      <c r="A1275" s="18">
        <v>45016.391076388885</v>
      </c>
      <c r="B1275" s="4">
        <v>10.89</v>
      </c>
      <c r="C1275" s="4">
        <v>1.23</v>
      </c>
      <c r="D1275" s="4">
        <f t="shared" si="60"/>
        <v>13.3947</v>
      </c>
      <c r="E1275" s="4">
        <f t="shared" ref="E1275:E1338" si="61">D1275+E$183</f>
        <v>303.96393076923073</v>
      </c>
      <c r="F1275" s="4">
        <f t="shared" si="59"/>
        <v>15.633930769230744</v>
      </c>
      <c r="G1275" s="12">
        <v>2023</v>
      </c>
    </row>
    <row r="1276" spans="1:7" x14ac:dyDescent="0.2">
      <c r="A1276" s="18">
        <v>45016.403067129628</v>
      </c>
      <c r="B1276" s="4">
        <v>10.9</v>
      </c>
      <c r="C1276" s="4">
        <v>1.23</v>
      </c>
      <c r="D1276" s="4">
        <f t="shared" si="60"/>
        <v>13.407</v>
      </c>
      <c r="E1276" s="4">
        <f t="shared" si="61"/>
        <v>303.97623076923071</v>
      </c>
      <c r="F1276" s="4">
        <f t="shared" si="59"/>
        <v>15.646230769230726</v>
      </c>
      <c r="G1276" s="12">
        <v>2023</v>
      </c>
    </row>
    <row r="1277" spans="1:7" x14ac:dyDescent="0.2">
      <c r="A1277" s="18">
        <v>45016.404062499998</v>
      </c>
      <c r="B1277" s="4">
        <v>10.91</v>
      </c>
      <c r="C1277" s="4">
        <v>1.23</v>
      </c>
      <c r="D1277" s="4">
        <f t="shared" si="60"/>
        <v>13.4193</v>
      </c>
      <c r="E1277" s="4">
        <f t="shared" si="61"/>
        <v>303.98853076923075</v>
      </c>
      <c r="F1277" s="4">
        <f t="shared" si="59"/>
        <v>15.658530769230765</v>
      </c>
      <c r="G1277" s="12">
        <v>2023</v>
      </c>
    </row>
    <row r="1278" spans="1:7" x14ac:dyDescent="0.2">
      <c r="A1278" s="18">
        <v>45016.418310185189</v>
      </c>
      <c r="B1278" s="4">
        <v>10.92</v>
      </c>
      <c r="C1278" s="4">
        <v>1.23</v>
      </c>
      <c r="D1278" s="4">
        <f t="shared" si="60"/>
        <v>13.4316</v>
      </c>
      <c r="E1278" s="4">
        <f t="shared" si="61"/>
        <v>304.00083076923073</v>
      </c>
      <c r="F1278" s="4">
        <f t="shared" si="59"/>
        <v>15.670830769230747</v>
      </c>
      <c r="G1278" s="12">
        <v>2023</v>
      </c>
    </row>
    <row r="1279" spans="1:7" x14ac:dyDescent="0.2">
      <c r="A1279" s="18">
        <v>45019.664849537039</v>
      </c>
      <c r="B1279" s="4">
        <v>10.93</v>
      </c>
      <c r="C1279" s="4">
        <v>1.23</v>
      </c>
      <c r="D1279" s="4">
        <f t="shared" si="60"/>
        <v>13.443899999999999</v>
      </c>
      <c r="E1279" s="4">
        <f t="shared" si="61"/>
        <v>304.01313076923071</v>
      </c>
      <c r="F1279" s="4">
        <f t="shared" si="59"/>
        <v>15.683130769230729</v>
      </c>
      <c r="G1279" s="12">
        <v>2023</v>
      </c>
    </row>
    <row r="1280" spans="1:7" x14ac:dyDescent="0.2">
      <c r="A1280" s="18">
        <v>45019.687430555554</v>
      </c>
      <c r="B1280" s="4">
        <v>10.94</v>
      </c>
      <c r="C1280" s="4">
        <v>1.23</v>
      </c>
      <c r="D1280" s="4">
        <f t="shared" si="60"/>
        <v>13.456199999999999</v>
      </c>
      <c r="E1280" s="4">
        <f t="shared" si="61"/>
        <v>304.02543076923075</v>
      </c>
      <c r="F1280" s="4">
        <f t="shared" si="59"/>
        <v>15.695430769230768</v>
      </c>
      <c r="G1280" s="12">
        <v>2023</v>
      </c>
    </row>
    <row r="1281" spans="1:7" x14ac:dyDescent="0.2">
      <c r="A1281" s="18">
        <v>45020.416261574072</v>
      </c>
      <c r="B1281" s="4">
        <v>10.950000000000001</v>
      </c>
      <c r="C1281" s="4">
        <v>1.23</v>
      </c>
      <c r="D1281" s="4">
        <f t="shared" si="60"/>
        <v>13.468500000000001</v>
      </c>
      <c r="E1281" s="4">
        <f t="shared" si="61"/>
        <v>304.03773076923073</v>
      </c>
      <c r="F1281" s="4">
        <f t="shared" si="59"/>
        <v>15.70773076923075</v>
      </c>
      <c r="G1281" s="12">
        <v>2023</v>
      </c>
    </row>
    <row r="1282" spans="1:7" x14ac:dyDescent="0.2">
      <c r="A1282" s="18">
        <v>45020.432951388888</v>
      </c>
      <c r="B1282" s="4">
        <v>10.96</v>
      </c>
      <c r="C1282" s="4">
        <v>1.23</v>
      </c>
      <c r="D1282" s="4">
        <f t="shared" si="60"/>
        <v>13.4808</v>
      </c>
      <c r="E1282" s="4">
        <f t="shared" si="61"/>
        <v>304.05003076923072</v>
      </c>
      <c r="F1282" s="4">
        <f t="shared" si="59"/>
        <v>15.720030769230732</v>
      </c>
      <c r="G1282" s="12">
        <v>2023</v>
      </c>
    </row>
    <row r="1283" spans="1:7" x14ac:dyDescent="0.2">
      <c r="A1283" s="18">
        <v>45020.438761574071</v>
      </c>
      <c r="B1283" s="4">
        <v>10.97</v>
      </c>
      <c r="C1283" s="4">
        <v>1.23</v>
      </c>
      <c r="D1283" s="4">
        <f t="shared" si="60"/>
        <v>13.4931</v>
      </c>
      <c r="E1283" s="4">
        <f t="shared" si="61"/>
        <v>304.06233076923075</v>
      </c>
      <c r="F1283" s="4">
        <f t="shared" ref="F1283:F1339" si="62">E1283-288.33</f>
        <v>15.732330769230771</v>
      </c>
      <c r="G1283" s="12">
        <v>2023</v>
      </c>
    </row>
    <row r="1284" spans="1:7" x14ac:dyDescent="0.2">
      <c r="A1284" s="18">
        <v>45020.451944444445</v>
      </c>
      <c r="B1284" s="4">
        <v>10.98</v>
      </c>
      <c r="C1284" s="4">
        <v>1.23</v>
      </c>
      <c r="D1284" s="4">
        <f t="shared" si="60"/>
        <v>13.5054</v>
      </c>
      <c r="E1284" s="4">
        <f t="shared" si="61"/>
        <v>304.07463076923074</v>
      </c>
      <c r="F1284" s="4">
        <f t="shared" si="62"/>
        <v>15.744630769230753</v>
      </c>
      <c r="G1284" s="12">
        <v>2023</v>
      </c>
    </row>
    <row r="1285" spans="1:7" x14ac:dyDescent="0.2">
      <c r="A1285" s="18">
        <v>45020.459930555553</v>
      </c>
      <c r="B1285" s="4">
        <v>10.99</v>
      </c>
      <c r="C1285" s="4">
        <v>1.23</v>
      </c>
      <c r="D1285" s="4">
        <f t="shared" si="60"/>
        <v>13.5177</v>
      </c>
      <c r="E1285" s="4">
        <f t="shared" si="61"/>
        <v>304.08693076923072</v>
      </c>
      <c r="F1285" s="4">
        <f t="shared" si="62"/>
        <v>15.756930769230735</v>
      </c>
      <c r="G1285" s="12">
        <v>2023</v>
      </c>
    </row>
    <row r="1286" spans="1:7" x14ac:dyDescent="0.2">
      <c r="A1286" s="18">
        <v>45020.470671296294</v>
      </c>
      <c r="B1286" s="4">
        <v>11</v>
      </c>
      <c r="C1286" s="4">
        <v>1.23</v>
      </c>
      <c r="D1286" s="4">
        <f t="shared" si="60"/>
        <v>13.53</v>
      </c>
      <c r="E1286" s="4">
        <f t="shared" si="61"/>
        <v>304.0992307692307</v>
      </c>
      <c r="F1286" s="4">
        <f t="shared" si="62"/>
        <v>15.769230769230717</v>
      </c>
      <c r="G1286" s="12">
        <v>2023</v>
      </c>
    </row>
    <row r="1287" spans="1:7" x14ac:dyDescent="0.2">
      <c r="A1287" s="18">
        <v>45020.478541666664</v>
      </c>
      <c r="B1287" s="4">
        <v>11.01</v>
      </c>
      <c r="C1287" s="4">
        <v>1.23</v>
      </c>
      <c r="D1287" s="4">
        <f t="shared" si="60"/>
        <v>13.542299999999999</v>
      </c>
      <c r="E1287" s="4">
        <f t="shared" si="61"/>
        <v>304.11153076923074</v>
      </c>
      <c r="F1287" s="4">
        <f t="shared" si="62"/>
        <v>15.781530769230756</v>
      </c>
      <c r="G1287" s="12">
        <v>2023</v>
      </c>
    </row>
    <row r="1288" spans="1:7" x14ac:dyDescent="0.2">
      <c r="A1288" s="18">
        <v>45020.485914351855</v>
      </c>
      <c r="B1288" s="4">
        <v>11.02</v>
      </c>
      <c r="C1288" s="4">
        <v>1.23</v>
      </c>
      <c r="D1288" s="4">
        <f t="shared" si="60"/>
        <v>13.554599999999999</v>
      </c>
      <c r="E1288" s="4">
        <f t="shared" si="61"/>
        <v>304.12383076923072</v>
      </c>
      <c r="F1288" s="4">
        <f t="shared" si="62"/>
        <v>15.793830769230738</v>
      </c>
      <c r="G1288" s="12">
        <v>2023</v>
      </c>
    </row>
    <row r="1289" spans="1:7" x14ac:dyDescent="0.2">
      <c r="A1289" s="18">
        <v>45020.49119212963</v>
      </c>
      <c r="B1289" s="4">
        <v>11.03</v>
      </c>
      <c r="C1289" s="4">
        <v>1.23</v>
      </c>
      <c r="D1289" s="4">
        <f t="shared" si="60"/>
        <v>13.566899999999999</v>
      </c>
      <c r="E1289" s="4">
        <f t="shared" si="61"/>
        <v>304.1361307692307</v>
      </c>
      <c r="F1289" s="4">
        <f t="shared" si="62"/>
        <v>15.80613076923072</v>
      </c>
      <c r="G1289" s="12">
        <v>2023</v>
      </c>
    </row>
    <row r="1290" spans="1:7" x14ac:dyDescent="0.2">
      <c r="A1290" s="18">
        <v>45020.50199074074</v>
      </c>
      <c r="B1290" s="4">
        <v>11.040000000000001</v>
      </c>
      <c r="C1290" s="4">
        <v>1.23</v>
      </c>
      <c r="D1290" s="4">
        <f t="shared" si="60"/>
        <v>13.5792</v>
      </c>
      <c r="E1290" s="4">
        <f t="shared" si="61"/>
        <v>304.14843076923074</v>
      </c>
      <c r="F1290" s="4">
        <f t="shared" si="62"/>
        <v>15.818430769230758</v>
      </c>
      <c r="G1290" s="12">
        <v>2023</v>
      </c>
    </row>
    <row r="1291" spans="1:7" x14ac:dyDescent="0.2">
      <c r="A1291" s="18">
        <v>45020.50540509259</v>
      </c>
      <c r="B1291" s="4">
        <v>11.05</v>
      </c>
      <c r="C1291" s="4">
        <v>1.23</v>
      </c>
      <c r="D1291" s="4">
        <f t="shared" si="60"/>
        <v>13.5915</v>
      </c>
      <c r="E1291" s="4">
        <f t="shared" si="61"/>
        <v>304.16073076923072</v>
      </c>
      <c r="F1291" s="4">
        <f t="shared" si="62"/>
        <v>15.83073076923074</v>
      </c>
      <c r="G1291" s="12">
        <v>2023</v>
      </c>
    </row>
    <row r="1292" spans="1:7" x14ac:dyDescent="0.2">
      <c r="A1292" s="18">
        <v>45020.510578703703</v>
      </c>
      <c r="B1292" s="4">
        <v>11.06</v>
      </c>
      <c r="C1292" s="4">
        <v>1.23</v>
      </c>
      <c r="D1292" s="4">
        <f t="shared" si="60"/>
        <v>13.6038</v>
      </c>
      <c r="E1292" s="4">
        <f t="shared" si="61"/>
        <v>304.17303076923071</v>
      </c>
      <c r="F1292" s="4">
        <f t="shared" si="62"/>
        <v>15.843030769230722</v>
      </c>
      <c r="G1292" s="12">
        <v>2023</v>
      </c>
    </row>
    <row r="1293" spans="1:7" x14ac:dyDescent="0.2">
      <c r="A1293" s="18">
        <v>45020.51457175926</v>
      </c>
      <c r="B1293" s="4">
        <v>11.07</v>
      </c>
      <c r="C1293" s="4">
        <v>1.23</v>
      </c>
      <c r="D1293" s="4">
        <f t="shared" si="60"/>
        <v>13.616099999999999</v>
      </c>
      <c r="E1293" s="4">
        <f t="shared" si="61"/>
        <v>304.18533076923075</v>
      </c>
      <c r="F1293" s="4">
        <f t="shared" si="62"/>
        <v>15.855330769230761</v>
      </c>
      <c r="G1293" s="12">
        <v>2023</v>
      </c>
    </row>
    <row r="1294" spans="1:7" x14ac:dyDescent="0.2">
      <c r="A1294" s="18">
        <v>45020.520092592589</v>
      </c>
      <c r="B1294" s="4">
        <v>11.08</v>
      </c>
      <c r="C1294" s="4">
        <v>1.23</v>
      </c>
      <c r="D1294" s="4">
        <f t="shared" si="60"/>
        <v>13.628399999999999</v>
      </c>
      <c r="E1294" s="4">
        <f t="shared" si="61"/>
        <v>304.19763076923073</v>
      </c>
      <c r="F1294" s="4">
        <f t="shared" si="62"/>
        <v>15.867630769230743</v>
      </c>
      <c r="G1294" s="12">
        <v>2023</v>
      </c>
    </row>
    <row r="1295" spans="1:7" x14ac:dyDescent="0.2">
      <c r="A1295" s="18">
        <v>45020.524837962963</v>
      </c>
      <c r="B1295" s="4">
        <v>11.09</v>
      </c>
      <c r="C1295" s="4">
        <v>1.23</v>
      </c>
      <c r="D1295" s="4">
        <f t="shared" si="60"/>
        <v>13.640699999999999</v>
      </c>
      <c r="E1295" s="4">
        <f t="shared" si="61"/>
        <v>304.20993076923071</v>
      </c>
      <c r="F1295" s="4">
        <f t="shared" si="62"/>
        <v>15.879930769230725</v>
      </c>
      <c r="G1295" s="12">
        <v>2023</v>
      </c>
    </row>
    <row r="1296" spans="1:7" x14ac:dyDescent="0.2">
      <c r="A1296" s="18">
        <v>45020.534699074073</v>
      </c>
      <c r="B1296" s="4">
        <v>11.1</v>
      </c>
      <c r="C1296" s="4">
        <v>1.23</v>
      </c>
      <c r="D1296" s="4">
        <f t="shared" si="60"/>
        <v>13.652999999999999</v>
      </c>
      <c r="E1296" s="4">
        <f t="shared" si="61"/>
        <v>304.22223076923075</v>
      </c>
      <c r="F1296" s="4">
        <f t="shared" si="62"/>
        <v>15.892230769230764</v>
      </c>
      <c r="G1296" s="12">
        <v>2023</v>
      </c>
    </row>
    <row r="1297" spans="1:7" x14ac:dyDescent="0.2">
      <c r="A1297" s="18">
        <v>45020.542523148149</v>
      </c>
      <c r="B1297" s="4">
        <v>11.11</v>
      </c>
      <c r="C1297" s="4">
        <v>1.23</v>
      </c>
      <c r="D1297" s="4">
        <f t="shared" si="60"/>
        <v>13.665299999999998</v>
      </c>
      <c r="E1297" s="4">
        <f t="shared" si="61"/>
        <v>304.23453076923073</v>
      </c>
      <c r="F1297" s="4">
        <f t="shared" si="62"/>
        <v>15.904530769230746</v>
      </c>
      <c r="G1297" s="12">
        <v>2023</v>
      </c>
    </row>
    <row r="1298" spans="1:7" x14ac:dyDescent="0.2">
      <c r="A1298" s="18">
        <v>45020.556261574071</v>
      </c>
      <c r="B1298" s="4">
        <v>11.120000000000001</v>
      </c>
      <c r="C1298" s="4">
        <v>1.23</v>
      </c>
      <c r="D1298" s="4">
        <f t="shared" si="60"/>
        <v>13.677600000000002</v>
      </c>
      <c r="E1298" s="4">
        <f t="shared" si="61"/>
        <v>304.24683076923071</v>
      </c>
      <c r="F1298" s="4">
        <f t="shared" si="62"/>
        <v>15.916830769230728</v>
      </c>
      <c r="G1298" s="12">
        <v>2023</v>
      </c>
    </row>
    <row r="1299" spans="1:7" x14ac:dyDescent="0.2">
      <c r="A1299" s="18">
        <v>45021.388402777775</v>
      </c>
      <c r="B1299" s="4">
        <v>11.13</v>
      </c>
      <c r="C1299" s="4">
        <v>1.23</v>
      </c>
      <c r="D1299" s="4">
        <f t="shared" si="60"/>
        <v>13.689900000000002</v>
      </c>
      <c r="E1299" s="4">
        <f t="shared" si="61"/>
        <v>304.25913076923075</v>
      </c>
      <c r="F1299" s="4">
        <f t="shared" si="62"/>
        <v>15.929130769230767</v>
      </c>
      <c r="G1299" s="12">
        <v>2023</v>
      </c>
    </row>
    <row r="1300" spans="1:7" x14ac:dyDescent="0.2">
      <c r="A1300" s="18">
        <v>45021.400173611109</v>
      </c>
      <c r="B1300" s="4">
        <v>11.14</v>
      </c>
      <c r="C1300" s="4">
        <v>1.23</v>
      </c>
      <c r="D1300" s="4">
        <f t="shared" si="60"/>
        <v>13.702200000000001</v>
      </c>
      <c r="E1300" s="4">
        <f t="shared" si="61"/>
        <v>304.27143076923073</v>
      </c>
      <c r="F1300" s="4">
        <f t="shared" si="62"/>
        <v>15.941430769230749</v>
      </c>
      <c r="G1300" s="12">
        <v>2023</v>
      </c>
    </row>
    <row r="1301" spans="1:7" x14ac:dyDescent="0.2">
      <c r="A1301" s="18">
        <v>45021.405289351853</v>
      </c>
      <c r="B1301" s="4">
        <v>11.15</v>
      </c>
      <c r="C1301" s="4">
        <v>1.23</v>
      </c>
      <c r="D1301" s="4">
        <f t="shared" si="60"/>
        <v>13.714500000000001</v>
      </c>
      <c r="E1301" s="4">
        <f t="shared" si="61"/>
        <v>304.28373076923071</v>
      </c>
      <c r="F1301" s="4">
        <f t="shared" si="62"/>
        <v>15.953730769230731</v>
      </c>
      <c r="G1301" s="12">
        <v>2023</v>
      </c>
    </row>
    <row r="1302" spans="1:7" x14ac:dyDescent="0.2">
      <c r="A1302" s="18">
        <v>45021.41609953704</v>
      </c>
      <c r="B1302" s="4">
        <v>11.16</v>
      </c>
      <c r="C1302" s="4">
        <v>1.23</v>
      </c>
      <c r="D1302" s="4">
        <f t="shared" si="60"/>
        <v>13.726800000000001</v>
      </c>
      <c r="E1302" s="4">
        <f t="shared" si="61"/>
        <v>304.29603076923075</v>
      </c>
      <c r="F1302" s="4">
        <f t="shared" si="62"/>
        <v>15.96603076923077</v>
      </c>
      <c r="G1302" s="12">
        <v>2023</v>
      </c>
    </row>
    <row r="1303" spans="1:7" x14ac:dyDescent="0.2">
      <c r="A1303" s="18">
        <v>45021.506377314814</v>
      </c>
      <c r="B1303" s="4">
        <v>11.17</v>
      </c>
      <c r="C1303" s="4">
        <v>1.23</v>
      </c>
      <c r="D1303" s="4">
        <f t="shared" si="60"/>
        <v>13.739100000000001</v>
      </c>
      <c r="E1303" s="4">
        <f t="shared" si="61"/>
        <v>304.30833076923074</v>
      </c>
      <c r="F1303" s="4">
        <f t="shared" si="62"/>
        <v>15.978330769230752</v>
      </c>
      <c r="G1303" s="12">
        <v>2023</v>
      </c>
    </row>
    <row r="1304" spans="1:7" x14ac:dyDescent="0.2">
      <c r="A1304" s="18">
        <v>45059.652233796296</v>
      </c>
      <c r="B1304" s="4">
        <v>11.18</v>
      </c>
      <c r="C1304" s="4">
        <v>1.23</v>
      </c>
      <c r="D1304" s="4">
        <f t="shared" si="60"/>
        <v>13.7514</v>
      </c>
      <c r="E1304" s="4">
        <f t="shared" si="61"/>
        <v>304.32063076923072</v>
      </c>
      <c r="F1304" s="4">
        <f t="shared" si="62"/>
        <v>15.990630769230734</v>
      </c>
      <c r="G1304" s="12">
        <v>2023</v>
      </c>
    </row>
    <row r="1305" spans="1:7" x14ac:dyDescent="0.2">
      <c r="A1305" s="18">
        <v>45059.656909722224</v>
      </c>
      <c r="B1305" s="4">
        <v>11.19</v>
      </c>
      <c r="C1305" s="4">
        <v>1.23</v>
      </c>
      <c r="D1305" s="4">
        <f t="shared" ref="D1305:D1368" si="63">B1305*C1305</f>
        <v>13.7637</v>
      </c>
      <c r="E1305" s="4">
        <f t="shared" si="61"/>
        <v>304.33293076923076</v>
      </c>
      <c r="F1305" s="4">
        <f t="shared" si="62"/>
        <v>16.002930769230773</v>
      </c>
      <c r="G1305" s="12">
        <v>2023</v>
      </c>
    </row>
    <row r="1306" spans="1:7" x14ac:dyDescent="0.2">
      <c r="A1306" s="18">
        <v>45059.661585648151</v>
      </c>
      <c r="B1306" s="4">
        <v>11.200000000000001</v>
      </c>
      <c r="C1306" s="4">
        <v>1.23</v>
      </c>
      <c r="D1306" s="4">
        <f t="shared" si="63"/>
        <v>13.776000000000002</v>
      </c>
      <c r="E1306" s="4">
        <f t="shared" si="61"/>
        <v>304.34523076923074</v>
      </c>
      <c r="F1306" s="4">
        <f t="shared" si="62"/>
        <v>16.015230769230755</v>
      </c>
      <c r="G1306" s="12">
        <v>2023</v>
      </c>
    </row>
    <row r="1307" spans="1:7" x14ac:dyDescent="0.2">
      <c r="A1307" s="18">
        <v>45059.666898148149</v>
      </c>
      <c r="B1307" s="4">
        <v>11.21</v>
      </c>
      <c r="C1307" s="4">
        <v>1.23</v>
      </c>
      <c r="D1307" s="4">
        <f t="shared" si="63"/>
        <v>13.788300000000001</v>
      </c>
      <c r="E1307" s="4">
        <f t="shared" si="61"/>
        <v>304.35753076923072</v>
      </c>
      <c r="F1307" s="4">
        <f t="shared" si="62"/>
        <v>16.027530769230736</v>
      </c>
      <c r="G1307" s="12">
        <v>2023</v>
      </c>
    </row>
    <row r="1308" spans="1:7" x14ac:dyDescent="0.2">
      <c r="A1308" s="18">
        <v>45060.077199074076</v>
      </c>
      <c r="B1308" s="4">
        <v>11.22</v>
      </c>
      <c r="C1308" s="4">
        <v>1.23</v>
      </c>
      <c r="D1308" s="4">
        <f t="shared" si="63"/>
        <v>13.800600000000001</v>
      </c>
      <c r="E1308" s="4">
        <f t="shared" si="61"/>
        <v>304.3698307692307</v>
      </c>
      <c r="F1308" s="4">
        <f t="shared" si="62"/>
        <v>16.039830769230718</v>
      </c>
      <c r="G1308" s="12">
        <v>2023</v>
      </c>
    </row>
    <row r="1309" spans="1:7" x14ac:dyDescent="0.2">
      <c r="A1309" s="18">
        <v>45060.081655092596</v>
      </c>
      <c r="B1309" s="4">
        <v>11.23</v>
      </c>
      <c r="C1309" s="4">
        <v>1.23</v>
      </c>
      <c r="D1309" s="4">
        <f t="shared" si="63"/>
        <v>13.812900000000001</v>
      </c>
      <c r="E1309" s="4">
        <f t="shared" si="61"/>
        <v>304.38213076923074</v>
      </c>
      <c r="F1309" s="4">
        <f t="shared" si="62"/>
        <v>16.052130769230757</v>
      </c>
      <c r="G1309" s="12">
        <v>2023</v>
      </c>
    </row>
    <row r="1310" spans="1:7" x14ac:dyDescent="0.2">
      <c r="A1310" s="18">
        <v>45060.086956018517</v>
      </c>
      <c r="B1310" s="4">
        <v>11.24</v>
      </c>
      <c r="C1310" s="4">
        <v>1.23</v>
      </c>
      <c r="D1310" s="4">
        <f t="shared" si="63"/>
        <v>13.825200000000001</v>
      </c>
      <c r="E1310" s="4">
        <f t="shared" si="61"/>
        <v>304.39443076923072</v>
      </c>
      <c r="F1310" s="4">
        <f t="shared" si="62"/>
        <v>16.064430769230739</v>
      </c>
      <c r="G1310" s="12">
        <v>2023</v>
      </c>
    </row>
    <row r="1311" spans="1:7" x14ac:dyDescent="0.2">
      <c r="A1311" s="18">
        <v>45060.091724537036</v>
      </c>
      <c r="B1311" s="4">
        <v>11.25</v>
      </c>
      <c r="C1311" s="4">
        <v>1.23</v>
      </c>
      <c r="D1311" s="4">
        <f t="shared" si="63"/>
        <v>13.8375</v>
      </c>
      <c r="E1311" s="4">
        <f t="shared" si="61"/>
        <v>304.40673076923071</v>
      </c>
      <c r="F1311" s="4">
        <f t="shared" si="62"/>
        <v>16.076730769230721</v>
      </c>
      <c r="G1311" s="12">
        <v>2023</v>
      </c>
    </row>
    <row r="1312" spans="1:7" x14ac:dyDescent="0.2">
      <c r="A1312" s="18">
        <v>45060.103946759256</v>
      </c>
      <c r="B1312" s="4">
        <v>11.26</v>
      </c>
      <c r="C1312" s="4">
        <v>1.23</v>
      </c>
      <c r="D1312" s="4">
        <f t="shared" si="63"/>
        <v>13.8498</v>
      </c>
      <c r="E1312" s="4">
        <f t="shared" si="61"/>
        <v>304.41903076923074</v>
      </c>
      <c r="F1312" s="4">
        <f t="shared" si="62"/>
        <v>16.08903076923076</v>
      </c>
      <c r="G1312" s="12">
        <v>2023</v>
      </c>
    </row>
    <row r="1313" spans="1:7" x14ac:dyDescent="0.2">
      <c r="A1313" s="18">
        <v>45060.105034722219</v>
      </c>
      <c r="B1313" s="4">
        <v>11.27</v>
      </c>
      <c r="C1313" s="4">
        <v>1.23</v>
      </c>
      <c r="D1313" s="4">
        <f t="shared" si="63"/>
        <v>13.8621</v>
      </c>
      <c r="E1313" s="4">
        <f t="shared" si="61"/>
        <v>304.43133076923073</v>
      </c>
      <c r="F1313" s="4">
        <f t="shared" si="62"/>
        <v>16.101330769230742</v>
      </c>
      <c r="G1313" s="12">
        <v>2023</v>
      </c>
    </row>
    <row r="1314" spans="1:7" x14ac:dyDescent="0.2">
      <c r="A1314" s="18">
        <v>45060.10664351852</v>
      </c>
      <c r="B1314" s="4">
        <v>11.28</v>
      </c>
      <c r="C1314" s="4">
        <v>1.23</v>
      </c>
      <c r="D1314" s="4">
        <f t="shared" si="63"/>
        <v>13.8744</v>
      </c>
      <c r="E1314" s="4">
        <f t="shared" si="61"/>
        <v>304.44363076923071</v>
      </c>
      <c r="F1314" s="4">
        <f t="shared" si="62"/>
        <v>16.113630769230724</v>
      </c>
      <c r="G1314" s="12">
        <v>2023</v>
      </c>
    </row>
    <row r="1315" spans="1:7" x14ac:dyDescent="0.2">
      <c r="A1315" s="18">
        <v>45060.107557870368</v>
      </c>
      <c r="B1315" s="4">
        <v>11.290000000000001</v>
      </c>
      <c r="C1315" s="4">
        <v>1.23</v>
      </c>
      <c r="D1315" s="4">
        <f t="shared" si="63"/>
        <v>13.886700000000001</v>
      </c>
      <c r="E1315" s="4">
        <f t="shared" si="61"/>
        <v>304.45593076923075</v>
      </c>
      <c r="F1315" s="4">
        <f t="shared" si="62"/>
        <v>16.125930769230763</v>
      </c>
      <c r="G1315" s="12">
        <v>2023</v>
      </c>
    </row>
    <row r="1316" spans="1:7" x14ac:dyDescent="0.2">
      <c r="A1316" s="18">
        <v>45060.10869212963</v>
      </c>
      <c r="B1316" s="4">
        <v>11.3</v>
      </c>
      <c r="C1316" s="4">
        <v>1.23</v>
      </c>
      <c r="D1316" s="4">
        <f t="shared" si="63"/>
        <v>13.899000000000001</v>
      </c>
      <c r="E1316" s="4">
        <f t="shared" si="61"/>
        <v>304.46823076923073</v>
      </c>
      <c r="F1316" s="4">
        <f t="shared" si="62"/>
        <v>16.138230769230745</v>
      </c>
      <c r="G1316" s="12">
        <v>2023</v>
      </c>
    </row>
    <row r="1317" spans="1:7" x14ac:dyDescent="0.2">
      <c r="A1317" s="18">
        <v>45060.110509259262</v>
      </c>
      <c r="B1317" s="4">
        <v>11.31</v>
      </c>
      <c r="C1317" s="4">
        <v>1.23</v>
      </c>
      <c r="D1317" s="4">
        <f t="shared" si="63"/>
        <v>13.911300000000001</v>
      </c>
      <c r="E1317" s="4">
        <f t="shared" si="61"/>
        <v>304.48053076923071</v>
      </c>
      <c r="F1317" s="4">
        <f t="shared" si="62"/>
        <v>16.150530769230727</v>
      </c>
      <c r="G1317" s="12">
        <v>2023</v>
      </c>
    </row>
    <row r="1318" spans="1:7" x14ac:dyDescent="0.2">
      <c r="A1318" s="18">
        <v>45060.113969907405</v>
      </c>
      <c r="B1318" s="4">
        <v>11.32</v>
      </c>
      <c r="C1318" s="4">
        <v>1.23</v>
      </c>
      <c r="D1318" s="4">
        <f t="shared" si="63"/>
        <v>13.9236</v>
      </c>
      <c r="E1318" s="4">
        <f t="shared" si="61"/>
        <v>304.49283076923075</v>
      </c>
      <c r="F1318" s="4">
        <f t="shared" si="62"/>
        <v>16.162830769230766</v>
      </c>
      <c r="G1318" s="12">
        <v>2023</v>
      </c>
    </row>
    <row r="1319" spans="1:7" x14ac:dyDescent="0.2">
      <c r="A1319" s="18">
        <v>45060.126550925925</v>
      </c>
      <c r="B1319" s="4">
        <v>11.33</v>
      </c>
      <c r="C1319" s="4">
        <v>1.23</v>
      </c>
      <c r="D1319" s="4">
        <f t="shared" si="63"/>
        <v>13.9359</v>
      </c>
      <c r="E1319" s="4">
        <f t="shared" si="61"/>
        <v>304.50513076923073</v>
      </c>
      <c r="F1319" s="4">
        <f t="shared" si="62"/>
        <v>16.175130769230748</v>
      </c>
      <c r="G1319" s="12">
        <v>2023</v>
      </c>
    </row>
    <row r="1320" spans="1:7" x14ac:dyDescent="0.2">
      <c r="A1320" s="18">
        <v>45061.985555555555</v>
      </c>
      <c r="B1320" s="4">
        <v>11.34</v>
      </c>
      <c r="C1320" s="4">
        <v>1.23</v>
      </c>
      <c r="D1320" s="4">
        <f t="shared" si="63"/>
        <v>13.9482</v>
      </c>
      <c r="E1320" s="4">
        <f t="shared" si="61"/>
        <v>304.51743076923071</v>
      </c>
      <c r="F1320" s="4">
        <f t="shared" si="62"/>
        <v>16.18743076923073</v>
      </c>
      <c r="G1320" s="12">
        <v>2023</v>
      </c>
    </row>
    <row r="1321" spans="1:7" x14ac:dyDescent="0.2">
      <c r="A1321" s="18">
        <v>45061.988541666666</v>
      </c>
      <c r="B1321" s="4">
        <v>11.35</v>
      </c>
      <c r="C1321" s="4">
        <v>1.23</v>
      </c>
      <c r="D1321" s="4">
        <f t="shared" si="63"/>
        <v>13.9605</v>
      </c>
      <c r="E1321" s="4">
        <f t="shared" si="61"/>
        <v>304.52973076923075</v>
      </c>
      <c r="F1321" s="4">
        <f t="shared" si="62"/>
        <v>16.199730769230769</v>
      </c>
      <c r="G1321" s="12">
        <v>2023</v>
      </c>
    </row>
    <row r="1322" spans="1:7" x14ac:dyDescent="0.2">
      <c r="A1322" s="18">
        <v>45062.002349537041</v>
      </c>
      <c r="B1322" s="4">
        <v>11.36</v>
      </c>
      <c r="C1322" s="4">
        <v>1.23</v>
      </c>
      <c r="D1322" s="4">
        <f t="shared" si="63"/>
        <v>13.972799999999999</v>
      </c>
      <c r="E1322" s="4">
        <f t="shared" si="61"/>
        <v>304.54203076923073</v>
      </c>
      <c r="F1322" s="4">
        <f t="shared" si="62"/>
        <v>16.212030769230751</v>
      </c>
      <c r="G1322" s="12">
        <v>2023</v>
      </c>
    </row>
    <row r="1323" spans="1:7" x14ac:dyDescent="0.2">
      <c r="A1323" s="18">
        <v>45062.502303240741</v>
      </c>
      <c r="B1323" s="4">
        <v>11.370000000000001</v>
      </c>
      <c r="C1323" s="4">
        <v>1.23</v>
      </c>
      <c r="D1323" s="4">
        <f t="shared" si="63"/>
        <v>13.985100000000001</v>
      </c>
      <c r="E1323" s="4">
        <f t="shared" si="61"/>
        <v>304.55433076923072</v>
      </c>
      <c r="F1323" s="4">
        <f t="shared" si="62"/>
        <v>16.224330769230733</v>
      </c>
      <c r="G1323" s="12">
        <v>2023</v>
      </c>
    </row>
    <row r="1324" spans="1:7" x14ac:dyDescent="0.2">
      <c r="A1324" s="18">
        <v>45063.110474537039</v>
      </c>
      <c r="B1324" s="4">
        <v>11.38</v>
      </c>
      <c r="C1324" s="4">
        <v>1.23</v>
      </c>
      <c r="D1324" s="4">
        <f t="shared" si="63"/>
        <v>13.997400000000001</v>
      </c>
      <c r="E1324" s="4">
        <f t="shared" si="61"/>
        <v>304.56663076923076</v>
      </c>
      <c r="F1324" s="4">
        <f t="shared" si="62"/>
        <v>16.236630769230771</v>
      </c>
      <c r="G1324" s="12">
        <v>2023</v>
      </c>
    </row>
    <row r="1325" spans="1:7" x14ac:dyDescent="0.2">
      <c r="A1325" s="18">
        <v>45063.173946759256</v>
      </c>
      <c r="B1325" s="4">
        <v>11.39</v>
      </c>
      <c r="C1325" s="4">
        <v>1.23</v>
      </c>
      <c r="D1325" s="4">
        <f t="shared" si="63"/>
        <v>14.0097</v>
      </c>
      <c r="E1325" s="4">
        <f t="shared" si="61"/>
        <v>304.57893076923074</v>
      </c>
      <c r="F1325" s="4">
        <f t="shared" si="62"/>
        <v>16.248930769230753</v>
      </c>
      <c r="G1325" s="12">
        <v>2023</v>
      </c>
    </row>
    <row r="1326" spans="1:7" x14ac:dyDescent="0.2">
      <c r="A1326" s="18">
        <v>45063.183449074073</v>
      </c>
      <c r="B1326" s="4">
        <v>11.4</v>
      </c>
      <c r="C1326" s="4">
        <v>1.23</v>
      </c>
      <c r="D1326" s="4">
        <f t="shared" si="63"/>
        <v>14.022</v>
      </c>
      <c r="E1326" s="4">
        <f t="shared" si="61"/>
        <v>304.59123076923072</v>
      </c>
      <c r="F1326" s="4">
        <f t="shared" si="62"/>
        <v>16.261230769230735</v>
      </c>
      <c r="G1326" s="12">
        <v>2023</v>
      </c>
    </row>
    <row r="1327" spans="1:7" x14ac:dyDescent="0.2">
      <c r="A1327" s="18">
        <v>45063.646064814813</v>
      </c>
      <c r="B1327" s="4">
        <v>11.41</v>
      </c>
      <c r="C1327" s="4">
        <v>1.23</v>
      </c>
      <c r="D1327" s="4">
        <f t="shared" si="63"/>
        <v>14.0343</v>
      </c>
      <c r="E1327" s="4">
        <f t="shared" si="61"/>
        <v>304.6035307692307</v>
      </c>
      <c r="F1327" s="4">
        <f t="shared" si="62"/>
        <v>16.273530769230717</v>
      </c>
      <c r="G1327" s="12">
        <v>2023</v>
      </c>
    </row>
    <row r="1328" spans="1:7" x14ac:dyDescent="0.2">
      <c r="A1328" s="18">
        <v>45063.662280092591</v>
      </c>
      <c r="B1328" s="4">
        <v>11.42</v>
      </c>
      <c r="C1328" s="4">
        <v>1.23</v>
      </c>
      <c r="D1328" s="4">
        <f t="shared" si="63"/>
        <v>14.0466</v>
      </c>
      <c r="E1328" s="4">
        <f t="shared" si="61"/>
        <v>304.61583076923074</v>
      </c>
      <c r="F1328" s="4">
        <f t="shared" si="62"/>
        <v>16.285830769230756</v>
      </c>
      <c r="G1328" s="12">
        <v>2023</v>
      </c>
    </row>
    <row r="1329" spans="1:8" x14ac:dyDescent="0.2">
      <c r="A1329" s="18">
        <v>45065.507488425923</v>
      </c>
      <c r="B1329" s="4">
        <v>11.43</v>
      </c>
      <c r="C1329" s="4">
        <v>1.23</v>
      </c>
      <c r="D1329" s="4">
        <f t="shared" si="63"/>
        <v>14.0589</v>
      </c>
      <c r="E1329" s="4">
        <f t="shared" si="61"/>
        <v>304.62813076923072</v>
      </c>
      <c r="F1329" s="4">
        <f t="shared" si="62"/>
        <v>16.298130769230738</v>
      </c>
      <c r="G1329" s="12">
        <v>2023</v>
      </c>
    </row>
    <row r="1330" spans="1:8" x14ac:dyDescent="0.2">
      <c r="A1330" s="18">
        <v>45065.508634259262</v>
      </c>
      <c r="B1330" s="4">
        <v>11.44</v>
      </c>
      <c r="C1330" s="4">
        <v>1.23</v>
      </c>
      <c r="D1330" s="4">
        <f t="shared" si="63"/>
        <v>14.071199999999999</v>
      </c>
      <c r="E1330" s="4">
        <f t="shared" si="61"/>
        <v>304.6404307692307</v>
      </c>
      <c r="F1330" s="4">
        <f t="shared" si="62"/>
        <v>16.31043076923072</v>
      </c>
      <c r="G1330" s="12">
        <v>2023</v>
      </c>
    </row>
    <row r="1331" spans="1:8" x14ac:dyDescent="0.2">
      <c r="A1331" s="18">
        <v>45065.509259259263</v>
      </c>
      <c r="B1331" s="4">
        <v>11.450000000000001</v>
      </c>
      <c r="C1331" s="4">
        <v>1.23</v>
      </c>
      <c r="D1331" s="4">
        <f t="shared" si="63"/>
        <v>14.083500000000001</v>
      </c>
      <c r="E1331" s="4">
        <f t="shared" si="61"/>
        <v>304.65273076923074</v>
      </c>
      <c r="F1331" s="4">
        <f t="shared" si="62"/>
        <v>16.322730769230759</v>
      </c>
      <c r="G1331" s="12">
        <v>2023</v>
      </c>
    </row>
    <row r="1332" spans="1:8" x14ac:dyDescent="0.2">
      <c r="A1332" s="18">
        <v>45065.510358796295</v>
      </c>
      <c r="B1332" s="4">
        <v>11.46</v>
      </c>
      <c r="C1332" s="4">
        <v>1.23</v>
      </c>
      <c r="D1332" s="4">
        <f t="shared" si="63"/>
        <v>14.095800000000001</v>
      </c>
      <c r="E1332" s="4">
        <f t="shared" si="61"/>
        <v>304.66503076923073</v>
      </c>
      <c r="F1332" s="4">
        <f t="shared" si="62"/>
        <v>16.335030769230741</v>
      </c>
      <c r="G1332" s="12">
        <v>2023</v>
      </c>
    </row>
    <row r="1333" spans="1:8" x14ac:dyDescent="0.2">
      <c r="A1333" s="18">
        <v>45065.510914351849</v>
      </c>
      <c r="B1333" s="4">
        <v>11.47</v>
      </c>
      <c r="C1333" s="4">
        <v>1.23</v>
      </c>
      <c r="D1333" s="4">
        <f t="shared" si="63"/>
        <v>14.1081</v>
      </c>
      <c r="E1333" s="4">
        <f t="shared" si="61"/>
        <v>304.67733076923071</v>
      </c>
      <c r="F1333" s="4">
        <f t="shared" si="62"/>
        <v>16.347330769230723</v>
      </c>
      <c r="G1333" s="12">
        <v>2023</v>
      </c>
    </row>
    <row r="1334" spans="1:8" x14ac:dyDescent="0.2">
      <c r="A1334" s="18">
        <v>45065.512881944444</v>
      </c>
      <c r="B1334" s="4">
        <v>11.48</v>
      </c>
      <c r="C1334" s="4">
        <v>1.23</v>
      </c>
      <c r="D1334" s="4">
        <f t="shared" si="63"/>
        <v>14.1204</v>
      </c>
      <c r="E1334" s="4">
        <f t="shared" si="61"/>
        <v>304.68963076923075</v>
      </c>
      <c r="F1334" s="4">
        <f t="shared" si="62"/>
        <v>16.359630769230762</v>
      </c>
      <c r="G1334" s="12">
        <v>2023</v>
      </c>
    </row>
    <row r="1335" spans="1:8" x14ac:dyDescent="0.2">
      <c r="A1335" s="18">
        <v>45065.513287037036</v>
      </c>
      <c r="B1335" s="4">
        <v>11.49</v>
      </c>
      <c r="C1335" s="4">
        <v>1.23</v>
      </c>
      <c r="D1335" s="4">
        <f t="shared" si="63"/>
        <v>14.1327</v>
      </c>
      <c r="E1335" s="4">
        <f t="shared" si="61"/>
        <v>304.70193076923073</v>
      </c>
      <c r="F1335" s="4">
        <f t="shared" si="62"/>
        <v>16.371930769230744</v>
      </c>
      <c r="G1335" s="12">
        <v>2023</v>
      </c>
    </row>
    <row r="1336" spans="1:8" x14ac:dyDescent="0.2">
      <c r="A1336" s="18">
        <v>45065.513692129629</v>
      </c>
      <c r="B1336" s="4">
        <v>11.5</v>
      </c>
      <c r="C1336" s="4">
        <v>1.23</v>
      </c>
      <c r="D1336" s="4">
        <f t="shared" si="63"/>
        <v>14.145</v>
      </c>
      <c r="E1336" s="4">
        <f t="shared" si="61"/>
        <v>304.71423076923071</v>
      </c>
      <c r="F1336" s="4">
        <f t="shared" si="62"/>
        <v>16.384230769230726</v>
      </c>
      <c r="G1336" s="12">
        <v>2023</v>
      </c>
    </row>
    <row r="1337" spans="1:8" x14ac:dyDescent="0.2">
      <c r="A1337" s="18">
        <v>45065.514224537037</v>
      </c>
      <c r="B1337" s="4">
        <v>11.51</v>
      </c>
      <c r="C1337" s="4">
        <v>1.23</v>
      </c>
      <c r="D1337" s="4">
        <f t="shared" si="63"/>
        <v>14.157299999999999</v>
      </c>
      <c r="E1337" s="4">
        <f t="shared" si="61"/>
        <v>304.72653076923075</v>
      </c>
      <c r="F1337" s="4">
        <f t="shared" si="62"/>
        <v>16.396530769230765</v>
      </c>
      <c r="G1337" s="12">
        <v>2023</v>
      </c>
    </row>
    <row r="1338" spans="1:8" x14ac:dyDescent="0.2">
      <c r="A1338" s="18">
        <v>45065.524618055555</v>
      </c>
      <c r="B1338" s="4">
        <v>11.52</v>
      </c>
      <c r="C1338" s="4">
        <v>1.23</v>
      </c>
      <c r="D1338" s="4">
        <f t="shared" si="63"/>
        <v>14.169599999999999</v>
      </c>
      <c r="E1338" s="4">
        <f t="shared" si="61"/>
        <v>304.73883076923073</v>
      </c>
      <c r="F1338" s="4">
        <f t="shared" si="62"/>
        <v>16.408830769230747</v>
      </c>
      <c r="G1338" s="12">
        <v>2023</v>
      </c>
    </row>
    <row r="1339" spans="1:8" x14ac:dyDescent="0.2">
      <c r="A1339" s="18">
        <v>45065.526030092595</v>
      </c>
      <c r="B1339" s="4">
        <v>11.53</v>
      </c>
      <c r="C1339" s="4">
        <v>1.23</v>
      </c>
      <c r="D1339" s="4">
        <f t="shared" si="63"/>
        <v>14.181899999999999</v>
      </c>
      <c r="E1339" s="4">
        <f t="shared" ref="E1339:E1340" si="64">D1339+E$183</f>
        <v>304.75113076923071</v>
      </c>
      <c r="F1339" s="4">
        <f t="shared" si="62"/>
        <v>16.421130769230729</v>
      </c>
      <c r="G1339" s="12">
        <v>2023</v>
      </c>
    </row>
    <row r="1340" spans="1:8" x14ac:dyDescent="0.2">
      <c r="A1340" s="18">
        <v>45080.504560185182</v>
      </c>
      <c r="B1340" s="4">
        <v>11.540000000000001</v>
      </c>
      <c r="C1340" s="4">
        <v>1.23</v>
      </c>
      <c r="D1340" s="4">
        <f t="shared" si="63"/>
        <v>14.1942</v>
      </c>
      <c r="E1340" s="4">
        <f t="shared" si="64"/>
        <v>304.76343076923075</v>
      </c>
      <c r="F1340" s="4">
        <f>E1340-288.33</f>
        <v>16.433430769230768</v>
      </c>
      <c r="G1340" s="12">
        <v>2023</v>
      </c>
    </row>
    <row r="1341" spans="1:8" x14ac:dyDescent="0.2">
      <c r="A1341" s="18">
        <v>45090.629837962966</v>
      </c>
      <c r="B1341" s="4">
        <v>0</v>
      </c>
      <c r="C1341" s="4">
        <v>1.2</v>
      </c>
      <c r="D1341" s="4">
        <f t="shared" si="63"/>
        <v>0</v>
      </c>
      <c r="E1341" s="4">
        <f>D1341+E$1340</f>
        <v>304.76343076923075</v>
      </c>
      <c r="F1341" s="4">
        <f t="shared" ref="F1341:F1404" si="65">E1341-288.33</f>
        <v>16.433430769230768</v>
      </c>
      <c r="G1341" s="12">
        <v>2023</v>
      </c>
      <c r="H1341" s="7" t="s">
        <v>5</v>
      </c>
    </row>
    <row r="1342" spans="1:8" x14ac:dyDescent="0.2">
      <c r="A1342" s="18">
        <v>45092.851863425924</v>
      </c>
      <c r="B1342" s="4">
        <v>0.01</v>
      </c>
      <c r="C1342" s="4">
        <v>1.2</v>
      </c>
      <c r="D1342" s="4">
        <f t="shared" si="63"/>
        <v>1.2E-2</v>
      </c>
      <c r="E1342" s="4">
        <f t="shared" ref="E1342:E1405" si="66">D1342+E$1340</f>
        <v>304.77543076923075</v>
      </c>
      <c r="F1342" s="4">
        <f t="shared" si="65"/>
        <v>16.445430769230768</v>
      </c>
      <c r="G1342" s="12">
        <v>2023</v>
      </c>
    </row>
    <row r="1343" spans="1:8" x14ac:dyDescent="0.2">
      <c r="A1343" s="18">
        <v>45092.85328703704</v>
      </c>
      <c r="B1343" s="4">
        <v>0.02</v>
      </c>
      <c r="C1343" s="4">
        <v>1.2</v>
      </c>
      <c r="D1343" s="4">
        <f t="shared" si="63"/>
        <v>2.4E-2</v>
      </c>
      <c r="E1343" s="4">
        <f t="shared" si="66"/>
        <v>304.78743076923075</v>
      </c>
      <c r="F1343" s="4">
        <f t="shared" si="65"/>
        <v>16.457430769230768</v>
      </c>
      <c r="G1343" s="12">
        <v>2023</v>
      </c>
    </row>
    <row r="1344" spans="1:8" x14ac:dyDescent="0.2">
      <c r="A1344" s="18">
        <v>45092.959675925929</v>
      </c>
      <c r="B1344" s="4">
        <v>0.03</v>
      </c>
      <c r="C1344" s="4">
        <v>1.2</v>
      </c>
      <c r="D1344" s="4">
        <f t="shared" si="63"/>
        <v>3.5999999999999997E-2</v>
      </c>
      <c r="E1344" s="4">
        <f t="shared" si="66"/>
        <v>304.79943076923075</v>
      </c>
      <c r="F1344" s="4">
        <f t="shared" si="65"/>
        <v>16.469430769230769</v>
      </c>
      <c r="G1344" s="12">
        <v>2023</v>
      </c>
    </row>
    <row r="1345" spans="1:7" x14ac:dyDescent="0.2">
      <c r="A1345" s="18">
        <v>45093.434849537036</v>
      </c>
      <c r="B1345" s="4">
        <v>0.04</v>
      </c>
      <c r="C1345" s="4">
        <v>1.2</v>
      </c>
      <c r="D1345" s="4">
        <f t="shared" si="63"/>
        <v>4.8000000000000001E-2</v>
      </c>
      <c r="E1345" s="4">
        <f t="shared" si="66"/>
        <v>304.81143076923075</v>
      </c>
      <c r="F1345" s="4">
        <f t="shared" si="65"/>
        <v>16.481430769230769</v>
      </c>
      <c r="G1345" s="12">
        <v>2023</v>
      </c>
    </row>
    <row r="1346" spans="1:7" x14ac:dyDescent="0.2">
      <c r="A1346" s="18">
        <v>45093.435520833336</v>
      </c>
      <c r="B1346" s="4">
        <v>0.05</v>
      </c>
      <c r="C1346" s="4">
        <v>1.2</v>
      </c>
      <c r="D1346" s="4">
        <f t="shared" si="63"/>
        <v>0.06</v>
      </c>
      <c r="E1346" s="4">
        <f t="shared" si="66"/>
        <v>304.82343076923075</v>
      </c>
      <c r="F1346" s="4">
        <f t="shared" si="65"/>
        <v>16.49343076923077</v>
      </c>
      <c r="G1346" s="12">
        <v>2023</v>
      </c>
    </row>
    <row r="1347" spans="1:7" x14ac:dyDescent="0.2">
      <c r="A1347" s="18">
        <v>45093.436111111114</v>
      </c>
      <c r="B1347" s="4">
        <v>0.06</v>
      </c>
      <c r="C1347" s="4">
        <v>1.2</v>
      </c>
      <c r="D1347" s="4">
        <f t="shared" si="63"/>
        <v>7.1999999999999995E-2</v>
      </c>
      <c r="E1347" s="4">
        <f t="shared" si="66"/>
        <v>304.83543076923075</v>
      </c>
      <c r="F1347" s="4">
        <f t="shared" si="65"/>
        <v>16.50543076923077</v>
      </c>
      <c r="G1347" s="12">
        <v>2023</v>
      </c>
    </row>
    <row r="1348" spans="1:7" x14ac:dyDescent="0.2">
      <c r="A1348" s="18">
        <v>45093.436805555553</v>
      </c>
      <c r="B1348" s="4">
        <v>7.0000000000000007E-2</v>
      </c>
      <c r="C1348" s="4">
        <v>1.2</v>
      </c>
      <c r="D1348" s="4">
        <f t="shared" si="63"/>
        <v>8.4000000000000005E-2</v>
      </c>
      <c r="E1348" s="4">
        <f t="shared" si="66"/>
        <v>304.84743076923075</v>
      </c>
      <c r="F1348" s="4">
        <f t="shared" si="65"/>
        <v>16.517430769230771</v>
      </c>
      <c r="G1348" s="12">
        <v>2023</v>
      </c>
    </row>
    <row r="1349" spans="1:7" x14ac:dyDescent="0.2">
      <c r="A1349" s="18">
        <v>45093.438263888886</v>
      </c>
      <c r="B1349" s="4">
        <v>0.08</v>
      </c>
      <c r="C1349" s="4">
        <v>1.2</v>
      </c>
      <c r="D1349" s="4">
        <f t="shared" si="63"/>
        <v>9.6000000000000002E-2</v>
      </c>
      <c r="E1349" s="4">
        <f t="shared" si="66"/>
        <v>304.85943076923076</v>
      </c>
      <c r="F1349" s="4">
        <f t="shared" si="65"/>
        <v>16.529430769230771</v>
      </c>
      <c r="G1349" s="12">
        <v>2023</v>
      </c>
    </row>
    <row r="1350" spans="1:7" x14ac:dyDescent="0.2">
      <c r="A1350" s="18">
        <v>45093.439560185187</v>
      </c>
      <c r="B1350" s="4">
        <v>0.09</v>
      </c>
      <c r="C1350" s="4">
        <v>1.2</v>
      </c>
      <c r="D1350" s="4">
        <f t="shared" si="63"/>
        <v>0.108</v>
      </c>
      <c r="E1350" s="4">
        <f t="shared" si="66"/>
        <v>304.87143076923076</v>
      </c>
      <c r="F1350" s="4">
        <f t="shared" si="65"/>
        <v>16.541430769230772</v>
      </c>
      <c r="G1350" s="12">
        <v>2023</v>
      </c>
    </row>
    <row r="1351" spans="1:7" x14ac:dyDescent="0.2">
      <c r="A1351" s="18">
        <v>45093.443067129629</v>
      </c>
      <c r="B1351" s="4">
        <v>0.1</v>
      </c>
      <c r="C1351" s="4">
        <v>1.2</v>
      </c>
      <c r="D1351" s="4">
        <f t="shared" si="63"/>
        <v>0.12</v>
      </c>
      <c r="E1351" s="4">
        <f t="shared" si="66"/>
        <v>304.88343076923076</v>
      </c>
      <c r="F1351" s="4">
        <f t="shared" si="65"/>
        <v>16.553430769230772</v>
      </c>
      <c r="G1351" s="12">
        <v>2023</v>
      </c>
    </row>
    <row r="1352" spans="1:7" x14ac:dyDescent="0.2">
      <c r="A1352" s="18">
        <v>45093.444409722222</v>
      </c>
      <c r="B1352" s="4">
        <v>0.11</v>
      </c>
      <c r="C1352" s="4">
        <v>1.2</v>
      </c>
      <c r="D1352" s="4">
        <f t="shared" si="63"/>
        <v>0.13200000000000001</v>
      </c>
      <c r="E1352" s="4">
        <f t="shared" si="66"/>
        <v>304.89543076923076</v>
      </c>
      <c r="F1352" s="4">
        <f t="shared" si="65"/>
        <v>16.565430769230773</v>
      </c>
      <c r="G1352" s="12">
        <v>2023</v>
      </c>
    </row>
    <row r="1353" spans="1:7" x14ac:dyDescent="0.2">
      <c r="A1353" s="18">
        <v>45093.445833333331</v>
      </c>
      <c r="B1353" s="4">
        <v>0.12</v>
      </c>
      <c r="C1353" s="4">
        <v>1.2</v>
      </c>
      <c r="D1353" s="4">
        <f t="shared" si="63"/>
        <v>0.14399999999999999</v>
      </c>
      <c r="E1353" s="4">
        <f t="shared" si="66"/>
        <v>304.90743076923076</v>
      </c>
      <c r="F1353" s="4">
        <f t="shared" si="65"/>
        <v>16.577430769230773</v>
      </c>
      <c r="G1353" s="12">
        <v>2023</v>
      </c>
    </row>
    <row r="1354" spans="1:7" x14ac:dyDescent="0.2">
      <c r="A1354" s="18">
        <v>45093.446932870371</v>
      </c>
      <c r="B1354" s="4">
        <v>0.13</v>
      </c>
      <c r="C1354" s="4">
        <v>1.2</v>
      </c>
      <c r="D1354" s="4">
        <f t="shared" si="63"/>
        <v>0.156</v>
      </c>
      <c r="E1354" s="4">
        <f t="shared" si="66"/>
        <v>304.91943076923076</v>
      </c>
      <c r="F1354" s="4">
        <f t="shared" si="65"/>
        <v>16.589430769230773</v>
      </c>
      <c r="G1354" s="12">
        <v>2023</v>
      </c>
    </row>
    <row r="1355" spans="1:7" x14ac:dyDescent="0.2">
      <c r="A1355" s="18">
        <v>45093.447835648149</v>
      </c>
      <c r="B1355" s="4">
        <v>0.14000000000000001</v>
      </c>
      <c r="C1355" s="4">
        <v>1.2</v>
      </c>
      <c r="D1355" s="4">
        <f t="shared" si="63"/>
        <v>0.16800000000000001</v>
      </c>
      <c r="E1355" s="4">
        <f t="shared" si="66"/>
        <v>304.93143076923076</v>
      </c>
      <c r="F1355" s="4">
        <f t="shared" si="65"/>
        <v>16.601430769230774</v>
      </c>
      <c r="G1355" s="12">
        <v>2023</v>
      </c>
    </row>
    <row r="1356" spans="1:7" x14ac:dyDescent="0.2">
      <c r="A1356" s="18">
        <v>45093.452604166669</v>
      </c>
      <c r="B1356" s="4">
        <v>0.15</v>
      </c>
      <c r="C1356" s="4">
        <v>1.2</v>
      </c>
      <c r="D1356" s="4">
        <f t="shared" si="63"/>
        <v>0.18</v>
      </c>
      <c r="E1356" s="4">
        <f t="shared" si="66"/>
        <v>304.94343076923076</v>
      </c>
      <c r="F1356" s="4">
        <f t="shared" si="65"/>
        <v>16.613430769230774</v>
      </c>
      <c r="G1356" s="12">
        <v>2023</v>
      </c>
    </row>
    <row r="1357" spans="1:7" x14ac:dyDescent="0.2">
      <c r="A1357" s="18">
        <v>45093.45480324074</v>
      </c>
      <c r="B1357" s="4">
        <v>0.16</v>
      </c>
      <c r="C1357" s="4">
        <v>1.2</v>
      </c>
      <c r="D1357" s="4">
        <f t="shared" si="63"/>
        <v>0.192</v>
      </c>
      <c r="E1357" s="4">
        <f t="shared" si="66"/>
        <v>304.95543076923076</v>
      </c>
      <c r="F1357" s="4">
        <f t="shared" si="65"/>
        <v>16.625430769230775</v>
      </c>
      <c r="G1357" s="12">
        <v>2023</v>
      </c>
    </row>
    <row r="1358" spans="1:7" x14ac:dyDescent="0.2">
      <c r="A1358" s="18">
        <v>45093.455428240741</v>
      </c>
      <c r="B1358" s="4">
        <v>0.17</v>
      </c>
      <c r="C1358" s="4">
        <v>1.2</v>
      </c>
      <c r="D1358" s="4">
        <f t="shared" si="63"/>
        <v>0.20400000000000001</v>
      </c>
      <c r="E1358" s="4">
        <f t="shared" si="66"/>
        <v>304.96743076923076</v>
      </c>
      <c r="F1358" s="4">
        <f t="shared" si="65"/>
        <v>16.637430769230775</v>
      </c>
      <c r="G1358" s="12">
        <v>2023</v>
      </c>
    </row>
    <row r="1359" spans="1:7" x14ac:dyDescent="0.2">
      <c r="A1359" s="18">
        <v>45093.455972222226</v>
      </c>
      <c r="B1359" s="4">
        <v>0.18</v>
      </c>
      <c r="C1359" s="4">
        <v>1.2</v>
      </c>
      <c r="D1359" s="4">
        <f t="shared" si="63"/>
        <v>0.216</v>
      </c>
      <c r="E1359" s="4">
        <f t="shared" si="66"/>
        <v>304.97943076923076</v>
      </c>
      <c r="F1359" s="4">
        <f t="shared" si="65"/>
        <v>16.649430769230776</v>
      </c>
      <c r="G1359" s="12">
        <v>2023</v>
      </c>
    </row>
    <row r="1360" spans="1:7" x14ac:dyDescent="0.2">
      <c r="A1360" s="18">
        <v>45093.456331018519</v>
      </c>
      <c r="B1360" s="4">
        <v>0.19</v>
      </c>
      <c r="C1360" s="4">
        <v>1.2</v>
      </c>
      <c r="D1360" s="4">
        <f t="shared" si="63"/>
        <v>0.22799999999999998</v>
      </c>
      <c r="E1360" s="4">
        <f t="shared" si="66"/>
        <v>304.99143076923076</v>
      </c>
      <c r="F1360" s="4">
        <f t="shared" si="65"/>
        <v>16.661430769230776</v>
      </c>
      <c r="G1360" s="12">
        <v>2023</v>
      </c>
    </row>
    <row r="1361" spans="1:7" x14ac:dyDescent="0.2">
      <c r="A1361" s="18">
        <v>45093.457025462965</v>
      </c>
      <c r="B1361" s="4">
        <v>0.2</v>
      </c>
      <c r="C1361" s="4">
        <v>1.2</v>
      </c>
      <c r="D1361" s="4">
        <f t="shared" si="63"/>
        <v>0.24</v>
      </c>
      <c r="E1361" s="4">
        <f t="shared" si="66"/>
        <v>305.00343076923076</v>
      </c>
      <c r="F1361" s="4">
        <f t="shared" si="65"/>
        <v>16.673430769230777</v>
      </c>
      <c r="G1361" s="12">
        <v>2023</v>
      </c>
    </row>
    <row r="1362" spans="1:7" x14ac:dyDescent="0.2">
      <c r="A1362" s="18">
        <v>45093.457696759258</v>
      </c>
      <c r="B1362" s="4">
        <v>0.21</v>
      </c>
      <c r="C1362" s="4">
        <v>1.2</v>
      </c>
      <c r="D1362" s="4">
        <f t="shared" si="63"/>
        <v>0.252</v>
      </c>
      <c r="E1362" s="4">
        <f t="shared" si="66"/>
        <v>305.01543076923076</v>
      </c>
      <c r="F1362" s="4">
        <f t="shared" si="65"/>
        <v>16.685430769230777</v>
      </c>
      <c r="G1362" s="12">
        <v>2023</v>
      </c>
    </row>
    <row r="1363" spans="1:7" x14ac:dyDescent="0.2">
      <c r="A1363" s="18">
        <v>45093.460995370369</v>
      </c>
      <c r="B1363" s="4">
        <v>0.22</v>
      </c>
      <c r="C1363" s="4">
        <v>1.2</v>
      </c>
      <c r="D1363" s="4">
        <f t="shared" si="63"/>
        <v>0.26400000000000001</v>
      </c>
      <c r="E1363" s="4">
        <f t="shared" si="66"/>
        <v>305.02743076923076</v>
      </c>
      <c r="F1363" s="4">
        <f t="shared" si="65"/>
        <v>16.697430769230778</v>
      </c>
      <c r="G1363" s="12">
        <v>2023</v>
      </c>
    </row>
    <row r="1364" spans="1:7" x14ac:dyDescent="0.2">
      <c r="A1364" s="18">
        <v>45093.463622685187</v>
      </c>
      <c r="B1364" s="4">
        <v>0.23</v>
      </c>
      <c r="C1364" s="4">
        <v>1.2</v>
      </c>
      <c r="D1364" s="4">
        <f t="shared" si="63"/>
        <v>0.27600000000000002</v>
      </c>
      <c r="E1364" s="4">
        <f t="shared" si="66"/>
        <v>305.03943076923076</v>
      </c>
      <c r="F1364" s="4">
        <f t="shared" si="65"/>
        <v>16.709430769230778</v>
      </c>
      <c r="G1364" s="12">
        <v>2023</v>
      </c>
    </row>
    <row r="1365" spans="1:7" x14ac:dyDescent="0.2">
      <c r="A1365" s="18">
        <v>45093.597569444442</v>
      </c>
      <c r="B1365" s="4">
        <v>0.24</v>
      </c>
      <c r="C1365" s="4">
        <v>1.2</v>
      </c>
      <c r="D1365" s="4">
        <f t="shared" si="63"/>
        <v>0.28799999999999998</v>
      </c>
      <c r="E1365" s="4">
        <f t="shared" si="66"/>
        <v>305.05143076923076</v>
      </c>
      <c r="F1365" s="4">
        <f t="shared" si="65"/>
        <v>16.721430769230778</v>
      </c>
      <c r="G1365" s="12">
        <v>2023</v>
      </c>
    </row>
    <row r="1366" spans="1:7" x14ac:dyDescent="0.2">
      <c r="A1366" s="18">
        <v>45093.598414351851</v>
      </c>
      <c r="B1366" s="4">
        <v>0.25</v>
      </c>
      <c r="C1366" s="4">
        <v>1.2</v>
      </c>
      <c r="D1366" s="4">
        <f t="shared" si="63"/>
        <v>0.3</v>
      </c>
      <c r="E1366" s="4">
        <f t="shared" si="66"/>
        <v>305.06343076923076</v>
      </c>
      <c r="F1366" s="4">
        <f t="shared" si="65"/>
        <v>16.733430769230779</v>
      </c>
      <c r="G1366" s="12">
        <v>2023</v>
      </c>
    </row>
    <row r="1367" spans="1:7" x14ac:dyDescent="0.2">
      <c r="A1367" s="18">
        <v>45093.599756944444</v>
      </c>
      <c r="B1367" s="4">
        <v>0.26</v>
      </c>
      <c r="C1367" s="4">
        <v>1.2</v>
      </c>
      <c r="D1367" s="4">
        <f t="shared" si="63"/>
        <v>0.312</v>
      </c>
      <c r="E1367" s="4">
        <f t="shared" si="66"/>
        <v>305.07543076923076</v>
      </c>
      <c r="F1367" s="4">
        <f t="shared" si="65"/>
        <v>16.745430769230779</v>
      </c>
      <c r="G1367" s="12">
        <v>2023</v>
      </c>
    </row>
    <row r="1368" spans="1:7" x14ac:dyDescent="0.2">
      <c r="A1368" s="18">
        <v>45093.600416666668</v>
      </c>
      <c r="B1368" s="4">
        <v>0.27</v>
      </c>
      <c r="C1368" s="4">
        <v>1.2</v>
      </c>
      <c r="D1368" s="4">
        <f t="shared" si="63"/>
        <v>0.32400000000000001</v>
      </c>
      <c r="E1368" s="4">
        <f t="shared" si="66"/>
        <v>305.08743076923076</v>
      </c>
      <c r="F1368" s="4">
        <f t="shared" si="65"/>
        <v>16.75743076923078</v>
      </c>
      <c r="G1368" s="12">
        <v>2023</v>
      </c>
    </row>
    <row r="1369" spans="1:7" x14ac:dyDescent="0.2">
      <c r="A1369" s="18">
        <v>45093.601099537038</v>
      </c>
      <c r="B1369" s="4">
        <v>0.28000000000000003</v>
      </c>
      <c r="C1369" s="4">
        <v>1.2</v>
      </c>
      <c r="D1369" s="4">
        <f t="shared" ref="D1369:D1432" si="67">B1369*C1369</f>
        <v>0.33600000000000002</v>
      </c>
      <c r="E1369" s="4">
        <f t="shared" si="66"/>
        <v>305.09943076923076</v>
      </c>
      <c r="F1369" s="4">
        <f t="shared" si="65"/>
        <v>16.76943076923078</v>
      </c>
      <c r="G1369" s="12">
        <v>2023</v>
      </c>
    </row>
    <row r="1370" spans="1:7" x14ac:dyDescent="0.2">
      <c r="A1370" s="18">
        <v>45093.601759259262</v>
      </c>
      <c r="B1370" s="4">
        <v>0.28999999999999998</v>
      </c>
      <c r="C1370" s="4">
        <v>1.2</v>
      </c>
      <c r="D1370" s="4">
        <f t="shared" si="67"/>
        <v>0.34799999999999998</v>
      </c>
      <c r="E1370" s="4">
        <f t="shared" si="66"/>
        <v>305.11143076923076</v>
      </c>
      <c r="F1370" s="4">
        <f t="shared" si="65"/>
        <v>16.781430769230781</v>
      </c>
      <c r="G1370" s="12">
        <v>2023</v>
      </c>
    </row>
    <row r="1371" spans="1:7" x14ac:dyDescent="0.2">
      <c r="A1371" s="18">
        <v>45093.602523148147</v>
      </c>
      <c r="B1371" s="4">
        <v>0.3</v>
      </c>
      <c r="C1371" s="4">
        <v>1.2</v>
      </c>
      <c r="D1371" s="4">
        <f t="shared" si="67"/>
        <v>0.36</v>
      </c>
      <c r="E1371" s="4">
        <f t="shared" si="66"/>
        <v>305.12343076923077</v>
      </c>
      <c r="F1371" s="4">
        <f t="shared" si="65"/>
        <v>16.793430769230781</v>
      </c>
      <c r="G1371" s="12">
        <v>2023</v>
      </c>
    </row>
    <row r="1372" spans="1:7" x14ac:dyDescent="0.2">
      <c r="A1372" s="18">
        <v>45093.602789351855</v>
      </c>
      <c r="B1372" s="4">
        <v>0.31</v>
      </c>
      <c r="C1372" s="4">
        <v>1.2</v>
      </c>
      <c r="D1372" s="4">
        <f t="shared" si="67"/>
        <v>0.372</v>
      </c>
      <c r="E1372" s="4">
        <f t="shared" si="66"/>
        <v>305.13543076923077</v>
      </c>
      <c r="F1372" s="4">
        <f t="shared" si="65"/>
        <v>16.805430769230782</v>
      </c>
      <c r="G1372" s="12">
        <v>2023</v>
      </c>
    </row>
    <row r="1373" spans="1:7" x14ac:dyDescent="0.2">
      <c r="A1373" s="18">
        <v>45093.60328703704</v>
      </c>
      <c r="B1373" s="4">
        <v>0.32</v>
      </c>
      <c r="C1373" s="4">
        <v>1.2</v>
      </c>
      <c r="D1373" s="4">
        <f t="shared" si="67"/>
        <v>0.38400000000000001</v>
      </c>
      <c r="E1373" s="4">
        <f t="shared" si="66"/>
        <v>305.14743076923077</v>
      </c>
      <c r="F1373" s="4">
        <f t="shared" si="65"/>
        <v>16.817430769230782</v>
      </c>
      <c r="G1373" s="12">
        <v>2023</v>
      </c>
    </row>
    <row r="1374" spans="1:7" x14ac:dyDescent="0.2">
      <c r="A1374" s="18">
        <v>45093.603668981479</v>
      </c>
      <c r="B1374" s="4">
        <v>0.33</v>
      </c>
      <c r="C1374" s="4">
        <v>1.2</v>
      </c>
      <c r="D1374" s="4">
        <f t="shared" si="67"/>
        <v>0.39600000000000002</v>
      </c>
      <c r="E1374" s="4">
        <f t="shared" si="66"/>
        <v>305.15943076923077</v>
      </c>
      <c r="F1374" s="4">
        <f t="shared" si="65"/>
        <v>16.829430769230783</v>
      </c>
      <c r="G1374" s="12">
        <v>2023</v>
      </c>
    </row>
    <row r="1375" spans="1:7" x14ac:dyDescent="0.2">
      <c r="A1375" s="18">
        <v>45093.604259259257</v>
      </c>
      <c r="B1375" s="4">
        <v>0.34</v>
      </c>
      <c r="C1375" s="4">
        <v>1.2</v>
      </c>
      <c r="D1375" s="4">
        <f t="shared" si="67"/>
        <v>0.40800000000000003</v>
      </c>
      <c r="E1375" s="4">
        <f t="shared" si="66"/>
        <v>305.17143076923077</v>
      </c>
      <c r="F1375" s="4">
        <f t="shared" si="65"/>
        <v>16.841430769230783</v>
      </c>
      <c r="G1375" s="12">
        <v>2023</v>
      </c>
    </row>
    <row r="1376" spans="1:7" x14ac:dyDescent="0.2">
      <c r="A1376" s="18">
        <v>45093.604930555557</v>
      </c>
      <c r="B1376" s="4">
        <v>0.35000000000000003</v>
      </c>
      <c r="C1376" s="4">
        <v>1.2</v>
      </c>
      <c r="D1376" s="4">
        <f t="shared" si="67"/>
        <v>0.42000000000000004</v>
      </c>
      <c r="E1376" s="4">
        <f t="shared" si="66"/>
        <v>305.18343076923077</v>
      </c>
      <c r="F1376" s="4">
        <f t="shared" si="65"/>
        <v>16.853430769230783</v>
      </c>
      <c r="G1376" s="12">
        <v>2023</v>
      </c>
    </row>
    <row r="1377" spans="1:7" x14ac:dyDescent="0.2">
      <c r="A1377" s="18">
        <v>45093.607002314813</v>
      </c>
      <c r="B1377" s="4">
        <v>0.36</v>
      </c>
      <c r="C1377" s="4">
        <v>1.2</v>
      </c>
      <c r="D1377" s="4">
        <f t="shared" si="67"/>
        <v>0.432</v>
      </c>
      <c r="E1377" s="4">
        <f t="shared" si="66"/>
        <v>305.19543076923077</v>
      </c>
      <c r="F1377" s="4">
        <f t="shared" si="65"/>
        <v>16.865430769230784</v>
      </c>
      <c r="G1377" s="12">
        <v>2023</v>
      </c>
    </row>
    <row r="1378" spans="1:7" x14ac:dyDescent="0.2">
      <c r="A1378" s="18">
        <v>45093.6403125</v>
      </c>
      <c r="B1378" s="4">
        <v>0.37</v>
      </c>
      <c r="C1378" s="4">
        <v>1.2</v>
      </c>
      <c r="D1378" s="4">
        <f t="shared" si="67"/>
        <v>0.44400000000000001</v>
      </c>
      <c r="E1378" s="4">
        <f t="shared" si="66"/>
        <v>305.20743076923077</v>
      </c>
      <c r="F1378" s="4">
        <f t="shared" si="65"/>
        <v>16.877430769230784</v>
      </c>
      <c r="G1378" s="12">
        <v>2023</v>
      </c>
    </row>
    <row r="1379" spans="1:7" x14ac:dyDescent="0.2">
      <c r="A1379" s="18">
        <v>45093.641226851854</v>
      </c>
      <c r="B1379" s="4">
        <v>0.38</v>
      </c>
      <c r="C1379" s="4">
        <v>1.2</v>
      </c>
      <c r="D1379" s="4">
        <f t="shared" si="67"/>
        <v>0.45599999999999996</v>
      </c>
      <c r="E1379" s="4">
        <f t="shared" si="66"/>
        <v>305.21943076923077</v>
      </c>
      <c r="F1379" s="4">
        <f t="shared" si="65"/>
        <v>16.889430769230785</v>
      </c>
      <c r="G1379" s="12">
        <v>2023</v>
      </c>
    </row>
    <row r="1380" spans="1:7" x14ac:dyDescent="0.2">
      <c r="A1380" s="18">
        <v>45093.641539351855</v>
      </c>
      <c r="B1380" s="4">
        <v>0.39</v>
      </c>
      <c r="C1380" s="4">
        <v>1.2</v>
      </c>
      <c r="D1380" s="4">
        <f t="shared" si="67"/>
        <v>0.46799999999999997</v>
      </c>
      <c r="E1380" s="4">
        <f t="shared" si="66"/>
        <v>305.23143076923077</v>
      </c>
      <c r="F1380" s="4">
        <f t="shared" si="65"/>
        <v>16.901430769230785</v>
      </c>
      <c r="G1380" s="12">
        <v>2023</v>
      </c>
    </row>
    <row r="1381" spans="1:7" x14ac:dyDescent="0.2">
      <c r="A1381" s="18">
        <v>45093.642083333332</v>
      </c>
      <c r="B1381" s="4">
        <v>0.4</v>
      </c>
      <c r="C1381" s="4">
        <v>1.2</v>
      </c>
      <c r="D1381" s="4">
        <f t="shared" si="67"/>
        <v>0.48</v>
      </c>
      <c r="E1381" s="4">
        <f t="shared" si="66"/>
        <v>305.24343076923077</v>
      </c>
      <c r="F1381" s="4">
        <f t="shared" si="65"/>
        <v>16.913430769230786</v>
      </c>
      <c r="G1381" s="12">
        <v>2023</v>
      </c>
    </row>
    <row r="1382" spans="1:7" x14ac:dyDescent="0.2">
      <c r="A1382" s="18">
        <v>45093.642592592594</v>
      </c>
      <c r="B1382" s="4">
        <v>0.41000000000000003</v>
      </c>
      <c r="C1382" s="4">
        <v>1.2</v>
      </c>
      <c r="D1382" s="4">
        <f t="shared" si="67"/>
        <v>0.49199999999999999</v>
      </c>
      <c r="E1382" s="4">
        <f t="shared" si="66"/>
        <v>305.25543076923077</v>
      </c>
      <c r="F1382" s="4">
        <f t="shared" si="65"/>
        <v>16.925430769230786</v>
      </c>
      <c r="G1382" s="12">
        <v>2023</v>
      </c>
    </row>
    <row r="1383" spans="1:7" x14ac:dyDescent="0.2">
      <c r="A1383" s="18">
        <v>45093.643333333333</v>
      </c>
      <c r="B1383" s="4">
        <v>0.42</v>
      </c>
      <c r="C1383" s="4">
        <v>1.2</v>
      </c>
      <c r="D1383" s="4">
        <f t="shared" si="67"/>
        <v>0.504</v>
      </c>
      <c r="E1383" s="4">
        <f t="shared" si="66"/>
        <v>305.26743076923077</v>
      </c>
      <c r="F1383" s="4">
        <f t="shared" si="65"/>
        <v>16.937430769230787</v>
      </c>
      <c r="G1383" s="12">
        <v>2023</v>
      </c>
    </row>
    <row r="1384" spans="1:7" x14ac:dyDescent="0.2">
      <c r="A1384" s="18">
        <v>45093.643692129626</v>
      </c>
      <c r="B1384" s="4">
        <v>0.43</v>
      </c>
      <c r="C1384" s="4">
        <v>1.2</v>
      </c>
      <c r="D1384" s="4">
        <f t="shared" si="67"/>
        <v>0.51600000000000001</v>
      </c>
      <c r="E1384" s="4">
        <f t="shared" si="66"/>
        <v>305.27943076923077</v>
      </c>
      <c r="F1384" s="4">
        <f t="shared" si="65"/>
        <v>16.949430769230787</v>
      </c>
      <c r="G1384" s="12">
        <v>2023</v>
      </c>
    </row>
    <row r="1385" spans="1:7" x14ac:dyDescent="0.2">
      <c r="A1385" s="18">
        <v>45093.644201388888</v>
      </c>
      <c r="B1385" s="4">
        <v>0.44</v>
      </c>
      <c r="C1385" s="4">
        <v>1.2</v>
      </c>
      <c r="D1385" s="4">
        <f t="shared" si="67"/>
        <v>0.52800000000000002</v>
      </c>
      <c r="E1385" s="4">
        <f t="shared" si="66"/>
        <v>305.29143076923077</v>
      </c>
      <c r="F1385" s="4">
        <f t="shared" si="65"/>
        <v>16.961430769230788</v>
      </c>
      <c r="G1385" s="12">
        <v>2023</v>
      </c>
    </row>
    <row r="1386" spans="1:7" x14ac:dyDescent="0.2">
      <c r="A1386" s="18">
        <v>45093.644421296296</v>
      </c>
      <c r="B1386" s="4">
        <v>0.45</v>
      </c>
      <c r="C1386" s="4">
        <v>1.2</v>
      </c>
      <c r="D1386" s="4">
        <f t="shared" si="67"/>
        <v>0.54</v>
      </c>
      <c r="E1386" s="4">
        <f t="shared" si="66"/>
        <v>305.30343076923077</v>
      </c>
      <c r="F1386" s="4">
        <f t="shared" si="65"/>
        <v>16.973430769230788</v>
      </c>
      <c r="G1386" s="12">
        <v>2023</v>
      </c>
    </row>
    <row r="1387" spans="1:7" x14ac:dyDescent="0.2">
      <c r="A1387" s="18">
        <v>45093.644768518519</v>
      </c>
      <c r="B1387" s="4">
        <v>0.46</v>
      </c>
      <c r="C1387" s="4">
        <v>1.2</v>
      </c>
      <c r="D1387" s="4">
        <f t="shared" si="67"/>
        <v>0.55200000000000005</v>
      </c>
      <c r="E1387" s="4">
        <f t="shared" si="66"/>
        <v>305.31543076923077</v>
      </c>
      <c r="F1387" s="4">
        <f t="shared" si="65"/>
        <v>16.985430769230788</v>
      </c>
      <c r="G1387" s="12">
        <v>2023</v>
      </c>
    </row>
    <row r="1388" spans="1:7" x14ac:dyDescent="0.2">
      <c r="A1388" s="18">
        <v>45093.645046296297</v>
      </c>
      <c r="B1388" s="4">
        <v>0.47000000000000003</v>
      </c>
      <c r="C1388" s="4">
        <v>1.2</v>
      </c>
      <c r="D1388" s="4">
        <f t="shared" si="67"/>
        <v>0.56400000000000006</v>
      </c>
      <c r="E1388" s="4">
        <f t="shared" si="66"/>
        <v>305.32743076923077</v>
      </c>
      <c r="F1388" s="4">
        <f t="shared" si="65"/>
        <v>16.997430769230789</v>
      </c>
      <c r="G1388" s="12">
        <v>2023</v>
      </c>
    </row>
    <row r="1389" spans="1:7" x14ac:dyDescent="0.2">
      <c r="A1389" s="18">
        <v>45093.645405092589</v>
      </c>
      <c r="B1389" s="4">
        <v>0.48</v>
      </c>
      <c r="C1389" s="4">
        <v>1.2</v>
      </c>
      <c r="D1389" s="4">
        <f t="shared" si="67"/>
        <v>0.57599999999999996</v>
      </c>
      <c r="E1389" s="4">
        <f t="shared" si="66"/>
        <v>305.33943076923077</v>
      </c>
      <c r="F1389" s="4">
        <f t="shared" si="65"/>
        <v>17.009430769230789</v>
      </c>
      <c r="G1389" s="12">
        <v>2023</v>
      </c>
    </row>
    <row r="1390" spans="1:7" x14ac:dyDescent="0.2">
      <c r="A1390" s="18">
        <v>45093.645648148151</v>
      </c>
      <c r="B1390" s="4">
        <v>0.49</v>
      </c>
      <c r="C1390" s="4">
        <v>1.2</v>
      </c>
      <c r="D1390" s="4">
        <f t="shared" si="67"/>
        <v>0.58799999999999997</v>
      </c>
      <c r="E1390" s="4">
        <f t="shared" si="66"/>
        <v>305.35143076923077</v>
      </c>
      <c r="F1390" s="4">
        <f t="shared" si="65"/>
        <v>17.02143076923079</v>
      </c>
      <c r="G1390" s="12">
        <v>2023</v>
      </c>
    </row>
    <row r="1391" spans="1:7" x14ac:dyDescent="0.2">
      <c r="A1391" s="18">
        <v>45093.64603009259</v>
      </c>
      <c r="B1391" s="4">
        <v>0.5</v>
      </c>
      <c r="C1391" s="4">
        <v>1.2</v>
      </c>
      <c r="D1391" s="4">
        <f t="shared" si="67"/>
        <v>0.6</v>
      </c>
      <c r="E1391" s="4">
        <f t="shared" si="66"/>
        <v>305.36343076923077</v>
      </c>
      <c r="F1391" s="4">
        <f t="shared" si="65"/>
        <v>17.03343076923079</v>
      </c>
      <c r="G1391" s="12">
        <v>2023</v>
      </c>
    </row>
    <row r="1392" spans="1:7" x14ac:dyDescent="0.2">
      <c r="A1392" s="18">
        <v>45093.646249999998</v>
      </c>
      <c r="B1392" s="4">
        <v>0.51</v>
      </c>
      <c r="C1392" s="4">
        <v>1.2</v>
      </c>
      <c r="D1392" s="4">
        <f t="shared" si="67"/>
        <v>0.61199999999999999</v>
      </c>
      <c r="E1392" s="4">
        <f t="shared" si="66"/>
        <v>305.37543076923077</v>
      </c>
      <c r="F1392" s="4">
        <f t="shared" si="65"/>
        <v>17.045430769230791</v>
      </c>
      <c r="G1392" s="12">
        <v>2023</v>
      </c>
    </row>
    <row r="1393" spans="1:7" x14ac:dyDescent="0.2">
      <c r="A1393" s="18">
        <v>45093.646550925929</v>
      </c>
      <c r="B1393" s="4">
        <v>0.52</v>
      </c>
      <c r="C1393" s="4">
        <v>1.2</v>
      </c>
      <c r="D1393" s="4">
        <f t="shared" si="67"/>
        <v>0.624</v>
      </c>
      <c r="E1393" s="4">
        <f t="shared" si="66"/>
        <v>305.38743076923078</v>
      </c>
      <c r="F1393" s="4">
        <f t="shared" si="65"/>
        <v>17.057430769230791</v>
      </c>
      <c r="G1393" s="12">
        <v>2023</v>
      </c>
    </row>
    <row r="1394" spans="1:7" x14ac:dyDescent="0.2">
      <c r="A1394" s="18">
        <v>45093.646828703706</v>
      </c>
      <c r="B1394" s="4">
        <v>0.53</v>
      </c>
      <c r="C1394" s="4">
        <v>1.2</v>
      </c>
      <c r="D1394" s="4">
        <f t="shared" si="67"/>
        <v>0.63600000000000001</v>
      </c>
      <c r="E1394" s="4">
        <f t="shared" si="66"/>
        <v>305.39943076923078</v>
      </c>
      <c r="F1394" s="4">
        <f t="shared" si="65"/>
        <v>17.069430769230792</v>
      </c>
      <c r="G1394" s="12">
        <v>2023</v>
      </c>
    </row>
    <row r="1395" spans="1:7" x14ac:dyDescent="0.2">
      <c r="A1395" s="18">
        <v>45093.647164351853</v>
      </c>
      <c r="B1395" s="4">
        <v>0.54</v>
      </c>
      <c r="C1395" s="4">
        <v>1.2</v>
      </c>
      <c r="D1395" s="4">
        <f t="shared" si="67"/>
        <v>0.64800000000000002</v>
      </c>
      <c r="E1395" s="4">
        <f t="shared" si="66"/>
        <v>305.41143076923078</v>
      </c>
      <c r="F1395" s="4">
        <f t="shared" si="65"/>
        <v>17.081430769230792</v>
      </c>
      <c r="G1395" s="12">
        <v>2023</v>
      </c>
    </row>
    <row r="1396" spans="1:7" x14ac:dyDescent="0.2">
      <c r="A1396" s="18">
        <v>45093.64738425926</v>
      </c>
      <c r="B1396" s="4">
        <v>0.55000000000000004</v>
      </c>
      <c r="C1396" s="4">
        <v>1.2</v>
      </c>
      <c r="D1396" s="4">
        <f t="shared" si="67"/>
        <v>0.66</v>
      </c>
      <c r="E1396" s="4">
        <f t="shared" si="66"/>
        <v>305.42343076923078</v>
      </c>
      <c r="F1396" s="4">
        <f t="shared" si="65"/>
        <v>17.093430769230793</v>
      </c>
      <c r="G1396" s="12">
        <v>2023</v>
      </c>
    </row>
    <row r="1397" spans="1:7" x14ac:dyDescent="0.2">
      <c r="A1397" s="18">
        <v>45093.647627314815</v>
      </c>
      <c r="B1397" s="4">
        <v>0.56000000000000005</v>
      </c>
      <c r="C1397" s="4">
        <v>1.2</v>
      </c>
      <c r="D1397" s="4">
        <f t="shared" si="67"/>
        <v>0.67200000000000004</v>
      </c>
      <c r="E1397" s="4">
        <f t="shared" si="66"/>
        <v>305.43543076923078</v>
      </c>
      <c r="F1397" s="4">
        <f t="shared" si="65"/>
        <v>17.105430769230793</v>
      </c>
      <c r="G1397" s="12">
        <v>2023</v>
      </c>
    </row>
    <row r="1398" spans="1:7" x14ac:dyDescent="0.2">
      <c r="A1398" s="18">
        <v>45093.647789351853</v>
      </c>
      <c r="B1398" s="4">
        <v>0.57000000000000006</v>
      </c>
      <c r="C1398" s="4">
        <v>1.2</v>
      </c>
      <c r="D1398" s="4">
        <f t="shared" si="67"/>
        <v>0.68400000000000005</v>
      </c>
      <c r="E1398" s="4">
        <f t="shared" si="66"/>
        <v>305.44743076923078</v>
      </c>
      <c r="F1398" s="4">
        <f t="shared" si="65"/>
        <v>17.117430769230793</v>
      </c>
      <c r="G1398" s="12">
        <v>2023</v>
      </c>
    </row>
    <row r="1399" spans="1:7" x14ac:dyDescent="0.2">
      <c r="A1399" s="18">
        <v>45093.648078703707</v>
      </c>
      <c r="B1399" s="4">
        <v>0.57999999999999996</v>
      </c>
      <c r="C1399" s="4">
        <v>1.2</v>
      </c>
      <c r="D1399" s="4">
        <f t="shared" si="67"/>
        <v>0.69599999999999995</v>
      </c>
      <c r="E1399" s="4">
        <f t="shared" si="66"/>
        <v>305.45943076923078</v>
      </c>
      <c r="F1399" s="4">
        <f t="shared" si="65"/>
        <v>17.129430769230794</v>
      </c>
      <c r="G1399" s="12">
        <v>2023</v>
      </c>
    </row>
    <row r="1400" spans="1:7" x14ac:dyDescent="0.2">
      <c r="A1400" s="18">
        <v>45093.648634259262</v>
      </c>
      <c r="B1400" s="4">
        <v>0.59</v>
      </c>
      <c r="C1400" s="4">
        <v>1.2</v>
      </c>
      <c r="D1400" s="4">
        <f t="shared" si="67"/>
        <v>0.70799999999999996</v>
      </c>
      <c r="E1400" s="4">
        <f t="shared" si="66"/>
        <v>305.47143076923078</v>
      </c>
      <c r="F1400" s="4">
        <f t="shared" si="65"/>
        <v>17.141430769230794</v>
      </c>
      <c r="G1400" s="12">
        <v>2023</v>
      </c>
    </row>
    <row r="1401" spans="1:7" x14ac:dyDescent="0.2">
      <c r="A1401" s="18">
        <v>45093.649236111109</v>
      </c>
      <c r="B1401" s="4">
        <v>0.6</v>
      </c>
      <c r="C1401" s="4">
        <v>1.2</v>
      </c>
      <c r="D1401" s="4">
        <f t="shared" si="67"/>
        <v>0.72</v>
      </c>
      <c r="E1401" s="4">
        <f t="shared" si="66"/>
        <v>305.48343076923078</v>
      </c>
      <c r="F1401" s="4">
        <f t="shared" si="65"/>
        <v>17.153430769230795</v>
      </c>
      <c r="G1401" s="12">
        <v>2023</v>
      </c>
    </row>
    <row r="1402" spans="1:7" x14ac:dyDescent="0.2">
      <c r="A1402" s="18">
        <v>45093.649444444447</v>
      </c>
      <c r="B1402" s="4">
        <v>0.61</v>
      </c>
      <c r="C1402" s="4">
        <v>1.2</v>
      </c>
      <c r="D1402" s="4">
        <f t="shared" si="67"/>
        <v>0.73199999999999998</v>
      </c>
      <c r="E1402" s="4">
        <f t="shared" si="66"/>
        <v>305.49543076923078</v>
      </c>
      <c r="F1402" s="4">
        <f t="shared" si="65"/>
        <v>17.165430769230795</v>
      </c>
      <c r="G1402" s="12">
        <v>2023</v>
      </c>
    </row>
    <row r="1403" spans="1:7" x14ac:dyDescent="0.2">
      <c r="A1403" s="18">
        <v>45093.649641203701</v>
      </c>
      <c r="B1403" s="4">
        <v>0.62</v>
      </c>
      <c r="C1403" s="4">
        <v>1.2</v>
      </c>
      <c r="D1403" s="4">
        <f t="shared" si="67"/>
        <v>0.74399999999999999</v>
      </c>
      <c r="E1403" s="4">
        <f t="shared" si="66"/>
        <v>305.50743076923078</v>
      </c>
      <c r="F1403" s="4">
        <f t="shared" si="65"/>
        <v>17.177430769230796</v>
      </c>
      <c r="G1403" s="12">
        <v>2023</v>
      </c>
    </row>
    <row r="1404" spans="1:7" x14ac:dyDescent="0.2">
      <c r="A1404" s="18">
        <v>45093.649745370371</v>
      </c>
      <c r="B1404" s="4">
        <v>0.63</v>
      </c>
      <c r="C1404" s="4">
        <v>1.2</v>
      </c>
      <c r="D1404" s="4">
        <f t="shared" si="67"/>
        <v>0.75600000000000001</v>
      </c>
      <c r="E1404" s="4">
        <f t="shared" si="66"/>
        <v>305.51943076923072</v>
      </c>
      <c r="F1404" s="4">
        <f t="shared" si="65"/>
        <v>17.189430769230739</v>
      </c>
      <c r="G1404" s="12">
        <v>2023</v>
      </c>
    </row>
    <row r="1405" spans="1:7" x14ac:dyDescent="0.2">
      <c r="A1405" s="18">
        <v>45093.649872685186</v>
      </c>
      <c r="B1405" s="4">
        <v>0.64</v>
      </c>
      <c r="C1405" s="4">
        <v>1.2</v>
      </c>
      <c r="D1405" s="4">
        <f t="shared" si="67"/>
        <v>0.76800000000000002</v>
      </c>
      <c r="E1405" s="4">
        <f t="shared" si="66"/>
        <v>305.53143076923072</v>
      </c>
      <c r="F1405" s="4">
        <f t="shared" ref="F1405:F1468" si="68">E1405-288.33</f>
        <v>17.20143076923074</v>
      </c>
      <c r="G1405" s="12">
        <v>2023</v>
      </c>
    </row>
    <row r="1406" spans="1:7" x14ac:dyDescent="0.2">
      <c r="A1406" s="18">
        <v>45093.649965277778</v>
      </c>
      <c r="B1406" s="4">
        <v>0.65</v>
      </c>
      <c r="C1406" s="4">
        <v>1.2</v>
      </c>
      <c r="D1406" s="4">
        <f t="shared" si="67"/>
        <v>0.78</v>
      </c>
      <c r="E1406" s="4">
        <f t="shared" ref="E1406:E1469" si="69">D1406+E$1340</f>
        <v>305.54343076923072</v>
      </c>
      <c r="F1406" s="4">
        <f t="shared" si="68"/>
        <v>17.21343076923074</v>
      </c>
      <c r="G1406" s="12">
        <v>2023</v>
      </c>
    </row>
    <row r="1407" spans="1:7" x14ac:dyDescent="0.2">
      <c r="A1407" s="18">
        <v>45093.650104166663</v>
      </c>
      <c r="B1407" s="4">
        <v>0.66</v>
      </c>
      <c r="C1407" s="4">
        <v>1.2</v>
      </c>
      <c r="D1407" s="4">
        <f t="shared" si="67"/>
        <v>0.79200000000000004</v>
      </c>
      <c r="E1407" s="4">
        <f t="shared" si="69"/>
        <v>305.55543076923072</v>
      </c>
      <c r="F1407" s="4">
        <f t="shared" si="68"/>
        <v>17.225430769230741</v>
      </c>
      <c r="G1407" s="12">
        <v>2023</v>
      </c>
    </row>
    <row r="1408" spans="1:7" x14ac:dyDescent="0.2">
      <c r="A1408" s="18">
        <v>45093.650208333333</v>
      </c>
      <c r="B1408" s="4">
        <v>0.67</v>
      </c>
      <c r="C1408" s="4">
        <v>1.2</v>
      </c>
      <c r="D1408" s="4">
        <f t="shared" si="67"/>
        <v>0.80400000000000005</v>
      </c>
      <c r="E1408" s="4">
        <f t="shared" si="69"/>
        <v>305.56743076923073</v>
      </c>
      <c r="F1408" s="4">
        <f t="shared" si="68"/>
        <v>17.237430769230741</v>
      </c>
      <c r="G1408" s="12">
        <v>2023</v>
      </c>
    </row>
    <row r="1409" spans="1:7" x14ac:dyDescent="0.2">
      <c r="A1409" s="18">
        <v>45093.650347222225</v>
      </c>
      <c r="B1409" s="4">
        <v>0.68</v>
      </c>
      <c r="C1409" s="4">
        <v>1.2</v>
      </c>
      <c r="D1409" s="4">
        <f t="shared" si="67"/>
        <v>0.81600000000000006</v>
      </c>
      <c r="E1409" s="4">
        <f t="shared" si="69"/>
        <v>305.57943076923073</v>
      </c>
      <c r="F1409" s="4">
        <f t="shared" si="68"/>
        <v>17.249430769230742</v>
      </c>
      <c r="G1409" s="12">
        <v>2023</v>
      </c>
    </row>
    <row r="1410" spans="1:7" x14ac:dyDescent="0.2">
      <c r="A1410" s="18">
        <v>45093.650451388887</v>
      </c>
      <c r="B1410" s="4">
        <v>0.69000000000000006</v>
      </c>
      <c r="C1410" s="4">
        <v>1.2</v>
      </c>
      <c r="D1410" s="4">
        <f t="shared" si="67"/>
        <v>0.82800000000000007</v>
      </c>
      <c r="E1410" s="4">
        <f t="shared" si="69"/>
        <v>305.59143076923073</v>
      </c>
      <c r="F1410" s="4">
        <f t="shared" si="68"/>
        <v>17.261430769230742</v>
      </c>
      <c r="G1410" s="12">
        <v>2023</v>
      </c>
    </row>
    <row r="1411" spans="1:7" x14ac:dyDescent="0.2">
      <c r="A1411" s="18">
        <v>45093.650601851848</v>
      </c>
      <c r="B1411" s="4">
        <v>0.70000000000000007</v>
      </c>
      <c r="C1411" s="4">
        <v>1.2</v>
      </c>
      <c r="D1411" s="4">
        <f t="shared" si="67"/>
        <v>0.84000000000000008</v>
      </c>
      <c r="E1411" s="4">
        <f t="shared" si="69"/>
        <v>305.60343076923073</v>
      </c>
      <c r="F1411" s="4">
        <f t="shared" si="68"/>
        <v>17.273430769230742</v>
      </c>
      <c r="G1411" s="12">
        <v>2023</v>
      </c>
    </row>
    <row r="1412" spans="1:7" x14ac:dyDescent="0.2">
      <c r="A1412" s="18">
        <v>45093.650729166664</v>
      </c>
      <c r="B1412" s="4">
        <v>0.71</v>
      </c>
      <c r="C1412" s="4">
        <v>1.2</v>
      </c>
      <c r="D1412" s="4">
        <f t="shared" si="67"/>
        <v>0.85199999999999998</v>
      </c>
      <c r="E1412" s="4">
        <f t="shared" si="69"/>
        <v>305.61543076923073</v>
      </c>
      <c r="F1412" s="4">
        <f t="shared" si="68"/>
        <v>17.285430769230743</v>
      </c>
      <c r="G1412" s="12">
        <v>2023</v>
      </c>
    </row>
    <row r="1413" spans="1:7" x14ac:dyDescent="0.2">
      <c r="A1413" s="18">
        <v>45093.650972222225</v>
      </c>
      <c r="B1413" s="4">
        <v>0.72</v>
      </c>
      <c r="C1413" s="4">
        <v>1.2</v>
      </c>
      <c r="D1413" s="4">
        <f t="shared" si="67"/>
        <v>0.86399999999999999</v>
      </c>
      <c r="E1413" s="4">
        <f t="shared" si="69"/>
        <v>305.62743076923073</v>
      </c>
      <c r="F1413" s="4">
        <f t="shared" si="68"/>
        <v>17.297430769230743</v>
      </c>
      <c r="G1413" s="12">
        <v>2023</v>
      </c>
    </row>
    <row r="1414" spans="1:7" x14ac:dyDescent="0.2">
      <c r="A1414" s="18">
        <v>45093.651250000003</v>
      </c>
      <c r="B1414" s="4">
        <v>0.73</v>
      </c>
      <c r="C1414" s="4">
        <v>1.2</v>
      </c>
      <c r="D1414" s="4">
        <f t="shared" si="67"/>
        <v>0.876</v>
      </c>
      <c r="E1414" s="4">
        <f t="shared" si="69"/>
        <v>305.63943076923073</v>
      </c>
      <c r="F1414" s="4">
        <f t="shared" si="68"/>
        <v>17.309430769230744</v>
      </c>
      <c r="G1414" s="12">
        <v>2023</v>
      </c>
    </row>
    <row r="1415" spans="1:7" x14ac:dyDescent="0.2">
      <c r="A1415" s="18">
        <v>45093.652175925927</v>
      </c>
      <c r="B1415" s="4">
        <v>0.74</v>
      </c>
      <c r="C1415" s="4">
        <v>1.2</v>
      </c>
      <c r="D1415" s="4">
        <f t="shared" si="67"/>
        <v>0.88800000000000001</v>
      </c>
      <c r="E1415" s="4">
        <f t="shared" si="69"/>
        <v>305.65143076923073</v>
      </c>
      <c r="F1415" s="4">
        <f t="shared" si="68"/>
        <v>17.321430769230744</v>
      </c>
      <c r="G1415" s="12">
        <v>2023</v>
      </c>
    </row>
    <row r="1416" spans="1:7" x14ac:dyDescent="0.2">
      <c r="A1416" s="18">
        <v>45093.653657407405</v>
      </c>
      <c r="B1416" s="4">
        <v>0.75</v>
      </c>
      <c r="C1416" s="4">
        <v>1.2</v>
      </c>
      <c r="D1416" s="4">
        <f t="shared" si="67"/>
        <v>0.89999999999999991</v>
      </c>
      <c r="E1416" s="4">
        <f t="shared" si="69"/>
        <v>305.66343076923073</v>
      </c>
      <c r="F1416" s="4">
        <f t="shared" si="68"/>
        <v>17.333430769230745</v>
      </c>
      <c r="G1416" s="12">
        <v>2023</v>
      </c>
    </row>
    <row r="1417" spans="1:7" x14ac:dyDescent="0.2">
      <c r="A1417" s="18">
        <v>45093.655925925923</v>
      </c>
      <c r="B1417" s="4">
        <v>0.76</v>
      </c>
      <c r="C1417" s="4">
        <v>1.2</v>
      </c>
      <c r="D1417" s="4">
        <f t="shared" si="67"/>
        <v>0.91199999999999992</v>
      </c>
      <c r="E1417" s="4">
        <f t="shared" si="69"/>
        <v>305.67543076923073</v>
      </c>
      <c r="F1417" s="4">
        <f t="shared" si="68"/>
        <v>17.345430769230745</v>
      </c>
      <c r="G1417" s="12">
        <v>2023</v>
      </c>
    </row>
    <row r="1418" spans="1:7" x14ac:dyDescent="0.2">
      <c r="A1418" s="18">
        <v>45093.658101851855</v>
      </c>
      <c r="B1418" s="4">
        <v>0.77</v>
      </c>
      <c r="C1418" s="4">
        <v>1.2</v>
      </c>
      <c r="D1418" s="4">
        <f t="shared" si="67"/>
        <v>0.92399999999999993</v>
      </c>
      <c r="E1418" s="4">
        <f t="shared" si="69"/>
        <v>305.68743076923073</v>
      </c>
      <c r="F1418" s="4">
        <f t="shared" si="68"/>
        <v>17.357430769230746</v>
      </c>
      <c r="G1418" s="12">
        <v>2023</v>
      </c>
    </row>
    <row r="1419" spans="1:7" x14ac:dyDescent="0.2">
      <c r="A1419" s="18">
        <v>45093.662546296298</v>
      </c>
      <c r="B1419" s="4">
        <v>0.78</v>
      </c>
      <c r="C1419" s="4">
        <v>1.2</v>
      </c>
      <c r="D1419" s="4">
        <f t="shared" si="67"/>
        <v>0.93599999999999994</v>
      </c>
      <c r="E1419" s="4">
        <f t="shared" si="69"/>
        <v>305.69943076923073</v>
      </c>
      <c r="F1419" s="4">
        <f t="shared" si="68"/>
        <v>17.369430769230746</v>
      </c>
      <c r="G1419" s="12">
        <v>2023</v>
      </c>
    </row>
    <row r="1420" spans="1:7" x14ac:dyDescent="0.2">
      <c r="A1420" s="18">
        <v>45093.666331018518</v>
      </c>
      <c r="B1420" s="4">
        <v>0.79</v>
      </c>
      <c r="C1420" s="4">
        <v>1.2</v>
      </c>
      <c r="D1420" s="4">
        <f t="shared" si="67"/>
        <v>0.94799999999999995</v>
      </c>
      <c r="E1420" s="4">
        <f t="shared" si="69"/>
        <v>305.71143076923073</v>
      </c>
      <c r="F1420" s="4">
        <f t="shared" si="68"/>
        <v>17.381430769230747</v>
      </c>
      <c r="G1420" s="12">
        <v>2023</v>
      </c>
    </row>
    <row r="1421" spans="1:7" x14ac:dyDescent="0.2">
      <c r="A1421" s="18">
        <v>45093.671273148146</v>
      </c>
      <c r="B1421" s="4">
        <v>0.8</v>
      </c>
      <c r="C1421" s="4">
        <v>1.2</v>
      </c>
      <c r="D1421" s="4">
        <f t="shared" si="67"/>
        <v>0.96</v>
      </c>
      <c r="E1421" s="4">
        <f t="shared" si="69"/>
        <v>305.72343076923073</v>
      </c>
      <c r="F1421" s="4">
        <f t="shared" si="68"/>
        <v>17.393430769230747</v>
      </c>
      <c r="G1421" s="12">
        <v>2023</v>
      </c>
    </row>
    <row r="1422" spans="1:7" x14ac:dyDescent="0.2">
      <c r="A1422" s="18">
        <v>45093.674201388887</v>
      </c>
      <c r="B1422" s="4">
        <v>0.81</v>
      </c>
      <c r="C1422" s="4">
        <v>1.2</v>
      </c>
      <c r="D1422" s="4">
        <f t="shared" si="67"/>
        <v>0.97199999999999998</v>
      </c>
      <c r="E1422" s="4">
        <f t="shared" si="69"/>
        <v>305.73543076923073</v>
      </c>
      <c r="F1422" s="4">
        <f t="shared" si="68"/>
        <v>17.405430769230748</v>
      </c>
      <c r="G1422" s="12">
        <v>2023</v>
      </c>
    </row>
    <row r="1423" spans="1:7" x14ac:dyDescent="0.2">
      <c r="A1423" s="18">
        <v>45093.680856481478</v>
      </c>
      <c r="B1423" s="4">
        <v>0.82000000000000006</v>
      </c>
      <c r="C1423" s="4">
        <v>1.2</v>
      </c>
      <c r="D1423" s="4">
        <f t="shared" si="67"/>
        <v>0.98399999999999999</v>
      </c>
      <c r="E1423" s="4">
        <f t="shared" si="69"/>
        <v>305.74743076923073</v>
      </c>
      <c r="F1423" s="4">
        <f t="shared" si="68"/>
        <v>17.417430769230748</v>
      </c>
      <c r="G1423" s="12">
        <v>2023</v>
      </c>
    </row>
    <row r="1424" spans="1:7" x14ac:dyDescent="0.2">
      <c r="A1424" s="18">
        <v>45093.690150462964</v>
      </c>
      <c r="B1424" s="4">
        <v>0.83000000000000007</v>
      </c>
      <c r="C1424" s="4">
        <v>1.2</v>
      </c>
      <c r="D1424" s="4">
        <f t="shared" si="67"/>
        <v>0.996</v>
      </c>
      <c r="E1424" s="4">
        <f t="shared" si="69"/>
        <v>305.75943076923073</v>
      </c>
      <c r="F1424" s="4">
        <f t="shared" si="68"/>
        <v>17.429430769230748</v>
      </c>
      <c r="G1424" s="12">
        <v>2023</v>
      </c>
    </row>
    <row r="1425" spans="1:7" x14ac:dyDescent="0.2">
      <c r="A1425" s="18">
        <v>45093.774363425924</v>
      </c>
      <c r="B1425" s="4">
        <v>0.84</v>
      </c>
      <c r="C1425" s="4">
        <v>1.2</v>
      </c>
      <c r="D1425" s="4">
        <f t="shared" si="67"/>
        <v>1.008</v>
      </c>
      <c r="E1425" s="4">
        <f t="shared" si="69"/>
        <v>305.77143076923073</v>
      </c>
      <c r="F1425" s="4">
        <f t="shared" si="68"/>
        <v>17.441430769230749</v>
      </c>
      <c r="G1425" s="12">
        <v>2023</v>
      </c>
    </row>
    <row r="1426" spans="1:7" x14ac:dyDescent="0.2">
      <c r="A1426" s="18">
        <v>45093.77484953704</v>
      </c>
      <c r="B1426" s="4">
        <v>0.85</v>
      </c>
      <c r="C1426" s="4">
        <v>1.2</v>
      </c>
      <c r="D1426" s="4">
        <f t="shared" si="67"/>
        <v>1.02</v>
      </c>
      <c r="E1426" s="4">
        <f t="shared" si="69"/>
        <v>305.78343076923073</v>
      </c>
      <c r="F1426" s="4">
        <f t="shared" si="68"/>
        <v>17.453430769230749</v>
      </c>
      <c r="G1426" s="12">
        <v>2023</v>
      </c>
    </row>
    <row r="1427" spans="1:7" x14ac:dyDescent="0.2">
      <c r="A1427" s="18">
        <v>45093.77547453704</v>
      </c>
      <c r="B1427" s="4">
        <v>0.86</v>
      </c>
      <c r="C1427" s="4">
        <v>1.2</v>
      </c>
      <c r="D1427" s="4">
        <f t="shared" si="67"/>
        <v>1.032</v>
      </c>
      <c r="E1427" s="4">
        <f t="shared" si="69"/>
        <v>305.79543076923073</v>
      </c>
      <c r="F1427" s="4">
        <f t="shared" si="68"/>
        <v>17.46543076923075</v>
      </c>
      <c r="G1427" s="12">
        <v>2023</v>
      </c>
    </row>
    <row r="1428" spans="1:7" x14ac:dyDescent="0.2">
      <c r="A1428" s="18">
        <v>45093.775879629633</v>
      </c>
      <c r="B1428" s="4">
        <v>0.87</v>
      </c>
      <c r="C1428" s="4">
        <v>1.2</v>
      </c>
      <c r="D1428" s="4">
        <f t="shared" si="67"/>
        <v>1.044</v>
      </c>
      <c r="E1428" s="4">
        <f t="shared" si="69"/>
        <v>305.80743076923073</v>
      </c>
      <c r="F1428" s="4">
        <f t="shared" si="68"/>
        <v>17.47743076923075</v>
      </c>
      <c r="G1428" s="12">
        <v>2023</v>
      </c>
    </row>
    <row r="1429" spans="1:7" x14ac:dyDescent="0.2">
      <c r="A1429" s="18">
        <v>45093.777013888888</v>
      </c>
      <c r="B1429" s="4">
        <v>0.88</v>
      </c>
      <c r="C1429" s="4">
        <v>1.2</v>
      </c>
      <c r="D1429" s="4">
        <f t="shared" si="67"/>
        <v>1.056</v>
      </c>
      <c r="E1429" s="4">
        <f t="shared" si="69"/>
        <v>305.81943076923073</v>
      </c>
      <c r="F1429" s="4">
        <f t="shared" si="68"/>
        <v>17.489430769230751</v>
      </c>
      <c r="G1429" s="12">
        <v>2023</v>
      </c>
    </row>
    <row r="1430" spans="1:7" x14ac:dyDescent="0.2">
      <c r="A1430" s="18">
        <v>45093.777673611112</v>
      </c>
      <c r="B1430" s="4">
        <v>0.89</v>
      </c>
      <c r="C1430" s="4">
        <v>1.2</v>
      </c>
      <c r="D1430" s="4">
        <f t="shared" si="67"/>
        <v>1.0680000000000001</v>
      </c>
      <c r="E1430" s="4">
        <f t="shared" si="69"/>
        <v>305.83143076923074</v>
      </c>
      <c r="F1430" s="4">
        <f t="shared" si="68"/>
        <v>17.501430769230751</v>
      </c>
      <c r="G1430" s="12">
        <v>2023</v>
      </c>
    </row>
    <row r="1431" spans="1:7" x14ac:dyDescent="0.2">
      <c r="A1431" s="18">
        <v>45093.778611111113</v>
      </c>
      <c r="B1431" s="4">
        <v>0.9</v>
      </c>
      <c r="C1431" s="4">
        <v>1.2</v>
      </c>
      <c r="D1431" s="4">
        <f t="shared" si="67"/>
        <v>1.08</v>
      </c>
      <c r="E1431" s="4">
        <f t="shared" si="69"/>
        <v>305.84343076923074</v>
      </c>
      <c r="F1431" s="4">
        <f t="shared" si="68"/>
        <v>17.513430769230752</v>
      </c>
      <c r="G1431" s="12">
        <v>2023</v>
      </c>
    </row>
    <row r="1432" spans="1:7" x14ac:dyDescent="0.2">
      <c r="A1432" s="18">
        <v>45093.77921296296</v>
      </c>
      <c r="B1432" s="4">
        <v>0.91</v>
      </c>
      <c r="C1432" s="4">
        <v>1.2</v>
      </c>
      <c r="D1432" s="4">
        <f t="shared" si="67"/>
        <v>1.0920000000000001</v>
      </c>
      <c r="E1432" s="4">
        <f t="shared" si="69"/>
        <v>305.85543076923074</v>
      </c>
      <c r="F1432" s="4">
        <f t="shared" si="68"/>
        <v>17.525430769230752</v>
      </c>
      <c r="G1432" s="12">
        <v>2023</v>
      </c>
    </row>
    <row r="1433" spans="1:7" x14ac:dyDescent="0.2">
      <c r="A1433" s="18">
        <v>45093.780277777776</v>
      </c>
      <c r="B1433" s="4">
        <v>0.92</v>
      </c>
      <c r="C1433" s="4">
        <v>1.2</v>
      </c>
      <c r="D1433" s="4">
        <f t="shared" ref="D1433:D1496" si="70">B1433*C1433</f>
        <v>1.1040000000000001</v>
      </c>
      <c r="E1433" s="4">
        <f t="shared" si="69"/>
        <v>305.86743076923074</v>
      </c>
      <c r="F1433" s="4">
        <f t="shared" si="68"/>
        <v>17.537430769230753</v>
      </c>
      <c r="G1433" s="12">
        <v>2023</v>
      </c>
    </row>
    <row r="1434" spans="1:7" x14ac:dyDescent="0.2">
      <c r="A1434" s="18">
        <v>45093.781388888892</v>
      </c>
      <c r="B1434" s="4">
        <v>0.93</v>
      </c>
      <c r="C1434" s="4">
        <v>1.2</v>
      </c>
      <c r="D1434" s="4">
        <f t="shared" si="70"/>
        <v>1.1160000000000001</v>
      </c>
      <c r="E1434" s="4">
        <f t="shared" si="69"/>
        <v>305.87943076923074</v>
      </c>
      <c r="F1434" s="4">
        <f t="shared" si="68"/>
        <v>17.549430769230753</v>
      </c>
      <c r="G1434" s="12">
        <v>2023</v>
      </c>
    </row>
    <row r="1435" spans="1:7" x14ac:dyDescent="0.2">
      <c r="A1435" s="18">
        <v>45093.783807870372</v>
      </c>
      <c r="B1435" s="4">
        <v>0.94000000000000006</v>
      </c>
      <c r="C1435" s="4">
        <v>1.2</v>
      </c>
      <c r="D1435" s="4">
        <f t="shared" si="70"/>
        <v>1.1280000000000001</v>
      </c>
      <c r="E1435" s="4">
        <f t="shared" si="69"/>
        <v>305.89143076923074</v>
      </c>
      <c r="F1435" s="4">
        <f t="shared" si="68"/>
        <v>17.561430769230753</v>
      </c>
      <c r="G1435" s="12">
        <v>2023</v>
      </c>
    </row>
    <row r="1436" spans="1:7" x14ac:dyDescent="0.2">
      <c r="A1436" s="18">
        <v>45093.78565972222</v>
      </c>
      <c r="B1436" s="4">
        <v>0.95000000000000007</v>
      </c>
      <c r="C1436" s="4">
        <v>1.2</v>
      </c>
      <c r="D1436" s="4">
        <f t="shared" si="70"/>
        <v>1.1400000000000001</v>
      </c>
      <c r="E1436" s="4">
        <f t="shared" si="69"/>
        <v>305.90343076923074</v>
      </c>
      <c r="F1436" s="4">
        <f t="shared" si="68"/>
        <v>17.573430769230754</v>
      </c>
      <c r="G1436" s="12">
        <v>2023</v>
      </c>
    </row>
    <row r="1437" spans="1:7" x14ac:dyDescent="0.2">
      <c r="A1437" s="18">
        <v>45093.78869212963</v>
      </c>
      <c r="B1437" s="4">
        <v>0.96</v>
      </c>
      <c r="C1437" s="4">
        <v>1.2</v>
      </c>
      <c r="D1437" s="4">
        <f t="shared" si="70"/>
        <v>1.1519999999999999</v>
      </c>
      <c r="E1437" s="4">
        <f t="shared" si="69"/>
        <v>305.91543076923074</v>
      </c>
      <c r="F1437" s="4">
        <f t="shared" si="68"/>
        <v>17.585430769230754</v>
      </c>
      <c r="G1437" s="12">
        <v>2023</v>
      </c>
    </row>
    <row r="1438" spans="1:7" x14ac:dyDescent="0.2">
      <c r="A1438" s="18">
        <v>45093.792858796296</v>
      </c>
      <c r="B1438" s="4">
        <v>0.97</v>
      </c>
      <c r="C1438" s="4">
        <v>1.2</v>
      </c>
      <c r="D1438" s="4">
        <f t="shared" si="70"/>
        <v>1.1639999999999999</v>
      </c>
      <c r="E1438" s="4">
        <f t="shared" si="69"/>
        <v>305.92743076923074</v>
      </c>
      <c r="F1438" s="4">
        <f t="shared" si="68"/>
        <v>17.597430769230755</v>
      </c>
      <c r="G1438" s="12">
        <v>2023</v>
      </c>
    </row>
    <row r="1439" spans="1:7" x14ac:dyDescent="0.2">
      <c r="A1439" s="18">
        <v>45093.796655092592</v>
      </c>
      <c r="B1439" s="4">
        <v>0.98</v>
      </c>
      <c r="C1439" s="4">
        <v>1.2</v>
      </c>
      <c r="D1439" s="4">
        <f t="shared" si="70"/>
        <v>1.1759999999999999</v>
      </c>
      <c r="E1439" s="4">
        <f t="shared" si="69"/>
        <v>305.93943076923074</v>
      </c>
      <c r="F1439" s="4">
        <f t="shared" si="68"/>
        <v>17.609430769230755</v>
      </c>
      <c r="G1439" s="12">
        <v>2023</v>
      </c>
    </row>
    <row r="1440" spans="1:7" x14ac:dyDescent="0.2">
      <c r="A1440" s="18">
        <v>45093.798356481479</v>
      </c>
      <c r="B1440" s="4">
        <v>0.99</v>
      </c>
      <c r="C1440" s="4">
        <v>1.2</v>
      </c>
      <c r="D1440" s="4">
        <f t="shared" si="70"/>
        <v>1.1879999999999999</v>
      </c>
      <c r="E1440" s="4">
        <f t="shared" si="69"/>
        <v>305.95143076923074</v>
      </c>
      <c r="F1440" s="4">
        <f t="shared" si="68"/>
        <v>17.621430769230756</v>
      </c>
      <c r="G1440" s="12">
        <v>2023</v>
      </c>
    </row>
    <row r="1441" spans="1:7" x14ac:dyDescent="0.2">
      <c r="A1441" s="18">
        <v>45093.79959490741</v>
      </c>
      <c r="B1441" s="4">
        <v>1</v>
      </c>
      <c r="C1441" s="4">
        <v>1.2</v>
      </c>
      <c r="D1441" s="4">
        <f t="shared" si="70"/>
        <v>1.2</v>
      </c>
      <c r="E1441" s="4">
        <f t="shared" si="69"/>
        <v>305.96343076923074</v>
      </c>
      <c r="F1441" s="4">
        <f t="shared" si="68"/>
        <v>17.633430769230756</v>
      </c>
      <c r="G1441" s="12">
        <v>2023</v>
      </c>
    </row>
    <row r="1442" spans="1:7" x14ac:dyDescent="0.2">
      <c r="A1442" s="18">
        <v>45093.800416666665</v>
      </c>
      <c r="B1442" s="4">
        <v>1.01</v>
      </c>
      <c r="C1442" s="4">
        <v>1.2</v>
      </c>
      <c r="D1442" s="4">
        <f t="shared" si="70"/>
        <v>1.212</v>
      </c>
      <c r="E1442" s="4">
        <f t="shared" si="69"/>
        <v>305.97543076923074</v>
      </c>
      <c r="F1442" s="4">
        <f t="shared" si="68"/>
        <v>17.645430769230757</v>
      </c>
      <c r="G1442" s="12">
        <v>2023</v>
      </c>
    </row>
    <row r="1443" spans="1:7" x14ac:dyDescent="0.2">
      <c r="A1443" s="18">
        <v>45093.801388888889</v>
      </c>
      <c r="B1443" s="4">
        <v>1.02</v>
      </c>
      <c r="C1443" s="4">
        <v>1.2</v>
      </c>
      <c r="D1443" s="4">
        <f t="shared" si="70"/>
        <v>1.224</v>
      </c>
      <c r="E1443" s="4">
        <f t="shared" si="69"/>
        <v>305.98743076923074</v>
      </c>
      <c r="F1443" s="4">
        <f t="shared" si="68"/>
        <v>17.657430769230757</v>
      </c>
      <c r="G1443" s="12">
        <v>2023</v>
      </c>
    </row>
    <row r="1444" spans="1:7" x14ac:dyDescent="0.2">
      <c r="A1444" s="18">
        <v>45093.802499999998</v>
      </c>
      <c r="B1444" s="4">
        <v>1.03</v>
      </c>
      <c r="C1444" s="4">
        <v>1.2</v>
      </c>
      <c r="D1444" s="4">
        <f t="shared" si="70"/>
        <v>1.236</v>
      </c>
      <c r="E1444" s="4">
        <f t="shared" si="69"/>
        <v>305.99943076923074</v>
      </c>
      <c r="F1444" s="4">
        <f t="shared" si="68"/>
        <v>17.669430769230758</v>
      </c>
      <c r="G1444" s="12">
        <v>2023</v>
      </c>
    </row>
    <row r="1445" spans="1:7" x14ac:dyDescent="0.2">
      <c r="A1445" s="18">
        <v>45093.804456018515</v>
      </c>
      <c r="B1445" s="4">
        <v>1.04</v>
      </c>
      <c r="C1445" s="4">
        <v>1.2</v>
      </c>
      <c r="D1445" s="4">
        <f t="shared" si="70"/>
        <v>1.248</v>
      </c>
      <c r="E1445" s="4">
        <f t="shared" si="69"/>
        <v>306.01143076923074</v>
      </c>
      <c r="F1445" s="4">
        <f t="shared" si="68"/>
        <v>17.681430769230758</v>
      </c>
      <c r="G1445" s="12">
        <v>2023</v>
      </c>
    </row>
    <row r="1446" spans="1:7" x14ac:dyDescent="0.2">
      <c r="A1446" s="18">
        <v>45093.805925925924</v>
      </c>
      <c r="B1446" s="4">
        <v>1.05</v>
      </c>
      <c r="C1446" s="4">
        <v>1.2</v>
      </c>
      <c r="D1446" s="4">
        <f t="shared" si="70"/>
        <v>1.26</v>
      </c>
      <c r="E1446" s="4">
        <f t="shared" si="69"/>
        <v>306.02343076923074</v>
      </c>
      <c r="F1446" s="4">
        <f t="shared" si="68"/>
        <v>17.693430769230758</v>
      </c>
      <c r="G1446" s="12">
        <v>2023</v>
      </c>
    </row>
    <row r="1447" spans="1:7" x14ac:dyDescent="0.2">
      <c r="A1447" s="18">
        <v>45131.594606481478</v>
      </c>
      <c r="B1447" s="4">
        <v>1.06</v>
      </c>
      <c r="C1447" s="4">
        <v>1.2</v>
      </c>
      <c r="D1447" s="4">
        <f t="shared" si="70"/>
        <v>1.272</v>
      </c>
      <c r="E1447" s="4">
        <f t="shared" si="69"/>
        <v>306.03543076923074</v>
      </c>
      <c r="F1447" s="4">
        <f t="shared" si="68"/>
        <v>17.705430769230759</v>
      </c>
      <c r="G1447" s="12">
        <v>2023</v>
      </c>
    </row>
    <row r="1448" spans="1:7" x14ac:dyDescent="0.2">
      <c r="A1448" s="18">
        <v>45131.59480324074</v>
      </c>
      <c r="B1448" s="4">
        <v>1.07</v>
      </c>
      <c r="C1448" s="4">
        <v>1.2</v>
      </c>
      <c r="D1448" s="4">
        <f t="shared" si="70"/>
        <v>1.284</v>
      </c>
      <c r="E1448" s="4">
        <f t="shared" si="69"/>
        <v>306.04743076923074</v>
      </c>
      <c r="F1448" s="4">
        <f t="shared" si="68"/>
        <v>17.717430769230759</v>
      </c>
      <c r="G1448" s="12">
        <v>2023</v>
      </c>
    </row>
    <row r="1449" spans="1:7" x14ac:dyDescent="0.2">
      <c r="A1449" s="18">
        <v>45131.595856481479</v>
      </c>
      <c r="B1449" s="4">
        <v>1.08</v>
      </c>
      <c r="C1449" s="4">
        <v>1.2</v>
      </c>
      <c r="D1449" s="4">
        <f t="shared" si="70"/>
        <v>1.296</v>
      </c>
      <c r="E1449" s="4">
        <f t="shared" si="69"/>
        <v>306.05943076923074</v>
      </c>
      <c r="F1449" s="4">
        <f t="shared" si="68"/>
        <v>17.72943076923076</v>
      </c>
      <c r="G1449" s="12">
        <v>2023</v>
      </c>
    </row>
    <row r="1450" spans="1:7" x14ac:dyDescent="0.2">
      <c r="A1450" s="18">
        <v>45131.596516203703</v>
      </c>
      <c r="B1450" s="4">
        <v>1.0900000000000001</v>
      </c>
      <c r="C1450" s="4">
        <v>1.2</v>
      </c>
      <c r="D1450" s="4">
        <f t="shared" si="70"/>
        <v>1.3080000000000001</v>
      </c>
      <c r="E1450" s="4">
        <f t="shared" si="69"/>
        <v>306.07143076923074</v>
      </c>
      <c r="F1450" s="4">
        <f t="shared" si="68"/>
        <v>17.74143076923076</v>
      </c>
      <c r="G1450" s="12">
        <v>2023</v>
      </c>
    </row>
    <row r="1451" spans="1:7" x14ac:dyDescent="0.2">
      <c r="A1451" s="18">
        <v>45131.597314814811</v>
      </c>
      <c r="B1451" s="4">
        <v>1.1000000000000001</v>
      </c>
      <c r="C1451" s="4">
        <v>1.2</v>
      </c>
      <c r="D1451" s="4">
        <f t="shared" si="70"/>
        <v>1.32</v>
      </c>
      <c r="E1451" s="4">
        <f t="shared" si="69"/>
        <v>306.08343076923074</v>
      </c>
      <c r="F1451" s="4">
        <f t="shared" si="68"/>
        <v>17.753430769230761</v>
      </c>
      <c r="G1451" s="12">
        <v>2023</v>
      </c>
    </row>
    <row r="1452" spans="1:7" x14ac:dyDescent="0.2">
      <c r="A1452" s="18">
        <v>45131.597916666666</v>
      </c>
      <c r="B1452" s="4">
        <v>1.1100000000000001</v>
      </c>
      <c r="C1452" s="4">
        <v>1.2</v>
      </c>
      <c r="D1452" s="4">
        <f t="shared" si="70"/>
        <v>1.3320000000000001</v>
      </c>
      <c r="E1452" s="4">
        <f t="shared" si="69"/>
        <v>306.09543076923075</v>
      </c>
      <c r="F1452" s="4">
        <f t="shared" si="68"/>
        <v>17.765430769230761</v>
      </c>
      <c r="G1452" s="12">
        <v>2023</v>
      </c>
    </row>
    <row r="1453" spans="1:7" x14ac:dyDescent="0.2">
      <c r="A1453" s="18">
        <v>45131.660532407404</v>
      </c>
      <c r="B1453" s="4">
        <v>1.1200000000000001</v>
      </c>
      <c r="C1453" s="4">
        <v>1.2</v>
      </c>
      <c r="D1453" s="4">
        <f t="shared" si="70"/>
        <v>1.3440000000000001</v>
      </c>
      <c r="E1453" s="4">
        <f t="shared" si="69"/>
        <v>306.10743076923075</v>
      </c>
      <c r="F1453" s="4">
        <f t="shared" si="68"/>
        <v>17.777430769230762</v>
      </c>
      <c r="G1453" s="12">
        <v>2023</v>
      </c>
    </row>
    <row r="1454" spans="1:7" x14ac:dyDescent="0.2">
      <c r="A1454" s="18">
        <v>45131.671354166669</v>
      </c>
      <c r="B1454" s="4">
        <v>1.1300000000000001</v>
      </c>
      <c r="C1454" s="4">
        <v>1.2</v>
      </c>
      <c r="D1454" s="4">
        <f t="shared" si="70"/>
        <v>1.3560000000000001</v>
      </c>
      <c r="E1454" s="4">
        <f t="shared" si="69"/>
        <v>306.11943076923075</v>
      </c>
      <c r="F1454" s="4">
        <f t="shared" si="68"/>
        <v>17.789430769230762</v>
      </c>
      <c r="G1454" s="12">
        <v>2023</v>
      </c>
    </row>
    <row r="1455" spans="1:7" x14ac:dyDescent="0.2">
      <c r="A1455" s="18">
        <v>45131.689074074071</v>
      </c>
      <c r="B1455" s="4">
        <v>1.1400000000000001</v>
      </c>
      <c r="C1455" s="4">
        <v>1.2</v>
      </c>
      <c r="D1455" s="4">
        <f t="shared" si="70"/>
        <v>1.3680000000000001</v>
      </c>
      <c r="E1455" s="4">
        <f t="shared" si="69"/>
        <v>306.13143076923075</v>
      </c>
      <c r="F1455" s="4">
        <f t="shared" si="68"/>
        <v>17.801430769230763</v>
      </c>
      <c r="G1455" s="12">
        <v>2023</v>
      </c>
    </row>
    <row r="1456" spans="1:7" x14ac:dyDescent="0.2">
      <c r="A1456" s="18">
        <v>45135.671956018516</v>
      </c>
      <c r="B1456" s="4">
        <v>1.1500000000000001</v>
      </c>
      <c r="C1456" s="4">
        <v>1.2</v>
      </c>
      <c r="D1456" s="4">
        <f t="shared" si="70"/>
        <v>1.3800000000000001</v>
      </c>
      <c r="E1456" s="4">
        <f t="shared" si="69"/>
        <v>306.14343076923075</v>
      </c>
      <c r="F1456" s="4">
        <f t="shared" si="68"/>
        <v>17.813430769230763</v>
      </c>
      <c r="G1456" s="12">
        <v>2023</v>
      </c>
    </row>
    <row r="1457" spans="1:7" x14ac:dyDescent="0.2">
      <c r="A1457" s="18">
        <v>45136.634189814817</v>
      </c>
      <c r="B1457" s="4">
        <v>1.1599999999999999</v>
      </c>
      <c r="C1457" s="4">
        <v>1.2</v>
      </c>
      <c r="D1457" s="4">
        <f t="shared" si="70"/>
        <v>1.3919999999999999</v>
      </c>
      <c r="E1457" s="4">
        <f t="shared" si="69"/>
        <v>306.15543076923075</v>
      </c>
      <c r="F1457" s="4">
        <f t="shared" si="68"/>
        <v>17.825430769230763</v>
      </c>
      <c r="G1457" s="12">
        <v>2023</v>
      </c>
    </row>
    <row r="1458" spans="1:7" x14ac:dyDescent="0.2">
      <c r="A1458" s="18">
        <v>45136.636111111111</v>
      </c>
      <c r="B1458" s="4">
        <v>1.17</v>
      </c>
      <c r="C1458" s="4">
        <v>1.2</v>
      </c>
      <c r="D1458" s="4">
        <f t="shared" si="70"/>
        <v>1.4039999999999999</v>
      </c>
      <c r="E1458" s="4">
        <f t="shared" si="69"/>
        <v>306.16743076923075</v>
      </c>
      <c r="F1458" s="4">
        <f t="shared" si="68"/>
        <v>17.837430769230764</v>
      </c>
      <c r="G1458" s="12">
        <v>2023</v>
      </c>
    </row>
    <row r="1459" spans="1:7" x14ac:dyDescent="0.2">
      <c r="A1459" s="18">
        <v>45136.637488425928</v>
      </c>
      <c r="B1459" s="4">
        <v>1.18</v>
      </c>
      <c r="C1459" s="4">
        <v>1.2</v>
      </c>
      <c r="D1459" s="4">
        <f t="shared" si="70"/>
        <v>1.4159999999999999</v>
      </c>
      <c r="E1459" s="4">
        <f t="shared" si="69"/>
        <v>306.17943076923075</v>
      </c>
      <c r="F1459" s="4">
        <f t="shared" si="68"/>
        <v>17.849430769230764</v>
      </c>
      <c r="G1459" s="12">
        <v>2023</v>
      </c>
    </row>
    <row r="1460" spans="1:7" x14ac:dyDescent="0.2">
      <c r="A1460" s="18">
        <v>45136.638067129628</v>
      </c>
      <c r="B1460" s="4">
        <v>1.19</v>
      </c>
      <c r="C1460" s="4">
        <v>1.2</v>
      </c>
      <c r="D1460" s="4">
        <f t="shared" si="70"/>
        <v>1.4279999999999999</v>
      </c>
      <c r="E1460" s="4">
        <f t="shared" si="69"/>
        <v>306.19143076923075</v>
      </c>
      <c r="F1460" s="4">
        <f t="shared" si="68"/>
        <v>17.861430769230765</v>
      </c>
      <c r="G1460" s="12">
        <v>2023</v>
      </c>
    </row>
    <row r="1461" spans="1:7" x14ac:dyDescent="0.2">
      <c r="A1461" s="18">
        <v>45136.682349537034</v>
      </c>
      <c r="B1461" s="4">
        <v>1.2</v>
      </c>
      <c r="C1461" s="4">
        <v>1.2</v>
      </c>
      <c r="D1461" s="4">
        <f t="shared" si="70"/>
        <v>1.44</v>
      </c>
      <c r="E1461" s="4">
        <f t="shared" si="69"/>
        <v>306.20343076923075</v>
      </c>
      <c r="F1461" s="4">
        <f t="shared" si="68"/>
        <v>17.873430769230765</v>
      </c>
      <c r="G1461" s="12">
        <v>2023</v>
      </c>
    </row>
    <row r="1462" spans="1:7" x14ac:dyDescent="0.2">
      <c r="A1462" s="18">
        <v>45136.68378472222</v>
      </c>
      <c r="B1462" s="4">
        <v>1.21</v>
      </c>
      <c r="C1462" s="4">
        <v>1.2</v>
      </c>
      <c r="D1462" s="4">
        <f t="shared" si="70"/>
        <v>1.452</v>
      </c>
      <c r="E1462" s="4">
        <f t="shared" si="69"/>
        <v>306.21543076923075</v>
      </c>
      <c r="F1462" s="4">
        <f t="shared" si="68"/>
        <v>17.885430769230766</v>
      </c>
      <c r="G1462" s="12">
        <v>2023</v>
      </c>
    </row>
    <row r="1463" spans="1:7" x14ac:dyDescent="0.2">
      <c r="A1463" s="18">
        <v>45136.684444444443</v>
      </c>
      <c r="B1463" s="4">
        <v>1.22</v>
      </c>
      <c r="C1463" s="4">
        <v>1.2</v>
      </c>
      <c r="D1463" s="4">
        <f t="shared" si="70"/>
        <v>1.464</v>
      </c>
      <c r="E1463" s="4">
        <f t="shared" si="69"/>
        <v>306.22743076923075</v>
      </c>
      <c r="F1463" s="4">
        <f t="shared" si="68"/>
        <v>17.897430769230766</v>
      </c>
      <c r="G1463" s="12">
        <v>2023</v>
      </c>
    </row>
    <row r="1464" spans="1:7" x14ac:dyDescent="0.2">
      <c r="A1464" s="18">
        <v>45136.685208333336</v>
      </c>
      <c r="B1464" s="4">
        <v>1.23</v>
      </c>
      <c r="C1464" s="4">
        <v>1.2</v>
      </c>
      <c r="D1464" s="4">
        <f t="shared" si="70"/>
        <v>1.476</v>
      </c>
      <c r="E1464" s="4">
        <f t="shared" si="69"/>
        <v>306.23943076923075</v>
      </c>
      <c r="F1464" s="4">
        <f t="shared" si="68"/>
        <v>17.909430769230767</v>
      </c>
      <c r="G1464" s="12">
        <v>2023</v>
      </c>
    </row>
    <row r="1465" spans="1:7" x14ac:dyDescent="0.2">
      <c r="A1465" s="18">
        <v>45136.697326388887</v>
      </c>
      <c r="B1465" s="4">
        <v>1.24</v>
      </c>
      <c r="C1465" s="4">
        <v>1.2</v>
      </c>
      <c r="D1465" s="4">
        <f t="shared" si="70"/>
        <v>1.488</v>
      </c>
      <c r="E1465" s="4">
        <f t="shared" si="69"/>
        <v>306.25143076923075</v>
      </c>
      <c r="F1465" s="4">
        <f t="shared" si="68"/>
        <v>17.921430769230767</v>
      </c>
      <c r="G1465" s="12">
        <v>2023</v>
      </c>
    </row>
    <row r="1466" spans="1:7" x14ac:dyDescent="0.2">
      <c r="A1466" s="18">
        <v>45136.701493055552</v>
      </c>
      <c r="B1466" s="4">
        <v>1.25</v>
      </c>
      <c r="C1466" s="4">
        <v>1.2</v>
      </c>
      <c r="D1466" s="4">
        <f t="shared" si="70"/>
        <v>1.5</v>
      </c>
      <c r="E1466" s="4">
        <f t="shared" si="69"/>
        <v>306.26343076923075</v>
      </c>
      <c r="F1466" s="4">
        <f t="shared" si="68"/>
        <v>17.933430769230768</v>
      </c>
      <c r="G1466" s="12">
        <v>2023</v>
      </c>
    </row>
    <row r="1467" spans="1:7" x14ac:dyDescent="0.2">
      <c r="A1467" s="18">
        <v>45136.703298611108</v>
      </c>
      <c r="B1467" s="4">
        <v>1.26</v>
      </c>
      <c r="C1467" s="4">
        <v>1.2</v>
      </c>
      <c r="D1467" s="4">
        <f t="shared" si="70"/>
        <v>1.512</v>
      </c>
      <c r="E1467" s="4">
        <f t="shared" si="69"/>
        <v>306.27543076923075</v>
      </c>
      <c r="F1467" s="4">
        <f t="shared" si="68"/>
        <v>17.945430769230768</v>
      </c>
      <c r="G1467" s="12">
        <v>2023</v>
      </c>
    </row>
    <row r="1468" spans="1:7" x14ac:dyDescent="0.2">
      <c r="A1468" s="18">
        <v>45136.703715277778</v>
      </c>
      <c r="B1468" s="4">
        <v>1.27</v>
      </c>
      <c r="C1468" s="4">
        <v>1.2</v>
      </c>
      <c r="D1468" s="4">
        <f t="shared" si="70"/>
        <v>1.524</v>
      </c>
      <c r="E1468" s="4">
        <f t="shared" si="69"/>
        <v>306.28743076923075</v>
      </c>
      <c r="F1468" s="4">
        <f t="shared" si="68"/>
        <v>17.957430769230768</v>
      </c>
      <c r="G1468" s="12">
        <v>2023</v>
      </c>
    </row>
    <row r="1469" spans="1:7" x14ac:dyDescent="0.2">
      <c r="A1469" s="18">
        <v>45136.70417824074</v>
      </c>
      <c r="B1469" s="4">
        <v>1.28</v>
      </c>
      <c r="C1469" s="4">
        <v>1.2</v>
      </c>
      <c r="D1469" s="4">
        <f t="shared" si="70"/>
        <v>1.536</v>
      </c>
      <c r="E1469" s="4">
        <f t="shared" si="69"/>
        <v>306.29943076923075</v>
      </c>
      <c r="F1469" s="4">
        <f t="shared" ref="F1469:F1532" si="71">E1469-288.33</f>
        <v>17.969430769230769</v>
      </c>
      <c r="G1469" s="12">
        <v>2023</v>
      </c>
    </row>
    <row r="1470" spans="1:7" x14ac:dyDescent="0.2">
      <c r="A1470" s="18">
        <v>45136.704421296294</v>
      </c>
      <c r="B1470" s="4">
        <v>1.29</v>
      </c>
      <c r="C1470" s="4">
        <v>1.2</v>
      </c>
      <c r="D1470" s="4">
        <f t="shared" si="70"/>
        <v>1.548</v>
      </c>
      <c r="E1470" s="4">
        <f t="shared" ref="E1470:E1533" si="72">D1470+E$1340</f>
        <v>306.31143076923075</v>
      </c>
      <c r="F1470" s="4">
        <f t="shared" si="71"/>
        <v>17.981430769230769</v>
      </c>
      <c r="G1470" s="12">
        <v>2023</v>
      </c>
    </row>
    <row r="1471" spans="1:7" x14ac:dyDescent="0.2">
      <c r="A1471" s="18">
        <v>45136.704780092594</v>
      </c>
      <c r="B1471" s="4">
        <v>1.3</v>
      </c>
      <c r="C1471" s="4">
        <v>1.2</v>
      </c>
      <c r="D1471" s="4">
        <f t="shared" si="70"/>
        <v>1.56</v>
      </c>
      <c r="E1471" s="4">
        <f t="shared" si="72"/>
        <v>306.32343076923075</v>
      </c>
      <c r="F1471" s="4">
        <f t="shared" si="71"/>
        <v>17.99343076923077</v>
      </c>
      <c r="G1471" s="12">
        <v>2023</v>
      </c>
    </row>
    <row r="1472" spans="1:7" x14ac:dyDescent="0.2">
      <c r="A1472" s="18">
        <v>45136.704988425925</v>
      </c>
      <c r="B1472" s="4">
        <v>1.31</v>
      </c>
      <c r="C1472" s="4">
        <v>1.2</v>
      </c>
      <c r="D1472" s="4">
        <f t="shared" si="70"/>
        <v>1.5720000000000001</v>
      </c>
      <c r="E1472" s="4">
        <f t="shared" si="72"/>
        <v>306.33543076923075</v>
      </c>
      <c r="F1472" s="4">
        <f t="shared" si="71"/>
        <v>18.00543076923077</v>
      </c>
      <c r="G1472" s="12">
        <v>2023</v>
      </c>
    </row>
    <row r="1473" spans="1:7" x14ac:dyDescent="0.2">
      <c r="A1473" s="18">
        <v>45136.705324074072</v>
      </c>
      <c r="B1473" s="4">
        <v>1.32</v>
      </c>
      <c r="C1473" s="4">
        <v>1.2</v>
      </c>
      <c r="D1473" s="4">
        <f t="shared" si="70"/>
        <v>1.5840000000000001</v>
      </c>
      <c r="E1473" s="4">
        <f t="shared" si="72"/>
        <v>306.34743076923075</v>
      </c>
      <c r="F1473" s="4">
        <f t="shared" si="71"/>
        <v>18.017430769230771</v>
      </c>
      <c r="G1473" s="12">
        <v>2023</v>
      </c>
    </row>
    <row r="1474" spans="1:7" x14ac:dyDescent="0.2">
      <c r="A1474" s="18">
        <v>45136.70553240741</v>
      </c>
      <c r="B1474" s="4">
        <v>1.33</v>
      </c>
      <c r="C1474" s="4">
        <v>1.2</v>
      </c>
      <c r="D1474" s="4">
        <f t="shared" si="70"/>
        <v>1.5960000000000001</v>
      </c>
      <c r="E1474" s="4">
        <f t="shared" si="72"/>
        <v>306.35943076923076</v>
      </c>
      <c r="F1474" s="4">
        <f t="shared" si="71"/>
        <v>18.029430769230771</v>
      </c>
      <c r="G1474" s="12">
        <v>2023</v>
      </c>
    </row>
    <row r="1475" spans="1:7" x14ac:dyDescent="0.2">
      <c r="A1475" s="18">
        <v>45136.707152777781</v>
      </c>
      <c r="B1475" s="4">
        <v>1.34</v>
      </c>
      <c r="C1475" s="4">
        <v>1.2</v>
      </c>
      <c r="D1475" s="4">
        <f t="shared" si="70"/>
        <v>1.6080000000000001</v>
      </c>
      <c r="E1475" s="4">
        <f t="shared" si="72"/>
        <v>306.37143076923076</v>
      </c>
      <c r="F1475" s="4">
        <f t="shared" si="71"/>
        <v>18.041430769230772</v>
      </c>
      <c r="G1475" s="12">
        <v>2023</v>
      </c>
    </row>
    <row r="1476" spans="1:7" x14ac:dyDescent="0.2">
      <c r="A1476" s="18">
        <v>45136.710717592592</v>
      </c>
      <c r="B1476" s="4">
        <v>1.35</v>
      </c>
      <c r="C1476" s="4">
        <v>1.2</v>
      </c>
      <c r="D1476" s="4">
        <f t="shared" si="70"/>
        <v>1.62</v>
      </c>
      <c r="E1476" s="4">
        <f t="shared" si="72"/>
        <v>306.38343076923076</v>
      </c>
      <c r="F1476" s="4">
        <f t="shared" si="71"/>
        <v>18.053430769230772</v>
      </c>
      <c r="G1476" s="12">
        <v>2023</v>
      </c>
    </row>
    <row r="1477" spans="1:7" x14ac:dyDescent="0.2">
      <c r="A1477" s="18">
        <v>45136.716319444444</v>
      </c>
      <c r="B1477" s="4">
        <v>1.36</v>
      </c>
      <c r="C1477" s="4">
        <v>1.2</v>
      </c>
      <c r="D1477" s="4">
        <f t="shared" si="70"/>
        <v>1.6320000000000001</v>
      </c>
      <c r="E1477" s="4">
        <f t="shared" si="72"/>
        <v>306.39543076923076</v>
      </c>
      <c r="F1477" s="4">
        <f t="shared" si="71"/>
        <v>18.065430769230773</v>
      </c>
      <c r="G1477" s="12">
        <v>2023</v>
      </c>
    </row>
    <row r="1478" spans="1:7" x14ac:dyDescent="0.2">
      <c r="A1478" s="18">
        <v>45136.722326388888</v>
      </c>
      <c r="B1478" s="4">
        <v>1.37</v>
      </c>
      <c r="C1478" s="4">
        <v>1.2</v>
      </c>
      <c r="D1478" s="4">
        <f t="shared" si="70"/>
        <v>1.6440000000000001</v>
      </c>
      <c r="E1478" s="4">
        <f t="shared" si="72"/>
        <v>306.40743076923076</v>
      </c>
      <c r="F1478" s="4">
        <f t="shared" si="71"/>
        <v>18.077430769230773</v>
      </c>
      <c r="G1478" s="12">
        <v>2023</v>
      </c>
    </row>
    <row r="1479" spans="1:7" x14ac:dyDescent="0.2">
      <c r="A1479" s="18">
        <v>45136.7268287037</v>
      </c>
      <c r="B1479" s="4">
        <v>1.3800000000000001</v>
      </c>
      <c r="C1479" s="4">
        <v>1.2</v>
      </c>
      <c r="D1479" s="4">
        <f t="shared" si="70"/>
        <v>1.6560000000000001</v>
      </c>
      <c r="E1479" s="4">
        <f t="shared" si="72"/>
        <v>306.41943076923076</v>
      </c>
      <c r="F1479" s="4">
        <f t="shared" si="71"/>
        <v>18.089430769230773</v>
      </c>
      <c r="G1479" s="12">
        <v>2023</v>
      </c>
    </row>
    <row r="1480" spans="1:7" x14ac:dyDescent="0.2">
      <c r="A1480" s="18">
        <v>45136.729027777779</v>
      </c>
      <c r="B1480" s="4">
        <v>1.3900000000000001</v>
      </c>
      <c r="C1480" s="4">
        <v>1.2</v>
      </c>
      <c r="D1480" s="4">
        <f t="shared" si="70"/>
        <v>1.6680000000000001</v>
      </c>
      <c r="E1480" s="4">
        <f t="shared" si="72"/>
        <v>306.43143076923076</v>
      </c>
      <c r="F1480" s="4">
        <f t="shared" si="71"/>
        <v>18.101430769230774</v>
      </c>
      <c r="G1480" s="12">
        <v>2023</v>
      </c>
    </row>
    <row r="1481" spans="1:7" x14ac:dyDescent="0.2">
      <c r="A1481" s="18">
        <v>45136.73165509259</v>
      </c>
      <c r="B1481" s="4">
        <v>1.4000000000000001</v>
      </c>
      <c r="C1481" s="4">
        <v>1.2</v>
      </c>
      <c r="D1481" s="4">
        <f t="shared" si="70"/>
        <v>1.6800000000000002</v>
      </c>
      <c r="E1481" s="4">
        <f t="shared" si="72"/>
        <v>306.44343076923076</v>
      </c>
      <c r="F1481" s="4">
        <f t="shared" si="71"/>
        <v>18.113430769230774</v>
      </c>
      <c r="G1481" s="12">
        <v>2023</v>
      </c>
    </row>
    <row r="1482" spans="1:7" x14ac:dyDescent="0.2">
      <c r="A1482" s="18">
        <v>45136.736724537041</v>
      </c>
      <c r="B1482" s="4">
        <v>1.41</v>
      </c>
      <c r="C1482" s="4">
        <v>1.2</v>
      </c>
      <c r="D1482" s="4">
        <f t="shared" si="70"/>
        <v>1.6919999999999999</v>
      </c>
      <c r="E1482" s="4">
        <f t="shared" si="72"/>
        <v>306.45543076923076</v>
      </c>
      <c r="F1482" s="4">
        <f t="shared" si="71"/>
        <v>18.125430769230775</v>
      </c>
      <c r="G1482" s="12">
        <v>2023</v>
      </c>
    </row>
    <row r="1483" spans="1:7" x14ac:dyDescent="0.2">
      <c r="A1483" s="18">
        <v>45138.526261574072</v>
      </c>
      <c r="B1483" s="4">
        <v>1.42</v>
      </c>
      <c r="C1483" s="4">
        <v>1.2</v>
      </c>
      <c r="D1483" s="4">
        <f t="shared" si="70"/>
        <v>1.704</v>
      </c>
      <c r="E1483" s="4">
        <f t="shared" si="72"/>
        <v>306.46743076923076</v>
      </c>
      <c r="F1483" s="4">
        <f t="shared" si="71"/>
        <v>18.137430769230775</v>
      </c>
      <c r="G1483" s="12">
        <v>2023</v>
      </c>
    </row>
    <row r="1484" spans="1:7" x14ac:dyDescent="0.2">
      <c r="A1484" s="18">
        <v>45138.527870370373</v>
      </c>
      <c r="B1484" s="4">
        <v>1.43</v>
      </c>
      <c r="C1484" s="4">
        <v>1.2</v>
      </c>
      <c r="D1484" s="4">
        <f t="shared" si="70"/>
        <v>1.716</v>
      </c>
      <c r="E1484" s="4">
        <f t="shared" si="72"/>
        <v>306.47943076923076</v>
      </c>
      <c r="F1484" s="4">
        <f t="shared" si="71"/>
        <v>18.149430769230776</v>
      </c>
      <c r="G1484" s="12">
        <v>2023</v>
      </c>
    </row>
    <row r="1485" spans="1:7" x14ac:dyDescent="0.2">
      <c r="A1485" s="18">
        <v>45138.528287037036</v>
      </c>
      <c r="B1485" s="4">
        <v>1.44</v>
      </c>
      <c r="C1485" s="4">
        <v>1.2</v>
      </c>
      <c r="D1485" s="4">
        <f t="shared" si="70"/>
        <v>1.728</v>
      </c>
      <c r="E1485" s="4">
        <f t="shared" si="72"/>
        <v>306.49143076923076</v>
      </c>
      <c r="F1485" s="4">
        <f t="shared" si="71"/>
        <v>18.161430769230776</v>
      </c>
      <c r="G1485" s="12">
        <v>2023</v>
      </c>
    </row>
    <row r="1486" spans="1:7" x14ac:dyDescent="0.2">
      <c r="A1486" s="18">
        <v>45138.528541666667</v>
      </c>
      <c r="B1486" s="4">
        <v>1.45</v>
      </c>
      <c r="C1486" s="4">
        <v>1.2</v>
      </c>
      <c r="D1486" s="4">
        <f t="shared" si="70"/>
        <v>1.74</v>
      </c>
      <c r="E1486" s="4">
        <f t="shared" si="72"/>
        <v>306.50343076923076</v>
      </c>
      <c r="F1486" s="4">
        <f t="shared" si="71"/>
        <v>18.173430769230777</v>
      </c>
      <c r="G1486" s="12">
        <v>2023</v>
      </c>
    </row>
    <row r="1487" spans="1:7" x14ac:dyDescent="0.2">
      <c r="A1487" s="18">
        <v>45138.529004629629</v>
      </c>
      <c r="B1487" s="4">
        <v>1.46</v>
      </c>
      <c r="C1487" s="4">
        <v>1.2</v>
      </c>
      <c r="D1487" s="4">
        <f t="shared" si="70"/>
        <v>1.752</v>
      </c>
      <c r="E1487" s="4">
        <f t="shared" si="72"/>
        <v>306.51543076923076</v>
      </c>
      <c r="F1487" s="4">
        <f t="shared" si="71"/>
        <v>18.185430769230777</v>
      </c>
      <c r="G1487" s="12">
        <v>2023</v>
      </c>
    </row>
    <row r="1488" spans="1:7" x14ac:dyDescent="0.2">
      <c r="A1488" s="18">
        <v>45138.529386574075</v>
      </c>
      <c r="B1488" s="4">
        <v>1.47</v>
      </c>
      <c r="C1488" s="4">
        <v>1.2</v>
      </c>
      <c r="D1488" s="4">
        <f t="shared" si="70"/>
        <v>1.764</v>
      </c>
      <c r="E1488" s="4">
        <f t="shared" si="72"/>
        <v>306.52743076923076</v>
      </c>
      <c r="F1488" s="4">
        <f t="shared" si="71"/>
        <v>18.197430769230778</v>
      </c>
      <c r="G1488" s="12">
        <v>2023</v>
      </c>
    </row>
    <row r="1489" spans="1:7" x14ac:dyDescent="0.2">
      <c r="A1489" s="18">
        <v>45138.532152777778</v>
      </c>
      <c r="B1489" s="4">
        <v>1.48</v>
      </c>
      <c r="C1489" s="4">
        <v>1.2</v>
      </c>
      <c r="D1489" s="4">
        <f t="shared" si="70"/>
        <v>1.776</v>
      </c>
      <c r="E1489" s="4">
        <f t="shared" si="72"/>
        <v>306.53943076923076</v>
      </c>
      <c r="F1489" s="4">
        <f t="shared" si="71"/>
        <v>18.209430769230778</v>
      </c>
      <c r="G1489" s="12">
        <v>2023</v>
      </c>
    </row>
    <row r="1490" spans="1:7" x14ac:dyDescent="0.2">
      <c r="A1490" s="18">
        <v>45138.560868055552</v>
      </c>
      <c r="B1490" s="4">
        <v>1.49</v>
      </c>
      <c r="C1490" s="4">
        <v>1.2</v>
      </c>
      <c r="D1490" s="4">
        <f t="shared" si="70"/>
        <v>1.788</v>
      </c>
      <c r="E1490" s="4">
        <f t="shared" si="72"/>
        <v>306.55143076923076</v>
      </c>
      <c r="F1490" s="4">
        <f t="shared" si="71"/>
        <v>18.221430769230778</v>
      </c>
      <c r="G1490" s="12">
        <v>2023</v>
      </c>
    </row>
    <row r="1491" spans="1:7" x14ac:dyDescent="0.2">
      <c r="A1491" s="18">
        <v>45138.570717592593</v>
      </c>
      <c r="B1491" s="4">
        <v>1.5</v>
      </c>
      <c r="C1491" s="4">
        <v>1.2</v>
      </c>
      <c r="D1491" s="4">
        <f t="shared" si="70"/>
        <v>1.7999999999999998</v>
      </c>
      <c r="E1491" s="4">
        <f t="shared" si="72"/>
        <v>306.56343076923076</v>
      </c>
      <c r="F1491" s="4">
        <f t="shared" si="71"/>
        <v>18.233430769230779</v>
      </c>
      <c r="G1491" s="12">
        <v>2023</v>
      </c>
    </row>
    <row r="1492" spans="1:7" x14ac:dyDescent="0.2">
      <c r="A1492" s="18">
        <v>45138.580983796295</v>
      </c>
      <c r="B1492" s="4">
        <v>1.51</v>
      </c>
      <c r="C1492" s="4">
        <v>1.2</v>
      </c>
      <c r="D1492" s="4">
        <f t="shared" si="70"/>
        <v>1.8119999999999998</v>
      </c>
      <c r="E1492" s="4">
        <f t="shared" si="72"/>
        <v>306.57543076923076</v>
      </c>
      <c r="F1492" s="4">
        <f t="shared" si="71"/>
        <v>18.245430769230779</v>
      </c>
      <c r="G1492" s="12">
        <v>2023</v>
      </c>
    </row>
    <row r="1493" spans="1:7" x14ac:dyDescent="0.2">
      <c r="A1493" s="18">
        <v>45139.609618055554</v>
      </c>
      <c r="B1493" s="4">
        <v>1.52</v>
      </c>
      <c r="C1493" s="4">
        <v>1.2</v>
      </c>
      <c r="D1493" s="4">
        <f t="shared" si="70"/>
        <v>1.8239999999999998</v>
      </c>
      <c r="E1493" s="4">
        <f t="shared" si="72"/>
        <v>306.58743076923076</v>
      </c>
      <c r="F1493" s="4">
        <f t="shared" si="71"/>
        <v>18.25743076923078</v>
      </c>
      <c r="G1493" s="12">
        <v>2023</v>
      </c>
    </row>
    <row r="1494" spans="1:7" x14ac:dyDescent="0.2">
      <c r="A1494" s="18">
        <v>45139.610219907408</v>
      </c>
      <c r="B1494" s="4">
        <v>1.53</v>
      </c>
      <c r="C1494" s="4">
        <v>1.2</v>
      </c>
      <c r="D1494" s="4">
        <f t="shared" si="70"/>
        <v>1.8359999999999999</v>
      </c>
      <c r="E1494" s="4">
        <f t="shared" si="72"/>
        <v>306.59943076923076</v>
      </c>
      <c r="F1494" s="4">
        <f t="shared" si="71"/>
        <v>18.26943076923078</v>
      </c>
      <c r="G1494" s="12">
        <v>2023</v>
      </c>
    </row>
    <row r="1495" spans="1:7" x14ac:dyDescent="0.2">
      <c r="A1495" s="18">
        <v>45139.610798611109</v>
      </c>
      <c r="B1495" s="4">
        <v>1.54</v>
      </c>
      <c r="C1495" s="4">
        <v>1.2</v>
      </c>
      <c r="D1495" s="4">
        <f t="shared" si="70"/>
        <v>1.8479999999999999</v>
      </c>
      <c r="E1495" s="4">
        <f t="shared" si="72"/>
        <v>306.61143076923076</v>
      </c>
      <c r="F1495" s="4">
        <f t="shared" si="71"/>
        <v>18.281430769230781</v>
      </c>
      <c r="G1495" s="12">
        <v>2023</v>
      </c>
    </row>
    <row r="1496" spans="1:7" x14ac:dyDescent="0.2">
      <c r="A1496" s="18">
        <v>45139.611539351848</v>
      </c>
      <c r="B1496" s="4">
        <v>1.55</v>
      </c>
      <c r="C1496" s="4">
        <v>1.2</v>
      </c>
      <c r="D1496" s="4">
        <f t="shared" si="70"/>
        <v>1.8599999999999999</v>
      </c>
      <c r="E1496" s="4">
        <f t="shared" si="72"/>
        <v>306.62343076923077</v>
      </c>
      <c r="F1496" s="4">
        <f t="shared" si="71"/>
        <v>18.293430769230781</v>
      </c>
      <c r="G1496" s="12">
        <v>2023</v>
      </c>
    </row>
    <row r="1497" spans="1:7" x14ac:dyDescent="0.2">
      <c r="A1497" s="18">
        <v>45140.560787037037</v>
      </c>
      <c r="B1497" s="4">
        <v>1.56</v>
      </c>
      <c r="C1497" s="4">
        <v>1.2</v>
      </c>
      <c r="D1497" s="4">
        <f t="shared" ref="D1497:D1560" si="73">B1497*C1497</f>
        <v>1.8719999999999999</v>
      </c>
      <c r="E1497" s="4">
        <f t="shared" si="72"/>
        <v>306.63543076923077</v>
      </c>
      <c r="F1497" s="4">
        <f t="shared" si="71"/>
        <v>18.305430769230782</v>
      </c>
      <c r="G1497" s="12">
        <v>2023</v>
      </c>
    </row>
    <row r="1498" spans="1:7" x14ac:dyDescent="0.2">
      <c r="A1498" s="18">
        <v>45140.566412037035</v>
      </c>
      <c r="B1498" s="4">
        <v>1.57</v>
      </c>
      <c r="C1498" s="4">
        <v>1.2</v>
      </c>
      <c r="D1498" s="4">
        <f t="shared" si="73"/>
        <v>1.8839999999999999</v>
      </c>
      <c r="E1498" s="4">
        <f t="shared" si="72"/>
        <v>306.64743076923077</v>
      </c>
      <c r="F1498" s="4">
        <f t="shared" si="71"/>
        <v>18.317430769230782</v>
      </c>
      <c r="G1498" s="12">
        <v>2023</v>
      </c>
    </row>
    <row r="1499" spans="1:7" x14ac:dyDescent="0.2">
      <c r="A1499" s="18">
        <v>45140.579398148147</v>
      </c>
      <c r="B1499" s="4">
        <v>1.58</v>
      </c>
      <c r="C1499" s="4">
        <v>1.2</v>
      </c>
      <c r="D1499" s="4">
        <f t="shared" si="73"/>
        <v>1.8959999999999999</v>
      </c>
      <c r="E1499" s="4">
        <f t="shared" si="72"/>
        <v>306.65943076923077</v>
      </c>
      <c r="F1499" s="4">
        <f t="shared" si="71"/>
        <v>18.329430769230783</v>
      </c>
      <c r="G1499" s="12">
        <v>2023</v>
      </c>
    </row>
    <row r="1500" spans="1:7" x14ac:dyDescent="0.2">
      <c r="A1500" s="18">
        <v>45140.579722222225</v>
      </c>
      <c r="B1500" s="4">
        <v>1.59</v>
      </c>
      <c r="C1500" s="4">
        <v>1.2</v>
      </c>
      <c r="D1500" s="4">
        <f t="shared" si="73"/>
        <v>1.9079999999999999</v>
      </c>
      <c r="E1500" s="4">
        <f t="shared" si="72"/>
        <v>306.67143076923077</v>
      </c>
      <c r="F1500" s="4">
        <f t="shared" si="71"/>
        <v>18.341430769230783</v>
      </c>
      <c r="G1500" s="12">
        <v>2023</v>
      </c>
    </row>
    <row r="1501" spans="1:7" x14ac:dyDescent="0.2">
      <c r="A1501" s="18">
        <v>45140.580578703702</v>
      </c>
      <c r="B1501" s="4">
        <v>1.6</v>
      </c>
      <c r="C1501" s="4">
        <v>1.2</v>
      </c>
      <c r="D1501" s="4">
        <f t="shared" si="73"/>
        <v>1.92</v>
      </c>
      <c r="E1501" s="4">
        <f t="shared" si="72"/>
        <v>306.68343076923077</v>
      </c>
      <c r="F1501" s="4">
        <f t="shared" si="71"/>
        <v>18.353430769230783</v>
      </c>
      <c r="G1501" s="12">
        <v>2023</v>
      </c>
    </row>
    <row r="1502" spans="1:7" x14ac:dyDescent="0.2">
      <c r="A1502" s="18">
        <v>45140.58121527778</v>
      </c>
      <c r="B1502" s="4">
        <v>1.61</v>
      </c>
      <c r="C1502" s="4">
        <v>1.2</v>
      </c>
      <c r="D1502" s="4">
        <f t="shared" si="73"/>
        <v>1.9319999999999999</v>
      </c>
      <c r="E1502" s="4">
        <f t="shared" si="72"/>
        <v>306.69543076923077</v>
      </c>
      <c r="F1502" s="4">
        <f t="shared" si="71"/>
        <v>18.365430769230784</v>
      </c>
      <c r="G1502" s="12">
        <v>2023</v>
      </c>
    </row>
    <row r="1503" spans="1:7" x14ac:dyDescent="0.2">
      <c r="A1503" s="18">
        <v>45140.596030092594</v>
      </c>
      <c r="B1503" s="4">
        <v>1.62</v>
      </c>
      <c r="C1503" s="4">
        <v>1.2</v>
      </c>
      <c r="D1503" s="4">
        <f t="shared" si="73"/>
        <v>1.944</v>
      </c>
      <c r="E1503" s="4">
        <f t="shared" si="72"/>
        <v>306.70743076923077</v>
      </c>
      <c r="F1503" s="4">
        <f t="shared" si="71"/>
        <v>18.377430769230784</v>
      </c>
      <c r="G1503" s="12">
        <v>2023</v>
      </c>
    </row>
    <row r="1504" spans="1:7" x14ac:dyDescent="0.2">
      <c r="A1504" s="18">
        <v>45140.597951388889</v>
      </c>
      <c r="B1504" s="4">
        <v>1.6300000000000001</v>
      </c>
      <c r="C1504" s="4">
        <v>1.2</v>
      </c>
      <c r="D1504" s="4">
        <f t="shared" si="73"/>
        <v>1.956</v>
      </c>
      <c r="E1504" s="4">
        <f t="shared" si="72"/>
        <v>306.71943076923077</v>
      </c>
      <c r="F1504" s="4">
        <f t="shared" si="71"/>
        <v>18.389430769230785</v>
      </c>
      <c r="G1504" s="12">
        <v>2023</v>
      </c>
    </row>
    <row r="1505" spans="1:7" x14ac:dyDescent="0.2">
      <c r="A1505" s="18">
        <v>45140.607499999998</v>
      </c>
      <c r="B1505" s="4">
        <v>1.6400000000000001</v>
      </c>
      <c r="C1505" s="4">
        <v>1.2</v>
      </c>
      <c r="D1505" s="4">
        <f t="shared" si="73"/>
        <v>1.968</v>
      </c>
      <c r="E1505" s="4">
        <f t="shared" si="72"/>
        <v>306.73143076923077</v>
      </c>
      <c r="F1505" s="4">
        <f t="shared" si="71"/>
        <v>18.401430769230785</v>
      </c>
      <c r="G1505" s="12">
        <v>2023</v>
      </c>
    </row>
    <row r="1506" spans="1:7" x14ac:dyDescent="0.2">
      <c r="A1506" s="18">
        <v>45147.810694444444</v>
      </c>
      <c r="B1506" s="4">
        <v>1.6500000000000001</v>
      </c>
      <c r="C1506" s="4">
        <v>1.2</v>
      </c>
      <c r="D1506" s="4">
        <f t="shared" si="73"/>
        <v>1.98</v>
      </c>
      <c r="E1506" s="4">
        <f t="shared" si="72"/>
        <v>306.74343076923077</v>
      </c>
      <c r="F1506" s="4">
        <f t="shared" si="71"/>
        <v>18.413430769230786</v>
      </c>
      <c r="G1506" s="12">
        <v>2023</v>
      </c>
    </row>
    <row r="1507" spans="1:7" x14ac:dyDescent="0.2">
      <c r="A1507" s="18">
        <v>45147.811793981484</v>
      </c>
      <c r="B1507" s="4">
        <v>1.6600000000000001</v>
      </c>
      <c r="C1507" s="4">
        <v>1.2</v>
      </c>
      <c r="D1507" s="4">
        <f t="shared" si="73"/>
        <v>1.992</v>
      </c>
      <c r="E1507" s="4">
        <f t="shared" si="72"/>
        <v>306.75543076923077</v>
      </c>
      <c r="F1507" s="4">
        <f t="shared" si="71"/>
        <v>18.425430769230786</v>
      </c>
      <c r="G1507" s="12">
        <v>2023</v>
      </c>
    </row>
    <row r="1508" spans="1:7" x14ac:dyDescent="0.2">
      <c r="A1508" s="18">
        <v>45147.812604166669</v>
      </c>
      <c r="B1508" s="4">
        <v>1.67</v>
      </c>
      <c r="C1508" s="4">
        <v>1.2</v>
      </c>
      <c r="D1508" s="4">
        <f t="shared" si="73"/>
        <v>2.004</v>
      </c>
      <c r="E1508" s="4">
        <f t="shared" si="72"/>
        <v>306.76743076923077</v>
      </c>
      <c r="F1508" s="4">
        <f t="shared" si="71"/>
        <v>18.437430769230787</v>
      </c>
      <c r="G1508" s="12">
        <v>2023</v>
      </c>
    </row>
    <row r="1509" spans="1:7" x14ac:dyDescent="0.2">
      <c r="A1509" s="18">
        <v>45148.244317129633</v>
      </c>
      <c r="B1509" s="4">
        <v>1.68</v>
      </c>
      <c r="C1509" s="4">
        <v>1.2</v>
      </c>
      <c r="D1509" s="4">
        <f t="shared" si="73"/>
        <v>2.016</v>
      </c>
      <c r="E1509" s="4">
        <f t="shared" si="72"/>
        <v>306.77943076923077</v>
      </c>
      <c r="F1509" s="4">
        <f t="shared" si="71"/>
        <v>18.449430769230787</v>
      </c>
      <c r="G1509" s="12">
        <v>2023</v>
      </c>
    </row>
    <row r="1510" spans="1:7" x14ac:dyDescent="0.2">
      <c r="A1510" s="18">
        <v>45148.400983796295</v>
      </c>
      <c r="B1510" s="4">
        <v>1.69</v>
      </c>
      <c r="C1510" s="4">
        <v>1.2</v>
      </c>
      <c r="D1510" s="4">
        <f t="shared" si="73"/>
        <v>2.028</v>
      </c>
      <c r="E1510" s="4">
        <f t="shared" si="72"/>
        <v>306.79143076923077</v>
      </c>
      <c r="F1510" s="4">
        <f t="shared" si="71"/>
        <v>18.461430769230788</v>
      </c>
      <c r="G1510" s="12">
        <v>2023</v>
      </c>
    </row>
    <row r="1511" spans="1:7" x14ac:dyDescent="0.2">
      <c r="A1511" s="18">
        <v>45148.404444444444</v>
      </c>
      <c r="B1511" s="4">
        <v>1.7</v>
      </c>
      <c r="C1511" s="4">
        <v>1.2</v>
      </c>
      <c r="D1511" s="4">
        <f t="shared" si="73"/>
        <v>2.04</v>
      </c>
      <c r="E1511" s="4">
        <f t="shared" si="72"/>
        <v>306.80343076923077</v>
      </c>
      <c r="F1511" s="4">
        <f t="shared" si="71"/>
        <v>18.473430769230788</v>
      </c>
      <c r="G1511" s="12">
        <v>2023</v>
      </c>
    </row>
    <row r="1512" spans="1:7" x14ac:dyDescent="0.2">
      <c r="A1512" s="18">
        <v>45148.405219907407</v>
      </c>
      <c r="B1512" s="4">
        <v>1.71</v>
      </c>
      <c r="C1512" s="4">
        <v>1.2</v>
      </c>
      <c r="D1512" s="4">
        <f t="shared" si="73"/>
        <v>2.052</v>
      </c>
      <c r="E1512" s="4">
        <f t="shared" si="72"/>
        <v>306.81543076923077</v>
      </c>
      <c r="F1512" s="4">
        <f t="shared" si="71"/>
        <v>18.485430769230788</v>
      </c>
      <c r="G1512" s="12">
        <v>2023</v>
      </c>
    </row>
    <row r="1513" spans="1:7" x14ac:dyDescent="0.2">
      <c r="A1513" s="18">
        <v>45148.405844907407</v>
      </c>
      <c r="B1513" s="4">
        <v>1.72</v>
      </c>
      <c r="C1513" s="4">
        <v>1.2</v>
      </c>
      <c r="D1513" s="4">
        <f t="shared" si="73"/>
        <v>2.0640000000000001</v>
      </c>
      <c r="E1513" s="4">
        <f t="shared" si="72"/>
        <v>306.82743076923077</v>
      </c>
      <c r="F1513" s="4">
        <f t="shared" si="71"/>
        <v>18.497430769230789</v>
      </c>
      <c r="G1513" s="12">
        <v>2023</v>
      </c>
    </row>
    <row r="1514" spans="1:7" x14ac:dyDescent="0.2">
      <c r="A1514" s="18">
        <v>45148.406759259262</v>
      </c>
      <c r="B1514" s="4">
        <v>1.73</v>
      </c>
      <c r="C1514" s="4">
        <v>1.2</v>
      </c>
      <c r="D1514" s="4">
        <f t="shared" si="73"/>
        <v>2.0760000000000001</v>
      </c>
      <c r="E1514" s="4">
        <f t="shared" si="72"/>
        <v>306.83943076923077</v>
      </c>
      <c r="F1514" s="4">
        <f t="shared" si="71"/>
        <v>18.509430769230789</v>
      </c>
      <c r="G1514" s="12">
        <v>2023</v>
      </c>
    </row>
    <row r="1515" spans="1:7" x14ac:dyDescent="0.2">
      <c r="A1515" s="18">
        <v>45148.41028935185</v>
      </c>
      <c r="B1515" s="4">
        <v>1.74</v>
      </c>
      <c r="C1515" s="4">
        <v>1.2</v>
      </c>
      <c r="D1515" s="4">
        <f t="shared" si="73"/>
        <v>2.0880000000000001</v>
      </c>
      <c r="E1515" s="4">
        <f t="shared" si="72"/>
        <v>306.85143076923077</v>
      </c>
      <c r="F1515" s="4">
        <f t="shared" si="71"/>
        <v>18.52143076923079</v>
      </c>
      <c r="G1515" s="12">
        <v>2023</v>
      </c>
    </row>
    <row r="1516" spans="1:7" x14ac:dyDescent="0.2">
      <c r="A1516" s="18">
        <v>45148.413194444445</v>
      </c>
      <c r="B1516" s="4">
        <v>1.75</v>
      </c>
      <c r="C1516" s="4">
        <v>1.2</v>
      </c>
      <c r="D1516" s="4">
        <f t="shared" si="73"/>
        <v>2.1</v>
      </c>
      <c r="E1516" s="4">
        <f t="shared" si="72"/>
        <v>306.86343076923077</v>
      </c>
      <c r="F1516" s="4">
        <f t="shared" si="71"/>
        <v>18.53343076923079</v>
      </c>
      <c r="G1516" s="12">
        <v>2023</v>
      </c>
    </row>
    <row r="1517" spans="1:7" x14ac:dyDescent="0.2">
      <c r="A1517" s="18">
        <v>45148.530509259261</v>
      </c>
      <c r="B1517" s="4">
        <v>1.76</v>
      </c>
      <c r="C1517" s="4">
        <v>1.2</v>
      </c>
      <c r="D1517" s="4">
        <f t="shared" si="73"/>
        <v>2.1120000000000001</v>
      </c>
      <c r="E1517" s="4">
        <f t="shared" si="72"/>
        <v>306.87543076923077</v>
      </c>
      <c r="F1517" s="4">
        <f t="shared" si="71"/>
        <v>18.545430769230791</v>
      </c>
      <c r="G1517" s="12">
        <v>2023</v>
      </c>
    </row>
    <row r="1518" spans="1:7" x14ac:dyDescent="0.2">
      <c r="A1518" s="18">
        <v>45148.531111111108</v>
      </c>
      <c r="B1518" s="4">
        <v>1.77</v>
      </c>
      <c r="C1518" s="4">
        <v>1.2</v>
      </c>
      <c r="D1518" s="4">
        <f t="shared" si="73"/>
        <v>2.1240000000000001</v>
      </c>
      <c r="E1518" s="4">
        <f t="shared" si="72"/>
        <v>306.88743076923078</v>
      </c>
      <c r="F1518" s="4">
        <f t="shared" si="71"/>
        <v>18.557430769230791</v>
      </c>
      <c r="G1518" s="12">
        <v>2023</v>
      </c>
    </row>
    <row r="1519" spans="1:7" x14ac:dyDescent="0.2">
      <c r="A1519" s="18">
        <v>45148.532164351855</v>
      </c>
      <c r="B1519" s="4">
        <v>1.78</v>
      </c>
      <c r="C1519" s="4">
        <v>1.2</v>
      </c>
      <c r="D1519" s="4">
        <f t="shared" si="73"/>
        <v>2.1360000000000001</v>
      </c>
      <c r="E1519" s="4">
        <f t="shared" si="72"/>
        <v>306.89943076923078</v>
      </c>
      <c r="F1519" s="4">
        <f t="shared" si="71"/>
        <v>18.569430769230792</v>
      </c>
      <c r="G1519" s="12">
        <v>2023</v>
      </c>
    </row>
    <row r="1520" spans="1:7" x14ac:dyDescent="0.2">
      <c r="A1520" s="18">
        <v>45148.547581018516</v>
      </c>
      <c r="B1520" s="4">
        <v>1.79</v>
      </c>
      <c r="C1520" s="4">
        <v>1.2</v>
      </c>
      <c r="D1520" s="4">
        <f t="shared" si="73"/>
        <v>2.1480000000000001</v>
      </c>
      <c r="E1520" s="4">
        <f t="shared" si="72"/>
        <v>306.91143076923078</v>
      </c>
      <c r="F1520" s="4">
        <f t="shared" si="71"/>
        <v>18.581430769230792</v>
      </c>
      <c r="G1520" s="12">
        <v>2023</v>
      </c>
    </row>
    <row r="1521" spans="1:7" x14ac:dyDescent="0.2">
      <c r="A1521" s="18">
        <v>45148.56417824074</v>
      </c>
      <c r="B1521" s="4">
        <v>1.8</v>
      </c>
      <c r="C1521" s="4">
        <v>1.2</v>
      </c>
      <c r="D1521" s="4">
        <f t="shared" si="73"/>
        <v>2.16</v>
      </c>
      <c r="E1521" s="4">
        <f t="shared" si="72"/>
        <v>306.92343076923078</v>
      </c>
      <c r="F1521" s="4">
        <f t="shared" si="71"/>
        <v>18.593430769230793</v>
      </c>
      <c r="G1521" s="12">
        <v>2023</v>
      </c>
    </row>
    <row r="1522" spans="1:7" x14ac:dyDescent="0.2">
      <c r="A1522" s="18">
        <v>45148.564837962964</v>
      </c>
      <c r="B1522" s="4">
        <v>1.81</v>
      </c>
      <c r="C1522" s="4">
        <v>1.2</v>
      </c>
      <c r="D1522" s="4">
        <f t="shared" si="73"/>
        <v>2.1720000000000002</v>
      </c>
      <c r="E1522" s="4">
        <f t="shared" si="72"/>
        <v>306.93543076923078</v>
      </c>
      <c r="F1522" s="4">
        <f t="shared" si="71"/>
        <v>18.605430769230793</v>
      </c>
      <c r="G1522" s="12">
        <v>2023</v>
      </c>
    </row>
    <row r="1523" spans="1:7" x14ac:dyDescent="0.2">
      <c r="A1523" s="18">
        <v>45148.565289351849</v>
      </c>
      <c r="B1523" s="4">
        <v>1.82</v>
      </c>
      <c r="C1523" s="4">
        <v>1.2</v>
      </c>
      <c r="D1523" s="4">
        <f t="shared" si="73"/>
        <v>2.1840000000000002</v>
      </c>
      <c r="E1523" s="4">
        <f t="shared" si="72"/>
        <v>306.94743076923078</v>
      </c>
      <c r="F1523" s="4">
        <f t="shared" si="71"/>
        <v>18.617430769230793</v>
      </c>
      <c r="G1523" s="12">
        <v>2023</v>
      </c>
    </row>
    <row r="1524" spans="1:7" x14ac:dyDescent="0.2">
      <c r="A1524" s="18">
        <v>45148.565532407411</v>
      </c>
      <c r="B1524" s="4">
        <v>1.83</v>
      </c>
      <c r="C1524" s="4">
        <v>1.2</v>
      </c>
      <c r="D1524" s="4">
        <f t="shared" si="73"/>
        <v>2.1960000000000002</v>
      </c>
      <c r="E1524" s="4">
        <f t="shared" si="72"/>
        <v>306.95943076923078</v>
      </c>
      <c r="F1524" s="4">
        <f t="shared" si="71"/>
        <v>18.629430769230794</v>
      </c>
      <c r="G1524" s="12">
        <v>2023</v>
      </c>
    </row>
    <row r="1525" spans="1:7" x14ac:dyDescent="0.2">
      <c r="A1525" s="18">
        <v>45148.56585648148</v>
      </c>
      <c r="B1525" s="4">
        <v>1.84</v>
      </c>
      <c r="C1525" s="4">
        <v>1.2</v>
      </c>
      <c r="D1525" s="4">
        <f t="shared" si="73"/>
        <v>2.2080000000000002</v>
      </c>
      <c r="E1525" s="4">
        <f t="shared" si="72"/>
        <v>306.97143076923078</v>
      </c>
      <c r="F1525" s="4">
        <f t="shared" si="71"/>
        <v>18.641430769230794</v>
      </c>
      <c r="G1525" s="12">
        <v>2023</v>
      </c>
    </row>
    <row r="1526" spans="1:7" x14ac:dyDescent="0.2">
      <c r="A1526" s="18">
        <v>45148.566087962965</v>
      </c>
      <c r="B1526" s="4">
        <v>1.85</v>
      </c>
      <c r="C1526" s="4">
        <v>1.2</v>
      </c>
      <c r="D1526" s="4">
        <f t="shared" si="73"/>
        <v>2.2200000000000002</v>
      </c>
      <c r="E1526" s="4">
        <f t="shared" si="72"/>
        <v>306.98343076923078</v>
      </c>
      <c r="F1526" s="4">
        <f t="shared" si="71"/>
        <v>18.653430769230795</v>
      </c>
      <c r="G1526" s="12">
        <v>2023</v>
      </c>
    </row>
    <row r="1527" spans="1:7" x14ac:dyDescent="0.2">
      <c r="A1527" s="18">
        <v>45148.566342592596</v>
      </c>
      <c r="B1527" s="4">
        <v>1.86</v>
      </c>
      <c r="C1527" s="4">
        <v>1.2</v>
      </c>
      <c r="D1527" s="4">
        <f t="shared" si="73"/>
        <v>2.2320000000000002</v>
      </c>
      <c r="E1527" s="4">
        <f t="shared" si="72"/>
        <v>306.99543076923078</v>
      </c>
      <c r="F1527" s="4">
        <f t="shared" si="71"/>
        <v>18.665430769230795</v>
      </c>
      <c r="G1527" s="12">
        <v>2023</v>
      </c>
    </row>
    <row r="1528" spans="1:7" x14ac:dyDescent="0.2">
      <c r="A1528" s="18">
        <v>45148.566574074073</v>
      </c>
      <c r="B1528" s="4">
        <v>1.87</v>
      </c>
      <c r="C1528" s="4">
        <v>1.2</v>
      </c>
      <c r="D1528" s="4">
        <f t="shared" si="73"/>
        <v>2.2440000000000002</v>
      </c>
      <c r="E1528" s="4">
        <f t="shared" si="72"/>
        <v>307.00743076923078</v>
      </c>
      <c r="F1528" s="4">
        <f t="shared" si="71"/>
        <v>18.677430769230796</v>
      </c>
      <c r="G1528" s="12">
        <v>2023</v>
      </c>
    </row>
    <row r="1529" spans="1:7" x14ac:dyDescent="0.2">
      <c r="A1529" s="18">
        <v>45148.56690972222</v>
      </c>
      <c r="B1529" s="4">
        <v>1.8800000000000001</v>
      </c>
      <c r="C1529" s="4">
        <v>1.2</v>
      </c>
      <c r="D1529" s="4">
        <f t="shared" si="73"/>
        <v>2.2560000000000002</v>
      </c>
      <c r="E1529" s="4">
        <f t="shared" si="72"/>
        <v>307.01943076923078</v>
      </c>
      <c r="F1529" s="4">
        <f t="shared" si="71"/>
        <v>18.689430769230796</v>
      </c>
      <c r="G1529" s="12">
        <v>2023</v>
      </c>
    </row>
    <row r="1530" spans="1:7" x14ac:dyDescent="0.2">
      <c r="A1530" s="18">
        <v>45148.567199074074</v>
      </c>
      <c r="B1530" s="4">
        <v>1.8900000000000001</v>
      </c>
      <c r="C1530" s="4">
        <v>1.2</v>
      </c>
      <c r="D1530" s="4">
        <f t="shared" si="73"/>
        <v>2.2680000000000002</v>
      </c>
      <c r="E1530" s="4">
        <f t="shared" si="72"/>
        <v>307.03143076923072</v>
      </c>
      <c r="F1530" s="4">
        <f t="shared" si="71"/>
        <v>18.70143076923074</v>
      </c>
      <c r="G1530" s="12">
        <v>2023</v>
      </c>
    </row>
    <row r="1531" spans="1:7" x14ac:dyDescent="0.2">
      <c r="A1531" s="18">
        <v>45148.567812499998</v>
      </c>
      <c r="B1531" s="4">
        <v>1.9000000000000001</v>
      </c>
      <c r="C1531" s="4">
        <v>1.2</v>
      </c>
      <c r="D1531" s="4">
        <f t="shared" si="73"/>
        <v>2.2800000000000002</v>
      </c>
      <c r="E1531" s="4">
        <f t="shared" si="72"/>
        <v>307.04343076923072</v>
      </c>
      <c r="F1531" s="4">
        <f t="shared" si="71"/>
        <v>18.71343076923074</v>
      </c>
      <c r="G1531" s="12">
        <v>2023</v>
      </c>
    </row>
    <row r="1532" spans="1:7" x14ac:dyDescent="0.2">
      <c r="A1532" s="18">
        <v>45148.568530092591</v>
      </c>
      <c r="B1532" s="4">
        <v>1.9100000000000001</v>
      </c>
      <c r="C1532" s="4">
        <v>1.2</v>
      </c>
      <c r="D1532" s="4">
        <f t="shared" si="73"/>
        <v>2.2920000000000003</v>
      </c>
      <c r="E1532" s="4">
        <f t="shared" si="72"/>
        <v>307.05543076923072</v>
      </c>
      <c r="F1532" s="4">
        <f t="shared" si="71"/>
        <v>18.725430769230741</v>
      </c>
      <c r="G1532" s="12">
        <v>2023</v>
      </c>
    </row>
    <row r="1533" spans="1:7" x14ac:dyDescent="0.2">
      <c r="A1533" s="18">
        <v>45148.570034722223</v>
      </c>
      <c r="B1533" s="4">
        <v>1.92</v>
      </c>
      <c r="C1533" s="4">
        <v>1.2</v>
      </c>
      <c r="D1533" s="4">
        <f t="shared" si="73"/>
        <v>2.3039999999999998</v>
      </c>
      <c r="E1533" s="4">
        <f t="shared" si="72"/>
        <v>307.06743076923073</v>
      </c>
      <c r="F1533" s="4">
        <f t="shared" ref="F1533:F1596" si="74">E1533-288.33</f>
        <v>18.737430769230741</v>
      </c>
      <c r="G1533" s="12">
        <v>2023</v>
      </c>
    </row>
    <row r="1534" spans="1:7" x14ac:dyDescent="0.2">
      <c r="A1534" s="18">
        <v>45148.570497685185</v>
      </c>
      <c r="B1534" s="4">
        <v>1.93</v>
      </c>
      <c r="C1534" s="4">
        <v>1.2</v>
      </c>
      <c r="D1534" s="4">
        <f t="shared" si="73"/>
        <v>2.3159999999999998</v>
      </c>
      <c r="E1534" s="4">
        <f t="shared" ref="E1534:E1597" si="75">D1534+E$1340</f>
        <v>307.07943076923073</v>
      </c>
      <c r="F1534" s="4">
        <f t="shared" si="74"/>
        <v>18.749430769230742</v>
      </c>
      <c r="G1534" s="12">
        <v>2023</v>
      </c>
    </row>
    <row r="1535" spans="1:7" x14ac:dyDescent="0.2">
      <c r="A1535" s="18">
        <v>45148.57104166667</v>
      </c>
      <c r="B1535" s="4">
        <v>1.94</v>
      </c>
      <c r="C1535" s="4">
        <v>1.2</v>
      </c>
      <c r="D1535" s="4">
        <f t="shared" si="73"/>
        <v>2.3279999999999998</v>
      </c>
      <c r="E1535" s="4">
        <f t="shared" si="75"/>
        <v>307.09143076923073</v>
      </c>
      <c r="F1535" s="4">
        <f t="shared" si="74"/>
        <v>18.761430769230742</v>
      </c>
      <c r="G1535" s="12">
        <v>2023</v>
      </c>
    </row>
    <row r="1536" spans="1:7" x14ac:dyDescent="0.2">
      <c r="A1536" s="18">
        <v>45148.571701388886</v>
      </c>
      <c r="B1536" s="4">
        <v>1.95</v>
      </c>
      <c r="C1536" s="4">
        <v>1.2</v>
      </c>
      <c r="D1536" s="4">
        <f t="shared" si="73"/>
        <v>2.34</v>
      </c>
      <c r="E1536" s="4">
        <f t="shared" si="75"/>
        <v>307.10343076923073</v>
      </c>
      <c r="F1536" s="4">
        <f t="shared" si="74"/>
        <v>18.773430769230742</v>
      </c>
      <c r="G1536" s="12">
        <v>2023</v>
      </c>
    </row>
    <row r="1537" spans="1:7" x14ac:dyDescent="0.2">
      <c r="A1537" s="18">
        <v>45148.580497685187</v>
      </c>
      <c r="B1537" s="4">
        <v>1.96</v>
      </c>
      <c r="C1537" s="4">
        <v>1.2</v>
      </c>
      <c r="D1537" s="4">
        <f t="shared" si="73"/>
        <v>2.3519999999999999</v>
      </c>
      <c r="E1537" s="4">
        <f t="shared" si="75"/>
        <v>307.11543076923073</v>
      </c>
      <c r="F1537" s="4">
        <f t="shared" si="74"/>
        <v>18.785430769230743</v>
      </c>
      <c r="G1537" s="12">
        <v>2023</v>
      </c>
    </row>
    <row r="1538" spans="1:7" x14ac:dyDescent="0.2">
      <c r="A1538" s="18">
        <v>45148.595011574071</v>
      </c>
      <c r="B1538" s="4">
        <v>1.97</v>
      </c>
      <c r="C1538" s="4">
        <v>1.2</v>
      </c>
      <c r="D1538" s="4">
        <f t="shared" si="73"/>
        <v>2.3639999999999999</v>
      </c>
      <c r="E1538" s="4">
        <f t="shared" si="75"/>
        <v>307.12743076923073</v>
      </c>
      <c r="F1538" s="4">
        <f t="shared" si="74"/>
        <v>18.797430769230743</v>
      </c>
      <c r="G1538" s="12">
        <v>2023</v>
      </c>
    </row>
    <row r="1539" spans="1:7" x14ac:dyDescent="0.2">
      <c r="A1539" s="18">
        <v>45148.595590277779</v>
      </c>
      <c r="B1539" s="4">
        <v>1.98</v>
      </c>
      <c r="C1539" s="4">
        <v>1.2</v>
      </c>
      <c r="D1539" s="4">
        <f t="shared" si="73"/>
        <v>2.3759999999999999</v>
      </c>
      <c r="E1539" s="4">
        <f t="shared" si="75"/>
        <v>307.13943076923073</v>
      </c>
      <c r="F1539" s="4">
        <f t="shared" si="74"/>
        <v>18.809430769230744</v>
      </c>
      <c r="G1539" s="12">
        <v>2023</v>
      </c>
    </row>
    <row r="1540" spans="1:7" x14ac:dyDescent="0.2">
      <c r="A1540" s="18">
        <v>45148.595960648148</v>
      </c>
      <c r="B1540" s="4">
        <v>1.99</v>
      </c>
      <c r="C1540" s="4">
        <v>1.2</v>
      </c>
      <c r="D1540" s="4">
        <f t="shared" si="73"/>
        <v>2.3879999999999999</v>
      </c>
      <c r="E1540" s="4">
        <f t="shared" si="75"/>
        <v>307.15143076923073</v>
      </c>
      <c r="F1540" s="4">
        <f t="shared" si="74"/>
        <v>18.821430769230744</v>
      </c>
      <c r="G1540" s="12">
        <v>2023</v>
      </c>
    </row>
    <row r="1541" spans="1:7" x14ac:dyDescent="0.2">
      <c r="A1541" s="18">
        <v>45148.596435185187</v>
      </c>
      <c r="B1541" s="4">
        <v>2</v>
      </c>
      <c r="C1541" s="4">
        <v>1.2</v>
      </c>
      <c r="D1541" s="4">
        <f t="shared" si="73"/>
        <v>2.4</v>
      </c>
      <c r="E1541" s="4">
        <f t="shared" si="75"/>
        <v>307.16343076923073</v>
      </c>
      <c r="F1541" s="4">
        <f t="shared" si="74"/>
        <v>18.833430769230745</v>
      </c>
      <c r="G1541" s="12">
        <v>2023</v>
      </c>
    </row>
    <row r="1542" spans="1:7" x14ac:dyDescent="0.2">
      <c r="A1542" s="18">
        <v>45148.596666666665</v>
      </c>
      <c r="B1542" s="4">
        <v>2.0100000000000002</v>
      </c>
      <c r="C1542" s="4">
        <v>1.2</v>
      </c>
      <c r="D1542" s="4">
        <f t="shared" si="73"/>
        <v>2.4120000000000004</v>
      </c>
      <c r="E1542" s="4">
        <f t="shared" si="75"/>
        <v>307.17543076923073</v>
      </c>
      <c r="F1542" s="4">
        <f t="shared" si="74"/>
        <v>18.845430769230745</v>
      </c>
      <c r="G1542" s="12">
        <v>2023</v>
      </c>
    </row>
    <row r="1543" spans="1:7" x14ac:dyDescent="0.2">
      <c r="A1543" s="18">
        <v>45148.596967592595</v>
      </c>
      <c r="B1543" s="4">
        <v>2.02</v>
      </c>
      <c r="C1543" s="4">
        <v>1.2</v>
      </c>
      <c r="D1543" s="4">
        <f t="shared" si="73"/>
        <v>2.4239999999999999</v>
      </c>
      <c r="E1543" s="4">
        <f t="shared" si="75"/>
        <v>307.18743076923073</v>
      </c>
      <c r="F1543" s="4">
        <f t="shared" si="74"/>
        <v>18.857430769230746</v>
      </c>
      <c r="G1543" s="12">
        <v>2023</v>
      </c>
    </row>
    <row r="1544" spans="1:7" x14ac:dyDescent="0.2">
      <c r="A1544" s="18">
        <v>45148.597129629627</v>
      </c>
      <c r="B1544" s="4">
        <v>2.0300000000000002</v>
      </c>
      <c r="C1544" s="4">
        <v>1.2</v>
      </c>
      <c r="D1544" s="4">
        <f t="shared" si="73"/>
        <v>2.4360000000000004</v>
      </c>
      <c r="E1544" s="4">
        <f t="shared" si="75"/>
        <v>307.19943076923073</v>
      </c>
      <c r="F1544" s="4">
        <f t="shared" si="74"/>
        <v>18.869430769230746</v>
      </c>
      <c r="G1544" s="12">
        <v>2023</v>
      </c>
    </row>
    <row r="1545" spans="1:7" x14ac:dyDescent="0.2">
      <c r="A1545" s="18">
        <v>45148.597326388888</v>
      </c>
      <c r="B1545" s="4">
        <v>2.04</v>
      </c>
      <c r="C1545" s="4">
        <v>1.2</v>
      </c>
      <c r="D1545" s="4">
        <f t="shared" si="73"/>
        <v>2.448</v>
      </c>
      <c r="E1545" s="4">
        <f t="shared" si="75"/>
        <v>307.21143076923073</v>
      </c>
      <c r="F1545" s="4">
        <f t="shared" si="74"/>
        <v>18.881430769230747</v>
      </c>
      <c r="G1545" s="12">
        <v>2023</v>
      </c>
    </row>
    <row r="1546" spans="1:7" x14ac:dyDescent="0.2">
      <c r="A1546" s="18">
        <v>45148.59747685185</v>
      </c>
      <c r="B1546" s="4">
        <v>2.0499999999999998</v>
      </c>
      <c r="C1546" s="4">
        <v>1.2</v>
      </c>
      <c r="D1546" s="4">
        <f t="shared" si="73"/>
        <v>2.4599999999999995</v>
      </c>
      <c r="E1546" s="4">
        <f t="shared" si="75"/>
        <v>307.22343076923073</v>
      </c>
      <c r="F1546" s="4">
        <f t="shared" si="74"/>
        <v>18.893430769230747</v>
      </c>
      <c r="G1546" s="12">
        <v>2023</v>
      </c>
    </row>
    <row r="1547" spans="1:7" x14ac:dyDescent="0.2">
      <c r="A1547" s="18">
        <v>45148.597627314812</v>
      </c>
      <c r="B1547" s="4">
        <v>2.06</v>
      </c>
      <c r="C1547" s="4">
        <v>1.2</v>
      </c>
      <c r="D1547" s="4">
        <f t="shared" si="73"/>
        <v>2.472</v>
      </c>
      <c r="E1547" s="4">
        <f t="shared" si="75"/>
        <v>307.23543076923073</v>
      </c>
      <c r="F1547" s="4">
        <f t="shared" si="74"/>
        <v>18.905430769230748</v>
      </c>
      <c r="G1547" s="12">
        <v>2023</v>
      </c>
    </row>
    <row r="1548" spans="1:7" x14ac:dyDescent="0.2">
      <c r="A1548" s="18">
        <v>45148.59784722222</v>
      </c>
      <c r="B1548" s="4">
        <v>2.0699999999999998</v>
      </c>
      <c r="C1548" s="4">
        <v>1.2</v>
      </c>
      <c r="D1548" s="4">
        <f t="shared" si="73"/>
        <v>2.4839999999999995</v>
      </c>
      <c r="E1548" s="4">
        <f t="shared" si="75"/>
        <v>307.24743076923073</v>
      </c>
      <c r="F1548" s="4">
        <f t="shared" si="74"/>
        <v>18.917430769230748</v>
      </c>
      <c r="G1548" s="12">
        <v>2023</v>
      </c>
    </row>
    <row r="1549" spans="1:7" x14ac:dyDescent="0.2">
      <c r="A1549" s="18">
        <v>45148.599594907406</v>
      </c>
      <c r="B1549" s="4">
        <v>2.08</v>
      </c>
      <c r="C1549" s="4">
        <v>1.2</v>
      </c>
      <c r="D1549" s="4">
        <f t="shared" si="73"/>
        <v>2.496</v>
      </c>
      <c r="E1549" s="4">
        <f t="shared" si="75"/>
        <v>307.25943076923073</v>
      </c>
      <c r="F1549" s="4">
        <f t="shared" si="74"/>
        <v>18.929430769230748</v>
      </c>
      <c r="G1549" s="12">
        <v>2023</v>
      </c>
    </row>
    <row r="1550" spans="1:7" x14ac:dyDescent="0.2">
      <c r="A1550" s="18">
        <v>45150.475231481483</v>
      </c>
      <c r="B1550" s="4">
        <v>2.09</v>
      </c>
      <c r="C1550" s="4">
        <v>1.2</v>
      </c>
      <c r="D1550" s="4">
        <f t="shared" si="73"/>
        <v>2.5079999999999996</v>
      </c>
      <c r="E1550" s="4">
        <f t="shared" si="75"/>
        <v>307.27143076923073</v>
      </c>
      <c r="F1550" s="4">
        <f t="shared" si="74"/>
        <v>18.941430769230749</v>
      </c>
      <c r="G1550" s="12">
        <v>2023</v>
      </c>
    </row>
    <row r="1551" spans="1:7" x14ac:dyDescent="0.2">
      <c r="A1551" s="18">
        <v>45150.475752314815</v>
      </c>
      <c r="B1551" s="4">
        <v>2.1</v>
      </c>
      <c r="C1551" s="4">
        <v>1.2</v>
      </c>
      <c r="D1551" s="4">
        <f t="shared" si="73"/>
        <v>2.52</v>
      </c>
      <c r="E1551" s="4">
        <f t="shared" si="75"/>
        <v>307.28343076923073</v>
      </c>
      <c r="F1551" s="4">
        <f t="shared" si="74"/>
        <v>18.953430769230749</v>
      </c>
      <c r="G1551" s="12">
        <v>2023</v>
      </c>
    </row>
    <row r="1552" spans="1:7" x14ac:dyDescent="0.2">
      <c r="A1552" s="18">
        <v>45150.476099537038</v>
      </c>
      <c r="B1552" s="4">
        <v>2.11</v>
      </c>
      <c r="C1552" s="4">
        <v>1.2</v>
      </c>
      <c r="D1552" s="4">
        <f t="shared" si="73"/>
        <v>2.5319999999999996</v>
      </c>
      <c r="E1552" s="4">
        <f t="shared" si="75"/>
        <v>307.29543076923073</v>
      </c>
      <c r="F1552" s="4">
        <f t="shared" si="74"/>
        <v>18.96543076923075</v>
      </c>
      <c r="G1552" s="12">
        <v>2023</v>
      </c>
    </row>
    <row r="1553" spans="1:7" x14ac:dyDescent="0.2">
      <c r="A1553" s="18">
        <v>45150.476643518516</v>
      </c>
      <c r="B1553" s="4">
        <v>2.12</v>
      </c>
      <c r="C1553" s="4">
        <v>1.2</v>
      </c>
      <c r="D1553" s="4">
        <f t="shared" si="73"/>
        <v>2.544</v>
      </c>
      <c r="E1553" s="4">
        <f t="shared" si="75"/>
        <v>307.30743076923073</v>
      </c>
      <c r="F1553" s="4">
        <f t="shared" si="74"/>
        <v>18.97743076923075</v>
      </c>
      <c r="G1553" s="12">
        <v>2023</v>
      </c>
    </row>
    <row r="1554" spans="1:7" x14ac:dyDescent="0.2">
      <c r="A1554" s="18">
        <v>45150.477175925924</v>
      </c>
      <c r="B1554" s="4">
        <v>2.13</v>
      </c>
      <c r="C1554" s="4">
        <v>1.2</v>
      </c>
      <c r="D1554" s="4">
        <f t="shared" si="73"/>
        <v>2.5559999999999996</v>
      </c>
      <c r="E1554" s="4">
        <f t="shared" si="75"/>
        <v>307.31943076923073</v>
      </c>
      <c r="F1554" s="4">
        <f t="shared" si="74"/>
        <v>18.989430769230751</v>
      </c>
      <c r="G1554" s="12">
        <v>2023</v>
      </c>
    </row>
    <row r="1555" spans="1:7" x14ac:dyDescent="0.2">
      <c r="A1555" s="18">
        <v>45150.478252314817</v>
      </c>
      <c r="B1555" s="4">
        <v>2.14</v>
      </c>
      <c r="C1555" s="4">
        <v>1.2</v>
      </c>
      <c r="D1555" s="4">
        <f t="shared" si="73"/>
        <v>2.5680000000000001</v>
      </c>
      <c r="E1555" s="4">
        <f t="shared" si="75"/>
        <v>307.33143076923074</v>
      </c>
      <c r="F1555" s="4">
        <f t="shared" si="74"/>
        <v>19.001430769230751</v>
      </c>
      <c r="G1555" s="12">
        <v>2023</v>
      </c>
    </row>
    <row r="1556" spans="1:7" x14ac:dyDescent="0.2">
      <c r="A1556" s="18">
        <v>45150.47934027778</v>
      </c>
      <c r="B1556" s="4">
        <v>2.15</v>
      </c>
      <c r="C1556" s="4">
        <v>1.2</v>
      </c>
      <c r="D1556" s="4">
        <f t="shared" si="73"/>
        <v>2.5799999999999996</v>
      </c>
      <c r="E1556" s="4">
        <f t="shared" si="75"/>
        <v>307.34343076923074</v>
      </c>
      <c r="F1556" s="4">
        <f t="shared" si="74"/>
        <v>19.013430769230752</v>
      </c>
      <c r="G1556" s="12">
        <v>2023</v>
      </c>
    </row>
    <row r="1557" spans="1:7" x14ac:dyDescent="0.2">
      <c r="A1557" s="18">
        <v>45150.481539351851</v>
      </c>
      <c r="B1557" s="4">
        <v>2.16</v>
      </c>
      <c r="C1557" s="4">
        <v>1.2</v>
      </c>
      <c r="D1557" s="4">
        <f t="shared" si="73"/>
        <v>2.5920000000000001</v>
      </c>
      <c r="E1557" s="4">
        <f t="shared" si="75"/>
        <v>307.35543076923074</v>
      </c>
      <c r="F1557" s="4">
        <f t="shared" si="74"/>
        <v>19.025430769230752</v>
      </c>
      <c r="G1557" s="12">
        <v>2023</v>
      </c>
    </row>
    <row r="1558" spans="1:7" x14ac:dyDescent="0.2">
      <c r="A1558" s="18">
        <v>45150.483055555553</v>
      </c>
      <c r="B1558" s="4">
        <v>2.17</v>
      </c>
      <c r="C1558" s="4">
        <v>1.2</v>
      </c>
      <c r="D1558" s="4">
        <f t="shared" si="73"/>
        <v>2.6039999999999996</v>
      </c>
      <c r="E1558" s="4">
        <f t="shared" si="75"/>
        <v>307.36743076923074</v>
      </c>
      <c r="F1558" s="4">
        <f t="shared" si="74"/>
        <v>19.037430769230753</v>
      </c>
      <c r="G1558" s="12">
        <v>2023</v>
      </c>
    </row>
    <row r="1559" spans="1:7" x14ac:dyDescent="0.2">
      <c r="A1559" s="18">
        <v>45150.556041666663</v>
      </c>
      <c r="B1559" s="4">
        <v>2.1800000000000002</v>
      </c>
      <c r="C1559" s="4">
        <v>1.2</v>
      </c>
      <c r="D1559" s="4">
        <f t="shared" si="73"/>
        <v>2.6160000000000001</v>
      </c>
      <c r="E1559" s="4">
        <f t="shared" si="75"/>
        <v>307.37943076923074</v>
      </c>
      <c r="F1559" s="4">
        <f t="shared" si="74"/>
        <v>19.049430769230753</v>
      </c>
      <c r="G1559" s="12">
        <v>2023</v>
      </c>
    </row>
    <row r="1560" spans="1:7" x14ac:dyDescent="0.2">
      <c r="A1560" s="18">
        <v>45150.58079861111</v>
      </c>
      <c r="B1560" s="4">
        <v>2.19</v>
      </c>
      <c r="C1560" s="4">
        <v>1.2</v>
      </c>
      <c r="D1560" s="4">
        <f t="shared" si="73"/>
        <v>2.6279999999999997</v>
      </c>
      <c r="E1560" s="4">
        <f t="shared" si="75"/>
        <v>307.39143076923074</v>
      </c>
      <c r="F1560" s="4">
        <f t="shared" si="74"/>
        <v>19.061430769230753</v>
      </c>
      <c r="G1560" s="12">
        <v>2023</v>
      </c>
    </row>
    <row r="1561" spans="1:7" x14ac:dyDescent="0.2">
      <c r="A1561" s="18">
        <v>45152.888321759259</v>
      </c>
      <c r="B1561" s="4">
        <v>2.2000000000000002</v>
      </c>
      <c r="C1561" s="4">
        <v>1.2</v>
      </c>
      <c r="D1561" s="4">
        <f t="shared" ref="D1561:D1624" si="76">B1561*C1561</f>
        <v>2.64</v>
      </c>
      <c r="E1561" s="4">
        <f t="shared" si="75"/>
        <v>307.40343076923074</v>
      </c>
      <c r="F1561" s="4">
        <f t="shared" si="74"/>
        <v>19.073430769230754</v>
      </c>
      <c r="G1561" s="12">
        <v>2023</v>
      </c>
    </row>
    <row r="1562" spans="1:7" x14ac:dyDescent="0.2">
      <c r="A1562" s="18">
        <v>45152.890185185184</v>
      </c>
      <c r="B1562" s="4">
        <v>2.21</v>
      </c>
      <c r="C1562" s="4">
        <v>1.2</v>
      </c>
      <c r="D1562" s="4">
        <f t="shared" si="76"/>
        <v>2.6519999999999997</v>
      </c>
      <c r="E1562" s="4">
        <f t="shared" si="75"/>
        <v>307.41543076923074</v>
      </c>
      <c r="F1562" s="4">
        <f t="shared" si="74"/>
        <v>19.085430769230754</v>
      </c>
      <c r="G1562" s="12">
        <v>2023</v>
      </c>
    </row>
    <row r="1563" spans="1:7" x14ac:dyDescent="0.2">
      <c r="A1563" s="18">
        <v>45154.493969907409</v>
      </c>
      <c r="B1563" s="4">
        <v>2.2200000000000002</v>
      </c>
      <c r="C1563" s="4">
        <v>1.2</v>
      </c>
      <c r="D1563" s="4">
        <f t="shared" si="76"/>
        <v>2.6640000000000001</v>
      </c>
      <c r="E1563" s="4">
        <f t="shared" si="75"/>
        <v>307.42743076923074</v>
      </c>
      <c r="F1563" s="4">
        <f t="shared" si="74"/>
        <v>19.097430769230755</v>
      </c>
      <c r="G1563" s="12">
        <v>2023</v>
      </c>
    </row>
    <row r="1564" spans="1:7" x14ac:dyDescent="0.2">
      <c r="A1564" s="18">
        <v>45154.495567129627</v>
      </c>
      <c r="B1564" s="4">
        <v>2.23</v>
      </c>
      <c r="C1564" s="4">
        <v>1.2</v>
      </c>
      <c r="D1564" s="4">
        <f t="shared" si="76"/>
        <v>2.6759999999999997</v>
      </c>
      <c r="E1564" s="4">
        <f t="shared" si="75"/>
        <v>307.43943076923074</v>
      </c>
      <c r="F1564" s="4">
        <f t="shared" si="74"/>
        <v>19.109430769230755</v>
      </c>
      <c r="G1564" s="12">
        <v>2023</v>
      </c>
    </row>
    <row r="1565" spans="1:7" x14ac:dyDescent="0.2">
      <c r="A1565" s="18">
        <v>45154.501215277778</v>
      </c>
      <c r="B1565" s="4">
        <v>2.2400000000000002</v>
      </c>
      <c r="C1565" s="4">
        <v>1.2</v>
      </c>
      <c r="D1565" s="4">
        <f t="shared" si="76"/>
        <v>2.6880000000000002</v>
      </c>
      <c r="E1565" s="4">
        <f t="shared" si="75"/>
        <v>307.45143076923074</v>
      </c>
      <c r="F1565" s="4">
        <f t="shared" si="74"/>
        <v>19.121430769230756</v>
      </c>
      <c r="G1565" s="12">
        <v>2023</v>
      </c>
    </row>
    <row r="1566" spans="1:7" x14ac:dyDescent="0.2">
      <c r="A1566" s="18">
        <v>45156.24019675926</v>
      </c>
      <c r="B1566" s="4">
        <v>2.25</v>
      </c>
      <c r="C1566" s="4">
        <v>1.2</v>
      </c>
      <c r="D1566" s="4">
        <f t="shared" si="76"/>
        <v>2.6999999999999997</v>
      </c>
      <c r="E1566" s="4">
        <f t="shared" si="75"/>
        <v>307.46343076923074</v>
      </c>
      <c r="F1566" s="4">
        <f t="shared" si="74"/>
        <v>19.133430769230756</v>
      </c>
      <c r="G1566" s="12">
        <v>2023</v>
      </c>
    </row>
    <row r="1567" spans="1:7" x14ac:dyDescent="0.2">
      <c r="A1567" s="18">
        <v>45156.241782407407</v>
      </c>
      <c r="B1567" s="4">
        <v>2.2600000000000002</v>
      </c>
      <c r="C1567" s="4">
        <v>1.2</v>
      </c>
      <c r="D1567" s="4">
        <f t="shared" si="76"/>
        <v>2.7120000000000002</v>
      </c>
      <c r="E1567" s="4">
        <f t="shared" si="75"/>
        <v>307.47543076923074</v>
      </c>
      <c r="F1567" s="4">
        <f t="shared" si="74"/>
        <v>19.145430769230757</v>
      </c>
      <c r="G1567" s="12">
        <v>2023</v>
      </c>
    </row>
    <row r="1568" spans="1:7" x14ac:dyDescent="0.2">
      <c r="A1568" s="18">
        <v>45156.275729166664</v>
      </c>
      <c r="B1568" s="4">
        <v>2.27</v>
      </c>
      <c r="C1568" s="4">
        <v>1.2</v>
      </c>
      <c r="D1568" s="4">
        <f t="shared" si="76"/>
        <v>2.7239999999999998</v>
      </c>
      <c r="E1568" s="4">
        <f t="shared" si="75"/>
        <v>307.48743076923074</v>
      </c>
      <c r="F1568" s="4">
        <f t="shared" si="74"/>
        <v>19.157430769230757</v>
      </c>
      <c r="G1568" s="12">
        <v>2023</v>
      </c>
    </row>
    <row r="1569" spans="1:7" x14ac:dyDescent="0.2">
      <c r="A1569" s="18">
        <v>45156.324525462966</v>
      </c>
      <c r="B1569" s="4">
        <v>2.2800000000000002</v>
      </c>
      <c r="C1569" s="4">
        <v>1.2</v>
      </c>
      <c r="D1569" s="4">
        <f t="shared" si="76"/>
        <v>2.7360000000000002</v>
      </c>
      <c r="E1569" s="4">
        <f t="shared" si="75"/>
        <v>307.49943076923074</v>
      </c>
      <c r="F1569" s="4">
        <f t="shared" si="74"/>
        <v>19.169430769230758</v>
      </c>
      <c r="G1569" s="12">
        <v>2023</v>
      </c>
    </row>
    <row r="1570" spans="1:7" x14ac:dyDescent="0.2">
      <c r="A1570" s="18">
        <v>45156.332974537036</v>
      </c>
      <c r="B1570" s="4">
        <v>2.29</v>
      </c>
      <c r="C1570" s="4">
        <v>1.2</v>
      </c>
      <c r="D1570" s="4">
        <f t="shared" si="76"/>
        <v>2.7479999999999998</v>
      </c>
      <c r="E1570" s="4">
        <f t="shared" si="75"/>
        <v>307.51143076923074</v>
      </c>
      <c r="F1570" s="4">
        <f t="shared" si="74"/>
        <v>19.181430769230758</v>
      </c>
      <c r="G1570" s="12">
        <v>2023</v>
      </c>
    </row>
    <row r="1571" spans="1:7" x14ac:dyDescent="0.2">
      <c r="A1571" s="18">
        <v>45156.340671296297</v>
      </c>
      <c r="B1571" s="4">
        <v>2.3000000000000003</v>
      </c>
      <c r="C1571" s="4">
        <v>1.2</v>
      </c>
      <c r="D1571" s="4">
        <f t="shared" si="76"/>
        <v>2.7600000000000002</v>
      </c>
      <c r="E1571" s="4">
        <f t="shared" si="75"/>
        <v>307.52343076923074</v>
      </c>
      <c r="F1571" s="4">
        <f t="shared" si="74"/>
        <v>19.193430769230758</v>
      </c>
      <c r="G1571" s="12">
        <v>2023</v>
      </c>
    </row>
    <row r="1572" spans="1:7" x14ac:dyDescent="0.2">
      <c r="A1572" s="18">
        <v>45156.418576388889</v>
      </c>
      <c r="B1572" s="4">
        <v>2.31</v>
      </c>
      <c r="C1572" s="4">
        <v>1.2</v>
      </c>
      <c r="D1572" s="4">
        <f t="shared" si="76"/>
        <v>2.7719999999999998</v>
      </c>
      <c r="E1572" s="4">
        <f t="shared" si="75"/>
        <v>307.53543076923074</v>
      </c>
      <c r="F1572" s="4">
        <f t="shared" si="74"/>
        <v>19.205430769230759</v>
      </c>
      <c r="G1572" s="12">
        <v>2023</v>
      </c>
    </row>
    <row r="1573" spans="1:7" x14ac:dyDescent="0.2">
      <c r="A1573" s="18">
        <v>45156.539965277778</v>
      </c>
      <c r="B1573" s="4">
        <v>2.3199999999999998</v>
      </c>
      <c r="C1573" s="4">
        <v>1.2</v>
      </c>
      <c r="D1573" s="4">
        <f t="shared" si="76"/>
        <v>2.7839999999999998</v>
      </c>
      <c r="E1573" s="4">
        <f t="shared" si="75"/>
        <v>307.54743076923074</v>
      </c>
      <c r="F1573" s="4">
        <f t="shared" si="74"/>
        <v>19.217430769230759</v>
      </c>
      <c r="G1573" s="12">
        <v>2023</v>
      </c>
    </row>
    <row r="1574" spans="1:7" x14ac:dyDescent="0.2">
      <c r="A1574" s="18">
        <v>45156.540509259263</v>
      </c>
      <c r="B1574" s="4">
        <v>2.33</v>
      </c>
      <c r="C1574" s="4">
        <v>1.2</v>
      </c>
      <c r="D1574" s="4">
        <f t="shared" si="76"/>
        <v>2.7959999999999998</v>
      </c>
      <c r="E1574" s="4">
        <f t="shared" si="75"/>
        <v>307.55943076923074</v>
      </c>
      <c r="F1574" s="4">
        <f t="shared" si="74"/>
        <v>19.22943076923076</v>
      </c>
      <c r="G1574" s="12">
        <v>2023</v>
      </c>
    </row>
    <row r="1575" spans="1:7" x14ac:dyDescent="0.2">
      <c r="A1575" s="18">
        <v>45156.541192129633</v>
      </c>
      <c r="B1575" s="4">
        <v>2.34</v>
      </c>
      <c r="C1575" s="4">
        <v>1.2</v>
      </c>
      <c r="D1575" s="4">
        <f t="shared" si="76"/>
        <v>2.8079999999999998</v>
      </c>
      <c r="E1575" s="4">
        <f t="shared" si="75"/>
        <v>307.57143076923074</v>
      </c>
      <c r="F1575" s="4">
        <f t="shared" si="74"/>
        <v>19.24143076923076</v>
      </c>
      <c r="G1575" s="12">
        <v>2023</v>
      </c>
    </row>
    <row r="1576" spans="1:7" x14ac:dyDescent="0.2">
      <c r="A1576" s="18">
        <v>45156.541655092595</v>
      </c>
      <c r="B1576" s="4">
        <v>2.35</v>
      </c>
      <c r="C1576" s="4">
        <v>1.2</v>
      </c>
      <c r="D1576" s="4">
        <f t="shared" si="76"/>
        <v>2.82</v>
      </c>
      <c r="E1576" s="4">
        <f t="shared" si="75"/>
        <v>307.58343076923074</v>
      </c>
      <c r="F1576" s="4">
        <f t="shared" si="74"/>
        <v>19.253430769230761</v>
      </c>
      <c r="G1576" s="12">
        <v>2023</v>
      </c>
    </row>
    <row r="1577" spans="1:7" x14ac:dyDescent="0.2">
      <c r="A1577" s="18">
        <v>45156.542569444442</v>
      </c>
      <c r="B1577" s="4">
        <v>2.36</v>
      </c>
      <c r="C1577" s="4">
        <v>1.2</v>
      </c>
      <c r="D1577" s="4">
        <f t="shared" si="76"/>
        <v>2.8319999999999999</v>
      </c>
      <c r="E1577" s="4">
        <f t="shared" si="75"/>
        <v>307.59543076923075</v>
      </c>
      <c r="F1577" s="4">
        <f t="shared" si="74"/>
        <v>19.265430769230761</v>
      </c>
      <c r="G1577" s="12">
        <v>2023</v>
      </c>
    </row>
    <row r="1578" spans="1:7" x14ac:dyDescent="0.2">
      <c r="A1578" s="18">
        <v>45156.54346064815</v>
      </c>
      <c r="B1578" s="4">
        <v>2.37</v>
      </c>
      <c r="C1578" s="4">
        <v>1.2</v>
      </c>
      <c r="D1578" s="4">
        <f t="shared" si="76"/>
        <v>2.8439999999999999</v>
      </c>
      <c r="E1578" s="4">
        <f t="shared" si="75"/>
        <v>307.60743076923075</v>
      </c>
      <c r="F1578" s="4">
        <f t="shared" si="74"/>
        <v>19.277430769230762</v>
      </c>
      <c r="G1578" s="12">
        <v>2023</v>
      </c>
    </row>
    <row r="1579" spans="1:7" x14ac:dyDescent="0.2">
      <c r="A1579" s="18">
        <v>45156.544988425929</v>
      </c>
      <c r="B1579" s="4">
        <v>2.38</v>
      </c>
      <c r="C1579" s="4">
        <v>1.2</v>
      </c>
      <c r="D1579" s="4">
        <f t="shared" si="76"/>
        <v>2.8559999999999999</v>
      </c>
      <c r="E1579" s="4">
        <f t="shared" si="75"/>
        <v>307.61943076923075</v>
      </c>
      <c r="F1579" s="4">
        <f t="shared" si="74"/>
        <v>19.289430769230762</v>
      </c>
      <c r="G1579" s="12">
        <v>2023</v>
      </c>
    </row>
    <row r="1580" spans="1:7" x14ac:dyDescent="0.2">
      <c r="A1580" s="18">
        <v>45156.550659722219</v>
      </c>
      <c r="B1580" s="4">
        <v>2.39</v>
      </c>
      <c r="C1580" s="4">
        <v>1.2</v>
      </c>
      <c r="D1580" s="4">
        <f t="shared" si="76"/>
        <v>2.8679999999999999</v>
      </c>
      <c r="E1580" s="4">
        <f t="shared" si="75"/>
        <v>307.63143076923075</v>
      </c>
      <c r="F1580" s="4">
        <f t="shared" si="74"/>
        <v>19.301430769230763</v>
      </c>
      <c r="G1580" s="12">
        <v>2023</v>
      </c>
    </row>
    <row r="1581" spans="1:7" x14ac:dyDescent="0.2">
      <c r="A1581" s="18">
        <v>45156.564606481479</v>
      </c>
      <c r="B1581" s="4">
        <v>2.4</v>
      </c>
      <c r="C1581" s="4">
        <v>1.2</v>
      </c>
      <c r="D1581" s="4">
        <f t="shared" si="76"/>
        <v>2.88</v>
      </c>
      <c r="E1581" s="4">
        <f t="shared" si="75"/>
        <v>307.64343076923075</v>
      </c>
      <c r="F1581" s="4">
        <f t="shared" si="74"/>
        <v>19.313430769230763</v>
      </c>
      <c r="G1581" s="12">
        <v>2023</v>
      </c>
    </row>
    <row r="1582" spans="1:7" x14ac:dyDescent="0.2">
      <c r="A1582" s="18">
        <v>45156.567858796298</v>
      </c>
      <c r="B1582" s="4">
        <v>2.41</v>
      </c>
      <c r="C1582" s="4">
        <v>1.2</v>
      </c>
      <c r="D1582" s="4">
        <f t="shared" si="76"/>
        <v>2.8919999999999999</v>
      </c>
      <c r="E1582" s="4">
        <f t="shared" si="75"/>
        <v>307.65543076923075</v>
      </c>
      <c r="F1582" s="4">
        <f t="shared" si="74"/>
        <v>19.325430769230763</v>
      </c>
      <c r="G1582" s="12">
        <v>2023</v>
      </c>
    </row>
    <row r="1583" spans="1:7" x14ac:dyDescent="0.2">
      <c r="A1583" s="18">
        <v>45156.572384259256</v>
      </c>
      <c r="B1583" s="4">
        <v>2.42</v>
      </c>
      <c r="C1583" s="4">
        <v>1.2</v>
      </c>
      <c r="D1583" s="4">
        <f t="shared" si="76"/>
        <v>2.9039999999999999</v>
      </c>
      <c r="E1583" s="4">
        <f t="shared" si="75"/>
        <v>307.66743076923075</v>
      </c>
      <c r="F1583" s="4">
        <f t="shared" si="74"/>
        <v>19.337430769230764</v>
      </c>
      <c r="G1583" s="12">
        <v>2023</v>
      </c>
    </row>
    <row r="1584" spans="1:7" x14ac:dyDescent="0.2">
      <c r="A1584" s="18">
        <v>45156.575381944444</v>
      </c>
      <c r="B1584" s="4">
        <v>2.4300000000000002</v>
      </c>
      <c r="C1584" s="4">
        <v>1.2</v>
      </c>
      <c r="D1584" s="4">
        <f t="shared" si="76"/>
        <v>2.9159999999999999</v>
      </c>
      <c r="E1584" s="4">
        <f t="shared" si="75"/>
        <v>307.67943076923075</v>
      </c>
      <c r="F1584" s="4">
        <f t="shared" si="74"/>
        <v>19.349430769230764</v>
      </c>
      <c r="G1584" s="12">
        <v>2023</v>
      </c>
    </row>
    <row r="1585" spans="1:7" x14ac:dyDescent="0.2">
      <c r="A1585" s="18">
        <v>45156.998020833336</v>
      </c>
      <c r="B1585" s="4">
        <v>2.44</v>
      </c>
      <c r="C1585" s="4">
        <v>1.2</v>
      </c>
      <c r="D1585" s="4">
        <f t="shared" si="76"/>
        <v>2.9279999999999999</v>
      </c>
      <c r="E1585" s="4">
        <f t="shared" si="75"/>
        <v>307.69143076923075</v>
      </c>
      <c r="F1585" s="4">
        <f t="shared" si="74"/>
        <v>19.361430769230765</v>
      </c>
      <c r="G1585" s="12">
        <v>2023</v>
      </c>
    </row>
    <row r="1586" spans="1:7" x14ac:dyDescent="0.2">
      <c r="A1586" s="18">
        <v>45156.998622685183</v>
      </c>
      <c r="B1586" s="4">
        <v>2.4500000000000002</v>
      </c>
      <c r="C1586" s="4">
        <v>1.2</v>
      </c>
      <c r="D1586" s="4">
        <f t="shared" si="76"/>
        <v>2.94</v>
      </c>
      <c r="E1586" s="4">
        <f t="shared" si="75"/>
        <v>307.70343076923075</v>
      </c>
      <c r="F1586" s="4">
        <f t="shared" si="74"/>
        <v>19.373430769230765</v>
      </c>
      <c r="G1586" s="12">
        <v>2023</v>
      </c>
    </row>
    <row r="1587" spans="1:7" x14ac:dyDescent="0.2">
      <c r="A1587" s="18">
        <v>45156.999583333331</v>
      </c>
      <c r="B1587" s="4">
        <v>2.46</v>
      </c>
      <c r="C1587" s="4">
        <v>1.2</v>
      </c>
      <c r="D1587" s="4">
        <f t="shared" si="76"/>
        <v>2.952</v>
      </c>
      <c r="E1587" s="4">
        <f t="shared" si="75"/>
        <v>307.71543076923075</v>
      </c>
      <c r="F1587" s="4">
        <f t="shared" si="74"/>
        <v>19.385430769230766</v>
      </c>
      <c r="G1587" s="12">
        <v>2023</v>
      </c>
    </row>
    <row r="1588" spans="1:7" x14ac:dyDescent="0.2">
      <c r="A1588" s="18">
        <v>45157.000254629631</v>
      </c>
      <c r="B1588" s="4">
        <v>2.4700000000000002</v>
      </c>
      <c r="C1588" s="4">
        <v>1.2</v>
      </c>
      <c r="D1588" s="4">
        <f t="shared" si="76"/>
        <v>2.964</v>
      </c>
      <c r="E1588" s="4">
        <f t="shared" si="75"/>
        <v>307.72743076923075</v>
      </c>
      <c r="F1588" s="4">
        <f t="shared" si="74"/>
        <v>19.397430769230766</v>
      </c>
      <c r="G1588" s="12">
        <v>2023</v>
      </c>
    </row>
    <row r="1589" spans="1:7" x14ac:dyDescent="0.2">
      <c r="A1589" s="18">
        <v>45157.001261574071</v>
      </c>
      <c r="B1589" s="4">
        <v>2.48</v>
      </c>
      <c r="C1589" s="4">
        <v>1.2</v>
      </c>
      <c r="D1589" s="4">
        <f t="shared" si="76"/>
        <v>2.976</v>
      </c>
      <c r="E1589" s="4">
        <f t="shared" si="75"/>
        <v>307.73943076923075</v>
      </c>
      <c r="F1589" s="4">
        <f t="shared" si="74"/>
        <v>19.409430769230767</v>
      </c>
      <c r="G1589" s="12">
        <v>2023</v>
      </c>
    </row>
    <row r="1590" spans="1:7" x14ac:dyDescent="0.2">
      <c r="A1590" s="18">
        <v>45157.003171296295</v>
      </c>
      <c r="B1590" s="4">
        <v>2.4900000000000002</v>
      </c>
      <c r="C1590" s="4">
        <v>1.2</v>
      </c>
      <c r="D1590" s="4">
        <f t="shared" si="76"/>
        <v>2.988</v>
      </c>
      <c r="E1590" s="4">
        <f t="shared" si="75"/>
        <v>307.75143076923075</v>
      </c>
      <c r="F1590" s="4">
        <f t="shared" si="74"/>
        <v>19.421430769230767</v>
      </c>
      <c r="G1590" s="12">
        <v>2023</v>
      </c>
    </row>
    <row r="1591" spans="1:7" x14ac:dyDescent="0.2">
      <c r="A1591" s="18">
        <v>45157.006238425929</v>
      </c>
      <c r="B1591" s="4">
        <v>2.5</v>
      </c>
      <c r="C1591" s="4">
        <v>1.2</v>
      </c>
      <c r="D1591" s="4">
        <f t="shared" si="76"/>
        <v>3</v>
      </c>
      <c r="E1591" s="4">
        <f t="shared" si="75"/>
        <v>307.76343076923075</v>
      </c>
      <c r="F1591" s="4">
        <f t="shared" si="74"/>
        <v>19.433430769230768</v>
      </c>
      <c r="G1591" s="12">
        <v>2023</v>
      </c>
    </row>
    <row r="1592" spans="1:7" x14ac:dyDescent="0.2">
      <c r="A1592" s="18">
        <v>45157.007696759261</v>
      </c>
      <c r="B1592" s="4">
        <v>2.5100000000000002</v>
      </c>
      <c r="C1592" s="4">
        <v>1.2</v>
      </c>
      <c r="D1592" s="4">
        <f t="shared" si="76"/>
        <v>3.012</v>
      </c>
      <c r="E1592" s="4">
        <f t="shared" si="75"/>
        <v>307.77543076923075</v>
      </c>
      <c r="F1592" s="4">
        <f t="shared" si="74"/>
        <v>19.445430769230768</v>
      </c>
      <c r="G1592" s="12">
        <v>2023</v>
      </c>
    </row>
    <row r="1593" spans="1:7" x14ac:dyDescent="0.2">
      <c r="A1593" s="18">
        <v>45157.0159375</v>
      </c>
      <c r="B1593" s="4">
        <v>2.52</v>
      </c>
      <c r="C1593" s="4">
        <v>1.2</v>
      </c>
      <c r="D1593" s="4">
        <f t="shared" si="76"/>
        <v>3.024</v>
      </c>
      <c r="E1593" s="4">
        <f t="shared" si="75"/>
        <v>307.78743076923075</v>
      </c>
      <c r="F1593" s="4">
        <f t="shared" si="74"/>
        <v>19.457430769230768</v>
      </c>
      <c r="G1593" s="12">
        <v>2023</v>
      </c>
    </row>
    <row r="1594" spans="1:7" x14ac:dyDescent="0.2">
      <c r="A1594" s="18">
        <v>45157.019305555557</v>
      </c>
      <c r="B1594" s="4">
        <v>2.5300000000000002</v>
      </c>
      <c r="C1594" s="4">
        <v>1.2</v>
      </c>
      <c r="D1594" s="4">
        <f t="shared" si="76"/>
        <v>3.036</v>
      </c>
      <c r="E1594" s="4">
        <f t="shared" si="75"/>
        <v>307.79943076923075</v>
      </c>
      <c r="F1594" s="4">
        <f t="shared" si="74"/>
        <v>19.469430769230769</v>
      </c>
      <c r="G1594" s="12">
        <v>2023</v>
      </c>
    </row>
    <row r="1595" spans="1:7" x14ac:dyDescent="0.2">
      <c r="A1595" s="18">
        <v>45157.022106481483</v>
      </c>
      <c r="B1595" s="4">
        <v>2.54</v>
      </c>
      <c r="C1595" s="4">
        <v>1.2</v>
      </c>
      <c r="D1595" s="4">
        <f t="shared" si="76"/>
        <v>3.048</v>
      </c>
      <c r="E1595" s="4">
        <f t="shared" si="75"/>
        <v>307.81143076923075</v>
      </c>
      <c r="F1595" s="4">
        <f t="shared" si="74"/>
        <v>19.481430769230769</v>
      </c>
      <c r="G1595" s="12">
        <v>2023</v>
      </c>
    </row>
    <row r="1596" spans="1:7" x14ac:dyDescent="0.2">
      <c r="A1596" s="18">
        <v>45157.023275462961</v>
      </c>
      <c r="B1596" s="4">
        <v>2.5500000000000003</v>
      </c>
      <c r="C1596" s="4">
        <v>1.2</v>
      </c>
      <c r="D1596" s="4">
        <f t="shared" si="76"/>
        <v>3.06</v>
      </c>
      <c r="E1596" s="4">
        <f t="shared" si="75"/>
        <v>307.82343076923075</v>
      </c>
      <c r="F1596" s="4">
        <f t="shared" si="74"/>
        <v>19.49343076923077</v>
      </c>
      <c r="G1596" s="12">
        <v>2023</v>
      </c>
    </row>
    <row r="1597" spans="1:7" x14ac:dyDescent="0.2">
      <c r="A1597" s="18">
        <v>45157.024699074071</v>
      </c>
      <c r="B1597" s="4">
        <v>2.56</v>
      </c>
      <c r="C1597" s="4">
        <v>1.2</v>
      </c>
      <c r="D1597" s="4">
        <f t="shared" si="76"/>
        <v>3.0720000000000001</v>
      </c>
      <c r="E1597" s="4">
        <f t="shared" si="75"/>
        <v>307.83543076923075</v>
      </c>
      <c r="F1597" s="4">
        <f t="shared" ref="F1597:F1660" si="77">E1597-288.33</f>
        <v>19.50543076923077</v>
      </c>
      <c r="G1597" s="12">
        <v>2023</v>
      </c>
    </row>
    <row r="1598" spans="1:7" x14ac:dyDescent="0.2">
      <c r="A1598" s="18">
        <v>45157.025277777779</v>
      </c>
      <c r="B1598" s="4">
        <v>2.57</v>
      </c>
      <c r="C1598" s="4">
        <v>1.2</v>
      </c>
      <c r="D1598" s="4">
        <f t="shared" si="76"/>
        <v>3.0839999999999996</v>
      </c>
      <c r="E1598" s="4">
        <f t="shared" ref="E1598:E1661" si="78">D1598+E$1340</f>
        <v>307.84743076923075</v>
      </c>
      <c r="F1598" s="4">
        <f t="shared" si="77"/>
        <v>19.517430769230771</v>
      </c>
      <c r="G1598" s="12">
        <v>2023</v>
      </c>
    </row>
    <row r="1599" spans="1:7" x14ac:dyDescent="0.2">
      <c r="A1599" s="18">
        <v>45157.026203703703</v>
      </c>
      <c r="B1599" s="4">
        <v>2.58</v>
      </c>
      <c r="C1599" s="4">
        <v>1.2</v>
      </c>
      <c r="D1599" s="4">
        <f t="shared" si="76"/>
        <v>3.0960000000000001</v>
      </c>
      <c r="E1599" s="4">
        <f t="shared" si="78"/>
        <v>307.85943076923076</v>
      </c>
      <c r="F1599" s="4">
        <f t="shared" si="77"/>
        <v>19.529430769230771</v>
      </c>
      <c r="G1599" s="12">
        <v>2023</v>
      </c>
    </row>
    <row r="1600" spans="1:7" x14ac:dyDescent="0.2">
      <c r="A1600" s="18">
        <v>45157.028611111113</v>
      </c>
      <c r="B1600" s="4">
        <v>2.59</v>
      </c>
      <c r="C1600" s="4">
        <v>1.2</v>
      </c>
      <c r="D1600" s="4">
        <f t="shared" si="76"/>
        <v>3.1079999999999997</v>
      </c>
      <c r="E1600" s="4">
        <f t="shared" si="78"/>
        <v>307.87143076923076</v>
      </c>
      <c r="F1600" s="4">
        <f t="shared" si="77"/>
        <v>19.541430769230772</v>
      </c>
      <c r="G1600" s="12">
        <v>2023</v>
      </c>
    </row>
    <row r="1601" spans="1:7" x14ac:dyDescent="0.2">
      <c r="A1601" s="18">
        <v>45157.058564814812</v>
      </c>
      <c r="B1601" s="4">
        <v>2.6</v>
      </c>
      <c r="C1601" s="4">
        <v>1.2</v>
      </c>
      <c r="D1601" s="4">
        <f t="shared" si="76"/>
        <v>3.12</v>
      </c>
      <c r="E1601" s="4">
        <f t="shared" si="78"/>
        <v>307.88343076923076</v>
      </c>
      <c r="F1601" s="4">
        <f t="shared" si="77"/>
        <v>19.553430769230772</v>
      </c>
      <c r="G1601" s="12">
        <v>2023</v>
      </c>
    </row>
    <row r="1602" spans="1:7" x14ac:dyDescent="0.2">
      <c r="A1602" s="18">
        <v>45157.063344907408</v>
      </c>
      <c r="B1602" s="4">
        <v>2.61</v>
      </c>
      <c r="C1602" s="4">
        <v>1.2</v>
      </c>
      <c r="D1602" s="4">
        <f t="shared" si="76"/>
        <v>3.1319999999999997</v>
      </c>
      <c r="E1602" s="4">
        <f t="shared" si="78"/>
        <v>307.89543076923076</v>
      </c>
      <c r="F1602" s="4">
        <f t="shared" si="77"/>
        <v>19.565430769230773</v>
      </c>
      <c r="G1602" s="12">
        <v>2023</v>
      </c>
    </row>
    <row r="1603" spans="1:7" x14ac:dyDescent="0.2">
      <c r="A1603" s="18">
        <v>45157.06826388889</v>
      </c>
      <c r="B1603" s="4">
        <v>2.62</v>
      </c>
      <c r="C1603" s="4">
        <v>1.2</v>
      </c>
      <c r="D1603" s="4">
        <f t="shared" si="76"/>
        <v>3.1440000000000001</v>
      </c>
      <c r="E1603" s="4">
        <f t="shared" si="78"/>
        <v>307.90743076923076</v>
      </c>
      <c r="F1603" s="4">
        <f t="shared" si="77"/>
        <v>19.577430769230773</v>
      </c>
      <c r="G1603" s="12">
        <v>2023</v>
      </c>
    </row>
    <row r="1604" spans="1:7" x14ac:dyDescent="0.2">
      <c r="A1604" s="18">
        <v>45157.077719907407</v>
      </c>
      <c r="B1604" s="4">
        <v>2.63</v>
      </c>
      <c r="C1604" s="4">
        <v>1.2</v>
      </c>
      <c r="D1604" s="4">
        <f t="shared" si="76"/>
        <v>3.1559999999999997</v>
      </c>
      <c r="E1604" s="4">
        <f t="shared" si="78"/>
        <v>307.91943076923076</v>
      </c>
      <c r="F1604" s="4">
        <f t="shared" si="77"/>
        <v>19.589430769230773</v>
      </c>
      <c r="G1604" s="12">
        <v>2023</v>
      </c>
    </row>
    <row r="1605" spans="1:7" x14ac:dyDescent="0.2">
      <c r="A1605" s="18">
        <v>45157.082453703704</v>
      </c>
      <c r="B1605" s="4">
        <v>2.64</v>
      </c>
      <c r="C1605" s="4">
        <v>1.2</v>
      </c>
      <c r="D1605" s="4">
        <f t="shared" si="76"/>
        <v>3.1680000000000001</v>
      </c>
      <c r="E1605" s="4">
        <f t="shared" si="78"/>
        <v>307.93143076923076</v>
      </c>
      <c r="F1605" s="4">
        <f t="shared" si="77"/>
        <v>19.601430769230774</v>
      </c>
      <c r="G1605" s="12">
        <v>2023</v>
      </c>
    </row>
    <row r="1606" spans="1:7" x14ac:dyDescent="0.2">
      <c r="A1606" s="18">
        <v>45157.085543981484</v>
      </c>
      <c r="B1606" s="4">
        <v>2.65</v>
      </c>
      <c r="C1606" s="4">
        <v>1.2</v>
      </c>
      <c r="D1606" s="4">
        <f t="shared" si="76"/>
        <v>3.1799999999999997</v>
      </c>
      <c r="E1606" s="4">
        <f t="shared" si="78"/>
        <v>307.94343076923076</v>
      </c>
      <c r="F1606" s="4">
        <f t="shared" si="77"/>
        <v>19.613430769230774</v>
      </c>
      <c r="G1606" s="12">
        <v>2023</v>
      </c>
    </row>
    <row r="1607" spans="1:7" x14ac:dyDescent="0.2">
      <c r="A1607" s="18">
        <v>45157.091226851851</v>
      </c>
      <c r="B1607" s="4">
        <v>2.66</v>
      </c>
      <c r="C1607" s="4">
        <v>1.2</v>
      </c>
      <c r="D1607" s="4">
        <f t="shared" si="76"/>
        <v>3.1920000000000002</v>
      </c>
      <c r="E1607" s="4">
        <f t="shared" si="78"/>
        <v>307.95543076923076</v>
      </c>
      <c r="F1607" s="4">
        <f t="shared" si="77"/>
        <v>19.625430769230775</v>
      </c>
      <c r="G1607" s="12">
        <v>2023</v>
      </c>
    </row>
    <row r="1608" spans="1:7" x14ac:dyDescent="0.2">
      <c r="A1608" s="18">
        <v>45157.092523148145</v>
      </c>
      <c r="B1608" s="4">
        <v>2.67</v>
      </c>
      <c r="C1608" s="4">
        <v>1.2</v>
      </c>
      <c r="D1608" s="4">
        <f t="shared" si="76"/>
        <v>3.2039999999999997</v>
      </c>
      <c r="E1608" s="4">
        <f t="shared" si="78"/>
        <v>307.96743076923076</v>
      </c>
      <c r="F1608" s="4">
        <f t="shared" si="77"/>
        <v>19.637430769230775</v>
      </c>
      <c r="G1608" s="12">
        <v>2023</v>
      </c>
    </row>
    <row r="1609" spans="1:7" x14ac:dyDescent="0.2">
      <c r="A1609" s="18">
        <v>45157.098796296297</v>
      </c>
      <c r="B1609" s="4">
        <v>2.68</v>
      </c>
      <c r="C1609" s="4">
        <v>1.2</v>
      </c>
      <c r="D1609" s="4">
        <f t="shared" si="76"/>
        <v>3.2160000000000002</v>
      </c>
      <c r="E1609" s="4">
        <f t="shared" si="78"/>
        <v>307.97943076923076</v>
      </c>
      <c r="F1609" s="4">
        <f t="shared" si="77"/>
        <v>19.649430769230776</v>
      </c>
      <c r="G1609" s="12">
        <v>2023</v>
      </c>
    </row>
    <row r="1610" spans="1:7" x14ac:dyDescent="0.2">
      <c r="A1610" s="18">
        <v>45157.109849537039</v>
      </c>
      <c r="B1610" s="4">
        <v>2.69</v>
      </c>
      <c r="C1610" s="4">
        <v>1.2</v>
      </c>
      <c r="D1610" s="4">
        <f t="shared" si="76"/>
        <v>3.2279999999999998</v>
      </c>
      <c r="E1610" s="4">
        <f t="shared" si="78"/>
        <v>307.99143076923076</v>
      </c>
      <c r="F1610" s="4">
        <f t="shared" si="77"/>
        <v>19.661430769230776</v>
      </c>
      <c r="G1610" s="12">
        <v>2023</v>
      </c>
    </row>
    <row r="1611" spans="1:7" x14ac:dyDescent="0.2">
      <c r="A1611" s="18">
        <v>45157.113530092596</v>
      </c>
      <c r="B1611" s="4">
        <v>2.7</v>
      </c>
      <c r="C1611" s="4">
        <v>1.2</v>
      </c>
      <c r="D1611" s="4">
        <f t="shared" si="76"/>
        <v>3.24</v>
      </c>
      <c r="E1611" s="4">
        <f t="shared" si="78"/>
        <v>308.00343076923076</v>
      </c>
      <c r="F1611" s="4">
        <f t="shared" si="77"/>
        <v>19.673430769230777</v>
      </c>
      <c r="G1611" s="12">
        <v>2023</v>
      </c>
    </row>
    <row r="1612" spans="1:7" x14ac:dyDescent="0.2">
      <c r="A1612" s="18">
        <v>45157.117986111109</v>
      </c>
      <c r="B1612" s="4">
        <v>2.71</v>
      </c>
      <c r="C1612" s="4">
        <v>1.2</v>
      </c>
      <c r="D1612" s="4">
        <f t="shared" si="76"/>
        <v>3.2519999999999998</v>
      </c>
      <c r="E1612" s="4">
        <f t="shared" si="78"/>
        <v>308.01543076923076</v>
      </c>
      <c r="F1612" s="4">
        <f t="shared" si="77"/>
        <v>19.685430769230777</v>
      </c>
      <c r="G1612" s="12">
        <v>2023</v>
      </c>
    </row>
    <row r="1613" spans="1:7" x14ac:dyDescent="0.2">
      <c r="A1613" s="18">
        <v>45157.121759259258</v>
      </c>
      <c r="B1613" s="4">
        <v>2.72</v>
      </c>
      <c r="C1613" s="4">
        <v>1.2</v>
      </c>
      <c r="D1613" s="4">
        <f t="shared" si="76"/>
        <v>3.2640000000000002</v>
      </c>
      <c r="E1613" s="4">
        <f t="shared" si="78"/>
        <v>308.02743076923076</v>
      </c>
      <c r="F1613" s="4">
        <f t="shared" si="77"/>
        <v>19.697430769230778</v>
      </c>
      <c r="G1613" s="12">
        <v>2023</v>
      </c>
    </row>
    <row r="1614" spans="1:7" x14ac:dyDescent="0.2">
      <c r="A1614" s="18">
        <v>45157.124560185184</v>
      </c>
      <c r="B1614" s="4">
        <v>2.73</v>
      </c>
      <c r="C1614" s="4">
        <v>1.2</v>
      </c>
      <c r="D1614" s="4">
        <f t="shared" si="76"/>
        <v>3.2759999999999998</v>
      </c>
      <c r="E1614" s="4">
        <f t="shared" si="78"/>
        <v>308.03943076923076</v>
      </c>
      <c r="F1614" s="4">
        <f t="shared" si="77"/>
        <v>19.709430769230778</v>
      </c>
      <c r="G1614" s="12">
        <v>2023</v>
      </c>
    </row>
    <row r="1615" spans="1:7" x14ac:dyDescent="0.2">
      <c r="A1615" s="18">
        <v>45157.12704861111</v>
      </c>
      <c r="B1615" s="4">
        <v>2.74</v>
      </c>
      <c r="C1615" s="4">
        <v>1.2</v>
      </c>
      <c r="D1615" s="4">
        <f t="shared" si="76"/>
        <v>3.2880000000000003</v>
      </c>
      <c r="E1615" s="4">
        <f t="shared" si="78"/>
        <v>308.05143076923076</v>
      </c>
      <c r="F1615" s="4">
        <f t="shared" si="77"/>
        <v>19.721430769230778</v>
      </c>
      <c r="G1615" s="12">
        <v>2023</v>
      </c>
    </row>
    <row r="1616" spans="1:7" x14ac:dyDescent="0.2">
      <c r="A1616" s="18">
        <v>45157.129699074074</v>
      </c>
      <c r="B1616" s="4">
        <v>2.75</v>
      </c>
      <c r="C1616" s="4">
        <v>1.2</v>
      </c>
      <c r="D1616" s="4">
        <f t="shared" si="76"/>
        <v>3.3</v>
      </c>
      <c r="E1616" s="4">
        <f t="shared" si="78"/>
        <v>308.06343076923076</v>
      </c>
      <c r="F1616" s="4">
        <f t="shared" si="77"/>
        <v>19.733430769230779</v>
      </c>
      <c r="G1616" s="12">
        <v>2023</v>
      </c>
    </row>
    <row r="1617" spans="1:7" x14ac:dyDescent="0.2">
      <c r="A1617" s="18">
        <v>45157.133611111109</v>
      </c>
      <c r="B1617" s="4">
        <v>2.7600000000000002</v>
      </c>
      <c r="C1617" s="4">
        <v>1.2</v>
      </c>
      <c r="D1617" s="4">
        <f t="shared" si="76"/>
        <v>3.3120000000000003</v>
      </c>
      <c r="E1617" s="4">
        <f t="shared" si="78"/>
        <v>308.07543076923076</v>
      </c>
      <c r="F1617" s="4">
        <f t="shared" si="77"/>
        <v>19.745430769230779</v>
      </c>
      <c r="G1617" s="12">
        <v>2023</v>
      </c>
    </row>
    <row r="1618" spans="1:7" x14ac:dyDescent="0.2">
      <c r="A1618" s="18">
        <v>45157.135775462964</v>
      </c>
      <c r="B1618" s="4">
        <v>2.77</v>
      </c>
      <c r="C1618" s="4">
        <v>1.2</v>
      </c>
      <c r="D1618" s="4">
        <f t="shared" si="76"/>
        <v>3.3239999999999998</v>
      </c>
      <c r="E1618" s="4">
        <f t="shared" si="78"/>
        <v>308.08743076923076</v>
      </c>
      <c r="F1618" s="4">
        <f t="shared" si="77"/>
        <v>19.75743076923078</v>
      </c>
      <c r="G1618" s="12">
        <v>2023</v>
      </c>
    </row>
    <row r="1619" spans="1:7" x14ac:dyDescent="0.2">
      <c r="A1619" s="18">
        <v>45157.213379629633</v>
      </c>
      <c r="B1619" s="4">
        <v>2.7800000000000002</v>
      </c>
      <c r="C1619" s="4">
        <v>1.2</v>
      </c>
      <c r="D1619" s="4">
        <f t="shared" si="76"/>
        <v>3.3360000000000003</v>
      </c>
      <c r="E1619" s="4">
        <f t="shared" si="78"/>
        <v>308.09943076923076</v>
      </c>
      <c r="F1619" s="4">
        <f t="shared" si="77"/>
        <v>19.76943076923078</v>
      </c>
      <c r="G1619" s="12">
        <v>2023</v>
      </c>
    </row>
    <row r="1620" spans="1:7" x14ac:dyDescent="0.2">
      <c r="A1620" s="18">
        <v>45157.795474537037</v>
      </c>
      <c r="B1620" s="4">
        <v>2.79</v>
      </c>
      <c r="C1620" s="4">
        <v>1.2</v>
      </c>
      <c r="D1620" s="4">
        <f t="shared" si="76"/>
        <v>3.3479999999999999</v>
      </c>
      <c r="E1620" s="4">
        <f t="shared" si="78"/>
        <v>308.11143076923076</v>
      </c>
      <c r="F1620" s="4">
        <f t="shared" si="77"/>
        <v>19.781430769230781</v>
      </c>
      <c r="G1620" s="12">
        <v>2023</v>
      </c>
    </row>
    <row r="1621" spans="1:7" x14ac:dyDescent="0.2">
      <c r="A1621" s="18">
        <v>45157.801203703704</v>
      </c>
      <c r="B1621" s="4">
        <v>2.8000000000000003</v>
      </c>
      <c r="C1621" s="4">
        <v>1.2</v>
      </c>
      <c r="D1621" s="4">
        <f t="shared" si="76"/>
        <v>3.3600000000000003</v>
      </c>
      <c r="E1621" s="4">
        <f t="shared" si="78"/>
        <v>308.12343076923077</v>
      </c>
      <c r="F1621" s="4">
        <f t="shared" si="77"/>
        <v>19.793430769230781</v>
      </c>
      <c r="G1621" s="12">
        <v>2023</v>
      </c>
    </row>
    <row r="1622" spans="1:7" x14ac:dyDescent="0.2">
      <c r="A1622" s="18">
        <v>45158.77747685185</v>
      </c>
      <c r="B1622" s="4">
        <v>2.81</v>
      </c>
      <c r="C1622" s="4">
        <v>1.2</v>
      </c>
      <c r="D1622" s="4">
        <f t="shared" si="76"/>
        <v>3.3719999999999999</v>
      </c>
      <c r="E1622" s="4">
        <f t="shared" si="78"/>
        <v>308.13543076923077</v>
      </c>
      <c r="F1622" s="4">
        <f t="shared" si="77"/>
        <v>19.805430769230782</v>
      </c>
      <c r="G1622" s="12">
        <v>2023</v>
      </c>
    </row>
    <row r="1623" spans="1:7" x14ac:dyDescent="0.2">
      <c r="A1623" s="18">
        <v>45158.779270833336</v>
      </c>
      <c r="B1623" s="4">
        <v>2.82</v>
      </c>
      <c r="C1623" s="4">
        <v>1.2</v>
      </c>
      <c r="D1623" s="4">
        <f t="shared" si="76"/>
        <v>3.3839999999999999</v>
      </c>
      <c r="E1623" s="4">
        <f t="shared" si="78"/>
        <v>308.14743076923077</v>
      </c>
      <c r="F1623" s="4">
        <f t="shared" si="77"/>
        <v>19.817430769230782</v>
      </c>
      <c r="G1623" s="12">
        <v>2023</v>
      </c>
    </row>
    <row r="1624" spans="1:7" x14ac:dyDescent="0.2">
      <c r="A1624" s="18">
        <v>45159.001354166663</v>
      </c>
      <c r="B1624" s="4">
        <v>2.83</v>
      </c>
      <c r="C1624" s="4">
        <v>1.2</v>
      </c>
      <c r="D1624" s="4">
        <f t="shared" si="76"/>
        <v>3.3959999999999999</v>
      </c>
      <c r="E1624" s="4">
        <f t="shared" si="78"/>
        <v>308.15943076923077</v>
      </c>
      <c r="F1624" s="4">
        <f t="shared" si="77"/>
        <v>19.829430769230783</v>
      </c>
      <c r="G1624" s="12">
        <v>2023</v>
      </c>
    </row>
    <row r="1625" spans="1:7" x14ac:dyDescent="0.2">
      <c r="A1625" s="18">
        <v>45159.131180555552</v>
      </c>
      <c r="B1625" s="4">
        <v>2.84</v>
      </c>
      <c r="C1625" s="4">
        <v>1.2</v>
      </c>
      <c r="D1625" s="4">
        <f t="shared" ref="D1625:D1688" si="79">B1625*C1625</f>
        <v>3.4079999999999999</v>
      </c>
      <c r="E1625" s="4">
        <f t="shared" si="78"/>
        <v>308.17143076923077</v>
      </c>
      <c r="F1625" s="4">
        <f t="shared" si="77"/>
        <v>19.841430769230783</v>
      </c>
      <c r="G1625" s="12">
        <v>2023</v>
      </c>
    </row>
    <row r="1626" spans="1:7" x14ac:dyDescent="0.2">
      <c r="A1626" s="18">
        <v>45159.141875000001</v>
      </c>
      <c r="B1626" s="4">
        <v>2.85</v>
      </c>
      <c r="C1626" s="4">
        <v>1.2</v>
      </c>
      <c r="D1626" s="4">
        <f t="shared" si="79"/>
        <v>3.42</v>
      </c>
      <c r="E1626" s="4">
        <f t="shared" si="78"/>
        <v>308.18343076923077</v>
      </c>
      <c r="F1626" s="4">
        <f t="shared" si="77"/>
        <v>19.853430769230783</v>
      </c>
      <c r="G1626" s="12">
        <v>2023</v>
      </c>
    </row>
    <row r="1627" spans="1:7" x14ac:dyDescent="0.2">
      <c r="A1627" s="18">
        <v>45159.1643287037</v>
      </c>
      <c r="B1627" s="4">
        <v>2.86</v>
      </c>
      <c r="C1627" s="4">
        <v>1.2</v>
      </c>
      <c r="D1627" s="4">
        <f t="shared" si="79"/>
        <v>3.4319999999999999</v>
      </c>
      <c r="E1627" s="4">
        <f t="shared" si="78"/>
        <v>308.19543076923077</v>
      </c>
      <c r="F1627" s="4">
        <f t="shared" si="77"/>
        <v>19.865430769230784</v>
      </c>
      <c r="G1627" s="12">
        <v>2023</v>
      </c>
    </row>
    <row r="1628" spans="1:7" x14ac:dyDescent="0.2">
      <c r="A1628" s="18">
        <v>45159.169074074074</v>
      </c>
      <c r="B1628" s="4">
        <v>2.87</v>
      </c>
      <c r="C1628" s="4">
        <v>1.2</v>
      </c>
      <c r="D1628" s="4">
        <f t="shared" si="79"/>
        <v>3.444</v>
      </c>
      <c r="E1628" s="4">
        <f t="shared" si="78"/>
        <v>308.20743076923077</v>
      </c>
      <c r="F1628" s="4">
        <f t="shared" si="77"/>
        <v>19.877430769230784</v>
      </c>
      <c r="G1628" s="12">
        <v>2023</v>
      </c>
    </row>
    <row r="1629" spans="1:7" x14ac:dyDescent="0.2">
      <c r="A1629" s="18">
        <v>45159.177893518521</v>
      </c>
      <c r="B1629" s="4">
        <v>2.88</v>
      </c>
      <c r="C1629" s="4">
        <v>1.2</v>
      </c>
      <c r="D1629" s="4">
        <f t="shared" si="79"/>
        <v>3.456</v>
      </c>
      <c r="E1629" s="4">
        <f t="shared" si="78"/>
        <v>308.21943076923077</v>
      </c>
      <c r="F1629" s="4">
        <f t="shared" si="77"/>
        <v>19.889430769230785</v>
      </c>
      <c r="G1629" s="12">
        <v>2023</v>
      </c>
    </row>
    <row r="1630" spans="1:7" x14ac:dyDescent="0.2">
      <c r="A1630" s="18">
        <v>45159.184965277775</v>
      </c>
      <c r="B1630" s="4">
        <v>2.89</v>
      </c>
      <c r="C1630" s="4">
        <v>1.2</v>
      </c>
      <c r="D1630" s="4">
        <f t="shared" si="79"/>
        <v>3.468</v>
      </c>
      <c r="E1630" s="4">
        <f t="shared" si="78"/>
        <v>308.23143076923077</v>
      </c>
      <c r="F1630" s="4">
        <f t="shared" si="77"/>
        <v>19.901430769230785</v>
      </c>
      <c r="G1630" s="12">
        <v>2023</v>
      </c>
    </row>
    <row r="1631" spans="1:7" x14ac:dyDescent="0.2">
      <c r="A1631" s="18">
        <v>45159.195324074077</v>
      </c>
      <c r="B1631" s="4">
        <v>2.9</v>
      </c>
      <c r="C1631" s="4">
        <v>1.2</v>
      </c>
      <c r="D1631" s="4">
        <f t="shared" si="79"/>
        <v>3.48</v>
      </c>
      <c r="E1631" s="4">
        <f t="shared" si="78"/>
        <v>308.24343076923077</v>
      </c>
      <c r="F1631" s="4">
        <f t="shared" si="77"/>
        <v>19.913430769230786</v>
      </c>
      <c r="G1631" s="12">
        <v>2023</v>
      </c>
    </row>
    <row r="1632" spans="1:7" x14ac:dyDescent="0.2">
      <c r="A1632" s="18">
        <v>45159.203796296293</v>
      </c>
      <c r="B1632" s="4">
        <v>2.91</v>
      </c>
      <c r="C1632" s="4">
        <v>1.2</v>
      </c>
      <c r="D1632" s="4">
        <f t="shared" si="79"/>
        <v>3.492</v>
      </c>
      <c r="E1632" s="4">
        <f t="shared" si="78"/>
        <v>308.25543076923077</v>
      </c>
      <c r="F1632" s="4">
        <f t="shared" si="77"/>
        <v>19.925430769230786</v>
      </c>
      <c r="G1632" s="12">
        <v>2023</v>
      </c>
    </row>
    <row r="1633" spans="1:7" x14ac:dyDescent="0.2">
      <c r="A1633" s="18">
        <v>45159.230682870373</v>
      </c>
      <c r="B1633" s="4">
        <v>2.92</v>
      </c>
      <c r="C1633" s="4">
        <v>1.2</v>
      </c>
      <c r="D1633" s="4">
        <f t="shared" si="79"/>
        <v>3.504</v>
      </c>
      <c r="E1633" s="4">
        <f t="shared" si="78"/>
        <v>308.26743076923077</v>
      </c>
      <c r="F1633" s="4">
        <f t="shared" si="77"/>
        <v>19.937430769230787</v>
      </c>
      <c r="G1633" s="12">
        <v>2023</v>
      </c>
    </row>
    <row r="1634" spans="1:7" x14ac:dyDescent="0.2">
      <c r="A1634" s="18">
        <v>45159.237824074073</v>
      </c>
      <c r="B1634" s="4">
        <v>2.93</v>
      </c>
      <c r="C1634" s="4">
        <v>1.2</v>
      </c>
      <c r="D1634" s="4">
        <f t="shared" si="79"/>
        <v>3.516</v>
      </c>
      <c r="E1634" s="4">
        <f t="shared" si="78"/>
        <v>308.27943076923077</v>
      </c>
      <c r="F1634" s="4">
        <f t="shared" si="77"/>
        <v>19.949430769230787</v>
      </c>
      <c r="G1634" s="12">
        <v>2023</v>
      </c>
    </row>
    <row r="1635" spans="1:7" x14ac:dyDescent="0.2">
      <c r="A1635" s="18">
        <v>45159.249560185184</v>
      </c>
      <c r="B1635" s="4">
        <v>2.94</v>
      </c>
      <c r="C1635" s="4">
        <v>1.2</v>
      </c>
      <c r="D1635" s="4">
        <f t="shared" si="79"/>
        <v>3.528</v>
      </c>
      <c r="E1635" s="4">
        <f t="shared" si="78"/>
        <v>308.29143076923077</v>
      </c>
      <c r="F1635" s="4">
        <f t="shared" si="77"/>
        <v>19.961430769230788</v>
      </c>
      <c r="G1635" s="12">
        <v>2023</v>
      </c>
    </row>
    <row r="1636" spans="1:7" x14ac:dyDescent="0.2">
      <c r="A1636" s="18">
        <v>45159.262164351851</v>
      </c>
      <c r="B1636" s="4">
        <v>2.95</v>
      </c>
      <c r="C1636" s="4">
        <v>1.2</v>
      </c>
      <c r="D1636" s="4">
        <f t="shared" si="79"/>
        <v>3.54</v>
      </c>
      <c r="E1636" s="4">
        <f t="shared" si="78"/>
        <v>308.30343076923077</v>
      </c>
      <c r="F1636" s="4">
        <f t="shared" si="77"/>
        <v>19.973430769230788</v>
      </c>
      <c r="G1636" s="12">
        <v>2023</v>
      </c>
    </row>
    <row r="1637" spans="1:7" x14ac:dyDescent="0.2">
      <c r="A1637" s="18">
        <v>45159.470972222225</v>
      </c>
      <c r="B1637" s="4">
        <v>2.96</v>
      </c>
      <c r="C1637" s="4">
        <v>1.2</v>
      </c>
      <c r="D1637" s="4">
        <f t="shared" si="79"/>
        <v>3.552</v>
      </c>
      <c r="E1637" s="4">
        <f t="shared" si="78"/>
        <v>308.31543076923077</v>
      </c>
      <c r="F1637" s="4">
        <f t="shared" si="77"/>
        <v>19.985430769230788</v>
      </c>
      <c r="G1637" s="12">
        <v>2023</v>
      </c>
    </row>
    <row r="1638" spans="1:7" x14ac:dyDescent="0.2">
      <c r="A1638" s="18">
        <v>45159.481053240743</v>
      </c>
      <c r="B1638" s="4">
        <v>2.97</v>
      </c>
      <c r="C1638" s="4">
        <v>1.2</v>
      </c>
      <c r="D1638" s="4">
        <f t="shared" si="79"/>
        <v>3.5640000000000001</v>
      </c>
      <c r="E1638" s="4">
        <f t="shared" si="78"/>
        <v>308.32743076923077</v>
      </c>
      <c r="F1638" s="4">
        <f t="shared" si="77"/>
        <v>19.997430769230789</v>
      </c>
      <c r="G1638" s="12">
        <v>2023</v>
      </c>
    </row>
    <row r="1639" spans="1:7" x14ac:dyDescent="0.2">
      <c r="A1639" s="18">
        <v>45159.49150462963</v>
      </c>
      <c r="B1639" s="4">
        <v>2.98</v>
      </c>
      <c r="C1639" s="4">
        <v>1.2</v>
      </c>
      <c r="D1639" s="4">
        <f t="shared" si="79"/>
        <v>3.5760000000000001</v>
      </c>
      <c r="E1639" s="4">
        <f t="shared" si="78"/>
        <v>308.33943076923077</v>
      </c>
      <c r="F1639" s="4">
        <f t="shared" si="77"/>
        <v>20.009430769230789</v>
      </c>
      <c r="G1639" s="12">
        <v>2023</v>
      </c>
    </row>
    <row r="1640" spans="1:7" x14ac:dyDescent="0.2">
      <c r="A1640" s="18">
        <v>45159.494837962964</v>
      </c>
      <c r="B1640" s="4">
        <v>2.99</v>
      </c>
      <c r="C1640" s="4">
        <v>1.2</v>
      </c>
      <c r="D1640" s="4">
        <f t="shared" si="79"/>
        <v>3.5880000000000001</v>
      </c>
      <c r="E1640" s="4">
        <f t="shared" si="78"/>
        <v>308.35143076923077</v>
      </c>
      <c r="F1640" s="4">
        <f t="shared" si="77"/>
        <v>20.02143076923079</v>
      </c>
      <c r="G1640" s="12">
        <v>2023</v>
      </c>
    </row>
    <row r="1641" spans="1:7" x14ac:dyDescent="0.2">
      <c r="A1641" s="18">
        <v>45159.506030092591</v>
      </c>
      <c r="B1641" s="4">
        <v>3</v>
      </c>
      <c r="C1641" s="4">
        <v>1.2</v>
      </c>
      <c r="D1641" s="4">
        <f t="shared" si="79"/>
        <v>3.5999999999999996</v>
      </c>
      <c r="E1641" s="4">
        <f t="shared" si="78"/>
        <v>308.36343076923077</v>
      </c>
      <c r="F1641" s="4">
        <f t="shared" si="77"/>
        <v>20.03343076923079</v>
      </c>
      <c r="G1641" s="12">
        <v>2023</v>
      </c>
    </row>
    <row r="1642" spans="1:7" x14ac:dyDescent="0.2">
      <c r="A1642" s="18">
        <v>45159.527291666665</v>
      </c>
      <c r="B1642" s="4">
        <v>3.0100000000000002</v>
      </c>
      <c r="C1642" s="4">
        <v>1.2</v>
      </c>
      <c r="D1642" s="4">
        <f t="shared" si="79"/>
        <v>3.6120000000000001</v>
      </c>
      <c r="E1642" s="4">
        <f t="shared" si="78"/>
        <v>308.37543076923077</v>
      </c>
      <c r="F1642" s="4">
        <f t="shared" si="77"/>
        <v>20.045430769230791</v>
      </c>
      <c r="G1642" s="12">
        <v>2023</v>
      </c>
    </row>
    <row r="1643" spans="1:7" x14ac:dyDescent="0.2">
      <c r="A1643" s="18">
        <v>45159.65902777778</v>
      </c>
      <c r="B1643" s="4">
        <v>3.02</v>
      </c>
      <c r="C1643" s="4">
        <v>1.2</v>
      </c>
      <c r="D1643" s="4">
        <f t="shared" si="79"/>
        <v>3.6239999999999997</v>
      </c>
      <c r="E1643" s="4">
        <f t="shared" si="78"/>
        <v>308.38743076923078</v>
      </c>
      <c r="F1643" s="4">
        <f t="shared" si="77"/>
        <v>20.057430769230791</v>
      </c>
      <c r="G1643" s="12">
        <v>2023</v>
      </c>
    </row>
    <row r="1644" spans="1:7" x14ac:dyDescent="0.2">
      <c r="A1644" s="18">
        <v>45159.665729166663</v>
      </c>
      <c r="B1644" s="4">
        <v>3.0300000000000002</v>
      </c>
      <c r="C1644" s="4">
        <v>1.2</v>
      </c>
      <c r="D1644" s="4">
        <f t="shared" si="79"/>
        <v>3.6360000000000001</v>
      </c>
      <c r="E1644" s="4">
        <f t="shared" si="78"/>
        <v>308.39943076923078</v>
      </c>
      <c r="F1644" s="4">
        <f t="shared" si="77"/>
        <v>20.069430769230792</v>
      </c>
      <c r="G1644" s="12">
        <v>2023</v>
      </c>
    </row>
    <row r="1645" spans="1:7" x14ac:dyDescent="0.2">
      <c r="A1645" s="18">
        <v>45159.668020833335</v>
      </c>
      <c r="B1645" s="4">
        <v>3.04</v>
      </c>
      <c r="C1645" s="4">
        <v>1.2</v>
      </c>
      <c r="D1645" s="4">
        <f t="shared" si="79"/>
        <v>3.6479999999999997</v>
      </c>
      <c r="E1645" s="4">
        <f t="shared" si="78"/>
        <v>308.41143076923078</v>
      </c>
      <c r="F1645" s="4">
        <f t="shared" si="77"/>
        <v>20.081430769230792</v>
      </c>
      <c r="G1645" s="12">
        <v>2023</v>
      </c>
    </row>
    <row r="1646" spans="1:7" x14ac:dyDescent="0.2">
      <c r="A1646" s="18">
        <v>45159.668946759259</v>
      </c>
      <c r="B1646" s="4">
        <v>3.0500000000000003</v>
      </c>
      <c r="C1646" s="4">
        <v>1.2</v>
      </c>
      <c r="D1646" s="4">
        <f t="shared" si="79"/>
        <v>3.66</v>
      </c>
      <c r="E1646" s="4">
        <f t="shared" si="78"/>
        <v>308.42343076923078</v>
      </c>
      <c r="F1646" s="4">
        <f t="shared" si="77"/>
        <v>20.093430769230793</v>
      </c>
      <c r="G1646" s="12">
        <v>2023</v>
      </c>
    </row>
    <row r="1647" spans="1:7" x14ac:dyDescent="0.2">
      <c r="A1647" s="18">
        <v>45159.670289351852</v>
      </c>
      <c r="B1647" s="4">
        <v>3.06</v>
      </c>
      <c r="C1647" s="4">
        <v>1.2</v>
      </c>
      <c r="D1647" s="4">
        <f t="shared" si="79"/>
        <v>3.6719999999999997</v>
      </c>
      <c r="E1647" s="4">
        <f t="shared" si="78"/>
        <v>308.43543076923078</v>
      </c>
      <c r="F1647" s="4">
        <f t="shared" si="77"/>
        <v>20.105430769230793</v>
      </c>
      <c r="G1647" s="12">
        <v>2023</v>
      </c>
    </row>
    <row r="1648" spans="1:7" x14ac:dyDescent="0.2">
      <c r="A1648" s="18">
        <v>45159.673761574071</v>
      </c>
      <c r="B1648" s="4">
        <v>3.0700000000000003</v>
      </c>
      <c r="C1648" s="4">
        <v>1.2</v>
      </c>
      <c r="D1648" s="4">
        <f t="shared" si="79"/>
        <v>3.6840000000000002</v>
      </c>
      <c r="E1648" s="4">
        <f t="shared" si="78"/>
        <v>308.44743076923078</v>
      </c>
      <c r="F1648" s="4">
        <f t="shared" si="77"/>
        <v>20.117430769230793</v>
      </c>
      <c r="G1648" s="12">
        <v>2023</v>
      </c>
    </row>
    <row r="1649" spans="1:7" x14ac:dyDescent="0.2">
      <c r="A1649" s="18">
        <v>45159.679131944446</v>
      </c>
      <c r="B1649" s="4">
        <v>3.08</v>
      </c>
      <c r="C1649" s="4">
        <v>1.2</v>
      </c>
      <c r="D1649" s="4">
        <f t="shared" si="79"/>
        <v>3.6959999999999997</v>
      </c>
      <c r="E1649" s="4">
        <f t="shared" si="78"/>
        <v>308.45943076923078</v>
      </c>
      <c r="F1649" s="4">
        <f t="shared" si="77"/>
        <v>20.129430769230794</v>
      </c>
      <c r="G1649" s="12">
        <v>2023</v>
      </c>
    </row>
    <row r="1650" spans="1:7" x14ac:dyDescent="0.2">
      <c r="A1650" s="18">
        <v>45159.708379629628</v>
      </c>
      <c r="B1650" s="4">
        <v>3.09</v>
      </c>
      <c r="C1650" s="4">
        <v>1.2</v>
      </c>
      <c r="D1650" s="4">
        <f t="shared" si="79"/>
        <v>3.7079999999999997</v>
      </c>
      <c r="E1650" s="4">
        <f t="shared" si="78"/>
        <v>308.47143076923078</v>
      </c>
      <c r="F1650" s="4">
        <f t="shared" si="77"/>
        <v>20.141430769230794</v>
      </c>
      <c r="G1650" s="12">
        <v>2023</v>
      </c>
    </row>
    <row r="1651" spans="1:7" x14ac:dyDescent="0.2">
      <c r="A1651" s="18">
        <v>45159.708715277775</v>
      </c>
      <c r="B1651" s="4">
        <v>3.1</v>
      </c>
      <c r="C1651" s="4">
        <v>1.2</v>
      </c>
      <c r="D1651" s="4">
        <f t="shared" si="79"/>
        <v>3.7199999999999998</v>
      </c>
      <c r="E1651" s="4">
        <f t="shared" si="78"/>
        <v>308.48343076923078</v>
      </c>
      <c r="F1651" s="4">
        <f t="shared" si="77"/>
        <v>20.153430769230795</v>
      </c>
      <c r="G1651" s="12">
        <v>2023</v>
      </c>
    </row>
    <row r="1652" spans="1:7" x14ac:dyDescent="0.2">
      <c r="A1652" s="18">
        <v>45159.70888888889</v>
      </c>
      <c r="B1652" s="4">
        <v>3.11</v>
      </c>
      <c r="C1652" s="4">
        <v>1.2</v>
      </c>
      <c r="D1652" s="4">
        <f t="shared" si="79"/>
        <v>3.7319999999999998</v>
      </c>
      <c r="E1652" s="4">
        <f t="shared" si="78"/>
        <v>308.49543076923078</v>
      </c>
      <c r="F1652" s="4">
        <f t="shared" si="77"/>
        <v>20.165430769230795</v>
      </c>
      <c r="G1652" s="12">
        <v>2023</v>
      </c>
    </row>
    <row r="1653" spans="1:7" x14ac:dyDescent="0.2">
      <c r="A1653" s="18">
        <v>45159.709166666667</v>
      </c>
      <c r="B1653" s="4">
        <v>3.12</v>
      </c>
      <c r="C1653" s="4">
        <v>1.2</v>
      </c>
      <c r="D1653" s="4">
        <f t="shared" si="79"/>
        <v>3.7439999999999998</v>
      </c>
      <c r="E1653" s="4">
        <f t="shared" si="78"/>
        <v>308.50743076923072</v>
      </c>
      <c r="F1653" s="4">
        <f t="shared" si="77"/>
        <v>20.177430769230739</v>
      </c>
      <c r="G1653" s="12">
        <v>2023</v>
      </c>
    </row>
    <row r="1654" spans="1:7" x14ac:dyDescent="0.2">
      <c r="A1654" s="18">
        <v>45159.709432870368</v>
      </c>
      <c r="B1654" s="4">
        <v>3.13</v>
      </c>
      <c r="C1654" s="4">
        <v>1.2</v>
      </c>
      <c r="D1654" s="4">
        <f t="shared" si="79"/>
        <v>3.7559999999999998</v>
      </c>
      <c r="E1654" s="4">
        <f t="shared" si="78"/>
        <v>308.51943076923072</v>
      </c>
      <c r="F1654" s="4">
        <f t="shared" si="77"/>
        <v>20.189430769230739</v>
      </c>
      <c r="G1654" s="12">
        <v>2023</v>
      </c>
    </row>
    <row r="1655" spans="1:7" x14ac:dyDescent="0.2">
      <c r="A1655" s="18">
        <v>45159.709861111114</v>
      </c>
      <c r="B1655" s="4">
        <v>3.14</v>
      </c>
      <c r="C1655" s="4">
        <v>1.2</v>
      </c>
      <c r="D1655" s="4">
        <f t="shared" si="79"/>
        <v>3.7679999999999998</v>
      </c>
      <c r="E1655" s="4">
        <f t="shared" si="78"/>
        <v>308.53143076923072</v>
      </c>
      <c r="F1655" s="4">
        <f t="shared" si="77"/>
        <v>20.20143076923074</v>
      </c>
      <c r="G1655" s="12">
        <v>2023</v>
      </c>
    </row>
    <row r="1656" spans="1:7" x14ac:dyDescent="0.2">
      <c r="A1656" s="18">
        <v>45159.710219907407</v>
      </c>
      <c r="B1656" s="4">
        <v>3.15</v>
      </c>
      <c r="C1656" s="4">
        <v>1.2</v>
      </c>
      <c r="D1656" s="4">
        <f t="shared" si="79"/>
        <v>3.78</v>
      </c>
      <c r="E1656" s="4">
        <f t="shared" si="78"/>
        <v>308.54343076923072</v>
      </c>
      <c r="F1656" s="4">
        <f t="shared" si="77"/>
        <v>20.21343076923074</v>
      </c>
      <c r="G1656" s="12">
        <v>2023</v>
      </c>
    </row>
    <row r="1657" spans="1:7" x14ac:dyDescent="0.2">
      <c r="A1657" s="18">
        <v>45159.711898148147</v>
      </c>
      <c r="B1657" s="4">
        <v>3.16</v>
      </c>
      <c r="C1657" s="4">
        <v>1.2</v>
      </c>
      <c r="D1657" s="4">
        <f t="shared" si="79"/>
        <v>3.7919999999999998</v>
      </c>
      <c r="E1657" s="4">
        <f t="shared" si="78"/>
        <v>308.55543076923072</v>
      </c>
      <c r="F1657" s="4">
        <f t="shared" si="77"/>
        <v>20.225430769230741</v>
      </c>
      <c r="G1657" s="12">
        <v>2023</v>
      </c>
    </row>
    <row r="1658" spans="1:7" x14ac:dyDescent="0.2">
      <c r="A1658" s="18">
        <v>45159.713043981479</v>
      </c>
      <c r="B1658" s="4">
        <v>3.17</v>
      </c>
      <c r="C1658" s="4">
        <v>1.2</v>
      </c>
      <c r="D1658" s="4">
        <f t="shared" si="79"/>
        <v>3.8039999999999998</v>
      </c>
      <c r="E1658" s="4">
        <f t="shared" si="78"/>
        <v>308.56743076923073</v>
      </c>
      <c r="F1658" s="4">
        <f t="shared" si="77"/>
        <v>20.237430769230741</v>
      </c>
      <c r="G1658" s="12">
        <v>2023</v>
      </c>
    </row>
    <row r="1659" spans="1:7" x14ac:dyDescent="0.2">
      <c r="A1659" s="18">
        <v>45159.906550925924</v>
      </c>
      <c r="B1659" s="4">
        <v>3.18</v>
      </c>
      <c r="C1659" s="4">
        <v>1.2</v>
      </c>
      <c r="D1659" s="4">
        <f t="shared" si="79"/>
        <v>3.8159999999999998</v>
      </c>
      <c r="E1659" s="4">
        <f t="shared" si="78"/>
        <v>308.57943076923073</v>
      </c>
      <c r="F1659" s="4">
        <f t="shared" si="77"/>
        <v>20.249430769230742</v>
      </c>
      <c r="G1659" s="12">
        <v>2023</v>
      </c>
    </row>
    <row r="1660" spans="1:7" x14ac:dyDescent="0.2">
      <c r="A1660" s="18">
        <v>45159.906793981485</v>
      </c>
      <c r="B1660" s="4">
        <v>3.19</v>
      </c>
      <c r="C1660" s="4">
        <v>1.2</v>
      </c>
      <c r="D1660" s="4">
        <f t="shared" si="79"/>
        <v>3.8279999999999998</v>
      </c>
      <c r="E1660" s="4">
        <f t="shared" si="78"/>
        <v>308.59143076923073</v>
      </c>
      <c r="F1660" s="4">
        <f t="shared" si="77"/>
        <v>20.261430769230742</v>
      </c>
      <c r="G1660" s="12">
        <v>2023</v>
      </c>
    </row>
    <row r="1661" spans="1:7" x14ac:dyDescent="0.2">
      <c r="A1661" s="18">
        <v>45159.906990740739</v>
      </c>
      <c r="B1661" s="4">
        <v>3.2</v>
      </c>
      <c r="C1661" s="4">
        <v>1.2</v>
      </c>
      <c r="D1661" s="4">
        <f t="shared" si="79"/>
        <v>3.84</v>
      </c>
      <c r="E1661" s="4">
        <f t="shared" si="78"/>
        <v>308.60343076923073</v>
      </c>
      <c r="F1661" s="4">
        <f t="shared" ref="F1661:F1724" si="80">E1661-288.33</f>
        <v>20.273430769230742</v>
      </c>
      <c r="G1661" s="12">
        <v>2023</v>
      </c>
    </row>
    <row r="1662" spans="1:7" x14ac:dyDescent="0.2">
      <c r="A1662" s="18">
        <v>45159.907129629632</v>
      </c>
      <c r="B1662" s="4">
        <v>3.21</v>
      </c>
      <c r="C1662" s="4">
        <v>1.2</v>
      </c>
      <c r="D1662" s="4">
        <f t="shared" si="79"/>
        <v>3.8519999999999999</v>
      </c>
      <c r="E1662" s="4">
        <f t="shared" ref="E1662:E1725" si="81">D1662+E$1340</f>
        <v>308.61543076923073</v>
      </c>
      <c r="F1662" s="4">
        <f t="shared" si="80"/>
        <v>20.285430769230743</v>
      </c>
      <c r="G1662" s="12">
        <v>2023</v>
      </c>
    </row>
    <row r="1663" spans="1:7" x14ac:dyDescent="0.2">
      <c r="A1663" s="18">
        <v>45159.907326388886</v>
      </c>
      <c r="B1663" s="4">
        <v>3.22</v>
      </c>
      <c r="C1663" s="4">
        <v>1.2</v>
      </c>
      <c r="D1663" s="4">
        <f t="shared" si="79"/>
        <v>3.8639999999999999</v>
      </c>
      <c r="E1663" s="4">
        <f t="shared" si="81"/>
        <v>308.62743076923073</v>
      </c>
      <c r="F1663" s="4">
        <f t="shared" si="80"/>
        <v>20.297430769230743</v>
      </c>
      <c r="G1663" s="12">
        <v>2023</v>
      </c>
    </row>
    <row r="1664" spans="1:7" x14ac:dyDescent="0.2">
      <c r="A1664" s="18">
        <v>45159.907534722224</v>
      </c>
      <c r="B1664" s="4">
        <v>3.23</v>
      </c>
      <c r="C1664" s="4">
        <v>1.2</v>
      </c>
      <c r="D1664" s="4">
        <f t="shared" si="79"/>
        <v>3.8759999999999999</v>
      </c>
      <c r="E1664" s="4">
        <f t="shared" si="81"/>
        <v>308.63943076923073</v>
      </c>
      <c r="F1664" s="4">
        <f t="shared" si="80"/>
        <v>20.309430769230744</v>
      </c>
      <c r="G1664" s="12">
        <v>2023</v>
      </c>
    </row>
    <row r="1665" spans="1:7" x14ac:dyDescent="0.2">
      <c r="A1665" s="18">
        <v>45159.907962962963</v>
      </c>
      <c r="B1665" s="4">
        <v>3.24</v>
      </c>
      <c r="C1665" s="4">
        <v>1.2</v>
      </c>
      <c r="D1665" s="4">
        <f t="shared" si="79"/>
        <v>3.8879999999999999</v>
      </c>
      <c r="E1665" s="4">
        <f t="shared" si="81"/>
        <v>308.65143076923073</v>
      </c>
      <c r="F1665" s="4">
        <f t="shared" si="80"/>
        <v>20.321430769230744</v>
      </c>
      <c r="G1665" s="12">
        <v>2023</v>
      </c>
    </row>
    <row r="1666" spans="1:7" x14ac:dyDescent="0.2">
      <c r="A1666" s="18">
        <v>45159.908425925925</v>
      </c>
      <c r="B1666" s="4">
        <v>3.25</v>
      </c>
      <c r="C1666" s="4">
        <v>1.2</v>
      </c>
      <c r="D1666" s="4">
        <f t="shared" si="79"/>
        <v>3.9</v>
      </c>
      <c r="E1666" s="4">
        <f t="shared" si="81"/>
        <v>308.66343076923073</v>
      </c>
      <c r="F1666" s="4">
        <f t="shared" si="80"/>
        <v>20.333430769230745</v>
      </c>
      <c r="G1666" s="12">
        <v>2023</v>
      </c>
    </row>
    <row r="1667" spans="1:7" x14ac:dyDescent="0.2">
      <c r="A1667" s="18">
        <v>45159.909212962964</v>
      </c>
      <c r="B1667" s="4">
        <v>3.2600000000000002</v>
      </c>
      <c r="C1667" s="4">
        <v>1.2</v>
      </c>
      <c r="D1667" s="4">
        <f t="shared" si="79"/>
        <v>3.9119999999999999</v>
      </c>
      <c r="E1667" s="4">
        <f t="shared" si="81"/>
        <v>308.67543076923073</v>
      </c>
      <c r="F1667" s="4">
        <f t="shared" si="80"/>
        <v>20.345430769230745</v>
      </c>
      <c r="G1667" s="12">
        <v>2023</v>
      </c>
    </row>
    <row r="1668" spans="1:7" x14ac:dyDescent="0.2">
      <c r="A1668" s="18">
        <v>45159.909837962965</v>
      </c>
      <c r="B1668" s="4">
        <v>3.27</v>
      </c>
      <c r="C1668" s="4">
        <v>1.2</v>
      </c>
      <c r="D1668" s="4">
        <f t="shared" si="79"/>
        <v>3.9239999999999999</v>
      </c>
      <c r="E1668" s="4">
        <f t="shared" si="81"/>
        <v>308.68743076923073</v>
      </c>
      <c r="F1668" s="4">
        <f t="shared" si="80"/>
        <v>20.357430769230746</v>
      </c>
      <c r="G1668" s="12">
        <v>2023</v>
      </c>
    </row>
    <row r="1669" spans="1:7" x14ac:dyDescent="0.2">
      <c r="A1669" s="18">
        <v>45159.9140625</v>
      </c>
      <c r="B1669" s="4">
        <v>3.2800000000000002</v>
      </c>
      <c r="C1669" s="4">
        <v>1.2</v>
      </c>
      <c r="D1669" s="4">
        <f t="shared" si="79"/>
        <v>3.9359999999999999</v>
      </c>
      <c r="E1669" s="4">
        <f t="shared" si="81"/>
        <v>308.69943076923073</v>
      </c>
      <c r="F1669" s="4">
        <f t="shared" si="80"/>
        <v>20.369430769230746</v>
      </c>
      <c r="G1669" s="12">
        <v>2023</v>
      </c>
    </row>
    <row r="1670" spans="1:7" x14ac:dyDescent="0.2">
      <c r="A1670" s="18">
        <v>45159.921805555554</v>
      </c>
      <c r="B1670" s="4">
        <v>3.29</v>
      </c>
      <c r="C1670" s="4">
        <v>1.2</v>
      </c>
      <c r="D1670" s="4">
        <f t="shared" si="79"/>
        <v>3.948</v>
      </c>
      <c r="E1670" s="4">
        <f t="shared" si="81"/>
        <v>308.71143076923073</v>
      </c>
      <c r="F1670" s="4">
        <f t="shared" si="80"/>
        <v>20.381430769230747</v>
      </c>
      <c r="G1670" s="12">
        <v>2023</v>
      </c>
    </row>
    <row r="1671" spans="1:7" x14ac:dyDescent="0.2">
      <c r="A1671" s="18">
        <v>45160.581018518518</v>
      </c>
      <c r="B1671" s="4">
        <v>3.3000000000000003</v>
      </c>
      <c r="C1671" s="4">
        <v>1.2</v>
      </c>
      <c r="D1671" s="4">
        <f t="shared" si="79"/>
        <v>3.96</v>
      </c>
      <c r="E1671" s="4">
        <f t="shared" si="81"/>
        <v>308.72343076923073</v>
      </c>
      <c r="F1671" s="4">
        <f t="shared" si="80"/>
        <v>20.393430769230747</v>
      </c>
      <c r="G1671" s="12">
        <v>2023</v>
      </c>
    </row>
    <row r="1672" spans="1:7" x14ac:dyDescent="0.2">
      <c r="A1672" s="18">
        <v>45160.592777777776</v>
      </c>
      <c r="B1672" s="4">
        <v>3.31</v>
      </c>
      <c r="C1672" s="4">
        <v>1.2</v>
      </c>
      <c r="D1672" s="4">
        <f t="shared" si="79"/>
        <v>3.972</v>
      </c>
      <c r="E1672" s="4">
        <f t="shared" si="81"/>
        <v>308.73543076923073</v>
      </c>
      <c r="F1672" s="4">
        <f t="shared" si="80"/>
        <v>20.405430769230748</v>
      </c>
      <c r="G1672" s="12">
        <v>2023</v>
      </c>
    </row>
    <row r="1673" spans="1:7" x14ac:dyDescent="0.2">
      <c r="A1673" s="18">
        <v>45160.601284722223</v>
      </c>
      <c r="B1673" s="4">
        <v>3.3200000000000003</v>
      </c>
      <c r="C1673" s="4">
        <v>1.2</v>
      </c>
      <c r="D1673" s="4">
        <f t="shared" si="79"/>
        <v>3.984</v>
      </c>
      <c r="E1673" s="4">
        <f t="shared" si="81"/>
        <v>308.74743076923073</v>
      </c>
      <c r="F1673" s="4">
        <f t="shared" si="80"/>
        <v>20.417430769230748</v>
      </c>
      <c r="G1673" s="12">
        <v>2023</v>
      </c>
    </row>
    <row r="1674" spans="1:7" x14ac:dyDescent="0.2">
      <c r="A1674" s="18">
        <v>45160.610324074078</v>
      </c>
      <c r="B1674" s="4">
        <v>3.33</v>
      </c>
      <c r="C1674" s="4">
        <v>1.2</v>
      </c>
      <c r="D1674" s="4">
        <f t="shared" si="79"/>
        <v>3.996</v>
      </c>
      <c r="E1674" s="4">
        <f t="shared" si="81"/>
        <v>308.75943076923073</v>
      </c>
      <c r="F1674" s="4">
        <f t="shared" si="80"/>
        <v>20.429430769230748</v>
      </c>
      <c r="G1674" s="12">
        <v>2023</v>
      </c>
    </row>
    <row r="1675" spans="1:7" x14ac:dyDescent="0.2">
      <c r="A1675" s="18">
        <v>45160.617997685185</v>
      </c>
      <c r="B1675" s="4">
        <v>3.34</v>
      </c>
      <c r="C1675" s="4">
        <v>1.2</v>
      </c>
      <c r="D1675" s="4">
        <f t="shared" si="79"/>
        <v>4.008</v>
      </c>
      <c r="E1675" s="4">
        <f t="shared" si="81"/>
        <v>308.77143076923073</v>
      </c>
      <c r="F1675" s="4">
        <f t="shared" si="80"/>
        <v>20.441430769230749</v>
      </c>
      <c r="G1675" s="12">
        <v>2023</v>
      </c>
    </row>
    <row r="1676" spans="1:7" x14ac:dyDescent="0.2">
      <c r="A1676" s="18">
        <v>45160.632256944446</v>
      </c>
      <c r="B1676" s="4">
        <v>3.35</v>
      </c>
      <c r="C1676" s="4">
        <v>1.2</v>
      </c>
      <c r="D1676" s="4">
        <f t="shared" si="79"/>
        <v>4.0199999999999996</v>
      </c>
      <c r="E1676" s="4">
        <f t="shared" si="81"/>
        <v>308.78343076923073</v>
      </c>
      <c r="F1676" s="4">
        <f t="shared" si="80"/>
        <v>20.453430769230749</v>
      </c>
      <c r="G1676" s="12">
        <v>2023</v>
      </c>
    </row>
    <row r="1677" spans="1:7" x14ac:dyDescent="0.2">
      <c r="A1677" s="18">
        <v>45160.730347222219</v>
      </c>
      <c r="B1677" s="4">
        <v>3.36</v>
      </c>
      <c r="C1677" s="4">
        <v>1.2</v>
      </c>
      <c r="D1677" s="4">
        <f t="shared" si="79"/>
        <v>4.032</v>
      </c>
      <c r="E1677" s="4">
        <f t="shared" si="81"/>
        <v>308.79543076923073</v>
      </c>
      <c r="F1677" s="4">
        <f t="shared" si="80"/>
        <v>20.46543076923075</v>
      </c>
      <c r="G1677" s="12">
        <v>2023</v>
      </c>
    </row>
    <row r="1678" spans="1:7" x14ac:dyDescent="0.2">
      <c r="A1678" s="18">
        <v>45160.733622685184</v>
      </c>
      <c r="B1678" s="4">
        <v>3.37</v>
      </c>
      <c r="C1678" s="4">
        <v>1.2</v>
      </c>
      <c r="D1678" s="4">
        <f t="shared" si="79"/>
        <v>4.0439999999999996</v>
      </c>
      <c r="E1678" s="4">
        <f t="shared" si="81"/>
        <v>308.80743076923073</v>
      </c>
      <c r="F1678" s="4">
        <f t="shared" si="80"/>
        <v>20.47743076923075</v>
      </c>
      <c r="G1678" s="12">
        <v>2023</v>
      </c>
    </row>
    <row r="1679" spans="1:7" x14ac:dyDescent="0.2">
      <c r="A1679" s="18">
        <v>45160.737870370373</v>
      </c>
      <c r="B1679" s="4">
        <v>3.38</v>
      </c>
      <c r="C1679" s="4">
        <v>1.2</v>
      </c>
      <c r="D1679" s="4">
        <f t="shared" si="79"/>
        <v>4.056</v>
      </c>
      <c r="E1679" s="4">
        <f t="shared" si="81"/>
        <v>308.81943076923073</v>
      </c>
      <c r="F1679" s="4">
        <f t="shared" si="80"/>
        <v>20.489430769230751</v>
      </c>
      <c r="G1679" s="12">
        <v>2023</v>
      </c>
    </row>
    <row r="1680" spans="1:7" x14ac:dyDescent="0.2">
      <c r="A1680" s="18">
        <v>45161.730208333334</v>
      </c>
      <c r="B1680" s="4">
        <v>3.39</v>
      </c>
      <c r="C1680" s="4">
        <v>1.2</v>
      </c>
      <c r="D1680" s="4">
        <f t="shared" si="79"/>
        <v>4.0679999999999996</v>
      </c>
      <c r="E1680" s="4">
        <f t="shared" si="81"/>
        <v>308.83143076923074</v>
      </c>
      <c r="F1680" s="4">
        <f t="shared" si="80"/>
        <v>20.501430769230751</v>
      </c>
      <c r="G1680" s="12">
        <v>2023</v>
      </c>
    </row>
    <row r="1681" spans="1:7" x14ac:dyDescent="0.2">
      <c r="A1681" s="18">
        <v>45161.730520833335</v>
      </c>
      <c r="B1681" s="4">
        <v>3.4</v>
      </c>
      <c r="C1681" s="4">
        <v>1.2</v>
      </c>
      <c r="D1681" s="4">
        <f t="shared" si="79"/>
        <v>4.08</v>
      </c>
      <c r="E1681" s="4">
        <f t="shared" si="81"/>
        <v>308.84343076923074</v>
      </c>
      <c r="F1681" s="4">
        <f t="shared" si="80"/>
        <v>20.513430769230752</v>
      </c>
      <c r="G1681" s="12">
        <v>2023</v>
      </c>
    </row>
    <row r="1682" spans="1:7" x14ac:dyDescent="0.2">
      <c r="A1682" s="18">
        <v>45161.730671296296</v>
      </c>
      <c r="B1682" s="4">
        <v>3.41</v>
      </c>
      <c r="C1682" s="4">
        <v>1.2</v>
      </c>
      <c r="D1682" s="4">
        <f t="shared" si="79"/>
        <v>4.0919999999999996</v>
      </c>
      <c r="E1682" s="4">
        <f t="shared" si="81"/>
        <v>308.85543076923074</v>
      </c>
      <c r="F1682" s="4">
        <f t="shared" si="80"/>
        <v>20.525430769230752</v>
      </c>
      <c r="G1682" s="12">
        <v>2023</v>
      </c>
    </row>
    <row r="1683" spans="1:7" x14ac:dyDescent="0.2">
      <c r="A1683" s="18">
        <v>45161.730868055558</v>
      </c>
      <c r="B1683" s="4">
        <v>3.42</v>
      </c>
      <c r="C1683" s="4">
        <v>1.2</v>
      </c>
      <c r="D1683" s="4">
        <f t="shared" si="79"/>
        <v>4.1040000000000001</v>
      </c>
      <c r="E1683" s="4">
        <f t="shared" si="81"/>
        <v>308.86743076923074</v>
      </c>
      <c r="F1683" s="4">
        <f t="shared" si="80"/>
        <v>20.537430769230753</v>
      </c>
      <c r="G1683" s="12">
        <v>2023</v>
      </c>
    </row>
    <row r="1684" spans="1:7" x14ac:dyDescent="0.2">
      <c r="A1684" s="18">
        <v>45161.731006944443</v>
      </c>
      <c r="B1684" s="4">
        <v>3.43</v>
      </c>
      <c r="C1684" s="4">
        <v>1.2</v>
      </c>
      <c r="D1684" s="4">
        <f t="shared" si="79"/>
        <v>4.1159999999999997</v>
      </c>
      <c r="E1684" s="4">
        <f t="shared" si="81"/>
        <v>308.87943076923074</v>
      </c>
      <c r="F1684" s="4">
        <f t="shared" si="80"/>
        <v>20.549430769230753</v>
      </c>
      <c r="G1684" s="12">
        <v>2023</v>
      </c>
    </row>
    <row r="1685" spans="1:7" x14ac:dyDescent="0.2">
      <c r="A1685" s="18">
        <v>45161.731157407405</v>
      </c>
      <c r="B1685" s="4">
        <v>3.44</v>
      </c>
      <c r="C1685" s="4">
        <v>1.2</v>
      </c>
      <c r="D1685" s="4">
        <f t="shared" si="79"/>
        <v>4.1280000000000001</v>
      </c>
      <c r="E1685" s="4">
        <f t="shared" si="81"/>
        <v>308.89143076923074</v>
      </c>
      <c r="F1685" s="4">
        <f t="shared" si="80"/>
        <v>20.561430769230753</v>
      </c>
      <c r="G1685" s="12">
        <v>2023</v>
      </c>
    </row>
    <row r="1686" spans="1:7" x14ac:dyDescent="0.2">
      <c r="A1686" s="18">
        <v>45161.731249999997</v>
      </c>
      <c r="B1686" s="4">
        <v>3.45</v>
      </c>
      <c r="C1686" s="4">
        <v>1.2</v>
      </c>
      <c r="D1686" s="4">
        <f t="shared" si="79"/>
        <v>4.1399999999999997</v>
      </c>
      <c r="E1686" s="4">
        <f t="shared" si="81"/>
        <v>308.90343076923074</v>
      </c>
      <c r="F1686" s="4">
        <f t="shared" si="80"/>
        <v>20.573430769230754</v>
      </c>
      <c r="G1686" s="12">
        <v>2023</v>
      </c>
    </row>
    <row r="1687" spans="1:7" x14ac:dyDescent="0.2">
      <c r="A1687" s="18">
        <v>45161.731365740743</v>
      </c>
      <c r="B1687" s="4">
        <v>3.46</v>
      </c>
      <c r="C1687" s="4">
        <v>1.2</v>
      </c>
      <c r="D1687" s="4">
        <f t="shared" si="79"/>
        <v>4.1520000000000001</v>
      </c>
      <c r="E1687" s="4">
        <f t="shared" si="81"/>
        <v>308.91543076923074</v>
      </c>
      <c r="F1687" s="4">
        <f t="shared" si="80"/>
        <v>20.585430769230754</v>
      </c>
      <c r="G1687" s="12">
        <v>2023</v>
      </c>
    </row>
    <row r="1688" spans="1:7" x14ac:dyDescent="0.2">
      <c r="A1688" s="18">
        <v>45161.731423611112</v>
      </c>
      <c r="B1688" s="4">
        <v>3.47</v>
      </c>
      <c r="C1688" s="4">
        <v>1.2</v>
      </c>
      <c r="D1688" s="4">
        <f t="shared" si="79"/>
        <v>4.1639999999999997</v>
      </c>
      <c r="E1688" s="4">
        <f t="shared" si="81"/>
        <v>308.92743076923074</v>
      </c>
      <c r="F1688" s="4">
        <f t="shared" si="80"/>
        <v>20.597430769230755</v>
      </c>
      <c r="G1688" s="12">
        <v>2023</v>
      </c>
    </row>
    <row r="1689" spans="1:7" x14ac:dyDescent="0.2">
      <c r="A1689" s="18">
        <v>45161.731527777774</v>
      </c>
      <c r="B1689" s="4">
        <v>3.48</v>
      </c>
      <c r="C1689" s="4">
        <v>1.2</v>
      </c>
      <c r="D1689" s="4">
        <f t="shared" ref="D1689:D1752" si="82">B1689*C1689</f>
        <v>4.1760000000000002</v>
      </c>
      <c r="E1689" s="4">
        <f t="shared" si="81"/>
        <v>308.93943076923074</v>
      </c>
      <c r="F1689" s="4">
        <f t="shared" si="80"/>
        <v>20.609430769230755</v>
      </c>
      <c r="G1689" s="12">
        <v>2023</v>
      </c>
    </row>
    <row r="1690" spans="1:7" x14ac:dyDescent="0.2">
      <c r="A1690" s="18">
        <v>45161.731608796297</v>
      </c>
      <c r="B1690" s="4">
        <v>3.49</v>
      </c>
      <c r="C1690" s="4">
        <v>1.2</v>
      </c>
      <c r="D1690" s="4">
        <f t="shared" si="82"/>
        <v>4.1879999999999997</v>
      </c>
      <c r="E1690" s="4">
        <f t="shared" si="81"/>
        <v>308.95143076923074</v>
      </c>
      <c r="F1690" s="4">
        <f t="shared" si="80"/>
        <v>20.621430769230756</v>
      </c>
      <c r="G1690" s="12">
        <v>2023</v>
      </c>
    </row>
    <row r="1691" spans="1:7" x14ac:dyDescent="0.2">
      <c r="A1691" s="18">
        <v>45161.731712962966</v>
      </c>
      <c r="B1691" s="4">
        <v>3.5</v>
      </c>
      <c r="C1691" s="4">
        <v>1.2</v>
      </c>
      <c r="D1691" s="4">
        <f t="shared" si="82"/>
        <v>4.2</v>
      </c>
      <c r="E1691" s="4">
        <f t="shared" si="81"/>
        <v>308.96343076923074</v>
      </c>
      <c r="F1691" s="4">
        <f t="shared" si="80"/>
        <v>20.633430769230756</v>
      </c>
      <c r="G1691" s="12">
        <v>2023</v>
      </c>
    </row>
    <row r="1692" spans="1:7" x14ac:dyDescent="0.2">
      <c r="A1692" s="18">
        <v>45161.731782407405</v>
      </c>
      <c r="B1692" s="4">
        <v>3.5100000000000002</v>
      </c>
      <c r="C1692" s="4">
        <v>1.2</v>
      </c>
      <c r="D1692" s="4">
        <f t="shared" si="82"/>
        <v>4.2119999999999997</v>
      </c>
      <c r="E1692" s="4">
        <f t="shared" si="81"/>
        <v>308.97543076923074</v>
      </c>
      <c r="F1692" s="4">
        <f t="shared" si="80"/>
        <v>20.645430769230757</v>
      </c>
      <c r="G1692" s="12">
        <v>2023</v>
      </c>
    </row>
    <row r="1693" spans="1:7" x14ac:dyDescent="0.2">
      <c r="A1693" s="18">
        <v>45161.731909722221</v>
      </c>
      <c r="B1693" s="4">
        <v>3.52</v>
      </c>
      <c r="C1693" s="4">
        <v>1.2</v>
      </c>
      <c r="D1693" s="4">
        <f t="shared" si="82"/>
        <v>4.2240000000000002</v>
      </c>
      <c r="E1693" s="4">
        <f t="shared" si="81"/>
        <v>308.98743076923074</v>
      </c>
      <c r="F1693" s="4">
        <f t="shared" si="80"/>
        <v>20.657430769230757</v>
      </c>
      <c r="G1693" s="12">
        <v>2023</v>
      </c>
    </row>
    <row r="1694" spans="1:7" x14ac:dyDescent="0.2">
      <c r="A1694" s="18">
        <v>45161.731990740744</v>
      </c>
      <c r="B1694" s="4">
        <v>3.5300000000000002</v>
      </c>
      <c r="C1694" s="4">
        <v>1.2</v>
      </c>
      <c r="D1694" s="4">
        <f t="shared" si="82"/>
        <v>4.2359999999999998</v>
      </c>
      <c r="E1694" s="4">
        <f t="shared" si="81"/>
        <v>308.99943076923074</v>
      </c>
      <c r="F1694" s="4">
        <f t="shared" si="80"/>
        <v>20.669430769230758</v>
      </c>
      <c r="G1694" s="12">
        <v>2023</v>
      </c>
    </row>
    <row r="1695" spans="1:7" x14ac:dyDescent="0.2">
      <c r="A1695" s="18">
        <v>45161.732141203705</v>
      </c>
      <c r="B1695" s="4">
        <v>3.54</v>
      </c>
      <c r="C1695" s="4">
        <v>1.2</v>
      </c>
      <c r="D1695" s="4">
        <f t="shared" si="82"/>
        <v>4.2480000000000002</v>
      </c>
      <c r="E1695" s="4">
        <f t="shared" si="81"/>
        <v>309.01143076923074</v>
      </c>
      <c r="F1695" s="4">
        <f t="shared" si="80"/>
        <v>20.681430769230758</v>
      </c>
      <c r="G1695" s="12">
        <v>2023</v>
      </c>
    </row>
    <row r="1696" spans="1:7" x14ac:dyDescent="0.2">
      <c r="A1696" s="18">
        <v>45161.73228009259</v>
      </c>
      <c r="B1696" s="4">
        <v>3.5500000000000003</v>
      </c>
      <c r="C1696" s="4">
        <v>1.2</v>
      </c>
      <c r="D1696" s="4">
        <f t="shared" si="82"/>
        <v>4.26</v>
      </c>
      <c r="E1696" s="4">
        <f t="shared" si="81"/>
        <v>309.02343076923074</v>
      </c>
      <c r="F1696" s="4">
        <f t="shared" si="80"/>
        <v>20.693430769230758</v>
      </c>
      <c r="G1696" s="12">
        <v>2023</v>
      </c>
    </row>
    <row r="1697" spans="1:7" x14ac:dyDescent="0.2">
      <c r="A1697" s="18">
        <v>45161.732499999998</v>
      </c>
      <c r="B1697" s="4">
        <v>3.56</v>
      </c>
      <c r="C1697" s="4">
        <v>1.2</v>
      </c>
      <c r="D1697" s="4">
        <f t="shared" si="82"/>
        <v>4.2720000000000002</v>
      </c>
      <c r="E1697" s="4">
        <f t="shared" si="81"/>
        <v>309.03543076923074</v>
      </c>
      <c r="F1697" s="4">
        <f t="shared" si="80"/>
        <v>20.705430769230759</v>
      </c>
      <c r="G1697" s="12">
        <v>2023</v>
      </c>
    </row>
    <row r="1698" spans="1:7" x14ac:dyDescent="0.2">
      <c r="A1698" s="18">
        <v>45161.73265046296</v>
      </c>
      <c r="B1698" s="4">
        <v>3.5700000000000003</v>
      </c>
      <c r="C1698" s="4">
        <v>1.2</v>
      </c>
      <c r="D1698" s="4">
        <f t="shared" si="82"/>
        <v>4.2839999999999998</v>
      </c>
      <c r="E1698" s="4">
        <f t="shared" si="81"/>
        <v>309.04743076923074</v>
      </c>
      <c r="F1698" s="4">
        <f t="shared" si="80"/>
        <v>20.717430769230759</v>
      </c>
      <c r="G1698" s="12">
        <v>2023</v>
      </c>
    </row>
    <row r="1699" spans="1:7" x14ac:dyDescent="0.2">
      <c r="A1699" s="18">
        <v>45161.732870370368</v>
      </c>
      <c r="B1699" s="4">
        <v>3.58</v>
      </c>
      <c r="C1699" s="4">
        <v>1.2</v>
      </c>
      <c r="D1699" s="4">
        <f t="shared" si="82"/>
        <v>4.2960000000000003</v>
      </c>
      <c r="E1699" s="4">
        <f t="shared" si="81"/>
        <v>309.05943076923074</v>
      </c>
      <c r="F1699" s="4">
        <f t="shared" si="80"/>
        <v>20.72943076923076</v>
      </c>
      <c r="G1699" s="12">
        <v>2023</v>
      </c>
    </row>
    <row r="1700" spans="1:7" x14ac:dyDescent="0.2">
      <c r="A1700" s="18">
        <v>45161.733043981483</v>
      </c>
      <c r="B1700" s="4">
        <v>3.59</v>
      </c>
      <c r="C1700" s="4">
        <v>1.2</v>
      </c>
      <c r="D1700" s="4">
        <f t="shared" si="82"/>
        <v>4.3079999999999998</v>
      </c>
      <c r="E1700" s="4">
        <f t="shared" si="81"/>
        <v>309.07143076923074</v>
      </c>
      <c r="F1700" s="4">
        <f t="shared" si="80"/>
        <v>20.74143076923076</v>
      </c>
      <c r="G1700" s="12">
        <v>2023</v>
      </c>
    </row>
    <row r="1701" spans="1:7" x14ac:dyDescent="0.2">
      <c r="A1701" s="18">
        <v>45161.733206018522</v>
      </c>
      <c r="B1701" s="4">
        <v>3.6</v>
      </c>
      <c r="C1701" s="4">
        <v>1.2</v>
      </c>
      <c r="D1701" s="4">
        <f t="shared" si="82"/>
        <v>4.32</v>
      </c>
      <c r="E1701" s="4">
        <f t="shared" si="81"/>
        <v>309.08343076923074</v>
      </c>
      <c r="F1701" s="4">
        <f t="shared" si="80"/>
        <v>20.753430769230761</v>
      </c>
      <c r="G1701" s="12">
        <v>2023</v>
      </c>
    </row>
    <row r="1702" spans="1:7" x14ac:dyDescent="0.2">
      <c r="A1702" s="18">
        <v>45161.733263888891</v>
      </c>
      <c r="B1702" s="4">
        <v>3.61</v>
      </c>
      <c r="C1702" s="4">
        <v>1.2</v>
      </c>
      <c r="D1702" s="4">
        <f t="shared" si="82"/>
        <v>4.3319999999999999</v>
      </c>
      <c r="E1702" s="4">
        <f t="shared" si="81"/>
        <v>309.09543076923075</v>
      </c>
      <c r="F1702" s="4">
        <f t="shared" si="80"/>
        <v>20.765430769230761</v>
      </c>
      <c r="G1702" s="12">
        <v>2023</v>
      </c>
    </row>
    <row r="1703" spans="1:7" x14ac:dyDescent="0.2">
      <c r="A1703" s="18">
        <v>45161.733356481483</v>
      </c>
      <c r="B1703" s="4">
        <v>3.62</v>
      </c>
      <c r="C1703" s="4">
        <v>1.2</v>
      </c>
      <c r="D1703" s="4">
        <f t="shared" si="82"/>
        <v>4.3440000000000003</v>
      </c>
      <c r="E1703" s="4">
        <f t="shared" si="81"/>
        <v>309.10743076923075</v>
      </c>
      <c r="F1703" s="4">
        <f t="shared" si="80"/>
        <v>20.777430769230762</v>
      </c>
      <c r="G1703" s="12">
        <v>2023</v>
      </c>
    </row>
    <row r="1704" spans="1:7" x14ac:dyDescent="0.2">
      <c r="A1704" s="18">
        <v>45161.733425925922</v>
      </c>
      <c r="B1704" s="4">
        <v>3.63</v>
      </c>
      <c r="C1704" s="4">
        <v>1.2</v>
      </c>
      <c r="D1704" s="4">
        <f t="shared" si="82"/>
        <v>4.3559999999999999</v>
      </c>
      <c r="E1704" s="4">
        <f t="shared" si="81"/>
        <v>309.11943076923075</v>
      </c>
      <c r="F1704" s="4">
        <f t="shared" si="80"/>
        <v>20.789430769230762</v>
      </c>
      <c r="G1704" s="12">
        <v>2023</v>
      </c>
    </row>
    <row r="1705" spans="1:7" x14ac:dyDescent="0.2">
      <c r="A1705" s="18">
        <v>45161.733495370368</v>
      </c>
      <c r="B1705" s="4">
        <v>3.64</v>
      </c>
      <c r="C1705" s="4">
        <v>1.2</v>
      </c>
      <c r="D1705" s="4">
        <f t="shared" si="82"/>
        <v>4.3680000000000003</v>
      </c>
      <c r="E1705" s="4">
        <f t="shared" si="81"/>
        <v>309.13143076923075</v>
      </c>
      <c r="F1705" s="4">
        <f t="shared" si="80"/>
        <v>20.801430769230763</v>
      </c>
      <c r="G1705" s="12">
        <v>2023</v>
      </c>
    </row>
    <row r="1706" spans="1:7" x14ac:dyDescent="0.2">
      <c r="A1706" s="18">
        <v>45161.733553240738</v>
      </c>
      <c r="B1706" s="4">
        <v>3.65</v>
      </c>
      <c r="C1706" s="4">
        <v>1.2</v>
      </c>
      <c r="D1706" s="4">
        <f t="shared" si="82"/>
        <v>4.38</v>
      </c>
      <c r="E1706" s="4">
        <f t="shared" si="81"/>
        <v>309.14343076923075</v>
      </c>
      <c r="F1706" s="4">
        <f t="shared" si="80"/>
        <v>20.813430769230763</v>
      </c>
      <c r="G1706" s="12">
        <v>2023</v>
      </c>
    </row>
    <row r="1707" spans="1:7" x14ac:dyDescent="0.2">
      <c r="A1707" s="18">
        <v>45161.733657407407</v>
      </c>
      <c r="B1707" s="4">
        <v>3.66</v>
      </c>
      <c r="C1707" s="4">
        <v>1.2</v>
      </c>
      <c r="D1707" s="4">
        <f t="shared" si="82"/>
        <v>4.3920000000000003</v>
      </c>
      <c r="E1707" s="4">
        <f t="shared" si="81"/>
        <v>309.15543076923075</v>
      </c>
      <c r="F1707" s="4">
        <f t="shared" si="80"/>
        <v>20.825430769230763</v>
      </c>
      <c r="G1707" s="12">
        <v>2023</v>
      </c>
    </row>
    <row r="1708" spans="1:7" x14ac:dyDescent="0.2">
      <c r="A1708" s="18">
        <v>45161.733726851853</v>
      </c>
      <c r="B1708" s="4">
        <v>3.67</v>
      </c>
      <c r="C1708" s="4">
        <v>1.2</v>
      </c>
      <c r="D1708" s="4">
        <f t="shared" si="82"/>
        <v>4.4039999999999999</v>
      </c>
      <c r="E1708" s="4">
        <f t="shared" si="81"/>
        <v>309.16743076923075</v>
      </c>
      <c r="F1708" s="4">
        <f t="shared" si="80"/>
        <v>20.837430769230764</v>
      </c>
      <c r="G1708" s="12">
        <v>2023</v>
      </c>
    </row>
    <row r="1709" spans="1:7" x14ac:dyDescent="0.2">
      <c r="A1709" s="18">
        <v>45161.733819444446</v>
      </c>
      <c r="B1709" s="4">
        <v>3.68</v>
      </c>
      <c r="C1709" s="4">
        <v>1.2</v>
      </c>
      <c r="D1709" s="4">
        <f t="shared" si="82"/>
        <v>4.4160000000000004</v>
      </c>
      <c r="E1709" s="4">
        <f t="shared" si="81"/>
        <v>309.17943076923075</v>
      </c>
      <c r="F1709" s="4">
        <f t="shared" si="80"/>
        <v>20.849430769230764</v>
      </c>
      <c r="G1709" s="12">
        <v>2023</v>
      </c>
    </row>
    <row r="1710" spans="1:7" x14ac:dyDescent="0.2">
      <c r="A1710" s="18">
        <v>45161.733854166669</v>
      </c>
      <c r="B1710" s="4">
        <v>3.69</v>
      </c>
      <c r="C1710" s="4">
        <v>1.2</v>
      </c>
      <c r="D1710" s="4">
        <f t="shared" si="82"/>
        <v>4.4279999999999999</v>
      </c>
      <c r="E1710" s="4">
        <f t="shared" si="81"/>
        <v>309.19143076923075</v>
      </c>
      <c r="F1710" s="4">
        <f t="shared" si="80"/>
        <v>20.861430769230765</v>
      </c>
      <c r="G1710" s="12">
        <v>2023</v>
      </c>
    </row>
    <row r="1711" spans="1:7" x14ac:dyDescent="0.2">
      <c r="A1711" s="18">
        <v>45161.733935185184</v>
      </c>
      <c r="B1711" s="4">
        <v>3.7</v>
      </c>
      <c r="C1711" s="4">
        <v>1.2</v>
      </c>
      <c r="D1711" s="4">
        <f t="shared" si="82"/>
        <v>4.4400000000000004</v>
      </c>
      <c r="E1711" s="4">
        <f t="shared" si="81"/>
        <v>309.20343076923075</v>
      </c>
      <c r="F1711" s="4">
        <f t="shared" si="80"/>
        <v>20.873430769230765</v>
      </c>
      <c r="G1711" s="12">
        <v>2023</v>
      </c>
    </row>
    <row r="1712" spans="1:7" x14ac:dyDescent="0.2">
      <c r="A1712" s="18">
        <v>45161.733993055554</v>
      </c>
      <c r="B1712" s="4">
        <v>3.71</v>
      </c>
      <c r="C1712" s="4">
        <v>1.2</v>
      </c>
      <c r="D1712" s="4">
        <f t="shared" si="82"/>
        <v>4.452</v>
      </c>
      <c r="E1712" s="4">
        <f t="shared" si="81"/>
        <v>309.21543076923075</v>
      </c>
      <c r="F1712" s="4">
        <f t="shared" si="80"/>
        <v>20.885430769230766</v>
      </c>
      <c r="G1712" s="12">
        <v>2023</v>
      </c>
    </row>
    <row r="1713" spans="1:7" x14ac:dyDescent="0.2">
      <c r="A1713" s="18">
        <v>45161.7340625</v>
      </c>
      <c r="B1713" s="4">
        <v>3.72</v>
      </c>
      <c r="C1713" s="4">
        <v>1.2</v>
      </c>
      <c r="D1713" s="4">
        <f t="shared" si="82"/>
        <v>4.4640000000000004</v>
      </c>
      <c r="E1713" s="4">
        <f t="shared" si="81"/>
        <v>309.22743076923075</v>
      </c>
      <c r="F1713" s="4">
        <f t="shared" si="80"/>
        <v>20.897430769230766</v>
      </c>
      <c r="G1713" s="12">
        <v>2023</v>
      </c>
    </row>
    <row r="1714" spans="1:7" x14ac:dyDescent="0.2">
      <c r="A1714" s="18">
        <v>45161.734131944446</v>
      </c>
      <c r="B1714" s="4">
        <v>3.73</v>
      </c>
      <c r="C1714" s="4">
        <v>1.2</v>
      </c>
      <c r="D1714" s="4">
        <f t="shared" si="82"/>
        <v>4.476</v>
      </c>
      <c r="E1714" s="4">
        <f t="shared" si="81"/>
        <v>309.23943076923075</v>
      </c>
      <c r="F1714" s="4">
        <f t="shared" si="80"/>
        <v>20.909430769230767</v>
      </c>
      <c r="G1714" s="12">
        <v>2023</v>
      </c>
    </row>
    <row r="1715" spans="1:7" x14ac:dyDescent="0.2">
      <c r="A1715" s="18">
        <v>45161.734212962961</v>
      </c>
      <c r="B1715" s="4">
        <v>3.74</v>
      </c>
      <c r="C1715" s="4">
        <v>1.2</v>
      </c>
      <c r="D1715" s="4">
        <f t="shared" si="82"/>
        <v>4.4880000000000004</v>
      </c>
      <c r="E1715" s="4">
        <f t="shared" si="81"/>
        <v>309.25143076923075</v>
      </c>
      <c r="F1715" s="4">
        <f t="shared" si="80"/>
        <v>20.921430769230767</v>
      </c>
      <c r="G1715" s="12">
        <v>2023</v>
      </c>
    </row>
    <row r="1716" spans="1:7" x14ac:dyDescent="0.2">
      <c r="A1716" s="18">
        <v>45161.734247685185</v>
      </c>
      <c r="B1716" s="4">
        <v>3.75</v>
      </c>
      <c r="C1716" s="4">
        <v>1.2</v>
      </c>
      <c r="D1716" s="4">
        <f t="shared" si="82"/>
        <v>4.5</v>
      </c>
      <c r="E1716" s="4">
        <f t="shared" si="81"/>
        <v>309.26343076923075</v>
      </c>
      <c r="F1716" s="4">
        <f t="shared" si="80"/>
        <v>20.933430769230768</v>
      </c>
      <c r="G1716" s="12">
        <v>2023</v>
      </c>
    </row>
    <row r="1717" spans="1:7" x14ac:dyDescent="0.2">
      <c r="A1717" s="18">
        <v>45161.734305555554</v>
      </c>
      <c r="B1717" s="4">
        <v>3.7600000000000002</v>
      </c>
      <c r="C1717" s="4">
        <v>1.2</v>
      </c>
      <c r="D1717" s="4">
        <f t="shared" si="82"/>
        <v>4.5120000000000005</v>
      </c>
      <c r="E1717" s="4">
        <f t="shared" si="81"/>
        <v>309.27543076923075</v>
      </c>
      <c r="F1717" s="4">
        <f t="shared" si="80"/>
        <v>20.945430769230768</v>
      </c>
      <c r="G1717" s="12">
        <v>2023</v>
      </c>
    </row>
    <row r="1718" spans="1:7" x14ac:dyDescent="0.2">
      <c r="A1718" s="18">
        <v>45161.734351851854</v>
      </c>
      <c r="B1718" s="4">
        <v>3.77</v>
      </c>
      <c r="C1718" s="4">
        <v>1.2</v>
      </c>
      <c r="D1718" s="4">
        <f t="shared" si="82"/>
        <v>4.524</v>
      </c>
      <c r="E1718" s="4">
        <f t="shared" si="81"/>
        <v>309.28743076923075</v>
      </c>
      <c r="F1718" s="4">
        <f t="shared" si="80"/>
        <v>20.957430769230768</v>
      </c>
      <c r="G1718" s="12">
        <v>2023</v>
      </c>
    </row>
    <row r="1719" spans="1:7" x14ac:dyDescent="0.2">
      <c r="A1719" s="18">
        <v>45161.734432870369</v>
      </c>
      <c r="B1719" s="4">
        <v>3.7800000000000002</v>
      </c>
      <c r="C1719" s="4">
        <v>1.2</v>
      </c>
      <c r="D1719" s="4">
        <f t="shared" si="82"/>
        <v>4.5360000000000005</v>
      </c>
      <c r="E1719" s="4">
        <f t="shared" si="81"/>
        <v>309.29943076923075</v>
      </c>
      <c r="F1719" s="4">
        <f t="shared" si="80"/>
        <v>20.969430769230769</v>
      </c>
      <c r="G1719" s="12">
        <v>2023</v>
      </c>
    </row>
    <row r="1720" spans="1:7" x14ac:dyDescent="0.2">
      <c r="A1720" s="18">
        <v>45161.734490740739</v>
      </c>
      <c r="B1720" s="4">
        <v>3.79</v>
      </c>
      <c r="C1720" s="4">
        <v>1.2</v>
      </c>
      <c r="D1720" s="4">
        <f t="shared" si="82"/>
        <v>4.548</v>
      </c>
      <c r="E1720" s="4">
        <f t="shared" si="81"/>
        <v>309.31143076923075</v>
      </c>
      <c r="F1720" s="4">
        <f t="shared" si="80"/>
        <v>20.981430769230769</v>
      </c>
      <c r="G1720" s="12">
        <v>2023</v>
      </c>
    </row>
    <row r="1721" spans="1:7" x14ac:dyDescent="0.2">
      <c r="A1721" s="18">
        <v>45161.734571759262</v>
      </c>
      <c r="B1721" s="4">
        <v>3.8000000000000003</v>
      </c>
      <c r="C1721" s="4">
        <v>1.2</v>
      </c>
      <c r="D1721" s="4">
        <f t="shared" si="82"/>
        <v>4.5600000000000005</v>
      </c>
      <c r="E1721" s="4">
        <f t="shared" si="81"/>
        <v>309.32343076923075</v>
      </c>
      <c r="F1721" s="4">
        <f t="shared" si="80"/>
        <v>20.99343076923077</v>
      </c>
      <c r="G1721" s="12">
        <v>2023</v>
      </c>
    </row>
    <row r="1722" spans="1:7" x14ac:dyDescent="0.2">
      <c r="A1722" s="18">
        <v>45161.734629629631</v>
      </c>
      <c r="B1722" s="4">
        <v>3.81</v>
      </c>
      <c r="C1722" s="4">
        <v>1.2</v>
      </c>
      <c r="D1722" s="4">
        <f t="shared" si="82"/>
        <v>4.5720000000000001</v>
      </c>
      <c r="E1722" s="4">
        <f t="shared" si="81"/>
        <v>309.33543076923075</v>
      </c>
      <c r="F1722" s="4">
        <f t="shared" si="80"/>
        <v>21.00543076923077</v>
      </c>
      <c r="G1722" s="12">
        <v>2023</v>
      </c>
    </row>
    <row r="1723" spans="1:7" x14ac:dyDescent="0.2">
      <c r="A1723" s="18">
        <v>45161.734722222223</v>
      </c>
      <c r="B1723" s="4">
        <v>3.8200000000000003</v>
      </c>
      <c r="C1723" s="4">
        <v>1.2</v>
      </c>
      <c r="D1723" s="4">
        <f t="shared" si="82"/>
        <v>4.5840000000000005</v>
      </c>
      <c r="E1723" s="4">
        <f t="shared" si="81"/>
        <v>309.34743076923075</v>
      </c>
      <c r="F1723" s="4">
        <f t="shared" si="80"/>
        <v>21.017430769230771</v>
      </c>
      <c r="G1723" s="12">
        <v>2023</v>
      </c>
    </row>
    <row r="1724" spans="1:7" x14ac:dyDescent="0.2">
      <c r="A1724" s="18">
        <v>45161.734780092593</v>
      </c>
      <c r="B1724" s="4">
        <v>3.83</v>
      </c>
      <c r="C1724" s="4">
        <v>1.2</v>
      </c>
      <c r="D1724" s="4">
        <f t="shared" si="82"/>
        <v>4.5960000000000001</v>
      </c>
      <c r="E1724" s="4">
        <f t="shared" si="81"/>
        <v>309.35943076923076</v>
      </c>
      <c r="F1724" s="4">
        <f t="shared" si="80"/>
        <v>21.029430769230771</v>
      </c>
      <c r="G1724" s="12">
        <v>2023</v>
      </c>
    </row>
    <row r="1725" spans="1:7" x14ac:dyDescent="0.2">
      <c r="A1725" s="18">
        <v>45161.734872685185</v>
      </c>
      <c r="B1725" s="4">
        <v>3.84</v>
      </c>
      <c r="C1725" s="4">
        <v>1.2</v>
      </c>
      <c r="D1725" s="4">
        <f t="shared" si="82"/>
        <v>4.6079999999999997</v>
      </c>
      <c r="E1725" s="4">
        <f t="shared" si="81"/>
        <v>309.37143076923076</v>
      </c>
      <c r="F1725" s="4">
        <f t="shared" ref="F1725:F1788" si="83">E1725-288.33</f>
        <v>21.041430769230772</v>
      </c>
      <c r="G1725" s="12">
        <v>2023</v>
      </c>
    </row>
    <row r="1726" spans="1:7" x14ac:dyDescent="0.2">
      <c r="A1726" s="18">
        <v>45161.734942129631</v>
      </c>
      <c r="B1726" s="4">
        <v>3.85</v>
      </c>
      <c r="C1726" s="4">
        <v>1.2</v>
      </c>
      <c r="D1726" s="4">
        <f t="shared" si="82"/>
        <v>4.62</v>
      </c>
      <c r="E1726" s="4">
        <f t="shared" ref="E1726:E1789" si="84">D1726+E$1340</f>
        <v>309.38343076923076</v>
      </c>
      <c r="F1726" s="4">
        <f t="shared" si="83"/>
        <v>21.053430769230772</v>
      </c>
      <c r="G1726" s="12">
        <v>2023</v>
      </c>
    </row>
    <row r="1727" spans="1:7" x14ac:dyDescent="0.2">
      <c r="A1727" s="18">
        <v>45161.735023148147</v>
      </c>
      <c r="B1727" s="4">
        <v>3.86</v>
      </c>
      <c r="C1727" s="4">
        <v>1.2</v>
      </c>
      <c r="D1727" s="4">
        <f t="shared" si="82"/>
        <v>4.6319999999999997</v>
      </c>
      <c r="E1727" s="4">
        <f t="shared" si="84"/>
        <v>309.39543076923076</v>
      </c>
      <c r="F1727" s="4">
        <f t="shared" si="83"/>
        <v>21.065430769230773</v>
      </c>
      <c r="G1727" s="12">
        <v>2023</v>
      </c>
    </row>
    <row r="1728" spans="1:7" x14ac:dyDescent="0.2">
      <c r="A1728" s="18">
        <v>45161.73510416667</v>
      </c>
      <c r="B1728" s="4">
        <v>3.87</v>
      </c>
      <c r="C1728" s="4">
        <v>1.2</v>
      </c>
      <c r="D1728" s="4">
        <f t="shared" si="82"/>
        <v>4.6440000000000001</v>
      </c>
      <c r="E1728" s="4">
        <f t="shared" si="84"/>
        <v>309.40743076923076</v>
      </c>
      <c r="F1728" s="4">
        <f t="shared" si="83"/>
        <v>21.077430769230773</v>
      </c>
      <c r="G1728" s="12">
        <v>2023</v>
      </c>
    </row>
    <row r="1729" spans="1:7" x14ac:dyDescent="0.2">
      <c r="A1729" s="18">
        <v>45161.735208333332</v>
      </c>
      <c r="B1729" s="4">
        <v>3.88</v>
      </c>
      <c r="C1729" s="4">
        <v>1.2</v>
      </c>
      <c r="D1729" s="4">
        <f t="shared" si="82"/>
        <v>4.6559999999999997</v>
      </c>
      <c r="E1729" s="4">
        <f t="shared" si="84"/>
        <v>309.41943076923076</v>
      </c>
      <c r="F1729" s="4">
        <f t="shared" si="83"/>
        <v>21.089430769230773</v>
      </c>
      <c r="G1729" s="12">
        <v>2023</v>
      </c>
    </row>
    <row r="1730" spans="1:7" x14ac:dyDescent="0.2">
      <c r="A1730" s="18">
        <v>45161.735277777778</v>
      </c>
      <c r="B1730" s="4">
        <v>3.89</v>
      </c>
      <c r="C1730" s="4">
        <v>1.2</v>
      </c>
      <c r="D1730" s="4">
        <f t="shared" si="82"/>
        <v>4.6680000000000001</v>
      </c>
      <c r="E1730" s="4">
        <f t="shared" si="84"/>
        <v>309.43143076923076</v>
      </c>
      <c r="F1730" s="4">
        <f t="shared" si="83"/>
        <v>21.101430769230774</v>
      </c>
      <c r="G1730" s="12">
        <v>2023</v>
      </c>
    </row>
    <row r="1731" spans="1:7" x14ac:dyDescent="0.2">
      <c r="A1731" s="18">
        <v>45161.735393518517</v>
      </c>
      <c r="B1731" s="4">
        <v>3.9</v>
      </c>
      <c r="C1731" s="4">
        <v>1.2</v>
      </c>
      <c r="D1731" s="4">
        <f t="shared" si="82"/>
        <v>4.68</v>
      </c>
      <c r="E1731" s="4">
        <f t="shared" si="84"/>
        <v>309.44343076923076</v>
      </c>
      <c r="F1731" s="4">
        <f t="shared" si="83"/>
        <v>21.113430769230774</v>
      </c>
      <c r="G1731" s="12">
        <v>2023</v>
      </c>
    </row>
    <row r="1732" spans="1:7" x14ac:dyDescent="0.2">
      <c r="A1732" s="18">
        <v>45161.735497685186</v>
      </c>
      <c r="B1732" s="4">
        <v>3.91</v>
      </c>
      <c r="C1732" s="4">
        <v>1.2</v>
      </c>
      <c r="D1732" s="4">
        <f t="shared" si="82"/>
        <v>4.6920000000000002</v>
      </c>
      <c r="E1732" s="4">
        <f t="shared" si="84"/>
        <v>309.45543076923076</v>
      </c>
      <c r="F1732" s="4">
        <f t="shared" si="83"/>
        <v>21.125430769230775</v>
      </c>
      <c r="G1732" s="12">
        <v>2023</v>
      </c>
    </row>
    <row r="1733" spans="1:7" x14ac:dyDescent="0.2">
      <c r="A1733" s="18">
        <v>45161.735636574071</v>
      </c>
      <c r="B1733" s="4">
        <v>3.92</v>
      </c>
      <c r="C1733" s="4">
        <v>1.2</v>
      </c>
      <c r="D1733" s="4">
        <f t="shared" si="82"/>
        <v>4.7039999999999997</v>
      </c>
      <c r="E1733" s="4">
        <f t="shared" si="84"/>
        <v>309.46743076923076</v>
      </c>
      <c r="F1733" s="4">
        <f t="shared" si="83"/>
        <v>21.137430769230775</v>
      </c>
      <c r="G1733" s="12">
        <v>2023</v>
      </c>
    </row>
    <row r="1734" spans="1:7" x14ac:dyDescent="0.2">
      <c r="A1734" s="18">
        <v>45161.73574074074</v>
      </c>
      <c r="B1734" s="4">
        <v>3.93</v>
      </c>
      <c r="C1734" s="4">
        <v>1.2</v>
      </c>
      <c r="D1734" s="4">
        <f t="shared" si="82"/>
        <v>4.7160000000000002</v>
      </c>
      <c r="E1734" s="4">
        <f t="shared" si="84"/>
        <v>309.47943076923076</v>
      </c>
      <c r="F1734" s="4">
        <f t="shared" si="83"/>
        <v>21.149430769230776</v>
      </c>
      <c r="G1734" s="12">
        <v>2023</v>
      </c>
    </row>
    <row r="1735" spans="1:7" x14ac:dyDescent="0.2">
      <c r="A1735" s="18">
        <v>45161.735879629632</v>
      </c>
      <c r="B1735" s="4">
        <v>3.94</v>
      </c>
      <c r="C1735" s="4">
        <v>1.2</v>
      </c>
      <c r="D1735" s="4">
        <f t="shared" si="82"/>
        <v>4.7279999999999998</v>
      </c>
      <c r="E1735" s="4">
        <f t="shared" si="84"/>
        <v>309.49143076923076</v>
      </c>
      <c r="F1735" s="4">
        <f t="shared" si="83"/>
        <v>21.161430769230776</v>
      </c>
      <c r="G1735" s="12">
        <v>2023</v>
      </c>
    </row>
    <row r="1736" spans="1:7" x14ac:dyDescent="0.2">
      <c r="A1736" s="18">
        <v>45161.735995370371</v>
      </c>
      <c r="B1736" s="4">
        <v>3.95</v>
      </c>
      <c r="C1736" s="4">
        <v>1.2</v>
      </c>
      <c r="D1736" s="4">
        <f t="shared" si="82"/>
        <v>4.74</v>
      </c>
      <c r="E1736" s="4">
        <f t="shared" si="84"/>
        <v>309.50343076923076</v>
      </c>
      <c r="F1736" s="4">
        <f t="shared" si="83"/>
        <v>21.173430769230777</v>
      </c>
      <c r="G1736" s="12">
        <v>2023</v>
      </c>
    </row>
    <row r="1737" spans="1:7" x14ac:dyDescent="0.2">
      <c r="A1737" s="18">
        <v>45161.736145833333</v>
      </c>
      <c r="B1737" s="4">
        <v>3.96</v>
      </c>
      <c r="C1737" s="4">
        <v>1.2</v>
      </c>
      <c r="D1737" s="4">
        <f t="shared" si="82"/>
        <v>4.7519999999999998</v>
      </c>
      <c r="E1737" s="4">
        <f t="shared" si="84"/>
        <v>309.51543076923076</v>
      </c>
      <c r="F1737" s="4">
        <f t="shared" si="83"/>
        <v>21.185430769230777</v>
      </c>
      <c r="G1737" s="12">
        <v>2023</v>
      </c>
    </row>
    <row r="1738" spans="1:7" x14ac:dyDescent="0.2">
      <c r="A1738" s="18">
        <v>45161.736250000002</v>
      </c>
      <c r="B1738" s="4">
        <v>3.97</v>
      </c>
      <c r="C1738" s="4">
        <v>1.2</v>
      </c>
      <c r="D1738" s="4">
        <f t="shared" si="82"/>
        <v>4.7640000000000002</v>
      </c>
      <c r="E1738" s="4">
        <f t="shared" si="84"/>
        <v>309.52743076923076</v>
      </c>
      <c r="F1738" s="4">
        <f t="shared" si="83"/>
        <v>21.197430769230778</v>
      </c>
      <c r="G1738" s="12">
        <v>2023</v>
      </c>
    </row>
    <row r="1739" spans="1:7" x14ac:dyDescent="0.2">
      <c r="A1739" s="18">
        <v>45161.73636574074</v>
      </c>
      <c r="B1739" s="4">
        <v>3.98</v>
      </c>
      <c r="C1739" s="4">
        <v>1.2</v>
      </c>
      <c r="D1739" s="4">
        <f t="shared" si="82"/>
        <v>4.7759999999999998</v>
      </c>
      <c r="E1739" s="4">
        <f t="shared" si="84"/>
        <v>309.53943076923076</v>
      </c>
      <c r="F1739" s="4">
        <f t="shared" si="83"/>
        <v>21.209430769230778</v>
      </c>
      <c r="G1739" s="12">
        <v>2023</v>
      </c>
    </row>
    <row r="1740" spans="1:7" x14ac:dyDescent="0.2">
      <c r="A1740" s="18">
        <v>45161.736458333333</v>
      </c>
      <c r="B1740" s="4">
        <v>3.99</v>
      </c>
      <c r="C1740" s="4">
        <v>1.2</v>
      </c>
      <c r="D1740" s="4">
        <f t="shared" si="82"/>
        <v>4.7880000000000003</v>
      </c>
      <c r="E1740" s="4">
        <f t="shared" si="84"/>
        <v>309.55143076923076</v>
      </c>
      <c r="F1740" s="4">
        <f t="shared" si="83"/>
        <v>21.221430769230778</v>
      </c>
      <c r="G1740" s="12">
        <v>2023</v>
      </c>
    </row>
    <row r="1741" spans="1:7" x14ac:dyDescent="0.2">
      <c r="A1741" s="18">
        <v>45161.736574074072</v>
      </c>
      <c r="B1741" s="4">
        <v>4</v>
      </c>
      <c r="C1741" s="4">
        <v>1.2</v>
      </c>
      <c r="D1741" s="4">
        <f t="shared" si="82"/>
        <v>4.8</v>
      </c>
      <c r="E1741" s="4">
        <f t="shared" si="84"/>
        <v>309.56343076923076</v>
      </c>
      <c r="F1741" s="4">
        <f t="shared" si="83"/>
        <v>21.233430769230779</v>
      </c>
      <c r="G1741" s="12">
        <v>2023</v>
      </c>
    </row>
    <row r="1742" spans="1:7" x14ac:dyDescent="0.2">
      <c r="A1742" s="18">
        <v>45161.736678240741</v>
      </c>
      <c r="B1742" s="4">
        <v>4.01</v>
      </c>
      <c r="C1742" s="4">
        <v>1.2</v>
      </c>
      <c r="D1742" s="4">
        <f t="shared" si="82"/>
        <v>4.8119999999999994</v>
      </c>
      <c r="E1742" s="4">
        <f t="shared" si="84"/>
        <v>309.57543076923076</v>
      </c>
      <c r="F1742" s="4">
        <f t="shared" si="83"/>
        <v>21.245430769230779</v>
      </c>
      <c r="G1742" s="12">
        <v>2023</v>
      </c>
    </row>
    <row r="1743" spans="1:7" x14ac:dyDescent="0.2">
      <c r="A1743" s="18">
        <v>45161.736793981479</v>
      </c>
      <c r="B1743" s="4">
        <v>4.0200000000000005</v>
      </c>
      <c r="C1743" s="4">
        <v>1.2</v>
      </c>
      <c r="D1743" s="4">
        <f t="shared" si="82"/>
        <v>4.8240000000000007</v>
      </c>
      <c r="E1743" s="4">
        <f t="shared" si="84"/>
        <v>309.58743076923076</v>
      </c>
      <c r="F1743" s="4">
        <f t="shared" si="83"/>
        <v>21.25743076923078</v>
      </c>
      <c r="G1743" s="12">
        <v>2023</v>
      </c>
    </row>
    <row r="1744" spans="1:7" x14ac:dyDescent="0.2">
      <c r="A1744" s="18">
        <v>45161.736875000002</v>
      </c>
      <c r="B1744" s="4">
        <v>4.03</v>
      </c>
      <c r="C1744" s="4">
        <v>1.2</v>
      </c>
      <c r="D1744" s="4">
        <f t="shared" si="82"/>
        <v>4.8360000000000003</v>
      </c>
      <c r="E1744" s="4">
        <f t="shared" si="84"/>
        <v>309.59943076923076</v>
      </c>
      <c r="F1744" s="4">
        <f t="shared" si="83"/>
        <v>21.26943076923078</v>
      </c>
      <c r="G1744" s="12">
        <v>2023</v>
      </c>
    </row>
    <row r="1745" spans="1:7" x14ac:dyDescent="0.2">
      <c r="A1745" s="18">
        <v>45161.736979166664</v>
      </c>
      <c r="B1745" s="4">
        <v>4.04</v>
      </c>
      <c r="C1745" s="4">
        <v>1.2</v>
      </c>
      <c r="D1745" s="4">
        <f t="shared" si="82"/>
        <v>4.8479999999999999</v>
      </c>
      <c r="E1745" s="4">
        <f t="shared" si="84"/>
        <v>309.61143076923076</v>
      </c>
      <c r="F1745" s="4">
        <f t="shared" si="83"/>
        <v>21.281430769230781</v>
      </c>
      <c r="G1745" s="12">
        <v>2023</v>
      </c>
    </row>
    <row r="1746" spans="1:7" x14ac:dyDescent="0.2">
      <c r="A1746" s="18">
        <v>45161.73704861111</v>
      </c>
      <c r="B1746" s="4">
        <v>4.05</v>
      </c>
      <c r="C1746" s="4">
        <v>1.2</v>
      </c>
      <c r="D1746" s="4">
        <f t="shared" si="82"/>
        <v>4.8599999999999994</v>
      </c>
      <c r="E1746" s="4">
        <f t="shared" si="84"/>
        <v>309.62343076923077</v>
      </c>
      <c r="F1746" s="4">
        <f t="shared" si="83"/>
        <v>21.293430769230781</v>
      </c>
      <c r="G1746" s="12">
        <v>2023</v>
      </c>
    </row>
    <row r="1747" spans="1:7" x14ac:dyDescent="0.2">
      <c r="A1747" s="18">
        <v>45161.737175925926</v>
      </c>
      <c r="B1747" s="4">
        <v>4.0600000000000005</v>
      </c>
      <c r="C1747" s="4">
        <v>1.2</v>
      </c>
      <c r="D1747" s="4">
        <f t="shared" si="82"/>
        <v>4.8720000000000008</v>
      </c>
      <c r="E1747" s="4">
        <f t="shared" si="84"/>
        <v>309.63543076923077</v>
      </c>
      <c r="F1747" s="4">
        <f t="shared" si="83"/>
        <v>21.305430769230782</v>
      </c>
      <c r="G1747" s="12">
        <v>2023</v>
      </c>
    </row>
    <row r="1748" spans="1:7" x14ac:dyDescent="0.2">
      <c r="A1748" s="18">
        <v>45161.737222222226</v>
      </c>
      <c r="B1748" s="4">
        <v>4.07</v>
      </c>
      <c r="C1748" s="4">
        <v>1.2</v>
      </c>
      <c r="D1748" s="4">
        <f t="shared" si="82"/>
        <v>4.8840000000000003</v>
      </c>
      <c r="E1748" s="4">
        <f t="shared" si="84"/>
        <v>309.64743076923077</v>
      </c>
      <c r="F1748" s="4">
        <f t="shared" si="83"/>
        <v>21.317430769230782</v>
      </c>
      <c r="G1748" s="12">
        <v>2023</v>
      </c>
    </row>
    <row r="1749" spans="1:7" x14ac:dyDescent="0.2">
      <c r="A1749" s="18">
        <v>45161.737314814818</v>
      </c>
      <c r="B1749" s="4">
        <v>4.08</v>
      </c>
      <c r="C1749" s="4">
        <v>1.2</v>
      </c>
      <c r="D1749" s="4">
        <f t="shared" si="82"/>
        <v>4.8959999999999999</v>
      </c>
      <c r="E1749" s="4">
        <f t="shared" si="84"/>
        <v>309.65943076923077</v>
      </c>
      <c r="F1749" s="4">
        <f t="shared" si="83"/>
        <v>21.329430769230783</v>
      </c>
      <c r="G1749" s="12">
        <v>2023</v>
      </c>
    </row>
    <row r="1750" spans="1:7" x14ac:dyDescent="0.2">
      <c r="A1750" s="18">
        <v>45161.737395833334</v>
      </c>
      <c r="B1750" s="4">
        <v>4.09</v>
      </c>
      <c r="C1750" s="4">
        <v>1.2</v>
      </c>
      <c r="D1750" s="4">
        <f t="shared" si="82"/>
        <v>4.9079999999999995</v>
      </c>
      <c r="E1750" s="4">
        <f t="shared" si="84"/>
        <v>309.67143076923077</v>
      </c>
      <c r="F1750" s="4">
        <f t="shared" si="83"/>
        <v>21.341430769230783</v>
      </c>
      <c r="G1750" s="12">
        <v>2023</v>
      </c>
    </row>
    <row r="1751" spans="1:7" x14ac:dyDescent="0.2">
      <c r="A1751" s="18">
        <v>45161.737546296295</v>
      </c>
      <c r="B1751" s="4">
        <v>4.0999999999999996</v>
      </c>
      <c r="C1751" s="4">
        <v>1.2</v>
      </c>
      <c r="D1751" s="4">
        <f t="shared" si="82"/>
        <v>4.919999999999999</v>
      </c>
      <c r="E1751" s="4">
        <f t="shared" si="84"/>
        <v>309.68343076923077</v>
      </c>
      <c r="F1751" s="4">
        <f t="shared" si="83"/>
        <v>21.353430769230783</v>
      </c>
      <c r="G1751" s="12">
        <v>2023</v>
      </c>
    </row>
    <row r="1752" spans="1:7" x14ac:dyDescent="0.2">
      <c r="A1752" s="18">
        <v>45161.737662037034</v>
      </c>
      <c r="B1752" s="4">
        <v>4.1100000000000003</v>
      </c>
      <c r="C1752" s="4">
        <v>1.2</v>
      </c>
      <c r="D1752" s="4">
        <f t="shared" si="82"/>
        <v>4.9320000000000004</v>
      </c>
      <c r="E1752" s="4">
        <f t="shared" si="84"/>
        <v>309.69543076923077</v>
      </c>
      <c r="F1752" s="4">
        <f t="shared" si="83"/>
        <v>21.365430769230784</v>
      </c>
      <c r="G1752" s="12">
        <v>2023</v>
      </c>
    </row>
    <row r="1753" spans="1:7" x14ac:dyDescent="0.2">
      <c r="A1753" s="18">
        <v>45161.737870370373</v>
      </c>
      <c r="B1753" s="4">
        <v>4.12</v>
      </c>
      <c r="C1753" s="4">
        <v>1.2</v>
      </c>
      <c r="D1753" s="4">
        <f t="shared" ref="D1753:D1816" si="85">B1753*C1753</f>
        <v>4.944</v>
      </c>
      <c r="E1753" s="4">
        <f t="shared" si="84"/>
        <v>309.70743076923077</v>
      </c>
      <c r="F1753" s="4">
        <f t="shared" si="83"/>
        <v>21.377430769230784</v>
      </c>
      <c r="G1753" s="12">
        <v>2023</v>
      </c>
    </row>
    <row r="1754" spans="1:7" x14ac:dyDescent="0.2">
      <c r="A1754" s="18">
        <v>45161.738020833334</v>
      </c>
      <c r="B1754" s="4">
        <v>4.13</v>
      </c>
      <c r="C1754" s="4">
        <v>1.2</v>
      </c>
      <c r="D1754" s="4">
        <f t="shared" si="85"/>
        <v>4.9559999999999995</v>
      </c>
      <c r="E1754" s="4">
        <f t="shared" si="84"/>
        <v>309.71943076923077</v>
      </c>
      <c r="F1754" s="4">
        <f t="shared" si="83"/>
        <v>21.389430769230785</v>
      </c>
      <c r="G1754" s="12">
        <v>2023</v>
      </c>
    </row>
    <row r="1755" spans="1:7" x14ac:dyDescent="0.2">
      <c r="A1755" s="18">
        <v>45161.738182870373</v>
      </c>
      <c r="B1755" s="4">
        <v>4.1399999999999997</v>
      </c>
      <c r="C1755" s="4">
        <v>1.2</v>
      </c>
      <c r="D1755" s="4">
        <f t="shared" si="85"/>
        <v>4.9679999999999991</v>
      </c>
      <c r="E1755" s="4">
        <f t="shared" si="84"/>
        <v>309.73143076923077</v>
      </c>
      <c r="F1755" s="4">
        <f t="shared" si="83"/>
        <v>21.401430769230785</v>
      </c>
      <c r="G1755" s="12">
        <v>2023</v>
      </c>
    </row>
    <row r="1756" spans="1:7" x14ac:dyDescent="0.2">
      <c r="A1756" s="18">
        <v>45161.738321759258</v>
      </c>
      <c r="B1756" s="4">
        <v>4.1500000000000004</v>
      </c>
      <c r="C1756" s="4">
        <v>1.2</v>
      </c>
      <c r="D1756" s="4">
        <f t="shared" si="85"/>
        <v>4.9800000000000004</v>
      </c>
      <c r="E1756" s="4">
        <f t="shared" si="84"/>
        <v>309.74343076923077</v>
      </c>
      <c r="F1756" s="4">
        <f t="shared" si="83"/>
        <v>21.413430769230786</v>
      </c>
      <c r="G1756" s="12">
        <v>2023</v>
      </c>
    </row>
    <row r="1757" spans="1:7" x14ac:dyDescent="0.2">
      <c r="A1757" s="18">
        <v>45161.738518518519</v>
      </c>
      <c r="B1757" s="4">
        <v>4.16</v>
      </c>
      <c r="C1757" s="4">
        <v>1.2</v>
      </c>
      <c r="D1757" s="4">
        <f t="shared" si="85"/>
        <v>4.992</v>
      </c>
      <c r="E1757" s="4">
        <f t="shared" si="84"/>
        <v>309.75543076923077</v>
      </c>
      <c r="F1757" s="4">
        <f t="shared" si="83"/>
        <v>21.425430769230786</v>
      </c>
      <c r="G1757" s="12">
        <v>2023</v>
      </c>
    </row>
    <row r="1758" spans="1:7" x14ac:dyDescent="0.2">
      <c r="A1758" s="18">
        <v>45161.738645833335</v>
      </c>
      <c r="B1758" s="4">
        <v>4.17</v>
      </c>
      <c r="C1758" s="4">
        <v>1.2</v>
      </c>
      <c r="D1758" s="4">
        <f t="shared" si="85"/>
        <v>5.0039999999999996</v>
      </c>
      <c r="E1758" s="4">
        <f t="shared" si="84"/>
        <v>309.76743076923077</v>
      </c>
      <c r="F1758" s="4">
        <f t="shared" si="83"/>
        <v>21.437430769230787</v>
      </c>
      <c r="G1758" s="12">
        <v>2023</v>
      </c>
    </row>
    <row r="1759" spans="1:7" x14ac:dyDescent="0.2">
      <c r="A1759" s="18">
        <v>45161.73883101852</v>
      </c>
      <c r="B1759" s="4">
        <v>4.18</v>
      </c>
      <c r="C1759" s="4">
        <v>1.2</v>
      </c>
      <c r="D1759" s="4">
        <f t="shared" si="85"/>
        <v>5.0159999999999991</v>
      </c>
      <c r="E1759" s="4">
        <f t="shared" si="84"/>
        <v>309.77943076923077</v>
      </c>
      <c r="F1759" s="4">
        <f t="shared" si="83"/>
        <v>21.449430769230787</v>
      </c>
      <c r="G1759" s="12">
        <v>2023</v>
      </c>
    </row>
    <row r="1760" spans="1:7" x14ac:dyDescent="0.2">
      <c r="A1760" s="18">
        <v>45161.738958333335</v>
      </c>
      <c r="B1760" s="4">
        <v>4.1900000000000004</v>
      </c>
      <c r="C1760" s="4">
        <v>1.2</v>
      </c>
      <c r="D1760" s="4">
        <f t="shared" si="85"/>
        <v>5.0280000000000005</v>
      </c>
      <c r="E1760" s="4">
        <f t="shared" si="84"/>
        <v>309.79143076923077</v>
      </c>
      <c r="F1760" s="4">
        <f t="shared" si="83"/>
        <v>21.461430769230788</v>
      </c>
      <c r="G1760" s="12">
        <v>2023</v>
      </c>
    </row>
    <row r="1761" spans="1:7" x14ac:dyDescent="0.2">
      <c r="A1761" s="18">
        <v>45161.739131944443</v>
      </c>
      <c r="B1761" s="4">
        <v>4.2</v>
      </c>
      <c r="C1761" s="4">
        <v>1.2</v>
      </c>
      <c r="D1761" s="4">
        <f t="shared" si="85"/>
        <v>5.04</v>
      </c>
      <c r="E1761" s="4">
        <f t="shared" si="84"/>
        <v>309.80343076923077</v>
      </c>
      <c r="F1761" s="4">
        <f t="shared" si="83"/>
        <v>21.473430769230788</v>
      </c>
      <c r="G1761" s="12">
        <v>2023</v>
      </c>
    </row>
    <row r="1762" spans="1:7" x14ac:dyDescent="0.2">
      <c r="A1762" s="18">
        <v>45161.739259259259</v>
      </c>
      <c r="B1762" s="4">
        <v>4.21</v>
      </c>
      <c r="C1762" s="4">
        <v>1.2</v>
      </c>
      <c r="D1762" s="4">
        <f t="shared" si="85"/>
        <v>5.0519999999999996</v>
      </c>
      <c r="E1762" s="4">
        <f t="shared" si="84"/>
        <v>309.81543076923077</v>
      </c>
      <c r="F1762" s="4">
        <f t="shared" si="83"/>
        <v>21.485430769230788</v>
      </c>
      <c r="G1762" s="12">
        <v>2023</v>
      </c>
    </row>
    <row r="1763" spans="1:7" x14ac:dyDescent="0.2">
      <c r="A1763" s="18">
        <v>45161.73945601852</v>
      </c>
      <c r="B1763" s="4">
        <v>4.22</v>
      </c>
      <c r="C1763" s="4">
        <v>1.2</v>
      </c>
      <c r="D1763" s="4">
        <f t="shared" si="85"/>
        <v>5.0639999999999992</v>
      </c>
      <c r="E1763" s="4">
        <f t="shared" si="84"/>
        <v>309.82743076923077</v>
      </c>
      <c r="F1763" s="4">
        <f t="shared" si="83"/>
        <v>21.497430769230789</v>
      </c>
      <c r="G1763" s="12">
        <v>2023</v>
      </c>
    </row>
    <row r="1764" spans="1:7" x14ac:dyDescent="0.2">
      <c r="A1764" s="18">
        <v>45161.739618055559</v>
      </c>
      <c r="B1764" s="4">
        <v>4.2300000000000004</v>
      </c>
      <c r="C1764" s="4">
        <v>1.2</v>
      </c>
      <c r="D1764" s="4">
        <f t="shared" si="85"/>
        <v>5.0760000000000005</v>
      </c>
      <c r="E1764" s="4">
        <f t="shared" si="84"/>
        <v>309.83943076923077</v>
      </c>
      <c r="F1764" s="4">
        <f t="shared" si="83"/>
        <v>21.509430769230789</v>
      </c>
      <c r="G1764" s="12">
        <v>2023</v>
      </c>
    </row>
    <row r="1765" spans="1:7" x14ac:dyDescent="0.2">
      <c r="A1765" s="18">
        <v>45161.739861111113</v>
      </c>
      <c r="B1765" s="4">
        <v>4.24</v>
      </c>
      <c r="C1765" s="4">
        <v>1.2</v>
      </c>
      <c r="D1765" s="4">
        <f t="shared" si="85"/>
        <v>5.0880000000000001</v>
      </c>
      <c r="E1765" s="4">
        <f t="shared" si="84"/>
        <v>309.85143076923077</v>
      </c>
      <c r="F1765" s="4">
        <f t="shared" si="83"/>
        <v>21.52143076923079</v>
      </c>
      <c r="G1765" s="12">
        <v>2023</v>
      </c>
    </row>
    <row r="1766" spans="1:7" x14ac:dyDescent="0.2">
      <c r="A1766" s="18">
        <v>45161.74</v>
      </c>
      <c r="B1766" s="4">
        <v>4.25</v>
      </c>
      <c r="C1766" s="4">
        <v>1.2</v>
      </c>
      <c r="D1766" s="4">
        <f t="shared" si="85"/>
        <v>5.0999999999999996</v>
      </c>
      <c r="E1766" s="4">
        <f t="shared" si="84"/>
        <v>309.86343076923077</v>
      </c>
      <c r="F1766" s="4">
        <f t="shared" si="83"/>
        <v>21.53343076923079</v>
      </c>
      <c r="G1766" s="12">
        <v>2023</v>
      </c>
    </row>
    <row r="1767" spans="1:7" x14ac:dyDescent="0.2">
      <c r="A1767" s="18">
        <v>45161.74013888889</v>
      </c>
      <c r="B1767" s="4">
        <v>4.26</v>
      </c>
      <c r="C1767" s="4">
        <v>1.2</v>
      </c>
      <c r="D1767" s="4">
        <f t="shared" si="85"/>
        <v>5.1119999999999992</v>
      </c>
      <c r="E1767" s="4">
        <f t="shared" si="84"/>
        <v>309.87543076923077</v>
      </c>
      <c r="F1767" s="4">
        <f t="shared" si="83"/>
        <v>21.545430769230791</v>
      </c>
      <c r="G1767" s="12">
        <v>2023</v>
      </c>
    </row>
    <row r="1768" spans="1:7" x14ac:dyDescent="0.2">
      <c r="A1768" s="18">
        <v>45161.740254629629</v>
      </c>
      <c r="B1768" s="4">
        <v>4.2700000000000005</v>
      </c>
      <c r="C1768" s="4">
        <v>1.2</v>
      </c>
      <c r="D1768" s="4">
        <f t="shared" si="85"/>
        <v>5.1240000000000006</v>
      </c>
      <c r="E1768" s="4">
        <f t="shared" si="84"/>
        <v>309.88743076923078</v>
      </c>
      <c r="F1768" s="4">
        <f t="shared" si="83"/>
        <v>21.557430769230791</v>
      </c>
      <c r="G1768" s="12">
        <v>2023</v>
      </c>
    </row>
    <row r="1769" spans="1:7" x14ac:dyDescent="0.2">
      <c r="A1769" s="18">
        <v>45161.740497685183</v>
      </c>
      <c r="B1769" s="4">
        <v>4.28</v>
      </c>
      <c r="C1769" s="4">
        <v>1.2</v>
      </c>
      <c r="D1769" s="4">
        <f t="shared" si="85"/>
        <v>5.1360000000000001</v>
      </c>
      <c r="E1769" s="4">
        <f t="shared" si="84"/>
        <v>309.89943076923078</v>
      </c>
      <c r="F1769" s="4">
        <f t="shared" si="83"/>
        <v>21.569430769230792</v>
      </c>
      <c r="G1769" s="12">
        <v>2023</v>
      </c>
    </row>
    <row r="1770" spans="1:7" x14ac:dyDescent="0.2">
      <c r="A1770" s="18">
        <v>45161.740752314814</v>
      </c>
      <c r="B1770" s="4">
        <v>4.29</v>
      </c>
      <c r="C1770" s="4">
        <v>1.2</v>
      </c>
      <c r="D1770" s="4">
        <f t="shared" si="85"/>
        <v>5.1479999999999997</v>
      </c>
      <c r="E1770" s="4">
        <f t="shared" si="84"/>
        <v>309.91143076923078</v>
      </c>
      <c r="F1770" s="4">
        <f t="shared" si="83"/>
        <v>21.581430769230792</v>
      </c>
      <c r="G1770" s="12">
        <v>2023</v>
      </c>
    </row>
    <row r="1771" spans="1:7" x14ac:dyDescent="0.2">
      <c r="A1771" s="18">
        <v>45161.741076388891</v>
      </c>
      <c r="B1771" s="4">
        <v>4.3</v>
      </c>
      <c r="C1771" s="4">
        <v>1.2</v>
      </c>
      <c r="D1771" s="4">
        <f t="shared" si="85"/>
        <v>5.1599999999999993</v>
      </c>
      <c r="E1771" s="4">
        <f t="shared" si="84"/>
        <v>309.92343076923078</v>
      </c>
      <c r="F1771" s="4">
        <f t="shared" si="83"/>
        <v>21.593430769230793</v>
      </c>
      <c r="G1771" s="12">
        <v>2023</v>
      </c>
    </row>
    <row r="1772" spans="1:7" x14ac:dyDescent="0.2">
      <c r="A1772" s="18">
        <v>45161.741296296299</v>
      </c>
      <c r="B1772" s="4">
        <v>4.3100000000000005</v>
      </c>
      <c r="C1772" s="4">
        <v>1.2</v>
      </c>
      <c r="D1772" s="4">
        <f t="shared" si="85"/>
        <v>5.1720000000000006</v>
      </c>
      <c r="E1772" s="4">
        <f t="shared" si="84"/>
        <v>309.93543076923078</v>
      </c>
      <c r="F1772" s="4">
        <f t="shared" si="83"/>
        <v>21.605430769230793</v>
      </c>
      <c r="G1772" s="12">
        <v>2023</v>
      </c>
    </row>
    <row r="1773" spans="1:7" x14ac:dyDescent="0.2">
      <c r="A1773" s="18">
        <v>45161.741701388892</v>
      </c>
      <c r="B1773" s="4">
        <v>4.32</v>
      </c>
      <c r="C1773" s="4">
        <v>1.2</v>
      </c>
      <c r="D1773" s="4">
        <f t="shared" si="85"/>
        <v>5.1840000000000002</v>
      </c>
      <c r="E1773" s="4">
        <f t="shared" si="84"/>
        <v>309.94743076923078</v>
      </c>
      <c r="F1773" s="4">
        <f t="shared" si="83"/>
        <v>21.617430769230793</v>
      </c>
      <c r="G1773" s="12">
        <v>2023</v>
      </c>
    </row>
    <row r="1774" spans="1:7" x14ac:dyDescent="0.2">
      <c r="A1774" s="18">
        <v>45161.742083333331</v>
      </c>
      <c r="B1774" s="4">
        <v>4.33</v>
      </c>
      <c r="C1774" s="4">
        <v>1.2</v>
      </c>
      <c r="D1774" s="4">
        <f t="shared" si="85"/>
        <v>5.1959999999999997</v>
      </c>
      <c r="E1774" s="4">
        <f t="shared" si="84"/>
        <v>309.95943076923078</v>
      </c>
      <c r="F1774" s="4">
        <f t="shared" si="83"/>
        <v>21.629430769230794</v>
      </c>
      <c r="G1774" s="12">
        <v>2023</v>
      </c>
    </row>
    <row r="1775" spans="1:7" x14ac:dyDescent="0.2">
      <c r="A1775" s="18">
        <v>45161.742789351854</v>
      </c>
      <c r="B1775" s="4">
        <v>4.34</v>
      </c>
      <c r="C1775" s="4">
        <v>1.2</v>
      </c>
      <c r="D1775" s="4">
        <f t="shared" si="85"/>
        <v>5.2079999999999993</v>
      </c>
      <c r="E1775" s="4">
        <f t="shared" si="84"/>
        <v>309.97143076923078</v>
      </c>
      <c r="F1775" s="4">
        <f t="shared" si="83"/>
        <v>21.641430769230794</v>
      </c>
      <c r="G1775" s="12">
        <v>2023</v>
      </c>
    </row>
    <row r="1776" spans="1:7" x14ac:dyDescent="0.2">
      <c r="A1776" s="18">
        <v>45161.74318287037</v>
      </c>
      <c r="B1776" s="4">
        <v>4.3500000000000005</v>
      </c>
      <c r="C1776" s="4">
        <v>1.2</v>
      </c>
      <c r="D1776" s="4">
        <f t="shared" si="85"/>
        <v>5.2200000000000006</v>
      </c>
      <c r="E1776" s="4">
        <f t="shared" si="84"/>
        <v>309.98343076923078</v>
      </c>
      <c r="F1776" s="4">
        <f t="shared" si="83"/>
        <v>21.653430769230795</v>
      </c>
      <c r="G1776" s="12">
        <v>2023</v>
      </c>
    </row>
    <row r="1777" spans="1:7" x14ac:dyDescent="0.2">
      <c r="A1777" s="18">
        <v>45161.743738425925</v>
      </c>
      <c r="B1777" s="4">
        <v>4.3600000000000003</v>
      </c>
      <c r="C1777" s="4">
        <v>1.2</v>
      </c>
      <c r="D1777" s="4">
        <f t="shared" si="85"/>
        <v>5.2320000000000002</v>
      </c>
      <c r="E1777" s="4">
        <f t="shared" si="84"/>
        <v>309.99543076923078</v>
      </c>
      <c r="F1777" s="4">
        <f t="shared" si="83"/>
        <v>21.665430769230795</v>
      </c>
      <c r="G1777" s="12">
        <v>2023</v>
      </c>
    </row>
    <row r="1778" spans="1:7" x14ac:dyDescent="0.2">
      <c r="A1778" s="18">
        <v>45161.744201388887</v>
      </c>
      <c r="B1778" s="4">
        <v>4.37</v>
      </c>
      <c r="C1778" s="4">
        <v>1.2</v>
      </c>
      <c r="D1778" s="4">
        <f t="shared" si="85"/>
        <v>5.2439999999999998</v>
      </c>
      <c r="E1778" s="4">
        <f t="shared" si="84"/>
        <v>310.00743076923072</v>
      </c>
      <c r="F1778" s="4">
        <f t="shared" si="83"/>
        <v>21.677430769230739</v>
      </c>
      <c r="G1778" s="12">
        <v>2023</v>
      </c>
    </row>
    <row r="1779" spans="1:7" x14ac:dyDescent="0.2">
      <c r="A1779" s="18">
        <v>45161.745023148149</v>
      </c>
      <c r="B1779" s="4">
        <v>4.38</v>
      </c>
      <c r="C1779" s="4">
        <v>1.2</v>
      </c>
      <c r="D1779" s="4">
        <f t="shared" si="85"/>
        <v>5.2559999999999993</v>
      </c>
      <c r="E1779" s="4">
        <f t="shared" si="84"/>
        <v>310.01943076923072</v>
      </c>
      <c r="F1779" s="4">
        <f t="shared" si="83"/>
        <v>21.689430769230739</v>
      </c>
      <c r="G1779" s="12">
        <v>2023</v>
      </c>
    </row>
    <row r="1780" spans="1:7" x14ac:dyDescent="0.2">
      <c r="A1780" s="18">
        <v>45161.74559027778</v>
      </c>
      <c r="B1780" s="4">
        <v>4.3899999999999997</v>
      </c>
      <c r="C1780" s="4">
        <v>1.2</v>
      </c>
      <c r="D1780" s="4">
        <f t="shared" si="85"/>
        <v>5.2679999999999998</v>
      </c>
      <c r="E1780" s="4">
        <f t="shared" si="84"/>
        <v>310.03143076923072</v>
      </c>
      <c r="F1780" s="4">
        <f t="shared" si="83"/>
        <v>21.70143076923074</v>
      </c>
      <c r="G1780" s="12">
        <v>2023</v>
      </c>
    </row>
    <row r="1781" spans="1:7" x14ac:dyDescent="0.2">
      <c r="A1781" s="18">
        <v>45161.746678240743</v>
      </c>
      <c r="B1781" s="4">
        <v>4.4000000000000004</v>
      </c>
      <c r="C1781" s="4">
        <v>1.2</v>
      </c>
      <c r="D1781" s="4">
        <f t="shared" si="85"/>
        <v>5.28</v>
      </c>
      <c r="E1781" s="4">
        <f t="shared" si="84"/>
        <v>310.04343076923072</v>
      </c>
      <c r="F1781" s="4">
        <f t="shared" si="83"/>
        <v>21.71343076923074</v>
      </c>
      <c r="G1781" s="12">
        <v>2023</v>
      </c>
    </row>
    <row r="1782" spans="1:7" x14ac:dyDescent="0.2">
      <c r="A1782" s="18">
        <v>45161.747858796298</v>
      </c>
      <c r="B1782" s="4">
        <v>4.41</v>
      </c>
      <c r="C1782" s="4">
        <v>1.2</v>
      </c>
      <c r="D1782" s="4">
        <f t="shared" si="85"/>
        <v>5.2919999999999998</v>
      </c>
      <c r="E1782" s="4">
        <f t="shared" si="84"/>
        <v>310.05543076923072</v>
      </c>
      <c r="F1782" s="4">
        <f t="shared" si="83"/>
        <v>21.725430769230741</v>
      </c>
      <c r="G1782" s="12">
        <v>2023</v>
      </c>
    </row>
    <row r="1783" spans="1:7" x14ac:dyDescent="0.2">
      <c r="A1783" s="18">
        <v>45161.752210648148</v>
      </c>
      <c r="B1783" s="4">
        <v>4.42</v>
      </c>
      <c r="C1783" s="4">
        <v>1.2</v>
      </c>
      <c r="D1783" s="4">
        <f t="shared" si="85"/>
        <v>5.3039999999999994</v>
      </c>
      <c r="E1783" s="4">
        <f t="shared" si="84"/>
        <v>310.06743076923073</v>
      </c>
      <c r="F1783" s="4">
        <f t="shared" si="83"/>
        <v>21.737430769230741</v>
      </c>
      <c r="G1783" s="12">
        <v>2023</v>
      </c>
    </row>
    <row r="1784" spans="1:7" x14ac:dyDescent="0.2">
      <c r="A1784" s="18">
        <v>45161.757002314815</v>
      </c>
      <c r="B1784" s="4">
        <v>4.43</v>
      </c>
      <c r="C1784" s="4">
        <v>1.2</v>
      </c>
      <c r="D1784" s="4">
        <f t="shared" si="85"/>
        <v>5.3159999999999998</v>
      </c>
      <c r="E1784" s="4">
        <f t="shared" si="84"/>
        <v>310.07943076923073</v>
      </c>
      <c r="F1784" s="4">
        <f t="shared" si="83"/>
        <v>21.749430769230742</v>
      </c>
      <c r="G1784" s="12">
        <v>2023</v>
      </c>
    </row>
    <row r="1785" spans="1:7" x14ac:dyDescent="0.2">
      <c r="A1785" s="18">
        <v>45161.798344907409</v>
      </c>
      <c r="B1785" s="4">
        <v>4.4400000000000004</v>
      </c>
      <c r="C1785" s="4">
        <v>1.2</v>
      </c>
      <c r="D1785" s="4">
        <f t="shared" si="85"/>
        <v>5.3280000000000003</v>
      </c>
      <c r="E1785" s="4">
        <f t="shared" si="84"/>
        <v>310.09143076923073</v>
      </c>
      <c r="F1785" s="4">
        <f t="shared" si="83"/>
        <v>21.761430769230742</v>
      </c>
      <c r="G1785" s="12">
        <v>2023</v>
      </c>
    </row>
    <row r="1786" spans="1:7" x14ac:dyDescent="0.2">
      <c r="A1786" s="18">
        <v>45161.798819444448</v>
      </c>
      <c r="B1786" s="4">
        <v>4.45</v>
      </c>
      <c r="C1786" s="4">
        <v>1.2</v>
      </c>
      <c r="D1786" s="4">
        <f t="shared" si="85"/>
        <v>5.34</v>
      </c>
      <c r="E1786" s="4">
        <f t="shared" si="84"/>
        <v>310.10343076923073</v>
      </c>
      <c r="F1786" s="4">
        <f t="shared" si="83"/>
        <v>21.773430769230742</v>
      </c>
      <c r="G1786" s="12">
        <v>2023</v>
      </c>
    </row>
    <row r="1787" spans="1:7" x14ac:dyDescent="0.2">
      <c r="A1787" s="18">
        <v>45161.799293981479</v>
      </c>
      <c r="B1787" s="4">
        <v>4.46</v>
      </c>
      <c r="C1787" s="4">
        <v>1.2</v>
      </c>
      <c r="D1787" s="4">
        <f t="shared" si="85"/>
        <v>5.3519999999999994</v>
      </c>
      <c r="E1787" s="4">
        <f t="shared" si="84"/>
        <v>310.11543076923073</v>
      </c>
      <c r="F1787" s="4">
        <f t="shared" si="83"/>
        <v>21.785430769230743</v>
      </c>
      <c r="G1787" s="12">
        <v>2023</v>
      </c>
    </row>
    <row r="1788" spans="1:7" x14ac:dyDescent="0.2">
      <c r="A1788" s="18">
        <v>45161.799525462964</v>
      </c>
      <c r="B1788" s="4">
        <v>4.47</v>
      </c>
      <c r="C1788" s="4">
        <v>1.2</v>
      </c>
      <c r="D1788" s="4">
        <f t="shared" si="85"/>
        <v>5.3639999999999999</v>
      </c>
      <c r="E1788" s="4">
        <f t="shared" si="84"/>
        <v>310.12743076923073</v>
      </c>
      <c r="F1788" s="4">
        <f t="shared" si="83"/>
        <v>21.797430769230743</v>
      </c>
      <c r="G1788" s="12">
        <v>2023</v>
      </c>
    </row>
    <row r="1789" spans="1:7" x14ac:dyDescent="0.2">
      <c r="A1789" s="18">
        <v>45161.799837962964</v>
      </c>
      <c r="B1789" s="4">
        <v>4.4800000000000004</v>
      </c>
      <c r="C1789" s="4">
        <v>1.2</v>
      </c>
      <c r="D1789" s="4">
        <f t="shared" si="85"/>
        <v>5.3760000000000003</v>
      </c>
      <c r="E1789" s="4">
        <f t="shared" si="84"/>
        <v>310.13943076923073</v>
      </c>
      <c r="F1789" s="4">
        <f t="shared" ref="F1789:F1852" si="86">E1789-288.33</f>
        <v>21.809430769230744</v>
      </c>
      <c r="G1789" s="12">
        <v>2023</v>
      </c>
    </row>
    <row r="1790" spans="1:7" x14ac:dyDescent="0.2">
      <c r="A1790" s="18">
        <v>45161.800046296295</v>
      </c>
      <c r="B1790" s="4">
        <v>4.49</v>
      </c>
      <c r="C1790" s="4">
        <v>1.2</v>
      </c>
      <c r="D1790" s="4">
        <f t="shared" si="85"/>
        <v>5.3879999999999999</v>
      </c>
      <c r="E1790" s="4">
        <f t="shared" ref="E1790:E1853" si="87">D1790+E$1340</f>
        <v>310.15143076923073</v>
      </c>
      <c r="F1790" s="4">
        <f t="shared" si="86"/>
        <v>21.821430769230744</v>
      </c>
      <c r="G1790" s="12">
        <v>2023</v>
      </c>
    </row>
    <row r="1791" spans="1:7" x14ac:dyDescent="0.2">
      <c r="A1791" s="18">
        <v>45161.800902777781</v>
      </c>
      <c r="B1791" s="4">
        <v>4.5</v>
      </c>
      <c r="C1791" s="4">
        <v>1.2</v>
      </c>
      <c r="D1791" s="4">
        <f t="shared" si="85"/>
        <v>5.3999999999999995</v>
      </c>
      <c r="E1791" s="4">
        <f t="shared" si="87"/>
        <v>310.16343076923073</v>
      </c>
      <c r="F1791" s="4">
        <f t="shared" si="86"/>
        <v>21.833430769230745</v>
      </c>
      <c r="G1791" s="12">
        <v>2023</v>
      </c>
    </row>
    <row r="1792" spans="1:7" x14ac:dyDescent="0.2">
      <c r="A1792" s="18">
        <v>45161.801192129627</v>
      </c>
      <c r="B1792" s="4">
        <v>4.51</v>
      </c>
      <c r="C1792" s="4">
        <v>1.2</v>
      </c>
      <c r="D1792" s="4">
        <f t="shared" si="85"/>
        <v>5.4119999999999999</v>
      </c>
      <c r="E1792" s="4">
        <f t="shared" si="87"/>
        <v>310.17543076923073</v>
      </c>
      <c r="F1792" s="4">
        <f t="shared" si="86"/>
        <v>21.845430769230745</v>
      </c>
      <c r="G1792" s="12">
        <v>2023</v>
      </c>
    </row>
    <row r="1793" spans="1:7" x14ac:dyDescent="0.2">
      <c r="A1793" s="18">
        <v>45161.801701388889</v>
      </c>
      <c r="B1793" s="4">
        <v>4.5200000000000005</v>
      </c>
      <c r="C1793" s="4">
        <v>1.2</v>
      </c>
      <c r="D1793" s="4">
        <f t="shared" si="85"/>
        <v>5.4240000000000004</v>
      </c>
      <c r="E1793" s="4">
        <f t="shared" si="87"/>
        <v>310.18743076923073</v>
      </c>
      <c r="F1793" s="4">
        <f t="shared" si="86"/>
        <v>21.857430769230746</v>
      </c>
      <c r="G1793" s="12">
        <v>2023</v>
      </c>
    </row>
    <row r="1794" spans="1:7" x14ac:dyDescent="0.2">
      <c r="A1794" s="18">
        <v>45161.802777777775</v>
      </c>
      <c r="B1794" s="4">
        <v>4.53</v>
      </c>
      <c r="C1794" s="4">
        <v>1.2</v>
      </c>
      <c r="D1794" s="4">
        <f t="shared" si="85"/>
        <v>5.4359999999999999</v>
      </c>
      <c r="E1794" s="4">
        <f t="shared" si="87"/>
        <v>310.19943076923073</v>
      </c>
      <c r="F1794" s="4">
        <f t="shared" si="86"/>
        <v>21.869430769230746</v>
      </c>
      <c r="G1794" s="12">
        <v>2023</v>
      </c>
    </row>
    <row r="1795" spans="1:7" x14ac:dyDescent="0.2">
      <c r="A1795" s="18">
        <v>45161.811967592592</v>
      </c>
      <c r="B1795" s="4">
        <v>4.54</v>
      </c>
      <c r="C1795" s="4">
        <v>1.2</v>
      </c>
      <c r="D1795" s="4">
        <f t="shared" si="85"/>
        <v>5.4479999999999995</v>
      </c>
      <c r="E1795" s="4">
        <f t="shared" si="87"/>
        <v>310.21143076923073</v>
      </c>
      <c r="F1795" s="4">
        <f t="shared" si="86"/>
        <v>21.881430769230747</v>
      </c>
      <c r="G1795" s="12">
        <v>2023</v>
      </c>
    </row>
    <row r="1796" spans="1:7" x14ac:dyDescent="0.2">
      <c r="A1796" s="18">
        <v>45161.815289351849</v>
      </c>
      <c r="B1796" s="4">
        <v>4.55</v>
      </c>
      <c r="C1796" s="4">
        <v>1.2</v>
      </c>
      <c r="D1796" s="4">
        <f t="shared" si="85"/>
        <v>5.46</v>
      </c>
      <c r="E1796" s="4">
        <f t="shared" si="87"/>
        <v>310.22343076923073</v>
      </c>
      <c r="F1796" s="4">
        <f t="shared" si="86"/>
        <v>21.893430769230747</v>
      </c>
      <c r="G1796" s="12">
        <v>2023</v>
      </c>
    </row>
    <row r="1797" spans="1:7" x14ac:dyDescent="0.2">
      <c r="A1797" s="18">
        <v>45161.817847222221</v>
      </c>
      <c r="B1797" s="4">
        <v>4.5600000000000005</v>
      </c>
      <c r="C1797" s="4">
        <v>1.2</v>
      </c>
      <c r="D1797" s="4">
        <f t="shared" si="85"/>
        <v>5.4720000000000004</v>
      </c>
      <c r="E1797" s="4">
        <f t="shared" si="87"/>
        <v>310.23543076923073</v>
      </c>
      <c r="F1797" s="4">
        <f t="shared" si="86"/>
        <v>21.905430769230748</v>
      </c>
      <c r="G1797" s="12">
        <v>2023</v>
      </c>
    </row>
    <row r="1798" spans="1:7" x14ac:dyDescent="0.2">
      <c r="A1798" s="18">
        <v>45161.819710648146</v>
      </c>
      <c r="B1798" s="4">
        <v>4.57</v>
      </c>
      <c r="C1798" s="4">
        <v>1.2</v>
      </c>
      <c r="D1798" s="4">
        <f t="shared" si="85"/>
        <v>5.484</v>
      </c>
      <c r="E1798" s="4">
        <f t="shared" si="87"/>
        <v>310.24743076923073</v>
      </c>
      <c r="F1798" s="4">
        <f t="shared" si="86"/>
        <v>21.917430769230748</v>
      </c>
      <c r="G1798" s="12">
        <v>2023</v>
      </c>
    </row>
    <row r="1799" spans="1:7" x14ac:dyDescent="0.2">
      <c r="A1799" s="18">
        <v>45161.822418981479</v>
      </c>
      <c r="B1799" s="4">
        <v>4.58</v>
      </c>
      <c r="C1799" s="4">
        <v>1.2</v>
      </c>
      <c r="D1799" s="4">
        <f t="shared" si="85"/>
        <v>5.4959999999999996</v>
      </c>
      <c r="E1799" s="4">
        <f t="shared" si="87"/>
        <v>310.25943076923073</v>
      </c>
      <c r="F1799" s="4">
        <f t="shared" si="86"/>
        <v>21.929430769230748</v>
      </c>
      <c r="G1799" s="12">
        <v>2023</v>
      </c>
    </row>
    <row r="1800" spans="1:7" x14ac:dyDescent="0.2">
      <c r="A1800" s="18">
        <v>45161.824490740742</v>
      </c>
      <c r="B1800" s="4">
        <v>4.59</v>
      </c>
      <c r="C1800" s="4">
        <v>1.2</v>
      </c>
      <c r="D1800" s="4">
        <f t="shared" si="85"/>
        <v>5.508</v>
      </c>
      <c r="E1800" s="4">
        <f t="shared" si="87"/>
        <v>310.27143076923073</v>
      </c>
      <c r="F1800" s="4">
        <f t="shared" si="86"/>
        <v>21.941430769230749</v>
      </c>
      <c r="G1800" s="12">
        <v>2023</v>
      </c>
    </row>
    <row r="1801" spans="1:7" x14ac:dyDescent="0.2">
      <c r="A1801" s="18">
        <v>45161.827199074076</v>
      </c>
      <c r="B1801" s="4">
        <v>4.6000000000000005</v>
      </c>
      <c r="C1801" s="4">
        <v>1.2</v>
      </c>
      <c r="D1801" s="4">
        <f t="shared" si="85"/>
        <v>5.5200000000000005</v>
      </c>
      <c r="E1801" s="4">
        <f t="shared" si="87"/>
        <v>310.28343076923073</v>
      </c>
      <c r="F1801" s="4">
        <f t="shared" si="86"/>
        <v>21.953430769230749</v>
      </c>
      <c r="G1801" s="12">
        <v>2023</v>
      </c>
    </row>
    <row r="1802" spans="1:7" x14ac:dyDescent="0.2">
      <c r="A1802" s="18">
        <v>45161.828831018516</v>
      </c>
      <c r="B1802" s="4">
        <v>4.6100000000000003</v>
      </c>
      <c r="C1802" s="4">
        <v>1.2</v>
      </c>
      <c r="D1802" s="4">
        <f t="shared" si="85"/>
        <v>5.532</v>
      </c>
      <c r="E1802" s="4">
        <f t="shared" si="87"/>
        <v>310.29543076923073</v>
      </c>
      <c r="F1802" s="4">
        <f t="shared" si="86"/>
        <v>21.96543076923075</v>
      </c>
      <c r="G1802" s="12">
        <v>2023</v>
      </c>
    </row>
    <row r="1803" spans="1:7" x14ac:dyDescent="0.2">
      <c r="A1803" s="18">
        <v>45161.833969907406</v>
      </c>
      <c r="B1803" s="4">
        <v>4.62</v>
      </c>
      <c r="C1803" s="4">
        <v>1.2</v>
      </c>
      <c r="D1803" s="4">
        <f t="shared" si="85"/>
        <v>5.5439999999999996</v>
      </c>
      <c r="E1803" s="4">
        <f t="shared" si="87"/>
        <v>310.30743076923073</v>
      </c>
      <c r="F1803" s="4">
        <f t="shared" si="86"/>
        <v>21.97743076923075</v>
      </c>
      <c r="G1803" s="12">
        <v>2023</v>
      </c>
    </row>
    <row r="1804" spans="1:7" x14ac:dyDescent="0.2">
      <c r="A1804" s="18">
        <v>45162.216620370367</v>
      </c>
      <c r="B1804" s="4">
        <v>4.63</v>
      </c>
      <c r="C1804" s="4">
        <v>1.2</v>
      </c>
      <c r="D1804" s="4">
        <f t="shared" si="85"/>
        <v>5.556</v>
      </c>
      <c r="E1804" s="4">
        <f t="shared" si="87"/>
        <v>310.31943076923073</v>
      </c>
      <c r="F1804" s="4">
        <f t="shared" si="86"/>
        <v>21.989430769230751</v>
      </c>
      <c r="G1804" s="12">
        <v>2023</v>
      </c>
    </row>
    <row r="1805" spans="1:7" x14ac:dyDescent="0.2">
      <c r="A1805" s="18">
        <v>45162.57439814815</v>
      </c>
      <c r="B1805" s="4">
        <v>4.6399999999999997</v>
      </c>
      <c r="C1805" s="4">
        <v>1.2</v>
      </c>
      <c r="D1805" s="4">
        <f t="shared" si="85"/>
        <v>5.5679999999999996</v>
      </c>
      <c r="E1805" s="4">
        <f t="shared" si="87"/>
        <v>310.33143076923074</v>
      </c>
      <c r="F1805" s="4">
        <f t="shared" si="86"/>
        <v>22.001430769230751</v>
      </c>
      <c r="G1805" s="12">
        <v>2023</v>
      </c>
    </row>
    <row r="1806" spans="1:7" x14ac:dyDescent="0.2">
      <c r="A1806" s="18">
        <v>45162.702905092592</v>
      </c>
      <c r="B1806" s="4">
        <v>4.6500000000000004</v>
      </c>
      <c r="C1806" s="4">
        <v>1.2</v>
      </c>
      <c r="D1806" s="4">
        <f t="shared" si="85"/>
        <v>5.58</v>
      </c>
      <c r="E1806" s="4">
        <f t="shared" si="87"/>
        <v>310.34343076923074</v>
      </c>
      <c r="F1806" s="4">
        <f t="shared" si="86"/>
        <v>22.013430769230752</v>
      </c>
      <c r="G1806" s="12">
        <v>2023</v>
      </c>
    </row>
    <row r="1807" spans="1:7" x14ac:dyDescent="0.2">
      <c r="A1807" s="18">
        <v>45162.704699074071</v>
      </c>
      <c r="B1807" s="4">
        <v>4.66</v>
      </c>
      <c r="C1807" s="4">
        <v>1.2</v>
      </c>
      <c r="D1807" s="4">
        <f t="shared" si="85"/>
        <v>5.5919999999999996</v>
      </c>
      <c r="E1807" s="4">
        <f t="shared" si="87"/>
        <v>310.35543076923074</v>
      </c>
      <c r="F1807" s="4">
        <f t="shared" si="86"/>
        <v>22.025430769230752</v>
      </c>
      <c r="G1807" s="12">
        <v>2023</v>
      </c>
    </row>
    <row r="1808" spans="1:7" x14ac:dyDescent="0.2">
      <c r="A1808" s="18">
        <v>45162.706087962964</v>
      </c>
      <c r="B1808" s="4">
        <v>4.67</v>
      </c>
      <c r="C1808" s="4">
        <v>1.2</v>
      </c>
      <c r="D1808" s="4">
        <f t="shared" si="85"/>
        <v>5.6040000000000001</v>
      </c>
      <c r="E1808" s="4">
        <f t="shared" si="87"/>
        <v>310.36743076923074</v>
      </c>
      <c r="F1808" s="4">
        <f t="shared" si="86"/>
        <v>22.037430769230753</v>
      </c>
      <c r="G1808" s="12">
        <v>2023</v>
      </c>
    </row>
    <row r="1809" spans="1:7" x14ac:dyDescent="0.2">
      <c r="A1809" s="18">
        <v>45162.707604166666</v>
      </c>
      <c r="B1809" s="4">
        <v>4.68</v>
      </c>
      <c r="C1809" s="4">
        <v>1.2</v>
      </c>
      <c r="D1809" s="4">
        <f t="shared" si="85"/>
        <v>5.6159999999999997</v>
      </c>
      <c r="E1809" s="4">
        <f t="shared" si="87"/>
        <v>310.37943076923074</v>
      </c>
      <c r="F1809" s="4">
        <f t="shared" si="86"/>
        <v>22.049430769230753</v>
      </c>
      <c r="G1809" s="12">
        <v>2023</v>
      </c>
    </row>
    <row r="1810" spans="1:7" x14ac:dyDescent="0.2">
      <c r="A1810" s="18">
        <v>45162.709085648145</v>
      </c>
      <c r="B1810" s="4">
        <v>4.6900000000000004</v>
      </c>
      <c r="C1810" s="4">
        <v>1.2</v>
      </c>
      <c r="D1810" s="4">
        <f t="shared" si="85"/>
        <v>5.6280000000000001</v>
      </c>
      <c r="E1810" s="4">
        <f t="shared" si="87"/>
        <v>310.39143076923074</v>
      </c>
      <c r="F1810" s="4">
        <f t="shared" si="86"/>
        <v>22.061430769230753</v>
      </c>
      <c r="G1810" s="12">
        <v>2023</v>
      </c>
    </row>
    <row r="1811" spans="1:7" x14ac:dyDescent="0.2">
      <c r="A1811" s="18">
        <v>45162.717280092591</v>
      </c>
      <c r="B1811" s="4">
        <v>4.7</v>
      </c>
      <c r="C1811" s="4">
        <v>1.2</v>
      </c>
      <c r="D1811" s="4">
        <f t="shared" si="85"/>
        <v>5.64</v>
      </c>
      <c r="E1811" s="4">
        <f t="shared" si="87"/>
        <v>310.40343076923074</v>
      </c>
      <c r="F1811" s="4">
        <f t="shared" si="86"/>
        <v>22.073430769230754</v>
      </c>
      <c r="G1811" s="12">
        <v>2023</v>
      </c>
    </row>
    <row r="1812" spans="1:7" x14ac:dyDescent="0.2">
      <c r="A1812" s="18">
        <v>45163.573888888888</v>
      </c>
      <c r="B1812" s="4">
        <v>4.71</v>
      </c>
      <c r="C1812" s="4">
        <v>1.2</v>
      </c>
      <c r="D1812" s="4">
        <f t="shared" si="85"/>
        <v>5.6520000000000001</v>
      </c>
      <c r="E1812" s="4">
        <f t="shared" si="87"/>
        <v>310.41543076923074</v>
      </c>
      <c r="F1812" s="4">
        <f t="shared" si="86"/>
        <v>22.085430769230754</v>
      </c>
      <c r="G1812" s="12">
        <v>2023</v>
      </c>
    </row>
    <row r="1813" spans="1:7" x14ac:dyDescent="0.2">
      <c r="A1813" s="18">
        <v>45163.580416666664</v>
      </c>
      <c r="B1813" s="4">
        <v>4.72</v>
      </c>
      <c r="C1813" s="4">
        <v>1.2</v>
      </c>
      <c r="D1813" s="4">
        <f t="shared" si="85"/>
        <v>5.6639999999999997</v>
      </c>
      <c r="E1813" s="4">
        <f t="shared" si="87"/>
        <v>310.42743076923074</v>
      </c>
      <c r="F1813" s="4">
        <f t="shared" si="86"/>
        <v>22.097430769230755</v>
      </c>
      <c r="G1813" s="12">
        <v>2023</v>
      </c>
    </row>
    <row r="1814" spans="1:7" x14ac:dyDescent="0.2">
      <c r="A1814" s="18">
        <v>45170.282881944448</v>
      </c>
      <c r="B1814" s="4">
        <v>4.7300000000000004</v>
      </c>
      <c r="C1814" s="4">
        <v>1.2</v>
      </c>
      <c r="D1814" s="4">
        <f t="shared" si="85"/>
        <v>5.6760000000000002</v>
      </c>
      <c r="E1814" s="4">
        <f t="shared" si="87"/>
        <v>310.43943076923074</v>
      </c>
      <c r="F1814" s="4">
        <f t="shared" si="86"/>
        <v>22.109430769230755</v>
      </c>
      <c r="G1814" s="12">
        <v>2023</v>
      </c>
    </row>
    <row r="1815" spans="1:7" x14ac:dyDescent="0.2">
      <c r="A1815" s="18">
        <v>45170.288923611108</v>
      </c>
      <c r="B1815" s="4">
        <v>4.74</v>
      </c>
      <c r="C1815" s="4">
        <v>1.2</v>
      </c>
      <c r="D1815" s="4">
        <f t="shared" si="85"/>
        <v>5.6879999999999997</v>
      </c>
      <c r="E1815" s="4">
        <f t="shared" si="87"/>
        <v>310.45143076923074</v>
      </c>
      <c r="F1815" s="4">
        <f t="shared" si="86"/>
        <v>22.121430769230756</v>
      </c>
      <c r="G1815" s="12">
        <v>2023</v>
      </c>
    </row>
    <row r="1816" spans="1:7" x14ac:dyDescent="0.2">
      <c r="A1816" s="18">
        <v>45170.295428240737</v>
      </c>
      <c r="B1816" s="4">
        <v>4.75</v>
      </c>
      <c r="C1816" s="4">
        <v>1.2</v>
      </c>
      <c r="D1816" s="4">
        <f t="shared" si="85"/>
        <v>5.7</v>
      </c>
      <c r="E1816" s="4">
        <f t="shared" si="87"/>
        <v>310.46343076923074</v>
      </c>
      <c r="F1816" s="4">
        <f t="shared" si="86"/>
        <v>22.133430769230756</v>
      </c>
      <c r="G1816" s="12">
        <v>2023</v>
      </c>
    </row>
    <row r="1817" spans="1:7" x14ac:dyDescent="0.2">
      <c r="A1817" s="18">
        <v>45170.979131944441</v>
      </c>
      <c r="B1817" s="4">
        <v>4.76</v>
      </c>
      <c r="C1817" s="4">
        <v>1.2</v>
      </c>
      <c r="D1817" s="4">
        <f t="shared" ref="D1817:D1880" si="88">B1817*C1817</f>
        <v>5.7119999999999997</v>
      </c>
      <c r="E1817" s="4">
        <f t="shared" si="87"/>
        <v>310.47543076923074</v>
      </c>
      <c r="F1817" s="4">
        <f t="shared" si="86"/>
        <v>22.145430769230757</v>
      </c>
      <c r="G1817" s="12">
        <v>2023</v>
      </c>
    </row>
    <row r="1818" spans="1:7" x14ac:dyDescent="0.2">
      <c r="A1818" s="18">
        <v>45170.984050925923</v>
      </c>
      <c r="B1818" s="4">
        <v>4.7700000000000005</v>
      </c>
      <c r="C1818" s="4">
        <v>1.2</v>
      </c>
      <c r="D1818" s="4">
        <f t="shared" si="88"/>
        <v>5.7240000000000002</v>
      </c>
      <c r="E1818" s="4">
        <f t="shared" si="87"/>
        <v>310.48743076923074</v>
      </c>
      <c r="F1818" s="4">
        <f t="shared" si="86"/>
        <v>22.157430769230757</v>
      </c>
      <c r="G1818" s="12">
        <v>2023</v>
      </c>
    </row>
    <row r="1819" spans="1:7" x14ac:dyDescent="0.2">
      <c r="A1819" s="18">
        <v>45171.183645833335</v>
      </c>
      <c r="B1819" s="4">
        <v>4.78</v>
      </c>
      <c r="C1819" s="4">
        <v>1.2</v>
      </c>
      <c r="D1819" s="4">
        <f t="shared" si="88"/>
        <v>5.7359999999999998</v>
      </c>
      <c r="E1819" s="4">
        <f t="shared" si="87"/>
        <v>310.49943076923074</v>
      </c>
      <c r="F1819" s="4">
        <f t="shared" si="86"/>
        <v>22.169430769230758</v>
      </c>
      <c r="G1819" s="12">
        <v>2023</v>
      </c>
    </row>
    <row r="1820" spans="1:7" x14ac:dyDescent="0.2">
      <c r="A1820" s="18">
        <v>45171.191400462965</v>
      </c>
      <c r="B1820" s="4">
        <v>4.79</v>
      </c>
      <c r="C1820" s="4">
        <v>1.2</v>
      </c>
      <c r="D1820" s="4">
        <f t="shared" si="88"/>
        <v>5.7480000000000002</v>
      </c>
      <c r="E1820" s="4">
        <f t="shared" si="87"/>
        <v>310.51143076923074</v>
      </c>
      <c r="F1820" s="4">
        <f t="shared" si="86"/>
        <v>22.181430769230758</v>
      </c>
      <c r="G1820" s="12">
        <v>2023</v>
      </c>
    </row>
    <row r="1821" spans="1:7" x14ac:dyDescent="0.2">
      <c r="A1821" s="18">
        <v>45171.604155092595</v>
      </c>
      <c r="B1821" s="4">
        <v>4.8</v>
      </c>
      <c r="C1821" s="4">
        <v>1.2</v>
      </c>
      <c r="D1821" s="4">
        <f t="shared" si="88"/>
        <v>5.76</v>
      </c>
      <c r="E1821" s="4">
        <f t="shared" si="87"/>
        <v>310.52343076923074</v>
      </c>
      <c r="F1821" s="4">
        <f t="shared" si="86"/>
        <v>22.193430769230758</v>
      </c>
      <c r="G1821" s="12">
        <v>2023</v>
      </c>
    </row>
    <row r="1822" spans="1:7" x14ac:dyDescent="0.2">
      <c r="A1822" s="18">
        <v>45171.604317129626</v>
      </c>
      <c r="B1822" s="4">
        <v>4.8100000000000005</v>
      </c>
      <c r="C1822" s="4">
        <v>1.2</v>
      </c>
      <c r="D1822" s="4">
        <f t="shared" si="88"/>
        <v>5.7720000000000002</v>
      </c>
      <c r="E1822" s="4">
        <f t="shared" si="87"/>
        <v>310.53543076923074</v>
      </c>
      <c r="F1822" s="4">
        <f t="shared" si="86"/>
        <v>22.205430769230759</v>
      </c>
      <c r="G1822" s="12">
        <v>2023</v>
      </c>
    </row>
    <row r="1823" spans="1:7" x14ac:dyDescent="0.2">
      <c r="A1823" s="18">
        <v>45171.604583333334</v>
      </c>
      <c r="B1823" s="4">
        <v>4.82</v>
      </c>
      <c r="C1823" s="4">
        <v>1.2</v>
      </c>
      <c r="D1823" s="4">
        <f t="shared" si="88"/>
        <v>5.7839999999999998</v>
      </c>
      <c r="E1823" s="4">
        <f t="shared" si="87"/>
        <v>310.54743076923074</v>
      </c>
      <c r="F1823" s="4">
        <f t="shared" si="86"/>
        <v>22.217430769230759</v>
      </c>
      <c r="G1823" s="12">
        <v>2023</v>
      </c>
    </row>
    <row r="1824" spans="1:7" x14ac:dyDescent="0.2">
      <c r="A1824" s="18">
        <v>45171.604837962965</v>
      </c>
      <c r="B1824" s="4">
        <v>4.83</v>
      </c>
      <c r="C1824" s="4">
        <v>1.2</v>
      </c>
      <c r="D1824" s="4">
        <f t="shared" si="88"/>
        <v>5.7960000000000003</v>
      </c>
      <c r="E1824" s="4">
        <f t="shared" si="87"/>
        <v>310.55943076923074</v>
      </c>
      <c r="F1824" s="4">
        <f t="shared" si="86"/>
        <v>22.22943076923076</v>
      </c>
      <c r="G1824" s="12">
        <v>2023</v>
      </c>
    </row>
    <row r="1825" spans="1:7" x14ac:dyDescent="0.2">
      <c r="A1825" s="18">
        <v>45171.605162037034</v>
      </c>
      <c r="B1825" s="4">
        <v>4.84</v>
      </c>
      <c r="C1825" s="4">
        <v>1.2</v>
      </c>
      <c r="D1825" s="4">
        <f t="shared" si="88"/>
        <v>5.8079999999999998</v>
      </c>
      <c r="E1825" s="4">
        <f t="shared" si="87"/>
        <v>310.57143076923074</v>
      </c>
      <c r="F1825" s="4">
        <f t="shared" si="86"/>
        <v>22.24143076923076</v>
      </c>
      <c r="G1825" s="12">
        <v>2023</v>
      </c>
    </row>
    <row r="1826" spans="1:7" x14ac:dyDescent="0.2">
      <c r="A1826" s="18">
        <v>45171.605312500003</v>
      </c>
      <c r="B1826" s="4">
        <v>4.8500000000000005</v>
      </c>
      <c r="C1826" s="4">
        <v>1.2</v>
      </c>
      <c r="D1826" s="4">
        <f t="shared" si="88"/>
        <v>5.82</v>
      </c>
      <c r="E1826" s="4">
        <f t="shared" si="87"/>
        <v>310.58343076923074</v>
      </c>
      <c r="F1826" s="4">
        <f t="shared" si="86"/>
        <v>22.253430769230761</v>
      </c>
      <c r="G1826" s="12">
        <v>2023</v>
      </c>
    </row>
    <row r="1827" spans="1:7" x14ac:dyDescent="0.2">
      <c r="A1827" s="18">
        <v>45171.605844907404</v>
      </c>
      <c r="B1827" s="4">
        <v>4.8600000000000003</v>
      </c>
      <c r="C1827" s="4">
        <v>1.2</v>
      </c>
      <c r="D1827" s="4">
        <f t="shared" si="88"/>
        <v>5.8319999999999999</v>
      </c>
      <c r="E1827" s="4">
        <f t="shared" si="87"/>
        <v>310.59543076923075</v>
      </c>
      <c r="F1827" s="4">
        <f t="shared" si="86"/>
        <v>22.265430769230761</v>
      </c>
      <c r="G1827" s="12">
        <v>2023</v>
      </c>
    </row>
    <row r="1828" spans="1:7" x14ac:dyDescent="0.2">
      <c r="A1828" s="18">
        <v>45171.606273148151</v>
      </c>
      <c r="B1828" s="4">
        <v>4.87</v>
      </c>
      <c r="C1828" s="4">
        <v>1.2</v>
      </c>
      <c r="D1828" s="4">
        <f t="shared" si="88"/>
        <v>5.8440000000000003</v>
      </c>
      <c r="E1828" s="4">
        <f t="shared" si="87"/>
        <v>310.60743076923075</v>
      </c>
      <c r="F1828" s="4">
        <f t="shared" si="86"/>
        <v>22.277430769230762</v>
      </c>
      <c r="G1828" s="12">
        <v>2023</v>
      </c>
    </row>
    <row r="1829" spans="1:7" x14ac:dyDescent="0.2">
      <c r="A1829" s="18">
        <v>45171.606898148151</v>
      </c>
      <c r="B1829" s="4">
        <v>4.88</v>
      </c>
      <c r="C1829" s="4">
        <v>1.2</v>
      </c>
      <c r="D1829" s="4">
        <f t="shared" si="88"/>
        <v>5.8559999999999999</v>
      </c>
      <c r="E1829" s="4">
        <f t="shared" si="87"/>
        <v>310.61943076923075</v>
      </c>
      <c r="F1829" s="4">
        <f t="shared" si="86"/>
        <v>22.289430769230762</v>
      </c>
      <c r="G1829" s="12">
        <v>2023</v>
      </c>
    </row>
    <row r="1830" spans="1:7" x14ac:dyDescent="0.2">
      <c r="A1830" s="18">
        <v>45171.607511574075</v>
      </c>
      <c r="B1830" s="4">
        <v>4.8899999999999997</v>
      </c>
      <c r="C1830" s="4">
        <v>1.2</v>
      </c>
      <c r="D1830" s="4">
        <f t="shared" si="88"/>
        <v>5.8679999999999994</v>
      </c>
      <c r="E1830" s="4">
        <f t="shared" si="87"/>
        <v>310.63143076923075</v>
      </c>
      <c r="F1830" s="4">
        <f t="shared" si="86"/>
        <v>22.301430769230763</v>
      </c>
      <c r="G1830" s="12">
        <v>2023</v>
      </c>
    </row>
    <row r="1831" spans="1:7" x14ac:dyDescent="0.2">
      <c r="A1831" s="18">
        <v>45171.617280092592</v>
      </c>
      <c r="B1831" s="4">
        <v>4.9000000000000004</v>
      </c>
      <c r="C1831" s="4">
        <v>1.2</v>
      </c>
      <c r="D1831" s="4">
        <f t="shared" si="88"/>
        <v>5.88</v>
      </c>
      <c r="E1831" s="4">
        <f t="shared" si="87"/>
        <v>310.64343076923075</v>
      </c>
      <c r="F1831" s="4">
        <f t="shared" si="86"/>
        <v>22.313430769230763</v>
      </c>
      <c r="G1831" s="12">
        <v>2023</v>
      </c>
    </row>
    <row r="1832" spans="1:7" x14ac:dyDescent="0.2">
      <c r="A1832" s="18">
        <v>45171.623379629629</v>
      </c>
      <c r="B1832" s="4">
        <v>4.91</v>
      </c>
      <c r="C1832" s="4">
        <v>1.2</v>
      </c>
      <c r="D1832" s="4">
        <f t="shared" si="88"/>
        <v>5.8920000000000003</v>
      </c>
      <c r="E1832" s="4">
        <f t="shared" si="87"/>
        <v>310.65543076923075</v>
      </c>
      <c r="F1832" s="4">
        <f t="shared" si="86"/>
        <v>22.325430769230763</v>
      </c>
      <c r="G1832" s="12">
        <v>2023</v>
      </c>
    </row>
    <row r="1833" spans="1:7" x14ac:dyDescent="0.2">
      <c r="A1833" s="18">
        <v>45171.707245370373</v>
      </c>
      <c r="B1833" s="4">
        <v>4.92</v>
      </c>
      <c r="C1833" s="4">
        <v>1.2</v>
      </c>
      <c r="D1833" s="4">
        <f t="shared" si="88"/>
        <v>5.9039999999999999</v>
      </c>
      <c r="E1833" s="4">
        <f t="shared" si="87"/>
        <v>310.66743076923075</v>
      </c>
      <c r="F1833" s="4">
        <f t="shared" si="86"/>
        <v>22.337430769230764</v>
      </c>
      <c r="G1833" s="12">
        <v>2023</v>
      </c>
    </row>
    <row r="1834" spans="1:7" x14ac:dyDescent="0.2">
      <c r="A1834" s="18">
        <v>45171.71193287037</v>
      </c>
      <c r="B1834" s="4">
        <v>4.93</v>
      </c>
      <c r="C1834" s="4">
        <v>1.2</v>
      </c>
      <c r="D1834" s="4">
        <f t="shared" si="88"/>
        <v>5.9159999999999995</v>
      </c>
      <c r="E1834" s="4">
        <f t="shared" si="87"/>
        <v>310.67943076923075</v>
      </c>
      <c r="F1834" s="4">
        <f t="shared" si="86"/>
        <v>22.349430769230764</v>
      </c>
      <c r="G1834" s="12">
        <v>2023</v>
      </c>
    </row>
    <row r="1835" spans="1:7" x14ac:dyDescent="0.2">
      <c r="A1835" s="18">
        <v>45171.714224537034</v>
      </c>
      <c r="B1835" s="4">
        <v>4.9400000000000004</v>
      </c>
      <c r="C1835" s="4">
        <v>1.2</v>
      </c>
      <c r="D1835" s="4">
        <f t="shared" si="88"/>
        <v>5.9279999999999999</v>
      </c>
      <c r="E1835" s="4">
        <f t="shared" si="87"/>
        <v>310.69143076923075</v>
      </c>
      <c r="F1835" s="4">
        <f t="shared" si="86"/>
        <v>22.361430769230765</v>
      </c>
      <c r="G1835" s="12">
        <v>2023</v>
      </c>
    </row>
    <row r="1836" spans="1:7" x14ac:dyDescent="0.2">
      <c r="A1836" s="18">
        <v>45171.715555555558</v>
      </c>
      <c r="B1836" s="4">
        <v>4.95</v>
      </c>
      <c r="C1836" s="4">
        <v>1.2</v>
      </c>
      <c r="D1836" s="4">
        <f t="shared" si="88"/>
        <v>5.94</v>
      </c>
      <c r="E1836" s="4">
        <f t="shared" si="87"/>
        <v>310.70343076923075</v>
      </c>
      <c r="F1836" s="4">
        <f t="shared" si="86"/>
        <v>22.373430769230765</v>
      </c>
      <c r="G1836" s="12">
        <v>2023</v>
      </c>
    </row>
    <row r="1837" spans="1:7" x14ac:dyDescent="0.2">
      <c r="A1837" s="18">
        <v>45171.717870370368</v>
      </c>
      <c r="B1837" s="4">
        <v>4.96</v>
      </c>
      <c r="C1837" s="4">
        <v>1.2</v>
      </c>
      <c r="D1837" s="4">
        <f t="shared" si="88"/>
        <v>5.952</v>
      </c>
      <c r="E1837" s="4">
        <f t="shared" si="87"/>
        <v>310.71543076923075</v>
      </c>
      <c r="F1837" s="4">
        <f t="shared" si="86"/>
        <v>22.385430769230766</v>
      </c>
      <c r="G1837" s="12">
        <v>2023</v>
      </c>
    </row>
    <row r="1838" spans="1:7" x14ac:dyDescent="0.2">
      <c r="A1838" s="18">
        <v>45171.719699074078</v>
      </c>
      <c r="B1838" s="4">
        <v>4.97</v>
      </c>
      <c r="C1838" s="4">
        <v>1.2</v>
      </c>
      <c r="D1838" s="4">
        <f t="shared" si="88"/>
        <v>5.9639999999999995</v>
      </c>
      <c r="E1838" s="4">
        <f t="shared" si="87"/>
        <v>310.72743076923075</v>
      </c>
      <c r="F1838" s="4">
        <f t="shared" si="86"/>
        <v>22.397430769230766</v>
      </c>
      <c r="G1838" s="12">
        <v>2023</v>
      </c>
    </row>
    <row r="1839" spans="1:7" x14ac:dyDescent="0.2">
      <c r="A1839" s="18">
        <v>45171.722187500003</v>
      </c>
      <c r="B1839" s="4">
        <v>4.9800000000000004</v>
      </c>
      <c r="C1839" s="4">
        <v>1.2</v>
      </c>
      <c r="D1839" s="4">
        <f t="shared" si="88"/>
        <v>5.976</v>
      </c>
      <c r="E1839" s="4">
        <f t="shared" si="87"/>
        <v>310.73943076923075</v>
      </c>
      <c r="F1839" s="4">
        <f t="shared" si="86"/>
        <v>22.409430769230767</v>
      </c>
      <c r="G1839" s="12">
        <v>2023</v>
      </c>
    </row>
    <row r="1840" spans="1:7" x14ac:dyDescent="0.2">
      <c r="A1840" s="18">
        <v>45171.724872685183</v>
      </c>
      <c r="B1840" s="4">
        <v>4.99</v>
      </c>
      <c r="C1840" s="4">
        <v>1.2</v>
      </c>
      <c r="D1840" s="4">
        <f t="shared" si="88"/>
        <v>5.9880000000000004</v>
      </c>
      <c r="E1840" s="4">
        <f t="shared" si="87"/>
        <v>310.75143076923075</v>
      </c>
      <c r="F1840" s="4">
        <f t="shared" si="86"/>
        <v>22.421430769230767</v>
      </c>
      <c r="G1840" s="12">
        <v>2023</v>
      </c>
    </row>
    <row r="1841" spans="1:7" x14ac:dyDescent="0.2">
      <c r="A1841" s="18">
        <v>45171.730138888888</v>
      </c>
      <c r="B1841" s="4">
        <v>5</v>
      </c>
      <c r="C1841" s="4">
        <v>1.2</v>
      </c>
      <c r="D1841" s="4">
        <f t="shared" si="88"/>
        <v>6</v>
      </c>
      <c r="E1841" s="4">
        <f t="shared" si="87"/>
        <v>310.76343076923075</v>
      </c>
      <c r="F1841" s="4">
        <f t="shared" si="86"/>
        <v>22.433430769230768</v>
      </c>
      <c r="G1841" s="12">
        <v>2023</v>
      </c>
    </row>
    <row r="1842" spans="1:7" x14ac:dyDescent="0.2">
      <c r="A1842" s="18">
        <v>45171.73400462963</v>
      </c>
      <c r="B1842" s="4">
        <v>5.01</v>
      </c>
      <c r="C1842" s="4">
        <v>1.2</v>
      </c>
      <c r="D1842" s="4">
        <f t="shared" si="88"/>
        <v>6.0119999999999996</v>
      </c>
      <c r="E1842" s="4">
        <f t="shared" si="87"/>
        <v>310.77543076923075</v>
      </c>
      <c r="F1842" s="4">
        <f t="shared" si="86"/>
        <v>22.445430769230768</v>
      </c>
      <c r="G1842" s="12">
        <v>2023</v>
      </c>
    </row>
    <row r="1843" spans="1:7" x14ac:dyDescent="0.2">
      <c r="A1843" s="18">
        <v>45179.481932870367</v>
      </c>
      <c r="B1843" s="4">
        <v>5.0200000000000005</v>
      </c>
      <c r="C1843" s="4">
        <v>1.2</v>
      </c>
      <c r="D1843" s="4">
        <f t="shared" si="88"/>
        <v>6.024</v>
      </c>
      <c r="E1843" s="4">
        <f t="shared" si="87"/>
        <v>310.78743076923075</v>
      </c>
      <c r="F1843" s="4">
        <f t="shared" si="86"/>
        <v>22.457430769230768</v>
      </c>
      <c r="G1843" s="12">
        <v>2023</v>
      </c>
    </row>
    <row r="1844" spans="1:7" x14ac:dyDescent="0.2">
      <c r="A1844" s="18">
        <v>45179.482372685183</v>
      </c>
      <c r="B1844" s="4">
        <v>5.03</v>
      </c>
      <c r="C1844" s="4">
        <v>1.2</v>
      </c>
      <c r="D1844" s="4">
        <f t="shared" si="88"/>
        <v>6.0360000000000005</v>
      </c>
      <c r="E1844" s="4">
        <f t="shared" si="87"/>
        <v>310.79943076923075</v>
      </c>
      <c r="F1844" s="4">
        <f t="shared" si="86"/>
        <v>22.469430769230769</v>
      </c>
      <c r="G1844" s="12">
        <v>2023</v>
      </c>
    </row>
    <row r="1845" spans="1:7" x14ac:dyDescent="0.2">
      <c r="A1845" s="18">
        <v>45179.484571759262</v>
      </c>
      <c r="B1845" s="4">
        <v>5.04</v>
      </c>
      <c r="C1845" s="4">
        <v>1.2</v>
      </c>
      <c r="D1845" s="4">
        <f t="shared" si="88"/>
        <v>6.048</v>
      </c>
      <c r="E1845" s="4">
        <f t="shared" si="87"/>
        <v>310.81143076923075</v>
      </c>
      <c r="F1845" s="4">
        <f t="shared" si="86"/>
        <v>22.481430769230769</v>
      </c>
      <c r="G1845" s="12">
        <v>2023</v>
      </c>
    </row>
    <row r="1846" spans="1:7" x14ac:dyDescent="0.2">
      <c r="A1846" s="18">
        <v>45179.65016203704</v>
      </c>
      <c r="B1846" s="4">
        <v>5.05</v>
      </c>
      <c r="C1846" s="4">
        <v>1.2</v>
      </c>
      <c r="D1846" s="4">
        <f t="shared" si="88"/>
        <v>6.06</v>
      </c>
      <c r="E1846" s="4">
        <f t="shared" si="87"/>
        <v>310.82343076923075</v>
      </c>
      <c r="F1846" s="4">
        <f t="shared" si="86"/>
        <v>22.49343076923077</v>
      </c>
      <c r="G1846" s="12">
        <v>2023</v>
      </c>
    </row>
    <row r="1847" spans="1:7" x14ac:dyDescent="0.2">
      <c r="A1847" s="18">
        <v>45179.651134259257</v>
      </c>
      <c r="B1847" s="4">
        <v>5.0600000000000005</v>
      </c>
      <c r="C1847" s="4">
        <v>1.2</v>
      </c>
      <c r="D1847" s="4">
        <f t="shared" si="88"/>
        <v>6.0720000000000001</v>
      </c>
      <c r="E1847" s="4">
        <f t="shared" si="87"/>
        <v>310.83543076923075</v>
      </c>
      <c r="F1847" s="4">
        <f t="shared" si="86"/>
        <v>22.50543076923077</v>
      </c>
      <c r="G1847" s="12">
        <v>2023</v>
      </c>
    </row>
    <row r="1848" spans="1:7" x14ac:dyDescent="0.2">
      <c r="A1848" s="18">
        <v>45179.651944444442</v>
      </c>
      <c r="B1848" s="4">
        <v>5.07</v>
      </c>
      <c r="C1848" s="4">
        <v>1.2</v>
      </c>
      <c r="D1848" s="4">
        <f t="shared" si="88"/>
        <v>6.0840000000000005</v>
      </c>
      <c r="E1848" s="4">
        <f t="shared" si="87"/>
        <v>310.84743076923075</v>
      </c>
      <c r="F1848" s="4">
        <f t="shared" si="86"/>
        <v>22.517430769230771</v>
      </c>
      <c r="G1848" s="12">
        <v>2023</v>
      </c>
    </row>
    <row r="1849" spans="1:7" x14ac:dyDescent="0.2">
      <c r="A1849" s="18">
        <v>45179.652986111112</v>
      </c>
      <c r="B1849" s="4">
        <v>5.08</v>
      </c>
      <c r="C1849" s="4">
        <v>1.2</v>
      </c>
      <c r="D1849" s="4">
        <f t="shared" si="88"/>
        <v>6.0960000000000001</v>
      </c>
      <c r="E1849" s="4">
        <f t="shared" si="87"/>
        <v>310.85943076923076</v>
      </c>
      <c r="F1849" s="4">
        <f t="shared" si="86"/>
        <v>22.529430769230771</v>
      </c>
      <c r="G1849" s="12">
        <v>2023</v>
      </c>
    </row>
    <row r="1850" spans="1:7" x14ac:dyDescent="0.2">
      <c r="A1850" s="18">
        <v>45179.653692129628</v>
      </c>
      <c r="B1850" s="4">
        <v>5.09</v>
      </c>
      <c r="C1850" s="4">
        <v>1.2</v>
      </c>
      <c r="D1850" s="4">
        <f t="shared" si="88"/>
        <v>6.1079999999999997</v>
      </c>
      <c r="E1850" s="4">
        <f t="shared" si="87"/>
        <v>310.87143076923076</v>
      </c>
      <c r="F1850" s="4">
        <f t="shared" si="86"/>
        <v>22.541430769230772</v>
      </c>
      <c r="G1850" s="12">
        <v>2023</v>
      </c>
    </row>
    <row r="1851" spans="1:7" x14ac:dyDescent="0.2">
      <c r="A1851" s="18">
        <v>45179.65457175926</v>
      </c>
      <c r="B1851" s="4">
        <v>5.1000000000000005</v>
      </c>
      <c r="C1851" s="4">
        <v>1.2</v>
      </c>
      <c r="D1851" s="4">
        <f t="shared" si="88"/>
        <v>6.12</v>
      </c>
      <c r="E1851" s="4">
        <f t="shared" si="87"/>
        <v>310.88343076923076</v>
      </c>
      <c r="F1851" s="4">
        <f t="shared" si="86"/>
        <v>22.553430769230772</v>
      </c>
      <c r="G1851" s="12">
        <v>2023</v>
      </c>
    </row>
    <row r="1852" spans="1:7" x14ac:dyDescent="0.2">
      <c r="A1852" s="18">
        <v>45179.655312499999</v>
      </c>
      <c r="B1852" s="4">
        <v>5.1100000000000003</v>
      </c>
      <c r="C1852" s="4">
        <v>1.2</v>
      </c>
      <c r="D1852" s="4">
        <f t="shared" si="88"/>
        <v>6.1320000000000006</v>
      </c>
      <c r="E1852" s="4">
        <f t="shared" si="87"/>
        <v>310.89543076923076</v>
      </c>
      <c r="F1852" s="4">
        <f t="shared" si="86"/>
        <v>22.565430769230773</v>
      </c>
      <c r="G1852" s="12">
        <v>2023</v>
      </c>
    </row>
    <row r="1853" spans="1:7" x14ac:dyDescent="0.2">
      <c r="A1853" s="18">
        <v>45179.658518518518</v>
      </c>
      <c r="B1853" s="4">
        <v>5.12</v>
      </c>
      <c r="C1853" s="4">
        <v>1.2</v>
      </c>
      <c r="D1853" s="4">
        <f t="shared" si="88"/>
        <v>6.1440000000000001</v>
      </c>
      <c r="E1853" s="4">
        <f t="shared" si="87"/>
        <v>310.90743076923076</v>
      </c>
      <c r="F1853" s="4">
        <f t="shared" ref="F1853:F1916" si="89">E1853-288.33</f>
        <v>22.577430769230773</v>
      </c>
      <c r="G1853" s="12">
        <v>2023</v>
      </c>
    </row>
    <row r="1854" spans="1:7" x14ac:dyDescent="0.2">
      <c r="A1854" s="18">
        <v>45179.741944444446</v>
      </c>
      <c r="B1854" s="4">
        <v>5.13</v>
      </c>
      <c r="C1854" s="4">
        <v>1.2</v>
      </c>
      <c r="D1854" s="4">
        <f t="shared" si="88"/>
        <v>6.1559999999999997</v>
      </c>
      <c r="E1854" s="4">
        <f t="shared" ref="E1854:E1917" si="90">D1854+E$1340</f>
        <v>310.91943076923076</v>
      </c>
      <c r="F1854" s="4">
        <f t="shared" si="89"/>
        <v>22.589430769230773</v>
      </c>
      <c r="G1854" s="12">
        <v>2023</v>
      </c>
    </row>
    <row r="1855" spans="1:7" x14ac:dyDescent="0.2">
      <c r="A1855" s="18">
        <v>45179.838263888887</v>
      </c>
      <c r="B1855" s="4">
        <v>5.14</v>
      </c>
      <c r="C1855" s="4">
        <v>1.2</v>
      </c>
      <c r="D1855" s="4">
        <f t="shared" si="88"/>
        <v>6.1679999999999993</v>
      </c>
      <c r="E1855" s="4">
        <f t="shared" si="90"/>
        <v>310.93143076923076</v>
      </c>
      <c r="F1855" s="4">
        <f t="shared" si="89"/>
        <v>22.601430769230774</v>
      </c>
      <c r="G1855" s="12">
        <v>2023</v>
      </c>
    </row>
    <row r="1856" spans="1:7" x14ac:dyDescent="0.2">
      <c r="A1856" s="18">
        <v>45181.54011574074</v>
      </c>
      <c r="B1856" s="4">
        <v>5.15</v>
      </c>
      <c r="C1856" s="4">
        <v>1.2</v>
      </c>
      <c r="D1856" s="4">
        <f t="shared" si="88"/>
        <v>6.1800000000000006</v>
      </c>
      <c r="E1856" s="4">
        <f t="shared" si="90"/>
        <v>310.94343076923076</v>
      </c>
      <c r="F1856" s="4">
        <f t="shared" si="89"/>
        <v>22.613430769230774</v>
      </c>
      <c r="G1856" s="12">
        <v>2023</v>
      </c>
    </row>
    <row r="1857" spans="1:7" x14ac:dyDescent="0.2">
      <c r="A1857" s="18">
        <v>45181.545520833337</v>
      </c>
      <c r="B1857" s="4">
        <v>5.16</v>
      </c>
      <c r="C1857" s="4">
        <v>1.2</v>
      </c>
      <c r="D1857" s="4">
        <f t="shared" si="88"/>
        <v>6.1920000000000002</v>
      </c>
      <c r="E1857" s="4">
        <f t="shared" si="90"/>
        <v>310.95543076923076</v>
      </c>
      <c r="F1857" s="4">
        <f t="shared" si="89"/>
        <v>22.625430769230775</v>
      </c>
      <c r="G1857" s="12">
        <v>2023</v>
      </c>
    </row>
    <row r="1858" spans="1:7" x14ac:dyDescent="0.2">
      <c r="A1858" s="18">
        <v>45183.473067129627</v>
      </c>
      <c r="B1858" s="4">
        <v>5.17</v>
      </c>
      <c r="C1858" s="4">
        <v>1.2</v>
      </c>
      <c r="D1858" s="4">
        <f t="shared" si="88"/>
        <v>6.2039999999999997</v>
      </c>
      <c r="E1858" s="4">
        <f t="shared" si="90"/>
        <v>310.96743076923076</v>
      </c>
      <c r="F1858" s="4">
        <f t="shared" si="89"/>
        <v>22.637430769230775</v>
      </c>
      <c r="G1858" s="12">
        <v>2023</v>
      </c>
    </row>
    <row r="1859" spans="1:7" x14ac:dyDescent="0.2">
      <c r="A1859" s="18">
        <v>45183.657210648147</v>
      </c>
      <c r="B1859" s="4">
        <v>5.18</v>
      </c>
      <c r="C1859" s="4">
        <v>1.2</v>
      </c>
      <c r="D1859" s="4">
        <f t="shared" si="88"/>
        <v>6.2159999999999993</v>
      </c>
      <c r="E1859" s="4">
        <f t="shared" si="90"/>
        <v>310.97943076923076</v>
      </c>
      <c r="F1859" s="4">
        <f t="shared" si="89"/>
        <v>22.649430769230776</v>
      </c>
      <c r="G1859" s="12">
        <v>2023</v>
      </c>
    </row>
    <row r="1860" spans="1:7" x14ac:dyDescent="0.2">
      <c r="A1860" s="18">
        <v>45183.659722222219</v>
      </c>
      <c r="B1860" s="4">
        <v>5.19</v>
      </c>
      <c r="C1860" s="4">
        <v>1.2</v>
      </c>
      <c r="D1860" s="4">
        <f t="shared" si="88"/>
        <v>6.2280000000000006</v>
      </c>
      <c r="E1860" s="4">
        <f t="shared" si="90"/>
        <v>310.99143076923076</v>
      </c>
      <c r="F1860" s="4">
        <f t="shared" si="89"/>
        <v>22.661430769230776</v>
      </c>
      <c r="G1860" s="12">
        <v>2023</v>
      </c>
    </row>
    <row r="1861" spans="1:7" x14ac:dyDescent="0.2">
      <c r="A1861" s="18">
        <v>45183.683912037035</v>
      </c>
      <c r="B1861" s="4">
        <v>5.2</v>
      </c>
      <c r="C1861" s="4">
        <v>1.2</v>
      </c>
      <c r="D1861" s="4">
        <f t="shared" si="88"/>
        <v>6.24</v>
      </c>
      <c r="E1861" s="4">
        <f t="shared" si="90"/>
        <v>311.00343076923076</v>
      </c>
      <c r="F1861" s="4">
        <f t="shared" si="89"/>
        <v>22.673430769230777</v>
      </c>
      <c r="G1861" s="12">
        <v>2023</v>
      </c>
    </row>
    <row r="1862" spans="1:7" x14ac:dyDescent="0.2">
      <c r="A1862" s="18">
        <v>45183.684918981482</v>
      </c>
      <c r="B1862" s="4">
        <v>5.21</v>
      </c>
      <c r="C1862" s="4">
        <v>1.2</v>
      </c>
      <c r="D1862" s="4">
        <f t="shared" si="88"/>
        <v>6.2519999999999998</v>
      </c>
      <c r="E1862" s="4">
        <f t="shared" si="90"/>
        <v>311.01543076923076</v>
      </c>
      <c r="F1862" s="4">
        <f t="shared" si="89"/>
        <v>22.685430769230777</v>
      </c>
      <c r="G1862" s="12">
        <v>2023</v>
      </c>
    </row>
    <row r="1863" spans="1:7" x14ac:dyDescent="0.2">
      <c r="A1863" s="18">
        <v>45183.686041666668</v>
      </c>
      <c r="B1863" s="4">
        <v>5.22</v>
      </c>
      <c r="C1863" s="4">
        <v>1.2</v>
      </c>
      <c r="D1863" s="4">
        <f t="shared" si="88"/>
        <v>6.2639999999999993</v>
      </c>
      <c r="E1863" s="4">
        <f t="shared" si="90"/>
        <v>311.02743076923076</v>
      </c>
      <c r="F1863" s="4">
        <f t="shared" si="89"/>
        <v>22.697430769230778</v>
      </c>
      <c r="G1863" s="12">
        <v>2023</v>
      </c>
    </row>
    <row r="1864" spans="1:7" x14ac:dyDescent="0.2">
      <c r="A1864" s="18">
        <v>45183.686666666668</v>
      </c>
      <c r="B1864" s="4">
        <v>5.23</v>
      </c>
      <c r="C1864" s="4">
        <v>1.2</v>
      </c>
      <c r="D1864" s="4">
        <f t="shared" si="88"/>
        <v>6.2760000000000007</v>
      </c>
      <c r="E1864" s="4">
        <f t="shared" si="90"/>
        <v>311.03943076923076</v>
      </c>
      <c r="F1864" s="4">
        <f t="shared" si="89"/>
        <v>22.709430769230778</v>
      </c>
      <c r="G1864" s="12">
        <v>2023</v>
      </c>
    </row>
    <row r="1865" spans="1:7" x14ac:dyDescent="0.2">
      <c r="A1865" s="18">
        <v>45183.687430555554</v>
      </c>
      <c r="B1865" s="4">
        <v>5.24</v>
      </c>
      <c r="C1865" s="4">
        <v>1.2</v>
      </c>
      <c r="D1865" s="4">
        <f t="shared" si="88"/>
        <v>6.2880000000000003</v>
      </c>
      <c r="E1865" s="4">
        <f t="shared" si="90"/>
        <v>311.05143076923076</v>
      </c>
      <c r="F1865" s="4">
        <f t="shared" si="89"/>
        <v>22.721430769230778</v>
      </c>
      <c r="G1865" s="12">
        <v>2023</v>
      </c>
    </row>
    <row r="1866" spans="1:7" x14ac:dyDescent="0.2">
      <c r="A1866" s="18">
        <v>45183.687800925924</v>
      </c>
      <c r="B1866" s="4">
        <v>5.25</v>
      </c>
      <c r="C1866" s="4">
        <v>1.2</v>
      </c>
      <c r="D1866" s="4">
        <f t="shared" si="88"/>
        <v>6.3</v>
      </c>
      <c r="E1866" s="4">
        <f t="shared" si="90"/>
        <v>311.06343076923076</v>
      </c>
      <c r="F1866" s="4">
        <f t="shared" si="89"/>
        <v>22.733430769230779</v>
      </c>
      <c r="G1866" s="12">
        <v>2023</v>
      </c>
    </row>
    <row r="1867" spans="1:7" x14ac:dyDescent="0.2">
      <c r="A1867" s="18">
        <v>45183.68822916667</v>
      </c>
      <c r="B1867" s="4">
        <v>5.26</v>
      </c>
      <c r="C1867" s="4">
        <v>1.2</v>
      </c>
      <c r="D1867" s="4">
        <f t="shared" si="88"/>
        <v>6.3119999999999994</v>
      </c>
      <c r="E1867" s="4">
        <f t="shared" si="90"/>
        <v>311.07543076923076</v>
      </c>
      <c r="F1867" s="4">
        <f t="shared" si="89"/>
        <v>22.745430769230779</v>
      </c>
      <c r="G1867" s="12">
        <v>2023</v>
      </c>
    </row>
    <row r="1868" spans="1:7" x14ac:dyDescent="0.2">
      <c r="A1868" s="18">
        <v>45183.68854166667</v>
      </c>
      <c r="B1868" s="4">
        <v>5.2700000000000005</v>
      </c>
      <c r="C1868" s="4">
        <v>1.2</v>
      </c>
      <c r="D1868" s="4">
        <f t="shared" si="88"/>
        <v>6.3240000000000007</v>
      </c>
      <c r="E1868" s="4">
        <f t="shared" si="90"/>
        <v>311.08743076923076</v>
      </c>
      <c r="F1868" s="4">
        <f t="shared" si="89"/>
        <v>22.75743076923078</v>
      </c>
      <c r="G1868" s="12">
        <v>2023</v>
      </c>
    </row>
    <row r="1869" spans="1:7" x14ac:dyDescent="0.2">
      <c r="A1869" s="18">
        <v>45183.689872685187</v>
      </c>
      <c r="B1869" s="4">
        <v>5.28</v>
      </c>
      <c r="C1869" s="4">
        <v>1.2</v>
      </c>
      <c r="D1869" s="4">
        <f t="shared" si="88"/>
        <v>6.3360000000000003</v>
      </c>
      <c r="E1869" s="4">
        <f t="shared" si="90"/>
        <v>311.09943076923076</v>
      </c>
      <c r="F1869" s="4">
        <f t="shared" si="89"/>
        <v>22.76943076923078</v>
      </c>
      <c r="G1869" s="12">
        <v>2023</v>
      </c>
    </row>
    <row r="1870" spans="1:7" x14ac:dyDescent="0.2">
      <c r="A1870" s="18">
        <v>45183.691805555558</v>
      </c>
      <c r="B1870" s="4">
        <v>5.29</v>
      </c>
      <c r="C1870" s="4">
        <v>1.2</v>
      </c>
      <c r="D1870" s="4">
        <f t="shared" si="88"/>
        <v>6.3479999999999999</v>
      </c>
      <c r="E1870" s="4">
        <f t="shared" si="90"/>
        <v>311.11143076923076</v>
      </c>
      <c r="F1870" s="4">
        <f t="shared" si="89"/>
        <v>22.781430769230781</v>
      </c>
      <c r="G1870" s="12">
        <v>2023</v>
      </c>
    </row>
    <row r="1871" spans="1:7" x14ac:dyDescent="0.2">
      <c r="A1871" s="18">
        <v>45183.718402777777</v>
      </c>
      <c r="B1871" s="4">
        <v>5.3</v>
      </c>
      <c r="C1871" s="4">
        <v>1.2</v>
      </c>
      <c r="D1871" s="4">
        <f t="shared" si="88"/>
        <v>6.3599999999999994</v>
      </c>
      <c r="E1871" s="4">
        <f t="shared" si="90"/>
        <v>311.12343076923077</v>
      </c>
      <c r="F1871" s="4">
        <f t="shared" si="89"/>
        <v>22.793430769230781</v>
      </c>
      <c r="G1871" s="12">
        <v>2023</v>
      </c>
    </row>
    <row r="1872" spans="1:7" x14ac:dyDescent="0.2">
      <c r="A1872" s="18">
        <v>45184.293020833335</v>
      </c>
      <c r="B1872" s="4">
        <v>5.3100000000000005</v>
      </c>
      <c r="C1872" s="4">
        <v>1.2</v>
      </c>
      <c r="D1872" s="4">
        <f t="shared" si="88"/>
        <v>6.3720000000000008</v>
      </c>
      <c r="E1872" s="4">
        <f t="shared" si="90"/>
        <v>311.13543076923077</v>
      </c>
      <c r="F1872" s="4">
        <f t="shared" si="89"/>
        <v>22.805430769230782</v>
      </c>
      <c r="G1872" s="12">
        <v>2023</v>
      </c>
    </row>
    <row r="1873" spans="1:7" x14ac:dyDescent="0.2">
      <c r="A1873" s="18">
        <v>45192.329942129632</v>
      </c>
      <c r="B1873" s="4">
        <v>5.32</v>
      </c>
      <c r="C1873" s="4">
        <v>1.2</v>
      </c>
      <c r="D1873" s="4">
        <f t="shared" si="88"/>
        <v>6.3840000000000003</v>
      </c>
      <c r="E1873" s="4">
        <f t="shared" si="90"/>
        <v>311.14743076923077</v>
      </c>
      <c r="F1873" s="4">
        <f t="shared" si="89"/>
        <v>22.817430769230782</v>
      </c>
      <c r="G1873" s="12">
        <v>2023</v>
      </c>
    </row>
    <row r="1874" spans="1:7" x14ac:dyDescent="0.2">
      <c r="A1874" s="18">
        <v>45192.349618055552</v>
      </c>
      <c r="B1874" s="4">
        <v>5.33</v>
      </c>
      <c r="C1874" s="4">
        <v>1.2</v>
      </c>
      <c r="D1874" s="4">
        <f t="shared" si="88"/>
        <v>6.3959999999999999</v>
      </c>
      <c r="E1874" s="4">
        <f t="shared" si="90"/>
        <v>311.15943076923077</v>
      </c>
      <c r="F1874" s="4">
        <f t="shared" si="89"/>
        <v>22.829430769230783</v>
      </c>
      <c r="G1874" s="12">
        <v>2023</v>
      </c>
    </row>
    <row r="1875" spans="1:7" x14ac:dyDescent="0.2">
      <c r="A1875" s="18">
        <v>45192.357152777775</v>
      </c>
      <c r="B1875" s="4">
        <v>5.34</v>
      </c>
      <c r="C1875" s="4">
        <v>1.2</v>
      </c>
      <c r="D1875" s="4">
        <f t="shared" si="88"/>
        <v>6.4079999999999995</v>
      </c>
      <c r="E1875" s="4">
        <f t="shared" si="90"/>
        <v>311.17143076923077</v>
      </c>
      <c r="F1875" s="4">
        <f t="shared" si="89"/>
        <v>22.841430769230783</v>
      </c>
      <c r="G1875" s="12">
        <v>2023</v>
      </c>
    </row>
    <row r="1876" spans="1:7" x14ac:dyDescent="0.2">
      <c r="A1876" s="18">
        <v>45192.360069444447</v>
      </c>
      <c r="B1876" s="4">
        <v>5.3500000000000005</v>
      </c>
      <c r="C1876" s="4">
        <v>1.2</v>
      </c>
      <c r="D1876" s="4">
        <f t="shared" si="88"/>
        <v>6.4200000000000008</v>
      </c>
      <c r="E1876" s="4">
        <f t="shared" si="90"/>
        <v>311.18343076923077</v>
      </c>
      <c r="F1876" s="4">
        <f t="shared" si="89"/>
        <v>22.853430769230783</v>
      </c>
      <c r="G1876" s="12">
        <v>2023</v>
      </c>
    </row>
    <row r="1877" spans="1:7" x14ac:dyDescent="0.2">
      <c r="A1877" s="18">
        <v>45192.370717592596</v>
      </c>
      <c r="B1877" s="4">
        <v>5.36</v>
      </c>
      <c r="C1877" s="4">
        <v>1.2</v>
      </c>
      <c r="D1877" s="4">
        <f t="shared" si="88"/>
        <v>6.4320000000000004</v>
      </c>
      <c r="E1877" s="4">
        <f t="shared" si="90"/>
        <v>311.19543076923077</v>
      </c>
      <c r="F1877" s="4">
        <f t="shared" si="89"/>
        <v>22.865430769230784</v>
      </c>
      <c r="G1877" s="12">
        <v>2023</v>
      </c>
    </row>
    <row r="1878" spans="1:7" x14ac:dyDescent="0.2">
      <c r="A1878" s="18">
        <v>45192.3747337963</v>
      </c>
      <c r="B1878" s="4">
        <v>5.37</v>
      </c>
      <c r="C1878" s="4">
        <v>1.2</v>
      </c>
      <c r="D1878" s="4">
        <f t="shared" si="88"/>
        <v>6.444</v>
      </c>
      <c r="E1878" s="4">
        <f t="shared" si="90"/>
        <v>311.20743076923077</v>
      </c>
      <c r="F1878" s="4">
        <f t="shared" si="89"/>
        <v>22.877430769230784</v>
      </c>
      <c r="G1878" s="12">
        <v>2023</v>
      </c>
    </row>
    <row r="1879" spans="1:7" x14ac:dyDescent="0.2">
      <c r="A1879" s="18">
        <v>45192.38040509259</v>
      </c>
      <c r="B1879" s="4">
        <v>5.38</v>
      </c>
      <c r="C1879" s="4">
        <v>1.2</v>
      </c>
      <c r="D1879" s="4">
        <f t="shared" si="88"/>
        <v>6.4559999999999995</v>
      </c>
      <c r="E1879" s="4">
        <f t="shared" si="90"/>
        <v>311.21943076923077</v>
      </c>
      <c r="F1879" s="4">
        <f t="shared" si="89"/>
        <v>22.889430769230785</v>
      </c>
      <c r="G1879" s="12">
        <v>2023</v>
      </c>
    </row>
    <row r="1880" spans="1:7" x14ac:dyDescent="0.2">
      <c r="A1880" s="18">
        <v>45192.385092592594</v>
      </c>
      <c r="B1880" s="4">
        <v>5.39</v>
      </c>
      <c r="C1880" s="4">
        <v>1.2</v>
      </c>
      <c r="D1880" s="4">
        <f t="shared" si="88"/>
        <v>6.4679999999999991</v>
      </c>
      <c r="E1880" s="4">
        <f t="shared" si="90"/>
        <v>311.23143076923077</v>
      </c>
      <c r="F1880" s="4">
        <f t="shared" si="89"/>
        <v>22.901430769230785</v>
      </c>
      <c r="G1880" s="12">
        <v>2023</v>
      </c>
    </row>
    <row r="1881" spans="1:7" x14ac:dyDescent="0.2">
      <c r="A1881" s="18">
        <v>45192.389918981484</v>
      </c>
      <c r="B1881" s="4">
        <v>5.4</v>
      </c>
      <c r="C1881" s="4">
        <v>1.2</v>
      </c>
      <c r="D1881" s="4">
        <f t="shared" ref="D1881:D1944" si="91">B1881*C1881</f>
        <v>6.48</v>
      </c>
      <c r="E1881" s="4">
        <f t="shared" si="90"/>
        <v>311.24343076923077</v>
      </c>
      <c r="F1881" s="4">
        <f t="shared" si="89"/>
        <v>22.913430769230786</v>
      </c>
      <c r="G1881" s="12">
        <v>2023</v>
      </c>
    </row>
    <row r="1882" spans="1:7" x14ac:dyDescent="0.2">
      <c r="A1882" s="18">
        <v>45192.392546296294</v>
      </c>
      <c r="B1882" s="4">
        <v>5.41</v>
      </c>
      <c r="C1882" s="4">
        <v>1.2</v>
      </c>
      <c r="D1882" s="4">
        <f t="shared" si="91"/>
        <v>6.492</v>
      </c>
      <c r="E1882" s="4">
        <f t="shared" si="90"/>
        <v>311.25543076923077</v>
      </c>
      <c r="F1882" s="4">
        <f t="shared" si="89"/>
        <v>22.925430769230786</v>
      </c>
      <c r="G1882" s="12">
        <v>2023</v>
      </c>
    </row>
    <row r="1883" spans="1:7" x14ac:dyDescent="0.2">
      <c r="A1883" s="18">
        <v>45192.397303240738</v>
      </c>
      <c r="B1883" s="4">
        <v>5.42</v>
      </c>
      <c r="C1883" s="4">
        <v>1.2</v>
      </c>
      <c r="D1883" s="4">
        <f t="shared" si="91"/>
        <v>6.5039999999999996</v>
      </c>
      <c r="E1883" s="4">
        <f t="shared" si="90"/>
        <v>311.26743076923077</v>
      </c>
      <c r="F1883" s="4">
        <f t="shared" si="89"/>
        <v>22.937430769230787</v>
      </c>
      <c r="G1883" s="12">
        <v>2023</v>
      </c>
    </row>
    <row r="1884" spans="1:7" x14ac:dyDescent="0.2">
      <c r="A1884" s="18">
        <v>45192.400335648148</v>
      </c>
      <c r="B1884" s="4">
        <v>5.43</v>
      </c>
      <c r="C1884" s="4">
        <v>1.2</v>
      </c>
      <c r="D1884" s="4">
        <f t="shared" si="91"/>
        <v>6.5159999999999991</v>
      </c>
      <c r="E1884" s="4">
        <f t="shared" si="90"/>
        <v>311.27943076923077</v>
      </c>
      <c r="F1884" s="4">
        <f t="shared" si="89"/>
        <v>22.949430769230787</v>
      </c>
      <c r="G1884" s="12">
        <v>2023</v>
      </c>
    </row>
    <row r="1885" spans="1:7" x14ac:dyDescent="0.2">
      <c r="A1885" s="18">
        <v>45192.403067129628</v>
      </c>
      <c r="B1885" s="4">
        <v>5.44</v>
      </c>
      <c r="C1885" s="4">
        <v>1.2</v>
      </c>
      <c r="D1885" s="4">
        <f t="shared" si="91"/>
        <v>6.5280000000000005</v>
      </c>
      <c r="E1885" s="4">
        <f t="shared" si="90"/>
        <v>311.29143076923077</v>
      </c>
      <c r="F1885" s="4">
        <f t="shared" si="89"/>
        <v>22.961430769230788</v>
      </c>
      <c r="G1885" s="12">
        <v>2023</v>
      </c>
    </row>
    <row r="1886" spans="1:7" x14ac:dyDescent="0.2">
      <c r="A1886" s="18">
        <v>45192.404270833336</v>
      </c>
      <c r="B1886" s="4">
        <v>5.45</v>
      </c>
      <c r="C1886" s="4">
        <v>1.2</v>
      </c>
      <c r="D1886" s="4">
        <f t="shared" si="91"/>
        <v>6.54</v>
      </c>
      <c r="E1886" s="4">
        <f t="shared" si="90"/>
        <v>311.30343076923077</v>
      </c>
      <c r="F1886" s="4">
        <f t="shared" si="89"/>
        <v>22.973430769230788</v>
      </c>
      <c r="G1886" s="12">
        <v>2023</v>
      </c>
    </row>
    <row r="1887" spans="1:7" x14ac:dyDescent="0.2">
      <c r="A1887" s="18">
        <v>45192.406678240739</v>
      </c>
      <c r="B1887" s="4">
        <v>5.46</v>
      </c>
      <c r="C1887" s="4">
        <v>1.2</v>
      </c>
      <c r="D1887" s="4">
        <f t="shared" si="91"/>
        <v>6.5519999999999996</v>
      </c>
      <c r="E1887" s="4">
        <f t="shared" si="90"/>
        <v>311.31543076923077</v>
      </c>
      <c r="F1887" s="4">
        <f t="shared" si="89"/>
        <v>22.985430769230788</v>
      </c>
      <c r="G1887" s="12">
        <v>2023</v>
      </c>
    </row>
    <row r="1888" spans="1:7" x14ac:dyDescent="0.2">
      <c r="A1888" s="18">
        <v>45192.409479166665</v>
      </c>
      <c r="B1888" s="4">
        <v>5.47</v>
      </c>
      <c r="C1888" s="4">
        <v>1.2</v>
      </c>
      <c r="D1888" s="4">
        <f t="shared" si="91"/>
        <v>6.5639999999999992</v>
      </c>
      <c r="E1888" s="4">
        <f t="shared" si="90"/>
        <v>311.32743076923077</v>
      </c>
      <c r="F1888" s="4">
        <f t="shared" si="89"/>
        <v>22.997430769230789</v>
      </c>
      <c r="G1888" s="12">
        <v>2023</v>
      </c>
    </row>
    <row r="1889" spans="1:7" x14ac:dyDescent="0.2">
      <c r="A1889" s="18">
        <v>45192.415034722224</v>
      </c>
      <c r="B1889" s="4">
        <v>5.48</v>
      </c>
      <c r="C1889" s="4">
        <v>1.2</v>
      </c>
      <c r="D1889" s="4">
        <f t="shared" si="91"/>
        <v>6.5760000000000005</v>
      </c>
      <c r="E1889" s="4">
        <f t="shared" si="90"/>
        <v>311.33943076923077</v>
      </c>
      <c r="F1889" s="4">
        <f t="shared" si="89"/>
        <v>23.009430769230789</v>
      </c>
      <c r="G1889" s="12">
        <v>2023</v>
      </c>
    </row>
    <row r="1890" spans="1:7" x14ac:dyDescent="0.2">
      <c r="A1890" s="18">
        <v>45192.418622685182</v>
      </c>
      <c r="B1890" s="4">
        <v>5.49</v>
      </c>
      <c r="C1890" s="4">
        <v>1.2</v>
      </c>
      <c r="D1890" s="4">
        <f t="shared" si="91"/>
        <v>6.5880000000000001</v>
      </c>
      <c r="E1890" s="4">
        <f t="shared" si="90"/>
        <v>311.35143076923077</v>
      </c>
      <c r="F1890" s="4">
        <f t="shared" si="89"/>
        <v>23.02143076923079</v>
      </c>
      <c r="G1890" s="12">
        <v>2023</v>
      </c>
    </row>
    <row r="1891" spans="1:7" x14ac:dyDescent="0.2">
      <c r="A1891" s="18">
        <v>45192.424016203702</v>
      </c>
      <c r="B1891" s="4">
        <v>5.5</v>
      </c>
      <c r="C1891" s="4">
        <v>1.2</v>
      </c>
      <c r="D1891" s="4">
        <f t="shared" si="91"/>
        <v>6.6</v>
      </c>
      <c r="E1891" s="4">
        <f t="shared" si="90"/>
        <v>311.36343076923077</v>
      </c>
      <c r="F1891" s="4">
        <f t="shared" si="89"/>
        <v>23.03343076923079</v>
      </c>
      <c r="G1891" s="12">
        <v>2023</v>
      </c>
    </row>
    <row r="1892" spans="1:7" x14ac:dyDescent="0.2">
      <c r="A1892" s="18">
        <v>45192.430543981478</v>
      </c>
      <c r="B1892" s="4">
        <v>5.51</v>
      </c>
      <c r="C1892" s="4">
        <v>1.2</v>
      </c>
      <c r="D1892" s="4">
        <f t="shared" si="91"/>
        <v>6.6119999999999992</v>
      </c>
      <c r="E1892" s="4">
        <f t="shared" si="90"/>
        <v>311.37543076923077</v>
      </c>
      <c r="F1892" s="4">
        <f t="shared" si="89"/>
        <v>23.045430769230791</v>
      </c>
      <c r="G1892" s="12">
        <v>2023</v>
      </c>
    </row>
    <row r="1893" spans="1:7" x14ac:dyDescent="0.2">
      <c r="A1893" s="18">
        <v>45192.470613425925</v>
      </c>
      <c r="B1893" s="4">
        <v>5.5200000000000005</v>
      </c>
      <c r="C1893" s="4">
        <v>1.2</v>
      </c>
      <c r="D1893" s="4">
        <f t="shared" si="91"/>
        <v>6.6240000000000006</v>
      </c>
      <c r="E1893" s="4">
        <f t="shared" si="90"/>
        <v>311.38743076923078</v>
      </c>
      <c r="F1893" s="4">
        <f t="shared" si="89"/>
        <v>23.057430769230791</v>
      </c>
      <c r="G1893" s="12">
        <v>2023</v>
      </c>
    </row>
    <row r="1894" spans="1:7" x14ac:dyDescent="0.2">
      <c r="A1894" s="18">
        <v>45192.474652777775</v>
      </c>
      <c r="B1894" s="4">
        <v>5.53</v>
      </c>
      <c r="C1894" s="4">
        <v>1.2</v>
      </c>
      <c r="D1894" s="4">
        <f t="shared" si="91"/>
        <v>6.6360000000000001</v>
      </c>
      <c r="E1894" s="4">
        <f t="shared" si="90"/>
        <v>311.39943076923078</v>
      </c>
      <c r="F1894" s="4">
        <f t="shared" si="89"/>
        <v>23.069430769230792</v>
      </c>
      <c r="G1894" s="12">
        <v>2023</v>
      </c>
    </row>
    <row r="1895" spans="1:7" x14ac:dyDescent="0.2">
      <c r="A1895" s="18">
        <v>45192.538344907407</v>
      </c>
      <c r="B1895" s="4">
        <v>5.54</v>
      </c>
      <c r="C1895" s="4">
        <v>1.2</v>
      </c>
      <c r="D1895" s="4">
        <f t="shared" si="91"/>
        <v>6.6479999999999997</v>
      </c>
      <c r="E1895" s="4">
        <f t="shared" si="90"/>
        <v>311.41143076923078</v>
      </c>
      <c r="F1895" s="4">
        <f t="shared" si="89"/>
        <v>23.081430769230792</v>
      </c>
      <c r="G1895" s="12">
        <v>2023</v>
      </c>
    </row>
    <row r="1896" spans="1:7" x14ac:dyDescent="0.2">
      <c r="A1896" s="18">
        <v>45192.540486111109</v>
      </c>
      <c r="B1896" s="4">
        <v>5.55</v>
      </c>
      <c r="C1896" s="4">
        <v>1.2</v>
      </c>
      <c r="D1896" s="4">
        <f t="shared" si="91"/>
        <v>6.6599999999999993</v>
      </c>
      <c r="E1896" s="4">
        <f t="shared" si="90"/>
        <v>311.42343076923078</v>
      </c>
      <c r="F1896" s="4">
        <f t="shared" si="89"/>
        <v>23.093430769230793</v>
      </c>
      <c r="G1896" s="12">
        <v>2023</v>
      </c>
    </row>
    <row r="1897" spans="1:7" x14ac:dyDescent="0.2">
      <c r="A1897" s="18">
        <v>45192.542025462964</v>
      </c>
      <c r="B1897" s="4">
        <v>5.5600000000000005</v>
      </c>
      <c r="C1897" s="4">
        <v>1.2</v>
      </c>
      <c r="D1897" s="4">
        <f t="shared" si="91"/>
        <v>6.6720000000000006</v>
      </c>
      <c r="E1897" s="4">
        <f t="shared" si="90"/>
        <v>311.43543076923078</v>
      </c>
      <c r="F1897" s="4">
        <f t="shared" si="89"/>
        <v>23.105430769230793</v>
      </c>
      <c r="G1897" s="12">
        <v>2023</v>
      </c>
    </row>
    <row r="1898" spans="1:7" x14ac:dyDescent="0.2">
      <c r="A1898" s="18">
        <v>45192.543240740742</v>
      </c>
      <c r="B1898" s="4">
        <v>5.57</v>
      </c>
      <c r="C1898" s="4">
        <v>1.2</v>
      </c>
      <c r="D1898" s="4">
        <f t="shared" si="91"/>
        <v>6.6840000000000002</v>
      </c>
      <c r="E1898" s="4">
        <f t="shared" si="90"/>
        <v>311.44743076923078</v>
      </c>
      <c r="F1898" s="4">
        <f t="shared" si="89"/>
        <v>23.117430769230793</v>
      </c>
      <c r="G1898" s="12">
        <v>2023</v>
      </c>
    </row>
    <row r="1899" spans="1:7" x14ac:dyDescent="0.2">
      <c r="A1899" s="18">
        <v>45192.546261574076</v>
      </c>
      <c r="B1899" s="4">
        <v>5.58</v>
      </c>
      <c r="C1899" s="4">
        <v>1.2</v>
      </c>
      <c r="D1899" s="4">
        <f t="shared" si="91"/>
        <v>6.6959999999999997</v>
      </c>
      <c r="E1899" s="4">
        <f t="shared" si="90"/>
        <v>311.45943076923078</v>
      </c>
      <c r="F1899" s="4">
        <f t="shared" si="89"/>
        <v>23.129430769230794</v>
      </c>
      <c r="G1899" s="12">
        <v>2023</v>
      </c>
    </row>
    <row r="1900" spans="1:7" x14ac:dyDescent="0.2">
      <c r="A1900" s="18">
        <v>45192.551053240742</v>
      </c>
      <c r="B1900" s="4">
        <v>5.59</v>
      </c>
      <c r="C1900" s="4">
        <v>1.2</v>
      </c>
      <c r="D1900" s="4">
        <f t="shared" si="91"/>
        <v>6.7079999999999993</v>
      </c>
      <c r="E1900" s="4">
        <f t="shared" si="90"/>
        <v>311.47143076923078</v>
      </c>
      <c r="F1900" s="4">
        <f t="shared" si="89"/>
        <v>23.141430769230794</v>
      </c>
      <c r="G1900" s="12">
        <v>2023</v>
      </c>
    </row>
    <row r="1901" spans="1:7" x14ac:dyDescent="0.2">
      <c r="A1901" s="18">
        <v>45192.55976851852</v>
      </c>
      <c r="B1901" s="4">
        <v>5.6000000000000005</v>
      </c>
      <c r="C1901" s="4">
        <v>1.2</v>
      </c>
      <c r="D1901" s="4">
        <f t="shared" si="91"/>
        <v>6.7200000000000006</v>
      </c>
      <c r="E1901" s="4">
        <f t="shared" si="90"/>
        <v>311.48343076923078</v>
      </c>
      <c r="F1901" s="4">
        <f t="shared" si="89"/>
        <v>23.153430769230795</v>
      </c>
      <c r="G1901" s="12">
        <v>2023</v>
      </c>
    </row>
    <row r="1902" spans="1:7" x14ac:dyDescent="0.2">
      <c r="A1902" s="18">
        <v>45192.562638888892</v>
      </c>
      <c r="B1902" s="4">
        <v>5.61</v>
      </c>
      <c r="C1902" s="4">
        <v>1.2</v>
      </c>
      <c r="D1902" s="4">
        <f t="shared" si="91"/>
        <v>6.7320000000000002</v>
      </c>
      <c r="E1902" s="4">
        <f t="shared" si="90"/>
        <v>311.49543076923078</v>
      </c>
      <c r="F1902" s="4">
        <f t="shared" si="89"/>
        <v>23.165430769230795</v>
      </c>
      <c r="G1902" s="12">
        <v>2023</v>
      </c>
    </row>
    <row r="1903" spans="1:7" x14ac:dyDescent="0.2">
      <c r="A1903" s="18">
        <v>45192.566631944443</v>
      </c>
      <c r="B1903" s="4">
        <v>5.62</v>
      </c>
      <c r="C1903" s="4">
        <v>1.2</v>
      </c>
      <c r="D1903" s="4">
        <f t="shared" si="91"/>
        <v>6.7439999999999998</v>
      </c>
      <c r="E1903" s="4">
        <f t="shared" si="90"/>
        <v>311.50743076923072</v>
      </c>
      <c r="F1903" s="4">
        <f t="shared" si="89"/>
        <v>23.177430769230739</v>
      </c>
      <c r="G1903" s="12">
        <v>2023</v>
      </c>
    </row>
    <row r="1904" spans="1:7" x14ac:dyDescent="0.2">
      <c r="A1904" s="18">
        <v>45192.56863425926</v>
      </c>
      <c r="B1904" s="4">
        <v>5.63</v>
      </c>
      <c r="C1904" s="4">
        <v>1.2</v>
      </c>
      <c r="D1904" s="4">
        <f t="shared" si="91"/>
        <v>6.7559999999999993</v>
      </c>
      <c r="E1904" s="4">
        <f t="shared" si="90"/>
        <v>311.51943076923072</v>
      </c>
      <c r="F1904" s="4">
        <f t="shared" si="89"/>
        <v>23.189430769230739</v>
      </c>
      <c r="G1904" s="12">
        <v>2023</v>
      </c>
    </row>
    <row r="1905" spans="1:7" x14ac:dyDescent="0.2">
      <c r="A1905" s="18">
        <v>45192.570104166669</v>
      </c>
      <c r="B1905" s="4">
        <v>5.64</v>
      </c>
      <c r="C1905" s="4">
        <v>1.2</v>
      </c>
      <c r="D1905" s="4">
        <f t="shared" si="91"/>
        <v>6.7679999999999998</v>
      </c>
      <c r="E1905" s="4">
        <f t="shared" si="90"/>
        <v>311.53143076923072</v>
      </c>
      <c r="F1905" s="4">
        <f t="shared" si="89"/>
        <v>23.20143076923074</v>
      </c>
      <c r="G1905" s="12">
        <v>2023</v>
      </c>
    </row>
    <row r="1906" spans="1:7" x14ac:dyDescent="0.2">
      <c r="A1906" s="18">
        <v>45192.570937500001</v>
      </c>
      <c r="B1906" s="4">
        <v>5.65</v>
      </c>
      <c r="C1906" s="4">
        <v>1.2</v>
      </c>
      <c r="D1906" s="4">
        <f t="shared" si="91"/>
        <v>6.78</v>
      </c>
      <c r="E1906" s="4">
        <f t="shared" si="90"/>
        <v>311.54343076923072</v>
      </c>
      <c r="F1906" s="4">
        <f t="shared" si="89"/>
        <v>23.21343076923074</v>
      </c>
      <c r="G1906" s="12">
        <v>2023</v>
      </c>
    </row>
    <row r="1907" spans="1:7" x14ac:dyDescent="0.2">
      <c r="A1907" s="18">
        <v>45192.57267361111</v>
      </c>
      <c r="B1907" s="4">
        <v>5.66</v>
      </c>
      <c r="C1907" s="4">
        <v>1.2</v>
      </c>
      <c r="D1907" s="4">
        <f t="shared" si="91"/>
        <v>6.7919999999999998</v>
      </c>
      <c r="E1907" s="4">
        <f t="shared" si="90"/>
        <v>311.55543076923072</v>
      </c>
      <c r="F1907" s="4">
        <f t="shared" si="89"/>
        <v>23.225430769230741</v>
      </c>
      <c r="G1907" s="12">
        <v>2023</v>
      </c>
    </row>
    <row r="1908" spans="1:7" x14ac:dyDescent="0.2">
      <c r="A1908" s="18">
        <v>45192.573819444442</v>
      </c>
      <c r="B1908" s="4">
        <v>5.67</v>
      </c>
      <c r="C1908" s="4">
        <v>1.2</v>
      </c>
      <c r="D1908" s="4">
        <f t="shared" si="91"/>
        <v>6.8039999999999994</v>
      </c>
      <c r="E1908" s="4">
        <f t="shared" si="90"/>
        <v>311.56743076923073</v>
      </c>
      <c r="F1908" s="4">
        <f t="shared" si="89"/>
        <v>23.237430769230741</v>
      </c>
      <c r="G1908" s="12">
        <v>2023</v>
      </c>
    </row>
    <row r="1909" spans="1:7" x14ac:dyDescent="0.2">
      <c r="A1909" s="18">
        <v>45192.580196759256</v>
      </c>
      <c r="B1909" s="4">
        <v>5.68</v>
      </c>
      <c r="C1909" s="4">
        <v>1.2</v>
      </c>
      <c r="D1909" s="4">
        <f t="shared" si="91"/>
        <v>6.8159999999999998</v>
      </c>
      <c r="E1909" s="4">
        <f t="shared" si="90"/>
        <v>311.57943076923073</v>
      </c>
      <c r="F1909" s="4">
        <f t="shared" si="89"/>
        <v>23.249430769230742</v>
      </c>
      <c r="G1909" s="12">
        <v>2023</v>
      </c>
    </row>
    <row r="1910" spans="1:7" x14ac:dyDescent="0.2">
      <c r="A1910" s="18">
        <v>45192.590196759258</v>
      </c>
      <c r="B1910" s="4">
        <v>5.69</v>
      </c>
      <c r="C1910" s="4">
        <v>1.2</v>
      </c>
      <c r="D1910" s="4">
        <f t="shared" si="91"/>
        <v>6.8280000000000003</v>
      </c>
      <c r="E1910" s="4">
        <f t="shared" si="90"/>
        <v>311.59143076923073</v>
      </c>
      <c r="F1910" s="4">
        <f t="shared" si="89"/>
        <v>23.261430769230742</v>
      </c>
      <c r="G1910" s="12">
        <v>2023</v>
      </c>
    </row>
    <row r="1911" spans="1:7" x14ac:dyDescent="0.2">
      <c r="A1911" s="18">
        <v>45192.609166666669</v>
      </c>
      <c r="B1911" s="4">
        <v>5.7</v>
      </c>
      <c r="C1911" s="4">
        <v>1.2</v>
      </c>
      <c r="D1911" s="4">
        <f t="shared" si="91"/>
        <v>6.84</v>
      </c>
      <c r="E1911" s="4">
        <f t="shared" si="90"/>
        <v>311.60343076923073</v>
      </c>
      <c r="F1911" s="4">
        <f t="shared" si="89"/>
        <v>23.273430769230742</v>
      </c>
      <c r="G1911" s="12">
        <v>2023</v>
      </c>
    </row>
    <row r="1912" spans="1:7" x14ac:dyDescent="0.2">
      <c r="A1912" s="18">
        <v>45192.609664351854</v>
      </c>
      <c r="B1912" s="4">
        <v>5.71</v>
      </c>
      <c r="C1912" s="4">
        <v>1.2</v>
      </c>
      <c r="D1912" s="4">
        <f t="shared" si="91"/>
        <v>6.8519999999999994</v>
      </c>
      <c r="E1912" s="4">
        <f t="shared" si="90"/>
        <v>311.61543076923073</v>
      </c>
      <c r="F1912" s="4">
        <f t="shared" si="89"/>
        <v>23.285430769230743</v>
      </c>
      <c r="G1912" s="12">
        <v>2023</v>
      </c>
    </row>
    <row r="1913" spans="1:7" x14ac:dyDescent="0.2">
      <c r="A1913" s="18">
        <v>45192.610393518517</v>
      </c>
      <c r="B1913" s="4">
        <v>5.72</v>
      </c>
      <c r="C1913" s="4">
        <v>1.2</v>
      </c>
      <c r="D1913" s="4">
        <f t="shared" si="91"/>
        <v>6.8639999999999999</v>
      </c>
      <c r="E1913" s="4">
        <f t="shared" si="90"/>
        <v>311.62743076923073</v>
      </c>
      <c r="F1913" s="4">
        <f t="shared" si="89"/>
        <v>23.297430769230743</v>
      </c>
      <c r="G1913" s="12">
        <v>2023</v>
      </c>
    </row>
    <row r="1914" spans="1:7" x14ac:dyDescent="0.2">
      <c r="A1914" s="18">
        <v>45192.610972222225</v>
      </c>
      <c r="B1914" s="4">
        <v>5.73</v>
      </c>
      <c r="C1914" s="4">
        <v>1.2</v>
      </c>
      <c r="D1914" s="4">
        <f t="shared" si="91"/>
        <v>6.8760000000000003</v>
      </c>
      <c r="E1914" s="4">
        <f t="shared" si="90"/>
        <v>311.63943076923073</v>
      </c>
      <c r="F1914" s="4">
        <f t="shared" si="89"/>
        <v>23.309430769230744</v>
      </c>
      <c r="G1914" s="12">
        <v>2023</v>
      </c>
    </row>
    <row r="1915" spans="1:7" x14ac:dyDescent="0.2">
      <c r="A1915" s="18">
        <v>45192.612233796295</v>
      </c>
      <c r="B1915" s="4">
        <v>5.74</v>
      </c>
      <c r="C1915" s="4">
        <v>1.2</v>
      </c>
      <c r="D1915" s="4">
        <f t="shared" si="91"/>
        <v>6.8879999999999999</v>
      </c>
      <c r="E1915" s="4">
        <f t="shared" si="90"/>
        <v>311.65143076923073</v>
      </c>
      <c r="F1915" s="4">
        <f t="shared" si="89"/>
        <v>23.321430769230744</v>
      </c>
      <c r="G1915" s="12">
        <v>2023</v>
      </c>
    </row>
    <row r="1916" spans="1:7" x14ac:dyDescent="0.2">
      <c r="A1916" s="18">
        <v>45192.614224537036</v>
      </c>
      <c r="B1916" s="4">
        <v>5.75</v>
      </c>
      <c r="C1916" s="4">
        <v>1.2</v>
      </c>
      <c r="D1916" s="4">
        <f t="shared" si="91"/>
        <v>6.8999999999999995</v>
      </c>
      <c r="E1916" s="4">
        <f t="shared" si="90"/>
        <v>311.66343076923073</v>
      </c>
      <c r="F1916" s="4">
        <f t="shared" si="89"/>
        <v>23.333430769230745</v>
      </c>
      <c r="G1916" s="12">
        <v>2023</v>
      </c>
    </row>
    <row r="1917" spans="1:7" x14ac:dyDescent="0.2">
      <c r="A1917" s="18">
        <v>45192.618761574071</v>
      </c>
      <c r="B1917" s="4">
        <v>5.76</v>
      </c>
      <c r="C1917" s="4">
        <v>1.2</v>
      </c>
      <c r="D1917" s="4">
        <f t="shared" si="91"/>
        <v>6.9119999999999999</v>
      </c>
      <c r="E1917" s="4">
        <f t="shared" si="90"/>
        <v>311.67543076923073</v>
      </c>
      <c r="F1917" s="4">
        <f t="shared" ref="F1917:F1980" si="92">E1917-288.33</f>
        <v>23.345430769230745</v>
      </c>
      <c r="G1917" s="12">
        <v>2023</v>
      </c>
    </row>
    <row r="1918" spans="1:7" x14ac:dyDescent="0.2">
      <c r="A1918" s="18">
        <v>45192.621689814812</v>
      </c>
      <c r="B1918" s="4">
        <v>5.7700000000000005</v>
      </c>
      <c r="C1918" s="4">
        <v>1.2</v>
      </c>
      <c r="D1918" s="4">
        <f t="shared" si="91"/>
        <v>6.9240000000000004</v>
      </c>
      <c r="E1918" s="4">
        <f t="shared" ref="E1918:E1981" si="93">D1918+E$1340</f>
        <v>311.68743076923073</v>
      </c>
      <c r="F1918" s="4">
        <f t="shared" si="92"/>
        <v>23.357430769230746</v>
      </c>
      <c r="G1918" s="12">
        <v>2023</v>
      </c>
    </row>
    <row r="1919" spans="1:7" x14ac:dyDescent="0.2">
      <c r="A1919" s="18">
        <v>45192.623136574075</v>
      </c>
      <c r="B1919" s="4">
        <v>5.78</v>
      </c>
      <c r="C1919" s="4">
        <v>1.2</v>
      </c>
      <c r="D1919" s="4">
        <f t="shared" si="91"/>
        <v>6.9359999999999999</v>
      </c>
      <c r="E1919" s="4">
        <f t="shared" si="93"/>
        <v>311.69943076923073</v>
      </c>
      <c r="F1919" s="4">
        <f t="shared" si="92"/>
        <v>23.369430769230746</v>
      </c>
      <c r="G1919" s="12">
        <v>2023</v>
      </c>
    </row>
    <row r="1920" spans="1:7" x14ac:dyDescent="0.2">
      <c r="A1920" s="18">
        <v>45192.624062499999</v>
      </c>
      <c r="B1920" s="4">
        <v>5.79</v>
      </c>
      <c r="C1920" s="4">
        <v>1.2</v>
      </c>
      <c r="D1920" s="4">
        <f t="shared" si="91"/>
        <v>6.9479999999999995</v>
      </c>
      <c r="E1920" s="4">
        <f t="shared" si="93"/>
        <v>311.71143076923073</v>
      </c>
      <c r="F1920" s="4">
        <f t="shared" si="92"/>
        <v>23.381430769230747</v>
      </c>
      <c r="G1920" s="12">
        <v>2023</v>
      </c>
    </row>
    <row r="1921" spans="1:7" x14ac:dyDescent="0.2">
      <c r="A1921" s="18">
        <v>45192.633055555554</v>
      </c>
      <c r="B1921" s="4">
        <v>5.8</v>
      </c>
      <c r="C1921" s="4">
        <v>1.2</v>
      </c>
      <c r="D1921" s="4">
        <f t="shared" si="91"/>
        <v>6.96</v>
      </c>
      <c r="E1921" s="4">
        <f t="shared" si="93"/>
        <v>311.72343076923073</v>
      </c>
      <c r="F1921" s="4">
        <f t="shared" si="92"/>
        <v>23.393430769230747</v>
      </c>
      <c r="G1921" s="12">
        <v>2023</v>
      </c>
    </row>
    <row r="1922" spans="1:7" x14ac:dyDescent="0.2">
      <c r="A1922" s="18">
        <v>45192.635821759257</v>
      </c>
      <c r="B1922" s="4">
        <v>5.8100000000000005</v>
      </c>
      <c r="C1922" s="4">
        <v>1.2</v>
      </c>
      <c r="D1922" s="4">
        <f t="shared" si="91"/>
        <v>6.9720000000000004</v>
      </c>
      <c r="E1922" s="4">
        <f t="shared" si="93"/>
        <v>311.73543076923073</v>
      </c>
      <c r="F1922" s="4">
        <f t="shared" si="92"/>
        <v>23.405430769230748</v>
      </c>
      <c r="G1922" s="12">
        <v>2023</v>
      </c>
    </row>
    <row r="1923" spans="1:7" x14ac:dyDescent="0.2">
      <c r="A1923" s="18">
        <v>45192.637881944444</v>
      </c>
      <c r="B1923" s="4">
        <v>5.82</v>
      </c>
      <c r="C1923" s="4">
        <v>1.2</v>
      </c>
      <c r="D1923" s="4">
        <f t="shared" si="91"/>
        <v>6.984</v>
      </c>
      <c r="E1923" s="4">
        <f t="shared" si="93"/>
        <v>311.74743076923073</v>
      </c>
      <c r="F1923" s="4">
        <f t="shared" si="92"/>
        <v>23.417430769230748</v>
      </c>
      <c r="G1923" s="12">
        <v>2023</v>
      </c>
    </row>
    <row r="1924" spans="1:7" x14ac:dyDescent="0.2">
      <c r="A1924" s="18">
        <v>45192.638981481483</v>
      </c>
      <c r="B1924" s="4">
        <v>5.83</v>
      </c>
      <c r="C1924" s="4">
        <v>1.2</v>
      </c>
      <c r="D1924" s="4">
        <f t="shared" si="91"/>
        <v>6.9959999999999996</v>
      </c>
      <c r="E1924" s="4">
        <f t="shared" si="93"/>
        <v>311.75943076923073</v>
      </c>
      <c r="F1924" s="4">
        <f t="shared" si="92"/>
        <v>23.429430769230748</v>
      </c>
      <c r="G1924" s="12">
        <v>2023</v>
      </c>
    </row>
    <row r="1925" spans="1:7" x14ac:dyDescent="0.2">
      <c r="A1925" s="18">
        <v>45192.639918981484</v>
      </c>
      <c r="B1925" s="4">
        <v>5.84</v>
      </c>
      <c r="C1925" s="4">
        <v>1.2</v>
      </c>
      <c r="D1925" s="4">
        <f t="shared" si="91"/>
        <v>7.008</v>
      </c>
      <c r="E1925" s="4">
        <f t="shared" si="93"/>
        <v>311.77143076923073</v>
      </c>
      <c r="F1925" s="4">
        <f t="shared" si="92"/>
        <v>23.441430769230749</v>
      </c>
      <c r="G1925" s="12">
        <v>2023</v>
      </c>
    </row>
    <row r="1926" spans="1:7" x14ac:dyDescent="0.2">
      <c r="A1926" s="18">
        <v>45192.640497685185</v>
      </c>
      <c r="B1926" s="4">
        <v>5.8500000000000005</v>
      </c>
      <c r="C1926" s="4">
        <v>1.2</v>
      </c>
      <c r="D1926" s="4">
        <f t="shared" si="91"/>
        <v>7.0200000000000005</v>
      </c>
      <c r="E1926" s="4">
        <f t="shared" si="93"/>
        <v>311.78343076923073</v>
      </c>
      <c r="F1926" s="4">
        <f t="shared" si="92"/>
        <v>23.453430769230749</v>
      </c>
      <c r="G1926" s="12">
        <v>2023</v>
      </c>
    </row>
    <row r="1927" spans="1:7" x14ac:dyDescent="0.2">
      <c r="A1927" s="18">
        <v>45192.641597222224</v>
      </c>
      <c r="B1927" s="4">
        <v>5.86</v>
      </c>
      <c r="C1927" s="4">
        <v>1.2</v>
      </c>
      <c r="D1927" s="4">
        <f t="shared" si="91"/>
        <v>7.032</v>
      </c>
      <c r="E1927" s="4">
        <f t="shared" si="93"/>
        <v>311.79543076923073</v>
      </c>
      <c r="F1927" s="4">
        <f t="shared" si="92"/>
        <v>23.46543076923075</v>
      </c>
      <c r="G1927" s="12">
        <v>2023</v>
      </c>
    </row>
    <row r="1928" spans="1:7" x14ac:dyDescent="0.2">
      <c r="A1928" s="18">
        <v>45192.641944444447</v>
      </c>
      <c r="B1928" s="4">
        <v>5.87</v>
      </c>
      <c r="C1928" s="4">
        <v>1.2</v>
      </c>
      <c r="D1928" s="4">
        <f t="shared" si="91"/>
        <v>7.0439999999999996</v>
      </c>
      <c r="E1928" s="4">
        <f t="shared" si="93"/>
        <v>311.80743076923073</v>
      </c>
      <c r="F1928" s="4">
        <f t="shared" si="92"/>
        <v>23.47743076923075</v>
      </c>
      <c r="G1928" s="12">
        <v>2023</v>
      </c>
    </row>
    <row r="1929" spans="1:7" x14ac:dyDescent="0.2">
      <c r="A1929" s="18">
        <v>45192.642476851855</v>
      </c>
      <c r="B1929" s="4">
        <v>5.88</v>
      </c>
      <c r="C1929" s="4">
        <v>1.2</v>
      </c>
      <c r="D1929" s="4">
        <f t="shared" si="91"/>
        <v>7.056</v>
      </c>
      <c r="E1929" s="4">
        <f t="shared" si="93"/>
        <v>311.81943076923073</v>
      </c>
      <c r="F1929" s="4">
        <f t="shared" si="92"/>
        <v>23.489430769230751</v>
      </c>
      <c r="G1929" s="12">
        <v>2023</v>
      </c>
    </row>
    <row r="1930" spans="1:7" x14ac:dyDescent="0.2">
      <c r="A1930" s="18">
        <v>45192.642812500002</v>
      </c>
      <c r="B1930" s="4">
        <v>5.89</v>
      </c>
      <c r="C1930" s="4">
        <v>1.2</v>
      </c>
      <c r="D1930" s="4">
        <f t="shared" si="91"/>
        <v>7.0679999999999996</v>
      </c>
      <c r="E1930" s="4">
        <f t="shared" si="93"/>
        <v>311.83143076923074</v>
      </c>
      <c r="F1930" s="4">
        <f t="shared" si="92"/>
        <v>23.501430769230751</v>
      </c>
      <c r="G1930" s="12">
        <v>2023</v>
      </c>
    </row>
    <row r="1931" spans="1:7" x14ac:dyDescent="0.2">
      <c r="A1931" s="18">
        <v>45192.643206018518</v>
      </c>
      <c r="B1931" s="4">
        <v>5.9</v>
      </c>
      <c r="C1931" s="4">
        <v>1.2</v>
      </c>
      <c r="D1931" s="4">
        <f t="shared" si="91"/>
        <v>7.08</v>
      </c>
      <c r="E1931" s="4">
        <f t="shared" si="93"/>
        <v>311.84343076923074</v>
      </c>
      <c r="F1931" s="4">
        <f t="shared" si="92"/>
        <v>23.513430769230752</v>
      </c>
      <c r="G1931" s="12">
        <v>2023</v>
      </c>
    </row>
    <row r="1932" spans="1:7" x14ac:dyDescent="0.2">
      <c r="A1932" s="18">
        <v>45192.643506944441</v>
      </c>
      <c r="B1932" s="4">
        <v>5.91</v>
      </c>
      <c r="C1932" s="4">
        <v>1.2</v>
      </c>
      <c r="D1932" s="4">
        <f t="shared" si="91"/>
        <v>7.0919999999999996</v>
      </c>
      <c r="E1932" s="4">
        <f t="shared" si="93"/>
        <v>311.85543076923074</v>
      </c>
      <c r="F1932" s="4">
        <f t="shared" si="92"/>
        <v>23.525430769230752</v>
      </c>
      <c r="G1932" s="12">
        <v>2023</v>
      </c>
    </row>
    <row r="1933" spans="1:7" x14ac:dyDescent="0.2">
      <c r="A1933" s="18">
        <v>45192.643935185188</v>
      </c>
      <c r="B1933" s="4">
        <v>5.92</v>
      </c>
      <c r="C1933" s="4">
        <v>1.2</v>
      </c>
      <c r="D1933" s="4">
        <f t="shared" si="91"/>
        <v>7.1040000000000001</v>
      </c>
      <c r="E1933" s="4">
        <f t="shared" si="93"/>
        <v>311.86743076923074</v>
      </c>
      <c r="F1933" s="4">
        <f t="shared" si="92"/>
        <v>23.537430769230753</v>
      </c>
      <c r="G1933" s="12">
        <v>2023</v>
      </c>
    </row>
    <row r="1934" spans="1:7" x14ac:dyDescent="0.2">
      <c r="A1934" s="18">
        <v>45192.644409722219</v>
      </c>
      <c r="B1934" s="4">
        <v>5.93</v>
      </c>
      <c r="C1934" s="4">
        <v>1.2</v>
      </c>
      <c r="D1934" s="4">
        <f t="shared" si="91"/>
        <v>7.1159999999999997</v>
      </c>
      <c r="E1934" s="4">
        <f t="shared" si="93"/>
        <v>311.87943076923074</v>
      </c>
      <c r="F1934" s="4">
        <f t="shared" si="92"/>
        <v>23.549430769230753</v>
      </c>
      <c r="G1934" s="12">
        <v>2023</v>
      </c>
    </row>
    <row r="1935" spans="1:7" x14ac:dyDescent="0.2">
      <c r="A1935" s="18">
        <v>45192.645196759258</v>
      </c>
      <c r="B1935" s="4">
        <v>5.94</v>
      </c>
      <c r="C1935" s="4">
        <v>1.2</v>
      </c>
      <c r="D1935" s="4">
        <f t="shared" si="91"/>
        <v>7.1280000000000001</v>
      </c>
      <c r="E1935" s="4">
        <f t="shared" si="93"/>
        <v>311.89143076923074</v>
      </c>
      <c r="F1935" s="4">
        <f t="shared" si="92"/>
        <v>23.561430769230753</v>
      </c>
      <c r="G1935" s="12">
        <v>2023</v>
      </c>
    </row>
    <row r="1936" spans="1:7" x14ac:dyDescent="0.2">
      <c r="A1936" s="18">
        <v>45192.645833333336</v>
      </c>
      <c r="B1936" s="4">
        <v>5.95</v>
      </c>
      <c r="C1936" s="4">
        <v>1.2</v>
      </c>
      <c r="D1936" s="4">
        <f t="shared" si="91"/>
        <v>7.14</v>
      </c>
      <c r="E1936" s="4">
        <f t="shared" si="93"/>
        <v>311.90343076923074</v>
      </c>
      <c r="F1936" s="4">
        <f t="shared" si="92"/>
        <v>23.573430769230754</v>
      </c>
      <c r="G1936" s="12">
        <v>2023</v>
      </c>
    </row>
    <row r="1937" spans="1:7" x14ac:dyDescent="0.2">
      <c r="A1937" s="18">
        <v>45192.64702546296</v>
      </c>
      <c r="B1937" s="4">
        <v>5.96</v>
      </c>
      <c r="C1937" s="4">
        <v>1.2</v>
      </c>
      <c r="D1937" s="4">
        <f t="shared" si="91"/>
        <v>7.1520000000000001</v>
      </c>
      <c r="E1937" s="4">
        <f t="shared" si="93"/>
        <v>311.91543076923074</v>
      </c>
      <c r="F1937" s="4">
        <f t="shared" si="92"/>
        <v>23.585430769230754</v>
      </c>
      <c r="G1937" s="12">
        <v>2023</v>
      </c>
    </row>
    <row r="1938" spans="1:7" x14ac:dyDescent="0.2">
      <c r="A1938" s="18">
        <v>45192.64775462963</v>
      </c>
      <c r="B1938" s="4">
        <v>5.97</v>
      </c>
      <c r="C1938" s="4">
        <v>1.2</v>
      </c>
      <c r="D1938" s="4">
        <f t="shared" si="91"/>
        <v>7.1639999999999997</v>
      </c>
      <c r="E1938" s="4">
        <f t="shared" si="93"/>
        <v>311.92743076923074</v>
      </c>
      <c r="F1938" s="4">
        <f t="shared" si="92"/>
        <v>23.597430769230755</v>
      </c>
      <c r="G1938" s="12">
        <v>2023</v>
      </c>
    </row>
    <row r="1939" spans="1:7" x14ac:dyDescent="0.2">
      <c r="A1939" s="18">
        <v>45192.648761574077</v>
      </c>
      <c r="B1939" s="4">
        <v>5.98</v>
      </c>
      <c r="C1939" s="4">
        <v>1.2</v>
      </c>
      <c r="D1939" s="4">
        <f t="shared" si="91"/>
        <v>7.1760000000000002</v>
      </c>
      <c r="E1939" s="4">
        <f t="shared" si="93"/>
        <v>311.93943076923074</v>
      </c>
      <c r="F1939" s="4">
        <f t="shared" si="92"/>
        <v>23.609430769230755</v>
      </c>
      <c r="G1939" s="12">
        <v>2023</v>
      </c>
    </row>
    <row r="1940" spans="1:7" x14ac:dyDescent="0.2">
      <c r="A1940" s="18">
        <v>45192.649155092593</v>
      </c>
      <c r="B1940" s="4">
        <v>5.99</v>
      </c>
      <c r="C1940" s="4">
        <v>1.2</v>
      </c>
      <c r="D1940" s="4">
        <f t="shared" si="91"/>
        <v>7.1879999999999997</v>
      </c>
      <c r="E1940" s="4">
        <f t="shared" si="93"/>
        <v>311.95143076923074</v>
      </c>
      <c r="F1940" s="4">
        <f t="shared" si="92"/>
        <v>23.621430769230756</v>
      </c>
      <c r="G1940" s="12">
        <v>2023</v>
      </c>
    </row>
    <row r="1941" spans="1:7" x14ac:dyDescent="0.2">
      <c r="A1941" s="18">
        <v>45192.649710648147</v>
      </c>
      <c r="B1941" s="4">
        <v>6</v>
      </c>
      <c r="C1941" s="4">
        <v>1.2</v>
      </c>
      <c r="D1941" s="4">
        <f t="shared" si="91"/>
        <v>7.1999999999999993</v>
      </c>
      <c r="E1941" s="4">
        <f t="shared" si="93"/>
        <v>311.96343076923074</v>
      </c>
      <c r="F1941" s="4">
        <f t="shared" si="92"/>
        <v>23.633430769230756</v>
      </c>
      <c r="G1941" s="12">
        <v>2023</v>
      </c>
    </row>
    <row r="1942" spans="1:7" x14ac:dyDescent="0.2">
      <c r="A1942" s="18">
        <v>45192.650069444448</v>
      </c>
      <c r="B1942" s="4">
        <v>6.01</v>
      </c>
      <c r="C1942" s="4">
        <v>1.2</v>
      </c>
      <c r="D1942" s="4">
        <f t="shared" si="91"/>
        <v>7.2119999999999997</v>
      </c>
      <c r="E1942" s="4">
        <f t="shared" si="93"/>
        <v>311.97543076923074</v>
      </c>
      <c r="F1942" s="4">
        <f t="shared" si="92"/>
        <v>23.645430769230757</v>
      </c>
      <c r="G1942" s="12">
        <v>2023</v>
      </c>
    </row>
    <row r="1943" spans="1:7" x14ac:dyDescent="0.2">
      <c r="A1943" s="18">
        <v>45192.650879629633</v>
      </c>
      <c r="B1943" s="4">
        <v>6.0200000000000005</v>
      </c>
      <c r="C1943" s="4">
        <v>1.2</v>
      </c>
      <c r="D1943" s="4">
        <f t="shared" si="91"/>
        <v>7.2240000000000002</v>
      </c>
      <c r="E1943" s="4">
        <f t="shared" si="93"/>
        <v>311.98743076923074</v>
      </c>
      <c r="F1943" s="4">
        <f t="shared" si="92"/>
        <v>23.657430769230757</v>
      </c>
      <c r="G1943" s="12">
        <v>2023</v>
      </c>
    </row>
    <row r="1944" spans="1:7" x14ac:dyDescent="0.2">
      <c r="A1944" s="18">
        <v>45192.65152777778</v>
      </c>
      <c r="B1944" s="4">
        <v>6.03</v>
      </c>
      <c r="C1944" s="4">
        <v>1.2</v>
      </c>
      <c r="D1944" s="4">
        <f t="shared" si="91"/>
        <v>7.2359999999999998</v>
      </c>
      <c r="E1944" s="4">
        <f t="shared" si="93"/>
        <v>311.99943076923074</v>
      </c>
      <c r="F1944" s="4">
        <f t="shared" si="92"/>
        <v>23.669430769230758</v>
      </c>
      <c r="G1944" s="12">
        <v>2023</v>
      </c>
    </row>
    <row r="1945" spans="1:7" x14ac:dyDescent="0.2">
      <c r="A1945" s="18">
        <v>45192.65320601852</v>
      </c>
      <c r="B1945" s="4">
        <v>6.04</v>
      </c>
      <c r="C1945" s="4">
        <v>1.2</v>
      </c>
      <c r="D1945" s="4">
        <f t="shared" ref="D1945:D2008" si="94">B1945*C1945</f>
        <v>7.2479999999999993</v>
      </c>
      <c r="E1945" s="4">
        <f t="shared" si="93"/>
        <v>312.01143076923074</v>
      </c>
      <c r="F1945" s="4">
        <f t="shared" si="92"/>
        <v>23.681430769230758</v>
      </c>
      <c r="G1945" s="12">
        <v>2023</v>
      </c>
    </row>
    <row r="1946" spans="1:7" x14ac:dyDescent="0.2">
      <c r="A1946" s="18">
        <v>45192.654803240737</v>
      </c>
      <c r="B1946" s="4">
        <v>6.05</v>
      </c>
      <c r="C1946" s="4">
        <v>1.2</v>
      </c>
      <c r="D1946" s="4">
        <f t="shared" si="94"/>
        <v>7.26</v>
      </c>
      <c r="E1946" s="4">
        <f t="shared" si="93"/>
        <v>312.02343076923074</v>
      </c>
      <c r="F1946" s="4">
        <f t="shared" si="92"/>
        <v>23.693430769230758</v>
      </c>
      <c r="G1946" s="12">
        <v>2023</v>
      </c>
    </row>
    <row r="1947" spans="1:7" x14ac:dyDescent="0.2">
      <c r="A1947" s="18">
        <v>45192.657233796293</v>
      </c>
      <c r="B1947" s="4">
        <v>6.0600000000000005</v>
      </c>
      <c r="C1947" s="4">
        <v>1.2</v>
      </c>
      <c r="D1947" s="4">
        <f t="shared" si="94"/>
        <v>7.2720000000000002</v>
      </c>
      <c r="E1947" s="4">
        <f t="shared" si="93"/>
        <v>312.03543076923074</v>
      </c>
      <c r="F1947" s="4">
        <f t="shared" si="92"/>
        <v>23.705430769230759</v>
      </c>
      <c r="G1947" s="12">
        <v>2023</v>
      </c>
    </row>
    <row r="1948" spans="1:7" x14ac:dyDescent="0.2">
      <c r="A1948" s="18">
        <v>45192.658842592595</v>
      </c>
      <c r="B1948" s="4">
        <v>6.07</v>
      </c>
      <c r="C1948" s="4">
        <v>1.2</v>
      </c>
      <c r="D1948" s="4">
        <f t="shared" si="94"/>
        <v>7.2839999999999998</v>
      </c>
      <c r="E1948" s="4">
        <f t="shared" si="93"/>
        <v>312.04743076923074</v>
      </c>
      <c r="F1948" s="4">
        <f t="shared" si="92"/>
        <v>23.717430769230759</v>
      </c>
      <c r="G1948" s="12">
        <v>2023</v>
      </c>
    </row>
    <row r="1949" spans="1:7" x14ac:dyDescent="0.2">
      <c r="A1949" s="18">
        <v>45192.661238425928</v>
      </c>
      <c r="B1949" s="4">
        <v>6.08</v>
      </c>
      <c r="C1949" s="4">
        <v>1.2</v>
      </c>
      <c r="D1949" s="4">
        <f t="shared" si="94"/>
        <v>7.2959999999999994</v>
      </c>
      <c r="E1949" s="4">
        <f t="shared" si="93"/>
        <v>312.05943076923074</v>
      </c>
      <c r="F1949" s="4">
        <f t="shared" si="92"/>
        <v>23.72943076923076</v>
      </c>
      <c r="G1949" s="12">
        <v>2023</v>
      </c>
    </row>
    <row r="1950" spans="1:7" x14ac:dyDescent="0.2">
      <c r="A1950" s="18">
        <v>45192.662627314814</v>
      </c>
      <c r="B1950" s="4">
        <v>6.09</v>
      </c>
      <c r="C1950" s="4">
        <v>1.2</v>
      </c>
      <c r="D1950" s="4">
        <f t="shared" si="94"/>
        <v>7.3079999999999998</v>
      </c>
      <c r="E1950" s="4">
        <f t="shared" si="93"/>
        <v>312.07143076923074</v>
      </c>
      <c r="F1950" s="4">
        <f t="shared" si="92"/>
        <v>23.74143076923076</v>
      </c>
      <c r="G1950" s="12">
        <v>2023</v>
      </c>
    </row>
    <row r="1951" spans="1:7" x14ac:dyDescent="0.2">
      <c r="A1951" s="18">
        <v>45192.665393518517</v>
      </c>
      <c r="B1951" s="4">
        <v>6.1000000000000005</v>
      </c>
      <c r="C1951" s="4">
        <v>1.2</v>
      </c>
      <c r="D1951" s="4">
        <f t="shared" si="94"/>
        <v>7.32</v>
      </c>
      <c r="E1951" s="4">
        <f t="shared" si="93"/>
        <v>312.08343076923074</v>
      </c>
      <c r="F1951" s="4">
        <f t="shared" si="92"/>
        <v>23.753430769230761</v>
      </c>
      <c r="G1951" s="12">
        <v>2023</v>
      </c>
    </row>
    <row r="1952" spans="1:7" x14ac:dyDescent="0.2">
      <c r="A1952" s="18">
        <v>45192.671099537038</v>
      </c>
      <c r="B1952" s="4">
        <v>6.11</v>
      </c>
      <c r="C1952" s="4">
        <v>1.2</v>
      </c>
      <c r="D1952" s="4">
        <f t="shared" si="94"/>
        <v>7.3319999999999999</v>
      </c>
      <c r="E1952" s="4">
        <f t="shared" si="93"/>
        <v>312.09543076923075</v>
      </c>
      <c r="F1952" s="4">
        <f t="shared" si="92"/>
        <v>23.765430769230761</v>
      </c>
      <c r="G1952" s="12">
        <v>2023</v>
      </c>
    </row>
    <row r="1953" spans="1:7" x14ac:dyDescent="0.2">
      <c r="A1953" s="18">
        <v>45192.713819444441</v>
      </c>
      <c r="B1953" s="4">
        <v>6.12</v>
      </c>
      <c r="C1953" s="4">
        <v>1.2</v>
      </c>
      <c r="D1953" s="4">
        <f t="shared" si="94"/>
        <v>7.3439999999999994</v>
      </c>
      <c r="E1953" s="4">
        <f t="shared" si="93"/>
        <v>312.10743076923075</v>
      </c>
      <c r="F1953" s="4">
        <f t="shared" si="92"/>
        <v>23.777430769230762</v>
      </c>
      <c r="G1953" s="12">
        <v>2023</v>
      </c>
    </row>
    <row r="1954" spans="1:7" x14ac:dyDescent="0.2">
      <c r="A1954" s="18">
        <v>45199.826064814813</v>
      </c>
      <c r="B1954" s="4">
        <v>6.13</v>
      </c>
      <c r="C1954" s="4">
        <v>1.2</v>
      </c>
      <c r="D1954" s="4">
        <f t="shared" si="94"/>
        <v>7.3559999999999999</v>
      </c>
      <c r="E1954" s="4">
        <f t="shared" si="93"/>
        <v>312.11943076923075</v>
      </c>
      <c r="F1954" s="4">
        <f t="shared" si="92"/>
        <v>23.789430769230762</v>
      </c>
      <c r="G1954" s="12">
        <v>2023</v>
      </c>
    </row>
    <row r="1955" spans="1:7" x14ac:dyDescent="0.2">
      <c r="A1955" s="18">
        <v>45199.827187499999</v>
      </c>
      <c r="B1955" s="4">
        <v>6.1400000000000006</v>
      </c>
      <c r="C1955" s="4">
        <v>1.2</v>
      </c>
      <c r="D1955" s="4">
        <f t="shared" si="94"/>
        <v>7.3680000000000003</v>
      </c>
      <c r="E1955" s="4">
        <f t="shared" si="93"/>
        <v>312.13143076923075</v>
      </c>
      <c r="F1955" s="4">
        <f t="shared" si="92"/>
        <v>23.801430769230763</v>
      </c>
      <c r="G1955" s="12">
        <v>2023</v>
      </c>
    </row>
    <row r="1956" spans="1:7" x14ac:dyDescent="0.2">
      <c r="A1956" s="18">
        <v>45199.827893518515</v>
      </c>
      <c r="B1956" s="4">
        <v>6.15</v>
      </c>
      <c r="C1956" s="4">
        <v>1.2</v>
      </c>
      <c r="D1956" s="4">
        <f t="shared" si="94"/>
        <v>7.38</v>
      </c>
      <c r="E1956" s="4">
        <f t="shared" si="93"/>
        <v>312.14343076923075</v>
      </c>
      <c r="F1956" s="4">
        <f t="shared" si="92"/>
        <v>23.813430769230763</v>
      </c>
      <c r="G1956" s="12">
        <v>2023</v>
      </c>
    </row>
    <row r="1957" spans="1:7" x14ac:dyDescent="0.2">
      <c r="A1957" s="18">
        <v>45199.829305555555</v>
      </c>
      <c r="B1957" s="4">
        <v>6.16</v>
      </c>
      <c r="C1957" s="4">
        <v>1.2</v>
      </c>
      <c r="D1957" s="4">
        <f t="shared" si="94"/>
        <v>7.3919999999999995</v>
      </c>
      <c r="E1957" s="4">
        <f t="shared" si="93"/>
        <v>312.15543076923075</v>
      </c>
      <c r="F1957" s="4">
        <f t="shared" si="92"/>
        <v>23.825430769230763</v>
      </c>
      <c r="G1957" s="12">
        <v>2023</v>
      </c>
    </row>
    <row r="1958" spans="1:7" x14ac:dyDescent="0.2">
      <c r="A1958" s="18">
        <v>45199.830358796295</v>
      </c>
      <c r="B1958" s="4">
        <v>6.17</v>
      </c>
      <c r="C1958" s="4">
        <v>1.2</v>
      </c>
      <c r="D1958" s="4">
        <f t="shared" si="94"/>
        <v>7.4039999999999999</v>
      </c>
      <c r="E1958" s="4">
        <f t="shared" si="93"/>
        <v>312.16743076923075</v>
      </c>
      <c r="F1958" s="4">
        <f t="shared" si="92"/>
        <v>23.837430769230764</v>
      </c>
      <c r="G1958" s="12">
        <v>2023</v>
      </c>
    </row>
    <row r="1959" spans="1:7" x14ac:dyDescent="0.2">
      <c r="A1959" s="18">
        <v>45199.833425925928</v>
      </c>
      <c r="B1959" s="4">
        <v>6.18</v>
      </c>
      <c r="C1959" s="4">
        <v>1.2</v>
      </c>
      <c r="D1959" s="4">
        <f t="shared" si="94"/>
        <v>7.4159999999999995</v>
      </c>
      <c r="E1959" s="4">
        <f t="shared" si="93"/>
        <v>312.17943076923075</v>
      </c>
      <c r="F1959" s="4">
        <f t="shared" si="92"/>
        <v>23.849430769230764</v>
      </c>
      <c r="G1959" s="12">
        <v>2023</v>
      </c>
    </row>
    <row r="1960" spans="1:7" x14ac:dyDescent="0.2">
      <c r="A1960" s="18">
        <v>45199.836238425924</v>
      </c>
      <c r="B1960" s="4">
        <v>6.19</v>
      </c>
      <c r="C1960" s="4">
        <v>1.2</v>
      </c>
      <c r="D1960" s="4">
        <f t="shared" si="94"/>
        <v>7.4279999999999999</v>
      </c>
      <c r="E1960" s="4">
        <f t="shared" si="93"/>
        <v>312.19143076923075</v>
      </c>
      <c r="F1960" s="4">
        <f t="shared" si="92"/>
        <v>23.861430769230765</v>
      </c>
      <c r="G1960" s="12">
        <v>2023</v>
      </c>
    </row>
    <row r="1961" spans="1:7" x14ac:dyDescent="0.2">
      <c r="A1961" s="18">
        <v>45199.842858796299</v>
      </c>
      <c r="B1961" s="4">
        <v>6.2</v>
      </c>
      <c r="C1961" s="4">
        <v>1.2</v>
      </c>
      <c r="D1961" s="4">
        <f t="shared" si="94"/>
        <v>7.4399999999999995</v>
      </c>
      <c r="E1961" s="4">
        <f t="shared" si="93"/>
        <v>312.20343076923075</v>
      </c>
      <c r="F1961" s="4">
        <f t="shared" si="92"/>
        <v>23.873430769230765</v>
      </c>
      <c r="G1961" s="12">
        <v>2023</v>
      </c>
    </row>
    <row r="1962" spans="1:7" x14ac:dyDescent="0.2">
      <c r="A1962" s="18">
        <v>45199.846215277779</v>
      </c>
      <c r="B1962" s="4">
        <v>6.21</v>
      </c>
      <c r="C1962" s="4">
        <v>1.2</v>
      </c>
      <c r="D1962" s="4">
        <f t="shared" si="94"/>
        <v>7.452</v>
      </c>
      <c r="E1962" s="4">
        <f t="shared" si="93"/>
        <v>312.21543076923075</v>
      </c>
      <c r="F1962" s="4">
        <f t="shared" si="92"/>
        <v>23.885430769230766</v>
      </c>
      <c r="G1962" s="12">
        <v>2023</v>
      </c>
    </row>
    <row r="1963" spans="1:7" x14ac:dyDescent="0.2">
      <c r="A1963" s="18">
        <v>45199.850682870368</v>
      </c>
      <c r="B1963" s="4">
        <v>6.22</v>
      </c>
      <c r="C1963" s="4">
        <v>1.2</v>
      </c>
      <c r="D1963" s="4">
        <f t="shared" si="94"/>
        <v>7.4639999999999995</v>
      </c>
      <c r="E1963" s="4">
        <f t="shared" si="93"/>
        <v>312.22743076923075</v>
      </c>
      <c r="F1963" s="4">
        <f t="shared" si="92"/>
        <v>23.897430769230766</v>
      </c>
      <c r="G1963" s="12">
        <v>2023</v>
      </c>
    </row>
    <row r="1964" spans="1:7" x14ac:dyDescent="0.2">
      <c r="A1964" s="18">
        <v>45199.851793981485</v>
      </c>
      <c r="B1964" s="4">
        <v>6.23</v>
      </c>
      <c r="C1964" s="4">
        <v>1.2</v>
      </c>
      <c r="D1964" s="4">
        <f t="shared" si="94"/>
        <v>7.476</v>
      </c>
      <c r="E1964" s="4">
        <f t="shared" si="93"/>
        <v>312.23943076923075</v>
      </c>
      <c r="F1964" s="4">
        <f t="shared" si="92"/>
        <v>23.909430769230767</v>
      </c>
      <c r="G1964" s="12">
        <v>2023</v>
      </c>
    </row>
    <row r="1965" spans="1:7" x14ac:dyDescent="0.2">
      <c r="A1965" s="18">
        <v>45199.854224537034</v>
      </c>
      <c r="B1965" s="4">
        <v>6.24</v>
      </c>
      <c r="C1965" s="4">
        <v>1.2</v>
      </c>
      <c r="D1965" s="4">
        <f t="shared" si="94"/>
        <v>7.4879999999999995</v>
      </c>
      <c r="E1965" s="4">
        <f t="shared" si="93"/>
        <v>312.25143076923075</v>
      </c>
      <c r="F1965" s="4">
        <f t="shared" si="92"/>
        <v>23.921430769230767</v>
      </c>
      <c r="G1965" s="12">
        <v>2023</v>
      </c>
    </row>
    <row r="1966" spans="1:7" x14ac:dyDescent="0.2">
      <c r="A1966" s="18">
        <v>45199.857071759259</v>
      </c>
      <c r="B1966" s="4">
        <v>6.25</v>
      </c>
      <c r="C1966" s="4">
        <v>1.2</v>
      </c>
      <c r="D1966" s="4">
        <f t="shared" si="94"/>
        <v>7.5</v>
      </c>
      <c r="E1966" s="4">
        <f t="shared" si="93"/>
        <v>312.26343076923075</v>
      </c>
      <c r="F1966" s="4">
        <f t="shared" si="92"/>
        <v>23.933430769230768</v>
      </c>
      <c r="G1966" s="12">
        <v>2023</v>
      </c>
    </row>
    <row r="1967" spans="1:7" x14ac:dyDescent="0.2">
      <c r="A1967" s="18">
        <v>45199.859953703701</v>
      </c>
      <c r="B1967" s="4">
        <v>6.26</v>
      </c>
      <c r="C1967" s="4">
        <v>1.2</v>
      </c>
      <c r="D1967" s="4">
        <f t="shared" si="94"/>
        <v>7.5119999999999996</v>
      </c>
      <c r="E1967" s="4">
        <f t="shared" si="93"/>
        <v>312.27543076923075</v>
      </c>
      <c r="F1967" s="4">
        <f t="shared" si="92"/>
        <v>23.945430769230768</v>
      </c>
      <c r="G1967" s="12">
        <v>2023</v>
      </c>
    </row>
    <row r="1968" spans="1:7" x14ac:dyDescent="0.2">
      <c r="A1968" s="18">
        <v>45199.860937500001</v>
      </c>
      <c r="B1968" s="4">
        <v>6.2700000000000005</v>
      </c>
      <c r="C1968" s="4">
        <v>1.2</v>
      </c>
      <c r="D1968" s="4">
        <f t="shared" si="94"/>
        <v>7.524</v>
      </c>
      <c r="E1968" s="4">
        <f t="shared" si="93"/>
        <v>312.28743076923075</v>
      </c>
      <c r="F1968" s="4">
        <f t="shared" si="92"/>
        <v>23.957430769230768</v>
      </c>
      <c r="G1968" s="12">
        <v>2023</v>
      </c>
    </row>
    <row r="1969" spans="1:7" x14ac:dyDescent="0.2">
      <c r="A1969" s="18">
        <v>45199.861851851849</v>
      </c>
      <c r="B1969" s="4">
        <v>6.28</v>
      </c>
      <c r="C1969" s="4">
        <v>1.2</v>
      </c>
      <c r="D1969" s="4">
        <f t="shared" si="94"/>
        <v>7.5359999999999996</v>
      </c>
      <c r="E1969" s="4">
        <f t="shared" si="93"/>
        <v>312.29943076923075</v>
      </c>
      <c r="F1969" s="4">
        <f t="shared" si="92"/>
        <v>23.969430769230769</v>
      </c>
      <c r="G1969" s="12">
        <v>2023</v>
      </c>
    </row>
    <row r="1970" spans="1:7" x14ac:dyDescent="0.2">
      <c r="A1970" s="18">
        <v>45199.863634259258</v>
      </c>
      <c r="B1970" s="4">
        <v>6.29</v>
      </c>
      <c r="C1970" s="4">
        <v>1.2</v>
      </c>
      <c r="D1970" s="4">
        <f t="shared" si="94"/>
        <v>7.548</v>
      </c>
      <c r="E1970" s="4">
        <f t="shared" si="93"/>
        <v>312.31143076923075</v>
      </c>
      <c r="F1970" s="4">
        <f t="shared" si="92"/>
        <v>23.981430769230769</v>
      </c>
      <c r="G1970" s="12">
        <v>2023</v>
      </c>
    </row>
    <row r="1971" spans="1:7" x14ac:dyDescent="0.2">
      <c r="A1971" s="18">
        <v>45199.866111111114</v>
      </c>
      <c r="B1971" s="4">
        <v>6.3</v>
      </c>
      <c r="C1971" s="4">
        <v>1.2</v>
      </c>
      <c r="D1971" s="4">
        <f t="shared" si="94"/>
        <v>7.56</v>
      </c>
      <c r="E1971" s="4">
        <f t="shared" si="93"/>
        <v>312.32343076923075</v>
      </c>
      <c r="F1971" s="4">
        <f t="shared" si="92"/>
        <v>23.99343076923077</v>
      </c>
      <c r="G1971" s="12">
        <v>2023</v>
      </c>
    </row>
    <row r="1972" spans="1:7" x14ac:dyDescent="0.2">
      <c r="A1972" s="18">
        <v>45199.867627314816</v>
      </c>
      <c r="B1972" s="4">
        <v>6.3100000000000005</v>
      </c>
      <c r="C1972" s="4">
        <v>1.2</v>
      </c>
      <c r="D1972" s="4">
        <f t="shared" si="94"/>
        <v>7.5720000000000001</v>
      </c>
      <c r="E1972" s="4">
        <f t="shared" si="93"/>
        <v>312.33543076923075</v>
      </c>
      <c r="F1972" s="4">
        <f t="shared" si="92"/>
        <v>24.00543076923077</v>
      </c>
      <c r="G1972" s="12">
        <v>2023</v>
      </c>
    </row>
    <row r="1973" spans="1:7" x14ac:dyDescent="0.2">
      <c r="A1973" s="18">
        <v>45199.870219907411</v>
      </c>
      <c r="B1973" s="4">
        <v>6.32</v>
      </c>
      <c r="C1973" s="4">
        <v>1.2</v>
      </c>
      <c r="D1973" s="4">
        <f t="shared" si="94"/>
        <v>7.5839999999999996</v>
      </c>
      <c r="E1973" s="4">
        <f t="shared" si="93"/>
        <v>312.34743076923075</v>
      </c>
      <c r="F1973" s="4">
        <f t="shared" si="92"/>
        <v>24.017430769230771</v>
      </c>
      <c r="G1973" s="12">
        <v>2023</v>
      </c>
    </row>
    <row r="1974" spans="1:7" x14ac:dyDescent="0.2">
      <c r="A1974" s="18">
        <v>45199.871631944443</v>
      </c>
      <c r="B1974" s="4">
        <v>6.33</v>
      </c>
      <c r="C1974" s="4">
        <v>1.2</v>
      </c>
      <c r="D1974" s="4">
        <f t="shared" si="94"/>
        <v>7.5960000000000001</v>
      </c>
      <c r="E1974" s="4">
        <f t="shared" si="93"/>
        <v>312.35943076923076</v>
      </c>
      <c r="F1974" s="4">
        <f t="shared" si="92"/>
        <v>24.029430769230771</v>
      </c>
      <c r="G1974" s="12">
        <v>2023</v>
      </c>
    </row>
    <row r="1975" spans="1:7" x14ac:dyDescent="0.2">
      <c r="A1975" s="18">
        <v>45199.874583333331</v>
      </c>
      <c r="B1975" s="4">
        <v>6.34</v>
      </c>
      <c r="C1975" s="4">
        <v>1.2</v>
      </c>
      <c r="D1975" s="4">
        <f t="shared" si="94"/>
        <v>7.6079999999999997</v>
      </c>
      <c r="E1975" s="4">
        <f t="shared" si="93"/>
        <v>312.37143076923076</v>
      </c>
      <c r="F1975" s="4">
        <f t="shared" si="92"/>
        <v>24.041430769230772</v>
      </c>
      <c r="G1975" s="12">
        <v>2023</v>
      </c>
    </row>
    <row r="1976" spans="1:7" x14ac:dyDescent="0.2">
      <c r="A1976" s="18">
        <v>45199.878113425926</v>
      </c>
      <c r="B1976" s="4">
        <v>6.3500000000000005</v>
      </c>
      <c r="C1976" s="4">
        <v>1.2</v>
      </c>
      <c r="D1976" s="4">
        <f t="shared" si="94"/>
        <v>7.62</v>
      </c>
      <c r="E1976" s="4">
        <f t="shared" si="93"/>
        <v>312.38343076923076</v>
      </c>
      <c r="F1976" s="4">
        <f t="shared" si="92"/>
        <v>24.053430769230772</v>
      </c>
      <c r="G1976" s="12">
        <v>2023</v>
      </c>
    </row>
    <row r="1977" spans="1:7" x14ac:dyDescent="0.2">
      <c r="A1977" s="18">
        <v>45199.880497685182</v>
      </c>
      <c r="B1977" s="4">
        <v>6.36</v>
      </c>
      <c r="C1977" s="4">
        <v>1.2</v>
      </c>
      <c r="D1977" s="4">
        <f t="shared" si="94"/>
        <v>7.6319999999999997</v>
      </c>
      <c r="E1977" s="4">
        <f t="shared" si="93"/>
        <v>312.39543076923076</v>
      </c>
      <c r="F1977" s="4">
        <f t="shared" si="92"/>
        <v>24.065430769230773</v>
      </c>
      <c r="G1977" s="12">
        <v>2023</v>
      </c>
    </row>
    <row r="1978" spans="1:7" x14ac:dyDescent="0.2">
      <c r="A1978" s="18">
        <v>45199.881909722222</v>
      </c>
      <c r="B1978" s="4">
        <v>6.37</v>
      </c>
      <c r="C1978" s="4">
        <v>1.2</v>
      </c>
      <c r="D1978" s="4">
        <f t="shared" si="94"/>
        <v>7.6440000000000001</v>
      </c>
      <c r="E1978" s="4">
        <f t="shared" si="93"/>
        <v>312.40743076923076</v>
      </c>
      <c r="F1978" s="4">
        <f t="shared" si="92"/>
        <v>24.077430769230773</v>
      </c>
      <c r="G1978" s="12">
        <v>2023</v>
      </c>
    </row>
    <row r="1979" spans="1:7" x14ac:dyDescent="0.2">
      <c r="A1979" s="18">
        <v>45199.88386574074</v>
      </c>
      <c r="B1979" s="4">
        <v>6.38</v>
      </c>
      <c r="C1979" s="4">
        <v>1.2</v>
      </c>
      <c r="D1979" s="4">
        <f t="shared" si="94"/>
        <v>7.6559999999999997</v>
      </c>
      <c r="E1979" s="4">
        <f t="shared" si="93"/>
        <v>312.41943076923076</v>
      </c>
      <c r="F1979" s="4">
        <f t="shared" si="92"/>
        <v>24.089430769230773</v>
      </c>
      <c r="G1979" s="12">
        <v>2023</v>
      </c>
    </row>
    <row r="1980" spans="1:7" x14ac:dyDescent="0.2">
      <c r="A1980" s="18">
        <v>45199.885057870371</v>
      </c>
      <c r="B1980" s="4">
        <v>6.3900000000000006</v>
      </c>
      <c r="C1980" s="4">
        <v>1.2</v>
      </c>
      <c r="D1980" s="4">
        <f t="shared" si="94"/>
        <v>7.6680000000000001</v>
      </c>
      <c r="E1980" s="4">
        <f t="shared" si="93"/>
        <v>312.43143076923076</v>
      </c>
      <c r="F1980" s="4">
        <f t="shared" si="92"/>
        <v>24.101430769230774</v>
      </c>
      <c r="G1980" s="12">
        <v>2023</v>
      </c>
    </row>
    <row r="1981" spans="1:7" x14ac:dyDescent="0.2">
      <c r="A1981" s="18">
        <v>45199.887453703705</v>
      </c>
      <c r="B1981" s="4">
        <v>6.4</v>
      </c>
      <c r="C1981" s="4">
        <v>1.2</v>
      </c>
      <c r="D1981" s="4">
        <f t="shared" si="94"/>
        <v>7.68</v>
      </c>
      <c r="E1981" s="4">
        <f t="shared" si="93"/>
        <v>312.44343076923076</v>
      </c>
      <c r="F1981" s="4">
        <f t="shared" ref="F1981:F2016" si="95">E1981-288.33</f>
        <v>24.113430769230774</v>
      </c>
      <c r="G1981" s="12">
        <v>2023</v>
      </c>
    </row>
    <row r="1982" spans="1:7" x14ac:dyDescent="0.2">
      <c r="A1982" s="18">
        <v>45199.889733796299</v>
      </c>
      <c r="B1982" s="4">
        <v>6.41</v>
      </c>
      <c r="C1982" s="4">
        <v>1.2</v>
      </c>
      <c r="D1982" s="4">
        <f t="shared" si="94"/>
        <v>7.6920000000000002</v>
      </c>
      <c r="E1982" s="4">
        <f t="shared" ref="E1982:E2042" si="96">D1982+E$1340</f>
        <v>312.45543076923076</v>
      </c>
      <c r="F1982" s="4">
        <f t="shared" si="95"/>
        <v>24.125430769230775</v>
      </c>
      <c r="G1982" s="12">
        <v>2023</v>
      </c>
    </row>
    <row r="1983" spans="1:7" x14ac:dyDescent="0.2">
      <c r="A1983" s="18">
        <v>45199.893611111111</v>
      </c>
      <c r="B1983" s="4">
        <v>6.42</v>
      </c>
      <c r="C1983" s="4">
        <v>1.2</v>
      </c>
      <c r="D1983" s="4">
        <f t="shared" si="94"/>
        <v>7.7039999999999997</v>
      </c>
      <c r="E1983" s="4">
        <f t="shared" si="96"/>
        <v>312.46743076923076</v>
      </c>
      <c r="F1983" s="4">
        <f t="shared" si="95"/>
        <v>24.137430769230775</v>
      </c>
      <c r="G1983" s="12">
        <v>2023</v>
      </c>
    </row>
    <row r="1984" spans="1:7" x14ac:dyDescent="0.2">
      <c r="A1984" s="18">
        <v>45199.895405092589</v>
      </c>
      <c r="B1984" s="4">
        <v>6.43</v>
      </c>
      <c r="C1984" s="4">
        <v>1.2</v>
      </c>
      <c r="D1984" s="4">
        <f t="shared" si="94"/>
        <v>7.7159999999999993</v>
      </c>
      <c r="E1984" s="4">
        <f t="shared" si="96"/>
        <v>312.47943076923076</v>
      </c>
      <c r="F1984" s="4">
        <f t="shared" si="95"/>
        <v>24.149430769230776</v>
      </c>
      <c r="G1984" s="12">
        <v>2023</v>
      </c>
    </row>
    <row r="1985" spans="1:7" x14ac:dyDescent="0.2">
      <c r="A1985" s="18">
        <v>45199.902175925927</v>
      </c>
      <c r="B1985" s="4">
        <v>6.44</v>
      </c>
      <c r="C1985" s="4">
        <v>1.2</v>
      </c>
      <c r="D1985" s="4">
        <f t="shared" si="94"/>
        <v>7.7279999999999998</v>
      </c>
      <c r="E1985" s="4">
        <f t="shared" si="96"/>
        <v>312.49143076923076</v>
      </c>
      <c r="F1985" s="4">
        <f t="shared" si="95"/>
        <v>24.161430769230776</v>
      </c>
      <c r="G1985" s="12">
        <v>2023</v>
      </c>
    </row>
    <row r="1986" spans="1:7" x14ac:dyDescent="0.2">
      <c r="A1986" s="18">
        <v>45199.917534722219</v>
      </c>
      <c r="B1986" s="4">
        <v>6.45</v>
      </c>
      <c r="C1986" s="4">
        <v>1.2</v>
      </c>
      <c r="D1986" s="4">
        <f t="shared" si="94"/>
        <v>7.74</v>
      </c>
      <c r="E1986" s="4">
        <f t="shared" si="96"/>
        <v>312.50343076923076</v>
      </c>
      <c r="F1986" s="4">
        <f t="shared" si="95"/>
        <v>24.173430769230777</v>
      </c>
      <c r="G1986" s="12">
        <v>2023</v>
      </c>
    </row>
    <row r="1987" spans="1:7" x14ac:dyDescent="0.2">
      <c r="A1987" s="18">
        <v>45199.919965277775</v>
      </c>
      <c r="B1987" s="4">
        <v>6.46</v>
      </c>
      <c r="C1987" s="4">
        <v>1.2</v>
      </c>
      <c r="D1987" s="4">
        <f t="shared" si="94"/>
        <v>7.7519999999999998</v>
      </c>
      <c r="E1987" s="4">
        <f t="shared" si="96"/>
        <v>312.51543076923076</v>
      </c>
      <c r="F1987" s="4">
        <f t="shared" si="95"/>
        <v>24.185430769230777</v>
      </c>
      <c r="G1987" s="12">
        <v>2023</v>
      </c>
    </row>
    <row r="1988" spans="1:7" x14ac:dyDescent="0.2">
      <c r="A1988" s="18">
        <v>45199.921770833331</v>
      </c>
      <c r="B1988" s="4">
        <v>6.47</v>
      </c>
      <c r="C1988" s="4">
        <v>1.2</v>
      </c>
      <c r="D1988" s="4">
        <f t="shared" si="94"/>
        <v>7.7639999999999993</v>
      </c>
      <c r="E1988" s="4">
        <f t="shared" si="96"/>
        <v>312.52743076923076</v>
      </c>
      <c r="F1988" s="4">
        <f t="shared" si="95"/>
        <v>24.197430769230778</v>
      </c>
      <c r="G1988" s="12">
        <v>2023</v>
      </c>
    </row>
    <row r="1989" spans="1:7" x14ac:dyDescent="0.2">
      <c r="A1989" s="18">
        <v>45199.923634259256</v>
      </c>
      <c r="B1989" s="4">
        <v>6.48</v>
      </c>
      <c r="C1989" s="4">
        <v>1.2</v>
      </c>
      <c r="D1989" s="4">
        <f t="shared" si="94"/>
        <v>7.7759999999999998</v>
      </c>
      <c r="E1989" s="4">
        <f t="shared" si="96"/>
        <v>312.53943076923076</v>
      </c>
      <c r="F1989" s="4">
        <f t="shared" si="95"/>
        <v>24.209430769230778</v>
      </c>
      <c r="G1989" s="12">
        <v>2023</v>
      </c>
    </row>
    <row r="1990" spans="1:7" x14ac:dyDescent="0.2">
      <c r="A1990" s="18">
        <v>45199.925393518519</v>
      </c>
      <c r="B1990" s="4">
        <v>6.49</v>
      </c>
      <c r="C1990" s="4">
        <v>1.2</v>
      </c>
      <c r="D1990" s="4">
        <f t="shared" si="94"/>
        <v>7.7880000000000003</v>
      </c>
      <c r="E1990" s="4">
        <f t="shared" si="96"/>
        <v>312.55143076923076</v>
      </c>
      <c r="F1990" s="4">
        <f t="shared" si="95"/>
        <v>24.221430769230778</v>
      </c>
      <c r="G1990" s="12">
        <v>2023</v>
      </c>
    </row>
    <row r="1991" spans="1:7" x14ac:dyDescent="0.2">
      <c r="A1991" s="18">
        <v>45199.927847222221</v>
      </c>
      <c r="B1991" s="4">
        <v>6.5</v>
      </c>
      <c r="C1991" s="4">
        <v>1.2</v>
      </c>
      <c r="D1991" s="4">
        <f t="shared" si="94"/>
        <v>7.8</v>
      </c>
      <c r="E1991" s="4">
        <f t="shared" si="96"/>
        <v>312.56343076923076</v>
      </c>
      <c r="F1991" s="4">
        <f t="shared" si="95"/>
        <v>24.233430769230779</v>
      </c>
      <c r="G1991" s="12">
        <v>2023</v>
      </c>
    </row>
    <row r="1992" spans="1:7" x14ac:dyDescent="0.2">
      <c r="A1992" s="18">
        <v>45199.929201388892</v>
      </c>
      <c r="B1992" s="4">
        <v>6.51</v>
      </c>
      <c r="C1992" s="4">
        <v>1.2</v>
      </c>
      <c r="D1992" s="4">
        <f t="shared" si="94"/>
        <v>7.8119999999999994</v>
      </c>
      <c r="E1992" s="4">
        <f t="shared" si="96"/>
        <v>312.57543076923076</v>
      </c>
      <c r="F1992" s="4">
        <f t="shared" si="95"/>
        <v>24.245430769230779</v>
      </c>
      <c r="G1992" s="12">
        <v>2023</v>
      </c>
    </row>
    <row r="1993" spans="1:7" x14ac:dyDescent="0.2">
      <c r="A1993" s="18">
        <v>45199.930891203701</v>
      </c>
      <c r="B1993" s="4">
        <v>6.5200000000000005</v>
      </c>
      <c r="C1993" s="4">
        <v>1.2</v>
      </c>
      <c r="D1993" s="4">
        <f t="shared" si="94"/>
        <v>7.8239999999999998</v>
      </c>
      <c r="E1993" s="4">
        <f t="shared" si="96"/>
        <v>312.58743076923076</v>
      </c>
      <c r="F1993" s="4">
        <f t="shared" si="95"/>
        <v>24.25743076923078</v>
      </c>
      <c r="G1993" s="12">
        <v>2023</v>
      </c>
    </row>
    <row r="1994" spans="1:7" x14ac:dyDescent="0.2">
      <c r="A1994" s="18">
        <v>45199.932083333333</v>
      </c>
      <c r="B1994" s="4">
        <v>6.53</v>
      </c>
      <c r="C1994" s="4">
        <v>1.2</v>
      </c>
      <c r="D1994" s="4">
        <f t="shared" si="94"/>
        <v>7.8360000000000003</v>
      </c>
      <c r="E1994" s="4">
        <f t="shared" si="96"/>
        <v>312.59943076923076</v>
      </c>
      <c r="F1994" s="4">
        <f t="shared" si="95"/>
        <v>24.26943076923078</v>
      </c>
      <c r="G1994" s="12">
        <v>2023</v>
      </c>
    </row>
    <row r="1995" spans="1:7" x14ac:dyDescent="0.2">
      <c r="A1995" s="18">
        <v>45199.933425925927</v>
      </c>
      <c r="B1995" s="4">
        <v>6.54</v>
      </c>
      <c r="C1995" s="4">
        <v>1.2</v>
      </c>
      <c r="D1995" s="4">
        <f t="shared" si="94"/>
        <v>7.8479999999999999</v>
      </c>
      <c r="E1995" s="4">
        <f t="shared" si="96"/>
        <v>312.61143076923076</v>
      </c>
      <c r="F1995" s="4">
        <f t="shared" si="95"/>
        <v>24.281430769230781</v>
      </c>
      <c r="G1995" s="12">
        <v>2023</v>
      </c>
    </row>
    <row r="1996" spans="1:7" x14ac:dyDescent="0.2">
      <c r="A1996" s="18">
        <v>45199.934247685182</v>
      </c>
      <c r="B1996" s="4">
        <v>6.55</v>
      </c>
      <c r="C1996" s="4">
        <v>1.2</v>
      </c>
      <c r="D1996" s="4">
        <f t="shared" si="94"/>
        <v>7.8599999999999994</v>
      </c>
      <c r="E1996" s="4">
        <f t="shared" si="96"/>
        <v>312.62343076923077</v>
      </c>
      <c r="F1996" s="4">
        <f t="shared" si="95"/>
        <v>24.293430769230781</v>
      </c>
      <c r="G1996" s="12">
        <v>2023</v>
      </c>
    </row>
    <row r="1997" spans="1:7" x14ac:dyDescent="0.2">
      <c r="A1997" s="18">
        <v>45199.93577546296</v>
      </c>
      <c r="B1997" s="4">
        <v>6.5600000000000005</v>
      </c>
      <c r="C1997" s="4">
        <v>1.2</v>
      </c>
      <c r="D1997" s="4">
        <f t="shared" si="94"/>
        <v>7.8719999999999999</v>
      </c>
      <c r="E1997" s="4">
        <f t="shared" si="96"/>
        <v>312.63543076923077</v>
      </c>
      <c r="F1997" s="4">
        <f t="shared" si="95"/>
        <v>24.305430769230782</v>
      </c>
      <c r="G1997" s="12">
        <v>2023</v>
      </c>
    </row>
    <row r="1998" spans="1:7" x14ac:dyDescent="0.2">
      <c r="A1998" s="18">
        <v>45199.937372685185</v>
      </c>
      <c r="B1998" s="4">
        <v>6.57</v>
      </c>
      <c r="C1998" s="4">
        <v>1.2</v>
      </c>
      <c r="D1998" s="4">
        <f t="shared" si="94"/>
        <v>7.8840000000000003</v>
      </c>
      <c r="E1998" s="4">
        <f t="shared" si="96"/>
        <v>312.64743076923077</v>
      </c>
      <c r="F1998" s="4">
        <f t="shared" si="95"/>
        <v>24.317430769230782</v>
      </c>
      <c r="G1998" s="12">
        <v>2023</v>
      </c>
    </row>
    <row r="1999" spans="1:7" x14ac:dyDescent="0.2">
      <c r="A1999" s="18">
        <v>45199.942037037035</v>
      </c>
      <c r="B1999" s="4">
        <v>6.58</v>
      </c>
      <c r="C1999" s="4">
        <v>1.2</v>
      </c>
      <c r="D1999" s="4">
        <f t="shared" si="94"/>
        <v>7.8959999999999999</v>
      </c>
      <c r="E1999" s="4">
        <f t="shared" si="96"/>
        <v>312.65943076923077</v>
      </c>
      <c r="F1999" s="4">
        <f t="shared" si="95"/>
        <v>24.329430769230783</v>
      </c>
      <c r="G1999" s="12">
        <v>2023</v>
      </c>
    </row>
    <row r="2000" spans="1:7" x14ac:dyDescent="0.2">
      <c r="A2000" s="18">
        <v>45199.942511574074</v>
      </c>
      <c r="B2000" s="4">
        <v>6.59</v>
      </c>
      <c r="C2000" s="4">
        <v>1.2</v>
      </c>
      <c r="D2000" s="4">
        <f t="shared" si="94"/>
        <v>7.9079999999999995</v>
      </c>
      <c r="E2000" s="4">
        <f t="shared" si="96"/>
        <v>312.67143076923077</v>
      </c>
      <c r="F2000" s="4">
        <f t="shared" si="95"/>
        <v>24.341430769230783</v>
      </c>
      <c r="G2000" s="12">
        <v>2023</v>
      </c>
    </row>
    <row r="2001" spans="1:8" x14ac:dyDescent="0.2">
      <c r="A2001" s="18">
        <v>45199.944282407407</v>
      </c>
      <c r="B2001" s="4">
        <v>6.6000000000000005</v>
      </c>
      <c r="C2001" s="4">
        <v>1.2</v>
      </c>
      <c r="D2001" s="4">
        <f t="shared" si="94"/>
        <v>7.92</v>
      </c>
      <c r="E2001" s="4">
        <f t="shared" si="96"/>
        <v>312.68343076923077</v>
      </c>
      <c r="F2001" s="4">
        <f t="shared" si="95"/>
        <v>24.353430769230783</v>
      </c>
      <c r="G2001" s="12">
        <v>2023</v>
      </c>
    </row>
    <row r="2002" spans="1:8" x14ac:dyDescent="0.2">
      <c r="A2002" s="18">
        <v>45199.945879629631</v>
      </c>
      <c r="B2002" s="4">
        <v>6.61</v>
      </c>
      <c r="C2002" s="4">
        <v>1.2</v>
      </c>
      <c r="D2002" s="4">
        <f t="shared" si="94"/>
        <v>7.9320000000000004</v>
      </c>
      <c r="E2002" s="4">
        <f t="shared" si="96"/>
        <v>312.69543076923077</v>
      </c>
      <c r="F2002" s="4">
        <f t="shared" si="95"/>
        <v>24.365430769230784</v>
      </c>
      <c r="G2002" s="12">
        <v>2023</v>
      </c>
    </row>
    <row r="2003" spans="1:8" x14ac:dyDescent="0.2">
      <c r="A2003" s="18">
        <v>45199.947141203702</v>
      </c>
      <c r="B2003" s="4">
        <v>6.62</v>
      </c>
      <c r="C2003" s="4">
        <v>1.2</v>
      </c>
      <c r="D2003" s="4">
        <f t="shared" si="94"/>
        <v>7.944</v>
      </c>
      <c r="E2003" s="4">
        <f t="shared" si="96"/>
        <v>312.70743076923077</v>
      </c>
      <c r="F2003" s="4">
        <f t="shared" si="95"/>
        <v>24.377430769230784</v>
      </c>
      <c r="G2003" s="12">
        <v>2023</v>
      </c>
    </row>
    <row r="2004" spans="1:8" x14ac:dyDescent="0.2">
      <c r="A2004" s="18">
        <v>45199.947789351849</v>
      </c>
      <c r="B2004" s="4">
        <v>6.63</v>
      </c>
      <c r="C2004" s="4">
        <v>1.2</v>
      </c>
      <c r="D2004" s="4">
        <f t="shared" si="94"/>
        <v>7.9559999999999995</v>
      </c>
      <c r="E2004" s="4">
        <f t="shared" si="96"/>
        <v>312.71943076923077</v>
      </c>
      <c r="F2004" s="4">
        <f t="shared" si="95"/>
        <v>24.389430769230785</v>
      </c>
      <c r="G2004" s="12">
        <v>2023</v>
      </c>
    </row>
    <row r="2005" spans="1:8" x14ac:dyDescent="0.2">
      <c r="A2005" s="18">
        <v>45199.948750000003</v>
      </c>
      <c r="B2005" s="4">
        <v>6.6400000000000006</v>
      </c>
      <c r="C2005" s="4">
        <v>1.2</v>
      </c>
      <c r="D2005" s="4">
        <f t="shared" si="94"/>
        <v>7.968</v>
      </c>
      <c r="E2005" s="4">
        <f t="shared" si="96"/>
        <v>312.73143076923077</v>
      </c>
      <c r="F2005" s="4">
        <f t="shared" si="95"/>
        <v>24.401430769230785</v>
      </c>
      <c r="G2005" s="12">
        <v>2023</v>
      </c>
    </row>
    <row r="2006" spans="1:8" x14ac:dyDescent="0.2">
      <c r="A2006" s="18">
        <v>45199.94972222222</v>
      </c>
      <c r="B2006" s="4">
        <v>6.65</v>
      </c>
      <c r="C2006" s="4">
        <v>1.2</v>
      </c>
      <c r="D2006" s="4">
        <f t="shared" si="94"/>
        <v>7.98</v>
      </c>
      <c r="E2006" s="4">
        <f t="shared" si="96"/>
        <v>312.74343076923077</v>
      </c>
      <c r="F2006" s="4">
        <f t="shared" si="95"/>
        <v>24.413430769230786</v>
      </c>
      <c r="G2006" s="12">
        <v>2023</v>
      </c>
    </row>
    <row r="2007" spans="1:8" x14ac:dyDescent="0.2">
      <c r="A2007" s="18">
        <v>45199.950972222221</v>
      </c>
      <c r="B2007" s="4">
        <v>6.66</v>
      </c>
      <c r="C2007" s="4">
        <v>1.2</v>
      </c>
      <c r="D2007" s="4">
        <f t="shared" si="94"/>
        <v>7.992</v>
      </c>
      <c r="E2007" s="4">
        <f t="shared" si="96"/>
        <v>312.75543076923077</v>
      </c>
      <c r="F2007" s="4">
        <f t="shared" si="95"/>
        <v>24.425430769230786</v>
      </c>
      <c r="G2007" s="12">
        <v>2023</v>
      </c>
    </row>
    <row r="2008" spans="1:8" x14ac:dyDescent="0.2">
      <c r="A2008" s="18">
        <v>45199.952094907407</v>
      </c>
      <c r="B2008" s="4">
        <v>6.67</v>
      </c>
      <c r="C2008" s="4">
        <v>1.2</v>
      </c>
      <c r="D2008" s="4">
        <f t="shared" si="94"/>
        <v>8.0039999999999996</v>
      </c>
      <c r="E2008" s="4">
        <f t="shared" si="96"/>
        <v>312.76743076923077</v>
      </c>
      <c r="F2008" s="4">
        <f t="shared" si="95"/>
        <v>24.437430769230787</v>
      </c>
      <c r="G2008" s="12">
        <v>2023</v>
      </c>
    </row>
    <row r="2009" spans="1:8" x14ac:dyDescent="0.2">
      <c r="A2009" s="18">
        <v>45199.956678240742</v>
      </c>
      <c r="B2009" s="4">
        <v>6.68</v>
      </c>
      <c r="C2009" s="4">
        <v>1.2</v>
      </c>
      <c r="D2009" s="4">
        <f t="shared" ref="D2009:D2043" si="97">B2009*C2009</f>
        <v>8.016</v>
      </c>
      <c r="E2009" s="4">
        <f t="shared" si="96"/>
        <v>312.77943076923077</v>
      </c>
      <c r="F2009" s="4">
        <f t="shared" si="95"/>
        <v>24.449430769230787</v>
      </c>
      <c r="G2009" s="12">
        <v>2023</v>
      </c>
    </row>
    <row r="2010" spans="1:8" x14ac:dyDescent="0.2">
      <c r="A2010" s="18">
        <v>45199.958449074074</v>
      </c>
      <c r="B2010" s="4">
        <v>6.69</v>
      </c>
      <c r="C2010" s="4">
        <v>1.2</v>
      </c>
      <c r="D2010" s="4">
        <f t="shared" si="97"/>
        <v>8.0280000000000005</v>
      </c>
      <c r="E2010" s="4">
        <f t="shared" si="96"/>
        <v>312.79143076923077</v>
      </c>
      <c r="F2010" s="4">
        <f t="shared" si="95"/>
        <v>24.461430769230788</v>
      </c>
      <c r="G2010" s="12">
        <v>2023</v>
      </c>
    </row>
    <row r="2011" spans="1:8" x14ac:dyDescent="0.2">
      <c r="A2011" s="18">
        <v>45199.965266203704</v>
      </c>
      <c r="B2011" s="4">
        <v>6.7</v>
      </c>
      <c r="C2011" s="4">
        <v>1.2</v>
      </c>
      <c r="D2011" s="4">
        <f t="shared" si="97"/>
        <v>8.0399999999999991</v>
      </c>
      <c r="E2011" s="4">
        <f t="shared" si="96"/>
        <v>312.80343076923077</v>
      </c>
      <c r="F2011" s="4">
        <f t="shared" si="95"/>
        <v>24.473430769230788</v>
      </c>
      <c r="G2011" s="12">
        <v>2023</v>
      </c>
    </row>
    <row r="2012" spans="1:8" x14ac:dyDescent="0.2">
      <c r="A2012" s="18">
        <v>45199.966793981483</v>
      </c>
      <c r="B2012" s="4">
        <v>6.71</v>
      </c>
      <c r="C2012" s="4">
        <v>1.2</v>
      </c>
      <c r="D2012" s="4">
        <f t="shared" si="97"/>
        <v>8.0519999999999996</v>
      </c>
      <c r="E2012" s="4">
        <f t="shared" si="96"/>
        <v>312.81543076923077</v>
      </c>
      <c r="F2012" s="4">
        <f t="shared" si="95"/>
        <v>24.485430769230788</v>
      </c>
      <c r="G2012" s="12">
        <v>2023</v>
      </c>
    </row>
    <row r="2013" spans="1:8" x14ac:dyDescent="0.2">
      <c r="A2013" s="18">
        <v>45199.981527777774</v>
      </c>
      <c r="B2013" s="4">
        <v>6.72</v>
      </c>
      <c r="C2013" s="4">
        <v>1.2</v>
      </c>
      <c r="D2013" s="4">
        <f t="shared" si="97"/>
        <v>8.0640000000000001</v>
      </c>
      <c r="E2013" s="4">
        <f t="shared" si="96"/>
        <v>312.82743076923077</v>
      </c>
      <c r="F2013" s="4">
        <f t="shared" si="95"/>
        <v>24.497430769230789</v>
      </c>
      <c r="G2013" s="12">
        <v>2023</v>
      </c>
    </row>
    <row r="2014" spans="1:8" x14ac:dyDescent="0.2">
      <c r="A2014" s="18">
        <v>45199.984050925923</v>
      </c>
      <c r="B2014" s="4">
        <v>6.73</v>
      </c>
      <c r="C2014" s="4">
        <v>1.2</v>
      </c>
      <c r="D2014" s="4">
        <f t="shared" si="97"/>
        <v>8.0760000000000005</v>
      </c>
      <c r="E2014" s="4">
        <f t="shared" si="96"/>
        <v>312.83943076923077</v>
      </c>
      <c r="F2014" s="4">
        <f t="shared" si="95"/>
        <v>24.509430769230789</v>
      </c>
      <c r="G2014" s="12">
        <v>2023</v>
      </c>
    </row>
    <row r="2015" spans="1:8" x14ac:dyDescent="0.2">
      <c r="A2015" s="18">
        <v>45199.994444444441</v>
      </c>
      <c r="B2015" s="4">
        <v>6.74</v>
      </c>
      <c r="C2015" s="4">
        <v>1.2</v>
      </c>
      <c r="D2015" s="4">
        <f t="shared" si="97"/>
        <v>8.0879999999999992</v>
      </c>
      <c r="E2015" s="4">
        <f t="shared" si="96"/>
        <v>312.85143076923077</v>
      </c>
      <c r="F2015" s="4">
        <f t="shared" si="95"/>
        <v>24.52143076923079</v>
      </c>
      <c r="G2015" s="12">
        <v>2023</v>
      </c>
    </row>
    <row r="2016" spans="1:8" x14ac:dyDescent="0.2">
      <c r="A2016" s="18">
        <v>45199.996064814812</v>
      </c>
      <c r="B2016" s="4">
        <v>6.75</v>
      </c>
      <c r="C2016" s="4">
        <v>1.2</v>
      </c>
      <c r="D2016" s="4">
        <f t="shared" si="97"/>
        <v>8.1</v>
      </c>
      <c r="E2016" s="4">
        <f t="shared" si="96"/>
        <v>312.86343076923077</v>
      </c>
      <c r="F2016" s="4">
        <f t="shared" si="95"/>
        <v>24.53343076923079</v>
      </c>
      <c r="G2016" s="12">
        <v>2023</v>
      </c>
      <c r="H2016" s="7" t="s">
        <v>17</v>
      </c>
    </row>
    <row r="2017" spans="1:8" x14ac:dyDescent="0.2">
      <c r="A2017" s="18">
        <v>45200.001898148148</v>
      </c>
      <c r="B2017" s="4">
        <v>6.76</v>
      </c>
      <c r="C2017" s="4">
        <v>1.2</v>
      </c>
      <c r="D2017" s="4">
        <f t="shared" si="97"/>
        <v>8.1120000000000001</v>
      </c>
      <c r="E2017" s="4">
        <f t="shared" si="96"/>
        <v>312.87543076923077</v>
      </c>
      <c r="F2017" s="4">
        <f>E2017-312.87</f>
        <v>5.4307692307702382E-3</v>
      </c>
      <c r="G2017" s="12">
        <v>2024</v>
      </c>
      <c r="H2017" s="7" t="s">
        <v>16</v>
      </c>
    </row>
    <row r="2018" spans="1:8" x14ac:dyDescent="0.2">
      <c r="A2018" s="18">
        <v>45200.01</v>
      </c>
      <c r="B2018" s="4">
        <v>6.7700000000000005</v>
      </c>
      <c r="C2018" s="4">
        <v>1.2</v>
      </c>
      <c r="D2018" s="4">
        <f t="shared" si="97"/>
        <v>8.1240000000000006</v>
      </c>
      <c r="E2018" s="4">
        <f t="shared" si="96"/>
        <v>312.88743076923078</v>
      </c>
      <c r="F2018" s="4">
        <f t="shared" ref="F2018:F2043" si="98">E2018-312.87</f>
        <v>1.7430769230770693E-2</v>
      </c>
      <c r="G2018" s="12">
        <v>2024</v>
      </c>
    </row>
    <row r="2019" spans="1:8" x14ac:dyDescent="0.2">
      <c r="A2019" s="18">
        <v>45200.014872685184</v>
      </c>
      <c r="B2019" s="4">
        <v>6.78</v>
      </c>
      <c r="C2019" s="4">
        <v>1.2</v>
      </c>
      <c r="D2019" s="4">
        <f t="shared" si="97"/>
        <v>8.1359999999999992</v>
      </c>
      <c r="E2019" s="4">
        <f t="shared" si="96"/>
        <v>312.89943076923078</v>
      </c>
      <c r="F2019" s="4">
        <f t="shared" si="98"/>
        <v>2.9430769230771148E-2</v>
      </c>
      <c r="G2019" s="12">
        <v>2024</v>
      </c>
    </row>
    <row r="2020" spans="1:8" x14ac:dyDescent="0.2">
      <c r="A2020" s="18">
        <v>45200.016597222224</v>
      </c>
      <c r="B2020" s="4">
        <v>6.79</v>
      </c>
      <c r="C2020" s="4">
        <v>1.2</v>
      </c>
      <c r="D2020" s="4">
        <f t="shared" si="97"/>
        <v>8.1479999999999997</v>
      </c>
      <c r="E2020" s="4">
        <f t="shared" si="96"/>
        <v>312.91143076923078</v>
      </c>
      <c r="F2020" s="4">
        <f t="shared" si="98"/>
        <v>4.1430769230771602E-2</v>
      </c>
      <c r="G2020" s="12">
        <v>2024</v>
      </c>
    </row>
    <row r="2021" spans="1:8" x14ac:dyDescent="0.2">
      <c r="A2021" s="18">
        <v>45200.021990740737</v>
      </c>
      <c r="B2021" s="4">
        <v>6.8</v>
      </c>
      <c r="C2021" s="4">
        <v>1.2</v>
      </c>
      <c r="D2021" s="4">
        <f t="shared" si="97"/>
        <v>8.16</v>
      </c>
      <c r="E2021" s="4">
        <f t="shared" si="96"/>
        <v>312.92343076923078</v>
      </c>
      <c r="F2021" s="4">
        <f t="shared" si="98"/>
        <v>5.3430769230772057E-2</v>
      </c>
      <c r="G2021" s="12">
        <v>2024</v>
      </c>
    </row>
    <row r="2022" spans="1:8" x14ac:dyDescent="0.2">
      <c r="A2022" s="18">
        <v>45200.026354166665</v>
      </c>
      <c r="B2022" s="4">
        <v>6.8100000000000005</v>
      </c>
      <c r="C2022" s="4">
        <v>1.2</v>
      </c>
      <c r="D2022" s="4">
        <f t="shared" si="97"/>
        <v>8.1720000000000006</v>
      </c>
      <c r="E2022" s="4">
        <f t="shared" si="96"/>
        <v>312.93543076923078</v>
      </c>
      <c r="F2022" s="4">
        <f t="shared" si="98"/>
        <v>6.5430769230772512E-2</v>
      </c>
      <c r="G2022" s="12">
        <v>2024</v>
      </c>
    </row>
    <row r="2023" spans="1:8" x14ac:dyDescent="0.2">
      <c r="A2023" s="18">
        <v>45200.032962962963</v>
      </c>
      <c r="B2023" s="4">
        <v>6.82</v>
      </c>
      <c r="C2023" s="4">
        <v>1.2</v>
      </c>
      <c r="D2023" s="4">
        <f t="shared" si="97"/>
        <v>8.1839999999999993</v>
      </c>
      <c r="E2023" s="4">
        <f t="shared" si="96"/>
        <v>312.94743076923078</v>
      </c>
      <c r="F2023" s="4">
        <f t="shared" si="98"/>
        <v>7.7430769230772967E-2</v>
      </c>
      <c r="G2023" s="12">
        <v>2024</v>
      </c>
    </row>
    <row r="2024" spans="1:8" x14ac:dyDescent="0.2">
      <c r="A2024" s="18">
        <v>45200.034583333334</v>
      </c>
      <c r="B2024" s="4">
        <v>6.83</v>
      </c>
      <c r="C2024" s="4">
        <v>1.2</v>
      </c>
      <c r="D2024" s="4">
        <f t="shared" si="97"/>
        <v>8.1959999999999997</v>
      </c>
      <c r="E2024" s="4">
        <f t="shared" si="96"/>
        <v>312.95943076923078</v>
      </c>
      <c r="F2024" s="4">
        <f t="shared" si="98"/>
        <v>8.9430769230773421E-2</v>
      </c>
      <c r="G2024" s="12">
        <v>2024</v>
      </c>
    </row>
    <row r="2025" spans="1:8" x14ac:dyDescent="0.2">
      <c r="A2025" s="18">
        <v>45200.044918981483</v>
      </c>
      <c r="B2025" s="4">
        <v>6.84</v>
      </c>
      <c r="C2025" s="4">
        <v>1.2</v>
      </c>
      <c r="D2025" s="4">
        <f t="shared" si="97"/>
        <v>8.2080000000000002</v>
      </c>
      <c r="E2025" s="4">
        <f t="shared" si="96"/>
        <v>312.97143076923078</v>
      </c>
      <c r="F2025" s="4">
        <f t="shared" si="98"/>
        <v>0.10143076923077388</v>
      </c>
      <c r="G2025" s="12">
        <v>2024</v>
      </c>
    </row>
    <row r="2026" spans="1:8" x14ac:dyDescent="0.2">
      <c r="A2026" s="18">
        <v>45200.048842592594</v>
      </c>
      <c r="B2026" s="4">
        <v>6.8500000000000005</v>
      </c>
      <c r="C2026" s="4">
        <v>1.2</v>
      </c>
      <c r="D2026" s="4">
        <f t="shared" si="97"/>
        <v>8.2200000000000006</v>
      </c>
      <c r="E2026" s="4">
        <f t="shared" si="96"/>
        <v>312.98343076923078</v>
      </c>
      <c r="F2026" s="4">
        <f t="shared" si="98"/>
        <v>0.11343076923077433</v>
      </c>
      <c r="G2026" s="12">
        <v>2024</v>
      </c>
    </row>
    <row r="2027" spans="1:8" x14ac:dyDescent="0.2">
      <c r="A2027" s="18">
        <v>45200.073622685188</v>
      </c>
      <c r="B2027" s="4">
        <v>6.86</v>
      </c>
      <c r="C2027" s="4">
        <v>1.2</v>
      </c>
      <c r="D2027" s="4">
        <f t="shared" si="97"/>
        <v>8.2319999999999993</v>
      </c>
      <c r="E2027" s="4">
        <f t="shared" si="96"/>
        <v>312.99543076923078</v>
      </c>
      <c r="F2027" s="4">
        <f t="shared" si="98"/>
        <v>0.12543076923077479</v>
      </c>
      <c r="G2027" s="12">
        <v>2024</v>
      </c>
    </row>
    <row r="2028" spans="1:8" x14ac:dyDescent="0.2">
      <c r="A2028" s="18">
        <v>45200.076770833337</v>
      </c>
      <c r="B2028" s="4">
        <v>6.87</v>
      </c>
      <c r="C2028" s="4">
        <v>1.2</v>
      </c>
      <c r="D2028" s="4">
        <f t="shared" si="97"/>
        <v>8.2439999999999998</v>
      </c>
      <c r="E2028" s="4">
        <f t="shared" si="96"/>
        <v>313.00743076923072</v>
      </c>
      <c r="F2028" s="4">
        <f t="shared" si="98"/>
        <v>0.1374307692307184</v>
      </c>
      <c r="G2028" s="12">
        <v>2024</v>
      </c>
    </row>
    <row r="2029" spans="1:8" x14ac:dyDescent="0.2">
      <c r="A2029" s="18">
        <v>45200.082731481481</v>
      </c>
      <c r="B2029" s="4">
        <v>6.88</v>
      </c>
      <c r="C2029" s="4">
        <v>1.2</v>
      </c>
      <c r="D2029" s="4">
        <f t="shared" si="97"/>
        <v>8.2560000000000002</v>
      </c>
      <c r="E2029" s="4">
        <f t="shared" si="96"/>
        <v>313.01943076923078</v>
      </c>
      <c r="F2029" s="4">
        <f t="shared" si="98"/>
        <v>0.1494307692307757</v>
      </c>
      <c r="G2029" s="12">
        <v>2024</v>
      </c>
    </row>
    <row r="2030" spans="1:8" x14ac:dyDescent="0.2">
      <c r="A2030" s="18">
        <v>45200.083495370367</v>
      </c>
      <c r="B2030" s="4">
        <v>6.8900000000000006</v>
      </c>
      <c r="C2030" s="4">
        <v>1.2</v>
      </c>
      <c r="D2030" s="4">
        <f t="shared" si="97"/>
        <v>8.2680000000000007</v>
      </c>
      <c r="E2030" s="4">
        <f t="shared" si="96"/>
        <v>313.03143076923072</v>
      </c>
      <c r="F2030" s="4">
        <f t="shared" si="98"/>
        <v>0.16143076923071931</v>
      </c>
      <c r="G2030" s="12">
        <v>2024</v>
      </c>
    </row>
    <row r="2031" spans="1:8" x14ac:dyDescent="0.2">
      <c r="A2031" s="18">
        <v>45200.084814814814</v>
      </c>
      <c r="B2031" s="4">
        <v>6.9</v>
      </c>
      <c r="C2031" s="4">
        <v>1.2</v>
      </c>
      <c r="D2031" s="4">
        <f t="shared" si="97"/>
        <v>8.2799999999999994</v>
      </c>
      <c r="E2031" s="4">
        <f t="shared" si="96"/>
        <v>313.04343076923072</v>
      </c>
      <c r="F2031" s="4">
        <f t="shared" si="98"/>
        <v>0.17343076923071976</v>
      </c>
      <c r="G2031" s="12">
        <v>2024</v>
      </c>
    </row>
    <row r="2032" spans="1:8" x14ac:dyDescent="0.2">
      <c r="A2032" s="18">
        <v>45200.086967592593</v>
      </c>
      <c r="B2032" s="4">
        <v>6.91</v>
      </c>
      <c r="C2032" s="4">
        <v>1.2</v>
      </c>
      <c r="D2032" s="4">
        <f t="shared" si="97"/>
        <v>8.2919999999999998</v>
      </c>
      <c r="E2032" s="4">
        <f t="shared" si="96"/>
        <v>313.05543076923072</v>
      </c>
      <c r="F2032" s="4">
        <f t="shared" si="98"/>
        <v>0.18543076923072022</v>
      </c>
      <c r="G2032" s="12">
        <v>2024</v>
      </c>
    </row>
    <row r="2033" spans="1:8" x14ac:dyDescent="0.2">
      <c r="A2033" s="18">
        <v>45200.115868055553</v>
      </c>
      <c r="B2033" s="4">
        <v>6.92</v>
      </c>
      <c r="C2033" s="4">
        <v>1.2</v>
      </c>
      <c r="D2033" s="4">
        <f t="shared" si="97"/>
        <v>8.3040000000000003</v>
      </c>
      <c r="E2033" s="4">
        <f t="shared" si="96"/>
        <v>313.06743076923073</v>
      </c>
      <c r="F2033" s="4">
        <f t="shared" si="98"/>
        <v>0.19743076923072067</v>
      </c>
      <c r="G2033" s="12">
        <v>2024</v>
      </c>
    </row>
    <row r="2034" spans="1:8" x14ac:dyDescent="0.2">
      <c r="A2034" s="18">
        <v>45200.122546296298</v>
      </c>
      <c r="B2034" s="4">
        <v>6.93</v>
      </c>
      <c r="C2034" s="4">
        <v>1.2</v>
      </c>
      <c r="D2034" s="4">
        <f t="shared" si="97"/>
        <v>8.3159999999999989</v>
      </c>
      <c r="E2034" s="4">
        <f t="shared" si="96"/>
        <v>313.07943076923073</v>
      </c>
      <c r="F2034" s="4">
        <f t="shared" si="98"/>
        <v>0.20943076923072113</v>
      </c>
      <c r="G2034" s="12">
        <v>2024</v>
      </c>
    </row>
    <row r="2035" spans="1:8" x14ac:dyDescent="0.2">
      <c r="A2035" s="18">
        <v>45200.171307870369</v>
      </c>
      <c r="B2035" s="4">
        <v>6.94</v>
      </c>
      <c r="C2035" s="4">
        <v>1.2</v>
      </c>
      <c r="D2035" s="4">
        <f t="shared" si="97"/>
        <v>8.3279999999999994</v>
      </c>
      <c r="E2035" s="4">
        <f t="shared" si="96"/>
        <v>313.09143076923073</v>
      </c>
      <c r="F2035" s="4">
        <f t="shared" si="98"/>
        <v>0.22143076923072158</v>
      </c>
      <c r="G2035" s="12">
        <v>2024</v>
      </c>
    </row>
    <row r="2036" spans="1:8" x14ac:dyDescent="0.2">
      <c r="A2036" s="18">
        <v>45200.184201388889</v>
      </c>
      <c r="B2036" s="4">
        <v>6.95</v>
      </c>
      <c r="C2036" s="4">
        <v>1.2</v>
      </c>
      <c r="D2036" s="4">
        <f t="shared" si="97"/>
        <v>8.34</v>
      </c>
      <c r="E2036" s="4">
        <f t="shared" si="96"/>
        <v>313.10343076923073</v>
      </c>
      <c r="F2036" s="4">
        <f t="shared" si="98"/>
        <v>0.23343076923072203</v>
      </c>
      <c r="G2036" s="12">
        <v>2024</v>
      </c>
    </row>
    <row r="2037" spans="1:8" x14ac:dyDescent="0.2">
      <c r="A2037" s="18">
        <v>45200.571203703701</v>
      </c>
      <c r="B2037" s="4">
        <v>6.96</v>
      </c>
      <c r="C2037" s="4">
        <v>1.2</v>
      </c>
      <c r="D2037" s="4">
        <f t="shared" si="97"/>
        <v>8.3520000000000003</v>
      </c>
      <c r="E2037" s="4">
        <f t="shared" si="96"/>
        <v>313.11543076923073</v>
      </c>
      <c r="F2037" s="4">
        <f t="shared" si="98"/>
        <v>0.24543076923072249</v>
      </c>
      <c r="G2037" s="12">
        <v>2024</v>
      </c>
    </row>
    <row r="2038" spans="1:8" x14ac:dyDescent="0.2">
      <c r="A2038" s="18">
        <v>45201.111250000002</v>
      </c>
      <c r="B2038" s="4">
        <v>6.97</v>
      </c>
      <c r="C2038" s="4">
        <v>1.2</v>
      </c>
      <c r="D2038" s="4">
        <f t="shared" si="97"/>
        <v>8.363999999999999</v>
      </c>
      <c r="E2038" s="4">
        <f t="shared" si="96"/>
        <v>313.12743076923073</v>
      </c>
      <c r="F2038" s="4">
        <f t="shared" si="98"/>
        <v>0.25743076923072294</v>
      </c>
      <c r="G2038" s="12">
        <v>2024</v>
      </c>
    </row>
    <row r="2039" spans="1:8" x14ac:dyDescent="0.2">
      <c r="A2039" s="18">
        <v>45201.127893518518</v>
      </c>
      <c r="B2039" s="4">
        <v>6.98</v>
      </c>
      <c r="C2039" s="4">
        <v>1.2</v>
      </c>
      <c r="D2039" s="4">
        <f t="shared" si="97"/>
        <v>8.3759999999999994</v>
      </c>
      <c r="E2039" s="4">
        <f t="shared" si="96"/>
        <v>313.13943076923073</v>
      </c>
      <c r="F2039" s="4">
        <f t="shared" si="98"/>
        <v>0.2694307692307234</v>
      </c>
      <c r="G2039" s="12">
        <v>2024</v>
      </c>
    </row>
    <row r="2040" spans="1:8" x14ac:dyDescent="0.2">
      <c r="A2040" s="18">
        <v>45201.129930555559</v>
      </c>
      <c r="B2040" s="4">
        <v>6.99</v>
      </c>
      <c r="C2040" s="4">
        <v>1.2</v>
      </c>
      <c r="D2040" s="4">
        <f t="shared" si="97"/>
        <v>8.3879999999999999</v>
      </c>
      <c r="E2040" s="4">
        <f t="shared" si="96"/>
        <v>313.15143076923073</v>
      </c>
      <c r="F2040" s="4">
        <f t="shared" si="98"/>
        <v>0.28143076923072385</v>
      </c>
      <c r="G2040" s="12">
        <v>2024</v>
      </c>
    </row>
    <row r="2041" spans="1:8" x14ac:dyDescent="0.2">
      <c r="A2041" s="18">
        <v>45201.131886574076</v>
      </c>
      <c r="B2041" s="4">
        <v>7</v>
      </c>
      <c r="C2041" s="4">
        <v>1.2</v>
      </c>
      <c r="D2041" s="4">
        <f t="shared" si="97"/>
        <v>8.4</v>
      </c>
      <c r="E2041" s="4">
        <f t="shared" si="96"/>
        <v>313.16343076923073</v>
      </c>
      <c r="F2041" s="4">
        <f t="shared" si="98"/>
        <v>0.29343076923072431</v>
      </c>
      <c r="G2041" s="12">
        <v>2024</v>
      </c>
    </row>
    <row r="2042" spans="1:8" x14ac:dyDescent="0.2">
      <c r="A2042" s="18">
        <v>45201.328865740739</v>
      </c>
      <c r="B2042" s="4">
        <v>7.01</v>
      </c>
      <c r="C2042" s="4">
        <v>1.2</v>
      </c>
      <c r="D2042" s="4">
        <f t="shared" si="97"/>
        <v>8.411999999999999</v>
      </c>
      <c r="E2042" s="4">
        <f t="shared" si="96"/>
        <v>313.17543076923073</v>
      </c>
      <c r="F2042" s="4">
        <f t="shared" si="98"/>
        <v>0.30543076923072476</v>
      </c>
      <c r="G2042" s="12">
        <v>2024</v>
      </c>
    </row>
    <row r="2043" spans="1:8" x14ac:dyDescent="0.2">
      <c r="A2043" s="18">
        <v>45223.384594907409</v>
      </c>
      <c r="B2043" s="4">
        <v>0</v>
      </c>
      <c r="C2043" s="4">
        <v>1.2</v>
      </c>
      <c r="D2043" s="4">
        <f t="shared" si="97"/>
        <v>0</v>
      </c>
      <c r="E2043" s="4">
        <f>D2043+E$2042</f>
        <v>313.17543076923073</v>
      </c>
      <c r="F2043" s="4">
        <f t="shared" si="98"/>
        <v>0.30543076923072476</v>
      </c>
      <c r="G2043" s="12">
        <v>2024</v>
      </c>
      <c r="H2043" s="7" t="s">
        <v>5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1312"/>
  <sheetViews>
    <sheetView zoomScaleNormal="100" workbookViewId="0">
      <pane ySplit="1" topLeftCell="A1275" activePane="bottomLeft" state="frozenSplit"/>
      <selection pane="bottomLeft" activeCell="E1313" sqref="E1313"/>
    </sheetView>
  </sheetViews>
  <sheetFormatPr defaultColWidth="9.140625" defaultRowHeight="12.75" x14ac:dyDescent="0.2"/>
  <cols>
    <col min="1" max="1" width="27.85546875" style="18" customWidth="1"/>
    <col min="2" max="2" width="14.4257812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2" customWidth="1"/>
    <col min="9" max="9" width="18.140625" bestFit="1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29" max="29" width="20.5703125" bestFit="1" customWidth="1"/>
    <col min="30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" t="s">
        <v>0</v>
      </c>
    </row>
    <row r="2" spans="1:8" x14ac:dyDescent="0.2">
      <c r="A2" s="18">
        <v>44835.009050925924</v>
      </c>
      <c r="B2" s="4">
        <v>5.91</v>
      </c>
      <c r="C2" s="4">
        <v>1.1399999999999999</v>
      </c>
      <c r="D2" s="4">
        <f t="shared" ref="D2:D15" si="0">B2*C2</f>
        <v>6.7373999999999992</v>
      </c>
      <c r="E2" s="4">
        <f>D2+179.03</f>
        <v>185.76740000000001</v>
      </c>
      <c r="F2" s="4">
        <f>E2-185.76</f>
        <v>7.4000000000182808E-3</v>
      </c>
      <c r="G2" s="12">
        <v>2023</v>
      </c>
      <c r="H2" s="7" t="s">
        <v>12</v>
      </c>
    </row>
    <row r="3" spans="1:8" x14ac:dyDescent="0.2">
      <c r="A3" s="18">
        <v>44835.009479166663</v>
      </c>
      <c r="B3" s="4">
        <v>5.92</v>
      </c>
      <c r="C3" s="4">
        <v>1.1399999999999999</v>
      </c>
      <c r="D3" s="4">
        <f t="shared" si="0"/>
        <v>6.7487999999999992</v>
      </c>
      <c r="E3" s="4">
        <f t="shared" ref="E3:E66" si="1">D3+179.03</f>
        <v>185.77879999999999</v>
      </c>
      <c r="F3" s="4">
        <f t="shared" ref="F3:F66" si="2">E3-185.76</f>
        <v>1.8799999999998818E-2</v>
      </c>
      <c r="G3" s="12">
        <v>2023</v>
      </c>
    </row>
    <row r="4" spans="1:8" x14ac:dyDescent="0.2">
      <c r="A4" s="18">
        <v>44835.009866898145</v>
      </c>
      <c r="B4" s="4">
        <v>5.93</v>
      </c>
      <c r="C4" s="4">
        <v>1.1399999999999999</v>
      </c>
      <c r="D4" s="4">
        <f t="shared" si="0"/>
        <v>6.7601999999999993</v>
      </c>
      <c r="E4" s="4">
        <f t="shared" si="1"/>
        <v>185.7902</v>
      </c>
      <c r="F4" s="4">
        <f t="shared" si="2"/>
        <v>3.0200000000007776E-2</v>
      </c>
      <c r="G4" s="12">
        <v>2023</v>
      </c>
    </row>
    <row r="5" spans="1:8" x14ac:dyDescent="0.2">
      <c r="A5" s="18">
        <v>44835.010318287037</v>
      </c>
      <c r="B5" s="4">
        <v>5.9399999999999995</v>
      </c>
      <c r="C5" s="4">
        <v>1.1399999999999999</v>
      </c>
      <c r="D5" s="4">
        <f t="shared" si="0"/>
        <v>6.7715999999999985</v>
      </c>
      <c r="E5" s="4">
        <f t="shared" si="1"/>
        <v>185.80160000000001</v>
      </c>
      <c r="F5" s="4">
        <f t="shared" si="2"/>
        <v>4.1600000000016735E-2</v>
      </c>
      <c r="G5" s="12">
        <v>2023</v>
      </c>
    </row>
    <row r="6" spans="1:8" x14ac:dyDescent="0.2">
      <c r="A6" s="18">
        <v>44837.236111111109</v>
      </c>
      <c r="B6" s="4">
        <v>5.9499999999999993</v>
      </c>
      <c r="C6" s="4">
        <v>1.1399999999999999</v>
      </c>
      <c r="D6" s="4">
        <f t="shared" si="0"/>
        <v>6.7829999999999986</v>
      </c>
      <c r="E6" s="4">
        <f t="shared" si="1"/>
        <v>185.81299999999999</v>
      </c>
      <c r="F6" s="4">
        <f t="shared" si="2"/>
        <v>5.2999999999997272E-2</v>
      </c>
      <c r="G6" s="12">
        <v>2023</v>
      </c>
    </row>
    <row r="7" spans="1:8" x14ac:dyDescent="0.2">
      <c r="A7" s="18">
        <v>44837.236255787036</v>
      </c>
      <c r="B7" s="4">
        <v>5.9599999999999991</v>
      </c>
      <c r="C7" s="4">
        <v>1.1399999999999999</v>
      </c>
      <c r="D7" s="4">
        <f t="shared" si="0"/>
        <v>6.7943999999999987</v>
      </c>
      <c r="E7" s="4">
        <f t="shared" si="1"/>
        <v>185.8244</v>
      </c>
      <c r="F7" s="4">
        <f t="shared" si="2"/>
        <v>6.440000000000623E-2</v>
      </c>
      <c r="G7" s="12">
        <v>2023</v>
      </c>
    </row>
    <row r="8" spans="1:8" x14ac:dyDescent="0.2">
      <c r="A8" s="18">
        <v>44837.236475694444</v>
      </c>
      <c r="B8" s="4">
        <v>5.9699999999999989</v>
      </c>
      <c r="C8" s="4">
        <v>1.1399999999999999</v>
      </c>
      <c r="D8" s="4">
        <f t="shared" si="0"/>
        <v>6.8057999999999979</v>
      </c>
      <c r="E8" s="4">
        <f t="shared" si="1"/>
        <v>185.83580000000001</v>
      </c>
      <c r="F8" s="4">
        <f t="shared" si="2"/>
        <v>7.5800000000015189E-2</v>
      </c>
      <c r="G8" s="12">
        <v>2023</v>
      </c>
    </row>
    <row r="9" spans="1:8" x14ac:dyDescent="0.2">
      <c r="A9" s="18">
        <v>44837.236620370371</v>
      </c>
      <c r="B9" s="4">
        <v>5.98</v>
      </c>
      <c r="C9" s="4">
        <v>1.1399999999999999</v>
      </c>
      <c r="D9" s="4">
        <f t="shared" si="0"/>
        <v>6.8171999999999997</v>
      </c>
      <c r="E9" s="4">
        <f t="shared" si="1"/>
        <v>185.84719999999999</v>
      </c>
      <c r="F9" s="4">
        <f t="shared" si="2"/>
        <v>8.7199999999995725E-2</v>
      </c>
      <c r="G9" s="12">
        <v>2023</v>
      </c>
    </row>
    <row r="10" spans="1:8" x14ac:dyDescent="0.2">
      <c r="A10" s="18">
        <v>44837.236765046298</v>
      </c>
      <c r="B10" s="4">
        <v>5.99</v>
      </c>
      <c r="C10" s="4">
        <v>1.1399999999999999</v>
      </c>
      <c r="D10" s="4">
        <f t="shared" si="0"/>
        <v>6.8285999999999998</v>
      </c>
      <c r="E10" s="4">
        <f t="shared" si="1"/>
        <v>185.8586</v>
      </c>
      <c r="F10" s="4">
        <f t="shared" si="2"/>
        <v>9.8600000000004684E-2</v>
      </c>
      <c r="G10" s="12">
        <v>2023</v>
      </c>
    </row>
    <row r="11" spans="1:8" x14ac:dyDescent="0.2">
      <c r="A11" s="18">
        <v>44837.236886574072</v>
      </c>
      <c r="B11" s="4">
        <v>6</v>
      </c>
      <c r="C11" s="4">
        <v>1.1399999999999999</v>
      </c>
      <c r="D11" s="4">
        <f t="shared" si="0"/>
        <v>6.84</v>
      </c>
      <c r="E11" s="4">
        <f t="shared" si="1"/>
        <v>185.87</v>
      </c>
      <c r="F11" s="4">
        <f t="shared" si="2"/>
        <v>0.11000000000001364</v>
      </c>
      <c r="G11" s="12">
        <v>2023</v>
      </c>
    </row>
    <row r="12" spans="1:8" x14ac:dyDescent="0.2">
      <c r="A12" s="18">
        <v>44837.23704861111</v>
      </c>
      <c r="B12" s="4">
        <v>6.01</v>
      </c>
      <c r="C12" s="4">
        <v>1.1399999999999999</v>
      </c>
      <c r="D12" s="4">
        <f t="shared" si="0"/>
        <v>6.851399999999999</v>
      </c>
      <c r="E12" s="4">
        <f t="shared" si="1"/>
        <v>185.88140000000001</v>
      </c>
      <c r="F12" s="4">
        <f t="shared" si="2"/>
        <v>0.1214000000000226</v>
      </c>
      <c r="G12" s="12">
        <v>2023</v>
      </c>
    </row>
    <row r="13" spans="1:8" x14ac:dyDescent="0.2">
      <c r="A13" s="18">
        <v>44837.237256944441</v>
      </c>
      <c r="B13" s="4">
        <v>6.02</v>
      </c>
      <c r="C13" s="4">
        <v>1.1399999999999999</v>
      </c>
      <c r="D13" s="4">
        <f t="shared" si="0"/>
        <v>6.8627999999999991</v>
      </c>
      <c r="E13" s="4">
        <f t="shared" si="1"/>
        <v>185.89279999999999</v>
      </c>
      <c r="F13" s="4">
        <f t="shared" si="2"/>
        <v>0.13280000000000314</v>
      </c>
      <c r="G13" s="12">
        <v>2023</v>
      </c>
    </row>
    <row r="14" spans="1:8" x14ac:dyDescent="0.2">
      <c r="A14" s="18">
        <v>44837.237586805553</v>
      </c>
      <c r="B14" s="4">
        <v>6.0299999999999994</v>
      </c>
      <c r="C14" s="4">
        <v>1.1399999999999999</v>
      </c>
      <c r="D14" s="4">
        <f t="shared" si="0"/>
        <v>6.8741999999999983</v>
      </c>
      <c r="E14" s="4">
        <f t="shared" si="1"/>
        <v>185.9042</v>
      </c>
      <c r="F14" s="4">
        <f t="shared" si="2"/>
        <v>0.1442000000000121</v>
      </c>
      <c r="G14" s="12">
        <v>2023</v>
      </c>
    </row>
    <row r="15" spans="1:8" x14ac:dyDescent="0.2">
      <c r="A15" s="18">
        <v>44837.238321759258</v>
      </c>
      <c r="B15" s="4">
        <v>6.0399999999999991</v>
      </c>
      <c r="C15" s="4">
        <v>1.1399999999999999</v>
      </c>
      <c r="D15" s="4">
        <f t="shared" si="0"/>
        <v>6.8855999999999984</v>
      </c>
      <c r="E15" s="4">
        <f t="shared" si="1"/>
        <v>185.91560000000001</v>
      </c>
      <c r="F15" s="4">
        <f t="shared" si="2"/>
        <v>0.15560000000002105</v>
      </c>
      <c r="G15" s="12">
        <v>2023</v>
      </c>
    </row>
    <row r="16" spans="1:8" x14ac:dyDescent="0.2">
      <c r="A16" s="18">
        <v>44837.24015046296</v>
      </c>
      <c r="B16" s="4">
        <v>6.0499999999999989</v>
      </c>
      <c r="C16" s="4">
        <v>1.1399999999999999</v>
      </c>
      <c r="D16" s="4">
        <f t="shared" ref="D16:D79" si="3">B16*C16</f>
        <v>6.8969999999999985</v>
      </c>
      <c r="E16" s="4">
        <f t="shared" si="1"/>
        <v>185.92699999999999</v>
      </c>
      <c r="F16" s="4">
        <f t="shared" si="2"/>
        <v>0.16700000000000159</v>
      </c>
      <c r="G16" s="12">
        <v>2023</v>
      </c>
    </row>
    <row r="17" spans="1:7" x14ac:dyDescent="0.2">
      <c r="A17" s="18">
        <v>44837.387332175924</v>
      </c>
      <c r="B17" s="4">
        <v>6.0600000000000005</v>
      </c>
      <c r="C17" s="4">
        <v>1.1399999999999999</v>
      </c>
      <c r="D17" s="4">
        <f t="shared" si="3"/>
        <v>6.9084000000000003</v>
      </c>
      <c r="E17" s="4">
        <f t="shared" si="1"/>
        <v>185.9384</v>
      </c>
      <c r="F17" s="4">
        <f t="shared" si="2"/>
        <v>0.17840000000001055</v>
      </c>
      <c r="G17" s="12">
        <v>2023</v>
      </c>
    </row>
    <row r="18" spans="1:7" x14ac:dyDescent="0.2">
      <c r="A18" s="18">
        <v>44837.389195601849</v>
      </c>
      <c r="B18" s="4">
        <v>6.07</v>
      </c>
      <c r="C18" s="4">
        <v>1.1399999999999999</v>
      </c>
      <c r="D18" s="4">
        <f t="shared" si="3"/>
        <v>6.9197999999999995</v>
      </c>
      <c r="E18" s="4">
        <f t="shared" si="1"/>
        <v>185.94980000000001</v>
      </c>
      <c r="F18" s="4">
        <f t="shared" si="2"/>
        <v>0.18980000000001951</v>
      </c>
      <c r="G18" s="12">
        <v>2023</v>
      </c>
    </row>
    <row r="19" spans="1:7" x14ac:dyDescent="0.2">
      <c r="A19" s="18">
        <v>44837.390081018515</v>
      </c>
      <c r="B19" s="4">
        <v>6.08</v>
      </c>
      <c r="C19" s="4">
        <v>1.1399999999999999</v>
      </c>
      <c r="D19" s="4">
        <f t="shared" si="3"/>
        <v>6.9311999999999996</v>
      </c>
      <c r="E19" s="4">
        <f t="shared" si="1"/>
        <v>185.96119999999999</v>
      </c>
      <c r="F19" s="4">
        <f t="shared" si="2"/>
        <v>0.20120000000000005</v>
      </c>
      <c r="G19" s="12">
        <v>2023</v>
      </c>
    </row>
    <row r="20" spans="1:7" x14ac:dyDescent="0.2">
      <c r="A20" s="18">
        <v>44837.411892361109</v>
      </c>
      <c r="B20" s="4">
        <v>6.09</v>
      </c>
      <c r="C20" s="4">
        <v>1.1399999999999999</v>
      </c>
      <c r="D20" s="4">
        <f t="shared" si="3"/>
        <v>6.9425999999999997</v>
      </c>
      <c r="E20" s="4">
        <f t="shared" si="1"/>
        <v>185.9726</v>
      </c>
      <c r="F20" s="4">
        <f t="shared" si="2"/>
        <v>0.212600000000009</v>
      </c>
      <c r="G20" s="12">
        <v>2023</v>
      </c>
    </row>
    <row r="21" spans="1:7" x14ac:dyDescent="0.2">
      <c r="A21" s="18">
        <v>44837.413616898149</v>
      </c>
      <c r="B21" s="4">
        <v>6.1</v>
      </c>
      <c r="C21" s="4">
        <v>1.1399999999999999</v>
      </c>
      <c r="D21" s="4">
        <f t="shared" si="3"/>
        <v>6.9539999999999988</v>
      </c>
      <c r="E21" s="4">
        <f t="shared" si="1"/>
        <v>185.98400000000001</v>
      </c>
      <c r="F21" s="4">
        <f t="shared" si="2"/>
        <v>0.22400000000001796</v>
      </c>
      <c r="G21" s="12">
        <v>2023</v>
      </c>
    </row>
    <row r="22" spans="1:7" x14ac:dyDescent="0.2">
      <c r="A22" s="18">
        <v>44837.415769675928</v>
      </c>
      <c r="B22" s="4">
        <v>6.1099999999999994</v>
      </c>
      <c r="C22" s="4">
        <v>1.1399999999999999</v>
      </c>
      <c r="D22" s="4">
        <f t="shared" si="3"/>
        <v>6.9653999999999989</v>
      </c>
      <c r="E22" s="4">
        <f t="shared" si="1"/>
        <v>185.99539999999999</v>
      </c>
      <c r="F22" s="4">
        <f t="shared" si="2"/>
        <v>0.2353999999999985</v>
      </c>
      <c r="G22" s="12">
        <v>2023</v>
      </c>
    </row>
    <row r="23" spans="1:7" x14ac:dyDescent="0.2">
      <c r="A23" s="18">
        <v>44837.417083333334</v>
      </c>
      <c r="B23" s="4">
        <v>6.1199999999999992</v>
      </c>
      <c r="C23" s="4">
        <v>1.1399999999999999</v>
      </c>
      <c r="D23" s="4">
        <f t="shared" si="3"/>
        <v>6.9767999999999981</v>
      </c>
      <c r="E23" s="4">
        <f t="shared" si="1"/>
        <v>186.0068</v>
      </c>
      <c r="F23" s="4">
        <f t="shared" si="2"/>
        <v>0.24680000000000746</v>
      </c>
      <c r="G23" s="12">
        <v>2023</v>
      </c>
    </row>
    <row r="24" spans="1:7" x14ac:dyDescent="0.2">
      <c r="A24" s="18">
        <v>44837.419583333336</v>
      </c>
      <c r="B24" s="4">
        <v>6.129999999999999</v>
      </c>
      <c r="C24" s="4">
        <v>1.1399999999999999</v>
      </c>
      <c r="D24" s="4">
        <f t="shared" si="3"/>
        <v>6.9881999999999982</v>
      </c>
      <c r="E24" s="4">
        <f t="shared" si="1"/>
        <v>186.01820000000001</v>
      </c>
      <c r="F24" s="4">
        <f t="shared" si="2"/>
        <v>0.25820000000001642</v>
      </c>
      <c r="G24" s="12">
        <v>2023</v>
      </c>
    </row>
    <row r="25" spans="1:7" x14ac:dyDescent="0.2">
      <c r="A25" s="18">
        <v>44837.423414351855</v>
      </c>
      <c r="B25" s="4">
        <v>6.1399999999999988</v>
      </c>
      <c r="C25" s="4">
        <v>1.1399999999999999</v>
      </c>
      <c r="D25" s="4">
        <f t="shared" si="3"/>
        <v>6.9995999999999983</v>
      </c>
      <c r="E25" s="4">
        <f t="shared" si="1"/>
        <v>186.02959999999999</v>
      </c>
      <c r="F25" s="4">
        <f t="shared" si="2"/>
        <v>0.26959999999999695</v>
      </c>
      <c r="G25" s="12">
        <v>2023</v>
      </c>
    </row>
    <row r="26" spans="1:7" x14ac:dyDescent="0.2">
      <c r="A26" s="18">
        <v>44837.430243055554</v>
      </c>
      <c r="B26" s="4">
        <v>6.15</v>
      </c>
      <c r="C26" s="4">
        <v>1.1399999999999999</v>
      </c>
      <c r="D26" s="4">
        <f t="shared" si="3"/>
        <v>7.0110000000000001</v>
      </c>
      <c r="E26" s="4">
        <f t="shared" si="1"/>
        <v>186.041</v>
      </c>
      <c r="F26" s="4">
        <f t="shared" si="2"/>
        <v>0.28100000000000591</v>
      </c>
      <c r="G26" s="12">
        <v>2023</v>
      </c>
    </row>
    <row r="27" spans="1:7" x14ac:dyDescent="0.2">
      <c r="A27" s="18">
        <v>44837.435850694441</v>
      </c>
      <c r="B27" s="4">
        <v>6.16</v>
      </c>
      <c r="C27" s="4">
        <v>1.1399999999999999</v>
      </c>
      <c r="D27" s="4">
        <f t="shared" si="3"/>
        <v>7.0223999999999993</v>
      </c>
      <c r="E27" s="4">
        <f t="shared" si="1"/>
        <v>186.05240000000001</v>
      </c>
      <c r="F27" s="4">
        <f t="shared" si="2"/>
        <v>0.29240000000001487</v>
      </c>
      <c r="G27" s="12">
        <v>2023</v>
      </c>
    </row>
    <row r="28" spans="1:7" x14ac:dyDescent="0.2">
      <c r="A28" s="18">
        <v>44837.449270833335</v>
      </c>
      <c r="B28" s="4">
        <v>6.17</v>
      </c>
      <c r="C28" s="4">
        <v>1.1399999999999999</v>
      </c>
      <c r="D28" s="4">
        <f t="shared" si="3"/>
        <v>7.0337999999999994</v>
      </c>
      <c r="E28" s="4">
        <f t="shared" si="1"/>
        <v>186.06380000000001</v>
      </c>
      <c r="F28" s="4">
        <f t="shared" si="2"/>
        <v>0.30380000000002383</v>
      </c>
      <c r="G28" s="12">
        <v>2023</v>
      </c>
    </row>
    <row r="29" spans="1:7" x14ac:dyDescent="0.2">
      <c r="A29" s="18">
        <v>44837.457407407404</v>
      </c>
      <c r="B29" s="4">
        <v>6.18</v>
      </c>
      <c r="C29" s="4">
        <v>1.1399999999999999</v>
      </c>
      <c r="D29" s="4">
        <f t="shared" si="3"/>
        <v>7.0451999999999995</v>
      </c>
      <c r="E29" s="4">
        <f t="shared" si="1"/>
        <v>186.0752</v>
      </c>
      <c r="F29" s="4">
        <f t="shared" si="2"/>
        <v>0.31520000000000437</v>
      </c>
      <c r="G29" s="12">
        <v>2023</v>
      </c>
    </row>
    <row r="30" spans="1:7" x14ac:dyDescent="0.2">
      <c r="A30" s="18">
        <v>44837.469421296293</v>
      </c>
      <c r="B30" s="4">
        <v>6.1899999999999995</v>
      </c>
      <c r="C30" s="4">
        <v>1.1399999999999999</v>
      </c>
      <c r="D30" s="4">
        <f t="shared" si="3"/>
        <v>7.0565999999999987</v>
      </c>
      <c r="E30" s="4">
        <f t="shared" si="1"/>
        <v>186.0866</v>
      </c>
      <c r="F30" s="4">
        <f t="shared" si="2"/>
        <v>0.32660000000001332</v>
      </c>
      <c r="G30" s="12">
        <v>2023</v>
      </c>
    </row>
    <row r="31" spans="1:7" x14ac:dyDescent="0.2">
      <c r="A31" s="18">
        <v>44837.475428240738</v>
      </c>
      <c r="B31" s="4">
        <v>6.1999999999999993</v>
      </c>
      <c r="C31" s="4">
        <v>1.1399999999999999</v>
      </c>
      <c r="D31" s="4">
        <f t="shared" si="3"/>
        <v>7.0679999999999987</v>
      </c>
      <c r="E31" s="4">
        <f t="shared" si="1"/>
        <v>186.09800000000001</v>
      </c>
      <c r="F31" s="4">
        <f t="shared" si="2"/>
        <v>0.33800000000002228</v>
      </c>
      <c r="G31" s="12">
        <v>2023</v>
      </c>
    </row>
    <row r="32" spans="1:7" x14ac:dyDescent="0.2">
      <c r="A32" s="18">
        <v>44837.482714120371</v>
      </c>
      <c r="B32" s="4">
        <v>6.2099999999999991</v>
      </c>
      <c r="C32" s="4">
        <v>1.1399999999999999</v>
      </c>
      <c r="D32" s="4">
        <f t="shared" si="3"/>
        <v>7.0793999999999979</v>
      </c>
      <c r="E32" s="4">
        <f t="shared" si="1"/>
        <v>186.10939999999999</v>
      </c>
      <c r="F32" s="4">
        <f t="shared" si="2"/>
        <v>0.34940000000000282</v>
      </c>
      <c r="G32" s="12">
        <v>2023</v>
      </c>
    </row>
    <row r="33" spans="1:7" x14ac:dyDescent="0.2">
      <c r="A33" s="18">
        <v>44837.488258101854</v>
      </c>
      <c r="B33" s="4">
        <v>6.2199999999999989</v>
      </c>
      <c r="C33" s="4">
        <v>1.1399999999999999</v>
      </c>
      <c r="D33" s="4">
        <f t="shared" si="3"/>
        <v>7.090799999999998</v>
      </c>
      <c r="E33" s="4">
        <f t="shared" si="1"/>
        <v>186.1208</v>
      </c>
      <c r="F33" s="4">
        <f t="shared" si="2"/>
        <v>0.36080000000001178</v>
      </c>
      <c r="G33" s="12">
        <v>2023</v>
      </c>
    </row>
    <row r="34" spans="1:7" x14ac:dyDescent="0.2">
      <c r="A34" s="18">
        <v>44837.492627314816</v>
      </c>
      <c r="B34" s="4">
        <v>6.23</v>
      </c>
      <c r="C34" s="4">
        <v>1.1399999999999999</v>
      </c>
      <c r="D34" s="4">
        <f t="shared" si="3"/>
        <v>7.1021999999999998</v>
      </c>
      <c r="E34" s="4">
        <f t="shared" si="1"/>
        <v>186.13220000000001</v>
      </c>
      <c r="F34" s="4">
        <f t="shared" si="2"/>
        <v>0.37220000000002074</v>
      </c>
      <c r="G34" s="12">
        <v>2023</v>
      </c>
    </row>
    <row r="35" spans="1:7" x14ac:dyDescent="0.2">
      <c r="A35" s="18">
        <v>44837.496898148151</v>
      </c>
      <c r="B35" s="4">
        <v>6.24</v>
      </c>
      <c r="C35" s="4">
        <v>1.1399999999999999</v>
      </c>
      <c r="D35" s="4">
        <f t="shared" si="3"/>
        <v>7.1135999999999999</v>
      </c>
      <c r="E35" s="4">
        <f t="shared" si="1"/>
        <v>186.14359999999999</v>
      </c>
      <c r="F35" s="4">
        <f t="shared" si="2"/>
        <v>0.38360000000000127</v>
      </c>
      <c r="G35" s="12">
        <v>2023</v>
      </c>
    </row>
    <row r="36" spans="1:7" x14ac:dyDescent="0.2">
      <c r="A36" s="18">
        <v>44837.502789351849</v>
      </c>
      <c r="B36" s="4">
        <v>6.25</v>
      </c>
      <c r="C36" s="4">
        <v>1.1399999999999999</v>
      </c>
      <c r="D36" s="4">
        <f t="shared" si="3"/>
        <v>7.1249999999999991</v>
      </c>
      <c r="E36" s="4">
        <f t="shared" si="1"/>
        <v>186.155</v>
      </c>
      <c r="F36" s="4">
        <f t="shared" si="2"/>
        <v>0.39500000000001023</v>
      </c>
      <c r="G36" s="12">
        <v>2023</v>
      </c>
    </row>
    <row r="37" spans="1:7" x14ac:dyDescent="0.2">
      <c r="A37" s="18">
        <v>44837.509207175928</v>
      </c>
      <c r="B37" s="4">
        <v>6.26</v>
      </c>
      <c r="C37" s="4">
        <v>1.1399999999999999</v>
      </c>
      <c r="D37" s="4">
        <f t="shared" si="3"/>
        <v>7.1363999999999992</v>
      </c>
      <c r="E37" s="4">
        <f t="shared" si="1"/>
        <v>186.16640000000001</v>
      </c>
      <c r="F37" s="4">
        <f t="shared" si="2"/>
        <v>0.40640000000001919</v>
      </c>
      <c r="G37" s="12">
        <v>2023</v>
      </c>
    </row>
    <row r="38" spans="1:7" x14ac:dyDescent="0.2">
      <c r="A38" s="18">
        <v>44837.515914351854</v>
      </c>
      <c r="B38" s="4">
        <v>6.27</v>
      </c>
      <c r="C38" s="4">
        <v>1.1399999999999999</v>
      </c>
      <c r="D38" s="4">
        <f t="shared" si="3"/>
        <v>7.1477999999999993</v>
      </c>
      <c r="E38" s="4">
        <f t="shared" si="1"/>
        <v>186.17779999999999</v>
      </c>
      <c r="F38" s="4">
        <f t="shared" si="2"/>
        <v>0.41779999999999973</v>
      </c>
      <c r="G38" s="12">
        <v>2023</v>
      </c>
    </row>
    <row r="39" spans="1:7" x14ac:dyDescent="0.2">
      <c r="A39" s="18">
        <v>44837.52021412037</v>
      </c>
      <c r="B39" s="4">
        <v>6.2799999999999994</v>
      </c>
      <c r="C39" s="4">
        <v>1.1399999999999999</v>
      </c>
      <c r="D39" s="4">
        <f t="shared" si="3"/>
        <v>7.1591999999999985</v>
      </c>
      <c r="E39" s="4">
        <f t="shared" si="1"/>
        <v>186.1892</v>
      </c>
      <c r="F39" s="4">
        <f t="shared" si="2"/>
        <v>0.42920000000000869</v>
      </c>
      <c r="G39" s="12">
        <v>2023</v>
      </c>
    </row>
    <row r="40" spans="1:7" x14ac:dyDescent="0.2">
      <c r="A40" s="18">
        <v>44837.527876157408</v>
      </c>
      <c r="B40" s="4">
        <v>6.2899999999999991</v>
      </c>
      <c r="C40" s="4">
        <v>1.1399999999999999</v>
      </c>
      <c r="D40" s="4">
        <f t="shared" si="3"/>
        <v>7.1705999999999985</v>
      </c>
      <c r="E40" s="4">
        <f t="shared" si="1"/>
        <v>186.20060000000001</v>
      </c>
      <c r="F40" s="4">
        <f t="shared" si="2"/>
        <v>0.44060000000001764</v>
      </c>
      <c r="G40" s="12">
        <v>2023</v>
      </c>
    </row>
    <row r="41" spans="1:7" x14ac:dyDescent="0.2">
      <c r="A41" s="18">
        <v>44837.546880787035</v>
      </c>
      <c r="B41" s="4">
        <v>6.2999999999999989</v>
      </c>
      <c r="C41" s="4">
        <v>1.1399999999999999</v>
      </c>
      <c r="D41" s="4">
        <f t="shared" si="3"/>
        <v>7.1819999999999986</v>
      </c>
      <c r="E41" s="4">
        <f t="shared" si="1"/>
        <v>186.21199999999999</v>
      </c>
      <c r="F41" s="4">
        <f t="shared" si="2"/>
        <v>0.45199999999999818</v>
      </c>
      <c r="G41" s="12">
        <v>2023</v>
      </c>
    </row>
    <row r="42" spans="1:7" x14ac:dyDescent="0.2">
      <c r="A42" s="18">
        <v>44842.647488425922</v>
      </c>
      <c r="B42" s="4">
        <v>6.3100000000000005</v>
      </c>
      <c r="C42" s="4">
        <v>1.1399999999999999</v>
      </c>
      <c r="D42" s="4">
        <f t="shared" si="3"/>
        <v>7.1933999999999996</v>
      </c>
      <c r="E42" s="4">
        <f t="shared" si="1"/>
        <v>186.2234</v>
      </c>
      <c r="F42" s="4">
        <f t="shared" si="2"/>
        <v>0.46340000000000714</v>
      </c>
      <c r="G42" s="12">
        <v>2023</v>
      </c>
    </row>
    <row r="43" spans="1:7" x14ac:dyDescent="0.2">
      <c r="A43" s="18">
        <v>44842.649085648147</v>
      </c>
      <c r="B43" s="4">
        <v>6.32</v>
      </c>
      <c r="C43" s="4">
        <v>1.1399999999999999</v>
      </c>
      <c r="D43" s="4">
        <f t="shared" si="3"/>
        <v>7.2047999999999996</v>
      </c>
      <c r="E43" s="4">
        <f t="shared" si="1"/>
        <v>186.23480000000001</v>
      </c>
      <c r="F43" s="4">
        <f t="shared" si="2"/>
        <v>0.4748000000000161</v>
      </c>
      <c r="G43" s="12">
        <v>2023</v>
      </c>
    </row>
    <row r="44" spans="1:7" x14ac:dyDescent="0.2">
      <c r="A44" s="18">
        <v>44842.649826388886</v>
      </c>
      <c r="B44" s="4">
        <v>6.33</v>
      </c>
      <c r="C44" s="4">
        <v>1.1399999999999999</v>
      </c>
      <c r="D44" s="4">
        <f t="shared" si="3"/>
        <v>7.2161999999999997</v>
      </c>
      <c r="E44" s="4">
        <f t="shared" si="1"/>
        <v>186.24619999999999</v>
      </c>
      <c r="F44" s="4">
        <f t="shared" si="2"/>
        <v>0.48619999999999663</v>
      </c>
      <c r="G44" s="12">
        <v>2023</v>
      </c>
    </row>
    <row r="45" spans="1:7" x14ac:dyDescent="0.2">
      <c r="A45" s="18">
        <v>44842.650370370371</v>
      </c>
      <c r="B45" s="4">
        <v>6.34</v>
      </c>
      <c r="C45" s="4">
        <v>1.1399999999999999</v>
      </c>
      <c r="D45" s="4">
        <f t="shared" si="3"/>
        <v>7.2275999999999989</v>
      </c>
      <c r="E45" s="4">
        <f t="shared" si="1"/>
        <v>186.2576</v>
      </c>
      <c r="F45" s="4">
        <f t="shared" si="2"/>
        <v>0.49760000000000559</v>
      </c>
      <c r="G45" s="12">
        <v>2023</v>
      </c>
    </row>
    <row r="46" spans="1:7" x14ac:dyDescent="0.2">
      <c r="A46" s="18">
        <v>44842.650734953706</v>
      </c>
      <c r="B46" s="4">
        <v>6.35</v>
      </c>
      <c r="C46" s="4">
        <v>1.1399999999999999</v>
      </c>
      <c r="D46" s="4">
        <f t="shared" si="3"/>
        <v>7.238999999999999</v>
      </c>
      <c r="E46" s="4">
        <f t="shared" si="1"/>
        <v>186.26900000000001</v>
      </c>
      <c r="F46" s="4">
        <f t="shared" si="2"/>
        <v>0.50900000000001455</v>
      </c>
      <c r="G46" s="12">
        <v>2023</v>
      </c>
    </row>
    <row r="47" spans="1:7" x14ac:dyDescent="0.2">
      <c r="A47" s="18">
        <v>44842.651064814818</v>
      </c>
      <c r="B47" s="4">
        <v>6.3599999999999994</v>
      </c>
      <c r="C47" s="4">
        <v>1.1399999999999999</v>
      </c>
      <c r="D47" s="4">
        <f t="shared" si="3"/>
        <v>7.2503999999999991</v>
      </c>
      <c r="E47" s="4">
        <f t="shared" si="1"/>
        <v>186.28039999999999</v>
      </c>
      <c r="F47" s="4">
        <f t="shared" si="2"/>
        <v>0.52039999999999509</v>
      </c>
      <c r="G47" s="12">
        <v>2023</v>
      </c>
    </row>
    <row r="48" spans="1:7" x14ac:dyDescent="0.2">
      <c r="A48" s="18">
        <v>44842.651545138891</v>
      </c>
      <c r="B48" s="4">
        <v>6.3699999999999992</v>
      </c>
      <c r="C48" s="4">
        <v>1.1399999999999999</v>
      </c>
      <c r="D48" s="4">
        <f t="shared" si="3"/>
        <v>7.2617999999999983</v>
      </c>
      <c r="E48" s="4">
        <f t="shared" si="1"/>
        <v>186.29179999999999</v>
      </c>
      <c r="F48" s="4">
        <f t="shared" si="2"/>
        <v>0.53180000000000405</v>
      </c>
      <c r="G48" s="12">
        <v>2023</v>
      </c>
    </row>
    <row r="49" spans="1:7" x14ac:dyDescent="0.2">
      <c r="A49" s="18">
        <v>44842.65184027778</v>
      </c>
      <c r="B49" s="4">
        <v>6.379999999999999</v>
      </c>
      <c r="C49" s="4">
        <v>1.1399999999999999</v>
      </c>
      <c r="D49" s="4">
        <f t="shared" si="3"/>
        <v>7.2731999999999983</v>
      </c>
      <c r="E49" s="4">
        <f t="shared" si="1"/>
        <v>186.3032</v>
      </c>
      <c r="F49" s="4">
        <f t="shared" si="2"/>
        <v>0.54320000000001301</v>
      </c>
      <c r="G49" s="12">
        <v>2023</v>
      </c>
    </row>
    <row r="50" spans="1:7" x14ac:dyDescent="0.2">
      <c r="A50" s="18">
        <v>44842.652158564815</v>
      </c>
      <c r="B50" s="4">
        <v>6.3899999999999988</v>
      </c>
      <c r="C50" s="4">
        <v>1.1399999999999999</v>
      </c>
      <c r="D50" s="4">
        <f t="shared" si="3"/>
        <v>7.2845999999999984</v>
      </c>
      <c r="E50" s="4">
        <f t="shared" si="1"/>
        <v>186.31460000000001</v>
      </c>
      <c r="F50" s="4">
        <f t="shared" si="2"/>
        <v>0.55460000000002196</v>
      </c>
      <c r="G50" s="12">
        <v>2023</v>
      </c>
    </row>
    <row r="51" spans="1:7" x14ac:dyDescent="0.2">
      <c r="A51" s="18">
        <v>44842.652488425927</v>
      </c>
      <c r="B51" s="4">
        <v>6.4</v>
      </c>
      <c r="C51" s="4">
        <v>1.1399999999999999</v>
      </c>
      <c r="D51" s="4">
        <f t="shared" si="3"/>
        <v>7.2959999999999994</v>
      </c>
      <c r="E51" s="4">
        <f t="shared" si="1"/>
        <v>186.32599999999999</v>
      </c>
      <c r="F51" s="4">
        <f t="shared" si="2"/>
        <v>0.5660000000000025</v>
      </c>
      <c r="G51" s="12">
        <v>2023</v>
      </c>
    </row>
    <row r="52" spans="1:7" x14ac:dyDescent="0.2">
      <c r="A52" s="18">
        <v>44842.652760416669</v>
      </c>
      <c r="B52" s="4">
        <v>6.41</v>
      </c>
      <c r="C52" s="4">
        <v>1.1399999999999999</v>
      </c>
      <c r="D52" s="4">
        <f t="shared" si="3"/>
        <v>7.3073999999999995</v>
      </c>
      <c r="E52" s="4">
        <f t="shared" si="1"/>
        <v>186.3374</v>
      </c>
      <c r="F52" s="4">
        <f t="shared" si="2"/>
        <v>0.57740000000001146</v>
      </c>
      <c r="G52" s="12">
        <v>2023</v>
      </c>
    </row>
    <row r="53" spans="1:7" x14ac:dyDescent="0.2">
      <c r="A53" s="18">
        <v>44842.652939814812</v>
      </c>
      <c r="B53" s="4">
        <v>6.42</v>
      </c>
      <c r="C53" s="4">
        <v>1.1399999999999999</v>
      </c>
      <c r="D53" s="4">
        <f t="shared" si="3"/>
        <v>7.3187999999999995</v>
      </c>
      <c r="E53" s="4">
        <f t="shared" si="1"/>
        <v>186.34880000000001</v>
      </c>
      <c r="F53" s="4">
        <f t="shared" si="2"/>
        <v>0.58880000000002042</v>
      </c>
      <c r="G53" s="12">
        <v>2023</v>
      </c>
    </row>
    <row r="54" spans="1:7" x14ac:dyDescent="0.2">
      <c r="A54" s="18">
        <v>44842.653136574074</v>
      </c>
      <c r="B54" s="4">
        <v>6.43</v>
      </c>
      <c r="C54" s="4">
        <v>1.1399999999999999</v>
      </c>
      <c r="D54" s="4">
        <f t="shared" si="3"/>
        <v>7.3301999999999987</v>
      </c>
      <c r="E54" s="4">
        <f t="shared" si="1"/>
        <v>186.36019999999999</v>
      </c>
      <c r="F54" s="4">
        <f t="shared" si="2"/>
        <v>0.60020000000000095</v>
      </c>
      <c r="G54" s="12">
        <v>2023</v>
      </c>
    </row>
    <row r="55" spans="1:7" x14ac:dyDescent="0.2">
      <c r="A55" s="18">
        <v>44842.653460648151</v>
      </c>
      <c r="B55" s="4">
        <v>6.4399999999999995</v>
      </c>
      <c r="C55" s="4">
        <v>1.1399999999999999</v>
      </c>
      <c r="D55" s="4">
        <f t="shared" si="3"/>
        <v>7.3415999999999988</v>
      </c>
      <c r="E55" s="4">
        <f t="shared" si="1"/>
        <v>186.3716</v>
      </c>
      <c r="F55" s="4">
        <f t="shared" si="2"/>
        <v>0.61160000000000991</v>
      </c>
      <c r="G55" s="12">
        <v>2023</v>
      </c>
    </row>
    <row r="56" spans="1:7" x14ac:dyDescent="0.2">
      <c r="A56" s="18">
        <v>44842.65388888889</v>
      </c>
      <c r="B56" s="4">
        <v>6.4499999999999993</v>
      </c>
      <c r="C56" s="4">
        <v>1.1399999999999999</v>
      </c>
      <c r="D56" s="4">
        <f t="shared" si="3"/>
        <v>7.3529999999999989</v>
      </c>
      <c r="E56" s="4">
        <f t="shared" si="1"/>
        <v>186.38300000000001</v>
      </c>
      <c r="F56" s="4">
        <f t="shared" si="2"/>
        <v>0.62300000000001887</v>
      </c>
      <c r="G56" s="12">
        <v>2023</v>
      </c>
    </row>
    <row r="57" spans="1:7" x14ac:dyDescent="0.2">
      <c r="A57" s="18">
        <v>44842.654143518521</v>
      </c>
      <c r="B57" s="4">
        <v>6.4599999999999991</v>
      </c>
      <c r="C57" s="4">
        <v>1.1399999999999999</v>
      </c>
      <c r="D57" s="4">
        <f t="shared" si="3"/>
        <v>7.3643999999999981</v>
      </c>
      <c r="E57" s="4">
        <f t="shared" si="1"/>
        <v>186.39439999999999</v>
      </c>
      <c r="F57" s="4">
        <f t="shared" si="2"/>
        <v>0.63439999999999941</v>
      </c>
      <c r="G57" s="12">
        <v>2023</v>
      </c>
    </row>
    <row r="58" spans="1:7" x14ac:dyDescent="0.2">
      <c r="A58" s="18">
        <v>44842.654427083333</v>
      </c>
      <c r="B58" s="4">
        <v>6.4699999999999989</v>
      </c>
      <c r="C58" s="4">
        <v>1.1399999999999999</v>
      </c>
      <c r="D58" s="4">
        <f t="shared" si="3"/>
        <v>7.3757999999999981</v>
      </c>
      <c r="E58" s="4">
        <f t="shared" si="1"/>
        <v>186.4058</v>
      </c>
      <c r="F58" s="4">
        <f t="shared" si="2"/>
        <v>0.64580000000000837</v>
      </c>
      <c r="G58" s="12">
        <v>2023</v>
      </c>
    </row>
    <row r="59" spans="1:7" x14ac:dyDescent="0.2">
      <c r="A59" s="18">
        <v>44842.654803240737</v>
      </c>
      <c r="B59" s="4">
        <v>6.48</v>
      </c>
      <c r="C59" s="4">
        <v>1.1399999999999999</v>
      </c>
      <c r="D59" s="4">
        <f t="shared" si="3"/>
        <v>7.3872</v>
      </c>
      <c r="E59" s="4">
        <f t="shared" si="1"/>
        <v>186.41720000000001</v>
      </c>
      <c r="F59" s="4">
        <f t="shared" si="2"/>
        <v>0.65720000000001733</v>
      </c>
      <c r="G59" s="12">
        <v>2023</v>
      </c>
    </row>
    <row r="60" spans="1:7" x14ac:dyDescent="0.2">
      <c r="A60" s="18">
        <v>44842.655648148146</v>
      </c>
      <c r="B60" s="4">
        <v>6.49</v>
      </c>
      <c r="C60" s="4">
        <v>1.1399999999999999</v>
      </c>
      <c r="D60" s="4">
        <f t="shared" si="3"/>
        <v>7.3985999999999992</v>
      </c>
      <c r="E60" s="4">
        <f t="shared" si="1"/>
        <v>186.42859999999999</v>
      </c>
      <c r="F60" s="4">
        <f t="shared" si="2"/>
        <v>0.66859999999999786</v>
      </c>
      <c r="G60" s="12">
        <v>2023</v>
      </c>
    </row>
    <row r="61" spans="1:7" x14ac:dyDescent="0.2">
      <c r="A61" s="18">
        <v>44842.660532407404</v>
      </c>
      <c r="B61" s="4">
        <v>6.5</v>
      </c>
      <c r="C61" s="4">
        <v>1.1399999999999999</v>
      </c>
      <c r="D61" s="4">
        <f t="shared" si="3"/>
        <v>7.4099999999999993</v>
      </c>
      <c r="E61" s="4">
        <f t="shared" si="1"/>
        <v>186.44</v>
      </c>
      <c r="F61" s="4">
        <f t="shared" si="2"/>
        <v>0.68000000000000682</v>
      </c>
      <c r="G61" s="12">
        <v>2023</v>
      </c>
    </row>
    <row r="62" spans="1:7" x14ac:dyDescent="0.2">
      <c r="A62" s="18">
        <v>44850.576290509256</v>
      </c>
      <c r="B62" s="4">
        <v>6.51</v>
      </c>
      <c r="C62" s="4">
        <v>1.1399999999999999</v>
      </c>
      <c r="D62" s="4">
        <f t="shared" si="3"/>
        <v>7.4213999999999993</v>
      </c>
      <c r="E62" s="4">
        <f t="shared" si="1"/>
        <v>186.45140000000001</v>
      </c>
      <c r="F62" s="4">
        <f t="shared" si="2"/>
        <v>0.69140000000001578</v>
      </c>
      <c r="G62" s="12">
        <v>2023</v>
      </c>
    </row>
    <row r="63" spans="1:7" x14ac:dyDescent="0.2">
      <c r="A63" s="18">
        <v>44850.591828703706</v>
      </c>
      <c r="B63" s="4">
        <v>6.52</v>
      </c>
      <c r="C63" s="4">
        <v>1.1399999999999999</v>
      </c>
      <c r="D63" s="4">
        <f t="shared" si="3"/>
        <v>7.4327999999999985</v>
      </c>
      <c r="E63" s="4">
        <f t="shared" si="1"/>
        <v>186.46279999999999</v>
      </c>
      <c r="F63" s="4">
        <f t="shared" si="2"/>
        <v>0.70279999999999632</v>
      </c>
      <c r="G63" s="12">
        <v>2023</v>
      </c>
    </row>
    <row r="64" spans="1:7" x14ac:dyDescent="0.2">
      <c r="A64" s="18">
        <v>44857.031157407408</v>
      </c>
      <c r="B64" s="4">
        <v>6.5299999999999994</v>
      </c>
      <c r="C64" s="4">
        <v>1.1399999999999999</v>
      </c>
      <c r="D64" s="4">
        <f t="shared" si="3"/>
        <v>7.4441999999999986</v>
      </c>
      <c r="E64" s="4">
        <f t="shared" si="1"/>
        <v>186.4742</v>
      </c>
      <c r="F64" s="4">
        <f t="shared" si="2"/>
        <v>0.71420000000000528</v>
      </c>
      <c r="G64" s="12">
        <v>2023</v>
      </c>
    </row>
    <row r="65" spans="1:7" x14ac:dyDescent="0.2">
      <c r="A65" s="18">
        <v>44857.03138310185</v>
      </c>
      <c r="B65" s="4">
        <v>6.5399999999999991</v>
      </c>
      <c r="C65" s="4">
        <v>1.1399999999999999</v>
      </c>
      <c r="D65" s="4">
        <f t="shared" si="3"/>
        <v>7.4555999999999987</v>
      </c>
      <c r="E65" s="4">
        <f t="shared" si="1"/>
        <v>186.48560000000001</v>
      </c>
      <c r="F65" s="4">
        <f t="shared" si="2"/>
        <v>0.72560000000001423</v>
      </c>
      <c r="G65" s="12">
        <v>2023</v>
      </c>
    </row>
    <row r="66" spans="1:7" x14ac:dyDescent="0.2">
      <c r="A66" s="18">
        <v>44857.064398148148</v>
      </c>
      <c r="B66" s="4">
        <v>6.5499999999999989</v>
      </c>
      <c r="C66" s="4">
        <v>1.1399999999999999</v>
      </c>
      <c r="D66" s="4">
        <f t="shared" si="3"/>
        <v>7.4669999999999979</v>
      </c>
      <c r="E66" s="4">
        <f t="shared" si="1"/>
        <v>186.49699999999999</v>
      </c>
      <c r="F66" s="4">
        <f t="shared" si="2"/>
        <v>0.73699999999999477</v>
      </c>
      <c r="G66" s="12">
        <v>2023</v>
      </c>
    </row>
    <row r="67" spans="1:7" x14ac:dyDescent="0.2">
      <c r="A67" s="18">
        <v>44857.161585648151</v>
      </c>
      <c r="B67" s="4">
        <v>6.5600000000000005</v>
      </c>
      <c r="C67" s="4">
        <v>1.1399999999999999</v>
      </c>
      <c r="D67" s="4">
        <f t="shared" si="3"/>
        <v>7.4783999999999997</v>
      </c>
      <c r="E67" s="4">
        <f t="shared" ref="E67:E130" si="4">D67+179.03</f>
        <v>186.50839999999999</v>
      </c>
      <c r="F67" s="4">
        <f t="shared" ref="F67:F130" si="5">E67-185.76</f>
        <v>0.74840000000000373</v>
      </c>
      <c r="G67" s="12">
        <v>2023</v>
      </c>
    </row>
    <row r="68" spans="1:7" x14ac:dyDescent="0.2">
      <c r="A68" s="18">
        <v>44857.16605324074</v>
      </c>
      <c r="B68" s="4">
        <v>6.57</v>
      </c>
      <c r="C68" s="4">
        <v>1.1399999999999999</v>
      </c>
      <c r="D68" s="4">
        <f t="shared" si="3"/>
        <v>7.4897999999999998</v>
      </c>
      <c r="E68" s="4">
        <f t="shared" si="4"/>
        <v>186.5198</v>
      </c>
      <c r="F68" s="4">
        <f t="shared" si="5"/>
        <v>0.75980000000001269</v>
      </c>
      <c r="G68" s="12">
        <v>2023</v>
      </c>
    </row>
    <row r="69" spans="1:7" x14ac:dyDescent="0.2">
      <c r="A69" s="18">
        <v>44857.168634259258</v>
      </c>
      <c r="B69" s="4">
        <v>6.58</v>
      </c>
      <c r="C69" s="4">
        <v>1.1399999999999999</v>
      </c>
      <c r="D69" s="4">
        <f t="shared" si="3"/>
        <v>7.5011999999999999</v>
      </c>
      <c r="E69" s="4">
        <f t="shared" si="4"/>
        <v>186.53120000000001</v>
      </c>
      <c r="F69" s="4">
        <f t="shared" si="5"/>
        <v>0.77120000000002165</v>
      </c>
      <c r="G69" s="12">
        <v>2023</v>
      </c>
    </row>
    <row r="70" spans="1:7" x14ac:dyDescent="0.2">
      <c r="A70" s="18">
        <v>44857.171770833331</v>
      </c>
      <c r="B70" s="4">
        <v>6.59</v>
      </c>
      <c r="C70" s="4">
        <v>1.1399999999999999</v>
      </c>
      <c r="D70" s="4">
        <f t="shared" si="3"/>
        <v>7.5125999999999991</v>
      </c>
      <c r="E70" s="4">
        <f t="shared" si="4"/>
        <v>186.54259999999999</v>
      </c>
      <c r="F70" s="4">
        <f t="shared" si="5"/>
        <v>0.78260000000000218</v>
      </c>
      <c r="G70" s="12">
        <v>2023</v>
      </c>
    </row>
    <row r="71" spans="1:7" x14ac:dyDescent="0.2">
      <c r="A71" s="18">
        <v>44857.173877314817</v>
      </c>
      <c r="B71" s="4">
        <v>6.6</v>
      </c>
      <c r="C71" s="4">
        <v>1.1399999999999999</v>
      </c>
      <c r="D71" s="4">
        <f t="shared" si="3"/>
        <v>7.5239999999999991</v>
      </c>
      <c r="E71" s="4">
        <f t="shared" si="4"/>
        <v>186.554</v>
      </c>
      <c r="F71" s="4">
        <f t="shared" si="5"/>
        <v>0.79400000000001114</v>
      </c>
      <c r="G71" s="12">
        <v>2023</v>
      </c>
    </row>
    <row r="72" spans="1:7" x14ac:dyDescent="0.2">
      <c r="A72" s="18">
        <v>44857.176429398147</v>
      </c>
      <c r="B72" s="4">
        <v>6.6099999999999994</v>
      </c>
      <c r="C72" s="4">
        <v>1.1399999999999999</v>
      </c>
      <c r="D72" s="4">
        <f t="shared" si="3"/>
        <v>7.5353999999999983</v>
      </c>
      <c r="E72" s="4">
        <f t="shared" si="4"/>
        <v>186.56540000000001</v>
      </c>
      <c r="F72" s="4">
        <f t="shared" si="5"/>
        <v>0.8054000000000201</v>
      </c>
      <c r="G72" s="12">
        <v>2023</v>
      </c>
    </row>
    <row r="73" spans="1:7" x14ac:dyDescent="0.2">
      <c r="A73" s="18">
        <v>44857.178240740737</v>
      </c>
      <c r="B73" s="4">
        <v>6.6199999999999992</v>
      </c>
      <c r="C73" s="4">
        <v>1.1399999999999999</v>
      </c>
      <c r="D73" s="4">
        <f t="shared" si="3"/>
        <v>7.5467999999999984</v>
      </c>
      <c r="E73" s="4">
        <f t="shared" si="4"/>
        <v>186.57679999999999</v>
      </c>
      <c r="F73" s="4">
        <f t="shared" si="5"/>
        <v>0.81680000000000064</v>
      </c>
      <c r="G73" s="12">
        <v>2023</v>
      </c>
    </row>
    <row r="74" spans="1:7" x14ac:dyDescent="0.2">
      <c r="A74" s="18">
        <v>44857.180208333331</v>
      </c>
      <c r="B74" s="4">
        <v>6.629999999999999</v>
      </c>
      <c r="C74" s="4">
        <v>1.1399999999999999</v>
      </c>
      <c r="D74" s="4">
        <f t="shared" si="3"/>
        <v>7.5581999999999985</v>
      </c>
      <c r="E74" s="4">
        <f t="shared" si="4"/>
        <v>186.5882</v>
      </c>
      <c r="F74" s="4">
        <f t="shared" si="5"/>
        <v>0.8282000000000096</v>
      </c>
      <c r="G74" s="12">
        <v>2023</v>
      </c>
    </row>
    <row r="75" spans="1:7" x14ac:dyDescent="0.2">
      <c r="A75" s="18">
        <v>44857.181898148148</v>
      </c>
      <c r="B75" s="4">
        <v>6.6399999999999988</v>
      </c>
      <c r="C75" s="4">
        <v>1.1399999999999999</v>
      </c>
      <c r="D75" s="4">
        <f t="shared" si="3"/>
        <v>7.5695999999999977</v>
      </c>
      <c r="E75" s="4">
        <f t="shared" si="4"/>
        <v>186.59960000000001</v>
      </c>
      <c r="F75" s="4">
        <f t="shared" si="5"/>
        <v>0.83960000000001855</v>
      </c>
      <c r="G75" s="12">
        <v>2023</v>
      </c>
    </row>
    <row r="76" spans="1:7" x14ac:dyDescent="0.2">
      <c r="A76" s="18">
        <v>44857.184490740743</v>
      </c>
      <c r="B76" s="4">
        <v>6.65</v>
      </c>
      <c r="C76" s="4">
        <v>1.1399999999999999</v>
      </c>
      <c r="D76" s="4">
        <f t="shared" si="3"/>
        <v>7.5809999999999995</v>
      </c>
      <c r="E76" s="4">
        <f t="shared" si="4"/>
        <v>186.61099999999999</v>
      </c>
      <c r="F76" s="4">
        <f t="shared" si="5"/>
        <v>0.85099999999999909</v>
      </c>
      <c r="G76" s="12">
        <v>2023</v>
      </c>
    </row>
    <row r="77" spans="1:7" x14ac:dyDescent="0.2">
      <c r="A77" s="18">
        <v>44857.186903935188</v>
      </c>
      <c r="B77" s="4">
        <v>6.66</v>
      </c>
      <c r="C77" s="4">
        <v>1.1399999999999999</v>
      </c>
      <c r="D77" s="4">
        <f t="shared" si="3"/>
        <v>7.5923999999999996</v>
      </c>
      <c r="E77" s="4">
        <f t="shared" si="4"/>
        <v>186.6224</v>
      </c>
      <c r="F77" s="4">
        <f t="shared" si="5"/>
        <v>0.86240000000000805</v>
      </c>
      <c r="G77" s="12">
        <v>2023</v>
      </c>
    </row>
    <row r="78" spans="1:7" x14ac:dyDescent="0.2">
      <c r="A78" s="18">
        <v>44857.190642361114</v>
      </c>
      <c r="B78" s="4">
        <v>6.67</v>
      </c>
      <c r="C78" s="4">
        <v>1.1399999999999999</v>
      </c>
      <c r="D78" s="4">
        <f t="shared" si="3"/>
        <v>7.6037999999999997</v>
      </c>
      <c r="E78" s="4">
        <f t="shared" si="4"/>
        <v>186.63380000000001</v>
      </c>
      <c r="F78" s="4">
        <f t="shared" si="5"/>
        <v>0.87380000000001701</v>
      </c>
      <c r="G78" s="12">
        <v>2023</v>
      </c>
    </row>
    <row r="79" spans="1:7" x14ac:dyDescent="0.2">
      <c r="A79" s="18">
        <v>44857.194560185184</v>
      </c>
      <c r="B79" s="4">
        <v>6.68</v>
      </c>
      <c r="C79" s="4">
        <v>1.1399999999999999</v>
      </c>
      <c r="D79" s="4">
        <f t="shared" si="3"/>
        <v>7.6151999999999989</v>
      </c>
      <c r="E79" s="4">
        <f t="shared" si="4"/>
        <v>186.64519999999999</v>
      </c>
      <c r="F79" s="4">
        <f t="shared" si="5"/>
        <v>0.88519999999999754</v>
      </c>
      <c r="G79" s="12">
        <v>2023</v>
      </c>
    </row>
    <row r="80" spans="1:7" x14ac:dyDescent="0.2">
      <c r="A80" s="18">
        <v>44857.19903935185</v>
      </c>
      <c r="B80" s="4">
        <v>6.6899999999999995</v>
      </c>
      <c r="C80" s="4">
        <v>1.1399999999999999</v>
      </c>
      <c r="D80" s="4">
        <f t="shared" ref="D80:D143" si="6">B80*C80</f>
        <v>7.6265999999999989</v>
      </c>
      <c r="E80" s="4">
        <f t="shared" si="4"/>
        <v>186.6566</v>
      </c>
      <c r="F80" s="4">
        <f t="shared" si="5"/>
        <v>0.8966000000000065</v>
      </c>
      <c r="G80" s="12">
        <v>2023</v>
      </c>
    </row>
    <row r="81" spans="1:7" x14ac:dyDescent="0.2">
      <c r="A81" s="18">
        <v>44857.20394097222</v>
      </c>
      <c r="B81" s="4">
        <v>6.6999999999999993</v>
      </c>
      <c r="C81" s="4">
        <v>1.1399999999999999</v>
      </c>
      <c r="D81" s="4">
        <f t="shared" si="6"/>
        <v>7.6379999999999981</v>
      </c>
      <c r="E81" s="4">
        <f t="shared" si="4"/>
        <v>186.66800000000001</v>
      </c>
      <c r="F81" s="4">
        <f t="shared" si="5"/>
        <v>0.90800000000001546</v>
      </c>
      <c r="G81" s="12">
        <v>2023</v>
      </c>
    </row>
    <row r="82" spans="1:7" x14ac:dyDescent="0.2">
      <c r="A82" s="18">
        <v>44857.42046296296</v>
      </c>
      <c r="B82" s="4">
        <v>6.7099999999999991</v>
      </c>
      <c r="C82" s="4">
        <v>1.1399999999999999</v>
      </c>
      <c r="D82" s="4">
        <f t="shared" si="6"/>
        <v>7.6493999999999982</v>
      </c>
      <c r="E82" s="4">
        <f t="shared" si="4"/>
        <v>186.67939999999999</v>
      </c>
      <c r="F82" s="4">
        <f t="shared" si="5"/>
        <v>0.919399999999996</v>
      </c>
      <c r="G82" s="12">
        <v>2023</v>
      </c>
    </row>
    <row r="83" spans="1:7" x14ac:dyDescent="0.2">
      <c r="A83" s="18">
        <v>44867.442656250001</v>
      </c>
      <c r="B83" s="4">
        <v>6.7199999999999989</v>
      </c>
      <c r="C83" s="4">
        <v>1.1399999999999999</v>
      </c>
      <c r="D83" s="4">
        <f t="shared" si="6"/>
        <v>7.6607999999999983</v>
      </c>
      <c r="E83" s="4">
        <f t="shared" si="4"/>
        <v>186.6908</v>
      </c>
      <c r="F83" s="4">
        <f t="shared" si="5"/>
        <v>0.93080000000000496</v>
      </c>
      <c r="G83" s="12">
        <v>2023</v>
      </c>
    </row>
    <row r="84" spans="1:7" x14ac:dyDescent="0.2">
      <c r="A84" s="18">
        <v>44867.480185185188</v>
      </c>
      <c r="B84" s="4">
        <v>6.73</v>
      </c>
      <c r="C84" s="4">
        <v>1.1399999999999999</v>
      </c>
      <c r="D84" s="4">
        <f t="shared" si="6"/>
        <v>7.6722000000000001</v>
      </c>
      <c r="E84" s="4">
        <f t="shared" si="4"/>
        <v>186.7022</v>
      </c>
      <c r="F84" s="4">
        <f t="shared" si="5"/>
        <v>0.94220000000001392</v>
      </c>
      <c r="G84" s="12">
        <v>2023</v>
      </c>
    </row>
    <row r="85" spans="1:7" x14ac:dyDescent="0.2">
      <c r="A85" s="18">
        <v>44867.486388888887</v>
      </c>
      <c r="B85" s="4">
        <v>6.74</v>
      </c>
      <c r="C85" s="4">
        <v>1.1399999999999999</v>
      </c>
      <c r="D85" s="4">
        <f t="shared" si="6"/>
        <v>7.6835999999999993</v>
      </c>
      <c r="E85" s="4">
        <f t="shared" si="4"/>
        <v>186.71360000000001</v>
      </c>
      <c r="F85" s="4">
        <f t="shared" si="5"/>
        <v>0.95360000000002287</v>
      </c>
      <c r="G85" s="12">
        <v>2023</v>
      </c>
    </row>
    <row r="86" spans="1:7" x14ac:dyDescent="0.2">
      <c r="A86" s="18">
        <v>44867.48641203704</v>
      </c>
      <c r="B86" s="4">
        <v>6.75</v>
      </c>
      <c r="C86" s="4">
        <v>1.1399999999999999</v>
      </c>
      <c r="D86" s="4">
        <f t="shared" si="6"/>
        <v>7.6949999999999994</v>
      </c>
      <c r="E86" s="4">
        <f t="shared" si="4"/>
        <v>186.72499999999999</v>
      </c>
      <c r="F86" s="4">
        <f t="shared" si="5"/>
        <v>0.96500000000000341</v>
      </c>
      <c r="G86" s="12">
        <v>2023</v>
      </c>
    </row>
    <row r="87" spans="1:7" x14ac:dyDescent="0.2">
      <c r="A87" s="18">
        <v>44867.607262731479</v>
      </c>
      <c r="B87" s="4">
        <v>6.76</v>
      </c>
      <c r="C87" s="4">
        <v>1.1399999999999999</v>
      </c>
      <c r="D87" s="4">
        <f t="shared" si="6"/>
        <v>7.7063999999999995</v>
      </c>
      <c r="E87" s="4">
        <f t="shared" si="4"/>
        <v>186.7364</v>
      </c>
      <c r="F87" s="4">
        <f t="shared" si="5"/>
        <v>0.97640000000001237</v>
      </c>
      <c r="G87" s="12">
        <v>2023</v>
      </c>
    </row>
    <row r="88" spans="1:7" x14ac:dyDescent="0.2">
      <c r="A88" s="18">
        <v>44867.609832175927</v>
      </c>
      <c r="B88" s="4">
        <v>6.77</v>
      </c>
      <c r="C88" s="4">
        <v>1.1399999999999999</v>
      </c>
      <c r="D88" s="4">
        <f t="shared" si="6"/>
        <v>7.7177999999999987</v>
      </c>
      <c r="E88" s="4">
        <f t="shared" si="4"/>
        <v>186.74780000000001</v>
      </c>
      <c r="F88" s="4">
        <f t="shared" si="5"/>
        <v>0.98780000000002133</v>
      </c>
      <c r="G88" s="12">
        <v>2023</v>
      </c>
    </row>
    <row r="89" spans="1:7" x14ac:dyDescent="0.2">
      <c r="A89" s="18">
        <v>44867.81459490741</v>
      </c>
      <c r="B89" s="4">
        <v>6.7799999999999994</v>
      </c>
      <c r="C89" s="4">
        <v>1.1399999999999999</v>
      </c>
      <c r="D89" s="4">
        <f t="shared" si="6"/>
        <v>7.7291999999999987</v>
      </c>
      <c r="E89" s="4">
        <f t="shared" si="4"/>
        <v>186.75919999999999</v>
      </c>
      <c r="F89" s="4">
        <f t="shared" si="5"/>
        <v>0.99920000000000186</v>
      </c>
      <c r="G89" s="12">
        <v>2023</v>
      </c>
    </row>
    <row r="90" spans="1:7" x14ac:dyDescent="0.2">
      <c r="A90" s="18">
        <v>44867.814612268521</v>
      </c>
      <c r="B90" s="4">
        <v>6.7899999999999991</v>
      </c>
      <c r="C90" s="4">
        <v>1.1399999999999999</v>
      </c>
      <c r="D90" s="4">
        <f t="shared" si="6"/>
        <v>7.7405999999999979</v>
      </c>
      <c r="E90" s="4">
        <f t="shared" si="4"/>
        <v>186.7706</v>
      </c>
      <c r="F90" s="4">
        <f t="shared" si="5"/>
        <v>1.0106000000000108</v>
      </c>
      <c r="G90" s="12">
        <v>2023</v>
      </c>
    </row>
    <row r="91" spans="1:7" x14ac:dyDescent="0.2">
      <c r="A91" s="18">
        <v>44868.485434027774</v>
      </c>
      <c r="B91" s="4">
        <v>6.7999999999999989</v>
      </c>
      <c r="C91" s="4">
        <v>1.1399999999999999</v>
      </c>
      <c r="D91" s="4">
        <f t="shared" si="6"/>
        <v>7.751999999999998</v>
      </c>
      <c r="E91" s="4">
        <f t="shared" si="4"/>
        <v>186.78200000000001</v>
      </c>
      <c r="F91" s="4">
        <f t="shared" si="5"/>
        <v>1.0220000000000198</v>
      </c>
      <c r="G91" s="12">
        <v>2023</v>
      </c>
    </row>
    <row r="92" spans="1:7" x14ac:dyDescent="0.2">
      <c r="A92" s="18">
        <v>44868.486539351848</v>
      </c>
      <c r="B92" s="4">
        <v>6.8100000000000005</v>
      </c>
      <c r="C92" s="4">
        <v>1.1399999999999999</v>
      </c>
      <c r="D92" s="4">
        <f t="shared" si="6"/>
        <v>7.7633999999999999</v>
      </c>
      <c r="E92" s="4">
        <f t="shared" si="4"/>
        <v>186.79339999999999</v>
      </c>
      <c r="F92" s="4">
        <f t="shared" si="5"/>
        <v>1.0334000000000003</v>
      </c>
      <c r="G92" s="12">
        <v>2023</v>
      </c>
    </row>
    <row r="93" spans="1:7" x14ac:dyDescent="0.2">
      <c r="A93" s="18">
        <v>44868.488182870373</v>
      </c>
      <c r="B93" s="4">
        <v>6.82</v>
      </c>
      <c r="C93" s="4">
        <v>1.1399999999999999</v>
      </c>
      <c r="D93" s="4">
        <f t="shared" si="6"/>
        <v>7.7747999999999999</v>
      </c>
      <c r="E93" s="4">
        <f t="shared" si="4"/>
        <v>186.8048</v>
      </c>
      <c r="F93" s="4">
        <f t="shared" si="5"/>
        <v>1.0448000000000093</v>
      </c>
      <c r="G93" s="12">
        <v>2023</v>
      </c>
    </row>
    <row r="94" spans="1:7" x14ac:dyDescent="0.2">
      <c r="A94" s="18">
        <v>44868.489866898148</v>
      </c>
      <c r="B94" s="4">
        <v>6.83</v>
      </c>
      <c r="C94" s="4">
        <v>1.1399999999999999</v>
      </c>
      <c r="D94" s="4">
        <f t="shared" si="6"/>
        <v>7.7861999999999991</v>
      </c>
      <c r="E94" s="4">
        <f t="shared" si="4"/>
        <v>186.81620000000001</v>
      </c>
      <c r="F94" s="4">
        <f t="shared" si="5"/>
        <v>1.0562000000000182</v>
      </c>
      <c r="G94" s="12">
        <v>2023</v>
      </c>
    </row>
    <row r="95" spans="1:7" x14ac:dyDescent="0.2">
      <c r="A95" s="18">
        <v>44868.492633101851</v>
      </c>
      <c r="B95" s="4">
        <v>6.84</v>
      </c>
      <c r="C95" s="4">
        <v>1.1399999999999999</v>
      </c>
      <c r="D95" s="4">
        <f t="shared" si="6"/>
        <v>7.7975999999999992</v>
      </c>
      <c r="E95" s="4">
        <f t="shared" si="4"/>
        <v>186.82759999999999</v>
      </c>
      <c r="F95" s="4">
        <f t="shared" si="5"/>
        <v>1.0675999999999988</v>
      </c>
      <c r="G95" s="12">
        <v>2023</v>
      </c>
    </row>
    <row r="96" spans="1:7" x14ac:dyDescent="0.2">
      <c r="A96" s="18">
        <v>44868.498055555552</v>
      </c>
      <c r="B96" s="4">
        <v>6.85</v>
      </c>
      <c r="C96" s="4">
        <v>1.1399999999999999</v>
      </c>
      <c r="D96" s="4">
        <f t="shared" si="6"/>
        <v>7.8089999999999993</v>
      </c>
      <c r="E96" s="4">
        <f t="shared" si="4"/>
        <v>186.839</v>
      </c>
      <c r="F96" s="4">
        <f t="shared" si="5"/>
        <v>1.0790000000000077</v>
      </c>
      <c r="G96" s="12">
        <v>2023</v>
      </c>
    </row>
    <row r="97" spans="1:7" x14ac:dyDescent="0.2">
      <c r="A97" s="18">
        <v>44873.60138310185</v>
      </c>
      <c r="B97" s="4">
        <v>6.8599999999999994</v>
      </c>
      <c r="C97" s="4">
        <v>1.1399999999999999</v>
      </c>
      <c r="D97" s="4">
        <f t="shared" si="6"/>
        <v>7.8203999999999985</v>
      </c>
      <c r="E97" s="4">
        <f t="shared" si="4"/>
        <v>186.85040000000001</v>
      </c>
      <c r="F97" s="4">
        <f t="shared" si="5"/>
        <v>1.0904000000000167</v>
      </c>
      <c r="G97" s="12">
        <v>2023</v>
      </c>
    </row>
    <row r="98" spans="1:7" x14ac:dyDescent="0.2">
      <c r="A98" s="18">
        <v>44873.709311342594</v>
      </c>
      <c r="B98" s="4">
        <v>6.8699999999999992</v>
      </c>
      <c r="C98" s="4">
        <v>1.1399999999999999</v>
      </c>
      <c r="D98" s="4">
        <f t="shared" si="6"/>
        <v>7.8317999999999985</v>
      </c>
      <c r="E98" s="4">
        <f t="shared" si="4"/>
        <v>186.86179999999999</v>
      </c>
      <c r="F98" s="4">
        <f t="shared" si="5"/>
        <v>1.1017999999999972</v>
      </c>
      <c r="G98" s="12">
        <v>2023</v>
      </c>
    </row>
    <row r="99" spans="1:7" x14ac:dyDescent="0.2">
      <c r="A99" s="18">
        <v>44873.82558449074</v>
      </c>
      <c r="B99" s="4">
        <v>6.879999999999999</v>
      </c>
      <c r="C99" s="4">
        <v>1.1399999999999999</v>
      </c>
      <c r="D99" s="4">
        <f t="shared" si="6"/>
        <v>7.8431999999999986</v>
      </c>
      <c r="E99" s="4">
        <f t="shared" si="4"/>
        <v>186.8732</v>
      </c>
      <c r="F99" s="4">
        <f t="shared" si="5"/>
        <v>1.1132000000000062</v>
      </c>
      <c r="G99" s="12">
        <v>2023</v>
      </c>
    </row>
    <row r="100" spans="1:7" x14ac:dyDescent="0.2">
      <c r="A100" s="18">
        <v>44873.827146990741</v>
      </c>
      <c r="B100" s="4">
        <v>6.8899999999999988</v>
      </c>
      <c r="C100" s="4">
        <v>1.1399999999999999</v>
      </c>
      <c r="D100" s="4">
        <f t="shared" si="6"/>
        <v>7.8545999999999978</v>
      </c>
      <c r="E100" s="4">
        <f t="shared" si="4"/>
        <v>186.88460000000001</v>
      </c>
      <c r="F100" s="4">
        <f t="shared" si="5"/>
        <v>1.1246000000000151</v>
      </c>
      <c r="G100" s="12">
        <v>2023</v>
      </c>
    </row>
    <row r="101" spans="1:7" x14ac:dyDescent="0.2">
      <c r="A101" s="18">
        <v>44873.830503472222</v>
      </c>
      <c r="B101" s="4">
        <v>6.9</v>
      </c>
      <c r="C101" s="4">
        <v>1.1399999999999999</v>
      </c>
      <c r="D101" s="4">
        <f t="shared" si="6"/>
        <v>7.8659999999999997</v>
      </c>
      <c r="E101" s="4">
        <f t="shared" si="4"/>
        <v>186.89600000000002</v>
      </c>
      <c r="F101" s="4">
        <f t="shared" si="5"/>
        <v>1.1360000000000241</v>
      </c>
      <c r="G101" s="12">
        <v>2023</v>
      </c>
    </row>
    <row r="102" spans="1:7" x14ac:dyDescent="0.2">
      <c r="A102" s="18">
        <v>44873.835439814815</v>
      </c>
      <c r="B102" s="4">
        <v>6.91</v>
      </c>
      <c r="C102" s="4">
        <v>1.1399999999999999</v>
      </c>
      <c r="D102" s="4">
        <f t="shared" si="6"/>
        <v>7.8773999999999997</v>
      </c>
      <c r="E102" s="4">
        <f t="shared" si="4"/>
        <v>186.9074</v>
      </c>
      <c r="F102" s="4">
        <f t="shared" si="5"/>
        <v>1.1474000000000046</v>
      </c>
      <c r="G102" s="12">
        <v>2023</v>
      </c>
    </row>
    <row r="103" spans="1:7" x14ac:dyDescent="0.2">
      <c r="A103" s="18">
        <v>44873.839045138891</v>
      </c>
      <c r="B103" s="4">
        <v>6.92</v>
      </c>
      <c r="C103" s="4">
        <v>1.1399999999999999</v>
      </c>
      <c r="D103" s="4">
        <f t="shared" si="6"/>
        <v>7.8887999999999989</v>
      </c>
      <c r="E103" s="4">
        <f t="shared" si="4"/>
        <v>186.9188</v>
      </c>
      <c r="F103" s="4">
        <f t="shared" si="5"/>
        <v>1.1588000000000136</v>
      </c>
      <c r="G103" s="12">
        <v>2023</v>
      </c>
    </row>
    <row r="104" spans="1:7" x14ac:dyDescent="0.2">
      <c r="A104" s="18">
        <v>44873.839681712961</v>
      </c>
      <c r="B104" s="4">
        <v>6.93</v>
      </c>
      <c r="C104" s="4">
        <v>1.1399999999999999</v>
      </c>
      <c r="D104" s="4">
        <f t="shared" si="6"/>
        <v>7.900199999999999</v>
      </c>
      <c r="E104" s="4">
        <f t="shared" si="4"/>
        <v>186.93020000000001</v>
      </c>
      <c r="F104" s="4">
        <f t="shared" si="5"/>
        <v>1.1702000000000226</v>
      </c>
      <c r="G104" s="12">
        <v>2023</v>
      </c>
    </row>
    <row r="105" spans="1:7" x14ac:dyDescent="0.2">
      <c r="A105" s="18">
        <v>44873.909924768515</v>
      </c>
      <c r="B105" s="4">
        <v>6.9399999999999995</v>
      </c>
      <c r="C105" s="4">
        <v>1.1399999999999999</v>
      </c>
      <c r="D105" s="4">
        <f t="shared" si="6"/>
        <v>7.9115999999999991</v>
      </c>
      <c r="E105" s="4">
        <f t="shared" si="4"/>
        <v>186.94159999999999</v>
      </c>
      <c r="F105" s="4">
        <f t="shared" si="5"/>
        <v>1.1816000000000031</v>
      </c>
      <c r="G105" s="12">
        <v>2023</v>
      </c>
    </row>
    <row r="106" spans="1:7" x14ac:dyDescent="0.2">
      <c r="A106" s="18">
        <v>44873.91256365741</v>
      </c>
      <c r="B106" s="4">
        <v>6.9499999999999993</v>
      </c>
      <c r="C106" s="4">
        <v>1.1399999999999999</v>
      </c>
      <c r="D106" s="4">
        <f t="shared" si="6"/>
        <v>7.9229999999999983</v>
      </c>
      <c r="E106" s="4">
        <f t="shared" si="4"/>
        <v>186.953</v>
      </c>
      <c r="F106" s="4">
        <f t="shared" si="5"/>
        <v>1.1930000000000121</v>
      </c>
      <c r="G106" s="12">
        <v>2023</v>
      </c>
    </row>
    <row r="107" spans="1:7" x14ac:dyDescent="0.2">
      <c r="A107" s="18">
        <v>44873.916614583337</v>
      </c>
      <c r="B107" s="4">
        <v>6.9599999999999991</v>
      </c>
      <c r="C107" s="4">
        <v>1.1399999999999999</v>
      </c>
      <c r="D107" s="4">
        <f t="shared" si="6"/>
        <v>7.9343999999999983</v>
      </c>
      <c r="E107" s="4">
        <f t="shared" si="4"/>
        <v>186.96440000000001</v>
      </c>
      <c r="F107" s="4">
        <f t="shared" si="5"/>
        <v>1.204400000000021</v>
      </c>
      <c r="G107" s="12">
        <v>2023</v>
      </c>
    </row>
    <row r="108" spans="1:7" x14ac:dyDescent="0.2">
      <c r="A108" s="18">
        <v>44873.923518518517</v>
      </c>
      <c r="B108" s="4">
        <v>6.9699999999999989</v>
      </c>
      <c r="C108" s="4">
        <v>1.1399999999999999</v>
      </c>
      <c r="D108" s="4">
        <f t="shared" si="6"/>
        <v>7.9457999999999984</v>
      </c>
      <c r="E108" s="4">
        <f t="shared" si="4"/>
        <v>186.97579999999999</v>
      </c>
      <c r="F108" s="4">
        <f t="shared" si="5"/>
        <v>1.2158000000000015</v>
      </c>
      <c r="G108" s="12">
        <v>2023</v>
      </c>
    </row>
    <row r="109" spans="1:7" x14ac:dyDescent="0.2">
      <c r="A109" s="18">
        <v>44873.929334490742</v>
      </c>
      <c r="B109" s="4">
        <v>6.98</v>
      </c>
      <c r="C109" s="4">
        <v>1.1399999999999999</v>
      </c>
      <c r="D109" s="4">
        <f t="shared" si="6"/>
        <v>7.9571999999999994</v>
      </c>
      <c r="E109" s="4">
        <f t="shared" si="4"/>
        <v>186.9872</v>
      </c>
      <c r="F109" s="4">
        <f t="shared" si="5"/>
        <v>1.2272000000000105</v>
      </c>
      <c r="G109" s="12">
        <v>2023</v>
      </c>
    </row>
    <row r="110" spans="1:7" x14ac:dyDescent="0.2">
      <c r="A110" s="18">
        <v>44873.941510416669</v>
      </c>
      <c r="B110" s="4">
        <v>6.99</v>
      </c>
      <c r="C110" s="4">
        <v>1.1399999999999999</v>
      </c>
      <c r="D110" s="4">
        <f t="shared" si="6"/>
        <v>7.9685999999999995</v>
      </c>
      <c r="E110" s="4">
        <f t="shared" si="4"/>
        <v>186.99860000000001</v>
      </c>
      <c r="F110" s="4">
        <f t="shared" si="5"/>
        <v>1.2386000000000195</v>
      </c>
      <c r="G110" s="12">
        <v>2023</v>
      </c>
    </row>
    <row r="111" spans="1:7" x14ac:dyDescent="0.2">
      <c r="A111" s="18">
        <v>44874.197997685187</v>
      </c>
      <c r="B111" s="4">
        <v>7</v>
      </c>
      <c r="C111" s="4">
        <v>1.1399999999999999</v>
      </c>
      <c r="D111" s="4">
        <f t="shared" si="6"/>
        <v>7.9799999999999995</v>
      </c>
      <c r="E111" s="4">
        <f t="shared" si="4"/>
        <v>187.01</v>
      </c>
      <c r="F111" s="4">
        <f t="shared" si="5"/>
        <v>1.25</v>
      </c>
      <c r="G111" s="12">
        <v>2023</v>
      </c>
    </row>
    <row r="112" spans="1:7" x14ac:dyDescent="0.2">
      <c r="A112" s="18">
        <v>44874.333825231479</v>
      </c>
      <c r="B112" s="4">
        <v>7.01</v>
      </c>
      <c r="C112" s="4">
        <v>1.1399999999999999</v>
      </c>
      <c r="D112" s="4">
        <f t="shared" si="6"/>
        <v>7.9913999999999987</v>
      </c>
      <c r="E112" s="4">
        <f t="shared" si="4"/>
        <v>187.0214</v>
      </c>
      <c r="F112" s="4">
        <f t="shared" si="5"/>
        <v>1.261400000000009</v>
      </c>
      <c r="G112" s="12">
        <v>2023</v>
      </c>
    </row>
    <row r="113" spans="1:7" x14ac:dyDescent="0.2">
      <c r="A113" s="18">
        <v>44874.349623842594</v>
      </c>
      <c r="B113" s="4">
        <v>7.02</v>
      </c>
      <c r="C113" s="4">
        <v>1.1399999999999999</v>
      </c>
      <c r="D113" s="4">
        <f t="shared" si="6"/>
        <v>8.0027999999999988</v>
      </c>
      <c r="E113" s="4">
        <f t="shared" si="4"/>
        <v>187.03280000000001</v>
      </c>
      <c r="F113" s="4">
        <f t="shared" si="5"/>
        <v>1.2728000000000179</v>
      </c>
      <c r="G113" s="12">
        <v>2023</v>
      </c>
    </row>
    <row r="114" spans="1:7" x14ac:dyDescent="0.2">
      <c r="A114" s="18">
        <v>44874.364531250001</v>
      </c>
      <c r="B114" s="4">
        <v>7.0299999999999994</v>
      </c>
      <c r="C114" s="4">
        <v>1.1399999999999999</v>
      </c>
      <c r="D114" s="4">
        <f t="shared" si="6"/>
        <v>8.0141999999999989</v>
      </c>
      <c r="E114" s="4">
        <f t="shared" si="4"/>
        <v>187.04419999999999</v>
      </c>
      <c r="F114" s="4">
        <f t="shared" si="5"/>
        <v>1.2841999999999985</v>
      </c>
      <c r="G114" s="12">
        <v>2023</v>
      </c>
    </row>
    <row r="115" spans="1:7" x14ac:dyDescent="0.2">
      <c r="A115" s="18">
        <v>44874.369195601852</v>
      </c>
      <c r="B115" s="4">
        <v>7.0399999999999991</v>
      </c>
      <c r="C115" s="4">
        <v>1.1399999999999999</v>
      </c>
      <c r="D115" s="4">
        <f t="shared" si="6"/>
        <v>8.025599999999999</v>
      </c>
      <c r="E115" s="4">
        <f t="shared" si="4"/>
        <v>187.0556</v>
      </c>
      <c r="F115" s="4">
        <f t="shared" si="5"/>
        <v>1.2956000000000074</v>
      </c>
      <c r="G115" s="12">
        <v>2023</v>
      </c>
    </row>
    <row r="116" spans="1:7" x14ac:dyDescent="0.2">
      <c r="A116" s="18">
        <v>44874.373686342595</v>
      </c>
      <c r="B116" s="4">
        <v>7.0499999999999989</v>
      </c>
      <c r="C116" s="4">
        <v>1.1399999999999999</v>
      </c>
      <c r="D116" s="4">
        <f t="shared" si="6"/>
        <v>8.0369999999999973</v>
      </c>
      <c r="E116" s="4">
        <f t="shared" si="4"/>
        <v>187.06700000000001</v>
      </c>
      <c r="F116" s="4">
        <f t="shared" si="5"/>
        <v>1.3070000000000164</v>
      </c>
      <c r="G116" s="12">
        <v>2023</v>
      </c>
    </row>
    <row r="117" spans="1:7" x14ac:dyDescent="0.2">
      <c r="A117" s="18">
        <v>44874.382685185185</v>
      </c>
      <c r="B117" s="4">
        <v>7.0600000000000005</v>
      </c>
      <c r="C117" s="4">
        <v>1.1399999999999999</v>
      </c>
      <c r="D117" s="4">
        <f t="shared" si="6"/>
        <v>8.0483999999999991</v>
      </c>
      <c r="E117" s="4">
        <f t="shared" si="4"/>
        <v>187.07839999999999</v>
      </c>
      <c r="F117" s="4">
        <f t="shared" si="5"/>
        <v>1.3183999999999969</v>
      </c>
      <c r="G117" s="12">
        <v>2023</v>
      </c>
    </row>
    <row r="118" spans="1:7" x14ac:dyDescent="0.2">
      <c r="A118" s="18">
        <v>44874.500017361112</v>
      </c>
      <c r="B118" s="4">
        <v>7.07</v>
      </c>
      <c r="C118" s="4">
        <v>1.1399999999999999</v>
      </c>
      <c r="D118" s="4">
        <f t="shared" si="6"/>
        <v>8.0597999999999992</v>
      </c>
      <c r="E118" s="4">
        <f t="shared" si="4"/>
        <v>187.0898</v>
      </c>
      <c r="F118" s="4">
        <f t="shared" si="5"/>
        <v>1.3298000000000059</v>
      </c>
      <c r="G118" s="12">
        <v>2023</v>
      </c>
    </row>
    <row r="119" spans="1:7" x14ac:dyDescent="0.2">
      <c r="A119" s="18">
        <v>44874.508425925924</v>
      </c>
      <c r="B119" s="4">
        <v>7.08</v>
      </c>
      <c r="C119" s="4">
        <v>1.1399999999999999</v>
      </c>
      <c r="D119" s="4">
        <f t="shared" si="6"/>
        <v>8.0711999999999993</v>
      </c>
      <c r="E119" s="4">
        <f t="shared" si="4"/>
        <v>187.10120000000001</v>
      </c>
      <c r="F119" s="4">
        <f t="shared" si="5"/>
        <v>1.3412000000000148</v>
      </c>
      <c r="G119" s="12">
        <v>2023</v>
      </c>
    </row>
    <row r="120" spans="1:7" x14ac:dyDescent="0.2">
      <c r="A120" s="18">
        <v>44874.516087962962</v>
      </c>
      <c r="B120" s="4">
        <v>7.09</v>
      </c>
      <c r="C120" s="4">
        <v>1.1399999999999999</v>
      </c>
      <c r="D120" s="4">
        <f t="shared" si="6"/>
        <v>8.0825999999999993</v>
      </c>
      <c r="E120" s="4">
        <f t="shared" si="4"/>
        <v>187.11259999999999</v>
      </c>
      <c r="F120" s="4">
        <f t="shared" si="5"/>
        <v>1.3525999999999954</v>
      </c>
      <c r="G120" s="12">
        <v>2023</v>
      </c>
    </row>
    <row r="121" spans="1:7" x14ac:dyDescent="0.2">
      <c r="A121" s="18">
        <v>44874.518454861114</v>
      </c>
      <c r="B121" s="4">
        <v>7.1</v>
      </c>
      <c r="C121" s="4">
        <v>1.1399999999999999</v>
      </c>
      <c r="D121" s="4">
        <f t="shared" si="6"/>
        <v>8.0939999999999994</v>
      </c>
      <c r="E121" s="4">
        <f t="shared" si="4"/>
        <v>187.124</v>
      </c>
      <c r="F121" s="4">
        <f t="shared" si="5"/>
        <v>1.3640000000000043</v>
      </c>
      <c r="G121" s="12">
        <v>2023</v>
      </c>
    </row>
    <row r="122" spans="1:7" x14ac:dyDescent="0.2">
      <c r="A122" s="18">
        <v>44874.519189814811</v>
      </c>
      <c r="B122" s="4">
        <v>7.1099999999999994</v>
      </c>
      <c r="C122" s="4">
        <v>1.1399999999999999</v>
      </c>
      <c r="D122" s="4">
        <f t="shared" si="6"/>
        <v>8.1053999999999995</v>
      </c>
      <c r="E122" s="4">
        <f t="shared" si="4"/>
        <v>187.1354</v>
      </c>
      <c r="F122" s="4">
        <f t="shared" si="5"/>
        <v>1.3754000000000133</v>
      </c>
      <c r="G122" s="12">
        <v>2023</v>
      </c>
    </row>
    <row r="123" spans="1:7" x14ac:dyDescent="0.2">
      <c r="A123" s="18">
        <v>44874.521163194448</v>
      </c>
      <c r="B123" s="4">
        <v>7.1199999999999992</v>
      </c>
      <c r="C123" s="4">
        <v>1.1399999999999999</v>
      </c>
      <c r="D123" s="4">
        <f t="shared" si="6"/>
        <v>8.1167999999999978</v>
      </c>
      <c r="E123" s="4">
        <f t="shared" si="4"/>
        <v>187.14679999999998</v>
      </c>
      <c r="F123" s="4">
        <f t="shared" si="5"/>
        <v>1.3867999999999938</v>
      </c>
      <c r="G123" s="12">
        <v>2023</v>
      </c>
    </row>
    <row r="124" spans="1:7" x14ac:dyDescent="0.2">
      <c r="A124" s="18">
        <v>44874.523385416665</v>
      </c>
      <c r="B124" s="4">
        <v>7.129999999999999</v>
      </c>
      <c r="C124" s="4">
        <v>1.1399999999999999</v>
      </c>
      <c r="D124" s="4">
        <f t="shared" si="6"/>
        <v>8.1281999999999979</v>
      </c>
      <c r="E124" s="4">
        <f t="shared" si="4"/>
        <v>187.15819999999999</v>
      </c>
      <c r="F124" s="4">
        <f t="shared" si="5"/>
        <v>1.3982000000000028</v>
      </c>
      <c r="G124" s="12">
        <v>2023</v>
      </c>
    </row>
    <row r="125" spans="1:7" x14ac:dyDescent="0.2">
      <c r="A125" s="18">
        <v>44874.525260416667</v>
      </c>
      <c r="B125" s="4">
        <v>7.1399999999999988</v>
      </c>
      <c r="C125" s="4">
        <v>1.1399999999999999</v>
      </c>
      <c r="D125" s="4">
        <f t="shared" si="6"/>
        <v>8.1395999999999979</v>
      </c>
      <c r="E125" s="4">
        <f t="shared" si="4"/>
        <v>187.1696</v>
      </c>
      <c r="F125" s="4">
        <f t="shared" si="5"/>
        <v>1.4096000000000117</v>
      </c>
      <c r="G125" s="12">
        <v>2023</v>
      </c>
    </row>
    <row r="126" spans="1:7" x14ac:dyDescent="0.2">
      <c r="A126" s="18">
        <v>44874.527806712962</v>
      </c>
      <c r="B126" s="4">
        <v>7.15</v>
      </c>
      <c r="C126" s="4">
        <v>1.1399999999999999</v>
      </c>
      <c r="D126" s="4">
        <f t="shared" si="6"/>
        <v>8.1509999999999998</v>
      </c>
      <c r="E126" s="4">
        <f t="shared" si="4"/>
        <v>187.18100000000001</v>
      </c>
      <c r="F126" s="4">
        <f t="shared" si="5"/>
        <v>1.4210000000000207</v>
      </c>
      <c r="G126" s="12">
        <v>2023</v>
      </c>
    </row>
    <row r="127" spans="1:7" x14ac:dyDescent="0.2">
      <c r="A127" s="18">
        <v>44874.529959490741</v>
      </c>
      <c r="B127" s="4">
        <v>7.16</v>
      </c>
      <c r="C127" s="4">
        <v>1.1399999999999999</v>
      </c>
      <c r="D127" s="4">
        <f t="shared" si="6"/>
        <v>8.1623999999999999</v>
      </c>
      <c r="E127" s="4">
        <f t="shared" si="4"/>
        <v>187.19239999999999</v>
      </c>
      <c r="F127" s="4">
        <f t="shared" si="5"/>
        <v>1.4324000000000012</v>
      </c>
      <c r="G127" s="12">
        <v>2023</v>
      </c>
    </row>
    <row r="128" spans="1:7" x14ac:dyDescent="0.2">
      <c r="A128" s="18">
        <v>44874.532280092593</v>
      </c>
      <c r="B128" s="4">
        <v>7.17</v>
      </c>
      <c r="C128" s="4">
        <v>1.1399999999999999</v>
      </c>
      <c r="D128" s="4">
        <f t="shared" si="6"/>
        <v>8.1738</v>
      </c>
      <c r="E128" s="4">
        <f t="shared" si="4"/>
        <v>187.2038</v>
      </c>
      <c r="F128" s="4">
        <f t="shared" si="5"/>
        <v>1.4438000000000102</v>
      </c>
      <c r="G128" s="12">
        <v>2023</v>
      </c>
    </row>
    <row r="129" spans="1:7" x14ac:dyDescent="0.2">
      <c r="A129" s="18">
        <v>44874.534670138892</v>
      </c>
      <c r="B129" s="4">
        <v>7.18</v>
      </c>
      <c r="C129" s="4">
        <v>1.1399999999999999</v>
      </c>
      <c r="D129" s="4">
        <f t="shared" si="6"/>
        <v>8.1851999999999983</v>
      </c>
      <c r="E129" s="4">
        <f t="shared" si="4"/>
        <v>187.21520000000001</v>
      </c>
      <c r="F129" s="4">
        <f t="shared" si="5"/>
        <v>1.4552000000000191</v>
      </c>
      <c r="G129" s="12">
        <v>2023</v>
      </c>
    </row>
    <row r="130" spans="1:7" x14ac:dyDescent="0.2">
      <c r="A130" s="18">
        <v>44874.53793402778</v>
      </c>
      <c r="B130" s="4">
        <v>7.1899999999999995</v>
      </c>
      <c r="C130" s="4">
        <v>1.1399999999999999</v>
      </c>
      <c r="D130" s="4">
        <f t="shared" si="6"/>
        <v>8.1965999999999983</v>
      </c>
      <c r="E130" s="4">
        <f t="shared" si="4"/>
        <v>187.22659999999999</v>
      </c>
      <c r="F130" s="4">
        <f t="shared" si="5"/>
        <v>1.4665999999999997</v>
      </c>
      <c r="G130" s="12">
        <v>2023</v>
      </c>
    </row>
    <row r="131" spans="1:7" x14ac:dyDescent="0.2">
      <c r="A131" s="18">
        <v>44874.540335648147</v>
      </c>
      <c r="B131" s="4">
        <v>7.1999999999999993</v>
      </c>
      <c r="C131" s="4">
        <v>1.1399999999999999</v>
      </c>
      <c r="D131" s="4">
        <f t="shared" si="6"/>
        <v>8.2079999999999984</v>
      </c>
      <c r="E131" s="4">
        <f t="shared" ref="E131:E194" si="7">D131+179.03</f>
        <v>187.238</v>
      </c>
      <c r="F131" s="4">
        <f t="shared" ref="F131:F194" si="8">E131-185.76</f>
        <v>1.4780000000000086</v>
      </c>
      <c r="G131" s="12">
        <v>2023</v>
      </c>
    </row>
    <row r="132" spans="1:7" x14ac:dyDescent="0.2">
      <c r="A132" s="18">
        <v>44874.543321759258</v>
      </c>
      <c r="B132" s="4">
        <v>7.2099999999999991</v>
      </c>
      <c r="C132" s="4">
        <v>1.1399999999999999</v>
      </c>
      <c r="D132" s="4">
        <f t="shared" si="6"/>
        <v>8.2193999999999985</v>
      </c>
      <c r="E132" s="4">
        <f t="shared" si="7"/>
        <v>187.24940000000001</v>
      </c>
      <c r="F132" s="4">
        <f t="shared" si="8"/>
        <v>1.4894000000000176</v>
      </c>
      <c r="G132" s="12">
        <v>2023</v>
      </c>
    </row>
    <row r="133" spans="1:7" x14ac:dyDescent="0.2">
      <c r="A133" s="18">
        <v>44874.545636574076</v>
      </c>
      <c r="B133" s="4">
        <v>7.2199999999999989</v>
      </c>
      <c r="C133" s="4">
        <v>1.1399999999999999</v>
      </c>
      <c r="D133" s="4">
        <f t="shared" si="6"/>
        <v>8.2307999999999986</v>
      </c>
      <c r="E133" s="4">
        <f t="shared" si="7"/>
        <v>187.26079999999999</v>
      </c>
      <c r="F133" s="4">
        <f t="shared" si="8"/>
        <v>1.5007999999999981</v>
      </c>
      <c r="G133" s="12">
        <v>2023</v>
      </c>
    </row>
    <row r="134" spans="1:7" x14ac:dyDescent="0.2">
      <c r="A134" s="18">
        <v>44874.548726851855</v>
      </c>
      <c r="B134" s="4">
        <v>7.23</v>
      </c>
      <c r="C134" s="4">
        <v>1.1399999999999999</v>
      </c>
      <c r="D134" s="4">
        <f t="shared" si="6"/>
        <v>8.2422000000000004</v>
      </c>
      <c r="E134" s="4">
        <f t="shared" si="7"/>
        <v>187.2722</v>
      </c>
      <c r="F134" s="4">
        <f t="shared" si="8"/>
        <v>1.5122000000000071</v>
      </c>
      <c r="G134" s="12">
        <v>2023</v>
      </c>
    </row>
    <row r="135" spans="1:7" x14ac:dyDescent="0.2">
      <c r="A135" s="18">
        <v>44874.552934027779</v>
      </c>
      <c r="B135" s="4">
        <v>7.24</v>
      </c>
      <c r="C135" s="4">
        <v>1.1399999999999999</v>
      </c>
      <c r="D135" s="4">
        <f t="shared" si="6"/>
        <v>8.2535999999999987</v>
      </c>
      <c r="E135" s="4">
        <f t="shared" si="7"/>
        <v>187.28360000000001</v>
      </c>
      <c r="F135" s="4">
        <f t="shared" si="8"/>
        <v>1.5236000000000161</v>
      </c>
      <c r="G135" s="12">
        <v>2023</v>
      </c>
    </row>
    <row r="136" spans="1:7" x14ac:dyDescent="0.2">
      <c r="A136" s="18">
        <v>44874.55660300926</v>
      </c>
      <c r="B136" s="4">
        <v>7.25</v>
      </c>
      <c r="C136" s="4">
        <v>1.1399999999999999</v>
      </c>
      <c r="D136" s="4">
        <f t="shared" si="6"/>
        <v>8.2649999999999988</v>
      </c>
      <c r="E136" s="4">
        <f t="shared" si="7"/>
        <v>187.29499999999999</v>
      </c>
      <c r="F136" s="4">
        <f t="shared" si="8"/>
        <v>1.5349999999999966</v>
      </c>
      <c r="G136" s="12">
        <v>2023</v>
      </c>
    </row>
    <row r="137" spans="1:7" x14ac:dyDescent="0.2">
      <c r="A137" s="18">
        <v>44874.561655092592</v>
      </c>
      <c r="B137" s="4">
        <v>7.26</v>
      </c>
      <c r="C137" s="4">
        <v>1.1399999999999999</v>
      </c>
      <c r="D137" s="4">
        <f t="shared" si="6"/>
        <v>8.2763999999999989</v>
      </c>
      <c r="E137" s="4">
        <f t="shared" si="7"/>
        <v>187.3064</v>
      </c>
      <c r="F137" s="4">
        <f t="shared" si="8"/>
        <v>1.5464000000000055</v>
      </c>
      <c r="G137" s="12">
        <v>2023</v>
      </c>
    </row>
    <row r="138" spans="1:7" x14ac:dyDescent="0.2">
      <c r="A138" s="18">
        <v>44901.930908564813</v>
      </c>
      <c r="B138" s="4">
        <v>7.27</v>
      </c>
      <c r="C138" s="4">
        <v>1.1399999999999999</v>
      </c>
      <c r="D138" s="4">
        <f t="shared" si="6"/>
        <v>8.2877999999999989</v>
      </c>
      <c r="E138" s="4">
        <f t="shared" si="7"/>
        <v>187.31780000000001</v>
      </c>
      <c r="F138" s="4">
        <f t="shared" si="8"/>
        <v>1.5578000000000145</v>
      </c>
      <c r="G138" s="12">
        <v>2023</v>
      </c>
    </row>
    <row r="139" spans="1:7" x14ac:dyDescent="0.2">
      <c r="A139" s="18">
        <v>44901.938738425924</v>
      </c>
      <c r="B139" s="4">
        <v>7.2799999999999994</v>
      </c>
      <c r="C139" s="4">
        <v>1.1399999999999999</v>
      </c>
      <c r="D139" s="4">
        <f t="shared" si="6"/>
        <v>8.299199999999999</v>
      </c>
      <c r="E139" s="4">
        <f t="shared" si="7"/>
        <v>187.32920000000001</v>
      </c>
      <c r="F139" s="4">
        <f t="shared" si="8"/>
        <v>1.5692000000000235</v>
      </c>
      <c r="G139" s="12">
        <v>2023</v>
      </c>
    </row>
    <row r="140" spans="1:7" x14ac:dyDescent="0.2">
      <c r="A140" s="18">
        <v>44901.979241898145</v>
      </c>
      <c r="B140" s="4">
        <v>7.2899999999999991</v>
      </c>
      <c r="C140" s="4">
        <v>1.1399999999999999</v>
      </c>
      <c r="D140" s="4">
        <f t="shared" si="6"/>
        <v>8.3105999999999991</v>
      </c>
      <c r="E140" s="4">
        <f t="shared" si="7"/>
        <v>187.34059999999999</v>
      </c>
      <c r="F140" s="4">
        <f t="shared" si="8"/>
        <v>1.580600000000004</v>
      </c>
      <c r="G140" s="12">
        <v>2023</v>
      </c>
    </row>
    <row r="141" spans="1:7" x14ac:dyDescent="0.2">
      <c r="A141" s="18">
        <v>44902.04124421296</v>
      </c>
      <c r="B141" s="4">
        <v>7.2999999999999989</v>
      </c>
      <c r="C141" s="4">
        <v>1.1399999999999999</v>
      </c>
      <c r="D141" s="4">
        <f t="shared" si="6"/>
        <v>8.3219999999999974</v>
      </c>
      <c r="E141" s="4">
        <f t="shared" si="7"/>
        <v>187.352</v>
      </c>
      <c r="F141" s="4">
        <f t="shared" si="8"/>
        <v>1.592000000000013</v>
      </c>
      <c r="G141" s="12">
        <v>2023</v>
      </c>
    </row>
    <row r="142" spans="1:7" x14ac:dyDescent="0.2">
      <c r="A142" s="18">
        <v>44902.07657986111</v>
      </c>
      <c r="B142" s="4">
        <v>7.3100000000000005</v>
      </c>
      <c r="C142" s="4">
        <v>1.1399999999999999</v>
      </c>
      <c r="D142" s="4">
        <f t="shared" si="6"/>
        <v>8.3333999999999993</v>
      </c>
      <c r="E142" s="4">
        <f t="shared" si="7"/>
        <v>187.36340000000001</v>
      </c>
      <c r="F142" s="4">
        <f t="shared" si="8"/>
        <v>1.6034000000000219</v>
      </c>
      <c r="G142" s="12">
        <v>2023</v>
      </c>
    </row>
    <row r="143" spans="1:7" x14ac:dyDescent="0.2">
      <c r="A143" s="18">
        <v>44902.092395833337</v>
      </c>
      <c r="B143" s="4">
        <v>7.32</v>
      </c>
      <c r="C143" s="4">
        <v>1.1399999999999999</v>
      </c>
      <c r="D143" s="4">
        <f t="shared" si="6"/>
        <v>8.3447999999999993</v>
      </c>
      <c r="E143" s="4">
        <f t="shared" si="7"/>
        <v>187.37479999999999</v>
      </c>
      <c r="F143" s="4">
        <f t="shared" si="8"/>
        <v>1.6148000000000025</v>
      </c>
      <c r="G143" s="12">
        <v>2023</v>
      </c>
    </row>
    <row r="144" spans="1:7" x14ac:dyDescent="0.2">
      <c r="A144" s="18">
        <v>44902.102309027781</v>
      </c>
      <c r="B144" s="4">
        <v>7.33</v>
      </c>
      <c r="C144" s="4">
        <v>1.1399999999999999</v>
      </c>
      <c r="D144" s="4">
        <f t="shared" ref="D144:D207" si="9">B144*C144</f>
        <v>8.3561999999999994</v>
      </c>
      <c r="E144" s="4">
        <f t="shared" si="7"/>
        <v>187.3862</v>
      </c>
      <c r="F144" s="4">
        <f t="shared" si="8"/>
        <v>1.6262000000000114</v>
      </c>
      <c r="G144" s="12">
        <v>2023</v>
      </c>
    </row>
    <row r="145" spans="1:7" x14ac:dyDescent="0.2">
      <c r="A145" s="18">
        <v>44902.107795138887</v>
      </c>
      <c r="B145" s="4">
        <v>7.34</v>
      </c>
      <c r="C145" s="4">
        <v>1.1399999999999999</v>
      </c>
      <c r="D145" s="4">
        <f t="shared" si="9"/>
        <v>8.3675999999999995</v>
      </c>
      <c r="E145" s="4">
        <f t="shared" si="7"/>
        <v>187.39760000000001</v>
      </c>
      <c r="F145" s="4">
        <f t="shared" si="8"/>
        <v>1.6376000000000204</v>
      </c>
      <c r="G145" s="12">
        <v>2023</v>
      </c>
    </row>
    <row r="146" spans="1:7" x14ac:dyDescent="0.2">
      <c r="A146" s="18">
        <v>44902.116440972219</v>
      </c>
      <c r="B146" s="4">
        <v>7.35</v>
      </c>
      <c r="C146" s="4">
        <v>1.1399999999999999</v>
      </c>
      <c r="D146" s="4">
        <f t="shared" si="9"/>
        <v>8.3789999999999996</v>
      </c>
      <c r="E146" s="4">
        <f t="shared" si="7"/>
        <v>187.40899999999999</v>
      </c>
      <c r="F146" s="4">
        <f t="shared" si="8"/>
        <v>1.6490000000000009</v>
      </c>
      <c r="G146" s="12">
        <v>2023</v>
      </c>
    </row>
    <row r="147" spans="1:7" x14ac:dyDescent="0.2">
      <c r="A147" s="18">
        <v>44902.120833333334</v>
      </c>
      <c r="B147" s="4">
        <v>7.3599999999999994</v>
      </c>
      <c r="C147" s="4">
        <v>1.1399999999999999</v>
      </c>
      <c r="D147" s="4">
        <f t="shared" si="9"/>
        <v>8.3903999999999979</v>
      </c>
      <c r="E147" s="4">
        <f t="shared" si="7"/>
        <v>187.4204</v>
      </c>
      <c r="F147" s="4">
        <f t="shared" si="8"/>
        <v>1.6604000000000099</v>
      </c>
      <c r="G147" s="12">
        <v>2023</v>
      </c>
    </row>
    <row r="148" spans="1:7" x14ac:dyDescent="0.2">
      <c r="A148" s="18">
        <v>44902.126163194444</v>
      </c>
      <c r="B148" s="4">
        <v>7.3699999999999992</v>
      </c>
      <c r="C148" s="4">
        <v>1.1399999999999999</v>
      </c>
      <c r="D148" s="4">
        <f t="shared" si="9"/>
        <v>8.4017999999999979</v>
      </c>
      <c r="E148" s="4">
        <f t="shared" si="7"/>
        <v>187.43180000000001</v>
      </c>
      <c r="F148" s="4">
        <f t="shared" si="8"/>
        <v>1.6718000000000188</v>
      </c>
      <c r="G148" s="12">
        <v>2023</v>
      </c>
    </row>
    <row r="149" spans="1:7" x14ac:dyDescent="0.2">
      <c r="A149" s="18">
        <v>44902.137060185189</v>
      </c>
      <c r="B149" s="4">
        <v>7.379999999999999</v>
      </c>
      <c r="C149" s="4">
        <v>1.1399999999999999</v>
      </c>
      <c r="D149" s="4">
        <f t="shared" si="9"/>
        <v>8.413199999999998</v>
      </c>
      <c r="E149" s="4">
        <f t="shared" si="7"/>
        <v>187.44319999999999</v>
      </c>
      <c r="F149" s="4">
        <f t="shared" si="8"/>
        <v>1.6831999999999994</v>
      </c>
      <c r="G149" s="12">
        <v>2023</v>
      </c>
    </row>
    <row r="150" spans="1:7" x14ac:dyDescent="0.2">
      <c r="A150" s="18">
        <v>44902.146545138887</v>
      </c>
      <c r="B150" s="4">
        <v>7.3899999999999988</v>
      </c>
      <c r="C150" s="4">
        <v>1.1399999999999999</v>
      </c>
      <c r="D150" s="4">
        <f t="shared" si="9"/>
        <v>8.4245999999999981</v>
      </c>
      <c r="E150" s="4">
        <f t="shared" si="7"/>
        <v>187.4546</v>
      </c>
      <c r="F150" s="4">
        <f t="shared" si="8"/>
        <v>1.6946000000000083</v>
      </c>
      <c r="G150" s="12">
        <v>2023</v>
      </c>
    </row>
    <row r="151" spans="1:7" x14ac:dyDescent="0.2">
      <c r="A151" s="18">
        <v>44902.156417824073</v>
      </c>
      <c r="B151" s="4">
        <v>7.4</v>
      </c>
      <c r="C151" s="4">
        <v>1.1399999999999999</v>
      </c>
      <c r="D151" s="4">
        <f t="shared" si="9"/>
        <v>8.4359999999999999</v>
      </c>
      <c r="E151" s="4">
        <f t="shared" si="7"/>
        <v>187.46600000000001</v>
      </c>
      <c r="F151" s="4">
        <f t="shared" si="8"/>
        <v>1.7060000000000173</v>
      </c>
      <c r="G151" s="12">
        <v>2023</v>
      </c>
    </row>
    <row r="152" spans="1:7" x14ac:dyDescent="0.2">
      <c r="A152" s="18">
        <v>44902.166342592594</v>
      </c>
      <c r="B152" s="4">
        <v>7.41</v>
      </c>
      <c r="C152" s="4">
        <v>1.1399999999999999</v>
      </c>
      <c r="D152" s="4">
        <f t="shared" si="9"/>
        <v>8.4474</v>
      </c>
      <c r="E152" s="4">
        <f t="shared" si="7"/>
        <v>187.47739999999999</v>
      </c>
      <c r="F152" s="4">
        <f t="shared" si="8"/>
        <v>1.7173999999999978</v>
      </c>
      <c r="G152" s="12">
        <v>2023</v>
      </c>
    </row>
    <row r="153" spans="1:7" x14ac:dyDescent="0.2">
      <c r="A153" s="18">
        <v>44902.175532407404</v>
      </c>
      <c r="B153" s="4">
        <v>7.42</v>
      </c>
      <c r="C153" s="4">
        <v>1.1399999999999999</v>
      </c>
      <c r="D153" s="4">
        <f t="shared" si="9"/>
        <v>8.4587999999999983</v>
      </c>
      <c r="E153" s="4">
        <f t="shared" si="7"/>
        <v>187.4888</v>
      </c>
      <c r="F153" s="4">
        <f t="shared" si="8"/>
        <v>1.7288000000000068</v>
      </c>
      <c r="G153" s="12">
        <v>2023</v>
      </c>
    </row>
    <row r="154" spans="1:7" x14ac:dyDescent="0.2">
      <c r="A154" s="18">
        <v>44902.183038194446</v>
      </c>
      <c r="B154" s="4">
        <v>7.43</v>
      </c>
      <c r="C154" s="4">
        <v>1.1399999999999999</v>
      </c>
      <c r="D154" s="4">
        <f t="shared" si="9"/>
        <v>8.4701999999999984</v>
      </c>
      <c r="E154" s="4">
        <f t="shared" si="7"/>
        <v>187.50020000000001</v>
      </c>
      <c r="F154" s="4">
        <f t="shared" si="8"/>
        <v>1.7402000000000157</v>
      </c>
      <c r="G154" s="12">
        <v>2023</v>
      </c>
    </row>
    <row r="155" spans="1:7" x14ac:dyDescent="0.2">
      <c r="A155" s="18">
        <v>44902.187054398149</v>
      </c>
      <c r="B155" s="4">
        <v>7.4399999999999995</v>
      </c>
      <c r="C155" s="4">
        <v>1.1399999999999999</v>
      </c>
      <c r="D155" s="4">
        <f t="shared" si="9"/>
        <v>8.4815999999999985</v>
      </c>
      <c r="E155" s="4">
        <f t="shared" si="7"/>
        <v>187.51159999999999</v>
      </c>
      <c r="F155" s="4">
        <f t="shared" si="8"/>
        <v>1.7515999999999963</v>
      </c>
      <c r="G155" s="12">
        <v>2023</v>
      </c>
    </row>
    <row r="156" spans="1:7" x14ac:dyDescent="0.2">
      <c r="A156" s="18">
        <v>44902.194988425923</v>
      </c>
      <c r="B156" s="4">
        <v>7.4499999999999993</v>
      </c>
      <c r="C156" s="4">
        <v>1.1399999999999999</v>
      </c>
      <c r="D156" s="4">
        <f t="shared" si="9"/>
        <v>8.4929999999999986</v>
      </c>
      <c r="E156" s="4">
        <f t="shared" si="7"/>
        <v>187.523</v>
      </c>
      <c r="F156" s="4">
        <f t="shared" si="8"/>
        <v>1.7630000000000052</v>
      </c>
      <c r="G156" s="12">
        <v>2023</v>
      </c>
    </row>
    <row r="157" spans="1:7" x14ac:dyDescent="0.2">
      <c r="A157" s="18">
        <v>44902.20771412037</v>
      </c>
      <c r="B157" s="4">
        <v>7.4599999999999991</v>
      </c>
      <c r="C157" s="4">
        <v>1.1399999999999999</v>
      </c>
      <c r="D157" s="4">
        <f t="shared" si="9"/>
        <v>8.5043999999999986</v>
      </c>
      <c r="E157" s="4">
        <f t="shared" si="7"/>
        <v>187.53440000000001</v>
      </c>
      <c r="F157" s="4">
        <f t="shared" si="8"/>
        <v>1.7744000000000142</v>
      </c>
      <c r="G157" s="12">
        <v>2023</v>
      </c>
    </row>
    <row r="158" spans="1:7" x14ac:dyDescent="0.2">
      <c r="A158" s="18">
        <v>44902.219907407409</v>
      </c>
      <c r="B158" s="4">
        <v>7.4699999999999989</v>
      </c>
      <c r="C158" s="4">
        <v>1.1399999999999999</v>
      </c>
      <c r="D158" s="4">
        <f t="shared" si="9"/>
        <v>8.5157999999999987</v>
      </c>
      <c r="E158" s="4">
        <f t="shared" si="7"/>
        <v>187.54579999999999</v>
      </c>
      <c r="F158" s="4">
        <f t="shared" si="8"/>
        <v>1.7857999999999947</v>
      </c>
      <c r="G158" s="12">
        <v>2023</v>
      </c>
    </row>
    <row r="159" spans="1:7" x14ac:dyDescent="0.2">
      <c r="A159" s="18">
        <v>44902.237893518519</v>
      </c>
      <c r="B159" s="4">
        <v>7.48</v>
      </c>
      <c r="C159" s="4">
        <v>1.1399999999999999</v>
      </c>
      <c r="D159" s="4">
        <f t="shared" si="9"/>
        <v>8.5272000000000006</v>
      </c>
      <c r="E159" s="4">
        <f t="shared" si="7"/>
        <v>187.55719999999999</v>
      </c>
      <c r="F159" s="4">
        <f t="shared" si="8"/>
        <v>1.7972000000000037</v>
      </c>
      <c r="G159" s="12">
        <v>2023</v>
      </c>
    </row>
    <row r="160" spans="1:7" x14ac:dyDescent="0.2">
      <c r="A160" s="18">
        <v>44902.265341435188</v>
      </c>
      <c r="B160" s="4">
        <v>7.49</v>
      </c>
      <c r="C160" s="4">
        <v>1.1399999999999999</v>
      </c>
      <c r="D160" s="4">
        <f t="shared" si="9"/>
        <v>8.5385999999999989</v>
      </c>
      <c r="E160" s="4">
        <f t="shared" si="7"/>
        <v>187.5686</v>
      </c>
      <c r="F160" s="4">
        <f t="shared" si="8"/>
        <v>1.8086000000000126</v>
      </c>
      <c r="G160" s="12">
        <v>2023</v>
      </c>
    </row>
    <row r="161" spans="1:7" x14ac:dyDescent="0.2">
      <c r="A161" s="18">
        <v>44902.279074074075</v>
      </c>
      <c r="B161" s="4">
        <v>7.5</v>
      </c>
      <c r="C161" s="4">
        <v>1.1399999999999999</v>
      </c>
      <c r="D161" s="4">
        <f t="shared" si="9"/>
        <v>8.5499999999999989</v>
      </c>
      <c r="E161" s="4">
        <f t="shared" si="7"/>
        <v>187.58</v>
      </c>
      <c r="F161" s="4">
        <f t="shared" si="8"/>
        <v>1.8200000000000216</v>
      </c>
      <c r="G161" s="12">
        <v>2023</v>
      </c>
    </row>
    <row r="162" spans="1:7" x14ac:dyDescent="0.2">
      <c r="A162" s="18">
        <v>44902.292303240742</v>
      </c>
      <c r="B162" s="4">
        <v>7.51</v>
      </c>
      <c r="C162" s="4">
        <v>1.1399999999999999</v>
      </c>
      <c r="D162" s="4">
        <f t="shared" si="9"/>
        <v>8.561399999999999</v>
      </c>
      <c r="E162" s="4">
        <f t="shared" si="7"/>
        <v>187.59139999999999</v>
      </c>
      <c r="F162" s="4">
        <f t="shared" si="8"/>
        <v>1.8314000000000021</v>
      </c>
      <c r="G162" s="12">
        <v>2023</v>
      </c>
    </row>
    <row r="163" spans="1:7" x14ac:dyDescent="0.2">
      <c r="A163" s="18">
        <v>44902.301689814813</v>
      </c>
      <c r="B163" s="4">
        <v>7.52</v>
      </c>
      <c r="C163" s="4">
        <v>1.1399999999999999</v>
      </c>
      <c r="D163" s="4">
        <f t="shared" si="9"/>
        <v>8.5727999999999991</v>
      </c>
      <c r="E163" s="4">
        <f t="shared" si="7"/>
        <v>187.6028</v>
      </c>
      <c r="F163" s="4">
        <f t="shared" si="8"/>
        <v>1.8428000000000111</v>
      </c>
      <c r="G163" s="12">
        <v>2023</v>
      </c>
    </row>
    <row r="164" spans="1:7" x14ac:dyDescent="0.2">
      <c r="A164" s="18">
        <v>44902.318825231479</v>
      </c>
      <c r="B164" s="4">
        <v>7.5299999999999994</v>
      </c>
      <c r="C164" s="4">
        <v>1.1399999999999999</v>
      </c>
      <c r="D164" s="4">
        <f t="shared" si="9"/>
        <v>8.5841999999999992</v>
      </c>
      <c r="E164" s="4">
        <f t="shared" si="7"/>
        <v>187.61420000000001</v>
      </c>
      <c r="F164" s="4">
        <f t="shared" si="8"/>
        <v>1.8542000000000201</v>
      </c>
      <c r="G164" s="12">
        <v>2023</v>
      </c>
    </row>
    <row r="165" spans="1:7" x14ac:dyDescent="0.2">
      <c r="A165" s="18">
        <v>44902.334108796298</v>
      </c>
      <c r="B165" s="4">
        <v>7.5399999999999991</v>
      </c>
      <c r="C165" s="4">
        <v>1.1399999999999999</v>
      </c>
      <c r="D165" s="4">
        <f t="shared" si="9"/>
        <v>8.5955999999999975</v>
      </c>
      <c r="E165" s="4">
        <f t="shared" si="7"/>
        <v>187.62559999999999</v>
      </c>
      <c r="F165" s="4">
        <f t="shared" si="8"/>
        <v>1.8656000000000006</v>
      </c>
      <c r="G165" s="12">
        <v>2023</v>
      </c>
    </row>
    <row r="166" spans="1:7" x14ac:dyDescent="0.2">
      <c r="A166" s="18">
        <v>44902.37718171296</v>
      </c>
      <c r="B166" s="4">
        <v>7.5499999999999989</v>
      </c>
      <c r="C166" s="4">
        <v>1.1399999999999999</v>
      </c>
      <c r="D166" s="4">
        <f t="shared" si="9"/>
        <v>8.6069999999999975</v>
      </c>
      <c r="E166" s="4">
        <f t="shared" si="7"/>
        <v>187.637</v>
      </c>
      <c r="F166" s="4">
        <f t="shared" si="8"/>
        <v>1.8770000000000095</v>
      </c>
      <c r="G166" s="12">
        <v>2023</v>
      </c>
    </row>
    <row r="167" spans="1:7" x14ac:dyDescent="0.2">
      <c r="A167" s="18">
        <v>44902.395694444444</v>
      </c>
      <c r="B167" s="4">
        <v>7.5600000000000005</v>
      </c>
      <c r="C167" s="4">
        <v>1.1399999999999999</v>
      </c>
      <c r="D167" s="4">
        <f t="shared" si="9"/>
        <v>8.6183999999999994</v>
      </c>
      <c r="E167" s="4">
        <f t="shared" si="7"/>
        <v>187.64840000000001</v>
      </c>
      <c r="F167" s="4">
        <f t="shared" si="8"/>
        <v>1.8884000000000185</v>
      </c>
      <c r="G167" s="12">
        <v>2023</v>
      </c>
    </row>
    <row r="168" spans="1:7" x14ac:dyDescent="0.2">
      <c r="A168" s="18">
        <v>44902.426290509262</v>
      </c>
      <c r="B168" s="4">
        <v>7.57</v>
      </c>
      <c r="C168" s="4">
        <v>1.1399999999999999</v>
      </c>
      <c r="D168" s="4">
        <f t="shared" si="9"/>
        <v>8.6297999999999995</v>
      </c>
      <c r="E168" s="4">
        <f t="shared" si="7"/>
        <v>187.65979999999999</v>
      </c>
      <c r="F168" s="4">
        <f t="shared" si="8"/>
        <v>1.899799999999999</v>
      </c>
      <c r="G168" s="12">
        <v>2023</v>
      </c>
    </row>
    <row r="169" spans="1:7" x14ac:dyDescent="0.2">
      <c r="A169" s="18">
        <v>44902.43427662037</v>
      </c>
      <c r="B169" s="4">
        <v>7.58</v>
      </c>
      <c r="C169" s="4">
        <v>1.1399999999999999</v>
      </c>
      <c r="D169" s="4">
        <f t="shared" si="9"/>
        <v>8.6411999999999995</v>
      </c>
      <c r="E169" s="4">
        <f t="shared" si="7"/>
        <v>187.6712</v>
      </c>
      <c r="F169" s="4">
        <f t="shared" si="8"/>
        <v>1.911200000000008</v>
      </c>
      <c r="G169" s="12">
        <v>2023</v>
      </c>
    </row>
    <row r="170" spans="1:7" x14ac:dyDescent="0.2">
      <c r="A170" s="18">
        <v>44902.442922453702</v>
      </c>
      <c r="B170" s="4">
        <v>7.59</v>
      </c>
      <c r="C170" s="4">
        <v>1.1399999999999999</v>
      </c>
      <c r="D170" s="4">
        <f t="shared" si="9"/>
        <v>8.6525999999999996</v>
      </c>
      <c r="E170" s="4">
        <f t="shared" si="7"/>
        <v>187.68260000000001</v>
      </c>
      <c r="F170" s="4">
        <f t="shared" si="8"/>
        <v>1.922600000000017</v>
      </c>
      <c r="G170" s="12">
        <v>2023</v>
      </c>
    </row>
    <row r="171" spans="1:7" x14ac:dyDescent="0.2">
      <c r="A171" s="18">
        <v>44902.448478009261</v>
      </c>
      <c r="B171" s="4">
        <v>7.6</v>
      </c>
      <c r="C171" s="4">
        <v>1.1399999999999999</v>
      </c>
      <c r="D171" s="4">
        <f t="shared" si="9"/>
        <v>8.6639999999999997</v>
      </c>
      <c r="E171" s="4">
        <f t="shared" si="7"/>
        <v>187.69399999999999</v>
      </c>
      <c r="F171" s="4">
        <f t="shared" si="8"/>
        <v>1.9339999999999975</v>
      </c>
      <c r="G171" s="12">
        <v>2023</v>
      </c>
    </row>
    <row r="172" spans="1:7" x14ac:dyDescent="0.2">
      <c r="A172" s="18">
        <v>44902.454386574071</v>
      </c>
      <c r="B172" s="4">
        <v>7.6099999999999994</v>
      </c>
      <c r="C172" s="4">
        <v>1.1399999999999999</v>
      </c>
      <c r="D172" s="4">
        <f t="shared" si="9"/>
        <v>8.675399999999998</v>
      </c>
      <c r="E172" s="4">
        <f t="shared" si="7"/>
        <v>187.7054</v>
      </c>
      <c r="F172" s="4">
        <f t="shared" si="8"/>
        <v>1.9454000000000065</v>
      </c>
      <c r="G172" s="12">
        <v>2023</v>
      </c>
    </row>
    <row r="173" spans="1:7" x14ac:dyDescent="0.2">
      <c r="A173" s="18">
        <v>44902.458859953702</v>
      </c>
      <c r="B173" s="4">
        <v>7.6199999999999992</v>
      </c>
      <c r="C173" s="4">
        <v>1.1399999999999999</v>
      </c>
      <c r="D173" s="4">
        <f t="shared" si="9"/>
        <v>8.6867999999999981</v>
      </c>
      <c r="E173" s="4">
        <f t="shared" si="7"/>
        <v>187.71680000000001</v>
      </c>
      <c r="F173" s="4">
        <f t="shared" si="8"/>
        <v>1.9568000000000154</v>
      </c>
      <c r="G173" s="12">
        <v>2023</v>
      </c>
    </row>
    <row r="174" spans="1:7" x14ac:dyDescent="0.2">
      <c r="A174" s="18">
        <v>44902.461938657405</v>
      </c>
      <c r="B174" s="4">
        <v>7.629999999999999</v>
      </c>
      <c r="C174" s="4">
        <v>1.1399999999999999</v>
      </c>
      <c r="D174" s="4">
        <f t="shared" si="9"/>
        <v>8.6981999999999982</v>
      </c>
      <c r="E174" s="4">
        <f t="shared" si="7"/>
        <v>187.72819999999999</v>
      </c>
      <c r="F174" s="4">
        <f t="shared" si="8"/>
        <v>1.968199999999996</v>
      </c>
      <c r="G174" s="12">
        <v>2023</v>
      </c>
    </row>
    <row r="175" spans="1:7" x14ac:dyDescent="0.2">
      <c r="A175" s="18">
        <v>44902.463622685187</v>
      </c>
      <c r="B175" s="4">
        <v>7.6399999999999988</v>
      </c>
      <c r="C175" s="4">
        <v>1.1399999999999999</v>
      </c>
      <c r="D175" s="4">
        <f t="shared" si="9"/>
        <v>8.7095999999999982</v>
      </c>
      <c r="E175" s="4">
        <f t="shared" si="7"/>
        <v>187.7396</v>
      </c>
      <c r="F175" s="4">
        <f t="shared" si="8"/>
        <v>1.9796000000000049</v>
      </c>
      <c r="G175" s="12">
        <v>2023</v>
      </c>
    </row>
    <row r="176" spans="1:7" x14ac:dyDescent="0.2">
      <c r="A176" s="18">
        <v>44902.466203703705</v>
      </c>
      <c r="B176" s="4">
        <v>7.65</v>
      </c>
      <c r="C176" s="4">
        <v>1.1399999999999999</v>
      </c>
      <c r="D176" s="4">
        <f t="shared" si="9"/>
        <v>8.7210000000000001</v>
      </c>
      <c r="E176" s="4">
        <f t="shared" si="7"/>
        <v>187.751</v>
      </c>
      <c r="F176" s="4">
        <f t="shared" si="8"/>
        <v>1.9910000000000139</v>
      </c>
      <c r="G176" s="12">
        <v>2023</v>
      </c>
    </row>
    <row r="177" spans="1:7" x14ac:dyDescent="0.2">
      <c r="A177" s="18">
        <v>44902.46993634259</v>
      </c>
      <c r="B177" s="4">
        <v>7.66</v>
      </c>
      <c r="C177" s="4">
        <v>1.1399999999999999</v>
      </c>
      <c r="D177" s="4">
        <f t="shared" si="9"/>
        <v>8.7324000000000002</v>
      </c>
      <c r="E177" s="4">
        <f t="shared" si="7"/>
        <v>187.76240000000001</v>
      </c>
      <c r="F177" s="4">
        <f t="shared" si="8"/>
        <v>2.0024000000000228</v>
      </c>
      <c r="G177" s="12">
        <v>2023</v>
      </c>
    </row>
    <row r="178" spans="1:7" x14ac:dyDescent="0.2">
      <c r="A178" s="18">
        <v>44902.772332175926</v>
      </c>
      <c r="B178" s="4">
        <v>7.67</v>
      </c>
      <c r="C178" s="4">
        <v>1.1399999999999999</v>
      </c>
      <c r="D178" s="4">
        <f t="shared" si="9"/>
        <v>8.7437999999999985</v>
      </c>
      <c r="E178" s="4">
        <f t="shared" si="7"/>
        <v>187.77379999999999</v>
      </c>
      <c r="F178" s="4">
        <f t="shared" si="8"/>
        <v>2.0138000000000034</v>
      </c>
      <c r="G178" s="12">
        <v>2023</v>
      </c>
    </row>
    <row r="179" spans="1:7" x14ac:dyDescent="0.2">
      <c r="A179" s="18">
        <v>44904.383686342589</v>
      </c>
      <c r="B179" s="4">
        <v>7.68</v>
      </c>
      <c r="C179" s="4">
        <v>1.1399999999999999</v>
      </c>
      <c r="D179" s="4">
        <f t="shared" si="9"/>
        <v>8.7551999999999985</v>
      </c>
      <c r="E179" s="4">
        <f t="shared" si="7"/>
        <v>187.7852</v>
      </c>
      <c r="F179" s="4">
        <f t="shared" si="8"/>
        <v>2.0252000000000123</v>
      </c>
      <c r="G179" s="12">
        <v>2023</v>
      </c>
    </row>
    <row r="180" spans="1:7" x14ac:dyDescent="0.2">
      <c r="A180" s="18">
        <v>44907.409855324076</v>
      </c>
      <c r="B180" s="4">
        <v>7.6899999999999995</v>
      </c>
      <c r="C180" s="4">
        <v>1.1399999999999999</v>
      </c>
      <c r="D180" s="4">
        <f t="shared" si="9"/>
        <v>8.7665999999999986</v>
      </c>
      <c r="E180" s="4">
        <f t="shared" si="7"/>
        <v>187.79660000000001</v>
      </c>
      <c r="F180" s="4">
        <f t="shared" si="8"/>
        <v>2.0366000000000213</v>
      </c>
      <c r="G180" s="12">
        <v>2023</v>
      </c>
    </row>
    <row r="181" spans="1:7" x14ac:dyDescent="0.2">
      <c r="A181" s="18">
        <v>44907.412135416664</v>
      </c>
      <c r="B181" s="4">
        <v>7.6999999999999993</v>
      </c>
      <c r="C181" s="4">
        <v>1.1399999999999999</v>
      </c>
      <c r="D181" s="4">
        <f t="shared" si="9"/>
        <v>8.7779999999999987</v>
      </c>
      <c r="E181" s="4">
        <f t="shared" si="7"/>
        <v>187.80799999999999</v>
      </c>
      <c r="F181" s="4">
        <f t="shared" si="8"/>
        <v>2.0480000000000018</v>
      </c>
      <c r="G181" s="12">
        <v>2023</v>
      </c>
    </row>
    <row r="182" spans="1:7" x14ac:dyDescent="0.2">
      <c r="A182" s="18">
        <v>44907.415017361112</v>
      </c>
      <c r="B182" s="4">
        <v>7.7099999999999991</v>
      </c>
      <c r="C182" s="4">
        <v>1.1399999999999999</v>
      </c>
      <c r="D182" s="4">
        <f t="shared" si="9"/>
        <v>8.7893999999999988</v>
      </c>
      <c r="E182" s="4">
        <f t="shared" si="7"/>
        <v>187.8194</v>
      </c>
      <c r="F182" s="4">
        <f t="shared" si="8"/>
        <v>2.0594000000000108</v>
      </c>
      <c r="G182" s="12">
        <v>2023</v>
      </c>
    </row>
    <row r="183" spans="1:7" x14ac:dyDescent="0.2">
      <c r="A183" s="18">
        <v>44907.418240740742</v>
      </c>
      <c r="B183" s="4">
        <v>7.7199999999999989</v>
      </c>
      <c r="C183" s="4">
        <v>1.1399999999999999</v>
      </c>
      <c r="D183" s="4">
        <f t="shared" si="9"/>
        <v>8.8007999999999971</v>
      </c>
      <c r="E183" s="4">
        <f t="shared" si="7"/>
        <v>187.83080000000001</v>
      </c>
      <c r="F183" s="4">
        <f t="shared" si="8"/>
        <v>2.0708000000000197</v>
      </c>
      <c r="G183" s="12">
        <v>2023</v>
      </c>
    </row>
    <row r="184" spans="1:7" x14ac:dyDescent="0.2">
      <c r="A184" s="18">
        <v>44907.422175925924</v>
      </c>
      <c r="B184" s="4">
        <v>7.73</v>
      </c>
      <c r="C184" s="4">
        <v>1.1399999999999999</v>
      </c>
      <c r="D184" s="4">
        <f t="shared" si="9"/>
        <v>8.8121999999999989</v>
      </c>
      <c r="E184" s="4">
        <f t="shared" si="7"/>
        <v>187.84219999999999</v>
      </c>
      <c r="F184" s="4">
        <f t="shared" si="8"/>
        <v>2.0822000000000003</v>
      </c>
      <c r="G184" s="12">
        <v>2023</v>
      </c>
    </row>
    <row r="185" spans="1:7" x14ac:dyDescent="0.2">
      <c r="A185" s="18">
        <v>44907.425896990739</v>
      </c>
      <c r="B185" s="4">
        <v>7.74</v>
      </c>
      <c r="C185" s="4">
        <v>1.1399999999999999</v>
      </c>
      <c r="D185" s="4">
        <f t="shared" si="9"/>
        <v>8.823599999999999</v>
      </c>
      <c r="E185" s="4">
        <f t="shared" si="7"/>
        <v>187.8536</v>
      </c>
      <c r="F185" s="4">
        <f t="shared" si="8"/>
        <v>2.0936000000000092</v>
      </c>
      <c r="G185" s="12">
        <v>2023</v>
      </c>
    </row>
    <row r="186" spans="1:7" x14ac:dyDescent="0.2">
      <c r="A186" s="18">
        <v>44907.430891203701</v>
      </c>
      <c r="B186" s="4">
        <v>7.75</v>
      </c>
      <c r="C186" s="4">
        <v>1.1399999999999999</v>
      </c>
      <c r="D186" s="4">
        <f t="shared" si="9"/>
        <v>8.8349999999999991</v>
      </c>
      <c r="E186" s="4">
        <f t="shared" si="7"/>
        <v>187.86500000000001</v>
      </c>
      <c r="F186" s="4">
        <f t="shared" si="8"/>
        <v>2.1050000000000182</v>
      </c>
      <c r="G186" s="12">
        <v>2023</v>
      </c>
    </row>
    <row r="187" spans="1:7" x14ac:dyDescent="0.2">
      <c r="A187" s="18">
        <v>44907.436539351853</v>
      </c>
      <c r="B187" s="4">
        <v>7.76</v>
      </c>
      <c r="C187" s="4">
        <v>1.1399999999999999</v>
      </c>
      <c r="D187" s="4">
        <f t="shared" si="9"/>
        <v>8.8463999999999992</v>
      </c>
      <c r="E187" s="4">
        <f t="shared" si="7"/>
        <v>187.87639999999999</v>
      </c>
      <c r="F187" s="4">
        <f t="shared" si="8"/>
        <v>2.1163999999999987</v>
      </c>
      <c r="G187" s="12">
        <v>2023</v>
      </c>
    </row>
    <row r="188" spans="1:7" x14ac:dyDescent="0.2">
      <c r="A188" s="18">
        <v>44907.444068287034</v>
      </c>
      <c r="B188" s="4">
        <v>7.77</v>
      </c>
      <c r="C188" s="4">
        <v>1.1399999999999999</v>
      </c>
      <c r="D188" s="4">
        <f t="shared" si="9"/>
        <v>8.8577999999999992</v>
      </c>
      <c r="E188" s="4">
        <f t="shared" si="7"/>
        <v>187.8878</v>
      </c>
      <c r="F188" s="4">
        <f t="shared" si="8"/>
        <v>2.1278000000000077</v>
      </c>
      <c r="G188" s="12">
        <v>2023</v>
      </c>
    </row>
    <row r="189" spans="1:7" x14ac:dyDescent="0.2">
      <c r="A189" s="18">
        <v>44907.455254629633</v>
      </c>
      <c r="B189" s="4">
        <v>7.7799999999999994</v>
      </c>
      <c r="C189" s="4">
        <v>1.1399999999999999</v>
      </c>
      <c r="D189" s="4">
        <f t="shared" si="9"/>
        <v>8.8691999999999993</v>
      </c>
      <c r="E189" s="4">
        <f t="shared" si="7"/>
        <v>187.89920000000001</v>
      </c>
      <c r="F189" s="4">
        <f t="shared" si="8"/>
        <v>2.1392000000000166</v>
      </c>
      <c r="G189" s="12">
        <v>2023</v>
      </c>
    </row>
    <row r="190" spans="1:7" x14ac:dyDescent="0.2">
      <c r="A190" s="18">
        <v>44907.469994212966</v>
      </c>
      <c r="B190" s="4">
        <v>7.7899999999999991</v>
      </c>
      <c r="C190" s="4">
        <v>1.1399999999999999</v>
      </c>
      <c r="D190" s="4">
        <f t="shared" si="9"/>
        <v>8.8805999999999976</v>
      </c>
      <c r="E190" s="4">
        <f t="shared" si="7"/>
        <v>187.91059999999999</v>
      </c>
      <c r="F190" s="4">
        <f t="shared" si="8"/>
        <v>2.1505999999999972</v>
      </c>
      <c r="G190" s="12">
        <v>2023</v>
      </c>
    </row>
    <row r="191" spans="1:7" x14ac:dyDescent="0.2">
      <c r="A191" s="18">
        <v>44907.482447916664</v>
      </c>
      <c r="B191" s="4">
        <v>7.7999999999999989</v>
      </c>
      <c r="C191" s="4">
        <v>1.1399999999999999</v>
      </c>
      <c r="D191" s="4">
        <f t="shared" si="9"/>
        <v>8.8919999999999977</v>
      </c>
      <c r="E191" s="4">
        <f t="shared" si="7"/>
        <v>187.922</v>
      </c>
      <c r="F191" s="4">
        <f t="shared" si="8"/>
        <v>2.1620000000000061</v>
      </c>
      <c r="G191" s="12">
        <v>2023</v>
      </c>
    </row>
    <row r="192" spans="1:7" x14ac:dyDescent="0.2">
      <c r="A192" s="18">
        <v>44907.496012731484</v>
      </c>
      <c r="B192" s="4">
        <v>7.8100000000000005</v>
      </c>
      <c r="C192" s="4">
        <v>1.1399999999999999</v>
      </c>
      <c r="D192" s="4">
        <f t="shared" si="9"/>
        <v>8.9033999999999995</v>
      </c>
      <c r="E192" s="4">
        <f t="shared" si="7"/>
        <v>187.93340000000001</v>
      </c>
      <c r="F192" s="4">
        <f t="shared" si="8"/>
        <v>2.1734000000000151</v>
      </c>
      <c r="G192" s="12">
        <v>2023</v>
      </c>
    </row>
    <row r="193" spans="1:8" x14ac:dyDescent="0.2">
      <c r="A193" s="18">
        <v>44907.513912037037</v>
      </c>
      <c r="B193" s="4">
        <v>7.82</v>
      </c>
      <c r="C193" s="4">
        <v>1.1399999999999999</v>
      </c>
      <c r="D193" s="4">
        <f t="shared" si="9"/>
        <v>8.9147999999999996</v>
      </c>
      <c r="E193" s="4">
        <f t="shared" si="7"/>
        <v>187.94479999999999</v>
      </c>
      <c r="F193" s="4">
        <f t="shared" si="8"/>
        <v>2.1847999999999956</v>
      </c>
      <c r="G193" s="12">
        <v>2023</v>
      </c>
    </row>
    <row r="194" spans="1:8" x14ac:dyDescent="0.2">
      <c r="A194" s="18">
        <v>44907.548252314817</v>
      </c>
      <c r="B194" s="4">
        <v>7.83</v>
      </c>
      <c r="C194" s="4">
        <v>1.1399999999999999</v>
      </c>
      <c r="D194" s="4">
        <f t="shared" si="9"/>
        <v>8.9261999999999997</v>
      </c>
      <c r="E194" s="4">
        <f t="shared" si="7"/>
        <v>187.9562</v>
      </c>
      <c r="F194" s="4">
        <f t="shared" si="8"/>
        <v>2.1962000000000046</v>
      </c>
      <c r="G194" s="12">
        <v>2023</v>
      </c>
    </row>
    <row r="195" spans="1:8" x14ac:dyDescent="0.2">
      <c r="A195" s="18">
        <v>44923.091400462959</v>
      </c>
      <c r="B195" s="4">
        <v>7.84</v>
      </c>
      <c r="C195" s="4">
        <v>1.1399999999999999</v>
      </c>
      <c r="D195" s="4">
        <f t="shared" si="9"/>
        <v>8.9375999999999998</v>
      </c>
      <c r="E195" s="4">
        <f t="shared" ref="E195:E202" si="10">D195+179.03</f>
        <v>187.9676</v>
      </c>
      <c r="F195" s="4">
        <f t="shared" ref="F195:F258" si="11">E195-185.76</f>
        <v>2.2076000000000136</v>
      </c>
      <c r="G195" s="12">
        <v>2023</v>
      </c>
    </row>
    <row r="196" spans="1:8" x14ac:dyDescent="0.2">
      <c r="A196" s="18">
        <v>44923.100410879626</v>
      </c>
      <c r="B196" s="4">
        <v>7.85</v>
      </c>
      <c r="C196" s="4">
        <v>1.1399999999999999</v>
      </c>
      <c r="D196" s="4">
        <f t="shared" si="9"/>
        <v>8.9489999999999981</v>
      </c>
      <c r="E196" s="4">
        <f t="shared" si="10"/>
        <v>187.97899999999998</v>
      </c>
      <c r="F196" s="4">
        <f t="shared" si="11"/>
        <v>2.2189999999999941</v>
      </c>
      <c r="G196" s="12">
        <v>2023</v>
      </c>
    </row>
    <row r="197" spans="1:8" x14ac:dyDescent="0.2">
      <c r="A197" s="18">
        <v>44923.123975694441</v>
      </c>
      <c r="B197" s="4">
        <v>7.8599999999999994</v>
      </c>
      <c r="C197" s="4">
        <v>1.1399999999999999</v>
      </c>
      <c r="D197" s="4">
        <f t="shared" si="9"/>
        <v>8.9603999999999981</v>
      </c>
      <c r="E197" s="4">
        <f t="shared" si="10"/>
        <v>187.99039999999999</v>
      </c>
      <c r="F197" s="4">
        <f t="shared" si="11"/>
        <v>2.230400000000003</v>
      </c>
      <c r="G197" s="12">
        <v>2023</v>
      </c>
    </row>
    <row r="198" spans="1:8" x14ac:dyDescent="0.2">
      <c r="A198" s="18">
        <v>44923.541516203702</v>
      </c>
      <c r="B198" s="4">
        <v>7.8699999999999992</v>
      </c>
      <c r="C198" s="4">
        <v>1.1399999999999999</v>
      </c>
      <c r="D198" s="4">
        <f t="shared" si="9"/>
        <v>8.9717999999999982</v>
      </c>
      <c r="E198" s="4">
        <f t="shared" si="10"/>
        <v>188.0018</v>
      </c>
      <c r="F198" s="4">
        <f t="shared" si="11"/>
        <v>2.241800000000012</v>
      </c>
      <c r="G198" s="12">
        <v>2023</v>
      </c>
    </row>
    <row r="199" spans="1:8" x14ac:dyDescent="0.2">
      <c r="A199" s="18">
        <v>44923.560804398148</v>
      </c>
      <c r="B199" s="4">
        <v>7.879999999999999</v>
      </c>
      <c r="C199" s="4">
        <v>1.1399999999999999</v>
      </c>
      <c r="D199" s="4">
        <f t="shared" si="9"/>
        <v>8.9831999999999983</v>
      </c>
      <c r="E199" s="4">
        <f t="shared" si="10"/>
        <v>188.01320000000001</v>
      </c>
      <c r="F199" s="4">
        <f t="shared" si="11"/>
        <v>2.253200000000021</v>
      </c>
      <c r="G199" s="12">
        <v>2023</v>
      </c>
    </row>
    <row r="200" spans="1:8" x14ac:dyDescent="0.2">
      <c r="A200" s="18">
        <v>44923.56925925926</v>
      </c>
      <c r="B200" s="4">
        <v>7.8899999999999988</v>
      </c>
      <c r="C200" s="4">
        <v>1.1399999999999999</v>
      </c>
      <c r="D200" s="4">
        <f t="shared" si="9"/>
        <v>8.9945999999999984</v>
      </c>
      <c r="E200" s="4">
        <f t="shared" si="10"/>
        <v>188.02459999999999</v>
      </c>
      <c r="F200" s="4">
        <f t="shared" si="11"/>
        <v>2.2646000000000015</v>
      </c>
      <c r="G200" s="12">
        <v>2023</v>
      </c>
    </row>
    <row r="201" spans="1:8" x14ac:dyDescent="0.2">
      <c r="A201" s="18">
        <v>44923.57730902778</v>
      </c>
      <c r="B201" s="4">
        <v>7.9</v>
      </c>
      <c r="C201" s="4">
        <v>1.1399999999999999</v>
      </c>
      <c r="D201" s="4">
        <f t="shared" si="9"/>
        <v>9.0060000000000002</v>
      </c>
      <c r="E201" s="4">
        <f t="shared" si="10"/>
        <v>188.036</v>
      </c>
      <c r="F201" s="4">
        <f t="shared" si="11"/>
        <v>2.2760000000000105</v>
      </c>
      <c r="G201" s="12">
        <v>2023</v>
      </c>
    </row>
    <row r="202" spans="1:8" x14ac:dyDescent="0.2">
      <c r="A202" s="18">
        <v>44923.589097222219</v>
      </c>
      <c r="B202" s="4">
        <v>7.91</v>
      </c>
      <c r="C202" s="4">
        <v>1.1399999999999999</v>
      </c>
      <c r="D202" s="4">
        <f t="shared" si="9"/>
        <v>9.0173999999999985</v>
      </c>
      <c r="E202" s="4">
        <f t="shared" si="10"/>
        <v>188.04740000000001</v>
      </c>
      <c r="F202" s="4">
        <f t="shared" si="11"/>
        <v>2.2874000000000194</v>
      </c>
      <c r="G202" s="12">
        <v>2023</v>
      </c>
    </row>
    <row r="203" spans="1:8" x14ac:dyDescent="0.2">
      <c r="A203" s="18">
        <v>44923.62749421296</v>
      </c>
      <c r="B203" s="4">
        <v>0</v>
      </c>
      <c r="C203" s="4">
        <v>1.1399999999999999</v>
      </c>
      <c r="D203" s="4">
        <f t="shared" si="9"/>
        <v>0</v>
      </c>
      <c r="E203" s="4">
        <f>D203+E$202</f>
        <v>188.04740000000001</v>
      </c>
      <c r="F203" s="4">
        <f t="shared" si="11"/>
        <v>2.2874000000000194</v>
      </c>
      <c r="G203" s="12">
        <v>2023</v>
      </c>
      <c r="H203" s="7" t="s">
        <v>5</v>
      </c>
    </row>
    <row r="204" spans="1:8" x14ac:dyDescent="0.2">
      <c r="A204" s="18">
        <v>44924.641736111109</v>
      </c>
      <c r="B204" s="4">
        <v>9.9999999999997868E-3</v>
      </c>
      <c r="C204" s="4">
        <v>1.2</v>
      </c>
      <c r="D204" s="4">
        <f t="shared" si="9"/>
        <v>1.1999999999999744E-2</v>
      </c>
      <c r="E204" s="4">
        <f>D204+E$202</f>
        <v>188.05940000000001</v>
      </c>
      <c r="F204" s="4">
        <f t="shared" si="11"/>
        <v>2.2994000000000199</v>
      </c>
      <c r="G204" s="12">
        <v>2023</v>
      </c>
    </row>
    <row r="205" spans="1:8" x14ac:dyDescent="0.2">
      <c r="A205" s="18">
        <v>44925.410219907404</v>
      </c>
      <c r="B205" s="4">
        <v>1.9999999999999574E-2</v>
      </c>
      <c r="C205" s="4">
        <v>1.2</v>
      </c>
      <c r="D205" s="4">
        <f t="shared" si="9"/>
        <v>2.3999999999999487E-2</v>
      </c>
      <c r="E205" s="4">
        <f t="shared" ref="E205:E268" si="12">D205+E$202</f>
        <v>188.07140000000001</v>
      </c>
      <c r="F205" s="4">
        <f t="shared" si="11"/>
        <v>2.3114000000000203</v>
      </c>
      <c r="G205" s="12">
        <v>2023</v>
      </c>
    </row>
    <row r="206" spans="1:8" x14ac:dyDescent="0.2">
      <c r="A206" s="18">
        <v>44925.419039351851</v>
      </c>
      <c r="B206" s="4">
        <v>2.9999999999999361E-2</v>
      </c>
      <c r="C206" s="4">
        <v>1.2</v>
      </c>
      <c r="D206" s="4">
        <f t="shared" si="9"/>
        <v>3.5999999999999234E-2</v>
      </c>
      <c r="E206" s="4">
        <f t="shared" si="12"/>
        <v>188.08340000000001</v>
      </c>
      <c r="F206" s="4">
        <f t="shared" si="11"/>
        <v>2.3234000000000208</v>
      </c>
      <c r="G206" s="12">
        <v>2023</v>
      </c>
    </row>
    <row r="207" spans="1:8" x14ac:dyDescent="0.2">
      <c r="A207" s="18">
        <v>44925.426307870373</v>
      </c>
      <c r="B207" s="4">
        <v>3.9999999999999147E-2</v>
      </c>
      <c r="C207" s="4">
        <v>1.2</v>
      </c>
      <c r="D207" s="4">
        <f t="shared" si="9"/>
        <v>4.7999999999998974E-2</v>
      </c>
      <c r="E207" s="4">
        <f t="shared" si="12"/>
        <v>188.09540000000001</v>
      </c>
      <c r="F207" s="4">
        <f t="shared" si="11"/>
        <v>2.3354000000000212</v>
      </c>
      <c r="G207" s="12">
        <v>2023</v>
      </c>
    </row>
    <row r="208" spans="1:8" x14ac:dyDescent="0.2">
      <c r="A208" s="18">
        <v>44925.430578703701</v>
      </c>
      <c r="B208" s="4">
        <v>5.0000000000000711E-2</v>
      </c>
      <c r="C208" s="4">
        <v>1.2</v>
      </c>
      <c r="D208" s="4">
        <f t="shared" ref="D208:D271" si="13">B208*C208</f>
        <v>6.0000000000000851E-2</v>
      </c>
      <c r="E208" s="4">
        <f>D208+E$202</f>
        <v>188.10740000000001</v>
      </c>
      <c r="F208" s="4">
        <f t="shared" si="11"/>
        <v>2.3474000000000217</v>
      </c>
      <c r="G208" s="12">
        <v>2023</v>
      </c>
    </row>
    <row r="209" spans="1:7" x14ac:dyDescent="0.2">
      <c r="A209" s="18">
        <v>44925.435937499999</v>
      </c>
      <c r="B209" s="4">
        <v>6.0000000000000497E-2</v>
      </c>
      <c r="C209" s="4">
        <v>1.2</v>
      </c>
      <c r="D209" s="4">
        <f t="shared" si="13"/>
        <v>7.2000000000000591E-2</v>
      </c>
      <c r="E209" s="4">
        <f t="shared" si="12"/>
        <v>188.11940000000001</v>
      </c>
      <c r="F209" s="4">
        <f t="shared" si="11"/>
        <v>2.3594000000000221</v>
      </c>
      <c r="G209" s="12">
        <v>2023</v>
      </c>
    </row>
    <row r="210" spans="1:7" x14ac:dyDescent="0.2">
      <c r="A210" s="18">
        <v>44925.440017361114</v>
      </c>
      <c r="B210" s="4">
        <v>7.0000000000000284E-2</v>
      </c>
      <c r="C210" s="4">
        <v>1.2</v>
      </c>
      <c r="D210" s="4">
        <f t="shared" si="13"/>
        <v>8.4000000000000338E-2</v>
      </c>
      <c r="E210" s="4">
        <f t="shared" si="12"/>
        <v>188.13140000000001</v>
      </c>
      <c r="F210" s="4">
        <f t="shared" si="11"/>
        <v>2.3714000000000226</v>
      </c>
      <c r="G210" s="12">
        <v>2023</v>
      </c>
    </row>
    <row r="211" spans="1:7" x14ac:dyDescent="0.2">
      <c r="A211" s="18">
        <v>44925.445190972219</v>
      </c>
      <c r="B211" s="4">
        <v>8.0000000000000071E-2</v>
      </c>
      <c r="C211" s="4">
        <v>1.2</v>
      </c>
      <c r="D211" s="4">
        <f t="shared" si="13"/>
        <v>9.6000000000000085E-2</v>
      </c>
      <c r="E211" s="4">
        <f t="shared" si="12"/>
        <v>188.14340000000001</v>
      </c>
      <c r="F211" s="4">
        <f t="shared" si="11"/>
        <v>2.3834000000000231</v>
      </c>
      <c r="G211" s="12">
        <v>2023</v>
      </c>
    </row>
    <row r="212" spans="1:7" x14ac:dyDescent="0.2">
      <c r="A212" s="18">
        <v>44925.44940972222</v>
      </c>
      <c r="B212" s="4">
        <v>8.9999999999999858E-2</v>
      </c>
      <c r="C212" s="4">
        <v>1.2</v>
      </c>
      <c r="D212" s="4">
        <f t="shared" si="13"/>
        <v>0.10799999999999983</v>
      </c>
      <c r="E212" s="4">
        <f t="shared" si="12"/>
        <v>188.15540000000001</v>
      </c>
      <c r="F212" s="4">
        <f t="shared" si="11"/>
        <v>2.3954000000000235</v>
      </c>
      <c r="G212" s="12">
        <v>2023</v>
      </c>
    </row>
    <row r="213" spans="1:7" x14ac:dyDescent="0.2">
      <c r="A213" s="18">
        <v>44925.45590277778</v>
      </c>
      <c r="B213" s="4">
        <v>9.9999999999999645E-2</v>
      </c>
      <c r="C213" s="4">
        <v>1.2</v>
      </c>
      <c r="D213" s="4">
        <f t="shared" si="13"/>
        <v>0.11999999999999957</v>
      </c>
      <c r="E213" s="4">
        <f t="shared" si="12"/>
        <v>188.16740000000001</v>
      </c>
      <c r="F213" s="4">
        <f t="shared" si="11"/>
        <v>2.407400000000024</v>
      </c>
      <c r="G213" s="12">
        <v>2023</v>
      </c>
    </row>
    <row r="214" spans="1:7" x14ac:dyDescent="0.2">
      <c r="A214" s="18">
        <v>44925.464317129627</v>
      </c>
      <c r="B214" s="4">
        <v>0.10999999999999943</v>
      </c>
      <c r="C214" s="4">
        <v>1.2</v>
      </c>
      <c r="D214" s="4">
        <f t="shared" si="13"/>
        <v>0.13199999999999931</v>
      </c>
      <c r="E214" s="4">
        <f t="shared" si="12"/>
        <v>188.17940000000002</v>
      </c>
      <c r="F214" s="4">
        <f t="shared" si="11"/>
        <v>2.4194000000000244</v>
      </c>
      <c r="G214" s="12">
        <v>2023</v>
      </c>
    </row>
    <row r="215" spans="1:7" x14ac:dyDescent="0.2">
      <c r="A215" s="18">
        <v>44927.520318287039</v>
      </c>
      <c r="B215" s="4">
        <v>0.11999999999999922</v>
      </c>
      <c r="C215" s="4">
        <v>1.2</v>
      </c>
      <c r="D215" s="4">
        <f t="shared" si="13"/>
        <v>0.14399999999999905</v>
      </c>
      <c r="E215" s="4">
        <f t="shared" si="12"/>
        <v>188.19140000000002</v>
      </c>
      <c r="F215" s="4">
        <f t="shared" si="11"/>
        <v>2.4314000000000249</v>
      </c>
      <c r="G215" s="12">
        <v>2023</v>
      </c>
    </row>
    <row r="216" spans="1:7" x14ac:dyDescent="0.2">
      <c r="A216" s="18">
        <v>44927.524004629631</v>
      </c>
      <c r="B216" s="4">
        <v>0.13000000000000078</v>
      </c>
      <c r="C216" s="4">
        <v>1.2</v>
      </c>
      <c r="D216" s="4">
        <f t="shared" si="13"/>
        <v>0.15600000000000094</v>
      </c>
      <c r="E216" s="4">
        <f t="shared" si="12"/>
        <v>188.20340000000002</v>
      </c>
      <c r="F216" s="4">
        <f t="shared" si="11"/>
        <v>2.4434000000000253</v>
      </c>
      <c r="G216" s="12">
        <v>2023</v>
      </c>
    </row>
    <row r="217" spans="1:7" x14ac:dyDescent="0.2">
      <c r="A217" s="18">
        <v>44927.528969907406</v>
      </c>
      <c r="B217" s="4">
        <v>0.14000000000000057</v>
      </c>
      <c r="C217" s="4">
        <v>1.2</v>
      </c>
      <c r="D217" s="4">
        <f t="shared" si="13"/>
        <v>0.16800000000000068</v>
      </c>
      <c r="E217" s="4">
        <f t="shared" si="12"/>
        <v>188.21540000000002</v>
      </c>
      <c r="F217" s="4">
        <f t="shared" si="11"/>
        <v>2.4554000000000258</v>
      </c>
      <c r="G217" s="12">
        <v>2023</v>
      </c>
    </row>
    <row r="218" spans="1:7" x14ac:dyDescent="0.2">
      <c r="A218" s="18">
        <v>44927.530787037038</v>
      </c>
      <c r="B218" s="4">
        <v>0.15000000000000036</v>
      </c>
      <c r="C218" s="4">
        <v>1.2</v>
      </c>
      <c r="D218" s="4">
        <f t="shared" si="13"/>
        <v>0.18000000000000041</v>
      </c>
      <c r="E218" s="4">
        <f t="shared" si="12"/>
        <v>188.22740000000002</v>
      </c>
      <c r="F218" s="4">
        <f t="shared" si="11"/>
        <v>2.4674000000000262</v>
      </c>
      <c r="G218" s="12">
        <v>2023</v>
      </c>
    </row>
    <row r="219" spans="1:7" x14ac:dyDescent="0.2">
      <c r="A219" s="18">
        <v>44927.532771990744</v>
      </c>
      <c r="B219" s="4">
        <v>0.16000000000000014</v>
      </c>
      <c r="C219" s="4">
        <v>1.2</v>
      </c>
      <c r="D219" s="4">
        <f t="shared" si="13"/>
        <v>0.19200000000000017</v>
      </c>
      <c r="E219" s="4">
        <f t="shared" si="12"/>
        <v>188.23940000000002</v>
      </c>
      <c r="F219" s="4">
        <f t="shared" si="11"/>
        <v>2.4794000000000267</v>
      </c>
      <c r="G219" s="12">
        <v>2023</v>
      </c>
    </row>
    <row r="220" spans="1:7" x14ac:dyDescent="0.2">
      <c r="A220" s="18">
        <v>44927.534149305553</v>
      </c>
      <c r="B220" s="4">
        <v>0.16999999999999993</v>
      </c>
      <c r="C220" s="4">
        <v>1.2</v>
      </c>
      <c r="D220" s="4">
        <f t="shared" si="13"/>
        <v>0.2039999999999999</v>
      </c>
      <c r="E220" s="4">
        <f t="shared" si="12"/>
        <v>188.25140000000002</v>
      </c>
      <c r="F220" s="4">
        <f t="shared" si="11"/>
        <v>2.4914000000000271</v>
      </c>
      <c r="G220" s="12">
        <v>2023</v>
      </c>
    </row>
    <row r="221" spans="1:7" x14ac:dyDescent="0.2">
      <c r="A221" s="18">
        <v>44927.535931712962</v>
      </c>
      <c r="B221" s="4">
        <v>0.17999999999999972</v>
      </c>
      <c r="C221" s="4">
        <v>1.2</v>
      </c>
      <c r="D221" s="4">
        <f t="shared" si="13"/>
        <v>0.21599999999999966</v>
      </c>
      <c r="E221" s="4">
        <f t="shared" si="12"/>
        <v>188.26340000000002</v>
      </c>
      <c r="F221" s="4">
        <f t="shared" si="11"/>
        <v>2.5034000000000276</v>
      </c>
      <c r="G221" s="12">
        <v>2023</v>
      </c>
    </row>
    <row r="222" spans="1:7" x14ac:dyDescent="0.2">
      <c r="A222" s="18">
        <v>44927.537638888891</v>
      </c>
      <c r="B222" s="4">
        <v>0.1899999999999995</v>
      </c>
      <c r="C222" s="4">
        <v>1.2</v>
      </c>
      <c r="D222" s="4">
        <f t="shared" si="13"/>
        <v>0.2279999999999994</v>
      </c>
      <c r="E222" s="4">
        <f t="shared" si="12"/>
        <v>188.27540000000002</v>
      </c>
      <c r="F222" s="4">
        <f t="shared" si="11"/>
        <v>2.5154000000000281</v>
      </c>
      <c r="G222" s="12">
        <v>2023</v>
      </c>
    </row>
    <row r="223" spans="1:7" x14ac:dyDescent="0.2">
      <c r="A223" s="18">
        <v>44927.539375</v>
      </c>
      <c r="B223" s="4">
        <v>0.19999999999999929</v>
      </c>
      <c r="C223" s="4">
        <v>1.2</v>
      </c>
      <c r="D223" s="4">
        <f t="shared" si="13"/>
        <v>0.23999999999999913</v>
      </c>
      <c r="E223" s="4">
        <f t="shared" si="12"/>
        <v>188.28740000000002</v>
      </c>
      <c r="F223" s="4">
        <f t="shared" si="11"/>
        <v>2.5274000000000285</v>
      </c>
      <c r="G223" s="12">
        <v>2023</v>
      </c>
    </row>
    <row r="224" spans="1:7" x14ac:dyDescent="0.2">
      <c r="A224" s="18">
        <v>44927.540792824075</v>
      </c>
      <c r="B224" s="4">
        <v>0.20999999999999908</v>
      </c>
      <c r="C224" s="4">
        <v>1.2</v>
      </c>
      <c r="D224" s="4">
        <f t="shared" si="13"/>
        <v>0.25199999999999889</v>
      </c>
      <c r="E224" s="4">
        <f t="shared" si="12"/>
        <v>188.29940000000002</v>
      </c>
      <c r="F224" s="4">
        <f t="shared" si="11"/>
        <v>2.539400000000029</v>
      </c>
      <c r="G224" s="12">
        <v>2023</v>
      </c>
    </row>
    <row r="225" spans="1:7" x14ac:dyDescent="0.2">
      <c r="A225" s="18">
        <v>44927.542800925927</v>
      </c>
      <c r="B225" s="4">
        <v>0.22000000000000064</v>
      </c>
      <c r="C225" s="4">
        <v>1.2</v>
      </c>
      <c r="D225" s="4">
        <f t="shared" si="13"/>
        <v>0.26400000000000073</v>
      </c>
      <c r="E225" s="4">
        <f t="shared" si="12"/>
        <v>188.31140000000002</v>
      </c>
      <c r="F225" s="4">
        <f t="shared" si="11"/>
        <v>2.5514000000000294</v>
      </c>
      <c r="G225" s="12">
        <v>2023</v>
      </c>
    </row>
    <row r="226" spans="1:7" x14ac:dyDescent="0.2">
      <c r="A226" s="18">
        <v>44927.544045138886</v>
      </c>
      <c r="B226" s="4">
        <v>0.23000000000000043</v>
      </c>
      <c r="C226" s="4">
        <v>1.2</v>
      </c>
      <c r="D226" s="4">
        <f t="shared" si="13"/>
        <v>0.27600000000000052</v>
      </c>
      <c r="E226" s="4">
        <f t="shared" si="12"/>
        <v>188.32340000000002</v>
      </c>
      <c r="F226" s="4">
        <f t="shared" si="11"/>
        <v>2.5634000000000299</v>
      </c>
      <c r="G226" s="12">
        <v>2023</v>
      </c>
    </row>
    <row r="227" spans="1:7" x14ac:dyDescent="0.2">
      <c r="A227" s="18">
        <v>44927.545208333337</v>
      </c>
      <c r="B227" s="4">
        <v>0.24000000000000021</v>
      </c>
      <c r="C227" s="4">
        <v>1.2</v>
      </c>
      <c r="D227" s="4">
        <f t="shared" si="13"/>
        <v>0.28800000000000026</v>
      </c>
      <c r="E227" s="4">
        <f t="shared" si="12"/>
        <v>188.33540000000002</v>
      </c>
      <c r="F227" s="4">
        <f t="shared" si="11"/>
        <v>2.5754000000000303</v>
      </c>
      <c r="G227" s="12">
        <v>2023</v>
      </c>
    </row>
    <row r="228" spans="1:7" x14ac:dyDescent="0.2">
      <c r="A228" s="18">
        <v>44927.545931712964</v>
      </c>
      <c r="B228" s="4">
        <v>0.25</v>
      </c>
      <c r="C228" s="4">
        <v>1.2</v>
      </c>
      <c r="D228" s="4">
        <f t="shared" si="13"/>
        <v>0.3</v>
      </c>
      <c r="E228" s="4">
        <f t="shared" si="12"/>
        <v>188.34740000000002</v>
      </c>
      <c r="F228" s="4">
        <f t="shared" si="11"/>
        <v>2.5874000000000308</v>
      </c>
      <c r="G228" s="12">
        <v>2023</v>
      </c>
    </row>
    <row r="229" spans="1:7" x14ac:dyDescent="0.2">
      <c r="A229" s="18">
        <v>44927.546811342596</v>
      </c>
      <c r="B229" s="4">
        <v>0.25999999999999979</v>
      </c>
      <c r="C229" s="4">
        <v>1.2</v>
      </c>
      <c r="D229" s="4">
        <f t="shared" si="13"/>
        <v>0.31199999999999972</v>
      </c>
      <c r="E229" s="4">
        <f t="shared" si="12"/>
        <v>188.35940000000002</v>
      </c>
      <c r="F229" s="4">
        <f t="shared" si="11"/>
        <v>2.5994000000000312</v>
      </c>
      <c r="G229" s="12">
        <v>2023</v>
      </c>
    </row>
    <row r="230" spans="1:7" x14ac:dyDescent="0.2">
      <c r="A230" s="18">
        <v>44927.547326388885</v>
      </c>
      <c r="B230" s="4">
        <v>0.26999999999999957</v>
      </c>
      <c r="C230" s="4">
        <v>1.2</v>
      </c>
      <c r="D230" s="4">
        <f t="shared" si="13"/>
        <v>0.32399999999999946</v>
      </c>
      <c r="E230" s="4">
        <f t="shared" si="12"/>
        <v>188.37140000000002</v>
      </c>
      <c r="F230" s="4">
        <f t="shared" si="11"/>
        <v>2.6114000000000317</v>
      </c>
      <c r="G230" s="12">
        <v>2023</v>
      </c>
    </row>
    <row r="231" spans="1:7" x14ac:dyDescent="0.2">
      <c r="A231" s="18">
        <v>44927.547818287036</v>
      </c>
      <c r="B231" s="4">
        <v>0.27999999999999936</v>
      </c>
      <c r="C231" s="4">
        <v>1.2</v>
      </c>
      <c r="D231" s="4">
        <f t="shared" si="13"/>
        <v>0.33599999999999924</v>
      </c>
      <c r="E231" s="4">
        <f t="shared" si="12"/>
        <v>188.38340000000002</v>
      </c>
      <c r="F231" s="4">
        <f t="shared" si="11"/>
        <v>2.6234000000000322</v>
      </c>
      <c r="G231" s="12">
        <v>2023</v>
      </c>
    </row>
    <row r="232" spans="1:7" x14ac:dyDescent="0.2">
      <c r="A232" s="18">
        <v>44927.548362268521</v>
      </c>
      <c r="B232" s="4">
        <v>0.28999999999999915</v>
      </c>
      <c r="C232" s="4">
        <v>1.2</v>
      </c>
      <c r="D232" s="4">
        <f t="shared" si="13"/>
        <v>0.34799999999999898</v>
      </c>
      <c r="E232" s="4">
        <f t="shared" si="12"/>
        <v>188.3954</v>
      </c>
      <c r="F232" s="4">
        <f t="shared" si="11"/>
        <v>2.6354000000000042</v>
      </c>
      <c r="G232" s="12">
        <v>2023</v>
      </c>
    </row>
    <row r="233" spans="1:7" x14ac:dyDescent="0.2">
      <c r="A233" s="18">
        <v>44927.549346064814</v>
      </c>
      <c r="B233" s="4">
        <v>0.30000000000000071</v>
      </c>
      <c r="C233" s="4">
        <v>1.2</v>
      </c>
      <c r="D233" s="4">
        <f t="shared" si="13"/>
        <v>0.36000000000000082</v>
      </c>
      <c r="E233" s="4">
        <f t="shared" si="12"/>
        <v>188.40740000000002</v>
      </c>
      <c r="F233" s="4">
        <f t="shared" si="11"/>
        <v>2.6474000000000331</v>
      </c>
      <c r="G233" s="12">
        <v>2023</v>
      </c>
    </row>
    <row r="234" spans="1:7" x14ac:dyDescent="0.2">
      <c r="A234" s="18">
        <v>44927.550995370373</v>
      </c>
      <c r="B234" s="4">
        <v>0.3100000000000005</v>
      </c>
      <c r="C234" s="4">
        <v>1.2</v>
      </c>
      <c r="D234" s="4">
        <f t="shared" si="13"/>
        <v>0.37200000000000061</v>
      </c>
      <c r="E234" s="4">
        <f t="shared" si="12"/>
        <v>188.41940000000002</v>
      </c>
      <c r="F234" s="4">
        <f t="shared" si="11"/>
        <v>2.6594000000000335</v>
      </c>
      <c r="G234" s="12">
        <v>2023</v>
      </c>
    </row>
    <row r="235" spans="1:7" x14ac:dyDescent="0.2">
      <c r="A235" s="18">
        <v>44927.557812500003</v>
      </c>
      <c r="B235" s="4">
        <v>0.32000000000000028</v>
      </c>
      <c r="C235" s="4">
        <v>1.2</v>
      </c>
      <c r="D235" s="4">
        <f t="shared" si="13"/>
        <v>0.38400000000000034</v>
      </c>
      <c r="E235" s="4">
        <f t="shared" si="12"/>
        <v>188.4314</v>
      </c>
      <c r="F235" s="4">
        <f t="shared" si="11"/>
        <v>2.6714000000000055</v>
      </c>
      <c r="G235" s="12">
        <v>2023</v>
      </c>
    </row>
    <row r="236" spans="1:7" x14ac:dyDescent="0.2">
      <c r="A236" s="18">
        <v>44927.567175925928</v>
      </c>
      <c r="B236" s="4">
        <v>0.33000000000000007</v>
      </c>
      <c r="C236" s="4">
        <v>1.2</v>
      </c>
      <c r="D236" s="4">
        <f t="shared" si="13"/>
        <v>0.39600000000000007</v>
      </c>
      <c r="E236" s="4">
        <f t="shared" si="12"/>
        <v>188.4434</v>
      </c>
      <c r="F236" s="4">
        <f t="shared" si="11"/>
        <v>2.683400000000006</v>
      </c>
      <c r="G236" s="12">
        <v>2023</v>
      </c>
    </row>
    <row r="237" spans="1:7" x14ac:dyDescent="0.2">
      <c r="A237" s="18">
        <v>44927.613165509261</v>
      </c>
      <c r="B237" s="4">
        <v>0.33999999999999986</v>
      </c>
      <c r="C237" s="4">
        <v>1.2</v>
      </c>
      <c r="D237" s="4">
        <f t="shared" si="13"/>
        <v>0.40799999999999981</v>
      </c>
      <c r="E237" s="4">
        <f t="shared" si="12"/>
        <v>188.4554</v>
      </c>
      <c r="F237" s="4">
        <f t="shared" si="11"/>
        <v>2.6954000000000065</v>
      </c>
      <c r="G237" s="12">
        <v>2023</v>
      </c>
    </row>
    <row r="238" spans="1:7" x14ac:dyDescent="0.2">
      <c r="A238" s="18">
        <v>44927.647100694441</v>
      </c>
      <c r="B238" s="4">
        <v>0.34999999999999964</v>
      </c>
      <c r="C238" s="4">
        <v>1.2</v>
      </c>
      <c r="D238" s="4">
        <f t="shared" si="13"/>
        <v>0.41999999999999954</v>
      </c>
      <c r="E238" s="4">
        <f t="shared" si="12"/>
        <v>188.4674</v>
      </c>
      <c r="F238" s="4">
        <f t="shared" si="11"/>
        <v>2.7074000000000069</v>
      </c>
      <c r="G238" s="12">
        <v>2023</v>
      </c>
    </row>
    <row r="239" spans="1:7" x14ac:dyDescent="0.2">
      <c r="A239" s="18">
        <v>44927.654224537036</v>
      </c>
      <c r="B239" s="4">
        <v>0.35999999999999943</v>
      </c>
      <c r="C239" s="4">
        <v>1.2</v>
      </c>
      <c r="D239" s="4">
        <f t="shared" si="13"/>
        <v>0.43199999999999933</v>
      </c>
      <c r="E239" s="4">
        <f t="shared" si="12"/>
        <v>188.4794</v>
      </c>
      <c r="F239" s="4">
        <f t="shared" si="11"/>
        <v>2.7194000000000074</v>
      </c>
      <c r="G239" s="12">
        <v>2023</v>
      </c>
    </row>
    <row r="240" spans="1:7" x14ac:dyDescent="0.2">
      <c r="A240" s="18">
        <v>44927.667945601854</v>
      </c>
      <c r="B240" s="4">
        <v>0.36999999999999922</v>
      </c>
      <c r="C240" s="4">
        <v>1.2</v>
      </c>
      <c r="D240" s="4">
        <f t="shared" si="13"/>
        <v>0.44399999999999906</v>
      </c>
      <c r="E240" s="4">
        <f t="shared" si="12"/>
        <v>188.4914</v>
      </c>
      <c r="F240" s="4">
        <f t="shared" si="11"/>
        <v>2.7314000000000078</v>
      </c>
      <c r="G240" s="12">
        <v>2023</v>
      </c>
    </row>
    <row r="241" spans="1:7" x14ac:dyDescent="0.2">
      <c r="A241" s="18">
        <v>44927.739155092589</v>
      </c>
      <c r="B241" s="4">
        <v>0.38000000000000078</v>
      </c>
      <c r="C241" s="4">
        <v>1.2</v>
      </c>
      <c r="D241" s="4">
        <f t="shared" si="13"/>
        <v>0.4560000000000009</v>
      </c>
      <c r="E241" s="4">
        <f t="shared" si="12"/>
        <v>188.5034</v>
      </c>
      <c r="F241" s="4">
        <f t="shared" si="11"/>
        <v>2.7434000000000083</v>
      </c>
      <c r="G241" s="12">
        <v>2023</v>
      </c>
    </row>
    <row r="242" spans="1:7" x14ac:dyDescent="0.2">
      <c r="A242" s="18">
        <v>44927.759635416667</v>
      </c>
      <c r="B242" s="4">
        <v>0.39000000000000057</v>
      </c>
      <c r="C242" s="4">
        <v>1.2</v>
      </c>
      <c r="D242" s="4">
        <f t="shared" si="13"/>
        <v>0.46800000000000064</v>
      </c>
      <c r="E242" s="4">
        <f t="shared" si="12"/>
        <v>188.5154</v>
      </c>
      <c r="F242" s="4">
        <f t="shared" si="11"/>
        <v>2.7554000000000087</v>
      </c>
      <c r="G242" s="12">
        <v>2023</v>
      </c>
    </row>
    <row r="243" spans="1:7" x14ac:dyDescent="0.2">
      <c r="A243" s="18">
        <v>44931.991811342596</v>
      </c>
      <c r="B243" s="4">
        <v>0.40000000000000036</v>
      </c>
      <c r="C243" s="4">
        <v>1.2</v>
      </c>
      <c r="D243" s="4">
        <f t="shared" si="13"/>
        <v>0.48000000000000043</v>
      </c>
      <c r="E243" s="4">
        <f t="shared" si="12"/>
        <v>188.5274</v>
      </c>
      <c r="F243" s="4">
        <f t="shared" si="11"/>
        <v>2.7674000000000092</v>
      </c>
      <c r="G243" s="12">
        <v>2023</v>
      </c>
    </row>
    <row r="244" spans="1:7" x14ac:dyDescent="0.2">
      <c r="A244" s="18">
        <v>44936.583211805555</v>
      </c>
      <c r="B244" s="4">
        <v>0.41000000000000014</v>
      </c>
      <c r="C244" s="4">
        <v>1.2</v>
      </c>
      <c r="D244" s="4">
        <f t="shared" si="13"/>
        <v>0.49200000000000016</v>
      </c>
      <c r="E244" s="4">
        <f t="shared" si="12"/>
        <v>188.5394</v>
      </c>
      <c r="F244" s="4">
        <f t="shared" si="11"/>
        <v>2.7794000000000096</v>
      </c>
      <c r="G244" s="12">
        <v>2023</v>
      </c>
    </row>
    <row r="245" spans="1:7" x14ac:dyDescent="0.2">
      <c r="A245" s="18">
        <v>44936.591082175924</v>
      </c>
      <c r="B245" s="4">
        <v>0.41999999999999993</v>
      </c>
      <c r="C245" s="4">
        <v>1.2</v>
      </c>
      <c r="D245" s="4">
        <f t="shared" si="13"/>
        <v>0.50399999999999989</v>
      </c>
      <c r="E245" s="4">
        <f t="shared" si="12"/>
        <v>188.5514</v>
      </c>
      <c r="F245" s="4">
        <f t="shared" si="11"/>
        <v>2.7914000000000101</v>
      </c>
      <c r="G245" s="12">
        <v>2023</v>
      </c>
    </row>
    <row r="246" spans="1:7" x14ac:dyDescent="0.2">
      <c r="A246" s="18">
        <v>44936.591516203705</v>
      </c>
      <c r="B246" s="4">
        <v>0.42999999999999972</v>
      </c>
      <c r="C246" s="4">
        <v>1.2</v>
      </c>
      <c r="D246" s="4">
        <f t="shared" si="13"/>
        <v>0.51599999999999968</v>
      </c>
      <c r="E246" s="4">
        <f t="shared" si="12"/>
        <v>188.5634</v>
      </c>
      <c r="F246" s="4">
        <f t="shared" si="11"/>
        <v>2.8034000000000106</v>
      </c>
      <c r="G246" s="12">
        <v>2023</v>
      </c>
    </row>
    <row r="247" spans="1:7" x14ac:dyDescent="0.2">
      <c r="A247" s="18">
        <v>44936.595277777778</v>
      </c>
      <c r="B247" s="4">
        <v>0.4399999999999995</v>
      </c>
      <c r="C247" s="4">
        <v>1.2</v>
      </c>
      <c r="D247" s="4">
        <f t="shared" si="13"/>
        <v>0.52799999999999936</v>
      </c>
      <c r="E247" s="4">
        <f t="shared" si="12"/>
        <v>188.5754</v>
      </c>
      <c r="F247" s="4">
        <f t="shared" si="11"/>
        <v>2.815400000000011</v>
      </c>
      <c r="G247" s="12">
        <v>2023</v>
      </c>
    </row>
    <row r="248" spans="1:7" x14ac:dyDescent="0.2">
      <c r="A248" s="18">
        <v>44936.712824074071</v>
      </c>
      <c r="B248" s="4">
        <v>0.44999999999999929</v>
      </c>
      <c r="C248" s="4">
        <v>1.2</v>
      </c>
      <c r="D248" s="4">
        <f t="shared" si="13"/>
        <v>0.53999999999999915</v>
      </c>
      <c r="E248" s="4">
        <f t="shared" si="12"/>
        <v>188.5874</v>
      </c>
      <c r="F248" s="4">
        <f t="shared" si="11"/>
        <v>2.8274000000000115</v>
      </c>
      <c r="G248" s="12">
        <v>2023</v>
      </c>
    </row>
    <row r="249" spans="1:7" x14ac:dyDescent="0.2">
      <c r="A249" s="18">
        <v>44936.738732638885</v>
      </c>
      <c r="B249" s="4">
        <v>0.45999999999999908</v>
      </c>
      <c r="C249" s="4">
        <v>1.2</v>
      </c>
      <c r="D249" s="4">
        <f t="shared" si="13"/>
        <v>0.55199999999999882</v>
      </c>
      <c r="E249" s="4">
        <f t="shared" si="12"/>
        <v>188.5994</v>
      </c>
      <c r="F249" s="4">
        <f t="shared" si="11"/>
        <v>2.8394000000000119</v>
      </c>
      <c r="G249" s="12">
        <v>2023</v>
      </c>
    </row>
    <row r="250" spans="1:7" x14ac:dyDescent="0.2">
      <c r="A250" s="18">
        <v>44936.742685185185</v>
      </c>
      <c r="B250" s="4">
        <v>0.47000000000000064</v>
      </c>
      <c r="C250" s="4">
        <v>1.2</v>
      </c>
      <c r="D250" s="4">
        <f t="shared" si="13"/>
        <v>0.56400000000000072</v>
      </c>
      <c r="E250" s="4">
        <f t="shared" si="12"/>
        <v>188.6114</v>
      </c>
      <c r="F250" s="4">
        <f t="shared" si="11"/>
        <v>2.8514000000000124</v>
      </c>
      <c r="G250" s="12">
        <v>2023</v>
      </c>
    </row>
    <row r="251" spans="1:7" x14ac:dyDescent="0.2">
      <c r="A251" s="18">
        <v>44936.74436921296</v>
      </c>
      <c r="B251" s="4">
        <v>0.48000000000000043</v>
      </c>
      <c r="C251" s="4">
        <v>1.2</v>
      </c>
      <c r="D251" s="4">
        <f t="shared" si="13"/>
        <v>0.57600000000000051</v>
      </c>
      <c r="E251" s="4">
        <f t="shared" si="12"/>
        <v>188.6234</v>
      </c>
      <c r="F251" s="4">
        <f t="shared" si="11"/>
        <v>2.8634000000000128</v>
      </c>
      <c r="G251" s="12">
        <v>2023</v>
      </c>
    </row>
    <row r="252" spans="1:7" x14ac:dyDescent="0.2">
      <c r="A252" s="18">
        <v>44936.744444444441</v>
      </c>
      <c r="B252" s="4">
        <v>0.49000000000000021</v>
      </c>
      <c r="C252" s="4">
        <v>1.2</v>
      </c>
      <c r="D252" s="4">
        <f t="shared" si="13"/>
        <v>0.58800000000000019</v>
      </c>
      <c r="E252" s="4">
        <f t="shared" si="12"/>
        <v>188.6354</v>
      </c>
      <c r="F252" s="4">
        <f t="shared" si="11"/>
        <v>2.8754000000000133</v>
      </c>
      <c r="G252" s="12">
        <v>2023</v>
      </c>
    </row>
    <row r="253" spans="1:7" x14ac:dyDescent="0.2">
      <c r="A253" s="18">
        <v>44936.744467592594</v>
      </c>
      <c r="B253" s="4">
        <v>0.5</v>
      </c>
      <c r="C253" s="4">
        <v>1.2</v>
      </c>
      <c r="D253" s="4">
        <f t="shared" si="13"/>
        <v>0.6</v>
      </c>
      <c r="E253" s="4">
        <f t="shared" si="12"/>
        <v>188.6474</v>
      </c>
      <c r="F253" s="4">
        <f t="shared" si="11"/>
        <v>2.8874000000000137</v>
      </c>
      <c r="G253" s="12">
        <v>2023</v>
      </c>
    </row>
    <row r="254" spans="1:7" x14ac:dyDescent="0.2">
      <c r="A254" s="18">
        <v>44936.744780092595</v>
      </c>
      <c r="B254" s="4">
        <v>0.50999999999999979</v>
      </c>
      <c r="C254" s="4">
        <v>1.2</v>
      </c>
      <c r="D254" s="4">
        <f t="shared" si="13"/>
        <v>0.61199999999999977</v>
      </c>
      <c r="E254" s="4">
        <f t="shared" si="12"/>
        <v>188.65940000000001</v>
      </c>
      <c r="F254" s="4">
        <f t="shared" si="11"/>
        <v>2.8994000000000142</v>
      </c>
      <c r="G254" s="12">
        <v>2023</v>
      </c>
    </row>
    <row r="255" spans="1:7" x14ac:dyDescent="0.2">
      <c r="A255" s="18">
        <v>44936.744855324076</v>
      </c>
      <c r="B255" s="4">
        <v>0.51999999999999957</v>
      </c>
      <c r="C255" s="4">
        <v>1.2</v>
      </c>
      <c r="D255" s="4">
        <f t="shared" si="13"/>
        <v>0.62399999999999944</v>
      </c>
      <c r="E255" s="4">
        <f t="shared" si="12"/>
        <v>188.67140000000001</v>
      </c>
      <c r="F255" s="4">
        <f t="shared" si="11"/>
        <v>2.9114000000000146</v>
      </c>
      <c r="G255" s="12">
        <v>2023</v>
      </c>
    </row>
    <row r="256" spans="1:7" x14ac:dyDescent="0.2">
      <c r="A256" s="18">
        <v>44936.745208333334</v>
      </c>
      <c r="B256" s="4">
        <v>0.52999999999999936</v>
      </c>
      <c r="C256" s="4">
        <v>1.2</v>
      </c>
      <c r="D256" s="4">
        <f t="shared" si="13"/>
        <v>0.63599999999999923</v>
      </c>
      <c r="E256" s="4">
        <f t="shared" si="12"/>
        <v>188.68340000000001</v>
      </c>
      <c r="F256" s="4">
        <f t="shared" si="11"/>
        <v>2.9234000000000151</v>
      </c>
      <c r="G256" s="12">
        <v>2023</v>
      </c>
    </row>
    <row r="257" spans="1:7" x14ac:dyDescent="0.2">
      <c r="A257" s="18">
        <v>44936.745225694445</v>
      </c>
      <c r="B257" s="4">
        <v>0.53999999999999915</v>
      </c>
      <c r="C257" s="4">
        <v>1.2</v>
      </c>
      <c r="D257" s="4">
        <f t="shared" si="13"/>
        <v>0.64799999999999891</v>
      </c>
      <c r="E257" s="4">
        <f t="shared" si="12"/>
        <v>188.69540000000001</v>
      </c>
      <c r="F257" s="4">
        <f t="shared" si="11"/>
        <v>2.9354000000000156</v>
      </c>
      <c r="G257" s="12">
        <v>2023</v>
      </c>
    </row>
    <row r="258" spans="1:7" x14ac:dyDescent="0.2">
      <c r="A258" s="18">
        <v>44936.745434027776</v>
      </c>
      <c r="B258" s="4">
        <v>0.55000000000000071</v>
      </c>
      <c r="C258" s="4">
        <v>1.2</v>
      </c>
      <c r="D258" s="4">
        <f t="shared" si="13"/>
        <v>0.66000000000000081</v>
      </c>
      <c r="E258" s="4">
        <f t="shared" si="12"/>
        <v>188.70740000000001</v>
      </c>
      <c r="F258" s="4">
        <f t="shared" si="11"/>
        <v>2.947400000000016</v>
      </c>
      <c r="G258" s="12">
        <v>2023</v>
      </c>
    </row>
    <row r="259" spans="1:7" x14ac:dyDescent="0.2">
      <c r="A259" s="18">
        <v>44936.753153935184</v>
      </c>
      <c r="B259" s="4">
        <v>0.5600000000000005</v>
      </c>
      <c r="C259" s="4">
        <v>1.2</v>
      </c>
      <c r="D259" s="4">
        <f t="shared" si="13"/>
        <v>0.6720000000000006</v>
      </c>
      <c r="E259" s="4">
        <f t="shared" si="12"/>
        <v>188.71940000000001</v>
      </c>
      <c r="F259" s="4">
        <f t="shared" ref="F259:F322" si="14">E259-185.76</f>
        <v>2.9594000000000165</v>
      </c>
      <c r="G259" s="12">
        <v>2023</v>
      </c>
    </row>
    <row r="260" spans="1:7" x14ac:dyDescent="0.2">
      <c r="A260" s="18">
        <v>44936.763055555559</v>
      </c>
      <c r="B260" s="4">
        <v>0.57000000000000028</v>
      </c>
      <c r="C260" s="4">
        <v>1.2</v>
      </c>
      <c r="D260" s="4">
        <f t="shared" si="13"/>
        <v>0.68400000000000027</v>
      </c>
      <c r="E260" s="4">
        <f t="shared" si="12"/>
        <v>188.73140000000001</v>
      </c>
      <c r="F260" s="4">
        <f t="shared" si="14"/>
        <v>2.9714000000000169</v>
      </c>
      <c r="G260" s="12">
        <v>2023</v>
      </c>
    </row>
    <row r="261" spans="1:7" x14ac:dyDescent="0.2">
      <c r="A261" s="18">
        <v>44936.763761574075</v>
      </c>
      <c r="B261" s="4">
        <v>0.58000000000000007</v>
      </c>
      <c r="C261" s="4">
        <v>1.2</v>
      </c>
      <c r="D261" s="4">
        <f t="shared" si="13"/>
        <v>0.69600000000000006</v>
      </c>
      <c r="E261" s="4">
        <f t="shared" si="12"/>
        <v>188.74340000000001</v>
      </c>
      <c r="F261" s="4">
        <f t="shared" si="14"/>
        <v>2.9834000000000174</v>
      </c>
      <c r="G261" s="12">
        <v>2023</v>
      </c>
    </row>
    <row r="262" spans="1:7" x14ac:dyDescent="0.2">
      <c r="A262" s="18">
        <v>44936.763883101848</v>
      </c>
      <c r="B262" s="4">
        <v>0.58999999999999986</v>
      </c>
      <c r="C262" s="4">
        <v>1.2</v>
      </c>
      <c r="D262" s="4">
        <f t="shared" si="13"/>
        <v>0.70799999999999985</v>
      </c>
      <c r="E262" s="4">
        <f t="shared" si="12"/>
        <v>188.75540000000001</v>
      </c>
      <c r="F262" s="4">
        <f t="shared" si="14"/>
        <v>2.9954000000000178</v>
      </c>
      <c r="G262" s="12">
        <v>2023</v>
      </c>
    </row>
    <row r="263" spans="1:7" x14ac:dyDescent="0.2">
      <c r="A263" s="18">
        <v>44936.763906250002</v>
      </c>
      <c r="B263" s="4">
        <v>0.59999999999999964</v>
      </c>
      <c r="C263" s="4">
        <v>1.2</v>
      </c>
      <c r="D263" s="4">
        <f t="shared" si="13"/>
        <v>0.71999999999999953</v>
      </c>
      <c r="E263" s="4">
        <f t="shared" si="12"/>
        <v>188.76740000000001</v>
      </c>
      <c r="F263" s="4">
        <f t="shared" si="14"/>
        <v>3.0074000000000183</v>
      </c>
      <c r="G263" s="12">
        <v>2023</v>
      </c>
    </row>
    <row r="264" spans="1:7" x14ac:dyDescent="0.2">
      <c r="A264" s="18">
        <v>44936.770376157408</v>
      </c>
      <c r="B264" s="4">
        <v>0.60999999999999943</v>
      </c>
      <c r="C264" s="4">
        <v>1.2</v>
      </c>
      <c r="D264" s="4">
        <f t="shared" si="13"/>
        <v>0.73199999999999932</v>
      </c>
      <c r="E264" s="4">
        <f t="shared" si="12"/>
        <v>188.77940000000001</v>
      </c>
      <c r="F264" s="4">
        <f t="shared" si="14"/>
        <v>3.0194000000000187</v>
      </c>
      <c r="G264" s="12">
        <v>2023</v>
      </c>
    </row>
    <row r="265" spans="1:7" x14ac:dyDescent="0.2">
      <c r="A265" s="18">
        <v>44936.770445601855</v>
      </c>
      <c r="B265" s="4">
        <v>0.61999999999999922</v>
      </c>
      <c r="C265" s="4">
        <v>1.2</v>
      </c>
      <c r="D265" s="4">
        <f t="shared" si="13"/>
        <v>0.743999999999999</v>
      </c>
      <c r="E265" s="4">
        <f t="shared" si="12"/>
        <v>188.79140000000001</v>
      </c>
      <c r="F265" s="4">
        <f t="shared" si="14"/>
        <v>3.0314000000000192</v>
      </c>
      <c r="G265" s="12">
        <v>2023</v>
      </c>
    </row>
    <row r="266" spans="1:7" x14ac:dyDescent="0.2">
      <c r="A266" s="18">
        <v>44936.770630787039</v>
      </c>
      <c r="B266" s="4">
        <v>0.63000000000000078</v>
      </c>
      <c r="C266" s="4">
        <v>1.2</v>
      </c>
      <c r="D266" s="4">
        <f t="shared" si="13"/>
        <v>0.75600000000000089</v>
      </c>
      <c r="E266" s="4">
        <f t="shared" si="12"/>
        <v>188.80340000000001</v>
      </c>
      <c r="F266" s="4">
        <f t="shared" si="14"/>
        <v>3.0434000000000196</v>
      </c>
      <c r="G266" s="12">
        <v>2023</v>
      </c>
    </row>
    <row r="267" spans="1:7" x14ac:dyDescent="0.2">
      <c r="A267" s="18">
        <v>44936.770740740743</v>
      </c>
      <c r="B267" s="4">
        <v>0.64000000000000057</v>
      </c>
      <c r="C267" s="4">
        <v>1.2</v>
      </c>
      <c r="D267" s="4">
        <f t="shared" si="13"/>
        <v>0.76800000000000068</v>
      </c>
      <c r="E267" s="4">
        <f t="shared" si="12"/>
        <v>188.81540000000001</v>
      </c>
      <c r="F267" s="4">
        <f t="shared" si="14"/>
        <v>3.0554000000000201</v>
      </c>
      <c r="G267" s="12">
        <v>2023</v>
      </c>
    </row>
    <row r="268" spans="1:7" x14ac:dyDescent="0.2">
      <c r="A268" s="18">
        <v>44936.770902777775</v>
      </c>
      <c r="B268" s="4">
        <v>0.65000000000000036</v>
      </c>
      <c r="C268" s="4">
        <v>1.2</v>
      </c>
      <c r="D268" s="4">
        <f t="shared" si="13"/>
        <v>0.78000000000000036</v>
      </c>
      <c r="E268" s="4">
        <f t="shared" si="12"/>
        <v>188.82740000000001</v>
      </c>
      <c r="F268" s="4">
        <f t="shared" si="14"/>
        <v>3.0674000000000206</v>
      </c>
      <c r="G268" s="12">
        <v>2023</v>
      </c>
    </row>
    <row r="269" spans="1:7" x14ac:dyDescent="0.2">
      <c r="A269" s="18">
        <v>44936.770925925928</v>
      </c>
      <c r="B269" s="4">
        <v>0.66000000000000014</v>
      </c>
      <c r="C269" s="4">
        <v>1.2</v>
      </c>
      <c r="D269" s="4">
        <f t="shared" si="13"/>
        <v>0.79200000000000015</v>
      </c>
      <c r="E269" s="4">
        <f t="shared" ref="E269:E332" si="15">D269+E$202</f>
        <v>188.83940000000001</v>
      </c>
      <c r="F269" s="4">
        <f t="shared" si="14"/>
        <v>3.079400000000021</v>
      </c>
      <c r="G269" s="12">
        <v>2023</v>
      </c>
    </row>
    <row r="270" spans="1:7" x14ac:dyDescent="0.2">
      <c r="A270" s="18">
        <v>44936.774265046297</v>
      </c>
      <c r="B270" s="4">
        <v>0.66999999999999993</v>
      </c>
      <c r="C270" s="4">
        <v>1.2</v>
      </c>
      <c r="D270" s="4">
        <f t="shared" si="13"/>
        <v>0.80399999999999994</v>
      </c>
      <c r="E270" s="4">
        <f t="shared" si="15"/>
        <v>188.85140000000001</v>
      </c>
      <c r="F270" s="4">
        <f t="shared" si="14"/>
        <v>3.0914000000000215</v>
      </c>
      <c r="G270" s="12">
        <v>2023</v>
      </c>
    </row>
    <row r="271" spans="1:7" x14ac:dyDescent="0.2">
      <c r="A271" s="18">
        <v>44936.774878472221</v>
      </c>
      <c r="B271" s="4">
        <v>0.67999999999999972</v>
      </c>
      <c r="C271" s="4">
        <v>1.2</v>
      </c>
      <c r="D271" s="4">
        <f t="shared" si="13"/>
        <v>0.81599999999999961</v>
      </c>
      <c r="E271" s="4">
        <f t="shared" si="15"/>
        <v>188.86340000000001</v>
      </c>
      <c r="F271" s="4">
        <f t="shared" si="14"/>
        <v>3.1034000000000219</v>
      </c>
      <c r="G271" s="12">
        <v>2023</v>
      </c>
    </row>
    <row r="272" spans="1:7" x14ac:dyDescent="0.2">
      <c r="A272" s="18">
        <v>44936.778917824071</v>
      </c>
      <c r="B272" s="4">
        <v>0.6899999999999995</v>
      </c>
      <c r="C272" s="4">
        <v>1.2</v>
      </c>
      <c r="D272" s="4">
        <f t="shared" ref="D272:D335" si="16">B272*C272</f>
        <v>0.8279999999999994</v>
      </c>
      <c r="E272" s="4">
        <f t="shared" si="15"/>
        <v>188.87540000000001</v>
      </c>
      <c r="F272" s="4">
        <f t="shared" si="14"/>
        <v>3.1154000000000224</v>
      </c>
      <c r="G272" s="12">
        <v>2023</v>
      </c>
    </row>
    <row r="273" spans="1:7" x14ac:dyDescent="0.2">
      <c r="A273" s="18">
        <v>44936.779137731479</v>
      </c>
      <c r="B273" s="4">
        <v>0.69999999999999929</v>
      </c>
      <c r="C273" s="4">
        <v>1.2</v>
      </c>
      <c r="D273" s="4">
        <f t="shared" si="16"/>
        <v>0.83999999999999908</v>
      </c>
      <c r="E273" s="4">
        <f t="shared" si="15"/>
        <v>188.88740000000001</v>
      </c>
      <c r="F273" s="4">
        <f t="shared" si="14"/>
        <v>3.1274000000000228</v>
      </c>
      <c r="G273" s="12">
        <v>2023</v>
      </c>
    </row>
    <row r="274" spans="1:7" x14ac:dyDescent="0.2">
      <c r="A274" s="18">
        <v>44936.77915509259</v>
      </c>
      <c r="B274" s="4">
        <v>0.70999999999999908</v>
      </c>
      <c r="C274" s="4">
        <v>1.2</v>
      </c>
      <c r="D274" s="4">
        <f t="shared" si="16"/>
        <v>0.85199999999999887</v>
      </c>
      <c r="E274" s="4">
        <f t="shared" si="15"/>
        <v>188.89940000000001</v>
      </c>
      <c r="F274" s="4">
        <f t="shared" si="14"/>
        <v>3.1394000000000233</v>
      </c>
      <c r="G274" s="12">
        <v>2023</v>
      </c>
    </row>
    <row r="275" spans="1:7" x14ac:dyDescent="0.2">
      <c r="A275" s="18">
        <v>44936.779265046294</v>
      </c>
      <c r="B275" s="4">
        <v>0.72000000000000064</v>
      </c>
      <c r="C275" s="4">
        <v>1.2</v>
      </c>
      <c r="D275" s="4">
        <f t="shared" si="16"/>
        <v>0.86400000000000077</v>
      </c>
      <c r="E275" s="4">
        <f t="shared" si="15"/>
        <v>188.91140000000001</v>
      </c>
      <c r="F275" s="4">
        <f t="shared" si="14"/>
        <v>3.1514000000000237</v>
      </c>
      <c r="G275" s="12">
        <v>2023</v>
      </c>
    </row>
    <row r="276" spans="1:7" x14ac:dyDescent="0.2">
      <c r="A276" s="18">
        <v>44936.779866898149</v>
      </c>
      <c r="B276" s="4">
        <v>0.73000000000000043</v>
      </c>
      <c r="C276" s="4">
        <v>1.2</v>
      </c>
      <c r="D276" s="4">
        <f t="shared" si="16"/>
        <v>0.87600000000000044</v>
      </c>
      <c r="E276" s="4">
        <f t="shared" si="15"/>
        <v>188.92340000000002</v>
      </c>
      <c r="F276" s="4">
        <f t="shared" si="14"/>
        <v>3.1634000000000242</v>
      </c>
      <c r="G276" s="12">
        <v>2023</v>
      </c>
    </row>
    <row r="277" spans="1:7" x14ac:dyDescent="0.2">
      <c r="A277" s="18">
        <v>44936.779890046295</v>
      </c>
      <c r="B277" s="4">
        <v>0.74000000000000021</v>
      </c>
      <c r="C277" s="4">
        <v>1.2</v>
      </c>
      <c r="D277" s="4">
        <f t="shared" si="16"/>
        <v>0.88800000000000023</v>
      </c>
      <c r="E277" s="4">
        <f t="shared" si="15"/>
        <v>188.93540000000002</v>
      </c>
      <c r="F277" s="4">
        <f t="shared" si="14"/>
        <v>3.1754000000000246</v>
      </c>
      <c r="G277" s="12">
        <v>2023</v>
      </c>
    </row>
    <row r="278" spans="1:7" x14ac:dyDescent="0.2">
      <c r="A278" s="18">
        <v>44936.781961805558</v>
      </c>
      <c r="B278" s="4">
        <v>0.75</v>
      </c>
      <c r="C278" s="4">
        <v>1.2</v>
      </c>
      <c r="D278" s="4">
        <f t="shared" si="16"/>
        <v>0.89999999999999991</v>
      </c>
      <c r="E278" s="4">
        <f t="shared" si="15"/>
        <v>188.94740000000002</v>
      </c>
      <c r="F278" s="4">
        <f t="shared" si="14"/>
        <v>3.1874000000000251</v>
      </c>
      <c r="G278" s="12">
        <v>2023</v>
      </c>
    </row>
    <row r="279" spans="1:7" x14ac:dyDescent="0.2">
      <c r="A279" s="18">
        <v>44936.782054398151</v>
      </c>
      <c r="B279" s="4">
        <v>0.75999999999999979</v>
      </c>
      <c r="C279" s="4">
        <v>1.2</v>
      </c>
      <c r="D279" s="4">
        <f t="shared" si="16"/>
        <v>0.9119999999999997</v>
      </c>
      <c r="E279" s="4">
        <f t="shared" si="15"/>
        <v>188.95940000000002</v>
      </c>
      <c r="F279" s="4">
        <f t="shared" si="14"/>
        <v>3.1994000000000256</v>
      </c>
      <c r="G279" s="12">
        <v>2023</v>
      </c>
    </row>
    <row r="280" spans="1:7" x14ac:dyDescent="0.2">
      <c r="A280" s="18">
        <v>44936.782077546297</v>
      </c>
      <c r="B280" s="4">
        <v>0.76999999999999957</v>
      </c>
      <c r="C280" s="4">
        <v>1.2</v>
      </c>
      <c r="D280" s="4">
        <f t="shared" si="16"/>
        <v>0.92399999999999949</v>
      </c>
      <c r="E280" s="4">
        <f t="shared" si="15"/>
        <v>188.97140000000002</v>
      </c>
      <c r="F280" s="4">
        <f t="shared" si="14"/>
        <v>3.211400000000026</v>
      </c>
      <c r="G280" s="12">
        <v>2023</v>
      </c>
    </row>
    <row r="281" spans="1:7" x14ac:dyDescent="0.2">
      <c r="A281" s="18">
        <v>44936.782199074078</v>
      </c>
      <c r="B281" s="4">
        <v>0.77999999999999936</v>
      </c>
      <c r="C281" s="4">
        <v>1.2</v>
      </c>
      <c r="D281" s="4">
        <f t="shared" si="16"/>
        <v>0.93599999999999917</v>
      </c>
      <c r="E281" s="4">
        <f t="shared" si="15"/>
        <v>188.98340000000002</v>
      </c>
      <c r="F281" s="4">
        <f t="shared" si="14"/>
        <v>3.2234000000000265</v>
      </c>
      <c r="G281" s="12">
        <v>2023</v>
      </c>
    </row>
    <row r="282" spans="1:7" x14ac:dyDescent="0.2">
      <c r="A282" s="18">
        <v>44936.78266203704</v>
      </c>
      <c r="B282" s="4">
        <v>0.78999999999999915</v>
      </c>
      <c r="C282" s="4">
        <v>1.2</v>
      </c>
      <c r="D282" s="4">
        <f t="shared" si="16"/>
        <v>0.94799999999999895</v>
      </c>
      <c r="E282" s="4">
        <f t="shared" si="15"/>
        <v>188.99540000000002</v>
      </c>
      <c r="F282" s="4">
        <f t="shared" si="14"/>
        <v>3.2354000000000269</v>
      </c>
      <c r="G282" s="12">
        <v>2023</v>
      </c>
    </row>
    <row r="283" spans="1:7" x14ac:dyDescent="0.2">
      <c r="A283" s="18">
        <v>44936.786035879632</v>
      </c>
      <c r="B283" s="4">
        <v>0.80000000000000071</v>
      </c>
      <c r="C283" s="4">
        <v>1.2</v>
      </c>
      <c r="D283" s="4">
        <f t="shared" si="16"/>
        <v>0.96000000000000085</v>
      </c>
      <c r="E283" s="4">
        <f t="shared" si="15"/>
        <v>189.00740000000002</v>
      </c>
      <c r="F283" s="4">
        <f t="shared" si="14"/>
        <v>3.2474000000000274</v>
      </c>
      <c r="G283" s="12">
        <v>2023</v>
      </c>
    </row>
    <row r="284" spans="1:7" x14ac:dyDescent="0.2">
      <c r="A284" s="18">
        <v>44936.790480324074</v>
      </c>
      <c r="B284" s="4">
        <v>0.8100000000000005</v>
      </c>
      <c r="C284" s="4">
        <v>1.2</v>
      </c>
      <c r="D284" s="4">
        <f t="shared" si="16"/>
        <v>0.97200000000000053</v>
      </c>
      <c r="E284" s="4">
        <f t="shared" si="15"/>
        <v>189.01940000000002</v>
      </c>
      <c r="F284" s="4">
        <f t="shared" si="14"/>
        <v>3.2594000000000278</v>
      </c>
      <c r="G284" s="12">
        <v>2023</v>
      </c>
    </row>
    <row r="285" spans="1:7" x14ac:dyDescent="0.2">
      <c r="A285" s="18">
        <v>44936.790515046298</v>
      </c>
      <c r="B285" s="4">
        <v>0.82000000000000028</v>
      </c>
      <c r="C285" s="4">
        <v>1.2</v>
      </c>
      <c r="D285" s="4">
        <f t="shared" si="16"/>
        <v>0.98400000000000032</v>
      </c>
      <c r="E285" s="4">
        <f t="shared" si="15"/>
        <v>189.03140000000002</v>
      </c>
      <c r="F285" s="4">
        <f t="shared" si="14"/>
        <v>3.2714000000000283</v>
      </c>
      <c r="G285" s="12">
        <v>2023</v>
      </c>
    </row>
    <row r="286" spans="1:7" x14ac:dyDescent="0.2">
      <c r="A286" s="18">
        <v>44936.790572916667</v>
      </c>
      <c r="B286" s="4">
        <v>0.83000000000000007</v>
      </c>
      <c r="C286" s="4">
        <v>1.2</v>
      </c>
      <c r="D286" s="4">
        <f t="shared" si="16"/>
        <v>0.996</v>
      </c>
      <c r="E286" s="4">
        <f t="shared" si="15"/>
        <v>189.04340000000002</v>
      </c>
      <c r="F286" s="4">
        <f t="shared" si="14"/>
        <v>3.2834000000000287</v>
      </c>
      <c r="G286" s="12">
        <v>2023</v>
      </c>
    </row>
    <row r="287" spans="1:7" x14ac:dyDescent="0.2">
      <c r="A287" s="18">
        <v>44936.793576388889</v>
      </c>
      <c r="B287" s="4">
        <v>0.83999999999999986</v>
      </c>
      <c r="C287" s="4">
        <v>1.2</v>
      </c>
      <c r="D287" s="4">
        <f t="shared" si="16"/>
        <v>1.0079999999999998</v>
      </c>
      <c r="E287" s="4">
        <f t="shared" si="15"/>
        <v>189.05540000000002</v>
      </c>
      <c r="F287" s="4">
        <f t="shared" si="14"/>
        <v>3.2954000000000292</v>
      </c>
      <c r="G287" s="12">
        <v>2023</v>
      </c>
    </row>
    <row r="288" spans="1:7" x14ac:dyDescent="0.2">
      <c r="A288" s="18">
        <v>44936.795758101849</v>
      </c>
      <c r="B288" s="4">
        <v>0.84999999999999964</v>
      </c>
      <c r="C288" s="4">
        <v>1.2</v>
      </c>
      <c r="D288" s="4">
        <f t="shared" si="16"/>
        <v>1.0199999999999996</v>
      </c>
      <c r="E288" s="4">
        <f t="shared" si="15"/>
        <v>189.06740000000002</v>
      </c>
      <c r="F288" s="4">
        <f t="shared" si="14"/>
        <v>3.3074000000000296</v>
      </c>
      <c r="G288" s="12">
        <v>2023</v>
      </c>
    </row>
    <row r="289" spans="1:7" x14ac:dyDescent="0.2">
      <c r="A289" s="18">
        <v>44936.800538194446</v>
      </c>
      <c r="B289" s="4">
        <v>0.85999999999999943</v>
      </c>
      <c r="C289" s="4">
        <v>1.2</v>
      </c>
      <c r="D289" s="4">
        <f t="shared" si="16"/>
        <v>1.0319999999999994</v>
      </c>
      <c r="E289" s="4">
        <f t="shared" si="15"/>
        <v>189.07940000000002</v>
      </c>
      <c r="F289" s="4">
        <f t="shared" si="14"/>
        <v>3.3194000000000301</v>
      </c>
      <c r="G289" s="12">
        <v>2023</v>
      </c>
    </row>
    <row r="290" spans="1:7" x14ac:dyDescent="0.2">
      <c r="A290" s="18">
        <v>44936.801157407404</v>
      </c>
      <c r="B290" s="4">
        <v>0.86999999999999922</v>
      </c>
      <c r="C290" s="4">
        <v>1.2</v>
      </c>
      <c r="D290" s="4">
        <f t="shared" si="16"/>
        <v>1.0439999999999989</v>
      </c>
      <c r="E290" s="4">
        <f t="shared" si="15"/>
        <v>189.09140000000002</v>
      </c>
      <c r="F290" s="4">
        <f t="shared" si="14"/>
        <v>3.3314000000000306</v>
      </c>
      <c r="G290" s="12">
        <v>2023</v>
      </c>
    </row>
    <row r="291" spans="1:7" x14ac:dyDescent="0.2">
      <c r="A291" s="18">
        <v>44937.410700231485</v>
      </c>
      <c r="B291" s="4">
        <v>0.88000000000000078</v>
      </c>
      <c r="C291" s="4">
        <v>1.2</v>
      </c>
      <c r="D291" s="4">
        <f t="shared" si="16"/>
        <v>1.0560000000000009</v>
      </c>
      <c r="E291" s="4">
        <f t="shared" si="15"/>
        <v>189.10340000000002</v>
      </c>
      <c r="F291" s="4">
        <f t="shared" si="14"/>
        <v>3.343400000000031</v>
      </c>
      <c r="G291" s="12">
        <v>2023</v>
      </c>
    </row>
    <row r="292" spans="1:7" x14ac:dyDescent="0.2">
      <c r="A292" s="18">
        <v>44937.412835648145</v>
      </c>
      <c r="B292" s="4">
        <v>0.89000000000000057</v>
      </c>
      <c r="C292" s="4">
        <v>1.2</v>
      </c>
      <c r="D292" s="4">
        <f t="shared" si="16"/>
        <v>1.0680000000000007</v>
      </c>
      <c r="E292" s="4">
        <f t="shared" si="15"/>
        <v>189.11540000000002</v>
      </c>
      <c r="F292" s="4">
        <f t="shared" si="14"/>
        <v>3.3554000000000315</v>
      </c>
      <c r="G292" s="12">
        <v>2023</v>
      </c>
    </row>
    <row r="293" spans="1:7" x14ac:dyDescent="0.2">
      <c r="A293" s="18">
        <v>44937.415445601851</v>
      </c>
      <c r="B293" s="4">
        <v>0.90000000000000036</v>
      </c>
      <c r="C293" s="4">
        <v>1.2</v>
      </c>
      <c r="D293" s="4">
        <f t="shared" si="16"/>
        <v>1.0800000000000003</v>
      </c>
      <c r="E293" s="4">
        <f t="shared" si="15"/>
        <v>189.12740000000002</v>
      </c>
      <c r="F293" s="4">
        <f t="shared" si="14"/>
        <v>3.3674000000000319</v>
      </c>
      <c r="G293" s="12">
        <v>2023</v>
      </c>
    </row>
    <row r="294" spans="1:7" x14ac:dyDescent="0.2">
      <c r="A294" s="18">
        <v>44937.417679398146</v>
      </c>
      <c r="B294" s="4">
        <v>0.91000000000000014</v>
      </c>
      <c r="C294" s="4">
        <v>1.2</v>
      </c>
      <c r="D294" s="4">
        <f t="shared" si="16"/>
        <v>1.0920000000000001</v>
      </c>
      <c r="E294" s="4">
        <f t="shared" si="15"/>
        <v>189.13940000000002</v>
      </c>
      <c r="F294" s="4">
        <f t="shared" si="14"/>
        <v>3.3794000000000324</v>
      </c>
      <c r="G294" s="12">
        <v>2023</v>
      </c>
    </row>
    <row r="295" spans="1:7" x14ac:dyDescent="0.2">
      <c r="A295" s="18">
        <v>44937.420775462961</v>
      </c>
      <c r="B295" s="4">
        <v>0.91999999999999993</v>
      </c>
      <c r="C295" s="4">
        <v>1.2</v>
      </c>
      <c r="D295" s="4">
        <f t="shared" si="16"/>
        <v>1.1039999999999999</v>
      </c>
      <c r="E295" s="4">
        <f t="shared" si="15"/>
        <v>189.15140000000002</v>
      </c>
      <c r="F295" s="4">
        <f t="shared" si="14"/>
        <v>3.3914000000000328</v>
      </c>
      <c r="G295" s="12">
        <v>2023</v>
      </c>
    </row>
    <row r="296" spans="1:7" x14ac:dyDescent="0.2">
      <c r="A296" s="18">
        <v>44937.423263888886</v>
      </c>
      <c r="B296" s="4">
        <v>0.92999999999999972</v>
      </c>
      <c r="C296" s="4">
        <v>1.2</v>
      </c>
      <c r="D296" s="4">
        <f t="shared" si="16"/>
        <v>1.1159999999999997</v>
      </c>
      <c r="E296" s="4">
        <f t="shared" si="15"/>
        <v>189.16340000000002</v>
      </c>
      <c r="F296" s="4">
        <f t="shared" si="14"/>
        <v>3.4034000000000333</v>
      </c>
      <c r="G296" s="12">
        <v>2023</v>
      </c>
    </row>
    <row r="297" spans="1:7" x14ac:dyDescent="0.2">
      <c r="A297" s="18">
        <v>44937.426365740743</v>
      </c>
      <c r="B297" s="4">
        <v>0.9399999999999995</v>
      </c>
      <c r="C297" s="4">
        <v>1.2</v>
      </c>
      <c r="D297" s="4">
        <f t="shared" si="16"/>
        <v>1.1279999999999994</v>
      </c>
      <c r="E297" s="4">
        <f t="shared" si="15"/>
        <v>189.1754</v>
      </c>
      <c r="F297" s="4">
        <f t="shared" si="14"/>
        <v>3.4154000000000053</v>
      </c>
      <c r="G297" s="12">
        <v>2023</v>
      </c>
    </row>
    <row r="298" spans="1:7" x14ac:dyDescent="0.2">
      <c r="A298" s="18">
        <v>44937.428969907407</v>
      </c>
      <c r="B298" s="4">
        <v>0.94999999999999929</v>
      </c>
      <c r="C298" s="4">
        <v>1.2</v>
      </c>
      <c r="D298" s="4">
        <f t="shared" si="16"/>
        <v>1.139999999999999</v>
      </c>
      <c r="E298" s="4">
        <f t="shared" si="15"/>
        <v>189.1874</v>
      </c>
      <c r="F298" s="4">
        <f t="shared" si="14"/>
        <v>3.4274000000000058</v>
      </c>
      <c r="G298" s="12">
        <v>2023</v>
      </c>
    </row>
    <row r="299" spans="1:7" x14ac:dyDescent="0.2">
      <c r="A299" s="18">
        <v>44937.432303240741</v>
      </c>
      <c r="B299" s="4">
        <v>0.95999999999999908</v>
      </c>
      <c r="C299" s="4">
        <v>1.2</v>
      </c>
      <c r="D299" s="4">
        <f t="shared" si="16"/>
        <v>1.1519999999999988</v>
      </c>
      <c r="E299" s="4">
        <f t="shared" si="15"/>
        <v>189.1994</v>
      </c>
      <c r="F299" s="4">
        <f t="shared" si="14"/>
        <v>3.4394000000000062</v>
      </c>
      <c r="G299" s="12">
        <v>2023</v>
      </c>
    </row>
    <row r="300" spans="1:7" x14ac:dyDescent="0.2">
      <c r="A300" s="18">
        <v>44937.435555555552</v>
      </c>
      <c r="B300" s="4">
        <v>0.97000000000000064</v>
      </c>
      <c r="C300" s="4">
        <v>1.2</v>
      </c>
      <c r="D300" s="4">
        <f t="shared" si="16"/>
        <v>1.1640000000000008</v>
      </c>
      <c r="E300" s="4">
        <f t="shared" si="15"/>
        <v>189.2114</v>
      </c>
      <c r="F300" s="4">
        <f t="shared" si="14"/>
        <v>3.4514000000000067</v>
      </c>
      <c r="G300" s="12">
        <v>2023</v>
      </c>
    </row>
    <row r="301" spans="1:7" x14ac:dyDescent="0.2">
      <c r="A301" s="18">
        <v>44937.440503472222</v>
      </c>
      <c r="B301" s="4">
        <v>0.98000000000000043</v>
      </c>
      <c r="C301" s="4">
        <v>1.2</v>
      </c>
      <c r="D301" s="4">
        <f t="shared" si="16"/>
        <v>1.1760000000000004</v>
      </c>
      <c r="E301" s="4">
        <f t="shared" si="15"/>
        <v>189.2234</v>
      </c>
      <c r="F301" s="4">
        <f t="shared" si="14"/>
        <v>3.4634000000000071</v>
      </c>
      <c r="G301" s="12">
        <v>2023</v>
      </c>
    </row>
    <row r="302" spans="1:7" x14ac:dyDescent="0.2">
      <c r="A302" s="18">
        <v>44937.444403935187</v>
      </c>
      <c r="B302" s="4">
        <v>0.99000000000000021</v>
      </c>
      <c r="C302" s="4">
        <v>1.2</v>
      </c>
      <c r="D302" s="4">
        <f t="shared" si="16"/>
        <v>1.1880000000000002</v>
      </c>
      <c r="E302" s="4">
        <f t="shared" si="15"/>
        <v>189.2354</v>
      </c>
      <c r="F302" s="4">
        <f t="shared" si="14"/>
        <v>3.4754000000000076</v>
      </c>
      <c r="G302" s="12">
        <v>2023</v>
      </c>
    </row>
    <row r="303" spans="1:7" x14ac:dyDescent="0.2">
      <c r="A303" s="18">
        <v>44937.449369212962</v>
      </c>
      <c r="B303" s="4">
        <v>1</v>
      </c>
      <c r="C303" s="4">
        <v>1.2</v>
      </c>
      <c r="D303" s="4">
        <f t="shared" si="16"/>
        <v>1.2</v>
      </c>
      <c r="E303" s="4">
        <f t="shared" si="15"/>
        <v>189.2474</v>
      </c>
      <c r="F303" s="4">
        <f t="shared" si="14"/>
        <v>3.487400000000008</v>
      </c>
      <c r="G303" s="12">
        <v>2023</v>
      </c>
    </row>
    <row r="304" spans="1:7" x14ac:dyDescent="0.2">
      <c r="A304" s="18">
        <v>44937.454386574071</v>
      </c>
      <c r="B304" s="4">
        <v>1.0099999999999998</v>
      </c>
      <c r="C304" s="4">
        <v>1.2</v>
      </c>
      <c r="D304" s="4">
        <f t="shared" si="16"/>
        <v>1.2119999999999997</v>
      </c>
      <c r="E304" s="4">
        <f t="shared" si="15"/>
        <v>189.2594</v>
      </c>
      <c r="F304" s="4">
        <f t="shared" si="14"/>
        <v>3.4994000000000085</v>
      </c>
      <c r="G304" s="12">
        <v>2023</v>
      </c>
    </row>
    <row r="305" spans="1:7" x14ac:dyDescent="0.2">
      <c r="A305" s="18">
        <v>44937.459265046295</v>
      </c>
      <c r="B305" s="4">
        <v>1.0199999999999996</v>
      </c>
      <c r="C305" s="4">
        <v>1.2</v>
      </c>
      <c r="D305" s="4">
        <f t="shared" si="16"/>
        <v>1.2239999999999995</v>
      </c>
      <c r="E305" s="4">
        <f t="shared" si="15"/>
        <v>189.2714</v>
      </c>
      <c r="F305" s="4">
        <f t="shared" si="14"/>
        <v>3.511400000000009</v>
      </c>
      <c r="G305" s="12">
        <v>2023</v>
      </c>
    </row>
    <row r="306" spans="1:7" x14ac:dyDescent="0.2">
      <c r="A306" s="18">
        <v>44937.48486689815</v>
      </c>
      <c r="B306" s="4">
        <v>1.0299999999999994</v>
      </c>
      <c r="C306" s="4">
        <v>1.2</v>
      </c>
      <c r="D306" s="4">
        <f t="shared" si="16"/>
        <v>1.2359999999999991</v>
      </c>
      <c r="E306" s="4">
        <f t="shared" si="15"/>
        <v>189.2834</v>
      </c>
      <c r="F306" s="4">
        <f t="shared" si="14"/>
        <v>3.5234000000000094</v>
      </c>
      <c r="G306" s="12">
        <v>2023</v>
      </c>
    </row>
    <row r="307" spans="1:7" x14ac:dyDescent="0.2">
      <c r="A307" s="18">
        <v>44937.486932870372</v>
      </c>
      <c r="B307" s="4">
        <v>1.0399999999999991</v>
      </c>
      <c r="C307" s="4">
        <v>1.2</v>
      </c>
      <c r="D307" s="4">
        <f t="shared" si="16"/>
        <v>1.2479999999999989</v>
      </c>
      <c r="E307" s="4">
        <f t="shared" si="15"/>
        <v>189.2954</v>
      </c>
      <c r="F307" s="4">
        <f t="shared" si="14"/>
        <v>3.5354000000000099</v>
      </c>
      <c r="G307" s="12">
        <v>2023</v>
      </c>
    </row>
    <row r="308" spans="1:7" x14ac:dyDescent="0.2">
      <c r="A308" s="18">
        <v>44937.489137731478</v>
      </c>
      <c r="B308" s="4">
        <v>1.0500000000000007</v>
      </c>
      <c r="C308" s="4">
        <v>1.2</v>
      </c>
      <c r="D308" s="4">
        <f t="shared" si="16"/>
        <v>1.2600000000000009</v>
      </c>
      <c r="E308" s="4">
        <f t="shared" si="15"/>
        <v>189.3074</v>
      </c>
      <c r="F308" s="4">
        <f t="shared" si="14"/>
        <v>3.5474000000000103</v>
      </c>
      <c r="G308" s="12">
        <v>2023</v>
      </c>
    </row>
    <row r="309" spans="1:7" x14ac:dyDescent="0.2">
      <c r="A309" s="18">
        <v>44937.492511574077</v>
      </c>
      <c r="B309" s="4">
        <v>1.0600000000000005</v>
      </c>
      <c r="C309" s="4">
        <v>1.2</v>
      </c>
      <c r="D309" s="4">
        <f t="shared" si="16"/>
        <v>1.2720000000000005</v>
      </c>
      <c r="E309" s="4">
        <f t="shared" si="15"/>
        <v>189.3194</v>
      </c>
      <c r="F309" s="4">
        <f t="shared" si="14"/>
        <v>3.5594000000000108</v>
      </c>
      <c r="G309" s="12">
        <v>2023</v>
      </c>
    </row>
    <row r="310" spans="1:7" x14ac:dyDescent="0.2">
      <c r="A310" s="18">
        <v>44937.496180555558</v>
      </c>
      <c r="B310" s="4">
        <v>1.0700000000000003</v>
      </c>
      <c r="C310" s="4">
        <v>1.2</v>
      </c>
      <c r="D310" s="4">
        <f t="shared" si="16"/>
        <v>1.2840000000000003</v>
      </c>
      <c r="E310" s="4">
        <f t="shared" si="15"/>
        <v>189.3314</v>
      </c>
      <c r="F310" s="4">
        <f t="shared" si="14"/>
        <v>3.5714000000000112</v>
      </c>
      <c r="G310" s="12">
        <v>2023</v>
      </c>
    </row>
    <row r="311" spans="1:7" x14ac:dyDescent="0.2">
      <c r="A311" s="18">
        <v>44937.501504629632</v>
      </c>
      <c r="B311" s="4">
        <v>1.08</v>
      </c>
      <c r="C311" s="4">
        <v>1.2</v>
      </c>
      <c r="D311" s="4">
        <f t="shared" si="16"/>
        <v>1.296</v>
      </c>
      <c r="E311" s="4">
        <f t="shared" si="15"/>
        <v>189.3434</v>
      </c>
      <c r="F311" s="4">
        <f t="shared" si="14"/>
        <v>3.5834000000000117</v>
      </c>
      <c r="G311" s="12">
        <v>2023</v>
      </c>
    </row>
    <row r="312" spans="1:7" x14ac:dyDescent="0.2">
      <c r="A312" s="18">
        <v>44937.505746527779</v>
      </c>
      <c r="B312" s="4">
        <v>1.0899999999999999</v>
      </c>
      <c r="C312" s="4">
        <v>1.2</v>
      </c>
      <c r="D312" s="4">
        <f t="shared" si="16"/>
        <v>1.3079999999999998</v>
      </c>
      <c r="E312" s="4">
        <f t="shared" si="15"/>
        <v>189.3554</v>
      </c>
      <c r="F312" s="4">
        <f t="shared" si="14"/>
        <v>3.5954000000000121</v>
      </c>
      <c r="G312" s="12">
        <v>2023</v>
      </c>
    </row>
    <row r="313" spans="1:7" x14ac:dyDescent="0.2">
      <c r="A313" s="18">
        <v>44937.511782407404</v>
      </c>
      <c r="B313" s="4">
        <v>1.0999999999999996</v>
      </c>
      <c r="C313" s="4">
        <v>1.2</v>
      </c>
      <c r="D313" s="4">
        <f t="shared" si="16"/>
        <v>1.3199999999999996</v>
      </c>
      <c r="E313" s="4">
        <f t="shared" si="15"/>
        <v>189.3674</v>
      </c>
      <c r="F313" s="4">
        <f t="shared" si="14"/>
        <v>3.6074000000000126</v>
      </c>
      <c r="G313" s="12">
        <v>2023</v>
      </c>
    </row>
    <row r="314" spans="1:7" x14ac:dyDescent="0.2">
      <c r="A314" s="18">
        <v>44937.517847222225</v>
      </c>
      <c r="B314" s="4">
        <v>1.1099999999999994</v>
      </c>
      <c r="C314" s="4">
        <v>1.2</v>
      </c>
      <c r="D314" s="4">
        <f t="shared" si="16"/>
        <v>1.3319999999999992</v>
      </c>
      <c r="E314" s="4">
        <f t="shared" si="15"/>
        <v>189.3794</v>
      </c>
      <c r="F314" s="4">
        <f t="shared" si="14"/>
        <v>3.6194000000000131</v>
      </c>
      <c r="G314" s="12">
        <v>2023</v>
      </c>
    </row>
    <row r="315" spans="1:7" x14ac:dyDescent="0.2">
      <c r="A315" s="18">
        <v>44937.525671296295</v>
      </c>
      <c r="B315" s="4">
        <v>1.1199999999999992</v>
      </c>
      <c r="C315" s="4">
        <v>1.2</v>
      </c>
      <c r="D315" s="4">
        <f t="shared" si="16"/>
        <v>1.343999999999999</v>
      </c>
      <c r="E315" s="4">
        <f t="shared" si="15"/>
        <v>189.3914</v>
      </c>
      <c r="F315" s="4">
        <f t="shared" si="14"/>
        <v>3.6314000000000135</v>
      </c>
      <c r="G315" s="12">
        <v>2023</v>
      </c>
    </row>
    <row r="316" spans="1:7" x14ac:dyDescent="0.2">
      <c r="A316" s="18">
        <v>44937.535399305554</v>
      </c>
      <c r="B316" s="4">
        <v>1.1300000000000008</v>
      </c>
      <c r="C316" s="4">
        <v>1.2</v>
      </c>
      <c r="D316" s="4">
        <f t="shared" si="16"/>
        <v>1.356000000000001</v>
      </c>
      <c r="E316" s="4">
        <f t="shared" si="15"/>
        <v>189.4034</v>
      </c>
      <c r="F316" s="4">
        <f t="shared" si="14"/>
        <v>3.643400000000014</v>
      </c>
      <c r="G316" s="12">
        <v>2023</v>
      </c>
    </row>
    <row r="317" spans="1:7" x14ac:dyDescent="0.2">
      <c r="A317" s="18">
        <v>44937.556151620367</v>
      </c>
      <c r="B317" s="4">
        <v>1.1400000000000006</v>
      </c>
      <c r="C317" s="4">
        <v>1.2</v>
      </c>
      <c r="D317" s="4">
        <f t="shared" si="16"/>
        <v>1.3680000000000005</v>
      </c>
      <c r="E317" s="4">
        <f t="shared" si="15"/>
        <v>189.41540000000001</v>
      </c>
      <c r="F317" s="4">
        <f t="shared" si="14"/>
        <v>3.6554000000000144</v>
      </c>
      <c r="G317" s="12">
        <v>2023</v>
      </c>
    </row>
    <row r="318" spans="1:7" x14ac:dyDescent="0.2">
      <c r="A318" s="18">
        <v>44941.17633101852</v>
      </c>
      <c r="B318" s="4">
        <v>1.1500000000000004</v>
      </c>
      <c r="C318" s="4">
        <v>1.2</v>
      </c>
      <c r="D318" s="4">
        <f t="shared" si="16"/>
        <v>1.3800000000000003</v>
      </c>
      <c r="E318" s="4">
        <f t="shared" si="15"/>
        <v>189.42740000000001</v>
      </c>
      <c r="F318" s="4">
        <f t="shared" si="14"/>
        <v>3.6674000000000149</v>
      </c>
      <c r="G318" s="12">
        <v>2023</v>
      </c>
    </row>
    <row r="319" spans="1:7" x14ac:dyDescent="0.2">
      <c r="A319" s="18">
        <v>44942.630671296298</v>
      </c>
      <c r="B319" s="4">
        <v>1.1600000000000001</v>
      </c>
      <c r="C319" s="4">
        <v>1.2</v>
      </c>
      <c r="D319" s="4">
        <f t="shared" si="16"/>
        <v>1.3920000000000001</v>
      </c>
      <c r="E319" s="4">
        <f t="shared" si="15"/>
        <v>189.43940000000001</v>
      </c>
      <c r="F319" s="4">
        <f t="shared" si="14"/>
        <v>3.6794000000000153</v>
      </c>
      <c r="G319" s="12">
        <v>2023</v>
      </c>
    </row>
    <row r="320" spans="1:7" x14ac:dyDescent="0.2">
      <c r="A320" s="18">
        <v>44943.120503472222</v>
      </c>
      <c r="B320" s="4">
        <v>1.17</v>
      </c>
      <c r="C320" s="4">
        <v>1.2</v>
      </c>
      <c r="D320" s="4">
        <f t="shared" si="16"/>
        <v>1.4039999999999999</v>
      </c>
      <c r="E320" s="4">
        <f t="shared" si="15"/>
        <v>189.45140000000001</v>
      </c>
      <c r="F320" s="4">
        <f t="shared" si="14"/>
        <v>3.6914000000000158</v>
      </c>
      <c r="G320" s="12">
        <v>2023</v>
      </c>
    </row>
    <row r="321" spans="1:7" x14ac:dyDescent="0.2">
      <c r="A321" s="18">
        <v>44943.426487268516</v>
      </c>
      <c r="B321" s="4">
        <v>1.1799999999999997</v>
      </c>
      <c r="C321" s="4">
        <v>1.2</v>
      </c>
      <c r="D321" s="4">
        <f t="shared" si="16"/>
        <v>1.4159999999999997</v>
      </c>
      <c r="E321" s="4">
        <f t="shared" si="15"/>
        <v>189.46340000000001</v>
      </c>
      <c r="F321" s="4">
        <f t="shared" si="14"/>
        <v>3.7034000000000162</v>
      </c>
      <c r="G321" s="12">
        <v>2023</v>
      </c>
    </row>
    <row r="322" spans="1:7" x14ac:dyDescent="0.2">
      <c r="A322" s="18">
        <v>44943.429947916666</v>
      </c>
      <c r="B322" s="4">
        <v>1.1899999999999995</v>
      </c>
      <c r="C322" s="4">
        <v>1.2</v>
      </c>
      <c r="D322" s="4">
        <f t="shared" si="16"/>
        <v>1.4279999999999993</v>
      </c>
      <c r="E322" s="4">
        <f t="shared" si="15"/>
        <v>189.47540000000001</v>
      </c>
      <c r="F322" s="4">
        <f t="shared" si="14"/>
        <v>3.7154000000000167</v>
      </c>
      <c r="G322" s="12">
        <v>2023</v>
      </c>
    </row>
    <row r="323" spans="1:7" x14ac:dyDescent="0.2">
      <c r="A323" s="18">
        <v>44943.435104166667</v>
      </c>
      <c r="B323" s="4">
        <v>1.1999999999999993</v>
      </c>
      <c r="C323" s="4">
        <v>1.2</v>
      </c>
      <c r="D323" s="4">
        <f t="shared" si="16"/>
        <v>1.4399999999999991</v>
      </c>
      <c r="E323" s="4">
        <f t="shared" si="15"/>
        <v>189.48740000000001</v>
      </c>
      <c r="F323" s="4">
        <f t="shared" ref="F323:F386" si="17">E323-185.76</f>
        <v>3.7274000000000171</v>
      </c>
      <c r="G323" s="12">
        <v>2023</v>
      </c>
    </row>
    <row r="324" spans="1:7" x14ac:dyDescent="0.2">
      <c r="A324" s="18">
        <v>44943.439421296294</v>
      </c>
      <c r="B324" s="4">
        <v>1.2099999999999991</v>
      </c>
      <c r="C324" s="4">
        <v>1.2</v>
      </c>
      <c r="D324" s="4">
        <f t="shared" si="16"/>
        <v>1.4519999999999988</v>
      </c>
      <c r="E324" s="4">
        <f t="shared" si="15"/>
        <v>189.49940000000001</v>
      </c>
      <c r="F324" s="4">
        <f t="shared" si="17"/>
        <v>3.7394000000000176</v>
      </c>
      <c r="G324" s="12">
        <v>2023</v>
      </c>
    </row>
    <row r="325" spans="1:7" x14ac:dyDescent="0.2">
      <c r="A325" s="18">
        <v>44943.451828703706</v>
      </c>
      <c r="B325" s="4">
        <v>1.2200000000000006</v>
      </c>
      <c r="C325" s="4">
        <v>1.2</v>
      </c>
      <c r="D325" s="4">
        <f t="shared" si="16"/>
        <v>1.4640000000000006</v>
      </c>
      <c r="E325" s="4">
        <f t="shared" si="15"/>
        <v>189.51140000000001</v>
      </c>
      <c r="F325" s="4">
        <f t="shared" si="17"/>
        <v>3.7514000000000181</v>
      </c>
      <c r="G325" s="12">
        <v>2023</v>
      </c>
    </row>
    <row r="326" spans="1:7" x14ac:dyDescent="0.2">
      <c r="A326" s="18">
        <v>44943.462604166663</v>
      </c>
      <c r="B326" s="4">
        <v>1.2300000000000004</v>
      </c>
      <c r="C326" s="4">
        <v>1.2</v>
      </c>
      <c r="D326" s="4">
        <f t="shared" si="16"/>
        <v>1.4760000000000004</v>
      </c>
      <c r="E326" s="4">
        <f t="shared" si="15"/>
        <v>189.52340000000001</v>
      </c>
      <c r="F326" s="4">
        <f t="shared" si="17"/>
        <v>3.7634000000000185</v>
      </c>
      <c r="G326" s="12">
        <v>2023</v>
      </c>
    </row>
    <row r="327" spans="1:7" x14ac:dyDescent="0.2">
      <c r="A327" s="18">
        <v>44943.484837962962</v>
      </c>
      <c r="B327" s="4">
        <v>1.2400000000000002</v>
      </c>
      <c r="C327" s="4">
        <v>1.2</v>
      </c>
      <c r="D327" s="4">
        <f t="shared" si="16"/>
        <v>1.4880000000000002</v>
      </c>
      <c r="E327" s="4">
        <f t="shared" si="15"/>
        <v>189.53540000000001</v>
      </c>
      <c r="F327" s="4">
        <f t="shared" si="17"/>
        <v>3.775400000000019</v>
      </c>
      <c r="G327" s="12">
        <v>2023</v>
      </c>
    </row>
    <row r="328" spans="1:7" x14ac:dyDescent="0.2">
      <c r="A328" s="18">
        <v>44943.498368055552</v>
      </c>
      <c r="B328" s="4">
        <v>1.25</v>
      </c>
      <c r="C328" s="4">
        <v>1.2</v>
      </c>
      <c r="D328" s="4">
        <f t="shared" si="16"/>
        <v>1.5</v>
      </c>
      <c r="E328" s="4">
        <f t="shared" si="15"/>
        <v>189.54740000000001</v>
      </c>
      <c r="F328" s="4">
        <f t="shared" si="17"/>
        <v>3.7874000000000194</v>
      </c>
      <c r="G328" s="12">
        <v>2023</v>
      </c>
    </row>
    <row r="329" spans="1:7" x14ac:dyDescent="0.2">
      <c r="A329" s="18">
        <v>44943.510491898145</v>
      </c>
      <c r="B329" s="4">
        <v>1.2599999999999998</v>
      </c>
      <c r="C329" s="4">
        <v>1.2</v>
      </c>
      <c r="D329" s="4">
        <f t="shared" si="16"/>
        <v>1.5119999999999998</v>
      </c>
      <c r="E329" s="4">
        <f t="shared" si="15"/>
        <v>189.55940000000001</v>
      </c>
      <c r="F329" s="4">
        <f t="shared" si="17"/>
        <v>3.7994000000000199</v>
      </c>
      <c r="G329" s="12">
        <v>2023</v>
      </c>
    </row>
    <row r="330" spans="1:7" x14ac:dyDescent="0.2">
      <c r="A330" s="18">
        <v>44943.521805555552</v>
      </c>
      <c r="B330" s="4">
        <v>1.2699999999999996</v>
      </c>
      <c r="C330" s="4">
        <v>1.2</v>
      </c>
      <c r="D330" s="4">
        <f t="shared" si="16"/>
        <v>1.5239999999999994</v>
      </c>
      <c r="E330" s="4">
        <f t="shared" si="15"/>
        <v>189.57140000000001</v>
      </c>
      <c r="F330" s="4">
        <f t="shared" si="17"/>
        <v>3.8114000000000203</v>
      </c>
      <c r="G330" s="12">
        <v>2023</v>
      </c>
    </row>
    <row r="331" spans="1:7" x14ac:dyDescent="0.2">
      <c r="A331" s="18">
        <v>44943.53837962963</v>
      </c>
      <c r="B331" s="4">
        <v>1.2799999999999994</v>
      </c>
      <c r="C331" s="4">
        <v>1.2</v>
      </c>
      <c r="D331" s="4">
        <f t="shared" si="16"/>
        <v>1.5359999999999991</v>
      </c>
      <c r="E331" s="4">
        <f t="shared" si="15"/>
        <v>189.58340000000001</v>
      </c>
      <c r="F331" s="4">
        <f t="shared" si="17"/>
        <v>3.8234000000000208</v>
      </c>
      <c r="G331" s="12">
        <v>2023</v>
      </c>
    </row>
    <row r="332" spans="1:7" x14ac:dyDescent="0.2">
      <c r="A332" s="18">
        <v>44943.546770833331</v>
      </c>
      <c r="B332" s="4">
        <v>1.2899999999999991</v>
      </c>
      <c r="C332" s="4">
        <v>1.2</v>
      </c>
      <c r="D332" s="4">
        <f t="shared" si="16"/>
        <v>1.5479999999999989</v>
      </c>
      <c r="E332" s="4">
        <f t="shared" si="15"/>
        <v>189.59540000000001</v>
      </c>
      <c r="F332" s="4">
        <f t="shared" si="17"/>
        <v>3.8354000000000212</v>
      </c>
      <c r="G332" s="12">
        <v>2023</v>
      </c>
    </row>
    <row r="333" spans="1:7" x14ac:dyDescent="0.2">
      <c r="A333" s="18">
        <v>44943.556030092594</v>
      </c>
      <c r="B333" s="4">
        <v>1.3000000000000007</v>
      </c>
      <c r="C333" s="4">
        <v>1.2</v>
      </c>
      <c r="D333" s="4">
        <f t="shared" si="16"/>
        <v>1.5600000000000007</v>
      </c>
      <c r="E333" s="4">
        <f t="shared" ref="E333:E396" si="18">D333+E$202</f>
        <v>189.60740000000001</v>
      </c>
      <c r="F333" s="4">
        <f t="shared" si="17"/>
        <v>3.8474000000000217</v>
      </c>
      <c r="G333" s="12">
        <v>2023</v>
      </c>
    </row>
    <row r="334" spans="1:7" x14ac:dyDescent="0.2">
      <c r="A334" s="18">
        <v>44943.563958333332</v>
      </c>
      <c r="B334" s="4">
        <v>1.3100000000000005</v>
      </c>
      <c r="C334" s="4">
        <v>1.2</v>
      </c>
      <c r="D334" s="4">
        <f t="shared" si="16"/>
        <v>1.5720000000000005</v>
      </c>
      <c r="E334" s="4">
        <f t="shared" si="18"/>
        <v>189.61940000000001</v>
      </c>
      <c r="F334" s="4">
        <f t="shared" si="17"/>
        <v>3.8594000000000221</v>
      </c>
      <c r="G334" s="12">
        <v>2023</v>
      </c>
    </row>
    <row r="335" spans="1:7" x14ac:dyDescent="0.2">
      <c r="A335" s="18">
        <v>44943.575526620371</v>
      </c>
      <c r="B335" s="4">
        <v>1.3200000000000003</v>
      </c>
      <c r="C335" s="4">
        <v>1.2</v>
      </c>
      <c r="D335" s="4">
        <f t="shared" si="16"/>
        <v>1.5840000000000003</v>
      </c>
      <c r="E335" s="4">
        <f t="shared" si="18"/>
        <v>189.63140000000001</v>
      </c>
      <c r="F335" s="4">
        <f t="shared" si="17"/>
        <v>3.8714000000000226</v>
      </c>
      <c r="G335" s="12">
        <v>2023</v>
      </c>
    </row>
    <row r="336" spans="1:7" x14ac:dyDescent="0.2">
      <c r="A336" s="18">
        <v>44943.583113425928</v>
      </c>
      <c r="B336" s="4">
        <v>1.33</v>
      </c>
      <c r="C336" s="4">
        <v>1.2</v>
      </c>
      <c r="D336" s="4">
        <f t="shared" ref="D336:D399" si="19">B336*C336</f>
        <v>1.5960000000000001</v>
      </c>
      <c r="E336" s="4">
        <f t="shared" si="18"/>
        <v>189.64340000000001</v>
      </c>
      <c r="F336" s="4">
        <f t="shared" si="17"/>
        <v>3.8834000000000231</v>
      </c>
      <c r="G336" s="12">
        <v>2023</v>
      </c>
    </row>
    <row r="337" spans="1:7" x14ac:dyDescent="0.2">
      <c r="A337" s="18">
        <v>44943.591828703706</v>
      </c>
      <c r="B337" s="4">
        <v>1.3399999999999999</v>
      </c>
      <c r="C337" s="4">
        <v>1.2</v>
      </c>
      <c r="D337" s="4">
        <f t="shared" si="19"/>
        <v>1.6079999999999999</v>
      </c>
      <c r="E337" s="4">
        <f t="shared" si="18"/>
        <v>189.65540000000001</v>
      </c>
      <c r="F337" s="4">
        <f t="shared" si="17"/>
        <v>3.8954000000000235</v>
      </c>
      <c r="G337" s="12">
        <v>2023</v>
      </c>
    </row>
    <row r="338" spans="1:7" x14ac:dyDescent="0.2">
      <c r="A338" s="18">
        <v>44943.599340277775</v>
      </c>
      <c r="B338" s="4">
        <v>1.3499999999999996</v>
      </c>
      <c r="C338" s="4">
        <v>1.2</v>
      </c>
      <c r="D338" s="4">
        <f t="shared" si="19"/>
        <v>1.6199999999999994</v>
      </c>
      <c r="E338" s="4">
        <f t="shared" si="18"/>
        <v>189.66740000000001</v>
      </c>
      <c r="F338" s="4">
        <f t="shared" si="17"/>
        <v>3.907400000000024</v>
      </c>
      <c r="G338" s="12">
        <v>2023</v>
      </c>
    </row>
    <row r="339" spans="1:7" x14ac:dyDescent="0.2">
      <c r="A339" s="18">
        <v>44943.60851273148</v>
      </c>
      <c r="B339" s="4">
        <v>1.3599999999999994</v>
      </c>
      <c r="C339" s="4">
        <v>1.2</v>
      </c>
      <c r="D339" s="4">
        <f t="shared" si="19"/>
        <v>1.6319999999999992</v>
      </c>
      <c r="E339" s="4">
        <f t="shared" si="18"/>
        <v>189.67940000000002</v>
      </c>
      <c r="F339" s="4">
        <f t="shared" si="17"/>
        <v>3.9194000000000244</v>
      </c>
      <c r="G339" s="12">
        <v>2023</v>
      </c>
    </row>
    <row r="340" spans="1:7" x14ac:dyDescent="0.2">
      <c r="A340" s="18">
        <v>44943.616481481484</v>
      </c>
      <c r="B340" s="4">
        <v>1.3699999999999992</v>
      </c>
      <c r="C340" s="4">
        <v>1.2</v>
      </c>
      <c r="D340" s="4">
        <f t="shared" si="19"/>
        <v>1.643999999999999</v>
      </c>
      <c r="E340" s="4">
        <f t="shared" si="18"/>
        <v>189.69140000000002</v>
      </c>
      <c r="F340" s="4">
        <f t="shared" si="17"/>
        <v>3.9314000000000249</v>
      </c>
      <c r="G340" s="12">
        <v>2023</v>
      </c>
    </row>
    <row r="341" spans="1:7" x14ac:dyDescent="0.2">
      <c r="A341" s="18">
        <v>44943.62519097222</v>
      </c>
      <c r="B341" s="4">
        <v>1.3800000000000008</v>
      </c>
      <c r="C341" s="4">
        <v>1.2</v>
      </c>
      <c r="D341" s="4">
        <f t="shared" si="19"/>
        <v>1.6560000000000008</v>
      </c>
      <c r="E341" s="4">
        <f t="shared" si="18"/>
        <v>189.70340000000002</v>
      </c>
      <c r="F341" s="4">
        <f t="shared" si="17"/>
        <v>3.9434000000000253</v>
      </c>
      <c r="G341" s="12">
        <v>2023</v>
      </c>
    </row>
    <row r="342" spans="1:7" x14ac:dyDescent="0.2">
      <c r="A342" s="18">
        <v>44943.631030092591</v>
      </c>
      <c r="B342" s="4">
        <v>1.3900000000000006</v>
      </c>
      <c r="C342" s="4">
        <v>1.2</v>
      </c>
      <c r="D342" s="4">
        <f t="shared" si="19"/>
        <v>1.6680000000000006</v>
      </c>
      <c r="E342" s="4">
        <f t="shared" si="18"/>
        <v>189.71540000000002</v>
      </c>
      <c r="F342" s="4">
        <f t="shared" si="17"/>
        <v>3.9554000000000258</v>
      </c>
      <c r="G342" s="12">
        <v>2023</v>
      </c>
    </row>
    <row r="343" spans="1:7" x14ac:dyDescent="0.2">
      <c r="A343" s="18">
        <v>44943.638663194448</v>
      </c>
      <c r="B343" s="4">
        <v>1.4000000000000004</v>
      </c>
      <c r="C343" s="4">
        <v>1.2</v>
      </c>
      <c r="D343" s="4">
        <f t="shared" si="19"/>
        <v>1.6800000000000004</v>
      </c>
      <c r="E343" s="4">
        <f t="shared" si="18"/>
        <v>189.72740000000002</v>
      </c>
      <c r="F343" s="4">
        <f t="shared" si="17"/>
        <v>3.9674000000000262</v>
      </c>
      <c r="G343" s="12">
        <v>2023</v>
      </c>
    </row>
    <row r="344" spans="1:7" x14ac:dyDescent="0.2">
      <c r="A344" s="18">
        <v>44943.644739583331</v>
      </c>
      <c r="B344" s="4">
        <v>1.4100000000000001</v>
      </c>
      <c r="C344" s="4">
        <v>1.2</v>
      </c>
      <c r="D344" s="4">
        <f t="shared" si="19"/>
        <v>1.6920000000000002</v>
      </c>
      <c r="E344" s="4">
        <f t="shared" si="18"/>
        <v>189.73940000000002</v>
      </c>
      <c r="F344" s="4">
        <f t="shared" si="17"/>
        <v>3.9794000000000267</v>
      </c>
      <c r="G344" s="12">
        <v>2023</v>
      </c>
    </row>
    <row r="345" spans="1:7" x14ac:dyDescent="0.2">
      <c r="A345" s="18">
        <v>44943.654131944444</v>
      </c>
      <c r="B345" s="4">
        <v>1.42</v>
      </c>
      <c r="C345" s="4">
        <v>1.2</v>
      </c>
      <c r="D345" s="4">
        <f t="shared" si="19"/>
        <v>1.704</v>
      </c>
      <c r="E345" s="4">
        <f t="shared" si="18"/>
        <v>189.75140000000002</v>
      </c>
      <c r="F345" s="4">
        <f t="shared" si="17"/>
        <v>3.9914000000000271</v>
      </c>
      <c r="G345" s="12">
        <v>2023</v>
      </c>
    </row>
    <row r="346" spans="1:7" x14ac:dyDescent="0.2">
      <c r="A346" s="18">
        <v>44943.661325231478</v>
      </c>
      <c r="B346" s="4">
        <v>1.4299999999999997</v>
      </c>
      <c r="C346" s="4">
        <v>1.2</v>
      </c>
      <c r="D346" s="4">
        <f t="shared" si="19"/>
        <v>1.7159999999999995</v>
      </c>
      <c r="E346" s="4">
        <f t="shared" si="18"/>
        <v>189.76340000000002</v>
      </c>
      <c r="F346" s="4">
        <f t="shared" si="17"/>
        <v>4.0034000000000276</v>
      </c>
      <c r="G346" s="12">
        <v>2023</v>
      </c>
    </row>
    <row r="347" spans="1:7" x14ac:dyDescent="0.2">
      <c r="A347" s="18">
        <v>44943.672650462962</v>
      </c>
      <c r="B347" s="4">
        <v>1.4399999999999995</v>
      </c>
      <c r="C347" s="4">
        <v>1.2</v>
      </c>
      <c r="D347" s="4">
        <f t="shared" si="19"/>
        <v>1.7279999999999993</v>
      </c>
      <c r="E347" s="4">
        <f t="shared" si="18"/>
        <v>189.77540000000002</v>
      </c>
      <c r="F347" s="4">
        <f t="shared" si="17"/>
        <v>4.0154000000000281</v>
      </c>
      <c r="G347" s="12">
        <v>2023</v>
      </c>
    </row>
    <row r="348" spans="1:7" x14ac:dyDescent="0.2">
      <c r="A348" s="18">
        <v>44943.68359375</v>
      </c>
      <c r="B348" s="4">
        <v>1.4499999999999993</v>
      </c>
      <c r="C348" s="4">
        <v>1.2</v>
      </c>
      <c r="D348" s="4">
        <f t="shared" si="19"/>
        <v>1.7399999999999991</v>
      </c>
      <c r="E348" s="4">
        <f t="shared" si="18"/>
        <v>189.78740000000002</v>
      </c>
      <c r="F348" s="4">
        <f t="shared" si="17"/>
        <v>4.0274000000000285</v>
      </c>
      <c r="G348" s="12">
        <v>2023</v>
      </c>
    </row>
    <row r="349" spans="1:7" x14ac:dyDescent="0.2">
      <c r="A349" s="18">
        <v>44944.403425925928</v>
      </c>
      <c r="B349" s="4">
        <v>1.4599999999999991</v>
      </c>
      <c r="C349" s="4">
        <v>1.2</v>
      </c>
      <c r="D349" s="4">
        <f t="shared" si="19"/>
        <v>1.7519999999999989</v>
      </c>
      <c r="E349" s="4">
        <f t="shared" si="18"/>
        <v>189.79940000000002</v>
      </c>
      <c r="F349" s="4">
        <f t="shared" si="17"/>
        <v>4.039400000000029</v>
      </c>
      <c r="G349" s="12">
        <v>2023</v>
      </c>
    </row>
    <row r="350" spans="1:7" x14ac:dyDescent="0.2">
      <c r="A350" s="18">
        <v>44944.432986111111</v>
      </c>
      <c r="B350" s="4">
        <v>1.4700000000000006</v>
      </c>
      <c r="C350" s="4">
        <v>1.2</v>
      </c>
      <c r="D350" s="4">
        <f t="shared" si="19"/>
        <v>1.7640000000000007</v>
      </c>
      <c r="E350" s="4">
        <f t="shared" si="18"/>
        <v>189.81140000000002</v>
      </c>
      <c r="F350" s="4">
        <f t="shared" si="17"/>
        <v>4.0514000000000294</v>
      </c>
      <c r="G350" s="12">
        <v>2023</v>
      </c>
    </row>
    <row r="351" spans="1:7" x14ac:dyDescent="0.2">
      <c r="A351" s="18">
        <v>44944.46130787037</v>
      </c>
      <c r="B351" s="4">
        <v>1.4800000000000004</v>
      </c>
      <c r="C351" s="4">
        <v>1.2</v>
      </c>
      <c r="D351" s="4">
        <f t="shared" si="19"/>
        <v>1.7760000000000005</v>
      </c>
      <c r="E351" s="4">
        <f t="shared" si="18"/>
        <v>189.82340000000002</v>
      </c>
      <c r="F351" s="4">
        <f t="shared" si="17"/>
        <v>4.0634000000000299</v>
      </c>
      <c r="G351" s="12">
        <v>2023</v>
      </c>
    </row>
    <row r="352" spans="1:7" x14ac:dyDescent="0.2">
      <c r="A352" s="18">
        <v>44944.478223379629</v>
      </c>
      <c r="B352" s="4">
        <v>1.4900000000000002</v>
      </c>
      <c r="C352" s="4">
        <v>1.2</v>
      </c>
      <c r="D352" s="4">
        <f t="shared" si="19"/>
        <v>1.7880000000000003</v>
      </c>
      <c r="E352" s="4">
        <f t="shared" si="18"/>
        <v>189.83540000000002</v>
      </c>
      <c r="F352" s="4">
        <f t="shared" si="17"/>
        <v>4.0754000000000303</v>
      </c>
      <c r="G352" s="12">
        <v>2023</v>
      </c>
    </row>
    <row r="353" spans="1:7" x14ac:dyDescent="0.2">
      <c r="A353" s="18">
        <v>44944.501429398151</v>
      </c>
      <c r="B353" s="4">
        <v>1.5</v>
      </c>
      <c r="C353" s="4">
        <v>1.2</v>
      </c>
      <c r="D353" s="4">
        <f t="shared" si="19"/>
        <v>1.7999999999999998</v>
      </c>
      <c r="E353" s="4">
        <f t="shared" si="18"/>
        <v>189.84740000000002</v>
      </c>
      <c r="F353" s="4">
        <f t="shared" si="17"/>
        <v>4.0874000000000308</v>
      </c>
      <c r="G353" s="12">
        <v>2023</v>
      </c>
    </row>
    <row r="354" spans="1:7" x14ac:dyDescent="0.2">
      <c r="A354" s="18">
        <v>44945.387216435185</v>
      </c>
      <c r="B354" s="4">
        <v>1.5099999999999998</v>
      </c>
      <c r="C354" s="4">
        <v>1.2</v>
      </c>
      <c r="D354" s="4">
        <f t="shared" si="19"/>
        <v>1.8119999999999996</v>
      </c>
      <c r="E354" s="4">
        <f t="shared" si="18"/>
        <v>189.85940000000002</v>
      </c>
      <c r="F354" s="4">
        <f t="shared" si="17"/>
        <v>4.0994000000000312</v>
      </c>
      <c r="G354" s="12">
        <v>2023</v>
      </c>
    </row>
    <row r="355" spans="1:7" x14ac:dyDescent="0.2">
      <c r="A355" s="18">
        <v>44945.432199074072</v>
      </c>
      <c r="B355" s="4">
        <v>1.5199999999999996</v>
      </c>
      <c r="C355" s="4">
        <v>1.2</v>
      </c>
      <c r="D355" s="4">
        <f t="shared" si="19"/>
        <v>1.8239999999999994</v>
      </c>
      <c r="E355" s="4">
        <f t="shared" si="18"/>
        <v>189.87140000000002</v>
      </c>
      <c r="F355" s="4">
        <f t="shared" si="17"/>
        <v>4.1114000000000317</v>
      </c>
      <c r="G355" s="12">
        <v>2023</v>
      </c>
    </row>
    <row r="356" spans="1:7" x14ac:dyDescent="0.2">
      <c r="A356" s="18">
        <v>44946.467899305557</v>
      </c>
      <c r="B356" s="4">
        <v>1.5299999999999994</v>
      </c>
      <c r="C356" s="4">
        <v>1.2</v>
      </c>
      <c r="D356" s="4">
        <f t="shared" si="19"/>
        <v>1.8359999999999992</v>
      </c>
      <c r="E356" s="4">
        <f t="shared" si="18"/>
        <v>189.88340000000002</v>
      </c>
      <c r="F356" s="4">
        <f t="shared" si="17"/>
        <v>4.1234000000000322</v>
      </c>
      <c r="G356" s="12">
        <v>2023</v>
      </c>
    </row>
    <row r="357" spans="1:7" x14ac:dyDescent="0.2">
      <c r="A357" s="18">
        <v>44946.472679398146</v>
      </c>
      <c r="B357" s="4">
        <v>1.5399999999999991</v>
      </c>
      <c r="C357" s="4">
        <v>1.2</v>
      </c>
      <c r="D357" s="4">
        <f t="shared" si="19"/>
        <v>1.847999999999999</v>
      </c>
      <c r="E357" s="4">
        <f t="shared" si="18"/>
        <v>189.8954</v>
      </c>
      <c r="F357" s="4">
        <f t="shared" si="17"/>
        <v>4.1354000000000042</v>
      </c>
      <c r="G357" s="12">
        <v>2023</v>
      </c>
    </row>
    <row r="358" spans="1:7" x14ac:dyDescent="0.2">
      <c r="A358" s="18">
        <v>44946.502390046298</v>
      </c>
      <c r="B358" s="4">
        <v>1.5500000000000007</v>
      </c>
      <c r="C358" s="4">
        <v>1.2</v>
      </c>
      <c r="D358" s="4">
        <f t="shared" si="19"/>
        <v>1.8600000000000008</v>
      </c>
      <c r="E358" s="4">
        <f t="shared" si="18"/>
        <v>189.90740000000002</v>
      </c>
      <c r="F358" s="4">
        <f t="shared" si="17"/>
        <v>4.1474000000000331</v>
      </c>
      <c r="G358" s="12">
        <v>2023</v>
      </c>
    </row>
    <row r="359" spans="1:7" x14ac:dyDescent="0.2">
      <c r="A359" s="18">
        <v>44946.613229166665</v>
      </c>
      <c r="B359" s="4">
        <v>1.5600000000000005</v>
      </c>
      <c r="C359" s="4">
        <v>1.2</v>
      </c>
      <c r="D359" s="4">
        <f t="shared" si="19"/>
        <v>1.8720000000000006</v>
      </c>
      <c r="E359" s="4">
        <f t="shared" si="18"/>
        <v>189.91940000000002</v>
      </c>
      <c r="F359" s="4">
        <f t="shared" si="17"/>
        <v>4.1594000000000335</v>
      </c>
      <c r="G359" s="12">
        <v>2023</v>
      </c>
    </row>
    <row r="360" spans="1:7" x14ac:dyDescent="0.2">
      <c r="A360" s="18">
        <v>44957.465596064816</v>
      </c>
      <c r="B360" s="4">
        <v>1.5700000000000003</v>
      </c>
      <c r="C360" s="4">
        <v>1.2</v>
      </c>
      <c r="D360" s="4">
        <f t="shared" si="19"/>
        <v>1.8840000000000003</v>
      </c>
      <c r="E360" s="4">
        <f t="shared" si="18"/>
        <v>189.9314</v>
      </c>
      <c r="F360" s="4">
        <f t="shared" si="17"/>
        <v>4.1714000000000055</v>
      </c>
      <c r="G360" s="12">
        <v>2023</v>
      </c>
    </row>
    <row r="361" spans="1:7" x14ac:dyDescent="0.2">
      <c r="A361" s="18">
        <v>44957.479849537034</v>
      </c>
      <c r="B361" s="4">
        <v>1.58</v>
      </c>
      <c r="C361" s="4">
        <v>1.2</v>
      </c>
      <c r="D361" s="4">
        <f t="shared" si="19"/>
        <v>1.8959999999999999</v>
      </c>
      <c r="E361" s="4">
        <f t="shared" si="18"/>
        <v>189.9434</v>
      </c>
      <c r="F361" s="4">
        <f t="shared" si="17"/>
        <v>4.183400000000006</v>
      </c>
      <c r="G361" s="12">
        <v>2023</v>
      </c>
    </row>
    <row r="362" spans="1:7" x14ac:dyDescent="0.2">
      <c r="A362" s="18">
        <v>44957.493854166663</v>
      </c>
      <c r="B362" s="4">
        <v>1.5899999999999999</v>
      </c>
      <c r="C362" s="4">
        <v>1.2</v>
      </c>
      <c r="D362" s="4">
        <f t="shared" si="19"/>
        <v>1.9079999999999997</v>
      </c>
      <c r="E362" s="4">
        <f t="shared" si="18"/>
        <v>189.9554</v>
      </c>
      <c r="F362" s="4">
        <f t="shared" si="17"/>
        <v>4.1954000000000065</v>
      </c>
      <c r="G362" s="12">
        <v>2023</v>
      </c>
    </row>
    <row r="363" spans="1:7" x14ac:dyDescent="0.2">
      <c r="A363" s="18">
        <v>44957.665173611109</v>
      </c>
      <c r="B363" s="4">
        <v>1.5999999999999996</v>
      </c>
      <c r="C363" s="4">
        <v>1.2</v>
      </c>
      <c r="D363" s="4">
        <f t="shared" si="19"/>
        <v>1.9199999999999995</v>
      </c>
      <c r="E363" s="4">
        <f t="shared" si="18"/>
        <v>189.9674</v>
      </c>
      <c r="F363" s="4">
        <f t="shared" si="17"/>
        <v>4.2074000000000069</v>
      </c>
      <c r="G363" s="12">
        <v>2023</v>
      </c>
    </row>
    <row r="364" spans="1:7" x14ac:dyDescent="0.2">
      <c r="A364" s="18">
        <v>44962.945109953704</v>
      </c>
      <c r="B364" s="4">
        <v>1.6099999999999994</v>
      </c>
      <c r="C364" s="4">
        <v>1.2</v>
      </c>
      <c r="D364" s="4">
        <f t="shared" si="19"/>
        <v>1.9319999999999993</v>
      </c>
      <c r="E364" s="4">
        <f t="shared" si="18"/>
        <v>189.9794</v>
      </c>
      <c r="F364" s="4">
        <f t="shared" si="17"/>
        <v>4.2194000000000074</v>
      </c>
      <c r="G364" s="12">
        <v>2023</v>
      </c>
    </row>
    <row r="365" spans="1:7" x14ac:dyDescent="0.2">
      <c r="A365" s="18">
        <v>44963.722210648149</v>
      </c>
      <c r="B365" s="4">
        <v>1.6199999999999992</v>
      </c>
      <c r="C365" s="4">
        <v>1.2</v>
      </c>
      <c r="D365" s="4">
        <f t="shared" si="19"/>
        <v>1.9439999999999991</v>
      </c>
      <c r="E365" s="4">
        <f t="shared" si="18"/>
        <v>189.9914</v>
      </c>
      <c r="F365" s="4">
        <f t="shared" si="17"/>
        <v>4.2314000000000078</v>
      </c>
      <c r="G365" s="12">
        <v>2023</v>
      </c>
    </row>
    <row r="366" spans="1:7" x14ac:dyDescent="0.2">
      <c r="A366" s="18">
        <v>44971.6015625</v>
      </c>
      <c r="B366" s="4">
        <v>1.6300000000000008</v>
      </c>
      <c r="C366" s="4">
        <v>1.2</v>
      </c>
      <c r="D366" s="4">
        <f t="shared" si="19"/>
        <v>1.9560000000000008</v>
      </c>
      <c r="E366" s="4">
        <f t="shared" si="18"/>
        <v>190.0034</v>
      </c>
      <c r="F366" s="4">
        <f t="shared" si="17"/>
        <v>4.2434000000000083</v>
      </c>
      <c r="G366" s="12">
        <v>2023</v>
      </c>
    </row>
    <row r="367" spans="1:7" x14ac:dyDescent="0.2">
      <c r="A367" s="18">
        <v>44971.604097222225</v>
      </c>
      <c r="B367" s="4">
        <v>1.6400000000000006</v>
      </c>
      <c r="C367" s="4">
        <v>1.2</v>
      </c>
      <c r="D367" s="4">
        <f t="shared" si="19"/>
        <v>1.9680000000000006</v>
      </c>
      <c r="E367" s="4">
        <f t="shared" si="18"/>
        <v>190.0154</v>
      </c>
      <c r="F367" s="4">
        <f t="shared" si="17"/>
        <v>4.2554000000000087</v>
      </c>
      <c r="G367" s="12">
        <v>2023</v>
      </c>
    </row>
    <row r="368" spans="1:7" x14ac:dyDescent="0.2">
      <c r="A368" s="18">
        <v>44971.60496527778</v>
      </c>
      <c r="B368" s="4">
        <v>1.6500000000000004</v>
      </c>
      <c r="C368" s="4">
        <v>1.2</v>
      </c>
      <c r="D368" s="4">
        <f t="shared" si="19"/>
        <v>1.9800000000000004</v>
      </c>
      <c r="E368" s="4">
        <f t="shared" si="18"/>
        <v>190.0274</v>
      </c>
      <c r="F368" s="4">
        <f t="shared" si="17"/>
        <v>4.2674000000000092</v>
      </c>
      <c r="G368" s="12">
        <v>2023</v>
      </c>
    </row>
    <row r="369" spans="1:7" x14ac:dyDescent="0.2">
      <c r="A369" s="18">
        <v>44971.607991898149</v>
      </c>
      <c r="B369" s="4">
        <v>1.6600000000000001</v>
      </c>
      <c r="C369" s="4">
        <v>1.2</v>
      </c>
      <c r="D369" s="4">
        <f t="shared" si="19"/>
        <v>1.992</v>
      </c>
      <c r="E369" s="4">
        <f t="shared" si="18"/>
        <v>190.0394</v>
      </c>
      <c r="F369" s="4">
        <f t="shared" si="17"/>
        <v>4.2794000000000096</v>
      </c>
      <c r="G369" s="12">
        <v>2023</v>
      </c>
    </row>
    <row r="370" spans="1:7" x14ac:dyDescent="0.2">
      <c r="A370" s="18">
        <v>44972.440399305553</v>
      </c>
      <c r="B370" s="4">
        <v>1.67</v>
      </c>
      <c r="C370" s="4">
        <v>1.2</v>
      </c>
      <c r="D370" s="4">
        <f t="shared" si="19"/>
        <v>2.004</v>
      </c>
      <c r="E370" s="4">
        <f t="shared" si="18"/>
        <v>190.0514</v>
      </c>
      <c r="F370" s="4">
        <f t="shared" si="17"/>
        <v>4.2914000000000101</v>
      </c>
      <c r="G370" s="12">
        <v>2023</v>
      </c>
    </row>
    <row r="371" spans="1:7" x14ac:dyDescent="0.2">
      <c r="A371" s="18">
        <v>44972.445607638889</v>
      </c>
      <c r="B371" s="4">
        <v>1.6800000000000015</v>
      </c>
      <c r="C371" s="4">
        <v>1.2</v>
      </c>
      <c r="D371" s="4">
        <f t="shared" si="19"/>
        <v>2.0160000000000018</v>
      </c>
      <c r="E371" s="4">
        <f t="shared" si="18"/>
        <v>190.0634</v>
      </c>
      <c r="F371" s="4">
        <f t="shared" si="17"/>
        <v>4.3034000000000106</v>
      </c>
      <c r="G371" s="12">
        <v>2023</v>
      </c>
    </row>
    <row r="372" spans="1:7" x14ac:dyDescent="0.2">
      <c r="A372" s="18">
        <v>44972.451284722221</v>
      </c>
      <c r="B372" s="4">
        <v>1.6899999999999995</v>
      </c>
      <c r="C372" s="4">
        <v>1.2</v>
      </c>
      <c r="D372" s="4">
        <f t="shared" si="19"/>
        <v>2.0279999999999991</v>
      </c>
      <c r="E372" s="4">
        <f t="shared" si="18"/>
        <v>190.0754</v>
      </c>
      <c r="F372" s="4">
        <f t="shared" si="17"/>
        <v>4.315400000000011</v>
      </c>
      <c r="G372" s="12">
        <v>2023</v>
      </c>
    </row>
    <row r="373" spans="1:7" x14ac:dyDescent="0.2">
      <c r="A373" s="18">
        <v>44972.456371527776</v>
      </c>
      <c r="B373" s="4">
        <v>1.7000000000000011</v>
      </c>
      <c r="C373" s="4">
        <v>1.2</v>
      </c>
      <c r="D373" s="4">
        <f t="shared" si="19"/>
        <v>2.0400000000000014</v>
      </c>
      <c r="E373" s="4">
        <f t="shared" si="18"/>
        <v>190.0874</v>
      </c>
      <c r="F373" s="4">
        <f t="shared" si="17"/>
        <v>4.3274000000000115</v>
      </c>
      <c r="G373" s="12">
        <v>2023</v>
      </c>
    </row>
    <row r="374" spans="1:7" x14ac:dyDescent="0.2">
      <c r="A374" s="18">
        <v>44972.463738425926</v>
      </c>
      <c r="B374" s="4">
        <v>1.7099999999999991</v>
      </c>
      <c r="C374" s="4">
        <v>1.2</v>
      </c>
      <c r="D374" s="4">
        <f t="shared" si="19"/>
        <v>2.0519999999999987</v>
      </c>
      <c r="E374" s="4">
        <f t="shared" si="18"/>
        <v>190.0994</v>
      </c>
      <c r="F374" s="4">
        <f t="shared" si="17"/>
        <v>4.3394000000000119</v>
      </c>
      <c r="G374" s="12">
        <v>2023</v>
      </c>
    </row>
    <row r="375" spans="1:7" x14ac:dyDescent="0.2">
      <c r="A375" s="18">
        <v>44972.470596064813</v>
      </c>
      <c r="B375" s="4">
        <v>1.7200000000000006</v>
      </c>
      <c r="C375" s="4">
        <v>1.2</v>
      </c>
      <c r="D375" s="4">
        <f t="shared" si="19"/>
        <v>2.0640000000000005</v>
      </c>
      <c r="E375" s="4">
        <f t="shared" si="18"/>
        <v>190.1114</v>
      </c>
      <c r="F375" s="4">
        <f t="shared" si="17"/>
        <v>4.3514000000000124</v>
      </c>
      <c r="G375" s="12">
        <v>2023</v>
      </c>
    </row>
    <row r="376" spans="1:7" x14ac:dyDescent="0.2">
      <c r="A376" s="18">
        <v>44972.4807349537</v>
      </c>
      <c r="B376" s="4">
        <v>1.7299999999999986</v>
      </c>
      <c r="C376" s="4">
        <v>1.2</v>
      </c>
      <c r="D376" s="4">
        <f t="shared" si="19"/>
        <v>2.0759999999999983</v>
      </c>
      <c r="E376" s="4">
        <f t="shared" si="18"/>
        <v>190.1234</v>
      </c>
      <c r="F376" s="4">
        <f t="shared" si="17"/>
        <v>4.3634000000000128</v>
      </c>
      <c r="G376" s="12">
        <v>2023</v>
      </c>
    </row>
    <row r="377" spans="1:7" x14ac:dyDescent="0.2">
      <c r="A377" s="18">
        <v>44972.489641203705</v>
      </c>
      <c r="B377" s="4">
        <v>1.7400000000000002</v>
      </c>
      <c r="C377" s="4">
        <v>1.2</v>
      </c>
      <c r="D377" s="4">
        <f t="shared" si="19"/>
        <v>2.0880000000000001</v>
      </c>
      <c r="E377" s="4">
        <f t="shared" si="18"/>
        <v>190.1354</v>
      </c>
      <c r="F377" s="4">
        <f t="shared" si="17"/>
        <v>4.3754000000000133</v>
      </c>
      <c r="G377" s="12">
        <v>2023</v>
      </c>
    </row>
    <row r="378" spans="1:7" x14ac:dyDescent="0.2">
      <c r="A378" s="18">
        <v>44972.503570601853</v>
      </c>
      <c r="B378" s="4">
        <v>1.7499999999999982</v>
      </c>
      <c r="C378" s="4">
        <v>1.2</v>
      </c>
      <c r="D378" s="4">
        <f t="shared" si="19"/>
        <v>2.0999999999999979</v>
      </c>
      <c r="E378" s="4">
        <f t="shared" si="18"/>
        <v>190.1474</v>
      </c>
      <c r="F378" s="4">
        <f t="shared" si="17"/>
        <v>4.3874000000000137</v>
      </c>
      <c r="G378" s="12">
        <v>2023</v>
      </c>
    </row>
    <row r="379" spans="1:7" x14ac:dyDescent="0.2">
      <c r="A379" s="18">
        <v>44972.516464120374</v>
      </c>
      <c r="B379" s="4">
        <v>1.7599999999999998</v>
      </c>
      <c r="C379" s="4">
        <v>1.2</v>
      </c>
      <c r="D379" s="4">
        <f t="shared" si="19"/>
        <v>2.1119999999999997</v>
      </c>
      <c r="E379" s="4">
        <f t="shared" si="18"/>
        <v>190.15940000000001</v>
      </c>
      <c r="F379" s="4">
        <f t="shared" si="17"/>
        <v>4.3994000000000142</v>
      </c>
      <c r="G379" s="12">
        <v>2023</v>
      </c>
    </row>
    <row r="380" spans="1:7" x14ac:dyDescent="0.2">
      <c r="A380" s="18">
        <v>44972.536446759259</v>
      </c>
      <c r="B380" s="4">
        <v>1.7700000000000014</v>
      </c>
      <c r="C380" s="4">
        <v>1.2</v>
      </c>
      <c r="D380" s="4">
        <f t="shared" si="19"/>
        <v>2.1240000000000014</v>
      </c>
      <c r="E380" s="4">
        <f t="shared" si="18"/>
        <v>190.17140000000001</v>
      </c>
      <c r="F380" s="4">
        <f t="shared" si="17"/>
        <v>4.4114000000000146</v>
      </c>
      <c r="G380" s="12">
        <v>2023</v>
      </c>
    </row>
    <row r="381" spans="1:7" x14ac:dyDescent="0.2">
      <c r="A381" s="18">
        <v>44978.873755787034</v>
      </c>
      <c r="B381" s="4">
        <v>1.7799999999999994</v>
      </c>
      <c r="C381" s="4">
        <v>1.2</v>
      </c>
      <c r="D381" s="4">
        <f t="shared" si="19"/>
        <v>2.1359999999999992</v>
      </c>
      <c r="E381" s="4">
        <f t="shared" si="18"/>
        <v>190.18340000000001</v>
      </c>
      <c r="F381" s="4">
        <f t="shared" si="17"/>
        <v>4.4234000000000151</v>
      </c>
      <c r="G381" s="12">
        <v>2023</v>
      </c>
    </row>
    <row r="382" spans="1:7" x14ac:dyDescent="0.2">
      <c r="A382" s="18">
        <v>44978.874357638888</v>
      </c>
      <c r="B382" s="4">
        <v>1.7900000000000009</v>
      </c>
      <c r="C382" s="4">
        <v>1.2</v>
      </c>
      <c r="D382" s="4">
        <f t="shared" si="19"/>
        <v>2.148000000000001</v>
      </c>
      <c r="E382" s="4">
        <f t="shared" si="18"/>
        <v>190.19540000000001</v>
      </c>
      <c r="F382" s="4">
        <f t="shared" si="17"/>
        <v>4.4354000000000156</v>
      </c>
      <c r="G382" s="12">
        <v>2023</v>
      </c>
    </row>
    <row r="383" spans="1:7" x14ac:dyDescent="0.2">
      <c r="A383" s="18">
        <v>44978.946377314816</v>
      </c>
      <c r="B383" s="4">
        <v>1.7999999999999989</v>
      </c>
      <c r="C383" s="4">
        <v>1.2</v>
      </c>
      <c r="D383" s="4">
        <f t="shared" si="19"/>
        <v>2.1599999999999988</v>
      </c>
      <c r="E383" s="4">
        <f t="shared" si="18"/>
        <v>190.20740000000001</v>
      </c>
      <c r="F383" s="4">
        <f t="shared" si="17"/>
        <v>4.447400000000016</v>
      </c>
      <c r="G383" s="12">
        <v>2023</v>
      </c>
    </row>
    <row r="384" spans="1:7" x14ac:dyDescent="0.2">
      <c r="A384" s="18">
        <v>44978.998605324072</v>
      </c>
      <c r="B384" s="4">
        <v>1.8100000000000005</v>
      </c>
      <c r="C384" s="4">
        <v>1.2</v>
      </c>
      <c r="D384" s="4">
        <f t="shared" si="19"/>
        <v>2.1720000000000006</v>
      </c>
      <c r="E384" s="4">
        <f t="shared" si="18"/>
        <v>190.21940000000001</v>
      </c>
      <c r="F384" s="4">
        <f t="shared" si="17"/>
        <v>4.4594000000000165</v>
      </c>
      <c r="G384" s="12">
        <v>2023</v>
      </c>
    </row>
    <row r="385" spans="1:7" x14ac:dyDescent="0.2">
      <c r="A385" s="18">
        <v>44978.998628472225</v>
      </c>
      <c r="B385" s="4">
        <v>1.8199999999999985</v>
      </c>
      <c r="C385" s="4">
        <v>1.2</v>
      </c>
      <c r="D385" s="4">
        <f t="shared" si="19"/>
        <v>2.1839999999999979</v>
      </c>
      <c r="E385" s="4">
        <f t="shared" si="18"/>
        <v>190.23140000000001</v>
      </c>
      <c r="F385" s="4">
        <f t="shared" si="17"/>
        <v>4.4714000000000169</v>
      </c>
      <c r="G385" s="12">
        <v>2023</v>
      </c>
    </row>
    <row r="386" spans="1:7" x14ac:dyDescent="0.2">
      <c r="A386" s="18">
        <v>44979.001510416667</v>
      </c>
      <c r="B386" s="4">
        <v>1.83</v>
      </c>
      <c r="C386" s="4">
        <v>1.2</v>
      </c>
      <c r="D386" s="4">
        <f t="shared" si="19"/>
        <v>2.1960000000000002</v>
      </c>
      <c r="E386" s="4">
        <f t="shared" si="18"/>
        <v>190.24340000000001</v>
      </c>
      <c r="F386" s="4">
        <f t="shared" si="17"/>
        <v>4.4834000000000174</v>
      </c>
      <c r="G386" s="12">
        <v>2023</v>
      </c>
    </row>
    <row r="387" spans="1:7" x14ac:dyDescent="0.2">
      <c r="A387" s="18">
        <v>44979.007077546295</v>
      </c>
      <c r="B387" s="4">
        <v>1.8400000000000016</v>
      </c>
      <c r="C387" s="4">
        <v>1.2</v>
      </c>
      <c r="D387" s="4">
        <f t="shared" si="19"/>
        <v>2.208000000000002</v>
      </c>
      <c r="E387" s="4">
        <f t="shared" si="18"/>
        <v>190.25540000000001</v>
      </c>
      <c r="F387" s="4">
        <f t="shared" ref="F387:F450" si="20">E387-185.76</f>
        <v>4.4954000000000178</v>
      </c>
      <c r="G387" s="12">
        <v>2023</v>
      </c>
    </row>
    <row r="388" spans="1:7" x14ac:dyDescent="0.2">
      <c r="A388" s="18">
        <v>44979.075752314813</v>
      </c>
      <c r="B388" s="4">
        <v>1.8499999999999996</v>
      </c>
      <c r="C388" s="4">
        <v>1.2</v>
      </c>
      <c r="D388" s="4">
        <f t="shared" si="19"/>
        <v>2.2199999999999993</v>
      </c>
      <c r="E388" s="4">
        <f t="shared" si="18"/>
        <v>190.26740000000001</v>
      </c>
      <c r="F388" s="4">
        <f t="shared" si="20"/>
        <v>4.5074000000000183</v>
      </c>
      <c r="G388" s="12">
        <v>2023</v>
      </c>
    </row>
    <row r="389" spans="1:7" x14ac:dyDescent="0.2">
      <c r="A389" s="18">
        <v>44979.087563657406</v>
      </c>
      <c r="B389" s="4">
        <v>1.8600000000000012</v>
      </c>
      <c r="C389" s="4">
        <v>1.2</v>
      </c>
      <c r="D389" s="4">
        <f t="shared" si="19"/>
        <v>2.2320000000000015</v>
      </c>
      <c r="E389" s="4">
        <f t="shared" si="18"/>
        <v>190.27940000000001</v>
      </c>
      <c r="F389" s="4">
        <f t="shared" si="20"/>
        <v>4.5194000000000187</v>
      </c>
      <c r="G389" s="12">
        <v>2023</v>
      </c>
    </row>
    <row r="390" spans="1:7" x14ac:dyDescent="0.2">
      <c r="A390" s="18">
        <v>44979.11124421296</v>
      </c>
      <c r="B390" s="4">
        <v>1.8699999999999992</v>
      </c>
      <c r="C390" s="4">
        <v>1.2</v>
      </c>
      <c r="D390" s="4">
        <f t="shared" si="19"/>
        <v>2.2439999999999989</v>
      </c>
      <c r="E390" s="4">
        <f t="shared" si="18"/>
        <v>190.29140000000001</v>
      </c>
      <c r="F390" s="4">
        <f t="shared" si="20"/>
        <v>4.5314000000000192</v>
      </c>
      <c r="G390" s="12">
        <v>2023</v>
      </c>
    </row>
    <row r="391" spans="1:7" x14ac:dyDescent="0.2">
      <c r="A391" s="18">
        <v>44979.127337962964</v>
      </c>
      <c r="B391" s="4">
        <v>1.8800000000000008</v>
      </c>
      <c r="C391" s="4">
        <v>1.2</v>
      </c>
      <c r="D391" s="4">
        <f t="shared" si="19"/>
        <v>2.2560000000000007</v>
      </c>
      <c r="E391" s="4">
        <f t="shared" si="18"/>
        <v>190.30340000000001</v>
      </c>
      <c r="F391" s="4">
        <f t="shared" si="20"/>
        <v>4.5434000000000196</v>
      </c>
      <c r="G391" s="12">
        <v>2023</v>
      </c>
    </row>
    <row r="392" spans="1:7" x14ac:dyDescent="0.2">
      <c r="A392" s="18">
        <v>44979.129774305555</v>
      </c>
      <c r="B392" s="4">
        <v>1.8899999999999988</v>
      </c>
      <c r="C392" s="4">
        <v>1.2</v>
      </c>
      <c r="D392" s="4">
        <f t="shared" si="19"/>
        <v>2.2679999999999985</v>
      </c>
      <c r="E392" s="4">
        <f t="shared" si="18"/>
        <v>190.31540000000001</v>
      </c>
      <c r="F392" s="4">
        <f t="shared" si="20"/>
        <v>4.5554000000000201</v>
      </c>
      <c r="G392" s="12">
        <v>2023</v>
      </c>
    </row>
    <row r="393" spans="1:7" x14ac:dyDescent="0.2">
      <c r="A393" s="18">
        <v>44979.133327546297</v>
      </c>
      <c r="B393" s="4">
        <v>1.9000000000000004</v>
      </c>
      <c r="C393" s="4">
        <v>1.2</v>
      </c>
      <c r="D393" s="4">
        <f t="shared" si="19"/>
        <v>2.2800000000000002</v>
      </c>
      <c r="E393" s="4">
        <f t="shared" si="18"/>
        <v>190.32740000000001</v>
      </c>
      <c r="F393" s="4">
        <f t="shared" si="20"/>
        <v>4.5674000000000206</v>
      </c>
      <c r="G393" s="12">
        <v>2023</v>
      </c>
    </row>
    <row r="394" spans="1:7" x14ac:dyDescent="0.2">
      <c r="A394" s="18">
        <v>44979.135879629626</v>
      </c>
      <c r="B394" s="4">
        <v>1.9099999999999984</v>
      </c>
      <c r="C394" s="4">
        <v>1.2</v>
      </c>
      <c r="D394" s="4">
        <f t="shared" si="19"/>
        <v>2.291999999999998</v>
      </c>
      <c r="E394" s="4">
        <f t="shared" si="18"/>
        <v>190.33940000000001</v>
      </c>
      <c r="F394" s="4">
        <f t="shared" si="20"/>
        <v>4.579400000000021</v>
      </c>
      <c r="G394" s="12">
        <v>2023</v>
      </c>
    </row>
    <row r="395" spans="1:7" x14ac:dyDescent="0.2">
      <c r="A395" s="18">
        <v>44979.149062500001</v>
      </c>
      <c r="B395" s="4">
        <v>1.92</v>
      </c>
      <c r="C395" s="4">
        <v>1.2</v>
      </c>
      <c r="D395" s="4">
        <f t="shared" si="19"/>
        <v>2.3039999999999998</v>
      </c>
      <c r="E395" s="4">
        <f t="shared" si="18"/>
        <v>190.35140000000001</v>
      </c>
      <c r="F395" s="4">
        <f t="shared" si="20"/>
        <v>4.5914000000000215</v>
      </c>
      <c r="G395" s="12">
        <v>2023</v>
      </c>
    </row>
    <row r="396" spans="1:7" x14ac:dyDescent="0.2">
      <c r="A396" s="18">
        <v>44979.155844907407</v>
      </c>
      <c r="B396" s="4">
        <v>1.9300000000000015</v>
      </c>
      <c r="C396" s="4">
        <v>1.2</v>
      </c>
      <c r="D396" s="4">
        <f t="shared" si="19"/>
        <v>2.3160000000000016</v>
      </c>
      <c r="E396" s="4">
        <f t="shared" si="18"/>
        <v>190.36340000000001</v>
      </c>
      <c r="F396" s="4">
        <f t="shared" si="20"/>
        <v>4.6034000000000219</v>
      </c>
      <c r="G396" s="12">
        <v>2023</v>
      </c>
    </row>
    <row r="397" spans="1:7" x14ac:dyDescent="0.2">
      <c r="A397" s="18">
        <v>44979.181157407409</v>
      </c>
      <c r="B397" s="4">
        <v>1.9399999999999995</v>
      </c>
      <c r="C397" s="4">
        <v>1.2</v>
      </c>
      <c r="D397" s="4">
        <f t="shared" si="19"/>
        <v>2.3279999999999994</v>
      </c>
      <c r="E397" s="4">
        <f t="shared" ref="E397:E460" si="21">D397+E$202</f>
        <v>190.37540000000001</v>
      </c>
      <c r="F397" s="4">
        <f t="shared" si="20"/>
        <v>4.6154000000000224</v>
      </c>
      <c r="G397" s="12">
        <v>2023</v>
      </c>
    </row>
    <row r="398" spans="1:7" x14ac:dyDescent="0.2">
      <c r="A398" s="18">
        <v>44979.185109953702</v>
      </c>
      <c r="B398" s="4">
        <v>1.9500000000000011</v>
      </c>
      <c r="C398" s="4">
        <v>1.2</v>
      </c>
      <c r="D398" s="4">
        <f t="shared" si="19"/>
        <v>2.3400000000000012</v>
      </c>
      <c r="E398" s="4">
        <f t="shared" si="21"/>
        <v>190.38740000000001</v>
      </c>
      <c r="F398" s="4">
        <f t="shared" si="20"/>
        <v>4.6274000000000228</v>
      </c>
      <c r="G398" s="12">
        <v>2023</v>
      </c>
    </row>
    <row r="399" spans="1:7" x14ac:dyDescent="0.2">
      <c r="A399" s="18">
        <v>44979.189189814817</v>
      </c>
      <c r="B399" s="4">
        <v>1.9599999999999991</v>
      </c>
      <c r="C399" s="4">
        <v>1.2</v>
      </c>
      <c r="D399" s="4">
        <f t="shared" si="19"/>
        <v>2.351999999999999</v>
      </c>
      <c r="E399" s="4">
        <f t="shared" si="21"/>
        <v>190.39940000000001</v>
      </c>
      <c r="F399" s="4">
        <f t="shared" si="20"/>
        <v>4.6394000000000233</v>
      </c>
      <c r="G399" s="12">
        <v>2023</v>
      </c>
    </row>
    <row r="400" spans="1:7" x14ac:dyDescent="0.2">
      <c r="A400" s="18">
        <v>44979.194438657411</v>
      </c>
      <c r="B400" s="4">
        <v>1.9700000000000006</v>
      </c>
      <c r="C400" s="4">
        <v>1.2</v>
      </c>
      <c r="D400" s="4">
        <f t="shared" ref="D400:D463" si="22">B400*C400</f>
        <v>2.3640000000000008</v>
      </c>
      <c r="E400" s="4">
        <f t="shared" si="21"/>
        <v>190.41140000000001</v>
      </c>
      <c r="F400" s="4">
        <f t="shared" si="20"/>
        <v>4.6514000000000237</v>
      </c>
      <c r="G400" s="12">
        <v>2023</v>
      </c>
    </row>
    <row r="401" spans="1:7" x14ac:dyDescent="0.2">
      <c r="A401" s="18">
        <v>44979.199728009262</v>
      </c>
      <c r="B401" s="4">
        <v>1.9799999999999986</v>
      </c>
      <c r="C401" s="4">
        <v>1.2</v>
      </c>
      <c r="D401" s="4">
        <f t="shared" si="22"/>
        <v>2.3759999999999981</v>
      </c>
      <c r="E401" s="4">
        <f t="shared" si="21"/>
        <v>190.42340000000002</v>
      </c>
      <c r="F401" s="4">
        <f t="shared" si="20"/>
        <v>4.6634000000000242</v>
      </c>
      <c r="G401" s="12">
        <v>2023</v>
      </c>
    </row>
    <row r="402" spans="1:7" x14ac:dyDescent="0.2">
      <c r="A402" s="18">
        <v>44979.201504629629</v>
      </c>
      <c r="B402" s="4">
        <v>1.9900000000000002</v>
      </c>
      <c r="C402" s="4">
        <v>1.2</v>
      </c>
      <c r="D402" s="4">
        <f t="shared" si="22"/>
        <v>2.3880000000000003</v>
      </c>
      <c r="E402" s="4">
        <f t="shared" si="21"/>
        <v>190.43540000000002</v>
      </c>
      <c r="F402" s="4">
        <f t="shared" si="20"/>
        <v>4.6754000000000246</v>
      </c>
      <c r="G402" s="12">
        <v>2023</v>
      </c>
    </row>
    <row r="403" spans="1:7" x14ac:dyDescent="0.2">
      <c r="A403" s="18">
        <v>44979.201655092591</v>
      </c>
      <c r="B403" s="4">
        <v>1.9999999999999982</v>
      </c>
      <c r="C403" s="4">
        <v>1.2</v>
      </c>
      <c r="D403" s="4">
        <f t="shared" si="22"/>
        <v>2.3999999999999977</v>
      </c>
      <c r="E403" s="4">
        <f t="shared" si="21"/>
        <v>190.44740000000002</v>
      </c>
      <c r="F403" s="4">
        <f t="shared" si="20"/>
        <v>4.6874000000000251</v>
      </c>
      <c r="G403" s="12">
        <v>2023</v>
      </c>
    </row>
    <row r="404" spans="1:7" x14ac:dyDescent="0.2">
      <c r="A404" s="18">
        <v>44979.203298611108</v>
      </c>
      <c r="B404" s="4">
        <v>2.0099999999999998</v>
      </c>
      <c r="C404" s="4">
        <v>1.2</v>
      </c>
      <c r="D404" s="4">
        <f t="shared" si="22"/>
        <v>2.4119999999999995</v>
      </c>
      <c r="E404" s="4">
        <f t="shared" si="21"/>
        <v>190.45940000000002</v>
      </c>
      <c r="F404" s="4">
        <f t="shared" si="20"/>
        <v>4.6994000000000256</v>
      </c>
      <c r="G404" s="12">
        <v>2023</v>
      </c>
    </row>
    <row r="405" spans="1:7" x14ac:dyDescent="0.2">
      <c r="A405" s="18">
        <v>44979.203559027781</v>
      </c>
      <c r="B405" s="4">
        <v>2.0200000000000014</v>
      </c>
      <c r="C405" s="4">
        <v>1.2</v>
      </c>
      <c r="D405" s="4">
        <f t="shared" si="22"/>
        <v>2.4240000000000017</v>
      </c>
      <c r="E405" s="4">
        <f t="shared" si="21"/>
        <v>190.47140000000002</v>
      </c>
      <c r="F405" s="4">
        <f t="shared" si="20"/>
        <v>4.711400000000026</v>
      </c>
      <c r="G405" s="12">
        <v>2023</v>
      </c>
    </row>
    <row r="406" spans="1:7" x14ac:dyDescent="0.2">
      <c r="A406" s="18">
        <v>44979.206151620368</v>
      </c>
      <c r="B406" s="4">
        <v>2.0299999999999994</v>
      </c>
      <c r="C406" s="4">
        <v>1.2</v>
      </c>
      <c r="D406" s="4">
        <f t="shared" si="22"/>
        <v>2.4359999999999991</v>
      </c>
      <c r="E406" s="4">
        <f t="shared" si="21"/>
        <v>190.48340000000002</v>
      </c>
      <c r="F406" s="4">
        <f t="shared" si="20"/>
        <v>4.7234000000000265</v>
      </c>
      <c r="G406" s="12">
        <v>2023</v>
      </c>
    </row>
    <row r="407" spans="1:7" x14ac:dyDescent="0.2">
      <c r="A407" s="18">
        <v>44979.212083333332</v>
      </c>
      <c r="B407" s="4">
        <v>2.0400000000000009</v>
      </c>
      <c r="C407" s="4">
        <v>1.2</v>
      </c>
      <c r="D407" s="4">
        <f t="shared" si="22"/>
        <v>2.4480000000000008</v>
      </c>
      <c r="E407" s="4">
        <f t="shared" si="21"/>
        <v>190.49540000000002</v>
      </c>
      <c r="F407" s="4">
        <f t="shared" si="20"/>
        <v>4.7354000000000269</v>
      </c>
      <c r="G407" s="12">
        <v>2023</v>
      </c>
    </row>
    <row r="408" spans="1:7" x14ac:dyDescent="0.2">
      <c r="A408" s="18">
        <v>44979.21217013889</v>
      </c>
      <c r="B408" s="4">
        <v>2.0499999999999989</v>
      </c>
      <c r="C408" s="4">
        <v>1.2</v>
      </c>
      <c r="D408" s="4">
        <f t="shared" si="22"/>
        <v>2.4599999999999986</v>
      </c>
      <c r="E408" s="4">
        <f t="shared" si="21"/>
        <v>190.50740000000002</v>
      </c>
      <c r="F408" s="4">
        <f t="shared" si="20"/>
        <v>4.7474000000000274</v>
      </c>
      <c r="G408" s="12">
        <v>2023</v>
      </c>
    </row>
    <row r="409" spans="1:7" x14ac:dyDescent="0.2">
      <c r="A409" s="18">
        <v>44979.622123842593</v>
      </c>
      <c r="B409" s="4">
        <v>2.0600000000000005</v>
      </c>
      <c r="C409" s="4">
        <v>1.2</v>
      </c>
      <c r="D409" s="4">
        <f t="shared" si="22"/>
        <v>2.4720000000000004</v>
      </c>
      <c r="E409" s="4">
        <f t="shared" si="21"/>
        <v>190.51940000000002</v>
      </c>
      <c r="F409" s="4">
        <f t="shared" si="20"/>
        <v>4.7594000000000278</v>
      </c>
      <c r="G409" s="12">
        <v>2023</v>
      </c>
    </row>
    <row r="410" spans="1:7" x14ac:dyDescent="0.2">
      <c r="A410" s="18">
        <v>44979.631961805557</v>
      </c>
      <c r="B410" s="4">
        <v>2.0699999999999985</v>
      </c>
      <c r="C410" s="4">
        <v>1.2</v>
      </c>
      <c r="D410" s="4">
        <f t="shared" si="22"/>
        <v>2.4839999999999982</v>
      </c>
      <c r="E410" s="4">
        <f t="shared" si="21"/>
        <v>190.53140000000002</v>
      </c>
      <c r="F410" s="4">
        <f t="shared" si="20"/>
        <v>4.7714000000000283</v>
      </c>
      <c r="G410" s="12">
        <v>2023</v>
      </c>
    </row>
    <row r="411" spans="1:7" x14ac:dyDescent="0.2">
      <c r="A411" s="18">
        <v>44979.67818865741</v>
      </c>
      <c r="B411" s="4">
        <v>2.08</v>
      </c>
      <c r="C411" s="4">
        <v>1.2</v>
      </c>
      <c r="D411" s="4">
        <f t="shared" si="22"/>
        <v>2.496</v>
      </c>
      <c r="E411" s="4">
        <f t="shared" si="21"/>
        <v>190.54340000000002</v>
      </c>
      <c r="F411" s="4">
        <f t="shared" si="20"/>
        <v>4.7834000000000287</v>
      </c>
      <c r="G411" s="12">
        <v>2023</v>
      </c>
    </row>
    <row r="412" spans="1:7" x14ac:dyDescent="0.2">
      <c r="A412" s="18">
        <v>44980.422395833331</v>
      </c>
      <c r="B412" s="4">
        <v>2.0900000000000016</v>
      </c>
      <c r="C412" s="4">
        <v>1.2</v>
      </c>
      <c r="D412" s="4">
        <f t="shared" si="22"/>
        <v>2.5080000000000018</v>
      </c>
      <c r="E412" s="4">
        <f t="shared" si="21"/>
        <v>190.55540000000002</v>
      </c>
      <c r="F412" s="4">
        <f t="shared" si="20"/>
        <v>4.7954000000000292</v>
      </c>
      <c r="G412" s="12">
        <v>2023</v>
      </c>
    </row>
    <row r="413" spans="1:7" x14ac:dyDescent="0.2">
      <c r="A413" s="18">
        <v>44980.457106481481</v>
      </c>
      <c r="B413" s="4">
        <v>2.0999999999999996</v>
      </c>
      <c r="C413" s="4">
        <v>1.2</v>
      </c>
      <c r="D413" s="4">
        <f t="shared" si="22"/>
        <v>2.5199999999999996</v>
      </c>
      <c r="E413" s="4">
        <f t="shared" si="21"/>
        <v>190.56740000000002</v>
      </c>
      <c r="F413" s="4">
        <f t="shared" si="20"/>
        <v>4.8074000000000296</v>
      </c>
      <c r="G413" s="12">
        <v>2023</v>
      </c>
    </row>
    <row r="414" spans="1:7" x14ac:dyDescent="0.2">
      <c r="A414" s="18">
        <v>44980.472991898147</v>
      </c>
      <c r="B414" s="4">
        <v>2.1100000000000012</v>
      </c>
      <c r="C414" s="4">
        <v>1.2</v>
      </c>
      <c r="D414" s="4">
        <f t="shared" si="22"/>
        <v>2.5320000000000014</v>
      </c>
      <c r="E414" s="4">
        <f t="shared" si="21"/>
        <v>190.57940000000002</v>
      </c>
      <c r="F414" s="4">
        <f t="shared" si="20"/>
        <v>4.8194000000000301</v>
      </c>
      <c r="G414" s="12">
        <v>2023</v>
      </c>
    </row>
    <row r="415" spans="1:7" x14ac:dyDescent="0.2">
      <c r="A415" s="18">
        <v>44980.520862268517</v>
      </c>
      <c r="B415" s="4">
        <v>2.1199999999999992</v>
      </c>
      <c r="C415" s="4">
        <v>1.2</v>
      </c>
      <c r="D415" s="4">
        <f t="shared" si="22"/>
        <v>2.5439999999999992</v>
      </c>
      <c r="E415" s="4">
        <f t="shared" si="21"/>
        <v>190.59140000000002</v>
      </c>
      <c r="F415" s="4">
        <f t="shared" si="20"/>
        <v>4.8314000000000306</v>
      </c>
      <c r="G415" s="12">
        <v>2023</v>
      </c>
    </row>
    <row r="416" spans="1:7" x14ac:dyDescent="0.2">
      <c r="A416" s="18">
        <v>44981.386307870373</v>
      </c>
      <c r="B416" s="4">
        <v>2.1300000000000008</v>
      </c>
      <c r="C416" s="4">
        <v>1.2</v>
      </c>
      <c r="D416" s="4">
        <f t="shared" si="22"/>
        <v>2.5560000000000009</v>
      </c>
      <c r="E416" s="4">
        <f t="shared" si="21"/>
        <v>190.60340000000002</v>
      </c>
      <c r="F416" s="4">
        <f t="shared" si="20"/>
        <v>4.843400000000031</v>
      </c>
      <c r="G416" s="12">
        <v>2023</v>
      </c>
    </row>
    <row r="417" spans="1:7" x14ac:dyDescent="0.2">
      <c r="A417" s="18">
        <v>44981.410538194446</v>
      </c>
      <c r="B417" s="4">
        <v>2.1399999999999988</v>
      </c>
      <c r="C417" s="4">
        <v>1.2</v>
      </c>
      <c r="D417" s="4">
        <f t="shared" si="22"/>
        <v>2.5679999999999983</v>
      </c>
      <c r="E417" s="4">
        <f t="shared" si="21"/>
        <v>190.61540000000002</v>
      </c>
      <c r="F417" s="4">
        <f t="shared" si="20"/>
        <v>4.8554000000000315</v>
      </c>
      <c r="G417" s="12">
        <v>2023</v>
      </c>
    </row>
    <row r="418" spans="1:7" x14ac:dyDescent="0.2">
      <c r="A418" s="18">
        <v>44981.443582175925</v>
      </c>
      <c r="B418" s="4">
        <v>2.1500000000000004</v>
      </c>
      <c r="C418" s="4">
        <v>1.2</v>
      </c>
      <c r="D418" s="4">
        <f t="shared" si="22"/>
        <v>2.5800000000000005</v>
      </c>
      <c r="E418" s="4">
        <f t="shared" si="21"/>
        <v>190.62740000000002</v>
      </c>
      <c r="F418" s="4">
        <f t="shared" si="20"/>
        <v>4.8674000000000319</v>
      </c>
      <c r="G418" s="12">
        <v>2023</v>
      </c>
    </row>
    <row r="419" spans="1:7" x14ac:dyDescent="0.2">
      <c r="A419" s="18">
        <v>44981.453263888892</v>
      </c>
      <c r="B419" s="4">
        <v>2.1599999999999984</v>
      </c>
      <c r="C419" s="4">
        <v>1.2</v>
      </c>
      <c r="D419" s="4">
        <f t="shared" si="22"/>
        <v>2.5919999999999979</v>
      </c>
      <c r="E419" s="4">
        <f t="shared" si="21"/>
        <v>190.63939999999999</v>
      </c>
      <c r="F419" s="4">
        <f t="shared" si="20"/>
        <v>4.879400000000004</v>
      </c>
      <c r="G419" s="12">
        <v>2023</v>
      </c>
    </row>
    <row r="420" spans="1:7" x14ac:dyDescent="0.2">
      <c r="A420" s="18">
        <v>44986.389184027779</v>
      </c>
      <c r="B420" s="4">
        <v>2.17</v>
      </c>
      <c r="C420" s="4">
        <v>1.2</v>
      </c>
      <c r="D420" s="4">
        <f t="shared" si="22"/>
        <v>2.6039999999999996</v>
      </c>
      <c r="E420" s="4">
        <f t="shared" si="21"/>
        <v>190.65140000000002</v>
      </c>
      <c r="F420" s="4">
        <f t="shared" si="20"/>
        <v>4.8914000000000328</v>
      </c>
      <c r="G420" s="12">
        <v>2023</v>
      </c>
    </row>
    <row r="421" spans="1:7" x14ac:dyDescent="0.2">
      <c r="A421" s="18">
        <v>44986.398119212965</v>
      </c>
      <c r="B421" s="4">
        <v>2.1800000000000015</v>
      </c>
      <c r="C421" s="4">
        <v>1.2</v>
      </c>
      <c r="D421" s="4">
        <f t="shared" si="22"/>
        <v>2.6160000000000019</v>
      </c>
      <c r="E421" s="4">
        <f t="shared" si="21"/>
        <v>190.66340000000002</v>
      </c>
      <c r="F421" s="4">
        <f t="shared" si="20"/>
        <v>4.9034000000000333</v>
      </c>
      <c r="G421" s="12">
        <v>2023</v>
      </c>
    </row>
    <row r="422" spans="1:7" x14ac:dyDescent="0.2">
      <c r="A422" s="18">
        <v>44986.419415509263</v>
      </c>
      <c r="B422" s="4">
        <v>2.1899999999999995</v>
      </c>
      <c r="C422" s="4">
        <v>1.2</v>
      </c>
      <c r="D422" s="4">
        <f t="shared" si="22"/>
        <v>2.6279999999999992</v>
      </c>
      <c r="E422" s="4">
        <f t="shared" si="21"/>
        <v>190.6754</v>
      </c>
      <c r="F422" s="4">
        <f t="shared" si="20"/>
        <v>4.9154000000000053</v>
      </c>
      <c r="G422" s="12">
        <v>2023</v>
      </c>
    </row>
    <row r="423" spans="1:7" x14ac:dyDescent="0.2">
      <c r="A423" s="18">
        <v>44986.533993055556</v>
      </c>
      <c r="B423" s="4">
        <v>2.2000000000000011</v>
      </c>
      <c r="C423" s="4">
        <v>1.2</v>
      </c>
      <c r="D423" s="4">
        <f t="shared" si="22"/>
        <v>2.640000000000001</v>
      </c>
      <c r="E423" s="4">
        <f t="shared" si="21"/>
        <v>190.68740000000003</v>
      </c>
      <c r="F423" s="4">
        <f t="shared" si="20"/>
        <v>4.9274000000000342</v>
      </c>
      <c r="G423" s="12">
        <v>2023</v>
      </c>
    </row>
    <row r="424" spans="1:7" x14ac:dyDescent="0.2">
      <c r="A424" s="18">
        <v>44986.624334490742</v>
      </c>
      <c r="B424" s="4">
        <v>2.2099999999999991</v>
      </c>
      <c r="C424" s="4">
        <v>1.2</v>
      </c>
      <c r="D424" s="4">
        <f t="shared" si="22"/>
        <v>2.6519999999999988</v>
      </c>
      <c r="E424" s="4">
        <f t="shared" si="21"/>
        <v>190.6994</v>
      </c>
      <c r="F424" s="4">
        <f t="shared" si="20"/>
        <v>4.9394000000000062</v>
      </c>
      <c r="G424" s="12">
        <v>2023</v>
      </c>
    </row>
    <row r="425" spans="1:7" x14ac:dyDescent="0.2">
      <c r="A425" s="18">
        <v>44987.405069444445</v>
      </c>
      <c r="B425" s="4">
        <v>2.2200000000000006</v>
      </c>
      <c r="C425" s="4">
        <v>1.2</v>
      </c>
      <c r="D425" s="4">
        <f t="shared" si="22"/>
        <v>2.6640000000000006</v>
      </c>
      <c r="E425" s="4">
        <f t="shared" si="21"/>
        <v>190.7114</v>
      </c>
      <c r="F425" s="4">
        <f t="shared" si="20"/>
        <v>4.9514000000000067</v>
      </c>
      <c r="G425" s="12">
        <v>2023</v>
      </c>
    </row>
    <row r="426" spans="1:7" x14ac:dyDescent="0.2">
      <c r="A426" s="18">
        <v>44987.408402777779</v>
      </c>
      <c r="B426" s="4">
        <v>2.2299999999999986</v>
      </c>
      <c r="C426" s="4">
        <v>1.2</v>
      </c>
      <c r="D426" s="4">
        <f t="shared" si="22"/>
        <v>2.6759999999999984</v>
      </c>
      <c r="E426" s="4">
        <f t="shared" si="21"/>
        <v>190.7234</v>
      </c>
      <c r="F426" s="4">
        <f t="shared" si="20"/>
        <v>4.9634000000000071</v>
      </c>
      <c r="G426" s="12">
        <v>2023</v>
      </c>
    </row>
    <row r="427" spans="1:7" x14ac:dyDescent="0.2">
      <c r="A427" s="18">
        <v>44987.427910879633</v>
      </c>
      <c r="B427" s="4">
        <v>2.2400000000000002</v>
      </c>
      <c r="C427" s="4">
        <v>1.2</v>
      </c>
      <c r="D427" s="4">
        <f t="shared" si="22"/>
        <v>2.6880000000000002</v>
      </c>
      <c r="E427" s="4">
        <f t="shared" si="21"/>
        <v>190.7354</v>
      </c>
      <c r="F427" s="4">
        <f t="shared" si="20"/>
        <v>4.9754000000000076</v>
      </c>
      <c r="G427" s="12">
        <v>2023</v>
      </c>
    </row>
    <row r="428" spans="1:7" x14ac:dyDescent="0.2">
      <c r="A428" s="18">
        <v>44987.432714120368</v>
      </c>
      <c r="B428" s="4">
        <v>2.2499999999999982</v>
      </c>
      <c r="C428" s="4">
        <v>1.2</v>
      </c>
      <c r="D428" s="4">
        <f t="shared" si="22"/>
        <v>2.699999999999998</v>
      </c>
      <c r="E428" s="4">
        <f t="shared" si="21"/>
        <v>190.7474</v>
      </c>
      <c r="F428" s="4">
        <f t="shared" si="20"/>
        <v>4.987400000000008</v>
      </c>
      <c r="G428" s="12">
        <v>2023</v>
      </c>
    </row>
    <row r="429" spans="1:7" x14ac:dyDescent="0.2">
      <c r="A429" s="18">
        <v>44987.439097222225</v>
      </c>
      <c r="B429" s="4">
        <v>2.2599999999999998</v>
      </c>
      <c r="C429" s="4">
        <v>1.2</v>
      </c>
      <c r="D429" s="4">
        <f t="shared" si="22"/>
        <v>2.7119999999999997</v>
      </c>
      <c r="E429" s="4">
        <f t="shared" si="21"/>
        <v>190.7594</v>
      </c>
      <c r="F429" s="4">
        <f t="shared" si="20"/>
        <v>4.9994000000000085</v>
      </c>
      <c r="G429" s="12">
        <v>2023</v>
      </c>
    </row>
    <row r="430" spans="1:7" x14ac:dyDescent="0.2">
      <c r="A430" s="18">
        <v>44987.442372685182</v>
      </c>
      <c r="B430" s="4">
        <v>2.2700000000000014</v>
      </c>
      <c r="C430" s="4">
        <v>1.2</v>
      </c>
      <c r="D430" s="4">
        <f t="shared" si="22"/>
        <v>2.7240000000000015</v>
      </c>
      <c r="E430" s="4">
        <f t="shared" si="21"/>
        <v>190.7714</v>
      </c>
      <c r="F430" s="4">
        <f t="shared" si="20"/>
        <v>5.011400000000009</v>
      </c>
      <c r="G430" s="12">
        <v>2023</v>
      </c>
    </row>
    <row r="431" spans="1:7" x14ac:dyDescent="0.2">
      <c r="A431" s="18">
        <v>44987.446278935182</v>
      </c>
      <c r="B431" s="4">
        <v>2.2799999999999994</v>
      </c>
      <c r="C431" s="4">
        <v>1.2</v>
      </c>
      <c r="D431" s="4">
        <f t="shared" si="22"/>
        <v>2.7359999999999993</v>
      </c>
      <c r="E431" s="4">
        <f t="shared" si="21"/>
        <v>190.7834</v>
      </c>
      <c r="F431" s="4">
        <f t="shared" si="20"/>
        <v>5.0234000000000094</v>
      </c>
      <c r="G431" s="12">
        <v>2023</v>
      </c>
    </row>
    <row r="432" spans="1:7" x14ac:dyDescent="0.2">
      <c r="A432" s="18">
        <v>44987.44958912037</v>
      </c>
      <c r="B432" s="4">
        <v>2.2900000000000009</v>
      </c>
      <c r="C432" s="4">
        <v>1.2</v>
      </c>
      <c r="D432" s="4">
        <f t="shared" si="22"/>
        <v>2.7480000000000011</v>
      </c>
      <c r="E432" s="4">
        <f t="shared" si="21"/>
        <v>190.7954</v>
      </c>
      <c r="F432" s="4">
        <f t="shared" si="20"/>
        <v>5.0354000000000099</v>
      </c>
      <c r="G432" s="12">
        <v>2023</v>
      </c>
    </row>
    <row r="433" spans="1:7" x14ac:dyDescent="0.2">
      <c r="A433" s="18">
        <v>44987.453599537039</v>
      </c>
      <c r="B433" s="4">
        <v>2.2999999999999989</v>
      </c>
      <c r="C433" s="4">
        <v>1.2</v>
      </c>
      <c r="D433" s="4">
        <f t="shared" si="22"/>
        <v>2.7599999999999985</v>
      </c>
      <c r="E433" s="4">
        <f t="shared" si="21"/>
        <v>190.8074</v>
      </c>
      <c r="F433" s="4">
        <f t="shared" si="20"/>
        <v>5.0474000000000103</v>
      </c>
      <c r="G433" s="12">
        <v>2023</v>
      </c>
    </row>
    <row r="434" spans="1:7" x14ac:dyDescent="0.2">
      <c r="A434" s="18">
        <v>44987.457083333335</v>
      </c>
      <c r="B434" s="4">
        <v>2.3100000000000005</v>
      </c>
      <c r="C434" s="4">
        <v>1.2</v>
      </c>
      <c r="D434" s="4">
        <f t="shared" si="22"/>
        <v>2.7720000000000007</v>
      </c>
      <c r="E434" s="4">
        <f t="shared" si="21"/>
        <v>190.8194</v>
      </c>
      <c r="F434" s="4">
        <f t="shared" si="20"/>
        <v>5.0594000000000108</v>
      </c>
      <c r="G434" s="12">
        <v>2023</v>
      </c>
    </row>
    <row r="435" spans="1:7" x14ac:dyDescent="0.2">
      <c r="A435" s="18">
        <v>44987.462581018517</v>
      </c>
      <c r="B435" s="4">
        <v>2.3199999999999985</v>
      </c>
      <c r="C435" s="4">
        <v>1.2</v>
      </c>
      <c r="D435" s="4">
        <f t="shared" si="22"/>
        <v>2.783999999999998</v>
      </c>
      <c r="E435" s="4">
        <f t="shared" si="21"/>
        <v>190.8314</v>
      </c>
      <c r="F435" s="4">
        <f t="shared" si="20"/>
        <v>5.0714000000000112</v>
      </c>
      <c r="G435" s="12">
        <v>2023</v>
      </c>
    </row>
    <row r="436" spans="1:7" x14ac:dyDescent="0.2">
      <c r="A436" s="18">
        <v>44987.468015046295</v>
      </c>
      <c r="B436" s="4">
        <v>2.33</v>
      </c>
      <c r="C436" s="4">
        <v>1.2</v>
      </c>
      <c r="D436" s="4">
        <f t="shared" si="22"/>
        <v>2.7959999999999998</v>
      </c>
      <c r="E436" s="4">
        <f t="shared" si="21"/>
        <v>190.8434</v>
      </c>
      <c r="F436" s="4">
        <f t="shared" si="20"/>
        <v>5.0834000000000117</v>
      </c>
      <c r="G436" s="12">
        <v>2023</v>
      </c>
    </row>
    <row r="437" spans="1:7" x14ac:dyDescent="0.2">
      <c r="A437" s="18">
        <v>44987.47675347222</v>
      </c>
      <c r="B437" s="4">
        <v>2.3400000000000016</v>
      </c>
      <c r="C437" s="4">
        <v>1.2</v>
      </c>
      <c r="D437" s="4">
        <f t="shared" si="22"/>
        <v>2.808000000000002</v>
      </c>
      <c r="E437" s="4">
        <f t="shared" si="21"/>
        <v>190.8554</v>
      </c>
      <c r="F437" s="4">
        <f t="shared" si="20"/>
        <v>5.0954000000000121</v>
      </c>
      <c r="G437" s="12">
        <v>2023</v>
      </c>
    </row>
    <row r="438" spans="1:7" x14ac:dyDescent="0.2">
      <c r="A438" s="18">
        <v>44987.491446759261</v>
      </c>
      <c r="B438" s="4">
        <v>2.3499999999999996</v>
      </c>
      <c r="C438" s="4">
        <v>1.2</v>
      </c>
      <c r="D438" s="4">
        <f t="shared" si="22"/>
        <v>2.8199999999999994</v>
      </c>
      <c r="E438" s="4">
        <f t="shared" si="21"/>
        <v>190.8674</v>
      </c>
      <c r="F438" s="4">
        <f t="shared" si="20"/>
        <v>5.1074000000000126</v>
      </c>
      <c r="G438" s="12">
        <v>2023</v>
      </c>
    </row>
    <row r="439" spans="1:7" x14ac:dyDescent="0.2">
      <c r="A439" s="18">
        <v>44987.510034722225</v>
      </c>
      <c r="B439" s="4">
        <v>2.3600000000000012</v>
      </c>
      <c r="C439" s="4">
        <v>1.2</v>
      </c>
      <c r="D439" s="4">
        <f t="shared" si="22"/>
        <v>2.8320000000000012</v>
      </c>
      <c r="E439" s="4">
        <f t="shared" si="21"/>
        <v>190.8794</v>
      </c>
      <c r="F439" s="4">
        <f t="shared" si="20"/>
        <v>5.1194000000000131</v>
      </c>
      <c r="G439" s="12">
        <v>2023</v>
      </c>
    </row>
    <row r="440" spans="1:7" x14ac:dyDescent="0.2">
      <c r="A440" s="18">
        <v>44988.260144675929</v>
      </c>
      <c r="B440" s="4">
        <v>2.3699999999999992</v>
      </c>
      <c r="C440" s="4">
        <v>1.2</v>
      </c>
      <c r="D440" s="4">
        <f t="shared" si="22"/>
        <v>2.843999999999999</v>
      </c>
      <c r="E440" s="4">
        <f t="shared" si="21"/>
        <v>190.8914</v>
      </c>
      <c r="F440" s="4">
        <f t="shared" si="20"/>
        <v>5.1314000000000135</v>
      </c>
      <c r="G440" s="12">
        <v>2023</v>
      </c>
    </row>
    <row r="441" spans="1:7" x14ac:dyDescent="0.2">
      <c r="A441" s="18">
        <v>44995.829143518517</v>
      </c>
      <c r="B441" s="4">
        <v>2.3800000000000008</v>
      </c>
      <c r="C441" s="4">
        <v>1.2</v>
      </c>
      <c r="D441" s="4">
        <f t="shared" si="22"/>
        <v>2.8560000000000008</v>
      </c>
      <c r="E441" s="4">
        <f t="shared" si="21"/>
        <v>190.9034</v>
      </c>
      <c r="F441" s="4">
        <f t="shared" si="20"/>
        <v>5.143400000000014</v>
      </c>
      <c r="G441" s="12">
        <v>2023</v>
      </c>
    </row>
    <row r="442" spans="1:7" x14ac:dyDescent="0.2">
      <c r="A442" s="18">
        <v>44996.288188657411</v>
      </c>
      <c r="B442" s="4">
        <v>2.3899999999999988</v>
      </c>
      <c r="C442" s="4">
        <v>1.2</v>
      </c>
      <c r="D442" s="4">
        <f t="shared" si="22"/>
        <v>2.8679999999999986</v>
      </c>
      <c r="E442" s="4">
        <f t="shared" si="21"/>
        <v>190.91540000000001</v>
      </c>
      <c r="F442" s="4">
        <f t="shared" si="20"/>
        <v>5.1554000000000144</v>
      </c>
      <c r="G442" s="12">
        <v>2023</v>
      </c>
    </row>
    <row r="443" spans="1:7" x14ac:dyDescent="0.2">
      <c r="A443" s="18">
        <v>44996.353275462963</v>
      </c>
      <c r="B443" s="4">
        <v>2.4000000000000004</v>
      </c>
      <c r="C443" s="4">
        <v>1.2</v>
      </c>
      <c r="D443" s="4">
        <f t="shared" si="22"/>
        <v>2.8800000000000003</v>
      </c>
      <c r="E443" s="4">
        <f t="shared" si="21"/>
        <v>190.92740000000001</v>
      </c>
      <c r="F443" s="4">
        <f t="shared" si="20"/>
        <v>5.1674000000000149</v>
      </c>
      <c r="G443" s="12">
        <v>2023</v>
      </c>
    </row>
    <row r="444" spans="1:7" x14ac:dyDescent="0.2">
      <c r="A444" s="18">
        <v>44996.515769675927</v>
      </c>
      <c r="B444" s="4">
        <v>2.4099999999999984</v>
      </c>
      <c r="C444" s="4">
        <v>1.2</v>
      </c>
      <c r="D444" s="4">
        <f t="shared" si="22"/>
        <v>2.8919999999999981</v>
      </c>
      <c r="E444" s="4">
        <f t="shared" si="21"/>
        <v>190.93940000000001</v>
      </c>
      <c r="F444" s="4">
        <f t="shared" si="20"/>
        <v>5.1794000000000153</v>
      </c>
      <c r="G444" s="12">
        <v>2023</v>
      </c>
    </row>
    <row r="445" spans="1:7" x14ac:dyDescent="0.2">
      <c r="A445" s="18">
        <v>44996.543315972223</v>
      </c>
      <c r="B445" s="4">
        <v>2.42</v>
      </c>
      <c r="C445" s="4">
        <v>1.2</v>
      </c>
      <c r="D445" s="4">
        <f t="shared" si="22"/>
        <v>2.9039999999999999</v>
      </c>
      <c r="E445" s="4">
        <f t="shared" si="21"/>
        <v>190.95140000000001</v>
      </c>
      <c r="F445" s="4">
        <f t="shared" si="20"/>
        <v>5.1914000000000158</v>
      </c>
      <c r="G445" s="12">
        <v>2023</v>
      </c>
    </row>
    <row r="446" spans="1:7" x14ac:dyDescent="0.2">
      <c r="A446" s="18">
        <v>44996.622071759259</v>
      </c>
      <c r="B446" s="4">
        <v>2.4300000000000015</v>
      </c>
      <c r="C446" s="4">
        <v>1.2</v>
      </c>
      <c r="D446" s="4">
        <f t="shared" si="22"/>
        <v>2.9160000000000017</v>
      </c>
      <c r="E446" s="4">
        <f t="shared" si="21"/>
        <v>190.96340000000001</v>
      </c>
      <c r="F446" s="4">
        <f t="shared" si="20"/>
        <v>5.2034000000000162</v>
      </c>
      <c r="G446" s="12">
        <v>2023</v>
      </c>
    </row>
    <row r="447" spans="1:7" x14ac:dyDescent="0.2">
      <c r="A447" s="18">
        <v>44996.635549768522</v>
      </c>
      <c r="B447" s="4">
        <v>2.4399999999999995</v>
      </c>
      <c r="C447" s="4">
        <v>1.2</v>
      </c>
      <c r="D447" s="4">
        <f t="shared" si="22"/>
        <v>2.9279999999999995</v>
      </c>
      <c r="E447" s="4">
        <f t="shared" si="21"/>
        <v>190.97540000000001</v>
      </c>
      <c r="F447" s="4">
        <f t="shared" si="20"/>
        <v>5.2154000000000167</v>
      </c>
      <c r="G447" s="12">
        <v>2023</v>
      </c>
    </row>
    <row r="448" spans="1:7" x14ac:dyDescent="0.2">
      <c r="A448" s="18">
        <v>44996.636429398146</v>
      </c>
      <c r="B448" s="4">
        <v>2.4500000000000011</v>
      </c>
      <c r="C448" s="4">
        <v>1.2</v>
      </c>
      <c r="D448" s="4">
        <f t="shared" si="22"/>
        <v>2.9400000000000013</v>
      </c>
      <c r="E448" s="4">
        <f t="shared" si="21"/>
        <v>190.98740000000001</v>
      </c>
      <c r="F448" s="4">
        <f t="shared" si="20"/>
        <v>5.2274000000000171</v>
      </c>
      <c r="G448" s="12">
        <v>2023</v>
      </c>
    </row>
    <row r="449" spans="1:7" x14ac:dyDescent="0.2">
      <c r="A449" s="18">
        <v>44996.638119212963</v>
      </c>
      <c r="B449" s="4">
        <v>2.4599999999999991</v>
      </c>
      <c r="C449" s="4">
        <v>1.2</v>
      </c>
      <c r="D449" s="4">
        <f t="shared" si="22"/>
        <v>2.9519999999999986</v>
      </c>
      <c r="E449" s="4">
        <f t="shared" si="21"/>
        <v>190.99940000000001</v>
      </c>
      <c r="F449" s="4">
        <f t="shared" si="20"/>
        <v>5.2394000000000176</v>
      </c>
      <c r="G449" s="12">
        <v>2023</v>
      </c>
    </row>
    <row r="450" spans="1:7" x14ac:dyDescent="0.2">
      <c r="A450" s="18">
        <v>44996.791689814818</v>
      </c>
      <c r="B450" s="4">
        <v>2.4700000000000006</v>
      </c>
      <c r="C450" s="4">
        <v>1.2</v>
      </c>
      <c r="D450" s="4">
        <f t="shared" si="22"/>
        <v>2.9640000000000009</v>
      </c>
      <c r="E450" s="4">
        <f t="shared" si="21"/>
        <v>191.01140000000001</v>
      </c>
      <c r="F450" s="4">
        <f t="shared" si="20"/>
        <v>5.2514000000000181</v>
      </c>
      <c r="G450" s="12">
        <v>2023</v>
      </c>
    </row>
    <row r="451" spans="1:7" x14ac:dyDescent="0.2">
      <c r="A451" s="18">
        <v>44996.796782407408</v>
      </c>
      <c r="B451" s="4">
        <v>2.4799999999999986</v>
      </c>
      <c r="C451" s="4">
        <v>1.2</v>
      </c>
      <c r="D451" s="4">
        <f t="shared" si="22"/>
        <v>2.9759999999999982</v>
      </c>
      <c r="E451" s="4">
        <f t="shared" si="21"/>
        <v>191.02340000000001</v>
      </c>
      <c r="F451" s="4">
        <f t="shared" ref="F451:F514" si="23">E451-185.76</f>
        <v>5.2634000000000185</v>
      </c>
      <c r="G451" s="12">
        <v>2023</v>
      </c>
    </row>
    <row r="452" spans="1:7" x14ac:dyDescent="0.2">
      <c r="A452" s="18">
        <v>44996.801180555558</v>
      </c>
      <c r="B452" s="4">
        <v>2.4900000000000002</v>
      </c>
      <c r="C452" s="4">
        <v>1.2</v>
      </c>
      <c r="D452" s="4">
        <f t="shared" si="22"/>
        <v>2.988</v>
      </c>
      <c r="E452" s="4">
        <f t="shared" si="21"/>
        <v>191.03540000000001</v>
      </c>
      <c r="F452" s="4">
        <f t="shared" si="23"/>
        <v>5.275400000000019</v>
      </c>
      <c r="G452" s="12">
        <v>2023</v>
      </c>
    </row>
    <row r="453" spans="1:7" x14ac:dyDescent="0.2">
      <c r="A453" s="18">
        <v>44996.803946759261</v>
      </c>
      <c r="B453" s="4">
        <v>2.4999999999999982</v>
      </c>
      <c r="C453" s="4">
        <v>1.2</v>
      </c>
      <c r="D453" s="4">
        <f t="shared" si="22"/>
        <v>2.9999999999999978</v>
      </c>
      <c r="E453" s="4">
        <f t="shared" si="21"/>
        <v>191.04740000000001</v>
      </c>
      <c r="F453" s="4">
        <f t="shared" si="23"/>
        <v>5.2874000000000194</v>
      </c>
      <c r="G453" s="12">
        <v>2023</v>
      </c>
    </row>
    <row r="454" spans="1:7" x14ac:dyDescent="0.2">
      <c r="A454" s="18">
        <v>44996.805075231481</v>
      </c>
      <c r="B454" s="4">
        <v>2.5099999999999998</v>
      </c>
      <c r="C454" s="4">
        <v>1.2</v>
      </c>
      <c r="D454" s="4">
        <f t="shared" si="22"/>
        <v>3.0119999999999996</v>
      </c>
      <c r="E454" s="4">
        <f t="shared" si="21"/>
        <v>191.05940000000001</v>
      </c>
      <c r="F454" s="4">
        <f t="shared" si="23"/>
        <v>5.2994000000000199</v>
      </c>
      <c r="G454" s="12">
        <v>2023</v>
      </c>
    </row>
    <row r="455" spans="1:7" x14ac:dyDescent="0.2">
      <c r="A455" s="18">
        <v>44996.807592592595</v>
      </c>
      <c r="B455" s="4">
        <v>2.5200000000000014</v>
      </c>
      <c r="C455" s="4">
        <v>1.2</v>
      </c>
      <c r="D455" s="4">
        <f t="shared" si="22"/>
        <v>3.0240000000000014</v>
      </c>
      <c r="E455" s="4">
        <f t="shared" si="21"/>
        <v>191.07140000000001</v>
      </c>
      <c r="F455" s="4">
        <f t="shared" si="23"/>
        <v>5.3114000000000203</v>
      </c>
      <c r="G455" s="12">
        <v>2023</v>
      </c>
    </row>
    <row r="456" spans="1:7" x14ac:dyDescent="0.2">
      <c r="A456" s="18">
        <v>44996.809346064816</v>
      </c>
      <c r="B456" s="4">
        <v>2.5299999999999994</v>
      </c>
      <c r="C456" s="4">
        <v>1.2</v>
      </c>
      <c r="D456" s="4">
        <f t="shared" si="22"/>
        <v>3.0359999999999991</v>
      </c>
      <c r="E456" s="4">
        <f t="shared" si="21"/>
        <v>191.08340000000001</v>
      </c>
      <c r="F456" s="4">
        <f t="shared" si="23"/>
        <v>5.3234000000000208</v>
      </c>
      <c r="G456" s="12">
        <v>2023</v>
      </c>
    </row>
    <row r="457" spans="1:7" x14ac:dyDescent="0.2">
      <c r="A457" s="18">
        <v>44996.811406250003</v>
      </c>
      <c r="B457" s="4">
        <v>2.5400000000000009</v>
      </c>
      <c r="C457" s="4">
        <v>1.2</v>
      </c>
      <c r="D457" s="4">
        <f t="shared" si="22"/>
        <v>3.0480000000000009</v>
      </c>
      <c r="E457" s="4">
        <f t="shared" si="21"/>
        <v>191.09540000000001</v>
      </c>
      <c r="F457" s="4">
        <f t="shared" si="23"/>
        <v>5.3354000000000212</v>
      </c>
      <c r="G457" s="12">
        <v>2023</v>
      </c>
    </row>
    <row r="458" spans="1:7" x14ac:dyDescent="0.2">
      <c r="A458" s="18">
        <v>44996.81441550926</v>
      </c>
      <c r="B458" s="4">
        <v>2.5499999999999989</v>
      </c>
      <c r="C458" s="4">
        <v>1.2</v>
      </c>
      <c r="D458" s="4">
        <f t="shared" si="22"/>
        <v>3.0599999999999987</v>
      </c>
      <c r="E458" s="4">
        <f t="shared" si="21"/>
        <v>191.10740000000001</v>
      </c>
      <c r="F458" s="4">
        <f t="shared" si="23"/>
        <v>5.3474000000000217</v>
      </c>
      <c r="G458" s="12">
        <v>2023</v>
      </c>
    </row>
    <row r="459" spans="1:7" x14ac:dyDescent="0.2">
      <c r="A459" s="18">
        <v>44996.81695601852</v>
      </c>
      <c r="B459" s="4">
        <v>2.5600000000000005</v>
      </c>
      <c r="C459" s="4">
        <v>1.2</v>
      </c>
      <c r="D459" s="4">
        <f t="shared" si="22"/>
        <v>3.0720000000000005</v>
      </c>
      <c r="E459" s="4">
        <f t="shared" si="21"/>
        <v>191.11940000000001</v>
      </c>
      <c r="F459" s="4">
        <f t="shared" si="23"/>
        <v>5.3594000000000221</v>
      </c>
      <c r="G459" s="12">
        <v>2023</v>
      </c>
    </row>
    <row r="460" spans="1:7" x14ac:dyDescent="0.2">
      <c r="A460" s="18">
        <v>44996.818784722222</v>
      </c>
      <c r="B460" s="4">
        <v>2.5699999999999985</v>
      </c>
      <c r="C460" s="4">
        <v>1.2</v>
      </c>
      <c r="D460" s="4">
        <f t="shared" si="22"/>
        <v>3.0839999999999983</v>
      </c>
      <c r="E460" s="4">
        <f t="shared" si="21"/>
        <v>191.13140000000001</v>
      </c>
      <c r="F460" s="4">
        <f t="shared" si="23"/>
        <v>5.3714000000000226</v>
      </c>
      <c r="G460" s="12">
        <v>2023</v>
      </c>
    </row>
    <row r="461" spans="1:7" x14ac:dyDescent="0.2">
      <c r="A461" s="18">
        <v>44996.820254629631</v>
      </c>
      <c r="B461" s="4">
        <v>2.58</v>
      </c>
      <c r="C461" s="4">
        <v>1.2</v>
      </c>
      <c r="D461" s="4">
        <f t="shared" si="22"/>
        <v>3.0960000000000001</v>
      </c>
      <c r="E461" s="4">
        <f t="shared" ref="E461:E524" si="24">D461+E$202</f>
        <v>191.14340000000001</v>
      </c>
      <c r="F461" s="4">
        <f t="shared" si="23"/>
        <v>5.3834000000000231</v>
      </c>
      <c r="G461" s="12">
        <v>2023</v>
      </c>
    </row>
    <row r="462" spans="1:7" x14ac:dyDescent="0.2">
      <c r="A462" s="18">
        <v>44996.821493055555</v>
      </c>
      <c r="B462" s="4">
        <v>2.5900000000000016</v>
      </c>
      <c r="C462" s="4">
        <v>1.2</v>
      </c>
      <c r="D462" s="4">
        <f t="shared" si="22"/>
        <v>3.1080000000000019</v>
      </c>
      <c r="E462" s="4">
        <f t="shared" si="24"/>
        <v>191.15540000000001</v>
      </c>
      <c r="F462" s="4">
        <f t="shared" si="23"/>
        <v>5.3954000000000235</v>
      </c>
      <c r="G462" s="12">
        <v>2023</v>
      </c>
    </row>
    <row r="463" spans="1:7" x14ac:dyDescent="0.2">
      <c r="A463" s="18">
        <v>44996.822934027776</v>
      </c>
      <c r="B463" s="4">
        <v>2.5999999999999996</v>
      </c>
      <c r="C463" s="4">
        <v>1.2</v>
      </c>
      <c r="D463" s="4">
        <f t="shared" si="22"/>
        <v>3.1199999999999997</v>
      </c>
      <c r="E463" s="4">
        <f t="shared" si="24"/>
        <v>191.16740000000001</v>
      </c>
      <c r="F463" s="4">
        <f t="shared" si="23"/>
        <v>5.407400000000024</v>
      </c>
      <c r="G463" s="12">
        <v>2023</v>
      </c>
    </row>
    <row r="464" spans="1:7" x14ac:dyDescent="0.2">
      <c r="A464" s="18">
        <v>44996.823605324076</v>
      </c>
      <c r="B464" s="4">
        <v>2.6100000000000012</v>
      </c>
      <c r="C464" s="4">
        <v>1.2</v>
      </c>
      <c r="D464" s="4">
        <f t="shared" ref="D464:D527" si="25">B464*C464</f>
        <v>3.1320000000000014</v>
      </c>
      <c r="E464" s="4">
        <f t="shared" si="24"/>
        <v>191.17940000000002</v>
      </c>
      <c r="F464" s="4">
        <f t="shared" si="23"/>
        <v>5.4194000000000244</v>
      </c>
      <c r="G464" s="12">
        <v>2023</v>
      </c>
    </row>
    <row r="465" spans="1:7" x14ac:dyDescent="0.2">
      <c r="A465" s="18">
        <v>44996.824791666666</v>
      </c>
      <c r="B465" s="4">
        <v>2.6199999999999992</v>
      </c>
      <c r="C465" s="4">
        <v>1.2</v>
      </c>
      <c r="D465" s="4">
        <f t="shared" si="25"/>
        <v>3.1439999999999988</v>
      </c>
      <c r="E465" s="4">
        <f t="shared" si="24"/>
        <v>191.19140000000002</v>
      </c>
      <c r="F465" s="4">
        <f t="shared" si="23"/>
        <v>5.4314000000000249</v>
      </c>
      <c r="G465" s="12">
        <v>2023</v>
      </c>
    </row>
    <row r="466" spans="1:7" x14ac:dyDescent="0.2">
      <c r="A466" s="18">
        <v>44996.833547453702</v>
      </c>
      <c r="B466" s="4">
        <v>2.6300000000000008</v>
      </c>
      <c r="C466" s="4">
        <v>1.2</v>
      </c>
      <c r="D466" s="4">
        <f t="shared" si="25"/>
        <v>3.156000000000001</v>
      </c>
      <c r="E466" s="4">
        <f t="shared" si="24"/>
        <v>191.20340000000002</v>
      </c>
      <c r="F466" s="4">
        <f t="shared" si="23"/>
        <v>5.4434000000000253</v>
      </c>
      <c r="G466" s="12">
        <v>2023</v>
      </c>
    </row>
    <row r="467" spans="1:7" x14ac:dyDescent="0.2">
      <c r="A467" s="18">
        <v>44996.840810185182</v>
      </c>
      <c r="B467" s="4">
        <v>2.6399999999999988</v>
      </c>
      <c r="C467" s="4">
        <v>1.2</v>
      </c>
      <c r="D467" s="4">
        <f t="shared" si="25"/>
        <v>3.1679999999999984</v>
      </c>
      <c r="E467" s="4">
        <f t="shared" si="24"/>
        <v>191.21540000000002</v>
      </c>
      <c r="F467" s="4">
        <f t="shared" si="23"/>
        <v>5.4554000000000258</v>
      </c>
      <c r="G467" s="12">
        <v>2023</v>
      </c>
    </row>
    <row r="468" spans="1:7" x14ac:dyDescent="0.2">
      <c r="A468" s="18">
        <v>44996.843391203707</v>
      </c>
      <c r="B468" s="4">
        <v>2.6500000000000004</v>
      </c>
      <c r="C468" s="4">
        <v>1.2</v>
      </c>
      <c r="D468" s="4">
        <f t="shared" si="25"/>
        <v>3.18</v>
      </c>
      <c r="E468" s="4">
        <f t="shared" si="24"/>
        <v>191.22740000000002</v>
      </c>
      <c r="F468" s="4">
        <f t="shared" si="23"/>
        <v>5.4674000000000262</v>
      </c>
      <c r="G468" s="12">
        <v>2023</v>
      </c>
    </row>
    <row r="469" spans="1:7" x14ac:dyDescent="0.2">
      <c r="A469" s="18">
        <v>44996.845364583336</v>
      </c>
      <c r="B469" s="4">
        <v>2.6599999999999984</v>
      </c>
      <c r="C469" s="4">
        <v>1.2</v>
      </c>
      <c r="D469" s="4">
        <f t="shared" si="25"/>
        <v>3.191999999999998</v>
      </c>
      <c r="E469" s="4">
        <f t="shared" si="24"/>
        <v>191.23940000000002</v>
      </c>
      <c r="F469" s="4">
        <f t="shared" si="23"/>
        <v>5.4794000000000267</v>
      </c>
      <c r="G469" s="12">
        <v>2023</v>
      </c>
    </row>
    <row r="470" spans="1:7" x14ac:dyDescent="0.2">
      <c r="A470" s="18">
        <v>44996.896163194448</v>
      </c>
      <c r="B470" s="4">
        <v>2.67</v>
      </c>
      <c r="C470" s="4">
        <v>1.2</v>
      </c>
      <c r="D470" s="4">
        <f t="shared" si="25"/>
        <v>3.2039999999999997</v>
      </c>
      <c r="E470" s="4">
        <f t="shared" si="24"/>
        <v>191.25140000000002</v>
      </c>
      <c r="F470" s="4">
        <f t="shared" si="23"/>
        <v>5.4914000000000271</v>
      </c>
      <c r="G470" s="12">
        <v>2023</v>
      </c>
    </row>
    <row r="471" spans="1:7" x14ac:dyDescent="0.2">
      <c r="A471" s="18">
        <v>44996.899403935182</v>
      </c>
      <c r="B471" s="4">
        <v>2.6800000000000015</v>
      </c>
      <c r="C471" s="4">
        <v>1.2</v>
      </c>
      <c r="D471" s="4">
        <f t="shared" si="25"/>
        <v>3.2160000000000015</v>
      </c>
      <c r="E471" s="4">
        <f t="shared" si="24"/>
        <v>191.26340000000002</v>
      </c>
      <c r="F471" s="4">
        <f t="shared" si="23"/>
        <v>5.5034000000000276</v>
      </c>
      <c r="G471" s="12">
        <v>2023</v>
      </c>
    </row>
    <row r="472" spans="1:7" x14ac:dyDescent="0.2">
      <c r="A472" s="18">
        <v>44996.901261574072</v>
      </c>
      <c r="B472" s="4">
        <v>2.6899999999999995</v>
      </c>
      <c r="C472" s="4">
        <v>1.2</v>
      </c>
      <c r="D472" s="4">
        <f t="shared" si="25"/>
        <v>3.2279999999999993</v>
      </c>
      <c r="E472" s="4">
        <f t="shared" si="24"/>
        <v>191.27540000000002</v>
      </c>
      <c r="F472" s="4">
        <f t="shared" si="23"/>
        <v>5.5154000000000281</v>
      </c>
      <c r="G472" s="12">
        <v>2023</v>
      </c>
    </row>
    <row r="473" spans="1:7" x14ac:dyDescent="0.2">
      <c r="A473" s="18">
        <v>44996.903680555559</v>
      </c>
      <c r="B473" s="4">
        <v>2.7000000000000011</v>
      </c>
      <c r="C473" s="4">
        <v>1.2</v>
      </c>
      <c r="D473" s="4">
        <f t="shared" si="25"/>
        <v>3.2400000000000011</v>
      </c>
      <c r="E473" s="4">
        <f t="shared" si="24"/>
        <v>191.28740000000002</v>
      </c>
      <c r="F473" s="4">
        <f t="shared" si="23"/>
        <v>5.5274000000000285</v>
      </c>
      <c r="G473" s="12">
        <v>2023</v>
      </c>
    </row>
    <row r="474" spans="1:7" x14ac:dyDescent="0.2">
      <c r="A474" s="18">
        <v>44996.904913194441</v>
      </c>
      <c r="B474" s="4">
        <v>2.7099999999999991</v>
      </c>
      <c r="C474" s="4">
        <v>1.2</v>
      </c>
      <c r="D474" s="4">
        <f t="shared" si="25"/>
        <v>3.2519999999999989</v>
      </c>
      <c r="E474" s="4">
        <f t="shared" si="24"/>
        <v>191.29940000000002</v>
      </c>
      <c r="F474" s="4">
        <f t="shared" si="23"/>
        <v>5.539400000000029</v>
      </c>
      <c r="G474" s="12">
        <v>2023</v>
      </c>
    </row>
    <row r="475" spans="1:7" x14ac:dyDescent="0.2">
      <c r="A475" s="18">
        <v>44996.910162037035</v>
      </c>
      <c r="B475" s="4">
        <v>2.7200000000000006</v>
      </c>
      <c r="C475" s="4">
        <v>1.2</v>
      </c>
      <c r="D475" s="4">
        <f t="shared" si="25"/>
        <v>3.2640000000000007</v>
      </c>
      <c r="E475" s="4">
        <f t="shared" si="24"/>
        <v>191.31140000000002</v>
      </c>
      <c r="F475" s="4">
        <f t="shared" si="23"/>
        <v>5.5514000000000294</v>
      </c>
      <c r="G475" s="12">
        <v>2023</v>
      </c>
    </row>
    <row r="476" spans="1:7" x14ac:dyDescent="0.2">
      <c r="A476" s="18">
        <v>44996.912575231479</v>
      </c>
      <c r="B476" s="4">
        <v>2.7299999999999986</v>
      </c>
      <c r="C476" s="4">
        <v>1.2</v>
      </c>
      <c r="D476" s="4">
        <f t="shared" si="25"/>
        <v>3.2759999999999985</v>
      </c>
      <c r="E476" s="4">
        <f t="shared" si="24"/>
        <v>191.32340000000002</v>
      </c>
      <c r="F476" s="4">
        <f t="shared" si="23"/>
        <v>5.5634000000000299</v>
      </c>
      <c r="G476" s="12">
        <v>2023</v>
      </c>
    </row>
    <row r="477" spans="1:7" x14ac:dyDescent="0.2">
      <c r="A477" s="18">
        <v>44996.9143287037</v>
      </c>
      <c r="B477" s="4">
        <v>2.74</v>
      </c>
      <c r="C477" s="4">
        <v>1.2</v>
      </c>
      <c r="D477" s="4">
        <f t="shared" si="25"/>
        <v>3.2880000000000003</v>
      </c>
      <c r="E477" s="4">
        <f t="shared" si="24"/>
        <v>191.33540000000002</v>
      </c>
      <c r="F477" s="4">
        <f t="shared" si="23"/>
        <v>5.5754000000000303</v>
      </c>
      <c r="G477" s="12">
        <v>2023</v>
      </c>
    </row>
    <row r="478" spans="1:7" x14ac:dyDescent="0.2">
      <c r="A478" s="18">
        <v>44996.915995370371</v>
      </c>
      <c r="B478" s="4">
        <v>2.7499999999999982</v>
      </c>
      <c r="C478" s="4">
        <v>1.2</v>
      </c>
      <c r="D478" s="4">
        <f t="shared" si="25"/>
        <v>3.2999999999999976</v>
      </c>
      <c r="E478" s="4">
        <f t="shared" si="24"/>
        <v>191.34740000000002</v>
      </c>
      <c r="F478" s="4">
        <f t="shared" si="23"/>
        <v>5.5874000000000308</v>
      </c>
      <c r="G478" s="12">
        <v>2023</v>
      </c>
    </row>
    <row r="479" spans="1:7" x14ac:dyDescent="0.2">
      <c r="A479" s="18">
        <v>44996.918020833335</v>
      </c>
      <c r="B479" s="4">
        <v>2.76</v>
      </c>
      <c r="C479" s="4">
        <v>1.2</v>
      </c>
      <c r="D479" s="4">
        <f t="shared" si="25"/>
        <v>3.3119999999999998</v>
      </c>
      <c r="E479" s="4">
        <f t="shared" si="24"/>
        <v>191.35940000000002</v>
      </c>
      <c r="F479" s="4">
        <f t="shared" si="23"/>
        <v>5.5994000000000312</v>
      </c>
      <c r="G479" s="12">
        <v>2023</v>
      </c>
    </row>
    <row r="480" spans="1:7" x14ac:dyDescent="0.2">
      <c r="A480" s="18">
        <v>44996.91946759259</v>
      </c>
      <c r="B480" s="4">
        <v>2.7700000000000014</v>
      </c>
      <c r="C480" s="4">
        <v>1.2</v>
      </c>
      <c r="D480" s="4">
        <f t="shared" si="25"/>
        <v>3.3240000000000016</v>
      </c>
      <c r="E480" s="4">
        <f t="shared" si="24"/>
        <v>191.37140000000002</v>
      </c>
      <c r="F480" s="4">
        <f t="shared" si="23"/>
        <v>5.6114000000000317</v>
      </c>
      <c r="G480" s="12">
        <v>2023</v>
      </c>
    </row>
    <row r="481" spans="1:7" x14ac:dyDescent="0.2">
      <c r="A481" s="18">
        <v>44996.920810185184</v>
      </c>
      <c r="B481" s="4">
        <v>2.7799999999999994</v>
      </c>
      <c r="C481" s="4">
        <v>1.2</v>
      </c>
      <c r="D481" s="4">
        <f t="shared" si="25"/>
        <v>3.335999999999999</v>
      </c>
      <c r="E481" s="4">
        <f t="shared" si="24"/>
        <v>191.38340000000002</v>
      </c>
      <c r="F481" s="4">
        <f t="shared" si="23"/>
        <v>5.6234000000000322</v>
      </c>
      <c r="G481" s="12">
        <v>2023</v>
      </c>
    </row>
    <row r="482" spans="1:7" x14ac:dyDescent="0.2">
      <c r="A482" s="18">
        <v>44996.922002314815</v>
      </c>
      <c r="B482" s="4">
        <v>2.7900000000000009</v>
      </c>
      <c r="C482" s="4">
        <v>1.2</v>
      </c>
      <c r="D482" s="4">
        <f t="shared" si="25"/>
        <v>3.3480000000000012</v>
      </c>
      <c r="E482" s="4">
        <f t="shared" si="24"/>
        <v>191.39540000000002</v>
      </c>
      <c r="F482" s="4">
        <f t="shared" si="23"/>
        <v>5.6354000000000326</v>
      </c>
      <c r="G482" s="12">
        <v>2023</v>
      </c>
    </row>
    <row r="483" spans="1:7" x14ac:dyDescent="0.2">
      <c r="A483" s="18">
        <v>44996.924079861114</v>
      </c>
      <c r="B483" s="4">
        <v>2.7999999999999989</v>
      </c>
      <c r="C483" s="4">
        <v>1.2</v>
      </c>
      <c r="D483" s="4">
        <f t="shared" si="25"/>
        <v>3.3599999999999985</v>
      </c>
      <c r="E483" s="4">
        <f t="shared" si="24"/>
        <v>191.4074</v>
      </c>
      <c r="F483" s="4">
        <f t="shared" si="23"/>
        <v>5.6474000000000046</v>
      </c>
      <c r="G483" s="12">
        <v>2023</v>
      </c>
    </row>
    <row r="484" spans="1:7" x14ac:dyDescent="0.2">
      <c r="A484" s="18">
        <v>44996.925613425927</v>
      </c>
      <c r="B484" s="4">
        <v>2.8100000000000005</v>
      </c>
      <c r="C484" s="4">
        <v>1.2</v>
      </c>
      <c r="D484" s="4">
        <f t="shared" si="25"/>
        <v>3.3720000000000003</v>
      </c>
      <c r="E484" s="4">
        <f t="shared" si="24"/>
        <v>191.41940000000002</v>
      </c>
      <c r="F484" s="4">
        <f t="shared" si="23"/>
        <v>5.6594000000000335</v>
      </c>
      <c r="G484" s="12">
        <v>2023</v>
      </c>
    </row>
    <row r="485" spans="1:7" x14ac:dyDescent="0.2">
      <c r="A485" s="18">
        <v>44996.927332175925</v>
      </c>
      <c r="B485" s="4">
        <v>2.8199999999999985</v>
      </c>
      <c r="C485" s="4">
        <v>1.2</v>
      </c>
      <c r="D485" s="4">
        <f t="shared" si="25"/>
        <v>3.3839999999999981</v>
      </c>
      <c r="E485" s="4">
        <f t="shared" si="24"/>
        <v>191.4314</v>
      </c>
      <c r="F485" s="4">
        <f t="shared" si="23"/>
        <v>5.6714000000000055</v>
      </c>
      <c r="G485" s="12">
        <v>2023</v>
      </c>
    </row>
    <row r="486" spans="1:7" x14ac:dyDescent="0.2">
      <c r="A486" s="18">
        <v>44996.928761574076</v>
      </c>
      <c r="B486" s="4">
        <v>2.83</v>
      </c>
      <c r="C486" s="4">
        <v>1.2</v>
      </c>
      <c r="D486" s="4">
        <f t="shared" si="25"/>
        <v>3.3959999999999999</v>
      </c>
      <c r="E486" s="4">
        <f t="shared" si="24"/>
        <v>191.4434</v>
      </c>
      <c r="F486" s="4">
        <f t="shared" si="23"/>
        <v>5.683400000000006</v>
      </c>
      <c r="G486" s="12">
        <v>2023</v>
      </c>
    </row>
    <row r="487" spans="1:7" x14ac:dyDescent="0.2">
      <c r="A487" s="18">
        <v>44996.930202546297</v>
      </c>
      <c r="B487" s="4">
        <v>2.8400000000000016</v>
      </c>
      <c r="C487" s="4">
        <v>1.2</v>
      </c>
      <c r="D487" s="4">
        <f t="shared" si="25"/>
        <v>3.4080000000000017</v>
      </c>
      <c r="E487" s="4">
        <f t="shared" si="24"/>
        <v>191.45540000000003</v>
      </c>
      <c r="F487" s="4">
        <f t="shared" si="23"/>
        <v>5.6954000000000349</v>
      </c>
      <c r="G487" s="12">
        <v>2023</v>
      </c>
    </row>
    <row r="488" spans="1:7" x14ac:dyDescent="0.2">
      <c r="A488" s="18">
        <v>44996.932268518518</v>
      </c>
      <c r="B488" s="4">
        <v>2.8499999999999996</v>
      </c>
      <c r="C488" s="4">
        <v>1.2</v>
      </c>
      <c r="D488" s="4">
        <f t="shared" si="25"/>
        <v>3.4199999999999995</v>
      </c>
      <c r="E488" s="4">
        <f t="shared" si="24"/>
        <v>191.4674</v>
      </c>
      <c r="F488" s="4">
        <f t="shared" si="23"/>
        <v>5.7074000000000069</v>
      </c>
      <c r="G488" s="12">
        <v>2023</v>
      </c>
    </row>
    <row r="489" spans="1:7" x14ac:dyDescent="0.2">
      <c r="A489" s="18">
        <v>44996.981406250001</v>
      </c>
      <c r="B489" s="4">
        <v>2.8600000000000012</v>
      </c>
      <c r="C489" s="4">
        <v>1.2</v>
      </c>
      <c r="D489" s="4">
        <f t="shared" si="25"/>
        <v>3.4320000000000013</v>
      </c>
      <c r="E489" s="4">
        <f t="shared" si="24"/>
        <v>191.4794</v>
      </c>
      <c r="F489" s="4">
        <f t="shared" si="23"/>
        <v>5.7194000000000074</v>
      </c>
      <c r="G489" s="12">
        <v>2023</v>
      </c>
    </row>
    <row r="490" spans="1:7" x14ac:dyDescent="0.2">
      <c r="A490" s="18">
        <v>44996.983836805557</v>
      </c>
      <c r="B490" s="4">
        <v>2.8699999999999992</v>
      </c>
      <c r="C490" s="4">
        <v>1.2</v>
      </c>
      <c r="D490" s="4">
        <f t="shared" si="25"/>
        <v>3.4439999999999991</v>
      </c>
      <c r="E490" s="4">
        <f t="shared" si="24"/>
        <v>191.4914</v>
      </c>
      <c r="F490" s="4">
        <f t="shared" si="23"/>
        <v>5.7314000000000078</v>
      </c>
      <c r="G490" s="12">
        <v>2023</v>
      </c>
    </row>
    <row r="491" spans="1:7" x14ac:dyDescent="0.2">
      <c r="A491" s="18">
        <v>44996.989681712963</v>
      </c>
      <c r="B491" s="4">
        <v>2.8800000000000008</v>
      </c>
      <c r="C491" s="4">
        <v>1.2</v>
      </c>
      <c r="D491" s="4">
        <f t="shared" si="25"/>
        <v>3.4560000000000008</v>
      </c>
      <c r="E491" s="4">
        <f t="shared" si="24"/>
        <v>191.5034</v>
      </c>
      <c r="F491" s="4">
        <f t="shared" si="23"/>
        <v>5.7434000000000083</v>
      </c>
      <c r="G491" s="12">
        <v>2023</v>
      </c>
    </row>
    <row r="492" spans="1:7" x14ac:dyDescent="0.2">
      <c r="A492" s="18">
        <v>44996.998483796298</v>
      </c>
      <c r="B492" s="4">
        <v>2.8899999999999988</v>
      </c>
      <c r="C492" s="4">
        <v>1.2</v>
      </c>
      <c r="D492" s="4">
        <f t="shared" si="25"/>
        <v>3.4679999999999986</v>
      </c>
      <c r="E492" s="4">
        <f t="shared" si="24"/>
        <v>191.5154</v>
      </c>
      <c r="F492" s="4">
        <f t="shared" si="23"/>
        <v>5.7554000000000087</v>
      </c>
      <c r="G492" s="12">
        <v>2023</v>
      </c>
    </row>
    <row r="493" spans="1:7" x14ac:dyDescent="0.2">
      <c r="A493" s="18">
        <v>44997.02094328704</v>
      </c>
      <c r="B493" s="4">
        <v>2.9000000000000004</v>
      </c>
      <c r="C493" s="4">
        <v>1.2</v>
      </c>
      <c r="D493" s="4">
        <f t="shared" si="25"/>
        <v>3.4800000000000004</v>
      </c>
      <c r="E493" s="4">
        <f t="shared" si="24"/>
        <v>191.5274</v>
      </c>
      <c r="F493" s="4">
        <f t="shared" si="23"/>
        <v>5.7674000000000092</v>
      </c>
      <c r="G493" s="12">
        <v>2023</v>
      </c>
    </row>
    <row r="494" spans="1:7" x14ac:dyDescent="0.2">
      <c r="A494" s="18">
        <v>44997.036134259259</v>
      </c>
      <c r="B494" s="4">
        <v>2.9099999999999984</v>
      </c>
      <c r="C494" s="4">
        <v>1.2</v>
      </c>
      <c r="D494" s="4">
        <f t="shared" si="25"/>
        <v>3.4919999999999978</v>
      </c>
      <c r="E494" s="4">
        <f t="shared" si="24"/>
        <v>191.5394</v>
      </c>
      <c r="F494" s="4">
        <f t="shared" si="23"/>
        <v>5.7794000000000096</v>
      </c>
      <c r="G494" s="12">
        <v>2023</v>
      </c>
    </row>
    <row r="495" spans="1:7" x14ac:dyDescent="0.2">
      <c r="A495" s="18">
        <v>44997.075677083332</v>
      </c>
      <c r="B495" s="4">
        <v>2.92</v>
      </c>
      <c r="C495" s="4">
        <v>1.2</v>
      </c>
      <c r="D495" s="4">
        <f t="shared" si="25"/>
        <v>3.504</v>
      </c>
      <c r="E495" s="4">
        <f t="shared" si="24"/>
        <v>191.5514</v>
      </c>
      <c r="F495" s="4">
        <f t="shared" si="23"/>
        <v>5.7914000000000101</v>
      </c>
      <c r="G495" s="12">
        <v>2023</v>
      </c>
    </row>
    <row r="496" spans="1:7" x14ac:dyDescent="0.2">
      <c r="A496" s="18">
        <v>45000.371076388888</v>
      </c>
      <c r="B496" s="4">
        <v>2.9300000000000015</v>
      </c>
      <c r="C496" s="4">
        <v>1.2</v>
      </c>
      <c r="D496" s="4">
        <f t="shared" si="25"/>
        <v>3.5160000000000018</v>
      </c>
      <c r="E496" s="4">
        <f t="shared" si="24"/>
        <v>191.5634</v>
      </c>
      <c r="F496" s="4">
        <f t="shared" si="23"/>
        <v>5.8034000000000106</v>
      </c>
      <c r="G496" s="12">
        <v>2023</v>
      </c>
    </row>
    <row r="497" spans="1:7" x14ac:dyDescent="0.2">
      <c r="A497" s="18">
        <v>45000.672262731481</v>
      </c>
      <c r="B497" s="4">
        <v>2.9399999999999995</v>
      </c>
      <c r="C497" s="4">
        <v>1.2</v>
      </c>
      <c r="D497" s="4">
        <f t="shared" si="25"/>
        <v>3.5279999999999991</v>
      </c>
      <c r="E497" s="4">
        <f t="shared" si="24"/>
        <v>191.5754</v>
      </c>
      <c r="F497" s="4">
        <f t="shared" si="23"/>
        <v>5.815400000000011</v>
      </c>
      <c r="G497" s="12">
        <v>2023</v>
      </c>
    </row>
    <row r="498" spans="1:7" x14ac:dyDescent="0.2">
      <c r="A498" s="18">
        <v>45000.675000000003</v>
      </c>
      <c r="B498" s="4">
        <v>2.9500000000000011</v>
      </c>
      <c r="C498" s="4">
        <v>1.2</v>
      </c>
      <c r="D498" s="4">
        <f t="shared" si="25"/>
        <v>3.5400000000000014</v>
      </c>
      <c r="E498" s="4">
        <f t="shared" si="24"/>
        <v>191.5874</v>
      </c>
      <c r="F498" s="4">
        <f t="shared" si="23"/>
        <v>5.8274000000000115</v>
      </c>
      <c r="G498" s="12">
        <v>2023</v>
      </c>
    </row>
    <row r="499" spans="1:7" x14ac:dyDescent="0.2">
      <c r="A499" s="18">
        <v>45000.678912037038</v>
      </c>
      <c r="B499" s="4">
        <v>2.9599999999999991</v>
      </c>
      <c r="C499" s="4">
        <v>1.2</v>
      </c>
      <c r="D499" s="4">
        <f t="shared" si="25"/>
        <v>3.5519999999999987</v>
      </c>
      <c r="E499" s="4">
        <f t="shared" si="24"/>
        <v>191.5994</v>
      </c>
      <c r="F499" s="4">
        <f t="shared" si="23"/>
        <v>5.8394000000000119</v>
      </c>
      <c r="G499" s="12">
        <v>2023</v>
      </c>
    </row>
    <row r="500" spans="1:7" x14ac:dyDescent="0.2">
      <c r="A500" s="18">
        <v>45000.684774305555</v>
      </c>
      <c r="B500" s="4">
        <v>2.9700000000000006</v>
      </c>
      <c r="C500" s="4">
        <v>1.2</v>
      </c>
      <c r="D500" s="4">
        <f t="shared" si="25"/>
        <v>3.5640000000000005</v>
      </c>
      <c r="E500" s="4">
        <f t="shared" si="24"/>
        <v>191.6114</v>
      </c>
      <c r="F500" s="4">
        <f t="shared" si="23"/>
        <v>5.8514000000000124</v>
      </c>
      <c r="G500" s="12">
        <v>2023</v>
      </c>
    </row>
    <row r="501" spans="1:7" x14ac:dyDescent="0.2">
      <c r="A501" s="18">
        <v>45000.883136574077</v>
      </c>
      <c r="B501" s="4">
        <v>2.9799999999999986</v>
      </c>
      <c r="C501" s="4">
        <v>1.2</v>
      </c>
      <c r="D501" s="4">
        <f t="shared" si="25"/>
        <v>3.5759999999999983</v>
      </c>
      <c r="E501" s="4">
        <f t="shared" si="24"/>
        <v>191.6234</v>
      </c>
      <c r="F501" s="4">
        <f t="shared" si="23"/>
        <v>5.8634000000000128</v>
      </c>
      <c r="G501" s="12">
        <v>2023</v>
      </c>
    </row>
    <row r="502" spans="1:7" x14ac:dyDescent="0.2">
      <c r="A502" s="18">
        <v>45000.956591435184</v>
      </c>
      <c r="B502" s="4">
        <v>2.99</v>
      </c>
      <c r="C502" s="4">
        <v>1.2</v>
      </c>
      <c r="D502" s="4">
        <f t="shared" si="25"/>
        <v>3.5880000000000001</v>
      </c>
      <c r="E502" s="4">
        <f t="shared" si="24"/>
        <v>191.6354</v>
      </c>
      <c r="F502" s="4">
        <f t="shared" si="23"/>
        <v>5.8754000000000133</v>
      </c>
      <c r="G502" s="12">
        <v>2023</v>
      </c>
    </row>
    <row r="503" spans="1:7" x14ac:dyDescent="0.2">
      <c r="A503" s="18">
        <v>45005.658871527776</v>
      </c>
      <c r="B503" s="4">
        <v>2.9999999999999982</v>
      </c>
      <c r="C503" s="4">
        <v>1.2</v>
      </c>
      <c r="D503" s="4">
        <f t="shared" si="25"/>
        <v>3.5999999999999979</v>
      </c>
      <c r="E503" s="4">
        <f t="shared" si="24"/>
        <v>191.6474</v>
      </c>
      <c r="F503" s="4">
        <f t="shared" si="23"/>
        <v>5.8874000000000137</v>
      </c>
      <c r="G503" s="12">
        <v>2023</v>
      </c>
    </row>
    <row r="504" spans="1:7" x14ac:dyDescent="0.2">
      <c r="A504" s="18">
        <v>45005.752627314818</v>
      </c>
      <c r="B504" s="4">
        <v>3.01</v>
      </c>
      <c r="C504" s="4">
        <v>1.2</v>
      </c>
      <c r="D504" s="4">
        <f t="shared" si="25"/>
        <v>3.6119999999999997</v>
      </c>
      <c r="E504" s="4">
        <f t="shared" si="24"/>
        <v>191.65940000000001</v>
      </c>
      <c r="F504" s="4">
        <f t="shared" si="23"/>
        <v>5.8994000000000142</v>
      </c>
      <c r="G504" s="12">
        <v>2023</v>
      </c>
    </row>
    <row r="505" spans="1:7" x14ac:dyDescent="0.2">
      <c r="A505" s="18">
        <v>45005.862326388888</v>
      </c>
      <c r="B505" s="4">
        <v>3.0200000000000014</v>
      </c>
      <c r="C505" s="4">
        <v>1.2</v>
      </c>
      <c r="D505" s="4">
        <f t="shared" si="25"/>
        <v>3.6240000000000014</v>
      </c>
      <c r="E505" s="4">
        <f t="shared" si="24"/>
        <v>191.67140000000001</v>
      </c>
      <c r="F505" s="4">
        <f t="shared" si="23"/>
        <v>5.9114000000000146</v>
      </c>
      <c r="G505" s="12">
        <v>2023</v>
      </c>
    </row>
    <row r="506" spans="1:7" x14ac:dyDescent="0.2">
      <c r="A506" s="18">
        <v>45006.197991898145</v>
      </c>
      <c r="B506" s="4">
        <v>3.0299999999999994</v>
      </c>
      <c r="C506" s="4">
        <v>1.2</v>
      </c>
      <c r="D506" s="4">
        <f t="shared" si="25"/>
        <v>3.6359999999999992</v>
      </c>
      <c r="E506" s="4">
        <f t="shared" si="24"/>
        <v>191.68340000000001</v>
      </c>
      <c r="F506" s="4">
        <f t="shared" si="23"/>
        <v>5.9234000000000151</v>
      </c>
      <c r="G506" s="12">
        <v>2023</v>
      </c>
    </row>
    <row r="507" spans="1:7" x14ac:dyDescent="0.2">
      <c r="A507" s="18">
        <v>45006.204780092594</v>
      </c>
      <c r="B507" s="4">
        <v>3.0400000000000009</v>
      </c>
      <c r="C507" s="4">
        <v>1.2</v>
      </c>
      <c r="D507" s="4">
        <f t="shared" si="25"/>
        <v>3.648000000000001</v>
      </c>
      <c r="E507" s="4">
        <f t="shared" si="24"/>
        <v>191.69540000000001</v>
      </c>
      <c r="F507" s="4">
        <f t="shared" si="23"/>
        <v>5.9354000000000156</v>
      </c>
      <c r="G507" s="12">
        <v>2023</v>
      </c>
    </row>
    <row r="508" spans="1:7" x14ac:dyDescent="0.2">
      <c r="A508" s="18">
        <v>45006.208593750001</v>
      </c>
      <c r="B508" s="4">
        <v>3.0499999999999989</v>
      </c>
      <c r="C508" s="4">
        <v>1.2</v>
      </c>
      <c r="D508" s="4">
        <f t="shared" si="25"/>
        <v>3.6599999999999984</v>
      </c>
      <c r="E508" s="4">
        <f t="shared" si="24"/>
        <v>191.70740000000001</v>
      </c>
      <c r="F508" s="4">
        <f t="shared" si="23"/>
        <v>5.947400000000016</v>
      </c>
      <c r="G508" s="12">
        <v>2023</v>
      </c>
    </row>
    <row r="509" spans="1:7" x14ac:dyDescent="0.2">
      <c r="A509" s="18">
        <v>45006.213917824076</v>
      </c>
      <c r="B509" s="4">
        <v>3.0600000000000005</v>
      </c>
      <c r="C509" s="4">
        <v>1.2</v>
      </c>
      <c r="D509" s="4">
        <f t="shared" si="25"/>
        <v>3.6720000000000006</v>
      </c>
      <c r="E509" s="4">
        <f t="shared" si="24"/>
        <v>191.71940000000001</v>
      </c>
      <c r="F509" s="4">
        <f t="shared" si="23"/>
        <v>5.9594000000000165</v>
      </c>
      <c r="G509" s="12">
        <v>2023</v>
      </c>
    </row>
    <row r="510" spans="1:7" x14ac:dyDescent="0.2">
      <c r="A510" s="18">
        <v>45006.219953703701</v>
      </c>
      <c r="B510" s="4">
        <v>3.0699999999999985</v>
      </c>
      <c r="C510" s="4">
        <v>1.2</v>
      </c>
      <c r="D510" s="4">
        <f t="shared" si="25"/>
        <v>3.6839999999999979</v>
      </c>
      <c r="E510" s="4">
        <f t="shared" si="24"/>
        <v>191.73140000000001</v>
      </c>
      <c r="F510" s="4">
        <f t="shared" si="23"/>
        <v>5.9714000000000169</v>
      </c>
      <c r="G510" s="12">
        <v>2023</v>
      </c>
    </row>
    <row r="511" spans="1:7" x14ac:dyDescent="0.2">
      <c r="A511" s="18">
        <v>45006.286452546294</v>
      </c>
      <c r="B511" s="4">
        <v>3.08</v>
      </c>
      <c r="C511" s="4">
        <v>1.2</v>
      </c>
      <c r="D511" s="4">
        <f t="shared" si="25"/>
        <v>3.6959999999999997</v>
      </c>
      <c r="E511" s="4">
        <f t="shared" si="24"/>
        <v>191.74340000000001</v>
      </c>
      <c r="F511" s="4">
        <f t="shared" si="23"/>
        <v>5.9834000000000174</v>
      </c>
      <c r="G511" s="12">
        <v>2023</v>
      </c>
    </row>
    <row r="512" spans="1:7" x14ac:dyDescent="0.2">
      <c r="A512" s="18">
        <v>45006.290700231482</v>
      </c>
      <c r="B512" s="4">
        <v>3.0900000000000016</v>
      </c>
      <c r="C512" s="4">
        <v>1.2</v>
      </c>
      <c r="D512" s="4">
        <f t="shared" si="25"/>
        <v>3.708000000000002</v>
      </c>
      <c r="E512" s="4">
        <f t="shared" si="24"/>
        <v>191.75540000000001</v>
      </c>
      <c r="F512" s="4">
        <f t="shared" si="23"/>
        <v>5.9954000000000178</v>
      </c>
      <c r="G512" s="12">
        <v>2023</v>
      </c>
    </row>
    <row r="513" spans="1:7" x14ac:dyDescent="0.2">
      <c r="A513" s="18">
        <v>45006.295312499999</v>
      </c>
      <c r="B513" s="4">
        <v>3.0999999999999996</v>
      </c>
      <c r="C513" s="4">
        <v>1.2</v>
      </c>
      <c r="D513" s="4">
        <f t="shared" si="25"/>
        <v>3.7199999999999993</v>
      </c>
      <c r="E513" s="4">
        <f t="shared" si="24"/>
        <v>191.76740000000001</v>
      </c>
      <c r="F513" s="4">
        <f t="shared" si="23"/>
        <v>6.0074000000000183</v>
      </c>
      <c r="G513" s="12">
        <v>2023</v>
      </c>
    </row>
    <row r="514" spans="1:7" x14ac:dyDescent="0.2">
      <c r="A514" s="18">
        <v>45006.299496527776</v>
      </c>
      <c r="B514" s="4">
        <v>3.1100000000000012</v>
      </c>
      <c r="C514" s="4">
        <v>1.2</v>
      </c>
      <c r="D514" s="4">
        <f t="shared" si="25"/>
        <v>3.7320000000000011</v>
      </c>
      <c r="E514" s="4">
        <f t="shared" si="24"/>
        <v>191.77940000000001</v>
      </c>
      <c r="F514" s="4">
        <f t="shared" si="23"/>
        <v>6.0194000000000187</v>
      </c>
      <c r="G514" s="12">
        <v>2023</v>
      </c>
    </row>
    <row r="515" spans="1:7" x14ac:dyDescent="0.2">
      <c r="A515" s="18">
        <v>45006.304340277777</v>
      </c>
      <c r="B515" s="4">
        <v>3.1199999999999992</v>
      </c>
      <c r="C515" s="4">
        <v>1.2</v>
      </c>
      <c r="D515" s="4">
        <f t="shared" si="25"/>
        <v>3.7439999999999989</v>
      </c>
      <c r="E515" s="4">
        <f t="shared" si="24"/>
        <v>191.79140000000001</v>
      </c>
      <c r="F515" s="4">
        <f t="shared" ref="F515:F578" si="26">E515-185.76</f>
        <v>6.0314000000000192</v>
      </c>
      <c r="G515" s="12">
        <v>2023</v>
      </c>
    </row>
    <row r="516" spans="1:7" x14ac:dyDescent="0.2">
      <c r="A516" s="18">
        <v>45006.308148148149</v>
      </c>
      <c r="B516" s="4">
        <v>3.1300000000000008</v>
      </c>
      <c r="C516" s="4">
        <v>1.2</v>
      </c>
      <c r="D516" s="4">
        <f t="shared" si="25"/>
        <v>3.7560000000000007</v>
      </c>
      <c r="E516" s="4">
        <f t="shared" si="24"/>
        <v>191.80340000000001</v>
      </c>
      <c r="F516" s="4">
        <f t="shared" si="26"/>
        <v>6.0434000000000196</v>
      </c>
      <c r="G516" s="12">
        <v>2023</v>
      </c>
    </row>
    <row r="517" spans="1:7" x14ac:dyDescent="0.2">
      <c r="A517" s="18">
        <v>45006.312609953704</v>
      </c>
      <c r="B517" s="4">
        <v>3.1399999999999988</v>
      </c>
      <c r="C517" s="4">
        <v>1.2</v>
      </c>
      <c r="D517" s="4">
        <f t="shared" si="25"/>
        <v>3.7679999999999985</v>
      </c>
      <c r="E517" s="4">
        <f t="shared" si="24"/>
        <v>191.81540000000001</v>
      </c>
      <c r="F517" s="4">
        <f t="shared" si="26"/>
        <v>6.0554000000000201</v>
      </c>
      <c r="G517" s="12">
        <v>2023</v>
      </c>
    </row>
    <row r="518" spans="1:7" x14ac:dyDescent="0.2">
      <c r="A518" s="18">
        <v>45006.31640625</v>
      </c>
      <c r="B518" s="4">
        <v>3.1500000000000004</v>
      </c>
      <c r="C518" s="4">
        <v>1.2</v>
      </c>
      <c r="D518" s="4">
        <f t="shared" si="25"/>
        <v>3.7800000000000002</v>
      </c>
      <c r="E518" s="4">
        <f t="shared" si="24"/>
        <v>191.82740000000001</v>
      </c>
      <c r="F518" s="4">
        <f t="shared" si="26"/>
        <v>6.0674000000000206</v>
      </c>
      <c r="G518" s="12">
        <v>2023</v>
      </c>
    </row>
    <row r="519" spans="1:7" x14ac:dyDescent="0.2">
      <c r="A519" s="18">
        <v>45006.321047453705</v>
      </c>
      <c r="B519" s="4">
        <v>3.1599999999999984</v>
      </c>
      <c r="C519" s="4">
        <v>1.2</v>
      </c>
      <c r="D519" s="4">
        <f t="shared" si="25"/>
        <v>3.791999999999998</v>
      </c>
      <c r="E519" s="4">
        <f t="shared" si="24"/>
        <v>191.83940000000001</v>
      </c>
      <c r="F519" s="4">
        <f t="shared" si="26"/>
        <v>6.079400000000021</v>
      </c>
      <c r="G519" s="12">
        <v>2023</v>
      </c>
    </row>
    <row r="520" spans="1:7" x14ac:dyDescent="0.2">
      <c r="A520" s="18">
        <v>45006.32439814815</v>
      </c>
      <c r="B520" s="4">
        <v>3.17</v>
      </c>
      <c r="C520" s="4">
        <v>1.2</v>
      </c>
      <c r="D520" s="4">
        <f t="shared" si="25"/>
        <v>3.8039999999999998</v>
      </c>
      <c r="E520" s="4">
        <f t="shared" si="24"/>
        <v>191.85140000000001</v>
      </c>
      <c r="F520" s="4">
        <f t="shared" si="26"/>
        <v>6.0914000000000215</v>
      </c>
      <c r="G520" s="12">
        <v>2023</v>
      </c>
    </row>
    <row r="521" spans="1:7" x14ac:dyDescent="0.2">
      <c r="A521" s="18">
        <v>45006.328489583335</v>
      </c>
      <c r="B521" s="4">
        <v>3.1800000000000015</v>
      </c>
      <c r="C521" s="4">
        <v>1.2</v>
      </c>
      <c r="D521" s="4">
        <f t="shared" si="25"/>
        <v>3.8160000000000016</v>
      </c>
      <c r="E521" s="4">
        <f t="shared" si="24"/>
        <v>191.86340000000001</v>
      </c>
      <c r="F521" s="4">
        <f t="shared" si="26"/>
        <v>6.1034000000000219</v>
      </c>
      <c r="G521" s="12">
        <v>2023</v>
      </c>
    </row>
    <row r="522" spans="1:7" x14ac:dyDescent="0.2">
      <c r="A522" s="18">
        <v>45006.332071759258</v>
      </c>
      <c r="B522" s="4">
        <v>3.1899999999999995</v>
      </c>
      <c r="C522" s="4">
        <v>1.2</v>
      </c>
      <c r="D522" s="4">
        <f t="shared" si="25"/>
        <v>3.8279999999999994</v>
      </c>
      <c r="E522" s="4">
        <f t="shared" si="24"/>
        <v>191.87540000000001</v>
      </c>
      <c r="F522" s="4">
        <f t="shared" si="26"/>
        <v>6.1154000000000224</v>
      </c>
      <c r="G522" s="12">
        <v>2023</v>
      </c>
    </row>
    <row r="523" spans="1:7" x14ac:dyDescent="0.2">
      <c r="A523" s="18">
        <v>45006.341180555559</v>
      </c>
      <c r="B523" s="4">
        <v>3.2000000000000011</v>
      </c>
      <c r="C523" s="4">
        <v>1.2</v>
      </c>
      <c r="D523" s="4">
        <f t="shared" si="25"/>
        <v>3.8400000000000012</v>
      </c>
      <c r="E523" s="4">
        <f t="shared" si="24"/>
        <v>191.88740000000001</v>
      </c>
      <c r="F523" s="4">
        <f t="shared" si="26"/>
        <v>6.1274000000000228</v>
      </c>
      <c r="G523" s="12">
        <v>2023</v>
      </c>
    </row>
    <row r="524" spans="1:7" x14ac:dyDescent="0.2">
      <c r="A524" s="18">
        <v>45006.350966435188</v>
      </c>
      <c r="B524" s="4">
        <v>3.2099999999999991</v>
      </c>
      <c r="C524" s="4">
        <v>1.2</v>
      </c>
      <c r="D524" s="4">
        <f t="shared" si="25"/>
        <v>3.8519999999999985</v>
      </c>
      <c r="E524" s="4">
        <f t="shared" si="24"/>
        <v>191.89940000000001</v>
      </c>
      <c r="F524" s="4">
        <f t="shared" si="26"/>
        <v>6.1394000000000233</v>
      </c>
      <c r="G524" s="12">
        <v>2023</v>
      </c>
    </row>
    <row r="525" spans="1:7" x14ac:dyDescent="0.2">
      <c r="A525" s="18">
        <v>45006.360671296294</v>
      </c>
      <c r="B525" s="4">
        <v>3.2200000000000006</v>
      </c>
      <c r="C525" s="4">
        <v>1.2</v>
      </c>
      <c r="D525" s="4">
        <f t="shared" si="25"/>
        <v>3.8640000000000008</v>
      </c>
      <c r="E525" s="4">
        <f t="shared" ref="E525:E588" si="27">D525+E$202</f>
        <v>191.91140000000001</v>
      </c>
      <c r="F525" s="4">
        <f t="shared" si="26"/>
        <v>6.1514000000000237</v>
      </c>
      <c r="G525" s="12">
        <v>2023</v>
      </c>
    </row>
    <row r="526" spans="1:7" x14ac:dyDescent="0.2">
      <c r="A526" s="18">
        <v>45006.37681134259</v>
      </c>
      <c r="B526" s="4">
        <v>3.2299999999999986</v>
      </c>
      <c r="C526" s="4">
        <v>1.2</v>
      </c>
      <c r="D526" s="4">
        <f t="shared" si="25"/>
        <v>3.8759999999999981</v>
      </c>
      <c r="E526" s="4">
        <f t="shared" si="27"/>
        <v>191.92340000000002</v>
      </c>
      <c r="F526" s="4">
        <f t="shared" si="26"/>
        <v>6.1634000000000242</v>
      </c>
      <c r="G526" s="12">
        <v>2023</v>
      </c>
    </row>
    <row r="527" spans="1:7" x14ac:dyDescent="0.2">
      <c r="A527" s="18">
        <v>45006.381249999999</v>
      </c>
      <c r="B527" s="4">
        <v>3.24</v>
      </c>
      <c r="C527" s="4">
        <v>1.2</v>
      </c>
      <c r="D527" s="4">
        <f t="shared" si="25"/>
        <v>3.8879999999999999</v>
      </c>
      <c r="E527" s="4">
        <f t="shared" si="27"/>
        <v>191.93540000000002</v>
      </c>
      <c r="F527" s="4">
        <f t="shared" si="26"/>
        <v>6.1754000000000246</v>
      </c>
      <c r="G527" s="12">
        <v>2023</v>
      </c>
    </row>
    <row r="528" spans="1:7" x14ac:dyDescent="0.2">
      <c r="A528" s="18">
        <v>45006.384236111109</v>
      </c>
      <c r="B528" s="4">
        <v>3.2499999999999982</v>
      </c>
      <c r="C528" s="4">
        <v>1.2</v>
      </c>
      <c r="D528" s="4">
        <f t="shared" ref="D528:D591" si="28">B528*C528</f>
        <v>3.8999999999999977</v>
      </c>
      <c r="E528" s="4">
        <f t="shared" si="27"/>
        <v>191.94740000000002</v>
      </c>
      <c r="F528" s="4">
        <f t="shared" si="26"/>
        <v>6.1874000000000251</v>
      </c>
      <c r="G528" s="12">
        <v>2023</v>
      </c>
    </row>
    <row r="529" spans="1:7" x14ac:dyDescent="0.2">
      <c r="A529" s="18">
        <v>45006.387349537035</v>
      </c>
      <c r="B529" s="4">
        <v>3.26</v>
      </c>
      <c r="C529" s="4">
        <v>1.2</v>
      </c>
      <c r="D529" s="4">
        <f t="shared" si="28"/>
        <v>3.9119999999999995</v>
      </c>
      <c r="E529" s="4">
        <f t="shared" si="27"/>
        <v>191.95940000000002</v>
      </c>
      <c r="F529" s="4">
        <f t="shared" si="26"/>
        <v>6.1994000000000256</v>
      </c>
      <c r="G529" s="12">
        <v>2023</v>
      </c>
    </row>
    <row r="530" spans="1:7" x14ac:dyDescent="0.2">
      <c r="A530" s="18">
        <v>45006.390243055554</v>
      </c>
      <c r="B530" s="4">
        <v>3.2700000000000014</v>
      </c>
      <c r="C530" s="4">
        <v>1.2</v>
      </c>
      <c r="D530" s="4">
        <f t="shared" si="28"/>
        <v>3.9240000000000013</v>
      </c>
      <c r="E530" s="4">
        <f t="shared" si="27"/>
        <v>191.97140000000002</v>
      </c>
      <c r="F530" s="4">
        <f t="shared" si="26"/>
        <v>6.211400000000026</v>
      </c>
      <c r="G530" s="12">
        <v>2023</v>
      </c>
    </row>
    <row r="531" spans="1:7" x14ac:dyDescent="0.2">
      <c r="A531" s="18">
        <v>45006.394184027777</v>
      </c>
      <c r="B531" s="4">
        <v>3.2799999999999994</v>
      </c>
      <c r="C531" s="4">
        <v>1.2</v>
      </c>
      <c r="D531" s="4">
        <f t="shared" si="28"/>
        <v>3.9359999999999991</v>
      </c>
      <c r="E531" s="4">
        <f t="shared" si="27"/>
        <v>191.98340000000002</v>
      </c>
      <c r="F531" s="4">
        <f t="shared" si="26"/>
        <v>6.2234000000000265</v>
      </c>
      <c r="G531" s="12">
        <v>2023</v>
      </c>
    </row>
    <row r="532" spans="1:7" x14ac:dyDescent="0.2">
      <c r="A532" s="18">
        <v>45006.398107638888</v>
      </c>
      <c r="B532" s="4">
        <v>3.2900000000000009</v>
      </c>
      <c r="C532" s="4">
        <v>1.2</v>
      </c>
      <c r="D532" s="4">
        <f t="shared" si="28"/>
        <v>3.9480000000000008</v>
      </c>
      <c r="E532" s="4">
        <f t="shared" si="27"/>
        <v>191.99540000000002</v>
      </c>
      <c r="F532" s="4">
        <f t="shared" si="26"/>
        <v>6.2354000000000269</v>
      </c>
      <c r="G532" s="12">
        <v>2023</v>
      </c>
    </row>
    <row r="533" spans="1:7" x14ac:dyDescent="0.2">
      <c r="A533" s="18">
        <v>45006.5700462963</v>
      </c>
      <c r="B533" s="4">
        <v>3.2999999999999989</v>
      </c>
      <c r="C533" s="4">
        <v>1.2</v>
      </c>
      <c r="D533" s="4">
        <f t="shared" si="28"/>
        <v>3.9599999999999986</v>
      </c>
      <c r="E533" s="4">
        <f t="shared" si="27"/>
        <v>192.00740000000002</v>
      </c>
      <c r="F533" s="4">
        <f t="shared" si="26"/>
        <v>6.2474000000000274</v>
      </c>
      <c r="G533" s="12">
        <v>2023</v>
      </c>
    </row>
    <row r="534" spans="1:7" x14ac:dyDescent="0.2">
      <c r="A534" s="18">
        <v>45006.66288773148</v>
      </c>
      <c r="B534" s="4">
        <v>3.3100000000000005</v>
      </c>
      <c r="C534" s="4">
        <v>1.2</v>
      </c>
      <c r="D534" s="4">
        <f t="shared" si="28"/>
        <v>3.9720000000000004</v>
      </c>
      <c r="E534" s="4">
        <f t="shared" si="27"/>
        <v>192.01940000000002</v>
      </c>
      <c r="F534" s="4">
        <f t="shared" si="26"/>
        <v>6.2594000000000278</v>
      </c>
      <c r="G534" s="12">
        <v>2023</v>
      </c>
    </row>
    <row r="535" spans="1:7" x14ac:dyDescent="0.2">
      <c r="A535" s="18">
        <v>45006.853848379629</v>
      </c>
      <c r="B535" s="4">
        <v>3.3199999999999985</v>
      </c>
      <c r="C535" s="4">
        <v>1.2</v>
      </c>
      <c r="D535" s="4">
        <f t="shared" si="28"/>
        <v>3.9839999999999982</v>
      </c>
      <c r="E535" s="4">
        <f t="shared" si="27"/>
        <v>192.03140000000002</v>
      </c>
      <c r="F535" s="4">
        <f t="shared" si="26"/>
        <v>6.2714000000000283</v>
      </c>
      <c r="G535" s="12">
        <v>2023</v>
      </c>
    </row>
    <row r="536" spans="1:7" x14ac:dyDescent="0.2">
      <c r="A536" s="18">
        <v>45006.932505787037</v>
      </c>
      <c r="B536" s="4">
        <v>3.33</v>
      </c>
      <c r="C536" s="4">
        <v>1.2</v>
      </c>
      <c r="D536" s="4">
        <f t="shared" si="28"/>
        <v>3.996</v>
      </c>
      <c r="E536" s="4">
        <f t="shared" si="27"/>
        <v>192.04340000000002</v>
      </c>
      <c r="F536" s="4">
        <f t="shared" si="26"/>
        <v>6.2834000000000287</v>
      </c>
      <c r="G536" s="12">
        <v>2023</v>
      </c>
    </row>
    <row r="537" spans="1:7" x14ac:dyDescent="0.2">
      <c r="A537" s="18">
        <v>45006.968333333331</v>
      </c>
      <c r="B537" s="4">
        <v>3.3400000000000016</v>
      </c>
      <c r="C537" s="4">
        <v>1.2</v>
      </c>
      <c r="D537" s="4">
        <f t="shared" si="28"/>
        <v>4.0080000000000018</v>
      </c>
      <c r="E537" s="4">
        <f t="shared" si="27"/>
        <v>192.05540000000002</v>
      </c>
      <c r="F537" s="4">
        <f t="shared" si="26"/>
        <v>6.2954000000000292</v>
      </c>
      <c r="G537" s="12">
        <v>2023</v>
      </c>
    </row>
    <row r="538" spans="1:7" x14ac:dyDescent="0.2">
      <c r="A538" s="18">
        <v>45006.99763888889</v>
      </c>
      <c r="B538" s="4">
        <v>3.3499999999999996</v>
      </c>
      <c r="C538" s="4">
        <v>1.2</v>
      </c>
      <c r="D538" s="4">
        <f t="shared" si="28"/>
        <v>4.0199999999999996</v>
      </c>
      <c r="E538" s="4">
        <f t="shared" si="27"/>
        <v>192.06740000000002</v>
      </c>
      <c r="F538" s="4">
        <f t="shared" si="26"/>
        <v>6.3074000000000296</v>
      </c>
      <c r="G538" s="12">
        <v>2023</v>
      </c>
    </row>
    <row r="539" spans="1:7" x14ac:dyDescent="0.2">
      <c r="A539" s="18">
        <v>45007.013194444444</v>
      </c>
      <c r="B539" s="4">
        <v>3.3600000000000012</v>
      </c>
      <c r="C539" s="4">
        <v>1.2</v>
      </c>
      <c r="D539" s="4">
        <f t="shared" si="28"/>
        <v>4.0320000000000009</v>
      </c>
      <c r="E539" s="4">
        <f t="shared" si="27"/>
        <v>192.07940000000002</v>
      </c>
      <c r="F539" s="4">
        <f t="shared" si="26"/>
        <v>6.3194000000000301</v>
      </c>
      <c r="G539" s="12">
        <v>2023</v>
      </c>
    </row>
    <row r="540" spans="1:7" x14ac:dyDescent="0.2">
      <c r="A540" s="18">
        <v>45007.016597222224</v>
      </c>
      <c r="B540" s="4">
        <v>3.3699999999999992</v>
      </c>
      <c r="C540" s="4">
        <v>1.2</v>
      </c>
      <c r="D540" s="4">
        <f t="shared" si="28"/>
        <v>4.0439999999999987</v>
      </c>
      <c r="E540" s="4">
        <f t="shared" si="27"/>
        <v>192.09140000000002</v>
      </c>
      <c r="F540" s="4">
        <f t="shared" si="26"/>
        <v>6.3314000000000306</v>
      </c>
      <c r="G540" s="12">
        <v>2023</v>
      </c>
    </row>
    <row r="541" spans="1:7" x14ac:dyDescent="0.2">
      <c r="A541" s="18">
        <v>45007.04042824074</v>
      </c>
      <c r="B541" s="4">
        <v>3.3800000000000008</v>
      </c>
      <c r="C541" s="4">
        <v>1.2</v>
      </c>
      <c r="D541" s="4">
        <f t="shared" si="28"/>
        <v>4.0560000000000009</v>
      </c>
      <c r="E541" s="4">
        <f t="shared" si="27"/>
        <v>192.10340000000002</v>
      </c>
      <c r="F541" s="4">
        <f t="shared" si="26"/>
        <v>6.343400000000031</v>
      </c>
      <c r="G541" s="12">
        <v>2023</v>
      </c>
    </row>
    <row r="542" spans="1:7" x14ac:dyDescent="0.2">
      <c r="A542" s="18">
        <v>45007.219189814816</v>
      </c>
      <c r="B542" s="4">
        <v>3.3899999999999988</v>
      </c>
      <c r="C542" s="4">
        <v>1.2</v>
      </c>
      <c r="D542" s="4">
        <f t="shared" si="28"/>
        <v>4.0679999999999987</v>
      </c>
      <c r="E542" s="4">
        <f t="shared" si="27"/>
        <v>192.11540000000002</v>
      </c>
      <c r="F542" s="4">
        <f t="shared" si="26"/>
        <v>6.3554000000000315</v>
      </c>
      <c r="G542" s="12">
        <v>2023</v>
      </c>
    </row>
    <row r="543" spans="1:7" x14ac:dyDescent="0.2">
      <c r="A543" s="18">
        <v>45007.256869212964</v>
      </c>
      <c r="B543" s="4">
        <v>3.4000000000000004</v>
      </c>
      <c r="C543" s="4">
        <v>1.2</v>
      </c>
      <c r="D543" s="4">
        <f t="shared" si="28"/>
        <v>4.08</v>
      </c>
      <c r="E543" s="4">
        <f t="shared" si="27"/>
        <v>192.12740000000002</v>
      </c>
      <c r="F543" s="4">
        <f t="shared" si="26"/>
        <v>6.3674000000000319</v>
      </c>
      <c r="G543" s="12">
        <v>2023</v>
      </c>
    </row>
    <row r="544" spans="1:7" x14ac:dyDescent="0.2">
      <c r="A544" s="18">
        <v>45007.309421296297</v>
      </c>
      <c r="B544" s="4">
        <v>3.4099999999999984</v>
      </c>
      <c r="C544" s="4">
        <v>1.2</v>
      </c>
      <c r="D544" s="4">
        <f t="shared" si="28"/>
        <v>4.0919999999999979</v>
      </c>
      <c r="E544" s="4">
        <f t="shared" si="27"/>
        <v>192.13939999999999</v>
      </c>
      <c r="F544" s="4">
        <f t="shared" si="26"/>
        <v>6.379400000000004</v>
      </c>
      <c r="G544" s="12">
        <v>2023</v>
      </c>
    </row>
    <row r="545" spans="1:7" x14ac:dyDescent="0.2">
      <c r="A545" s="18">
        <v>45007.438472222224</v>
      </c>
      <c r="B545" s="4">
        <v>3.42</v>
      </c>
      <c r="C545" s="4">
        <v>1.2</v>
      </c>
      <c r="D545" s="4">
        <f t="shared" si="28"/>
        <v>4.1040000000000001</v>
      </c>
      <c r="E545" s="4">
        <f t="shared" si="27"/>
        <v>192.15140000000002</v>
      </c>
      <c r="F545" s="4">
        <f t="shared" si="26"/>
        <v>6.3914000000000328</v>
      </c>
      <c r="G545" s="12">
        <v>2023</v>
      </c>
    </row>
    <row r="546" spans="1:7" x14ac:dyDescent="0.2">
      <c r="A546" s="18">
        <v>45009.34171296296</v>
      </c>
      <c r="B546" s="4">
        <v>3.4300000000000015</v>
      </c>
      <c r="C546" s="4">
        <v>1.2</v>
      </c>
      <c r="D546" s="4">
        <f t="shared" si="28"/>
        <v>4.1160000000000014</v>
      </c>
      <c r="E546" s="4">
        <f t="shared" si="27"/>
        <v>192.16340000000002</v>
      </c>
      <c r="F546" s="4">
        <f t="shared" si="26"/>
        <v>6.4034000000000333</v>
      </c>
      <c r="G546" s="12">
        <v>2023</v>
      </c>
    </row>
    <row r="547" spans="1:7" x14ac:dyDescent="0.2">
      <c r="A547" s="18">
        <v>45009.34920138889</v>
      </c>
      <c r="B547" s="4">
        <v>3.4399999999999995</v>
      </c>
      <c r="C547" s="4">
        <v>1.2</v>
      </c>
      <c r="D547" s="4">
        <f t="shared" si="28"/>
        <v>4.1279999999999992</v>
      </c>
      <c r="E547" s="4">
        <f t="shared" si="27"/>
        <v>192.1754</v>
      </c>
      <c r="F547" s="4">
        <f t="shared" si="26"/>
        <v>6.4154000000000053</v>
      </c>
      <c r="G547" s="12">
        <v>2023</v>
      </c>
    </row>
    <row r="548" spans="1:7" x14ac:dyDescent="0.2">
      <c r="A548" s="18">
        <v>45009.357476851852</v>
      </c>
      <c r="B548" s="4">
        <v>3.4500000000000011</v>
      </c>
      <c r="C548" s="4">
        <v>1.2</v>
      </c>
      <c r="D548" s="4">
        <f t="shared" si="28"/>
        <v>4.1400000000000015</v>
      </c>
      <c r="E548" s="4">
        <f t="shared" si="27"/>
        <v>192.18740000000003</v>
      </c>
      <c r="F548" s="4">
        <f t="shared" si="26"/>
        <v>6.4274000000000342</v>
      </c>
      <c r="G548" s="12">
        <v>2023</v>
      </c>
    </row>
    <row r="549" spans="1:7" x14ac:dyDescent="0.2">
      <c r="A549" s="18">
        <v>45009.361059027775</v>
      </c>
      <c r="B549" s="4">
        <v>3.4599999999999991</v>
      </c>
      <c r="C549" s="4">
        <v>1.2</v>
      </c>
      <c r="D549" s="4">
        <f t="shared" si="28"/>
        <v>4.1519999999999984</v>
      </c>
      <c r="E549" s="4">
        <f t="shared" si="27"/>
        <v>192.1994</v>
      </c>
      <c r="F549" s="4">
        <f t="shared" si="26"/>
        <v>6.4394000000000062</v>
      </c>
      <c r="G549" s="12">
        <v>2023</v>
      </c>
    </row>
    <row r="550" spans="1:7" x14ac:dyDescent="0.2">
      <c r="A550" s="18">
        <v>45009.363929398147</v>
      </c>
      <c r="B550" s="4">
        <v>3.4700000000000006</v>
      </c>
      <c r="C550" s="4">
        <v>1.2</v>
      </c>
      <c r="D550" s="4">
        <f t="shared" si="28"/>
        <v>4.1640000000000006</v>
      </c>
      <c r="E550" s="4">
        <f t="shared" si="27"/>
        <v>192.2114</v>
      </c>
      <c r="F550" s="4">
        <f t="shared" si="26"/>
        <v>6.4514000000000067</v>
      </c>
      <c r="G550" s="12">
        <v>2023</v>
      </c>
    </row>
    <row r="551" spans="1:7" x14ac:dyDescent="0.2">
      <c r="A551" s="18">
        <v>45009.369947916668</v>
      </c>
      <c r="B551" s="4">
        <v>3.4799999999999986</v>
      </c>
      <c r="C551" s="4">
        <v>1.2</v>
      </c>
      <c r="D551" s="4">
        <f t="shared" si="28"/>
        <v>4.1759999999999984</v>
      </c>
      <c r="E551" s="4">
        <f t="shared" si="27"/>
        <v>192.2234</v>
      </c>
      <c r="F551" s="4">
        <f t="shared" si="26"/>
        <v>6.4634000000000071</v>
      </c>
      <c r="G551" s="12">
        <v>2023</v>
      </c>
    </row>
    <row r="552" spans="1:7" x14ac:dyDescent="0.2">
      <c r="A552" s="18">
        <v>45009.380457175925</v>
      </c>
      <c r="B552" s="4">
        <v>3.49</v>
      </c>
      <c r="C552" s="4">
        <v>1.2</v>
      </c>
      <c r="D552" s="4">
        <f t="shared" si="28"/>
        <v>4.1879999999999997</v>
      </c>
      <c r="E552" s="4">
        <f t="shared" si="27"/>
        <v>192.2354</v>
      </c>
      <c r="F552" s="4">
        <f t="shared" si="26"/>
        <v>6.4754000000000076</v>
      </c>
      <c r="G552" s="12">
        <v>2023</v>
      </c>
    </row>
    <row r="553" spans="1:7" x14ac:dyDescent="0.2">
      <c r="A553" s="18">
        <v>45009.389907407407</v>
      </c>
      <c r="B553" s="4">
        <v>3.4999999999999982</v>
      </c>
      <c r="C553" s="4">
        <v>1.2</v>
      </c>
      <c r="D553" s="4">
        <f t="shared" si="28"/>
        <v>4.1999999999999975</v>
      </c>
      <c r="E553" s="4">
        <f t="shared" si="27"/>
        <v>192.2474</v>
      </c>
      <c r="F553" s="4">
        <f t="shared" si="26"/>
        <v>6.487400000000008</v>
      </c>
      <c r="G553" s="12">
        <v>2023</v>
      </c>
    </row>
    <row r="554" spans="1:7" x14ac:dyDescent="0.2">
      <c r="A554" s="18">
        <v>45009.400515046298</v>
      </c>
      <c r="B554" s="4">
        <v>3.51</v>
      </c>
      <c r="C554" s="4">
        <v>1.2</v>
      </c>
      <c r="D554" s="4">
        <f t="shared" si="28"/>
        <v>4.2119999999999997</v>
      </c>
      <c r="E554" s="4">
        <f t="shared" si="27"/>
        <v>192.2594</v>
      </c>
      <c r="F554" s="4">
        <f t="shared" si="26"/>
        <v>6.4994000000000085</v>
      </c>
      <c r="G554" s="12">
        <v>2023</v>
      </c>
    </row>
    <row r="555" spans="1:7" x14ac:dyDescent="0.2">
      <c r="A555" s="18">
        <v>45014.654785879633</v>
      </c>
      <c r="B555" s="4">
        <v>3.5200000000000014</v>
      </c>
      <c r="C555" s="4">
        <v>1.2</v>
      </c>
      <c r="D555" s="4">
        <f t="shared" si="28"/>
        <v>4.2240000000000011</v>
      </c>
      <c r="E555" s="4">
        <f t="shared" si="27"/>
        <v>192.2714</v>
      </c>
      <c r="F555" s="4">
        <f t="shared" si="26"/>
        <v>6.511400000000009</v>
      </c>
      <c r="G555" s="12">
        <v>2023</v>
      </c>
    </row>
    <row r="556" spans="1:7" x14ac:dyDescent="0.2">
      <c r="A556" s="18">
        <v>45015.117662037039</v>
      </c>
      <c r="B556" s="4">
        <v>3.5299999999999994</v>
      </c>
      <c r="C556" s="4">
        <v>1.2</v>
      </c>
      <c r="D556" s="4">
        <f t="shared" si="28"/>
        <v>4.2359999999999989</v>
      </c>
      <c r="E556" s="4">
        <f t="shared" si="27"/>
        <v>192.2834</v>
      </c>
      <c r="F556" s="4">
        <f t="shared" si="26"/>
        <v>6.5234000000000094</v>
      </c>
      <c r="G556" s="12">
        <v>2023</v>
      </c>
    </row>
    <row r="557" spans="1:7" x14ac:dyDescent="0.2">
      <c r="A557" s="18">
        <v>45015.227916666663</v>
      </c>
      <c r="B557" s="4">
        <v>3.5400000000000009</v>
      </c>
      <c r="C557" s="4">
        <v>1.2</v>
      </c>
      <c r="D557" s="4">
        <f t="shared" si="28"/>
        <v>4.2480000000000011</v>
      </c>
      <c r="E557" s="4">
        <f t="shared" si="27"/>
        <v>192.2954</v>
      </c>
      <c r="F557" s="4">
        <f t="shared" si="26"/>
        <v>6.5354000000000099</v>
      </c>
      <c r="G557" s="12">
        <v>2023</v>
      </c>
    </row>
    <row r="558" spans="1:7" x14ac:dyDescent="0.2">
      <c r="A558" s="18">
        <v>45015.233449074076</v>
      </c>
      <c r="B558" s="4">
        <v>3.5499999999999989</v>
      </c>
      <c r="C558" s="4">
        <v>1.2</v>
      </c>
      <c r="D558" s="4">
        <f t="shared" si="28"/>
        <v>4.2599999999999989</v>
      </c>
      <c r="E558" s="4">
        <f t="shared" si="27"/>
        <v>192.3074</v>
      </c>
      <c r="F558" s="4">
        <f t="shared" si="26"/>
        <v>6.5474000000000103</v>
      </c>
      <c r="G558" s="12">
        <v>2023</v>
      </c>
    </row>
    <row r="559" spans="1:7" x14ac:dyDescent="0.2">
      <c r="A559" s="18">
        <v>45015.23722800926</v>
      </c>
      <c r="B559" s="4">
        <v>3.5600000000000005</v>
      </c>
      <c r="C559" s="4">
        <v>1.2</v>
      </c>
      <c r="D559" s="4">
        <f t="shared" si="28"/>
        <v>4.2720000000000002</v>
      </c>
      <c r="E559" s="4">
        <f t="shared" si="27"/>
        <v>192.3194</v>
      </c>
      <c r="F559" s="4">
        <f t="shared" si="26"/>
        <v>6.5594000000000108</v>
      </c>
      <c r="G559" s="12">
        <v>2023</v>
      </c>
    </row>
    <row r="560" spans="1:7" x14ac:dyDescent="0.2">
      <c r="A560" s="18">
        <v>45015.239641203705</v>
      </c>
      <c r="B560" s="4">
        <v>3.5699999999999985</v>
      </c>
      <c r="C560" s="4">
        <v>1.2</v>
      </c>
      <c r="D560" s="4">
        <f t="shared" si="28"/>
        <v>4.283999999999998</v>
      </c>
      <c r="E560" s="4">
        <f t="shared" si="27"/>
        <v>192.3314</v>
      </c>
      <c r="F560" s="4">
        <f t="shared" si="26"/>
        <v>6.5714000000000112</v>
      </c>
      <c r="G560" s="12">
        <v>2023</v>
      </c>
    </row>
    <row r="561" spans="1:7" x14ac:dyDescent="0.2">
      <c r="A561" s="18">
        <v>45015.240902777776</v>
      </c>
      <c r="B561" s="4">
        <v>3.58</v>
      </c>
      <c r="C561" s="4">
        <v>1.2</v>
      </c>
      <c r="D561" s="4">
        <f t="shared" si="28"/>
        <v>4.2960000000000003</v>
      </c>
      <c r="E561" s="4">
        <f t="shared" si="27"/>
        <v>192.3434</v>
      </c>
      <c r="F561" s="4">
        <f t="shared" si="26"/>
        <v>6.5834000000000117</v>
      </c>
      <c r="G561" s="12">
        <v>2023</v>
      </c>
    </row>
    <row r="562" spans="1:7" x14ac:dyDescent="0.2">
      <c r="A562" s="18">
        <v>45015.242256944446</v>
      </c>
      <c r="B562" s="4">
        <v>3.5900000000000016</v>
      </c>
      <c r="C562" s="4">
        <v>1.2</v>
      </c>
      <c r="D562" s="4">
        <f t="shared" si="28"/>
        <v>4.3080000000000016</v>
      </c>
      <c r="E562" s="4">
        <f t="shared" si="27"/>
        <v>192.3554</v>
      </c>
      <c r="F562" s="4">
        <f t="shared" si="26"/>
        <v>6.5954000000000121</v>
      </c>
      <c r="G562" s="12">
        <v>2023</v>
      </c>
    </row>
    <row r="563" spans="1:7" x14ac:dyDescent="0.2">
      <c r="A563" s="18">
        <v>45015.243443287036</v>
      </c>
      <c r="B563" s="4">
        <v>3.5999999999999996</v>
      </c>
      <c r="C563" s="4">
        <v>1.2</v>
      </c>
      <c r="D563" s="4">
        <f t="shared" si="28"/>
        <v>4.3199999999999994</v>
      </c>
      <c r="E563" s="4">
        <f t="shared" si="27"/>
        <v>192.3674</v>
      </c>
      <c r="F563" s="4">
        <f t="shared" si="26"/>
        <v>6.6074000000000126</v>
      </c>
      <c r="G563" s="12">
        <v>2023</v>
      </c>
    </row>
    <row r="564" spans="1:7" x14ac:dyDescent="0.2">
      <c r="A564" s="18">
        <v>45015.245682870373</v>
      </c>
      <c r="B564" s="4">
        <v>3.6100000000000012</v>
      </c>
      <c r="C564" s="4">
        <v>1.2</v>
      </c>
      <c r="D564" s="4">
        <f t="shared" si="28"/>
        <v>4.3320000000000016</v>
      </c>
      <c r="E564" s="4">
        <f t="shared" si="27"/>
        <v>192.3794</v>
      </c>
      <c r="F564" s="4">
        <f t="shared" si="26"/>
        <v>6.6194000000000131</v>
      </c>
      <c r="G564" s="12">
        <v>2023</v>
      </c>
    </row>
    <row r="565" spans="1:7" x14ac:dyDescent="0.2">
      <c r="A565" s="18">
        <v>45015.247042824078</v>
      </c>
      <c r="B565" s="4">
        <v>3.6199999999999992</v>
      </c>
      <c r="C565" s="4">
        <v>1.2</v>
      </c>
      <c r="D565" s="4">
        <f t="shared" si="28"/>
        <v>4.3439999999999985</v>
      </c>
      <c r="E565" s="4">
        <f t="shared" si="27"/>
        <v>192.3914</v>
      </c>
      <c r="F565" s="4">
        <f t="shared" si="26"/>
        <v>6.6314000000000135</v>
      </c>
      <c r="G565" s="12">
        <v>2023</v>
      </c>
    </row>
    <row r="566" spans="1:7" x14ac:dyDescent="0.2">
      <c r="A566" s="18">
        <v>45015.248651620372</v>
      </c>
      <c r="B566" s="4">
        <v>3.6300000000000008</v>
      </c>
      <c r="C566" s="4">
        <v>1.2</v>
      </c>
      <c r="D566" s="4">
        <f t="shared" si="28"/>
        <v>4.3560000000000008</v>
      </c>
      <c r="E566" s="4">
        <f t="shared" si="27"/>
        <v>192.4034</v>
      </c>
      <c r="F566" s="4">
        <f t="shared" si="26"/>
        <v>6.643400000000014</v>
      </c>
      <c r="G566" s="12">
        <v>2023</v>
      </c>
    </row>
    <row r="567" spans="1:7" x14ac:dyDescent="0.2">
      <c r="A567" s="18">
        <v>45015.253738425927</v>
      </c>
      <c r="B567" s="4">
        <v>3.6399999999999988</v>
      </c>
      <c r="C567" s="4">
        <v>1.2</v>
      </c>
      <c r="D567" s="4">
        <f t="shared" si="28"/>
        <v>4.3679999999999986</v>
      </c>
      <c r="E567" s="4">
        <f t="shared" si="27"/>
        <v>192.41540000000001</v>
      </c>
      <c r="F567" s="4">
        <f t="shared" si="26"/>
        <v>6.6554000000000144</v>
      </c>
      <c r="G567" s="12">
        <v>2023</v>
      </c>
    </row>
    <row r="568" spans="1:7" x14ac:dyDescent="0.2">
      <c r="A568" s="18">
        <v>45015.315069444441</v>
      </c>
      <c r="B568" s="4">
        <v>3.6500000000000004</v>
      </c>
      <c r="C568" s="4">
        <v>1.2</v>
      </c>
      <c r="D568" s="4">
        <f t="shared" si="28"/>
        <v>4.38</v>
      </c>
      <c r="E568" s="4">
        <f t="shared" si="27"/>
        <v>192.42740000000001</v>
      </c>
      <c r="F568" s="4">
        <f t="shared" si="26"/>
        <v>6.6674000000000149</v>
      </c>
      <c r="G568" s="12">
        <v>2023</v>
      </c>
    </row>
    <row r="569" spans="1:7" x14ac:dyDescent="0.2">
      <c r="A569" s="18">
        <v>45016.343894675927</v>
      </c>
      <c r="B569" s="4">
        <v>3.6599999999999984</v>
      </c>
      <c r="C569" s="4">
        <v>1.2</v>
      </c>
      <c r="D569" s="4">
        <f t="shared" si="28"/>
        <v>4.3919999999999977</v>
      </c>
      <c r="E569" s="4">
        <f t="shared" si="27"/>
        <v>192.43940000000001</v>
      </c>
      <c r="F569" s="4">
        <f t="shared" si="26"/>
        <v>6.6794000000000153</v>
      </c>
      <c r="G569" s="12">
        <v>2023</v>
      </c>
    </row>
    <row r="570" spans="1:7" x14ac:dyDescent="0.2">
      <c r="A570" s="18">
        <v>45016.35105902778</v>
      </c>
      <c r="B570" s="4">
        <v>3.67</v>
      </c>
      <c r="C570" s="4">
        <v>1.2</v>
      </c>
      <c r="D570" s="4">
        <f t="shared" si="28"/>
        <v>4.4039999999999999</v>
      </c>
      <c r="E570" s="4">
        <f t="shared" si="27"/>
        <v>192.45140000000001</v>
      </c>
      <c r="F570" s="4">
        <f t="shared" si="26"/>
        <v>6.6914000000000158</v>
      </c>
      <c r="G570" s="12">
        <v>2023</v>
      </c>
    </row>
    <row r="571" spans="1:7" x14ac:dyDescent="0.2">
      <c r="A571" s="18">
        <v>45016.362997685188</v>
      </c>
      <c r="B571" s="4">
        <v>3.6800000000000015</v>
      </c>
      <c r="C571" s="4">
        <v>1.2</v>
      </c>
      <c r="D571" s="4">
        <f t="shared" si="28"/>
        <v>4.4160000000000013</v>
      </c>
      <c r="E571" s="4">
        <f t="shared" si="27"/>
        <v>192.46340000000001</v>
      </c>
      <c r="F571" s="4">
        <f t="shared" si="26"/>
        <v>6.7034000000000162</v>
      </c>
      <c r="G571" s="12">
        <v>2023</v>
      </c>
    </row>
    <row r="572" spans="1:7" x14ac:dyDescent="0.2">
      <c r="A572" s="18">
        <v>45016.521359953702</v>
      </c>
      <c r="B572" s="4">
        <v>3.6899999999999995</v>
      </c>
      <c r="C572" s="4">
        <v>1.2</v>
      </c>
      <c r="D572" s="4">
        <f t="shared" si="28"/>
        <v>4.427999999999999</v>
      </c>
      <c r="E572" s="4">
        <f t="shared" si="27"/>
        <v>192.47540000000001</v>
      </c>
      <c r="F572" s="4">
        <f t="shared" si="26"/>
        <v>6.7154000000000167</v>
      </c>
      <c r="G572" s="12">
        <v>2023</v>
      </c>
    </row>
    <row r="573" spans="1:7" x14ac:dyDescent="0.2">
      <c r="A573" s="18">
        <v>45019.460104166668</v>
      </c>
      <c r="B573" s="4">
        <v>3.7000000000000011</v>
      </c>
      <c r="C573" s="4">
        <v>1.2</v>
      </c>
      <c r="D573" s="4">
        <f t="shared" si="28"/>
        <v>4.4400000000000013</v>
      </c>
      <c r="E573" s="4">
        <f t="shared" si="27"/>
        <v>192.48740000000001</v>
      </c>
      <c r="F573" s="4">
        <f t="shared" si="26"/>
        <v>6.7274000000000171</v>
      </c>
      <c r="G573" s="12">
        <v>2023</v>
      </c>
    </row>
    <row r="574" spans="1:7" x14ac:dyDescent="0.2">
      <c r="A574" s="18">
        <v>45019.463026620368</v>
      </c>
      <c r="B574" s="4">
        <v>3.7099999999999991</v>
      </c>
      <c r="C574" s="4">
        <v>1.2</v>
      </c>
      <c r="D574" s="4">
        <f t="shared" si="28"/>
        <v>4.4519999999999991</v>
      </c>
      <c r="E574" s="4">
        <f t="shared" si="27"/>
        <v>192.49940000000001</v>
      </c>
      <c r="F574" s="4">
        <f t="shared" si="26"/>
        <v>6.7394000000000176</v>
      </c>
      <c r="G574" s="12">
        <v>2023</v>
      </c>
    </row>
    <row r="575" spans="1:7" x14ac:dyDescent="0.2">
      <c r="A575" s="18">
        <v>45019.466631944444</v>
      </c>
      <c r="B575" s="4">
        <v>3.7200000000000006</v>
      </c>
      <c r="C575" s="4">
        <v>1.2</v>
      </c>
      <c r="D575" s="4">
        <f t="shared" si="28"/>
        <v>4.4640000000000004</v>
      </c>
      <c r="E575" s="4">
        <f t="shared" si="27"/>
        <v>192.51140000000001</v>
      </c>
      <c r="F575" s="4">
        <f t="shared" si="26"/>
        <v>6.7514000000000181</v>
      </c>
      <c r="G575" s="12">
        <v>2023</v>
      </c>
    </row>
    <row r="576" spans="1:7" x14ac:dyDescent="0.2">
      <c r="A576" s="18">
        <v>45019.468113425923</v>
      </c>
      <c r="B576" s="4">
        <v>3.7299999999999986</v>
      </c>
      <c r="C576" s="4">
        <v>1.2</v>
      </c>
      <c r="D576" s="4">
        <f t="shared" si="28"/>
        <v>4.4759999999999982</v>
      </c>
      <c r="E576" s="4">
        <f t="shared" si="27"/>
        <v>192.52340000000001</v>
      </c>
      <c r="F576" s="4">
        <f t="shared" si="26"/>
        <v>6.7634000000000185</v>
      </c>
      <c r="G576" s="12">
        <v>2023</v>
      </c>
    </row>
    <row r="577" spans="1:7" x14ac:dyDescent="0.2">
      <c r="A577" s="18">
        <v>45019.469930555555</v>
      </c>
      <c r="B577" s="4">
        <v>3.74</v>
      </c>
      <c r="C577" s="4">
        <v>1.2</v>
      </c>
      <c r="D577" s="4">
        <f t="shared" si="28"/>
        <v>4.4880000000000004</v>
      </c>
      <c r="E577" s="4">
        <f t="shared" si="27"/>
        <v>192.53540000000001</v>
      </c>
      <c r="F577" s="4">
        <f t="shared" si="26"/>
        <v>6.775400000000019</v>
      </c>
      <c r="G577" s="12">
        <v>2023</v>
      </c>
    </row>
    <row r="578" spans="1:7" x14ac:dyDescent="0.2">
      <c r="A578" s="18">
        <v>45019.474160879632</v>
      </c>
      <c r="B578" s="4">
        <v>3.7499999999999982</v>
      </c>
      <c r="C578" s="4">
        <v>1.2</v>
      </c>
      <c r="D578" s="4">
        <f t="shared" si="28"/>
        <v>4.4999999999999973</v>
      </c>
      <c r="E578" s="4">
        <f t="shared" si="27"/>
        <v>192.54740000000001</v>
      </c>
      <c r="F578" s="4">
        <f t="shared" si="26"/>
        <v>6.7874000000000194</v>
      </c>
      <c r="G578" s="12">
        <v>2023</v>
      </c>
    </row>
    <row r="579" spans="1:7" x14ac:dyDescent="0.2">
      <c r="A579" s="18">
        <v>45019.474953703706</v>
      </c>
      <c r="B579" s="4">
        <v>3.76</v>
      </c>
      <c r="C579" s="4">
        <v>1.2</v>
      </c>
      <c r="D579" s="4">
        <f t="shared" si="28"/>
        <v>4.5119999999999996</v>
      </c>
      <c r="E579" s="4">
        <f t="shared" si="27"/>
        <v>192.55940000000001</v>
      </c>
      <c r="F579" s="4">
        <f t="shared" ref="F579:F642" si="29">E579-185.76</f>
        <v>6.7994000000000199</v>
      </c>
      <c r="G579" s="12">
        <v>2023</v>
      </c>
    </row>
    <row r="580" spans="1:7" x14ac:dyDescent="0.2">
      <c r="A580" s="18">
        <v>45019.47583333333</v>
      </c>
      <c r="B580" s="4">
        <v>3.7700000000000014</v>
      </c>
      <c r="C580" s="4">
        <v>1.2</v>
      </c>
      <c r="D580" s="4">
        <f t="shared" si="28"/>
        <v>4.5240000000000018</v>
      </c>
      <c r="E580" s="4">
        <f t="shared" si="27"/>
        <v>192.57140000000001</v>
      </c>
      <c r="F580" s="4">
        <f t="shared" si="29"/>
        <v>6.8114000000000203</v>
      </c>
      <c r="G580" s="12">
        <v>2023</v>
      </c>
    </row>
    <row r="581" spans="1:7" x14ac:dyDescent="0.2">
      <c r="A581" s="18">
        <v>45019.47865740741</v>
      </c>
      <c r="B581" s="4">
        <v>3.7799999999999994</v>
      </c>
      <c r="C581" s="4">
        <v>1.2</v>
      </c>
      <c r="D581" s="4">
        <f t="shared" si="28"/>
        <v>4.5359999999999987</v>
      </c>
      <c r="E581" s="4">
        <f t="shared" si="27"/>
        <v>192.58340000000001</v>
      </c>
      <c r="F581" s="4">
        <f t="shared" si="29"/>
        <v>6.8234000000000208</v>
      </c>
      <c r="G581" s="12">
        <v>2023</v>
      </c>
    </row>
    <row r="582" spans="1:7" x14ac:dyDescent="0.2">
      <c r="A582" s="18">
        <v>45019.478692129633</v>
      </c>
      <c r="B582" s="4">
        <v>3.7900000000000009</v>
      </c>
      <c r="C582" s="4">
        <v>1.2</v>
      </c>
      <c r="D582" s="4">
        <f t="shared" si="28"/>
        <v>4.5480000000000009</v>
      </c>
      <c r="E582" s="4">
        <f t="shared" si="27"/>
        <v>192.59540000000001</v>
      </c>
      <c r="F582" s="4">
        <f t="shared" si="29"/>
        <v>6.8354000000000212</v>
      </c>
      <c r="G582" s="12">
        <v>2023</v>
      </c>
    </row>
    <row r="583" spans="1:7" x14ac:dyDescent="0.2">
      <c r="A583" s="18">
        <v>45019.478773148148</v>
      </c>
      <c r="B583" s="4">
        <v>3.7999999999999989</v>
      </c>
      <c r="C583" s="4">
        <v>1.2</v>
      </c>
      <c r="D583" s="4">
        <f t="shared" si="28"/>
        <v>4.5599999999999987</v>
      </c>
      <c r="E583" s="4">
        <f t="shared" si="27"/>
        <v>192.60740000000001</v>
      </c>
      <c r="F583" s="4">
        <f t="shared" si="29"/>
        <v>6.8474000000000217</v>
      </c>
      <c r="G583" s="12">
        <v>2023</v>
      </c>
    </row>
    <row r="584" spans="1:7" x14ac:dyDescent="0.2">
      <c r="A584" s="18">
        <v>45019.481689814813</v>
      </c>
      <c r="B584" s="4">
        <v>3.8100000000000005</v>
      </c>
      <c r="C584" s="4">
        <v>1.2</v>
      </c>
      <c r="D584" s="4">
        <f t="shared" si="28"/>
        <v>4.5720000000000001</v>
      </c>
      <c r="E584" s="4">
        <f t="shared" si="27"/>
        <v>192.61940000000001</v>
      </c>
      <c r="F584" s="4">
        <f t="shared" si="29"/>
        <v>6.8594000000000221</v>
      </c>
      <c r="G584" s="12">
        <v>2023</v>
      </c>
    </row>
    <row r="585" spans="1:7" x14ac:dyDescent="0.2">
      <c r="A585" s="18">
        <v>45019.481712962966</v>
      </c>
      <c r="B585" s="4">
        <v>3.8199999999999985</v>
      </c>
      <c r="C585" s="4">
        <v>1.2</v>
      </c>
      <c r="D585" s="4">
        <f t="shared" si="28"/>
        <v>4.5839999999999979</v>
      </c>
      <c r="E585" s="4">
        <f t="shared" si="27"/>
        <v>192.63140000000001</v>
      </c>
      <c r="F585" s="4">
        <f t="shared" si="29"/>
        <v>6.8714000000000226</v>
      </c>
      <c r="G585" s="12">
        <v>2023</v>
      </c>
    </row>
    <row r="586" spans="1:7" x14ac:dyDescent="0.2">
      <c r="A586" s="18">
        <v>45019.489855324071</v>
      </c>
      <c r="B586" s="4">
        <v>3.83</v>
      </c>
      <c r="C586" s="4">
        <v>1.2</v>
      </c>
      <c r="D586" s="4">
        <f t="shared" si="28"/>
        <v>4.5960000000000001</v>
      </c>
      <c r="E586" s="4">
        <f t="shared" si="27"/>
        <v>192.64340000000001</v>
      </c>
      <c r="F586" s="4">
        <f t="shared" si="29"/>
        <v>6.8834000000000231</v>
      </c>
      <c r="G586" s="12">
        <v>2023</v>
      </c>
    </row>
    <row r="587" spans="1:7" x14ac:dyDescent="0.2">
      <c r="A587" s="18">
        <v>45019.493396990743</v>
      </c>
      <c r="B587" s="4">
        <v>3.8400000000000016</v>
      </c>
      <c r="C587" s="4">
        <v>1.2</v>
      </c>
      <c r="D587" s="4">
        <f t="shared" si="28"/>
        <v>4.6080000000000014</v>
      </c>
      <c r="E587" s="4">
        <f t="shared" si="27"/>
        <v>192.65540000000001</v>
      </c>
      <c r="F587" s="4">
        <f t="shared" si="29"/>
        <v>6.8954000000000235</v>
      </c>
      <c r="G587" s="12">
        <v>2023</v>
      </c>
    </row>
    <row r="588" spans="1:7" x14ac:dyDescent="0.2">
      <c r="A588" s="18">
        <v>45019.498391203706</v>
      </c>
      <c r="B588" s="4">
        <v>3.8499999999999996</v>
      </c>
      <c r="C588" s="4">
        <v>1.2</v>
      </c>
      <c r="D588" s="4">
        <f t="shared" si="28"/>
        <v>4.6199999999999992</v>
      </c>
      <c r="E588" s="4">
        <f t="shared" si="27"/>
        <v>192.66740000000001</v>
      </c>
      <c r="F588" s="4">
        <f t="shared" si="29"/>
        <v>6.907400000000024</v>
      </c>
      <c r="G588" s="12">
        <v>2023</v>
      </c>
    </row>
    <row r="589" spans="1:7" x14ac:dyDescent="0.2">
      <c r="A589" s="18">
        <v>45019.50209490741</v>
      </c>
      <c r="B589" s="4">
        <v>3.8600000000000012</v>
      </c>
      <c r="C589" s="4">
        <v>1.2</v>
      </c>
      <c r="D589" s="4">
        <f t="shared" si="28"/>
        <v>4.6320000000000014</v>
      </c>
      <c r="E589" s="4">
        <f t="shared" ref="E589:E652" si="30">D589+E$202</f>
        <v>192.67940000000002</v>
      </c>
      <c r="F589" s="4">
        <f t="shared" si="29"/>
        <v>6.9194000000000244</v>
      </c>
      <c r="G589" s="12">
        <v>2023</v>
      </c>
    </row>
    <row r="590" spans="1:7" x14ac:dyDescent="0.2">
      <c r="A590" s="18">
        <v>45019.502112268521</v>
      </c>
      <c r="B590" s="4">
        <v>3.8699999999999992</v>
      </c>
      <c r="C590" s="4">
        <v>1.2</v>
      </c>
      <c r="D590" s="4">
        <f t="shared" si="28"/>
        <v>4.6439999999999992</v>
      </c>
      <c r="E590" s="4">
        <f t="shared" si="30"/>
        <v>192.69140000000002</v>
      </c>
      <c r="F590" s="4">
        <f t="shared" si="29"/>
        <v>6.9314000000000249</v>
      </c>
      <c r="G590" s="12">
        <v>2023</v>
      </c>
    </row>
    <row r="591" spans="1:7" x14ac:dyDescent="0.2">
      <c r="A591" s="18">
        <v>45019.502129629633</v>
      </c>
      <c r="B591" s="4">
        <v>3.8800000000000008</v>
      </c>
      <c r="C591" s="4">
        <v>1.2</v>
      </c>
      <c r="D591" s="4">
        <f t="shared" si="28"/>
        <v>4.6560000000000006</v>
      </c>
      <c r="E591" s="4">
        <f t="shared" si="30"/>
        <v>192.70340000000002</v>
      </c>
      <c r="F591" s="4">
        <f t="shared" si="29"/>
        <v>6.9434000000000253</v>
      </c>
      <c r="G591" s="12">
        <v>2023</v>
      </c>
    </row>
    <row r="592" spans="1:7" x14ac:dyDescent="0.2">
      <c r="A592" s="18">
        <v>45019.50222800926</v>
      </c>
      <c r="B592" s="4">
        <v>3.8899999999999988</v>
      </c>
      <c r="C592" s="4">
        <v>1.2</v>
      </c>
      <c r="D592" s="4">
        <f t="shared" ref="D592:D655" si="31">B592*C592</f>
        <v>4.6679999999999984</v>
      </c>
      <c r="E592" s="4">
        <f t="shared" si="30"/>
        <v>192.71540000000002</v>
      </c>
      <c r="F592" s="4">
        <f t="shared" si="29"/>
        <v>6.9554000000000258</v>
      </c>
      <c r="G592" s="12">
        <v>2023</v>
      </c>
    </row>
    <row r="593" spans="1:7" x14ac:dyDescent="0.2">
      <c r="A593" s="18">
        <v>45019.502858796295</v>
      </c>
      <c r="B593" s="4">
        <v>3.9000000000000004</v>
      </c>
      <c r="C593" s="4">
        <v>1.2</v>
      </c>
      <c r="D593" s="4">
        <f t="shared" si="31"/>
        <v>4.6800000000000006</v>
      </c>
      <c r="E593" s="4">
        <f t="shared" si="30"/>
        <v>192.72740000000002</v>
      </c>
      <c r="F593" s="4">
        <f t="shared" si="29"/>
        <v>6.9674000000000262</v>
      </c>
      <c r="G593" s="12">
        <v>2023</v>
      </c>
    </row>
    <row r="594" spans="1:7" x14ac:dyDescent="0.2">
      <c r="A594" s="18">
        <v>45019.502876157407</v>
      </c>
      <c r="B594" s="4">
        <v>3.9099999999999984</v>
      </c>
      <c r="C594" s="4">
        <v>1.2</v>
      </c>
      <c r="D594" s="4">
        <f t="shared" si="31"/>
        <v>4.6919999999999975</v>
      </c>
      <c r="E594" s="4">
        <f t="shared" si="30"/>
        <v>192.73940000000002</v>
      </c>
      <c r="F594" s="4">
        <f t="shared" si="29"/>
        <v>6.9794000000000267</v>
      </c>
      <c r="G594" s="12">
        <v>2023</v>
      </c>
    </row>
    <row r="595" spans="1:7" x14ac:dyDescent="0.2">
      <c r="A595" s="18">
        <v>45019.50317708333</v>
      </c>
      <c r="B595" s="4">
        <v>3.92</v>
      </c>
      <c r="C595" s="4">
        <v>1.2</v>
      </c>
      <c r="D595" s="4">
        <f t="shared" si="31"/>
        <v>4.7039999999999997</v>
      </c>
      <c r="E595" s="4">
        <f t="shared" si="30"/>
        <v>192.75140000000002</v>
      </c>
      <c r="F595" s="4">
        <f t="shared" si="29"/>
        <v>6.9914000000000271</v>
      </c>
      <c r="G595" s="12">
        <v>2023</v>
      </c>
    </row>
    <row r="596" spans="1:7" x14ac:dyDescent="0.2">
      <c r="A596" s="18">
        <v>45019.510983796295</v>
      </c>
      <c r="B596" s="4">
        <v>3.9300000000000015</v>
      </c>
      <c r="C596" s="4">
        <v>1.2</v>
      </c>
      <c r="D596" s="4">
        <f t="shared" si="31"/>
        <v>4.716000000000002</v>
      </c>
      <c r="E596" s="4">
        <f t="shared" si="30"/>
        <v>192.76340000000002</v>
      </c>
      <c r="F596" s="4">
        <f t="shared" si="29"/>
        <v>7.0034000000000276</v>
      </c>
      <c r="G596" s="12">
        <v>2023</v>
      </c>
    </row>
    <row r="597" spans="1:7" x14ac:dyDescent="0.2">
      <c r="A597" s="18">
        <v>45019.512934027778</v>
      </c>
      <c r="B597" s="4">
        <v>3.9399999999999995</v>
      </c>
      <c r="C597" s="4">
        <v>1.2</v>
      </c>
      <c r="D597" s="4">
        <f t="shared" si="31"/>
        <v>4.7279999999999989</v>
      </c>
      <c r="E597" s="4">
        <f t="shared" si="30"/>
        <v>192.77540000000002</v>
      </c>
      <c r="F597" s="4">
        <f t="shared" si="29"/>
        <v>7.0154000000000281</v>
      </c>
      <c r="G597" s="12">
        <v>2023</v>
      </c>
    </row>
    <row r="598" spans="1:7" x14ac:dyDescent="0.2">
      <c r="A598" s="18">
        <v>45019.520879629628</v>
      </c>
      <c r="B598" s="4">
        <v>3.9500000000000011</v>
      </c>
      <c r="C598" s="4">
        <v>1.2</v>
      </c>
      <c r="D598" s="4">
        <f t="shared" si="31"/>
        <v>4.7400000000000011</v>
      </c>
      <c r="E598" s="4">
        <f t="shared" si="30"/>
        <v>192.78740000000002</v>
      </c>
      <c r="F598" s="4">
        <f t="shared" si="29"/>
        <v>7.0274000000000285</v>
      </c>
      <c r="G598" s="12">
        <v>2023</v>
      </c>
    </row>
    <row r="599" spans="1:7" x14ac:dyDescent="0.2">
      <c r="A599" s="18">
        <v>45019.529791666668</v>
      </c>
      <c r="B599" s="4">
        <v>3.9599999999999991</v>
      </c>
      <c r="C599" s="4">
        <v>1.2</v>
      </c>
      <c r="D599" s="4">
        <f t="shared" si="31"/>
        <v>4.7519999999999989</v>
      </c>
      <c r="E599" s="4">
        <f t="shared" si="30"/>
        <v>192.79940000000002</v>
      </c>
      <c r="F599" s="4">
        <f t="shared" si="29"/>
        <v>7.039400000000029</v>
      </c>
      <c r="G599" s="12">
        <v>2023</v>
      </c>
    </row>
    <row r="600" spans="1:7" x14ac:dyDescent="0.2">
      <c r="A600" s="18">
        <v>45019.530491898149</v>
      </c>
      <c r="B600" s="4">
        <v>3.9700000000000006</v>
      </c>
      <c r="C600" s="4">
        <v>1.2</v>
      </c>
      <c r="D600" s="4">
        <f t="shared" si="31"/>
        <v>4.7640000000000002</v>
      </c>
      <c r="E600" s="4">
        <f t="shared" si="30"/>
        <v>192.81140000000002</v>
      </c>
      <c r="F600" s="4">
        <f t="shared" si="29"/>
        <v>7.0514000000000294</v>
      </c>
      <c r="G600" s="12">
        <v>2023</v>
      </c>
    </row>
    <row r="601" spans="1:7" x14ac:dyDescent="0.2">
      <c r="A601" s="18">
        <v>45019.531226851854</v>
      </c>
      <c r="B601" s="4">
        <v>3.9799999999999986</v>
      </c>
      <c r="C601" s="4">
        <v>1.2</v>
      </c>
      <c r="D601" s="4">
        <f t="shared" si="31"/>
        <v>4.775999999999998</v>
      </c>
      <c r="E601" s="4">
        <f t="shared" si="30"/>
        <v>192.82340000000002</v>
      </c>
      <c r="F601" s="4">
        <f t="shared" si="29"/>
        <v>7.0634000000000299</v>
      </c>
      <c r="G601" s="12">
        <v>2023</v>
      </c>
    </row>
    <row r="602" spans="1:7" x14ac:dyDescent="0.2">
      <c r="A602" s="18">
        <v>45019.532442129632</v>
      </c>
      <c r="B602" s="4">
        <v>3.99</v>
      </c>
      <c r="C602" s="4">
        <v>1.2</v>
      </c>
      <c r="D602" s="4">
        <f t="shared" si="31"/>
        <v>4.7880000000000003</v>
      </c>
      <c r="E602" s="4">
        <f t="shared" si="30"/>
        <v>192.83540000000002</v>
      </c>
      <c r="F602" s="4">
        <f t="shared" si="29"/>
        <v>7.0754000000000303</v>
      </c>
      <c r="G602" s="12">
        <v>2023</v>
      </c>
    </row>
    <row r="603" spans="1:7" x14ac:dyDescent="0.2">
      <c r="A603" s="18">
        <v>45019.533211805552</v>
      </c>
      <c r="B603" s="4">
        <v>3.9999999999999982</v>
      </c>
      <c r="C603" s="4">
        <v>1.2</v>
      </c>
      <c r="D603" s="4">
        <f t="shared" si="31"/>
        <v>4.799999999999998</v>
      </c>
      <c r="E603" s="4">
        <f t="shared" si="30"/>
        <v>192.84740000000002</v>
      </c>
      <c r="F603" s="4">
        <f t="shared" si="29"/>
        <v>7.0874000000000308</v>
      </c>
      <c r="G603" s="12">
        <v>2023</v>
      </c>
    </row>
    <row r="604" spans="1:7" x14ac:dyDescent="0.2">
      <c r="A604" s="18">
        <v>45019.534155092595</v>
      </c>
      <c r="B604" s="4">
        <v>4.01</v>
      </c>
      <c r="C604" s="4">
        <v>1.2</v>
      </c>
      <c r="D604" s="4">
        <f t="shared" si="31"/>
        <v>4.8119999999999994</v>
      </c>
      <c r="E604" s="4">
        <f t="shared" si="30"/>
        <v>192.85940000000002</v>
      </c>
      <c r="F604" s="4">
        <f t="shared" si="29"/>
        <v>7.0994000000000312</v>
      </c>
      <c r="G604" s="12">
        <v>2023</v>
      </c>
    </row>
    <row r="605" spans="1:7" x14ac:dyDescent="0.2">
      <c r="A605" s="18">
        <v>45019.534253472222</v>
      </c>
      <c r="B605" s="4">
        <v>4.0200000000000014</v>
      </c>
      <c r="C605" s="4">
        <v>1.2</v>
      </c>
      <c r="D605" s="4">
        <f t="shared" si="31"/>
        <v>4.8240000000000016</v>
      </c>
      <c r="E605" s="4">
        <f t="shared" si="30"/>
        <v>192.87140000000002</v>
      </c>
      <c r="F605" s="4">
        <f t="shared" si="29"/>
        <v>7.1114000000000317</v>
      </c>
      <c r="G605" s="12">
        <v>2023</v>
      </c>
    </row>
    <row r="606" spans="1:7" x14ac:dyDescent="0.2">
      <c r="A606" s="18">
        <v>45019.534479166665</v>
      </c>
      <c r="B606" s="4">
        <v>4.0299999999999994</v>
      </c>
      <c r="C606" s="4">
        <v>1.2</v>
      </c>
      <c r="D606" s="4">
        <f t="shared" si="31"/>
        <v>4.8359999999999994</v>
      </c>
      <c r="E606" s="4">
        <f t="shared" si="30"/>
        <v>192.88340000000002</v>
      </c>
      <c r="F606" s="4">
        <f t="shared" si="29"/>
        <v>7.1234000000000322</v>
      </c>
      <c r="G606" s="12">
        <v>2023</v>
      </c>
    </row>
    <row r="607" spans="1:7" x14ac:dyDescent="0.2">
      <c r="A607" s="18">
        <v>45019.534930555557</v>
      </c>
      <c r="B607" s="4">
        <v>4.0400000000000009</v>
      </c>
      <c r="C607" s="4">
        <v>1.2</v>
      </c>
      <c r="D607" s="4">
        <f t="shared" si="31"/>
        <v>4.8480000000000008</v>
      </c>
      <c r="E607" s="4">
        <f t="shared" si="30"/>
        <v>192.89540000000002</v>
      </c>
      <c r="F607" s="4">
        <f t="shared" si="29"/>
        <v>7.1354000000000326</v>
      </c>
      <c r="G607" s="12">
        <v>2023</v>
      </c>
    </row>
    <row r="608" spans="1:7" x14ac:dyDescent="0.2">
      <c r="A608" s="18">
        <v>45019.534971064815</v>
      </c>
      <c r="B608" s="4">
        <v>4.0499999999999989</v>
      </c>
      <c r="C608" s="4">
        <v>1.2</v>
      </c>
      <c r="D608" s="4">
        <f t="shared" si="31"/>
        <v>4.8599999999999985</v>
      </c>
      <c r="E608" s="4">
        <f t="shared" si="30"/>
        <v>192.9074</v>
      </c>
      <c r="F608" s="4">
        <f t="shared" si="29"/>
        <v>7.1474000000000046</v>
      </c>
      <c r="G608" s="12">
        <v>2023</v>
      </c>
    </row>
    <row r="609" spans="1:7" x14ac:dyDescent="0.2">
      <c r="A609" s="18">
        <v>45019.535283564815</v>
      </c>
      <c r="B609" s="4">
        <v>4.0600000000000005</v>
      </c>
      <c r="C609" s="4">
        <v>1.2</v>
      </c>
      <c r="D609" s="4">
        <f t="shared" si="31"/>
        <v>4.8720000000000008</v>
      </c>
      <c r="E609" s="4">
        <f t="shared" si="30"/>
        <v>192.91940000000002</v>
      </c>
      <c r="F609" s="4">
        <f t="shared" si="29"/>
        <v>7.1594000000000335</v>
      </c>
      <c r="G609" s="12">
        <v>2023</v>
      </c>
    </row>
    <row r="610" spans="1:7" x14ac:dyDescent="0.2">
      <c r="A610" s="18">
        <v>45019.537280092591</v>
      </c>
      <c r="B610" s="4">
        <v>4.0699999999999985</v>
      </c>
      <c r="C610" s="4">
        <v>1.2</v>
      </c>
      <c r="D610" s="4">
        <f t="shared" si="31"/>
        <v>4.8839999999999977</v>
      </c>
      <c r="E610" s="4">
        <f t="shared" si="30"/>
        <v>192.9314</v>
      </c>
      <c r="F610" s="4">
        <f t="shared" si="29"/>
        <v>7.1714000000000055</v>
      </c>
      <c r="G610" s="12">
        <v>2023</v>
      </c>
    </row>
    <row r="611" spans="1:7" x14ac:dyDescent="0.2">
      <c r="A611" s="18">
        <v>45019.537297453702</v>
      </c>
      <c r="B611" s="4">
        <v>4.08</v>
      </c>
      <c r="C611" s="4">
        <v>1.2</v>
      </c>
      <c r="D611" s="4">
        <f t="shared" si="31"/>
        <v>4.8959999999999999</v>
      </c>
      <c r="E611" s="4">
        <f t="shared" si="30"/>
        <v>192.9434</v>
      </c>
      <c r="F611" s="4">
        <f t="shared" si="29"/>
        <v>7.183400000000006</v>
      </c>
      <c r="G611" s="12">
        <v>2023</v>
      </c>
    </row>
    <row r="612" spans="1:7" x14ac:dyDescent="0.2">
      <c r="A612" s="18">
        <v>45019.537314814814</v>
      </c>
      <c r="B612" s="4">
        <v>4.0900000000000016</v>
      </c>
      <c r="C612" s="4">
        <v>1.2</v>
      </c>
      <c r="D612" s="4">
        <f t="shared" si="31"/>
        <v>4.9080000000000021</v>
      </c>
      <c r="E612" s="4">
        <f t="shared" si="30"/>
        <v>192.95540000000003</v>
      </c>
      <c r="F612" s="4">
        <f t="shared" si="29"/>
        <v>7.1954000000000349</v>
      </c>
      <c r="G612" s="12">
        <v>2023</v>
      </c>
    </row>
    <row r="613" spans="1:7" x14ac:dyDescent="0.2">
      <c r="A613" s="18">
        <v>45019.537771990741</v>
      </c>
      <c r="B613" s="4">
        <v>4.0999999999999996</v>
      </c>
      <c r="C613" s="4">
        <v>1.2</v>
      </c>
      <c r="D613" s="4">
        <f t="shared" si="31"/>
        <v>4.919999999999999</v>
      </c>
      <c r="E613" s="4">
        <f t="shared" si="30"/>
        <v>192.9674</v>
      </c>
      <c r="F613" s="4">
        <f t="shared" si="29"/>
        <v>7.2074000000000069</v>
      </c>
      <c r="G613" s="12">
        <v>2023</v>
      </c>
    </row>
    <row r="614" spans="1:7" x14ac:dyDescent="0.2">
      <c r="A614" s="18">
        <v>45019.537789351853</v>
      </c>
      <c r="B614" s="4">
        <v>4.1100000000000012</v>
      </c>
      <c r="C614" s="4">
        <v>1.2</v>
      </c>
      <c r="D614" s="4">
        <f t="shared" si="31"/>
        <v>4.9320000000000013</v>
      </c>
      <c r="E614" s="4">
        <f t="shared" si="30"/>
        <v>192.9794</v>
      </c>
      <c r="F614" s="4">
        <f t="shared" si="29"/>
        <v>7.2194000000000074</v>
      </c>
      <c r="G614" s="12">
        <v>2023</v>
      </c>
    </row>
    <row r="615" spans="1:7" x14ac:dyDescent="0.2">
      <c r="A615" s="18">
        <v>45019.538206018522</v>
      </c>
      <c r="B615" s="4">
        <v>4.1199999999999992</v>
      </c>
      <c r="C615" s="4">
        <v>1.2</v>
      </c>
      <c r="D615" s="4">
        <f t="shared" si="31"/>
        <v>4.9439999999999991</v>
      </c>
      <c r="E615" s="4">
        <f t="shared" si="30"/>
        <v>192.9914</v>
      </c>
      <c r="F615" s="4">
        <f t="shared" si="29"/>
        <v>7.2314000000000078</v>
      </c>
      <c r="G615" s="12">
        <v>2023</v>
      </c>
    </row>
    <row r="616" spans="1:7" x14ac:dyDescent="0.2">
      <c r="A616" s="18">
        <v>45019.538263888891</v>
      </c>
      <c r="B616" s="4">
        <v>4.1300000000000008</v>
      </c>
      <c r="C616" s="4">
        <v>1.2</v>
      </c>
      <c r="D616" s="4">
        <f t="shared" si="31"/>
        <v>4.9560000000000004</v>
      </c>
      <c r="E616" s="4">
        <f t="shared" si="30"/>
        <v>193.0034</v>
      </c>
      <c r="F616" s="4">
        <f t="shared" si="29"/>
        <v>7.2434000000000083</v>
      </c>
      <c r="G616" s="12">
        <v>2023</v>
      </c>
    </row>
    <row r="617" spans="1:7" x14ac:dyDescent="0.2">
      <c r="A617" s="18">
        <v>45019.539936342589</v>
      </c>
      <c r="B617" s="4">
        <v>4.1399999999999988</v>
      </c>
      <c r="C617" s="4">
        <v>1.2</v>
      </c>
      <c r="D617" s="4">
        <f t="shared" si="31"/>
        <v>4.9679999999999982</v>
      </c>
      <c r="E617" s="4">
        <f t="shared" si="30"/>
        <v>193.0154</v>
      </c>
      <c r="F617" s="4">
        <f t="shared" si="29"/>
        <v>7.2554000000000087</v>
      </c>
      <c r="G617" s="12">
        <v>2023</v>
      </c>
    </row>
    <row r="618" spans="1:7" x14ac:dyDescent="0.2">
      <c r="A618" s="18">
        <v>45019.541116898145</v>
      </c>
      <c r="B618" s="4">
        <v>4.1500000000000004</v>
      </c>
      <c r="C618" s="4">
        <v>1.2</v>
      </c>
      <c r="D618" s="4">
        <f t="shared" si="31"/>
        <v>4.9800000000000004</v>
      </c>
      <c r="E618" s="4">
        <f t="shared" si="30"/>
        <v>193.0274</v>
      </c>
      <c r="F618" s="4">
        <f t="shared" si="29"/>
        <v>7.2674000000000092</v>
      </c>
      <c r="G618" s="12">
        <v>2023</v>
      </c>
    </row>
    <row r="619" spans="1:7" x14ac:dyDescent="0.2">
      <c r="A619" s="18">
        <v>45019.542916666665</v>
      </c>
      <c r="B619" s="4">
        <v>4.1599999999999984</v>
      </c>
      <c r="C619" s="4">
        <v>1.2</v>
      </c>
      <c r="D619" s="4">
        <f t="shared" si="31"/>
        <v>4.9919999999999982</v>
      </c>
      <c r="E619" s="4">
        <f t="shared" si="30"/>
        <v>193.0394</v>
      </c>
      <c r="F619" s="4">
        <f t="shared" si="29"/>
        <v>7.2794000000000096</v>
      </c>
      <c r="G619" s="12">
        <v>2023</v>
      </c>
    </row>
    <row r="620" spans="1:7" x14ac:dyDescent="0.2">
      <c r="A620" s="18">
        <v>45019.544739583333</v>
      </c>
      <c r="B620" s="4">
        <v>4.17</v>
      </c>
      <c r="C620" s="4">
        <v>1.2</v>
      </c>
      <c r="D620" s="4">
        <f t="shared" si="31"/>
        <v>5.0039999999999996</v>
      </c>
      <c r="E620" s="4">
        <f t="shared" si="30"/>
        <v>193.0514</v>
      </c>
      <c r="F620" s="4">
        <f t="shared" si="29"/>
        <v>7.2914000000000101</v>
      </c>
      <c r="G620" s="12">
        <v>2023</v>
      </c>
    </row>
    <row r="621" spans="1:7" x14ac:dyDescent="0.2">
      <c r="A621" s="18">
        <v>45019.545364583333</v>
      </c>
      <c r="B621" s="4">
        <v>4.1800000000000015</v>
      </c>
      <c r="C621" s="4">
        <v>1.2</v>
      </c>
      <c r="D621" s="4">
        <f t="shared" si="31"/>
        <v>5.0160000000000018</v>
      </c>
      <c r="E621" s="4">
        <f t="shared" si="30"/>
        <v>193.0634</v>
      </c>
      <c r="F621" s="4">
        <f t="shared" si="29"/>
        <v>7.3034000000000106</v>
      </c>
      <c r="G621" s="12">
        <v>2023</v>
      </c>
    </row>
    <row r="622" spans="1:7" x14ac:dyDescent="0.2">
      <c r="A622" s="18">
        <v>45019.545393518521</v>
      </c>
      <c r="B622" s="4">
        <v>4.1899999999999995</v>
      </c>
      <c r="C622" s="4">
        <v>1.2</v>
      </c>
      <c r="D622" s="4">
        <f t="shared" si="31"/>
        <v>5.0279999999999996</v>
      </c>
      <c r="E622" s="4">
        <f t="shared" si="30"/>
        <v>193.0754</v>
      </c>
      <c r="F622" s="4">
        <f t="shared" si="29"/>
        <v>7.315400000000011</v>
      </c>
      <c r="G622" s="12">
        <v>2023</v>
      </c>
    </row>
    <row r="623" spans="1:7" x14ac:dyDescent="0.2">
      <c r="A623" s="18">
        <v>45019.545520833337</v>
      </c>
      <c r="B623" s="4">
        <v>4.2000000000000011</v>
      </c>
      <c r="C623" s="4">
        <v>1.2</v>
      </c>
      <c r="D623" s="4">
        <f t="shared" si="31"/>
        <v>5.0400000000000009</v>
      </c>
      <c r="E623" s="4">
        <f t="shared" si="30"/>
        <v>193.0874</v>
      </c>
      <c r="F623" s="4">
        <f t="shared" si="29"/>
        <v>7.3274000000000115</v>
      </c>
      <c r="G623" s="12">
        <v>2023</v>
      </c>
    </row>
    <row r="624" spans="1:7" x14ac:dyDescent="0.2">
      <c r="A624" s="18">
        <v>45019.545572916664</v>
      </c>
      <c r="B624" s="4">
        <v>4.2099999999999991</v>
      </c>
      <c r="C624" s="4">
        <v>1.2</v>
      </c>
      <c r="D624" s="4">
        <f t="shared" si="31"/>
        <v>5.0519999999999987</v>
      </c>
      <c r="E624" s="4">
        <f t="shared" si="30"/>
        <v>193.0994</v>
      </c>
      <c r="F624" s="4">
        <f t="shared" si="29"/>
        <v>7.3394000000000119</v>
      </c>
      <c r="G624" s="12">
        <v>2023</v>
      </c>
    </row>
    <row r="625" spans="1:7" x14ac:dyDescent="0.2">
      <c r="A625" s="18">
        <v>45019.546892361112</v>
      </c>
      <c r="B625" s="4">
        <v>4.2200000000000006</v>
      </c>
      <c r="C625" s="4">
        <v>1.2</v>
      </c>
      <c r="D625" s="4">
        <f t="shared" si="31"/>
        <v>5.0640000000000009</v>
      </c>
      <c r="E625" s="4">
        <f t="shared" si="30"/>
        <v>193.1114</v>
      </c>
      <c r="F625" s="4">
        <f t="shared" si="29"/>
        <v>7.3514000000000124</v>
      </c>
      <c r="G625" s="12">
        <v>2023</v>
      </c>
    </row>
    <row r="626" spans="1:7" x14ac:dyDescent="0.2">
      <c r="A626" s="18">
        <v>45019.546950231481</v>
      </c>
      <c r="B626" s="4">
        <v>4.2299999999999986</v>
      </c>
      <c r="C626" s="4">
        <v>1.2</v>
      </c>
      <c r="D626" s="4">
        <f t="shared" si="31"/>
        <v>5.0759999999999978</v>
      </c>
      <c r="E626" s="4">
        <f t="shared" si="30"/>
        <v>193.1234</v>
      </c>
      <c r="F626" s="4">
        <f t="shared" si="29"/>
        <v>7.3634000000000128</v>
      </c>
      <c r="G626" s="12">
        <v>2023</v>
      </c>
    </row>
    <row r="627" spans="1:7" x14ac:dyDescent="0.2">
      <c r="A627" s="18">
        <v>45019.549571759257</v>
      </c>
      <c r="B627" s="4">
        <v>4.24</v>
      </c>
      <c r="C627" s="4">
        <v>1.2</v>
      </c>
      <c r="D627" s="4">
        <f t="shared" si="31"/>
        <v>5.0880000000000001</v>
      </c>
      <c r="E627" s="4">
        <f t="shared" si="30"/>
        <v>193.1354</v>
      </c>
      <c r="F627" s="4">
        <f t="shared" si="29"/>
        <v>7.3754000000000133</v>
      </c>
      <c r="G627" s="12">
        <v>2023</v>
      </c>
    </row>
    <row r="628" spans="1:7" x14ac:dyDescent="0.2">
      <c r="A628" s="18">
        <v>45019.549930555557</v>
      </c>
      <c r="B628" s="4">
        <v>4.2499999999999982</v>
      </c>
      <c r="C628" s="4">
        <v>1.2</v>
      </c>
      <c r="D628" s="4">
        <f t="shared" si="31"/>
        <v>5.0999999999999979</v>
      </c>
      <c r="E628" s="4">
        <f t="shared" si="30"/>
        <v>193.1474</v>
      </c>
      <c r="F628" s="4">
        <f t="shared" si="29"/>
        <v>7.3874000000000137</v>
      </c>
      <c r="G628" s="12">
        <v>2023</v>
      </c>
    </row>
    <row r="629" spans="1:7" x14ac:dyDescent="0.2">
      <c r="A629" s="18">
        <v>45019.549947916668</v>
      </c>
      <c r="B629" s="4">
        <v>4.26</v>
      </c>
      <c r="C629" s="4">
        <v>1.2</v>
      </c>
      <c r="D629" s="4">
        <f t="shared" si="31"/>
        <v>5.1119999999999992</v>
      </c>
      <c r="E629" s="4">
        <f t="shared" si="30"/>
        <v>193.15940000000001</v>
      </c>
      <c r="F629" s="4">
        <f t="shared" si="29"/>
        <v>7.3994000000000142</v>
      </c>
      <c r="G629" s="12">
        <v>2023</v>
      </c>
    </row>
    <row r="630" spans="1:7" x14ac:dyDescent="0.2">
      <c r="A630" s="18">
        <v>45019.54996527778</v>
      </c>
      <c r="B630" s="4">
        <v>4.2700000000000014</v>
      </c>
      <c r="C630" s="4">
        <v>1.2</v>
      </c>
      <c r="D630" s="4">
        <f t="shared" si="31"/>
        <v>5.1240000000000014</v>
      </c>
      <c r="E630" s="4">
        <f t="shared" si="30"/>
        <v>193.17140000000001</v>
      </c>
      <c r="F630" s="4">
        <f t="shared" si="29"/>
        <v>7.4114000000000146</v>
      </c>
      <c r="G630" s="12">
        <v>2023</v>
      </c>
    </row>
    <row r="631" spans="1:7" x14ac:dyDescent="0.2">
      <c r="A631" s="18">
        <v>45019.549988425926</v>
      </c>
      <c r="B631" s="4">
        <v>4.2799999999999994</v>
      </c>
      <c r="C631" s="4">
        <v>1.2</v>
      </c>
      <c r="D631" s="4">
        <f t="shared" si="31"/>
        <v>5.1359999999999992</v>
      </c>
      <c r="E631" s="4">
        <f t="shared" si="30"/>
        <v>193.18340000000001</v>
      </c>
      <c r="F631" s="4">
        <f t="shared" si="29"/>
        <v>7.4234000000000151</v>
      </c>
      <c r="G631" s="12">
        <v>2023</v>
      </c>
    </row>
    <row r="632" spans="1:7" x14ac:dyDescent="0.2">
      <c r="A632" s="18">
        <v>45019.550341435184</v>
      </c>
      <c r="B632" s="4">
        <v>4.2900000000000009</v>
      </c>
      <c r="C632" s="4">
        <v>1.2</v>
      </c>
      <c r="D632" s="4">
        <f t="shared" si="31"/>
        <v>5.1480000000000006</v>
      </c>
      <c r="E632" s="4">
        <f t="shared" si="30"/>
        <v>193.19540000000001</v>
      </c>
      <c r="F632" s="4">
        <f t="shared" si="29"/>
        <v>7.4354000000000156</v>
      </c>
      <c r="G632" s="12">
        <v>2023</v>
      </c>
    </row>
    <row r="633" spans="1:7" x14ac:dyDescent="0.2">
      <c r="A633" s="18">
        <v>45019.550370370373</v>
      </c>
      <c r="B633" s="4">
        <v>4.2999999999999989</v>
      </c>
      <c r="C633" s="4">
        <v>1.2</v>
      </c>
      <c r="D633" s="4">
        <f t="shared" si="31"/>
        <v>5.1599999999999984</v>
      </c>
      <c r="E633" s="4">
        <f t="shared" si="30"/>
        <v>193.20740000000001</v>
      </c>
      <c r="F633" s="4">
        <f t="shared" si="29"/>
        <v>7.447400000000016</v>
      </c>
      <c r="G633" s="12">
        <v>2023</v>
      </c>
    </row>
    <row r="634" spans="1:7" x14ac:dyDescent="0.2">
      <c r="A634" s="18">
        <v>45019.551082175924</v>
      </c>
      <c r="B634" s="4">
        <v>4.3100000000000005</v>
      </c>
      <c r="C634" s="4">
        <v>1.2</v>
      </c>
      <c r="D634" s="4">
        <f t="shared" si="31"/>
        <v>5.1720000000000006</v>
      </c>
      <c r="E634" s="4">
        <f t="shared" si="30"/>
        <v>193.21940000000001</v>
      </c>
      <c r="F634" s="4">
        <f t="shared" si="29"/>
        <v>7.4594000000000165</v>
      </c>
      <c r="G634" s="12">
        <v>2023</v>
      </c>
    </row>
    <row r="635" spans="1:7" x14ac:dyDescent="0.2">
      <c r="A635" s="18">
        <v>45019.551249999997</v>
      </c>
      <c r="B635" s="4">
        <v>4.3199999999999985</v>
      </c>
      <c r="C635" s="4">
        <v>1.2</v>
      </c>
      <c r="D635" s="4">
        <f t="shared" si="31"/>
        <v>5.1839999999999984</v>
      </c>
      <c r="E635" s="4">
        <f t="shared" si="30"/>
        <v>193.23140000000001</v>
      </c>
      <c r="F635" s="4">
        <f t="shared" si="29"/>
        <v>7.4714000000000169</v>
      </c>
      <c r="G635" s="12">
        <v>2023</v>
      </c>
    </row>
    <row r="636" spans="1:7" x14ac:dyDescent="0.2">
      <c r="A636" s="18">
        <v>45019.55128472222</v>
      </c>
      <c r="B636" s="4">
        <v>4.33</v>
      </c>
      <c r="C636" s="4">
        <v>1.2</v>
      </c>
      <c r="D636" s="4">
        <f t="shared" si="31"/>
        <v>5.1959999999999997</v>
      </c>
      <c r="E636" s="4">
        <f t="shared" si="30"/>
        <v>193.24340000000001</v>
      </c>
      <c r="F636" s="4">
        <f t="shared" si="29"/>
        <v>7.4834000000000174</v>
      </c>
      <c r="G636" s="12">
        <v>2023</v>
      </c>
    </row>
    <row r="637" spans="1:7" x14ac:dyDescent="0.2">
      <c r="A637" s="18">
        <v>45019.551302083331</v>
      </c>
      <c r="B637" s="4">
        <v>4.3400000000000016</v>
      </c>
      <c r="C637" s="4">
        <v>1.2</v>
      </c>
      <c r="D637" s="4">
        <f t="shared" si="31"/>
        <v>5.208000000000002</v>
      </c>
      <c r="E637" s="4">
        <f t="shared" si="30"/>
        <v>193.25540000000001</v>
      </c>
      <c r="F637" s="4">
        <f t="shared" si="29"/>
        <v>7.4954000000000178</v>
      </c>
      <c r="G637" s="12">
        <v>2023</v>
      </c>
    </row>
    <row r="638" spans="1:7" x14ac:dyDescent="0.2">
      <c r="A638" s="18">
        <v>45019.552031250001</v>
      </c>
      <c r="B638" s="4">
        <v>4.3499999999999996</v>
      </c>
      <c r="C638" s="4">
        <v>1.2</v>
      </c>
      <c r="D638" s="4">
        <f t="shared" si="31"/>
        <v>5.22</v>
      </c>
      <c r="E638" s="4">
        <f t="shared" si="30"/>
        <v>193.26740000000001</v>
      </c>
      <c r="F638" s="4">
        <f t="shared" si="29"/>
        <v>7.5074000000000183</v>
      </c>
      <c r="G638" s="12">
        <v>2023</v>
      </c>
    </row>
    <row r="639" spans="1:7" x14ac:dyDescent="0.2">
      <c r="A639" s="18">
        <v>45019.552106481482</v>
      </c>
      <c r="B639" s="4">
        <v>4.3600000000000012</v>
      </c>
      <c r="C639" s="4">
        <v>1.2</v>
      </c>
      <c r="D639" s="4">
        <f t="shared" si="31"/>
        <v>5.2320000000000011</v>
      </c>
      <c r="E639" s="4">
        <f t="shared" si="30"/>
        <v>193.27940000000001</v>
      </c>
      <c r="F639" s="4">
        <f t="shared" si="29"/>
        <v>7.5194000000000187</v>
      </c>
      <c r="G639" s="12">
        <v>2023</v>
      </c>
    </row>
    <row r="640" spans="1:7" x14ac:dyDescent="0.2">
      <c r="A640" s="18">
        <v>45019.555468749997</v>
      </c>
      <c r="B640" s="4">
        <v>4.3699999999999992</v>
      </c>
      <c r="C640" s="4">
        <v>1.2</v>
      </c>
      <c r="D640" s="4">
        <f t="shared" si="31"/>
        <v>5.2439999999999989</v>
      </c>
      <c r="E640" s="4">
        <f t="shared" si="30"/>
        <v>193.29140000000001</v>
      </c>
      <c r="F640" s="4">
        <f t="shared" si="29"/>
        <v>7.5314000000000192</v>
      </c>
      <c r="G640" s="12">
        <v>2023</v>
      </c>
    </row>
    <row r="641" spans="1:7" x14ac:dyDescent="0.2">
      <c r="A641" s="18">
        <v>45019.55554976852</v>
      </c>
      <c r="B641" s="4">
        <v>4.3800000000000008</v>
      </c>
      <c r="C641" s="4">
        <v>1.2</v>
      </c>
      <c r="D641" s="4">
        <f t="shared" si="31"/>
        <v>5.2560000000000011</v>
      </c>
      <c r="E641" s="4">
        <f t="shared" si="30"/>
        <v>193.30340000000001</v>
      </c>
      <c r="F641" s="4">
        <f t="shared" si="29"/>
        <v>7.5434000000000196</v>
      </c>
      <c r="G641" s="12">
        <v>2023</v>
      </c>
    </row>
    <row r="642" spans="1:7" x14ac:dyDescent="0.2">
      <c r="A642" s="18">
        <v>45019.555567129632</v>
      </c>
      <c r="B642" s="4">
        <v>4.3899999999999988</v>
      </c>
      <c r="C642" s="4">
        <v>1.2</v>
      </c>
      <c r="D642" s="4">
        <f t="shared" si="31"/>
        <v>5.267999999999998</v>
      </c>
      <c r="E642" s="4">
        <f t="shared" si="30"/>
        <v>193.31540000000001</v>
      </c>
      <c r="F642" s="4">
        <f t="shared" si="29"/>
        <v>7.5554000000000201</v>
      </c>
      <c r="G642" s="12">
        <v>2023</v>
      </c>
    </row>
    <row r="643" spans="1:7" x14ac:dyDescent="0.2">
      <c r="A643" s="18">
        <v>45019.555596064813</v>
      </c>
      <c r="B643" s="4">
        <v>4.4000000000000004</v>
      </c>
      <c r="C643" s="4">
        <v>1.2</v>
      </c>
      <c r="D643" s="4">
        <f t="shared" si="31"/>
        <v>5.28</v>
      </c>
      <c r="E643" s="4">
        <f t="shared" si="30"/>
        <v>193.32740000000001</v>
      </c>
      <c r="F643" s="4">
        <f t="shared" ref="F643:F706" si="32">E643-185.76</f>
        <v>7.5674000000000206</v>
      </c>
      <c r="G643" s="12">
        <v>2023</v>
      </c>
    </row>
    <row r="644" spans="1:7" x14ac:dyDescent="0.2">
      <c r="A644" s="18">
        <v>45019.555758101851</v>
      </c>
      <c r="B644" s="4">
        <v>4.4099999999999984</v>
      </c>
      <c r="C644" s="4">
        <v>1.2</v>
      </c>
      <c r="D644" s="4">
        <f t="shared" si="31"/>
        <v>5.291999999999998</v>
      </c>
      <c r="E644" s="4">
        <f t="shared" si="30"/>
        <v>193.33940000000001</v>
      </c>
      <c r="F644" s="4">
        <f t="shared" si="32"/>
        <v>7.579400000000021</v>
      </c>
      <c r="G644" s="12">
        <v>2023</v>
      </c>
    </row>
    <row r="645" spans="1:7" x14ac:dyDescent="0.2">
      <c r="A645" s="18">
        <v>45019.556278935182</v>
      </c>
      <c r="B645" s="4">
        <v>4.42</v>
      </c>
      <c r="C645" s="4">
        <v>1.2</v>
      </c>
      <c r="D645" s="4">
        <f t="shared" si="31"/>
        <v>5.3039999999999994</v>
      </c>
      <c r="E645" s="4">
        <f t="shared" si="30"/>
        <v>193.35140000000001</v>
      </c>
      <c r="F645" s="4">
        <f t="shared" si="32"/>
        <v>7.5914000000000215</v>
      </c>
      <c r="G645" s="12">
        <v>2023</v>
      </c>
    </row>
    <row r="646" spans="1:7" x14ac:dyDescent="0.2">
      <c r="A646" s="18">
        <v>45019.556296296294</v>
      </c>
      <c r="B646" s="4">
        <v>4.4300000000000015</v>
      </c>
      <c r="C646" s="4">
        <v>1.2</v>
      </c>
      <c r="D646" s="4">
        <f t="shared" si="31"/>
        <v>5.3160000000000016</v>
      </c>
      <c r="E646" s="4">
        <f t="shared" si="30"/>
        <v>193.36340000000001</v>
      </c>
      <c r="F646" s="4">
        <f t="shared" si="32"/>
        <v>7.6034000000000219</v>
      </c>
      <c r="G646" s="12">
        <v>2023</v>
      </c>
    </row>
    <row r="647" spans="1:7" x14ac:dyDescent="0.2">
      <c r="A647" s="18">
        <v>45019.556608796294</v>
      </c>
      <c r="B647" s="4">
        <v>4.4399999999999995</v>
      </c>
      <c r="C647" s="4">
        <v>1.2</v>
      </c>
      <c r="D647" s="4">
        <f t="shared" si="31"/>
        <v>5.3279999999999994</v>
      </c>
      <c r="E647" s="4">
        <f t="shared" si="30"/>
        <v>193.37540000000001</v>
      </c>
      <c r="F647" s="4">
        <f t="shared" si="32"/>
        <v>7.6154000000000224</v>
      </c>
      <c r="G647" s="12">
        <v>2023</v>
      </c>
    </row>
    <row r="648" spans="1:7" x14ac:dyDescent="0.2">
      <c r="A648" s="18">
        <v>45019.556626157406</v>
      </c>
      <c r="B648" s="4">
        <v>4.4500000000000011</v>
      </c>
      <c r="C648" s="4">
        <v>1.2</v>
      </c>
      <c r="D648" s="4">
        <f t="shared" si="31"/>
        <v>5.3400000000000007</v>
      </c>
      <c r="E648" s="4">
        <f t="shared" si="30"/>
        <v>193.38740000000001</v>
      </c>
      <c r="F648" s="4">
        <f t="shared" si="32"/>
        <v>7.6274000000000228</v>
      </c>
      <c r="G648" s="12">
        <v>2023</v>
      </c>
    </row>
    <row r="649" spans="1:7" x14ac:dyDescent="0.2">
      <c r="A649" s="18">
        <v>45019.556718749998</v>
      </c>
      <c r="B649" s="4">
        <v>4.4599999999999991</v>
      </c>
      <c r="C649" s="4">
        <v>1.2</v>
      </c>
      <c r="D649" s="4">
        <f t="shared" si="31"/>
        <v>5.3519999999999985</v>
      </c>
      <c r="E649" s="4">
        <f t="shared" si="30"/>
        <v>193.39940000000001</v>
      </c>
      <c r="F649" s="4">
        <f t="shared" si="32"/>
        <v>7.6394000000000233</v>
      </c>
      <c r="G649" s="12">
        <v>2023</v>
      </c>
    </row>
    <row r="650" spans="1:7" x14ac:dyDescent="0.2">
      <c r="A650" s="18">
        <v>45019.557621527776</v>
      </c>
      <c r="B650" s="4">
        <v>4.4700000000000006</v>
      </c>
      <c r="C650" s="4">
        <v>1.2</v>
      </c>
      <c r="D650" s="4">
        <f t="shared" si="31"/>
        <v>5.3640000000000008</v>
      </c>
      <c r="E650" s="4">
        <f t="shared" si="30"/>
        <v>193.41140000000001</v>
      </c>
      <c r="F650" s="4">
        <f t="shared" si="32"/>
        <v>7.6514000000000237</v>
      </c>
      <c r="G650" s="12">
        <v>2023</v>
      </c>
    </row>
    <row r="651" spans="1:7" x14ac:dyDescent="0.2">
      <c r="A651" s="18">
        <v>45019.557714120368</v>
      </c>
      <c r="B651" s="4">
        <v>4.4799999999999986</v>
      </c>
      <c r="C651" s="4">
        <v>1.2</v>
      </c>
      <c r="D651" s="4">
        <f t="shared" si="31"/>
        <v>5.3759999999999986</v>
      </c>
      <c r="E651" s="4">
        <f t="shared" si="30"/>
        <v>193.42340000000002</v>
      </c>
      <c r="F651" s="4">
        <f t="shared" si="32"/>
        <v>7.6634000000000242</v>
      </c>
      <c r="G651" s="12">
        <v>2023</v>
      </c>
    </row>
    <row r="652" spans="1:7" x14ac:dyDescent="0.2">
      <c r="A652" s="18">
        <v>45019.557743055557</v>
      </c>
      <c r="B652" s="4">
        <v>4.49</v>
      </c>
      <c r="C652" s="4">
        <v>1.2</v>
      </c>
      <c r="D652" s="4">
        <f t="shared" si="31"/>
        <v>5.3879999999999999</v>
      </c>
      <c r="E652" s="4">
        <f t="shared" si="30"/>
        <v>193.43540000000002</v>
      </c>
      <c r="F652" s="4">
        <f t="shared" si="32"/>
        <v>7.6754000000000246</v>
      </c>
      <c r="G652" s="12">
        <v>2023</v>
      </c>
    </row>
    <row r="653" spans="1:7" x14ac:dyDescent="0.2">
      <c r="A653" s="18">
        <v>45019.557760416668</v>
      </c>
      <c r="B653" s="4">
        <v>4.4999999999999982</v>
      </c>
      <c r="C653" s="4">
        <v>1.2</v>
      </c>
      <c r="D653" s="4">
        <f t="shared" si="31"/>
        <v>5.3999999999999977</v>
      </c>
      <c r="E653" s="4">
        <f t="shared" ref="E653:E716" si="33">D653+E$202</f>
        <v>193.44740000000002</v>
      </c>
      <c r="F653" s="4">
        <f t="shared" si="32"/>
        <v>7.6874000000000251</v>
      </c>
      <c r="G653" s="12">
        <v>2023</v>
      </c>
    </row>
    <row r="654" spans="1:7" x14ac:dyDescent="0.2">
      <c r="A654" s="18">
        <v>45019.557795138891</v>
      </c>
      <c r="B654" s="4">
        <v>4.51</v>
      </c>
      <c r="C654" s="4">
        <v>1.2</v>
      </c>
      <c r="D654" s="4">
        <f t="shared" si="31"/>
        <v>5.4119999999999999</v>
      </c>
      <c r="E654" s="4">
        <f t="shared" si="33"/>
        <v>193.45940000000002</v>
      </c>
      <c r="F654" s="4">
        <f t="shared" si="32"/>
        <v>7.6994000000000256</v>
      </c>
      <c r="G654" s="12">
        <v>2023</v>
      </c>
    </row>
    <row r="655" spans="1:7" x14ac:dyDescent="0.2">
      <c r="A655" s="18">
        <v>45019.557812500003</v>
      </c>
      <c r="B655" s="4">
        <v>4.5200000000000014</v>
      </c>
      <c r="C655" s="4">
        <v>1.2</v>
      </c>
      <c r="D655" s="4">
        <f t="shared" si="31"/>
        <v>5.4240000000000013</v>
      </c>
      <c r="E655" s="4">
        <f t="shared" si="33"/>
        <v>193.47140000000002</v>
      </c>
      <c r="F655" s="4">
        <f t="shared" si="32"/>
        <v>7.711400000000026</v>
      </c>
      <c r="G655" s="12">
        <v>2023</v>
      </c>
    </row>
    <row r="656" spans="1:7" x14ac:dyDescent="0.2">
      <c r="A656" s="18">
        <v>45019.557829861114</v>
      </c>
      <c r="B656" s="4">
        <v>4.5299999999999994</v>
      </c>
      <c r="C656" s="4">
        <v>1.2</v>
      </c>
      <c r="D656" s="4">
        <f t="shared" ref="D656:D719" si="34">B656*C656</f>
        <v>5.4359999999999991</v>
      </c>
      <c r="E656" s="4">
        <f t="shared" si="33"/>
        <v>193.48340000000002</v>
      </c>
      <c r="F656" s="4">
        <f t="shared" si="32"/>
        <v>7.7234000000000265</v>
      </c>
      <c r="G656" s="12">
        <v>2023</v>
      </c>
    </row>
    <row r="657" spans="1:7" x14ac:dyDescent="0.2">
      <c r="A657" s="18">
        <v>45019.557974537034</v>
      </c>
      <c r="B657" s="4">
        <v>4.5400000000000009</v>
      </c>
      <c r="C657" s="4">
        <v>1.2</v>
      </c>
      <c r="D657" s="4">
        <f t="shared" si="34"/>
        <v>5.4480000000000013</v>
      </c>
      <c r="E657" s="4">
        <f t="shared" si="33"/>
        <v>193.49540000000002</v>
      </c>
      <c r="F657" s="4">
        <f t="shared" si="32"/>
        <v>7.7354000000000269</v>
      </c>
      <c r="G657" s="12">
        <v>2023</v>
      </c>
    </row>
    <row r="658" spans="1:7" x14ac:dyDescent="0.2">
      <c r="A658" s="18">
        <v>45019.557991898146</v>
      </c>
      <c r="B658" s="4">
        <v>4.5499999999999989</v>
      </c>
      <c r="C658" s="4">
        <v>1.2</v>
      </c>
      <c r="D658" s="4">
        <f t="shared" si="34"/>
        <v>5.4599999999999982</v>
      </c>
      <c r="E658" s="4">
        <f t="shared" si="33"/>
        <v>193.50740000000002</v>
      </c>
      <c r="F658" s="4">
        <f t="shared" si="32"/>
        <v>7.7474000000000274</v>
      </c>
      <c r="G658" s="12">
        <v>2023</v>
      </c>
    </row>
    <row r="659" spans="1:7" x14ac:dyDescent="0.2">
      <c r="A659" s="18">
        <v>45019.558026620369</v>
      </c>
      <c r="B659" s="4">
        <v>4.5600000000000005</v>
      </c>
      <c r="C659" s="4">
        <v>1.2</v>
      </c>
      <c r="D659" s="4">
        <f t="shared" si="34"/>
        <v>5.4720000000000004</v>
      </c>
      <c r="E659" s="4">
        <f t="shared" si="33"/>
        <v>193.51940000000002</v>
      </c>
      <c r="F659" s="4">
        <f t="shared" si="32"/>
        <v>7.7594000000000278</v>
      </c>
      <c r="G659" s="12">
        <v>2023</v>
      </c>
    </row>
    <row r="660" spans="1:7" x14ac:dyDescent="0.2">
      <c r="A660" s="18">
        <v>45019.558564814812</v>
      </c>
      <c r="B660" s="4">
        <v>4.5699999999999985</v>
      </c>
      <c r="C660" s="4">
        <v>1.2</v>
      </c>
      <c r="D660" s="4">
        <f t="shared" si="34"/>
        <v>5.4839999999999982</v>
      </c>
      <c r="E660" s="4">
        <f t="shared" si="33"/>
        <v>193.53140000000002</v>
      </c>
      <c r="F660" s="4">
        <f t="shared" si="32"/>
        <v>7.7714000000000283</v>
      </c>
      <c r="G660" s="12">
        <v>2023</v>
      </c>
    </row>
    <row r="661" spans="1:7" x14ac:dyDescent="0.2">
      <c r="A661" s="18">
        <v>45019.55976851852</v>
      </c>
      <c r="B661" s="4">
        <v>4.58</v>
      </c>
      <c r="C661" s="4">
        <v>1.2</v>
      </c>
      <c r="D661" s="4">
        <f t="shared" si="34"/>
        <v>5.4959999999999996</v>
      </c>
      <c r="E661" s="4">
        <f t="shared" si="33"/>
        <v>193.54340000000002</v>
      </c>
      <c r="F661" s="4">
        <f t="shared" si="32"/>
        <v>7.7834000000000287</v>
      </c>
      <c r="G661" s="12">
        <v>2023</v>
      </c>
    </row>
    <row r="662" spans="1:7" x14ac:dyDescent="0.2">
      <c r="A662" s="18">
        <v>45019.559837962966</v>
      </c>
      <c r="B662" s="4">
        <v>4.5900000000000016</v>
      </c>
      <c r="C662" s="4">
        <v>1.2</v>
      </c>
      <c r="D662" s="4">
        <f t="shared" si="34"/>
        <v>5.5080000000000018</v>
      </c>
      <c r="E662" s="4">
        <f t="shared" si="33"/>
        <v>193.55540000000002</v>
      </c>
      <c r="F662" s="4">
        <f t="shared" si="32"/>
        <v>7.7954000000000292</v>
      </c>
      <c r="G662" s="12">
        <v>2023</v>
      </c>
    </row>
    <row r="663" spans="1:7" x14ac:dyDescent="0.2">
      <c r="A663" s="18">
        <v>45019.559907407405</v>
      </c>
      <c r="B663" s="4">
        <v>4.5999999999999996</v>
      </c>
      <c r="C663" s="4">
        <v>1.2</v>
      </c>
      <c r="D663" s="4">
        <f t="shared" si="34"/>
        <v>5.52</v>
      </c>
      <c r="E663" s="4">
        <f t="shared" si="33"/>
        <v>193.56740000000002</v>
      </c>
      <c r="F663" s="4">
        <f t="shared" si="32"/>
        <v>7.8074000000000296</v>
      </c>
      <c r="G663" s="12">
        <v>2023</v>
      </c>
    </row>
    <row r="664" spans="1:7" x14ac:dyDescent="0.2">
      <c r="A664" s="18">
        <v>45019.56013888889</v>
      </c>
      <c r="B664" s="4">
        <v>4.6100000000000012</v>
      </c>
      <c r="C664" s="4">
        <v>1.2</v>
      </c>
      <c r="D664" s="4">
        <f t="shared" si="34"/>
        <v>5.5320000000000009</v>
      </c>
      <c r="E664" s="4">
        <f t="shared" si="33"/>
        <v>193.57940000000002</v>
      </c>
      <c r="F664" s="4">
        <f t="shared" si="32"/>
        <v>7.8194000000000301</v>
      </c>
      <c r="G664" s="12">
        <v>2023</v>
      </c>
    </row>
    <row r="665" spans="1:7" x14ac:dyDescent="0.2">
      <c r="A665" s="18">
        <v>45019.560156250001</v>
      </c>
      <c r="B665" s="4">
        <v>4.6199999999999992</v>
      </c>
      <c r="C665" s="4">
        <v>1.2</v>
      </c>
      <c r="D665" s="4">
        <f t="shared" si="34"/>
        <v>5.5439999999999987</v>
      </c>
      <c r="E665" s="4">
        <f t="shared" si="33"/>
        <v>193.59140000000002</v>
      </c>
      <c r="F665" s="4">
        <f t="shared" si="32"/>
        <v>7.8314000000000306</v>
      </c>
      <c r="G665" s="12">
        <v>2023</v>
      </c>
    </row>
    <row r="666" spans="1:7" x14ac:dyDescent="0.2">
      <c r="A666" s="18">
        <v>45019.560266203705</v>
      </c>
      <c r="B666" s="4">
        <v>4.6300000000000008</v>
      </c>
      <c r="C666" s="4">
        <v>1.2</v>
      </c>
      <c r="D666" s="4">
        <f t="shared" si="34"/>
        <v>5.5560000000000009</v>
      </c>
      <c r="E666" s="4">
        <f t="shared" si="33"/>
        <v>193.60340000000002</v>
      </c>
      <c r="F666" s="4">
        <f t="shared" si="32"/>
        <v>7.843400000000031</v>
      </c>
      <c r="G666" s="12">
        <v>2023</v>
      </c>
    </row>
    <row r="667" spans="1:7" x14ac:dyDescent="0.2">
      <c r="A667" s="18">
        <v>45019.560474537036</v>
      </c>
      <c r="B667" s="4">
        <v>4.6399999999999988</v>
      </c>
      <c r="C667" s="4">
        <v>1.2</v>
      </c>
      <c r="D667" s="4">
        <f t="shared" si="34"/>
        <v>5.5679999999999987</v>
      </c>
      <c r="E667" s="4">
        <f t="shared" si="33"/>
        <v>193.61540000000002</v>
      </c>
      <c r="F667" s="4">
        <f t="shared" si="32"/>
        <v>7.8554000000000315</v>
      </c>
      <c r="G667" s="12">
        <v>2023</v>
      </c>
    </row>
    <row r="668" spans="1:7" x14ac:dyDescent="0.2">
      <c r="A668" s="18">
        <v>45019.56050925926</v>
      </c>
      <c r="B668" s="4">
        <v>4.6500000000000004</v>
      </c>
      <c r="C668" s="4">
        <v>1.2</v>
      </c>
      <c r="D668" s="4">
        <f t="shared" si="34"/>
        <v>5.58</v>
      </c>
      <c r="E668" s="4">
        <f t="shared" si="33"/>
        <v>193.62740000000002</v>
      </c>
      <c r="F668" s="4">
        <f t="shared" si="32"/>
        <v>7.8674000000000319</v>
      </c>
      <c r="G668" s="12">
        <v>2023</v>
      </c>
    </row>
    <row r="669" spans="1:7" x14ac:dyDescent="0.2">
      <c r="A669" s="18">
        <v>45019.560526620371</v>
      </c>
      <c r="B669" s="4">
        <v>4.6599999999999984</v>
      </c>
      <c r="C669" s="4">
        <v>1.2</v>
      </c>
      <c r="D669" s="4">
        <f t="shared" si="34"/>
        <v>5.5919999999999979</v>
      </c>
      <c r="E669" s="4">
        <f t="shared" si="33"/>
        <v>193.63939999999999</v>
      </c>
      <c r="F669" s="4">
        <f t="shared" si="32"/>
        <v>7.879400000000004</v>
      </c>
      <c r="G669" s="12">
        <v>2023</v>
      </c>
    </row>
    <row r="670" spans="1:7" x14ac:dyDescent="0.2">
      <c r="A670" s="18">
        <v>45019.560543981483</v>
      </c>
      <c r="B670" s="4">
        <v>4.67</v>
      </c>
      <c r="C670" s="4">
        <v>1.2</v>
      </c>
      <c r="D670" s="4">
        <f t="shared" si="34"/>
        <v>5.6040000000000001</v>
      </c>
      <c r="E670" s="4">
        <f t="shared" si="33"/>
        <v>193.65140000000002</v>
      </c>
      <c r="F670" s="4">
        <f t="shared" si="32"/>
        <v>7.8914000000000328</v>
      </c>
      <c r="G670" s="12">
        <v>2023</v>
      </c>
    </row>
    <row r="671" spans="1:7" x14ac:dyDescent="0.2">
      <c r="A671" s="18">
        <v>45019.560891203706</v>
      </c>
      <c r="B671" s="4">
        <v>4.6800000000000015</v>
      </c>
      <c r="C671" s="4">
        <v>1.2</v>
      </c>
      <c r="D671" s="4">
        <f t="shared" si="34"/>
        <v>5.6160000000000014</v>
      </c>
      <c r="E671" s="4">
        <f t="shared" si="33"/>
        <v>193.66340000000002</v>
      </c>
      <c r="F671" s="4">
        <f t="shared" si="32"/>
        <v>7.9034000000000333</v>
      </c>
      <c r="G671" s="12">
        <v>2023</v>
      </c>
    </row>
    <row r="672" spans="1:7" x14ac:dyDescent="0.2">
      <c r="A672" s="18">
        <v>45019.561487268518</v>
      </c>
      <c r="B672" s="4">
        <v>4.6899999999999995</v>
      </c>
      <c r="C672" s="4">
        <v>1.2</v>
      </c>
      <c r="D672" s="4">
        <f t="shared" si="34"/>
        <v>5.6279999999999992</v>
      </c>
      <c r="E672" s="4">
        <f t="shared" si="33"/>
        <v>193.6754</v>
      </c>
      <c r="F672" s="4">
        <f t="shared" si="32"/>
        <v>7.9154000000000053</v>
      </c>
      <c r="G672" s="12">
        <v>2023</v>
      </c>
    </row>
    <row r="673" spans="1:7" x14ac:dyDescent="0.2">
      <c r="A673" s="18">
        <v>45019.561510416665</v>
      </c>
      <c r="B673" s="4">
        <v>4.7000000000000011</v>
      </c>
      <c r="C673" s="4">
        <v>1.2</v>
      </c>
      <c r="D673" s="4">
        <f t="shared" si="34"/>
        <v>5.6400000000000015</v>
      </c>
      <c r="E673" s="4">
        <f t="shared" si="33"/>
        <v>193.68740000000003</v>
      </c>
      <c r="F673" s="4">
        <f t="shared" si="32"/>
        <v>7.9274000000000342</v>
      </c>
      <c r="G673" s="12">
        <v>2023</v>
      </c>
    </row>
    <row r="674" spans="1:7" x14ac:dyDescent="0.2">
      <c r="A674" s="18">
        <v>45019.561579861111</v>
      </c>
      <c r="B674" s="4">
        <v>4.7099999999999991</v>
      </c>
      <c r="C674" s="4">
        <v>1.2</v>
      </c>
      <c r="D674" s="4">
        <f t="shared" si="34"/>
        <v>5.6519999999999984</v>
      </c>
      <c r="E674" s="4">
        <f t="shared" si="33"/>
        <v>193.6994</v>
      </c>
      <c r="F674" s="4">
        <f t="shared" si="32"/>
        <v>7.9394000000000062</v>
      </c>
      <c r="G674" s="12">
        <v>2023</v>
      </c>
    </row>
    <row r="675" spans="1:7" x14ac:dyDescent="0.2">
      <c r="A675" s="18">
        <v>45019.561631944445</v>
      </c>
      <c r="B675" s="4">
        <v>4.7200000000000006</v>
      </c>
      <c r="C675" s="4">
        <v>1.2</v>
      </c>
      <c r="D675" s="4">
        <f t="shared" si="34"/>
        <v>5.6640000000000006</v>
      </c>
      <c r="E675" s="4">
        <f t="shared" si="33"/>
        <v>193.7114</v>
      </c>
      <c r="F675" s="4">
        <f t="shared" si="32"/>
        <v>7.9514000000000067</v>
      </c>
      <c r="G675" s="12">
        <v>2023</v>
      </c>
    </row>
    <row r="676" spans="1:7" x14ac:dyDescent="0.2">
      <c r="A676" s="18">
        <v>45019.561660879626</v>
      </c>
      <c r="B676" s="4">
        <v>4.7299999999999986</v>
      </c>
      <c r="C676" s="4">
        <v>1.2</v>
      </c>
      <c r="D676" s="4">
        <f t="shared" si="34"/>
        <v>5.6759999999999984</v>
      </c>
      <c r="E676" s="4">
        <f t="shared" si="33"/>
        <v>193.7234</v>
      </c>
      <c r="F676" s="4">
        <f t="shared" si="32"/>
        <v>7.9634000000000071</v>
      </c>
      <c r="G676" s="12">
        <v>2023</v>
      </c>
    </row>
    <row r="677" spans="1:7" x14ac:dyDescent="0.2">
      <c r="A677" s="18">
        <v>45019.561944444446</v>
      </c>
      <c r="B677" s="4">
        <v>4.74</v>
      </c>
      <c r="C677" s="4">
        <v>1.2</v>
      </c>
      <c r="D677" s="4">
        <f t="shared" si="34"/>
        <v>5.6879999999999997</v>
      </c>
      <c r="E677" s="4">
        <f t="shared" si="33"/>
        <v>193.7354</v>
      </c>
      <c r="F677" s="4">
        <f t="shared" si="32"/>
        <v>7.9754000000000076</v>
      </c>
      <c r="G677" s="12">
        <v>2023</v>
      </c>
    </row>
    <row r="678" spans="1:7" x14ac:dyDescent="0.2">
      <c r="A678" s="18">
        <v>45019.562077546296</v>
      </c>
      <c r="B678" s="4">
        <v>4.7499999999999982</v>
      </c>
      <c r="C678" s="4">
        <v>1.2</v>
      </c>
      <c r="D678" s="4">
        <f t="shared" si="34"/>
        <v>5.6999999999999975</v>
      </c>
      <c r="E678" s="4">
        <f t="shared" si="33"/>
        <v>193.7474</v>
      </c>
      <c r="F678" s="4">
        <f t="shared" si="32"/>
        <v>7.987400000000008</v>
      </c>
      <c r="G678" s="12">
        <v>2023</v>
      </c>
    </row>
    <row r="679" spans="1:7" x14ac:dyDescent="0.2">
      <c r="A679" s="18">
        <v>45019.562916666669</v>
      </c>
      <c r="B679" s="4">
        <v>4.76</v>
      </c>
      <c r="C679" s="4">
        <v>1.2</v>
      </c>
      <c r="D679" s="4">
        <f t="shared" si="34"/>
        <v>5.7119999999999997</v>
      </c>
      <c r="E679" s="4">
        <f t="shared" si="33"/>
        <v>193.7594</v>
      </c>
      <c r="F679" s="4">
        <f t="shared" si="32"/>
        <v>7.9994000000000085</v>
      </c>
      <c r="G679" s="12">
        <v>2023</v>
      </c>
    </row>
    <row r="680" spans="1:7" x14ac:dyDescent="0.2">
      <c r="A680" s="18">
        <v>45019.563449074078</v>
      </c>
      <c r="B680" s="4">
        <v>4.7700000000000014</v>
      </c>
      <c r="C680" s="4">
        <v>1.2</v>
      </c>
      <c r="D680" s="4">
        <f t="shared" si="34"/>
        <v>5.7240000000000011</v>
      </c>
      <c r="E680" s="4">
        <f t="shared" si="33"/>
        <v>193.7714</v>
      </c>
      <c r="F680" s="4">
        <f t="shared" si="32"/>
        <v>8.011400000000009</v>
      </c>
      <c r="G680" s="12">
        <v>2023</v>
      </c>
    </row>
    <row r="681" spans="1:7" x14ac:dyDescent="0.2">
      <c r="A681" s="18">
        <v>45019.564270833333</v>
      </c>
      <c r="B681" s="4">
        <v>4.7799999999999994</v>
      </c>
      <c r="C681" s="4">
        <v>1.2</v>
      </c>
      <c r="D681" s="4">
        <f t="shared" si="34"/>
        <v>5.7359999999999989</v>
      </c>
      <c r="E681" s="4">
        <f t="shared" si="33"/>
        <v>193.7834</v>
      </c>
      <c r="F681" s="4">
        <f t="shared" si="32"/>
        <v>8.0234000000000094</v>
      </c>
      <c r="G681" s="12">
        <v>2023</v>
      </c>
    </row>
    <row r="682" spans="1:7" x14ac:dyDescent="0.2">
      <c r="A682" s="18">
        <v>45019.564293981479</v>
      </c>
      <c r="B682" s="4">
        <v>4.7900000000000009</v>
      </c>
      <c r="C682" s="4">
        <v>1.2</v>
      </c>
      <c r="D682" s="4">
        <f t="shared" si="34"/>
        <v>5.7480000000000011</v>
      </c>
      <c r="E682" s="4">
        <f t="shared" si="33"/>
        <v>193.7954</v>
      </c>
      <c r="F682" s="4">
        <f t="shared" si="32"/>
        <v>8.0354000000000099</v>
      </c>
      <c r="G682" s="12">
        <v>2023</v>
      </c>
    </row>
    <row r="683" spans="1:7" x14ac:dyDescent="0.2">
      <c r="A683" s="18">
        <v>45019.564461805552</v>
      </c>
      <c r="B683" s="4">
        <v>4.7999999999999989</v>
      </c>
      <c r="C683" s="4">
        <v>1.2</v>
      </c>
      <c r="D683" s="4">
        <f t="shared" si="34"/>
        <v>5.7599999999999989</v>
      </c>
      <c r="E683" s="4">
        <f t="shared" si="33"/>
        <v>193.8074</v>
      </c>
      <c r="F683" s="4">
        <f t="shared" si="32"/>
        <v>8.0474000000000103</v>
      </c>
      <c r="G683" s="12">
        <v>2023</v>
      </c>
    </row>
    <row r="684" spans="1:7" x14ac:dyDescent="0.2">
      <c r="A684" s="18">
        <v>45019.564774305552</v>
      </c>
      <c r="B684" s="4">
        <v>4.8100000000000005</v>
      </c>
      <c r="C684" s="4">
        <v>1.2</v>
      </c>
      <c r="D684" s="4">
        <f t="shared" si="34"/>
        <v>5.7720000000000002</v>
      </c>
      <c r="E684" s="4">
        <f t="shared" si="33"/>
        <v>193.8194</v>
      </c>
      <c r="F684" s="4">
        <f t="shared" si="32"/>
        <v>8.0594000000000108</v>
      </c>
      <c r="G684" s="12">
        <v>2023</v>
      </c>
    </row>
    <row r="685" spans="1:7" x14ac:dyDescent="0.2">
      <c r="A685" s="18">
        <v>45019.564849537041</v>
      </c>
      <c r="B685" s="4">
        <v>4.8199999999999985</v>
      </c>
      <c r="C685" s="4">
        <v>1.2</v>
      </c>
      <c r="D685" s="4">
        <f t="shared" si="34"/>
        <v>5.783999999999998</v>
      </c>
      <c r="E685" s="4">
        <f t="shared" si="33"/>
        <v>193.8314</v>
      </c>
      <c r="F685" s="4">
        <f t="shared" si="32"/>
        <v>8.0714000000000112</v>
      </c>
      <c r="G685" s="12">
        <v>2023</v>
      </c>
    </row>
    <row r="686" spans="1:7" x14ac:dyDescent="0.2">
      <c r="A686" s="18">
        <v>45019.568171296298</v>
      </c>
      <c r="B686" s="4">
        <v>4.83</v>
      </c>
      <c r="C686" s="4">
        <v>1.2</v>
      </c>
      <c r="D686" s="4">
        <f t="shared" si="34"/>
        <v>5.7960000000000003</v>
      </c>
      <c r="E686" s="4">
        <f t="shared" si="33"/>
        <v>193.8434</v>
      </c>
      <c r="F686" s="4">
        <f t="shared" si="32"/>
        <v>8.0834000000000117</v>
      </c>
      <c r="G686" s="12">
        <v>2023</v>
      </c>
    </row>
    <row r="687" spans="1:7" x14ac:dyDescent="0.2">
      <c r="A687" s="18">
        <v>45019.568362268517</v>
      </c>
      <c r="B687" s="4">
        <v>4.8400000000000016</v>
      </c>
      <c r="C687" s="4">
        <v>1.2</v>
      </c>
      <c r="D687" s="4">
        <f t="shared" si="34"/>
        <v>5.8080000000000016</v>
      </c>
      <c r="E687" s="4">
        <f t="shared" si="33"/>
        <v>193.8554</v>
      </c>
      <c r="F687" s="4">
        <f t="shared" si="32"/>
        <v>8.0954000000000121</v>
      </c>
      <c r="G687" s="12">
        <v>2023</v>
      </c>
    </row>
    <row r="688" spans="1:7" x14ac:dyDescent="0.2">
      <c r="A688" s="18">
        <v>45019.568825231479</v>
      </c>
      <c r="B688" s="4">
        <v>4.8499999999999996</v>
      </c>
      <c r="C688" s="4">
        <v>1.2</v>
      </c>
      <c r="D688" s="4">
        <f t="shared" si="34"/>
        <v>5.8199999999999994</v>
      </c>
      <c r="E688" s="4">
        <f t="shared" si="33"/>
        <v>193.8674</v>
      </c>
      <c r="F688" s="4">
        <f t="shared" si="32"/>
        <v>8.1074000000000126</v>
      </c>
      <c r="G688" s="12">
        <v>2023</v>
      </c>
    </row>
    <row r="689" spans="1:7" x14ac:dyDescent="0.2">
      <c r="A689" s="18">
        <v>45019.568865740737</v>
      </c>
      <c r="B689" s="4">
        <v>4.8600000000000012</v>
      </c>
      <c r="C689" s="4">
        <v>1.2</v>
      </c>
      <c r="D689" s="4">
        <f t="shared" si="34"/>
        <v>5.8320000000000016</v>
      </c>
      <c r="E689" s="4">
        <f t="shared" si="33"/>
        <v>193.8794</v>
      </c>
      <c r="F689" s="4">
        <f t="shared" si="32"/>
        <v>8.1194000000000131</v>
      </c>
      <c r="G689" s="12">
        <v>2023</v>
      </c>
    </row>
    <row r="690" spans="1:7" x14ac:dyDescent="0.2">
      <c r="A690" s="18">
        <v>45019.568998842595</v>
      </c>
      <c r="B690" s="4">
        <v>4.8699999999999992</v>
      </c>
      <c r="C690" s="4">
        <v>1.2</v>
      </c>
      <c r="D690" s="4">
        <f t="shared" si="34"/>
        <v>5.8439999999999985</v>
      </c>
      <c r="E690" s="4">
        <f t="shared" si="33"/>
        <v>193.8914</v>
      </c>
      <c r="F690" s="4">
        <f t="shared" si="32"/>
        <v>8.1314000000000135</v>
      </c>
      <c r="G690" s="12">
        <v>2023</v>
      </c>
    </row>
    <row r="691" spans="1:7" x14ac:dyDescent="0.2">
      <c r="A691" s="18">
        <v>45019.569074074076</v>
      </c>
      <c r="B691" s="4">
        <v>4.8800000000000008</v>
      </c>
      <c r="C691" s="4">
        <v>1.2</v>
      </c>
      <c r="D691" s="4">
        <f t="shared" si="34"/>
        <v>5.8560000000000008</v>
      </c>
      <c r="E691" s="4">
        <f t="shared" si="33"/>
        <v>193.9034</v>
      </c>
      <c r="F691" s="4">
        <f t="shared" si="32"/>
        <v>8.143400000000014</v>
      </c>
      <c r="G691" s="12">
        <v>2023</v>
      </c>
    </row>
    <row r="692" spans="1:7" x14ac:dyDescent="0.2">
      <c r="A692" s="18">
        <v>45019.569108796299</v>
      </c>
      <c r="B692" s="4">
        <v>4.8899999999999988</v>
      </c>
      <c r="C692" s="4">
        <v>1.2</v>
      </c>
      <c r="D692" s="4">
        <f t="shared" si="34"/>
        <v>5.8679999999999986</v>
      </c>
      <c r="E692" s="4">
        <f t="shared" si="33"/>
        <v>193.91540000000001</v>
      </c>
      <c r="F692" s="4">
        <f t="shared" si="32"/>
        <v>8.1554000000000144</v>
      </c>
      <c r="G692" s="12">
        <v>2023</v>
      </c>
    </row>
    <row r="693" spans="1:7" x14ac:dyDescent="0.2">
      <c r="A693" s="18">
        <v>45019.56913773148</v>
      </c>
      <c r="B693" s="4">
        <v>4.9000000000000004</v>
      </c>
      <c r="C693" s="4">
        <v>1.2</v>
      </c>
      <c r="D693" s="4">
        <f t="shared" si="34"/>
        <v>5.88</v>
      </c>
      <c r="E693" s="4">
        <f t="shared" si="33"/>
        <v>193.92740000000001</v>
      </c>
      <c r="F693" s="4">
        <f t="shared" si="32"/>
        <v>8.1674000000000149</v>
      </c>
      <c r="G693" s="12">
        <v>2023</v>
      </c>
    </row>
    <row r="694" spans="1:7" x14ac:dyDescent="0.2">
      <c r="A694" s="18">
        <v>45019.569155092591</v>
      </c>
      <c r="B694" s="4">
        <v>4.9099999999999984</v>
      </c>
      <c r="C694" s="4">
        <v>1.2</v>
      </c>
      <c r="D694" s="4">
        <f t="shared" si="34"/>
        <v>5.8919999999999977</v>
      </c>
      <c r="E694" s="4">
        <f t="shared" si="33"/>
        <v>193.93940000000001</v>
      </c>
      <c r="F694" s="4">
        <f t="shared" si="32"/>
        <v>8.1794000000000153</v>
      </c>
      <c r="G694" s="12">
        <v>2023</v>
      </c>
    </row>
    <row r="695" spans="1:7" x14ac:dyDescent="0.2">
      <c r="A695" s="18">
        <v>45019.569346064818</v>
      </c>
      <c r="B695" s="4">
        <v>4.92</v>
      </c>
      <c r="C695" s="4">
        <v>1.2</v>
      </c>
      <c r="D695" s="4">
        <f t="shared" si="34"/>
        <v>5.9039999999999999</v>
      </c>
      <c r="E695" s="4">
        <f t="shared" si="33"/>
        <v>193.95140000000001</v>
      </c>
      <c r="F695" s="4">
        <f t="shared" si="32"/>
        <v>8.1914000000000158</v>
      </c>
      <c r="G695" s="12">
        <v>2023</v>
      </c>
    </row>
    <row r="696" spans="1:7" x14ac:dyDescent="0.2">
      <c r="A696" s="18">
        <v>45019.569369212964</v>
      </c>
      <c r="B696" s="4">
        <v>4.9300000000000015</v>
      </c>
      <c r="C696" s="4">
        <v>1.2</v>
      </c>
      <c r="D696" s="4">
        <f t="shared" si="34"/>
        <v>5.9160000000000013</v>
      </c>
      <c r="E696" s="4">
        <f t="shared" si="33"/>
        <v>193.96340000000001</v>
      </c>
      <c r="F696" s="4">
        <f t="shared" si="32"/>
        <v>8.2034000000000162</v>
      </c>
      <c r="G696" s="12">
        <v>2023</v>
      </c>
    </row>
    <row r="697" spans="1:7" x14ac:dyDescent="0.2">
      <c r="A697" s="18">
        <v>45019.569386574076</v>
      </c>
      <c r="B697" s="4">
        <v>4.9399999999999995</v>
      </c>
      <c r="C697" s="4">
        <v>1.2</v>
      </c>
      <c r="D697" s="4">
        <f t="shared" si="34"/>
        <v>5.927999999999999</v>
      </c>
      <c r="E697" s="4">
        <f t="shared" si="33"/>
        <v>193.97540000000001</v>
      </c>
      <c r="F697" s="4">
        <f t="shared" si="32"/>
        <v>8.2154000000000167</v>
      </c>
      <c r="G697" s="12">
        <v>2023</v>
      </c>
    </row>
    <row r="698" spans="1:7" x14ac:dyDescent="0.2">
      <c r="A698" s="18">
        <v>45019.569438657411</v>
      </c>
      <c r="B698" s="4">
        <v>4.9500000000000011</v>
      </c>
      <c r="C698" s="4">
        <v>1.2</v>
      </c>
      <c r="D698" s="4">
        <f t="shared" si="34"/>
        <v>5.9400000000000013</v>
      </c>
      <c r="E698" s="4">
        <f t="shared" si="33"/>
        <v>193.98740000000001</v>
      </c>
      <c r="F698" s="4">
        <f t="shared" si="32"/>
        <v>8.2274000000000171</v>
      </c>
      <c r="G698" s="12">
        <v>2023</v>
      </c>
    </row>
    <row r="699" spans="1:7" x14ac:dyDescent="0.2">
      <c r="A699" s="18">
        <v>45019.56958333333</v>
      </c>
      <c r="B699" s="4">
        <v>4.9599999999999991</v>
      </c>
      <c r="C699" s="4">
        <v>1.2</v>
      </c>
      <c r="D699" s="4">
        <f t="shared" si="34"/>
        <v>5.9519999999999991</v>
      </c>
      <c r="E699" s="4">
        <f t="shared" si="33"/>
        <v>193.99940000000001</v>
      </c>
      <c r="F699" s="4">
        <f t="shared" si="32"/>
        <v>8.2394000000000176</v>
      </c>
      <c r="G699" s="12">
        <v>2023</v>
      </c>
    </row>
    <row r="700" spans="1:7" x14ac:dyDescent="0.2">
      <c r="A700" s="18">
        <v>45019.569641203707</v>
      </c>
      <c r="B700" s="4">
        <v>4.9700000000000006</v>
      </c>
      <c r="C700" s="4">
        <v>1.2</v>
      </c>
      <c r="D700" s="4">
        <f t="shared" si="34"/>
        <v>5.9640000000000004</v>
      </c>
      <c r="E700" s="4">
        <f t="shared" si="33"/>
        <v>194.01140000000001</v>
      </c>
      <c r="F700" s="4">
        <f t="shared" si="32"/>
        <v>8.2514000000000181</v>
      </c>
      <c r="G700" s="12">
        <v>2023</v>
      </c>
    </row>
    <row r="701" spans="1:7" x14ac:dyDescent="0.2">
      <c r="A701" s="18">
        <v>45019.574508101854</v>
      </c>
      <c r="B701" s="4">
        <v>4.9799999999999986</v>
      </c>
      <c r="C701" s="4">
        <v>1.2</v>
      </c>
      <c r="D701" s="4">
        <f t="shared" si="34"/>
        <v>5.9759999999999982</v>
      </c>
      <c r="E701" s="4">
        <f t="shared" si="33"/>
        <v>194.02340000000001</v>
      </c>
      <c r="F701" s="4">
        <f t="shared" si="32"/>
        <v>8.2634000000000185</v>
      </c>
      <c r="G701" s="12">
        <v>2023</v>
      </c>
    </row>
    <row r="702" spans="1:7" x14ac:dyDescent="0.2">
      <c r="A702" s="18">
        <v>45019.575821759259</v>
      </c>
      <c r="B702" s="4">
        <v>4.99</v>
      </c>
      <c r="C702" s="4">
        <v>1.2</v>
      </c>
      <c r="D702" s="4">
        <f t="shared" si="34"/>
        <v>5.9880000000000004</v>
      </c>
      <c r="E702" s="4">
        <f t="shared" si="33"/>
        <v>194.03540000000001</v>
      </c>
      <c r="F702" s="4">
        <f t="shared" si="32"/>
        <v>8.275400000000019</v>
      </c>
      <c r="G702" s="12">
        <v>2023</v>
      </c>
    </row>
    <row r="703" spans="1:7" x14ac:dyDescent="0.2">
      <c r="A703" s="18">
        <v>45019.577708333331</v>
      </c>
      <c r="B703" s="4">
        <v>4.9999999999999982</v>
      </c>
      <c r="C703" s="4">
        <v>1.2</v>
      </c>
      <c r="D703" s="4">
        <f t="shared" si="34"/>
        <v>5.9999999999999973</v>
      </c>
      <c r="E703" s="4">
        <f t="shared" si="33"/>
        <v>194.04740000000001</v>
      </c>
      <c r="F703" s="4">
        <f t="shared" si="32"/>
        <v>8.2874000000000194</v>
      </c>
      <c r="G703" s="12">
        <v>2023</v>
      </c>
    </row>
    <row r="704" spans="1:7" x14ac:dyDescent="0.2">
      <c r="A704" s="18">
        <v>45019.578136574077</v>
      </c>
      <c r="B704" s="4">
        <v>5.01</v>
      </c>
      <c r="C704" s="4">
        <v>1.2</v>
      </c>
      <c r="D704" s="4">
        <f t="shared" si="34"/>
        <v>6.0119999999999996</v>
      </c>
      <c r="E704" s="4">
        <f t="shared" si="33"/>
        <v>194.05940000000001</v>
      </c>
      <c r="F704" s="4">
        <f t="shared" si="32"/>
        <v>8.2994000000000199</v>
      </c>
      <c r="G704" s="12">
        <v>2023</v>
      </c>
    </row>
    <row r="705" spans="1:7" x14ac:dyDescent="0.2">
      <c r="A705" s="18">
        <v>45019.586354166669</v>
      </c>
      <c r="B705" s="4">
        <v>5.0200000000000014</v>
      </c>
      <c r="C705" s="4">
        <v>1.2</v>
      </c>
      <c r="D705" s="4">
        <f t="shared" si="34"/>
        <v>6.0240000000000018</v>
      </c>
      <c r="E705" s="4">
        <f t="shared" si="33"/>
        <v>194.07140000000001</v>
      </c>
      <c r="F705" s="4">
        <f t="shared" si="32"/>
        <v>8.3114000000000203</v>
      </c>
      <c r="G705" s="12">
        <v>2023</v>
      </c>
    </row>
    <row r="706" spans="1:7" x14ac:dyDescent="0.2">
      <c r="A706" s="18">
        <v>45019.58642939815</v>
      </c>
      <c r="B706" s="4">
        <v>5.0299999999999994</v>
      </c>
      <c r="C706" s="4">
        <v>1.2</v>
      </c>
      <c r="D706" s="4">
        <f t="shared" si="34"/>
        <v>6.0359999999999987</v>
      </c>
      <c r="E706" s="4">
        <f t="shared" si="33"/>
        <v>194.08340000000001</v>
      </c>
      <c r="F706" s="4">
        <f t="shared" si="32"/>
        <v>8.3234000000000208</v>
      </c>
      <c r="G706" s="12">
        <v>2023</v>
      </c>
    </row>
    <row r="707" spans="1:7" x14ac:dyDescent="0.2">
      <c r="A707" s="18">
        <v>45019.58648726852</v>
      </c>
      <c r="B707" s="4">
        <v>5.0400000000000009</v>
      </c>
      <c r="C707" s="4">
        <v>1.2</v>
      </c>
      <c r="D707" s="4">
        <f t="shared" si="34"/>
        <v>6.0480000000000009</v>
      </c>
      <c r="E707" s="4">
        <f t="shared" si="33"/>
        <v>194.09540000000001</v>
      </c>
      <c r="F707" s="4">
        <f t="shared" ref="F707:F770" si="35">E707-185.76</f>
        <v>8.3354000000000212</v>
      </c>
      <c r="G707" s="12">
        <v>2023</v>
      </c>
    </row>
    <row r="708" spans="1:7" x14ac:dyDescent="0.2">
      <c r="A708" s="18">
        <v>45019.586660879628</v>
      </c>
      <c r="B708" s="4">
        <v>5.0499999999999989</v>
      </c>
      <c r="C708" s="4">
        <v>1.2</v>
      </c>
      <c r="D708" s="4">
        <f t="shared" si="34"/>
        <v>6.0599999999999987</v>
      </c>
      <c r="E708" s="4">
        <f t="shared" si="33"/>
        <v>194.10740000000001</v>
      </c>
      <c r="F708" s="4">
        <f t="shared" si="35"/>
        <v>8.3474000000000217</v>
      </c>
      <c r="G708" s="12">
        <v>2023</v>
      </c>
    </row>
    <row r="709" spans="1:7" x14ac:dyDescent="0.2">
      <c r="A709" s="18">
        <v>45019.589137731484</v>
      </c>
      <c r="B709" s="4">
        <v>5.0600000000000005</v>
      </c>
      <c r="C709" s="4">
        <v>1.2</v>
      </c>
      <c r="D709" s="4">
        <f t="shared" si="34"/>
        <v>6.0720000000000001</v>
      </c>
      <c r="E709" s="4">
        <f t="shared" si="33"/>
        <v>194.11940000000001</v>
      </c>
      <c r="F709" s="4">
        <f t="shared" si="35"/>
        <v>8.3594000000000221</v>
      </c>
      <c r="G709" s="12">
        <v>2023</v>
      </c>
    </row>
    <row r="710" spans="1:7" x14ac:dyDescent="0.2">
      <c r="A710" s="18">
        <v>45019.589201388888</v>
      </c>
      <c r="B710" s="4">
        <v>5.0699999999999985</v>
      </c>
      <c r="C710" s="4">
        <v>1.2</v>
      </c>
      <c r="D710" s="4">
        <f t="shared" si="34"/>
        <v>6.0839999999999979</v>
      </c>
      <c r="E710" s="4">
        <f t="shared" si="33"/>
        <v>194.13140000000001</v>
      </c>
      <c r="F710" s="4">
        <f t="shared" si="35"/>
        <v>8.3714000000000226</v>
      </c>
      <c r="G710" s="12">
        <v>2023</v>
      </c>
    </row>
    <row r="711" spans="1:7" x14ac:dyDescent="0.2">
      <c r="A711" s="18">
        <v>45019.597401620369</v>
      </c>
      <c r="B711" s="4">
        <v>5.08</v>
      </c>
      <c r="C711" s="4">
        <v>1.2</v>
      </c>
      <c r="D711" s="4">
        <f t="shared" si="34"/>
        <v>6.0960000000000001</v>
      </c>
      <c r="E711" s="4">
        <f t="shared" si="33"/>
        <v>194.14340000000001</v>
      </c>
      <c r="F711" s="4">
        <f t="shared" si="35"/>
        <v>8.3834000000000231</v>
      </c>
      <c r="G711" s="12">
        <v>2023</v>
      </c>
    </row>
    <row r="712" spans="1:7" x14ac:dyDescent="0.2">
      <c r="A712" s="18">
        <v>45019.597424768515</v>
      </c>
      <c r="B712" s="4">
        <v>5.0900000000000016</v>
      </c>
      <c r="C712" s="4">
        <v>1.2</v>
      </c>
      <c r="D712" s="4">
        <f t="shared" si="34"/>
        <v>6.1080000000000014</v>
      </c>
      <c r="E712" s="4">
        <f t="shared" si="33"/>
        <v>194.15540000000001</v>
      </c>
      <c r="F712" s="4">
        <f t="shared" si="35"/>
        <v>8.3954000000000235</v>
      </c>
      <c r="G712" s="12">
        <v>2023</v>
      </c>
    </row>
    <row r="713" spans="1:7" x14ac:dyDescent="0.2">
      <c r="A713" s="18">
        <v>45019.599346064817</v>
      </c>
      <c r="B713" s="4">
        <v>5.0999999999999996</v>
      </c>
      <c r="C713" s="4">
        <v>1.2</v>
      </c>
      <c r="D713" s="4">
        <f t="shared" si="34"/>
        <v>6.1199999999999992</v>
      </c>
      <c r="E713" s="4">
        <f t="shared" si="33"/>
        <v>194.16740000000001</v>
      </c>
      <c r="F713" s="4">
        <f t="shared" si="35"/>
        <v>8.407400000000024</v>
      </c>
      <c r="G713" s="12">
        <v>2023</v>
      </c>
    </row>
    <row r="714" spans="1:7" x14ac:dyDescent="0.2">
      <c r="A714" s="18">
        <v>45019.600468750003</v>
      </c>
      <c r="B714" s="4">
        <v>5.1100000000000012</v>
      </c>
      <c r="C714" s="4">
        <v>1.2</v>
      </c>
      <c r="D714" s="4">
        <f t="shared" si="34"/>
        <v>6.1320000000000014</v>
      </c>
      <c r="E714" s="4">
        <f t="shared" si="33"/>
        <v>194.17940000000002</v>
      </c>
      <c r="F714" s="4">
        <f t="shared" si="35"/>
        <v>8.4194000000000244</v>
      </c>
      <c r="G714" s="12">
        <v>2023</v>
      </c>
    </row>
    <row r="715" spans="1:7" x14ac:dyDescent="0.2">
      <c r="A715" s="18">
        <v>45019.610833333332</v>
      </c>
      <c r="B715" s="4">
        <v>5.1199999999999992</v>
      </c>
      <c r="C715" s="4">
        <v>1.2</v>
      </c>
      <c r="D715" s="4">
        <f t="shared" si="34"/>
        <v>6.1439999999999992</v>
      </c>
      <c r="E715" s="4">
        <f t="shared" si="33"/>
        <v>194.19140000000002</v>
      </c>
      <c r="F715" s="4">
        <f t="shared" si="35"/>
        <v>8.4314000000000249</v>
      </c>
      <c r="G715" s="12">
        <v>2023</v>
      </c>
    </row>
    <row r="716" spans="1:7" x14ac:dyDescent="0.2">
      <c r="A716" s="18">
        <v>45019.623917824072</v>
      </c>
      <c r="B716" s="4">
        <v>5.1300000000000008</v>
      </c>
      <c r="C716" s="4">
        <v>1.2</v>
      </c>
      <c r="D716" s="4">
        <f t="shared" si="34"/>
        <v>6.1560000000000006</v>
      </c>
      <c r="E716" s="4">
        <f t="shared" si="33"/>
        <v>194.20340000000002</v>
      </c>
      <c r="F716" s="4">
        <f t="shared" si="35"/>
        <v>8.4434000000000253</v>
      </c>
      <c r="G716" s="12">
        <v>2023</v>
      </c>
    </row>
    <row r="717" spans="1:7" x14ac:dyDescent="0.2">
      <c r="A717" s="18">
        <v>45019.624091435187</v>
      </c>
      <c r="B717" s="4">
        <v>5.1399999999999988</v>
      </c>
      <c r="C717" s="4">
        <v>1.2</v>
      </c>
      <c r="D717" s="4">
        <f t="shared" si="34"/>
        <v>6.1679999999999984</v>
      </c>
      <c r="E717" s="4">
        <f t="shared" ref="E717:E780" si="36">D717+E$202</f>
        <v>194.21540000000002</v>
      </c>
      <c r="F717" s="4">
        <f t="shared" si="35"/>
        <v>8.4554000000000258</v>
      </c>
      <c r="G717" s="12">
        <v>2023</v>
      </c>
    </row>
    <row r="718" spans="1:7" x14ac:dyDescent="0.2">
      <c r="A718" s="18">
        <v>45019.624751157404</v>
      </c>
      <c r="B718" s="4">
        <v>5.15</v>
      </c>
      <c r="C718" s="4">
        <v>1.2</v>
      </c>
      <c r="D718" s="4">
        <f t="shared" si="34"/>
        <v>6.1800000000000006</v>
      </c>
      <c r="E718" s="4">
        <f t="shared" si="36"/>
        <v>194.22740000000002</v>
      </c>
      <c r="F718" s="4">
        <f t="shared" si="35"/>
        <v>8.4674000000000262</v>
      </c>
      <c r="G718" s="12">
        <v>2023</v>
      </c>
    </row>
    <row r="719" spans="1:7" x14ac:dyDescent="0.2">
      <c r="A719" s="18">
        <v>45019.625138888892</v>
      </c>
      <c r="B719" s="4">
        <v>5.1599999999999984</v>
      </c>
      <c r="C719" s="4">
        <v>1.2</v>
      </c>
      <c r="D719" s="4">
        <f t="shared" si="34"/>
        <v>6.1919999999999975</v>
      </c>
      <c r="E719" s="4">
        <f t="shared" si="36"/>
        <v>194.23940000000002</v>
      </c>
      <c r="F719" s="4">
        <f t="shared" si="35"/>
        <v>8.4794000000000267</v>
      </c>
      <c r="G719" s="12">
        <v>2023</v>
      </c>
    </row>
    <row r="720" spans="1:7" x14ac:dyDescent="0.2">
      <c r="A720" s="18">
        <v>45019.628038194445</v>
      </c>
      <c r="B720" s="4">
        <v>5.17</v>
      </c>
      <c r="C720" s="4">
        <v>1.2</v>
      </c>
      <c r="D720" s="4">
        <f t="shared" ref="D720:D783" si="37">B720*C720</f>
        <v>6.2039999999999997</v>
      </c>
      <c r="E720" s="4">
        <f t="shared" si="36"/>
        <v>194.25140000000002</v>
      </c>
      <c r="F720" s="4">
        <f t="shared" si="35"/>
        <v>8.4914000000000271</v>
      </c>
      <c r="G720" s="12">
        <v>2023</v>
      </c>
    </row>
    <row r="721" spans="1:7" x14ac:dyDescent="0.2">
      <c r="A721" s="18">
        <v>45019.628055555557</v>
      </c>
      <c r="B721" s="4">
        <v>5.1800000000000015</v>
      </c>
      <c r="C721" s="4">
        <v>1.2</v>
      </c>
      <c r="D721" s="4">
        <f t="shared" si="37"/>
        <v>6.216000000000002</v>
      </c>
      <c r="E721" s="4">
        <f t="shared" si="36"/>
        <v>194.26340000000002</v>
      </c>
      <c r="F721" s="4">
        <f t="shared" si="35"/>
        <v>8.5034000000000276</v>
      </c>
      <c r="G721" s="12">
        <v>2023</v>
      </c>
    </row>
    <row r="722" spans="1:7" x14ac:dyDescent="0.2">
      <c r="A722" s="18">
        <v>45019.628171296295</v>
      </c>
      <c r="B722" s="4">
        <v>5.1899999999999995</v>
      </c>
      <c r="C722" s="4">
        <v>1.2</v>
      </c>
      <c r="D722" s="4">
        <f t="shared" si="37"/>
        <v>6.2279999999999989</v>
      </c>
      <c r="E722" s="4">
        <f t="shared" si="36"/>
        <v>194.27540000000002</v>
      </c>
      <c r="F722" s="4">
        <f t="shared" si="35"/>
        <v>8.5154000000000281</v>
      </c>
      <c r="G722" s="12">
        <v>2023</v>
      </c>
    </row>
    <row r="723" spans="1:7" x14ac:dyDescent="0.2">
      <c r="A723" s="18">
        <v>45019.628194444442</v>
      </c>
      <c r="B723" s="4">
        <v>5.2000000000000011</v>
      </c>
      <c r="C723" s="4">
        <v>1.2</v>
      </c>
      <c r="D723" s="4">
        <f t="shared" si="37"/>
        <v>6.2400000000000011</v>
      </c>
      <c r="E723" s="4">
        <f t="shared" si="36"/>
        <v>194.28740000000002</v>
      </c>
      <c r="F723" s="4">
        <f t="shared" si="35"/>
        <v>8.5274000000000285</v>
      </c>
      <c r="G723" s="12">
        <v>2023</v>
      </c>
    </row>
    <row r="724" spans="1:7" x14ac:dyDescent="0.2">
      <c r="A724" s="18">
        <v>45019.628385416669</v>
      </c>
      <c r="B724" s="4">
        <v>5.2099999999999991</v>
      </c>
      <c r="C724" s="4">
        <v>1.2</v>
      </c>
      <c r="D724" s="4">
        <f t="shared" si="37"/>
        <v>6.2519999999999989</v>
      </c>
      <c r="E724" s="4">
        <f t="shared" si="36"/>
        <v>194.29940000000002</v>
      </c>
      <c r="F724" s="4">
        <f t="shared" si="35"/>
        <v>8.539400000000029</v>
      </c>
      <c r="G724" s="12">
        <v>2023</v>
      </c>
    </row>
    <row r="725" spans="1:7" x14ac:dyDescent="0.2">
      <c r="A725" s="18">
        <v>45019.62841435185</v>
      </c>
      <c r="B725" s="4">
        <v>5.2200000000000006</v>
      </c>
      <c r="C725" s="4">
        <v>1.2</v>
      </c>
      <c r="D725" s="4">
        <f t="shared" si="37"/>
        <v>6.2640000000000002</v>
      </c>
      <c r="E725" s="4">
        <f t="shared" si="36"/>
        <v>194.31140000000002</v>
      </c>
      <c r="F725" s="4">
        <f t="shared" si="35"/>
        <v>8.5514000000000294</v>
      </c>
      <c r="G725" s="12">
        <v>2023</v>
      </c>
    </row>
    <row r="726" spans="1:7" x14ac:dyDescent="0.2">
      <c r="A726" s="18">
        <v>45019.632662037038</v>
      </c>
      <c r="B726" s="4">
        <v>5.2299999999999986</v>
      </c>
      <c r="C726" s="4">
        <v>1.2</v>
      </c>
      <c r="D726" s="4">
        <f t="shared" si="37"/>
        <v>6.275999999999998</v>
      </c>
      <c r="E726" s="4">
        <f t="shared" si="36"/>
        <v>194.32340000000002</v>
      </c>
      <c r="F726" s="4">
        <f t="shared" si="35"/>
        <v>8.5634000000000299</v>
      </c>
      <c r="G726" s="12">
        <v>2023</v>
      </c>
    </row>
    <row r="727" spans="1:7" x14ac:dyDescent="0.2">
      <c r="A727" s="18">
        <v>45019.632760416665</v>
      </c>
      <c r="B727" s="4">
        <v>5.24</v>
      </c>
      <c r="C727" s="4">
        <v>1.2</v>
      </c>
      <c r="D727" s="4">
        <f t="shared" si="37"/>
        <v>6.2880000000000003</v>
      </c>
      <c r="E727" s="4">
        <f t="shared" si="36"/>
        <v>194.33540000000002</v>
      </c>
      <c r="F727" s="4">
        <f t="shared" si="35"/>
        <v>8.5754000000000303</v>
      </c>
      <c r="G727" s="12">
        <v>2023</v>
      </c>
    </row>
    <row r="728" spans="1:7" x14ac:dyDescent="0.2">
      <c r="A728" s="18">
        <v>45019.632835648146</v>
      </c>
      <c r="B728" s="4">
        <v>5.2499999999999982</v>
      </c>
      <c r="C728" s="4">
        <v>1.2</v>
      </c>
      <c r="D728" s="4">
        <f t="shared" si="37"/>
        <v>6.299999999999998</v>
      </c>
      <c r="E728" s="4">
        <f t="shared" si="36"/>
        <v>194.34740000000002</v>
      </c>
      <c r="F728" s="4">
        <f t="shared" si="35"/>
        <v>8.5874000000000308</v>
      </c>
      <c r="G728" s="12">
        <v>2023</v>
      </c>
    </row>
    <row r="729" spans="1:7" x14ac:dyDescent="0.2">
      <c r="A729" s="18">
        <v>45019.634618055556</v>
      </c>
      <c r="B729" s="4">
        <v>5.26</v>
      </c>
      <c r="C729" s="4">
        <v>1.2</v>
      </c>
      <c r="D729" s="4">
        <f t="shared" si="37"/>
        <v>6.3119999999999994</v>
      </c>
      <c r="E729" s="4">
        <f t="shared" si="36"/>
        <v>194.35940000000002</v>
      </c>
      <c r="F729" s="4">
        <f t="shared" si="35"/>
        <v>8.5994000000000312</v>
      </c>
      <c r="G729" s="12">
        <v>2023</v>
      </c>
    </row>
    <row r="730" spans="1:7" x14ac:dyDescent="0.2">
      <c r="A730" s="18">
        <v>45019.634635416667</v>
      </c>
      <c r="B730" s="4">
        <v>5.2700000000000014</v>
      </c>
      <c r="C730" s="4">
        <v>1.2</v>
      </c>
      <c r="D730" s="4">
        <f t="shared" si="37"/>
        <v>6.3240000000000016</v>
      </c>
      <c r="E730" s="4">
        <f t="shared" si="36"/>
        <v>194.37140000000002</v>
      </c>
      <c r="F730" s="4">
        <f t="shared" si="35"/>
        <v>8.6114000000000317</v>
      </c>
      <c r="G730" s="12">
        <v>2023</v>
      </c>
    </row>
    <row r="731" spans="1:7" x14ac:dyDescent="0.2">
      <c r="A731" s="18">
        <v>45019.638142361109</v>
      </c>
      <c r="B731" s="4">
        <v>5.2799999999999994</v>
      </c>
      <c r="C731" s="4">
        <v>1.2</v>
      </c>
      <c r="D731" s="4">
        <f t="shared" si="37"/>
        <v>6.3359999999999994</v>
      </c>
      <c r="E731" s="4">
        <f t="shared" si="36"/>
        <v>194.38340000000002</v>
      </c>
      <c r="F731" s="4">
        <f t="shared" si="35"/>
        <v>8.6234000000000322</v>
      </c>
      <c r="G731" s="12">
        <v>2023</v>
      </c>
    </row>
    <row r="732" spans="1:7" x14ac:dyDescent="0.2">
      <c r="A732" s="18">
        <v>45019.638165509263</v>
      </c>
      <c r="B732" s="4">
        <v>5.2900000000000009</v>
      </c>
      <c r="C732" s="4">
        <v>1.2</v>
      </c>
      <c r="D732" s="4">
        <f t="shared" si="37"/>
        <v>6.3480000000000008</v>
      </c>
      <c r="E732" s="4">
        <f t="shared" si="36"/>
        <v>194.39540000000002</v>
      </c>
      <c r="F732" s="4">
        <f t="shared" si="35"/>
        <v>8.6354000000000326</v>
      </c>
      <c r="G732" s="12">
        <v>2023</v>
      </c>
    </row>
    <row r="733" spans="1:7" x14ac:dyDescent="0.2">
      <c r="A733" s="18">
        <v>45019.638298611113</v>
      </c>
      <c r="B733" s="4">
        <v>5.2999999999999989</v>
      </c>
      <c r="C733" s="4">
        <v>1.2</v>
      </c>
      <c r="D733" s="4">
        <f t="shared" si="37"/>
        <v>6.3599999999999985</v>
      </c>
      <c r="E733" s="4">
        <f t="shared" si="36"/>
        <v>194.4074</v>
      </c>
      <c r="F733" s="4">
        <f t="shared" si="35"/>
        <v>8.6474000000000046</v>
      </c>
      <c r="G733" s="12">
        <v>2023</v>
      </c>
    </row>
    <row r="734" spans="1:7" x14ac:dyDescent="0.2">
      <c r="A734" s="18">
        <v>45019.638929398148</v>
      </c>
      <c r="B734" s="4">
        <v>5.3100000000000005</v>
      </c>
      <c r="C734" s="4">
        <v>1.2</v>
      </c>
      <c r="D734" s="4">
        <f t="shared" si="37"/>
        <v>6.3720000000000008</v>
      </c>
      <c r="E734" s="4">
        <f t="shared" si="36"/>
        <v>194.41940000000002</v>
      </c>
      <c r="F734" s="4">
        <f t="shared" si="35"/>
        <v>8.6594000000000335</v>
      </c>
      <c r="G734" s="12">
        <v>2023</v>
      </c>
    </row>
    <row r="735" spans="1:7" x14ac:dyDescent="0.2">
      <c r="A735" s="18">
        <v>45019.63894675926</v>
      </c>
      <c r="B735" s="4">
        <v>5.3199999999999985</v>
      </c>
      <c r="C735" s="4">
        <v>1.2</v>
      </c>
      <c r="D735" s="4">
        <f t="shared" si="37"/>
        <v>6.3839999999999977</v>
      </c>
      <c r="E735" s="4">
        <f t="shared" si="36"/>
        <v>194.4314</v>
      </c>
      <c r="F735" s="4">
        <f t="shared" si="35"/>
        <v>8.6714000000000055</v>
      </c>
      <c r="G735" s="12">
        <v>2023</v>
      </c>
    </row>
    <row r="736" spans="1:7" x14ac:dyDescent="0.2">
      <c r="A736" s="18">
        <v>45019.638964120371</v>
      </c>
      <c r="B736" s="4">
        <v>5.33</v>
      </c>
      <c r="C736" s="4">
        <v>1.2</v>
      </c>
      <c r="D736" s="4">
        <f t="shared" si="37"/>
        <v>6.3959999999999999</v>
      </c>
      <c r="E736" s="4">
        <f t="shared" si="36"/>
        <v>194.4434</v>
      </c>
      <c r="F736" s="4">
        <f t="shared" si="35"/>
        <v>8.683400000000006</v>
      </c>
      <c r="G736" s="12">
        <v>2023</v>
      </c>
    </row>
    <row r="737" spans="1:7" x14ac:dyDescent="0.2">
      <c r="A737" s="18">
        <v>45019.639056712964</v>
      </c>
      <c r="B737" s="4">
        <v>5.3400000000000016</v>
      </c>
      <c r="C737" s="4">
        <v>1.2</v>
      </c>
      <c r="D737" s="4">
        <f t="shared" si="37"/>
        <v>6.4080000000000021</v>
      </c>
      <c r="E737" s="4">
        <f t="shared" si="36"/>
        <v>194.45540000000003</v>
      </c>
      <c r="F737" s="4">
        <f t="shared" si="35"/>
        <v>8.6954000000000349</v>
      </c>
      <c r="G737" s="12">
        <v>2023</v>
      </c>
    </row>
    <row r="738" spans="1:7" x14ac:dyDescent="0.2">
      <c r="A738" s="18">
        <v>45019.639097222222</v>
      </c>
      <c r="B738" s="4">
        <v>5.35</v>
      </c>
      <c r="C738" s="4">
        <v>1.2</v>
      </c>
      <c r="D738" s="4">
        <f t="shared" si="37"/>
        <v>6.419999999999999</v>
      </c>
      <c r="E738" s="4">
        <f t="shared" si="36"/>
        <v>194.4674</v>
      </c>
      <c r="F738" s="4">
        <f t="shared" si="35"/>
        <v>8.7074000000000069</v>
      </c>
      <c r="G738" s="12">
        <v>2023</v>
      </c>
    </row>
    <row r="739" spans="1:7" x14ac:dyDescent="0.2">
      <c r="A739" s="18">
        <v>45019.639114583333</v>
      </c>
      <c r="B739" s="4">
        <v>5.3600000000000012</v>
      </c>
      <c r="C739" s="4">
        <v>1.2</v>
      </c>
      <c r="D739" s="4">
        <f t="shared" si="37"/>
        <v>6.4320000000000013</v>
      </c>
      <c r="E739" s="4">
        <f t="shared" si="36"/>
        <v>194.4794</v>
      </c>
      <c r="F739" s="4">
        <f t="shared" si="35"/>
        <v>8.7194000000000074</v>
      </c>
      <c r="G739" s="12">
        <v>2023</v>
      </c>
    </row>
    <row r="740" spans="1:7" x14ac:dyDescent="0.2">
      <c r="A740" s="18">
        <v>45019.639137731479</v>
      </c>
      <c r="B740" s="4">
        <v>5.3699999999999992</v>
      </c>
      <c r="C740" s="4">
        <v>1.2</v>
      </c>
      <c r="D740" s="4">
        <f t="shared" si="37"/>
        <v>6.4439999999999991</v>
      </c>
      <c r="E740" s="4">
        <f t="shared" si="36"/>
        <v>194.4914</v>
      </c>
      <c r="F740" s="4">
        <f t="shared" si="35"/>
        <v>8.7314000000000078</v>
      </c>
      <c r="G740" s="12">
        <v>2023</v>
      </c>
    </row>
    <row r="741" spans="1:7" x14ac:dyDescent="0.2">
      <c r="A741" s="18">
        <v>45019.639160879633</v>
      </c>
      <c r="B741" s="4">
        <v>5.3800000000000008</v>
      </c>
      <c r="C741" s="4">
        <v>1.2</v>
      </c>
      <c r="D741" s="4">
        <f t="shared" si="37"/>
        <v>6.4560000000000004</v>
      </c>
      <c r="E741" s="4">
        <f t="shared" si="36"/>
        <v>194.5034</v>
      </c>
      <c r="F741" s="4">
        <f t="shared" si="35"/>
        <v>8.7434000000000083</v>
      </c>
      <c r="G741" s="12">
        <v>2023</v>
      </c>
    </row>
    <row r="742" spans="1:7" x14ac:dyDescent="0.2">
      <c r="A742" s="18">
        <v>45019.639224537037</v>
      </c>
      <c r="B742" s="4">
        <v>5.3899999999999988</v>
      </c>
      <c r="C742" s="4">
        <v>1.2</v>
      </c>
      <c r="D742" s="4">
        <f t="shared" si="37"/>
        <v>6.4679999999999982</v>
      </c>
      <c r="E742" s="4">
        <f t="shared" si="36"/>
        <v>194.5154</v>
      </c>
      <c r="F742" s="4">
        <f t="shared" si="35"/>
        <v>8.7554000000000087</v>
      </c>
      <c r="G742" s="12">
        <v>2023</v>
      </c>
    </row>
    <row r="743" spans="1:7" x14ac:dyDescent="0.2">
      <c r="A743" s="18">
        <v>45019.63939236111</v>
      </c>
      <c r="B743" s="4">
        <v>5.4</v>
      </c>
      <c r="C743" s="4">
        <v>1.2</v>
      </c>
      <c r="D743" s="4">
        <f t="shared" si="37"/>
        <v>6.48</v>
      </c>
      <c r="E743" s="4">
        <f t="shared" si="36"/>
        <v>194.5274</v>
      </c>
      <c r="F743" s="4">
        <f t="shared" si="35"/>
        <v>8.7674000000000092</v>
      </c>
      <c r="G743" s="12">
        <v>2023</v>
      </c>
    </row>
    <row r="744" spans="1:7" x14ac:dyDescent="0.2">
      <c r="A744" s="18">
        <v>45019.639537037037</v>
      </c>
      <c r="B744" s="4">
        <v>5.4099999999999984</v>
      </c>
      <c r="C744" s="4">
        <v>1.2</v>
      </c>
      <c r="D744" s="4">
        <f t="shared" si="37"/>
        <v>6.4919999999999982</v>
      </c>
      <c r="E744" s="4">
        <f t="shared" si="36"/>
        <v>194.5394</v>
      </c>
      <c r="F744" s="4">
        <f t="shared" si="35"/>
        <v>8.7794000000000096</v>
      </c>
      <c r="G744" s="12">
        <v>2023</v>
      </c>
    </row>
    <row r="745" spans="1:7" x14ac:dyDescent="0.2">
      <c r="A745" s="18">
        <v>45019.639565972226</v>
      </c>
      <c r="B745" s="4">
        <v>5.42</v>
      </c>
      <c r="C745" s="4">
        <v>1.2</v>
      </c>
      <c r="D745" s="4">
        <f t="shared" si="37"/>
        <v>6.5039999999999996</v>
      </c>
      <c r="E745" s="4">
        <f t="shared" si="36"/>
        <v>194.5514</v>
      </c>
      <c r="F745" s="4">
        <f t="shared" si="35"/>
        <v>8.7914000000000101</v>
      </c>
      <c r="G745" s="12">
        <v>2023</v>
      </c>
    </row>
    <row r="746" spans="1:7" x14ac:dyDescent="0.2">
      <c r="A746" s="18">
        <v>45019.640028935188</v>
      </c>
      <c r="B746" s="4">
        <v>5.4300000000000015</v>
      </c>
      <c r="C746" s="4">
        <v>1.2</v>
      </c>
      <c r="D746" s="4">
        <f t="shared" si="37"/>
        <v>6.5160000000000018</v>
      </c>
      <c r="E746" s="4">
        <f t="shared" si="36"/>
        <v>194.5634</v>
      </c>
      <c r="F746" s="4">
        <f t="shared" si="35"/>
        <v>8.8034000000000106</v>
      </c>
      <c r="G746" s="12">
        <v>2023</v>
      </c>
    </row>
    <row r="747" spans="1:7" x14ac:dyDescent="0.2">
      <c r="A747" s="18">
        <v>45019.644884259258</v>
      </c>
      <c r="B747" s="4">
        <v>5.4399999999999995</v>
      </c>
      <c r="C747" s="4">
        <v>1.2</v>
      </c>
      <c r="D747" s="4">
        <f t="shared" si="37"/>
        <v>6.5279999999999996</v>
      </c>
      <c r="E747" s="4">
        <f t="shared" si="36"/>
        <v>194.5754</v>
      </c>
      <c r="F747" s="4">
        <f t="shared" si="35"/>
        <v>8.815400000000011</v>
      </c>
      <c r="G747" s="12">
        <v>2023</v>
      </c>
    </row>
    <row r="748" spans="1:7" x14ac:dyDescent="0.2">
      <c r="A748" s="18">
        <v>45019.644965277781</v>
      </c>
      <c r="B748" s="4">
        <v>5.4500000000000011</v>
      </c>
      <c r="C748" s="4">
        <v>1.2</v>
      </c>
      <c r="D748" s="4">
        <f t="shared" si="37"/>
        <v>6.5400000000000009</v>
      </c>
      <c r="E748" s="4">
        <f t="shared" si="36"/>
        <v>194.5874</v>
      </c>
      <c r="F748" s="4">
        <f t="shared" si="35"/>
        <v>8.8274000000000115</v>
      </c>
      <c r="G748" s="12">
        <v>2023</v>
      </c>
    </row>
    <row r="749" spans="1:7" x14ac:dyDescent="0.2">
      <c r="A749" s="18">
        <v>45019.646574074075</v>
      </c>
      <c r="B749" s="4">
        <v>5.4599999999999991</v>
      </c>
      <c r="C749" s="4">
        <v>1.2</v>
      </c>
      <c r="D749" s="4">
        <f t="shared" si="37"/>
        <v>6.5519999999999987</v>
      </c>
      <c r="E749" s="4">
        <f t="shared" si="36"/>
        <v>194.5994</v>
      </c>
      <c r="F749" s="4">
        <f t="shared" si="35"/>
        <v>8.8394000000000119</v>
      </c>
      <c r="G749" s="12">
        <v>2023</v>
      </c>
    </row>
    <row r="750" spans="1:7" x14ac:dyDescent="0.2">
      <c r="A750" s="18">
        <v>45019.647662037038</v>
      </c>
      <c r="B750" s="4">
        <v>5.4700000000000006</v>
      </c>
      <c r="C750" s="4">
        <v>1.2</v>
      </c>
      <c r="D750" s="4">
        <f t="shared" si="37"/>
        <v>6.5640000000000009</v>
      </c>
      <c r="E750" s="4">
        <f t="shared" si="36"/>
        <v>194.6114</v>
      </c>
      <c r="F750" s="4">
        <f t="shared" si="35"/>
        <v>8.8514000000000124</v>
      </c>
      <c r="G750" s="12">
        <v>2023</v>
      </c>
    </row>
    <row r="751" spans="1:7" x14ac:dyDescent="0.2">
      <c r="A751" s="18">
        <v>45019.649201388886</v>
      </c>
      <c r="B751" s="4">
        <v>5.4799999999999986</v>
      </c>
      <c r="C751" s="4">
        <v>1.2</v>
      </c>
      <c r="D751" s="4">
        <f t="shared" si="37"/>
        <v>6.5759999999999978</v>
      </c>
      <c r="E751" s="4">
        <f t="shared" si="36"/>
        <v>194.6234</v>
      </c>
      <c r="F751" s="4">
        <f t="shared" si="35"/>
        <v>8.8634000000000128</v>
      </c>
      <c r="G751" s="12">
        <v>2023</v>
      </c>
    </row>
    <row r="752" spans="1:7" x14ac:dyDescent="0.2">
      <c r="A752" s="18">
        <v>45019.649513888886</v>
      </c>
      <c r="B752" s="4">
        <v>5.49</v>
      </c>
      <c r="C752" s="4">
        <v>1.2</v>
      </c>
      <c r="D752" s="4">
        <f t="shared" si="37"/>
        <v>6.5880000000000001</v>
      </c>
      <c r="E752" s="4">
        <f t="shared" si="36"/>
        <v>194.6354</v>
      </c>
      <c r="F752" s="4">
        <f t="shared" si="35"/>
        <v>8.8754000000000133</v>
      </c>
      <c r="G752" s="12">
        <v>2023</v>
      </c>
    </row>
    <row r="753" spans="1:7" x14ac:dyDescent="0.2">
      <c r="A753" s="18">
        <v>45019.652482638892</v>
      </c>
      <c r="B753" s="4">
        <v>5.4999999999999982</v>
      </c>
      <c r="C753" s="4">
        <v>1.2</v>
      </c>
      <c r="D753" s="4">
        <f t="shared" si="37"/>
        <v>6.5999999999999979</v>
      </c>
      <c r="E753" s="4">
        <f t="shared" si="36"/>
        <v>194.6474</v>
      </c>
      <c r="F753" s="4">
        <f t="shared" si="35"/>
        <v>8.8874000000000137</v>
      </c>
      <c r="G753" s="12">
        <v>2023</v>
      </c>
    </row>
    <row r="754" spans="1:7" x14ac:dyDescent="0.2">
      <c r="A754" s="18">
        <v>45019.653715277775</v>
      </c>
      <c r="B754" s="4">
        <v>5.51</v>
      </c>
      <c r="C754" s="4">
        <v>1.2</v>
      </c>
      <c r="D754" s="4">
        <f t="shared" si="37"/>
        <v>6.6119999999999992</v>
      </c>
      <c r="E754" s="4">
        <f t="shared" si="36"/>
        <v>194.65940000000001</v>
      </c>
      <c r="F754" s="4">
        <f t="shared" si="35"/>
        <v>8.8994000000000142</v>
      </c>
      <c r="G754" s="12">
        <v>2023</v>
      </c>
    </row>
    <row r="755" spans="1:7" x14ac:dyDescent="0.2">
      <c r="A755" s="18">
        <v>45019.654079861109</v>
      </c>
      <c r="B755" s="4">
        <v>5.5200000000000014</v>
      </c>
      <c r="C755" s="4">
        <v>1.2</v>
      </c>
      <c r="D755" s="4">
        <f t="shared" si="37"/>
        <v>6.6240000000000014</v>
      </c>
      <c r="E755" s="4">
        <f t="shared" si="36"/>
        <v>194.67140000000001</v>
      </c>
      <c r="F755" s="4">
        <f t="shared" si="35"/>
        <v>8.9114000000000146</v>
      </c>
      <c r="G755" s="12">
        <v>2023</v>
      </c>
    </row>
    <row r="756" spans="1:7" x14ac:dyDescent="0.2">
      <c r="A756" s="18">
        <v>45019.654178240744</v>
      </c>
      <c r="B756" s="4">
        <v>5.5299999999999994</v>
      </c>
      <c r="C756" s="4">
        <v>1.2</v>
      </c>
      <c r="D756" s="4">
        <f t="shared" si="37"/>
        <v>6.6359999999999992</v>
      </c>
      <c r="E756" s="4">
        <f t="shared" si="36"/>
        <v>194.68340000000001</v>
      </c>
      <c r="F756" s="4">
        <f t="shared" si="35"/>
        <v>8.9234000000000151</v>
      </c>
      <c r="G756" s="12">
        <v>2023</v>
      </c>
    </row>
    <row r="757" spans="1:7" x14ac:dyDescent="0.2">
      <c r="A757" s="18">
        <v>45019.656950231481</v>
      </c>
      <c r="B757" s="4">
        <v>5.5400000000000009</v>
      </c>
      <c r="C757" s="4">
        <v>1.2</v>
      </c>
      <c r="D757" s="4">
        <f t="shared" si="37"/>
        <v>6.6480000000000006</v>
      </c>
      <c r="E757" s="4">
        <f t="shared" si="36"/>
        <v>194.69540000000001</v>
      </c>
      <c r="F757" s="4">
        <f t="shared" si="35"/>
        <v>8.9354000000000156</v>
      </c>
      <c r="G757" s="12">
        <v>2023</v>
      </c>
    </row>
    <row r="758" spans="1:7" x14ac:dyDescent="0.2">
      <c r="A758" s="18">
        <v>45019.657540509259</v>
      </c>
      <c r="B758" s="4">
        <v>5.5499999999999989</v>
      </c>
      <c r="C758" s="4">
        <v>1.2</v>
      </c>
      <c r="D758" s="4">
        <f t="shared" si="37"/>
        <v>6.6599999999999984</v>
      </c>
      <c r="E758" s="4">
        <f t="shared" si="36"/>
        <v>194.70740000000001</v>
      </c>
      <c r="F758" s="4">
        <f t="shared" si="35"/>
        <v>8.947400000000016</v>
      </c>
      <c r="G758" s="12">
        <v>2023</v>
      </c>
    </row>
    <row r="759" spans="1:7" x14ac:dyDescent="0.2">
      <c r="A759" s="18">
        <v>45019.658564814818</v>
      </c>
      <c r="B759" s="4">
        <v>5.5600000000000005</v>
      </c>
      <c r="C759" s="4">
        <v>1.2</v>
      </c>
      <c r="D759" s="4">
        <f t="shared" si="37"/>
        <v>6.6720000000000006</v>
      </c>
      <c r="E759" s="4">
        <f t="shared" si="36"/>
        <v>194.71940000000001</v>
      </c>
      <c r="F759" s="4">
        <f t="shared" si="35"/>
        <v>8.9594000000000165</v>
      </c>
      <c r="G759" s="12">
        <v>2023</v>
      </c>
    </row>
    <row r="760" spans="1:7" x14ac:dyDescent="0.2">
      <c r="A760" s="18">
        <v>45019.658686342591</v>
      </c>
      <c r="B760" s="4">
        <v>5.5699999999999985</v>
      </c>
      <c r="C760" s="4">
        <v>1.2</v>
      </c>
      <c r="D760" s="4">
        <f t="shared" si="37"/>
        <v>6.6839999999999984</v>
      </c>
      <c r="E760" s="4">
        <f t="shared" si="36"/>
        <v>194.73140000000001</v>
      </c>
      <c r="F760" s="4">
        <f t="shared" si="35"/>
        <v>8.9714000000000169</v>
      </c>
      <c r="G760" s="12">
        <v>2023</v>
      </c>
    </row>
    <row r="761" spans="1:7" x14ac:dyDescent="0.2">
      <c r="A761" s="18">
        <v>45019.658709490737</v>
      </c>
      <c r="B761" s="4">
        <v>5.58</v>
      </c>
      <c r="C761" s="4">
        <v>1.2</v>
      </c>
      <c r="D761" s="4">
        <f t="shared" si="37"/>
        <v>6.6959999999999997</v>
      </c>
      <c r="E761" s="4">
        <f t="shared" si="36"/>
        <v>194.74340000000001</v>
      </c>
      <c r="F761" s="4">
        <f t="shared" si="35"/>
        <v>8.9834000000000174</v>
      </c>
      <c r="G761" s="12">
        <v>2023</v>
      </c>
    </row>
    <row r="762" spans="1:7" x14ac:dyDescent="0.2">
      <c r="A762" s="18">
        <v>45019.658755787037</v>
      </c>
      <c r="B762" s="4">
        <v>5.5900000000000016</v>
      </c>
      <c r="C762" s="4">
        <v>1.2</v>
      </c>
      <c r="D762" s="4">
        <f t="shared" si="37"/>
        <v>6.708000000000002</v>
      </c>
      <c r="E762" s="4">
        <f t="shared" si="36"/>
        <v>194.75540000000001</v>
      </c>
      <c r="F762" s="4">
        <f t="shared" si="35"/>
        <v>8.9954000000000178</v>
      </c>
      <c r="G762" s="12">
        <v>2023</v>
      </c>
    </row>
    <row r="763" spans="1:7" x14ac:dyDescent="0.2">
      <c r="A763" s="18">
        <v>45019.659375000003</v>
      </c>
      <c r="B763" s="4">
        <v>5.6</v>
      </c>
      <c r="C763" s="4">
        <v>1.2</v>
      </c>
      <c r="D763" s="4">
        <f t="shared" si="37"/>
        <v>6.72</v>
      </c>
      <c r="E763" s="4">
        <f t="shared" si="36"/>
        <v>194.76740000000001</v>
      </c>
      <c r="F763" s="4">
        <f t="shared" si="35"/>
        <v>9.0074000000000183</v>
      </c>
      <c r="G763" s="12">
        <v>2023</v>
      </c>
    </row>
    <row r="764" spans="1:7" x14ac:dyDescent="0.2">
      <c r="A764" s="18">
        <v>45019.659646990738</v>
      </c>
      <c r="B764" s="4">
        <v>5.6100000000000012</v>
      </c>
      <c r="C764" s="4">
        <v>1.2</v>
      </c>
      <c r="D764" s="4">
        <f t="shared" si="37"/>
        <v>6.7320000000000011</v>
      </c>
      <c r="E764" s="4">
        <f t="shared" si="36"/>
        <v>194.77940000000001</v>
      </c>
      <c r="F764" s="4">
        <f t="shared" si="35"/>
        <v>9.0194000000000187</v>
      </c>
      <c r="G764" s="12">
        <v>2023</v>
      </c>
    </row>
    <row r="765" spans="1:7" x14ac:dyDescent="0.2">
      <c r="A765" s="18">
        <v>45019.659675925926</v>
      </c>
      <c r="B765" s="4">
        <v>5.6199999999999992</v>
      </c>
      <c r="C765" s="4">
        <v>1.2</v>
      </c>
      <c r="D765" s="4">
        <f t="shared" si="37"/>
        <v>6.7439999999999989</v>
      </c>
      <c r="E765" s="4">
        <f t="shared" si="36"/>
        <v>194.79140000000001</v>
      </c>
      <c r="F765" s="4">
        <f t="shared" si="35"/>
        <v>9.0314000000000192</v>
      </c>
      <c r="G765" s="12">
        <v>2023</v>
      </c>
    </row>
    <row r="766" spans="1:7" x14ac:dyDescent="0.2">
      <c r="A766" s="18">
        <v>45019.659693287038</v>
      </c>
      <c r="B766" s="4">
        <v>5.6300000000000008</v>
      </c>
      <c r="C766" s="4">
        <v>1.2</v>
      </c>
      <c r="D766" s="4">
        <f t="shared" si="37"/>
        <v>6.7560000000000011</v>
      </c>
      <c r="E766" s="4">
        <f t="shared" si="36"/>
        <v>194.80340000000001</v>
      </c>
      <c r="F766" s="4">
        <f t="shared" si="35"/>
        <v>9.0434000000000196</v>
      </c>
      <c r="G766" s="12">
        <v>2023</v>
      </c>
    </row>
    <row r="767" spans="1:7" x14ac:dyDescent="0.2">
      <c r="A767" s="18">
        <v>45019.660098379631</v>
      </c>
      <c r="B767" s="4">
        <v>5.6399999999999988</v>
      </c>
      <c r="C767" s="4">
        <v>1.2</v>
      </c>
      <c r="D767" s="4">
        <f t="shared" si="37"/>
        <v>6.767999999999998</v>
      </c>
      <c r="E767" s="4">
        <f t="shared" si="36"/>
        <v>194.81540000000001</v>
      </c>
      <c r="F767" s="4">
        <f t="shared" si="35"/>
        <v>9.0554000000000201</v>
      </c>
      <c r="G767" s="12">
        <v>2023</v>
      </c>
    </row>
    <row r="768" spans="1:7" x14ac:dyDescent="0.2">
      <c r="A768" s="18">
        <v>45019.660196759258</v>
      </c>
      <c r="B768" s="4">
        <v>5.65</v>
      </c>
      <c r="C768" s="4">
        <v>1.2</v>
      </c>
      <c r="D768" s="4">
        <f t="shared" si="37"/>
        <v>6.78</v>
      </c>
      <c r="E768" s="4">
        <f t="shared" si="36"/>
        <v>194.82740000000001</v>
      </c>
      <c r="F768" s="4">
        <f t="shared" si="35"/>
        <v>9.0674000000000206</v>
      </c>
      <c r="G768" s="12">
        <v>2023</v>
      </c>
    </row>
    <row r="769" spans="1:7" x14ac:dyDescent="0.2">
      <c r="A769" s="18">
        <v>45019.660827546293</v>
      </c>
      <c r="B769" s="4">
        <v>5.6599999999999984</v>
      </c>
      <c r="C769" s="4">
        <v>1.2</v>
      </c>
      <c r="D769" s="4">
        <f t="shared" si="37"/>
        <v>6.791999999999998</v>
      </c>
      <c r="E769" s="4">
        <f t="shared" si="36"/>
        <v>194.83940000000001</v>
      </c>
      <c r="F769" s="4">
        <f t="shared" si="35"/>
        <v>9.079400000000021</v>
      </c>
      <c r="G769" s="12">
        <v>2023</v>
      </c>
    </row>
    <row r="770" spans="1:7" x14ac:dyDescent="0.2">
      <c r="A770" s="18">
        <v>45019.660856481481</v>
      </c>
      <c r="B770" s="4">
        <v>5.67</v>
      </c>
      <c r="C770" s="4">
        <v>1.2</v>
      </c>
      <c r="D770" s="4">
        <f t="shared" si="37"/>
        <v>6.8039999999999994</v>
      </c>
      <c r="E770" s="4">
        <f t="shared" si="36"/>
        <v>194.85140000000001</v>
      </c>
      <c r="F770" s="4">
        <f t="shared" si="35"/>
        <v>9.0914000000000215</v>
      </c>
      <c r="G770" s="12">
        <v>2023</v>
      </c>
    </row>
    <row r="771" spans="1:7" x14ac:dyDescent="0.2">
      <c r="A771" s="18">
        <v>45019.660914351851</v>
      </c>
      <c r="B771" s="4">
        <v>5.6800000000000015</v>
      </c>
      <c r="C771" s="4">
        <v>1.2</v>
      </c>
      <c r="D771" s="4">
        <f t="shared" si="37"/>
        <v>6.8160000000000016</v>
      </c>
      <c r="E771" s="4">
        <f t="shared" si="36"/>
        <v>194.86340000000001</v>
      </c>
      <c r="F771" s="4">
        <f t="shared" ref="F771:F834" si="38">E771-185.76</f>
        <v>9.1034000000000219</v>
      </c>
      <c r="G771" s="12">
        <v>2023</v>
      </c>
    </row>
    <row r="772" spans="1:7" x14ac:dyDescent="0.2">
      <c r="A772" s="18">
        <v>45019.661122685182</v>
      </c>
      <c r="B772" s="4">
        <v>5.6899999999999995</v>
      </c>
      <c r="C772" s="4">
        <v>1.2</v>
      </c>
      <c r="D772" s="4">
        <f t="shared" si="37"/>
        <v>6.8279999999999994</v>
      </c>
      <c r="E772" s="4">
        <f t="shared" si="36"/>
        <v>194.87540000000001</v>
      </c>
      <c r="F772" s="4">
        <f t="shared" si="38"/>
        <v>9.1154000000000224</v>
      </c>
      <c r="G772" s="12">
        <v>2023</v>
      </c>
    </row>
    <row r="773" spans="1:7" x14ac:dyDescent="0.2">
      <c r="A773" s="18">
        <v>45019.661440972224</v>
      </c>
      <c r="B773" s="4">
        <v>5.7000000000000011</v>
      </c>
      <c r="C773" s="4">
        <v>1.2</v>
      </c>
      <c r="D773" s="4">
        <f t="shared" si="37"/>
        <v>6.8400000000000007</v>
      </c>
      <c r="E773" s="4">
        <f t="shared" si="36"/>
        <v>194.88740000000001</v>
      </c>
      <c r="F773" s="4">
        <f t="shared" si="38"/>
        <v>9.1274000000000228</v>
      </c>
      <c r="G773" s="12">
        <v>2023</v>
      </c>
    </row>
    <row r="774" spans="1:7" x14ac:dyDescent="0.2">
      <c r="A774" s="18">
        <v>45019.663396990742</v>
      </c>
      <c r="B774" s="4">
        <v>5.7099999999999991</v>
      </c>
      <c r="C774" s="4">
        <v>1.2</v>
      </c>
      <c r="D774" s="4">
        <f t="shared" si="37"/>
        <v>6.8519999999999985</v>
      </c>
      <c r="E774" s="4">
        <f t="shared" si="36"/>
        <v>194.89940000000001</v>
      </c>
      <c r="F774" s="4">
        <f t="shared" si="38"/>
        <v>9.1394000000000233</v>
      </c>
      <c r="G774" s="12">
        <v>2023</v>
      </c>
    </row>
    <row r="775" spans="1:7" x14ac:dyDescent="0.2">
      <c r="A775" s="18">
        <v>45019.670677083333</v>
      </c>
      <c r="B775" s="4">
        <v>5.7200000000000006</v>
      </c>
      <c r="C775" s="4">
        <v>1.2</v>
      </c>
      <c r="D775" s="4">
        <f t="shared" si="37"/>
        <v>6.8640000000000008</v>
      </c>
      <c r="E775" s="4">
        <f t="shared" si="36"/>
        <v>194.91140000000001</v>
      </c>
      <c r="F775" s="4">
        <f t="shared" si="38"/>
        <v>9.1514000000000237</v>
      </c>
      <c r="G775" s="12">
        <v>2023</v>
      </c>
    </row>
    <row r="776" spans="1:7" x14ac:dyDescent="0.2">
      <c r="A776" s="18">
        <v>45019.670960648145</v>
      </c>
      <c r="B776" s="4">
        <v>5.7299999999999986</v>
      </c>
      <c r="C776" s="4">
        <v>1.2</v>
      </c>
      <c r="D776" s="4">
        <f t="shared" si="37"/>
        <v>6.8759999999999986</v>
      </c>
      <c r="E776" s="4">
        <f t="shared" si="36"/>
        <v>194.92340000000002</v>
      </c>
      <c r="F776" s="4">
        <f t="shared" si="38"/>
        <v>9.1634000000000242</v>
      </c>
      <c r="G776" s="12">
        <v>2023</v>
      </c>
    </row>
    <row r="777" spans="1:7" x14ac:dyDescent="0.2">
      <c r="A777" s="18">
        <v>45019.671273148146</v>
      </c>
      <c r="B777" s="4">
        <v>5.74</v>
      </c>
      <c r="C777" s="4">
        <v>1.2</v>
      </c>
      <c r="D777" s="4">
        <f t="shared" si="37"/>
        <v>6.8879999999999999</v>
      </c>
      <c r="E777" s="4">
        <f t="shared" si="36"/>
        <v>194.93540000000002</v>
      </c>
      <c r="F777" s="4">
        <f t="shared" si="38"/>
        <v>9.1754000000000246</v>
      </c>
      <c r="G777" s="12">
        <v>2023</v>
      </c>
    </row>
    <row r="778" spans="1:7" x14ac:dyDescent="0.2">
      <c r="A778" s="18">
        <v>45019.678200231479</v>
      </c>
      <c r="B778" s="4">
        <v>5.7499999999999982</v>
      </c>
      <c r="C778" s="4">
        <v>1.2</v>
      </c>
      <c r="D778" s="4">
        <f t="shared" si="37"/>
        <v>6.8999999999999977</v>
      </c>
      <c r="E778" s="4">
        <f t="shared" si="36"/>
        <v>194.94740000000002</v>
      </c>
      <c r="F778" s="4">
        <f t="shared" si="38"/>
        <v>9.1874000000000251</v>
      </c>
      <c r="G778" s="12">
        <v>2023</v>
      </c>
    </row>
    <row r="779" spans="1:7" x14ac:dyDescent="0.2">
      <c r="A779" s="18">
        <v>45019.682100694445</v>
      </c>
      <c r="B779" s="4">
        <v>5.76</v>
      </c>
      <c r="C779" s="4">
        <v>1.2</v>
      </c>
      <c r="D779" s="4">
        <f t="shared" si="37"/>
        <v>6.9119999999999999</v>
      </c>
      <c r="E779" s="4">
        <f t="shared" si="36"/>
        <v>194.95940000000002</v>
      </c>
      <c r="F779" s="4">
        <f t="shared" si="38"/>
        <v>9.1994000000000256</v>
      </c>
      <c r="G779" s="12">
        <v>2023</v>
      </c>
    </row>
    <row r="780" spans="1:7" x14ac:dyDescent="0.2">
      <c r="A780" s="18">
        <v>45019.682928240742</v>
      </c>
      <c r="B780" s="4">
        <v>5.7700000000000014</v>
      </c>
      <c r="C780" s="4">
        <v>1.2</v>
      </c>
      <c r="D780" s="4">
        <f t="shared" si="37"/>
        <v>6.9240000000000013</v>
      </c>
      <c r="E780" s="4">
        <f t="shared" si="36"/>
        <v>194.97140000000002</v>
      </c>
      <c r="F780" s="4">
        <f t="shared" si="38"/>
        <v>9.211400000000026</v>
      </c>
      <c r="G780" s="12">
        <v>2023</v>
      </c>
    </row>
    <row r="781" spans="1:7" x14ac:dyDescent="0.2">
      <c r="A781" s="18">
        <v>45019.69381365741</v>
      </c>
      <c r="B781" s="4">
        <v>5.7799999999999994</v>
      </c>
      <c r="C781" s="4">
        <v>1.2</v>
      </c>
      <c r="D781" s="4">
        <f t="shared" si="37"/>
        <v>6.9359999999999991</v>
      </c>
      <c r="E781" s="4">
        <f t="shared" ref="E781:E831" si="39">D781+E$202</f>
        <v>194.98340000000002</v>
      </c>
      <c r="F781" s="4">
        <f t="shared" si="38"/>
        <v>9.2234000000000265</v>
      </c>
      <c r="G781" s="12">
        <v>2023</v>
      </c>
    </row>
    <row r="782" spans="1:7" x14ac:dyDescent="0.2">
      <c r="A782" s="18">
        <v>45019.693894675926</v>
      </c>
      <c r="B782" s="4">
        <v>5.7900000000000009</v>
      </c>
      <c r="C782" s="4">
        <v>1.2</v>
      </c>
      <c r="D782" s="4">
        <f t="shared" si="37"/>
        <v>6.9480000000000013</v>
      </c>
      <c r="E782" s="4">
        <f t="shared" si="39"/>
        <v>194.99540000000002</v>
      </c>
      <c r="F782" s="4">
        <f t="shared" si="38"/>
        <v>9.2354000000000269</v>
      </c>
      <c r="G782" s="12">
        <v>2023</v>
      </c>
    </row>
    <row r="783" spans="1:7" x14ac:dyDescent="0.2">
      <c r="A783" s="18">
        <v>45019.698252314818</v>
      </c>
      <c r="B783" s="4">
        <v>5.7999999999999989</v>
      </c>
      <c r="C783" s="4">
        <v>1.2</v>
      </c>
      <c r="D783" s="4">
        <f t="shared" si="37"/>
        <v>6.9599999999999982</v>
      </c>
      <c r="E783" s="4">
        <f t="shared" si="39"/>
        <v>195.00740000000002</v>
      </c>
      <c r="F783" s="4">
        <f t="shared" si="38"/>
        <v>9.2474000000000274</v>
      </c>
      <c r="G783" s="12">
        <v>2023</v>
      </c>
    </row>
    <row r="784" spans="1:7" x14ac:dyDescent="0.2">
      <c r="A784" s="18">
        <v>45019.700931712963</v>
      </c>
      <c r="B784" s="4">
        <v>5.8100000000000005</v>
      </c>
      <c r="C784" s="4">
        <v>1.2</v>
      </c>
      <c r="D784" s="4">
        <f t="shared" ref="D784:D847" si="40">B784*C784</f>
        <v>6.9720000000000004</v>
      </c>
      <c r="E784" s="4">
        <f t="shared" si="39"/>
        <v>195.01940000000002</v>
      </c>
      <c r="F784" s="4">
        <f t="shared" si="38"/>
        <v>9.2594000000000278</v>
      </c>
      <c r="G784" s="12">
        <v>2023</v>
      </c>
    </row>
    <row r="785" spans="1:7" x14ac:dyDescent="0.2">
      <c r="A785" s="18">
        <v>45019.70113425926</v>
      </c>
      <c r="B785" s="4">
        <v>5.8199999999999985</v>
      </c>
      <c r="C785" s="4">
        <v>1.2</v>
      </c>
      <c r="D785" s="4">
        <f t="shared" si="40"/>
        <v>6.9839999999999982</v>
      </c>
      <c r="E785" s="4">
        <f t="shared" si="39"/>
        <v>195.03140000000002</v>
      </c>
      <c r="F785" s="4">
        <f t="shared" si="38"/>
        <v>9.2714000000000283</v>
      </c>
      <c r="G785" s="12">
        <v>2023</v>
      </c>
    </row>
    <row r="786" spans="1:7" x14ac:dyDescent="0.2">
      <c r="A786" s="18">
        <v>45019.701348379633</v>
      </c>
      <c r="B786" s="4">
        <v>5.83</v>
      </c>
      <c r="C786" s="4">
        <v>1.2</v>
      </c>
      <c r="D786" s="4">
        <f t="shared" si="40"/>
        <v>6.9959999999999996</v>
      </c>
      <c r="E786" s="4">
        <f t="shared" si="39"/>
        <v>195.04340000000002</v>
      </c>
      <c r="F786" s="4">
        <f t="shared" si="38"/>
        <v>9.2834000000000287</v>
      </c>
      <c r="G786" s="12">
        <v>2023</v>
      </c>
    </row>
    <row r="787" spans="1:7" x14ac:dyDescent="0.2">
      <c r="A787" s="18">
        <v>45019.701770833337</v>
      </c>
      <c r="B787" s="4">
        <v>5.8400000000000016</v>
      </c>
      <c r="C787" s="4">
        <v>1.2</v>
      </c>
      <c r="D787" s="4">
        <f t="shared" si="40"/>
        <v>7.0080000000000018</v>
      </c>
      <c r="E787" s="4">
        <f t="shared" si="39"/>
        <v>195.05540000000002</v>
      </c>
      <c r="F787" s="4">
        <f t="shared" si="38"/>
        <v>9.2954000000000292</v>
      </c>
      <c r="G787" s="12">
        <v>2023</v>
      </c>
    </row>
    <row r="788" spans="1:7" x14ac:dyDescent="0.2">
      <c r="A788" s="18">
        <v>45019.701805555553</v>
      </c>
      <c r="B788" s="4">
        <v>5.85</v>
      </c>
      <c r="C788" s="4">
        <v>1.2</v>
      </c>
      <c r="D788" s="4">
        <f t="shared" si="40"/>
        <v>7.02</v>
      </c>
      <c r="E788" s="4">
        <f t="shared" si="39"/>
        <v>195.06740000000002</v>
      </c>
      <c r="F788" s="4">
        <f t="shared" si="38"/>
        <v>9.3074000000000296</v>
      </c>
      <c r="G788" s="12">
        <v>2023</v>
      </c>
    </row>
    <row r="789" spans="1:7" x14ac:dyDescent="0.2">
      <c r="A789" s="18">
        <v>45019.702494212965</v>
      </c>
      <c r="B789" s="4">
        <v>5.8600000000000012</v>
      </c>
      <c r="C789" s="4">
        <v>1.2</v>
      </c>
      <c r="D789" s="4">
        <f t="shared" si="40"/>
        <v>7.0320000000000009</v>
      </c>
      <c r="E789" s="4">
        <f t="shared" si="39"/>
        <v>195.07940000000002</v>
      </c>
      <c r="F789" s="4">
        <f t="shared" si="38"/>
        <v>9.3194000000000301</v>
      </c>
      <c r="G789" s="12">
        <v>2023</v>
      </c>
    </row>
    <row r="790" spans="1:7" x14ac:dyDescent="0.2">
      <c r="A790" s="18">
        <v>45019.702511574076</v>
      </c>
      <c r="B790" s="4">
        <v>5.8699999999999992</v>
      </c>
      <c r="C790" s="4">
        <v>1.2</v>
      </c>
      <c r="D790" s="4">
        <f t="shared" si="40"/>
        <v>7.0439999999999987</v>
      </c>
      <c r="E790" s="4">
        <f t="shared" si="39"/>
        <v>195.09140000000002</v>
      </c>
      <c r="F790" s="4">
        <f t="shared" si="38"/>
        <v>9.3314000000000306</v>
      </c>
      <c r="G790" s="12">
        <v>2023</v>
      </c>
    </row>
    <row r="791" spans="1:7" x14ac:dyDescent="0.2">
      <c r="A791" s="18">
        <v>45019.70257523148</v>
      </c>
      <c r="B791" s="4">
        <v>5.8800000000000008</v>
      </c>
      <c r="C791" s="4">
        <v>1.2</v>
      </c>
      <c r="D791" s="4">
        <f t="shared" si="40"/>
        <v>7.0560000000000009</v>
      </c>
      <c r="E791" s="4">
        <f t="shared" si="39"/>
        <v>195.10340000000002</v>
      </c>
      <c r="F791" s="4">
        <f t="shared" si="38"/>
        <v>9.343400000000031</v>
      </c>
      <c r="G791" s="12">
        <v>2023</v>
      </c>
    </row>
    <row r="792" spans="1:7" x14ac:dyDescent="0.2">
      <c r="A792" s="18">
        <v>45034.543559027778</v>
      </c>
      <c r="B792" s="4">
        <v>5.8899999999999988</v>
      </c>
      <c r="C792" s="4">
        <v>1.2</v>
      </c>
      <c r="D792" s="4">
        <f t="shared" si="40"/>
        <v>7.0679999999999987</v>
      </c>
      <c r="E792" s="4">
        <f t="shared" si="39"/>
        <v>195.11540000000002</v>
      </c>
      <c r="F792" s="4">
        <f t="shared" si="38"/>
        <v>9.3554000000000315</v>
      </c>
      <c r="G792" s="12">
        <v>2023</v>
      </c>
    </row>
    <row r="793" spans="1:7" x14ac:dyDescent="0.2">
      <c r="A793" s="18">
        <v>45047.566834490739</v>
      </c>
      <c r="B793" s="4">
        <v>5.9</v>
      </c>
      <c r="C793" s="4">
        <v>1.2</v>
      </c>
      <c r="D793" s="4">
        <f t="shared" si="40"/>
        <v>7.08</v>
      </c>
      <c r="E793" s="4">
        <f t="shared" si="39"/>
        <v>195.12740000000002</v>
      </c>
      <c r="F793" s="4">
        <f t="shared" si="38"/>
        <v>9.3674000000000319</v>
      </c>
      <c r="G793" s="12">
        <v>2023</v>
      </c>
    </row>
    <row r="794" spans="1:7" x14ac:dyDescent="0.2">
      <c r="A794" s="18">
        <v>45064.651440972222</v>
      </c>
      <c r="B794" s="4">
        <v>5.9099999999999984</v>
      </c>
      <c r="C794" s="4">
        <v>1.2</v>
      </c>
      <c r="D794" s="4">
        <f t="shared" si="40"/>
        <v>7.0919999999999979</v>
      </c>
      <c r="E794" s="4">
        <f t="shared" si="39"/>
        <v>195.13939999999999</v>
      </c>
      <c r="F794" s="4">
        <f t="shared" si="38"/>
        <v>9.379400000000004</v>
      </c>
      <c r="G794" s="12">
        <v>2023</v>
      </c>
    </row>
    <row r="795" spans="1:7" x14ac:dyDescent="0.2">
      <c r="A795" s="18">
        <v>45066.674589120368</v>
      </c>
      <c r="B795" s="4">
        <v>5.92</v>
      </c>
      <c r="C795" s="4">
        <v>1.2</v>
      </c>
      <c r="D795" s="4">
        <f t="shared" si="40"/>
        <v>7.1040000000000001</v>
      </c>
      <c r="E795" s="4">
        <f t="shared" si="39"/>
        <v>195.15140000000002</v>
      </c>
      <c r="F795" s="4">
        <f t="shared" si="38"/>
        <v>9.3914000000000328</v>
      </c>
      <c r="G795" s="12">
        <v>2023</v>
      </c>
    </row>
    <row r="796" spans="1:7" x14ac:dyDescent="0.2">
      <c r="A796" s="18">
        <v>45066.676261574074</v>
      </c>
      <c r="B796" s="4">
        <v>5.9300000000000015</v>
      </c>
      <c r="C796" s="4">
        <v>1.2</v>
      </c>
      <c r="D796" s="4">
        <f t="shared" si="40"/>
        <v>7.1160000000000014</v>
      </c>
      <c r="E796" s="4">
        <f t="shared" si="39"/>
        <v>195.16340000000002</v>
      </c>
      <c r="F796" s="4">
        <f t="shared" si="38"/>
        <v>9.4034000000000333</v>
      </c>
      <c r="G796" s="12">
        <v>2023</v>
      </c>
    </row>
    <row r="797" spans="1:7" x14ac:dyDescent="0.2">
      <c r="A797" s="18">
        <v>45066.688657407409</v>
      </c>
      <c r="B797" s="4">
        <v>5.9399999999999995</v>
      </c>
      <c r="C797" s="4">
        <v>1.2</v>
      </c>
      <c r="D797" s="4">
        <f t="shared" si="40"/>
        <v>7.1279999999999992</v>
      </c>
      <c r="E797" s="4">
        <f t="shared" si="39"/>
        <v>195.1754</v>
      </c>
      <c r="F797" s="4">
        <f t="shared" si="38"/>
        <v>9.4154000000000053</v>
      </c>
      <c r="G797" s="12">
        <v>2023</v>
      </c>
    </row>
    <row r="798" spans="1:7" x14ac:dyDescent="0.2">
      <c r="A798" s="18">
        <v>45066.697523148148</v>
      </c>
      <c r="B798" s="4">
        <v>5.9500000000000011</v>
      </c>
      <c r="C798" s="4">
        <v>1.2</v>
      </c>
      <c r="D798" s="4">
        <f t="shared" si="40"/>
        <v>7.1400000000000015</v>
      </c>
      <c r="E798" s="4">
        <f t="shared" si="39"/>
        <v>195.18740000000003</v>
      </c>
      <c r="F798" s="4">
        <f t="shared" si="38"/>
        <v>9.4274000000000342</v>
      </c>
      <c r="G798" s="12">
        <v>2023</v>
      </c>
    </row>
    <row r="799" spans="1:7" x14ac:dyDescent="0.2">
      <c r="A799" s="18">
        <v>45066.717343750002</v>
      </c>
      <c r="B799" s="4">
        <v>5.9599999999999991</v>
      </c>
      <c r="C799" s="4">
        <v>1.2</v>
      </c>
      <c r="D799" s="4">
        <f t="shared" si="40"/>
        <v>7.1519999999999984</v>
      </c>
      <c r="E799" s="4">
        <f t="shared" si="39"/>
        <v>195.1994</v>
      </c>
      <c r="F799" s="4">
        <f t="shared" si="38"/>
        <v>9.4394000000000062</v>
      </c>
      <c r="G799" s="12">
        <v>2023</v>
      </c>
    </row>
    <row r="800" spans="1:7" x14ac:dyDescent="0.2">
      <c r="A800" s="18">
        <v>45066.725868055553</v>
      </c>
      <c r="B800" s="4">
        <v>5.9700000000000006</v>
      </c>
      <c r="C800" s="4">
        <v>1.2</v>
      </c>
      <c r="D800" s="4">
        <f t="shared" si="40"/>
        <v>7.1640000000000006</v>
      </c>
      <c r="E800" s="4">
        <f t="shared" si="39"/>
        <v>195.2114</v>
      </c>
      <c r="F800" s="4">
        <f t="shared" si="38"/>
        <v>9.4514000000000067</v>
      </c>
      <c r="G800" s="12">
        <v>2023</v>
      </c>
    </row>
    <row r="801" spans="1:7" x14ac:dyDescent="0.2">
      <c r="A801" s="18">
        <v>45066.730787037035</v>
      </c>
      <c r="B801" s="4">
        <v>5.9799999999999986</v>
      </c>
      <c r="C801" s="4">
        <v>1.2</v>
      </c>
      <c r="D801" s="4">
        <f t="shared" si="40"/>
        <v>7.1759999999999984</v>
      </c>
      <c r="E801" s="4">
        <f t="shared" si="39"/>
        <v>195.2234</v>
      </c>
      <c r="F801" s="4">
        <f t="shared" si="38"/>
        <v>9.4634000000000071</v>
      </c>
      <c r="G801" s="12">
        <v>2023</v>
      </c>
    </row>
    <row r="802" spans="1:7" x14ac:dyDescent="0.2">
      <c r="A802" s="18">
        <v>45066.753802083331</v>
      </c>
      <c r="B802" s="4">
        <v>5.99</v>
      </c>
      <c r="C802" s="4">
        <v>1.2</v>
      </c>
      <c r="D802" s="4">
        <f t="shared" si="40"/>
        <v>7.1879999999999997</v>
      </c>
      <c r="E802" s="4">
        <f t="shared" si="39"/>
        <v>195.2354</v>
      </c>
      <c r="F802" s="4">
        <f t="shared" si="38"/>
        <v>9.4754000000000076</v>
      </c>
      <c r="G802" s="12">
        <v>2023</v>
      </c>
    </row>
    <row r="803" spans="1:7" x14ac:dyDescent="0.2">
      <c r="A803" s="18">
        <v>45066.766608796293</v>
      </c>
      <c r="B803" s="4">
        <v>5.9999999999999982</v>
      </c>
      <c r="C803" s="4">
        <v>1.2</v>
      </c>
      <c r="D803" s="4">
        <f t="shared" si="40"/>
        <v>7.1999999999999975</v>
      </c>
      <c r="E803" s="4">
        <f t="shared" si="39"/>
        <v>195.2474</v>
      </c>
      <c r="F803" s="4">
        <f t="shared" si="38"/>
        <v>9.487400000000008</v>
      </c>
      <c r="G803" s="12">
        <v>2023</v>
      </c>
    </row>
    <row r="804" spans="1:7" x14ac:dyDescent="0.2">
      <c r="A804" s="18">
        <v>45079.597042824076</v>
      </c>
      <c r="B804" s="4">
        <v>6.01</v>
      </c>
      <c r="C804" s="4">
        <v>1.2</v>
      </c>
      <c r="D804" s="4">
        <f t="shared" si="40"/>
        <v>7.2119999999999997</v>
      </c>
      <c r="E804" s="4">
        <f t="shared" si="39"/>
        <v>195.2594</v>
      </c>
      <c r="F804" s="4">
        <f t="shared" si="38"/>
        <v>9.4994000000000085</v>
      </c>
      <c r="G804" s="12">
        <v>2023</v>
      </c>
    </row>
    <row r="805" spans="1:7" x14ac:dyDescent="0.2">
      <c r="A805" s="18">
        <v>45079.601041666669</v>
      </c>
      <c r="B805" s="4">
        <v>6.0200000000000014</v>
      </c>
      <c r="C805" s="4">
        <v>1.2</v>
      </c>
      <c r="D805" s="4">
        <f t="shared" si="40"/>
        <v>7.2240000000000011</v>
      </c>
      <c r="E805" s="4">
        <f t="shared" si="39"/>
        <v>195.2714</v>
      </c>
      <c r="F805" s="4">
        <f t="shared" si="38"/>
        <v>9.511400000000009</v>
      </c>
      <c r="G805" s="12">
        <v>2023</v>
      </c>
    </row>
    <row r="806" spans="1:7" x14ac:dyDescent="0.2">
      <c r="A806" s="18">
        <v>45079.639241898149</v>
      </c>
      <c r="B806" s="4">
        <v>6.0299999999999994</v>
      </c>
      <c r="C806" s="4">
        <v>1.2</v>
      </c>
      <c r="D806" s="4">
        <f t="shared" si="40"/>
        <v>7.2359999999999989</v>
      </c>
      <c r="E806" s="4">
        <f t="shared" si="39"/>
        <v>195.2834</v>
      </c>
      <c r="F806" s="4">
        <f t="shared" si="38"/>
        <v>9.5234000000000094</v>
      </c>
      <c r="G806" s="12">
        <v>2023</v>
      </c>
    </row>
    <row r="807" spans="1:7" x14ac:dyDescent="0.2">
      <c r="A807" s="18">
        <v>45079.640341435188</v>
      </c>
      <c r="B807" s="4">
        <v>6.0400000000000009</v>
      </c>
      <c r="C807" s="4">
        <v>1.2</v>
      </c>
      <c r="D807" s="4">
        <f t="shared" si="40"/>
        <v>7.2480000000000011</v>
      </c>
      <c r="E807" s="4">
        <f t="shared" si="39"/>
        <v>195.2954</v>
      </c>
      <c r="F807" s="4">
        <f t="shared" si="38"/>
        <v>9.5354000000000099</v>
      </c>
      <c r="G807" s="12">
        <v>2023</v>
      </c>
    </row>
    <row r="808" spans="1:7" x14ac:dyDescent="0.2">
      <c r="A808" s="18">
        <v>45079.641429398151</v>
      </c>
      <c r="B808" s="4">
        <v>6.0499999999999989</v>
      </c>
      <c r="C808" s="4">
        <v>1.2</v>
      </c>
      <c r="D808" s="4">
        <f t="shared" si="40"/>
        <v>7.259999999999998</v>
      </c>
      <c r="E808" s="4">
        <f t="shared" si="39"/>
        <v>195.3074</v>
      </c>
      <c r="F808" s="4">
        <f t="shared" si="38"/>
        <v>9.5474000000000103</v>
      </c>
      <c r="G808" s="12">
        <v>2023</v>
      </c>
    </row>
    <row r="809" spans="1:7" x14ac:dyDescent="0.2">
      <c r="A809" s="18">
        <v>45079.641956018517</v>
      </c>
      <c r="B809" s="4">
        <v>6.0600000000000005</v>
      </c>
      <c r="C809" s="4">
        <v>1.2</v>
      </c>
      <c r="D809" s="4">
        <f t="shared" si="40"/>
        <v>7.2720000000000002</v>
      </c>
      <c r="E809" s="4">
        <f t="shared" si="39"/>
        <v>195.3194</v>
      </c>
      <c r="F809" s="4">
        <f t="shared" si="38"/>
        <v>9.5594000000000108</v>
      </c>
      <c r="G809" s="12">
        <v>2023</v>
      </c>
    </row>
    <row r="810" spans="1:7" x14ac:dyDescent="0.2">
      <c r="A810" s="18">
        <v>45079.644421296296</v>
      </c>
      <c r="B810" s="4">
        <v>6.0699999999999985</v>
      </c>
      <c r="C810" s="4">
        <v>1.2</v>
      </c>
      <c r="D810" s="4">
        <f t="shared" si="40"/>
        <v>7.283999999999998</v>
      </c>
      <c r="E810" s="4">
        <f t="shared" si="39"/>
        <v>195.3314</v>
      </c>
      <c r="F810" s="4">
        <f t="shared" si="38"/>
        <v>9.5714000000000112</v>
      </c>
      <c r="G810" s="12">
        <v>2023</v>
      </c>
    </row>
    <row r="811" spans="1:7" x14ac:dyDescent="0.2">
      <c r="A811" s="18">
        <v>45079.660677083331</v>
      </c>
      <c r="B811" s="4">
        <v>6.08</v>
      </c>
      <c r="C811" s="4">
        <v>1.2</v>
      </c>
      <c r="D811" s="4">
        <f t="shared" si="40"/>
        <v>7.2959999999999994</v>
      </c>
      <c r="E811" s="4">
        <f t="shared" si="39"/>
        <v>195.3434</v>
      </c>
      <c r="F811" s="4">
        <f t="shared" si="38"/>
        <v>9.5834000000000117</v>
      </c>
      <c r="G811" s="12">
        <v>2023</v>
      </c>
    </row>
    <row r="812" spans="1:7" x14ac:dyDescent="0.2">
      <c r="A812" s="18">
        <v>45079.661348379632</v>
      </c>
      <c r="B812" s="4">
        <v>6.0900000000000016</v>
      </c>
      <c r="C812" s="4">
        <v>1.2</v>
      </c>
      <c r="D812" s="4">
        <f t="shared" si="40"/>
        <v>7.3080000000000016</v>
      </c>
      <c r="E812" s="4">
        <f t="shared" si="39"/>
        <v>195.3554</v>
      </c>
      <c r="F812" s="4">
        <f t="shared" si="38"/>
        <v>9.5954000000000121</v>
      </c>
      <c r="G812" s="12">
        <v>2023</v>
      </c>
    </row>
    <row r="813" spans="1:7" x14ac:dyDescent="0.2">
      <c r="A813" s="18">
        <v>45079.664490740739</v>
      </c>
      <c r="B813" s="4">
        <v>6.1</v>
      </c>
      <c r="C813" s="4">
        <v>1.2</v>
      </c>
      <c r="D813" s="4">
        <f t="shared" si="40"/>
        <v>7.3199999999999994</v>
      </c>
      <c r="E813" s="4">
        <f t="shared" si="39"/>
        <v>195.3674</v>
      </c>
      <c r="F813" s="4">
        <f t="shared" si="38"/>
        <v>9.6074000000000126</v>
      </c>
      <c r="G813" s="12">
        <v>2023</v>
      </c>
    </row>
    <row r="814" spans="1:7" x14ac:dyDescent="0.2">
      <c r="A814" s="18">
        <v>45079.774103009258</v>
      </c>
      <c r="B814" s="4">
        <v>6.1100000000000012</v>
      </c>
      <c r="C814" s="4">
        <v>1.2</v>
      </c>
      <c r="D814" s="4">
        <f t="shared" si="40"/>
        <v>7.3320000000000007</v>
      </c>
      <c r="E814" s="4">
        <f t="shared" si="39"/>
        <v>195.3794</v>
      </c>
      <c r="F814" s="4">
        <f t="shared" si="38"/>
        <v>9.6194000000000131</v>
      </c>
      <c r="G814" s="12">
        <v>2023</v>
      </c>
    </row>
    <row r="815" spans="1:7" x14ac:dyDescent="0.2">
      <c r="A815" s="18">
        <v>45081.5354224537</v>
      </c>
      <c r="B815" s="4">
        <v>6.1199999999999992</v>
      </c>
      <c r="C815" s="4">
        <v>1.2</v>
      </c>
      <c r="D815" s="4">
        <f t="shared" si="40"/>
        <v>7.3439999999999985</v>
      </c>
      <c r="E815" s="4">
        <f t="shared" si="39"/>
        <v>195.3914</v>
      </c>
      <c r="F815" s="4">
        <f t="shared" si="38"/>
        <v>9.6314000000000135</v>
      </c>
      <c r="G815" s="12">
        <v>2023</v>
      </c>
    </row>
    <row r="816" spans="1:7" x14ac:dyDescent="0.2">
      <c r="A816" s="18">
        <v>45081.535636574074</v>
      </c>
      <c r="B816" s="4">
        <v>6.1300000000000008</v>
      </c>
      <c r="C816" s="4">
        <v>1.2</v>
      </c>
      <c r="D816" s="4">
        <f t="shared" si="40"/>
        <v>7.3560000000000008</v>
      </c>
      <c r="E816" s="4">
        <f t="shared" si="39"/>
        <v>195.4034</v>
      </c>
      <c r="F816" s="4">
        <f t="shared" si="38"/>
        <v>9.643400000000014</v>
      </c>
      <c r="G816" s="12">
        <v>2023</v>
      </c>
    </row>
    <row r="817" spans="1:8" x14ac:dyDescent="0.2">
      <c r="A817" s="18">
        <v>45081.535758101854</v>
      </c>
      <c r="B817" s="4">
        <v>6.1399999999999988</v>
      </c>
      <c r="C817" s="4">
        <v>1.2</v>
      </c>
      <c r="D817" s="4">
        <f t="shared" si="40"/>
        <v>7.3679999999999986</v>
      </c>
      <c r="E817" s="4">
        <f t="shared" si="39"/>
        <v>195.41540000000001</v>
      </c>
      <c r="F817" s="4">
        <f t="shared" si="38"/>
        <v>9.6554000000000144</v>
      </c>
      <c r="G817" s="12">
        <v>2023</v>
      </c>
    </row>
    <row r="818" spans="1:8" x14ac:dyDescent="0.2">
      <c r="A818" s="18">
        <v>45081.535937499997</v>
      </c>
      <c r="B818" s="4">
        <v>6.15</v>
      </c>
      <c r="C818" s="4">
        <v>1.2</v>
      </c>
      <c r="D818" s="4">
        <f t="shared" si="40"/>
        <v>7.38</v>
      </c>
      <c r="E818" s="4">
        <f t="shared" si="39"/>
        <v>195.42740000000001</v>
      </c>
      <c r="F818" s="4">
        <f t="shared" si="38"/>
        <v>9.6674000000000149</v>
      </c>
      <c r="G818" s="12">
        <v>2023</v>
      </c>
    </row>
    <row r="819" spans="1:8" x14ac:dyDescent="0.2">
      <c r="A819" s="18">
        <v>45081.536099537036</v>
      </c>
      <c r="B819" s="4">
        <v>6.1599999999999984</v>
      </c>
      <c r="C819" s="4">
        <v>1.2</v>
      </c>
      <c r="D819" s="4">
        <f t="shared" si="40"/>
        <v>7.3919999999999977</v>
      </c>
      <c r="E819" s="4">
        <f t="shared" si="39"/>
        <v>195.43940000000001</v>
      </c>
      <c r="F819" s="4">
        <f t="shared" si="38"/>
        <v>9.6794000000000153</v>
      </c>
      <c r="G819" s="12">
        <v>2023</v>
      </c>
    </row>
    <row r="820" spans="1:8" x14ac:dyDescent="0.2">
      <c r="A820" s="18">
        <v>45081.536255787039</v>
      </c>
      <c r="B820" s="4">
        <v>6.17</v>
      </c>
      <c r="C820" s="4">
        <v>1.2</v>
      </c>
      <c r="D820" s="4">
        <f t="shared" si="40"/>
        <v>7.4039999999999999</v>
      </c>
      <c r="E820" s="4">
        <f t="shared" si="39"/>
        <v>195.45140000000001</v>
      </c>
      <c r="F820" s="4">
        <f t="shared" si="38"/>
        <v>9.6914000000000158</v>
      </c>
      <c r="G820" s="12">
        <v>2023</v>
      </c>
    </row>
    <row r="821" spans="1:8" x14ac:dyDescent="0.2">
      <c r="A821" s="18">
        <v>45081.536383101855</v>
      </c>
      <c r="B821" s="4">
        <v>6.1800000000000015</v>
      </c>
      <c r="C821" s="4">
        <v>1.2</v>
      </c>
      <c r="D821" s="4">
        <f t="shared" si="40"/>
        <v>7.4160000000000013</v>
      </c>
      <c r="E821" s="4">
        <f t="shared" si="39"/>
        <v>195.46340000000001</v>
      </c>
      <c r="F821" s="4">
        <f t="shared" si="38"/>
        <v>9.7034000000000162</v>
      </c>
      <c r="G821" s="12">
        <v>2023</v>
      </c>
    </row>
    <row r="822" spans="1:8" x14ac:dyDescent="0.2">
      <c r="A822" s="18">
        <v>45081.536620370367</v>
      </c>
      <c r="B822" s="4">
        <v>6.1899999999999995</v>
      </c>
      <c r="C822" s="4">
        <v>1.2</v>
      </c>
      <c r="D822" s="4">
        <f t="shared" si="40"/>
        <v>7.427999999999999</v>
      </c>
      <c r="E822" s="4">
        <f t="shared" si="39"/>
        <v>195.47540000000001</v>
      </c>
      <c r="F822" s="4">
        <f t="shared" si="38"/>
        <v>9.7154000000000167</v>
      </c>
      <c r="G822" s="12">
        <v>2023</v>
      </c>
    </row>
    <row r="823" spans="1:8" x14ac:dyDescent="0.2">
      <c r="A823" s="18">
        <v>45081.536863425928</v>
      </c>
      <c r="B823" s="4">
        <v>6.2000000000000011</v>
      </c>
      <c r="C823" s="4">
        <v>1.2</v>
      </c>
      <c r="D823" s="4">
        <f t="shared" si="40"/>
        <v>7.4400000000000013</v>
      </c>
      <c r="E823" s="4">
        <f t="shared" si="39"/>
        <v>195.48740000000001</v>
      </c>
      <c r="F823" s="4">
        <f t="shared" si="38"/>
        <v>9.7274000000000171</v>
      </c>
      <c r="G823" s="12">
        <v>2023</v>
      </c>
    </row>
    <row r="824" spans="1:8" x14ac:dyDescent="0.2">
      <c r="A824" s="18">
        <v>45081.53787615741</v>
      </c>
      <c r="B824" s="4">
        <v>6.2099999999999991</v>
      </c>
      <c r="C824" s="4">
        <v>1.2</v>
      </c>
      <c r="D824" s="4">
        <f t="shared" si="40"/>
        <v>7.4519999999999982</v>
      </c>
      <c r="E824" s="4">
        <f t="shared" si="39"/>
        <v>195.49940000000001</v>
      </c>
      <c r="F824" s="4">
        <f t="shared" si="38"/>
        <v>9.7394000000000176</v>
      </c>
      <c r="G824" s="12">
        <v>2023</v>
      </c>
    </row>
    <row r="825" spans="1:8" x14ac:dyDescent="0.2">
      <c r="A825" s="18">
        <v>45081.539444444446</v>
      </c>
      <c r="B825" s="4">
        <v>6.2200000000000006</v>
      </c>
      <c r="C825" s="4">
        <v>1.2</v>
      </c>
      <c r="D825" s="4">
        <f t="shared" si="40"/>
        <v>7.4640000000000004</v>
      </c>
      <c r="E825" s="4">
        <f t="shared" si="39"/>
        <v>195.51140000000001</v>
      </c>
      <c r="F825" s="4">
        <f t="shared" si="38"/>
        <v>9.7514000000000181</v>
      </c>
      <c r="G825" s="12">
        <v>2023</v>
      </c>
    </row>
    <row r="826" spans="1:8" x14ac:dyDescent="0.2">
      <c r="A826" s="18">
        <v>45081.551082175924</v>
      </c>
      <c r="B826" s="4">
        <v>6.2299999999999986</v>
      </c>
      <c r="C826" s="4">
        <v>1.2</v>
      </c>
      <c r="D826" s="4">
        <f t="shared" si="40"/>
        <v>7.4759999999999982</v>
      </c>
      <c r="E826" s="4">
        <f t="shared" si="39"/>
        <v>195.52340000000001</v>
      </c>
      <c r="F826" s="4">
        <f t="shared" si="38"/>
        <v>9.7634000000000185</v>
      </c>
      <c r="G826" s="12">
        <v>2023</v>
      </c>
    </row>
    <row r="827" spans="1:8" x14ac:dyDescent="0.2">
      <c r="A827" s="18">
        <v>45081.554108796299</v>
      </c>
      <c r="B827" s="4">
        <v>6.24</v>
      </c>
      <c r="C827" s="4">
        <v>1.2</v>
      </c>
      <c r="D827" s="4">
        <f t="shared" si="40"/>
        <v>7.4879999999999995</v>
      </c>
      <c r="E827" s="4">
        <f t="shared" si="39"/>
        <v>195.53540000000001</v>
      </c>
      <c r="F827" s="4">
        <f t="shared" si="38"/>
        <v>9.775400000000019</v>
      </c>
      <c r="G827" s="12">
        <v>2023</v>
      </c>
    </row>
    <row r="828" spans="1:8" x14ac:dyDescent="0.2">
      <c r="A828" s="18">
        <v>45081.556238425925</v>
      </c>
      <c r="B828" s="4">
        <v>6.2499999999999982</v>
      </c>
      <c r="C828" s="4">
        <v>1.2</v>
      </c>
      <c r="D828" s="4">
        <f t="shared" si="40"/>
        <v>7.4999999999999973</v>
      </c>
      <c r="E828" s="4">
        <f t="shared" si="39"/>
        <v>195.54740000000001</v>
      </c>
      <c r="F828" s="4">
        <f t="shared" si="38"/>
        <v>9.7874000000000194</v>
      </c>
      <c r="G828" s="12">
        <v>2023</v>
      </c>
    </row>
    <row r="829" spans="1:8" x14ac:dyDescent="0.2">
      <c r="A829" s="18">
        <v>45081.558709490739</v>
      </c>
      <c r="B829" s="4">
        <v>6.26</v>
      </c>
      <c r="C829" s="4">
        <v>1.2</v>
      </c>
      <c r="D829" s="4">
        <f t="shared" si="40"/>
        <v>7.5119999999999996</v>
      </c>
      <c r="E829" s="4">
        <f t="shared" si="39"/>
        <v>195.55940000000001</v>
      </c>
      <c r="F829" s="4">
        <f t="shared" si="38"/>
        <v>9.7994000000000199</v>
      </c>
      <c r="G829" s="12">
        <v>2023</v>
      </c>
    </row>
    <row r="830" spans="1:8" x14ac:dyDescent="0.2">
      <c r="A830" s="18">
        <v>45081.560653935187</v>
      </c>
      <c r="B830" s="4">
        <v>6.2700000000000014</v>
      </c>
      <c r="C830" s="4">
        <v>1.2</v>
      </c>
      <c r="D830" s="4">
        <f t="shared" si="40"/>
        <v>7.5240000000000009</v>
      </c>
      <c r="E830" s="4">
        <f t="shared" si="39"/>
        <v>195.57140000000001</v>
      </c>
      <c r="F830" s="4">
        <f t="shared" si="38"/>
        <v>9.8114000000000203</v>
      </c>
      <c r="G830" s="12">
        <v>2023</v>
      </c>
    </row>
    <row r="831" spans="1:8" x14ac:dyDescent="0.2">
      <c r="A831" s="18">
        <v>45085.700364583332</v>
      </c>
      <c r="B831" s="4">
        <v>6.2799999999999994</v>
      </c>
      <c r="C831" s="4">
        <v>1.2</v>
      </c>
      <c r="D831" s="4">
        <f t="shared" si="40"/>
        <v>7.5359999999999987</v>
      </c>
      <c r="E831" s="4">
        <f t="shared" si="39"/>
        <v>195.58340000000001</v>
      </c>
      <c r="F831" s="4">
        <f t="shared" si="38"/>
        <v>9.8234000000000208</v>
      </c>
      <c r="G831" s="12">
        <v>2023</v>
      </c>
    </row>
    <row r="832" spans="1:8" x14ac:dyDescent="0.2">
      <c r="A832" s="18">
        <v>45091.483015046295</v>
      </c>
      <c r="B832" s="4">
        <v>0</v>
      </c>
      <c r="C832" s="4">
        <v>1.17</v>
      </c>
      <c r="D832" s="4">
        <f t="shared" si="40"/>
        <v>0</v>
      </c>
      <c r="E832" s="4">
        <f>D832+E$831</f>
        <v>195.58340000000001</v>
      </c>
      <c r="F832" s="4">
        <f t="shared" si="38"/>
        <v>9.8234000000000208</v>
      </c>
      <c r="G832" s="12">
        <v>2023</v>
      </c>
      <c r="H832" s="7" t="s">
        <v>5</v>
      </c>
    </row>
    <row r="833" spans="1:7" x14ac:dyDescent="0.2">
      <c r="A833" s="18">
        <v>45091.800821759258</v>
      </c>
      <c r="B833" s="4">
        <v>9.9999999999997868E-3</v>
      </c>
      <c r="C833" s="4">
        <v>1.17</v>
      </c>
      <c r="D833" s="4">
        <f t="shared" si="40"/>
        <v>1.1699999999999751E-2</v>
      </c>
      <c r="E833" s="4">
        <f t="shared" ref="E833:E896" si="41">D833+E$831</f>
        <v>195.5951</v>
      </c>
      <c r="F833" s="4">
        <f t="shared" si="38"/>
        <v>9.8351000000000113</v>
      </c>
      <c r="G833" s="12">
        <v>2023</v>
      </c>
    </row>
    <row r="834" spans="1:7" x14ac:dyDescent="0.2">
      <c r="A834" s="18">
        <v>45092.838408564814</v>
      </c>
      <c r="B834" s="4">
        <v>1.9999999999999574E-2</v>
      </c>
      <c r="C834" s="4">
        <v>1.17</v>
      </c>
      <c r="D834" s="4">
        <f t="shared" si="40"/>
        <v>2.3399999999999501E-2</v>
      </c>
      <c r="E834" s="4">
        <f t="shared" si="41"/>
        <v>195.60680000000002</v>
      </c>
      <c r="F834" s="4">
        <f t="shared" si="38"/>
        <v>9.8468000000000302</v>
      </c>
      <c r="G834" s="12">
        <v>2023</v>
      </c>
    </row>
    <row r="835" spans="1:7" x14ac:dyDescent="0.2">
      <c r="A835" s="18">
        <v>45092.876585648148</v>
      </c>
      <c r="B835" s="4">
        <v>2.9999999999999361E-2</v>
      </c>
      <c r="C835" s="4">
        <v>1.17</v>
      </c>
      <c r="D835" s="4">
        <f t="shared" si="40"/>
        <v>3.509999999999925E-2</v>
      </c>
      <c r="E835" s="4">
        <f t="shared" si="41"/>
        <v>195.61850000000001</v>
      </c>
      <c r="F835" s="4">
        <f t="shared" ref="F835:F898" si="42">E835-185.76</f>
        <v>9.8585000000000207</v>
      </c>
      <c r="G835" s="12">
        <v>2023</v>
      </c>
    </row>
    <row r="836" spans="1:7" x14ac:dyDescent="0.2">
      <c r="A836" s="18">
        <v>45092.905133101849</v>
      </c>
      <c r="B836" s="4">
        <v>3.9999999999999147E-2</v>
      </c>
      <c r="C836" s="4">
        <v>1.17</v>
      </c>
      <c r="D836" s="4">
        <f t="shared" si="40"/>
        <v>4.6799999999999002E-2</v>
      </c>
      <c r="E836" s="4">
        <f t="shared" si="41"/>
        <v>195.6302</v>
      </c>
      <c r="F836" s="4">
        <f t="shared" si="42"/>
        <v>9.8702000000000112</v>
      </c>
      <c r="G836" s="12">
        <v>2023</v>
      </c>
    </row>
    <row r="837" spans="1:7" x14ac:dyDescent="0.2">
      <c r="A837" s="18">
        <v>45093.579068287036</v>
      </c>
      <c r="B837" s="4">
        <v>4.9999999999998934E-2</v>
      </c>
      <c r="C837" s="4">
        <v>1.17</v>
      </c>
      <c r="D837" s="4">
        <f t="shared" si="40"/>
        <v>5.8499999999998747E-2</v>
      </c>
      <c r="E837" s="4">
        <f t="shared" si="41"/>
        <v>195.64190000000002</v>
      </c>
      <c r="F837" s="4">
        <f t="shared" si="42"/>
        <v>9.8819000000000301</v>
      </c>
      <c r="G837" s="12">
        <v>2023</v>
      </c>
    </row>
    <row r="838" spans="1:7" x14ac:dyDescent="0.2">
      <c r="A838" s="18">
        <v>45093.579693287036</v>
      </c>
      <c r="B838" s="4">
        <v>5.9999999999998721E-2</v>
      </c>
      <c r="C838" s="4">
        <v>1.17</v>
      </c>
      <c r="D838" s="4">
        <f t="shared" si="40"/>
        <v>7.01999999999985E-2</v>
      </c>
      <c r="E838" s="4">
        <f t="shared" si="41"/>
        <v>195.65360000000001</v>
      </c>
      <c r="F838" s="4">
        <f t="shared" si="42"/>
        <v>9.8936000000000206</v>
      </c>
      <c r="G838" s="12">
        <v>2023</v>
      </c>
    </row>
    <row r="839" spans="1:7" x14ac:dyDescent="0.2">
      <c r="A839" s="18">
        <v>45093.579976851855</v>
      </c>
      <c r="B839" s="4">
        <v>7.0000000000000284E-2</v>
      </c>
      <c r="C839" s="4">
        <v>1.17</v>
      </c>
      <c r="D839" s="4">
        <f t="shared" si="40"/>
        <v>8.1900000000000334E-2</v>
      </c>
      <c r="E839" s="4">
        <f t="shared" si="41"/>
        <v>195.6653</v>
      </c>
      <c r="F839" s="4">
        <f t="shared" si="42"/>
        <v>9.9053000000000111</v>
      </c>
      <c r="G839" s="12">
        <v>2023</v>
      </c>
    </row>
    <row r="840" spans="1:7" x14ac:dyDescent="0.2">
      <c r="A840" s="18">
        <v>45093.580347222225</v>
      </c>
      <c r="B840" s="4">
        <v>8.0000000000000071E-2</v>
      </c>
      <c r="C840" s="4">
        <v>1.17</v>
      </c>
      <c r="D840" s="4">
        <f t="shared" si="40"/>
        <v>9.3600000000000072E-2</v>
      </c>
      <c r="E840" s="4">
        <f t="shared" si="41"/>
        <v>195.67700000000002</v>
      </c>
      <c r="F840" s="4">
        <f t="shared" si="42"/>
        <v>9.91700000000003</v>
      </c>
      <c r="G840" s="12">
        <v>2023</v>
      </c>
    </row>
    <row r="841" spans="1:7" x14ac:dyDescent="0.2">
      <c r="A841" s="18">
        <v>45093.58066550926</v>
      </c>
      <c r="B841" s="4">
        <v>8.9999999999999858E-2</v>
      </c>
      <c r="C841" s="4">
        <v>1.17</v>
      </c>
      <c r="D841" s="4">
        <f t="shared" si="40"/>
        <v>0.10529999999999982</v>
      </c>
      <c r="E841" s="4">
        <f t="shared" si="41"/>
        <v>195.68870000000001</v>
      </c>
      <c r="F841" s="4">
        <f t="shared" si="42"/>
        <v>9.9287000000000205</v>
      </c>
      <c r="G841" s="12">
        <v>2023</v>
      </c>
    </row>
    <row r="842" spans="1:7" x14ac:dyDescent="0.2">
      <c r="A842" s="18">
        <v>45093.580995370372</v>
      </c>
      <c r="B842" s="4">
        <v>9.9999999999999645E-2</v>
      </c>
      <c r="C842" s="4">
        <v>1.17</v>
      </c>
      <c r="D842" s="4">
        <f t="shared" si="40"/>
        <v>0.11699999999999958</v>
      </c>
      <c r="E842" s="4">
        <f t="shared" si="41"/>
        <v>195.7004</v>
      </c>
      <c r="F842" s="4">
        <f t="shared" si="42"/>
        <v>9.940400000000011</v>
      </c>
      <c r="G842" s="12">
        <v>2023</v>
      </c>
    </row>
    <row r="843" spans="1:7" x14ac:dyDescent="0.2">
      <c r="A843" s="18">
        <v>45093.581209490738</v>
      </c>
      <c r="B843" s="4">
        <v>0.10999999999999943</v>
      </c>
      <c r="C843" s="4">
        <v>1.17</v>
      </c>
      <c r="D843" s="4">
        <f t="shared" si="40"/>
        <v>0.12869999999999931</v>
      </c>
      <c r="E843" s="4">
        <f t="shared" si="41"/>
        <v>195.71210000000002</v>
      </c>
      <c r="F843" s="4">
        <f t="shared" si="42"/>
        <v>9.9521000000000299</v>
      </c>
      <c r="G843" s="12">
        <v>2023</v>
      </c>
    </row>
    <row r="844" spans="1:7" x14ac:dyDescent="0.2">
      <c r="A844" s="18">
        <v>45093.581603009261</v>
      </c>
      <c r="B844" s="4">
        <v>0.11999999999999922</v>
      </c>
      <c r="C844" s="4">
        <v>1.17</v>
      </c>
      <c r="D844" s="4">
        <f t="shared" si="40"/>
        <v>0.14039999999999908</v>
      </c>
      <c r="E844" s="4">
        <f t="shared" si="41"/>
        <v>195.72380000000001</v>
      </c>
      <c r="F844" s="4">
        <f t="shared" si="42"/>
        <v>9.9638000000000204</v>
      </c>
      <c r="G844" s="12">
        <v>2023</v>
      </c>
    </row>
    <row r="845" spans="1:7" x14ac:dyDescent="0.2">
      <c r="A845" s="18">
        <v>45093.581938657408</v>
      </c>
      <c r="B845" s="4">
        <v>0.12999999999999901</v>
      </c>
      <c r="C845" s="4">
        <v>1.17</v>
      </c>
      <c r="D845" s="4">
        <f t="shared" si="40"/>
        <v>0.15209999999999882</v>
      </c>
      <c r="E845" s="4">
        <f t="shared" si="41"/>
        <v>195.7355</v>
      </c>
      <c r="F845" s="4">
        <f t="shared" si="42"/>
        <v>9.9755000000000109</v>
      </c>
      <c r="G845" s="12">
        <v>2023</v>
      </c>
    </row>
    <row r="846" spans="1:7" x14ac:dyDescent="0.2">
      <c r="A846" s="18">
        <v>45093.58253472222</v>
      </c>
      <c r="B846" s="4">
        <v>0.13999999999999879</v>
      </c>
      <c r="C846" s="4">
        <v>1.17</v>
      </c>
      <c r="D846" s="4">
        <f t="shared" si="40"/>
        <v>0.16379999999999859</v>
      </c>
      <c r="E846" s="4">
        <f t="shared" si="41"/>
        <v>195.74720000000002</v>
      </c>
      <c r="F846" s="4">
        <f t="shared" si="42"/>
        <v>9.9872000000000298</v>
      </c>
      <c r="G846" s="12">
        <v>2023</v>
      </c>
    </row>
    <row r="847" spans="1:7" x14ac:dyDescent="0.2">
      <c r="A847" s="18">
        <v>45093.582771990739</v>
      </c>
      <c r="B847" s="4">
        <v>0.15000000000000036</v>
      </c>
      <c r="C847" s="4">
        <v>1.17</v>
      </c>
      <c r="D847" s="4">
        <f t="shared" si="40"/>
        <v>0.17550000000000041</v>
      </c>
      <c r="E847" s="4">
        <f t="shared" si="41"/>
        <v>195.75890000000001</v>
      </c>
      <c r="F847" s="4">
        <f t="shared" si="42"/>
        <v>9.9989000000000203</v>
      </c>
      <c r="G847" s="12">
        <v>2023</v>
      </c>
    </row>
    <row r="848" spans="1:7" x14ac:dyDescent="0.2">
      <c r="A848" s="18">
        <v>45093.583142361109</v>
      </c>
      <c r="B848" s="4">
        <v>0.16000000000000014</v>
      </c>
      <c r="C848" s="4">
        <v>1.17</v>
      </c>
      <c r="D848" s="4">
        <f t="shared" ref="D848:D911" si="43">B848*C848</f>
        <v>0.18720000000000014</v>
      </c>
      <c r="E848" s="4">
        <f t="shared" si="41"/>
        <v>195.7706</v>
      </c>
      <c r="F848" s="4">
        <f t="shared" si="42"/>
        <v>10.010600000000011</v>
      </c>
      <c r="G848" s="12">
        <v>2023</v>
      </c>
    </row>
    <row r="849" spans="1:7" x14ac:dyDescent="0.2">
      <c r="A849" s="18">
        <v>45093.58339699074</v>
      </c>
      <c r="B849" s="4">
        <v>0.16999999999999993</v>
      </c>
      <c r="C849" s="4">
        <v>1.17</v>
      </c>
      <c r="D849" s="4">
        <f t="shared" si="43"/>
        <v>0.19889999999999991</v>
      </c>
      <c r="E849" s="4">
        <f t="shared" si="41"/>
        <v>195.78230000000002</v>
      </c>
      <c r="F849" s="4">
        <f t="shared" si="42"/>
        <v>10.02230000000003</v>
      </c>
      <c r="G849" s="12">
        <v>2023</v>
      </c>
    </row>
    <row r="850" spans="1:7" x14ac:dyDescent="0.2">
      <c r="A850" s="18">
        <v>45093.583657407406</v>
      </c>
      <c r="B850" s="4">
        <v>0.17999999999999972</v>
      </c>
      <c r="C850" s="4">
        <v>1.17</v>
      </c>
      <c r="D850" s="4">
        <f t="shared" si="43"/>
        <v>0.21059999999999965</v>
      </c>
      <c r="E850" s="4">
        <f t="shared" si="41"/>
        <v>195.79400000000001</v>
      </c>
      <c r="F850" s="4">
        <f t="shared" si="42"/>
        <v>10.03400000000002</v>
      </c>
      <c r="G850" s="12">
        <v>2023</v>
      </c>
    </row>
    <row r="851" spans="1:7" x14ac:dyDescent="0.2">
      <c r="A851" s="18">
        <v>45093.58394675926</v>
      </c>
      <c r="B851" s="4">
        <v>0.1899999999999995</v>
      </c>
      <c r="C851" s="4">
        <v>1.17</v>
      </c>
      <c r="D851" s="4">
        <f t="shared" si="43"/>
        <v>0.22229999999999941</v>
      </c>
      <c r="E851" s="4">
        <f t="shared" si="41"/>
        <v>195.8057</v>
      </c>
      <c r="F851" s="4">
        <f t="shared" si="42"/>
        <v>10.045700000000011</v>
      </c>
      <c r="G851" s="12">
        <v>2023</v>
      </c>
    </row>
    <row r="852" spans="1:7" x14ac:dyDescent="0.2">
      <c r="A852" s="18">
        <v>45093.584473379633</v>
      </c>
      <c r="B852" s="4">
        <v>0.19999999999999929</v>
      </c>
      <c r="C852" s="4">
        <v>1.17</v>
      </c>
      <c r="D852" s="4">
        <f t="shared" si="43"/>
        <v>0.23399999999999915</v>
      </c>
      <c r="E852" s="4">
        <f t="shared" si="41"/>
        <v>195.81740000000002</v>
      </c>
      <c r="F852" s="4">
        <f t="shared" si="42"/>
        <v>10.05740000000003</v>
      </c>
      <c r="G852" s="12">
        <v>2023</v>
      </c>
    </row>
    <row r="853" spans="1:7" x14ac:dyDescent="0.2">
      <c r="A853" s="18">
        <v>45093.585011574076</v>
      </c>
      <c r="B853" s="4">
        <v>0.20999999999999908</v>
      </c>
      <c r="C853" s="4">
        <v>1.17</v>
      </c>
      <c r="D853" s="4">
        <f t="shared" si="43"/>
        <v>0.24569999999999889</v>
      </c>
      <c r="E853" s="4">
        <f t="shared" si="41"/>
        <v>195.82910000000001</v>
      </c>
      <c r="F853" s="4">
        <f t="shared" si="42"/>
        <v>10.06910000000002</v>
      </c>
      <c r="G853" s="12">
        <v>2023</v>
      </c>
    </row>
    <row r="854" spans="1:7" x14ac:dyDescent="0.2">
      <c r="A854" s="18">
        <v>45093.586915509259</v>
      </c>
      <c r="B854" s="4">
        <v>0.21999999999999886</v>
      </c>
      <c r="C854" s="4">
        <v>1.17</v>
      </c>
      <c r="D854" s="4">
        <f t="shared" si="43"/>
        <v>0.25739999999999863</v>
      </c>
      <c r="E854" s="4">
        <f t="shared" si="41"/>
        <v>195.8408</v>
      </c>
      <c r="F854" s="4">
        <f t="shared" si="42"/>
        <v>10.080800000000011</v>
      </c>
      <c r="G854" s="12">
        <v>2023</v>
      </c>
    </row>
    <row r="855" spans="1:7" x14ac:dyDescent="0.2">
      <c r="A855" s="18">
        <v>45093.709976851853</v>
      </c>
      <c r="B855" s="4">
        <v>0.23000000000000043</v>
      </c>
      <c r="C855" s="4">
        <v>1.17</v>
      </c>
      <c r="D855" s="4">
        <f t="shared" si="43"/>
        <v>0.26910000000000051</v>
      </c>
      <c r="E855" s="4">
        <f t="shared" si="41"/>
        <v>195.85250000000002</v>
      </c>
      <c r="F855" s="4">
        <f t="shared" si="42"/>
        <v>10.09250000000003</v>
      </c>
      <c r="G855" s="12">
        <v>2023</v>
      </c>
    </row>
    <row r="856" spans="1:7" x14ac:dyDescent="0.2">
      <c r="A856" s="18">
        <v>45093.714866898146</v>
      </c>
      <c r="B856" s="4">
        <v>0.24000000000000021</v>
      </c>
      <c r="C856" s="4">
        <v>1.17</v>
      </c>
      <c r="D856" s="4">
        <f t="shared" si="43"/>
        <v>0.28080000000000022</v>
      </c>
      <c r="E856" s="4">
        <f t="shared" si="41"/>
        <v>195.86420000000001</v>
      </c>
      <c r="F856" s="4">
        <f t="shared" si="42"/>
        <v>10.10420000000002</v>
      </c>
      <c r="G856" s="12">
        <v>2023</v>
      </c>
    </row>
    <row r="857" spans="1:7" x14ac:dyDescent="0.2">
      <c r="A857" s="18">
        <v>45093.720277777778</v>
      </c>
      <c r="B857" s="4">
        <v>0.25</v>
      </c>
      <c r="C857" s="4">
        <v>1.17</v>
      </c>
      <c r="D857" s="4">
        <f t="shared" si="43"/>
        <v>0.29249999999999998</v>
      </c>
      <c r="E857" s="4">
        <f t="shared" si="41"/>
        <v>195.8759</v>
      </c>
      <c r="F857" s="4">
        <f t="shared" si="42"/>
        <v>10.115900000000011</v>
      </c>
      <c r="G857" s="12">
        <v>2023</v>
      </c>
    </row>
    <row r="858" spans="1:7" x14ac:dyDescent="0.2">
      <c r="A858" s="18">
        <v>45093.810810185183</v>
      </c>
      <c r="B858" s="4">
        <v>0.25999999999999979</v>
      </c>
      <c r="C858" s="4">
        <v>1.17</v>
      </c>
      <c r="D858" s="4">
        <f t="shared" si="43"/>
        <v>0.30419999999999975</v>
      </c>
      <c r="E858" s="4">
        <f t="shared" si="41"/>
        <v>195.88760000000002</v>
      </c>
      <c r="F858" s="4">
        <f t="shared" si="42"/>
        <v>10.127600000000029</v>
      </c>
      <c r="G858" s="12">
        <v>2023</v>
      </c>
    </row>
    <row r="859" spans="1:7" x14ac:dyDescent="0.2">
      <c r="A859" s="18">
        <v>45100.393784722219</v>
      </c>
      <c r="B859" s="4">
        <v>0.26999999999999957</v>
      </c>
      <c r="C859" s="4">
        <v>1.17</v>
      </c>
      <c r="D859" s="4">
        <f t="shared" si="43"/>
        <v>0.31589999999999946</v>
      </c>
      <c r="E859" s="4">
        <f t="shared" si="41"/>
        <v>195.89930000000001</v>
      </c>
      <c r="F859" s="4">
        <f t="shared" si="42"/>
        <v>10.13930000000002</v>
      </c>
      <c r="G859" s="12">
        <v>2023</v>
      </c>
    </row>
    <row r="860" spans="1:7" x14ac:dyDescent="0.2">
      <c r="A860" s="18">
        <v>45103.686244212964</v>
      </c>
      <c r="B860" s="4">
        <v>0.27999999999999936</v>
      </c>
      <c r="C860" s="4">
        <v>1.17</v>
      </c>
      <c r="D860" s="4">
        <f t="shared" si="43"/>
        <v>0.32759999999999923</v>
      </c>
      <c r="E860" s="4">
        <f t="shared" si="41"/>
        <v>195.911</v>
      </c>
      <c r="F860" s="4">
        <f t="shared" si="42"/>
        <v>10.15100000000001</v>
      </c>
      <c r="G860" s="12">
        <v>2023</v>
      </c>
    </row>
    <row r="861" spans="1:7" x14ac:dyDescent="0.2">
      <c r="A861" s="18">
        <v>45103.690243055556</v>
      </c>
      <c r="B861" s="4">
        <v>0.28999999999999915</v>
      </c>
      <c r="C861" s="4">
        <v>1.17</v>
      </c>
      <c r="D861" s="4">
        <f t="shared" si="43"/>
        <v>0.33929999999999899</v>
      </c>
      <c r="E861" s="4">
        <f t="shared" si="41"/>
        <v>195.92270000000002</v>
      </c>
      <c r="F861" s="4">
        <f t="shared" si="42"/>
        <v>10.162700000000029</v>
      </c>
      <c r="G861" s="12">
        <v>2023</v>
      </c>
    </row>
    <row r="862" spans="1:7" x14ac:dyDescent="0.2">
      <c r="A862" s="18">
        <v>45103.71943287037</v>
      </c>
      <c r="B862" s="4">
        <v>0.29999999999999893</v>
      </c>
      <c r="C862" s="4">
        <v>1.17</v>
      </c>
      <c r="D862" s="4">
        <f t="shared" si="43"/>
        <v>0.35099999999999876</v>
      </c>
      <c r="E862" s="4">
        <f t="shared" si="41"/>
        <v>195.93440000000001</v>
      </c>
      <c r="F862" s="4">
        <f t="shared" si="42"/>
        <v>10.17440000000002</v>
      </c>
      <c r="G862" s="12">
        <v>2023</v>
      </c>
    </row>
    <row r="863" spans="1:7" x14ac:dyDescent="0.2">
      <c r="A863" s="18">
        <v>45103.736348379629</v>
      </c>
      <c r="B863" s="4">
        <v>0.30999999999999872</v>
      </c>
      <c r="C863" s="4">
        <v>1.17</v>
      </c>
      <c r="D863" s="4">
        <f t="shared" si="43"/>
        <v>0.36269999999999847</v>
      </c>
      <c r="E863" s="4">
        <f t="shared" si="41"/>
        <v>195.9461</v>
      </c>
      <c r="F863" s="4">
        <f t="shared" si="42"/>
        <v>10.18610000000001</v>
      </c>
      <c r="G863" s="12">
        <v>2023</v>
      </c>
    </row>
    <row r="864" spans="1:7" x14ac:dyDescent="0.2">
      <c r="A864" s="18">
        <v>45103.73642361111</v>
      </c>
      <c r="B864" s="4">
        <v>0.32000000000000028</v>
      </c>
      <c r="C864" s="4">
        <v>1.17</v>
      </c>
      <c r="D864" s="4">
        <f t="shared" si="43"/>
        <v>0.37440000000000029</v>
      </c>
      <c r="E864" s="4">
        <f t="shared" si="41"/>
        <v>195.95780000000002</v>
      </c>
      <c r="F864" s="4">
        <f t="shared" si="42"/>
        <v>10.197800000000029</v>
      </c>
      <c r="G864" s="12">
        <v>2023</v>
      </c>
    </row>
    <row r="865" spans="1:7" x14ac:dyDescent="0.2">
      <c r="A865" s="18">
        <v>45118.549884259257</v>
      </c>
      <c r="B865" s="4">
        <v>0.33000000000000007</v>
      </c>
      <c r="C865" s="4">
        <v>1.17</v>
      </c>
      <c r="D865" s="4">
        <f t="shared" si="43"/>
        <v>0.38610000000000005</v>
      </c>
      <c r="E865" s="4">
        <f t="shared" si="41"/>
        <v>195.96950000000001</v>
      </c>
      <c r="F865" s="4">
        <f t="shared" si="42"/>
        <v>10.20950000000002</v>
      </c>
      <c r="G865" s="12">
        <v>2023</v>
      </c>
    </row>
    <row r="866" spans="1:7" x14ac:dyDescent="0.2">
      <c r="A866" s="18">
        <v>45118.550758101854</v>
      </c>
      <c r="B866" s="4">
        <v>0.33999999999999986</v>
      </c>
      <c r="C866" s="4">
        <v>1.17</v>
      </c>
      <c r="D866" s="4">
        <f t="shared" si="43"/>
        <v>0.39779999999999982</v>
      </c>
      <c r="E866" s="4">
        <f t="shared" si="41"/>
        <v>195.9812</v>
      </c>
      <c r="F866" s="4">
        <f t="shared" si="42"/>
        <v>10.22120000000001</v>
      </c>
      <c r="G866" s="12">
        <v>2023</v>
      </c>
    </row>
    <row r="867" spans="1:7" x14ac:dyDescent="0.2">
      <c r="A867" s="18">
        <v>45118.551452546293</v>
      </c>
      <c r="B867" s="4">
        <v>0.34999999999999964</v>
      </c>
      <c r="C867" s="4">
        <v>1.17</v>
      </c>
      <c r="D867" s="4">
        <f t="shared" si="43"/>
        <v>0.40949999999999959</v>
      </c>
      <c r="E867" s="4">
        <f t="shared" si="41"/>
        <v>195.99290000000002</v>
      </c>
      <c r="F867" s="4">
        <f t="shared" si="42"/>
        <v>10.232900000000029</v>
      </c>
      <c r="G867" s="12">
        <v>2023</v>
      </c>
    </row>
    <row r="868" spans="1:7" x14ac:dyDescent="0.2">
      <c r="A868" s="18">
        <v>45118.551759259259</v>
      </c>
      <c r="B868" s="4">
        <v>0.35999999999999943</v>
      </c>
      <c r="C868" s="4">
        <v>1.17</v>
      </c>
      <c r="D868" s="4">
        <f t="shared" si="43"/>
        <v>0.4211999999999993</v>
      </c>
      <c r="E868" s="4">
        <f t="shared" si="41"/>
        <v>196.00460000000001</v>
      </c>
      <c r="F868" s="4">
        <f t="shared" si="42"/>
        <v>10.24460000000002</v>
      </c>
      <c r="G868" s="12">
        <v>2023</v>
      </c>
    </row>
    <row r="869" spans="1:7" x14ac:dyDescent="0.2">
      <c r="A869" s="18">
        <v>45118.552245370367</v>
      </c>
      <c r="B869" s="4">
        <v>0.36999999999999922</v>
      </c>
      <c r="C869" s="4">
        <v>1.17</v>
      </c>
      <c r="D869" s="4">
        <f t="shared" si="43"/>
        <v>0.43289999999999906</v>
      </c>
      <c r="E869" s="4">
        <f t="shared" si="41"/>
        <v>196.0163</v>
      </c>
      <c r="F869" s="4">
        <f t="shared" si="42"/>
        <v>10.25630000000001</v>
      </c>
      <c r="G869" s="12">
        <v>2023</v>
      </c>
    </row>
    <row r="870" spans="1:7" x14ac:dyDescent="0.2">
      <c r="A870" s="18">
        <v>45118.552494212963</v>
      </c>
      <c r="B870" s="4">
        <v>0.37999999999999901</v>
      </c>
      <c r="C870" s="4">
        <v>1.17</v>
      </c>
      <c r="D870" s="4">
        <f t="shared" si="43"/>
        <v>0.44459999999999883</v>
      </c>
      <c r="E870" s="4">
        <f t="shared" si="41"/>
        <v>196.02800000000002</v>
      </c>
      <c r="F870" s="4">
        <f t="shared" si="42"/>
        <v>10.268000000000029</v>
      </c>
      <c r="G870" s="12">
        <v>2023</v>
      </c>
    </row>
    <row r="871" spans="1:7" x14ac:dyDescent="0.2">
      <c r="A871" s="18">
        <v>45118.553489583333</v>
      </c>
      <c r="B871" s="4">
        <v>0.38999999999999879</v>
      </c>
      <c r="C871" s="4">
        <v>1.17</v>
      </c>
      <c r="D871" s="4">
        <f t="shared" si="43"/>
        <v>0.45629999999999854</v>
      </c>
      <c r="E871" s="4">
        <f t="shared" si="41"/>
        <v>196.03970000000001</v>
      </c>
      <c r="F871" s="4">
        <f t="shared" si="42"/>
        <v>10.27970000000002</v>
      </c>
      <c r="G871" s="12">
        <v>2023</v>
      </c>
    </row>
    <row r="872" spans="1:7" x14ac:dyDescent="0.2">
      <c r="A872" s="18">
        <v>45118.555086805558</v>
      </c>
      <c r="B872" s="4">
        <v>0.40000000000000036</v>
      </c>
      <c r="C872" s="4">
        <v>1.17</v>
      </c>
      <c r="D872" s="4">
        <f t="shared" si="43"/>
        <v>0.46800000000000036</v>
      </c>
      <c r="E872" s="4">
        <f t="shared" si="41"/>
        <v>196.0514</v>
      </c>
      <c r="F872" s="4">
        <f t="shared" si="42"/>
        <v>10.29140000000001</v>
      </c>
      <c r="G872" s="12">
        <v>2023</v>
      </c>
    </row>
    <row r="873" spans="1:7" x14ac:dyDescent="0.2">
      <c r="A873" s="18">
        <v>45118.556880787037</v>
      </c>
      <c r="B873" s="4">
        <v>0.41000000000000014</v>
      </c>
      <c r="C873" s="4">
        <v>1.17</v>
      </c>
      <c r="D873" s="4">
        <f t="shared" si="43"/>
        <v>0.47970000000000013</v>
      </c>
      <c r="E873" s="4">
        <f t="shared" si="41"/>
        <v>196.06310000000002</v>
      </c>
      <c r="F873" s="4">
        <f t="shared" si="42"/>
        <v>10.303100000000029</v>
      </c>
      <c r="G873" s="12">
        <v>2023</v>
      </c>
    </row>
    <row r="874" spans="1:7" x14ac:dyDescent="0.2">
      <c r="A874" s="18">
        <v>45131.562980324074</v>
      </c>
      <c r="B874" s="4">
        <v>0.41999999999999993</v>
      </c>
      <c r="C874" s="4">
        <v>1.17</v>
      </c>
      <c r="D874" s="4">
        <f t="shared" si="43"/>
        <v>0.49139999999999989</v>
      </c>
      <c r="E874" s="4">
        <f t="shared" si="41"/>
        <v>196.07480000000001</v>
      </c>
      <c r="F874" s="4">
        <f t="shared" si="42"/>
        <v>10.31480000000002</v>
      </c>
      <c r="G874" s="12">
        <v>2023</v>
      </c>
    </row>
    <row r="875" spans="1:7" x14ac:dyDescent="0.2">
      <c r="A875" s="18">
        <v>45131.568391203706</v>
      </c>
      <c r="B875" s="4">
        <v>0.42999999999999972</v>
      </c>
      <c r="C875" s="4">
        <v>1.17</v>
      </c>
      <c r="D875" s="4">
        <f t="shared" si="43"/>
        <v>0.50309999999999966</v>
      </c>
      <c r="E875" s="4">
        <f t="shared" si="41"/>
        <v>196.0865</v>
      </c>
      <c r="F875" s="4">
        <f t="shared" si="42"/>
        <v>10.32650000000001</v>
      </c>
      <c r="G875" s="12">
        <v>2023</v>
      </c>
    </row>
    <row r="876" spans="1:7" x14ac:dyDescent="0.2">
      <c r="A876" s="18">
        <v>45131.568512731479</v>
      </c>
      <c r="B876" s="4">
        <v>0.4399999999999995</v>
      </c>
      <c r="C876" s="4">
        <v>1.17</v>
      </c>
      <c r="D876" s="4">
        <f t="shared" si="43"/>
        <v>0.51479999999999937</v>
      </c>
      <c r="E876" s="4">
        <f t="shared" si="41"/>
        <v>196.09820000000002</v>
      </c>
      <c r="F876" s="4">
        <f t="shared" si="42"/>
        <v>10.338200000000029</v>
      </c>
      <c r="G876" s="12">
        <v>2023</v>
      </c>
    </row>
    <row r="877" spans="1:7" x14ac:dyDescent="0.2">
      <c r="A877" s="18">
        <v>45131.568616898148</v>
      </c>
      <c r="B877" s="4">
        <v>0.44999999999999929</v>
      </c>
      <c r="C877" s="4">
        <v>1.17</v>
      </c>
      <c r="D877" s="4">
        <f t="shared" si="43"/>
        <v>0.52649999999999919</v>
      </c>
      <c r="E877" s="4">
        <f t="shared" si="41"/>
        <v>196.10990000000001</v>
      </c>
      <c r="F877" s="4">
        <f t="shared" si="42"/>
        <v>10.349900000000019</v>
      </c>
      <c r="G877" s="12">
        <v>2023</v>
      </c>
    </row>
    <row r="878" spans="1:7" x14ac:dyDescent="0.2">
      <c r="A878" s="18">
        <v>45131.56881365741</v>
      </c>
      <c r="B878" s="4">
        <v>0.45999999999999908</v>
      </c>
      <c r="C878" s="4">
        <v>1.17</v>
      </c>
      <c r="D878" s="4">
        <f t="shared" si="43"/>
        <v>0.5381999999999989</v>
      </c>
      <c r="E878" s="4">
        <f t="shared" si="41"/>
        <v>196.1216</v>
      </c>
      <c r="F878" s="4">
        <f t="shared" si="42"/>
        <v>10.36160000000001</v>
      </c>
      <c r="G878" s="12">
        <v>2023</v>
      </c>
    </row>
    <row r="879" spans="1:7" x14ac:dyDescent="0.2">
      <c r="A879" s="18">
        <v>45131.569050925929</v>
      </c>
      <c r="B879" s="4">
        <v>0.46999999999999886</v>
      </c>
      <c r="C879" s="4">
        <v>1.17</v>
      </c>
      <c r="D879" s="4">
        <f t="shared" si="43"/>
        <v>0.54989999999999861</v>
      </c>
      <c r="E879" s="4">
        <f t="shared" si="41"/>
        <v>196.13330000000002</v>
      </c>
      <c r="F879" s="4">
        <f t="shared" si="42"/>
        <v>10.373300000000029</v>
      </c>
      <c r="G879" s="12">
        <v>2023</v>
      </c>
    </row>
    <row r="880" spans="1:7" x14ac:dyDescent="0.2">
      <c r="A880" s="18">
        <v>45131.569091435187</v>
      </c>
      <c r="B880" s="4">
        <v>0.48000000000000043</v>
      </c>
      <c r="C880" s="4">
        <v>1.17</v>
      </c>
      <c r="D880" s="4">
        <f t="shared" si="43"/>
        <v>0.56160000000000043</v>
      </c>
      <c r="E880" s="4">
        <f t="shared" si="41"/>
        <v>196.14500000000001</v>
      </c>
      <c r="F880" s="4">
        <f t="shared" si="42"/>
        <v>10.385000000000019</v>
      </c>
      <c r="G880" s="12">
        <v>2023</v>
      </c>
    </row>
    <row r="881" spans="1:7" x14ac:dyDescent="0.2">
      <c r="A881" s="18">
        <v>45131.570081018515</v>
      </c>
      <c r="B881" s="4">
        <v>0.49000000000000021</v>
      </c>
      <c r="C881" s="4">
        <v>1.17</v>
      </c>
      <c r="D881" s="4">
        <f t="shared" si="43"/>
        <v>0.57330000000000025</v>
      </c>
      <c r="E881" s="4">
        <f t="shared" si="41"/>
        <v>196.1567</v>
      </c>
      <c r="F881" s="4">
        <f t="shared" si="42"/>
        <v>10.39670000000001</v>
      </c>
      <c r="G881" s="12">
        <v>2023</v>
      </c>
    </row>
    <row r="882" spans="1:7" x14ac:dyDescent="0.2">
      <c r="A882" s="18">
        <v>45131.570202546296</v>
      </c>
      <c r="B882" s="4">
        <v>0.5</v>
      </c>
      <c r="C882" s="4">
        <v>1.17</v>
      </c>
      <c r="D882" s="4">
        <f t="shared" si="43"/>
        <v>0.58499999999999996</v>
      </c>
      <c r="E882" s="4">
        <f t="shared" si="41"/>
        <v>196.16840000000002</v>
      </c>
      <c r="F882" s="4">
        <f t="shared" si="42"/>
        <v>10.408400000000029</v>
      </c>
      <c r="G882" s="12">
        <v>2023</v>
      </c>
    </row>
    <row r="883" spans="1:7" x14ac:dyDescent="0.2">
      <c r="A883" s="18">
        <v>45131.570665509258</v>
      </c>
      <c r="B883" s="4">
        <v>0.50999999999999979</v>
      </c>
      <c r="C883" s="4">
        <v>1.17</v>
      </c>
      <c r="D883" s="4">
        <f t="shared" si="43"/>
        <v>0.59669999999999968</v>
      </c>
      <c r="E883" s="4">
        <f t="shared" si="41"/>
        <v>196.18010000000001</v>
      </c>
      <c r="F883" s="4">
        <f t="shared" si="42"/>
        <v>10.420100000000019</v>
      </c>
      <c r="G883" s="12">
        <v>2023</v>
      </c>
    </row>
    <row r="884" spans="1:7" x14ac:dyDescent="0.2">
      <c r="A884" s="18">
        <v>45131.570775462962</v>
      </c>
      <c r="B884" s="4">
        <v>0.51999999999999957</v>
      </c>
      <c r="C884" s="4">
        <v>1.17</v>
      </c>
      <c r="D884" s="4">
        <f t="shared" si="43"/>
        <v>0.6083999999999995</v>
      </c>
      <c r="E884" s="4">
        <f t="shared" si="41"/>
        <v>196.1918</v>
      </c>
      <c r="F884" s="4">
        <f t="shared" si="42"/>
        <v>10.43180000000001</v>
      </c>
      <c r="G884" s="12">
        <v>2023</v>
      </c>
    </row>
    <row r="885" spans="1:7" x14ac:dyDescent="0.2">
      <c r="A885" s="18">
        <v>45131.570960648147</v>
      </c>
      <c r="B885" s="4">
        <v>0.52999999999999936</v>
      </c>
      <c r="C885" s="4">
        <v>1.17</v>
      </c>
      <c r="D885" s="4">
        <f t="shared" si="43"/>
        <v>0.62009999999999921</v>
      </c>
      <c r="E885" s="4">
        <f t="shared" si="41"/>
        <v>196.20350000000002</v>
      </c>
      <c r="F885" s="4">
        <f t="shared" si="42"/>
        <v>10.443500000000029</v>
      </c>
      <c r="G885" s="12">
        <v>2023</v>
      </c>
    </row>
    <row r="886" spans="1:7" x14ac:dyDescent="0.2">
      <c r="A886" s="18">
        <v>45131.571238425924</v>
      </c>
      <c r="B886" s="4">
        <v>0.53999999999999915</v>
      </c>
      <c r="C886" s="4">
        <v>1.17</v>
      </c>
      <c r="D886" s="4">
        <f t="shared" si="43"/>
        <v>0.63179999999999892</v>
      </c>
      <c r="E886" s="4">
        <f t="shared" si="41"/>
        <v>196.21520000000001</v>
      </c>
      <c r="F886" s="4">
        <f t="shared" si="42"/>
        <v>10.455200000000019</v>
      </c>
      <c r="G886" s="12">
        <v>2023</v>
      </c>
    </row>
    <row r="887" spans="1:7" x14ac:dyDescent="0.2">
      <c r="A887" s="18">
        <v>45131.572239583336</v>
      </c>
      <c r="B887" s="4">
        <v>0.54999999999999893</v>
      </c>
      <c r="C887" s="4">
        <v>1.17</v>
      </c>
      <c r="D887" s="4">
        <f t="shared" si="43"/>
        <v>0.64349999999999874</v>
      </c>
      <c r="E887" s="4">
        <f t="shared" si="41"/>
        <v>196.2269</v>
      </c>
      <c r="F887" s="4">
        <f t="shared" si="42"/>
        <v>10.46690000000001</v>
      </c>
      <c r="G887" s="12">
        <v>2023</v>
      </c>
    </row>
    <row r="888" spans="1:7" x14ac:dyDescent="0.2">
      <c r="A888" s="18">
        <v>45131.572447916667</v>
      </c>
      <c r="B888" s="4">
        <v>0.55999999999999872</v>
      </c>
      <c r="C888" s="4">
        <v>1.17</v>
      </c>
      <c r="D888" s="4">
        <f t="shared" si="43"/>
        <v>0.65519999999999845</v>
      </c>
      <c r="E888" s="4">
        <f t="shared" si="41"/>
        <v>196.23860000000002</v>
      </c>
      <c r="F888" s="4">
        <f t="shared" si="42"/>
        <v>10.478600000000029</v>
      </c>
      <c r="G888" s="12">
        <v>2023</v>
      </c>
    </row>
    <row r="889" spans="1:7" x14ac:dyDescent="0.2">
      <c r="A889" s="18">
        <v>45131.573038194445</v>
      </c>
      <c r="B889" s="4">
        <v>0.57000000000000028</v>
      </c>
      <c r="C889" s="4">
        <v>1.17</v>
      </c>
      <c r="D889" s="4">
        <f t="shared" si="43"/>
        <v>0.66690000000000027</v>
      </c>
      <c r="E889" s="4">
        <f t="shared" si="41"/>
        <v>196.25030000000001</v>
      </c>
      <c r="F889" s="4">
        <f t="shared" si="42"/>
        <v>10.490300000000019</v>
      </c>
      <c r="G889" s="12">
        <v>2023</v>
      </c>
    </row>
    <row r="890" spans="1:7" x14ac:dyDescent="0.2">
      <c r="A890" s="18">
        <v>45131.577760416665</v>
      </c>
      <c r="B890" s="4">
        <v>0.58000000000000007</v>
      </c>
      <c r="C890" s="4">
        <v>1.17</v>
      </c>
      <c r="D890" s="4">
        <f t="shared" si="43"/>
        <v>0.67860000000000009</v>
      </c>
      <c r="E890" s="4">
        <f t="shared" si="41"/>
        <v>196.262</v>
      </c>
      <c r="F890" s="4">
        <f t="shared" si="42"/>
        <v>10.50200000000001</v>
      </c>
      <c r="G890" s="12">
        <v>2023</v>
      </c>
    </row>
    <row r="891" spans="1:7" x14ac:dyDescent="0.2">
      <c r="A891" s="18">
        <v>45131.5778125</v>
      </c>
      <c r="B891" s="4">
        <v>0.58999999999999986</v>
      </c>
      <c r="C891" s="4">
        <v>1.17</v>
      </c>
      <c r="D891" s="4">
        <f t="shared" si="43"/>
        <v>0.6902999999999998</v>
      </c>
      <c r="E891" s="4">
        <f t="shared" si="41"/>
        <v>196.27370000000002</v>
      </c>
      <c r="F891" s="4">
        <f t="shared" si="42"/>
        <v>10.513700000000028</v>
      </c>
      <c r="G891" s="12">
        <v>2023</v>
      </c>
    </row>
    <row r="892" spans="1:7" x14ac:dyDescent="0.2">
      <c r="A892" s="18">
        <v>45131.577962962961</v>
      </c>
      <c r="B892" s="4">
        <v>0.59999999999999964</v>
      </c>
      <c r="C892" s="4">
        <v>1.17</v>
      </c>
      <c r="D892" s="4">
        <f t="shared" si="43"/>
        <v>0.70199999999999951</v>
      </c>
      <c r="E892" s="4">
        <f t="shared" si="41"/>
        <v>196.28540000000001</v>
      </c>
      <c r="F892" s="4">
        <f t="shared" si="42"/>
        <v>10.525400000000019</v>
      </c>
      <c r="G892" s="12">
        <v>2023</v>
      </c>
    </row>
    <row r="893" spans="1:7" x14ac:dyDescent="0.2">
      <c r="A893" s="18">
        <v>45131.592245370368</v>
      </c>
      <c r="B893" s="4">
        <v>0.60999999999999943</v>
      </c>
      <c r="C893" s="4">
        <v>1.17</v>
      </c>
      <c r="D893" s="4">
        <f t="shared" si="43"/>
        <v>0.71369999999999933</v>
      </c>
      <c r="E893" s="4">
        <f t="shared" si="41"/>
        <v>196.2971</v>
      </c>
      <c r="F893" s="4">
        <f t="shared" si="42"/>
        <v>10.537100000000009</v>
      </c>
      <c r="G893" s="12">
        <v>2023</v>
      </c>
    </row>
    <row r="894" spans="1:7" x14ac:dyDescent="0.2">
      <c r="A894" s="18">
        <v>45132.579756944448</v>
      </c>
      <c r="B894" s="4">
        <v>0.61999999999999922</v>
      </c>
      <c r="C894" s="4">
        <v>1.17</v>
      </c>
      <c r="D894" s="4">
        <f t="shared" si="43"/>
        <v>0.72539999999999905</v>
      </c>
      <c r="E894" s="4">
        <f t="shared" si="41"/>
        <v>196.30880000000002</v>
      </c>
      <c r="F894" s="4">
        <f t="shared" si="42"/>
        <v>10.548800000000028</v>
      </c>
      <c r="G894" s="12">
        <v>2023</v>
      </c>
    </row>
    <row r="895" spans="1:7" x14ac:dyDescent="0.2">
      <c r="A895" s="18">
        <v>45132.58079861111</v>
      </c>
      <c r="B895" s="4">
        <v>0.62999999999999901</v>
      </c>
      <c r="C895" s="4">
        <v>1.17</v>
      </c>
      <c r="D895" s="4">
        <f t="shared" si="43"/>
        <v>0.73709999999999876</v>
      </c>
      <c r="E895" s="4">
        <f t="shared" si="41"/>
        <v>196.32050000000001</v>
      </c>
      <c r="F895" s="4">
        <f t="shared" si="42"/>
        <v>10.560500000000019</v>
      </c>
      <c r="G895" s="12">
        <v>2023</v>
      </c>
    </row>
    <row r="896" spans="1:7" x14ac:dyDescent="0.2">
      <c r="A896" s="18">
        <v>45132.58308449074</v>
      </c>
      <c r="B896" s="4">
        <v>0.63999999999999879</v>
      </c>
      <c r="C896" s="4">
        <v>1.17</v>
      </c>
      <c r="D896" s="4">
        <f t="shared" si="43"/>
        <v>0.74879999999999858</v>
      </c>
      <c r="E896" s="4">
        <f t="shared" si="41"/>
        <v>196.3322</v>
      </c>
      <c r="F896" s="4">
        <f t="shared" si="42"/>
        <v>10.572200000000009</v>
      </c>
      <c r="G896" s="12">
        <v>2023</v>
      </c>
    </row>
    <row r="897" spans="1:7" x14ac:dyDescent="0.2">
      <c r="A897" s="18">
        <v>45133.705700231483</v>
      </c>
      <c r="B897" s="4">
        <v>0.65000000000000036</v>
      </c>
      <c r="C897" s="4">
        <v>1.17</v>
      </c>
      <c r="D897" s="4">
        <f t="shared" si="43"/>
        <v>0.7605000000000004</v>
      </c>
      <c r="E897" s="4">
        <f t="shared" ref="E897:E960" si="44">D897+E$831</f>
        <v>196.34390000000002</v>
      </c>
      <c r="F897" s="4">
        <f t="shared" si="42"/>
        <v>10.583900000000028</v>
      </c>
      <c r="G897" s="12">
        <v>2023</v>
      </c>
    </row>
    <row r="898" spans="1:7" x14ac:dyDescent="0.2">
      <c r="A898" s="18">
        <v>45133.706799768515</v>
      </c>
      <c r="B898" s="4">
        <v>0.66000000000000014</v>
      </c>
      <c r="C898" s="4">
        <v>1.17</v>
      </c>
      <c r="D898" s="4">
        <f t="shared" si="43"/>
        <v>0.77220000000000011</v>
      </c>
      <c r="E898" s="4">
        <f t="shared" si="44"/>
        <v>196.35560000000001</v>
      </c>
      <c r="F898" s="4">
        <f t="shared" si="42"/>
        <v>10.595600000000019</v>
      </c>
      <c r="G898" s="12">
        <v>2023</v>
      </c>
    </row>
    <row r="899" spans="1:7" x14ac:dyDescent="0.2">
      <c r="A899" s="18">
        <v>45136.717326388891</v>
      </c>
      <c r="B899" s="4">
        <v>0.66999999999999993</v>
      </c>
      <c r="C899" s="4">
        <v>1.17</v>
      </c>
      <c r="D899" s="4">
        <f t="shared" si="43"/>
        <v>0.78389999999999982</v>
      </c>
      <c r="E899" s="4">
        <f t="shared" si="44"/>
        <v>196.3673</v>
      </c>
      <c r="F899" s="4">
        <f t="shared" ref="F899:F962" si="45">E899-185.76</f>
        <v>10.607300000000009</v>
      </c>
      <c r="G899" s="12">
        <v>2023</v>
      </c>
    </row>
    <row r="900" spans="1:7" x14ac:dyDescent="0.2">
      <c r="A900" s="18">
        <v>45136.718651620373</v>
      </c>
      <c r="B900" s="4">
        <v>0.67999999999999972</v>
      </c>
      <c r="C900" s="4">
        <v>1.17</v>
      </c>
      <c r="D900" s="4">
        <f t="shared" si="43"/>
        <v>0.79559999999999964</v>
      </c>
      <c r="E900" s="4">
        <f t="shared" si="44"/>
        <v>196.37900000000002</v>
      </c>
      <c r="F900" s="4">
        <f t="shared" si="45"/>
        <v>10.619000000000028</v>
      </c>
      <c r="G900" s="12">
        <v>2023</v>
      </c>
    </row>
    <row r="901" spans="1:7" x14ac:dyDescent="0.2">
      <c r="A901" s="18">
        <v>45136.72011574074</v>
      </c>
      <c r="B901" s="4">
        <v>0.6899999999999995</v>
      </c>
      <c r="C901" s="4">
        <v>1.17</v>
      </c>
      <c r="D901" s="4">
        <f t="shared" si="43"/>
        <v>0.80729999999999935</v>
      </c>
      <c r="E901" s="4">
        <f t="shared" si="44"/>
        <v>196.39070000000001</v>
      </c>
      <c r="F901" s="4">
        <f t="shared" si="45"/>
        <v>10.630700000000019</v>
      </c>
      <c r="G901" s="12">
        <v>2023</v>
      </c>
    </row>
    <row r="902" spans="1:7" x14ac:dyDescent="0.2">
      <c r="A902" s="18">
        <v>45136.720717592594</v>
      </c>
      <c r="B902" s="4">
        <v>0.69999999999999929</v>
      </c>
      <c r="C902" s="4">
        <v>1.17</v>
      </c>
      <c r="D902" s="4">
        <f t="shared" si="43"/>
        <v>0.81899999999999917</v>
      </c>
      <c r="E902" s="4">
        <f t="shared" si="44"/>
        <v>196.4024</v>
      </c>
      <c r="F902" s="4">
        <f t="shared" si="45"/>
        <v>10.642400000000009</v>
      </c>
      <c r="G902" s="12">
        <v>2023</v>
      </c>
    </row>
    <row r="903" spans="1:7" x14ac:dyDescent="0.2">
      <c r="A903" s="18">
        <v>45136.722077546299</v>
      </c>
      <c r="B903" s="4">
        <v>0.70999999999999908</v>
      </c>
      <c r="C903" s="4">
        <v>1.17</v>
      </c>
      <c r="D903" s="4">
        <f t="shared" si="43"/>
        <v>0.83069999999999888</v>
      </c>
      <c r="E903" s="4">
        <f t="shared" si="44"/>
        <v>196.41410000000002</v>
      </c>
      <c r="F903" s="4">
        <f t="shared" si="45"/>
        <v>10.654100000000028</v>
      </c>
      <c r="G903" s="12">
        <v>2023</v>
      </c>
    </row>
    <row r="904" spans="1:7" x14ac:dyDescent="0.2">
      <c r="A904" s="18">
        <v>45136.723605324078</v>
      </c>
      <c r="B904" s="4">
        <v>0.71999999999999886</v>
      </c>
      <c r="C904" s="4">
        <v>1.17</v>
      </c>
      <c r="D904" s="4">
        <f t="shared" si="43"/>
        <v>0.84239999999999859</v>
      </c>
      <c r="E904" s="4">
        <f t="shared" si="44"/>
        <v>196.42580000000001</v>
      </c>
      <c r="F904" s="4">
        <f t="shared" si="45"/>
        <v>10.665800000000019</v>
      </c>
      <c r="G904" s="12">
        <v>2023</v>
      </c>
    </row>
    <row r="905" spans="1:7" x14ac:dyDescent="0.2">
      <c r="A905" s="18">
        <v>45136.743848379629</v>
      </c>
      <c r="B905" s="4">
        <v>0.73000000000000043</v>
      </c>
      <c r="C905" s="4">
        <v>1.17</v>
      </c>
      <c r="D905" s="4">
        <f t="shared" si="43"/>
        <v>0.85410000000000041</v>
      </c>
      <c r="E905" s="4">
        <f t="shared" si="44"/>
        <v>196.4375</v>
      </c>
      <c r="F905" s="4">
        <f t="shared" si="45"/>
        <v>10.677500000000009</v>
      </c>
      <c r="G905" s="12">
        <v>2023</v>
      </c>
    </row>
    <row r="906" spans="1:7" x14ac:dyDescent="0.2">
      <c r="A906" s="18">
        <v>45138.863263888888</v>
      </c>
      <c r="B906" s="4">
        <v>0.74000000000000021</v>
      </c>
      <c r="C906" s="4">
        <v>1.17</v>
      </c>
      <c r="D906" s="4">
        <f t="shared" si="43"/>
        <v>0.86580000000000024</v>
      </c>
      <c r="E906" s="4">
        <f t="shared" si="44"/>
        <v>196.44920000000002</v>
      </c>
      <c r="F906" s="4">
        <f t="shared" si="45"/>
        <v>10.689200000000028</v>
      </c>
      <c r="G906" s="12">
        <v>2023</v>
      </c>
    </row>
    <row r="907" spans="1:7" x14ac:dyDescent="0.2">
      <c r="A907" s="18">
        <v>45138.879600694447</v>
      </c>
      <c r="B907" s="4">
        <v>0.75</v>
      </c>
      <c r="C907" s="4">
        <v>1.17</v>
      </c>
      <c r="D907" s="4">
        <f t="shared" si="43"/>
        <v>0.87749999999999995</v>
      </c>
      <c r="E907" s="4">
        <f t="shared" si="44"/>
        <v>196.46090000000001</v>
      </c>
      <c r="F907" s="4">
        <f t="shared" si="45"/>
        <v>10.700900000000019</v>
      </c>
      <c r="G907" s="12">
        <v>2023</v>
      </c>
    </row>
    <row r="908" spans="1:7" x14ac:dyDescent="0.2">
      <c r="A908" s="18">
        <v>45138.882361111115</v>
      </c>
      <c r="B908" s="4">
        <v>0.75999999999999979</v>
      </c>
      <c r="C908" s="4">
        <v>1.17</v>
      </c>
      <c r="D908" s="4">
        <f t="shared" si="43"/>
        <v>0.88919999999999966</v>
      </c>
      <c r="E908" s="4">
        <f t="shared" si="44"/>
        <v>196.4726</v>
      </c>
      <c r="F908" s="4">
        <f t="shared" si="45"/>
        <v>10.712600000000009</v>
      </c>
      <c r="G908" s="12">
        <v>2023</v>
      </c>
    </row>
    <row r="909" spans="1:7" x14ac:dyDescent="0.2">
      <c r="A909" s="18">
        <v>45138.911990740744</v>
      </c>
      <c r="B909" s="4">
        <v>0.76999999999999957</v>
      </c>
      <c r="C909" s="4">
        <v>1.17</v>
      </c>
      <c r="D909" s="4">
        <f t="shared" si="43"/>
        <v>0.90089999999999948</v>
      </c>
      <c r="E909" s="4">
        <f t="shared" si="44"/>
        <v>196.48430000000002</v>
      </c>
      <c r="F909" s="4">
        <f t="shared" si="45"/>
        <v>10.724300000000028</v>
      </c>
      <c r="G909" s="12">
        <v>2023</v>
      </c>
    </row>
    <row r="910" spans="1:7" x14ac:dyDescent="0.2">
      <c r="A910" s="18">
        <v>45139.482644675925</v>
      </c>
      <c r="B910" s="4">
        <v>0.77999999999999936</v>
      </c>
      <c r="C910" s="4">
        <v>1.17</v>
      </c>
      <c r="D910" s="4">
        <f t="shared" si="43"/>
        <v>0.91259999999999919</v>
      </c>
      <c r="E910" s="4">
        <f t="shared" si="44"/>
        <v>196.49600000000001</v>
      </c>
      <c r="F910" s="4">
        <f t="shared" si="45"/>
        <v>10.736000000000018</v>
      </c>
      <c r="G910" s="12">
        <v>2023</v>
      </c>
    </row>
    <row r="911" spans="1:7" x14ac:dyDescent="0.2">
      <c r="A911" s="18">
        <v>45139.530543981484</v>
      </c>
      <c r="B911" s="4">
        <v>0.78999999999999915</v>
      </c>
      <c r="C911" s="4">
        <v>1.17</v>
      </c>
      <c r="D911" s="4">
        <f t="shared" si="43"/>
        <v>0.9242999999999989</v>
      </c>
      <c r="E911" s="4">
        <f t="shared" si="44"/>
        <v>196.5077</v>
      </c>
      <c r="F911" s="4">
        <f t="shared" si="45"/>
        <v>10.747700000000009</v>
      </c>
      <c r="G911" s="12">
        <v>2023</v>
      </c>
    </row>
    <row r="912" spans="1:7" x14ac:dyDescent="0.2">
      <c r="A912" s="18">
        <v>45139.5315162037</v>
      </c>
      <c r="B912" s="4">
        <v>0.79999999999999893</v>
      </c>
      <c r="C912" s="4">
        <v>1.17</v>
      </c>
      <c r="D912" s="4">
        <f t="shared" ref="D912:D975" si="46">B912*C912</f>
        <v>0.93599999999999872</v>
      </c>
      <c r="E912" s="4">
        <f t="shared" si="44"/>
        <v>196.51940000000002</v>
      </c>
      <c r="F912" s="4">
        <f t="shared" si="45"/>
        <v>10.759400000000028</v>
      </c>
      <c r="G912" s="12">
        <v>2023</v>
      </c>
    </row>
    <row r="913" spans="1:7" x14ac:dyDescent="0.2">
      <c r="A913" s="18">
        <v>45139.622847222221</v>
      </c>
      <c r="B913" s="4">
        <v>0.80999999999999872</v>
      </c>
      <c r="C913" s="4">
        <v>1.17</v>
      </c>
      <c r="D913" s="4">
        <f t="shared" si="46"/>
        <v>0.94769999999999843</v>
      </c>
      <c r="E913" s="4">
        <f t="shared" si="44"/>
        <v>196.53110000000001</v>
      </c>
      <c r="F913" s="4">
        <f t="shared" si="45"/>
        <v>10.771100000000018</v>
      </c>
      <c r="G913" s="12">
        <v>2023</v>
      </c>
    </row>
    <row r="914" spans="1:7" x14ac:dyDescent="0.2">
      <c r="A914" s="18">
        <v>45139.652123842592</v>
      </c>
      <c r="B914" s="4">
        <v>0.82000000000000028</v>
      </c>
      <c r="C914" s="4">
        <v>1.17</v>
      </c>
      <c r="D914" s="4">
        <f t="shared" si="46"/>
        <v>0.95940000000000025</v>
      </c>
      <c r="E914" s="4">
        <f t="shared" si="44"/>
        <v>196.5428</v>
      </c>
      <c r="F914" s="4">
        <f t="shared" si="45"/>
        <v>10.782800000000009</v>
      </c>
      <c r="G914" s="12">
        <v>2023</v>
      </c>
    </row>
    <row r="915" spans="1:7" x14ac:dyDescent="0.2">
      <c r="A915" s="18">
        <v>45140.582442129627</v>
      </c>
      <c r="B915" s="4">
        <v>0.83000000000000007</v>
      </c>
      <c r="C915" s="4">
        <v>1.17</v>
      </c>
      <c r="D915" s="4">
        <f t="shared" si="46"/>
        <v>0.97110000000000007</v>
      </c>
      <c r="E915" s="4">
        <f t="shared" si="44"/>
        <v>196.55450000000002</v>
      </c>
      <c r="F915" s="4">
        <f t="shared" si="45"/>
        <v>10.794500000000028</v>
      </c>
      <c r="G915" s="12">
        <v>2023</v>
      </c>
    </row>
    <row r="916" spans="1:7" x14ac:dyDescent="0.2">
      <c r="A916" s="18">
        <v>45140.590028935185</v>
      </c>
      <c r="B916" s="4">
        <v>0.83999999999999986</v>
      </c>
      <c r="C916" s="4">
        <v>1.17</v>
      </c>
      <c r="D916" s="4">
        <f t="shared" si="46"/>
        <v>0.98279999999999978</v>
      </c>
      <c r="E916" s="4">
        <f t="shared" si="44"/>
        <v>196.56620000000001</v>
      </c>
      <c r="F916" s="4">
        <f t="shared" si="45"/>
        <v>10.806200000000018</v>
      </c>
      <c r="G916" s="12">
        <v>2023</v>
      </c>
    </row>
    <row r="917" spans="1:7" x14ac:dyDescent="0.2">
      <c r="A917" s="18">
        <v>45140.591203703705</v>
      </c>
      <c r="B917" s="4">
        <v>0.84999999999999964</v>
      </c>
      <c r="C917" s="4">
        <v>1.17</v>
      </c>
      <c r="D917" s="4">
        <f t="shared" si="46"/>
        <v>0.9944999999999995</v>
      </c>
      <c r="E917" s="4">
        <f t="shared" si="44"/>
        <v>196.5779</v>
      </c>
      <c r="F917" s="4">
        <f t="shared" si="45"/>
        <v>10.817900000000009</v>
      </c>
      <c r="G917" s="12">
        <v>2023</v>
      </c>
    </row>
    <row r="918" spans="1:7" x14ac:dyDescent="0.2">
      <c r="A918" s="18">
        <v>45140.591412037036</v>
      </c>
      <c r="B918" s="4">
        <v>0.85999999999999943</v>
      </c>
      <c r="C918" s="4">
        <v>1.17</v>
      </c>
      <c r="D918" s="4">
        <f t="shared" si="46"/>
        <v>1.0061999999999993</v>
      </c>
      <c r="E918" s="4">
        <f t="shared" si="44"/>
        <v>196.58960000000002</v>
      </c>
      <c r="F918" s="4">
        <f t="shared" si="45"/>
        <v>10.829600000000028</v>
      </c>
      <c r="G918" s="12">
        <v>2023</v>
      </c>
    </row>
    <row r="919" spans="1:7" x14ac:dyDescent="0.2">
      <c r="A919" s="18">
        <v>45140.66505787037</v>
      </c>
      <c r="B919" s="4">
        <v>0.86999999999999922</v>
      </c>
      <c r="C919" s="4">
        <v>1.17</v>
      </c>
      <c r="D919" s="4">
        <f t="shared" si="46"/>
        <v>1.0178999999999989</v>
      </c>
      <c r="E919" s="4">
        <f t="shared" si="44"/>
        <v>196.60130000000001</v>
      </c>
      <c r="F919" s="4">
        <f t="shared" si="45"/>
        <v>10.841300000000018</v>
      </c>
      <c r="G919" s="12">
        <v>2023</v>
      </c>
    </row>
    <row r="920" spans="1:7" x14ac:dyDescent="0.2">
      <c r="A920" s="18">
        <v>45140.669971064817</v>
      </c>
      <c r="B920" s="4">
        <v>0.87999999999999901</v>
      </c>
      <c r="C920" s="4">
        <v>1.17</v>
      </c>
      <c r="D920" s="4">
        <f t="shared" si="46"/>
        <v>1.0295999999999987</v>
      </c>
      <c r="E920" s="4">
        <f t="shared" si="44"/>
        <v>196.613</v>
      </c>
      <c r="F920" s="4">
        <f t="shared" si="45"/>
        <v>10.853000000000009</v>
      </c>
      <c r="G920" s="12">
        <v>2023</v>
      </c>
    </row>
    <row r="921" spans="1:7" x14ac:dyDescent="0.2">
      <c r="A921" s="18">
        <v>45140.676417824077</v>
      </c>
      <c r="B921" s="4">
        <v>0.88999999999999879</v>
      </c>
      <c r="C921" s="4">
        <v>1.17</v>
      </c>
      <c r="D921" s="4">
        <f t="shared" si="46"/>
        <v>1.0412999999999986</v>
      </c>
      <c r="E921" s="4">
        <f t="shared" si="44"/>
        <v>196.62470000000002</v>
      </c>
      <c r="F921" s="4">
        <f t="shared" si="45"/>
        <v>10.864700000000028</v>
      </c>
      <c r="G921" s="12">
        <v>2023</v>
      </c>
    </row>
    <row r="922" spans="1:7" x14ac:dyDescent="0.2">
      <c r="A922" s="18">
        <v>45140.679172453703</v>
      </c>
      <c r="B922" s="4">
        <v>0.90000000000000036</v>
      </c>
      <c r="C922" s="4">
        <v>1.17</v>
      </c>
      <c r="D922" s="4">
        <f t="shared" si="46"/>
        <v>1.0530000000000004</v>
      </c>
      <c r="E922" s="4">
        <f t="shared" si="44"/>
        <v>196.63640000000001</v>
      </c>
      <c r="F922" s="4">
        <f t="shared" si="45"/>
        <v>10.876400000000018</v>
      </c>
      <c r="G922" s="12">
        <v>2023</v>
      </c>
    </row>
    <row r="923" spans="1:7" x14ac:dyDescent="0.2">
      <c r="A923" s="18">
        <v>45140.684259259258</v>
      </c>
      <c r="B923" s="4">
        <v>0.91000000000000014</v>
      </c>
      <c r="C923" s="4">
        <v>1.17</v>
      </c>
      <c r="D923" s="4">
        <f t="shared" si="46"/>
        <v>1.0647000000000002</v>
      </c>
      <c r="E923" s="4">
        <f t="shared" si="44"/>
        <v>196.6481</v>
      </c>
      <c r="F923" s="4">
        <f t="shared" si="45"/>
        <v>10.888100000000009</v>
      </c>
      <c r="G923" s="12">
        <v>2023</v>
      </c>
    </row>
    <row r="924" spans="1:7" x14ac:dyDescent="0.2">
      <c r="A924" s="18">
        <v>45141.682199074072</v>
      </c>
      <c r="B924" s="4">
        <v>0.91999999999999993</v>
      </c>
      <c r="C924" s="4">
        <v>1.17</v>
      </c>
      <c r="D924" s="4">
        <f t="shared" si="46"/>
        <v>1.0763999999999998</v>
      </c>
      <c r="E924" s="4">
        <f t="shared" si="44"/>
        <v>196.65980000000002</v>
      </c>
      <c r="F924" s="4">
        <f t="shared" si="45"/>
        <v>10.899800000000027</v>
      </c>
      <c r="G924" s="12">
        <v>2023</v>
      </c>
    </row>
    <row r="925" spans="1:7" x14ac:dyDescent="0.2">
      <c r="A925" s="18">
        <v>45141.686886574076</v>
      </c>
      <c r="B925" s="4">
        <v>0.92999999999999972</v>
      </c>
      <c r="C925" s="4">
        <v>1.17</v>
      </c>
      <c r="D925" s="4">
        <f t="shared" si="46"/>
        <v>1.0880999999999996</v>
      </c>
      <c r="E925" s="4">
        <f t="shared" si="44"/>
        <v>196.67150000000001</v>
      </c>
      <c r="F925" s="4">
        <f t="shared" si="45"/>
        <v>10.911500000000018</v>
      </c>
      <c r="G925" s="12">
        <v>2023</v>
      </c>
    </row>
    <row r="926" spans="1:7" x14ac:dyDescent="0.2">
      <c r="A926" s="18">
        <v>45148.401892361115</v>
      </c>
      <c r="B926" s="4">
        <v>0.9399999999999995</v>
      </c>
      <c r="C926" s="4">
        <v>1.17</v>
      </c>
      <c r="D926" s="4">
        <f t="shared" si="46"/>
        <v>1.0997999999999994</v>
      </c>
      <c r="E926" s="4">
        <f t="shared" si="44"/>
        <v>196.6832</v>
      </c>
      <c r="F926" s="4">
        <f t="shared" si="45"/>
        <v>10.923200000000008</v>
      </c>
      <c r="G926" s="12">
        <v>2023</v>
      </c>
    </row>
    <row r="927" spans="1:7" x14ac:dyDescent="0.2">
      <c r="A927" s="18">
        <v>45148.415729166663</v>
      </c>
      <c r="B927" s="4">
        <v>0.94999999999999929</v>
      </c>
      <c r="C927" s="4">
        <v>1.17</v>
      </c>
      <c r="D927" s="4">
        <f t="shared" si="46"/>
        <v>1.111499999999999</v>
      </c>
      <c r="E927" s="4">
        <f t="shared" si="44"/>
        <v>196.69490000000002</v>
      </c>
      <c r="F927" s="4">
        <f t="shared" si="45"/>
        <v>10.934900000000027</v>
      </c>
      <c r="G927" s="12">
        <v>2023</v>
      </c>
    </row>
    <row r="928" spans="1:7" x14ac:dyDescent="0.2">
      <c r="A928" s="18">
        <v>45148.421846064812</v>
      </c>
      <c r="B928" s="4">
        <v>0.95999999999999908</v>
      </c>
      <c r="C928" s="4">
        <v>1.17</v>
      </c>
      <c r="D928" s="4">
        <f t="shared" si="46"/>
        <v>1.1231999999999989</v>
      </c>
      <c r="E928" s="4">
        <f t="shared" si="44"/>
        <v>196.70660000000001</v>
      </c>
      <c r="F928" s="4">
        <f t="shared" si="45"/>
        <v>10.946600000000018</v>
      </c>
      <c r="G928" s="12">
        <v>2023</v>
      </c>
    </row>
    <row r="929" spans="1:7" x14ac:dyDescent="0.2">
      <c r="A929" s="18">
        <v>45148.425925925927</v>
      </c>
      <c r="B929" s="4">
        <v>0.96999999999999886</v>
      </c>
      <c r="C929" s="4">
        <v>1.17</v>
      </c>
      <c r="D929" s="4">
        <f t="shared" si="46"/>
        <v>1.1348999999999987</v>
      </c>
      <c r="E929" s="4">
        <f t="shared" si="44"/>
        <v>196.7183</v>
      </c>
      <c r="F929" s="4">
        <f t="shared" si="45"/>
        <v>10.958300000000008</v>
      </c>
      <c r="G929" s="12">
        <v>2023</v>
      </c>
    </row>
    <row r="930" spans="1:7" x14ac:dyDescent="0.2">
      <c r="A930" s="18">
        <v>45148.609496527781</v>
      </c>
      <c r="B930" s="4">
        <v>0.98000000000000043</v>
      </c>
      <c r="C930" s="4">
        <v>1.17</v>
      </c>
      <c r="D930" s="4">
        <f t="shared" si="46"/>
        <v>1.1466000000000005</v>
      </c>
      <c r="E930" s="4">
        <f t="shared" si="44"/>
        <v>196.73000000000002</v>
      </c>
      <c r="F930" s="4">
        <f t="shared" si="45"/>
        <v>10.970000000000027</v>
      </c>
      <c r="G930" s="12">
        <v>2023</v>
      </c>
    </row>
    <row r="931" spans="1:7" x14ac:dyDescent="0.2">
      <c r="A931" s="18">
        <v>45148.61087384259</v>
      </c>
      <c r="B931" s="4">
        <v>0.99000000000000021</v>
      </c>
      <c r="C931" s="4">
        <v>1.17</v>
      </c>
      <c r="D931" s="4">
        <f t="shared" si="46"/>
        <v>1.1583000000000001</v>
      </c>
      <c r="E931" s="4">
        <f t="shared" si="44"/>
        <v>196.74170000000001</v>
      </c>
      <c r="F931" s="4">
        <f t="shared" si="45"/>
        <v>10.981700000000018</v>
      </c>
      <c r="G931" s="12">
        <v>2023</v>
      </c>
    </row>
    <row r="932" spans="1:7" x14ac:dyDescent="0.2">
      <c r="A932" s="18">
        <v>45148.611400462964</v>
      </c>
      <c r="B932" s="4">
        <v>1</v>
      </c>
      <c r="C932" s="4">
        <v>1.17</v>
      </c>
      <c r="D932" s="4">
        <f t="shared" si="46"/>
        <v>1.17</v>
      </c>
      <c r="E932" s="4">
        <f t="shared" si="44"/>
        <v>196.7534</v>
      </c>
      <c r="F932" s="4">
        <f t="shared" si="45"/>
        <v>10.993400000000008</v>
      </c>
      <c r="G932" s="12">
        <v>2023</v>
      </c>
    </row>
    <row r="933" spans="1:7" x14ac:dyDescent="0.2">
      <c r="A933" s="18">
        <v>45148.611851851849</v>
      </c>
      <c r="B933" s="4">
        <v>1.0099999999999998</v>
      </c>
      <c r="C933" s="4">
        <v>1.17</v>
      </c>
      <c r="D933" s="4">
        <f t="shared" si="46"/>
        <v>1.1816999999999998</v>
      </c>
      <c r="E933" s="4">
        <f t="shared" si="44"/>
        <v>196.76510000000002</v>
      </c>
      <c r="F933" s="4">
        <f t="shared" si="45"/>
        <v>11.005100000000027</v>
      </c>
      <c r="G933" s="12">
        <v>2023</v>
      </c>
    </row>
    <row r="934" spans="1:7" x14ac:dyDescent="0.2">
      <c r="A934" s="18">
        <v>45148.61210648148</v>
      </c>
      <c r="B934" s="4">
        <v>1.0199999999999996</v>
      </c>
      <c r="C934" s="4">
        <v>1.17</v>
      </c>
      <c r="D934" s="4">
        <f t="shared" si="46"/>
        <v>1.1933999999999994</v>
      </c>
      <c r="E934" s="4">
        <f t="shared" si="44"/>
        <v>196.77680000000001</v>
      </c>
      <c r="F934" s="4">
        <f t="shared" si="45"/>
        <v>11.016800000000018</v>
      </c>
      <c r="G934" s="12">
        <v>2023</v>
      </c>
    </row>
    <row r="935" spans="1:7" x14ac:dyDescent="0.2">
      <c r="A935" s="18">
        <v>45148.612413194445</v>
      </c>
      <c r="B935" s="4">
        <v>1.0299999999999994</v>
      </c>
      <c r="C935" s="4">
        <v>1.17</v>
      </c>
      <c r="D935" s="4">
        <f t="shared" si="46"/>
        <v>1.2050999999999992</v>
      </c>
      <c r="E935" s="4">
        <f t="shared" si="44"/>
        <v>196.7885</v>
      </c>
      <c r="F935" s="4">
        <f t="shared" si="45"/>
        <v>11.028500000000008</v>
      </c>
      <c r="G935" s="12">
        <v>2023</v>
      </c>
    </row>
    <row r="936" spans="1:7" x14ac:dyDescent="0.2">
      <c r="A936" s="18">
        <v>45148.612604166665</v>
      </c>
      <c r="B936" s="4">
        <v>1.0399999999999991</v>
      </c>
      <c r="C936" s="4">
        <v>1.17</v>
      </c>
      <c r="D936" s="4">
        <f t="shared" si="46"/>
        <v>1.216799999999999</v>
      </c>
      <c r="E936" s="4">
        <f t="shared" si="44"/>
        <v>196.80020000000002</v>
      </c>
      <c r="F936" s="4">
        <f t="shared" si="45"/>
        <v>11.040200000000027</v>
      </c>
      <c r="G936" s="12">
        <v>2023</v>
      </c>
    </row>
    <row r="937" spans="1:7" x14ac:dyDescent="0.2">
      <c r="A937" s="18">
        <v>45148.612806712961</v>
      </c>
      <c r="B937" s="4">
        <v>1.0499999999999989</v>
      </c>
      <c r="C937" s="4">
        <v>1.17</v>
      </c>
      <c r="D937" s="4">
        <f t="shared" si="46"/>
        <v>1.2284999999999986</v>
      </c>
      <c r="E937" s="4">
        <f t="shared" si="44"/>
        <v>196.81190000000001</v>
      </c>
      <c r="F937" s="4">
        <f t="shared" si="45"/>
        <v>11.051900000000018</v>
      </c>
      <c r="G937" s="12">
        <v>2023</v>
      </c>
    </row>
    <row r="938" spans="1:7" x14ac:dyDescent="0.2">
      <c r="A938" s="18">
        <v>45148.6130150463</v>
      </c>
      <c r="B938" s="4">
        <v>1.0599999999999987</v>
      </c>
      <c r="C938" s="4">
        <v>1.17</v>
      </c>
      <c r="D938" s="4">
        <f t="shared" si="46"/>
        <v>1.2401999999999984</v>
      </c>
      <c r="E938" s="4">
        <f t="shared" si="44"/>
        <v>196.8236</v>
      </c>
      <c r="F938" s="4">
        <f t="shared" si="45"/>
        <v>11.063600000000008</v>
      </c>
      <c r="G938" s="12">
        <v>2023</v>
      </c>
    </row>
    <row r="939" spans="1:7" x14ac:dyDescent="0.2">
      <c r="A939" s="18">
        <v>45148.613292824077</v>
      </c>
      <c r="B939" s="4">
        <v>1.0700000000000003</v>
      </c>
      <c r="C939" s="4">
        <v>1.17</v>
      </c>
      <c r="D939" s="4">
        <f t="shared" si="46"/>
        <v>1.2519000000000002</v>
      </c>
      <c r="E939" s="4">
        <f t="shared" si="44"/>
        <v>196.83530000000002</v>
      </c>
      <c r="F939" s="4">
        <f t="shared" si="45"/>
        <v>11.075300000000027</v>
      </c>
      <c r="G939" s="12">
        <v>2023</v>
      </c>
    </row>
    <row r="940" spans="1:7" x14ac:dyDescent="0.2">
      <c r="A940" s="18">
        <v>45148.613478009262</v>
      </c>
      <c r="B940" s="4">
        <v>1.08</v>
      </c>
      <c r="C940" s="4">
        <v>1.17</v>
      </c>
      <c r="D940" s="4">
        <f t="shared" si="46"/>
        <v>1.2636000000000001</v>
      </c>
      <c r="E940" s="4">
        <f t="shared" si="44"/>
        <v>196.84700000000001</v>
      </c>
      <c r="F940" s="4">
        <f t="shared" si="45"/>
        <v>11.087000000000018</v>
      </c>
      <c r="G940" s="12">
        <v>2023</v>
      </c>
    </row>
    <row r="941" spans="1:7" x14ac:dyDescent="0.2">
      <c r="A941" s="18">
        <v>45148.613749999997</v>
      </c>
      <c r="B941" s="4">
        <v>1.0899999999999999</v>
      </c>
      <c r="C941" s="4">
        <v>1.17</v>
      </c>
      <c r="D941" s="4">
        <f t="shared" si="46"/>
        <v>1.2752999999999997</v>
      </c>
      <c r="E941" s="4">
        <f t="shared" si="44"/>
        <v>196.8587</v>
      </c>
      <c r="F941" s="4">
        <f t="shared" si="45"/>
        <v>11.098700000000008</v>
      </c>
      <c r="G941" s="12">
        <v>2023</v>
      </c>
    </row>
    <row r="942" spans="1:7" x14ac:dyDescent="0.2">
      <c r="A942" s="18">
        <v>45148.614033564816</v>
      </c>
      <c r="B942" s="4">
        <v>1.0999999999999996</v>
      </c>
      <c r="C942" s="4">
        <v>1.17</v>
      </c>
      <c r="D942" s="4">
        <f t="shared" si="46"/>
        <v>1.2869999999999995</v>
      </c>
      <c r="E942" s="4">
        <f t="shared" si="44"/>
        <v>196.87040000000002</v>
      </c>
      <c r="F942" s="4">
        <f t="shared" si="45"/>
        <v>11.110400000000027</v>
      </c>
      <c r="G942" s="12">
        <v>2023</v>
      </c>
    </row>
    <row r="943" spans="1:7" x14ac:dyDescent="0.2">
      <c r="A943" s="18">
        <v>45148.614450231478</v>
      </c>
      <c r="B943" s="4">
        <v>1.1099999999999994</v>
      </c>
      <c r="C943" s="4">
        <v>1.17</v>
      </c>
      <c r="D943" s="4">
        <f t="shared" si="46"/>
        <v>1.2986999999999993</v>
      </c>
      <c r="E943" s="4">
        <f t="shared" si="44"/>
        <v>196.88210000000001</v>
      </c>
      <c r="F943" s="4">
        <f t="shared" si="45"/>
        <v>11.122100000000017</v>
      </c>
      <c r="G943" s="12">
        <v>2023</v>
      </c>
    </row>
    <row r="944" spans="1:7" x14ac:dyDescent="0.2">
      <c r="A944" s="18">
        <v>45148.614745370367</v>
      </c>
      <c r="B944" s="4">
        <v>1.1199999999999992</v>
      </c>
      <c r="C944" s="4">
        <v>1.17</v>
      </c>
      <c r="D944" s="4">
        <f t="shared" si="46"/>
        <v>1.3103999999999989</v>
      </c>
      <c r="E944" s="4">
        <f t="shared" si="44"/>
        <v>196.8938</v>
      </c>
      <c r="F944" s="4">
        <f t="shared" si="45"/>
        <v>11.133800000000008</v>
      </c>
      <c r="G944" s="12">
        <v>2023</v>
      </c>
    </row>
    <row r="945" spans="1:7" x14ac:dyDescent="0.2">
      <c r="A945" s="18">
        <v>45148.615109953702</v>
      </c>
      <c r="B945" s="4">
        <v>1.129999999999999</v>
      </c>
      <c r="C945" s="4">
        <v>1.17</v>
      </c>
      <c r="D945" s="4">
        <f t="shared" si="46"/>
        <v>1.3220999999999987</v>
      </c>
      <c r="E945" s="4">
        <f t="shared" si="44"/>
        <v>196.90550000000002</v>
      </c>
      <c r="F945" s="4">
        <f t="shared" si="45"/>
        <v>11.145500000000027</v>
      </c>
      <c r="G945" s="12">
        <v>2023</v>
      </c>
    </row>
    <row r="946" spans="1:7" x14ac:dyDescent="0.2">
      <c r="A946" s="18">
        <v>45148.615260416664</v>
      </c>
      <c r="B946" s="4">
        <v>1.1399999999999988</v>
      </c>
      <c r="C946" s="4">
        <v>1.17</v>
      </c>
      <c r="D946" s="4">
        <f t="shared" si="46"/>
        <v>1.3337999999999985</v>
      </c>
      <c r="E946" s="4">
        <f t="shared" si="44"/>
        <v>196.91720000000001</v>
      </c>
      <c r="F946" s="4">
        <f t="shared" si="45"/>
        <v>11.157200000000017</v>
      </c>
      <c r="G946" s="12">
        <v>2023</v>
      </c>
    </row>
    <row r="947" spans="1:7" x14ac:dyDescent="0.2">
      <c r="A947" s="18">
        <v>45148.615434027779</v>
      </c>
      <c r="B947" s="4">
        <v>1.1500000000000004</v>
      </c>
      <c r="C947" s="4">
        <v>1.17</v>
      </c>
      <c r="D947" s="4">
        <f t="shared" si="46"/>
        <v>1.3455000000000004</v>
      </c>
      <c r="E947" s="4">
        <f t="shared" si="44"/>
        <v>196.9289</v>
      </c>
      <c r="F947" s="4">
        <f t="shared" si="45"/>
        <v>11.168900000000008</v>
      </c>
      <c r="G947" s="12">
        <v>2023</v>
      </c>
    </row>
    <row r="948" spans="1:7" x14ac:dyDescent="0.2">
      <c r="A948" s="18">
        <v>45148.615596064818</v>
      </c>
      <c r="B948" s="4">
        <v>1.1600000000000001</v>
      </c>
      <c r="C948" s="4">
        <v>1.17</v>
      </c>
      <c r="D948" s="4">
        <f t="shared" si="46"/>
        <v>1.3572000000000002</v>
      </c>
      <c r="E948" s="4">
        <f t="shared" si="44"/>
        <v>196.94060000000002</v>
      </c>
      <c r="F948" s="4">
        <f t="shared" si="45"/>
        <v>11.180600000000027</v>
      </c>
      <c r="G948" s="12">
        <v>2023</v>
      </c>
    </row>
    <row r="949" spans="1:7" x14ac:dyDescent="0.2">
      <c r="A949" s="18">
        <v>45148.615856481483</v>
      </c>
      <c r="B949" s="4">
        <v>1.17</v>
      </c>
      <c r="C949" s="4">
        <v>1.17</v>
      </c>
      <c r="D949" s="4">
        <f t="shared" si="46"/>
        <v>1.3688999999999998</v>
      </c>
      <c r="E949" s="4">
        <f t="shared" si="44"/>
        <v>196.95230000000001</v>
      </c>
      <c r="F949" s="4">
        <f t="shared" si="45"/>
        <v>11.192300000000017</v>
      </c>
      <c r="G949" s="12">
        <v>2023</v>
      </c>
    </row>
    <row r="950" spans="1:7" x14ac:dyDescent="0.2">
      <c r="A950" s="18">
        <v>45148.616082175926</v>
      </c>
      <c r="B950" s="4">
        <v>1.1799999999999997</v>
      </c>
      <c r="C950" s="4">
        <v>1.17</v>
      </c>
      <c r="D950" s="4">
        <f t="shared" si="46"/>
        <v>1.3805999999999996</v>
      </c>
      <c r="E950" s="4">
        <f t="shared" si="44"/>
        <v>196.964</v>
      </c>
      <c r="F950" s="4">
        <f t="shared" si="45"/>
        <v>11.204000000000008</v>
      </c>
      <c r="G950" s="12">
        <v>2023</v>
      </c>
    </row>
    <row r="951" spans="1:7" x14ac:dyDescent="0.2">
      <c r="A951" s="18">
        <v>45148.616406250003</v>
      </c>
      <c r="B951" s="4">
        <v>1.1899999999999995</v>
      </c>
      <c r="C951" s="4">
        <v>1.17</v>
      </c>
      <c r="D951" s="4">
        <f t="shared" si="46"/>
        <v>1.3922999999999994</v>
      </c>
      <c r="E951" s="4">
        <f t="shared" si="44"/>
        <v>196.97570000000002</v>
      </c>
      <c r="F951" s="4">
        <f t="shared" si="45"/>
        <v>11.215700000000027</v>
      </c>
      <c r="G951" s="12">
        <v>2023</v>
      </c>
    </row>
    <row r="952" spans="1:7" x14ac:dyDescent="0.2">
      <c r="A952" s="18">
        <v>45148.616626157411</v>
      </c>
      <c r="B952" s="4">
        <v>1.1999999999999993</v>
      </c>
      <c r="C952" s="4">
        <v>1.17</v>
      </c>
      <c r="D952" s="4">
        <f t="shared" si="46"/>
        <v>1.403999999999999</v>
      </c>
      <c r="E952" s="4">
        <f t="shared" si="44"/>
        <v>196.98740000000001</v>
      </c>
      <c r="F952" s="4">
        <f t="shared" si="45"/>
        <v>11.227400000000017</v>
      </c>
      <c r="G952" s="12">
        <v>2023</v>
      </c>
    </row>
    <row r="953" spans="1:7" x14ac:dyDescent="0.2">
      <c r="A953" s="18">
        <v>45148.61700810185</v>
      </c>
      <c r="B953" s="4">
        <v>1.2099999999999991</v>
      </c>
      <c r="C953" s="4">
        <v>1.17</v>
      </c>
      <c r="D953" s="4">
        <f t="shared" si="46"/>
        <v>1.4156999999999988</v>
      </c>
      <c r="E953" s="4">
        <f t="shared" si="44"/>
        <v>196.9991</v>
      </c>
      <c r="F953" s="4">
        <f t="shared" si="45"/>
        <v>11.239100000000008</v>
      </c>
      <c r="G953" s="12">
        <v>2023</v>
      </c>
    </row>
    <row r="954" spans="1:7" x14ac:dyDescent="0.2">
      <c r="A954" s="18">
        <v>45148.617326388892</v>
      </c>
      <c r="B954" s="4">
        <v>1.2199999999999989</v>
      </c>
      <c r="C954" s="4">
        <v>1.17</v>
      </c>
      <c r="D954" s="4">
        <f t="shared" si="46"/>
        <v>1.4273999999999987</v>
      </c>
      <c r="E954" s="4">
        <f t="shared" si="44"/>
        <v>197.01080000000002</v>
      </c>
      <c r="F954" s="4">
        <f t="shared" si="45"/>
        <v>11.250800000000027</v>
      </c>
      <c r="G954" s="12">
        <v>2023</v>
      </c>
    </row>
    <row r="955" spans="1:7" x14ac:dyDescent="0.2">
      <c r="A955" s="18">
        <v>45148.617633101851</v>
      </c>
      <c r="B955" s="4">
        <v>1.2300000000000004</v>
      </c>
      <c r="C955" s="4">
        <v>1.17</v>
      </c>
      <c r="D955" s="4">
        <f t="shared" si="46"/>
        <v>1.4391000000000005</v>
      </c>
      <c r="E955" s="4">
        <f t="shared" si="44"/>
        <v>197.02250000000001</v>
      </c>
      <c r="F955" s="4">
        <f t="shared" si="45"/>
        <v>11.262500000000017</v>
      </c>
      <c r="G955" s="12">
        <v>2023</v>
      </c>
    </row>
    <row r="956" spans="1:7" x14ac:dyDescent="0.2">
      <c r="A956" s="18">
        <v>45148.617743055554</v>
      </c>
      <c r="B956" s="4">
        <v>1.2400000000000002</v>
      </c>
      <c r="C956" s="4">
        <v>1.17</v>
      </c>
      <c r="D956" s="4">
        <f t="shared" si="46"/>
        <v>1.4508000000000001</v>
      </c>
      <c r="E956" s="4">
        <f t="shared" si="44"/>
        <v>197.0342</v>
      </c>
      <c r="F956" s="4">
        <f t="shared" si="45"/>
        <v>11.274200000000008</v>
      </c>
      <c r="G956" s="12">
        <v>2023</v>
      </c>
    </row>
    <row r="957" spans="1:7" x14ac:dyDescent="0.2">
      <c r="A957" s="18">
        <v>45148.617899305558</v>
      </c>
      <c r="B957" s="4">
        <v>1.25</v>
      </c>
      <c r="C957" s="4">
        <v>1.17</v>
      </c>
      <c r="D957" s="4">
        <f t="shared" si="46"/>
        <v>1.4624999999999999</v>
      </c>
      <c r="E957" s="4">
        <f t="shared" si="44"/>
        <v>197.04590000000002</v>
      </c>
      <c r="F957" s="4">
        <f t="shared" si="45"/>
        <v>11.285900000000026</v>
      </c>
      <c r="G957" s="12">
        <v>2023</v>
      </c>
    </row>
    <row r="958" spans="1:7" x14ac:dyDescent="0.2">
      <c r="A958" s="18">
        <v>45148.618032407408</v>
      </c>
      <c r="B958" s="4">
        <v>1.2599999999999998</v>
      </c>
      <c r="C958" s="4">
        <v>1.17</v>
      </c>
      <c r="D958" s="4">
        <f t="shared" si="46"/>
        <v>1.4741999999999997</v>
      </c>
      <c r="E958" s="4">
        <f t="shared" si="44"/>
        <v>197.05760000000001</v>
      </c>
      <c r="F958" s="4">
        <f t="shared" si="45"/>
        <v>11.297600000000017</v>
      </c>
      <c r="G958" s="12">
        <v>2023</v>
      </c>
    </row>
    <row r="959" spans="1:7" x14ac:dyDescent="0.2">
      <c r="A959" s="18">
        <v>45148.618188657405</v>
      </c>
      <c r="B959" s="4">
        <v>1.2699999999999996</v>
      </c>
      <c r="C959" s="4">
        <v>1.17</v>
      </c>
      <c r="D959" s="4">
        <f t="shared" si="46"/>
        <v>1.4858999999999993</v>
      </c>
      <c r="E959" s="4">
        <f t="shared" si="44"/>
        <v>197.0693</v>
      </c>
      <c r="F959" s="4">
        <f t="shared" si="45"/>
        <v>11.309300000000007</v>
      </c>
      <c r="G959" s="12">
        <v>2023</v>
      </c>
    </row>
    <row r="960" spans="1:7" x14ac:dyDescent="0.2">
      <c r="A960" s="18">
        <v>45148.618292824074</v>
      </c>
      <c r="B960" s="4">
        <v>1.2799999999999994</v>
      </c>
      <c r="C960" s="4">
        <v>1.17</v>
      </c>
      <c r="D960" s="4">
        <f t="shared" si="46"/>
        <v>1.4975999999999992</v>
      </c>
      <c r="E960" s="4">
        <f t="shared" si="44"/>
        <v>197.08100000000002</v>
      </c>
      <c r="F960" s="4">
        <f t="shared" si="45"/>
        <v>11.321000000000026</v>
      </c>
      <c r="G960" s="12">
        <v>2023</v>
      </c>
    </row>
    <row r="961" spans="1:7" x14ac:dyDescent="0.2">
      <c r="A961" s="18">
        <v>45148.61842013889</v>
      </c>
      <c r="B961" s="4">
        <v>1.2899999999999991</v>
      </c>
      <c r="C961" s="4">
        <v>1.17</v>
      </c>
      <c r="D961" s="4">
        <f t="shared" si="46"/>
        <v>1.509299999999999</v>
      </c>
      <c r="E961" s="4">
        <f t="shared" ref="E961:E1024" si="47">D961+E$831</f>
        <v>197.09270000000001</v>
      </c>
      <c r="F961" s="4">
        <f t="shared" si="45"/>
        <v>11.332700000000017</v>
      </c>
      <c r="G961" s="12">
        <v>2023</v>
      </c>
    </row>
    <row r="962" spans="1:7" x14ac:dyDescent="0.2">
      <c r="A962" s="18">
        <v>45148.618524305559</v>
      </c>
      <c r="B962" s="4">
        <v>1.2999999999999989</v>
      </c>
      <c r="C962" s="4">
        <v>1.17</v>
      </c>
      <c r="D962" s="4">
        <f t="shared" si="46"/>
        <v>1.5209999999999986</v>
      </c>
      <c r="E962" s="4">
        <f t="shared" si="47"/>
        <v>197.1044</v>
      </c>
      <c r="F962" s="4">
        <f t="shared" si="45"/>
        <v>11.344400000000007</v>
      </c>
      <c r="G962" s="12">
        <v>2023</v>
      </c>
    </row>
    <row r="963" spans="1:7" x14ac:dyDescent="0.2">
      <c r="A963" s="18">
        <v>45148.618697916667</v>
      </c>
      <c r="B963" s="4">
        <v>1.3099999999999987</v>
      </c>
      <c r="C963" s="4">
        <v>1.17</v>
      </c>
      <c r="D963" s="4">
        <f t="shared" si="46"/>
        <v>1.5326999999999984</v>
      </c>
      <c r="E963" s="4">
        <f t="shared" si="47"/>
        <v>197.11610000000002</v>
      </c>
      <c r="F963" s="4">
        <f t="shared" ref="F963:F1026" si="48">E963-185.76</f>
        <v>11.356100000000026</v>
      </c>
      <c r="G963" s="12">
        <v>2023</v>
      </c>
    </row>
    <row r="964" spans="1:7" x14ac:dyDescent="0.2">
      <c r="A964" s="18">
        <v>45148.618831018517</v>
      </c>
      <c r="B964" s="4">
        <v>1.3200000000000003</v>
      </c>
      <c r="C964" s="4">
        <v>1.17</v>
      </c>
      <c r="D964" s="4">
        <f t="shared" si="46"/>
        <v>1.5444000000000002</v>
      </c>
      <c r="E964" s="4">
        <f t="shared" si="47"/>
        <v>197.12780000000001</v>
      </c>
      <c r="F964" s="4">
        <f t="shared" si="48"/>
        <v>11.367800000000017</v>
      </c>
      <c r="G964" s="12">
        <v>2023</v>
      </c>
    </row>
    <row r="965" spans="1:7" x14ac:dyDescent="0.2">
      <c r="A965" s="18">
        <v>45148.619010416667</v>
      </c>
      <c r="B965" s="4">
        <v>1.33</v>
      </c>
      <c r="C965" s="4">
        <v>1.17</v>
      </c>
      <c r="D965" s="4">
        <f t="shared" si="46"/>
        <v>1.5561</v>
      </c>
      <c r="E965" s="4">
        <f t="shared" si="47"/>
        <v>197.1395</v>
      </c>
      <c r="F965" s="4">
        <f t="shared" si="48"/>
        <v>11.379500000000007</v>
      </c>
      <c r="G965" s="12">
        <v>2023</v>
      </c>
    </row>
    <row r="966" spans="1:7" x14ac:dyDescent="0.2">
      <c r="A966" s="18">
        <v>45148.619166666664</v>
      </c>
      <c r="B966" s="4">
        <v>1.3399999999999999</v>
      </c>
      <c r="C966" s="4">
        <v>1.17</v>
      </c>
      <c r="D966" s="4">
        <f t="shared" si="46"/>
        <v>1.5677999999999996</v>
      </c>
      <c r="E966" s="4">
        <f t="shared" si="47"/>
        <v>197.15120000000002</v>
      </c>
      <c r="F966" s="4">
        <f t="shared" si="48"/>
        <v>11.391200000000026</v>
      </c>
      <c r="G966" s="12">
        <v>2023</v>
      </c>
    </row>
    <row r="967" spans="1:7" x14ac:dyDescent="0.2">
      <c r="A967" s="18">
        <v>45148.619409722225</v>
      </c>
      <c r="B967" s="4">
        <v>1.3499999999999996</v>
      </c>
      <c r="C967" s="4">
        <v>1.17</v>
      </c>
      <c r="D967" s="4">
        <f t="shared" si="46"/>
        <v>1.5794999999999995</v>
      </c>
      <c r="E967" s="4">
        <f t="shared" si="47"/>
        <v>197.16290000000001</v>
      </c>
      <c r="F967" s="4">
        <f t="shared" si="48"/>
        <v>11.402900000000017</v>
      </c>
      <c r="G967" s="12">
        <v>2023</v>
      </c>
    </row>
    <row r="968" spans="1:7" x14ac:dyDescent="0.2">
      <c r="A968" s="18">
        <v>45148.619560185187</v>
      </c>
      <c r="B968" s="4">
        <v>1.3599999999999994</v>
      </c>
      <c r="C968" s="4">
        <v>1.17</v>
      </c>
      <c r="D968" s="4">
        <f t="shared" si="46"/>
        <v>1.5911999999999993</v>
      </c>
      <c r="E968" s="4">
        <f t="shared" si="47"/>
        <v>197.1746</v>
      </c>
      <c r="F968" s="4">
        <f t="shared" si="48"/>
        <v>11.414600000000007</v>
      </c>
      <c r="G968" s="12">
        <v>2023</v>
      </c>
    </row>
    <row r="969" spans="1:7" x14ac:dyDescent="0.2">
      <c r="A969" s="18">
        <v>45148.619774305553</v>
      </c>
      <c r="B969" s="4">
        <v>1.3699999999999992</v>
      </c>
      <c r="C969" s="4">
        <v>1.17</v>
      </c>
      <c r="D969" s="4">
        <f t="shared" si="46"/>
        <v>1.6028999999999989</v>
      </c>
      <c r="E969" s="4">
        <f t="shared" si="47"/>
        <v>197.18630000000002</v>
      </c>
      <c r="F969" s="4">
        <f t="shared" si="48"/>
        <v>11.426300000000026</v>
      </c>
      <c r="G969" s="12">
        <v>2023</v>
      </c>
    </row>
    <row r="970" spans="1:7" x14ac:dyDescent="0.2">
      <c r="A970" s="18">
        <v>45148.61991898148</v>
      </c>
      <c r="B970" s="4">
        <v>1.379999999999999</v>
      </c>
      <c r="C970" s="4">
        <v>1.17</v>
      </c>
      <c r="D970" s="4">
        <f t="shared" si="46"/>
        <v>1.6145999999999987</v>
      </c>
      <c r="E970" s="4">
        <f t="shared" si="47"/>
        <v>197.19800000000001</v>
      </c>
      <c r="F970" s="4">
        <f t="shared" si="48"/>
        <v>11.438000000000017</v>
      </c>
      <c r="G970" s="12">
        <v>2023</v>
      </c>
    </row>
    <row r="971" spans="1:7" x14ac:dyDescent="0.2">
      <c r="A971" s="18">
        <v>45148.620138888888</v>
      </c>
      <c r="B971" s="4">
        <v>1.3899999999999988</v>
      </c>
      <c r="C971" s="4">
        <v>1.17</v>
      </c>
      <c r="D971" s="4">
        <f t="shared" si="46"/>
        <v>1.6262999999999985</v>
      </c>
      <c r="E971" s="4">
        <f t="shared" si="47"/>
        <v>197.2097</v>
      </c>
      <c r="F971" s="4">
        <f t="shared" si="48"/>
        <v>11.449700000000007</v>
      </c>
      <c r="G971" s="12">
        <v>2023</v>
      </c>
    </row>
    <row r="972" spans="1:7" x14ac:dyDescent="0.2">
      <c r="A972" s="18">
        <v>45148.620387731484</v>
      </c>
      <c r="B972" s="4">
        <v>1.4000000000000004</v>
      </c>
      <c r="C972" s="4">
        <v>1.17</v>
      </c>
      <c r="D972" s="4">
        <f t="shared" si="46"/>
        <v>1.6380000000000003</v>
      </c>
      <c r="E972" s="4">
        <f t="shared" si="47"/>
        <v>197.22140000000002</v>
      </c>
      <c r="F972" s="4">
        <f t="shared" si="48"/>
        <v>11.461400000000026</v>
      </c>
      <c r="G972" s="12">
        <v>2023</v>
      </c>
    </row>
    <row r="973" spans="1:7" x14ac:dyDescent="0.2">
      <c r="A973" s="18">
        <v>45148.620694444442</v>
      </c>
      <c r="B973" s="4">
        <v>1.4100000000000001</v>
      </c>
      <c r="C973" s="4">
        <v>1.17</v>
      </c>
      <c r="D973" s="4">
        <f t="shared" si="46"/>
        <v>1.6497000000000002</v>
      </c>
      <c r="E973" s="4">
        <f t="shared" si="47"/>
        <v>197.23310000000001</v>
      </c>
      <c r="F973" s="4">
        <f t="shared" si="48"/>
        <v>11.473100000000017</v>
      </c>
      <c r="G973" s="12">
        <v>2023</v>
      </c>
    </row>
    <row r="974" spans="1:7" x14ac:dyDescent="0.2">
      <c r="A974" s="18">
        <v>45148.620821759258</v>
      </c>
      <c r="B974" s="4">
        <v>1.42</v>
      </c>
      <c r="C974" s="4">
        <v>1.17</v>
      </c>
      <c r="D974" s="4">
        <f t="shared" si="46"/>
        <v>1.6613999999999998</v>
      </c>
      <c r="E974" s="4">
        <f t="shared" si="47"/>
        <v>197.2448</v>
      </c>
      <c r="F974" s="4">
        <f t="shared" si="48"/>
        <v>11.484800000000007</v>
      </c>
      <c r="G974" s="12">
        <v>2023</v>
      </c>
    </row>
    <row r="975" spans="1:7" x14ac:dyDescent="0.2">
      <c r="A975" s="18">
        <v>45148.620954861108</v>
      </c>
      <c r="B975" s="4">
        <v>1.4299999999999997</v>
      </c>
      <c r="C975" s="4">
        <v>1.17</v>
      </c>
      <c r="D975" s="4">
        <f t="shared" si="46"/>
        <v>1.6730999999999996</v>
      </c>
      <c r="E975" s="4">
        <f t="shared" si="47"/>
        <v>197.25650000000002</v>
      </c>
      <c r="F975" s="4">
        <f t="shared" si="48"/>
        <v>11.496500000000026</v>
      </c>
      <c r="G975" s="12">
        <v>2023</v>
      </c>
    </row>
    <row r="976" spans="1:7" x14ac:dyDescent="0.2">
      <c r="A976" s="18">
        <v>45148.621064814812</v>
      </c>
      <c r="B976" s="4">
        <v>1.4399999999999995</v>
      </c>
      <c r="C976" s="4">
        <v>1.17</v>
      </c>
      <c r="D976" s="4">
        <f t="shared" ref="D976:D1039" si="49">B976*C976</f>
        <v>1.6847999999999994</v>
      </c>
      <c r="E976" s="4">
        <f t="shared" si="47"/>
        <v>197.26820000000001</v>
      </c>
      <c r="F976" s="4">
        <f t="shared" si="48"/>
        <v>11.508200000000016</v>
      </c>
      <c r="G976" s="12">
        <v>2023</v>
      </c>
    </row>
    <row r="977" spans="1:7" x14ac:dyDescent="0.2">
      <c r="A977" s="18">
        <v>45148.621203703704</v>
      </c>
      <c r="B977" s="4">
        <v>1.4499999999999993</v>
      </c>
      <c r="C977" s="4">
        <v>1.17</v>
      </c>
      <c r="D977" s="4">
        <f t="shared" si="49"/>
        <v>1.696499999999999</v>
      </c>
      <c r="E977" s="4">
        <f t="shared" si="47"/>
        <v>197.2799</v>
      </c>
      <c r="F977" s="4">
        <f t="shared" si="48"/>
        <v>11.519900000000007</v>
      </c>
      <c r="G977" s="12">
        <v>2023</v>
      </c>
    </row>
    <row r="978" spans="1:7" x14ac:dyDescent="0.2">
      <c r="A978" s="18">
        <v>45148.621307870373</v>
      </c>
      <c r="B978" s="4">
        <v>1.4599999999999991</v>
      </c>
      <c r="C978" s="4">
        <v>1.17</v>
      </c>
      <c r="D978" s="4">
        <f t="shared" si="49"/>
        <v>1.7081999999999988</v>
      </c>
      <c r="E978" s="4">
        <f t="shared" si="47"/>
        <v>197.29160000000002</v>
      </c>
      <c r="F978" s="4">
        <f t="shared" si="48"/>
        <v>11.531600000000026</v>
      </c>
      <c r="G978" s="12">
        <v>2023</v>
      </c>
    </row>
    <row r="979" spans="1:7" x14ac:dyDescent="0.2">
      <c r="A979" s="18">
        <v>45148.621446759258</v>
      </c>
      <c r="B979" s="4">
        <v>1.4699999999999989</v>
      </c>
      <c r="C979" s="4">
        <v>1.17</v>
      </c>
      <c r="D979" s="4">
        <f t="shared" si="49"/>
        <v>1.7198999999999987</v>
      </c>
      <c r="E979" s="4">
        <f t="shared" si="47"/>
        <v>197.30330000000001</v>
      </c>
      <c r="F979" s="4">
        <f t="shared" si="48"/>
        <v>11.543300000000016</v>
      </c>
      <c r="G979" s="12">
        <v>2023</v>
      </c>
    </row>
    <row r="980" spans="1:7" x14ac:dyDescent="0.2">
      <c r="A980" s="18">
        <v>45148.621562499997</v>
      </c>
      <c r="B980" s="4">
        <v>1.4800000000000004</v>
      </c>
      <c r="C980" s="4">
        <v>1.17</v>
      </c>
      <c r="D980" s="4">
        <f t="shared" si="49"/>
        <v>1.7316000000000005</v>
      </c>
      <c r="E980" s="4">
        <f t="shared" si="47"/>
        <v>197.31500000000003</v>
      </c>
      <c r="F980" s="4">
        <f t="shared" si="48"/>
        <v>11.555000000000035</v>
      </c>
      <c r="G980" s="12">
        <v>2023</v>
      </c>
    </row>
    <row r="981" spans="1:7" x14ac:dyDescent="0.2">
      <c r="A981" s="18">
        <v>45148.621701388889</v>
      </c>
      <c r="B981" s="4">
        <v>1.4900000000000002</v>
      </c>
      <c r="C981" s="4">
        <v>1.17</v>
      </c>
      <c r="D981" s="4">
        <f t="shared" si="49"/>
        <v>1.7433000000000001</v>
      </c>
      <c r="E981" s="4">
        <f t="shared" si="47"/>
        <v>197.32670000000002</v>
      </c>
      <c r="F981" s="4">
        <f t="shared" si="48"/>
        <v>11.566700000000026</v>
      </c>
      <c r="G981" s="12">
        <v>2023</v>
      </c>
    </row>
    <row r="982" spans="1:7" x14ac:dyDescent="0.2">
      <c r="A982" s="18">
        <v>45148.621805555558</v>
      </c>
      <c r="B982" s="4">
        <v>1.5</v>
      </c>
      <c r="C982" s="4">
        <v>1.17</v>
      </c>
      <c r="D982" s="4">
        <f t="shared" si="49"/>
        <v>1.7549999999999999</v>
      </c>
      <c r="E982" s="4">
        <f t="shared" si="47"/>
        <v>197.33840000000001</v>
      </c>
      <c r="F982" s="4">
        <f t="shared" si="48"/>
        <v>11.578400000000016</v>
      </c>
      <c r="G982" s="12">
        <v>2023</v>
      </c>
    </row>
    <row r="983" spans="1:7" x14ac:dyDescent="0.2">
      <c r="A983" s="18">
        <v>45148.621932870374</v>
      </c>
      <c r="B983" s="4">
        <v>1.5099999999999998</v>
      </c>
      <c r="C983" s="4">
        <v>1.17</v>
      </c>
      <c r="D983" s="4">
        <f t="shared" si="49"/>
        <v>1.7666999999999997</v>
      </c>
      <c r="E983" s="4">
        <f t="shared" si="47"/>
        <v>197.3501</v>
      </c>
      <c r="F983" s="4">
        <f t="shared" si="48"/>
        <v>11.590100000000007</v>
      </c>
      <c r="G983" s="12">
        <v>2023</v>
      </c>
    </row>
    <row r="984" spans="1:7" x14ac:dyDescent="0.2">
      <c r="A984" s="18">
        <v>45148.622065972224</v>
      </c>
      <c r="B984" s="4">
        <v>1.5199999999999996</v>
      </c>
      <c r="C984" s="4">
        <v>1.17</v>
      </c>
      <c r="D984" s="4">
        <f t="shared" si="49"/>
        <v>1.7783999999999993</v>
      </c>
      <c r="E984" s="4">
        <f t="shared" si="47"/>
        <v>197.36180000000002</v>
      </c>
      <c r="F984" s="4">
        <f t="shared" si="48"/>
        <v>11.601800000000026</v>
      </c>
      <c r="G984" s="12">
        <v>2023</v>
      </c>
    </row>
    <row r="985" spans="1:7" x14ac:dyDescent="0.2">
      <c r="A985" s="18">
        <v>45148.622291666667</v>
      </c>
      <c r="B985" s="4">
        <v>1.5299999999999994</v>
      </c>
      <c r="C985" s="4">
        <v>1.17</v>
      </c>
      <c r="D985" s="4">
        <f t="shared" si="49"/>
        <v>1.7900999999999991</v>
      </c>
      <c r="E985" s="4">
        <f t="shared" si="47"/>
        <v>197.37350000000001</v>
      </c>
      <c r="F985" s="4">
        <f t="shared" si="48"/>
        <v>11.613500000000016</v>
      </c>
      <c r="G985" s="12">
        <v>2023</v>
      </c>
    </row>
    <row r="986" spans="1:7" x14ac:dyDescent="0.2">
      <c r="A986" s="18">
        <v>45148.622471064817</v>
      </c>
      <c r="B986" s="4">
        <v>1.5399999999999991</v>
      </c>
      <c r="C986" s="4">
        <v>1.17</v>
      </c>
      <c r="D986" s="4">
        <f t="shared" si="49"/>
        <v>1.801799999999999</v>
      </c>
      <c r="E986" s="4">
        <f t="shared" si="47"/>
        <v>197.3852</v>
      </c>
      <c r="F986" s="4">
        <f t="shared" si="48"/>
        <v>11.625200000000007</v>
      </c>
      <c r="G986" s="12">
        <v>2023</v>
      </c>
    </row>
    <row r="987" spans="1:7" x14ac:dyDescent="0.2">
      <c r="A987" s="18">
        <v>45148.622702546294</v>
      </c>
      <c r="B987" s="4">
        <v>1.5499999999999989</v>
      </c>
      <c r="C987" s="4">
        <v>1.17</v>
      </c>
      <c r="D987" s="4">
        <f t="shared" si="49"/>
        <v>1.8134999999999986</v>
      </c>
      <c r="E987" s="4">
        <f t="shared" si="47"/>
        <v>197.39690000000002</v>
      </c>
      <c r="F987" s="4">
        <f t="shared" si="48"/>
        <v>11.636900000000026</v>
      </c>
      <c r="G987" s="12">
        <v>2023</v>
      </c>
    </row>
    <row r="988" spans="1:7" x14ac:dyDescent="0.2">
      <c r="A988" s="18">
        <v>45148.622945601855</v>
      </c>
      <c r="B988" s="4">
        <v>1.5599999999999987</v>
      </c>
      <c r="C988" s="4">
        <v>1.17</v>
      </c>
      <c r="D988" s="4">
        <f t="shared" si="49"/>
        <v>1.8251999999999984</v>
      </c>
      <c r="E988" s="4">
        <f t="shared" si="47"/>
        <v>197.40860000000001</v>
      </c>
      <c r="F988" s="4">
        <f t="shared" si="48"/>
        <v>11.648600000000016</v>
      </c>
      <c r="G988" s="12">
        <v>2023</v>
      </c>
    </row>
    <row r="989" spans="1:7" x14ac:dyDescent="0.2">
      <c r="A989" s="18">
        <v>45148.623298611114</v>
      </c>
      <c r="B989" s="4">
        <v>1.5700000000000003</v>
      </c>
      <c r="C989" s="4">
        <v>1.17</v>
      </c>
      <c r="D989" s="4">
        <f t="shared" si="49"/>
        <v>1.8369000000000002</v>
      </c>
      <c r="E989" s="4">
        <f t="shared" si="47"/>
        <v>197.42030000000003</v>
      </c>
      <c r="F989" s="4">
        <f t="shared" si="48"/>
        <v>11.660300000000035</v>
      </c>
      <c r="G989" s="12">
        <v>2023</v>
      </c>
    </row>
    <row r="990" spans="1:7" x14ac:dyDescent="0.2">
      <c r="A990" s="18">
        <v>45148.623547453702</v>
      </c>
      <c r="B990" s="4">
        <v>1.58</v>
      </c>
      <c r="C990" s="4">
        <v>1.17</v>
      </c>
      <c r="D990" s="4">
        <f t="shared" si="49"/>
        <v>1.8486</v>
      </c>
      <c r="E990" s="4">
        <f t="shared" si="47"/>
        <v>197.43200000000002</v>
      </c>
      <c r="F990" s="4">
        <f t="shared" si="48"/>
        <v>11.672000000000025</v>
      </c>
      <c r="G990" s="12">
        <v>2023</v>
      </c>
    </row>
    <row r="991" spans="1:7" x14ac:dyDescent="0.2">
      <c r="A991" s="18">
        <v>45148.623923611114</v>
      </c>
      <c r="B991" s="4">
        <v>1.5899999999999999</v>
      </c>
      <c r="C991" s="4">
        <v>1.17</v>
      </c>
      <c r="D991" s="4">
        <f t="shared" si="49"/>
        <v>1.8602999999999996</v>
      </c>
      <c r="E991" s="4">
        <f t="shared" si="47"/>
        <v>197.44370000000001</v>
      </c>
      <c r="F991" s="4">
        <f t="shared" si="48"/>
        <v>11.683700000000016</v>
      </c>
      <c r="G991" s="12">
        <v>2023</v>
      </c>
    </row>
    <row r="992" spans="1:7" x14ac:dyDescent="0.2">
      <c r="A992" s="18">
        <v>45148.624207175926</v>
      </c>
      <c r="B992" s="4">
        <v>1.5999999999999996</v>
      </c>
      <c r="C992" s="4">
        <v>1.17</v>
      </c>
      <c r="D992" s="4">
        <f t="shared" si="49"/>
        <v>1.8719999999999994</v>
      </c>
      <c r="E992" s="4">
        <f t="shared" si="47"/>
        <v>197.4554</v>
      </c>
      <c r="F992" s="4">
        <f t="shared" si="48"/>
        <v>11.695400000000006</v>
      </c>
      <c r="G992" s="12">
        <v>2023</v>
      </c>
    </row>
    <row r="993" spans="1:7" x14ac:dyDescent="0.2">
      <c r="A993" s="18">
        <v>45148.624641203707</v>
      </c>
      <c r="B993" s="4">
        <v>1.6099999999999994</v>
      </c>
      <c r="C993" s="4">
        <v>1.17</v>
      </c>
      <c r="D993" s="4">
        <f t="shared" si="49"/>
        <v>1.8836999999999993</v>
      </c>
      <c r="E993" s="4">
        <f t="shared" si="47"/>
        <v>197.46710000000002</v>
      </c>
      <c r="F993" s="4">
        <f t="shared" si="48"/>
        <v>11.707100000000025</v>
      </c>
      <c r="G993" s="12">
        <v>2023</v>
      </c>
    </row>
    <row r="994" spans="1:7" x14ac:dyDescent="0.2">
      <c r="A994" s="18">
        <v>45148.625173611108</v>
      </c>
      <c r="B994" s="4">
        <v>1.6199999999999992</v>
      </c>
      <c r="C994" s="4">
        <v>1.17</v>
      </c>
      <c r="D994" s="4">
        <f t="shared" si="49"/>
        <v>1.8953999999999989</v>
      </c>
      <c r="E994" s="4">
        <f t="shared" si="47"/>
        <v>197.47880000000001</v>
      </c>
      <c r="F994" s="4">
        <f t="shared" si="48"/>
        <v>11.718800000000016</v>
      </c>
      <c r="G994" s="12">
        <v>2023</v>
      </c>
    </row>
    <row r="995" spans="1:7" x14ac:dyDescent="0.2">
      <c r="A995" s="18">
        <v>45148.625706018516</v>
      </c>
      <c r="B995" s="4">
        <v>1.629999999999999</v>
      </c>
      <c r="C995" s="4">
        <v>1.17</v>
      </c>
      <c r="D995" s="4">
        <f t="shared" si="49"/>
        <v>1.9070999999999987</v>
      </c>
      <c r="E995" s="4">
        <f t="shared" si="47"/>
        <v>197.4905</v>
      </c>
      <c r="F995" s="4">
        <f t="shared" si="48"/>
        <v>11.730500000000006</v>
      </c>
      <c r="G995" s="12">
        <v>2023</v>
      </c>
    </row>
    <row r="996" spans="1:7" x14ac:dyDescent="0.2">
      <c r="A996" s="18">
        <v>45148.626359953705</v>
      </c>
      <c r="B996" s="4">
        <v>1.6399999999999988</v>
      </c>
      <c r="C996" s="4">
        <v>1.17</v>
      </c>
      <c r="D996" s="4">
        <f t="shared" si="49"/>
        <v>1.9187999999999985</v>
      </c>
      <c r="E996" s="4">
        <f t="shared" si="47"/>
        <v>197.50220000000002</v>
      </c>
      <c r="F996" s="4">
        <f t="shared" si="48"/>
        <v>11.742200000000025</v>
      </c>
      <c r="G996" s="12">
        <v>2023</v>
      </c>
    </row>
    <row r="997" spans="1:7" x14ac:dyDescent="0.2">
      <c r="A997" s="18">
        <v>45148.627783564814</v>
      </c>
      <c r="B997" s="4">
        <v>1.6500000000000004</v>
      </c>
      <c r="C997" s="4">
        <v>1.17</v>
      </c>
      <c r="D997" s="4">
        <f t="shared" si="49"/>
        <v>1.9305000000000003</v>
      </c>
      <c r="E997" s="4">
        <f t="shared" si="47"/>
        <v>197.51390000000001</v>
      </c>
      <c r="F997" s="4">
        <f t="shared" si="48"/>
        <v>11.753900000000016</v>
      </c>
      <c r="G997" s="12">
        <v>2023</v>
      </c>
    </row>
    <row r="998" spans="1:7" x14ac:dyDescent="0.2">
      <c r="A998" s="18">
        <v>45148.629317129627</v>
      </c>
      <c r="B998" s="4">
        <v>1.6600000000000001</v>
      </c>
      <c r="C998" s="4">
        <v>1.17</v>
      </c>
      <c r="D998" s="4">
        <f t="shared" si="49"/>
        <v>1.9422000000000001</v>
      </c>
      <c r="E998" s="4">
        <f t="shared" si="47"/>
        <v>197.52560000000003</v>
      </c>
      <c r="F998" s="4">
        <f t="shared" si="48"/>
        <v>11.765600000000035</v>
      </c>
      <c r="G998" s="12">
        <v>2023</v>
      </c>
    </row>
    <row r="999" spans="1:7" x14ac:dyDescent="0.2">
      <c r="A999" s="18">
        <v>45148.644247685188</v>
      </c>
      <c r="B999" s="4">
        <v>1.67</v>
      </c>
      <c r="C999" s="4">
        <v>1.17</v>
      </c>
      <c r="D999" s="4">
        <f t="shared" si="49"/>
        <v>1.9538999999999997</v>
      </c>
      <c r="E999" s="4">
        <f t="shared" si="47"/>
        <v>197.53730000000002</v>
      </c>
      <c r="F999" s="4">
        <f t="shared" si="48"/>
        <v>11.777300000000025</v>
      </c>
      <c r="G999" s="12">
        <v>2023</v>
      </c>
    </row>
    <row r="1000" spans="1:7" x14ac:dyDescent="0.2">
      <c r="A1000" s="18">
        <v>45148.645162037035</v>
      </c>
      <c r="B1000" s="4">
        <v>1.6799999999999997</v>
      </c>
      <c r="C1000" s="4">
        <v>1.17</v>
      </c>
      <c r="D1000" s="4">
        <f t="shared" si="49"/>
        <v>1.9655999999999996</v>
      </c>
      <c r="E1000" s="4">
        <f t="shared" si="47"/>
        <v>197.54900000000001</v>
      </c>
      <c r="F1000" s="4">
        <f t="shared" si="48"/>
        <v>11.789000000000016</v>
      </c>
      <c r="G1000" s="12">
        <v>2023</v>
      </c>
    </row>
    <row r="1001" spans="1:7" x14ac:dyDescent="0.2">
      <c r="A1001" s="18">
        <v>45148.647997685184</v>
      </c>
      <c r="B1001" s="4">
        <v>1.6899999999999995</v>
      </c>
      <c r="C1001" s="4">
        <v>1.17</v>
      </c>
      <c r="D1001" s="4">
        <f t="shared" si="49"/>
        <v>1.9772999999999994</v>
      </c>
      <c r="E1001" s="4">
        <f t="shared" si="47"/>
        <v>197.5607</v>
      </c>
      <c r="F1001" s="4">
        <f t="shared" si="48"/>
        <v>11.800700000000006</v>
      </c>
      <c r="G1001" s="12">
        <v>2023</v>
      </c>
    </row>
    <row r="1002" spans="1:7" x14ac:dyDescent="0.2">
      <c r="A1002" s="18">
        <v>45148.715763888889</v>
      </c>
      <c r="B1002" s="4">
        <v>1.6999999999999993</v>
      </c>
      <c r="C1002" s="4">
        <v>1.17</v>
      </c>
      <c r="D1002" s="4">
        <f t="shared" si="49"/>
        <v>1.988999999999999</v>
      </c>
      <c r="E1002" s="4">
        <f t="shared" si="47"/>
        <v>197.57240000000002</v>
      </c>
      <c r="F1002" s="4">
        <f t="shared" si="48"/>
        <v>11.812400000000025</v>
      </c>
      <c r="G1002" s="12">
        <v>2023</v>
      </c>
    </row>
    <row r="1003" spans="1:7" x14ac:dyDescent="0.2">
      <c r="A1003" s="18">
        <v>45149.787442129629</v>
      </c>
      <c r="B1003" s="4">
        <v>1.7099999999999991</v>
      </c>
      <c r="C1003" s="4">
        <v>1.17</v>
      </c>
      <c r="D1003" s="4">
        <f t="shared" si="49"/>
        <v>2.0006999999999988</v>
      </c>
      <c r="E1003" s="4">
        <f t="shared" si="47"/>
        <v>197.58410000000001</v>
      </c>
      <c r="F1003" s="4">
        <f t="shared" si="48"/>
        <v>11.824100000000016</v>
      </c>
      <c r="G1003" s="12">
        <v>2023</v>
      </c>
    </row>
    <row r="1004" spans="1:7" x14ac:dyDescent="0.2">
      <c r="A1004" s="18">
        <v>45149.788402777776</v>
      </c>
      <c r="B1004" s="4">
        <v>1.7199999999999989</v>
      </c>
      <c r="C1004" s="4">
        <v>1.17</v>
      </c>
      <c r="D1004" s="4">
        <f t="shared" si="49"/>
        <v>2.0123999999999986</v>
      </c>
      <c r="E1004" s="4">
        <f t="shared" si="47"/>
        <v>197.5958</v>
      </c>
      <c r="F1004" s="4">
        <f t="shared" si="48"/>
        <v>11.835800000000006</v>
      </c>
      <c r="G1004" s="12">
        <v>2023</v>
      </c>
    </row>
    <row r="1005" spans="1:7" x14ac:dyDescent="0.2">
      <c r="A1005" s="18">
        <v>45149.799531249999</v>
      </c>
      <c r="B1005" s="4">
        <v>1.7300000000000004</v>
      </c>
      <c r="C1005" s="4">
        <v>1.17</v>
      </c>
      <c r="D1005" s="4">
        <f t="shared" si="49"/>
        <v>2.0241000000000002</v>
      </c>
      <c r="E1005" s="4">
        <f t="shared" si="47"/>
        <v>197.60750000000002</v>
      </c>
      <c r="F1005" s="4">
        <f t="shared" si="48"/>
        <v>11.847500000000025</v>
      </c>
      <c r="G1005" s="12">
        <v>2023</v>
      </c>
    </row>
    <row r="1006" spans="1:7" x14ac:dyDescent="0.2">
      <c r="A1006" s="18">
        <v>45154.857135416663</v>
      </c>
      <c r="B1006" s="4">
        <v>1.7400000000000002</v>
      </c>
      <c r="C1006" s="4">
        <v>1.17</v>
      </c>
      <c r="D1006" s="4">
        <f t="shared" si="49"/>
        <v>2.0358000000000001</v>
      </c>
      <c r="E1006" s="4">
        <f t="shared" si="47"/>
        <v>197.61920000000001</v>
      </c>
      <c r="F1006" s="4">
        <f t="shared" si="48"/>
        <v>11.859200000000016</v>
      </c>
      <c r="G1006" s="12">
        <v>2023</v>
      </c>
    </row>
    <row r="1007" spans="1:7" x14ac:dyDescent="0.2">
      <c r="A1007" s="18">
        <v>45154.857499999998</v>
      </c>
      <c r="B1007" s="4">
        <v>1.75</v>
      </c>
      <c r="C1007" s="4">
        <v>1.17</v>
      </c>
      <c r="D1007" s="4">
        <f t="shared" si="49"/>
        <v>2.0474999999999999</v>
      </c>
      <c r="E1007" s="4">
        <f t="shared" si="47"/>
        <v>197.63090000000003</v>
      </c>
      <c r="F1007" s="4">
        <f t="shared" si="48"/>
        <v>11.870900000000034</v>
      </c>
      <c r="G1007" s="12">
        <v>2023</v>
      </c>
    </row>
    <row r="1008" spans="1:7" x14ac:dyDescent="0.2">
      <c r="A1008" s="18">
        <v>45154.857679398148</v>
      </c>
      <c r="B1008" s="4">
        <v>1.7599999999999998</v>
      </c>
      <c r="C1008" s="4">
        <v>1.17</v>
      </c>
      <c r="D1008" s="4">
        <f t="shared" si="49"/>
        <v>2.0591999999999997</v>
      </c>
      <c r="E1008" s="4">
        <f t="shared" si="47"/>
        <v>197.64260000000002</v>
      </c>
      <c r="F1008" s="4">
        <f t="shared" si="48"/>
        <v>11.882600000000025</v>
      </c>
      <c r="G1008" s="12">
        <v>2023</v>
      </c>
    </row>
    <row r="1009" spans="1:7" x14ac:dyDescent="0.2">
      <c r="A1009" s="18">
        <v>45154.858043981483</v>
      </c>
      <c r="B1009" s="4">
        <v>1.7699999999999996</v>
      </c>
      <c r="C1009" s="4">
        <v>1.17</v>
      </c>
      <c r="D1009" s="4">
        <f t="shared" si="49"/>
        <v>2.0708999999999995</v>
      </c>
      <c r="E1009" s="4">
        <f t="shared" si="47"/>
        <v>197.65430000000001</v>
      </c>
      <c r="F1009" s="4">
        <f t="shared" si="48"/>
        <v>11.894300000000015</v>
      </c>
      <c r="G1009" s="12">
        <v>2023</v>
      </c>
    </row>
    <row r="1010" spans="1:7" x14ac:dyDescent="0.2">
      <c r="A1010" s="18">
        <v>45154.858964120373</v>
      </c>
      <c r="B1010" s="4">
        <v>1.7799999999999994</v>
      </c>
      <c r="C1010" s="4">
        <v>1.17</v>
      </c>
      <c r="D1010" s="4">
        <f t="shared" si="49"/>
        <v>2.0825999999999993</v>
      </c>
      <c r="E1010" s="4">
        <f t="shared" si="47"/>
        <v>197.666</v>
      </c>
      <c r="F1010" s="4">
        <f t="shared" si="48"/>
        <v>11.906000000000006</v>
      </c>
      <c r="G1010" s="12">
        <v>2023</v>
      </c>
    </row>
    <row r="1011" spans="1:7" x14ac:dyDescent="0.2">
      <c r="A1011" s="18">
        <v>45154.859704861112</v>
      </c>
      <c r="B1011" s="4">
        <v>1.7899999999999991</v>
      </c>
      <c r="C1011" s="4">
        <v>1.17</v>
      </c>
      <c r="D1011" s="4">
        <f t="shared" si="49"/>
        <v>2.0942999999999987</v>
      </c>
      <c r="E1011" s="4">
        <f t="shared" si="47"/>
        <v>197.67770000000002</v>
      </c>
      <c r="F1011" s="4">
        <f t="shared" si="48"/>
        <v>11.917700000000025</v>
      </c>
      <c r="G1011" s="12">
        <v>2023</v>
      </c>
    </row>
    <row r="1012" spans="1:7" x14ac:dyDescent="0.2">
      <c r="A1012" s="18">
        <v>45154.863350694446</v>
      </c>
      <c r="B1012" s="4">
        <v>1.7999999999999989</v>
      </c>
      <c r="C1012" s="4">
        <v>1.17</v>
      </c>
      <c r="D1012" s="4">
        <f t="shared" si="49"/>
        <v>2.1059999999999985</v>
      </c>
      <c r="E1012" s="4">
        <f t="shared" si="47"/>
        <v>197.68940000000001</v>
      </c>
      <c r="F1012" s="4">
        <f t="shared" si="48"/>
        <v>11.929400000000015</v>
      </c>
      <c r="G1012" s="12">
        <v>2023</v>
      </c>
    </row>
    <row r="1013" spans="1:7" x14ac:dyDescent="0.2">
      <c r="A1013" s="18">
        <v>45154.865439814814</v>
      </c>
      <c r="B1013" s="4">
        <v>1.8099999999999987</v>
      </c>
      <c r="C1013" s="4">
        <v>1.17</v>
      </c>
      <c r="D1013" s="4">
        <f t="shared" si="49"/>
        <v>2.1176999999999984</v>
      </c>
      <c r="E1013" s="4">
        <f t="shared" si="47"/>
        <v>197.7011</v>
      </c>
      <c r="F1013" s="4">
        <f t="shared" si="48"/>
        <v>11.941100000000006</v>
      </c>
      <c r="G1013" s="12">
        <v>2023</v>
      </c>
    </row>
    <row r="1014" spans="1:7" x14ac:dyDescent="0.2">
      <c r="A1014" s="18">
        <v>45154.866290509257</v>
      </c>
      <c r="B1014" s="4">
        <v>1.8200000000000003</v>
      </c>
      <c r="C1014" s="4">
        <v>1.17</v>
      </c>
      <c r="D1014" s="4">
        <f t="shared" si="49"/>
        <v>2.1294000000000004</v>
      </c>
      <c r="E1014" s="4">
        <f t="shared" si="47"/>
        <v>197.71280000000002</v>
      </c>
      <c r="F1014" s="4">
        <f t="shared" si="48"/>
        <v>11.952800000000025</v>
      </c>
      <c r="G1014" s="12">
        <v>2023</v>
      </c>
    </row>
    <row r="1015" spans="1:7" x14ac:dyDescent="0.2">
      <c r="A1015" s="18">
        <v>45154.867228009258</v>
      </c>
      <c r="B1015" s="4">
        <v>1.83</v>
      </c>
      <c r="C1015" s="4">
        <v>1.17</v>
      </c>
      <c r="D1015" s="4">
        <f t="shared" si="49"/>
        <v>2.1410999999999998</v>
      </c>
      <c r="E1015" s="4">
        <f t="shared" si="47"/>
        <v>197.72450000000001</v>
      </c>
      <c r="F1015" s="4">
        <f t="shared" si="48"/>
        <v>11.964500000000015</v>
      </c>
      <c r="G1015" s="12">
        <v>2023</v>
      </c>
    </row>
    <row r="1016" spans="1:7" x14ac:dyDescent="0.2">
      <c r="A1016" s="18">
        <v>45156.607528935187</v>
      </c>
      <c r="B1016" s="4">
        <v>1.8399999999999999</v>
      </c>
      <c r="C1016" s="4">
        <v>1.17</v>
      </c>
      <c r="D1016" s="4">
        <f t="shared" si="49"/>
        <v>2.1527999999999996</v>
      </c>
      <c r="E1016" s="4">
        <f t="shared" si="47"/>
        <v>197.73620000000003</v>
      </c>
      <c r="F1016" s="4">
        <f t="shared" si="48"/>
        <v>11.976200000000034</v>
      </c>
      <c r="G1016" s="12">
        <v>2023</v>
      </c>
    </row>
    <row r="1017" spans="1:7" x14ac:dyDescent="0.2">
      <c r="A1017" s="18">
        <v>45156.975578703707</v>
      </c>
      <c r="B1017" s="4">
        <v>1.8499999999999996</v>
      </c>
      <c r="C1017" s="4">
        <v>1.17</v>
      </c>
      <c r="D1017" s="4">
        <f t="shared" si="49"/>
        <v>2.1644999999999994</v>
      </c>
      <c r="E1017" s="4">
        <f t="shared" si="47"/>
        <v>197.74790000000002</v>
      </c>
      <c r="F1017" s="4">
        <f t="shared" si="48"/>
        <v>11.987900000000025</v>
      </c>
      <c r="G1017" s="12">
        <v>2023</v>
      </c>
    </row>
    <row r="1018" spans="1:7" x14ac:dyDescent="0.2">
      <c r="A1018" s="18">
        <v>45156.976817129631</v>
      </c>
      <c r="B1018" s="4">
        <v>1.8599999999999994</v>
      </c>
      <c r="C1018" s="4">
        <v>1.17</v>
      </c>
      <c r="D1018" s="4">
        <f t="shared" si="49"/>
        <v>2.1761999999999992</v>
      </c>
      <c r="E1018" s="4">
        <f t="shared" si="47"/>
        <v>197.75960000000001</v>
      </c>
      <c r="F1018" s="4">
        <f t="shared" si="48"/>
        <v>11.999600000000015</v>
      </c>
      <c r="G1018" s="12">
        <v>2023</v>
      </c>
    </row>
    <row r="1019" spans="1:7" x14ac:dyDescent="0.2">
      <c r="A1019" s="18">
        <v>45156.992494212966</v>
      </c>
      <c r="B1019" s="4">
        <v>1.8699999999999992</v>
      </c>
      <c r="C1019" s="4">
        <v>1.17</v>
      </c>
      <c r="D1019" s="4">
        <f t="shared" si="49"/>
        <v>2.1878999999999991</v>
      </c>
      <c r="E1019" s="4">
        <f t="shared" si="47"/>
        <v>197.7713</v>
      </c>
      <c r="F1019" s="4">
        <f t="shared" si="48"/>
        <v>12.011300000000006</v>
      </c>
      <c r="G1019" s="12">
        <v>2023</v>
      </c>
    </row>
    <row r="1020" spans="1:7" x14ac:dyDescent="0.2">
      <c r="A1020" s="18">
        <v>45157.000162037039</v>
      </c>
      <c r="B1020" s="4">
        <v>1.879999999999999</v>
      </c>
      <c r="C1020" s="4">
        <v>1.17</v>
      </c>
      <c r="D1020" s="4">
        <f t="shared" si="49"/>
        <v>2.1995999999999989</v>
      </c>
      <c r="E1020" s="4">
        <f t="shared" si="47"/>
        <v>197.78300000000002</v>
      </c>
      <c r="F1020" s="4">
        <f t="shared" si="48"/>
        <v>12.023000000000025</v>
      </c>
      <c r="G1020" s="12">
        <v>2023</v>
      </c>
    </row>
    <row r="1021" spans="1:7" x14ac:dyDescent="0.2">
      <c r="A1021" s="18">
        <v>45158.554780092592</v>
      </c>
      <c r="B1021" s="4">
        <v>1.8899999999999988</v>
      </c>
      <c r="C1021" s="4">
        <v>1.17</v>
      </c>
      <c r="D1021" s="4">
        <f t="shared" si="49"/>
        <v>2.2112999999999983</v>
      </c>
      <c r="E1021" s="4">
        <f t="shared" si="47"/>
        <v>197.79470000000001</v>
      </c>
      <c r="F1021" s="4">
        <f t="shared" si="48"/>
        <v>12.034700000000015</v>
      </c>
      <c r="G1021" s="12">
        <v>2023</v>
      </c>
    </row>
    <row r="1022" spans="1:7" x14ac:dyDescent="0.2">
      <c r="A1022" s="18">
        <v>45159.214409722219</v>
      </c>
      <c r="B1022" s="4">
        <v>1.9000000000000004</v>
      </c>
      <c r="C1022" s="4">
        <v>1.17</v>
      </c>
      <c r="D1022" s="4">
        <f t="shared" si="49"/>
        <v>2.2230000000000003</v>
      </c>
      <c r="E1022" s="4">
        <f t="shared" si="47"/>
        <v>197.80640000000002</v>
      </c>
      <c r="F1022" s="4">
        <f t="shared" si="48"/>
        <v>12.046400000000034</v>
      </c>
      <c r="G1022" s="12">
        <v>2023</v>
      </c>
    </row>
    <row r="1023" spans="1:7" x14ac:dyDescent="0.2">
      <c r="A1023" s="18">
        <v>45159.224103009263</v>
      </c>
      <c r="B1023" s="4">
        <v>1.9100000000000001</v>
      </c>
      <c r="C1023" s="4">
        <v>1.17</v>
      </c>
      <c r="D1023" s="4">
        <f t="shared" si="49"/>
        <v>2.2347000000000001</v>
      </c>
      <c r="E1023" s="4">
        <f t="shared" si="47"/>
        <v>197.81810000000002</v>
      </c>
      <c r="F1023" s="4">
        <f t="shared" si="48"/>
        <v>12.058100000000024</v>
      </c>
      <c r="G1023" s="12">
        <v>2023</v>
      </c>
    </row>
    <row r="1024" spans="1:7" x14ac:dyDescent="0.2">
      <c r="A1024" s="18">
        <v>45159.296417824073</v>
      </c>
      <c r="B1024" s="4">
        <v>1.92</v>
      </c>
      <c r="C1024" s="4">
        <v>1.17</v>
      </c>
      <c r="D1024" s="4">
        <f t="shared" si="49"/>
        <v>2.2464</v>
      </c>
      <c r="E1024" s="4">
        <f t="shared" si="47"/>
        <v>197.82980000000001</v>
      </c>
      <c r="F1024" s="4">
        <f t="shared" si="48"/>
        <v>12.069800000000015</v>
      </c>
      <c r="G1024" s="12">
        <v>2023</v>
      </c>
    </row>
    <row r="1025" spans="1:7" x14ac:dyDescent="0.2">
      <c r="A1025" s="18">
        <v>45159.644276620369</v>
      </c>
      <c r="B1025" s="4">
        <v>1.9299999999999997</v>
      </c>
      <c r="C1025" s="4">
        <v>1.17</v>
      </c>
      <c r="D1025" s="4">
        <f t="shared" si="49"/>
        <v>2.2580999999999993</v>
      </c>
      <c r="E1025" s="4">
        <f t="shared" ref="E1025:E1088" si="50">D1025+E$831</f>
        <v>197.84150000000002</v>
      </c>
      <c r="F1025" s="4">
        <f t="shared" si="48"/>
        <v>12.081500000000034</v>
      </c>
      <c r="G1025" s="12">
        <v>2023</v>
      </c>
    </row>
    <row r="1026" spans="1:7" x14ac:dyDescent="0.2">
      <c r="A1026" s="18">
        <v>45159.65353009259</v>
      </c>
      <c r="B1026" s="4">
        <v>1.9399999999999995</v>
      </c>
      <c r="C1026" s="4">
        <v>1.17</v>
      </c>
      <c r="D1026" s="4">
        <f t="shared" si="49"/>
        <v>2.2697999999999992</v>
      </c>
      <c r="E1026" s="4">
        <f t="shared" si="50"/>
        <v>197.85320000000002</v>
      </c>
      <c r="F1026" s="4">
        <f t="shared" si="48"/>
        <v>12.093200000000024</v>
      </c>
      <c r="G1026" s="12">
        <v>2023</v>
      </c>
    </row>
    <row r="1027" spans="1:7" x14ac:dyDescent="0.2">
      <c r="A1027" s="18">
        <v>45159.700468750001</v>
      </c>
      <c r="B1027" s="4">
        <v>1.9499999999999993</v>
      </c>
      <c r="C1027" s="4">
        <v>1.17</v>
      </c>
      <c r="D1027" s="4">
        <f t="shared" si="49"/>
        <v>2.281499999999999</v>
      </c>
      <c r="E1027" s="4">
        <f t="shared" si="50"/>
        <v>197.86490000000001</v>
      </c>
      <c r="F1027" s="4">
        <f t="shared" ref="F1027:F1090" si="51">E1027-185.76</f>
        <v>12.104900000000015</v>
      </c>
      <c r="G1027" s="12">
        <v>2023</v>
      </c>
    </row>
    <row r="1028" spans="1:7" x14ac:dyDescent="0.2">
      <c r="A1028" s="18">
        <v>45159.857673611114</v>
      </c>
      <c r="B1028" s="4">
        <v>1.9599999999999991</v>
      </c>
      <c r="C1028" s="4">
        <v>1.17</v>
      </c>
      <c r="D1028" s="4">
        <f t="shared" si="49"/>
        <v>2.2931999999999988</v>
      </c>
      <c r="E1028" s="4">
        <f t="shared" si="50"/>
        <v>197.8766</v>
      </c>
      <c r="F1028" s="4">
        <f t="shared" si="51"/>
        <v>12.116600000000005</v>
      </c>
      <c r="G1028" s="12">
        <v>2023</v>
      </c>
    </row>
    <row r="1029" spans="1:7" x14ac:dyDescent="0.2">
      <c r="A1029" s="18">
        <v>45159.857789351852</v>
      </c>
      <c r="B1029" s="4">
        <v>1.9699999999999989</v>
      </c>
      <c r="C1029" s="4">
        <v>1.17</v>
      </c>
      <c r="D1029" s="4">
        <f t="shared" si="49"/>
        <v>2.3048999999999986</v>
      </c>
      <c r="E1029" s="4">
        <f t="shared" si="50"/>
        <v>197.88830000000002</v>
      </c>
      <c r="F1029" s="4">
        <f t="shared" si="51"/>
        <v>12.128300000000024</v>
      </c>
      <c r="G1029" s="12">
        <v>2023</v>
      </c>
    </row>
    <row r="1030" spans="1:7" x14ac:dyDescent="0.2">
      <c r="A1030" s="18">
        <v>45159.857905092591</v>
      </c>
      <c r="B1030" s="4">
        <v>1.9800000000000004</v>
      </c>
      <c r="C1030" s="4">
        <v>1.17</v>
      </c>
      <c r="D1030" s="4">
        <f t="shared" si="49"/>
        <v>2.3166000000000002</v>
      </c>
      <c r="E1030" s="4">
        <f t="shared" si="50"/>
        <v>197.9</v>
      </c>
      <c r="F1030" s="4">
        <f t="shared" si="51"/>
        <v>12.140000000000015</v>
      </c>
      <c r="G1030" s="12">
        <v>2023</v>
      </c>
    </row>
    <row r="1031" spans="1:7" x14ac:dyDescent="0.2">
      <c r="A1031" s="18">
        <v>45159.858015046295</v>
      </c>
      <c r="B1031" s="4">
        <v>1.9900000000000002</v>
      </c>
      <c r="C1031" s="4">
        <v>1.17</v>
      </c>
      <c r="D1031" s="4">
        <f t="shared" si="49"/>
        <v>2.3283</v>
      </c>
      <c r="E1031" s="4">
        <f t="shared" si="50"/>
        <v>197.91170000000002</v>
      </c>
      <c r="F1031" s="4">
        <f t="shared" si="51"/>
        <v>12.151700000000034</v>
      </c>
      <c r="G1031" s="12">
        <v>2023</v>
      </c>
    </row>
    <row r="1032" spans="1:7" x14ac:dyDescent="0.2">
      <c r="A1032" s="18">
        <v>45159.858130787034</v>
      </c>
      <c r="B1032" s="4">
        <v>2</v>
      </c>
      <c r="C1032" s="4">
        <v>1.17</v>
      </c>
      <c r="D1032" s="4">
        <f t="shared" si="49"/>
        <v>2.34</v>
      </c>
      <c r="E1032" s="4">
        <f t="shared" si="50"/>
        <v>197.92340000000002</v>
      </c>
      <c r="F1032" s="4">
        <f t="shared" si="51"/>
        <v>12.163400000000024</v>
      </c>
      <c r="G1032" s="12">
        <v>2023</v>
      </c>
    </row>
    <row r="1033" spans="1:7" x14ac:dyDescent="0.2">
      <c r="A1033" s="18">
        <v>45159.858287037037</v>
      </c>
      <c r="B1033" s="4">
        <v>2.0099999999999998</v>
      </c>
      <c r="C1033" s="4">
        <v>1.17</v>
      </c>
      <c r="D1033" s="4">
        <f t="shared" si="49"/>
        <v>2.3516999999999997</v>
      </c>
      <c r="E1033" s="4">
        <f t="shared" si="50"/>
        <v>197.93510000000001</v>
      </c>
      <c r="F1033" s="4">
        <f t="shared" si="51"/>
        <v>12.175100000000015</v>
      </c>
      <c r="G1033" s="12">
        <v>2023</v>
      </c>
    </row>
    <row r="1034" spans="1:7" x14ac:dyDescent="0.2">
      <c r="A1034" s="18">
        <v>45159.858454861111</v>
      </c>
      <c r="B1034" s="4">
        <v>2.0199999999999996</v>
      </c>
      <c r="C1034" s="4">
        <v>1.17</v>
      </c>
      <c r="D1034" s="4">
        <f t="shared" si="49"/>
        <v>2.3633999999999995</v>
      </c>
      <c r="E1034" s="4">
        <f t="shared" si="50"/>
        <v>197.94680000000002</v>
      </c>
      <c r="F1034" s="4">
        <f t="shared" si="51"/>
        <v>12.186800000000034</v>
      </c>
      <c r="G1034" s="12">
        <v>2023</v>
      </c>
    </row>
    <row r="1035" spans="1:7" x14ac:dyDescent="0.2">
      <c r="A1035" s="18">
        <v>45159.858599537038</v>
      </c>
      <c r="B1035" s="4">
        <v>2.0299999999999994</v>
      </c>
      <c r="C1035" s="4">
        <v>1.17</v>
      </c>
      <c r="D1035" s="4">
        <f t="shared" si="49"/>
        <v>2.3750999999999993</v>
      </c>
      <c r="E1035" s="4">
        <f t="shared" si="50"/>
        <v>197.95850000000002</v>
      </c>
      <c r="F1035" s="4">
        <f t="shared" si="51"/>
        <v>12.198500000000024</v>
      </c>
      <c r="G1035" s="12">
        <v>2023</v>
      </c>
    </row>
    <row r="1036" spans="1:7" x14ac:dyDescent="0.2">
      <c r="A1036" s="18">
        <v>45159.858790509257</v>
      </c>
      <c r="B1036" s="4">
        <v>2.0399999999999991</v>
      </c>
      <c r="C1036" s="4">
        <v>1.17</v>
      </c>
      <c r="D1036" s="4">
        <f t="shared" si="49"/>
        <v>2.3867999999999987</v>
      </c>
      <c r="E1036" s="4">
        <f t="shared" si="50"/>
        <v>197.97020000000001</v>
      </c>
      <c r="F1036" s="4">
        <f t="shared" si="51"/>
        <v>12.210200000000015</v>
      </c>
      <c r="G1036" s="12">
        <v>2023</v>
      </c>
    </row>
    <row r="1037" spans="1:7" x14ac:dyDescent="0.2">
      <c r="A1037" s="18">
        <v>45159.858987268519</v>
      </c>
      <c r="B1037" s="4">
        <v>2.0499999999999989</v>
      </c>
      <c r="C1037" s="4">
        <v>1.17</v>
      </c>
      <c r="D1037" s="4">
        <f t="shared" si="49"/>
        <v>2.3984999999999985</v>
      </c>
      <c r="E1037" s="4">
        <f t="shared" si="50"/>
        <v>197.9819</v>
      </c>
      <c r="F1037" s="4">
        <f t="shared" si="51"/>
        <v>12.221900000000005</v>
      </c>
      <c r="G1037" s="12">
        <v>2023</v>
      </c>
    </row>
    <row r="1038" spans="1:7" x14ac:dyDescent="0.2">
      <c r="A1038" s="18">
        <v>45159.859357638888</v>
      </c>
      <c r="B1038" s="4">
        <v>2.0599999999999987</v>
      </c>
      <c r="C1038" s="4">
        <v>1.17</v>
      </c>
      <c r="D1038" s="4">
        <f t="shared" si="49"/>
        <v>2.4101999999999983</v>
      </c>
      <c r="E1038" s="4">
        <f t="shared" si="50"/>
        <v>197.99360000000001</v>
      </c>
      <c r="F1038" s="4">
        <f t="shared" si="51"/>
        <v>12.233600000000024</v>
      </c>
      <c r="G1038" s="12">
        <v>2023</v>
      </c>
    </row>
    <row r="1039" spans="1:7" x14ac:dyDescent="0.2">
      <c r="A1039" s="18">
        <v>45159.859710648147</v>
      </c>
      <c r="B1039" s="4">
        <v>2.0700000000000003</v>
      </c>
      <c r="C1039" s="4">
        <v>1.17</v>
      </c>
      <c r="D1039" s="4">
        <f t="shared" si="49"/>
        <v>2.4219000000000004</v>
      </c>
      <c r="E1039" s="4">
        <f t="shared" si="50"/>
        <v>198.00530000000001</v>
      </c>
      <c r="F1039" s="4">
        <f t="shared" si="51"/>
        <v>12.245300000000015</v>
      </c>
      <c r="G1039" s="12">
        <v>2023</v>
      </c>
    </row>
    <row r="1040" spans="1:7" x14ac:dyDescent="0.2">
      <c r="A1040" s="18">
        <v>45159.860983796294</v>
      </c>
      <c r="B1040" s="4">
        <v>2.08</v>
      </c>
      <c r="C1040" s="4">
        <v>1.17</v>
      </c>
      <c r="D1040" s="4">
        <f t="shared" ref="D1040:D1103" si="52">B1040*C1040</f>
        <v>2.4335999999999998</v>
      </c>
      <c r="E1040" s="4">
        <f t="shared" si="50"/>
        <v>198.01700000000002</v>
      </c>
      <c r="F1040" s="4">
        <f t="shared" si="51"/>
        <v>12.257000000000033</v>
      </c>
      <c r="G1040" s="12">
        <v>2023</v>
      </c>
    </row>
    <row r="1041" spans="1:7" x14ac:dyDescent="0.2">
      <c r="A1041" s="18">
        <v>45159.867552083335</v>
      </c>
      <c r="B1041" s="4">
        <v>2.09</v>
      </c>
      <c r="C1041" s="4">
        <v>1.17</v>
      </c>
      <c r="D1041" s="4">
        <f t="shared" si="52"/>
        <v>2.4452999999999996</v>
      </c>
      <c r="E1041" s="4">
        <f t="shared" si="50"/>
        <v>198.02870000000001</v>
      </c>
      <c r="F1041" s="4">
        <f t="shared" si="51"/>
        <v>12.268700000000024</v>
      </c>
      <c r="G1041" s="12">
        <v>2023</v>
      </c>
    </row>
    <row r="1042" spans="1:7" x14ac:dyDescent="0.2">
      <c r="A1042" s="18">
        <v>45159.908310185187</v>
      </c>
      <c r="B1042" s="4">
        <v>2.0999999999999996</v>
      </c>
      <c r="C1042" s="4">
        <v>1.17</v>
      </c>
      <c r="D1042" s="4">
        <f t="shared" si="52"/>
        <v>2.4569999999999994</v>
      </c>
      <c r="E1042" s="4">
        <f t="shared" si="50"/>
        <v>198.04040000000001</v>
      </c>
      <c r="F1042" s="4">
        <f t="shared" si="51"/>
        <v>12.280400000000014</v>
      </c>
      <c r="G1042" s="12">
        <v>2023</v>
      </c>
    </row>
    <row r="1043" spans="1:7" x14ac:dyDescent="0.2">
      <c r="A1043" s="18">
        <v>45159.9098900463</v>
      </c>
      <c r="B1043" s="4">
        <v>2.1099999999999994</v>
      </c>
      <c r="C1043" s="4">
        <v>1.17</v>
      </c>
      <c r="D1043" s="4">
        <f t="shared" si="52"/>
        <v>2.4686999999999992</v>
      </c>
      <c r="E1043" s="4">
        <f t="shared" si="50"/>
        <v>198.05210000000002</v>
      </c>
      <c r="F1043" s="4">
        <f t="shared" si="51"/>
        <v>12.292100000000033</v>
      </c>
      <c r="G1043" s="12">
        <v>2023</v>
      </c>
    </row>
    <row r="1044" spans="1:7" x14ac:dyDescent="0.2">
      <c r="A1044" s="18">
        <v>45159.911736111113</v>
      </c>
      <c r="B1044" s="4">
        <v>2.1199999999999992</v>
      </c>
      <c r="C1044" s="4">
        <v>1.17</v>
      </c>
      <c r="D1044" s="4">
        <f t="shared" si="52"/>
        <v>2.4803999999999991</v>
      </c>
      <c r="E1044" s="4">
        <f t="shared" si="50"/>
        <v>198.06380000000001</v>
      </c>
      <c r="F1044" s="4">
        <f t="shared" si="51"/>
        <v>12.303800000000024</v>
      </c>
      <c r="G1044" s="12">
        <v>2023</v>
      </c>
    </row>
    <row r="1045" spans="1:7" x14ac:dyDescent="0.2">
      <c r="A1045" s="18">
        <v>45159.913096064818</v>
      </c>
      <c r="B1045" s="4">
        <v>2.129999999999999</v>
      </c>
      <c r="C1045" s="4">
        <v>1.17</v>
      </c>
      <c r="D1045" s="4">
        <f t="shared" si="52"/>
        <v>2.4920999999999989</v>
      </c>
      <c r="E1045" s="4">
        <f t="shared" si="50"/>
        <v>198.07550000000001</v>
      </c>
      <c r="F1045" s="4">
        <f t="shared" si="51"/>
        <v>12.315500000000014</v>
      </c>
      <c r="G1045" s="12">
        <v>2023</v>
      </c>
    </row>
    <row r="1046" spans="1:7" x14ac:dyDescent="0.2">
      <c r="A1046" s="18">
        <v>45159.915133101851</v>
      </c>
      <c r="B1046" s="4">
        <v>2.1399999999999988</v>
      </c>
      <c r="C1046" s="4">
        <v>1.17</v>
      </c>
      <c r="D1046" s="4">
        <f t="shared" si="52"/>
        <v>2.5037999999999982</v>
      </c>
      <c r="E1046" s="4">
        <f t="shared" si="50"/>
        <v>198.0872</v>
      </c>
      <c r="F1046" s="4">
        <f t="shared" si="51"/>
        <v>12.327200000000005</v>
      </c>
      <c r="G1046" s="12">
        <v>2023</v>
      </c>
    </row>
    <row r="1047" spans="1:7" x14ac:dyDescent="0.2">
      <c r="A1047" s="18">
        <v>45159.916521990737</v>
      </c>
      <c r="B1047" s="4">
        <v>2.1500000000000004</v>
      </c>
      <c r="C1047" s="4">
        <v>1.17</v>
      </c>
      <c r="D1047" s="4">
        <f t="shared" si="52"/>
        <v>2.5155000000000003</v>
      </c>
      <c r="E1047" s="4">
        <f t="shared" si="50"/>
        <v>198.09890000000001</v>
      </c>
      <c r="F1047" s="4">
        <f t="shared" si="51"/>
        <v>12.338900000000024</v>
      </c>
      <c r="G1047" s="12">
        <v>2023</v>
      </c>
    </row>
    <row r="1048" spans="1:7" x14ac:dyDescent="0.2">
      <c r="A1048" s="18">
        <v>45159.918009259258</v>
      </c>
      <c r="B1048" s="4">
        <v>2.16</v>
      </c>
      <c r="C1048" s="4">
        <v>1.17</v>
      </c>
      <c r="D1048" s="4">
        <f t="shared" si="52"/>
        <v>2.5272000000000001</v>
      </c>
      <c r="E1048" s="4">
        <f t="shared" si="50"/>
        <v>198.11060000000001</v>
      </c>
      <c r="F1048" s="4">
        <f t="shared" si="51"/>
        <v>12.350600000000014</v>
      </c>
      <c r="G1048" s="12">
        <v>2023</v>
      </c>
    </row>
    <row r="1049" spans="1:7" x14ac:dyDescent="0.2">
      <c r="A1049" s="18">
        <v>45159.919652777775</v>
      </c>
      <c r="B1049" s="4">
        <v>2.17</v>
      </c>
      <c r="C1049" s="4">
        <v>1.17</v>
      </c>
      <c r="D1049" s="4">
        <f t="shared" si="52"/>
        <v>2.5388999999999999</v>
      </c>
      <c r="E1049" s="4">
        <f t="shared" si="50"/>
        <v>198.12230000000002</v>
      </c>
      <c r="F1049" s="4">
        <f t="shared" si="51"/>
        <v>12.362300000000033</v>
      </c>
      <c r="G1049" s="12">
        <v>2023</v>
      </c>
    </row>
    <row r="1050" spans="1:7" x14ac:dyDescent="0.2">
      <c r="A1050" s="18">
        <v>45159.921707175927</v>
      </c>
      <c r="B1050" s="4">
        <v>2.1799999999999997</v>
      </c>
      <c r="C1050" s="4">
        <v>1.17</v>
      </c>
      <c r="D1050" s="4">
        <f t="shared" si="52"/>
        <v>2.5505999999999993</v>
      </c>
      <c r="E1050" s="4">
        <f t="shared" si="50"/>
        <v>198.13400000000001</v>
      </c>
      <c r="F1050" s="4">
        <f t="shared" si="51"/>
        <v>12.374000000000024</v>
      </c>
      <c r="G1050" s="12">
        <v>2023</v>
      </c>
    </row>
    <row r="1051" spans="1:7" x14ac:dyDescent="0.2">
      <c r="A1051" s="18">
        <v>45159.923680555556</v>
      </c>
      <c r="B1051" s="4">
        <v>2.1899999999999995</v>
      </c>
      <c r="C1051" s="4">
        <v>1.17</v>
      </c>
      <c r="D1051" s="4">
        <f t="shared" si="52"/>
        <v>2.5622999999999991</v>
      </c>
      <c r="E1051" s="4">
        <f t="shared" si="50"/>
        <v>198.14570000000001</v>
      </c>
      <c r="F1051" s="4">
        <f t="shared" si="51"/>
        <v>12.385700000000014</v>
      </c>
      <c r="G1051" s="12">
        <v>2023</v>
      </c>
    </row>
    <row r="1052" spans="1:7" x14ac:dyDescent="0.2">
      <c r="A1052" s="18">
        <v>45159.927390046294</v>
      </c>
      <c r="B1052" s="4">
        <v>2.1999999999999993</v>
      </c>
      <c r="C1052" s="4">
        <v>1.17</v>
      </c>
      <c r="D1052" s="4">
        <f t="shared" si="52"/>
        <v>2.573999999999999</v>
      </c>
      <c r="E1052" s="4">
        <f t="shared" si="50"/>
        <v>198.15740000000002</v>
      </c>
      <c r="F1052" s="4">
        <f t="shared" si="51"/>
        <v>12.397400000000033</v>
      </c>
      <c r="G1052" s="12">
        <v>2023</v>
      </c>
    </row>
    <row r="1053" spans="1:7" x14ac:dyDescent="0.2">
      <c r="A1053" s="18">
        <v>45159.928906250003</v>
      </c>
      <c r="B1053" s="4">
        <v>2.2099999999999991</v>
      </c>
      <c r="C1053" s="4">
        <v>1.17</v>
      </c>
      <c r="D1053" s="4">
        <f t="shared" si="52"/>
        <v>2.5856999999999988</v>
      </c>
      <c r="E1053" s="4">
        <f t="shared" si="50"/>
        <v>198.16910000000001</v>
      </c>
      <c r="F1053" s="4">
        <f t="shared" si="51"/>
        <v>12.409100000000024</v>
      </c>
      <c r="G1053" s="12">
        <v>2023</v>
      </c>
    </row>
    <row r="1054" spans="1:7" x14ac:dyDescent="0.2">
      <c r="A1054" s="18">
        <v>45159.931035879628</v>
      </c>
      <c r="B1054" s="4">
        <v>2.2199999999999989</v>
      </c>
      <c r="C1054" s="4">
        <v>1.17</v>
      </c>
      <c r="D1054" s="4">
        <f t="shared" si="52"/>
        <v>2.5973999999999986</v>
      </c>
      <c r="E1054" s="4">
        <f t="shared" si="50"/>
        <v>198.1808</v>
      </c>
      <c r="F1054" s="4">
        <f t="shared" si="51"/>
        <v>12.420800000000014</v>
      </c>
      <c r="G1054" s="12">
        <v>2023</v>
      </c>
    </row>
    <row r="1055" spans="1:7" x14ac:dyDescent="0.2">
      <c r="A1055" s="18">
        <v>45159.933969907404</v>
      </c>
      <c r="B1055" s="4">
        <v>2.2300000000000004</v>
      </c>
      <c r="C1055" s="4">
        <v>1.17</v>
      </c>
      <c r="D1055" s="4">
        <f t="shared" si="52"/>
        <v>2.6091000000000002</v>
      </c>
      <c r="E1055" s="4">
        <f t="shared" si="50"/>
        <v>198.19250000000002</v>
      </c>
      <c r="F1055" s="4">
        <f t="shared" si="51"/>
        <v>12.432500000000033</v>
      </c>
      <c r="G1055" s="12">
        <v>2023</v>
      </c>
    </row>
    <row r="1056" spans="1:7" x14ac:dyDescent="0.2">
      <c r="A1056" s="18">
        <v>45159.938437500001</v>
      </c>
      <c r="B1056" s="4">
        <v>2.2400000000000002</v>
      </c>
      <c r="C1056" s="4">
        <v>1.17</v>
      </c>
      <c r="D1056" s="4">
        <f t="shared" si="52"/>
        <v>2.6208</v>
      </c>
      <c r="E1056" s="4">
        <f t="shared" si="50"/>
        <v>198.20420000000001</v>
      </c>
      <c r="F1056" s="4">
        <f t="shared" si="51"/>
        <v>12.444200000000023</v>
      </c>
      <c r="G1056" s="12">
        <v>2023</v>
      </c>
    </row>
    <row r="1057" spans="1:7" x14ac:dyDescent="0.2">
      <c r="A1057" s="18">
        <v>45160.790549768521</v>
      </c>
      <c r="B1057" s="4">
        <v>2.25</v>
      </c>
      <c r="C1057" s="4">
        <v>1.17</v>
      </c>
      <c r="D1057" s="4">
        <f t="shared" si="52"/>
        <v>2.6324999999999998</v>
      </c>
      <c r="E1057" s="4">
        <f t="shared" si="50"/>
        <v>198.2159</v>
      </c>
      <c r="F1057" s="4">
        <f t="shared" si="51"/>
        <v>12.455900000000014</v>
      </c>
      <c r="G1057" s="12">
        <v>2023</v>
      </c>
    </row>
    <row r="1058" spans="1:7" x14ac:dyDescent="0.2">
      <c r="A1058" s="18">
        <v>45160.793877314813</v>
      </c>
      <c r="B1058" s="4">
        <v>2.2599999999999998</v>
      </c>
      <c r="C1058" s="4">
        <v>1.17</v>
      </c>
      <c r="D1058" s="4">
        <f t="shared" si="52"/>
        <v>2.6441999999999997</v>
      </c>
      <c r="E1058" s="4">
        <f t="shared" si="50"/>
        <v>198.22760000000002</v>
      </c>
      <c r="F1058" s="4">
        <f t="shared" si="51"/>
        <v>12.467600000000033</v>
      </c>
      <c r="G1058" s="12">
        <v>2023</v>
      </c>
    </row>
    <row r="1059" spans="1:7" x14ac:dyDescent="0.2">
      <c r="A1059" s="18">
        <v>45160.794606481482</v>
      </c>
      <c r="B1059" s="4">
        <v>2.2699999999999996</v>
      </c>
      <c r="C1059" s="4">
        <v>1.17</v>
      </c>
      <c r="D1059" s="4">
        <f t="shared" si="52"/>
        <v>2.6558999999999995</v>
      </c>
      <c r="E1059" s="4">
        <f t="shared" si="50"/>
        <v>198.23930000000001</v>
      </c>
      <c r="F1059" s="4">
        <f t="shared" si="51"/>
        <v>12.479300000000023</v>
      </c>
      <c r="G1059" s="12">
        <v>2023</v>
      </c>
    </row>
    <row r="1060" spans="1:7" x14ac:dyDescent="0.2">
      <c r="A1060" s="18">
        <v>45160.797239583335</v>
      </c>
      <c r="B1060" s="4">
        <v>2.2799999999999994</v>
      </c>
      <c r="C1060" s="4">
        <v>1.17</v>
      </c>
      <c r="D1060" s="4">
        <f t="shared" si="52"/>
        <v>2.6675999999999993</v>
      </c>
      <c r="E1060" s="4">
        <f t="shared" si="50"/>
        <v>198.251</v>
      </c>
      <c r="F1060" s="4">
        <f t="shared" si="51"/>
        <v>12.491000000000014</v>
      </c>
      <c r="G1060" s="12">
        <v>2023</v>
      </c>
    </row>
    <row r="1061" spans="1:7" x14ac:dyDescent="0.2">
      <c r="A1061" s="18">
        <v>45160.800324074073</v>
      </c>
      <c r="B1061" s="4">
        <v>2.2899999999999991</v>
      </c>
      <c r="C1061" s="4">
        <v>1.17</v>
      </c>
      <c r="D1061" s="4">
        <f t="shared" si="52"/>
        <v>2.6792999999999987</v>
      </c>
      <c r="E1061" s="4">
        <f t="shared" si="50"/>
        <v>198.26270000000002</v>
      </c>
      <c r="F1061" s="4">
        <f t="shared" si="51"/>
        <v>12.502700000000033</v>
      </c>
      <c r="G1061" s="12">
        <v>2023</v>
      </c>
    </row>
    <row r="1062" spans="1:7" x14ac:dyDescent="0.2">
      <c r="A1062" s="18">
        <v>45160.805457175928</v>
      </c>
      <c r="B1062" s="4">
        <v>2.2999999999999989</v>
      </c>
      <c r="C1062" s="4">
        <v>1.17</v>
      </c>
      <c r="D1062" s="4">
        <f t="shared" si="52"/>
        <v>2.6909999999999985</v>
      </c>
      <c r="E1062" s="4">
        <f t="shared" si="50"/>
        <v>198.27440000000001</v>
      </c>
      <c r="F1062" s="4">
        <f t="shared" si="51"/>
        <v>12.514400000000023</v>
      </c>
      <c r="G1062" s="12">
        <v>2023</v>
      </c>
    </row>
    <row r="1063" spans="1:7" x14ac:dyDescent="0.2">
      <c r="A1063" s="18">
        <v>45160.808981481481</v>
      </c>
      <c r="B1063" s="4">
        <v>2.3099999999999987</v>
      </c>
      <c r="C1063" s="4">
        <v>1.17</v>
      </c>
      <c r="D1063" s="4">
        <f t="shared" si="52"/>
        <v>2.7026999999999983</v>
      </c>
      <c r="E1063" s="4">
        <f t="shared" si="50"/>
        <v>198.2861</v>
      </c>
      <c r="F1063" s="4">
        <f t="shared" si="51"/>
        <v>12.526100000000014</v>
      </c>
      <c r="G1063" s="12">
        <v>2023</v>
      </c>
    </row>
    <row r="1064" spans="1:7" x14ac:dyDescent="0.2">
      <c r="A1064" s="18">
        <v>45160.856064814812</v>
      </c>
      <c r="B1064" s="4">
        <v>2.3200000000000003</v>
      </c>
      <c r="C1064" s="4">
        <v>1.17</v>
      </c>
      <c r="D1064" s="4">
        <f t="shared" si="52"/>
        <v>2.7144000000000004</v>
      </c>
      <c r="E1064" s="4">
        <f t="shared" si="50"/>
        <v>198.29780000000002</v>
      </c>
      <c r="F1064" s="4">
        <f t="shared" si="51"/>
        <v>12.537800000000033</v>
      </c>
      <c r="G1064" s="12">
        <v>2023</v>
      </c>
    </row>
    <row r="1065" spans="1:7" x14ac:dyDescent="0.2">
      <c r="A1065" s="18">
        <v>45160.860665509259</v>
      </c>
      <c r="B1065" s="4">
        <v>2.33</v>
      </c>
      <c r="C1065" s="4">
        <v>1.17</v>
      </c>
      <c r="D1065" s="4">
        <f t="shared" si="52"/>
        <v>2.7260999999999997</v>
      </c>
      <c r="E1065" s="4">
        <f t="shared" si="50"/>
        <v>198.30950000000001</v>
      </c>
      <c r="F1065" s="4">
        <f t="shared" si="51"/>
        <v>12.549500000000023</v>
      </c>
      <c r="G1065" s="12">
        <v>2023</v>
      </c>
    </row>
    <row r="1066" spans="1:7" x14ac:dyDescent="0.2">
      <c r="A1066" s="18">
        <v>45161.669803240744</v>
      </c>
      <c r="B1066" s="4">
        <v>2.34</v>
      </c>
      <c r="C1066" s="4">
        <v>1.17</v>
      </c>
      <c r="D1066" s="4">
        <f t="shared" si="52"/>
        <v>2.7377999999999996</v>
      </c>
      <c r="E1066" s="4">
        <f t="shared" si="50"/>
        <v>198.3212</v>
      </c>
      <c r="F1066" s="4">
        <f t="shared" si="51"/>
        <v>12.561200000000014</v>
      </c>
      <c r="G1066" s="12">
        <v>2023</v>
      </c>
    </row>
    <row r="1067" spans="1:7" x14ac:dyDescent="0.2">
      <c r="A1067" s="18">
        <v>45161.670798611114</v>
      </c>
      <c r="B1067" s="4">
        <v>2.3499999999999996</v>
      </c>
      <c r="C1067" s="4">
        <v>1.17</v>
      </c>
      <c r="D1067" s="4">
        <f t="shared" si="52"/>
        <v>2.7494999999999994</v>
      </c>
      <c r="E1067" s="4">
        <f t="shared" si="50"/>
        <v>198.33290000000002</v>
      </c>
      <c r="F1067" s="4">
        <f t="shared" si="51"/>
        <v>12.572900000000033</v>
      </c>
      <c r="G1067" s="12">
        <v>2023</v>
      </c>
    </row>
    <row r="1068" spans="1:7" x14ac:dyDescent="0.2">
      <c r="A1068" s="18">
        <v>45161.672077546296</v>
      </c>
      <c r="B1068" s="4">
        <v>2.3599999999999994</v>
      </c>
      <c r="C1068" s="4">
        <v>1.17</v>
      </c>
      <c r="D1068" s="4">
        <f t="shared" si="52"/>
        <v>2.7611999999999992</v>
      </c>
      <c r="E1068" s="4">
        <f t="shared" si="50"/>
        <v>198.34460000000001</v>
      </c>
      <c r="F1068" s="4">
        <f t="shared" si="51"/>
        <v>12.584600000000023</v>
      </c>
      <c r="G1068" s="12">
        <v>2023</v>
      </c>
    </row>
    <row r="1069" spans="1:7" x14ac:dyDescent="0.2">
      <c r="A1069" s="18">
        <v>45161.672864583335</v>
      </c>
      <c r="B1069" s="4">
        <v>2.3699999999999992</v>
      </c>
      <c r="C1069" s="4">
        <v>1.17</v>
      </c>
      <c r="D1069" s="4">
        <f t="shared" si="52"/>
        <v>2.772899999999999</v>
      </c>
      <c r="E1069" s="4">
        <f t="shared" si="50"/>
        <v>198.3563</v>
      </c>
      <c r="F1069" s="4">
        <f t="shared" si="51"/>
        <v>12.596300000000014</v>
      </c>
      <c r="G1069" s="12">
        <v>2023</v>
      </c>
    </row>
    <row r="1070" spans="1:7" x14ac:dyDescent="0.2">
      <c r="A1070" s="18">
        <v>45161.674363425926</v>
      </c>
      <c r="B1070" s="4">
        <v>2.379999999999999</v>
      </c>
      <c r="C1070" s="4">
        <v>1.17</v>
      </c>
      <c r="D1070" s="4">
        <f t="shared" si="52"/>
        <v>2.7845999999999989</v>
      </c>
      <c r="E1070" s="4">
        <f t="shared" si="50"/>
        <v>198.36800000000002</v>
      </c>
      <c r="F1070" s="4">
        <f t="shared" si="51"/>
        <v>12.608000000000033</v>
      </c>
      <c r="G1070" s="12">
        <v>2023</v>
      </c>
    </row>
    <row r="1071" spans="1:7" x14ac:dyDescent="0.2">
      <c r="A1071" s="18">
        <v>45161.674826388888</v>
      </c>
      <c r="B1071" s="4">
        <v>2.3899999999999988</v>
      </c>
      <c r="C1071" s="4">
        <v>1.17</v>
      </c>
      <c r="D1071" s="4">
        <f t="shared" si="52"/>
        <v>2.7962999999999982</v>
      </c>
      <c r="E1071" s="4">
        <f t="shared" si="50"/>
        <v>198.37970000000001</v>
      </c>
      <c r="F1071" s="4">
        <f t="shared" si="51"/>
        <v>12.619700000000023</v>
      </c>
      <c r="G1071" s="12">
        <v>2023</v>
      </c>
    </row>
    <row r="1072" spans="1:7" x14ac:dyDescent="0.2">
      <c r="A1072" s="18">
        <v>45161.675688657408</v>
      </c>
      <c r="B1072" s="4">
        <v>2.4000000000000004</v>
      </c>
      <c r="C1072" s="4">
        <v>1.17</v>
      </c>
      <c r="D1072" s="4">
        <f t="shared" si="52"/>
        <v>2.8080000000000003</v>
      </c>
      <c r="E1072" s="4">
        <f t="shared" si="50"/>
        <v>198.3914</v>
      </c>
      <c r="F1072" s="4">
        <f t="shared" si="51"/>
        <v>12.631400000000014</v>
      </c>
      <c r="G1072" s="12">
        <v>2023</v>
      </c>
    </row>
    <row r="1073" spans="1:7" x14ac:dyDescent="0.2">
      <c r="A1073" s="18">
        <v>45161.676255787039</v>
      </c>
      <c r="B1073" s="4">
        <v>2.41</v>
      </c>
      <c r="C1073" s="4">
        <v>1.17</v>
      </c>
      <c r="D1073" s="4">
        <f t="shared" si="52"/>
        <v>2.8197000000000001</v>
      </c>
      <c r="E1073" s="4">
        <f t="shared" si="50"/>
        <v>198.40310000000002</v>
      </c>
      <c r="F1073" s="4">
        <f t="shared" si="51"/>
        <v>12.643100000000032</v>
      </c>
      <c r="G1073" s="12">
        <v>2023</v>
      </c>
    </row>
    <row r="1074" spans="1:7" x14ac:dyDescent="0.2">
      <c r="A1074" s="18">
        <v>45161.676689814813</v>
      </c>
      <c r="B1074" s="4">
        <v>2.42</v>
      </c>
      <c r="C1074" s="4">
        <v>1.17</v>
      </c>
      <c r="D1074" s="4">
        <f t="shared" si="52"/>
        <v>2.8313999999999999</v>
      </c>
      <c r="E1074" s="4">
        <f t="shared" si="50"/>
        <v>198.41480000000001</v>
      </c>
      <c r="F1074" s="4">
        <f t="shared" si="51"/>
        <v>12.654800000000023</v>
      </c>
      <c r="G1074" s="12">
        <v>2023</v>
      </c>
    </row>
    <row r="1075" spans="1:7" x14ac:dyDescent="0.2">
      <c r="A1075" s="18">
        <v>45161.677071759259</v>
      </c>
      <c r="B1075" s="4">
        <v>2.4299999999999997</v>
      </c>
      <c r="C1075" s="4">
        <v>1.17</v>
      </c>
      <c r="D1075" s="4">
        <f t="shared" si="52"/>
        <v>2.8430999999999993</v>
      </c>
      <c r="E1075" s="4">
        <f t="shared" si="50"/>
        <v>198.4265</v>
      </c>
      <c r="F1075" s="4">
        <f t="shared" si="51"/>
        <v>12.666500000000013</v>
      </c>
      <c r="G1075" s="12">
        <v>2023</v>
      </c>
    </row>
    <row r="1076" spans="1:7" x14ac:dyDescent="0.2">
      <c r="A1076" s="18">
        <v>45161.677337962959</v>
      </c>
      <c r="B1076" s="4">
        <v>2.4399999999999995</v>
      </c>
      <c r="C1076" s="4">
        <v>1.17</v>
      </c>
      <c r="D1076" s="4">
        <f t="shared" si="52"/>
        <v>2.8547999999999991</v>
      </c>
      <c r="E1076" s="4">
        <f t="shared" si="50"/>
        <v>198.43820000000002</v>
      </c>
      <c r="F1076" s="4">
        <f t="shared" si="51"/>
        <v>12.678200000000032</v>
      </c>
      <c r="G1076" s="12">
        <v>2023</v>
      </c>
    </row>
    <row r="1077" spans="1:7" x14ac:dyDescent="0.2">
      <c r="A1077" s="18">
        <v>45161.677511574075</v>
      </c>
      <c r="B1077" s="4">
        <v>2.4499999999999993</v>
      </c>
      <c r="C1077" s="4">
        <v>1.17</v>
      </c>
      <c r="D1077" s="4">
        <f t="shared" si="52"/>
        <v>2.8664999999999989</v>
      </c>
      <c r="E1077" s="4">
        <f t="shared" si="50"/>
        <v>198.44990000000001</v>
      </c>
      <c r="F1077" s="4">
        <f t="shared" si="51"/>
        <v>12.689900000000023</v>
      </c>
      <c r="G1077" s="12">
        <v>2023</v>
      </c>
    </row>
    <row r="1078" spans="1:7" x14ac:dyDescent="0.2">
      <c r="A1078" s="18">
        <v>45161.677812499998</v>
      </c>
      <c r="B1078" s="4">
        <v>2.4599999999999991</v>
      </c>
      <c r="C1078" s="4">
        <v>1.17</v>
      </c>
      <c r="D1078" s="4">
        <f t="shared" si="52"/>
        <v>2.8781999999999988</v>
      </c>
      <c r="E1078" s="4">
        <f t="shared" si="50"/>
        <v>198.4616</v>
      </c>
      <c r="F1078" s="4">
        <f t="shared" si="51"/>
        <v>12.701600000000013</v>
      </c>
      <c r="G1078" s="12">
        <v>2023</v>
      </c>
    </row>
    <row r="1079" spans="1:7" x14ac:dyDescent="0.2">
      <c r="A1079" s="18">
        <v>45161.678015046295</v>
      </c>
      <c r="B1079" s="4">
        <v>2.4699999999999989</v>
      </c>
      <c r="C1079" s="4">
        <v>1.17</v>
      </c>
      <c r="D1079" s="4">
        <f t="shared" si="52"/>
        <v>2.8898999999999986</v>
      </c>
      <c r="E1079" s="4">
        <f t="shared" si="50"/>
        <v>198.47330000000002</v>
      </c>
      <c r="F1079" s="4">
        <f t="shared" si="51"/>
        <v>12.713300000000032</v>
      </c>
      <c r="G1079" s="12">
        <v>2023</v>
      </c>
    </row>
    <row r="1080" spans="1:7" x14ac:dyDescent="0.2">
      <c r="A1080" s="18">
        <v>45161.678217592591</v>
      </c>
      <c r="B1080" s="4">
        <v>2.4800000000000004</v>
      </c>
      <c r="C1080" s="4">
        <v>1.17</v>
      </c>
      <c r="D1080" s="4">
        <f t="shared" si="52"/>
        <v>2.9016000000000002</v>
      </c>
      <c r="E1080" s="4">
        <f t="shared" si="50"/>
        <v>198.48500000000001</v>
      </c>
      <c r="F1080" s="4">
        <f t="shared" si="51"/>
        <v>12.725000000000023</v>
      </c>
      <c r="G1080" s="12">
        <v>2023</v>
      </c>
    </row>
    <row r="1081" spans="1:7" x14ac:dyDescent="0.2">
      <c r="A1081" s="18">
        <v>45161.678350694441</v>
      </c>
      <c r="B1081" s="4">
        <v>2.4900000000000002</v>
      </c>
      <c r="C1081" s="4">
        <v>1.17</v>
      </c>
      <c r="D1081" s="4">
        <f t="shared" si="52"/>
        <v>2.9133</v>
      </c>
      <c r="E1081" s="4">
        <f t="shared" si="50"/>
        <v>198.4967</v>
      </c>
      <c r="F1081" s="4">
        <f t="shared" si="51"/>
        <v>12.736700000000013</v>
      </c>
      <c r="G1081" s="12">
        <v>2023</v>
      </c>
    </row>
    <row r="1082" spans="1:7" x14ac:dyDescent="0.2">
      <c r="A1082" s="18">
        <v>45161.678530092591</v>
      </c>
      <c r="B1082" s="4">
        <v>2.5</v>
      </c>
      <c r="C1082" s="4">
        <v>1.17</v>
      </c>
      <c r="D1082" s="4">
        <f t="shared" si="52"/>
        <v>2.9249999999999998</v>
      </c>
      <c r="E1082" s="4">
        <f t="shared" si="50"/>
        <v>198.50840000000002</v>
      </c>
      <c r="F1082" s="4">
        <f t="shared" si="51"/>
        <v>12.748400000000032</v>
      </c>
      <c r="G1082" s="12">
        <v>2023</v>
      </c>
    </row>
    <row r="1083" spans="1:7" x14ac:dyDescent="0.2">
      <c r="A1083" s="18">
        <v>45161.678668981483</v>
      </c>
      <c r="B1083" s="4">
        <v>2.5099999999999998</v>
      </c>
      <c r="C1083" s="4">
        <v>1.17</v>
      </c>
      <c r="D1083" s="4">
        <f t="shared" si="52"/>
        <v>2.9366999999999996</v>
      </c>
      <c r="E1083" s="4">
        <f t="shared" si="50"/>
        <v>198.52010000000001</v>
      </c>
      <c r="F1083" s="4">
        <f t="shared" si="51"/>
        <v>12.760100000000023</v>
      </c>
      <c r="G1083" s="12">
        <v>2023</v>
      </c>
    </row>
    <row r="1084" spans="1:7" x14ac:dyDescent="0.2">
      <c r="A1084" s="18">
        <v>45161.67882523148</v>
      </c>
      <c r="B1084" s="4">
        <v>2.5199999999999996</v>
      </c>
      <c r="C1084" s="4">
        <v>1.17</v>
      </c>
      <c r="D1084" s="4">
        <f t="shared" si="52"/>
        <v>2.9483999999999995</v>
      </c>
      <c r="E1084" s="4">
        <f t="shared" si="50"/>
        <v>198.5318</v>
      </c>
      <c r="F1084" s="4">
        <f t="shared" si="51"/>
        <v>12.771800000000013</v>
      </c>
      <c r="G1084" s="12">
        <v>2023</v>
      </c>
    </row>
    <row r="1085" spans="1:7" x14ac:dyDescent="0.2">
      <c r="A1085" s="18">
        <v>45161.678975694442</v>
      </c>
      <c r="B1085" s="4">
        <v>2.5299999999999994</v>
      </c>
      <c r="C1085" s="4">
        <v>1.17</v>
      </c>
      <c r="D1085" s="4">
        <f t="shared" si="52"/>
        <v>2.9600999999999993</v>
      </c>
      <c r="E1085" s="4">
        <f t="shared" si="50"/>
        <v>198.54350000000002</v>
      </c>
      <c r="F1085" s="4">
        <f t="shared" si="51"/>
        <v>12.783500000000032</v>
      </c>
      <c r="G1085" s="12">
        <v>2023</v>
      </c>
    </row>
    <row r="1086" spans="1:7" x14ac:dyDescent="0.2">
      <c r="A1086" s="18">
        <v>45161.67918402778</v>
      </c>
      <c r="B1086" s="4">
        <v>2.5399999999999991</v>
      </c>
      <c r="C1086" s="4">
        <v>1.17</v>
      </c>
      <c r="D1086" s="4">
        <f t="shared" si="52"/>
        <v>2.9717999999999987</v>
      </c>
      <c r="E1086" s="4">
        <f t="shared" si="50"/>
        <v>198.55520000000001</v>
      </c>
      <c r="F1086" s="4">
        <f t="shared" si="51"/>
        <v>12.795200000000023</v>
      </c>
      <c r="G1086" s="12">
        <v>2023</v>
      </c>
    </row>
    <row r="1087" spans="1:7" x14ac:dyDescent="0.2">
      <c r="A1087" s="18">
        <v>45161.679363425923</v>
      </c>
      <c r="B1087" s="4">
        <v>2.5499999999999989</v>
      </c>
      <c r="C1087" s="4">
        <v>1.17</v>
      </c>
      <c r="D1087" s="4">
        <f t="shared" si="52"/>
        <v>2.9834999999999985</v>
      </c>
      <c r="E1087" s="4">
        <f t="shared" si="50"/>
        <v>198.5669</v>
      </c>
      <c r="F1087" s="4">
        <f t="shared" si="51"/>
        <v>12.806900000000013</v>
      </c>
      <c r="G1087" s="12">
        <v>2023</v>
      </c>
    </row>
    <row r="1088" spans="1:7" x14ac:dyDescent="0.2">
      <c r="A1088" s="18">
        <v>45161.679600694442</v>
      </c>
      <c r="B1088" s="4">
        <v>2.5599999999999987</v>
      </c>
      <c r="C1088" s="4">
        <v>1.17</v>
      </c>
      <c r="D1088" s="4">
        <f t="shared" si="52"/>
        <v>2.9951999999999983</v>
      </c>
      <c r="E1088" s="4">
        <f t="shared" si="50"/>
        <v>198.57860000000002</v>
      </c>
      <c r="F1088" s="4">
        <f t="shared" si="51"/>
        <v>12.818600000000032</v>
      </c>
      <c r="G1088" s="12">
        <v>2023</v>
      </c>
    </row>
    <row r="1089" spans="1:7" x14ac:dyDescent="0.2">
      <c r="A1089" s="18">
        <v>45161.67982060185</v>
      </c>
      <c r="B1089" s="4">
        <v>2.5700000000000003</v>
      </c>
      <c r="C1089" s="4">
        <v>1.17</v>
      </c>
      <c r="D1089" s="4">
        <f t="shared" si="52"/>
        <v>3.0069000000000004</v>
      </c>
      <c r="E1089" s="4">
        <f t="shared" ref="E1089:E1152" si="53">D1089+E$831</f>
        <v>198.59030000000001</v>
      </c>
      <c r="F1089" s="4">
        <f t="shared" si="51"/>
        <v>12.830300000000022</v>
      </c>
      <c r="G1089" s="12">
        <v>2023</v>
      </c>
    </row>
    <row r="1090" spans="1:7" x14ac:dyDescent="0.2">
      <c r="A1090" s="18">
        <v>45161.680260416666</v>
      </c>
      <c r="B1090" s="4">
        <v>2.58</v>
      </c>
      <c r="C1090" s="4">
        <v>1.17</v>
      </c>
      <c r="D1090" s="4">
        <f t="shared" si="52"/>
        <v>3.0185999999999997</v>
      </c>
      <c r="E1090" s="4">
        <f t="shared" si="53"/>
        <v>198.602</v>
      </c>
      <c r="F1090" s="4">
        <f t="shared" si="51"/>
        <v>12.842000000000013</v>
      </c>
      <c r="G1090" s="12">
        <v>2023</v>
      </c>
    </row>
    <row r="1091" spans="1:7" x14ac:dyDescent="0.2">
      <c r="A1091" s="18">
        <v>45161.680833333332</v>
      </c>
      <c r="B1091" s="4">
        <v>2.59</v>
      </c>
      <c r="C1091" s="4">
        <v>1.17</v>
      </c>
      <c r="D1091" s="4">
        <f t="shared" si="52"/>
        <v>3.0302999999999995</v>
      </c>
      <c r="E1091" s="4">
        <f t="shared" si="53"/>
        <v>198.61370000000002</v>
      </c>
      <c r="F1091" s="4">
        <f t="shared" ref="F1091:F1154" si="54">E1091-185.76</f>
        <v>12.853700000000032</v>
      </c>
      <c r="G1091" s="12">
        <v>2023</v>
      </c>
    </row>
    <row r="1092" spans="1:7" x14ac:dyDescent="0.2">
      <c r="A1092" s="18">
        <v>45161.68155671296</v>
      </c>
      <c r="B1092" s="4">
        <v>2.5999999999999996</v>
      </c>
      <c r="C1092" s="4">
        <v>1.17</v>
      </c>
      <c r="D1092" s="4">
        <f t="shared" si="52"/>
        <v>3.0419999999999994</v>
      </c>
      <c r="E1092" s="4">
        <f t="shared" si="53"/>
        <v>198.62540000000001</v>
      </c>
      <c r="F1092" s="4">
        <f t="shared" si="54"/>
        <v>12.865400000000022</v>
      </c>
      <c r="G1092" s="12">
        <v>2023</v>
      </c>
    </row>
    <row r="1093" spans="1:7" x14ac:dyDescent="0.2">
      <c r="A1093" s="18">
        <v>45161.682893518519</v>
      </c>
      <c r="B1093" s="4">
        <v>2.6099999999999994</v>
      </c>
      <c r="C1093" s="4">
        <v>1.17</v>
      </c>
      <c r="D1093" s="4">
        <f t="shared" si="52"/>
        <v>3.0536999999999992</v>
      </c>
      <c r="E1093" s="4">
        <f t="shared" si="53"/>
        <v>198.6371</v>
      </c>
      <c r="F1093" s="4">
        <f t="shared" si="54"/>
        <v>12.877100000000013</v>
      </c>
      <c r="G1093" s="12">
        <v>2023</v>
      </c>
    </row>
    <row r="1094" spans="1:7" x14ac:dyDescent="0.2">
      <c r="A1094" s="18">
        <v>45161.684386574074</v>
      </c>
      <c r="B1094" s="4">
        <v>2.6199999999999992</v>
      </c>
      <c r="C1094" s="4">
        <v>1.17</v>
      </c>
      <c r="D1094" s="4">
        <f t="shared" si="52"/>
        <v>3.065399999999999</v>
      </c>
      <c r="E1094" s="4">
        <f t="shared" si="53"/>
        <v>198.64880000000002</v>
      </c>
      <c r="F1094" s="4">
        <f t="shared" si="54"/>
        <v>12.888800000000032</v>
      </c>
      <c r="G1094" s="12">
        <v>2023</v>
      </c>
    </row>
    <row r="1095" spans="1:7" x14ac:dyDescent="0.2">
      <c r="A1095" s="18">
        <v>45161.686707175926</v>
      </c>
      <c r="B1095" s="4">
        <v>2.629999999999999</v>
      </c>
      <c r="C1095" s="4">
        <v>1.17</v>
      </c>
      <c r="D1095" s="4">
        <f t="shared" si="52"/>
        <v>3.0770999999999988</v>
      </c>
      <c r="E1095" s="4">
        <f t="shared" si="53"/>
        <v>198.66050000000001</v>
      </c>
      <c r="F1095" s="4">
        <f t="shared" si="54"/>
        <v>12.900500000000022</v>
      </c>
      <c r="G1095" s="12">
        <v>2023</v>
      </c>
    </row>
    <row r="1096" spans="1:7" x14ac:dyDescent="0.2">
      <c r="A1096" s="18">
        <v>45161.750619212966</v>
      </c>
      <c r="B1096" s="4">
        <v>2.6399999999999988</v>
      </c>
      <c r="C1096" s="4">
        <v>1.17</v>
      </c>
      <c r="D1096" s="4">
        <f t="shared" si="52"/>
        <v>3.0887999999999982</v>
      </c>
      <c r="E1096" s="4">
        <f t="shared" si="53"/>
        <v>198.6722</v>
      </c>
      <c r="F1096" s="4">
        <f t="shared" si="54"/>
        <v>12.912200000000013</v>
      </c>
      <c r="G1096" s="12">
        <v>2023</v>
      </c>
    </row>
    <row r="1097" spans="1:7" x14ac:dyDescent="0.2">
      <c r="A1097" s="18">
        <v>45161.75273148148</v>
      </c>
      <c r="B1097" s="4">
        <v>2.6500000000000004</v>
      </c>
      <c r="C1097" s="4">
        <v>1.17</v>
      </c>
      <c r="D1097" s="4">
        <f t="shared" si="52"/>
        <v>3.1005000000000003</v>
      </c>
      <c r="E1097" s="4">
        <f t="shared" si="53"/>
        <v>198.68390000000002</v>
      </c>
      <c r="F1097" s="4">
        <f t="shared" si="54"/>
        <v>12.923900000000032</v>
      </c>
      <c r="G1097" s="12">
        <v>2023</v>
      </c>
    </row>
    <row r="1098" spans="1:7" x14ac:dyDescent="0.2">
      <c r="A1098" s="18">
        <v>45162.138877314814</v>
      </c>
      <c r="B1098" s="4">
        <v>2.66</v>
      </c>
      <c r="C1098" s="4">
        <v>1.17</v>
      </c>
      <c r="D1098" s="4">
        <f t="shared" si="52"/>
        <v>3.1122000000000001</v>
      </c>
      <c r="E1098" s="4">
        <f t="shared" si="53"/>
        <v>198.69560000000001</v>
      </c>
      <c r="F1098" s="4">
        <f t="shared" si="54"/>
        <v>12.935600000000022</v>
      </c>
      <c r="G1098" s="12">
        <v>2023</v>
      </c>
    </row>
    <row r="1099" spans="1:7" x14ac:dyDescent="0.2">
      <c r="A1099" s="18">
        <v>45162.158200231483</v>
      </c>
      <c r="B1099" s="4">
        <v>2.67</v>
      </c>
      <c r="C1099" s="4">
        <v>1.17</v>
      </c>
      <c r="D1099" s="4">
        <f t="shared" si="52"/>
        <v>3.1238999999999999</v>
      </c>
      <c r="E1099" s="4">
        <f t="shared" si="53"/>
        <v>198.7073</v>
      </c>
      <c r="F1099" s="4">
        <f t="shared" si="54"/>
        <v>12.947300000000013</v>
      </c>
      <c r="G1099" s="12">
        <v>2023</v>
      </c>
    </row>
    <row r="1100" spans="1:7" x14ac:dyDescent="0.2">
      <c r="A1100" s="18">
        <v>45162.181597222225</v>
      </c>
      <c r="B1100" s="4">
        <v>2.6799999999999997</v>
      </c>
      <c r="C1100" s="4">
        <v>1.17</v>
      </c>
      <c r="D1100" s="4">
        <f t="shared" si="52"/>
        <v>3.1355999999999993</v>
      </c>
      <c r="E1100" s="4">
        <f t="shared" si="53"/>
        <v>198.71900000000002</v>
      </c>
      <c r="F1100" s="4">
        <f t="shared" si="54"/>
        <v>12.959000000000032</v>
      </c>
      <c r="G1100" s="12">
        <v>2023</v>
      </c>
    </row>
    <row r="1101" spans="1:7" x14ac:dyDescent="0.2">
      <c r="A1101" s="18">
        <v>45162.18663773148</v>
      </c>
      <c r="B1101" s="4">
        <v>2.6899999999999995</v>
      </c>
      <c r="C1101" s="4">
        <v>1.17</v>
      </c>
      <c r="D1101" s="4">
        <f t="shared" si="52"/>
        <v>3.1472999999999991</v>
      </c>
      <c r="E1101" s="4">
        <f t="shared" si="53"/>
        <v>198.73070000000001</v>
      </c>
      <c r="F1101" s="4">
        <f t="shared" si="54"/>
        <v>12.970700000000022</v>
      </c>
      <c r="G1101" s="12">
        <v>2023</v>
      </c>
    </row>
    <row r="1102" spans="1:7" x14ac:dyDescent="0.2">
      <c r="A1102" s="18">
        <v>45162.193368055552</v>
      </c>
      <c r="B1102" s="4">
        <v>2.6999999999999993</v>
      </c>
      <c r="C1102" s="4">
        <v>1.17</v>
      </c>
      <c r="D1102" s="4">
        <f t="shared" si="52"/>
        <v>3.1589999999999989</v>
      </c>
      <c r="E1102" s="4">
        <f t="shared" si="53"/>
        <v>198.7424</v>
      </c>
      <c r="F1102" s="4">
        <f t="shared" si="54"/>
        <v>12.982400000000013</v>
      </c>
      <c r="G1102" s="12">
        <v>2023</v>
      </c>
    </row>
    <row r="1103" spans="1:7" x14ac:dyDescent="0.2">
      <c r="A1103" s="18">
        <v>45162.196666666663</v>
      </c>
      <c r="B1103" s="4">
        <v>2.7099999999999991</v>
      </c>
      <c r="C1103" s="4">
        <v>1.17</v>
      </c>
      <c r="D1103" s="4">
        <f t="shared" si="52"/>
        <v>3.1706999999999987</v>
      </c>
      <c r="E1103" s="4">
        <f t="shared" si="53"/>
        <v>198.75410000000002</v>
      </c>
      <c r="F1103" s="4">
        <f t="shared" si="54"/>
        <v>12.994100000000032</v>
      </c>
      <c r="G1103" s="12">
        <v>2023</v>
      </c>
    </row>
    <row r="1104" spans="1:7" x14ac:dyDescent="0.2">
      <c r="A1104" s="18">
        <v>45162.200665509263</v>
      </c>
      <c r="B1104" s="4">
        <v>2.7199999999999989</v>
      </c>
      <c r="C1104" s="4">
        <v>1.17</v>
      </c>
      <c r="D1104" s="4">
        <f t="shared" ref="D1104:D1167" si="55">B1104*C1104</f>
        <v>3.1823999999999986</v>
      </c>
      <c r="E1104" s="4">
        <f t="shared" si="53"/>
        <v>198.76580000000001</v>
      </c>
      <c r="F1104" s="4">
        <f t="shared" si="54"/>
        <v>13.005800000000022</v>
      </c>
      <c r="G1104" s="12">
        <v>2023</v>
      </c>
    </row>
    <row r="1105" spans="1:7" x14ac:dyDescent="0.2">
      <c r="A1105" s="18">
        <v>45162.205341435183</v>
      </c>
      <c r="B1105" s="4">
        <v>2.7300000000000004</v>
      </c>
      <c r="C1105" s="4">
        <v>1.17</v>
      </c>
      <c r="D1105" s="4">
        <f t="shared" si="55"/>
        <v>3.1941000000000002</v>
      </c>
      <c r="E1105" s="4">
        <f t="shared" si="53"/>
        <v>198.7775</v>
      </c>
      <c r="F1105" s="4">
        <f t="shared" si="54"/>
        <v>13.017500000000013</v>
      </c>
      <c r="G1105" s="12">
        <v>2023</v>
      </c>
    </row>
    <row r="1106" spans="1:7" x14ac:dyDescent="0.2">
      <c r="A1106" s="18">
        <v>45162.210497685184</v>
      </c>
      <c r="B1106" s="4">
        <v>2.74</v>
      </c>
      <c r="C1106" s="4">
        <v>1.17</v>
      </c>
      <c r="D1106" s="4">
        <f t="shared" si="55"/>
        <v>3.2058</v>
      </c>
      <c r="E1106" s="4">
        <f t="shared" si="53"/>
        <v>198.78920000000002</v>
      </c>
      <c r="F1106" s="4">
        <f t="shared" si="54"/>
        <v>13.029200000000031</v>
      </c>
      <c r="G1106" s="12">
        <v>2023</v>
      </c>
    </row>
    <row r="1107" spans="1:7" x14ac:dyDescent="0.2">
      <c r="A1107" s="18">
        <v>45162.21298611111</v>
      </c>
      <c r="B1107" s="4">
        <v>2.75</v>
      </c>
      <c r="C1107" s="4">
        <v>1.17</v>
      </c>
      <c r="D1107" s="4">
        <f t="shared" si="55"/>
        <v>3.2174999999999998</v>
      </c>
      <c r="E1107" s="4">
        <f t="shared" si="53"/>
        <v>198.80090000000001</v>
      </c>
      <c r="F1107" s="4">
        <f t="shared" si="54"/>
        <v>13.040900000000022</v>
      </c>
      <c r="G1107" s="12">
        <v>2023</v>
      </c>
    </row>
    <row r="1108" spans="1:7" x14ac:dyDescent="0.2">
      <c r="A1108" s="18">
        <v>45162.216053240743</v>
      </c>
      <c r="B1108" s="4">
        <v>2.76</v>
      </c>
      <c r="C1108" s="4">
        <v>1.17</v>
      </c>
      <c r="D1108" s="4">
        <f t="shared" si="55"/>
        <v>3.2291999999999996</v>
      </c>
      <c r="E1108" s="4">
        <f t="shared" si="53"/>
        <v>198.8126</v>
      </c>
      <c r="F1108" s="4">
        <f t="shared" si="54"/>
        <v>13.052600000000012</v>
      </c>
      <c r="G1108" s="12">
        <v>2023</v>
      </c>
    </row>
    <row r="1109" spans="1:7" x14ac:dyDescent="0.2">
      <c r="A1109" s="18">
        <v>45162.217951388891</v>
      </c>
      <c r="B1109" s="4">
        <v>2.7699999999999996</v>
      </c>
      <c r="C1109" s="4">
        <v>1.17</v>
      </c>
      <c r="D1109" s="4">
        <f t="shared" si="55"/>
        <v>3.2408999999999994</v>
      </c>
      <c r="E1109" s="4">
        <f t="shared" si="53"/>
        <v>198.82430000000002</v>
      </c>
      <c r="F1109" s="4">
        <f t="shared" si="54"/>
        <v>13.064300000000031</v>
      </c>
      <c r="G1109" s="12">
        <v>2023</v>
      </c>
    </row>
    <row r="1110" spans="1:7" x14ac:dyDescent="0.2">
      <c r="A1110" s="18">
        <v>45162.220567129632</v>
      </c>
      <c r="B1110" s="4">
        <v>2.7799999999999994</v>
      </c>
      <c r="C1110" s="4">
        <v>1.17</v>
      </c>
      <c r="D1110" s="4">
        <f t="shared" si="55"/>
        <v>3.2525999999999993</v>
      </c>
      <c r="E1110" s="4">
        <f t="shared" si="53"/>
        <v>198.83600000000001</v>
      </c>
      <c r="F1110" s="4">
        <f t="shared" si="54"/>
        <v>13.076000000000022</v>
      </c>
      <c r="G1110" s="12">
        <v>2023</v>
      </c>
    </row>
    <row r="1111" spans="1:7" x14ac:dyDescent="0.2">
      <c r="A1111" s="18">
        <v>45162.222494212961</v>
      </c>
      <c r="B1111" s="4">
        <v>2.7899999999999991</v>
      </c>
      <c r="C1111" s="4">
        <v>1.17</v>
      </c>
      <c r="D1111" s="4">
        <f t="shared" si="55"/>
        <v>3.2642999999999986</v>
      </c>
      <c r="E1111" s="4">
        <f t="shared" si="53"/>
        <v>198.8477</v>
      </c>
      <c r="F1111" s="4">
        <f t="shared" si="54"/>
        <v>13.087700000000012</v>
      </c>
      <c r="G1111" s="12">
        <v>2023</v>
      </c>
    </row>
    <row r="1112" spans="1:7" x14ac:dyDescent="0.2">
      <c r="A1112" s="18">
        <v>45162.227008101851</v>
      </c>
      <c r="B1112" s="4">
        <v>2.7999999999999989</v>
      </c>
      <c r="C1112" s="4">
        <v>1.17</v>
      </c>
      <c r="D1112" s="4">
        <f t="shared" si="55"/>
        <v>3.2759999999999985</v>
      </c>
      <c r="E1112" s="4">
        <f t="shared" si="53"/>
        <v>198.85940000000002</v>
      </c>
      <c r="F1112" s="4">
        <f t="shared" si="54"/>
        <v>13.099400000000031</v>
      </c>
      <c r="G1112" s="12">
        <v>2023</v>
      </c>
    </row>
    <row r="1113" spans="1:7" x14ac:dyDescent="0.2">
      <c r="A1113" s="18">
        <v>45162.230075231484</v>
      </c>
      <c r="B1113" s="4">
        <v>2.8099999999999987</v>
      </c>
      <c r="C1113" s="4">
        <v>1.17</v>
      </c>
      <c r="D1113" s="4">
        <f t="shared" si="55"/>
        <v>3.2876999999999983</v>
      </c>
      <c r="E1113" s="4">
        <f t="shared" si="53"/>
        <v>198.87110000000001</v>
      </c>
      <c r="F1113" s="4">
        <f t="shared" si="54"/>
        <v>13.111100000000022</v>
      </c>
      <c r="G1113" s="12">
        <v>2023</v>
      </c>
    </row>
    <row r="1114" spans="1:7" x14ac:dyDescent="0.2">
      <c r="A1114" s="18">
        <v>45162.234710648147</v>
      </c>
      <c r="B1114" s="4">
        <v>2.8200000000000003</v>
      </c>
      <c r="C1114" s="4">
        <v>1.17</v>
      </c>
      <c r="D1114" s="4">
        <f t="shared" si="55"/>
        <v>3.2994000000000003</v>
      </c>
      <c r="E1114" s="4">
        <f t="shared" si="53"/>
        <v>198.8828</v>
      </c>
      <c r="F1114" s="4">
        <f t="shared" si="54"/>
        <v>13.122800000000012</v>
      </c>
      <c r="G1114" s="12">
        <v>2023</v>
      </c>
    </row>
    <row r="1115" spans="1:7" x14ac:dyDescent="0.2">
      <c r="A1115" s="18">
        <v>45162.237754629627</v>
      </c>
      <c r="B1115" s="4">
        <v>2.83</v>
      </c>
      <c r="C1115" s="4">
        <v>1.17</v>
      </c>
      <c r="D1115" s="4">
        <f t="shared" si="55"/>
        <v>3.3110999999999997</v>
      </c>
      <c r="E1115" s="4">
        <f t="shared" si="53"/>
        <v>198.89450000000002</v>
      </c>
      <c r="F1115" s="4">
        <f t="shared" si="54"/>
        <v>13.134500000000031</v>
      </c>
      <c r="G1115" s="12">
        <v>2023</v>
      </c>
    </row>
    <row r="1116" spans="1:7" x14ac:dyDescent="0.2">
      <c r="A1116" s="18">
        <v>45162.242065972219</v>
      </c>
      <c r="B1116" s="4">
        <v>2.84</v>
      </c>
      <c r="C1116" s="4">
        <v>1.17</v>
      </c>
      <c r="D1116" s="4">
        <f t="shared" si="55"/>
        <v>3.3227999999999995</v>
      </c>
      <c r="E1116" s="4">
        <f t="shared" si="53"/>
        <v>198.90620000000001</v>
      </c>
      <c r="F1116" s="4">
        <f t="shared" si="54"/>
        <v>13.146200000000022</v>
      </c>
      <c r="G1116" s="12">
        <v>2023</v>
      </c>
    </row>
    <row r="1117" spans="1:7" x14ac:dyDescent="0.2">
      <c r="A1117" s="18">
        <v>45162.245196759257</v>
      </c>
      <c r="B1117" s="4">
        <v>2.8499999999999996</v>
      </c>
      <c r="C1117" s="4">
        <v>1.17</v>
      </c>
      <c r="D1117" s="4">
        <f t="shared" si="55"/>
        <v>3.3344999999999994</v>
      </c>
      <c r="E1117" s="4">
        <f t="shared" si="53"/>
        <v>198.9179</v>
      </c>
      <c r="F1117" s="4">
        <f t="shared" si="54"/>
        <v>13.157900000000012</v>
      </c>
      <c r="G1117" s="12">
        <v>2023</v>
      </c>
    </row>
    <row r="1118" spans="1:7" x14ac:dyDescent="0.2">
      <c r="A1118" s="18">
        <v>45162.250949074078</v>
      </c>
      <c r="B1118" s="4">
        <v>2.8599999999999994</v>
      </c>
      <c r="C1118" s="4">
        <v>1.17</v>
      </c>
      <c r="D1118" s="4">
        <f t="shared" si="55"/>
        <v>3.3461999999999992</v>
      </c>
      <c r="E1118" s="4">
        <f t="shared" si="53"/>
        <v>198.92960000000002</v>
      </c>
      <c r="F1118" s="4">
        <f t="shared" si="54"/>
        <v>13.169600000000031</v>
      </c>
      <c r="G1118" s="12">
        <v>2023</v>
      </c>
    </row>
    <row r="1119" spans="1:7" x14ac:dyDescent="0.2">
      <c r="A1119" s="18">
        <v>45162.253940972223</v>
      </c>
      <c r="B1119" s="4">
        <v>2.8699999999999992</v>
      </c>
      <c r="C1119" s="4">
        <v>1.17</v>
      </c>
      <c r="D1119" s="4">
        <f t="shared" si="55"/>
        <v>3.357899999999999</v>
      </c>
      <c r="E1119" s="4">
        <f t="shared" si="53"/>
        <v>198.94130000000001</v>
      </c>
      <c r="F1119" s="4">
        <f t="shared" si="54"/>
        <v>13.181300000000022</v>
      </c>
      <c r="G1119" s="12">
        <v>2023</v>
      </c>
    </row>
    <row r="1120" spans="1:7" x14ac:dyDescent="0.2">
      <c r="A1120" s="18">
        <v>45162.257789351854</v>
      </c>
      <c r="B1120" s="4">
        <v>2.879999999999999</v>
      </c>
      <c r="C1120" s="4">
        <v>1.17</v>
      </c>
      <c r="D1120" s="4">
        <f t="shared" si="55"/>
        <v>3.3695999999999988</v>
      </c>
      <c r="E1120" s="4">
        <f t="shared" si="53"/>
        <v>198.953</v>
      </c>
      <c r="F1120" s="4">
        <f t="shared" si="54"/>
        <v>13.193000000000012</v>
      </c>
      <c r="G1120" s="12">
        <v>2023</v>
      </c>
    </row>
    <row r="1121" spans="1:7" x14ac:dyDescent="0.2">
      <c r="A1121" s="18">
        <v>45162.261822916669</v>
      </c>
      <c r="B1121" s="4">
        <v>2.8899999999999988</v>
      </c>
      <c r="C1121" s="4">
        <v>1.17</v>
      </c>
      <c r="D1121" s="4">
        <f t="shared" si="55"/>
        <v>3.3812999999999982</v>
      </c>
      <c r="E1121" s="4">
        <f t="shared" si="53"/>
        <v>198.96470000000002</v>
      </c>
      <c r="F1121" s="4">
        <f t="shared" si="54"/>
        <v>13.204700000000031</v>
      </c>
      <c r="G1121" s="12">
        <v>2023</v>
      </c>
    </row>
    <row r="1122" spans="1:7" x14ac:dyDescent="0.2">
      <c r="A1122" s="18">
        <v>45162.266655092593</v>
      </c>
      <c r="B1122" s="4">
        <v>2.9000000000000004</v>
      </c>
      <c r="C1122" s="4">
        <v>1.17</v>
      </c>
      <c r="D1122" s="4">
        <f t="shared" si="55"/>
        <v>3.3930000000000002</v>
      </c>
      <c r="E1122" s="4">
        <f t="shared" si="53"/>
        <v>198.97640000000001</v>
      </c>
      <c r="F1122" s="4">
        <f t="shared" si="54"/>
        <v>13.216400000000021</v>
      </c>
      <c r="G1122" s="12">
        <v>2023</v>
      </c>
    </row>
    <row r="1123" spans="1:7" x14ac:dyDescent="0.2">
      <c r="A1123" s="18">
        <v>45162.268935185188</v>
      </c>
      <c r="B1123" s="4">
        <v>2.91</v>
      </c>
      <c r="C1123" s="4">
        <v>1.17</v>
      </c>
      <c r="D1123" s="4">
        <f t="shared" si="55"/>
        <v>3.4047000000000001</v>
      </c>
      <c r="E1123" s="4">
        <f t="shared" si="53"/>
        <v>198.9881</v>
      </c>
      <c r="F1123" s="4">
        <f t="shared" si="54"/>
        <v>13.228100000000012</v>
      </c>
      <c r="G1123" s="12">
        <v>2023</v>
      </c>
    </row>
    <row r="1124" spans="1:7" x14ac:dyDescent="0.2">
      <c r="A1124" s="18">
        <v>45162.274444444447</v>
      </c>
      <c r="B1124" s="4">
        <v>2.92</v>
      </c>
      <c r="C1124" s="4">
        <v>1.17</v>
      </c>
      <c r="D1124" s="4">
        <f t="shared" si="55"/>
        <v>3.4163999999999999</v>
      </c>
      <c r="E1124" s="4">
        <f t="shared" si="53"/>
        <v>198.99980000000002</v>
      </c>
      <c r="F1124" s="4">
        <f t="shared" si="54"/>
        <v>13.239800000000031</v>
      </c>
      <c r="G1124" s="12">
        <v>2023</v>
      </c>
    </row>
    <row r="1125" spans="1:7" x14ac:dyDescent="0.2">
      <c r="A1125" s="18">
        <v>45162.279722222222</v>
      </c>
      <c r="B1125" s="4">
        <v>2.9299999999999997</v>
      </c>
      <c r="C1125" s="4">
        <v>1.17</v>
      </c>
      <c r="D1125" s="4">
        <f t="shared" si="55"/>
        <v>3.4280999999999993</v>
      </c>
      <c r="E1125" s="4">
        <f t="shared" si="53"/>
        <v>199.01150000000001</v>
      </c>
      <c r="F1125" s="4">
        <f t="shared" si="54"/>
        <v>13.251500000000021</v>
      </c>
      <c r="G1125" s="12">
        <v>2023</v>
      </c>
    </row>
    <row r="1126" spans="1:7" x14ac:dyDescent="0.2">
      <c r="A1126" s="18">
        <v>45162.291429398145</v>
      </c>
      <c r="B1126" s="4">
        <v>2.9399999999999995</v>
      </c>
      <c r="C1126" s="4">
        <v>1.17</v>
      </c>
      <c r="D1126" s="4">
        <f t="shared" si="55"/>
        <v>3.4397999999999991</v>
      </c>
      <c r="E1126" s="4">
        <f t="shared" si="53"/>
        <v>199.0232</v>
      </c>
      <c r="F1126" s="4">
        <f t="shared" si="54"/>
        <v>13.263200000000012</v>
      </c>
      <c r="G1126" s="12">
        <v>2023</v>
      </c>
    </row>
    <row r="1127" spans="1:7" x14ac:dyDescent="0.2">
      <c r="A1127" s="18">
        <v>45162.344814814816</v>
      </c>
      <c r="B1127" s="4">
        <v>2.9499999999999993</v>
      </c>
      <c r="C1127" s="4">
        <v>1.17</v>
      </c>
      <c r="D1127" s="4">
        <f t="shared" si="55"/>
        <v>3.4514999999999989</v>
      </c>
      <c r="E1127" s="4">
        <f t="shared" si="53"/>
        <v>199.03490000000002</v>
      </c>
      <c r="F1127" s="4">
        <f t="shared" si="54"/>
        <v>13.274900000000031</v>
      </c>
      <c r="G1127" s="12">
        <v>2023</v>
      </c>
    </row>
    <row r="1128" spans="1:7" x14ac:dyDescent="0.2">
      <c r="A1128" s="18">
        <v>45162.793709490739</v>
      </c>
      <c r="B1128" s="4">
        <v>2.9599999999999991</v>
      </c>
      <c r="C1128" s="4">
        <v>1.17</v>
      </c>
      <c r="D1128" s="4">
        <f t="shared" si="55"/>
        <v>3.4631999999999987</v>
      </c>
      <c r="E1128" s="4">
        <f t="shared" si="53"/>
        <v>199.04660000000001</v>
      </c>
      <c r="F1128" s="4">
        <f t="shared" si="54"/>
        <v>13.286600000000021</v>
      </c>
      <c r="G1128" s="12">
        <v>2023</v>
      </c>
    </row>
    <row r="1129" spans="1:7" x14ac:dyDescent="0.2">
      <c r="A1129" s="18">
        <v>45162.860729166663</v>
      </c>
      <c r="B1129" s="4">
        <v>2.9699999999999989</v>
      </c>
      <c r="C1129" s="4">
        <v>1.17</v>
      </c>
      <c r="D1129" s="4">
        <f t="shared" si="55"/>
        <v>3.4748999999999985</v>
      </c>
      <c r="E1129" s="4">
        <f t="shared" si="53"/>
        <v>199.0583</v>
      </c>
      <c r="F1129" s="4">
        <f t="shared" si="54"/>
        <v>13.298300000000012</v>
      </c>
      <c r="G1129" s="12">
        <v>2023</v>
      </c>
    </row>
    <row r="1130" spans="1:7" x14ac:dyDescent="0.2">
      <c r="A1130" s="18">
        <v>45170.125104166669</v>
      </c>
      <c r="B1130" s="4">
        <v>2.9800000000000004</v>
      </c>
      <c r="C1130" s="4">
        <v>1.17</v>
      </c>
      <c r="D1130" s="4">
        <f t="shared" si="55"/>
        <v>3.4866000000000001</v>
      </c>
      <c r="E1130" s="4">
        <f t="shared" si="53"/>
        <v>199.07000000000002</v>
      </c>
      <c r="F1130" s="4">
        <f t="shared" si="54"/>
        <v>13.310000000000031</v>
      </c>
      <c r="G1130" s="12">
        <v>2023</v>
      </c>
    </row>
    <row r="1131" spans="1:7" x14ac:dyDescent="0.2">
      <c r="A1131" s="18">
        <v>45170.143391203703</v>
      </c>
      <c r="B1131" s="4">
        <v>2.99</v>
      </c>
      <c r="C1131" s="4">
        <v>1.17</v>
      </c>
      <c r="D1131" s="4">
        <f t="shared" si="55"/>
        <v>3.4983</v>
      </c>
      <c r="E1131" s="4">
        <f t="shared" si="53"/>
        <v>199.08170000000001</v>
      </c>
      <c r="F1131" s="4">
        <f t="shared" si="54"/>
        <v>13.321700000000021</v>
      </c>
      <c r="G1131" s="12">
        <v>2023</v>
      </c>
    </row>
    <row r="1132" spans="1:7" x14ac:dyDescent="0.2">
      <c r="A1132" s="18">
        <v>45170.14707175926</v>
      </c>
      <c r="B1132" s="4">
        <v>3</v>
      </c>
      <c r="C1132" s="4">
        <v>1.17</v>
      </c>
      <c r="D1132" s="4">
        <f t="shared" si="55"/>
        <v>3.51</v>
      </c>
      <c r="E1132" s="4">
        <f t="shared" si="53"/>
        <v>199.0934</v>
      </c>
      <c r="F1132" s="4">
        <f t="shared" si="54"/>
        <v>13.333400000000012</v>
      </c>
      <c r="G1132" s="12">
        <v>2023</v>
      </c>
    </row>
    <row r="1133" spans="1:7" x14ac:dyDescent="0.2">
      <c r="A1133" s="18">
        <v>45170.14892939815</v>
      </c>
      <c r="B1133" s="4">
        <v>3.01</v>
      </c>
      <c r="C1133" s="4">
        <v>1.17</v>
      </c>
      <c r="D1133" s="4">
        <f t="shared" si="55"/>
        <v>3.5216999999999996</v>
      </c>
      <c r="E1133" s="4">
        <f t="shared" si="53"/>
        <v>199.10510000000002</v>
      </c>
      <c r="F1133" s="4">
        <f t="shared" si="54"/>
        <v>13.345100000000031</v>
      </c>
      <c r="G1133" s="12">
        <v>2023</v>
      </c>
    </row>
    <row r="1134" spans="1:7" x14ac:dyDescent="0.2">
      <c r="A1134" s="18">
        <v>45170.154930555553</v>
      </c>
      <c r="B1134" s="4">
        <v>3.0199999999999996</v>
      </c>
      <c r="C1134" s="4">
        <v>1.17</v>
      </c>
      <c r="D1134" s="4">
        <f t="shared" si="55"/>
        <v>3.5333999999999994</v>
      </c>
      <c r="E1134" s="4">
        <f t="shared" si="53"/>
        <v>199.11680000000001</v>
      </c>
      <c r="F1134" s="4">
        <f t="shared" si="54"/>
        <v>13.356800000000021</v>
      </c>
      <c r="G1134" s="12">
        <v>2023</v>
      </c>
    </row>
    <row r="1135" spans="1:7" x14ac:dyDescent="0.2">
      <c r="A1135" s="18">
        <v>45170.223304398147</v>
      </c>
      <c r="B1135" s="4">
        <v>3.0299999999999994</v>
      </c>
      <c r="C1135" s="4">
        <v>1.17</v>
      </c>
      <c r="D1135" s="4">
        <f t="shared" si="55"/>
        <v>3.5450999999999993</v>
      </c>
      <c r="E1135" s="4">
        <f t="shared" si="53"/>
        <v>199.1285</v>
      </c>
      <c r="F1135" s="4">
        <f t="shared" si="54"/>
        <v>13.368500000000012</v>
      </c>
      <c r="G1135" s="12">
        <v>2023</v>
      </c>
    </row>
    <row r="1136" spans="1:7" x14ac:dyDescent="0.2">
      <c r="A1136" s="18">
        <v>45170.229079861114</v>
      </c>
      <c r="B1136" s="4">
        <v>3.0399999999999991</v>
      </c>
      <c r="C1136" s="4">
        <v>1.17</v>
      </c>
      <c r="D1136" s="4">
        <f t="shared" si="55"/>
        <v>3.5567999999999986</v>
      </c>
      <c r="E1136" s="4">
        <f t="shared" si="53"/>
        <v>199.14020000000002</v>
      </c>
      <c r="F1136" s="4">
        <f t="shared" si="54"/>
        <v>13.380200000000031</v>
      </c>
      <c r="G1136" s="12">
        <v>2023</v>
      </c>
    </row>
    <row r="1137" spans="1:7" x14ac:dyDescent="0.2">
      <c r="A1137" s="18">
        <v>45170.233524305557</v>
      </c>
      <c r="B1137" s="4">
        <v>3.0499999999999989</v>
      </c>
      <c r="C1137" s="4">
        <v>1.17</v>
      </c>
      <c r="D1137" s="4">
        <f t="shared" si="55"/>
        <v>3.5684999999999985</v>
      </c>
      <c r="E1137" s="4">
        <f t="shared" si="53"/>
        <v>199.15190000000001</v>
      </c>
      <c r="F1137" s="4">
        <f t="shared" si="54"/>
        <v>13.391900000000021</v>
      </c>
      <c r="G1137" s="12">
        <v>2023</v>
      </c>
    </row>
    <row r="1138" spans="1:7" x14ac:dyDescent="0.2">
      <c r="A1138" s="18">
        <v>45170.264322916664</v>
      </c>
      <c r="B1138" s="4">
        <v>3.0599999999999987</v>
      </c>
      <c r="C1138" s="4">
        <v>1.17</v>
      </c>
      <c r="D1138" s="4">
        <f t="shared" si="55"/>
        <v>3.5801999999999983</v>
      </c>
      <c r="E1138" s="4">
        <f t="shared" si="53"/>
        <v>199.1636</v>
      </c>
      <c r="F1138" s="4">
        <f t="shared" si="54"/>
        <v>13.403600000000012</v>
      </c>
      <c r="G1138" s="12">
        <v>2023</v>
      </c>
    </row>
    <row r="1139" spans="1:7" x14ac:dyDescent="0.2">
      <c r="A1139" s="18">
        <v>45170.272008101849</v>
      </c>
      <c r="B1139" s="4">
        <v>3.0700000000000003</v>
      </c>
      <c r="C1139" s="4">
        <v>1.17</v>
      </c>
      <c r="D1139" s="4">
        <f t="shared" si="55"/>
        <v>3.5919000000000003</v>
      </c>
      <c r="E1139" s="4">
        <f t="shared" si="53"/>
        <v>199.17530000000002</v>
      </c>
      <c r="F1139" s="4">
        <f t="shared" si="54"/>
        <v>13.41530000000003</v>
      </c>
      <c r="G1139" s="12">
        <v>2023</v>
      </c>
    </row>
    <row r="1140" spans="1:7" x14ac:dyDescent="0.2">
      <c r="A1140" s="18">
        <v>45170.277922453701</v>
      </c>
      <c r="B1140" s="4">
        <v>3.08</v>
      </c>
      <c r="C1140" s="4">
        <v>1.17</v>
      </c>
      <c r="D1140" s="4">
        <f t="shared" si="55"/>
        <v>3.6035999999999997</v>
      </c>
      <c r="E1140" s="4">
        <f t="shared" si="53"/>
        <v>199.18700000000001</v>
      </c>
      <c r="F1140" s="4">
        <f t="shared" si="54"/>
        <v>13.427000000000021</v>
      </c>
      <c r="G1140" s="12">
        <v>2023</v>
      </c>
    </row>
    <row r="1141" spans="1:7" x14ac:dyDescent="0.2">
      <c r="A1141" s="18">
        <v>45170.358744212965</v>
      </c>
      <c r="B1141" s="4">
        <v>3.09</v>
      </c>
      <c r="C1141" s="4">
        <v>1.17</v>
      </c>
      <c r="D1141" s="4">
        <f t="shared" si="55"/>
        <v>3.6152999999999995</v>
      </c>
      <c r="E1141" s="4">
        <f t="shared" si="53"/>
        <v>199.1987</v>
      </c>
      <c r="F1141" s="4">
        <f t="shared" si="54"/>
        <v>13.438700000000011</v>
      </c>
      <c r="G1141" s="12">
        <v>2023</v>
      </c>
    </row>
    <row r="1142" spans="1:7" x14ac:dyDescent="0.2">
      <c r="A1142" s="18">
        <v>45170.56808449074</v>
      </c>
      <c r="B1142" s="4">
        <v>3.0999999999999996</v>
      </c>
      <c r="C1142" s="4">
        <v>1.17</v>
      </c>
      <c r="D1142" s="4">
        <f t="shared" si="55"/>
        <v>3.6269999999999993</v>
      </c>
      <c r="E1142" s="4">
        <f t="shared" si="53"/>
        <v>199.21040000000002</v>
      </c>
      <c r="F1142" s="4">
        <f t="shared" si="54"/>
        <v>13.45040000000003</v>
      </c>
      <c r="G1142" s="12">
        <v>2023</v>
      </c>
    </row>
    <row r="1143" spans="1:7" x14ac:dyDescent="0.2">
      <c r="A1143" s="18">
        <v>45170.568402777775</v>
      </c>
      <c r="B1143" s="4">
        <v>3.1099999999999994</v>
      </c>
      <c r="C1143" s="4">
        <v>1.17</v>
      </c>
      <c r="D1143" s="4">
        <f t="shared" si="55"/>
        <v>3.6386999999999992</v>
      </c>
      <c r="E1143" s="4">
        <f t="shared" si="53"/>
        <v>199.22210000000001</v>
      </c>
      <c r="F1143" s="4">
        <f t="shared" si="54"/>
        <v>13.462100000000021</v>
      </c>
      <c r="G1143" s="12">
        <v>2023</v>
      </c>
    </row>
    <row r="1144" spans="1:7" x14ac:dyDescent="0.2">
      <c r="A1144" s="18">
        <v>45170.568680555552</v>
      </c>
      <c r="B1144" s="4">
        <v>3.1199999999999992</v>
      </c>
      <c r="C1144" s="4">
        <v>1.17</v>
      </c>
      <c r="D1144" s="4">
        <f t="shared" si="55"/>
        <v>3.650399999999999</v>
      </c>
      <c r="E1144" s="4">
        <f t="shared" si="53"/>
        <v>199.2338</v>
      </c>
      <c r="F1144" s="4">
        <f t="shared" si="54"/>
        <v>13.473800000000011</v>
      </c>
      <c r="G1144" s="12">
        <v>2023</v>
      </c>
    </row>
    <row r="1145" spans="1:7" x14ac:dyDescent="0.2">
      <c r="A1145" s="18">
        <v>45170.568842592591</v>
      </c>
      <c r="B1145" s="4">
        <v>3.129999999999999</v>
      </c>
      <c r="C1145" s="4">
        <v>1.17</v>
      </c>
      <c r="D1145" s="4">
        <f t="shared" si="55"/>
        <v>3.6620999999999988</v>
      </c>
      <c r="E1145" s="4">
        <f t="shared" si="53"/>
        <v>199.24550000000002</v>
      </c>
      <c r="F1145" s="4">
        <f t="shared" si="54"/>
        <v>13.48550000000003</v>
      </c>
      <c r="G1145" s="12">
        <v>2023</v>
      </c>
    </row>
    <row r="1146" spans="1:7" x14ac:dyDescent="0.2">
      <c r="A1146" s="18">
        <v>45170.569010416664</v>
      </c>
      <c r="B1146" s="4">
        <v>3.1399999999999988</v>
      </c>
      <c r="C1146" s="4">
        <v>1.17</v>
      </c>
      <c r="D1146" s="4">
        <f t="shared" si="55"/>
        <v>3.6737999999999982</v>
      </c>
      <c r="E1146" s="4">
        <f t="shared" si="53"/>
        <v>199.25720000000001</v>
      </c>
      <c r="F1146" s="4">
        <f t="shared" si="54"/>
        <v>13.497200000000021</v>
      </c>
      <c r="G1146" s="12">
        <v>2023</v>
      </c>
    </row>
    <row r="1147" spans="1:7" x14ac:dyDescent="0.2">
      <c r="A1147" s="18">
        <v>45170.569207175926</v>
      </c>
      <c r="B1147" s="4">
        <v>3.1500000000000004</v>
      </c>
      <c r="C1147" s="4">
        <v>1.17</v>
      </c>
      <c r="D1147" s="4">
        <f t="shared" si="55"/>
        <v>3.6855000000000002</v>
      </c>
      <c r="E1147" s="4">
        <f t="shared" si="53"/>
        <v>199.2689</v>
      </c>
      <c r="F1147" s="4">
        <f t="shared" si="54"/>
        <v>13.508900000000011</v>
      </c>
      <c r="G1147" s="12">
        <v>2023</v>
      </c>
    </row>
    <row r="1148" spans="1:7" x14ac:dyDescent="0.2">
      <c r="A1148" s="18">
        <v>45170.569479166668</v>
      </c>
      <c r="B1148" s="4">
        <v>3.16</v>
      </c>
      <c r="C1148" s="4">
        <v>1.17</v>
      </c>
      <c r="D1148" s="4">
        <f t="shared" si="55"/>
        <v>3.6972</v>
      </c>
      <c r="E1148" s="4">
        <f t="shared" si="53"/>
        <v>199.28060000000002</v>
      </c>
      <c r="F1148" s="4">
        <f t="shared" si="54"/>
        <v>13.52060000000003</v>
      </c>
      <c r="G1148" s="12">
        <v>2023</v>
      </c>
    </row>
    <row r="1149" spans="1:7" x14ac:dyDescent="0.2">
      <c r="A1149" s="18">
        <v>45170.569670138888</v>
      </c>
      <c r="B1149" s="4">
        <v>3.17</v>
      </c>
      <c r="C1149" s="4">
        <v>1.17</v>
      </c>
      <c r="D1149" s="4">
        <f t="shared" si="55"/>
        <v>3.7088999999999999</v>
      </c>
      <c r="E1149" s="4">
        <f t="shared" si="53"/>
        <v>199.29230000000001</v>
      </c>
      <c r="F1149" s="4">
        <f t="shared" si="54"/>
        <v>13.532300000000021</v>
      </c>
      <c r="G1149" s="12">
        <v>2023</v>
      </c>
    </row>
    <row r="1150" spans="1:7" x14ac:dyDescent="0.2">
      <c r="A1150" s="18">
        <v>45170.56994212963</v>
      </c>
      <c r="B1150" s="4">
        <v>3.1799999999999997</v>
      </c>
      <c r="C1150" s="4">
        <v>1.17</v>
      </c>
      <c r="D1150" s="4">
        <f t="shared" si="55"/>
        <v>3.7205999999999992</v>
      </c>
      <c r="E1150" s="4">
        <f t="shared" si="53"/>
        <v>199.304</v>
      </c>
      <c r="F1150" s="4">
        <f t="shared" si="54"/>
        <v>13.544000000000011</v>
      </c>
      <c r="G1150" s="12">
        <v>2023</v>
      </c>
    </row>
    <row r="1151" spans="1:7" x14ac:dyDescent="0.2">
      <c r="A1151" s="18">
        <v>45170.570109953704</v>
      </c>
      <c r="B1151" s="4">
        <v>3.1899999999999995</v>
      </c>
      <c r="C1151" s="4">
        <v>1.17</v>
      </c>
      <c r="D1151" s="4">
        <f t="shared" si="55"/>
        <v>3.7322999999999991</v>
      </c>
      <c r="E1151" s="4">
        <f t="shared" si="53"/>
        <v>199.31570000000002</v>
      </c>
      <c r="F1151" s="4">
        <f t="shared" si="54"/>
        <v>13.55570000000003</v>
      </c>
      <c r="G1151" s="12">
        <v>2023</v>
      </c>
    </row>
    <row r="1152" spans="1:7" x14ac:dyDescent="0.2">
      <c r="A1152" s="18">
        <v>45170.570329861112</v>
      </c>
      <c r="B1152" s="4">
        <v>3.1999999999999993</v>
      </c>
      <c r="C1152" s="4">
        <v>1.17</v>
      </c>
      <c r="D1152" s="4">
        <f t="shared" si="55"/>
        <v>3.7439999999999989</v>
      </c>
      <c r="E1152" s="4">
        <f t="shared" si="53"/>
        <v>199.32740000000001</v>
      </c>
      <c r="F1152" s="4">
        <f t="shared" si="54"/>
        <v>13.567400000000021</v>
      </c>
      <c r="G1152" s="12">
        <v>2023</v>
      </c>
    </row>
    <row r="1153" spans="1:7" x14ac:dyDescent="0.2">
      <c r="A1153" s="18">
        <v>45170.570613425924</v>
      </c>
      <c r="B1153" s="4">
        <v>3.2099999999999991</v>
      </c>
      <c r="C1153" s="4">
        <v>1.17</v>
      </c>
      <c r="D1153" s="4">
        <f t="shared" si="55"/>
        <v>3.7556999999999987</v>
      </c>
      <c r="E1153" s="4">
        <f t="shared" ref="E1153:E1216" si="56">D1153+E$831</f>
        <v>199.3391</v>
      </c>
      <c r="F1153" s="4">
        <f t="shared" si="54"/>
        <v>13.579100000000011</v>
      </c>
      <c r="G1153" s="12">
        <v>2023</v>
      </c>
    </row>
    <row r="1154" spans="1:7" x14ac:dyDescent="0.2">
      <c r="A1154" s="18">
        <v>45170.570931712966</v>
      </c>
      <c r="B1154" s="4">
        <v>3.2199999999999989</v>
      </c>
      <c r="C1154" s="4">
        <v>1.17</v>
      </c>
      <c r="D1154" s="4">
        <f t="shared" si="55"/>
        <v>3.7673999999999985</v>
      </c>
      <c r="E1154" s="4">
        <f t="shared" si="56"/>
        <v>199.35080000000002</v>
      </c>
      <c r="F1154" s="4">
        <f t="shared" si="54"/>
        <v>13.59080000000003</v>
      </c>
      <c r="G1154" s="12">
        <v>2023</v>
      </c>
    </row>
    <row r="1155" spans="1:7" x14ac:dyDescent="0.2">
      <c r="A1155" s="18">
        <v>45170.571192129632</v>
      </c>
      <c r="B1155" s="4">
        <v>3.2300000000000004</v>
      </c>
      <c r="C1155" s="4">
        <v>1.17</v>
      </c>
      <c r="D1155" s="4">
        <f t="shared" si="55"/>
        <v>3.7791000000000001</v>
      </c>
      <c r="E1155" s="4">
        <f t="shared" si="56"/>
        <v>199.36250000000001</v>
      </c>
      <c r="F1155" s="4">
        <f t="shared" ref="F1155:F1218" si="57">E1155-185.76</f>
        <v>13.60250000000002</v>
      </c>
      <c r="G1155" s="12">
        <v>2023</v>
      </c>
    </row>
    <row r="1156" spans="1:7" x14ac:dyDescent="0.2">
      <c r="A1156" s="18">
        <v>45170.571452546297</v>
      </c>
      <c r="B1156" s="4">
        <v>3.24</v>
      </c>
      <c r="C1156" s="4">
        <v>1.17</v>
      </c>
      <c r="D1156" s="4">
        <f t="shared" si="55"/>
        <v>3.7907999999999999</v>
      </c>
      <c r="E1156" s="4">
        <f t="shared" si="56"/>
        <v>199.3742</v>
      </c>
      <c r="F1156" s="4">
        <f t="shared" si="57"/>
        <v>13.614200000000011</v>
      </c>
      <c r="G1156" s="12">
        <v>2023</v>
      </c>
    </row>
    <row r="1157" spans="1:7" x14ac:dyDescent="0.2">
      <c r="A1157" s="18">
        <v>45170.571834490744</v>
      </c>
      <c r="B1157" s="4">
        <v>3.25</v>
      </c>
      <c r="C1157" s="4">
        <v>1.17</v>
      </c>
      <c r="D1157" s="4">
        <f t="shared" si="55"/>
        <v>3.8024999999999998</v>
      </c>
      <c r="E1157" s="4">
        <f t="shared" si="56"/>
        <v>199.38590000000002</v>
      </c>
      <c r="F1157" s="4">
        <f t="shared" si="57"/>
        <v>13.62590000000003</v>
      </c>
      <c r="G1157" s="12">
        <v>2023</v>
      </c>
    </row>
    <row r="1158" spans="1:7" x14ac:dyDescent="0.2">
      <c r="A1158" s="18">
        <v>45170.572824074072</v>
      </c>
      <c r="B1158" s="4">
        <v>3.26</v>
      </c>
      <c r="C1158" s="4">
        <v>1.17</v>
      </c>
      <c r="D1158" s="4">
        <f t="shared" si="55"/>
        <v>3.8141999999999996</v>
      </c>
      <c r="E1158" s="4">
        <f t="shared" si="56"/>
        <v>199.39760000000001</v>
      </c>
      <c r="F1158" s="4">
        <f t="shared" si="57"/>
        <v>13.63760000000002</v>
      </c>
      <c r="G1158" s="12">
        <v>2023</v>
      </c>
    </row>
    <row r="1159" spans="1:7" x14ac:dyDescent="0.2">
      <c r="A1159" s="18">
        <v>45170.573564814818</v>
      </c>
      <c r="B1159" s="4">
        <v>3.2699999999999996</v>
      </c>
      <c r="C1159" s="4">
        <v>1.17</v>
      </c>
      <c r="D1159" s="4">
        <f t="shared" si="55"/>
        <v>3.8258999999999994</v>
      </c>
      <c r="E1159" s="4">
        <f t="shared" si="56"/>
        <v>199.4093</v>
      </c>
      <c r="F1159" s="4">
        <f t="shared" si="57"/>
        <v>13.649300000000011</v>
      </c>
      <c r="G1159" s="12">
        <v>2023</v>
      </c>
    </row>
    <row r="1160" spans="1:7" x14ac:dyDescent="0.2">
      <c r="A1160" s="18">
        <v>45170.574745370373</v>
      </c>
      <c r="B1160" s="4">
        <v>3.2799999999999994</v>
      </c>
      <c r="C1160" s="4">
        <v>1.17</v>
      </c>
      <c r="D1160" s="4">
        <f t="shared" si="55"/>
        <v>3.8375999999999992</v>
      </c>
      <c r="E1160" s="4">
        <f t="shared" si="56"/>
        <v>199.42100000000002</v>
      </c>
      <c r="F1160" s="4">
        <f t="shared" si="57"/>
        <v>13.66100000000003</v>
      </c>
      <c r="G1160" s="12">
        <v>2023</v>
      </c>
    </row>
    <row r="1161" spans="1:7" x14ac:dyDescent="0.2">
      <c r="A1161" s="18">
        <v>45170.858674768519</v>
      </c>
      <c r="B1161" s="4">
        <v>3.2899999999999991</v>
      </c>
      <c r="C1161" s="4">
        <v>1.17</v>
      </c>
      <c r="D1161" s="4">
        <f t="shared" si="55"/>
        <v>3.8492999999999986</v>
      </c>
      <c r="E1161" s="4">
        <f t="shared" si="56"/>
        <v>199.43270000000001</v>
      </c>
      <c r="F1161" s="4">
        <f t="shared" si="57"/>
        <v>13.67270000000002</v>
      </c>
      <c r="G1161" s="12">
        <v>2023</v>
      </c>
    </row>
    <row r="1162" spans="1:7" x14ac:dyDescent="0.2">
      <c r="A1162" s="18">
        <v>45170.906475694443</v>
      </c>
      <c r="B1162" s="4">
        <v>3.2999999999999989</v>
      </c>
      <c r="C1162" s="4">
        <v>1.17</v>
      </c>
      <c r="D1162" s="4">
        <f t="shared" si="55"/>
        <v>3.8609999999999984</v>
      </c>
      <c r="E1162" s="4">
        <f t="shared" si="56"/>
        <v>199.4444</v>
      </c>
      <c r="F1162" s="4">
        <f t="shared" si="57"/>
        <v>13.684400000000011</v>
      </c>
      <c r="G1162" s="12">
        <v>2023</v>
      </c>
    </row>
    <row r="1163" spans="1:7" x14ac:dyDescent="0.2">
      <c r="A1163" s="18">
        <v>45170.908466435183</v>
      </c>
      <c r="B1163" s="4">
        <v>3.3099999999999987</v>
      </c>
      <c r="C1163" s="4">
        <v>1.17</v>
      </c>
      <c r="D1163" s="4">
        <f t="shared" si="55"/>
        <v>3.8726999999999983</v>
      </c>
      <c r="E1163" s="4">
        <f t="shared" si="56"/>
        <v>199.45610000000002</v>
      </c>
      <c r="F1163" s="4">
        <f t="shared" si="57"/>
        <v>13.69610000000003</v>
      </c>
      <c r="G1163" s="12">
        <v>2023</v>
      </c>
    </row>
    <row r="1164" spans="1:7" x14ac:dyDescent="0.2">
      <c r="A1164" s="18">
        <v>45170.912089120371</v>
      </c>
      <c r="B1164" s="4">
        <v>3.3200000000000003</v>
      </c>
      <c r="C1164" s="4">
        <v>1.17</v>
      </c>
      <c r="D1164" s="4">
        <f t="shared" si="55"/>
        <v>3.8844000000000003</v>
      </c>
      <c r="E1164" s="4">
        <f t="shared" si="56"/>
        <v>199.46780000000001</v>
      </c>
      <c r="F1164" s="4">
        <f t="shared" si="57"/>
        <v>13.70780000000002</v>
      </c>
      <c r="G1164" s="12">
        <v>2023</v>
      </c>
    </row>
    <row r="1165" spans="1:7" x14ac:dyDescent="0.2">
      <c r="A1165" s="18">
        <v>45170.913460648146</v>
      </c>
      <c r="B1165" s="4">
        <v>3.33</v>
      </c>
      <c r="C1165" s="4">
        <v>1.17</v>
      </c>
      <c r="D1165" s="4">
        <f t="shared" si="55"/>
        <v>3.8960999999999997</v>
      </c>
      <c r="E1165" s="4">
        <f t="shared" si="56"/>
        <v>199.4795</v>
      </c>
      <c r="F1165" s="4">
        <f t="shared" si="57"/>
        <v>13.719500000000011</v>
      </c>
      <c r="G1165" s="12">
        <v>2023</v>
      </c>
    </row>
    <row r="1166" spans="1:7" x14ac:dyDescent="0.2">
      <c r="A1166" s="18">
        <v>45170.917748842592</v>
      </c>
      <c r="B1166" s="4">
        <v>3.34</v>
      </c>
      <c r="C1166" s="4">
        <v>1.17</v>
      </c>
      <c r="D1166" s="4">
        <f t="shared" si="55"/>
        <v>3.9077999999999995</v>
      </c>
      <c r="E1166" s="4">
        <f t="shared" si="56"/>
        <v>199.49120000000002</v>
      </c>
      <c r="F1166" s="4">
        <f t="shared" si="57"/>
        <v>13.73120000000003</v>
      </c>
      <c r="G1166" s="12">
        <v>2023</v>
      </c>
    </row>
    <row r="1167" spans="1:7" x14ac:dyDescent="0.2">
      <c r="A1167" s="18">
        <v>45170.920491898149</v>
      </c>
      <c r="B1167" s="4">
        <v>3.3499999999999996</v>
      </c>
      <c r="C1167" s="4">
        <v>1.17</v>
      </c>
      <c r="D1167" s="4">
        <f t="shared" si="55"/>
        <v>3.9194999999999993</v>
      </c>
      <c r="E1167" s="4">
        <f t="shared" si="56"/>
        <v>199.50290000000001</v>
      </c>
      <c r="F1167" s="4">
        <f t="shared" si="57"/>
        <v>13.74290000000002</v>
      </c>
      <c r="G1167" s="12">
        <v>2023</v>
      </c>
    </row>
    <row r="1168" spans="1:7" x14ac:dyDescent="0.2">
      <c r="A1168" s="18">
        <v>45170.922598379628</v>
      </c>
      <c r="B1168" s="4">
        <v>3.3599999999999994</v>
      </c>
      <c r="C1168" s="4">
        <v>1.17</v>
      </c>
      <c r="D1168" s="4">
        <f t="shared" ref="D1168:D1231" si="58">B1168*C1168</f>
        <v>3.9311999999999991</v>
      </c>
      <c r="E1168" s="4">
        <f t="shared" si="56"/>
        <v>199.5146</v>
      </c>
      <c r="F1168" s="4">
        <f t="shared" si="57"/>
        <v>13.754600000000011</v>
      </c>
      <c r="G1168" s="12">
        <v>2023</v>
      </c>
    </row>
    <row r="1169" spans="1:7" x14ac:dyDescent="0.2">
      <c r="A1169" s="18">
        <v>45170.924184027775</v>
      </c>
      <c r="B1169" s="4">
        <v>3.3699999999999992</v>
      </c>
      <c r="C1169" s="4">
        <v>1.17</v>
      </c>
      <c r="D1169" s="4">
        <f t="shared" si="58"/>
        <v>3.942899999999999</v>
      </c>
      <c r="E1169" s="4">
        <f t="shared" si="56"/>
        <v>199.52630000000002</v>
      </c>
      <c r="F1169" s="4">
        <f t="shared" si="57"/>
        <v>13.76630000000003</v>
      </c>
      <c r="G1169" s="12">
        <v>2023</v>
      </c>
    </row>
    <row r="1170" spans="1:7" x14ac:dyDescent="0.2">
      <c r="A1170" s="18">
        <v>45170.931614583336</v>
      </c>
      <c r="B1170" s="4">
        <v>3.379999999999999</v>
      </c>
      <c r="C1170" s="4">
        <v>1.17</v>
      </c>
      <c r="D1170" s="4">
        <f t="shared" si="58"/>
        <v>3.9545999999999988</v>
      </c>
      <c r="E1170" s="4">
        <f t="shared" si="56"/>
        <v>199.53800000000001</v>
      </c>
      <c r="F1170" s="4">
        <f t="shared" si="57"/>
        <v>13.77800000000002</v>
      </c>
      <c r="G1170" s="12">
        <v>2023</v>
      </c>
    </row>
    <row r="1171" spans="1:7" x14ac:dyDescent="0.2">
      <c r="A1171" s="18">
        <v>45171.700144675924</v>
      </c>
      <c r="B1171" s="4">
        <v>3.3899999999999988</v>
      </c>
      <c r="C1171" s="4">
        <v>1.17</v>
      </c>
      <c r="D1171" s="4">
        <f t="shared" si="58"/>
        <v>3.9662999999999982</v>
      </c>
      <c r="E1171" s="4">
        <f t="shared" si="56"/>
        <v>199.5497</v>
      </c>
      <c r="F1171" s="4">
        <f t="shared" si="57"/>
        <v>13.789700000000011</v>
      </c>
      <c r="G1171" s="12">
        <v>2023</v>
      </c>
    </row>
    <row r="1172" spans="1:7" x14ac:dyDescent="0.2">
      <c r="A1172" s="18">
        <v>45171.711527777778</v>
      </c>
      <c r="B1172" s="4">
        <v>3.4000000000000004</v>
      </c>
      <c r="C1172" s="4">
        <v>1.17</v>
      </c>
      <c r="D1172" s="4">
        <f t="shared" si="58"/>
        <v>3.9780000000000002</v>
      </c>
      <c r="E1172" s="4">
        <f t="shared" si="56"/>
        <v>199.56140000000002</v>
      </c>
      <c r="F1172" s="4">
        <f t="shared" si="57"/>
        <v>13.801400000000029</v>
      </c>
      <c r="G1172" s="12">
        <v>2023</v>
      </c>
    </row>
    <row r="1173" spans="1:7" x14ac:dyDescent="0.2">
      <c r="A1173" s="18">
        <v>45171.717980324072</v>
      </c>
      <c r="B1173" s="4">
        <v>3.41</v>
      </c>
      <c r="C1173" s="4">
        <v>1.17</v>
      </c>
      <c r="D1173" s="4">
        <f t="shared" si="58"/>
        <v>3.9897</v>
      </c>
      <c r="E1173" s="4">
        <f t="shared" si="56"/>
        <v>199.57310000000001</v>
      </c>
      <c r="F1173" s="4">
        <f t="shared" si="57"/>
        <v>13.81310000000002</v>
      </c>
      <c r="G1173" s="12">
        <v>2023</v>
      </c>
    </row>
    <row r="1174" spans="1:7" x14ac:dyDescent="0.2">
      <c r="A1174" s="18">
        <v>45171.731186342593</v>
      </c>
      <c r="B1174" s="4">
        <v>3.42</v>
      </c>
      <c r="C1174" s="4">
        <v>1.17</v>
      </c>
      <c r="D1174" s="4">
        <f t="shared" si="58"/>
        <v>4.0013999999999994</v>
      </c>
      <c r="E1174" s="4">
        <f t="shared" si="56"/>
        <v>199.5848</v>
      </c>
      <c r="F1174" s="4">
        <f t="shared" si="57"/>
        <v>13.82480000000001</v>
      </c>
      <c r="G1174" s="12">
        <v>2023</v>
      </c>
    </row>
    <row r="1175" spans="1:7" x14ac:dyDescent="0.2">
      <c r="A1175" s="18">
        <v>45171.735150462962</v>
      </c>
      <c r="B1175" s="4">
        <v>3.4299999999999997</v>
      </c>
      <c r="C1175" s="4">
        <v>1.17</v>
      </c>
      <c r="D1175" s="4">
        <f t="shared" si="58"/>
        <v>4.0130999999999997</v>
      </c>
      <c r="E1175" s="4">
        <f t="shared" si="56"/>
        <v>199.59650000000002</v>
      </c>
      <c r="F1175" s="4">
        <f t="shared" si="57"/>
        <v>13.836500000000029</v>
      </c>
      <c r="G1175" s="12">
        <v>2023</v>
      </c>
    </row>
    <row r="1176" spans="1:7" x14ac:dyDescent="0.2">
      <c r="A1176" s="18">
        <v>45179.629710648151</v>
      </c>
      <c r="B1176" s="4">
        <v>3.4399999999999995</v>
      </c>
      <c r="C1176" s="4">
        <v>1.17</v>
      </c>
      <c r="D1176" s="4">
        <f t="shared" si="58"/>
        <v>4.024799999999999</v>
      </c>
      <c r="E1176" s="4">
        <f t="shared" si="56"/>
        <v>199.60820000000001</v>
      </c>
      <c r="F1176" s="4">
        <f t="shared" si="57"/>
        <v>13.84820000000002</v>
      </c>
      <c r="G1176" s="12">
        <v>2023</v>
      </c>
    </row>
    <row r="1177" spans="1:7" x14ac:dyDescent="0.2">
      <c r="A1177" s="18">
        <v>45179.824780092589</v>
      </c>
      <c r="B1177" s="4">
        <v>3.4499999999999993</v>
      </c>
      <c r="C1177" s="4">
        <v>1.17</v>
      </c>
      <c r="D1177" s="4">
        <f t="shared" si="58"/>
        <v>4.0364999999999993</v>
      </c>
      <c r="E1177" s="4">
        <f t="shared" si="56"/>
        <v>199.6199</v>
      </c>
      <c r="F1177" s="4">
        <f t="shared" si="57"/>
        <v>13.85990000000001</v>
      </c>
      <c r="G1177" s="12">
        <v>2023</v>
      </c>
    </row>
    <row r="1178" spans="1:7" x14ac:dyDescent="0.2">
      <c r="A1178" s="18">
        <v>45181.521793981483</v>
      </c>
      <c r="B1178" s="4">
        <v>3.4599999999999991</v>
      </c>
      <c r="C1178" s="4">
        <v>1.17</v>
      </c>
      <c r="D1178" s="4">
        <f t="shared" si="58"/>
        <v>4.0481999999999987</v>
      </c>
      <c r="E1178" s="4">
        <f t="shared" si="56"/>
        <v>199.63160000000002</v>
      </c>
      <c r="F1178" s="4">
        <f t="shared" si="57"/>
        <v>13.871600000000029</v>
      </c>
      <c r="G1178" s="12">
        <v>2023</v>
      </c>
    </row>
    <row r="1179" spans="1:7" x14ac:dyDescent="0.2">
      <c r="A1179" s="18">
        <v>45181.523385416665</v>
      </c>
      <c r="B1179" s="4">
        <v>3.4699999999999989</v>
      </c>
      <c r="C1179" s="4">
        <v>1.17</v>
      </c>
      <c r="D1179" s="4">
        <f t="shared" si="58"/>
        <v>4.0598999999999981</v>
      </c>
      <c r="E1179" s="4">
        <f t="shared" si="56"/>
        <v>199.64330000000001</v>
      </c>
      <c r="F1179" s="4">
        <f t="shared" si="57"/>
        <v>13.88330000000002</v>
      </c>
      <c r="G1179" s="12">
        <v>2023</v>
      </c>
    </row>
    <row r="1180" spans="1:7" x14ac:dyDescent="0.2">
      <c r="A1180" s="18">
        <v>45181.524994212959</v>
      </c>
      <c r="B1180" s="4">
        <v>3.4800000000000004</v>
      </c>
      <c r="C1180" s="4">
        <v>1.17</v>
      </c>
      <c r="D1180" s="4">
        <f t="shared" si="58"/>
        <v>4.0716000000000001</v>
      </c>
      <c r="E1180" s="4">
        <f t="shared" si="56"/>
        <v>199.655</v>
      </c>
      <c r="F1180" s="4">
        <f t="shared" si="57"/>
        <v>13.89500000000001</v>
      </c>
      <c r="G1180" s="12">
        <v>2023</v>
      </c>
    </row>
    <row r="1181" spans="1:7" x14ac:dyDescent="0.2">
      <c r="A1181" s="18">
        <v>45181.525763888887</v>
      </c>
      <c r="B1181" s="4">
        <v>3.49</v>
      </c>
      <c r="C1181" s="4">
        <v>1.17</v>
      </c>
      <c r="D1181" s="4">
        <f t="shared" si="58"/>
        <v>4.0833000000000004</v>
      </c>
      <c r="E1181" s="4">
        <f t="shared" si="56"/>
        <v>199.66670000000002</v>
      </c>
      <c r="F1181" s="4">
        <f t="shared" si="57"/>
        <v>13.906700000000029</v>
      </c>
      <c r="G1181" s="12">
        <v>2023</v>
      </c>
    </row>
    <row r="1182" spans="1:7" x14ac:dyDescent="0.2">
      <c r="A1182" s="18">
        <v>45181.526961805554</v>
      </c>
      <c r="B1182" s="4">
        <v>3.5</v>
      </c>
      <c r="C1182" s="4">
        <v>1.17</v>
      </c>
      <c r="D1182" s="4">
        <f t="shared" si="58"/>
        <v>4.0949999999999998</v>
      </c>
      <c r="E1182" s="4">
        <f t="shared" si="56"/>
        <v>199.67840000000001</v>
      </c>
      <c r="F1182" s="4">
        <f t="shared" si="57"/>
        <v>13.91840000000002</v>
      </c>
      <c r="G1182" s="12">
        <v>2023</v>
      </c>
    </row>
    <row r="1183" spans="1:7" x14ac:dyDescent="0.2">
      <c r="A1183" s="18">
        <v>45181.527743055558</v>
      </c>
      <c r="B1183" s="4">
        <v>3.51</v>
      </c>
      <c r="C1183" s="4">
        <v>1.17</v>
      </c>
      <c r="D1183" s="4">
        <f t="shared" si="58"/>
        <v>4.1066999999999991</v>
      </c>
      <c r="E1183" s="4">
        <f t="shared" si="56"/>
        <v>199.6901</v>
      </c>
      <c r="F1183" s="4">
        <f t="shared" si="57"/>
        <v>13.93010000000001</v>
      </c>
      <c r="G1183" s="12">
        <v>2023</v>
      </c>
    </row>
    <row r="1184" spans="1:7" x14ac:dyDescent="0.2">
      <c r="A1184" s="18">
        <v>45181.528651620371</v>
      </c>
      <c r="B1184" s="4">
        <v>3.5199999999999996</v>
      </c>
      <c r="C1184" s="4">
        <v>1.17</v>
      </c>
      <c r="D1184" s="4">
        <f t="shared" si="58"/>
        <v>4.1183999999999994</v>
      </c>
      <c r="E1184" s="4">
        <f t="shared" si="56"/>
        <v>199.70180000000002</v>
      </c>
      <c r="F1184" s="4">
        <f t="shared" si="57"/>
        <v>13.941800000000029</v>
      </c>
      <c r="G1184" s="12">
        <v>2023</v>
      </c>
    </row>
    <row r="1185" spans="1:7" x14ac:dyDescent="0.2">
      <c r="A1185" s="18">
        <v>45181.529189814813</v>
      </c>
      <c r="B1185" s="4">
        <v>3.5299999999999994</v>
      </c>
      <c r="C1185" s="4">
        <v>1.17</v>
      </c>
      <c r="D1185" s="4">
        <f t="shared" si="58"/>
        <v>4.1300999999999988</v>
      </c>
      <c r="E1185" s="4">
        <f t="shared" si="56"/>
        <v>199.71350000000001</v>
      </c>
      <c r="F1185" s="4">
        <f t="shared" si="57"/>
        <v>13.95350000000002</v>
      </c>
      <c r="G1185" s="12">
        <v>2023</v>
      </c>
    </row>
    <row r="1186" spans="1:7" x14ac:dyDescent="0.2">
      <c r="A1186" s="18">
        <v>45181.53006365741</v>
      </c>
      <c r="B1186" s="4">
        <v>3.5399999999999991</v>
      </c>
      <c r="C1186" s="4">
        <v>1.17</v>
      </c>
      <c r="D1186" s="4">
        <f t="shared" si="58"/>
        <v>4.141799999999999</v>
      </c>
      <c r="E1186" s="4">
        <f t="shared" si="56"/>
        <v>199.7252</v>
      </c>
      <c r="F1186" s="4">
        <f t="shared" si="57"/>
        <v>13.96520000000001</v>
      </c>
      <c r="G1186" s="12">
        <v>2023</v>
      </c>
    </row>
    <row r="1187" spans="1:7" x14ac:dyDescent="0.2">
      <c r="A1187" s="18">
        <v>45181.53087962963</v>
      </c>
      <c r="B1187" s="4">
        <v>3.5499999999999989</v>
      </c>
      <c r="C1187" s="4">
        <v>1.17</v>
      </c>
      <c r="D1187" s="4">
        <f t="shared" si="58"/>
        <v>4.1534999999999984</v>
      </c>
      <c r="E1187" s="4">
        <f t="shared" si="56"/>
        <v>199.73690000000002</v>
      </c>
      <c r="F1187" s="4">
        <f t="shared" si="57"/>
        <v>13.976900000000029</v>
      </c>
      <c r="G1187" s="12">
        <v>2023</v>
      </c>
    </row>
    <row r="1188" spans="1:7" x14ac:dyDescent="0.2">
      <c r="A1188" s="18">
        <v>45181.531875000001</v>
      </c>
      <c r="B1188" s="4">
        <v>3.5599999999999987</v>
      </c>
      <c r="C1188" s="4">
        <v>1.17</v>
      </c>
      <c r="D1188" s="4">
        <f t="shared" si="58"/>
        <v>4.1651999999999987</v>
      </c>
      <c r="E1188" s="4">
        <f t="shared" si="56"/>
        <v>199.74860000000001</v>
      </c>
      <c r="F1188" s="4">
        <f t="shared" si="57"/>
        <v>13.988600000000019</v>
      </c>
      <c r="G1188" s="12">
        <v>2023</v>
      </c>
    </row>
    <row r="1189" spans="1:7" x14ac:dyDescent="0.2">
      <c r="A1189" s="18">
        <v>45181.532667824074</v>
      </c>
      <c r="B1189" s="4">
        <v>3.5700000000000003</v>
      </c>
      <c r="C1189" s="4">
        <v>1.17</v>
      </c>
      <c r="D1189" s="4">
        <f t="shared" si="58"/>
        <v>4.1768999999999998</v>
      </c>
      <c r="E1189" s="4">
        <f t="shared" si="56"/>
        <v>199.7603</v>
      </c>
      <c r="F1189" s="4">
        <f t="shared" si="57"/>
        <v>14.00030000000001</v>
      </c>
      <c r="G1189" s="12">
        <v>2023</v>
      </c>
    </row>
    <row r="1190" spans="1:7" x14ac:dyDescent="0.2">
      <c r="A1190" s="18">
        <v>45181.533483796295</v>
      </c>
      <c r="B1190" s="4">
        <v>3.58</v>
      </c>
      <c r="C1190" s="4">
        <v>1.17</v>
      </c>
      <c r="D1190" s="4">
        <f t="shared" si="58"/>
        <v>4.1886000000000001</v>
      </c>
      <c r="E1190" s="4">
        <f t="shared" si="56"/>
        <v>199.77200000000002</v>
      </c>
      <c r="F1190" s="4">
        <f t="shared" si="57"/>
        <v>14.012000000000029</v>
      </c>
      <c r="G1190" s="12">
        <v>2023</v>
      </c>
    </row>
    <row r="1191" spans="1:7" x14ac:dyDescent="0.2">
      <c r="A1191" s="18">
        <v>45181.53396990741</v>
      </c>
      <c r="B1191" s="4">
        <v>3.59</v>
      </c>
      <c r="C1191" s="4">
        <v>1.17</v>
      </c>
      <c r="D1191" s="4">
        <f t="shared" si="58"/>
        <v>4.2002999999999995</v>
      </c>
      <c r="E1191" s="4">
        <f t="shared" si="56"/>
        <v>199.78370000000001</v>
      </c>
      <c r="F1191" s="4">
        <f t="shared" si="57"/>
        <v>14.023700000000019</v>
      </c>
      <c r="G1191" s="12">
        <v>2023</v>
      </c>
    </row>
    <row r="1192" spans="1:7" x14ac:dyDescent="0.2">
      <c r="A1192" s="18">
        <v>45181.534832175923</v>
      </c>
      <c r="B1192" s="4">
        <v>3.5999999999999996</v>
      </c>
      <c r="C1192" s="4">
        <v>1.17</v>
      </c>
      <c r="D1192" s="4">
        <f t="shared" si="58"/>
        <v>4.2119999999999997</v>
      </c>
      <c r="E1192" s="4">
        <f t="shared" si="56"/>
        <v>199.7954</v>
      </c>
      <c r="F1192" s="4">
        <f t="shared" si="57"/>
        <v>14.03540000000001</v>
      </c>
      <c r="G1192" s="12">
        <v>2023</v>
      </c>
    </row>
    <row r="1193" spans="1:7" x14ac:dyDescent="0.2">
      <c r="A1193" s="18">
        <v>45181.535804398147</v>
      </c>
      <c r="B1193" s="4">
        <v>3.6099999999999994</v>
      </c>
      <c r="C1193" s="4">
        <v>1.17</v>
      </c>
      <c r="D1193" s="4">
        <f t="shared" si="58"/>
        <v>4.2236999999999991</v>
      </c>
      <c r="E1193" s="4">
        <f t="shared" si="56"/>
        <v>199.80710000000002</v>
      </c>
      <c r="F1193" s="4">
        <f t="shared" si="57"/>
        <v>14.047100000000029</v>
      </c>
      <c r="G1193" s="12">
        <v>2023</v>
      </c>
    </row>
    <row r="1194" spans="1:7" x14ac:dyDescent="0.2">
      <c r="A1194" s="18">
        <v>45181.538825231481</v>
      </c>
      <c r="B1194" s="4">
        <v>3.6199999999999992</v>
      </c>
      <c r="C1194" s="4">
        <v>1.17</v>
      </c>
      <c r="D1194" s="4">
        <f t="shared" si="58"/>
        <v>4.2353999999999985</v>
      </c>
      <c r="E1194" s="4">
        <f t="shared" si="56"/>
        <v>199.81880000000001</v>
      </c>
      <c r="F1194" s="4">
        <f t="shared" si="57"/>
        <v>14.058800000000019</v>
      </c>
      <c r="G1194" s="12">
        <v>2023</v>
      </c>
    </row>
    <row r="1195" spans="1:7" x14ac:dyDescent="0.2">
      <c r="A1195" s="18">
        <v>45181.539733796293</v>
      </c>
      <c r="B1195" s="4">
        <v>3.629999999999999</v>
      </c>
      <c r="C1195" s="4">
        <v>1.17</v>
      </c>
      <c r="D1195" s="4">
        <f t="shared" si="58"/>
        <v>4.2470999999999988</v>
      </c>
      <c r="E1195" s="4">
        <f t="shared" si="56"/>
        <v>199.8305</v>
      </c>
      <c r="F1195" s="4">
        <f t="shared" si="57"/>
        <v>14.07050000000001</v>
      </c>
      <c r="G1195" s="12">
        <v>2023</v>
      </c>
    </row>
    <row r="1196" spans="1:7" x14ac:dyDescent="0.2">
      <c r="A1196" s="18">
        <v>45181.541302083337</v>
      </c>
      <c r="B1196" s="4">
        <v>3.6399999999999988</v>
      </c>
      <c r="C1196" s="4">
        <v>1.17</v>
      </c>
      <c r="D1196" s="4">
        <f t="shared" si="58"/>
        <v>4.2587999999999981</v>
      </c>
      <c r="E1196" s="4">
        <f t="shared" si="56"/>
        <v>199.84220000000002</v>
      </c>
      <c r="F1196" s="4">
        <f t="shared" si="57"/>
        <v>14.082200000000029</v>
      </c>
      <c r="G1196" s="12">
        <v>2023</v>
      </c>
    </row>
    <row r="1197" spans="1:7" x14ac:dyDescent="0.2">
      <c r="A1197" s="18">
        <v>45181.543993055559</v>
      </c>
      <c r="B1197" s="4">
        <v>3.6500000000000004</v>
      </c>
      <c r="C1197" s="4">
        <v>1.17</v>
      </c>
      <c r="D1197" s="4">
        <f t="shared" si="58"/>
        <v>4.2705000000000002</v>
      </c>
      <c r="E1197" s="4">
        <f t="shared" si="56"/>
        <v>199.85390000000001</v>
      </c>
      <c r="F1197" s="4">
        <f t="shared" si="57"/>
        <v>14.093900000000019</v>
      </c>
      <c r="G1197" s="12">
        <v>2023</v>
      </c>
    </row>
    <row r="1198" spans="1:7" x14ac:dyDescent="0.2">
      <c r="A1198" s="18">
        <v>45181.617928240739</v>
      </c>
      <c r="B1198" s="4">
        <v>3.66</v>
      </c>
      <c r="C1198" s="4">
        <v>1.17</v>
      </c>
      <c r="D1198" s="4">
        <f t="shared" si="58"/>
        <v>4.2821999999999996</v>
      </c>
      <c r="E1198" s="4">
        <f t="shared" si="56"/>
        <v>199.8656</v>
      </c>
      <c r="F1198" s="4">
        <f t="shared" si="57"/>
        <v>14.10560000000001</v>
      </c>
      <c r="G1198" s="12">
        <v>2023</v>
      </c>
    </row>
    <row r="1199" spans="1:7" x14ac:dyDescent="0.2">
      <c r="A1199" s="18">
        <v>45181.621278935185</v>
      </c>
      <c r="B1199" s="4">
        <v>3.67</v>
      </c>
      <c r="C1199" s="4">
        <v>1.17</v>
      </c>
      <c r="D1199" s="4">
        <f t="shared" si="58"/>
        <v>4.2938999999999998</v>
      </c>
      <c r="E1199" s="4">
        <f t="shared" si="56"/>
        <v>199.87730000000002</v>
      </c>
      <c r="F1199" s="4">
        <f t="shared" si="57"/>
        <v>14.117300000000029</v>
      </c>
      <c r="G1199" s="12">
        <v>2023</v>
      </c>
    </row>
    <row r="1200" spans="1:7" x14ac:dyDescent="0.2">
      <c r="A1200" s="18">
        <v>45181.625665509258</v>
      </c>
      <c r="B1200" s="4">
        <v>3.6799999999999997</v>
      </c>
      <c r="C1200" s="4">
        <v>1.17</v>
      </c>
      <c r="D1200" s="4">
        <f t="shared" si="58"/>
        <v>4.3055999999999992</v>
      </c>
      <c r="E1200" s="4">
        <f t="shared" si="56"/>
        <v>199.88900000000001</v>
      </c>
      <c r="F1200" s="4">
        <f t="shared" si="57"/>
        <v>14.129000000000019</v>
      </c>
      <c r="G1200" s="12">
        <v>2023</v>
      </c>
    </row>
    <row r="1201" spans="1:7" x14ac:dyDescent="0.2">
      <c r="A1201" s="18">
        <v>45181.627621527776</v>
      </c>
      <c r="B1201" s="4">
        <v>3.6899999999999995</v>
      </c>
      <c r="C1201" s="4">
        <v>1.17</v>
      </c>
      <c r="D1201" s="4">
        <f t="shared" si="58"/>
        <v>4.3172999999999995</v>
      </c>
      <c r="E1201" s="4">
        <f t="shared" si="56"/>
        <v>199.9007</v>
      </c>
      <c r="F1201" s="4">
        <f t="shared" si="57"/>
        <v>14.14070000000001</v>
      </c>
      <c r="G1201" s="12">
        <v>2023</v>
      </c>
    </row>
    <row r="1202" spans="1:7" x14ac:dyDescent="0.2">
      <c r="A1202" s="18">
        <v>45181.62976851852</v>
      </c>
      <c r="B1202" s="4">
        <v>3.6999999999999993</v>
      </c>
      <c r="C1202" s="4">
        <v>1.17</v>
      </c>
      <c r="D1202" s="4">
        <f t="shared" si="58"/>
        <v>4.3289999999999988</v>
      </c>
      <c r="E1202" s="4">
        <f t="shared" si="56"/>
        <v>199.91240000000002</v>
      </c>
      <c r="F1202" s="4">
        <f t="shared" si="57"/>
        <v>14.152400000000029</v>
      </c>
      <c r="G1202" s="12">
        <v>2023</v>
      </c>
    </row>
    <row r="1203" spans="1:7" x14ac:dyDescent="0.2">
      <c r="A1203" s="18">
        <v>45181.632662037038</v>
      </c>
      <c r="B1203" s="4">
        <v>3.7099999999999991</v>
      </c>
      <c r="C1203" s="4">
        <v>1.17</v>
      </c>
      <c r="D1203" s="4">
        <f t="shared" si="58"/>
        <v>4.3406999999999982</v>
      </c>
      <c r="E1203" s="4">
        <f t="shared" si="56"/>
        <v>199.92410000000001</v>
      </c>
      <c r="F1203" s="4">
        <f t="shared" si="57"/>
        <v>14.164100000000019</v>
      </c>
      <c r="G1203" s="12">
        <v>2023</v>
      </c>
    </row>
    <row r="1204" spans="1:7" x14ac:dyDescent="0.2">
      <c r="A1204" s="18">
        <v>45183.497366898147</v>
      </c>
      <c r="B1204" s="4">
        <v>3.7199999999999989</v>
      </c>
      <c r="C1204" s="4">
        <v>1.17</v>
      </c>
      <c r="D1204" s="4">
        <f t="shared" si="58"/>
        <v>4.3523999999999985</v>
      </c>
      <c r="E1204" s="4">
        <f t="shared" si="56"/>
        <v>199.9358</v>
      </c>
      <c r="F1204" s="4">
        <f t="shared" si="57"/>
        <v>14.17580000000001</v>
      </c>
      <c r="G1204" s="12">
        <v>2023</v>
      </c>
    </row>
    <row r="1205" spans="1:7" x14ac:dyDescent="0.2">
      <c r="A1205" s="18">
        <v>45183.715520833335</v>
      </c>
      <c r="B1205" s="4">
        <v>3.7300000000000004</v>
      </c>
      <c r="C1205" s="4">
        <v>1.17</v>
      </c>
      <c r="D1205" s="4">
        <f t="shared" si="58"/>
        <v>4.3641000000000005</v>
      </c>
      <c r="E1205" s="4">
        <f t="shared" si="56"/>
        <v>199.94750000000002</v>
      </c>
      <c r="F1205" s="4">
        <f t="shared" si="57"/>
        <v>14.187500000000028</v>
      </c>
      <c r="G1205" s="12">
        <v>2023</v>
      </c>
    </row>
    <row r="1206" spans="1:7" x14ac:dyDescent="0.2">
      <c r="A1206" s="18">
        <v>45183.716163194447</v>
      </c>
      <c r="B1206" s="4">
        <v>3.74</v>
      </c>
      <c r="C1206" s="4">
        <v>1.17</v>
      </c>
      <c r="D1206" s="4">
        <f t="shared" si="58"/>
        <v>4.3757999999999999</v>
      </c>
      <c r="E1206" s="4">
        <f t="shared" si="56"/>
        <v>199.95920000000001</v>
      </c>
      <c r="F1206" s="4">
        <f t="shared" si="57"/>
        <v>14.199200000000019</v>
      </c>
      <c r="G1206" s="12">
        <v>2023</v>
      </c>
    </row>
    <row r="1207" spans="1:7" x14ac:dyDescent="0.2">
      <c r="A1207" s="18">
        <v>45183.716666666667</v>
      </c>
      <c r="B1207" s="4">
        <v>3.75</v>
      </c>
      <c r="C1207" s="4">
        <v>1.17</v>
      </c>
      <c r="D1207" s="4">
        <f t="shared" si="58"/>
        <v>4.3874999999999993</v>
      </c>
      <c r="E1207" s="4">
        <f t="shared" si="56"/>
        <v>199.9709</v>
      </c>
      <c r="F1207" s="4">
        <f t="shared" si="57"/>
        <v>14.210900000000009</v>
      </c>
      <c r="G1207" s="12">
        <v>2023</v>
      </c>
    </row>
    <row r="1208" spans="1:7" x14ac:dyDescent="0.2">
      <c r="A1208" s="18">
        <v>45183.717424768518</v>
      </c>
      <c r="B1208" s="4">
        <v>3.76</v>
      </c>
      <c r="C1208" s="4">
        <v>1.17</v>
      </c>
      <c r="D1208" s="4">
        <f t="shared" si="58"/>
        <v>4.3991999999999996</v>
      </c>
      <c r="E1208" s="4">
        <f t="shared" si="56"/>
        <v>199.98260000000002</v>
      </c>
      <c r="F1208" s="4">
        <f t="shared" si="57"/>
        <v>14.222600000000028</v>
      </c>
      <c r="G1208" s="12">
        <v>2023</v>
      </c>
    </row>
    <row r="1209" spans="1:7" x14ac:dyDescent="0.2">
      <c r="A1209" s="18">
        <v>45183.717853009257</v>
      </c>
      <c r="B1209" s="4">
        <v>3.7699999999999996</v>
      </c>
      <c r="C1209" s="4">
        <v>1.17</v>
      </c>
      <c r="D1209" s="4">
        <f t="shared" si="58"/>
        <v>4.4108999999999989</v>
      </c>
      <c r="E1209" s="4">
        <f t="shared" si="56"/>
        <v>199.99430000000001</v>
      </c>
      <c r="F1209" s="4">
        <f t="shared" si="57"/>
        <v>14.234300000000019</v>
      </c>
      <c r="G1209" s="12">
        <v>2023</v>
      </c>
    </row>
    <row r="1210" spans="1:7" x14ac:dyDescent="0.2">
      <c r="A1210" s="18">
        <v>45183.718674768519</v>
      </c>
      <c r="B1210" s="4">
        <v>3.7799999999999994</v>
      </c>
      <c r="C1210" s="4">
        <v>1.17</v>
      </c>
      <c r="D1210" s="4">
        <f t="shared" si="58"/>
        <v>4.4225999999999992</v>
      </c>
      <c r="E1210" s="4">
        <f t="shared" si="56"/>
        <v>200.006</v>
      </c>
      <c r="F1210" s="4">
        <f t="shared" si="57"/>
        <v>14.246000000000009</v>
      </c>
      <c r="G1210" s="12">
        <v>2023</v>
      </c>
    </row>
    <row r="1211" spans="1:7" x14ac:dyDescent="0.2">
      <c r="A1211" s="18">
        <v>45183.719832175928</v>
      </c>
      <c r="B1211" s="4">
        <v>3.7899999999999991</v>
      </c>
      <c r="C1211" s="4">
        <v>1.17</v>
      </c>
      <c r="D1211" s="4">
        <f t="shared" si="58"/>
        <v>4.4342999999999986</v>
      </c>
      <c r="E1211" s="4">
        <f t="shared" si="56"/>
        <v>200.01770000000002</v>
      </c>
      <c r="F1211" s="4">
        <f t="shared" si="57"/>
        <v>14.257700000000028</v>
      </c>
      <c r="G1211" s="12">
        <v>2023</v>
      </c>
    </row>
    <row r="1212" spans="1:7" x14ac:dyDescent="0.2">
      <c r="A1212" s="18">
        <v>45183.739247685182</v>
      </c>
      <c r="B1212" s="4">
        <v>3.7999999999999989</v>
      </c>
      <c r="C1212" s="4">
        <v>1.17</v>
      </c>
      <c r="D1212" s="4">
        <f t="shared" si="58"/>
        <v>4.4459999999999988</v>
      </c>
      <c r="E1212" s="4">
        <f t="shared" si="56"/>
        <v>200.02940000000001</v>
      </c>
      <c r="F1212" s="4">
        <f t="shared" si="57"/>
        <v>14.269400000000019</v>
      </c>
      <c r="G1212" s="12">
        <v>2023</v>
      </c>
    </row>
    <row r="1213" spans="1:7" x14ac:dyDescent="0.2">
      <c r="A1213" s="18">
        <v>45183.74796296296</v>
      </c>
      <c r="B1213" s="4">
        <v>3.8099999999999987</v>
      </c>
      <c r="C1213" s="4">
        <v>1.17</v>
      </c>
      <c r="D1213" s="4">
        <f t="shared" si="58"/>
        <v>4.4576999999999982</v>
      </c>
      <c r="E1213" s="4">
        <f t="shared" si="56"/>
        <v>200.0411</v>
      </c>
      <c r="F1213" s="4">
        <f t="shared" si="57"/>
        <v>14.281100000000009</v>
      </c>
      <c r="G1213" s="12">
        <v>2023</v>
      </c>
    </row>
    <row r="1214" spans="1:7" x14ac:dyDescent="0.2">
      <c r="A1214" s="18">
        <v>45183.758292824074</v>
      </c>
      <c r="B1214" s="4">
        <v>3.8200000000000003</v>
      </c>
      <c r="C1214" s="4">
        <v>1.17</v>
      </c>
      <c r="D1214" s="4">
        <f t="shared" si="58"/>
        <v>4.4694000000000003</v>
      </c>
      <c r="E1214" s="4">
        <f t="shared" si="56"/>
        <v>200.05280000000002</v>
      </c>
      <c r="F1214" s="4">
        <f t="shared" si="57"/>
        <v>14.292800000000028</v>
      </c>
      <c r="G1214" s="12">
        <v>2023</v>
      </c>
    </row>
    <row r="1215" spans="1:7" x14ac:dyDescent="0.2">
      <c r="A1215" s="18">
        <v>45187.579618055555</v>
      </c>
      <c r="B1215" s="4">
        <v>3.83</v>
      </c>
      <c r="C1215" s="4">
        <v>1.17</v>
      </c>
      <c r="D1215" s="4">
        <f t="shared" si="58"/>
        <v>4.4810999999999996</v>
      </c>
      <c r="E1215" s="4">
        <f t="shared" si="56"/>
        <v>200.06450000000001</v>
      </c>
      <c r="F1215" s="4">
        <f t="shared" si="57"/>
        <v>14.304500000000019</v>
      </c>
      <c r="G1215" s="12">
        <v>2023</v>
      </c>
    </row>
    <row r="1216" spans="1:7" x14ac:dyDescent="0.2">
      <c r="A1216" s="18">
        <v>45192.365306712964</v>
      </c>
      <c r="B1216" s="4">
        <v>3.84</v>
      </c>
      <c r="C1216" s="4">
        <v>1.17</v>
      </c>
      <c r="D1216" s="4">
        <f t="shared" si="58"/>
        <v>4.4927999999999999</v>
      </c>
      <c r="E1216" s="4">
        <f t="shared" si="56"/>
        <v>200.0762</v>
      </c>
      <c r="F1216" s="4">
        <f t="shared" si="57"/>
        <v>14.316200000000009</v>
      </c>
      <c r="G1216" s="12">
        <v>2023</v>
      </c>
    </row>
    <row r="1217" spans="1:7" x14ac:dyDescent="0.2">
      <c r="A1217" s="18">
        <v>45192.375040509258</v>
      </c>
      <c r="B1217" s="4">
        <v>3.8499999999999996</v>
      </c>
      <c r="C1217" s="4">
        <v>1.17</v>
      </c>
      <c r="D1217" s="4">
        <f t="shared" si="58"/>
        <v>4.5044999999999993</v>
      </c>
      <c r="E1217" s="4">
        <f t="shared" ref="E1217:E1280" si="59">D1217+E$831</f>
        <v>200.08790000000002</v>
      </c>
      <c r="F1217" s="4">
        <f t="shared" si="57"/>
        <v>14.327900000000028</v>
      </c>
      <c r="G1217" s="12">
        <v>2023</v>
      </c>
    </row>
    <row r="1218" spans="1:7" x14ac:dyDescent="0.2">
      <c r="A1218" s="18">
        <v>45192.401695601853</v>
      </c>
      <c r="B1218" s="4">
        <v>3.8599999999999994</v>
      </c>
      <c r="C1218" s="4">
        <v>1.17</v>
      </c>
      <c r="D1218" s="4">
        <f t="shared" si="58"/>
        <v>4.5161999999999987</v>
      </c>
      <c r="E1218" s="4">
        <f t="shared" si="59"/>
        <v>200.09960000000001</v>
      </c>
      <c r="F1218" s="4">
        <f t="shared" si="57"/>
        <v>14.339600000000019</v>
      </c>
      <c r="G1218" s="12">
        <v>2023</v>
      </c>
    </row>
    <row r="1219" spans="1:7" x14ac:dyDescent="0.2">
      <c r="A1219" s="18">
        <v>45192.409392361114</v>
      </c>
      <c r="B1219" s="4">
        <v>3.8699999999999992</v>
      </c>
      <c r="C1219" s="4">
        <v>1.17</v>
      </c>
      <c r="D1219" s="4">
        <f t="shared" si="58"/>
        <v>4.5278999999999989</v>
      </c>
      <c r="E1219" s="4">
        <f t="shared" si="59"/>
        <v>200.1113</v>
      </c>
      <c r="F1219" s="4">
        <f t="shared" ref="F1219:F1270" si="60">E1219-185.76</f>
        <v>14.351300000000009</v>
      </c>
      <c r="G1219" s="12">
        <v>2023</v>
      </c>
    </row>
    <row r="1220" spans="1:7" x14ac:dyDescent="0.2">
      <c r="A1220" s="18">
        <v>45192.419450231479</v>
      </c>
      <c r="B1220" s="4">
        <v>3.879999999999999</v>
      </c>
      <c r="C1220" s="4">
        <v>1.17</v>
      </c>
      <c r="D1220" s="4">
        <f t="shared" si="58"/>
        <v>4.5395999999999983</v>
      </c>
      <c r="E1220" s="4">
        <f t="shared" si="59"/>
        <v>200.12300000000002</v>
      </c>
      <c r="F1220" s="4">
        <f t="shared" si="60"/>
        <v>14.363000000000028</v>
      </c>
      <c r="G1220" s="12">
        <v>2023</v>
      </c>
    </row>
    <row r="1221" spans="1:7" x14ac:dyDescent="0.2">
      <c r="A1221" s="18">
        <v>45192.42628472222</v>
      </c>
      <c r="B1221" s="4">
        <v>3.8899999999999988</v>
      </c>
      <c r="C1221" s="4">
        <v>1.17</v>
      </c>
      <c r="D1221" s="4">
        <f t="shared" si="58"/>
        <v>4.5512999999999986</v>
      </c>
      <c r="E1221" s="4">
        <f t="shared" si="59"/>
        <v>200.13470000000001</v>
      </c>
      <c r="F1221" s="4">
        <f t="shared" si="60"/>
        <v>14.374700000000018</v>
      </c>
      <c r="G1221" s="12">
        <v>2023</v>
      </c>
    </row>
    <row r="1222" spans="1:7" x14ac:dyDescent="0.2">
      <c r="A1222" s="18">
        <v>45192.435549768517</v>
      </c>
      <c r="B1222" s="4">
        <v>3.9000000000000004</v>
      </c>
      <c r="C1222" s="4">
        <v>1.17</v>
      </c>
      <c r="D1222" s="4">
        <f t="shared" si="58"/>
        <v>4.5629999999999997</v>
      </c>
      <c r="E1222" s="4">
        <f t="shared" si="59"/>
        <v>200.1464</v>
      </c>
      <c r="F1222" s="4">
        <f t="shared" si="60"/>
        <v>14.386400000000009</v>
      </c>
      <c r="G1222" s="12">
        <v>2023</v>
      </c>
    </row>
    <row r="1223" spans="1:7" x14ac:dyDescent="0.2">
      <c r="A1223" s="18">
        <v>45192.439646990744</v>
      </c>
      <c r="B1223" s="4">
        <v>3.91</v>
      </c>
      <c r="C1223" s="4">
        <v>1.17</v>
      </c>
      <c r="D1223" s="4">
        <f t="shared" si="58"/>
        <v>4.5747</v>
      </c>
      <c r="E1223" s="4">
        <f t="shared" si="59"/>
        <v>200.15810000000002</v>
      </c>
      <c r="F1223" s="4">
        <f t="shared" si="60"/>
        <v>14.398100000000028</v>
      </c>
      <c r="G1223" s="12">
        <v>2023</v>
      </c>
    </row>
    <row r="1224" spans="1:7" x14ac:dyDescent="0.2">
      <c r="A1224" s="18">
        <v>45192.47078703704</v>
      </c>
      <c r="B1224" s="4">
        <v>3.92</v>
      </c>
      <c r="C1224" s="4">
        <v>1.17</v>
      </c>
      <c r="D1224" s="4">
        <f t="shared" si="58"/>
        <v>4.5863999999999994</v>
      </c>
      <c r="E1224" s="4">
        <f t="shared" si="59"/>
        <v>200.16980000000001</v>
      </c>
      <c r="F1224" s="4">
        <f t="shared" si="60"/>
        <v>14.409800000000018</v>
      </c>
      <c r="G1224" s="12">
        <v>2023</v>
      </c>
    </row>
    <row r="1225" spans="1:7" x14ac:dyDescent="0.2">
      <c r="A1225" s="18">
        <v>45192.47760416667</v>
      </c>
      <c r="B1225" s="4">
        <v>3.9299999999999997</v>
      </c>
      <c r="C1225" s="4">
        <v>1.17</v>
      </c>
      <c r="D1225" s="4">
        <f t="shared" si="58"/>
        <v>4.5980999999999996</v>
      </c>
      <c r="E1225" s="4">
        <f t="shared" si="59"/>
        <v>200.1815</v>
      </c>
      <c r="F1225" s="4">
        <f t="shared" si="60"/>
        <v>14.421500000000009</v>
      </c>
      <c r="G1225" s="12">
        <v>2023</v>
      </c>
    </row>
    <row r="1226" spans="1:7" x14ac:dyDescent="0.2">
      <c r="A1226" s="18">
        <v>45192.631151620371</v>
      </c>
      <c r="B1226" s="4">
        <v>3.9399999999999995</v>
      </c>
      <c r="C1226" s="4">
        <v>1.17</v>
      </c>
      <c r="D1226" s="4">
        <f t="shared" si="58"/>
        <v>4.609799999999999</v>
      </c>
      <c r="E1226" s="4">
        <f t="shared" si="59"/>
        <v>200.19320000000002</v>
      </c>
      <c r="F1226" s="4">
        <f t="shared" si="60"/>
        <v>14.433200000000028</v>
      </c>
      <c r="G1226" s="12">
        <v>2023</v>
      </c>
    </row>
    <row r="1227" spans="1:7" x14ac:dyDescent="0.2">
      <c r="A1227" s="18">
        <v>45192.636516203704</v>
      </c>
      <c r="B1227" s="4">
        <v>3.9499999999999993</v>
      </c>
      <c r="C1227" s="4">
        <v>1.17</v>
      </c>
      <c r="D1227" s="4">
        <f t="shared" si="58"/>
        <v>4.6214999999999993</v>
      </c>
      <c r="E1227" s="4">
        <f t="shared" si="59"/>
        <v>200.20490000000001</v>
      </c>
      <c r="F1227" s="4">
        <f t="shared" si="60"/>
        <v>14.444900000000018</v>
      </c>
      <c r="G1227" s="12">
        <v>2023</v>
      </c>
    </row>
    <row r="1228" spans="1:7" x14ac:dyDescent="0.2">
      <c r="A1228" s="18">
        <v>45192.638454861109</v>
      </c>
      <c r="B1228" s="4">
        <v>3.9599999999999991</v>
      </c>
      <c r="C1228" s="4">
        <v>1.17</v>
      </c>
      <c r="D1228" s="4">
        <f t="shared" si="58"/>
        <v>4.6331999999999987</v>
      </c>
      <c r="E1228" s="4">
        <f t="shared" si="59"/>
        <v>200.2166</v>
      </c>
      <c r="F1228" s="4">
        <f t="shared" si="60"/>
        <v>14.456600000000009</v>
      </c>
      <c r="G1228" s="12">
        <v>2023</v>
      </c>
    </row>
    <row r="1229" spans="1:7" x14ac:dyDescent="0.2">
      <c r="A1229" s="18">
        <v>45192.639062499999</v>
      </c>
      <c r="B1229" s="4">
        <v>3.9699999999999989</v>
      </c>
      <c r="C1229" s="4">
        <v>1.17</v>
      </c>
      <c r="D1229" s="4">
        <f t="shared" si="58"/>
        <v>4.644899999999998</v>
      </c>
      <c r="E1229" s="4">
        <f t="shared" si="59"/>
        <v>200.22830000000002</v>
      </c>
      <c r="F1229" s="4">
        <f t="shared" si="60"/>
        <v>14.468300000000028</v>
      </c>
      <c r="G1229" s="12">
        <v>2023</v>
      </c>
    </row>
    <row r="1230" spans="1:7" x14ac:dyDescent="0.2">
      <c r="A1230" s="18">
        <v>45192.639623842595</v>
      </c>
      <c r="B1230" s="4">
        <v>3.9800000000000004</v>
      </c>
      <c r="C1230" s="4">
        <v>1.17</v>
      </c>
      <c r="D1230" s="4">
        <f t="shared" si="58"/>
        <v>4.6566000000000001</v>
      </c>
      <c r="E1230" s="4">
        <f t="shared" si="59"/>
        <v>200.24</v>
      </c>
      <c r="F1230" s="4">
        <f t="shared" si="60"/>
        <v>14.480000000000018</v>
      </c>
      <c r="G1230" s="12">
        <v>2023</v>
      </c>
    </row>
    <row r="1231" spans="1:7" x14ac:dyDescent="0.2">
      <c r="A1231" s="18">
        <v>45192.640532407408</v>
      </c>
      <c r="B1231" s="4">
        <v>3.99</v>
      </c>
      <c r="C1231" s="4">
        <v>1.17</v>
      </c>
      <c r="D1231" s="4">
        <f t="shared" si="58"/>
        <v>4.6683000000000003</v>
      </c>
      <c r="E1231" s="4">
        <f t="shared" si="59"/>
        <v>200.2517</v>
      </c>
      <c r="F1231" s="4">
        <f t="shared" si="60"/>
        <v>14.491700000000009</v>
      </c>
      <c r="G1231" s="12">
        <v>2023</v>
      </c>
    </row>
    <row r="1232" spans="1:7" x14ac:dyDescent="0.2">
      <c r="A1232" s="18">
        <v>45192.646064814813</v>
      </c>
      <c r="B1232" s="4">
        <v>4</v>
      </c>
      <c r="C1232" s="4">
        <v>1.17</v>
      </c>
      <c r="D1232" s="4">
        <f t="shared" ref="D1232:D1295" si="61">B1232*C1232</f>
        <v>4.68</v>
      </c>
      <c r="E1232" s="4">
        <f t="shared" si="59"/>
        <v>200.26340000000002</v>
      </c>
      <c r="F1232" s="4">
        <f t="shared" si="60"/>
        <v>14.503400000000028</v>
      </c>
      <c r="G1232" s="12">
        <v>2023</v>
      </c>
    </row>
    <row r="1233" spans="1:7" x14ac:dyDescent="0.2">
      <c r="A1233" s="18">
        <v>45192.647407407407</v>
      </c>
      <c r="B1233" s="4">
        <v>4.01</v>
      </c>
      <c r="C1233" s="4">
        <v>1.17</v>
      </c>
      <c r="D1233" s="4">
        <f t="shared" si="61"/>
        <v>4.6916999999999991</v>
      </c>
      <c r="E1233" s="4">
        <f t="shared" si="59"/>
        <v>200.27510000000001</v>
      </c>
      <c r="F1233" s="4">
        <f t="shared" si="60"/>
        <v>14.515100000000018</v>
      </c>
      <c r="G1233" s="12">
        <v>2023</v>
      </c>
    </row>
    <row r="1234" spans="1:7" x14ac:dyDescent="0.2">
      <c r="A1234" s="18">
        <v>45192.651093749999</v>
      </c>
      <c r="B1234" s="4">
        <v>4.0199999999999996</v>
      </c>
      <c r="C1234" s="4">
        <v>1.17</v>
      </c>
      <c r="D1234" s="4">
        <f t="shared" si="61"/>
        <v>4.7033999999999994</v>
      </c>
      <c r="E1234" s="4">
        <f t="shared" si="59"/>
        <v>200.2868</v>
      </c>
      <c r="F1234" s="4">
        <f t="shared" si="60"/>
        <v>14.526800000000009</v>
      </c>
      <c r="G1234" s="12">
        <v>2023</v>
      </c>
    </row>
    <row r="1235" spans="1:7" x14ac:dyDescent="0.2">
      <c r="A1235" s="18">
        <v>45192.653269675924</v>
      </c>
      <c r="B1235" s="4">
        <v>4.0299999999999994</v>
      </c>
      <c r="C1235" s="4">
        <v>1.17</v>
      </c>
      <c r="D1235" s="4">
        <f t="shared" si="61"/>
        <v>4.7150999999999987</v>
      </c>
      <c r="E1235" s="4">
        <f t="shared" si="59"/>
        <v>200.29850000000002</v>
      </c>
      <c r="F1235" s="4">
        <f t="shared" si="60"/>
        <v>14.538500000000028</v>
      </c>
      <c r="G1235" s="12">
        <v>2023</v>
      </c>
    </row>
    <row r="1236" spans="1:7" x14ac:dyDescent="0.2">
      <c r="A1236" s="18">
        <v>45192.654999999999</v>
      </c>
      <c r="B1236" s="4">
        <v>4.0399999999999991</v>
      </c>
      <c r="C1236" s="4">
        <v>1.17</v>
      </c>
      <c r="D1236" s="4">
        <f t="shared" si="61"/>
        <v>4.726799999999999</v>
      </c>
      <c r="E1236" s="4">
        <f t="shared" si="59"/>
        <v>200.31020000000001</v>
      </c>
      <c r="F1236" s="4">
        <f t="shared" si="60"/>
        <v>14.550200000000018</v>
      </c>
      <c r="G1236" s="12">
        <v>2023</v>
      </c>
    </row>
    <row r="1237" spans="1:7" x14ac:dyDescent="0.2">
      <c r="A1237" s="18">
        <v>45192.658697916668</v>
      </c>
      <c r="B1237" s="4">
        <v>4.0499999999999989</v>
      </c>
      <c r="C1237" s="4">
        <v>1.17</v>
      </c>
      <c r="D1237" s="4">
        <f t="shared" si="61"/>
        <v>4.7384999999999984</v>
      </c>
      <c r="E1237" s="4">
        <f t="shared" si="59"/>
        <v>200.3219</v>
      </c>
      <c r="F1237" s="4">
        <f t="shared" si="60"/>
        <v>14.561900000000009</v>
      </c>
      <c r="G1237" s="12">
        <v>2023</v>
      </c>
    </row>
    <row r="1238" spans="1:7" x14ac:dyDescent="0.2">
      <c r="A1238" s="18">
        <v>45192.669641203705</v>
      </c>
      <c r="B1238" s="4">
        <v>4.0599999999999987</v>
      </c>
      <c r="C1238" s="4">
        <v>1.17</v>
      </c>
      <c r="D1238" s="4">
        <f t="shared" si="61"/>
        <v>4.7501999999999986</v>
      </c>
      <c r="E1238" s="4">
        <f t="shared" si="59"/>
        <v>200.33360000000002</v>
      </c>
      <c r="F1238" s="4">
        <f t="shared" si="60"/>
        <v>14.573600000000027</v>
      </c>
      <c r="G1238" s="12">
        <v>2023</v>
      </c>
    </row>
    <row r="1239" spans="1:7" x14ac:dyDescent="0.2">
      <c r="A1239" s="18">
        <v>45192.673009259262</v>
      </c>
      <c r="B1239" s="4">
        <v>4.07</v>
      </c>
      <c r="C1239" s="4">
        <v>1.17</v>
      </c>
      <c r="D1239" s="4">
        <f t="shared" si="61"/>
        <v>4.7618999999999998</v>
      </c>
      <c r="E1239" s="4">
        <f t="shared" si="59"/>
        <v>200.34530000000001</v>
      </c>
      <c r="F1239" s="4">
        <f t="shared" si="60"/>
        <v>14.585300000000018</v>
      </c>
      <c r="G1239" s="12">
        <v>2023</v>
      </c>
    </row>
    <row r="1240" spans="1:7" x14ac:dyDescent="0.2">
      <c r="A1240" s="18">
        <v>45192.677094907405</v>
      </c>
      <c r="B1240" s="4">
        <v>4.08</v>
      </c>
      <c r="C1240" s="4">
        <v>1.17</v>
      </c>
      <c r="D1240" s="4">
        <f t="shared" si="61"/>
        <v>4.7736000000000001</v>
      </c>
      <c r="E1240" s="4">
        <f t="shared" si="59"/>
        <v>200.357</v>
      </c>
      <c r="F1240" s="4">
        <f t="shared" si="60"/>
        <v>14.597000000000008</v>
      </c>
      <c r="G1240" s="12">
        <v>2023</v>
      </c>
    </row>
    <row r="1241" spans="1:7" x14ac:dyDescent="0.2">
      <c r="A1241" s="18">
        <v>45192.678373842595</v>
      </c>
      <c r="B1241" s="4">
        <v>4.09</v>
      </c>
      <c r="C1241" s="4">
        <v>1.17</v>
      </c>
      <c r="D1241" s="4">
        <f t="shared" si="61"/>
        <v>4.7852999999999994</v>
      </c>
      <c r="E1241" s="4">
        <f t="shared" si="59"/>
        <v>200.36870000000002</v>
      </c>
      <c r="F1241" s="4">
        <f t="shared" si="60"/>
        <v>14.608700000000027</v>
      </c>
      <c r="G1241" s="12">
        <v>2023</v>
      </c>
    </row>
    <row r="1242" spans="1:7" x14ac:dyDescent="0.2">
      <c r="A1242" s="18">
        <v>45192.680005787035</v>
      </c>
      <c r="B1242" s="4">
        <v>4.0999999999999996</v>
      </c>
      <c r="C1242" s="4">
        <v>1.17</v>
      </c>
      <c r="D1242" s="4">
        <f t="shared" si="61"/>
        <v>4.7969999999999997</v>
      </c>
      <c r="E1242" s="4">
        <f t="shared" si="59"/>
        <v>200.38040000000001</v>
      </c>
      <c r="F1242" s="4">
        <f t="shared" si="60"/>
        <v>14.620400000000018</v>
      </c>
      <c r="G1242" s="12">
        <v>2023</v>
      </c>
    </row>
    <row r="1243" spans="1:7" x14ac:dyDescent="0.2">
      <c r="A1243" s="18">
        <v>45192.681284722225</v>
      </c>
      <c r="B1243" s="4">
        <v>4.1099999999999994</v>
      </c>
      <c r="C1243" s="4">
        <v>1.17</v>
      </c>
      <c r="D1243" s="4">
        <f t="shared" si="61"/>
        <v>4.8086999999999991</v>
      </c>
      <c r="E1243" s="4">
        <f t="shared" si="59"/>
        <v>200.3921</v>
      </c>
      <c r="F1243" s="4">
        <f t="shared" si="60"/>
        <v>14.632100000000008</v>
      </c>
      <c r="G1243" s="12">
        <v>2023</v>
      </c>
    </row>
    <row r="1244" spans="1:7" x14ac:dyDescent="0.2">
      <c r="A1244" s="18">
        <v>45192.683177083331</v>
      </c>
      <c r="B1244" s="4">
        <v>4.1199999999999992</v>
      </c>
      <c r="C1244" s="4">
        <v>1.17</v>
      </c>
      <c r="D1244" s="4">
        <f t="shared" si="61"/>
        <v>4.8203999999999985</v>
      </c>
      <c r="E1244" s="4">
        <f t="shared" si="59"/>
        <v>200.40380000000002</v>
      </c>
      <c r="F1244" s="4">
        <f t="shared" si="60"/>
        <v>14.643800000000027</v>
      </c>
      <c r="G1244" s="12">
        <v>2023</v>
      </c>
    </row>
    <row r="1245" spans="1:7" x14ac:dyDescent="0.2">
      <c r="A1245" s="18">
        <v>45192.684681712963</v>
      </c>
      <c r="B1245" s="4">
        <v>4.129999999999999</v>
      </c>
      <c r="C1245" s="4">
        <v>1.17</v>
      </c>
      <c r="D1245" s="4">
        <f t="shared" si="61"/>
        <v>4.8320999999999987</v>
      </c>
      <c r="E1245" s="4">
        <f t="shared" si="59"/>
        <v>200.41550000000001</v>
      </c>
      <c r="F1245" s="4">
        <f t="shared" si="60"/>
        <v>14.655500000000018</v>
      </c>
      <c r="G1245" s="12">
        <v>2023</v>
      </c>
    </row>
    <row r="1246" spans="1:7" x14ac:dyDescent="0.2">
      <c r="A1246" s="18">
        <v>45192.687262731481</v>
      </c>
      <c r="B1246" s="4">
        <v>4.1399999999999988</v>
      </c>
      <c r="C1246" s="4">
        <v>1.17</v>
      </c>
      <c r="D1246" s="4">
        <f t="shared" si="61"/>
        <v>4.8437999999999981</v>
      </c>
      <c r="E1246" s="4">
        <f t="shared" si="59"/>
        <v>200.4272</v>
      </c>
      <c r="F1246" s="4">
        <f t="shared" si="60"/>
        <v>14.667200000000008</v>
      </c>
      <c r="G1246" s="12">
        <v>2023</v>
      </c>
    </row>
    <row r="1247" spans="1:7" x14ac:dyDescent="0.2">
      <c r="A1247" s="18">
        <v>45192.689971064814</v>
      </c>
      <c r="B1247" s="4">
        <v>4.1500000000000004</v>
      </c>
      <c r="C1247" s="4">
        <v>1.17</v>
      </c>
      <c r="D1247" s="4">
        <f t="shared" si="61"/>
        <v>4.8555000000000001</v>
      </c>
      <c r="E1247" s="4">
        <f t="shared" si="59"/>
        <v>200.43890000000002</v>
      </c>
      <c r="F1247" s="4">
        <f t="shared" si="60"/>
        <v>14.678900000000027</v>
      </c>
      <c r="G1247" s="12">
        <v>2023</v>
      </c>
    </row>
    <row r="1248" spans="1:7" x14ac:dyDescent="0.2">
      <c r="A1248" s="18">
        <v>45192.692158564816</v>
      </c>
      <c r="B1248" s="4">
        <v>4.16</v>
      </c>
      <c r="C1248" s="4">
        <v>1.17</v>
      </c>
      <c r="D1248" s="4">
        <f t="shared" si="61"/>
        <v>4.8671999999999995</v>
      </c>
      <c r="E1248" s="4">
        <f t="shared" si="59"/>
        <v>200.45060000000001</v>
      </c>
      <c r="F1248" s="4">
        <f t="shared" si="60"/>
        <v>14.690600000000018</v>
      </c>
      <c r="G1248" s="12">
        <v>2023</v>
      </c>
    </row>
    <row r="1249" spans="1:7" x14ac:dyDescent="0.2">
      <c r="A1249" s="18">
        <v>45192.692644675924</v>
      </c>
      <c r="B1249" s="4">
        <v>4.17</v>
      </c>
      <c r="C1249" s="4">
        <v>1.17</v>
      </c>
      <c r="D1249" s="4">
        <f t="shared" si="61"/>
        <v>4.8788999999999998</v>
      </c>
      <c r="E1249" s="4">
        <f t="shared" si="59"/>
        <v>200.4623</v>
      </c>
      <c r="F1249" s="4">
        <f t="shared" si="60"/>
        <v>14.702300000000008</v>
      </c>
      <c r="G1249" s="12">
        <v>2023</v>
      </c>
    </row>
    <row r="1250" spans="1:7" x14ac:dyDescent="0.2">
      <c r="A1250" s="18">
        <v>45192.693177083333</v>
      </c>
      <c r="B1250" s="4">
        <v>4.18</v>
      </c>
      <c r="C1250" s="4">
        <v>1.17</v>
      </c>
      <c r="D1250" s="4">
        <f t="shared" si="61"/>
        <v>4.8905999999999992</v>
      </c>
      <c r="E1250" s="4">
        <f t="shared" si="59"/>
        <v>200.47400000000002</v>
      </c>
      <c r="F1250" s="4">
        <f t="shared" si="60"/>
        <v>14.714000000000027</v>
      </c>
      <c r="G1250" s="12">
        <v>2023</v>
      </c>
    </row>
    <row r="1251" spans="1:7" x14ac:dyDescent="0.2">
      <c r="A1251" s="18">
        <v>45192.693483796298</v>
      </c>
      <c r="B1251" s="4">
        <v>4.1899999999999995</v>
      </c>
      <c r="C1251" s="4">
        <v>1.17</v>
      </c>
      <c r="D1251" s="4">
        <f t="shared" si="61"/>
        <v>4.9022999999999994</v>
      </c>
      <c r="E1251" s="4">
        <f t="shared" si="59"/>
        <v>200.48570000000001</v>
      </c>
      <c r="F1251" s="4">
        <f t="shared" si="60"/>
        <v>14.725700000000018</v>
      </c>
      <c r="G1251" s="12">
        <v>2023</v>
      </c>
    </row>
    <row r="1252" spans="1:7" x14ac:dyDescent="0.2">
      <c r="A1252" s="18">
        <v>45192.693865740737</v>
      </c>
      <c r="B1252" s="4">
        <v>4.1999999999999993</v>
      </c>
      <c r="C1252" s="4">
        <v>1.17</v>
      </c>
      <c r="D1252" s="4">
        <f t="shared" si="61"/>
        <v>4.9139999999999988</v>
      </c>
      <c r="E1252" s="4">
        <f t="shared" si="59"/>
        <v>200.4974</v>
      </c>
      <c r="F1252" s="4">
        <f t="shared" si="60"/>
        <v>14.737400000000008</v>
      </c>
      <c r="G1252" s="12">
        <v>2023</v>
      </c>
    </row>
    <row r="1253" spans="1:7" x14ac:dyDescent="0.2">
      <c r="A1253" s="18">
        <v>45192.69413773148</v>
      </c>
      <c r="B1253" s="4">
        <v>4.2099999999999991</v>
      </c>
      <c r="C1253" s="4">
        <v>1.17</v>
      </c>
      <c r="D1253" s="4">
        <f t="shared" si="61"/>
        <v>4.9256999999999982</v>
      </c>
      <c r="E1253" s="4">
        <f t="shared" si="59"/>
        <v>200.50910000000002</v>
      </c>
      <c r="F1253" s="4">
        <f t="shared" si="60"/>
        <v>14.749100000000027</v>
      </c>
      <c r="G1253" s="12">
        <v>2023</v>
      </c>
    </row>
    <row r="1254" spans="1:7" x14ac:dyDescent="0.2">
      <c r="A1254" s="18">
        <v>45192.694565972219</v>
      </c>
      <c r="B1254" s="4">
        <v>4.2199999999999989</v>
      </c>
      <c r="C1254" s="4">
        <v>1.17</v>
      </c>
      <c r="D1254" s="4">
        <f t="shared" si="61"/>
        <v>4.9373999999999985</v>
      </c>
      <c r="E1254" s="4">
        <f t="shared" si="59"/>
        <v>200.52080000000001</v>
      </c>
      <c r="F1254" s="4">
        <f t="shared" si="60"/>
        <v>14.760800000000017</v>
      </c>
      <c r="G1254" s="12">
        <v>2023</v>
      </c>
    </row>
    <row r="1255" spans="1:7" x14ac:dyDescent="0.2">
      <c r="A1255" s="18">
        <v>45192.695028935188</v>
      </c>
      <c r="B1255" s="4">
        <v>4.2300000000000004</v>
      </c>
      <c r="C1255" s="4">
        <v>1.17</v>
      </c>
      <c r="D1255" s="4">
        <f t="shared" si="61"/>
        <v>4.9491000000000005</v>
      </c>
      <c r="E1255" s="4">
        <f t="shared" si="59"/>
        <v>200.5325</v>
      </c>
      <c r="F1255" s="4">
        <f t="shared" si="60"/>
        <v>14.772500000000008</v>
      </c>
      <c r="G1255" s="12">
        <v>2023</v>
      </c>
    </row>
    <row r="1256" spans="1:7" x14ac:dyDescent="0.2">
      <c r="A1256" s="18">
        <v>45192.695659722223</v>
      </c>
      <c r="B1256" s="4">
        <v>4.24</v>
      </c>
      <c r="C1256" s="4">
        <v>1.17</v>
      </c>
      <c r="D1256" s="4">
        <f t="shared" si="61"/>
        <v>4.9607999999999999</v>
      </c>
      <c r="E1256" s="4">
        <f t="shared" si="59"/>
        <v>200.54420000000002</v>
      </c>
      <c r="F1256" s="4">
        <f t="shared" si="60"/>
        <v>14.784200000000027</v>
      </c>
      <c r="G1256" s="12">
        <v>2023</v>
      </c>
    </row>
    <row r="1257" spans="1:7" x14ac:dyDescent="0.2">
      <c r="A1257" s="18">
        <v>45192.696348379628</v>
      </c>
      <c r="B1257" s="4">
        <v>4.25</v>
      </c>
      <c r="C1257" s="4">
        <v>1.17</v>
      </c>
      <c r="D1257" s="4">
        <f t="shared" si="61"/>
        <v>4.9725000000000001</v>
      </c>
      <c r="E1257" s="4">
        <f t="shared" si="59"/>
        <v>200.55590000000001</v>
      </c>
      <c r="F1257" s="4">
        <f t="shared" si="60"/>
        <v>14.795900000000017</v>
      </c>
      <c r="G1257" s="12">
        <v>2023</v>
      </c>
    </row>
    <row r="1258" spans="1:7" x14ac:dyDescent="0.2">
      <c r="A1258" s="18">
        <v>45192.698738425926</v>
      </c>
      <c r="B1258" s="4">
        <v>4.26</v>
      </c>
      <c r="C1258" s="4">
        <v>1.17</v>
      </c>
      <c r="D1258" s="4">
        <f t="shared" si="61"/>
        <v>4.9841999999999995</v>
      </c>
      <c r="E1258" s="4">
        <f t="shared" si="59"/>
        <v>200.5676</v>
      </c>
      <c r="F1258" s="4">
        <f t="shared" si="60"/>
        <v>14.807600000000008</v>
      </c>
      <c r="G1258" s="12">
        <v>2023</v>
      </c>
    </row>
    <row r="1259" spans="1:7" x14ac:dyDescent="0.2">
      <c r="A1259" s="18">
        <v>45192.699774305554</v>
      </c>
      <c r="B1259" s="4">
        <v>4.2699999999999996</v>
      </c>
      <c r="C1259" s="4">
        <v>1.17</v>
      </c>
      <c r="D1259" s="4">
        <f t="shared" si="61"/>
        <v>4.9958999999999989</v>
      </c>
      <c r="E1259" s="4">
        <f t="shared" si="59"/>
        <v>200.57930000000002</v>
      </c>
      <c r="F1259" s="4">
        <f t="shared" si="60"/>
        <v>14.819300000000027</v>
      </c>
      <c r="G1259" s="12">
        <v>2023</v>
      </c>
    </row>
    <row r="1260" spans="1:7" x14ac:dyDescent="0.2">
      <c r="A1260" s="18">
        <v>45192.701874999999</v>
      </c>
      <c r="B1260" s="4">
        <v>4.2799999999999994</v>
      </c>
      <c r="C1260" s="4">
        <v>1.17</v>
      </c>
      <c r="D1260" s="4">
        <f t="shared" si="61"/>
        <v>5.0075999999999992</v>
      </c>
      <c r="E1260" s="4">
        <f t="shared" si="59"/>
        <v>200.59100000000001</v>
      </c>
      <c r="F1260" s="4">
        <f t="shared" si="60"/>
        <v>14.831000000000017</v>
      </c>
      <c r="G1260" s="12">
        <v>2023</v>
      </c>
    </row>
    <row r="1261" spans="1:7" x14ac:dyDescent="0.2">
      <c r="A1261" s="18">
        <v>45192.703559027781</v>
      </c>
      <c r="B1261" s="4">
        <v>4.2899999999999991</v>
      </c>
      <c r="C1261" s="4">
        <v>1.17</v>
      </c>
      <c r="D1261" s="4">
        <f t="shared" si="61"/>
        <v>5.0192999999999985</v>
      </c>
      <c r="E1261" s="4">
        <f t="shared" si="59"/>
        <v>200.6027</v>
      </c>
      <c r="F1261" s="4">
        <f t="shared" si="60"/>
        <v>14.842700000000008</v>
      </c>
      <c r="G1261" s="12">
        <v>2023</v>
      </c>
    </row>
    <row r="1262" spans="1:7" x14ac:dyDescent="0.2">
      <c r="A1262" s="18">
        <v>45192.706626157407</v>
      </c>
      <c r="B1262" s="4">
        <v>4.2999999999999989</v>
      </c>
      <c r="C1262" s="4">
        <v>1.17</v>
      </c>
      <c r="D1262" s="4">
        <f t="shared" si="61"/>
        <v>5.0309999999999988</v>
      </c>
      <c r="E1262" s="4">
        <f t="shared" si="59"/>
        <v>200.61440000000002</v>
      </c>
      <c r="F1262" s="4">
        <f t="shared" si="60"/>
        <v>14.854400000000027</v>
      </c>
      <c r="G1262" s="12">
        <v>2023</v>
      </c>
    </row>
    <row r="1263" spans="1:7" x14ac:dyDescent="0.2">
      <c r="A1263" s="18">
        <v>45192.709415509256</v>
      </c>
      <c r="B1263" s="4">
        <v>4.3099999999999987</v>
      </c>
      <c r="C1263" s="4">
        <v>1.17</v>
      </c>
      <c r="D1263" s="4">
        <f t="shared" si="61"/>
        <v>5.0426999999999982</v>
      </c>
      <c r="E1263" s="4">
        <f t="shared" si="59"/>
        <v>200.62610000000001</v>
      </c>
      <c r="F1263" s="4">
        <f t="shared" si="60"/>
        <v>14.866100000000017</v>
      </c>
      <c r="G1263" s="12">
        <v>2023</v>
      </c>
    </row>
    <row r="1264" spans="1:7" x14ac:dyDescent="0.2">
      <c r="A1264" s="18">
        <v>45192.99318287037</v>
      </c>
      <c r="B1264" s="4">
        <v>4.32</v>
      </c>
      <c r="C1264" s="4">
        <v>1.17</v>
      </c>
      <c r="D1264" s="4">
        <f t="shared" si="61"/>
        <v>5.0544000000000002</v>
      </c>
      <c r="E1264" s="4">
        <f t="shared" si="59"/>
        <v>200.6378</v>
      </c>
      <c r="F1264" s="4">
        <f t="shared" si="60"/>
        <v>14.877800000000008</v>
      </c>
      <c r="G1264" s="12">
        <v>2023</v>
      </c>
    </row>
    <row r="1265" spans="1:8" x14ac:dyDescent="0.2">
      <c r="A1265" s="18">
        <v>45199.617430555554</v>
      </c>
      <c r="B1265" s="4">
        <v>4.33</v>
      </c>
      <c r="C1265" s="4">
        <v>1.17</v>
      </c>
      <c r="D1265" s="4">
        <f t="shared" si="61"/>
        <v>5.0660999999999996</v>
      </c>
      <c r="E1265" s="4">
        <f t="shared" si="59"/>
        <v>200.64950000000002</v>
      </c>
      <c r="F1265" s="4">
        <f t="shared" si="60"/>
        <v>14.889500000000027</v>
      </c>
      <c r="G1265" s="12">
        <v>2023</v>
      </c>
    </row>
    <row r="1266" spans="1:8" x14ac:dyDescent="0.2">
      <c r="A1266" s="18">
        <v>45199.617447916666</v>
      </c>
      <c r="B1266" s="4">
        <v>4.34</v>
      </c>
      <c r="C1266" s="4">
        <v>1.17</v>
      </c>
      <c r="D1266" s="4">
        <f t="shared" si="61"/>
        <v>5.0777999999999999</v>
      </c>
      <c r="E1266" s="4">
        <f t="shared" si="59"/>
        <v>200.66120000000001</v>
      </c>
      <c r="F1266" s="4">
        <f t="shared" si="60"/>
        <v>14.901200000000017</v>
      </c>
      <c r="G1266" s="12">
        <v>2023</v>
      </c>
    </row>
    <row r="1267" spans="1:8" x14ac:dyDescent="0.2">
      <c r="A1267" s="18">
        <v>45199.682685185187</v>
      </c>
      <c r="B1267" s="4">
        <v>4.3499999999999996</v>
      </c>
      <c r="C1267" s="4">
        <v>1.17</v>
      </c>
      <c r="D1267" s="4">
        <f t="shared" si="61"/>
        <v>5.0894999999999992</v>
      </c>
      <c r="E1267" s="4">
        <f t="shared" si="59"/>
        <v>200.6729</v>
      </c>
      <c r="F1267" s="4">
        <f t="shared" si="60"/>
        <v>14.912900000000008</v>
      </c>
      <c r="G1267" s="12">
        <v>2023</v>
      </c>
    </row>
    <row r="1268" spans="1:8" x14ac:dyDescent="0.2">
      <c r="A1268" s="18">
        <v>45199.682968749999</v>
      </c>
      <c r="B1268" s="4">
        <v>4.3599999999999994</v>
      </c>
      <c r="C1268" s="4">
        <v>1.17</v>
      </c>
      <c r="D1268" s="4">
        <f t="shared" si="61"/>
        <v>5.1011999999999986</v>
      </c>
      <c r="E1268" s="4">
        <f t="shared" si="59"/>
        <v>200.68460000000002</v>
      </c>
      <c r="F1268" s="4">
        <f t="shared" si="60"/>
        <v>14.924600000000027</v>
      </c>
      <c r="G1268" s="12">
        <v>2023</v>
      </c>
    </row>
    <row r="1269" spans="1:8" x14ac:dyDescent="0.2">
      <c r="A1269" s="18">
        <v>45199.825624999998</v>
      </c>
      <c r="B1269" s="4">
        <v>4.3699999999999992</v>
      </c>
      <c r="C1269" s="4">
        <v>1.17</v>
      </c>
      <c r="D1269" s="4">
        <f t="shared" si="61"/>
        <v>5.1128999999999989</v>
      </c>
      <c r="E1269" s="4">
        <f t="shared" si="59"/>
        <v>200.69630000000001</v>
      </c>
      <c r="F1269" s="4">
        <f t="shared" si="60"/>
        <v>14.936300000000017</v>
      </c>
      <c r="G1269" s="12">
        <v>2023</v>
      </c>
    </row>
    <row r="1270" spans="1:8" x14ac:dyDescent="0.2">
      <c r="A1270" s="18">
        <v>45199.827401620372</v>
      </c>
      <c r="B1270" s="4">
        <v>4.379999999999999</v>
      </c>
      <c r="C1270" s="4">
        <v>1.17</v>
      </c>
      <c r="D1270" s="4">
        <f t="shared" si="61"/>
        <v>5.1245999999999983</v>
      </c>
      <c r="E1270" s="4">
        <f t="shared" si="59"/>
        <v>200.708</v>
      </c>
      <c r="F1270" s="4">
        <f t="shared" si="60"/>
        <v>14.948000000000008</v>
      </c>
      <c r="G1270" s="12">
        <v>2023</v>
      </c>
      <c r="H1270" s="7" t="s">
        <v>17</v>
      </c>
    </row>
    <row r="1271" spans="1:8" x14ac:dyDescent="0.2">
      <c r="A1271" s="18">
        <v>45249.230891203704</v>
      </c>
      <c r="B1271" s="4">
        <v>4.3899999999999988</v>
      </c>
      <c r="C1271" s="4">
        <v>1.17</v>
      </c>
      <c r="D1271" s="4">
        <f t="shared" si="61"/>
        <v>5.1362999999999985</v>
      </c>
      <c r="E1271" s="4">
        <f t="shared" si="59"/>
        <v>200.71970000000002</v>
      </c>
      <c r="F1271" s="4">
        <f>E1271-200.71</f>
        <v>9.7000000000093678E-3</v>
      </c>
      <c r="G1271" s="12">
        <v>2024</v>
      </c>
      <c r="H1271" s="7" t="s">
        <v>16</v>
      </c>
    </row>
    <row r="1272" spans="1:8" x14ac:dyDescent="0.2">
      <c r="A1272" s="18">
        <v>45249.238807870373</v>
      </c>
      <c r="B1272" s="4">
        <v>4.4000000000000004</v>
      </c>
      <c r="C1272" s="4">
        <v>1.17</v>
      </c>
      <c r="D1272" s="4">
        <f t="shared" si="61"/>
        <v>5.1479999999999997</v>
      </c>
      <c r="E1272" s="4">
        <f t="shared" si="59"/>
        <v>200.73140000000001</v>
      </c>
      <c r="F1272" s="4">
        <f t="shared" ref="F1272:F1312" si="62">E1272-200.71</f>
        <v>2.1399999999999864E-2</v>
      </c>
      <c r="G1272" s="12">
        <v>2024</v>
      </c>
    </row>
    <row r="1273" spans="1:8" x14ac:dyDescent="0.2">
      <c r="A1273" s="18">
        <v>45249.240844907406</v>
      </c>
      <c r="B1273" s="4">
        <v>4.41</v>
      </c>
      <c r="C1273" s="4">
        <v>1.17</v>
      </c>
      <c r="D1273" s="4">
        <f t="shared" si="61"/>
        <v>5.1597</v>
      </c>
      <c r="E1273" s="4">
        <f t="shared" si="59"/>
        <v>200.7431</v>
      </c>
      <c r="F1273" s="4">
        <f t="shared" si="62"/>
        <v>3.3099999999990359E-2</v>
      </c>
      <c r="G1273" s="12">
        <v>2024</v>
      </c>
    </row>
    <row r="1274" spans="1:8" x14ac:dyDescent="0.2">
      <c r="A1274" s="18">
        <v>45249.242615740739</v>
      </c>
      <c r="B1274" s="4">
        <v>4.42</v>
      </c>
      <c r="C1274" s="4">
        <v>1.17</v>
      </c>
      <c r="D1274" s="4">
        <f t="shared" si="61"/>
        <v>5.1713999999999993</v>
      </c>
      <c r="E1274" s="4">
        <f t="shared" si="59"/>
        <v>200.75480000000002</v>
      </c>
      <c r="F1274" s="4">
        <f t="shared" si="62"/>
        <v>4.4800000000009277E-2</v>
      </c>
      <c r="G1274" s="12">
        <v>2024</v>
      </c>
    </row>
    <row r="1275" spans="1:8" x14ac:dyDescent="0.2">
      <c r="A1275" s="18">
        <v>45249.245839120369</v>
      </c>
      <c r="B1275" s="4">
        <v>4.43</v>
      </c>
      <c r="C1275" s="4">
        <v>1.17</v>
      </c>
      <c r="D1275" s="4">
        <f t="shared" si="61"/>
        <v>5.1830999999999996</v>
      </c>
      <c r="E1275" s="4">
        <f t="shared" si="59"/>
        <v>200.76650000000001</v>
      </c>
      <c r="F1275" s="4">
        <f t="shared" si="62"/>
        <v>5.6499999999999773E-2</v>
      </c>
      <c r="G1275" s="12">
        <v>2024</v>
      </c>
    </row>
    <row r="1276" spans="1:8" x14ac:dyDescent="0.2">
      <c r="A1276" s="18">
        <v>45249.35670138889</v>
      </c>
      <c r="B1276" s="4">
        <v>4.4399999999999995</v>
      </c>
      <c r="C1276" s="4">
        <v>1.17</v>
      </c>
      <c r="D1276" s="4">
        <f t="shared" si="61"/>
        <v>5.194799999999999</v>
      </c>
      <c r="E1276" s="4">
        <f t="shared" si="59"/>
        <v>200.7782</v>
      </c>
      <c r="F1276" s="4">
        <f t="shared" si="62"/>
        <v>6.8199999999990268E-2</v>
      </c>
      <c r="G1276" s="12">
        <v>2024</v>
      </c>
    </row>
    <row r="1277" spans="1:8" x14ac:dyDescent="0.2">
      <c r="A1277" s="18">
        <v>45249.394062500003</v>
      </c>
      <c r="B1277" s="4">
        <v>4.4499999999999993</v>
      </c>
      <c r="C1277" s="4">
        <v>1.17</v>
      </c>
      <c r="D1277" s="4">
        <f t="shared" si="61"/>
        <v>5.2064999999999992</v>
      </c>
      <c r="E1277" s="4">
        <f t="shared" si="59"/>
        <v>200.78990000000002</v>
      </c>
      <c r="F1277" s="4">
        <f t="shared" si="62"/>
        <v>7.9900000000009186E-2</v>
      </c>
      <c r="G1277" s="12">
        <v>2024</v>
      </c>
    </row>
    <row r="1278" spans="1:8" x14ac:dyDescent="0.2">
      <c r="A1278" s="18">
        <v>45249.395202546293</v>
      </c>
      <c r="B1278" s="4">
        <v>4.4599999999999991</v>
      </c>
      <c r="C1278" s="4">
        <v>1.17</v>
      </c>
      <c r="D1278" s="4">
        <f t="shared" si="61"/>
        <v>5.2181999999999986</v>
      </c>
      <c r="E1278" s="4">
        <f t="shared" si="59"/>
        <v>200.80160000000001</v>
      </c>
      <c r="F1278" s="4">
        <f t="shared" si="62"/>
        <v>9.1599999999999682E-2</v>
      </c>
      <c r="G1278" s="12">
        <v>2024</v>
      </c>
    </row>
    <row r="1279" spans="1:8" x14ac:dyDescent="0.2">
      <c r="A1279" s="18">
        <v>45249.396527777775</v>
      </c>
      <c r="B1279" s="4">
        <v>4.4699999999999989</v>
      </c>
      <c r="C1279" s="4">
        <v>1.17</v>
      </c>
      <c r="D1279" s="4">
        <f t="shared" si="61"/>
        <v>5.229899999999998</v>
      </c>
      <c r="E1279" s="4">
        <f t="shared" si="59"/>
        <v>200.8133</v>
      </c>
      <c r="F1279" s="4">
        <f t="shared" si="62"/>
        <v>0.10329999999999018</v>
      </c>
      <c r="G1279" s="12">
        <v>2024</v>
      </c>
    </row>
    <row r="1280" spans="1:8" x14ac:dyDescent="0.2">
      <c r="A1280" s="18">
        <v>45249.397482638888</v>
      </c>
      <c r="B1280" s="4">
        <v>4.4800000000000004</v>
      </c>
      <c r="C1280" s="4">
        <v>1.17</v>
      </c>
      <c r="D1280" s="4">
        <f t="shared" si="61"/>
        <v>5.2416</v>
      </c>
      <c r="E1280" s="4">
        <f t="shared" si="59"/>
        <v>200.82500000000002</v>
      </c>
      <c r="F1280" s="4">
        <f t="shared" si="62"/>
        <v>0.11500000000000909</v>
      </c>
      <c r="G1280" s="12">
        <v>2024</v>
      </c>
    </row>
    <row r="1281" spans="1:7" x14ac:dyDescent="0.2">
      <c r="A1281" s="18">
        <v>45249.39857060185</v>
      </c>
      <c r="B1281" s="4">
        <v>4.49</v>
      </c>
      <c r="C1281" s="4">
        <v>1.17</v>
      </c>
      <c r="D1281" s="4">
        <f t="shared" si="61"/>
        <v>5.2533000000000003</v>
      </c>
      <c r="E1281" s="4">
        <f t="shared" ref="E1281:E1311" si="63">D1281+E$831</f>
        <v>200.83670000000001</v>
      </c>
      <c r="F1281" s="4">
        <f t="shared" si="62"/>
        <v>0.12669999999999959</v>
      </c>
      <c r="G1281" s="12">
        <v>2024</v>
      </c>
    </row>
    <row r="1282" spans="1:7" x14ac:dyDescent="0.2">
      <c r="A1282" s="18">
        <v>45249.39929976852</v>
      </c>
      <c r="B1282" s="4">
        <v>4.5</v>
      </c>
      <c r="C1282" s="4">
        <v>1.17</v>
      </c>
      <c r="D1282" s="4">
        <f t="shared" si="61"/>
        <v>5.2649999999999997</v>
      </c>
      <c r="E1282" s="4">
        <f t="shared" si="63"/>
        <v>200.8484</v>
      </c>
      <c r="F1282" s="4">
        <f t="shared" si="62"/>
        <v>0.13839999999999009</v>
      </c>
      <c r="G1282" s="12">
        <v>2024</v>
      </c>
    </row>
    <row r="1283" spans="1:7" x14ac:dyDescent="0.2">
      <c r="A1283" s="18">
        <v>45249.400856481479</v>
      </c>
      <c r="B1283" s="4">
        <v>4.51</v>
      </c>
      <c r="C1283" s="4">
        <v>1.17</v>
      </c>
      <c r="D1283" s="4">
        <f t="shared" si="61"/>
        <v>5.2766999999999991</v>
      </c>
      <c r="E1283" s="4">
        <f t="shared" si="63"/>
        <v>200.86010000000002</v>
      </c>
      <c r="F1283" s="4">
        <f t="shared" si="62"/>
        <v>0.150100000000009</v>
      </c>
      <c r="G1283" s="12">
        <v>2024</v>
      </c>
    </row>
    <row r="1284" spans="1:7" x14ac:dyDescent="0.2">
      <c r="A1284" s="18">
        <v>45249.402309027777</v>
      </c>
      <c r="B1284" s="4">
        <v>4.5199999999999996</v>
      </c>
      <c r="C1284" s="4">
        <v>1.17</v>
      </c>
      <c r="D1284" s="4">
        <f t="shared" si="61"/>
        <v>5.2883999999999993</v>
      </c>
      <c r="E1284" s="4">
        <f t="shared" si="63"/>
        <v>200.87180000000001</v>
      </c>
      <c r="F1284" s="4">
        <f t="shared" si="62"/>
        <v>0.1617999999999995</v>
      </c>
      <c r="G1284" s="12">
        <v>2024</v>
      </c>
    </row>
    <row r="1285" spans="1:7" x14ac:dyDescent="0.2">
      <c r="A1285" s="18">
        <v>45249.406018518515</v>
      </c>
      <c r="B1285" s="4">
        <v>4.5299999999999994</v>
      </c>
      <c r="C1285" s="4">
        <v>1.17</v>
      </c>
      <c r="D1285" s="4">
        <f t="shared" si="61"/>
        <v>5.3000999999999987</v>
      </c>
      <c r="E1285" s="4">
        <f t="shared" si="63"/>
        <v>200.8835</v>
      </c>
      <c r="F1285" s="4">
        <f t="shared" si="62"/>
        <v>0.17349999999999</v>
      </c>
      <c r="G1285" s="12">
        <v>2024</v>
      </c>
    </row>
    <row r="1286" spans="1:7" x14ac:dyDescent="0.2">
      <c r="A1286" s="18">
        <v>45249.408454861114</v>
      </c>
      <c r="B1286" s="4">
        <v>4.5399999999999991</v>
      </c>
      <c r="C1286" s="4">
        <v>1.17</v>
      </c>
      <c r="D1286" s="4">
        <f t="shared" si="61"/>
        <v>5.311799999999999</v>
      </c>
      <c r="E1286" s="4">
        <f t="shared" si="63"/>
        <v>200.89520000000002</v>
      </c>
      <c r="F1286" s="4">
        <f t="shared" si="62"/>
        <v>0.18520000000000891</v>
      </c>
      <c r="G1286" s="12">
        <v>2024</v>
      </c>
    </row>
    <row r="1287" spans="1:7" x14ac:dyDescent="0.2">
      <c r="A1287" s="18">
        <v>45249.413831018515</v>
      </c>
      <c r="B1287" s="4">
        <v>4.5499999999999989</v>
      </c>
      <c r="C1287" s="4">
        <v>1.17</v>
      </c>
      <c r="D1287" s="4">
        <f t="shared" si="61"/>
        <v>5.3234999999999983</v>
      </c>
      <c r="E1287" s="4">
        <f t="shared" si="63"/>
        <v>200.90690000000001</v>
      </c>
      <c r="F1287" s="4">
        <f t="shared" si="62"/>
        <v>0.19689999999999941</v>
      </c>
      <c r="G1287" s="12">
        <v>2024</v>
      </c>
    </row>
    <row r="1288" spans="1:7" x14ac:dyDescent="0.2">
      <c r="A1288" s="18">
        <v>45249.418182870373</v>
      </c>
      <c r="B1288" s="4">
        <v>4.5599999999999987</v>
      </c>
      <c r="C1288" s="4">
        <v>1.17</v>
      </c>
      <c r="D1288" s="4">
        <f t="shared" si="61"/>
        <v>5.3351999999999986</v>
      </c>
      <c r="E1288" s="4">
        <f t="shared" si="63"/>
        <v>200.9186</v>
      </c>
      <c r="F1288" s="4">
        <f t="shared" si="62"/>
        <v>0.2085999999999899</v>
      </c>
      <c r="G1288" s="12">
        <v>2024</v>
      </c>
    </row>
    <row r="1289" spans="1:7" x14ac:dyDescent="0.2">
      <c r="A1289" s="18">
        <v>45249.425954861108</v>
      </c>
      <c r="B1289" s="4">
        <v>4.57</v>
      </c>
      <c r="C1289" s="4">
        <v>1.17</v>
      </c>
      <c r="D1289" s="4">
        <f t="shared" si="61"/>
        <v>5.3468999999999998</v>
      </c>
      <c r="E1289" s="4">
        <f t="shared" si="63"/>
        <v>200.93030000000002</v>
      </c>
      <c r="F1289" s="4">
        <f t="shared" si="62"/>
        <v>0.22030000000000882</v>
      </c>
      <c r="G1289" s="12">
        <v>2024</v>
      </c>
    </row>
    <row r="1290" spans="1:7" x14ac:dyDescent="0.2">
      <c r="A1290" s="18">
        <v>45249.434664351851</v>
      </c>
      <c r="B1290" s="4">
        <v>4.58</v>
      </c>
      <c r="C1290" s="4">
        <v>1.17</v>
      </c>
      <c r="D1290" s="4">
        <f t="shared" si="61"/>
        <v>5.3586</v>
      </c>
      <c r="E1290" s="4">
        <f t="shared" si="63"/>
        <v>200.94200000000001</v>
      </c>
      <c r="F1290" s="4">
        <f t="shared" si="62"/>
        <v>0.23199999999999932</v>
      </c>
      <c r="G1290" s="12">
        <v>2024</v>
      </c>
    </row>
    <row r="1291" spans="1:7" x14ac:dyDescent="0.2">
      <c r="A1291" s="18">
        <v>45249.439942129633</v>
      </c>
      <c r="B1291" s="4">
        <v>4.59</v>
      </c>
      <c r="C1291" s="4">
        <v>1.17</v>
      </c>
      <c r="D1291" s="4">
        <f t="shared" si="61"/>
        <v>5.3702999999999994</v>
      </c>
      <c r="E1291" s="4">
        <f t="shared" si="63"/>
        <v>200.9537</v>
      </c>
      <c r="F1291" s="4">
        <f t="shared" si="62"/>
        <v>0.24369999999998981</v>
      </c>
      <c r="G1291" s="12">
        <v>2024</v>
      </c>
    </row>
    <row r="1292" spans="1:7" x14ac:dyDescent="0.2">
      <c r="A1292" s="18">
        <v>45249.442008101854</v>
      </c>
      <c r="B1292" s="4">
        <v>4.5999999999999996</v>
      </c>
      <c r="C1292" s="4">
        <v>1.17</v>
      </c>
      <c r="D1292" s="4">
        <f t="shared" si="61"/>
        <v>5.3819999999999997</v>
      </c>
      <c r="E1292" s="4">
        <f t="shared" si="63"/>
        <v>200.96540000000002</v>
      </c>
      <c r="F1292" s="4">
        <f t="shared" si="62"/>
        <v>0.25540000000000873</v>
      </c>
      <c r="G1292" s="12">
        <v>2024</v>
      </c>
    </row>
    <row r="1293" spans="1:7" x14ac:dyDescent="0.2">
      <c r="A1293" s="18">
        <v>45249.444444444445</v>
      </c>
      <c r="B1293" s="4">
        <v>4.6099999999999994</v>
      </c>
      <c r="C1293" s="4">
        <v>1.17</v>
      </c>
      <c r="D1293" s="4">
        <f t="shared" si="61"/>
        <v>5.3936999999999991</v>
      </c>
      <c r="E1293" s="4">
        <f t="shared" si="63"/>
        <v>200.97710000000001</v>
      </c>
      <c r="F1293" s="4">
        <f t="shared" si="62"/>
        <v>0.26709999999999923</v>
      </c>
      <c r="G1293" s="12">
        <v>2024</v>
      </c>
    </row>
    <row r="1294" spans="1:7" x14ac:dyDescent="0.2">
      <c r="A1294" s="18">
        <v>45249.445601851854</v>
      </c>
      <c r="B1294" s="4">
        <v>4.6199999999999992</v>
      </c>
      <c r="C1294" s="4">
        <v>1.17</v>
      </c>
      <c r="D1294" s="4">
        <f t="shared" si="61"/>
        <v>5.4053999999999984</v>
      </c>
      <c r="E1294" s="4">
        <f t="shared" si="63"/>
        <v>200.9888</v>
      </c>
      <c r="F1294" s="4">
        <f t="shared" si="62"/>
        <v>0.27879999999998972</v>
      </c>
      <c r="G1294" s="12">
        <v>2024</v>
      </c>
    </row>
    <row r="1295" spans="1:7" x14ac:dyDescent="0.2">
      <c r="A1295" s="18">
        <v>45249.446620370371</v>
      </c>
      <c r="B1295" s="4">
        <v>4.629999999999999</v>
      </c>
      <c r="C1295" s="4">
        <v>1.17</v>
      </c>
      <c r="D1295" s="4">
        <f t="shared" si="61"/>
        <v>5.4170999999999987</v>
      </c>
      <c r="E1295" s="4">
        <f t="shared" si="63"/>
        <v>201.00050000000002</v>
      </c>
      <c r="F1295" s="4">
        <f t="shared" si="62"/>
        <v>0.29050000000000864</v>
      </c>
      <c r="G1295" s="12">
        <v>2024</v>
      </c>
    </row>
    <row r="1296" spans="1:7" x14ac:dyDescent="0.2">
      <c r="A1296" s="18">
        <v>45249.447609953706</v>
      </c>
      <c r="B1296" s="4">
        <v>4.6399999999999988</v>
      </c>
      <c r="C1296" s="4">
        <v>1.17</v>
      </c>
      <c r="D1296" s="4">
        <f t="shared" ref="D1296:D1312" si="64">B1296*C1296</f>
        <v>5.4287999999999981</v>
      </c>
      <c r="E1296" s="4">
        <f t="shared" si="63"/>
        <v>201.01220000000001</v>
      </c>
      <c r="F1296" s="4">
        <f t="shared" si="62"/>
        <v>0.30219999999999914</v>
      </c>
      <c r="G1296" s="12">
        <v>2024</v>
      </c>
    </row>
    <row r="1297" spans="1:8" x14ac:dyDescent="0.2">
      <c r="A1297" s="18">
        <v>45249.44921875</v>
      </c>
      <c r="B1297" s="4">
        <v>4.6500000000000004</v>
      </c>
      <c r="C1297" s="4">
        <v>1.17</v>
      </c>
      <c r="D1297" s="4">
        <f t="shared" si="64"/>
        <v>5.4405000000000001</v>
      </c>
      <c r="E1297" s="4">
        <f t="shared" si="63"/>
        <v>201.02390000000003</v>
      </c>
      <c r="F1297" s="4">
        <f t="shared" si="62"/>
        <v>0.31390000000001805</v>
      </c>
      <c r="G1297" s="12">
        <v>2024</v>
      </c>
    </row>
    <row r="1298" spans="1:8" x14ac:dyDescent="0.2">
      <c r="A1298" s="18">
        <v>45249.449988425928</v>
      </c>
      <c r="B1298" s="4">
        <v>4.66</v>
      </c>
      <c r="C1298" s="4">
        <v>1.17</v>
      </c>
      <c r="D1298" s="4">
        <f t="shared" si="64"/>
        <v>5.4521999999999995</v>
      </c>
      <c r="E1298" s="4">
        <f t="shared" si="63"/>
        <v>201.03560000000002</v>
      </c>
      <c r="F1298" s="4">
        <f t="shared" si="62"/>
        <v>0.32560000000000855</v>
      </c>
      <c r="G1298" s="12">
        <v>2024</v>
      </c>
    </row>
    <row r="1299" spans="1:8" x14ac:dyDescent="0.2">
      <c r="A1299" s="18">
        <v>45249.45089699074</v>
      </c>
      <c r="B1299" s="4">
        <v>4.67</v>
      </c>
      <c r="C1299" s="4">
        <v>1.17</v>
      </c>
      <c r="D1299" s="4">
        <f t="shared" si="64"/>
        <v>5.4638999999999998</v>
      </c>
      <c r="E1299" s="4">
        <f t="shared" si="63"/>
        <v>201.04730000000001</v>
      </c>
      <c r="F1299" s="4">
        <f t="shared" si="62"/>
        <v>0.33729999999999905</v>
      </c>
      <c r="G1299" s="12">
        <v>2024</v>
      </c>
    </row>
    <row r="1300" spans="1:8" x14ac:dyDescent="0.2">
      <c r="A1300" s="18">
        <v>45249.451591435187</v>
      </c>
      <c r="B1300" s="4">
        <v>4.68</v>
      </c>
      <c r="C1300" s="4">
        <v>1.17</v>
      </c>
      <c r="D1300" s="4">
        <f t="shared" si="64"/>
        <v>5.4755999999999991</v>
      </c>
      <c r="E1300" s="4">
        <f t="shared" si="63"/>
        <v>201.059</v>
      </c>
      <c r="F1300" s="4">
        <f t="shared" si="62"/>
        <v>0.34899999999998954</v>
      </c>
      <c r="G1300" s="12">
        <v>2024</v>
      </c>
    </row>
    <row r="1301" spans="1:8" x14ac:dyDescent="0.2">
      <c r="A1301" s="18">
        <v>45249.452644675926</v>
      </c>
      <c r="B1301" s="4">
        <v>4.6899999999999995</v>
      </c>
      <c r="C1301" s="4">
        <v>1.17</v>
      </c>
      <c r="D1301" s="4">
        <f t="shared" si="64"/>
        <v>5.4872999999999994</v>
      </c>
      <c r="E1301" s="4">
        <f t="shared" si="63"/>
        <v>201.07070000000002</v>
      </c>
      <c r="F1301" s="4">
        <f t="shared" si="62"/>
        <v>0.36070000000000846</v>
      </c>
      <c r="G1301" s="12">
        <v>2024</v>
      </c>
    </row>
    <row r="1302" spans="1:8" x14ac:dyDescent="0.2">
      <c r="A1302" s="18">
        <v>45249.453651620373</v>
      </c>
      <c r="B1302" s="4">
        <v>4.6999999999999993</v>
      </c>
      <c r="C1302" s="4">
        <v>1.17</v>
      </c>
      <c r="D1302" s="4">
        <f t="shared" si="64"/>
        <v>5.4989999999999988</v>
      </c>
      <c r="E1302" s="4">
        <f t="shared" si="63"/>
        <v>201.08240000000001</v>
      </c>
      <c r="F1302" s="4">
        <f t="shared" si="62"/>
        <v>0.37239999999999895</v>
      </c>
      <c r="G1302" s="12">
        <v>2024</v>
      </c>
    </row>
    <row r="1303" spans="1:8" x14ac:dyDescent="0.2">
      <c r="A1303" s="18">
        <v>45249.455069444448</v>
      </c>
      <c r="B1303" s="4">
        <v>4.7099999999999991</v>
      </c>
      <c r="C1303" s="4">
        <v>1.17</v>
      </c>
      <c r="D1303" s="4">
        <f t="shared" si="64"/>
        <v>5.5106999999999982</v>
      </c>
      <c r="E1303" s="4">
        <f t="shared" si="63"/>
        <v>201.0941</v>
      </c>
      <c r="F1303" s="4">
        <f t="shared" si="62"/>
        <v>0.38409999999998945</v>
      </c>
      <c r="G1303" s="12">
        <v>2024</v>
      </c>
    </row>
    <row r="1304" spans="1:8" x14ac:dyDescent="0.2">
      <c r="A1304" s="18">
        <v>45249.456064814818</v>
      </c>
      <c r="B1304" s="4">
        <v>4.7199999999999989</v>
      </c>
      <c r="C1304" s="4">
        <v>1.17</v>
      </c>
      <c r="D1304" s="4">
        <f t="shared" si="64"/>
        <v>5.5223999999999984</v>
      </c>
      <c r="E1304" s="4">
        <f t="shared" si="63"/>
        <v>201.10580000000002</v>
      </c>
      <c r="F1304" s="4">
        <f t="shared" si="62"/>
        <v>0.39580000000000837</v>
      </c>
      <c r="G1304" s="12">
        <v>2024</v>
      </c>
    </row>
    <row r="1305" spans="1:8" x14ac:dyDescent="0.2">
      <c r="A1305" s="18">
        <v>45249.457824074074</v>
      </c>
      <c r="B1305" s="4">
        <v>4.7300000000000004</v>
      </c>
      <c r="C1305" s="4">
        <v>1.17</v>
      </c>
      <c r="D1305" s="4">
        <f t="shared" si="64"/>
        <v>5.5341000000000005</v>
      </c>
      <c r="E1305" s="4">
        <f t="shared" si="63"/>
        <v>201.11750000000001</v>
      </c>
      <c r="F1305" s="4">
        <f t="shared" si="62"/>
        <v>0.40749999999999886</v>
      </c>
      <c r="G1305" s="12">
        <v>2024</v>
      </c>
    </row>
    <row r="1306" spans="1:8" x14ac:dyDescent="0.2">
      <c r="A1306" s="18">
        <v>45249.459415509256</v>
      </c>
      <c r="B1306" s="4">
        <v>4.74</v>
      </c>
      <c r="C1306" s="4">
        <v>1.17</v>
      </c>
      <c r="D1306" s="4">
        <f t="shared" si="64"/>
        <v>5.5457999999999998</v>
      </c>
      <c r="E1306" s="4">
        <f t="shared" si="63"/>
        <v>201.12920000000003</v>
      </c>
      <c r="F1306" s="4">
        <f t="shared" si="62"/>
        <v>0.41920000000001778</v>
      </c>
      <c r="G1306" s="12">
        <v>2024</v>
      </c>
    </row>
    <row r="1307" spans="1:8" x14ac:dyDescent="0.2">
      <c r="A1307" s="18">
        <v>45249.461238425924</v>
      </c>
      <c r="B1307" s="4">
        <v>4.75</v>
      </c>
      <c r="C1307" s="4">
        <v>1.17</v>
      </c>
      <c r="D1307" s="4">
        <f t="shared" si="64"/>
        <v>5.5574999999999992</v>
      </c>
      <c r="E1307" s="4">
        <f t="shared" si="63"/>
        <v>201.14090000000002</v>
      </c>
      <c r="F1307" s="4">
        <f t="shared" si="62"/>
        <v>0.43090000000000828</v>
      </c>
      <c r="G1307" s="12">
        <v>2024</v>
      </c>
    </row>
    <row r="1308" spans="1:8" x14ac:dyDescent="0.2">
      <c r="A1308" s="18">
        <v>45249.463356481479</v>
      </c>
      <c r="B1308" s="4">
        <v>4.76</v>
      </c>
      <c r="C1308" s="4">
        <v>1.17</v>
      </c>
      <c r="D1308" s="4">
        <f t="shared" si="64"/>
        <v>5.5691999999999995</v>
      </c>
      <c r="E1308" s="4">
        <f t="shared" si="63"/>
        <v>201.15260000000001</v>
      </c>
      <c r="F1308" s="4">
        <f t="shared" si="62"/>
        <v>0.44259999999999877</v>
      </c>
      <c r="G1308" s="12">
        <v>2024</v>
      </c>
    </row>
    <row r="1309" spans="1:8" x14ac:dyDescent="0.2">
      <c r="A1309" s="18">
        <v>45249.467193287041</v>
      </c>
      <c r="B1309" s="4">
        <v>4.7699999999999996</v>
      </c>
      <c r="C1309" s="4">
        <v>1.17</v>
      </c>
      <c r="D1309" s="4">
        <f t="shared" si="64"/>
        <v>5.5808999999999989</v>
      </c>
      <c r="E1309" s="4">
        <f t="shared" si="63"/>
        <v>201.1643</v>
      </c>
      <c r="F1309" s="4">
        <f t="shared" si="62"/>
        <v>0.45429999999998927</v>
      </c>
      <c r="G1309" s="12">
        <v>2024</v>
      </c>
    </row>
    <row r="1310" spans="1:8" x14ac:dyDescent="0.2">
      <c r="A1310" s="18">
        <v>45250.717962962961</v>
      </c>
      <c r="B1310" s="4">
        <v>4.7799999999999994</v>
      </c>
      <c r="C1310" s="4">
        <v>1.17</v>
      </c>
      <c r="D1310" s="4">
        <f t="shared" si="64"/>
        <v>5.5925999999999991</v>
      </c>
      <c r="E1310" s="4">
        <f t="shared" si="63"/>
        <v>201.17600000000002</v>
      </c>
      <c r="F1310" s="4">
        <f t="shared" si="62"/>
        <v>0.46600000000000819</v>
      </c>
      <c r="G1310" s="12">
        <v>2024</v>
      </c>
    </row>
    <row r="1311" spans="1:8" x14ac:dyDescent="0.2">
      <c r="A1311" s="18">
        <v>45250.718159722222</v>
      </c>
      <c r="B1311" s="4">
        <v>4.7899999999999991</v>
      </c>
      <c r="C1311" s="4">
        <v>1.17</v>
      </c>
      <c r="D1311" s="4">
        <f t="shared" si="64"/>
        <v>5.6042999999999985</v>
      </c>
      <c r="E1311" s="4">
        <f t="shared" si="63"/>
        <v>201.18770000000001</v>
      </c>
      <c r="F1311" s="4">
        <f t="shared" si="62"/>
        <v>0.47769999999999868</v>
      </c>
      <c r="G1311" s="12">
        <v>2024</v>
      </c>
    </row>
    <row r="1312" spans="1:8" x14ac:dyDescent="0.2">
      <c r="A1312" s="18">
        <v>45250.718373842596</v>
      </c>
      <c r="B1312" s="4">
        <v>0</v>
      </c>
      <c r="C1312" s="4">
        <v>1.17</v>
      </c>
      <c r="D1312" s="4">
        <f t="shared" si="64"/>
        <v>0</v>
      </c>
      <c r="E1312" s="4">
        <f>D1312+E$1311</f>
        <v>201.18770000000001</v>
      </c>
      <c r="F1312" s="4">
        <f t="shared" si="62"/>
        <v>0.47769999999999868</v>
      </c>
      <c r="G1312" s="12">
        <v>2024</v>
      </c>
      <c r="H1312" s="7" t="s">
        <v>5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K847"/>
  <sheetViews>
    <sheetView zoomScaleNormal="100" workbookViewId="0">
      <pane ySplit="1" topLeftCell="A816" activePane="bottomLeft" state="frozenSplit"/>
      <selection pane="bottomLeft" activeCell="F825" sqref="F825"/>
    </sheetView>
  </sheetViews>
  <sheetFormatPr defaultColWidth="9.140625" defaultRowHeight="12.75" x14ac:dyDescent="0.2"/>
  <cols>
    <col min="1" max="1" width="27.57031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3" max="13" width="27.5703125" customWidth="1"/>
    <col min="14" max="14" width="17.28515625" customWidth="1"/>
    <col min="15" max="15" width="20.140625" customWidth="1"/>
    <col min="16" max="17" width="13.140625" customWidth="1"/>
    <col min="90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44835.018321759257</v>
      </c>
      <c r="B2" s="4">
        <v>9.11</v>
      </c>
      <c r="C2" s="4">
        <v>1.26</v>
      </c>
      <c r="D2" s="4">
        <f t="shared" ref="D2:D4" si="0">B2*C2</f>
        <v>11.4786</v>
      </c>
      <c r="E2" s="4">
        <f>D2+354.23</f>
        <v>365.70860000000005</v>
      </c>
      <c r="F2" s="4">
        <f>E2-365.7</f>
        <v>8.6000000000581167E-3</v>
      </c>
      <c r="G2" s="12">
        <v>2023</v>
      </c>
      <c r="H2" s="11" t="s">
        <v>12</v>
      </c>
    </row>
    <row r="3" spans="1:8" x14ac:dyDescent="0.2">
      <c r="A3" s="18">
        <v>44835.124930555554</v>
      </c>
      <c r="B3" s="4">
        <v>9.1199999999999992</v>
      </c>
      <c r="C3" s="4">
        <v>1.26</v>
      </c>
      <c r="D3" s="4">
        <f t="shared" si="0"/>
        <v>11.491199999999999</v>
      </c>
      <c r="E3" s="4">
        <f t="shared" ref="E3:E66" si="1">D3+354.23</f>
        <v>365.72120000000001</v>
      </c>
      <c r="F3" s="4">
        <f t="shared" ref="F3:F66" si="2">E3-365.7</f>
        <v>2.1200000000021646E-2</v>
      </c>
      <c r="G3" s="12">
        <v>2023</v>
      </c>
    </row>
    <row r="4" spans="1:8" x14ac:dyDescent="0.2">
      <c r="A4" s="18">
        <v>44835.837731481479</v>
      </c>
      <c r="B4" s="4">
        <v>9.1300000000000008</v>
      </c>
      <c r="C4" s="4">
        <v>1.26</v>
      </c>
      <c r="D4" s="4">
        <f t="shared" si="0"/>
        <v>11.503800000000002</v>
      </c>
      <c r="E4" s="4">
        <f t="shared" si="1"/>
        <v>365.73380000000003</v>
      </c>
      <c r="F4" s="4">
        <f t="shared" si="2"/>
        <v>3.3800000000042019E-2</v>
      </c>
      <c r="G4" s="12">
        <v>2023</v>
      </c>
    </row>
    <row r="5" spans="1:8" x14ac:dyDescent="0.2">
      <c r="A5" s="18">
        <v>44835.839837962965</v>
      </c>
      <c r="B5" s="4">
        <v>9.14</v>
      </c>
      <c r="C5" s="4">
        <v>1.26</v>
      </c>
      <c r="D5" s="4">
        <f t="shared" ref="D5:D68" si="3">B5*C5</f>
        <v>11.516400000000001</v>
      </c>
      <c r="E5" s="4">
        <f t="shared" si="1"/>
        <v>365.74639999999999</v>
      </c>
      <c r="F5" s="4">
        <f t="shared" si="2"/>
        <v>4.6400000000005548E-2</v>
      </c>
      <c r="G5" s="12">
        <v>2023</v>
      </c>
    </row>
    <row r="6" spans="1:8" x14ac:dyDescent="0.2">
      <c r="A6" s="18">
        <v>44836.420717592591</v>
      </c>
      <c r="B6" s="4">
        <v>9.15</v>
      </c>
      <c r="C6" s="4">
        <v>1.26</v>
      </c>
      <c r="D6" s="4">
        <f t="shared" si="3"/>
        <v>11.529</v>
      </c>
      <c r="E6" s="4">
        <f t="shared" si="1"/>
        <v>365.75900000000001</v>
      </c>
      <c r="F6" s="4">
        <f t="shared" si="2"/>
        <v>5.9000000000025921E-2</v>
      </c>
      <c r="G6" s="12">
        <v>2023</v>
      </c>
    </row>
    <row r="7" spans="1:8" x14ac:dyDescent="0.2">
      <c r="A7" s="18">
        <v>44837.194016203706</v>
      </c>
      <c r="B7" s="4">
        <v>9.16</v>
      </c>
      <c r="C7" s="4">
        <v>1.26</v>
      </c>
      <c r="D7" s="4">
        <f t="shared" si="3"/>
        <v>11.541600000000001</v>
      </c>
      <c r="E7" s="4">
        <f t="shared" si="1"/>
        <v>365.77160000000003</v>
      </c>
      <c r="F7" s="4">
        <f t="shared" si="2"/>
        <v>7.1600000000046293E-2</v>
      </c>
      <c r="G7" s="12">
        <v>2023</v>
      </c>
    </row>
    <row r="8" spans="1:8" x14ac:dyDescent="0.2">
      <c r="A8" s="18">
        <v>44837.281064814815</v>
      </c>
      <c r="B8" s="4">
        <v>9.17</v>
      </c>
      <c r="C8" s="4">
        <v>1.26</v>
      </c>
      <c r="D8" s="4">
        <f t="shared" si="3"/>
        <v>11.5542</v>
      </c>
      <c r="E8" s="4">
        <f t="shared" si="1"/>
        <v>365.7842</v>
      </c>
      <c r="F8" s="4">
        <f t="shared" si="2"/>
        <v>8.4200000000009823E-2</v>
      </c>
      <c r="G8" s="12">
        <v>2023</v>
      </c>
    </row>
    <row r="9" spans="1:8" x14ac:dyDescent="0.2">
      <c r="A9" s="18">
        <v>44837.281770833331</v>
      </c>
      <c r="B9" s="4">
        <v>9.18</v>
      </c>
      <c r="C9" s="4">
        <v>1.26</v>
      </c>
      <c r="D9" s="4">
        <f t="shared" si="3"/>
        <v>11.566799999999999</v>
      </c>
      <c r="E9" s="4">
        <f t="shared" si="1"/>
        <v>365.79680000000002</v>
      </c>
      <c r="F9" s="4">
        <f t="shared" si="2"/>
        <v>9.6800000000030195E-2</v>
      </c>
      <c r="G9" s="12">
        <v>2023</v>
      </c>
    </row>
    <row r="10" spans="1:8" x14ac:dyDescent="0.2">
      <c r="A10" s="18">
        <v>44837.283090277779</v>
      </c>
      <c r="B10" s="4">
        <v>9.19</v>
      </c>
      <c r="C10" s="4">
        <v>1.26</v>
      </c>
      <c r="D10" s="4">
        <f t="shared" si="3"/>
        <v>11.5794</v>
      </c>
      <c r="E10" s="4">
        <f t="shared" si="1"/>
        <v>365.80940000000004</v>
      </c>
      <c r="F10" s="4">
        <f t="shared" si="2"/>
        <v>0.10940000000005057</v>
      </c>
      <c r="G10" s="12">
        <v>2023</v>
      </c>
    </row>
    <row r="11" spans="1:8" x14ac:dyDescent="0.2">
      <c r="A11" s="18">
        <v>44837.283854166664</v>
      </c>
      <c r="B11" s="4">
        <v>9.1999999999999993</v>
      </c>
      <c r="C11" s="4">
        <v>1.26</v>
      </c>
      <c r="D11" s="4">
        <f t="shared" si="3"/>
        <v>11.591999999999999</v>
      </c>
      <c r="E11" s="4">
        <f t="shared" si="1"/>
        <v>365.822</v>
      </c>
      <c r="F11" s="4">
        <f t="shared" si="2"/>
        <v>0.1220000000000141</v>
      </c>
      <c r="G11" s="12">
        <v>2023</v>
      </c>
    </row>
    <row r="12" spans="1:8" x14ac:dyDescent="0.2">
      <c r="A12" s="18">
        <v>44837.286192129628</v>
      </c>
      <c r="B12" s="4">
        <v>9.2100000000000009</v>
      </c>
      <c r="C12" s="4">
        <v>1.26</v>
      </c>
      <c r="D12" s="4">
        <f t="shared" si="3"/>
        <v>11.604600000000001</v>
      </c>
      <c r="E12" s="4">
        <f t="shared" si="1"/>
        <v>365.83460000000002</v>
      </c>
      <c r="F12" s="4">
        <f t="shared" si="2"/>
        <v>0.13460000000003447</v>
      </c>
      <c r="G12" s="12">
        <v>2023</v>
      </c>
    </row>
    <row r="13" spans="1:8" x14ac:dyDescent="0.2">
      <c r="A13" s="18">
        <v>44837.287638888891</v>
      </c>
      <c r="B13" s="4">
        <v>9.2200000000000006</v>
      </c>
      <c r="C13" s="4">
        <v>1.26</v>
      </c>
      <c r="D13" s="4">
        <f t="shared" si="3"/>
        <v>11.6172</v>
      </c>
      <c r="E13" s="4">
        <f t="shared" si="1"/>
        <v>365.84720000000004</v>
      </c>
      <c r="F13" s="4">
        <f t="shared" si="2"/>
        <v>0.14720000000005484</v>
      </c>
      <c r="G13" s="12">
        <v>2023</v>
      </c>
    </row>
    <row r="14" spans="1:8" x14ac:dyDescent="0.2">
      <c r="A14" s="18">
        <v>44837.30605324074</v>
      </c>
      <c r="B14" s="4">
        <v>9.23</v>
      </c>
      <c r="C14" s="4">
        <v>1.26</v>
      </c>
      <c r="D14" s="4">
        <f t="shared" si="3"/>
        <v>11.629800000000001</v>
      </c>
      <c r="E14" s="4">
        <f t="shared" si="1"/>
        <v>365.85980000000001</v>
      </c>
      <c r="F14" s="4">
        <f t="shared" si="2"/>
        <v>0.15980000000001837</v>
      </c>
      <c r="G14" s="12">
        <v>2023</v>
      </c>
    </row>
    <row r="15" spans="1:8" x14ac:dyDescent="0.2">
      <c r="A15" s="18">
        <v>44837.324583333335</v>
      </c>
      <c r="B15" s="4">
        <v>9.24</v>
      </c>
      <c r="C15" s="4">
        <v>1.26</v>
      </c>
      <c r="D15" s="4">
        <f t="shared" si="3"/>
        <v>11.6424</v>
      </c>
      <c r="E15" s="4">
        <f t="shared" si="1"/>
        <v>365.87240000000003</v>
      </c>
      <c r="F15" s="4">
        <f t="shared" si="2"/>
        <v>0.17240000000003874</v>
      </c>
      <c r="G15" s="12">
        <v>2023</v>
      </c>
    </row>
    <row r="16" spans="1:8" x14ac:dyDescent="0.2">
      <c r="A16" s="18">
        <v>44837.382210648146</v>
      </c>
      <c r="B16" s="4">
        <v>9.25</v>
      </c>
      <c r="C16" s="4">
        <v>1.26</v>
      </c>
      <c r="D16" s="4">
        <f t="shared" si="3"/>
        <v>11.654999999999999</v>
      </c>
      <c r="E16" s="4">
        <f t="shared" si="1"/>
        <v>365.88499999999999</v>
      </c>
      <c r="F16" s="4">
        <f t="shared" si="2"/>
        <v>0.18500000000000227</v>
      </c>
      <c r="G16" s="12">
        <v>2023</v>
      </c>
    </row>
    <row r="17" spans="1:7" x14ac:dyDescent="0.2">
      <c r="A17" s="18">
        <v>44837.392581018517</v>
      </c>
      <c r="B17" s="4">
        <v>9.26</v>
      </c>
      <c r="C17" s="4">
        <v>1.26</v>
      </c>
      <c r="D17" s="4">
        <f t="shared" si="3"/>
        <v>11.6676</v>
      </c>
      <c r="E17" s="4">
        <f t="shared" si="1"/>
        <v>365.89760000000001</v>
      </c>
      <c r="F17" s="4">
        <f t="shared" si="2"/>
        <v>0.19760000000002265</v>
      </c>
      <c r="G17" s="12">
        <v>2023</v>
      </c>
    </row>
    <row r="18" spans="1:7" x14ac:dyDescent="0.2">
      <c r="A18" s="18">
        <v>44837.410277777781</v>
      </c>
      <c r="B18" s="4">
        <v>9.27</v>
      </c>
      <c r="C18" s="4">
        <v>1.26</v>
      </c>
      <c r="D18" s="4">
        <f t="shared" si="3"/>
        <v>11.680199999999999</v>
      </c>
      <c r="E18" s="4">
        <f t="shared" si="1"/>
        <v>365.91020000000003</v>
      </c>
      <c r="F18" s="4">
        <f t="shared" si="2"/>
        <v>0.21020000000004302</v>
      </c>
      <c r="G18" s="12">
        <v>2023</v>
      </c>
    </row>
    <row r="19" spans="1:7" x14ac:dyDescent="0.2">
      <c r="A19" s="18">
        <v>44837.413159722222</v>
      </c>
      <c r="B19" s="4">
        <v>9.2799999999999994</v>
      </c>
      <c r="C19" s="4">
        <v>1.26</v>
      </c>
      <c r="D19" s="4">
        <f t="shared" si="3"/>
        <v>11.6928</v>
      </c>
      <c r="E19" s="4">
        <f t="shared" si="1"/>
        <v>365.9228</v>
      </c>
      <c r="F19" s="4">
        <f t="shared" si="2"/>
        <v>0.22280000000000655</v>
      </c>
      <c r="G19" s="12">
        <v>2023</v>
      </c>
    </row>
    <row r="20" spans="1:7" x14ac:dyDescent="0.2">
      <c r="A20" s="18">
        <v>44837.422303240739</v>
      </c>
      <c r="B20" s="4">
        <v>9.2899999999999991</v>
      </c>
      <c r="C20" s="4">
        <v>1.26</v>
      </c>
      <c r="D20" s="4">
        <f t="shared" si="3"/>
        <v>11.705399999999999</v>
      </c>
      <c r="E20" s="4">
        <f t="shared" si="1"/>
        <v>365.93540000000002</v>
      </c>
      <c r="F20" s="4">
        <f t="shared" si="2"/>
        <v>0.23540000000002692</v>
      </c>
      <c r="G20" s="12">
        <v>2023</v>
      </c>
    </row>
    <row r="21" spans="1:7" x14ac:dyDescent="0.2">
      <c r="A21" s="18">
        <v>44837.424664351849</v>
      </c>
      <c r="B21" s="4">
        <v>9.3000000000000007</v>
      </c>
      <c r="C21" s="4">
        <v>1.26</v>
      </c>
      <c r="D21" s="4">
        <f t="shared" si="3"/>
        <v>11.718000000000002</v>
      </c>
      <c r="E21" s="4">
        <f t="shared" si="1"/>
        <v>365.94800000000004</v>
      </c>
      <c r="F21" s="4">
        <f t="shared" si="2"/>
        <v>0.24800000000004729</v>
      </c>
      <c r="G21" s="12">
        <v>2023</v>
      </c>
    </row>
    <row r="22" spans="1:7" x14ac:dyDescent="0.2">
      <c r="A22" s="18">
        <v>44837.43304398148</v>
      </c>
      <c r="B22" s="4">
        <v>9.31</v>
      </c>
      <c r="C22" s="4">
        <v>1.26</v>
      </c>
      <c r="D22" s="4">
        <f t="shared" si="3"/>
        <v>11.730600000000001</v>
      </c>
      <c r="E22" s="4">
        <f t="shared" si="1"/>
        <v>365.9606</v>
      </c>
      <c r="F22" s="4">
        <f t="shared" si="2"/>
        <v>0.26060000000001082</v>
      </c>
      <c r="G22" s="12">
        <v>2023</v>
      </c>
    </row>
    <row r="23" spans="1:7" x14ac:dyDescent="0.2">
      <c r="A23" s="18">
        <v>44837.436168981483</v>
      </c>
      <c r="B23" s="4">
        <v>9.32</v>
      </c>
      <c r="C23" s="4">
        <v>1.26</v>
      </c>
      <c r="D23" s="4">
        <f t="shared" si="3"/>
        <v>11.7432</v>
      </c>
      <c r="E23" s="4">
        <f t="shared" si="1"/>
        <v>365.97320000000002</v>
      </c>
      <c r="F23" s="4">
        <f t="shared" si="2"/>
        <v>0.2732000000000312</v>
      </c>
      <c r="G23" s="12">
        <v>2023</v>
      </c>
    </row>
    <row r="24" spans="1:7" x14ac:dyDescent="0.2">
      <c r="A24" s="18">
        <v>44837.441493055558</v>
      </c>
      <c r="B24" s="4">
        <v>9.33</v>
      </c>
      <c r="C24" s="4">
        <v>1.26</v>
      </c>
      <c r="D24" s="4">
        <f t="shared" si="3"/>
        <v>11.755800000000001</v>
      </c>
      <c r="E24" s="4">
        <f t="shared" si="1"/>
        <v>365.98580000000004</v>
      </c>
      <c r="F24" s="4">
        <f t="shared" si="2"/>
        <v>0.28580000000005157</v>
      </c>
      <c r="G24" s="12">
        <v>2023</v>
      </c>
    </row>
    <row r="25" spans="1:7" x14ac:dyDescent="0.2">
      <c r="A25" s="18">
        <v>44837.444872685184</v>
      </c>
      <c r="B25" s="4">
        <v>9.34</v>
      </c>
      <c r="C25" s="4">
        <v>1.26</v>
      </c>
      <c r="D25" s="4">
        <f t="shared" si="3"/>
        <v>11.7684</v>
      </c>
      <c r="E25" s="4">
        <f t="shared" si="1"/>
        <v>365.9984</v>
      </c>
      <c r="F25" s="4">
        <f t="shared" si="2"/>
        <v>0.2984000000000151</v>
      </c>
      <c r="G25" s="12">
        <v>2023</v>
      </c>
    </row>
    <row r="26" spans="1:7" x14ac:dyDescent="0.2">
      <c r="A26" s="18">
        <v>44837.452847222223</v>
      </c>
      <c r="B26" s="4">
        <v>9.35</v>
      </c>
      <c r="C26" s="4">
        <v>1.26</v>
      </c>
      <c r="D26" s="4">
        <f t="shared" si="3"/>
        <v>11.780999999999999</v>
      </c>
      <c r="E26" s="4">
        <f t="shared" si="1"/>
        <v>366.01100000000002</v>
      </c>
      <c r="F26" s="4">
        <f t="shared" si="2"/>
        <v>0.31100000000003547</v>
      </c>
      <c r="G26" s="12">
        <v>2023</v>
      </c>
    </row>
    <row r="27" spans="1:7" x14ac:dyDescent="0.2">
      <c r="A27" s="18">
        <v>44837.458310185182</v>
      </c>
      <c r="B27" s="4">
        <v>9.36</v>
      </c>
      <c r="C27" s="4">
        <v>1.26</v>
      </c>
      <c r="D27" s="4">
        <f t="shared" si="3"/>
        <v>11.7936</v>
      </c>
      <c r="E27" s="4">
        <f t="shared" si="1"/>
        <v>366.02360000000004</v>
      </c>
      <c r="F27" s="4">
        <f t="shared" si="2"/>
        <v>0.32360000000005584</v>
      </c>
      <c r="G27" s="12">
        <v>2023</v>
      </c>
    </row>
    <row r="28" spans="1:7" x14ac:dyDescent="0.2">
      <c r="A28" s="18">
        <v>44837.467268518521</v>
      </c>
      <c r="B28" s="4">
        <v>9.3699999999999992</v>
      </c>
      <c r="C28" s="4">
        <v>1.26</v>
      </c>
      <c r="D28" s="4">
        <f t="shared" si="3"/>
        <v>11.806199999999999</v>
      </c>
      <c r="E28" s="4">
        <f t="shared" si="1"/>
        <v>366.03620000000001</v>
      </c>
      <c r="F28" s="4">
        <f t="shared" si="2"/>
        <v>0.33620000000001937</v>
      </c>
      <c r="G28" s="12">
        <v>2023</v>
      </c>
    </row>
    <row r="29" spans="1:7" x14ac:dyDescent="0.2">
      <c r="A29" s="18">
        <v>44837.469976851855</v>
      </c>
      <c r="B29" s="4">
        <v>9.3800000000000008</v>
      </c>
      <c r="C29" s="4">
        <v>1.26</v>
      </c>
      <c r="D29" s="4">
        <f t="shared" si="3"/>
        <v>11.818800000000001</v>
      </c>
      <c r="E29" s="4">
        <f t="shared" si="1"/>
        <v>366.04880000000003</v>
      </c>
      <c r="F29" s="4">
        <f t="shared" si="2"/>
        <v>0.34880000000003974</v>
      </c>
      <c r="G29" s="12">
        <v>2023</v>
      </c>
    </row>
    <row r="30" spans="1:7" x14ac:dyDescent="0.2">
      <c r="A30" s="18">
        <v>44837.477326388886</v>
      </c>
      <c r="B30" s="4">
        <v>9.39</v>
      </c>
      <c r="C30" s="4">
        <v>1.26</v>
      </c>
      <c r="D30" s="4">
        <f t="shared" si="3"/>
        <v>11.8314</v>
      </c>
      <c r="E30" s="4">
        <f t="shared" si="1"/>
        <v>366.06139999999999</v>
      </c>
      <c r="F30" s="4">
        <f t="shared" si="2"/>
        <v>0.36140000000000327</v>
      </c>
      <c r="G30" s="12">
        <v>2023</v>
      </c>
    </row>
    <row r="31" spans="1:7" x14ac:dyDescent="0.2">
      <c r="A31" s="18">
        <v>44837.48164351852</v>
      </c>
      <c r="B31" s="4">
        <v>9.4</v>
      </c>
      <c r="C31" s="4">
        <v>1.26</v>
      </c>
      <c r="D31" s="4">
        <f t="shared" si="3"/>
        <v>11.844000000000001</v>
      </c>
      <c r="E31" s="4">
        <f t="shared" si="1"/>
        <v>366.07400000000001</v>
      </c>
      <c r="F31" s="4">
        <f t="shared" si="2"/>
        <v>0.37400000000002365</v>
      </c>
      <c r="G31" s="12">
        <v>2023</v>
      </c>
    </row>
    <row r="32" spans="1:7" x14ac:dyDescent="0.2">
      <c r="A32" s="18">
        <v>44837.486226851855</v>
      </c>
      <c r="B32" s="4">
        <v>9.41</v>
      </c>
      <c r="C32" s="4">
        <v>1.26</v>
      </c>
      <c r="D32" s="4">
        <f t="shared" si="3"/>
        <v>11.8566</v>
      </c>
      <c r="E32" s="4">
        <f t="shared" si="1"/>
        <v>366.08660000000003</v>
      </c>
      <c r="F32" s="4">
        <f t="shared" si="2"/>
        <v>0.38660000000004402</v>
      </c>
      <c r="G32" s="12">
        <v>2023</v>
      </c>
    </row>
    <row r="33" spans="1:7" x14ac:dyDescent="0.2">
      <c r="A33" s="18">
        <v>44837.487997685188</v>
      </c>
      <c r="B33" s="4">
        <v>9.42</v>
      </c>
      <c r="C33" s="4">
        <v>1.26</v>
      </c>
      <c r="D33" s="4">
        <f t="shared" si="3"/>
        <v>11.869199999999999</v>
      </c>
      <c r="E33" s="4">
        <f t="shared" si="1"/>
        <v>366.0992</v>
      </c>
      <c r="F33" s="4">
        <f t="shared" si="2"/>
        <v>0.39920000000000755</v>
      </c>
      <c r="G33" s="12">
        <v>2023</v>
      </c>
    </row>
    <row r="34" spans="1:7" x14ac:dyDescent="0.2">
      <c r="A34" s="18">
        <v>44837.491840277777</v>
      </c>
      <c r="B34" s="4">
        <v>9.43</v>
      </c>
      <c r="C34" s="4">
        <v>1.26</v>
      </c>
      <c r="D34" s="4">
        <f t="shared" si="3"/>
        <v>11.8818</v>
      </c>
      <c r="E34" s="4">
        <f t="shared" si="1"/>
        <v>366.11180000000002</v>
      </c>
      <c r="F34" s="4">
        <f t="shared" si="2"/>
        <v>0.41180000000002792</v>
      </c>
      <c r="G34" s="12">
        <v>2023</v>
      </c>
    </row>
    <row r="35" spans="1:7" x14ac:dyDescent="0.2">
      <c r="A35" s="18">
        <v>44837.492696759262</v>
      </c>
      <c r="B35" s="4">
        <v>9.44</v>
      </c>
      <c r="C35" s="4">
        <v>1.26</v>
      </c>
      <c r="D35" s="4">
        <f t="shared" si="3"/>
        <v>11.894399999999999</v>
      </c>
      <c r="E35" s="4">
        <f t="shared" si="1"/>
        <v>366.12440000000004</v>
      </c>
      <c r="F35" s="4">
        <f t="shared" si="2"/>
        <v>0.42440000000004829</v>
      </c>
      <c r="G35" s="12">
        <v>2023</v>
      </c>
    </row>
    <row r="36" spans="1:7" x14ac:dyDescent="0.2">
      <c r="A36" s="18">
        <v>44837.495312500003</v>
      </c>
      <c r="B36" s="4">
        <v>9.4499999999999993</v>
      </c>
      <c r="C36" s="4">
        <v>1.26</v>
      </c>
      <c r="D36" s="4">
        <f t="shared" si="3"/>
        <v>11.907</v>
      </c>
      <c r="E36" s="4">
        <f t="shared" si="1"/>
        <v>366.137</v>
      </c>
      <c r="F36" s="4">
        <f t="shared" si="2"/>
        <v>0.43700000000001182</v>
      </c>
      <c r="G36" s="12">
        <v>2023</v>
      </c>
    </row>
    <row r="37" spans="1:7" x14ac:dyDescent="0.2">
      <c r="A37" s="18">
        <v>44837.497418981482</v>
      </c>
      <c r="B37" s="4">
        <v>9.4600000000000009</v>
      </c>
      <c r="C37" s="4">
        <v>1.26</v>
      </c>
      <c r="D37" s="4">
        <f t="shared" si="3"/>
        <v>11.919600000000001</v>
      </c>
      <c r="E37" s="4">
        <f t="shared" si="1"/>
        <v>366.14960000000002</v>
      </c>
      <c r="F37" s="4">
        <f t="shared" si="2"/>
        <v>0.4496000000000322</v>
      </c>
      <c r="G37" s="12">
        <v>2023</v>
      </c>
    </row>
    <row r="38" spans="1:7" x14ac:dyDescent="0.2">
      <c r="A38" s="18">
        <v>44837.506412037037</v>
      </c>
      <c r="B38" s="4">
        <v>9.4700000000000006</v>
      </c>
      <c r="C38" s="4">
        <v>1.26</v>
      </c>
      <c r="D38" s="4">
        <f t="shared" si="3"/>
        <v>11.932200000000002</v>
      </c>
      <c r="E38" s="4">
        <f t="shared" si="1"/>
        <v>366.16220000000004</v>
      </c>
      <c r="F38" s="4">
        <f t="shared" si="2"/>
        <v>0.46220000000005257</v>
      </c>
      <c r="G38" s="12">
        <v>2023</v>
      </c>
    </row>
    <row r="39" spans="1:7" x14ac:dyDescent="0.2">
      <c r="A39" s="18">
        <v>44838.345960648148</v>
      </c>
      <c r="B39" s="4">
        <v>9.48</v>
      </c>
      <c r="C39" s="4">
        <v>1.26</v>
      </c>
      <c r="D39" s="4">
        <f t="shared" si="3"/>
        <v>11.944800000000001</v>
      </c>
      <c r="E39" s="4">
        <f t="shared" si="1"/>
        <v>366.1748</v>
      </c>
      <c r="F39" s="4">
        <f t="shared" si="2"/>
        <v>0.4748000000000161</v>
      </c>
      <c r="G39" s="12">
        <v>2023</v>
      </c>
    </row>
    <row r="40" spans="1:7" x14ac:dyDescent="0.2">
      <c r="A40" s="18">
        <v>44850.527870370373</v>
      </c>
      <c r="B40" s="4">
        <v>9.49</v>
      </c>
      <c r="C40" s="4">
        <v>1.26</v>
      </c>
      <c r="D40" s="4">
        <f t="shared" si="3"/>
        <v>11.9574</v>
      </c>
      <c r="E40" s="4">
        <f t="shared" si="1"/>
        <v>366.18740000000003</v>
      </c>
      <c r="F40" s="4">
        <f t="shared" si="2"/>
        <v>0.48740000000003647</v>
      </c>
      <c r="G40" s="12">
        <v>2023</v>
      </c>
    </row>
    <row r="41" spans="1:7" x14ac:dyDescent="0.2">
      <c r="A41" s="18">
        <v>44850.530775462961</v>
      </c>
      <c r="B41" s="4">
        <v>9.5</v>
      </c>
      <c r="C41" s="4">
        <v>1.26</v>
      </c>
      <c r="D41" s="4">
        <f t="shared" si="3"/>
        <v>11.97</v>
      </c>
      <c r="E41" s="4">
        <f t="shared" si="1"/>
        <v>366.20000000000005</v>
      </c>
      <c r="F41" s="4">
        <f t="shared" si="2"/>
        <v>0.50000000000005684</v>
      </c>
      <c r="G41" s="12">
        <v>2023</v>
      </c>
    </row>
    <row r="42" spans="1:7" x14ac:dyDescent="0.2">
      <c r="A42" s="18">
        <v>44850.536712962959</v>
      </c>
      <c r="B42" s="4">
        <v>9.51</v>
      </c>
      <c r="C42" s="4">
        <v>1.26</v>
      </c>
      <c r="D42" s="4">
        <f t="shared" si="3"/>
        <v>11.9826</v>
      </c>
      <c r="E42" s="4">
        <f t="shared" si="1"/>
        <v>366.21260000000001</v>
      </c>
      <c r="F42" s="4">
        <f t="shared" si="2"/>
        <v>0.51260000000002037</v>
      </c>
      <c r="G42" s="12">
        <v>2023</v>
      </c>
    </row>
    <row r="43" spans="1:7" x14ac:dyDescent="0.2">
      <c r="A43" s="18">
        <v>44850.557129629633</v>
      </c>
      <c r="B43" s="4">
        <v>9.52</v>
      </c>
      <c r="C43" s="4">
        <v>1.26</v>
      </c>
      <c r="D43" s="4">
        <f t="shared" si="3"/>
        <v>11.995199999999999</v>
      </c>
      <c r="E43" s="4">
        <f t="shared" si="1"/>
        <v>366.22520000000003</v>
      </c>
      <c r="F43" s="4">
        <f t="shared" si="2"/>
        <v>0.52520000000004075</v>
      </c>
      <c r="G43" s="12">
        <v>2023</v>
      </c>
    </row>
    <row r="44" spans="1:7" x14ac:dyDescent="0.2">
      <c r="A44" s="18">
        <v>44850.597141203703</v>
      </c>
      <c r="B44" s="4">
        <v>9.5299999999999994</v>
      </c>
      <c r="C44" s="4">
        <v>1.26</v>
      </c>
      <c r="D44" s="4">
        <f t="shared" si="3"/>
        <v>12.0078</v>
      </c>
      <c r="E44" s="4">
        <f t="shared" si="1"/>
        <v>366.23779999999999</v>
      </c>
      <c r="F44" s="4">
        <f t="shared" si="2"/>
        <v>0.53780000000000427</v>
      </c>
      <c r="G44" s="12">
        <v>2023</v>
      </c>
    </row>
    <row r="45" spans="1:7" x14ac:dyDescent="0.2">
      <c r="A45" s="18">
        <v>44852.329212962963</v>
      </c>
      <c r="B45" s="4">
        <v>9.5399999999999991</v>
      </c>
      <c r="C45" s="4">
        <v>1.26</v>
      </c>
      <c r="D45" s="4">
        <f t="shared" si="3"/>
        <v>12.020399999999999</v>
      </c>
      <c r="E45" s="4">
        <f t="shared" si="1"/>
        <v>366.25040000000001</v>
      </c>
      <c r="F45" s="4">
        <f t="shared" si="2"/>
        <v>0.55040000000002465</v>
      </c>
      <c r="G45" s="12">
        <v>2023</v>
      </c>
    </row>
    <row r="46" spans="1:7" x14ac:dyDescent="0.2">
      <c r="A46" s="18">
        <v>44856.922893518517</v>
      </c>
      <c r="B46" s="4">
        <v>9.5500000000000007</v>
      </c>
      <c r="C46" s="4">
        <v>1.26</v>
      </c>
      <c r="D46" s="4">
        <f t="shared" si="3"/>
        <v>12.033000000000001</v>
      </c>
      <c r="E46" s="4">
        <f t="shared" si="1"/>
        <v>366.26300000000003</v>
      </c>
      <c r="F46" s="4">
        <f t="shared" si="2"/>
        <v>0.56300000000004502</v>
      </c>
      <c r="G46" s="12">
        <v>2023</v>
      </c>
    </row>
    <row r="47" spans="1:7" x14ac:dyDescent="0.2">
      <c r="A47" s="18">
        <v>44856.928263888891</v>
      </c>
      <c r="B47" s="4">
        <v>9.56</v>
      </c>
      <c r="C47" s="4">
        <v>1.26</v>
      </c>
      <c r="D47" s="4">
        <f t="shared" si="3"/>
        <v>12.0456</v>
      </c>
      <c r="E47" s="4">
        <f t="shared" si="1"/>
        <v>366.2756</v>
      </c>
      <c r="F47" s="4">
        <f t="shared" si="2"/>
        <v>0.57560000000000855</v>
      </c>
      <c r="G47" s="12">
        <v>2023</v>
      </c>
    </row>
    <row r="48" spans="1:7" x14ac:dyDescent="0.2">
      <c r="A48" s="18">
        <v>44856.938067129631</v>
      </c>
      <c r="B48" s="4">
        <v>9.57</v>
      </c>
      <c r="C48" s="4">
        <v>1.26</v>
      </c>
      <c r="D48" s="4">
        <f t="shared" si="3"/>
        <v>12.058200000000001</v>
      </c>
      <c r="E48" s="4">
        <f t="shared" si="1"/>
        <v>366.28820000000002</v>
      </c>
      <c r="F48" s="4">
        <f t="shared" si="2"/>
        <v>0.58820000000002892</v>
      </c>
      <c r="G48" s="12">
        <v>2023</v>
      </c>
    </row>
    <row r="49" spans="1:7" x14ac:dyDescent="0.2">
      <c r="A49" s="18">
        <v>44856.945567129631</v>
      </c>
      <c r="B49" s="4">
        <v>9.58</v>
      </c>
      <c r="C49" s="4">
        <v>1.26</v>
      </c>
      <c r="D49" s="4">
        <f t="shared" si="3"/>
        <v>12.0708</v>
      </c>
      <c r="E49" s="4">
        <f t="shared" si="1"/>
        <v>366.30080000000004</v>
      </c>
      <c r="F49" s="4">
        <f t="shared" si="2"/>
        <v>0.60080000000004929</v>
      </c>
      <c r="G49" s="12">
        <v>2023</v>
      </c>
    </row>
    <row r="50" spans="1:7" x14ac:dyDescent="0.2">
      <c r="A50" s="18">
        <v>44856.956030092595</v>
      </c>
      <c r="B50" s="4">
        <v>9.59</v>
      </c>
      <c r="C50" s="4">
        <v>1.26</v>
      </c>
      <c r="D50" s="4">
        <f t="shared" si="3"/>
        <v>12.083399999999999</v>
      </c>
      <c r="E50" s="4">
        <f t="shared" si="1"/>
        <v>366.3134</v>
      </c>
      <c r="F50" s="4">
        <f t="shared" si="2"/>
        <v>0.61340000000001282</v>
      </c>
      <c r="G50" s="12">
        <v>2023</v>
      </c>
    </row>
    <row r="51" spans="1:7" x14ac:dyDescent="0.2">
      <c r="A51" s="18">
        <v>44856.958923611113</v>
      </c>
      <c r="B51" s="4">
        <v>9.6</v>
      </c>
      <c r="C51" s="4">
        <v>1.26</v>
      </c>
      <c r="D51" s="4">
        <f t="shared" si="3"/>
        <v>12.096</v>
      </c>
      <c r="E51" s="4">
        <f t="shared" si="1"/>
        <v>366.32600000000002</v>
      </c>
      <c r="F51" s="4">
        <f t="shared" si="2"/>
        <v>0.6260000000000332</v>
      </c>
      <c r="G51" s="12">
        <v>2023</v>
      </c>
    </row>
    <row r="52" spans="1:7" x14ac:dyDescent="0.2">
      <c r="A52" s="18">
        <v>44856.969444444447</v>
      </c>
      <c r="B52" s="4">
        <v>9.61</v>
      </c>
      <c r="C52" s="4">
        <v>1.26</v>
      </c>
      <c r="D52" s="4">
        <f t="shared" si="3"/>
        <v>12.108599999999999</v>
      </c>
      <c r="E52" s="4">
        <f t="shared" si="1"/>
        <v>366.33860000000004</v>
      </c>
      <c r="F52" s="4">
        <f t="shared" si="2"/>
        <v>0.63860000000005357</v>
      </c>
      <c r="G52" s="12">
        <v>2023</v>
      </c>
    </row>
    <row r="53" spans="1:7" x14ac:dyDescent="0.2">
      <c r="A53" s="18">
        <v>44856.975960648146</v>
      </c>
      <c r="B53" s="4">
        <v>9.6199999999999992</v>
      </c>
      <c r="C53" s="4">
        <v>1.26</v>
      </c>
      <c r="D53" s="4">
        <f t="shared" si="3"/>
        <v>12.1212</v>
      </c>
      <c r="E53" s="4">
        <f t="shared" si="1"/>
        <v>366.35120000000001</v>
      </c>
      <c r="F53" s="4">
        <f t="shared" si="2"/>
        <v>0.6512000000000171</v>
      </c>
      <c r="G53" s="12">
        <v>2023</v>
      </c>
    </row>
    <row r="54" spans="1:7" x14ac:dyDescent="0.2">
      <c r="A54" s="18">
        <v>44857.047488425924</v>
      </c>
      <c r="B54" s="4">
        <v>9.6300000000000008</v>
      </c>
      <c r="C54" s="4">
        <v>1.26</v>
      </c>
      <c r="D54" s="4">
        <f t="shared" si="3"/>
        <v>12.133800000000001</v>
      </c>
      <c r="E54" s="4">
        <f t="shared" si="1"/>
        <v>366.36380000000003</v>
      </c>
      <c r="F54" s="4">
        <f t="shared" si="2"/>
        <v>0.66380000000003747</v>
      </c>
      <c r="G54" s="12">
        <v>2023</v>
      </c>
    </row>
    <row r="55" spans="1:7" x14ac:dyDescent="0.2">
      <c r="A55" s="18">
        <v>44857.057395833333</v>
      </c>
      <c r="B55" s="4">
        <v>9.64</v>
      </c>
      <c r="C55" s="4">
        <v>1.26</v>
      </c>
      <c r="D55" s="4">
        <f t="shared" si="3"/>
        <v>12.146400000000002</v>
      </c>
      <c r="E55" s="4">
        <f t="shared" si="1"/>
        <v>366.37640000000005</v>
      </c>
      <c r="F55" s="4">
        <f t="shared" si="2"/>
        <v>0.67640000000005784</v>
      </c>
      <c r="G55" s="12">
        <v>2023</v>
      </c>
    </row>
    <row r="56" spans="1:7" x14ac:dyDescent="0.2">
      <c r="A56" s="18">
        <v>44857.089618055557</v>
      </c>
      <c r="B56" s="4">
        <v>9.65</v>
      </c>
      <c r="C56" s="4">
        <v>1.26</v>
      </c>
      <c r="D56" s="4">
        <f t="shared" si="3"/>
        <v>12.159000000000001</v>
      </c>
      <c r="E56" s="4">
        <f t="shared" si="1"/>
        <v>366.38900000000001</v>
      </c>
      <c r="F56" s="4">
        <f t="shared" si="2"/>
        <v>0.68900000000002137</v>
      </c>
      <c r="G56" s="12">
        <v>2023</v>
      </c>
    </row>
    <row r="57" spans="1:7" x14ac:dyDescent="0.2">
      <c r="A57" s="18">
        <v>44857.502291666664</v>
      </c>
      <c r="B57" s="4">
        <v>9.66</v>
      </c>
      <c r="C57" s="4">
        <v>1.26</v>
      </c>
      <c r="D57" s="4">
        <f t="shared" si="3"/>
        <v>12.1716</v>
      </c>
      <c r="E57" s="4">
        <f t="shared" si="1"/>
        <v>366.40160000000003</v>
      </c>
      <c r="F57" s="4">
        <f t="shared" si="2"/>
        <v>0.70160000000004175</v>
      </c>
      <c r="G57" s="12">
        <v>2023</v>
      </c>
    </row>
    <row r="58" spans="1:7" x14ac:dyDescent="0.2">
      <c r="A58" s="18">
        <v>44857.505347222221</v>
      </c>
      <c r="B58" s="4">
        <v>9.67</v>
      </c>
      <c r="C58" s="4">
        <v>1.26</v>
      </c>
      <c r="D58" s="4">
        <f t="shared" si="3"/>
        <v>12.184200000000001</v>
      </c>
      <c r="E58" s="4">
        <f t="shared" si="1"/>
        <v>366.41419999999999</v>
      </c>
      <c r="F58" s="4">
        <f t="shared" si="2"/>
        <v>0.71420000000000528</v>
      </c>
      <c r="G58" s="12">
        <v>2023</v>
      </c>
    </row>
    <row r="59" spans="1:7" x14ac:dyDescent="0.2">
      <c r="A59" s="18">
        <v>44857.507928240739</v>
      </c>
      <c r="B59" s="4">
        <v>9.68</v>
      </c>
      <c r="C59" s="4">
        <v>1.26</v>
      </c>
      <c r="D59" s="4">
        <f t="shared" si="3"/>
        <v>12.1968</v>
      </c>
      <c r="E59" s="4">
        <f t="shared" si="1"/>
        <v>366.42680000000001</v>
      </c>
      <c r="F59" s="4">
        <f t="shared" si="2"/>
        <v>0.72680000000002565</v>
      </c>
      <c r="G59" s="12">
        <v>2023</v>
      </c>
    </row>
    <row r="60" spans="1:7" x14ac:dyDescent="0.2">
      <c r="A60" s="18">
        <v>44857.51599537037</v>
      </c>
      <c r="B60" s="4">
        <v>9.69</v>
      </c>
      <c r="C60" s="4">
        <v>1.26</v>
      </c>
      <c r="D60" s="4">
        <f t="shared" si="3"/>
        <v>12.209399999999999</v>
      </c>
      <c r="E60" s="4">
        <f t="shared" si="1"/>
        <v>366.43940000000003</v>
      </c>
      <c r="F60" s="4">
        <f t="shared" si="2"/>
        <v>0.73940000000004602</v>
      </c>
      <c r="G60" s="12">
        <v>2023</v>
      </c>
    </row>
    <row r="61" spans="1:7" x14ac:dyDescent="0.2">
      <c r="A61" s="18">
        <v>44857.524976851855</v>
      </c>
      <c r="B61" s="4">
        <v>9.6999999999999993</v>
      </c>
      <c r="C61" s="4">
        <v>1.26</v>
      </c>
      <c r="D61" s="4">
        <f t="shared" si="3"/>
        <v>12.222</v>
      </c>
      <c r="E61" s="4">
        <f t="shared" si="1"/>
        <v>366.452</v>
      </c>
      <c r="F61" s="4">
        <f t="shared" si="2"/>
        <v>0.75200000000000955</v>
      </c>
      <c r="G61" s="12">
        <v>2023</v>
      </c>
    </row>
    <row r="62" spans="1:7" x14ac:dyDescent="0.2">
      <c r="A62" s="18">
        <v>44857.535439814812</v>
      </c>
      <c r="B62" s="4">
        <v>9.7100000000000009</v>
      </c>
      <c r="C62" s="4">
        <v>1.26</v>
      </c>
      <c r="D62" s="4">
        <f t="shared" si="3"/>
        <v>12.2346</v>
      </c>
      <c r="E62" s="4">
        <f t="shared" si="1"/>
        <v>366.46460000000002</v>
      </c>
      <c r="F62" s="4">
        <f t="shared" si="2"/>
        <v>0.76460000000002992</v>
      </c>
      <c r="G62" s="12">
        <v>2023</v>
      </c>
    </row>
    <row r="63" spans="1:7" x14ac:dyDescent="0.2">
      <c r="A63" s="18">
        <v>44857.539756944447</v>
      </c>
      <c r="B63" s="4">
        <v>9.7200000000000006</v>
      </c>
      <c r="C63" s="4">
        <v>1.26</v>
      </c>
      <c r="D63" s="4">
        <f t="shared" si="3"/>
        <v>12.247200000000001</v>
      </c>
      <c r="E63" s="4">
        <f t="shared" si="1"/>
        <v>366.47720000000004</v>
      </c>
      <c r="F63" s="4">
        <f t="shared" si="2"/>
        <v>0.7772000000000503</v>
      </c>
      <c r="G63" s="12">
        <v>2023</v>
      </c>
    </row>
    <row r="64" spans="1:7" x14ac:dyDescent="0.2">
      <c r="A64" s="18">
        <v>44857.549108796295</v>
      </c>
      <c r="B64" s="4">
        <v>9.73</v>
      </c>
      <c r="C64" s="4">
        <v>1.26</v>
      </c>
      <c r="D64" s="4">
        <f t="shared" si="3"/>
        <v>12.2598</v>
      </c>
      <c r="E64" s="4">
        <f t="shared" si="1"/>
        <v>366.4898</v>
      </c>
      <c r="F64" s="4">
        <f t="shared" si="2"/>
        <v>0.78980000000001382</v>
      </c>
      <c r="G64" s="12">
        <v>2023</v>
      </c>
    </row>
    <row r="65" spans="1:7" x14ac:dyDescent="0.2">
      <c r="A65" s="18">
        <v>44857.555763888886</v>
      </c>
      <c r="B65" s="4">
        <v>9.74</v>
      </c>
      <c r="C65" s="4">
        <v>1.26</v>
      </c>
      <c r="D65" s="4">
        <f t="shared" si="3"/>
        <v>12.272400000000001</v>
      </c>
      <c r="E65" s="4">
        <f t="shared" si="1"/>
        <v>366.50240000000002</v>
      </c>
      <c r="F65" s="4">
        <f t="shared" si="2"/>
        <v>0.8024000000000342</v>
      </c>
      <c r="G65" s="12">
        <v>2023</v>
      </c>
    </row>
    <row r="66" spans="1:7" x14ac:dyDescent="0.2">
      <c r="A66" s="18">
        <v>44857.567164351851</v>
      </c>
      <c r="B66" s="4">
        <v>9.75</v>
      </c>
      <c r="C66" s="4">
        <v>1.26</v>
      </c>
      <c r="D66" s="4">
        <f t="shared" si="3"/>
        <v>12.285</v>
      </c>
      <c r="E66" s="4">
        <f t="shared" si="1"/>
        <v>366.51500000000004</v>
      </c>
      <c r="F66" s="4">
        <f t="shared" si="2"/>
        <v>0.81500000000005457</v>
      </c>
      <c r="G66" s="12">
        <v>2023</v>
      </c>
    </row>
    <row r="67" spans="1:7" x14ac:dyDescent="0.2">
      <c r="A67" s="18">
        <v>44857.572627314818</v>
      </c>
      <c r="B67" s="4">
        <v>9.76</v>
      </c>
      <c r="C67" s="4">
        <v>1.26</v>
      </c>
      <c r="D67" s="4">
        <f t="shared" si="3"/>
        <v>12.297599999999999</v>
      </c>
      <c r="E67" s="4">
        <f t="shared" ref="E67:E130" si="4">D67+354.23</f>
        <v>366.52760000000001</v>
      </c>
      <c r="F67" s="4">
        <f t="shared" ref="F67:F130" si="5">E67-365.7</f>
        <v>0.8276000000000181</v>
      </c>
      <c r="G67" s="12">
        <v>2023</v>
      </c>
    </row>
    <row r="68" spans="1:7" x14ac:dyDescent="0.2">
      <c r="A68" s="18">
        <v>44857.594988425924</v>
      </c>
      <c r="B68" s="4">
        <v>9.77</v>
      </c>
      <c r="C68" s="4">
        <v>1.26</v>
      </c>
      <c r="D68" s="4">
        <f t="shared" si="3"/>
        <v>12.3102</v>
      </c>
      <c r="E68" s="4">
        <f t="shared" si="4"/>
        <v>366.54020000000003</v>
      </c>
      <c r="F68" s="4">
        <f t="shared" si="5"/>
        <v>0.84020000000003847</v>
      </c>
      <c r="G68" s="12">
        <v>2023</v>
      </c>
    </row>
    <row r="69" spans="1:7" x14ac:dyDescent="0.2">
      <c r="A69" s="18">
        <v>44857.604328703703</v>
      </c>
      <c r="B69" s="4">
        <v>9.7799999999999994</v>
      </c>
      <c r="C69" s="4">
        <v>1.26</v>
      </c>
      <c r="D69" s="4">
        <f t="shared" ref="D69:D132" si="6">B69*C69</f>
        <v>12.322799999999999</v>
      </c>
      <c r="E69" s="4">
        <f t="shared" si="4"/>
        <v>366.55279999999999</v>
      </c>
      <c r="F69" s="4">
        <f t="shared" si="5"/>
        <v>0.852800000000002</v>
      </c>
      <c r="G69" s="12">
        <v>2023</v>
      </c>
    </row>
    <row r="70" spans="1:7" x14ac:dyDescent="0.2">
      <c r="A70" s="18">
        <v>44857.620324074072</v>
      </c>
      <c r="B70" s="4">
        <v>9.7899999999999991</v>
      </c>
      <c r="C70" s="4">
        <v>1.26</v>
      </c>
      <c r="D70" s="4">
        <f t="shared" si="6"/>
        <v>12.335399999999998</v>
      </c>
      <c r="E70" s="4">
        <f t="shared" si="4"/>
        <v>366.56540000000001</v>
      </c>
      <c r="F70" s="4">
        <f t="shared" si="5"/>
        <v>0.86540000000002237</v>
      </c>
      <c r="G70" s="12">
        <v>2023</v>
      </c>
    </row>
    <row r="71" spans="1:7" x14ac:dyDescent="0.2">
      <c r="A71" s="18">
        <v>44857.629155092596</v>
      </c>
      <c r="B71" s="4">
        <v>9.8000000000000007</v>
      </c>
      <c r="C71" s="4">
        <v>1.26</v>
      </c>
      <c r="D71" s="4">
        <f t="shared" si="6"/>
        <v>12.348000000000001</v>
      </c>
      <c r="E71" s="4">
        <f t="shared" si="4"/>
        <v>366.57800000000003</v>
      </c>
      <c r="F71" s="4">
        <f t="shared" si="5"/>
        <v>0.87800000000004275</v>
      </c>
      <c r="G71" s="12">
        <v>2023</v>
      </c>
    </row>
    <row r="72" spans="1:7" x14ac:dyDescent="0.2">
      <c r="A72" s="18">
        <v>44858.405451388891</v>
      </c>
      <c r="B72" s="4">
        <v>9.81</v>
      </c>
      <c r="C72" s="4">
        <v>1.26</v>
      </c>
      <c r="D72" s="4">
        <f t="shared" si="6"/>
        <v>12.360600000000002</v>
      </c>
      <c r="E72" s="4">
        <f t="shared" si="4"/>
        <v>366.59059999999999</v>
      </c>
      <c r="F72" s="4">
        <f t="shared" si="5"/>
        <v>0.89060000000000628</v>
      </c>
      <c r="G72" s="12">
        <v>2023</v>
      </c>
    </row>
    <row r="73" spans="1:7" x14ac:dyDescent="0.2">
      <c r="A73" s="18">
        <v>44858.411562499998</v>
      </c>
      <c r="B73" s="4">
        <v>9.82</v>
      </c>
      <c r="C73" s="4">
        <v>1.26</v>
      </c>
      <c r="D73" s="4">
        <f t="shared" si="6"/>
        <v>12.373200000000001</v>
      </c>
      <c r="E73" s="4">
        <f t="shared" si="4"/>
        <v>366.60320000000002</v>
      </c>
      <c r="F73" s="4">
        <f t="shared" si="5"/>
        <v>0.90320000000002665</v>
      </c>
      <c r="G73" s="12">
        <v>2023</v>
      </c>
    </row>
    <row r="74" spans="1:7" x14ac:dyDescent="0.2">
      <c r="A74" s="18">
        <v>44858.425324074073</v>
      </c>
      <c r="B74" s="4">
        <v>9.83</v>
      </c>
      <c r="C74" s="4">
        <v>1.26</v>
      </c>
      <c r="D74" s="4">
        <f t="shared" si="6"/>
        <v>12.3858</v>
      </c>
      <c r="E74" s="4">
        <f t="shared" si="4"/>
        <v>366.61580000000004</v>
      </c>
      <c r="F74" s="4">
        <f t="shared" si="5"/>
        <v>0.91580000000004702</v>
      </c>
      <c r="G74" s="12">
        <v>2023</v>
      </c>
    </row>
    <row r="75" spans="1:7" x14ac:dyDescent="0.2">
      <c r="A75" s="18">
        <v>44858.432106481479</v>
      </c>
      <c r="B75" s="4">
        <v>9.84</v>
      </c>
      <c r="C75" s="4">
        <v>1.26</v>
      </c>
      <c r="D75" s="4">
        <f t="shared" si="6"/>
        <v>12.398400000000001</v>
      </c>
      <c r="E75" s="4">
        <f t="shared" si="4"/>
        <v>366.6284</v>
      </c>
      <c r="F75" s="4">
        <f t="shared" si="5"/>
        <v>0.92840000000001055</v>
      </c>
      <c r="G75" s="12">
        <v>2023</v>
      </c>
    </row>
    <row r="76" spans="1:7" x14ac:dyDescent="0.2">
      <c r="A76" s="18">
        <v>44858.446261574078</v>
      </c>
      <c r="B76" s="4">
        <v>9.85</v>
      </c>
      <c r="C76" s="4">
        <v>1.26</v>
      </c>
      <c r="D76" s="4">
        <f t="shared" si="6"/>
        <v>12.411</v>
      </c>
      <c r="E76" s="4">
        <f t="shared" si="4"/>
        <v>366.64100000000002</v>
      </c>
      <c r="F76" s="4">
        <f t="shared" si="5"/>
        <v>0.94100000000003092</v>
      </c>
      <c r="G76" s="12">
        <v>2023</v>
      </c>
    </row>
    <row r="77" spans="1:7" x14ac:dyDescent="0.2">
      <c r="A77" s="18">
        <v>44858.452372685184</v>
      </c>
      <c r="B77" s="4">
        <v>9.86</v>
      </c>
      <c r="C77" s="4">
        <v>1.26</v>
      </c>
      <c r="D77" s="4">
        <f t="shared" si="6"/>
        <v>12.423599999999999</v>
      </c>
      <c r="E77" s="4">
        <f t="shared" si="4"/>
        <v>366.65360000000004</v>
      </c>
      <c r="F77" s="4">
        <f t="shared" si="5"/>
        <v>0.9536000000000513</v>
      </c>
      <c r="G77" s="12">
        <v>2023</v>
      </c>
    </row>
    <row r="78" spans="1:7" x14ac:dyDescent="0.2">
      <c r="A78" s="18">
        <v>44858.46912037037</v>
      </c>
      <c r="B78" s="4">
        <v>9.8699999999999992</v>
      </c>
      <c r="C78" s="4">
        <v>1.26</v>
      </c>
      <c r="D78" s="4">
        <f t="shared" si="6"/>
        <v>12.436199999999999</v>
      </c>
      <c r="E78" s="4">
        <f t="shared" si="4"/>
        <v>366.6662</v>
      </c>
      <c r="F78" s="4">
        <f t="shared" si="5"/>
        <v>0.96620000000001482</v>
      </c>
      <c r="G78" s="12">
        <v>2023</v>
      </c>
    </row>
    <row r="79" spans="1:7" x14ac:dyDescent="0.2">
      <c r="A79" s="18">
        <v>44858.47892361111</v>
      </c>
      <c r="B79" s="4">
        <v>9.8800000000000008</v>
      </c>
      <c r="C79" s="4">
        <v>1.26</v>
      </c>
      <c r="D79" s="4">
        <f t="shared" si="6"/>
        <v>12.4488</v>
      </c>
      <c r="E79" s="4">
        <f t="shared" si="4"/>
        <v>366.67880000000002</v>
      </c>
      <c r="F79" s="4">
        <f t="shared" si="5"/>
        <v>0.9788000000000352</v>
      </c>
      <c r="G79" s="12">
        <v>2023</v>
      </c>
    </row>
    <row r="80" spans="1:7" x14ac:dyDescent="0.2">
      <c r="A80" s="18">
        <v>44858.503287037034</v>
      </c>
      <c r="B80" s="4">
        <v>9.89</v>
      </c>
      <c r="C80" s="4">
        <v>1.26</v>
      </c>
      <c r="D80" s="4">
        <f t="shared" si="6"/>
        <v>12.461400000000001</v>
      </c>
      <c r="E80" s="4">
        <f t="shared" si="4"/>
        <v>366.69140000000004</v>
      </c>
      <c r="F80" s="4">
        <f t="shared" si="5"/>
        <v>0.99140000000005557</v>
      </c>
      <c r="G80" s="12">
        <v>2023</v>
      </c>
    </row>
    <row r="81" spans="1:7" x14ac:dyDescent="0.2">
      <c r="A81" s="18">
        <v>44858.512673611112</v>
      </c>
      <c r="B81" s="4">
        <v>9.9</v>
      </c>
      <c r="C81" s="4">
        <v>1.26</v>
      </c>
      <c r="D81" s="4">
        <f t="shared" si="6"/>
        <v>12.474</v>
      </c>
      <c r="E81" s="4">
        <f t="shared" si="4"/>
        <v>366.70400000000001</v>
      </c>
      <c r="F81" s="4">
        <f t="shared" si="5"/>
        <v>1.0040000000000191</v>
      </c>
      <c r="G81" s="12">
        <v>2023</v>
      </c>
    </row>
    <row r="82" spans="1:7" x14ac:dyDescent="0.2">
      <c r="A82" s="18">
        <v>44858.527002314811</v>
      </c>
      <c r="B82" s="4">
        <v>9.91</v>
      </c>
      <c r="C82" s="4">
        <v>1.26</v>
      </c>
      <c r="D82" s="4">
        <f t="shared" si="6"/>
        <v>12.486600000000001</v>
      </c>
      <c r="E82" s="4">
        <f t="shared" si="4"/>
        <v>366.71660000000003</v>
      </c>
      <c r="F82" s="4">
        <f t="shared" si="5"/>
        <v>1.0166000000000395</v>
      </c>
      <c r="G82" s="12">
        <v>2023</v>
      </c>
    </row>
    <row r="83" spans="1:7" x14ac:dyDescent="0.2">
      <c r="A83" s="18">
        <v>44858.531111111108</v>
      </c>
      <c r="B83" s="4">
        <v>9.92</v>
      </c>
      <c r="C83" s="4">
        <v>1.26</v>
      </c>
      <c r="D83" s="4">
        <f t="shared" si="6"/>
        <v>12.4992</v>
      </c>
      <c r="E83" s="4">
        <f t="shared" si="4"/>
        <v>366.72919999999999</v>
      </c>
      <c r="F83" s="4">
        <f t="shared" si="5"/>
        <v>1.029200000000003</v>
      </c>
      <c r="G83" s="12">
        <v>2023</v>
      </c>
    </row>
    <row r="84" spans="1:7" x14ac:dyDescent="0.2">
      <c r="A84" s="18">
        <v>44858.537789351853</v>
      </c>
      <c r="B84" s="4">
        <v>9.93</v>
      </c>
      <c r="C84" s="4">
        <v>1.26</v>
      </c>
      <c r="D84" s="4">
        <f t="shared" si="6"/>
        <v>12.511799999999999</v>
      </c>
      <c r="E84" s="4">
        <f t="shared" si="4"/>
        <v>366.74180000000001</v>
      </c>
      <c r="F84" s="4">
        <f t="shared" si="5"/>
        <v>1.0418000000000234</v>
      </c>
      <c r="G84" s="12">
        <v>2023</v>
      </c>
    </row>
    <row r="85" spans="1:7" x14ac:dyDescent="0.2">
      <c r="A85" s="18">
        <v>44858.540891203702</v>
      </c>
      <c r="B85" s="4">
        <v>9.94</v>
      </c>
      <c r="C85" s="4">
        <v>1.26</v>
      </c>
      <c r="D85" s="4">
        <f t="shared" si="6"/>
        <v>12.5244</v>
      </c>
      <c r="E85" s="4">
        <f t="shared" si="4"/>
        <v>366.75440000000003</v>
      </c>
      <c r="F85" s="4">
        <f t="shared" si="5"/>
        <v>1.0544000000000437</v>
      </c>
      <c r="G85" s="12">
        <v>2023</v>
      </c>
    </row>
    <row r="86" spans="1:7" x14ac:dyDescent="0.2">
      <c r="A86" s="18">
        <v>44858.552268518521</v>
      </c>
      <c r="B86" s="4">
        <v>9.9499999999999993</v>
      </c>
      <c r="C86" s="4">
        <v>1.26</v>
      </c>
      <c r="D86" s="4">
        <f t="shared" si="6"/>
        <v>12.536999999999999</v>
      </c>
      <c r="E86" s="4">
        <f t="shared" si="4"/>
        <v>366.767</v>
      </c>
      <c r="F86" s="4">
        <f t="shared" si="5"/>
        <v>1.0670000000000073</v>
      </c>
      <c r="G86" s="12">
        <v>2023</v>
      </c>
    </row>
    <row r="87" spans="1:7" x14ac:dyDescent="0.2">
      <c r="A87" s="18">
        <v>44858.558645833335</v>
      </c>
      <c r="B87" s="4">
        <v>9.9600000000000009</v>
      </c>
      <c r="C87" s="4">
        <v>1.26</v>
      </c>
      <c r="D87" s="4">
        <f t="shared" si="6"/>
        <v>12.549600000000002</v>
      </c>
      <c r="E87" s="4">
        <f t="shared" si="4"/>
        <v>366.77960000000002</v>
      </c>
      <c r="F87" s="4">
        <f t="shared" si="5"/>
        <v>1.0796000000000276</v>
      </c>
      <c r="G87" s="12">
        <v>2023</v>
      </c>
    </row>
    <row r="88" spans="1:7" x14ac:dyDescent="0.2">
      <c r="A88" s="18">
        <v>44858.578888888886</v>
      </c>
      <c r="B88" s="4">
        <v>9.9700000000000006</v>
      </c>
      <c r="C88" s="4">
        <v>1.26</v>
      </c>
      <c r="D88" s="4">
        <f t="shared" si="6"/>
        <v>12.562200000000001</v>
      </c>
      <c r="E88" s="4">
        <f t="shared" si="4"/>
        <v>366.79220000000004</v>
      </c>
      <c r="F88" s="4">
        <f t="shared" si="5"/>
        <v>1.092200000000048</v>
      </c>
      <c r="G88" s="12">
        <v>2023</v>
      </c>
    </row>
    <row r="89" spans="1:7" x14ac:dyDescent="0.2">
      <c r="A89" s="18">
        <v>44858.586226851854</v>
      </c>
      <c r="B89" s="4">
        <v>9.98</v>
      </c>
      <c r="C89" s="4">
        <v>1.26</v>
      </c>
      <c r="D89" s="4">
        <f t="shared" si="6"/>
        <v>12.5748</v>
      </c>
      <c r="E89" s="4">
        <f t="shared" si="4"/>
        <v>366.8048</v>
      </c>
      <c r="F89" s="4">
        <f t="shared" si="5"/>
        <v>1.1048000000000116</v>
      </c>
      <c r="G89" s="12">
        <v>2023</v>
      </c>
    </row>
    <row r="90" spans="1:7" x14ac:dyDescent="0.2">
      <c r="A90" s="18">
        <v>44858.610613425924</v>
      </c>
      <c r="B90" s="4">
        <v>9.99</v>
      </c>
      <c r="C90" s="4">
        <v>1.26</v>
      </c>
      <c r="D90" s="4">
        <f t="shared" si="6"/>
        <v>12.587400000000001</v>
      </c>
      <c r="E90" s="4">
        <f t="shared" si="4"/>
        <v>366.81740000000002</v>
      </c>
      <c r="F90" s="4">
        <f t="shared" si="5"/>
        <v>1.1174000000000319</v>
      </c>
      <c r="G90" s="12">
        <v>2023</v>
      </c>
    </row>
    <row r="91" spans="1:7" x14ac:dyDescent="0.2">
      <c r="A91" s="18">
        <v>44858.622453703705</v>
      </c>
      <c r="B91" s="4">
        <v>10</v>
      </c>
      <c r="C91" s="4">
        <v>1.26</v>
      </c>
      <c r="D91" s="4">
        <f t="shared" si="6"/>
        <v>12.6</v>
      </c>
      <c r="E91" s="4">
        <f t="shared" si="4"/>
        <v>366.83000000000004</v>
      </c>
      <c r="F91" s="4">
        <f t="shared" si="5"/>
        <v>1.1300000000000523</v>
      </c>
      <c r="G91" s="12">
        <v>2023</v>
      </c>
    </row>
    <row r="92" spans="1:7" x14ac:dyDescent="0.2">
      <c r="A92" s="18">
        <v>44859.423819444448</v>
      </c>
      <c r="B92" s="4">
        <v>10.01</v>
      </c>
      <c r="C92" s="4">
        <v>1.26</v>
      </c>
      <c r="D92" s="4">
        <f t="shared" si="6"/>
        <v>12.6126</v>
      </c>
      <c r="E92" s="4">
        <f t="shared" si="4"/>
        <v>366.8426</v>
      </c>
      <c r="F92" s="4">
        <f t="shared" si="5"/>
        <v>1.1426000000000158</v>
      </c>
      <c r="G92" s="12">
        <v>2023</v>
      </c>
    </row>
    <row r="93" spans="1:7" x14ac:dyDescent="0.2">
      <c r="A93" s="18">
        <v>44867.639374999999</v>
      </c>
      <c r="B93" s="4">
        <v>10.02</v>
      </c>
      <c r="C93" s="4">
        <v>1.26</v>
      </c>
      <c r="D93" s="4">
        <f t="shared" si="6"/>
        <v>12.6252</v>
      </c>
      <c r="E93" s="4">
        <f t="shared" si="4"/>
        <v>366.85520000000002</v>
      </c>
      <c r="F93" s="4">
        <f t="shared" si="5"/>
        <v>1.1552000000000362</v>
      </c>
      <c r="G93" s="12">
        <v>2023</v>
      </c>
    </row>
    <row r="94" spans="1:7" x14ac:dyDescent="0.2">
      <c r="A94" s="18">
        <v>44867.691481481481</v>
      </c>
      <c r="B94" s="4">
        <v>10.029999999999999</v>
      </c>
      <c r="C94" s="4">
        <v>1.26</v>
      </c>
      <c r="D94" s="4">
        <f t="shared" si="6"/>
        <v>12.637799999999999</v>
      </c>
      <c r="E94" s="4">
        <f t="shared" si="4"/>
        <v>366.86779999999999</v>
      </c>
      <c r="F94" s="4">
        <f t="shared" si="5"/>
        <v>1.1677999999999997</v>
      </c>
      <c r="G94" s="12">
        <v>2023</v>
      </c>
    </row>
    <row r="95" spans="1:7" x14ac:dyDescent="0.2">
      <c r="A95" s="18">
        <v>44868.690775462965</v>
      </c>
      <c r="B95" s="4">
        <v>10.039999999999999</v>
      </c>
      <c r="C95" s="4">
        <v>1.26</v>
      </c>
      <c r="D95" s="4">
        <f t="shared" si="6"/>
        <v>12.650399999999999</v>
      </c>
      <c r="E95" s="4">
        <f t="shared" si="4"/>
        <v>366.88040000000001</v>
      </c>
      <c r="F95" s="4">
        <f t="shared" si="5"/>
        <v>1.1804000000000201</v>
      </c>
      <c r="G95" s="12">
        <v>2023</v>
      </c>
    </row>
    <row r="96" spans="1:7" x14ac:dyDescent="0.2">
      <c r="A96" s="18">
        <v>44869.425173611111</v>
      </c>
      <c r="B96" s="4">
        <v>10.050000000000001</v>
      </c>
      <c r="C96" s="4">
        <v>1.26</v>
      </c>
      <c r="D96" s="4">
        <f t="shared" si="6"/>
        <v>12.663</v>
      </c>
      <c r="E96" s="4">
        <f t="shared" si="4"/>
        <v>366.89300000000003</v>
      </c>
      <c r="F96" s="4">
        <f t="shared" si="5"/>
        <v>1.1930000000000405</v>
      </c>
      <c r="G96" s="12">
        <v>2023</v>
      </c>
    </row>
    <row r="97" spans="1:7" x14ac:dyDescent="0.2">
      <c r="A97" s="18">
        <v>44869.433275462965</v>
      </c>
      <c r="B97" s="4">
        <v>10.06</v>
      </c>
      <c r="C97" s="4">
        <v>1.26</v>
      </c>
      <c r="D97" s="4">
        <f t="shared" si="6"/>
        <v>12.675600000000001</v>
      </c>
      <c r="E97" s="4">
        <f t="shared" si="4"/>
        <v>366.90559999999999</v>
      </c>
      <c r="F97" s="4">
        <f t="shared" si="5"/>
        <v>1.205600000000004</v>
      </c>
      <c r="G97" s="12">
        <v>2023</v>
      </c>
    </row>
    <row r="98" spans="1:7" x14ac:dyDescent="0.2">
      <c r="A98" s="18">
        <v>44869.433993055558</v>
      </c>
      <c r="B98" s="4">
        <v>10.07</v>
      </c>
      <c r="C98" s="4">
        <v>1.26</v>
      </c>
      <c r="D98" s="4">
        <f t="shared" si="6"/>
        <v>12.6882</v>
      </c>
      <c r="E98" s="4">
        <f t="shared" si="4"/>
        <v>366.91820000000001</v>
      </c>
      <c r="F98" s="4">
        <f t="shared" si="5"/>
        <v>1.2182000000000244</v>
      </c>
      <c r="G98" s="12">
        <v>2023</v>
      </c>
    </row>
    <row r="99" spans="1:7" x14ac:dyDescent="0.2">
      <c r="A99" s="18">
        <v>44869.438171296293</v>
      </c>
      <c r="B99" s="4">
        <v>10.08</v>
      </c>
      <c r="C99" s="4">
        <v>1.26</v>
      </c>
      <c r="D99" s="4">
        <f t="shared" si="6"/>
        <v>12.700800000000001</v>
      </c>
      <c r="E99" s="4">
        <f t="shared" si="4"/>
        <v>366.93080000000003</v>
      </c>
      <c r="F99" s="4">
        <f t="shared" si="5"/>
        <v>1.2308000000000447</v>
      </c>
      <c r="G99" s="12">
        <v>2023</v>
      </c>
    </row>
    <row r="100" spans="1:7" x14ac:dyDescent="0.2">
      <c r="A100" s="18">
        <v>44869.469895833332</v>
      </c>
      <c r="B100" s="4">
        <v>10.09</v>
      </c>
      <c r="C100" s="4">
        <v>1.26</v>
      </c>
      <c r="D100" s="4">
        <f t="shared" si="6"/>
        <v>12.7134</v>
      </c>
      <c r="E100" s="4">
        <f t="shared" si="4"/>
        <v>366.9434</v>
      </c>
      <c r="F100" s="4">
        <f t="shared" si="5"/>
        <v>1.2434000000000083</v>
      </c>
      <c r="G100" s="12">
        <v>2023</v>
      </c>
    </row>
    <row r="101" spans="1:7" x14ac:dyDescent="0.2">
      <c r="A101" s="18">
        <v>44869.48128472222</v>
      </c>
      <c r="B101" s="4">
        <v>10.1</v>
      </c>
      <c r="C101" s="4">
        <v>1.26</v>
      </c>
      <c r="D101" s="4">
        <f t="shared" si="6"/>
        <v>12.725999999999999</v>
      </c>
      <c r="E101" s="4">
        <f t="shared" si="4"/>
        <v>366.95600000000002</v>
      </c>
      <c r="F101" s="4">
        <f t="shared" si="5"/>
        <v>1.2560000000000286</v>
      </c>
      <c r="G101" s="12">
        <v>2023</v>
      </c>
    </row>
    <row r="102" spans="1:7" x14ac:dyDescent="0.2">
      <c r="A102" s="18">
        <v>44869.501863425925</v>
      </c>
      <c r="B102" s="4">
        <v>10.11</v>
      </c>
      <c r="C102" s="4">
        <v>1.26</v>
      </c>
      <c r="D102" s="4">
        <f t="shared" si="6"/>
        <v>12.7386</v>
      </c>
      <c r="E102" s="4">
        <f t="shared" si="4"/>
        <v>366.96860000000004</v>
      </c>
      <c r="F102" s="4">
        <f t="shared" si="5"/>
        <v>1.268600000000049</v>
      </c>
      <c r="G102" s="12">
        <v>2023</v>
      </c>
    </row>
    <row r="103" spans="1:7" x14ac:dyDescent="0.2">
      <c r="A103" s="18">
        <v>44869.50476851852</v>
      </c>
      <c r="B103" s="4">
        <v>10.119999999999999</v>
      </c>
      <c r="C103" s="4">
        <v>1.26</v>
      </c>
      <c r="D103" s="4">
        <f t="shared" si="6"/>
        <v>12.751199999999999</v>
      </c>
      <c r="E103" s="4">
        <f t="shared" si="4"/>
        <v>366.9812</v>
      </c>
      <c r="F103" s="4">
        <f t="shared" si="5"/>
        <v>1.2812000000000126</v>
      </c>
      <c r="G103" s="12">
        <v>2023</v>
      </c>
    </row>
    <row r="104" spans="1:7" x14ac:dyDescent="0.2">
      <c r="A104" s="18">
        <v>44869.506018518521</v>
      </c>
      <c r="B104" s="4">
        <v>10.130000000000001</v>
      </c>
      <c r="C104" s="4">
        <v>1.26</v>
      </c>
      <c r="D104" s="4">
        <f t="shared" si="6"/>
        <v>12.763800000000002</v>
      </c>
      <c r="E104" s="4">
        <f t="shared" si="4"/>
        <v>366.99380000000002</v>
      </c>
      <c r="F104" s="4">
        <f t="shared" si="5"/>
        <v>1.2938000000000329</v>
      </c>
      <c r="G104" s="12">
        <v>2023</v>
      </c>
    </row>
    <row r="105" spans="1:7" x14ac:dyDescent="0.2">
      <c r="A105" s="18">
        <v>44869.5078587963</v>
      </c>
      <c r="B105" s="4">
        <v>10.14</v>
      </c>
      <c r="C105" s="4">
        <v>1.26</v>
      </c>
      <c r="D105" s="4">
        <f t="shared" si="6"/>
        <v>12.776400000000001</v>
      </c>
      <c r="E105" s="4">
        <f t="shared" si="4"/>
        <v>367.00640000000004</v>
      </c>
      <c r="F105" s="4">
        <f t="shared" si="5"/>
        <v>1.3064000000000533</v>
      </c>
      <c r="G105" s="12">
        <v>2023</v>
      </c>
    </row>
    <row r="106" spans="1:7" x14ac:dyDescent="0.2">
      <c r="A106" s="18">
        <v>44869.520902777775</v>
      </c>
      <c r="B106" s="4">
        <v>10.15</v>
      </c>
      <c r="C106" s="4">
        <v>1.26</v>
      </c>
      <c r="D106" s="4">
        <f t="shared" si="6"/>
        <v>12.789</v>
      </c>
      <c r="E106" s="4">
        <f t="shared" si="4"/>
        <v>367.01900000000001</v>
      </c>
      <c r="F106" s="4">
        <f t="shared" si="5"/>
        <v>1.3190000000000168</v>
      </c>
      <c r="G106" s="12">
        <v>2023</v>
      </c>
    </row>
    <row r="107" spans="1:7" x14ac:dyDescent="0.2">
      <c r="A107" s="18">
        <v>44869.528680555559</v>
      </c>
      <c r="B107" s="4">
        <v>10.16</v>
      </c>
      <c r="C107" s="4">
        <v>1.26</v>
      </c>
      <c r="D107" s="4">
        <f t="shared" si="6"/>
        <v>12.801600000000001</v>
      </c>
      <c r="E107" s="4">
        <f t="shared" si="4"/>
        <v>367.03160000000003</v>
      </c>
      <c r="F107" s="4">
        <f t="shared" si="5"/>
        <v>1.3316000000000372</v>
      </c>
      <c r="G107" s="12">
        <v>2023</v>
      </c>
    </row>
    <row r="108" spans="1:7" x14ac:dyDescent="0.2">
      <c r="A108" s="18">
        <v>44869.539861111109</v>
      </c>
      <c r="B108" s="4">
        <v>10.17</v>
      </c>
      <c r="C108" s="4">
        <v>1.26</v>
      </c>
      <c r="D108" s="4">
        <f t="shared" si="6"/>
        <v>12.8142</v>
      </c>
      <c r="E108" s="4">
        <f t="shared" si="4"/>
        <v>367.04420000000005</v>
      </c>
      <c r="F108" s="4">
        <f t="shared" si="5"/>
        <v>1.3442000000000576</v>
      </c>
      <c r="G108" s="12">
        <v>2023</v>
      </c>
    </row>
    <row r="109" spans="1:7" x14ac:dyDescent="0.2">
      <c r="A109" s="18">
        <v>44869.547418981485</v>
      </c>
      <c r="B109" s="4">
        <v>10.18</v>
      </c>
      <c r="C109" s="4">
        <v>1.26</v>
      </c>
      <c r="D109" s="4">
        <f t="shared" si="6"/>
        <v>12.8268</v>
      </c>
      <c r="E109" s="4">
        <f t="shared" si="4"/>
        <v>367.05680000000001</v>
      </c>
      <c r="F109" s="4">
        <f t="shared" si="5"/>
        <v>1.3568000000000211</v>
      </c>
      <c r="G109" s="12">
        <v>2023</v>
      </c>
    </row>
    <row r="110" spans="1:7" x14ac:dyDescent="0.2">
      <c r="A110" s="18">
        <v>44869.556180555555</v>
      </c>
      <c r="B110" s="4">
        <v>10.19</v>
      </c>
      <c r="C110" s="4">
        <v>1.26</v>
      </c>
      <c r="D110" s="4">
        <f t="shared" si="6"/>
        <v>12.839399999999999</v>
      </c>
      <c r="E110" s="4">
        <f t="shared" si="4"/>
        <v>367.06940000000003</v>
      </c>
      <c r="F110" s="4">
        <f t="shared" si="5"/>
        <v>1.3694000000000415</v>
      </c>
      <c r="G110" s="12">
        <v>2023</v>
      </c>
    </row>
    <row r="111" spans="1:7" x14ac:dyDescent="0.2">
      <c r="A111" s="18">
        <v>44869.559212962966</v>
      </c>
      <c r="B111" s="4">
        <v>10.199999999999999</v>
      </c>
      <c r="C111" s="4">
        <v>1.26</v>
      </c>
      <c r="D111" s="4">
        <f t="shared" si="6"/>
        <v>12.851999999999999</v>
      </c>
      <c r="E111" s="4">
        <f t="shared" si="4"/>
        <v>367.08199999999999</v>
      </c>
      <c r="F111" s="4">
        <f t="shared" si="5"/>
        <v>1.382000000000005</v>
      </c>
      <c r="G111" s="12">
        <v>2023</v>
      </c>
    </row>
    <row r="112" spans="1:7" x14ac:dyDescent="0.2">
      <c r="A112" s="18">
        <v>44869.566516203704</v>
      </c>
      <c r="B112" s="4">
        <v>10.210000000000001</v>
      </c>
      <c r="C112" s="4">
        <v>1.26</v>
      </c>
      <c r="D112" s="4">
        <f t="shared" si="6"/>
        <v>12.864600000000001</v>
      </c>
      <c r="E112" s="4">
        <f t="shared" si="4"/>
        <v>367.09460000000001</v>
      </c>
      <c r="F112" s="4">
        <f t="shared" si="5"/>
        <v>1.3946000000000254</v>
      </c>
      <c r="G112" s="12">
        <v>2023</v>
      </c>
    </row>
    <row r="113" spans="1:7" x14ac:dyDescent="0.2">
      <c r="A113" s="18">
        <v>44869.569282407407</v>
      </c>
      <c r="B113" s="4">
        <v>10.220000000000001</v>
      </c>
      <c r="C113" s="4">
        <v>1.26</v>
      </c>
      <c r="D113" s="4">
        <f t="shared" si="6"/>
        <v>12.8772</v>
      </c>
      <c r="E113" s="4">
        <f t="shared" si="4"/>
        <v>367.10720000000003</v>
      </c>
      <c r="F113" s="4">
        <f t="shared" si="5"/>
        <v>1.4072000000000457</v>
      </c>
      <c r="G113" s="12">
        <v>2023</v>
      </c>
    </row>
    <row r="114" spans="1:7" x14ac:dyDescent="0.2">
      <c r="A114" s="18">
        <v>44869.574965277781</v>
      </c>
      <c r="B114" s="4">
        <v>10.23</v>
      </c>
      <c r="C114" s="4">
        <v>1.26</v>
      </c>
      <c r="D114" s="4">
        <f t="shared" si="6"/>
        <v>12.889800000000001</v>
      </c>
      <c r="E114" s="4">
        <f t="shared" si="4"/>
        <v>367.1198</v>
      </c>
      <c r="F114" s="4">
        <f t="shared" si="5"/>
        <v>1.4198000000000093</v>
      </c>
      <c r="G114" s="12">
        <v>2023</v>
      </c>
    </row>
    <row r="115" spans="1:7" x14ac:dyDescent="0.2">
      <c r="A115" s="18">
        <v>44869.577094907407</v>
      </c>
      <c r="B115" s="4">
        <v>10.24</v>
      </c>
      <c r="C115" s="4">
        <v>1.26</v>
      </c>
      <c r="D115" s="4">
        <f t="shared" si="6"/>
        <v>12.9024</v>
      </c>
      <c r="E115" s="4">
        <f t="shared" si="4"/>
        <v>367.13240000000002</v>
      </c>
      <c r="F115" s="4">
        <f t="shared" si="5"/>
        <v>1.4324000000000296</v>
      </c>
      <c r="G115" s="12">
        <v>2023</v>
      </c>
    </row>
    <row r="116" spans="1:7" x14ac:dyDescent="0.2">
      <c r="A116" s="18">
        <v>44869.582083333335</v>
      </c>
      <c r="B116" s="4">
        <v>10.25</v>
      </c>
      <c r="C116" s="4">
        <v>1.26</v>
      </c>
      <c r="D116" s="4">
        <f t="shared" si="6"/>
        <v>12.915000000000001</v>
      </c>
      <c r="E116" s="4">
        <f t="shared" si="4"/>
        <v>367.14500000000004</v>
      </c>
      <c r="F116" s="4">
        <f t="shared" si="5"/>
        <v>1.44500000000005</v>
      </c>
      <c r="G116" s="12">
        <v>2023</v>
      </c>
    </row>
    <row r="117" spans="1:7" x14ac:dyDescent="0.2">
      <c r="A117" s="18">
        <v>44869.584606481483</v>
      </c>
      <c r="B117" s="4">
        <v>10.26</v>
      </c>
      <c r="C117" s="4">
        <v>1.26</v>
      </c>
      <c r="D117" s="4">
        <f t="shared" si="6"/>
        <v>12.9276</v>
      </c>
      <c r="E117" s="4">
        <f t="shared" si="4"/>
        <v>367.1576</v>
      </c>
      <c r="F117" s="4">
        <f t="shared" si="5"/>
        <v>1.4576000000000136</v>
      </c>
      <c r="G117" s="12">
        <v>2023</v>
      </c>
    </row>
    <row r="118" spans="1:7" x14ac:dyDescent="0.2">
      <c r="A118" s="18">
        <v>44869.592534722222</v>
      </c>
      <c r="B118" s="4">
        <v>10.27</v>
      </c>
      <c r="C118" s="4">
        <v>1.26</v>
      </c>
      <c r="D118" s="4">
        <f t="shared" si="6"/>
        <v>12.940199999999999</v>
      </c>
      <c r="E118" s="4">
        <f t="shared" si="4"/>
        <v>367.17020000000002</v>
      </c>
      <c r="F118" s="4">
        <f t="shared" si="5"/>
        <v>1.4702000000000339</v>
      </c>
      <c r="G118" s="12">
        <v>2023</v>
      </c>
    </row>
    <row r="119" spans="1:7" x14ac:dyDescent="0.2">
      <c r="A119" s="18">
        <v>44869.597048611111</v>
      </c>
      <c r="B119" s="4">
        <v>10.28</v>
      </c>
      <c r="C119" s="4">
        <v>1.26</v>
      </c>
      <c r="D119" s="4">
        <f t="shared" si="6"/>
        <v>12.9528</v>
      </c>
      <c r="E119" s="4">
        <f t="shared" si="4"/>
        <v>367.18280000000004</v>
      </c>
      <c r="F119" s="4">
        <f t="shared" si="5"/>
        <v>1.4828000000000543</v>
      </c>
      <c r="G119" s="12">
        <v>2023</v>
      </c>
    </row>
    <row r="120" spans="1:7" x14ac:dyDescent="0.2">
      <c r="A120" s="18">
        <v>44869.607743055552</v>
      </c>
      <c r="B120" s="4">
        <v>10.29</v>
      </c>
      <c r="C120" s="4">
        <v>1.26</v>
      </c>
      <c r="D120" s="4">
        <f t="shared" si="6"/>
        <v>12.965399999999999</v>
      </c>
      <c r="E120" s="4">
        <f t="shared" si="4"/>
        <v>367.19540000000001</v>
      </c>
      <c r="F120" s="4">
        <f t="shared" si="5"/>
        <v>1.4954000000000178</v>
      </c>
      <c r="G120" s="12">
        <v>2023</v>
      </c>
    </row>
    <row r="121" spans="1:7" x14ac:dyDescent="0.2">
      <c r="A121" s="18">
        <v>44869.612962962965</v>
      </c>
      <c r="B121" s="4">
        <v>10.3</v>
      </c>
      <c r="C121" s="4">
        <v>1.26</v>
      </c>
      <c r="D121" s="4">
        <f t="shared" si="6"/>
        <v>12.978000000000002</v>
      </c>
      <c r="E121" s="4">
        <f t="shared" si="4"/>
        <v>367.20800000000003</v>
      </c>
      <c r="F121" s="4">
        <f t="shared" si="5"/>
        <v>1.5080000000000382</v>
      </c>
      <c r="G121" s="12">
        <v>2023</v>
      </c>
    </row>
    <row r="122" spans="1:7" x14ac:dyDescent="0.2">
      <c r="A122" s="18">
        <v>44869.626226851855</v>
      </c>
      <c r="B122" s="4">
        <v>10.31</v>
      </c>
      <c r="C122" s="4">
        <v>1.26</v>
      </c>
      <c r="D122" s="4">
        <f t="shared" si="6"/>
        <v>12.990600000000001</v>
      </c>
      <c r="E122" s="4">
        <f t="shared" si="4"/>
        <v>367.22059999999999</v>
      </c>
      <c r="F122" s="4">
        <f t="shared" si="5"/>
        <v>1.5206000000000017</v>
      </c>
      <c r="G122" s="12">
        <v>2023</v>
      </c>
    </row>
    <row r="123" spans="1:7" x14ac:dyDescent="0.2">
      <c r="A123" s="18">
        <v>44869.633171296293</v>
      </c>
      <c r="B123" s="4">
        <v>10.32</v>
      </c>
      <c r="C123" s="4">
        <v>1.26</v>
      </c>
      <c r="D123" s="4">
        <f t="shared" si="6"/>
        <v>13.0032</v>
      </c>
      <c r="E123" s="4">
        <f t="shared" si="4"/>
        <v>367.23320000000001</v>
      </c>
      <c r="F123" s="4">
        <f t="shared" si="5"/>
        <v>1.5332000000000221</v>
      </c>
      <c r="G123" s="12">
        <v>2023</v>
      </c>
    </row>
    <row r="124" spans="1:7" x14ac:dyDescent="0.2">
      <c r="A124" s="18">
        <v>44869.654224537036</v>
      </c>
      <c r="B124" s="4">
        <v>10.33</v>
      </c>
      <c r="C124" s="4">
        <v>1.26</v>
      </c>
      <c r="D124" s="4">
        <f t="shared" si="6"/>
        <v>13.0158</v>
      </c>
      <c r="E124" s="4">
        <f t="shared" si="4"/>
        <v>367.24580000000003</v>
      </c>
      <c r="F124" s="4">
        <f t="shared" si="5"/>
        <v>1.5458000000000425</v>
      </c>
      <c r="G124" s="12">
        <v>2023</v>
      </c>
    </row>
    <row r="125" spans="1:7" x14ac:dyDescent="0.2">
      <c r="A125" s="18">
        <v>44869.672048611108</v>
      </c>
      <c r="B125" s="4">
        <v>10.34</v>
      </c>
      <c r="C125" s="4">
        <v>1.26</v>
      </c>
      <c r="D125" s="4">
        <f t="shared" si="6"/>
        <v>13.0284</v>
      </c>
      <c r="E125" s="4">
        <f t="shared" si="4"/>
        <v>367.25839999999999</v>
      </c>
      <c r="F125" s="4">
        <f t="shared" si="5"/>
        <v>1.558400000000006</v>
      </c>
      <c r="G125" s="12">
        <v>2023</v>
      </c>
    </row>
    <row r="126" spans="1:7" x14ac:dyDescent="0.2">
      <c r="A126" s="18">
        <v>44870.435891203706</v>
      </c>
      <c r="B126" s="4">
        <v>10.35</v>
      </c>
      <c r="C126" s="4">
        <v>1.26</v>
      </c>
      <c r="D126" s="4">
        <f t="shared" si="6"/>
        <v>13.041</v>
      </c>
      <c r="E126" s="4">
        <f t="shared" si="4"/>
        <v>367.27100000000002</v>
      </c>
      <c r="F126" s="4">
        <f t="shared" si="5"/>
        <v>1.5710000000000264</v>
      </c>
      <c r="G126" s="12">
        <v>2023</v>
      </c>
    </row>
    <row r="127" spans="1:7" x14ac:dyDescent="0.2">
      <c r="A127" s="18">
        <v>44870.458969907406</v>
      </c>
      <c r="B127" s="4">
        <v>10.36</v>
      </c>
      <c r="C127" s="4">
        <v>1.26</v>
      </c>
      <c r="D127" s="4">
        <f t="shared" si="6"/>
        <v>13.053599999999999</v>
      </c>
      <c r="E127" s="4">
        <f t="shared" si="4"/>
        <v>367.28360000000004</v>
      </c>
      <c r="F127" s="4">
        <f t="shared" si="5"/>
        <v>1.5836000000000467</v>
      </c>
      <c r="G127" s="12">
        <v>2023</v>
      </c>
    </row>
    <row r="128" spans="1:7" x14ac:dyDescent="0.2">
      <c r="A128" s="18">
        <v>44870.484965277778</v>
      </c>
      <c r="B128" s="4">
        <v>10.37</v>
      </c>
      <c r="C128" s="4">
        <v>1.26</v>
      </c>
      <c r="D128" s="4">
        <f t="shared" si="6"/>
        <v>13.066199999999998</v>
      </c>
      <c r="E128" s="4">
        <f t="shared" si="4"/>
        <v>367.2962</v>
      </c>
      <c r="F128" s="4">
        <f t="shared" si="5"/>
        <v>1.5962000000000103</v>
      </c>
      <c r="G128" s="12">
        <v>2023</v>
      </c>
    </row>
    <row r="129" spans="1:8" x14ac:dyDescent="0.2">
      <c r="A129" s="18">
        <v>44870.499224537038</v>
      </c>
      <c r="B129" s="4">
        <v>10.38</v>
      </c>
      <c r="C129" s="4">
        <v>1.26</v>
      </c>
      <c r="D129" s="4">
        <f t="shared" si="6"/>
        <v>13.078800000000001</v>
      </c>
      <c r="E129" s="4">
        <f t="shared" si="4"/>
        <v>367.30880000000002</v>
      </c>
      <c r="F129" s="4">
        <f t="shared" si="5"/>
        <v>1.6088000000000306</v>
      </c>
      <c r="G129" s="12">
        <v>2023</v>
      </c>
    </row>
    <row r="130" spans="1:8" x14ac:dyDescent="0.2">
      <c r="A130" s="18">
        <v>44870.521226851852</v>
      </c>
      <c r="B130" s="4">
        <v>10.39</v>
      </c>
      <c r="C130" s="4">
        <v>1.26</v>
      </c>
      <c r="D130" s="4">
        <f t="shared" si="6"/>
        <v>13.0914</v>
      </c>
      <c r="E130" s="4">
        <f t="shared" si="4"/>
        <v>367.32140000000004</v>
      </c>
      <c r="F130" s="4">
        <f t="shared" si="5"/>
        <v>1.621400000000051</v>
      </c>
      <c r="G130" s="12">
        <v>2023</v>
      </c>
    </row>
    <row r="131" spans="1:8" x14ac:dyDescent="0.2">
      <c r="A131" s="18">
        <v>44870.528912037036</v>
      </c>
      <c r="B131" s="4">
        <v>10.4</v>
      </c>
      <c r="C131" s="4">
        <v>1.26</v>
      </c>
      <c r="D131" s="4">
        <f t="shared" si="6"/>
        <v>13.104000000000001</v>
      </c>
      <c r="E131" s="4">
        <f t="shared" ref="E131:E136" si="7">D131+354.23</f>
        <v>367.334</v>
      </c>
      <c r="F131" s="4">
        <f t="shared" ref="F131:F194" si="8">E131-365.7</f>
        <v>1.6340000000000146</v>
      </c>
      <c r="G131" s="12">
        <v>2023</v>
      </c>
    </row>
    <row r="132" spans="1:8" x14ac:dyDescent="0.2">
      <c r="A132" s="18">
        <v>44870.54415509259</v>
      </c>
      <c r="B132" s="4">
        <v>10.41</v>
      </c>
      <c r="C132" s="4">
        <v>1.26</v>
      </c>
      <c r="D132" s="4">
        <f t="shared" si="6"/>
        <v>13.1166</v>
      </c>
      <c r="E132" s="4">
        <f t="shared" si="7"/>
        <v>367.34660000000002</v>
      </c>
      <c r="F132" s="4">
        <f t="shared" si="8"/>
        <v>1.6466000000000349</v>
      </c>
      <c r="G132" s="12">
        <v>2023</v>
      </c>
    </row>
    <row r="133" spans="1:8" x14ac:dyDescent="0.2">
      <c r="A133" s="18">
        <v>44870.55541666667</v>
      </c>
      <c r="B133" s="4">
        <v>10.42</v>
      </c>
      <c r="C133" s="4">
        <v>1.26</v>
      </c>
      <c r="D133" s="4">
        <f t="shared" ref="D133:D196" si="9">B133*C133</f>
        <v>13.129200000000001</v>
      </c>
      <c r="E133" s="4">
        <f t="shared" si="7"/>
        <v>367.35920000000004</v>
      </c>
      <c r="F133" s="4">
        <f t="shared" si="8"/>
        <v>1.6592000000000553</v>
      </c>
      <c r="G133" s="12">
        <v>2023</v>
      </c>
    </row>
    <row r="134" spans="1:8" x14ac:dyDescent="0.2">
      <c r="A134" s="18">
        <v>44870.577777777777</v>
      </c>
      <c r="B134" s="4">
        <v>10.43</v>
      </c>
      <c r="C134" s="4">
        <v>1.26</v>
      </c>
      <c r="D134" s="4">
        <f t="shared" si="9"/>
        <v>13.1418</v>
      </c>
      <c r="E134" s="4">
        <f t="shared" si="7"/>
        <v>367.37180000000001</v>
      </c>
      <c r="F134" s="4">
        <f t="shared" si="8"/>
        <v>1.6718000000000188</v>
      </c>
      <c r="G134" s="12">
        <v>2023</v>
      </c>
    </row>
    <row r="135" spans="1:8" x14ac:dyDescent="0.2">
      <c r="A135" s="18">
        <v>44870.591921296298</v>
      </c>
      <c r="B135" s="4">
        <v>10.44</v>
      </c>
      <c r="C135" s="4">
        <v>1.26</v>
      </c>
      <c r="D135" s="4">
        <f t="shared" si="9"/>
        <v>13.154399999999999</v>
      </c>
      <c r="E135" s="4">
        <f t="shared" si="7"/>
        <v>367.38440000000003</v>
      </c>
      <c r="F135" s="4">
        <f t="shared" si="8"/>
        <v>1.6844000000000392</v>
      </c>
      <c r="G135" s="12">
        <v>2023</v>
      </c>
    </row>
    <row r="136" spans="1:8" x14ac:dyDescent="0.2">
      <c r="A136" s="18">
        <v>44870.653252314813</v>
      </c>
      <c r="B136" s="4">
        <v>10.45</v>
      </c>
      <c r="C136" s="4">
        <v>1.26</v>
      </c>
      <c r="D136" s="4">
        <f t="shared" si="9"/>
        <v>13.167</v>
      </c>
      <c r="E136" s="4">
        <f t="shared" si="7"/>
        <v>367.39699999999999</v>
      </c>
      <c r="F136" s="4">
        <f t="shared" si="8"/>
        <v>1.6970000000000027</v>
      </c>
      <c r="G136" s="12">
        <v>2023</v>
      </c>
    </row>
    <row r="137" spans="1:8" x14ac:dyDescent="0.2">
      <c r="A137" s="18">
        <v>44872.69972222222</v>
      </c>
      <c r="B137" s="4">
        <v>0</v>
      </c>
      <c r="C137" s="4">
        <v>1.26</v>
      </c>
      <c r="D137" s="4">
        <f t="shared" si="9"/>
        <v>0</v>
      </c>
      <c r="E137" s="4">
        <f>D137+$E$136</f>
        <v>367.39699999999999</v>
      </c>
      <c r="F137" s="4">
        <f t="shared" si="8"/>
        <v>1.6970000000000027</v>
      </c>
      <c r="G137" s="12">
        <v>2023</v>
      </c>
      <c r="H137" s="11" t="s">
        <v>5</v>
      </c>
    </row>
    <row r="138" spans="1:8" x14ac:dyDescent="0.2">
      <c r="A138" s="18">
        <v>44875.429050925923</v>
      </c>
      <c r="B138" s="4">
        <v>0.01</v>
      </c>
      <c r="C138" s="4">
        <v>1.23</v>
      </c>
      <c r="D138" s="4">
        <f t="shared" si="9"/>
        <v>1.23E-2</v>
      </c>
      <c r="E138" s="4">
        <f>D138+$E$136</f>
        <v>367.40929999999997</v>
      </c>
      <c r="F138" s="4">
        <f t="shared" si="8"/>
        <v>1.7092999999999847</v>
      </c>
      <c r="G138" s="12">
        <v>2023</v>
      </c>
    </row>
    <row r="139" spans="1:8" x14ac:dyDescent="0.2">
      <c r="A139" s="18">
        <v>44875.433449074073</v>
      </c>
      <c r="B139" s="4">
        <v>0.02</v>
      </c>
      <c r="C139" s="4">
        <v>1.23</v>
      </c>
      <c r="D139" s="4">
        <f t="shared" si="9"/>
        <v>2.46E-2</v>
      </c>
      <c r="E139" s="4">
        <f t="shared" ref="E139:E202" si="10">D139+$E$136</f>
        <v>367.42160000000001</v>
      </c>
      <c r="F139" s="4">
        <f t="shared" si="8"/>
        <v>1.7216000000000236</v>
      </c>
      <c r="G139" s="12">
        <v>2023</v>
      </c>
    </row>
    <row r="140" spans="1:8" x14ac:dyDescent="0.2">
      <c r="A140" s="18">
        <v>44875.442349537036</v>
      </c>
      <c r="B140" s="4">
        <v>0.03</v>
      </c>
      <c r="C140" s="4">
        <v>1.23</v>
      </c>
      <c r="D140" s="4">
        <f t="shared" si="9"/>
        <v>3.6899999999999995E-2</v>
      </c>
      <c r="E140" s="4">
        <f t="shared" si="10"/>
        <v>367.43389999999999</v>
      </c>
      <c r="F140" s="4">
        <f t="shared" si="8"/>
        <v>1.7339000000000055</v>
      </c>
      <c r="G140" s="12">
        <v>2023</v>
      </c>
    </row>
    <row r="141" spans="1:8" x14ac:dyDescent="0.2">
      <c r="A141" s="18">
        <v>44875.443541666667</v>
      </c>
      <c r="B141" s="4">
        <v>0.04</v>
      </c>
      <c r="C141" s="4">
        <v>1.23</v>
      </c>
      <c r="D141" s="4">
        <f t="shared" si="9"/>
        <v>4.9200000000000001E-2</v>
      </c>
      <c r="E141" s="4">
        <f t="shared" si="10"/>
        <v>367.44619999999998</v>
      </c>
      <c r="F141" s="4">
        <f t="shared" si="8"/>
        <v>1.7461999999999875</v>
      </c>
      <c r="G141" s="12">
        <v>2023</v>
      </c>
    </row>
    <row r="142" spans="1:8" x14ac:dyDescent="0.2">
      <c r="A142" s="18">
        <v>44875.480891203704</v>
      </c>
      <c r="B142" s="4">
        <v>0.05</v>
      </c>
      <c r="C142" s="4">
        <v>1.23</v>
      </c>
      <c r="D142" s="4">
        <f t="shared" si="9"/>
        <v>6.1499999999999999E-2</v>
      </c>
      <c r="E142" s="4">
        <f t="shared" si="10"/>
        <v>367.45850000000002</v>
      </c>
      <c r="F142" s="4">
        <f t="shared" si="8"/>
        <v>1.7585000000000264</v>
      </c>
      <c r="G142" s="12">
        <v>2023</v>
      </c>
    </row>
    <row r="143" spans="1:8" x14ac:dyDescent="0.2">
      <c r="A143" s="18">
        <v>44875.483958333331</v>
      </c>
      <c r="B143" s="4">
        <v>0.06</v>
      </c>
      <c r="C143" s="4">
        <v>1.23</v>
      </c>
      <c r="D143" s="4">
        <f t="shared" si="9"/>
        <v>7.3799999999999991E-2</v>
      </c>
      <c r="E143" s="4">
        <f t="shared" si="10"/>
        <v>367.4708</v>
      </c>
      <c r="F143" s="4">
        <f t="shared" si="8"/>
        <v>1.7708000000000084</v>
      </c>
      <c r="G143" s="12">
        <v>2023</v>
      </c>
    </row>
    <row r="144" spans="1:8" x14ac:dyDescent="0.2">
      <c r="A144" s="18">
        <v>44875.49324074074</v>
      </c>
      <c r="B144" s="4">
        <v>7.0000000000000007E-2</v>
      </c>
      <c r="C144" s="4">
        <v>1.23</v>
      </c>
      <c r="D144" s="4">
        <f t="shared" si="9"/>
        <v>8.610000000000001E-2</v>
      </c>
      <c r="E144" s="4">
        <f t="shared" si="10"/>
        <v>367.48309999999998</v>
      </c>
      <c r="F144" s="4">
        <f t="shared" si="8"/>
        <v>1.7830999999999904</v>
      </c>
      <c r="G144" s="12">
        <v>2023</v>
      </c>
    </row>
    <row r="145" spans="1:7" x14ac:dyDescent="0.2">
      <c r="A145" s="18">
        <v>44875.497939814813</v>
      </c>
      <c r="B145" s="4">
        <v>0.08</v>
      </c>
      <c r="C145" s="4">
        <v>1.23</v>
      </c>
      <c r="D145" s="4">
        <f t="shared" si="9"/>
        <v>9.8400000000000001E-2</v>
      </c>
      <c r="E145" s="4">
        <f t="shared" si="10"/>
        <v>367.49540000000002</v>
      </c>
      <c r="F145" s="4">
        <f t="shared" si="8"/>
        <v>1.7954000000000292</v>
      </c>
      <c r="G145" s="12">
        <v>2023</v>
      </c>
    </row>
    <row r="146" spans="1:7" x14ac:dyDescent="0.2">
      <c r="A146" s="18">
        <v>44875.508391203701</v>
      </c>
      <c r="B146" s="4">
        <v>0.09</v>
      </c>
      <c r="C146" s="4">
        <v>1.23</v>
      </c>
      <c r="D146" s="4">
        <f t="shared" si="9"/>
        <v>0.11069999999999999</v>
      </c>
      <c r="E146" s="4">
        <f t="shared" si="10"/>
        <v>367.5077</v>
      </c>
      <c r="F146" s="4">
        <f t="shared" si="8"/>
        <v>1.8077000000000112</v>
      </c>
      <c r="G146" s="12">
        <v>2023</v>
      </c>
    </row>
    <row r="147" spans="1:7" x14ac:dyDescent="0.2">
      <c r="A147" s="18">
        <v>44875.512071759258</v>
      </c>
      <c r="B147" s="4">
        <v>0.1</v>
      </c>
      <c r="C147" s="4">
        <v>1.23</v>
      </c>
      <c r="D147" s="4">
        <f t="shared" si="9"/>
        <v>0.123</v>
      </c>
      <c r="E147" s="4">
        <f>D147+$E$136</f>
        <v>367.52</v>
      </c>
      <c r="F147" s="4">
        <f t="shared" si="8"/>
        <v>1.8199999999999932</v>
      </c>
      <c r="G147" s="12">
        <v>2023</v>
      </c>
    </row>
    <row r="148" spans="1:7" x14ac:dyDescent="0.2">
      <c r="A148" s="18">
        <v>44875.521493055552</v>
      </c>
      <c r="B148" s="4">
        <v>0.11</v>
      </c>
      <c r="C148" s="4">
        <v>1.23</v>
      </c>
      <c r="D148" s="4">
        <f t="shared" si="9"/>
        <v>0.1353</v>
      </c>
      <c r="E148" s="4">
        <f t="shared" si="10"/>
        <v>367.53229999999996</v>
      </c>
      <c r="F148" s="4">
        <f t="shared" si="8"/>
        <v>1.8322999999999752</v>
      </c>
      <c r="G148" s="12">
        <v>2023</v>
      </c>
    </row>
    <row r="149" spans="1:7" x14ac:dyDescent="0.2">
      <c r="A149" s="18">
        <v>44875.528680555559</v>
      </c>
      <c r="B149" s="4">
        <v>0.12</v>
      </c>
      <c r="C149" s="4">
        <v>1.23</v>
      </c>
      <c r="D149" s="4">
        <f t="shared" si="9"/>
        <v>0.14759999999999998</v>
      </c>
      <c r="E149" s="4">
        <f t="shared" si="10"/>
        <v>367.5446</v>
      </c>
      <c r="F149" s="4">
        <f t="shared" si="8"/>
        <v>1.844600000000014</v>
      </c>
      <c r="G149" s="12">
        <v>2023</v>
      </c>
    </row>
    <row r="150" spans="1:7" x14ac:dyDescent="0.2">
      <c r="A150" s="18">
        <v>44875.540925925925</v>
      </c>
      <c r="B150" s="4">
        <v>0.13</v>
      </c>
      <c r="C150" s="4">
        <v>1.23</v>
      </c>
      <c r="D150" s="4">
        <f t="shared" si="9"/>
        <v>0.15990000000000001</v>
      </c>
      <c r="E150" s="4">
        <f t="shared" si="10"/>
        <v>367.55689999999998</v>
      </c>
      <c r="F150" s="4">
        <f t="shared" si="8"/>
        <v>1.856899999999996</v>
      </c>
      <c r="G150" s="12">
        <v>2023</v>
      </c>
    </row>
    <row r="151" spans="1:7" x14ac:dyDescent="0.2">
      <c r="A151" s="18">
        <v>44875.543993055559</v>
      </c>
      <c r="B151" s="4">
        <v>0.14000000000000001</v>
      </c>
      <c r="C151" s="4">
        <v>1.23</v>
      </c>
      <c r="D151" s="4">
        <f t="shared" si="9"/>
        <v>0.17220000000000002</v>
      </c>
      <c r="E151" s="4">
        <f t="shared" si="10"/>
        <v>367.56919999999997</v>
      </c>
      <c r="F151" s="4">
        <f t="shared" si="8"/>
        <v>1.869199999999978</v>
      </c>
      <c r="G151" s="12">
        <v>2023</v>
      </c>
    </row>
    <row r="152" spans="1:7" x14ac:dyDescent="0.2">
      <c r="A152" s="18">
        <v>44875.555694444447</v>
      </c>
      <c r="B152" s="4">
        <v>0.15</v>
      </c>
      <c r="C152" s="4">
        <v>1.23</v>
      </c>
      <c r="D152" s="4">
        <f t="shared" si="9"/>
        <v>0.1845</v>
      </c>
      <c r="E152" s="4">
        <f t="shared" si="10"/>
        <v>367.58150000000001</v>
      </c>
      <c r="F152" s="4">
        <f t="shared" si="8"/>
        <v>1.8815000000000168</v>
      </c>
      <c r="G152" s="12">
        <v>2023</v>
      </c>
    </row>
    <row r="153" spans="1:7" x14ac:dyDescent="0.2">
      <c r="A153" s="18">
        <v>44875.56050925926</v>
      </c>
      <c r="B153" s="4">
        <v>0.16</v>
      </c>
      <c r="C153" s="4">
        <v>1.23</v>
      </c>
      <c r="D153" s="4">
        <f t="shared" si="9"/>
        <v>0.1968</v>
      </c>
      <c r="E153" s="4">
        <f t="shared" si="10"/>
        <v>367.59379999999999</v>
      </c>
      <c r="F153" s="4">
        <f t="shared" si="8"/>
        <v>1.8937999999999988</v>
      </c>
      <c r="G153" s="12">
        <v>2023</v>
      </c>
    </row>
    <row r="154" spans="1:7" x14ac:dyDescent="0.2">
      <c r="A154" s="18">
        <v>44875.567083333335</v>
      </c>
      <c r="B154" s="4">
        <v>0.17</v>
      </c>
      <c r="C154" s="4">
        <v>1.23</v>
      </c>
      <c r="D154" s="4">
        <f t="shared" si="9"/>
        <v>0.20910000000000001</v>
      </c>
      <c r="E154" s="4">
        <f t="shared" si="10"/>
        <v>367.60609999999997</v>
      </c>
      <c r="F154" s="4">
        <f t="shared" si="8"/>
        <v>1.9060999999999808</v>
      </c>
      <c r="G154" s="12">
        <v>2023</v>
      </c>
    </row>
    <row r="155" spans="1:7" x14ac:dyDescent="0.2">
      <c r="A155" s="18">
        <v>44875.569861111115</v>
      </c>
      <c r="B155" s="4">
        <v>0.18</v>
      </c>
      <c r="C155" s="4">
        <v>1.23</v>
      </c>
      <c r="D155" s="4">
        <f t="shared" si="9"/>
        <v>0.22139999999999999</v>
      </c>
      <c r="E155" s="4">
        <f t="shared" si="10"/>
        <v>367.61840000000001</v>
      </c>
      <c r="F155" s="4">
        <f t="shared" si="8"/>
        <v>1.9184000000000196</v>
      </c>
      <c r="G155" s="12">
        <v>2023</v>
      </c>
    </row>
    <row r="156" spans="1:7" x14ac:dyDescent="0.2">
      <c r="A156" s="18">
        <v>44875.57607638889</v>
      </c>
      <c r="B156" s="4">
        <v>0.19</v>
      </c>
      <c r="C156" s="4">
        <v>1.23</v>
      </c>
      <c r="D156" s="4">
        <f t="shared" si="9"/>
        <v>0.23369999999999999</v>
      </c>
      <c r="E156" s="4">
        <f t="shared" si="10"/>
        <v>367.63069999999999</v>
      </c>
      <c r="F156" s="4">
        <f t="shared" si="8"/>
        <v>1.9307000000000016</v>
      </c>
      <c r="G156" s="12">
        <v>2023</v>
      </c>
    </row>
    <row r="157" spans="1:7" x14ac:dyDescent="0.2">
      <c r="A157" s="18">
        <v>44875.578750000001</v>
      </c>
      <c r="B157" s="4">
        <v>0.2</v>
      </c>
      <c r="C157" s="4">
        <v>1.23</v>
      </c>
      <c r="D157" s="4">
        <f t="shared" si="9"/>
        <v>0.246</v>
      </c>
      <c r="E157" s="4">
        <f t="shared" si="10"/>
        <v>367.64299999999997</v>
      </c>
      <c r="F157" s="4">
        <f t="shared" si="8"/>
        <v>1.9429999999999836</v>
      </c>
      <c r="G157" s="12">
        <v>2023</v>
      </c>
    </row>
    <row r="158" spans="1:7" x14ac:dyDescent="0.2">
      <c r="A158" s="18">
        <v>44875.585636574076</v>
      </c>
      <c r="B158" s="4">
        <v>0.21</v>
      </c>
      <c r="C158" s="4">
        <v>1.23</v>
      </c>
      <c r="D158" s="4">
        <f t="shared" si="9"/>
        <v>0.25829999999999997</v>
      </c>
      <c r="E158" s="4">
        <f t="shared" si="10"/>
        <v>367.65530000000001</v>
      </c>
      <c r="F158" s="4">
        <f t="shared" si="8"/>
        <v>1.9553000000000225</v>
      </c>
      <c r="G158" s="12">
        <v>2023</v>
      </c>
    </row>
    <row r="159" spans="1:7" x14ac:dyDescent="0.2">
      <c r="A159" s="18">
        <v>44875.589421296296</v>
      </c>
      <c r="B159" s="4">
        <v>0.22</v>
      </c>
      <c r="C159" s="4">
        <v>1.23</v>
      </c>
      <c r="D159" s="4">
        <f t="shared" si="9"/>
        <v>0.27060000000000001</v>
      </c>
      <c r="E159" s="4">
        <f t="shared" si="10"/>
        <v>367.66759999999999</v>
      </c>
      <c r="F159" s="4">
        <f t="shared" si="8"/>
        <v>1.9676000000000045</v>
      </c>
      <c r="G159" s="12">
        <v>2023</v>
      </c>
    </row>
    <row r="160" spans="1:7" x14ac:dyDescent="0.2">
      <c r="A160" s="18">
        <v>44875.602638888886</v>
      </c>
      <c r="B160" s="4">
        <v>0.23</v>
      </c>
      <c r="C160" s="4">
        <v>1.23</v>
      </c>
      <c r="D160" s="4">
        <f t="shared" si="9"/>
        <v>0.28289999999999998</v>
      </c>
      <c r="E160" s="4">
        <f t="shared" si="10"/>
        <v>367.67989999999998</v>
      </c>
      <c r="F160" s="4">
        <f t="shared" si="8"/>
        <v>1.9798999999999864</v>
      </c>
      <c r="G160" s="12">
        <v>2023</v>
      </c>
    </row>
    <row r="161" spans="1:7" x14ac:dyDescent="0.2">
      <c r="A161" s="18">
        <v>44875.612245370372</v>
      </c>
      <c r="B161" s="4">
        <v>0.24</v>
      </c>
      <c r="C161" s="4">
        <v>1.23</v>
      </c>
      <c r="D161" s="4">
        <f t="shared" si="9"/>
        <v>0.29519999999999996</v>
      </c>
      <c r="E161" s="4">
        <f t="shared" si="10"/>
        <v>367.69220000000001</v>
      </c>
      <c r="F161" s="4">
        <f t="shared" si="8"/>
        <v>1.9922000000000253</v>
      </c>
      <c r="G161" s="12">
        <v>2023</v>
      </c>
    </row>
    <row r="162" spans="1:7" x14ac:dyDescent="0.2">
      <c r="A162" s="18">
        <v>44875.653067129628</v>
      </c>
      <c r="B162" s="4">
        <v>0.25</v>
      </c>
      <c r="C162" s="4">
        <v>1.23</v>
      </c>
      <c r="D162" s="4">
        <f t="shared" si="9"/>
        <v>0.3075</v>
      </c>
      <c r="E162" s="4">
        <f t="shared" si="10"/>
        <v>367.7045</v>
      </c>
      <c r="F162" s="4">
        <f t="shared" si="8"/>
        <v>2.0045000000000073</v>
      </c>
      <c r="G162" s="12">
        <v>2023</v>
      </c>
    </row>
    <row r="163" spans="1:7" x14ac:dyDescent="0.2">
      <c r="A163" s="18">
        <v>44875.701550925929</v>
      </c>
      <c r="B163" s="4">
        <v>0.26</v>
      </c>
      <c r="C163" s="4">
        <v>1.23</v>
      </c>
      <c r="D163" s="4">
        <f t="shared" si="9"/>
        <v>0.31980000000000003</v>
      </c>
      <c r="E163" s="4">
        <f t="shared" si="10"/>
        <v>367.71679999999998</v>
      </c>
      <c r="F163" s="4">
        <f t="shared" si="8"/>
        <v>2.0167999999999893</v>
      </c>
      <c r="G163" s="12">
        <v>2023</v>
      </c>
    </row>
    <row r="164" spans="1:7" x14ac:dyDescent="0.2">
      <c r="A164" s="18">
        <v>44876.450092592589</v>
      </c>
      <c r="B164" s="4">
        <v>0.27</v>
      </c>
      <c r="C164" s="4">
        <v>1.23</v>
      </c>
      <c r="D164" s="4">
        <f t="shared" si="9"/>
        <v>0.33210000000000001</v>
      </c>
      <c r="E164" s="4">
        <f t="shared" si="10"/>
        <v>367.72910000000002</v>
      </c>
      <c r="F164" s="4">
        <f t="shared" si="8"/>
        <v>2.0291000000000281</v>
      </c>
      <c r="G164" s="12">
        <v>2023</v>
      </c>
    </row>
    <row r="165" spans="1:7" x14ac:dyDescent="0.2">
      <c r="A165" s="18">
        <v>44876.485277777778</v>
      </c>
      <c r="B165" s="4">
        <v>0.28000000000000003</v>
      </c>
      <c r="C165" s="4">
        <v>1.23</v>
      </c>
      <c r="D165" s="4">
        <f t="shared" si="9"/>
        <v>0.34440000000000004</v>
      </c>
      <c r="E165" s="4">
        <f t="shared" si="10"/>
        <v>367.7414</v>
      </c>
      <c r="F165" s="4">
        <f t="shared" si="8"/>
        <v>2.0414000000000101</v>
      </c>
      <c r="G165" s="12">
        <v>2023</v>
      </c>
    </row>
    <row r="166" spans="1:7" x14ac:dyDescent="0.2">
      <c r="A166" s="18">
        <v>44876.499768518515</v>
      </c>
      <c r="B166" s="4">
        <v>0.28999999999999998</v>
      </c>
      <c r="C166" s="4">
        <v>1.23</v>
      </c>
      <c r="D166" s="4">
        <f t="shared" si="9"/>
        <v>0.35669999999999996</v>
      </c>
      <c r="E166" s="4">
        <f t="shared" si="10"/>
        <v>367.75369999999998</v>
      </c>
      <c r="F166" s="4">
        <f t="shared" si="8"/>
        <v>2.0536999999999921</v>
      </c>
      <c r="G166" s="12">
        <v>2023</v>
      </c>
    </row>
    <row r="167" spans="1:7" x14ac:dyDescent="0.2">
      <c r="A167" s="18">
        <v>44876.506331018521</v>
      </c>
      <c r="B167" s="4">
        <v>0.3</v>
      </c>
      <c r="C167" s="4">
        <v>1.23</v>
      </c>
      <c r="D167" s="4">
        <f t="shared" si="9"/>
        <v>0.36899999999999999</v>
      </c>
      <c r="E167" s="4">
        <f t="shared" si="10"/>
        <v>367.76600000000002</v>
      </c>
      <c r="F167" s="4">
        <f t="shared" si="8"/>
        <v>2.0660000000000309</v>
      </c>
      <c r="G167" s="12">
        <v>2023</v>
      </c>
    </row>
    <row r="168" spans="1:7" x14ac:dyDescent="0.2">
      <c r="A168" s="18">
        <v>44876.523379629631</v>
      </c>
      <c r="B168" s="4">
        <v>0.31</v>
      </c>
      <c r="C168" s="4">
        <v>1.23</v>
      </c>
      <c r="D168" s="4">
        <f t="shared" si="9"/>
        <v>0.38129999999999997</v>
      </c>
      <c r="E168" s="4">
        <f t="shared" si="10"/>
        <v>367.7783</v>
      </c>
      <c r="F168" s="4">
        <f t="shared" si="8"/>
        <v>2.0783000000000129</v>
      </c>
      <c r="G168" s="12">
        <v>2023</v>
      </c>
    </row>
    <row r="169" spans="1:7" x14ac:dyDescent="0.2">
      <c r="A169" s="18">
        <v>44876.530231481483</v>
      </c>
      <c r="B169" s="4">
        <v>0.32</v>
      </c>
      <c r="C169" s="4">
        <v>1.23</v>
      </c>
      <c r="D169" s="4">
        <f t="shared" si="9"/>
        <v>0.39360000000000001</v>
      </c>
      <c r="E169" s="4">
        <f t="shared" si="10"/>
        <v>367.79059999999998</v>
      </c>
      <c r="F169" s="4">
        <f t="shared" si="8"/>
        <v>2.0905999999999949</v>
      </c>
      <c r="G169" s="12">
        <v>2023</v>
      </c>
    </row>
    <row r="170" spans="1:7" x14ac:dyDescent="0.2">
      <c r="A170" s="18">
        <v>44876.542731481481</v>
      </c>
      <c r="B170" s="4">
        <v>0.33</v>
      </c>
      <c r="C170" s="4">
        <v>1.23</v>
      </c>
      <c r="D170" s="4">
        <f t="shared" si="9"/>
        <v>0.40590000000000004</v>
      </c>
      <c r="E170" s="4">
        <f t="shared" si="10"/>
        <v>367.80289999999997</v>
      </c>
      <c r="F170" s="4">
        <f t="shared" si="8"/>
        <v>2.1028999999999769</v>
      </c>
      <c r="G170" s="12">
        <v>2023</v>
      </c>
    </row>
    <row r="171" spans="1:7" x14ac:dyDescent="0.2">
      <c r="A171" s="18">
        <v>44876.547581018516</v>
      </c>
      <c r="B171" s="4">
        <v>0.34</v>
      </c>
      <c r="C171" s="4">
        <v>1.23</v>
      </c>
      <c r="D171" s="4">
        <f t="shared" si="9"/>
        <v>0.41820000000000002</v>
      </c>
      <c r="E171" s="4">
        <f t="shared" si="10"/>
        <v>367.8152</v>
      </c>
      <c r="F171" s="4">
        <f t="shared" si="8"/>
        <v>2.1152000000000157</v>
      </c>
      <c r="G171" s="12">
        <v>2023</v>
      </c>
    </row>
    <row r="172" spans="1:7" x14ac:dyDescent="0.2">
      <c r="A172" s="18">
        <v>44876.561273148145</v>
      </c>
      <c r="B172" s="4">
        <v>0.35</v>
      </c>
      <c r="C172" s="4">
        <v>1.23</v>
      </c>
      <c r="D172" s="4">
        <f t="shared" si="9"/>
        <v>0.43049999999999999</v>
      </c>
      <c r="E172" s="4">
        <f t="shared" si="10"/>
        <v>367.82749999999999</v>
      </c>
      <c r="F172" s="4">
        <f t="shared" si="8"/>
        <v>2.1274999999999977</v>
      </c>
      <c r="G172" s="12">
        <v>2023</v>
      </c>
    </row>
    <row r="173" spans="1:7" x14ac:dyDescent="0.2">
      <c r="A173" s="18">
        <v>44876.568020833336</v>
      </c>
      <c r="B173" s="4">
        <v>0.36</v>
      </c>
      <c r="C173" s="4">
        <v>1.23</v>
      </c>
      <c r="D173" s="4">
        <f t="shared" si="9"/>
        <v>0.44279999999999997</v>
      </c>
      <c r="E173" s="4">
        <f t="shared" si="10"/>
        <v>367.83979999999997</v>
      </c>
      <c r="F173" s="4">
        <f t="shared" si="8"/>
        <v>2.1397999999999797</v>
      </c>
      <c r="G173" s="12">
        <v>2023</v>
      </c>
    </row>
    <row r="174" spans="1:7" x14ac:dyDescent="0.2">
      <c r="A174" s="18">
        <v>44876.578472222223</v>
      </c>
      <c r="B174" s="4">
        <v>0.37</v>
      </c>
      <c r="C174" s="4">
        <v>1.23</v>
      </c>
      <c r="D174" s="4">
        <f t="shared" si="9"/>
        <v>0.4551</v>
      </c>
      <c r="E174" s="4">
        <f t="shared" si="10"/>
        <v>367.85210000000001</v>
      </c>
      <c r="F174" s="4">
        <f t="shared" si="8"/>
        <v>2.1521000000000186</v>
      </c>
      <c r="G174" s="12">
        <v>2023</v>
      </c>
    </row>
    <row r="175" spans="1:7" x14ac:dyDescent="0.2">
      <c r="A175" s="18">
        <v>44876.582766203705</v>
      </c>
      <c r="B175" s="4">
        <v>0.38</v>
      </c>
      <c r="C175" s="4">
        <v>1.23</v>
      </c>
      <c r="D175" s="4">
        <f t="shared" si="9"/>
        <v>0.46739999999999998</v>
      </c>
      <c r="E175" s="4">
        <f t="shared" si="10"/>
        <v>367.86439999999999</v>
      </c>
      <c r="F175" s="4">
        <f t="shared" si="8"/>
        <v>2.1644000000000005</v>
      </c>
      <c r="G175" s="12">
        <v>2023</v>
      </c>
    </row>
    <row r="176" spans="1:7" x14ac:dyDescent="0.2">
      <c r="A176" s="18">
        <v>44876.593900462962</v>
      </c>
      <c r="B176" s="4">
        <v>0.39</v>
      </c>
      <c r="C176" s="4">
        <v>1.23</v>
      </c>
      <c r="D176" s="4">
        <f t="shared" si="9"/>
        <v>0.47970000000000002</v>
      </c>
      <c r="E176" s="4">
        <f t="shared" si="10"/>
        <v>367.87669999999997</v>
      </c>
      <c r="F176" s="4">
        <f t="shared" si="8"/>
        <v>2.1766999999999825</v>
      </c>
      <c r="G176" s="12">
        <v>2023</v>
      </c>
    </row>
    <row r="177" spans="1:7" x14ac:dyDescent="0.2">
      <c r="A177" s="18">
        <v>44876.600115740737</v>
      </c>
      <c r="B177" s="4">
        <v>0.4</v>
      </c>
      <c r="C177" s="4">
        <v>1.23</v>
      </c>
      <c r="D177" s="4">
        <f t="shared" si="9"/>
        <v>0.49199999999999999</v>
      </c>
      <c r="E177" s="4">
        <f t="shared" si="10"/>
        <v>367.88900000000001</v>
      </c>
      <c r="F177" s="4">
        <f t="shared" si="8"/>
        <v>2.1890000000000214</v>
      </c>
      <c r="G177" s="12">
        <v>2023</v>
      </c>
    </row>
    <row r="178" spans="1:7" x14ac:dyDescent="0.2">
      <c r="A178" s="18">
        <v>44876.615694444445</v>
      </c>
      <c r="B178" s="4">
        <v>0.41</v>
      </c>
      <c r="C178" s="4">
        <v>1.23</v>
      </c>
      <c r="D178" s="4">
        <f t="shared" si="9"/>
        <v>0.50429999999999997</v>
      </c>
      <c r="E178" s="4">
        <f t="shared" si="10"/>
        <v>367.90129999999999</v>
      </c>
      <c r="F178" s="4">
        <f t="shared" si="8"/>
        <v>2.2013000000000034</v>
      </c>
      <c r="G178" s="12">
        <v>2023</v>
      </c>
    </row>
    <row r="179" spans="1:7" x14ac:dyDescent="0.2">
      <c r="A179" s="18">
        <v>44876.622384259259</v>
      </c>
      <c r="B179" s="4">
        <v>0.42</v>
      </c>
      <c r="C179" s="4">
        <v>1.23</v>
      </c>
      <c r="D179" s="4">
        <f t="shared" si="9"/>
        <v>0.51659999999999995</v>
      </c>
      <c r="E179" s="4">
        <f t="shared" si="10"/>
        <v>367.91359999999997</v>
      </c>
      <c r="F179" s="4">
        <f t="shared" si="8"/>
        <v>2.2135999999999854</v>
      </c>
      <c r="G179" s="12">
        <v>2023</v>
      </c>
    </row>
    <row r="180" spans="1:7" x14ac:dyDescent="0.2">
      <c r="A180" s="18">
        <v>44876.640902777777</v>
      </c>
      <c r="B180" s="4">
        <v>0.43</v>
      </c>
      <c r="C180" s="4">
        <v>1.23</v>
      </c>
      <c r="D180" s="4">
        <f t="shared" si="9"/>
        <v>0.52890000000000004</v>
      </c>
      <c r="E180" s="4">
        <f t="shared" si="10"/>
        <v>367.92590000000001</v>
      </c>
      <c r="F180" s="4">
        <f t="shared" si="8"/>
        <v>2.2259000000000242</v>
      </c>
      <c r="G180" s="12">
        <v>2023</v>
      </c>
    </row>
    <row r="181" spans="1:7" x14ac:dyDescent="0.2">
      <c r="A181" s="18">
        <v>44876.654178240744</v>
      </c>
      <c r="B181" s="4">
        <v>0.44</v>
      </c>
      <c r="C181" s="4">
        <v>1.23</v>
      </c>
      <c r="D181" s="4">
        <f t="shared" si="9"/>
        <v>0.54120000000000001</v>
      </c>
      <c r="E181" s="4">
        <f t="shared" si="10"/>
        <v>367.93819999999999</v>
      </c>
      <c r="F181" s="4">
        <f t="shared" si="8"/>
        <v>2.2382000000000062</v>
      </c>
      <c r="G181" s="12">
        <v>2023</v>
      </c>
    </row>
    <row r="182" spans="1:7" x14ac:dyDescent="0.2">
      <c r="A182" s="18">
        <v>44877.420740740738</v>
      </c>
      <c r="B182" s="4">
        <v>0.45</v>
      </c>
      <c r="C182" s="4">
        <v>1.23</v>
      </c>
      <c r="D182" s="4">
        <f t="shared" si="9"/>
        <v>0.55349999999999999</v>
      </c>
      <c r="E182" s="4">
        <f t="shared" si="10"/>
        <v>367.95049999999998</v>
      </c>
      <c r="F182" s="4">
        <f t="shared" si="8"/>
        <v>2.2504999999999882</v>
      </c>
      <c r="G182" s="12">
        <v>2023</v>
      </c>
    </row>
    <row r="183" spans="1:7" x14ac:dyDescent="0.2">
      <c r="A183" s="18">
        <v>44877.441944444443</v>
      </c>
      <c r="B183" s="4">
        <v>0.46</v>
      </c>
      <c r="C183" s="4">
        <v>1.23</v>
      </c>
      <c r="D183" s="4">
        <f t="shared" si="9"/>
        <v>0.56579999999999997</v>
      </c>
      <c r="E183" s="4">
        <f t="shared" si="10"/>
        <v>367.96280000000002</v>
      </c>
      <c r="F183" s="4">
        <f t="shared" si="8"/>
        <v>2.262800000000027</v>
      </c>
      <c r="G183" s="12">
        <v>2023</v>
      </c>
    </row>
    <row r="184" spans="1:7" x14ac:dyDescent="0.2">
      <c r="A184" s="18">
        <v>44877.461539351854</v>
      </c>
      <c r="B184" s="4">
        <v>0.47</v>
      </c>
      <c r="C184" s="4">
        <v>1.23</v>
      </c>
      <c r="D184" s="4">
        <f t="shared" si="9"/>
        <v>0.57809999999999995</v>
      </c>
      <c r="E184" s="4">
        <f t="shared" si="10"/>
        <v>367.9751</v>
      </c>
      <c r="F184" s="4">
        <f t="shared" si="8"/>
        <v>2.275100000000009</v>
      </c>
      <c r="G184" s="12">
        <v>2023</v>
      </c>
    </row>
    <row r="185" spans="1:7" x14ac:dyDescent="0.2">
      <c r="A185" s="18">
        <v>44877.474606481483</v>
      </c>
      <c r="B185" s="4">
        <v>0.48</v>
      </c>
      <c r="C185" s="4">
        <v>1.23</v>
      </c>
      <c r="D185" s="4">
        <f t="shared" si="9"/>
        <v>0.59039999999999992</v>
      </c>
      <c r="E185" s="4">
        <f t="shared" si="10"/>
        <v>367.98739999999998</v>
      </c>
      <c r="F185" s="4">
        <f t="shared" si="8"/>
        <v>2.287399999999991</v>
      </c>
      <c r="G185" s="12">
        <v>2023</v>
      </c>
    </row>
    <row r="186" spans="1:7" x14ac:dyDescent="0.2">
      <c r="A186" s="18">
        <v>44877.506979166668</v>
      </c>
      <c r="B186" s="4">
        <v>0.49</v>
      </c>
      <c r="C186" s="4">
        <v>1.23</v>
      </c>
      <c r="D186" s="4">
        <f t="shared" si="9"/>
        <v>0.60270000000000001</v>
      </c>
      <c r="E186" s="4">
        <f t="shared" si="10"/>
        <v>367.99970000000002</v>
      </c>
      <c r="F186" s="4">
        <f t="shared" si="8"/>
        <v>2.2997000000000298</v>
      </c>
      <c r="G186" s="12">
        <v>2023</v>
      </c>
    </row>
    <row r="187" spans="1:7" x14ac:dyDescent="0.2">
      <c r="A187" s="18">
        <v>44877.522581018522</v>
      </c>
      <c r="B187" s="4">
        <v>0.5</v>
      </c>
      <c r="C187" s="4">
        <v>1.23</v>
      </c>
      <c r="D187" s="4">
        <f t="shared" si="9"/>
        <v>0.61499999999999999</v>
      </c>
      <c r="E187" s="4">
        <f t="shared" si="10"/>
        <v>368.012</v>
      </c>
      <c r="F187" s="4">
        <f t="shared" si="8"/>
        <v>2.3120000000000118</v>
      </c>
      <c r="G187" s="12">
        <v>2023</v>
      </c>
    </row>
    <row r="188" spans="1:7" x14ac:dyDescent="0.2">
      <c r="A188" s="18">
        <v>44877.567280092589</v>
      </c>
      <c r="B188" s="4">
        <v>0.51</v>
      </c>
      <c r="C188" s="4">
        <v>1.23</v>
      </c>
      <c r="D188" s="4">
        <f t="shared" si="9"/>
        <v>0.62729999999999997</v>
      </c>
      <c r="E188" s="4">
        <f t="shared" si="10"/>
        <v>368.02429999999998</v>
      </c>
      <c r="F188" s="4">
        <f t="shared" si="8"/>
        <v>2.3242999999999938</v>
      </c>
      <c r="G188" s="12">
        <v>2023</v>
      </c>
    </row>
    <row r="189" spans="1:7" x14ac:dyDescent="0.2">
      <c r="A189" s="18">
        <v>44877.574097222219</v>
      </c>
      <c r="B189" s="4">
        <v>0.52</v>
      </c>
      <c r="C189" s="4">
        <v>1.23</v>
      </c>
      <c r="D189" s="4">
        <f t="shared" si="9"/>
        <v>0.63960000000000006</v>
      </c>
      <c r="E189" s="4">
        <f t="shared" si="10"/>
        <v>368.03659999999996</v>
      </c>
      <c r="F189" s="4">
        <f t="shared" si="8"/>
        <v>2.3365999999999758</v>
      </c>
      <c r="G189" s="12">
        <v>2023</v>
      </c>
    </row>
    <row r="190" spans="1:7" x14ac:dyDescent="0.2">
      <c r="A190" s="18">
        <v>44877.606354166666</v>
      </c>
      <c r="B190" s="4">
        <v>0.53</v>
      </c>
      <c r="C190" s="4">
        <v>1.23</v>
      </c>
      <c r="D190" s="4">
        <f t="shared" si="9"/>
        <v>0.65190000000000003</v>
      </c>
      <c r="E190" s="4">
        <f t="shared" si="10"/>
        <v>368.0489</v>
      </c>
      <c r="F190" s="4">
        <f t="shared" si="8"/>
        <v>2.3489000000000146</v>
      </c>
      <c r="G190" s="12">
        <v>2023</v>
      </c>
    </row>
    <row r="191" spans="1:7" x14ac:dyDescent="0.2">
      <c r="A191" s="18">
        <v>44878.499525462961</v>
      </c>
      <c r="B191" s="4">
        <v>0.54</v>
      </c>
      <c r="C191" s="4">
        <v>1.23</v>
      </c>
      <c r="D191" s="4">
        <f t="shared" si="9"/>
        <v>0.66420000000000001</v>
      </c>
      <c r="E191" s="4">
        <f t="shared" si="10"/>
        <v>368.06119999999999</v>
      </c>
      <c r="F191" s="4">
        <f t="shared" si="8"/>
        <v>2.3611999999999966</v>
      </c>
      <c r="G191" s="12">
        <v>2023</v>
      </c>
    </row>
    <row r="192" spans="1:7" x14ac:dyDescent="0.2">
      <c r="A192" s="18">
        <v>44879.414675925924</v>
      </c>
      <c r="B192" s="4">
        <v>0.55000000000000004</v>
      </c>
      <c r="C192" s="4">
        <v>1.23</v>
      </c>
      <c r="D192" s="4">
        <f t="shared" si="9"/>
        <v>0.67649999999999999</v>
      </c>
      <c r="E192" s="4">
        <f t="shared" si="10"/>
        <v>368.07349999999997</v>
      </c>
      <c r="F192" s="4">
        <f t="shared" si="8"/>
        <v>2.3734999999999786</v>
      </c>
      <c r="G192" s="12">
        <v>2023</v>
      </c>
    </row>
    <row r="193" spans="1:7" x14ac:dyDescent="0.2">
      <c r="A193" s="18">
        <v>44879.419166666667</v>
      </c>
      <c r="B193" s="4">
        <v>0.56000000000000005</v>
      </c>
      <c r="C193" s="4">
        <v>1.23</v>
      </c>
      <c r="D193" s="4">
        <f t="shared" si="9"/>
        <v>0.68880000000000008</v>
      </c>
      <c r="E193" s="4">
        <f t="shared" si="10"/>
        <v>368.08580000000001</v>
      </c>
      <c r="F193" s="4">
        <f t="shared" si="8"/>
        <v>2.3858000000000175</v>
      </c>
      <c r="G193" s="12">
        <v>2023</v>
      </c>
    </row>
    <row r="194" spans="1:7" x14ac:dyDescent="0.2">
      <c r="A194" s="18">
        <v>44879.42701388889</v>
      </c>
      <c r="B194" s="4">
        <v>0.56999999999999995</v>
      </c>
      <c r="C194" s="4">
        <v>1.23</v>
      </c>
      <c r="D194" s="4">
        <f t="shared" si="9"/>
        <v>0.70109999999999995</v>
      </c>
      <c r="E194" s="4">
        <f t="shared" si="10"/>
        <v>368.09809999999999</v>
      </c>
      <c r="F194" s="4">
        <f t="shared" si="8"/>
        <v>2.3980999999999995</v>
      </c>
      <c r="G194" s="12">
        <v>2023</v>
      </c>
    </row>
    <row r="195" spans="1:7" x14ac:dyDescent="0.2">
      <c r="A195" s="18">
        <v>44879.430601851855</v>
      </c>
      <c r="B195" s="4">
        <v>0.57999999999999996</v>
      </c>
      <c r="C195" s="4">
        <v>1.23</v>
      </c>
      <c r="D195" s="4">
        <f t="shared" si="9"/>
        <v>0.71339999999999992</v>
      </c>
      <c r="E195" s="4">
        <f t="shared" si="10"/>
        <v>368.11039999999997</v>
      </c>
      <c r="F195" s="4">
        <f t="shared" ref="F195:F258" si="11">E195-365.7</f>
        <v>2.4103999999999814</v>
      </c>
      <c r="G195" s="12">
        <v>2023</v>
      </c>
    </row>
    <row r="196" spans="1:7" x14ac:dyDescent="0.2">
      <c r="A196" s="18">
        <v>44879.442349537036</v>
      </c>
      <c r="B196" s="4">
        <v>0.59</v>
      </c>
      <c r="C196" s="4">
        <v>1.23</v>
      </c>
      <c r="D196" s="4">
        <f t="shared" si="9"/>
        <v>0.7256999999999999</v>
      </c>
      <c r="E196" s="4">
        <f t="shared" si="10"/>
        <v>368.12270000000001</v>
      </c>
      <c r="F196" s="4">
        <f t="shared" si="11"/>
        <v>2.4227000000000203</v>
      </c>
      <c r="G196" s="12">
        <v>2023</v>
      </c>
    </row>
    <row r="197" spans="1:7" x14ac:dyDescent="0.2">
      <c r="A197" s="18">
        <v>44879.448842592596</v>
      </c>
      <c r="B197" s="4">
        <v>0.6</v>
      </c>
      <c r="C197" s="4">
        <v>1.23</v>
      </c>
      <c r="D197" s="4">
        <f t="shared" ref="D197:D260" si="12">B197*C197</f>
        <v>0.73799999999999999</v>
      </c>
      <c r="E197" s="4">
        <f t="shared" si="10"/>
        <v>368.13499999999999</v>
      </c>
      <c r="F197" s="4">
        <f t="shared" si="11"/>
        <v>2.4350000000000023</v>
      </c>
      <c r="G197" s="12">
        <v>2023</v>
      </c>
    </row>
    <row r="198" spans="1:7" x14ac:dyDescent="0.2">
      <c r="A198" s="18">
        <v>44879.471898148149</v>
      </c>
      <c r="B198" s="4">
        <v>0.61</v>
      </c>
      <c r="C198" s="4">
        <v>1.23</v>
      </c>
      <c r="D198" s="4">
        <f t="shared" si="12"/>
        <v>0.75029999999999997</v>
      </c>
      <c r="E198" s="4">
        <f t="shared" si="10"/>
        <v>368.14729999999997</v>
      </c>
      <c r="F198" s="4">
        <f t="shared" si="11"/>
        <v>2.4472999999999843</v>
      </c>
      <c r="G198" s="12">
        <v>2023</v>
      </c>
    </row>
    <row r="199" spans="1:7" x14ac:dyDescent="0.2">
      <c r="A199" s="18">
        <v>44879.494479166664</v>
      </c>
      <c r="B199" s="4">
        <v>0.62</v>
      </c>
      <c r="C199" s="4">
        <v>1.23</v>
      </c>
      <c r="D199" s="4">
        <f t="shared" si="12"/>
        <v>0.76259999999999994</v>
      </c>
      <c r="E199" s="4">
        <f t="shared" si="10"/>
        <v>368.15960000000001</v>
      </c>
      <c r="F199" s="4">
        <f t="shared" si="11"/>
        <v>2.4596000000000231</v>
      </c>
      <c r="G199" s="12">
        <v>2023</v>
      </c>
    </row>
    <row r="200" spans="1:7" x14ac:dyDescent="0.2">
      <c r="A200" s="18">
        <v>44879.546180555553</v>
      </c>
      <c r="B200" s="4">
        <v>0.63</v>
      </c>
      <c r="C200" s="4">
        <v>1.23</v>
      </c>
      <c r="D200" s="4">
        <f t="shared" si="12"/>
        <v>0.77490000000000003</v>
      </c>
      <c r="E200" s="4">
        <f t="shared" si="10"/>
        <v>368.17189999999999</v>
      </c>
      <c r="F200" s="4">
        <f t="shared" si="11"/>
        <v>2.4719000000000051</v>
      </c>
      <c r="G200" s="12">
        <v>2023</v>
      </c>
    </row>
    <row r="201" spans="1:7" x14ac:dyDescent="0.2">
      <c r="A201" s="18">
        <v>44879.576921296299</v>
      </c>
      <c r="B201" s="4">
        <v>0.64</v>
      </c>
      <c r="C201" s="4">
        <v>1.23</v>
      </c>
      <c r="D201" s="4">
        <f t="shared" si="12"/>
        <v>0.78720000000000001</v>
      </c>
      <c r="E201" s="4">
        <f t="shared" si="10"/>
        <v>368.18419999999998</v>
      </c>
      <c r="F201" s="4">
        <f t="shared" si="11"/>
        <v>2.4841999999999871</v>
      </c>
      <c r="G201" s="12">
        <v>2023</v>
      </c>
    </row>
    <row r="202" spans="1:7" x14ac:dyDescent="0.2">
      <c r="A202" s="18">
        <v>44897.530914351853</v>
      </c>
      <c r="B202" s="4">
        <v>0.65</v>
      </c>
      <c r="C202" s="4">
        <v>1.23</v>
      </c>
      <c r="D202" s="4">
        <f t="shared" si="12"/>
        <v>0.79949999999999999</v>
      </c>
      <c r="E202" s="4">
        <f t="shared" si="10"/>
        <v>368.19650000000001</v>
      </c>
      <c r="F202" s="4">
        <f t="shared" si="11"/>
        <v>2.4965000000000259</v>
      </c>
      <c r="G202" s="12">
        <v>2023</v>
      </c>
    </row>
    <row r="203" spans="1:7" x14ac:dyDescent="0.2">
      <c r="A203" s="18">
        <v>44897.535370370373</v>
      </c>
      <c r="B203" s="4">
        <v>0.66</v>
      </c>
      <c r="C203" s="4">
        <v>1.23</v>
      </c>
      <c r="D203" s="4">
        <f t="shared" si="12"/>
        <v>0.81180000000000008</v>
      </c>
      <c r="E203" s="4">
        <f t="shared" ref="E203:E266" si="13">D203+$E$136</f>
        <v>368.2088</v>
      </c>
      <c r="F203" s="4">
        <f t="shared" si="11"/>
        <v>2.5088000000000079</v>
      </c>
      <c r="G203" s="12">
        <v>2023</v>
      </c>
    </row>
    <row r="204" spans="1:7" x14ac:dyDescent="0.2">
      <c r="A204" s="18">
        <v>44897.544247685182</v>
      </c>
      <c r="B204" s="4">
        <v>0.67</v>
      </c>
      <c r="C204" s="4">
        <v>1.23</v>
      </c>
      <c r="D204" s="4">
        <f t="shared" si="12"/>
        <v>0.82410000000000005</v>
      </c>
      <c r="E204" s="4">
        <f t="shared" si="13"/>
        <v>368.22109999999998</v>
      </c>
      <c r="F204" s="4">
        <f t="shared" si="11"/>
        <v>2.5210999999999899</v>
      </c>
      <c r="G204" s="12">
        <v>2023</v>
      </c>
    </row>
    <row r="205" spans="1:7" x14ac:dyDescent="0.2">
      <c r="A205" s="18">
        <v>44897.548645833333</v>
      </c>
      <c r="B205" s="4">
        <v>0.68</v>
      </c>
      <c r="C205" s="4">
        <v>1.23</v>
      </c>
      <c r="D205" s="4">
        <f t="shared" si="12"/>
        <v>0.83640000000000003</v>
      </c>
      <c r="E205" s="4">
        <f t="shared" si="13"/>
        <v>368.23340000000002</v>
      </c>
      <c r="F205" s="4">
        <f t="shared" si="11"/>
        <v>2.5334000000000287</v>
      </c>
      <c r="G205" s="12">
        <v>2023</v>
      </c>
    </row>
    <row r="206" spans="1:7" x14ac:dyDescent="0.2">
      <c r="A206" s="18">
        <v>44897.561493055553</v>
      </c>
      <c r="B206" s="4">
        <v>0.69</v>
      </c>
      <c r="C206" s="4">
        <v>1.23</v>
      </c>
      <c r="D206" s="4">
        <f t="shared" si="12"/>
        <v>0.8486999999999999</v>
      </c>
      <c r="E206" s="4">
        <f t="shared" si="13"/>
        <v>368.2457</v>
      </c>
      <c r="F206" s="4">
        <f t="shared" si="11"/>
        <v>2.5457000000000107</v>
      </c>
      <c r="G206" s="12">
        <v>2023</v>
      </c>
    </row>
    <row r="207" spans="1:7" x14ac:dyDescent="0.2">
      <c r="A207" s="18">
        <v>44897.568680555552</v>
      </c>
      <c r="B207" s="4">
        <v>0.7</v>
      </c>
      <c r="C207" s="4">
        <v>1.23</v>
      </c>
      <c r="D207" s="4">
        <f t="shared" si="12"/>
        <v>0.86099999999999999</v>
      </c>
      <c r="E207" s="4">
        <f t="shared" si="13"/>
        <v>368.25799999999998</v>
      </c>
      <c r="F207" s="4">
        <f t="shared" si="11"/>
        <v>2.5579999999999927</v>
      </c>
      <c r="G207" s="12">
        <v>2023</v>
      </c>
    </row>
    <row r="208" spans="1:7" x14ac:dyDescent="0.2">
      <c r="A208" s="18">
        <v>44897.584201388891</v>
      </c>
      <c r="B208" s="4">
        <v>0.71</v>
      </c>
      <c r="C208" s="4">
        <v>1.23</v>
      </c>
      <c r="D208" s="4">
        <f t="shared" si="12"/>
        <v>0.87329999999999997</v>
      </c>
      <c r="E208" s="4">
        <f t="shared" si="13"/>
        <v>368.27029999999996</v>
      </c>
      <c r="F208" s="4">
        <f t="shared" si="11"/>
        <v>2.5702999999999747</v>
      </c>
      <c r="G208" s="12">
        <v>2023</v>
      </c>
    </row>
    <row r="209" spans="1:7" x14ac:dyDescent="0.2">
      <c r="A209" s="18">
        <v>44897.596215277779</v>
      </c>
      <c r="B209" s="4">
        <v>0.72</v>
      </c>
      <c r="C209" s="4">
        <v>1.23</v>
      </c>
      <c r="D209" s="4">
        <f t="shared" si="12"/>
        <v>0.88559999999999994</v>
      </c>
      <c r="E209" s="4">
        <f t="shared" si="13"/>
        <v>368.2826</v>
      </c>
      <c r="F209" s="4">
        <f t="shared" si="11"/>
        <v>2.5826000000000136</v>
      </c>
      <c r="G209" s="12">
        <v>2023</v>
      </c>
    </row>
    <row r="210" spans="1:7" x14ac:dyDescent="0.2">
      <c r="A210" s="18">
        <v>44898.423020833332</v>
      </c>
      <c r="B210" s="4">
        <v>0.73</v>
      </c>
      <c r="C210" s="4">
        <v>1.23</v>
      </c>
      <c r="D210" s="4">
        <f t="shared" si="12"/>
        <v>0.89789999999999992</v>
      </c>
      <c r="E210" s="4">
        <f t="shared" si="13"/>
        <v>368.29489999999998</v>
      </c>
      <c r="F210" s="4">
        <f t="shared" si="11"/>
        <v>2.5948999999999955</v>
      </c>
      <c r="G210" s="12">
        <v>2023</v>
      </c>
    </row>
    <row r="211" spans="1:7" x14ac:dyDescent="0.2">
      <c r="A211" s="18">
        <v>44903.446319444447</v>
      </c>
      <c r="B211" s="4">
        <v>0.74</v>
      </c>
      <c r="C211" s="4">
        <v>1.23</v>
      </c>
      <c r="D211" s="4">
        <f t="shared" si="12"/>
        <v>0.91020000000000001</v>
      </c>
      <c r="E211" s="4">
        <f t="shared" si="13"/>
        <v>368.30719999999997</v>
      </c>
      <c r="F211" s="4">
        <f t="shared" si="11"/>
        <v>2.6071999999999775</v>
      </c>
      <c r="G211" s="12">
        <v>2023</v>
      </c>
    </row>
    <row r="212" spans="1:7" x14ac:dyDescent="0.2">
      <c r="A212" s="18">
        <v>44903.448009259257</v>
      </c>
      <c r="B212" s="4">
        <v>0.75</v>
      </c>
      <c r="C212" s="4">
        <v>1.23</v>
      </c>
      <c r="D212" s="4">
        <f t="shared" si="12"/>
        <v>0.92249999999999999</v>
      </c>
      <c r="E212" s="4">
        <f t="shared" si="13"/>
        <v>368.31950000000001</v>
      </c>
      <c r="F212" s="4">
        <f t="shared" si="11"/>
        <v>2.6195000000000164</v>
      </c>
      <c r="G212" s="12">
        <v>2023</v>
      </c>
    </row>
    <row r="213" spans="1:7" x14ac:dyDescent="0.2">
      <c r="A213" s="18">
        <v>44903.448969907404</v>
      </c>
      <c r="B213" s="4">
        <v>0.76</v>
      </c>
      <c r="C213" s="4">
        <v>1.23</v>
      </c>
      <c r="D213" s="4">
        <f t="shared" si="12"/>
        <v>0.93479999999999996</v>
      </c>
      <c r="E213" s="4">
        <f t="shared" si="13"/>
        <v>368.33179999999999</v>
      </c>
      <c r="F213" s="4">
        <f t="shared" si="11"/>
        <v>2.6317999999999984</v>
      </c>
      <c r="G213" s="12">
        <v>2023</v>
      </c>
    </row>
    <row r="214" spans="1:7" x14ac:dyDescent="0.2">
      <c r="A214" s="18">
        <v>44903.451724537037</v>
      </c>
      <c r="B214" s="4">
        <v>0.77</v>
      </c>
      <c r="C214" s="4">
        <v>1.23</v>
      </c>
      <c r="D214" s="4">
        <f t="shared" si="12"/>
        <v>0.94710000000000005</v>
      </c>
      <c r="E214" s="4">
        <f t="shared" si="13"/>
        <v>368.34409999999997</v>
      </c>
      <c r="F214" s="4">
        <f t="shared" si="11"/>
        <v>2.6440999999999804</v>
      </c>
      <c r="G214" s="12">
        <v>2023</v>
      </c>
    </row>
    <row r="215" spans="1:7" x14ac:dyDescent="0.2">
      <c r="A215" s="18">
        <v>44903.453067129631</v>
      </c>
      <c r="B215" s="4">
        <v>0.78</v>
      </c>
      <c r="C215" s="4">
        <v>1.23</v>
      </c>
      <c r="D215" s="4">
        <f t="shared" si="12"/>
        <v>0.95940000000000003</v>
      </c>
      <c r="E215" s="4">
        <f t="shared" si="13"/>
        <v>368.35640000000001</v>
      </c>
      <c r="F215" s="4">
        <f t="shared" si="11"/>
        <v>2.6564000000000192</v>
      </c>
      <c r="G215" s="12">
        <v>2023</v>
      </c>
    </row>
    <row r="216" spans="1:7" x14ac:dyDescent="0.2">
      <c r="A216" s="18">
        <v>44903.475914351853</v>
      </c>
      <c r="B216" s="4">
        <v>0.79</v>
      </c>
      <c r="C216" s="4">
        <v>1.23</v>
      </c>
      <c r="D216" s="4">
        <f t="shared" si="12"/>
        <v>0.97170000000000001</v>
      </c>
      <c r="E216" s="4">
        <f t="shared" si="13"/>
        <v>368.36869999999999</v>
      </c>
      <c r="F216" s="4">
        <f t="shared" si="11"/>
        <v>2.6687000000000012</v>
      </c>
      <c r="G216" s="12">
        <v>2023</v>
      </c>
    </row>
    <row r="217" spans="1:7" x14ac:dyDescent="0.2">
      <c r="A217" s="18">
        <v>44903.477673611109</v>
      </c>
      <c r="B217" s="4">
        <v>0.8</v>
      </c>
      <c r="C217" s="4">
        <v>1.23</v>
      </c>
      <c r="D217" s="4">
        <f t="shared" si="12"/>
        <v>0.98399999999999999</v>
      </c>
      <c r="E217" s="4">
        <f t="shared" si="13"/>
        <v>368.38099999999997</v>
      </c>
      <c r="F217" s="4">
        <f t="shared" si="11"/>
        <v>2.6809999999999832</v>
      </c>
      <c r="G217" s="12">
        <v>2023</v>
      </c>
    </row>
    <row r="218" spans="1:7" x14ac:dyDescent="0.2">
      <c r="A218" s="18">
        <v>44903.479710648149</v>
      </c>
      <c r="B218" s="4">
        <v>0.81</v>
      </c>
      <c r="C218" s="4">
        <v>1.23</v>
      </c>
      <c r="D218" s="4">
        <f t="shared" si="12"/>
        <v>0.99630000000000007</v>
      </c>
      <c r="E218" s="4">
        <f t="shared" si="13"/>
        <v>368.39330000000001</v>
      </c>
      <c r="F218" s="4">
        <f t="shared" si="11"/>
        <v>2.693300000000022</v>
      </c>
      <c r="G218" s="12">
        <v>2023</v>
      </c>
    </row>
    <row r="219" spans="1:7" x14ac:dyDescent="0.2">
      <c r="A219" s="18">
        <v>44903.480729166666</v>
      </c>
      <c r="B219" s="4">
        <v>0.82</v>
      </c>
      <c r="C219" s="4">
        <v>1.23</v>
      </c>
      <c r="D219" s="4">
        <f t="shared" si="12"/>
        <v>1.0085999999999999</v>
      </c>
      <c r="E219" s="4">
        <f t="shared" si="13"/>
        <v>368.40559999999999</v>
      </c>
      <c r="F219" s="4">
        <f t="shared" si="11"/>
        <v>2.705600000000004</v>
      </c>
      <c r="G219" s="12">
        <v>2023</v>
      </c>
    </row>
    <row r="220" spans="1:7" x14ac:dyDescent="0.2">
      <c r="A220" s="18">
        <v>44903.483749999999</v>
      </c>
      <c r="B220" s="4">
        <v>0.83</v>
      </c>
      <c r="C220" s="4">
        <v>1.23</v>
      </c>
      <c r="D220" s="4">
        <f t="shared" si="12"/>
        <v>1.0208999999999999</v>
      </c>
      <c r="E220" s="4">
        <f t="shared" si="13"/>
        <v>368.41789999999997</v>
      </c>
      <c r="F220" s="4">
        <f t="shared" si="11"/>
        <v>2.717899999999986</v>
      </c>
      <c r="G220" s="12">
        <v>2023</v>
      </c>
    </row>
    <row r="221" spans="1:7" x14ac:dyDescent="0.2">
      <c r="A221" s="18">
        <v>44903.485289351855</v>
      </c>
      <c r="B221" s="4">
        <v>0.84</v>
      </c>
      <c r="C221" s="4">
        <v>1.23</v>
      </c>
      <c r="D221" s="4">
        <f t="shared" si="12"/>
        <v>1.0331999999999999</v>
      </c>
      <c r="E221" s="4">
        <f t="shared" si="13"/>
        <v>368.43020000000001</v>
      </c>
      <c r="F221" s="4">
        <f t="shared" si="11"/>
        <v>2.7302000000000248</v>
      </c>
      <c r="G221" s="12">
        <v>2023</v>
      </c>
    </row>
    <row r="222" spans="1:7" x14ac:dyDescent="0.2">
      <c r="A222" s="18">
        <v>44903.489560185182</v>
      </c>
      <c r="B222" s="4">
        <v>0.85</v>
      </c>
      <c r="C222" s="4">
        <v>1.23</v>
      </c>
      <c r="D222" s="4">
        <f t="shared" si="12"/>
        <v>1.0454999999999999</v>
      </c>
      <c r="E222" s="4">
        <f t="shared" si="13"/>
        <v>368.4425</v>
      </c>
      <c r="F222" s="4">
        <f t="shared" si="11"/>
        <v>2.7425000000000068</v>
      </c>
      <c r="G222" s="12">
        <v>2023</v>
      </c>
    </row>
    <row r="223" spans="1:7" x14ac:dyDescent="0.2">
      <c r="A223" s="18">
        <v>44903.490590277775</v>
      </c>
      <c r="B223" s="4">
        <v>0.86</v>
      </c>
      <c r="C223" s="4">
        <v>1.23</v>
      </c>
      <c r="D223" s="4">
        <f t="shared" si="12"/>
        <v>1.0578000000000001</v>
      </c>
      <c r="E223" s="4">
        <f t="shared" si="13"/>
        <v>368.45479999999998</v>
      </c>
      <c r="F223" s="4">
        <f t="shared" si="11"/>
        <v>2.7547999999999888</v>
      </c>
      <c r="G223" s="12">
        <v>2023</v>
      </c>
    </row>
    <row r="224" spans="1:7" x14ac:dyDescent="0.2">
      <c r="A224" s="18">
        <v>44903.495011574072</v>
      </c>
      <c r="B224" s="4">
        <v>0.87</v>
      </c>
      <c r="C224" s="4">
        <v>1.23</v>
      </c>
      <c r="D224" s="4">
        <f t="shared" si="12"/>
        <v>1.0701000000000001</v>
      </c>
      <c r="E224" s="4">
        <f t="shared" si="13"/>
        <v>368.46710000000002</v>
      </c>
      <c r="F224" s="4">
        <f t="shared" si="11"/>
        <v>2.7671000000000276</v>
      </c>
      <c r="G224" s="12">
        <v>2023</v>
      </c>
    </row>
    <row r="225" spans="1:7" x14ac:dyDescent="0.2">
      <c r="A225" s="18">
        <v>44903.497372685182</v>
      </c>
      <c r="B225" s="4">
        <v>0.88</v>
      </c>
      <c r="C225" s="4">
        <v>1.23</v>
      </c>
      <c r="D225" s="4">
        <f t="shared" si="12"/>
        <v>1.0824</v>
      </c>
      <c r="E225" s="4">
        <f t="shared" si="13"/>
        <v>368.4794</v>
      </c>
      <c r="F225" s="4">
        <f t="shared" si="11"/>
        <v>2.7794000000000096</v>
      </c>
      <c r="G225" s="12">
        <v>2023</v>
      </c>
    </row>
    <row r="226" spans="1:7" x14ac:dyDescent="0.2">
      <c r="A226" s="18">
        <v>44903.503287037034</v>
      </c>
      <c r="B226" s="4">
        <v>0.89</v>
      </c>
      <c r="C226" s="4">
        <v>1.23</v>
      </c>
      <c r="D226" s="4">
        <f t="shared" si="12"/>
        <v>1.0947</v>
      </c>
      <c r="E226" s="4">
        <f t="shared" si="13"/>
        <v>368.49169999999998</v>
      </c>
      <c r="F226" s="4">
        <f t="shared" si="11"/>
        <v>2.7916999999999916</v>
      </c>
      <c r="G226" s="12">
        <v>2023</v>
      </c>
    </row>
    <row r="227" spans="1:7" x14ac:dyDescent="0.2">
      <c r="A227" s="18">
        <v>44903.506307870368</v>
      </c>
      <c r="B227" s="4">
        <v>0.9</v>
      </c>
      <c r="C227" s="4">
        <v>1.23</v>
      </c>
      <c r="D227" s="4">
        <f t="shared" si="12"/>
        <v>1.107</v>
      </c>
      <c r="E227" s="4">
        <f t="shared" si="13"/>
        <v>368.50400000000002</v>
      </c>
      <c r="F227" s="4">
        <f t="shared" si="11"/>
        <v>2.8040000000000305</v>
      </c>
      <c r="G227" s="12">
        <v>2023</v>
      </c>
    </row>
    <row r="228" spans="1:7" x14ac:dyDescent="0.2">
      <c r="A228" s="18">
        <v>44903.514282407406</v>
      </c>
      <c r="B228" s="4">
        <v>0.91</v>
      </c>
      <c r="C228" s="4">
        <v>1.23</v>
      </c>
      <c r="D228" s="4">
        <f t="shared" si="12"/>
        <v>1.1193</v>
      </c>
      <c r="E228" s="4">
        <f t="shared" si="13"/>
        <v>368.5163</v>
      </c>
      <c r="F228" s="4">
        <f t="shared" si="11"/>
        <v>2.8163000000000125</v>
      </c>
      <c r="G228" s="12">
        <v>2023</v>
      </c>
    </row>
    <row r="229" spans="1:7" x14ac:dyDescent="0.2">
      <c r="A229" s="18">
        <v>44903.51939814815</v>
      </c>
      <c r="B229" s="4">
        <v>0.92</v>
      </c>
      <c r="C229" s="4">
        <v>1.23</v>
      </c>
      <c r="D229" s="4">
        <f t="shared" si="12"/>
        <v>1.1315999999999999</v>
      </c>
      <c r="E229" s="4">
        <f t="shared" si="13"/>
        <v>368.52859999999998</v>
      </c>
      <c r="F229" s="4">
        <f t="shared" si="11"/>
        <v>2.8285999999999945</v>
      </c>
      <c r="G229" s="12">
        <v>2023</v>
      </c>
    </row>
    <row r="230" spans="1:7" x14ac:dyDescent="0.2">
      <c r="A230" s="18">
        <v>44903.535416666666</v>
      </c>
      <c r="B230" s="4">
        <v>0.93</v>
      </c>
      <c r="C230" s="4">
        <v>1.23</v>
      </c>
      <c r="D230" s="4">
        <f t="shared" si="12"/>
        <v>1.1439000000000001</v>
      </c>
      <c r="E230" s="4">
        <f t="shared" si="13"/>
        <v>368.54089999999997</v>
      </c>
      <c r="F230" s="4">
        <f t="shared" si="11"/>
        <v>2.8408999999999764</v>
      </c>
      <c r="G230" s="12">
        <v>2023</v>
      </c>
    </row>
    <row r="231" spans="1:7" x14ac:dyDescent="0.2">
      <c r="A231" s="18">
        <v>44903.541875000003</v>
      </c>
      <c r="B231" s="4">
        <v>0.94</v>
      </c>
      <c r="C231" s="4">
        <v>1.23</v>
      </c>
      <c r="D231" s="4">
        <f t="shared" si="12"/>
        <v>1.1561999999999999</v>
      </c>
      <c r="E231" s="4">
        <f t="shared" si="13"/>
        <v>368.5532</v>
      </c>
      <c r="F231" s="4">
        <f t="shared" si="11"/>
        <v>2.8532000000000153</v>
      </c>
      <c r="G231" s="12">
        <v>2023</v>
      </c>
    </row>
    <row r="232" spans="1:7" x14ac:dyDescent="0.2">
      <c r="A232" s="18">
        <v>44903.549027777779</v>
      </c>
      <c r="B232" s="4">
        <v>0.95</v>
      </c>
      <c r="C232" s="4">
        <v>1.23</v>
      </c>
      <c r="D232" s="4">
        <f t="shared" si="12"/>
        <v>1.1684999999999999</v>
      </c>
      <c r="E232" s="4">
        <f t="shared" si="13"/>
        <v>368.56549999999999</v>
      </c>
      <c r="F232" s="4">
        <f t="shared" si="11"/>
        <v>2.8654999999999973</v>
      </c>
      <c r="G232" s="12">
        <v>2023</v>
      </c>
    </row>
    <row r="233" spans="1:7" x14ac:dyDescent="0.2">
      <c r="A233" s="18">
        <v>44903.562627314815</v>
      </c>
      <c r="B233" s="4">
        <v>0.96</v>
      </c>
      <c r="C233" s="4">
        <v>1.23</v>
      </c>
      <c r="D233" s="4">
        <f t="shared" si="12"/>
        <v>1.1807999999999998</v>
      </c>
      <c r="E233" s="4">
        <f t="shared" si="13"/>
        <v>368.57779999999997</v>
      </c>
      <c r="F233" s="4">
        <f t="shared" si="11"/>
        <v>2.8777999999999793</v>
      </c>
      <c r="G233" s="12">
        <v>2023</v>
      </c>
    </row>
    <row r="234" spans="1:7" x14ac:dyDescent="0.2">
      <c r="A234" s="18">
        <v>44903.572395833333</v>
      </c>
      <c r="B234" s="4">
        <v>0.97</v>
      </c>
      <c r="C234" s="4">
        <v>1.23</v>
      </c>
      <c r="D234" s="4">
        <f t="shared" si="12"/>
        <v>1.1931</v>
      </c>
      <c r="E234" s="4">
        <f t="shared" si="13"/>
        <v>368.59010000000001</v>
      </c>
      <c r="F234" s="4">
        <f t="shared" si="11"/>
        <v>2.8901000000000181</v>
      </c>
      <c r="G234" s="12">
        <v>2023</v>
      </c>
    </row>
    <row r="235" spans="1:7" x14ac:dyDescent="0.2">
      <c r="A235" s="18">
        <v>44903.625300925924</v>
      </c>
      <c r="B235" s="4">
        <v>0.98</v>
      </c>
      <c r="C235" s="4">
        <v>1.23</v>
      </c>
      <c r="D235" s="4">
        <f t="shared" si="12"/>
        <v>1.2054</v>
      </c>
      <c r="E235" s="4">
        <f t="shared" si="13"/>
        <v>368.60239999999999</v>
      </c>
      <c r="F235" s="4">
        <f t="shared" si="11"/>
        <v>2.9024000000000001</v>
      </c>
      <c r="G235" s="12">
        <v>2023</v>
      </c>
    </row>
    <row r="236" spans="1:7" x14ac:dyDescent="0.2">
      <c r="A236" s="18">
        <v>44903.627476851849</v>
      </c>
      <c r="B236" s="4">
        <v>0.99</v>
      </c>
      <c r="C236" s="4">
        <v>1.23</v>
      </c>
      <c r="D236" s="4">
        <f t="shared" si="12"/>
        <v>1.2177</v>
      </c>
      <c r="E236" s="4">
        <f t="shared" si="13"/>
        <v>368.61469999999997</v>
      </c>
      <c r="F236" s="4">
        <f t="shared" si="11"/>
        <v>2.9146999999999821</v>
      </c>
      <c r="G236" s="12">
        <v>2023</v>
      </c>
    </row>
    <row r="237" spans="1:7" x14ac:dyDescent="0.2">
      <c r="A237" s="18">
        <v>44903.628645833334</v>
      </c>
      <c r="B237" s="4">
        <v>1</v>
      </c>
      <c r="C237" s="4">
        <v>1.23</v>
      </c>
      <c r="D237" s="4">
        <f t="shared" si="12"/>
        <v>1.23</v>
      </c>
      <c r="E237" s="4">
        <f t="shared" si="13"/>
        <v>368.62700000000001</v>
      </c>
      <c r="F237" s="4">
        <f t="shared" si="11"/>
        <v>2.9270000000000209</v>
      </c>
      <c r="G237" s="12">
        <v>2023</v>
      </c>
    </row>
    <row r="238" spans="1:7" x14ac:dyDescent="0.2">
      <c r="A238" s="18">
        <v>44903.632048611114</v>
      </c>
      <c r="B238" s="4">
        <v>1.01</v>
      </c>
      <c r="C238" s="4">
        <v>1.23</v>
      </c>
      <c r="D238" s="4">
        <f t="shared" si="12"/>
        <v>1.2423</v>
      </c>
      <c r="E238" s="4">
        <f t="shared" si="13"/>
        <v>368.63929999999999</v>
      </c>
      <c r="F238" s="4">
        <f t="shared" si="11"/>
        <v>2.9393000000000029</v>
      </c>
      <c r="G238" s="12">
        <v>2023</v>
      </c>
    </row>
    <row r="239" spans="1:7" x14ac:dyDescent="0.2">
      <c r="A239" s="18">
        <v>44903.634004629632</v>
      </c>
      <c r="B239" s="4">
        <v>1.02</v>
      </c>
      <c r="C239" s="4">
        <v>1.23</v>
      </c>
      <c r="D239" s="4">
        <f t="shared" si="12"/>
        <v>1.2545999999999999</v>
      </c>
      <c r="E239" s="4">
        <f t="shared" si="13"/>
        <v>368.65159999999997</v>
      </c>
      <c r="F239" s="4">
        <f t="shared" si="11"/>
        <v>2.9515999999999849</v>
      </c>
      <c r="G239" s="12">
        <v>2023</v>
      </c>
    </row>
    <row r="240" spans="1:7" x14ac:dyDescent="0.2">
      <c r="A240" s="18">
        <v>44903.639004629629</v>
      </c>
      <c r="B240" s="4">
        <v>1.03</v>
      </c>
      <c r="C240" s="4">
        <v>1.23</v>
      </c>
      <c r="D240" s="4">
        <f t="shared" si="12"/>
        <v>1.2668999999999999</v>
      </c>
      <c r="E240" s="4">
        <f t="shared" si="13"/>
        <v>368.66390000000001</v>
      </c>
      <c r="F240" s="4">
        <f t="shared" si="11"/>
        <v>2.9639000000000237</v>
      </c>
      <c r="G240" s="12">
        <v>2023</v>
      </c>
    </row>
    <row r="241" spans="1:7" x14ac:dyDescent="0.2">
      <c r="A241" s="18">
        <v>44903.641585648147</v>
      </c>
      <c r="B241" s="4">
        <v>1.04</v>
      </c>
      <c r="C241" s="4">
        <v>1.23</v>
      </c>
      <c r="D241" s="4">
        <f t="shared" si="12"/>
        <v>1.2792000000000001</v>
      </c>
      <c r="E241" s="4">
        <f t="shared" si="13"/>
        <v>368.67619999999999</v>
      </c>
      <c r="F241" s="4">
        <f t="shared" si="11"/>
        <v>2.9762000000000057</v>
      </c>
      <c r="G241" s="12">
        <v>2023</v>
      </c>
    </row>
    <row r="242" spans="1:7" x14ac:dyDescent="0.2">
      <c r="A242" s="18">
        <v>44903.648680555554</v>
      </c>
      <c r="B242" s="4">
        <v>1.05</v>
      </c>
      <c r="C242" s="4">
        <v>1.23</v>
      </c>
      <c r="D242" s="4">
        <f t="shared" si="12"/>
        <v>1.2915000000000001</v>
      </c>
      <c r="E242" s="4">
        <f t="shared" si="13"/>
        <v>368.68849999999998</v>
      </c>
      <c r="F242" s="4">
        <f t="shared" si="11"/>
        <v>2.9884999999999877</v>
      </c>
      <c r="G242" s="12">
        <v>2023</v>
      </c>
    </row>
    <row r="243" spans="1:7" x14ac:dyDescent="0.2">
      <c r="A243" s="18">
        <v>44903.653090277781</v>
      </c>
      <c r="B243" s="4">
        <v>1.06</v>
      </c>
      <c r="C243" s="4">
        <v>1.23</v>
      </c>
      <c r="D243" s="4">
        <f t="shared" si="12"/>
        <v>1.3038000000000001</v>
      </c>
      <c r="E243" s="4">
        <f t="shared" si="13"/>
        <v>368.70080000000002</v>
      </c>
      <c r="F243" s="4">
        <f t="shared" si="11"/>
        <v>3.0008000000000266</v>
      </c>
      <c r="G243" s="12">
        <v>2023</v>
      </c>
    </row>
    <row r="244" spans="1:7" x14ac:dyDescent="0.2">
      <c r="A244" s="18">
        <v>44903.670011574075</v>
      </c>
      <c r="B244" s="4">
        <v>1.07</v>
      </c>
      <c r="C244" s="4">
        <v>1.23</v>
      </c>
      <c r="D244" s="4">
        <f t="shared" si="12"/>
        <v>1.3161</v>
      </c>
      <c r="E244" s="4">
        <f t="shared" si="13"/>
        <v>368.7131</v>
      </c>
      <c r="F244" s="4">
        <f t="shared" si="11"/>
        <v>3.0131000000000085</v>
      </c>
      <c r="G244" s="12">
        <v>2023</v>
      </c>
    </row>
    <row r="245" spans="1:7" x14ac:dyDescent="0.2">
      <c r="A245" s="18">
        <v>44903.689212962963</v>
      </c>
      <c r="B245" s="4">
        <v>1.08</v>
      </c>
      <c r="C245" s="4">
        <v>1.23</v>
      </c>
      <c r="D245" s="4">
        <f t="shared" si="12"/>
        <v>1.3284</v>
      </c>
      <c r="E245" s="4">
        <f t="shared" si="13"/>
        <v>368.72539999999998</v>
      </c>
      <c r="F245" s="4">
        <f t="shared" si="11"/>
        <v>3.0253999999999905</v>
      </c>
      <c r="G245" s="12">
        <v>2023</v>
      </c>
    </row>
    <row r="246" spans="1:7" x14ac:dyDescent="0.2">
      <c r="A246" s="18">
        <v>44904.480127314811</v>
      </c>
      <c r="B246" s="4">
        <v>1.0900000000000001</v>
      </c>
      <c r="C246" s="4">
        <v>1.23</v>
      </c>
      <c r="D246" s="4">
        <f t="shared" si="12"/>
        <v>1.3407</v>
      </c>
      <c r="E246" s="4">
        <f t="shared" si="13"/>
        <v>368.73770000000002</v>
      </c>
      <c r="F246" s="4">
        <f t="shared" si="11"/>
        <v>3.0377000000000294</v>
      </c>
      <c r="G246" s="12">
        <v>2023</v>
      </c>
    </row>
    <row r="247" spans="1:7" x14ac:dyDescent="0.2">
      <c r="A247" s="18">
        <v>44904.509687500002</v>
      </c>
      <c r="B247" s="4">
        <v>1.1000000000000001</v>
      </c>
      <c r="C247" s="4">
        <v>1.23</v>
      </c>
      <c r="D247" s="4">
        <f t="shared" si="12"/>
        <v>1.353</v>
      </c>
      <c r="E247" s="4">
        <f t="shared" si="13"/>
        <v>368.75</v>
      </c>
      <c r="F247" s="4">
        <f t="shared" si="11"/>
        <v>3.0500000000000114</v>
      </c>
      <c r="G247" s="12">
        <v>2023</v>
      </c>
    </row>
    <row r="248" spans="1:7" x14ac:dyDescent="0.2">
      <c r="A248" s="18">
        <v>44904.565694444442</v>
      </c>
      <c r="B248" s="4">
        <v>1.1100000000000001</v>
      </c>
      <c r="C248" s="4">
        <v>1.23</v>
      </c>
      <c r="D248" s="4">
        <f t="shared" si="12"/>
        <v>1.3653000000000002</v>
      </c>
      <c r="E248" s="4">
        <f t="shared" si="13"/>
        <v>368.76229999999998</v>
      </c>
      <c r="F248" s="4">
        <f t="shared" si="11"/>
        <v>3.0622999999999934</v>
      </c>
      <c r="G248" s="12">
        <v>2023</v>
      </c>
    </row>
    <row r="249" spans="1:7" x14ac:dyDescent="0.2">
      <c r="A249" s="18">
        <v>44904.580833333333</v>
      </c>
      <c r="B249" s="4">
        <v>1.1200000000000001</v>
      </c>
      <c r="C249" s="4">
        <v>1.23</v>
      </c>
      <c r="D249" s="4">
        <f t="shared" si="12"/>
        <v>1.3776000000000002</v>
      </c>
      <c r="E249" s="4">
        <f t="shared" si="13"/>
        <v>368.77459999999996</v>
      </c>
      <c r="F249" s="4">
        <f t="shared" si="11"/>
        <v>3.0745999999999754</v>
      </c>
      <c r="G249" s="12">
        <v>2023</v>
      </c>
    </row>
    <row r="250" spans="1:7" x14ac:dyDescent="0.2">
      <c r="A250" s="18">
        <v>44904.605949074074</v>
      </c>
      <c r="B250" s="4">
        <v>1.1299999999999999</v>
      </c>
      <c r="C250" s="4">
        <v>1.23</v>
      </c>
      <c r="D250" s="4">
        <f t="shared" si="12"/>
        <v>1.3898999999999999</v>
      </c>
      <c r="E250" s="4">
        <f t="shared" si="13"/>
        <v>368.7869</v>
      </c>
      <c r="F250" s="4">
        <f t="shared" si="11"/>
        <v>3.0869000000000142</v>
      </c>
      <c r="G250" s="12">
        <v>2023</v>
      </c>
    </row>
    <row r="251" spans="1:7" x14ac:dyDescent="0.2">
      <c r="A251" s="18">
        <v>44904.620127314818</v>
      </c>
      <c r="B251" s="4">
        <v>1.1399999999999999</v>
      </c>
      <c r="C251" s="4">
        <v>1.23</v>
      </c>
      <c r="D251" s="4">
        <f t="shared" si="12"/>
        <v>1.4021999999999999</v>
      </c>
      <c r="E251" s="4">
        <f t="shared" si="13"/>
        <v>368.79919999999998</v>
      </c>
      <c r="F251" s="4">
        <f t="shared" si="11"/>
        <v>3.0991999999999962</v>
      </c>
      <c r="G251" s="12">
        <v>2023</v>
      </c>
    </row>
    <row r="252" spans="1:7" x14ac:dyDescent="0.2">
      <c r="A252" s="18">
        <v>44905.460219907407</v>
      </c>
      <c r="B252" s="4">
        <v>1.1499999999999999</v>
      </c>
      <c r="C252" s="4">
        <v>1.23</v>
      </c>
      <c r="D252" s="4">
        <f t="shared" si="12"/>
        <v>1.4144999999999999</v>
      </c>
      <c r="E252" s="4">
        <f t="shared" si="13"/>
        <v>368.81149999999997</v>
      </c>
      <c r="F252" s="4">
        <f t="shared" si="11"/>
        <v>3.1114999999999782</v>
      </c>
      <c r="G252" s="12">
        <v>2023</v>
      </c>
    </row>
    <row r="253" spans="1:7" x14ac:dyDescent="0.2">
      <c r="A253" s="18">
        <v>44905.503020833334</v>
      </c>
      <c r="B253" s="4">
        <v>1.1599999999999999</v>
      </c>
      <c r="C253" s="4">
        <v>1.23</v>
      </c>
      <c r="D253" s="4">
        <f t="shared" si="12"/>
        <v>1.4267999999999998</v>
      </c>
      <c r="E253" s="4">
        <f t="shared" si="13"/>
        <v>368.82380000000001</v>
      </c>
      <c r="F253" s="4">
        <f t="shared" si="11"/>
        <v>3.123800000000017</v>
      </c>
      <c r="G253" s="12">
        <v>2023</v>
      </c>
    </row>
    <row r="254" spans="1:7" x14ac:dyDescent="0.2">
      <c r="A254" s="18">
        <v>44905.596168981479</v>
      </c>
      <c r="B254" s="4">
        <v>1.17</v>
      </c>
      <c r="C254" s="4">
        <v>1.23</v>
      </c>
      <c r="D254" s="4">
        <f t="shared" si="12"/>
        <v>1.4390999999999998</v>
      </c>
      <c r="E254" s="4">
        <f t="shared" si="13"/>
        <v>368.83609999999999</v>
      </c>
      <c r="F254" s="4">
        <f t="shared" si="11"/>
        <v>3.136099999999999</v>
      </c>
      <c r="G254" s="12">
        <v>2023</v>
      </c>
    </row>
    <row r="255" spans="1:7" x14ac:dyDescent="0.2">
      <c r="A255" s="18">
        <v>44905.633761574078</v>
      </c>
      <c r="B255" s="4">
        <v>1.18</v>
      </c>
      <c r="C255" s="4">
        <v>1.23</v>
      </c>
      <c r="D255" s="4">
        <f t="shared" si="12"/>
        <v>1.4513999999999998</v>
      </c>
      <c r="E255" s="4">
        <f t="shared" si="13"/>
        <v>368.84839999999997</v>
      </c>
      <c r="F255" s="4">
        <f t="shared" si="11"/>
        <v>3.148399999999981</v>
      </c>
      <c r="G255" s="12">
        <v>2023</v>
      </c>
    </row>
    <row r="256" spans="1:7" x14ac:dyDescent="0.2">
      <c r="A256" s="18">
        <v>44907.505949074075</v>
      </c>
      <c r="B256" s="4">
        <v>1.19</v>
      </c>
      <c r="C256" s="4">
        <v>1.23</v>
      </c>
      <c r="D256" s="4">
        <f t="shared" si="12"/>
        <v>1.4637</v>
      </c>
      <c r="E256" s="4">
        <f t="shared" si="13"/>
        <v>368.86070000000001</v>
      </c>
      <c r="F256" s="4">
        <f t="shared" si="11"/>
        <v>3.1607000000000198</v>
      </c>
      <c r="G256" s="12">
        <v>2023</v>
      </c>
    </row>
    <row r="257" spans="1:7" x14ac:dyDescent="0.2">
      <c r="A257" s="18">
        <v>44907.511319444442</v>
      </c>
      <c r="B257" s="4">
        <v>1.2</v>
      </c>
      <c r="C257" s="4">
        <v>1.23</v>
      </c>
      <c r="D257" s="4">
        <f t="shared" si="12"/>
        <v>1.476</v>
      </c>
      <c r="E257" s="4">
        <f t="shared" si="13"/>
        <v>368.87299999999999</v>
      </c>
      <c r="F257" s="4">
        <f t="shared" si="11"/>
        <v>3.1730000000000018</v>
      </c>
      <c r="G257" s="12">
        <v>2023</v>
      </c>
    </row>
    <row r="258" spans="1:7" x14ac:dyDescent="0.2">
      <c r="A258" s="18">
        <v>44907.5233912037</v>
      </c>
      <c r="B258" s="4">
        <v>1.21</v>
      </c>
      <c r="C258" s="4">
        <v>1.23</v>
      </c>
      <c r="D258" s="4">
        <f t="shared" si="12"/>
        <v>1.4883</v>
      </c>
      <c r="E258" s="4">
        <f t="shared" si="13"/>
        <v>368.88529999999997</v>
      </c>
      <c r="F258" s="4">
        <f t="shared" si="11"/>
        <v>3.1852999999999838</v>
      </c>
      <c r="G258" s="12">
        <v>2023</v>
      </c>
    </row>
    <row r="259" spans="1:7" x14ac:dyDescent="0.2">
      <c r="A259" s="18">
        <v>44907.529652777775</v>
      </c>
      <c r="B259" s="4">
        <v>1.22</v>
      </c>
      <c r="C259" s="4">
        <v>1.23</v>
      </c>
      <c r="D259" s="4">
        <f t="shared" si="12"/>
        <v>1.5005999999999999</v>
      </c>
      <c r="E259" s="4">
        <f t="shared" si="13"/>
        <v>368.89760000000001</v>
      </c>
      <c r="F259" s="4">
        <f t="shared" ref="F259:F322" si="14">E259-365.7</f>
        <v>3.1976000000000226</v>
      </c>
      <c r="G259" s="12">
        <v>2023</v>
      </c>
    </row>
    <row r="260" spans="1:7" x14ac:dyDescent="0.2">
      <c r="A260" s="18">
        <v>44907.544236111113</v>
      </c>
      <c r="B260" s="4">
        <v>1.23</v>
      </c>
      <c r="C260" s="4">
        <v>1.23</v>
      </c>
      <c r="D260" s="4">
        <f t="shared" si="12"/>
        <v>1.5128999999999999</v>
      </c>
      <c r="E260" s="4">
        <f t="shared" si="13"/>
        <v>368.90989999999999</v>
      </c>
      <c r="F260" s="4">
        <f t="shared" si="14"/>
        <v>3.2099000000000046</v>
      </c>
      <c r="G260" s="12">
        <v>2023</v>
      </c>
    </row>
    <row r="261" spans="1:7" x14ac:dyDescent="0.2">
      <c r="A261" s="18">
        <v>44907.550694444442</v>
      </c>
      <c r="B261" s="4">
        <v>1.24</v>
      </c>
      <c r="C261" s="4">
        <v>1.23</v>
      </c>
      <c r="D261" s="4">
        <f t="shared" ref="D261:D324" si="15">B261*C261</f>
        <v>1.5251999999999999</v>
      </c>
      <c r="E261" s="4">
        <f t="shared" si="13"/>
        <v>368.92219999999998</v>
      </c>
      <c r="F261" s="4">
        <f t="shared" si="14"/>
        <v>3.2221999999999866</v>
      </c>
      <c r="G261" s="12">
        <v>2023</v>
      </c>
    </row>
    <row r="262" spans="1:7" x14ac:dyDescent="0.2">
      <c r="A262" s="18">
        <v>44907.585636574076</v>
      </c>
      <c r="B262" s="4">
        <v>1.25</v>
      </c>
      <c r="C262" s="4">
        <v>1.23</v>
      </c>
      <c r="D262" s="4">
        <f t="shared" si="15"/>
        <v>1.5375000000000001</v>
      </c>
      <c r="E262" s="4">
        <f t="shared" si="13"/>
        <v>368.93450000000001</v>
      </c>
      <c r="F262" s="4">
        <f t="shared" si="14"/>
        <v>3.2345000000000255</v>
      </c>
      <c r="G262" s="12">
        <v>2023</v>
      </c>
    </row>
    <row r="263" spans="1:7" x14ac:dyDescent="0.2">
      <c r="A263" s="18">
        <v>44907.592685185184</v>
      </c>
      <c r="B263" s="4">
        <v>1.26</v>
      </c>
      <c r="C263" s="4">
        <v>1.23</v>
      </c>
      <c r="D263" s="4">
        <f t="shared" si="15"/>
        <v>1.5498000000000001</v>
      </c>
      <c r="E263" s="4">
        <f t="shared" si="13"/>
        <v>368.9468</v>
      </c>
      <c r="F263" s="4">
        <f t="shared" si="14"/>
        <v>3.2468000000000075</v>
      </c>
      <c r="G263" s="12">
        <v>2023</v>
      </c>
    </row>
    <row r="264" spans="1:7" x14ac:dyDescent="0.2">
      <c r="A264" s="18">
        <v>44907.612129629626</v>
      </c>
      <c r="B264" s="4">
        <v>1.27</v>
      </c>
      <c r="C264" s="4">
        <v>1.23</v>
      </c>
      <c r="D264" s="4">
        <f t="shared" si="15"/>
        <v>1.5621</v>
      </c>
      <c r="E264" s="4">
        <f t="shared" si="13"/>
        <v>368.95909999999998</v>
      </c>
      <c r="F264" s="4">
        <f t="shared" si="14"/>
        <v>3.2590999999999894</v>
      </c>
      <c r="G264" s="12">
        <v>2023</v>
      </c>
    </row>
    <row r="265" spans="1:7" x14ac:dyDescent="0.2">
      <c r="A265" s="18">
        <v>44909.463865740741</v>
      </c>
      <c r="B265" s="4">
        <v>1.28</v>
      </c>
      <c r="C265" s="4">
        <v>1.23</v>
      </c>
      <c r="D265" s="4">
        <f t="shared" si="15"/>
        <v>1.5744</v>
      </c>
      <c r="E265" s="4">
        <f t="shared" si="13"/>
        <v>368.97140000000002</v>
      </c>
      <c r="F265" s="4">
        <f t="shared" si="14"/>
        <v>3.2714000000000283</v>
      </c>
      <c r="G265" s="12">
        <v>2023</v>
      </c>
    </row>
    <row r="266" spans="1:7" x14ac:dyDescent="0.2">
      <c r="A266" s="18">
        <v>44909.487349537034</v>
      </c>
      <c r="B266" s="4">
        <v>1.29</v>
      </c>
      <c r="C266" s="4">
        <v>1.23</v>
      </c>
      <c r="D266" s="4">
        <f t="shared" si="15"/>
        <v>1.5867</v>
      </c>
      <c r="E266" s="4">
        <f t="shared" si="13"/>
        <v>368.9837</v>
      </c>
      <c r="F266" s="4">
        <f t="shared" si="14"/>
        <v>3.2837000000000103</v>
      </c>
      <c r="G266" s="12">
        <v>2023</v>
      </c>
    </row>
    <row r="267" spans="1:7" x14ac:dyDescent="0.2">
      <c r="A267" s="18">
        <v>44909.552384259259</v>
      </c>
      <c r="B267" s="4">
        <v>1.3</v>
      </c>
      <c r="C267" s="4">
        <v>1.23</v>
      </c>
      <c r="D267" s="4">
        <f t="shared" si="15"/>
        <v>1.599</v>
      </c>
      <c r="E267" s="4">
        <f t="shared" ref="E267:E330" si="16">D267+$E$136</f>
        <v>368.99599999999998</v>
      </c>
      <c r="F267" s="4">
        <f t="shared" si="14"/>
        <v>3.2959999999999923</v>
      </c>
      <c r="G267" s="12">
        <v>2023</v>
      </c>
    </row>
    <row r="268" spans="1:7" x14ac:dyDescent="0.2">
      <c r="A268" s="18">
        <v>44909.575983796298</v>
      </c>
      <c r="B268" s="4">
        <v>1.31</v>
      </c>
      <c r="C268" s="4">
        <v>1.23</v>
      </c>
      <c r="D268" s="4">
        <f t="shared" si="15"/>
        <v>1.6113</v>
      </c>
      <c r="E268" s="4">
        <f t="shared" si="16"/>
        <v>369.00829999999996</v>
      </c>
      <c r="F268" s="4">
        <f t="shared" si="14"/>
        <v>3.3082999999999743</v>
      </c>
      <c r="G268" s="12">
        <v>2023</v>
      </c>
    </row>
    <row r="269" spans="1:7" x14ac:dyDescent="0.2">
      <c r="A269" s="18">
        <v>44909.579375000001</v>
      </c>
      <c r="B269" s="4">
        <v>1.32</v>
      </c>
      <c r="C269" s="4">
        <v>1.23</v>
      </c>
      <c r="D269" s="4">
        <f t="shared" si="15"/>
        <v>1.6236000000000002</v>
      </c>
      <c r="E269" s="4">
        <f t="shared" si="16"/>
        <v>369.0206</v>
      </c>
      <c r="F269" s="4">
        <f t="shared" si="14"/>
        <v>3.3206000000000131</v>
      </c>
      <c r="G269" s="12">
        <v>2023</v>
      </c>
    </row>
    <row r="270" spans="1:7" x14ac:dyDescent="0.2">
      <c r="A270" s="18">
        <v>44909.581226851849</v>
      </c>
      <c r="B270" s="4">
        <v>1.33</v>
      </c>
      <c r="C270" s="4">
        <v>1.23</v>
      </c>
      <c r="D270" s="4">
        <f t="shared" si="15"/>
        <v>1.6359000000000001</v>
      </c>
      <c r="E270" s="4">
        <f t="shared" si="16"/>
        <v>369.03289999999998</v>
      </c>
      <c r="F270" s="4">
        <f t="shared" si="14"/>
        <v>3.3328999999999951</v>
      </c>
      <c r="G270" s="12">
        <v>2023</v>
      </c>
    </row>
    <row r="271" spans="1:7" x14ac:dyDescent="0.2">
      <c r="A271" s="18">
        <v>44909.585451388892</v>
      </c>
      <c r="B271" s="4">
        <v>1.34</v>
      </c>
      <c r="C271" s="4">
        <v>1.23</v>
      </c>
      <c r="D271" s="4">
        <f t="shared" si="15"/>
        <v>1.6482000000000001</v>
      </c>
      <c r="E271" s="4">
        <f t="shared" si="16"/>
        <v>369.04519999999997</v>
      </c>
      <c r="F271" s="4">
        <f t="shared" si="14"/>
        <v>3.3451999999999771</v>
      </c>
      <c r="G271" s="12">
        <v>2023</v>
      </c>
    </row>
    <row r="272" spans="1:7" x14ac:dyDescent="0.2">
      <c r="A272" s="18">
        <v>44909.587893518517</v>
      </c>
      <c r="B272" s="4">
        <v>1.35</v>
      </c>
      <c r="C272" s="4">
        <v>1.23</v>
      </c>
      <c r="D272" s="4">
        <f t="shared" si="15"/>
        <v>1.6605000000000001</v>
      </c>
      <c r="E272" s="4">
        <f t="shared" si="16"/>
        <v>369.0575</v>
      </c>
      <c r="F272" s="4">
        <f t="shared" si="14"/>
        <v>3.3575000000000159</v>
      </c>
      <c r="G272" s="12">
        <v>2023</v>
      </c>
    </row>
    <row r="273" spans="1:7" x14ac:dyDescent="0.2">
      <c r="A273" s="18">
        <v>44909.592997685184</v>
      </c>
      <c r="B273" s="4">
        <v>1.36</v>
      </c>
      <c r="C273" s="4">
        <v>1.23</v>
      </c>
      <c r="D273" s="4">
        <f t="shared" si="15"/>
        <v>1.6728000000000001</v>
      </c>
      <c r="E273" s="4">
        <f t="shared" si="16"/>
        <v>369.06979999999999</v>
      </c>
      <c r="F273" s="4">
        <f t="shared" si="14"/>
        <v>3.3697999999999979</v>
      </c>
      <c r="G273" s="12">
        <v>2023</v>
      </c>
    </row>
    <row r="274" spans="1:7" x14ac:dyDescent="0.2">
      <c r="A274" s="18">
        <v>44909.595497685186</v>
      </c>
      <c r="B274" s="4">
        <v>1.37</v>
      </c>
      <c r="C274" s="4">
        <v>1.23</v>
      </c>
      <c r="D274" s="4">
        <f t="shared" si="15"/>
        <v>1.6851</v>
      </c>
      <c r="E274" s="4">
        <f t="shared" si="16"/>
        <v>369.08209999999997</v>
      </c>
      <c r="F274" s="4">
        <f t="shared" si="14"/>
        <v>3.3820999999999799</v>
      </c>
      <c r="G274" s="12">
        <v>2023</v>
      </c>
    </row>
    <row r="275" spans="1:7" x14ac:dyDescent="0.2">
      <c r="A275" s="18">
        <v>44909.602060185185</v>
      </c>
      <c r="B275" s="4">
        <v>1.38</v>
      </c>
      <c r="C275" s="4">
        <v>1.23</v>
      </c>
      <c r="D275" s="4">
        <f t="shared" si="15"/>
        <v>1.6973999999999998</v>
      </c>
      <c r="E275" s="4">
        <f t="shared" si="16"/>
        <v>369.09440000000001</v>
      </c>
      <c r="F275" s="4">
        <f t="shared" si="14"/>
        <v>3.3944000000000187</v>
      </c>
      <c r="G275" s="12">
        <v>2023</v>
      </c>
    </row>
    <row r="276" spans="1:7" x14ac:dyDescent="0.2">
      <c r="A276" s="18">
        <v>44909.607199074075</v>
      </c>
      <c r="B276" s="4">
        <v>1.39</v>
      </c>
      <c r="C276" s="4">
        <v>1.23</v>
      </c>
      <c r="D276" s="4">
        <f t="shared" si="15"/>
        <v>1.7096999999999998</v>
      </c>
      <c r="E276" s="4">
        <f t="shared" si="16"/>
        <v>369.10669999999999</v>
      </c>
      <c r="F276" s="4">
        <f t="shared" si="14"/>
        <v>3.4067000000000007</v>
      </c>
      <c r="G276" s="12">
        <v>2023</v>
      </c>
    </row>
    <row r="277" spans="1:7" x14ac:dyDescent="0.2">
      <c r="A277" s="18">
        <v>44909.616990740738</v>
      </c>
      <c r="B277" s="4">
        <v>1.4</v>
      </c>
      <c r="C277" s="4">
        <v>1.23</v>
      </c>
      <c r="D277" s="4">
        <f t="shared" si="15"/>
        <v>1.722</v>
      </c>
      <c r="E277" s="4">
        <f t="shared" si="16"/>
        <v>369.11899999999997</v>
      </c>
      <c r="F277" s="4">
        <f t="shared" si="14"/>
        <v>3.4189999999999827</v>
      </c>
      <c r="G277" s="12">
        <v>2023</v>
      </c>
    </row>
    <row r="278" spans="1:7" x14ac:dyDescent="0.2">
      <c r="A278" s="18">
        <v>44909.620891203704</v>
      </c>
      <c r="B278" s="4">
        <v>1.41</v>
      </c>
      <c r="C278" s="4">
        <v>1.23</v>
      </c>
      <c r="D278" s="4">
        <f t="shared" si="15"/>
        <v>1.7343</v>
      </c>
      <c r="E278" s="4">
        <f t="shared" si="16"/>
        <v>369.13130000000001</v>
      </c>
      <c r="F278" s="4">
        <f t="shared" si="14"/>
        <v>3.4313000000000216</v>
      </c>
      <c r="G278" s="12">
        <v>2023</v>
      </c>
    </row>
    <row r="279" spans="1:7" x14ac:dyDescent="0.2">
      <c r="A279" s="18">
        <v>44909.63490740741</v>
      </c>
      <c r="B279" s="4">
        <v>1.42</v>
      </c>
      <c r="C279" s="4">
        <v>1.23</v>
      </c>
      <c r="D279" s="4">
        <f t="shared" si="15"/>
        <v>1.7465999999999999</v>
      </c>
      <c r="E279" s="4">
        <f t="shared" si="16"/>
        <v>369.14359999999999</v>
      </c>
      <c r="F279" s="4">
        <f t="shared" si="14"/>
        <v>3.4436000000000035</v>
      </c>
      <c r="G279" s="12">
        <v>2023</v>
      </c>
    </row>
    <row r="280" spans="1:7" x14ac:dyDescent="0.2">
      <c r="A280" s="18">
        <v>44909.647210648145</v>
      </c>
      <c r="B280" s="4">
        <v>1.43</v>
      </c>
      <c r="C280" s="4">
        <v>1.23</v>
      </c>
      <c r="D280" s="4">
        <f t="shared" si="15"/>
        <v>1.7588999999999999</v>
      </c>
      <c r="E280" s="4">
        <f t="shared" si="16"/>
        <v>369.15589999999997</v>
      </c>
      <c r="F280" s="4">
        <f t="shared" si="14"/>
        <v>3.4558999999999855</v>
      </c>
      <c r="G280" s="12">
        <v>2023</v>
      </c>
    </row>
    <row r="281" spans="1:7" x14ac:dyDescent="0.2">
      <c r="A281" s="18">
        <v>44910.449166666665</v>
      </c>
      <c r="B281" s="4">
        <v>1.44</v>
      </c>
      <c r="C281" s="4">
        <v>1.23</v>
      </c>
      <c r="D281" s="4">
        <f t="shared" si="15"/>
        <v>1.7711999999999999</v>
      </c>
      <c r="E281" s="4">
        <f t="shared" si="16"/>
        <v>369.16820000000001</v>
      </c>
      <c r="F281" s="4">
        <f t="shared" si="14"/>
        <v>3.4682000000000244</v>
      </c>
      <c r="G281" s="12">
        <v>2023</v>
      </c>
    </row>
    <row r="282" spans="1:7" x14ac:dyDescent="0.2">
      <c r="A282" s="18">
        <v>44910.489178240743</v>
      </c>
      <c r="B282" s="4">
        <v>1.45</v>
      </c>
      <c r="C282" s="4">
        <v>1.23</v>
      </c>
      <c r="D282" s="4">
        <f t="shared" si="15"/>
        <v>1.7834999999999999</v>
      </c>
      <c r="E282" s="4">
        <f t="shared" si="16"/>
        <v>369.18049999999999</v>
      </c>
      <c r="F282" s="4">
        <f t="shared" si="14"/>
        <v>3.4805000000000064</v>
      </c>
      <c r="G282" s="12">
        <v>2023</v>
      </c>
    </row>
    <row r="283" spans="1:7" x14ac:dyDescent="0.2">
      <c r="A283" s="18">
        <v>44910.508842592593</v>
      </c>
      <c r="B283" s="4">
        <v>1.46</v>
      </c>
      <c r="C283" s="4">
        <v>1.23</v>
      </c>
      <c r="D283" s="4">
        <f t="shared" si="15"/>
        <v>1.7957999999999998</v>
      </c>
      <c r="E283" s="4">
        <f t="shared" si="16"/>
        <v>369.19279999999998</v>
      </c>
      <c r="F283" s="4">
        <f t="shared" si="14"/>
        <v>3.4927999999999884</v>
      </c>
      <c r="G283" s="12">
        <v>2023</v>
      </c>
    </row>
    <row r="284" spans="1:7" x14ac:dyDescent="0.2">
      <c r="A284" s="18">
        <v>44910.526886574073</v>
      </c>
      <c r="B284" s="4">
        <v>1.47</v>
      </c>
      <c r="C284" s="4">
        <v>1.23</v>
      </c>
      <c r="D284" s="4">
        <f t="shared" si="15"/>
        <v>1.8081</v>
      </c>
      <c r="E284" s="4">
        <f t="shared" si="16"/>
        <v>369.20510000000002</v>
      </c>
      <c r="F284" s="4">
        <f t="shared" si="14"/>
        <v>3.5051000000000272</v>
      </c>
      <c r="G284" s="12">
        <v>2023</v>
      </c>
    </row>
    <row r="285" spans="1:7" x14ac:dyDescent="0.2">
      <c r="A285" s="18">
        <v>44910.560081018521</v>
      </c>
      <c r="B285" s="4">
        <v>1.48</v>
      </c>
      <c r="C285" s="4">
        <v>1.23</v>
      </c>
      <c r="D285" s="4">
        <f t="shared" si="15"/>
        <v>1.8204</v>
      </c>
      <c r="E285" s="4">
        <f t="shared" si="16"/>
        <v>369.2174</v>
      </c>
      <c r="F285" s="4">
        <f t="shared" si="14"/>
        <v>3.5174000000000092</v>
      </c>
      <c r="G285" s="12">
        <v>2023</v>
      </c>
    </row>
    <row r="286" spans="1:7" x14ac:dyDescent="0.2">
      <c r="A286" s="18">
        <v>44910.577199074076</v>
      </c>
      <c r="B286" s="4">
        <v>1.49</v>
      </c>
      <c r="C286" s="4">
        <v>1.23</v>
      </c>
      <c r="D286" s="4">
        <f t="shared" si="15"/>
        <v>1.8327</v>
      </c>
      <c r="E286" s="4">
        <f t="shared" si="16"/>
        <v>369.22969999999998</v>
      </c>
      <c r="F286" s="4">
        <f t="shared" si="14"/>
        <v>3.5296999999999912</v>
      </c>
      <c r="G286" s="12">
        <v>2023</v>
      </c>
    </row>
    <row r="287" spans="1:7" x14ac:dyDescent="0.2">
      <c r="A287" s="18">
        <v>44910.593599537038</v>
      </c>
      <c r="B287" s="4">
        <v>1.5</v>
      </c>
      <c r="C287" s="4">
        <v>1.23</v>
      </c>
      <c r="D287" s="4">
        <f t="shared" si="15"/>
        <v>1.845</v>
      </c>
      <c r="E287" s="4">
        <f t="shared" si="16"/>
        <v>369.24200000000002</v>
      </c>
      <c r="F287" s="4">
        <f t="shared" si="14"/>
        <v>3.54200000000003</v>
      </c>
      <c r="G287" s="12">
        <v>2023</v>
      </c>
    </row>
    <row r="288" spans="1:7" x14ac:dyDescent="0.2">
      <c r="A288" s="18">
        <v>44910.599745370368</v>
      </c>
      <c r="B288" s="4">
        <v>1.51</v>
      </c>
      <c r="C288" s="4">
        <v>1.23</v>
      </c>
      <c r="D288" s="4">
        <f t="shared" si="15"/>
        <v>1.8573</v>
      </c>
      <c r="E288" s="4">
        <f t="shared" si="16"/>
        <v>369.2543</v>
      </c>
      <c r="F288" s="4">
        <f t="shared" si="14"/>
        <v>3.554300000000012</v>
      </c>
      <c r="G288" s="12">
        <v>2023</v>
      </c>
    </row>
    <row r="289" spans="1:7" x14ac:dyDescent="0.2">
      <c r="A289" s="18">
        <v>44910.616446759261</v>
      </c>
      <c r="B289" s="4">
        <v>1.52</v>
      </c>
      <c r="C289" s="4">
        <v>1.23</v>
      </c>
      <c r="D289" s="4">
        <f t="shared" si="15"/>
        <v>1.8695999999999999</v>
      </c>
      <c r="E289" s="4">
        <f t="shared" si="16"/>
        <v>369.26659999999998</v>
      </c>
      <c r="F289" s="4">
        <f t="shared" si="14"/>
        <v>3.566599999999994</v>
      </c>
      <c r="G289" s="12">
        <v>2023</v>
      </c>
    </row>
    <row r="290" spans="1:7" x14ac:dyDescent="0.2">
      <c r="A290" s="18">
        <v>44910.624120370368</v>
      </c>
      <c r="B290" s="4">
        <v>1.53</v>
      </c>
      <c r="C290" s="4">
        <v>1.23</v>
      </c>
      <c r="D290" s="4">
        <f t="shared" si="15"/>
        <v>1.8818999999999999</v>
      </c>
      <c r="E290" s="4">
        <f t="shared" si="16"/>
        <v>369.27889999999996</v>
      </c>
      <c r="F290" s="4">
        <f t="shared" si="14"/>
        <v>3.578899999999976</v>
      </c>
      <c r="G290" s="12">
        <v>2023</v>
      </c>
    </row>
    <row r="291" spans="1:7" x14ac:dyDescent="0.2">
      <c r="A291" s="18">
        <v>44910.647581018522</v>
      </c>
      <c r="B291" s="4">
        <v>1.54</v>
      </c>
      <c r="C291" s="4">
        <v>1.23</v>
      </c>
      <c r="D291" s="4">
        <f t="shared" si="15"/>
        <v>1.8942000000000001</v>
      </c>
      <c r="E291" s="4">
        <f t="shared" si="16"/>
        <v>369.2912</v>
      </c>
      <c r="F291" s="4">
        <f t="shared" si="14"/>
        <v>3.5912000000000148</v>
      </c>
      <c r="G291" s="12">
        <v>2023</v>
      </c>
    </row>
    <row r="292" spans="1:7" x14ac:dyDescent="0.2">
      <c r="A292" s="18">
        <v>44911.463912037034</v>
      </c>
      <c r="B292" s="4">
        <v>1.55</v>
      </c>
      <c r="C292" s="4">
        <v>1.23</v>
      </c>
      <c r="D292" s="4">
        <f t="shared" si="15"/>
        <v>1.9065000000000001</v>
      </c>
      <c r="E292" s="4">
        <f t="shared" si="16"/>
        <v>369.30349999999999</v>
      </c>
      <c r="F292" s="4">
        <f t="shared" si="14"/>
        <v>3.6034999999999968</v>
      </c>
      <c r="G292" s="12">
        <v>2023</v>
      </c>
    </row>
    <row r="293" spans="1:7" x14ac:dyDescent="0.2">
      <c r="A293" s="18">
        <v>44911.613807870373</v>
      </c>
      <c r="B293" s="4">
        <v>1.56</v>
      </c>
      <c r="C293" s="4">
        <v>1.23</v>
      </c>
      <c r="D293" s="4">
        <f t="shared" si="15"/>
        <v>1.9188000000000001</v>
      </c>
      <c r="E293" s="4">
        <f t="shared" si="16"/>
        <v>369.31579999999997</v>
      </c>
      <c r="F293" s="4">
        <f t="shared" si="14"/>
        <v>3.6157999999999788</v>
      </c>
      <c r="G293" s="12">
        <v>2023</v>
      </c>
    </row>
    <row r="294" spans="1:7" x14ac:dyDescent="0.2">
      <c r="A294" s="18">
        <v>44912.434918981482</v>
      </c>
      <c r="B294" s="4">
        <v>1.57</v>
      </c>
      <c r="C294" s="4">
        <v>1.23</v>
      </c>
      <c r="D294" s="4">
        <f t="shared" si="15"/>
        <v>1.9311</v>
      </c>
      <c r="E294" s="4">
        <f t="shared" si="16"/>
        <v>369.32810000000001</v>
      </c>
      <c r="F294" s="4">
        <f t="shared" si="14"/>
        <v>3.6281000000000176</v>
      </c>
      <c r="G294" s="12">
        <v>2023</v>
      </c>
    </row>
    <row r="295" spans="1:7" x14ac:dyDescent="0.2">
      <c r="A295" s="18">
        <v>44912.482291666667</v>
      </c>
      <c r="B295" s="4">
        <v>1.58</v>
      </c>
      <c r="C295" s="4">
        <v>1.23</v>
      </c>
      <c r="D295" s="4">
        <f t="shared" si="15"/>
        <v>1.9434</v>
      </c>
      <c r="E295" s="4">
        <f t="shared" si="16"/>
        <v>369.34039999999999</v>
      </c>
      <c r="F295" s="4">
        <f t="shared" si="14"/>
        <v>3.6403999999999996</v>
      </c>
      <c r="G295" s="12">
        <v>2023</v>
      </c>
    </row>
    <row r="296" spans="1:7" x14ac:dyDescent="0.2">
      <c r="A296" s="18">
        <v>44912.489675925928</v>
      </c>
      <c r="B296" s="4">
        <v>1.59</v>
      </c>
      <c r="C296" s="4">
        <v>1.23</v>
      </c>
      <c r="D296" s="4">
        <f t="shared" si="15"/>
        <v>1.9557</v>
      </c>
      <c r="E296" s="4">
        <f t="shared" si="16"/>
        <v>369.35269999999997</v>
      </c>
      <c r="F296" s="4">
        <f t="shared" si="14"/>
        <v>3.6526999999999816</v>
      </c>
      <c r="G296" s="12">
        <v>2023</v>
      </c>
    </row>
    <row r="297" spans="1:7" x14ac:dyDescent="0.2">
      <c r="A297" s="18">
        <v>44912.528379629628</v>
      </c>
      <c r="B297" s="4">
        <v>1.6</v>
      </c>
      <c r="C297" s="4">
        <v>1.23</v>
      </c>
      <c r="D297" s="4">
        <f t="shared" si="15"/>
        <v>1.968</v>
      </c>
      <c r="E297" s="4">
        <f t="shared" si="16"/>
        <v>369.36500000000001</v>
      </c>
      <c r="F297" s="4">
        <f t="shared" si="14"/>
        <v>3.6650000000000205</v>
      </c>
      <c r="G297" s="12">
        <v>2023</v>
      </c>
    </row>
    <row r="298" spans="1:7" x14ac:dyDescent="0.2">
      <c r="A298" s="18">
        <v>44912.54346064815</v>
      </c>
      <c r="B298" s="4">
        <v>1.61</v>
      </c>
      <c r="C298" s="4">
        <v>1.23</v>
      </c>
      <c r="D298" s="4">
        <f t="shared" si="15"/>
        <v>1.9803000000000002</v>
      </c>
      <c r="E298" s="4">
        <f t="shared" si="16"/>
        <v>369.37729999999999</v>
      </c>
      <c r="F298" s="4">
        <f t="shared" si="14"/>
        <v>3.6773000000000025</v>
      </c>
      <c r="G298" s="12">
        <v>2023</v>
      </c>
    </row>
    <row r="299" spans="1:7" x14ac:dyDescent="0.2">
      <c r="A299" s="18">
        <v>44912.563564814816</v>
      </c>
      <c r="B299" s="4">
        <v>1.62</v>
      </c>
      <c r="C299" s="4">
        <v>1.23</v>
      </c>
      <c r="D299" s="4">
        <f t="shared" si="15"/>
        <v>1.9926000000000001</v>
      </c>
      <c r="E299" s="4">
        <f t="shared" si="16"/>
        <v>369.38959999999997</v>
      </c>
      <c r="F299" s="4">
        <f t="shared" si="14"/>
        <v>3.6895999999999844</v>
      </c>
      <c r="G299" s="12">
        <v>2023</v>
      </c>
    </row>
    <row r="300" spans="1:7" x14ac:dyDescent="0.2">
      <c r="A300" s="18">
        <v>44912.577094907407</v>
      </c>
      <c r="B300" s="4">
        <v>1.63</v>
      </c>
      <c r="C300" s="4">
        <v>1.23</v>
      </c>
      <c r="D300" s="4">
        <f t="shared" si="15"/>
        <v>2.0048999999999997</v>
      </c>
      <c r="E300" s="4">
        <f t="shared" si="16"/>
        <v>369.40190000000001</v>
      </c>
      <c r="F300" s="4">
        <f t="shared" si="14"/>
        <v>3.7019000000000233</v>
      </c>
      <c r="G300" s="12">
        <v>2023</v>
      </c>
    </row>
    <row r="301" spans="1:7" x14ac:dyDescent="0.2">
      <c r="A301" s="18">
        <v>44912.590324074074</v>
      </c>
      <c r="B301" s="4">
        <v>1.64</v>
      </c>
      <c r="C301" s="4">
        <v>1.23</v>
      </c>
      <c r="D301" s="4">
        <f t="shared" si="15"/>
        <v>2.0171999999999999</v>
      </c>
      <c r="E301" s="4">
        <f t="shared" si="16"/>
        <v>369.41419999999999</v>
      </c>
      <c r="F301" s="4">
        <f t="shared" si="14"/>
        <v>3.7142000000000053</v>
      </c>
      <c r="G301" s="12">
        <v>2023</v>
      </c>
    </row>
    <row r="302" spans="1:7" x14ac:dyDescent="0.2">
      <c r="A302" s="18">
        <v>44912.597037037034</v>
      </c>
      <c r="B302" s="4">
        <v>1.65</v>
      </c>
      <c r="C302" s="4">
        <v>1.23</v>
      </c>
      <c r="D302" s="4">
        <f t="shared" si="15"/>
        <v>2.0295000000000001</v>
      </c>
      <c r="E302" s="4">
        <f t="shared" si="16"/>
        <v>369.42649999999998</v>
      </c>
      <c r="F302" s="4">
        <f t="shared" si="14"/>
        <v>3.7264999999999873</v>
      </c>
      <c r="G302" s="12">
        <v>2023</v>
      </c>
    </row>
    <row r="303" spans="1:7" x14ac:dyDescent="0.2">
      <c r="A303" s="18">
        <v>44912.623622685183</v>
      </c>
      <c r="B303" s="4">
        <v>1.66</v>
      </c>
      <c r="C303" s="4">
        <v>1.23</v>
      </c>
      <c r="D303" s="4">
        <f t="shared" si="15"/>
        <v>2.0417999999999998</v>
      </c>
      <c r="E303" s="4">
        <f t="shared" si="16"/>
        <v>369.43880000000001</v>
      </c>
      <c r="F303" s="4">
        <f t="shared" si="14"/>
        <v>3.7388000000000261</v>
      </c>
      <c r="G303" s="12">
        <v>2023</v>
      </c>
    </row>
    <row r="304" spans="1:7" x14ac:dyDescent="0.2">
      <c r="A304" s="18">
        <v>44912.637569444443</v>
      </c>
      <c r="B304" s="4">
        <v>1.67</v>
      </c>
      <c r="C304" s="4">
        <v>1.23</v>
      </c>
      <c r="D304" s="4">
        <f t="shared" si="15"/>
        <v>2.0541</v>
      </c>
      <c r="E304" s="4">
        <f t="shared" si="16"/>
        <v>369.4511</v>
      </c>
      <c r="F304" s="4">
        <f t="shared" si="14"/>
        <v>3.7511000000000081</v>
      </c>
      <c r="G304" s="12">
        <v>2023</v>
      </c>
    </row>
    <row r="305" spans="1:7" x14ac:dyDescent="0.2">
      <c r="A305" s="18">
        <v>44914.485081018516</v>
      </c>
      <c r="B305" s="4">
        <v>1.68</v>
      </c>
      <c r="C305" s="4">
        <v>1.23</v>
      </c>
      <c r="D305" s="4">
        <f t="shared" si="15"/>
        <v>2.0663999999999998</v>
      </c>
      <c r="E305" s="4">
        <f t="shared" si="16"/>
        <v>369.46339999999998</v>
      </c>
      <c r="F305" s="4">
        <f t="shared" si="14"/>
        <v>3.7633999999999901</v>
      </c>
      <c r="G305" s="12">
        <v>2023</v>
      </c>
    </row>
    <row r="306" spans="1:7" x14ac:dyDescent="0.2">
      <c r="A306" s="18">
        <v>44914.534837962965</v>
      </c>
      <c r="B306" s="4">
        <v>1.69</v>
      </c>
      <c r="C306" s="4">
        <v>1.23</v>
      </c>
      <c r="D306" s="4">
        <f t="shared" si="15"/>
        <v>2.0787</v>
      </c>
      <c r="E306" s="4">
        <f t="shared" si="16"/>
        <v>369.47570000000002</v>
      </c>
      <c r="F306" s="4">
        <f t="shared" si="14"/>
        <v>3.7757000000000289</v>
      </c>
      <c r="G306" s="12">
        <v>2023</v>
      </c>
    </row>
    <row r="307" spans="1:7" x14ac:dyDescent="0.2">
      <c r="A307" s="18">
        <v>44914.619837962964</v>
      </c>
      <c r="B307" s="4">
        <v>1.7</v>
      </c>
      <c r="C307" s="4">
        <v>1.23</v>
      </c>
      <c r="D307" s="4">
        <f t="shared" si="15"/>
        <v>2.0909999999999997</v>
      </c>
      <c r="E307" s="4">
        <f t="shared" si="16"/>
        <v>369.488</v>
      </c>
      <c r="F307" s="4">
        <f t="shared" si="14"/>
        <v>3.7880000000000109</v>
      </c>
      <c r="G307" s="12">
        <v>2023</v>
      </c>
    </row>
    <row r="308" spans="1:7" x14ac:dyDescent="0.2">
      <c r="A308" s="18">
        <v>44914.665243055555</v>
      </c>
      <c r="B308" s="4">
        <v>1.71</v>
      </c>
      <c r="C308" s="4">
        <v>1.23</v>
      </c>
      <c r="D308" s="4">
        <f t="shared" si="15"/>
        <v>2.1032999999999999</v>
      </c>
      <c r="E308" s="4">
        <f t="shared" si="16"/>
        <v>369.50029999999998</v>
      </c>
      <c r="F308" s="4">
        <f t="shared" si="14"/>
        <v>3.8002999999999929</v>
      </c>
      <c r="G308" s="12">
        <v>2023</v>
      </c>
    </row>
    <row r="309" spans="1:7" x14ac:dyDescent="0.2">
      <c r="A309" s="18">
        <v>44916.478518518517</v>
      </c>
      <c r="B309" s="4">
        <v>1.72</v>
      </c>
      <c r="C309" s="4">
        <v>1.23</v>
      </c>
      <c r="D309" s="4">
        <f t="shared" si="15"/>
        <v>2.1156000000000001</v>
      </c>
      <c r="E309" s="4">
        <f t="shared" si="16"/>
        <v>369.51259999999996</v>
      </c>
      <c r="F309" s="4">
        <f t="shared" si="14"/>
        <v>3.8125999999999749</v>
      </c>
      <c r="G309" s="12">
        <v>2023</v>
      </c>
    </row>
    <row r="310" spans="1:7" x14ac:dyDescent="0.2">
      <c r="A310" s="18">
        <v>44916.594444444447</v>
      </c>
      <c r="B310" s="4">
        <v>1.73</v>
      </c>
      <c r="C310" s="4">
        <v>1.23</v>
      </c>
      <c r="D310" s="4">
        <f t="shared" si="15"/>
        <v>2.1278999999999999</v>
      </c>
      <c r="E310" s="4">
        <f t="shared" si="16"/>
        <v>369.5249</v>
      </c>
      <c r="F310" s="4">
        <f t="shared" si="14"/>
        <v>3.8249000000000137</v>
      </c>
      <c r="G310" s="12">
        <v>2023</v>
      </c>
    </row>
    <row r="311" spans="1:7" x14ac:dyDescent="0.2">
      <c r="A311" s="18">
        <v>44925.649942129632</v>
      </c>
      <c r="B311" s="4">
        <v>1.74</v>
      </c>
      <c r="C311" s="4">
        <v>1.23</v>
      </c>
      <c r="D311" s="4">
        <f t="shared" si="15"/>
        <v>2.1402000000000001</v>
      </c>
      <c r="E311" s="4">
        <f t="shared" si="16"/>
        <v>369.53719999999998</v>
      </c>
      <c r="F311" s="4">
        <f t="shared" si="14"/>
        <v>3.8371999999999957</v>
      </c>
      <c r="G311" s="12">
        <v>2023</v>
      </c>
    </row>
    <row r="312" spans="1:7" x14ac:dyDescent="0.2">
      <c r="A312" s="18">
        <v>44931.451284722221</v>
      </c>
      <c r="B312" s="4">
        <v>1.75</v>
      </c>
      <c r="C312" s="4">
        <v>1.23</v>
      </c>
      <c r="D312" s="4">
        <f t="shared" si="15"/>
        <v>2.1524999999999999</v>
      </c>
      <c r="E312" s="4">
        <f t="shared" si="16"/>
        <v>369.54949999999997</v>
      </c>
      <c r="F312" s="4">
        <f t="shared" si="14"/>
        <v>3.8494999999999777</v>
      </c>
      <c r="G312" s="12">
        <v>2023</v>
      </c>
    </row>
    <row r="313" spans="1:7" x14ac:dyDescent="0.2">
      <c r="A313" s="18">
        <v>44931.543067129627</v>
      </c>
      <c r="B313" s="4">
        <v>1.76</v>
      </c>
      <c r="C313" s="4">
        <v>1.23</v>
      </c>
      <c r="D313" s="4">
        <f t="shared" si="15"/>
        <v>2.1648000000000001</v>
      </c>
      <c r="E313" s="4">
        <f t="shared" si="16"/>
        <v>369.56180000000001</v>
      </c>
      <c r="F313" s="4">
        <f t="shared" si="14"/>
        <v>3.8618000000000166</v>
      </c>
      <c r="G313" s="12">
        <v>2023</v>
      </c>
    </row>
    <row r="314" spans="1:7" x14ac:dyDescent="0.2">
      <c r="A314" s="18">
        <v>44931.583321759259</v>
      </c>
      <c r="B314" s="4">
        <v>1.77</v>
      </c>
      <c r="C314" s="4">
        <v>1.23</v>
      </c>
      <c r="D314" s="4">
        <f t="shared" si="15"/>
        <v>2.1770999999999998</v>
      </c>
      <c r="E314" s="4">
        <f t="shared" si="16"/>
        <v>369.57409999999999</v>
      </c>
      <c r="F314" s="4">
        <f t="shared" si="14"/>
        <v>3.8740999999999985</v>
      </c>
      <c r="G314" s="12">
        <v>2023</v>
      </c>
    </row>
    <row r="315" spans="1:7" x14ac:dyDescent="0.2">
      <c r="A315" s="18">
        <v>44931.594212962962</v>
      </c>
      <c r="B315" s="4">
        <v>1.78</v>
      </c>
      <c r="C315" s="4">
        <v>1.23</v>
      </c>
      <c r="D315" s="4">
        <f t="shared" si="15"/>
        <v>2.1894</v>
      </c>
      <c r="E315" s="4">
        <f t="shared" si="16"/>
        <v>369.58639999999997</v>
      </c>
      <c r="F315" s="4">
        <f t="shared" si="14"/>
        <v>3.8863999999999805</v>
      </c>
      <c r="G315" s="12">
        <v>2023</v>
      </c>
    </row>
    <row r="316" spans="1:7" x14ac:dyDescent="0.2">
      <c r="A316" s="18">
        <v>44931.627268518518</v>
      </c>
      <c r="B316" s="4">
        <v>1.79</v>
      </c>
      <c r="C316" s="4">
        <v>1.23</v>
      </c>
      <c r="D316" s="4">
        <f t="shared" si="15"/>
        <v>2.2017000000000002</v>
      </c>
      <c r="E316" s="4">
        <f t="shared" si="16"/>
        <v>369.59870000000001</v>
      </c>
      <c r="F316" s="4">
        <f t="shared" si="14"/>
        <v>3.8987000000000194</v>
      </c>
      <c r="G316" s="12">
        <v>2023</v>
      </c>
    </row>
    <row r="317" spans="1:7" x14ac:dyDescent="0.2">
      <c r="A317" s="18">
        <v>44931.643333333333</v>
      </c>
      <c r="B317" s="4">
        <v>1.8</v>
      </c>
      <c r="C317" s="4">
        <v>1.23</v>
      </c>
      <c r="D317" s="4">
        <f t="shared" si="15"/>
        <v>2.214</v>
      </c>
      <c r="E317" s="4">
        <f t="shared" si="16"/>
        <v>369.61099999999999</v>
      </c>
      <c r="F317" s="4">
        <f t="shared" si="14"/>
        <v>3.9110000000000014</v>
      </c>
      <c r="G317" s="12">
        <v>2023</v>
      </c>
    </row>
    <row r="318" spans="1:7" x14ac:dyDescent="0.2">
      <c r="A318" s="18">
        <v>44933.396701388891</v>
      </c>
      <c r="B318" s="4">
        <v>1.81</v>
      </c>
      <c r="C318" s="4">
        <v>1.23</v>
      </c>
      <c r="D318" s="4">
        <f t="shared" si="15"/>
        <v>2.2263000000000002</v>
      </c>
      <c r="E318" s="4">
        <f t="shared" si="16"/>
        <v>369.62329999999997</v>
      </c>
      <c r="F318" s="4">
        <f t="shared" si="14"/>
        <v>3.9232999999999834</v>
      </c>
      <c r="G318" s="12">
        <v>2023</v>
      </c>
    </row>
    <row r="319" spans="1:7" x14ac:dyDescent="0.2">
      <c r="A319" s="18">
        <v>44933.513101851851</v>
      </c>
      <c r="B319" s="4">
        <v>1.82</v>
      </c>
      <c r="C319" s="4">
        <v>1.23</v>
      </c>
      <c r="D319" s="4">
        <f t="shared" si="15"/>
        <v>2.2385999999999999</v>
      </c>
      <c r="E319" s="4">
        <f t="shared" si="16"/>
        <v>369.63560000000001</v>
      </c>
      <c r="F319" s="4">
        <f t="shared" si="14"/>
        <v>3.9356000000000222</v>
      </c>
      <c r="G319" s="12">
        <v>2023</v>
      </c>
    </row>
    <row r="320" spans="1:7" x14ac:dyDescent="0.2">
      <c r="A320" s="18">
        <v>44933.53570601852</v>
      </c>
      <c r="B320" s="4">
        <v>1.83</v>
      </c>
      <c r="C320" s="4">
        <v>1.23</v>
      </c>
      <c r="D320" s="4">
        <f t="shared" si="15"/>
        <v>2.2509000000000001</v>
      </c>
      <c r="E320" s="4">
        <f t="shared" si="16"/>
        <v>369.64789999999999</v>
      </c>
      <c r="F320" s="4">
        <f t="shared" si="14"/>
        <v>3.9479000000000042</v>
      </c>
      <c r="G320" s="12">
        <v>2023</v>
      </c>
    </row>
    <row r="321" spans="1:7" x14ac:dyDescent="0.2">
      <c r="A321" s="18">
        <v>44933.550555555557</v>
      </c>
      <c r="B321" s="4">
        <v>1.84</v>
      </c>
      <c r="C321" s="4">
        <v>1.23</v>
      </c>
      <c r="D321" s="4">
        <f t="shared" si="15"/>
        <v>2.2631999999999999</v>
      </c>
      <c r="E321" s="4">
        <f t="shared" si="16"/>
        <v>369.66019999999997</v>
      </c>
      <c r="F321" s="4">
        <f t="shared" si="14"/>
        <v>3.9601999999999862</v>
      </c>
      <c r="G321" s="12">
        <v>2023</v>
      </c>
    </row>
    <row r="322" spans="1:7" x14ac:dyDescent="0.2">
      <c r="A322" s="18">
        <v>44933.556585648148</v>
      </c>
      <c r="B322" s="4">
        <v>1.85</v>
      </c>
      <c r="C322" s="4">
        <v>1.23</v>
      </c>
      <c r="D322" s="4">
        <f t="shared" si="15"/>
        <v>2.2755000000000001</v>
      </c>
      <c r="E322" s="4">
        <f t="shared" si="16"/>
        <v>369.67250000000001</v>
      </c>
      <c r="F322" s="4">
        <f t="shared" si="14"/>
        <v>3.972500000000025</v>
      </c>
      <c r="G322" s="12">
        <v>2023</v>
      </c>
    </row>
    <row r="323" spans="1:7" x14ac:dyDescent="0.2">
      <c r="A323" s="18">
        <v>44933.56013888889</v>
      </c>
      <c r="B323" s="4">
        <v>1.86</v>
      </c>
      <c r="C323" s="4">
        <v>1.23</v>
      </c>
      <c r="D323" s="4">
        <f t="shared" si="15"/>
        <v>2.2878000000000003</v>
      </c>
      <c r="E323" s="4">
        <f t="shared" si="16"/>
        <v>369.6848</v>
      </c>
      <c r="F323" s="4">
        <f t="shared" ref="F323:F386" si="17">E323-365.7</f>
        <v>3.984800000000007</v>
      </c>
      <c r="G323" s="12">
        <v>2023</v>
      </c>
    </row>
    <row r="324" spans="1:7" x14ac:dyDescent="0.2">
      <c r="A324" s="18">
        <v>44933.575543981482</v>
      </c>
      <c r="B324" s="4">
        <v>1.87</v>
      </c>
      <c r="C324" s="4">
        <v>1.23</v>
      </c>
      <c r="D324" s="4">
        <f t="shared" si="15"/>
        <v>2.3001</v>
      </c>
      <c r="E324" s="4">
        <f t="shared" si="16"/>
        <v>369.69709999999998</v>
      </c>
      <c r="F324" s="4">
        <f t="shared" si="17"/>
        <v>3.997099999999989</v>
      </c>
      <c r="G324" s="12">
        <v>2023</v>
      </c>
    </row>
    <row r="325" spans="1:7" x14ac:dyDescent="0.2">
      <c r="A325" s="18">
        <v>44933.581979166665</v>
      </c>
      <c r="B325" s="4">
        <v>1.88</v>
      </c>
      <c r="C325" s="4">
        <v>1.23</v>
      </c>
      <c r="D325" s="4">
        <f t="shared" ref="D325:D388" si="18">B325*C325</f>
        <v>2.3123999999999998</v>
      </c>
      <c r="E325" s="4">
        <f t="shared" si="16"/>
        <v>369.70940000000002</v>
      </c>
      <c r="F325" s="4">
        <f t="shared" si="17"/>
        <v>4.0094000000000278</v>
      </c>
      <c r="G325" s="12">
        <v>2023</v>
      </c>
    </row>
    <row r="326" spans="1:7" x14ac:dyDescent="0.2">
      <c r="A326" s="18">
        <v>44933.596388888887</v>
      </c>
      <c r="B326" s="4">
        <v>1.89</v>
      </c>
      <c r="C326" s="4">
        <v>1.23</v>
      </c>
      <c r="D326" s="4">
        <f t="shared" si="18"/>
        <v>2.3247</v>
      </c>
      <c r="E326" s="4">
        <f t="shared" si="16"/>
        <v>369.7217</v>
      </c>
      <c r="F326" s="4">
        <f t="shared" si="17"/>
        <v>4.0217000000000098</v>
      </c>
      <c r="G326" s="12">
        <v>2023</v>
      </c>
    </row>
    <row r="327" spans="1:7" x14ac:dyDescent="0.2">
      <c r="A327" s="18">
        <v>44933.602349537039</v>
      </c>
      <c r="B327" s="4">
        <v>1.9</v>
      </c>
      <c r="C327" s="4">
        <v>1.23</v>
      </c>
      <c r="D327" s="4">
        <f t="shared" si="18"/>
        <v>2.3369999999999997</v>
      </c>
      <c r="E327" s="4">
        <f t="shared" si="16"/>
        <v>369.73399999999998</v>
      </c>
      <c r="F327" s="4">
        <f t="shared" si="17"/>
        <v>4.0339999999999918</v>
      </c>
      <c r="G327" s="12">
        <v>2023</v>
      </c>
    </row>
    <row r="328" spans="1:7" x14ac:dyDescent="0.2">
      <c r="A328" s="18">
        <v>44933.625069444446</v>
      </c>
      <c r="B328" s="4">
        <v>1.91</v>
      </c>
      <c r="C328" s="4">
        <v>1.23</v>
      </c>
      <c r="D328" s="4">
        <f t="shared" si="18"/>
        <v>2.3492999999999999</v>
      </c>
      <c r="E328" s="4">
        <f t="shared" si="16"/>
        <v>369.74630000000002</v>
      </c>
      <c r="F328" s="4">
        <f t="shared" si="17"/>
        <v>4.0463000000000306</v>
      </c>
      <c r="G328" s="12">
        <v>2023</v>
      </c>
    </row>
    <row r="329" spans="1:7" x14ac:dyDescent="0.2">
      <c r="A329" s="18">
        <v>44933.637835648151</v>
      </c>
      <c r="B329" s="4">
        <v>1.92</v>
      </c>
      <c r="C329" s="4">
        <v>1.23</v>
      </c>
      <c r="D329" s="4">
        <f t="shared" si="18"/>
        <v>2.3615999999999997</v>
      </c>
      <c r="E329" s="4">
        <f t="shared" si="16"/>
        <v>369.7586</v>
      </c>
      <c r="F329" s="4">
        <f t="shared" si="17"/>
        <v>4.0586000000000126</v>
      </c>
      <c r="G329" s="12">
        <v>2023</v>
      </c>
    </row>
    <row r="330" spans="1:7" x14ac:dyDescent="0.2">
      <c r="A330" s="18">
        <v>44933.691886574074</v>
      </c>
      <c r="B330" s="4">
        <v>1.93</v>
      </c>
      <c r="C330" s="4">
        <v>1.23</v>
      </c>
      <c r="D330" s="4">
        <f t="shared" si="18"/>
        <v>2.3738999999999999</v>
      </c>
      <c r="E330" s="4">
        <f t="shared" si="16"/>
        <v>369.77089999999998</v>
      </c>
      <c r="F330" s="4">
        <f t="shared" si="17"/>
        <v>4.0708999999999946</v>
      </c>
      <c r="G330" s="12">
        <v>2023</v>
      </c>
    </row>
    <row r="331" spans="1:7" x14ac:dyDescent="0.2">
      <c r="A331" s="18">
        <v>44934.555277777778</v>
      </c>
      <c r="B331" s="4">
        <v>1.94</v>
      </c>
      <c r="C331" s="4">
        <v>1.23</v>
      </c>
      <c r="D331" s="4">
        <f t="shared" si="18"/>
        <v>2.3862000000000001</v>
      </c>
      <c r="E331" s="4">
        <f t="shared" ref="E331:E394" si="19">D331+$E$136</f>
        <v>369.78319999999997</v>
      </c>
      <c r="F331" s="4">
        <f t="shared" si="17"/>
        <v>4.0831999999999766</v>
      </c>
      <c r="G331" s="12">
        <v>2023</v>
      </c>
    </row>
    <row r="332" spans="1:7" x14ac:dyDescent="0.2">
      <c r="A332" s="18">
        <v>44934.619467592594</v>
      </c>
      <c r="B332" s="4">
        <v>1.95</v>
      </c>
      <c r="C332" s="4">
        <v>1.23</v>
      </c>
      <c r="D332" s="4">
        <f t="shared" si="18"/>
        <v>2.3984999999999999</v>
      </c>
      <c r="E332" s="4">
        <f t="shared" si="19"/>
        <v>369.7955</v>
      </c>
      <c r="F332" s="4">
        <f t="shared" si="17"/>
        <v>4.0955000000000155</v>
      </c>
      <c r="G332" s="12">
        <v>2023</v>
      </c>
    </row>
    <row r="333" spans="1:7" x14ac:dyDescent="0.2">
      <c r="A333" s="18">
        <v>44934.644456018519</v>
      </c>
      <c r="B333" s="4">
        <v>1.96</v>
      </c>
      <c r="C333" s="4">
        <v>1.23</v>
      </c>
      <c r="D333" s="4">
        <f t="shared" si="18"/>
        <v>2.4108000000000001</v>
      </c>
      <c r="E333" s="4">
        <f t="shared" si="19"/>
        <v>369.80779999999999</v>
      </c>
      <c r="F333" s="4">
        <f t="shared" si="17"/>
        <v>4.1077999999999975</v>
      </c>
      <c r="G333" s="12">
        <v>2023</v>
      </c>
    </row>
    <row r="334" spans="1:7" x14ac:dyDescent="0.2">
      <c r="A334" s="18">
        <v>44937.452743055554</v>
      </c>
      <c r="B334" s="4">
        <v>1.97</v>
      </c>
      <c r="C334" s="4">
        <v>1.23</v>
      </c>
      <c r="D334" s="4">
        <f t="shared" si="18"/>
        <v>2.4230999999999998</v>
      </c>
      <c r="E334" s="4">
        <f t="shared" si="19"/>
        <v>369.82009999999997</v>
      </c>
      <c r="F334" s="4">
        <f t="shared" si="17"/>
        <v>4.1200999999999794</v>
      </c>
      <c r="G334" s="12">
        <v>2023</v>
      </c>
    </row>
    <row r="335" spans="1:7" x14ac:dyDescent="0.2">
      <c r="A335" s="18">
        <v>44937.471064814818</v>
      </c>
      <c r="B335" s="4">
        <v>1.98</v>
      </c>
      <c r="C335" s="4">
        <v>1.23</v>
      </c>
      <c r="D335" s="4">
        <f t="shared" si="18"/>
        <v>2.4354</v>
      </c>
      <c r="E335" s="4">
        <f t="shared" si="19"/>
        <v>369.83240000000001</v>
      </c>
      <c r="F335" s="4">
        <f t="shared" si="17"/>
        <v>4.1324000000000183</v>
      </c>
      <c r="G335" s="12">
        <v>2023</v>
      </c>
    </row>
    <row r="336" spans="1:7" x14ac:dyDescent="0.2">
      <c r="A336" s="18">
        <v>44937.478113425925</v>
      </c>
      <c r="B336" s="4">
        <v>1.99</v>
      </c>
      <c r="C336" s="4">
        <v>1.23</v>
      </c>
      <c r="D336" s="4">
        <f t="shared" si="18"/>
        <v>2.4476999999999998</v>
      </c>
      <c r="E336" s="4">
        <f t="shared" si="19"/>
        <v>369.84469999999999</v>
      </c>
      <c r="F336" s="4">
        <f t="shared" si="17"/>
        <v>4.1447000000000003</v>
      </c>
      <c r="G336" s="12">
        <v>2023</v>
      </c>
    </row>
    <row r="337" spans="1:7" x14ac:dyDescent="0.2">
      <c r="A337" s="18">
        <v>44937.501574074071</v>
      </c>
      <c r="B337" s="4">
        <v>2</v>
      </c>
      <c r="C337" s="4">
        <v>1.23</v>
      </c>
      <c r="D337" s="4">
        <f t="shared" si="18"/>
        <v>2.46</v>
      </c>
      <c r="E337" s="4">
        <f t="shared" si="19"/>
        <v>369.85699999999997</v>
      </c>
      <c r="F337" s="4">
        <f t="shared" si="17"/>
        <v>4.1569999999999823</v>
      </c>
      <c r="G337" s="12">
        <v>2023</v>
      </c>
    </row>
    <row r="338" spans="1:7" x14ac:dyDescent="0.2">
      <c r="A338" s="18">
        <v>44937.553599537037</v>
      </c>
      <c r="B338" s="4">
        <v>2.0099999999999998</v>
      </c>
      <c r="C338" s="4">
        <v>1.23</v>
      </c>
      <c r="D338" s="4">
        <f t="shared" si="18"/>
        <v>2.4722999999999997</v>
      </c>
      <c r="E338" s="4">
        <f t="shared" si="19"/>
        <v>369.86930000000001</v>
      </c>
      <c r="F338" s="4">
        <f t="shared" si="17"/>
        <v>4.1693000000000211</v>
      </c>
      <c r="G338" s="12">
        <v>2023</v>
      </c>
    </row>
    <row r="339" spans="1:7" x14ac:dyDescent="0.2">
      <c r="A339" s="18">
        <v>44937.566493055558</v>
      </c>
      <c r="B339" s="4">
        <v>2.02</v>
      </c>
      <c r="C339" s="4">
        <v>1.23</v>
      </c>
      <c r="D339" s="4">
        <f t="shared" si="18"/>
        <v>2.4845999999999999</v>
      </c>
      <c r="E339" s="4">
        <f t="shared" si="19"/>
        <v>369.88159999999999</v>
      </c>
      <c r="F339" s="4">
        <f t="shared" si="17"/>
        <v>4.1816000000000031</v>
      </c>
      <c r="G339" s="12">
        <v>2023</v>
      </c>
    </row>
    <row r="340" spans="1:7" x14ac:dyDescent="0.2">
      <c r="A340" s="18">
        <v>44937.600254629629</v>
      </c>
      <c r="B340" s="4">
        <v>2.0299999999999998</v>
      </c>
      <c r="C340" s="4">
        <v>1.23</v>
      </c>
      <c r="D340" s="4">
        <f t="shared" si="18"/>
        <v>2.4968999999999997</v>
      </c>
      <c r="E340" s="4">
        <f t="shared" si="19"/>
        <v>369.89389999999997</v>
      </c>
      <c r="F340" s="4">
        <f t="shared" si="17"/>
        <v>4.1938999999999851</v>
      </c>
      <c r="G340" s="12">
        <v>2023</v>
      </c>
    </row>
    <row r="341" spans="1:7" x14ac:dyDescent="0.2">
      <c r="A341" s="18">
        <v>44937.608437499999</v>
      </c>
      <c r="B341" s="4">
        <v>2.04</v>
      </c>
      <c r="C341" s="4">
        <v>1.23</v>
      </c>
      <c r="D341" s="4">
        <f t="shared" si="18"/>
        <v>2.5091999999999999</v>
      </c>
      <c r="E341" s="4">
        <f t="shared" si="19"/>
        <v>369.90620000000001</v>
      </c>
      <c r="F341" s="4">
        <f t="shared" si="17"/>
        <v>4.2062000000000239</v>
      </c>
      <c r="G341" s="12">
        <v>2023</v>
      </c>
    </row>
    <row r="342" spans="1:7" x14ac:dyDescent="0.2">
      <c r="A342" s="18">
        <v>44937.639837962961</v>
      </c>
      <c r="B342" s="4">
        <v>2.0499999999999998</v>
      </c>
      <c r="C342" s="4">
        <v>1.23</v>
      </c>
      <c r="D342" s="4">
        <f t="shared" si="18"/>
        <v>2.5214999999999996</v>
      </c>
      <c r="E342" s="4">
        <f t="shared" si="19"/>
        <v>369.91849999999999</v>
      </c>
      <c r="F342" s="4">
        <f t="shared" si="17"/>
        <v>4.2185000000000059</v>
      </c>
      <c r="G342" s="12">
        <v>2023</v>
      </c>
    </row>
    <row r="343" spans="1:7" x14ac:dyDescent="0.2">
      <c r="A343" s="18">
        <v>44937.651539351849</v>
      </c>
      <c r="B343" s="4">
        <v>2.06</v>
      </c>
      <c r="C343" s="4">
        <v>1.23</v>
      </c>
      <c r="D343" s="4">
        <f t="shared" si="18"/>
        <v>2.5337999999999998</v>
      </c>
      <c r="E343" s="4">
        <f t="shared" si="19"/>
        <v>369.93079999999998</v>
      </c>
      <c r="F343" s="4">
        <f t="shared" si="17"/>
        <v>4.2307999999999879</v>
      </c>
      <c r="G343" s="12">
        <v>2023</v>
      </c>
    </row>
    <row r="344" spans="1:7" x14ac:dyDescent="0.2">
      <c r="A344" s="18">
        <v>44938.468831018516</v>
      </c>
      <c r="B344" s="4">
        <v>2.0699999999999998</v>
      </c>
      <c r="C344" s="4">
        <v>1.23</v>
      </c>
      <c r="D344" s="4">
        <f t="shared" si="18"/>
        <v>2.5460999999999996</v>
      </c>
      <c r="E344" s="4">
        <f t="shared" si="19"/>
        <v>369.94310000000002</v>
      </c>
      <c r="F344" s="4">
        <f t="shared" si="17"/>
        <v>4.2431000000000267</v>
      </c>
      <c r="G344" s="12">
        <v>2023</v>
      </c>
    </row>
    <row r="345" spans="1:7" x14ac:dyDescent="0.2">
      <c r="A345" s="18">
        <v>44938.485983796294</v>
      </c>
      <c r="B345" s="4">
        <v>2.08</v>
      </c>
      <c r="C345" s="4">
        <v>1.23</v>
      </c>
      <c r="D345" s="4">
        <f t="shared" si="18"/>
        <v>2.5584000000000002</v>
      </c>
      <c r="E345" s="4">
        <f t="shared" si="19"/>
        <v>369.9554</v>
      </c>
      <c r="F345" s="4">
        <f t="shared" si="17"/>
        <v>4.2554000000000087</v>
      </c>
      <c r="G345" s="12">
        <v>2023</v>
      </c>
    </row>
    <row r="346" spans="1:7" x14ac:dyDescent="0.2">
      <c r="A346" s="18">
        <v>44938.526493055557</v>
      </c>
      <c r="B346" s="4">
        <v>2.09</v>
      </c>
      <c r="C346" s="4">
        <v>1.23</v>
      </c>
      <c r="D346" s="4">
        <f t="shared" si="18"/>
        <v>2.5707</v>
      </c>
      <c r="E346" s="4">
        <f t="shared" si="19"/>
        <v>369.96769999999998</v>
      </c>
      <c r="F346" s="4">
        <f t="shared" si="17"/>
        <v>4.2676999999999907</v>
      </c>
      <c r="G346" s="12">
        <v>2023</v>
      </c>
    </row>
    <row r="347" spans="1:7" x14ac:dyDescent="0.2">
      <c r="A347" s="18">
        <v>44938.538344907407</v>
      </c>
      <c r="B347" s="4">
        <v>2.1</v>
      </c>
      <c r="C347" s="4">
        <v>1.23</v>
      </c>
      <c r="D347" s="4">
        <f t="shared" si="18"/>
        <v>2.5830000000000002</v>
      </c>
      <c r="E347" s="4">
        <f t="shared" si="19"/>
        <v>369.98</v>
      </c>
      <c r="F347" s="4">
        <f t="shared" si="17"/>
        <v>4.2800000000000296</v>
      </c>
      <c r="G347" s="12">
        <v>2023</v>
      </c>
    </row>
    <row r="348" spans="1:7" x14ac:dyDescent="0.2">
      <c r="A348" s="18">
        <v>44938.557037037041</v>
      </c>
      <c r="B348" s="4">
        <v>2.11</v>
      </c>
      <c r="C348" s="4">
        <v>1.23</v>
      </c>
      <c r="D348" s="4">
        <f t="shared" si="18"/>
        <v>2.5952999999999999</v>
      </c>
      <c r="E348" s="4">
        <f t="shared" si="19"/>
        <v>369.9923</v>
      </c>
      <c r="F348" s="4">
        <f t="shared" si="17"/>
        <v>4.2923000000000116</v>
      </c>
      <c r="G348" s="12">
        <v>2023</v>
      </c>
    </row>
    <row r="349" spans="1:7" x14ac:dyDescent="0.2">
      <c r="A349" s="18">
        <v>44938.561655092592</v>
      </c>
      <c r="B349" s="4">
        <v>2.12</v>
      </c>
      <c r="C349" s="4">
        <v>1.23</v>
      </c>
      <c r="D349" s="4">
        <f t="shared" si="18"/>
        <v>2.6076000000000001</v>
      </c>
      <c r="E349" s="4">
        <f t="shared" si="19"/>
        <v>370.00459999999998</v>
      </c>
      <c r="F349" s="4">
        <f t="shared" si="17"/>
        <v>4.3045999999999935</v>
      </c>
      <c r="G349" s="12">
        <v>2023</v>
      </c>
    </row>
    <row r="350" spans="1:7" x14ac:dyDescent="0.2">
      <c r="A350" s="18">
        <v>44938.575578703705</v>
      </c>
      <c r="B350" s="4">
        <v>2.13</v>
      </c>
      <c r="C350" s="4">
        <v>1.23</v>
      </c>
      <c r="D350" s="4">
        <f t="shared" si="18"/>
        <v>2.6198999999999999</v>
      </c>
      <c r="E350" s="4">
        <f t="shared" si="19"/>
        <v>370.01689999999996</v>
      </c>
      <c r="F350" s="4">
        <f t="shared" si="17"/>
        <v>4.3168999999999755</v>
      </c>
      <c r="G350" s="12">
        <v>2023</v>
      </c>
    </row>
    <row r="351" spans="1:7" x14ac:dyDescent="0.2">
      <c r="A351" s="18">
        <v>44938.579189814816</v>
      </c>
      <c r="B351" s="4">
        <v>2.14</v>
      </c>
      <c r="C351" s="4">
        <v>1.23</v>
      </c>
      <c r="D351" s="4">
        <f t="shared" si="18"/>
        <v>2.6322000000000001</v>
      </c>
      <c r="E351" s="4">
        <f t="shared" si="19"/>
        <v>370.0292</v>
      </c>
      <c r="F351" s="4">
        <f t="shared" si="17"/>
        <v>4.3292000000000144</v>
      </c>
      <c r="G351" s="12">
        <v>2023</v>
      </c>
    </row>
    <row r="352" spans="1:7" x14ac:dyDescent="0.2">
      <c r="A352" s="18">
        <v>44938.587557870371</v>
      </c>
      <c r="B352" s="4">
        <v>2.15</v>
      </c>
      <c r="C352" s="4">
        <v>1.23</v>
      </c>
      <c r="D352" s="4">
        <f t="shared" si="18"/>
        <v>2.6444999999999999</v>
      </c>
      <c r="E352" s="4">
        <f t="shared" si="19"/>
        <v>370.04149999999998</v>
      </c>
      <c r="F352" s="4">
        <f t="shared" si="17"/>
        <v>4.3414999999999964</v>
      </c>
      <c r="G352" s="12">
        <v>2023</v>
      </c>
    </row>
    <row r="353" spans="1:7" x14ac:dyDescent="0.2">
      <c r="A353" s="18">
        <v>44938.590231481481</v>
      </c>
      <c r="B353" s="4">
        <v>2.16</v>
      </c>
      <c r="C353" s="4">
        <v>1.23</v>
      </c>
      <c r="D353" s="4">
        <f t="shared" si="18"/>
        <v>2.6568000000000001</v>
      </c>
      <c r="E353" s="4">
        <f t="shared" si="19"/>
        <v>370.05379999999997</v>
      </c>
      <c r="F353" s="4">
        <f t="shared" si="17"/>
        <v>4.3537999999999784</v>
      </c>
      <c r="G353" s="12">
        <v>2023</v>
      </c>
    </row>
    <row r="354" spans="1:7" x14ac:dyDescent="0.2">
      <c r="A354" s="18">
        <v>44938.596516203703</v>
      </c>
      <c r="B354" s="4">
        <v>2.17</v>
      </c>
      <c r="C354" s="4">
        <v>1.23</v>
      </c>
      <c r="D354" s="4">
        <f t="shared" si="18"/>
        <v>2.6690999999999998</v>
      </c>
      <c r="E354" s="4">
        <f t="shared" si="19"/>
        <v>370.06610000000001</v>
      </c>
      <c r="F354" s="4">
        <f t="shared" si="17"/>
        <v>4.3661000000000172</v>
      </c>
      <c r="G354" s="12">
        <v>2023</v>
      </c>
    </row>
    <row r="355" spans="1:7" x14ac:dyDescent="0.2">
      <c r="A355" s="18">
        <v>44938.598958333336</v>
      </c>
      <c r="B355" s="4">
        <v>2.1800000000000002</v>
      </c>
      <c r="C355" s="4">
        <v>1.23</v>
      </c>
      <c r="D355" s="4">
        <f t="shared" si="18"/>
        <v>2.6814</v>
      </c>
      <c r="E355" s="4">
        <f t="shared" si="19"/>
        <v>370.07839999999999</v>
      </c>
      <c r="F355" s="4">
        <f t="shared" si="17"/>
        <v>4.3783999999999992</v>
      </c>
      <c r="G355" s="12">
        <v>2023</v>
      </c>
    </row>
    <row r="356" spans="1:7" x14ac:dyDescent="0.2">
      <c r="A356" s="18">
        <v>44938.604513888888</v>
      </c>
      <c r="B356" s="4">
        <v>2.19</v>
      </c>
      <c r="C356" s="4">
        <v>1.23</v>
      </c>
      <c r="D356" s="4">
        <f t="shared" si="18"/>
        <v>2.6936999999999998</v>
      </c>
      <c r="E356" s="4">
        <f t="shared" si="19"/>
        <v>370.09069999999997</v>
      </c>
      <c r="F356" s="4">
        <f t="shared" si="17"/>
        <v>4.3906999999999812</v>
      </c>
      <c r="G356" s="12">
        <v>2023</v>
      </c>
    </row>
    <row r="357" spans="1:7" x14ac:dyDescent="0.2">
      <c r="A357" s="18">
        <v>44938.606886574074</v>
      </c>
      <c r="B357" s="4">
        <v>2.2000000000000002</v>
      </c>
      <c r="C357" s="4">
        <v>1.23</v>
      </c>
      <c r="D357" s="4">
        <f t="shared" si="18"/>
        <v>2.706</v>
      </c>
      <c r="E357" s="4">
        <f t="shared" si="19"/>
        <v>370.10300000000001</v>
      </c>
      <c r="F357" s="4">
        <f t="shared" si="17"/>
        <v>4.40300000000002</v>
      </c>
      <c r="G357" s="12">
        <v>2023</v>
      </c>
    </row>
    <row r="358" spans="1:7" x14ac:dyDescent="0.2">
      <c r="A358" s="18">
        <v>44938.616585648146</v>
      </c>
      <c r="B358" s="4">
        <v>2.21</v>
      </c>
      <c r="C358" s="4">
        <v>1.23</v>
      </c>
      <c r="D358" s="4">
        <f t="shared" si="18"/>
        <v>2.7182999999999997</v>
      </c>
      <c r="E358" s="4">
        <f t="shared" si="19"/>
        <v>370.11529999999999</v>
      </c>
      <c r="F358" s="4">
        <f t="shared" si="17"/>
        <v>4.415300000000002</v>
      </c>
      <c r="G358" s="12">
        <v>2023</v>
      </c>
    </row>
    <row r="359" spans="1:7" x14ac:dyDescent="0.2">
      <c r="A359" s="18">
        <v>44938.619826388887</v>
      </c>
      <c r="B359" s="4">
        <v>2.2200000000000002</v>
      </c>
      <c r="C359" s="4">
        <v>1.23</v>
      </c>
      <c r="D359" s="4">
        <f t="shared" si="18"/>
        <v>2.7306000000000004</v>
      </c>
      <c r="E359" s="4">
        <f t="shared" si="19"/>
        <v>370.12759999999997</v>
      </c>
      <c r="F359" s="4">
        <f t="shared" si="17"/>
        <v>4.427599999999984</v>
      </c>
      <c r="G359" s="12">
        <v>2023</v>
      </c>
    </row>
    <row r="360" spans="1:7" x14ac:dyDescent="0.2">
      <c r="A360" s="18">
        <v>44938.628229166665</v>
      </c>
      <c r="B360" s="4">
        <v>2.23</v>
      </c>
      <c r="C360" s="4">
        <v>1.23</v>
      </c>
      <c r="D360" s="4">
        <f t="shared" si="18"/>
        <v>2.7429000000000001</v>
      </c>
      <c r="E360" s="4">
        <f t="shared" si="19"/>
        <v>370.13990000000001</v>
      </c>
      <c r="F360" s="4">
        <f t="shared" si="17"/>
        <v>4.4399000000000228</v>
      </c>
      <c r="G360" s="12">
        <v>2023</v>
      </c>
    </row>
    <row r="361" spans="1:7" x14ac:dyDescent="0.2">
      <c r="A361" s="18">
        <v>44938.632210648146</v>
      </c>
      <c r="B361" s="4">
        <v>2.2400000000000002</v>
      </c>
      <c r="C361" s="4">
        <v>1.23</v>
      </c>
      <c r="D361" s="4">
        <f t="shared" si="18"/>
        <v>2.7552000000000003</v>
      </c>
      <c r="E361" s="4">
        <f t="shared" si="19"/>
        <v>370.15219999999999</v>
      </c>
      <c r="F361" s="4">
        <f t="shared" si="17"/>
        <v>4.4522000000000048</v>
      </c>
      <c r="G361" s="12">
        <v>2023</v>
      </c>
    </row>
    <row r="362" spans="1:7" x14ac:dyDescent="0.2">
      <c r="A362" s="18">
        <v>44938.642800925925</v>
      </c>
      <c r="B362" s="4">
        <v>2.25</v>
      </c>
      <c r="C362" s="4">
        <v>1.23</v>
      </c>
      <c r="D362" s="4">
        <f t="shared" si="18"/>
        <v>2.7675000000000001</v>
      </c>
      <c r="E362" s="4">
        <f t="shared" si="19"/>
        <v>370.16449999999998</v>
      </c>
      <c r="F362" s="4">
        <f t="shared" si="17"/>
        <v>4.4644999999999868</v>
      </c>
      <c r="G362" s="12">
        <v>2023</v>
      </c>
    </row>
    <row r="363" spans="1:7" x14ac:dyDescent="0.2">
      <c r="A363" s="18">
        <v>44938.646886574075</v>
      </c>
      <c r="B363" s="4">
        <v>2.2599999999999998</v>
      </c>
      <c r="C363" s="4">
        <v>1.23</v>
      </c>
      <c r="D363" s="4">
        <f t="shared" si="18"/>
        <v>2.7797999999999998</v>
      </c>
      <c r="E363" s="4">
        <f t="shared" si="19"/>
        <v>370.17680000000001</v>
      </c>
      <c r="F363" s="4">
        <f t="shared" si="17"/>
        <v>4.4768000000000256</v>
      </c>
      <c r="G363" s="12">
        <v>2023</v>
      </c>
    </row>
    <row r="364" spans="1:7" x14ac:dyDescent="0.2">
      <c r="A364" s="18">
        <v>44938.658182870371</v>
      </c>
      <c r="B364" s="4">
        <v>2.27</v>
      </c>
      <c r="C364" s="4">
        <v>1.23</v>
      </c>
      <c r="D364" s="4">
        <f t="shared" si="18"/>
        <v>2.7921</v>
      </c>
      <c r="E364" s="4">
        <f t="shared" si="19"/>
        <v>370.1891</v>
      </c>
      <c r="F364" s="4">
        <f t="shared" si="17"/>
        <v>4.4891000000000076</v>
      </c>
      <c r="G364" s="12">
        <v>2023</v>
      </c>
    </row>
    <row r="365" spans="1:7" x14ac:dyDescent="0.2">
      <c r="A365" s="18">
        <v>44938.66302083333</v>
      </c>
      <c r="B365" s="4">
        <v>2.2799999999999998</v>
      </c>
      <c r="C365" s="4">
        <v>1.23</v>
      </c>
      <c r="D365" s="4">
        <f t="shared" si="18"/>
        <v>2.8043999999999998</v>
      </c>
      <c r="E365" s="4">
        <f t="shared" si="19"/>
        <v>370.20139999999998</v>
      </c>
      <c r="F365" s="4">
        <f t="shared" si="17"/>
        <v>4.5013999999999896</v>
      </c>
      <c r="G365" s="12">
        <v>2023</v>
      </c>
    </row>
    <row r="366" spans="1:7" x14ac:dyDescent="0.2">
      <c r="A366" s="18">
        <v>44938.703240740739</v>
      </c>
      <c r="B366" s="4">
        <v>2.29</v>
      </c>
      <c r="C366" s="4">
        <v>1.23</v>
      </c>
      <c r="D366" s="4">
        <f t="shared" si="18"/>
        <v>2.8167</v>
      </c>
      <c r="E366" s="4">
        <f t="shared" si="19"/>
        <v>370.21370000000002</v>
      </c>
      <c r="F366" s="4">
        <f t="shared" si="17"/>
        <v>4.5137000000000285</v>
      </c>
      <c r="G366" s="12">
        <v>2023</v>
      </c>
    </row>
    <row r="367" spans="1:7" x14ac:dyDescent="0.2">
      <c r="A367" s="18">
        <v>44939.433807870373</v>
      </c>
      <c r="B367" s="4">
        <v>2.2999999999999998</v>
      </c>
      <c r="C367" s="4">
        <v>1.23</v>
      </c>
      <c r="D367" s="4">
        <f t="shared" si="18"/>
        <v>2.8289999999999997</v>
      </c>
      <c r="E367" s="4">
        <f t="shared" si="19"/>
        <v>370.226</v>
      </c>
      <c r="F367" s="4">
        <f t="shared" si="17"/>
        <v>4.5260000000000105</v>
      </c>
      <c r="G367" s="12">
        <v>2023</v>
      </c>
    </row>
    <row r="368" spans="1:7" x14ac:dyDescent="0.2">
      <c r="A368" s="18">
        <v>44939.455185185187</v>
      </c>
      <c r="B368" s="4">
        <v>2.31</v>
      </c>
      <c r="C368" s="4">
        <v>1.23</v>
      </c>
      <c r="D368" s="4">
        <f t="shared" si="18"/>
        <v>2.8412999999999999</v>
      </c>
      <c r="E368" s="4">
        <f t="shared" si="19"/>
        <v>370.23829999999998</v>
      </c>
      <c r="F368" s="4">
        <f t="shared" si="17"/>
        <v>4.5382999999999925</v>
      </c>
      <c r="G368" s="12">
        <v>2023</v>
      </c>
    </row>
    <row r="369" spans="1:7" x14ac:dyDescent="0.2">
      <c r="A369" s="18">
        <v>44939.458726851852</v>
      </c>
      <c r="B369" s="4">
        <v>2.3199999999999998</v>
      </c>
      <c r="C369" s="4">
        <v>1.23</v>
      </c>
      <c r="D369" s="4">
        <f t="shared" si="18"/>
        <v>2.8535999999999997</v>
      </c>
      <c r="E369" s="4">
        <f t="shared" si="19"/>
        <v>370.25059999999996</v>
      </c>
      <c r="F369" s="4">
        <f t="shared" si="17"/>
        <v>4.5505999999999744</v>
      </c>
      <c r="G369" s="12">
        <v>2023</v>
      </c>
    </row>
    <row r="370" spans="1:7" x14ac:dyDescent="0.2">
      <c r="A370" s="18">
        <v>44939.467569444445</v>
      </c>
      <c r="B370" s="4">
        <v>2.33</v>
      </c>
      <c r="C370" s="4">
        <v>1.23</v>
      </c>
      <c r="D370" s="4">
        <f t="shared" si="18"/>
        <v>2.8658999999999999</v>
      </c>
      <c r="E370" s="4">
        <f t="shared" si="19"/>
        <v>370.2629</v>
      </c>
      <c r="F370" s="4">
        <f t="shared" si="17"/>
        <v>4.5629000000000133</v>
      </c>
      <c r="G370" s="12">
        <v>2023</v>
      </c>
    </row>
    <row r="371" spans="1:7" x14ac:dyDescent="0.2">
      <c r="A371" s="18">
        <v>44939.471041666664</v>
      </c>
      <c r="B371" s="4">
        <v>2.34</v>
      </c>
      <c r="C371" s="4">
        <v>1.23</v>
      </c>
      <c r="D371" s="4">
        <f t="shared" si="18"/>
        <v>2.8781999999999996</v>
      </c>
      <c r="E371" s="4">
        <f t="shared" si="19"/>
        <v>370.27519999999998</v>
      </c>
      <c r="F371" s="4">
        <f t="shared" si="17"/>
        <v>4.5751999999999953</v>
      </c>
      <c r="G371" s="12">
        <v>2023</v>
      </c>
    </row>
    <row r="372" spans="1:7" x14ac:dyDescent="0.2">
      <c r="A372" s="18">
        <v>44939.481064814812</v>
      </c>
      <c r="B372" s="4">
        <v>2.35</v>
      </c>
      <c r="C372" s="4">
        <v>1.23</v>
      </c>
      <c r="D372" s="4">
        <f t="shared" si="18"/>
        <v>2.8904999999999998</v>
      </c>
      <c r="E372" s="4">
        <f t="shared" si="19"/>
        <v>370.28749999999997</v>
      </c>
      <c r="F372" s="4">
        <f t="shared" si="17"/>
        <v>4.5874999999999773</v>
      </c>
      <c r="G372" s="12">
        <v>2023</v>
      </c>
    </row>
    <row r="373" spans="1:7" x14ac:dyDescent="0.2">
      <c r="A373" s="18">
        <v>44939.483159722222</v>
      </c>
      <c r="B373" s="4">
        <v>2.36</v>
      </c>
      <c r="C373" s="4">
        <v>1.23</v>
      </c>
      <c r="D373" s="4">
        <f t="shared" si="18"/>
        <v>2.9027999999999996</v>
      </c>
      <c r="E373" s="4">
        <f t="shared" si="19"/>
        <v>370.2998</v>
      </c>
      <c r="F373" s="4">
        <f t="shared" si="17"/>
        <v>4.5998000000000161</v>
      </c>
      <c r="G373" s="12">
        <v>2023</v>
      </c>
    </row>
    <row r="374" spans="1:7" x14ac:dyDescent="0.2">
      <c r="A374" s="18">
        <v>44939.495243055557</v>
      </c>
      <c r="B374" s="4">
        <v>2.37</v>
      </c>
      <c r="C374" s="4">
        <v>1.23</v>
      </c>
      <c r="D374" s="4">
        <f t="shared" si="18"/>
        <v>2.9151000000000002</v>
      </c>
      <c r="E374" s="4">
        <f t="shared" si="19"/>
        <v>370.31209999999999</v>
      </c>
      <c r="F374" s="4">
        <f t="shared" si="17"/>
        <v>4.6120999999999981</v>
      </c>
      <c r="G374" s="12">
        <v>2023</v>
      </c>
    </row>
    <row r="375" spans="1:7" x14ac:dyDescent="0.2">
      <c r="A375" s="18">
        <v>44939.499247685184</v>
      </c>
      <c r="B375" s="4">
        <v>2.38</v>
      </c>
      <c r="C375" s="4">
        <v>1.23</v>
      </c>
      <c r="D375" s="4">
        <f t="shared" si="18"/>
        <v>2.9274</v>
      </c>
      <c r="E375" s="4">
        <f t="shared" si="19"/>
        <v>370.32439999999997</v>
      </c>
      <c r="F375" s="4">
        <f t="shared" si="17"/>
        <v>4.6243999999999801</v>
      </c>
      <c r="G375" s="12">
        <v>2023</v>
      </c>
    </row>
    <row r="376" spans="1:7" x14ac:dyDescent="0.2">
      <c r="A376" s="18">
        <v>44939.510092592594</v>
      </c>
      <c r="B376" s="4">
        <v>2.39</v>
      </c>
      <c r="C376" s="4">
        <v>1.23</v>
      </c>
      <c r="D376" s="4">
        <f t="shared" si="18"/>
        <v>2.9397000000000002</v>
      </c>
      <c r="E376" s="4">
        <f t="shared" si="19"/>
        <v>370.33670000000001</v>
      </c>
      <c r="F376" s="4">
        <f t="shared" si="17"/>
        <v>4.6367000000000189</v>
      </c>
      <c r="G376" s="12">
        <v>2023</v>
      </c>
    </row>
    <row r="377" spans="1:7" x14ac:dyDescent="0.2">
      <c r="A377" s="18">
        <v>44939.513807870368</v>
      </c>
      <c r="B377" s="4">
        <v>2.4</v>
      </c>
      <c r="C377" s="4">
        <v>1.23</v>
      </c>
      <c r="D377" s="4">
        <f t="shared" si="18"/>
        <v>2.952</v>
      </c>
      <c r="E377" s="4">
        <f t="shared" si="19"/>
        <v>370.34899999999999</v>
      </c>
      <c r="F377" s="4">
        <f t="shared" si="17"/>
        <v>4.6490000000000009</v>
      </c>
      <c r="G377" s="12">
        <v>2023</v>
      </c>
    </row>
    <row r="378" spans="1:7" x14ac:dyDescent="0.2">
      <c r="A378" s="18">
        <v>44939.522858796299</v>
      </c>
      <c r="B378" s="4">
        <v>2.41</v>
      </c>
      <c r="C378" s="4">
        <v>1.23</v>
      </c>
      <c r="D378" s="4">
        <f t="shared" si="18"/>
        <v>2.9643000000000002</v>
      </c>
      <c r="E378" s="4">
        <f t="shared" si="19"/>
        <v>370.36129999999997</v>
      </c>
      <c r="F378" s="4">
        <f t="shared" si="17"/>
        <v>4.6612999999999829</v>
      </c>
      <c r="G378" s="12">
        <v>2023</v>
      </c>
    </row>
    <row r="379" spans="1:7" x14ac:dyDescent="0.2">
      <c r="A379" s="18">
        <v>44939.52679398148</v>
      </c>
      <c r="B379" s="4">
        <v>2.42</v>
      </c>
      <c r="C379" s="4">
        <v>1.23</v>
      </c>
      <c r="D379" s="4">
        <f t="shared" si="18"/>
        <v>2.9765999999999999</v>
      </c>
      <c r="E379" s="4">
        <f t="shared" si="19"/>
        <v>370.37360000000001</v>
      </c>
      <c r="F379" s="4">
        <f t="shared" si="17"/>
        <v>4.6736000000000217</v>
      </c>
      <c r="G379" s="12">
        <v>2023</v>
      </c>
    </row>
    <row r="380" spans="1:7" x14ac:dyDescent="0.2">
      <c r="A380" s="18">
        <v>44939.537905092591</v>
      </c>
      <c r="B380" s="4">
        <v>2.4300000000000002</v>
      </c>
      <c r="C380" s="4">
        <v>1.23</v>
      </c>
      <c r="D380" s="4">
        <f t="shared" si="18"/>
        <v>2.9889000000000001</v>
      </c>
      <c r="E380" s="4">
        <f t="shared" si="19"/>
        <v>370.38589999999999</v>
      </c>
      <c r="F380" s="4">
        <f t="shared" si="17"/>
        <v>4.6859000000000037</v>
      </c>
      <c r="G380" s="12">
        <v>2023</v>
      </c>
    </row>
    <row r="381" spans="1:7" x14ac:dyDescent="0.2">
      <c r="A381" s="18">
        <v>44939.542141203703</v>
      </c>
      <c r="B381" s="4">
        <v>2.44</v>
      </c>
      <c r="C381" s="4">
        <v>1.23</v>
      </c>
      <c r="D381" s="4">
        <f t="shared" si="18"/>
        <v>3.0011999999999999</v>
      </c>
      <c r="E381" s="4">
        <f t="shared" si="19"/>
        <v>370.39819999999997</v>
      </c>
      <c r="F381" s="4">
        <f t="shared" si="17"/>
        <v>4.6981999999999857</v>
      </c>
      <c r="G381" s="12">
        <v>2023</v>
      </c>
    </row>
    <row r="382" spans="1:7" x14ac:dyDescent="0.2">
      <c r="A382" s="18">
        <v>44939.55259259259</v>
      </c>
      <c r="B382" s="4">
        <v>2.4500000000000002</v>
      </c>
      <c r="C382" s="4">
        <v>1.23</v>
      </c>
      <c r="D382" s="4">
        <f t="shared" si="18"/>
        <v>3.0135000000000001</v>
      </c>
      <c r="E382" s="4">
        <f t="shared" si="19"/>
        <v>370.41050000000001</v>
      </c>
      <c r="F382" s="4">
        <f t="shared" si="17"/>
        <v>4.7105000000000246</v>
      </c>
      <c r="G382" s="12">
        <v>2023</v>
      </c>
    </row>
    <row r="383" spans="1:7" x14ac:dyDescent="0.2">
      <c r="A383" s="18">
        <v>44939.556296296294</v>
      </c>
      <c r="B383" s="4">
        <v>2.46</v>
      </c>
      <c r="C383" s="4">
        <v>1.23</v>
      </c>
      <c r="D383" s="4">
        <f t="shared" si="18"/>
        <v>3.0257999999999998</v>
      </c>
      <c r="E383" s="4">
        <f t="shared" si="19"/>
        <v>370.4228</v>
      </c>
      <c r="F383" s="4">
        <f t="shared" si="17"/>
        <v>4.7228000000000065</v>
      </c>
      <c r="G383" s="12">
        <v>2023</v>
      </c>
    </row>
    <row r="384" spans="1:7" x14ac:dyDescent="0.2">
      <c r="A384" s="18">
        <v>44939.568472222221</v>
      </c>
      <c r="B384" s="4">
        <v>2.4700000000000002</v>
      </c>
      <c r="C384" s="4">
        <v>1.23</v>
      </c>
      <c r="D384" s="4">
        <f t="shared" si="18"/>
        <v>3.0381</v>
      </c>
      <c r="E384" s="4">
        <f t="shared" si="19"/>
        <v>370.43509999999998</v>
      </c>
      <c r="F384" s="4">
        <f t="shared" si="17"/>
        <v>4.7350999999999885</v>
      </c>
      <c r="G384" s="12">
        <v>2023</v>
      </c>
    </row>
    <row r="385" spans="1:7" x14ac:dyDescent="0.2">
      <c r="A385" s="18">
        <v>44939.573194444441</v>
      </c>
      <c r="B385" s="4">
        <v>2.48</v>
      </c>
      <c r="C385" s="4">
        <v>1.23</v>
      </c>
      <c r="D385" s="4">
        <f t="shared" si="18"/>
        <v>3.0503999999999998</v>
      </c>
      <c r="E385" s="4">
        <f t="shared" si="19"/>
        <v>370.44740000000002</v>
      </c>
      <c r="F385" s="4">
        <f t="shared" si="17"/>
        <v>4.7474000000000274</v>
      </c>
      <c r="G385" s="12">
        <v>2023</v>
      </c>
    </row>
    <row r="386" spans="1:7" x14ac:dyDescent="0.2">
      <c r="A386" s="18">
        <v>44939.587002314816</v>
      </c>
      <c r="B386" s="4">
        <v>2.4900000000000002</v>
      </c>
      <c r="C386" s="4">
        <v>1.23</v>
      </c>
      <c r="D386" s="4">
        <f t="shared" si="18"/>
        <v>3.0627000000000004</v>
      </c>
      <c r="E386" s="4">
        <f t="shared" si="19"/>
        <v>370.4597</v>
      </c>
      <c r="F386" s="4">
        <f t="shared" si="17"/>
        <v>4.7597000000000094</v>
      </c>
      <c r="G386" s="12">
        <v>2023</v>
      </c>
    </row>
    <row r="387" spans="1:7" x14ac:dyDescent="0.2">
      <c r="A387" s="18">
        <v>44939.591053240743</v>
      </c>
      <c r="B387" s="4">
        <v>2.5</v>
      </c>
      <c r="C387" s="4">
        <v>1.23</v>
      </c>
      <c r="D387" s="4">
        <f t="shared" si="18"/>
        <v>3.0750000000000002</v>
      </c>
      <c r="E387" s="4">
        <f t="shared" si="19"/>
        <v>370.47199999999998</v>
      </c>
      <c r="F387" s="4">
        <f t="shared" ref="F387:F450" si="20">E387-365.7</f>
        <v>4.7719999999999914</v>
      </c>
      <c r="G387" s="12">
        <v>2023</v>
      </c>
    </row>
    <row r="388" spans="1:7" x14ac:dyDescent="0.2">
      <c r="A388" s="18">
        <v>44939.603310185186</v>
      </c>
      <c r="B388" s="4">
        <v>2.5099999999999998</v>
      </c>
      <c r="C388" s="4">
        <v>1.23</v>
      </c>
      <c r="D388" s="4">
        <f t="shared" si="18"/>
        <v>3.0872999999999995</v>
      </c>
      <c r="E388" s="4">
        <f t="shared" si="19"/>
        <v>370.48430000000002</v>
      </c>
      <c r="F388" s="4">
        <f t="shared" si="20"/>
        <v>4.7843000000000302</v>
      </c>
      <c r="G388" s="12">
        <v>2023</v>
      </c>
    </row>
    <row r="389" spans="1:7" x14ac:dyDescent="0.2">
      <c r="A389" s="18">
        <v>44939.609548611108</v>
      </c>
      <c r="B389" s="4">
        <v>2.52</v>
      </c>
      <c r="C389" s="4">
        <v>1.23</v>
      </c>
      <c r="D389" s="4">
        <f t="shared" ref="D389:D452" si="21">B389*C389</f>
        <v>3.0996000000000001</v>
      </c>
      <c r="E389" s="4">
        <f t="shared" si="19"/>
        <v>370.4966</v>
      </c>
      <c r="F389" s="4">
        <f t="shared" si="20"/>
        <v>4.7966000000000122</v>
      </c>
      <c r="G389" s="12">
        <v>2023</v>
      </c>
    </row>
    <row r="390" spans="1:7" x14ac:dyDescent="0.2">
      <c r="A390" s="18">
        <v>44939.622881944444</v>
      </c>
      <c r="B390" s="4">
        <v>2.5299999999999998</v>
      </c>
      <c r="C390" s="4">
        <v>1.23</v>
      </c>
      <c r="D390" s="4">
        <f t="shared" si="21"/>
        <v>3.1118999999999999</v>
      </c>
      <c r="E390" s="4">
        <f t="shared" si="19"/>
        <v>370.50889999999998</v>
      </c>
      <c r="F390" s="4">
        <f t="shared" si="20"/>
        <v>4.8088999999999942</v>
      </c>
      <c r="G390" s="12">
        <v>2023</v>
      </c>
    </row>
    <row r="391" spans="1:7" x14ac:dyDescent="0.2">
      <c r="A391" s="18">
        <v>44939.629166666666</v>
      </c>
      <c r="B391" s="4">
        <v>2.54</v>
      </c>
      <c r="C391" s="4">
        <v>1.23</v>
      </c>
      <c r="D391" s="4">
        <f t="shared" si="21"/>
        <v>3.1242000000000001</v>
      </c>
      <c r="E391" s="4">
        <f t="shared" si="19"/>
        <v>370.52119999999996</v>
      </c>
      <c r="F391" s="4">
        <f t="shared" si="20"/>
        <v>4.8211999999999762</v>
      </c>
      <c r="G391" s="12">
        <v>2023</v>
      </c>
    </row>
    <row r="392" spans="1:7" x14ac:dyDescent="0.2">
      <c r="A392" s="18">
        <v>44939.654537037037</v>
      </c>
      <c r="B392" s="4">
        <v>2.5499999999999998</v>
      </c>
      <c r="C392" s="4">
        <v>1.23</v>
      </c>
      <c r="D392" s="4">
        <f t="shared" si="21"/>
        <v>3.1364999999999998</v>
      </c>
      <c r="E392" s="4">
        <f t="shared" si="19"/>
        <v>370.5335</v>
      </c>
      <c r="F392" s="4">
        <f t="shared" si="20"/>
        <v>4.833500000000015</v>
      </c>
      <c r="G392" s="12">
        <v>2023</v>
      </c>
    </row>
    <row r="393" spans="1:7" x14ac:dyDescent="0.2">
      <c r="A393" s="18">
        <v>44939.676030092596</v>
      </c>
      <c r="B393" s="4">
        <v>2.56</v>
      </c>
      <c r="C393" s="4">
        <v>1.23</v>
      </c>
      <c r="D393" s="4">
        <f t="shared" si="21"/>
        <v>3.1488</v>
      </c>
      <c r="E393" s="4">
        <f t="shared" si="19"/>
        <v>370.54579999999999</v>
      </c>
      <c r="F393" s="4">
        <f t="shared" si="20"/>
        <v>4.845799999999997</v>
      </c>
      <c r="G393" s="12">
        <v>2023</v>
      </c>
    </row>
    <row r="394" spans="1:7" x14ac:dyDescent="0.2">
      <c r="A394" s="18">
        <v>44980.769016203703</v>
      </c>
      <c r="B394" s="4">
        <v>2.57</v>
      </c>
      <c r="C394" s="4">
        <v>1.23</v>
      </c>
      <c r="D394" s="4">
        <f t="shared" si="21"/>
        <v>3.1610999999999998</v>
      </c>
      <c r="E394" s="4">
        <f t="shared" si="19"/>
        <v>370.55809999999997</v>
      </c>
      <c r="F394" s="4">
        <f t="shared" si="20"/>
        <v>4.858099999999979</v>
      </c>
      <c r="G394" s="12">
        <v>2023</v>
      </c>
    </row>
    <row r="395" spans="1:7" x14ac:dyDescent="0.2">
      <c r="A395" s="18">
        <v>45017.254027777781</v>
      </c>
      <c r="B395" s="4">
        <v>2.58</v>
      </c>
      <c r="C395" s="4">
        <v>1.23</v>
      </c>
      <c r="D395" s="4">
        <f t="shared" si="21"/>
        <v>3.1734</v>
      </c>
      <c r="E395" s="4">
        <f t="shared" ref="E395:E458" si="22">D395+$E$136</f>
        <v>370.57040000000001</v>
      </c>
      <c r="F395" s="4">
        <f t="shared" si="20"/>
        <v>4.8704000000000178</v>
      </c>
      <c r="G395" s="12">
        <v>2023</v>
      </c>
    </row>
    <row r="396" spans="1:7" x14ac:dyDescent="0.2">
      <c r="A396" s="18">
        <v>45024.503460648149</v>
      </c>
      <c r="B396" s="4">
        <v>2.59</v>
      </c>
      <c r="C396" s="4">
        <v>1.23</v>
      </c>
      <c r="D396" s="4">
        <f t="shared" si="21"/>
        <v>3.1856999999999998</v>
      </c>
      <c r="E396" s="4">
        <f t="shared" si="22"/>
        <v>370.58269999999999</v>
      </c>
      <c r="F396" s="4">
        <f t="shared" si="20"/>
        <v>4.8826999999999998</v>
      </c>
      <c r="G396" s="12">
        <v>2023</v>
      </c>
    </row>
    <row r="397" spans="1:7" x14ac:dyDescent="0.2">
      <c r="A397" s="18">
        <v>45047.591770833336</v>
      </c>
      <c r="B397" s="4">
        <v>2.6</v>
      </c>
      <c r="C397" s="4">
        <v>1.23</v>
      </c>
      <c r="D397" s="4">
        <f t="shared" si="21"/>
        <v>3.198</v>
      </c>
      <c r="E397" s="4">
        <f t="shared" si="22"/>
        <v>370.59499999999997</v>
      </c>
      <c r="F397" s="4">
        <f t="shared" si="20"/>
        <v>4.8949999999999818</v>
      </c>
      <c r="G397" s="12">
        <v>2023</v>
      </c>
    </row>
    <row r="398" spans="1:7" x14ac:dyDescent="0.2">
      <c r="A398" s="18">
        <v>45060.087233796294</v>
      </c>
      <c r="B398" s="4">
        <v>2.61</v>
      </c>
      <c r="C398" s="4">
        <v>1.23</v>
      </c>
      <c r="D398" s="4">
        <f t="shared" si="21"/>
        <v>3.2102999999999997</v>
      </c>
      <c r="E398" s="4">
        <f t="shared" si="22"/>
        <v>370.60730000000001</v>
      </c>
      <c r="F398" s="4">
        <f t="shared" si="20"/>
        <v>4.9073000000000206</v>
      </c>
      <c r="G398" s="12">
        <v>2023</v>
      </c>
    </row>
    <row r="399" spans="1:7" x14ac:dyDescent="0.2">
      <c r="A399" s="18">
        <v>45063.466377314813</v>
      </c>
      <c r="B399" s="4">
        <v>2.62</v>
      </c>
      <c r="C399" s="4">
        <v>1.23</v>
      </c>
      <c r="D399" s="4">
        <f t="shared" si="21"/>
        <v>3.2225999999999999</v>
      </c>
      <c r="E399" s="4">
        <f t="shared" si="22"/>
        <v>370.61959999999999</v>
      </c>
      <c r="F399" s="4">
        <f t="shared" si="20"/>
        <v>4.9196000000000026</v>
      </c>
      <c r="G399" s="12">
        <v>2023</v>
      </c>
    </row>
    <row r="400" spans="1:7" x14ac:dyDescent="0.2">
      <c r="A400" s="18">
        <v>45063.468865740739</v>
      </c>
      <c r="B400" s="4">
        <v>2.63</v>
      </c>
      <c r="C400" s="4">
        <v>1.23</v>
      </c>
      <c r="D400" s="4">
        <f t="shared" si="21"/>
        <v>3.2348999999999997</v>
      </c>
      <c r="E400" s="4">
        <f t="shared" si="22"/>
        <v>370.63189999999997</v>
      </c>
      <c r="F400" s="4">
        <f t="shared" si="20"/>
        <v>4.9318999999999846</v>
      </c>
      <c r="G400" s="12">
        <v>2023</v>
      </c>
    </row>
    <row r="401" spans="1:7" x14ac:dyDescent="0.2">
      <c r="A401" s="18">
        <v>45063.472893518519</v>
      </c>
      <c r="B401" s="4">
        <v>2.64</v>
      </c>
      <c r="C401" s="4">
        <v>1.23</v>
      </c>
      <c r="D401" s="4">
        <f t="shared" si="21"/>
        <v>3.2472000000000003</v>
      </c>
      <c r="E401" s="4">
        <f t="shared" si="22"/>
        <v>370.64420000000001</v>
      </c>
      <c r="F401" s="4">
        <f t="shared" si="20"/>
        <v>4.9442000000000235</v>
      </c>
      <c r="G401" s="12">
        <v>2023</v>
      </c>
    </row>
    <row r="402" spans="1:7" x14ac:dyDescent="0.2">
      <c r="A402" s="18">
        <v>45063.474490740744</v>
      </c>
      <c r="B402" s="4">
        <v>2.65</v>
      </c>
      <c r="C402" s="4">
        <v>1.23</v>
      </c>
      <c r="D402" s="4">
        <f t="shared" si="21"/>
        <v>3.2595000000000001</v>
      </c>
      <c r="E402" s="4">
        <f t="shared" si="22"/>
        <v>370.65649999999999</v>
      </c>
      <c r="F402" s="4">
        <f t="shared" si="20"/>
        <v>4.9565000000000055</v>
      </c>
      <c r="G402" s="12">
        <v>2023</v>
      </c>
    </row>
    <row r="403" spans="1:7" x14ac:dyDescent="0.2">
      <c r="A403" s="18">
        <v>45063.480763888889</v>
      </c>
      <c r="B403" s="4">
        <v>2.66</v>
      </c>
      <c r="C403" s="4">
        <v>1.23</v>
      </c>
      <c r="D403" s="4">
        <f t="shared" si="21"/>
        <v>3.2718000000000003</v>
      </c>
      <c r="E403" s="4">
        <f t="shared" si="22"/>
        <v>370.66879999999998</v>
      </c>
      <c r="F403" s="4">
        <f t="shared" si="20"/>
        <v>4.9687999999999874</v>
      </c>
      <c r="G403" s="12">
        <v>2023</v>
      </c>
    </row>
    <row r="404" spans="1:7" x14ac:dyDescent="0.2">
      <c r="A404" s="18">
        <v>45063.483101851853</v>
      </c>
      <c r="B404" s="4">
        <v>2.67</v>
      </c>
      <c r="C404" s="4">
        <v>1.23</v>
      </c>
      <c r="D404" s="4">
        <f t="shared" si="21"/>
        <v>3.2841</v>
      </c>
      <c r="E404" s="4">
        <f t="shared" si="22"/>
        <v>370.68110000000001</v>
      </c>
      <c r="F404" s="4">
        <f t="shared" si="20"/>
        <v>4.9811000000000263</v>
      </c>
      <c r="G404" s="12">
        <v>2023</v>
      </c>
    </row>
    <row r="405" spans="1:7" x14ac:dyDescent="0.2">
      <c r="A405" s="18">
        <v>45063.522326388891</v>
      </c>
      <c r="B405" s="4">
        <v>2.68</v>
      </c>
      <c r="C405" s="4">
        <v>1.23</v>
      </c>
      <c r="D405" s="4">
        <f t="shared" si="21"/>
        <v>3.2964000000000002</v>
      </c>
      <c r="E405" s="4">
        <f t="shared" si="22"/>
        <v>370.6934</v>
      </c>
      <c r="F405" s="4">
        <f t="shared" si="20"/>
        <v>4.9934000000000083</v>
      </c>
      <c r="G405" s="12">
        <v>2023</v>
      </c>
    </row>
    <row r="406" spans="1:7" x14ac:dyDescent="0.2">
      <c r="A406" s="18">
        <v>45065.483900462961</v>
      </c>
      <c r="B406" s="4">
        <v>2.69</v>
      </c>
      <c r="C406" s="4">
        <v>1.23</v>
      </c>
      <c r="D406" s="4">
        <f t="shared" si="21"/>
        <v>3.3087</v>
      </c>
      <c r="E406" s="4">
        <f t="shared" si="22"/>
        <v>370.70569999999998</v>
      </c>
      <c r="F406" s="4">
        <f t="shared" si="20"/>
        <v>5.0056999999999903</v>
      </c>
      <c r="G406" s="12">
        <v>2023</v>
      </c>
    </row>
    <row r="407" spans="1:7" x14ac:dyDescent="0.2">
      <c r="A407" s="18">
        <v>45066.509791666664</v>
      </c>
      <c r="B407" s="4">
        <v>2.7</v>
      </c>
      <c r="C407" s="4">
        <v>1.23</v>
      </c>
      <c r="D407" s="4">
        <f t="shared" si="21"/>
        <v>3.3210000000000002</v>
      </c>
      <c r="E407" s="4">
        <f t="shared" si="22"/>
        <v>370.71800000000002</v>
      </c>
      <c r="F407" s="4">
        <f t="shared" si="20"/>
        <v>5.0180000000000291</v>
      </c>
      <c r="G407" s="12">
        <v>2023</v>
      </c>
    </row>
    <row r="408" spans="1:7" x14ac:dyDescent="0.2">
      <c r="A408" s="18">
        <v>45066.514236111114</v>
      </c>
      <c r="B408" s="4">
        <v>2.71</v>
      </c>
      <c r="C408" s="4">
        <v>1.23</v>
      </c>
      <c r="D408" s="4">
        <f t="shared" si="21"/>
        <v>3.3332999999999999</v>
      </c>
      <c r="E408" s="4">
        <f t="shared" si="22"/>
        <v>370.7303</v>
      </c>
      <c r="F408" s="4">
        <f t="shared" si="20"/>
        <v>5.0303000000000111</v>
      </c>
      <c r="G408" s="12">
        <v>2023</v>
      </c>
    </row>
    <row r="409" spans="1:7" x14ac:dyDescent="0.2">
      <c r="A409" s="18">
        <v>45066.520960648151</v>
      </c>
      <c r="B409" s="4">
        <v>2.72</v>
      </c>
      <c r="C409" s="4">
        <v>1.23</v>
      </c>
      <c r="D409" s="4">
        <f t="shared" si="21"/>
        <v>3.3456000000000001</v>
      </c>
      <c r="E409" s="4">
        <f t="shared" si="22"/>
        <v>370.74259999999998</v>
      </c>
      <c r="F409" s="4">
        <f t="shared" si="20"/>
        <v>5.0425999999999931</v>
      </c>
      <c r="G409" s="12">
        <v>2023</v>
      </c>
    </row>
    <row r="410" spans="1:7" x14ac:dyDescent="0.2">
      <c r="A410" s="18">
        <v>45066.525173611109</v>
      </c>
      <c r="B410" s="4">
        <v>2.73</v>
      </c>
      <c r="C410" s="4">
        <v>1.23</v>
      </c>
      <c r="D410" s="4">
        <f t="shared" si="21"/>
        <v>3.3578999999999999</v>
      </c>
      <c r="E410" s="4">
        <f t="shared" si="22"/>
        <v>370.75489999999996</v>
      </c>
      <c r="F410" s="4">
        <f t="shared" si="20"/>
        <v>5.0548999999999751</v>
      </c>
      <c r="G410" s="12">
        <v>2023</v>
      </c>
    </row>
    <row r="411" spans="1:7" x14ac:dyDescent="0.2">
      <c r="A411" s="18">
        <v>45066.538715277777</v>
      </c>
      <c r="B411" s="4">
        <v>2.74</v>
      </c>
      <c r="C411" s="4">
        <v>1.23</v>
      </c>
      <c r="D411" s="4">
        <f t="shared" si="21"/>
        <v>3.3702000000000001</v>
      </c>
      <c r="E411" s="4">
        <f t="shared" si="22"/>
        <v>370.7672</v>
      </c>
      <c r="F411" s="4">
        <f t="shared" si="20"/>
        <v>5.0672000000000139</v>
      </c>
      <c r="G411" s="12">
        <v>2023</v>
      </c>
    </row>
    <row r="412" spans="1:7" x14ac:dyDescent="0.2">
      <c r="A412" s="18">
        <v>45066.553819444445</v>
      </c>
      <c r="B412" s="4">
        <v>2.75</v>
      </c>
      <c r="C412" s="4">
        <v>1.23</v>
      </c>
      <c r="D412" s="4">
        <f t="shared" si="21"/>
        <v>3.3824999999999998</v>
      </c>
      <c r="E412" s="4">
        <f t="shared" si="22"/>
        <v>370.77949999999998</v>
      </c>
      <c r="F412" s="4">
        <f t="shared" si="20"/>
        <v>5.0794999999999959</v>
      </c>
      <c r="G412" s="12">
        <v>2023</v>
      </c>
    </row>
    <row r="413" spans="1:7" x14ac:dyDescent="0.2">
      <c r="A413" s="18">
        <v>45066.717986111114</v>
      </c>
      <c r="B413" s="4">
        <v>2.76</v>
      </c>
      <c r="C413" s="4">
        <v>1.23</v>
      </c>
      <c r="D413" s="4">
        <f t="shared" si="21"/>
        <v>3.3947999999999996</v>
      </c>
      <c r="E413" s="4">
        <f t="shared" si="22"/>
        <v>370.79179999999997</v>
      </c>
      <c r="F413" s="4">
        <f t="shared" si="20"/>
        <v>5.0917999999999779</v>
      </c>
      <c r="G413" s="12">
        <v>2023</v>
      </c>
    </row>
    <row r="414" spans="1:7" x14ac:dyDescent="0.2">
      <c r="A414" s="18">
        <v>45066.73159722222</v>
      </c>
      <c r="B414" s="4">
        <v>2.77</v>
      </c>
      <c r="C414" s="4">
        <v>1.23</v>
      </c>
      <c r="D414" s="4">
        <f t="shared" si="21"/>
        <v>3.4070999999999998</v>
      </c>
      <c r="E414" s="4">
        <f t="shared" si="22"/>
        <v>370.80410000000001</v>
      </c>
      <c r="F414" s="4">
        <f t="shared" si="20"/>
        <v>5.1041000000000167</v>
      </c>
      <c r="G414" s="12">
        <v>2023</v>
      </c>
    </row>
    <row r="415" spans="1:7" x14ac:dyDescent="0.2">
      <c r="A415" s="18">
        <v>45080.184664351851</v>
      </c>
      <c r="B415" s="4">
        <v>2.78</v>
      </c>
      <c r="C415" s="4">
        <v>1.23</v>
      </c>
      <c r="D415" s="4">
        <f t="shared" si="21"/>
        <v>3.4193999999999996</v>
      </c>
      <c r="E415" s="4">
        <f t="shared" si="22"/>
        <v>370.81639999999999</v>
      </c>
      <c r="F415" s="4">
        <f t="shared" si="20"/>
        <v>5.1163999999999987</v>
      </c>
      <c r="G415" s="12">
        <v>2023</v>
      </c>
    </row>
    <row r="416" spans="1:7" x14ac:dyDescent="0.2">
      <c r="A416" s="18">
        <v>45080.446863425925</v>
      </c>
      <c r="B416" s="4">
        <v>2.79</v>
      </c>
      <c r="C416" s="4">
        <v>1.23</v>
      </c>
      <c r="D416" s="4">
        <f t="shared" si="21"/>
        <v>3.4317000000000002</v>
      </c>
      <c r="E416" s="4">
        <f t="shared" si="22"/>
        <v>370.82869999999997</v>
      </c>
      <c r="F416" s="4">
        <f t="shared" si="20"/>
        <v>5.1286999999999807</v>
      </c>
      <c r="G416" s="12">
        <v>2023</v>
      </c>
    </row>
    <row r="417" spans="1:7" x14ac:dyDescent="0.2">
      <c r="A417" s="18">
        <v>45080.468090277776</v>
      </c>
      <c r="B417" s="4">
        <v>2.8</v>
      </c>
      <c r="C417" s="4">
        <v>1.23</v>
      </c>
      <c r="D417" s="4">
        <f t="shared" si="21"/>
        <v>3.444</v>
      </c>
      <c r="E417" s="4">
        <f t="shared" si="22"/>
        <v>370.84100000000001</v>
      </c>
      <c r="F417" s="4">
        <f t="shared" si="20"/>
        <v>5.1410000000000196</v>
      </c>
      <c r="G417" s="12">
        <v>2023</v>
      </c>
    </row>
    <row r="418" spans="1:7" x14ac:dyDescent="0.2">
      <c r="A418" s="18">
        <v>45080.488900462966</v>
      </c>
      <c r="B418" s="4">
        <v>2.81</v>
      </c>
      <c r="C418" s="4">
        <v>1.23</v>
      </c>
      <c r="D418" s="4">
        <f t="shared" si="21"/>
        <v>3.4563000000000001</v>
      </c>
      <c r="E418" s="4">
        <f t="shared" si="22"/>
        <v>370.85329999999999</v>
      </c>
      <c r="F418" s="4">
        <f t="shared" si="20"/>
        <v>5.1533000000000015</v>
      </c>
      <c r="G418" s="12">
        <v>2023</v>
      </c>
    </row>
    <row r="419" spans="1:7" x14ac:dyDescent="0.2">
      <c r="A419" s="18">
        <v>45080.492326388892</v>
      </c>
      <c r="B419" s="4">
        <v>2.82</v>
      </c>
      <c r="C419" s="4">
        <v>1.23</v>
      </c>
      <c r="D419" s="4">
        <f t="shared" si="21"/>
        <v>3.4685999999999999</v>
      </c>
      <c r="E419" s="4">
        <f t="shared" si="22"/>
        <v>370.86559999999997</v>
      </c>
      <c r="F419" s="4">
        <f t="shared" si="20"/>
        <v>5.1655999999999835</v>
      </c>
      <c r="G419" s="12">
        <v>2023</v>
      </c>
    </row>
    <row r="420" spans="1:7" x14ac:dyDescent="0.2">
      <c r="A420" s="18">
        <v>45080.493090277778</v>
      </c>
      <c r="B420" s="4">
        <v>2.83</v>
      </c>
      <c r="C420" s="4">
        <v>1.23</v>
      </c>
      <c r="D420" s="4">
        <f t="shared" si="21"/>
        <v>3.4809000000000001</v>
      </c>
      <c r="E420" s="4">
        <f t="shared" si="22"/>
        <v>370.87790000000001</v>
      </c>
      <c r="F420" s="4">
        <f t="shared" si="20"/>
        <v>5.1779000000000224</v>
      </c>
      <c r="G420" s="12">
        <v>2023</v>
      </c>
    </row>
    <row r="421" spans="1:7" x14ac:dyDescent="0.2">
      <c r="A421" s="18">
        <v>45080.493680555555</v>
      </c>
      <c r="B421" s="4">
        <v>2.84</v>
      </c>
      <c r="C421" s="4">
        <v>1.23</v>
      </c>
      <c r="D421" s="4">
        <f t="shared" si="21"/>
        <v>3.4931999999999999</v>
      </c>
      <c r="E421" s="4">
        <f t="shared" si="22"/>
        <v>370.89019999999999</v>
      </c>
      <c r="F421" s="4">
        <f t="shared" si="20"/>
        <v>5.1902000000000044</v>
      </c>
      <c r="G421" s="12">
        <v>2023</v>
      </c>
    </row>
    <row r="422" spans="1:7" x14ac:dyDescent="0.2">
      <c r="A422" s="18">
        <v>45080.500868055555</v>
      </c>
      <c r="B422" s="4">
        <v>2.85</v>
      </c>
      <c r="C422" s="4">
        <v>1.23</v>
      </c>
      <c r="D422" s="4">
        <f t="shared" si="21"/>
        <v>3.5055000000000001</v>
      </c>
      <c r="E422" s="4">
        <f t="shared" si="22"/>
        <v>370.90249999999997</v>
      </c>
      <c r="F422" s="4">
        <f t="shared" si="20"/>
        <v>5.2024999999999864</v>
      </c>
      <c r="G422" s="12">
        <v>2023</v>
      </c>
    </row>
    <row r="423" spans="1:7" x14ac:dyDescent="0.2">
      <c r="A423" s="18">
        <v>45080.502754629626</v>
      </c>
      <c r="B423" s="4">
        <v>2.86</v>
      </c>
      <c r="C423" s="4">
        <v>1.23</v>
      </c>
      <c r="D423" s="4">
        <f t="shared" si="21"/>
        <v>3.5177999999999998</v>
      </c>
      <c r="E423" s="4">
        <f t="shared" si="22"/>
        <v>370.91480000000001</v>
      </c>
      <c r="F423" s="4">
        <f t="shared" si="20"/>
        <v>5.2148000000000252</v>
      </c>
      <c r="G423" s="12">
        <v>2023</v>
      </c>
    </row>
    <row r="424" spans="1:7" x14ac:dyDescent="0.2">
      <c r="A424" s="18">
        <v>45080.504502314812</v>
      </c>
      <c r="B424" s="4">
        <v>2.87</v>
      </c>
      <c r="C424" s="4">
        <v>1.23</v>
      </c>
      <c r="D424" s="4">
        <f t="shared" si="21"/>
        <v>3.5301</v>
      </c>
      <c r="E424" s="4">
        <f t="shared" si="22"/>
        <v>370.9271</v>
      </c>
      <c r="F424" s="4">
        <f t="shared" si="20"/>
        <v>5.2271000000000072</v>
      </c>
      <c r="G424" s="12">
        <v>2023</v>
      </c>
    </row>
    <row r="425" spans="1:7" x14ac:dyDescent="0.2">
      <c r="A425" s="18">
        <v>45080.505902777775</v>
      </c>
      <c r="B425" s="4">
        <v>2.88</v>
      </c>
      <c r="C425" s="4">
        <v>1.23</v>
      </c>
      <c r="D425" s="4">
        <f t="shared" si="21"/>
        <v>3.5423999999999998</v>
      </c>
      <c r="E425" s="4">
        <f t="shared" si="22"/>
        <v>370.93939999999998</v>
      </c>
      <c r="F425" s="4">
        <f t="shared" si="20"/>
        <v>5.2393999999999892</v>
      </c>
      <c r="G425" s="12">
        <v>2023</v>
      </c>
    </row>
    <row r="426" spans="1:7" x14ac:dyDescent="0.2">
      <c r="A426" s="18">
        <v>45080.507534722223</v>
      </c>
      <c r="B426" s="4">
        <v>2.89</v>
      </c>
      <c r="C426" s="4">
        <v>1.23</v>
      </c>
      <c r="D426" s="4">
        <f t="shared" si="21"/>
        <v>3.5547</v>
      </c>
      <c r="E426" s="4">
        <f t="shared" si="22"/>
        <v>370.95170000000002</v>
      </c>
      <c r="F426" s="4">
        <f t="shared" si="20"/>
        <v>5.251700000000028</v>
      </c>
      <c r="G426" s="12">
        <v>2023</v>
      </c>
    </row>
    <row r="427" spans="1:7" x14ac:dyDescent="0.2">
      <c r="A427" s="18">
        <v>45080.508368055554</v>
      </c>
      <c r="B427" s="4">
        <v>2.9</v>
      </c>
      <c r="C427" s="4">
        <v>1.23</v>
      </c>
      <c r="D427" s="4">
        <f t="shared" si="21"/>
        <v>3.5669999999999997</v>
      </c>
      <c r="E427" s="4">
        <f t="shared" si="22"/>
        <v>370.964</v>
      </c>
      <c r="F427" s="4">
        <f t="shared" si="20"/>
        <v>5.26400000000001</v>
      </c>
      <c r="G427" s="12">
        <v>2023</v>
      </c>
    </row>
    <row r="428" spans="1:7" x14ac:dyDescent="0.2">
      <c r="A428" s="18">
        <v>45080.508877314816</v>
      </c>
      <c r="B428" s="4">
        <v>2.91</v>
      </c>
      <c r="C428" s="4">
        <v>1.23</v>
      </c>
      <c r="D428" s="4">
        <f t="shared" si="21"/>
        <v>3.5792999999999999</v>
      </c>
      <c r="E428" s="4">
        <f t="shared" si="22"/>
        <v>370.97629999999998</v>
      </c>
      <c r="F428" s="4">
        <f t="shared" si="20"/>
        <v>5.276299999999992</v>
      </c>
      <c r="G428" s="12">
        <v>2023</v>
      </c>
    </row>
    <row r="429" spans="1:7" x14ac:dyDescent="0.2">
      <c r="A429" s="18">
        <v>45080.50922453704</v>
      </c>
      <c r="B429" s="4">
        <v>2.92</v>
      </c>
      <c r="C429" s="4">
        <v>1.23</v>
      </c>
      <c r="D429" s="4">
        <f t="shared" si="21"/>
        <v>3.5915999999999997</v>
      </c>
      <c r="E429" s="4">
        <f t="shared" si="22"/>
        <v>370.98860000000002</v>
      </c>
      <c r="F429" s="4">
        <f t="shared" si="20"/>
        <v>5.2886000000000308</v>
      </c>
      <c r="G429" s="12">
        <v>2023</v>
      </c>
    </row>
    <row r="430" spans="1:7" x14ac:dyDescent="0.2">
      <c r="A430" s="18">
        <v>45080.509664351855</v>
      </c>
      <c r="B430" s="4">
        <v>2.93</v>
      </c>
      <c r="C430" s="4">
        <v>1.23</v>
      </c>
      <c r="D430" s="4">
        <f t="shared" si="21"/>
        <v>3.6039000000000003</v>
      </c>
      <c r="E430" s="4">
        <f t="shared" si="22"/>
        <v>371.0009</v>
      </c>
      <c r="F430" s="4">
        <f t="shared" si="20"/>
        <v>5.3009000000000128</v>
      </c>
      <c r="G430" s="12">
        <v>2023</v>
      </c>
    </row>
    <row r="431" spans="1:7" x14ac:dyDescent="0.2">
      <c r="A431" s="18">
        <v>45080.510324074072</v>
      </c>
      <c r="B431" s="4">
        <v>2.94</v>
      </c>
      <c r="C431" s="4">
        <v>1.23</v>
      </c>
      <c r="D431" s="4">
        <f t="shared" si="21"/>
        <v>3.6162000000000001</v>
      </c>
      <c r="E431" s="4">
        <f t="shared" si="22"/>
        <v>371.01319999999998</v>
      </c>
      <c r="F431" s="4">
        <f t="shared" si="20"/>
        <v>5.3131999999999948</v>
      </c>
      <c r="G431" s="12">
        <v>2023</v>
      </c>
    </row>
    <row r="432" spans="1:7" x14ac:dyDescent="0.2">
      <c r="A432" s="18">
        <v>45080.511736111112</v>
      </c>
      <c r="B432" s="4">
        <v>2.95</v>
      </c>
      <c r="C432" s="4">
        <v>1.23</v>
      </c>
      <c r="D432" s="4">
        <f t="shared" si="21"/>
        <v>3.6285000000000003</v>
      </c>
      <c r="E432" s="4">
        <f t="shared" si="22"/>
        <v>371.02549999999997</v>
      </c>
      <c r="F432" s="4">
        <f t="shared" si="20"/>
        <v>5.3254999999999768</v>
      </c>
      <c r="G432" s="12">
        <v>2023</v>
      </c>
    </row>
    <row r="433" spans="1:7" x14ac:dyDescent="0.2">
      <c r="A433" s="18">
        <v>45080.513298611113</v>
      </c>
      <c r="B433" s="4">
        <v>2.96</v>
      </c>
      <c r="C433" s="4">
        <v>1.23</v>
      </c>
      <c r="D433" s="4">
        <f t="shared" si="21"/>
        <v>3.6408</v>
      </c>
      <c r="E433" s="4">
        <f t="shared" si="22"/>
        <v>371.0378</v>
      </c>
      <c r="F433" s="4">
        <f t="shared" si="20"/>
        <v>5.3378000000000156</v>
      </c>
      <c r="G433" s="12">
        <v>2023</v>
      </c>
    </row>
    <row r="434" spans="1:7" x14ac:dyDescent="0.2">
      <c r="A434" s="18">
        <v>45080.515972222223</v>
      </c>
      <c r="B434" s="4">
        <v>2.97</v>
      </c>
      <c r="C434" s="4">
        <v>1.23</v>
      </c>
      <c r="D434" s="4">
        <f t="shared" si="21"/>
        <v>3.6531000000000002</v>
      </c>
      <c r="E434" s="4">
        <f t="shared" si="22"/>
        <v>371.05009999999999</v>
      </c>
      <c r="F434" s="4">
        <f t="shared" si="20"/>
        <v>5.3500999999999976</v>
      </c>
      <c r="G434" s="12">
        <v>2023</v>
      </c>
    </row>
    <row r="435" spans="1:7" x14ac:dyDescent="0.2">
      <c r="A435" s="18">
        <v>45080.517754629633</v>
      </c>
      <c r="B435" s="4">
        <v>2.98</v>
      </c>
      <c r="C435" s="4">
        <v>1.23</v>
      </c>
      <c r="D435" s="4">
        <f t="shared" si="21"/>
        <v>3.6654</v>
      </c>
      <c r="E435" s="4">
        <f t="shared" si="22"/>
        <v>371.06239999999997</v>
      </c>
      <c r="F435" s="4">
        <f t="shared" si="20"/>
        <v>5.3623999999999796</v>
      </c>
      <c r="G435" s="12">
        <v>2023</v>
      </c>
    </row>
    <row r="436" spans="1:7" x14ac:dyDescent="0.2">
      <c r="A436" s="18">
        <v>45080.520462962966</v>
      </c>
      <c r="B436" s="4">
        <v>2.99</v>
      </c>
      <c r="C436" s="4">
        <v>1.23</v>
      </c>
      <c r="D436" s="4">
        <f t="shared" si="21"/>
        <v>3.6777000000000002</v>
      </c>
      <c r="E436" s="4">
        <f t="shared" si="22"/>
        <v>371.07470000000001</v>
      </c>
      <c r="F436" s="4">
        <f t="shared" si="20"/>
        <v>5.3747000000000185</v>
      </c>
      <c r="G436" s="12">
        <v>2023</v>
      </c>
    </row>
    <row r="437" spans="1:7" x14ac:dyDescent="0.2">
      <c r="A437" s="18">
        <v>45080.522997685184</v>
      </c>
      <c r="B437" s="4">
        <v>3</v>
      </c>
      <c r="C437" s="4">
        <v>1.23</v>
      </c>
      <c r="D437" s="4">
        <f t="shared" si="21"/>
        <v>3.69</v>
      </c>
      <c r="E437" s="4">
        <f t="shared" si="22"/>
        <v>371.08699999999999</v>
      </c>
      <c r="F437" s="4">
        <f t="shared" si="20"/>
        <v>5.3870000000000005</v>
      </c>
      <c r="G437" s="12">
        <v>2023</v>
      </c>
    </row>
    <row r="438" spans="1:7" x14ac:dyDescent="0.2">
      <c r="A438" s="18">
        <v>45080.526724537034</v>
      </c>
      <c r="B438" s="4">
        <v>3.01</v>
      </c>
      <c r="C438" s="4">
        <v>1.23</v>
      </c>
      <c r="D438" s="4">
        <f t="shared" si="21"/>
        <v>3.7022999999999997</v>
      </c>
      <c r="E438" s="4">
        <f t="shared" si="22"/>
        <v>371.09929999999997</v>
      </c>
      <c r="F438" s="4">
        <f t="shared" si="20"/>
        <v>5.3992999999999824</v>
      </c>
      <c r="G438" s="12">
        <v>2023</v>
      </c>
    </row>
    <row r="439" spans="1:7" x14ac:dyDescent="0.2">
      <c r="A439" s="18">
        <v>45080.528807870367</v>
      </c>
      <c r="B439" s="4">
        <v>3.02</v>
      </c>
      <c r="C439" s="4">
        <v>1.23</v>
      </c>
      <c r="D439" s="4">
        <f t="shared" si="21"/>
        <v>3.7145999999999999</v>
      </c>
      <c r="E439" s="4">
        <f t="shared" si="22"/>
        <v>371.11160000000001</v>
      </c>
      <c r="F439" s="4">
        <f t="shared" si="20"/>
        <v>5.4116000000000213</v>
      </c>
      <c r="G439" s="12">
        <v>2023</v>
      </c>
    </row>
    <row r="440" spans="1:7" x14ac:dyDescent="0.2">
      <c r="A440" s="18">
        <v>45080.621446759258</v>
      </c>
      <c r="B440" s="4">
        <v>3.03</v>
      </c>
      <c r="C440" s="4">
        <v>1.23</v>
      </c>
      <c r="D440" s="4">
        <f t="shared" si="21"/>
        <v>3.7268999999999997</v>
      </c>
      <c r="E440" s="4">
        <f t="shared" si="22"/>
        <v>371.12389999999999</v>
      </c>
      <c r="F440" s="4">
        <f t="shared" si="20"/>
        <v>5.4239000000000033</v>
      </c>
      <c r="G440" s="12">
        <v>2023</v>
      </c>
    </row>
    <row r="441" spans="1:7" x14ac:dyDescent="0.2">
      <c r="A441" s="18">
        <v>45081.430914351855</v>
      </c>
      <c r="B441" s="4">
        <v>3.04</v>
      </c>
      <c r="C441" s="4">
        <v>1.23</v>
      </c>
      <c r="D441" s="4">
        <f t="shared" si="21"/>
        <v>3.7391999999999999</v>
      </c>
      <c r="E441" s="4">
        <f t="shared" si="22"/>
        <v>371.13619999999997</v>
      </c>
      <c r="F441" s="4">
        <f t="shared" si="20"/>
        <v>5.4361999999999853</v>
      </c>
      <c r="G441" s="12">
        <v>2023</v>
      </c>
    </row>
    <row r="442" spans="1:7" x14ac:dyDescent="0.2">
      <c r="A442" s="18">
        <v>45090.108287037037</v>
      </c>
      <c r="B442" s="4">
        <v>3.05</v>
      </c>
      <c r="C442" s="4">
        <v>1.23</v>
      </c>
      <c r="D442" s="4">
        <f t="shared" si="21"/>
        <v>3.7514999999999996</v>
      </c>
      <c r="E442" s="4">
        <f t="shared" si="22"/>
        <v>371.14850000000001</v>
      </c>
      <c r="F442" s="4">
        <f t="shared" si="20"/>
        <v>5.4485000000000241</v>
      </c>
      <c r="G442" s="12">
        <v>2023</v>
      </c>
    </row>
    <row r="443" spans="1:7" x14ac:dyDescent="0.2">
      <c r="A443" s="18">
        <v>45090.11078703704</v>
      </c>
      <c r="B443" s="4">
        <v>3.06</v>
      </c>
      <c r="C443" s="4">
        <v>1.23</v>
      </c>
      <c r="D443" s="4">
        <f t="shared" si="21"/>
        <v>3.7637999999999998</v>
      </c>
      <c r="E443" s="4">
        <f t="shared" si="22"/>
        <v>371.16079999999999</v>
      </c>
      <c r="F443" s="4">
        <f t="shared" si="20"/>
        <v>5.4608000000000061</v>
      </c>
      <c r="G443" s="12">
        <v>2023</v>
      </c>
    </row>
    <row r="444" spans="1:7" x14ac:dyDescent="0.2">
      <c r="A444" s="18">
        <v>45090.113449074073</v>
      </c>
      <c r="B444" s="4">
        <v>3.07</v>
      </c>
      <c r="C444" s="4">
        <v>1.23</v>
      </c>
      <c r="D444" s="4">
        <f t="shared" si="21"/>
        <v>3.7760999999999996</v>
      </c>
      <c r="E444" s="4">
        <f t="shared" si="22"/>
        <v>371.17309999999998</v>
      </c>
      <c r="F444" s="4">
        <f t="shared" si="20"/>
        <v>5.4730999999999881</v>
      </c>
      <c r="G444" s="12">
        <v>2023</v>
      </c>
    </row>
    <row r="445" spans="1:7" x14ac:dyDescent="0.2">
      <c r="A445" s="18">
        <v>45090.247581018521</v>
      </c>
      <c r="B445" s="4">
        <v>3.08</v>
      </c>
      <c r="C445" s="4">
        <v>1.23</v>
      </c>
      <c r="D445" s="4">
        <f t="shared" si="21"/>
        <v>3.7884000000000002</v>
      </c>
      <c r="E445" s="4">
        <f t="shared" si="22"/>
        <v>371.18540000000002</v>
      </c>
      <c r="F445" s="4">
        <f t="shared" si="20"/>
        <v>5.4854000000000269</v>
      </c>
      <c r="G445" s="12">
        <v>2023</v>
      </c>
    </row>
    <row r="446" spans="1:7" x14ac:dyDescent="0.2">
      <c r="A446" s="18">
        <v>45090.326840277776</v>
      </c>
      <c r="B446" s="4">
        <v>3.09</v>
      </c>
      <c r="C446" s="4">
        <v>1.23</v>
      </c>
      <c r="D446" s="4">
        <f t="shared" si="21"/>
        <v>3.8007</v>
      </c>
      <c r="E446" s="4">
        <f t="shared" si="22"/>
        <v>371.1977</v>
      </c>
      <c r="F446" s="4">
        <f t="shared" si="20"/>
        <v>5.4977000000000089</v>
      </c>
      <c r="G446" s="12">
        <v>2023</v>
      </c>
    </row>
    <row r="447" spans="1:7" x14ac:dyDescent="0.2">
      <c r="A447" s="18">
        <v>45090.326967592591</v>
      </c>
      <c r="B447" s="4">
        <v>3.1</v>
      </c>
      <c r="C447" s="4">
        <v>1.23</v>
      </c>
      <c r="D447" s="4">
        <f t="shared" si="21"/>
        <v>3.8130000000000002</v>
      </c>
      <c r="E447" s="4">
        <f t="shared" si="22"/>
        <v>371.21</v>
      </c>
      <c r="F447" s="4">
        <f t="shared" si="20"/>
        <v>5.5099999999999909</v>
      </c>
      <c r="G447" s="12">
        <v>2023</v>
      </c>
    </row>
    <row r="448" spans="1:7" x14ac:dyDescent="0.2">
      <c r="A448" s="18">
        <v>45090.328217592592</v>
      </c>
      <c r="B448" s="4">
        <v>3.11</v>
      </c>
      <c r="C448" s="4">
        <v>1.23</v>
      </c>
      <c r="D448" s="4">
        <f t="shared" si="21"/>
        <v>3.8252999999999999</v>
      </c>
      <c r="E448" s="4">
        <f t="shared" si="22"/>
        <v>371.22230000000002</v>
      </c>
      <c r="F448" s="4">
        <f t="shared" si="20"/>
        <v>5.5223000000000297</v>
      </c>
      <c r="G448" s="12">
        <v>2023</v>
      </c>
    </row>
    <row r="449" spans="1:7" x14ac:dyDescent="0.2">
      <c r="A449" s="18">
        <v>45090.3284375</v>
      </c>
      <c r="B449" s="4">
        <v>3.12</v>
      </c>
      <c r="C449" s="4">
        <v>1.23</v>
      </c>
      <c r="D449" s="4">
        <f t="shared" si="21"/>
        <v>3.8376000000000001</v>
      </c>
      <c r="E449" s="4">
        <f t="shared" si="22"/>
        <v>371.2346</v>
      </c>
      <c r="F449" s="4">
        <f t="shared" si="20"/>
        <v>5.5346000000000117</v>
      </c>
      <c r="G449" s="12">
        <v>2023</v>
      </c>
    </row>
    <row r="450" spans="1:7" x14ac:dyDescent="0.2">
      <c r="A450" s="18">
        <v>45090.328599537039</v>
      </c>
      <c r="B450" s="4">
        <v>3.13</v>
      </c>
      <c r="C450" s="4">
        <v>1.23</v>
      </c>
      <c r="D450" s="4">
        <f t="shared" si="21"/>
        <v>3.8498999999999999</v>
      </c>
      <c r="E450" s="4">
        <f t="shared" si="22"/>
        <v>371.24689999999998</v>
      </c>
      <c r="F450" s="4">
        <f t="shared" si="20"/>
        <v>5.5468999999999937</v>
      </c>
      <c r="G450" s="12">
        <v>2023</v>
      </c>
    </row>
    <row r="451" spans="1:7" x14ac:dyDescent="0.2">
      <c r="A451" s="18">
        <v>45090.329189814816</v>
      </c>
      <c r="B451" s="4">
        <v>3.14</v>
      </c>
      <c r="C451" s="4">
        <v>1.23</v>
      </c>
      <c r="D451" s="4">
        <f t="shared" si="21"/>
        <v>3.8622000000000001</v>
      </c>
      <c r="E451" s="4">
        <f t="shared" si="22"/>
        <v>371.25919999999996</v>
      </c>
      <c r="F451" s="4">
        <f t="shared" ref="F451:F514" si="23">E451-365.7</f>
        <v>5.5591999999999757</v>
      </c>
      <c r="G451" s="12">
        <v>2023</v>
      </c>
    </row>
    <row r="452" spans="1:7" x14ac:dyDescent="0.2">
      <c r="A452" s="18">
        <v>45090.32949074074</v>
      </c>
      <c r="B452" s="4">
        <v>3.15</v>
      </c>
      <c r="C452" s="4">
        <v>1.23</v>
      </c>
      <c r="D452" s="4">
        <f t="shared" si="21"/>
        <v>3.8744999999999998</v>
      </c>
      <c r="E452" s="4">
        <f t="shared" si="22"/>
        <v>371.2715</v>
      </c>
      <c r="F452" s="4">
        <f t="shared" si="23"/>
        <v>5.5715000000000146</v>
      </c>
      <c r="G452" s="12">
        <v>2023</v>
      </c>
    </row>
    <row r="453" spans="1:7" x14ac:dyDescent="0.2">
      <c r="A453" s="18">
        <v>45090.329780092594</v>
      </c>
      <c r="B453" s="4">
        <v>3.16</v>
      </c>
      <c r="C453" s="4">
        <v>1.23</v>
      </c>
      <c r="D453" s="4">
        <f t="shared" ref="D453:D516" si="24">B453*C453</f>
        <v>3.8868</v>
      </c>
      <c r="E453" s="4">
        <f t="shared" si="22"/>
        <v>371.28379999999999</v>
      </c>
      <c r="F453" s="4">
        <f t="shared" si="23"/>
        <v>5.5837999999999965</v>
      </c>
      <c r="G453" s="12">
        <v>2023</v>
      </c>
    </row>
    <row r="454" spans="1:7" x14ac:dyDescent="0.2">
      <c r="A454" s="18">
        <v>45090.329814814817</v>
      </c>
      <c r="B454" s="4">
        <v>3.17</v>
      </c>
      <c r="C454" s="4">
        <v>1.23</v>
      </c>
      <c r="D454" s="4">
        <f t="shared" si="24"/>
        <v>3.8990999999999998</v>
      </c>
      <c r="E454" s="4">
        <f t="shared" si="22"/>
        <v>371.29609999999997</v>
      </c>
      <c r="F454" s="4">
        <f t="shared" si="23"/>
        <v>5.5960999999999785</v>
      </c>
      <c r="G454" s="12">
        <v>2023</v>
      </c>
    </row>
    <row r="455" spans="1:7" x14ac:dyDescent="0.2">
      <c r="A455" s="18">
        <v>45090.329930555556</v>
      </c>
      <c r="B455" s="4">
        <v>3.18</v>
      </c>
      <c r="C455" s="4">
        <v>1.23</v>
      </c>
      <c r="D455" s="4">
        <f t="shared" si="24"/>
        <v>3.9114</v>
      </c>
      <c r="E455" s="4">
        <f t="shared" si="22"/>
        <v>371.30840000000001</v>
      </c>
      <c r="F455" s="4">
        <f t="shared" si="23"/>
        <v>5.6084000000000174</v>
      </c>
      <c r="G455" s="12">
        <v>2023</v>
      </c>
    </row>
    <row r="456" spans="1:7" x14ac:dyDescent="0.2">
      <c r="A456" s="18">
        <v>45090.330613425926</v>
      </c>
      <c r="B456" s="4">
        <v>3.19</v>
      </c>
      <c r="C456" s="4">
        <v>1.23</v>
      </c>
      <c r="D456" s="4">
        <f t="shared" si="24"/>
        <v>3.9236999999999997</v>
      </c>
      <c r="E456" s="4">
        <f t="shared" si="22"/>
        <v>371.32069999999999</v>
      </c>
      <c r="F456" s="4">
        <f t="shared" si="23"/>
        <v>5.6206999999999994</v>
      </c>
      <c r="G456" s="12">
        <v>2023</v>
      </c>
    </row>
    <row r="457" spans="1:7" x14ac:dyDescent="0.2">
      <c r="A457" s="18">
        <v>45090.330706018518</v>
      </c>
      <c r="B457" s="4">
        <v>3.2</v>
      </c>
      <c r="C457" s="4">
        <v>1.23</v>
      </c>
      <c r="D457" s="4">
        <f t="shared" si="24"/>
        <v>3.9359999999999999</v>
      </c>
      <c r="E457" s="4">
        <f t="shared" si="22"/>
        <v>371.33299999999997</v>
      </c>
      <c r="F457" s="4">
        <f t="shared" si="23"/>
        <v>5.6329999999999814</v>
      </c>
      <c r="G457" s="12">
        <v>2023</v>
      </c>
    </row>
    <row r="458" spans="1:7" x14ac:dyDescent="0.2">
      <c r="A458" s="18">
        <v>45090.330717592595</v>
      </c>
      <c r="B458" s="4">
        <v>3.21</v>
      </c>
      <c r="C458" s="4">
        <v>1.23</v>
      </c>
      <c r="D458" s="4">
        <f t="shared" si="24"/>
        <v>3.9482999999999997</v>
      </c>
      <c r="E458" s="4">
        <f t="shared" si="22"/>
        <v>371.34530000000001</v>
      </c>
      <c r="F458" s="4">
        <f t="shared" si="23"/>
        <v>5.6453000000000202</v>
      </c>
      <c r="G458" s="12">
        <v>2023</v>
      </c>
    </row>
    <row r="459" spans="1:7" x14ac:dyDescent="0.2">
      <c r="A459" s="18">
        <v>45090.330775462964</v>
      </c>
      <c r="B459" s="4">
        <v>3.22</v>
      </c>
      <c r="C459" s="4">
        <v>1.23</v>
      </c>
      <c r="D459" s="4">
        <f t="shared" si="24"/>
        <v>3.9606000000000003</v>
      </c>
      <c r="E459" s="4">
        <f t="shared" ref="E459:E469" si="25">D459+$E$136</f>
        <v>371.35759999999999</v>
      </c>
      <c r="F459" s="4">
        <f t="shared" si="23"/>
        <v>5.6576000000000022</v>
      </c>
      <c r="G459" s="12">
        <v>2023</v>
      </c>
    </row>
    <row r="460" spans="1:7" x14ac:dyDescent="0.2">
      <c r="A460" s="18">
        <v>45090.330879629626</v>
      </c>
      <c r="B460" s="4">
        <v>3.23</v>
      </c>
      <c r="C460" s="4">
        <v>1.23</v>
      </c>
      <c r="D460" s="4">
        <f t="shared" si="24"/>
        <v>3.9729000000000001</v>
      </c>
      <c r="E460" s="4">
        <f t="shared" si="25"/>
        <v>371.36989999999997</v>
      </c>
      <c r="F460" s="4">
        <f t="shared" si="23"/>
        <v>5.6698999999999842</v>
      </c>
      <c r="G460" s="12">
        <v>2023</v>
      </c>
    </row>
    <row r="461" spans="1:7" x14ac:dyDescent="0.2">
      <c r="A461" s="18">
        <v>45090.330914351849</v>
      </c>
      <c r="B461" s="4">
        <v>3.24</v>
      </c>
      <c r="C461" s="4">
        <v>1.23</v>
      </c>
      <c r="D461" s="4">
        <f t="shared" si="24"/>
        <v>3.9852000000000003</v>
      </c>
      <c r="E461" s="4">
        <f t="shared" si="25"/>
        <v>371.38220000000001</v>
      </c>
      <c r="F461" s="4">
        <f t="shared" si="23"/>
        <v>5.682200000000023</v>
      </c>
      <c r="G461" s="12">
        <v>2023</v>
      </c>
    </row>
    <row r="462" spans="1:7" x14ac:dyDescent="0.2">
      <c r="A462" s="18">
        <v>45090.331157407411</v>
      </c>
      <c r="B462" s="4">
        <v>3.25</v>
      </c>
      <c r="C462" s="4">
        <v>1.23</v>
      </c>
      <c r="D462" s="4">
        <f t="shared" si="24"/>
        <v>3.9975000000000001</v>
      </c>
      <c r="E462" s="4">
        <f t="shared" si="25"/>
        <v>371.39449999999999</v>
      </c>
      <c r="F462" s="4">
        <f t="shared" si="23"/>
        <v>5.694500000000005</v>
      </c>
      <c r="G462" s="12">
        <v>2023</v>
      </c>
    </row>
    <row r="463" spans="1:7" x14ac:dyDescent="0.2">
      <c r="A463" s="18">
        <v>45090.331261574072</v>
      </c>
      <c r="B463" s="4">
        <v>3.26</v>
      </c>
      <c r="C463" s="4">
        <v>1.23</v>
      </c>
      <c r="D463" s="4">
        <f t="shared" si="24"/>
        <v>4.0097999999999994</v>
      </c>
      <c r="E463" s="4">
        <f t="shared" si="25"/>
        <v>371.40679999999998</v>
      </c>
      <c r="F463" s="4">
        <f t="shared" si="23"/>
        <v>5.706799999999987</v>
      </c>
      <c r="G463" s="12">
        <v>2023</v>
      </c>
    </row>
    <row r="464" spans="1:7" x14ac:dyDescent="0.2">
      <c r="A464" s="18">
        <v>45090.331365740742</v>
      </c>
      <c r="B464" s="4">
        <v>3.27</v>
      </c>
      <c r="C464" s="4">
        <v>1.23</v>
      </c>
      <c r="D464" s="4">
        <f t="shared" si="24"/>
        <v>4.0221</v>
      </c>
      <c r="E464" s="4">
        <f t="shared" si="25"/>
        <v>371.41910000000001</v>
      </c>
      <c r="F464" s="4">
        <f t="shared" si="23"/>
        <v>5.7191000000000258</v>
      </c>
      <c r="G464" s="12">
        <v>2023</v>
      </c>
    </row>
    <row r="465" spans="1:8" x14ac:dyDescent="0.2">
      <c r="A465" s="18">
        <v>45090.331655092596</v>
      </c>
      <c r="B465" s="4">
        <v>3.28</v>
      </c>
      <c r="C465" s="4">
        <v>1.23</v>
      </c>
      <c r="D465" s="4">
        <f t="shared" si="24"/>
        <v>4.0343999999999998</v>
      </c>
      <c r="E465" s="4">
        <f t="shared" si="25"/>
        <v>371.4314</v>
      </c>
      <c r="F465" s="4">
        <f t="shared" si="23"/>
        <v>5.7314000000000078</v>
      </c>
      <c r="G465" s="12">
        <v>2023</v>
      </c>
    </row>
    <row r="466" spans="1:8" x14ac:dyDescent="0.2">
      <c r="A466" s="18">
        <v>45090.331678240742</v>
      </c>
      <c r="B466" s="4">
        <v>3.29</v>
      </c>
      <c r="C466" s="4">
        <v>1.23</v>
      </c>
      <c r="D466" s="4">
        <f t="shared" si="24"/>
        <v>4.0467000000000004</v>
      </c>
      <c r="E466" s="4">
        <f t="shared" si="25"/>
        <v>371.44369999999998</v>
      </c>
      <c r="F466" s="4">
        <f t="shared" si="23"/>
        <v>5.7436999999999898</v>
      </c>
      <c r="G466" s="12">
        <v>2023</v>
      </c>
    </row>
    <row r="467" spans="1:8" x14ac:dyDescent="0.2">
      <c r="A467" s="18">
        <v>45090.332291666666</v>
      </c>
      <c r="B467" s="4">
        <v>3.3</v>
      </c>
      <c r="C467" s="4">
        <v>1.23</v>
      </c>
      <c r="D467" s="4">
        <f t="shared" si="24"/>
        <v>4.0590000000000002</v>
      </c>
      <c r="E467" s="4">
        <f t="shared" si="25"/>
        <v>371.45600000000002</v>
      </c>
      <c r="F467" s="4">
        <f t="shared" si="23"/>
        <v>5.7560000000000286</v>
      </c>
      <c r="G467" s="12">
        <v>2023</v>
      </c>
    </row>
    <row r="468" spans="1:8" x14ac:dyDescent="0.2">
      <c r="A468" s="18">
        <v>45090.332974537036</v>
      </c>
      <c r="B468" s="4">
        <v>3.31</v>
      </c>
      <c r="C468" s="4">
        <v>1.23</v>
      </c>
      <c r="D468" s="4">
        <f t="shared" si="24"/>
        <v>4.0712999999999999</v>
      </c>
      <c r="E468" s="4">
        <f t="shared" si="25"/>
        <v>371.4683</v>
      </c>
      <c r="F468" s="4">
        <f t="shared" si="23"/>
        <v>5.7683000000000106</v>
      </c>
      <c r="G468" s="12">
        <v>2023</v>
      </c>
    </row>
    <row r="469" spans="1:8" x14ac:dyDescent="0.2">
      <c r="A469" s="18">
        <v>45090.333136574074</v>
      </c>
      <c r="B469" s="4">
        <v>3.32</v>
      </c>
      <c r="C469" s="4">
        <v>1.23</v>
      </c>
      <c r="D469" s="4">
        <f t="shared" si="24"/>
        <v>4.0835999999999997</v>
      </c>
      <c r="E469" s="4">
        <f t="shared" si="25"/>
        <v>371.48059999999998</v>
      </c>
      <c r="F469" s="4">
        <f t="shared" si="23"/>
        <v>5.7805999999999926</v>
      </c>
      <c r="G469" s="12">
        <v>2023</v>
      </c>
    </row>
    <row r="470" spans="1:8" x14ac:dyDescent="0.2">
      <c r="A470" s="18">
        <v>45090.334432870368</v>
      </c>
      <c r="B470" s="4">
        <v>0</v>
      </c>
      <c r="C470" s="4">
        <v>1.23</v>
      </c>
      <c r="D470" s="4">
        <f t="shared" si="24"/>
        <v>0</v>
      </c>
      <c r="E470" s="4">
        <f>D470+$E$469</f>
        <v>371.48059999999998</v>
      </c>
      <c r="F470" s="4">
        <f t="shared" si="23"/>
        <v>5.7805999999999926</v>
      </c>
      <c r="G470" s="12">
        <v>2023</v>
      </c>
      <c r="H470" s="11" t="s">
        <v>5</v>
      </c>
    </row>
    <row r="471" spans="1:8" x14ac:dyDescent="0.2">
      <c r="A471" s="18">
        <v>45090.352476851855</v>
      </c>
      <c r="B471" s="4">
        <v>0.01</v>
      </c>
      <c r="C471" s="4">
        <v>1.23</v>
      </c>
      <c r="D471" s="4">
        <f t="shared" si="24"/>
        <v>1.23E-2</v>
      </c>
      <c r="E471" s="4">
        <f t="shared" ref="E471:E534" si="26">D471+$E$469</f>
        <v>371.49289999999996</v>
      </c>
      <c r="F471" s="4">
        <f t="shared" si="23"/>
        <v>5.7928999999999746</v>
      </c>
      <c r="G471" s="12">
        <v>2023</v>
      </c>
    </row>
    <row r="472" spans="1:8" x14ac:dyDescent="0.2">
      <c r="A472" s="18">
        <v>45090.353113425925</v>
      </c>
      <c r="B472" s="4">
        <v>0.02</v>
      </c>
      <c r="C472" s="4">
        <v>1.23</v>
      </c>
      <c r="D472" s="4">
        <f t="shared" si="24"/>
        <v>2.46E-2</v>
      </c>
      <c r="E472" s="4">
        <f t="shared" si="26"/>
        <v>371.5052</v>
      </c>
      <c r="F472" s="4">
        <f t="shared" si="23"/>
        <v>5.8052000000000135</v>
      </c>
      <c r="G472" s="12">
        <v>2023</v>
      </c>
    </row>
    <row r="473" spans="1:8" x14ac:dyDescent="0.2">
      <c r="A473" s="18">
        <v>45090.353217592594</v>
      </c>
      <c r="B473" s="4">
        <v>0.03</v>
      </c>
      <c r="C473" s="4">
        <v>1.23</v>
      </c>
      <c r="D473" s="4">
        <f t="shared" si="24"/>
        <v>3.6899999999999995E-2</v>
      </c>
      <c r="E473" s="4">
        <f t="shared" si="26"/>
        <v>371.51749999999998</v>
      </c>
      <c r="F473" s="4">
        <f t="shared" si="23"/>
        <v>5.8174999999999955</v>
      </c>
      <c r="G473" s="12">
        <v>2023</v>
      </c>
    </row>
    <row r="474" spans="1:8" x14ac:dyDescent="0.2">
      <c r="A474" s="18">
        <v>45090.353252314817</v>
      </c>
      <c r="B474" s="4">
        <v>0.04</v>
      </c>
      <c r="C474" s="4">
        <v>1.23</v>
      </c>
      <c r="D474" s="4">
        <f t="shared" si="24"/>
        <v>4.9200000000000001E-2</v>
      </c>
      <c r="E474" s="4">
        <f t="shared" si="26"/>
        <v>371.52979999999997</v>
      </c>
      <c r="F474" s="4">
        <f t="shared" si="23"/>
        <v>5.8297999999999774</v>
      </c>
      <c r="G474" s="12">
        <v>2023</v>
      </c>
    </row>
    <row r="475" spans="1:8" x14ac:dyDescent="0.2">
      <c r="A475" s="18">
        <v>45092.835416666669</v>
      </c>
      <c r="B475" s="4">
        <v>0.05</v>
      </c>
      <c r="C475" s="4">
        <v>1.23</v>
      </c>
      <c r="D475" s="4">
        <f t="shared" si="24"/>
        <v>6.1499999999999999E-2</v>
      </c>
      <c r="E475" s="4">
        <f t="shared" si="26"/>
        <v>371.5421</v>
      </c>
      <c r="F475" s="4">
        <f t="shared" si="23"/>
        <v>5.8421000000000163</v>
      </c>
      <c r="G475" s="12">
        <v>2023</v>
      </c>
    </row>
    <row r="476" spans="1:8" x14ac:dyDescent="0.2">
      <c r="A476" s="18">
        <v>45092.847048611111</v>
      </c>
      <c r="B476" s="4">
        <v>0.06</v>
      </c>
      <c r="C476" s="4">
        <v>1.23</v>
      </c>
      <c r="D476" s="4">
        <f t="shared" si="24"/>
        <v>7.3799999999999991E-2</v>
      </c>
      <c r="E476" s="4">
        <f t="shared" si="26"/>
        <v>371.55439999999999</v>
      </c>
      <c r="F476" s="4">
        <f t="shared" si="23"/>
        <v>5.8543999999999983</v>
      </c>
      <c r="G476" s="12">
        <v>2023</v>
      </c>
    </row>
    <row r="477" spans="1:8" x14ac:dyDescent="0.2">
      <c r="A477" s="18">
        <v>45093.672418981485</v>
      </c>
      <c r="B477" s="4">
        <v>7.0000000000000007E-2</v>
      </c>
      <c r="C477" s="4">
        <v>1.23</v>
      </c>
      <c r="D477" s="4">
        <f t="shared" si="24"/>
        <v>8.610000000000001E-2</v>
      </c>
      <c r="E477" s="4">
        <f t="shared" si="26"/>
        <v>371.56669999999997</v>
      </c>
      <c r="F477" s="4">
        <f t="shared" si="23"/>
        <v>5.8666999999999803</v>
      </c>
      <c r="G477" s="12">
        <v>2023</v>
      </c>
    </row>
    <row r="478" spans="1:8" x14ac:dyDescent="0.2">
      <c r="A478" s="18">
        <v>45093.67287037037</v>
      </c>
      <c r="B478" s="4">
        <v>0.08</v>
      </c>
      <c r="C478" s="4">
        <v>1.23</v>
      </c>
      <c r="D478" s="4">
        <f t="shared" si="24"/>
        <v>9.8400000000000001E-2</v>
      </c>
      <c r="E478" s="4">
        <f t="shared" si="26"/>
        <v>371.57900000000001</v>
      </c>
      <c r="F478" s="4">
        <f t="shared" si="23"/>
        <v>5.8790000000000191</v>
      </c>
      <c r="G478" s="12">
        <v>2023</v>
      </c>
    </row>
    <row r="479" spans="1:8" x14ac:dyDescent="0.2">
      <c r="A479" s="18">
        <v>45093.674155092594</v>
      </c>
      <c r="B479" s="4">
        <v>0.09</v>
      </c>
      <c r="C479" s="4">
        <v>1.23</v>
      </c>
      <c r="D479" s="4">
        <f t="shared" si="24"/>
        <v>0.11069999999999999</v>
      </c>
      <c r="E479" s="4">
        <f t="shared" si="26"/>
        <v>371.59129999999999</v>
      </c>
      <c r="F479" s="4">
        <f t="shared" si="23"/>
        <v>5.8913000000000011</v>
      </c>
      <c r="G479" s="12">
        <v>2023</v>
      </c>
    </row>
    <row r="480" spans="1:8" x14ac:dyDescent="0.2">
      <c r="A480" s="18">
        <v>45093.675416666665</v>
      </c>
      <c r="B480" s="4">
        <v>0.1</v>
      </c>
      <c r="C480" s="4">
        <v>1.23</v>
      </c>
      <c r="D480" s="4">
        <f t="shared" si="24"/>
        <v>0.123</v>
      </c>
      <c r="E480" s="4">
        <f t="shared" si="26"/>
        <v>371.60359999999997</v>
      </c>
      <c r="F480" s="4">
        <f t="shared" si="23"/>
        <v>5.9035999999999831</v>
      </c>
      <c r="G480" s="12">
        <v>2023</v>
      </c>
    </row>
    <row r="481" spans="1:7" x14ac:dyDescent="0.2">
      <c r="A481" s="18">
        <v>45093.744317129633</v>
      </c>
      <c r="B481" s="4">
        <v>0.11</v>
      </c>
      <c r="C481" s="4">
        <v>1.23</v>
      </c>
      <c r="D481" s="4">
        <f t="shared" si="24"/>
        <v>0.1353</v>
      </c>
      <c r="E481" s="4">
        <f t="shared" si="26"/>
        <v>371.61589999999995</v>
      </c>
      <c r="F481" s="4">
        <f t="shared" si="23"/>
        <v>5.9158999999999651</v>
      </c>
      <c r="G481" s="12">
        <v>2023</v>
      </c>
    </row>
    <row r="482" spans="1:7" x14ac:dyDescent="0.2">
      <c r="A482" s="18">
        <v>45093.745381944442</v>
      </c>
      <c r="B482" s="4">
        <v>0.12</v>
      </c>
      <c r="C482" s="4">
        <v>1.23</v>
      </c>
      <c r="D482" s="4">
        <f t="shared" si="24"/>
        <v>0.14759999999999998</v>
      </c>
      <c r="E482" s="4">
        <f t="shared" si="26"/>
        <v>371.62819999999999</v>
      </c>
      <c r="F482" s="4">
        <f t="shared" si="23"/>
        <v>5.9282000000000039</v>
      </c>
      <c r="G482" s="12">
        <v>2023</v>
      </c>
    </row>
    <row r="483" spans="1:7" x14ac:dyDescent="0.2">
      <c r="A483" s="18">
        <v>45093.753842592596</v>
      </c>
      <c r="B483" s="4">
        <v>0.13</v>
      </c>
      <c r="C483" s="4">
        <v>1.23</v>
      </c>
      <c r="D483" s="4">
        <f t="shared" si="24"/>
        <v>0.15990000000000001</v>
      </c>
      <c r="E483" s="4">
        <f t="shared" si="26"/>
        <v>371.64049999999997</v>
      </c>
      <c r="F483" s="4">
        <f t="shared" si="23"/>
        <v>5.9404999999999859</v>
      </c>
      <c r="G483" s="12">
        <v>2023</v>
      </c>
    </row>
    <row r="484" spans="1:7" x14ac:dyDescent="0.2">
      <c r="A484" s="18">
        <v>45093.75986111111</v>
      </c>
      <c r="B484" s="4">
        <v>0.14000000000000001</v>
      </c>
      <c r="C484" s="4">
        <v>1.23</v>
      </c>
      <c r="D484" s="4">
        <f t="shared" si="24"/>
        <v>0.17220000000000002</v>
      </c>
      <c r="E484" s="4">
        <f t="shared" si="26"/>
        <v>371.65279999999996</v>
      </c>
      <c r="F484" s="4">
        <f t="shared" si="23"/>
        <v>5.9527999999999679</v>
      </c>
      <c r="G484" s="12">
        <v>2023</v>
      </c>
    </row>
    <row r="485" spans="1:7" x14ac:dyDescent="0.2">
      <c r="A485" s="18">
        <v>45093.769409722219</v>
      </c>
      <c r="B485" s="4">
        <v>0.15</v>
      </c>
      <c r="C485" s="4">
        <v>1.23</v>
      </c>
      <c r="D485" s="4">
        <f t="shared" si="24"/>
        <v>0.1845</v>
      </c>
      <c r="E485" s="4">
        <f t="shared" si="26"/>
        <v>371.6651</v>
      </c>
      <c r="F485" s="4">
        <f t="shared" si="23"/>
        <v>5.9651000000000067</v>
      </c>
      <c r="G485" s="12">
        <v>2023</v>
      </c>
    </row>
    <row r="486" spans="1:7" x14ac:dyDescent="0.2">
      <c r="A486" s="18">
        <v>45093.773182870369</v>
      </c>
      <c r="B486" s="4">
        <v>0.16</v>
      </c>
      <c r="C486" s="4">
        <v>1.23</v>
      </c>
      <c r="D486" s="4">
        <f t="shared" si="24"/>
        <v>0.1968</v>
      </c>
      <c r="E486" s="4">
        <f t="shared" si="26"/>
        <v>371.67739999999998</v>
      </c>
      <c r="F486" s="4">
        <f t="shared" si="23"/>
        <v>5.9773999999999887</v>
      </c>
      <c r="G486" s="12">
        <v>2023</v>
      </c>
    </row>
    <row r="487" spans="1:7" x14ac:dyDescent="0.2">
      <c r="A487" s="18">
        <v>45093.819456018522</v>
      </c>
      <c r="B487" s="4">
        <v>0.17</v>
      </c>
      <c r="C487" s="4">
        <v>1.23</v>
      </c>
      <c r="D487" s="4">
        <f t="shared" si="24"/>
        <v>0.20910000000000001</v>
      </c>
      <c r="E487" s="4">
        <f t="shared" si="26"/>
        <v>371.68969999999996</v>
      </c>
      <c r="F487" s="4">
        <f t="shared" si="23"/>
        <v>5.9896999999999707</v>
      </c>
      <c r="G487" s="12">
        <v>2023</v>
      </c>
    </row>
    <row r="488" spans="1:7" x14ac:dyDescent="0.2">
      <c r="A488" s="18">
        <v>45118.50917824074</v>
      </c>
      <c r="B488" s="4">
        <v>0.18</v>
      </c>
      <c r="C488" s="4">
        <v>1.23</v>
      </c>
      <c r="D488" s="4">
        <f t="shared" si="24"/>
        <v>0.22139999999999999</v>
      </c>
      <c r="E488" s="4">
        <f t="shared" si="26"/>
        <v>371.702</v>
      </c>
      <c r="F488" s="4">
        <f t="shared" si="23"/>
        <v>6.0020000000000095</v>
      </c>
      <c r="G488" s="12">
        <v>2023</v>
      </c>
    </row>
    <row r="489" spans="1:7" x14ac:dyDescent="0.2">
      <c r="A489" s="18">
        <v>45118.516018518516</v>
      </c>
      <c r="B489" s="4">
        <v>0.19</v>
      </c>
      <c r="C489" s="4">
        <v>1.23</v>
      </c>
      <c r="D489" s="4">
        <f t="shared" si="24"/>
        <v>0.23369999999999999</v>
      </c>
      <c r="E489" s="4">
        <f t="shared" si="26"/>
        <v>371.71429999999998</v>
      </c>
      <c r="F489" s="4">
        <f t="shared" si="23"/>
        <v>6.0142999999999915</v>
      </c>
      <c r="G489" s="12">
        <v>2023</v>
      </c>
    </row>
    <row r="490" spans="1:7" x14ac:dyDescent="0.2">
      <c r="A490" s="18">
        <v>45131.576458333337</v>
      </c>
      <c r="B490" s="4">
        <v>0.2</v>
      </c>
      <c r="C490" s="4">
        <v>1.23</v>
      </c>
      <c r="D490" s="4">
        <f t="shared" si="24"/>
        <v>0.246</v>
      </c>
      <c r="E490" s="4">
        <f t="shared" si="26"/>
        <v>371.72659999999996</v>
      </c>
      <c r="F490" s="4">
        <f t="shared" si="23"/>
        <v>6.0265999999999735</v>
      </c>
      <c r="G490" s="12">
        <v>2023</v>
      </c>
    </row>
    <row r="491" spans="1:7" x14ac:dyDescent="0.2">
      <c r="A491" s="18">
        <v>45131.577499999999</v>
      </c>
      <c r="B491" s="4">
        <v>0.21</v>
      </c>
      <c r="C491" s="4">
        <v>1.23</v>
      </c>
      <c r="D491" s="4">
        <f t="shared" si="24"/>
        <v>0.25829999999999997</v>
      </c>
      <c r="E491" s="4">
        <f t="shared" si="26"/>
        <v>371.7389</v>
      </c>
      <c r="F491" s="4">
        <f t="shared" si="23"/>
        <v>6.0389000000000124</v>
      </c>
      <c r="G491" s="12">
        <v>2023</v>
      </c>
    </row>
    <row r="492" spans="1:7" x14ac:dyDescent="0.2">
      <c r="A492" s="18">
        <v>45131.579328703701</v>
      </c>
      <c r="B492" s="4">
        <v>0.22</v>
      </c>
      <c r="C492" s="4">
        <v>1.23</v>
      </c>
      <c r="D492" s="4">
        <f t="shared" si="24"/>
        <v>0.27060000000000001</v>
      </c>
      <c r="E492" s="4">
        <f t="shared" si="26"/>
        <v>371.75119999999998</v>
      </c>
      <c r="F492" s="4">
        <f t="shared" si="23"/>
        <v>6.0511999999999944</v>
      </c>
      <c r="G492" s="12">
        <v>2023</v>
      </c>
    </row>
    <row r="493" spans="1:7" x14ac:dyDescent="0.2">
      <c r="A493" s="18">
        <v>45131.580960648149</v>
      </c>
      <c r="B493" s="4">
        <v>0.23</v>
      </c>
      <c r="C493" s="4">
        <v>1.23</v>
      </c>
      <c r="D493" s="4">
        <f t="shared" si="24"/>
        <v>0.28289999999999998</v>
      </c>
      <c r="E493" s="4">
        <f t="shared" si="26"/>
        <v>371.76349999999996</v>
      </c>
      <c r="F493" s="4">
        <f t="shared" si="23"/>
        <v>6.0634999999999764</v>
      </c>
      <c r="G493" s="12">
        <v>2023</v>
      </c>
    </row>
    <row r="494" spans="1:7" x14ac:dyDescent="0.2">
      <c r="A494" s="18">
        <v>45131.581273148149</v>
      </c>
      <c r="B494" s="4">
        <v>0.24</v>
      </c>
      <c r="C494" s="4">
        <v>1.23</v>
      </c>
      <c r="D494" s="4">
        <f t="shared" si="24"/>
        <v>0.29519999999999996</v>
      </c>
      <c r="E494" s="4">
        <f t="shared" si="26"/>
        <v>371.7758</v>
      </c>
      <c r="F494" s="4">
        <f t="shared" si="23"/>
        <v>6.0758000000000152</v>
      </c>
      <c r="G494" s="12">
        <v>2023</v>
      </c>
    </row>
    <row r="495" spans="1:7" x14ac:dyDescent="0.2">
      <c r="A495" s="18">
        <v>45131.58185185185</v>
      </c>
      <c r="B495" s="4">
        <v>0.25</v>
      </c>
      <c r="C495" s="4">
        <v>1.23</v>
      </c>
      <c r="D495" s="4">
        <f t="shared" si="24"/>
        <v>0.3075</v>
      </c>
      <c r="E495" s="4">
        <f t="shared" si="26"/>
        <v>371.78809999999999</v>
      </c>
      <c r="F495" s="4">
        <f t="shared" si="23"/>
        <v>6.0880999999999972</v>
      </c>
      <c r="G495" s="12">
        <v>2023</v>
      </c>
    </row>
    <row r="496" spans="1:7" x14ac:dyDescent="0.2">
      <c r="A496" s="18">
        <v>45131.582303240742</v>
      </c>
      <c r="B496" s="4">
        <v>0.26</v>
      </c>
      <c r="C496" s="4">
        <v>1.23</v>
      </c>
      <c r="D496" s="4">
        <f t="shared" si="24"/>
        <v>0.31980000000000003</v>
      </c>
      <c r="E496" s="4">
        <f t="shared" si="26"/>
        <v>371.80039999999997</v>
      </c>
      <c r="F496" s="4">
        <f t="shared" si="23"/>
        <v>6.1003999999999792</v>
      </c>
      <c r="G496" s="12">
        <v>2023</v>
      </c>
    </row>
    <row r="497" spans="1:7" x14ac:dyDescent="0.2">
      <c r="A497" s="18">
        <v>45131.583124999997</v>
      </c>
      <c r="B497" s="4">
        <v>0.27</v>
      </c>
      <c r="C497" s="4">
        <v>1.23</v>
      </c>
      <c r="D497" s="4">
        <f t="shared" si="24"/>
        <v>0.33210000000000001</v>
      </c>
      <c r="E497" s="4">
        <f t="shared" si="26"/>
        <v>371.81270000000001</v>
      </c>
      <c r="F497" s="4">
        <f t="shared" si="23"/>
        <v>6.112700000000018</v>
      </c>
      <c r="G497" s="12">
        <v>2023</v>
      </c>
    </row>
    <row r="498" spans="1:7" x14ac:dyDescent="0.2">
      <c r="A498" s="18">
        <v>45131.583761574075</v>
      </c>
      <c r="B498" s="4">
        <v>0.28000000000000003</v>
      </c>
      <c r="C498" s="4">
        <v>1.23</v>
      </c>
      <c r="D498" s="4">
        <f t="shared" si="24"/>
        <v>0.34440000000000004</v>
      </c>
      <c r="E498" s="4">
        <f t="shared" si="26"/>
        <v>371.82499999999999</v>
      </c>
      <c r="F498" s="4">
        <f t="shared" si="23"/>
        <v>6.125</v>
      </c>
      <c r="G498" s="12">
        <v>2023</v>
      </c>
    </row>
    <row r="499" spans="1:7" x14ac:dyDescent="0.2">
      <c r="A499" s="18">
        <v>45131.584965277776</v>
      </c>
      <c r="B499" s="4">
        <v>0.28999999999999998</v>
      </c>
      <c r="C499" s="4">
        <v>1.23</v>
      </c>
      <c r="D499" s="4">
        <f t="shared" si="24"/>
        <v>0.35669999999999996</v>
      </c>
      <c r="E499" s="4">
        <f t="shared" si="26"/>
        <v>371.83729999999997</v>
      </c>
      <c r="F499" s="4">
        <f t="shared" si="23"/>
        <v>6.137299999999982</v>
      </c>
      <c r="G499" s="12">
        <v>2023</v>
      </c>
    </row>
    <row r="500" spans="1:7" x14ac:dyDescent="0.2">
      <c r="A500" s="18">
        <v>45131.585949074077</v>
      </c>
      <c r="B500" s="4">
        <v>0.3</v>
      </c>
      <c r="C500" s="4">
        <v>1.23</v>
      </c>
      <c r="D500" s="4">
        <f t="shared" si="24"/>
        <v>0.36899999999999999</v>
      </c>
      <c r="E500" s="4">
        <f t="shared" si="26"/>
        <v>371.84960000000001</v>
      </c>
      <c r="F500" s="4">
        <f t="shared" si="23"/>
        <v>6.1496000000000208</v>
      </c>
      <c r="G500" s="12">
        <v>2023</v>
      </c>
    </row>
    <row r="501" spans="1:7" x14ac:dyDescent="0.2">
      <c r="A501" s="18">
        <v>45131.587731481479</v>
      </c>
      <c r="B501" s="4">
        <v>0.31</v>
      </c>
      <c r="C501" s="4">
        <v>1.23</v>
      </c>
      <c r="D501" s="4">
        <f t="shared" si="24"/>
        <v>0.38129999999999997</v>
      </c>
      <c r="E501" s="4">
        <f t="shared" si="26"/>
        <v>371.86189999999999</v>
      </c>
      <c r="F501" s="4">
        <f t="shared" si="23"/>
        <v>6.1619000000000028</v>
      </c>
      <c r="G501" s="12">
        <v>2023</v>
      </c>
    </row>
    <row r="502" spans="1:7" x14ac:dyDescent="0.2">
      <c r="A502" s="18">
        <v>45131.588831018518</v>
      </c>
      <c r="B502" s="4">
        <v>0.32</v>
      </c>
      <c r="C502" s="4">
        <v>1.23</v>
      </c>
      <c r="D502" s="4">
        <f t="shared" si="24"/>
        <v>0.39360000000000001</v>
      </c>
      <c r="E502" s="4">
        <f t="shared" si="26"/>
        <v>371.87419999999997</v>
      </c>
      <c r="F502" s="4">
        <f t="shared" si="23"/>
        <v>6.1741999999999848</v>
      </c>
      <c r="G502" s="12">
        <v>2023</v>
      </c>
    </row>
    <row r="503" spans="1:7" x14ac:dyDescent="0.2">
      <c r="A503" s="18">
        <v>45131.589861111112</v>
      </c>
      <c r="B503" s="4">
        <v>0.33</v>
      </c>
      <c r="C503" s="4">
        <v>1.23</v>
      </c>
      <c r="D503" s="4">
        <f t="shared" si="24"/>
        <v>0.40590000000000004</v>
      </c>
      <c r="E503" s="4">
        <f t="shared" si="26"/>
        <v>371.88649999999996</v>
      </c>
      <c r="F503" s="4">
        <f t="shared" si="23"/>
        <v>6.1864999999999668</v>
      </c>
      <c r="G503" s="12">
        <v>2023</v>
      </c>
    </row>
    <row r="504" spans="1:7" x14ac:dyDescent="0.2">
      <c r="A504" s="18">
        <v>45131.590601851851</v>
      </c>
      <c r="B504" s="4">
        <v>0.34</v>
      </c>
      <c r="C504" s="4">
        <v>1.23</v>
      </c>
      <c r="D504" s="4">
        <f t="shared" si="24"/>
        <v>0.41820000000000002</v>
      </c>
      <c r="E504" s="4">
        <f t="shared" si="26"/>
        <v>371.89879999999999</v>
      </c>
      <c r="F504" s="4">
        <f t="shared" si="23"/>
        <v>6.1988000000000056</v>
      </c>
      <c r="G504" s="12">
        <v>2023</v>
      </c>
    </row>
    <row r="505" spans="1:7" x14ac:dyDescent="0.2">
      <c r="A505" s="18">
        <v>45131.591863425929</v>
      </c>
      <c r="B505" s="4">
        <v>0.35</v>
      </c>
      <c r="C505" s="4">
        <v>1.23</v>
      </c>
      <c r="D505" s="4">
        <f t="shared" si="24"/>
        <v>0.43049999999999999</v>
      </c>
      <c r="E505" s="4">
        <f t="shared" si="26"/>
        <v>371.91109999999998</v>
      </c>
      <c r="F505" s="4">
        <f t="shared" si="23"/>
        <v>6.2110999999999876</v>
      </c>
      <c r="G505" s="12">
        <v>2023</v>
      </c>
    </row>
    <row r="506" spans="1:7" x14ac:dyDescent="0.2">
      <c r="A506" s="18">
        <v>45131.592800925922</v>
      </c>
      <c r="B506" s="4">
        <v>0.36</v>
      </c>
      <c r="C506" s="4">
        <v>1.23</v>
      </c>
      <c r="D506" s="4">
        <f t="shared" si="24"/>
        <v>0.44279999999999997</v>
      </c>
      <c r="E506" s="4">
        <f t="shared" si="26"/>
        <v>371.92339999999996</v>
      </c>
      <c r="F506" s="4">
        <f t="shared" si="23"/>
        <v>6.2233999999999696</v>
      </c>
      <c r="G506" s="12">
        <v>2023</v>
      </c>
    </row>
    <row r="507" spans="1:7" x14ac:dyDescent="0.2">
      <c r="A507" s="18">
        <v>45131.598738425928</v>
      </c>
      <c r="B507" s="4">
        <v>0.37</v>
      </c>
      <c r="C507" s="4">
        <v>1.23</v>
      </c>
      <c r="D507" s="4">
        <f t="shared" si="24"/>
        <v>0.4551</v>
      </c>
      <c r="E507" s="4">
        <f t="shared" si="26"/>
        <v>371.9357</v>
      </c>
      <c r="F507" s="4">
        <f t="shared" si="23"/>
        <v>6.2357000000000085</v>
      </c>
      <c r="G507" s="12">
        <v>2023</v>
      </c>
    </row>
    <row r="508" spans="1:7" x14ac:dyDescent="0.2">
      <c r="A508" s="18">
        <v>45131.657268518517</v>
      </c>
      <c r="B508" s="4">
        <v>0.38</v>
      </c>
      <c r="C508" s="4">
        <v>1.23</v>
      </c>
      <c r="D508" s="4">
        <f t="shared" si="24"/>
        <v>0.46739999999999998</v>
      </c>
      <c r="E508" s="4">
        <f t="shared" si="26"/>
        <v>371.94799999999998</v>
      </c>
      <c r="F508" s="4">
        <f t="shared" si="23"/>
        <v>6.2479999999999905</v>
      </c>
      <c r="G508" s="12">
        <v>2023</v>
      </c>
    </row>
    <row r="509" spans="1:7" x14ac:dyDescent="0.2">
      <c r="A509" s="18">
        <v>45131.660208333335</v>
      </c>
      <c r="B509" s="4">
        <v>0.39</v>
      </c>
      <c r="C509" s="4">
        <v>1.23</v>
      </c>
      <c r="D509" s="4">
        <f t="shared" si="24"/>
        <v>0.47970000000000002</v>
      </c>
      <c r="E509" s="4">
        <f t="shared" si="26"/>
        <v>371.96029999999996</v>
      </c>
      <c r="F509" s="4">
        <f t="shared" si="23"/>
        <v>6.2602999999999724</v>
      </c>
      <c r="G509" s="12">
        <v>2023</v>
      </c>
    </row>
    <row r="510" spans="1:7" x14ac:dyDescent="0.2">
      <c r="A510" s="18">
        <v>45131.661874999998</v>
      </c>
      <c r="B510" s="4">
        <v>0.4</v>
      </c>
      <c r="C510" s="4">
        <v>1.23</v>
      </c>
      <c r="D510" s="4">
        <f t="shared" si="24"/>
        <v>0.49199999999999999</v>
      </c>
      <c r="E510" s="4">
        <f t="shared" si="26"/>
        <v>371.9726</v>
      </c>
      <c r="F510" s="4">
        <f t="shared" si="23"/>
        <v>6.2726000000000113</v>
      </c>
      <c r="G510" s="12">
        <v>2023</v>
      </c>
    </row>
    <row r="511" spans="1:7" x14ac:dyDescent="0.2">
      <c r="A511" s="18">
        <v>45131.664652777778</v>
      </c>
      <c r="B511" s="4">
        <v>0.41</v>
      </c>
      <c r="C511" s="4">
        <v>1.23</v>
      </c>
      <c r="D511" s="4">
        <f t="shared" si="24"/>
        <v>0.50429999999999997</v>
      </c>
      <c r="E511" s="4">
        <f t="shared" si="26"/>
        <v>371.98489999999998</v>
      </c>
      <c r="F511" s="4">
        <f t="shared" si="23"/>
        <v>6.2848999999999933</v>
      </c>
      <c r="G511" s="12">
        <v>2023</v>
      </c>
    </row>
    <row r="512" spans="1:7" x14ac:dyDescent="0.2">
      <c r="A512" s="18">
        <v>45131.666643518518</v>
      </c>
      <c r="B512" s="4">
        <v>0.42</v>
      </c>
      <c r="C512" s="4">
        <v>1.23</v>
      </c>
      <c r="D512" s="4">
        <f t="shared" si="24"/>
        <v>0.51659999999999995</v>
      </c>
      <c r="E512" s="4">
        <f t="shared" si="26"/>
        <v>371.99719999999996</v>
      </c>
      <c r="F512" s="4">
        <f t="shared" si="23"/>
        <v>6.2971999999999753</v>
      </c>
      <c r="G512" s="12">
        <v>2023</v>
      </c>
    </row>
    <row r="513" spans="1:7" x14ac:dyDescent="0.2">
      <c r="A513" s="18">
        <v>45131.671168981484</v>
      </c>
      <c r="B513" s="4">
        <v>0.43</v>
      </c>
      <c r="C513" s="4">
        <v>1.23</v>
      </c>
      <c r="D513" s="4">
        <f t="shared" si="24"/>
        <v>0.52890000000000004</v>
      </c>
      <c r="E513" s="4">
        <f t="shared" si="26"/>
        <v>372.0095</v>
      </c>
      <c r="F513" s="4">
        <f t="shared" si="23"/>
        <v>6.3095000000000141</v>
      </c>
      <c r="G513" s="12">
        <v>2023</v>
      </c>
    </row>
    <row r="514" spans="1:7" x14ac:dyDescent="0.2">
      <c r="A514" s="18">
        <v>45131.701597222222</v>
      </c>
      <c r="B514" s="4">
        <v>0.44</v>
      </c>
      <c r="C514" s="4">
        <v>1.23</v>
      </c>
      <c r="D514" s="4">
        <f t="shared" si="24"/>
        <v>0.54120000000000001</v>
      </c>
      <c r="E514" s="4">
        <f t="shared" si="26"/>
        <v>372.02179999999998</v>
      </c>
      <c r="F514" s="4">
        <f t="shared" si="23"/>
        <v>6.3217999999999961</v>
      </c>
      <c r="G514" s="12">
        <v>2023</v>
      </c>
    </row>
    <row r="515" spans="1:7" x14ac:dyDescent="0.2">
      <c r="A515" s="18">
        <v>45131.708020833335</v>
      </c>
      <c r="B515" s="4">
        <v>0.45</v>
      </c>
      <c r="C515" s="4">
        <v>1.23</v>
      </c>
      <c r="D515" s="4">
        <f t="shared" si="24"/>
        <v>0.55349999999999999</v>
      </c>
      <c r="E515" s="4">
        <f t="shared" si="26"/>
        <v>372.03409999999997</v>
      </c>
      <c r="F515" s="4">
        <f t="shared" ref="F515:F578" si="27">E515-365.7</f>
        <v>6.3340999999999781</v>
      </c>
      <c r="G515" s="12">
        <v>2023</v>
      </c>
    </row>
    <row r="516" spans="1:7" x14ac:dyDescent="0.2">
      <c r="A516" s="18">
        <v>45131.780590277776</v>
      </c>
      <c r="B516" s="4">
        <v>0.46</v>
      </c>
      <c r="C516" s="4">
        <v>1.23</v>
      </c>
      <c r="D516" s="4">
        <f t="shared" si="24"/>
        <v>0.56579999999999997</v>
      </c>
      <c r="E516" s="4">
        <f t="shared" si="26"/>
        <v>372.04640000000001</v>
      </c>
      <c r="F516" s="4">
        <f t="shared" si="27"/>
        <v>6.3464000000000169</v>
      </c>
      <c r="G516" s="12">
        <v>2023</v>
      </c>
    </row>
    <row r="517" spans="1:7" x14ac:dyDescent="0.2">
      <c r="A517" s="18">
        <v>45137.490636574075</v>
      </c>
      <c r="B517" s="4">
        <v>0.47</v>
      </c>
      <c r="C517" s="4">
        <v>1.23</v>
      </c>
      <c r="D517" s="4">
        <f t="shared" ref="D517:D580" si="28">B517*C517</f>
        <v>0.57809999999999995</v>
      </c>
      <c r="E517" s="4">
        <f t="shared" si="26"/>
        <v>372.05869999999999</v>
      </c>
      <c r="F517" s="4">
        <f t="shared" si="27"/>
        <v>6.3586999999999989</v>
      </c>
      <c r="G517" s="12">
        <v>2023</v>
      </c>
    </row>
    <row r="518" spans="1:7" x14ac:dyDescent="0.2">
      <c r="A518" s="18">
        <v>45137.491238425922</v>
      </c>
      <c r="B518" s="4">
        <v>0.48</v>
      </c>
      <c r="C518" s="4">
        <v>1.23</v>
      </c>
      <c r="D518" s="4">
        <f t="shared" si="28"/>
        <v>0.59039999999999992</v>
      </c>
      <c r="E518" s="4">
        <f t="shared" si="26"/>
        <v>372.07099999999997</v>
      </c>
      <c r="F518" s="4">
        <f t="shared" si="27"/>
        <v>6.3709999999999809</v>
      </c>
      <c r="G518" s="12">
        <v>2023</v>
      </c>
    </row>
    <row r="519" spans="1:7" x14ac:dyDescent="0.2">
      <c r="A519" s="18">
        <v>45137.49690972222</v>
      </c>
      <c r="B519" s="4">
        <v>0.49</v>
      </c>
      <c r="C519" s="4">
        <v>1.23</v>
      </c>
      <c r="D519" s="4">
        <f t="shared" si="28"/>
        <v>0.60270000000000001</v>
      </c>
      <c r="E519" s="4">
        <f t="shared" si="26"/>
        <v>372.08330000000001</v>
      </c>
      <c r="F519" s="4">
        <f t="shared" si="27"/>
        <v>6.3833000000000197</v>
      </c>
      <c r="G519" s="12">
        <v>2023</v>
      </c>
    </row>
    <row r="520" spans="1:7" x14ac:dyDescent="0.2">
      <c r="A520" s="18">
        <v>45137.515173611115</v>
      </c>
      <c r="B520" s="4">
        <v>0.5</v>
      </c>
      <c r="C520" s="4">
        <v>1.23</v>
      </c>
      <c r="D520" s="4">
        <f t="shared" si="28"/>
        <v>0.61499999999999999</v>
      </c>
      <c r="E520" s="4">
        <f t="shared" si="26"/>
        <v>372.09559999999999</v>
      </c>
      <c r="F520" s="4">
        <f t="shared" si="27"/>
        <v>6.3956000000000017</v>
      </c>
      <c r="G520" s="12">
        <v>2023</v>
      </c>
    </row>
    <row r="521" spans="1:7" x14ac:dyDescent="0.2">
      <c r="A521" s="18">
        <v>45137.518738425926</v>
      </c>
      <c r="B521" s="4">
        <v>0.51</v>
      </c>
      <c r="C521" s="4">
        <v>1.23</v>
      </c>
      <c r="D521" s="4">
        <f t="shared" si="28"/>
        <v>0.62729999999999997</v>
      </c>
      <c r="E521" s="4">
        <f t="shared" si="26"/>
        <v>372.10789999999997</v>
      </c>
      <c r="F521" s="4">
        <f t="shared" si="27"/>
        <v>6.4078999999999837</v>
      </c>
      <c r="G521" s="12">
        <v>2023</v>
      </c>
    </row>
    <row r="522" spans="1:7" x14ac:dyDescent="0.2">
      <c r="A522" s="18">
        <v>45137.520914351851</v>
      </c>
      <c r="B522" s="4">
        <v>0.52</v>
      </c>
      <c r="C522" s="4">
        <v>1.23</v>
      </c>
      <c r="D522" s="4">
        <f t="shared" si="28"/>
        <v>0.63960000000000006</v>
      </c>
      <c r="E522" s="4">
        <f t="shared" si="26"/>
        <v>372.12019999999995</v>
      </c>
      <c r="F522" s="4">
        <f t="shared" si="27"/>
        <v>6.4201999999999657</v>
      </c>
      <c r="G522" s="12">
        <v>2023</v>
      </c>
    </row>
    <row r="523" spans="1:7" x14ac:dyDescent="0.2">
      <c r="A523" s="18">
        <v>45137.524467592593</v>
      </c>
      <c r="B523" s="4">
        <v>0.53</v>
      </c>
      <c r="C523" s="4">
        <v>1.23</v>
      </c>
      <c r="D523" s="4">
        <f t="shared" si="28"/>
        <v>0.65190000000000003</v>
      </c>
      <c r="E523" s="4">
        <f t="shared" si="26"/>
        <v>372.13249999999999</v>
      </c>
      <c r="F523" s="4">
        <f t="shared" si="27"/>
        <v>6.4325000000000045</v>
      </c>
      <c r="G523" s="12">
        <v>2023</v>
      </c>
    </row>
    <row r="524" spans="1:7" x14ac:dyDescent="0.2">
      <c r="A524" s="18">
        <v>45137.534432870372</v>
      </c>
      <c r="B524" s="4">
        <v>0.54</v>
      </c>
      <c r="C524" s="4">
        <v>1.23</v>
      </c>
      <c r="D524" s="4">
        <f t="shared" si="28"/>
        <v>0.66420000000000001</v>
      </c>
      <c r="E524" s="4">
        <f t="shared" si="26"/>
        <v>372.14479999999998</v>
      </c>
      <c r="F524" s="4">
        <f t="shared" si="27"/>
        <v>6.4447999999999865</v>
      </c>
      <c r="G524" s="12">
        <v>2023</v>
      </c>
    </row>
    <row r="525" spans="1:7" x14ac:dyDescent="0.2">
      <c r="A525" s="18">
        <v>45137.58216435185</v>
      </c>
      <c r="B525" s="4">
        <v>0.55000000000000004</v>
      </c>
      <c r="C525" s="4">
        <v>1.23</v>
      </c>
      <c r="D525" s="4">
        <f t="shared" si="28"/>
        <v>0.67649999999999999</v>
      </c>
      <c r="E525" s="4">
        <f t="shared" si="26"/>
        <v>372.15709999999996</v>
      </c>
      <c r="F525" s="4">
        <f t="shared" si="27"/>
        <v>6.4570999999999685</v>
      </c>
      <c r="G525" s="12">
        <v>2023</v>
      </c>
    </row>
    <row r="526" spans="1:7" x14ac:dyDescent="0.2">
      <c r="A526" s="18">
        <v>45137.674155092594</v>
      </c>
      <c r="B526" s="4">
        <v>0.56000000000000005</v>
      </c>
      <c r="C526" s="4">
        <v>1.23</v>
      </c>
      <c r="D526" s="4">
        <f t="shared" si="28"/>
        <v>0.68880000000000008</v>
      </c>
      <c r="E526" s="4">
        <f t="shared" si="26"/>
        <v>372.1694</v>
      </c>
      <c r="F526" s="4">
        <f t="shared" si="27"/>
        <v>6.4694000000000074</v>
      </c>
      <c r="G526" s="12">
        <v>2023</v>
      </c>
    </row>
    <row r="527" spans="1:7" x14ac:dyDescent="0.2">
      <c r="A527" s="18">
        <v>45137.681527777779</v>
      </c>
      <c r="B527" s="4">
        <v>0.56999999999999995</v>
      </c>
      <c r="C527" s="4">
        <v>1.23</v>
      </c>
      <c r="D527" s="4">
        <f t="shared" si="28"/>
        <v>0.70109999999999995</v>
      </c>
      <c r="E527" s="4">
        <f t="shared" si="26"/>
        <v>372.18169999999998</v>
      </c>
      <c r="F527" s="4">
        <f t="shared" si="27"/>
        <v>6.4816999999999894</v>
      </c>
      <c r="G527" s="12">
        <v>2023</v>
      </c>
    </row>
    <row r="528" spans="1:7" x14ac:dyDescent="0.2">
      <c r="A528" s="18">
        <v>45137.685636574075</v>
      </c>
      <c r="B528" s="4">
        <v>0.57999999999999996</v>
      </c>
      <c r="C528" s="4">
        <v>1.23</v>
      </c>
      <c r="D528" s="4">
        <f t="shared" si="28"/>
        <v>0.71339999999999992</v>
      </c>
      <c r="E528" s="4">
        <f t="shared" si="26"/>
        <v>372.19399999999996</v>
      </c>
      <c r="F528" s="4">
        <f t="shared" si="27"/>
        <v>6.4939999999999714</v>
      </c>
      <c r="G528" s="12">
        <v>2023</v>
      </c>
    </row>
    <row r="529" spans="1:7" x14ac:dyDescent="0.2">
      <c r="A529" s="18">
        <v>45138.420011574075</v>
      </c>
      <c r="B529" s="4">
        <v>0.59</v>
      </c>
      <c r="C529" s="4">
        <v>1.23</v>
      </c>
      <c r="D529" s="4">
        <f t="shared" si="28"/>
        <v>0.7256999999999999</v>
      </c>
      <c r="E529" s="4">
        <f t="shared" si="26"/>
        <v>372.2063</v>
      </c>
      <c r="F529" s="4">
        <f t="shared" si="27"/>
        <v>6.5063000000000102</v>
      </c>
      <c r="G529" s="12">
        <v>2023</v>
      </c>
    </row>
    <row r="530" spans="1:7" x14ac:dyDescent="0.2">
      <c r="A530" s="18">
        <v>45139.03769675926</v>
      </c>
      <c r="B530" s="4">
        <v>0.6</v>
      </c>
      <c r="C530" s="4">
        <v>1.23</v>
      </c>
      <c r="D530" s="4">
        <f t="shared" si="28"/>
        <v>0.73799999999999999</v>
      </c>
      <c r="E530" s="4">
        <f t="shared" si="26"/>
        <v>372.21859999999998</v>
      </c>
      <c r="F530" s="4">
        <f t="shared" si="27"/>
        <v>6.5185999999999922</v>
      </c>
      <c r="G530" s="12">
        <v>2023</v>
      </c>
    </row>
    <row r="531" spans="1:7" x14ac:dyDescent="0.2">
      <c r="A531" s="18">
        <v>45139.61309027778</v>
      </c>
      <c r="B531" s="4">
        <v>0.61</v>
      </c>
      <c r="C531" s="4">
        <v>1.23</v>
      </c>
      <c r="D531" s="4">
        <f t="shared" si="28"/>
        <v>0.75029999999999997</v>
      </c>
      <c r="E531" s="4">
        <f t="shared" si="26"/>
        <v>372.23089999999996</v>
      </c>
      <c r="F531" s="4">
        <f t="shared" si="27"/>
        <v>6.5308999999999742</v>
      </c>
      <c r="G531" s="12">
        <v>2023</v>
      </c>
    </row>
    <row r="532" spans="1:7" x14ac:dyDescent="0.2">
      <c r="A532" s="18">
        <v>45140.516273148147</v>
      </c>
      <c r="B532" s="4">
        <v>0.62</v>
      </c>
      <c r="C532" s="4">
        <v>1.23</v>
      </c>
      <c r="D532" s="4">
        <f t="shared" si="28"/>
        <v>0.76259999999999994</v>
      </c>
      <c r="E532" s="4">
        <f t="shared" si="26"/>
        <v>372.2432</v>
      </c>
      <c r="F532" s="4">
        <f t="shared" si="27"/>
        <v>6.543200000000013</v>
      </c>
      <c r="G532" s="12">
        <v>2023</v>
      </c>
    </row>
    <row r="533" spans="1:7" x14ac:dyDescent="0.2">
      <c r="A533" s="18">
        <v>45140.573136574072</v>
      </c>
      <c r="B533" s="4">
        <v>0.63</v>
      </c>
      <c r="C533" s="4">
        <v>1.23</v>
      </c>
      <c r="D533" s="4">
        <f t="shared" si="28"/>
        <v>0.77490000000000003</v>
      </c>
      <c r="E533" s="4">
        <f t="shared" si="26"/>
        <v>372.25549999999998</v>
      </c>
      <c r="F533" s="4">
        <f t="shared" si="27"/>
        <v>6.555499999999995</v>
      </c>
      <c r="G533" s="12">
        <v>2023</v>
      </c>
    </row>
    <row r="534" spans="1:7" x14ac:dyDescent="0.2">
      <c r="A534" s="18">
        <v>45140.600011574075</v>
      </c>
      <c r="B534" s="4">
        <v>0.64</v>
      </c>
      <c r="C534" s="4">
        <v>1.23</v>
      </c>
      <c r="D534" s="4">
        <f t="shared" si="28"/>
        <v>0.78720000000000001</v>
      </c>
      <c r="E534" s="4">
        <f t="shared" si="26"/>
        <v>372.26779999999997</v>
      </c>
      <c r="F534" s="4">
        <f t="shared" si="27"/>
        <v>6.567799999999977</v>
      </c>
      <c r="G534" s="12">
        <v>2023</v>
      </c>
    </row>
    <row r="535" spans="1:7" x14ac:dyDescent="0.2">
      <c r="A535" s="18">
        <v>45140.620324074072</v>
      </c>
      <c r="B535" s="4">
        <v>0.65</v>
      </c>
      <c r="C535" s="4">
        <v>1.23</v>
      </c>
      <c r="D535" s="4">
        <f t="shared" si="28"/>
        <v>0.79949999999999999</v>
      </c>
      <c r="E535" s="4">
        <f t="shared" ref="E535:E598" si="29">D535+$E$469</f>
        <v>372.2801</v>
      </c>
      <c r="F535" s="4">
        <f t="shared" si="27"/>
        <v>6.5801000000000158</v>
      </c>
      <c r="G535" s="12">
        <v>2023</v>
      </c>
    </row>
    <row r="536" spans="1:7" x14ac:dyDescent="0.2">
      <c r="A536" s="18">
        <v>45140.630902777775</v>
      </c>
      <c r="B536" s="4">
        <v>0.66</v>
      </c>
      <c r="C536" s="4">
        <v>1.23</v>
      </c>
      <c r="D536" s="4">
        <f t="shared" si="28"/>
        <v>0.81180000000000008</v>
      </c>
      <c r="E536" s="4">
        <f t="shared" si="29"/>
        <v>372.29239999999999</v>
      </c>
      <c r="F536" s="4">
        <f t="shared" si="27"/>
        <v>6.5923999999999978</v>
      </c>
      <c r="G536" s="12">
        <v>2023</v>
      </c>
    </row>
    <row r="537" spans="1:7" x14ac:dyDescent="0.2">
      <c r="A537" s="18">
        <v>45140.639444444445</v>
      </c>
      <c r="B537" s="4">
        <v>0.67</v>
      </c>
      <c r="C537" s="4">
        <v>1.23</v>
      </c>
      <c r="D537" s="4">
        <f t="shared" si="28"/>
        <v>0.82410000000000005</v>
      </c>
      <c r="E537" s="4">
        <f t="shared" si="29"/>
        <v>372.30469999999997</v>
      </c>
      <c r="F537" s="4">
        <f t="shared" si="27"/>
        <v>6.6046999999999798</v>
      </c>
      <c r="G537" s="12">
        <v>2023</v>
      </c>
    </row>
    <row r="538" spans="1:7" x14ac:dyDescent="0.2">
      <c r="A538" s="18">
        <v>45140.642071759263</v>
      </c>
      <c r="B538" s="4">
        <v>0.68</v>
      </c>
      <c r="C538" s="4">
        <v>1.23</v>
      </c>
      <c r="D538" s="4">
        <f t="shared" si="28"/>
        <v>0.83640000000000003</v>
      </c>
      <c r="E538" s="4">
        <f t="shared" si="29"/>
        <v>372.31700000000001</v>
      </c>
      <c r="F538" s="4">
        <f t="shared" si="27"/>
        <v>6.6170000000000186</v>
      </c>
      <c r="G538" s="12">
        <v>2023</v>
      </c>
    </row>
    <row r="539" spans="1:7" x14ac:dyDescent="0.2">
      <c r="A539" s="18">
        <v>45140.646331018521</v>
      </c>
      <c r="B539" s="4">
        <v>0.69</v>
      </c>
      <c r="C539" s="4">
        <v>1.23</v>
      </c>
      <c r="D539" s="4">
        <f t="shared" si="28"/>
        <v>0.8486999999999999</v>
      </c>
      <c r="E539" s="4">
        <f t="shared" si="29"/>
        <v>372.32929999999999</v>
      </c>
      <c r="F539" s="4">
        <f t="shared" si="27"/>
        <v>6.6293000000000006</v>
      </c>
      <c r="G539" s="12">
        <v>2023</v>
      </c>
    </row>
    <row r="540" spans="1:7" x14ac:dyDescent="0.2">
      <c r="A540" s="18">
        <v>45140.64943287037</v>
      </c>
      <c r="B540" s="4">
        <v>0.7</v>
      </c>
      <c r="C540" s="4">
        <v>1.23</v>
      </c>
      <c r="D540" s="4">
        <f t="shared" si="28"/>
        <v>0.86099999999999999</v>
      </c>
      <c r="E540" s="4">
        <f t="shared" si="29"/>
        <v>372.34159999999997</v>
      </c>
      <c r="F540" s="4">
        <f t="shared" si="27"/>
        <v>6.6415999999999826</v>
      </c>
      <c r="G540" s="12">
        <v>2023</v>
      </c>
    </row>
    <row r="541" spans="1:7" x14ac:dyDescent="0.2">
      <c r="A541" s="18">
        <v>45140.654178240744</v>
      </c>
      <c r="B541" s="4">
        <v>0.71</v>
      </c>
      <c r="C541" s="4">
        <v>1.23</v>
      </c>
      <c r="D541" s="4">
        <f t="shared" si="28"/>
        <v>0.87329999999999997</v>
      </c>
      <c r="E541" s="4">
        <f t="shared" si="29"/>
        <v>372.35389999999995</v>
      </c>
      <c r="F541" s="4">
        <f t="shared" si="27"/>
        <v>6.6538999999999646</v>
      </c>
      <c r="G541" s="12">
        <v>2023</v>
      </c>
    </row>
    <row r="542" spans="1:7" x14ac:dyDescent="0.2">
      <c r="A542" s="18">
        <v>45140.657500000001</v>
      </c>
      <c r="B542" s="4">
        <v>0.72</v>
      </c>
      <c r="C542" s="4">
        <v>1.23</v>
      </c>
      <c r="D542" s="4">
        <f t="shared" si="28"/>
        <v>0.88559999999999994</v>
      </c>
      <c r="E542" s="4">
        <f t="shared" si="29"/>
        <v>372.36619999999999</v>
      </c>
      <c r="F542" s="4">
        <f t="shared" si="27"/>
        <v>6.6662000000000035</v>
      </c>
      <c r="G542" s="12">
        <v>2023</v>
      </c>
    </row>
    <row r="543" spans="1:7" x14ac:dyDescent="0.2">
      <c r="A543" s="18">
        <v>45140.662997685184</v>
      </c>
      <c r="B543" s="4">
        <v>0.73</v>
      </c>
      <c r="C543" s="4">
        <v>1.23</v>
      </c>
      <c r="D543" s="4">
        <f t="shared" si="28"/>
        <v>0.89789999999999992</v>
      </c>
      <c r="E543" s="4">
        <f t="shared" si="29"/>
        <v>372.37849999999997</v>
      </c>
      <c r="F543" s="4">
        <f t="shared" si="27"/>
        <v>6.6784999999999854</v>
      </c>
      <c r="G543" s="12">
        <v>2023</v>
      </c>
    </row>
    <row r="544" spans="1:7" x14ac:dyDescent="0.2">
      <c r="A544" s="18">
        <v>45140.666886574072</v>
      </c>
      <c r="B544" s="4">
        <v>0.74</v>
      </c>
      <c r="C544" s="4">
        <v>1.23</v>
      </c>
      <c r="D544" s="4">
        <f t="shared" si="28"/>
        <v>0.91020000000000001</v>
      </c>
      <c r="E544" s="4">
        <f t="shared" si="29"/>
        <v>372.39079999999996</v>
      </c>
      <c r="F544" s="4">
        <f t="shared" si="27"/>
        <v>6.6907999999999674</v>
      </c>
      <c r="G544" s="12">
        <v>2023</v>
      </c>
    </row>
    <row r="545" spans="1:7" x14ac:dyDescent="0.2">
      <c r="A545" s="18">
        <v>45140.673136574071</v>
      </c>
      <c r="B545" s="4">
        <v>0.75</v>
      </c>
      <c r="C545" s="4">
        <v>1.23</v>
      </c>
      <c r="D545" s="4">
        <f t="shared" si="28"/>
        <v>0.92249999999999999</v>
      </c>
      <c r="E545" s="4">
        <f t="shared" si="29"/>
        <v>372.40309999999999</v>
      </c>
      <c r="F545" s="4">
        <f t="shared" si="27"/>
        <v>6.7031000000000063</v>
      </c>
      <c r="G545" s="12">
        <v>2023</v>
      </c>
    </row>
    <row r="546" spans="1:7" x14ac:dyDescent="0.2">
      <c r="A546" s="18">
        <v>45140.677546296298</v>
      </c>
      <c r="B546" s="4">
        <v>0.76</v>
      </c>
      <c r="C546" s="4">
        <v>1.23</v>
      </c>
      <c r="D546" s="4">
        <f t="shared" si="28"/>
        <v>0.93479999999999996</v>
      </c>
      <c r="E546" s="4">
        <f t="shared" si="29"/>
        <v>372.41539999999998</v>
      </c>
      <c r="F546" s="4">
        <f t="shared" si="27"/>
        <v>6.7153999999999883</v>
      </c>
      <c r="G546" s="12">
        <v>2023</v>
      </c>
    </row>
    <row r="547" spans="1:7" x14ac:dyDescent="0.2">
      <c r="A547" s="18">
        <v>45140.684386574074</v>
      </c>
      <c r="B547" s="4">
        <v>0.77</v>
      </c>
      <c r="C547" s="4">
        <v>1.23</v>
      </c>
      <c r="D547" s="4">
        <f t="shared" si="28"/>
        <v>0.94710000000000005</v>
      </c>
      <c r="E547" s="4">
        <f t="shared" si="29"/>
        <v>372.42769999999996</v>
      </c>
      <c r="F547" s="4">
        <f t="shared" si="27"/>
        <v>6.7276999999999703</v>
      </c>
      <c r="G547" s="12">
        <v>2023</v>
      </c>
    </row>
    <row r="548" spans="1:7" x14ac:dyDescent="0.2">
      <c r="A548" s="18">
        <v>45140.689386574071</v>
      </c>
      <c r="B548" s="4">
        <v>0.78</v>
      </c>
      <c r="C548" s="4">
        <v>1.23</v>
      </c>
      <c r="D548" s="4">
        <f t="shared" si="28"/>
        <v>0.95940000000000003</v>
      </c>
      <c r="E548" s="4">
        <f t="shared" si="29"/>
        <v>372.44</v>
      </c>
      <c r="F548" s="4">
        <f t="shared" si="27"/>
        <v>6.7400000000000091</v>
      </c>
      <c r="G548" s="12">
        <v>2023</v>
      </c>
    </row>
    <row r="549" spans="1:7" x14ac:dyDescent="0.2">
      <c r="A549" s="18">
        <v>45140.697662037041</v>
      </c>
      <c r="B549" s="4">
        <v>0.79</v>
      </c>
      <c r="C549" s="4">
        <v>1.23</v>
      </c>
      <c r="D549" s="4">
        <f t="shared" si="28"/>
        <v>0.97170000000000001</v>
      </c>
      <c r="E549" s="4">
        <f t="shared" si="29"/>
        <v>372.45229999999998</v>
      </c>
      <c r="F549" s="4">
        <f t="shared" si="27"/>
        <v>6.7522999999999911</v>
      </c>
      <c r="G549" s="12">
        <v>2023</v>
      </c>
    </row>
    <row r="550" spans="1:7" x14ac:dyDescent="0.2">
      <c r="A550" s="18">
        <v>45140.703680555554</v>
      </c>
      <c r="B550" s="4">
        <v>0.8</v>
      </c>
      <c r="C550" s="4">
        <v>1.23</v>
      </c>
      <c r="D550" s="4">
        <f t="shared" si="28"/>
        <v>0.98399999999999999</v>
      </c>
      <c r="E550" s="4">
        <f t="shared" si="29"/>
        <v>372.46459999999996</v>
      </c>
      <c r="F550" s="4">
        <f t="shared" si="27"/>
        <v>6.7645999999999731</v>
      </c>
      <c r="G550" s="12">
        <v>2023</v>
      </c>
    </row>
    <row r="551" spans="1:7" x14ac:dyDescent="0.2">
      <c r="A551" s="18">
        <v>45140.713761574072</v>
      </c>
      <c r="B551" s="4">
        <v>0.81</v>
      </c>
      <c r="C551" s="4">
        <v>1.23</v>
      </c>
      <c r="D551" s="4">
        <f t="shared" si="28"/>
        <v>0.99630000000000007</v>
      </c>
      <c r="E551" s="4">
        <f t="shared" si="29"/>
        <v>372.4769</v>
      </c>
      <c r="F551" s="4">
        <f t="shared" si="27"/>
        <v>6.7769000000000119</v>
      </c>
      <c r="G551" s="12">
        <v>2023</v>
      </c>
    </row>
    <row r="552" spans="1:7" x14ac:dyDescent="0.2">
      <c r="A552" s="18">
        <v>45140.721446759257</v>
      </c>
      <c r="B552" s="4">
        <v>0.82</v>
      </c>
      <c r="C552" s="4">
        <v>1.23</v>
      </c>
      <c r="D552" s="4">
        <f t="shared" si="28"/>
        <v>1.0085999999999999</v>
      </c>
      <c r="E552" s="4">
        <f t="shared" si="29"/>
        <v>372.48919999999998</v>
      </c>
      <c r="F552" s="4">
        <f t="shared" si="27"/>
        <v>6.7891999999999939</v>
      </c>
      <c r="G552" s="12">
        <v>2023</v>
      </c>
    </row>
    <row r="553" spans="1:7" x14ac:dyDescent="0.2">
      <c r="A553" s="18">
        <v>45140.735659722224</v>
      </c>
      <c r="B553" s="4">
        <v>0.83</v>
      </c>
      <c r="C553" s="4">
        <v>1.23</v>
      </c>
      <c r="D553" s="4">
        <f t="shared" si="28"/>
        <v>1.0208999999999999</v>
      </c>
      <c r="E553" s="4">
        <f t="shared" si="29"/>
        <v>372.50149999999996</v>
      </c>
      <c r="F553" s="4">
        <f t="shared" si="27"/>
        <v>6.8014999999999759</v>
      </c>
      <c r="G553" s="12">
        <v>2023</v>
      </c>
    </row>
    <row r="554" spans="1:7" x14ac:dyDescent="0.2">
      <c r="A554" s="18">
        <v>45140.74728009259</v>
      </c>
      <c r="B554" s="4">
        <v>0.84</v>
      </c>
      <c r="C554" s="4">
        <v>1.23</v>
      </c>
      <c r="D554" s="4">
        <f t="shared" si="28"/>
        <v>1.0331999999999999</v>
      </c>
      <c r="E554" s="4">
        <f t="shared" si="29"/>
        <v>372.5138</v>
      </c>
      <c r="F554" s="4">
        <f t="shared" si="27"/>
        <v>6.8138000000000147</v>
      </c>
      <c r="G554" s="12">
        <v>2023</v>
      </c>
    </row>
    <row r="555" spans="1:7" x14ac:dyDescent="0.2">
      <c r="A555" s="18">
        <v>45140.76798611111</v>
      </c>
      <c r="B555" s="4">
        <v>0.85</v>
      </c>
      <c r="C555" s="4">
        <v>1.23</v>
      </c>
      <c r="D555" s="4">
        <f t="shared" si="28"/>
        <v>1.0454999999999999</v>
      </c>
      <c r="E555" s="4">
        <f t="shared" si="29"/>
        <v>372.52609999999999</v>
      </c>
      <c r="F555" s="4">
        <f t="shared" si="27"/>
        <v>6.8260999999999967</v>
      </c>
      <c r="G555" s="12">
        <v>2023</v>
      </c>
    </row>
    <row r="556" spans="1:7" x14ac:dyDescent="0.2">
      <c r="A556" s="18">
        <v>45140.783842592595</v>
      </c>
      <c r="B556" s="4">
        <v>0.86</v>
      </c>
      <c r="C556" s="4">
        <v>1.23</v>
      </c>
      <c r="D556" s="4">
        <f t="shared" si="28"/>
        <v>1.0578000000000001</v>
      </c>
      <c r="E556" s="4">
        <f t="shared" si="29"/>
        <v>372.53839999999997</v>
      </c>
      <c r="F556" s="4">
        <f t="shared" si="27"/>
        <v>6.8383999999999787</v>
      </c>
      <c r="G556" s="12">
        <v>2023</v>
      </c>
    </row>
    <row r="557" spans="1:7" x14ac:dyDescent="0.2">
      <c r="A557" s="18">
        <v>45140.811840277776</v>
      </c>
      <c r="B557" s="4">
        <v>0.87</v>
      </c>
      <c r="C557" s="4">
        <v>1.23</v>
      </c>
      <c r="D557" s="4">
        <f t="shared" si="28"/>
        <v>1.0701000000000001</v>
      </c>
      <c r="E557" s="4">
        <f t="shared" si="29"/>
        <v>372.55070000000001</v>
      </c>
      <c r="F557" s="4">
        <f t="shared" si="27"/>
        <v>6.8507000000000176</v>
      </c>
      <c r="G557" s="12">
        <v>2023</v>
      </c>
    </row>
    <row r="558" spans="1:7" x14ac:dyDescent="0.2">
      <c r="A558" s="18">
        <v>45140.85428240741</v>
      </c>
      <c r="B558" s="4">
        <v>0.88</v>
      </c>
      <c r="C558" s="4">
        <v>1.23</v>
      </c>
      <c r="D558" s="4">
        <f t="shared" si="28"/>
        <v>1.0824</v>
      </c>
      <c r="E558" s="4">
        <f t="shared" si="29"/>
        <v>372.56299999999999</v>
      </c>
      <c r="F558" s="4">
        <f t="shared" si="27"/>
        <v>6.8629999999999995</v>
      </c>
      <c r="G558" s="12">
        <v>2023</v>
      </c>
    </row>
    <row r="559" spans="1:7" x14ac:dyDescent="0.2">
      <c r="A559" s="18">
        <v>45141.550243055557</v>
      </c>
      <c r="B559" s="4">
        <v>0.89</v>
      </c>
      <c r="C559" s="4">
        <v>1.23</v>
      </c>
      <c r="D559" s="4">
        <f t="shared" si="28"/>
        <v>1.0947</v>
      </c>
      <c r="E559" s="4">
        <f t="shared" si="29"/>
        <v>372.57529999999997</v>
      </c>
      <c r="F559" s="4">
        <f t="shared" si="27"/>
        <v>6.8752999999999815</v>
      </c>
      <c r="G559" s="12">
        <v>2023</v>
      </c>
    </row>
    <row r="560" spans="1:7" x14ac:dyDescent="0.2">
      <c r="A560" s="18">
        <v>45141.553182870368</v>
      </c>
      <c r="B560" s="4">
        <v>0.9</v>
      </c>
      <c r="C560" s="4">
        <v>1.23</v>
      </c>
      <c r="D560" s="4">
        <f t="shared" si="28"/>
        <v>1.107</v>
      </c>
      <c r="E560" s="4">
        <f t="shared" si="29"/>
        <v>372.58760000000001</v>
      </c>
      <c r="F560" s="4">
        <f t="shared" si="27"/>
        <v>6.8876000000000204</v>
      </c>
      <c r="G560" s="12">
        <v>2023</v>
      </c>
    </row>
    <row r="561" spans="1:7" x14ac:dyDescent="0.2">
      <c r="A561" s="18">
        <v>45141.557627314818</v>
      </c>
      <c r="B561" s="4">
        <v>0.91</v>
      </c>
      <c r="C561" s="4">
        <v>1.23</v>
      </c>
      <c r="D561" s="4">
        <f t="shared" si="28"/>
        <v>1.1193</v>
      </c>
      <c r="E561" s="4">
        <f t="shared" si="29"/>
        <v>372.59989999999999</v>
      </c>
      <c r="F561" s="4">
        <f t="shared" si="27"/>
        <v>6.8999000000000024</v>
      </c>
      <c r="G561" s="12">
        <v>2023</v>
      </c>
    </row>
    <row r="562" spans="1:7" x14ac:dyDescent="0.2">
      <c r="A562" s="18">
        <v>45141.561863425923</v>
      </c>
      <c r="B562" s="4">
        <v>0.92</v>
      </c>
      <c r="C562" s="4">
        <v>1.23</v>
      </c>
      <c r="D562" s="4">
        <f t="shared" si="28"/>
        <v>1.1315999999999999</v>
      </c>
      <c r="E562" s="4">
        <f t="shared" si="29"/>
        <v>372.61219999999997</v>
      </c>
      <c r="F562" s="4">
        <f t="shared" si="27"/>
        <v>6.9121999999999844</v>
      </c>
      <c r="G562" s="12">
        <v>2023</v>
      </c>
    </row>
    <row r="563" spans="1:7" x14ac:dyDescent="0.2">
      <c r="A563" s="18">
        <v>45147.614282407405</v>
      </c>
      <c r="B563" s="4">
        <v>0.93</v>
      </c>
      <c r="C563" s="4">
        <v>1.23</v>
      </c>
      <c r="D563" s="4">
        <f t="shared" si="28"/>
        <v>1.1439000000000001</v>
      </c>
      <c r="E563" s="4">
        <f t="shared" si="29"/>
        <v>372.62449999999995</v>
      </c>
      <c r="F563" s="4">
        <f t="shared" si="27"/>
        <v>6.9244999999999663</v>
      </c>
      <c r="G563" s="12">
        <v>2023</v>
      </c>
    </row>
    <row r="564" spans="1:7" x14ac:dyDescent="0.2">
      <c r="A564" s="18">
        <v>45148.571886574071</v>
      </c>
      <c r="B564" s="4">
        <v>0.94</v>
      </c>
      <c r="C564" s="4">
        <v>1.23</v>
      </c>
      <c r="D564" s="4">
        <f t="shared" si="28"/>
        <v>1.1561999999999999</v>
      </c>
      <c r="E564" s="4">
        <f t="shared" si="29"/>
        <v>372.63679999999999</v>
      </c>
      <c r="F564" s="4">
        <f t="shared" si="27"/>
        <v>6.9368000000000052</v>
      </c>
      <c r="G564" s="12">
        <v>2023</v>
      </c>
    </row>
    <row r="565" spans="1:7" x14ac:dyDescent="0.2">
      <c r="A565" s="18">
        <v>45148.577094907407</v>
      </c>
      <c r="B565" s="4">
        <v>0.95</v>
      </c>
      <c r="C565" s="4">
        <v>1.23</v>
      </c>
      <c r="D565" s="4">
        <f t="shared" si="28"/>
        <v>1.1684999999999999</v>
      </c>
      <c r="E565" s="4">
        <f t="shared" si="29"/>
        <v>372.64909999999998</v>
      </c>
      <c r="F565" s="4">
        <f t="shared" si="27"/>
        <v>6.9490999999999872</v>
      </c>
      <c r="G565" s="12">
        <v>2023</v>
      </c>
    </row>
    <row r="566" spans="1:7" x14ac:dyDescent="0.2">
      <c r="A566" s="18">
        <v>45148.577881944446</v>
      </c>
      <c r="B566" s="4">
        <v>0.96</v>
      </c>
      <c r="C566" s="4">
        <v>1.23</v>
      </c>
      <c r="D566" s="4">
        <f t="shared" si="28"/>
        <v>1.1807999999999998</v>
      </c>
      <c r="E566" s="4">
        <f t="shared" si="29"/>
        <v>372.66139999999996</v>
      </c>
      <c r="F566" s="4">
        <f t="shared" si="27"/>
        <v>6.9613999999999692</v>
      </c>
      <c r="G566" s="12">
        <v>2023</v>
      </c>
    </row>
    <row r="567" spans="1:7" x14ac:dyDescent="0.2">
      <c r="A567" s="18">
        <v>45148.578969907408</v>
      </c>
      <c r="B567" s="4">
        <v>0.97</v>
      </c>
      <c r="C567" s="4">
        <v>1.23</v>
      </c>
      <c r="D567" s="4">
        <f t="shared" si="28"/>
        <v>1.1931</v>
      </c>
      <c r="E567" s="4">
        <f t="shared" si="29"/>
        <v>372.6737</v>
      </c>
      <c r="F567" s="4">
        <f t="shared" si="27"/>
        <v>6.973700000000008</v>
      </c>
      <c r="G567" s="12">
        <v>2023</v>
      </c>
    </row>
    <row r="568" spans="1:7" x14ac:dyDescent="0.2">
      <c r="A568" s="18">
        <v>45148.579467592594</v>
      </c>
      <c r="B568" s="4">
        <v>0.98</v>
      </c>
      <c r="C568" s="4">
        <v>1.23</v>
      </c>
      <c r="D568" s="4">
        <f t="shared" si="28"/>
        <v>1.2054</v>
      </c>
      <c r="E568" s="4">
        <f t="shared" si="29"/>
        <v>372.68599999999998</v>
      </c>
      <c r="F568" s="4">
        <f t="shared" si="27"/>
        <v>6.98599999999999</v>
      </c>
      <c r="G568" s="12">
        <v>2023</v>
      </c>
    </row>
    <row r="569" spans="1:7" x14ac:dyDescent="0.2">
      <c r="A569" s="18">
        <v>45148.580196759256</v>
      </c>
      <c r="B569" s="4">
        <v>0.99</v>
      </c>
      <c r="C569" s="4">
        <v>1.23</v>
      </c>
      <c r="D569" s="4">
        <f t="shared" si="28"/>
        <v>1.2177</v>
      </c>
      <c r="E569" s="4">
        <f t="shared" si="29"/>
        <v>372.69829999999996</v>
      </c>
      <c r="F569" s="4">
        <f t="shared" si="27"/>
        <v>6.998299999999972</v>
      </c>
      <c r="G569" s="12">
        <v>2023</v>
      </c>
    </row>
    <row r="570" spans="1:7" x14ac:dyDescent="0.2">
      <c r="A570" s="18">
        <v>45148.580694444441</v>
      </c>
      <c r="B570" s="4">
        <v>1</v>
      </c>
      <c r="C570" s="4">
        <v>1.23</v>
      </c>
      <c r="D570" s="4">
        <f t="shared" si="28"/>
        <v>1.23</v>
      </c>
      <c r="E570" s="4">
        <f t="shared" si="29"/>
        <v>372.7106</v>
      </c>
      <c r="F570" s="4">
        <f t="shared" si="27"/>
        <v>7.0106000000000108</v>
      </c>
      <c r="G570" s="12">
        <v>2023</v>
      </c>
    </row>
    <row r="571" spans="1:7" x14ac:dyDescent="0.2">
      <c r="A571" s="18">
        <v>45148.581435185188</v>
      </c>
      <c r="B571" s="4">
        <v>1.01</v>
      </c>
      <c r="C571" s="4">
        <v>1.23</v>
      </c>
      <c r="D571" s="4">
        <f t="shared" si="28"/>
        <v>1.2423</v>
      </c>
      <c r="E571" s="4">
        <f t="shared" si="29"/>
        <v>372.72289999999998</v>
      </c>
      <c r="F571" s="4">
        <f t="shared" si="27"/>
        <v>7.0228999999999928</v>
      </c>
      <c r="G571" s="12">
        <v>2023</v>
      </c>
    </row>
    <row r="572" spans="1:7" x14ac:dyDescent="0.2">
      <c r="A572" s="18">
        <v>45148.58189814815</v>
      </c>
      <c r="B572" s="4">
        <v>1.02</v>
      </c>
      <c r="C572" s="4">
        <v>1.23</v>
      </c>
      <c r="D572" s="4">
        <f t="shared" si="28"/>
        <v>1.2545999999999999</v>
      </c>
      <c r="E572" s="4">
        <f t="shared" si="29"/>
        <v>372.73519999999996</v>
      </c>
      <c r="F572" s="4">
        <f t="shared" si="27"/>
        <v>7.0351999999999748</v>
      </c>
      <c r="G572" s="12">
        <v>2023</v>
      </c>
    </row>
    <row r="573" spans="1:7" x14ac:dyDescent="0.2">
      <c r="A573" s="18">
        <v>45148.582627314812</v>
      </c>
      <c r="B573" s="4">
        <v>1.03</v>
      </c>
      <c r="C573" s="4">
        <v>1.23</v>
      </c>
      <c r="D573" s="4">
        <f t="shared" si="28"/>
        <v>1.2668999999999999</v>
      </c>
      <c r="E573" s="4">
        <f t="shared" si="29"/>
        <v>372.7475</v>
      </c>
      <c r="F573" s="4">
        <f t="shared" si="27"/>
        <v>7.0475000000000136</v>
      </c>
      <c r="G573" s="12">
        <v>2023</v>
      </c>
    </row>
    <row r="574" spans="1:7" x14ac:dyDescent="0.2">
      <c r="A574" s="18">
        <v>45148.583090277774</v>
      </c>
      <c r="B574" s="4">
        <v>1.04</v>
      </c>
      <c r="C574" s="4">
        <v>1.23</v>
      </c>
      <c r="D574" s="4">
        <f t="shared" si="28"/>
        <v>1.2792000000000001</v>
      </c>
      <c r="E574" s="4">
        <f t="shared" si="29"/>
        <v>372.75979999999998</v>
      </c>
      <c r="F574" s="4">
        <f t="shared" si="27"/>
        <v>7.0597999999999956</v>
      </c>
      <c r="G574" s="12">
        <v>2023</v>
      </c>
    </row>
    <row r="575" spans="1:7" x14ac:dyDescent="0.2">
      <c r="A575" s="18">
        <v>45148.583831018521</v>
      </c>
      <c r="B575" s="4">
        <v>1.05</v>
      </c>
      <c r="C575" s="4">
        <v>1.23</v>
      </c>
      <c r="D575" s="4">
        <f t="shared" si="28"/>
        <v>1.2915000000000001</v>
      </c>
      <c r="E575" s="4">
        <f t="shared" si="29"/>
        <v>372.77209999999997</v>
      </c>
      <c r="F575" s="4">
        <f t="shared" si="27"/>
        <v>7.0720999999999776</v>
      </c>
      <c r="G575" s="12">
        <v>2023</v>
      </c>
    </row>
    <row r="576" spans="1:7" x14ac:dyDescent="0.2">
      <c r="A576" s="18">
        <v>45148.584317129629</v>
      </c>
      <c r="B576" s="4">
        <v>1.06</v>
      </c>
      <c r="C576" s="4">
        <v>1.23</v>
      </c>
      <c r="D576" s="4">
        <f t="shared" si="28"/>
        <v>1.3038000000000001</v>
      </c>
      <c r="E576" s="4">
        <f t="shared" si="29"/>
        <v>372.78440000000001</v>
      </c>
      <c r="F576" s="4">
        <f t="shared" si="27"/>
        <v>7.0844000000000165</v>
      </c>
      <c r="G576" s="12">
        <v>2023</v>
      </c>
    </row>
    <row r="577" spans="1:7" x14ac:dyDescent="0.2">
      <c r="A577" s="18">
        <v>45148.585069444445</v>
      </c>
      <c r="B577" s="4">
        <v>1.07</v>
      </c>
      <c r="C577" s="4">
        <v>1.23</v>
      </c>
      <c r="D577" s="4">
        <f t="shared" si="28"/>
        <v>1.3161</v>
      </c>
      <c r="E577" s="4">
        <f t="shared" si="29"/>
        <v>372.79669999999999</v>
      </c>
      <c r="F577" s="4">
        <f t="shared" si="27"/>
        <v>7.0966999999999985</v>
      </c>
      <c r="G577" s="12">
        <v>2023</v>
      </c>
    </row>
    <row r="578" spans="1:7" x14ac:dyDescent="0.2">
      <c r="A578" s="18">
        <v>45148.58556712963</v>
      </c>
      <c r="B578" s="4">
        <v>1.08</v>
      </c>
      <c r="C578" s="4">
        <v>1.23</v>
      </c>
      <c r="D578" s="4">
        <f t="shared" si="28"/>
        <v>1.3284</v>
      </c>
      <c r="E578" s="4">
        <f t="shared" si="29"/>
        <v>372.80899999999997</v>
      </c>
      <c r="F578" s="4">
        <f t="shared" si="27"/>
        <v>7.1089999999999804</v>
      </c>
      <c r="G578" s="12">
        <v>2023</v>
      </c>
    </row>
    <row r="579" spans="1:7" x14ac:dyDescent="0.2">
      <c r="A579" s="18">
        <v>45148.586354166669</v>
      </c>
      <c r="B579" s="4">
        <v>1.0900000000000001</v>
      </c>
      <c r="C579" s="4">
        <v>1.23</v>
      </c>
      <c r="D579" s="4">
        <f t="shared" si="28"/>
        <v>1.3407</v>
      </c>
      <c r="E579" s="4">
        <f t="shared" si="29"/>
        <v>372.82130000000001</v>
      </c>
      <c r="F579" s="4">
        <f t="shared" ref="F579:F642" si="30">E579-365.7</f>
        <v>7.1213000000000193</v>
      </c>
      <c r="G579" s="12">
        <v>2023</v>
      </c>
    </row>
    <row r="580" spans="1:7" x14ac:dyDescent="0.2">
      <c r="A580" s="18">
        <v>45148.586875000001</v>
      </c>
      <c r="B580" s="4">
        <v>1.1000000000000001</v>
      </c>
      <c r="C580" s="4">
        <v>1.23</v>
      </c>
      <c r="D580" s="4">
        <f t="shared" si="28"/>
        <v>1.353</v>
      </c>
      <c r="E580" s="4">
        <f t="shared" si="29"/>
        <v>372.83359999999999</v>
      </c>
      <c r="F580" s="4">
        <f t="shared" si="30"/>
        <v>7.1336000000000013</v>
      </c>
      <c r="G580" s="12">
        <v>2023</v>
      </c>
    </row>
    <row r="581" spans="1:7" x14ac:dyDescent="0.2">
      <c r="A581" s="18">
        <v>45148.587673611109</v>
      </c>
      <c r="B581" s="4">
        <v>1.1100000000000001</v>
      </c>
      <c r="C581" s="4">
        <v>1.23</v>
      </c>
      <c r="D581" s="4">
        <f t="shared" ref="D581:D644" si="31">B581*C581</f>
        <v>1.3653000000000002</v>
      </c>
      <c r="E581" s="4">
        <f t="shared" si="29"/>
        <v>372.84589999999997</v>
      </c>
      <c r="F581" s="4">
        <f t="shared" si="30"/>
        <v>7.1458999999999833</v>
      </c>
      <c r="G581" s="12">
        <v>2023</v>
      </c>
    </row>
    <row r="582" spans="1:7" x14ac:dyDescent="0.2">
      <c r="A582" s="18">
        <v>45148.588206018518</v>
      </c>
      <c r="B582" s="4">
        <v>1.1200000000000001</v>
      </c>
      <c r="C582" s="4">
        <v>1.23</v>
      </c>
      <c r="D582" s="4">
        <f t="shared" si="31"/>
        <v>1.3776000000000002</v>
      </c>
      <c r="E582" s="4">
        <f t="shared" si="29"/>
        <v>372.85819999999995</v>
      </c>
      <c r="F582" s="4">
        <f t="shared" si="30"/>
        <v>7.1581999999999653</v>
      </c>
      <c r="G582" s="12">
        <v>2023</v>
      </c>
    </row>
    <row r="583" spans="1:7" x14ac:dyDescent="0.2">
      <c r="A583" s="18">
        <v>45148.589016203703</v>
      </c>
      <c r="B583" s="4">
        <v>1.1299999999999999</v>
      </c>
      <c r="C583" s="4">
        <v>1.23</v>
      </c>
      <c r="D583" s="4">
        <f t="shared" si="31"/>
        <v>1.3898999999999999</v>
      </c>
      <c r="E583" s="4">
        <f t="shared" si="29"/>
        <v>372.87049999999999</v>
      </c>
      <c r="F583" s="4">
        <f t="shared" si="30"/>
        <v>7.1705000000000041</v>
      </c>
      <c r="G583" s="12">
        <v>2023</v>
      </c>
    </row>
    <row r="584" spans="1:7" x14ac:dyDescent="0.2">
      <c r="A584" s="18">
        <v>45148.589571759258</v>
      </c>
      <c r="B584" s="4">
        <v>1.1399999999999999</v>
      </c>
      <c r="C584" s="4">
        <v>1.23</v>
      </c>
      <c r="D584" s="4">
        <f t="shared" si="31"/>
        <v>1.4021999999999999</v>
      </c>
      <c r="E584" s="4">
        <f t="shared" si="29"/>
        <v>372.88279999999997</v>
      </c>
      <c r="F584" s="4">
        <f t="shared" si="30"/>
        <v>7.1827999999999861</v>
      </c>
      <c r="G584" s="12">
        <v>2023</v>
      </c>
    </row>
    <row r="585" spans="1:7" x14ac:dyDescent="0.2">
      <c r="A585" s="18">
        <v>45148.590405092589</v>
      </c>
      <c r="B585" s="4">
        <v>1.1499999999999999</v>
      </c>
      <c r="C585" s="4">
        <v>1.23</v>
      </c>
      <c r="D585" s="4">
        <f t="shared" si="31"/>
        <v>1.4144999999999999</v>
      </c>
      <c r="E585" s="4">
        <f t="shared" si="29"/>
        <v>372.89509999999996</v>
      </c>
      <c r="F585" s="4">
        <f t="shared" si="30"/>
        <v>7.1950999999999681</v>
      </c>
      <c r="G585" s="12">
        <v>2023</v>
      </c>
    </row>
    <row r="586" spans="1:7" x14ac:dyDescent="0.2">
      <c r="A586" s="18">
        <v>45148.590960648151</v>
      </c>
      <c r="B586" s="4">
        <v>1.1599999999999999</v>
      </c>
      <c r="C586" s="4">
        <v>1.23</v>
      </c>
      <c r="D586" s="4">
        <f t="shared" si="31"/>
        <v>1.4267999999999998</v>
      </c>
      <c r="E586" s="4">
        <f t="shared" si="29"/>
        <v>372.9074</v>
      </c>
      <c r="F586" s="4">
        <f t="shared" si="30"/>
        <v>7.2074000000000069</v>
      </c>
      <c r="G586" s="12">
        <v>2023</v>
      </c>
    </row>
    <row r="587" spans="1:7" x14ac:dyDescent="0.2">
      <c r="A587" s="18">
        <v>45148.591828703706</v>
      </c>
      <c r="B587" s="4">
        <v>1.17</v>
      </c>
      <c r="C587" s="4">
        <v>1.23</v>
      </c>
      <c r="D587" s="4">
        <f t="shared" si="31"/>
        <v>1.4390999999999998</v>
      </c>
      <c r="E587" s="4">
        <f t="shared" si="29"/>
        <v>372.91969999999998</v>
      </c>
      <c r="F587" s="4">
        <f t="shared" si="30"/>
        <v>7.2196999999999889</v>
      </c>
      <c r="G587" s="12">
        <v>2023</v>
      </c>
    </row>
    <row r="588" spans="1:7" x14ac:dyDescent="0.2">
      <c r="A588" s="18">
        <v>45148.592407407406</v>
      </c>
      <c r="B588" s="4">
        <v>1.18</v>
      </c>
      <c r="C588" s="4">
        <v>1.23</v>
      </c>
      <c r="D588" s="4">
        <f t="shared" si="31"/>
        <v>1.4513999999999998</v>
      </c>
      <c r="E588" s="4">
        <f t="shared" si="29"/>
        <v>372.93199999999996</v>
      </c>
      <c r="F588" s="4">
        <f t="shared" si="30"/>
        <v>7.2319999999999709</v>
      </c>
      <c r="G588" s="12">
        <v>2023</v>
      </c>
    </row>
    <row r="589" spans="1:7" x14ac:dyDescent="0.2">
      <c r="A589" s="18">
        <v>45148.593298611115</v>
      </c>
      <c r="B589" s="4">
        <v>1.19</v>
      </c>
      <c r="C589" s="4">
        <v>1.23</v>
      </c>
      <c r="D589" s="4">
        <f t="shared" si="31"/>
        <v>1.4637</v>
      </c>
      <c r="E589" s="4">
        <f t="shared" si="29"/>
        <v>372.9443</v>
      </c>
      <c r="F589" s="4">
        <f t="shared" si="30"/>
        <v>7.2443000000000097</v>
      </c>
      <c r="G589" s="12">
        <v>2023</v>
      </c>
    </row>
    <row r="590" spans="1:7" x14ac:dyDescent="0.2">
      <c r="A590" s="18">
        <v>45148.593888888892</v>
      </c>
      <c r="B590" s="4">
        <v>1.2</v>
      </c>
      <c r="C590" s="4">
        <v>1.23</v>
      </c>
      <c r="D590" s="4">
        <f t="shared" si="31"/>
        <v>1.476</v>
      </c>
      <c r="E590" s="4">
        <f t="shared" si="29"/>
        <v>372.95659999999998</v>
      </c>
      <c r="F590" s="4">
        <f t="shared" si="30"/>
        <v>7.2565999999999917</v>
      </c>
      <c r="G590" s="12">
        <v>2023</v>
      </c>
    </row>
    <row r="591" spans="1:7" x14ac:dyDescent="0.2">
      <c r="A591" s="18">
        <v>45148.59479166667</v>
      </c>
      <c r="B591" s="4">
        <v>1.21</v>
      </c>
      <c r="C591" s="4">
        <v>1.23</v>
      </c>
      <c r="D591" s="4">
        <f t="shared" si="31"/>
        <v>1.4883</v>
      </c>
      <c r="E591" s="4">
        <f t="shared" si="29"/>
        <v>372.96889999999996</v>
      </c>
      <c r="F591" s="4">
        <f t="shared" si="30"/>
        <v>7.2688999999999737</v>
      </c>
      <c r="G591" s="12">
        <v>2023</v>
      </c>
    </row>
    <row r="592" spans="1:7" x14ac:dyDescent="0.2">
      <c r="A592" s="18">
        <v>45148.595393518517</v>
      </c>
      <c r="B592" s="4">
        <v>1.22</v>
      </c>
      <c r="C592" s="4">
        <v>1.23</v>
      </c>
      <c r="D592" s="4">
        <f t="shared" si="31"/>
        <v>1.5005999999999999</v>
      </c>
      <c r="E592" s="4">
        <f t="shared" si="29"/>
        <v>372.9812</v>
      </c>
      <c r="F592" s="4">
        <f t="shared" si="30"/>
        <v>7.2812000000000126</v>
      </c>
      <c r="G592" s="12">
        <v>2023</v>
      </c>
    </row>
    <row r="593" spans="1:7" x14ac:dyDescent="0.2">
      <c r="A593" s="18">
        <v>45148.596319444441</v>
      </c>
      <c r="B593" s="4">
        <v>1.23</v>
      </c>
      <c r="C593" s="4">
        <v>1.23</v>
      </c>
      <c r="D593" s="4">
        <f t="shared" si="31"/>
        <v>1.5128999999999999</v>
      </c>
      <c r="E593" s="4">
        <f t="shared" si="29"/>
        <v>372.99349999999998</v>
      </c>
      <c r="F593" s="4">
        <f t="shared" si="30"/>
        <v>7.2934999999999945</v>
      </c>
      <c r="G593" s="12">
        <v>2023</v>
      </c>
    </row>
    <row r="594" spans="1:7" x14ac:dyDescent="0.2">
      <c r="A594" s="18">
        <v>45148.596944444442</v>
      </c>
      <c r="B594" s="4">
        <v>1.24</v>
      </c>
      <c r="C594" s="4">
        <v>1.23</v>
      </c>
      <c r="D594" s="4">
        <f t="shared" si="31"/>
        <v>1.5251999999999999</v>
      </c>
      <c r="E594" s="4">
        <f t="shared" si="29"/>
        <v>373.00579999999997</v>
      </c>
      <c r="F594" s="4">
        <f t="shared" si="30"/>
        <v>7.3057999999999765</v>
      </c>
      <c r="G594" s="12">
        <v>2023</v>
      </c>
    </row>
    <row r="595" spans="1:7" x14ac:dyDescent="0.2">
      <c r="A595" s="18">
        <v>45148.597893518519</v>
      </c>
      <c r="B595" s="4">
        <v>1.25</v>
      </c>
      <c r="C595" s="4">
        <v>1.23</v>
      </c>
      <c r="D595" s="4">
        <f t="shared" si="31"/>
        <v>1.5375000000000001</v>
      </c>
      <c r="E595" s="4">
        <f t="shared" si="29"/>
        <v>373.0181</v>
      </c>
      <c r="F595" s="4">
        <f t="shared" si="30"/>
        <v>7.3181000000000154</v>
      </c>
      <c r="G595" s="12">
        <v>2023</v>
      </c>
    </row>
    <row r="596" spans="1:7" x14ac:dyDescent="0.2">
      <c r="A596" s="18">
        <v>45148.598530092589</v>
      </c>
      <c r="B596" s="4">
        <v>1.26</v>
      </c>
      <c r="C596" s="4">
        <v>1.23</v>
      </c>
      <c r="D596" s="4">
        <f t="shared" si="31"/>
        <v>1.5498000000000001</v>
      </c>
      <c r="E596" s="4">
        <f t="shared" si="29"/>
        <v>373.03039999999999</v>
      </c>
      <c r="F596" s="4">
        <f t="shared" si="30"/>
        <v>7.3303999999999974</v>
      </c>
      <c r="G596" s="12">
        <v>2023</v>
      </c>
    </row>
    <row r="597" spans="1:7" x14ac:dyDescent="0.2">
      <c r="A597" s="18">
        <v>45148.599490740744</v>
      </c>
      <c r="B597" s="4">
        <v>1.27</v>
      </c>
      <c r="C597" s="4">
        <v>1.23</v>
      </c>
      <c r="D597" s="4">
        <f t="shared" si="31"/>
        <v>1.5621</v>
      </c>
      <c r="E597" s="4">
        <f t="shared" si="29"/>
        <v>373.04269999999997</v>
      </c>
      <c r="F597" s="4">
        <f t="shared" si="30"/>
        <v>7.3426999999999794</v>
      </c>
      <c r="G597" s="12">
        <v>2023</v>
      </c>
    </row>
    <row r="598" spans="1:7" x14ac:dyDescent="0.2">
      <c r="A598" s="18">
        <v>45148.60015046296</v>
      </c>
      <c r="B598" s="4">
        <v>1.28</v>
      </c>
      <c r="C598" s="4">
        <v>1.23</v>
      </c>
      <c r="D598" s="4">
        <f t="shared" si="31"/>
        <v>1.5744</v>
      </c>
      <c r="E598" s="4">
        <f t="shared" si="29"/>
        <v>373.05500000000001</v>
      </c>
      <c r="F598" s="4">
        <f t="shared" si="30"/>
        <v>7.3550000000000182</v>
      </c>
      <c r="G598" s="12">
        <v>2023</v>
      </c>
    </row>
    <row r="599" spans="1:7" x14ac:dyDescent="0.2">
      <c r="A599" s="18">
        <v>45148.601134259261</v>
      </c>
      <c r="B599" s="4">
        <v>1.29</v>
      </c>
      <c r="C599" s="4">
        <v>1.23</v>
      </c>
      <c r="D599" s="4">
        <f t="shared" si="31"/>
        <v>1.5867</v>
      </c>
      <c r="E599" s="4">
        <f t="shared" ref="E599:E662" si="32">D599+$E$469</f>
        <v>373.06729999999999</v>
      </c>
      <c r="F599" s="4">
        <f t="shared" si="30"/>
        <v>7.3673000000000002</v>
      </c>
      <c r="G599" s="12">
        <v>2023</v>
      </c>
    </row>
    <row r="600" spans="1:7" x14ac:dyDescent="0.2">
      <c r="A600" s="18">
        <v>45148.601805555554</v>
      </c>
      <c r="B600" s="4">
        <v>1.3</v>
      </c>
      <c r="C600" s="4">
        <v>1.23</v>
      </c>
      <c r="D600" s="4">
        <f t="shared" si="31"/>
        <v>1.599</v>
      </c>
      <c r="E600" s="4">
        <f t="shared" si="32"/>
        <v>373.07959999999997</v>
      </c>
      <c r="F600" s="4">
        <f t="shared" si="30"/>
        <v>7.3795999999999822</v>
      </c>
      <c r="G600" s="12">
        <v>2023</v>
      </c>
    </row>
    <row r="601" spans="1:7" x14ac:dyDescent="0.2">
      <c r="A601" s="18">
        <v>45148.602812500001</v>
      </c>
      <c r="B601" s="4">
        <v>1.31</v>
      </c>
      <c r="C601" s="4">
        <v>1.23</v>
      </c>
      <c r="D601" s="4">
        <f t="shared" si="31"/>
        <v>1.6113</v>
      </c>
      <c r="E601" s="4">
        <f t="shared" si="32"/>
        <v>373.09190000000001</v>
      </c>
      <c r="F601" s="4">
        <f t="shared" si="30"/>
        <v>7.391900000000021</v>
      </c>
      <c r="G601" s="12">
        <v>2023</v>
      </c>
    </row>
    <row r="602" spans="1:7" x14ac:dyDescent="0.2">
      <c r="A602" s="18">
        <v>45148.603506944448</v>
      </c>
      <c r="B602" s="4">
        <v>1.32</v>
      </c>
      <c r="C602" s="4">
        <v>1.23</v>
      </c>
      <c r="D602" s="4">
        <f t="shared" si="31"/>
        <v>1.6236000000000002</v>
      </c>
      <c r="E602" s="4">
        <f t="shared" si="32"/>
        <v>373.10419999999999</v>
      </c>
      <c r="F602" s="4">
        <f t="shared" si="30"/>
        <v>7.404200000000003</v>
      </c>
      <c r="G602" s="12">
        <v>2023</v>
      </c>
    </row>
    <row r="603" spans="1:7" x14ac:dyDescent="0.2">
      <c r="A603" s="18">
        <v>45148.604548611111</v>
      </c>
      <c r="B603" s="4">
        <v>1.33</v>
      </c>
      <c r="C603" s="4">
        <v>1.23</v>
      </c>
      <c r="D603" s="4">
        <f t="shared" si="31"/>
        <v>1.6359000000000001</v>
      </c>
      <c r="E603" s="4">
        <f t="shared" si="32"/>
        <v>373.11649999999997</v>
      </c>
      <c r="F603" s="4">
        <f t="shared" si="30"/>
        <v>7.416499999999985</v>
      </c>
      <c r="G603" s="12">
        <v>2023</v>
      </c>
    </row>
    <row r="604" spans="1:7" x14ac:dyDescent="0.2">
      <c r="A604" s="18">
        <v>45148.605254629627</v>
      </c>
      <c r="B604" s="4">
        <v>1.34</v>
      </c>
      <c r="C604" s="4">
        <v>1.23</v>
      </c>
      <c r="D604" s="4">
        <f t="shared" si="31"/>
        <v>1.6482000000000001</v>
      </c>
      <c r="E604" s="4">
        <f t="shared" si="32"/>
        <v>373.12879999999996</v>
      </c>
      <c r="F604" s="4">
        <f t="shared" si="30"/>
        <v>7.428799999999967</v>
      </c>
      <c r="G604" s="12">
        <v>2023</v>
      </c>
    </row>
    <row r="605" spans="1:7" x14ac:dyDescent="0.2">
      <c r="A605" s="18">
        <v>45148.606365740743</v>
      </c>
      <c r="B605" s="4">
        <v>1.35</v>
      </c>
      <c r="C605" s="4">
        <v>1.23</v>
      </c>
      <c r="D605" s="4">
        <f t="shared" si="31"/>
        <v>1.6605000000000001</v>
      </c>
      <c r="E605" s="4">
        <f t="shared" si="32"/>
        <v>373.14109999999999</v>
      </c>
      <c r="F605" s="4">
        <f t="shared" si="30"/>
        <v>7.4411000000000058</v>
      </c>
      <c r="G605" s="12">
        <v>2023</v>
      </c>
    </row>
    <row r="606" spans="1:7" x14ac:dyDescent="0.2">
      <c r="A606" s="18">
        <v>45148.607118055559</v>
      </c>
      <c r="B606" s="4">
        <v>1.36</v>
      </c>
      <c r="C606" s="4">
        <v>1.23</v>
      </c>
      <c r="D606" s="4">
        <f t="shared" si="31"/>
        <v>1.6728000000000001</v>
      </c>
      <c r="E606" s="4">
        <f t="shared" si="32"/>
        <v>373.15339999999998</v>
      </c>
      <c r="F606" s="4">
        <f t="shared" si="30"/>
        <v>7.4533999999999878</v>
      </c>
      <c r="G606" s="12">
        <v>2023</v>
      </c>
    </row>
    <row r="607" spans="1:7" x14ac:dyDescent="0.2">
      <c r="A607" s="18">
        <v>45148.60837962963</v>
      </c>
      <c r="B607" s="4">
        <v>1.37</v>
      </c>
      <c r="C607" s="4">
        <v>1.23</v>
      </c>
      <c r="D607" s="4">
        <f t="shared" si="31"/>
        <v>1.6851</v>
      </c>
      <c r="E607" s="4">
        <f t="shared" si="32"/>
        <v>373.16569999999996</v>
      </c>
      <c r="F607" s="4">
        <f t="shared" si="30"/>
        <v>7.4656999999999698</v>
      </c>
      <c r="G607" s="12">
        <v>2023</v>
      </c>
    </row>
    <row r="608" spans="1:7" x14ac:dyDescent="0.2">
      <c r="A608" s="18">
        <v>45148.609282407408</v>
      </c>
      <c r="B608" s="4">
        <v>1.38</v>
      </c>
      <c r="C608" s="4">
        <v>1.23</v>
      </c>
      <c r="D608" s="4">
        <f t="shared" si="31"/>
        <v>1.6973999999999998</v>
      </c>
      <c r="E608" s="4">
        <f t="shared" si="32"/>
        <v>373.178</v>
      </c>
      <c r="F608" s="4">
        <f t="shared" si="30"/>
        <v>7.4780000000000086</v>
      </c>
      <c r="G608" s="12">
        <v>2023</v>
      </c>
    </row>
    <row r="609" spans="1:7" x14ac:dyDescent="0.2">
      <c r="A609" s="18">
        <v>45148.61078703704</v>
      </c>
      <c r="B609" s="4">
        <v>1.39</v>
      </c>
      <c r="C609" s="4">
        <v>1.23</v>
      </c>
      <c r="D609" s="4">
        <f t="shared" si="31"/>
        <v>1.7096999999999998</v>
      </c>
      <c r="E609" s="4">
        <f t="shared" si="32"/>
        <v>373.19029999999998</v>
      </c>
      <c r="F609" s="4">
        <f t="shared" si="30"/>
        <v>7.4902999999999906</v>
      </c>
      <c r="G609" s="12">
        <v>2023</v>
      </c>
    </row>
    <row r="610" spans="1:7" x14ac:dyDescent="0.2">
      <c r="A610" s="18">
        <v>45148.611909722225</v>
      </c>
      <c r="B610" s="4">
        <v>1.4</v>
      </c>
      <c r="C610" s="4">
        <v>1.23</v>
      </c>
      <c r="D610" s="4">
        <f t="shared" si="31"/>
        <v>1.722</v>
      </c>
      <c r="E610" s="4">
        <f t="shared" si="32"/>
        <v>373.20259999999996</v>
      </c>
      <c r="F610" s="4">
        <f t="shared" si="30"/>
        <v>7.5025999999999726</v>
      </c>
      <c r="G610" s="12">
        <v>2023</v>
      </c>
    </row>
    <row r="611" spans="1:7" x14ac:dyDescent="0.2">
      <c r="A611" s="18">
        <v>45148.613900462966</v>
      </c>
      <c r="B611" s="4">
        <v>1.41</v>
      </c>
      <c r="C611" s="4">
        <v>1.23</v>
      </c>
      <c r="D611" s="4">
        <f t="shared" si="31"/>
        <v>1.7343</v>
      </c>
      <c r="E611" s="4">
        <f t="shared" si="32"/>
        <v>373.2149</v>
      </c>
      <c r="F611" s="4">
        <f t="shared" si="30"/>
        <v>7.5149000000000115</v>
      </c>
      <c r="G611" s="12">
        <v>2023</v>
      </c>
    </row>
    <row r="612" spans="1:7" x14ac:dyDescent="0.2">
      <c r="A612" s="18">
        <v>45148.615451388891</v>
      </c>
      <c r="B612" s="4">
        <v>1.42</v>
      </c>
      <c r="C612" s="4">
        <v>1.23</v>
      </c>
      <c r="D612" s="4">
        <f t="shared" si="31"/>
        <v>1.7465999999999999</v>
      </c>
      <c r="E612" s="4">
        <f t="shared" si="32"/>
        <v>373.22719999999998</v>
      </c>
      <c r="F612" s="4">
        <f t="shared" si="30"/>
        <v>7.5271999999999935</v>
      </c>
      <c r="G612" s="12">
        <v>2023</v>
      </c>
    </row>
    <row r="613" spans="1:7" x14ac:dyDescent="0.2">
      <c r="A613" s="18">
        <v>45148.618437500001</v>
      </c>
      <c r="B613" s="4">
        <v>1.43</v>
      </c>
      <c r="C613" s="4">
        <v>1.23</v>
      </c>
      <c r="D613" s="4">
        <f t="shared" si="31"/>
        <v>1.7588999999999999</v>
      </c>
      <c r="E613" s="4">
        <f t="shared" si="32"/>
        <v>373.23949999999996</v>
      </c>
      <c r="F613" s="4">
        <f t="shared" si="30"/>
        <v>7.5394999999999754</v>
      </c>
      <c r="G613" s="12">
        <v>2023</v>
      </c>
    </row>
    <row r="614" spans="1:7" x14ac:dyDescent="0.2">
      <c r="A614" s="18">
        <v>45148.62090277778</v>
      </c>
      <c r="B614" s="4">
        <v>1.44</v>
      </c>
      <c r="C614" s="4">
        <v>1.23</v>
      </c>
      <c r="D614" s="4">
        <f t="shared" si="31"/>
        <v>1.7711999999999999</v>
      </c>
      <c r="E614" s="4">
        <f t="shared" si="32"/>
        <v>373.2518</v>
      </c>
      <c r="F614" s="4">
        <f t="shared" si="30"/>
        <v>7.5518000000000143</v>
      </c>
      <c r="G614" s="12">
        <v>2023</v>
      </c>
    </row>
    <row r="615" spans="1:7" x14ac:dyDescent="0.2">
      <c r="A615" s="18">
        <v>45148.754293981481</v>
      </c>
      <c r="B615" s="4">
        <v>1.45</v>
      </c>
      <c r="C615" s="4">
        <v>1.23</v>
      </c>
      <c r="D615" s="4">
        <f t="shared" si="31"/>
        <v>1.7834999999999999</v>
      </c>
      <c r="E615" s="4">
        <f t="shared" si="32"/>
        <v>373.26409999999998</v>
      </c>
      <c r="F615" s="4">
        <f t="shared" si="30"/>
        <v>7.5640999999999963</v>
      </c>
      <c r="G615" s="12">
        <v>2023</v>
      </c>
    </row>
    <row r="616" spans="1:7" x14ac:dyDescent="0.2">
      <c r="A616" s="18">
        <v>45148.756678240738</v>
      </c>
      <c r="B616" s="4">
        <v>1.46</v>
      </c>
      <c r="C616" s="4">
        <v>1.23</v>
      </c>
      <c r="D616" s="4">
        <f t="shared" si="31"/>
        <v>1.7957999999999998</v>
      </c>
      <c r="E616" s="4">
        <f t="shared" si="32"/>
        <v>373.27639999999997</v>
      </c>
      <c r="F616" s="4">
        <f t="shared" si="30"/>
        <v>7.5763999999999783</v>
      </c>
      <c r="G616" s="12">
        <v>2023</v>
      </c>
    </row>
    <row r="617" spans="1:7" x14ac:dyDescent="0.2">
      <c r="A617" s="18">
        <v>45148.762881944444</v>
      </c>
      <c r="B617" s="4">
        <v>1.47</v>
      </c>
      <c r="C617" s="4">
        <v>1.23</v>
      </c>
      <c r="D617" s="4">
        <f t="shared" si="31"/>
        <v>1.8081</v>
      </c>
      <c r="E617" s="4">
        <f t="shared" si="32"/>
        <v>373.28870000000001</v>
      </c>
      <c r="F617" s="4">
        <f t="shared" si="30"/>
        <v>7.5887000000000171</v>
      </c>
      <c r="G617" s="12">
        <v>2023</v>
      </c>
    </row>
    <row r="618" spans="1:7" x14ac:dyDescent="0.2">
      <c r="A618" s="18">
        <v>45148.798634259256</v>
      </c>
      <c r="B618" s="4">
        <v>1.48</v>
      </c>
      <c r="C618" s="4">
        <v>1.23</v>
      </c>
      <c r="D618" s="4">
        <f t="shared" si="31"/>
        <v>1.8204</v>
      </c>
      <c r="E618" s="4">
        <f t="shared" si="32"/>
        <v>373.30099999999999</v>
      </c>
      <c r="F618" s="4">
        <f t="shared" si="30"/>
        <v>7.6009999999999991</v>
      </c>
      <c r="G618" s="12">
        <v>2023</v>
      </c>
    </row>
    <row r="619" spans="1:7" x14ac:dyDescent="0.2">
      <c r="A619" s="18">
        <v>45148.804629629631</v>
      </c>
      <c r="B619" s="4">
        <v>1.49</v>
      </c>
      <c r="C619" s="4">
        <v>1.23</v>
      </c>
      <c r="D619" s="4">
        <f t="shared" si="31"/>
        <v>1.8327</v>
      </c>
      <c r="E619" s="4">
        <f t="shared" si="32"/>
        <v>373.31329999999997</v>
      </c>
      <c r="F619" s="4">
        <f t="shared" si="30"/>
        <v>7.6132999999999811</v>
      </c>
      <c r="G619" s="12">
        <v>2023</v>
      </c>
    </row>
    <row r="620" spans="1:7" x14ac:dyDescent="0.2">
      <c r="A620" s="18">
        <v>45148.808425925927</v>
      </c>
      <c r="B620" s="4">
        <v>1.5</v>
      </c>
      <c r="C620" s="4">
        <v>1.23</v>
      </c>
      <c r="D620" s="4">
        <f t="shared" si="31"/>
        <v>1.845</v>
      </c>
      <c r="E620" s="4">
        <f t="shared" si="32"/>
        <v>373.32560000000001</v>
      </c>
      <c r="F620" s="4">
        <f t="shared" si="30"/>
        <v>7.6256000000000199</v>
      </c>
      <c r="G620" s="12">
        <v>2023</v>
      </c>
    </row>
    <row r="621" spans="1:7" x14ac:dyDescent="0.2">
      <c r="A621" s="18">
        <v>45148.814050925925</v>
      </c>
      <c r="B621" s="4">
        <v>1.51</v>
      </c>
      <c r="C621" s="4">
        <v>1.23</v>
      </c>
      <c r="D621" s="4">
        <f t="shared" si="31"/>
        <v>1.8573</v>
      </c>
      <c r="E621" s="4">
        <f t="shared" si="32"/>
        <v>373.33789999999999</v>
      </c>
      <c r="F621" s="4">
        <f t="shared" si="30"/>
        <v>7.6379000000000019</v>
      </c>
      <c r="G621" s="12">
        <v>2023</v>
      </c>
    </row>
    <row r="622" spans="1:7" x14ac:dyDescent="0.2">
      <c r="A622" s="18">
        <v>45148.896898148145</v>
      </c>
      <c r="B622" s="4">
        <v>1.52</v>
      </c>
      <c r="C622" s="4">
        <v>1.23</v>
      </c>
      <c r="D622" s="4">
        <f t="shared" si="31"/>
        <v>1.8695999999999999</v>
      </c>
      <c r="E622" s="4">
        <f t="shared" si="32"/>
        <v>373.35019999999997</v>
      </c>
      <c r="F622" s="4">
        <f t="shared" si="30"/>
        <v>7.6501999999999839</v>
      </c>
      <c r="G622" s="12">
        <v>2023</v>
      </c>
    </row>
    <row r="623" spans="1:7" x14ac:dyDescent="0.2">
      <c r="A623" s="18">
        <v>45150.514479166668</v>
      </c>
      <c r="B623" s="4">
        <v>1.53</v>
      </c>
      <c r="C623" s="4">
        <v>1.23</v>
      </c>
      <c r="D623" s="4">
        <f t="shared" si="31"/>
        <v>1.8818999999999999</v>
      </c>
      <c r="E623" s="4">
        <f t="shared" si="32"/>
        <v>373.36249999999995</v>
      </c>
      <c r="F623" s="4">
        <f t="shared" si="30"/>
        <v>7.6624999999999659</v>
      </c>
      <c r="G623" s="12">
        <v>2023</v>
      </c>
    </row>
    <row r="624" spans="1:7" x14ac:dyDescent="0.2">
      <c r="A624" s="18">
        <v>45150.516770833332</v>
      </c>
      <c r="B624" s="4">
        <v>1.54</v>
      </c>
      <c r="C624" s="4">
        <v>1.23</v>
      </c>
      <c r="D624" s="4">
        <f t="shared" si="31"/>
        <v>1.8942000000000001</v>
      </c>
      <c r="E624" s="4">
        <f t="shared" si="32"/>
        <v>373.37479999999999</v>
      </c>
      <c r="F624" s="4">
        <f t="shared" si="30"/>
        <v>7.6748000000000047</v>
      </c>
      <c r="G624" s="12">
        <v>2023</v>
      </c>
    </row>
    <row r="625" spans="1:7" x14ac:dyDescent="0.2">
      <c r="A625" s="18">
        <v>45150.519976851851</v>
      </c>
      <c r="B625" s="4">
        <v>1.55</v>
      </c>
      <c r="C625" s="4">
        <v>1.23</v>
      </c>
      <c r="D625" s="4">
        <f t="shared" si="31"/>
        <v>1.9065000000000001</v>
      </c>
      <c r="E625" s="4">
        <f t="shared" si="32"/>
        <v>373.38709999999998</v>
      </c>
      <c r="F625" s="4">
        <f t="shared" si="30"/>
        <v>7.6870999999999867</v>
      </c>
      <c r="G625" s="12">
        <v>2023</v>
      </c>
    </row>
    <row r="626" spans="1:7" x14ac:dyDescent="0.2">
      <c r="A626" s="18">
        <v>45150.520810185182</v>
      </c>
      <c r="B626" s="4">
        <v>1.56</v>
      </c>
      <c r="C626" s="4">
        <v>1.23</v>
      </c>
      <c r="D626" s="4">
        <f t="shared" si="31"/>
        <v>1.9188000000000001</v>
      </c>
      <c r="E626" s="4">
        <f t="shared" si="32"/>
        <v>373.39939999999996</v>
      </c>
      <c r="F626" s="4">
        <f t="shared" si="30"/>
        <v>7.6993999999999687</v>
      </c>
      <c r="G626" s="12">
        <v>2023</v>
      </c>
    </row>
    <row r="627" spans="1:7" x14ac:dyDescent="0.2">
      <c r="A627" s="18">
        <v>45150.521435185183</v>
      </c>
      <c r="B627" s="4">
        <v>1.57</v>
      </c>
      <c r="C627" s="4">
        <v>1.23</v>
      </c>
      <c r="D627" s="4">
        <f t="shared" si="31"/>
        <v>1.9311</v>
      </c>
      <c r="E627" s="4">
        <f t="shared" si="32"/>
        <v>373.4117</v>
      </c>
      <c r="F627" s="4">
        <f t="shared" si="30"/>
        <v>7.7117000000000075</v>
      </c>
      <c r="G627" s="12">
        <v>2023</v>
      </c>
    </row>
    <row r="628" spans="1:7" x14ac:dyDescent="0.2">
      <c r="A628" s="18">
        <v>45150.521863425929</v>
      </c>
      <c r="B628" s="4">
        <v>1.58</v>
      </c>
      <c r="C628" s="4">
        <v>1.23</v>
      </c>
      <c r="D628" s="4">
        <f t="shared" si="31"/>
        <v>1.9434</v>
      </c>
      <c r="E628" s="4">
        <f t="shared" si="32"/>
        <v>373.42399999999998</v>
      </c>
      <c r="F628" s="4">
        <f t="shared" si="30"/>
        <v>7.7239999999999895</v>
      </c>
      <c r="G628" s="12">
        <v>2023</v>
      </c>
    </row>
    <row r="629" spans="1:7" x14ac:dyDescent="0.2">
      <c r="A629" s="18">
        <v>45150.522488425922</v>
      </c>
      <c r="B629" s="4">
        <v>1.59</v>
      </c>
      <c r="C629" s="4">
        <v>1.23</v>
      </c>
      <c r="D629" s="4">
        <f t="shared" si="31"/>
        <v>1.9557</v>
      </c>
      <c r="E629" s="4">
        <f t="shared" si="32"/>
        <v>373.43629999999996</v>
      </c>
      <c r="F629" s="4">
        <f t="shared" si="30"/>
        <v>7.7362999999999715</v>
      </c>
      <c r="G629" s="12">
        <v>2023</v>
      </c>
    </row>
    <row r="630" spans="1:7" x14ac:dyDescent="0.2">
      <c r="A630" s="18">
        <v>45150.522847222222</v>
      </c>
      <c r="B630" s="4">
        <v>1.6</v>
      </c>
      <c r="C630" s="4">
        <v>1.23</v>
      </c>
      <c r="D630" s="4">
        <f t="shared" si="31"/>
        <v>1.968</v>
      </c>
      <c r="E630" s="4">
        <f t="shared" si="32"/>
        <v>373.4486</v>
      </c>
      <c r="F630" s="4">
        <f t="shared" si="30"/>
        <v>7.7486000000000104</v>
      </c>
      <c r="G630" s="12">
        <v>2023</v>
      </c>
    </row>
    <row r="631" spans="1:7" x14ac:dyDescent="0.2">
      <c r="A631" s="18">
        <v>45150.523379629631</v>
      </c>
      <c r="B631" s="4">
        <v>1.61</v>
      </c>
      <c r="C631" s="4">
        <v>1.23</v>
      </c>
      <c r="D631" s="4">
        <f t="shared" si="31"/>
        <v>1.9803000000000002</v>
      </c>
      <c r="E631" s="4">
        <f t="shared" si="32"/>
        <v>373.46089999999998</v>
      </c>
      <c r="F631" s="4">
        <f t="shared" si="30"/>
        <v>7.7608999999999924</v>
      </c>
      <c r="G631" s="12">
        <v>2023</v>
      </c>
    </row>
    <row r="632" spans="1:7" x14ac:dyDescent="0.2">
      <c r="A632" s="18">
        <v>45150.52375</v>
      </c>
      <c r="B632" s="4">
        <v>1.62</v>
      </c>
      <c r="C632" s="4">
        <v>1.23</v>
      </c>
      <c r="D632" s="4">
        <f t="shared" si="31"/>
        <v>1.9926000000000001</v>
      </c>
      <c r="E632" s="4">
        <f t="shared" si="32"/>
        <v>373.47319999999996</v>
      </c>
      <c r="F632" s="4">
        <f t="shared" si="30"/>
        <v>7.7731999999999744</v>
      </c>
      <c r="G632" s="12">
        <v>2023</v>
      </c>
    </row>
    <row r="633" spans="1:7" x14ac:dyDescent="0.2">
      <c r="A633" s="18">
        <v>45150.524305555555</v>
      </c>
      <c r="B633" s="4">
        <v>1.63</v>
      </c>
      <c r="C633" s="4">
        <v>1.23</v>
      </c>
      <c r="D633" s="4">
        <f t="shared" si="31"/>
        <v>2.0048999999999997</v>
      </c>
      <c r="E633" s="4">
        <f t="shared" si="32"/>
        <v>373.4855</v>
      </c>
      <c r="F633" s="4">
        <f t="shared" si="30"/>
        <v>7.7855000000000132</v>
      </c>
      <c r="G633" s="12">
        <v>2023</v>
      </c>
    </row>
    <row r="634" spans="1:7" x14ac:dyDescent="0.2">
      <c r="A634" s="18">
        <v>45150.524699074071</v>
      </c>
      <c r="B634" s="4">
        <v>1.64</v>
      </c>
      <c r="C634" s="4">
        <v>1.23</v>
      </c>
      <c r="D634" s="4">
        <f t="shared" si="31"/>
        <v>2.0171999999999999</v>
      </c>
      <c r="E634" s="4">
        <f t="shared" si="32"/>
        <v>373.49779999999998</v>
      </c>
      <c r="F634" s="4">
        <f t="shared" si="30"/>
        <v>7.7977999999999952</v>
      </c>
      <c r="G634" s="12">
        <v>2023</v>
      </c>
    </row>
    <row r="635" spans="1:7" x14ac:dyDescent="0.2">
      <c r="A635" s="18">
        <v>45150.525300925925</v>
      </c>
      <c r="B635" s="4">
        <v>1.65</v>
      </c>
      <c r="C635" s="4">
        <v>1.23</v>
      </c>
      <c r="D635" s="4">
        <f t="shared" si="31"/>
        <v>2.0295000000000001</v>
      </c>
      <c r="E635" s="4">
        <f t="shared" si="32"/>
        <v>373.51009999999997</v>
      </c>
      <c r="F635" s="4">
        <f t="shared" si="30"/>
        <v>7.8100999999999772</v>
      </c>
      <c r="G635" s="12">
        <v>2023</v>
      </c>
    </row>
    <row r="636" spans="1:7" x14ac:dyDescent="0.2">
      <c r="A636" s="18">
        <v>45150.525729166664</v>
      </c>
      <c r="B636" s="4">
        <v>1.66</v>
      </c>
      <c r="C636" s="4">
        <v>1.23</v>
      </c>
      <c r="D636" s="4">
        <f t="shared" si="31"/>
        <v>2.0417999999999998</v>
      </c>
      <c r="E636" s="4">
        <f t="shared" si="32"/>
        <v>373.5224</v>
      </c>
      <c r="F636" s="4">
        <f t="shared" si="30"/>
        <v>7.822400000000016</v>
      </c>
      <c r="G636" s="12">
        <v>2023</v>
      </c>
    </row>
    <row r="637" spans="1:7" x14ac:dyDescent="0.2">
      <c r="A637" s="18">
        <v>45150.526400462964</v>
      </c>
      <c r="B637" s="4">
        <v>1.67</v>
      </c>
      <c r="C637" s="4">
        <v>1.23</v>
      </c>
      <c r="D637" s="4">
        <f t="shared" si="31"/>
        <v>2.0541</v>
      </c>
      <c r="E637" s="4">
        <f t="shared" si="32"/>
        <v>373.53469999999999</v>
      </c>
      <c r="F637" s="4">
        <f t="shared" si="30"/>
        <v>7.834699999999998</v>
      </c>
      <c r="G637" s="12">
        <v>2023</v>
      </c>
    </row>
    <row r="638" spans="1:7" x14ac:dyDescent="0.2">
      <c r="A638" s="18">
        <v>45150.526863425926</v>
      </c>
      <c r="B638" s="4">
        <v>1.68</v>
      </c>
      <c r="C638" s="4">
        <v>1.23</v>
      </c>
      <c r="D638" s="4">
        <f t="shared" si="31"/>
        <v>2.0663999999999998</v>
      </c>
      <c r="E638" s="4">
        <f t="shared" si="32"/>
        <v>373.54699999999997</v>
      </c>
      <c r="F638" s="4">
        <f t="shared" si="30"/>
        <v>7.84699999999998</v>
      </c>
      <c r="G638" s="12">
        <v>2023</v>
      </c>
    </row>
    <row r="639" spans="1:7" x14ac:dyDescent="0.2">
      <c r="A639" s="18">
        <v>45150.527604166666</v>
      </c>
      <c r="B639" s="4">
        <v>1.69</v>
      </c>
      <c r="C639" s="4">
        <v>1.23</v>
      </c>
      <c r="D639" s="4">
        <f t="shared" si="31"/>
        <v>2.0787</v>
      </c>
      <c r="E639" s="4">
        <f t="shared" si="32"/>
        <v>373.55930000000001</v>
      </c>
      <c r="F639" s="4">
        <f t="shared" si="30"/>
        <v>7.8593000000000188</v>
      </c>
      <c r="G639" s="12">
        <v>2023</v>
      </c>
    </row>
    <row r="640" spans="1:7" x14ac:dyDescent="0.2">
      <c r="A640" s="18">
        <v>45150.528124999997</v>
      </c>
      <c r="B640" s="4">
        <v>1.7</v>
      </c>
      <c r="C640" s="4">
        <v>1.23</v>
      </c>
      <c r="D640" s="4">
        <f t="shared" si="31"/>
        <v>2.0909999999999997</v>
      </c>
      <c r="E640" s="4">
        <f t="shared" si="32"/>
        <v>373.57159999999999</v>
      </c>
      <c r="F640" s="4">
        <f t="shared" si="30"/>
        <v>7.8716000000000008</v>
      </c>
      <c r="G640" s="12">
        <v>2023</v>
      </c>
    </row>
    <row r="641" spans="1:7" x14ac:dyDescent="0.2">
      <c r="A641" s="18">
        <v>45150.528935185182</v>
      </c>
      <c r="B641" s="4">
        <v>1.71</v>
      </c>
      <c r="C641" s="4">
        <v>1.23</v>
      </c>
      <c r="D641" s="4">
        <f t="shared" si="31"/>
        <v>2.1032999999999999</v>
      </c>
      <c r="E641" s="4">
        <f t="shared" si="32"/>
        <v>373.58389999999997</v>
      </c>
      <c r="F641" s="4">
        <f t="shared" si="30"/>
        <v>7.8838999999999828</v>
      </c>
      <c r="G641" s="12">
        <v>2023</v>
      </c>
    </row>
    <row r="642" spans="1:7" x14ac:dyDescent="0.2">
      <c r="A642" s="18">
        <v>45150.529490740744</v>
      </c>
      <c r="B642" s="4">
        <v>1.72</v>
      </c>
      <c r="C642" s="4">
        <v>1.23</v>
      </c>
      <c r="D642" s="4">
        <f t="shared" si="31"/>
        <v>2.1156000000000001</v>
      </c>
      <c r="E642" s="4">
        <f t="shared" si="32"/>
        <v>373.59619999999995</v>
      </c>
      <c r="F642" s="4">
        <f t="shared" si="30"/>
        <v>7.8961999999999648</v>
      </c>
      <c r="G642" s="12">
        <v>2023</v>
      </c>
    </row>
    <row r="643" spans="1:7" x14ac:dyDescent="0.2">
      <c r="A643" s="18">
        <v>45150.530335648145</v>
      </c>
      <c r="B643" s="4">
        <v>1.73</v>
      </c>
      <c r="C643" s="4">
        <v>1.23</v>
      </c>
      <c r="D643" s="4">
        <f t="shared" si="31"/>
        <v>2.1278999999999999</v>
      </c>
      <c r="E643" s="4">
        <f t="shared" si="32"/>
        <v>373.60849999999999</v>
      </c>
      <c r="F643" s="4">
        <f t="shared" ref="F643:F706" si="33">E643-365.7</f>
        <v>7.9085000000000036</v>
      </c>
      <c r="G643" s="12">
        <v>2023</v>
      </c>
    </row>
    <row r="644" spans="1:7" x14ac:dyDescent="0.2">
      <c r="A644" s="18">
        <v>45150.53162037037</v>
      </c>
      <c r="B644" s="4">
        <v>1.74</v>
      </c>
      <c r="C644" s="4">
        <v>1.23</v>
      </c>
      <c r="D644" s="4">
        <f t="shared" si="31"/>
        <v>2.1402000000000001</v>
      </c>
      <c r="E644" s="4">
        <f t="shared" si="32"/>
        <v>373.62079999999997</v>
      </c>
      <c r="F644" s="4">
        <f t="shared" si="33"/>
        <v>7.9207999999999856</v>
      </c>
      <c r="G644" s="12">
        <v>2023</v>
      </c>
    </row>
    <row r="645" spans="1:7" x14ac:dyDescent="0.2">
      <c r="A645" s="18">
        <v>45150.534074074072</v>
      </c>
      <c r="B645" s="4">
        <v>1.75</v>
      </c>
      <c r="C645" s="4">
        <v>1.23</v>
      </c>
      <c r="D645" s="4">
        <f t="shared" ref="D645:D708" si="34">B645*C645</f>
        <v>2.1524999999999999</v>
      </c>
      <c r="E645" s="4">
        <f t="shared" si="32"/>
        <v>373.63309999999996</v>
      </c>
      <c r="F645" s="4">
        <f t="shared" si="33"/>
        <v>7.9330999999999676</v>
      </c>
      <c r="G645" s="12">
        <v>2023</v>
      </c>
    </row>
    <row r="646" spans="1:7" x14ac:dyDescent="0.2">
      <c r="A646" s="18">
        <v>45150.53502314815</v>
      </c>
      <c r="B646" s="4">
        <v>1.76</v>
      </c>
      <c r="C646" s="4">
        <v>1.23</v>
      </c>
      <c r="D646" s="4">
        <f t="shared" si="34"/>
        <v>2.1648000000000001</v>
      </c>
      <c r="E646" s="4">
        <f t="shared" si="32"/>
        <v>373.6454</v>
      </c>
      <c r="F646" s="4">
        <f t="shared" si="33"/>
        <v>7.9454000000000065</v>
      </c>
      <c r="G646" s="12">
        <v>2023</v>
      </c>
    </row>
    <row r="647" spans="1:7" x14ac:dyDescent="0.2">
      <c r="A647" s="18">
        <v>45150.536064814813</v>
      </c>
      <c r="B647" s="4">
        <v>1.77</v>
      </c>
      <c r="C647" s="4">
        <v>1.23</v>
      </c>
      <c r="D647" s="4">
        <f t="shared" si="34"/>
        <v>2.1770999999999998</v>
      </c>
      <c r="E647" s="4">
        <f t="shared" si="32"/>
        <v>373.65769999999998</v>
      </c>
      <c r="F647" s="4">
        <f t="shared" si="33"/>
        <v>7.9576999999999884</v>
      </c>
      <c r="G647" s="12">
        <v>2023</v>
      </c>
    </row>
    <row r="648" spans="1:7" x14ac:dyDescent="0.2">
      <c r="A648" s="18">
        <v>45150.536840277775</v>
      </c>
      <c r="B648" s="4">
        <v>1.78</v>
      </c>
      <c r="C648" s="4">
        <v>1.23</v>
      </c>
      <c r="D648" s="4">
        <f t="shared" si="34"/>
        <v>2.1894</v>
      </c>
      <c r="E648" s="4">
        <f t="shared" si="32"/>
        <v>373.66999999999996</v>
      </c>
      <c r="F648" s="4">
        <f t="shared" si="33"/>
        <v>7.9699999999999704</v>
      </c>
      <c r="G648" s="12">
        <v>2023</v>
      </c>
    </row>
    <row r="649" spans="1:7" x14ac:dyDescent="0.2">
      <c r="A649" s="18">
        <v>45150.5391087963</v>
      </c>
      <c r="B649" s="4">
        <v>1.79</v>
      </c>
      <c r="C649" s="4">
        <v>1.23</v>
      </c>
      <c r="D649" s="4">
        <f t="shared" si="34"/>
        <v>2.2017000000000002</v>
      </c>
      <c r="E649" s="4">
        <f t="shared" si="32"/>
        <v>373.6823</v>
      </c>
      <c r="F649" s="4">
        <f t="shared" si="33"/>
        <v>7.9823000000000093</v>
      </c>
      <c r="G649" s="12">
        <v>2023</v>
      </c>
    </row>
    <row r="650" spans="1:7" x14ac:dyDescent="0.2">
      <c r="A650" s="18">
        <v>45150.541018518517</v>
      </c>
      <c r="B650" s="4">
        <v>1.8</v>
      </c>
      <c r="C650" s="4">
        <v>1.23</v>
      </c>
      <c r="D650" s="4">
        <f t="shared" si="34"/>
        <v>2.214</v>
      </c>
      <c r="E650" s="4">
        <f t="shared" si="32"/>
        <v>373.69459999999998</v>
      </c>
      <c r="F650" s="4">
        <f t="shared" si="33"/>
        <v>7.9945999999999913</v>
      </c>
      <c r="G650" s="12">
        <v>2023</v>
      </c>
    </row>
    <row r="651" spans="1:7" x14ac:dyDescent="0.2">
      <c r="A651" s="18">
        <v>45150.552870370368</v>
      </c>
      <c r="B651" s="4">
        <v>1.81</v>
      </c>
      <c r="C651" s="4">
        <v>1.23</v>
      </c>
      <c r="D651" s="4">
        <f t="shared" si="34"/>
        <v>2.2263000000000002</v>
      </c>
      <c r="E651" s="4">
        <f t="shared" si="32"/>
        <v>373.70689999999996</v>
      </c>
      <c r="F651" s="4">
        <f t="shared" si="33"/>
        <v>8.0068999999999733</v>
      </c>
      <c r="G651" s="12">
        <v>2023</v>
      </c>
    </row>
    <row r="652" spans="1:7" x14ac:dyDescent="0.2">
      <c r="A652" s="18">
        <v>45150.558923611112</v>
      </c>
      <c r="B652" s="4">
        <v>1.82</v>
      </c>
      <c r="C652" s="4">
        <v>1.23</v>
      </c>
      <c r="D652" s="4">
        <f t="shared" si="34"/>
        <v>2.2385999999999999</v>
      </c>
      <c r="E652" s="4">
        <f t="shared" si="32"/>
        <v>373.7192</v>
      </c>
      <c r="F652" s="4">
        <f t="shared" si="33"/>
        <v>8.0192000000000121</v>
      </c>
      <c r="G652" s="12">
        <v>2023</v>
      </c>
    </row>
    <row r="653" spans="1:7" x14ac:dyDescent="0.2">
      <c r="A653" s="18">
        <v>45150.662847222222</v>
      </c>
      <c r="B653" s="4">
        <v>1.83</v>
      </c>
      <c r="C653" s="4">
        <v>1.23</v>
      </c>
      <c r="D653" s="4">
        <f t="shared" si="34"/>
        <v>2.2509000000000001</v>
      </c>
      <c r="E653" s="4">
        <f t="shared" si="32"/>
        <v>373.73149999999998</v>
      </c>
      <c r="F653" s="4">
        <f t="shared" si="33"/>
        <v>8.0314999999999941</v>
      </c>
      <c r="G653" s="12">
        <v>2023</v>
      </c>
    </row>
    <row r="654" spans="1:7" x14ac:dyDescent="0.2">
      <c r="A654" s="18">
        <v>45150.664409722223</v>
      </c>
      <c r="B654" s="4">
        <v>1.84</v>
      </c>
      <c r="C654" s="4">
        <v>1.23</v>
      </c>
      <c r="D654" s="4">
        <f t="shared" si="34"/>
        <v>2.2631999999999999</v>
      </c>
      <c r="E654" s="4">
        <f t="shared" si="32"/>
        <v>373.74379999999996</v>
      </c>
      <c r="F654" s="4">
        <f t="shared" si="33"/>
        <v>8.0437999999999761</v>
      </c>
      <c r="G654" s="12">
        <v>2023</v>
      </c>
    </row>
    <row r="655" spans="1:7" x14ac:dyDescent="0.2">
      <c r="A655" s="18">
        <v>45150.666666666664</v>
      </c>
      <c r="B655" s="4">
        <v>1.85</v>
      </c>
      <c r="C655" s="4">
        <v>1.23</v>
      </c>
      <c r="D655" s="4">
        <f t="shared" si="34"/>
        <v>2.2755000000000001</v>
      </c>
      <c r="E655" s="4">
        <f t="shared" si="32"/>
        <v>373.7561</v>
      </c>
      <c r="F655" s="4">
        <f t="shared" si="33"/>
        <v>8.0561000000000149</v>
      </c>
      <c r="G655" s="12">
        <v>2023</v>
      </c>
    </row>
    <row r="656" spans="1:7" x14ac:dyDescent="0.2">
      <c r="A656" s="18">
        <v>45150.74690972222</v>
      </c>
      <c r="B656" s="4">
        <v>1.86</v>
      </c>
      <c r="C656" s="4">
        <v>1.23</v>
      </c>
      <c r="D656" s="4">
        <f t="shared" si="34"/>
        <v>2.2878000000000003</v>
      </c>
      <c r="E656" s="4">
        <f t="shared" si="32"/>
        <v>373.76839999999999</v>
      </c>
      <c r="F656" s="4">
        <f t="shared" si="33"/>
        <v>8.0683999999999969</v>
      </c>
      <c r="G656" s="12">
        <v>2023</v>
      </c>
    </row>
    <row r="657" spans="1:7" x14ac:dyDescent="0.2">
      <c r="A657" s="18">
        <v>45154.025046296294</v>
      </c>
      <c r="B657" s="4">
        <v>1.87</v>
      </c>
      <c r="C657" s="4">
        <v>1.23</v>
      </c>
      <c r="D657" s="4">
        <f t="shared" si="34"/>
        <v>2.3001</v>
      </c>
      <c r="E657" s="4">
        <f t="shared" si="32"/>
        <v>373.78069999999997</v>
      </c>
      <c r="F657" s="4">
        <f t="shared" si="33"/>
        <v>8.0806999999999789</v>
      </c>
      <c r="G657" s="12">
        <v>2023</v>
      </c>
    </row>
    <row r="658" spans="1:7" x14ac:dyDescent="0.2">
      <c r="A658" s="18">
        <v>45154.462812500002</v>
      </c>
      <c r="B658" s="4">
        <v>1.88</v>
      </c>
      <c r="C658" s="4">
        <v>1.23</v>
      </c>
      <c r="D658" s="4">
        <f t="shared" si="34"/>
        <v>2.3123999999999998</v>
      </c>
      <c r="E658" s="4">
        <f t="shared" si="32"/>
        <v>373.79300000000001</v>
      </c>
      <c r="F658" s="4">
        <f t="shared" si="33"/>
        <v>8.0930000000000177</v>
      </c>
      <c r="G658" s="12">
        <v>2023</v>
      </c>
    </row>
    <row r="659" spans="1:7" x14ac:dyDescent="0.2">
      <c r="A659" s="18">
        <v>45156.22415509259</v>
      </c>
      <c r="B659" s="4">
        <v>1.89</v>
      </c>
      <c r="C659" s="4">
        <v>1.23</v>
      </c>
      <c r="D659" s="4">
        <f t="shared" si="34"/>
        <v>2.3247</v>
      </c>
      <c r="E659" s="4">
        <f t="shared" si="32"/>
        <v>373.80529999999999</v>
      </c>
      <c r="F659" s="4">
        <f t="shared" si="33"/>
        <v>8.1052999999999997</v>
      </c>
      <c r="G659" s="12">
        <v>2023</v>
      </c>
    </row>
    <row r="660" spans="1:7" x14ac:dyDescent="0.2">
      <c r="A660" s="18">
        <v>45156.238379629627</v>
      </c>
      <c r="B660" s="4">
        <v>1.9</v>
      </c>
      <c r="C660" s="4">
        <v>1.23</v>
      </c>
      <c r="D660" s="4">
        <f t="shared" si="34"/>
        <v>2.3369999999999997</v>
      </c>
      <c r="E660" s="4">
        <f t="shared" si="32"/>
        <v>373.81759999999997</v>
      </c>
      <c r="F660" s="4">
        <f t="shared" si="33"/>
        <v>8.1175999999999817</v>
      </c>
      <c r="G660" s="12">
        <v>2023</v>
      </c>
    </row>
    <row r="661" spans="1:7" x14ac:dyDescent="0.2">
      <c r="A661" s="18">
        <v>45156.257997685185</v>
      </c>
      <c r="B661" s="4">
        <v>1.91</v>
      </c>
      <c r="C661" s="4">
        <v>1.23</v>
      </c>
      <c r="D661" s="4">
        <f t="shared" si="34"/>
        <v>2.3492999999999999</v>
      </c>
      <c r="E661" s="4">
        <f t="shared" si="32"/>
        <v>373.82990000000001</v>
      </c>
      <c r="F661" s="4">
        <f t="shared" si="33"/>
        <v>8.1299000000000206</v>
      </c>
      <c r="G661" s="12">
        <v>2023</v>
      </c>
    </row>
    <row r="662" spans="1:7" x14ac:dyDescent="0.2">
      <c r="A662" s="18">
        <v>45156.270601851851</v>
      </c>
      <c r="B662" s="4">
        <v>1.92</v>
      </c>
      <c r="C662" s="4">
        <v>1.23</v>
      </c>
      <c r="D662" s="4">
        <f t="shared" si="34"/>
        <v>2.3615999999999997</v>
      </c>
      <c r="E662" s="4">
        <f t="shared" si="32"/>
        <v>373.84219999999999</v>
      </c>
      <c r="F662" s="4">
        <f t="shared" si="33"/>
        <v>8.1422000000000025</v>
      </c>
      <c r="G662" s="12">
        <v>2023</v>
      </c>
    </row>
    <row r="663" spans="1:7" x14ac:dyDescent="0.2">
      <c r="A663" s="18">
        <v>45156.2893287037</v>
      </c>
      <c r="B663" s="4">
        <v>1.93</v>
      </c>
      <c r="C663" s="4">
        <v>1.23</v>
      </c>
      <c r="D663" s="4">
        <f t="shared" si="34"/>
        <v>2.3738999999999999</v>
      </c>
      <c r="E663" s="4">
        <f t="shared" ref="E663:E726" si="35">D663+$E$469</f>
        <v>373.85449999999997</v>
      </c>
      <c r="F663" s="4">
        <f t="shared" si="33"/>
        <v>8.1544999999999845</v>
      </c>
      <c r="G663" s="12">
        <v>2023</v>
      </c>
    </row>
    <row r="664" spans="1:7" x14ac:dyDescent="0.2">
      <c r="A664" s="18">
        <v>45156.302314814813</v>
      </c>
      <c r="B664" s="4">
        <v>1.94</v>
      </c>
      <c r="C664" s="4">
        <v>1.23</v>
      </c>
      <c r="D664" s="4">
        <f t="shared" si="34"/>
        <v>2.3862000000000001</v>
      </c>
      <c r="E664" s="4">
        <f t="shared" si="35"/>
        <v>373.86679999999996</v>
      </c>
      <c r="F664" s="4">
        <f t="shared" si="33"/>
        <v>8.1667999999999665</v>
      </c>
      <c r="G664" s="12">
        <v>2023</v>
      </c>
    </row>
    <row r="665" spans="1:7" x14ac:dyDescent="0.2">
      <c r="A665" s="18">
        <v>45156.32104166667</v>
      </c>
      <c r="B665" s="4">
        <v>1.95</v>
      </c>
      <c r="C665" s="4">
        <v>1.23</v>
      </c>
      <c r="D665" s="4">
        <f t="shared" si="34"/>
        <v>2.3984999999999999</v>
      </c>
      <c r="E665" s="4">
        <f t="shared" si="35"/>
        <v>373.87909999999999</v>
      </c>
      <c r="F665" s="4">
        <f t="shared" si="33"/>
        <v>8.1791000000000054</v>
      </c>
      <c r="G665" s="12">
        <v>2023</v>
      </c>
    </row>
    <row r="666" spans="1:7" x14ac:dyDescent="0.2">
      <c r="A666" s="18">
        <v>45156.332141203704</v>
      </c>
      <c r="B666" s="4">
        <v>1.96</v>
      </c>
      <c r="C666" s="4">
        <v>1.23</v>
      </c>
      <c r="D666" s="4">
        <f t="shared" si="34"/>
        <v>2.4108000000000001</v>
      </c>
      <c r="E666" s="4">
        <f t="shared" si="35"/>
        <v>373.89139999999998</v>
      </c>
      <c r="F666" s="4">
        <f t="shared" si="33"/>
        <v>8.1913999999999874</v>
      </c>
      <c r="G666" s="12">
        <v>2023</v>
      </c>
    </row>
    <row r="667" spans="1:7" x14ac:dyDescent="0.2">
      <c r="A667" s="18">
        <v>45156.350555555553</v>
      </c>
      <c r="B667" s="4">
        <v>1.97</v>
      </c>
      <c r="C667" s="4">
        <v>1.23</v>
      </c>
      <c r="D667" s="4">
        <f t="shared" si="34"/>
        <v>2.4230999999999998</v>
      </c>
      <c r="E667" s="4">
        <f t="shared" si="35"/>
        <v>373.90369999999996</v>
      </c>
      <c r="F667" s="4">
        <f t="shared" si="33"/>
        <v>8.2036999999999694</v>
      </c>
      <c r="G667" s="12">
        <v>2023</v>
      </c>
    </row>
    <row r="668" spans="1:7" x14ac:dyDescent="0.2">
      <c r="A668" s="18">
        <v>45156.361215277779</v>
      </c>
      <c r="B668" s="4">
        <v>1.98</v>
      </c>
      <c r="C668" s="4">
        <v>1.23</v>
      </c>
      <c r="D668" s="4">
        <f t="shared" si="34"/>
        <v>2.4354</v>
      </c>
      <c r="E668" s="4">
        <f t="shared" si="35"/>
        <v>373.916</v>
      </c>
      <c r="F668" s="4">
        <f t="shared" si="33"/>
        <v>8.2160000000000082</v>
      </c>
      <c r="G668" s="12">
        <v>2023</v>
      </c>
    </row>
    <row r="669" spans="1:7" x14ac:dyDescent="0.2">
      <c r="A669" s="18">
        <v>45156.374351851853</v>
      </c>
      <c r="B669" s="4">
        <v>1.99</v>
      </c>
      <c r="C669" s="4">
        <v>1.23</v>
      </c>
      <c r="D669" s="4">
        <f t="shared" si="34"/>
        <v>2.4476999999999998</v>
      </c>
      <c r="E669" s="4">
        <f t="shared" si="35"/>
        <v>373.92829999999998</v>
      </c>
      <c r="F669" s="4">
        <f t="shared" si="33"/>
        <v>8.2282999999999902</v>
      </c>
      <c r="G669" s="12">
        <v>2023</v>
      </c>
    </row>
    <row r="670" spans="1:7" x14ac:dyDescent="0.2">
      <c r="A670" s="18">
        <v>45156.385775462964</v>
      </c>
      <c r="B670" s="4">
        <v>2</v>
      </c>
      <c r="C670" s="4">
        <v>1.23</v>
      </c>
      <c r="D670" s="4">
        <f t="shared" si="34"/>
        <v>2.46</v>
      </c>
      <c r="E670" s="4">
        <f t="shared" si="35"/>
        <v>373.94059999999996</v>
      </c>
      <c r="F670" s="4">
        <f t="shared" si="33"/>
        <v>8.2405999999999722</v>
      </c>
      <c r="G670" s="12">
        <v>2023</v>
      </c>
    </row>
    <row r="671" spans="1:7" x14ac:dyDescent="0.2">
      <c r="A671" s="18">
        <v>45156.546469907407</v>
      </c>
      <c r="B671" s="4">
        <v>2.0099999999999998</v>
      </c>
      <c r="C671" s="4">
        <v>1.23</v>
      </c>
      <c r="D671" s="4">
        <f t="shared" si="34"/>
        <v>2.4722999999999997</v>
      </c>
      <c r="E671" s="4">
        <f t="shared" si="35"/>
        <v>373.9529</v>
      </c>
      <c r="F671" s="4">
        <f t="shared" si="33"/>
        <v>8.252900000000011</v>
      </c>
      <c r="G671" s="12">
        <v>2023</v>
      </c>
    </row>
    <row r="672" spans="1:7" x14ac:dyDescent="0.2">
      <c r="A672" s="18">
        <v>45156.549131944441</v>
      </c>
      <c r="B672" s="4">
        <v>2.02</v>
      </c>
      <c r="C672" s="4">
        <v>1.23</v>
      </c>
      <c r="D672" s="4">
        <f t="shared" si="34"/>
        <v>2.4845999999999999</v>
      </c>
      <c r="E672" s="4">
        <f t="shared" si="35"/>
        <v>373.96519999999998</v>
      </c>
      <c r="F672" s="4">
        <f t="shared" si="33"/>
        <v>8.265199999999993</v>
      </c>
      <c r="G672" s="12">
        <v>2023</v>
      </c>
    </row>
    <row r="673" spans="1:7" x14ac:dyDescent="0.2">
      <c r="A673" s="18">
        <v>45156.553171296298</v>
      </c>
      <c r="B673" s="4">
        <v>2.0299999999999998</v>
      </c>
      <c r="C673" s="4">
        <v>1.23</v>
      </c>
      <c r="D673" s="4">
        <f t="shared" si="34"/>
        <v>2.4968999999999997</v>
      </c>
      <c r="E673" s="4">
        <f t="shared" si="35"/>
        <v>373.97749999999996</v>
      </c>
      <c r="F673" s="4">
        <f t="shared" si="33"/>
        <v>8.277499999999975</v>
      </c>
      <c r="G673" s="12">
        <v>2023</v>
      </c>
    </row>
    <row r="674" spans="1:7" x14ac:dyDescent="0.2">
      <c r="A674" s="18">
        <v>45156.555717592593</v>
      </c>
      <c r="B674" s="4">
        <v>2.04</v>
      </c>
      <c r="C674" s="4">
        <v>1.23</v>
      </c>
      <c r="D674" s="4">
        <f t="shared" si="34"/>
        <v>2.5091999999999999</v>
      </c>
      <c r="E674" s="4">
        <f t="shared" si="35"/>
        <v>373.9898</v>
      </c>
      <c r="F674" s="4">
        <f t="shared" si="33"/>
        <v>8.2898000000000138</v>
      </c>
      <c r="G674" s="12">
        <v>2023</v>
      </c>
    </row>
    <row r="675" spans="1:7" x14ac:dyDescent="0.2">
      <c r="A675" s="18">
        <v>45156.559641203705</v>
      </c>
      <c r="B675" s="4">
        <v>2.0499999999999998</v>
      </c>
      <c r="C675" s="4">
        <v>1.23</v>
      </c>
      <c r="D675" s="4">
        <f t="shared" si="34"/>
        <v>2.5214999999999996</v>
      </c>
      <c r="E675" s="4">
        <f t="shared" si="35"/>
        <v>374.00209999999998</v>
      </c>
      <c r="F675" s="4">
        <f t="shared" si="33"/>
        <v>8.3020999999999958</v>
      </c>
      <c r="G675" s="12">
        <v>2023</v>
      </c>
    </row>
    <row r="676" spans="1:7" x14ac:dyDescent="0.2">
      <c r="A676" s="18">
        <v>45156.562337962961</v>
      </c>
      <c r="B676" s="4">
        <v>2.06</v>
      </c>
      <c r="C676" s="4">
        <v>1.23</v>
      </c>
      <c r="D676" s="4">
        <f t="shared" si="34"/>
        <v>2.5337999999999998</v>
      </c>
      <c r="E676" s="4">
        <f t="shared" si="35"/>
        <v>374.01439999999997</v>
      </c>
      <c r="F676" s="4">
        <f t="shared" si="33"/>
        <v>8.3143999999999778</v>
      </c>
      <c r="G676" s="12">
        <v>2023</v>
      </c>
    </row>
    <row r="677" spans="1:7" x14ac:dyDescent="0.2">
      <c r="A677" s="18">
        <v>45156.572858796295</v>
      </c>
      <c r="B677" s="4">
        <v>2.0699999999999998</v>
      </c>
      <c r="C677" s="4">
        <v>1.23</v>
      </c>
      <c r="D677" s="4">
        <f t="shared" si="34"/>
        <v>2.5460999999999996</v>
      </c>
      <c r="E677" s="4">
        <f t="shared" si="35"/>
        <v>374.02670000000001</v>
      </c>
      <c r="F677" s="4">
        <f t="shared" si="33"/>
        <v>8.3267000000000166</v>
      </c>
      <c r="G677" s="12">
        <v>2023</v>
      </c>
    </row>
    <row r="678" spans="1:7" x14ac:dyDescent="0.2">
      <c r="A678" s="18">
        <v>45156.978888888887</v>
      </c>
      <c r="B678" s="4">
        <v>2.08</v>
      </c>
      <c r="C678" s="4">
        <v>1.23</v>
      </c>
      <c r="D678" s="4">
        <f t="shared" si="34"/>
        <v>2.5584000000000002</v>
      </c>
      <c r="E678" s="4">
        <f t="shared" si="35"/>
        <v>374.03899999999999</v>
      </c>
      <c r="F678" s="4">
        <f t="shared" si="33"/>
        <v>8.3389999999999986</v>
      </c>
      <c r="G678" s="12">
        <v>2023</v>
      </c>
    </row>
    <row r="679" spans="1:7" x14ac:dyDescent="0.2">
      <c r="A679" s="18">
        <v>45156.983819444446</v>
      </c>
      <c r="B679" s="4">
        <v>2.09</v>
      </c>
      <c r="C679" s="4">
        <v>1.23</v>
      </c>
      <c r="D679" s="4">
        <f t="shared" si="34"/>
        <v>2.5707</v>
      </c>
      <c r="E679" s="4">
        <f t="shared" si="35"/>
        <v>374.05129999999997</v>
      </c>
      <c r="F679" s="4">
        <f t="shared" si="33"/>
        <v>8.3512999999999806</v>
      </c>
      <c r="G679" s="12">
        <v>2023</v>
      </c>
    </row>
    <row r="680" spans="1:7" x14ac:dyDescent="0.2">
      <c r="A680" s="18">
        <v>45156.987245370372</v>
      </c>
      <c r="B680" s="4">
        <v>2.1</v>
      </c>
      <c r="C680" s="4">
        <v>1.23</v>
      </c>
      <c r="D680" s="4">
        <f t="shared" si="34"/>
        <v>2.5830000000000002</v>
      </c>
      <c r="E680" s="4">
        <f t="shared" si="35"/>
        <v>374.06360000000001</v>
      </c>
      <c r="F680" s="4">
        <f t="shared" si="33"/>
        <v>8.3636000000000195</v>
      </c>
      <c r="G680" s="12">
        <v>2023</v>
      </c>
    </row>
    <row r="681" spans="1:7" x14ac:dyDescent="0.2">
      <c r="A681" s="18">
        <v>45156.988657407404</v>
      </c>
      <c r="B681" s="4">
        <v>2.11</v>
      </c>
      <c r="C681" s="4">
        <v>1.23</v>
      </c>
      <c r="D681" s="4">
        <f t="shared" si="34"/>
        <v>2.5952999999999999</v>
      </c>
      <c r="E681" s="4">
        <f t="shared" si="35"/>
        <v>374.07589999999999</v>
      </c>
      <c r="F681" s="4">
        <f t="shared" si="33"/>
        <v>8.3759000000000015</v>
      </c>
      <c r="G681" s="12">
        <v>2023</v>
      </c>
    </row>
    <row r="682" spans="1:7" x14ac:dyDescent="0.2">
      <c r="A682" s="18">
        <v>45156.989421296297</v>
      </c>
      <c r="B682" s="4">
        <v>2.12</v>
      </c>
      <c r="C682" s="4">
        <v>1.23</v>
      </c>
      <c r="D682" s="4">
        <f t="shared" si="34"/>
        <v>2.6076000000000001</v>
      </c>
      <c r="E682" s="4">
        <f t="shared" si="35"/>
        <v>374.08819999999997</v>
      </c>
      <c r="F682" s="4">
        <f t="shared" si="33"/>
        <v>8.3881999999999834</v>
      </c>
      <c r="G682" s="12">
        <v>2023</v>
      </c>
    </row>
    <row r="683" spans="1:7" x14ac:dyDescent="0.2">
      <c r="A683" s="18">
        <v>45156.990543981483</v>
      </c>
      <c r="B683" s="4">
        <v>2.13</v>
      </c>
      <c r="C683" s="4">
        <v>1.23</v>
      </c>
      <c r="D683" s="4">
        <f t="shared" si="34"/>
        <v>2.6198999999999999</v>
      </c>
      <c r="E683" s="4">
        <f t="shared" si="35"/>
        <v>374.10049999999995</v>
      </c>
      <c r="F683" s="4">
        <f t="shared" si="33"/>
        <v>8.4004999999999654</v>
      </c>
      <c r="G683" s="12">
        <v>2023</v>
      </c>
    </row>
    <row r="684" spans="1:7" x14ac:dyDescent="0.2">
      <c r="A684" s="18">
        <v>45156.99119212963</v>
      </c>
      <c r="B684" s="4">
        <v>2.14</v>
      </c>
      <c r="C684" s="4">
        <v>1.23</v>
      </c>
      <c r="D684" s="4">
        <f t="shared" si="34"/>
        <v>2.6322000000000001</v>
      </c>
      <c r="E684" s="4">
        <f t="shared" si="35"/>
        <v>374.11279999999999</v>
      </c>
      <c r="F684" s="4">
        <f t="shared" si="33"/>
        <v>8.4128000000000043</v>
      </c>
      <c r="G684" s="12">
        <v>2023</v>
      </c>
    </row>
    <row r="685" spans="1:7" x14ac:dyDescent="0.2">
      <c r="A685" s="18">
        <v>45156.9921875</v>
      </c>
      <c r="B685" s="4">
        <v>2.15</v>
      </c>
      <c r="C685" s="4">
        <v>1.23</v>
      </c>
      <c r="D685" s="4">
        <f t="shared" si="34"/>
        <v>2.6444999999999999</v>
      </c>
      <c r="E685" s="4">
        <f t="shared" si="35"/>
        <v>374.12509999999997</v>
      </c>
      <c r="F685" s="4">
        <f t="shared" si="33"/>
        <v>8.4250999999999863</v>
      </c>
      <c r="G685" s="12">
        <v>2023</v>
      </c>
    </row>
    <row r="686" spans="1:7" x14ac:dyDescent="0.2">
      <c r="A686" s="18">
        <v>45156.992812500001</v>
      </c>
      <c r="B686" s="4">
        <v>2.16</v>
      </c>
      <c r="C686" s="4">
        <v>1.23</v>
      </c>
      <c r="D686" s="4">
        <f t="shared" si="34"/>
        <v>2.6568000000000001</v>
      </c>
      <c r="E686" s="4">
        <f t="shared" si="35"/>
        <v>374.13739999999996</v>
      </c>
      <c r="F686" s="4">
        <f t="shared" si="33"/>
        <v>8.4373999999999683</v>
      </c>
      <c r="G686" s="12">
        <v>2023</v>
      </c>
    </row>
    <row r="687" spans="1:7" x14ac:dyDescent="0.2">
      <c r="A687" s="18">
        <v>45156.993842592594</v>
      </c>
      <c r="B687" s="4">
        <v>2.17</v>
      </c>
      <c r="C687" s="4">
        <v>1.23</v>
      </c>
      <c r="D687" s="4">
        <f t="shared" si="34"/>
        <v>2.6690999999999998</v>
      </c>
      <c r="E687" s="4">
        <f t="shared" si="35"/>
        <v>374.1497</v>
      </c>
      <c r="F687" s="4">
        <f t="shared" si="33"/>
        <v>8.4497000000000071</v>
      </c>
      <c r="G687" s="12">
        <v>2023</v>
      </c>
    </row>
    <row r="688" spans="1:7" x14ac:dyDescent="0.2">
      <c r="A688" s="18">
        <v>45156.994490740741</v>
      </c>
      <c r="B688" s="4">
        <v>2.1800000000000002</v>
      </c>
      <c r="C688" s="4">
        <v>1.23</v>
      </c>
      <c r="D688" s="4">
        <f t="shared" si="34"/>
        <v>2.6814</v>
      </c>
      <c r="E688" s="4">
        <f t="shared" si="35"/>
        <v>374.16199999999998</v>
      </c>
      <c r="F688" s="4">
        <f t="shared" si="33"/>
        <v>8.4619999999999891</v>
      </c>
      <c r="G688" s="12">
        <v>2023</v>
      </c>
    </row>
    <row r="689" spans="1:7" x14ac:dyDescent="0.2">
      <c r="A689" s="18">
        <v>45156.99554398148</v>
      </c>
      <c r="B689" s="4">
        <v>2.19</v>
      </c>
      <c r="C689" s="4">
        <v>1.23</v>
      </c>
      <c r="D689" s="4">
        <f t="shared" si="34"/>
        <v>2.6936999999999998</v>
      </c>
      <c r="E689" s="4">
        <f t="shared" si="35"/>
        <v>374.17429999999996</v>
      </c>
      <c r="F689" s="4">
        <f t="shared" si="33"/>
        <v>8.4742999999999711</v>
      </c>
      <c r="G689" s="12">
        <v>2023</v>
      </c>
    </row>
    <row r="690" spans="1:7" x14ac:dyDescent="0.2">
      <c r="A690" s="18">
        <v>45156.996249999997</v>
      </c>
      <c r="B690" s="4">
        <v>2.2000000000000002</v>
      </c>
      <c r="C690" s="4">
        <v>1.23</v>
      </c>
      <c r="D690" s="4">
        <f t="shared" si="34"/>
        <v>2.706</v>
      </c>
      <c r="E690" s="4">
        <f t="shared" si="35"/>
        <v>374.1866</v>
      </c>
      <c r="F690" s="4">
        <f t="shared" si="33"/>
        <v>8.4866000000000099</v>
      </c>
      <c r="G690" s="12">
        <v>2023</v>
      </c>
    </row>
    <row r="691" spans="1:7" x14ac:dyDescent="0.2">
      <c r="A691" s="18">
        <v>45156.99732638889</v>
      </c>
      <c r="B691" s="4">
        <v>2.21</v>
      </c>
      <c r="C691" s="4">
        <v>1.23</v>
      </c>
      <c r="D691" s="4">
        <f t="shared" si="34"/>
        <v>2.7182999999999997</v>
      </c>
      <c r="E691" s="4">
        <f t="shared" si="35"/>
        <v>374.19889999999998</v>
      </c>
      <c r="F691" s="4">
        <f t="shared" si="33"/>
        <v>8.4988999999999919</v>
      </c>
      <c r="G691" s="12">
        <v>2023</v>
      </c>
    </row>
    <row r="692" spans="1:7" x14ac:dyDescent="0.2">
      <c r="A692" s="18">
        <v>45156.998067129629</v>
      </c>
      <c r="B692" s="4">
        <v>2.2200000000000002</v>
      </c>
      <c r="C692" s="4">
        <v>1.23</v>
      </c>
      <c r="D692" s="4">
        <f t="shared" si="34"/>
        <v>2.7306000000000004</v>
      </c>
      <c r="E692" s="4">
        <f t="shared" si="35"/>
        <v>374.21119999999996</v>
      </c>
      <c r="F692" s="4">
        <f t="shared" si="33"/>
        <v>8.5111999999999739</v>
      </c>
      <c r="G692" s="12">
        <v>2023</v>
      </c>
    </row>
    <row r="693" spans="1:7" x14ac:dyDescent="0.2">
      <c r="A693" s="18">
        <v>45156.999259259261</v>
      </c>
      <c r="B693" s="4">
        <v>2.23</v>
      </c>
      <c r="C693" s="4">
        <v>1.23</v>
      </c>
      <c r="D693" s="4">
        <f t="shared" si="34"/>
        <v>2.7429000000000001</v>
      </c>
      <c r="E693" s="4">
        <f t="shared" si="35"/>
        <v>374.2235</v>
      </c>
      <c r="F693" s="4">
        <f t="shared" si="33"/>
        <v>8.5235000000000127</v>
      </c>
      <c r="G693" s="12">
        <v>2023</v>
      </c>
    </row>
    <row r="694" spans="1:7" x14ac:dyDescent="0.2">
      <c r="A694" s="18">
        <v>45157.000092592592</v>
      </c>
      <c r="B694" s="4">
        <v>2.2400000000000002</v>
      </c>
      <c r="C694" s="4">
        <v>1.23</v>
      </c>
      <c r="D694" s="4">
        <f t="shared" si="34"/>
        <v>2.7552000000000003</v>
      </c>
      <c r="E694" s="4">
        <f t="shared" si="35"/>
        <v>374.23579999999998</v>
      </c>
      <c r="F694" s="4">
        <f t="shared" si="33"/>
        <v>8.5357999999999947</v>
      </c>
      <c r="G694" s="12">
        <v>2023</v>
      </c>
    </row>
    <row r="695" spans="1:7" x14ac:dyDescent="0.2">
      <c r="A695" s="18">
        <v>45157.001481481479</v>
      </c>
      <c r="B695" s="4">
        <v>2.25</v>
      </c>
      <c r="C695" s="4">
        <v>1.23</v>
      </c>
      <c r="D695" s="4">
        <f t="shared" si="34"/>
        <v>2.7675000000000001</v>
      </c>
      <c r="E695" s="4">
        <f t="shared" si="35"/>
        <v>374.24809999999997</v>
      </c>
      <c r="F695" s="4">
        <f t="shared" si="33"/>
        <v>8.5480999999999767</v>
      </c>
      <c r="G695" s="12">
        <v>2023</v>
      </c>
    </row>
    <row r="696" spans="1:7" x14ac:dyDescent="0.2">
      <c r="A696" s="18">
        <v>45157.002534722225</v>
      </c>
      <c r="B696" s="4">
        <v>2.2599999999999998</v>
      </c>
      <c r="C696" s="4">
        <v>1.23</v>
      </c>
      <c r="D696" s="4">
        <f t="shared" si="34"/>
        <v>2.7797999999999998</v>
      </c>
      <c r="E696" s="4">
        <f t="shared" si="35"/>
        <v>374.2604</v>
      </c>
      <c r="F696" s="4">
        <f t="shared" si="33"/>
        <v>8.5604000000000156</v>
      </c>
      <c r="G696" s="12">
        <v>2023</v>
      </c>
    </row>
    <row r="697" spans="1:7" x14ac:dyDescent="0.2">
      <c r="A697" s="18">
        <v>45157.006064814814</v>
      </c>
      <c r="B697" s="4">
        <v>2.27</v>
      </c>
      <c r="C697" s="4">
        <v>1.23</v>
      </c>
      <c r="D697" s="4">
        <f t="shared" si="34"/>
        <v>2.7921</v>
      </c>
      <c r="E697" s="4">
        <f t="shared" si="35"/>
        <v>374.27269999999999</v>
      </c>
      <c r="F697" s="4">
        <f t="shared" si="33"/>
        <v>8.5726999999999975</v>
      </c>
      <c r="G697" s="12">
        <v>2023</v>
      </c>
    </row>
    <row r="698" spans="1:7" x14ac:dyDescent="0.2">
      <c r="A698" s="18">
        <v>45157.010520833333</v>
      </c>
      <c r="B698" s="4">
        <v>2.2799999999999998</v>
      </c>
      <c r="C698" s="4">
        <v>1.23</v>
      </c>
      <c r="D698" s="4">
        <f t="shared" si="34"/>
        <v>2.8043999999999998</v>
      </c>
      <c r="E698" s="4">
        <f t="shared" si="35"/>
        <v>374.28499999999997</v>
      </c>
      <c r="F698" s="4">
        <f t="shared" si="33"/>
        <v>8.5849999999999795</v>
      </c>
      <c r="G698" s="12">
        <v>2023</v>
      </c>
    </row>
    <row r="699" spans="1:7" x14ac:dyDescent="0.2">
      <c r="A699" s="18">
        <v>45157.037141203706</v>
      </c>
      <c r="B699" s="4">
        <v>2.29</v>
      </c>
      <c r="C699" s="4">
        <v>1.23</v>
      </c>
      <c r="D699" s="4">
        <f t="shared" si="34"/>
        <v>2.8167</v>
      </c>
      <c r="E699" s="4">
        <f t="shared" si="35"/>
        <v>374.29730000000001</v>
      </c>
      <c r="F699" s="4">
        <f t="shared" si="33"/>
        <v>8.5973000000000184</v>
      </c>
      <c r="G699" s="12">
        <v>2023</v>
      </c>
    </row>
    <row r="700" spans="1:7" x14ac:dyDescent="0.2">
      <c r="A700" s="18">
        <v>45157.038518518515</v>
      </c>
      <c r="B700" s="4">
        <v>2.2999999999999998</v>
      </c>
      <c r="C700" s="4">
        <v>1.23</v>
      </c>
      <c r="D700" s="4">
        <f t="shared" si="34"/>
        <v>2.8289999999999997</v>
      </c>
      <c r="E700" s="4">
        <f t="shared" si="35"/>
        <v>374.30959999999999</v>
      </c>
      <c r="F700" s="4">
        <f t="shared" si="33"/>
        <v>8.6096000000000004</v>
      </c>
      <c r="G700" s="12">
        <v>2023</v>
      </c>
    </row>
    <row r="701" spans="1:7" x14ac:dyDescent="0.2">
      <c r="A701" s="18">
        <v>45157.040358796294</v>
      </c>
      <c r="B701" s="4">
        <v>2.31</v>
      </c>
      <c r="C701" s="4">
        <v>1.23</v>
      </c>
      <c r="D701" s="4">
        <f t="shared" si="34"/>
        <v>2.8412999999999999</v>
      </c>
      <c r="E701" s="4">
        <f t="shared" si="35"/>
        <v>374.32189999999997</v>
      </c>
      <c r="F701" s="4">
        <f t="shared" si="33"/>
        <v>8.6218999999999824</v>
      </c>
      <c r="G701" s="12">
        <v>2023</v>
      </c>
    </row>
    <row r="702" spans="1:7" x14ac:dyDescent="0.2">
      <c r="A702" s="18">
        <v>45157.041643518518</v>
      </c>
      <c r="B702" s="4">
        <v>2.3199999999999998</v>
      </c>
      <c r="C702" s="4">
        <v>1.23</v>
      </c>
      <c r="D702" s="4">
        <f t="shared" si="34"/>
        <v>2.8535999999999997</v>
      </c>
      <c r="E702" s="4">
        <f t="shared" si="35"/>
        <v>374.33419999999995</v>
      </c>
      <c r="F702" s="4">
        <f t="shared" si="33"/>
        <v>8.6341999999999643</v>
      </c>
      <c r="G702" s="12">
        <v>2023</v>
      </c>
    </row>
    <row r="703" spans="1:7" x14ac:dyDescent="0.2">
      <c r="A703" s="18">
        <v>45157.044351851851</v>
      </c>
      <c r="B703" s="4">
        <v>2.33</v>
      </c>
      <c r="C703" s="4">
        <v>1.23</v>
      </c>
      <c r="D703" s="4">
        <f t="shared" si="34"/>
        <v>2.8658999999999999</v>
      </c>
      <c r="E703" s="4">
        <f t="shared" si="35"/>
        <v>374.34649999999999</v>
      </c>
      <c r="F703" s="4">
        <f t="shared" si="33"/>
        <v>8.6465000000000032</v>
      </c>
      <c r="G703" s="12">
        <v>2023</v>
      </c>
    </row>
    <row r="704" spans="1:7" x14ac:dyDescent="0.2">
      <c r="A704" s="18">
        <v>45157.046678240738</v>
      </c>
      <c r="B704" s="4">
        <v>2.34</v>
      </c>
      <c r="C704" s="4">
        <v>1.23</v>
      </c>
      <c r="D704" s="4">
        <f t="shared" si="34"/>
        <v>2.8781999999999996</v>
      </c>
      <c r="E704" s="4">
        <f t="shared" si="35"/>
        <v>374.35879999999997</v>
      </c>
      <c r="F704" s="4">
        <f t="shared" si="33"/>
        <v>8.6587999999999852</v>
      </c>
      <c r="G704" s="12">
        <v>2023</v>
      </c>
    </row>
    <row r="705" spans="1:7" x14ac:dyDescent="0.2">
      <c r="A705" s="18">
        <v>45157.048773148148</v>
      </c>
      <c r="B705" s="4">
        <v>2.35</v>
      </c>
      <c r="C705" s="4">
        <v>1.23</v>
      </c>
      <c r="D705" s="4">
        <f t="shared" si="34"/>
        <v>2.8904999999999998</v>
      </c>
      <c r="E705" s="4">
        <f t="shared" si="35"/>
        <v>374.37109999999996</v>
      </c>
      <c r="F705" s="4">
        <f t="shared" si="33"/>
        <v>8.6710999999999672</v>
      </c>
      <c r="G705" s="12">
        <v>2023</v>
      </c>
    </row>
    <row r="706" spans="1:7" x14ac:dyDescent="0.2">
      <c r="A706" s="18">
        <v>45157.050057870372</v>
      </c>
      <c r="B706" s="4">
        <v>2.36</v>
      </c>
      <c r="C706" s="4">
        <v>1.23</v>
      </c>
      <c r="D706" s="4">
        <f t="shared" si="34"/>
        <v>2.9027999999999996</v>
      </c>
      <c r="E706" s="4">
        <f t="shared" si="35"/>
        <v>374.38339999999999</v>
      </c>
      <c r="F706" s="4">
        <f t="shared" si="33"/>
        <v>8.683400000000006</v>
      </c>
      <c r="G706" s="12">
        <v>2023</v>
      </c>
    </row>
    <row r="707" spans="1:7" x14ac:dyDescent="0.2">
      <c r="A707" s="18">
        <v>45157.052094907405</v>
      </c>
      <c r="B707" s="4">
        <v>2.37</v>
      </c>
      <c r="C707" s="4">
        <v>1.23</v>
      </c>
      <c r="D707" s="4">
        <f t="shared" si="34"/>
        <v>2.9151000000000002</v>
      </c>
      <c r="E707" s="4">
        <f t="shared" si="35"/>
        <v>374.39569999999998</v>
      </c>
      <c r="F707" s="4">
        <f t="shared" ref="F707:F770" si="36">E707-365.7</f>
        <v>8.695699999999988</v>
      </c>
      <c r="G707" s="12">
        <v>2023</v>
      </c>
    </row>
    <row r="708" spans="1:7" x14ac:dyDescent="0.2">
      <c r="A708" s="18">
        <v>45157.053402777776</v>
      </c>
      <c r="B708" s="4">
        <v>2.38</v>
      </c>
      <c r="C708" s="4">
        <v>1.23</v>
      </c>
      <c r="D708" s="4">
        <f t="shared" si="34"/>
        <v>2.9274</v>
      </c>
      <c r="E708" s="4">
        <f t="shared" si="35"/>
        <v>374.40799999999996</v>
      </c>
      <c r="F708" s="4">
        <f t="shared" si="36"/>
        <v>8.70799999999997</v>
      </c>
      <c r="G708" s="12">
        <v>2023</v>
      </c>
    </row>
    <row r="709" spans="1:7" x14ac:dyDescent="0.2">
      <c r="A709" s="18">
        <v>45157.055405092593</v>
      </c>
      <c r="B709" s="4">
        <v>2.39</v>
      </c>
      <c r="C709" s="4">
        <v>1.23</v>
      </c>
      <c r="D709" s="4">
        <f t="shared" ref="D709:D772" si="37">B709*C709</f>
        <v>2.9397000000000002</v>
      </c>
      <c r="E709" s="4">
        <f t="shared" si="35"/>
        <v>374.4203</v>
      </c>
      <c r="F709" s="4">
        <f t="shared" si="36"/>
        <v>8.7203000000000088</v>
      </c>
      <c r="G709" s="12">
        <v>2023</v>
      </c>
    </row>
    <row r="710" spans="1:7" x14ac:dyDescent="0.2">
      <c r="A710" s="18">
        <v>45157.05672453704</v>
      </c>
      <c r="B710" s="4">
        <v>2.4</v>
      </c>
      <c r="C710" s="4">
        <v>1.23</v>
      </c>
      <c r="D710" s="4">
        <f t="shared" si="37"/>
        <v>2.952</v>
      </c>
      <c r="E710" s="4">
        <f t="shared" si="35"/>
        <v>374.43259999999998</v>
      </c>
      <c r="F710" s="4">
        <f t="shared" si="36"/>
        <v>8.7325999999999908</v>
      </c>
      <c r="G710" s="12">
        <v>2023</v>
      </c>
    </row>
    <row r="711" spans="1:7" x14ac:dyDescent="0.2">
      <c r="A711" s="18">
        <v>45157.058715277781</v>
      </c>
      <c r="B711" s="4">
        <v>2.41</v>
      </c>
      <c r="C711" s="4">
        <v>1.23</v>
      </c>
      <c r="D711" s="4">
        <f t="shared" si="37"/>
        <v>2.9643000000000002</v>
      </c>
      <c r="E711" s="4">
        <f t="shared" si="35"/>
        <v>374.44489999999996</v>
      </c>
      <c r="F711" s="4">
        <f t="shared" si="36"/>
        <v>8.7448999999999728</v>
      </c>
      <c r="G711" s="12">
        <v>2023</v>
      </c>
    </row>
    <row r="712" spans="1:7" x14ac:dyDescent="0.2">
      <c r="A712" s="18">
        <v>45157.060069444444</v>
      </c>
      <c r="B712" s="4">
        <v>2.42</v>
      </c>
      <c r="C712" s="4">
        <v>1.23</v>
      </c>
      <c r="D712" s="4">
        <f t="shared" si="37"/>
        <v>2.9765999999999999</v>
      </c>
      <c r="E712" s="4">
        <f t="shared" si="35"/>
        <v>374.4572</v>
      </c>
      <c r="F712" s="4">
        <f t="shared" si="36"/>
        <v>8.7572000000000116</v>
      </c>
      <c r="G712" s="12">
        <v>2023</v>
      </c>
    </row>
    <row r="713" spans="1:7" x14ac:dyDescent="0.2">
      <c r="A713" s="18">
        <v>45157.062164351853</v>
      </c>
      <c r="B713" s="4">
        <v>2.4300000000000002</v>
      </c>
      <c r="C713" s="4">
        <v>1.23</v>
      </c>
      <c r="D713" s="4">
        <f t="shared" si="37"/>
        <v>2.9889000000000001</v>
      </c>
      <c r="E713" s="4">
        <f t="shared" si="35"/>
        <v>374.46949999999998</v>
      </c>
      <c r="F713" s="4">
        <f t="shared" si="36"/>
        <v>8.7694999999999936</v>
      </c>
      <c r="G713" s="12">
        <v>2023</v>
      </c>
    </row>
    <row r="714" spans="1:7" x14ac:dyDescent="0.2">
      <c r="A714" s="18">
        <v>45157.063599537039</v>
      </c>
      <c r="B714" s="4">
        <v>2.44</v>
      </c>
      <c r="C714" s="4">
        <v>1.23</v>
      </c>
      <c r="D714" s="4">
        <f t="shared" si="37"/>
        <v>3.0011999999999999</v>
      </c>
      <c r="E714" s="4">
        <f t="shared" si="35"/>
        <v>374.48179999999996</v>
      </c>
      <c r="F714" s="4">
        <f t="shared" si="36"/>
        <v>8.7817999999999756</v>
      </c>
      <c r="G714" s="12">
        <v>2023</v>
      </c>
    </row>
    <row r="715" spans="1:7" x14ac:dyDescent="0.2">
      <c r="A715" s="18">
        <v>45157.065717592595</v>
      </c>
      <c r="B715" s="4">
        <v>2.4500000000000002</v>
      </c>
      <c r="C715" s="4">
        <v>1.23</v>
      </c>
      <c r="D715" s="4">
        <f t="shared" si="37"/>
        <v>3.0135000000000001</v>
      </c>
      <c r="E715" s="4">
        <f t="shared" si="35"/>
        <v>374.4941</v>
      </c>
      <c r="F715" s="4">
        <f t="shared" si="36"/>
        <v>8.7941000000000145</v>
      </c>
      <c r="G715" s="12">
        <v>2023</v>
      </c>
    </row>
    <row r="716" spans="1:7" x14ac:dyDescent="0.2">
      <c r="A716" s="18">
        <v>45157.067060185182</v>
      </c>
      <c r="B716" s="4">
        <v>2.46</v>
      </c>
      <c r="C716" s="4">
        <v>1.23</v>
      </c>
      <c r="D716" s="4">
        <f t="shared" si="37"/>
        <v>3.0257999999999998</v>
      </c>
      <c r="E716" s="4">
        <f t="shared" si="35"/>
        <v>374.50639999999999</v>
      </c>
      <c r="F716" s="4">
        <f t="shared" si="36"/>
        <v>8.8063999999999965</v>
      </c>
      <c r="G716" s="12">
        <v>2023</v>
      </c>
    </row>
    <row r="717" spans="1:7" x14ac:dyDescent="0.2">
      <c r="A717" s="18">
        <v>45157.069108796299</v>
      </c>
      <c r="B717" s="4">
        <v>2.4700000000000002</v>
      </c>
      <c r="C717" s="4">
        <v>1.23</v>
      </c>
      <c r="D717" s="4">
        <f t="shared" si="37"/>
        <v>3.0381</v>
      </c>
      <c r="E717" s="4">
        <f t="shared" si="35"/>
        <v>374.51869999999997</v>
      </c>
      <c r="F717" s="4">
        <f t="shared" si="36"/>
        <v>8.8186999999999784</v>
      </c>
      <c r="G717" s="12">
        <v>2023</v>
      </c>
    </row>
    <row r="718" spans="1:7" x14ac:dyDescent="0.2">
      <c r="A718" s="18">
        <v>45157.070451388892</v>
      </c>
      <c r="B718" s="4">
        <v>2.48</v>
      </c>
      <c r="C718" s="4">
        <v>1.23</v>
      </c>
      <c r="D718" s="4">
        <f t="shared" si="37"/>
        <v>3.0503999999999998</v>
      </c>
      <c r="E718" s="4">
        <f t="shared" si="35"/>
        <v>374.53100000000001</v>
      </c>
      <c r="F718" s="4">
        <f t="shared" si="36"/>
        <v>8.8310000000000173</v>
      </c>
      <c r="G718" s="12">
        <v>2023</v>
      </c>
    </row>
    <row r="719" spans="1:7" x14ac:dyDescent="0.2">
      <c r="A719" s="18">
        <v>45157.072546296295</v>
      </c>
      <c r="B719" s="4">
        <v>2.4900000000000002</v>
      </c>
      <c r="C719" s="4">
        <v>1.23</v>
      </c>
      <c r="D719" s="4">
        <f t="shared" si="37"/>
        <v>3.0627000000000004</v>
      </c>
      <c r="E719" s="4">
        <f t="shared" si="35"/>
        <v>374.54329999999999</v>
      </c>
      <c r="F719" s="4">
        <f t="shared" si="36"/>
        <v>8.8432999999999993</v>
      </c>
      <c r="G719" s="12">
        <v>2023</v>
      </c>
    </row>
    <row r="720" spans="1:7" x14ac:dyDescent="0.2">
      <c r="A720" s="18">
        <v>45157.073923611111</v>
      </c>
      <c r="B720" s="4">
        <v>2.5</v>
      </c>
      <c r="C720" s="4">
        <v>1.23</v>
      </c>
      <c r="D720" s="4">
        <f t="shared" si="37"/>
        <v>3.0750000000000002</v>
      </c>
      <c r="E720" s="4">
        <f t="shared" si="35"/>
        <v>374.55559999999997</v>
      </c>
      <c r="F720" s="4">
        <f t="shared" si="36"/>
        <v>8.8555999999999813</v>
      </c>
      <c r="G720" s="12">
        <v>2023</v>
      </c>
    </row>
    <row r="721" spans="1:7" x14ac:dyDescent="0.2">
      <c r="A721" s="18">
        <v>45157.076099537036</v>
      </c>
      <c r="B721" s="4">
        <v>2.5099999999999998</v>
      </c>
      <c r="C721" s="4">
        <v>1.23</v>
      </c>
      <c r="D721" s="4">
        <f t="shared" si="37"/>
        <v>3.0872999999999995</v>
      </c>
      <c r="E721" s="4">
        <f t="shared" si="35"/>
        <v>374.56790000000001</v>
      </c>
      <c r="F721" s="4">
        <f t="shared" si="36"/>
        <v>8.8679000000000201</v>
      </c>
      <c r="G721" s="12">
        <v>2023</v>
      </c>
    </row>
    <row r="722" spans="1:7" x14ac:dyDescent="0.2">
      <c r="A722" s="18">
        <v>45157.077546296299</v>
      </c>
      <c r="B722" s="4">
        <v>2.52</v>
      </c>
      <c r="C722" s="4">
        <v>1.23</v>
      </c>
      <c r="D722" s="4">
        <f t="shared" si="37"/>
        <v>3.0996000000000001</v>
      </c>
      <c r="E722" s="4">
        <f t="shared" si="35"/>
        <v>374.58019999999999</v>
      </c>
      <c r="F722" s="4">
        <f t="shared" si="36"/>
        <v>8.8802000000000021</v>
      </c>
      <c r="G722" s="12">
        <v>2023</v>
      </c>
    </row>
    <row r="723" spans="1:7" x14ac:dyDescent="0.2">
      <c r="A723" s="18">
        <v>45157.07984953704</v>
      </c>
      <c r="B723" s="4">
        <v>2.5299999999999998</v>
      </c>
      <c r="C723" s="4">
        <v>1.23</v>
      </c>
      <c r="D723" s="4">
        <f t="shared" si="37"/>
        <v>3.1118999999999999</v>
      </c>
      <c r="E723" s="4">
        <f t="shared" si="35"/>
        <v>374.59249999999997</v>
      </c>
      <c r="F723" s="4">
        <f t="shared" si="36"/>
        <v>8.8924999999999841</v>
      </c>
      <c r="G723" s="12">
        <v>2023</v>
      </c>
    </row>
    <row r="724" spans="1:7" x14ac:dyDescent="0.2">
      <c r="A724" s="18">
        <v>45157.08153935185</v>
      </c>
      <c r="B724" s="4">
        <v>2.54</v>
      </c>
      <c r="C724" s="4">
        <v>1.23</v>
      </c>
      <c r="D724" s="4">
        <f t="shared" si="37"/>
        <v>3.1242000000000001</v>
      </c>
      <c r="E724" s="4">
        <f t="shared" si="35"/>
        <v>374.60479999999995</v>
      </c>
      <c r="F724" s="4">
        <f t="shared" si="36"/>
        <v>8.9047999999999661</v>
      </c>
      <c r="G724" s="12">
        <v>2023</v>
      </c>
    </row>
    <row r="725" spans="1:7" x14ac:dyDescent="0.2">
      <c r="A725" s="18">
        <v>45157.086458333331</v>
      </c>
      <c r="B725" s="4">
        <v>2.5499999999999998</v>
      </c>
      <c r="C725" s="4">
        <v>1.23</v>
      </c>
      <c r="D725" s="4">
        <f t="shared" si="37"/>
        <v>3.1364999999999998</v>
      </c>
      <c r="E725" s="4">
        <f t="shared" si="35"/>
        <v>374.61709999999999</v>
      </c>
      <c r="F725" s="4">
        <f t="shared" si="36"/>
        <v>8.9171000000000049</v>
      </c>
      <c r="G725" s="12">
        <v>2023</v>
      </c>
    </row>
    <row r="726" spans="1:7" x14ac:dyDescent="0.2">
      <c r="A726" s="18">
        <v>45157.094155092593</v>
      </c>
      <c r="B726" s="4">
        <v>2.56</v>
      </c>
      <c r="C726" s="4">
        <v>1.23</v>
      </c>
      <c r="D726" s="4">
        <f t="shared" si="37"/>
        <v>3.1488</v>
      </c>
      <c r="E726" s="4">
        <f t="shared" si="35"/>
        <v>374.62939999999998</v>
      </c>
      <c r="F726" s="4">
        <f t="shared" si="36"/>
        <v>8.9293999999999869</v>
      </c>
      <c r="G726" s="12">
        <v>2023</v>
      </c>
    </row>
    <row r="727" spans="1:7" x14ac:dyDescent="0.2">
      <c r="A727" s="18">
        <v>45157.099282407406</v>
      </c>
      <c r="B727" s="4">
        <v>2.57</v>
      </c>
      <c r="C727" s="4">
        <v>1.23</v>
      </c>
      <c r="D727" s="4">
        <f t="shared" si="37"/>
        <v>3.1610999999999998</v>
      </c>
      <c r="E727" s="4">
        <f t="shared" ref="E727:E790" si="38">D727+$E$469</f>
        <v>374.64169999999996</v>
      </c>
      <c r="F727" s="4">
        <f t="shared" si="36"/>
        <v>8.9416999999999689</v>
      </c>
      <c r="G727" s="12">
        <v>2023</v>
      </c>
    </row>
    <row r="728" spans="1:7" x14ac:dyDescent="0.2">
      <c r="A728" s="18">
        <v>45157.103125000001</v>
      </c>
      <c r="B728" s="4">
        <v>2.58</v>
      </c>
      <c r="C728" s="4">
        <v>1.23</v>
      </c>
      <c r="D728" s="4">
        <f t="shared" si="37"/>
        <v>3.1734</v>
      </c>
      <c r="E728" s="4">
        <f t="shared" si="38"/>
        <v>374.654</v>
      </c>
      <c r="F728" s="4">
        <f t="shared" si="36"/>
        <v>8.9540000000000077</v>
      </c>
      <c r="G728" s="12">
        <v>2023</v>
      </c>
    </row>
    <row r="729" spans="1:7" x14ac:dyDescent="0.2">
      <c r="A729" s="18">
        <v>45157.10564814815</v>
      </c>
      <c r="B729" s="4">
        <v>2.59</v>
      </c>
      <c r="C729" s="4">
        <v>1.23</v>
      </c>
      <c r="D729" s="4">
        <f t="shared" si="37"/>
        <v>3.1856999999999998</v>
      </c>
      <c r="E729" s="4">
        <f t="shared" si="38"/>
        <v>374.66629999999998</v>
      </c>
      <c r="F729" s="4">
        <f t="shared" si="36"/>
        <v>8.9662999999999897</v>
      </c>
      <c r="G729" s="12">
        <v>2023</v>
      </c>
    </row>
    <row r="730" spans="1:7" x14ac:dyDescent="0.2">
      <c r="A730" s="18">
        <v>45157.107141203705</v>
      </c>
      <c r="B730" s="4">
        <v>2.6</v>
      </c>
      <c r="C730" s="4">
        <v>1.23</v>
      </c>
      <c r="D730" s="4">
        <f t="shared" si="37"/>
        <v>3.198</v>
      </c>
      <c r="E730" s="4">
        <f t="shared" si="38"/>
        <v>374.67859999999996</v>
      </c>
      <c r="F730" s="4">
        <f t="shared" si="36"/>
        <v>8.9785999999999717</v>
      </c>
      <c r="G730" s="12">
        <v>2023</v>
      </c>
    </row>
    <row r="731" spans="1:7" x14ac:dyDescent="0.2">
      <c r="A731" s="18">
        <v>45157.109351851854</v>
      </c>
      <c r="B731" s="4">
        <v>2.61</v>
      </c>
      <c r="C731" s="4">
        <v>1.23</v>
      </c>
      <c r="D731" s="4">
        <f t="shared" si="37"/>
        <v>3.2102999999999997</v>
      </c>
      <c r="E731" s="4">
        <f t="shared" si="38"/>
        <v>374.6909</v>
      </c>
      <c r="F731" s="4">
        <f t="shared" si="36"/>
        <v>8.9909000000000106</v>
      </c>
      <c r="G731" s="12">
        <v>2023</v>
      </c>
    </row>
    <row r="732" spans="1:7" x14ac:dyDescent="0.2">
      <c r="A732" s="18">
        <v>45157.110798611109</v>
      </c>
      <c r="B732" s="4">
        <v>2.62</v>
      </c>
      <c r="C732" s="4">
        <v>1.23</v>
      </c>
      <c r="D732" s="4">
        <f t="shared" si="37"/>
        <v>3.2225999999999999</v>
      </c>
      <c r="E732" s="4">
        <f t="shared" si="38"/>
        <v>374.70319999999998</v>
      </c>
      <c r="F732" s="4">
        <f t="shared" si="36"/>
        <v>9.0031999999999925</v>
      </c>
      <c r="G732" s="12">
        <v>2023</v>
      </c>
    </row>
    <row r="733" spans="1:7" x14ac:dyDescent="0.2">
      <c r="A733" s="18">
        <v>45157.112928240742</v>
      </c>
      <c r="B733" s="4">
        <v>2.63</v>
      </c>
      <c r="C733" s="4">
        <v>1.23</v>
      </c>
      <c r="D733" s="4">
        <f t="shared" si="37"/>
        <v>3.2348999999999997</v>
      </c>
      <c r="E733" s="4">
        <f t="shared" si="38"/>
        <v>374.71549999999996</v>
      </c>
      <c r="F733" s="4">
        <f t="shared" si="36"/>
        <v>9.0154999999999745</v>
      </c>
      <c r="G733" s="12">
        <v>2023</v>
      </c>
    </row>
    <row r="734" spans="1:7" x14ac:dyDescent="0.2">
      <c r="A734" s="18">
        <v>45157.114305555559</v>
      </c>
      <c r="B734" s="4">
        <v>2.64</v>
      </c>
      <c r="C734" s="4">
        <v>1.23</v>
      </c>
      <c r="D734" s="4">
        <f t="shared" si="37"/>
        <v>3.2472000000000003</v>
      </c>
      <c r="E734" s="4">
        <f t="shared" si="38"/>
        <v>374.7278</v>
      </c>
      <c r="F734" s="4">
        <f t="shared" si="36"/>
        <v>9.0278000000000134</v>
      </c>
      <c r="G734" s="12">
        <v>2023</v>
      </c>
    </row>
    <row r="735" spans="1:7" x14ac:dyDescent="0.2">
      <c r="A735" s="18">
        <v>45157.116446759261</v>
      </c>
      <c r="B735" s="4">
        <v>2.65</v>
      </c>
      <c r="C735" s="4">
        <v>1.23</v>
      </c>
      <c r="D735" s="4">
        <f t="shared" si="37"/>
        <v>3.2595000000000001</v>
      </c>
      <c r="E735" s="4">
        <f t="shared" si="38"/>
        <v>374.74009999999998</v>
      </c>
      <c r="F735" s="4">
        <f t="shared" si="36"/>
        <v>9.0400999999999954</v>
      </c>
      <c r="G735" s="12">
        <v>2023</v>
      </c>
    </row>
    <row r="736" spans="1:7" x14ac:dyDescent="0.2">
      <c r="A736" s="18">
        <v>45157.117881944447</v>
      </c>
      <c r="B736" s="4">
        <v>2.66</v>
      </c>
      <c r="C736" s="4">
        <v>1.23</v>
      </c>
      <c r="D736" s="4">
        <f t="shared" si="37"/>
        <v>3.2718000000000003</v>
      </c>
      <c r="E736" s="4">
        <f t="shared" si="38"/>
        <v>374.75239999999997</v>
      </c>
      <c r="F736" s="4">
        <f t="shared" si="36"/>
        <v>9.0523999999999774</v>
      </c>
      <c r="G736" s="12">
        <v>2023</v>
      </c>
    </row>
    <row r="737" spans="1:7" x14ac:dyDescent="0.2">
      <c r="A737" s="18">
        <v>45157.120092592595</v>
      </c>
      <c r="B737" s="4">
        <v>2.67</v>
      </c>
      <c r="C737" s="4">
        <v>1.23</v>
      </c>
      <c r="D737" s="4">
        <f t="shared" si="37"/>
        <v>3.2841</v>
      </c>
      <c r="E737" s="4">
        <f t="shared" si="38"/>
        <v>374.7647</v>
      </c>
      <c r="F737" s="4">
        <f t="shared" si="36"/>
        <v>9.0647000000000162</v>
      </c>
      <c r="G737" s="12">
        <v>2023</v>
      </c>
    </row>
    <row r="738" spans="1:7" x14ac:dyDescent="0.2">
      <c r="A738" s="18">
        <v>45157.121574074074</v>
      </c>
      <c r="B738" s="4">
        <v>2.68</v>
      </c>
      <c r="C738" s="4">
        <v>1.23</v>
      </c>
      <c r="D738" s="4">
        <f t="shared" si="37"/>
        <v>3.2964000000000002</v>
      </c>
      <c r="E738" s="4">
        <f t="shared" si="38"/>
        <v>374.77699999999999</v>
      </c>
      <c r="F738" s="4">
        <f t="shared" si="36"/>
        <v>9.0769999999999982</v>
      </c>
      <c r="G738" s="12">
        <v>2023</v>
      </c>
    </row>
    <row r="739" spans="1:7" x14ac:dyDescent="0.2">
      <c r="A739" s="18">
        <v>45157.123854166668</v>
      </c>
      <c r="B739" s="4">
        <v>2.69</v>
      </c>
      <c r="C739" s="4">
        <v>1.23</v>
      </c>
      <c r="D739" s="4">
        <f t="shared" si="37"/>
        <v>3.3087</v>
      </c>
      <c r="E739" s="4">
        <f t="shared" si="38"/>
        <v>374.78929999999997</v>
      </c>
      <c r="F739" s="4">
        <f t="shared" si="36"/>
        <v>9.0892999999999802</v>
      </c>
      <c r="G739" s="12">
        <v>2023</v>
      </c>
    </row>
    <row r="740" spans="1:7" x14ac:dyDescent="0.2">
      <c r="A740" s="18">
        <v>45157.125428240739</v>
      </c>
      <c r="B740" s="4">
        <v>2.7</v>
      </c>
      <c r="C740" s="4">
        <v>1.23</v>
      </c>
      <c r="D740" s="4">
        <f t="shared" si="37"/>
        <v>3.3210000000000002</v>
      </c>
      <c r="E740" s="4">
        <f t="shared" si="38"/>
        <v>374.80160000000001</v>
      </c>
      <c r="F740" s="4">
        <f t="shared" si="36"/>
        <v>9.101600000000019</v>
      </c>
      <c r="G740" s="12">
        <v>2023</v>
      </c>
    </row>
    <row r="741" spans="1:7" x14ac:dyDescent="0.2">
      <c r="A741" s="18">
        <v>45157.128009259257</v>
      </c>
      <c r="B741" s="4">
        <v>2.71</v>
      </c>
      <c r="C741" s="4">
        <v>1.23</v>
      </c>
      <c r="D741" s="4">
        <f t="shared" si="37"/>
        <v>3.3332999999999999</v>
      </c>
      <c r="E741" s="4">
        <f t="shared" si="38"/>
        <v>374.81389999999999</v>
      </c>
      <c r="F741" s="4">
        <f t="shared" si="36"/>
        <v>9.113900000000001</v>
      </c>
      <c r="G741" s="12">
        <v>2023</v>
      </c>
    </row>
    <row r="742" spans="1:7" x14ac:dyDescent="0.2">
      <c r="A742" s="18">
        <v>45157.129895833335</v>
      </c>
      <c r="B742" s="4">
        <v>2.72</v>
      </c>
      <c r="C742" s="4">
        <v>1.23</v>
      </c>
      <c r="D742" s="4">
        <f t="shared" si="37"/>
        <v>3.3456000000000001</v>
      </c>
      <c r="E742" s="4">
        <f t="shared" si="38"/>
        <v>374.82619999999997</v>
      </c>
      <c r="F742" s="4">
        <f t="shared" si="36"/>
        <v>9.126199999999983</v>
      </c>
      <c r="G742" s="12">
        <v>2023</v>
      </c>
    </row>
    <row r="743" spans="1:7" x14ac:dyDescent="0.2">
      <c r="A743" s="18">
        <v>45157.133287037039</v>
      </c>
      <c r="B743" s="4">
        <v>2.73</v>
      </c>
      <c r="C743" s="4">
        <v>1.23</v>
      </c>
      <c r="D743" s="4">
        <f t="shared" si="37"/>
        <v>3.3578999999999999</v>
      </c>
      <c r="E743" s="4">
        <f t="shared" si="38"/>
        <v>374.83849999999995</v>
      </c>
      <c r="F743" s="4">
        <f t="shared" si="36"/>
        <v>9.138499999999965</v>
      </c>
      <c r="G743" s="12">
        <v>2023</v>
      </c>
    </row>
    <row r="744" spans="1:7" x14ac:dyDescent="0.2">
      <c r="A744" s="18">
        <v>45157.783564814818</v>
      </c>
      <c r="B744" s="4">
        <v>2.74</v>
      </c>
      <c r="C744" s="4">
        <v>1.23</v>
      </c>
      <c r="D744" s="4">
        <f t="shared" si="37"/>
        <v>3.3702000000000001</v>
      </c>
      <c r="E744" s="4">
        <f t="shared" si="38"/>
        <v>374.85079999999999</v>
      </c>
      <c r="F744" s="4">
        <f t="shared" si="36"/>
        <v>9.1508000000000038</v>
      </c>
      <c r="G744" s="12">
        <v>2023</v>
      </c>
    </row>
    <row r="745" spans="1:7" x14ac:dyDescent="0.2">
      <c r="A745" s="18">
        <v>45158.435335648152</v>
      </c>
      <c r="B745" s="4">
        <v>2.75</v>
      </c>
      <c r="C745" s="4">
        <v>1.23</v>
      </c>
      <c r="D745" s="4">
        <f t="shared" si="37"/>
        <v>3.3824999999999998</v>
      </c>
      <c r="E745" s="4">
        <f t="shared" si="38"/>
        <v>374.86309999999997</v>
      </c>
      <c r="F745" s="4">
        <f t="shared" si="36"/>
        <v>9.1630999999999858</v>
      </c>
      <c r="G745" s="12">
        <v>2023</v>
      </c>
    </row>
    <row r="746" spans="1:7" x14ac:dyDescent="0.2">
      <c r="A746" s="18">
        <v>45158.784710648149</v>
      </c>
      <c r="B746" s="4">
        <v>2.76</v>
      </c>
      <c r="C746" s="4">
        <v>1.23</v>
      </c>
      <c r="D746" s="4">
        <f t="shared" si="37"/>
        <v>3.3947999999999996</v>
      </c>
      <c r="E746" s="4">
        <f t="shared" si="38"/>
        <v>374.87539999999996</v>
      </c>
      <c r="F746" s="4">
        <f t="shared" si="36"/>
        <v>9.1753999999999678</v>
      </c>
      <c r="G746" s="12">
        <v>2023</v>
      </c>
    </row>
    <row r="747" spans="1:7" x14ac:dyDescent="0.2">
      <c r="A747" s="18">
        <v>45158.795393518521</v>
      </c>
      <c r="B747" s="4">
        <v>2.77</v>
      </c>
      <c r="C747" s="4">
        <v>1.23</v>
      </c>
      <c r="D747" s="4">
        <f t="shared" si="37"/>
        <v>3.4070999999999998</v>
      </c>
      <c r="E747" s="4">
        <f t="shared" si="38"/>
        <v>374.8877</v>
      </c>
      <c r="F747" s="4">
        <f t="shared" si="36"/>
        <v>9.1877000000000066</v>
      </c>
      <c r="G747" s="12">
        <v>2023</v>
      </c>
    </row>
    <row r="748" spans="1:7" x14ac:dyDescent="0.2">
      <c r="A748" s="18">
        <v>45158.878564814811</v>
      </c>
      <c r="B748" s="4">
        <v>2.78</v>
      </c>
      <c r="C748" s="4">
        <v>1.23</v>
      </c>
      <c r="D748" s="4">
        <f t="shared" si="37"/>
        <v>3.4193999999999996</v>
      </c>
      <c r="E748" s="4">
        <f t="shared" si="38"/>
        <v>374.9</v>
      </c>
      <c r="F748" s="4">
        <f t="shared" si="36"/>
        <v>9.1999999999999886</v>
      </c>
      <c r="G748" s="12">
        <v>2023</v>
      </c>
    </row>
    <row r="749" spans="1:7" x14ac:dyDescent="0.2">
      <c r="A749" s="18">
        <v>45158.902314814812</v>
      </c>
      <c r="B749" s="4">
        <v>2.79</v>
      </c>
      <c r="C749" s="4">
        <v>1.23</v>
      </c>
      <c r="D749" s="4">
        <f t="shared" si="37"/>
        <v>3.4317000000000002</v>
      </c>
      <c r="E749" s="4">
        <f t="shared" si="38"/>
        <v>374.91229999999996</v>
      </c>
      <c r="F749" s="4">
        <f t="shared" si="36"/>
        <v>9.2122999999999706</v>
      </c>
      <c r="G749" s="12">
        <v>2023</v>
      </c>
    </row>
    <row r="750" spans="1:7" x14ac:dyDescent="0.2">
      <c r="A750" s="18">
        <v>45158.921481481484</v>
      </c>
      <c r="B750" s="4">
        <v>2.8</v>
      </c>
      <c r="C750" s="4">
        <v>1.23</v>
      </c>
      <c r="D750" s="4">
        <f t="shared" si="37"/>
        <v>3.444</v>
      </c>
      <c r="E750" s="4">
        <f t="shared" si="38"/>
        <v>374.9246</v>
      </c>
      <c r="F750" s="4">
        <f t="shared" si="36"/>
        <v>9.2246000000000095</v>
      </c>
      <c r="G750" s="12">
        <v>2023</v>
      </c>
    </row>
    <row r="751" spans="1:7" x14ac:dyDescent="0.2">
      <c r="A751" s="18">
        <v>45158.929548611108</v>
      </c>
      <c r="B751" s="4">
        <v>2.81</v>
      </c>
      <c r="C751" s="4">
        <v>1.23</v>
      </c>
      <c r="D751" s="4">
        <f t="shared" si="37"/>
        <v>3.4563000000000001</v>
      </c>
      <c r="E751" s="4">
        <f t="shared" si="38"/>
        <v>374.93689999999998</v>
      </c>
      <c r="F751" s="4">
        <f t="shared" si="36"/>
        <v>9.2368999999999915</v>
      </c>
      <c r="G751" s="12">
        <v>2023</v>
      </c>
    </row>
    <row r="752" spans="1:7" x14ac:dyDescent="0.2">
      <c r="A752" s="18">
        <v>45158.932835648149</v>
      </c>
      <c r="B752" s="4">
        <v>2.82</v>
      </c>
      <c r="C752" s="4">
        <v>1.23</v>
      </c>
      <c r="D752" s="4">
        <f t="shared" si="37"/>
        <v>3.4685999999999999</v>
      </c>
      <c r="E752" s="4">
        <f t="shared" si="38"/>
        <v>374.94919999999996</v>
      </c>
      <c r="F752" s="4">
        <f t="shared" si="36"/>
        <v>9.2491999999999734</v>
      </c>
      <c r="G752" s="12">
        <v>2023</v>
      </c>
    </row>
    <row r="753" spans="1:7" x14ac:dyDescent="0.2">
      <c r="A753" s="18">
        <v>45158.938715277778</v>
      </c>
      <c r="B753" s="4">
        <v>2.83</v>
      </c>
      <c r="C753" s="4">
        <v>1.23</v>
      </c>
      <c r="D753" s="4">
        <f t="shared" si="37"/>
        <v>3.4809000000000001</v>
      </c>
      <c r="E753" s="4">
        <f t="shared" si="38"/>
        <v>374.9615</v>
      </c>
      <c r="F753" s="4">
        <f t="shared" si="36"/>
        <v>9.2615000000000123</v>
      </c>
      <c r="G753" s="12">
        <v>2023</v>
      </c>
    </row>
    <row r="754" spans="1:7" x14ac:dyDescent="0.2">
      <c r="A754" s="18">
        <v>45158.942881944444</v>
      </c>
      <c r="B754" s="4">
        <v>2.84</v>
      </c>
      <c r="C754" s="4">
        <v>1.23</v>
      </c>
      <c r="D754" s="4">
        <f t="shared" si="37"/>
        <v>3.4931999999999999</v>
      </c>
      <c r="E754" s="4">
        <f t="shared" si="38"/>
        <v>374.97379999999998</v>
      </c>
      <c r="F754" s="4">
        <f t="shared" si="36"/>
        <v>9.2737999999999943</v>
      </c>
      <c r="G754" s="12">
        <v>2023</v>
      </c>
    </row>
    <row r="755" spans="1:7" x14ac:dyDescent="0.2">
      <c r="A755" s="18">
        <v>45158.972766203704</v>
      </c>
      <c r="B755" s="4">
        <v>2.85</v>
      </c>
      <c r="C755" s="4">
        <v>1.23</v>
      </c>
      <c r="D755" s="4">
        <f t="shared" si="37"/>
        <v>3.5055000000000001</v>
      </c>
      <c r="E755" s="4">
        <f t="shared" si="38"/>
        <v>374.98609999999996</v>
      </c>
      <c r="F755" s="4">
        <f t="shared" si="36"/>
        <v>9.2860999999999763</v>
      </c>
      <c r="G755" s="12">
        <v>2023</v>
      </c>
    </row>
    <row r="756" spans="1:7" x14ac:dyDescent="0.2">
      <c r="A756" s="18">
        <v>45158.982164351852</v>
      </c>
      <c r="B756" s="4">
        <v>2.86</v>
      </c>
      <c r="C756" s="4">
        <v>1.23</v>
      </c>
      <c r="D756" s="4">
        <f t="shared" si="37"/>
        <v>3.5177999999999998</v>
      </c>
      <c r="E756" s="4">
        <f t="shared" si="38"/>
        <v>374.9984</v>
      </c>
      <c r="F756" s="4">
        <f t="shared" si="36"/>
        <v>9.2984000000000151</v>
      </c>
      <c r="G756" s="12">
        <v>2023</v>
      </c>
    </row>
    <row r="757" spans="1:7" x14ac:dyDescent="0.2">
      <c r="A757" s="18">
        <v>45158.989085648151</v>
      </c>
      <c r="B757" s="4">
        <v>2.87</v>
      </c>
      <c r="C757" s="4">
        <v>1.23</v>
      </c>
      <c r="D757" s="4">
        <f t="shared" si="37"/>
        <v>3.5301</v>
      </c>
      <c r="E757" s="4">
        <f t="shared" si="38"/>
        <v>375.01069999999999</v>
      </c>
      <c r="F757" s="4">
        <f t="shared" si="36"/>
        <v>9.3106999999999971</v>
      </c>
      <c r="G757" s="12">
        <v>2023</v>
      </c>
    </row>
    <row r="758" spans="1:7" x14ac:dyDescent="0.2">
      <c r="A758" s="18">
        <v>45158.992939814816</v>
      </c>
      <c r="B758" s="4">
        <v>2.88</v>
      </c>
      <c r="C758" s="4">
        <v>1.23</v>
      </c>
      <c r="D758" s="4">
        <f t="shared" si="37"/>
        <v>3.5423999999999998</v>
      </c>
      <c r="E758" s="4">
        <f t="shared" si="38"/>
        <v>375.02299999999997</v>
      </c>
      <c r="F758" s="4">
        <f t="shared" si="36"/>
        <v>9.3229999999999791</v>
      </c>
      <c r="G758" s="12">
        <v>2023</v>
      </c>
    </row>
    <row r="759" spans="1:7" x14ac:dyDescent="0.2">
      <c r="A759" s="18">
        <v>45158.998680555553</v>
      </c>
      <c r="B759" s="4">
        <v>2.89</v>
      </c>
      <c r="C759" s="4">
        <v>1.23</v>
      </c>
      <c r="D759" s="4">
        <f t="shared" si="37"/>
        <v>3.5547</v>
      </c>
      <c r="E759" s="4">
        <f t="shared" si="38"/>
        <v>375.03530000000001</v>
      </c>
      <c r="F759" s="4">
        <f t="shared" si="36"/>
        <v>9.3353000000000179</v>
      </c>
      <c r="G759" s="12">
        <v>2023</v>
      </c>
    </row>
    <row r="760" spans="1:7" x14ac:dyDescent="0.2">
      <c r="A760" s="18">
        <v>45159.00273148148</v>
      </c>
      <c r="B760" s="4">
        <v>2.9</v>
      </c>
      <c r="C760" s="4">
        <v>1.23</v>
      </c>
      <c r="D760" s="4">
        <f t="shared" si="37"/>
        <v>3.5669999999999997</v>
      </c>
      <c r="E760" s="4">
        <f t="shared" si="38"/>
        <v>375.04759999999999</v>
      </c>
      <c r="F760" s="4">
        <f t="shared" si="36"/>
        <v>9.3475999999999999</v>
      </c>
      <c r="G760" s="12">
        <v>2023</v>
      </c>
    </row>
    <row r="761" spans="1:7" x14ac:dyDescent="0.2">
      <c r="A761" s="18">
        <v>45159.008692129632</v>
      </c>
      <c r="B761" s="4">
        <v>2.91</v>
      </c>
      <c r="C761" s="4">
        <v>1.23</v>
      </c>
      <c r="D761" s="4">
        <f t="shared" si="37"/>
        <v>3.5792999999999999</v>
      </c>
      <c r="E761" s="4">
        <f t="shared" si="38"/>
        <v>375.05989999999997</v>
      </c>
      <c r="F761" s="4">
        <f t="shared" si="36"/>
        <v>9.3598999999999819</v>
      </c>
      <c r="G761" s="12">
        <v>2023</v>
      </c>
    </row>
    <row r="762" spans="1:7" x14ac:dyDescent="0.2">
      <c r="A762" s="18">
        <v>45159.012604166666</v>
      </c>
      <c r="B762" s="4">
        <v>2.92</v>
      </c>
      <c r="C762" s="4">
        <v>1.23</v>
      </c>
      <c r="D762" s="4">
        <f t="shared" si="37"/>
        <v>3.5915999999999997</v>
      </c>
      <c r="E762" s="4">
        <f t="shared" si="38"/>
        <v>375.07219999999995</v>
      </c>
      <c r="F762" s="4">
        <f t="shared" si="36"/>
        <v>9.3721999999999639</v>
      </c>
      <c r="G762" s="12">
        <v>2023</v>
      </c>
    </row>
    <row r="763" spans="1:7" x14ac:dyDescent="0.2">
      <c r="A763" s="18">
        <v>45159.018807870372</v>
      </c>
      <c r="B763" s="4">
        <v>2.93</v>
      </c>
      <c r="C763" s="4">
        <v>1.23</v>
      </c>
      <c r="D763" s="4">
        <f t="shared" si="37"/>
        <v>3.6039000000000003</v>
      </c>
      <c r="E763" s="4">
        <f t="shared" si="38"/>
        <v>375.08449999999999</v>
      </c>
      <c r="F763" s="4">
        <f t="shared" si="36"/>
        <v>9.3845000000000027</v>
      </c>
      <c r="G763" s="12">
        <v>2023</v>
      </c>
    </row>
    <row r="764" spans="1:7" x14ac:dyDescent="0.2">
      <c r="A764" s="18">
        <v>45159.023587962962</v>
      </c>
      <c r="B764" s="4">
        <v>2.94</v>
      </c>
      <c r="C764" s="4">
        <v>1.23</v>
      </c>
      <c r="D764" s="4">
        <f t="shared" si="37"/>
        <v>3.6162000000000001</v>
      </c>
      <c r="E764" s="4">
        <f t="shared" si="38"/>
        <v>375.09679999999997</v>
      </c>
      <c r="F764" s="4">
        <f t="shared" si="36"/>
        <v>9.3967999999999847</v>
      </c>
      <c r="G764" s="12">
        <v>2023</v>
      </c>
    </row>
    <row r="765" spans="1:7" x14ac:dyDescent="0.2">
      <c r="A765" s="18">
        <v>45159.030810185184</v>
      </c>
      <c r="B765" s="4">
        <v>2.95</v>
      </c>
      <c r="C765" s="4">
        <v>1.23</v>
      </c>
      <c r="D765" s="4">
        <f t="shared" si="37"/>
        <v>3.6285000000000003</v>
      </c>
      <c r="E765" s="4">
        <f t="shared" si="38"/>
        <v>375.10909999999996</v>
      </c>
      <c r="F765" s="4">
        <f t="shared" si="36"/>
        <v>9.4090999999999667</v>
      </c>
      <c r="G765" s="12">
        <v>2023</v>
      </c>
    </row>
    <row r="766" spans="1:7" x14ac:dyDescent="0.2">
      <c r="A766" s="18">
        <v>45159.036261574074</v>
      </c>
      <c r="B766" s="4">
        <v>2.96</v>
      </c>
      <c r="C766" s="4">
        <v>1.23</v>
      </c>
      <c r="D766" s="4">
        <f t="shared" si="37"/>
        <v>3.6408</v>
      </c>
      <c r="E766" s="4">
        <f t="shared" si="38"/>
        <v>375.12139999999999</v>
      </c>
      <c r="F766" s="4">
        <f t="shared" si="36"/>
        <v>9.4214000000000055</v>
      </c>
      <c r="G766" s="12">
        <v>2023</v>
      </c>
    </row>
    <row r="767" spans="1:7" x14ac:dyDescent="0.2">
      <c r="A767" s="18">
        <v>45159.044745370367</v>
      </c>
      <c r="B767" s="4">
        <v>2.97</v>
      </c>
      <c r="C767" s="4">
        <v>1.23</v>
      </c>
      <c r="D767" s="4">
        <f t="shared" si="37"/>
        <v>3.6531000000000002</v>
      </c>
      <c r="E767" s="4">
        <f t="shared" si="38"/>
        <v>375.13369999999998</v>
      </c>
      <c r="F767" s="4">
        <f t="shared" si="36"/>
        <v>9.4336999999999875</v>
      </c>
      <c r="G767" s="12">
        <v>2023</v>
      </c>
    </row>
    <row r="768" spans="1:7" x14ac:dyDescent="0.2">
      <c r="A768" s="18">
        <v>45159.051053240742</v>
      </c>
      <c r="B768" s="4">
        <v>2.98</v>
      </c>
      <c r="C768" s="4">
        <v>1.23</v>
      </c>
      <c r="D768" s="4">
        <f t="shared" si="37"/>
        <v>3.6654</v>
      </c>
      <c r="E768" s="4">
        <f t="shared" si="38"/>
        <v>375.14599999999996</v>
      </c>
      <c r="F768" s="4">
        <f t="shared" si="36"/>
        <v>9.4459999999999695</v>
      </c>
      <c r="G768" s="12">
        <v>2023</v>
      </c>
    </row>
    <row r="769" spans="1:7" x14ac:dyDescent="0.2">
      <c r="A769" s="18">
        <v>45159.061296296299</v>
      </c>
      <c r="B769" s="4">
        <v>2.99</v>
      </c>
      <c r="C769" s="4">
        <v>1.23</v>
      </c>
      <c r="D769" s="4">
        <f t="shared" si="37"/>
        <v>3.6777000000000002</v>
      </c>
      <c r="E769" s="4">
        <f t="shared" si="38"/>
        <v>375.1583</v>
      </c>
      <c r="F769" s="4">
        <f t="shared" si="36"/>
        <v>9.4583000000000084</v>
      </c>
      <c r="G769" s="12">
        <v>2023</v>
      </c>
    </row>
    <row r="770" spans="1:7" x14ac:dyDescent="0.2">
      <c r="A770" s="18">
        <v>45159.069143518522</v>
      </c>
      <c r="B770" s="4">
        <v>3</v>
      </c>
      <c r="C770" s="4">
        <v>1.23</v>
      </c>
      <c r="D770" s="4">
        <f t="shared" si="37"/>
        <v>3.69</v>
      </c>
      <c r="E770" s="4">
        <f t="shared" si="38"/>
        <v>375.17059999999998</v>
      </c>
      <c r="F770" s="4">
        <f t="shared" si="36"/>
        <v>9.4705999999999904</v>
      </c>
      <c r="G770" s="12">
        <v>2023</v>
      </c>
    </row>
    <row r="771" spans="1:7" x14ac:dyDescent="0.2">
      <c r="A771" s="18">
        <v>45159.079293981478</v>
      </c>
      <c r="B771" s="4">
        <v>3.01</v>
      </c>
      <c r="C771" s="4">
        <v>1.23</v>
      </c>
      <c r="D771" s="4">
        <f t="shared" si="37"/>
        <v>3.7022999999999997</v>
      </c>
      <c r="E771" s="4">
        <f t="shared" si="38"/>
        <v>375.18289999999996</v>
      </c>
      <c r="F771" s="4">
        <f t="shared" ref="F771:F825" si="39">E771-365.7</f>
        <v>9.4828999999999724</v>
      </c>
      <c r="G771" s="12">
        <v>2023</v>
      </c>
    </row>
    <row r="772" spans="1:7" x14ac:dyDescent="0.2">
      <c r="A772" s="18">
        <v>45159.086481481485</v>
      </c>
      <c r="B772" s="4">
        <v>3.02</v>
      </c>
      <c r="C772" s="4">
        <v>1.23</v>
      </c>
      <c r="D772" s="4">
        <f t="shared" si="37"/>
        <v>3.7145999999999999</v>
      </c>
      <c r="E772" s="4">
        <f t="shared" si="38"/>
        <v>375.1952</v>
      </c>
      <c r="F772" s="4">
        <f t="shared" si="39"/>
        <v>9.4952000000000112</v>
      </c>
      <c r="G772" s="12">
        <v>2023</v>
      </c>
    </row>
    <row r="773" spans="1:7" x14ac:dyDescent="0.2">
      <c r="A773" s="18">
        <v>45159.097569444442</v>
      </c>
      <c r="B773" s="4">
        <v>3.03</v>
      </c>
      <c r="C773" s="4">
        <v>1.23</v>
      </c>
      <c r="D773" s="4">
        <f t="shared" ref="D773:D836" si="40">B773*C773</f>
        <v>3.7268999999999997</v>
      </c>
      <c r="E773" s="4">
        <f t="shared" si="38"/>
        <v>375.20749999999998</v>
      </c>
      <c r="F773" s="4">
        <f t="shared" si="39"/>
        <v>9.5074999999999932</v>
      </c>
      <c r="G773" s="12">
        <v>2023</v>
      </c>
    </row>
    <row r="774" spans="1:7" x14ac:dyDescent="0.2">
      <c r="A774" s="18">
        <v>45159.101377314815</v>
      </c>
      <c r="B774" s="4">
        <v>3.04</v>
      </c>
      <c r="C774" s="4">
        <v>1.23</v>
      </c>
      <c r="D774" s="4">
        <f t="shared" si="40"/>
        <v>3.7391999999999999</v>
      </c>
      <c r="E774" s="4">
        <f t="shared" si="38"/>
        <v>375.21979999999996</v>
      </c>
      <c r="F774" s="4">
        <f t="shared" si="39"/>
        <v>9.5197999999999752</v>
      </c>
      <c r="G774" s="12">
        <v>2023</v>
      </c>
    </row>
    <row r="775" spans="1:7" x14ac:dyDescent="0.2">
      <c r="A775" s="18">
        <v>45159.106886574074</v>
      </c>
      <c r="B775" s="4">
        <v>3.05</v>
      </c>
      <c r="C775" s="4">
        <v>1.23</v>
      </c>
      <c r="D775" s="4">
        <f t="shared" si="40"/>
        <v>3.7514999999999996</v>
      </c>
      <c r="E775" s="4">
        <f t="shared" si="38"/>
        <v>375.2321</v>
      </c>
      <c r="F775" s="4">
        <f t="shared" si="39"/>
        <v>9.532100000000014</v>
      </c>
      <c r="G775" s="12">
        <v>2023</v>
      </c>
    </row>
    <row r="776" spans="1:7" x14ac:dyDescent="0.2">
      <c r="A776" s="18">
        <v>45159.110798611109</v>
      </c>
      <c r="B776" s="4">
        <v>3.06</v>
      </c>
      <c r="C776" s="4">
        <v>1.23</v>
      </c>
      <c r="D776" s="4">
        <f t="shared" si="40"/>
        <v>3.7637999999999998</v>
      </c>
      <c r="E776" s="4">
        <f t="shared" si="38"/>
        <v>375.24439999999998</v>
      </c>
      <c r="F776" s="4">
        <f t="shared" si="39"/>
        <v>9.544399999999996</v>
      </c>
      <c r="G776" s="12">
        <v>2023</v>
      </c>
    </row>
    <row r="777" spans="1:7" x14ac:dyDescent="0.2">
      <c r="A777" s="18">
        <v>45159.116770833331</v>
      </c>
      <c r="B777" s="4">
        <v>3.07</v>
      </c>
      <c r="C777" s="4">
        <v>1.23</v>
      </c>
      <c r="D777" s="4">
        <f t="shared" si="40"/>
        <v>3.7760999999999996</v>
      </c>
      <c r="E777" s="4">
        <f t="shared" si="38"/>
        <v>375.25669999999997</v>
      </c>
      <c r="F777" s="4">
        <f t="shared" si="39"/>
        <v>9.556699999999978</v>
      </c>
      <c r="G777" s="12">
        <v>2023</v>
      </c>
    </row>
    <row r="778" spans="1:7" x14ac:dyDescent="0.2">
      <c r="A778" s="18">
        <v>45159.120844907404</v>
      </c>
      <c r="B778" s="4">
        <v>3.08</v>
      </c>
      <c r="C778" s="4">
        <v>1.23</v>
      </c>
      <c r="D778" s="4">
        <f t="shared" si="40"/>
        <v>3.7884000000000002</v>
      </c>
      <c r="E778" s="4">
        <f t="shared" si="38"/>
        <v>375.26900000000001</v>
      </c>
      <c r="F778" s="4">
        <f t="shared" si="39"/>
        <v>9.5690000000000168</v>
      </c>
      <c r="G778" s="12">
        <v>2023</v>
      </c>
    </row>
    <row r="779" spans="1:7" x14ac:dyDescent="0.2">
      <c r="A779" s="18">
        <v>45159.126817129632</v>
      </c>
      <c r="B779" s="4">
        <v>3.09</v>
      </c>
      <c r="C779" s="4">
        <v>1.23</v>
      </c>
      <c r="D779" s="4">
        <f t="shared" si="40"/>
        <v>3.8007</v>
      </c>
      <c r="E779" s="4">
        <f t="shared" si="38"/>
        <v>375.28129999999999</v>
      </c>
      <c r="F779" s="4">
        <f t="shared" si="39"/>
        <v>9.5812999999999988</v>
      </c>
      <c r="G779" s="12">
        <v>2023</v>
      </c>
    </row>
    <row r="780" spans="1:7" x14ac:dyDescent="0.2">
      <c r="A780" s="18">
        <v>45159.131041666667</v>
      </c>
      <c r="B780" s="4">
        <v>3.1</v>
      </c>
      <c r="C780" s="4">
        <v>1.23</v>
      </c>
      <c r="D780" s="4">
        <f t="shared" si="40"/>
        <v>3.8130000000000002</v>
      </c>
      <c r="E780" s="4">
        <f t="shared" si="38"/>
        <v>375.29359999999997</v>
      </c>
      <c r="F780" s="4">
        <f t="shared" si="39"/>
        <v>9.5935999999999808</v>
      </c>
      <c r="G780" s="12">
        <v>2023</v>
      </c>
    </row>
    <row r="781" spans="1:7" x14ac:dyDescent="0.2">
      <c r="A781" s="18">
        <v>45159.13689814815</v>
      </c>
      <c r="B781" s="4">
        <v>3.11</v>
      </c>
      <c r="C781" s="4">
        <v>1.23</v>
      </c>
      <c r="D781" s="4">
        <f t="shared" si="40"/>
        <v>3.8252999999999999</v>
      </c>
      <c r="E781" s="4">
        <f t="shared" si="38"/>
        <v>375.30590000000001</v>
      </c>
      <c r="F781" s="4">
        <f t="shared" si="39"/>
        <v>9.6059000000000196</v>
      </c>
      <c r="G781" s="12">
        <v>2023</v>
      </c>
    </row>
    <row r="782" spans="1:7" x14ac:dyDescent="0.2">
      <c r="A782" s="18">
        <v>45159.141180555554</v>
      </c>
      <c r="B782" s="4">
        <v>3.12</v>
      </c>
      <c r="C782" s="4">
        <v>1.23</v>
      </c>
      <c r="D782" s="4">
        <f t="shared" si="40"/>
        <v>3.8376000000000001</v>
      </c>
      <c r="E782" s="4">
        <f t="shared" si="38"/>
        <v>375.31819999999999</v>
      </c>
      <c r="F782" s="4">
        <f t="shared" si="39"/>
        <v>9.6182000000000016</v>
      </c>
      <c r="G782" s="12">
        <v>2023</v>
      </c>
    </row>
    <row r="783" spans="1:7" x14ac:dyDescent="0.2">
      <c r="A783" s="18">
        <v>45159.14775462963</v>
      </c>
      <c r="B783" s="4">
        <v>3.13</v>
      </c>
      <c r="C783" s="4">
        <v>1.23</v>
      </c>
      <c r="D783" s="4">
        <f t="shared" si="40"/>
        <v>3.8498999999999999</v>
      </c>
      <c r="E783" s="4">
        <f t="shared" si="38"/>
        <v>375.33049999999997</v>
      </c>
      <c r="F783" s="4">
        <f t="shared" si="39"/>
        <v>9.6304999999999836</v>
      </c>
      <c r="G783" s="12">
        <v>2023</v>
      </c>
    </row>
    <row r="784" spans="1:7" x14ac:dyDescent="0.2">
      <c r="A784" s="18">
        <v>45159.152557870373</v>
      </c>
      <c r="B784" s="4">
        <v>3.14</v>
      </c>
      <c r="C784" s="4">
        <v>1.23</v>
      </c>
      <c r="D784" s="4">
        <f t="shared" si="40"/>
        <v>3.8622000000000001</v>
      </c>
      <c r="E784" s="4">
        <f t="shared" si="38"/>
        <v>375.34279999999995</v>
      </c>
      <c r="F784" s="4">
        <f t="shared" si="39"/>
        <v>9.6427999999999656</v>
      </c>
      <c r="G784" s="12">
        <v>2023</v>
      </c>
    </row>
    <row r="785" spans="1:7" x14ac:dyDescent="0.2">
      <c r="A785" s="18">
        <v>45159.159745370373</v>
      </c>
      <c r="B785" s="4">
        <v>3.15</v>
      </c>
      <c r="C785" s="4">
        <v>1.23</v>
      </c>
      <c r="D785" s="4">
        <f t="shared" si="40"/>
        <v>3.8744999999999998</v>
      </c>
      <c r="E785" s="4">
        <f t="shared" si="38"/>
        <v>375.35509999999999</v>
      </c>
      <c r="F785" s="4">
        <f t="shared" si="39"/>
        <v>9.6551000000000045</v>
      </c>
      <c r="G785" s="12">
        <v>2023</v>
      </c>
    </row>
    <row r="786" spans="1:7" x14ac:dyDescent="0.2">
      <c r="A786" s="18">
        <v>45159.164675925924</v>
      </c>
      <c r="B786" s="4">
        <v>3.16</v>
      </c>
      <c r="C786" s="4">
        <v>1.23</v>
      </c>
      <c r="D786" s="4">
        <f t="shared" si="40"/>
        <v>3.8868</v>
      </c>
      <c r="E786" s="4">
        <f t="shared" si="38"/>
        <v>375.36739999999998</v>
      </c>
      <c r="F786" s="4">
        <f t="shared" si="39"/>
        <v>9.6673999999999864</v>
      </c>
      <c r="G786" s="12">
        <v>2023</v>
      </c>
    </row>
    <row r="787" spans="1:7" x14ac:dyDescent="0.2">
      <c r="A787" s="18">
        <v>45159.172430555554</v>
      </c>
      <c r="B787" s="4">
        <v>3.17</v>
      </c>
      <c r="C787" s="4">
        <v>1.23</v>
      </c>
      <c r="D787" s="4">
        <f t="shared" si="40"/>
        <v>3.8990999999999998</v>
      </c>
      <c r="E787" s="4">
        <f t="shared" si="38"/>
        <v>375.37969999999996</v>
      </c>
      <c r="F787" s="4">
        <f t="shared" si="39"/>
        <v>9.6796999999999684</v>
      </c>
      <c r="G787" s="12">
        <v>2023</v>
      </c>
    </row>
    <row r="788" spans="1:7" x14ac:dyDescent="0.2">
      <c r="A788" s="18">
        <v>45159.177916666667</v>
      </c>
      <c r="B788" s="4">
        <v>3.18</v>
      </c>
      <c r="C788" s="4">
        <v>1.23</v>
      </c>
      <c r="D788" s="4">
        <f t="shared" si="40"/>
        <v>3.9114</v>
      </c>
      <c r="E788" s="4">
        <f t="shared" si="38"/>
        <v>375.392</v>
      </c>
      <c r="F788" s="4">
        <f t="shared" si="39"/>
        <v>9.6920000000000073</v>
      </c>
      <c r="G788" s="12">
        <v>2023</v>
      </c>
    </row>
    <row r="789" spans="1:7" x14ac:dyDescent="0.2">
      <c r="A789" s="18">
        <v>45159.185868055552</v>
      </c>
      <c r="B789" s="4">
        <v>3.19</v>
      </c>
      <c r="C789" s="4">
        <v>1.23</v>
      </c>
      <c r="D789" s="4">
        <f t="shared" si="40"/>
        <v>3.9236999999999997</v>
      </c>
      <c r="E789" s="4">
        <f t="shared" si="38"/>
        <v>375.40429999999998</v>
      </c>
      <c r="F789" s="4">
        <f t="shared" si="39"/>
        <v>9.7042999999999893</v>
      </c>
      <c r="G789" s="12">
        <v>2023</v>
      </c>
    </row>
    <row r="790" spans="1:7" x14ac:dyDescent="0.2">
      <c r="A790" s="18">
        <v>45159.19190972222</v>
      </c>
      <c r="B790" s="4">
        <v>3.2</v>
      </c>
      <c r="C790" s="4">
        <v>1.23</v>
      </c>
      <c r="D790" s="4">
        <f t="shared" si="40"/>
        <v>3.9359999999999999</v>
      </c>
      <c r="E790" s="4">
        <f t="shared" si="38"/>
        <v>375.41659999999996</v>
      </c>
      <c r="F790" s="4">
        <f t="shared" si="39"/>
        <v>9.7165999999999713</v>
      </c>
      <c r="G790" s="12">
        <v>2023</v>
      </c>
    </row>
    <row r="791" spans="1:7" x14ac:dyDescent="0.2">
      <c r="A791" s="18">
        <v>45159.201053240744</v>
      </c>
      <c r="B791" s="4">
        <v>3.21</v>
      </c>
      <c r="C791" s="4">
        <v>1.23</v>
      </c>
      <c r="D791" s="4">
        <f t="shared" si="40"/>
        <v>3.9482999999999997</v>
      </c>
      <c r="E791" s="4">
        <f t="shared" ref="E791:E845" si="41">D791+$E$469</f>
        <v>375.4289</v>
      </c>
      <c r="F791" s="4">
        <f t="shared" si="39"/>
        <v>9.7289000000000101</v>
      </c>
      <c r="G791" s="12">
        <v>2023</v>
      </c>
    </row>
    <row r="792" spans="1:7" x14ac:dyDescent="0.2">
      <c r="A792" s="18">
        <v>45159.207337962966</v>
      </c>
      <c r="B792" s="4">
        <v>3.22</v>
      </c>
      <c r="C792" s="4">
        <v>1.23</v>
      </c>
      <c r="D792" s="4">
        <f t="shared" si="40"/>
        <v>3.9606000000000003</v>
      </c>
      <c r="E792" s="4">
        <f t="shared" si="41"/>
        <v>375.44119999999998</v>
      </c>
      <c r="F792" s="4">
        <f t="shared" si="39"/>
        <v>9.7411999999999921</v>
      </c>
      <c r="G792" s="12">
        <v>2023</v>
      </c>
    </row>
    <row r="793" spans="1:7" x14ac:dyDescent="0.2">
      <c r="A793" s="18">
        <v>45159.216967592591</v>
      </c>
      <c r="B793" s="4">
        <v>3.23</v>
      </c>
      <c r="C793" s="4">
        <v>1.23</v>
      </c>
      <c r="D793" s="4">
        <f t="shared" si="40"/>
        <v>3.9729000000000001</v>
      </c>
      <c r="E793" s="4">
        <f t="shared" si="41"/>
        <v>375.45349999999996</v>
      </c>
      <c r="F793" s="4">
        <f t="shared" si="39"/>
        <v>9.7534999999999741</v>
      </c>
      <c r="G793" s="12">
        <v>2023</v>
      </c>
    </row>
    <row r="794" spans="1:7" x14ac:dyDescent="0.2">
      <c r="A794" s="18">
        <v>45159.221585648149</v>
      </c>
      <c r="B794" s="4">
        <v>3.24</v>
      </c>
      <c r="C794" s="4">
        <v>1.23</v>
      </c>
      <c r="D794" s="4">
        <f t="shared" si="40"/>
        <v>3.9852000000000003</v>
      </c>
      <c r="E794" s="4">
        <f t="shared" si="41"/>
        <v>375.4658</v>
      </c>
      <c r="F794" s="4">
        <f t="shared" si="39"/>
        <v>9.7658000000000129</v>
      </c>
      <c r="G794" s="12">
        <v>2023</v>
      </c>
    </row>
    <row r="795" spans="1:7" x14ac:dyDescent="0.2">
      <c r="A795" s="18">
        <v>45159.227881944447</v>
      </c>
      <c r="B795" s="4">
        <v>3.25</v>
      </c>
      <c r="C795" s="4">
        <v>1.23</v>
      </c>
      <c r="D795" s="4">
        <f t="shared" si="40"/>
        <v>3.9975000000000001</v>
      </c>
      <c r="E795" s="4">
        <f t="shared" si="41"/>
        <v>375.47809999999998</v>
      </c>
      <c r="F795" s="4">
        <f t="shared" si="39"/>
        <v>9.7780999999999949</v>
      </c>
      <c r="G795" s="12">
        <v>2023</v>
      </c>
    </row>
    <row r="796" spans="1:7" x14ac:dyDescent="0.2">
      <c r="A796" s="18">
        <v>45159.232141203705</v>
      </c>
      <c r="B796" s="4">
        <v>3.26</v>
      </c>
      <c r="C796" s="4">
        <v>1.23</v>
      </c>
      <c r="D796" s="4">
        <f t="shared" si="40"/>
        <v>4.0097999999999994</v>
      </c>
      <c r="E796" s="4">
        <f t="shared" si="41"/>
        <v>375.49039999999997</v>
      </c>
      <c r="F796" s="4">
        <f t="shared" si="39"/>
        <v>9.7903999999999769</v>
      </c>
      <c r="G796" s="12">
        <v>2023</v>
      </c>
    </row>
    <row r="797" spans="1:7" x14ac:dyDescent="0.2">
      <c r="A797" s="18">
        <v>45159.238599537035</v>
      </c>
      <c r="B797" s="4">
        <v>3.27</v>
      </c>
      <c r="C797" s="4">
        <v>1.23</v>
      </c>
      <c r="D797" s="4">
        <f t="shared" si="40"/>
        <v>4.0221</v>
      </c>
      <c r="E797" s="4">
        <f t="shared" si="41"/>
        <v>375.5027</v>
      </c>
      <c r="F797" s="4">
        <f t="shared" si="39"/>
        <v>9.8027000000000157</v>
      </c>
      <c r="G797" s="12">
        <v>2023</v>
      </c>
    </row>
    <row r="798" spans="1:7" x14ac:dyDescent="0.2">
      <c r="A798" s="18">
        <v>45159.24318287037</v>
      </c>
      <c r="B798" s="4">
        <v>3.28</v>
      </c>
      <c r="C798" s="4">
        <v>1.23</v>
      </c>
      <c r="D798" s="4">
        <f t="shared" si="40"/>
        <v>4.0343999999999998</v>
      </c>
      <c r="E798" s="4">
        <f t="shared" si="41"/>
        <v>375.51499999999999</v>
      </c>
      <c r="F798" s="4">
        <f t="shared" si="39"/>
        <v>9.8149999999999977</v>
      </c>
      <c r="G798" s="12">
        <v>2023</v>
      </c>
    </row>
    <row r="799" spans="1:7" x14ac:dyDescent="0.2">
      <c r="A799" s="18">
        <v>45159.250324074077</v>
      </c>
      <c r="B799" s="4">
        <v>3.29</v>
      </c>
      <c r="C799" s="4">
        <v>1.23</v>
      </c>
      <c r="D799" s="4">
        <f t="shared" si="40"/>
        <v>4.0467000000000004</v>
      </c>
      <c r="E799" s="4">
        <f t="shared" si="41"/>
        <v>375.52729999999997</v>
      </c>
      <c r="F799" s="4">
        <f t="shared" si="39"/>
        <v>9.8272999999999797</v>
      </c>
      <c r="G799" s="12">
        <v>2023</v>
      </c>
    </row>
    <row r="800" spans="1:7" x14ac:dyDescent="0.2">
      <c r="A800" s="18">
        <v>45159.255370370367</v>
      </c>
      <c r="B800" s="4">
        <v>3.3</v>
      </c>
      <c r="C800" s="4">
        <v>1.23</v>
      </c>
      <c r="D800" s="4">
        <f t="shared" si="40"/>
        <v>4.0590000000000002</v>
      </c>
      <c r="E800" s="4">
        <f t="shared" si="41"/>
        <v>375.53960000000001</v>
      </c>
      <c r="F800" s="4">
        <f t="shared" si="39"/>
        <v>9.8396000000000186</v>
      </c>
      <c r="G800" s="12">
        <v>2023</v>
      </c>
    </row>
    <row r="801" spans="1:7" x14ac:dyDescent="0.2">
      <c r="A801" s="18">
        <v>45159.26321759259</v>
      </c>
      <c r="B801" s="4">
        <v>3.31</v>
      </c>
      <c r="C801" s="4">
        <v>1.23</v>
      </c>
      <c r="D801" s="4">
        <f t="shared" si="40"/>
        <v>4.0712999999999999</v>
      </c>
      <c r="E801" s="4">
        <f t="shared" si="41"/>
        <v>375.55189999999999</v>
      </c>
      <c r="F801" s="4">
        <f t="shared" si="39"/>
        <v>9.8519000000000005</v>
      </c>
      <c r="G801" s="12">
        <v>2023</v>
      </c>
    </row>
    <row r="802" spans="1:7" x14ac:dyDescent="0.2">
      <c r="A802" s="18">
        <v>45159.269016203703</v>
      </c>
      <c r="B802" s="4">
        <v>3.32</v>
      </c>
      <c r="C802" s="4">
        <v>1.23</v>
      </c>
      <c r="D802" s="4">
        <f t="shared" si="40"/>
        <v>4.0835999999999997</v>
      </c>
      <c r="E802" s="4">
        <f t="shared" si="41"/>
        <v>375.56419999999997</v>
      </c>
      <c r="F802" s="4">
        <f t="shared" si="39"/>
        <v>9.8641999999999825</v>
      </c>
      <c r="G802" s="12">
        <v>2023</v>
      </c>
    </row>
    <row r="803" spans="1:7" x14ac:dyDescent="0.2">
      <c r="A803" s="18">
        <v>45159.277962962966</v>
      </c>
      <c r="B803" s="4">
        <v>3.33</v>
      </c>
      <c r="C803" s="4">
        <v>1.23</v>
      </c>
      <c r="D803" s="4">
        <f t="shared" si="40"/>
        <v>4.0959000000000003</v>
      </c>
      <c r="E803" s="4">
        <f t="shared" si="41"/>
        <v>375.57650000000001</v>
      </c>
      <c r="F803" s="4">
        <f t="shared" si="39"/>
        <v>9.8765000000000214</v>
      </c>
      <c r="G803" s="12">
        <v>2023</v>
      </c>
    </row>
    <row r="804" spans="1:7" x14ac:dyDescent="0.2">
      <c r="A804" s="18">
        <v>45159.284548611111</v>
      </c>
      <c r="B804" s="4">
        <v>3.34</v>
      </c>
      <c r="C804" s="4">
        <v>1.23</v>
      </c>
      <c r="D804" s="4">
        <f t="shared" si="40"/>
        <v>4.1082000000000001</v>
      </c>
      <c r="E804" s="4">
        <f t="shared" si="41"/>
        <v>375.58879999999999</v>
      </c>
      <c r="F804" s="4">
        <f t="shared" si="39"/>
        <v>9.8888000000000034</v>
      </c>
      <c r="G804" s="12">
        <v>2023</v>
      </c>
    </row>
    <row r="805" spans="1:7" x14ac:dyDescent="0.2">
      <c r="A805" s="18">
        <v>45159.294664351852</v>
      </c>
      <c r="B805" s="4">
        <v>3.35</v>
      </c>
      <c r="C805" s="4">
        <v>1.23</v>
      </c>
      <c r="D805" s="4">
        <f t="shared" si="40"/>
        <v>4.1204999999999998</v>
      </c>
      <c r="E805" s="4">
        <f t="shared" si="41"/>
        <v>375.60109999999997</v>
      </c>
      <c r="F805" s="4">
        <f t="shared" si="39"/>
        <v>9.9010999999999854</v>
      </c>
      <c r="G805" s="12">
        <v>2023</v>
      </c>
    </row>
    <row r="806" spans="1:7" x14ac:dyDescent="0.2">
      <c r="A806" s="18">
        <v>45159.301944444444</v>
      </c>
      <c r="B806" s="4">
        <v>3.36</v>
      </c>
      <c r="C806" s="4">
        <v>1.23</v>
      </c>
      <c r="D806" s="4">
        <f t="shared" si="40"/>
        <v>4.1327999999999996</v>
      </c>
      <c r="E806" s="4">
        <f t="shared" si="41"/>
        <v>375.61339999999996</v>
      </c>
      <c r="F806" s="4">
        <f t="shared" si="39"/>
        <v>9.9133999999999673</v>
      </c>
      <c r="G806" s="12">
        <v>2023</v>
      </c>
    </row>
    <row r="807" spans="1:7" x14ac:dyDescent="0.2">
      <c r="A807" s="18">
        <v>45159.313344907408</v>
      </c>
      <c r="B807" s="4">
        <v>3.37</v>
      </c>
      <c r="C807" s="4">
        <v>1.23</v>
      </c>
      <c r="D807" s="4">
        <f t="shared" si="40"/>
        <v>4.1451000000000002</v>
      </c>
      <c r="E807" s="4">
        <f t="shared" si="41"/>
        <v>375.62569999999999</v>
      </c>
      <c r="F807" s="4">
        <f t="shared" si="39"/>
        <v>9.9257000000000062</v>
      </c>
      <c r="G807" s="12">
        <v>2023</v>
      </c>
    </row>
    <row r="808" spans="1:7" x14ac:dyDescent="0.2">
      <c r="A808" s="18">
        <v>45159.321805555555</v>
      </c>
      <c r="B808" s="4">
        <v>3.38</v>
      </c>
      <c r="C808" s="4">
        <v>1.23</v>
      </c>
      <c r="D808" s="4">
        <f t="shared" si="40"/>
        <v>4.1574</v>
      </c>
      <c r="E808" s="4">
        <f t="shared" si="41"/>
        <v>375.63799999999998</v>
      </c>
      <c r="F808" s="4">
        <f t="shared" si="39"/>
        <v>9.9379999999999882</v>
      </c>
      <c r="G808" s="12">
        <v>2023</v>
      </c>
    </row>
    <row r="809" spans="1:7" x14ac:dyDescent="0.2">
      <c r="A809" s="18">
        <v>45159.336145833331</v>
      </c>
      <c r="B809" s="4">
        <v>3.39</v>
      </c>
      <c r="C809" s="4">
        <v>1.23</v>
      </c>
      <c r="D809" s="4">
        <f t="shared" si="40"/>
        <v>4.1696999999999997</v>
      </c>
      <c r="E809" s="4">
        <f t="shared" si="41"/>
        <v>375.65029999999996</v>
      </c>
      <c r="F809" s="4">
        <f t="shared" si="39"/>
        <v>9.9502999999999702</v>
      </c>
      <c r="G809" s="12">
        <v>2023</v>
      </c>
    </row>
    <row r="810" spans="1:7" x14ac:dyDescent="0.2">
      <c r="A810" s="18">
        <v>45159.347962962966</v>
      </c>
      <c r="B810" s="4">
        <v>3.4</v>
      </c>
      <c r="C810" s="4">
        <v>1.23</v>
      </c>
      <c r="D810" s="4">
        <f t="shared" si="40"/>
        <v>4.1819999999999995</v>
      </c>
      <c r="E810" s="4">
        <f t="shared" si="41"/>
        <v>375.6626</v>
      </c>
      <c r="F810" s="4">
        <f t="shared" si="39"/>
        <v>9.962600000000009</v>
      </c>
      <c r="G810" s="12">
        <v>2023</v>
      </c>
    </row>
    <row r="811" spans="1:7" x14ac:dyDescent="0.2">
      <c r="A811" s="18">
        <v>45159.404409722221</v>
      </c>
      <c r="B811" s="4">
        <v>3.41</v>
      </c>
      <c r="C811" s="4">
        <v>1.23</v>
      </c>
      <c r="D811" s="4">
        <f t="shared" si="40"/>
        <v>4.1943000000000001</v>
      </c>
      <c r="E811" s="4">
        <f t="shared" si="41"/>
        <v>375.67489999999998</v>
      </c>
      <c r="F811" s="4">
        <f t="shared" si="39"/>
        <v>9.974899999999991</v>
      </c>
      <c r="G811" s="12">
        <v>2023</v>
      </c>
    </row>
    <row r="812" spans="1:7" x14ac:dyDescent="0.2">
      <c r="A812" s="18">
        <v>45159.447372685187</v>
      </c>
      <c r="B812" s="4">
        <v>3.42</v>
      </c>
      <c r="C812" s="4">
        <v>1.23</v>
      </c>
      <c r="D812" s="4">
        <f t="shared" si="40"/>
        <v>4.2065999999999999</v>
      </c>
      <c r="E812" s="4">
        <f t="shared" si="41"/>
        <v>375.68719999999996</v>
      </c>
      <c r="F812" s="4">
        <f t="shared" si="39"/>
        <v>9.987199999999973</v>
      </c>
      <c r="G812" s="12">
        <v>2023</v>
      </c>
    </row>
    <row r="813" spans="1:7" x14ac:dyDescent="0.2">
      <c r="A813" s="18">
        <v>45159.517430555556</v>
      </c>
      <c r="B813" s="4">
        <v>3.43</v>
      </c>
      <c r="C813" s="4">
        <v>1.23</v>
      </c>
      <c r="D813" s="4">
        <f t="shared" si="40"/>
        <v>4.2189000000000005</v>
      </c>
      <c r="E813" s="4">
        <f t="shared" si="41"/>
        <v>375.6995</v>
      </c>
      <c r="F813" s="4">
        <f t="shared" si="39"/>
        <v>9.9995000000000118</v>
      </c>
      <c r="G813" s="12">
        <v>2023</v>
      </c>
    </row>
    <row r="814" spans="1:7" x14ac:dyDescent="0.2">
      <c r="A814" s="18">
        <v>45159.568692129629</v>
      </c>
      <c r="B814" s="4">
        <v>3.44</v>
      </c>
      <c r="C814" s="4">
        <v>1.23</v>
      </c>
      <c r="D814" s="4">
        <f t="shared" si="40"/>
        <v>4.2312000000000003</v>
      </c>
      <c r="E814" s="4">
        <f t="shared" si="41"/>
        <v>375.71179999999998</v>
      </c>
      <c r="F814" s="4">
        <f t="shared" si="39"/>
        <v>10.011799999999994</v>
      </c>
      <c r="G814" s="12">
        <v>2023</v>
      </c>
    </row>
    <row r="815" spans="1:7" x14ac:dyDescent="0.2">
      <c r="A815" s="18">
        <v>45159.66128472222</v>
      </c>
      <c r="B815" s="4">
        <v>3.45</v>
      </c>
      <c r="C815" s="4">
        <v>1.23</v>
      </c>
      <c r="D815" s="4">
        <f t="shared" si="40"/>
        <v>4.2435</v>
      </c>
      <c r="E815" s="4">
        <f t="shared" si="41"/>
        <v>375.72409999999996</v>
      </c>
      <c r="F815" s="4">
        <f t="shared" si="39"/>
        <v>10.024099999999976</v>
      </c>
      <c r="G815" s="12">
        <v>2023</v>
      </c>
    </row>
    <row r="816" spans="1:7" x14ac:dyDescent="0.2">
      <c r="A816" s="18">
        <v>45159.740543981483</v>
      </c>
      <c r="B816" s="4">
        <v>3.46</v>
      </c>
      <c r="C816" s="4">
        <v>1.23</v>
      </c>
      <c r="D816" s="4">
        <f t="shared" si="40"/>
        <v>4.2557999999999998</v>
      </c>
      <c r="E816" s="4">
        <f t="shared" si="41"/>
        <v>375.7364</v>
      </c>
      <c r="F816" s="4">
        <f t="shared" si="39"/>
        <v>10.036400000000015</v>
      </c>
      <c r="G816" s="12">
        <v>2023</v>
      </c>
    </row>
    <row r="817" spans="1:8" x14ac:dyDescent="0.2">
      <c r="A817" s="18">
        <v>45159.852256944447</v>
      </c>
      <c r="B817" s="4">
        <v>3.47</v>
      </c>
      <c r="C817" s="4">
        <v>1.23</v>
      </c>
      <c r="D817" s="4">
        <f t="shared" si="40"/>
        <v>4.2681000000000004</v>
      </c>
      <c r="E817" s="4">
        <f t="shared" si="41"/>
        <v>375.74869999999999</v>
      </c>
      <c r="F817" s="4">
        <f t="shared" si="39"/>
        <v>10.048699999999997</v>
      </c>
      <c r="G817" s="12">
        <v>2023</v>
      </c>
    </row>
    <row r="818" spans="1:8" x14ac:dyDescent="0.2">
      <c r="A818" s="18">
        <v>45160.025173611109</v>
      </c>
      <c r="B818" s="4">
        <v>3.48</v>
      </c>
      <c r="C818" s="4">
        <v>1.23</v>
      </c>
      <c r="D818" s="4">
        <f t="shared" si="40"/>
        <v>4.2804000000000002</v>
      </c>
      <c r="E818" s="4">
        <f t="shared" si="41"/>
        <v>375.76099999999997</v>
      </c>
      <c r="F818" s="4">
        <f t="shared" si="39"/>
        <v>10.060999999999979</v>
      </c>
      <c r="G818" s="12">
        <v>2023</v>
      </c>
    </row>
    <row r="819" spans="1:8" x14ac:dyDescent="0.2">
      <c r="A819" s="18">
        <v>45160.507708333331</v>
      </c>
      <c r="B819" s="4">
        <v>3.49</v>
      </c>
      <c r="C819" s="4">
        <v>1.23</v>
      </c>
      <c r="D819" s="4">
        <f t="shared" si="40"/>
        <v>4.2927</v>
      </c>
      <c r="E819" s="4">
        <f t="shared" si="41"/>
        <v>375.77330000000001</v>
      </c>
      <c r="F819" s="4">
        <f t="shared" si="39"/>
        <v>10.073300000000017</v>
      </c>
      <c r="G819" s="12">
        <v>2023</v>
      </c>
    </row>
    <row r="820" spans="1:8" x14ac:dyDescent="0.2">
      <c r="A820" s="18">
        <v>45161.21943287037</v>
      </c>
      <c r="B820" s="4">
        <v>3.5</v>
      </c>
      <c r="C820" s="4">
        <v>1.23</v>
      </c>
      <c r="D820" s="4">
        <f t="shared" si="40"/>
        <v>4.3049999999999997</v>
      </c>
      <c r="E820" s="4">
        <f t="shared" si="41"/>
        <v>375.78559999999999</v>
      </c>
      <c r="F820" s="4">
        <f t="shared" si="39"/>
        <v>10.085599999999999</v>
      </c>
      <c r="G820" s="12">
        <v>2023</v>
      </c>
    </row>
    <row r="821" spans="1:8" x14ac:dyDescent="0.2">
      <c r="A821" s="18">
        <v>45162.385185185187</v>
      </c>
      <c r="B821" s="4">
        <v>3.51</v>
      </c>
      <c r="C821" s="4">
        <v>1.23</v>
      </c>
      <c r="D821" s="4">
        <f t="shared" si="40"/>
        <v>4.3172999999999995</v>
      </c>
      <c r="E821" s="4">
        <f t="shared" si="41"/>
        <v>375.79789999999997</v>
      </c>
      <c r="F821" s="4">
        <f t="shared" si="39"/>
        <v>10.097899999999981</v>
      </c>
      <c r="G821" s="12">
        <v>2023</v>
      </c>
    </row>
    <row r="822" spans="1:8" x14ac:dyDescent="0.2">
      <c r="A822" s="18">
        <v>45163.204305555555</v>
      </c>
      <c r="B822" s="4">
        <v>3.52</v>
      </c>
      <c r="C822" s="4">
        <v>1.23</v>
      </c>
      <c r="D822" s="4">
        <f t="shared" si="40"/>
        <v>4.3296000000000001</v>
      </c>
      <c r="E822" s="4">
        <f t="shared" si="41"/>
        <v>375.81020000000001</v>
      </c>
      <c r="F822" s="4">
        <f t="shared" si="39"/>
        <v>10.11020000000002</v>
      </c>
      <c r="G822" s="12">
        <v>2023</v>
      </c>
    </row>
    <row r="823" spans="1:8" x14ac:dyDescent="0.2">
      <c r="A823" s="18">
        <v>45164.676666666666</v>
      </c>
      <c r="B823" s="4">
        <v>3.53</v>
      </c>
      <c r="C823" s="4">
        <v>1.23</v>
      </c>
      <c r="D823" s="4">
        <f t="shared" si="40"/>
        <v>4.3418999999999999</v>
      </c>
      <c r="E823" s="4">
        <f t="shared" si="41"/>
        <v>375.82249999999999</v>
      </c>
      <c r="F823" s="4">
        <f t="shared" si="39"/>
        <v>10.122500000000002</v>
      </c>
      <c r="G823" s="12">
        <v>2023</v>
      </c>
    </row>
    <row r="824" spans="1:8" x14ac:dyDescent="0.2">
      <c r="A824" s="18">
        <v>45166.09878472222</v>
      </c>
      <c r="B824" s="4">
        <v>3.54</v>
      </c>
      <c r="C824" s="4">
        <v>1.23</v>
      </c>
      <c r="D824" s="4">
        <f t="shared" si="40"/>
        <v>4.3541999999999996</v>
      </c>
      <c r="E824" s="4">
        <f t="shared" si="41"/>
        <v>375.83479999999997</v>
      </c>
      <c r="F824" s="4">
        <f t="shared" si="39"/>
        <v>10.134799999999984</v>
      </c>
      <c r="G824" s="12">
        <v>2023</v>
      </c>
    </row>
    <row r="825" spans="1:8" x14ac:dyDescent="0.2">
      <c r="A825" s="18">
        <v>45172.137326388889</v>
      </c>
      <c r="B825" s="4">
        <v>3.55</v>
      </c>
      <c r="C825" s="4">
        <v>1.23</v>
      </c>
      <c r="D825" s="4">
        <f t="shared" si="40"/>
        <v>4.3664999999999994</v>
      </c>
      <c r="E825" s="4">
        <f t="shared" si="41"/>
        <v>375.84709999999995</v>
      </c>
      <c r="F825" s="4">
        <f t="shared" si="39"/>
        <v>10.147099999999966</v>
      </c>
      <c r="G825" s="12">
        <v>2023</v>
      </c>
      <c r="H825" s="11" t="s">
        <v>17</v>
      </c>
    </row>
    <row r="826" spans="1:8" x14ac:dyDescent="0.2">
      <c r="A826" s="18">
        <v>45202.390590277777</v>
      </c>
      <c r="B826" s="4">
        <v>3.56</v>
      </c>
      <c r="C826" s="4">
        <v>1.23</v>
      </c>
      <c r="D826" s="4">
        <f t="shared" si="40"/>
        <v>4.3788</v>
      </c>
      <c r="E826" s="4">
        <f t="shared" si="41"/>
        <v>375.85939999999999</v>
      </c>
      <c r="F826" s="4">
        <f>E826-375.85</f>
        <v>9.3999999999709871E-3</v>
      </c>
      <c r="G826" s="12">
        <v>2024</v>
      </c>
      <c r="H826" s="11" t="s">
        <v>16</v>
      </c>
    </row>
    <row r="827" spans="1:8" x14ac:dyDescent="0.2">
      <c r="A827" s="18">
        <v>45202.502337962964</v>
      </c>
      <c r="B827" s="4">
        <v>3.57</v>
      </c>
      <c r="C827" s="4">
        <v>1.23</v>
      </c>
      <c r="D827" s="4">
        <f t="shared" si="40"/>
        <v>4.3910999999999998</v>
      </c>
      <c r="E827" s="4">
        <f t="shared" si="41"/>
        <v>375.87169999999998</v>
      </c>
      <c r="F827" s="4">
        <f t="shared" ref="F827:F847" si="42">E827-375.85</f>
        <v>2.1699999999952979E-2</v>
      </c>
      <c r="G827" s="12">
        <v>2024</v>
      </c>
    </row>
    <row r="828" spans="1:8" x14ac:dyDescent="0.2">
      <c r="A828" s="18">
        <v>45202.730358796296</v>
      </c>
      <c r="B828" s="4">
        <v>3.58</v>
      </c>
      <c r="C828" s="4">
        <v>1.23</v>
      </c>
      <c r="D828" s="4">
        <f t="shared" si="40"/>
        <v>4.4034000000000004</v>
      </c>
      <c r="E828" s="4">
        <f t="shared" si="41"/>
        <v>375.88399999999996</v>
      </c>
      <c r="F828" s="4">
        <f t="shared" si="42"/>
        <v>3.3999999999934971E-2</v>
      </c>
      <c r="G828" s="12">
        <v>2024</v>
      </c>
    </row>
    <row r="829" spans="1:8" x14ac:dyDescent="0.2">
      <c r="A829" s="18">
        <v>45202.931944444441</v>
      </c>
      <c r="B829" s="4">
        <v>3.59</v>
      </c>
      <c r="C829" s="4">
        <v>1.23</v>
      </c>
      <c r="D829" s="4">
        <f t="shared" si="40"/>
        <v>4.4157000000000002</v>
      </c>
      <c r="E829" s="4">
        <f t="shared" si="41"/>
        <v>375.8963</v>
      </c>
      <c r="F829" s="4">
        <f t="shared" si="42"/>
        <v>4.6299999999973807E-2</v>
      </c>
      <c r="G829" s="12">
        <v>2024</v>
      </c>
    </row>
    <row r="830" spans="1:8" x14ac:dyDescent="0.2">
      <c r="A830" s="18">
        <v>45203.097187500003</v>
      </c>
      <c r="B830" s="4">
        <v>3.6</v>
      </c>
      <c r="C830" s="4">
        <v>1.23</v>
      </c>
      <c r="D830" s="4">
        <f t="shared" si="40"/>
        <v>4.4279999999999999</v>
      </c>
      <c r="E830" s="4">
        <f t="shared" si="41"/>
        <v>375.90859999999998</v>
      </c>
      <c r="F830" s="4">
        <f t="shared" si="42"/>
        <v>5.8599999999955799E-2</v>
      </c>
      <c r="G830" s="12">
        <v>2024</v>
      </c>
    </row>
    <row r="831" spans="1:8" x14ac:dyDescent="0.2">
      <c r="A831" s="18">
        <v>45203.489155092589</v>
      </c>
      <c r="B831" s="4">
        <v>3.61</v>
      </c>
      <c r="C831" s="4">
        <v>1.23</v>
      </c>
      <c r="D831" s="4">
        <f t="shared" si="40"/>
        <v>4.4402999999999997</v>
      </c>
      <c r="E831" s="4">
        <f t="shared" si="41"/>
        <v>375.92089999999996</v>
      </c>
      <c r="F831" s="4">
        <f t="shared" si="42"/>
        <v>7.0899999999937791E-2</v>
      </c>
      <c r="G831" s="12">
        <v>2024</v>
      </c>
    </row>
    <row r="832" spans="1:8" x14ac:dyDescent="0.2">
      <c r="A832" s="18">
        <v>45211.415231481478</v>
      </c>
      <c r="B832" s="4">
        <v>3.62</v>
      </c>
      <c r="C832" s="4">
        <v>1.23</v>
      </c>
      <c r="D832" s="4">
        <f t="shared" si="40"/>
        <v>4.4526000000000003</v>
      </c>
      <c r="E832" s="4">
        <f t="shared" si="41"/>
        <v>375.9332</v>
      </c>
      <c r="F832" s="4">
        <f t="shared" si="42"/>
        <v>8.3199999999976626E-2</v>
      </c>
      <c r="G832" s="12">
        <v>2024</v>
      </c>
    </row>
    <row r="833" spans="1:8" x14ac:dyDescent="0.2">
      <c r="A833" s="18">
        <v>45211.424560185187</v>
      </c>
      <c r="B833" s="4">
        <v>3.63</v>
      </c>
      <c r="C833" s="4">
        <v>1.23</v>
      </c>
      <c r="D833" s="4">
        <f t="shared" si="40"/>
        <v>4.4649000000000001</v>
      </c>
      <c r="E833" s="4">
        <f t="shared" si="41"/>
        <v>375.94549999999998</v>
      </c>
      <c r="F833" s="4">
        <f t="shared" si="42"/>
        <v>9.5499999999958618E-2</v>
      </c>
      <c r="G833" s="12">
        <v>2024</v>
      </c>
    </row>
    <row r="834" spans="1:8" x14ac:dyDescent="0.2">
      <c r="A834" s="18">
        <v>45211.427777777775</v>
      </c>
      <c r="B834" s="4">
        <v>3.64</v>
      </c>
      <c r="C834" s="4">
        <v>1.23</v>
      </c>
      <c r="D834" s="4">
        <f t="shared" si="40"/>
        <v>4.4771999999999998</v>
      </c>
      <c r="E834" s="4">
        <f t="shared" si="41"/>
        <v>375.95779999999996</v>
      </c>
      <c r="F834" s="4">
        <f t="shared" si="42"/>
        <v>0.10779999999994061</v>
      </c>
      <c r="G834" s="12">
        <v>2024</v>
      </c>
    </row>
    <row r="835" spans="1:8" x14ac:dyDescent="0.2">
      <c r="A835" s="18">
        <v>45211.433969907404</v>
      </c>
      <c r="B835" s="4">
        <v>3.65</v>
      </c>
      <c r="C835" s="4">
        <v>1.23</v>
      </c>
      <c r="D835" s="4">
        <f t="shared" si="40"/>
        <v>4.4894999999999996</v>
      </c>
      <c r="E835" s="4">
        <f t="shared" si="41"/>
        <v>375.9701</v>
      </c>
      <c r="F835" s="4">
        <f t="shared" si="42"/>
        <v>0.12009999999997945</v>
      </c>
      <c r="G835" s="12">
        <v>2024</v>
      </c>
    </row>
    <row r="836" spans="1:8" x14ac:dyDescent="0.2">
      <c r="A836" s="18">
        <v>45211.438564814816</v>
      </c>
      <c r="B836" s="4">
        <v>3.66</v>
      </c>
      <c r="C836" s="4">
        <v>1.23</v>
      </c>
      <c r="D836" s="4">
        <f t="shared" si="40"/>
        <v>4.5018000000000002</v>
      </c>
      <c r="E836" s="4">
        <f t="shared" si="41"/>
        <v>375.98239999999998</v>
      </c>
      <c r="F836" s="4">
        <f t="shared" si="42"/>
        <v>0.13239999999996144</v>
      </c>
      <c r="G836" s="12">
        <v>2024</v>
      </c>
    </row>
    <row r="837" spans="1:8" x14ac:dyDescent="0.2">
      <c r="A837" s="18">
        <v>45211.448310185187</v>
      </c>
      <c r="B837" s="4">
        <v>3.67</v>
      </c>
      <c r="C837" s="4">
        <v>1.23</v>
      </c>
      <c r="D837" s="4">
        <f t="shared" ref="D837:D847" si="43">B837*C837</f>
        <v>4.5141</v>
      </c>
      <c r="E837" s="4">
        <f t="shared" si="41"/>
        <v>375.99469999999997</v>
      </c>
      <c r="F837" s="4">
        <f t="shared" si="42"/>
        <v>0.14469999999994343</v>
      </c>
      <c r="G837" s="12">
        <v>2024</v>
      </c>
    </row>
    <row r="838" spans="1:8" x14ac:dyDescent="0.2">
      <c r="A838" s="18">
        <v>45211.456909722219</v>
      </c>
      <c r="B838" s="4">
        <v>3.68</v>
      </c>
      <c r="C838" s="4">
        <v>1.23</v>
      </c>
      <c r="D838" s="4">
        <f t="shared" si="43"/>
        <v>4.5263999999999998</v>
      </c>
      <c r="E838" s="4">
        <f t="shared" si="41"/>
        <v>376.00700000000001</v>
      </c>
      <c r="F838" s="4">
        <f t="shared" si="42"/>
        <v>0.15699999999998226</v>
      </c>
      <c r="G838" s="12">
        <v>2024</v>
      </c>
    </row>
    <row r="839" spans="1:8" x14ac:dyDescent="0.2">
      <c r="A839" s="18">
        <v>45211.476412037038</v>
      </c>
      <c r="B839" s="4">
        <v>3.69</v>
      </c>
      <c r="C839" s="4">
        <v>1.23</v>
      </c>
      <c r="D839" s="4">
        <f t="shared" si="43"/>
        <v>4.5386999999999995</v>
      </c>
      <c r="E839" s="4">
        <f t="shared" si="41"/>
        <v>376.01929999999999</v>
      </c>
      <c r="F839" s="4">
        <f t="shared" si="42"/>
        <v>0.16929999999996426</v>
      </c>
      <c r="G839" s="12">
        <v>2024</v>
      </c>
    </row>
    <row r="840" spans="1:8" x14ac:dyDescent="0.2">
      <c r="A840" s="18">
        <v>45211.496435185189</v>
      </c>
      <c r="B840" s="4">
        <v>3.7</v>
      </c>
      <c r="C840" s="4">
        <v>1.23</v>
      </c>
      <c r="D840" s="4">
        <f t="shared" si="43"/>
        <v>4.5510000000000002</v>
      </c>
      <c r="E840" s="4">
        <f t="shared" si="41"/>
        <v>376.03159999999997</v>
      </c>
      <c r="F840" s="4">
        <f t="shared" si="42"/>
        <v>0.18159999999994625</v>
      </c>
      <c r="G840" s="12">
        <v>2024</v>
      </c>
    </row>
    <row r="841" spans="1:8" x14ac:dyDescent="0.2">
      <c r="A841" s="18">
        <v>45211.548460648148</v>
      </c>
      <c r="B841" s="4">
        <v>3.71</v>
      </c>
      <c r="C841" s="4">
        <v>1.23</v>
      </c>
      <c r="D841" s="4">
        <f t="shared" si="43"/>
        <v>4.5632999999999999</v>
      </c>
      <c r="E841" s="4">
        <f t="shared" si="41"/>
        <v>376.04390000000001</v>
      </c>
      <c r="F841" s="4">
        <f t="shared" si="42"/>
        <v>0.19389999999998508</v>
      </c>
      <c r="G841" s="12">
        <v>2024</v>
      </c>
    </row>
    <row r="842" spans="1:8" x14ac:dyDescent="0.2">
      <c r="A842" s="18">
        <v>45211.591979166667</v>
      </c>
      <c r="B842" s="4">
        <v>3.72</v>
      </c>
      <c r="C842" s="4">
        <v>1.23</v>
      </c>
      <c r="D842" s="4">
        <f t="shared" si="43"/>
        <v>4.5756000000000006</v>
      </c>
      <c r="E842" s="4">
        <f t="shared" si="41"/>
        <v>376.05619999999999</v>
      </c>
      <c r="F842" s="4">
        <f t="shared" si="42"/>
        <v>0.20619999999996708</v>
      </c>
      <c r="G842" s="12">
        <v>2024</v>
      </c>
    </row>
    <row r="843" spans="1:8" x14ac:dyDescent="0.2">
      <c r="A843" s="18">
        <v>45211.814849537041</v>
      </c>
      <c r="B843" s="4">
        <v>3.73</v>
      </c>
      <c r="C843" s="4">
        <v>1.23</v>
      </c>
      <c r="D843" s="4">
        <f t="shared" si="43"/>
        <v>4.5879000000000003</v>
      </c>
      <c r="E843" s="4">
        <f t="shared" si="41"/>
        <v>376.06849999999997</v>
      </c>
      <c r="F843" s="4">
        <f t="shared" si="42"/>
        <v>0.21849999999994907</v>
      </c>
      <c r="G843" s="12">
        <v>2024</v>
      </c>
    </row>
    <row r="844" spans="1:8" x14ac:dyDescent="0.2">
      <c r="A844" s="18">
        <v>45212.415879629632</v>
      </c>
      <c r="B844" s="4">
        <v>3.74</v>
      </c>
      <c r="C844" s="4">
        <v>1.23</v>
      </c>
      <c r="D844" s="4">
        <f t="shared" si="43"/>
        <v>4.6002000000000001</v>
      </c>
      <c r="E844" s="4">
        <f t="shared" si="41"/>
        <v>376.08079999999995</v>
      </c>
      <c r="F844" s="4">
        <f t="shared" si="42"/>
        <v>0.23079999999993106</v>
      </c>
      <c r="G844" s="12">
        <v>2024</v>
      </c>
    </row>
    <row r="845" spans="1:8" x14ac:dyDescent="0.2">
      <c r="A845" s="18">
        <v>45212.462824074071</v>
      </c>
      <c r="B845" s="4">
        <v>3.75</v>
      </c>
      <c r="C845" s="4">
        <v>1.23</v>
      </c>
      <c r="D845" s="4">
        <f t="shared" si="43"/>
        <v>4.6124999999999998</v>
      </c>
      <c r="E845" s="4">
        <f t="shared" si="41"/>
        <v>376.09309999999999</v>
      </c>
      <c r="F845" s="4">
        <f t="shared" si="42"/>
        <v>0.2430999999999699</v>
      </c>
      <c r="G845" s="12">
        <v>2024</v>
      </c>
    </row>
    <row r="846" spans="1:8" x14ac:dyDescent="0.2">
      <c r="A846" s="13">
        <v>-999</v>
      </c>
      <c r="B846" s="13">
        <v>-999</v>
      </c>
      <c r="C846" s="13">
        <v>-999</v>
      </c>
      <c r="D846" s="13">
        <v>-999</v>
      </c>
      <c r="E846" s="13">
        <v>-999</v>
      </c>
      <c r="F846" s="13">
        <v>-999</v>
      </c>
      <c r="G846" s="13">
        <v>-999</v>
      </c>
      <c r="H846" s="11" t="s">
        <v>19</v>
      </c>
    </row>
    <row r="847" spans="1:8" x14ac:dyDescent="0.2">
      <c r="A847" s="18">
        <v>45222.591331018521</v>
      </c>
      <c r="B847" s="4">
        <v>0</v>
      </c>
      <c r="C847" s="4">
        <v>1.23</v>
      </c>
      <c r="D847" s="4">
        <f t="shared" si="43"/>
        <v>0</v>
      </c>
      <c r="E847" s="4">
        <f>D847+$E$845</f>
        <v>376.09309999999999</v>
      </c>
      <c r="F847" s="4">
        <f t="shared" si="42"/>
        <v>0.2430999999999699</v>
      </c>
      <c r="G847" s="12">
        <v>2024</v>
      </c>
      <c r="H847" s="11" t="s">
        <v>5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I979"/>
  <sheetViews>
    <sheetView zoomScaleNormal="100" workbookViewId="0">
      <pane ySplit="1" topLeftCell="A944" activePane="bottomLeft" state="frozenSplit"/>
      <selection pane="bottomLeft" activeCell="J979" sqref="J979"/>
    </sheetView>
  </sheetViews>
  <sheetFormatPr defaultColWidth="9.140625" defaultRowHeight="12.75" x14ac:dyDescent="0.2"/>
  <cols>
    <col min="1" max="1" width="26.57031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3" max="13" width="26.5703125" customWidth="1"/>
    <col min="14" max="14" width="17.28515625" customWidth="1"/>
    <col min="15" max="15" width="20.140625" customWidth="1"/>
    <col min="16" max="17" width="13.140625" customWidth="1"/>
    <col min="88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24">
        <v>-999</v>
      </c>
      <c r="B2" s="24">
        <v>-999</v>
      </c>
      <c r="C2" s="24">
        <v>-999</v>
      </c>
      <c r="D2" s="24">
        <v>-999</v>
      </c>
      <c r="E2" s="24">
        <v>-999</v>
      </c>
      <c r="F2" s="24">
        <v>-999</v>
      </c>
      <c r="G2" s="24">
        <v>-999</v>
      </c>
      <c r="H2" s="6" t="s">
        <v>14</v>
      </c>
    </row>
    <row r="3" spans="1:8" x14ac:dyDescent="0.2">
      <c r="A3" s="18">
        <v>44873.40625</v>
      </c>
      <c r="B3" s="4">
        <v>0</v>
      </c>
      <c r="C3" s="4">
        <v>1.23</v>
      </c>
      <c r="D3" s="4">
        <f t="shared" ref="D3:D27" si="0">B3*C3</f>
        <v>0</v>
      </c>
      <c r="E3" s="4">
        <f>D3+205.63</f>
        <v>205.63</v>
      </c>
      <c r="F3" s="4">
        <f>E3-205.63</f>
        <v>0</v>
      </c>
      <c r="G3" s="12">
        <v>2023</v>
      </c>
      <c r="H3" s="11" t="s">
        <v>5</v>
      </c>
    </row>
    <row r="4" spans="1:8" x14ac:dyDescent="0.2">
      <c r="A4" s="18">
        <v>44873.450219907405</v>
      </c>
      <c r="B4" s="4">
        <v>0.01</v>
      </c>
      <c r="C4" s="4">
        <v>1.23</v>
      </c>
      <c r="D4" s="4">
        <f t="shared" si="0"/>
        <v>1.23E-2</v>
      </c>
      <c r="E4" s="4">
        <f t="shared" ref="E4:E67" si="1">D4+205.63</f>
        <v>205.64230000000001</v>
      </c>
      <c r="F4" s="4">
        <f t="shared" ref="F4:F67" si="2">E4-205.63</f>
        <v>1.2300000000010414E-2</v>
      </c>
      <c r="G4" s="12">
        <v>2023</v>
      </c>
    </row>
    <row r="5" spans="1:8" x14ac:dyDescent="0.2">
      <c r="A5" s="18">
        <v>44874.089965277781</v>
      </c>
      <c r="B5" s="4">
        <v>0.02</v>
      </c>
      <c r="C5" s="4">
        <v>1.23</v>
      </c>
      <c r="D5" s="4">
        <f t="shared" si="0"/>
        <v>2.46E-2</v>
      </c>
      <c r="E5" s="4">
        <f t="shared" si="1"/>
        <v>205.65459999999999</v>
      </c>
      <c r="F5" s="4">
        <f t="shared" si="2"/>
        <v>2.4599999999992406E-2</v>
      </c>
      <c r="G5" s="12">
        <v>2023</v>
      </c>
    </row>
    <row r="6" spans="1:8" x14ac:dyDescent="0.2">
      <c r="A6" s="18">
        <v>44874.095393518517</v>
      </c>
      <c r="B6" s="4">
        <v>0.03</v>
      </c>
      <c r="C6" s="4">
        <v>1.23</v>
      </c>
      <c r="D6" s="4">
        <f t="shared" si="0"/>
        <v>3.6899999999999995E-2</v>
      </c>
      <c r="E6" s="4">
        <f t="shared" si="1"/>
        <v>205.6669</v>
      </c>
      <c r="F6" s="4">
        <f t="shared" si="2"/>
        <v>3.6900000000002819E-2</v>
      </c>
      <c r="G6" s="12">
        <v>2023</v>
      </c>
    </row>
    <row r="7" spans="1:8" x14ac:dyDescent="0.2">
      <c r="A7" s="18">
        <v>44874.22047453704</v>
      </c>
      <c r="B7" s="4">
        <v>0.04</v>
      </c>
      <c r="C7" s="4">
        <v>1.23</v>
      </c>
      <c r="D7" s="4">
        <f t="shared" si="0"/>
        <v>4.9200000000000001E-2</v>
      </c>
      <c r="E7" s="4">
        <f t="shared" si="1"/>
        <v>205.67920000000001</v>
      </c>
      <c r="F7" s="4">
        <f t="shared" si="2"/>
        <v>4.9200000000013233E-2</v>
      </c>
      <c r="G7" s="12">
        <v>2023</v>
      </c>
    </row>
    <row r="8" spans="1:8" x14ac:dyDescent="0.2">
      <c r="A8" s="18">
        <v>44874.230949074074</v>
      </c>
      <c r="B8" s="4">
        <v>0.05</v>
      </c>
      <c r="C8" s="4">
        <v>1.23</v>
      </c>
      <c r="D8" s="4">
        <f t="shared" si="0"/>
        <v>6.1499999999999999E-2</v>
      </c>
      <c r="E8" s="4">
        <f t="shared" si="1"/>
        <v>205.69149999999999</v>
      </c>
      <c r="F8" s="4">
        <f t="shared" si="2"/>
        <v>6.1499999999995225E-2</v>
      </c>
      <c r="G8" s="12">
        <v>2023</v>
      </c>
    </row>
    <row r="9" spans="1:8" x14ac:dyDescent="0.2">
      <c r="A9" s="18">
        <v>44874.24627314815</v>
      </c>
      <c r="B9" s="4">
        <v>0.06</v>
      </c>
      <c r="C9" s="4">
        <v>1.23</v>
      </c>
      <c r="D9" s="4">
        <f t="shared" si="0"/>
        <v>7.3799999999999991E-2</v>
      </c>
      <c r="E9" s="4">
        <f t="shared" si="1"/>
        <v>205.7038</v>
      </c>
      <c r="F9" s="4">
        <f t="shared" si="2"/>
        <v>7.3800000000005639E-2</v>
      </c>
      <c r="G9" s="12">
        <v>2023</v>
      </c>
    </row>
    <row r="10" spans="1:8" x14ac:dyDescent="0.2">
      <c r="A10" s="18">
        <v>44874.248460648145</v>
      </c>
      <c r="B10" s="4">
        <v>7.0000000000000007E-2</v>
      </c>
      <c r="C10" s="4">
        <v>1.23</v>
      </c>
      <c r="D10" s="4">
        <f t="shared" si="0"/>
        <v>8.610000000000001E-2</v>
      </c>
      <c r="E10" s="4">
        <f t="shared" si="1"/>
        <v>205.71609999999998</v>
      </c>
      <c r="F10" s="4">
        <f t="shared" si="2"/>
        <v>8.6099999999987631E-2</v>
      </c>
      <c r="G10" s="12">
        <v>2023</v>
      </c>
    </row>
    <row r="11" spans="1:8" x14ac:dyDescent="0.2">
      <c r="A11" s="18">
        <v>44874.271006944444</v>
      </c>
      <c r="B11" s="4">
        <v>0.08</v>
      </c>
      <c r="C11" s="4">
        <v>1.23</v>
      </c>
      <c r="D11" s="4">
        <f t="shared" si="0"/>
        <v>9.8400000000000001E-2</v>
      </c>
      <c r="E11" s="4">
        <f t="shared" si="1"/>
        <v>205.72839999999999</v>
      </c>
      <c r="F11" s="4">
        <f t="shared" si="2"/>
        <v>9.8399999999998045E-2</v>
      </c>
      <c r="G11" s="12">
        <v>2023</v>
      </c>
    </row>
    <row r="12" spans="1:8" x14ac:dyDescent="0.2">
      <c r="A12" s="18">
        <v>44874.273865740739</v>
      </c>
      <c r="B12" s="4">
        <v>0.09</v>
      </c>
      <c r="C12" s="4">
        <v>1.23</v>
      </c>
      <c r="D12" s="4">
        <f t="shared" si="0"/>
        <v>0.11069999999999999</v>
      </c>
      <c r="E12" s="4">
        <f t="shared" si="1"/>
        <v>205.7407</v>
      </c>
      <c r="F12" s="4">
        <f t="shared" si="2"/>
        <v>0.11070000000000846</v>
      </c>
      <c r="G12" s="12">
        <v>2023</v>
      </c>
    </row>
    <row r="13" spans="1:8" x14ac:dyDescent="0.2">
      <c r="A13" s="18">
        <v>44874.27784722222</v>
      </c>
      <c r="B13" s="4">
        <v>0.1</v>
      </c>
      <c r="C13" s="4">
        <v>1.23</v>
      </c>
      <c r="D13" s="4">
        <f t="shared" si="0"/>
        <v>0.123</v>
      </c>
      <c r="E13" s="4">
        <f t="shared" si="1"/>
        <v>205.75299999999999</v>
      </c>
      <c r="F13" s="4">
        <f t="shared" si="2"/>
        <v>0.12299999999999045</v>
      </c>
      <c r="G13" s="12">
        <v>2023</v>
      </c>
    </row>
    <row r="14" spans="1:8" x14ac:dyDescent="0.2">
      <c r="A14" s="18">
        <v>44874.281423611108</v>
      </c>
      <c r="B14" s="4">
        <v>0.11</v>
      </c>
      <c r="C14" s="4">
        <v>1.23</v>
      </c>
      <c r="D14" s="4">
        <f t="shared" si="0"/>
        <v>0.1353</v>
      </c>
      <c r="E14" s="4">
        <f t="shared" si="1"/>
        <v>205.7653</v>
      </c>
      <c r="F14" s="4">
        <f t="shared" si="2"/>
        <v>0.13530000000000086</v>
      </c>
      <c r="G14" s="12">
        <v>2023</v>
      </c>
    </row>
    <row r="15" spans="1:8" x14ac:dyDescent="0.2">
      <c r="A15" s="18">
        <v>44874.290543981479</v>
      </c>
      <c r="B15" s="4">
        <v>0.12</v>
      </c>
      <c r="C15" s="4">
        <v>1.23</v>
      </c>
      <c r="D15" s="4">
        <f t="shared" si="0"/>
        <v>0.14759999999999998</v>
      </c>
      <c r="E15" s="4">
        <f t="shared" si="1"/>
        <v>205.77760000000001</v>
      </c>
      <c r="F15" s="4">
        <f t="shared" si="2"/>
        <v>0.14760000000001128</v>
      </c>
      <c r="G15" s="12">
        <v>2023</v>
      </c>
    </row>
    <row r="16" spans="1:8" x14ac:dyDescent="0.2">
      <c r="A16" s="18">
        <v>44874.294189814813</v>
      </c>
      <c r="B16" s="4">
        <v>0.13</v>
      </c>
      <c r="C16" s="4">
        <v>1.23</v>
      </c>
      <c r="D16" s="4">
        <f t="shared" si="0"/>
        <v>0.15990000000000001</v>
      </c>
      <c r="E16" s="4">
        <f t="shared" si="1"/>
        <v>205.78989999999999</v>
      </c>
      <c r="F16" s="4">
        <f t="shared" si="2"/>
        <v>0.15989999999999327</v>
      </c>
      <c r="G16" s="12">
        <v>2023</v>
      </c>
    </row>
    <row r="17" spans="1:7" x14ac:dyDescent="0.2">
      <c r="A17" s="18">
        <v>44874.300532407404</v>
      </c>
      <c r="B17" s="4">
        <v>0.14000000000000001</v>
      </c>
      <c r="C17" s="4">
        <v>1.23</v>
      </c>
      <c r="D17" s="4">
        <f t="shared" si="0"/>
        <v>0.17220000000000002</v>
      </c>
      <c r="E17" s="4">
        <f t="shared" si="1"/>
        <v>205.8022</v>
      </c>
      <c r="F17" s="4">
        <f t="shared" si="2"/>
        <v>0.17220000000000368</v>
      </c>
      <c r="G17" s="12">
        <v>2023</v>
      </c>
    </row>
    <row r="18" spans="1:7" x14ac:dyDescent="0.2">
      <c r="A18" s="18">
        <v>44874.302789351852</v>
      </c>
      <c r="B18" s="4">
        <v>0.15</v>
      </c>
      <c r="C18" s="4">
        <v>1.23</v>
      </c>
      <c r="D18" s="4">
        <f t="shared" si="0"/>
        <v>0.1845</v>
      </c>
      <c r="E18" s="4">
        <f t="shared" si="1"/>
        <v>205.81450000000001</v>
      </c>
      <c r="F18" s="4">
        <f t="shared" si="2"/>
        <v>0.1845000000000141</v>
      </c>
      <c r="G18" s="12">
        <v>2023</v>
      </c>
    </row>
    <row r="19" spans="1:7" x14ac:dyDescent="0.2">
      <c r="A19" s="18">
        <v>44874.307187500002</v>
      </c>
      <c r="B19" s="4">
        <v>0.16</v>
      </c>
      <c r="C19" s="4">
        <v>1.23</v>
      </c>
      <c r="D19" s="4">
        <f t="shared" si="0"/>
        <v>0.1968</v>
      </c>
      <c r="E19" s="4">
        <f t="shared" si="1"/>
        <v>205.82679999999999</v>
      </c>
      <c r="F19" s="4">
        <f t="shared" si="2"/>
        <v>0.19679999999999609</v>
      </c>
      <c r="G19" s="12">
        <v>2023</v>
      </c>
    </row>
    <row r="20" spans="1:7" x14ac:dyDescent="0.2">
      <c r="A20" s="18">
        <v>44874.311608796299</v>
      </c>
      <c r="B20" s="4">
        <v>0.17</v>
      </c>
      <c r="C20" s="4">
        <v>1.23</v>
      </c>
      <c r="D20" s="4">
        <f t="shared" si="0"/>
        <v>0.20910000000000001</v>
      </c>
      <c r="E20" s="4">
        <f t="shared" si="1"/>
        <v>205.8391</v>
      </c>
      <c r="F20" s="4">
        <f t="shared" si="2"/>
        <v>0.2091000000000065</v>
      </c>
      <c r="G20" s="12">
        <v>2023</v>
      </c>
    </row>
    <row r="21" spans="1:7" x14ac:dyDescent="0.2">
      <c r="A21" s="18">
        <v>44874.314328703702</v>
      </c>
      <c r="B21" s="4">
        <v>0.18</v>
      </c>
      <c r="C21" s="4">
        <v>1.23</v>
      </c>
      <c r="D21" s="4">
        <f t="shared" si="0"/>
        <v>0.22139999999999999</v>
      </c>
      <c r="E21" s="4">
        <f t="shared" si="1"/>
        <v>205.85139999999998</v>
      </c>
      <c r="F21" s="4">
        <f t="shared" si="2"/>
        <v>0.22139999999998849</v>
      </c>
      <c r="G21" s="12">
        <v>2023</v>
      </c>
    </row>
    <row r="22" spans="1:7" x14ac:dyDescent="0.2">
      <c r="A22" s="18">
        <v>44874.316006944442</v>
      </c>
      <c r="B22" s="4">
        <v>0.19</v>
      </c>
      <c r="C22" s="4">
        <v>1.23</v>
      </c>
      <c r="D22" s="4">
        <f t="shared" si="0"/>
        <v>0.23369999999999999</v>
      </c>
      <c r="E22" s="4">
        <f t="shared" si="1"/>
        <v>205.86369999999999</v>
      </c>
      <c r="F22" s="4">
        <f t="shared" si="2"/>
        <v>0.23369999999999891</v>
      </c>
      <c r="G22" s="12">
        <v>2023</v>
      </c>
    </row>
    <row r="23" spans="1:7" x14ac:dyDescent="0.2">
      <c r="A23" s="18">
        <v>44874.318206018521</v>
      </c>
      <c r="B23" s="4">
        <v>0.2</v>
      </c>
      <c r="C23" s="4">
        <v>1.23</v>
      </c>
      <c r="D23" s="4">
        <f t="shared" si="0"/>
        <v>0.246</v>
      </c>
      <c r="E23" s="4">
        <f t="shared" si="1"/>
        <v>205.876</v>
      </c>
      <c r="F23" s="4">
        <f t="shared" si="2"/>
        <v>0.24600000000000932</v>
      </c>
      <c r="G23" s="12">
        <v>2023</v>
      </c>
    </row>
    <row r="24" spans="1:7" x14ac:dyDescent="0.2">
      <c r="A24" s="18">
        <v>44874.319849537038</v>
      </c>
      <c r="B24" s="4">
        <v>0.21</v>
      </c>
      <c r="C24" s="4">
        <v>1.23</v>
      </c>
      <c r="D24" s="4">
        <f t="shared" si="0"/>
        <v>0.25829999999999997</v>
      </c>
      <c r="E24" s="4">
        <f t="shared" si="1"/>
        <v>205.88829999999999</v>
      </c>
      <c r="F24" s="4">
        <f t="shared" si="2"/>
        <v>0.25829999999999131</v>
      </c>
      <c r="G24" s="12">
        <v>2023</v>
      </c>
    </row>
    <row r="25" spans="1:7" x14ac:dyDescent="0.2">
      <c r="A25" s="18">
        <v>44874.32203703704</v>
      </c>
      <c r="B25" s="4">
        <v>0.22</v>
      </c>
      <c r="C25" s="4">
        <v>1.23</v>
      </c>
      <c r="D25" s="4">
        <f t="shared" si="0"/>
        <v>0.27060000000000001</v>
      </c>
      <c r="E25" s="4">
        <f t="shared" si="1"/>
        <v>205.9006</v>
      </c>
      <c r="F25" s="4">
        <f t="shared" si="2"/>
        <v>0.27060000000000173</v>
      </c>
      <c r="G25" s="12">
        <v>2023</v>
      </c>
    </row>
    <row r="26" spans="1:7" x14ac:dyDescent="0.2">
      <c r="A26" s="18">
        <v>44874.323750000003</v>
      </c>
      <c r="B26" s="4">
        <v>0.23</v>
      </c>
      <c r="C26" s="4">
        <v>1.23</v>
      </c>
      <c r="D26" s="4">
        <f t="shared" si="0"/>
        <v>0.28289999999999998</v>
      </c>
      <c r="E26" s="4">
        <f t="shared" si="1"/>
        <v>205.91290000000001</v>
      </c>
      <c r="F26" s="4">
        <f t="shared" si="2"/>
        <v>0.28290000000001214</v>
      </c>
      <c r="G26" s="12">
        <v>2023</v>
      </c>
    </row>
    <row r="27" spans="1:7" x14ac:dyDescent="0.2">
      <c r="A27" s="18">
        <v>44874.32739583333</v>
      </c>
      <c r="B27" s="4">
        <v>0.24</v>
      </c>
      <c r="C27" s="4">
        <v>1.23</v>
      </c>
      <c r="D27" s="4">
        <f t="shared" si="0"/>
        <v>0.29519999999999996</v>
      </c>
      <c r="E27" s="4">
        <f t="shared" si="1"/>
        <v>205.92519999999999</v>
      </c>
      <c r="F27" s="4">
        <f t="shared" si="2"/>
        <v>0.29519999999999413</v>
      </c>
      <c r="G27" s="12">
        <v>2023</v>
      </c>
    </row>
    <row r="28" spans="1:7" x14ac:dyDescent="0.2">
      <c r="A28" s="18">
        <v>44874.329236111109</v>
      </c>
      <c r="B28" s="4">
        <v>0.25</v>
      </c>
      <c r="C28" s="4">
        <v>1.23</v>
      </c>
      <c r="D28" s="4">
        <f t="shared" ref="D28:D91" si="3">B28*C28</f>
        <v>0.3075</v>
      </c>
      <c r="E28" s="4">
        <f t="shared" si="1"/>
        <v>205.9375</v>
      </c>
      <c r="F28" s="4">
        <f t="shared" si="2"/>
        <v>0.30750000000000455</v>
      </c>
      <c r="G28" s="12">
        <v>2023</v>
      </c>
    </row>
    <row r="29" spans="1:7" x14ac:dyDescent="0.2">
      <c r="A29" s="18">
        <v>44874.332013888888</v>
      </c>
      <c r="B29" s="4">
        <v>0.26</v>
      </c>
      <c r="C29" s="4">
        <v>1.23</v>
      </c>
      <c r="D29" s="4">
        <f t="shared" si="3"/>
        <v>0.31980000000000003</v>
      </c>
      <c r="E29" s="4">
        <f t="shared" si="1"/>
        <v>205.94979999999998</v>
      </c>
      <c r="F29" s="4">
        <f t="shared" si="2"/>
        <v>0.31979999999998654</v>
      </c>
      <c r="G29" s="12">
        <v>2023</v>
      </c>
    </row>
    <row r="30" spans="1:7" x14ac:dyDescent="0.2">
      <c r="A30" s="18">
        <v>44874.334143518521</v>
      </c>
      <c r="B30" s="4">
        <v>0.27</v>
      </c>
      <c r="C30" s="4">
        <v>1.23</v>
      </c>
      <c r="D30" s="4">
        <f t="shared" si="3"/>
        <v>0.33210000000000001</v>
      </c>
      <c r="E30" s="4">
        <f t="shared" si="1"/>
        <v>205.96209999999999</v>
      </c>
      <c r="F30" s="4">
        <f t="shared" si="2"/>
        <v>0.33209999999999695</v>
      </c>
      <c r="G30" s="12">
        <v>2023</v>
      </c>
    </row>
    <row r="31" spans="1:7" x14ac:dyDescent="0.2">
      <c r="A31" s="18">
        <v>44874.336527777778</v>
      </c>
      <c r="B31" s="4">
        <v>0.28000000000000003</v>
      </c>
      <c r="C31" s="4">
        <v>1.23</v>
      </c>
      <c r="D31" s="4">
        <f t="shared" si="3"/>
        <v>0.34440000000000004</v>
      </c>
      <c r="E31" s="4">
        <f t="shared" si="1"/>
        <v>205.9744</v>
      </c>
      <c r="F31" s="4">
        <f t="shared" si="2"/>
        <v>0.34440000000000737</v>
      </c>
      <c r="G31" s="12">
        <v>2023</v>
      </c>
    </row>
    <row r="32" spans="1:7" x14ac:dyDescent="0.2">
      <c r="A32" s="18">
        <v>44874.338240740741</v>
      </c>
      <c r="B32" s="4">
        <v>0.28999999999999998</v>
      </c>
      <c r="C32" s="4">
        <v>1.23</v>
      </c>
      <c r="D32" s="4">
        <f t="shared" si="3"/>
        <v>0.35669999999999996</v>
      </c>
      <c r="E32" s="4">
        <f t="shared" si="1"/>
        <v>205.98669999999998</v>
      </c>
      <c r="F32" s="4">
        <f t="shared" si="2"/>
        <v>0.35669999999998936</v>
      </c>
      <c r="G32" s="12">
        <v>2023</v>
      </c>
    </row>
    <row r="33" spans="1:7" x14ac:dyDescent="0.2">
      <c r="A33" s="18">
        <v>44874.340925925928</v>
      </c>
      <c r="B33" s="4">
        <v>0.3</v>
      </c>
      <c r="C33" s="4">
        <v>1.23</v>
      </c>
      <c r="D33" s="4">
        <f t="shared" si="3"/>
        <v>0.36899999999999999</v>
      </c>
      <c r="E33" s="4">
        <f t="shared" si="1"/>
        <v>205.999</v>
      </c>
      <c r="F33" s="4">
        <f t="shared" si="2"/>
        <v>0.36899999999999977</v>
      </c>
      <c r="G33" s="12">
        <v>2023</v>
      </c>
    </row>
    <row r="34" spans="1:7" x14ac:dyDescent="0.2">
      <c r="A34" s="18">
        <v>44874.343402777777</v>
      </c>
      <c r="B34" s="4">
        <v>0.31</v>
      </c>
      <c r="C34" s="4">
        <v>1.23</v>
      </c>
      <c r="D34" s="4">
        <f t="shared" si="3"/>
        <v>0.38129999999999997</v>
      </c>
      <c r="E34" s="4">
        <f t="shared" si="1"/>
        <v>206.01130000000001</v>
      </c>
      <c r="F34" s="4">
        <f t="shared" si="2"/>
        <v>0.38130000000001019</v>
      </c>
      <c r="G34" s="12">
        <v>2023</v>
      </c>
    </row>
    <row r="35" spans="1:7" x14ac:dyDescent="0.2">
      <c r="A35" s="18">
        <v>44874.346689814818</v>
      </c>
      <c r="B35" s="4">
        <v>0.32</v>
      </c>
      <c r="C35" s="4">
        <v>1.23</v>
      </c>
      <c r="D35" s="4">
        <f t="shared" si="3"/>
        <v>0.39360000000000001</v>
      </c>
      <c r="E35" s="4">
        <f t="shared" si="1"/>
        <v>206.02359999999999</v>
      </c>
      <c r="F35" s="4">
        <f t="shared" si="2"/>
        <v>0.39359999999999218</v>
      </c>
      <c r="G35" s="12">
        <v>2023</v>
      </c>
    </row>
    <row r="36" spans="1:7" x14ac:dyDescent="0.2">
      <c r="A36" s="18">
        <v>44874.348576388889</v>
      </c>
      <c r="B36" s="4">
        <v>0.33</v>
      </c>
      <c r="C36" s="4">
        <v>1.23</v>
      </c>
      <c r="D36" s="4">
        <f t="shared" si="3"/>
        <v>0.40590000000000004</v>
      </c>
      <c r="E36" s="4">
        <f t="shared" si="1"/>
        <v>206.0359</v>
      </c>
      <c r="F36" s="4">
        <f t="shared" si="2"/>
        <v>0.40590000000000259</v>
      </c>
      <c r="G36" s="12">
        <v>2023</v>
      </c>
    </row>
    <row r="37" spans="1:7" x14ac:dyDescent="0.2">
      <c r="A37" s="18">
        <v>44874.351134259261</v>
      </c>
      <c r="B37" s="4">
        <v>0.34</v>
      </c>
      <c r="C37" s="4">
        <v>1.23</v>
      </c>
      <c r="D37" s="4">
        <f t="shared" si="3"/>
        <v>0.41820000000000002</v>
      </c>
      <c r="E37" s="4">
        <f t="shared" si="1"/>
        <v>206.04820000000001</v>
      </c>
      <c r="F37" s="4">
        <f t="shared" si="2"/>
        <v>0.41820000000001301</v>
      </c>
      <c r="G37" s="12">
        <v>2023</v>
      </c>
    </row>
    <row r="38" spans="1:7" x14ac:dyDescent="0.2">
      <c r="A38" s="18">
        <v>44874.354016203702</v>
      </c>
      <c r="B38" s="4">
        <v>0.35</v>
      </c>
      <c r="C38" s="4">
        <v>1.23</v>
      </c>
      <c r="D38" s="4">
        <f t="shared" si="3"/>
        <v>0.43049999999999999</v>
      </c>
      <c r="E38" s="4">
        <f t="shared" si="1"/>
        <v>206.06049999999999</v>
      </c>
      <c r="F38" s="4">
        <f t="shared" si="2"/>
        <v>0.430499999999995</v>
      </c>
      <c r="G38" s="12">
        <v>2023</v>
      </c>
    </row>
    <row r="39" spans="1:7" x14ac:dyDescent="0.2">
      <c r="A39" s="18">
        <v>44874.357557870368</v>
      </c>
      <c r="B39" s="4">
        <v>0.36</v>
      </c>
      <c r="C39" s="4">
        <v>1.23</v>
      </c>
      <c r="D39" s="4">
        <f t="shared" si="3"/>
        <v>0.44279999999999997</v>
      </c>
      <c r="E39" s="4">
        <f t="shared" si="1"/>
        <v>206.0728</v>
      </c>
      <c r="F39" s="4">
        <f t="shared" si="2"/>
        <v>0.44280000000000541</v>
      </c>
      <c r="G39" s="12">
        <v>2023</v>
      </c>
    </row>
    <row r="40" spans="1:7" x14ac:dyDescent="0.2">
      <c r="A40" s="18">
        <v>44874.360810185186</v>
      </c>
      <c r="B40" s="4">
        <v>0.37</v>
      </c>
      <c r="C40" s="4">
        <v>1.23</v>
      </c>
      <c r="D40" s="4">
        <f t="shared" si="3"/>
        <v>0.4551</v>
      </c>
      <c r="E40" s="4">
        <f t="shared" si="1"/>
        <v>206.08509999999998</v>
      </c>
      <c r="F40" s="4">
        <f t="shared" si="2"/>
        <v>0.4550999999999874</v>
      </c>
      <c r="G40" s="12">
        <v>2023</v>
      </c>
    </row>
    <row r="41" spans="1:7" x14ac:dyDescent="0.2">
      <c r="A41" s="18">
        <v>44874.363402777781</v>
      </c>
      <c r="B41" s="4">
        <v>0.38</v>
      </c>
      <c r="C41" s="4">
        <v>1.23</v>
      </c>
      <c r="D41" s="4">
        <f t="shared" si="3"/>
        <v>0.46739999999999998</v>
      </c>
      <c r="E41" s="4">
        <f t="shared" si="1"/>
        <v>206.09739999999999</v>
      </c>
      <c r="F41" s="4">
        <f t="shared" si="2"/>
        <v>0.46739999999999782</v>
      </c>
      <c r="G41" s="12">
        <v>2023</v>
      </c>
    </row>
    <row r="42" spans="1:7" x14ac:dyDescent="0.2">
      <c r="A42" s="18">
        <v>44874.365231481483</v>
      </c>
      <c r="B42" s="4">
        <v>0.39</v>
      </c>
      <c r="C42" s="4">
        <v>1.23</v>
      </c>
      <c r="D42" s="4">
        <f t="shared" si="3"/>
        <v>0.47970000000000002</v>
      </c>
      <c r="E42" s="4">
        <f t="shared" si="1"/>
        <v>206.1097</v>
      </c>
      <c r="F42" s="4">
        <f t="shared" si="2"/>
        <v>0.47970000000000823</v>
      </c>
      <c r="G42" s="12">
        <v>2023</v>
      </c>
    </row>
    <row r="43" spans="1:7" x14ac:dyDescent="0.2">
      <c r="A43" s="18">
        <v>44874.367627314816</v>
      </c>
      <c r="B43" s="4">
        <v>0.4</v>
      </c>
      <c r="C43" s="4">
        <v>1.23</v>
      </c>
      <c r="D43" s="4">
        <f t="shared" si="3"/>
        <v>0.49199999999999999</v>
      </c>
      <c r="E43" s="4">
        <f t="shared" si="1"/>
        <v>206.12199999999999</v>
      </c>
      <c r="F43" s="4">
        <f t="shared" si="2"/>
        <v>0.49199999999999022</v>
      </c>
      <c r="G43" s="12">
        <v>2023</v>
      </c>
    </row>
    <row r="44" spans="1:7" x14ac:dyDescent="0.2">
      <c r="A44" s="18">
        <v>44874.369629629633</v>
      </c>
      <c r="B44" s="4">
        <v>0.41</v>
      </c>
      <c r="C44" s="4">
        <v>1.23</v>
      </c>
      <c r="D44" s="4">
        <f t="shared" si="3"/>
        <v>0.50429999999999997</v>
      </c>
      <c r="E44" s="4">
        <f t="shared" si="1"/>
        <v>206.1343</v>
      </c>
      <c r="F44" s="4">
        <f t="shared" si="2"/>
        <v>0.50430000000000064</v>
      </c>
      <c r="G44" s="12">
        <v>2023</v>
      </c>
    </row>
    <row r="45" spans="1:7" x14ac:dyDescent="0.2">
      <c r="A45" s="18">
        <v>44874.372488425928</v>
      </c>
      <c r="B45" s="4">
        <v>0.42</v>
      </c>
      <c r="C45" s="4">
        <v>1.23</v>
      </c>
      <c r="D45" s="4">
        <f t="shared" si="3"/>
        <v>0.51659999999999995</v>
      </c>
      <c r="E45" s="4">
        <f t="shared" si="1"/>
        <v>206.14660000000001</v>
      </c>
      <c r="F45" s="4">
        <f t="shared" si="2"/>
        <v>0.51660000000001105</v>
      </c>
      <c r="G45" s="12">
        <v>2023</v>
      </c>
    </row>
    <row r="46" spans="1:7" x14ac:dyDescent="0.2">
      <c r="A46" s="18">
        <v>44874.374027777776</v>
      </c>
      <c r="B46" s="4">
        <v>0.43</v>
      </c>
      <c r="C46" s="4">
        <v>1.23</v>
      </c>
      <c r="D46" s="4">
        <f t="shared" si="3"/>
        <v>0.52890000000000004</v>
      </c>
      <c r="E46" s="4">
        <f t="shared" si="1"/>
        <v>206.15889999999999</v>
      </c>
      <c r="F46" s="4">
        <f t="shared" si="2"/>
        <v>0.52889999999999304</v>
      </c>
      <c r="G46" s="12">
        <v>2023</v>
      </c>
    </row>
    <row r="47" spans="1:7" x14ac:dyDescent="0.2">
      <c r="A47" s="18">
        <v>44874.376828703702</v>
      </c>
      <c r="B47" s="4">
        <v>0.44</v>
      </c>
      <c r="C47" s="4">
        <v>1.23</v>
      </c>
      <c r="D47" s="4">
        <f t="shared" si="3"/>
        <v>0.54120000000000001</v>
      </c>
      <c r="E47" s="4">
        <f t="shared" si="1"/>
        <v>206.1712</v>
      </c>
      <c r="F47" s="4">
        <f t="shared" si="2"/>
        <v>0.54120000000000346</v>
      </c>
      <c r="G47" s="12">
        <v>2023</v>
      </c>
    </row>
    <row r="48" spans="1:7" x14ac:dyDescent="0.2">
      <c r="A48" s="18">
        <v>44874.382523148146</v>
      </c>
      <c r="B48" s="4">
        <v>0.45</v>
      </c>
      <c r="C48" s="4">
        <v>1.23</v>
      </c>
      <c r="D48" s="4">
        <f t="shared" si="3"/>
        <v>0.55349999999999999</v>
      </c>
      <c r="E48" s="4">
        <f t="shared" si="1"/>
        <v>206.18350000000001</v>
      </c>
      <c r="F48" s="4">
        <f t="shared" si="2"/>
        <v>0.55350000000001387</v>
      </c>
      <c r="G48" s="12">
        <v>2023</v>
      </c>
    </row>
    <row r="49" spans="1:7" x14ac:dyDescent="0.2">
      <c r="A49" s="18">
        <v>44874.38721064815</v>
      </c>
      <c r="B49" s="4">
        <v>0.46</v>
      </c>
      <c r="C49" s="4">
        <v>1.23</v>
      </c>
      <c r="D49" s="4">
        <f t="shared" si="3"/>
        <v>0.56579999999999997</v>
      </c>
      <c r="E49" s="4">
        <f t="shared" si="1"/>
        <v>206.19579999999999</v>
      </c>
      <c r="F49" s="4">
        <f t="shared" si="2"/>
        <v>0.56579999999999586</v>
      </c>
      <c r="G49" s="12">
        <v>2023</v>
      </c>
    </row>
    <row r="50" spans="1:7" x14ac:dyDescent="0.2">
      <c r="A50" s="18">
        <v>44874.391597222224</v>
      </c>
      <c r="B50" s="4">
        <v>0.47</v>
      </c>
      <c r="C50" s="4">
        <v>1.23</v>
      </c>
      <c r="D50" s="4">
        <f t="shared" si="3"/>
        <v>0.57809999999999995</v>
      </c>
      <c r="E50" s="4">
        <f t="shared" si="1"/>
        <v>206.2081</v>
      </c>
      <c r="F50" s="4">
        <f t="shared" si="2"/>
        <v>0.57810000000000628</v>
      </c>
      <c r="G50" s="12">
        <v>2023</v>
      </c>
    </row>
    <row r="51" spans="1:7" x14ac:dyDescent="0.2">
      <c r="A51" s="18">
        <v>44874.395520833335</v>
      </c>
      <c r="B51" s="4">
        <v>0.48</v>
      </c>
      <c r="C51" s="4">
        <v>1.23</v>
      </c>
      <c r="D51" s="4">
        <f t="shared" si="3"/>
        <v>0.59039999999999992</v>
      </c>
      <c r="E51" s="4">
        <f t="shared" si="1"/>
        <v>206.22039999999998</v>
      </c>
      <c r="F51" s="4">
        <f t="shared" si="2"/>
        <v>0.59039999999998827</v>
      </c>
      <c r="G51" s="12">
        <v>2023</v>
      </c>
    </row>
    <row r="52" spans="1:7" x14ac:dyDescent="0.2">
      <c r="A52" s="18">
        <v>44874.397199074076</v>
      </c>
      <c r="B52" s="4">
        <v>0.49</v>
      </c>
      <c r="C52" s="4">
        <v>1.23</v>
      </c>
      <c r="D52" s="4">
        <f t="shared" si="3"/>
        <v>0.60270000000000001</v>
      </c>
      <c r="E52" s="4">
        <f t="shared" si="1"/>
        <v>206.23269999999999</v>
      </c>
      <c r="F52" s="4">
        <f t="shared" si="2"/>
        <v>0.60269999999999868</v>
      </c>
      <c r="G52" s="12">
        <v>2023</v>
      </c>
    </row>
    <row r="53" spans="1:7" x14ac:dyDescent="0.2">
      <c r="A53" s="18">
        <v>44874.398078703707</v>
      </c>
      <c r="B53" s="4">
        <v>0.5</v>
      </c>
      <c r="C53" s="4">
        <v>1.23</v>
      </c>
      <c r="D53" s="4">
        <f t="shared" si="3"/>
        <v>0.61499999999999999</v>
      </c>
      <c r="E53" s="4">
        <f t="shared" si="1"/>
        <v>206.245</v>
      </c>
      <c r="F53" s="4">
        <f t="shared" si="2"/>
        <v>0.61500000000000909</v>
      </c>
      <c r="G53" s="12">
        <v>2023</v>
      </c>
    </row>
    <row r="54" spans="1:7" x14ac:dyDescent="0.2">
      <c r="A54" s="18">
        <v>44874.398587962962</v>
      </c>
      <c r="B54" s="4">
        <v>0.51</v>
      </c>
      <c r="C54" s="4">
        <v>1.23</v>
      </c>
      <c r="D54" s="4">
        <f t="shared" si="3"/>
        <v>0.62729999999999997</v>
      </c>
      <c r="E54" s="4">
        <f t="shared" si="1"/>
        <v>206.25729999999999</v>
      </c>
      <c r="F54" s="4">
        <f t="shared" si="2"/>
        <v>0.62729999999999109</v>
      </c>
      <c r="G54" s="12">
        <v>2023</v>
      </c>
    </row>
    <row r="55" spans="1:7" x14ac:dyDescent="0.2">
      <c r="A55" s="18">
        <v>44874.400763888887</v>
      </c>
      <c r="B55" s="4">
        <v>0.52</v>
      </c>
      <c r="C55" s="4">
        <v>1.23</v>
      </c>
      <c r="D55" s="4">
        <f t="shared" si="3"/>
        <v>0.63960000000000006</v>
      </c>
      <c r="E55" s="4">
        <f t="shared" si="1"/>
        <v>206.2696</v>
      </c>
      <c r="F55" s="4">
        <f t="shared" si="2"/>
        <v>0.6396000000000015</v>
      </c>
      <c r="G55" s="12">
        <v>2023</v>
      </c>
    </row>
    <row r="56" spans="1:7" x14ac:dyDescent="0.2">
      <c r="A56" s="18">
        <v>44874.408680555556</v>
      </c>
      <c r="B56" s="4">
        <v>0.53</v>
      </c>
      <c r="C56" s="4">
        <v>1.23</v>
      </c>
      <c r="D56" s="4">
        <f t="shared" si="3"/>
        <v>0.65190000000000003</v>
      </c>
      <c r="E56" s="4">
        <f t="shared" si="1"/>
        <v>206.28190000000001</v>
      </c>
      <c r="F56" s="4">
        <f t="shared" si="2"/>
        <v>0.65190000000001191</v>
      </c>
      <c r="G56" s="12">
        <v>2023</v>
      </c>
    </row>
    <row r="57" spans="1:7" x14ac:dyDescent="0.2">
      <c r="A57" s="18">
        <v>44874.429849537039</v>
      </c>
      <c r="B57" s="4">
        <v>0.54</v>
      </c>
      <c r="C57" s="4">
        <v>1.23</v>
      </c>
      <c r="D57" s="4">
        <f t="shared" si="3"/>
        <v>0.66420000000000001</v>
      </c>
      <c r="E57" s="4">
        <f t="shared" si="1"/>
        <v>206.29419999999999</v>
      </c>
      <c r="F57" s="4">
        <f t="shared" si="2"/>
        <v>0.66419999999999391</v>
      </c>
      <c r="G57" s="12">
        <v>2023</v>
      </c>
    </row>
    <row r="58" spans="1:7" x14ac:dyDescent="0.2">
      <c r="A58" s="18">
        <v>44874.438518518517</v>
      </c>
      <c r="B58" s="4">
        <v>0.55000000000000004</v>
      </c>
      <c r="C58" s="4">
        <v>1.23</v>
      </c>
      <c r="D58" s="4">
        <f t="shared" si="3"/>
        <v>0.67649999999999999</v>
      </c>
      <c r="E58" s="4">
        <f t="shared" si="1"/>
        <v>206.3065</v>
      </c>
      <c r="F58" s="4">
        <f t="shared" si="2"/>
        <v>0.67650000000000432</v>
      </c>
      <c r="G58" s="12">
        <v>2023</v>
      </c>
    </row>
    <row r="59" spans="1:7" x14ac:dyDescent="0.2">
      <c r="A59" s="18">
        <v>44901.948310185187</v>
      </c>
      <c r="B59" s="4">
        <v>0.56000000000000005</v>
      </c>
      <c r="C59" s="4">
        <v>1.23</v>
      </c>
      <c r="D59" s="4">
        <f t="shared" si="3"/>
        <v>0.68880000000000008</v>
      </c>
      <c r="E59" s="4">
        <f t="shared" si="1"/>
        <v>206.31879999999998</v>
      </c>
      <c r="F59" s="4">
        <f t="shared" si="2"/>
        <v>0.68879999999998631</v>
      </c>
      <c r="G59" s="12">
        <v>2023</v>
      </c>
    </row>
    <row r="60" spans="1:7" x14ac:dyDescent="0.2">
      <c r="A60" s="18">
        <v>44901.951458333337</v>
      </c>
      <c r="B60" s="4">
        <v>0.56999999999999995</v>
      </c>
      <c r="C60" s="4">
        <v>1.23</v>
      </c>
      <c r="D60" s="4">
        <f t="shared" si="3"/>
        <v>0.70109999999999995</v>
      </c>
      <c r="E60" s="4">
        <f t="shared" si="1"/>
        <v>206.33109999999999</v>
      </c>
      <c r="F60" s="4">
        <f t="shared" si="2"/>
        <v>0.70109999999999673</v>
      </c>
      <c r="G60" s="12">
        <v>2023</v>
      </c>
    </row>
    <row r="61" spans="1:7" x14ac:dyDescent="0.2">
      <c r="A61" s="18">
        <v>44901.991562499999</v>
      </c>
      <c r="B61" s="4">
        <v>0.57999999999999996</v>
      </c>
      <c r="C61" s="4">
        <v>1.23</v>
      </c>
      <c r="D61" s="4">
        <f t="shared" si="3"/>
        <v>0.71339999999999992</v>
      </c>
      <c r="E61" s="4">
        <f t="shared" si="1"/>
        <v>206.3434</v>
      </c>
      <c r="F61" s="4">
        <f t="shared" si="2"/>
        <v>0.71340000000000714</v>
      </c>
      <c r="G61" s="12">
        <v>2023</v>
      </c>
    </row>
    <row r="62" spans="1:7" x14ac:dyDescent="0.2">
      <c r="A62" s="18">
        <v>44902.012152777781</v>
      </c>
      <c r="B62" s="4">
        <v>0.59</v>
      </c>
      <c r="C62" s="4">
        <v>1.23</v>
      </c>
      <c r="D62" s="4">
        <f t="shared" si="3"/>
        <v>0.7256999999999999</v>
      </c>
      <c r="E62" s="4">
        <f t="shared" si="1"/>
        <v>206.35569999999998</v>
      </c>
      <c r="F62" s="4">
        <f t="shared" si="2"/>
        <v>0.72569999999998913</v>
      </c>
      <c r="G62" s="12">
        <v>2023</v>
      </c>
    </row>
    <row r="63" spans="1:7" x14ac:dyDescent="0.2">
      <c r="A63" s="18">
        <v>44902.034571759257</v>
      </c>
      <c r="B63" s="4">
        <v>0.6</v>
      </c>
      <c r="C63" s="4">
        <v>1.23</v>
      </c>
      <c r="D63" s="4">
        <f t="shared" si="3"/>
        <v>0.73799999999999999</v>
      </c>
      <c r="E63" s="4">
        <f t="shared" si="1"/>
        <v>206.36799999999999</v>
      </c>
      <c r="F63" s="4">
        <f t="shared" si="2"/>
        <v>0.73799999999999955</v>
      </c>
      <c r="G63" s="12">
        <v>2023</v>
      </c>
    </row>
    <row r="64" spans="1:7" x14ac:dyDescent="0.2">
      <c r="A64" s="18">
        <v>44902.037615740737</v>
      </c>
      <c r="B64" s="4">
        <v>0.61</v>
      </c>
      <c r="C64" s="4">
        <v>1.23</v>
      </c>
      <c r="D64" s="4">
        <f t="shared" si="3"/>
        <v>0.75029999999999997</v>
      </c>
      <c r="E64" s="4">
        <f t="shared" si="1"/>
        <v>206.38030000000001</v>
      </c>
      <c r="F64" s="4">
        <f t="shared" si="2"/>
        <v>0.75030000000000996</v>
      </c>
      <c r="G64" s="12">
        <v>2023</v>
      </c>
    </row>
    <row r="65" spans="1:7" x14ac:dyDescent="0.2">
      <c r="A65" s="18">
        <v>44902.041064814817</v>
      </c>
      <c r="B65" s="4">
        <v>0.62</v>
      </c>
      <c r="C65" s="4">
        <v>1.23</v>
      </c>
      <c r="D65" s="4">
        <f t="shared" si="3"/>
        <v>0.76259999999999994</v>
      </c>
      <c r="E65" s="4">
        <f t="shared" si="1"/>
        <v>206.39259999999999</v>
      </c>
      <c r="F65" s="4">
        <f t="shared" si="2"/>
        <v>0.76259999999999195</v>
      </c>
      <c r="G65" s="12">
        <v>2023</v>
      </c>
    </row>
    <row r="66" spans="1:7" x14ac:dyDescent="0.2">
      <c r="A66" s="18">
        <v>44902.043726851851</v>
      </c>
      <c r="B66" s="4">
        <v>0.63</v>
      </c>
      <c r="C66" s="4">
        <v>1.23</v>
      </c>
      <c r="D66" s="4">
        <f t="shared" si="3"/>
        <v>0.77490000000000003</v>
      </c>
      <c r="E66" s="4">
        <f t="shared" si="1"/>
        <v>206.4049</v>
      </c>
      <c r="F66" s="4">
        <f t="shared" si="2"/>
        <v>0.77490000000000236</v>
      </c>
      <c r="G66" s="12">
        <v>2023</v>
      </c>
    </row>
    <row r="67" spans="1:7" x14ac:dyDescent="0.2">
      <c r="A67" s="18">
        <v>44902.049837962964</v>
      </c>
      <c r="B67" s="4">
        <v>0.64</v>
      </c>
      <c r="C67" s="4">
        <v>1.23</v>
      </c>
      <c r="D67" s="4">
        <f t="shared" si="3"/>
        <v>0.78720000000000001</v>
      </c>
      <c r="E67" s="4">
        <f t="shared" si="1"/>
        <v>206.41720000000001</v>
      </c>
      <c r="F67" s="4">
        <f t="shared" si="2"/>
        <v>0.78720000000001278</v>
      </c>
      <c r="G67" s="12">
        <v>2023</v>
      </c>
    </row>
    <row r="68" spans="1:7" x14ac:dyDescent="0.2">
      <c r="A68" s="18">
        <v>44902.055671296293</v>
      </c>
      <c r="B68" s="4">
        <v>0.65</v>
      </c>
      <c r="C68" s="4">
        <v>1.23</v>
      </c>
      <c r="D68" s="4">
        <f t="shared" si="3"/>
        <v>0.79949999999999999</v>
      </c>
      <c r="E68" s="4">
        <f t="shared" ref="E68:E131" si="4">D68+205.63</f>
        <v>206.42949999999999</v>
      </c>
      <c r="F68" s="4">
        <f t="shared" ref="F68:F131" si="5">E68-205.63</f>
        <v>0.79949999999999477</v>
      </c>
      <c r="G68" s="12">
        <v>2023</v>
      </c>
    </row>
    <row r="69" spans="1:7" x14ac:dyDescent="0.2">
      <c r="A69" s="18">
        <v>44902.062534722223</v>
      </c>
      <c r="B69" s="4">
        <v>0.66</v>
      </c>
      <c r="C69" s="4">
        <v>1.23</v>
      </c>
      <c r="D69" s="4">
        <f t="shared" si="3"/>
        <v>0.81180000000000008</v>
      </c>
      <c r="E69" s="4">
        <f t="shared" si="4"/>
        <v>206.4418</v>
      </c>
      <c r="F69" s="4">
        <f t="shared" si="5"/>
        <v>0.81180000000000518</v>
      </c>
      <c r="G69" s="12">
        <v>2023</v>
      </c>
    </row>
    <row r="70" spans="1:7" x14ac:dyDescent="0.2">
      <c r="A70" s="18">
        <v>44902.066261574073</v>
      </c>
      <c r="B70" s="4">
        <v>0.67</v>
      </c>
      <c r="C70" s="4">
        <v>1.23</v>
      </c>
      <c r="D70" s="4">
        <f t="shared" si="3"/>
        <v>0.82410000000000005</v>
      </c>
      <c r="E70" s="4">
        <f t="shared" si="4"/>
        <v>206.45409999999998</v>
      </c>
      <c r="F70" s="4">
        <f t="shared" si="5"/>
        <v>0.82409999999998718</v>
      </c>
      <c r="G70" s="12">
        <v>2023</v>
      </c>
    </row>
    <row r="71" spans="1:7" x14ac:dyDescent="0.2">
      <c r="A71" s="18">
        <v>44902.071736111109</v>
      </c>
      <c r="B71" s="4">
        <v>0.68</v>
      </c>
      <c r="C71" s="4">
        <v>1.23</v>
      </c>
      <c r="D71" s="4">
        <f t="shared" si="3"/>
        <v>0.83640000000000003</v>
      </c>
      <c r="E71" s="4">
        <f t="shared" si="4"/>
        <v>206.46639999999999</v>
      </c>
      <c r="F71" s="4">
        <f t="shared" si="5"/>
        <v>0.83639999999999759</v>
      </c>
      <c r="G71" s="12">
        <v>2023</v>
      </c>
    </row>
    <row r="72" spans="1:7" x14ac:dyDescent="0.2">
      <c r="A72" s="18">
        <v>44902.076631944445</v>
      </c>
      <c r="B72" s="4">
        <v>0.69</v>
      </c>
      <c r="C72" s="4">
        <v>1.23</v>
      </c>
      <c r="D72" s="4">
        <f t="shared" si="3"/>
        <v>0.8486999999999999</v>
      </c>
      <c r="E72" s="4">
        <f t="shared" si="4"/>
        <v>206.4787</v>
      </c>
      <c r="F72" s="4">
        <f t="shared" si="5"/>
        <v>0.848700000000008</v>
      </c>
      <c r="G72" s="12">
        <v>2023</v>
      </c>
    </row>
    <row r="73" spans="1:7" x14ac:dyDescent="0.2">
      <c r="A73" s="18">
        <v>44902.085775462961</v>
      </c>
      <c r="B73" s="4">
        <v>0.7</v>
      </c>
      <c r="C73" s="4">
        <v>1.23</v>
      </c>
      <c r="D73" s="4">
        <f t="shared" si="3"/>
        <v>0.86099999999999999</v>
      </c>
      <c r="E73" s="4">
        <f t="shared" si="4"/>
        <v>206.49099999999999</v>
      </c>
      <c r="F73" s="4">
        <f t="shared" si="5"/>
        <v>0.86099999999999</v>
      </c>
      <c r="G73" s="12">
        <v>2023</v>
      </c>
    </row>
    <row r="74" spans="1:7" x14ac:dyDescent="0.2">
      <c r="A74" s="18">
        <v>44902.090810185182</v>
      </c>
      <c r="B74" s="4">
        <v>0.71</v>
      </c>
      <c r="C74" s="4">
        <v>1.23</v>
      </c>
      <c r="D74" s="4">
        <f t="shared" si="3"/>
        <v>0.87329999999999997</v>
      </c>
      <c r="E74" s="4">
        <f t="shared" si="4"/>
        <v>206.5033</v>
      </c>
      <c r="F74" s="4">
        <f t="shared" si="5"/>
        <v>0.87330000000000041</v>
      </c>
      <c r="G74" s="12">
        <v>2023</v>
      </c>
    </row>
    <row r="75" spans="1:7" x14ac:dyDescent="0.2">
      <c r="A75" s="18">
        <v>44902.398958333331</v>
      </c>
      <c r="B75" s="4">
        <v>0.72</v>
      </c>
      <c r="C75" s="4">
        <v>1.23</v>
      </c>
      <c r="D75" s="4">
        <f t="shared" si="3"/>
        <v>0.88559999999999994</v>
      </c>
      <c r="E75" s="4">
        <f t="shared" si="4"/>
        <v>206.51560000000001</v>
      </c>
      <c r="F75" s="4">
        <f t="shared" si="5"/>
        <v>0.88560000000001082</v>
      </c>
      <c r="G75" s="12">
        <v>2023</v>
      </c>
    </row>
    <row r="76" spans="1:7" x14ac:dyDescent="0.2">
      <c r="A76" s="18">
        <v>44902.399756944447</v>
      </c>
      <c r="B76" s="4">
        <v>0.73</v>
      </c>
      <c r="C76" s="4">
        <v>1.23</v>
      </c>
      <c r="D76" s="4">
        <f t="shared" si="3"/>
        <v>0.89789999999999992</v>
      </c>
      <c r="E76" s="4">
        <f t="shared" si="4"/>
        <v>206.52789999999999</v>
      </c>
      <c r="F76" s="4">
        <f t="shared" si="5"/>
        <v>0.89789999999999281</v>
      </c>
      <c r="G76" s="12">
        <v>2023</v>
      </c>
    </row>
    <row r="77" spans="1:7" x14ac:dyDescent="0.2">
      <c r="A77" s="18">
        <v>44902.401493055557</v>
      </c>
      <c r="B77" s="4">
        <v>0.74</v>
      </c>
      <c r="C77" s="4">
        <v>1.23</v>
      </c>
      <c r="D77" s="4">
        <f t="shared" si="3"/>
        <v>0.91020000000000001</v>
      </c>
      <c r="E77" s="4">
        <f t="shared" si="4"/>
        <v>206.5402</v>
      </c>
      <c r="F77" s="4">
        <f t="shared" si="5"/>
        <v>0.91020000000000323</v>
      </c>
      <c r="G77" s="12">
        <v>2023</v>
      </c>
    </row>
    <row r="78" spans="1:7" x14ac:dyDescent="0.2">
      <c r="A78" s="18">
        <v>44902.403599537036</v>
      </c>
      <c r="B78" s="4">
        <v>0.75</v>
      </c>
      <c r="C78" s="4">
        <v>1.23</v>
      </c>
      <c r="D78" s="4">
        <f t="shared" si="3"/>
        <v>0.92249999999999999</v>
      </c>
      <c r="E78" s="4">
        <f t="shared" si="4"/>
        <v>206.55250000000001</v>
      </c>
      <c r="F78" s="4">
        <f t="shared" si="5"/>
        <v>0.92250000000001364</v>
      </c>
      <c r="G78" s="12">
        <v>2023</v>
      </c>
    </row>
    <row r="79" spans="1:7" x14ac:dyDescent="0.2">
      <c r="A79" s="18">
        <v>44902.408078703702</v>
      </c>
      <c r="B79" s="4">
        <v>0.76</v>
      </c>
      <c r="C79" s="4">
        <v>1.23</v>
      </c>
      <c r="D79" s="4">
        <f t="shared" si="3"/>
        <v>0.93479999999999996</v>
      </c>
      <c r="E79" s="4">
        <f t="shared" si="4"/>
        <v>206.56479999999999</v>
      </c>
      <c r="F79" s="4">
        <f t="shared" si="5"/>
        <v>0.93479999999999563</v>
      </c>
      <c r="G79" s="12">
        <v>2023</v>
      </c>
    </row>
    <row r="80" spans="1:7" x14ac:dyDescent="0.2">
      <c r="A80" s="18">
        <v>44902.41101851852</v>
      </c>
      <c r="B80" s="4">
        <v>0.77</v>
      </c>
      <c r="C80" s="4">
        <v>1.23</v>
      </c>
      <c r="D80" s="4">
        <f t="shared" si="3"/>
        <v>0.94710000000000005</v>
      </c>
      <c r="E80" s="4">
        <f t="shared" si="4"/>
        <v>206.5771</v>
      </c>
      <c r="F80" s="4">
        <f t="shared" si="5"/>
        <v>0.94710000000000605</v>
      </c>
      <c r="G80" s="12">
        <v>2023</v>
      </c>
    </row>
    <row r="81" spans="1:7" x14ac:dyDescent="0.2">
      <c r="A81" s="18">
        <v>44902.415914351855</v>
      </c>
      <c r="B81" s="4">
        <v>0.78</v>
      </c>
      <c r="C81" s="4">
        <v>1.23</v>
      </c>
      <c r="D81" s="4">
        <f t="shared" si="3"/>
        <v>0.95940000000000003</v>
      </c>
      <c r="E81" s="4">
        <f t="shared" si="4"/>
        <v>206.58939999999998</v>
      </c>
      <c r="F81" s="4">
        <f t="shared" si="5"/>
        <v>0.95939999999998804</v>
      </c>
      <c r="G81" s="12">
        <v>2023</v>
      </c>
    </row>
    <row r="82" spans="1:7" x14ac:dyDescent="0.2">
      <c r="A82" s="18">
        <v>44902.419652777775</v>
      </c>
      <c r="B82" s="4">
        <v>0.79</v>
      </c>
      <c r="C82" s="4">
        <v>1.23</v>
      </c>
      <c r="D82" s="4">
        <f t="shared" si="3"/>
        <v>0.97170000000000001</v>
      </c>
      <c r="E82" s="4">
        <f t="shared" si="4"/>
        <v>206.60169999999999</v>
      </c>
      <c r="F82" s="4">
        <f t="shared" si="5"/>
        <v>0.97169999999999845</v>
      </c>
      <c r="G82" s="12">
        <v>2023</v>
      </c>
    </row>
    <row r="83" spans="1:7" x14ac:dyDescent="0.2">
      <c r="A83" s="18">
        <v>44902.42597222222</v>
      </c>
      <c r="B83" s="4">
        <v>0.8</v>
      </c>
      <c r="C83" s="4">
        <v>1.23</v>
      </c>
      <c r="D83" s="4">
        <f t="shared" si="3"/>
        <v>0.98399999999999999</v>
      </c>
      <c r="E83" s="4">
        <f t="shared" si="4"/>
        <v>206.614</v>
      </c>
      <c r="F83" s="4">
        <f t="shared" si="5"/>
        <v>0.98400000000000887</v>
      </c>
      <c r="G83" s="12">
        <v>2023</v>
      </c>
    </row>
    <row r="84" spans="1:7" x14ac:dyDescent="0.2">
      <c r="A84" s="18">
        <v>44902.430636574078</v>
      </c>
      <c r="B84" s="4">
        <v>0.81</v>
      </c>
      <c r="C84" s="4">
        <v>1.23</v>
      </c>
      <c r="D84" s="4">
        <f t="shared" si="3"/>
        <v>0.99630000000000007</v>
      </c>
      <c r="E84" s="4">
        <f t="shared" si="4"/>
        <v>206.62629999999999</v>
      </c>
      <c r="F84" s="4">
        <f t="shared" si="5"/>
        <v>0.99629999999999086</v>
      </c>
      <c r="G84" s="12">
        <v>2023</v>
      </c>
    </row>
    <row r="85" spans="1:7" x14ac:dyDescent="0.2">
      <c r="A85" s="18">
        <v>44902.4375462963</v>
      </c>
      <c r="B85" s="4">
        <v>0.82</v>
      </c>
      <c r="C85" s="4">
        <v>1.23</v>
      </c>
      <c r="D85" s="4">
        <f t="shared" si="3"/>
        <v>1.0085999999999999</v>
      </c>
      <c r="E85" s="4">
        <f t="shared" si="4"/>
        <v>206.6386</v>
      </c>
      <c r="F85" s="4">
        <f t="shared" si="5"/>
        <v>1.0086000000000013</v>
      </c>
      <c r="G85" s="12">
        <v>2023</v>
      </c>
    </row>
    <row r="86" spans="1:7" x14ac:dyDescent="0.2">
      <c r="A86" s="18">
        <v>44902.441979166666</v>
      </c>
      <c r="B86" s="4">
        <v>0.83</v>
      </c>
      <c r="C86" s="4">
        <v>1.23</v>
      </c>
      <c r="D86" s="4">
        <f t="shared" si="3"/>
        <v>1.0208999999999999</v>
      </c>
      <c r="E86" s="4">
        <f t="shared" si="4"/>
        <v>206.65090000000001</v>
      </c>
      <c r="F86" s="4">
        <f t="shared" si="5"/>
        <v>1.0209000000000117</v>
      </c>
      <c r="G86" s="12">
        <v>2023</v>
      </c>
    </row>
    <row r="87" spans="1:7" x14ac:dyDescent="0.2">
      <c r="A87" s="18">
        <v>44902.448680555557</v>
      </c>
      <c r="B87" s="4">
        <v>0.84</v>
      </c>
      <c r="C87" s="4">
        <v>1.23</v>
      </c>
      <c r="D87" s="4">
        <f t="shared" si="3"/>
        <v>1.0331999999999999</v>
      </c>
      <c r="E87" s="4">
        <f t="shared" si="4"/>
        <v>206.66319999999999</v>
      </c>
      <c r="F87" s="4">
        <f t="shared" si="5"/>
        <v>1.0331999999999937</v>
      </c>
      <c r="G87" s="12">
        <v>2023</v>
      </c>
    </row>
    <row r="88" spans="1:7" x14ac:dyDescent="0.2">
      <c r="A88" s="18">
        <v>44902.453287037039</v>
      </c>
      <c r="B88" s="4">
        <v>0.85</v>
      </c>
      <c r="C88" s="4">
        <v>1.23</v>
      </c>
      <c r="D88" s="4">
        <f t="shared" si="3"/>
        <v>1.0454999999999999</v>
      </c>
      <c r="E88" s="4">
        <f t="shared" si="4"/>
        <v>206.6755</v>
      </c>
      <c r="F88" s="4">
        <f t="shared" si="5"/>
        <v>1.0455000000000041</v>
      </c>
      <c r="G88" s="12">
        <v>2023</v>
      </c>
    </row>
    <row r="89" spans="1:7" x14ac:dyDescent="0.2">
      <c r="A89" s="18">
        <v>44902.460300925923</v>
      </c>
      <c r="B89" s="4">
        <v>0.86</v>
      </c>
      <c r="C89" s="4">
        <v>1.23</v>
      </c>
      <c r="D89" s="4">
        <f t="shared" si="3"/>
        <v>1.0578000000000001</v>
      </c>
      <c r="E89" s="4">
        <f t="shared" si="4"/>
        <v>206.68779999999998</v>
      </c>
      <c r="F89" s="4">
        <f t="shared" si="5"/>
        <v>1.0577999999999861</v>
      </c>
      <c r="G89" s="12">
        <v>2023</v>
      </c>
    </row>
    <row r="90" spans="1:7" x14ac:dyDescent="0.2">
      <c r="A90" s="18">
        <v>44902.464456018519</v>
      </c>
      <c r="B90" s="4">
        <v>0.87</v>
      </c>
      <c r="C90" s="4">
        <v>1.23</v>
      </c>
      <c r="D90" s="4">
        <f t="shared" si="3"/>
        <v>1.0701000000000001</v>
      </c>
      <c r="E90" s="4">
        <f t="shared" si="4"/>
        <v>206.70009999999999</v>
      </c>
      <c r="F90" s="4">
        <f t="shared" si="5"/>
        <v>1.0700999999999965</v>
      </c>
      <c r="G90" s="12">
        <v>2023</v>
      </c>
    </row>
    <row r="91" spans="1:7" x14ac:dyDescent="0.2">
      <c r="A91" s="18">
        <v>44902.470775462964</v>
      </c>
      <c r="B91" s="4">
        <v>0.88</v>
      </c>
      <c r="C91" s="4">
        <v>1.23</v>
      </c>
      <c r="D91" s="4">
        <f t="shared" si="3"/>
        <v>1.0824</v>
      </c>
      <c r="E91" s="4">
        <f t="shared" si="4"/>
        <v>206.7124</v>
      </c>
      <c r="F91" s="4">
        <f t="shared" si="5"/>
        <v>1.0824000000000069</v>
      </c>
      <c r="G91" s="12">
        <v>2023</v>
      </c>
    </row>
    <row r="92" spans="1:7" x14ac:dyDescent="0.2">
      <c r="A92" s="18">
        <v>44902.475185185183</v>
      </c>
      <c r="B92" s="4">
        <v>0.89</v>
      </c>
      <c r="C92" s="4">
        <v>1.23</v>
      </c>
      <c r="D92" s="4">
        <f t="shared" ref="D92:D155" si="6">B92*C92</f>
        <v>1.0947</v>
      </c>
      <c r="E92" s="4">
        <f t="shared" si="4"/>
        <v>206.72469999999998</v>
      </c>
      <c r="F92" s="4">
        <f t="shared" si="5"/>
        <v>1.0946999999999889</v>
      </c>
      <c r="G92" s="12">
        <v>2023</v>
      </c>
    </row>
    <row r="93" spans="1:7" x14ac:dyDescent="0.2">
      <c r="A93" s="18">
        <v>44902.482361111113</v>
      </c>
      <c r="B93" s="4">
        <v>0.9</v>
      </c>
      <c r="C93" s="4">
        <v>1.23</v>
      </c>
      <c r="D93" s="4">
        <f t="shared" si="6"/>
        <v>1.107</v>
      </c>
      <c r="E93" s="4">
        <f t="shared" si="4"/>
        <v>206.73699999999999</v>
      </c>
      <c r="F93" s="4">
        <f t="shared" si="5"/>
        <v>1.1069999999999993</v>
      </c>
      <c r="G93" s="12">
        <v>2023</v>
      </c>
    </row>
    <row r="94" spans="1:7" x14ac:dyDescent="0.2">
      <c r="A94" s="18">
        <v>44902.48673611111</v>
      </c>
      <c r="B94" s="4">
        <v>0.91</v>
      </c>
      <c r="C94" s="4">
        <v>1.23</v>
      </c>
      <c r="D94" s="4">
        <f t="shared" si="6"/>
        <v>1.1193</v>
      </c>
      <c r="E94" s="4">
        <f t="shared" si="4"/>
        <v>206.74930000000001</v>
      </c>
      <c r="F94" s="4">
        <f t="shared" si="5"/>
        <v>1.1193000000000097</v>
      </c>
      <c r="G94" s="12">
        <v>2023</v>
      </c>
    </row>
    <row r="95" spans="1:7" x14ac:dyDescent="0.2">
      <c r="A95" s="18">
        <v>44902.492731481485</v>
      </c>
      <c r="B95" s="4">
        <v>0.92</v>
      </c>
      <c r="C95" s="4">
        <v>1.23</v>
      </c>
      <c r="D95" s="4">
        <f t="shared" si="6"/>
        <v>1.1315999999999999</v>
      </c>
      <c r="E95" s="4">
        <f t="shared" si="4"/>
        <v>206.76159999999999</v>
      </c>
      <c r="F95" s="4">
        <f t="shared" si="5"/>
        <v>1.1315999999999917</v>
      </c>
      <c r="G95" s="12">
        <v>2023</v>
      </c>
    </row>
    <row r="96" spans="1:7" x14ac:dyDescent="0.2">
      <c r="A96" s="18">
        <v>44902.49659722222</v>
      </c>
      <c r="B96" s="4">
        <v>0.93</v>
      </c>
      <c r="C96" s="4">
        <v>1.23</v>
      </c>
      <c r="D96" s="4">
        <f t="shared" si="6"/>
        <v>1.1439000000000001</v>
      </c>
      <c r="E96" s="4">
        <f t="shared" si="4"/>
        <v>206.7739</v>
      </c>
      <c r="F96" s="4">
        <f t="shared" si="5"/>
        <v>1.1439000000000021</v>
      </c>
      <c r="G96" s="12">
        <v>2023</v>
      </c>
    </row>
    <row r="97" spans="1:7" x14ac:dyDescent="0.2">
      <c r="A97" s="18">
        <v>44902.501736111109</v>
      </c>
      <c r="B97" s="4">
        <v>0.94</v>
      </c>
      <c r="C97" s="4">
        <v>1.23</v>
      </c>
      <c r="D97" s="4">
        <f t="shared" si="6"/>
        <v>1.1561999999999999</v>
      </c>
      <c r="E97" s="4">
        <f t="shared" si="4"/>
        <v>206.78620000000001</v>
      </c>
      <c r="F97" s="4">
        <f t="shared" si="5"/>
        <v>1.1562000000000126</v>
      </c>
      <c r="G97" s="12">
        <v>2023</v>
      </c>
    </row>
    <row r="98" spans="1:7" x14ac:dyDescent="0.2">
      <c r="A98" s="18">
        <v>44902.505011574074</v>
      </c>
      <c r="B98" s="4">
        <v>0.95</v>
      </c>
      <c r="C98" s="4">
        <v>1.23</v>
      </c>
      <c r="D98" s="4">
        <f t="shared" si="6"/>
        <v>1.1684999999999999</v>
      </c>
      <c r="E98" s="4">
        <f t="shared" si="4"/>
        <v>206.79849999999999</v>
      </c>
      <c r="F98" s="4">
        <f t="shared" si="5"/>
        <v>1.1684999999999945</v>
      </c>
      <c r="G98" s="12">
        <v>2023</v>
      </c>
    </row>
    <row r="99" spans="1:7" x14ac:dyDescent="0.2">
      <c r="A99" s="18">
        <v>44902.510231481479</v>
      </c>
      <c r="B99" s="4">
        <v>0.96</v>
      </c>
      <c r="C99" s="4">
        <v>1.23</v>
      </c>
      <c r="D99" s="4">
        <f t="shared" si="6"/>
        <v>1.1807999999999998</v>
      </c>
      <c r="E99" s="4">
        <f t="shared" si="4"/>
        <v>206.8108</v>
      </c>
      <c r="F99" s="4">
        <f t="shared" si="5"/>
        <v>1.180800000000005</v>
      </c>
      <c r="G99" s="12">
        <v>2023</v>
      </c>
    </row>
    <row r="100" spans="1:7" x14ac:dyDescent="0.2">
      <c r="A100" s="18">
        <v>44902.513958333337</v>
      </c>
      <c r="B100" s="4">
        <v>0.97</v>
      </c>
      <c r="C100" s="4">
        <v>1.23</v>
      </c>
      <c r="D100" s="4">
        <f t="shared" si="6"/>
        <v>1.1931</v>
      </c>
      <c r="E100" s="4">
        <f t="shared" si="4"/>
        <v>206.82309999999998</v>
      </c>
      <c r="F100" s="4">
        <f t="shared" si="5"/>
        <v>1.1930999999999869</v>
      </c>
      <c r="G100" s="12">
        <v>2023</v>
      </c>
    </row>
    <row r="101" spans="1:7" x14ac:dyDescent="0.2">
      <c r="A101" s="18">
        <v>44902.52002314815</v>
      </c>
      <c r="B101" s="4">
        <v>0.98</v>
      </c>
      <c r="C101" s="4">
        <v>1.23</v>
      </c>
      <c r="D101" s="4">
        <f t="shared" si="6"/>
        <v>1.2054</v>
      </c>
      <c r="E101" s="4">
        <f t="shared" si="4"/>
        <v>206.83539999999999</v>
      </c>
      <c r="F101" s="4">
        <f t="shared" si="5"/>
        <v>1.2053999999999974</v>
      </c>
      <c r="G101" s="12">
        <v>2023</v>
      </c>
    </row>
    <row r="102" spans="1:7" x14ac:dyDescent="0.2">
      <c r="A102" s="18">
        <v>44902.52484953704</v>
      </c>
      <c r="B102" s="4">
        <v>0.99</v>
      </c>
      <c r="C102" s="4">
        <v>1.23</v>
      </c>
      <c r="D102" s="4">
        <f t="shared" si="6"/>
        <v>1.2177</v>
      </c>
      <c r="E102" s="4">
        <f t="shared" si="4"/>
        <v>206.8477</v>
      </c>
      <c r="F102" s="4">
        <f t="shared" si="5"/>
        <v>1.2177000000000078</v>
      </c>
      <c r="G102" s="12">
        <v>2023</v>
      </c>
    </row>
    <row r="103" spans="1:7" x14ac:dyDescent="0.2">
      <c r="A103" s="18">
        <v>44902.532650462963</v>
      </c>
      <c r="B103" s="4">
        <v>1</v>
      </c>
      <c r="C103" s="4">
        <v>1.23</v>
      </c>
      <c r="D103" s="4">
        <f t="shared" si="6"/>
        <v>1.23</v>
      </c>
      <c r="E103" s="4">
        <f t="shared" si="4"/>
        <v>206.85999999999999</v>
      </c>
      <c r="F103" s="4">
        <f t="shared" si="5"/>
        <v>1.2299999999999898</v>
      </c>
      <c r="G103" s="12">
        <v>2023</v>
      </c>
    </row>
    <row r="104" spans="1:7" x14ac:dyDescent="0.2">
      <c r="A104" s="18">
        <v>44902.537465277775</v>
      </c>
      <c r="B104" s="4">
        <v>1.01</v>
      </c>
      <c r="C104" s="4">
        <v>1.23</v>
      </c>
      <c r="D104" s="4">
        <f t="shared" si="6"/>
        <v>1.2423</v>
      </c>
      <c r="E104" s="4">
        <f t="shared" si="4"/>
        <v>206.8723</v>
      </c>
      <c r="F104" s="4">
        <f t="shared" si="5"/>
        <v>1.2423000000000002</v>
      </c>
      <c r="G104" s="12">
        <v>2023</v>
      </c>
    </row>
    <row r="105" spans="1:7" x14ac:dyDescent="0.2">
      <c r="A105" s="18">
        <v>44902.543483796297</v>
      </c>
      <c r="B105" s="4">
        <v>1.02</v>
      </c>
      <c r="C105" s="4">
        <v>1.23</v>
      </c>
      <c r="D105" s="4">
        <f t="shared" si="6"/>
        <v>1.2545999999999999</v>
      </c>
      <c r="E105" s="4">
        <f t="shared" si="4"/>
        <v>206.88460000000001</v>
      </c>
      <c r="F105" s="4">
        <f t="shared" si="5"/>
        <v>1.2546000000000106</v>
      </c>
      <c r="G105" s="12">
        <v>2023</v>
      </c>
    </row>
    <row r="106" spans="1:7" x14ac:dyDescent="0.2">
      <c r="A106" s="18">
        <v>44902.547453703701</v>
      </c>
      <c r="B106" s="4">
        <v>1.03</v>
      </c>
      <c r="C106" s="4">
        <v>1.23</v>
      </c>
      <c r="D106" s="4">
        <f t="shared" si="6"/>
        <v>1.2668999999999999</v>
      </c>
      <c r="E106" s="4">
        <f t="shared" si="4"/>
        <v>206.89689999999999</v>
      </c>
      <c r="F106" s="4">
        <f t="shared" si="5"/>
        <v>1.2668999999999926</v>
      </c>
      <c r="G106" s="12">
        <v>2023</v>
      </c>
    </row>
    <row r="107" spans="1:7" x14ac:dyDescent="0.2">
      <c r="A107" s="18">
        <v>44902.553680555553</v>
      </c>
      <c r="B107" s="4">
        <v>1.04</v>
      </c>
      <c r="C107" s="4">
        <v>1.23</v>
      </c>
      <c r="D107" s="4">
        <f t="shared" si="6"/>
        <v>1.2792000000000001</v>
      </c>
      <c r="E107" s="4">
        <f t="shared" si="4"/>
        <v>206.9092</v>
      </c>
      <c r="F107" s="4">
        <f t="shared" si="5"/>
        <v>1.279200000000003</v>
      </c>
      <c r="G107" s="12">
        <v>2023</v>
      </c>
    </row>
    <row r="108" spans="1:7" x14ac:dyDescent="0.2">
      <c r="A108" s="18">
        <v>44902.558217592596</v>
      </c>
      <c r="B108" s="4">
        <v>1.05</v>
      </c>
      <c r="C108" s="4">
        <v>1.23</v>
      </c>
      <c r="D108" s="4">
        <f t="shared" si="6"/>
        <v>1.2915000000000001</v>
      </c>
      <c r="E108" s="4">
        <f t="shared" si="4"/>
        <v>206.92150000000001</v>
      </c>
      <c r="F108" s="4">
        <f t="shared" si="5"/>
        <v>1.2915000000000134</v>
      </c>
      <c r="G108" s="12">
        <v>2023</v>
      </c>
    </row>
    <row r="109" spans="1:7" x14ac:dyDescent="0.2">
      <c r="A109" s="18">
        <v>44902.565057870372</v>
      </c>
      <c r="B109" s="4">
        <v>1.06</v>
      </c>
      <c r="C109" s="4">
        <v>1.23</v>
      </c>
      <c r="D109" s="4">
        <f t="shared" si="6"/>
        <v>1.3038000000000001</v>
      </c>
      <c r="E109" s="4">
        <f t="shared" si="4"/>
        <v>206.93379999999999</v>
      </c>
      <c r="F109" s="4">
        <f t="shared" si="5"/>
        <v>1.3037999999999954</v>
      </c>
      <c r="G109" s="12">
        <v>2023</v>
      </c>
    </row>
    <row r="110" spans="1:7" x14ac:dyDescent="0.2">
      <c r="A110" s="18">
        <v>44902.56927083333</v>
      </c>
      <c r="B110" s="4">
        <v>1.07</v>
      </c>
      <c r="C110" s="4">
        <v>1.23</v>
      </c>
      <c r="D110" s="4">
        <f t="shared" si="6"/>
        <v>1.3161</v>
      </c>
      <c r="E110" s="4">
        <f t="shared" si="4"/>
        <v>206.9461</v>
      </c>
      <c r="F110" s="4">
        <f t="shared" si="5"/>
        <v>1.3161000000000058</v>
      </c>
      <c r="G110" s="12">
        <v>2023</v>
      </c>
    </row>
    <row r="111" spans="1:7" x14ac:dyDescent="0.2">
      <c r="A111" s="18">
        <v>44902.575185185182</v>
      </c>
      <c r="B111" s="4">
        <v>1.08</v>
      </c>
      <c r="C111" s="4">
        <v>1.23</v>
      </c>
      <c r="D111" s="4">
        <f t="shared" si="6"/>
        <v>1.3284</v>
      </c>
      <c r="E111" s="4">
        <f t="shared" si="4"/>
        <v>206.95839999999998</v>
      </c>
      <c r="F111" s="4">
        <f t="shared" si="5"/>
        <v>1.3283999999999878</v>
      </c>
      <c r="G111" s="12">
        <v>2023</v>
      </c>
    </row>
    <row r="112" spans="1:7" x14ac:dyDescent="0.2">
      <c r="A112" s="18">
        <v>44902.579386574071</v>
      </c>
      <c r="B112" s="4">
        <v>1.0900000000000001</v>
      </c>
      <c r="C112" s="4">
        <v>1.23</v>
      </c>
      <c r="D112" s="4">
        <f t="shared" si="6"/>
        <v>1.3407</v>
      </c>
      <c r="E112" s="4">
        <f t="shared" si="4"/>
        <v>206.97069999999999</v>
      </c>
      <c r="F112" s="4">
        <f t="shared" si="5"/>
        <v>1.3406999999999982</v>
      </c>
      <c r="G112" s="12">
        <v>2023</v>
      </c>
    </row>
    <row r="113" spans="1:7" x14ac:dyDescent="0.2">
      <c r="A113" s="18">
        <v>44902.58556712963</v>
      </c>
      <c r="B113" s="4">
        <v>1.1000000000000001</v>
      </c>
      <c r="C113" s="4">
        <v>1.23</v>
      </c>
      <c r="D113" s="4">
        <f t="shared" si="6"/>
        <v>1.353</v>
      </c>
      <c r="E113" s="4">
        <f t="shared" si="4"/>
        <v>206.983</v>
      </c>
      <c r="F113" s="4">
        <f t="shared" si="5"/>
        <v>1.3530000000000086</v>
      </c>
      <c r="G113" s="12">
        <v>2023</v>
      </c>
    </row>
    <row r="114" spans="1:7" x14ac:dyDescent="0.2">
      <c r="A114" s="18">
        <v>44902.589756944442</v>
      </c>
      <c r="B114" s="4">
        <v>1.1100000000000001</v>
      </c>
      <c r="C114" s="4">
        <v>1.23</v>
      </c>
      <c r="D114" s="4">
        <f t="shared" si="6"/>
        <v>1.3653000000000002</v>
      </c>
      <c r="E114" s="4">
        <f t="shared" si="4"/>
        <v>206.99529999999999</v>
      </c>
      <c r="F114" s="4">
        <f t="shared" si="5"/>
        <v>1.3652999999999906</v>
      </c>
      <c r="G114" s="12">
        <v>2023</v>
      </c>
    </row>
    <row r="115" spans="1:7" x14ac:dyDescent="0.2">
      <c r="A115" s="18">
        <v>44902.596446759257</v>
      </c>
      <c r="B115" s="4">
        <v>1.1200000000000001</v>
      </c>
      <c r="C115" s="4">
        <v>1.23</v>
      </c>
      <c r="D115" s="4">
        <f t="shared" si="6"/>
        <v>1.3776000000000002</v>
      </c>
      <c r="E115" s="4">
        <f t="shared" si="4"/>
        <v>207.0076</v>
      </c>
      <c r="F115" s="4">
        <f t="shared" si="5"/>
        <v>1.377600000000001</v>
      </c>
      <c r="G115" s="12">
        <v>2023</v>
      </c>
    </row>
    <row r="116" spans="1:7" x14ac:dyDescent="0.2">
      <c r="A116" s="18">
        <v>44902.601493055554</v>
      </c>
      <c r="B116" s="4">
        <v>1.1299999999999999</v>
      </c>
      <c r="C116" s="4">
        <v>1.23</v>
      </c>
      <c r="D116" s="4">
        <f t="shared" si="6"/>
        <v>1.3898999999999999</v>
      </c>
      <c r="E116" s="4">
        <f t="shared" si="4"/>
        <v>207.01990000000001</v>
      </c>
      <c r="F116" s="4">
        <f t="shared" si="5"/>
        <v>1.3899000000000115</v>
      </c>
      <c r="G116" s="12">
        <v>2023</v>
      </c>
    </row>
    <row r="117" spans="1:7" x14ac:dyDescent="0.2">
      <c r="A117" s="18">
        <v>44902.609212962961</v>
      </c>
      <c r="B117" s="4">
        <v>1.1399999999999999</v>
      </c>
      <c r="C117" s="4">
        <v>1.23</v>
      </c>
      <c r="D117" s="4">
        <f t="shared" si="6"/>
        <v>1.4021999999999999</v>
      </c>
      <c r="E117" s="4">
        <f t="shared" si="4"/>
        <v>207.03219999999999</v>
      </c>
      <c r="F117" s="4">
        <f t="shared" si="5"/>
        <v>1.4021999999999935</v>
      </c>
      <c r="G117" s="12">
        <v>2023</v>
      </c>
    </row>
    <row r="118" spans="1:7" x14ac:dyDescent="0.2">
      <c r="A118" s="18">
        <v>44902.614537037036</v>
      </c>
      <c r="B118" s="4">
        <v>1.1499999999999999</v>
      </c>
      <c r="C118" s="4">
        <v>1.23</v>
      </c>
      <c r="D118" s="4">
        <f t="shared" si="6"/>
        <v>1.4144999999999999</v>
      </c>
      <c r="E118" s="4">
        <f t="shared" si="4"/>
        <v>207.0445</v>
      </c>
      <c r="F118" s="4">
        <f t="shared" si="5"/>
        <v>1.4145000000000039</v>
      </c>
      <c r="G118" s="12">
        <v>2023</v>
      </c>
    </row>
    <row r="119" spans="1:7" x14ac:dyDescent="0.2">
      <c r="A119" s="18">
        <v>44902.621840277781</v>
      </c>
      <c r="B119" s="4">
        <v>1.1599999999999999</v>
      </c>
      <c r="C119" s="4">
        <v>1.23</v>
      </c>
      <c r="D119" s="4">
        <f t="shared" si="6"/>
        <v>1.4267999999999998</v>
      </c>
      <c r="E119" s="4">
        <f t="shared" si="4"/>
        <v>207.05679999999998</v>
      </c>
      <c r="F119" s="4">
        <f t="shared" si="5"/>
        <v>1.4267999999999859</v>
      </c>
      <c r="G119" s="12">
        <v>2023</v>
      </c>
    </row>
    <row r="120" spans="1:7" x14ac:dyDescent="0.2">
      <c r="A120" s="18">
        <v>44902.627314814818</v>
      </c>
      <c r="B120" s="4">
        <v>1.17</v>
      </c>
      <c r="C120" s="4">
        <v>1.23</v>
      </c>
      <c r="D120" s="4">
        <f t="shared" si="6"/>
        <v>1.4390999999999998</v>
      </c>
      <c r="E120" s="4">
        <f t="shared" si="4"/>
        <v>207.06909999999999</v>
      </c>
      <c r="F120" s="4">
        <f t="shared" si="5"/>
        <v>1.4390999999999963</v>
      </c>
      <c r="G120" s="12">
        <v>2023</v>
      </c>
    </row>
    <row r="121" spans="1:7" x14ac:dyDescent="0.2">
      <c r="A121" s="18">
        <v>44902.636631944442</v>
      </c>
      <c r="B121" s="4">
        <v>1.18</v>
      </c>
      <c r="C121" s="4">
        <v>1.23</v>
      </c>
      <c r="D121" s="4">
        <f t="shared" si="6"/>
        <v>1.4513999999999998</v>
      </c>
      <c r="E121" s="4">
        <f t="shared" si="4"/>
        <v>207.0814</v>
      </c>
      <c r="F121" s="4">
        <f t="shared" si="5"/>
        <v>1.4514000000000067</v>
      </c>
      <c r="G121" s="12">
        <v>2023</v>
      </c>
    </row>
    <row r="122" spans="1:7" x14ac:dyDescent="0.2">
      <c r="A122" s="18">
        <v>44902.642893518518</v>
      </c>
      <c r="B122" s="4">
        <v>1.19</v>
      </c>
      <c r="C122" s="4">
        <v>1.23</v>
      </c>
      <c r="D122" s="4">
        <f t="shared" si="6"/>
        <v>1.4637</v>
      </c>
      <c r="E122" s="4">
        <f t="shared" si="4"/>
        <v>207.09369999999998</v>
      </c>
      <c r="F122" s="4">
        <f t="shared" si="5"/>
        <v>1.4636999999999887</v>
      </c>
      <c r="G122" s="12">
        <v>2023</v>
      </c>
    </row>
    <row r="123" spans="1:7" x14ac:dyDescent="0.2">
      <c r="A123" s="18">
        <v>44902.654328703706</v>
      </c>
      <c r="B123" s="4">
        <v>1.2</v>
      </c>
      <c r="C123" s="4">
        <v>1.23</v>
      </c>
      <c r="D123" s="4">
        <f t="shared" si="6"/>
        <v>1.476</v>
      </c>
      <c r="E123" s="4">
        <f t="shared" si="4"/>
        <v>207.10599999999999</v>
      </c>
      <c r="F123" s="4">
        <f t="shared" si="5"/>
        <v>1.4759999999999991</v>
      </c>
      <c r="G123" s="12">
        <v>2023</v>
      </c>
    </row>
    <row r="124" spans="1:7" x14ac:dyDescent="0.2">
      <c r="A124" s="18">
        <v>44902.660960648151</v>
      </c>
      <c r="B124" s="4">
        <v>1.21</v>
      </c>
      <c r="C124" s="4">
        <v>1.23</v>
      </c>
      <c r="D124" s="4">
        <f t="shared" si="6"/>
        <v>1.4883</v>
      </c>
      <c r="E124" s="4">
        <f t="shared" si="4"/>
        <v>207.1183</v>
      </c>
      <c r="F124" s="4">
        <f t="shared" si="5"/>
        <v>1.4883000000000095</v>
      </c>
      <c r="G124" s="12">
        <v>2023</v>
      </c>
    </row>
    <row r="125" spans="1:7" x14ac:dyDescent="0.2">
      <c r="A125" s="18">
        <v>44902.675335648149</v>
      </c>
      <c r="B125" s="4">
        <v>1.22</v>
      </c>
      <c r="C125" s="4">
        <v>1.23</v>
      </c>
      <c r="D125" s="4">
        <f t="shared" si="6"/>
        <v>1.5005999999999999</v>
      </c>
      <c r="E125" s="4">
        <f t="shared" si="4"/>
        <v>207.13059999999999</v>
      </c>
      <c r="F125" s="4">
        <f t="shared" si="5"/>
        <v>1.5005999999999915</v>
      </c>
      <c r="G125" s="12">
        <v>2023</v>
      </c>
    </row>
    <row r="126" spans="1:7" x14ac:dyDescent="0.2">
      <c r="A126" s="18">
        <v>44902.690416666665</v>
      </c>
      <c r="B126" s="4">
        <v>1.23</v>
      </c>
      <c r="C126" s="4">
        <v>1.23</v>
      </c>
      <c r="D126" s="4">
        <f t="shared" si="6"/>
        <v>1.5128999999999999</v>
      </c>
      <c r="E126" s="4">
        <f t="shared" si="4"/>
        <v>207.1429</v>
      </c>
      <c r="F126" s="4">
        <f t="shared" si="5"/>
        <v>1.5129000000000019</v>
      </c>
      <c r="G126" s="12">
        <v>2023</v>
      </c>
    </row>
    <row r="127" spans="1:7" x14ac:dyDescent="0.2">
      <c r="A127" s="18">
        <v>44903.415231481478</v>
      </c>
      <c r="B127" s="4">
        <v>1.24</v>
      </c>
      <c r="C127" s="4">
        <v>1.23</v>
      </c>
      <c r="D127" s="4">
        <f t="shared" si="6"/>
        <v>1.5251999999999999</v>
      </c>
      <c r="E127" s="4">
        <f t="shared" si="4"/>
        <v>207.15520000000001</v>
      </c>
      <c r="F127" s="4">
        <f t="shared" si="5"/>
        <v>1.5252000000000123</v>
      </c>
      <c r="G127" s="12">
        <v>2023</v>
      </c>
    </row>
    <row r="128" spans="1:7" x14ac:dyDescent="0.2">
      <c r="A128" s="18">
        <v>44903.433391203704</v>
      </c>
      <c r="B128" s="4">
        <v>1.25</v>
      </c>
      <c r="C128" s="4">
        <v>1.23</v>
      </c>
      <c r="D128" s="4">
        <f t="shared" si="6"/>
        <v>1.5375000000000001</v>
      </c>
      <c r="E128" s="4">
        <f t="shared" si="4"/>
        <v>207.16749999999999</v>
      </c>
      <c r="F128" s="4">
        <f t="shared" si="5"/>
        <v>1.5374999999999943</v>
      </c>
      <c r="G128" s="12">
        <v>2023</v>
      </c>
    </row>
    <row r="129" spans="1:7" x14ac:dyDescent="0.2">
      <c r="A129" s="18">
        <v>44903.443124999998</v>
      </c>
      <c r="B129" s="4">
        <v>1.26</v>
      </c>
      <c r="C129" s="4">
        <v>1.23</v>
      </c>
      <c r="D129" s="4">
        <f t="shared" si="6"/>
        <v>1.5498000000000001</v>
      </c>
      <c r="E129" s="4">
        <f t="shared" si="4"/>
        <v>207.1798</v>
      </c>
      <c r="F129" s="4">
        <f t="shared" si="5"/>
        <v>1.5498000000000047</v>
      </c>
      <c r="G129" s="12">
        <v>2023</v>
      </c>
    </row>
    <row r="130" spans="1:7" x14ac:dyDescent="0.2">
      <c r="A130" s="18">
        <v>44903.456458333334</v>
      </c>
      <c r="B130" s="4">
        <v>1.27</v>
      </c>
      <c r="C130" s="4">
        <v>1.23</v>
      </c>
      <c r="D130" s="4">
        <f t="shared" si="6"/>
        <v>1.5621</v>
      </c>
      <c r="E130" s="4">
        <f t="shared" si="4"/>
        <v>207.19209999999998</v>
      </c>
      <c r="F130" s="4">
        <f t="shared" si="5"/>
        <v>1.5620999999999867</v>
      </c>
      <c r="G130" s="12">
        <v>2023</v>
      </c>
    </row>
    <row r="131" spans="1:7" x14ac:dyDescent="0.2">
      <c r="A131" s="18">
        <v>44903.475046296298</v>
      </c>
      <c r="B131" s="4">
        <v>1.28</v>
      </c>
      <c r="C131" s="4">
        <v>1.23</v>
      </c>
      <c r="D131" s="4">
        <f t="shared" si="6"/>
        <v>1.5744</v>
      </c>
      <c r="E131" s="4">
        <f t="shared" si="4"/>
        <v>207.20439999999999</v>
      </c>
      <c r="F131" s="4">
        <f t="shared" si="5"/>
        <v>1.5743999999999971</v>
      </c>
      <c r="G131" s="12">
        <v>2023</v>
      </c>
    </row>
    <row r="132" spans="1:7" x14ac:dyDescent="0.2">
      <c r="A132" s="18">
        <v>44903.487696759257</v>
      </c>
      <c r="B132" s="4">
        <v>1.29</v>
      </c>
      <c r="C132" s="4">
        <v>1.23</v>
      </c>
      <c r="D132" s="4">
        <f t="shared" si="6"/>
        <v>1.5867</v>
      </c>
      <c r="E132" s="4">
        <f t="shared" ref="E132:E195" si="7">D132+205.63</f>
        <v>207.2167</v>
      </c>
      <c r="F132" s="4">
        <f t="shared" ref="F132:F195" si="8">E132-205.63</f>
        <v>1.5867000000000075</v>
      </c>
      <c r="G132" s="12">
        <v>2023</v>
      </c>
    </row>
    <row r="133" spans="1:7" x14ac:dyDescent="0.2">
      <c r="A133" s="18">
        <v>44903.511921296296</v>
      </c>
      <c r="B133" s="4">
        <v>1.3</v>
      </c>
      <c r="C133" s="4">
        <v>1.23</v>
      </c>
      <c r="D133" s="4">
        <f t="shared" si="6"/>
        <v>1.599</v>
      </c>
      <c r="E133" s="4">
        <f t="shared" si="7"/>
        <v>207.22899999999998</v>
      </c>
      <c r="F133" s="4">
        <f t="shared" si="8"/>
        <v>1.5989999999999895</v>
      </c>
      <c r="G133" s="12">
        <v>2023</v>
      </c>
    </row>
    <row r="134" spans="1:7" x14ac:dyDescent="0.2">
      <c r="A134" s="18">
        <v>44906.852071759262</v>
      </c>
      <c r="B134" s="4">
        <v>1.31</v>
      </c>
      <c r="C134" s="4">
        <v>1.23</v>
      </c>
      <c r="D134" s="4">
        <f t="shared" si="6"/>
        <v>1.6113</v>
      </c>
      <c r="E134" s="4">
        <f t="shared" si="7"/>
        <v>207.2413</v>
      </c>
      <c r="F134" s="4">
        <f t="shared" si="8"/>
        <v>1.6113</v>
      </c>
      <c r="G134" s="12">
        <v>2023</v>
      </c>
    </row>
    <row r="135" spans="1:7" x14ac:dyDescent="0.2">
      <c r="A135" s="18">
        <v>44906.858564814815</v>
      </c>
      <c r="B135" s="4">
        <v>1.32</v>
      </c>
      <c r="C135" s="4">
        <v>1.23</v>
      </c>
      <c r="D135" s="4">
        <f t="shared" si="6"/>
        <v>1.6236000000000002</v>
      </c>
      <c r="E135" s="4">
        <f t="shared" si="7"/>
        <v>207.25360000000001</v>
      </c>
      <c r="F135" s="4">
        <f t="shared" si="8"/>
        <v>1.6236000000000104</v>
      </c>
      <c r="G135" s="12">
        <v>2023</v>
      </c>
    </row>
    <row r="136" spans="1:7" x14ac:dyDescent="0.2">
      <c r="A136" s="18">
        <v>44906.863067129627</v>
      </c>
      <c r="B136" s="4">
        <v>1.33</v>
      </c>
      <c r="C136" s="4">
        <v>1.23</v>
      </c>
      <c r="D136" s="4">
        <f t="shared" si="6"/>
        <v>1.6359000000000001</v>
      </c>
      <c r="E136" s="4">
        <f t="shared" si="7"/>
        <v>207.26589999999999</v>
      </c>
      <c r="F136" s="4">
        <f t="shared" si="8"/>
        <v>1.6358999999999924</v>
      </c>
      <c r="G136" s="12">
        <v>2023</v>
      </c>
    </row>
    <row r="137" spans="1:7" x14ac:dyDescent="0.2">
      <c r="A137" s="18">
        <v>44906.913368055553</v>
      </c>
      <c r="B137" s="4">
        <v>1.34</v>
      </c>
      <c r="C137" s="4">
        <v>1.23</v>
      </c>
      <c r="D137" s="4">
        <f t="shared" si="6"/>
        <v>1.6482000000000001</v>
      </c>
      <c r="E137" s="4">
        <f t="shared" si="7"/>
        <v>207.2782</v>
      </c>
      <c r="F137" s="4">
        <f t="shared" si="8"/>
        <v>1.6482000000000028</v>
      </c>
      <c r="G137" s="12">
        <v>2023</v>
      </c>
    </row>
    <row r="138" spans="1:7" x14ac:dyDescent="0.2">
      <c r="A138" s="18">
        <v>44906.922210648147</v>
      </c>
      <c r="B138" s="4">
        <v>1.35</v>
      </c>
      <c r="C138" s="4">
        <v>1.23</v>
      </c>
      <c r="D138" s="4">
        <f t="shared" si="6"/>
        <v>1.6605000000000001</v>
      </c>
      <c r="E138" s="4">
        <f t="shared" si="7"/>
        <v>207.29050000000001</v>
      </c>
      <c r="F138" s="4">
        <f t="shared" si="8"/>
        <v>1.6605000000000132</v>
      </c>
      <c r="G138" s="12">
        <v>2023</v>
      </c>
    </row>
    <row r="139" spans="1:7" x14ac:dyDescent="0.2">
      <c r="A139" s="18">
        <v>44906.94258101852</v>
      </c>
      <c r="B139" s="4">
        <v>1.36</v>
      </c>
      <c r="C139" s="4">
        <v>1.23</v>
      </c>
      <c r="D139" s="4">
        <f t="shared" si="6"/>
        <v>1.6728000000000001</v>
      </c>
      <c r="E139" s="4">
        <f t="shared" si="7"/>
        <v>207.30279999999999</v>
      </c>
      <c r="F139" s="4">
        <f t="shared" si="8"/>
        <v>1.6727999999999952</v>
      </c>
      <c r="G139" s="12">
        <v>2023</v>
      </c>
    </row>
    <row r="140" spans="1:7" x14ac:dyDescent="0.2">
      <c r="A140" s="18">
        <v>44906.950046296297</v>
      </c>
      <c r="B140" s="4">
        <v>1.37</v>
      </c>
      <c r="C140" s="4">
        <v>1.23</v>
      </c>
      <c r="D140" s="4">
        <f t="shared" si="6"/>
        <v>1.6851</v>
      </c>
      <c r="E140" s="4">
        <f t="shared" si="7"/>
        <v>207.3151</v>
      </c>
      <c r="F140" s="4">
        <f t="shared" si="8"/>
        <v>1.6851000000000056</v>
      </c>
      <c r="G140" s="12">
        <v>2023</v>
      </c>
    </row>
    <row r="141" spans="1:7" x14ac:dyDescent="0.2">
      <c r="A141" s="18">
        <v>44906.969328703701</v>
      </c>
      <c r="B141" s="4">
        <v>1.38</v>
      </c>
      <c r="C141" s="4">
        <v>1.23</v>
      </c>
      <c r="D141" s="4">
        <f t="shared" si="6"/>
        <v>1.6973999999999998</v>
      </c>
      <c r="E141" s="4">
        <f t="shared" si="7"/>
        <v>207.32739999999998</v>
      </c>
      <c r="F141" s="4">
        <f t="shared" si="8"/>
        <v>1.6973999999999876</v>
      </c>
      <c r="G141" s="12">
        <v>2023</v>
      </c>
    </row>
    <row r="142" spans="1:7" x14ac:dyDescent="0.2">
      <c r="A142" s="18">
        <v>44906.978344907409</v>
      </c>
      <c r="B142" s="4">
        <v>1.39</v>
      </c>
      <c r="C142" s="4">
        <v>1.23</v>
      </c>
      <c r="D142" s="4">
        <f t="shared" si="6"/>
        <v>1.7096999999999998</v>
      </c>
      <c r="E142" s="4">
        <f t="shared" si="7"/>
        <v>207.33969999999999</v>
      </c>
      <c r="F142" s="4">
        <f t="shared" si="8"/>
        <v>1.709699999999998</v>
      </c>
      <c r="G142" s="12">
        <v>2023</v>
      </c>
    </row>
    <row r="143" spans="1:7" x14ac:dyDescent="0.2">
      <c r="A143" s="18">
        <v>44907.004305555558</v>
      </c>
      <c r="B143" s="4">
        <v>1.4</v>
      </c>
      <c r="C143" s="4">
        <v>1.23</v>
      </c>
      <c r="D143" s="4">
        <f t="shared" si="6"/>
        <v>1.722</v>
      </c>
      <c r="E143" s="4">
        <f t="shared" si="7"/>
        <v>207.352</v>
      </c>
      <c r="F143" s="4">
        <f t="shared" si="8"/>
        <v>1.7220000000000084</v>
      </c>
      <c r="G143" s="12">
        <v>2023</v>
      </c>
    </row>
    <row r="144" spans="1:7" x14ac:dyDescent="0.2">
      <c r="A144" s="18">
        <v>44907.392372685186</v>
      </c>
      <c r="B144" s="4">
        <v>1.41</v>
      </c>
      <c r="C144" s="4">
        <v>1.23</v>
      </c>
      <c r="D144" s="4">
        <f t="shared" si="6"/>
        <v>1.7343</v>
      </c>
      <c r="E144" s="4">
        <f t="shared" si="7"/>
        <v>207.36429999999999</v>
      </c>
      <c r="F144" s="4">
        <f t="shared" si="8"/>
        <v>1.7342999999999904</v>
      </c>
      <c r="G144" s="12">
        <v>2023</v>
      </c>
    </row>
    <row r="145" spans="1:7" x14ac:dyDescent="0.2">
      <c r="A145" s="18">
        <v>44907.411469907405</v>
      </c>
      <c r="B145" s="4">
        <v>1.42</v>
      </c>
      <c r="C145" s="4">
        <v>1.23</v>
      </c>
      <c r="D145" s="4">
        <f t="shared" si="6"/>
        <v>1.7465999999999999</v>
      </c>
      <c r="E145" s="4">
        <f t="shared" si="7"/>
        <v>207.3766</v>
      </c>
      <c r="F145" s="4">
        <f t="shared" si="8"/>
        <v>1.7466000000000008</v>
      </c>
      <c r="G145" s="12">
        <v>2023</v>
      </c>
    </row>
    <row r="146" spans="1:7" x14ac:dyDescent="0.2">
      <c r="A146" s="18">
        <v>44907.413541666669</v>
      </c>
      <c r="B146" s="4">
        <v>1.43</v>
      </c>
      <c r="C146" s="4">
        <v>1.23</v>
      </c>
      <c r="D146" s="4">
        <f t="shared" si="6"/>
        <v>1.7588999999999999</v>
      </c>
      <c r="E146" s="4">
        <f t="shared" si="7"/>
        <v>207.38890000000001</v>
      </c>
      <c r="F146" s="4">
        <f t="shared" si="8"/>
        <v>1.7589000000000112</v>
      </c>
      <c r="G146" s="12">
        <v>2023</v>
      </c>
    </row>
    <row r="147" spans="1:7" x14ac:dyDescent="0.2">
      <c r="A147" s="18">
        <v>44907.424340277779</v>
      </c>
      <c r="B147" s="4">
        <v>1.44</v>
      </c>
      <c r="C147" s="4">
        <v>1.23</v>
      </c>
      <c r="D147" s="4">
        <f t="shared" si="6"/>
        <v>1.7711999999999999</v>
      </c>
      <c r="E147" s="4">
        <f t="shared" si="7"/>
        <v>207.40119999999999</v>
      </c>
      <c r="F147" s="4">
        <f t="shared" si="8"/>
        <v>1.7711999999999932</v>
      </c>
      <c r="G147" s="12">
        <v>2023</v>
      </c>
    </row>
    <row r="148" spans="1:7" x14ac:dyDescent="0.2">
      <c r="A148" s="18">
        <v>44907.431342592594</v>
      </c>
      <c r="B148" s="4">
        <v>1.45</v>
      </c>
      <c r="C148" s="4">
        <v>1.23</v>
      </c>
      <c r="D148" s="4">
        <f t="shared" si="6"/>
        <v>1.7834999999999999</v>
      </c>
      <c r="E148" s="4">
        <f t="shared" si="7"/>
        <v>207.4135</v>
      </c>
      <c r="F148" s="4">
        <f t="shared" si="8"/>
        <v>1.7835000000000036</v>
      </c>
      <c r="G148" s="12">
        <v>2023</v>
      </c>
    </row>
    <row r="149" spans="1:7" x14ac:dyDescent="0.2">
      <c r="A149" s="18">
        <v>44907.440972222219</v>
      </c>
      <c r="B149" s="4">
        <v>1.46</v>
      </c>
      <c r="C149" s="4">
        <v>1.23</v>
      </c>
      <c r="D149" s="4">
        <f t="shared" si="6"/>
        <v>1.7957999999999998</v>
      </c>
      <c r="E149" s="4">
        <f t="shared" si="7"/>
        <v>207.42579999999998</v>
      </c>
      <c r="F149" s="4">
        <f t="shared" si="8"/>
        <v>1.7957999999999856</v>
      </c>
      <c r="G149" s="12">
        <v>2023</v>
      </c>
    </row>
    <row r="150" spans="1:7" x14ac:dyDescent="0.2">
      <c r="A150" s="18">
        <v>44907.446134259262</v>
      </c>
      <c r="B150" s="4">
        <v>1.47</v>
      </c>
      <c r="C150" s="4">
        <v>1.23</v>
      </c>
      <c r="D150" s="4">
        <f t="shared" si="6"/>
        <v>1.8081</v>
      </c>
      <c r="E150" s="4">
        <f t="shared" si="7"/>
        <v>207.43809999999999</v>
      </c>
      <c r="F150" s="4">
        <f t="shared" si="8"/>
        <v>1.808099999999996</v>
      </c>
      <c r="G150" s="12">
        <v>2023</v>
      </c>
    </row>
    <row r="151" spans="1:7" x14ac:dyDescent="0.2">
      <c r="A151" s="18">
        <v>44907.456400462965</v>
      </c>
      <c r="B151" s="4">
        <v>1.48</v>
      </c>
      <c r="C151" s="4">
        <v>1.23</v>
      </c>
      <c r="D151" s="4">
        <f t="shared" si="6"/>
        <v>1.8204</v>
      </c>
      <c r="E151" s="4">
        <f t="shared" si="7"/>
        <v>207.4504</v>
      </c>
      <c r="F151" s="4">
        <f t="shared" si="8"/>
        <v>1.8204000000000065</v>
      </c>
      <c r="G151" s="12">
        <v>2023</v>
      </c>
    </row>
    <row r="152" spans="1:7" x14ac:dyDescent="0.2">
      <c r="A152" s="18">
        <v>44907.464606481481</v>
      </c>
      <c r="B152" s="4">
        <v>1.49</v>
      </c>
      <c r="C152" s="4">
        <v>1.23</v>
      </c>
      <c r="D152" s="4">
        <f t="shared" si="6"/>
        <v>1.8327</v>
      </c>
      <c r="E152" s="4">
        <f t="shared" si="7"/>
        <v>207.46269999999998</v>
      </c>
      <c r="F152" s="4">
        <f t="shared" si="8"/>
        <v>1.8326999999999884</v>
      </c>
      <c r="G152" s="12">
        <v>2023</v>
      </c>
    </row>
    <row r="153" spans="1:7" x14ac:dyDescent="0.2">
      <c r="A153" s="18">
        <v>44907.586597222224</v>
      </c>
      <c r="B153" s="4">
        <v>1.5</v>
      </c>
      <c r="C153" s="4">
        <v>1.23</v>
      </c>
      <c r="D153" s="4">
        <f t="shared" si="6"/>
        <v>1.845</v>
      </c>
      <c r="E153" s="4">
        <f t="shared" si="7"/>
        <v>207.47499999999999</v>
      </c>
      <c r="F153" s="4">
        <f t="shared" si="8"/>
        <v>1.8449999999999989</v>
      </c>
      <c r="G153" s="12">
        <v>2023</v>
      </c>
    </row>
    <row r="154" spans="1:7" x14ac:dyDescent="0.2">
      <c r="A154" s="18">
        <v>44922.789444444446</v>
      </c>
      <c r="B154" s="4">
        <v>1.51</v>
      </c>
      <c r="C154" s="4">
        <v>1.23</v>
      </c>
      <c r="D154" s="4">
        <f t="shared" si="6"/>
        <v>1.8573</v>
      </c>
      <c r="E154" s="4">
        <f t="shared" si="7"/>
        <v>207.4873</v>
      </c>
      <c r="F154" s="4">
        <f t="shared" si="8"/>
        <v>1.8573000000000093</v>
      </c>
      <c r="G154" s="12">
        <v>2023</v>
      </c>
    </row>
    <row r="155" spans="1:7" x14ac:dyDescent="0.2">
      <c r="A155" s="18">
        <v>44922.86210648148</v>
      </c>
      <c r="B155" s="4">
        <v>1.52</v>
      </c>
      <c r="C155" s="4">
        <v>1.23</v>
      </c>
      <c r="D155" s="4">
        <f t="shared" si="6"/>
        <v>1.8695999999999999</v>
      </c>
      <c r="E155" s="4">
        <f t="shared" si="7"/>
        <v>207.49959999999999</v>
      </c>
      <c r="F155" s="4">
        <f t="shared" si="8"/>
        <v>1.8695999999999913</v>
      </c>
      <c r="G155" s="12">
        <v>2023</v>
      </c>
    </row>
    <row r="156" spans="1:7" x14ac:dyDescent="0.2">
      <c r="A156" s="18">
        <v>44922.877870370372</v>
      </c>
      <c r="B156" s="4">
        <v>1.53</v>
      </c>
      <c r="C156" s="4">
        <v>1.23</v>
      </c>
      <c r="D156" s="4">
        <f t="shared" ref="D156:D219" si="9">B156*C156</f>
        <v>1.8818999999999999</v>
      </c>
      <c r="E156" s="4">
        <f t="shared" si="7"/>
        <v>207.5119</v>
      </c>
      <c r="F156" s="4">
        <f t="shared" si="8"/>
        <v>1.8819000000000017</v>
      </c>
      <c r="G156" s="12">
        <v>2023</v>
      </c>
    </row>
    <row r="157" spans="1:7" x14ac:dyDescent="0.2">
      <c r="A157" s="18">
        <v>44922.890011574076</v>
      </c>
      <c r="B157" s="4">
        <v>1.54</v>
      </c>
      <c r="C157" s="4">
        <v>1.23</v>
      </c>
      <c r="D157" s="4">
        <f t="shared" si="9"/>
        <v>1.8942000000000001</v>
      </c>
      <c r="E157" s="4">
        <f t="shared" si="7"/>
        <v>207.52420000000001</v>
      </c>
      <c r="F157" s="4">
        <f t="shared" si="8"/>
        <v>1.8942000000000121</v>
      </c>
      <c r="G157" s="12">
        <v>2023</v>
      </c>
    </row>
    <row r="158" spans="1:7" x14ac:dyDescent="0.2">
      <c r="A158" s="18">
        <v>44922.898877314816</v>
      </c>
      <c r="B158" s="4">
        <v>1.55</v>
      </c>
      <c r="C158" s="4">
        <v>1.23</v>
      </c>
      <c r="D158" s="4">
        <f t="shared" si="9"/>
        <v>1.9065000000000001</v>
      </c>
      <c r="E158" s="4">
        <f t="shared" si="7"/>
        <v>207.53649999999999</v>
      </c>
      <c r="F158" s="4">
        <f t="shared" si="8"/>
        <v>1.9064999999999941</v>
      </c>
      <c r="G158" s="12">
        <v>2023</v>
      </c>
    </row>
    <row r="159" spans="1:7" x14ac:dyDescent="0.2">
      <c r="A159" s="18">
        <v>44922.908090277779</v>
      </c>
      <c r="B159" s="4">
        <v>1.56</v>
      </c>
      <c r="C159" s="4">
        <v>1.23</v>
      </c>
      <c r="D159" s="4">
        <f t="shared" si="9"/>
        <v>1.9188000000000001</v>
      </c>
      <c r="E159" s="4">
        <f t="shared" si="7"/>
        <v>207.5488</v>
      </c>
      <c r="F159" s="4">
        <f t="shared" si="8"/>
        <v>1.9188000000000045</v>
      </c>
      <c r="G159" s="12">
        <v>2023</v>
      </c>
    </row>
    <row r="160" spans="1:7" x14ac:dyDescent="0.2">
      <c r="A160" s="18">
        <v>44922.916018518517</v>
      </c>
      <c r="B160" s="4">
        <v>1.57</v>
      </c>
      <c r="C160" s="4">
        <v>1.23</v>
      </c>
      <c r="D160" s="4">
        <f t="shared" si="9"/>
        <v>1.9311</v>
      </c>
      <c r="E160" s="4">
        <f t="shared" si="7"/>
        <v>207.56109999999998</v>
      </c>
      <c r="F160" s="4">
        <f t="shared" si="8"/>
        <v>1.9310999999999865</v>
      </c>
      <c r="G160" s="12">
        <v>2023</v>
      </c>
    </row>
    <row r="161" spans="1:7" x14ac:dyDescent="0.2">
      <c r="A161" s="18">
        <v>44922.925613425927</v>
      </c>
      <c r="B161" s="4">
        <v>1.58</v>
      </c>
      <c r="C161" s="4">
        <v>1.23</v>
      </c>
      <c r="D161" s="4">
        <f t="shared" si="9"/>
        <v>1.9434</v>
      </c>
      <c r="E161" s="4">
        <f t="shared" si="7"/>
        <v>207.57339999999999</v>
      </c>
      <c r="F161" s="4">
        <f t="shared" si="8"/>
        <v>1.9433999999999969</v>
      </c>
      <c r="G161" s="12">
        <v>2023</v>
      </c>
    </row>
    <row r="162" spans="1:7" x14ac:dyDescent="0.2">
      <c r="A162" s="18">
        <v>44922.929849537039</v>
      </c>
      <c r="B162" s="4">
        <v>1.59</v>
      </c>
      <c r="C162" s="4">
        <v>1.23</v>
      </c>
      <c r="D162" s="4">
        <f t="shared" si="9"/>
        <v>1.9557</v>
      </c>
      <c r="E162" s="4">
        <f t="shared" si="7"/>
        <v>207.5857</v>
      </c>
      <c r="F162" s="4">
        <f t="shared" si="8"/>
        <v>1.9557000000000073</v>
      </c>
      <c r="G162" s="12">
        <v>2023</v>
      </c>
    </row>
    <row r="163" spans="1:7" x14ac:dyDescent="0.2">
      <c r="A163" s="18">
        <v>44922.935196759259</v>
      </c>
      <c r="B163" s="4">
        <v>1.6</v>
      </c>
      <c r="C163" s="4">
        <v>1.23</v>
      </c>
      <c r="D163" s="4">
        <f t="shared" si="9"/>
        <v>1.968</v>
      </c>
      <c r="E163" s="4">
        <f t="shared" si="7"/>
        <v>207.59799999999998</v>
      </c>
      <c r="F163" s="4">
        <f t="shared" si="8"/>
        <v>1.9679999999999893</v>
      </c>
      <c r="G163" s="12">
        <v>2023</v>
      </c>
    </row>
    <row r="164" spans="1:7" x14ac:dyDescent="0.2">
      <c r="A164" s="18">
        <v>44922.942175925928</v>
      </c>
      <c r="B164" s="4">
        <v>1.61</v>
      </c>
      <c r="C164" s="4">
        <v>1.23</v>
      </c>
      <c r="D164" s="4">
        <f t="shared" si="9"/>
        <v>1.9803000000000002</v>
      </c>
      <c r="E164" s="4">
        <f t="shared" si="7"/>
        <v>207.6103</v>
      </c>
      <c r="F164" s="4">
        <f t="shared" si="8"/>
        <v>1.9802999999999997</v>
      </c>
      <c r="G164" s="12">
        <v>2023</v>
      </c>
    </row>
    <row r="165" spans="1:7" x14ac:dyDescent="0.2">
      <c r="A165" s="18">
        <v>44922.957928240743</v>
      </c>
      <c r="B165" s="4">
        <v>1.62</v>
      </c>
      <c r="C165" s="4">
        <v>1.23</v>
      </c>
      <c r="D165" s="4">
        <f t="shared" si="9"/>
        <v>1.9926000000000001</v>
      </c>
      <c r="E165" s="4">
        <f t="shared" si="7"/>
        <v>207.62260000000001</v>
      </c>
      <c r="F165" s="4">
        <f t="shared" si="8"/>
        <v>1.9926000000000101</v>
      </c>
      <c r="G165" s="12">
        <v>2023</v>
      </c>
    </row>
    <row r="166" spans="1:7" x14ac:dyDescent="0.2">
      <c r="A166" s="18">
        <v>44922.974953703706</v>
      </c>
      <c r="B166" s="4">
        <v>1.63</v>
      </c>
      <c r="C166" s="4">
        <v>1.23</v>
      </c>
      <c r="D166" s="4">
        <f t="shared" si="9"/>
        <v>2.0048999999999997</v>
      </c>
      <c r="E166" s="4">
        <f t="shared" si="7"/>
        <v>207.63489999999999</v>
      </c>
      <c r="F166" s="4">
        <f t="shared" si="8"/>
        <v>2.0048999999999921</v>
      </c>
      <c r="G166" s="12">
        <v>2023</v>
      </c>
    </row>
    <row r="167" spans="1:7" x14ac:dyDescent="0.2">
      <c r="A167" s="18">
        <v>44923.024756944447</v>
      </c>
      <c r="B167" s="4">
        <v>1.64</v>
      </c>
      <c r="C167" s="4">
        <v>1.23</v>
      </c>
      <c r="D167" s="4">
        <f t="shared" si="9"/>
        <v>2.0171999999999999</v>
      </c>
      <c r="E167" s="4">
        <f t="shared" si="7"/>
        <v>207.6472</v>
      </c>
      <c r="F167" s="4">
        <f t="shared" si="8"/>
        <v>2.0172000000000025</v>
      </c>
      <c r="G167" s="12">
        <v>2023</v>
      </c>
    </row>
    <row r="168" spans="1:7" x14ac:dyDescent="0.2">
      <c r="A168" s="18">
        <v>44923.05133101852</v>
      </c>
      <c r="B168" s="4">
        <v>1.65</v>
      </c>
      <c r="C168" s="4">
        <v>1.23</v>
      </c>
      <c r="D168" s="4">
        <f t="shared" si="9"/>
        <v>2.0295000000000001</v>
      </c>
      <c r="E168" s="4">
        <f t="shared" si="7"/>
        <v>207.65950000000001</v>
      </c>
      <c r="F168" s="4">
        <f t="shared" si="8"/>
        <v>2.029500000000013</v>
      </c>
      <c r="G168" s="12">
        <v>2023</v>
      </c>
    </row>
    <row r="169" spans="1:7" x14ac:dyDescent="0.2">
      <c r="A169" s="18">
        <v>44923.086504629631</v>
      </c>
      <c r="B169" s="4">
        <v>1.66</v>
      </c>
      <c r="C169" s="4">
        <v>1.23</v>
      </c>
      <c r="D169" s="4">
        <f t="shared" si="9"/>
        <v>2.0417999999999998</v>
      </c>
      <c r="E169" s="4">
        <f t="shared" si="7"/>
        <v>207.67179999999999</v>
      </c>
      <c r="F169" s="4">
        <f t="shared" si="8"/>
        <v>2.041799999999995</v>
      </c>
      <c r="G169" s="12">
        <v>2023</v>
      </c>
    </row>
    <row r="170" spans="1:7" x14ac:dyDescent="0.2">
      <c r="A170" s="18">
        <v>44923.567361111112</v>
      </c>
      <c r="B170" s="4">
        <v>1.67</v>
      </c>
      <c r="C170" s="4">
        <v>1.23</v>
      </c>
      <c r="D170" s="4">
        <f t="shared" si="9"/>
        <v>2.0541</v>
      </c>
      <c r="E170" s="4">
        <f t="shared" si="7"/>
        <v>207.6841</v>
      </c>
      <c r="F170" s="4">
        <f t="shared" si="8"/>
        <v>2.0541000000000054</v>
      </c>
      <c r="G170" s="12">
        <v>2023</v>
      </c>
    </row>
    <row r="171" spans="1:7" x14ac:dyDescent="0.2">
      <c r="A171" s="18">
        <v>44923.579895833333</v>
      </c>
      <c r="B171" s="4">
        <v>1.68</v>
      </c>
      <c r="C171" s="4">
        <v>1.23</v>
      </c>
      <c r="D171" s="4">
        <f t="shared" si="9"/>
        <v>2.0663999999999998</v>
      </c>
      <c r="E171" s="4">
        <f t="shared" si="7"/>
        <v>207.69639999999998</v>
      </c>
      <c r="F171" s="4">
        <f t="shared" si="8"/>
        <v>2.0663999999999874</v>
      </c>
      <c r="G171" s="12">
        <v>2023</v>
      </c>
    </row>
    <row r="172" spans="1:7" x14ac:dyDescent="0.2">
      <c r="A172" s="18">
        <v>44923.688680555555</v>
      </c>
      <c r="B172" s="4">
        <v>1.69</v>
      </c>
      <c r="C172" s="4">
        <v>1.23</v>
      </c>
      <c r="D172" s="4">
        <f t="shared" si="9"/>
        <v>2.0787</v>
      </c>
      <c r="E172" s="4">
        <f t="shared" si="7"/>
        <v>207.70869999999999</v>
      </c>
      <c r="F172" s="4">
        <f t="shared" si="8"/>
        <v>2.0786999999999978</v>
      </c>
      <c r="G172" s="12">
        <v>2023</v>
      </c>
    </row>
    <row r="173" spans="1:7" x14ac:dyDescent="0.2">
      <c r="A173" s="18">
        <v>44924.411944444444</v>
      </c>
      <c r="B173" s="4">
        <v>1.7</v>
      </c>
      <c r="C173" s="4">
        <v>1.23</v>
      </c>
      <c r="D173" s="4">
        <f t="shared" si="9"/>
        <v>2.0909999999999997</v>
      </c>
      <c r="E173" s="4">
        <f t="shared" si="7"/>
        <v>207.721</v>
      </c>
      <c r="F173" s="4">
        <f t="shared" si="8"/>
        <v>2.0910000000000082</v>
      </c>
      <c r="G173" s="12">
        <v>2023</v>
      </c>
    </row>
    <row r="174" spans="1:7" x14ac:dyDescent="0.2">
      <c r="A174" s="18">
        <v>44924.432303240741</v>
      </c>
      <c r="B174" s="4">
        <v>1.71</v>
      </c>
      <c r="C174" s="4">
        <v>1.23</v>
      </c>
      <c r="D174" s="4">
        <f t="shared" si="9"/>
        <v>2.1032999999999999</v>
      </c>
      <c r="E174" s="4">
        <f t="shared" si="7"/>
        <v>207.73329999999999</v>
      </c>
      <c r="F174" s="4">
        <f t="shared" si="8"/>
        <v>2.1032999999999902</v>
      </c>
      <c r="G174" s="12">
        <v>2023</v>
      </c>
    </row>
    <row r="175" spans="1:7" x14ac:dyDescent="0.2">
      <c r="A175" s="18">
        <v>44924.547627314816</v>
      </c>
      <c r="B175" s="4">
        <v>1.72</v>
      </c>
      <c r="C175" s="4">
        <v>1.23</v>
      </c>
      <c r="D175" s="4">
        <f t="shared" si="9"/>
        <v>2.1156000000000001</v>
      </c>
      <c r="E175" s="4">
        <f t="shared" si="7"/>
        <v>207.7456</v>
      </c>
      <c r="F175" s="4">
        <f t="shared" si="8"/>
        <v>2.1156000000000006</v>
      </c>
      <c r="G175" s="12">
        <v>2023</v>
      </c>
    </row>
    <row r="176" spans="1:7" x14ac:dyDescent="0.2">
      <c r="A176" s="18">
        <v>44924.629780092589</v>
      </c>
      <c r="B176" s="4">
        <v>1.73</v>
      </c>
      <c r="C176" s="4">
        <v>1.23</v>
      </c>
      <c r="D176" s="4">
        <f t="shared" si="9"/>
        <v>2.1278999999999999</v>
      </c>
      <c r="E176" s="4">
        <f t="shared" si="7"/>
        <v>207.75790000000001</v>
      </c>
      <c r="F176" s="4">
        <f t="shared" si="8"/>
        <v>2.127900000000011</v>
      </c>
      <c r="G176" s="12">
        <v>2023</v>
      </c>
    </row>
    <row r="177" spans="1:7" x14ac:dyDescent="0.2">
      <c r="A177" s="18">
        <v>44924.668738425928</v>
      </c>
      <c r="B177" s="4">
        <v>1.74</v>
      </c>
      <c r="C177" s="4">
        <v>1.23</v>
      </c>
      <c r="D177" s="4">
        <f t="shared" si="9"/>
        <v>2.1402000000000001</v>
      </c>
      <c r="E177" s="4">
        <f t="shared" si="7"/>
        <v>207.77019999999999</v>
      </c>
      <c r="F177" s="4">
        <f t="shared" si="8"/>
        <v>2.140199999999993</v>
      </c>
      <c r="G177" s="12">
        <v>2023</v>
      </c>
    </row>
    <row r="178" spans="1:7" x14ac:dyDescent="0.2">
      <c r="A178" s="18">
        <v>44925.40892361111</v>
      </c>
      <c r="B178" s="4">
        <v>1.75</v>
      </c>
      <c r="C178" s="4">
        <v>1.23</v>
      </c>
      <c r="D178" s="4">
        <f t="shared" si="9"/>
        <v>2.1524999999999999</v>
      </c>
      <c r="E178" s="4">
        <f t="shared" si="7"/>
        <v>207.7825</v>
      </c>
      <c r="F178" s="4">
        <f t="shared" si="8"/>
        <v>2.1525000000000034</v>
      </c>
      <c r="G178" s="12">
        <v>2023</v>
      </c>
    </row>
    <row r="179" spans="1:7" x14ac:dyDescent="0.2">
      <c r="A179" s="18">
        <v>44925.432442129626</v>
      </c>
      <c r="B179" s="4">
        <v>1.76</v>
      </c>
      <c r="C179" s="4">
        <v>1.23</v>
      </c>
      <c r="D179" s="4">
        <f t="shared" si="9"/>
        <v>2.1648000000000001</v>
      </c>
      <c r="E179" s="4">
        <f t="shared" si="7"/>
        <v>207.79480000000001</v>
      </c>
      <c r="F179" s="4">
        <f t="shared" si="8"/>
        <v>2.1648000000000138</v>
      </c>
      <c r="G179" s="12">
        <v>2023</v>
      </c>
    </row>
    <row r="180" spans="1:7" x14ac:dyDescent="0.2">
      <c r="A180" s="18">
        <v>44925.435578703706</v>
      </c>
      <c r="B180" s="4">
        <v>1.77</v>
      </c>
      <c r="C180" s="4">
        <v>1.23</v>
      </c>
      <c r="D180" s="4">
        <f t="shared" si="9"/>
        <v>2.1770999999999998</v>
      </c>
      <c r="E180" s="4">
        <f t="shared" si="7"/>
        <v>207.80709999999999</v>
      </c>
      <c r="F180" s="4">
        <f t="shared" si="8"/>
        <v>2.1770999999999958</v>
      </c>
      <c r="G180" s="12">
        <v>2023</v>
      </c>
    </row>
    <row r="181" spans="1:7" x14ac:dyDescent="0.2">
      <c r="A181" s="18">
        <v>44925.461180555554</v>
      </c>
      <c r="B181" s="4">
        <v>1.78</v>
      </c>
      <c r="C181" s="4">
        <v>1.23</v>
      </c>
      <c r="D181" s="4">
        <f t="shared" si="9"/>
        <v>2.1894</v>
      </c>
      <c r="E181" s="4">
        <f t="shared" si="7"/>
        <v>207.8194</v>
      </c>
      <c r="F181" s="4">
        <f t="shared" si="8"/>
        <v>2.1894000000000062</v>
      </c>
      <c r="G181" s="12">
        <v>2023</v>
      </c>
    </row>
    <row r="182" spans="1:7" x14ac:dyDescent="0.2">
      <c r="A182" s="18">
        <v>44925.464155092595</v>
      </c>
      <c r="B182" s="4">
        <v>1.79</v>
      </c>
      <c r="C182" s="4">
        <v>1.23</v>
      </c>
      <c r="D182" s="4">
        <f t="shared" si="9"/>
        <v>2.2017000000000002</v>
      </c>
      <c r="E182" s="4">
        <f t="shared" si="7"/>
        <v>207.83169999999998</v>
      </c>
      <c r="F182" s="4">
        <f t="shared" si="8"/>
        <v>2.2016999999999882</v>
      </c>
      <c r="G182" s="12">
        <v>2023</v>
      </c>
    </row>
    <row r="183" spans="1:7" x14ac:dyDescent="0.2">
      <c r="A183" s="18">
        <v>44925.468194444446</v>
      </c>
      <c r="B183" s="4">
        <v>1.8</v>
      </c>
      <c r="C183" s="4">
        <v>1.23</v>
      </c>
      <c r="D183" s="4">
        <f t="shared" si="9"/>
        <v>2.214</v>
      </c>
      <c r="E183" s="4">
        <f t="shared" si="7"/>
        <v>207.84399999999999</v>
      </c>
      <c r="F183" s="4">
        <f t="shared" si="8"/>
        <v>2.2139999999999986</v>
      </c>
      <c r="G183" s="12">
        <v>2023</v>
      </c>
    </row>
    <row r="184" spans="1:7" x14ac:dyDescent="0.2">
      <c r="A184" s="18">
        <v>44925.47079861111</v>
      </c>
      <c r="B184" s="4">
        <v>1.81</v>
      </c>
      <c r="C184" s="4">
        <v>1.23</v>
      </c>
      <c r="D184" s="4">
        <f t="shared" si="9"/>
        <v>2.2263000000000002</v>
      </c>
      <c r="E184" s="4">
        <f t="shared" si="7"/>
        <v>207.8563</v>
      </c>
      <c r="F184" s="4">
        <f t="shared" si="8"/>
        <v>2.226300000000009</v>
      </c>
      <c r="G184" s="12">
        <v>2023</v>
      </c>
    </row>
    <row r="185" spans="1:7" x14ac:dyDescent="0.2">
      <c r="A185" s="18">
        <v>44925.475081018521</v>
      </c>
      <c r="B185" s="4">
        <v>1.82</v>
      </c>
      <c r="C185" s="4">
        <v>1.23</v>
      </c>
      <c r="D185" s="4">
        <f t="shared" si="9"/>
        <v>2.2385999999999999</v>
      </c>
      <c r="E185" s="4">
        <f t="shared" si="7"/>
        <v>207.86859999999999</v>
      </c>
      <c r="F185" s="4">
        <f t="shared" si="8"/>
        <v>2.238599999999991</v>
      </c>
      <c r="G185" s="12">
        <v>2023</v>
      </c>
    </row>
    <row r="186" spans="1:7" x14ac:dyDescent="0.2">
      <c r="A186" s="18">
        <v>44925.479884259257</v>
      </c>
      <c r="B186" s="4">
        <v>1.83</v>
      </c>
      <c r="C186" s="4">
        <v>1.23</v>
      </c>
      <c r="D186" s="4">
        <f t="shared" si="9"/>
        <v>2.2509000000000001</v>
      </c>
      <c r="E186" s="4">
        <f t="shared" si="7"/>
        <v>207.8809</v>
      </c>
      <c r="F186" s="4">
        <f t="shared" si="8"/>
        <v>2.2509000000000015</v>
      </c>
      <c r="G186" s="12">
        <v>2023</v>
      </c>
    </row>
    <row r="187" spans="1:7" x14ac:dyDescent="0.2">
      <c r="A187" s="18">
        <v>44925.493263888886</v>
      </c>
      <c r="B187" s="4">
        <v>1.84</v>
      </c>
      <c r="C187" s="4">
        <v>1.23</v>
      </c>
      <c r="D187" s="4">
        <f t="shared" si="9"/>
        <v>2.2631999999999999</v>
      </c>
      <c r="E187" s="4">
        <f t="shared" si="7"/>
        <v>207.89320000000001</v>
      </c>
      <c r="F187" s="4">
        <f t="shared" si="8"/>
        <v>2.2632000000000119</v>
      </c>
      <c r="G187" s="12">
        <v>2023</v>
      </c>
    </row>
    <row r="188" spans="1:7" x14ac:dyDescent="0.2">
      <c r="A188" s="18">
        <v>44926.434618055559</v>
      </c>
      <c r="B188" s="4">
        <v>1.85</v>
      </c>
      <c r="C188" s="4">
        <v>1.23</v>
      </c>
      <c r="D188" s="4">
        <f t="shared" si="9"/>
        <v>2.2755000000000001</v>
      </c>
      <c r="E188" s="4">
        <f t="shared" si="7"/>
        <v>207.90549999999999</v>
      </c>
      <c r="F188" s="4">
        <f t="shared" si="8"/>
        <v>2.2754999999999939</v>
      </c>
      <c r="G188" s="12">
        <v>2023</v>
      </c>
    </row>
    <row r="189" spans="1:7" x14ac:dyDescent="0.2">
      <c r="A189" s="18">
        <v>44927.387048611112</v>
      </c>
      <c r="B189" s="4">
        <v>1.86</v>
      </c>
      <c r="C189" s="4">
        <v>1.23</v>
      </c>
      <c r="D189" s="4">
        <f t="shared" si="9"/>
        <v>2.2878000000000003</v>
      </c>
      <c r="E189" s="4">
        <f t="shared" si="7"/>
        <v>207.9178</v>
      </c>
      <c r="F189" s="4">
        <f t="shared" si="8"/>
        <v>2.2878000000000043</v>
      </c>
      <c r="G189" s="12">
        <v>2023</v>
      </c>
    </row>
    <row r="190" spans="1:7" x14ac:dyDescent="0.2">
      <c r="A190" s="18">
        <v>44927.490763888891</v>
      </c>
      <c r="B190" s="4">
        <v>1.87</v>
      </c>
      <c r="C190" s="4">
        <v>1.23</v>
      </c>
      <c r="D190" s="4">
        <f t="shared" si="9"/>
        <v>2.3001</v>
      </c>
      <c r="E190" s="4">
        <f t="shared" si="7"/>
        <v>207.93009999999998</v>
      </c>
      <c r="F190" s="4">
        <f t="shared" si="8"/>
        <v>2.3000999999999863</v>
      </c>
      <c r="G190" s="12">
        <v>2023</v>
      </c>
    </row>
    <row r="191" spans="1:7" x14ac:dyDescent="0.2">
      <c r="A191" s="18">
        <v>44927.499918981484</v>
      </c>
      <c r="B191" s="4">
        <v>1.88</v>
      </c>
      <c r="C191" s="4">
        <v>1.23</v>
      </c>
      <c r="D191" s="4">
        <f t="shared" si="9"/>
        <v>2.3123999999999998</v>
      </c>
      <c r="E191" s="4">
        <f t="shared" si="7"/>
        <v>207.94239999999999</v>
      </c>
      <c r="F191" s="4">
        <f t="shared" si="8"/>
        <v>2.3123999999999967</v>
      </c>
      <c r="G191" s="12">
        <v>2023</v>
      </c>
    </row>
    <row r="192" spans="1:7" x14ac:dyDescent="0.2">
      <c r="A192" s="18">
        <v>44927.508391203701</v>
      </c>
      <c r="B192" s="4">
        <v>1.89</v>
      </c>
      <c r="C192" s="4">
        <v>1.23</v>
      </c>
      <c r="D192" s="4">
        <f t="shared" si="9"/>
        <v>2.3247</v>
      </c>
      <c r="E192" s="4">
        <f t="shared" si="7"/>
        <v>207.9547</v>
      </c>
      <c r="F192" s="4">
        <f t="shared" si="8"/>
        <v>2.3247000000000071</v>
      </c>
      <c r="G192" s="12">
        <v>2023</v>
      </c>
    </row>
    <row r="193" spans="1:7" x14ac:dyDescent="0.2">
      <c r="A193" s="18">
        <v>44927.53365740741</v>
      </c>
      <c r="B193" s="4">
        <v>1.9</v>
      </c>
      <c r="C193" s="4">
        <v>1.23</v>
      </c>
      <c r="D193" s="4">
        <f t="shared" si="9"/>
        <v>2.3369999999999997</v>
      </c>
      <c r="E193" s="4">
        <f t="shared" si="7"/>
        <v>207.96699999999998</v>
      </c>
      <c r="F193" s="4">
        <f t="shared" si="8"/>
        <v>2.3369999999999891</v>
      </c>
      <c r="G193" s="12">
        <v>2023</v>
      </c>
    </row>
    <row r="194" spans="1:7" x14ac:dyDescent="0.2">
      <c r="A194" s="18">
        <v>44927.554432870369</v>
      </c>
      <c r="B194" s="4">
        <v>1.91</v>
      </c>
      <c r="C194" s="4">
        <v>1.23</v>
      </c>
      <c r="D194" s="4">
        <f t="shared" si="9"/>
        <v>2.3492999999999999</v>
      </c>
      <c r="E194" s="4">
        <f t="shared" si="7"/>
        <v>207.97929999999999</v>
      </c>
      <c r="F194" s="4">
        <f t="shared" si="8"/>
        <v>2.3492999999999995</v>
      </c>
      <c r="G194" s="12">
        <v>2023</v>
      </c>
    </row>
    <row r="195" spans="1:7" x14ac:dyDescent="0.2">
      <c r="A195" s="18">
        <v>44927.816307870373</v>
      </c>
      <c r="B195" s="4">
        <v>1.92</v>
      </c>
      <c r="C195" s="4">
        <v>1.23</v>
      </c>
      <c r="D195" s="4">
        <f t="shared" si="9"/>
        <v>2.3615999999999997</v>
      </c>
      <c r="E195" s="4">
        <f t="shared" si="7"/>
        <v>207.99160000000001</v>
      </c>
      <c r="F195" s="4">
        <f t="shared" si="8"/>
        <v>2.3616000000000099</v>
      </c>
      <c r="G195" s="12">
        <v>2023</v>
      </c>
    </row>
    <row r="196" spans="1:7" x14ac:dyDescent="0.2">
      <c r="A196" s="18">
        <v>44928.395509259259</v>
      </c>
      <c r="B196" s="4">
        <v>1.93</v>
      </c>
      <c r="C196" s="4">
        <v>1.23</v>
      </c>
      <c r="D196" s="4">
        <f t="shared" si="9"/>
        <v>2.3738999999999999</v>
      </c>
      <c r="E196" s="4">
        <f t="shared" ref="E196:E259" si="10">D196+205.63</f>
        <v>208.00389999999999</v>
      </c>
      <c r="F196" s="4">
        <f t="shared" ref="F196:F259" si="11">E196-205.63</f>
        <v>2.3738999999999919</v>
      </c>
      <c r="G196" s="12">
        <v>2023</v>
      </c>
    </row>
    <row r="197" spans="1:7" x14ac:dyDescent="0.2">
      <c r="A197" s="18">
        <v>44929.413842592592</v>
      </c>
      <c r="B197" s="4">
        <v>1.94</v>
      </c>
      <c r="C197" s="4">
        <v>1.23</v>
      </c>
      <c r="D197" s="4">
        <f t="shared" si="9"/>
        <v>2.3862000000000001</v>
      </c>
      <c r="E197" s="4">
        <f t="shared" si="10"/>
        <v>208.0162</v>
      </c>
      <c r="F197" s="4">
        <f t="shared" si="11"/>
        <v>2.3862000000000023</v>
      </c>
      <c r="G197" s="12">
        <v>2023</v>
      </c>
    </row>
    <row r="198" spans="1:7" x14ac:dyDescent="0.2">
      <c r="A198" s="18">
        <v>44931.771111111113</v>
      </c>
      <c r="B198" s="4">
        <v>1.95</v>
      </c>
      <c r="C198" s="4">
        <v>1.23</v>
      </c>
      <c r="D198" s="4">
        <f t="shared" si="9"/>
        <v>2.3984999999999999</v>
      </c>
      <c r="E198" s="4">
        <f t="shared" si="10"/>
        <v>208.02850000000001</v>
      </c>
      <c r="F198" s="4">
        <f t="shared" si="11"/>
        <v>2.3985000000000127</v>
      </c>
      <c r="G198" s="12">
        <v>2023</v>
      </c>
    </row>
    <row r="199" spans="1:7" x14ac:dyDescent="0.2">
      <c r="A199" s="18">
        <v>44931.79488425926</v>
      </c>
      <c r="B199" s="4">
        <v>1.96</v>
      </c>
      <c r="C199" s="4">
        <v>1.23</v>
      </c>
      <c r="D199" s="4">
        <f t="shared" si="9"/>
        <v>2.4108000000000001</v>
      </c>
      <c r="E199" s="4">
        <f t="shared" si="10"/>
        <v>208.04079999999999</v>
      </c>
      <c r="F199" s="4">
        <f t="shared" si="11"/>
        <v>2.4107999999999947</v>
      </c>
      <c r="G199" s="12">
        <v>2023</v>
      </c>
    </row>
    <row r="200" spans="1:7" x14ac:dyDescent="0.2">
      <c r="A200" s="18">
        <v>44931.820891203701</v>
      </c>
      <c r="B200" s="4">
        <v>1.97</v>
      </c>
      <c r="C200" s="4">
        <v>1.23</v>
      </c>
      <c r="D200" s="4">
        <f t="shared" si="9"/>
        <v>2.4230999999999998</v>
      </c>
      <c r="E200" s="4">
        <f t="shared" si="10"/>
        <v>208.0531</v>
      </c>
      <c r="F200" s="4">
        <f t="shared" si="11"/>
        <v>2.4231000000000051</v>
      </c>
      <c r="G200" s="12">
        <v>2023</v>
      </c>
    </row>
    <row r="201" spans="1:7" x14ac:dyDescent="0.2">
      <c r="A201" s="18">
        <v>44931.937592592592</v>
      </c>
      <c r="B201" s="4">
        <v>1.98</v>
      </c>
      <c r="C201" s="4">
        <v>1.23</v>
      </c>
      <c r="D201" s="4">
        <f t="shared" si="9"/>
        <v>2.4354</v>
      </c>
      <c r="E201" s="4">
        <f t="shared" si="10"/>
        <v>208.06539999999998</v>
      </c>
      <c r="F201" s="4">
        <f t="shared" si="11"/>
        <v>2.4353999999999871</v>
      </c>
      <c r="G201" s="12">
        <v>2023</v>
      </c>
    </row>
    <row r="202" spans="1:7" x14ac:dyDescent="0.2">
      <c r="A202" s="18">
        <v>44931.950370370374</v>
      </c>
      <c r="B202" s="4">
        <v>1.99</v>
      </c>
      <c r="C202" s="4">
        <v>1.23</v>
      </c>
      <c r="D202" s="4">
        <f t="shared" si="9"/>
        <v>2.4476999999999998</v>
      </c>
      <c r="E202" s="4">
        <f t="shared" si="10"/>
        <v>208.07769999999999</v>
      </c>
      <c r="F202" s="4">
        <f t="shared" si="11"/>
        <v>2.4476999999999975</v>
      </c>
      <c r="G202" s="12">
        <v>2023</v>
      </c>
    </row>
    <row r="203" spans="1:7" x14ac:dyDescent="0.2">
      <c r="A203" s="18">
        <v>44931.974074074074</v>
      </c>
      <c r="B203" s="4">
        <v>2</v>
      </c>
      <c r="C203" s="4">
        <v>1.23</v>
      </c>
      <c r="D203" s="4">
        <f t="shared" si="9"/>
        <v>2.46</v>
      </c>
      <c r="E203" s="4">
        <f t="shared" si="10"/>
        <v>208.09</v>
      </c>
      <c r="F203" s="4">
        <f t="shared" si="11"/>
        <v>2.460000000000008</v>
      </c>
      <c r="G203" s="12">
        <v>2023</v>
      </c>
    </row>
    <row r="204" spans="1:7" x14ac:dyDescent="0.2">
      <c r="A204" s="18">
        <v>44932.377766203703</v>
      </c>
      <c r="B204" s="4">
        <v>2.0099999999999998</v>
      </c>
      <c r="C204" s="4">
        <v>1.23</v>
      </c>
      <c r="D204" s="4">
        <f t="shared" si="9"/>
        <v>2.4722999999999997</v>
      </c>
      <c r="E204" s="4">
        <f t="shared" si="10"/>
        <v>208.10229999999999</v>
      </c>
      <c r="F204" s="4">
        <f t="shared" si="11"/>
        <v>2.47229999999999</v>
      </c>
      <c r="G204" s="12">
        <v>2023</v>
      </c>
    </row>
    <row r="205" spans="1:7" x14ac:dyDescent="0.2">
      <c r="A205" s="18">
        <v>44936.081516203703</v>
      </c>
      <c r="B205" s="4">
        <v>2.02</v>
      </c>
      <c r="C205" s="4">
        <v>1.23</v>
      </c>
      <c r="D205" s="4">
        <f t="shared" si="9"/>
        <v>2.4845999999999999</v>
      </c>
      <c r="E205" s="4">
        <f t="shared" si="10"/>
        <v>208.1146</v>
      </c>
      <c r="F205" s="4">
        <f t="shared" si="11"/>
        <v>2.4846000000000004</v>
      </c>
      <c r="G205" s="12">
        <v>2023</v>
      </c>
    </row>
    <row r="206" spans="1:7" x14ac:dyDescent="0.2">
      <c r="A206" s="18">
        <v>44936.088923611111</v>
      </c>
      <c r="B206" s="4">
        <v>2.0299999999999998</v>
      </c>
      <c r="C206" s="4">
        <v>1.23</v>
      </c>
      <c r="D206" s="4">
        <f t="shared" si="9"/>
        <v>2.4968999999999997</v>
      </c>
      <c r="E206" s="4">
        <f t="shared" si="10"/>
        <v>208.12690000000001</v>
      </c>
      <c r="F206" s="4">
        <f t="shared" si="11"/>
        <v>2.4969000000000108</v>
      </c>
      <c r="G206" s="12">
        <v>2023</v>
      </c>
    </row>
    <row r="207" spans="1:7" x14ac:dyDescent="0.2">
      <c r="A207" s="18">
        <v>44936.103113425925</v>
      </c>
      <c r="B207" s="4">
        <v>2.04</v>
      </c>
      <c r="C207" s="4">
        <v>1.23</v>
      </c>
      <c r="D207" s="4">
        <f t="shared" si="9"/>
        <v>2.5091999999999999</v>
      </c>
      <c r="E207" s="4">
        <f t="shared" si="10"/>
        <v>208.13919999999999</v>
      </c>
      <c r="F207" s="4">
        <f t="shared" si="11"/>
        <v>2.5091999999999928</v>
      </c>
      <c r="G207" s="12">
        <v>2023</v>
      </c>
    </row>
    <row r="208" spans="1:7" x14ac:dyDescent="0.2">
      <c r="A208" s="18">
        <v>44936.108935185184</v>
      </c>
      <c r="B208" s="4">
        <v>2.0499999999999998</v>
      </c>
      <c r="C208" s="4">
        <v>1.23</v>
      </c>
      <c r="D208" s="4">
        <f t="shared" si="9"/>
        <v>2.5214999999999996</v>
      </c>
      <c r="E208" s="4">
        <f t="shared" si="10"/>
        <v>208.1515</v>
      </c>
      <c r="F208" s="4">
        <f t="shared" si="11"/>
        <v>2.5215000000000032</v>
      </c>
      <c r="G208" s="12">
        <v>2023</v>
      </c>
    </row>
    <row r="209" spans="1:7" x14ac:dyDescent="0.2">
      <c r="A209" s="18">
        <v>44936.125173611108</v>
      </c>
      <c r="B209" s="4">
        <v>2.06</v>
      </c>
      <c r="C209" s="4">
        <v>1.23</v>
      </c>
      <c r="D209" s="4">
        <f t="shared" si="9"/>
        <v>2.5337999999999998</v>
      </c>
      <c r="E209" s="4">
        <f t="shared" si="10"/>
        <v>208.16380000000001</v>
      </c>
      <c r="F209" s="4">
        <f t="shared" si="11"/>
        <v>2.5338000000000136</v>
      </c>
      <c r="G209" s="12">
        <v>2023</v>
      </c>
    </row>
    <row r="210" spans="1:7" x14ac:dyDescent="0.2">
      <c r="A210" s="18">
        <v>44936.161944444444</v>
      </c>
      <c r="B210" s="4">
        <v>2.0699999999999998</v>
      </c>
      <c r="C210" s="4">
        <v>1.23</v>
      </c>
      <c r="D210" s="4">
        <f t="shared" si="9"/>
        <v>2.5460999999999996</v>
      </c>
      <c r="E210" s="4">
        <f t="shared" si="10"/>
        <v>208.17609999999999</v>
      </c>
      <c r="F210" s="4">
        <f t="shared" si="11"/>
        <v>2.5460999999999956</v>
      </c>
      <c r="G210" s="12">
        <v>2023</v>
      </c>
    </row>
    <row r="211" spans="1:7" x14ac:dyDescent="0.2">
      <c r="A211" s="18">
        <v>44936.785960648151</v>
      </c>
      <c r="B211" s="4">
        <v>2.08</v>
      </c>
      <c r="C211" s="4">
        <v>1.23</v>
      </c>
      <c r="D211" s="4">
        <f t="shared" si="9"/>
        <v>2.5584000000000002</v>
      </c>
      <c r="E211" s="4">
        <f t="shared" si="10"/>
        <v>208.1884</v>
      </c>
      <c r="F211" s="4">
        <f t="shared" si="11"/>
        <v>2.558400000000006</v>
      </c>
      <c r="G211" s="12">
        <v>2023</v>
      </c>
    </row>
    <row r="212" spans="1:7" x14ac:dyDescent="0.2">
      <c r="A212" s="18">
        <v>44936.792696759258</v>
      </c>
      <c r="B212" s="4">
        <v>2.09</v>
      </c>
      <c r="C212" s="4">
        <v>1.23</v>
      </c>
      <c r="D212" s="4">
        <f t="shared" si="9"/>
        <v>2.5707</v>
      </c>
      <c r="E212" s="4">
        <f t="shared" si="10"/>
        <v>208.20069999999998</v>
      </c>
      <c r="F212" s="4">
        <f t="shared" si="11"/>
        <v>2.570699999999988</v>
      </c>
      <c r="G212" s="12">
        <v>2023</v>
      </c>
    </row>
    <row r="213" spans="1:7" x14ac:dyDescent="0.2">
      <c r="A213" s="18">
        <v>44936.794641203705</v>
      </c>
      <c r="B213" s="4">
        <v>2.1</v>
      </c>
      <c r="C213" s="4">
        <v>1.23</v>
      </c>
      <c r="D213" s="4">
        <f t="shared" si="9"/>
        <v>2.5830000000000002</v>
      </c>
      <c r="E213" s="4">
        <f t="shared" si="10"/>
        <v>208.21299999999999</v>
      </c>
      <c r="F213" s="4">
        <f t="shared" si="11"/>
        <v>2.5829999999999984</v>
      </c>
      <c r="G213" s="12">
        <v>2023</v>
      </c>
    </row>
    <row r="214" spans="1:7" x14ac:dyDescent="0.2">
      <c r="A214" s="18">
        <v>44936.803020833337</v>
      </c>
      <c r="B214" s="4">
        <v>2.11</v>
      </c>
      <c r="C214" s="4">
        <v>1.23</v>
      </c>
      <c r="D214" s="4">
        <f t="shared" si="9"/>
        <v>2.5952999999999999</v>
      </c>
      <c r="E214" s="4">
        <f t="shared" si="10"/>
        <v>208.2253</v>
      </c>
      <c r="F214" s="4">
        <f t="shared" si="11"/>
        <v>2.5953000000000088</v>
      </c>
      <c r="G214" s="12">
        <v>2023</v>
      </c>
    </row>
    <row r="215" spans="1:7" x14ac:dyDescent="0.2">
      <c r="A215" s="18">
        <v>44936.808564814812</v>
      </c>
      <c r="B215" s="4">
        <v>2.12</v>
      </c>
      <c r="C215" s="4">
        <v>1.23</v>
      </c>
      <c r="D215" s="4">
        <f t="shared" si="9"/>
        <v>2.6076000000000001</v>
      </c>
      <c r="E215" s="4">
        <f t="shared" si="10"/>
        <v>208.23759999999999</v>
      </c>
      <c r="F215" s="4">
        <f t="shared" si="11"/>
        <v>2.6075999999999908</v>
      </c>
      <c r="G215" s="12">
        <v>2023</v>
      </c>
    </row>
    <row r="216" spans="1:7" x14ac:dyDescent="0.2">
      <c r="A216" s="18">
        <v>44936.812662037039</v>
      </c>
      <c r="B216" s="4">
        <v>2.13</v>
      </c>
      <c r="C216" s="4">
        <v>1.23</v>
      </c>
      <c r="D216" s="4">
        <f t="shared" si="9"/>
        <v>2.6198999999999999</v>
      </c>
      <c r="E216" s="4">
        <f t="shared" si="10"/>
        <v>208.2499</v>
      </c>
      <c r="F216" s="4">
        <f t="shared" si="11"/>
        <v>2.6199000000000012</v>
      </c>
      <c r="G216" s="12">
        <v>2023</v>
      </c>
    </row>
    <row r="217" spans="1:7" x14ac:dyDescent="0.2">
      <c r="A217" s="18">
        <v>44936.814803240741</v>
      </c>
      <c r="B217" s="4">
        <v>2.14</v>
      </c>
      <c r="C217" s="4">
        <v>1.23</v>
      </c>
      <c r="D217" s="4">
        <f t="shared" si="9"/>
        <v>2.6322000000000001</v>
      </c>
      <c r="E217" s="4">
        <f t="shared" si="10"/>
        <v>208.26220000000001</v>
      </c>
      <c r="F217" s="4">
        <f t="shared" si="11"/>
        <v>2.6322000000000116</v>
      </c>
      <c r="G217" s="12">
        <v>2023</v>
      </c>
    </row>
    <row r="218" spans="1:7" x14ac:dyDescent="0.2">
      <c r="A218" s="18">
        <v>44936.820625</v>
      </c>
      <c r="B218" s="4">
        <v>2.15</v>
      </c>
      <c r="C218" s="4">
        <v>1.23</v>
      </c>
      <c r="D218" s="4">
        <f t="shared" si="9"/>
        <v>2.6444999999999999</v>
      </c>
      <c r="E218" s="4">
        <f t="shared" si="10"/>
        <v>208.27449999999999</v>
      </c>
      <c r="F218" s="4">
        <f t="shared" si="11"/>
        <v>2.6444999999999936</v>
      </c>
      <c r="G218" s="12">
        <v>2023</v>
      </c>
    </row>
    <row r="219" spans="1:7" x14ac:dyDescent="0.2">
      <c r="A219" s="18">
        <v>44936.826365740744</v>
      </c>
      <c r="B219" s="4">
        <v>2.16</v>
      </c>
      <c r="C219" s="4">
        <v>1.23</v>
      </c>
      <c r="D219" s="4">
        <f t="shared" si="9"/>
        <v>2.6568000000000001</v>
      </c>
      <c r="E219" s="4">
        <f t="shared" si="10"/>
        <v>208.2868</v>
      </c>
      <c r="F219" s="4">
        <f t="shared" si="11"/>
        <v>2.656800000000004</v>
      </c>
      <c r="G219" s="12">
        <v>2023</v>
      </c>
    </row>
    <row r="220" spans="1:7" x14ac:dyDescent="0.2">
      <c r="A220" s="18">
        <v>44936.836273148147</v>
      </c>
      <c r="B220" s="4">
        <v>2.17</v>
      </c>
      <c r="C220" s="4">
        <v>1.23</v>
      </c>
      <c r="D220" s="4">
        <f t="shared" ref="D220:D283" si="12">B220*C220</f>
        <v>2.6690999999999998</v>
      </c>
      <c r="E220" s="4">
        <f t="shared" si="10"/>
        <v>208.29909999999998</v>
      </c>
      <c r="F220" s="4">
        <f t="shared" si="11"/>
        <v>2.669099999999986</v>
      </c>
      <c r="G220" s="12">
        <v>2023</v>
      </c>
    </row>
    <row r="221" spans="1:7" x14ac:dyDescent="0.2">
      <c r="A221" s="18">
        <v>44936.841261574074</v>
      </c>
      <c r="B221" s="4">
        <v>2.1800000000000002</v>
      </c>
      <c r="C221" s="4">
        <v>1.23</v>
      </c>
      <c r="D221" s="4">
        <f t="shared" si="12"/>
        <v>2.6814</v>
      </c>
      <c r="E221" s="4">
        <f t="shared" si="10"/>
        <v>208.31139999999999</v>
      </c>
      <c r="F221" s="4">
        <f t="shared" si="11"/>
        <v>2.6813999999999965</v>
      </c>
      <c r="G221" s="12">
        <v>2023</v>
      </c>
    </row>
    <row r="222" spans="1:7" x14ac:dyDescent="0.2">
      <c r="A222" s="18">
        <v>44936.849259259259</v>
      </c>
      <c r="B222" s="4">
        <v>2.19</v>
      </c>
      <c r="C222" s="4">
        <v>1.23</v>
      </c>
      <c r="D222" s="4">
        <f t="shared" si="12"/>
        <v>2.6936999999999998</v>
      </c>
      <c r="E222" s="4">
        <f t="shared" si="10"/>
        <v>208.3237</v>
      </c>
      <c r="F222" s="4">
        <f t="shared" si="11"/>
        <v>2.6937000000000069</v>
      </c>
      <c r="G222" s="12">
        <v>2023</v>
      </c>
    </row>
    <row r="223" spans="1:7" x14ac:dyDescent="0.2">
      <c r="A223" s="18">
        <v>44936.859965277778</v>
      </c>
      <c r="B223" s="4">
        <v>2.2000000000000002</v>
      </c>
      <c r="C223" s="4">
        <v>1.23</v>
      </c>
      <c r="D223" s="4">
        <f t="shared" si="12"/>
        <v>2.706</v>
      </c>
      <c r="E223" s="4">
        <f t="shared" si="10"/>
        <v>208.33599999999998</v>
      </c>
      <c r="F223" s="4">
        <f t="shared" si="11"/>
        <v>2.7059999999999889</v>
      </c>
      <c r="G223" s="12">
        <v>2023</v>
      </c>
    </row>
    <row r="224" spans="1:7" x14ac:dyDescent="0.2">
      <c r="A224" s="18">
        <v>44937.410902777781</v>
      </c>
      <c r="B224" s="4">
        <v>2.21</v>
      </c>
      <c r="C224" s="4">
        <v>1.23</v>
      </c>
      <c r="D224" s="4">
        <f t="shared" si="12"/>
        <v>2.7182999999999997</v>
      </c>
      <c r="E224" s="4">
        <f t="shared" si="10"/>
        <v>208.34829999999999</v>
      </c>
      <c r="F224" s="4">
        <f t="shared" si="11"/>
        <v>2.7182999999999993</v>
      </c>
      <c r="G224" s="12">
        <v>2023</v>
      </c>
    </row>
    <row r="225" spans="1:7" x14ac:dyDescent="0.2">
      <c r="A225" s="18">
        <v>44940.860069444447</v>
      </c>
      <c r="B225" s="4">
        <v>2.2200000000000002</v>
      </c>
      <c r="C225" s="4">
        <v>1.23</v>
      </c>
      <c r="D225" s="4">
        <f t="shared" si="12"/>
        <v>2.7306000000000004</v>
      </c>
      <c r="E225" s="4">
        <f t="shared" si="10"/>
        <v>208.36060000000001</v>
      </c>
      <c r="F225" s="4">
        <f t="shared" si="11"/>
        <v>2.7306000000000097</v>
      </c>
      <c r="G225" s="12">
        <v>2023</v>
      </c>
    </row>
    <row r="226" spans="1:7" x14ac:dyDescent="0.2">
      <c r="A226" s="18">
        <v>44940.872314814813</v>
      </c>
      <c r="B226" s="4">
        <v>2.23</v>
      </c>
      <c r="C226" s="4">
        <v>1.23</v>
      </c>
      <c r="D226" s="4">
        <f t="shared" si="12"/>
        <v>2.7429000000000001</v>
      </c>
      <c r="E226" s="4">
        <f t="shared" si="10"/>
        <v>208.37289999999999</v>
      </c>
      <c r="F226" s="4">
        <f t="shared" si="11"/>
        <v>2.7428999999999917</v>
      </c>
      <c r="G226" s="12">
        <v>2023</v>
      </c>
    </row>
    <row r="227" spans="1:7" x14ac:dyDescent="0.2">
      <c r="A227" s="18">
        <v>44940.879166666666</v>
      </c>
      <c r="B227" s="4">
        <v>2.2400000000000002</v>
      </c>
      <c r="C227" s="4">
        <v>1.23</v>
      </c>
      <c r="D227" s="4">
        <f t="shared" si="12"/>
        <v>2.7552000000000003</v>
      </c>
      <c r="E227" s="4">
        <f t="shared" si="10"/>
        <v>208.3852</v>
      </c>
      <c r="F227" s="4">
        <f t="shared" si="11"/>
        <v>2.7552000000000021</v>
      </c>
      <c r="G227" s="12">
        <v>2023</v>
      </c>
    </row>
    <row r="228" spans="1:7" x14ac:dyDescent="0.2">
      <c r="A228" s="18">
        <v>44940.892118055555</v>
      </c>
      <c r="B228" s="4">
        <v>2.25</v>
      </c>
      <c r="C228" s="4">
        <v>1.23</v>
      </c>
      <c r="D228" s="4">
        <f t="shared" si="12"/>
        <v>2.7675000000000001</v>
      </c>
      <c r="E228" s="4">
        <f t="shared" si="10"/>
        <v>208.39750000000001</v>
      </c>
      <c r="F228" s="4">
        <f t="shared" si="11"/>
        <v>2.7675000000000125</v>
      </c>
      <c r="G228" s="12">
        <v>2023</v>
      </c>
    </row>
    <row r="229" spans="1:7" x14ac:dyDescent="0.2">
      <c r="A229" s="18">
        <v>44940.904456018521</v>
      </c>
      <c r="B229" s="4">
        <v>2.2599999999999998</v>
      </c>
      <c r="C229" s="4">
        <v>1.23</v>
      </c>
      <c r="D229" s="4">
        <f t="shared" si="12"/>
        <v>2.7797999999999998</v>
      </c>
      <c r="E229" s="4">
        <f t="shared" si="10"/>
        <v>208.40979999999999</v>
      </c>
      <c r="F229" s="4">
        <f t="shared" si="11"/>
        <v>2.7797999999999945</v>
      </c>
      <c r="G229" s="12">
        <v>2023</v>
      </c>
    </row>
    <row r="230" spans="1:7" x14ac:dyDescent="0.2">
      <c r="A230" s="18">
        <v>44940.93136574074</v>
      </c>
      <c r="B230" s="4">
        <v>2.27</v>
      </c>
      <c r="C230" s="4">
        <v>1.23</v>
      </c>
      <c r="D230" s="4">
        <f t="shared" si="12"/>
        <v>2.7921</v>
      </c>
      <c r="E230" s="4">
        <f t="shared" si="10"/>
        <v>208.4221</v>
      </c>
      <c r="F230" s="4">
        <f t="shared" si="11"/>
        <v>2.7921000000000049</v>
      </c>
      <c r="G230" s="12">
        <v>2023</v>
      </c>
    </row>
    <row r="231" spans="1:7" x14ac:dyDescent="0.2">
      <c r="A231" s="18">
        <v>44940.945162037038</v>
      </c>
      <c r="B231" s="4">
        <v>2.2799999999999998</v>
      </c>
      <c r="C231" s="4">
        <v>1.23</v>
      </c>
      <c r="D231" s="4">
        <f t="shared" si="12"/>
        <v>2.8043999999999998</v>
      </c>
      <c r="E231" s="4">
        <f t="shared" si="10"/>
        <v>208.43439999999998</v>
      </c>
      <c r="F231" s="4">
        <f t="shared" si="11"/>
        <v>2.8043999999999869</v>
      </c>
      <c r="G231" s="12">
        <v>2023</v>
      </c>
    </row>
    <row r="232" spans="1:7" x14ac:dyDescent="0.2">
      <c r="A232" s="18">
        <v>44940.969143518516</v>
      </c>
      <c r="B232" s="4">
        <v>2.29</v>
      </c>
      <c r="C232" s="4">
        <v>1.23</v>
      </c>
      <c r="D232" s="4">
        <f t="shared" si="12"/>
        <v>2.8167</v>
      </c>
      <c r="E232" s="4">
        <f t="shared" si="10"/>
        <v>208.44669999999999</v>
      </c>
      <c r="F232" s="4">
        <f t="shared" si="11"/>
        <v>2.8166999999999973</v>
      </c>
      <c r="G232" s="12">
        <v>2023</v>
      </c>
    </row>
    <row r="233" spans="1:7" x14ac:dyDescent="0.2">
      <c r="A233" s="18">
        <v>44941.012881944444</v>
      </c>
      <c r="B233" s="4">
        <v>2.2999999999999998</v>
      </c>
      <c r="C233" s="4">
        <v>1.23</v>
      </c>
      <c r="D233" s="4">
        <f t="shared" si="12"/>
        <v>2.8289999999999997</v>
      </c>
      <c r="E233" s="4">
        <f t="shared" si="10"/>
        <v>208.459</v>
      </c>
      <c r="F233" s="4">
        <f t="shared" si="11"/>
        <v>2.8290000000000077</v>
      </c>
      <c r="G233" s="12">
        <v>2023</v>
      </c>
    </row>
    <row r="234" spans="1:7" x14ac:dyDescent="0.2">
      <c r="A234" s="18">
        <v>44941.114907407406</v>
      </c>
      <c r="B234" s="4">
        <v>2.31</v>
      </c>
      <c r="C234" s="4">
        <v>1.23</v>
      </c>
      <c r="D234" s="4">
        <f t="shared" si="12"/>
        <v>2.8412999999999999</v>
      </c>
      <c r="E234" s="4">
        <f t="shared" si="10"/>
        <v>208.47129999999999</v>
      </c>
      <c r="F234" s="4">
        <f t="shared" si="11"/>
        <v>2.8412999999999897</v>
      </c>
      <c r="G234" s="12">
        <v>2023</v>
      </c>
    </row>
    <row r="235" spans="1:7" x14ac:dyDescent="0.2">
      <c r="A235" s="18">
        <v>44941.167395833334</v>
      </c>
      <c r="B235" s="4">
        <v>2.3199999999999998</v>
      </c>
      <c r="C235" s="4">
        <v>1.23</v>
      </c>
      <c r="D235" s="4">
        <f t="shared" si="12"/>
        <v>2.8535999999999997</v>
      </c>
      <c r="E235" s="4">
        <f t="shared" si="10"/>
        <v>208.4836</v>
      </c>
      <c r="F235" s="4">
        <f t="shared" si="11"/>
        <v>2.8536000000000001</v>
      </c>
      <c r="G235" s="12">
        <v>2023</v>
      </c>
    </row>
    <row r="236" spans="1:7" x14ac:dyDescent="0.2">
      <c r="A236" s="18">
        <v>44942.418946759259</v>
      </c>
      <c r="B236" s="4">
        <v>2.33</v>
      </c>
      <c r="C236" s="4">
        <v>1.23</v>
      </c>
      <c r="D236" s="4">
        <f t="shared" si="12"/>
        <v>2.8658999999999999</v>
      </c>
      <c r="E236" s="4">
        <f t="shared" si="10"/>
        <v>208.49590000000001</v>
      </c>
      <c r="F236" s="4">
        <f t="shared" si="11"/>
        <v>2.8659000000000106</v>
      </c>
      <c r="G236" s="12">
        <v>2023</v>
      </c>
    </row>
    <row r="237" spans="1:7" x14ac:dyDescent="0.2">
      <c r="A237" s="18">
        <v>44942.423819444448</v>
      </c>
      <c r="B237" s="4">
        <v>2.34</v>
      </c>
      <c r="C237" s="4">
        <v>1.23</v>
      </c>
      <c r="D237" s="4">
        <f t="shared" si="12"/>
        <v>2.8781999999999996</v>
      </c>
      <c r="E237" s="4">
        <f t="shared" si="10"/>
        <v>208.50819999999999</v>
      </c>
      <c r="F237" s="4">
        <f t="shared" si="11"/>
        <v>2.8781999999999925</v>
      </c>
      <c r="G237" s="12">
        <v>2023</v>
      </c>
    </row>
    <row r="238" spans="1:7" x14ac:dyDescent="0.2">
      <c r="A238" s="18">
        <v>44942.427291666667</v>
      </c>
      <c r="B238" s="4">
        <v>2.35</v>
      </c>
      <c r="C238" s="4">
        <v>1.23</v>
      </c>
      <c r="D238" s="4">
        <f t="shared" si="12"/>
        <v>2.8904999999999998</v>
      </c>
      <c r="E238" s="4">
        <f t="shared" si="10"/>
        <v>208.5205</v>
      </c>
      <c r="F238" s="4">
        <f t="shared" si="11"/>
        <v>2.890500000000003</v>
      </c>
      <c r="G238" s="12">
        <v>2023</v>
      </c>
    </row>
    <row r="239" spans="1:7" x14ac:dyDescent="0.2">
      <c r="A239" s="18">
        <v>44942.430636574078</v>
      </c>
      <c r="B239" s="4">
        <v>2.36</v>
      </c>
      <c r="C239" s="4">
        <v>1.23</v>
      </c>
      <c r="D239" s="4">
        <f t="shared" si="12"/>
        <v>2.9027999999999996</v>
      </c>
      <c r="E239" s="4">
        <f t="shared" si="10"/>
        <v>208.53280000000001</v>
      </c>
      <c r="F239" s="4">
        <f t="shared" si="11"/>
        <v>2.9028000000000134</v>
      </c>
      <c r="G239" s="12">
        <v>2023</v>
      </c>
    </row>
    <row r="240" spans="1:7" x14ac:dyDescent="0.2">
      <c r="A240" s="18">
        <v>44942.437581018516</v>
      </c>
      <c r="B240" s="4">
        <v>2.37</v>
      </c>
      <c r="C240" s="4">
        <v>1.23</v>
      </c>
      <c r="D240" s="4">
        <f t="shared" si="12"/>
        <v>2.9151000000000002</v>
      </c>
      <c r="E240" s="4">
        <f t="shared" si="10"/>
        <v>208.54509999999999</v>
      </c>
      <c r="F240" s="4">
        <f t="shared" si="11"/>
        <v>2.9150999999999954</v>
      </c>
      <c r="G240" s="12">
        <v>2023</v>
      </c>
    </row>
    <row r="241" spans="1:7" x14ac:dyDescent="0.2">
      <c r="A241" s="18">
        <v>44942.469918981478</v>
      </c>
      <c r="B241" s="4">
        <v>2.38</v>
      </c>
      <c r="C241" s="4">
        <v>1.23</v>
      </c>
      <c r="D241" s="4">
        <f t="shared" si="12"/>
        <v>2.9274</v>
      </c>
      <c r="E241" s="4">
        <f t="shared" si="10"/>
        <v>208.5574</v>
      </c>
      <c r="F241" s="4">
        <f t="shared" si="11"/>
        <v>2.9274000000000058</v>
      </c>
      <c r="G241" s="12">
        <v>2023</v>
      </c>
    </row>
    <row r="242" spans="1:7" x14ac:dyDescent="0.2">
      <c r="A242" s="18">
        <v>44942.591678240744</v>
      </c>
      <c r="B242" s="4">
        <v>2.39</v>
      </c>
      <c r="C242" s="4">
        <v>1.23</v>
      </c>
      <c r="D242" s="4">
        <f t="shared" si="12"/>
        <v>2.9397000000000002</v>
      </c>
      <c r="E242" s="4">
        <f t="shared" si="10"/>
        <v>208.56969999999998</v>
      </c>
      <c r="F242" s="4">
        <f t="shared" si="11"/>
        <v>2.9396999999999878</v>
      </c>
      <c r="G242" s="12">
        <v>2023</v>
      </c>
    </row>
    <row r="243" spans="1:7" x14ac:dyDescent="0.2">
      <c r="A243" s="18">
        <v>44942.618194444447</v>
      </c>
      <c r="B243" s="4">
        <v>2.4</v>
      </c>
      <c r="C243" s="4">
        <v>1.23</v>
      </c>
      <c r="D243" s="4">
        <f t="shared" si="12"/>
        <v>2.952</v>
      </c>
      <c r="E243" s="4">
        <f t="shared" si="10"/>
        <v>208.58199999999999</v>
      </c>
      <c r="F243" s="4">
        <f t="shared" si="11"/>
        <v>2.9519999999999982</v>
      </c>
      <c r="G243" s="12">
        <v>2023</v>
      </c>
    </row>
    <row r="244" spans="1:7" x14ac:dyDescent="0.2">
      <c r="A244" s="18">
        <v>44942.650706018518</v>
      </c>
      <c r="B244" s="4">
        <v>2.41</v>
      </c>
      <c r="C244" s="4">
        <v>1.23</v>
      </c>
      <c r="D244" s="4">
        <f t="shared" si="12"/>
        <v>2.9643000000000002</v>
      </c>
      <c r="E244" s="4">
        <f t="shared" si="10"/>
        <v>208.5943</v>
      </c>
      <c r="F244" s="4">
        <f t="shared" si="11"/>
        <v>2.9643000000000086</v>
      </c>
      <c r="G244" s="12">
        <v>2023</v>
      </c>
    </row>
    <row r="245" spans="1:7" x14ac:dyDescent="0.2">
      <c r="A245" s="18">
        <v>44942.674722222226</v>
      </c>
      <c r="B245" s="4">
        <v>2.42</v>
      </c>
      <c r="C245" s="4">
        <v>1.23</v>
      </c>
      <c r="D245" s="4">
        <f t="shared" si="12"/>
        <v>2.9765999999999999</v>
      </c>
      <c r="E245" s="4">
        <f t="shared" si="10"/>
        <v>208.60659999999999</v>
      </c>
      <c r="F245" s="4">
        <f t="shared" si="11"/>
        <v>2.9765999999999906</v>
      </c>
      <c r="G245" s="12">
        <v>2023</v>
      </c>
    </row>
    <row r="246" spans="1:7" x14ac:dyDescent="0.2">
      <c r="A246" s="18">
        <v>44942.708599537036</v>
      </c>
      <c r="B246" s="4">
        <v>2.4300000000000002</v>
      </c>
      <c r="C246" s="4">
        <v>1.23</v>
      </c>
      <c r="D246" s="4">
        <f t="shared" si="12"/>
        <v>2.9889000000000001</v>
      </c>
      <c r="E246" s="4">
        <f t="shared" si="10"/>
        <v>208.6189</v>
      </c>
      <c r="F246" s="4">
        <f t="shared" si="11"/>
        <v>2.988900000000001</v>
      </c>
      <c r="G246" s="12">
        <v>2023</v>
      </c>
    </row>
    <row r="247" spans="1:7" x14ac:dyDescent="0.2">
      <c r="A247" s="18">
        <v>44942.72792824074</v>
      </c>
      <c r="B247" s="4">
        <v>2.44</v>
      </c>
      <c r="C247" s="4">
        <v>1.23</v>
      </c>
      <c r="D247" s="4">
        <f t="shared" si="12"/>
        <v>3.0011999999999999</v>
      </c>
      <c r="E247" s="4">
        <f t="shared" si="10"/>
        <v>208.63120000000001</v>
      </c>
      <c r="F247" s="4">
        <f t="shared" si="11"/>
        <v>3.0012000000000114</v>
      </c>
      <c r="G247" s="12">
        <v>2023</v>
      </c>
    </row>
    <row r="248" spans="1:7" x14ac:dyDescent="0.2">
      <c r="A248" s="18">
        <v>44942.750601851854</v>
      </c>
      <c r="B248" s="4">
        <v>2.4500000000000002</v>
      </c>
      <c r="C248" s="4">
        <v>1.23</v>
      </c>
      <c r="D248" s="4">
        <f t="shared" si="12"/>
        <v>3.0135000000000001</v>
      </c>
      <c r="E248" s="4">
        <f t="shared" si="10"/>
        <v>208.64349999999999</v>
      </c>
      <c r="F248" s="4">
        <f t="shared" si="11"/>
        <v>3.0134999999999934</v>
      </c>
      <c r="G248" s="12">
        <v>2023</v>
      </c>
    </row>
    <row r="249" spans="1:7" x14ac:dyDescent="0.2">
      <c r="A249" s="18">
        <v>44942.913229166668</v>
      </c>
      <c r="B249" s="4">
        <v>2.46</v>
      </c>
      <c r="C249" s="4">
        <v>1.23</v>
      </c>
      <c r="D249" s="4">
        <f t="shared" si="12"/>
        <v>3.0257999999999998</v>
      </c>
      <c r="E249" s="4">
        <f t="shared" si="10"/>
        <v>208.6558</v>
      </c>
      <c r="F249" s="4">
        <f t="shared" si="11"/>
        <v>3.0258000000000038</v>
      </c>
      <c r="G249" s="12">
        <v>2023</v>
      </c>
    </row>
    <row r="250" spans="1:7" x14ac:dyDescent="0.2">
      <c r="A250" s="18">
        <v>44943.491539351853</v>
      </c>
      <c r="B250" s="4">
        <v>2.4700000000000002</v>
      </c>
      <c r="C250" s="4">
        <v>1.23</v>
      </c>
      <c r="D250" s="4">
        <f t="shared" si="12"/>
        <v>3.0381</v>
      </c>
      <c r="E250" s="4">
        <f t="shared" si="10"/>
        <v>208.66809999999998</v>
      </c>
      <c r="F250" s="4">
        <f t="shared" si="11"/>
        <v>3.0380999999999858</v>
      </c>
      <c r="G250" s="12">
        <v>2023</v>
      </c>
    </row>
    <row r="251" spans="1:7" x14ac:dyDescent="0.2">
      <c r="A251" s="18">
        <v>44943.494444444441</v>
      </c>
      <c r="B251" s="4">
        <v>2.48</v>
      </c>
      <c r="C251" s="4">
        <v>1.23</v>
      </c>
      <c r="D251" s="4">
        <f t="shared" si="12"/>
        <v>3.0503999999999998</v>
      </c>
      <c r="E251" s="4">
        <f t="shared" si="10"/>
        <v>208.68039999999999</v>
      </c>
      <c r="F251" s="4">
        <f t="shared" si="11"/>
        <v>3.0503999999999962</v>
      </c>
      <c r="G251" s="12">
        <v>2023</v>
      </c>
    </row>
    <row r="252" spans="1:7" x14ac:dyDescent="0.2">
      <c r="A252" s="18">
        <v>44943.512384259258</v>
      </c>
      <c r="B252" s="4">
        <v>2.4900000000000002</v>
      </c>
      <c r="C252" s="4">
        <v>1.23</v>
      </c>
      <c r="D252" s="4">
        <f t="shared" si="12"/>
        <v>3.0627000000000004</v>
      </c>
      <c r="E252" s="4">
        <f t="shared" si="10"/>
        <v>208.6927</v>
      </c>
      <c r="F252" s="4">
        <f t="shared" si="11"/>
        <v>3.0627000000000066</v>
      </c>
      <c r="G252" s="12">
        <v>2023</v>
      </c>
    </row>
    <row r="253" spans="1:7" x14ac:dyDescent="0.2">
      <c r="A253" s="18">
        <v>44943.517453703702</v>
      </c>
      <c r="B253" s="4">
        <v>2.5</v>
      </c>
      <c r="C253" s="4">
        <v>1.23</v>
      </c>
      <c r="D253" s="4">
        <f t="shared" si="12"/>
        <v>3.0750000000000002</v>
      </c>
      <c r="E253" s="4">
        <f t="shared" si="10"/>
        <v>208.70499999999998</v>
      </c>
      <c r="F253" s="4">
        <f t="shared" si="11"/>
        <v>3.0749999999999886</v>
      </c>
      <c r="G253" s="12">
        <v>2023</v>
      </c>
    </row>
    <row r="254" spans="1:7" x14ac:dyDescent="0.2">
      <c r="A254" s="18">
        <v>44943.528229166666</v>
      </c>
      <c r="B254" s="4">
        <v>2.5099999999999998</v>
      </c>
      <c r="C254" s="4">
        <v>1.23</v>
      </c>
      <c r="D254" s="4">
        <f t="shared" si="12"/>
        <v>3.0872999999999995</v>
      </c>
      <c r="E254" s="4">
        <f t="shared" si="10"/>
        <v>208.71729999999999</v>
      </c>
      <c r="F254" s="4">
        <f t="shared" si="11"/>
        <v>3.087299999999999</v>
      </c>
      <c r="G254" s="12">
        <v>2023</v>
      </c>
    </row>
    <row r="255" spans="1:7" x14ac:dyDescent="0.2">
      <c r="A255" s="18">
        <v>44943.536539351851</v>
      </c>
      <c r="B255" s="4">
        <v>2.52</v>
      </c>
      <c r="C255" s="4">
        <v>1.23</v>
      </c>
      <c r="D255" s="4">
        <f t="shared" si="12"/>
        <v>3.0996000000000001</v>
      </c>
      <c r="E255" s="4">
        <f t="shared" si="10"/>
        <v>208.7296</v>
      </c>
      <c r="F255" s="4">
        <f t="shared" si="11"/>
        <v>3.0996000000000095</v>
      </c>
      <c r="G255" s="12">
        <v>2023</v>
      </c>
    </row>
    <row r="256" spans="1:7" x14ac:dyDescent="0.2">
      <c r="A256" s="18">
        <v>44943.549502314818</v>
      </c>
      <c r="B256" s="4">
        <v>2.5299999999999998</v>
      </c>
      <c r="C256" s="4">
        <v>1.23</v>
      </c>
      <c r="D256" s="4">
        <f t="shared" si="12"/>
        <v>3.1118999999999999</v>
      </c>
      <c r="E256" s="4">
        <f t="shared" si="10"/>
        <v>208.74189999999999</v>
      </c>
      <c r="F256" s="4">
        <f t="shared" si="11"/>
        <v>3.1118999999999915</v>
      </c>
      <c r="G256" s="12">
        <v>2023</v>
      </c>
    </row>
    <row r="257" spans="1:7" x14ac:dyDescent="0.2">
      <c r="A257" s="18">
        <v>44943.557314814818</v>
      </c>
      <c r="B257" s="4">
        <v>2.54</v>
      </c>
      <c r="C257" s="4">
        <v>1.23</v>
      </c>
      <c r="D257" s="4">
        <f t="shared" si="12"/>
        <v>3.1242000000000001</v>
      </c>
      <c r="E257" s="4">
        <f t="shared" si="10"/>
        <v>208.7542</v>
      </c>
      <c r="F257" s="4">
        <f t="shared" si="11"/>
        <v>3.1242000000000019</v>
      </c>
      <c r="G257" s="12">
        <v>2023</v>
      </c>
    </row>
    <row r="258" spans="1:7" x14ac:dyDescent="0.2">
      <c r="A258" s="18">
        <v>44943.566886574074</v>
      </c>
      <c r="B258" s="4">
        <v>2.5499999999999998</v>
      </c>
      <c r="C258" s="4">
        <v>1.23</v>
      </c>
      <c r="D258" s="4">
        <f t="shared" si="12"/>
        <v>3.1364999999999998</v>
      </c>
      <c r="E258" s="4">
        <f t="shared" si="10"/>
        <v>208.76650000000001</v>
      </c>
      <c r="F258" s="4">
        <f t="shared" si="11"/>
        <v>3.1365000000000123</v>
      </c>
      <c r="G258" s="12">
        <v>2023</v>
      </c>
    </row>
    <row r="259" spans="1:7" x14ac:dyDescent="0.2">
      <c r="A259" s="18">
        <v>44943.571863425925</v>
      </c>
      <c r="B259" s="4">
        <v>2.56</v>
      </c>
      <c r="C259" s="4">
        <v>1.23</v>
      </c>
      <c r="D259" s="4">
        <f t="shared" si="12"/>
        <v>3.1488</v>
      </c>
      <c r="E259" s="4">
        <f t="shared" si="10"/>
        <v>208.77879999999999</v>
      </c>
      <c r="F259" s="4">
        <f t="shared" si="11"/>
        <v>3.1487999999999943</v>
      </c>
      <c r="G259" s="12">
        <v>2023</v>
      </c>
    </row>
    <row r="260" spans="1:7" x14ac:dyDescent="0.2">
      <c r="A260" s="18">
        <v>44943.581932870373</v>
      </c>
      <c r="B260" s="4">
        <v>2.57</v>
      </c>
      <c r="C260" s="4">
        <v>1.23</v>
      </c>
      <c r="D260" s="4">
        <f t="shared" si="12"/>
        <v>3.1610999999999998</v>
      </c>
      <c r="E260" s="4">
        <f t="shared" ref="E260:E323" si="13">D260+205.63</f>
        <v>208.7911</v>
      </c>
      <c r="F260" s="4">
        <f t="shared" ref="F260:F323" si="14">E260-205.63</f>
        <v>3.1611000000000047</v>
      </c>
      <c r="G260" s="12">
        <v>2023</v>
      </c>
    </row>
    <row r="261" spans="1:7" x14ac:dyDescent="0.2">
      <c r="A261" s="18">
        <v>44943.58834490741</v>
      </c>
      <c r="B261" s="4">
        <v>2.58</v>
      </c>
      <c r="C261" s="4">
        <v>1.23</v>
      </c>
      <c r="D261" s="4">
        <f t="shared" si="12"/>
        <v>3.1734</v>
      </c>
      <c r="E261" s="4">
        <f t="shared" si="13"/>
        <v>208.80339999999998</v>
      </c>
      <c r="F261" s="4">
        <f t="shared" si="14"/>
        <v>3.1733999999999867</v>
      </c>
      <c r="G261" s="12">
        <v>2023</v>
      </c>
    </row>
    <row r="262" spans="1:7" x14ac:dyDescent="0.2">
      <c r="A262" s="18">
        <v>44943.596307870372</v>
      </c>
      <c r="B262" s="4">
        <v>2.59</v>
      </c>
      <c r="C262" s="4">
        <v>1.23</v>
      </c>
      <c r="D262" s="4">
        <f t="shared" si="12"/>
        <v>3.1856999999999998</v>
      </c>
      <c r="E262" s="4">
        <f t="shared" si="13"/>
        <v>208.81569999999999</v>
      </c>
      <c r="F262" s="4">
        <f t="shared" si="14"/>
        <v>3.1856999999999971</v>
      </c>
      <c r="G262" s="12">
        <v>2023</v>
      </c>
    </row>
    <row r="263" spans="1:7" x14ac:dyDescent="0.2">
      <c r="A263" s="18">
        <v>44943.601400462961</v>
      </c>
      <c r="B263" s="4">
        <v>2.6</v>
      </c>
      <c r="C263" s="4">
        <v>1.23</v>
      </c>
      <c r="D263" s="4">
        <f t="shared" si="12"/>
        <v>3.198</v>
      </c>
      <c r="E263" s="4">
        <f t="shared" si="13"/>
        <v>208.828</v>
      </c>
      <c r="F263" s="4">
        <f t="shared" si="14"/>
        <v>3.1980000000000075</v>
      </c>
      <c r="G263" s="12">
        <v>2023</v>
      </c>
    </row>
    <row r="264" spans="1:7" x14ac:dyDescent="0.2">
      <c r="A264" s="18">
        <v>44943.609756944446</v>
      </c>
      <c r="B264" s="4">
        <v>2.61</v>
      </c>
      <c r="C264" s="4">
        <v>1.23</v>
      </c>
      <c r="D264" s="4">
        <f t="shared" si="12"/>
        <v>3.2102999999999997</v>
      </c>
      <c r="E264" s="4">
        <f t="shared" si="13"/>
        <v>208.84029999999998</v>
      </c>
      <c r="F264" s="4">
        <f t="shared" si="14"/>
        <v>3.2102999999999895</v>
      </c>
      <c r="G264" s="12">
        <v>2023</v>
      </c>
    </row>
    <row r="265" spans="1:7" x14ac:dyDescent="0.2">
      <c r="A265" s="18">
        <v>44943.614861111113</v>
      </c>
      <c r="B265" s="4">
        <v>2.62</v>
      </c>
      <c r="C265" s="4">
        <v>1.23</v>
      </c>
      <c r="D265" s="4">
        <f t="shared" si="12"/>
        <v>3.2225999999999999</v>
      </c>
      <c r="E265" s="4">
        <f t="shared" si="13"/>
        <v>208.8526</v>
      </c>
      <c r="F265" s="4">
        <f t="shared" si="14"/>
        <v>3.2225999999999999</v>
      </c>
      <c r="G265" s="12">
        <v>2023</v>
      </c>
    </row>
    <row r="266" spans="1:7" x14ac:dyDescent="0.2">
      <c r="A266" s="18">
        <v>44943.622361111113</v>
      </c>
      <c r="B266" s="4">
        <v>2.63</v>
      </c>
      <c r="C266" s="4">
        <v>1.23</v>
      </c>
      <c r="D266" s="4">
        <f t="shared" si="12"/>
        <v>3.2348999999999997</v>
      </c>
      <c r="E266" s="4">
        <f t="shared" si="13"/>
        <v>208.86490000000001</v>
      </c>
      <c r="F266" s="4">
        <f t="shared" si="14"/>
        <v>3.2349000000000103</v>
      </c>
      <c r="G266" s="12">
        <v>2023</v>
      </c>
    </row>
    <row r="267" spans="1:7" x14ac:dyDescent="0.2">
      <c r="A267" s="18">
        <v>44943.626168981478</v>
      </c>
      <c r="B267" s="4">
        <v>2.64</v>
      </c>
      <c r="C267" s="4">
        <v>1.23</v>
      </c>
      <c r="D267" s="4">
        <f t="shared" si="12"/>
        <v>3.2472000000000003</v>
      </c>
      <c r="E267" s="4">
        <f t="shared" si="13"/>
        <v>208.87719999999999</v>
      </c>
      <c r="F267" s="4">
        <f t="shared" si="14"/>
        <v>3.2471999999999923</v>
      </c>
      <c r="G267" s="12">
        <v>2023</v>
      </c>
    </row>
    <row r="268" spans="1:7" x14ac:dyDescent="0.2">
      <c r="A268" s="18">
        <v>44943.631458333337</v>
      </c>
      <c r="B268" s="4">
        <v>2.65</v>
      </c>
      <c r="C268" s="4">
        <v>1.23</v>
      </c>
      <c r="D268" s="4">
        <f t="shared" si="12"/>
        <v>3.2595000000000001</v>
      </c>
      <c r="E268" s="4">
        <f t="shared" si="13"/>
        <v>208.8895</v>
      </c>
      <c r="F268" s="4">
        <f t="shared" si="14"/>
        <v>3.2595000000000027</v>
      </c>
      <c r="G268" s="12">
        <v>2023</v>
      </c>
    </row>
    <row r="269" spans="1:7" x14ac:dyDescent="0.2">
      <c r="A269" s="18">
        <v>44943.634965277779</v>
      </c>
      <c r="B269" s="4">
        <v>2.66</v>
      </c>
      <c r="C269" s="4">
        <v>1.23</v>
      </c>
      <c r="D269" s="4">
        <f t="shared" si="12"/>
        <v>3.2718000000000003</v>
      </c>
      <c r="E269" s="4">
        <f t="shared" si="13"/>
        <v>208.90180000000001</v>
      </c>
      <c r="F269" s="4">
        <f t="shared" si="14"/>
        <v>3.2718000000000131</v>
      </c>
      <c r="G269" s="12">
        <v>2023</v>
      </c>
    </row>
    <row r="270" spans="1:7" x14ac:dyDescent="0.2">
      <c r="A270" s="18">
        <v>44943.6405787037</v>
      </c>
      <c r="B270" s="4">
        <v>2.67</v>
      </c>
      <c r="C270" s="4">
        <v>1.23</v>
      </c>
      <c r="D270" s="4">
        <f t="shared" si="12"/>
        <v>3.2841</v>
      </c>
      <c r="E270" s="4">
        <f t="shared" si="13"/>
        <v>208.91409999999999</v>
      </c>
      <c r="F270" s="4">
        <f t="shared" si="14"/>
        <v>3.2840999999999951</v>
      </c>
      <c r="G270" s="12">
        <v>2023</v>
      </c>
    </row>
    <row r="271" spans="1:7" x14ac:dyDescent="0.2">
      <c r="A271" s="18">
        <v>44943.644085648149</v>
      </c>
      <c r="B271" s="4">
        <v>2.68</v>
      </c>
      <c r="C271" s="4">
        <v>1.23</v>
      </c>
      <c r="D271" s="4">
        <f t="shared" si="12"/>
        <v>3.2964000000000002</v>
      </c>
      <c r="E271" s="4">
        <f t="shared" si="13"/>
        <v>208.9264</v>
      </c>
      <c r="F271" s="4">
        <f t="shared" si="14"/>
        <v>3.2964000000000055</v>
      </c>
      <c r="G271" s="12">
        <v>2023</v>
      </c>
    </row>
    <row r="272" spans="1:7" x14ac:dyDescent="0.2">
      <c r="A272" s="18">
        <v>44943.650057870371</v>
      </c>
      <c r="B272" s="4">
        <v>2.69</v>
      </c>
      <c r="C272" s="4">
        <v>1.23</v>
      </c>
      <c r="D272" s="4">
        <f t="shared" si="12"/>
        <v>3.3087</v>
      </c>
      <c r="E272" s="4">
        <f t="shared" si="13"/>
        <v>208.93869999999998</v>
      </c>
      <c r="F272" s="4">
        <f t="shared" si="14"/>
        <v>3.3086999999999875</v>
      </c>
      <c r="G272" s="12">
        <v>2023</v>
      </c>
    </row>
    <row r="273" spans="1:7" x14ac:dyDescent="0.2">
      <c r="A273" s="18">
        <v>44943.65552083333</v>
      </c>
      <c r="B273" s="4">
        <v>2.7</v>
      </c>
      <c r="C273" s="4">
        <v>1.23</v>
      </c>
      <c r="D273" s="4">
        <f t="shared" si="12"/>
        <v>3.3210000000000002</v>
      </c>
      <c r="E273" s="4">
        <f t="shared" si="13"/>
        <v>208.95099999999999</v>
      </c>
      <c r="F273" s="4">
        <f t="shared" si="14"/>
        <v>3.320999999999998</v>
      </c>
      <c r="G273" s="12">
        <v>2023</v>
      </c>
    </row>
    <row r="274" spans="1:7" x14ac:dyDescent="0.2">
      <c r="A274" s="18">
        <v>44943.671030092592</v>
      </c>
      <c r="B274" s="4">
        <v>2.71</v>
      </c>
      <c r="C274" s="4">
        <v>1.23</v>
      </c>
      <c r="D274" s="4">
        <f t="shared" si="12"/>
        <v>3.3332999999999999</v>
      </c>
      <c r="E274" s="4">
        <f t="shared" si="13"/>
        <v>208.9633</v>
      </c>
      <c r="F274" s="4">
        <f t="shared" si="14"/>
        <v>3.3333000000000084</v>
      </c>
      <c r="G274" s="12">
        <v>2023</v>
      </c>
    </row>
    <row r="275" spans="1:7" x14ac:dyDescent="0.2">
      <c r="A275" s="18">
        <v>44943.711261574077</v>
      </c>
      <c r="B275" s="4">
        <v>2.72</v>
      </c>
      <c r="C275" s="4">
        <v>1.23</v>
      </c>
      <c r="D275" s="4">
        <f t="shared" si="12"/>
        <v>3.3456000000000001</v>
      </c>
      <c r="E275" s="4">
        <f t="shared" si="13"/>
        <v>208.97559999999999</v>
      </c>
      <c r="F275" s="4">
        <f t="shared" si="14"/>
        <v>3.3455999999999904</v>
      </c>
      <c r="G275" s="12">
        <v>2023</v>
      </c>
    </row>
    <row r="276" spans="1:7" x14ac:dyDescent="0.2">
      <c r="A276" s="18">
        <v>44944.450729166667</v>
      </c>
      <c r="B276" s="4">
        <v>2.73</v>
      </c>
      <c r="C276" s="4">
        <v>1.23</v>
      </c>
      <c r="D276" s="4">
        <f t="shared" si="12"/>
        <v>3.3578999999999999</v>
      </c>
      <c r="E276" s="4">
        <f t="shared" si="13"/>
        <v>208.9879</v>
      </c>
      <c r="F276" s="4">
        <f t="shared" si="14"/>
        <v>3.3579000000000008</v>
      </c>
      <c r="G276" s="12">
        <v>2023</v>
      </c>
    </row>
    <row r="277" spans="1:7" x14ac:dyDescent="0.2">
      <c r="A277" s="18">
        <v>44944.505069444444</v>
      </c>
      <c r="B277" s="4">
        <v>2.74</v>
      </c>
      <c r="C277" s="4">
        <v>1.23</v>
      </c>
      <c r="D277" s="4">
        <f t="shared" si="12"/>
        <v>3.3702000000000001</v>
      </c>
      <c r="E277" s="4">
        <f t="shared" si="13"/>
        <v>209.00020000000001</v>
      </c>
      <c r="F277" s="4">
        <f t="shared" si="14"/>
        <v>3.3702000000000112</v>
      </c>
      <c r="G277" s="12">
        <v>2023</v>
      </c>
    </row>
    <row r="278" spans="1:7" x14ac:dyDescent="0.2">
      <c r="A278" s="18">
        <v>44946.503784722219</v>
      </c>
      <c r="B278" s="4">
        <v>2.75</v>
      </c>
      <c r="C278" s="4">
        <v>1.23</v>
      </c>
      <c r="D278" s="4">
        <f t="shared" si="12"/>
        <v>3.3824999999999998</v>
      </c>
      <c r="E278" s="4">
        <f t="shared" si="13"/>
        <v>209.01249999999999</v>
      </c>
      <c r="F278" s="4">
        <f t="shared" si="14"/>
        <v>3.3824999999999932</v>
      </c>
      <c r="G278" s="12">
        <v>2023</v>
      </c>
    </row>
    <row r="279" spans="1:7" x14ac:dyDescent="0.2">
      <c r="A279" s="18">
        <v>44946.509930555556</v>
      </c>
      <c r="B279" s="4">
        <v>2.76</v>
      </c>
      <c r="C279" s="4">
        <v>1.23</v>
      </c>
      <c r="D279" s="4">
        <f t="shared" si="12"/>
        <v>3.3947999999999996</v>
      </c>
      <c r="E279" s="4">
        <f t="shared" si="13"/>
        <v>209.0248</v>
      </c>
      <c r="F279" s="4">
        <f t="shared" si="14"/>
        <v>3.3948000000000036</v>
      </c>
      <c r="G279" s="12">
        <v>2023</v>
      </c>
    </row>
    <row r="280" spans="1:7" x14ac:dyDescent="0.2">
      <c r="A280" s="18">
        <v>44946.534537037034</v>
      </c>
      <c r="B280" s="4">
        <v>2.77</v>
      </c>
      <c r="C280" s="4">
        <v>1.23</v>
      </c>
      <c r="D280" s="4">
        <f t="shared" si="12"/>
        <v>3.4070999999999998</v>
      </c>
      <c r="E280" s="4">
        <f t="shared" si="13"/>
        <v>209.03710000000001</v>
      </c>
      <c r="F280" s="4">
        <f t="shared" si="14"/>
        <v>3.407100000000014</v>
      </c>
      <c r="G280" s="12">
        <v>2023</v>
      </c>
    </row>
    <row r="281" spans="1:7" x14ac:dyDescent="0.2">
      <c r="A281" s="18">
        <v>44946.545983796299</v>
      </c>
      <c r="B281" s="4">
        <v>2.78</v>
      </c>
      <c r="C281" s="4">
        <v>1.23</v>
      </c>
      <c r="D281" s="4">
        <f t="shared" si="12"/>
        <v>3.4193999999999996</v>
      </c>
      <c r="E281" s="4">
        <f t="shared" si="13"/>
        <v>209.04939999999999</v>
      </c>
      <c r="F281" s="4">
        <f t="shared" si="14"/>
        <v>3.419399999999996</v>
      </c>
      <c r="G281" s="12">
        <v>2023</v>
      </c>
    </row>
    <row r="282" spans="1:7" x14ac:dyDescent="0.2">
      <c r="A282" s="18">
        <v>44946.55872685185</v>
      </c>
      <c r="B282" s="4">
        <v>2.79</v>
      </c>
      <c r="C282" s="4">
        <v>1.23</v>
      </c>
      <c r="D282" s="4">
        <f t="shared" si="12"/>
        <v>3.4317000000000002</v>
      </c>
      <c r="E282" s="4">
        <f t="shared" si="13"/>
        <v>209.0617</v>
      </c>
      <c r="F282" s="4">
        <f t="shared" si="14"/>
        <v>3.4317000000000064</v>
      </c>
      <c r="G282" s="12">
        <v>2023</v>
      </c>
    </row>
    <row r="283" spans="1:7" x14ac:dyDescent="0.2">
      <c r="A283" s="18">
        <v>44946.575486111113</v>
      </c>
      <c r="B283" s="4">
        <v>2.8</v>
      </c>
      <c r="C283" s="4">
        <v>1.23</v>
      </c>
      <c r="D283" s="4">
        <f t="shared" si="12"/>
        <v>3.444</v>
      </c>
      <c r="E283" s="4">
        <f t="shared" si="13"/>
        <v>209.07399999999998</v>
      </c>
      <c r="F283" s="4">
        <f t="shared" si="14"/>
        <v>3.4439999999999884</v>
      </c>
      <c r="G283" s="12">
        <v>2023</v>
      </c>
    </row>
    <row r="284" spans="1:7" x14ac:dyDescent="0.2">
      <c r="A284" s="18">
        <v>44946.605590277781</v>
      </c>
      <c r="B284" s="4">
        <v>2.81</v>
      </c>
      <c r="C284" s="4">
        <v>1.23</v>
      </c>
      <c r="D284" s="4">
        <f t="shared" ref="D284:D347" si="15">B284*C284</f>
        <v>3.4563000000000001</v>
      </c>
      <c r="E284" s="4">
        <f t="shared" si="13"/>
        <v>209.08629999999999</v>
      </c>
      <c r="F284" s="4">
        <f t="shared" si="14"/>
        <v>3.4562999999999988</v>
      </c>
      <c r="G284" s="12">
        <v>2023</v>
      </c>
    </row>
    <row r="285" spans="1:7" x14ac:dyDescent="0.2">
      <c r="A285" s="18">
        <v>44946.615312499998</v>
      </c>
      <c r="B285" s="4">
        <v>2.82</v>
      </c>
      <c r="C285" s="4">
        <v>1.23</v>
      </c>
      <c r="D285" s="4">
        <f t="shared" si="15"/>
        <v>3.4685999999999999</v>
      </c>
      <c r="E285" s="4">
        <f t="shared" si="13"/>
        <v>209.0986</v>
      </c>
      <c r="F285" s="4">
        <f t="shared" si="14"/>
        <v>3.4686000000000092</v>
      </c>
      <c r="G285" s="12">
        <v>2023</v>
      </c>
    </row>
    <row r="286" spans="1:7" x14ac:dyDescent="0.2">
      <c r="A286" s="18">
        <v>44946.635451388887</v>
      </c>
      <c r="B286" s="4">
        <v>2.83</v>
      </c>
      <c r="C286" s="4">
        <v>1.23</v>
      </c>
      <c r="D286" s="4">
        <f t="shared" si="15"/>
        <v>3.4809000000000001</v>
      </c>
      <c r="E286" s="4">
        <f t="shared" si="13"/>
        <v>209.11089999999999</v>
      </c>
      <c r="F286" s="4">
        <f t="shared" si="14"/>
        <v>3.4808999999999912</v>
      </c>
      <c r="G286" s="12">
        <v>2023</v>
      </c>
    </row>
    <row r="287" spans="1:7" x14ac:dyDescent="0.2">
      <c r="A287" s="18">
        <v>44946.643738425926</v>
      </c>
      <c r="B287" s="4">
        <v>2.84</v>
      </c>
      <c r="C287" s="4">
        <v>1.23</v>
      </c>
      <c r="D287" s="4">
        <f t="shared" si="15"/>
        <v>3.4931999999999999</v>
      </c>
      <c r="E287" s="4">
        <f t="shared" si="13"/>
        <v>209.1232</v>
      </c>
      <c r="F287" s="4">
        <f t="shared" si="14"/>
        <v>3.4932000000000016</v>
      </c>
      <c r="G287" s="12">
        <v>2023</v>
      </c>
    </row>
    <row r="288" spans="1:7" x14ac:dyDescent="0.2">
      <c r="A288" s="18">
        <v>44946.652939814812</v>
      </c>
      <c r="B288" s="4">
        <v>2.85</v>
      </c>
      <c r="C288" s="4">
        <v>1.23</v>
      </c>
      <c r="D288" s="4">
        <f t="shared" si="15"/>
        <v>3.5055000000000001</v>
      </c>
      <c r="E288" s="4">
        <f t="shared" si="13"/>
        <v>209.13550000000001</v>
      </c>
      <c r="F288" s="4">
        <f t="shared" si="14"/>
        <v>3.5055000000000121</v>
      </c>
      <c r="G288" s="12">
        <v>2023</v>
      </c>
    </row>
    <row r="289" spans="1:7" x14ac:dyDescent="0.2">
      <c r="A289" s="18">
        <v>44946.659571759257</v>
      </c>
      <c r="B289" s="4">
        <v>2.86</v>
      </c>
      <c r="C289" s="4">
        <v>1.23</v>
      </c>
      <c r="D289" s="4">
        <f t="shared" si="15"/>
        <v>3.5177999999999998</v>
      </c>
      <c r="E289" s="4">
        <f t="shared" si="13"/>
        <v>209.14779999999999</v>
      </c>
      <c r="F289" s="4">
        <f t="shared" si="14"/>
        <v>3.517799999999994</v>
      </c>
      <c r="G289" s="12">
        <v>2023</v>
      </c>
    </row>
    <row r="290" spans="1:7" x14ac:dyDescent="0.2">
      <c r="A290" s="18">
        <v>44946.688379629632</v>
      </c>
      <c r="B290" s="4">
        <v>2.87</v>
      </c>
      <c r="C290" s="4">
        <v>1.23</v>
      </c>
      <c r="D290" s="4">
        <f t="shared" si="15"/>
        <v>3.5301</v>
      </c>
      <c r="E290" s="4">
        <f t="shared" si="13"/>
        <v>209.1601</v>
      </c>
      <c r="F290" s="4">
        <f t="shared" si="14"/>
        <v>3.5301000000000045</v>
      </c>
      <c r="G290" s="12">
        <v>2023</v>
      </c>
    </row>
    <row r="291" spans="1:7" x14ac:dyDescent="0.2">
      <c r="A291" s="18">
        <v>44957.430254629631</v>
      </c>
      <c r="B291" s="4">
        <v>2.88</v>
      </c>
      <c r="C291" s="4">
        <v>1.23</v>
      </c>
      <c r="D291" s="4">
        <f t="shared" si="15"/>
        <v>3.5423999999999998</v>
      </c>
      <c r="E291" s="4">
        <f t="shared" si="13"/>
        <v>209.17239999999998</v>
      </c>
      <c r="F291" s="4">
        <f t="shared" si="14"/>
        <v>3.5423999999999864</v>
      </c>
      <c r="G291" s="12">
        <v>2023</v>
      </c>
    </row>
    <row r="292" spans="1:7" x14ac:dyDescent="0.2">
      <c r="A292" s="18">
        <v>44957.438020833331</v>
      </c>
      <c r="B292" s="4">
        <v>2.89</v>
      </c>
      <c r="C292" s="4">
        <v>1.23</v>
      </c>
      <c r="D292" s="4">
        <f t="shared" si="15"/>
        <v>3.5547</v>
      </c>
      <c r="E292" s="4">
        <f t="shared" si="13"/>
        <v>209.18469999999999</v>
      </c>
      <c r="F292" s="4">
        <f t="shared" si="14"/>
        <v>3.5546999999999969</v>
      </c>
      <c r="G292" s="12">
        <v>2023</v>
      </c>
    </row>
    <row r="293" spans="1:7" x14ac:dyDescent="0.2">
      <c r="A293" s="18">
        <v>44957.443148148152</v>
      </c>
      <c r="B293" s="4">
        <v>2.9</v>
      </c>
      <c r="C293" s="4">
        <v>1.23</v>
      </c>
      <c r="D293" s="4">
        <f t="shared" si="15"/>
        <v>3.5669999999999997</v>
      </c>
      <c r="E293" s="4">
        <f t="shared" si="13"/>
        <v>209.197</v>
      </c>
      <c r="F293" s="4">
        <f t="shared" si="14"/>
        <v>3.5670000000000073</v>
      </c>
      <c r="G293" s="12">
        <v>2023</v>
      </c>
    </row>
    <row r="294" spans="1:7" x14ac:dyDescent="0.2">
      <c r="A294" s="18">
        <v>44957.452592592592</v>
      </c>
      <c r="B294" s="4">
        <v>2.91</v>
      </c>
      <c r="C294" s="4">
        <v>1.23</v>
      </c>
      <c r="D294" s="4">
        <f t="shared" si="15"/>
        <v>3.5792999999999999</v>
      </c>
      <c r="E294" s="4">
        <f t="shared" si="13"/>
        <v>209.20929999999998</v>
      </c>
      <c r="F294" s="4">
        <f t="shared" si="14"/>
        <v>3.5792999999999893</v>
      </c>
      <c r="G294" s="12">
        <v>2023</v>
      </c>
    </row>
    <row r="295" spans="1:7" x14ac:dyDescent="0.2">
      <c r="A295" s="18">
        <v>44957.459618055553</v>
      </c>
      <c r="B295" s="4">
        <v>2.92</v>
      </c>
      <c r="C295" s="4">
        <v>1.23</v>
      </c>
      <c r="D295" s="4">
        <f t="shared" si="15"/>
        <v>3.5915999999999997</v>
      </c>
      <c r="E295" s="4">
        <f t="shared" si="13"/>
        <v>209.2216</v>
      </c>
      <c r="F295" s="4">
        <f t="shared" si="14"/>
        <v>3.5915999999999997</v>
      </c>
      <c r="G295" s="12">
        <v>2023</v>
      </c>
    </row>
    <row r="296" spans="1:7" x14ac:dyDescent="0.2">
      <c r="A296" s="18">
        <v>44957.467824074076</v>
      </c>
      <c r="B296" s="4">
        <v>2.93</v>
      </c>
      <c r="C296" s="4">
        <v>1.23</v>
      </c>
      <c r="D296" s="4">
        <f t="shared" si="15"/>
        <v>3.6039000000000003</v>
      </c>
      <c r="E296" s="4">
        <f t="shared" si="13"/>
        <v>209.23390000000001</v>
      </c>
      <c r="F296" s="4">
        <f t="shared" si="14"/>
        <v>3.6039000000000101</v>
      </c>
      <c r="G296" s="12">
        <v>2023</v>
      </c>
    </row>
    <row r="297" spans="1:7" x14ac:dyDescent="0.2">
      <c r="A297" s="18">
        <v>44957.471863425926</v>
      </c>
      <c r="B297" s="4">
        <v>2.94</v>
      </c>
      <c r="C297" s="4">
        <v>1.23</v>
      </c>
      <c r="D297" s="4">
        <f t="shared" si="15"/>
        <v>3.6162000000000001</v>
      </c>
      <c r="E297" s="4">
        <f t="shared" si="13"/>
        <v>209.24619999999999</v>
      </c>
      <c r="F297" s="4">
        <f t="shared" si="14"/>
        <v>3.6161999999999921</v>
      </c>
      <c r="G297" s="12">
        <v>2023</v>
      </c>
    </row>
    <row r="298" spans="1:7" x14ac:dyDescent="0.2">
      <c r="A298" s="18">
        <v>44957.483032407406</v>
      </c>
      <c r="B298" s="4">
        <v>2.95</v>
      </c>
      <c r="C298" s="4">
        <v>1.23</v>
      </c>
      <c r="D298" s="4">
        <f t="shared" si="15"/>
        <v>3.6285000000000003</v>
      </c>
      <c r="E298" s="4">
        <f t="shared" si="13"/>
        <v>209.2585</v>
      </c>
      <c r="F298" s="4">
        <f t="shared" si="14"/>
        <v>3.6285000000000025</v>
      </c>
      <c r="G298" s="12">
        <v>2023</v>
      </c>
    </row>
    <row r="299" spans="1:7" x14ac:dyDescent="0.2">
      <c r="A299" s="18">
        <v>44957.492592592593</v>
      </c>
      <c r="B299" s="4">
        <v>2.96</v>
      </c>
      <c r="C299" s="4">
        <v>1.23</v>
      </c>
      <c r="D299" s="4">
        <f t="shared" si="15"/>
        <v>3.6408</v>
      </c>
      <c r="E299" s="4">
        <f t="shared" si="13"/>
        <v>209.27080000000001</v>
      </c>
      <c r="F299" s="4">
        <f t="shared" si="14"/>
        <v>3.6408000000000129</v>
      </c>
      <c r="G299" s="12">
        <v>2023</v>
      </c>
    </row>
    <row r="300" spans="1:7" x14ac:dyDescent="0.2">
      <c r="A300" s="18">
        <v>44957.648576388892</v>
      </c>
      <c r="B300" s="4">
        <v>2.97</v>
      </c>
      <c r="C300" s="4">
        <v>1.23</v>
      </c>
      <c r="D300" s="4">
        <f t="shared" si="15"/>
        <v>3.6531000000000002</v>
      </c>
      <c r="E300" s="4">
        <f t="shared" si="13"/>
        <v>209.28309999999999</v>
      </c>
      <c r="F300" s="4">
        <f t="shared" si="14"/>
        <v>3.6530999999999949</v>
      </c>
      <c r="G300" s="12">
        <v>2023</v>
      </c>
    </row>
    <row r="301" spans="1:7" x14ac:dyDescent="0.2">
      <c r="A301" s="18">
        <v>44962.872511574074</v>
      </c>
      <c r="B301" s="4">
        <v>2.98</v>
      </c>
      <c r="C301" s="4">
        <v>1.23</v>
      </c>
      <c r="D301" s="4">
        <f t="shared" si="15"/>
        <v>3.6654</v>
      </c>
      <c r="E301" s="4">
        <f t="shared" si="13"/>
        <v>209.2954</v>
      </c>
      <c r="F301" s="4">
        <f t="shared" si="14"/>
        <v>3.6654000000000053</v>
      </c>
      <c r="G301" s="12">
        <v>2023</v>
      </c>
    </row>
    <row r="302" spans="1:7" x14ac:dyDescent="0.2">
      <c r="A302" s="18">
        <v>44962.878229166665</v>
      </c>
      <c r="B302" s="4">
        <v>2.99</v>
      </c>
      <c r="C302" s="4">
        <v>1.23</v>
      </c>
      <c r="D302" s="4">
        <f t="shared" si="15"/>
        <v>3.6777000000000002</v>
      </c>
      <c r="E302" s="4">
        <f t="shared" si="13"/>
        <v>209.30769999999998</v>
      </c>
      <c r="F302" s="4">
        <f t="shared" si="14"/>
        <v>3.6776999999999873</v>
      </c>
      <c r="G302" s="12">
        <v>2023</v>
      </c>
    </row>
    <row r="303" spans="1:7" x14ac:dyDescent="0.2">
      <c r="A303" s="18">
        <v>44962.881122685183</v>
      </c>
      <c r="B303" s="4">
        <v>3</v>
      </c>
      <c r="C303" s="4">
        <v>1.23</v>
      </c>
      <c r="D303" s="4">
        <f t="shared" si="15"/>
        <v>3.69</v>
      </c>
      <c r="E303" s="4">
        <f t="shared" si="13"/>
        <v>209.32</v>
      </c>
      <c r="F303" s="4">
        <f t="shared" si="14"/>
        <v>3.6899999999999977</v>
      </c>
      <c r="G303" s="12">
        <v>2023</v>
      </c>
    </row>
    <row r="304" spans="1:7" x14ac:dyDescent="0.2">
      <c r="A304" s="18">
        <v>44962.892291666663</v>
      </c>
      <c r="B304" s="4">
        <v>3.01</v>
      </c>
      <c r="C304" s="4">
        <v>1.23</v>
      </c>
      <c r="D304" s="4">
        <f t="shared" si="15"/>
        <v>3.7022999999999997</v>
      </c>
      <c r="E304" s="4">
        <f t="shared" si="13"/>
        <v>209.3323</v>
      </c>
      <c r="F304" s="4">
        <f t="shared" si="14"/>
        <v>3.7023000000000081</v>
      </c>
      <c r="G304" s="12">
        <v>2023</v>
      </c>
    </row>
    <row r="305" spans="1:7" x14ac:dyDescent="0.2">
      <c r="A305" s="18">
        <v>44978.935243055559</v>
      </c>
      <c r="B305" s="4">
        <v>3.02</v>
      </c>
      <c r="C305" s="4">
        <v>1.23</v>
      </c>
      <c r="D305" s="4">
        <f t="shared" si="15"/>
        <v>3.7145999999999999</v>
      </c>
      <c r="E305" s="4">
        <f t="shared" si="13"/>
        <v>209.34459999999999</v>
      </c>
      <c r="F305" s="4">
        <f t="shared" si="14"/>
        <v>3.7145999999999901</v>
      </c>
      <c r="G305" s="12">
        <v>2023</v>
      </c>
    </row>
    <row r="306" spans="1:7" x14ac:dyDescent="0.2">
      <c r="A306" s="18">
        <v>44978.935254629629</v>
      </c>
      <c r="B306" s="4">
        <v>3.03</v>
      </c>
      <c r="C306" s="4">
        <v>1.23</v>
      </c>
      <c r="D306" s="4">
        <f t="shared" si="15"/>
        <v>3.7268999999999997</v>
      </c>
      <c r="E306" s="4">
        <f t="shared" si="13"/>
        <v>209.3569</v>
      </c>
      <c r="F306" s="4">
        <f t="shared" si="14"/>
        <v>3.7269000000000005</v>
      </c>
      <c r="G306" s="12">
        <v>2023</v>
      </c>
    </row>
    <row r="307" spans="1:7" x14ac:dyDescent="0.2">
      <c r="A307" s="18">
        <v>44978.936585648145</v>
      </c>
      <c r="B307" s="4">
        <v>3.04</v>
      </c>
      <c r="C307" s="4">
        <v>1.23</v>
      </c>
      <c r="D307" s="4">
        <f t="shared" si="15"/>
        <v>3.7391999999999999</v>
      </c>
      <c r="E307" s="4">
        <f t="shared" si="13"/>
        <v>209.36920000000001</v>
      </c>
      <c r="F307" s="4">
        <f t="shared" si="14"/>
        <v>3.739200000000011</v>
      </c>
      <c r="G307" s="12">
        <v>2023</v>
      </c>
    </row>
    <row r="308" spans="1:7" x14ac:dyDescent="0.2">
      <c r="A308" s="18">
        <v>44979.07472222222</v>
      </c>
      <c r="B308" s="4">
        <v>3.05</v>
      </c>
      <c r="C308" s="4">
        <v>1.23</v>
      </c>
      <c r="D308" s="4">
        <f t="shared" si="15"/>
        <v>3.7514999999999996</v>
      </c>
      <c r="E308" s="4">
        <f t="shared" si="13"/>
        <v>209.38149999999999</v>
      </c>
      <c r="F308" s="4">
        <f t="shared" si="14"/>
        <v>3.751499999999993</v>
      </c>
      <c r="G308" s="12">
        <v>2023</v>
      </c>
    </row>
    <row r="309" spans="1:7" x14ac:dyDescent="0.2">
      <c r="A309" s="18">
        <v>44979.082372685189</v>
      </c>
      <c r="B309" s="4">
        <v>3.06</v>
      </c>
      <c r="C309" s="4">
        <v>1.23</v>
      </c>
      <c r="D309" s="4">
        <f t="shared" si="15"/>
        <v>3.7637999999999998</v>
      </c>
      <c r="E309" s="4">
        <f t="shared" si="13"/>
        <v>209.3938</v>
      </c>
      <c r="F309" s="4">
        <f t="shared" si="14"/>
        <v>3.7638000000000034</v>
      </c>
      <c r="G309" s="12">
        <v>2023</v>
      </c>
    </row>
    <row r="310" spans="1:7" x14ac:dyDescent="0.2">
      <c r="A310" s="18">
        <v>44979.094085648147</v>
      </c>
      <c r="B310" s="4">
        <v>3.07</v>
      </c>
      <c r="C310" s="4">
        <v>1.23</v>
      </c>
      <c r="D310" s="4">
        <f t="shared" si="15"/>
        <v>3.7760999999999996</v>
      </c>
      <c r="E310" s="4">
        <f t="shared" si="13"/>
        <v>209.40609999999998</v>
      </c>
      <c r="F310" s="4">
        <f t="shared" si="14"/>
        <v>3.7760999999999854</v>
      </c>
      <c r="G310" s="12">
        <v>2023</v>
      </c>
    </row>
    <row r="311" spans="1:7" x14ac:dyDescent="0.2">
      <c r="A311" s="18">
        <v>44979.10125</v>
      </c>
      <c r="B311" s="4">
        <v>3.08</v>
      </c>
      <c r="C311" s="4">
        <v>1.23</v>
      </c>
      <c r="D311" s="4">
        <f t="shared" si="15"/>
        <v>3.7884000000000002</v>
      </c>
      <c r="E311" s="4">
        <f t="shared" si="13"/>
        <v>209.41839999999999</v>
      </c>
      <c r="F311" s="4">
        <f t="shared" si="14"/>
        <v>3.7883999999999958</v>
      </c>
      <c r="G311" s="12">
        <v>2023</v>
      </c>
    </row>
    <row r="312" spans="1:7" x14ac:dyDescent="0.2">
      <c r="A312" s="18">
        <v>44979.11005787037</v>
      </c>
      <c r="B312" s="4">
        <v>3.09</v>
      </c>
      <c r="C312" s="4">
        <v>1.23</v>
      </c>
      <c r="D312" s="4">
        <f t="shared" si="15"/>
        <v>3.8007</v>
      </c>
      <c r="E312" s="4">
        <f t="shared" si="13"/>
        <v>209.4307</v>
      </c>
      <c r="F312" s="4">
        <f t="shared" si="14"/>
        <v>3.8007000000000062</v>
      </c>
      <c r="G312" s="12">
        <v>2023</v>
      </c>
    </row>
    <row r="313" spans="1:7" x14ac:dyDescent="0.2">
      <c r="A313" s="18">
        <v>44979.115532407406</v>
      </c>
      <c r="B313" s="4">
        <v>3.1</v>
      </c>
      <c r="C313" s="4">
        <v>1.23</v>
      </c>
      <c r="D313" s="4">
        <f t="shared" si="15"/>
        <v>3.8130000000000002</v>
      </c>
      <c r="E313" s="4">
        <f t="shared" si="13"/>
        <v>209.44299999999998</v>
      </c>
      <c r="F313" s="4">
        <f t="shared" si="14"/>
        <v>3.8129999999999882</v>
      </c>
      <c r="G313" s="12">
        <v>2023</v>
      </c>
    </row>
    <row r="314" spans="1:7" x14ac:dyDescent="0.2">
      <c r="A314" s="18">
        <v>44979.128611111111</v>
      </c>
      <c r="B314" s="4">
        <v>3.11</v>
      </c>
      <c r="C314" s="4">
        <v>1.23</v>
      </c>
      <c r="D314" s="4">
        <f t="shared" si="15"/>
        <v>3.8252999999999999</v>
      </c>
      <c r="E314" s="4">
        <f t="shared" si="13"/>
        <v>209.45529999999999</v>
      </c>
      <c r="F314" s="4">
        <f t="shared" si="14"/>
        <v>3.8252999999999986</v>
      </c>
      <c r="G314" s="12">
        <v>2023</v>
      </c>
    </row>
    <row r="315" spans="1:7" x14ac:dyDescent="0.2">
      <c r="A315" s="18">
        <v>44979.131828703707</v>
      </c>
      <c r="B315" s="4">
        <v>3.12</v>
      </c>
      <c r="C315" s="4">
        <v>1.23</v>
      </c>
      <c r="D315" s="4">
        <f t="shared" si="15"/>
        <v>3.8376000000000001</v>
      </c>
      <c r="E315" s="4">
        <f t="shared" si="13"/>
        <v>209.4676</v>
      </c>
      <c r="F315" s="4">
        <f t="shared" si="14"/>
        <v>3.837600000000009</v>
      </c>
      <c r="G315" s="12">
        <v>2023</v>
      </c>
    </row>
    <row r="316" spans="1:7" x14ac:dyDescent="0.2">
      <c r="A316" s="18">
        <v>44979.142824074072</v>
      </c>
      <c r="B316" s="4">
        <v>3.13</v>
      </c>
      <c r="C316" s="4">
        <v>1.23</v>
      </c>
      <c r="D316" s="4">
        <f t="shared" si="15"/>
        <v>3.8498999999999999</v>
      </c>
      <c r="E316" s="4">
        <f t="shared" si="13"/>
        <v>209.47989999999999</v>
      </c>
      <c r="F316" s="4">
        <f t="shared" si="14"/>
        <v>3.849899999999991</v>
      </c>
      <c r="G316" s="12">
        <v>2023</v>
      </c>
    </row>
    <row r="317" spans="1:7" x14ac:dyDescent="0.2">
      <c r="A317" s="18">
        <v>44979.156747685185</v>
      </c>
      <c r="B317" s="4">
        <v>3.14</v>
      </c>
      <c r="C317" s="4">
        <v>1.23</v>
      </c>
      <c r="D317" s="4">
        <f t="shared" si="15"/>
        <v>3.8622000000000001</v>
      </c>
      <c r="E317" s="4">
        <f t="shared" si="13"/>
        <v>209.4922</v>
      </c>
      <c r="F317" s="4">
        <f t="shared" si="14"/>
        <v>3.8622000000000014</v>
      </c>
      <c r="G317" s="12">
        <v>2023</v>
      </c>
    </row>
    <row r="318" spans="1:7" x14ac:dyDescent="0.2">
      <c r="A318" s="18">
        <v>44980.415173611109</v>
      </c>
      <c r="B318" s="4">
        <v>3.15</v>
      </c>
      <c r="C318" s="4">
        <v>1.23</v>
      </c>
      <c r="D318" s="4">
        <f t="shared" si="15"/>
        <v>3.8744999999999998</v>
      </c>
      <c r="E318" s="4">
        <f t="shared" si="13"/>
        <v>209.50450000000001</v>
      </c>
      <c r="F318" s="4">
        <f t="shared" si="14"/>
        <v>3.8745000000000118</v>
      </c>
      <c r="G318" s="12">
        <v>2023</v>
      </c>
    </row>
    <row r="319" spans="1:7" x14ac:dyDescent="0.2">
      <c r="A319" s="18">
        <v>44980.429166666669</v>
      </c>
      <c r="B319" s="4">
        <v>3.16</v>
      </c>
      <c r="C319" s="4">
        <v>1.23</v>
      </c>
      <c r="D319" s="4">
        <f t="shared" si="15"/>
        <v>3.8868</v>
      </c>
      <c r="E319" s="4">
        <f t="shared" si="13"/>
        <v>209.51679999999999</v>
      </c>
      <c r="F319" s="4">
        <f t="shared" si="14"/>
        <v>3.8867999999999938</v>
      </c>
      <c r="G319" s="12">
        <v>2023</v>
      </c>
    </row>
    <row r="320" spans="1:7" x14ac:dyDescent="0.2">
      <c r="A320" s="18">
        <v>44980.440625000003</v>
      </c>
      <c r="B320" s="4">
        <v>3.17</v>
      </c>
      <c r="C320" s="4">
        <v>1.23</v>
      </c>
      <c r="D320" s="4">
        <f t="shared" si="15"/>
        <v>3.8990999999999998</v>
      </c>
      <c r="E320" s="4">
        <f t="shared" si="13"/>
        <v>209.5291</v>
      </c>
      <c r="F320" s="4">
        <f t="shared" si="14"/>
        <v>3.8991000000000042</v>
      </c>
      <c r="G320" s="12">
        <v>2023</v>
      </c>
    </row>
    <row r="321" spans="1:7" x14ac:dyDescent="0.2">
      <c r="A321" s="18">
        <v>44980.465381944443</v>
      </c>
      <c r="B321" s="4">
        <v>3.18</v>
      </c>
      <c r="C321" s="4">
        <v>1.23</v>
      </c>
      <c r="D321" s="4">
        <f t="shared" si="15"/>
        <v>3.9114</v>
      </c>
      <c r="E321" s="4">
        <f t="shared" si="13"/>
        <v>209.54139999999998</v>
      </c>
      <c r="F321" s="4">
        <f t="shared" si="14"/>
        <v>3.9113999999999862</v>
      </c>
      <c r="G321" s="12">
        <v>2023</v>
      </c>
    </row>
    <row r="322" spans="1:7" x14ac:dyDescent="0.2">
      <c r="A322" s="18">
        <v>44980.501527777778</v>
      </c>
      <c r="B322" s="4">
        <v>3.19</v>
      </c>
      <c r="C322" s="4">
        <v>1.23</v>
      </c>
      <c r="D322" s="4">
        <f t="shared" si="15"/>
        <v>3.9236999999999997</v>
      </c>
      <c r="E322" s="4">
        <f t="shared" si="13"/>
        <v>209.55369999999999</v>
      </c>
      <c r="F322" s="4">
        <f t="shared" si="14"/>
        <v>3.9236999999999966</v>
      </c>
      <c r="G322" s="12">
        <v>2023</v>
      </c>
    </row>
    <row r="323" spans="1:7" x14ac:dyDescent="0.2">
      <c r="A323" s="18">
        <v>44981.440462962964</v>
      </c>
      <c r="B323" s="4">
        <v>3.2</v>
      </c>
      <c r="C323" s="4">
        <v>1.23</v>
      </c>
      <c r="D323" s="4">
        <f t="shared" si="15"/>
        <v>3.9359999999999999</v>
      </c>
      <c r="E323" s="4">
        <f t="shared" si="13"/>
        <v>209.566</v>
      </c>
      <c r="F323" s="4">
        <f t="shared" si="14"/>
        <v>3.936000000000007</v>
      </c>
      <c r="G323" s="12">
        <v>2023</v>
      </c>
    </row>
    <row r="324" spans="1:7" x14ac:dyDescent="0.2">
      <c r="A324" s="18">
        <v>44981.445196759261</v>
      </c>
      <c r="B324" s="4">
        <v>3.21</v>
      </c>
      <c r="C324" s="4">
        <v>1.23</v>
      </c>
      <c r="D324" s="4">
        <f t="shared" si="15"/>
        <v>3.9482999999999997</v>
      </c>
      <c r="E324" s="4">
        <f t="shared" ref="E324:E387" si="16">D324+205.63</f>
        <v>209.57829999999998</v>
      </c>
      <c r="F324" s="4">
        <f t="shared" ref="F324:F387" si="17">E324-205.63</f>
        <v>3.948299999999989</v>
      </c>
      <c r="G324" s="12">
        <v>2023</v>
      </c>
    </row>
    <row r="325" spans="1:7" x14ac:dyDescent="0.2">
      <c r="A325" s="18">
        <v>44981.450173611112</v>
      </c>
      <c r="B325" s="4">
        <v>3.22</v>
      </c>
      <c r="C325" s="4">
        <v>1.23</v>
      </c>
      <c r="D325" s="4">
        <f t="shared" si="15"/>
        <v>3.9606000000000003</v>
      </c>
      <c r="E325" s="4">
        <f t="shared" si="16"/>
        <v>209.59059999999999</v>
      </c>
      <c r="F325" s="4">
        <f t="shared" si="17"/>
        <v>3.9605999999999995</v>
      </c>
      <c r="G325" s="12">
        <v>2023</v>
      </c>
    </row>
    <row r="326" spans="1:7" x14ac:dyDescent="0.2">
      <c r="A326" s="18">
        <v>44981.460648148146</v>
      </c>
      <c r="B326" s="4">
        <v>3.23</v>
      </c>
      <c r="C326" s="4">
        <v>1.23</v>
      </c>
      <c r="D326" s="4">
        <f t="shared" si="15"/>
        <v>3.9729000000000001</v>
      </c>
      <c r="E326" s="4">
        <f t="shared" si="16"/>
        <v>209.60290000000001</v>
      </c>
      <c r="F326" s="4">
        <f t="shared" si="17"/>
        <v>3.9729000000000099</v>
      </c>
      <c r="G326" s="12">
        <v>2023</v>
      </c>
    </row>
    <row r="327" spans="1:7" x14ac:dyDescent="0.2">
      <c r="A327" s="18">
        <v>44981.468414351853</v>
      </c>
      <c r="B327" s="4">
        <v>3.24</v>
      </c>
      <c r="C327" s="4">
        <v>1.23</v>
      </c>
      <c r="D327" s="4">
        <f t="shared" si="15"/>
        <v>3.9852000000000003</v>
      </c>
      <c r="E327" s="4">
        <f t="shared" si="16"/>
        <v>209.61519999999999</v>
      </c>
      <c r="F327" s="4">
        <f t="shared" si="17"/>
        <v>3.9851999999999919</v>
      </c>
      <c r="G327" s="12">
        <v>2023</v>
      </c>
    </row>
    <row r="328" spans="1:7" x14ac:dyDescent="0.2">
      <c r="A328" s="18">
        <v>44981.47587962963</v>
      </c>
      <c r="B328" s="4">
        <v>3.25</v>
      </c>
      <c r="C328" s="4">
        <v>1.23</v>
      </c>
      <c r="D328" s="4">
        <f t="shared" si="15"/>
        <v>3.9975000000000001</v>
      </c>
      <c r="E328" s="4">
        <f t="shared" si="16"/>
        <v>209.6275</v>
      </c>
      <c r="F328" s="4">
        <f t="shared" si="17"/>
        <v>3.9975000000000023</v>
      </c>
      <c r="G328" s="12">
        <v>2023</v>
      </c>
    </row>
    <row r="329" spans="1:7" x14ac:dyDescent="0.2">
      <c r="A329" s="18">
        <v>44981.479895833334</v>
      </c>
      <c r="B329" s="4">
        <v>3.26</v>
      </c>
      <c r="C329" s="4">
        <v>1.23</v>
      </c>
      <c r="D329" s="4">
        <f t="shared" si="15"/>
        <v>4.0097999999999994</v>
      </c>
      <c r="E329" s="4">
        <f t="shared" si="16"/>
        <v>209.63980000000001</v>
      </c>
      <c r="F329" s="4">
        <f t="shared" si="17"/>
        <v>4.0098000000000127</v>
      </c>
      <c r="G329" s="12">
        <v>2023</v>
      </c>
    </row>
    <row r="330" spans="1:7" x14ac:dyDescent="0.2">
      <c r="A330" s="18">
        <v>44981.485312500001</v>
      </c>
      <c r="B330" s="4">
        <v>3.27</v>
      </c>
      <c r="C330" s="4">
        <v>1.23</v>
      </c>
      <c r="D330" s="4">
        <f t="shared" si="15"/>
        <v>4.0221</v>
      </c>
      <c r="E330" s="4">
        <f t="shared" si="16"/>
        <v>209.65209999999999</v>
      </c>
      <c r="F330" s="4">
        <f t="shared" si="17"/>
        <v>4.0220999999999947</v>
      </c>
      <c r="G330" s="12">
        <v>2023</v>
      </c>
    </row>
    <row r="331" spans="1:7" x14ac:dyDescent="0.2">
      <c r="A331" s="18">
        <v>44981.489004629628</v>
      </c>
      <c r="B331" s="4">
        <v>3.28</v>
      </c>
      <c r="C331" s="4">
        <v>1.23</v>
      </c>
      <c r="D331" s="4">
        <f t="shared" si="15"/>
        <v>4.0343999999999998</v>
      </c>
      <c r="E331" s="4">
        <f t="shared" si="16"/>
        <v>209.6644</v>
      </c>
      <c r="F331" s="4">
        <f t="shared" si="17"/>
        <v>4.0344000000000051</v>
      </c>
      <c r="G331" s="12">
        <v>2023</v>
      </c>
    </row>
    <row r="332" spans="1:7" x14ac:dyDescent="0.2">
      <c r="A332" s="18">
        <v>44981.492418981485</v>
      </c>
      <c r="B332" s="4">
        <v>3.29</v>
      </c>
      <c r="C332" s="4">
        <v>1.23</v>
      </c>
      <c r="D332" s="4">
        <f t="shared" si="15"/>
        <v>4.0467000000000004</v>
      </c>
      <c r="E332" s="4">
        <f t="shared" si="16"/>
        <v>209.67669999999998</v>
      </c>
      <c r="F332" s="4">
        <f t="shared" si="17"/>
        <v>4.0466999999999871</v>
      </c>
      <c r="G332" s="12">
        <v>2023</v>
      </c>
    </row>
    <row r="333" spans="1:7" x14ac:dyDescent="0.2">
      <c r="A333" s="18">
        <v>44981.49454861111</v>
      </c>
      <c r="B333" s="4">
        <v>3.3</v>
      </c>
      <c r="C333" s="4">
        <v>1.23</v>
      </c>
      <c r="D333" s="4">
        <f t="shared" si="15"/>
        <v>4.0590000000000002</v>
      </c>
      <c r="E333" s="4">
        <f t="shared" si="16"/>
        <v>209.68899999999999</v>
      </c>
      <c r="F333" s="4">
        <f t="shared" si="17"/>
        <v>4.0589999999999975</v>
      </c>
      <c r="G333" s="12">
        <v>2023</v>
      </c>
    </row>
    <row r="334" spans="1:7" x14ac:dyDescent="0.2">
      <c r="A334" s="18">
        <v>44981.500671296293</v>
      </c>
      <c r="B334" s="4">
        <v>3.31</v>
      </c>
      <c r="C334" s="4">
        <v>1.23</v>
      </c>
      <c r="D334" s="4">
        <f t="shared" si="15"/>
        <v>4.0712999999999999</v>
      </c>
      <c r="E334" s="4">
        <f t="shared" si="16"/>
        <v>209.7013</v>
      </c>
      <c r="F334" s="4">
        <f t="shared" si="17"/>
        <v>4.0713000000000079</v>
      </c>
      <c r="G334" s="12">
        <v>2023</v>
      </c>
    </row>
    <row r="335" spans="1:7" x14ac:dyDescent="0.2">
      <c r="A335" s="18">
        <v>44981.505787037036</v>
      </c>
      <c r="B335" s="4">
        <v>3.32</v>
      </c>
      <c r="C335" s="4">
        <v>1.23</v>
      </c>
      <c r="D335" s="4">
        <f t="shared" si="15"/>
        <v>4.0835999999999997</v>
      </c>
      <c r="E335" s="4">
        <f t="shared" si="16"/>
        <v>209.71359999999999</v>
      </c>
      <c r="F335" s="4">
        <f t="shared" si="17"/>
        <v>4.0835999999999899</v>
      </c>
      <c r="G335" s="12">
        <v>2023</v>
      </c>
    </row>
    <row r="336" spans="1:7" x14ac:dyDescent="0.2">
      <c r="A336" s="18">
        <v>44981.515810185185</v>
      </c>
      <c r="B336" s="4">
        <v>3.33</v>
      </c>
      <c r="C336" s="4">
        <v>1.23</v>
      </c>
      <c r="D336" s="4">
        <f t="shared" si="15"/>
        <v>4.0959000000000003</v>
      </c>
      <c r="E336" s="4">
        <f t="shared" si="16"/>
        <v>209.7259</v>
      </c>
      <c r="F336" s="4">
        <f t="shared" si="17"/>
        <v>4.0959000000000003</v>
      </c>
      <c r="G336" s="12">
        <v>2023</v>
      </c>
    </row>
    <row r="337" spans="1:7" x14ac:dyDescent="0.2">
      <c r="A337" s="18">
        <v>44981.522164351853</v>
      </c>
      <c r="B337" s="4">
        <v>3.34</v>
      </c>
      <c r="C337" s="4">
        <v>1.23</v>
      </c>
      <c r="D337" s="4">
        <f t="shared" si="15"/>
        <v>4.1082000000000001</v>
      </c>
      <c r="E337" s="4">
        <f t="shared" si="16"/>
        <v>209.73820000000001</v>
      </c>
      <c r="F337" s="4">
        <f t="shared" si="17"/>
        <v>4.1082000000000107</v>
      </c>
      <c r="G337" s="12">
        <v>2023</v>
      </c>
    </row>
    <row r="338" spans="1:7" x14ac:dyDescent="0.2">
      <c r="A338" s="18">
        <v>44986.401087962964</v>
      </c>
      <c r="B338" s="4">
        <v>3.35</v>
      </c>
      <c r="C338" s="4">
        <v>1.23</v>
      </c>
      <c r="D338" s="4">
        <f t="shared" si="15"/>
        <v>4.1204999999999998</v>
      </c>
      <c r="E338" s="4">
        <f t="shared" si="16"/>
        <v>209.75049999999999</v>
      </c>
      <c r="F338" s="4">
        <f t="shared" si="17"/>
        <v>4.1204999999999927</v>
      </c>
      <c r="G338" s="12">
        <v>2023</v>
      </c>
    </row>
    <row r="339" spans="1:7" x14ac:dyDescent="0.2">
      <c r="A339" s="18">
        <v>44986.403935185182</v>
      </c>
      <c r="B339" s="4">
        <v>3.36</v>
      </c>
      <c r="C339" s="4">
        <v>1.23</v>
      </c>
      <c r="D339" s="4">
        <f t="shared" si="15"/>
        <v>4.1327999999999996</v>
      </c>
      <c r="E339" s="4">
        <f t="shared" si="16"/>
        <v>209.7628</v>
      </c>
      <c r="F339" s="4">
        <f t="shared" si="17"/>
        <v>4.1328000000000031</v>
      </c>
      <c r="G339" s="12">
        <v>2023</v>
      </c>
    </row>
    <row r="340" spans="1:7" x14ac:dyDescent="0.2">
      <c r="A340" s="18">
        <v>44986.411145833335</v>
      </c>
      <c r="B340" s="4">
        <v>3.37</v>
      </c>
      <c r="C340" s="4">
        <v>1.23</v>
      </c>
      <c r="D340" s="4">
        <f t="shared" si="15"/>
        <v>4.1451000000000002</v>
      </c>
      <c r="E340" s="4">
        <f t="shared" si="16"/>
        <v>209.77510000000001</v>
      </c>
      <c r="F340" s="4">
        <f t="shared" si="17"/>
        <v>4.1451000000000136</v>
      </c>
      <c r="G340" s="12">
        <v>2023</v>
      </c>
    </row>
    <row r="341" spans="1:7" x14ac:dyDescent="0.2">
      <c r="A341" s="18">
        <v>44986.418553240743</v>
      </c>
      <c r="B341" s="4">
        <v>3.38</v>
      </c>
      <c r="C341" s="4">
        <v>1.23</v>
      </c>
      <c r="D341" s="4">
        <f t="shared" si="15"/>
        <v>4.1574</v>
      </c>
      <c r="E341" s="4">
        <f t="shared" si="16"/>
        <v>209.78739999999999</v>
      </c>
      <c r="F341" s="4">
        <f t="shared" si="17"/>
        <v>4.1573999999999955</v>
      </c>
      <c r="G341" s="12">
        <v>2023</v>
      </c>
    </row>
    <row r="342" spans="1:7" x14ac:dyDescent="0.2">
      <c r="A342" s="18">
        <v>44986.426087962966</v>
      </c>
      <c r="B342" s="4">
        <v>3.39</v>
      </c>
      <c r="C342" s="4">
        <v>1.23</v>
      </c>
      <c r="D342" s="4">
        <f t="shared" si="15"/>
        <v>4.1696999999999997</v>
      </c>
      <c r="E342" s="4">
        <f t="shared" si="16"/>
        <v>209.7997</v>
      </c>
      <c r="F342" s="4">
        <f t="shared" si="17"/>
        <v>4.169700000000006</v>
      </c>
      <c r="G342" s="12">
        <v>2023</v>
      </c>
    </row>
    <row r="343" spans="1:7" x14ac:dyDescent="0.2">
      <c r="A343" s="18">
        <v>44986.432581018518</v>
      </c>
      <c r="B343" s="4">
        <v>3.4</v>
      </c>
      <c r="C343" s="4">
        <v>1.23</v>
      </c>
      <c r="D343" s="4">
        <f t="shared" si="15"/>
        <v>4.1819999999999995</v>
      </c>
      <c r="E343" s="4">
        <f t="shared" si="16"/>
        <v>209.81199999999998</v>
      </c>
      <c r="F343" s="4">
        <f t="shared" si="17"/>
        <v>4.1819999999999879</v>
      </c>
      <c r="G343" s="12">
        <v>2023</v>
      </c>
    </row>
    <row r="344" spans="1:7" x14ac:dyDescent="0.2">
      <c r="A344" s="18">
        <v>44986.442766203705</v>
      </c>
      <c r="B344" s="4">
        <v>3.41</v>
      </c>
      <c r="C344" s="4">
        <v>1.23</v>
      </c>
      <c r="D344" s="4">
        <f t="shared" si="15"/>
        <v>4.1943000000000001</v>
      </c>
      <c r="E344" s="4">
        <f t="shared" si="16"/>
        <v>209.82429999999999</v>
      </c>
      <c r="F344" s="4">
        <f t="shared" si="17"/>
        <v>4.1942999999999984</v>
      </c>
      <c r="G344" s="12">
        <v>2023</v>
      </c>
    </row>
    <row r="345" spans="1:7" x14ac:dyDescent="0.2">
      <c r="A345" s="18">
        <v>44986.450949074075</v>
      </c>
      <c r="B345" s="4">
        <v>3.42</v>
      </c>
      <c r="C345" s="4">
        <v>1.23</v>
      </c>
      <c r="D345" s="4">
        <f t="shared" si="15"/>
        <v>4.2065999999999999</v>
      </c>
      <c r="E345" s="4">
        <f t="shared" si="16"/>
        <v>209.8366</v>
      </c>
      <c r="F345" s="4">
        <f t="shared" si="17"/>
        <v>4.2066000000000088</v>
      </c>
      <c r="G345" s="12">
        <v>2023</v>
      </c>
    </row>
    <row r="346" spans="1:7" x14ac:dyDescent="0.2">
      <c r="A346" s="18">
        <v>44986.464062500003</v>
      </c>
      <c r="B346" s="4">
        <v>3.43</v>
      </c>
      <c r="C346" s="4">
        <v>1.23</v>
      </c>
      <c r="D346" s="4">
        <f t="shared" si="15"/>
        <v>4.2189000000000005</v>
      </c>
      <c r="E346" s="4">
        <f t="shared" si="16"/>
        <v>209.84889999999999</v>
      </c>
      <c r="F346" s="4">
        <f t="shared" si="17"/>
        <v>4.2188999999999908</v>
      </c>
      <c r="G346" s="12">
        <v>2023</v>
      </c>
    </row>
    <row r="347" spans="1:7" x14ac:dyDescent="0.2">
      <c r="A347" s="18">
        <v>44986.478229166663</v>
      </c>
      <c r="B347" s="4">
        <v>3.44</v>
      </c>
      <c r="C347" s="4">
        <v>1.23</v>
      </c>
      <c r="D347" s="4">
        <f t="shared" si="15"/>
        <v>4.2312000000000003</v>
      </c>
      <c r="E347" s="4">
        <f t="shared" si="16"/>
        <v>209.8612</v>
      </c>
      <c r="F347" s="4">
        <f t="shared" si="17"/>
        <v>4.2312000000000012</v>
      </c>
      <c r="G347" s="12">
        <v>2023</v>
      </c>
    </row>
    <row r="348" spans="1:7" x14ac:dyDescent="0.2">
      <c r="A348" s="18">
        <v>44986.492534722223</v>
      </c>
      <c r="B348" s="4">
        <v>3.45</v>
      </c>
      <c r="C348" s="4">
        <v>1.23</v>
      </c>
      <c r="D348" s="4">
        <f t="shared" ref="D348:D411" si="18">B348*C348</f>
        <v>4.2435</v>
      </c>
      <c r="E348" s="4">
        <f t="shared" si="16"/>
        <v>209.87350000000001</v>
      </c>
      <c r="F348" s="4">
        <f t="shared" si="17"/>
        <v>4.2435000000000116</v>
      </c>
      <c r="G348" s="12">
        <v>2023</v>
      </c>
    </row>
    <row r="349" spans="1:7" x14ac:dyDescent="0.2">
      <c r="A349" s="18">
        <v>44986.500509259262</v>
      </c>
      <c r="B349" s="4">
        <v>3.46</v>
      </c>
      <c r="C349" s="4">
        <v>1.23</v>
      </c>
      <c r="D349" s="4">
        <f t="shared" si="18"/>
        <v>4.2557999999999998</v>
      </c>
      <c r="E349" s="4">
        <f t="shared" si="16"/>
        <v>209.88579999999999</v>
      </c>
      <c r="F349" s="4">
        <f t="shared" si="17"/>
        <v>4.2557999999999936</v>
      </c>
      <c r="G349" s="12">
        <v>2023</v>
      </c>
    </row>
    <row r="350" spans="1:7" x14ac:dyDescent="0.2">
      <c r="A350" s="18">
        <v>44986.521018518521</v>
      </c>
      <c r="B350" s="4">
        <v>3.47</v>
      </c>
      <c r="C350" s="4">
        <v>1.23</v>
      </c>
      <c r="D350" s="4">
        <f t="shared" si="18"/>
        <v>4.2681000000000004</v>
      </c>
      <c r="E350" s="4">
        <f t="shared" si="16"/>
        <v>209.8981</v>
      </c>
      <c r="F350" s="4">
        <f t="shared" si="17"/>
        <v>4.268100000000004</v>
      </c>
      <c r="G350" s="12">
        <v>2023</v>
      </c>
    </row>
    <row r="351" spans="1:7" x14ac:dyDescent="0.2">
      <c r="A351" s="18">
        <v>44986.526817129627</v>
      </c>
      <c r="B351" s="4">
        <v>3.48</v>
      </c>
      <c r="C351" s="4">
        <v>1.23</v>
      </c>
      <c r="D351" s="4">
        <f t="shared" si="18"/>
        <v>4.2804000000000002</v>
      </c>
      <c r="E351" s="4">
        <f t="shared" si="16"/>
        <v>209.91039999999998</v>
      </c>
      <c r="F351" s="4">
        <f t="shared" si="17"/>
        <v>4.280399999999986</v>
      </c>
      <c r="G351" s="12">
        <v>2023</v>
      </c>
    </row>
    <row r="352" spans="1:7" x14ac:dyDescent="0.2">
      <c r="A352" s="18">
        <v>44986.538865740738</v>
      </c>
      <c r="B352" s="4">
        <v>3.49</v>
      </c>
      <c r="C352" s="4">
        <v>1.23</v>
      </c>
      <c r="D352" s="4">
        <f t="shared" si="18"/>
        <v>4.2927</v>
      </c>
      <c r="E352" s="4">
        <f t="shared" si="16"/>
        <v>209.92269999999999</v>
      </c>
      <c r="F352" s="4">
        <f t="shared" si="17"/>
        <v>4.2926999999999964</v>
      </c>
      <c r="G352" s="12">
        <v>2023</v>
      </c>
    </row>
    <row r="353" spans="1:7" x14ac:dyDescent="0.2">
      <c r="A353" s="18">
        <v>44986.580810185187</v>
      </c>
      <c r="B353" s="4">
        <v>3.5</v>
      </c>
      <c r="C353" s="4">
        <v>1.23</v>
      </c>
      <c r="D353" s="4">
        <f t="shared" si="18"/>
        <v>4.3049999999999997</v>
      </c>
      <c r="E353" s="4">
        <f t="shared" si="16"/>
        <v>209.935</v>
      </c>
      <c r="F353" s="4">
        <f t="shared" si="17"/>
        <v>4.3050000000000068</v>
      </c>
      <c r="G353" s="12">
        <v>2023</v>
      </c>
    </row>
    <row r="354" spans="1:7" x14ac:dyDescent="0.2">
      <c r="A354" s="18">
        <v>44986.617037037038</v>
      </c>
      <c r="B354" s="4">
        <v>3.51</v>
      </c>
      <c r="C354" s="4">
        <v>1.23</v>
      </c>
      <c r="D354" s="4">
        <f t="shared" si="18"/>
        <v>4.3172999999999995</v>
      </c>
      <c r="E354" s="4">
        <f t="shared" si="16"/>
        <v>209.94729999999998</v>
      </c>
      <c r="F354" s="4">
        <f t="shared" si="17"/>
        <v>4.3172999999999888</v>
      </c>
      <c r="G354" s="12">
        <v>2023</v>
      </c>
    </row>
    <row r="355" spans="1:7" x14ac:dyDescent="0.2">
      <c r="A355" s="18">
        <v>44986.746504629627</v>
      </c>
      <c r="B355" s="4">
        <v>3.52</v>
      </c>
      <c r="C355" s="4">
        <v>1.23</v>
      </c>
      <c r="D355" s="4">
        <f t="shared" si="18"/>
        <v>4.3296000000000001</v>
      </c>
      <c r="E355" s="4">
        <f t="shared" si="16"/>
        <v>209.95959999999999</v>
      </c>
      <c r="F355" s="4">
        <f t="shared" si="17"/>
        <v>4.3295999999999992</v>
      </c>
      <c r="G355" s="12">
        <v>2023</v>
      </c>
    </row>
    <row r="356" spans="1:7" x14ac:dyDescent="0.2">
      <c r="A356" s="18">
        <v>44987.436643518522</v>
      </c>
      <c r="B356" s="4">
        <v>3.53</v>
      </c>
      <c r="C356" s="4">
        <v>1.23</v>
      </c>
      <c r="D356" s="4">
        <f t="shared" si="18"/>
        <v>4.3418999999999999</v>
      </c>
      <c r="E356" s="4">
        <f t="shared" si="16"/>
        <v>209.97190000000001</v>
      </c>
      <c r="F356" s="4">
        <f t="shared" si="17"/>
        <v>4.3419000000000096</v>
      </c>
      <c r="G356" s="12">
        <v>2023</v>
      </c>
    </row>
    <row r="357" spans="1:7" x14ac:dyDescent="0.2">
      <c r="A357" s="18">
        <v>44987.437928240739</v>
      </c>
      <c r="B357" s="4">
        <v>3.54</v>
      </c>
      <c r="C357" s="4">
        <v>1.23</v>
      </c>
      <c r="D357" s="4">
        <f t="shared" si="18"/>
        <v>4.3541999999999996</v>
      </c>
      <c r="E357" s="4">
        <f t="shared" si="16"/>
        <v>209.98419999999999</v>
      </c>
      <c r="F357" s="4">
        <f t="shared" si="17"/>
        <v>4.3541999999999916</v>
      </c>
      <c r="G357" s="12">
        <v>2023</v>
      </c>
    </row>
    <row r="358" spans="1:7" x14ac:dyDescent="0.2">
      <c r="A358" s="18">
        <v>44987.44021990741</v>
      </c>
      <c r="B358" s="4">
        <v>3.55</v>
      </c>
      <c r="C358" s="4">
        <v>1.23</v>
      </c>
      <c r="D358" s="4">
        <f t="shared" si="18"/>
        <v>4.3664999999999994</v>
      </c>
      <c r="E358" s="4">
        <f t="shared" si="16"/>
        <v>209.9965</v>
      </c>
      <c r="F358" s="4">
        <f t="shared" si="17"/>
        <v>4.366500000000002</v>
      </c>
      <c r="G358" s="12">
        <v>2023</v>
      </c>
    </row>
    <row r="359" spans="1:7" x14ac:dyDescent="0.2">
      <c r="A359" s="18">
        <v>44987.441817129627</v>
      </c>
      <c r="B359" s="4">
        <v>3.56</v>
      </c>
      <c r="C359" s="4">
        <v>1.23</v>
      </c>
      <c r="D359" s="4">
        <f t="shared" si="18"/>
        <v>4.3788</v>
      </c>
      <c r="E359" s="4">
        <f t="shared" si="16"/>
        <v>210.00880000000001</v>
      </c>
      <c r="F359" s="4">
        <f t="shared" si="17"/>
        <v>4.3788000000000125</v>
      </c>
      <c r="G359" s="12">
        <v>2023</v>
      </c>
    </row>
    <row r="360" spans="1:7" x14ac:dyDescent="0.2">
      <c r="A360" s="18">
        <v>44987.444421296299</v>
      </c>
      <c r="B360" s="4">
        <v>3.57</v>
      </c>
      <c r="C360" s="4">
        <v>1.23</v>
      </c>
      <c r="D360" s="4">
        <f t="shared" si="18"/>
        <v>4.3910999999999998</v>
      </c>
      <c r="E360" s="4">
        <f t="shared" si="16"/>
        <v>210.02109999999999</v>
      </c>
      <c r="F360" s="4">
        <f t="shared" si="17"/>
        <v>4.3910999999999945</v>
      </c>
      <c r="G360" s="12">
        <v>2023</v>
      </c>
    </row>
    <row r="361" spans="1:7" x14ac:dyDescent="0.2">
      <c r="A361" s="18">
        <v>44987.445902777778</v>
      </c>
      <c r="B361" s="4">
        <v>3.58</v>
      </c>
      <c r="C361" s="4">
        <v>1.23</v>
      </c>
      <c r="D361" s="4">
        <f t="shared" si="18"/>
        <v>4.4034000000000004</v>
      </c>
      <c r="E361" s="4">
        <f t="shared" si="16"/>
        <v>210.0334</v>
      </c>
      <c r="F361" s="4">
        <f t="shared" si="17"/>
        <v>4.4034000000000049</v>
      </c>
      <c r="G361" s="12">
        <v>2023</v>
      </c>
    </row>
    <row r="362" spans="1:7" x14ac:dyDescent="0.2">
      <c r="A362" s="18">
        <v>44987.448449074072</v>
      </c>
      <c r="B362" s="4">
        <v>3.59</v>
      </c>
      <c r="C362" s="4">
        <v>1.23</v>
      </c>
      <c r="D362" s="4">
        <f t="shared" si="18"/>
        <v>4.4157000000000002</v>
      </c>
      <c r="E362" s="4">
        <f t="shared" si="16"/>
        <v>210.04569999999998</v>
      </c>
      <c r="F362" s="4">
        <f t="shared" si="17"/>
        <v>4.4156999999999869</v>
      </c>
      <c r="G362" s="12">
        <v>2023</v>
      </c>
    </row>
    <row r="363" spans="1:7" x14ac:dyDescent="0.2">
      <c r="A363" s="18">
        <v>44987.45008101852</v>
      </c>
      <c r="B363" s="4">
        <v>3.6</v>
      </c>
      <c r="C363" s="4">
        <v>1.23</v>
      </c>
      <c r="D363" s="4">
        <f t="shared" si="18"/>
        <v>4.4279999999999999</v>
      </c>
      <c r="E363" s="4">
        <f t="shared" si="16"/>
        <v>210.05799999999999</v>
      </c>
      <c r="F363" s="4">
        <f t="shared" si="17"/>
        <v>4.4279999999999973</v>
      </c>
      <c r="G363" s="12">
        <v>2023</v>
      </c>
    </row>
    <row r="364" spans="1:7" x14ac:dyDescent="0.2">
      <c r="A364" s="18">
        <v>44987.4531712963</v>
      </c>
      <c r="B364" s="4">
        <v>3.61</v>
      </c>
      <c r="C364" s="4">
        <v>1.23</v>
      </c>
      <c r="D364" s="4">
        <f t="shared" si="18"/>
        <v>4.4402999999999997</v>
      </c>
      <c r="E364" s="4">
        <f t="shared" si="16"/>
        <v>210.0703</v>
      </c>
      <c r="F364" s="4">
        <f t="shared" si="17"/>
        <v>4.4403000000000077</v>
      </c>
      <c r="G364" s="12">
        <v>2023</v>
      </c>
    </row>
    <row r="365" spans="1:7" x14ac:dyDescent="0.2">
      <c r="A365" s="18">
        <v>44987.455046296294</v>
      </c>
      <c r="B365" s="4">
        <v>3.62</v>
      </c>
      <c r="C365" s="4">
        <v>1.23</v>
      </c>
      <c r="D365" s="4">
        <f t="shared" si="18"/>
        <v>4.4526000000000003</v>
      </c>
      <c r="E365" s="4">
        <f t="shared" si="16"/>
        <v>210.08259999999999</v>
      </c>
      <c r="F365" s="4">
        <f t="shared" si="17"/>
        <v>4.4525999999999897</v>
      </c>
      <c r="G365" s="12">
        <v>2023</v>
      </c>
    </row>
    <row r="366" spans="1:7" x14ac:dyDescent="0.2">
      <c r="A366" s="18">
        <v>44987.457754629628</v>
      </c>
      <c r="B366" s="4">
        <v>3.63</v>
      </c>
      <c r="C366" s="4">
        <v>1.23</v>
      </c>
      <c r="D366" s="4">
        <f t="shared" si="18"/>
        <v>4.4649000000000001</v>
      </c>
      <c r="E366" s="4">
        <f t="shared" si="16"/>
        <v>210.0949</v>
      </c>
      <c r="F366" s="4">
        <f t="shared" si="17"/>
        <v>4.4649000000000001</v>
      </c>
      <c r="G366" s="12">
        <v>2023</v>
      </c>
    </row>
    <row r="367" spans="1:7" x14ac:dyDescent="0.2">
      <c r="A367" s="18">
        <v>44987.459606481483</v>
      </c>
      <c r="B367" s="4">
        <v>3.64</v>
      </c>
      <c r="C367" s="4">
        <v>1.23</v>
      </c>
      <c r="D367" s="4">
        <f t="shared" si="18"/>
        <v>4.4771999999999998</v>
      </c>
      <c r="E367" s="4">
        <f t="shared" si="16"/>
        <v>210.10720000000001</v>
      </c>
      <c r="F367" s="4">
        <f t="shared" si="17"/>
        <v>4.4772000000000105</v>
      </c>
      <c r="G367" s="12">
        <v>2023</v>
      </c>
    </row>
    <row r="368" spans="1:7" x14ac:dyDescent="0.2">
      <c r="A368" s="18">
        <v>44987.463148148148</v>
      </c>
      <c r="B368" s="4">
        <v>3.65</v>
      </c>
      <c r="C368" s="4">
        <v>1.23</v>
      </c>
      <c r="D368" s="4">
        <f t="shared" si="18"/>
        <v>4.4894999999999996</v>
      </c>
      <c r="E368" s="4">
        <f t="shared" si="16"/>
        <v>210.11949999999999</v>
      </c>
      <c r="F368" s="4">
        <f t="shared" si="17"/>
        <v>4.4894999999999925</v>
      </c>
      <c r="G368" s="12">
        <v>2023</v>
      </c>
    </row>
    <row r="369" spans="1:7" x14ac:dyDescent="0.2">
      <c r="A369" s="18">
        <v>44987.465162037035</v>
      </c>
      <c r="B369" s="4">
        <v>3.66</v>
      </c>
      <c r="C369" s="4">
        <v>1.23</v>
      </c>
      <c r="D369" s="4">
        <f t="shared" si="18"/>
        <v>4.5018000000000002</v>
      </c>
      <c r="E369" s="4">
        <f t="shared" si="16"/>
        <v>210.1318</v>
      </c>
      <c r="F369" s="4">
        <f t="shared" si="17"/>
        <v>4.5018000000000029</v>
      </c>
      <c r="G369" s="12">
        <v>2023</v>
      </c>
    </row>
    <row r="370" spans="1:7" x14ac:dyDescent="0.2">
      <c r="A370" s="18">
        <v>44987.468101851853</v>
      </c>
      <c r="B370" s="4">
        <v>3.67</v>
      </c>
      <c r="C370" s="4">
        <v>1.23</v>
      </c>
      <c r="D370" s="4">
        <f t="shared" si="18"/>
        <v>4.5141</v>
      </c>
      <c r="E370" s="4">
        <f t="shared" si="16"/>
        <v>210.14410000000001</v>
      </c>
      <c r="F370" s="4">
        <f t="shared" si="17"/>
        <v>4.5141000000000133</v>
      </c>
      <c r="G370" s="12">
        <v>2023</v>
      </c>
    </row>
    <row r="371" spans="1:7" x14ac:dyDescent="0.2">
      <c r="A371" s="18">
        <v>44987.470057870371</v>
      </c>
      <c r="B371" s="4">
        <v>3.68</v>
      </c>
      <c r="C371" s="4">
        <v>1.23</v>
      </c>
      <c r="D371" s="4">
        <f t="shared" si="18"/>
        <v>4.5263999999999998</v>
      </c>
      <c r="E371" s="4">
        <f t="shared" si="16"/>
        <v>210.15639999999999</v>
      </c>
      <c r="F371" s="4">
        <f t="shared" si="17"/>
        <v>4.5263999999999953</v>
      </c>
      <c r="G371" s="12">
        <v>2023</v>
      </c>
    </row>
    <row r="372" spans="1:7" x14ac:dyDescent="0.2">
      <c r="A372" s="18">
        <v>44987.473113425927</v>
      </c>
      <c r="B372" s="4">
        <v>3.69</v>
      </c>
      <c r="C372" s="4">
        <v>1.23</v>
      </c>
      <c r="D372" s="4">
        <f t="shared" si="18"/>
        <v>4.5386999999999995</v>
      </c>
      <c r="E372" s="4">
        <f t="shared" si="16"/>
        <v>210.1687</v>
      </c>
      <c r="F372" s="4">
        <f t="shared" si="17"/>
        <v>4.5387000000000057</v>
      </c>
      <c r="G372" s="12">
        <v>2023</v>
      </c>
    </row>
    <row r="373" spans="1:7" x14ac:dyDescent="0.2">
      <c r="A373" s="18">
        <v>44987.47552083333</v>
      </c>
      <c r="B373" s="4">
        <v>3.7</v>
      </c>
      <c r="C373" s="4">
        <v>1.23</v>
      </c>
      <c r="D373" s="4">
        <f t="shared" si="18"/>
        <v>4.5510000000000002</v>
      </c>
      <c r="E373" s="4">
        <f t="shared" si="16"/>
        <v>210.18099999999998</v>
      </c>
      <c r="F373" s="4">
        <f t="shared" si="17"/>
        <v>4.5509999999999877</v>
      </c>
      <c r="G373" s="12">
        <v>2023</v>
      </c>
    </row>
    <row r="374" spans="1:7" x14ac:dyDescent="0.2">
      <c r="A374" s="18">
        <v>44987.479131944441</v>
      </c>
      <c r="B374" s="4">
        <v>3.71</v>
      </c>
      <c r="C374" s="4">
        <v>1.23</v>
      </c>
      <c r="D374" s="4">
        <f t="shared" si="18"/>
        <v>4.5632999999999999</v>
      </c>
      <c r="E374" s="4">
        <f t="shared" si="16"/>
        <v>210.19329999999999</v>
      </c>
      <c r="F374" s="4">
        <f t="shared" si="17"/>
        <v>4.5632999999999981</v>
      </c>
      <c r="G374" s="12">
        <v>2023</v>
      </c>
    </row>
    <row r="375" spans="1:7" x14ac:dyDescent="0.2">
      <c r="A375" s="18">
        <v>44987.481412037036</v>
      </c>
      <c r="B375" s="4">
        <v>3.72</v>
      </c>
      <c r="C375" s="4">
        <v>1.23</v>
      </c>
      <c r="D375" s="4">
        <f t="shared" si="18"/>
        <v>4.5756000000000006</v>
      </c>
      <c r="E375" s="4">
        <f t="shared" si="16"/>
        <v>210.2056</v>
      </c>
      <c r="F375" s="4">
        <f t="shared" si="17"/>
        <v>4.5756000000000085</v>
      </c>
      <c r="G375" s="12">
        <v>2023</v>
      </c>
    </row>
    <row r="376" spans="1:7" x14ac:dyDescent="0.2">
      <c r="A376" s="18">
        <v>44987.485995370371</v>
      </c>
      <c r="B376" s="4">
        <v>3.73</v>
      </c>
      <c r="C376" s="4">
        <v>1.23</v>
      </c>
      <c r="D376" s="4">
        <f t="shared" si="18"/>
        <v>4.5879000000000003</v>
      </c>
      <c r="E376" s="4">
        <f t="shared" si="16"/>
        <v>210.21789999999999</v>
      </c>
      <c r="F376" s="4">
        <f t="shared" si="17"/>
        <v>4.5878999999999905</v>
      </c>
      <c r="G376" s="12">
        <v>2023</v>
      </c>
    </row>
    <row r="377" spans="1:7" x14ac:dyDescent="0.2">
      <c r="A377" s="18">
        <v>44987.488645833335</v>
      </c>
      <c r="B377" s="4">
        <v>3.74</v>
      </c>
      <c r="C377" s="4">
        <v>1.23</v>
      </c>
      <c r="D377" s="4">
        <f t="shared" si="18"/>
        <v>4.6002000000000001</v>
      </c>
      <c r="E377" s="4">
        <f t="shared" si="16"/>
        <v>210.2302</v>
      </c>
      <c r="F377" s="4">
        <f t="shared" si="17"/>
        <v>4.600200000000001</v>
      </c>
      <c r="G377" s="12">
        <v>2023</v>
      </c>
    </row>
    <row r="378" spans="1:7" x14ac:dyDescent="0.2">
      <c r="A378" s="18">
        <v>44987.491273148145</v>
      </c>
      <c r="B378" s="4">
        <v>3.75</v>
      </c>
      <c r="C378" s="4">
        <v>1.23</v>
      </c>
      <c r="D378" s="4">
        <f t="shared" si="18"/>
        <v>4.6124999999999998</v>
      </c>
      <c r="E378" s="4">
        <f t="shared" si="16"/>
        <v>210.24250000000001</v>
      </c>
      <c r="F378" s="4">
        <f t="shared" si="17"/>
        <v>4.6125000000000114</v>
      </c>
      <c r="G378" s="12">
        <v>2023</v>
      </c>
    </row>
    <row r="379" spans="1:7" x14ac:dyDescent="0.2">
      <c r="A379" s="18">
        <v>44987.493437500001</v>
      </c>
      <c r="B379" s="4">
        <v>3.76</v>
      </c>
      <c r="C379" s="4">
        <v>1.23</v>
      </c>
      <c r="D379" s="4">
        <f t="shared" si="18"/>
        <v>4.6247999999999996</v>
      </c>
      <c r="E379" s="4">
        <f t="shared" si="16"/>
        <v>210.25479999999999</v>
      </c>
      <c r="F379" s="4">
        <f t="shared" si="17"/>
        <v>4.6247999999999934</v>
      </c>
      <c r="G379" s="12">
        <v>2023</v>
      </c>
    </row>
    <row r="380" spans="1:7" x14ac:dyDescent="0.2">
      <c r="A380" s="18">
        <v>44987.498252314814</v>
      </c>
      <c r="B380" s="4">
        <v>3.77</v>
      </c>
      <c r="C380" s="4">
        <v>1.23</v>
      </c>
      <c r="D380" s="4">
        <f t="shared" si="18"/>
        <v>4.6371000000000002</v>
      </c>
      <c r="E380" s="4">
        <f t="shared" si="16"/>
        <v>210.2671</v>
      </c>
      <c r="F380" s="4">
        <f t="shared" si="17"/>
        <v>4.6371000000000038</v>
      </c>
      <c r="G380" s="12">
        <v>2023</v>
      </c>
    </row>
    <row r="381" spans="1:7" x14ac:dyDescent="0.2">
      <c r="A381" s="18">
        <v>44987.500625000001</v>
      </c>
      <c r="B381" s="4">
        <v>3.78</v>
      </c>
      <c r="C381" s="4">
        <v>1.23</v>
      </c>
      <c r="D381" s="4">
        <f t="shared" si="18"/>
        <v>4.6494</v>
      </c>
      <c r="E381" s="4">
        <f t="shared" si="16"/>
        <v>210.27940000000001</v>
      </c>
      <c r="F381" s="4">
        <f t="shared" si="17"/>
        <v>4.6494000000000142</v>
      </c>
      <c r="G381" s="12">
        <v>2023</v>
      </c>
    </row>
    <row r="382" spans="1:7" x14ac:dyDescent="0.2">
      <c r="A382" s="18">
        <v>44987.504120370373</v>
      </c>
      <c r="B382" s="4">
        <v>3.79</v>
      </c>
      <c r="C382" s="4">
        <v>1.23</v>
      </c>
      <c r="D382" s="4">
        <f t="shared" si="18"/>
        <v>4.6616999999999997</v>
      </c>
      <c r="E382" s="4">
        <f t="shared" si="16"/>
        <v>210.29169999999999</v>
      </c>
      <c r="F382" s="4">
        <f t="shared" si="17"/>
        <v>4.6616999999999962</v>
      </c>
      <c r="G382" s="12">
        <v>2023</v>
      </c>
    </row>
    <row r="383" spans="1:7" x14ac:dyDescent="0.2">
      <c r="A383" s="18">
        <v>44987.506990740738</v>
      </c>
      <c r="B383" s="4">
        <v>3.8</v>
      </c>
      <c r="C383" s="4">
        <v>1.23</v>
      </c>
      <c r="D383" s="4">
        <f t="shared" si="18"/>
        <v>4.6739999999999995</v>
      </c>
      <c r="E383" s="4">
        <f t="shared" si="16"/>
        <v>210.304</v>
      </c>
      <c r="F383" s="4">
        <f t="shared" si="17"/>
        <v>4.6740000000000066</v>
      </c>
      <c r="G383" s="12">
        <v>2023</v>
      </c>
    </row>
    <row r="384" spans="1:7" x14ac:dyDescent="0.2">
      <c r="A384" s="18">
        <v>44987.510972222219</v>
      </c>
      <c r="B384" s="4">
        <v>3.81</v>
      </c>
      <c r="C384" s="4">
        <v>1.23</v>
      </c>
      <c r="D384" s="4">
        <f t="shared" si="18"/>
        <v>4.6863000000000001</v>
      </c>
      <c r="E384" s="4">
        <f t="shared" si="16"/>
        <v>210.31629999999998</v>
      </c>
      <c r="F384" s="4">
        <f t="shared" si="17"/>
        <v>4.6862999999999886</v>
      </c>
      <c r="G384" s="12">
        <v>2023</v>
      </c>
    </row>
    <row r="385" spans="1:7" x14ac:dyDescent="0.2">
      <c r="A385" s="18">
        <v>44987.513807870368</v>
      </c>
      <c r="B385" s="4">
        <v>3.82</v>
      </c>
      <c r="C385" s="4">
        <v>1.23</v>
      </c>
      <c r="D385" s="4">
        <f t="shared" si="18"/>
        <v>4.6985999999999999</v>
      </c>
      <c r="E385" s="4">
        <f t="shared" si="16"/>
        <v>210.32859999999999</v>
      </c>
      <c r="F385" s="4">
        <f t="shared" si="17"/>
        <v>4.698599999999999</v>
      </c>
      <c r="G385" s="12">
        <v>2023</v>
      </c>
    </row>
    <row r="386" spans="1:7" x14ac:dyDescent="0.2">
      <c r="A386" s="18">
        <v>44987.518680555557</v>
      </c>
      <c r="B386" s="4">
        <v>3.83</v>
      </c>
      <c r="C386" s="4">
        <v>1.23</v>
      </c>
      <c r="D386" s="4">
        <f t="shared" si="18"/>
        <v>4.7108999999999996</v>
      </c>
      <c r="E386" s="4">
        <f t="shared" si="16"/>
        <v>210.3409</v>
      </c>
      <c r="F386" s="4">
        <f t="shared" si="17"/>
        <v>4.7109000000000094</v>
      </c>
      <c r="G386" s="12">
        <v>2023</v>
      </c>
    </row>
    <row r="387" spans="1:7" x14ac:dyDescent="0.2">
      <c r="A387" s="18">
        <v>44987.522719907407</v>
      </c>
      <c r="B387" s="4">
        <v>3.84</v>
      </c>
      <c r="C387" s="4">
        <v>1.23</v>
      </c>
      <c r="D387" s="4">
        <f t="shared" si="18"/>
        <v>4.7231999999999994</v>
      </c>
      <c r="E387" s="4">
        <f t="shared" si="16"/>
        <v>210.35319999999999</v>
      </c>
      <c r="F387" s="4">
        <f t="shared" si="17"/>
        <v>4.7231999999999914</v>
      </c>
      <c r="G387" s="12">
        <v>2023</v>
      </c>
    </row>
    <row r="388" spans="1:7" x14ac:dyDescent="0.2">
      <c r="A388" s="18">
        <v>44987.531041666669</v>
      </c>
      <c r="B388" s="4">
        <v>3.85</v>
      </c>
      <c r="C388" s="4">
        <v>1.23</v>
      </c>
      <c r="D388" s="4">
        <f t="shared" si="18"/>
        <v>4.7355</v>
      </c>
      <c r="E388" s="4">
        <f t="shared" ref="E388:E451" si="19">D388+205.63</f>
        <v>210.3655</v>
      </c>
      <c r="F388" s="4">
        <f t="shared" ref="F388:F451" si="20">E388-205.63</f>
        <v>4.7355000000000018</v>
      </c>
      <c r="G388" s="12">
        <v>2023</v>
      </c>
    </row>
    <row r="389" spans="1:7" x14ac:dyDescent="0.2">
      <c r="A389" s="18">
        <v>44987.537986111114</v>
      </c>
      <c r="B389" s="4">
        <v>3.86</v>
      </c>
      <c r="C389" s="4">
        <v>1.23</v>
      </c>
      <c r="D389" s="4">
        <f t="shared" si="18"/>
        <v>4.7477999999999998</v>
      </c>
      <c r="E389" s="4">
        <f t="shared" si="19"/>
        <v>210.37780000000001</v>
      </c>
      <c r="F389" s="4">
        <f t="shared" si="20"/>
        <v>4.7478000000000122</v>
      </c>
      <c r="G389" s="12">
        <v>2023</v>
      </c>
    </row>
    <row r="390" spans="1:7" x14ac:dyDescent="0.2">
      <c r="A390" s="18">
        <v>44989.919212962966</v>
      </c>
      <c r="B390" s="4">
        <v>3.87</v>
      </c>
      <c r="C390" s="4">
        <v>1.23</v>
      </c>
      <c r="D390" s="4">
        <f t="shared" si="18"/>
        <v>4.7601000000000004</v>
      </c>
      <c r="E390" s="4">
        <f t="shared" si="19"/>
        <v>210.39009999999999</v>
      </c>
      <c r="F390" s="4">
        <f t="shared" si="20"/>
        <v>4.7600999999999942</v>
      </c>
      <c r="G390" s="12">
        <v>2023</v>
      </c>
    </row>
    <row r="391" spans="1:7" x14ac:dyDescent="0.2">
      <c r="A391" s="18">
        <v>44990.293275462966</v>
      </c>
      <c r="B391" s="4">
        <v>3.88</v>
      </c>
      <c r="C391" s="4">
        <v>1.23</v>
      </c>
      <c r="D391" s="4">
        <f t="shared" si="18"/>
        <v>4.7724000000000002</v>
      </c>
      <c r="E391" s="4">
        <f t="shared" si="19"/>
        <v>210.4024</v>
      </c>
      <c r="F391" s="4">
        <f t="shared" si="20"/>
        <v>4.7724000000000046</v>
      </c>
      <c r="G391" s="12">
        <v>2023</v>
      </c>
    </row>
    <row r="392" spans="1:7" x14ac:dyDescent="0.2">
      <c r="A392" s="18">
        <v>44995.776122685187</v>
      </c>
      <c r="B392" s="4">
        <v>3.89</v>
      </c>
      <c r="C392" s="4">
        <v>1.23</v>
      </c>
      <c r="D392" s="4">
        <f t="shared" si="18"/>
        <v>4.7847</v>
      </c>
      <c r="E392" s="4">
        <f t="shared" si="19"/>
        <v>210.41469999999998</v>
      </c>
      <c r="F392" s="4">
        <f t="shared" si="20"/>
        <v>4.7846999999999866</v>
      </c>
      <c r="G392" s="12">
        <v>2023</v>
      </c>
    </row>
    <row r="393" spans="1:7" x14ac:dyDescent="0.2">
      <c r="A393" s="18">
        <v>44995.801122685189</v>
      </c>
      <c r="B393" s="4">
        <v>3.9</v>
      </c>
      <c r="C393" s="4">
        <v>1.23</v>
      </c>
      <c r="D393" s="4">
        <f t="shared" si="18"/>
        <v>4.7969999999999997</v>
      </c>
      <c r="E393" s="4">
        <f t="shared" si="19"/>
        <v>210.42699999999999</v>
      </c>
      <c r="F393" s="4">
        <f t="shared" si="20"/>
        <v>4.796999999999997</v>
      </c>
      <c r="G393" s="12">
        <v>2023</v>
      </c>
    </row>
    <row r="394" spans="1:7" x14ac:dyDescent="0.2">
      <c r="A394" s="18">
        <v>44995.805138888885</v>
      </c>
      <c r="B394" s="4">
        <v>3.91</v>
      </c>
      <c r="C394" s="4">
        <v>1.23</v>
      </c>
      <c r="D394" s="4">
        <f t="shared" si="18"/>
        <v>4.8093000000000004</v>
      </c>
      <c r="E394" s="4">
        <f t="shared" si="19"/>
        <v>210.4393</v>
      </c>
      <c r="F394" s="4">
        <f t="shared" si="20"/>
        <v>4.8093000000000075</v>
      </c>
      <c r="G394" s="12">
        <v>2023</v>
      </c>
    </row>
    <row r="395" spans="1:7" x14ac:dyDescent="0.2">
      <c r="A395" s="18">
        <v>44995.807662037034</v>
      </c>
      <c r="B395" s="4">
        <v>3.92</v>
      </c>
      <c r="C395" s="4">
        <v>1.23</v>
      </c>
      <c r="D395" s="4">
        <f t="shared" si="18"/>
        <v>4.8216000000000001</v>
      </c>
      <c r="E395" s="4">
        <f t="shared" si="19"/>
        <v>210.45159999999998</v>
      </c>
      <c r="F395" s="4">
        <f t="shared" si="20"/>
        <v>4.8215999999999894</v>
      </c>
      <c r="G395" s="12">
        <v>2023</v>
      </c>
    </row>
    <row r="396" spans="1:7" x14ac:dyDescent="0.2">
      <c r="A396" s="18">
        <v>44995.810995370368</v>
      </c>
      <c r="B396" s="4">
        <v>3.93</v>
      </c>
      <c r="C396" s="4">
        <v>1.23</v>
      </c>
      <c r="D396" s="4">
        <f t="shared" si="18"/>
        <v>4.8338999999999999</v>
      </c>
      <c r="E396" s="4">
        <f t="shared" si="19"/>
        <v>210.4639</v>
      </c>
      <c r="F396" s="4">
        <f t="shared" si="20"/>
        <v>4.8338999999999999</v>
      </c>
      <c r="G396" s="12">
        <v>2023</v>
      </c>
    </row>
    <row r="397" spans="1:7" x14ac:dyDescent="0.2">
      <c r="A397" s="18">
        <v>44995.812708333331</v>
      </c>
      <c r="B397" s="4">
        <v>3.94</v>
      </c>
      <c r="C397" s="4">
        <v>1.23</v>
      </c>
      <c r="D397" s="4">
        <f t="shared" si="18"/>
        <v>4.8461999999999996</v>
      </c>
      <c r="E397" s="4">
        <f t="shared" si="19"/>
        <v>210.47620000000001</v>
      </c>
      <c r="F397" s="4">
        <f t="shared" si="20"/>
        <v>4.8462000000000103</v>
      </c>
      <c r="G397" s="12">
        <v>2023</v>
      </c>
    </row>
    <row r="398" spans="1:7" x14ac:dyDescent="0.2">
      <c r="A398" s="18">
        <v>44995.815000000002</v>
      </c>
      <c r="B398" s="4">
        <v>3.95</v>
      </c>
      <c r="C398" s="4">
        <v>1.23</v>
      </c>
      <c r="D398" s="4">
        <f t="shared" si="18"/>
        <v>4.8585000000000003</v>
      </c>
      <c r="E398" s="4">
        <f t="shared" si="19"/>
        <v>210.48849999999999</v>
      </c>
      <c r="F398" s="4">
        <f t="shared" si="20"/>
        <v>4.8584999999999923</v>
      </c>
      <c r="G398" s="12">
        <v>2023</v>
      </c>
    </row>
    <row r="399" spans="1:7" x14ac:dyDescent="0.2">
      <c r="A399" s="18">
        <v>44995.81695601852</v>
      </c>
      <c r="B399" s="4">
        <v>3.96</v>
      </c>
      <c r="C399" s="4">
        <v>1.23</v>
      </c>
      <c r="D399" s="4">
        <f t="shared" si="18"/>
        <v>4.8708</v>
      </c>
      <c r="E399" s="4">
        <f t="shared" si="19"/>
        <v>210.5008</v>
      </c>
      <c r="F399" s="4">
        <f t="shared" si="20"/>
        <v>4.8708000000000027</v>
      </c>
      <c r="G399" s="12">
        <v>2023</v>
      </c>
    </row>
    <row r="400" spans="1:7" x14ac:dyDescent="0.2">
      <c r="A400" s="18">
        <v>44995.820543981485</v>
      </c>
      <c r="B400" s="4">
        <v>3.97</v>
      </c>
      <c r="C400" s="4">
        <v>1.23</v>
      </c>
      <c r="D400" s="4">
        <f t="shared" si="18"/>
        <v>4.8830999999999998</v>
      </c>
      <c r="E400" s="4">
        <f t="shared" si="19"/>
        <v>210.51310000000001</v>
      </c>
      <c r="F400" s="4">
        <f t="shared" si="20"/>
        <v>4.8831000000000131</v>
      </c>
      <c r="G400" s="12">
        <v>2023</v>
      </c>
    </row>
    <row r="401" spans="1:7" x14ac:dyDescent="0.2">
      <c r="A401" s="18">
        <v>44995.82435185185</v>
      </c>
      <c r="B401" s="4">
        <v>3.98</v>
      </c>
      <c r="C401" s="4">
        <v>1.23</v>
      </c>
      <c r="D401" s="4">
        <f t="shared" si="18"/>
        <v>4.8953999999999995</v>
      </c>
      <c r="E401" s="4">
        <f t="shared" si="19"/>
        <v>210.52539999999999</v>
      </c>
      <c r="F401" s="4">
        <f t="shared" si="20"/>
        <v>4.8953999999999951</v>
      </c>
      <c r="G401" s="12">
        <v>2023</v>
      </c>
    </row>
    <row r="402" spans="1:7" x14ac:dyDescent="0.2">
      <c r="A402" s="18">
        <v>44995.838437500002</v>
      </c>
      <c r="B402" s="4">
        <v>3.99</v>
      </c>
      <c r="C402" s="4">
        <v>1.23</v>
      </c>
      <c r="D402" s="4">
        <f t="shared" si="18"/>
        <v>4.9077000000000002</v>
      </c>
      <c r="E402" s="4">
        <f t="shared" si="19"/>
        <v>210.5377</v>
      </c>
      <c r="F402" s="4">
        <f t="shared" si="20"/>
        <v>4.9077000000000055</v>
      </c>
      <c r="G402" s="12">
        <v>2023</v>
      </c>
    </row>
    <row r="403" spans="1:7" x14ac:dyDescent="0.2">
      <c r="A403" s="18">
        <v>44996.167986111112</v>
      </c>
      <c r="B403" s="4">
        <v>4</v>
      </c>
      <c r="C403" s="4">
        <v>1.23</v>
      </c>
      <c r="D403" s="4">
        <f t="shared" si="18"/>
        <v>4.92</v>
      </c>
      <c r="E403" s="4">
        <f t="shared" si="19"/>
        <v>210.54999999999998</v>
      </c>
      <c r="F403" s="4">
        <f t="shared" si="20"/>
        <v>4.9199999999999875</v>
      </c>
      <c r="G403" s="12">
        <v>2023</v>
      </c>
    </row>
    <row r="404" spans="1:7" x14ac:dyDescent="0.2">
      <c r="A404" s="18">
        <v>44996.22550925926</v>
      </c>
      <c r="B404" s="4">
        <v>4.01</v>
      </c>
      <c r="C404" s="4">
        <v>1.23</v>
      </c>
      <c r="D404" s="4">
        <f t="shared" si="18"/>
        <v>4.9322999999999997</v>
      </c>
      <c r="E404" s="4">
        <f t="shared" si="19"/>
        <v>210.56229999999999</v>
      </c>
      <c r="F404" s="4">
        <f t="shared" si="20"/>
        <v>4.9322999999999979</v>
      </c>
      <c r="G404" s="12">
        <v>2023</v>
      </c>
    </row>
    <row r="405" spans="1:7" x14ac:dyDescent="0.2">
      <c r="A405" s="18">
        <v>44996.247083333335</v>
      </c>
      <c r="B405" s="4">
        <v>4.0199999999999996</v>
      </c>
      <c r="C405" s="4">
        <v>1.23</v>
      </c>
      <c r="D405" s="4">
        <f t="shared" si="18"/>
        <v>4.9445999999999994</v>
      </c>
      <c r="E405" s="4">
        <f t="shared" si="19"/>
        <v>210.5746</v>
      </c>
      <c r="F405" s="4">
        <f t="shared" si="20"/>
        <v>4.9446000000000083</v>
      </c>
      <c r="G405" s="12">
        <v>2023</v>
      </c>
    </row>
    <row r="406" spans="1:7" x14ac:dyDescent="0.2">
      <c r="A406" s="18">
        <v>44996.274976851855</v>
      </c>
      <c r="B406" s="4">
        <v>4.03</v>
      </c>
      <c r="C406" s="4">
        <v>1.23</v>
      </c>
      <c r="D406" s="4">
        <f t="shared" si="18"/>
        <v>4.9569000000000001</v>
      </c>
      <c r="E406" s="4">
        <f t="shared" si="19"/>
        <v>210.58689999999999</v>
      </c>
      <c r="F406" s="4">
        <f t="shared" si="20"/>
        <v>4.9568999999999903</v>
      </c>
      <c r="G406" s="12">
        <v>2023</v>
      </c>
    </row>
    <row r="407" spans="1:7" x14ac:dyDescent="0.2">
      <c r="A407" s="18">
        <v>44996.29928240741</v>
      </c>
      <c r="B407" s="4">
        <v>4.04</v>
      </c>
      <c r="C407" s="4">
        <v>1.23</v>
      </c>
      <c r="D407" s="4">
        <f t="shared" si="18"/>
        <v>4.9691999999999998</v>
      </c>
      <c r="E407" s="4">
        <f t="shared" si="19"/>
        <v>210.5992</v>
      </c>
      <c r="F407" s="4">
        <f t="shared" si="20"/>
        <v>4.9692000000000007</v>
      </c>
      <c r="G407" s="12">
        <v>2023</v>
      </c>
    </row>
    <row r="408" spans="1:7" x14ac:dyDescent="0.2">
      <c r="A408" s="18">
        <v>44996.367696759262</v>
      </c>
      <c r="B408" s="4">
        <v>4.05</v>
      </c>
      <c r="C408" s="4">
        <v>1.23</v>
      </c>
      <c r="D408" s="4">
        <f t="shared" si="18"/>
        <v>4.9814999999999996</v>
      </c>
      <c r="E408" s="4">
        <f t="shared" si="19"/>
        <v>210.61150000000001</v>
      </c>
      <c r="F408" s="4">
        <f t="shared" si="20"/>
        <v>4.9815000000000111</v>
      </c>
      <c r="G408" s="12">
        <v>2023</v>
      </c>
    </row>
    <row r="409" spans="1:7" x14ac:dyDescent="0.2">
      <c r="A409" s="18">
        <v>44996.393680555557</v>
      </c>
      <c r="B409" s="4">
        <v>4.0599999999999996</v>
      </c>
      <c r="C409" s="4">
        <v>1.23</v>
      </c>
      <c r="D409" s="4">
        <f t="shared" si="18"/>
        <v>4.9937999999999994</v>
      </c>
      <c r="E409" s="4">
        <f t="shared" si="19"/>
        <v>210.62379999999999</v>
      </c>
      <c r="F409" s="4">
        <f t="shared" si="20"/>
        <v>4.9937999999999931</v>
      </c>
      <c r="G409" s="12">
        <v>2023</v>
      </c>
    </row>
    <row r="410" spans="1:7" x14ac:dyDescent="0.2">
      <c r="A410" s="18">
        <v>44996.788298611114</v>
      </c>
      <c r="B410" s="4">
        <v>4.07</v>
      </c>
      <c r="C410" s="4">
        <v>1.23</v>
      </c>
      <c r="D410" s="4">
        <f t="shared" si="18"/>
        <v>5.0061</v>
      </c>
      <c r="E410" s="4">
        <f t="shared" si="19"/>
        <v>210.6361</v>
      </c>
      <c r="F410" s="4">
        <f t="shared" si="20"/>
        <v>5.0061000000000035</v>
      </c>
      <c r="G410" s="12">
        <v>2023</v>
      </c>
    </row>
    <row r="411" spans="1:7" x14ac:dyDescent="0.2">
      <c r="A411" s="18">
        <v>44996.79010416667</v>
      </c>
      <c r="B411" s="4">
        <v>4.08</v>
      </c>
      <c r="C411" s="4">
        <v>1.23</v>
      </c>
      <c r="D411" s="4">
        <f t="shared" si="18"/>
        <v>5.0183999999999997</v>
      </c>
      <c r="E411" s="4">
        <f t="shared" si="19"/>
        <v>210.64839999999998</v>
      </c>
      <c r="F411" s="4">
        <f t="shared" si="20"/>
        <v>5.0183999999999855</v>
      </c>
      <c r="G411" s="12">
        <v>2023</v>
      </c>
    </row>
    <row r="412" spans="1:7" x14ac:dyDescent="0.2">
      <c r="A412" s="18">
        <v>44996.791481481479</v>
      </c>
      <c r="B412" s="4">
        <v>4.09</v>
      </c>
      <c r="C412" s="4">
        <v>1.23</v>
      </c>
      <c r="D412" s="4">
        <f t="shared" ref="D412:D475" si="21">B412*C412</f>
        <v>5.0306999999999995</v>
      </c>
      <c r="E412" s="4">
        <f t="shared" si="19"/>
        <v>210.66069999999999</v>
      </c>
      <c r="F412" s="4">
        <f t="shared" si="20"/>
        <v>5.030699999999996</v>
      </c>
      <c r="G412" s="12">
        <v>2023</v>
      </c>
    </row>
    <row r="413" spans="1:7" x14ac:dyDescent="0.2">
      <c r="A413" s="18">
        <v>44996.79346064815</v>
      </c>
      <c r="B413" s="4">
        <v>4.0999999999999996</v>
      </c>
      <c r="C413" s="4">
        <v>1.23</v>
      </c>
      <c r="D413" s="4">
        <f t="shared" si="21"/>
        <v>5.0429999999999993</v>
      </c>
      <c r="E413" s="4">
        <f t="shared" si="19"/>
        <v>210.673</v>
      </c>
      <c r="F413" s="4">
        <f t="shared" si="20"/>
        <v>5.0430000000000064</v>
      </c>
      <c r="G413" s="12">
        <v>2023</v>
      </c>
    </row>
    <row r="414" spans="1:7" x14ac:dyDescent="0.2">
      <c r="A414" s="18">
        <v>44996.795023148145</v>
      </c>
      <c r="B414" s="4">
        <v>4.1100000000000003</v>
      </c>
      <c r="C414" s="4">
        <v>1.23</v>
      </c>
      <c r="D414" s="4">
        <f t="shared" si="21"/>
        <v>5.0552999999999999</v>
      </c>
      <c r="E414" s="4">
        <f t="shared" si="19"/>
        <v>210.68529999999998</v>
      </c>
      <c r="F414" s="4">
        <f t="shared" si="20"/>
        <v>5.0552999999999884</v>
      </c>
      <c r="G414" s="12">
        <v>2023</v>
      </c>
    </row>
    <row r="415" spans="1:7" x14ac:dyDescent="0.2">
      <c r="A415" s="18">
        <v>44996.795995370368</v>
      </c>
      <c r="B415" s="4">
        <v>4.12</v>
      </c>
      <c r="C415" s="4">
        <v>1.23</v>
      </c>
      <c r="D415" s="4">
        <f t="shared" si="21"/>
        <v>5.0675999999999997</v>
      </c>
      <c r="E415" s="4">
        <f t="shared" si="19"/>
        <v>210.69759999999999</v>
      </c>
      <c r="F415" s="4">
        <f t="shared" si="20"/>
        <v>5.0675999999999988</v>
      </c>
      <c r="G415" s="12">
        <v>2023</v>
      </c>
    </row>
    <row r="416" spans="1:7" x14ac:dyDescent="0.2">
      <c r="A416" s="18">
        <v>44996.797314814816</v>
      </c>
      <c r="B416" s="4">
        <v>4.13</v>
      </c>
      <c r="C416" s="4">
        <v>1.23</v>
      </c>
      <c r="D416" s="4">
        <f t="shared" si="21"/>
        <v>5.0798999999999994</v>
      </c>
      <c r="E416" s="4">
        <f t="shared" si="19"/>
        <v>210.7099</v>
      </c>
      <c r="F416" s="4">
        <f t="shared" si="20"/>
        <v>5.0799000000000092</v>
      </c>
      <c r="G416" s="12">
        <v>2023</v>
      </c>
    </row>
    <row r="417" spans="1:7" x14ac:dyDescent="0.2">
      <c r="A417" s="18">
        <v>44996.798159722224</v>
      </c>
      <c r="B417" s="4">
        <v>4.1399999999999997</v>
      </c>
      <c r="C417" s="4">
        <v>1.23</v>
      </c>
      <c r="D417" s="4">
        <f t="shared" si="21"/>
        <v>5.0921999999999992</v>
      </c>
      <c r="E417" s="4">
        <f t="shared" si="19"/>
        <v>210.72219999999999</v>
      </c>
      <c r="F417" s="4">
        <f t="shared" si="20"/>
        <v>5.0921999999999912</v>
      </c>
      <c r="G417" s="12">
        <v>2023</v>
      </c>
    </row>
    <row r="418" spans="1:7" x14ac:dyDescent="0.2">
      <c r="A418" s="18">
        <v>44996.799861111111</v>
      </c>
      <c r="B418" s="4">
        <v>4.1500000000000004</v>
      </c>
      <c r="C418" s="4">
        <v>1.23</v>
      </c>
      <c r="D418" s="4">
        <f t="shared" si="21"/>
        <v>5.1045000000000007</v>
      </c>
      <c r="E418" s="4">
        <f t="shared" si="19"/>
        <v>210.7345</v>
      </c>
      <c r="F418" s="4">
        <f t="shared" si="20"/>
        <v>5.1045000000000016</v>
      </c>
      <c r="G418" s="12">
        <v>2023</v>
      </c>
    </row>
    <row r="419" spans="1:7" x14ac:dyDescent="0.2">
      <c r="A419" s="18">
        <v>44996.80159722222</v>
      </c>
      <c r="B419" s="4">
        <v>4.16</v>
      </c>
      <c r="C419" s="4">
        <v>1.23</v>
      </c>
      <c r="D419" s="4">
        <f t="shared" si="21"/>
        <v>5.1168000000000005</v>
      </c>
      <c r="E419" s="4">
        <f t="shared" si="19"/>
        <v>210.74680000000001</v>
      </c>
      <c r="F419" s="4">
        <f t="shared" si="20"/>
        <v>5.116800000000012</v>
      </c>
      <c r="G419" s="12">
        <v>2023</v>
      </c>
    </row>
    <row r="420" spans="1:7" x14ac:dyDescent="0.2">
      <c r="A420" s="18">
        <v>44996.80978009259</v>
      </c>
      <c r="B420" s="4">
        <v>4.17</v>
      </c>
      <c r="C420" s="4">
        <v>1.23</v>
      </c>
      <c r="D420" s="4">
        <f t="shared" si="21"/>
        <v>5.1291000000000002</v>
      </c>
      <c r="E420" s="4">
        <f t="shared" si="19"/>
        <v>210.75909999999999</v>
      </c>
      <c r="F420" s="4">
        <f t="shared" si="20"/>
        <v>5.129099999999994</v>
      </c>
      <c r="G420" s="12">
        <v>2023</v>
      </c>
    </row>
    <row r="421" spans="1:7" x14ac:dyDescent="0.2">
      <c r="A421" s="18">
        <v>44996.822372685187</v>
      </c>
      <c r="B421" s="4">
        <v>4.18</v>
      </c>
      <c r="C421" s="4">
        <v>1.23</v>
      </c>
      <c r="D421" s="4">
        <f t="shared" si="21"/>
        <v>5.1414</v>
      </c>
      <c r="E421" s="4">
        <f t="shared" si="19"/>
        <v>210.7714</v>
      </c>
      <c r="F421" s="4">
        <f t="shared" si="20"/>
        <v>5.1414000000000044</v>
      </c>
      <c r="G421" s="12">
        <v>2023</v>
      </c>
    </row>
    <row r="422" spans="1:7" x14ac:dyDescent="0.2">
      <c r="A422" s="18">
        <v>44996.846099537041</v>
      </c>
      <c r="B422" s="4">
        <v>4.1900000000000004</v>
      </c>
      <c r="C422" s="4">
        <v>1.23</v>
      </c>
      <c r="D422" s="4">
        <f t="shared" si="21"/>
        <v>5.1537000000000006</v>
      </c>
      <c r="E422" s="4">
        <f t="shared" si="19"/>
        <v>210.78370000000001</v>
      </c>
      <c r="F422" s="4">
        <f t="shared" si="20"/>
        <v>5.1537000000000148</v>
      </c>
      <c r="G422" s="12">
        <v>2023</v>
      </c>
    </row>
    <row r="423" spans="1:7" x14ac:dyDescent="0.2">
      <c r="A423" s="18">
        <v>44996.847685185188</v>
      </c>
      <c r="B423" s="4">
        <v>4.2</v>
      </c>
      <c r="C423" s="4">
        <v>1.23</v>
      </c>
      <c r="D423" s="4">
        <f t="shared" si="21"/>
        <v>5.1660000000000004</v>
      </c>
      <c r="E423" s="4">
        <f t="shared" si="19"/>
        <v>210.79599999999999</v>
      </c>
      <c r="F423" s="4">
        <f t="shared" si="20"/>
        <v>5.1659999999999968</v>
      </c>
      <c r="G423" s="12">
        <v>2023</v>
      </c>
    </row>
    <row r="424" spans="1:7" x14ac:dyDescent="0.2">
      <c r="A424" s="18">
        <v>44996.876273148147</v>
      </c>
      <c r="B424" s="4">
        <v>4.21</v>
      </c>
      <c r="C424" s="4">
        <v>1.23</v>
      </c>
      <c r="D424" s="4">
        <f t="shared" si="21"/>
        <v>5.1783000000000001</v>
      </c>
      <c r="E424" s="4">
        <f t="shared" si="19"/>
        <v>210.8083</v>
      </c>
      <c r="F424" s="4">
        <f t="shared" si="20"/>
        <v>5.1783000000000072</v>
      </c>
      <c r="G424" s="12">
        <v>2023</v>
      </c>
    </row>
    <row r="425" spans="1:7" x14ac:dyDescent="0.2">
      <c r="A425" s="18">
        <v>44996.878784722219</v>
      </c>
      <c r="B425" s="4">
        <v>4.22</v>
      </c>
      <c r="C425" s="4">
        <v>1.23</v>
      </c>
      <c r="D425" s="4">
        <f t="shared" si="21"/>
        <v>5.1905999999999999</v>
      </c>
      <c r="E425" s="4">
        <f t="shared" si="19"/>
        <v>210.82059999999998</v>
      </c>
      <c r="F425" s="4">
        <f t="shared" si="20"/>
        <v>5.1905999999999892</v>
      </c>
      <c r="G425" s="12">
        <v>2023</v>
      </c>
    </row>
    <row r="426" spans="1:7" x14ac:dyDescent="0.2">
      <c r="A426" s="18">
        <v>44996.880289351851</v>
      </c>
      <c r="B426" s="4">
        <v>4.2300000000000004</v>
      </c>
      <c r="C426" s="4">
        <v>1.23</v>
      </c>
      <c r="D426" s="4">
        <f t="shared" si="21"/>
        <v>5.2029000000000005</v>
      </c>
      <c r="E426" s="4">
        <f t="shared" si="19"/>
        <v>210.8329</v>
      </c>
      <c r="F426" s="4">
        <f t="shared" si="20"/>
        <v>5.2028999999999996</v>
      </c>
      <c r="G426" s="12">
        <v>2023</v>
      </c>
    </row>
    <row r="427" spans="1:7" x14ac:dyDescent="0.2">
      <c r="A427" s="18">
        <v>44996.881238425929</v>
      </c>
      <c r="B427" s="4">
        <v>4.24</v>
      </c>
      <c r="C427" s="4">
        <v>1.23</v>
      </c>
      <c r="D427" s="4">
        <f t="shared" si="21"/>
        <v>5.2152000000000003</v>
      </c>
      <c r="E427" s="4">
        <f t="shared" si="19"/>
        <v>210.84520000000001</v>
      </c>
      <c r="F427" s="4">
        <f t="shared" si="20"/>
        <v>5.21520000000001</v>
      </c>
      <c r="G427" s="12">
        <v>2023</v>
      </c>
    </row>
    <row r="428" spans="1:7" x14ac:dyDescent="0.2">
      <c r="A428" s="18">
        <v>44996.883171296293</v>
      </c>
      <c r="B428" s="4">
        <v>4.25</v>
      </c>
      <c r="C428" s="4">
        <v>1.23</v>
      </c>
      <c r="D428" s="4">
        <f t="shared" si="21"/>
        <v>5.2275</v>
      </c>
      <c r="E428" s="4">
        <f t="shared" si="19"/>
        <v>210.85749999999999</v>
      </c>
      <c r="F428" s="4">
        <f t="shared" si="20"/>
        <v>5.227499999999992</v>
      </c>
      <c r="G428" s="12">
        <v>2023</v>
      </c>
    </row>
    <row r="429" spans="1:7" x14ac:dyDescent="0.2">
      <c r="A429" s="18">
        <v>44996.884687500002</v>
      </c>
      <c r="B429" s="4">
        <v>4.26</v>
      </c>
      <c r="C429" s="4">
        <v>1.23</v>
      </c>
      <c r="D429" s="4">
        <f t="shared" si="21"/>
        <v>5.2397999999999998</v>
      </c>
      <c r="E429" s="4">
        <f t="shared" si="19"/>
        <v>210.8698</v>
      </c>
      <c r="F429" s="4">
        <f t="shared" si="20"/>
        <v>5.2398000000000025</v>
      </c>
      <c r="G429" s="12">
        <v>2023</v>
      </c>
    </row>
    <row r="430" spans="1:7" x14ac:dyDescent="0.2">
      <c r="A430" s="18">
        <v>44996.888981481483</v>
      </c>
      <c r="B430" s="4">
        <v>4.2699999999999996</v>
      </c>
      <c r="C430" s="4">
        <v>1.23</v>
      </c>
      <c r="D430" s="4">
        <f t="shared" si="21"/>
        <v>5.2520999999999995</v>
      </c>
      <c r="E430" s="4">
        <f t="shared" si="19"/>
        <v>210.88210000000001</v>
      </c>
      <c r="F430" s="4">
        <f t="shared" si="20"/>
        <v>5.2521000000000129</v>
      </c>
      <c r="G430" s="12">
        <v>2023</v>
      </c>
    </row>
    <row r="431" spans="1:7" x14ac:dyDescent="0.2">
      <c r="A431" s="18">
        <v>44996.897361111114</v>
      </c>
      <c r="B431" s="4">
        <v>4.28</v>
      </c>
      <c r="C431" s="4">
        <v>1.23</v>
      </c>
      <c r="D431" s="4">
        <f t="shared" si="21"/>
        <v>5.2644000000000002</v>
      </c>
      <c r="E431" s="4">
        <f t="shared" si="19"/>
        <v>210.89439999999999</v>
      </c>
      <c r="F431" s="4">
        <f t="shared" si="20"/>
        <v>5.2643999999999949</v>
      </c>
      <c r="G431" s="12">
        <v>2023</v>
      </c>
    </row>
    <row r="432" spans="1:7" x14ac:dyDescent="0.2">
      <c r="A432" s="18">
        <v>44996.902222222219</v>
      </c>
      <c r="B432" s="4">
        <v>4.29</v>
      </c>
      <c r="C432" s="4">
        <v>1.23</v>
      </c>
      <c r="D432" s="4">
        <f t="shared" si="21"/>
        <v>5.2766999999999999</v>
      </c>
      <c r="E432" s="4">
        <f t="shared" si="19"/>
        <v>210.9067</v>
      </c>
      <c r="F432" s="4">
        <f t="shared" si="20"/>
        <v>5.2767000000000053</v>
      </c>
      <c r="G432" s="12">
        <v>2023</v>
      </c>
    </row>
    <row r="433" spans="1:7" x14ac:dyDescent="0.2">
      <c r="A433" s="18">
        <v>44996.905185185184</v>
      </c>
      <c r="B433" s="4">
        <v>4.3</v>
      </c>
      <c r="C433" s="4">
        <v>1.23</v>
      </c>
      <c r="D433" s="4">
        <f t="shared" si="21"/>
        <v>5.2889999999999997</v>
      </c>
      <c r="E433" s="4">
        <f t="shared" si="19"/>
        <v>210.91899999999998</v>
      </c>
      <c r="F433" s="4">
        <f t="shared" si="20"/>
        <v>5.2889999999999873</v>
      </c>
      <c r="G433" s="12">
        <v>2023</v>
      </c>
    </row>
    <row r="434" spans="1:7" x14ac:dyDescent="0.2">
      <c r="A434" s="18">
        <v>44996.908993055556</v>
      </c>
      <c r="B434" s="4">
        <v>4.3099999999999996</v>
      </c>
      <c r="C434" s="4">
        <v>1.23</v>
      </c>
      <c r="D434" s="4">
        <f t="shared" si="21"/>
        <v>5.3012999999999995</v>
      </c>
      <c r="E434" s="4">
        <f t="shared" si="19"/>
        <v>210.93129999999999</v>
      </c>
      <c r="F434" s="4">
        <f t="shared" si="20"/>
        <v>5.3012999999999977</v>
      </c>
      <c r="G434" s="12">
        <v>2023</v>
      </c>
    </row>
    <row r="435" spans="1:7" x14ac:dyDescent="0.2">
      <c r="A435" s="18">
        <v>44996.911597222221</v>
      </c>
      <c r="B435" s="4">
        <v>4.32</v>
      </c>
      <c r="C435" s="4">
        <v>1.23</v>
      </c>
      <c r="D435" s="4">
        <f t="shared" si="21"/>
        <v>5.3136000000000001</v>
      </c>
      <c r="E435" s="4">
        <f t="shared" si="19"/>
        <v>210.9436</v>
      </c>
      <c r="F435" s="4">
        <f t="shared" si="20"/>
        <v>5.3136000000000081</v>
      </c>
      <c r="G435" s="12">
        <v>2023</v>
      </c>
    </row>
    <row r="436" spans="1:7" x14ac:dyDescent="0.2">
      <c r="A436" s="18">
        <v>44996.919849537036</v>
      </c>
      <c r="B436" s="4">
        <v>4.33</v>
      </c>
      <c r="C436" s="4">
        <v>1.23</v>
      </c>
      <c r="D436" s="4">
        <f t="shared" si="21"/>
        <v>5.3258999999999999</v>
      </c>
      <c r="E436" s="4">
        <f t="shared" si="19"/>
        <v>210.95589999999999</v>
      </c>
      <c r="F436" s="4">
        <f t="shared" si="20"/>
        <v>5.3258999999999901</v>
      </c>
      <c r="G436" s="12">
        <v>2023</v>
      </c>
    </row>
    <row r="437" spans="1:7" x14ac:dyDescent="0.2">
      <c r="A437" s="18">
        <v>44996.922581018516</v>
      </c>
      <c r="B437" s="4">
        <v>4.34</v>
      </c>
      <c r="C437" s="4">
        <v>1.23</v>
      </c>
      <c r="D437" s="4">
        <f t="shared" si="21"/>
        <v>5.3381999999999996</v>
      </c>
      <c r="E437" s="4">
        <f t="shared" si="19"/>
        <v>210.9682</v>
      </c>
      <c r="F437" s="4">
        <f t="shared" si="20"/>
        <v>5.3382000000000005</v>
      </c>
      <c r="G437" s="12">
        <v>2023</v>
      </c>
    </row>
    <row r="438" spans="1:7" x14ac:dyDescent="0.2">
      <c r="A438" s="18">
        <v>44996.970567129632</v>
      </c>
      <c r="B438" s="4">
        <v>4.3499999999999996</v>
      </c>
      <c r="C438" s="4">
        <v>1.23</v>
      </c>
      <c r="D438" s="4">
        <f t="shared" si="21"/>
        <v>5.3504999999999994</v>
      </c>
      <c r="E438" s="4">
        <f t="shared" si="19"/>
        <v>210.98050000000001</v>
      </c>
      <c r="F438" s="4">
        <f t="shared" si="20"/>
        <v>5.3505000000000109</v>
      </c>
      <c r="G438" s="12">
        <v>2023</v>
      </c>
    </row>
    <row r="439" spans="1:7" x14ac:dyDescent="0.2">
      <c r="A439" s="18">
        <v>44996.973807870374</v>
      </c>
      <c r="B439" s="4">
        <v>4.3600000000000003</v>
      </c>
      <c r="C439" s="4">
        <v>1.23</v>
      </c>
      <c r="D439" s="4">
        <f t="shared" si="21"/>
        <v>5.3628</v>
      </c>
      <c r="E439" s="4">
        <f t="shared" si="19"/>
        <v>210.99279999999999</v>
      </c>
      <c r="F439" s="4">
        <f t="shared" si="20"/>
        <v>5.3627999999999929</v>
      </c>
      <c r="G439" s="12">
        <v>2023</v>
      </c>
    </row>
    <row r="440" spans="1:7" x14ac:dyDescent="0.2">
      <c r="A440" s="18">
        <v>45000.266157407408</v>
      </c>
      <c r="B440" s="4">
        <v>4.37</v>
      </c>
      <c r="C440" s="4">
        <v>1.23</v>
      </c>
      <c r="D440" s="4">
        <f t="shared" si="21"/>
        <v>5.3750999999999998</v>
      </c>
      <c r="E440" s="4">
        <f t="shared" si="19"/>
        <v>211.0051</v>
      </c>
      <c r="F440" s="4">
        <f t="shared" si="20"/>
        <v>5.3751000000000033</v>
      </c>
      <c r="G440" s="12">
        <v>2023</v>
      </c>
    </row>
    <row r="441" spans="1:7" x14ac:dyDescent="0.2">
      <c r="A441" s="18">
        <v>45000.299062500002</v>
      </c>
      <c r="B441" s="4">
        <v>4.38</v>
      </c>
      <c r="C441" s="4">
        <v>1.23</v>
      </c>
      <c r="D441" s="4">
        <f t="shared" si="21"/>
        <v>5.3873999999999995</v>
      </c>
      <c r="E441" s="4">
        <f t="shared" si="19"/>
        <v>211.01740000000001</v>
      </c>
      <c r="F441" s="4">
        <f t="shared" si="20"/>
        <v>5.3874000000000137</v>
      </c>
      <c r="G441" s="12">
        <v>2023</v>
      </c>
    </row>
    <row r="442" spans="1:7" x14ac:dyDescent="0.2">
      <c r="A442" s="18">
        <v>45000.317407407405</v>
      </c>
      <c r="B442" s="4">
        <v>4.3899999999999997</v>
      </c>
      <c r="C442" s="4">
        <v>1.23</v>
      </c>
      <c r="D442" s="4">
        <f t="shared" si="21"/>
        <v>5.3996999999999993</v>
      </c>
      <c r="E442" s="4">
        <f t="shared" si="19"/>
        <v>211.02969999999999</v>
      </c>
      <c r="F442" s="4">
        <f t="shared" si="20"/>
        <v>5.3996999999999957</v>
      </c>
      <c r="G442" s="12">
        <v>2023</v>
      </c>
    </row>
    <row r="443" spans="1:7" x14ac:dyDescent="0.2">
      <c r="A443" s="18">
        <v>45000.327430555553</v>
      </c>
      <c r="B443" s="4">
        <v>4.4000000000000004</v>
      </c>
      <c r="C443" s="4">
        <v>1.23</v>
      </c>
      <c r="D443" s="4">
        <f t="shared" si="21"/>
        <v>5.4119999999999999</v>
      </c>
      <c r="E443" s="4">
        <f t="shared" si="19"/>
        <v>211.042</v>
      </c>
      <c r="F443" s="4">
        <f t="shared" si="20"/>
        <v>5.4120000000000061</v>
      </c>
      <c r="G443" s="12">
        <v>2023</v>
      </c>
    </row>
    <row r="444" spans="1:7" x14ac:dyDescent="0.2">
      <c r="A444" s="18">
        <v>45000.351122685184</v>
      </c>
      <c r="B444" s="4">
        <v>4.41</v>
      </c>
      <c r="C444" s="4">
        <v>1.23</v>
      </c>
      <c r="D444" s="4">
        <f t="shared" si="21"/>
        <v>5.4242999999999997</v>
      </c>
      <c r="E444" s="4">
        <f t="shared" si="19"/>
        <v>211.05429999999998</v>
      </c>
      <c r="F444" s="4">
        <f t="shared" si="20"/>
        <v>5.4242999999999881</v>
      </c>
      <c r="G444" s="12">
        <v>2023</v>
      </c>
    </row>
    <row r="445" spans="1:7" x14ac:dyDescent="0.2">
      <c r="A445" s="18">
        <v>45000.563819444447</v>
      </c>
      <c r="B445" s="4">
        <v>4.42</v>
      </c>
      <c r="C445" s="4">
        <v>1.23</v>
      </c>
      <c r="D445" s="4">
        <f t="shared" si="21"/>
        <v>5.4365999999999994</v>
      </c>
      <c r="E445" s="4">
        <f t="shared" si="19"/>
        <v>211.06659999999999</v>
      </c>
      <c r="F445" s="4">
        <f t="shared" si="20"/>
        <v>5.4365999999999985</v>
      </c>
      <c r="G445" s="12">
        <v>2023</v>
      </c>
    </row>
    <row r="446" spans="1:7" x14ac:dyDescent="0.2">
      <c r="A446" s="18">
        <v>45000.659814814811</v>
      </c>
      <c r="B446" s="4">
        <v>4.43</v>
      </c>
      <c r="C446" s="4">
        <v>1.23</v>
      </c>
      <c r="D446" s="4">
        <f t="shared" si="21"/>
        <v>5.4488999999999992</v>
      </c>
      <c r="E446" s="4">
        <f t="shared" si="19"/>
        <v>211.0789</v>
      </c>
      <c r="F446" s="4">
        <f t="shared" si="20"/>
        <v>5.448900000000009</v>
      </c>
      <c r="G446" s="12">
        <v>2023</v>
      </c>
    </row>
    <row r="447" spans="1:7" x14ac:dyDescent="0.2">
      <c r="A447" s="18">
        <v>45000.726840277777</v>
      </c>
      <c r="B447" s="4">
        <v>4.4400000000000004</v>
      </c>
      <c r="C447" s="4">
        <v>1.23</v>
      </c>
      <c r="D447" s="4">
        <f t="shared" si="21"/>
        <v>5.4612000000000007</v>
      </c>
      <c r="E447" s="4">
        <f t="shared" si="19"/>
        <v>211.09119999999999</v>
      </c>
      <c r="F447" s="4">
        <f t="shared" si="20"/>
        <v>5.461199999999991</v>
      </c>
      <c r="G447" s="12">
        <v>2023</v>
      </c>
    </row>
    <row r="448" spans="1:7" x14ac:dyDescent="0.2">
      <c r="A448" s="18">
        <v>45000.734537037039</v>
      </c>
      <c r="B448" s="4">
        <v>4.45</v>
      </c>
      <c r="C448" s="4">
        <v>1.23</v>
      </c>
      <c r="D448" s="4">
        <f t="shared" si="21"/>
        <v>5.4735000000000005</v>
      </c>
      <c r="E448" s="4">
        <f t="shared" si="19"/>
        <v>211.1035</v>
      </c>
      <c r="F448" s="4">
        <f t="shared" si="20"/>
        <v>5.4735000000000014</v>
      </c>
      <c r="G448" s="12">
        <v>2023</v>
      </c>
    </row>
    <row r="449" spans="1:7" x14ac:dyDescent="0.2">
      <c r="A449" s="18">
        <v>45000.749282407407</v>
      </c>
      <c r="B449" s="4">
        <v>4.46</v>
      </c>
      <c r="C449" s="4">
        <v>1.23</v>
      </c>
      <c r="D449" s="4">
        <f t="shared" si="21"/>
        <v>5.4858000000000002</v>
      </c>
      <c r="E449" s="4">
        <f t="shared" si="19"/>
        <v>211.11580000000001</v>
      </c>
      <c r="F449" s="4">
        <f t="shared" si="20"/>
        <v>5.4858000000000118</v>
      </c>
      <c r="G449" s="12">
        <v>2023</v>
      </c>
    </row>
    <row r="450" spans="1:7" x14ac:dyDescent="0.2">
      <c r="A450" s="18">
        <v>45000.769907407404</v>
      </c>
      <c r="B450" s="4">
        <v>4.47</v>
      </c>
      <c r="C450" s="4">
        <v>1.23</v>
      </c>
      <c r="D450" s="4">
        <f t="shared" si="21"/>
        <v>5.4981</v>
      </c>
      <c r="E450" s="4">
        <f t="shared" si="19"/>
        <v>211.12809999999999</v>
      </c>
      <c r="F450" s="4">
        <f t="shared" si="20"/>
        <v>5.4980999999999938</v>
      </c>
      <c r="G450" s="12">
        <v>2023</v>
      </c>
    </row>
    <row r="451" spans="1:7" x14ac:dyDescent="0.2">
      <c r="A451" s="18">
        <v>45000.834201388891</v>
      </c>
      <c r="B451" s="4">
        <v>4.4800000000000004</v>
      </c>
      <c r="C451" s="4">
        <v>1.23</v>
      </c>
      <c r="D451" s="4">
        <f t="shared" si="21"/>
        <v>5.5104000000000006</v>
      </c>
      <c r="E451" s="4">
        <f t="shared" si="19"/>
        <v>211.1404</v>
      </c>
      <c r="F451" s="4">
        <f t="shared" si="20"/>
        <v>5.5104000000000042</v>
      </c>
      <c r="G451" s="12">
        <v>2023</v>
      </c>
    </row>
    <row r="452" spans="1:7" x14ac:dyDescent="0.2">
      <c r="A452" s="18">
        <v>45000.837048611109</v>
      </c>
      <c r="B452" s="4">
        <v>4.49</v>
      </c>
      <c r="C452" s="4">
        <v>1.23</v>
      </c>
      <c r="D452" s="4">
        <f t="shared" si="21"/>
        <v>5.5227000000000004</v>
      </c>
      <c r="E452" s="4">
        <f t="shared" ref="E452:E515" si="22">D452+205.63</f>
        <v>211.15269999999998</v>
      </c>
      <c r="F452" s="4">
        <f t="shared" ref="F452:F515" si="23">E452-205.63</f>
        <v>5.5226999999999862</v>
      </c>
      <c r="G452" s="12">
        <v>2023</v>
      </c>
    </row>
    <row r="453" spans="1:7" x14ac:dyDescent="0.2">
      <c r="A453" s="18">
        <v>45000.838854166665</v>
      </c>
      <c r="B453" s="4">
        <v>4.5</v>
      </c>
      <c r="C453" s="4">
        <v>1.23</v>
      </c>
      <c r="D453" s="4">
        <f t="shared" si="21"/>
        <v>5.5350000000000001</v>
      </c>
      <c r="E453" s="4">
        <f t="shared" si="22"/>
        <v>211.16499999999999</v>
      </c>
      <c r="F453" s="4">
        <f t="shared" si="23"/>
        <v>5.5349999999999966</v>
      </c>
      <c r="G453" s="12">
        <v>2023</v>
      </c>
    </row>
    <row r="454" spans="1:7" x14ac:dyDescent="0.2">
      <c r="A454" s="18">
        <v>45000.842847222222</v>
      </c>
      <c r="B454" s="4">
        <v>4.51</v>
      </c>
      <c r="C454" s="4">
        <v>1.23</v>
      </c>
      <c r="D454" s="4">
        <f t="shared" si="21"/>
        <v>5.5472999999999999</v>
      </c>
      <c r="E454" s="4">
        <f t="shared" si="22"/>
        <v>211.1773</v>
      </c>
      <c r="F454" s="4">
        <f t="shared" si="23"/>
        <v>5.547300000000007</v>
      </c>
      <c r="G454" s="12">
        <v>2023</v>
      </c>
    </row>
    <row r="455" spans="1:7" x14ac:dyDescent="0.2">
      <c r="A455" s="18">
        <v>45000.847291666665</v>
      </c>
      <c r="B455" s="4">
        <v>4.5199999999999996</v>
      </c>
      <c r="C455" s="4">
        <v>1.23</v>
      </c>
      <c r="D455" s="4">
        <f t="shared" si="21"/>
        <v>5.5595999999999997</v>
      </c>
      <c r="E455" s="4">
        <f t="shared" si="22"/>
        <v>211.18959999999998</v>
      </c>
      <c r="F455" s="4">
        <f t="shared" si="23"/>
        <v>5.559599999999989</v>
      </c>
      <c r="G455" s="12">
        <v>2023</v>
      </c>
    </row>
    <row r="456" spans="1:7" x14ac:dyDescent="0.2">
      <c r="A456" s="18">
        <v>45002.078240740739</v>
      </c>
      <c r="B456" s="4">
        <v>4.53</v>
      </c>
      <c r="C456" s="4">
        <v>1.23</v>
      </c>
      <c r="D456" s="4">
        <f t="shared" si="21"/>
        <v>5.5719000000000003</v>
      </c>
      <c r="E456" s="4">
        <f t="shared" si="22"/>
        <v>211.20189999999999</v>
      </c>
      <c r="F456" s="4">
        <f t="shared" si="23"/>
        <v>5.5718999999999994</v>
      </c>
      <c r="G456" s="12">
        <v>2023</v>
      </c>
    </row>
    <row r="457" spans="1:7" x14ac:dyDescent="0.2">
      <c r="A457" s="18">
        <v>45004.781840277778</v>
      </c>
      <c r="B457" s="4">
        <v>4.54</v>
      </c>
      <c r="C457" s="4">
        <v>1.23</v>
      </c>
      <c r="D457" s="4">
        <f t="shared" si="21"/>
        <v>5.5842000000000001</v>
      </c>
      <c r="E457" s="4">
        <f t="shared" si="22"/>
        <v>211.21420000000001</v>
      </c>
      <c r="F457" s="4">
        <f t="shared" si="23"/>
        <v>5.5842000000000098</v>
      </c>
      <c r="G457" s="12">
        <v>2023</v>
      </c>
    </row>
    <row r="458" spans="1:7" x14ac:dyDescent="0.2">
      <c r="A458" s="18">
        <v>45004.819421296299</v>
      </c>
      <c r="B458" s="4">
        <v>4.55</v>
      </c>
      <c r="C458" s="4">
        <v>1.23</v>
      </c>
      <c r="D458" s="4">
        <f t="shared" si="21"/>
        <v>5.5964999999999998</v>
      </c>
      <c r="E458" s="4">
        <f t="shared" si="22"/>
        <v>211.22649999999999</v>
      </c>
      <c r="F458" s="4">
        <f t="shared" si="23"/>
        <v>5.5964999999999918</v>
      </c>
      <c r="G458" s="12">
        <v>2023</v>
      </c>
    </row>
    <row r="459" spans="1:7" x14ac:dyDescent="0.2">
      <c r="A459" s="18">
        <v>45004.840763888889</v>
      </c>
      <c r="B459" s="4">
        <v>4.5599999999999996</v>
      </c>
      <c r="C459" s="4">
        <v>1.23</v>
      </c>
      <c r="D459" s="4">
        <f t="shared" si="21"/>
        <v>5.6087999999999996</v>
      </c>
      <c r="E459" s="4">
        <f t="shared" si="22"/>
        <v>211.2388</v>
      </c>
      <c r="F459" s="4">
        <f t="shared" si="23"/>
        <v>5.6088000000000022</v>
      </c>
      <c r="G459" s="12">
        <v>2023</v>
      </c>
    </row>
    <row r="460" spans="1:7" x14ac:dyDescent="0.2">
      <c r="A460" s="18">
        <v>45004.868067129632</v>
      </c>
      <c r="B460" s="4">
        <v>4.57</v>
      </c>
      <c r="C460" s="4">
        <v>1.23</v>
      </c>
      <c r="D460" s="4">
        <f t="shared" si="21"/>
        <v>5.6211000000000002</v>
      </c>
      <c r="E460" s="4">
        <f t="shared" si="22"/>
        <v>211.25110000000001</v>
      </c>
      <c r="F460" s="4">
        <f t="shared" si="23"/>
        <v>5.6211000000000126</v>
      </c>
      <c r="G460" s="12">
        <v>2023</v>
      </c>
    </row>
    <row r="461" spans="1:7" x14ac:dyDescent="0.2">
      <c r="A461" s="18">
        <v>45005.515567129631</v>
      </c>
      <c r="B461" s="4">
        <v>4.58</v>
      </c>
      <c r="C461" s="4">
        <v>1.23</v>
      </c>
      <c r="D461" s="4">
        <f t="shared" si="21"/>
        <v>5.6334</v>
      </c>
      <c r="E461" s="4">
        <f t="shared" si="22"/>
        <v>211.26339999999999</v>
      </c>
      <c r="F461" s="4">
        <f t="shared" si="23"/>
        <v>5.6333999999999946</v>
      </c>
      <c r="G461" s="12">
        <v>2023</v>
      </c>
    </row>
    <row r="462" spans="1:7" x14ac:dyDescent="0.2">
      <c r="A462" s="18">
        <v>45005.819537037038</v>
      </c>
      <c r="B462" s="4">
        <v>4.59</v>
      </c>
      <c r="C462" s="4">
        <v>1.23</v>
      </c>
      <c r="D462" s="4">
        <f t="shared" si="21"/>
        <v>5.6456999999999997</v>
      </c>
      <c r="E462" s="4">
        <f t="shared" si="22"/>
        <v>211.2757</v>
      </c>
      <c r="F462" s="4">
        <f t="shared" si="23"/>
        <v>5.645700000000005</v>
      </c>
      <c r="G462" s="12">
        <v>2023</v>
      </c>
    </row>
    <row r="463" spans="1:7" x14ac:dyDescent="0.2">
      <c r="A463" s="18">
        <v>45005.821516203701</v>
      </c>
      <c r="B463" s="4">
        <v>4.5999999999999996</v>
      </c>
      <c r="C463" s="4">
        <v>1.23</v>
      </c>
      <c r="D463" s="4">
        <f t="shared" si="21"/>
        <v>5.6579999999999995</v>
      </c>
      <c r="E463" s="4">
        <f t="shared" si="22"/>
        <v>211.28799999999998</v>
      </c>
      <c r="F463" s="4">
        <f t="shared" si="23"/>
        <v>5.657999999999987</v>
      </c>
      <c r="G463" s="12">
        <v>2023</v>
      </c>
    </row>
    <row r="464" spans="1:7" x14ac:dyDescent="0.2">
      <c r="A464" s="18">
        <v>45005.823136574072</v>
      </c>
      <c r="B464" s="4">
        <v>4.6100000000000003</v>
      </c>
      <c r="C464" s="4">
        <v>1.23</v>
      </c>
      <c r="D464" s="4">
        <f t="shared" si="21"/>
        <v>5.6703000000000001</v>
      </c>
      <c r="E464" s="4">
        <f t="shared" si="22"/>
        <v>211.30029999999999</v>
      </c>
      <c r="F464" s="4">
        <f t="shared" si="23"/>
        <v>5.6702999999999975</v>
      </c>
      <c r="G464" s="12">
        <v>2023</v>
      </c>
    </row>
    <row r="465" spans="1:7" x14ac:dyDescent="0.2">
      <c r="A465" s="18">
        <v>45005.824791666666</v>
      </c>
      <c r="B465" s="4">
        <v>4.62</v>
      </c>
      <c r="C465" s="4">
        <v>1.23</v>
      </c>
      <c r="D465" s="4">
        <f t="shared" si="21"/>
        <v>5.6825999999999999</v>
      </c>
      <c r="E465" s="4">
        <f t="shared" si="22"/>
        <v>211.3126</v>
      </c>
      <c r="F465" s="4">
        <f t="shared" si="23"/>
        <v>5.6826000000000079</v>
      </c>
      <c r="G465" s="12">
        <v>2023</v>
      </c>
    </row>
    <row r="466" spans="1:7" x14ac:dyDescent="0.2">
      <c r="A466" s="18">
        <v>45005.82675925926</v>
      </c>
      <c r="B466" s="4">
        <v>4.63</v>
      </c>
      <c r="C466" s="4">
        <v>1.23</v>
      </c>
      <c r="D466" s="4">
        <f t="shared" si="21"/>
        <v>5.6948999999999996</v>
      </c>
      <c r="E466" s="4">
        <f t="shared" si="22"/>
        <v>211.32489999999999</v>
      </c>
      <c r="F466" s="4">
        <f t="shared" si="23"/>
        <v>5.6948999999999899</v>
      </c>
      <c r="G466" s="12">
        <v>2023</v>
      </c>
    </row>
    <row r="467" spans="1:7" x14ac:dyDescent="0.2">
      <c r="A467" s="18">
        <v>45005.827881944446</v>
      </c>
      <c r="B467" s="4">
        <v>4.6399999999999997</v>
      </c>
      <c r="C467" s="4">
        <v>1.23</v>
      </c>
      <c r="D467" s="4">
        <f t="shared" si="21"/>
        <v>5.7071999999999994</v>
      </c>
      <c r="E467" s="4">
        <f t="shared" si="22"/>
        <v>211.3372</v>
      </c>
      <c r="F467" s="4">
        <f t="shared" si="23"/>
        <v>5.7072000000000003</v>
      </c>
      <c r="G467" s="12">
        <v>2023</v>
      </c>
    </row>
    <row r="468" spans="1:7" x14ac:dyDescent="0.2">
      <c r="A468" s="18">
        <v>45005.832986111112</v>
      </c>
      <c r="B468" s="4">
        <v>4.6500000000000004</v>
      </c>
      <c r="C468" s="4">
        <v>1.23</v>
      </c>
      <c r="D468" s="4">
        <f t="shared" si="21"/>
        <v>5.7195</v>
      </c>
      <c r="E468" s="4">
        <f t="shared" si="22"/>
        <v>211.34950000000001</v>
      </c>
      <c r="F468" s="4">
        <f t="shared" si="23"/>
        <v>5.7195000000000107</v>
      </c>
      <c r="G468" s="12">
        <v>2023</v>
      </c>
    </row>
    <row r="469" spans="1:7" x14ac:dyDescent="0.2">
      <c r="A469" s="18">
        <v>45006.033634259256</v>
      </c>
      <c r="B469" s="4">
        <v>4.66</v>
      </c>
      <c r="C469" s="4">
        <v>1.23</v>
      </c>
      <c r="D469" s="4">
        <f t="shared" si="21"/>
        <v>5.7317999999999998</v>
      </c>
      <c r="E469" s="4">
        <f t="shared" si="22"/>
        <v>211.36179999999999</v>
      </c>
      <c r="F469" s="4">
        <f t="shared" si="23"/>
        <v>5.7317999999999927</v>
      </c>
      <c r="G469" s="12">
        <v>2023</v>
      </c>
    </row>
    <row r="470" spans="1:7" x14ac:dyDescent="0.2">
      <c r="A470" s="18">
        <v>45006.182013888887</v>
      </c>
      <c r="B470" s="4">
        <v>4.67</v>
      </c>
      <c r="C470" s="4">
        <v>1.23</v>
      </c>
      <c r="D470" s="4">
        <f t="shared" si="21"/>
        <v>5.7440999999999995</v>
      </c>
      <c r="E470" s="4">
        <f t="shared" si="22"/>
        <v>211.3741</v>
      </c>
      <c r="F470" s="4">
        <f t="shared" si="23"/>
        <v>5.7441000000000031</v>
      </c>
      <c r="G470" s="12">
        <v>2023</v>
      </c>
    </row>
    <row r="471" spans="1:7" x14ac:dyDescent="0.2">
      <c r="A471" s="18">
        <v>45006.189953703702</v>
      </c>
      <c r="B471" s="4">
        <v>4.68</v>
      </c>
      <c r="C471" s="4">
        <v>1.23</v>
      </c>
      <c r="D471" s="4">
        <f t="shared" si="21"/>
        <v>5.7563999999999993</v>
      </c>
      <c r="E471" s="4">
        <f t="shared" si="22"/>
        <v>211.38639999999998</v>
      </c>
      <c r="F471" s="4">
        <f t="shared" si="23"/>
        <v>5.7563999999999851</v>
      </c>
      <c r="G471" s="12">
        <v>2023</v>
      </c>
    </row>
    <row r="472" spans="1:7" x14ac:dyDescent="0.2">
      <c r="A472" s="18">
        <v>45006.200671296298</v>
      </c>
      <c r="B472" s="4">
        <v>4.6900000000000004</v>
      </c>
      <c r="C472" s="4">
        <v>1.23</v>
      </c>
      <c r="D472" s="4">
        <f t="shared" si="21"/>
        <v>5.7687000000000008</v>
      </c>
      <c r="E472" s="4">
        <f t="shared" si="22"/>
        <v>211.39869999999999</v>
      </c>
      <c r="F472" s="4">
        <f t="shared" si="23"/>
        <v>5.7686999999999955</v>
      </c>
      <c r="G472" s="12">
        <v>2023</v>
      </c>
    </row>
    <row r="473" spans="1:7" x14ac:dyDescent="0.2">
      <c r="A473" s="18">
        <v>45006.208587962959</v>
      </c>
      <c r="B473" s="4">
        <v>4.7</v>
      </c>
      <c r="C473" s="4">
        <v>1.23</v>
      </c>
      <c r="D473" s="4">
        <f t="shared" si="21"/>
        <v>5.7809999999999997</v>
      </c>
      <c r="E473" s="4">
        <f t="shared" si="22"/>
        <v>211.411</v>
      </c>
      <c r="F473" s="4">
        <f t="shared" si="23"/>
        <v>5.7810000000000059</v>
      </c>
      <c r="G473" s="12">
        <v>2023</v>
      </c>
    </row>
    <row r="474" spans="1:7" x14ac:dyDescent="0.2">
      <c r="A474" s="18">
        <v>45006.420335648145</v>
      </c>
      <c r="B474" s="4">
        <v>4.71</v>
      </c>
      <c r="C474" s="4">
        <v>1.23</v>
      </c>
      <c r="D474" s="4">
        <f t="shared" si="21"/>
        <v>5.7932999999999995</v>
      </c>
      <c r="E474" s="4">
        <f t="shared" si="22"/>
        <v>211.42329999999998</v>
      </c>
      <c r="F474" s="4">
        <f t="shared" si="23"/>
        <v>5.7932999999999879</v>
      </c>
      <c r="G474" s="12">
        <v>2023</v>
      </c>
    </row>
    <row r="475" spans="1:7" x14ac:dyDescent="0.2">
      <c r="A475" s="18">
        <v>45006.421157407407</v>
      </c>
      <c r="B475" s="4">
        <v>4.72</v>
      </c>
      <c r="C475" s="4">
        <v>1.23</v>
      </c>
      <c r="D475" s="4">
        <f t="shared" si="21"/>
        <v>5.8055999999999992</v>
      </c>
      <c r="E475" s="4">
        <f t="shared" si="22"/>
        <v>211.43559999999999</v>
      </c>
      <c r="F475" s="4">
        <f t="shared" si="23"/>
        <v>5.8055999999999983</v>
      </c>
      <c r="G475" s="12">
        <v>2023</v>
      </c>
    </row>
    <row r="476" spans="1:7" x14ac:dyDescent="0.2">
      <c r="A476" s="18">
        <v>45006.42291666667</v>
      </c>
      <c r="B476" s="4">
        <v>4.7300000000000004</v>
      </c>
      <c r="C476" s="4">
        <v>1.23</v>
      </c>
      <c r="D476" s="4">
        <f t="shared" ref="D476:D539" si="24">B476*C476</f>
        <v>5.8179000000000007</v>
      </c>
      <c r="E476" s="4">
        <f t="shared" si="22"/>
        <v>211.4479</v>
      </c>
      <c r="F476" s="4">
        <f t="shared" si="23"/>
        <v>5.8179000000000087</v>
      </c>
      <c r="G476" s="12">
        <v>2023</v>
      </c>
    </row>
    <row r="477" spans="1:7" x14ac:dyDescent="0.2">
      <c r="A477" s="18">
        <v>45006.42465277778</v>
      </c>
      <c r="B477" s="4">
        <v>4.74</v>
      </c>
      <c r="C477" s="4">
        <v>1.23</v>
      </c>
      <c r="D477" s="4">
        <f t="shared" si="24"/>
        <v>5.8302000000000005</v>
      </c>
      <c r="E477" s="4">
        <f t="shared" si="22"/>
        <v>211.46019999999999</v>
      </c>
      <c r="F477" s="4">
        <f t="shared" si="23"/>
        <v>5.8301999999999907</v>
      </c>
      <c r="G477" s="12">
        <v>2023</v>
      </c>
    </row>
    <row r="478" spans="1:7" x14ac:dyDescent="0.2">
      <c r="A478" s="18">
        <v>45006.427245370367</v>
      </c>
      <c r="B478" s="4">
        <v>4.75</v>
      </c>
      <c r="C478" s="4">
        <v>1.23</v>
      </c>
      <c r="D478" s="4">
        <f t="shared" si="24"/>
        <v>5.8425000000000002</v>
      </c>
      <c r="E478" s="4">
        <f t="shared" si="22"/>
        <v>211.4725</v>
      </c>
      <c r="F478" s="4">
        <f t="shared" si="23"/>
        <v>5.8425000000000011</v>
      </c>
      <c r="G478" s="12">
        <v>2023</v>
      </c>
    </row>
    <row r="479" spans="1:7" x14ac:dyDescent="0.2">
      <c r="A479" s="18">
        <v>45006.429097222222</v>
      </c>
      <c r="B479" s="4">
        <v>4.76</v>
      </c>
      <c r="C479" s="4">
        <v>1.23</v>
      </c>
      <c r="D479" s="4">
        <f t="shared" si="24"/>
        <v>5.8548</v>
      </c>
      <c r="E479" s="4">
        <f t="shared" si="22"/>
        <v>211.48480000000001</v>
      </c>
      <c r="F479" s="4">
        <f t="shared" si="23"/>
        <v>5.8548000000000116</v>
      </c>
      <c r="G479" s="12">
        <v>2023</v>
      </c>
    </row>
    <row r="480" spans="1:7" x14ac:dyDescent="0.2">
      <c r="A480" s="18">
        <v>45006.432129629633</v>
      </c>
      <c r="B480" s="4">
        <v>4.7699999999999996</v>
      </c>
      <c r="C480" s="4">
        <v>1.23</v>
      </c>
      <c r="D480" s="4">
        <f t="shared" si="24"/>
        <v>5.8670999999999998</v>
      </c>
      <c r="E480" s="4">
        <f t="shared" si="22"/>
        <v>211.49709999999999</v>
      </c>
      <c r="F480" s="4">
        <f t="shared" si="23"/>
        <v>5.8670999999999935</v>
      </c>
      <c r="G480" s="12">
        <v>2023</v>
      </c>
    </row>
    <row r="481" spans="1:7" x14ac:dyDescent="0.2">
      <c r="A481" s="18">
        <v>45006.433993055558</v>
      </c>
      <c r="B481" s="4">
        <v>4.78</v>
      </c>
      <c r="C481" s="4">
        <v>1.23</v>
      </c>
      <c r="D481" s="4">
        <f t="shared" si="24"/>
        <v>5.8794000000000004</v>
      </c>
      <c r="E481" s="4">
        <f t="shared" si="22"/>
        <v>211.5094</v>
      </c>
      <c r="F481" s="4">
        <f t="shared" si="23"/>
        <v>5.879400000000004</v>
      </c>
      <c r="G481" s="12">
        <v>2023</v>
      </c>
    </row>
    <row r="482" spans="1:7" x14ac:dyDescent="0.2">
      <c r="A482" s="18">
        <v>45006.436909722222</v>
      </c>
      <c r="B482" s="4">
        <v>4.79</v>
      </c>
      <c r="C482" s="4">
        <v>1.23</v>
      </c>
      <c r="D482" s="4">
        <f t="shared" si="24"/>
        <v>5.8917000000000002</v>
      </c>
      <c r="E482" s="4">
        <f t="shared" si="22"/>
        <v>211.52170000000001</v>
      </c>
      <c r="F482" s="4">
        <f t="shared" si="23"/>
        <v>5.8917000000000144</v>
      </c>
      <c r="G482" s="12">
        <v>2023</v>
      </c>
    </row>
    <row r="483" spans="1:7" x14ac:dyDescent="0.2">
      <c r="A483" s="18">
        <v>45006.438807870371</v>
      </c>
      <c r="B483" s="4">
        <v>4.8</v>
      </c>
      <c r="C483" s="4">
        <v>1.23</v>
      </c>
      <c r="D483" s="4">
        <f t="shared" si="24"/>
        <v>5.9039999999999999</v>
      </c>
      <c r="E483" s="4">
        <f t="shared" si="22"/>
        <v>211.53399999999999</v>
      </c>
      <c r="F483" s="4">
        <f t="shared" si="23"/>
        <v>5.9039999999999964</v>
      </c>
      <c r="G483" s="12">
        <v>2023</v>
      </c>
    </row>
    <row r="484" spans="1:7" x14ac:dyDescent="0.2">
      <c r="A484" s="18">
        <v>45006.441701388889</v>
      </c>
      <c r="B484" s="4">
        <v>4.8099999999999996</v>
      </c>
      <c r="C484" s="4">
        <v>1.23</v>
      </c>
      <c r="D484" s="4">
        <f t="shared" si="24"/>
        <v>5.9162999999999997</v>
      </c>
      <c r="E484" s="4">
        <f t="shared" si="22"/>
        <v>211.5463</v>
      </c>
      <c r="F484" s="4">
        <f t="shared" si="23"/>
        <v>5.9163000000000068</v>
      </c>
      <c r="G484" s="12">
        <v>2023</v>
      </c>
    </row>
    <row r="485" spans="1:7" x14ac:dyDescent="0.2">
      <c r="A485" s="18">
        <v>45006.443715277775</v>
      </c>
      <c r="B485" s="4">
        <v>4.82</v>
      </c>
      <c r="C485" s="4">
        <v>1.23</v>
      </c>
      <c r="D485" s="4">
        <f t="shared" si="24"/>
        <v>5.9286000000000003</v>
      </c>
      <c r="E485" s="4">
        <f t="shared" si="22"/>
        <v>211.55859999999998</v>
      </c>
      <c r="F485" s="4">
        <f t="shared" si="23"/>
        <v>5.9285999999999888</v>
      </c>
      <c r="G485" s="12">
        <v>2023</v>
      </c>
    </row>
    <row r="486" spans="1:7" x14ac:dyDescent="0.2">
      <c r="A486" s="18">
        <v>45006.446886574071</v>
      </c>
      <c r="B486" s="4">
        <v>4.83</v>
      </c>
      <c r="C486" s="4">
        <v>1.23</v>
      </c>
      <c r="D486" s="4">
        <f t="shared" si="24"/>
        <v>5.9409000000000001</v>
      </c>
      <c r="E486" s="4">
        <f t="shared" si="22"/>
        <v>211.57089999999999</v>
      </c>
      <c r="F486" s="4">
        <f t="shared" si="23"/>
        <v>5.9408999999999992</v>
      </c>
      <c r="G486" s="12">
        <v>2023</v>
      </c>
    </row>
    <row r="487" spans="1:7" x14ac:dyDescent="0.2">
      <c r="A487" s="18">
        <v>45006.448969907404</v>
      </c>
      <c r="B487" s="4">
        <v>4.84</v>
      </c>
      <c r="C487" s="4">
        <v>1.23</v>
      </c>
      <c r="D487" s="4">
        <f t="shared" si="24"/>
        <v>5.9531999999999998</v>
      </c>
      <c r="E487" s="4">
        <f t="shared" si="22"/>
        <v>211.58320000000001</v>
      </c>
      <c r="F487" s="4">
        <f t="shared" si="23"/>
        <v>5.9532000000000096</v>
      </c>
      <c r="G487" s="12">
        <v>2023</v>
      </c>
    </row>
    <row r="488" spans="1:7" x14ac:dyDescent="0.2">
      <c r="A488" s="18">
        <v>45006.452175925922</v>
      </c>
      <c r="B488" s="4">
        <v>4.8499999999999996</v>
      </c>
      <c r="C488" s="4">
        <v>1.23</v>
      </c>
      <c r="D488" s="4">
        <f t="shared" si="24"/>
        <v>5.9654999999999996</v>
      </c>
      <c r="E488" s="4">
        <f t="shared" si="22"/>
        <v>211.59549999999999</v>
      </c>
      <c r="F488" s="4">
        <f t="shared" si="23"/>
        <v>5.9654999999999916</v>
      </c>
      <c r="G488" s="12">
        <v>2023</v>
      </c>
    </row>
    <row r="489" spans="1:7" x14ac:dyDescent="0.2">
      <c r="A489" s="18">
        <v>45006.454340277778</v>
      </c>
      <c r="B489" s="4">
        <v>4.8600000000000003</v>
      </c>
      <c r="C489" s="4">
        <v>1.23</v>
      </c>
      <c r="D489" s="4">
        <f t="shared" si="24"/>
        <v>5.9778000000000002</v>
      </c>
      <c r="E489" s="4">
        <f t="shared" si="22"/>
        <v>211.6078</v>
      </c>
      <c r="F489" s="4">
        <f t="shared" si="23"/>
        <v>5.977800000000002</v>
      </c>
      <c r="G489" s="12">
        <v>2023</v>
      </c>
    </row>
    <row r="490" spans="1:7" x14ac:dyDescent="0.2">
      <c r="A490" s="18">
        <v>45006.457951388889</v>
      </c>
      <c r="B490" s="4">
        <v>4.87</v>
      </c>
      <c r="C490" s="4">
        <v>1.23</v>
      </c>
      <c r="D490" s="4">
        <f t="shared" si="24"/>
        <v>5.9901</v>
      </c>
      <c r="E490" s="4">
        <f t="shared" si="22"/>
        <v>211.62010000000001</v>
      </c>
      <c r="F490" s="4">
        <f t="shared" si="23"/>
        <v>5.9901000000000124</v>
      </c>
      <c r="G490" s="12">
        <v>2023</v>
      </c>
    </row>
    <row r="491" spans="1:7" x14ac:dyDescent="0.2">
      <c r="A491" s="18">
        <v>45006.460532407407</v>
      </c>
      <c r="B491" s="4">
        <v>4.88</v>
      </c>
      <c r="C491" s="4">
        <v>1.23</v>
      </c>
      <c r="D491" s="4">
        <f t="shared" si="24"/>
        <v>6.0023999999999997</v>
      </c>
      <c r="E491" s="4">
        <f t="shared" si="22"/>
        <v>211.63239999999999</v>
      </c>
      <c r="F491" s="4">
        <f t="shared" si="23"/>
        <v>6.0023999999999944</v>
      </c>
      <c r="G491" s="12">
        <v>2023</v>
      </c>
    </row>
    <row r="492" spans="1:7" x14ac:dyDescent="0.2">
      <c r="A492" s="18">
        <v>45006.464814814812</v>
      </c>
      <c r="B492" s="4">
        <v>4.8899999999999997</v>
      </c>
      <c r="C492" s="4">
        <v>1.23</v>
      </c>
      <c r="D492" s="4">
        <f t="shared" si="24"/>
        <v>6.0146999999999995</v>
      </c>
      <c r="E492" s="4">
        <f t="shared" si="22"/>
        <v>211.6447</v>
      </c>
      <c r="F492" s="4">
        <f t="shared" si="23"/>
        <v>6.0147000000000048</v>
      </c>
      <c r="G492" s="12">
        <v>2023</v>
      </c>
    </row>
    <row r="493" spans="1:7" x14ac:dyDescent="0.2">
      <c r="A493" s="18">
        <v>45006.467638888891</v>
      </c>
      <c r="B493" s="4">
        <v>4.9000000000000004</v>
      </c>
      <c r="C493" s="4">
        <v>1.23</v>
      </c>
      <c r="D493" s="4">
        <f t="shared" si="24"/>
        <v>6.0270000000000001</v>
      </c>
      <c r="E493" s="4">
        <f t="shared" si="22"/>
        <v>211.65699999999998</v>
      </c>
      <c r="F493" s="4">
        <f t="shared" si="23"/>
        <v>6.0269999999999868</v>
      </c>
      <c r="G493" s="12">
        <v>2023</v>
      </c>
    </row>
    <row r="494" spans="1:7" x14ac:dyDescent="0.2">
      <c r="A494" s="18">
        <v>45006.472685185188</v>
      </c>
      <c r="B494" s="4">
        <v>4.91</v>
      </c>
      <c r="C494" s="4">
        <v>1.23</v>
      </c>
      <c r="D494" s="4">
        <f t="shared" si="24"/>
        <v>6.0392999999999999</v>
      </c>
      <c r="E494" s="4">
        <f t="shared" si="22"/>
        <v>211.66929999999999</v>
      </c>
      <c r="F494" s="4">
        <f t="shared" si="23"/>
        <v>6.0392999999999972</v>
      </c>
      <c r="G494" s="12">
        <v>2023</v>
      </c>
    </row>
    <row r="495" spans="1:7" x14ac:dyDescent="0.2">
      <c r="A495" s="18">
        <v>45006.474953703706</v>
      </c>
      <c r="B495" s="4">
        <v>4.92</v>
      </c>
      <c r="C495" s="4">
        <v>1.23</v>
      </c>
      <c r="D495" s="4">
        <f t="shared" si="24"/>
        <v>6.0515999999999996</v>
      </c>
      <c r="E495" s="4">
        <f t="shared" si="22"/>
        <v>211.6816</v>
      </c>
      <c r="F495" s="4">
        <f t="shared" si="23"/>
        <v>6.0516000000000076</v>
      </c>
      <c r="G495" s="12">
        <v>2023</v>
      </c>
    </row>
    <row r="496" spans="1:7" x14ac:dyDescent="0.2">
      <c r="A496" s="18">
        <v>45006.478738425925</v>
      </c>
      <c r="B496" s="4">
        <v>4.93</v>
      </c>
      <c r="C496" s="4">
        <v>1.23</v>
      </c>
      <c r="D496" s="4">
        <f t="shared" si="24"/>
        <v>6.0638999999999994</v>
      </c>
      <c r="E496" s="4">
        <f t="shared" si="22"/>
        <v>211.69389999999999</v>
      </c>
      <c r="F496" s="4">
        <f t="shared" si="23"/>
        <v>6.0638999999999896</v>
      </c>
      <c r="G496" s="12">
        <v>2023</v>
      </c>
    </row>
    <row r="497" spans="1:7" x14ac:dyDescent="0.2">
      <c r="A497" s="18">
        <v>45006.481296296297</v>
      </c>
      <c r="B497" s="4">
        <v>4.9400000000000004</v>
      </c>
      <c r="C497" s="4">
        <v>1.23</v>
      </c>
      <c r="D497" s="4">
        <f t="shared" si="24"/>
        <v>6.0762</v>
      </c>
      <c r="E497" s="4">
        <f t="shared" si="22"/>
        <v>211.7062</v>
      </c>
      <c r="F497" s="4">
        <f t="shared" si="23"/>
        <v>6.0762</v>
      </c>
      <c r="G497" s="12">
        <v>2023</v>
      </c>
    </row>
    <row r="498" spans="1:7" x14ac:dyDescent="0.2">
      <c r="A498" s="18">
        <v>45006.487372685187</v>
      </c>
      <c r="B498" s="4">
        <v>4.95</v>
      </c>
      <c r="C498" s="4">
        <v>1.23</v>
      </c>
      <c r="D498" s="4">
        <f t="shared" si="24"/>
        <v>6.0884999999999998</v>
      </c>
      <c r="E498" s="4">
        <f t="shared" si="22"/>
        <v>211.71850000000001</v>
      </c>
      <c r="F498" s="4">
        <f t="shared" si="23"/>
        <v>6.0885000000000105</v>
      </c>
      <c r="G498" s="12">
        <v>2023</v>
      </c>
    </row>
    <row r="499" spans="1:7" x14ac:dyDescent="0.2">
      <c r="A499" s="18">
        <v>45006.521608796298</v>
      </c>
      <c r="B499" s="4">
        <v>4.96</v>
      </c>
      <c r="C499" s="4">
        <v>1.23</v>
      </c>
      <c r="D499" s="4">
        <f t="shared" si="24"/>
        <v>6.1007999999999996</v>
      </c>
      <c r="E499" s="4">
        <f t="shared" si="22"/>
        <v>211.73079999999999</v>
      </c>
      <c r="F499" s="4">
        <f t="shared" si="23"/>
        <v>6.1007999999999925</v>
      </c>
      <c r="G499" s="12">
        <v>2023</v>
      </c>
    </row>
    <row r="500" spans="1:7" x14ac:dyDescent="0.2">
      <c r="A500" s="18">
        <v>45006.548148148147</v>
      </c>
      <c r="B500" s="4">
        <v>4.97</v>
      </c>
      <c r="C500" s="4">
        <v>1.23</v>
      </c>
      <c r="D500" s="4">
        <f t="shared" si="24"/>
        <v>6.1130999999999993</v>
      </c>
      <c r="E500" s="4">
        <f t="shared" si="22"/>
        <v>211.7431</v>
      </c>
      <c r="F500" s="4">
        <f t="shared" si="23"/>
        <v>6.1131000000000029</v>
      </c>
      <c r="G500" s="12">
        <v>2023</v>
      </c>
    </row>
    <row r="501" spans="1:7" x14ac:dyDescent="0.2">
      <c r="A501" s="18">
        <v>45006.557962962965</v>
      </c>
      <c r="B501" s="4">
        <v>4.9800000000000004</v>
      </c>
      <c r="C501" s="4">
        <v>1.23</v>
      </c>
      <c r="D501" s="4">
        <f t="shared" si="24"/>
        <v>6.1254000000000008</v>
      </c>
      <c r="E501" s="4">
        <f t="shared" si="22"/>
        <v>211.75540000000001</v>
      </c>
      <c r="F501" s="4">
        <f t="shared" si="23"/>
        <v>6.1254000000000133</v>
      </c>
      <c r="G501" s="12">
        <v>2023</v>
      </c>
    </row>
    <row r="502" spans="1:7" x14ac:dyDescent="0.2">
      <c r="A502" s="18">
        <v>45006.567708333336</v>
      </c>
      <c r="B502" s="4">
        <v>4.99</v>
      </c>
      <c r="C502" s="4">
        <v>1.23</v>
      </c>
      <c r="D502" s="4">
        <f t="shared" si="24"/>
        <v>6.1377000000000006</v>
      </c>
      <c r="E502" s="4">
        <f t="shared" si="22"/>
        <v>211.76769999999999</v>
      </c>
      <c r="F502" s="4">
        <f t="shared" si="23"/>
        <v>6.1376999999999953</v>
      </c>
      <c r="G502" s="12">
        <v>2023</v>
      </c>
    </row>
    <row r="503" spans="1:7" x14ac:dyDescent="0.2">
      <c r="A503" s="18">
        <v>45006.583819444444</v>
      </c>
      <c r="B503" s="4">
        <v>5</v>
      </c>
      <c r="C503" s="4">
        <v>1.23</v>
      </c>
      <c r="D503" s="4">
        <f t="shared" si="24"/>
        <v>6.15</v>
      </c>
      <c r="E503" s="4">
        <f t="shared" si="22"/>
        <v>211.78</v>
      </c>
      <c r="F503" s="4">
        <f t="shared" si="23"/>
        <v>6.1500000000000057</v>
      </c>
      <c r="G503" s="12">
        <v>2023</v>
      </c>
    </row>
    <row r="504" spans="1:7" x14ac:dyDescent="0.2">
      <c r="A504" s="18">
        <v>45006.603842592594</v>
      </c>
      <c r="B504" s="4">
        <v>5.01</v>
      </c>
      <c r="C504" s="4">
        <v>1.23</v>
      </c>
      <c r="D504" s="4">
        <f t="shared" si="24"/>
        <v>6.1622999999999992</v>
      </c>
      <c r="E504" s="4">
        <f t="shared" si="22"/>
        <v>211.79229999999998</v>
      </c>
      <c r="F504" s="4">
        <f t="shared" si="23"/>
        <v>6.1622999999999877</v>
      </c>
      <c r="G504" s="12">
        <v>2023</v>
      </c>
    </row>
    <row r="505" spans="1:7" x14ac:dyDescent="0.2">
      <c r="A505" s="18">
        <v>45006.616875</v>
      </c>
      <c r="B505" s="4">
        <v>5.0199999999999996</v>
      </c>
      <c r="C505" s="4">
        <v>1.23</v>
      </c>
      <c r="D505" s="4">
        <f t="shared" si="24"/>
        <v>6.174599999999999</v>
      </c>
      <c r="E505" s="4">
        <f t="shared" si="22"/>
        <v>211.80459999999999</v>
      </c>
      <c r="F505" s="4">
        <f t="shared" si="23"/>
        <v>6.1745999999999981</v>
      </c>
      <c r="G505" s="12">
        <v>2023</v>
      </c>
    </row>
    <row r="506" spans="1:7" x14ac:dyDescent="0.2">
      <c r="A506" s="18">
        <v>45006.646747685183</v>
      </c>
      <c r="B506" s="4">
        <v>5.03</v>
      </c>
      <c r="C506" s="4">
        <v>1.23</v>
      </c>
      <c r="D506" s="4">
        <f t="shared" si="24"/>
        <v>6.1869000000000005</v>
      </c>
      <c r="E506" s="4">
        <f t="shared" si="22"/>
        <v>211.8169</v>
      </c>
      <c r="F506" s="4">
        <f t="shared" si="23"/>
        <v>6.1869000000000085</v>
      </c>
      <c r="G506" s="12">
        <v>2023</v>
      </c>
    </row>
    <row r="507" spans="1:7" x14ac:dyDescent="0.2">
      <c r="A507" s="18">
        <v>45006.668449074074</v>
      </c>
      <c r="B507" s="4">
        <v>5.04</v>
      </c>
      <c r="C507" s="4">
        <v>1.23</v>
      </c>
      <c r="D507" s="4">
        <f t="shared" si="24"/>
        <v>6.1992000000000003</v>
      </c>
      <c r="E507" s="4">
        <f t="shared" si="22"/>
        <v>211.82919999999999</v>
      </c>
      <c r="F507" s="4">
        <f t="shared" si="23"/>
        <v>6.1991999999999905</v>
      </c>
      <c r="G507" s="12">
        <v>2023</v>
      </c>
    </row>
    <row r="508" spans="1:7" x14ac:dyDescent="0.2">
      <c r="A508" s="18">
        <v>45006.690868055557</v>
      </c>
      <c r="B508" s="4">
        <v>5.05</v>
      </c>
      <c r="C508" s="4">
        <v>1.23</v>
      </c>
      <c r="D508" s="4">
        <f t="shared" si="24"/>
        <v>6.2115</v>
      </c>
      <c r="E508" s="4">
        <f t="shared" si="22"/>
        <v>211.8415</v>
      </c>
      <c r="F508" s="4">
        <f t="shared" si="23"/>
        <v>6.2115000000000009</v>
      </c>
      <c r="G508" s="12">
        <v>2023</v>
      </c>
    </row>
    <row r="509" spans="1:7" x14ac:dyDescent="0.2">
      <c r="A509" s="18">
        <v>45006.728645833333</v>
      </c>
      <c r="B509" s="4">
        <v>5.0599999999999996</v>
      </c>
      <c r="C509" s="4">
        <v>1.23</v>
      </c>
      <c r="D509" s="4">
        <f t="shared" si="24"/>
        <v>6.2237999999999998</v>
      </c>
      <c r="E509" s="4">
        <f t="shared" si="22"/>
        <v>211.85380000000001</v>
      </c>
      <c r="F509" s="4">
        <f t="shared" si="23"/>
        <v>6.2238000000000113</v>
      </c>
      <c r="G509" s="12">
        <v>2023</v>
      </c>
    </row>
    <row r="510" spans="1:7" x14ac:dyDescent="0.2">
      <c r="A510" s="18">
        <v>45006.74287037037</v>
      </c>
      <c r="B510" s="4">
        <v>5.07</v>
      </c>
      <c r="C510" s="4">
        <v>1.23</v>
      </c>
      <c r="D510" s="4">
        <f t="shared" si="24"/>
        <v>6.2361000000000004</v>
      </c>
      <c r="E510" s="4">
        <f t="shared" si="22"/>
        <v>211.86609999999999</v>
      </c>
      <c r="F510" s="4">
        <f t="shared" si="23"/>
        <v>6.2360999999999933</v>
      </c>
      <c r="G510" s="12">
        <v>2023</v>
      </c>
    </row>
    <row r="511" spans="1:7" x14ac:dyDescent="0.2">
      <c r="A511" s="18">
        <v>45006.768819444442</v>
      </c>
      <c r="B511" s="4">
        <v>5.08</v>
      </c>
      <c r="C511" s="4">
        <v>1.23</v>
      </c>
      <c r="D511" s="4">
        <f t="shared" si="24"/>
        <v>6.2484000000000002</v>
      </c>
      <c r="E511" s="4">
        <f t="shared" si="22"/>
        <v>211.8784</v>
      </c>
      <c r="F511" s="4">
        <f t="shared" si="23"/>
        <v>6.2484000000000037</v>
      </c>
      <c r="G511" s="12">
        <v>2023</v>
      </c>
    </row>
    <row r="512" spans="1:7" x14ac:dyDescent="0.2">
      <c r="A512" s="18">
        <v>45006.787291666667</v>
      </c>
      <c r="B512" s="4">
        <v>5.09</v>
      </c>
      <c r="C512" s="4">
        <v>1.23</v>
      </c>
      <c r="D512" s="4">
        <f t="shared" si="24"/>
        <v>6.2606999999999999</v>
      </c>
      <c r="E512" s="4">
        <f t="shared" si="22"/>
        <v>211.89069999999998</v>
      </c>
      <c r="F512" s="4">
        <f t="shared" si="23"/>
        <v>6.2606999999999857</v>
      </c>
      <c r="G512" s="12">
        <v>2023</v>
      </c>
    </row>
    <row r="513" spans="1:7" x14ac:dyDescent="0.2">
      <c r="A513" s="18">
        <v>45006.813773148147</v>
      </c>
      <c r="B513" s="4">
        <v>5.0999999999999996</v>
      </c>
      <c r="C513" s="4">
        <v>1.23</v>
      </c>
      <c r="D513" s="4">
        <f t="shared" si="24"/>
        <v>6.2729999999999997</v>
      </c>
      <c r="E513" s="4">
        <f t="shared" si="22"/>
        <v>211.90299999999999</v>
      </c>
      <c r="F513" s="4">
        <f t="shared" si="23"/>
        <v>6.2729999999999961</v>
      </c>
      <c r="G513" s="12">
        <v>2023</v>
      </c>
    </row>
    <row r="514" spans="1:7" x14ac:dyDescent="0.2">
      <c r="A514" s="18">
        <v>45006.828148148146</v>
      </c>
      <c r="B514" s="4">
        <v>5.1100000000000003</v>
      </c>
      <c r="C514" s="4">
        <v>1.23</v>
      </c>
      <c r="D514" s="4">
        <f t="shared" si="24"/>
        <v>6.2853000000000003</v>
      </c>
      <c r="E514" s="4">
        <f t="shared" si="22"/>
        <v>211.9153</v>
      </c>
      <c r="F514" s="4">
        <f t="shared" si="23"/>
        <v>6.2853000000000065</v>
      </c>
      <c r="G514" s="12">
        <v>2023</v>
      </c>
    </row>
    <row r="515" spans="1:7" x14ac:dyDescent="0.2">
      <c r="A515" s="18">
        <v>45006.842870370368</v>
      </c>
      <c r="B515" s="4">
        <v>5.12</v>
      </c>
      <c r="C515" s="4">
        <v>1.23</v>
      </c>
      <c r="D515" s="4">
        <f t="shared" si="24"/>
        <v>6.2976000000000001</v>
      </c>
      <c r="E515" s="4">
        <f t="shared" si="22"/>
        <v>211.92759999999998</v>
      </c>
      <c r="F515" s="4">
        <f t="shared" si="23"/>
        <v>6.2975999999999885</v>
      </c>
      <c r="G515" s="12">
        <v>2023</v>
      </c>
    </row>
    <row r="516" spans="1:7" x14ac:dyDescent="0.2">
      <c r="A516" s="18">
        <v>45006.846875000003</v>
      </c>
      <c r="B516" s="4">
        <v>5.13</v>
      </c>
      <c r="C516" s="4">
        <v>1.23</v>
      </c>
      <c r="D516" s="4">
        <f t="shared" si="24"/>
        <v>6.3098999999999998</v>
      </c>
      <c r="E516" s="4">
        <f t="shared" ref="E516:E579" si="25">D516+205.63</f>
        <v>211.93989999999999</v>
      </c>
      <c r="F516" s="4">
        <f t="shared" ref="F516:F579" si="26">E516-205.63</f>
        <v>6.309899999999999</v>
      </c>
      <c r="G516" s="12">
        <v>2023</v>
      </c>
    </row>
    <row r="517" spans="1:7" x14ac:dyDescent="0.2">
      <c r="A517" s="18">
        <v>45006.85083333333</v>
      </c>
      <c r="B517" s="4">
        <v>5.14</v>
      </c>
      <c r="C517" s="4">
        <v>1.23</v>
      </c>
      <c r="D517" s="4">
        <f t="shared" si="24"/>
        <v>6.3221999999999996</v>
      </c>
      <c r="E517" s="4">
        <f t="shared" si="25"/>
        <v>211.9522</v>
      </c>
      <c r="F517" s="4">
        <f t="shared" si="26"/>
        <v>6.3222000000000094</v>
      </c>
      <c r="G517" s="12">
        <v>2023</v>
      </c>
    </row>
    <row r="518" spans="1:7" x14ac:dyDescent="0.2">
      <c r="A518" s="18">
        <v>45006.870300925926</v>
      </c>
      <c r="B518" s="4">
        <v>5.15</v>
      </c>
      <c r="C518" s="4">
        <v>1.23</v>
      </c>
      <c r="D518" s="4">
        <f t="shared" si="24"/>
        <v>6.3345000000000002</v>
      </c>
      <c r="E518" s="4">
        <f t="shared" si="25"/>
        <v>211.96449999999999</v>
      </c>
      <c r="F518" s="4">
        <f t="shared" si="26"/>
        <v>6.3344999999999914</v>
      </c>
      <c r="G518" s="12">
        <v>2023</v>
      </c>
    </row>
    <row r="519" spans="1:7" x14ac:dyDescent="0.2">
      <c r="A519" s="18">
        <v>45006.891539351855</v>
      </c>
      <c r="B519" s="4">
        <v>5.16</v>
      </c>
      <c r="C519" s="4">
        <v>1.23</v>
      </c>
      <c r="D519" s="4">
        <f t="shared" si="24"/>
        <v>6.3468</v>
      </c>
      <c r="E519" s="4">
        <f t="shared" si="25"/>
        <v>211.9768</v>
      </c>
      <c r="F519" s="4">
        <f t="shared" si="26"/>
        <v>6.3468000000000018</v>
      </c>
      <c r="G519" s="12">
        <v>2023</v>
      </c>
    </row>
    <row r="520" spans="1:7" x14ac:dyDescent="0.2">
      <c r="A520" s="18">
        <v>45006.915081018517</v>
      </c>
      <c r="B520" s="4">
        <v>5.17</v>
      </c>
      <c r="C520" s="4">
        <v>1.23</v>
      </c>
      <c r="D520" s="4">
        <f t="shared" si="24"/>
        <v>6.3590999999999998</v>
      </c>
      <c r="E520" s="4">
        <f t="shared" si="25"/>
        <v>211.98910000000001</v>
      </c>
      <c r="F520" s="4">
        <f t="shared" si="26"/>
        <v>6.3591000000000122</v>
      </c>
      <c r="G520" s="12">
        <v>2023</v>
      </c>
    </row>
    <row r="521" spans="1:7" x14ac:dyDescent="0.2">
      <c r="A521" s="18">
        <v>45006.946250000001</v>
      </c>
      <c r="B521" s="4">
        <v>5.18</v>
      </c>
      <c r="C521" s="4">
        <v>1.23</v>
      </c>
      <c r="D521" s="4">
        <f t="shared" si="24"/>
        <v>6.3713999999999995</v>
      </c>
      <c r="E521" s="4">
        <f t="shared" si="25"/>
        <v>212.00139999999999</v>
      </c>
      <c r="F521" s="4">
        <f t="shared" si="26"/>
        <v>6.3713999999999942</v>
      </c>
      <c r="G521" s="12">
        <v>2023</v>
      </c>
    </row>
    <row r="522" spans="1:7" x14ac:dyDescent="0.2">
      <c r="A522" s="18">
        <v>45006.967453703706</v>
      </c>
      <c r="B522" s="4">
        <v>5.19</v>
      </c>
      <c r="C522" s="4">
        <v>1.23</v>
      </c>
      <c r="D522" s="4">
        <f t="shared" si="24"/>
        <v>6.3837000000000002</v>
      </c>
      <c r="E522" s="4">
        <f t="shared" si="25"/>
        <v>212.0137</v>
      </c>
      <c r="F522" s="4">
        <f t="shared" si="26"/>
        <v>6.3837000000000046</v>
      </c>
      <c r="G522" s="12">
        <v>2023</v>
      </c>
    </row>
    <row r="523" spans="1:7" x14ac:dyDescent="0.2">
      <c r="A523" s="18">
        <v>45006.972546296296</v>
      </c>
      <c r="B523" s="4">
        <v>5.2</v>
      </c>
      <c r="C523" s="4">
        <v>1.23</v>
      </c>
      <c r="D523" s="4">
        <f t="shared" si="24"/>
        <v>6.3959999999999999</v>
      </c>
      <c r="E523" s="4">
        <f t="shared" si="25"/>
        <v>212.02599999999998</v>
      </c>
      <c r="F523" s="4">
        <f t="shared" si="26"/>
        <v>6.3959999999999866</v>
      </c>
      <c r="G523" s="12">
        <v>2023</v>
      </c>
    </row>
    <row r="524" spans="1:7" x14ac:dyDescent="0.2">
      <c r="A524" s="18">
        <v>45006.992604166669</v>
      </c>
      <c r="B524" s="4">
        <v>5.21</v>
      </c>
      <c r="C524" s="4">
        <v>1.23</v>
      </c>
      <c r="D524" s="4">
        <f t="shared" si="24"/>
        <v>6.4082999999999997</v>
      </c>
      <c r="E524" s="4">
        <f t="shared" si="25"/>
        <v>212.03829999999999</v>
      </c>
      <c r="F524" s="4">
        <f t="shared" si="26"/>
        <v>6.408299999999997</v>
      </c>
      <c r="G524" s="12">
        <v>2023</v>
      </c>
    </row>
    <row r="525" spans="1:7" x14ac:dyDescent="0.2">
      <c r="A525" s="18">
        <v>45006.999305555553</v>
      </c>
      <c r="B525" s="4">
        <v>5.22</v>
      </c>
      <c r="C525" s="4">
        <v>1.23</v>
      </c>
      <c r="D525" s="4">
        <f t="shared" si="24"/>
        <v>6.4205999999999994</v>
      </c>
      <c r="E525" s="4">
        <f t="shared" si="25"/>
        <v>212.0506</v>
      </c>
      <c r="F525" s="4">
        <f t="shared" si="26"/>
        <v>6.4206000000000074</v>
      </c>
      <c r="G525" s="12">
        <v>2023</v>
      </c>
    </row>
    <row r="526" spans="1:7" x14ac:dyDescent="0.2">
      <c r="A526" s="18">
        <v>45007.023634259262</v>
      </c>
      <c r="B526" s="4">
        <v>5.23</v>
      </c>
      <c r="C526" s="4">
        <v>1.23</v>
      </c>
      <c r="D526" s="4">
        <f t="shared" si="24"/>
        <v>6.4329000000000001</v>
      </c>
      <c r="E526" s="4">
        <f t="shared" si="25"/>
        <v>212.06289999999998</v>
      </c>
      <c r="F526" s="4">
        <f t="shared" si="26"/>
        <v>6.4328999999999894</v>
      </c>
      <c r="G526" s="12">
        <v>2023</v>
      </c>
    </row>
    <row r="527" spans="1:7" x14ac:dyDescent="0.2">
      <c r="A527" s="18">
        <v>45007.034375000003</v>
      </c>
      <c r="B527" s="4">
        <v>5.24</v>
      </c>
      <c r="C527" s="4">
        <v>1.23</v>
      </c>
      <c r="D527" s="4">
        <f t="shared" si="24"/>
        <v>6.4451999999999998</v>
      </c>
      <c r="E527" s="4">
        <f t="shared" si="25"/>
        <v>212.0752</v>
      </c>
      <c r="F527" s="4">
        <f t="shared" si="26"/>
        <v>6.4451999999999998</v>
      </c>
      <c r="G527" s="12">
        <v>2023</v>
      </c>
    </row>
    <row r="528" spans="1:7" x14ac:dyDescent="0.2">
      <c r="A528" s="18">
        <v>45007.083182870374</v>
      </c>
      <c r="B528" s="4">
        <v>5.25</v>
      </c>
      <c r="C528" s="4">
        <v>1.23</v>
      </c>
      <c r="D528" s="4">
        <f t="shared" si="24"/>
        <v>6.4574999999999996</v>
      </c>
      <c r="E528" s="4">
        <f t="shared" si="25"/>
        <v>212.08750000000001</v>
      </c>
      <c r="F528" s="4">
        <f t="shared" si="26"/>
        <v>6.4575000000000102</v>
      </c>
      <c r="G528" s="12">
        <v>2023</v>
      </c>
    </row>
    <row r="529" spans="1:7" x14ac:dyDescent="0.2">
      <c r="A529" s="18">
        <v>45007.147037037037</v>
      </c>
      <c r="B529" s="4">
        <v>5.26</v>
      </c>
      <c r="C529" s="4">
        <v>1.23</v>
      </c>
      <c r="D529" s="4">
        <f t="shared" si="24"/>
        <v>6.4697999999999993</v>
      </c>
      <c r="E529" s="4">
        <f t="shared" si="25"/>
        <v>212.09979999999999</v>
      </c>
      <c r="F529" s="4">
        <f t="shared" si="26"/>
        <v>6.4697999999999922</v>
      </c>
      <c r="G529" s="12">
        <v>2023</v>
      </c>
    </row>
    <row r="530" spans="1:7" x14ac:dyDescent="0.2">
      <c r="A530" s="18">
        <v>45007.155532407407</v>
      </c>
      <c r="B530" s="4">
        <v>5.27</v>
      </c>
      <c r="C530" s="4">
        <v>1.23</v>
      </c>
      <c r="D530" s="4">
        <f t="shared" si="24"/>
        <v>6.4820999999999991</v>
      </c>
      <c r="E530" s="4">
        <f t="shared" si="25"/>
        <v>212.1121</v>
      </c>
      <c r="F530" s="4">
        <f t="shared" si="26"/>
        <v>6.4821000000000026</v>
      </c>
      <c r="G530" s="12">
        <v>2023</v>
      </c>
    </row>
    <row r="531" spans="1:7" x14ac:dyDescent="0.2">
      <c r="A531" s="18">
        <v>45007.193807870368</v>
      </c>
      <c r="B531" s="4">
        <v>5.28</v>
      </c>
      <c r="C531" s="4">
        <v>1.23</v>
      </c>
      <c r="D531" s="4">
        <f t="shared" si="24"/>
        <v>6.4944000000000006</v>
      </c>
      <c r="E531" s="4">
        <f t="shared" si="25"/>
        <v>212.12440000000001</v>
      </c>
      <c r="F531" s="4">
        <f t="shared" si="26"/>
        <v>6.4944000000000131</v>
      </c>
      <c r="G531" s="12">
        <v>2023</v>
      </c>
    </row>
    <row r="532" spans="1:7" x14ac:dyDescent="0.2">
      <c r="A532" s="18">
        <v>45007.205937500003</v>
      </c>
      <c r="B532" s="4">
        <v>5.29</v>
      </c>
      <c r="C532" s="4">
        <v>1.23</v>
      </c>
      <c r="D532" s="4">
        <f t="shared" si="24"/>
        <v>6.5067000000000004</v>
      </c>
      <c r="E532" s="4">
        <f t="shared" si="25"/>
        <v>212.13669999999999</v>
      </c>
      <c r="F532" s="4">
        <f t="shared" si="26"/>
        <v>6.506699999999995</v>
      </c>
      <c r="G532" s="12">
        <v>2023</v>
      </c>
    </row>
    <row r="533" spans="1:7" x14ac:dyDescent="0.2">
      <c r="A533" s="18">
        <v>45007.216898148145</v>
      </c>
      <c r="B533" s="4">
        <v>5.3</v>
      </c>
      <c r="C533" s="4">
        <v>1.23</v>
      </c>
      <c r="D533" s="4">
        <f t="shared" si="24"/>
        <v>6.5190000000000001</v>
      </c>
      <c r="E533" s="4">
        <f t="shared" si="25"/>
        <v>212.149</v>
      </c>
      <c r="F533" s="4">
        <f t="shared" si="26"/>
        <v>6.5190000000000055</v>
      </c>
      <c r="G533" s="12">
        <v>2023</v>
      </c>
    </row>
    <row r="534" spans="1:7" x14ac:dyDescent="0.2">
      <c r="A534" s="18">
        <v>45007.23715277778</v>
      </c>
      <c r="B534" s="4">
        <v>5.31</v>
      </c>
      <c r="C534" s="4">
        <v>1.23</v>
      </c>
      <c r="D534" s="4">
        <f t="shared" si="24"/>
        <v>6.531299999999999</v>
      </c>
      <c r="E534" s="4">
        <f t="shared" si="25"/>
        <v>212.16129999999998</v>
      </c>
      <c r="F534" s="4">
        <f t="shared" si="26"/>
        <v>6.5312999999999874</v>
      </c>
      <c r="G534" s="12">
        <v>2023</v>
      </c>
    </row>
    <row r="535" spans="1:7" x14ac:dyDescent="0.2">
      <c r="A535" s="18">
        <v>45007.315057870372</v>
      </c>
      <c r="B535" s="4">
        <v>5.32</v>
      </c>
      <c r="C535" s="4">
        <v>1.23</v>
      </c>
      <c r="D535" s="4">
        <f t="shared" si="24"/>
        <v>6.5436000000000005</v>
      </c>
      <c r="E535" s="4">
        <f t="shared" si="25"/>
        <v>212.17359999999999</v>
      </c>
      <c r="F535" s="4">
        <f t="shared" si="26"/>
        <v>6.5435999999999979</v>
      </c>
      <c r="G535" s="12">
        <v>2023</v>
      </c>
    </row>
    <row r="536" spans="1:7" x14ac:dyDescent="0.2">
      <c r="A536" s="18">
        <v>45009.387870370374</v>
      </c>
      <c r="B536" s="4">
        <v>5.33</v>
      </c>
      <c r="C536" s="4">
        <v>1.23</v>
      </c>
      <c r="D536" s="4">
        <f t="shared" si="24"/>
        <v>6.5559000000000003</v>
      </c>
      <c r="E536" s="4">
        <f t="shared" si="25"/>
        <v>212.1859</v>
      </c>
      <c r="F536" s="4">
        <f t="shared" si="26"/>
        <v>6.5559000000000083</v>
      </c>
      <c r="G536" s="12">
        <v>2023</v>
      </c>
    </row>
    <row r="537" spans="1:7" x14ac:dyDescent="0.2">
      <c r="A537" s="18">
        <v>45009.389791666668</v>
      </c>
      <c r="B537" s="4">
        <v>5.34</v>
      </c>
      <c r="C537" s="4">
        <v>1.23</v>
      </c>
      <c r="D537" s="4">
        <f t="shared" si="24"/>
        <v>6.5682</v>
      </c>
      <c r="E537" s="4">
        <f t="shared" si="25"/>
        <v>212.19819999999999</v>
      </c>
      <c r="F537" s="4">
        <f t="shared" si="26"/>
        <v>6.5681999999999903</v>
      </c>
      <c r="G537" s="12">
        <v>2023</v>
      </c>
    </row>
    <row r="538" spans="1:7" x14ac:dyDescent="0.2">
      <c r="A538" s="18">
        <v>45009.393611111111</v>
      </c>
      <c r="B538" s="4">
        <v>5.35</v>
      </c>
      <c r="C538" s="4">
        <v>1.23</v>
      </c>
      <c r="D538" s="4">
        <f t="shared" si="24"/>
        <v>6.5804999999999998</v>
      </c>
      <c r="E538" s="4">
        <f t="shared" si="25"/>
        <v>212.2105</v>
      </c>
      <c r="F538" s="4">
        <f t="shared" si="26"/>
        <v>6.5805000000000007</v>
      </c>
      <c r="G538" s="12">
        <v>2023</v>
      </c>
    </row>
    <row r="539" spans="1:7" x14ac:dyDescent="0.2">
      <c r="A539" s="18">
        <v>45009.401585648149</v>
      </c>
      <c r="B539" s="4">
        <v>5.36</v>
      </c>
      <c r="C539" s="4">
        <v>1.23</v>
      </c>
      <c r="D539" s="4">
        <f t="shared" si="24"/>
        <v>6.5928000000000004</v>
      </c>
      <c r="E539" s="4">
        <f t="shared" si="25"/>
        <v>212.22280000000001</v>
      </c>
      <c r="F539" s="4">
        <f t="shared" si="26"/>
        <v>6.5928000000000111</v>
      </c>
      <c r="G539" s="12">
        <v>2023</v>
      </c>
    </row>
    <row r="540" spans="1:7" x14ac:dyDescent="0.2">
      <c r="A540" s="18">
        <v>45009.407083333332</v>
      </c>
      <c r="B540" s="4">
        <v>5.37</v>
      </c>
      <c r="C540" s="4">
        <v>1.23</v>
      </c>
      <c r="D540" s="4">
        <f t="shared" ref="D540:D603" si="27">B540*C540</f>
        <v>6.6051000000000002</v>
      </c>
      <c r="E540" s="4">
        <f t="shared" si="25"/>
        <v>212.23509999999999</v>
      </c>
      <c r="F540" s="4">
        <f t="shared" si="26"/>
        <v>6.6050999999999931</v>
      </c>
      <c r="G540" s="12">
        <v>2023</v>
      </c>
    </row>
    <row r="541" spans="1:7" x14ac:dyDescent="0.2">
      <c r="A541" s="18">
        <v>45009.40865740741</v>
      </c>
      <c r="B541" s="4">
        <v>5.38</v>
      </c>
      <c r="C541" s="4">
        <v>1.23</v>
      </c>
      <c r="D541" s="4">
        <f t="shared" si="27"/>
        <v>6.6173999999999999</v>
      </c>
      <c r="E541" s="4">
        <f t="shared" si="25"/>
        <v>212.2474</v>
      </c>
      <c r="F541" s="4">
        <f t="shared" si="26"/>
        <v>6.6174000000000035</v>
      </c>
      <c r="G541" s="12">
        <v>2023</v>
      </c>
    </row>
    <row r="542" spans="1:7" x14ac:dyDescent="0.2">
      <c r="A542" s="18">
        <v>45009.411481481482</v>
      </c>
      <c r="B542" s="4">
        <v>5.39</v>
      </c>
      <c r="C542" s="4">
        <v>1.23</v>
      </c>
      <c r="D542" s="4">
        <f t="shared" si="27"/>
        <v>6.6296999999999997</v>
      </c>
      <c r="E542" s="4">
        <f t="shared" si="25"/>
        <v>212.25970000000001</v>
      </c>
      <c r="F542" s="4">
        <f t="shared" si="26"/>
        <v>6.6297000000000139</v>
      </c>
      <c r="G542" s="12">
        <v>2023</v>
      </c>
    </row>
    <row r="543" spans="1:7" x14ac:dyDescent="0.2">
      <c r="A543" s="18">
        <v>45009.412951388891</v>
      </c>
      <c r="B543" s="4">
        <v>5.4</v>
      </c>
      <c r="C543" s="4">
        <v>1.23</v>
      </c>
      <c r="D543" s="4">
        <f t="shared" si="27"/>
        <v>6.6420000000000003</v>
      </c>
      <c r="E543" s="4">
        <f t="shared" si="25"/>
        <v>212.27199999999999</v>
      </c>
      <c r="F543" s="4">
        <f t="shared" si="26"/>
        <v>6.6419999999999959</v>
      </c>
      <c r="G543" s="12">
        <v>2023</v>
      </c>
    </row>
    <row r="544" spans="1:7" x14ac:dyDescent="0.2">
      <c r="A544" s="18">
        <v>45009.41578703704</v>
      </c>
      <c r="B544" s="4">
        <v>5.41</v>
      </c>
      <c r="C544" s="4">
        <v>1.23</v>
      </c>
      <c r="D544" s="4">
        <f t="shared" si="27"/>
        <v>6.6543000000000001</v>
      </c>
      <c r="E544" s="4">
        <f t="shared" si="25"/>
        <v>212.2843</v>
      </c>
      <c r="F544" s="4">
        <f t="shared" si="26"/>
        <v>6.6543000000000063</v>
      </c>
      <c r="G544" s="12">
        <v>2023</v>
      </c>
    </row>
    <row r="545" spans="1:7" x14ac:dyDescent="0.2">
      <c r="A545" s="18">
        <v>45009.417974537035</v>
      </c>
      <c r="B545" s="4">
        <v>5.42</v>
      </c>
      <c r="C545" s="4">
        <v>1.23</v>
      </c>
      <c r="D545" s="4">
        <f t="shared" si="27"/>
        <v>6.6665999999999999</v>
      </c>
      <c r="E545" s="4">
        <f t="shared" si="25"/>
        <v>212.29659999999998</v>
      </c>
      <c r="F545" s="4">
        <f t="shared" si="26"/>
        <v>6.6665999999999883</v>
      </c>
      <c r="G545" s="12">
        <v>2023</v>
      </c>
    </row>
    <row r="546" spans="1:7" x14ac:dyDescent="0.2">
      <c r="A546" s="18">
        <v>45009.421458333331</v>
      </c>
      <c r="B546" s="4">
        <v>5.43</v>
      </c>
      <c r="C546" s="4">
        <v>1.23</v>
      </c>
      <c r="D546" s="4">
        <f t="shared" si="27"/>
        <v>6.6788999999999996</v>
      </c>
      <c r="E546" s="4">
        <f t="shared" si="25"/>
        <v>212.30889999999999</v>
      </c>
      <c r="F546" s="4">
        <f t="shared" si="26"/>
        <v>6.6788999999999987</v>
      </c>
      <c r="G546" s="12">
        <v>2023</v>
      </c>
    </row>
    <row r="547" spans="1:7" x14ac:dyDescent="0.2">
      <c r="A547" s="18">
        <v>45009.424421296295</v>
      </c>
      <c r="B547" s="4">
        <v>5.44</v>
      </c>
      <c r="C547" s="4">
        <v>1.23</v>
      </c>
      <c r="D547" s="4">
        <f t="shared" si="27"/>
        <v>6.6912000000000003</v>
      </c>
      <c r="E547" s="4">
        <f t="shared" si="25"/>
        <v>212.3212</v>
      </c>
      <c r="F547" s="4">
        <f t="shared" si="26"/>
        <v>6.6912000000000091</v>
      </c>
      <c r="G547" s="12">
        <v>2023</v>
      </c>
    </row>
    <row r="548" spans="1:7" x14ac:dyDescent="0.2">
      <c r="A548" s="18">
        <v>45009.42796296296</v>
      </c>
      <c r="B548" s="4">
        <v>5.45</v>
      </c>
      <c r="C548" s="4">
        <v>1.23</v>
      </c>
      <c r="D548" s="4">
        <f t="shared" si="27"/>
        <v>6.7035</v>
      </c>
      <c r="E548" s="4">
        <f t="shared" si="25"/>
        <v>212.33349999999999</v>
      </c>
      <c r="F548" s="4">
        <f t="shared" si="26"/>
        <v>6.7034999999999911</v>
      </c>
      <c r="G548" s="12">
        <v>2023</v>
      </c>
    </row>
    <row r="549" spans="1:7" x14ac:dyDescent="0.2">
      <c r="A549" s="18">
        <v>45009.431481481479</v>
      </c>
      <c r="B549" s="4">
        <v>5.46</v>
      </c>
      <c r="C549" s="4">
        <v>1.23</v>
      </c>
      <c r="D549" s="4">
        <f t="shared" si="27"/>
        <v>6.7157999999999998</v>
      </c>
      <c r="E549" s="4">
        <f t="shared" si="25"/>
        <v>212.3458</v>
      </c>
      <c r="F549" s="4">
        <f t="shared" si="26"/>
        <v>6.7158000000000015</v>
      </c>
      <c r="G549" s="12">
        <v>2023</v>
      </c>
    </row>
    <row r="550" spans="1:7" x14ac:dyDescent="0.2">
      <c r="A550" s="18">
        <v>45009.435127314813</v>
      </c>
      <c r="B550" s="4">
        <v>5.47</v>
      </c>
      <c r="C550" s="4">
        <v>1.23</v>
      </c>
      <c r="D550" s="4">
        <f t="shared" si="27"/>
        <v>6.7280999999999995</v>
      </c>
      <c r="E550" s="4">
        <f t="shared" si="25"/>
        <v>212.35810000000001</v>
      </c>
      <c r="F550" s="4">
        <f t="shared" si="26"/>
        <v>6.728100000000012</v>
      </c>
      <c r="G550" s="12">
        <v>2023</v>
      </c>
    </row>
    <row r="551" spans="1:7" x14ac:dyDescent="0.2">
      <c r="A551" s="18">
        <v>45009.471087962964</v>
      </c>
      <c r="B551" s="4">
        <v>5.48</v>
      </c>
      <c r="C551" s="4">
        <v>1.23</v>
      </c>
      <c r="D551" s="4">
        <f t="shared" si="27"/>
        <v>6.7404000000000002</v>
      </c>
      <c r="E551" s="4">
        <f t="shared" si="25"/>
        <v>212.37039999999999</v>
      </c>
      <c r="F551" s="4">
        <f t="shared" si="26"/>
        <v>6.740399999999994</v>
      </c>
      <c r="G551" s="12">
        <v>2023</v>
      </c>
    </row>
    <row r="552" spans="1:7" x14ac:dyDescent="0.2">
      <c r="A552" s="18">
        <v>45015.137731481482</v>
      </c>
      <c r="B552" s="4">
        <v>5.49</v>
      </c>
      <c r="C552" s="4">
        <v>1.23</v>
      </c>
      <c r="D552" s="4">
        <f t="shared" si="27"/>
        <v>6.7526999999999999</v>
      </c>
      <c r="E552" s="4">
        <f t="shared" si="25"/>
        <v>212.3827</v>
      </c>
      <c r="F552" s="4">
        <f t="shared" si="26"/>
        <v>6.7527000000000044</v>
      </c>
      <c r="G552" s="12">
        <v>2023</v>
      </c>
    </row>
    <row r="553" spans="1:7" x14ac:dyDescent="0.2">
      <c r="A553" s="18">
        <v>45015.144490740742</v>
      </c>
      <c r="B553" s="4">
        <v>5.5</v>
      </c>
      <c r="C553" s="4">
        <v>1.23</v>
      </c>
      <c r="D553" s="4">
        <f t="shared" si="27"/>
        <v>6.7649999999999997</v>
      </c>
      <c r="E553" s="4">
        <f t="shared" si="25"/>
        <v>212.39499999999998</v>
      </c>
      <c r="F553" s="4">
        <f t="shared" si="26"/>
        <v>6.7649999999999864</v>
      </c>
      <c r="G553" s="12">
        <v>2023</v>
      </c>
    </row>
    <row r="554" spans="1:7" x14ac:dyDescent="0.2">
      <c r="A554" s="18">
        <v>45015.159363425926</v>
      </c>
      <c r="B554" s="4">
        <v>5.51</v>
      </c>
      <c r="C554" s="4">
        <v>1.23</v>
      </c>
      <c r="D554" s="4">
        <f t="shared" si="27"/>
        <v>6.7772999999999994</v>
      </c>
      <c r="E554" s="4">
        <f t="shared" si="25"/>
        <v>212.40729999999999</v>
      </c>
      <c r="F554" s="4">
        <f t="shared" si="26"/>
        <v>6.7772999999999968</v>
      </c>
      <c r="G554" s="12">
        <v>2023</v>
      </c>
    </row>
    <row r="555" spans="1:7" x14ac:dyDescent="0.2">
      <c r="A555" s="18">
        <v>45015.164884259262</v>
      </c>
      <c r="B555" s="4">
        <v>5.52</v>
      </c>
      <c r="C555" s="4">
        <v>1.23</v>
      </c>
      <c r="D555" s="4">
        <f t="shared" si="27"/>
        <v>6.7895999999999992</v>
      </c>
      <c r="E555" s="4">
        <f t="shared" si="25"/>
        <v>212.4196</v>
      </c>
      <c r="F555" s="4">
        <f t="shared" si="26"/>
        <v>6.7896000000000072</v>
      </c>
      <c r="G555" s="12">
        <v>2023</v>
      </c>
    </row>
    <row r="556" spans="1:7" x14ac:dyDescent="0.2">
      <c r="A556" s="18">
        <v>45015.183333333334</v>
      </c>
      <c r="B556" s="4">
        <v>5.53</v>
      </c>
      <c r="C556" s="4">
        <v>1.23</v>
      </c>
      <c r="D556" s="4">
        <f t="shared" si="27"/>
        <v>6.8018999999999998</v>
      </c>
      <c r="E556" s="4">
        <f t="shared" si="25"/>
        <v>212.43189999999998</v>
      </c>
      <c r="F556" s="4">
        <f t="shared" si="26"/>
        <v>6.8018999999999892</v>
      </c>
      <c r="G556" s="12">
        <v>2023</v>
      </c>
    </row>
    <row r="557" spans="1:7" x14ac:dyDescent="0.2">
      <c r="A557" s="18">
        <v>45015.187407407408</v>
      </c>
      <c r="B557" s="4">
        <v>5.54</v>
      </c>
      <c r="C557" s="4">
        <v>1.23</v>
      </c>
      <c r="D557" s="4">
        <f t="shared" si="27"/>
        <v>6.8141999999999996</v>
      </c>
      <c r="E557" s="4">
        <f t="shared" si="25"/>
        <v>212.4442</v>
      </c>
      <c r="F557" s="4">
        <f t="shared" si="26"/>
        <v>6.8141999999999996</v>
      </c>
      <c r="G557" s="12">
        <v>2023</v>
      </c>
    </row>
    <row r="558" spans="1:7" x14ac:dyDescent="0.2">
      <c r="A558" s="18">
        <v>45015.190995370373</v>
      </c>
      <c r="B558" s="4">
        <v>5.55</v>
      </c>
      <c r="C558" s="4">
        <v>1.23</v>
      </c>
      <c r="D558" s="4">
        <f t="shared" si="27"/>
        <v>6.8264999999999993</v>
      </c>
      <c r="E558" s="4">
        <f t="shared" si="25"/>
        <v>212.45650000000001</v>
      </c>
      <c r="F558" s="4">
        <f t="shared" si="26"/>
        <v>6.82650000000001</v>
      </c>
      <c r="G558" s="12">
        <v>2023</v>
      </c>
    </row>
    <row r="559" spans="1:7" x14ac:dyDescent="0.2">
      <c r="A559" s="18">
        <v>45015.198854166665</v>
      </c>
      <c r="B559" s="4">
        <v>5.56</v>
      </c>
      <c r="C559" s="4">
        <v>1.23</v>
      </c>
      <c r="D559" s="4">
        <f t="shared" si="27"/>
        <v>6.8387999999999991</v>
      </c>
      <c r="E559" s="4">
        <f t="shared" si="25"/>
        <v>212.46879999999999</v>
      </c>
      <c r="F559" s="4">
        <f t="shared" si="26"/>
        <v>6.838799999999992</v>
      </c>
      <c r="G559" s="12">
        <v>2023</v>
      </c>
    </row>
    <row r="560" spans="1:7" x14ac:dyDescent="0.2">
      <c r="A560" s="18">
        <v>45015.236597222225</v>
      </c>
      <c r="B560" s="4">
        <v>5.57</v>
      </c>
      <c r="C560" s="4">
        <v>1.23</v>
      </c>
      <c r="D560" s="4">
        <f t="shared" si="27"/>
        <v>6.8511000000000006</v>
      </c>
      <c r="E560" s="4">
        <f t="shared" si="25"/>
        <v>212.4811</v>
      </c>
      <c r="F560" s="4">
        <f t="shared" si="26"/>
        <v>6.8511000000000024</v>
      </c>
      <c r="G560" s="12">
        <v>2023</v>
      </c>
    </row>
    <row r="561" spans="1:7" x14ac:dyDescent="0.2">
      <c r="A561" s="18">
        <v>45015.253854166665</v>
      </c>
      <c r="B561" s="4">
        <v>5.58</v>
      </c>
      <c r="C561" s="4">
        <v>1.23</v>
      </c>
      <c r="D561" s="4">
        <f t="shared" si="27"/>
        <v>6.8634000000000004</v>
      </c>
      <c r="E561" s="4">
        <f t="shared" si="25"/>
        <v>212.49340000000001</v>
      </c>
      <c r="F561" s="4">
        <f t="shared" si="26"/>
        <v>6.8634000000000128</v>
      </c>
      <c r="G561" s="12">
        <v>2023</v>
      </c>
    </row>
    <row r="562" spans="1:7" x14ac:dyDescent="0.2">
      <c r="A562" s="18">
        <v>45015.318136574075</v>
      </c>
      <c r="B562" s="4">
        <v>5.59</v>
      </c>
      <c r="C562" s="4">
        <v>1.23</v>
      </c>
      <c r="D562" s="4">
        <f t="shared" si="27"/>
        <v>6.8757000000000001</v>
      </c>
      <c r="E562" s="4">
        <f t="shared" si="25"/>
        <v>212.50569999999999</v>
      </c>
      <c r="F562" s="4">
        <f t="shared" si="26"/>
        <v>6.8756999999999948</v>
      </c>
      <c r="G562" s="12">
        <v>2023</v>
      </c>
    </row>
    <row r="563" spans="1:7" x14ac:dyDescent="0.2">
      <c r="A563" s="18">
        <v>45018.936527777776</v>
      </c>
      <c r="B563" s="4">
        <v>5.6</v>
      </c>
      <c r="C563" s="4">
        <v>1.23</v>
      </c>
      <c r="D563" s="4">
        <f t="shared" si="27"/>
        <v>6.8879999999999999</v>
      </c>
      <c r="E563" s="4">
        <f t="shared" si="25"/>
        <v>212.518</v>
      </c>
      <c r="F563" s="4">
        <f t="shared" si="26"/>
        <v>6.8880000000000052</v>
      </c>
      <c r="G563" s="12">
        <v>2023</v>
      </c>
    </row>
    <row r="564" spans="1:7" x14ac:dyDescent="0.2">
      <c r="A564" s="18">
        <v>45018.995659722219</v>
      </c>
      <c r="B564" s="4">
        <v>5.61</v>
      </c>
      <c r="C564" s="4">
        <v>1.23</v>
      </c>
      <c r="D564" s="4">
        <f t="shared" si="27"/>
        <v>6.9003000000000005</v>
      </c>
      <c r="E564" s="4">
        <f t="shared" si="25"/>
        <v>212.53029999999998</v>
      </c>
      <c r="F564" s="4">
        <f t="shared" si="26"/>
        <v>6.9002999999999872</v>
      </c>
      <c r="G564" s="12">
        <v>2023</v>
      </c>
    </row>
    <row r="565" spans="1:7" x14ac:dyDescent="0.2">
      <c r="A565" s="18">
        <v>45019.01421296296</v>
      </c>
      <c r="B565" s="4">
        <v>5.62</v>
      </c>
      <c r="C565" s="4">
        <v>1.23</v>
      </c>
      <c r="D565" s="4">
        <f t="shared" si="27"/>
        <v>6.9126000000000003</v>
      </c>
      <c r="E565" s="4">
        <f t="shared" si="25"/>
        <v>212.54259999999999</v>
      </c>
      <c r="F565" s="4">
        <f t="shared" si="26"/>
        <v>6.9125999999999976</v>
      </c>
      <c r="G565" s="12">
        <v>2023</v>
      </c>
    </row>
    <row r="566" spans="1:7" x14ac:dyDescent="0.2">
      <c r="A566" s="18">
        <v>45019.556909722225</v>
      </c>
      <c r="B566" s="4">
        <v>5.63</v>
      </c>
      <c r="C566" s="4">
        <v>1.23</v>
      </c>
      <c r="D566" s="4">
        <f t="shared" si="27"/>
        <v>6.9249000000000001</v>
      </c>
      <c r="E566" s="4">
        <f t="shared" si="25"/>
        <v>212.5549</v>
      </c>
      <c r="F566" s="4">
        <f t="shared" si="26"/>
        <v>6.924900000000008</v>
      </c>
      <c r="G566" s="12">
        <v>2023</v>
      </c>
    </row>
    <row r="567" spans="1:7" x14ac:dyDescent="0.2">
      <c r="A567" s="18">
        <v>45019.683437500003</v>
      </c>
      <c r="B567" s="4">
        <v>5.64</v>
      </c>
      <c r="C567" s="4">
        <v>1.23</v>
      </c>
      <c r="D567" s="4">
        <f t="shared" si="27"/>
        <v>6.9371999999999998</v>
      </c>
      <c r="E567" s="4">
        <f t="shared" si="25"/>
        <v>212.56719999999999</v>
      </c>
      <c r="F567" s="4">
        <f t="shared" si="26"/>
        <v>6.93719999999999</v>
      </c>
      <c r="G567" s="12">
        <v>2023</v>
      </c>
    </row>
    <row r="568" spans="1:7" x14ac:dyDescent="0.2">
      <c r="A568" s="18">
        <v>45019.692337962966</v>
      </c>
      <c r="B568" s="4">
        <v>5.65</v>
      </c>
      <c r="C568" s="4">
        <v>1.23</v>
      </c>
      <c r="D568" s="4">
        <f t="shared" si="27"/>
        <v>6.9495000000000005</v>
      </c>
      <c r="E568" s="4">
        <f t="shared" si="25"/>
        <v>212.5795</v>
      </c>
      <c r="F568" s="4">
        <f t="shared" si="26"/>
        <v>6.9495000000000005</v>
      </c>
      <c r="G568" s="12">
        <v>2023</v>
      </c>
    </row>
    <row r="569" spans="1:7" x14ac:dyDescent="0.2">
      <c r="A569" s="18">
        <v>45019.696446759262</v>
      </c>
      <c r="B569" s="4">
        <v>5.66</v>
      </c>
      <c r="C569" s="4">
        <v>1.23</v>
      </c>
      <c r="D569" s="4">
        <f t="shared" si="27"/>
        <v>6.9618000000000002</v>
      </c>
      <c r="E569" s="4">
        <f t="shared" si="25"/>
        <v>212.59180000000001</v>
      </c>
      <c r="F569" s="4">
        <f t="shared" si="26"/>
        <v>6.9618000000000109</v>
      </c>
      <c r="G569" s="12">
        <v>2023</v>
      </c>
    </row>
    <row r="570" spans="1:7" x14ac:dyDescent="0.2">
      <c r="A570" s="18">
        <v>45019.72556712963</v>
      </c>
      <c r="B570" s="4">
        <v>5.67</v>
      </c>
      <c r="C570" s="4">
        <v>1.23</v>
      </c>
      <c r="D570" s="4">
        <f t="shared" si="27"/>
        <v>6.9741</v>
      </c>
      <c r="E570" s="4">
        <f t="shared" si="25"/>
        <v>212.60409999999999</v>
      </c>
      <c r="F570" s="4">
        <f t="shared" si="26"/>
        <v>6.9740999999999929</v>
      </c>
      <c r="G570" s="12">
        <v>2023</v>
      </c>
    </row>
    <row r="571" spans="1:7" x14ac:dyDescent="0.2">
      <c r="A571" s="18">
        <v>45020.328877314816</v>
      </c>
      <c r="B571" s="4">
        <v>5.68</v>
      </c>
      <c r="C571" s="4">
        <v>1.23</v>
      </c>
      <c r="D571" s="4">
        <f t="shared" si="27"/>
        <v>6.9863999999999997</v>
      </c>
      <c r="E571" s="4">
        <f t="shared" si="25"/>
        <v>212.6164</v>
      </c>
      <c r="F571" s="4">
        <f t="shared" si="26"/>
        <v>6.9864000000000033</v>
      </c>
      <c r="G571" s="12">
        <v>2023</v>
      </c>
    </row>
    <row r="572" spans="1:7" x14ac:dyDescent="0.2">
      <c r="A572" s="18">
        <v>45059.629432870373</v>
      </c>
      <c r="B572" s="4">
        <v>5.69</v>
      </c>
      <c r="C572" s="4">
        <v>1.23</v>
      </c>
      <c r="D572" s="4">
        <f t="shared" si="27"/>
        <v>6.9987000000000004</v>
      </c>
      <c r="E572" s="4">
        <f t="shared" si="25"/>
        <v>212.62870000000001</v>
      </c>
      <c r="F572" s="4">
        <f t="shared" si="26"/>
        <v>6.9987000000000137</v>
      </c>
      <c r="G572" s="12">
        <v>2023</v>
      </c>
    </row>
    <row r="573" spans="1:7" x14ac:dyDescent="0.2">
      <c r="A573" s="18">
        <v>45059.630347222221</v>
      </c>
      <c r="B573" s="4">
        <v>5.7</v>
      </c>
      <c r="C573" s="4">
        <v>1.23</v>
      </c>
      <c r="D573" s="4">
        <f t="shared" si="27"/>
        <v>7.0110000000000001</v>
      </c>
      <c r="E573" s="4">
        <f t="shared" si="25"/>
        <v>212.64099999999999</v>
      </c>
      <c r="F573" s="4">
        <f t="shared" si="26"/>
        <v>7.0109999999999957</v>
      </c>
      <c r="G573" s="12">
        <v>2023</v>
      </c>
    </row>
    <row r="574" spans="1:7" x14ac:dyDescent="0.2">
      <c r="A574" s="18">
        <v>45059.631608796299</v>
      </c>
      <c r="B574" s="4">
        <v>5.71</v>
      </c>
      <c r="C574" s="4">
        <v>1.23</v>
      </c>
      <c r="D574" s="4">
        <f t="shared" si="27"/>
        <v>7.0232999999999999</v>
      </c>
      <c r="E574" s="4">
        <f t="shared" si="25"/>
        <v>212.6533</v>
      </c>
      <c r="F574" s="4">
        <f t="shared" si="26"/>
        <v>7.0233000000000061</v>
      </c>
      <c r="G574" s="12">
        <v>2023</v>
      </c>
    </row>
    <row r="575" spans="1:7" x14ac:dyDescent="0.2">
      <c r="A575" s="18">
        <v>45059.633125</v>
      </c>
      <c r="B575" s="4">
        <v>5.72</v>
      </c>
      <c r="C575" s="4">
        <v>1.23</v>
      </c>
      <c r="D575" s="4">
        <f t="shared" si="27"/>
        <v>7.0355999999999996</v>
      </c>
      <c r="E575" s="4">
        <f t="shared" si="25"/>
        <v>212.66559999999998</v>
      </c>
      <c r="F575" s="4">
        <f t="shared" si="26"/>
        <v>7.0355999999999881</v>
      </c>
      <c r="G575" s="12">
        <v>2023</v>
      </c>
    </row>
    <row r="576" spans="1:7" x14ac:dyDescent="0.2">
      <c r="A576" s="18">
        <v>45059.641851851855</v>
      </c>
      <c r="B576" s="4">
        <v>5.73</v>
      </c>
      <c r="C576" s="4">
        <v>1.23</v>
      </c>
      <c r="D576" s="4">
        <f t="shared" si="27"/>
        <v>7.0479000000000003</v>
      </c>
      <c r="E576" s="4">
        <f t="shared" si="25"/>
        <v>212.67789999999999</v>
      </c>
      <c r="F576" s="4">
        <f t="shared" si="26"/>
        <v>7.0478999999999985</v>
      </c>
      <c r="G576" s="12">
        <v>2023</v>
      </c>
    </row>
    <row r="577" spans="1:8" x14ac:dyDescent="0.2">
      <c r="A577" s="18">
        <v>45059.652951388889</v>
      </c>
      <c r="B577" s="4">
        <v>5.74</v>
      </c>
      <c r="C577" s="4">
        <v>1.23</v>
      </c>
      <c r="D577" s="4">
        <f t="shared" si="27"/>
        <v>7.0602</v>
      </c>
      <c r="E577" s="4">
        <f t="shared" si="25"/>
        <v>212.6902</v>
      </c>
      <c r="F577" s="4">
        <f t="shared" si="26"/>
        <v>7.0602000000000089</v>
      </c>
      <c r="G577" s="12">
        <v>2023</v>
      </c>
    </row>
    <row r="578" spans="1:8" x14ac:dyDescent="0.2">
      <c r="A578" s="18">
        <v>45060.55164351852</v>
      </c>
      <c r="B578" s="4">
        <v>5.75</v>
      </c>
      <c r="C578" s="4">
        <v>1.23</v>
      </c>
      <c r="D578" s="4">
        <f t="shared" si="27"/>
        <v>7.0724999999999998</v>
      </c>
      <c r="E578" s="4">
        <f t="shared" si="25"/>
        <v>212.70249999999999</v>
      </c>
      <c r="F578" s="4">
        <f t="shared" si="26"/>
        <v>7.0724999999999909</v>
      </c>
      <c r="G578" s="12">
        <v>2023</v>
      </c>
    </row>
    <row r="579" spans="1:8" x14ac:dyDescent="0.2">
      <c r="A579" s="18">
        <v>45061.929328703707</v>
      </c>
      <c r="B579" s="4">
        <v>5.76</v>
      </c>
      <c r="C579" s="4">
        <v>1.23</v>
      </c>
      <c r="D579" s="4">
        <f t="shared" si="27"/>
        <v>7.0847999999999995</v>
      </c>
      <c r="E579" s="4">
        <f t="shared" si="25"/>
        <v>212.7148</v>
      </c>
      <c r="F579" s="4">
        <f t="shared" si="26"/>
        <v>7.0848000000000013</v>
      </c>
      <c r="G579" s="12">
        <v>2023</v>
      </c>
    </row>
    <row r="580" spans="1:8" x14ac:dyDescent="0.2">
      <c r="A580" s="18">
        <v>45061.96979166667</v>
      </c>
      <c r="B580" s="4">
        <v>5.77</v>
      </c>
      <c r="C580" s="4">
        <v>1.23</v>
      </c>
      <c r="D580" s="4">
        <f t="shared" si="27"/>
        <v>7.0970999999999993</v>
      </c>
      <c r="E580" s="4">
        <f t="shared" ref="E580:E586" si="28">D580+205.63</f>
        <v>212.72710000000001</v>
      </c>
      <c r="F580" s="4">
        <f t="shared" ref="F580:F643" si="29">E580-205.63</f>
        <v>7.0971000000000117</v>
      </c>
      <c r="G580" s="12">
        <v>2023</v>
      </c>
    </row>
    <row r="581" spans="1:8" x14ac:dyDescent="0.2">
      <c r="A581" s="18">
        <v>45063.239768518521</v>
      </c>
      <c r="B581" s="4">
        <v>5.78</v>
      </c>
      <c r="C581" s="4">
        <v>1.23</v>
      </c>
      <c r="D581" s="4">
        <f t="shared" si="27"/>
        <v>7.1093999999999999</v>
      </c>
      <c r="E581" s="4">
        <f t="shared" si="28"/>
        <v>212.73939999999999</v>
      </c>
      <c r="F581" s="4">
        <f t="shared" si="29"/>
        <v>7.1093999999999937</v>
      </c>
      <c r="G581" s="12">
        <v>2023</v>
      </c>
    </row>
    <row r="582" spans="1:8" x14ac:dyDescent="0.2">
      <c r="A582" s="18">
        <v>45065.606516203705</v>
      </c>
      <c r="B582" s="4">
        <v>5.79</v>
      </c>
      <c r="C582" s="4">
        <v>1.23</v>
      </c>
      <c r="D582" s="4">
        <f t="shared" si="27"/>
        <v>7.1216999999999997</v>
      </c>
      <c r="E582" s="4">
        <f t="shared" si="28"/>
        <v>212.7517</v>
      </c>
      <c r="F582" s="4">
        <f t="shared" si="29"/>
        <v>7.1217000000000041</v>
      </c>
      <c r="G582" s="12">
        <v>2023</v>
      </c>
    </row>
    <row r="583" spans="1:8" x14ac:dyDescent="0.2">
      <c r="A583" s="18">
        <v>45089.382893518516</v>
      </c>
      <c r="B583" s="4">
        <v>5.8</v>
      </c>
      <c r="C583" s="4">
        <v>1.23</v>
      </c>
      <c r="D583" s="4">
        <f t="shared" si="27"/>
        <v>7.1339999999999995</v>
      </c>
      <c r="E583" s="4">
        <f t="shared" si="28"/>
        <v>212.76399999999998</v>
      </c>
      <c r="F583" s="4">
        <f t="shared" si="29"/>
        <v>7.1339999999999861</v>
      </c>
      <c r="G583" s="12">
        <v>2023</v>
      </c>
    </row>
    <row r="584" spans="1:8" x14ac:dyDescent="0.2">
      <c r="A584" s="18">
        <v>45089.384039351855</v>
      </c>
      <c r="B584" s="4">
        <v>5.81</v>
      </c>
      <c r="C584" s="4">
        <v>1.23</v>
      </c>
      <c r="D584" s="4">
        <f t="shared" si="27"/>
        <v>7.1462999999999992</v>
      </c>
      <c r="E584" s="4">
        <f t="shared" si="28"/>
        <v>212.77629999999999</v>
      </c>
      <c r="F584" s="4">
        <f t="shared" si="29"/>
        <v>7.1462999999999965</v>
      </c>
      <c r="G584" s="12">
        <v>2023</v>
      </c>
    </row>
    <row r="585" spans="1:8" x14ac:dyDescent="0.2">
      <c r="A585" s="18">
        <v>45089.38486111111</v>
      </c>
      <c r="B585" s="4">
        <v>5.82</v>
      </c>
      <c r="C585" s="4">
        <v>1.23</v>
      </c>
      <c r="D585" s="4">
        <f t="shared" si="27"/>
        <v>7.1585999999999999</v>
      </c>
      <c r="E585" s="4">
        <f t="shared" si="28"/>
        <v>212.7886</v>
      </c>
      <c r="F585" s="4">
        <f t="shared" si="29"/>
        <v>7.158600000000007</v>
      </c>
      <c r="G585" s="12">
        <v>2023</v>
      </c>
    </row>
    <row r="586" spans="1:8" x14ac:dyDescent="0.2">
      <c r="A586" s="18">
        <v>45089.388182870367</v>
      </c>
      <c r="B586" s="4">
        <v>5.83</v>
      </c>
      <c r="C586" s="4">
        <v>1.23</v>
      </c>
      <c r="D586" s="4">
        <f t="shared" si="27"/>
        <v>7.1708999999999996</v>
      </c>
      <c r="E586" s="4">
        <f t="shared" si="28"/>
        <v>212.80089999999998</v>
      </c>
      <c r="F586" s="4">
        <f t="shared" si="29"/>
        <v>7.1708999999999889</v>
      </c>
      <c r="G586" s="12">
        <v>2023</v>
      </c>
    </row>
    <row r="587" spans="1:8" x14ac:dyDescent="0.2">
      <c r="A587" s="18">
        <v>45090.727673611109</v>
      </c>
      <c r="B587" s="4">
        <v>0</v>
      </c>
      <c r="C587" s="4">
        <v>1.2</v>
      </c>
      <c r="D587" s="4">
        <f t="shared" si="27"/>
        <v>0</v>
      </c>
      <c r="E587" s="4">
        <f>D587+$E$586</f>
        <v>212.80089999999998</v>
      </c>
      <c r="F587" s="4">
        <f t="shared" si="29"/>
        <v>7.1708999999999889</v>
      </c>
      <c r="G587" s="12">
        <v>2023</v>
      </c>
      <c r="H587" s="11" t="s">
        <v>5</v>
      </c>
    </row>
    <row r="588" spans="1:8" x14ac:dyDescent="0.2">
      <c r="A588" s="18">
        <v>45092.838993055557</v>
      </c>
      <c r="B588" s="4">
        <v>0.01</v>
      </c>
      <c r="C588" s="4">
        <v>1.2</v>
      </c>
      <c r="D588" s="4">
        <f t="shared" si="27"/>
        <v>1.2E-2</v>
      </c>
      <c r="E588" s="4">
        <f t="shared" ref="E588:E651" si="30">D588+$E$586</f>
        <v>212.81289999999998</v>
      </c>
      <c r="F588" s="4">
        <f t="shared" si="29"/>
        <v>7.1828999999999894</v>
      </c>
      <c r="G588" s="12">
        <v>2023</v>
      </c>
    </row>
    <row r="589" spans="1:8" x14ac:dyDescent="0.2">
      <c r="A589" s="18">
        <v>45092.839537037034</v>
      </c>
      <c r="B589" s="4">
        <v>0.02</v>
      </c>
      <c r="C589" s="4">
        <v>1.2</v>
      </c>
      <c r="D589" s="4">
        <f t="shared" si="27"/>
        <v>2.4E-2</v>
      </c>
      <c r="E589" s="4">
        <f t="shared" si="30"/>
        <v>212.82489999999999</v>
      </c>
      <c r="F589" s="4">
        <f t="shared" si="29"/>
        <v>7.1948999999999899</v>
      </c>
      <c r="G589" s="12">
        <v>2023</v>
      </c>
    </row>
    <row r="590" spans="1:8" x14ac:dyDescent="0.2">
      <c r="A590" s="18">
        <v>45092.839803240742</v>
      </c>
      <c r="B590" s="4">
        <v>0.03</v>
      </c>
      <c r="C590" s="4">
        <v>1.2</v>
      </c>
      <c r="D590" s="4">
        <f t="shared" si="27"/>
        <v>3.5999999999999997E-2</v>
      </c>
      <c r="E590" s="4">
        <f t="shared" si="30"/>
        <v>212.83689999999999</v>
      </c>
      <c r="F590" s="4">
        <f t="shared" si="29"/>
        <v>7.2068999999999903</v>
      </c>
      <c r="G590" s="12">
        <v>2023</v>
      </c>
    </row>
    <row r="591" spans="1:8" x14ac:dyDescent="0.2">
      <c r="A591" s="18">
        <v>45092.840613425928</v>
      </c>
      <c r="B591" s="4">
        <v>0.04</v>
      </c>
      <c r="C591" s="4">
        <v>1.2</v>
      </c>
      <c r="D591" s="4">
        <f t="shared" si="27"/>
        <v>4.8000000000000001E-2</v>
      </c>
      <c r="E591" s="4">
        <f t="shared" si="30"/>
        <v>212.84889999999999</v>
      </c>
      <c r="F591" s="4">
        <f t="shared" si="29"/>
        <v>7.2188999999999908</v>
      </c>
      <c r="G591" s="12">
        <v>2023</v>
      </c>
    </row>
    <row r="592" spans="1:8" x14ac:dyDescent="0.2">
      <c r="A592" s="18">
        <v>45092.841643518521</v>
      </c>
      <c r="B592" s="4">
        <v>0.05</v>
      </c>
      <c r="C592" s="4">
        <v>1.2</v>
      </c>
      <c r="D592" s="4">
        <f t="shared" si="27"/>
        <v>0.06</v>
      </c>
      <c r="E592" s="4">
        <f t="shared" si="30"/>
        <v>212.86089999999999</v>
      </c>
      <c r="F592" s="4">
        <f t="shared" si="29"/>
        <v>7.2308999999999912</v>
      </c>
      <c r="G592" s="12">
        <v>2023</v>
      </c>
    </row>
    <row r="593" spans="1:7" x14ac:dyDescent="0.2">
      <c r="A593" s="18">
        <v>45092.843622685185</v>
      </c>
      <c r="B593" s="4">
        <v>0.06</v>
      </c>
      <c r="C593" s="4">
        <v>1.2</v>
      </c>
      <c r="D593" s="4">
        <f t="shared" si="27"/>
        <v>7.1999999999999995E-2</v>
      </c>
      <c r="E593" s="4">
        <f t="shared" si="30"/>
        <v>212.87289999999999</v>
      </c>
      <c r="F593" s="4">
        <f t="shared" si="29"/>
        <v>7.2428999999999917</v>
      </c>
      <c r="G593" s="12">
        <v>2023</v>
      </c>
    </row>
    <row r="594" spans="1:7" x14ac:dyDescent="0.2">
      <c r="A594" s="18">
        <v>45092.844849537039</v>
      </c>
      <c r="B594" s="4">
        <v>7.0000000000000007E-2</v>
      </c>
      <c r="C594" s="4">
        <v>1.2</v>
      </c>
      <c r="D594" s="4">
        <f t="shared" si="27"/>
        <v>8.4000000000000005E-2</v>
      </c>
      <c r="E594" s="4">
        <f t="shared" si="30"/>
        <v>212.88489999999999</v>
      </c>
      <c r="F594" s="4">
        <f t="shared" si="29"/>
        <v>7.2548999999999921</v>
      </c>
      <c r="G594" s="12">
        <v>2023</v>
      </c>
    </row>
    <row r="595" spans="1:7" x14ac:dyDescent="0.2">
      <c r="A595" s="18">
        <v>45092.85597222222</v>
      </c>
      <c r="B595" s="4">
        <v>0.08</v>
      </c>
      <c r="C595" s="4">
        <v>1.2</v>
      </c>
      <c r="D595" s="4">
        <f t="shared" si="27"/>
        <v>9.6000000000000002E-2</v>
      </c>
      <c r="E595" s="4">
        <f t="shared" si="30"/>
        <v>212.89689999999999</v>
      </c>
      <c r="F595" s="4">
        <f t="shared" si="29"/>
        <v>7.2668999999999926</v>
      </c>
      <c r="G595" s="12">
        <v>2023</v>
      </c>
    </row>
    <row r="596" spans="1:7" x14ac:dyDescent="0.2">
      <c r="A596" s="18">
        <v>45092.877268518518</v>
      </c>
      <c r="B596" s="4">
        <v>0.09</v>
      </c>
      <c r="C596" s="4">
        <v>1.2</v>
      </c>
      <c r="D596" s="4">
        <f t="shared" si="27"/>
        <v>0.108</v>
      </c>
      <c r="E596" s="4">
        <f t="shared" si="30"/>
        <v>212.90889999999999</v>
      </c>
      <c r="F596" s="4">
        <f t="shared" si="29"/>
        <v>7.278899999999993</v>
      </c>
      <c r="G596" s="12">
        <v>2023</v>
      </c>
    </row>
    <row r="597" spans="1:7" x14ac:dyDescent="0.2">
      <c r="A597" s="18">
        <v>45093.581990740742</v>
      </c>
      <c r="B597" s="4">
        <v>0.1</v>
      </c>
      <c r="C597" s="4">
        <v>1.2</v>
      </c>
      <c r="D597" s="4">
        <f t="shared" si="27"/>
        <v>0.12</v>
      </c>
      <c r="E597" s="4">
        <f t="shared" si="30"/>
        <v>212.92089999999999</v>
      </c>
      <c r="F597" s="4">
        <f t="shared" si="29"/>
        <v>7.2908999999999935</v>
      </c>
      <c r="G597" s="12">
        <v>2023</v>
      </c>
    </row>
    <row r="598" spans="1:7" x14ac:dyDescent="0.2">
      <c r="A598" s="18">
        <v>45093.653749999998</v>
      </c>
      <c r="B598" s="4">
        <v>0.11</v>
      </c>
      <c r="C598" s="4">
        <v>1.2</v>
      </c>
      <c r="D598" s="4">
        <f t="shared" si="27"/>
        <v>0.13200000000000001</v>
      </c>
      <c r="E598" s="4">
        <f t="shared" si="30"/>
        <v>212.93289999999999</v>
      </c>
      <c r="F598" s="4">
        <f t="shared" si="29"/>
        <v>7.302899999999994</v>
      </c>
      <c r="G598" s="12">
        <v>2023</v>
      </c>
    </row>
    <row r="599" spans="1:7" x14ac:dyDescent="0.2">
      <c r="A599" s="18">
        <v>45093.660104166665</v>
      </c>
      <c r="B599" s="4">
        <v>0.12</v>
      </c>
      <c r="C599" s="4">
        <v>1.2</v>
      </c>
      <c r="D599" s="4">
        <f t="shared" si="27"/>
        <v>0.14399999999999999</v>
      </c>
      <c r="E599" s="4">
        <f t="shared" si="30"/>
        <v>212.94489999999999</v>
      </c>
      <c r="F599" s="4">
        <f t="shared" si="29"/>
        <v>7.3148999999999944</v>
      </c>
      <c r="G599" s="12">
        <v>2023</v>
      </c>
    </row>
    <row r="600" spans="1:7" x14ac:dyDescent="0.2">
      <c r="A600" s="18">
        <v>45093.660439814812</v>
      </c>
      <c r="B600" s="4">
        <v>0.13</v>
      </c>
      <c r="C600" s="4">
        <v>1.2</v>
      </c>
      <c r="D600" s="4">
        <f t="shared" si="27"/>
        <v>0.156</v>
      </c>
      <c r="E600" s="4">
        <f t="shared" si="30"/>
        <v>212.95689999999999</v>
      </c>
      <c r="F600" s="4">
        <f t="shared" si="29"/>
        <v>7.3268999999999949</v>
      </c>
      <c r="G600" s="12">
        <v>2023</v>
      </c>
    </row>
    <row r="601" spans="1:7" x14ac:dyDescent="0.2">
      <c r="A601" s="18">
        <v>45093.661006944443</v>
      </c>
      <c r="B601" s="4">
        <v>0.14000000000000001</v>
      </c>
      <c r="C601" s="4">
        <v>1.2</v>
      </c>
      <c r="D601" s="4">
        <f t="shared" si="27"/>
        <v>0.16800000000000001</v>
      </c>
      <c r="E601" s="4">
        <f t="shared" si="30"/>
        <v>212.96889999999999</v>
      </c>
      <c r="F601" s="4">
        <f t="shared" si="29"/>
        <v>7.3388999999999953</v>
      </c>
      <c r="G601" s="12">
        <v>2023</v>
      </c>
    </row>
    <row r="602" spans="1:7" x14ac:dyDescent="0.2">
      <c r="A602" s="18">
        <v>45093.66170138889</v>
      </c>
      <c r="B602" s="4">
        <v>0.15</v>
      </c>
      <c r="C602" s="4">
        <v>1.2</v>
      </c>
      <c r="D602" s="4">
        <f t="shared" si="27"/>
        <v>0.18</v>
      </c>
      <c r="E602" s="4">
        <f t="shared" si="30"/>
        <v>212.98089999999999</v>
      </c>
      <c r="F602" s="4">
        <f t="shared" si="29"/>
        <v>7.3508999999999958</v>
      </c>
      <c r="G602" s="12">
        <v>2023</v>
      </c>
    </row>
    <row r="603" spans="1:7" x14ac:dyDescent="0.2">
      <c r="A603" s="18">
        <v>45093.66375</v>
      </c>
      <c r="B603" s="4">
        <v>0.16</v>
      </c>
      <c r="C603" s="4">
        <v>1.2</v>
      </c>
      <c r="D603" s="4">
        <f t="shared" si="27"/>
        <v>0.192</v>
      </c>
      <c r="E603" s="4">
        <f t="shared" si="30"/>
        <v>212.99289999999999</v>
      </c>
      <c r="F603" s="4">
        <f t="shared" si="29"/>
        <v>7.3628999999999962</v>
      </c>
      <c r="G603" s="12">
        <v>2023</v>
      </c>
    </row>
    <row r="604" spans="1:7" x14ac:dyDescent="0.2">
      <c r="A604" s="18">
        <v>45093.664201388892</v>
      </c>
      <c r="B604" s="4">
        <v>0.17</v>
      </c>
      <c r="C604" s="4">
        <v>1.2</v>
      </c>
      <c r="D604" s="4">
        <f t="shared" ref="D604:D667" si="31">B604*C604</f>
        <v>0.20400000000000001</v>
      </c>
      <c r="E604" s="4">
        <f t="shared" si="30"/>
        <v>213.00489999999999</v>
      </c>
      <c r="F604" s="4">
        <f t="shared" si="29"/>
        <v>7.3748999999999967</v>
      </c>
      <c r="G604" s="12">
        <v>2023</v>
      </c>
    </row>
    <row r="605" spans="1:7" x14ac:dyDescent="0.2">
      <c r="A605" s="18">
        <v>45093.665034722224</v>
      </c>
      <c r="B605" s="4">
        <v>0.18</v>
      </c>
      <c r="C605" s="4">
        <v>1.2</v>
      </c>
      <c r="D605" s="4">
        <f t="shared" si="31"/>
        <v>0.216</v>
      </c>
      <c r="E605" s="4">
        <f t="shared" si="30"/>
        <v>213.01689999999999</v>
      </c>
      <c r="F605" s="4">
        <f t="shared" si="29"/>
        <v>7.3868999999999971</v>
      </c>
      <c r="G605" s="12">
        <v>2023</v>
      </c>
    </row>
    <row r="606" spans="1:7" x14ac:dyDescent="0.2">
      <c r="A606" s="18">
        <v>45093.66574074074</v>
      </c>
      <c r="B606" s="4">
        <v>0.19</v>
      </c>
      <c r="C606" s="4">
        <v>1.2</v>
      </c>
      <c r="D606" s="4">
        <f t="shared" si="31"/>
        <v>0.22799999999999998</v>
      </c>
      <c r="E606" s="4">
        <f t="shared" si="30"/>
        <v>213.02889999999999</v>
      </c>
      <c r="F606" s="4">
        <f t="shared" si="29"/>
        <v>7.3988999999999976</v>
      </c>
      <c r="G606" s="12">
        <v>2023</v>
      </c>
    </row>
    <row r="607" spans="1:7" x14ac:dyDescent="0.2">
      <c r="A607" s="18">
        <v>45093.666979166665</v>
      </c>
      <c r="B607" s="4">
        <v>0.2</v>
      </c>
      <c r="C607" s="4">
        <v>1.2</v>
      </c>
      <c r="D607" s="4">
        <f t="shared" si="31"/>
        <v>0.24</v>
      </c>
      <c r="E607" s="4">
        <f t="shared" si="30"/>
        <v>213.04089999999999</v>
      </c>
      <c r="F607" s="4">
        <f t="shared" si="29"/>
        <v>7.410899999999998</v>
      </c>
      <c r="G607" s="12">
        <v>2023</v>
      </c>
    </row>
    <row r="608" spans="1:7" x14ac:dyDescent="0.2">
      <c r="A608" s="18">
        <v>45093.667314814818</v>
      </c>
      <c r="B608" s="4">
        <v>0.21</v>
      </c>
      <c r="C608" s="4">
        <v>1.2</v>
      </c>
      <c r="D608" s="4">
        <f t="shared" si="31"/>
        <v>0.252</v>
      </c>
      <c r="E608" s="4">
        <f t="shared" si="30"/>
        <v>213.05289999999999</v>
      </c>
      <c r="F608" s="4">
        <f t="shared" si="29"/>
        <v>7.4228999999999985</v>
      </c>
      <c r="G608" s="12">
        <v>2023</v>
      </c>
    </row>
    <row r="609" spans="1:7" x14ac:dyDescent="0.2">
      <c r="A609" s="18">
        <v>45093.668344907404</v>
      </c>
      <c r="B609" s="4">
        <v>0.22</v>
      </c>
      <c r="C609" s="4">
        <v>1.2</v>
      </c>
      <c r="D609" s="4">
        <f t="shared" si="31"/>
        <v>0.26400000000000001</v>
      </c>
      <c r="E609" s="4">
        <f t="shared" si="30"/>
        <v>213.06489999999999</v>
      </c>
      <c r="F609" s="4">
        <f t="shared" si="29"/>
        <v>7.434899999999999</v>
      </c>
      <c r="G609" s="12">
        <v>2023</v>
      </c>
    </row>
    <row r="610" spans="1:7" x14ac:dyDescent="0.2">
      <c r="A610" s="18">
        <v>45093.669004629628</v>
      </c>
      <c r="B610" s="4">
        <v>0.23</v>
      </c>
      <c r="C610" s="4">
        <v>1.2</v>
      </c>
      <c r="D610" s="4">
        <f t="shared" si="31"/>
        <v>0.27600000000000002</v>
      </c>
      <c r="E610" s="4">
        <f t="shared" si="30"/>
        <v>213.07689999999999</v>
      </c>
      <c r="F610" s="4">
        <f t="shared" si="29"/>
        <v>7.4468999999999994</v>
      </c>
      <c r="G610" s="12">
        <v>2023</v>
      </c>
    </row>
    <row r="611" spans="1:7" x14ac:dyDescent="0.2">
      <c r="A611" s="18">
        <v>45093.691192129627</v>
      </c>
      <c r="B611" s="4">
        <v>0.24</v>
      </c>
      <c r="C611" s="4">
        <v>1.2</v>
      </c>
      <c r="D611" s="4">
        <f t="shared" si="31"/>
        <v>0.28799999999999998</v>
      </c>
      <c r="E611" s="4">
        <f t="shared" si="30"/>
        <v>213.0889</v>
      </c>
      <c r="F611" s="4">
        <f t="shared" si="29"/>
        <v>7.4588999999999999</v>
      </c>
      <c r="G611" s="12">
        <v>2023</v>
      </c>
    </row>
    <row r="612" spans="1:7" x14ac:dyDescent="0.2">
      <c r="A612" s="18">
        <v>45093.692199074074</v>
      </c>
      <c r="B612" s="4">
        <v>0.25</v>
      </c>
      <c r="C612" s="4">
        <v>1.2</v>
      </c>
      <c r="D612" s="4">
        <f t="shared" si="31"/>
        <v>0.3</v>
      </c>
      <c r="E612" s="4">
        <f t="shared" si="30"/>
        <v>213.1009</v>
      </c>
      <c r="F612" s="4">
        <f t="shared" si="29"/>
        <v>7.4709000000000003</v>
      </c>
      <c r="G612" s="12">
        <v>2023</v>
      </c>
    </row>
    <row r="613" spans="1:7" x14ac:dyDescent="0.2">
      <c r="A613" s="18">
        <v>45093.693182870367</v>
      </c>
      <c r="B613" s="4">
        <v>0.26</v>
      </c>
      <c r="C613" s="4">
        <v>1.2</v>
      </c>
      <c r="D613" s="4">
        <f t="shared" si="31"/>
        <v>0.312</v>
      </c>
      <c r="E613" s="4">
        <f t="shared" si="30"/>
        <v>213.1129</v>
      </c>
      <c r="F613" s="4">
        <f t="shared" si="29"/>
        <v>7.4829000000000008</v>
      </c>
      <c r="G613" s="12">
        <v>2023</v>
      </c>
    </row>
    <row r="614" spans="1:7" x14ac:dyDescent="0.2">
      <c r="A614" s="18">
        <v>45093.693414351852</v>
      </c>
      <c r="B614" s="4">
        <v>0.27</v>
      </c>
      <c r="C614" s="4">
        <v>1.2</v>
      </c>
      <c r="D614" s="4">
        <f t="shared" si="31"/>
        <v>0.32400000000000001</v>
      </c>
      <c r="E614" s="4">
        <f t="shared" si="30"/>
        <v>213.1249</v>
      </c>
      <c r="F614" s="4">
        <f t="shared" si="29"/>
        <v>7.4949000000000012</v>
      </c>
      <c r="G614" s="12">
        <v>2023</v>
      </c>
    </row>
    <row r="615" spans="1:7" x14ac:dyDescent="0.2">
      <c r="A615" s="18">
        <v>45093.693657407406</v>
      </c>
      <c r="B615" s="4">
        <v>0.28000000000000003</v>
      </c>
      <c r="C615" s="4">
        <v>1.2</v>
      </c>
      <c r="D615" s="4">
        <f t="shared" si="31"/>
        <v>0.33600000000000002</v>
      </c>
      <c r="E615" s="4">
        <f t="shared" si="30"/>
        <v>213.1369</v>
      </c>
      <c r="F615" s="4">
        <f t="shared" si="29"/>
        <v>7.5069000000000017</v>
      </c>
      <c r="G615" s="12">
        <v>2023</v>
      </c>
    </row>
    <row r="616" spans="1:7" x14ac:dyDescent="0.2">
      <c r="A616" s="18">
        <v>45093.693773148145</v>
      </c>
      <c r="B616" s="4">
        <v>0.28999999999999998</v>
      </c>
      <c r="C616" s="4">
        <v>1.2</v>
      </c>
      <c r="D616" s="4">
        <f t="shared" si="31"/>
        <v>0.34799999999999998</v>
      </c>
      <c r="E616" s="4">
        <f t="shared" si="30"/>
        <v>213.1489</v>
      </c>
      <c r="F616" s="4">
        <f t="shared" si="29"/>
        <v>7.5189000000000021</v>
      </c>
      <c r="G616" s="12">
        <v>2023</v>
      </c>
    </row>
    <row r="617" spans="1:7" x14ac:dyDescent="0.2">
      <c r="A617" s="18">
        <v>45093.693993055553</v>
      </c>
      <c r="B617" s="4">
        <v>0.3</v>
      </c>
      <c r="C617" s="4">
        <v>1.2</v>
      </c>
      <c r="D617" s="4">
        <f t="shared" si="31"/>
        <v>0.36</v>
      </c>
      <c r="E617" s="4">
        <f t="shared" si="30"/>
        <v>213.1609</v>
      </c>
      <c r="F617" s="4">
        <f t="shared" si="29"/>
        <v>7.5309000000000026</v>
      </c>
      <c r="G617" s="12">
        <v>2023</v>
      </c>
    </row>
    <row r="618" spans="1:7" x14ac:dyDescent="0.2">
      <c r="A618" s="18">
        <v>45093.694143518522</v>
      </c>
      <c r="B618" s="4">
        <v>0.31</v>
      </c>
      <c r="C618" s="4">
        <v>1.2</v>
      </c>
      <c r="D618" s="4">
        <f t="shared" si="31"/>
        <v>0.372</v>
      </c>
      <c r="E618" s="4">
        <f t="shared" si="30"/>
        <v>213.1729</v>
      </c>
      <c r="F618" s="4">
        <f t="shared" si="29"/>
        <v>7.542900000000003</v>
      </c>
      <c r="G618" s="12">
        <v>2023</v>
      </c>
    </row>
    <row r="619" spans="1:7" x14ac:dyDescent="0.2">
      <c r="A619" s="18">
        <v>45093.694513888891</v>
      </c>
      <c r="B619" s="4">
        <v>0.32</v>
      </c>
      <c r="C619" s="4">
        <v>1.2</v>
      </c>
      <c r="D619" s="4">
        <f t="shared" si="31"/>
        <v>0.38400000000000001</v>
      </c>
      <c r="E619" s="4">
        <f t="shared" si="30"/>
        <v>213.18489999999997</v>
      </c>
      <c r="F619" s="4">
        <f t="shared" si="29"/>
        <v>7.5548999999999751</v>
      </c>
      <c r="G619" s="12">
        <v>2023</v>
      </c>
    </row>
    <row r="620" spans="1:7" x14ac:dyDescent="0.2">
      <c r="A620" s="18">
        <v>45093.694699074076</v>
      </c>
      <c r="B620" s="4">
        <v>0.33</v>
      </c>
      <c r="C620" s="4">
        <v>1.2</v>
      </c>
      <c r="D620" s="4">
        <f t="shared" si="31"/>
        <v>0.39600000000000002</v>
      </c>
      <c r="E620" s="4">
        <f t="shared" si="30"/>
        <v>213.19689999999997</v>
      </c>
      <c r="F620" s="4">
        <f t="shared" si="29"/>
        <v>7.5668999999999755</v>
      </c>
      <c r="G620" s="12">
        <v>2023</v>
      </c>
    </row>
    <row r="621" spans="1:7" x14ac:dyDescent="0.2">
      <c r="A621" s="18">
        <v>45093.694965277777</v>
      </c>
      <c r="B621" s="4">
        <v>0.34</v>
      </c>
      <c r="C621" s="4">
        <v>1.2</v>
      </c>
      <c r="D621" s="4">
        <f t="shared" si="31"/>
        <v>0.40800000000000003</v>
      </c>
      <c r="E621" s="4">
        <f t="shared" si="30"/>
        <v>213.20889999999997</v>
      </c>
      <c r="F621" s="4">
        <f t="shared" si="29"/>
        <v>7.578899999999976</v>
      </c>
      <c r="G621" s="12">
        <v>2023</v>
      </c>
    </row>
    <row r="622" spans="1:7" x14ac:dyDescent="0.2">
      <c r="A622" s="18">
        <v>45093.695162037038</v>
      </c>
      <c r="B622" s="4">
        <v>0.35</v>
      </c>
      <c r="C622" s="4">
        <v>1.2</v>
      </c>
      <c r="D622" s="4">
        <f t="shared" si="31"/>
        <v>0.42</v>
      </c>
      <c r="E622" s="4">
        <f t="shared" si="30"/>
        <v>213.22089999999997</v>
      </c>
      <c r="F622" s="4">
        <f t="shared" si="29"/>
        <v>7.5908999999999764</v>
      </c>
      <c r="G622" s="12">
        <v>2023</v>
      </c>
    </row>
    <row r="623" spans="1:7" x14ac:dyDescent="0.2">
      <c r="A623" s="18">
        <v>45093.695381944446</v>
      </c>
      <c r="B623" s="4">
        <v>0.36</v>
      </c>
      <c r="C623" s="4">
        <v>1.2</v>
      </c>
      <c r="D623" s="4">
        <f t="shared" si="31"/>
        <v>0.432</v>
      </c>
      <c r="E623" s="4">
        <f t="shared" si="30"/>
        <v>213.23289999999997</v>
      </c>
      <c r="F623" s="4">
        <f t="shared" si="29"/>
        <v>7.6028999999999769</v>
      </c>
      <c r="G623" s="12">
        <v>2023</v>
      </c>
    </row>
    <row r="624" spans="1:7" x14ac:dyDescent="0.2">
      <c r="A624" s="18">
        <v>45093.695532407408</v>
      </c>
      <c r="B624" s="4">
        <v>0.37</v>
      </c>
      <c r="C624" s="4">
        <v>1.2</v>
      </c>
      <c r="D624" s="4">
        <f t="shared" si="31"/>
        <v>0.44400000000000001</v>
      </c>
      <c r="E624" s="4">
        <f t="shared" si="30"/>
        <v>213.24489999999997</v>
      </c>
      <c r="F624" s="4">
        <f t="shared" si="29"/>
        <v>7.6148999999999774</v>
      </c>
      <c r="G624" s="12">
        <v>2023</v>
      </c>
    </row>
    <row r="625" spans="1:7" x14ac:dyDescent="0.2">
      <c r="A625" s="18">
        <v>45093.695798611108</v>
      </c>
      <c r="B625" s="4">
        <v>0.38</v>
      </c>
      <c r="C625" s="4">
        <v>1.2</v>
      </c>
      <c r="D625" s="4">
        <f t="shared" si="31"/>
        <v>0.45599999999999996</v>
      </c>
      <c r="E625" s="4">
        <f t="shared" si="30"/>
        <v>213.25689999999997</v>
      </c>
      <c r="F625" s="4">
        <f t="shared" si="29"/>
        <v>7.6268999999999778</v>
      </c>
      <c r="G625" s="12">
        <v>2023</v>
      </c>
    </row>
    <row r="626" spans="1:7" x14ac:dyDescent="0.2">
      <c r="A626" s="18">
        <v>45093.696006944447</v>
      </c>
      <c r="B626" s="4">
        <v>0.39</v>
      </c>
      <c r="C626" s="4">
        <v>1.2</v>
      </c>
      <c r="D626" s="4">
        <f t="shared" si="31"/>
        <v>0.46799999999999997</v>
      </c>
      <c r="E626" s="4">
        <f t="shared" si="30"/>
        <v>213.26889999999997</v>
      </c>
      <c r="F626" s="4">
        <f t="shared" si="29"/>
        <v>7.6388999999999783</v>
      </c>
      <c r="G626" s="12">
        <v>2023</v>
      </c>
    </row>
    <row r="627" spans="1:7" x14ac:dyDescent="0.2">
      <c r="A627" s="18">
        <v>45093.696388888886</v>
      </c>
      <c r="B627" s="4">
        <v>0.4</v>
      </c>
      <c r="C627" s="4">
        <v>1.2</v>
      </c>
      <c r="D627" s="4">
        <f t="shared" si="31"/>
        <v>0.48</v>
      </c>
      <c r="E627" s="4">
        <f t="shared" si="30"/>
        <v>213.28089999999997</v>
      </c>
      <c r="F627" s="4">
        <f t="shared" si="29"/>
        <v>7.6508999999999787</v>
      </c>
      <c r="G627" s="12">
        <v>2023</v>
      </c>
    </row>
    <row r="628" spans="1:7" x14ac:dyDescent="0.2">
      <c r="A628" s="18">
        <v>45093.696712962963</v>
      </c>
      <c r="B628" s="4">
        <v>0.41</v>
      </c>
      <c r="C628" s="4">
        <v>1.2</v>
      </c>
      <c r="D628" s="4">
        <f t="shared" si="31"/>
        <v>0.49199999999999994</v>
      </c>
      <c r="E628" s="4">
        <f t="shared" si="30"/>
        <v>213.29289999999997</v>
      </c>
      <c r="F628" s="4">
        <f t="shared" si="29"/>
        <v>7.6628999999999792</v>
      </c>
      <c r="G628" s="12">
        <v>2023</v>
      </c>
    </row>
    <row r="629" spans="1:7" x14ac:dyDescent="0.2">
      <c r="A629" s="18">
        <v>45093.697534722225</v>
      </c>
      <c r="B629" s="4">
        <v>0.42</v>
      </c>
      <c r="C629" s="4">
        <v>1.2</v>
      </c>
      <c r="D629" s="4">
        <f t="shared" si="31"/>
        <v>0.504</v>
      </c>
      <c r="E629" s="4">
        <f t="shared" si="30"/>
        <v>213.30489999999998</v>
      </c>
      <c r="F629" s="4">
        <f t="shared" si="29"/>
        <v>7.6748999999999796</v>
      </c>
      <c r="G629" s="12">
        <v>2023</v>
      </c>
    </row>
    <row r="630" spans="1:7" x14ac:dyDescent="0.2">
      <c r="A630" s="18">
        <v>45093.697939814818</v>
      </c>
      <c r="B630" s="4">
        <v>0.43</v>
      </c>
      <c r="C630" s="4">
        <v>1.2</v>
      </c>
      <c r="D630" s="4">
        <f t="shared" si="31"/>
        <v>0.51600000000000001</v>
      </c>
      <c r="E630" s="4">
        <f t="shared" si="30"/>
        <v>213.31689999999998</v>
      </c>
      <c r="F630" s="4">
        <f t="shared" si="29"/>
        <v>7.6868999999999801</v>
      </c>
      <c r="G630" s="12">
        <v>2023</v>
      </c>
    </row>
    <row r="631" spans="1:7" x14ac:dyDescent="0.2">
      <c r="A631" s="18">
        <v>45093.698958333334</v>
      </c>
      <c r="B631" s="4">
        <v>0.44</v>
      </c>
      <c r="C631" s="4">
        <v>1.2</v>
      </c>
      <c r="D631" s="4">
        <f t="shared" si="31"/>
        <v>0.52800000000000002</v>
      </c>
      <c r="E631" s="4">
        <f t="shared" si="30"/>
        <v>213.32889999999998</v>
      </c>
      <c r="F631" s="4">
        <f t="shared" si="29"/>
        <v>7.6988999999999805</v>
      </c>
      <c r="G631" s="12">
        <v>2023</v>
      </c>
    </row>
    <row r="632" spans="1:7" x14ac:dyDescent="0.2">
      <c r="A632" s="18">
        <v>45093.763784722221</v>
      </c>
      <c r="B632" s="4">
        <v>0.45</v>
      </c>
      <c r="C632" s="4">
        <v>1.2</v>
      </c>
      <c r="D632" s="4">
        <f t="shared" si="31"/>
        <v>0.54</v>
      </c>
      <c r="E632" s="4">
        <f t="shared" si="30"/>
        <v>213.34089999999998</v>
      </c>
      <c r="F632" s="4">
        <f t="shared" si="29"/>
        <v>7.710899999999981</v>
      </c>
      <c r="G632" s="12">
        <v>2023</v>
      </c>
    </row>
    <row r="633" spans="1:7" x14ac:dyDescent="0.2">
      <c r="A633" s="18">
        <v>45093.784537037034</v>
      </c>
      <c r="B633" s="4">
        <v>0.46</v>
      </c>
      <c r="C633" s="4">
        <v>1.2</v>
      </c>
      <c r="D633" s="4">
        <f t="shared" si="31"/>
        <v>0.55200000000000005</v>
      </c>
      <c r="E633" s="4">
        <f t="shared" si="30"/>
        <v>213.35289999999998</v>
      </c>
      <c r="F633" s="4">
        <f t="shared" si="29"/>
        <v>7.7228999999999814</v>
      </c>
      <c r="G633" s="12">
        <v>2023</v>
      </c>
    </row>
    <row r="634" spans="1:7" x14ac:dyDescent="0.2">
      <c r="A634" s="18">
        <v>45093.790405092594</v>
      </c>
      <c r="B634" s="4">
        <v>0.47</v>
      </c>
      <c r="C634" s="4">
        <v>1.2</v>
      </c>
      <c r="D634" s="4">
        <f t="shared" si="31"/>
        <v>0.56399999999999995</v>
      </c>
      <c r="E634" s="4">
        <f t="shared" si="30"/>
        <v>213.36489999999998</v>
      </c>
      <c r="F634" s="4">
        <f t="shared" si="29"/>
        <v>7.7348999999999819</v>
      </c>
      <c r="G634" s="12">
        <v>2023</v>
      </c>
    </row>
    <row r="635" spans="1:7" x14ac:dyDescent="0.2">
      <c r="A635" s="18">
        <v>45093.803460648145</v>
      </c>
      <c r="B635" s="4">
        <v>0.48</v>
      </c>
      <c r="C635" s="4">
        <v>1.2</v>
      </c>
      <c r="D635" s="4">
        <f t="shared" si="31"/>
        <v>0.57599999999999996</v>
      </c>
      <c r="E635" s="4">
        <f t="shared" si="30"/>
        <v>213.37689999999998</v>
      </c>
      <c r="F635" s="4">
        <f t="shared" si="29"/>
        <v>7.7468999999999824</v>
      </c>
      <c r="G635" s="12">
        <v>2023</v>
      </c>
    </row>
    <row r="636" spans="1:7" x14ac:dyDescent="0.2">
      <c r="A636" s="18">
        <v>45131.590173611112</v>
      </c>
      <c r="B636" s="4">
        <v>0.49</v>
      </c>
      <c r="C636" s="4">
        <v>1.2</v>
      </c>
      <c r="D636" s="4">
        <f t="shared" si="31"/>
        <v>0.58799999999999997</v>
      </c>
      <c r="E636" s="4">
        <f t="shared" si="30"/>
        <v>213.38889999999998</v>
      </c>
      <c r="F636" s="4">
        <f t="shared" si="29"/>
        <v>7.7588999999999828</v>
      </c>
      <c r="G636" s="12">
        <v>2023</v>
      </c>
    </row>
    <row r="637" spans="1:7" x14ac:dyDescent="0.2">
      <c r="A637" s="18">
        <v>45131.590532407405</v>
      </c>
      <c r="B637" s="4">
        <v>0.5</v>
      </c>
      <c r="C637" s="4">
        <v>1.2</v>
      </c>
      <c r="D637" s="4">
        <f t="shared" si="31"/>
        <v>0.6</v>
      </c>
      <c r="E637" s="4">
        <f t="shared" si="30"/>
        <v>213.40089999999998</v>
      </c>
      <c r="F637" s="4">
        <f t="shared" si="29"/>
        <v>7.7708999999999833</v>
      </c>
      <c r="G637" s="12">
        <v>2023</v>
      </c>
    </row>
    <row r="638" spans="1:7" x14ac:dyDescent="0.2">
      <c r="A638" s="18">
        <v>45131.590694444443</v>
      </c>
      <c r="B638" s="4">
        <v>0.51</v>
      </c>
      <c r="C638" s="4">
        <v>1.2</v>
      </c>
      <c r="D638" s="4">
        <f t="shared" si="31"/>
        <v>0.61199999999999999</v>
      </c>
      <c r="E638" s="4">
        <f t="shared" si="30"/>
        <v>213.41289999999998</v>
      </c>
      <c r="F638" s="4">
        <f t="shared" si="29"/>
        <v>7.7828999999999837</v>
      </c>
      <c r="G638" s="12">
        <v>2023</v>
      </c>
    </row>
    <row r="639" spans="1:7" x14ac:dyDescent="0.2">
      <c r="A639" s="18">
        <v>45131.590937499997</v>
      </c>
      <c r="B639" s="4">
        <v>0.52</v>
      </c>
      <c r="C639" s="4">
        <v>1.2</v>
      </c>
      <c r="D639" s="4">
        <f t="shared" si="31"/>
        <v>0.624</v>
      </c>
      <c r="E639" s="4">
        <f t="shared" si="30"/>
        <v>213.42489999999998</v>
      </c>
      <c r="F639" s="4">
        <f t="shared" si="29"/>
        <v>7.7948999999999842</v>
      </c>
      <c r="G639" s="12">
        <v>2023</v>
      </c>
    </row>
    <row r="640" spans="1:7" x14ac:dyDescent="0.2">
      <c r="A640" s="18">
        <v>45131.59107638889</v>
      </c>
      <c r="B640" s="4">
        <v>0.53</v>
      </c>
      <c r="C640" s="4">
        <v>1.2</v>
      </c>
      <c r="D640" s="4">
        <f t="shared" si="31"/>
        <v>0.63600000000000001</v>
      </c>
      <c r="E640" s="4">
        <f t="shared" si="30"/>
        <v>213.43689999999998</v>
      </c>
      <c r="F640" s="4">
        <f t="shared" si="29"/>
        <v>7.8068999999999846</v>
      </c>
      <c r="G640" s="12">
        <v>2023</v>
      </c>
    </row>
    <row r="641" spans="1:7" x14ac:dyDescent="0.2">
      <c r="A641" s="18">
        <v>45131.591331018521</v>
      </c>
      <c r="B641" s="4">
        <v>0.54</v>
      </c>
      <c r="C641" s="4">
        <v>1.2</v>
      </c>
      <c r="D641" s="4">
        <f t="shared" si="31"/>
        <v>0.64800000000000002</v>
      </c>
      <c r="E641" s="4">
        <f t="shared" si="30"/>
        <v>213.44889999999998</v>
      </c>
      <c r="F641" s="4">
        <f t="shared" si="29"/>
        <v>7.8188999999999851</v>
      </c>
      <c r="G641" s="12">
        <v>2023</v>
      </c>
    </row>
    <row r="642" spans="1:7" x14ac:dyDescent="0.2">
      <c r="A642" s="18">
        <v>45131.591493055559</v>
      </c>
      <c r="B642" s="4">
        <v>0.55000000000000004</v>
      </c>
      <c r="C642" s="4">
        <v>1.2</v>
      </c>
      <c r="D642" s="4">
        <f t="shared" si="31"/>
        <v>0.66</v>
      </c>
      <c r="E642" s="4">
        <f t="shared" si="30"/>
        <v>213.46089999999998</v>
      </c>
      <c r="F642" s="4">
        <f t="shared" si="29"/>
        <v>7.8308999999999855</v>
      </c>
      <c r="G642" s="12">
        <v>2023</v>
      </c>
    </row>
    <row r="643" spans="1:7" x14ac:dyDescent="0.2">
      <c r="A643" s="18">
        <v>45131.59171296296</v>
      </c>
      <c r="B643" s="4">
        <v>0.56000000000000005</v>
      </c>
      <c r="C643" s="4">
        <v>1.2</v>
      </c>
      <c r="D643" s="4">
        <f t="shared" si="31"/>
        <v>0.67200000000000004</v>
      </c>
      <c r="E643" s="4">
        <f t="shared" si="30"/>
        <v>213.47289999999998</v>
      </c>
      <c r="F643" s="4">
        <f t="shared" si="29"/>
        <v>7.842899999999986</v>
      </c>
      <c r="G643" s="12">
        <v>2023</v>
      </c>
    </row>
    <row r="644" spans="1:7" x14ac:dyDescent="0.2">
      <c r="A644" s="18">
        <v>45131.591863425929</v>
      </c>
      <c r="B644" s="4">
        <v>0.56999999999999995</v>
      </c>
      <c r="C644" s="4">
        <v>1.2</v>
      </c>
      <c r="D644" s="4">
        <f t="shared" si="31"/>
        <v>0.68399999999999994</v>
      </c>
      <c r="E644" s="4">
        <f t="shared" si="30"/>
        <v>213.48489999999998</v>
      </c>
      <c r="F644" s="4">
        <f t="shared" ref="F644:F707" si="32">E644-205.63</f>
        <v>7.8548999999999864</v>
      </c>
      <c r="G644" s="12">
        <v>2023</v>
      </c>
    </row>
    <row r="645" spans="1:7" x14ac:dyDescent="0.2">
      <c r="A645" s="18">
        <v>45131.592164351852</v>
      </c>
      <c r="B645" s="4">
        <v>0.57999999999999996</v>
      </c>
      <c r="C645" s="4">
        <v>1.2</v>
      </c>
      <c r="D645" s="4">
        <f t="shared" si="31"/>
        <v>0.69599999999999995</v>
      </c>
      <c r="E645" s="4">
        <f t="shared" si="30"/>
        <v>213.49689999999998</v>
      </c>
      <c r="F645" s="4">
        <f t="shared" si="32"/>
        <v>7.8668999999999869</v>
      </c>
      <c r="G645" s="12">
        <v>2023</v>
      </c>
    </row>
    <row r="646" spans="1:7" x14ac:dyDescent="0.2">
      <c r="A646" s="18">
        <v>45131.59233796296</v>
      </c>
      <c r="B646" s="4">
        <v>0.59</v>
      </c>
      <c r="C646" s="4">
        <v>1.2</v>
      </c>
      <c r="D646" s="4">
        <f t="shared" si="31"/>
        <v>0.70799999999999996</v>
      </c>
      <c r="E646" s="4">
        <f t="shared" si="30"/>
        <v>213.50889999999998</v>
      </c>
      <c r="F646" s="4">
        <f t="shared" si="32"/>
        <v>7.8788999999999874</v>
      </c>
      <c r="G646" s="12">
        <v>2023</v>
      </c>
    </row>
    <row r="647" spans="1:7" x14ac:dyDescent="0.2">
      <c r="A647" s="18">
        <v>45131.592638888891</v>
      </c>
      <c r="B647" s="4">
        <v>0.6</v>
      </c>
      <c r="C647" s="4">
        <v>1.2</v>
      </c>
      <c r="D647" s="4">
        <f t="shared" si="31"/>
        <v>0.72</v>
      </c>
      <c r="E647" s="4">
        <f t="shared" si="30"/>
        <v>213.52089999999998</v>
      </c>
      <c r="F647" s="4">
        <f t="shared" si="32"/>
        <v>7.8908999999999878</v>
      </c>
      <c r="G647" s="12">
        <v>2023</v>
      </c>
    </row>
    <row r="648" spans="1:7" x14ac:dyDescent="0.2">
      <c r="A648" s="18">
        <v>45131.592835648145</v>
      </c>
      <c r="B648" s="4">
        <v>0.61</v>
      </c>
      <c r="C648" s="4">
        <v>1.2</v>
      </c>
      <c r="D648" s="4">
        <f t="shared" si="31"/>
        <v>0.73199999999999998</v>
      </c>
      <c r="E648" s="4">
        <f t="shared" si="30"/>
        <v>213.53289999999998</v>
      </c>
      <c r="F648" s="4">
        <f t="shared" si="32"/>
        <v>7.9028999999999883</v>
      </c>
      <c r="G648" s="12">
        <v>2023</v>
      </c>
    </row>
    <row r="649" spans="1:7" x14ac:dyDescent="0.2">
      <c r="A649" s="18">
        <v>45131.593101851853</v>
      </c>
      <c r="B649" s="4">
        <v>0.62</v>
      </c>
      <c r="C649" s="4">
        <v>1.2</v>
      </c>
      <c r="D649" s="4">
        <f t="shared" si="31"/>
        <v>0.74399999999999999</v>
      </c>
      <c r="E649" s="4">
        <f t="shared" si="30"/>
        <v>213.54489999999998</v>
      </c>
      <c r="F649" s="4">
        <f t="shared" si="32"/>
        <v>7.9148999999999887</v>
      </c>
      <c r="G649" s="12">
        <v>2023</v>
      </c>
    </row>
    <row r="650" spans="1:7" x14ac:dyDescent="0.2">
      <c r="A650" s="18">
        <v>45131.593321759261</v>
      </c>
      <c r="B650" s="4">
        <v>0.63</v>
      </c>
      <c r="C650" s="4">
        <v>1.2</v>
      </c>
      <c r="D650" s="4">
        <f t="shared" si="31"/>
        <v>0.75600000000000001</v>
      </c>
      <c r="E650" s="4">
        <f t="shared" si="30"/>
        <v>213.55689999999998</v>
      </c>
      <c r="F650" s="4">
        <f t="shared" si="32"/>
        <v>7.9268999999999892</v>
      </c>
      <c r="G650" s="12">
        <v>2023</v>
      </c>
    </row>
    <row r="651" spans="1:7" x14ac:dyDescent="0.2">
      <c r="A651" s="18">
        <v>45131.593611111108</v>
      </c>
      <c r="B651" s="4">
        <v>0.64</v>
      </c>
      <c r="C651" s="4">
        <v>1.2</v>
      </c>
      <c r="D651" s="4">
        <f t="shared" si="31"/>
        <v>0.76800000000000002</v>
      </c>
      <c r="E651" s="4">
        <f t="shared" si="30"/>
        <v>213.56889999999999</v>
      </c>
      <c r="F651" s="4">
        <f t="shared" si="32"/>
        <v>7.9388999999999896</v>
      </c>
      <c r="G651" s="12">
        <v>2023</v>
      </c>
    </row>
    <row r="652" spans="1:7" x14ac:dyDescent="0.2">
      <c r="A652" s="18">
        <v>45131.593784722223</v>
      </c>
      <c r="B652" s="4">
        <v>0.65</v>
      </c>
      <c r="C652" s="4">
        <v>1.2</v>
      </c>
      <c r="D652" s="4">
        <f t="shared" si="31"/>
        <v>0.78</v>
      </c>
      <c r="E652" s="4">
        <f t="shared" ref="E652:E715" si="33">D652+$E$586</f>
        <v>213.58089999999999</v>
      </c>
      <c r="F652" s="4">
        <f t="shared" si="32"/>
        <v>7.9508999999999901</v>
      </c>
      <c r="G652" s="12">
        <v>2023</v>
      </c>
    </row>
    <row r="653" spans="1:7" x14ac:dyDescent="0.2">
      <c r="A653" s="18">
        <v>45131.594097222223</v>
      </c>
      <c r="B653" s="4">
        <v>0.66</v>
      </c>
      <c r="C653" s="4">
        <v>1.2</v>
      </c>
      <c r="D653" s="4">
        <f t="shared" si="31"/>
        <v>0.79200000000000004</v>
      </c>
      <c r="E653" s="4">
        <f t="shared" si="33"/>
        <v>213.59289999999999</v>
      </c>
      <c r="F653" s="4">
        <f t="shared" si="32"/>
        <v>7.9628999999999905</v>
      </c>
      <c r="G653" s="12">
        <v>2023</v>
      </c>
    </row>
    <row r="654" spans="1:7" x14ac:dyDescent="0.2">
      <c r="A654" s="18">
        <v>45131.594236111108</v>
      </c>
      <c r="B654" s="4">
        <v>0.67</v>
      </c>
      <c r="C654" s="4">
        <v>1.2</v>
      </c>
      <c r="D654" s="4">
        <f t="shared" si="31"/>
        <v>0.80400000000000005</v>
      </c>
      <c r="E654" s="4">
        <f t="shared" si="33"/>
        <v>213.60489999999999</v>
      </c>
      <c r="F654" s="4">
        <f t="shared" si="32"/>
        <v>7.974899999999991</v>
      </c>
      <c r="G654" s="12">
        <v>2023</v>
      </c>
    </row>
    <row r="655" spans="1:7" x14ac:dyDescent="0.2">
      <c r="A655" s="18">
        <v>45131.594490740739</v>
      </c>
      <c r="B655" s="4">
        <v>0.68</v>
      </c>
      <c r="C655" s="4">
        <v>1.2</v>
      </c>
      <c r="D655" s="4">
        <f t="shared" si="31"/>
        <v>0.81600000000000006</v>
      </c>
      <c r="E655" s="4">
        <f t="shared" si="33"/>
        <v>213.61689999999999</v>
      </c>
      <c r="F655" s="4">
        <f t="shared" si="32"/>
        <v>7.9868999999999915</v>
      </c>
      <c r="G655" s="12">
        <v>2023</v>
      </c>
    </row>
    <row r="656" spans="1:7" x14ac:dyDescent="0.2">
      <c r="A656" s="18">
        <v>45131.59474537037</v>
      </c>
      <c r="B656" s="4">
        <v>0.69</v>
      </c>
      <c r="C656" s="4">
        <v>1.2</v>
      </c>
      <c r="D656" s="4">
        <f t="shared" si="31"/>
        <v>0.82799999999999996</v>
      </c>
      <c r="E656" s="4">
        <f t="shared" si="33"/>
        <v>213.62889999999999</v>
      </c>
      <c r="F656" s="4">
        <f t="shared" si="32"/>
        <v>7.9988999999999919</v>
      </c>
      <c r="G656" s="12">
        <v>2023</v>
      </c>
    </row>
    <row r="657" spans="1:7" x14ac:dyDescent="0.2">
      <c r="A657" s="18">
        <v>45131.595219907409</v>
      </c>
      <c r="B657" s="4">
        <v>0.7</v>
      </c>
      <c r="C657" s="4">
        <v>1.2</v>
      </c>
      <c r="D657" s="4">
        <f t="shared" si="31"/>
        <v>0.84</v>
      </c>
      <c r="E657" s="4">
        <f t="shared" si="33"/>
        <v>213.64089999999999</v>
      </c>
      <c r="F657" s="4">
        <f t="shared" si="32"/>
        <v>8.0108999999999924</v>
      </c>
      <c r="G657" s="12">
        <v>2023</v>
      </c>
    </row>
    <row r="658" spans="1:7" x14ac:dyDescent="0.2">
      <c r="A658" s="18">
        <v>45131.59547453704</v>
      </c>
      <c r="B658" s="4">
        <v>0.71</v>
      </c>
      <c r="C658" s="4">
        <v>1.2</v>
      </c>
      <c r="D658" s="4">
        <f t="shared" si="31"/>
        <v>0.85199999999999998</v>
      </c>
      <c r="E658" s="4">
        <f t="shared" si="33"/>
        <v>213.65289999999999</v>
      </c>
      <c r="F658" s="4">
        <f t="shared" si="32"/>
        <v>8.0228999999999928</v>
      </c>
      <c r="G658" s="12">
        <v>2023</v>
      </c>
    </row>
    <row r="659" spans="1:7" x14ac:dyDescent="0.2">
      <c r="A659" s="18">
        <v>45131.596099537041</v>
      </c>
      <c r="B659" s="4">
        <v>0.72</v>
      </c>
      <c r="C659" s="4">
        <v>1.2</v>
      </c>
      <c r="D659" s="4">
        <f t="shared" si="31"/>
        <v>0.86399999999999999</v>
      </c>
      <c r="E659" s="4">
        <f t="shared" si="33"/>
        <v>213.66489999999999</v>
      </c>
      <c r="F659" s="4">
        <f t="shared" si="32"/>
        <v>8.0348999999999933</v>
      </c>
      <c r="G659" s="12">
        <v>2023</v>
      </c>
    </row>
    <row r="660" spans="1:7" x14ac:dyDescent="0.2">
      <c r="A660" s="18">
        <v>45131.597141203703</v>
      </c>
      <c r="B660" s="4">
        <v>0.73</v>
      </c>
      <c r="C660" s="4">
        <v>1.2</v>
      </c>
      <c r="D660" s="4">
        <f t="shared" si="31"/>
        <v>0.876</v>
      </c>
      <c r="E660" s="4">
        <f t="shared" si="33"/>
        <v>213.67689999999999</v>
      </c>
      <c r="F660" s="4">
        <f t="shared" si="32"/>
        <v>8.0468999999999937</v>
      </c>
      <c r="G660" s="12">
        <v>2023</v>
      </c>
    </row>
    <row r="661" spans="1:7" x14ac:dyDescent="0.2">
      <c r="A661" s="18">
        <v>45131.59778935185</v>
      </c>
      <c r="B661" s="4">
        <v>0.74</v>
      </c>
      <c r="C661" s="4">
        <v>1.2</v>
      </c>
      <c r="D661" s="4">
        <f t="shared" si="31"/>
        <v>0.88800000000000001</v>
      </c>
      <c r="E661" s="4">
        <f t="shared" si="33"/>
        <v>213.68889999999999</v>
      </c>
      <c r="F661" s="4">
        <f t="shared" si="32"/>
        <v>8.0588999999999942</v>
      </c>
      <c r="G661" s="12">
        <v>2023</v>
      </c>
    </row>
    <row r="662" spans="1:7" x14ac:dyDescent="0.2">
      <c r="A662" s="18">
        <v>45131.598865740743</v>
      </c>
      <c r="B662" s="4">
        <v>0.75</v>
      </c>
      <c r="C662" s="4">
        <v>1.2</v>
      </c>
      <c r="D662" s="4">
        <f t="shared" si="31"/>
        <v>0.89999999999999991</v>
      </c>
      <c r="E662" s="4">
        <f t="shared" si="33"/>
        <v>213.70089999999999</v>
      </c>
      <c r="F662" s="4">
        <f t="shared" si="32"/>
        <v>8.0708999999999946</v>
      </c>
      <c r="G662" s="12">
        <v>2023</v>
      </c>
    </row>
    <row r="663" spans="1:7" x14ac:dyDescent="0.2">
      <c r="A663" s="18">
        <v>45131.635046296295</v>
      </c>
      <c r="B663" s="4">
        <v>0.76</v>
      </c>
      <c r="C663" s="4">
        <v>1.2</v>
      </c>
      <c r="D663" s="4">
        <f t="shared" si="31"/>
        <v>0.91199999999999992</v>
      </c>
      <c r="E663" s="4">
        <f t="shared" si="33"/>
        <v>213.71289999999999</v>
      </c>
      <c r="F663" s="4">
        <f t="shared" si="32"/>
        <v>8.0828999999999951</v>
      </c>
      <c r="G663" s="12">
        <v>2023</v>
      </c>
    </row>
    <row r="664" spans="1:7" x14ac:dyDescent="0.2">
      <c r="A664" s="18">
        <v>45137.670555555553</v>
      </c>
      <c r="B664" s="4">
        <v>0.77</v>
      </c>
      <c r="C664" s="4">
        <v>1.2</v>
      </c>
      <c r="D664" s="4">
        <f t="shared" si="31"/>
        <v>0.92399999999999993</v>
      </c>
      <c r="E664" s="4">
        <f t="shared" si="33"/>
        <v>213.72489999999999</v>
      </c>
      <c r="F664" s="4">
        <f t="shared" si="32"/>
        <v>8.0948999999999955</v>
      </c>
      <c r="G664" s="12">
        <v>2023</v>
      </c>
    </row>
    <row r="665" spans="1:7" x14ac:dyDescent="0.2">
      <c r="A665" s="18">
        <v>45138.56181712963</v>
      </c>
      <c r="B665" s="4">
        <v>0.78</v>
      </c>
      <c r="C665" s="4">
        <v>1.2</v>
      </c>
      <c r="D665" s="4">
        <f t="shared" si="31"/>
        <v>0.93599999999999994</v>
      </c>
      <c r="E665" s="4">
        <f t="shared" si="33"/>
        <v>213.73689999999999</v>
      </c>
      <c r="F665" s="4">
        <f t="shared" si="32"/>
        <v>8.106899999999996</v>
      </c>
      <c r="G665" s="12">
        <v>2023</v>
      </c>
    </row>
    <row r="666" spans="1:7" x14ac:dyDescent="0.2">
      <c r="A666" s="18">
        <v>45138.56821759259</v>
      </c>
      <c r="B666" s="4">
        <v>0.79</v>
      </c>
      <c r="C666" s="4">
        <v>1.2</v>
      </c>
      <c r="D666" s="4">
        <f t="shared" si="31"/>
        <v>0.94799999999999995</v>
      </c>
      <c r="E666" s="4">
        <f t="shared" si="33"/>
        <v>213.74889999999999</v>
      </c>
      <c r="F666" s="4">
        <f t="shared" si="32"/>
        <v>8.1188999999999965</v>
      </c>
      <c r="G666" s="12">
        <v>2023</v>
      </c>
    </row>
    <row r="667" spans="1:7" x14ac:dyDescent="0.2">
      <c r="A667" s="18">
        <v>45139.606932870367</v>
      </c>
      <c r="B667" s="4">
        <v>0.8</v>
      </c>
      <c r="C667" s="4">
        <v>1.2</v>
      </c>
      <c r="D667" s="4">
        <f t="shared" si="31"/>
        <v>0.96</v>
      </c>
      <c r="E667" s="4">
        <f t="shared" si="33"/>
        <v>213.76089999999999</v>
      </c>
      <c r="F667" s="4">
        <f t="shared" si="32"/>
        <v>8.1308999999999969</v>
      </c>
      <c r="G667" s="12">
        <v>2023</v>
      </c>
    </row>
    <row r="668" spans="1:7" x14ac:dyDescent="0.2">
      <c r="A668" s="18">
        <v>45139.607256944444</v>
      </c>
      <c r="B668" s="4">
        <v>0.81</v>
      </c>
      <c r="C668" s="4">
        <v>1.2</v>
      </c>
      <c r="D668" s="4">
        <f t="shared" ref="D668:D731" si="34">B668*C668</f>
        <v>0.97199999999999998</v>
      </c>
      <c r="E668" s="4">
        <f t="shared" si="33"/>
        <v>213.77289999999999</v>
      </c>
      <c r="F668" s="4">
        <f t="shared" si="32"/>
        <v>8.1428999999999974</v>
      </c>
      <c r="G668" s="12">
        <v>2023</v>
      </c>
    </row>
    <row r="669" spans="1:7" x14ac:dyDescent="0.2">
      <c r="A669" s="18">
        <v>45139.60769675926</v>
      </c>
      <c r="B669" s="4">
        <v>0.82</v>
      </c>
      <c r="C669" s="4">
        <v>1.2</v>
      </c>
      <c r="D669" s="4">
        <f t="shared" si="34"/>
        <v>0.98399999999999987</v>
      </c>
      <c r="E669" s="4">
        <f t="shared" si="33"/>
        <v>213.78489999999999</v>
      </c>
      <c r="F669" s="4">
        <f t="shared" si="32"/>
        <v>8.1548999999999978</v>
      </c>
      <c r="G669" s="12">
        <v>2023</v>
      </c>
    </row>
    <row r="670" spans="1:7" x14ac:dyDescent="0.2">
      <c r="A670" s="18">
        <v>45139.607881944445</v>
      </c>
      <c r="B670" s="4">
        <v>0.83</v>
      </c>
      <c r="C670" s="4">
        <v>1.2</v>
      </c>
      <c r="D670" s="4">
        <f t="shared" si="34"/>
        <v>0.99599999999999989</v>
      </c>
      <c r="E670" s="4">
        <f t="shared" si="33"/>
        <v>213.79689999999999</v>
      </c>
      <c r="F670" s="4">
        <f t="shared" si="32"/>
        <v>8.1668999999999983</v>
      </c>
      <c r="G670" s="12">
        <v>2023</v>
      </c>
    </row>
    <row r="671" spans="1:7" x14ac:dyDescent="0.2">
      <c r="A671" s="18">
        <v>45139.608275462961</v>
      </c>
      <c r="B671" s="4">
        <v>0.84</v>
      </c>
      <c r="C671" s="4">
        <v>1.2</v>
      </c>
      <c r="D671" s="4">
        <f t="shared" si="34"/>
        <v>1.008</v>
      </c>
      <c r="E671" s="4">
        <f t="shared" si="33"/>
        <v>213.80889999999999</v>
      </c>
      <c r="F671" s="4">
        <f t="shared" si="32"/>
        <v>8.1788999999999987</v>
      </c>
      <c r="G671" s="12">
        <v>2023</v>
      </c>
    </row>
    <row r="672" spans="1:7" x14ac:dyDescent="0.2">
      <c r="A672" s="18">
        <v>45139.608495370368</v>
      </c>
      <c r="B672" s="4">
        <v>0.85</v>
      </c>
      <c r="C672" s="4">
        <v>1.2</v>
      </c>
      <c r="D672" s="4">
        <f t="shared" si="34"/>
        <v>1.02</v>
      </c>
      <c r="E672" s="4">
        <f t="shared" si="33"/>
        <v>213.82089999999999</v>
      </c>
      <c r="F672" s="4">
        <f t="shared" si="32"/>
        <v>8.1908999999999992</v>
      </c>
      <c r="G672" s="12">
        <v>2023</v>
      </c>
    </row>
    <row r="673" spans="1:7" x14ac:dyDescent="0.2">
      <c r="A673" s="18">
        <v>45139.608865740738</v>
      </c>
      <c r="B673" s="4">
        <v>0.86</v>
      </c>
      <c r="C673" s="4">
        <v>1.2</v>
      </c>
      <c r="D673" s="4">
        <f t="shared" si="34"/>
        <v>1.032</v>
      </c>
      <c r="E673" s="4">
        <f t="shared" si="33"/>
        <v>213.8329</v>
      </c>
      <c r="F673" s="4">
        <f t="shared" si="32"/>
        <v>8.2028999999999996</v>
      </c>
      <c r="G673" s="12">
        <v>2023</v>
      </c>
    </row>
    <row r="674" spans="1:7" x14ac:dyDescent="0.2">
      <c r="A674" s="18">
        <v>45139.609131944446</v>
      </c>
      <c r="B674" s="4">
        <v>0.87</v>
      </c>
      <c r="C674" s="4">
        <v>1.2</v>
      </c>
      <c r="D674" s="4">
        <f t="shared" si="34"/>
        <v>1.044</v>
      </c>
      <c r="E674" s="4">
        <f t="shared" si="33"/>
        <v>213.8449</v>
      </c>
      <c r="F674" s="4">
        <f t="shared" si="32"/>
        <v>8.2149000000000001</v>
      </c>
      <c r="G674" s="12">
        <v>2023</v>
      </c>
    </row>
    <row r="675" spans="1:7" x14ac:dyDescent="0.2">
      <c r="A675" s="18">
        <v>45139.609652777777</v>
      </c>
      <c r="B675" s="4">
        <v>0.88</v>
      </c>
      <c r="C675" s="4">
        <v>1.2</v>
      </c>
      <c r="D675" s="4">
        <f t="shared" si="34"/>
        <v>1.056</v>
      </c>
      <c r="E675" s="4">
        <f t="shared" si="33"/>
        <v>213.8569</v>
      </c>
      <c r="F675" s="4">
        <f t="shared" si="32"/>
        <v>8.2269000000000005</v>
      </c>
      <c r="G675" s="12">
        <v>2023</v>
      </c>
    </row>
    <row r="676" spans="1:7" x14ac:dyDescent="0.2">
      <c r="A676" s="18">
        <v>45139.609895833331</v>
      </c>
      <c r="B676" s="4">
        <v>0.89</v>
      </c>
      <c r="C676" s="4">
        <v>1.2</v>
      </c>
      <c r="D676" s="4">
        <f t="shared" si="34"/>
        <v>1.0680000000000001</v>
      </c>
      <c r="E676" s="4">
        <f t="shared" si="33"/>
        <v>213.8689</v>
      </c>
      <c r="F676" s="4">
        <f t="shared" si="32"/>
        <v>8.238900000000001</v>
      </c>
      <c r="G676" s="12">
        <v>2023</v>
      </c>
    </row>
    <row r="677" spans="1:7" x14ac:dyDescent="0.2">
      <c r="A677" s="18">
        <v>45139.610486111109</v>
      </c>
      <c r="B677" s="4">
        <v>0.9</v>
      </c>
      <c r="C677" s="4">
        <v>1.2</v>
      </c>
      <c r="D677" s="4">
        <f t="shared" si="34"/>
        <v>1.08</v>
      </c>
      <c r="E677" s="4">
        <f t="shared" si="33"/>
        <v>213.8809</v>
      </c>
      <c r="F677" s="4">
        <f t="shared" si="32"/>
        <v>8.2509000000000015</v>
      </c>
      <c r="G677" s="12">
        <v>2023</v>
      </c>
    </row>
    <row r="678" spans="1:7" x14ac:dyDescent="0.2">
      <c r="A678" s="18">
        <v>45139.61074074074</v>
      </c>
      <c r="B678" s="4">
        <v>0.91</v>
      </c>
      <c r="C678" s="4">
        <v>1.2</v>
      </c>
      <c r="D678" s="4">
        <f t="shared" si="34"/>
        <v>1.0920000000000001</v>
      </c>
      <c r="E678" s="4">
        <f t="shared" si="33"/>
        <v>213.8929</v>
      </c>
      <c r="F678" s="4">
        <f t="shared" si="32"/>
        <v>8.2629000000000019</v>
      </c>
      <c r="G678" s="12">
        <v>2023</v>
      </c>
    </row>
    <row r="679" spans="1:7" x14ac:dyDescent="0.2">
      <c r="A679" s="18">
        <v>45139.611030092594</v>
      </c>
      <c r="B679" s="4">
        <v>0.92</v>
      </c>
      <c r="C679" s="4">
        <v>1.2</v>
      </c>
      <c r="D679" s="4">
        <f t="shared" si="34"/>
        <v>1.1040000000000001</v>
      </c>
      <c r="E679" s="4">
        <f t="shared" si="33"/>
        <v>213.9049</v>
      </c>
      <c r="F679" s="4">
        <f t="shared" si="32"/>
        <v>8.2749000000000024</v>
      </c>
      <c r="G679" s="12">
        <v>2023</v>
      </c>
    </row>
    <row r="680" spans="1:7" x14ac:dyDescent="0.2">
      <c r="A680" s="18">
        <v>45139.611250000002</v>
      </c>
      <c r="B680" s="4">
        <v>0.93</v>
      </c>
      <c r="C680" s="4">
        <v>1.2</v>
      </c>
      <c r="D680" s="4">
        <f t="shared" si="34"/>
        <v>1.1160000000000001</v>
      </c>
      <c r="E680" s="4">
        <f t="shared" si="33"/>
        <v>213.9169</v>
      </c>
      <c r="F680" s="4">
        <f t="shared" si="32"/>
        <v>8.2869000000000028</v>
      </c>
      <c r="G680" s="12">
        <v>2023</v>
      </c>
    </row>
    <row r="681" spans="1:7" x14ac:dyDescent="0.2">
      <c r="A681" s="18">
        <v>45139.611701388887</v>
      </c>
      <c r="B681" s="4">
        <v>0.94</v>
      </c>
      <c r="C681" s="4">
        <v>1.2</v>
      </c>
      <c r="D681" s="4">
        <f t="shared" si="34"/>
        <v>1.1279999999999999</v>
      </c>
      <c r="E681" s="4">
        <f t="shared" si="33"/>
        <v>213.92889999999997</v>
      </c>
      <c r="F681" s="4">
        <f t="shared" si="32"/>
        <v>8.2988999999999749</v>
      </c>
      <c r="G681" s="12">
        <v>2023</v>
      </c>
    </row>
    <row r="682" spans="1:7" x14ac:dyDescent="0.2">
      <c r="A682" s="18">
        <v>45139.612141203703</v>
      </c>
      <c r="B682" s="4">
        <v>0.95</v>
      </c>
      <c r="C682" s="4">
        <v>1.2</v>
      </c>
      <c r="D682" s="4">
        <f t="shared" si="34"/>
        <v>1.1399999999999999</v>
      </c>
      <c r="E682" s="4">
        <f t="shared" si="33"/>
        <v>213.94089999999997</v>
      </c>
      <c r="F682" s="4">
        <f t="shared" si="32"/>
        <v>8.3108999999999753</v>
      </c>
      <c r="G682" s="12">
        <v>2023</v>
      </c>
    </row>
    <row r="683" spans="1:7" x14ac:dyDescent="0.2">
      <c r="A683" s="18">
        <v>45139.616365740738</v>
      </c>
      <c r="B683" s="4">
        <v>0.96</v>
      </c>
      <c r="C683" s="4">
        <v>1.2</v>
      </c>
      <c r="D683" s="4">
        <f t="shared" si="34"/>
        <v>1.1519999999999999</v>
      </c>
      <c r="E683" s="4">
        <f t="shared" si="33"/>
        <v>213.95289999999997</v>
      </c>
      <c r="F683" s="4">
        <f t="shared" si="32"/>
        <v>8.3228999999999758</v>
      </c>
      <c r="G683" s="12">
        <v>2023</v>
      </c>
    </row>
    <row r="684" spans="1:7" x14ac:dyDescent="0.2">
      <c r="A684" s="18">
        <v>45140.541087962964</v>
      </c>
      <c r="B684" s="4">
        <v>0.97</v>
      </c>
      <c r="C684" s="4">
        <v>1.2</v>
      </c>
      <c r="D684" s="4">
        <f t="shared" si="34"/>
        <v>1.1639999999999999</v>
      </c>
      <c r="E684" s="4">
        <f t="shared" si="33"/>
        <v>213.96489999999997</v>
      </c>
      <c r="F684" s="4">
        <f t="shared" si="32"/>
        <v>8.3348999999999762</v>
      </c>
      <c r="G684" s="12">
        <v>2023</v>
      </c>
    </row>
    <row r="685" spans="1:7" x14ac:dyDescent="0.2">
      <c r="A685" s="18">
        <v>45140.542395833334</v>
      </c>
      <c r="B685" s="4">
        <v>0.98</v>
      </c>
      <c r="C685" s="4">
        <v>1.2</v>
      </c>
      <c r="D685" s="4">
        <f t="shared" si="34"/>
        <v>1.1759999999999999</v>
      </c>
      <c r="E685" s="4">
        <f t="shared" si="33"/>
        <v>213.97689999999997</v>
      </c>
      <c r="F685" s="4">
        <f t="shared" si="32"/>
        <v>8.3468999999999767</v>
      </c>
      <c r="G685" s="12">
        <v>2023</v>
      </c>
    </row>
    <row r="686" spans="1:7" x14ac:dyDescent="0.2">
      <c r="A686" s="18">
        <v>45140.543715277781</v>
      </c>
      <c r="B686" s="4">
        <v>0.99</v>
      </c>
      <c r="C686" s="4">
        <v>1.2</v>
      </c>
      <c r="D686" s="4">
        <f t="shared" si="34"/>
        <v>1.1879999999999999</v>
      </c>
      <c r="E686" s="4">
        <f t="shared" si="33"/>
        <v>213.98889999999997</v>
      </c>
      <c r="F686" s="4">
        <f t="shared" si="32"/>
        <v>8.3588999999999771</v>
      </c>
      <c r="G686" s="12">
        <v>2023</v>
      </c>
    </row>
    <row r="687" spans="1:7" x14ac:dyDescent="0.2">
      <c r="A687" s="18">
        <v>45140.591493055559</v>
      </c>
      <c r="B687" s="4">
        <v>1</v>
      </c>
      <c r="C687" s="4">
        <v>1.2</v>
      </c>
      <c r="D687" s="4">
        <f t="shared" si="34"/>
        <v>1.2</v>
      </c>
      <c r="E687" s="4">
        <f t="shared" si="33"/>
        <v>214.00089999999997</v>
      </c>
      <c r="F687" s="4">
        <f t="shared" si="32"/>
        <v>8.3708999999999776</v>
      </c>
      <c r="G687" s="12">
        <v>2023</v>
      </c>
    </row>
    <row r="688" spans="1:7" x14ac:dyDescent="0.2">
      <c r="A688" s="18">
        <v>45140.618449074071</v>
      </c>
      <c r="B688" s="4">
        <v>1.01</v>
      </c>
      <c r="C688" s="4">
        <v>1.2</v>
      </c>
      <c r="D688" s="4">
        <f t="shared" si="34"/>
        <v>1.212</v>
      </c>
      <c r="E688" s="4">
        <f t="shared" si="33"/>
        <v>214.01289999999997</v>
      </c>
      <c r="F688" s="4">
        <f t="shared" si="32"/>
        <v>8.382899999999978</v>
      </c>
      <c r="G688" s="12">
        <v>2023</v>
      </c>
    </row>
    <row r="689" spans="1:7" x14ac:dyDescent="0.2">
      <c r="A689" s="18">
        <v>45147.828726851854</v>
      </c>
      <c r="B689" s="4">
        <v>1.02</v>
      </c>
      <c r="C689" s="4">
        <v>1.2</v>
      </c>
      <c r="D689" s="4">
        <f t="shared" si="34"/>
        <v>1.224</v>
      </c>
      <c r="E689" s="4">
        <f t="shared" si="33"/>
        <v>214.02489999999997</v>
      </c>
      <c r="F689" s="4">
        <f t="shared" si="32"/>
        <v>8.3948999999999785</v>
      </c>
      <c r="G689" s="12">
        <v>2023</v>
      </c>
    </row>
    <row r="690" spans="1:7" x14ac:dyDescent="0.2">
      <c r="A690" s="18">
        <v>45147.829618055555</v>
      </c>
      <c r="B690" s="4">
        <v>1.03</v>
      </c>
      <c r="C690" s="4">
        <v>1.2</v>
      </c>
      <c r="D690" s="4">
        <f t="shared" si="34"/>
        <v>1.236</v>
      </c>
      <c r="E690" s="4">
        <f t="shared" si="33"/>
        <v>214.03689999999997</v>
      </c>
      <c r="F690" s="4">
        <f t="shared" si="32"/>
        <v>8.4068999999999789</v>
      </c>
      <c r="G690" s="12">
        <v>2023</v>
      </c>
    </row>
    <row r="691" spans="1:7" x14ac:dyDescent="0.2">
      <c r="A691" s="18">
        <v>45148.393946759257</v>
      </c>
      <c r="B691" s="4">
        <v>1.04</v>
      </c>
      <c r="C691" s="4">
        <v>1.2</v>
      </c>
      <c r="D691" s="4">
        <f t="shared" si="34"/>
        <v>1.248</v>
      </c>
      <c r="E691" s="4">
        <f t="shared" si="33"/>
        <v>214.04889999999997</v>
      </c>
      <c r="F691" s="4">
        <f t="shared" si="32"/>
        <v>8.4188999999999794</v>
      </c>
      <c r="G691" s="12">
        <v>2023</v>
      </c>
    </row>
    <row r="692" spans="1:7" x14ac:dyDescent="0.2">
      <c r="A692" s="18">
        <v>45148.57476851852</v>
      </c>
      <c r="B692" s="4">
        <v>1.05</v>
      </c>
      <c r="C692" s="4">
        <v>1.2</v>
      </c>
      <c r="D692" s="4">
        <f t="shared" si="34"/>
        <v>1.26</v>
      </c>
      <c r="E692" s="4">
        <f t="shared" si="33"/>
        <v>214.06089999999998</v>
      </c>
      <c r="F692" s="4">
        <f t="shared" si="32"/>
        <v>8.4308999999999799</v>
      </c>
      <c r="G692" s="12">
        <v>2023</v>
      </c>
    </row>
    <row r="693" spans="1:7" x14ac:dyDescent="0.2">
      <c r="A693" s="18">
        <v>45148.575185185182</v>
      </c>
      <c r="B693" s="4">
        <v>1.06</v>
      </c>
      <c r="C693" s="4">
        <v>1.2</v>
      </c>
      <c r="D693" s="4">
        <f t="shared" si="34"/>
        <v>1.272</v>
      </c>
      <c r="E693" s="4">
        <f t="shared" si="33"/>
        <v>214.07289999999998</v>
      </c>
      <c r="F693" s="4">
        <f t="shared" si="32"/>
        <v>8.4428999999999803</v>
      </c>
      <c r="G693" s="12">
        <v>2023</v>
      </c>
    </row>
    <row r="694" spans="1:7" x14ac:dyDescent="0.2">
      <c r="A694" s="18">
        <v>45148.575428240743</v>
      </c>
      <c r="B694" s="4">
        <v>1.07</v>
      </c>
      <c r="C694" s="4">
        <v>1.2</v>
      </c>
      <c r="D694" s="4">
        <f t="shared" si="34"/>
        <v>1.284</v>
      </c>
      <c r="E694" s="4">
        <f t="shared" si="33"/>
        <v>214.08489999999998</v>
      </c>
      <c r="F694" s="4">
        <f t="shared" si="32"/>
        <v>8.4548999999999808</v>
      </c>
      <c r="G694" s="12">
        <v>2023</v>
      </c>
    </row>
    <row r="695" spans="1:7" x14ac:dyDescent="0.2">
      <c r="A695" s="18">
        <v>45148.575856481482</v>
      </c>
      <c r="B695" s="4">
        <v>1.08</v>
      </c>
      <c r="C695" s="4">
        <v>1.2</v>
      </c>
      <c r="D695" s="4">
        <f t="shared" si="34"/>
        <v>1.296</v>
      </c>
      <c r="E695" s="4">
        <f t="shared" si="33"/>
        <v>214.09689999999998</v>
      </c>
      <c r="F695" s="4">
        <f t="shared" si="32"/>
        <v>8.4668999999999812</v>
      </c>
      <c r="G695" s="12">
        <v>2023</v>
      </c>
    </row>
    <row r="696" spans="1:7" x14ac:dyDescent="0.2">
      <c r="A696" s="18">
        <v>45148.576215277775</v>
      </c>
      <c r="B696" s="4">
        <v>1.0900000000000001</v>
      </c>
      <c r="C696" s="4">
        <v>1.2</v>
      </c>
      <c r="D696" s="4">
        <f t="shared" si="34"/>
        <v>1.3080000000000001</v>
      </c>
      <c r="E696" s="4">
        <f t="shared" si="33"/>
        <v>214.10889999999998</v>
      </c>
      <c r="F696" s="4">
        <f t="shared" si="32"/>
        <v>8.4788999999999817</v>
      </c>
      <c r="G696" s="12">
        <v>2023</v>
      </c>
    </row>
    <row r="697" spans="1:7" x14ac:dyDescent="0.2">
      <c r="A697" s="18">
        <v>45148.577152777776</v>
      </c>
      <c r="B697" s="4">
        <v>1.1000000000000001</v>
      </c>
      <c r="C697" s="4">
        <v>1.2</v>
      </c>
      <c r="D697" s="4">
        <f t="shared" si="34"/>
        <v>1.32</v>
      </c>
      <c r="E697" s="4">
        <f t="shared" si="33"/>
        <v>214.12089999999998</v>
      </c>
      <c r="F697" s="4">
        <f t="shared" si="32"/>
        <v>8.4908999999999821</v>
      </c>
      <c r="G697" s="12">
        <v>2023</v>
      </c>
    </row>
    <row r="698" spans="1:7" x14ac:dyDescent="0.2">
      <c r="A698" s="18">
        <v>45148.578113425923</v>
      </c>
      <c r="B698" s="4">
        <v>1.1100000000000001</v>
      </c>
      <c r="C698" s="4">
        <v>1.2</v>
      </c>
      <c r="D698" s="4">
        <f t="shared" si="34"/>
        <v>1.3320000000000001</v>
      </c>
      <c r="E698" s="4">
        <f t="shared" si="33"/>
        <v>214.13289999999998</v>
      </c>
      <c r="F698" s="4">
        <f t="shared" si="32"/>
        <v>8.5028999999999826</v>
      </c>
      <c r="G698" s="12">
        <v>2023</v>
      </c>
    </row>
    <row r="699" spans="1:7" x14ac:dyDescent="0.2">
      <c r="A699" s="18">
        <v>45148.580416666664</v>
      </c>
      <c r="B699" s="4">
        <v>1.1200000000000001</v>
      </c>
      <c r="C699" s="4">
        <v>1.2</v>
      </c>
      <c r="D699" s="4">
        <f t="shared" si="34"/>
        <v>1.3440000000000001</v>
      </c>
      <c r="E699" s="4">
        <f t="shared" si="33"/>
        <v>214.14489999999998</v>
      </c>
      <c r="F699" s="4">
        <f t="shared" si="32"/>
        <v>8.514899999999983</v>
      </c>
      <c r="G699" s="12">
        <v>2023</v>
      </c>
    </row>
    <row r="700" spans="1:7" x14ac:dyDescent="0.2">
      <c r="A700" s="18">
        <v>45148.580601851849</v>
      </c>
      <c r="B700" s="4">
        <v>1.1299999999999999</v>
      </c>
      <c r="C700" s="4">
        <v>1.2</v>
      </c>
      <c r="D700" s="4">
        <f t="shared" si="34"/>
        <v>1.3559999999999999</v>
      </c>
      <c r="E700" s="4">
        <f t="shared" si="33"/>
        <v>214.15689999999998</v>
      </c>
      <c r="F700" s="4">
        <f t="shared" si="32"/>
        <v>8.5268999999999835</v>
      </c>
      <c r="G700" s="12">
        <v>2023</v>
      </c>
    </row>
    <row r="701" spans="1:7" x14ac:dyDescent="0.2">
      <c r="A701" s="18">
        <v>45148.580868055556</v>
      </c>
      <c r="B701" s="4">
        <v>1.1399999999999999</v>
      </c>
      <c r="C701" s="4">
        <v>1.2</v>
      </c>
      <c r="D701" s="4">
        <f t="shared" si="34"/>
        <v>1.3679999999999999</v>
      </c>
      <c r="E701" s="4">
        <f t="shared" si="33"/>
        <v>214.16889999999998</v>
      </c>
      <c r="F701" s="4">
        <f t="shared" si="32"/>
        <v>8.5388999999999839</v>
      </c>
      <c r="G701" s="12">
        <v>2023</v>
      </c>
    </row>
    <row r="702" spans="1:7" x14ac:dyDescent="0.2">
      <c r="A702" s="18">
        <v>45148.580995370372</v>
      </c>
      <c r="B702" s="4">
        <v>1.1499999999999999</v>
      </c>
      <c r="C702" s="4">
        <v>1.2</v>
      </c>
      <c r="D702" s="4">
        <f t="shared" si="34"/>
        <v>1.38</v>
      </c>
      <c r="E702" s="4">
        <f t="shared" si="33"/>
        <v>214.18089999999998</v>
      </c>
      <c r="F702" s="4">
        <f t="shared" si="32"/>
        <v>8.5508999999999844</v>
      </c>
      <c r="G702" s="12">
        <v>2023</v>
      </c>
    </row>
    <row r="703" spans="1:7" x14ac:dyDescent="0.2">
      <c r="A703" s="18">
        <v>45148.581238425926</v>
      </c>
      <c r="B703" s="4">
        <v>1.1599999999999999</v>
      </c>
      <c r="C703" s="4">
        <v>1.2</v>
      </c>
      <c r="D703" s="4">
        <f t="shared" si="34"/>
        <v>1.3919999999999999</v>
      </c>
      <c r="E703" s="4">
        <f t="shared" si="33"/>
        <v>214.19289999999998</v>
      </c>
      <c r="F703" s="4">
        <f t="shared" si="32"/>
        <v>8.5628999999999849</v>
      </c>
      <c r="G703" s="12">
        <v>2023</v>
      </c>
    </row>
    <row r="704" spans="1:7" x14ac:dyDescent="0.2">
      <c r="A704" s="18">
        <v>45148.581423611111</v>
      </c>
      <c r="B704" s="4">
        <v>1.17</v>
      </c>
      <c r="C704" s="4">
        <v>1.2</v>
      </c>
      <c r="D704" s="4">
        <f t="shared" si="34"/>
        <v>1.4039999999999999</v>
      </c>
      <c r="E704" s="4">
        <f t="shared" si="33"/>
        <v>214.20489999999998</v>
      </c>
      <c r="F704" s="4">
        <f t="shared" si="32"/>
        <v>8.5748999999999853</v>
      </c>
      <c r="G704" s="12">
        <v>2023</v>
      </c>
    </row>
    <row r="705" spans="1:7" x14ac:dyDescent="0.2">
      <c r="A705" s="18">
        <v>45148.582025462965</v>
      </c>
      <c r="B705" s="4">
        <v>1.18</v>
      </c>
      <c r="C705" s="4">
        <v>1.2</v>
      </c>
      <c r="D705" s="4">
        <f t="shared" si="34"/>
        <v>1.4159999999999999</v>
      </c>
      <c r="E705" s="4">
        <f t="shared" si="33"/>
        <v>214.21689999999998</v>
      </c>
      <c r="F705" s="4">
        <f t="shared" si="32"/>
        <v>8.5868999999999858</v>
      </c>
      <c r="G705" s="12">
        <v>2023</v>
      </c>
    </row>
    <row r="706" spans="1:7" x14ac:dyDescent="0.2">
      <c r="A706" s="18">
        <v>45148.582916666666</v>
      </c>
      <c r="B706" s="4">
        <v>1.19</v>
      </c>
      <c r="C706" s="4">
        <v>1.2</v>
      </c>
      <c r="D706" s="4">
        <f t="shared" si="34"/>
        <v>1.4279999999999999</v>
      </c>
      <c r="E706" s="4">
        <f t="shared" si="33"/>
        <v>214.22889999999998</v>
      </c>
      <c r="F706" s="4">
        <f t="shared" si="32"/>
        <v>8.5988999999999862</v>
      </c>
      <c r="G706" s="12">
        <v>2023</v>
      </c>
    </row>
    <row r="707" spans="1:7" x14ac:dyDescent="0.2">
      <c r="A707" s="18">
        <v>45148.583865740744</v>
      </c>
      <c r="B707" s="4">
        <v>1.2</v>
      </c>
      <c r="C707" s="4">
        <v>1.2</v>
      </c>
      <c r="D707" s="4">
        <f t="shared" si="34"/>
        <v>1.44</v>
      </c>
      <c r="E707" s="4">
        <f t="shared" si="33"/>
        <v>214.24089999999998</v>
      </c>
      <c r="F707" s="4">
        <f t="shared" si="32"/>
        <v>8.6108999999999867</v>
      </c>
      <c r="G707" s="12">
        <v>2023</v>
      </c>
    </row>
    <row r="708" spans="1:7" x14ac:dyDescent="0.2">
      <c r="A708" s="18">
        <v>45148.584467592591</v>
      </c>
      <c r="B708" s="4">
        <v>1.21</v>
      </c>
      <c r="C708" s="4">
        <v>1.2</v>
      </c>
      <c r="D708" s="4">
        <f t="shared" si="34"/>
        <v>1.452</v>
      </c>
      <c r="E708" s="4">
        <f t="shared" si="33"/>
        <v>214.25289999999998</v>
      </c>
      <c r="F708" s="4">
        <f t="shared" ref="F708:F771" si="35">E708-205.63</f>
        <v>8.6228999999999871</v>
      </c>
      <c r="G708" s="12">
        <v>2023</v>
      </c>
    </row>
    <row r="709" spans="1:7" x14ac:dyDescent="0.2">
      <c r="A709" s="18">
        <v>45148.588703703703</v>
      </c>
      <c r="B709" s="4">
        <v>1.22</v>
      </c>
      <c r="C709" s="4">
        <v>1.2</v>
      </c>
      <c r="D709" s="4">
        <f t="shared" si="34"/>
        <v>1.464</v>
      </c>
      <c r="E709" s="4">
        <f t="shared" si="33"/>
        <v>214.26489999999998</v>
      </c>
      <c r="F709" s="4">
        <f t="shared" si="35"/>
        <v>8.6348999999999876</v>
      </c>
      <c r="G709" s="12">
        <v>2023</v>
      </c>
    </row>
    <row r="710" spans="1:7" x14ac:dyDescent="0.2">
      <c r="A710" s="18">
        <v>45148.591134259259</v>
      </c>
      <c r="B710" s="4">
        <v>1.23</v>
      </c>
      <c r="C710" s="4">
        <v>1.2</v>
      </c>
      <c r="D710" s="4">
        <f t="shared" si="34"/>
        <v>1.476</v>
      </c>
      <c r="E710" s="4">
        <f t="shared" si="33"/>
        <v>214.27689999999998</v>
      </c>
      <c r="F710" s="4">
        <f t="shared" si="35"/>
        <v>8.646899999999988</v>
      </c>
      <c r="G710" s="12">
        <v>2023</v>
      </c>
    </row>
    <row r="711" spans="1:7" x14ac:dyDescent="0.2">
      <c r="A711" s="18">
        <v>45148.596585648149</v>
      </c>
      <c r="B711" s="4">
        <v>1.24</v>
      </c>
      <c r="C711" s="4">
        <v>1.2</v>
      </c>
      <c r="D711" s="4">
        <f t="shared" si="34"/>
        <v>1.488</v>
      </c>
      <c r="E711" s="4">
        <f t="shared" si="33"/>
        <v>214.28889999999998</v>
      </c>
      <c r="F711" s="4">
        <f t="shared" si="35"/>
        <v>8.6588999999999885</v>
      </c>
      <c r="G711" s="12">
        <v>2023</v>
      </c>
    </row>
    <row r="712" spans="1:7" x14ac:dyDescent="0.2">
      <c r="A712" s="18">
        <v>45148.601354166669</v>
      </c>
      <c r="B712" s="4">
        <v>1.25</v>
      </c>
      <c r="C712" s="4">
        <v>1.2</v>
      </c>
      <c r="D712" s="4">
        <f t="shared" si="34"/>
        <v>1.5</v>
      </c>
      <c r="E712" s="4">
        <f t="shared" si="33"/>
        <v>214.30089999999998</v>
      </c>
      <c r="F712" s="4">
        <f t="shared" si="35"/>
        <v>8.6708999999999889</v>
      </c>
      <c r="G712" s="12">
        <v>2023</v>
      </c>
    </row>
    <row r="713" spans="1:7" x14ac:dyDescent="0.2">
      <c r="A713" s="18">
        <v>45148.735185185185</v>
      </c>
      <c r="B713" s="4">
        <v>1.26</v>
      </c>
      <c r="C713" s="4">
        <v>1.2</v>
      </c>
      <c r="D713" s="4">
        <f t="shared" si="34"/>
        <v>1.512</v>
      </c>
      <c r="E713" s="4">
        <f t="shared" si="33"/>
        <v>214.31289999999998</v>
      </c>
      <c r="F713" s="4">
        <f t="shared" si="35"/>
        <v>8.6828999999999894</v>
      </c>
      <c r="G713" s="12">
        <v>2023</v>
      </c>
    </row>
    <row r="714" spans="1:7" x14ac:dyDescent="0.2">
      <c r="A714" s="18">
        <v>45148.735972222225</v>
      </c>
      <c r="B714" s="4">
        <v>1.27</v>
      </c>
      <c r="C714" s="4">
        <v>1.2</v>
      </c>
      <c r="D714" s="4">
        <f t="shared" si="34"/>
        <v>1.524</v>
      </c>
      <c r="E714" s="4">
        <f t="shared" si="33"/>
        <v>214.32489999999999</v>
      </c>
      <c r="F714" s="4">
        <f t="shared" si="35"/>
        <v>8.6948999999999899</v>
      </c>
      <c r="G714" s="12">
        <v>2023</v>
      </c>
    </row>
    <row r="715" spans="1:7" x14ac:dyDescent="0.2">
      <c r="A715" s="18">
        <v>45148.736608796295</v>
      </c>
      <c r="B715" s="4">
        <v>1.28</v>
      </c>
      <c r="C715" s="4">
        <v>1.2</v>
      </c>
      <c r="D715" s="4">
        <f t="shared" si="34"/>
        <v>1.536</v>
      </c>
      <c r="E715" s="4">
        <f t="shared" si="33"/>
        <v>214.33689999999999</v>
      </c>
      <c r="F715" s="4">
        <f t="shared" si="35"/>
        <v>8.7068999999999903</v>
      </c>
      <c r="G715" s="12">
        <v>2023</v>
      </c>
    </row>
    <row r="716" spans="1:7" x14ac:dyDescent="0.2">
      <c r="A716" s="18">
        <v>45148.736932870372</v>
      </c>
      <c r="B716" s="4">
        <v>1.29</v>
      </c>
      <c r="C716" s="4">
        <v>1.2</v>
      </c>
      <c r="D716" s="4">
        <f t="shared" si="34"/>
        <v>1.548</v>
      </c>
      <c r="E716" s="4">
        <f t="shared" ref="E716:E779" si="36">D716+$E$586</f>
        <v>214.34889999999999</v>
      </c>
      <c r="F716" s="4">
        <f t="shared" si="35"/>
        <v>8.7188999999999908</v>
      </c>
      <c r="G716" s="12">
        <v>2023</v>
      </c>
    </row>
    <row r="717" spans="1:7" x14ac:dyDescent="0.2">
      <c r="A717" s="18">
        <v>45148.738125000003</v>
      </c>
      <c r="B717" s="4">
        <v>1.3</v>
      </c>
      <c r="C717" s="4">
        <v>1.2</v>
      </c>
      <c r="D717" s="4">
        <f t="shared" si="34"/>
        <v>1.56</v>
      </c>
      <c r="E717" s="4">
        <f t="shared" si="36"/>
        <v>214.36089999999999</v>
      </c>
      <c r="F717" s="4">
        <f t="shared" si="35"/>
        <v>8.7308999999999912</v>
      </c>
      <c r="G717" s="12">
        <v>2023</v>
      </c>
    </row>
    <row r="718" spans="1:7" x14ac:dyDescent="0.2">
      <c r="A718" s="18">
        <v>45148.73847222222</v>
      </c>
      <c r="B718" s="4">
        <v>1.31</v>
      </c>
      <c r="C718" s="4">
        <v>1.2</v>
      </c>
      <c r="D718" s="4">
        <f t="shared" si="34"/>
        <v>1.5720000000000001</v>
      </c>
      <c r="E718" s="4">
        <f t="shared" si="36"/>
        <v>214.37289999999999</v>
      </c>
      <c r="F718" s="4">
        <f t="shared" si="35"/>
        <v>8.7428999999999917</v>
      </c>
      <c r="G718" s="12">
        <v>2023</v>
      </c>
    </row>
    <row r="719" spans="1:7" x14ac:dyDescent="0.2">
      <c r="A719" s="18">
        <v>45148.740972222222</v>
      </c>
      <c r="B719" s="4">
        <v>1.32</v>
      </c>
      <c r="C719" s="4">
        <v>1.2</v>
      </c>
      <c r="D719" s="4">
        <f t="shared" si="34"/>
        <v>1.5840000000000001</v>
      </c>
      <c r="E719" s="4">
        <f t="shared" si="36"/>
        <v>214.38489999999999</v>
      </c>
      <c r="F719" s="4">
        <f t="shared" si="35"/>
        <v>8.7548999999999921</v>
      </c>
      <c r="G719" s="12">
        <v>2023</v>
      </c>
    </row>
    <row r="720" spans="1:7" x14ac:dyDescent="0.2">
      <c r="A720" s="18">
        <v>45148.743877314817</v>
      </c>
      <c r="B720" s="4">
        <v>1.33</v>
      </c>
      <c r="C720" s="4">
        <v>1.2</v>
      </c>
      <c r="D720" s="4">
        <f t="shared" si="34"/>
        <v>1.5960000000000001</v>
      </c>
      <c r="E720" s="4">
        <f t="shared" si="36"/>
        <v>214.39689999999999</v>
      </c>
      <c r="F720" s="4">
        <f t="shared" si="35"/>
        <v>8.7668999999999926</v>
      </c>
      <c r="G720" s="12">
        <v>2023</v>
      </c>
    </row>
    <row r="721" spans="1:7" x14ac:dyDescent="0.2">
      <c r="A721" s="18">
        <v>45148.81958333333</v>
      </c>
      <c r="B721" s="4">
        <v>1.34</v>
      </c>
      <c r="C721" s="4">
        <v>1.2</v>
      </c>
      <c r="D721" s="4">
        <f t="shared" si="34"/>
        <v>1.6080000000000001</v>
      </c>
      <c r="E721" s="4">
        <f t="shared" si="36"/>
        <v>214.40889999999999</v>
      </c>
      <c r="F721" s="4">
        <f t="shared" si="35"/>
        <v>8.778899999999993</v>
      </c>
      <c r="G721" s="12">
        <v>2023</v>
      </c>
    </row>
    <row r="722" spans="1:7" x14ac:dyDescent="0.2">
      <c r="A722" s="18">
        <v>45149.125231481485</v>
      </c>
      <c r="B722" s="4">
        <v>1.35</v>
      </c>
      <c r="C722" s="4">
        <v>1.2</v>
      </c>
      <c r="D722" s="4">
        <f t="shared" si="34"/>
        <v>1.62</v>
      </c>
      <c r="E722" s="4">
        <f t="shared" si="36"/>
        <v>214.42089999999999</v>
      </c>
      <c r="F722" s="4">
        <f t="shared" si="35"/>
        <v>8.7908999999999935</v>
      </c>
      <c r="G722" s="12">
        <v>2023</v>
      </c>
    </row>
    <row r="723" spans="1:7" x14ac:dyDescent="0.2">
      <c r="A723" s="18">
        <v>45156.325011574074</v>
      </c>
      <c r="B723" s="4">
        <v>1.36</v>
      </c>
      <c r="C723" s="4">
        <v>1.2</v>
      </c>
      <c r="D723" s="4">
        <f t="shared" si="34"/>
        <v>1.6320000000000001</v>
      </c>
      <c r="E723" s="4">
        <f t="shared" si="36"/>
        <v>214.43289999999999</v>
      </c>
      <c r="F723" s="4">
        <f t="shared" si="35"/>
        <v>8.802899999999994</v>
      </c>
      <c r="G723" s="12">
        <v>2023</v>
      </c>
    </row>
    <row r="724" spans="1:7" x14ac:dyDescent="0.2">
      <c r="A724" s="18">
        <v>45156.33315972222</v>
      </c>
      <c r="B724" s="4">
        <v>1.37</v>
      </c>
      <c r="C724" s="4">
        <v>1.2</v>
      </c>
      <c r="D724" s="4">
        <f t="shared" si="34"/>
        <v>1.6440000000000001</v>
      </c>
      <c r="E724" s="4">
        <f t="shared" si="36"/>
        <v>214.44489999999999</v>
      </c>
      <c r="F724" s="4">
        <f t="shared" si="35"/>
        <v>8.8148999999999944</v>
      </c>
      <c r="G724" s="12">
        <v>2023</v>
      </c>
    </row>
    <row r="725" spans="1:7" x14ac:dyDescent="0.2">
      <c r="A725" s="18">
        <v>45156.986678240741</v>
      </c>
      <c r="B725" s="4">
        <v>1.38</v>
      </c>
      <c r="C725" s="4">
        <v>1.2</v>
      </c>
      <c r="D725" s="4">
        <f t="shared" si="34"/>
        <v>1.6559999999999999</v>
      </c>
      <c r="E725" s="4">
        <f t="shared" si="36"/>
        <v>214.45689999999999</v>
      </c>
      <c r="F725" s="4">
        <f t="shared" si="35"/>
        <v>8.8268999999999949</v>
      </c>
      <c r="G725" s="12">
        <v>2023</v>
      </c>
    </row>
    <row r="726" spans="1:7" x14ac:dyDescent="0.2">
      <c r="A726" s="18">
        <v>45156.989340277774</v>
      </c>
      <c r="B726" s="4">
        <v>1.39</v>
      </c>
      <c r="C726" s="4">
        <v>1.2</v>
      </c>
      <c r="D726" s="4">
        <f t="shared" si="34"/>
        <v>1.6679999999999999</v>
      </c>
      <c r="E726" s="4">
        <f t="shared" si="36"/>
        <v>214.46889999999999</v>
      </c>
      <c r="F726" s="4">
        <f t="shared" si="35"/>
        <v>8.8388999999999953</v>
      </c>
      <c r="G726" s="12">
        <v>2023</v>
      </c>
    </row>
    <row r="727" spans="1:7" x14ac:dyDescent="0.2">
      <c r="A727" s="18">
        <v>45157.008981481478</v>
      </c>
      <c r="B727" s="4">
        <v>1.4</v>
      </c>
      <c r="C727" s="4">
        <v>1.2</v>
      </c>
      <c r="D727" s="4">
        <f t="shared" si="34"/>
        <v>1.68</v>
      </c>
      <c r="E727" s="4">
        <f t="shared" si="36"/>
        <v>214.48089999999999</v>
      </c>
      <c r="F727" s="4">
        <f t="shared" si="35"/>
        <v>8.8508999999999958</v>
      </c>
      <c r="G727" s="12">
        <v>2023</v>
      </c>
    </row>
    <row r="728" spans="1:7" x14ac:dyDescent="0.2">
      <c r="A728" s="18">
        <v>45157.01021990741</v>
      </c>
      <c r="B728" s="4">
        <v>1.41</v>
      </c>
      <c r="C728" s="4">
        <v>1.2</v>
      </c>
      <c r="D728" s="4">
        <f t="shared" si="34"/>
        <v>1.6919999999999999</v>
      </c>
      <c r="E728" s="4">
        <f t="shared" si="36"/>
        <v>214.49289999999999</v>
      </c>
      <c r="F728" s="4">
        <f t="shared" si="35"/>
        <v>8.8628999999999962</v>
      </c>
      <c r="G728" s="12">
        <v>2023</v>
      </c>
    </row>
    <row r="729" spans="1:7" x14ac:dyDescent="0.2">
      <c r="A729" s="18">
        <v>45157.011099537034</v>
      </c>
      <c r="B729" s="4">
        <v>1.42</v>
      </c>
      <c r="C729" s="4">
        <v>1.2</v>
      </c>
      <c r="D729" s="4">
        <f t="shared" si="34"/>
        <v>1.704</v>
      </c>
      <c r="E729" s="4">
        <f t="shared" si="36"/>
        <v>214.50489999999999</v>
      </c>
      <c r="F729" s="4">
        <f t="shared" si="35"/>
        <v>8.8748999999999967</v>
      </c>
      <c r="G729" s="12">
        <v>2023</v>
      </c>
    </row>
    <row r="730" spans="1:7" x14ac:dyDescent="0.2">
      <c r="A730" s="18">
        <v>45157.011840277781</v>
      </c>
      <c r="B730" s="4">
        <v>1.43</v>
      </c>
      <c r="C730" s="4">
        <v>1.2</v>
      </c>
      <c r="D730" s="4">
        <f t="shared" si="34"/>
        <v>1.716</v>
      </c>
      <c r="E730" s="4">
        <f t="shared" si="36"/>
        <v>214.51689999999999</v>
      </c>
      <c r="F730" s="4">
        <f t="shared" si="35"/>
        <v>8.8868999999999971</v>
      </c>
      <c r="G730" s="12">
        <v>2023</v>
      </c>
    </row>
    <row r="731" spans="1:7" x14ac:dyDescent="0.2">
      <c r="A731" s="18">
        <v>45157.012604166666</v>
      </c>
      <c r="B731" s="4">
        <v>1.44</v>
      </c>
      <c r="C731" s="4">
        <v>1.2</v>
      </c>
      <c r="D731" s="4">
        <f t="shared" si="34"/>
        <v>1.728</v>
      </c>
      <c r="E731" s="4">
        <f t="shared" si="36"/>
        <v>214.52889999999999</v>
      </c>
      <c r="F731" s="4">
        <f t="shared" si="35"/>
        <v>8.8988999999999976</v>
      </c>
      <c r="G731" s="12">
        <v>2023</v>
      </c>
    </row>
    <row r="732" spans="1:7" x14ac:dyDescent="0.2">
      <c r="A732" s="18">
        <v>45157.013159722221</v>
      </c>
      <c r="B732" s="4">
        <v>1.45</v>
      </c>
      <c r="C732" s="4">
        <v>1.2</v>
      </c>
      <c r="D732" s="4">
        <f t="shared" ref="D732:D795" si="37">B732*C732</f>
        <v>1.74</v>
      </c>
      <c r="E732" s="4">
        <f t="shared" si="36"/>
        <v>214.54089999999999</v>
      </c>
      <c r="F732" s="4">
        <f t="shared" si="35"/>
        <v>8.910899999999998</v>
      </c>
      <c r="G732" s="12">
        <v>2023</v>
      </c>
    </row>
    <row r="733" spans="1:7" x14ac:dyDescent="0.2">
      <c r="A733" s="18">
        <v>45157.013981481483</v>
      </c>
      <c r="B733" s="4">
        <v>1.46</v>
      </c>
      <c r="C733" s="4">
        <v>1.2</v>
      </c>
      <c r="D733" s="4">
        <f t="shared" si="37"/>
        <v>1.752</v>
      </c>
      <c r="E733" s="4">
        <f t="shared" si="36"/>
        <v>214.55289999999999</v>
      </c>
      <c r="F733" s="4">
        <f t="shared" si="35"/>
        <v>8.9228999999999985</v>
      </c>
      <c r="G733" s="12">
        <v>2023</v>
      </c>
    </row>
    <row r="734" spans="1:7" x14ac:dyDescent="0.2">
      <c r="A734" s="18">
        <v>45157.015196759261</v>
      </c>
      <c r="B734" s="4">
        <v>1.47</v>
      </c>
      <c r="C734" s="4">
        <v>1.2</v>
      </c>
      <c r="D734" s="4">
        <f t="shared" si="37"/>
        <v>1.764</v>
      </c>
      <c r="E734" s="4">
        <f t="shared" si="36"/>
        <v>214.56489999999999</v>
      </c>
      <c r="F734" s="4">
        <f t="shared" si="35"/>
        <v>8.934899999999999</v>
      </c>
      <c r="G734" s="12">
        <v>2023</v>
      </c>
    </row>
    <row r="735" spans="1:7" x14ac:dyDescent="0.2">
      <c r="A735" s="18">
        <v>45157.016608796293</v>
      </c>
      <c r="B735" s="4">
        <v>1.48</v>
      </c>
      <c r="C735" s="4">
        <v>1.2</v>
      </c>
      <c r="D735" s="4">
        <f t="shared" si="37"/>
        <v>1.776</v>
      </c>
      <c r="E735" s="4">
        <f t="shared" si="36"/>
        <v>214.57689999999999</v>
      </c>
      <c r="F735" s="4">
        <f t="shared" si="35"/>
        <v>8.9468999999999994</v>
      </c>
      <c r="G735" s="12">
        <v>2023</v>
      </c>
    </row>
    <row r="736" spans="1:7" x14ac:dyDescent="0.2">
      <c r="A736" s="18">
        <v>45157.019120370373</v>
      </c>
      <c r="B736" s="4">
        <v>1.49</v>
      </c>
      <c r="C736" s="4">
        <v>1.2</v>
      </c>
      <c r="D736" s="4">
        <f t="shared" si="37"/>
        <v>1.788</v>
      </c>
      <c r="E736" s="4">
        <f t="shared" si="36"/>
        <v>214.5889</v>
      </c>
      <c r="F736" s="4">
        <f t="shared" si="35"/>
        <v>8.9588999999999999</v>
      </c>
      <c r="G736" s="12">
        <v>2023</v>
      </c>
    </row>
    <row r="737" spans="1:7" x14ac:dyDescent="0.2">
      <c r="A737" s="18">
        <v>45157.071597222224</v>
      </c>
      <c r="B737" s="4">
        <v>1.5</v>
      </c>
      <c r="C737" s="4">
        <v>1.2</v>
      </c>
      <c r="D737" s="4">
        <f t="shared" si="37"/>
        <v>1.7999999999999998</v>
      </c>
      <c r="E737" s="4">
        <f t="shared" si="36"/>
        <v>214.6009</v>
      </c>
      <c r="F737" s="4">
        <f t="shared" si="35"/>
        <v>8.9709000000000003</v>
      </c>
      <c r="G737" s="12">
        <v>2023</v>
      </c>
    </row>
    <row r="738" spans="1:7" x14ac:dyDescent="0.2">
      <c r="A738" s="18">
        <v>45157.073703703703</v>
      </c>
      <c r="B738" s="4">
        <v>1.51</v>
      </c>
      <c r="C738" s="4">
        <v>1.2</v>
      </c>
      <c r="D738" s="4">
        <f t="shared" si="37"/>
        <v>1.8119999999999998</v>
      </c>
      <c r="E738" s="4">
        <f t="shared" si="36"/>
        <v>214.6129</v>
      </c>
      <c r="F738" s="4">
        <f t="shared" si="35"/>
        <v>8.9829000000000008</v>
      </c>
      <c r="G738" s="12">
        <v>2023</v>
      </c>
    </row>
    <row r="739" spans="1:7" x14ac:dyDescent="0.2">
      <c r="A739" s="18">
        <v>45157.077418981484</v>
      </c>
      <c r="B739" s="4">
        <v>1.52</v>
      </c>
      <c r="C739" s="4">
        <v>1.2</v>
      </c>
      <c r="D739" s="4">
        <f t="shared" si="37"/>
        <v>1.8239999999999998</v>
      </c>
      <c r="E739" s="4">
        <f t="shared" si="36"/>
        <v>214.6249</v>
      </c>
      <c r="F739" s="4">
        <f t="shared" si="35"/>
        <v>8.9949000000000012</v>
      </c>
      <c r="G739" s="12">
        <v>2023</v>
      </c>
    </row>
    <row r="740" spans="1:7" x14ac:dyDescent="0.2">
      <c r="A740" s="18">
        <v>45157.079409722224</v>
      </c>
      <c r="B740" s="4">
        <v>1.53</v>
      </c>
      <c r="C740" s="4">
        <v>1.2</v>
      </c>
      <c r="D740" s="4">
        <f t="shared" si="37"/>
        <v>1.8359999999999999</v>
      </c>
      <c r="E740" s="4">
        <f t="shared" si="36"/>
        <v>214.6369</v>
      </c>
      <c r="F740" s="4">
        <f t="shared" si="35"/>
        <v>9.0069000000000017</v>
      </c>
      <c r="G740" s="12">
        <v>2023</v>
      </c>
    </row>
    <row r="741" spans="1:7" x14ac:dyDescent="0.2">
      <c r="A741" s="18">
        <v>45157.081030092595</v>
      </c>
      <c r="B741" s="4">
        <v>1.54</v>
      </c>
      <c r="C741" s="4">
        <v>1.2</v>
      </c>
      <c r="D741" s="4">
        <f t="shared" si="37"/>
        <v>1.8479999999999999</v>
      </c>
      <c r="E741" s="4">
        <f t="shared" si="36"/>
        <v>214.6489</v>
      </c>
      <c r="F741" s="4">
        <f t="shared" si="35"/>
        <v>9.0189000000000021</v>
      </c>
      <c r="G741" s="12">
        <v>2023</v>
      </c>
    </row>
    <row r="742" spans="1:7" x14ac:dyDescent="0.2">
      <c r="A742" s="18">
        <v>45157.081446759257</v>
      </c>
      <c r="B742" s="4">
        <v>1.55</v>
      </c>
      <c r="C742" s="4">
        <v>1.2</v>
      </c>
      <c r="D742" s="4">
        <f t="shared" si="37"/>
        <v>1.8599999999999999</v>
      </c>
      <c r="E742" s="4">
        <f t="shared" si="36"/>
        <v>214.6609</v>
      </c>
      <c r="F742" s="4">
        <f t="shared" si="35"/>
        <v>9.0309000000000026</v>
      </c>
      <c r="G742" s="12">
        <v>2023</v>
      </c>
    </row>
    <row r="743" spans="1:7" x14ac:dyDescent="0.2">
      <c r="A743" s="18">
        <v>45157.082187499997</v>
      </c>
      <c r="B743" s="4">
        <v>1.56</v>
      </c>
      <c r="C743" s="4">
        <v>1.2</v>
      </c>
      <c r="D743" s="4">
        <f t="shared" si="37"/>
        <v>1.8719999999999999</v>
      </c>
      <c r="E743" s="4">
        <f t="shared" si="36"/>
        <v>214.67289999999997</v>
      </c>
      <c r="F743" s="4">
        <f t="shared" si="35"/>
        <v>9.0428999999999746</v>
      </c>
      <c r="G743" s="12">
        <v>2023</v>
      </c>
    </row>
    <row r="744" spans="1:7" x14ac:dyDescent="0.2">
      <c r="A744" s="18">
        <v>45157.084074074075</v>
      </c>
      <c r="B744" s="4">
        <v>1.57</v>
      </c>
      <c r="C744" s="4">
        <v>1.2</v>
      </c>
      <c r="D744" s="4">
        <f t="shared" si="37"/>
        <v>1.8839999999999999</v>
      </c>
      <c r="E744" s="4">
        <f t="shared" si="36"/>
        <v>214.68489999999997</v>
      </c>
      <c r="F744" s="4">
        <f t="shared" si="35"/>
        <v>9.0548999999999751</v>
      </c>
      <c r="G744" s="12">
        <v>2023</v>
      </c>
    </row>
    <row r="745" spans="1:7" x14ac:dyDescent="0.2">
      <c r="A745" s="18">
        <v>45157.102696759262</v>
      </c>
      <c r="B745" s="4">
        <v>1.58</v>
      </c>
      <c r="C745" s="4">
        <v>1.2</v>
      </c>
      <c r="D745" s="4">
        <f t="shared" si="37"/>
        <v>1.8959999999999999</v>
      </c>
      <c r="E745" s="4">
        <f t="shared" si="36"/>
        <v>214.69689999999997</v>
      </c>
      <c r="F745" s="4">
        <f t="shared" si="35"/>
        <v>9.0668999999999755</v>
      </c>
      <c r="G745" s="12">
        <v>2023</v>
      </c>
    </row>
    <row r="746" spans="1:7" x14ac:dyDescent="0.2">
      <c r="A746" s="18">
        <v>45157.103136574071</v>
      </c>
      <c r="B746" s="4">
        <v>1.59</v>
      </c>
      <c r="C746" s="4">
        <v>1.2</v>
      </c>
      <c r="D746" s="4">
        <f t="shared" si="37"/>
        <v>1.9079999999999999</v>
      </c>
      <c r="E746" s="4">
        <f t="shared" si="36"/>
        <v>214.70889999999997</v>
      </c>
      <c r="F746" s="4">
        <f t="shared" si="35"/>
        <v>9.078899999999976</v>
      </c>
      <c r="G746" s="12">
        <v>2023</v>
      </c>
    </row>
    <row r="747" spans="1:7" x14ac:dyDescent="0.2">
      <c r="A747" s="18">
        <v>45157.104259259257</v>
      </c>
      <c r="B747" s="4">
        <v>1.6</v>
      </c>
      <c r="C747" s="4">
        <v>1.2</v>
      </c>
      <c r="D747" s="4">
        <f t="shared" si="37"/>
        <v>1.92</v>
      </c>
      <c r="E747" s="4">
        <f t="shared" si="36"/>
        <v>214.72089999999997</v>
      </c>
      <c r="F747" s="4">
        <f t="shared" si="35"/>
        <v>9.0908999999999764</v>
      </c>
      <c r="G747" s="12">
        <v>2023</v>
      </c>
    </row>
    <row r="748" spans="1:7" x14ac:dyDescent="0.2">
      <c r="A748" s="18">
        <v>45157.112476851849</v>
      </c>
      <c r="B748" s="4">
        <v>1.61</v>
      </c>
      <c r="C748" s="4">
        <v>1.2</v>
      </c>
      <c r="D748" s="4">
        <f t="shared" si="37"/>
        <v>1.9319999999999999</v>
      </c>
      <c r="E748" s="4">
        <f t="shared" si="36"/>
        <v>214.73289999999997</v>
      </c>
      <c r="F748" s="4">
        <f t="shared" si="35"/>
        <v>9.1028999999999769</v>
      </c>
      <c r="G748" s="12">
        <v>2023</v>
      </c>
    </row>
    <row r="749" spans="1:7" x14ac:dyDescent="0.2">
      <c r="A749" s="18">
        <v>45157.115543981483</v>
      </c>
      <c r="B749" s="4">
        <v>1.62</v>
      </c>
      <c r="C749" s="4">
        <v>1.2</v>
      </c>
      <c r="D749" s="4">
        <f t="shared" si="37"/>
        <v>1.944</v>
      </c>
      <c r="E749" s="4">
        <f t="shared" si="36"/>
        <v>214.74489999999997</v>
      </c>
      <c r="F749" s="4">
        <f t="shared" si="35"/>
        <v>9.1148999999999774</v>
      </c>
      <c r="G749" s="12">
        <v>2023</v>
      </c>
    </row>
    <row r="750" spans="1:7" x14ac:dyDescent="0.2">
      <c r="A750" s="18">
        <v>45157.116400462961</v>
      </c>
      <c r="B750" s="4">
        <v>1.63</v>
      </c>
      <c r="C750" s="4">
        <v>1.2</v>
      </c>
      <c r="D750" s="4">
        <f t="shared" si="37"/>
        <v>1.9559999999999997</v>
      </c>
      <c r="E750" s="4">
        <f t="shared" si="36"/>
        <v>214.75689999999997</v>
      </c>
      <c r="F750" s="4">
        <f t="shared" si="35"/>
        <v>9.1268999999999778</v>
      </c>
      <c r="G750" s="12">
        <v>2023</v>
      </c>
    </row>
    <row r="751" spans="1:7" x14ac:dyDescent="0.2">
      <c r="A751" s="18">
        <v>45157.117546296293</v>
      </c>
      <c r="B751" s="4">
        <v>1.64</v>
      </c>
      <c r="C751" s="4">
        <v>1.2</v>
      </c>
      <c r="D751" s="4">
        <f t="shared" si="37"/>
        <v>1.9679999999999997</v>
      </c>
      <c r="E751" s="4">
        <f t="shared" si="36"/>
        <v>214.76889999999997</v>
      </c>
      <c r="F751" s="4">
        <f t="shared" si="35"/>
        <v>9.1388999999999783</v>
      </c>
      <c r="G751" s="12">
        <v>2023</v>
      </c>
    </row>
    <row r="752" spans="1:7" x14ac:dyDescent="0.2">
      <c r="A752" s="18">
        <v>45157.310219907406</v>
      </c>
      <c r="B752" s="4">
        <v>1.65</v>
      </c>
      <c r="C752" s="4">
        <v>1.2</v>
      </c>
      <c r="D752" s="4">
        <f t="shared" si="37"/>
        <v>1.9799999999999998</v>
      </c>
      <c r="E752" s="4">
        <f t="shared" si="36"/>
        <v>214.78089999999997</v>
      </c>
      <c r="F752" s="4">
        <f t="shared" si="35"/>
        <v>9.1508999999999787</v>
      </c>
      <c r="G752" s="12">
        <v>2023</v>
      </c>
    </row>
    <row r="753" spans="1:7" x14ac:dyDescent="0.2">
      <c r="A753" s="18">
        <v>45158.770752314813</v>
      </c>
      <c r="B753" s="4">
        <v>1.66</v>
      </c>
      <c r="C753" s="4">
        <v>1.2</v>
      </c>
      <c r="D753" s="4">
        <f t="shared" si="37"/>
        <v>1.9919999999999998</v>
      </c>
      <c r="E753" s="4">
        <f t="shared" si="36"/>
        <v>214.79289999999997</v>
      </c>
      <c r="F753" s="4">
        <f t="shared" si="35"/>
        <v>9.1628999999999792</v>
      </c>
      <c r="G753" s="12">
        <v>2023</v>
      </c>
    </row>
    <row r="754" spans="1:7" x14ac:dyDescent="0.2">
      <c r="A754" s="18">
        <v>45158.771817129629</v>
      </c>
      <c r="B754" s="4">
        <v>1.67</v>
      </c>
      <c r="C754" s="4">
        <v>1.2</v>
      </c>
      <c r="D754" s="4">
        <f t="shared" si="37"/>
        <v>2.004</v>
      </c>
      <c r="E754" s="4">
        <f t="shared" si="36"/>
        <v>214.80489999999998</v>
      </c>
      <c r="F754" s="4">
        <f t="shared" si="35"/>
        <v>9.1748999999999796</v>
      </c>
      <c r="G754" s="12">
        <v>2023</v>
      </c>
    </row>
    <row r="755" spans="1:7" x14ac:dyDescent="0.2">
      <c r="A755" s="18">
        <v>45158.773344907408</v>
      </c>
      <c r="B755" s="4">
        <v>1.68</v>
      </c>
      <c r="C755" s="4">
        <v>1.2</v>
      </c>
      <c r="D755" s="4">
        <f t="shared" si="37"/>
        <v>2.016</v>
      </c>
      <c r="E755" s="4">
        <f t="shared" si="36"/>
        <v>214.81689999999998</v>
      </c>
      <c r="F755" s="4">
        <f t="shared" si="35"/>
        <v>9.1868999999999801</v>
      </c>
      <c r="G755" s="12">
        <v>2023</v>
      </c>
    </row>
    <row r="756" spans="1:7" x14ac:dyDescent="0.2">
      <c r="A756" s="18">
        <v>45158.857743055552</v>
      </c>
      <c r="B756" s="4">
        <v>1.69</v>
      </c>
      <c r="C756" s="4">
        <v>1.2</v>
      </c>
      <c r="D756" s="4">
        <f t="shared" si="37"/>
        <v>2.028</v>
      </c>
      <c r="E756" s="4">
        <f t="shared" si="36"/>
        <v>214.82889999999998</v>
      </c>
      <c r="F756" s="4">
        <f t="shared" si="35"/>
        <v>9.1988999999999805</v>
      </c>
      <c r="G756" s="12">
        <v>2023</v>
      </c>
    </row>
    <row r="757" spans="1:7" x14ac:dyDescent="0.2">
      <c r="A757" s="18">
        <v>45159.141643518517</v>
      </c>
      <c r="B757" s="4">
        <v>1.7</v>
      </c>
      <c r="C757" s="4">
        <v>1.2</v>
      </c>
      <c r="D757" s="4">
        <f t="shared" si="37"/>
        <v>2.04</v>
      </c>
      <c r="E757" s="4">
        <f t="shared" si="36"/>
        <v>214.84089999999998</v>
      </c>
      <c r="F757" s="4">
        <f t="shared" si="35"/>
        <v>9.210899999999981</v>
      </c>
      <c r="G757" s="12">
        <v>2023</v>
      </c>
    </row>
    <row r="758" spans="1:7" x14ac:dyDescent="0.2">
      <c r="A758" s="18">
        <v>45159.165590277778</v>
      </c>
      <c r="B758" s="4">
        <v>1.71</v>
      </c>
      <c r="C758" s="4">
        <v>1.2</v>
      </c>
      <c r="D758" s="4">
        <f t="shared" si="37"/>
        <v>2.052</v>
      </c>
      <c r="E758" s="4">
        <f t="shared" si="36"/>
        <v>214.85289999999998</v>
      </c>
      <c r="F758" s="4">
        <f t="shared" si="35"/>
        <v>9.2228999999999814</v>
      </c>
      <c r="G758" s="12">
        <v>2023</v>
      </c>
    </row>
    <row r="759" spans="1:7" x14ac:dyDescent="0.2">
      <c r="A759" s="18">
        <v>45159.183993055558</v>
      </c>
      <c r="B759" s="4">
        <v>1.72</v>
      </c>
      <c r="C759" s="4">
        <v>1.2</v>
      </c>
      <c r="D759" s="4">
        <f t="shared" si="37"/>
        <v>2.0640000000000001</v>
      </c>
      <c r="E759" s="4">
        <f t="shared" si="36"/>
        <v>214.86489999999998</v>
      </c>
      <c r="F759" s="4">
        <f t="shared" si="35"/>
        <v>9.2348999999999819</v>
      </c>
      <c r="G759" s="12">
        <v>2023</v>
      </c>
    </row>
    <row r="760" spans="1:7" x14ac:dyDescent="0.2">
      <c r="A760" s="18">
        <v>45159.191157407404</v>
      </c>
      <c r="B760" s="4">
        <v>1.73</v>
      </c>
      <c r="C760" s="4">
        <v>1.2</v>
      </c>
      <c r="D760" s="4">
        <f t="shared" si="37"/>
        <v>2.0760000000000001</v>
      </c>
      <c r="E760" s="4">
        <f t="shared" si="36"/>
        <v>214.87689999999998</v>
      </c>
      <c r="F760" s="4">
        <f t="shared" si="35"/>
        <v>9.2468999999999824</v>
      </c>
      <c r="G760" s="12">
        <v>2023</v>
      </c>
    </row>
    <row r="761" spans="1:7" x14ac:dyDescent="0.2">
      <c r="A761" s="18">
        <v>45159.204050925924</v>
      </c>
      <c r="B761" s="4">
        <v>1.74</v>
      </c>
      <c r="C761" s="4">
        <v>1.2</v>
      </c>
      <c r="D761" s="4">
        <f t="shared" si="37"/>
        <v>2.0880000000000001</v>
      </c>
      <c r="E761" s="4">
        <f t="shared" si="36"/>
        <v>214.88889999999998</v>
      </c>
      <c r="F761" s="4">
        <f t="shared" si="35"/>
        <v>9.2588999999999828</v>
      </c>
      <c r="G761" s="12">
        <v>2023</v>
      </c>
    </row>
    <row r="762" spans="1:7" x14ac:dyDescent="0.2">
      <c r="A762" s="18">
        <v>45159.208749999998</v>
      </c>
      <c r="B762" s="4">
        <v>1.75</v>
      </c>
      <c r="C762" s="4">
        <v>1.2</v>
      </c>
      <c r="D762" s="4">
        <f t="shared" si="37"/>
        <v>2.1</v>
      </c>
      <c r="E762" s="4">
        <f t="shared" si="36"/>
        <v>214.90089999999998</v>
      </c>
      <c r="F762" s="4">
        <f t="shared" si="35"/>
        <v>9.2708999999999833</v>
      </c>
      <c r="G762" s="12">
        <v>2023</v>
      </c>
    </row>
    <row r="763" spans="1:7" x14ac:dyDescent="0.2">
      <c r="A763" s="18">
        <v>45159.219490740739</v>
      </c>
      <c r="B763" s="4">
        <v>1.76</v>
      </c>
      <c r="C763" s="4">
        <v>1.2</v>
      </c>
      <c r="D763" s="4">
        <f t="shared" si="37"/>
        <v>2.1120000000000001</v>
      </c>
      <c r="E763" s="4">
        <f t="shared" si="36"/>
        <v>214.91289999999998</v>
      </c>
      <c r="F763" s="4">
        <f t="shared" si="35"/>
        <v>9.2828999999999837</v>
      </c>
      <c r="G763" s="12">
        <v>2023</v>
      </c>
    </row>
    <row r="764" spans="1:7" x14ac:dyDescent="0.2">
      <c r="A764" s="18">
        <v>45159.224988425929</v>
      </c>
      <c r="B764" s="4">
        <v>1.77</v>
      </c>
      <c r="C764" s="4">
        <v>1.2</v>
      </c>
      <c r="D764" s="4">
        <f t="shared" si="37"/>
        <v>2.1240000000000001</v>
      </c>
      <c r="E764" s="4">
        <f t="shared" si="36"/>
        <v>214.92489999999998</v>
      </c>
      <c r="F764" s="4">
        <f t="shared" si="35"/>
        <v>9.2948999999999842</v>
      </c>
      <c r="G764" s="12">
        <v>2023</v>
      </c>
    </row>
    <row r="765" spans="1:7" x14ac:dyDescent="0.2">
      <c r="A765" s="18">
        <v>45159.233796296299</v>
      </c>
      <c r="B765" s="4">
        <v>1.78</v>
      </c>
      <c r="C765" s="4">
        <v>1.2</v>
      </c>
      <c r="D765" s="4">
        <f t="shared" si="37"/>
        <v>2.1360000000000001</v>
      </c>
      <c r="E765" s="4">
        <f t="shared" si="36"/>
        <v>214.93689999999998</v>
      </c>
      <c r="F765" s="4">
        <f t="shared" si="35"/>
        <v>9.3068999999999846</v>
      </c>
      <c r="G765" s="12">
        <v>2023</v>
      </c>
    </row>
    <row r="766" spans="1:7" x14ac:dyDescent="0.2">
      <c r="A766" s="18">
        <v>45159.237280092595</v>
      </c>
      <c r="B766" s="4">
        <v>1.79</v>
      </c>
      <c r="C766" s="4">
        <v>1.2</v>
      </c>
      <c r="D766" s="4">
        <f t="shared" si="37"/>
        <v>2.1480000000000001</v>
      </c>
      <c r="E766" s="4">
        <f t="shared" si="36"/>
        <v>214.94889999999998</v>
      </c>
      <c r="F766" s="4">
        <f t="shared" si="35"/>
        <v>9.3188999999999851</v>
      </c>
      <c r="G766" s="12">
        <v>2023</v>
      </c>
    </row>
    <row r="767" spans="1:7" x14ac:dyDescent="0.2">
      <c r="A767" s="18">
        <v>45159.257986111108</v>
      </c>
      <c r="B767" s="4">
        <v>1.8</v>
      </c>
      <c r="C767" s="4">
        <v>1.2</v>
      </c>
      <c r="D767" s="4">
        <f t="shared" si="37"/>
        <v>2.16</v>
      </c>
      <c r="E767" s="4">
        <f t="shared" si="36"/>
        <v>214.96089999999998</v>
      </c>
      <c r="F767" s="4">
        <f t="shared" si="35"/>
        <v>9.3308999999999855</v>
      </c>
      <c r="G767" s="12">
        <v>2023</v>
      </c>
    </row>
    <row r="768" spans="1:7" x14ac:dyDescent="0.2">
      <c r="A768" s="18">
        <v>45159.271145833336</v>
      </c>
      <c r="B768" s="4">
        <v>1.81</v>
      </c>
      <c r="C768" s="4">
        <v>1.2</v>
      </c>
      <c r="D768" s="4">
        <f t="shared" si="37"/>
        <v>2.1720000000000002</v>
      </c>
      <c r="E768" s="4">
        <f t="shared" si="36"/>
        <v>214.97289999999998</v>
      </c>
      <c r="F768" s="4">
        <f t="shared" si="35"/>
        <v>9.342899999999986</v>
      </c>
      <c r="G768" s="12">
        <v>2023</v>
      </c>
    </row>
    <row r="769" spans="1:7" x14ac:dyDescent="0.2">
      <c r="A769" s="18">
        <v>45159.494201388887</v>
      </c>
      <c r="B769" s="4">
        <v>1.82</v>
      </c>
      <c r="C769" s="4">
        <v>1.2</v>
      </c>
      <c r="D769" s="4">
        <f t="shared" si="37"/>
        <v>2.1840000000000002</v>
      </c>
      <c r="E769" s="4">
        <f t="shared" si="36"/>
        <v>214.98489999999998</v>
      </c>
      <c r="F769" s="4">
        <f t="shared" si="35"/>
        <v>9.3548999999999864</v>
      </c>
      <c r="G769" s="12">
        <v>2023</v>
      </c>
    </row>
    <row r="770" spans="1:7" x14ac:dyDescent="0.2">
      <c r="A770" s="18">
        <v>45159.660509259258</v>
      </c>
      <c r="B770" s="4">
        <v>1.83</v>
      </c>
      <c r="C770" s="4">
        <v>1.2</v>
      </c>
      <c r="D770" s="4">
        <f t="shared" si="37"/>
        <v>2.1960000000000002</v>
      </c>
      <c r="E770" s="4">
        <f t="shared" si="36"/>
        <v>214.99689999999998</v>
      </c>
      <c r="F770" s="4">
        <f t="shared" si="35"/>
        <v>9.3668999999999869</v>
      </c>
      <c r="G770" s="12">
        <v>2023</v>
      </c>
    </row>
    <row r="771" spans="1:7" x14ac:dyDescent="0.2">
      <c r="A771" s="18">
        <v>45159.666377314818</v>
      </c>
      <c r="B771" s="4">
        <v>1.84</v>
      </c>
      <c r="C771" s="4">
        <v>1.2</v>
      </c>
      <c r="D771" s="4">
        <f t="shared" si="37"/>
        <v>2.2080000000000002</v>
      </c>
      <c r="E771" s="4">
        <f t="shared" si="36"/>
        <v>215.00889999999998</v>
      </c>
      <c r="F771" s="4">
        <f t="shared" si="35"/>
        <v>9.3788999999999874</v>
      </c>
      <c r="G771" s="12">
        <v>2023</v>
      </c>
    </row>
    <row r="772" spans="1:7" x14ac:dyDescent="0.2">
      <c r="A772" s="18">
        <v>45159.666805555556</v>
      </c>
      <c r="B772" s="4">
        <v>1.85</v>
      </c>
      <c r="C772" s="4">
        <v>1.2</v>
      </c>
      <c r="D772" s="4">
        <f t="shared" si="37"/>
        <v>2.2200000000000002</v>
      </c>
      <c r="E772" s="4">
        <f t="shared" si="36"/>
        <v>215.02089999999998</v>
      </c>
      <c r="F772" s="4">
        <f t="shared" ref="F772:F835" si="38">E772-205.63</f>
        <v>9.3908999999999878</v>
      </c>
      <c r="G772" s="12">
        <v>2023</v>
      </c>
    </row>
    <row r="773" spans="1:7" x14ac:dyDescent="0.2">
      <c r="A773" s="18">
        <v>45159.667453703703</v>
      </c>
      <c r="B773" s="4">
        <v>1.86</v>
      </c>
      <c r="C773" s="4">
        <v>1.2</v>
      </c>
      <c r="D773" s="4">
        <f t="shared" si="37"/>
        <v>2.2320000000000002</v>
      </c>
      <c r="E773" s="4">
        <f t="shared" si="36"/>
        <v>215.03289999999998</v>
      </c>
      <c r="F773" s="4">
        <f t="shared" si="38"/>
        <v>9.4028999999999883</v>
      </c>
      <c r="G773" s="12">
        <v>2023</v>
      </c>
    </row>
    <row r="774" spans="1:7" x14ac:dyDescent="0.2">
      <c r="A774" s="18">
        <v>45159.667858796296</v>
      </c>
      <c r="B774" s="4">
        <v>1.87</v>
      </c>
      <c r="C774" s="4">
        <v>1.2</v>
      </c>
      <c r="D774" s="4">
        <f t="shared" si="37"/>
        <v>2.2440000000000002</v>
      </c>
      <c r="E774" s="4">
        <f t="shared" si="36"/>
        <v>215.04489999999998</v>
      </c>
      <c r="F774" s="4">
        <f t="shared" si="38"/>
        <v>9.4148999999999887</v>
      </c>
      <c r="G774" s="12">
        <v>2023</v>
      </c>
    </row>
    <row r="775" spans="1:7" x14ac:dyDescent="0.2">
      <c r="A775" s="18">
        <v>45159.672847222224</v>
      </c>
      <c r="B775" s="4">
        <v>1.88</v>
      </c>
      <c r="C775" s="4">
        <v>1.2</v>
      </c>
      <c r="D775" s="4">
        <f t="shared" si="37"/>
        <v>2.2559999999999998</v>
      </c>
      <c r="E775" s="4">
        <f t="shared" si="36"/>
        <v>215.05689999999998</v>
      </c>
      <c r="F775" s="4">
        <f t="shared" si="38"/>
        <v>9.4268999999999892</v>
      </c>
      <c r="G775" s="12">
        <v>2023</v>
      </c>
    </row>
    <row r="776" spans="1:7" x14ac:dyDescent="0.2">
      <c r="A776" s="18">
        <v>45159.674004629633</v>
      </c>
      <c r="B776" s="4">
        <v>1.89</v>
      </c>
      <c r="C776" s="4">
        <v>1.2</v>
      </c>
      <c r="D776" s="4">
        <f t="shared" si="37"/>
        <v>2.2679999999999998</v>
      </c>
      <c r="E776" s="4">
        <f t="shared" si="36"/>
        <v>215.06889999999999</v>
      </c>
      <c r="F776" s="4">
        <f t="shared" si="38"/>
        <v>9.4388999999999896</v>
      </c>
      <c r="G776" s="12">
        <v>2023</v>
      </c>
    </row>
    <row r="777" spans="1:7" x14ac:dyDescent="0.2">
      <c r="A777" s="18">
        <v>45159.686724537038</v>
      </c>
      <c r="B777" s="4">
        <v>1.9</v>
      </c>
      <c r="C777" s="4">
        <v>1.2</v>
      </c>
      <c r="D777" s="4">
        <f t="shared" si="37"/>
        <v>2.2799999999999998</v>
      </c>
      <c r="E777" s="4">
        <f t="shared" si="36"/>
        <v>215.08089999999999</v>
      </c>
      <c r="F777" s="4">
        <f t="shared" si="38"/>
        <v>9.4508999999999901</v>
      </c>
      <c r="G777" s="12">
        <v>2023</v>
      </c>
    </row>
    <row r="778" spans="1:7" x14ac:dyDescent="0.2">
      <c r="A778" s="18">
        <v>45159.695706018516</v>
      </c>
      <c r="B778" s="4">
        <v>1.91</v>
      </c>
      <c r="C778" s="4">
        <v>1.2</v>
      </c>
      <c r="D778" s="4">
        <f t="shared" si="37"/>
        <v>2.2919999999999998</v>
      </c>
      <c r="E778" s="4">
        <f t="shared" si="36"/>
        <v>215.09289999999999</v>
      </c>
      <c r="F778" s="4">
        <f t="shared" si="38"/>
        <v>9.4628999999999905</v>
      </c>
      <c r="G778" s="12">
        <v>2023</v>
      </c>
    </row>
    <row r="779" spans="1:7" x14ac:dyDescent="0.2">
      <c r="A779" s="18">
        <v>45159.704224537039</v>
      </c>
      <c r="B779" s="4">
        <v>1.92</v>
      </c>
      <c r="C779" s="4">
        <v>1.2</v>
      </c>
      <c r="D779" s="4">
        <f t="shared" si="37"/>
        <v>2.3039999999999998</v>
      </c>
      <c r="E779" s="4">
        <f t="shared" si="36"/>
        <v>215.10489999999999</v>
      </c>
      <c r="F779" s="4">
        <f t="shared" si="38"/>
        <v>9.474899999999991</v>
      </c>
      <c r="G779" s="12">
        <v>2023</v>
      </c>
    </row>
    <row r="780" spans="1:7" x14ac:dyDescent="0.2">
      <c r="A780" s="18">
        <v>45159.705312500002</v>
      </c>
      <c r="B780" s="4">
        <v>1.93</v>
      </c>
      <c r="C780" s="4">
        <v>1.2</v>
      </c>
      <c r="D780" s="4">
        <f t="shared" si="37"/>
        <v>2.3159999999999998</v>
      </c>
      <c r="E780" s="4">
        <f t="shared" ref="E780:E843" si="39">D780+$E$586</f>
        <v>215.11689999999999</v>
      </c>
      <c r="F780" s="4">
        <f t="shared" si="38"/>
        <v>9.4868999999999915</v>
      </c>
      <c r="G780" s="12">
        <v>2023</v>
      </c>
    </row>
    <row r="781" spans="1:7" x14ac:dyDescent="0.2">
      <c r="A781" s="18">
        <v>45159.716249999998</v>
      </c>
      <c r="B781" s="4">
        <v>1.94</v>
      </c>
      <c r="C781" s="4">
        <v>1.2</v>
      </c>
      <c r="D781" s="4">
        <f t="shared" si="37"/>
        <v>2.3279999999999998</v>
      </c>
      <c r="E781" s="4">
        <f t="shared" si="39"/>
        <v>215.12889999999999</v>
      </c>
      <c r="F781" s="4">
        <f t="shared" si="38"/>
        <v>9.4988999999999919</v>
      </c>
      <c r="G781" s="12">
        <v>2023</v>
      </c>
    </row>
    <row r="782" spans="1:7" x14ac:dyDescent="0.2">
      <c r="A782" s="18">
        <v>45159.775439814817</v>
      </c>
      <c r="B782" s="4">
        <v>1.95</v>
      </c>
      <c r="C782" s="4">
        <v>1.2</v>
      </c>
      <c r="D782" s="4">
        <f t="shared" si="37"/>
        <v>2.34</v>
      </c>
      <c r="E782" s="4">
        <f t="shared" si="39"/>
        <v>215.14089999999999</v>
      </c>
      <c r="F782" s="4">
        <f t="shared" si="38"/>
        <v>9.5108999999999924</v>
      </c>
      <c r="G782" s="12">
        <v>2023</v>
      </c>
    </row>
    <row r="783" spans="1:7" x14ac:dyDescent="0.2">
      <c r="A783" s="18">
        <v>45159.903912037036</v>
      </c>
      <c r="B783" s="4">
        <v>1.96</v>
      </c>
      <c r="C783" s="4">
        <v>1.2</v>
      </c>
      <c r="D783" s="4">
        <f t="shared" si="37"/>
        <v>2.3519999999999999</v>
      </c>
      <c r="E783" s="4">
        <f t="shared" si="39"/>
        <v>215.15289999999999</v>
      </c>
      <c r="F783" s="4">
        <f t="shared" si="38"/>
        <v>9.5228999999999928</v>
      </c>
      <c r="G783" s="12">
        <v>2023</v>
      </c>
    </row>
    <row r="784" spans="1:7" x14ac:dyDescent="0.2">
      <c r="A784" s="18">
        <v>45159.905243055553</v>
      </c>
      <c r="B784" s="4">
        <v>1.97</v>
      </c>
      <c r="C784" s="4">
        <v>1.2</v>
      </c>
      <c r="D784" s="4">
        <f t="shared" si="37"/>
        <v>2.3639999999999999</v>
      </c>
      <c r="E784" s="4">
        <f t="shared" si="39"/>
        <v>215.16489999999999</v>
      </c>
      <c r="F784" s="4">
        <f t="shared" si="38"/>
        <v>9.5348999999999933</v>
      </c>
      <c r="G784" s="12">
        <v>2023</v>
      </c>
    </row>
    <row r="785" spans="1:7" x14ac:dyDescent="0.2">
      <c r="A785" s="18">
        <v>45160.617719907408</v>
      </c>
      <c r="B785" s="4">
        <v>1.98</v>
      </c>
      <c r="C785" s="4">
        <v>1.2</v>
      </c>
      <c r="D785" s="4">
        <f t="shared" si="37"/>
        <v>2.3759999999999999</v>
      </c>
      <c r="E785" s="4">
        <f t="shared" si="39"/>
        <v>215.17689999999999</v>
      </c>
      <c r="F785" s="4">
        <f t="shared" si="38"/>
        <v>9.5468999999999937</v>
      </c>
      <c r="G785" s="12">
        <v>2023</v>
      </c>
    </row>
    <row r="786" spans="1:7" x14ac:dyDescent="0.2">
      <c r="A786" s="18">
        <v>45160.619803240741</v>
      </c>
      <c r="B786" s="4">
        <v>1.99</v>
      </c>
      <c r="C786" s="4">
        <v>1.2</v>
      </c>
      <c r="D786" s="4">
        <f t="shared" si="37"/>
        <v>2.3879999999999999</v>
      </c>
      <c r="E786" s="4">
        <f t="shared" si="39"/>
        <v>215.18889999999999</v>
      </c>
      <c r="F786" s="4">
        <f t="shared" si="38"/>
        <v>9.5588999999999942</v>
      </c>
      <c r="G786" s="12">
        <v>2023</v>
      </c>
    </row>
    <row r="787" spans="1:7" x14ac:dyDescent="0.2">
      <c r="A787" s="18">
        <v>45160.649305555555</v>
      </c>
      <c r="B787" s="4">
        <v>2</v>
      </c>
      <c r="C787" s="4">
        <v>1.2</v>
      </c>
      <c r="D787" s="4">
        <f t="shared" si="37"/>
        <v>2.4</v>
      </c>
      <c r="E787" s="4">
        <f t="shared" si="39"/>
        <v>215.20089999999999</v>
      </c>
      <c r="F787" s="4">
        <f t="shared" si="38"/>
        <v>9.5708999999999946</v>
      </c>
      <c r="G787" s="12">
        <v>2023</v>
      </c>
    </row>
    <row r="788" spans="1:7" x14ac:dyDescent="0.2">
      <c r="A788" s="18">
        <v>45160.69295138889</v>
      </c>
      <c r="B788" s="4">
        <v>2.0099999999999998</v>
      </c>
      <c r="C788" s="4">
        <v>1.2</v>
      </c>
      <c r="D788" s="4">
        <f t="shared" si="37"/>
        <v>2.4119999999999995</v>
      </c>
      <c r="E788" s="4">
        <f t="shared" si="39"/>
        <v>215.21289999999999</v>
      </c>
      <c r="F788" s="4">
        <f t="shared" si="38"/>
        <v>9.5828999999999951</v>
      </c>
      <c r="G788" s="12">
        <v>2023</v>
      </c>
    </row>
    <row r="789" spans="1:7" x14ac:dyDescent="0.2">
      <c r="A789" s="18">
        <v>45160.693657407406</v>
      </c>
      <c r="B789" s="4">
        <v>2.02</v>
      </c>
      <c r="C789" s="4">
        <v>1.2</v>
      </c>
      <c r="D789" s="4">
        <f t="shared" si="37"/>
        <v>2.4239999999999999</v>
      </c>
      <c r="E789" s="4">
        <f t="shared" si="39"/>
        <v>215.22489999999999</v>
      </c>
      <c r="F789" s="4">
        <f t="shared" si="38"/>
        <v>9.5948999999999955</v>
      </c>
      <c r="G789" s="12">
        <v>2023</v>
      </c>
    </row>
    <row r="790" spans="1:7" x14ac:dyDescent="0.2">
      <c r="A790" s="18">
        <v>45160.694178240738</v>
      </c>
      <c r="B790" s="4">
        <v>2.0299999999999998</v>
      </c>
      <c r="C790" s="4">
        <v>1.2</v>
      </c>
      <c r="D790" s="4">
        <f t="shared" si="37"/>
        <v>2.4359999999999995</v>
      </c>
      <c r="E790" s="4">
        <f t="shared" si="39"/>
        <v>215.23689999999999</v>
      </c>
      <c r="F790" s="4">
        <f t="shared" si="38"/>
        <v>9.606899999999996</v>
      </c>
      <c r="G790" s="12">
        <v>2023</v>
      </c>
    </row>
    <row r="791" spans="1:7" x14ac:dyDescent="0.2">
      <c r="A791" s="18">
        <v>45160.695</v>
      </c>
      <c r="B791" s="4">
        <v>2.04</v>
      </c>
      <c r="C791" s="4">
        <v>1.2</v>
      </c>
      <c r="D791" s="4">
        <f t="shared" si="37"/>
        <v>2.448</v>
      </c>
      <c r="E791" s="4">
        <f t="shared" si="39"/>
        <v>215.24889999999999</v>
      </c>
      <c r="F791" s="4">
        <f t="shared" si="38"/>
        <v>9.6188999999999965</v>
      </c>
      <c r="G791" s="12">
        <v>2023</v>
      </c>
    </row>
    <row r="792" spans="1:7" x14ac:dyDescent="0.2">
      <c r="A792" s="18">
        <v>45160.695347222223</v>
      </c>
      <c r="B792" s="4">
        <v>2.0499999999999998</v>
      </c>
      <c r="C792" s="4">
        <v>1.2</v>
      </c>
      <c r="D792" s="4">
        <f t="shared" si="37"/>
        <v>2.4599999999999995</v>
      </c>
      <c r="E792" s="4">
        <f t="shared" si="39"/>
        <v>215.26089999999999</v>
      </c>
      <c r="F792" s="4">
        <f t="shared" si="38"/>
        <v>9.6308999999999969</v>
      </c>
      <c r="G792" s="12">
        <v>2023</v>
      </c>
    </row>
    <row r="793" spans="1:7" x14ac:dyDescent="0.2">
      <c r="A793" s="18">
        <v>45160.695833333331</v>
      </c>
      <c r="B793" s="4">
        <v>2.06</v>
      </c>
      <c r="C793" s="4">
        <v>1.2</v>
      </c>
      <c r="D793" s="4">
        <f t="shared" si="37"/>
        <v>2.472</v>
      </c>
      <c r="E793" s="4">
        <f t="shared" si="39"/>
        <v>215.27289999999999</v>
      </c>
      <c r="F793" s="4">
        <f t="shared" si="38"/>
        <v>9.6428999999999974</v>
      </c>
      <c r="G793" s="12">
        <v>2023</v>
      </c>
    </row>
    <row r="794" spans="1:7" x14ac:dyDescent="0.2">
      <c r="A794" s="18">
        <v>45160.696192129632</v>
      </c>
      <c r="B794" s="4">
        <v>2.0699999999999998</v>
      </c>
      <c r="C794" s="4">
        <v>1.2</v>
      </c>
      <c r="D794" s="4">
        <f t="shared" si="37"/>
        <v>2.4839999999999995</v>
      </c>
      <c r="E794" s="4">
        <f t="shared" si="39"/>
        <v>215.28489999999999</v>
      </c>
      <c r="F794" s="4">
        <f t="shared" si="38"/>
        <v>9.6548999999999978</v>
      </c>
      <c r="G794" s="12">
        <v>2023</v>
      </c>
    </row>
    <row r="795" spans="1:7" x14ac:dyDescent="0.2">
      <c r="A795" s="18">
        <v>45160.722337962965</v>
      </c>
      <c r="B795" s="4">
        <v>2.08</v>
      </c>
      <c r="C795" s="4">
        <v>1.2</v>
      </c>
      <c r="D795" s="4">
        <f t="shared" si="37"/>
        <v>2.496</v>
      </c>
      <c r="E795" s="4">
        <f t="shared" si="39"/>
        <v>215.29689999999999</v>
      </c>
      <c r="F795" s="4">
        <f t="shared" si="38"/>
        <v>9.6668999999999983</v>
      </c>
      <c r="G795" s="12">
        <v>2023</v>
      </c>
    </row>
    <row r="796" spans="1:7" x14ac:dyDescent="0.2">
      <c r="A796" s="18">
        <v>45160.852083333331</v>
      </c>
      <c r="B796" s="4">
        <v>2.09</v>
      </c>
      <c r="C796" s="4">
        <v>1.2</v>
      </c>
      <c r="D796" s="4">
        <f t="shared" ref="D796:D859" si="40">B796*C796</f>
        <v>2.5079999999999996</v>
      </c>
      <c r="E796" s="4">
        <f t="shared" si="39"/>
        <v>215.30889999999999</v>
      </c>
      <c r="F796" s="4">
        <f t="shared" si="38"/>
        <v>9.6788999999999987</v>
      </c>
      <c r="G796" s="12">
        <v>2023</v>
      </c>
    </row>
    <row r="797" spans="1:7" x14ac:dyDescent="0.2">
      <c r="A797" s="18">
        <v>45160.873888888891</v>
      </c>
      <c r="B797" s="4">
        <v>2.1</v>
      </c>
      <c r="C797" s="4">
        <v>1.2</v>
      </c>
      <c r="D797" s="4">
        <f t="shared" si="40"/>
        <v>2.52</v>
      </c>
      <c r="E797" s="4">
        <f t="shared" si="39"/>
        <v>215.32089999999999</v>
      </c>
      <c r="F797" s="4">
        <f t="shared" si="38"/>
        <v>9.6908999999999992</v>
      </c>
      <c r="G797" s="12">
        <v>2023</v>
      </c>
    </row>
    <row r="798" spans="1:7" x14ac:dyDescent="0.2">
      <c r="A798" s="18">
        <v>45161.772013888891</v>
      </c>
      <c r="B798" s="4">
        <v>2.11</v>
      </c>
      <c r="C798" s="4">
        <v>1.2</v>
      </c>
      <c r="D798" s="4">
        <f t="shared" si="40"/>
        <v>2.5319999999999996</v>
      </c>
      <c r="E798" s="4">
        <f t="shared" si="39"/>
        <v>215.3329</v>
      </c>
      <c r="F798" s="4">
        <f t="shared" si="38"/>
        <v>9.7028999999999996</v>
      </c>
      <c r="G798" s="12">
        <v>2023</v>
      </c>
    </row>
    <row r="799" spans="1:7" x14ac:dyDescent="0.2">
      <c r="A799" s="18">
        <v>45161.776377314818</v>
      </c>
      <c r="B799" s="4">
        <v>2.12</v>
      </c>
      <c r="C799" s="4">
        <v>1.2</v>
      </c>
      <c r="D799" s="4">
        <f t="shared" si="40"/>
        <v>2.544</v>
      </c>
      <c r="E799" s="4">
        <f t="shared" si="39"/>
        <v>215.3449</v>
      </c>
      <c r="F799" s="4">
        <f t="shared" si="38"/>
        <v>9.7149000000000001</v>
      </c>
      <c r="G799" s="12">
        <v>2023</v>
      </c>
    </row>
    <row r="800" spans="1:7" x14ac:dyDescent="0.2">
      <c r="A800" s="18">
        <v>45161.77716435185</v>
      </c>
      <c r="B800" s="4">
        <v>2.13</v>
      </c>
      <c r="C800" s="4">
        <v>1.2</v>
      </c>
      <c r="D800" s="4">
        <f t="shared" si="40"/>
        <v>2.5559999999999996</v>
      </c>
      <c r="E800" s="4">
        <f t="shared" si="39"/>
        <v>215.3569</v>
      </c>
      <c r="F800" s="4">
        <f t="shared" si="38"/>
        <v>9.7269000000000005</v>
      </c>
      <c r="G800" s="12">
        <v>2023</v>
      </c>
    </row>
    <row r="801" spans="1:7" x14ac:dyDescent="0.2">
      <c r="A801" s="18">
        <v>45161.778287037036</v>
      </c>
      <c r="B801" s="4">
        <v>2.14</v>
      </c>
      <c r="C801" s="4">
        <v>1.2</v>
      </c>
      <c r="D801" s="4">
        <f t="shared" si="40"/>
        <v>2.5680000000000001</v>
      </c>
      <c r="E801" s="4">
        <f t="shared" si="39"/>
        <v>215.3689</v>
      </c>
      <c r="F801" s="4">
        <f t="shared" si="38"/>
        <v>9.738900000000001</v>
      </c>
      <c r="G801" s="12">
        <v>2023</v>
      </c>
    </row>
    <row r="802" spans="1:7" x14ac:dyDescent="0.2">
      <c r="A802" s="18">
        <v>45161.778900462959</v>
      </c>
      <c r="B802" s="4">
        <v>2.15</v>
      </c>
      <c r="C802" s="4">
        <v>1.2</v>
      </c>
      <c r="D802" s="4">
        <f t="shared" si="40"/>
        <v>2.5799999999999996</v>
      </c>
      <c r="E802" s="4">
        <f t="shared" si="39"/>
        <v>215.3809</v>
      </c>
      <c r="F802" s="4">
        <f t="shared" si="38"/>
        <v>9.7509000000000015</v>
      </c>
      <c r="G802" s="12">
        <v>2023</v>
      </c>
    </row>
    <row r="803" spans="1:7" x14ac:dyDescent="0.2">
      <c r="A803" s="18">
        <v>45161.779953703706</v>
      </c>
      <c r="B803" s="4">
        <v>2.16</v>
      </c>
      <c r="C803" s="4">
        <v>1.2</v>
      </c>
      <c r="D803" s="4">
        <f t="shared" si="40"/>
        <v>2.5920000000000001</v>
      </c>
      <c r="E803" s="4">
        <f t="shared" si="39"/>
        <v>215.3929</v>
      </c>
      <c r="F803" s="4">
        <f t="shared" si="38"/>
        <v>9.7629000000000019</v>
      </c>
      <c r="G803" s="12">
        <v>2023</v>
      </c>
    </row>
    <row r="804" spans="1:7" x14ac:dyDescent="0.2">
      <c r="A804" s="18">
        <v>45161.780613425923</v>
      </c>
      <c r="B804" s="4">
        <v>2.17</v>
      </c>
      <c r="C804" s="4">
        <v>1.2</v>
      </c>
      <c r="D804" s="4">
        <f t="shared" si="40"/>
        <v>2.6039999999999996</v>
      </c>
      <c r="E804" s="4">
        <f t="shared" si="39"/>
        <v>215.4049</v>
      </c>
      <c r="F804" s="4">
        <f t="shared" si="38"/>
        <v>9.7749000000000024</v>
      </c>
      <c r="G804" s="12">
        <v>2023</v>
      </c>
    </row>
    <row r="805" spans="1:7" x14ac:dyDescent="0.2">
      <c r="A805" s="18">
        <v>45161.781863425924</v>
      </c>
      <c r="B805" s="4">
        <v>2.1800000000000002</v>
      </c>
      <c r="C805" s="4">
        <v>1.2</v>
      </c>
      <c r="D805" s="4">
        <f t="shared" si="40"/>
        <v>2.6160000000000001</v>
      </c>
      <c r="E805" s="4">
        <f t="shared" si="39"/>
        <v>215.4169</v>
      </c>
      <c r="F805" s="4">
        <f t="shared" si="38"/>
        <v>9.7869000000000028</v>
      </c>
      <c r="G805" s="12">
        <v>2023</v>
      </c>
    </row>
    <row r="806" spans="1:7" x14ac:dyDescent="0.2">
      <c r="A806" s="18">
        <v>45161.782824074071</v>
      </c>
      <c r="B806" s="4">
        <v>2.19</v>
      </c>
      <c r="C806" s="4">
        <v>1.2</v>
      </c>
      <c r="D806" s="4">
        <f t="shared" si="40"/>
        <v>2.6279999999999997</v>
      </c>
      <c r="E806" s="4">
        <f t="shared" si="39"/>
        <v>215.42889999999997</v>
      </c>
      <c r="F806" s="4">
        <f t="shared" si="38"/>
        <v>9.7988999999999749</v>
      </c>
      <c r="G806" s="12">
        <v>2023</v>
      </c>
    </row>
    <row r="807" spans="1:7" x14ac:dyDescent="0.2">
      <c r="A807" s="18">
        <v>45161.784571759257</v>
      </c>
      <c r="B807" s="4">
        <v>2.2000000000000002</v>
      </c>
      <c r="C807" s="4">
        <v>1.2</v>
      </c>
      <c r="D807" s="4">
        <f t="shared" si="40"/>
        <v>2.64</v>
      </c>
      <c r="E807" s="4">
        <f t="shared" si="39"/>
        <v>215.44089999999997</v>
      </c>
      <c r="F807" s="4">
        <f t="shared" si="38"/>
        <v>9.8108999999999753</v>
      </c>
      <c r="G807" s="12">
        <v>2023</v>
      </c>
    </row>
    <row r="808" spans="1:7" x14ac:dyDescent="0.2">
      <c r="A808" s="18">
        <v>45161.78601851852</v>
      </c>
      <c r="B808" s="4">
        <v>2.21</v>
      </c>
      <c r="C808" s="4">
        <v>1.2</v>
      </c>
      <c r="D808" s="4">
        <f t="shared" si="40"/>
        <v>2.6519999999999997</v>
      </c>
      <c r="E808" s="4">
        <f t="shared" si="39"/>
        <v>215.45289999999997</v>
      </c>
      <c r="F808" s="4">
        <f t="shared" si="38"/>
        <v>9.8228999999999758</v>
      </c>
      <c r="G808" s="12">
        <v>2023</v>
      </c>
    </row>
    <row r="809" spans="1:7" x14ac:dyDescent="0.2">
      <c r="A809" s="18">
        <v>45161.788217592592</v>
      </c>
      <c r="B809" s="4">
        <v>2.2200000000000002</v>
      </c>
      <c r="C809" s="4">
        <v>1.2</v>
      </c>
      <c r="D809" s="4">
        <f t="shared" si="40"/>
        <v>2.6640000000000001</v>
      </c>
      <c r="E809" s="4">
        <f t="shared" si="39"/>
        <v>215.46489999999997</v>
      </c>
      <c r="F809" s="4">
        <f t="shared" si="38"/>
        <v>9.8348999999999762</v>
      </c>
      <c r="G809" s="12">
        <v>2023</v>
      </c>
    </row>
    <row r="810" spans="1:7" x14ac:dyDescent="0.2">
      <c r="A810" s="18">
        <v>45161.789074074077</v>
      </c>
      <c r="B810" s="4">
        <v>2.23</v>
      </c>
      <c r="C810" s="4">
        <v>1.2</v>
      </c>
      <c r="D810" s="4">
        <f t="shared" si="40"/>
        <v>2.6759999999999997</v>
      </c>
      <c r="E810" s="4">
        <f t="shared" si="39"/>
        <v>215.47689999999997</v>
      </c>
      <c r="F810" s="4">
        <f t="shared" si="38"/>
        <v>9.8468999999999767</v>
      </c>
      <c r="G810" s="12">
        <v>2023</v>
      </c>
    </row>
    <row r="811" spans="1:7" x14ac:dyDescent="0.2">
      <c r="A811" s="18">
        <v>45161.790370370371</v>
      </c>
      <c r="B811" s="4">
        <v>2.2400000000000002</v>
      </c>
      <c r="C811" s="4">
        <v>1.2</v>
      </c>
      <c r="D811" s="4">
        <f t="shared" si="40"/>
        <v>2.6880000000000002</v>
      </c>
      <c r="E811" s="4">
        <f t="shared" si="39"/>
        <v>215.48889999999997</v>
      </c>
      <c r="F811" s="4">
        <f t="shared" si="38"/>
        <v>9.8588999999999771</v>
      </c>
      <c r="G811" s="12">
        <v>2023</v>
      </c>
    </row>
    <row r="812" spans="1:7" x14ac:dyDescent="0.2">
      <c r="A812" s="18">
        <v>45161.791435185187</v>
      </c>
      <c r="B812" s="4">
        <v>2.25</v>
      </c>
      <c r="C812" s="4">
        <v>1.2</v>
      </c>
      <c r="D812" s="4">
        <f t="shared" si="40"/>
        <v>2.6999999999999997</v>
      </c>
      <c r="E812" s="4">
        <f t="shared" si="39"/>
        <v>215.50089999999997</v>
      </c>
      <c r="F812" s="4">
        <f t="shared" si="38"/>
        <v>9.8708999999999776</v>
      </c>
      <c r="G812" s="12">
        <v>2023</v>
      </c>
    </row>
    <row r="813" spans="1:7" x14ac:dyDescent="0.2">
      <c r="A813" s="18">
        <v>45161.795034722221</v>
      </c>
      <c r="B813" s="4">
        <v>2.2599999999999998</v>
      </c>
      <c r="C813" s="4">
        <v>1.2</v>
      </c>
      <c r="D813" s="4">
        <f t="shared" si="40"/>
        <v>2.7119999999999997</v>
      </c>
      <c r="E813" s="4">
        <f t="shared" si="39"/>
        <v>215.51289999999997</v>
      </c>
      <c r="F813" s="4">
        <f t="shared" si="38"/>
        <v>9.882899999999978</v>
      </c>
      <c r="G813" s="12">
        <v>2023</v>
      </c>
    </row>
    <row r="814" spans="1:7" x14ac:dyDescent="0.2">
      <c r="A814" s="18">
        <v>45161.7966087963</v>
      </c>
      <c r="B814" s="4">
        <v>2.27</v>
      </c>
      <c r="C814" s="4">
        <v>1.2</v>
      </c>
      <c r="D814" s="4">
        <f t="shared" si="40"/>
        <v>2.7239999999999998</v>
      </c>
      <c r="E814" s="4">
        <f t="shared" si="39"/>
        <v>215.52489999999997</v>
      </c>
      <c r="F814" s="4">
        <f t="shared" si="38"/>
        <v>9.8948999999999785</v>
      </c>
      <c r="G814" s="12">
        <v>2023</v>
      </c>
    </row>
    <row r="815" spans="1:7" x14ac:dyDescent="0.2">
      <c r="A815" s="18">
        <v>45161.798784722225</v>
      </c>
      <c r="B815" s="4">
        <v>2.2799999999999998</v>
      </c>
      <c r="C815" s="4">
        <v>1.2</v>
      </c>
      <c r="D815" s="4">
        <f t="shared" si="40"/>
        <v>2.7359999999999998</v>
      </c>
      <c r="E815" s="4">
        <f t="shared" si="39"/>
        <v>215.53689999999997</v>
      </c>
      <c r="F815" s="4">
        <f t="shared" si="38"/>
        <v>9.9068999999999789</v>
      </c>
      <c r="G815" s="12">
        <v>2023</v>
      </c>
    </row>
    <row r="816" spans="1:7" x14ac:dyDescent="0.2">
      <c r="A816" s="18">
        <v>45161.80027777778</v>
      </c>
      <c r="B816" s="4">
        <v>2.29</v>
      </c>
      <c r="C816" s="4">
        <v>1.2</v>
      </c>
      <c r="D816" s="4">
        <f t="shared" si="40"/>
        <v>2.7479999999999998</v>
      </c>
      <c r="E816" s="4">
        <f t="shared" si="39"/>
        <v>215.54889999999997</v>
      </c>
      <c r="F816" s="4">
        <f t="shared" si="38"/>
        <v>9.9188999999999794</v>
      </c>
      <c r="G816" s="12">
        <v>2023</v>
      </c>
    </row>
    <row r="817" spans="1:7" x14ac:dyDescent="0.2">
      <c r="A817" s="18">
        <v>45161.801006944443</v>
      </c>
      <c r="B817" s="4">
        <v>2.2999999999999998</v>
      </c>
      <c r="C817" s="4">
        <v>1.2</v>
      </c>
      <c r="D817" s="4">
        <f t="shared" si="40"/>
        <v>2.76</v>
      </c>
      <c r="E817" s="4">
        <f t="shared" si="39"/>
        <v>215.56089999999998</v>
      </c>
      <c r="F817" s="4">
        <f t="shared" si="38"/>
        <v>9.9308999999999799</v>
      </c>
      <c r="G817" s="12">
        <v>2023</v>
      </c>
    </row>
    <row r="818" spans="1:7" x14ac:dyDescent="0.2">
      <c r="A818" s="18">
        <v>45161.801724537036</v>
      </c>
      <c r="B818" s="4">
        <v>2.31</v>
      </c>
      <c r="C818" s="4">
        <v>1.2</v>
      </c>
      <c r="D818" s="4">
        <f t="shared" si="40"/>
        <v>2.7719999999999998</v>
      </c>
      <c r="E818" s="4">
        <f t="shared" si="39"/>
        <v>215.57289999999998</v>
      </c>
      <c r="F818" s="4">
        <f t="shared" si="38"/>
        <v>9.9428999999999803</v>
      </c>
      <c r="G818" s="12">
        <v>2023</v>
      </c>
    </row>
    <row r="819" spans="1:7" x14ac:dyDescent="0.2">
      <c r="A819" s="18">
        <v>45161.804212962961</v>
      </c>
      <c r="B819" s="4">
        <v>2.3199999999999998</v>
      </c>
      <c r="C819" s="4">
        <v>1.2</v>
      </c>
      <c r="D819" s="4">
        <f t="shared" si="40"/>
        <v>2.7839999999999998</v>
      </c>
      <c r="E819" s="4">
        <f t="shared" si="39"/>
        <v>215.58489999999998</v>
      </c>
      <c r="F819" s="4">
        <f t="shared" si="38"/>
        <v>9.9548999999999808</v>
      </c>
      <c r="G819" s="12">
        <v>2023</v>
      </c>
    </row>
    <row r="820" spans="1:7" x14ac:dyDescent="0.2">
      <c r="A820" s="18">
        <v>45161.808171296296</v>
      </c>
      <c r="B820" s="4">
        <v>2.33</v>
      </c>
      <c r="C820" s="4">
        <v>1.2</v>
      </c>
      <c r="D820" s="4">
        <f t="shared" si="40"/>
        <v>2.7959999999999998</v>
      </c>
      <c r="E820" s="4">
        <f t="shared" si="39"/>
        <v>215.59689999999998</v>
      </c>
      <c r="F820" s="4">
        <f t="shared" si="38"/>
        <v>9.9668999999999812</v>
      </c>
      <c r="G820" s="12">
        <v>2023</v>
      </c>
    </row>
    <row r="821" spans="1:7" x14ac:dyDescent="0.2">
      <c r="A821" s="18">
        <v>45161.812893518516</v>
      </c>
      <c r="B821" s="4">
        <v>2.34</v>
      </c>
      <c r="C821" s="4">
        <v>1.2</v>
      </c>
      <c r="D821" s="4">
        <f t="shared" si="40"/>
        <v>2.8079999999999998</v>
      </c>
      <c r="E821" s="4">
        <f t="shared" si="39"/>
        <v>215.60889999999998</v>
      </c>
      <c r="F821" s="4">
        <f t="shared" si="38"/>
        <v>9.9788999999999817</v>
      </c>
      <c r="G821" s="12">
        <v>2023</v>
      </c>
    </row>
    <row r="822" spans="1:7" x14ac:dyDescent="0.2">
      <c r="A822" s="18">
        <v>45161.817083333335</v>
      </c>
      <c r="B822" s="4">
        <v>2.35</v>
      </c>
      <c r="C822" s="4">
        <v>1.2</v>
      </c>
      <c r="D822" s="4">
        <f t="shared" si="40"/>
        <v>2.82</v>
      </c>
      <c r="E822" s="4">
        <f t="shared" si="39"/>
        <v>215.62089999999998</v>
      </c>
      <c r="F822" s="4">
        <f t="shared" si="38"/>
        <v>9.9908999999999821</v>
      </c>
      <c r="G822" s="12">
        <v>2023</v>
      </c>
    </row>
    <row r="823" spans="1:7" x14ac:dyDescent="0.2">
      <c r="A823" s="18">
        <v>45161.826168981483</v>
      </c>
      <c r="B823" s="4">
        <v>2.36</v>
      </c>
      <c r="C823" s="4">
        <v>1.2</v>
      </c>
      <c r="D823" s="4">
        <f t="shared" si="40"/>
        <v>2.8319999999999999</v>
      </c>
      <c r="E823" s="4">
        <f t="shared" si="39"/>
        <v>215.63289999999998</v>
      </c>
      <c r="F823" s="4">
        <f t="shared" si="38"/>
        <v>10.002899999999983</v>
      </c>
      <c r="G823" s="12">
        <v>2023</v>
      </c>
    </row>
    <row r="824" spans="1:7" x14ac:dyDescent="0.2">
      <c r="A824" s="18">
        <v>45161.841747685183</v>
      </c>
      <c r="B824" s="4">
        <v>2.37</v>
      </c>
      <c r="C824" s="4">
        <v>1.2</v>
      </c>
      <c r="D824" s="4">
        <f t="shared" si="40"/>
        <v>2.8439999999999999</v>
      </c>
      <c r="E824" s="4">
        <f t="shared" si="39"/>
        <v>215.64489999999998</v>
      </c>
      <c r="F824" s="4">
        <f t="shared" si="38"/>
        <v>10.014899999999983</v>
      </c>
      <c r="G824" s="12">
        <v>2023</v>
      </c>
    </row>
    <row r="825" spans="1:7" x14ac:dyDescent="0.2">
      <c r="A825" s="18">
        <v>45162.252395833333</v>
      </c>
      <c r="B825" s="4">
        <v>2.38</v>
      </c>
      <c r="C825" s="4">
        <v>1.2</v>
      </c>
      <c r="D825" s="4">
        <f t="shared" si="40"/>
        <v>2.8559999999999999</v>
      </c>
      <c r="E825" s="4">
        <f t="shared" si="39"/>
        <v>215.65689999999998</v>
      </c>
      <c r="F825" s="4">
        <f t="shared" si="38"/>
        <v>10.026899999999983</v>
      </c>
      <c r="G825" s="12">
        <v>2023</v>
      </c>
    </row>
    <row r="826" spans="1:7" x14ac:dyDescent="0.2">
      <c r="A826" s="18">
        <v>45162.320208333331</v>
      </c>
      <c r="B826" s="4">
        <v>2.39</v>
      </c>
      <c r="C826" s="4">
        <v>1.2</v>
      </c>
      <c r="D826" s="4">
        <f t="shared" si="40"/>
        <v>2.8679999999999999</v>
      </c>
      <c r="E826" s="4">
        <f t="shared" si="39"/>
        <v>215.66889999999998</v>
      </c>
      <c r="F826" s="4">
        <f t="shared" si="38"/>
        <v>10.038899999999984</v>
      </c>
      <c r="G826" s="12">
        <v>2023</v>
      </c>
    </row>
    <row r="827" spans="1:7" x14ac:dyDescent="0.2">
      <c r="A827" s="18">
        <v>45162.708148148151</v>
      </c>
      <c r="B827" s="4">
        <v>2.4</v>
      </c>
      <c r="C827" s="4">
        <v>1.2</v>
      </c>
      <c r="D827" s="4">
        <f t="shared" si="40"/>
        <v>2.88</v>
      </c>
      <c r="E827" s="4">
        <f t="shared" si="39"/>
        <v>215.68089999999998</v>
      </c>
      <c r="F827" s="4">
        <f t="shared" si="38"/>
        <v>10.050899999999984</v>
      </c>
      <c r="G827" s="12">
        <v>2023</v>
      </c>
    </row>
    <row r="828" spans="1:7" x14ac:dyDescent="0.2">
      <c r="A828" s="18">
        <v>45162.708611111113</v>
      </c>
      <c r="B828" s="4">
        <v>2.41</v>
      </c>
      <c r="C828" s="4">
        <v>1.2</v>
      </c>
      <c r="D828" s="4">
        <f t="shared" si="40"/>
        <v>2.8919999999999999</v>
      </c>
      <c r="E828" s="4">
        <f t="shared" si="39"/>
        <v>215.69289999999998</v>
      </c>
      <c r="F828" s="4">
        <f t="shared" si="38"/>
        <v>10.062899999999985</v>
      </c>
      <c r="G828" s="12">
        <v>2023</v>
      </c>
    </row>
    <row r="829" spans="1:7" x14ac:dyDescent="0.2">
      <c r="A829" s="18">
        <v>45162.709247685183</v>
      </c>
      <c r="B829" s="4">
        <v>2.42</v>
      </c>
      <c r="C829" s="4">
        <v>1.2</v>
      </c>
      <c r="D829" s="4">
        <f t="shared" si="40"/>
        <v>2.9039999999999999</v>
      </c>
      <c r="E829" s="4">
        <f t="shared" si="39"/>
        <v>215.70489999999998</v>
      </c>
      <c r="F829" s="4">
        <f t="shared" si="38"/>
        <v>10.074899999999985</v>
      </c>
      <c r="G829" s="12">
        <v>2023</v>
      </c>
    </row>
    <row r="830" spans="1:7" x14ac:dyDescent="0.2">
      <c r="A830" s="18">
        <v>45162.70988425926</v>
      </c>
      <c r="B830" s="4">
        <v>2.4300000000000002</v>
      </c>
      <c r="C830" s="4">
        <v>1.2</v>
      </c>
      <c r="D830" s="4">
        <f t="shared" si="40"/>
        <v>2.9159999999999999</v>
      </c>
      <c r="E830" s="4">
        <f t="shared" si="39"/>
        <v>215.71689999999998</v>
      </c>
      <c r="F830" s="4">
        <f t="shared" si="38"/>
        <v>10.086899999999986</v>
      </c>
      <c r="G830" s="12">
        <v>2023</v>
      </c>
    </row>
    <row r="831" spans="1:7" x14ac:dyDescent="0.2">
      <c r="A831" s="18">
        <v>45162.710844907408</v>
      </c>
      <c r="B831" s="4">
        <v>2.44</v>
      </c>
      <c r="C831" s="4">
        <v>1.2</v>
      </c>
      <c r="D831" s="4">
        <f t="shared" si="40"/>
        <v>2.9279999999999999</v>
      </c>
      <c r="E831" s="4">
        <f t="shared" si="39"/>
        <v>215.72889999999998</v>
      </c>
      <c r="F831" s="4">
        <f t="shared" si="38"/>
        <v>10.098899999999986</v>
      </c>
      <c r="G831" s="12">
        <v>2023</v>
      </c>
    </row>
    <row r="832" spans="1:7" x14ac:dyDescent="0.2">
      <c r="A832" s="18">
        <v>45162.7112037037</v>
      </c>
      <c r="B832" s="4">
        <v>2.4500000000000002</v>
      </c>
      <c r="C832" s="4">
        <v>1.2</v>
      </c>
      <c r="D832" s="4">
        <f t="shared" si="40"/>
        <v>2.94</v>
      </c>
      <c r="E832" s="4">
        <f t="shared" si="39"/>
        <v>215.74089999999998</v>
      </c>
      <c r="F832" s="4">
        <f t="shared" si="38"/>
        <v>10.110899999999987</v>
      </c>
      <c r="G832" s="12">
        <v>2023</v>
      </c>
    </row>
    <row r="833" spans="1:7" x14ac:dyDescent="0.2">
      <c r="A833" s="18">
        <v>45162.711793981478</v>
      </c>
      <c r="B833" s="4">
        <v>2.46</v>
      </c>
      <c r="C833" s="4">
        <v>1.2</v>
      </c>
      <c r="D833" s="4">
        <f t="shared" si="40"/>
        <v>2.952</v>
      </c>
      <c r="E833" s="4">
        <f t="shared" si="39"/>
        <v>215.75289999999998</v>
      </c>
      <c r="F833" s="4">
        <f t="shared" si="38"/>
        <v>10.122899999999987</v>
      </c>
      <c r="G833" s="12">
        <v>2023</v>
      </c>
    </row>
    <row r="834" spans="1:7" x14ac:dyDescent="0.2">
      <c r="A834" s="18">
        <v>45162.712175925924</v>
      </c>
      <c r="B834" s="4">
        <v>2.4700000000000002</v>
      </c>
      <c r="C834" s="4">
        <v>1.2</v>
      </c>
      <c r="D834" s="4">
        <f t="shared" si="40"/>
        <v>2.964</v>
      </c>
      <c r="E834" s="4">
        <f t="shared" si="39"/>
        <v>215.76489999999998</v>
      </c>
      <c r="F834" s="4">
        <f t="shared" si="38"/>
        <v>10.134899999999988</v>
      </c>
      <c r="G834" s="12">
        <v>2023</v>
      </c>
    </row>
    <row r="835" spans="1:7" x14ac:dyDescent="0.2">
      <c r="A835" s="18">
        <v>45162.712847222225</v>
      </c>
      <c r="B835" s="4">
        <v>2.48</v>
      </c>
      <c r="C835" s="4">
        <v>1.2</v>
      </c>
      <c r="D835" s="4">
        <f t="shared" si="40"/>
        <v>2.976</v>
      </c>
      <c r="E835" s="4">
        <f t="shared" si="39"/>
        <v>215.77689999999998</v>
      </c>
      <c r="F835" s="4">
        <f t="shared" si="38"/>
        <v>10.146899999999988</v>
      </c>
      <c r="G835" s="12">
        <v>2023</v>
      </c>
    </row>
    <row r="836" spans="1:7" x14ac:dyDescent="0.2">
      <c r="A836" s="18">
        <v>45162.713240740741</v>
      </c>
      <c r="B836" s="4">
        <v>2.4900000000000002</v>
      </c>
      <c r="C836" s="4">
        <v>1.2</v>
      </c>
      <c r="D836" s="4">
        <f t="shared" si="40"/>
        <v>2.988</v>
      </c>
      <c r="E836" s="4">
        <f t="shared" si="39"/>
        <v>215.78889999999998</v>
      </c>
      <c r="F836" s="4">
        <f t="shared" ref="F836:F899" si="41">E836-205.63</f>
        <v>10.158899999999988</v>
      </c>
      <c r="G836" s="12">
        <v>2023</v>
      </c>
    </row>
    <row r="837" spans="1:7" x14ac:dyDescent="0.2">
      <c r="A837" s="18">
        <v>45162.713807870372</v>
      </c>
      <c r="B837" s="4">
        <v>2.5</v>
      </c>
      <c r="C837" s="4">
        <v>1.2</v>
      </c>
      <c r="D837" s="4">
        <f t="shared" si="40"/>
        <v>3</v>
      </c>
      <c r="E837" s="4">
        <f t="shared" si="39"/>
        <v>215.80089999999998</v>
      </c>
      <c r="F837" s="4">
        <f t="shared" si="41"/>
        <v>10.170899999999989</v>
      </c>
      <c r="G837" s="12">
        <v>2023</v>
      </c>
    </row>
    <row r="838" spans="1:7" x14ac:dyDescent="0.2">
      <c r="A838" s="18">
        <v>45162.714143518519</v>
      </c>
      <c r="B838" s="4">
        <v>2.5099999999999998</v>
      </c>
      <c r="C838" s="4">
        <v>1.2</v>
      </c>
      <c r="D838" s="4">
        <f t="shared" si="40"/>
        <v>3.0119999999999996</v>
      </c>
      <c r="E838" s="4">
        <f t="shared" si="39"/>
        <v>215.81289999999998</v>
      </c>
      <c r="F838" s="4">
        <f t="shared" si="41"/>
        <v>10.182899999999989</v>
      </c>
      <c r="G838" s="12">
        <v>2023</v>
      </c>
    </row>
    <row r="839" spans="1:7" x14ac:dyDescent="0.2">
      <c r="A839" s="18">
        <v>45162.714641203704</v>
      </c>
      <c r="B839" s="4">
        <v>2.52</v>
      </c>
      <c r="C839" s="4">
        <v>1.2</v>
      </c>
      <c r="D839" s="4">
        <f t="shared" si="40"/>
        <v>3.024</v>
      </c>
      <c r="E839" s="4">
        <f t="shared" si="39"/>
        <v>215.82489999999999</v>
      </c>
      <c r="F839" s="4">
        <f t="shared" si="41"/>
        <v>10.19489999999999</v>
      </c>
      <c r="G839" s="12">
        <v>2023</v>
      </c>
    </row>
    <row r="840" spans="1:7" x14ac:dyDescent="0.2">
      <c r="A840" s="18">
        <v>45162.714953703704</v>
      </c>
      <c r="B840" s="4">
        <v>2.5299999999999998</v>
      </c>
      <c r="C840" s="4">
        <v>1.2</v>
      </c>
      <c r="D840" s="4">
        <f t="shared" si="40"/>
        <v>3.0359999999999996</v>
      </c>
      <c r="E840" s="4">
        <f t="shared" si="39"/>
        <v>215.83689999999999</v>
      </c>
      <c r="F840" s="4">
        <f t="shared" si="41"/>
        <v>10.20689999999999</v>
      </c>
      <c r="G840" s="12">
        <v>2023</v>
      </c>
    </row>
    <row r="841" spans="1:7" x14ac:dyDescent="0.2">
      <c r="A841" s="18">
        <v>45162.715497685182</v>
      </c>
      <c r="B841" s="4">
        <v>2.54</v>
      </c>
      <c r="C841" s="4">
        <v>1.2</v>
      </c>
      <c r="D841" s="4">
        <f t="shared" si="40"/>
        <v>3.048</v>
      </c>
      <c r="E841" s="4">
        <f t="shared" si="39"/>
        <v>215.84889999999999</v>
      </c>
      <c r="F841" s="4">
        <f t="shared" si="41"/>
        <v>10.218899999999991</v>
      </c>
      <c r="G841" s="12">
        <v>2023</v>
      </c>
    </row>
    <row r="842" spans="1:7" x14ac:dyDescent="0.2">
      <c r="A842" s="18">
        <v>45162.715844907405</v>
      </c>
      <c r="B842" s="4">
        <v>2.5499999999999998</v>
      </c>
      <c r="C842" s="4">
        <v>1.2</v>
      </c>
      <c r="D842" s="4">
        <f t="shared" si="40"/>
        <v>3.0599999999999996</v>
      </c>
      <c r="E842" s="4">
        <f t="shared" si="39"/>
        <v>215.86089999999999</v>
      </c>
      <c r="F842" s="4">
        <f t="shared" si="41"/>
        <v>10.230899999999991</v>
      </c>
      <c r="G842" s="12">
        <v>2023</v>
      </c>
    </row>
    <row r="843" spans="1:7" x14ac:dyDescent="0.2">
      <c r="A843" s="18">
        <v>45162.71638888889</v>
      </c>
      <c r="B843" s="4">
        <v>2.56</v>
      </c>
      <c r="C843" s="4">
        <v>1.2</v>
      </c>
      <c r="D843" s="4">
        <f t="shared" si="40"/>
        <v>3.0720000000000001</v>
      </c>
      <c r="E843" s="4">
        <f t="shared" si="39"/>
        <v>215.87289999999999</v>
      </c>
      <c r="F843" s="4">
        <f t="shared" si="41"/>
        <v>10.242899999999992</v>
      </c>
      <c r="G843" s="12">
        <v>2023</v>
      </c>
    </row>
    <row r="844" spans="1:7" x14ac:dyDescent="0.2">
      <c r="A844" s="18">
        <v>45162.716921296298</v>
      </c>
      <c r="B844" s="4">
        <v>2.57</v>
      </c>
      <c r="C844" s="4">
        <v>1.2</v>
      </c>
      <c r="D844" s="4">
        <f t="shared" si="40"/>
        <v>3.0839999999999996</v>
      </c>
      <c r="E844" s="4">
        <f t="shared" ref="E844:E907" si="42">D844+$E$586</f>
        <v>215.88489999999999</v>
      </c>
      <c r="F844" s="4">
        <f t="shared" si="41"/>
        <v>10.254899999999992</v>
      </c>
      <c r="G844" s="12">
        <v>2023</v>
      </c>
    </row>
    <row r="845" spans="1:7" x14ac:dyDescent="0.2">
      <c r="A845" s="18">
        <v>45162.717881944445</v>
      </c>
      <c r="B845" s="4">
        <v>2.58</v>
      </c>
      <c r="C845" s="4">
        <v>1.2</v>
      </c>
      <c r="D845" s="4">
        <f t="shared" si="40"/>
        <v>3.0960000000000001</v>
      </c>
      <c r="E845" s="4">
        <f t="shared" si="42"/>
        <v>215.89689999999999</v>
      </c>
      <c r="F845" s="4">
        <f t="shared" si="41"/>
        <v>10.266899999999993</v>
      </c>
      <c r="G845" s="12">
        <v>2023</v>
      </c>
    </row>
    <row r="846" spans="1:7" x14ac:dyDescent="0.2">
      <c r="A846" s="18">
        <v>45162.718287037038</v>
      </c>
      <c r="B846" s="4">
        <v>2.59</v>
      </c>
      <c r="C846" s="4">
        <v>1.2</v>
      </c>
      <c r="D846" s="4">
        <f t="shared" si="40"/>
        <v>3.1079999999999997</v>
      </c>
      <c r="E846" s="4">
        <f t="shared" si="42"/>
        <v>215.90889999999999</v>
      </c>
      <c r="F846" s="4">
        <f t="shared" si="41"/>
        <v>10.278899999999993</v>
      </c>
      <c r="G846" s="12">
        <v>2023</v>
      </c>
    </row>
    <row r="847" spans="1:7" x14ac:dyDescent="0.2">
      <c r="A847" s="18">
        <v>45162.718900462962</v>
      </c>
      <c r="B847" s="4">
        <v>2.6</v>
      </c>
      <c r="C847" s="4">
        <v>1.2</v>
      </c>
      <c r="D847" s="4">
        <f t="shared" si="40"/>
        <v>3.12</v>
      </c>
      <c r="E847" s="4">
        <f t="shared" si="42"/>
        <v>215.92089999999999</v>
      </c>
      <c r="F847" s="4">
        <f t="shared" si="41"/>
        <v>10.290899999999993</v>
      </c>
      <c r="G847" s="12">
        <v>2023</v>
      </c>
    </row>
    <row r="848" spans="1:7" x14ac:dyDescent="0.2">
      <c r="A848" s="18">
        <v>45162.719166666669</v>
      </c>
      <c r="B848" s="4">
        <v>2.61</v>
      </c>
      <c r="C848" s="4">
        <v>1.2</v>
      </c>
      <c r="D848" s="4">
        <f t="shared" si="40"/>
        <v>3.1319999999999997</v>
      </c>
      <c r="E848" s="4">
        <f t="shared" si="42"/>
        <v>215.93289999999999</v>
      </c>
      <c r="F848" s="4">
        <f t="shared" si="41"/>
        <v>10.302899999999994</v>
      </c>
      <c r="G848" s="12">
        <v>2023</v>
      </c>
    </row>
    <row r="849" spans="1:7" x14ac:dyDescent="0.2">
      <c r="A849" s="18">
        <v>45162.719467592593</v>
      </c>
      <c r="B849" s="4">
        <v>2.62</v>
      </c>
      <c r="C849" s="4">
        <v>1.2</v>
      </c>
      <c r="D849" s="4">
        <f t="shared" si="40"/>
        <v>3.1440000000000001</v>
      </c>
      <c r="E849" s="4">
        <f t="shared" si="42"/>
        <v>215.94489999999999</v>
      </c>
      <c r="F849" s="4">
        <f t="shared" si="41"/>
        <v>10.314899999999994</v>
      </c>
      <c r="G849" s="12">
        <v>2023</v>
      </c>
    </row>
    <row r="850" spans="1:7" x14ac:dyDescent="0.2">
      <c r="A850" s="18">
        <v>45162.719641203701</v>
      </c>
      <c r="B850" s="4">
        <v>2.63</v>
      </c>
      <c r="C850" s="4">
        <v>1.2</v>
      </c>
      <c r="D850" s="4">
        <f t="shared" si="40"/>
        <v>3.1559999999999997</v>
      </c>
      <c r="E850" s="4">
        <f t="shared" si="42"/>
        <v>215.95689999999999</v>
      </c>
      <c r="F850" s="4">
        <f t="shared" si="41"/>
        <v>10.326899999999995</v>
      </c>
      <c r="G850" s="12">
        <v>2023</v>
      </c>
    </row>
    <row r="851" spans="1:7" x14ac:dyDescent="0.2">
      <c r="A851" s="18">
        <v>45162.719988425924</v>
      </c>
      <c r="B851" s="4">
        <v>2.64</v>
      </c>
      <c r="C851" s="4">
        <v>1.2</v>
      </c>
      <c r="D851" s="4">
        <f t="shared" si="40"/>
        <v>3.1680000000000001</v>
      </c>
      <c r="E851" s="4">
        <f t="shared" si="42"/>
        <v>215.96889999999999</v>
      </c>
      <c r="F851" s="4">
        <f t="shared" si="41"/>
        <v>10.338899999999995</v>
      </c>
      <c r="G851" s="12">
        <v>2023</v>
      </c>
    </row>
    <row r="852" spans="1:7" x14ac:dyDescent="0.2">
      <c r="A852" s="18">
        <v>45162.72074074074</v>
      </c>
      <c r="B852" s="4">
        <v>2.65</v>
      </c>
      <c r="C852" s="4">
        <v>1.2</v>
      </c>
      <c r="D852" s="4">
        <f t="shared" si="40"/>
        <v>3.1799999999999997</v>
      </c>
      <c r="E852" s="4">
        <f t="shared" si="42"/>
        <v>215.98089999999999</v>
      </c>
      <c r="F852" s="4">
        <f t="shared" si="41"/>
        <v>10.350899999999996</v>
      </c>
      <c r="G852" s="12">
        <v>2023</v>
      </c>
    </row>
    <row r="853" spans="1:7" x14ac:dyDescent="0.2">
      <c r="A853" s="18">
        <v>45162.722233796296</v>
      </c>
      <c r="B853" s="4">
        <v>2.66</v>
      </c>
      <c r="C853" s="4">
        <v>1.2</v>
      </c>
      <c r="D853" s="4">
        <f t="shared" si="40"/>
        <v>3.1920000000000002</v>
      </c>
      <c r="E853" s="4">
        <f t="shared" si="42"/>
        <v>215.99289999999999</v>
      </c>
      <c r="F853" s="4">
        <f t="shared" si="41"/>
        <v>10.362899999999996</v>
      </c>
      <c r="G853" s="12">
        <v>2023</v>
      </c>
    </row>
    <row r="854" spans="1:7" x14ac:dyDescent="0.2">
      <c r="A854" s="18">
        <v>45162.723807870374</v>
      </c>
      <c r="B854" s="4">
        <v>2.67</v>
      </c>
      <c r="C854" s="4">
        <v>1.2</v>
      </c>
      <c r="D854" s="4">
        <f t="shared" si="40"/>
        <v>3.2039999999999997</v>
      </c>
      <c r="E854" s="4">
        <f t="shared" si="42"/>
        <v>216.00489999999999</v>
      </c>
      <c r="F854" s="4">
        <f t="shared" si="41"/>
        <v>10.374899999999997</v>
      </c>
      <c r="G854" s="12">
        <v>2023</v>
      </c>
    </row>
    <row r="855" spans="1:7" x14ac:dyDescent="0.2">
      <c r="A855" s="18">
        <v>45162.725949074076</v>
      </c>
      <c r="B855" s="4">
        <v>2.68</v>
      </c>
      <c r="C855" s="4">
        <v>1.2</v>
      </c>
      <c r="D855" s="4">
        <f t="shared" si="40"/>
        <v>3.2160000000000002</v>
      </c>
      <c r="E855" s="4">
        <f t="shared" si="42"/>
        <v>216.01689999999999</v>
      </c>
      <c r="F855" s="4">
        <f t="shared" si="41"/>
        <v>10.386899999999997</v>
      </c>
      <c r="G855" s="12">
        <v>2023</v>
      </c>
    </row>
    <row r="856" spans="1:7" x14ac:dyDescent="0.2">
      <c r="A856" s="18">
        <v>45162.726817129631</v>
      </c>
      <c r="B856" s="4">
        <v>2.69</v>
      </c>
      <c r="C856" s="4">
        <v>1.2</v>
      </c>
      <c r="D856" s="4">
        <f t="shared" si="40"/>
        <v>3.2279999999999998</v>
      </c>
      <c r="E856" s="4">
        <f t="shared" si="42"/>
        <v>216.02889999999999</v>
      </c>
      <c r="F856" s="4">
        <f t="shared" si="41"/>
        <v>10.398899999999998</v>
      </c>
      <c r="G856" s="12">
        <v>2023</v>
      </c>
    </row>
    <row r="857" spans="1:7" x14ac:dyDescent="0.2">
      <c r="A857" s="18">
        <v>45162.728356481479</v>
      </c>
      <c r="B857" s="4">
        <v>2.7</v>
      </c>
      <c r="C857" s="4">
        <v>1.2</v>
      </c>
      <c r="D857" s="4">
        <f t="shared" si="40"/>
        <v>3.24</v>
      </c>
      <c r="E857" s="4">
        <f t="shared" si="42"/>
        <v>216.04089999999999</v>
      </c>
      <c r="F857" s="4">
        <f t="shared" si="41"/>
        <v>10.410899999999998</v>
      </c>
      <c r="G857" s="12">
        <v>2023</v>
      </c>
    </row>
    <row r="858" spans="1:7" x14ac:dyDescent="0.2">
      <c r="A858" s="18">
        <v>45162.728993055556</v>
      </c>
      <c r="B858" s="4">
        <v>2.71</v>
      </c>
      <c r="C858" s="4">
        <v>1.2</v>
      </c>
      <c r="D858" s="4">
        <f t="shared" si="40"/>
        <v>3.2519999999999998</v>
      </c>
      <c r="E858" s="4">
        <f t="shared" si="42"/>
        <v>216.05289999999999</v>
      </c>
      <c r="F858" s="4">
        <f t="shared" si="41"/>
        <v>10.422899999999998</v>
      </c>
      <c r="G858" s="12">
        <v>2023</v>
      </c>
    </row>
    <row r="859" spans="1:7" x14ac:dyDescent="0.2">
      <c r="A859" s="18">
        <v>45162.729502314818</v>
      </c>
      <c r="B859" s="4">
        <v>2.72</v>
      </c>
      <c r="C859" s="4">
        <v>1.2</v>
      </c>
      <c r="D859" s="4">
        <f t="shared" si="40"/>
        <v>3.2640000000000002</v>
      </c>
      <c r="E859" s="4">
        <f t="shared" si="42"/>
        <v>216.06489999999999</v>
      </c>
      <c r="F859" s="4">
        <f t="shared" si="41"/>
        <v>10.434899999999999</v>
      </c>
      <c r="G859" s="12">
        <v>2023</v>
      </c>
    </row>
    <row r="860" spans="1:7" x14ac:dyDescent="0.2">
      <c r="A860" s="18">
        <v>45162.729687500003</v>
      </c>
      <c r="B860" s="4">
        <v>2.73</v>
      </c>
      <c r="C860" s="4">
        <v>1.2</v>
      </c>
      <c r="D860" s="4">
        <f t="shared" ref="D860:D923" si="43">B860*C860</f>
        <v>3.2759999999999998</v>
      </c>
      <c r="E860" s="4">
        <f t="shared" si="42"/>
        <v>216.07689999999999</v>
      </c>
      <c r="F860" s="4">
        <f t="shared" si="41"/>
        <v>10.446899999999999</v>
      </c>
      <c r="G860" s="12">
        <v>2023</v>
      </c>
    </row>
    <row r="861" spans="1:7" x14ac:dyDescent="0.2">
      <c r="A861" s="18">
        <v>45162.72996527778</v>
      </c>
      <c r="B861" s="4">
        <v>2.74</v>
      </c>
      <c r="C861" s="4">
        <v>1.2</v>
      </c>
      <c r="D861" s="4">
        <f t="shared" si="43"/>
        <v>3.2880000000000003</v>
      </c>
      <c r="E861" s="4">
        <f t="shared" si="42"/>
        <v>216.0889</v>
      </c>
      <c r="F861" s="4">
        <f t="shared" si="41"/>
        <v>10.4589</v>
      </c>
      <c r="G861" s="12">
        <v>2023</v>
      </c>
    </row>
    <row r="862" spans="1:7" x14ac:dyDescent="0.2">
      <c r="A862" s="18">
        <v>45162.730231481481</v>
      </c>
      <c r="B862" s="4">
        <v>2.75</v>
      </c>
      <c r="C862" s="4">
        <v>1.2</v>
      </c>
      <c r="D862" s="4">
        <f t="shared" si="43"/>
        <v>3.3</v>
      </c>
      <c r="E862" s="4">
        <f t="shared" si="42"/>
        <v>216.1009</v>
      </c>
      <c r="F862" s="4">
        <f t="shared" si="41"/>
        <v>10.4709</v>
      </c>
      <c r="G862" s="12">
        <v>2023</v>
      </c>
    </row>
    <row r="863" spans="1:7" x14ac:dyDescent="0.2">
      <c r="A863" s="18">
        <v>45162.731122685182</v>
      </c>
      <c r="B863" s="4">
        <v>2.76</v>
      </c>
      <c r="C863" s="4">
        <v>1.2</v>
      </c>
      <c r="D863" s="4">
        <f t="shared" si="43"/>
        <v>3.3119999999999998</v>
      </c>
      <c r="E863" s="4">
        <f t="shared" si="42"/>
        <v>216.1129</v>
      </c>
      <c r="F863" s="4">
        <f t="shared" si="41"/>
        <v>10.482900000000001</v>
      </c>
      <c r="G863" s="12">
        <v>2023</v>
      </c>
    </row>
    <row r="864" spans="1:7" x14ac:dyDescent="0.2">
      <c r="A864" s="18">
        <v>45162.731979166667</v>
      </c>
      <c r="B864" s="4">
        <v>2.77</v>
      </c>
      <c r="C864" s="4">
        <v>1.2</v>
      </c>
      <c r="D864" s="4">
        <f t="shared" si="43"/>
        <v>3.3239999999999998</v>
      </c>
      <c r="E864" s="4">
        <f t="shared" si="42"/>
        <v>216.1249</v>
      </c>
      <c r="F864" s="4">
        <f t="shared" si="41"/>
        <v>10.494900000000001</v>
      </c>
      <c r="G864" s="12">
        <v>2023</v>
      </c>
    </row>
    <row r="865" spans="1:7" x14ac:dyDescent="0.2">
      <c r="A865" s="18">
        <v>45162.734918981485</v>
      </c>
      <c r="B865" s="4">
        <v>2.78</v>
      </c>
      <c r="C865" s="4">
        <v>1.2</v>
      </c>
      <c r="D865" s="4">
        <f t="shared" si="43"/>
        <v>3.3359999999999999</v>
      </c>
      <c r="E865" s="4">
        <f t="shared" si="42"/>
        <v>216.1369</v>
      </c>
      <c r="F865" s="4">
        <f t="shared" si="41"/>
        <v>10.506900000000002</v>
      </c>
      <c r="G865" s="12">
        <v>2023</v>
      </c>
    </row>
    <row r="866" spans="1:7" x14ac:dyDescent="0.2">
      <c r="A866" s="18">
        <v>45162.744756944441</v>
      </c>
      <c r="B866" s="4">
        <v>2.79</v>
      </c>
      <c r="C866" s="4">
        <v>1.2</v>
      </c>
      <c r="D866" s="4">
        <f t="shared" si="43"/>
        <v>3.3479999999999999</v>
      </c>
      <c r="E866" s="4">
        <f t="shared" si="42"/>
        <v>216.1489</v>
      </c>
      <c r="F866" s="4">
        <f t="shared" si="41"/>
        <v>10.518900000000002</v>
      </c>
      <c r="G866" s="12">
        <v>2023</v>
      </c>
    </row>
    <row r="867" spans="1:7" x14ac:dyDescent="0.2">
      <c r="A867" s="18">
        <v>45170.969166666669</v>
      </c>
      <c r="B867" s="4">
        <v>2.8</v>
      </c>
      <c r="C867" s="4">
        <v>1.2</v>
      </c>
      <c r="D867" s="4">
        <f t="shared" si="43"/>
        <v>3.36</v>
      </c>
      <c r="E867" s="4">
        <f t="shared" si="42"/>
        <v>216.1609</v>
      </c>
      <c r="F867" s="4">
        <f t="shared" si="41"/>
        <v>10.530900000000003</v>
      </c>
      <c r="G867" s="12">
        <v>2023</v>
      </c>
    </row>
    <row r="868" spans="1:7" x14ac:dyDescent="0.2">
      <c r="A868" s="18">
        <v>45171.151921296296</v>
      </c>
      <c r="B868" s="4">
        <v>2.81</v>
      </c>
      <c r="C868" s="4">
        <v>1.2</v>
      </c>
      <c r="D868" s="4">
        <f t="shared" si="43"/>
        <v>3.3719999999999999</v>
      </c>
      <c r="E868" s="4">
        <f t="shared" si="42"/>
        <v>216.17289999999997</v>
      </c>
      <c r="F868" s="4">
        <f t="shared" si="41"/>
        <v>10.542899999999975</v>
      </c>
      <c r="G868" s="12">
        <v>2023</v>
      </c>
    </row>
    <row r="869" spans="1:7" x14ac:dyDescent="0.2">
      <c r="A869" s="18">
        <v>45171.161203703705</v>
      </c>
      <c r="B869" s="4">
        <v>2.82</v>
      </c>
      <c r="C869" s="4">
        <v>1.2</v>
      </c>
      <c r="D869" s="4">
        <f t="shared" si="43"/>
        <v>3.3839999999999999</v>
      </c>
      <c r="E869" s="4">
        <f t="shared" si="42"/>
        <v>216.18489999999997</v>
      </c>
      <c r="F869" s="4">
        <f t="shared" si="41"/>
        <v>10.554899999999975</v>
      </c>
      <c r="G869" s="12">
        <v>2023</v>
      </c>
    </row>
    <row r="870" spans="1:7" x14ac:dyDescent="0.2">
      <c r="A870" s="18">
        <v>45171.165856481479</v>
      </c>
      <c r="B870" s="4">
        <v>2.83</v>
      </c>
      <c r="C870" s="4">
        <v>1.2</v>
      </c>
      <c r="D870" s="4">
        <f t="shared" si="43"/>
        <v>3.3959999999999999</v>
      </c>
      <c r="E870" s="4">
        <f t="shared" si="42"/>
        <v>216.19689999999997</v>
      </c>
      <c r="F870" s="4">
        <f t="shared" si="41"/>
        <v>10.566899999999976</v>
      </c>
      <c r="G870" s="12">
        <v>2023</v>
      </c>
    </row>
    <row r="871" spans="1:7" x14ac:dyDescent="0.2">
      <c r="A871" s="18">
        <v>45171.179837962962</v>
      </c>
      <c r="B871" s="4">
        <v>2.84</v>
      </c>
      <c r="C871" s="4">
        <v>1.2</v>
      </c>
      <c r="D871" s="4">
        <f t="shared" si="43"/>
        <v>3.4079999999999999</v>
      </c>
      <c r="E871" s="4">
        <f t="shared" si="42"/>
        <v>216.20889999999997</v>
      </c>
      <c r="F871" s="4">
        <f t="shared" si="41"/>
        <v>10.578899999999976</v>
      </c>
      <c r="G871" s="12">
        <v>2023</v>
      </c>
    </row>
    <row r="872" spans="1:7" x14ac:dyDescent="0.2">
      <c r="A872" s="18">
        <v>45171.201550925929</v>
      </c>
      <c r="B872" s="4">
        <v>2.85</v>
      </c>
      <c r="C872" s="4">
        <v>1.2</v>
      </c>
      <c r="D872" s="4">
        <f t="shared" si="43"/>
        <v>3.42</v>
      </c>
      <c r="E872" s="4">
        <f t="shared" si="42"/>
        <v>216.22089999999997</v>
      </c>
      <c r="F872" s="4">
        <f t="shared" si="41"/>
        <v>10.590899999999976</v>
      </c>
      <c r="G872" s="12">
        <v>2023</v>
      </c>
    </row>
    <row r="873" spans="1:7" x14ac:dyDescent="0.2">
      <c r="A873" s="18">
        <v>45171.622245370374</v>
      </c>
      <c r="B873" s="4">
        <v>2.86</v>
      </c>
      <c r="C873" s="4">
        <v>1.2</v>
      </c>
      <c r="D873" s="4">
        <f t="shared" si="43"/>
        <v>3.4319999999999999</v>
      </c>
      <c r="E873" s="4">
        <f t="shared" si="42"/>
        <v>216.23289999999997</v>
      </c>
      <c r="F873" s="4">
        <f t="shared" si="41"/>
        <v>10.602899999999977</v>
      </c>
      <c r="G873" s="12">
        <v>2023</v>
      </c>
    </row>
    <row r="874" spans="1:7" x14ac:dyDescent="0.2">
      <c r="A874" s="18">
        <v>45171.622604166667</v>
      </c>
      <c r="B874" s="4">
        <v>2.87</v>
      </c>
      <c r="C874" s="4">
        <v>1.2</v>
      </c>
      <c r="D874" s="4">
        <f t="shared" si="43"/>
        <v>3.444</v>
      </c>
      <c r="E874" s="4">
        <f t="shared" si="42"/>
        <v>216.24489999999997</v>
      </c>
      <c r="F874" s="4">
        <f t="shared" si="41"/>
        <v>10.614899999999977</v>
      </c>
      <c r="G874" s="12">
        <v>2023</v>
      </c>
    </row>
    <row r="875" spans="1:7" x14ac:dyDescent="0.2">
      <c r="A875" s="18">
        <v>45171.623263888891</v>
      </c>
      <c r="B875" s="4">
        <v>2.88</v>
      </c>
      <c r="C875" s="4">
        <v>1.2</v>
      </c>
      <c r="D875" s="4">
        <f t="shared" si="43"/>
        <v>3.456</v>
      </c>
      <c r="E875" s="4">
        <f t="shared" si="42"/>
        <v>216.25689999999997</v>
      </c>
      <c r="F875" s="4">
        <f t="shared" si="41"/>
        <v>10.626899999999978</v>
      </c>
      <c r="G875" s="12">
        <v>2023</v>
      </c>
    </row>
    <row r="876" spans="1:7" x14ac:dyDescent="0.2">
      <c r="A876" s="18">
        <v>45171.623715277776</v>
      </c>
      <c r="B876" s="4">
        <v>2.89</v>
      </c>
      <c r="C876" s="4">
        <v>1.2</v>
      </c>
      <c r="D876" s="4">
        <f t="shared" si="43"/>
        <v>3.468</v>
      </c>
      <c r="E876" s="4">
        <f t="shared" si="42"/>
        <v>216.26889999999997</v>
      </c>
      <c r="F876" s="4">
        <f t="shared" si="41"/>
        <v>10.638899999999978</v>
      </c>
      <c r="G876" s="12">
        <v>2023</v>
      </c>
    </row>
    <row r="877" spans="1:7" x14ac:dyDescent="0.2">
      <c r="A877" s="18">
        <v>45171.624363425923</v>
      </c>
      <c r="B877" s="4">
        <v>2.9</v>
      </c>
      <c r="C877" s="4">
        <v>1.2</v>
      </c>
      <c r="D877" s="4">
        <f t="shared" si="43"/>
        <v>3.48</v>
      </c>
      <c r="E877" s="4">
        <f t="shared" si="42"/>
        <v>216.28089999999997</v>
      </c>
      <c r="F877" s="4">
        <f t="shared" si="41"/>
        <v>10.650899999999979</v>
      </c>
      <c r="G877" s="12">
        <v>2023</v>
      </c>
    </row>
    <row r="878" spans="1:7" x14ac:dyDescent="0.2">
      <c r="A878" s="18">
        <v>45171.624918981484</v>
      </c>
      <c r="B878" s="4">
        <v>2.91</v>
      </c>
      <c r="C878" s="4">
        <v>1.2</v>
      </c>
      <c r="D878" s="4">
        <f t="shared" si="43"/>
        <v>3.492</v>
      </c>
      <c r="E878" s="4">
        <f t="shared" si="42"/>
        <v>216.29289999999997</v>
      </c>
      <c r="F878" s="4">
        <f t="shared" si="41"/>
        <v>10.662899999999979</v>
      </c>
      <c r="G878" s="12">
        <v>2023</v>
      </c>
    </row>
    <row r="879" spans="1:7" x14ac:dyDescent="0.2">
      <c r="A879" s="18">
        <v>45171.625810185185</v>
      </c>
      <c r="B879" s="4">
        <v>2.92</v>
      </c>
      <c r="C879" s="4">
        <v>1.2</v>
      </c>
      <c r="D879" s="4">
        <f t="shared" si="43"/>
        <v>3.504</v>
      </c>
      <c r="E879" s="4">
        <f t="shared" si="42"/>
        <v>216.30489999999998</v>
      </c>
      <c r="F879" s="4">
        <f t="shared" si="41"/>
        <v>10.67489999999998</v>
      </c>
      <c r="G879" s="12">
        <v>2023</v>
      </c>
    </row>
    <row r="880" spans="1:7" x14ac:dyDescent="0.2">
      <c r="A880" s="18">
        <v>45171.626168981478</v>
      </c>
      <c r="B880" s="4">
        <v>2.93</v>
      </c>
      <c r="C880" s="4">
        <v>1.2</v>
      </c>
      <c r="D880" s="4">
        <f t="shared" si="43"/>
        <v>3.516</v>
      </c>
      <c r="E880" s="4">
        <f t="shared" si="42"/>
        <v>216.31689999999998</v>
      </c>
      <c r="F880" s="4">
        <f t="shared" si="41"/>
        <v>10.68689999999998</v>
      </c>
      <c r="G880" s="12">
        <v>2023</v>
      </c>
    </row>
    <row r="881" spans="1:7" x14ac:dyDescent="0.2">
      <c r="A881" s="18">
        <v>45171.626516203702</v>
      </c>
      <c r="B881" s="4">
        <v>2.94</v>
      </c>
      <c r="C881" s="4">
        <v>1.2</v>
      </c>
      <c r="D881" s="4">
        <f t="shared" si="43"/>
        <v>3.528</v>
      </c>
      <c r="E881" s="4">
        <f t="shared" si="42"/>
        <v>216.32889999999998</v>
      </c>
      <c r="F881" s="4">
        <f t="shared" si="41"/>
        <v>10.698899999999981</v>
      </c>
      <c r="G881" s="12">
        <v>2023</v>
      </c>
    </row>
    <row r="882" spans="1:7" x14ac:dyDescent="0.2">
      <c r="A882" s="18">
        <v>45171.626736111109</v>
      </c>
      <c r="B882" s="4">
        <v>2.95</v>
      </c>
      <c r="C882" s="4">
        <v>1.2</v>
      </c>
      <c r="D882" s="4">
        <f t="shared" si="43"/>
        <v>3.54</v>
      </c>
      <c r="E882" s="4">
        <f t="shared" si="42"/>
        <v>216.34089999999998</v>
      </c>
      <c r="F882" s="4">
        <f t="shared" si="41"/>
        <v>10.710899999999981</v>
      </c>
      <c r="G882" s="12">
        <v>2023</v>
      </c>
    </row>
    <row r="883" spans="1:7" x14ac:dyDescent="0.2">
      <c r="A883" s="18">
        <v>45171.627175925925</v>
      </c>
      <c r="B883" s="4">
        <v>2.96</v>
      </c>
      <c r="C883" s="4">
        <v>1.2</v>
      </c>
      <c r="D883" s="4">
        <f t="shared" si="43"/>
        <v>3.552</v>
      </c>
      <c r="E883" s="4">
        <f t="shared" si="42"/>
        <v>216.35289999999998</v>
      </c>
      <c r="F883" s="4">
        <f t="shared" si="41"/>
        <v>10.722899999999981</v>
      </c>
      <c r="G883" s="12">
        <v>2023</v>
      </c>
    </row>
    <row r="884" spans="1:7" x14ac:dyDescent="0.2">
      <c r="A884" s="18">
        <v>45171.627604166664</v>
      </c>
      <c r="B884" s="4">
        <v>2.97</v>
      </c>
      <c r="C884" s="4">
        <v>1.2</v>
      </c>
      <c r="D884" s="4">
        <f t="shared" si="43"/>
        <v>3.5640000000000001</v>
      </c>
      <c r="E884" s="4">
        <f t="shared" si="42"/>
        <v>216.36489999999998</v>
      </c>
      <c r="F884" s="4">
        <f t="shared" si="41"/>
        <v>10.734899999999982</v>
      </c>
      <c r="G884" s="12">
        <v>2023</v>
      </c>
    </row>
    <row r="885" spans="1:7" x14ac:dyDescent="0.2">
      <c r="A885" s="18">
        <v>45171.628252314818</v>
      </c>
      <c r="B885" s="4">
        <v>2.98</v>
      </c>
      <c r="C885" s="4">
        <v>1.2</v>
      </c>
      <c r="D885" s="4">
        <f t="shared" si="43"/>
        <v>3.5760000000000001</v>
      </c>
      <c r="E885" s="4">
        <f t="shared" si="42"/>
        <v>216.37689999999998</v>
      </c>
      <c r="F885" s="4">
        <f t="shared" si="41"/>
        <v>10.746899999999982</v>
      </c>
      <c r="G885" s="12">
        <v>2023</v>
      </c>
    </row>
    <row r="886" spans="1:7" x14ac:dyDescent="0.2">
      <c r="A886" s="18">
        <v>45171.628877314812</v>
      </c>
      <c r="B886" s="4">
        <v>2.99</v>
      </c>
      <c r="C886" s="4">
        <v>1.2</v>
      </c>
      <c r="D886" s="4">
        <f t="shared" si="43"/>
        <v>3.5880000000000001</v>
      </c>
      <c r="E886" s="4">
        <f t="shared" si="42"/>
        <v>216.38889999999998</v>
      </c>
      <c r="F886" s="4">
        <f t="shared" si="41"/>
        <v>10.758899999999983</v>
      </c>
      <c r="G886" s="12">
        <v>2023</v>
      </c>
    </row>
    <row r="887" spans="1:7" x14ac:dyDescent="0.2">
      <c r="A887" s="18">
        <v>45171.630219907405</v>
      </c>
      <c r="B887" s="4">
        <v>3</v>
      </c>
      <c r="C887" s="4">
        <v>1.2</v>
      </c>
      <c r="D887" s="4">
        <f t="shared" si="43"/>
        <v>3.5999999999999996</v>
      </c>
      <c r="E887" s="4">
        <f t="shared" si="42"/>
        <v>216.40089999999998</v>
      </c>
      <c r="F887" s="4">
        <f t="shared" si="41"/>
        <v>10.770899999999983</v>
      </c>
      <c r="G887" s="12">
        <v>2023</v>
      </c>
    </row>
    <row r="888" spans="1:7" x14ac:dyDescent="0.2">
      <c r="A888" s="18">
        <v>45171.630914351852</v>
      </c>
      <c r="B888" s="4">
        <v>3.01</v>
      </c>
      <c r="C888" s="4">
        <v>1.2</v>
      </c>
      <c r="D888" s="4">
        <f t="shared" si="43"/>
        <v>3.6119999999999997</v>
      </c>
      <c r="E888" s="4">
        <f t="shared" si="42"/>
        <v>216.41289999999998</v>
      </c>
      <c r="F888" s="4">
        <f t="shared" si="41"/>
        <v>10.782899999999984</v>
      </c>
      <c r="G888" s="12">
        <v>2023</v>
      </c>
    </row>
    <row r="889" spans="1:7" x14ac:dyDescent="0.2">
      <c r="A889" s="18">
        <v>45171.633263888885</v>
      </c>
      <c r="B889" s="4">
        <v>3.02</v>
      </c>
      <c r="C889" s="4">
        <v>1.2</v>
      </c>
      <c r="D889" s="4">
        <f t="shared" si="43"/>
        <v>3.6239999999999997</v>
      </c>
      <c r="E889" s="4">
        <f t="shared" si="42"/>
        <v>216.42489999999998</v>
      </c>
      <c r="F889" s="4">
        <f t="shared" si="41"/>
        <v>10.794899999999984</v>
      </c>
      <c r="G889" s="12">
        <v>2023</v>
      </c>
    </row>
    <row r="890" spans="1:7" x14ac:dyDescent="0.2">
      <c r="A890" s="18">
        <v>45171.635046296295</v>
      </c>
      <c r="B890" s="4">
        <v>3.03</v>
      </c>
      <c r="C890" s="4">
        <v>1.2</v>
      </c>
      <c r="D890" s="4">
        <f t="shared" si="43"/>
        <v>3.6359999999999997</v>
      </c>
      <c r="E890" s="4">
        <f t="shared" si="42"/>
        <v>216.43689999999998</v>
      </c>
      <c r="F890" s="4">
        <f t="shared" si="41"/>
        <v>10.806899999999985</v>
      </c>
      <c r="G890" s="12">
        <v>2023</v>
      </c>
    </row>
    <row r="891" spans="1:7" x14ac:dyDescent="0.2">
      <c r="A891" s="18">
        <v>45171.640497685185</v>
      </c>
      <c r="B891" s="4">
        <v>3.04</v>
      </c>
      <c r="C891" s="4">
        <v>1.2</v>
      </c>
      <c r="D891" s="4">
        <f t="shared" si="43"/>
        <v>3.6479999999999997</v>
      </c>
      <c r="E891" s="4">
        <f t="shared" si="42"/>
        <v>216.44889999999998</v>
      </c>
      <c r="F891" s="4">
        <f t="shared" si="41"/>
        <v>10.818899999999985</v>
      </c>
      <c r="G891" s="12">
        <v>2023</v>
      </c>
    </row>
    <row r="892" spans="1:7" x14ac:dyDescent="0.2">
      <c r="A892" s="18">
        <v>45171.654282407406</v>
      </c>
      <c r="B892" s="4">
        <v>3.05</v>
      </c>
      <c r="C892" s="4">
        <v>1.2</v>
      </c>
      <c r="D892" s="4">
        <f t="shared" si="43"/>
        <v>3.6599999999999997</v>
      </c>
      <c r="E892" s="4">
        <f t="shared" si="42"/>
        <v>216.46089999999998</v>
      </c>
      <c r="F892" s="4">
        <f t="shared" si="41"/>
        <v>10.830899999999986</v>
      </c>
      <c r="G892" s="12">
        <v>2023</v>
      </c>
    </row>
    <row r="893" spans="1:7" x14ac:dyDescent="0.2">
      <c r="A893" s="18">
        <v>45171.68986111111</v>
      </c>
      <c r="B893" s="4">
        <v>3.06</v>
      </c>
      <c r="C893" s="4">
        <v>1.2</v>
      </c>
      <c r="D893" s="4">
        <f t="shared" si="43"/>
        <v>3.6719999999999997</v>
      </c>
      <c r="E893" s="4">
        <f t="shared" si="42"/>
        <v>216.47289999999998</v>
      </c>
      <c r="F893" s="4">
        <f t="shared" si="41"/>
        <v>10.842899999999986</v>
      </c>
      <c r="G893" s="12">
        <v>2023</v>
      </c>
    </row>
    <row r="894" spans="1:7" x14ac:dyDescent="0.2">
      <c r="A894" s="18">
        <v>45171.691666666666</v>
      </c>
      <c r="B894" s="4">
        <v>3.07</v>
      </c>
      <c r="C894" s="4">
        <v>1.2</v>
      </c>
      <c r="D894" s="4">
        <f t="shared" si="43"/>
        <v>3.6839999999999997</v>
      </c>
      <c r="E894" s="4">
        <f t="shared" si="42"/>
        <v>216.48489999999998</v>
      </c>
      <c r="F894" s="4">
        <f t="shared" si="41"/>
        <v>10.854899999999986</v>
      </c>
      <c r="G894" s="12">
        <v>2023</v>
      </c>
    </row>
    <row r="895" spans="1:7" x14ac:dyDescent="0.2">
      <c r="A895" s="18">
        <v>45171.695601851854</v>
      </c>
      <c r="B895" s="4">
        <v>3.08</v>
      </c>
      <c r="C895" s="4">
        <v>1.2</v>
      </c>
      <c r="D895" s="4">
        <f t="shared" si="43"/>
        <v>3.6959999999999997</v>
      </c>
      <c r="E895" s="4">
        <f t="shared" si="42"/>
        <v>216.49689999999998</v>
      </c>
      <c r="F895" s="4">
        <f t="shared" si="41"/>
        <v>10.866899999999987</v>
      </c>
      <c r="G895" s="12">
        <v>2023</v>
      </c>
    </row>
    <row r="896" spans="1:7" x14ac:dyDescent="0.2">
      <c r="A896" s="18">
        <v>45171.697060185186</v>
      </c>
      <c r="B896" s="4">
        <v>3.09</v>
      </c>
      <c r="C896" s="4">
        <v>1.2</v>
      </c>
      <c r="D896" s="4">
        <f t="shared" si="43"/>
        <v>3.7079999999999997</v>
      </c>
      <c r="E896" s="4">
        <f t="shared" si="42"/>
        <v>216.50889999999998</v>
      </c>
      <c r="F896" s="4">
        <f t="shared" si="41"/>
        <v>10.878899999999987</v>
      </c>
      <c r="G896" s="12">
        <v>2023</v>
      </c>
    </row>
    <row r="897" spans="1:7" x14ac:dyDescent="0.2">
      <c r="A897" s="18">
        <v>45171.699618055558</v>
      </c>
      <c r="B897" s="4">
        <v>3.1</v>
      </c>
      <c r="C897" s="4">
        <v>1.2</v>
      </c>
      <c r="D897" s="4">
        <f t="shared" si="43"/>
        <v>3.7199999999999998</v>
      </c>
      <c r="E897" s="4">
        <f t="shared" si="42"/>
        <v>216.52089999999998</v>
      </c>
      <c r="F897" s="4">
        <f t="shared" si="41"/>
        <v>10.890899999999988</v>
      </c>
      <c r="G897" s="12">
        <v>2023</v>
      </c>
    </row>
    <row r="898" spans="1:7" x14ac:dyDescent="0.2">
      <c r="A898" s="18">
        <v>45171.700972222221</v>
      </c>
      <c r="B898" s="4">
        <v>3.11</v>
      </c>
      <c r="C898" s="4">
        <v>1.2</v>
      </c>
      <c r="D898" s="4">
        <f t="shared" si="43"/>
        <v>3.7319999999999998</v>
      </c>
      <c r="E898" s="4">
        <f t="shared" si="42"/>
        <v>216.53289999999998</v>
      </c>
      <c r="F898" s="4">
        <f t="shared" si="41"/>
        <v>10.902899999999988</v>
      </c>
      <c r="G898" s="12">
        <v>2023</v>
      </c>
    </row>
    <row r="899" spans="1:7" x14ac:dyDescent="0.2">
      <c r="A899" s="18">
        <v>45171.703599537039</v>
      </c>
      <c r="B899" s="4">
        <v>3.12</v>
      </c>
      <c r="C899" s="4">
        <v>1.2</v>
      </c>
      <c r="D899" s="4">
        <f t="shared" si="43"/>
        <v>3.7439999999999998</v>
      </c>
      <c r="E899" s="4">
        <f t="shared" si="42"/>
        <v>216.54489999999998</v>
      </c>
      <c r="F899" s="4">
        <f t="shared" si="41"/>
        <v>10.914899999999989</v>
      </c>
      <c r="G899" s="12">
        <v>2023</v>
      </c>
    </row>
    <row r="900" spans="1:7" x14ac:dyDescent="0.2">
      <c r="A900" s="18">
        <v>45171.705625000002</v>
      </c>
      <c r="B900" s="4">
        <v>3.13</v>
      </c>
      <c r="C900" s="4">
        <v>1.2</v>
      </c>
      <c r="D900" s="4">
        <f t="shared" si="43"/>
        <v>3.7559999999999998</v>
      </c>
      <c r="E900" s="4">
        <f t="shared" si="42"/>
        <v>216.55689999999998</v>
      </c>
      <c r="F900" s="4">
        <f t="shared" ref="F900:F963" si="44">E900-205.63</f>
        <v>10.926899999999989</v>
      </c>
      <c r="G900" s="12">
        <v>2023</v>
      </c>
    </row>
    <row r="901" spans="1:7" x14ac:dyDescent="0.2">
      <c r="A901" s="18">
        <v>45171.708796296298</v>
      </c>
      <c r="B901" s="4">
        <v>3.14</v>
      </c>
      <c r="C901" s="4">
        <v>1.2</v>
      </c>
      <c r="D901" s="4">
        <f t="shared" si="43"/>
        <v>3.7679999999999998</v>
      </c>
      <c r="E901" s="4">
        <f t="shared" si="42"/>
        <v>216.56889999999999</v>
      </c>
      <c r="F901" s="4">
        <f t="shared" si="44"/>
        <v>10.93889999999999</v>
      </c>
      <c r="G901" s="12">
        <v>2023</v>
      </c>
    </row>
    <row r="902" spans="1:7" x14ac:dyDescent="0.2">
      <c r="A902" s="18">
        <v>45171.7109375</v>
      </c>
      <c r="B902" s="4">
        <v>3.15</v>
      </c>
      <c r="C902" s="4">
        <v>1.2</v>
      </c>
      <c r="D902" s="4">
        <f t="shared" si="43"/>
        <v>3.78</v>
      </c>
      <c r="E902" s="4">
        <f t="shared" si="42"/>
        <v>216.58089999999999</v>
      </c>
      <c r="F902" s="4">
        <f t="shared" si="44"/>
        <v>10.95089999999999</v>
      </c>
      <c r="G902" s="12">
        <v>2023</v>
      </c>
    </row>
    <row r="903" spans="1:7" x14ac:dyDescent="0.2">
      <c r="A903" s="18">
        <v>45171.714108796295</v>
      </c>
      <c r="B903" s="4">
        <v>3.16</v>
      </c>
      <c r="C903" s="4">
        <v>1.2</v>
      </c>
      <c r="D903" s="4">
        <f t="shared" si="43"/>
        <v>3.7919999999999998</v>
      </c>
      <c r="E903" s="4">
        <f t="shared" si="42"/>
        <v>216.59289999999999</v>
      </c>
      <c r="F903" s="4">
        <f t="shared" si="44"/>
        <v>10.962899999999991</v>
      </c>
      <c r="G903" s="12">
        <v>2023</v>
      </c>
    </row>
    <row r="904" spans="1:7" x14ac:dyDescent="0.2">
      <c r="A904" s="18">
        <v>45171.716226851851</v>
      </c>
      <c r="B904" s="4">
        <v>3.17</v>
      </c>
      <c r="C904" s="4">
        <v>1.2</v>
      </c>
      <c r="D904" s="4">
        <f t="shared" si="43"/>
        <v>3.8039999999999998</v>
      </c>
      <c r="E904" s="4">
        <f t="shared" si="42"/>
        <v>216.60489999999999</v>
      </c>
      <c r="F904" s="4">
        <f t="shared" si="44"/>
        <v>10.974899999999991</v>
      </c>
      <c r="G904" s="12">
        <v>2023</v>
      </c>
    </row>
    <row r="905" spans="1:7" x14ac:dyDescent="0.2">
      <c r="A905" s="18">
        <v>45171.76053240741</v>
      </c>
      <c r="B905" s="4">
        <v>3.18</v>
      </c>
      <c r="C905" s="4">
        <v>1.2</v>
      </c>
      <c r="D905" s="4">
        <f t="shared" si="43"/>
        <v>3.8159999999999998</v>
      </c>
      <c r="E905" s="4">
        <f t="shared" si="42"/>
        <v>216.61689999999999</v>
      </c>
      <c r="F905" s="4">
        <f t="shared" si="44"/>
        <v>10.986899999999991</v>
      </c>
      <c r="G905" s="12">
        <v>2023</v>
      </c>
    </row>
    <row r="906" spans="1:7" x14ac:dyDescent="0.2">
      <c r="A906" s="18">
        <v>45171.87090277778</v>
      </c>
      <c r="B906" s="4">
        <v>3.19</v>
      </c>
      <c r="C906" s="4">
        <v>1.2</v>
      </c>
      <c r="D906" s="4">
        <f t="shared" si="43"/>
        <v>3.8279999999999998</v>
      </c>
      <c r="E906" s="4">
        <f t="shared" si="42"/>
        <v>216.62889999999999</v>
      </c>
      <c r="F906" s="4">
        <f t="shared" si="44"/>
        <v>10.998899999999992</v>
      </c>
      <c r="G906" s="12">
        <v>2023</v>
      </c>
    </row>
    <row r="907" spans="1:7" x14ac:dyDescent="0.2">
      <c r="A907" s="18">
        <v>45179.581863425927</v>
      </c>
      <c r="B907" s="4">
        <v>3.2</v>
      </c>
      <c r="C907" s="4">
        <v>1.2</v>
      </c>
      <c r="D907" s="4">
        <f t="shared" si="43"/>
        <v>3.84</v>
      </c>
      <c r="E907" s="4">
        <f t="shared" si="42"/>
        <v>216.64089999999999</v>
      </c>
      <c r="F907" s="4">
        <f t="shared" si="44"/>
        <v>11.010899999999992</v>
      </c>
      <c r="G907" s="12">
        <v>2023</v>
      </c>
    </row>
    <row r="908" spans="1:7" x14ac:dyDescent="0.2">
      <c r="A908" s="18">
        <v>45179.583726851852</v>
      </c>
      <c r="B908" s="4">
        <v>3.21</v>
      </c>
      <c r="C908" s="4">
        <v>1.2</v>
      </c>
      <c r="D908" s="4">
        <f t="shared" si="43"/>
        <v>3.8519999999999999</v>
      </c>
      <c r="E908" s="4">
        <f t="shared" ref="E908:E971" si="45">D908+$E$586</f>
        <v>216.65289999999999</v>
      </c>
      <c r="F908" s="4">
        <f t="shared" si="44"/>
        <v>11.022899999999993</v>
      </c>
      <c r="G908" s="12">
        <v>2023</v>
      </c>
    </row>
    <row r="909" spans="1:7" x14ac:dyDescent="0.2">
      <c r="A909" s="18">
        <v>45179.584444444445</v>
      </c>
      <c r="B909" s="4">
        <v>3.22</v>
      </c>
      <c r="C909" s="4">
        <v>1.2</v>
      </c>
      <c r="D909" s="4">
        <f t="shared" si="43"/>
        <v>3.8639999999999999</v>
      </c>
      <c r="E909" s="4">
        <f t="shared" si="45"/>
        <v>216.66489999999999</v>
      </c>
      <c r="F909" s="4">
        <f t="shared" si="44"/>
        <v>11.034899999999993</v>
      </c>
      <c r="G909" s="12">
        <v>2023</v>
      </c>
    </row>
    <row r="910" spans="1:7" x14ac:dyDescent="0.2">
      <c r="A910" s="18">
        <v>45179.584907407407</v>
      </c>
      <c r="B910" s="4">
        <v>3.23</v>
      </c>
      <c r="C910" s="4">
        <v>1.2</v>
      </c>
      <c r="D910" s="4">
        <f t="shared" si="43"/>
        <v>3.8759999999999999</v>
      </c>
      <c r="E910" s="4">
        <f t="shared" si="45"/>
        <v>216.67689999999999</v>
      </c>
      <c r="F910" s="4">
        <f t="shared" si="44"/>
        <v>11.046899999999994</v>
      </c>
      <c r="G910" s="12">
        <v>2023</v>
      </c>
    </row>
    <row r="911" spans="1:7" x14ac:dyDescent="0.2">
      <c r="A911" s="18">
        <v>45179.585706018515</v>
      </c>
      <c r="B911" s="4">
        <v>3.24</v>
      </c>
      <c r="C911" s="4">
        <v>1.2</v>
      </c>
      <c r="D911" s="4">
        <f t="shared" si="43"/>
        <v>3.8879999999999999</v>
      </c>
      <c r="E911" s="4">
        <f t="shared" si="45"/>
        <v>216.68889999999999</v>
      </c>
      <c r="F911" s="4">
        <f t="shared" si="44"/>
        <v>11.058899999999994</v>
      </c>
      <c r="G911" s="12">
        <v>2023</v>
      </c>
    </row>
    <row r="912" spans="1:7" x14ac:dyDescent="0.2">
      <c r="A912" s="18">
        <v>45179.586018518516</v>
      </c>
      <c r="B912" s="4">
        <v>3.25</v>
      </c>
      <c r="C912" s="4">
        <v>1.2</v>
      </c>
      <c r="D912" s="4">
        <f t="shared" si="43"/>
        <v>3.9</v>
      </c>
      <c r="E912" s="4">
        <f t="shared" si="45"/>
        <v>216.70089999999999</v>
      </c>
      <c r="F912" s="4">
        <f t="shared" si="44"/>
        <v>11.070899999999995</v>
      </c>
      <c r="G912" s="12">
        <v>2023</v>
      </c>
    </row>
    <row r="913" spans="1:7" x14ac:dyDescent="0.2">
      <c r="A913" s="18">
        <v>45179.586527777778</v>
      </c>
      <c r="B913" s="4">
        <v>3.26</v>
      </c>
      <c r="C913" s="4">
        <v>1.2</v>
      </c>
      <c r="D913" s="4">
        <f t="shared" si="43"/>
        <v>3.9119999999999995</v>
      </c>
      <c r="E913" s="4">
        <f t="shared" si="45"/>
        <v>216.71289999999999</v>
      </c>
      <c r="F913" s="4">
        <f t="shared" si="44"/>
        <v>11.082899999999995</v>
      </c>
      <c r="G913" s="12">
        <v>2023</v>
      </c>
    </row>
    <row r="914" spans="1:7" x14ac:dyDescent="0.2">
      <c r="A914" s="18">
        <v>45179.586886574078</v>
      </c>
      <c r="B914" s="4">
        <v>3.27</v>
      </c>
      <c r="C914" s="4">
        <v>1.2</v>
      </c>
      <c r="D914" s="4">
        <f t="shared" si="43"/>
        <v>3.9239999999999999</v>
      </c>
      <c r="E914" s="4">
        <f t="shared" si="45"/>
        <v>216.72489999999999</v>
      </c>
      <c r="F914" s="4">
        <f t="shared" si="44"/>
        <v>11.094899999999996</v>
      </c>
      <c r="G914" s="12">
        <v>2023</v>
      </c>
    </row>
    <row r="915" spans="1:7" x14ac:dyDescent="0.2">
      <c r="A915" s="18">
        <v>45179.587418981479</v>
      </c>
      <c r="B915" s="4">
        <v>3.28</v>
      </c>
      <c r="C915" s="4">
        <v>1.2</v>
      </c>
      <c r="D915" s="4">
        <f t="shared" si="43"/>
        <v>3.9359999999999995</v>
      </c>
      <c r="E915" s="4">
        <f t="shared" si="45"/>
        <v>216.73689999999999</v>
      </c>
      <c r="F915" s="4">
        <f t="shared" si="44"/>
        <v>11.106899999999996</v>
      </c>
      <c r="G915" s="12">
        <v>2023</v>
      </c>
    </row>
    <row r="916" spans="1:7" x14ac:dyDescent="0.2">
      <c r="A916" s="18">
        <v>45179.587581018517</v>
      </c>
      <c r="B916" s="4">
        <v>3.29</v>
      </c>
      <c r="C916" s="4">
        <v>1.2</v>
      </c>
      <c r="D916" s="4">
        <f t="shared" si="43"/>
        <v>3.948</v>
      </c>
      <c r="E916" s="4">
        <f t="shared" si="45"/>
        <v>216.74889999999999</v>
      </c>
      <c r="F916" s="4">
        <f t="shared" si="44"/>
        <v>11.118899999999996</v>
      </c>
      <c r="G916" s="12">
        <v>2023</v>
      </c>
    </row>
    <row r="917" spans="1:7" x14ac:dyDescent="0.2">
      <c r="A917" s="18">
        <v>45179.587812500002</v>
      </c>
      <c r="B917" s="4">
        <v>3.3</v>
      </c>
      <c r="C917" s="4">
        <v>1.2</v>
      </c>
      <c r="D917" s="4">
        <f t="shared" si="43"/>
        <v>3.9599999999999995</v>
      </c>
      <c r="E917" s="4">
        <f t="shared" si="45"/>
        <v>216.76089999999999</v>
      </c>
      <c r="F917" s="4">
        <f t="shared" si="44"/>
        <v>11.130899999999997</v>
      </c>
      <c r="G917" s="12">
        <v>2023</v>
      </c>
    </row>
    <row r="918" spans="1:7" x14ac:dyDescent="0.2">
      <c r="A918" s="18">
        <v>45179.587939814817</v>
      </c>
      <c r="B918" s="4">
        <v>3.31</v>
      </c>
      <c r="C918" s="4">
        <v>1.2</v>
      </c>
      <c r="D918" s="4">
        <f t="shared" si="43"/>
        <v>3.972</v>
      </c>
      <c r="E918" s="4">
        <f t="shared" si="45"/>
        <v>216.77289999999999</v>
      </c>
      <c r="F918" s="4">
        <f t="shared" si="44"/>
        <v>11.142899999999997</v>
      </c>
      <c r="G918" s="12">
        <v>2023</v>
      </c>
    </row>
    <row r="919" spans="1:7" x14ac:dyDescent="0.2">
      <c r="A919" s="18">
        <v>45179.588125000002</v>
      </c>
      <c r="B919" s="4">
        <v>3.32</v>
      </c>
      <c r="C919" s="4">
        <v>1.2</v>
      </c>
      <c r="D919" s="4">
        <f t="shared" si="43"/>
        <v>3.9839999999999995</v>
      </c>
      <c r="E919" s="4">
        <f t="shared" si="45"/>
        <v>216.78489999999999</v>
      </c>
      <c r="F919" s="4">
        <f t="shared" si="44"/>
        <v>11.154899999999998</v>
      </c>
      <c r="G919" s="12">
        <v>2023</v>
      </c>
    </row>
    <row r="920" spans="1:7" x14ac:dyDescent="0.2">
      <c r="A920" s="18">
        <v>45179.588263888887</v>
      </c>
      <c r="B920" s="4">
        <v>3.33</v>
      </c>
      <c r="C920" s="4">
        <v>1.2</v>
      </c>
      <c r="D920" s="4">
        <f t="shared" si="43"/>
        <v>3.996</v>
      </c>
      <c r="E920" s="4">
        <f t="shared" si="45"/>
        <v>216.79689999999999</v>
      </c>
      <c r="F920" s="4">
        <f t="shared" si="44"/>
        <v>11.166899999999998</v>
      </c>
      <c r="G920" s="12">
        <v>2023</v>
      </c>
    </row>
    <row r="921" spans="1:7" x14ac:dyDescent="0.2">
      <c r="A921" s="18">
        <v>45179.588587962964</v>
      </c>
      <c r="B921" s="4">
        <v>3.34</v>
      </c>
      <c r="C921" s="4">
        <v>1.2</v>
      </c>
      <c r="D921" s="4">
        <f t="shared" si="43"/>
        <v>4.008</v>
      </c>
      <c r="E921" s="4">
        <f t="shared" si="45"/>
        <v>216.80889999999999</v>
      </c>
      <c r="F921" s="4">
        <f t="shared" si="44"/>
        <v>11.178899999999999</v>
      </c>
      <c r="G921" s="12">
        <v>2023</v>
      </c>
    </row>
    <row r="922" spans="1:7" x14ac:dyDescent="0.2">
      <c r="A922" s="18">
        <v>45179.588865740741</v>
      </c>
      <c r="B922" s="4">
        <v>3.35</v>
      </c>
      <c r="C922" s="4">
        <v>1.2</v>
      </c>
      <c r="D922" s="4">
        <f t="shared" si="43"/>
        <v>4.0199999999999996</v>
      </c>
      <c r="E922" s="4">
        <f t="shared" si="45"/>
        <v>216.82089999999999</v>
      </c>
      <c r="F922" s="4">
        <f t="shared" si="44"/>
        <v>11.190899999999999</v>
      </c>
      <c r="G922" s="12">
        <v>2023</v>
      </c>
    </row>
    <row r="923" spans="1:7" x14ac:dyDescent="0.2">
      <c r="A923" s="18">
        <v>45179.589259259257</v>
      </c>
      <c r="B923" s="4">
        <v>3.36</v>
      </c>
      <c r="C923" s="4">
        <v>1.2</v>
      </c>
      <c r="D923" s="4">
        <f t="shared" si="43"/>
        <v>4.032</v>
      </c>
      <c r="E923" s="4">
        <f t="shared" si="45"/>
        <v>216.8329</v>
      </c>
      <c r="F923" s="4">
        <f t="shared" si="44"/>
        <v>11.2029</v>
      </c>
      <c r="G923" s="12">
        <v>2023</v>
      </c>
    </row>
    <row r="924" spans="1:7" x14ac:dyDescent="0.2">
      <c r="A924" s="18">
        <v>45179.589525462965</v>
      </c>
      <c r="B924" s="4">
        <v>3.37</v>
      </c>
      <c r="C924" s="4">
        <v>1.2</v>
      </c>
      <c r="D924" s="4">
        <f t="shared" ref="D924:D979" si="46">B924*C924</f>
        <v>4.0439999999999996</v>
      </c>
      <c r="E924" s="4">
        <f t="shared" si="45"/>
        <v>216.8449</v>
      </c>
      <c r="F924" s="4">
        <f t="shared" si="44"/>
        <v>11.2149</v>
      </c>
      <c r="G924" s="12">
        <v>2023</v>
      </c>
    </row>
    <row r="925" spans="1:7" x14ac:dyDescent="0.2">
      <c r="A925" s="18">
        <v>45179.589988425927</v>
      </c>
      <c r="B925" s="4">
        <v>3.38</v>
      </c>
      <c r="C925" s="4">
        <v>1.2</v>
      </c>
      <c r="D925" s="4">
        <f t="shared" si="46"/>
        <v>4.056</v>
      </c>
      <c r="E925" s="4">
        <f t="shared" si="45"/>
        <v>216.8569</v>
      </c>
      <c r="F925" s="4">
        <f t="shared" si="44"/>
        <v>11.226900000000001</v>
      </c>
      <c r="G925" s="12">
        <v>2023</v>
      </c>
    </row>
    <row r="926" spans="1:7" x14ac:dyDescent="0.2">
      <c r="A926" s="18">
        <v>45179.590590277781</v>
      </c>
      <c r="B926" s="4">
        <v>3.39</v>
      </c>
      <c r="C926" s="4">
        <v>1.2</v>
      </c>
      <c r="D926" s="4">
        <f t="shared" si="46"/>
        <v>4.0679999999999996</v>
      </c>
      <c r="E926" s="4">
        <f t="shared" si="45"/>
        <v>216.8689</v>
      </c>
      <c r="F926" s="4">
        <f t="shared" si="44"/>
        <v>11.238900000000001</v>
      </c>
      <c r="G926" s="12">
        <v>2023</v>
      </c>
    </row>
    <row r="927" spans="1:7" x14ac:dyDescent="0.2">
      <c r="A927" s="18">
        <v>45179.597500000003</v>
      </c>
      <c r="B927" s="4">
        <v>3.4</v>
      </c>
      <c r="C927" s="4">
        <v>1.2</v>
      </c>
      <c r="D927" s="4">
        <f t="shared" si="46"/>
        <v>4.08</v>
      </c>
      <c r="E927" s="4">
        <f t="shared" si="45"/>
        <v>216.8809</v>
      </c>
      <c r="F927" s="4">
        <f t="shared" si="44"/>
        <v>11.250900000000001</v>
      </c>
      <c r="G927" s="12">
        <v>2023</v>
      </c>
    </row>
    <row r="928" spans="1:7" x14ac:dyDescent="0.2">
      <c r="A928" s="18">
        <v>45179.798113425924</v>
      </c>
      <c r="B928" s="4">
        <v>3.41</v>
      </c>
      <c r="C928" s="4">
        <v>1.2</v>
      </c>
      <c r="D928" s="4">
        <f t="shared" si="46"/>
        <v>4.0919999999999996</v>
      </c>
      <c r="E928" s="4">
        <f t="shared" si="45"/>
        <v>216.8929</v>
      </c>
      <c r="F928" s="4">
        <f t="shared" si="44"/>
        <v>11.262900000000002</v>
      </c>
      <c r="G928" s="12">
        <v>2023</v>
      </c>
    </row>
    <row r="929" spans="1:7" x14ac:dyDescent="0.2">
      <c r="A929" s="18">
        <v>45179.90902777778</v>
      </c>
      <c r="B929" s="4">
        <v>3.42</v>
      </c>
      <c r="C929" s="4">
        <v>1.2</v>
      </c>
      <c r="D929" s="4">
        <f t="shared" si="46"/>
        <v>4.1040000000000001</v>
      </c>
      <c r="E929" s="4">
        <f t="shared" si="45"/>
        <v>216.9049</v>
      </c>
      <c r="F929" s="4">
        <f t="shared" si="44"/>
        <v>11.274900000000002</v>
      </c>
      <c r="G929" s="12">
        <v>2023</v>
      </c>
    </row>
    <row r="930" spans="1:7" x14ac:dyDescent="0.2">
      <c r="A930" s="18">
        <v>45181.510115740741</v>
      </c>
      <c r="B930" s="4">
        <v>3.43</v>
      </c>
      <c r="C930" s="4">
        <v>1.2</v>
      </c>
      <c r="D930" s="4">
        <f t="shared" si="46"/>
        <v>4.1159999999999997</v>
      </c>
      <c r="E930" s="4">
        <f t="shared" si="45"/>
        <v>216.9169</v>
      </c>
      <c r="F930" s="4">
        <f t="shared" si="44"/>
        <v>11.286900000000003</v>
      </c>
      <c r="G930" s="12">
        <v>2023</v>
      </c>
    </row>
    <row r="931" spans="1:7" x14ac:dyDescent="0.2">
      <c r="A931" s="18">
        <v>45181.51730324074</v>
      </c>
      <c r="B931" s="4">
        <v>3.44</v>
      </c>
      <c r="C931" s="4">
        <v>1.2</v>
      </c>
      <c r="D931" s="4">
        <f t="shared" si="46"/>
        <v>4.1280000000000001</v>
      </c>
      <c r="E931" s="4">
        <f t="shared" si="45"/>
        <v>216.9289</v>
      </c>
      <c r="F931" s="4">
        <f t="shared" si="44"/>
        <v>11.298900000000003</v>
      </c>
      <c r="G931" s="12">
        <v>2023</v>
      </c>
    </row>
    <row r="932" spans="1:7" x14ac:dyDescent="0.2">
      <c r="A932" s="18">
        <v>45181.517500000002</v>
      </c>
      <c r="B932" s="4">
        <v>3.45</v>
      </c>
      <c r="C932" s="4">
        <v>1.2</v>
      </c>
      <c r="D932" s="4">
        <f t="shared" si="46"/>
        <v>4.1399999999999997</v>
      </c>
      <c r="E932" s="4">
        <f t="shared" si="45"/>
        <v>216.94089999999997</v>
      </c>
      <c r="F932" s="4">
        <f t="shared" si="44"/>
        <v>11.310899999999975</v>
      </c>
      <c r="G932" s="12">
        <v>2023</v>
      </c>
    </row>
    <row r="933" spans="1:7" x14ac:dyDescent="0.2">
      <c r="A933" s="18">
        <v>45181.517847222225</v>
      </c>
      <c r="B933" s="4">
        <v>3.46</v>
      </c>
      <c r="C933" s="4">
        <v>1.2</v>
      </c>
      <c r="D933" s="4">
        <f t="shared" si="46"/>
        <v>4.1520000000000001</v>
      </c>
      <c r="E933" s="4">
        <f t="shared" si="45"/>
        <v>216.95289999999997</v>
      </c>
      <c r="F933" s="4">
        <f t="shared" si="44"/>
        <v>11.322899999999976</v>
      </c>
      <c r="G933" s="12">
        <v>2023</v>
      </c>
    </row>
    <row r="934" spans="1:7" x14ac:dyDescent="0.2">
      <c r="A934" s="18">
        <v>45181.518506944441</v>
      </c>
      <c r="B934" s="4">
        <v>3.47</v>
      </c>
      <c r="C934" s="4">
        <v>1.2</v>
      </c>
      <c r="D934" s="4">
        <f t="shared" si="46"/>
        <v>4.1639999999999997</v>
      </c>
      <c r="E934" s="4">
        <f t="shared" si="45"/>
        <v>216.96489999999997</v>
      </c>
      <c r="F934" s="4">
        <f t="shared" si="44"/>
        <v>11.334899999999976</v>
      </c>
      <c r="G934" s="12">
        <v>2023</v>
      </c>
    </row>
    <row r="935" spans="1:7" x14ac:dyDescent="0.2">
      <c r="A935" s="18">
        <v>45181.519791666666</v>
      </c>
      <c r="B935" s="4">
        <v>3.48</v>
      </c>
      <c r="C935" s="4">
        <v>1.2</v>
      </c>
      <c r="D935" s="4">
        <f t="shared" si="46"/>
        <v>4.1760000000000002</v>
      </c>
      <c r="E935" s="4">
        <f t="shared" si="45"/>
        <v>216.97689999999997</v>
      </c>
      <c r="F935" s="4">
        <f t="shared" si="44"/>
        <v>11.346899999999977</v>
      </c>
      <c r="G935" s="12">
        <v>2023</v>
      </c>
    </row>
    <row r="936" spans="1:7" x14ac:dyDescent="0.2">
      <c r="A936" s="18">
        <v>45181.520520833335</v>
      </c>
      <c r="B936" s="4">
        <v>3.49</v>
      </c>
      <c r="C936" s="4">
        <v>1.2</v>
      </c>
      <c r="D936" s="4">
        <f t="shared" si="46"/>
        <v>4.1879999999999997</v>
      </c>
      <c r="E936" s="4">
        <f t="shared" si="45"/>
        <v>216.98889999999997</v>
      </c>
      <c r="F936" s="4">
        <f t="shared" si="44"/>
        <v>11.358899999999977</v>
      </c>
      <c r="G936" s="12">
        <v>2023</v>
      </c>
    </row>
    <row r="937" spans="1:7" x14ac:dyDescent="0.2">
      <c r="A937" s="18">
        <v>45181.522129629629</v>
      </c>
      <c r="B937" s="4">
        <v>3.5</v>
      </c>
      <c r="C937" s="4">
        <v>1.2</v>
      </c>
      <c r="D937" s="4">
        <f t="shared" si="46"/>
        <v>4.2</v>
      </c>
      <c r="E937" s="4">
        <f t="shared" si="45"/>
        <v>217.00089999999997</v>
      </c>
      <c r="F937" s="4">
        <f t="shared" si="44"/>
        <v>11.370899999999978</v>
      </c>
      <c r="G937" s="12">
        <v>2023</v>
      </c>
    </row>
    <row r="938" spans="1:7" x14ac:dyDescent="0.2">
      <c r="A938" s="18">
        <v>45181.523136574076</v>
      </c>
      <c r="B938" s="4">
        <v>3.51</v>
      </c>
      <c r="C938" s="4">
        <v>1.2</v>
      </c>
      <c r="D938" s="4">
        <f t="shared" si="46"/>
        <v>4.2119999999999997</v>
      </c>
      <c r="E938" s="4">
        <f t="shared" si="45"/>
        <v>217.01289999999997</v>
      </c>
      <c r="F938" s="4">
        <f t="shared" si="44"/>
        <v>11.382899999999978</v>
      </c>
      <c r="G938" s="12">
        <v>2023</v>
      </c>
    </row>
    <row r="939" spans="1:7" x14ac:dyDescent="0.2">
      <c r="A939" s="18">
        <v>45181.525185185186</v>
      </c>
      <c r="B939" s="4">
        <v>3.52</v>
      </c>
      <c r="C939" s="4">
        <v>1.2</v>
      </c>
      <c r="D939" s="4">
        <f t="shared" si="46"/>
        <v>4.2240000000000002</v>
      </c>
      <c r="E939" s="4">
        <f t="shared" si="45"/>
        <v>217.02489999999997</v>
      </c>
      <c r="F939" s="4">
        <f t="shared" si="44"/>
        <v>11.394899999999978</v>
      </c>
      <c r="G939" s="12">
        <v>2023</v>
      </c>
    </row>
    <row r="940" spans="1:7" x14ac:dyDescent="0.2">
      <c r="A940" s="18">
        <v>45181.528240740743</v>
      </c>
      <c r="B940" s="4">
        <v>3.53</v>
      </c>
      <c r="C940" s="4">
        <v>1.2</v>
      </c>
      <c r="D940" s="4">
        <f t="shared" si="46"/>
        <v>4.2359999999999998</v>
      </c>
      <c r="E940" s="4">
        <f t="shared" si="45"/>
        <v>217.03689999999997</v>
      </c>
      <c r="F940" s="4">
        <f t="shared" si="44"/>
        <v>11.406899999999979</v>
      </c>
      <c r="G940" s="12">
        <v>2023</v>
      </c>
    </row>
    <row r="941" spans="1:7" x14ac:dyDescent="0.2">
      <c r="A941" s="18">
        <v>45181.567083333335</v>
      </c>
      <c r="B941" s="4">
        <v>3.54</v>
      </c>
      <c r="C941" s="4">
        <v>1.2</v>
      </c>
      <c r="D941" s="4">
        <f t="shared" si="46"/>
        <v>4.2480000000000002</v>
      </c>
      <c r="E941" s="4">
        <f t="shared" si="45"/>
        <v>217.04889999999997</v>
      </c>
      <c r="F941" s="4">
        <f t="shared" si="44"/>
        <v>11.418899999999979</v>
      </c>
      <c r="G941" s="12">
        <v>2023</v>
      </c>
    </row>
    <row r="942" spans="1:7" x14ac:dyDescent="0.2">
      <c r="A942" s="18">
        <v>45181.56894675926</v>
      </c>
      <c r="B942" s="4">
        <v>3.55</v>
      </c>
      <c r="C942" s="4">
        <v>1.2</v>
      </c>
      <c r="D942" s="4">
        <f t="shared" si="46"/>
        <v>4.26</v>
      </c>
      <c r="E942" s="4">
        <f t="shared" si="45"/>
        <v>217.06089999999998</v>
      </c>
      <c r="F942" s="4">
        <f t="shared" si="44"/>
        <v>11.43089999999998</v>
      </c>
      <c r="G942" s="12">
        <v>2023</v>
      </c>
    </row>
    <row r="943" spans="1:7" x14ac:dyDescent="0.2">
      <c r="A943" s="18">
        <v>45181.571192129632</v>
      </c>
      <c r="B943" s="4">
        <v>3.56</v>
      </c>
      <c r="C943" s="4">
        <v>1.2</v>
      </c>
      <c r="D943" s="4">
        <f t="shared" si="46"/>
        <v>4.2720000000000002</v>
      </c>
      <c r="E943" s="4">
        <f t="shared" si="45"/>
        <v>217.07289999999998</v>
      </c>
      <c r="F943" s="4">
        <f t="shared" si="44"/>
        <v>11.44289999999998</v>
      </c>
      <c r="G943" s="12">
        <v>2023</v>
      </c>
    </row>
    <row r="944" spans="1:7" x14ac:dyDescent="0.2">
      <c r="A944" s="18">
        <v>45181.572291666664</v>
      </c>
      <c r="B944" s="4">
        <v>3.57</v>
      </c>
      <c r="C944" s="4">
        <v>1.2</v>
      </c>
      <c r="D944" s="4">
        <f t="shared" si="46"/>
        <v>4.2839999999999998</v>
      </c>
      <c r="E944" s="4">
        <f t="shared" si="45"/>
        <v>217.08489999999998</v>
      </c>
      <c r="F944" s="4">
        <f t="shared" si="44"/>
        <v>11.454899999999981</v>
      </c>
      <c r="G944" s="12">
        <v>2023</v>
      </c>
    </row>
    <row r="945" spans="1:7" x14ac:dyDescent="0.2">
      <c r="A945" s="18">
        <v>45181.574467592596</v>
      </c>
      <c r="B945" s="4">
        <v>3.58</v>
      </c>
      <c r="C945" s="4">
        <v>1.2</v>
      </c>
      <c r="D945" s="4">
        <f t="shared" si="46"/>
        <v>4.2960000000000003</v>
      </c>
      <c r="E945" s="4">
        <f t="shared" si="45"/>
        <v>217.09689999999998</v>
      </c>
      <c r="F945" s="4">
        <f t="shared" si="44"/>
        <v>11.466899999999981</v>
      </c>
      <c r="G945" s="12">
        <v>2023</v>
      </c>
    </row>
    <row r="946" spans="1:7" x14ac:dyDescent="0.2">
      <c r="A946" s="18">
        <v>45181.579108796293</v>
      </c>
      <c r="B946" s="4">
        <v>3.59</v>
      </c>
      <c r="C946" s="4">
        <v>1.2</v>
      </c>
      <c r="D946" s="4">
        <f t="shared" si="46"/>
        <v>4.3079999999999998</v>
      </c>
      <c r="E946" s="4">
        <f t="shared" si="45"/>
        <v>217.10889999999998</v>
      </c>
      <c r="F946" s="4">
        <f t="shared" si="44"/>
        <v>11.478899999999982</v>
      </c>
      <c r="G946" s="12">
        <v>2023</v>
      </c>
    </row>
    <row r="947" spans="1:7" x14ac:dyDescent="0.2">
      <c r="A947" s="18">
        <v>45181.580821759257</v>
      </c>
      <c r="B947" s="4">
        <v>3.6</v>
      </c>
      <c r="C947" s="4">
        <v>1.2</v>
      </c>
      <c r="D947" s="4">
        <f t="shared" si="46"/>
        <v>4.32</v>
      </c>
      <c r="E947" s="4">
        <f t="shared" si="45"/>
        <v>217.12089999999998</v>
      </c>
      <c r="F947" s="4">
        <f t="shared" si="44"/>
        <v>11.490899999999982</v>
      </c>
      <c r="G947" s="12">
        <v>2023</v>
      </c>
    </row>
    <row r="948" spans="1:7" x14ac:dyDescent="0.2">
      <c r="A948" s="18">
        <v>45181.582129629627</v>
      </c>
      <c r="B948" s="4">
        <v>3.61</v>
      </c>
      <c r="C948" s="4">
        <v>1.2</v>
      </c>
      <c r="D948" s="4">
        <f t="shared" si="46"/>
        <v>4.3319999999999999</v>
      </c>
      <c r="E948" s="4">
        <f t="shared" si="45"/>
        <v>217.13289999999998</v>
      </c>
      <c r="F948" s="4">
        <f t="shared" si="44"/>
        <v>11.502899999999983</v>
      </c>
      <c r="G948" s="12">
        <v>2023</v>
      </c>
    </row>
    <row r="949" spans="1:7" x14ac:dyDescent="0.2">
      <c r="A949" s="18">
        <v>45181.584803240738</v>
      </c>
      <c r="B949" s="4">
        <v>3.62</v>
      </c>
      <c r="C949" s="4">
        <v>1.2</v>
      </c>
      <c r="D949" s="4">
        <f t="shared" si="46"/>
        <v>4.3440000000000003</v>
      </c>
      <c r="E949" s="4">
        <f t="shared" si="45"/>
        <v>217.14489999999998</v>
      </c>
      <c r="F949" s="4">
        <f t="shared" si="44"/>
        <v>11.514899999999983</v>
      </c>
      <c r="G949" s="12">
        <v>2023</v>
      </c>
    </row>
    <row r="950" spans="1:7" x14ac:dyDescent="0.2">
      <c r="A950" s="18">
        <v>45181.5856712963</v>
      </c>
      <c r="B950" s="4">
        <v>3.63</v>
      </c>
      <c r="C950" s="4">
        <v>1.2</v>
      </c>
      <c r="D950" s="4">
        <f t="shared" si="46"/>
        <v>4.3559999999999999</v>
      </c>
      <c r="E950" s="4">
        <f t="shared" si="45"/>
        <v>217.15689999999998</v>
      </c>
      <c r="F950" s="4">
        <f t="shared" si="44"/>
        <v>11.526899999999983</v>
      </c>
      <c r="G950" s="12">
        <v>2023</v>
      </c>
    </row>
    <row r="951" spans="1:7" x14ac:dyDescent="0.2">
      <c r="A951" s="18">
        <v>45181.588495370372</v>
      </c>
      <c r="B951" s="4">
        <v>3.64</v>
      </c>
      <c r="C951" s="4">
        <v>1.2</v>
      </c>
      <c r="D951" s="4">
        <f t="shared" si="46"/>
        <v>4.3680000000000003</v>
      </c>
      <c r="E951" s="4">
        <f t="shared" si="45"/>
        <v>217.16889999999998</v>
      </c>
      <c r="F951" s="4">
        <f t="shared" si="44"/>
        <v>11.538899999999984</v>
      </c>
      <c r="G951" s="12">
        <v>2023</v>
      </c>
    </row>
    <row r="952" spans="1:7" x14ac:dyDescent="0.2">
      <c r="A952" s="18">
        <v>45181.591805555552</v>
      </c>
      <c r="B952" s="4">
        <v>3.65</v>
      </c>
      <c r="C952" s="4">
        <v>1.2</v>
      </c>
      <c r="D952" s="4">
        <f t="shared" si="46"/>
        <v>4.38</v>
      </c>
      <c r="E952" s="4">
        <f t="shared" si="45"/>
        <v>217.18089999999998</v>
      </c>
      <c r="F952" s="4">
        <f t="shared" si="44"/>
        <v>11.550899999999984</v>
      </c>
      <c r="G952" s="12">
        <v>2023</v>
      </c>
    </row>
    <row r="953" spans="1:7" x14ac:dyDescent="0.2">
      <c r="A953" s="18">
        <v>45182.486319444448</v>
      </c>
      <c r="B953" s="4">
        <v>3.66</v>
      </c>
      <c r="C953" s="4">
        <v>1.2</v>
      </c>
      <c r="D953" s="4">
        <f t="shared" si="46"/>
        <v>4.3920000000000003</v>
      </c>
      <c r="E953" s="4">
        <f t="shared" si="45"/>
        <v>217.19289999999998</v>
      </c>
      <c r="F953" s="4">
        <f t="shared" si="44"/>
        <v>11.562899999999985</v>
      </c>
      <c r="G953" s="12">
        <v>2023</v>
      </c>
    </row>
    <row r="954" spans="1:7" x14ac:dyDescent="0.2">
      <c r="A954" s="18">
        <v>45182.510613425926</v>
      </c>
      <c r="B954" s="4">
        <v>3.67</v>
      </c>
      <c r="C954" s="4">
        <v>1.2</v>
      </c>
      <c r="D954" s="4">
        <f t="shared" si="46"/>
        <v>4.4039999999999999</v>
      </c>
      <c r="E954" s="4">
        <f t="shared" si="45"/>
        <v>217.20489999999998</v>
      </c>
      <c r="F954" s="4">
        <f t="shared" si="44"/>
        <v>11.574899999999985</v>
      </c>
      <c r="G954" s="12">
        <v>2023</v>
      </c>
    </row>
    <row r="955" spans="1:7" x14ac:dyDescent="0.2">
      <c r="A955" s="18">
        <v>45182.524780092594</v>
      </c>
      <c r="B955" s="4">
        <v>3.68</v>
      </c>
      <c r="C955" s="4">
        <v>1.2</v>
      </c>
      <c r="D955" s="4">
        <f t="shared" si="46"/>
        <v>4.4160000000000004</v>
      </c>
      <c r="E955" s="4">
        <f t="shared" si="45"/>
        <v>217.21689999999998</v>
      </c>
      <c r="F955" s="4">
        <f t="shared" si="44"/>
        <v>11.586899999999986</v>
      </c>
      <c r="G955" s="12">
        <v>2023</v>
      </c>
    </row>
    <row r="956" spans="1:7" x14ac:dyDescent="0.2">
      <c r="A956" s="18">
        <v>45182.525613425925</v>
      </c>
      <c r="B956" s="4">
        <v>3.69</v>
      </c>
      <c r="C956" s="4">
        <v>1.2</v>
      </c>
      <c r="D956" s="4">
        <f t="shared" si="46"/>
        <v>4.4279999999999999</v>
      </c>
      <c r="E956" s="4">
        <f t="shared" si="45"/>
        <v>217.22889999999998</v>
      </c>
      <c r="F956" s="4">
        <f t="shared" si="44"/>
        <v>11.598899999999986</v>
      </c>
      <c r="G956" s="12">
        <v>2023</v>
      </c>
    </row>
    <row r="957" spans="1:7" x14ac:dyDescent="0.2">
      <c r="A957" s="18">
        <v>45182.527291666665</v>
      </c>
      <c r="B957" s="4">
        <v>3.7</v>
      </c>
      <c r="C957" s="4">
        <v>1.2</v>
      </c>
      <c r="D957" s="4">
        <f t="shared" si="46"/>
        <v>4.4400000000000004</v>
      </c>
      <c r="E957" s="4">
        <f t="shared" si="45"/>
        <v>217.24089999999998</v>
      </c>
      <c r="F957" s="4">
        <f t="shared" si="44"/>
        <v>11.610899999999987</v>
      </c>
      <c r="G957" s="12">
        <v>2023</v>
      </c>
    </row>
    <row r="958" spans="1:7" x14ac:dyDescent="0.2">
      <c r="A958" s="18">
        <v>45182.528136574074</v>
      </c>
      <c r="B958" s="4">
        <v>3.71</v>
      </c>
      <c r="C958" s="4">
        <v>1.2</v>
      </c>
      <c r="D958" s="4">
        <f t="shared" si="46"/>
        <v>4.452</v>
      </c>
      <c r="E958" s="4">
        <f t="shared" si="45"/>
        <v>217.25289999999998</v>
      </c>
      <c r="F958" s="4">
        <f t="shared" si="44"/>
        <v>11.622899999999987</v>
      </c>
      <c r="G958" s="12">
        <v>2023</v>
      </c>
    </row>
    <row r="959" spans="1:7" x14ac:dyDescent="0.2">
      <c r="A959" s="18">
        <v>45182.528668981482</v>
      </c>
      <c r="B959" s="4">
        <v>3.72</v>
      </c>
      <c r="C959" s="4">
        <v>1.2</v>
      </c>
      <c r="D959" s="4">
        <f t="shared" si="46"/>
        <v>4.4640000000000004</v>
      </c>
      <c r="E959" s="4">
        <f t="shared" si="45"/>
        <v>217.26489999999998</v>
      </c>
      <c r="F959" s="4">
        <f t="shared" si="44"/>
        <v>11.634899999999988</v>
      </c>
      <c r="G959" s="12">
        <v>2023</v>
      </c>
    </row>
    <row r="960" spans="1:7" x14ac:dyDescent="0.2">
      <c r="A960" s="18">
        <v>45182.529386574075</v>
      </c>
      <c r="B960" s="4">
        <v>3.73</v>
      </c>
      <c r="C960" s="4">
        <v>1.2</v>
      </c>
      <c r="D960" s="4">
        <f t="shared" si="46"/>
        <v>4.476</v>
      </c>
      <c r="E960" s="4">
        <f t="shared" si="45"/>
        <v>217.27689999999998</v>
      </c>
      <c r="F960" s="4">
        <f t="shared" si="44"/>
        <v>11.646899999999988</v>
      </c>
      <c r="G960" s="12">
        <v>2023</v>
      </c>
    </row>
    <row r="961" spans="1:8" x14ac:dyDescent="0.2">
      <c r="A961" s="18">
        <v>45182.531145833331</v>
      </c>
      <c r="B961" s="4">
        <v>3.74</v>
      </c>
      <c r="C961" s="4">
        <v>1.2</v>
      </c>
      <c r="D961" s="4">
        <f t="shared" si="46"/>
        <v>4.4880000000000004</v>
      </c>
      <c r="E961" s="4">
        <f t="shared" si="45"/>
        <v>217.28889999999998</v>
      </c>
      <c r="F961" s="4">
        <f t="shared" si="44"/>
        <v>11.658899999999988</v>
      </c>
      <c r="G961" s="12">
        <v>2023</v>
      </c>
    </row>
    <row r="962" spans="1:8" x14ac:dyDescent="0.2">
      <c r="A962" s="18">
        <v>45182.538229166668</v>
      </c>
      <c r="B962" s="4">
        <v>3.75</v>
      </c>
      <c r="C962" s="4">
        <v>1.2</v>
      </c>
      <c r="D962" s="4">
        <f t="shared" si="46"/>
        <v>4.5</v>
      </c>
      <c r="E962" s="4">
        <f t="shared" si="45"/>
        <v>217.30089999999998</v>
      </c>
      <c r="F962" s="4">
        <f t="shared" si="44"/>
        <v>11.670899999999989</v>
      </c>
      <c r="G962" s="12">
        <v>2023</v>
      </c>
    </row>
    <row r="963" spans="1:8" x14ac:dyDescent="0.2">
      <c r="A963" s="18">
        <v>45182.734444444446</v>
      </c>
      <c r="B963" s="4">
        <v>3.76</v>
      </c>
      <c r="C963" s="4">
        <v>1.2</v>
      </c>
      <c r="D963" s="4">
        <f t="shared" si="46"/>
        <v>4.5119999999999996</v>
      </c>
      <c r="E963" s="4">
        <f t="shared" si="45"/>
        <v>217.31289999999998</v>
      </c>
      <c r="F963" s="4">
        <f t="shared" si="44"/>
        <v>11.682899999999989</v>
      </c>
      <c r="G963" s="12">
        <v>2023</v>
      </c>
    </row>
    <row r="964" spans="1:8" x14ac:dyDescent="0.2">
      <c r="A964" s="18">
        <v>45182.734652777777</v>
      </c>
      <c r="B964" s="4">
        <v>3.77</v>
      </c>
      <c r="C964" s="4">
        <v>1.2</v>
      </c>
      <c r="D964" s="4">
        <f t="shared" si="46"/>
        <v>4.524</v>
      </c>
      <c r="E964" s="4">
        <f t="shared" si="45"/>
        <v>217.32489999999999</v>
      </c>
      <c r="F964" s="4">
        <f t="shared" ref="F964:F973" si="47">E964-205.63</f>
        <v>11.69489999999999</v>
      </c>
      <c r="G964" s="12">
        <v>2023</v>
      </c>
    </row>
    <row r="965" spans="1:8" x14ac:dyDescent="0.2">
      <c r="A965" s="18">
        <v>45182.73474537037</v>
      </c>
      <c r="B965" s="4">
        <v>3.78</v>
      </c>
      <c r="C965" s="4">
        <v>1.2</v>
      </c>
      <c r="D965" s="4">
        <f t="shared" si="46"/>
        <v>4.5359999999999996</v>
      </c>
      <c r="E965" s="4">
        <f t="shared" si="45"/>
        <v>217.33689999999999</v>
      </c>
      <c r="F965" s="4">
        <f t="shared" si="47"/>
        <v>11.70689999999999</v>
      </c>
      <c r="G965" s="12">
        <v>2023</v>
      </c>
    </row>
    <row r="966" spans="1:8" x14ac:dyDescent="0.2">
      <c r="A966" s="18">
        <v>45182.737696759257</v>
      </c>
      <c r="B966" s="4">
        <v>3.79</v>
      </c>
      <c r="C966" s="4">
        <v>1.2</v>
      </c>
      <c r="D966" s="4">
        <f t="shared" si="46"/>
        <v>4.548</v>
      </c>
      <c r="E966" s="4">
        <f t="shared" si="45"/>
        <v>217.34889999999999</v>
      </c>
      <c r="F966" s="4">
        <f t="shared" si="47"/>
        <v>11.718899999999991</v>
      </c>
      <c r="G966" s="12">
        <v>2023</v>
      </c>
    </row>
    <row r="967" spans="1:8" x14ac:dyDescent="0.2">
      <c r="A967" s="18">
        <v>45183.465648148151</v>
      </c>
      <c r="B967" s="4">
        <v>3.8</v>
      </c>
      <c r="C967" s="4">
        <v>1.2</v>
      </c>
      <c r="D967" s="4">
        <f t="shared" si="46"/>
        <v>4.5599999999999996</v>
      </c>
      <c r="E967" s="4">
        <f t="shared" si="45"/>
        <v>217.36089999999999</v>
      </c>
      <c r="F967" s="4">
        <f t="shared" si="47"/>
        <v>11.730899999999991</v>
      </c>
      <c r="G967" s="12">
        <v>2023</v>
      </c>
    </row>
    <row r="968" spans="1:8" x14ac:dyDescent="0.2">
      <c r="A968" s="18">
        <v>45183.492800925924</v>
      </c>
      <c r="B968" s="4">
        <v>3.81</v>
      </c>
      <c r="C968" s="4">
        <v>1.2</v>
      </c>
      <c r="D968" s="4">
        <f t="shared" si="46"/>
        <v>4.5720000000000001</v>
      </c>
      <c r="E968" s="4">
        <f t="shared" si="45"/>
        <v>217.37289999999999</v>
      </c>
      <c r="F968" s="4">
        <f t="shared" si="47"/>
        <v>11.742899999999992</v>
      </c>
      <c r="G968" s="12">
        <v>2023</v>
      </c>
    </row>
    <row r="969" spans="1:8" x14ac:dyDescent="0.2">
      <c r="A969" s="18">
        <v>45183.493043981478</v>
      </c>
      <c r="B969" s="4">
        <v>3.82</v>
      </c>
      <c r="C969" s="4">
        <v>1.2</v>
      </c>
      <c r="D969" s="4">
        <f t="shared" si="46"/>
        <v>4.5839999999999996</v>
      </c>
      <c r="E969" s="4">
        <f t="shared" si="45"/>
        <v>217.38489999999999</v>
      </c>
      <c r="F969" s="4">
        <f t="shared" si="47"/>
        <v>11.754899999999992</v>
      </c>
      <c r="G969" s="12">
        <v>2023</v>
      </c>
    </row>
    <row r="970" spans="1:8" x14ac:dyDescent="0.2">
      <c r="A970" s="18">
        <v>45183.498194444444</v>
      </c>
      <c r="B970" s="4">
        <v>3.83</v>
      </c>
      <c r="C970" s="4">
        <v>1.2</v>
      </c>
      <c r="D970" s="4">
        <f t="shared" si="46"/>
        <v>4.5960000000000001</v>
      </c>
      <c r="E970" s="4">
        <f t="shared" si="45"/>
        <v>217.39689999999999</v>
      </c>
      <c r="F970" s="4">
        <f t="shared" si="47"/>
        <v>11.766899999999993</v>
      </c>
      <c r="G970" s="12">
        <v>2023</v>
      </c>
    </row>
    <row r="971" spans="1:8" x14ac:dyDescent="0.2">
      <c r="A971" s="18">
        <v>45190.980844907404</v>
      </c>
      <c r="B971" s="4">
        <v>3.84</v>
      </c>
      <c r="C971" s="4">
        <v>1.2</v>
      </c>
      <c r="D971" s="4">
        <f t="shared" si="46"/>
        <v>4.6079999999999997</v>
      </c>
      <c r="E971" s="4">
        <f t="shared" si="45"/>
        <v>217.40889999999999</v>
      </c>
      <c r="F971" s="4">
        <f t="shared" si="47"/>
        <v>11.778899999999993</v>
      </c>
      <c r="G971" s="12">
        <v>2023</v>
      </c>
    </row>
    <row r="972" spans="1:8" x14ac:dyDescent="0.2">
      <c r="A972" s="18">
        <v>45190.984467592592</v>
      </c>
      <c r="B972" s="4">
        <v>3.85</v>
      </c>
      <c r="C972" s="4">
        <v>1.2</v>
      </c>
      <c r="D972" s="4">
        <f t="shared" si="46"/>
        <v>4.62</v>
      </c>
      <c r="E972" s="4">
        <f t="shared" ref="E972:E977" si="48">D972+$E$586</f>
        <v>217.42089999999999</v>
      </c>
      <c r="F972" s="4">
        <f t="shared" si="47"/>
        <v>11.790899999999993</v>
      </c>
      <c r="G972" s="12">
        <v>2023</v>
      </c>
    </row>
    <row r="973" spans="1:8" x14ac:dyDescent="0.2">
      <c r="A973" s="18">
        <v>45190.984606481485</v>
      </c>
      <c r="B973" s="4">
        <v>3.86</v>
      </c>
      <c r="C973" s="4">
        <v>1.2</v>
      </c>
      <c r="D973" s="4">
        <f t="shared" si="46"/>
        <v>4.6319999999999997</v>
      </c>
      <c r="E973" s="4">
        <f t="shared" si="48"/>
        <v>217.43289999999999</v>
      </c>
      <c r="F973" s="4">
        <f t="shared" si="47"/>
        <v>11.802899999999994</v>
      </c>
      <c r="G973" s="12">
        <v>2023</v>
      </c>
      <c r="H973" s="11" t="s">
        <v>17</v>
      </c>
    </row>
    <row r="974" spans="1:8" x14ac:dyDescent="0.2">
      <c r="A974" s="18">
        <v>45213.321689814817</v>
      </c>
      <c r="B974" s="4">
        <v>3.87</v>
      </c>
      <c r="C974" s="4">
        <v>1.2</v>
      </c>
      <c r="D974" s="4">
        <f t="shared" si="46"/>
        <v>4.6440000000000001</v>
      </c>
      <c r="E974" s="4">
        <f t="shared" si="48"/>
        <v>217.44489999999999</v>
      </c>
      <c r="F974" s="4">
        <f>E974-217.43</f>
        <v>1.4899999999983038E-2</v>
      </c>
      <c r="G974" s="12">
        <v>2024</v>
      </c>
      <c r="H974" s="11" t="s">
        <v>16</v>
      </c>
    </row>
    <row r="975" spans="1:8" x14ac:dyDescent="0.2">
      <c r="A975" s="18">
        <v>45213.321701388886</v>
      </c>
      <c r="B975" s="4">
        <v>3.88</v>
      </c>
      <c r="C975" s="4">
        <v>1.2</v>
      </c>
      <c r="D975" s="4">
        <f t="shared" si="46"/>
        <v>4.6559999999999997</v>
      </c>
      <c r="E975" s="4">
        <f t="shared" si="48"/>
        <v>217.45689999999999</v>
      </c>
      <c r="F975" s="4">
        <f t="shared" ref="F975:F979" si="49">E975-217.43</f>
        <v>2.6899999999983493E-2</v>
      </c>
      <c r="G975" s="12">
        <v>2024</v>
      </c>
    </row>
    <row r="976" spans="1:8" x14ac:dyDescent="0.2">
      <c r="A976" s="18">
        <v>45213.321851851855</v>
      </c>
      <c r="B976" s="4">
        <v>3.89</v>
      </c>
      <c r="C976" s="4">
        <v>1.2</v>
      </c>
      <c r="D976" s="4">
        <f t="shared" si="46"/>
        <v>4.6680000000000001</v>
      </c>
      <c r="E976" s="4">
        <f t="shared" si="48"/>
        <v>217.46889999999999</v>
      </c>
      <c r="F976" s="4">
        <f t="shared" si="49"/>
        <v>3.8899999999983947E-2</v>
      </c>
      <c r="G976" s="12">
        <v>2024</v>
      </c>
    </row>
    <row r="977" spans="1:8" x14ac:dyDescent="0.2">
      <c r="A977" s="18">
        <v>45213.321886574071</v>
      </c>
      <c r="B977" s="4">
        <v>3.9</v>
      </c>
      <c r="C977" s="4">
        <v>1.2</v>
      </c>
      <c r="D977" s="4">
        <f t="shared" si="46"/>
        <v>4.68</v>
      </c>
      <c r="E977" s="4">
        <f t="shared" si="48"/>
        <v>217.48089999999999</v>
      </c>
      <c r="F977" s="4">
        <f t="shared" si="49"/>
        <v>5.0899999999984402E-2</v>
      </c>
      <c r="G977" s="12">
        <v>2024</v>
      </c>
    </row>
    <row r="978" spans="1:8" x14ac:dyDescent="0.2">
      <c r="A978" s="13">
        <v>-999</v>
      </c>
      <c r="B978" s="13">
        <v>-999</v>
      </c>
      <c r="C978" s="13">
        <v>-999</v>
      </c>
      <c r="D978" s="13">
        <v>-999</v>
      </c>
      <c r="E978" s="13">
        <v>-999</v>
      </c>
      <c r="F978" s="13">
        <v>-999</v>
      </c>
      <c r="G978" s="13">
        <v>-999</v>
      </c>
      <c r="H978" s="11" t="s">
        <v>20</v>
      </c>
    </row>
    <row r="979" spans="1:8" x14ac:dyDescent="0.2">
      <c r="A979" s="18">
        <v>45223.477233796293</v>
      </c>
      <c r="B979" s="4">
        <v>0</v>
      </c>
      <c r="C979" s="4">
        <v>1.2</v>
      </c>
      <c r="D979" s="4">
        <f t="shared" si="46"/>
        <v>0</v>
      </c>
      <c r="E979" s="4">
        <f>D979+$E$977</f>
        <v>217.48089999999999</v>
      </c>
      <c r="F979" s="4">
        <f t="shared" si="49"/>
        <v>5.0899999999984402E-2</v>
      </c>
      <c r="G979" s="12">
        <v>2024</v>
      </c>
      <c r="H979" s="11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M799"/>
  <sheetViews>
    <sheetView zoomScaleNormal="100" workbookViewId="0">
      <pane ySplit="1" topLeftCell="A761" activePane="bottomLeft" state="frozenSplit"/>
      <selection pane="bottomLeft" activeCell="E800" sqref="E800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2" customWidth="1"/>
    <col min="10" max="10" width="12.7109375" customWidth="1"/>
    <col min="13" max="13" width="27.140625" customWidth="1"/>
    <col min="14" max="14" width="17.28515625" customWidth="1"/>
    <col min="15" max="15" width="20.140625" customWidth="1"/>
    <col min="16" max="17" width="13.140625" customWidth="1"/>
    <col min="66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" t="s">
        <v>0</v>
      </c>
    </row>
    <row r="2" spans="1:8" x14ac:dyDescent="0.2">
      <c r="A2" s="18">
        <v>44836.573964120369</v>
      </c>
      <c r="B2" s="4">
        <v>5.0799999999999983</v>
      </c>
      <c r="C2" s="4">
        <v>1.26</v>
      </c>
      <c r="D2" s="4">
        <f t="shared" ref="D2:D50" si="0">B2*C2</f>
        <v>6.4007999999999976</v>
      </c>
      <c r="E2" s="4">
        <f>D2+158.53</f>
        <v>164.9308</v>
      </c>
      <c r="F2" s="4">
        <f>E2-164.92</f>
        <v>1.0800000000017462E-2</v>
      </c>
      <c r="G2" s="12">
        <v>2023</v>
      </c>
      <c r="H2" s="7" t="s">
        <v>12</v>
      </c>
    </row>
    <row r="3" spans="1:8" x14ac:dyDescent="0.2">
      <c r="A3" s="18">
        <v>44836.574577546293</v>
      </c>
      <c r="B3" s="4">
        <v>5.09</v>
      </c>
      <c r="C3" s="4">
        <v>1.26</v>
      </c>
      <c r="D3" s="4">
        <f t="shared" si="0"/>
        <v>6.4134000000000002</v>
      </c>
      <c r="E3" s="4">
        <f t="shared" ref="E3:E66" si="1">D3+158.53</f>
        <v>164.9434</v>
      </c>
      <c r="F3" s="4">
        <f t="shared" ref="F3:F66" si="2">E3-164.92</f>
        <v>2.3400000000009413E-2</v>
      </c>
      <c r="G3" s="12">
        <v>2023</v>
      </c>
    </row>
    <row r="4" spans="1:8" x14ac:dyDescent="0.2">
      <c r="A4" s="18">
        <v>44836.575196759259</v>
      </c>
      <c r="B4" s="4">
        <v>5.0999999999999979</v>
      </c>
      <c r="C4" s="4">
        <v>1.26</v>
      </c>
      <c r="D4" s="4">
        <f t="shared" si="0"/>
        <v>6.4259999999999975</v>
      </c>
      <c r="E4" s="4">
        <f t="shared" si="1"/>
        <v>164.95599999999999</v>
      </c>
      <c r="F4" s="4">
        <f t="shared" si="2"/>
        <v>3.6000000000001364E-2</v>
      </c>
      <c r="G4" s="12">
        <v>2023</v>
      </c>
    </row>
    <row r="5" spans="1:8" x14ac:dyDescent="0.2">
      <c r="A5" s="18">
        <v>44836.575341435186</v>
      </c>
      <c r="B5" s="4">
        <v>5.1099999999999994</v>
      </c>
      <c r="C5" s="4">
        <v>1.26</v>
      </c>
      <c r="D5" s="4">
        <f t="shared" si="0"/>
        <v>6.4385999999999992</v>
      </c>
      <c r="E5" s="4">
        <f t="shared" si="1"/>
        <v>164.96860000000001</v>
      </c>
      <c r="F5" s="4">
        <f t="shared" si="2"/>
        <v>4.8600000000021737E-2</v>
      </c>
      <c r="G5" s="12">
        <v>2023</v>
      </c>
    </row>
    <row r="6" spans="1:8" x14ac:dyDescent="0.2">
      <c r="A6" s="18">
        <v>44836.575740740744</v>
      </c>
      <c r="B6" s="4">
        <v>5.1199999999999974</v>
      </c>
      <c r="C6" s="4">
        <v>1.26</v>
      </c>
      <c r="D6" s="4">
        <f t="shared" si="0"/>
        <v>6.4511999999999965</v>
      </c>
      <c r="E6" s="4">
        <f t="shared" si="1"/>
        <v>164.9812</v>
      </c>
      <c r="F6" s="4">
        <f t="shared" si="2"/>
        <v>6.1200000000013688E-2</v>
      </c>
      <c r="G6" s="12">
        <v>2023</v>
      </c>
    </row>
    <row r="7" spans="1:8" x14ac:dyDescent="0.2">
      <c r="A7" s="18">
        <v>44836.57608796296</v>
      </c>
      <c r="B7" s="4">
        <v>5.129999999999999</v>
      </c>
      <c r="C7" s="4">
        <v>1.26</v>
      </c>
      <c r="D7" s="4">
        <f t="shared" si="0"/>
        <v>6.4637999999999991</v>
      </c>
      <c r="E7" s="4">
        <f t="shared" si="1"/>
        <v>164.99379999999999</v>
      </c>
      <c r="F7" s="4">
        <f t="shared" si="2"/>
        <v>7.3800000000005639E-2</v>
      </c>
      <c r="G7" s="12">
        <v>2023</v>
      </c>
    </row>
    <row r="8" spans="1:8" x14ac:dyDescent="0.2">
      <c r="A8" s="18">
        <v>44836.576469907406</v>
      </c>
      <c r="B8" s="4">
        <v>5.1400000000000006</v>
      </c>
      <c r="C8" s="4">
        <v>1.26</v>
      </c>
      <c r="D8" s="4">
        <f t="shared" si="0"/>
        <v>6.4764000000000008</v>
      </c>
      <c r="E8" s="4">
        <f t="shared" si="1"/>
        <v>165.00640000000001</v>
      </c>
      <c r="F8" s="4">
        <f t="shared" si="2"/>
        <v>8.6400000000026012E-2</v>
      </c>
      <c r="G8" s="12">
        <v>2023</v>
      </c>
    </row>
    <row r="9" spans="1:8" x14ac:dyDescent="0.2">
      <c r="A9" s="18">
        <v>44836.576788194441</v>
      </c>
      <c r="B9" s="4">
        <v>5.1499999999999986</v>
      </c>
      <c r="C9" s="4">
        <v>1.26</v>
      </c>
      <c r="D9" s="4">
        <f t="shared" si="0"/>
        <v>6.4889999999999981</v>
      </c>
      <c r="E9" s="4">
        <f t="shared" si="1"/>
        <v>165.01900000000001</v>
      </c>
      <c r="F9" s="4">
        <f t="shared" si="2"/>
        <v>9.9000000000017963E-2</v>
      </c>
      <c r="G9" s="12">
        <v>2023</v>
      </c>
    </row>
    <row r="10" spans="1:8" x14ac:dyDescent="0.2">
      <c r="A10" s="18">
        <v>44836.57867476852</v>
      </c>
      <c r="B10" s="4">
        <v>5.16</v>
      </c>
      <c r="C10" s="4">
        <v>1.26</v>
      </c>
      <c r="D10" s="4">
        <f t="shared" si="0"/>
        <v>6.5015999999999998</v>
      </c>
      <c r="E10" s="4">
        <f t="shared" si="1"/>
        <v>165.0316</v>
      </c>
      <c r="F10" s="4">
        <f t="shared" si="2"/>
        <v>0.11160000000000991</v>
      </c>
      <c r="G10" s="12">
        <v>2023</v>
      </c>
    </row>
    <row r="11" spans="1:8" x14ac:dyDescent="0.2">
      <c r="A11" s="18">
        <v>44836.57931134259</v>
      </c>
      <c r="B11" s="4">
        <v>5.1699999999999982</v>
      </c>
      <c r="C11" s="4">
        <v>1.26</v>
      </c>
      <c r="D11" s="4">
        <f t="shared" si="0"/>
        <v>6.514199999999998</v>
      </c>
      <c r="E11" s="4">
        <f t="shared" si="1"/>
        <v>165.04419999999999</v>
      </c>
      <c r="F11" s="4">
        <f t="shared" si="2"/>
        <v>0.12420000000000186</v>
      </c>
      <c r="G11" s="12">
        <v>2023</v>
      </c>
    </row>
    <row r="12" spans="1:8" x14ac:dyDescent="0.2">
      <c r="A12" s="18">
        <v>44836.777667824077</v>
      </c>
      <c r="B12" s="4">
        <v>5.18</v>
      </c>
      <c r="C12" s="4">
        <v>1.26</v>
      </c>
      <c r="D12" s="4">
        <f t="shared" si="0"/>
        <v>6.5267999999999997</v>
      </c>
      <c r="E12" s="4">
        <f t="shared" si="1"/>
        <v>165.05680000000001</v>
      </c>
      <c r="F12" s="4">
        <f t="shared" si="2"/>
        <v>0.13680000000002224</v>
      </c>
      <c r="G12" s="12">
        <v>2023</v>
      </c>
    </row>
    <row r="13" spans="1:8" x14ac:dyDescent="0.2">
      <c r="A13" s="18">
        <v>44836.784548611111</v>
      </c>
      <c r="B13" s="4">
        <v>5.1899999999999977</v>
      </c>
      <c r="C13" s="4">
        <v>1.26</v>
      </c>
      <c r="D13" s="4">
        <f t="shared" si="0"/>
        <v>6.539399999999997</v>
      </c>
      <c r="E13" s="4">
        <f t="shared" si="1"/>
        <v>165.0694</v>
      </c>
      <c r="F13" s="4">
        <f t="shared" si="2"/>
        <v>0.14940000000001419</v>
      </c>
      <c r="G13" s="12">
        <v>2023</v>
      </c>
    </row>
    <row r="14" spans="1:8" x14ac:dyDescent="0.2">
      <c r="A14" s="18">
        <v>44836.797714120374</v>
      </c>
      <c r="B14" s="4">
        <v>5.1999999999999993</v>
      </c>
      <c r="C14" s="4">
        <v>1.26</v>
      </c>
      <c r="D14" s="4">
        <f t="shared" si="0"/>
        <v>6.5519999999999987</v>
      </c>
      <c r="E14" s="4">
        <f t="shared" si="1"/>
        <v>165.08199999999999</v>
      </c>
      <c r="F14" s="4">
        <f t="shared" si="2"/>
        <v>0.16200000000000614</v>
      </c>
      <c r="G14" s="12">
        <v>2023</v>
      </c>
    </row>
    <row r="15" spans="1:8" x14ac:dyDescent="0.2">
      <c r="A15" s="18">
        <v>44836.814120370371</v>
      </c>
      <c r="B15" s="4">
        <v>5.2099999999999973</v>
      </c>
      <c r="C15" s="4">
        <v>1.26</v>
      </c>
      <c r="D15" s="4">
        <f t="shared" si="0"/>
        <v>6.5645999999999969</v>
      </c>
      <c r="E15" s="4">
        <f t="shared" si="1"/>
        <v>165.09459999999999</v>
      </c>
      <c r="F15" s="4">
        <f t="shared" si="2"/>
        <v>0.17459999999999809</v>
      </c>
      <c r="G15" s="12">
        <v>2023</v>
      </c>
    </row>
    <row r="16" spans="1:8" x14ac:dyDescent="0.2">
      <c r="A16" s="18">
        <v>44836.818981481483</v>
      </c>
      <c r="B16" s="4">
        <v>5.2199999999999989</v>
      </c>
      <c r="C16" s="4">
        <v>1.26</v>
      </c>
      <c r="D16" s="4">
        <f t="shared" si="0"/>
        <v>6.5771999999999986</v>
      </c>
      <c r="E16" s="4">
        <f t="shared" si="1"/>
        <v>165.10720000000001</v>
      </c>
      <c r="F16" s="4">
        <f t="shared" si="2"/>
        <v>0.18720000000001846</v>
      </c>
      <c r="G16" s="12">
        <v>2023</v>
      </c>
    </row>
    <row r="17" spans="1:7" x14ac:dyDescent="0.2">
      <c r="A17" s="18">
        <v>44836.820225694442</v>
      </c>
      <c r="B17" s="4">
        <v>5.23</v>
      </c>
      <c r="C17" s="4">
        <v>1.26</v>
      </c>
      <c r="D17" s="4">
        <f t="shared" si="0"/>
        <v>6.5898000000000003</v>
      </c>
      <c r="E17" s="4">
        <f t="shared" si="1"/>
        <v>165.1198</v>
      </c>
      <c r="F17" s="4">
        <f t="shared" si="2"/>
        <v>0.19980000000001041</v>
      </c>
      <c r="G17" s="12">
        <v>2023</v>
      </c>
    </row>
    <row r="18" spans="1:7" x14ac:dyDescent="0.2">
      <c r="A18" s="18">
        <v>44836.821371527774</v>
      </c>
      <c r="B18" s="4">
        <v>5.2399999999999984</v>
      </c>
      <c r="C18" s="4">
        <v>1.26</v>
      </c>
      <c r="D18" s="4">
        <f t="shared" si="0"/>
        <v>6.6023999999999985</v>
      </c>
      <c r="E18" s="4">
        <f t="shared" si="1"/>
        <v>165.13239999999999</v>
      </c>
      <c r="F18" s="4">
        <f t="shared" si="2"/>
        <v>0.21240000000000236</v>
      </c>
      <c r="G18" s="12">
        <v>2023</v>
      </c>
    </row>
    <row r="19" spans="1:7" x14ac:dyDescent="0.2">
      <c r="A19" s="18">
        <v>44836.822471064814</v>
      </c>
      <c r="B19" s="4">
        <v>5.25</v>
      </c>
      <c r="C19" s="4">
        <v>1.26</v>
      </c>
      <c r="D19" s="4">
        <f t="shared" si="0"/>
        <v>6.6150000000000002</v>
      </c>
      <c r="E19" s="4">
        <f t="shared" si="1"/>
        <v>165.14500000000001</v>
      </c>
      <c r="F19" s="4">
        <f t="shared" si="2"/>
        <v>0.22500000000002274</v>
      </c>
      <c r="G19" s="12">
        <v>2023</v>
      </c>
    </row>
    <row r="20" spans="1:7" x14ac:dyDescent="0.2">
      <c r="A20" s="18">
        <v>44837.213061342591</v>
      </c>
      <c r="B20" s="4">
        <v>5.259999999999998</v>
      </c>
      <c r="C20" s="4">
        <v>1.26</v>
      </c>
      <c r="D20" s="4">
        <f t="shared" si="0"/>
        <v>6.6275999999999975</v>
      </c>
      <c r="E20" s="4">
        <f t="shared" si="1"/>
        <v>165.1576</v>
      </c>
      <c r="F20" s="4">
        <f t="shared" si="2"/>
        <v>0.23760000000001469</v>
      </c>
      <c r="G20" s="12">
        <v>2023</v>
      </c>
    </row>
    <row r="21" spans="1:7" x14ac:dyDescent="0.2">
      <c r="A21" s="18">
        <v>44837.215254629627</v>
      </c>
      <c r="B21" s="4">
        <v>5.27</v>
      </c>
      <c r="C21" s="4">
        <v>1.26</v>
      </c>
      <c r="D21" s="4">
        <f t="shared" si="0"/>
        <v>6.6401999999999992</v>
      </c>
      <c r="E21" s="4">
        <f t="shared" si="1"/>
        <v>165.17019999999999</v>
      </c>
      <c r="F21" s="4">
        <f t="shared" si="2"/>
        <v>0.25020000000000664</v>
      </c>
      <c r="G21" s="12">
        <v>2023</v>
      </c>
    </row>
    <row r="22" spans="1:7" x14ac:dyDescent="0.2">
      <c r="A22" s="18">
        <v>44837.216637731479</v>
      </c>
      <c r="B22" s="4">
        <v>5.2799999999999976</v>
      </c>
      <c r="C22" s="4">
        <v>1.26</v>
      </c>
      <c r="D22" s="4">
        <f t="shared" si="0"/>
        <v>6.6527999999999974</v>
      </c>
      <c r="E22" s="4">
        <f t="shared" si="1"/>
        <v>165.18279999999999</v>
      </c>
      <c r="F22" s="4">
        <f t="shared" si="2"/>
        <v>0.26279999999999859</v>
      </c>
      <c r="G22" s="12">
        <v>2023</v>
      </c>
    </row>
    <row r="23" spans="1:7" x14ac:dyDescent="0.2">
      <c r="A23" s="18">
        <v>44837.21751736111</v>
      </c>
      <c r="B23" s="4">
        <v>5.2899999999999991</v>
      </c>
      <c r="C23" s="4">
        <v>1.26</v>
      </c>
      <c r="D23" s="4">
        <f t="shared" si="0"/>
        <v>6.6653999999999991</v>
      </c>
      <c r="E23" s="4">
        <f t="shared" si="1"/>
        <v>165.19540000000001</v>
      </c>
      <c r="F23" s="4">
        <f t="shared" si="2"/>
        <v>0.27540000000001896</v>
      </c>
      <c r="G23" s="12">
        <v>2023</v>
      </c>
    </row>
    <row r="24" spans="1:7" x14ac:dyDescent="0.2">
      <c r="A24" s="18">
        <v>44837.218402777777</v>
      </c>
      <c r="B24" s="4">
        <v>5.3000000000000007</v>
      </c>
      <c r="C24" s="4">
        <v>1.26</v>
      </c>
      <c r="D24" s="4">
        <f t="shared" si="0"/>
        <v>6.6780000000000008</v>
      </c>
      <c r="E24" s="4">
        <f t="shared" si="1"/>
        <v>165.208</v>
      </c>
      <c r="F24" s="4">
        <f t="shared" si="2"/>
        <v>0.28800000000001091</v>
      </c>
      <c r="G24" s="12">
        <v>2023</v>
      </c>
    </row>
    <row r="25" spans="1:7" x14ac:dyDescent="0.2">
      <c r="A25" s="18">
        <v>44837.219108796293</v>
      </c>
      <c r="B25" s="4">
        <v>5.3099999999999987</v>
      </c>
      <c r="C25" s="4">
        <v>1.26</v>
      </c>
      <c r="D25" s="4">
        <f t="shared" si="0"/>
        <v>6.6905999999999981</v>
      </c>
      <c r="E25" s="4">
        <f t="shared" si="1"/>
        <v>165.22059999999999</v>
      </c>
      <c r="F25" s="4">
        <f t="shared" si="2"/>
        <v>0.30060000000000286</v>
      </c>
      <c r="G25" s="12">
        <v>2023</v>
      </c>
    </row>
    <row r="26" spans="1:7" x14ac:dyDescent="0.2">
      <c r="A26" s="18">
        <v>44837.221597222226</v>
      </c>
      <c r="B26" s="4">
        <v>5.32</v>
      </c>
      <c r="C26" s="4">
        <v>1.26</v>
      </c>
      <c r="D26" s="4">
        <f t="shared" si="0"/>
        <v>6.7032000000000007</v>
      </c>
      <c r="E26" s="4">
        <f t="shared" si="1"/>
        <v>165.23320000000001</v>
      </c>
      <c r="F26" s="4">
        <f t="shared" si="2"/>
        <v>0.31320000000002324</v>
      </c>
      <c r="G26" s="12">
        <v>2023</v>
      </c>
    </row>
    <row r="27" spans="1:7" x14ac:dyDescent="0.2">
      <c r="A27" s="18">
        <v>44837.362945601853</v>
      </c>
      <c r="B27" s="4">
        <v>5.3299999999999983</v>
      </c>
      <c r="C27" s="4">
        <v>1.26</v>
      </c>
      <c r="D27" s="4">
        <f t="shared" si="0"/>
        <v>6.715799999999998</v>
      </c>
      <c r="E27" s="4">
        <f t="shared" si="1"/>
        <v>165.2458</v>
      </c>
      <c r="F27" s="4">
        <f t="shared" si="2"/>
        <v>0.32580000000001519</v>
      </c>
      <c r="G27" s="12">
        <v>2023</v>
      </c>
    </row>
    <row r="28" spans="1:7" x14ac:dyDescent="0.2">
      <c r="A28" s="18">
        <v>44837.410925925928</v>
      </c>
      <c r="B28" s="4">
        <v>5.34</v>
      </c>
      <c r="C28" s="4">
        <v>1.26</v>
      </c>
      <c r="D28" s="4">
        <f t="shared" si="0"/>
        <v>6.7283999999999997</v>
      </c>
      <c r="E28" s="4">
        <f t="shared" si="1"/>
        <v>165.25839999999999</v>
      </c>
      <c r="F28" s="4">
        <f t="shared" si="2"/>
        <v>0.33840000000000714</v>
      </c>
      <c r="G28" s="12">
        <v>2023</v>
      </c>
    </row>
    <row r="29" spans="1:7" x14ac:dyDescent="0.2">
      <c r="A29" s="18">
        <v>44837.413362268519</v>
      </c>
      <c r="B29" s="4">
        <v>5.3499999999999979</v>
      </c>
      <c r="C29" s="4">
        <v>1.26</v>
      </c>
      <c r="D29" s="4">
        <f t="shared" si="0"/>
        <v>6.740999999999997</v>
      </c>
      <c r="E29" s="4">
        <f t="shared" si="1"/>
        <v>165.27099999999999</v>
      </c>
      <c r="F29" s="4">
        <f t="shared" si="2"/>
        <v>0.35099999999999909</v>
      </c>
      <c r="G29" s="12">
        <v>2023</v>
      </c>
    </row>
    <row r="30" spans="1:7" x14ac:dyDescent="0.2">
      <c r="A30" s="18">
        <v>44837.416388888887</v>
      </c>
      <c r="B30" s="4">
        <v>5.3599999999999994</v>
      </c>
      <c r="C30" s="4">
        <v>1.26</v>
      </c>
      <c r="D30" s="4">
        <f t="shared" si="0"/>
        <v>6.7535999999999996</v>
      </c>
      <c r="E30" s="4">
        <f t="shared" si="1"/>
        <v>165.28360000000001</v>
      </c>
      <c r="F30" s="4">
        <f t="shared" si="2"/>
        <v>0.36360000000001946</v>
      </c>
      <c r="G30" s="12">
        <v>2023</v>
      </c>
    </row>
    <row r="31" spans="1:7" x14ac:dyDescent="0.2">
      <c r="A31" s="18">
        <v>44837.419322916663</v>
      </c>
      <c r="B31" s="4">
        <v>5.3699999999999974</v>
      </c>
      <c r="C31" s="4">
        <v>1.26</v>
      </c>
      <c r="D31" s="4">
        <f t="shared" si="0"/>
        <v>6.7661999999999969</v>
      </c>
      <c r="E31" s="4">
        <f t="shared" si="1"/>
        <v>165.2962</v>
      </c>
      <c r="F31" s="4">
        <f t="shared" si="2"/>
        <v>0.37620000000001141</v>
      </c>
      <c r="G31" s="12">
        <v>2023</v>
      </c>
    </row>
    <row r="32" spans="1:7" x14ac:dyDescent="0.2">
      <c r="A32" s="18">
        <v>44837.426440972224</v>
      </c>
      <c r="B32" s="4">
        <v>5.379999999999999</v>
      </c>
      <c r="C32" s="4">
        <v>1.26</v>
      </c>
      <c r="D32" s="4">
        <f t="shared" si="0"/>
        <v>6.7787999999999986</v>
      </c>
      <c r="E32" s="4">
        <f t="shared" si="1"/>
        <v>165.30879999999999</v>
      </c>
      <c r="F32" s="4">
        <f t="shared" si="2"/>
        <v>0.38880000000000337</v>
      </c>
      <c r="G32" s="12">
        <v>2023</v>
      </c>
    </row>
    <row r="33" spans="1:7" x14ac:dyDescent="0.2">
      <c r="A33" s="18">
        <v>44837.430856481478</v>
      </c>
      <c r="B33" s="4">
        <v>5.3900000000000006</v>
      </c>
      <c r="C33" s="4">
        <v>1.26</v>
      </c>
      <c r="D33" s="4">
        <f t="shared" si="0"/>
        <v>6.7914000000000003</v>
      </c>
      <c r="E33" s="4">
        <f t="shared" si="1"/>
        <v>165.32140000000001</v>
      </c>
      <c r="F33" s="4">
        <f t="shared" si="2"/>
        <v>0.40140000000002374</v>
      </c>
      <c r="G33" s="12">
        <v>2023</v>
      </c>
    </row>
    <row r="34" spans="1:7" x14ac:dyDescent="0.2">
      <c r="A34" s="18">
        <v>44837.436359953703</v>
      </c>
      <c r="B34" s="4">
        <v>5.3999999999999986</v>
      </c>
      <c r="C34" s="4">
        <v>1.26</v>
      </c>
      <c r="D34" s="4">
        <f t="shared" si="0"/>
        <v>6.8039999999999985</v>
      </c>
      <c r="E34" s="4">
        <f t="shared" si="1"/>
        <v>165.334</v>
      </c>
      <c r="F34" s="4">
        <f t="shared" si="2"/>
        <v>0.41400000000001569</v>
      </c>
      <c r="G34" s="12">
        <v>2023</v>
      </c>
    </row>
    <row r="35" spans="1:7" x14ac:dyDescent="0.2">
      <c r="A35" s="18">
        <v>44837.438761574071</v>
      </c>
      <c r="B35" s="4">
        <v>5.41</v>
      </c>
      <c r="C35" s="4">
        <v>1.26</v>
      </c>
      <c r="D35" s="4">
        <f t="shared" si="0"/>
        <v>6.8166000000000002</v>
      </c>
      <c r="E35" s="4">
        <f t="shared" si="1"/>
        <v>165.3466</v>
      </c>
      <c r="F35" s="4">
        <f t="shared" si="2"/>
        <v>0.42660000000000764</v>
      </c>
      <c r="G35" s="12">
        <v>2023</v>
      </c>
    </row>
    <row r="36" spans="1:7" x14ac:dyDescent="0.2">
      <c r="A36" s="18">
        <v>44837.442847222221</v>
      </c>
      <c r="B36" s="4">
        <v>5.4199999999999982</v>
      </c>
      <c r="C36" s="4">
        <v>1.26</v>
      </c>
      <c r="D36" s="4">
        <f t="shared" si="0"/>
        <v>6.8291999999999975</v>
      </c>
      <c r="E36" s="4">
        <f t="shared" si="1"/>
        <v>165.35919999999999</v>
      </c>
      <c r="F36" s="4">
        <f t="shared" si="2"/>
        <v>0.43919999999999959</v>
      </c>
      <c r="G36" s="12">
        <v>2023</v>
      </c>
    </row>
    <row r="37" spans="1:7" x14ac:dyDescent="0.2">
      <c r="A37" s="18">
        <v>44837.445028935188</v>
      </c>
      <c r="B37" s="4">
        <v>5.43</v>
      </c>
      <c r="C37" s="4">
        <v>1.26</v>
      </c>
      <c r="D37" s="4">
        <f t="shared" si="0"/>
        <v>6.8418000000000001</v>
      </c>
      <c r="E37" s="4">
        <f t="shared" si="1"/>
        <v>165.37180000000001</v>
      </c>
      <c r="F37" s="4">
        <f t="shared" si="2"/>
        <v>0.45180000000001996</v>
      </c>
      <c r="G37" s="12">
        <v>2023</v>
      </c>
    </row>
    <row r="38" spans="1:7" x14ac:dyDescent="0.2">
      <c r="A38" s="18">
        <v>44837.447939814818</v>
      </c>
      <c r="B38" s="4">
        <v>5.4399999999999977</v>
      </c>
      <c r="C38" s="4">
        <v>1.26</v>
      </c>
      <c r="D38" s="4">
        <f t="shared" si="0"/>
        <v>6.8543999999999974</v>
      </c>
      <c r="E38" s="4">
        <f t="shared" si="1"/>
        <v>165.3844</v>
      </c>
      <c r="F38" s="4">
        <f t="shared" si="2"/>
        <v>0.46440000000001191</v>
      </c>
      <c r="G38" s="12">
        <v>2023</v>
      </c>
    </row>
    <row r="39" spans="1:7" x14ac:dyDescent="0.2">
      <c r="A39" s="18">
        <v>44837.450208333335</v>
      </c>
      <c r="B39" s="4">
        <v>5.4499999999999993</v>
      </c>
      <c r="C39" s="4">
        <v>1.26</v>
      </c>
      <c r="D39" s="4">
        <f t="shared" si="0"/>
        <v>6.8669999999999991</v>
      </c>
      <c r="E39" s="4">
        <f t="shared" si="1"/>
        <v>165.39699999999999</v>
      </c>
      <c r="F39" s="4">
        <f t="shared" si="2"/>
        <v>0.47700000000000387</v>
      </c>
      <c r="G39" s="12">
        <v>2023</v>
      </c>
    </row>
    <row r="40" spans="1:7" x14ac:dyDescent="0.2">
      <c r="A40" s="18">
        <v>44837.452731481484</v>
      </c>
      <c r="B40" s="4">
        <v>5.4599999999999973</v>
      </c>
      <c r="C40" s="4">
        <v>1.26</v>
      </c>
      <c r="D40" s="4">
        <f t="shared" si="0"/>
        <v>6.8795999999999964</v>
      </c>
      <c r="E40" s="4">
        <f t="shared" si="1"/>
        <v>165.40960000000001</v>
      </c>
      <c r="F40" s="4">
        <f t="shared" si="2"/>
        <v>0.48960000000002424</v>
      </c>
      <c r="G40" s="12">
        <v>2023</v>
      </c>
    </row>
    <row r="41" spans="1:7" x14ac:dyDescent="0.2">
      <c r="A41" s="18">
        <v>44837.455787037034</v>
      </c>
      <c r="B41" s="4">
        <v>5.4699999999999989</v>
      </c>
      <c r="C41" s="4">
        <v>1.26</v>
      </c>
      <c r="D41" s="4">
        <f t="shared" si="0"/>
        <v>6.892199999999999</v>
      </c>
      <c r="E41" s="4">
        <f t="shared" si="1"/>
        <v>165.4222</v>
      </c>
      <c r="F41" s="4">
        <f t="shared" si="2"/>
        <v>0.50220000000001619</v>
      </c>
      <c r="G41" s="12">
        <v>2023</v>
      </c>
    </row>
    <row r="42" spans="1:7" x14ac:dyDescent="0.2">
      <c r="A42" s="18">
        <v>44837.459965277776</v>
      </c>
      <c r="B42" s="4">
        <v>5.48</v>
      </c>
      <c r="C42" s="4">
        <v>1.26</v>
      </c>
      <c r="D42" s="4">
        <f t="shared" si="0"/>
        <v>6.9048000000000007</v>
      </c>
      <c r="E42" s="4">
        <f t="shared" si="1"/>
        <v>165.4348</v>
      </c>
      <c r="F42" s="4">
        <f t="shared" si="2"/>
        <v>0.51480000000000814</v>
      </c>
      <c r="G42" s="12">
        <v>2023</v>
      </c>
    </row>
    <row r="43" spans="1:7" x14ac:dyDescent="0.2">
      <c r="A43" s="18">
        <v>44837.46503472222</v>
      </c>
      <c r="B43" s="4">
        <v>5.4899999999999984</v>
      </c>
      <c r="C43" s="4">
        <v>1.26</v>
      </c>
      <c r="D43" s="4">
        <f t="shared" si="0"/>
        <v>6.917399999999998</v>
      </c>
      <c r="E43" s="4">
        <f t="shared" si="1"/>
        <v>165.44739999999999</v>
      </c>
      <c r="F43" s="4">
        <f t="shared" si="2"/>
        <v>0.52740000000000009</v>
      </c>
      <c r="G43" s="12">
        <v>2023</v>
      </c>
    </row>
    <row r="44" spans="1:7" x14ac:dyDescent="0.2">
      <c r="A44" s="18">
        <v>44837.469664351855</v>
      </c>
      <c r="B44" s="4">
        <v>5.5</v>
      </c>
      <c r="C44" s="4">
        <v>1.26</v>
      </c>
      <c r="D44" s="4">
        <f t="shared" si="0"/>
        <v>6.93</v>
      </c>
      <c r="E44" s="4">
        <f t="shared" si="1"/>
        <v>165.46</v>
      </c>
      <c r="F44" s="4">
        <f t="shared" si="2"/>
        <v>0.54000000000002046</v>
      </c>
      <c r="G44" s="12">
        <v>2023</v>
      </c>
    </row>
    <row r="45" spans="1:7" x14ac:dyDescent="0.2">
      <c r="A45" s="18">
        <v>44837.473084490739</v>
      </c>
      <c r="B45" s="4">
        <v>5.509999999999998</v>
      </c>
      <c r="C45" s="4">
        <v>1.26</v>
      </c>
      <c r="D45" s="4">
        <f t="shared" si="0"/>
        <v>6.9425999999999979</v>
      </c>
      <c r="E45" s="4">
        <f t="shared" si="1"/>
        <v>165.4726</v>
      </c>
      <c r="F45" s="4">
        <f t="shared" si="2"/>
        <v>0.55260000000001241</v>
      </c>
      <c r="G45" s="12">
        <v>2023</v>
      </c>
    </row>
    <row r="46" spans="1:7" x14ac:dyDescent="0.2">
      <c r="A46" s="18">
        <v>44837.481846064817</v>
      </c>
      <c r="B46" s="4">
        <v>5.52</v>
      </c>
      <c r="C46" s="4">
        <v>1.26</v>
      </c>
      <c r="D46" s="4">
        <f t="shared" si="0"/>
        <v>6.9551999999999996</v>
      </c>
      <c r="E46" s="4">
        <f t="shared" si="1"/>
        <v>165.48519999999999</v>
      </c>
      <c r="F46" s="4">
        <f t="shared" si="2"/>
        <v>0.56520000000000437</v>
      </c>
      <c r="G46" s="12">
        <v>2023</v>
      </c>
    </row>
    <row r="47" spans="1:7" x14ac:dyDescent="0.2">
      <c r="A47" s="18">
        <v>44837.512656250001</v>
      </c>
      <c r="B47" s="4">
        <v>5.5299999999999976</v>
      </c>
      <c r="C47" s="4">
        <v>1.26</v>
      </c>
      <c r="D47" s="4">
        <f t="shared" si="0"/>
        <v>6.9677999999999969</v>
      </c>
      <c r="E47" s="4">
        <f t="shared" si="1"/>
        <v>165.49779999999998</v>
      </c>
      <c r="F47" s="4">
        <f t="shared" si="2"/>
        <v>0.57779999999999632</v>
      </c>
      <c r="G47" s="12">
        <v>2023</v>
      </c>
    </row>
    <row r="48" spans="1:7" x14ac:dyDescent="0.2">
      <c r="A48" s="18">
        <v>44837.529293981483</v>
      </c>
      <c r="B48" s="4">
        <v>5.5399999999999991</v>
      </c>
      <c r="C48" s="4">
        <v>1.26</v>
      </c>
      <c r="D48" s="4">
        <f t="shared" si="0"/>
        <v>6.9803999999999986</v>
      </c>
      <c r="E48" s="4">
        <f t="shared" si="1"/>
        <v>165.5104</v>
      </c>
      <c r="F48" s="4">
        <f t="shared" si="2"/>
        <v>0.59040000000001669</v>
      </c>
      <c r="G48" s="12">
        <v>2023</v>
      </c>
    </row>
    <row r="49" spans="1:7" x14ac:dyDescent="0.2">
      <c r="A49" s="18">
        <v>44856.953327546296</v>
      </c>
      <c r="B49" s="4">
        <v>5.5500000000000007</v>
      </c>
      <c r="C49" s="4">
        <v>1.26</v>
      </c>
      <c r="D49" s="4">
        <f t="shared" si="0"/>
        <v>6.9930000000000012</v>
      </c>
      <c r="E49" s="4">
        <f t="shared" si="1"/>
        <v>165.523</v>
      </c>
      <c r="F49" s="4">
        <f t="shared" si="2"/>
        <v>0.60300000000000864</v>
      </c>
      <c r="G49" s="12">
        <v>2023</v>
      </c>
    </row>
    <row r="50" spans="1:7" x14ac:dyDescent="0.2">
      <c r="A50" s="18">
        <v>44857.137204861108</v>
      </c>
      <c r="B50" s="4">
        <v>5.5599999999999987</v>
      </c>
      <c r="C50" s="4">
        <v>1.26</v>
      </c>
      <c r="D50" s="4">
        <f t="shared" si="0"/>
        <v>7.0055999999999985</v>
      </c>
      <c r="E50" s="4">
        <f t="shared" si="1"/>
        <v>165.53559999999999</v>
      </c>
      <c r="F50" s="4">
        <f t="shared" si="2"/>
        <v>0.61560000000000059</v>
      </c>
      <c r="G50" s="12">
        <v>2023</v>
      </c>
    </row>
    <row r="51" spans="1:7" x14ac:dyDescent="0.2">
      <c r="A51" s="18">
        <v>44857.142725694444</v>
      </c>
      <c r="B51" s="4">
        <v>5.57</v>
      </c>
      <c r="C51" s="4">
        <v>1.26</v>
      </c>
      <c r="D51" s="4">
        <f t="shared" ref="D51:D114" si="3">B51*C51</f>
        <v>7.0182000000000002</v>
      </c>
      <c r="E51" s="4">
        <f t="shared" si="1"/>
        <v>165.54820000000001</v>
      </c>
      <c r="F51" s="4">
        <f t="shared" si="2"/>
        <v>0.62820000000002096</v>
      </c>
      <c r="G51" s="12">
        <v>2023</v>
      </c>
    </row>
    <row r="52" spans="1:7" x14ac:dyDescent="0.2">
      <c r="A52" s="18">
        <v>44868.290538194444</v>
      </c>
      <c r="B52" s="4">
        <v>5.5799999999999983</v>
      </c>
      <c r="C52" s="4">
        <v>1.26</v>
      </c>
      <c r="D52" s="4">
        <f t="shared" si="3"/>
        <v>7.0307999999999975</v>
      </c>
      <c r="E52" s="4">
        <f t="shared" si="1"/>
        <v>165.5608</v>
      </c>
      <c r="F52" s="4">
        <f t="shared" si="2"/>
        <v>0.64080000000001291</v>
      </c>
      <c r="G52" s="12">
        <v>2023</v>
      </c>
    </row>
    <row r="53" spans="1:7" x14ac:dyDescent="0.2">
      <c r="A53" s="18">
        <v>44868.328697916666</v>
      </c>
      <c r="B53" s="4">
        <v>5.59</v>
      </c>
      <c r="C53" s="4">
        <v>1.26</v>
      </c>
      <c r="D53" s="4">
        <f t="shared" si="3"/>
        <v>7.0434000000000001</v>
      </c>
      <c r="E53" s="4">
        <f t="shared" si="1"/>
        <v>165.57339999999999</v>
      </c>
      <c r="F53" s="4">
        <f t="shared" si="2"/>
        <v>0.65340000000000487</v>
      </c>
      <c r="G53" s="12">
        <v>2023</v>
      </c>
    </row>
    <row r="54" spans="1:7" x14ac:dyDescent="0.2">
      <c r="A54" s="18">
        <v>44868.330914351849</v>
      </c>
      <c r="B54" s="4">
        <v>5.5999999999999979</v>
      </c>
      <c r="C54" s="4">
        <v>1.26</v>
      </c>
      <c r="D54" s="4">
        <f t="shared" si="3"/>
        <v>7.0559999999999974</v>
      </c>
      <c r="E54" s="4">
        <f t="shared" si="1"/>
        <v>165.58600000000001</v>
      </c>
      <c r="F54" s="4">
        <f t="shared" si="2"/>
        <v>0.66600000000002524</v>
      </c>
      <c r="G54" s="12">
        <v>2023</v>
      </c>
    </row>
    <row r="55" spans="1:7" x14ac:dyDescent="0.2">
      <c r="A55" s="18">
        <v>44868.332638888889</v>
      </c>
      <c r="B55" s="4">
        <v>5.6099999999999994</v>
      </c>
      <c r="C55" s="4">
        <v>1.26</v>
      </c>
      <c r="D55" s="4">
        <f t="shared" si="3"/>
        <v>7.0685999999999991</v>
      </c>
      <c r="E55" s="4">
        <f t="shared" si="1"/>
        <v>165.5986</v>
      </c>
      <c r="F55" s="4">
        <f t="shared" si="2"/>
        <v>0.67860000000001719</v>
      </c>
      <c r="G55" s="12">
        <v>2023</v>
      </c>
    </row>
    <row r="56" spans="1:7" x14ac:dyDescent="0.2">
      <c r="A56" s="18">
        <v>44868.341469907406</v>
      </c>
      <c r="B56" s="4">
        <v>5.6199999999999974</v>
      </c>
      <c r="C56" s="4">
        <v>1.26</v>
      </c>
      <c r="D56" s="4">
        <f t="shared" si="3"/>
        <v>7.0811999999999964</v>
      </c>
      <c r="E56" s="4">
        <f t="shared" si="1"/>
        <v>165.6112</v>
      </c>
      <c r="F56" s="4">
        <f t="shared" si="2"/>
        <v>0.69120000000000914</v>
      </c>
      <c r="G56" s="12">
        <v>2023</v>
      </c>
    </row>
    <row r="57" spans="1:7" x14ac:dyDescent="0.2">
      <c r="A57" s="18">
        <v>44868.347690972223</v>
      </c>
      <c r="B57" s="4">
        <v>5.629999999999999</v>
      </c>
      <c r="C57" s="4">
        <v>1.26</v>
      </c>
      <c r="D57" s="4">
        <f t="shared" si="3"/>
        <v>7.093799999999999</v>
      </c>
      <c r="E57" s="4">
        <f t="shared" si="1"/>
        <v>165.62379999999999</v>
      </c>
      <c r="F57" s="4">
        <f t="shared" si="2"/>
        <v>0.70380000000000109</v>
      </c>
      <c r="G57" s="12">
        <v>2023</v>
      </c>
    </row>
    <row r="58" spans="1:7" x14ac:dyDescent="0.2">
      <c r="A58" s="18">
        <v>44868.350341435187</v>
      </c>
      <c r="B58" s="4">
        <v>5.6400000000000006</v>
      </c>
      <c r="C58" s="4">
        <v>1.26</v>
      </c>
      <c r="D58" s="4">
        <f t="shared" si="3"/>
        <v>7.1064000000000007</v>
      </c>
      <c r="E58" s="4">
        <f t="shared" si="1"/>
        <v>165.63640000000001</v>
      </c>
      <c r="F58" s="4">
        <f t="shared" si="2"/>
        <v>0.71640000000002146</v>
      </c>
      <c r="G58" s="12">
        <v>2023</v>
      </c>
    </row>
    <row r="59" spans="1:7" x14ac:dyDescent="0.2">
      <c r="A59" s="18">
        <v>44868.352905092594</v>
      </c>
      <c r="B59" s="4">
        <v>5.6499999999999986</v>
      </c>
      <c r="C59" s="4">
        <v>1.26</v>
      </c>
      <c r="D59" s="4">
        <f t="shared" si="3"/>
        <v>7.118999999999998</v>
      </c>
      <c r="E59" s="4">
        <f t="shared" si="1"/>
        <v>165.649</v>
      </c>
      <c r="F59" s="4">
        <f t="shared" si="2"/>
        <v>0.72900000000001342</v>
      </c>
      <c r="G59" s="12">
        <v>2023</v>
      </c>
    </row>
    <row r="60" spans="1:7" x14ac:dyDescent="0.2">
      <c r="A60" s="18">
        <v>44868.357239583333</v>
      </c>
      <c r="B60" s="4">
        <v>5.66</v>
      </c>
      <c r="C60" s="4">
        <v>1.26</v>
      </c>
      <c r="D60" s="4">
        <f t="shared" si="3"/>
        <v>7.1316000000000006</v>
      </c>
      <c r="E60" s="4">
        <f t="shared" si="1"/>
        <v>165.66159999999999</v>
      </c>
      <c r="F60" s="4">
        <f t="shared" si="2"/>
        <v>0.74160000000000537</v>
      </c>
      <c r="G60" s="12">
        <v>2023</v>
      </c>
    </row>
    <row r="61" spans="1:7" x14ac:dyDescent="0.2">
      <c r="A61" s="18">
        <v>44868.36060763889</v>
      </c>
      <c r="B61" s="4">
        <v>5.6699999999999982</v>
      </c>
      <c r="C61" s="4">
        <v>1.26</v>
      </c>
      <c r="D61" s="4">
        <f t="shared" si="3"/>
        <v>7.1441999999999979</v>
      </c>
      <c r="E61" s="4">
        <f t="shared" si="1"/>
        <v>165.67419999999998</v>
      </c>
      <c r="F61" s="4">
        <f t="shared" si="2"/>
        <v>0.75419999999999732</v>
      </c>
      <c r="G61" s="12">
        <v>2023</v>
      </c>
    </row>
    <row r="62" spans="1:7" x14ac:dyDescent="0.2">
      <c r="A62" s="18">
        <v>44868.37009837963</v>
      </c>
      <c r="B62" s="4">
        <v>5.68</v>
      </c>
      <c r="C62" s="4">
        <v>1.26</v>
      </c>
      <c r="D62" s="4">
        <f t="shared" si="3"/>
        <v>7.1567999999999996</v>
      </c>
      <c r="E62" s="4">
        <f t="shared" si="1"/>
        <v>165.68680000000001</v>
      </c>
      <c r="F62" s="4">
        <f t="shared" si="2"/>
        <v>0.76680000000001769</v>
      </c>
      <c r="G62" s="12">
        <v>2023</v>
      </c>
    </row>
    <row r="63" spans="1:7" x14ac:dyDescent="0.2">
      <c r="A63" s="18">
        <v>44868.439126157406</v>
      </c>
      <c r="B63" s="4">
        <v>5.6899999999999977</v>
      </c>
      <c r="C63" s="4">
        <v>1.26</v>
      </c>
      <c r="D63" s="4">
        <f t="shared" si="3"/>
        <v>7.1693999999999969</v>
      </c>
      <c r="E63" s="4">
        <f t="shared" si="1"/>
        <v>165.6994</v>
      </c>
      <c r="F63" s="4">
        <f t="shared" si="2"/>
        <v>0.77940000000000964</v>
      </c>
      <c r="G63" s="12">
        <v>2023</v>
      </c>
    </row>
    <row r="64" spans="1:7" x14ac:dyDescent="0.2">
      <c r="A64" s="18">
        <v>44868.445688657404</v>
      </c>
      <c r="B64" s="4">
        <v>5.6999999999999993</v>
      </c>
      <c r="C64" s="4">
        <v>1.26</v>
      </c>
      <c r="D64" s="4">
        <f t="shared" si="3"/>
        <v>7.1819999999999995</v>
      </c>
      <c r="E64" s="4">
        <f t="shared" si="1"/>
        <v>165.71199999999999</v>
      </c>
      <c r="F64" s="4">
        <f t="shared" si="2"/>
        <v>0.79200000000000159</v>
      </c>
      <c r="G64" s="12">
        <v>2023</v>
      </c>
    </row>
    <row r="65" spans="1:7" x14ac:dyDescent="0.2">
      <c r="A65" s="18">
        <v>44868.454276620374</v>
      </c>
      <c r="B65" s="4">
        <v>5.7099999999999973</v>
      </c>
      <c r="C65" s="4">
        <v>1.26</v>
      </c>
      <c r="D65" s="4">
        <f t="shared" si="3"/>
        <v>7.1945999999999968</v>
      </c>
      <c r="E65" s="4">
        <f t="shared" si="1"/>
        <v>165.72460000000001</v>
      </c>
      <c r="F65" s="4">
        <f t="shared" si="2"/>
        <v>0.80460000000002196</v>
      </c>
      <c r="G65" s="12">
        <v>2023</v>
      </c>
    </row>
    <row r="66" spans="1:7" x14ac:dyDescent="0.2">
      <c r="A66" s="18">
        <v>44868.469959490743</v>
      </c>
      <c r="B66" s="4">
        <v>5.7199999999999989</v>
      </c>
      <c r="C66" s="4">
        <v>1.26</v>
      </c>
      <c r="D66" s="4">
        <f t="shared" si="3"/>
        <v>7.2071999999999985</v>
      </c>
      <c r="E66" s="4">
        <f t="shared" si="1"/>
        <v>165.7372</v>
      </c>
      <c r="F66" s="4">
        <f t="shared" si="2"/>
        <v>0.81720000000001392</v>
      </c>
      <c r="G66" s="12">
        <v>2023</v>
      </c>
    </row>
    <row r="67" spans="1:7" x14ac:dyDescent="0.2">
      <c r="A67" s="18">
        <v>44868.473020833335</v>
      </c>
      <c r="B67" s="4">
        <v>5.73</v>
      </c>
      <c r="C67" s="4">
        <v>1.26</v>
      </c>
      <c r="D67" s="4">
        <f t="shared" si="3"/>
        <v>7.2198000000000002</v>
      </c>
      <c r="E67" s="4">
        <f t="shared" ref="E67:E130" si="4">D67+158.53</f>
        <v>165.74979999999999</v>
      </c>
      <c r="F67" s="4">
        <f t="shared" ref="F67:F130" si="5">E67-164.92</f>
        <v>0.82980000000000587</v>
      </c>
      <c r="G67" s="12">
        <v>2023</v>
      </c>
    </row>
    <row r="68" spans="1:7" x14ac:dyDescent="0.2">
      <c r="A68" s="18">
        <v>44868.543923611112</v>
      </c>
      <c r="B68" s="4">
        <v>5.7399999999999984</v>
      </c>
      <c r="C68" s="4">
        <v>1.26</v>
      </c>
      <c r="D68" s="4">
        <f t="shared" si="3"/>
        <v>7.2323999999999984</v>
      </c>
      <c r="E68" s="4">
        <f t="shared" si="4"/>
        <v>165.76240000000001</v>
      </c>
      <c r="F68" s="4">
        <f t="shared" si="5"/>
        <v>0.84240000000002624</v>
      </c>
      <c r="G68" s="12">
        <v>2023</v>
      </c>
    </row>
    <row r="69" spans="1:7" x14ac:dyDescent="0.2">
      <c r="A69" s="18">
        <v>44874.290306712966</v>
      </c>
      <c r="B69" s="4">
        <v>5.75</v>
      </c>
      <c r="C69" s="4">
        <v>1.26</v>
      </c>
      <c r="D69" s="4">
        <f t="shared" si="3"/>
        <v>7.2450000000000001</v>
      </c>
      <c r="E69" s="4">
        <f t="shared" si="4"/>
        <v>165.77500000000001</v>
      </c>
      <c r="F69" s="4">
        <f t="shared" si="5"/>
        <v>0.85500000000001819</v>
      </c>
      <c r="G69" s="12">
        <v>2023</v>
      </c>
    </row>
    <row r="70" spans="1:7" x14ac:dyDescent="0.2">
      <c r="A70" s="18">
        <v>44874.314930555556</v>
      </c>
      <c r="B70" s="4">
        <v>5.759999999999998</v>
      </c>
      <c r="C70" s="4">
        <v>1.26</v>
      </c>
      <c r="D70" s="4">
        <f t="shared" si="3"/>
        <v>7.2575999999999974</v>
      </c>
      <c r="E70" s="4">
        <f t="shared" si="4"/>
        <v>165.7876</v>
      </c>
      <c r="F70" s="4">
        <f t="shared" si="5"/>
        <v>0.86760000000001014</v>
      </c>
      <c r="G70" s="12">
        <v>2023</v>
      </c>
    </row>
    <row r="71" spans="1:7" x14ac:dyDescent="0.2">
      <c r="A71" s="18">
        <v>44874.322442129633</v>
      </c>
      <c r="B71" s="4">
        <v>5.77</v>
      </c>
      <c r="C71" s="4">
        <v>1.26</v>
      </c>
      <c r="D71" s="4">
        <f t="shared" si="3"/>
        <v>7.2701999999999991</v>
      </c>
      <c r="E71" s="4">
        <f t="shared" si="4"/>
        <v>165.80019999999999</v>
      </c>
      <c r="F71" s="4">
        <f t="shared" si="5"/>
        <v>0.88020000000000209</v>
      </c>
      <c r="G71" s="12">
        <v>2023</v>
      </c>
    </row>
    <row r="72" spans="1:7" x14ac:dyDescent="0.2">
      <c r="A72" s="18">
        <v>44874.327638888892</v>
      </c>
      <c r="B72" s="4">
        <v>5.7799999999999976</v>
      </c>
      <c r="C72" s="4">
        <v>1.26</v>
      </c>
      <c r="D72" s="4">
        <f t="shared" si="3"/>
        <v>7.2827999999999973</v>
      </c>
      <c r="E72" s="4">
        <f t="shared" si="4"/>
        <v>165.81280000000001</v>
      </c>
      <c r="F72" s="4">
        <f t="shared" si="5"/>
        <v>0.89280000000002246</v>
      </c>
      <c r="G72" s="12">
        <v>2023</v>
      </c>
    </row>
    <row r="73" spans="1:7" x14ac:dyDescent="0.2">
      <c r="A73" s="18">
        <v>44874.328888888886</v>
      </c>
      <c r="B73" s="4">
        <v>5.7899999999999991</v>
      </c>
      <c r="C73" s="4">
        <v>1.26</v>
      </c>
      <c r="D73" s="4">
        <f t="shared" si="3"/>
        <v>7.295399999999999</v>
      </c>
      <c r="E73" s="4">
        <f t="shared" si="4"/>
        <v>165.8254</v>
      </c>
      <c r="F73" s="4">
        <f t="shared" si="5"/>
        <v>0.90540000000001442</v>
      </c>
      <c r="G73" s="12">
        <v>2023</v>
      </c>
    </row>
    <row r="74" spans="1:7" x14ac:dyDescent="0.2">
      <c r="A74" s="18">
        <v>44874.330931712961</v>
      </c>
      <c r="B74" s="4">
        <v>5.8000000000000007</v>
      </c>
      <c r="C74" s="4">
        <v>1.26</v>
      </c>
      <c r="D74" s="4">
        <f t="shared" si="3"/>
        <v>7.3080000000000007</v>
      </c>
      <c r="E74" s="4">
        <f t="shared" si="4"/>
        <v>165.83799999999999</v>
      </c>
      <c r="F74" s="4">
        <f t="shared" si="5"/>
        <v>0.91800000000000637</v>
      </c>
      <c r="G74" s="12">
        <v>2023</v>
      </c>
    </row>
    <row r="75" spans="1:7" x14ac:dyDescent="0.2">
      <c r="A75" s="18">
        <v>44874.333738425928</v>
      </c>
      <c r="B75" s="4">
        <v>5.8099999999999987</v>
      </c>
      <c r="C75" s="4">
        <v>1.26</v>
      </c>
      <c r="D75" s="4">
        <f t="shared" si="3"/>
        <v>7.320599999999998</v>
      </c>
      <c r="E75" s="4">
        <f t="shared" si="4"/>
        <v>165.85059999999999</v>
      </c>
      <c r="F75" s="4">
        <f t="shared" si="5"/>
        <v>0.93059999999999832</v>
      </c>
      <c r="G75" s="12">
        <v>2023</v>
      </c>
    </row>
    <row r="76" spans="1:7" x14ac:dyDescent="0.2">
      <c r="A76" s="18">
        <v>44874.34034722222</v>
      </c>
      <c r="B76" s="4">
        <v>5.82</v>
      </c>
      <c r="C76" s="4">
        <v>1.26</v>
      </c>
      <c r="D76" s="4">
        <f t="shared" si="3"/>
        <v>7.3332000000000006</v>
      </c>
      <c r="E76" s="4">
        <f t="shared" si="4"/>
        <v>165.86320000000001</v>
      </c>
      <c r="F76" s="4">
        <f t="shared" si="5"/>
        <v>0.94320000000001869</v>
      </c>
      <c r="G76" s="12">
        <v>2023</v>
      </c>
    </row>
    <row r="77" spans="1:7" x14ac:dyDescent="0.2">
      <c r="A77" s="18">
        <v>44874.343460648146</v>
      </c>
      <c r="B77" s="4">
        <v>5.8299999999999983</v>
      </c>
      <c r="C77" s="4">
        <v>1.26</v>
      </c>
      <c r="D77" s="4">
        <f t="shared" si="3"/>
        <v>7.3457999999999979</v>
      </c>
      <c r="E77" s="4">
        <f t="shared" si="4"/>
        <v>165.8758</v>
      </c>
      <c r="F77" s="4">
        <f t="shared" si="5"/>
        <v>0.95580000000001064</v>
      </c>
      <c r="G77" s="12">
        <v>2023</v>
      </c>
    </row>
    <row r="78" spans="1:7" x14ac:dyDescent="0.2">
      <c r="A78" s="18">
        <v>44874.346186342591</v>
      </c>
      <c r="B78" s="4">
        <v>5.84</v>
      </c>
      <c r="C78" s="4">
        <v>1.26</v>
      </c>
      <c r="D78" s="4">
        <f t="shared" si="3"/>
        <v>7.3583999999999996</v>
      </c>
      <c r="E78" s="4">
        <f t="shared" si="4"/>
        <v>165.88839999999999</v>
      </c>
      <c r="F78" s="4">
        <f t="shared" si="5"/>
        <v>0.96840000000000259</v>
      </c>
      <c r="G78" s="12">
        <v>2023</v>
      </c>
    </row>
    <row r="79" spans="1:7" x14ac:dyDescent="0.2">
      <c r="A79" s="18">
        <v>44874.347662037035</v>
      </c>
      <c r="B79" s="4">
        <v>5.8499999999999979</v>
      </c>
      <c r="C79" s="4">
        <v>1.26</v>
      </c>
      <c r="D79" s="4">
        <f t="shared" si="3"/>
        <v>7.3709999999999978</v>
      </c>
      <c r="E79" s="4">
        <f t="shared" si="4"/>
        <v>165.90100000000001</v>
      </c>
      <c r="F79" s="4">
        <f t="shared" si="5"/>
        <v>0.98100000000002296</v>
      </c>
      <c r="G79" s="12">
        <v>2023</v>
      </c>
    </row>
    <row r="80" spans="1:7" x14ac:dyDescent="0.2">
      <c r="A80" s="18">
        <v>44874.349265046294</v>
      </c>
      <c r="B80" s="4">
        <v>5.8599999999999994</v>
      </c>
      <c r="C80" s="4">
        <v>1.26</v>
      </c>
      <c r="D80" s="4">
        <f t="shared" si="3"/>
        <v>7.3835999999999995</v>
      </c>
      <c r="E80" s="4">
        <f t="shared" si="4"/>
        <v>165.9136</v>
      </c>
      <c r="F80" s="4">
        <f t="shared" si="5"/>
        <v>0.99360000000001492</v>
      </c>
      <c r="G80" s="12">
        <v>2023</v>
      </c>
    </row>
    <row r="81" spans="1:7" x14ac:dyDescent="0.2">
      <c r="A81" s="18">
        <v>44874.351232638888</v>
      </c>
      <c r="B81" s="4">
        <v>5.8699999999999974</v>
      </c>
      <c r="C81" s="4">
        <v>1.26</v>
      </c>
      <c r="D81" s="4">
        <f t="shared" si="3"/>
        <v>7.3961999999999968</v>
      </c>
      <c r="E81" s="4">
        <f t="shared" si="4"/>
        <v>165.92619999999999</v>
      </c>
      <c r="F81" s="4">
        <f t="shared" si="5"/>
        <v>1.0062000000000069</v>
      </c>
      <c r="G81" s="12">
        <v>2023</v>
      </c>
    </row>
    <row r="82" spans="1:7" x14ac:dyDescent="0.2">
      <c r="A82" s="18">
        <v>44874.357285879632</v>
      </c>
      <c r="B82" s="4">
        <v>5.879999999999999</v>
      </c>
      <c r="C82" s="4">
        <v>1.26</v>
      </c>
      <c r="D82" s="4">
        <f t="shared" si="3"/>
        <v>7.4087999999999985</v>
      </c>
      <c r="E82" s="4">
        <f t="shared" si="4"/>
        <v>165.93879999999999</v>
      </c>
      <c r="F82" s="4">
        <f t="shared" si="5"/>
        <v>1.0187999999999988</v>
      </c>
      <c r="G82" s="12">
        <v>2023</v>
      </c>
    </row>
    <row r="83" spans="1:7" x14ac:dyDescent="0.2">
      <c r="A83" s="18">
        <v>44874.360364583335</v>
      </c>
      <c r="B83" s="4">
        <v>5.8900000000000006</v>
      </c>
      <c r="C83" s="4">
        <v>1.26</v>
      </c>
      <c r="D83" s="4">
        <f t="shared" si="3"/>
        <v>7.4214000000000011</v>
      </c>
      <c r="E83" s="4">
        <f t="shared" si="4"/>
        <v>165.95140000000001</v>
      </c>
      <c r="F83" s="4">
        <f t="shared" si="5"/>
        <v>1.0314000000000192</v>
      </c>
      <c r="G83" s="12">
        <v>2023</v>
      </c>
    </row>
    <row r="84" spans="1:7" x14ac:dyDescent="0.2">
      <c r="A84" s="18">
        <v>44874.362800925926</v>
      </c>
      <c r="B84" s="4">
        <v>5.8999999999999986</v>
      </c>
      <c r="C84" s="4">
        <v>1.26</v>
      </c>
      <c r="D84" s="4">
        <f t="shared" si="3"/>
        <v>7.4339999999999984</v>
      </c>
      <c r="E84" s="4">
        <f t="shared" si="4"/>
        <v>165.964</v>
      </c>
      <c r="F84" s="4">
        <f t="shared" si="5"/>
        <v>1.0440000000000111</v>
      </c>
      <c r="G84" s="12">
        <v>2023</v>
      </c>
    </row>
    <row r="85" spans="1:7" x14ac:dyDescent="0.2">
      <c r="A85" s="18">
        <v>44874.36546296296</v>
      </c>
      <c r="B85" s="4">
        <v>5.91</v>
      </c>
      <c r="C85" s="4">
        <v>1.26</v>
      </c>
      <c r="D85" s="4">
        <f t="shared" si="3"/>
        <v>7.4466000000000001</v>
      </c>
      <c r="E85" s="4">
        <f t="shared" si="4"/>
        <v>165.97659999999999</v>
      </c>
      <c r="F85" s="4">
        <f t="shared" si="5"/>
        <v>1.0566000000000031</v>
      </c>
      <c r="G85" s="12">
        <v>2023</v>
      </c>
    </row>
    <row r="86" spans="1:7" x14ac:dyDescent="0.2">
      <c r="A86" s="18">
        <v>44874.369756944441</v>
      </c>
      <c r="B86" s="4">
        <v>5.9199999999999982</v>
      </c>
      <c r="C86" s="4">
        <v>1.26</v>
      </c>
      <c r="D86" s="4">
        <f t="shared" si="3"/>
        <v>7.4591999999999974</v>
      </c>
      <c r="E86" s="4">
        <f t="shared" si="4"/>
        <v>165.98920000000001</v>
      </c>
      <c r="F86" s="4">
        <f t="shared" si="5"/>
        <v>1.0692000000000235</v>
      </c>
      <c r="G86" s="12">
        <v>2023</v>
      </c>
    </row>
    <row r="87" spans="1:7" x14ac:dyDescent="0.2">
      <c r="A87" s="18">
        <v>44874.371660879631</v>
      </c>
      <c r="B87" s="4">
        <v>5.93</v>
      </c>
      <c r="C87" s="4">
        <v>1.26</v>
      </c>
      <c r="D87" s="4">
        <f t="shared" si="3"/>
        <v>7.4718</v>
      </c>
      <c r="E87" s="4">
        <f t="shared" si="4"/>
        <v>166.0018</v>
      </c>
      <c r="F87" s="4">
        <f t="shared" si="5"/>
        <v>1.0818000000000154</v>
      </c>
      <c r="G87" s="12">
        <v>2023</v>
      </c>
    </row>
    <row r="88" spans="1:7" x14ac:dyDescent="0.2">
      <c r="A88" s="18">
        <v>44874.37427083333</v>
      </c>
      <c r="B88" s="4">
        <v>5.9399999999999977</v>
      </c>
      <c r="C88" s="4">
        <v>1.26</v>
      </c>
      <c r="D88" s="4">
        <f t="shared" si="3"/>
        <v>7.4843999999999973</v>
      </c>
      <c r="E88" s="4">
        <f t="shared" si="4"/>
        <v>166.01439999999999</v>
      </c>
      <c r="F88" s="4">
        <f t="shared" si="5"/>
        <v>1.0944000000000074</v>
      </c>
      <c r="G88" s="12">
        <v>2023</v>
      </c>
    </row>
    <row r="89" spans="1:7" x14ac:dyDescent="0.2">
      <c r="A89" s="18">
        <v>44874.376348379628</v>
      </c>
      <c r="B89" s="4">
        <v>5.9499999999999993</v>
      </c>
      <c r="C89" s="4">
        <v>1.26</v>
      </c>
      <c r="D89" s="4">
        <f t="shared" si="3"/>
        <v>7.496999999999999</v>
      </c>
      <c r="E89" s="4">
        <f t="shared" si="4"/>
        <v>166.02699999999999</v>
      </c>
      <c r="F89" s="4">
        <f t="shared" si="5"/>
        <v>1.1069999999999993</v>
      </c>
      <c r="G89" s="12">
        <v>2023</v>
      </c>
    </row>
    <row r="90" spans="1:7" x14ac:dyDescent="0.2">
      <c r="A90" s="18">
        <v>44874.379265046293</v>
      </c>
      <c r="B90" s="4">
        <v>5.9599999999999973</v>
      </c>
      <c r="C90" s="4">
        <v>1.26</v>
      </c>
      <c r="D90" s="4">
        <f t="shared" si="3"/>
        <v>7.5095999999999963</v>
      </c>
      <c r="E90" s="4">
        <f t="shared" si="4"/>
        <v>166.03960000000001</v>
      </c>
      <c r="F90" s="4">
        <f t="shared" si="5"/>
        <v>1.1196000000000197</v>
      </c>
      <c r="G90" s="12">
        <v>2023</v>
      </c>
    </row>
    <row r="91" spans="1:7" x14ac:dyDescent="0.2">
      <c r="A91" s="18">
        <v>44874.381076388891</v>
      </c>
      <c r="B91" s="4">
        <v>5.9699999999999989</v>
      </c>
      <c r="C91" s="4">
        <v>1.26</v>
      </c>
      <c r="D91" s="4">
        <f t="shared" si="3"/>
        <v>7.5221999999999989</v>
      </c>
      <c r="E91" s="4">
        <f t="shared" si="4"/>
        <v>166.0522</v>
      </c>
      <c r="F91" s="4">
        <f t="shared" si="5"/>
        <v>1.1322000000000116</v>
      </c>
      <c r="G91" s="12">
        <v>2023</v>
      </c>
    </row>
    <row r="92" spans="1:7" x14ac:dyDescent="0.2">
      <c r="A92" s="18">
        <v>44874.38490740741</v>
      </c>
      <c r="B92" s="4">
        <v>5.98</v>
      </c>
      <c r="C92" s="4">
        <v>1.26</v>
      </c>
      <c r="D92" s="4">
        <f t="shared" si="3"/>
        <v>7.5348000000000006</v>
      </c>
      <c r="E92" s="4">
        <f t="shared" si="4"/>
        <v>166.06479999999999</v>
      </c>
      <c r="F92" s="4">
        <f t="shared" si="5"/>
        <v>1.1448000000000036</v>
      </c>
      <c r="G92" s="12">
        <v>2023</v>
      </c>
    </row>
    <row r="93" spans="1:7" x14ac:dyDescent="0.2">
      <c r="A93" s="18">
        <v>44874.38839699074</v>
      </c>
      <c r="B93" s="4">
        <v>5.9899999999999984</v>
      </c>
      <c r="C93" s="4">
        <v>1.26</v>
      </c>
      <c r="D93" s="4">
        <f t="shared" si="3"/>
        <v>7.5473999999999979</v>
      </c>
      <c r="E93" s="4">
        <f t="shared" si="4"/>
        <v>166.07740000000001</v>
      </c>
      <c r="F93" s="4">
        <f t="shared" si="5"/>
        <v>1.157400000000024</v>
      </c>
      <c r="G93" s="12">
        <v>2023</v>
      </c>
    </row>
    <row r="94" spans="1:7" x14ac:dyDescent="0.2">
      <c r="A94" s="18">
        <v>44874.392025462963</v>
      </c>
      <c r="B94" s="4">
        <v>6</v>
      </c>
      <c r="C94" s="4">
        <v>1.26</v>
      </c>
      <c r="D94" s="4">
        <f t="shared" si="3"/>
        <v>7.5600000000000005</v>
      </c>
      <c r="E94" s="4">
        <f t="shared" si="4"/>
        <v>166.09</v>
      </c>
      <c r="F94" s="4">
        <f t="shared" si="5"/>
        <v>1.1700000000000159</v>
      </c>
      <c r="G94" s="12">
        <v>2023</v>
      </c>
    </row>
    <row r="95" spans="1:7" x14ac:dyDescent="0.2">
      <c r="A95" s="18">
        <v>44874.394363425927</v>
      </c>
      <c r="B95" s="4">
        <v>6.009999999999998</v>
      </c>
      <c r="C95" s="4">
        <v>1.26</v>
      </c>
      <c r="D95" s="4">
        <f t="shared" si="3"/>
        <v>7.5725999999999978</v>
      </c>
      <c r="E95" s="4">
        <f t="shared" si="4"/>
        <v>166.1026</v>
      </c>
      <c r="F95" s="4">
        <f t="shared" si="5"/>
        <v>1.1826000000000079</v>
      </c>
      <c r="G95" s="12">
        <v>2023</v>
      </c>
    </row>
    <row r="96" spans="1:7" x14ac:dyDescent="0.2">
      <c r="A96" s="18">
        <v>44874.398501157404</v>
      </c>
      <c r="B96" s="4">
        <v>6.02</v>
      </c>
      <c r="C96" s="4">
        <v>1.26</v>
      </c>
      <c r="D96" s="4">
        <f t="shared" si="3"/>
        <v>7.5851999999999995</v>
      </c>
      <c r="E96" s="4">
        <f t="shared" si="4"/>
        <v>166.11519999999999</v>
      </c>
      <c r="F96" s="4">
        <f t="shared" si="5"/>
        <v>1.1951999999999998</v>
      </c>
      <c r="G96" s="12">
        <v>2023</v>
      </c>
    </row>
    <row r="97" spans="1:7" x14ac:dyDescent="0.2">
      <c r="A97" s="18">
        <v>44874.402262731484</v>
      </c>
      <c r="B97" s="4">
        <v>6.0299999999999976</v>
      </c>
      <c r="C97" s="4">
        <v>1.26</v>
      </c>
      <c r="D97" s="4">
        <f t="shared" si="3"/>
        <v>7.5977999999999968</v>
      </c>
      <c r="E97" s="4">
        <f t="shared" si="4"/>
        <v>166.12780000000001</v>
      </c>
      <c r="F97" s="4">
        <f t="shared" si="5"/>
        <v>1.2078000000000202</v>
      </c>
      <c r="G97" s="12">
        <v>2023</v>
      </c>
    </row>
    <row r="98" spans="1:7" x14ac:dyDescent="0.2">
      <c r="A98" s="18">
        <v>44874.408171296294</v>
      </c>
      <c r="B98" s="4">
        <v>6.0399999999999991</v>
      </c>
      <c r="C98" s="4">
        <v>1.26</v>
      </c>
      <c r="D98" s="4">
        <f t="shared" si="3"/>
        <v>7.6103999999999994</v>
      </c>
      <c r="E98" s="4">
        <f t="shared" si="4"/>
        <v>166.1404</v>
      </c>
      <c r="F98" s="4">
        <f t="shared" si="5"/>
        <v>1.2204000000000121</v>
      </c>
      <c r="G98" s="12">
        <v>2023</v>
      </c>
    </row>
    <row r="99" spans="1:7" x14ac:dyDescent="0.2">
      <c r="A99" s="18">
        <v>44874.412355324072</v>
      </c>
      <c r="B99" s="4">
        <v>6.0500000000000007</v>
      </c>
      <c r="C99" s="4">
        <v>1.26</v>
      </c>
      <c r="D99" s="4">
        <f t="shared" si="3"/>
        <v>7.6230000000000011</v>
      </c>
      <c r="E99" s="4">
        <f t="shared" si="4"/>
        <v>166.15299999999999</v>
      </c>
      <c r="F99" s="4">
        <f t="shared" si="5"/>
        <v>1.2330000000000041</v>
      </c>
      <c r="G99" s="12">
        <v>2023</v>
      </c>
    </row>
    <row r="100" spans="1:7" x14ac:dyDescent="0.2">
      <c r="A100" s="18">
        <v>44874.416203703702</v>
      </c>
      <c r="B100" s="4">
        <v>6.0599999999999987</v>
      </c>
      <c r="C100" s="4">
        <v>1.26</v>
      </c>
      <c r="D100" s="4">
        <f t="shared" si="3"/>
        <v>7.6355999999999984</v>
      </c>
      <c r="E100" s="4">
        <f t="shared" si="4"/>
        <v>166.16560000000001</v>
      </c>
      <c r="F100" s="4">
        <f t="shared" si="5"/>
        <v>1.2456000000000245</v>
      </c>
      <c r="G100" s="12">
        <v>2023</v>
      </c>
    </row>
    <row r="101" spans="1:7" x14ac:dyDescent="0.2">
      <c r="A101" s="18">
        <v>44874.42150462963</v>
      </c>
      <c r="B101" s="4">
        <v>6.07</v>
      </c>
      <c r="C101" s="4">
        <v>1.26</v>
      </c>
      <c r="D101" s="4">
        <f t="shared" si="3"/>
        <v>7.6482000000000001</v>
      </c>
      <c r="E101" s="4">
        <f t="shared" si="4"/>
        <v>166.1782</v>
      </c>
      <c r="F101" s="4">
        <f t="shared" si="5"/>
        <v>1.2582000000000164</v>
      </c>
      <c r="G101" s="12">
        <v>2023</v>
      </c>
    </row>
    <row r="102" spans="1:7" x14ac:dyDescent="0.2">
      <c r="A102" s="18">
        <v>44874.430086805558</v>
      </c>
      <c r="B102" s="4">
        <v>6.0799999999999983</v>
      </c>
      <c r="C102" s="4">
        <v>1.26</v>
      </c>
      <c r="D102" s="4">
        <f t="shared" si="3"/>
        <v>7.6607999999999983</v>
      </c>
      <c r="E102" s="4">
        <f t="shared" si="4"/>
        <v>166.1908</v>
      </c>
      <c r="F102" s="4">
        <f t="shared" si="5"/>
        <v>1.2708000000000084</v>
      </c>
      <c r="G102" s="12">
        <v>2023</v>
      </c>
    </row>
    <row r="103" spans="1:7" x14ac:dyDescent="0.2">
      <c r="A103" s="18">
        <v>44874.440480324076</v>
      </c>
      <c r="B103" s="4">
        <v>6.09</v>
      </c>
      <c r="C103" s="4">
        <v>1.26</v>
      </c>
      <c r="D103" s="4">
        <f t="shared" si="3"/>
        <v>7.6734</v>
      </c>
      <c r="E103" s="4">
        <f t="shared" si="4"/>
        <v>166.20339999999999</v>
      </c>
      <c r="F103" s="4">
        <f t="shared" si="5"/>
        <v>1.2834000000000003</v>
      </c>
      <c r="G103" s="12">
        <v>2023</v>
      </c>
    </row>
    <row r="104" spans="1:7" x14ac:dyDescent="0.2">
      <c r="A104" s="18">
        <v>44902.04283564815</v>
      </c>
      <c r="B104" s="4">
        <v>6.0999999999999979</v>
      </c>
      <c r="C104" s="4">
        <v>1.26</v>
      </c>
      <c r="D104" s="4">
        <f t="shared" si="3"/>
        <v>7.6859999999999973</v>
      </c>
      <c r="E104" s="4">
        <f t="shared" si="4"/>
        <v>166.21600000000001</v>
      </c>
      <c r="F104" s="4">
        <f t="shared" si="5"/>
        <v>1.2960000000000207</v>
      </c>
      <c r="G104" s="12">
        <v>2023</v>
      </c>
    </row>
    <row r="105" spans="1:7" x14ac:dyDescent="0.2">
      <c r="A105" s="18">
        <v>44902.081707175923</v>
      </c>
      <c r="B105" s="4">
        <v>6.1099999999999994</v>
      </c>
      <c r="C105" s="4">
        <v>1.26</v>
      </c>
      <c r="D105" s="4">
        <f t="shared" si="3"/>
        <v>7.698599999999999</v>
      </c>
      <c r="E105" s="4">
        <f t="shared" si="4"/>
        <v>166.2286</v>
      </c>
      <c r="F105" s="4">
        <f t="shared" si="5"/>
        <v>1.3086000000000126</v>
      </c>
      <c r="G105" s="12">
        <v>2023</v>
      </c>
    </row>
    <row r="106" spans="1:7" x14ac:dyDescent="0.2">
      <c r="A106" s="18">
        <v>44902.091597222221</v>
      </c>
      <c r="B106" s="4">
        <v>6.1199999999999974</v>
      </c>
      <c r="C106" s="4">
        <v>1.26</v>
      </c>
      <c r="D106" s="4">
        <f t="shared" si="3"/>
        <v>7.7111999999999972</v>
      </c>
      <c r="E106" s="4">
        <f t="shared" si="4"/>
        <v>166.24119999999999</v>
      </c>
      <c r="F106" s="4">
        <f t="shared" si="5"/>
        <v>1.3212000000000046</v>
      </c>
      <c r="G106" s="12">
        <v>2023</v>
      </c>
    </row>
    <row r="107" spans="1:7" x14ac:dyDescent="0.2">
      <c r="A107" s="18">
        <v>44902.112123842591</v>
      </c>
      <c r="B107" s="4">
        <v>6.129999999999999</v>
      </c>
      <c r="C107" s="4">
        <v>1.26</v>
      </c>
      <c r="D107" s="4">
        <f t="shared" si="3"/>
        <v>7.7237999999999989</v>
      </c>
      <c r="E107" s="4">
        <f t="shared" si="4"/>
        <v>166.25380000000001</v>
      </c>
      <c r="F107" s="4">
        <f t="shared" si="5"/>
        <v>1.333800000000025</v>
      </c>
      <c r="G107" s="12">
        <v>2023</v>
      </c>
    </row>
    <row r="108" spans="1:7" x14ac:dyDescent="0.2">
      <c r="A108" s="18">
        <v>44902.129050925927</v>
      </c>
      <c r="B108" s="4">
        <v>6.1400000000000006</v>
      </c>
      <c r="C108" s="4">
        <v>1.26</v>
      </c>
      <c r="D108" s="4">
        <f t="shared" si="3"/>
        <v>7.7364000000000006</v>
      </c>
      <c r="E108" s="4">
        <f t="shared" si="4"/>
        <v>166.2664</v>
      </c>
      <c r="F108" s="4">
        <f t="shared" si="5"/>
        <v>1.3464000000000169</v>
      </c>
      <c r="G108" s="12">
        <v>2023</v>
      </c>
    </row>
    <row r="109" spans="1:7" x14ac:dyDescent="0.2">
      <c r="A109" s="18">
        <v>44902.131678240738</v>
      </c>
      <c r="B109" s="4">
        <v>6.1499999999999986</v>
      </c>
      <c r="C109" s="4">
        <v>1.26</v>
      </c>
      <c r="D109" s="4">
        <f t="shared" si="3"/>
        <v>7.7489999999999979</v>
      </c>
      <c r="E109" s="4">
        <f t="shared" si="4"/>
        <v>166.279</v>
      </c>
      <c r="F109" s="4">
        <f t="shared" si="5"/>
        <v>1.3590000000000089</v>
      </c>
      <c r="G109" s="12">
        <v>2023</v>
      </c>
    </row>
    <row r="110" spans="1:7" x14ac:dyDescent="0.2">
      <c r="A110" s="18">
        <v>44902.141035879627</v>
      </c>
      <c r="B110" s="4">
        <v>6.16</v>
      </c>
      <c r="C110" s="4">
        <v>1.26</v>
      </c>
      <c r="D110" s="4">
        <f t="shared" si="3"/>
        <v>7.7616000000000005</v>
      </c>
      <c r="E110" s="4">
        <f t="shared" si="4"/>
        <v>166.29159999999999</v>
      </c>
      <c r="F110" s="4">
        <f t="shared" si="5"/>
        <v>1.3716000000000008</v>
      </c>
      <c r="G110" s="12">
        <v>2023</v>
      </c>
    </row>
    <row r="111" spans="1:7" x14ac:dyDescent="0.2">
      <c r="A111" s="18">
        <v>44902.150706018518</v>
      </c>
      <c r="B111" s="4">
        <v>6.1699999999999982</v>
      </c>
      <c r="C111" s="4">
        <v>1.26</v>
      </c>
      <c r="D111" s="4">
        <f t="shared" si="3"/>
        <v>7.7741999999999978</v>
      </c>
      <c r="E111" s="4">
        <f t="shared" si="4"/>
        <v>166.30420000000001</v>
      </c>
      <c r="F111" s="4">
        <f t="shared" si="5"/>
        <v>1.3842000000000212</v>
      </c>
      <c r="G111" s="12">
        <v>2023</v>
      </c>
    </row>
    <row r="112" spans="1:7" x14ac:dyDescent="0.2">
      <c r="A112" s="18">
        <v>44902.161417824071</v>
      </c>
      <c r="B112" s="4">
        <v>6.18</v>
      </c>
      <c r="C112" s="4">
        <v>1.26</v>
      </c>
      <c r="D112" s="4">
        <f t="shared" si="3"/>
        <v>7.7867999999999995</v>
      </c>
      <c r="E112" s="4">
        <f t="shared" si="4"/>
        <v>166.3168</v>
      </c>
      <c r="F112" s="4">
        <f t="shared" si="5"/>
        <v>1.3968000000000131</v>
      </c>
      <c r="G112" s="12">
        <v>2023</v>
      </c>
    </row>
    <row r="113" spans="1:7" x14ac:dyDescent="0.2">
      <c r="A113" s="18">
        <v>44902.176753472224</v>
      </c>
      <c r="B113" s="4">
        <v>6.1899999999999977</v>
      </c>
      <c r="C113" s="4">
        <v>1.26</v>
      </c>
      <c r="D113" s="4">
        <f t="shared" si="3"/>
        <v>7.7993999999999968</v>
      </c>
      <c r="E113" s="4">
        <f t="shared" si="4"/>
        <v>166.32939999999999</v>
      </c>
      <c r="F113" s="4">
        <f t="shared" si="5"/>
        <v>1.4094000000000051</v>
      </c>
      <c r="G113" s="12">
        <v>2023</v>
      </c>
    </row>
    <row r="114" spans="1:7" x14ac:dyDescent="0.2">
      <c r="A114" s="18">
        <v>44902.183020833334</v>
      </c>
      <c r="B114" s="4">
        <v>6.1999999999999993</v>
      </c>
      <c r="C114" s="4">
        <v>1.26</v>
      </c>
      <c r="D114" s="4">
        <f t="shared" si="3"/>
        <v>7.8119999999999994</v>
      </c>
      <c r="E114" s="4">
        <f t="shared" si="4"/>
        <v>166.34200000000001</v>
      </c>
      <c r="F114" s="4">
        <f t="shared" si="5"/>
        <v>1.4220000000000255</v>
      </c>
      <c r="G114" s="12">
        <v>2023</v>
      </c>
    </row>
    <row r="115" spans="1:7" x14ac:dyDescent="0.2">
      <c r="A115" s="18">
        <v>44902.187424768519</v>
      </c>
      <c r="B115" s="4">
        <v>6.2099999999999973</v>
      </c>
      <c r="C115" s="4">
        <v>1.26</v>
      </c>
      <c r="D115" s="4">
        <f t="shared" ref="D115:D178" si="6">B115*C115</f>
        <v>7.8245999999999967</v>
      </c>
      <c r="E115" s="4">
        <f t="shared" si="4"/>
        <v>166.3546</v>
      </c>
      <c r="F115" s="4">
        <f t="shared" si="5"/>
        <v>1.4346000000000174</v>
      </c>
      <c r="G115" s="12">
        <v>2023</v>
      </c>
    </row>
    <row r="116" spans="1:7" x14ac:dyDescent="0.2">
      <c r="A116" s="18">
        <v>44902.198362268522</v>
      </c>
      <c r="B116" s="4">
        <v>6.2199999999999989</v>
      </c>
      <c r="C116" s="4">
        <v>1.26</v>
      </c>
      <c r="D116" s="4">
        <f t="shared" si="6"/>
        <v>7.8371999999999984</v>
      </c>
      <c r="E116" s="4">
        <f t="shared" si="4"/>
        <v>166.3672</v>
      </c>
      <c r="F116" s="4">
        <f t="shared" si="5"/>
        <v>1.4472000000000094</v>
      </c>
      <c r="G116" s="12">
        <v>2023</v>
      </c>
    </row>
    <row r="117" spans="1:7" x14ac:dyDescent="0.2">
      <c r="A117" s="18">
        <v>44902.208611111113</v>
      </c>
      <c r="B117" s="4">
        <v>6.23</v>
      </c>
      <c r="C117" s="4">
        <v>1.26</v>
      </c>
      <c r="D117" s="4">
        <f t="shared" si="6"/>
        <v>7.849800000000001</v>
      </c>
      <c r="E117" s="4">
        <f t="shared" si="4"/>
        <v>166.37979999999999</v>
      </c>
      <c r="F117" s="4">
        <f t="shared" si="5"/>
        <v>1.4598000000000013</v>
      </c>
      <c r="G117" s="12">
        <v>2023</v>
      </c>
    </row>
    <row r="118" spans="1:7" x14ac:dyDescent="0.2">
      <c r="A118" s="18">
        <v>44902.218055555553</v>
      </c>
      <c r="B118" s="4">
        <v>6.2399999999999984</v>
      </c>
      <c r="C118" s="4">
        <v>1.26</v>
      </c>
      <c r="D118" s="4">
        <f t="shared" si="6"/>
        <v>7.8623999999999983</v>
      </c>
      <c r="E118" s="4">
        <f t="shared" si="4"/>
        <v>166.39240000000001</v>
      </c>
      <c r="F118" s="4">
        <f t="shared" si="5"/>
        <v>1.4724000000000217</v>
      </c>
      <c r="G118" s="12">
        <v>2023</v>
      </c>
    </row>
    <row r="119" spans="1:7" x14ac:dyDescent="0.2">
      <c r="A119" s="18">
        <v>44902.222008101853</v>
      </c>
      <c r="B119" s="4">
        <v>6.25</v>
      </c>
      <c r="C119" s="4">
        <v>1.26</v>
      </c>
      <c r="D119" s="4">
        <f t="shared" si="6"/>
        <v>7.875</v>
      </c>
      <c r="E119" s="4">
        <f t="shared" si="4"/>
        <v>166.405</v>
      </c>
      <c r="F119" s="4">
        <f t="shared" si="5"/>
        <v>1.4850000000000136</v>
      </c>
      <c r="G119" s="12">
        <v>2023</v>
      </c>
    </row>
    <row r="120" spans="1:7" x14ac:dyDescent="0.2">
      <c r="A120" s="18">
        <v>44902.226475694442</v>
      </c>
      <c r="B120" s="4">
        <v>6.259999999999998</v>
      </c>
      <c r="C120" s="4">
        <v>1.26</v>
      </c>
      <c r="D120" s="4">
        <f t="shared" si="6"/>
        <v>7.8875999999999973</v>
      </c>
      <c r="E120" s="4">
        <f t="shared" si="4"/>
        <v>166.41759999999999</v>
      </c>
      <c r="F120" s="4">
        <f t="shared" si="5"/>
        <v>1.4976000000000056</v>
      </c>
      <c r="G120" s="12">
        <v>2023</v>
      </c>
    </row>
    <row r="121" spans="1:7" x14ac:dyDescent="0.2">
      <c r="A121" s="18">
        <v>44902.231950231479</v>
      </c>
      <c r="B121" s="4">
        <v>6.27</v>
      </c>
      <c r="C121" s="4">
        <v>1.26</v>
      </c>
      <c r="D121" s="4">
        <f t="shared" si="6"/>
        <v>7.9001999999999999</v>
      </c>
      <c r="E121" s="4">
        <f t="shared" si="4"/>
        <v>166.43020000000001</v>
      </c>
      <c r="F121" s="4">
        <f t="shared" si="5"/>
        <v>1.510200000000026</v>
      </c>
      <c r="G121" s="12">
        <v>2023</v>
      </c>
    </row>
    <row r="122" spans="1:7" x14ac:dyDescent="0.2">
      <c r="A122" s="18">
        <v>44902.252667824076</v>
      </c>
      <c r="B122" s="4">
        <v>6.2799999999999976</v>
      </c>
      <c r="C122" s="4">
        <v>1.26</v>
      </c>
      <c r="D122" s="4">
        <f t="shared" si="6"/>
        <v>7.9127999999999972</v>
      </c>
      <c r="E122" s="4">
        <f t="shared" si="4"/>
        <v>166.44280000000001</v>
      </c>
      <c r="F122" s="4">
        <f t="shared" si="5"/>
        <v>1.5228000000000179</v>
      </c>
      <c r="G122" s="12">
        <v>2023</v>
      </c>
    </row>
    <row r="123" spans="1:7" x14ac:dyDescent="0.2">
      <c r="A123" s="18">
        <v>44902.271956018521</v>
      </c>
      <c r="B123" s="4">
        <v>6.2899999999999991</v>
      </c>
      <c r="C123" s="4">
        <v>1.26</v>
      </c>
      <c r="D123" s="4">
        <f t="shared" si="6"/>
        <v>7.9253999999999989</v>
      </c>
      <c r="E123" s="4">
        <f t="shared" si="4"/>
        <v>166.4554</v>
      </c>
      <c r="F123" s="4">
        <f t="shared" si="5"/>
        <v>1.5354000000000099</v>
      </c>
      <c r="G123" s="12">
        <v>2023</v>
      </c>
    </row>
    <row r="124" spans="1:7" x14ac:dyDescent="0.2">
      <c r="A124" s="18">
        <v>44902.297175925924</v>
      </c>
      <c r="B124" s="4">
        <v>6.3000000000000007</v>
      </c>
      <c r="C124" s="4">
        <v>1.26</v>
      </c>
      <c r="D124" s="4">
        <f t="shared" si="6"/>
        <v>7.9380000000000006</v>
      </c>
      <c r="E124" s="4">
        <f t="shared" si="4"/>
        <v>166.46799999999999</v>
      </c>
      <c r="F124" s="4">
        <f t="shared" si="5"/>
        <v>1.5480000000000018</v>
      </c>
      <c r="G124" s="12">
        <v>2023</v>
      </c>
    </row>
    <row r="125" spans="1:7" x14ac:dyDescent="0.2">
      <c r="A125" s="18">
        <v>44902.308234953707</v>
      </c>
      <c r="B125" s="4">
        <v>6.3099999999999987</v>
      </c>
      <c r="C125" s="4">
        <v>1.26</v>
      </c>
      <c r="D125" s="4">
        <f t="shared" si="6"/>
        <v>7.9505999999999988</v>
      </c>
      <c r="E125" s="4">
        <f t="shared" si="4"/>
        <v>166.48060000000001</v>
      </c>
      <c r="F125" s="4">
        <f t="shared" si="5"/>
        <v>1.5606000000000222</v>
      </c>
      <c r="G125" s="12">
        <v>2023</v>
      </c>
    </row>
    <row r="126" spans="1:7" x14ac:dyDescent="0.2">
      <c r="A126" s="18">
        <v>44902.332870370374</v>
      </c>
      <c r="B126" s="4">
        <v>6.32</v>
      </c>
      <c r="C126" s="4">
        <v>1.26</v>
      </c>
      <c r="D126" s="4">
        <f t="shared" si="6"/>
        <v>7.9632000000000005</v>
      </c>
      <c r="E126" s="4">
        <f t="shared" si="4"/>
        <v>166.4932</v>
      </c>
      <c r="F126" s="4">
        <f t="shared" si="5"/>
        <v>1.5732000000000141</v>
      </c>
      <c r="G126" s="12">
        <v>2023</v>
      </c>
    </row>
    <row r="127" spans="1:7" x14ac:dyDescent="0.2">
      <c r="A127" s="18">
        <v>44902.340173611112</v>
      </c>
      <c r="B127" s="4">
        <v>6.3299999999999983</v>
      </c>
      <c r="C127" s="4">
        <v>1.26</v>
      </c>
      <c r="D127" s="4">
        <f t="shared" si="6"/>
        <v>7.9757999999999978</v>
      </c>
      <c r="E127" s="4">
        <f t="shared" si="4"/>
        <v>166.50579999999999</v>
      </c>
      <c r="F127" s="4">
        <f t="shared" si="5"/>
        <v>1.5858000000000061</v>
      </c>
      <c r="G127" s="12">
        <v>2023</v>
      </c>
    </row>
    <row r="128" spans="1:7" x14ac:dyDescent="0.2">
      <c r="A128" s="18">
        <v>44902.350364583333</v>
      </c>
      <c r="B128" s="4">
        <v>6.34</v>
      </c>
      <c r="C128" s="4">
        <v>1.26</v>
      </c>
      <c r="D128" s="4">
        <f t="shared" si="6"/>
        <v>7.9883999999999995</v>
      </c>
      <c r="E128" s="4">
        <f t="shared" si="4"/>
        <v>166.51840000000001</v>
      </c>
      <c r="F128" s="4">
        <f t="shared" si="5"/>
        <v>1.5984000000000265</v>
      </c>
      <c r="G128" s="12">
        <v>2023</v>
      </c>
    </row>
    <row r="129" spans="1:7" x14ac:dyDescent="0.2">
      <c r="A129" s="18">
        <v>44902.358234953703</v>
      </c>
      <c r="B129" s="4">
        <v>6.3499999999999979</v>
      </c>
      <c r="C129" s="4">
        <v>1.26</v>
      </c>
      <c r="D129" s="4">
        <f t="shared" si="6"/>
        <v>8.0009999999999977</v>
      </c>
      <c r="E129" s="4">
        <f t="shared" si="4"/>
        <v>166.53100000000001</v>
      </c>
      <c r="F129" s="4">
        <f t="shared" si="5"/>
        <v>1.6110000000000184</v>
      </c>
      <c r="G129" s="12">
        <v>2023</v>
      </c>
    </row>
    <row r="130" spans="1:7" x14ac:dyDescent="0.2">
      <c r="A130" s="18">
        <v>44902.366261574076</v>
      </c>
      <c r="B130" s="4">
        <v>6.3599999999999994</v>
      </c>
      <c r="C130" s="4">
        <v>1.26</v>
      </c>
      <c r="D130" s="4">
        <f t="shared" si="6"/>
        <v>8.0135999999999985</v>
      </c>
      <c r="E130" s="4">
        <f t="shared" si="4"/>
        <v>166.5436</v>
      </c>
      <c r="F130" s="4">
        <f t="shared" si="5"/>
        <v>1.6236000000000104</v>
      </c>
      <c r="G130" s="12">
        <v>2023</v>
      </c>
    </row>
    <row r="131" spans="1:7" x14ac:dyDescent="0.2">
      <c r="A131" s="18">
        <v>44902.372233796297</v>
      </c>
      <c r="B131" s="4">
        <v>6.3699999999999974</v>
      </c>
      <c r="C131" s="4">
        <v>1.26</v>
      </c>
      <c r="D131" s="4">
        <f t="shared" si="6"/>
        <v>8.0261999999999976</v>
      </c>
      <c r="E131" s="4">
        <f t="shared" ref="E131:E167" si="7">D131+158.53</f>
        <v>166.55619999999999</v>
      </c>
      <c r="F131" s="4">
        <f t="shared" ref="F131:F194" si="8">E131-164.92</f>
        <v>1.6362000000000023</v>
      </c>
      <c r="G131" s="12">
        <v>2023</v>
      </c>
    </row>
    <row r="132" spans="1:7" x14ac:dyDescent="0.2">
      <c r="A132" s="18">
        <v>44902.380810185183</v>
      </c>
      <c r="B132" s="4">
        <v>6.379999999999999</v>
      </c>
      <c r="C132" s="4">
        <v>1.26</v>
      </c>
      <c r="D132" s="4">
        <f t="shared" si="6"/>
        <v>8.0387999999999984</v>
      </c>
      <c r="E132" s="4">
        <f t="shared" si="7"/>
        <v>166.56880000000001</v>
      </c>
      <c r="F132" s="4">
        <f t="shared" si="8"/>
        <v>1.6488000000000227</v>
      </c>
      <c r="G132" s="12">
        <v>2023</v>
      </c>
    </row>
    <row r="133" spans="1:7" x14ac:dyDescent="0.2">
      <c r="A133" s="18">
        <v>44902.38881365741</v>
      </c>
      <c r="B133" s="4">
        <v>6.3900000000000006</v>
      </c>
      <c r="C133" s="4">
        <v>1.26</v>
      </c>
      <c r="D133" s="4">
        <f t="shared" si="6"/>
        <v>8.051400000000001</v>
      </c>
      <c r="E133" s="4">
        <f t="shared" si="7"/>
        <v>166.5814</v>
      </c>
      <c r="F133" s="4">
        <f t="shared" si="8"/>
        <v>1.6614000000000146</v>
      </c>
      <c r="G133" s="12">
        <v>2023</v>
      </c>
    </row>
    <row r="134" spans="1:7" x14ac:dyDescent="0.2">
      <c r="A134" s="18">
        <v>44902.423628472221</v>
      </c>
      <c r="B134" s="4">
        <v>6.3999999999999986</v>
      </c>
      <c r="C134" s="4">
        <v>1.26</v>
      </c>
      <c r="D134" s="4">
        <f t="shared" si="6"/>
        <v>8.0639999999999983</v>
      </c>
      <c r="E134" s="4">
        <f t="shared" si="7"/>
        <v>166.59399999999999</v>
      </c>
      <c r="F134" s="4">
        <f t="shared" si="8"/>
        <v>1.6740000000000066</v>
      </c>
      <c r="G134" s="12">
        <v>2023</v>
      </c>
    </row>
    <row r="135" spans="1:7" x14ac:dyDescent="0.2">
      <c r="A135" s="18">
        <v>44902.428165509256</v>
      </c>
      <c r="B135" s="4">
        <v>6.41</v>
      </c>
      <c r="C135" s="4">
        <v>1.26</v>
      </c>
      <c r="D135" s="4">
        <f t="shared" si="6"/>
        <v>8.0766000000000009</v>
      </c>
      <c r="E135" s="4">
        <f t="shared" si="7"/>
        <v>166.60660000000001</v>
      </c>
      <c r="F135" s="4">
        <f t="shared" si="8"/>
        <v>1.686600000000027</v>
      </c>
      <c r="G135" s="12">
        <v>2023</v>
      </c>
    </row>
    <row r="136" spans="1:7" x14ac:dyDescent="0.2">
      <c r="A136" s="18">
        <v>44902.432853009261</v>
      </c>
      <c r="B136" s="4">
        <v>6.4199999999999982</v>
      </c>
      <c r="C136" s="4">
        <v>1.26</v>
      </c>
      <c r="D136" s="4">
        <f t="shared" si="6"/>
        <v>8.0891999999999982</v>
      </c>
      <c r="E136" s="4">
        <f t="shared" si="7"/>
        <v>166.61920000000001</v>
      </c>
      <c r="F136" s="4">
        <f t="shared" si="8"/>
        <v>1.6992000000000189</v>
      </c>
      <c r="G136" s="12">
        <v>2023</v>
      </c>
    </row>
    <row r="137" spans="1:7" x14ac:dyDescent="0.2">
      <c r="A137" s="18">
        <v>44902.436284722222</v>
      </c>
      <c r="B137" s="4">
        <v>6.43</v>
      </c>
      <c r="C137" s="4">
        <v>1.26</v>
      </c>
      <c r="D137" s="4">
        <f t="shared" si="6"/>
        <v>8.101799999999999</v>
      </c>
      <c r="E137" s="4">
        <f t="shared" si="7"/>
        <v>166.6318</v>
      </c>
      <c r="F137" s="4">
        <f t="shared" si="8"/>
        <v>1.7118000000000109</v>
      </c>
      <c r="G137" s="12">
        <v>2023</v>
      </c>
    </row>
    <row r="138" spans="1:7" x14ac:dyDescent="0.2">
      <c r="A138" s="18">
        <v>44902.442893518521</v>
      </c>
      <c r="B138" s="4">
        <v>6.4399999999999977</v>
      </c>
      <c r="C138" s="4">
        <v>1.26</v>
      </c>
      <c r="D138" s="4">
        <f t="shared" si="6"/>
        <v>8.1143999999999981</v>
      </c>
      <c r="E138" s="4">
        <f t="shared" si="7"/>
        <v>166.64439999999999</v>
      </c>
      <c r="F138" s="4">
        <f t="shared" si="8"/>
        <v>1.7244000000000028</v>
      </c>
      <c r="G138" s="12">
        <v>2023</v>
      </c>
    </row>
    <row r="139" spans="1:7" x14ac:dyDescent="0.2">
      <c r="A139" s="18">
        <v>44902.449895833335</v>
      </c>
      <c r="B139" s="4">
        <v>6.4499999999999993</v>
      </c>
      <c r="C139" s="4">
        <v>1.26</v>
      </c>
      <c r="D139" s="4">
        <f t="shared" si="6"/>
        <v>8.1269999999999989</v>
      </c>
      <c r="E139" s="4">
        <f t="shared" si="7"/>
        <v>166.65700000000001</v>
      </c>
      <c r="F139" s="4">
        <f t="shared" si="8"/>
        <v>1.7370000000000232</v>
      </c>
      <c r="G139" s="12">
        <v>2023</v>
      </c>
    </row>
    <row r="140" spans="1:7" x14ac:dyDescent="0.2">
      <c r="A140" s="18">
        <v>44902.455625000002</v>
      </c>
      <c r="B140" s="4">
        <v>6.4599999999999973</v>
      </c>
      <c r="C140" s="4">
        <v>1.26</v>
      </c>
      <c r="D140" s="4">
        <f t="shared" si="6"/>
        <v>8.1395999999999962</v>
      </c>
      <c r="E140" s="4">
        <f t="shared" si="7"/>
        <v>166.6696</v>
      </c>
      <c r="F140" s="4">
        <f t="shared" si="8"/>
        <v>1.7496000000000151</v>
      </c>
      <c r="G140" s="12">
        <v>2023</v>
      </c>
    </row>
    <row r="141" spans="1:7" x14ac:dyDescent="0.2">
      <c r="A141" s="18">
        <v>44902.462233796294</v>
      </c>
      <c r="B141" s="4">
        <v>6.4699999999999989</v>
      </c>
      <c r="C141" s="4">
        <v>1.26</v>
      </c>
      <c r="D141" s="4">
        <f t="shared" si="6"/>
        <v>8.1521999999999988</v>
      </c>
      <c r="E141" s="4">
        <f t="shared" si="7"/>
        <v>166.68219999999999</v>
      </c>
      <c r="F141" s="4">
        <f t="shared" si="8"/>
        <v>1.7622000000000071</v>
      </c>
      <c r="G141" s="12">
        <v>2023</v>
      </c>
    </row>
    <row r="142" spans="1:7" x14ac:dyDescent="0.2">
      <c r="A142" s="18">
        <v>44902.479971064815</v>
      </c>
      <c r="B142" s="4">
        <v>6.48</v>
      </c>
      <c r="C142" s="4">
        <v>1.26</v>
      </c>
      <c r="D142" s="4">
        <f t="shared" si="6"/>
        <v>8.1648000000000014</v>
      </c>
      <c r="E142" s="4">
        <f t="shared" si="7"/>
        <v>166.69480000000001</v>
      </c>
      <c r="F142" s="4">
        <f t="shared" si="8"/>
        <v>1.7748000000000275</v>
      </c>
      <c r="G142" s="12">
        <v>2023</v>
      </c>
    </row>
    <row r="143" spans="1:7" x14ac:dyDescent="0.2">
      <c r="A143" s="18">
        <v>44902.490526620371</v>
      </c>
      <c r="B143" s="4">
        <v>6.4899999999999984</v>
      </c>
      <c r="C143" s="4">
        <v>1.26</v>
      </c>
      <c r="D143" s="4">
        <f t="shared" si="6"/>
        <v>8.1773999999999987</v>
      </c>
      <c r="E143" s="4">
        <f t="shared" si="7"/>
        <v>166.70740000000001</v>
      </c>
      <c r="F143" s="4">
        <f t="shared" si="8"/>
        <v>1.7874000000000194</v>
      </c>
      <c r="G143" s="12">
        <v>2023</v>
      </c>
    </row>
    <row r="144" spans="1:7" x14ac:dyDescent="0.2">
      <c r="A144" s="18">
        <v>44902.752771990738</v>
      </c>
      <c r="B144" s="4">
        <v>6.5</v>
      </c>
      <c r="C144" s="4">
        <v>1.26</v>
      </c>
      <c r="D144" s="4">
        <f t="shared" si="6"/>
        <v>8.19</v>
      </c>
      <c r="E144" s="4">
        <f t="shared" si="7"/>
        <v>166.72</v>
      </c>
      <c r="F144" s="4">
        <f t="shared" si="8"/>
        <v>1.8000000000000114</v>
      </c>
      <c r="G144" s="12">
        <v>2023</v>
      </c>
    </row>
    <row r="145" spans="1:7" x14ac:dyDescent="0.2">
      <c r="A145" s="18">
        <v>44902.777957175924</v>
      </c>
      <c r="B145" s="4">
        <v>6.509999999999998</v>
      </c>
      <c r="C145" s="4">
        <v>1.26</v>
      </c>
      <c r="D145" s="4">
        <f t="shared" si="6"/>
        <v>8.2025999999999968</v>
      </c>
      <c r="E145" s="4">
        <f t="shared" si="7"/>
        <v>166.73259999999999</v>
      </c>
      <c r="F145" s="4">
        <f t="shared" si="8"/>
        <v>1.8126000000000033</v>
      </c>
      <c r="G145" s="12">
        <v>2023</v>
      </c>
    </row>
    <row r="146" spans="1:7" x14ac:dyDescent="0.2">
      <c r="A146" s="18">
        <v>44906.876782407409</v>
      </c>
      <c r="B146" s="4">
        <v>6.52</v>
      </c>
      <c r="C146" s="4">
        <v>1.26</v>
      </c>
      <c r="D146" s="4">
        <f t="shared" si="6"/>
        <v>8.2151999999999994</v>
      </c>
      <c r="E146" s="4">
        <f t="shared" si="7"/>
        <v>166.74520000000001</v>
      </c>
      <c r="F146" s="4">
        <f t="shared" si="8"/>
        <v>1.8252000000000237</v>
      </c>
      <c r="G146" s="12">
        <v>2023</v>
      </c>
    </row>
    <row r="147" spans="1:7" x14ac:dyDescent="0.2">
      <c r="A147" s="18">
        <v>44906.959994212964</v>
      </c>
      <c r="B147" s="4">
        <v>6.5299999999999976</v>
      </c>
      <c r="C147" s="4">
        <v>1.26</v>
      </c>
      <c r="D147" s="4">
        <f t="shared" si="6"/>
        <v>8.2277999999999967</v>
      </c>
      <c r="E147" s="4">
        <f t="shared" si="7"/>
        <v>166.7578</v>
      </c>
      <c r="F147" s="4">
        <f t="shared" si="8"/>
        <v>1.8378000000000156</v>
      </c>
      <c r="G147" s="12">
        <v>2023</v>
      </c>
    </row>
    <row r="148" spans="1:7" x14ac:dyDescent="0.2">
      <c r="A148" s="18">
        <v>44906.993038194443</v>
      </c>
      <c r="B148" s="4">
        <v>6.5399999999999991</v>
      </c>
      <c r="C148" s="4">
        <v>1.26</v>
      </c>
      <c r="D148" s="4">
        <f t="shared" si="6"/>
        <v>8.2403999999999993</v>
      </c>
      <c r="E148" s="4">
        <f t="shared" si="7"/>
        <v>166.7704</v>
      </c>
      <c r="F148" s="4">
        <f t="shared" si="8"/>
        <v>1.8504000000000076</v>
      </c>
      <c r="G148" s="12">
        <v>2023</v>
      </c>
    </row>
    <row r="149" spans="1:7" x14ac:dyDescent="0.2">
      <c r="A149" s="18">
        <v>44907.001313657405</v>
      </c>
      <c r="B149" s="4">
        <v>6.5500000000000007</v>
      </c>
      <c r="C149" s="4">
        <v>1.26</v>
      </c>
      <c r="D149" s="4">
        <f t="shared" si="6"/>
        <v>8.2530000000000001</v>
      </c>
      <c r="E149" s="4">
        <f t="shared" si="7"/>
        <v>166.78300000000002</v>
      </c>
      <c r="F149" s="4">
        <f t="shared" si="8"/>
        <v>1.863000000000028</v>
      </c>
      <c r="G149" s="12">
        <v>2023</v>
      </c>
    </row>
    <row r="150" spans="1:7" x14ac:dyDescent="0.2">
      <c r="A150" s="18">
        <v>44907.500885416666</v>
      </c>
      <c r="B150" s="4">
        <v>6.5599999999999987</v>
      </c>
      <c r="C150" s="4">
        <v>1.26</v>
      </c>
      <c r="D150" s="4">
        <f t="shared" si="6"/>
        <v>8.2655999999999992</v>
      </c>
      <c r="E150" s="4">
        <f t="shared" si="7"/>
        <v>166.79560000000001</v>
      </c>
      <c r="F150" s="4">
        <f t="shared" si="8"/>
        <v>1.8756000000000199</v>
      </c>
      <c r="G150" s="12">
        <v>2023</v>
      </c>
    </row>
    <row r="151" spans="1:7" x14ac:dyDescent="0.2">
      <c r="A151" s="18">
        <v>44907.504010416669</v>
      </c>
      <c r="B151" s="4">
        <v>6.57</v>
      </c>
      <c r="C151" s="4">
        <v>1.26</v>
      </c>
      <c r="D151" s="4">
        <f t="shared" si="6"/>
        <v>8.2782</v>
      </c>
      <c r="E151" s="4">
        <f t="shared" si="7"/>
        <v>166.8082</v>
      </c>
      <c r="F151" s="4">
        <f t="shared" si="8"/>
        <v>1.8882000000000119</v>
      </c>
      <c r="G151" s="12">
        <v>2023</v>
      </c>
    </row>
    <row r="152" spans="1:7" x14ac:dyDescent="0.2">
      <c r="A152" s="18">
        <v>44907.506435185183</v>
      </c>
      <c r="B152" s="4">
        <v>6.5799999999999983</v>
      </c>
      <c r="C152" s="4">
        <v>1.26</v>
      </c>
      <c r="D152" s="4">
        <f t="shared" si="6"/>
        <v>8.2907999999999973</v>
      </c>
      <c r="E152" s="4">
        <f t="shared" si="7"/>
        <v>166.82079999999999</v>
      </c>
      <c r="F152" s="4">
        <f t="shared" si="8"/>
        <v>1.9008000000000038</v>
      </c>
      <c r="G152" s="12">
        <v>2023</v>
      </c>
    </row>
    <row r="153" spans="1:7" x14ac:dyDescent="0.2">
      <c r="A153" s="18">
        <v>44907.510503472222</v>
      </c>
      <c r="B153" s="4">
        <v>6.59</v>
      </c>
      <c r="C153" s="4">
        <v>1.26</v>
      </c>
      <c r="D153" s="4">
        <f t="shared" si="6"/>
        <v>8.3033999999999999</v>
      </c>
      <c r="E153" s="4">
        <f t="shared" si="7"/>
        <v>166.83340000000001</v>
      </c>
      <c r="F153" s="4">
        <f t="shared" si="8"/>
        <v>1.9134000000000242</v>
      </c>
      <c r="G153" s="12">
        <v>2023</v>
      </c>
    </row>
    <row r="154" spans="1:7" x14ac:dyDescent="0.2">
      <c r="A154" s="18">
        <v>44907.513402777775</v>
      </c>
      <c r="B154" s="4">
        <v>6.5999999999999979</v>
      </c>
      <c r="C154" s="4">
        <v>1.26</v>
      </c>
      <c r="D154" s="4">
        <f t="shared" si="6"/>
        <v>8.3159999999999972</v>
      </c>
      <c r="E154" s="4">
        <f t="shared" si="7"/>
        <v>166.846</v>
      </c>
      <c r="F154" s="4">
        <f t="shared" si="8"/>
        <v>1.9260000000000161</v>
      </c>
      <c r="G154" s="12">
        <v>2023</v>
      </c>
    </row>
    <row r="155" spans="1:7" x14ac:dyDescent="0.2">
      <c r="A155" s="18">
        <v>44907.517598379629</v>
      </c>
      <c r="B155" s="4">
        <v>6.6099999999999994</v>
      </c>
      <c r="C155" s="4">
        <v>1.26</v>
      </c>
      <c r="D155" s="4">
        <f t="shared" si="6"/>
        <v>8.3285999999999998</v>
      </c>
      <c r="E155" s="4">
        <f t="shared" si="7"/>
        <v>166.8586</v>
      </c>
      <c r="F155" s="4">
        <f t="shared" si="8"/>
        <v>1.9386000000000081</v>
      </c>
      <c r="G155" s="12">
        <v>2023</v>
      </c>
    </row>
    <row r="156" spans="1:7" x14ac:dyDescent="0.2">
      <c r="A156" s="18">
        <v>44907.520746527778</v>
      </c>
      <c r="B156" s="4">
        <v>6.6199999999999974</v>
      </c>
      <c r="C156" s="4">
        <v>1.26</v>
      </c>
      <c r="D156" s="4">
        <f t="shared" si="6"/>
        <v>8.3411999999999971</v>
      </c>
      <c r="E156" s="4">
        <f t="shared" si="7"/>
        <v>166.87119999999999</v>
      </c>
      <c r="F156" s="4">
        <f t="shared" si="8"/>
        <v>1.9512</v>
      </c>
      <c r="G156" s="12">
        <v>2023</v>
      </c>
    </row>
    <row r="157" spans="1:7" x14ac:dyDescent="0.2">
      <c r="A157" s="18">
        <v>44907.525185185186</v>
      </c>
      <c r="B157" s="4">
        <v>6.629999999999999</v>
      </c>
      <c r="C157" s="4">
        <v>1.26</v>
      </c>
      <c r="D157" s="4">
        <f t="shared" si="6"/>
        <v>8.3537999999999997</v>
      </c>
      <c r="E157" s="4">
        <f t="shared" si="7"/>
        <v>166.88380000000001</v>
      </c>
      <c r="F157" s="4">
        <f t="shared" si="8"/>
        <v>1.9638000000000204</v>
      </c>
      <c r="G157" s="12">
        <v>2023</v>
      </c>
    </row>
    <row r="158" spans="1:7" x14ac:dyDescent="0.2">
      <c r="A158" s="18">
        <v>44907.528738425928</v>
      </c>
      <c r="B158" s="4">
        <v>6.6400000000000006</v>
      </c>
      <c r="C158" s="4">
        <v>1.26</v>
      </c>
      <c r="D158" s="4">
        <f t="shared" si="6"/>
        <v>8.3664000000000005</v>
      </c>
      <c r="E158" s="4">
        <f t="shared" si="7"/>
        <v>166.8964</v>
      </c>
      <c r="F158" s="4">
        <f t="shared" si="8"/>
        <v>1.9764000000000124</v>
      </c>
      <c r="G158" s="12">
        <v>2023</v>
      </c>
    </row>
    <row r="159" spans="1:7" x14ac:dyDescent="0.2">
      <c r="A159" s="18">
        <v>44907.534062500003</v>
      </c>
      <c r="B159" s="4">
        <v>6.6499999999999986</v>
      </c>
      <c r="C159" s="4">
        <v>1.26</v>
      </c>
      <c r="D159" s="4">
        <f t="shared" si="6"/>
        <v>8.3789999999999978</v>
      </c>
      <c r="E159" s="4">
        <f t="shared" si="7"/>
        <v>166.90899999999999</v>
      </c>
      <c r="F159" s="4">
        <f t="shared" si="8"/>
        <v>1.9890000000000043</v>
      </c>
      <c r="G159" s="12">
        <v>2023</v>
      </c>
    </row>
    <row r="160" spans="1:7" x14ac:dyDescent="0.2">
      <c r="A160" s="18">
        <v>44907.540792824075</v>
      </c>
      <c r="B160" s="4">
        <v>6.66</v>
      </c>
      <c r="C160" s="4">
        <v>1.26</v>
      </c>
      <c r="D160" s="4">
        <f t="shared" si="6"/>
        <v>8.3916000000000004</v>
      </c>
      <c r="E160" s="4">
        <f t="shared" si="7"/>
        <v>166.92160000000001</v>
      </c>
      <c r="F160" s="4">
        <f t="shared" si="8"/>
        <v>2.0016000000000247</v>
      </c>
      <c r="G160" s="12">
        <v>2023</v>
      </c>
    </row>
    <row r="161" spans="1:8" x14ac:dyDescent="0.2">
      <c r="A161" s="18">
        <v>44907.555127314816</v>
      </c>
      <c r="B161" s="4">
        <v>6.6699999999999982</v>
      </c>
      <c r="C161" s="4">
        <v>1.26</v>
      </c>
      <c r="D161" s="4">
        <f t="shared" si="6"/>
        <v>8.4041999999999977</v>
      </c>
      <c r="E161" s="4">
        <f t="shared" si="7"/>
        <v>166.9342</v>
      </c>
      <c r="F161" s="4">
        <f t="shared" si="8"/>
        <v>2.0142000000000166</v>
      </c>
      <c r="G161" s="12">
        <v>2023</v>
      </c>
    </row>
    <row r="162" spans="1:8" x14ac:dyDescent="0.2">
      <c r="A162" s="18">
        <v>44907.562719907408</v>
      </c>
      <c r="B162" s="4">
        <v>6.68</v>
      </c>
      <c r="C162" s="4">
        <v>1.26</v>
      </c>
      <c r="D162" s="4">
        <f t="shared" si="6"/>
        <v>8.4168000000000003</v>
      </c>
      <c r="E162" s="4">
        <f t="shared" si="7"/>
        <v>166.9468</v>
      </c>
      <c r="F162" s="4">
        <f t="shared" si="8"/>
        <v>2.0268000000000086</v>
      </c>
      <c r="G162" s="12">
        <v>2023</v>
      </c>
    </row>
    <row r="163" spans="1:8" x14ac:dyDescent="0.2">
      <c r="A163" s="18">
        <v>44907.573964120369</v>
      </c>
      <c r="B163" s="4">
        <v>6.6899999999999977</v>
      </c>
      <c r="C163" s="4">
        <v>1.26</v>
      </c>
      <c r="D163" s="4">
        <f t="shared" si="6"/>
        <v>8.4293999999999976</v>
      </c>
      <c r="E163" s="4">
        <f t="shared" si="7"/>
        <v>166.95939999999999</v>
      </c>
      <c r="F163" s="4">
        <f t="shared" si="8"/>
        <v>2.0394000000000005</v>
      </c>
      <c r="G163" s="12">
        <v>2023</v>
      </c>
    </row>
    <row r="164" spans="1:8" x14ac:dyDescent="0.2">
      <c r="A164" s="18">
        <v>44923.097800925927</v>
      </c>
      <c r="B164" s="4">
        <v>6.6999999999999993</v>
      </c>
      <c r="C164" s="4">
        <v>1.26</v>
      </c>
      <c r="D164" s="4">
        <f t="shared" si="6"/>
        <v>8.4419999999999984</v>
      </c>
      <c r="E164" s="4">
        <f t="shared" si="7"/>
        <v>166.97200000000001</v>
      </c>
      <c r="F164" s="4">
        <f t="shared" si="8"/>
        <v>2.0520000000000209</v>
      </c>
      <c r="G164" s="12">
        <v>2023</v>
      </c>
    </row>
    <row r="165" spans="1:8" x14ac:dyDescent="0.2">
      <c r="A165" s="18">
        <v>44923.534728009261</v>
      </c>
      <c r="B165" s="4">
        <v>6.7099999999999973</v>
      </c>
      <c r="C165" s="4">
        <v>1.26</v>
      </c>
      <c r="D165" s="4">
        <f t="shared" si="6"/>
        <v>8.4545999999999975</v>
      </c>
      <c r="E165" s="4">
        <f t="shared" si="7"/>
        <v>166.9846</v>
      </c>
      <c r="F165" s="4">
        <f t="shared" si="8"/>
        <v>2.0646000000000129</v>
      </c>
      <c r="G165" s="12">
        <v>2023</v>
      </c>
    </row>
    <row r="166" spans="1:8" x14ac:dyDescent="0.2">
      <c r="A166" s="18">
        <v>44923.540387731482</v>
      </c>
      <c r="B166" s="4">
        <v>6.7199999999999989</v>
      </c>
      <c r="C166" s="4">
        <v>1.26</v>
      </c>
      <c r="D166" s="4">
        <f t="shared" si="6"/>
        <v>8.4671999999999983</v>
      </c>
      <c r="E166" s="4">
        <f t="shared" si="7"/>
        <v>166.99719999999999</v>
      </c>
      <c r="F166" s="4">
        <f t="shared" si="8"/>
        <v>2.0772000000000048</v>
      </c>
      <c r="G166" s="12">
        <v>2023</v>
      </c>
    </row>
    <row r="167" spans="1:8" x14ac:dyDescent="0.2">
      <c r="A167" s="18">
        <v>44923.56300347222</v>
      </c>
      <c r="B167" s="4">
        <v>6.73</v>
      </c>
      <c r="C167" s="4">
        <v>1.26</v>
      </c>
      <c r="D167" s="4">
        <f t="shared" si="6"/>
        <v>8.4798000000000009</v>
      </c>
      <c r="E167" s="4">
        <f t="shared" si="7"/>
        <v>167.00980000000001</v>
      </c>
      <c r="F167" s="4">
        <f t="shared" si="8"/>
        <v>2.0898000000000252</v>
      </c>
      <c r="G167" s="12">
        <v>2023</v>
      </c>
    </row>
    <row r="168" spans="1:8" x14ac:dyDescent="0.2">
      <c r="A168" s="18">
        <v>44924.660711805554</v>
      </c>
      <c r="B168" s="4">
        <v>0</v>
      </c>
      <c r="C168" s="4">
        <v>1.23</v>
      </c>
      <c r="D168" s="4">
        <f t="shared" si="6"/>
        <v>0</v>
      </c>
      <c r="E168" s="4">
        <f>D168+$E$167</f>
        <v>167.00980000000001</v>
      </c>
      <c r="F168" s="4">
        <f t="shared" si="8"/>
        <v>2.0898000000000252</v>
      </c>
      <c r="G168" s="12">
        <v>2023</v>
      </c>
      <c r="H168" s="7" t="s">
        <v>5</v>
      </c>
    </row>
    <row r="169" spans="1:8" x14ac:dyDescent="0.2">
      <c r="A169" s="18">
        <v>44925.453402777777</v>
      </c>
      <c r="B169" s="4">
        <v>9.9999999999980105E-3</v>
      </c>
      <c r="C169" s="4">
        <v>1.23</v>
      </c>
      <c r="D169" s="4">
        <f t="shared" si="6"/>
        <v>1.2299999999997552E-2</v>
      </c>
      <c r="E169" s="4">
        <f t="shared" ref="E169:E232" si="9">D169+$E$167</f>
        <v>167.02210000000002</v>
      </c>
      <c r="F169" s="4">
        <f t="shared" si="8"/>
        <v>2.1021000000000356</v>
      </c>
      <c r="G169" s="12">
        <v>2023</v>
      </c>
    </row>
    <row r="170" spans="1:8" x14ac:dyDescent="0.2">
      <c r="A170" s="18">
        <v>44925.459184027779</v>
      </c>
      <c r="B170" s="4">
        <v>1.9999999999999574E-2</v>
      </c>
      <c r="C170" s="4">
        <v>1.23</v>
      </c>
      <c r="D170" s="4">
        <f t="shared" si="6"/>
        <v>2.4599999999999476E-2</v>
      </c>
      <c r="E170" s="4">
        <f>D170+$E$167</f>
        <v>167.03440000000001</v>
      </c>
      <c r="F170" s="4">
        <f t="shared" si="8"/>
        <v>2.1144000000000176</v>
      </c>
      <c r="G170" s="12">
        <v>2023</v>
      </c>
    </row>
    <row r="171" spans="1:8" x14ac:dyDescent="0.2">
      <c r="A171" s="18">
        <v>44925.464415509261</v>
      </c>
      <c r="B171" s="4">
        <v>2.9999999999997584E-2</v>
      </c>
      <c r="C171" s="4">
        <v>1.23</v>
      </c>
      <c r="D171" s="4">
        <f t="shared" si="6"/>
        <v>3.6899999999997025E-2</v>
      </c>
      <c r="E171" s="4">
        <f t="shared" si="9"/>
        <v>167.04670000000002</v>
      </c>
      <c r="F171" s="4">
        <f t="shared" si="8"/>
        <v>2.126700000000028</v>
      </c>
      <c r="G171" s="12">
        <v>2023</v>
      </c>
    </row>
    <row r="172" spans="1:8" x14ac:dyDescent="0.2">
      <c r="A172" s="18">
        <v>44925.470532407409</v>
      </c>
      <c r="B172" s="4">
        <v>3.9999999999999147E-2</v>
      </c>
      <c r="C172" s="4">
        <v>1.23</v>
      </c>
      <c r="D172" s="4">
        <f t="shared" si="6"/>
        <v>4.9199999999998953E-2</v>
      </c>
      <c r="E172" s="4">
        <f t="shared" si="9"/>
        <v>167.059</v>
      </c>
      <c r="F172" s="4">
        <f t="shared" si="8"/>
        <v>2.13900000000001</v>
      </c>
      <c r="G172" s="12">
        <v>2023</v>
      </c>
    </row>
    <row r="173" spans="1:8" x14ac:dyDescent="0.2">
      <c r="A173" s="18">
        <v>44925.477523148147</v>
      </c>
      <c r="B173" s="4">
        <v>4.9999999999997158E-2</v>
      </c>
      <c r="C173" s="4">
        <v>1.23</v>
      </c>
      <c r="D173" s="4">
        <f t="shared" si="6"/>
        <v>6.1499999999996502E-2</v>
      </c>
      <c r="E173" s="4">
        <f t="shared" si="9"/>
        <v>167.07130000000001</v>
      </c>
      <c r="F173" s="4">
        <f t="shared" si="8"/>
        <v>2.1513000000000204</v>
      </c>
      <c r="G173" s="12">
        <v>2023</v>
      </c>
    </row>
    <row r="174" spans="1:8" x14ac:dyDescent="0.2">
      <c r="A174" s="18">
        <v>44925.488489583331</v>
      </c>
      <c r="B174" s="4">
        <v>5.9999999999998721E-2</v>
      </c>
      <c r="C174" s="4">
        <v>1.23</v>
      </c>
      <c r="D174" s="4">
        <f t="shared" si="6"/>
        <v>7.3799999999998422E-2</v>
      </c>
      <c r="E174" s="4">
        <f t="shared" si="9"/>
        <v>167.08360000000002</v>
      </c>
      <c r="F174" s="4">
        <f t="shared" si="8"/>
        <v>2.1636000000000308</v>
      </c>
      <c r="G174" s="12">
        <v>2023</v>
      </c>
    </row>
    <row r="175" spans="1:8" x14ac:dyDescent="0.2">
      <c r="A175" s="18">
        <v>44927.513292824071</v>
      </c>
      <c r="B175" s="4">
        <v>7.0000000000000284E-2</v>
      </c>
      <c r="C175" s="4">
        <v>1.23</v>
      </c>
      <c r="D175" s="4">
        <f t="shared" si="6"/>
        <v>8.6100000000000343E-2</v>
      </c>
      <c r="E175" s="4">
        <f t="shared" si="9"/>
        <v>167.0959</v>
      </c>
      <c r="F175" s="4">
        <f t="shared" si="8"/>
        <v>2.1759000000000128</v>
      </c>
      <c r="G175" s="12">
        <v>2023</v>
      </c>
    </row>
    <row r="176" spans="1:8" x14ac:dyDescent="0.2">
      <c r="A176" s="18">
        <v>44927.517644675929</v>
      </c>
      <c r="B176" s="4">
        <v>7.9999999999998295E-2</v>
      </c>
      <c r="C176" s="4">
        <v>1.23</v>
      </c>
      <c r="D176" s="4">
        <f t="shared" si="6"/>
        <v>9.8399999999997906E-2</v>
      </c>
      <c r="E176" s="4">
        <f t="shared" si="9"/>
        <v>167.10820000000001</v>
      </c>
      <c r="F176" s="4">
        <f t="shared" si="8"/>
        <v>2.1882000000000232</v>
      </c>
      <c r="G176" s="12">
        <v>2023</v>
      </c>
    </row>
    <row r="177" spans="1:7" x14ac:dyDescent="0.2">
      <c r="A177" s="18">
        <v>44927.52807291667</v>
      </c>
      <c r="B177" s="4">
        <v>8.9999999999999858E-2</v>
      </c>
      <c r="C177" s="4">
        <v>1.23</v>
      </c>
      <c r="D177" s="4">
        <f t="shared" si="6"/>
        <v>0.11069999999999983</v>
      </c>
      <c r="E177" s="4">
        <f t="shared" si="9"/>
        <v>167.12050000000002</v>
      </c>
      <c r="F177" s="4">
        <f t="shared" si="8"/>
        <v>2.2005000000000337</v>
      </c>
      <c r="G177" s="12">
        <v>2023</v>
      </c>
    </row>
    <row r="178" spans="1:7" x14ac:dyDescent="0.2">
      <c r="A178" s="18">
        <v>44927.743246527774</v>
      </c>
      <c r="B178" s="4">
        <v>9.9999999999997868E-2</v>
      </c>
      <c r="C178" s="4">
        <v>1.23</v>
      </c>
      <c r="D178" s="4">
        <f t="shared" si="6"/>
        <v>0.12299999999999738</v>
      </c>
      <c r="E178" s="4">
        <f t="shared" si="9"/>
        <v>167.1328</v>
      </c>
      <c r="F178" s="4">
        <f t="shared" si="8"/>
        <v>2.2128000000000156</v>
      </c>
      <c r="G178" s="12">
        <v>2023</v>
      </c>
    </row>
    <row r="179" spans="1:7" x14ac:dyDescent="0.2">
      <c r="A179" s="18">
        <v>44927.826354166667</v>
      </c>
      <c r="B179" s="4">
        <v>0.10999999999999943</v>
      </c>
      <c r="C179" s="4">
        <v>1.23</v>
      </c>
      <c r="D179" s="4">
        <f t="shared" ref="D179:D242" si="10">B179*C179</f>
        <v>0.13529999999999931</v>
      </c>
      <c r="E179" s="4">
        <f t="shared" si="9"/>
        <v>167.14510000000001</v>
      </c>
      <c r="F179" s="4">
        <f t="shared" si="8"/>
        <v>2.2251000000000261</v>
      </c>
      <c r="G179" s="12">
        <v>2023</v>
      </c>
    </row>
    <row r="180" spans="1:7" x14ac:dyDescent="0.2">
      <c r="A180" s="18">
        <v>44927.840474537035</v>
      </c>
      <c r="B180" s="4">
        <v>0.11999999999999744</v>
      </c>
      <c r="C180" s="4">
        <v>1.23</v>
      </c>
      <c r="D180" s="4">
        <f t="shared" si="10"/>
        <v>0.14759999999999684</v>
      </c>
      <c r="E180" s="4">
        <f t="shared" si="9"/>
        <v>167.1574</v>
      </c>
      <c r="F180" s="4">
        <f t="shared" si="8"/>
        <v>2.237400000000008</v>
      </c>
      <c r="G180" s="12">
        <v>2023</v>
      </c>
    </row>
    <row r="181" spans="1:7" x14ac:dyDescent="0.2">
      <c r="A181" s="18">
        <v>44931.809340277781</v>
      </c>
      <c r="B181" s="4">
        <v>0.12999999999999901</v>
      </c>
      <c r="C181" s="4">
        <v>1.23</v>
      </c>
      <c r="D181" s="4">
        <f t="shared" si="10"/>
        <v>0.15989999999999877</v>
      </c>
      <c r="E181" s="4">
        <f t="shared" si="9"/>
        <v>167.16970000000001</v>
      </c>
      <c r="F181" s="4">
        <f t="shared" si="8"/>
        <v>2.2497000000000185</v>
      </c>
      <c r="G181" s="12">
        <v>2023</v>
      </c>
    </row>
    <row r="182" spans="1:7" x14ac:dyDescent="0.2">
      <c r="A182" s="18">
        <v>44931.968420138888</v>
      </c>
      <c r="B182" s="4">
        <v>0.13999999999999702</v>
      </c>
      <c r="C182" s="4">
        <v>1.23</v>
      </c>
      <c r="D182" s="4">
        <f t="shared" si="10"/>
        <v>0.17219999999999633</v>
      </c>
      <c r="E182" s="4">
        <f t="shared" si="9"/>
        <v>167.18200000000002</v>
      </c>
      <c r="F182" s="4">
        <f t="shared" si="8"/>
        <v>2.2620000000000289</v>
      </c>
      <c r="G182" s="12">
        <v>2023</v>
      </c>
    </row>
    <row r="183" spans="1:7" x14ac:dyDescent="0.2">
      <c r="A183" s="18">
        <v>44931.969762731482</v>
      </c>
      <c r="B183" s="4">
        <v>0.14999999999999858</v>
      </c>
      <c r="C183" s="4">
        <v>1.23</v>
      </c>
      <c r="D183" s="4">
        <f t="shared" si="10"/>
        <v>0.18449999999999825</v>
      </c>
      <c r="E183" s="4">
        <f t="shared" si="9"/>
        <v>167.1943</v>
      </c>
      <c r="F183" s="4">
        <f t="shared" si="8"/>
        <v>2.2743000000000109</v>
      </c>
      <c r="G183" s="12">
        <v>2023</v>
      </c>
    </row>
    <row r="184" spans="1:7" x14ac:dyDescent="0.2">
      <c r="A184" s="18">
        <v>44931.972829861108</v>
      </c>
      <c r="B184" s="4">
        <v>0.16000000000000014</v>
      </c>
      <c r="C184" s="4">
        <v>1.23</v>
      </c>
      <c r="D184" s="4">
        <f t="shared" si="10"/>
        <v>0.19680000000000017</v>
      </c>
      <c r="E184" s="4">
        <f t="shared" si="9"/>
        <v>167.20660000000001</v>
      </c>
      <c r="F184" s="4">
        <f t="shared" si="8"/>
        <v>2.2866000000000213</v>
      </c>
      <c r="G184" s="12">
        <v>2023</v>
      </c>
    </row>
    <row r="185" spans="1:7" x14ac:dyDescent="0.2">
      <c r="A185" s="18">
        <v>44936.806261574071</v>
      </c>
      <c r="B185" s="4">
        <v>0.16999999999999815</v>
      </c>
      <c r="C185" s="4">
        <v>1.23</v>
      </c>
      <c r="D185" s="4">
        <f t="shared" si="10"/>
        <v>0.20909999999999773</v>
      </c>
      <c r="E185" s="4">
        <f t="shared" si="9"/>
        <v>167.21890000000002</v>
      </c>
      <c r="F185" s="4">
        <f t="shared" si="8"/>
        <v>2.2989000000000317</v>
      </c>
      <c r="G185" s="12">
        <v>2023</v>
      </c>
    </row>
    <row r="186" spans="1:7" x14ac:dyDescent="0.2">
      <c r="A186" s="18">
        <v>44936.80859375</v>
      </c>
      <c r="B186" s="4">
        <v>0.17999999999999972</v>
      </c>
      <c r="C186" s="4">
        <v>1.23</v>
      </c>
      <c r="D186" s="4">
        <f t="shared" si="10"/>
        <v>0.22139999999999965</v>
      </c>
      <c r="E186" s="4">
        <f t="shared" si="9"/>
        <v>167.2312</v>
      </c>
      <c r="F186" s="4">
        <f t="shared" si="8"/>
        <v>2.3112000000000137</v>
      </c>
      <c r="G186" s="12">
        <v>2023</v>
      </c>
    </row>
    <row r="187" spans="1:7" x14ac:dyDescent="0.2">
      <c r="A187" s="18">
        <v>44936.812604166669</v>
      </c>
      <c r="B187" s="4">
        <v>0.18999999999999773</v>
      </c>
      <c r="C187" s="4">
        <v>1.23</v>
      </c>
      <c r="D187" s="4">
        <f t="shared" si="10"/>
        <v>0.23369999999999719</v>
      </c>
      <c r="E187" s="4">
        <f t="shared" si="9"/>
        <v>167.24350000000001</v>
      </c>
      <c r="F187" s="4">
        <f t="shared" si="8"/>
        <v>2.3235000000000241</v>
      </c>
      <c r="G187" s="12">
        <v>2023</v>
      </c>
    </row>
    <row r="188" spans="1:7" x14ac:dyDescent="0.2">
      <c r="A188" s="18">
        <v>44936.817054398147</v>
      </c>
      <c r="B188" s="4">
        <v>0.19999999999999929</v>
      </c>
      <c r="C188" s="4">
        <v>1.23</v>
      </c>
      <c r="D188" s="4">
        <f t="shared" si="10"/>
        <v>0.24599999999999914</v>
      </c>
      <c r="E188" s="4">
        <f t="shared" si="9"/>
        <v>167.25580000000002</v>
      </c>
      <c r="F188" s="4">
        <f t="shared" si="8"/>
        <v>2.3358000000000345</v>
      </c>
      <c r="G188" s="12">
        <v>2023</v>
      </c>
    </row>
    <row r="189" spans="1:7" x14ac:dyDescent="0.2">
      <c r="A189" s="18">
        <v>44936.842135416664</v>
      </c>
      <c r="B189" s="4">
        <v>0.2099999999999973</v>
      </c>
      <c r="C189" s="4">
        <v>1.23</v>
      </c>
      <c r="D189" s="4">
        <f t="shared" si="10"/>
        <v>0.2582999999999967</v>
      </c>
      <c r="E189" s="4">
        <f t="shared" si="9"/>
        <v>167.2681</v>
      </c>
      <c r="F189" s="4">
        <f t="shared" si="8"/>
        <v>2.3481000000000165</v>
      </c>
      <c r="G189" s="12">
        <v>2023</v>
      </c>
    </row>
    <row r="190" spans="1:7" x14ac:dyDescent="0.2">
      <c r="A190" s="18">
        <v>44936.851938657404</v>
      </c>
      <c r="B190" s="4">
        <v>0.21999999999999886</v>
      </c>
      <c r="C190" s="4">
        <v>1.23</v>
      </c>
      <c r="D190" s="4">
        <f t="shared" si="10"/>
        <v>0.27059999999999862</v>
      </c>
      <c r="E190" s="4">
        <f t="shared" si="9"/>
        <v>167.28040000000001</v>
      </c>
      <c r="F190" s="4">
        <f t="shared" si="8"/>
        <v>2.3604000000000269</v>
      </c>
      <c r="G190" s="12">
        <v>2023</v>
      </c>
    </row>
    <row r="191" spans="1:7" x14ac:dyDescent="0.2">
      <c r="A191" s="18">
        <v>44936.869218749998</v>
      </c>
      <c r="B191" s="4">
        <v>0.22999999999999687</v>
      </c>
      <c r="C191" s="4">
        <v>1.23</v>
      </c>
      <c r="D191" s="4">
        <f t="shared" si="10"/>
        <v>0.28289999999999615</v>
      </c>
      <c r="E191" s="4">
        <f t="shared" si="9"/>
        <v>167.2927</v>
      </c>
      <c r="F191" s="4">
        <f t="shared" si="8"/>
        <v>2.3727000000000089</v>
      </c>
      <c r="G191" s="12">
        <v>2023</v>
      </c>
    </row>
    <row r="192" spans="1:7" x14ac:dyDescent="0.2">
      <c r="A192" s="18">
        <v>44936.877210648148</v>
      </c>
      <c r="B192" s="4">
        <v>0.23999999999999844</v>
      </c>
      <c r="C192" s="4">
        <v>1.23</v>
      </c>
      <c r="D192" s="4">
        <f t="shared" si="10"/>
        <v>0.29519999999999808</v>
      </c>
      <c r="E192" s="4">
        <f t="shared" si="9"/>
        <v>167.30500000000001</v>
      </c>
      <c r="F192" s="4">
        <f t="shared" si="8"/>
        <v>2.3850000000000193</v>
      </c>
      <c r="G192" s="12">
        <v>2023</v>
      </c>
    </row>
    <row r="193" spans="1:7" x14ac:dyDescent="0.2">
      <c r="A193" s="18">
        <v>44936.884351851855</v>
      </c>
      <c r="B193" s="4">
        <v>0.25</v>
      </c>
      <c r="C193" s="4">
        <v>1.23</v>
      </c>
      <c r="D193" s="4">
        <f t="shared" si="10"/>
        <v>0.3075</v>
      </c>
      <c r="E193" s="4">
        <f t="shared" si="9"/>
        <v>167.31730000000002</v>
      </c>
      <c r="F193" s="4">
        <f t="shared" si="8"/>
        <v>2.3973000000000297</v>
      </c>
      <c r="G193" s="12">
        <v>2023</v>
      </c>
    </row>
    <row r="194" spans="1:7" x14ac:dyDescent="0.2">
      <c r="A194" s="18">
        <v>44942.871255787039</v>
      </c>
      <c r="B194" s="4">
        <v>0.25999999999999801</v>
      </c>
      <c r="C194" s="4">
        <v>1.23</v>
      </c>
      <c r="D194" s="4">
        <f t="shared" si="10"/>
        <v>0.31979999999999753</v>
      </c>
      <c r="E194" s="4">
        <f t="shared" si="9"/>
        <v>167.3296</v>
      </c>
      <c r="F194" s="4">
        <f t="shared" si="8"/>
        <v>2.4096000000000117</v>
      </c>
      <c r="G194" s="12">
        <v>2023</v>
      </c>
    </row>
    <row r="195" spans="1:7" x14ac:dyDescent="0.2">
      <c r="A195" s="18">
        <v>44942.875040509258</v>
      </c>
      <c r="B195" s="4">
        <v>0.26999999999999957</v>
      </c>
      <c r="C195" s="4">
        <v>1.23</v>
      </c>
      <c r="D195" s="4">
        <f t="shared" si="10"/>
        <v>0.33209999999999945</v>
      </c>
      <c r="E195" s="4">
        <f t="shared" si="9"/>
        <v>167.34190000000001</v>
      </c>
      <c r="F195" s="4">
        <f t="shared" ref="F195:F258" si="11">E195-164.92</f>
        <v>2.4219000000000221</v>
      </c>
      <c r="G195" s="12">
        <v>2023</v>
      </c>
    </row>
    <row r="196" spans="1:7" x14ac:dyDescent="0.2">
      <c r="A196" s="18">
        <v>44942.875931712966</v>
      </c>
      <c r="B196" s="4">
        <v>0.27999999999999758</v>
      </c>
      <c r="C196" s="4">
        <v>1.23</v>
      </c>
      <c r="D196" s="4">
        <f t="shared" si="10"/>
        <v>0.34439999999999704</v>
      </c>
      <c r="E196" s="4">
        <f t="shared" si="9"/>
        <v>167.35420000000002</v>
      </c>
      <c r="F196" s="4">
        <f t="shared" si="11"/>
        <v>2.4342000000000326</v>
      </c>
      <c r="G196" s="12">
        <v>2023</v>
      </c>
    </row>
    <row r="197" spans="1:7" x14ac:dyDescent="0.2">
      <c r="A197" s="18">
        <v>44942.877112268521</v>
      </c>
      <c r="B197" s="4">
        <v>0.28999999999999915</v>
      </c>
      <c r="C197" s="4">
        <v>1.23</v>
      </c>
      <c r="D197" s="4">
        <f t="shared" si="10"/>
        <v>0.35669999999999896</v>
      </c>
      <c r="E197" s="4">
        <f t="shared" si="9"/>
        <v>167.3665</v>
      </c>
      <c r="F197" s="4">
        <f t="shared" si="11"/>
        <v>2.4465000000000146</v>
      </c>
      <c r="G197" s="12">
        <v>2023</v>
      </c>
    </row>
    <row r="198" spans="1:7" x14ac:dyDescent="0.2">
      <c r="A198" s="18">
        <v>44942.878119212961</v>
      </c>
      <c r="B198" s="4">
        <v>0.29999999999999716</v>
      </c>
      <c r="C198" s="4">
        <v>1.23</v>
      </c>
      <c r="D198" s="4">
        <f t="shared" si="10"/>
        <v>0.3689999999999965</v>
      </c>
      <c r="E198" s="4">
        <f t="shared" si="9"/>
        <v>167.37880000000001</v>
      </c>
      <c r="F198" s="4">
        <f t="shared" si="11"/>
        <v>2.458800000000025</v>
      </c>
      <c r="G198" s="12">
        <v>2023</v>
      </c>
    </row>
    <row r="199" spans="1:7" x14ac:dyDescent="0.2">
      <c r="A199" s="18">
        <v>44942.879467592589</v>
      </c>
      <c r="B199" s="4">
        <v>0.30999999999999872</v>
      </c>
      <c r="C199" s="4">
        <v>1.23</v>
      </c>
      <c r="D199" s="4">
        <f t="shared" si="10"/>
        <v>0.38129999999999842</v>
      </c>
      <c r="E199" s="4">
        <f t="shared" si="9"/>
        <v>167.39110000000002</v>
      </c>
      <c r="F199" s="4">
        <f t="shared" si="11"/>
        <v>2.4711000000000354</v>
      </c>
      <c r="G199" s="12">
        <v>2023</v>
      </c>
    </row>
    <row r="200" spans="1:7" x14ac:dyDescent="0.2">
      <c r="A200" s="18">
        <v>44942.880555555559</v>
      </c>
      <c r="B200" s="4">
        <v>0.32000000000000028</v>
      </c>
      <c r="C200" s="4">
        <v>1.23</v>
      </c>
      <c r="D200" s="4">
        <f t="shared" si="10"/>
        <v>0.39360000000000034</v>
      </c>
      <c r="E200" s="4">
        <f t="shared" si="9"/>
        <v>167.4034</v>
      </c>
      <c r="F200" s="4">
        <f t="shared" si="11"/>
        <v>2.4834000000000174</v>
      </c>
      <c r="G200" s="12">
        <v>2023</v>
      </c>
    </row>
    <row r="201" spans="1:7" x14ac:dyDescent="0.2">
      <c r="A201" s="18">
        <v>44942.882743055554</v>
      </c>
      <c r="B201" s="4">
        <v>0.32999999999999829</v>
      </c>
      <c r="C201" s="4">
        <v>1.23</v>
      </c>
      <c r="D201" s="4">
        <f t="shared" si="10"/>
        <v>0.40589999999999787</v>
      </c>
      <c r="E201" s="4">
        <f t="shared" si="9"/>
        <v>167.41570000000002</v>
      </c>
      <c r="F201" s="4">
        <f t="shared" si="11"/>
        <v>2.4957000000000278</v>
      </c>
      <c r="G201" s="12">
        <v>2023</v>
      </c>
    </row>
    <row r="202" spans="1:7" x14ac:dyDescent="0.2">
      <c r="A202" s="18">
        <v>44942.885237268521</v>
      </c>
      <c r="B202" s="4">
        <v>0.33999999999999986</v>
      </c>
      <c r="C202" s="4">
        <v>1.23</v>
      </c>
      <c r="D202" s="4">
        <f t="shared" si="10"/>
        <v>0.41819999999999979</v>
      </c>
      <c r="E202" s="4">
        <f t="shared" si="9"/>
        <v>167.42800000000003</v>
      </c>
      <c r="F202" s="4">
        <f t="shared" si="11"/>
        <v>2.5080000000000382</v>
      </c>
      <c r="G202" s="12">
        <v>2023</v>
      </c>
    </row>
    <row r="203" spans="1:7" x14ac:dyDescent="0.2">
      <c r="A203" s="18">
        <v>44942.887800925928</v>
      </c>
      <c r="B203" s="4">
        <v>0.34999999999999787</v>
      </c>
      <c r="C203" s="4">
        <v>1.23</v>
      </c>
      <c r="D203" s="4">
        <f t="shared" si="10"/>
        <v>0.43049999999999738</v>
      </c>
      <c r="E203" s="4">
        <f t="shared" si="9"/>
        <v>167.44030000000001</v>
      </c>
      <c r="F203" s="4">
        <f t="shared" si="11"/>
        <v>2.5203000000000202</v>
      </c>
      <c r="G203" s="12">
        <v>2023</v>
      </c>
    </row>
    <row r="204" spans="1:7" x14ac:dyDescent="0.2">
      <c r="A204" s="18">
        <v>44942.894618055558</v>
      </c>
      <c r="B204" s="4">
        <v>0.35999999999999943</v>
      </c>
      <c r="C204" s="4">
        <v>1.23</v>
      </c>
      <c r="D204" s="4">
        <f t="shared" si="10"/>
        <v>0.44279999999999931</v>
      </c>
      <c r="E204" s="4">
        <f t="shared" si="9"/>
        <v>167.45260000000002</v>
      </c>
      <c r="F204" s="4">
        <f t="shared" si="11"/>
        <v>2.5326000000000306</v>
      </c>
      <c r="G204" s="12">
        <v>2023</v>
      </c>
    </row>
    <row r="205" spans="1:7" x14ac:dyDescent="0.2">
      <c r="A205" s="18">
        <v>44942.920503472225</v>
      </c>
      <c r="B205" s="4">
        <v>0.36999999999999744</v>
      </c>
      <c r="C205" s="4">
        <v>1.23</v>
      </c>
      <c r="D205" s="4">
        <f t="shared" si="10"/>
        <v>0.45509999999999684</v>
      </c>
      <c r="E205" s="4">
        <f t="shared" si="9"/>
        <v>167.4649</v>
      </c>
      <c r="F205" s="4">
        <f t="shared" si="11"/>
        <v>2.5449000000000126</v>
      </c>
      <c r="G205" s="12">
        <v>2023</v>
      </c>
    </row>
    <row r="206" spans="1:7" x14ac:dyDescent="0.2">
      <c r="A206" s="18">
        <v>44942.922274305558</v>
      </c>
      <c r="B206" s="4">
        <v>0.37999999999999901</v>
      </c>
      <c r="C206" s="4">
        <v>1.23</v>
      </c>
      <c r="D206" s="4">
        <f t="shared" si="10"/>
        <v>0.46739999999999876</v>
      </c>
      <c r="E206" s="4">
        <f t="shared" si="9"/>
        <v>167.47720000000001</v>
      </c>
      <c r="F206" s="4">
        <f t="shared" si="11"/>
        <v>2.557200000000023</v>
      </c>
      <c r="G206" s="12">
        <v>2023</v>
      </c>
    </row>
    <row r="207" spans="1:7" x14ac:dyDescent="0.2">
      <c r="A207" s="18">
        <v>44942.924172453706</v>
      </c>
      <c r="B207" s="4">
        <v>0.38999999999999702</v>
      </c>
      <c r="C207" s="4">
        <v>1.23</v>
      </c>
      <c r="D207" s="4">
        <f t="shared" si="10"/>
        <v>0.4796999999999963</v>
      </c>
      <c r="E207" s="4">
        <f t="shared" si="9"/>
        <v>167.48950000000002</v>
      </c>
      <c r="F207" s="4">
        <f t="shared" si="11"/>
        <v>2.5695000000000334</v>
      </c>
      <c r="G207" s="12">
        <v>2023</v>
      </c>
    </row>
    <row r="208" spans="1:7" x14ac:dyDescent="0.2">
      <c r="A208" s="18">
        <v>44942.925005787038</v>
      </c>
      <c r="B208" s="4">
        <v>0.39999999999999858</v>
      </c>
      <c r="C208" s="4">
        <v>1.23</v>
      </c>
      <c r="D208" s="4">
        <f t="shared" si="10"/>
        <v>0.49199999999999827</v>
      </c>
      <c r="E208" s="4">
        <f t="shared" si="9"/>
        <v>167.5018</v>
      </c>
      <c r="F208" s="4">
        <f t="shared" si="11"/>
        <v>2.5818000000000154</v>
      </c>
      <c r="G208" s="12">
        <v>2023</v>
      </c>
    </row>
    <row r="209" spans="1:7" x14ac:dyDescent="0.2">
      <c r="A209" s="18">
        <v>44942.926429398147</v>
      </c>
      <c r="B209" s="4">
        <v>0.41000000000000014</v>
      </c>
      <c r="C209" s="4">
        <v>1.23</v>
      </c>
      <c r="D209" s="4">
        <f t="shared" si="10"/>
        <v>0.50430000000000019</v>
      </c>
      <c r="E209" s="4">
        <f t="shared" si="9"/>
        <v>167.51410000000001</v>
      </c>
      <c r="F209" s="4">
        <f t="shared" si="11"/>
        <v>2.5941000000000258</v>
      </c>
      <c r="G209" s="12">
        <v>2023</v>
      </c>
    </row>
    <row r="210" spans="1:7" x14ac:dyDescent="0.2">
      <c r="A210" s="18">
        <v>44942.927934027779</v>
      </c>
      <c r="B210" s="4">
        <v>0.41999999999999815</v>
      </c>
      <c r="C210" s="4">
        <v>1.23</v>
      </c>
      <c r="D210" s="4">
        <f t="shared" si="10"/>
        <v>0.51659999999999773</v>
      </c>
      <c r="E210" s="4">
        <f t="shared" si="9"/>
        <v>167.52640000000002</v>
      </c>
      <c r="F210" s="4">
        <f t="shared" si="11"/>
        <v>2.6064000000000362</v>
      </c>
      <c r="G210" s="12">
        <v>2023</v>
      </c>
    </row>
    <row r="211" spans="1:7" x14ac:dyDescent="0.2">
      <c r="A211" s="18">
        <v>44942.932309027776</v>
      </c>
      <c r="B211" s="4">
        <v>0.42999999999999972</v>
      </c>
      <c r="C211" s="4">
        <v>1.23</v>
      </c>
      <c r="D211" s="4">
        <f t="shared" si="10"/>
        <v>0.52889999999999959</v>
      </c>
      <c r="E211" s="4">
        <f t="shared" si="9"/>
        <v>167.53870000000001</v>
      </c>
      <c r="F211" s="4">
        <f t="shared" si="11"/>
        <v>2.6187000000000182</v>
      </c>
      <c r="G211" s="12">
        <v>2023</v>
      </c>
    </row>
    <row r="212" spans="1:7" x14ac:dyDescent="0.2">
      <c r="A212" s="18">
        <v>44942.936574074076</v>
      </c>
      <c r="B212" s="4">
        <v>0.43999999999999773</v>
      </c>
      <c r="C212" s="4">
        <v>1.23</v>
      </c>
      <c r="D212" s="4">
        <f t="shared" si="10"/>
        <v>0.54119999999999724</v>
      </c>
      <c r="E212" s="4">
        <f t="shared" si="9"/>
        <v>167.55100000000002</v>
      </c>
      <c r="F212" s="4">
        <f t="shared" si="11"/>
        <v>2.6310000000000286</v>
      </c>
      <c r="G212" s="12">
        <v>2023</v>
      </c>
    </row>
    <row r="213" spans="1:7" x14ac:dyDescent="0.2">
      <c r="A213" s="18">
        <v>44942.946880787036</v>
      </c>
      <c r="B213" s="4">
        <v>0.44999999999999929</v>
      </c>
      <c r="C213" s="4">
        <v>1.23</v>
      </c>
      <c r="D213" s="4">
        <f t="shared" si="10"/>
        <v>0.5534999999999991</v>
      </c>
      <c r="E213" s="4">
        <f t="shared" si="9"/>
        <v>167.5633</v>
      </c>
      <c r="F213" s="4">
        <f t="shared" si="11"/>
        <v>2.6433000000000106</v>
      </c>
      <c r="G213" s="12">
        <v>2023</v>
      </c>
    </row>
    <row r="214" spans="1:7" x14ac:dyDescent="0.2">
      <c r="A214" s="18">
        <v>44942.951249999998</v>
      </c>
      <c r="B214" s="4">
        <v>0.4599999999999973</v>
      </c>
      <c r="C214" s="4">
        <v>1.23</v>
      </c>
      <c r="D214" s="4">
        <f t="shared" si="10"/>
        <v>0.56579999999999664</v>
      </c>
      <c r="E214" s="4">
        <f t="shared" si="9"/>
        <v>167.57560000000001</v>
      </c>
      <c r="F214" s="4">
        <f t="shared" si="11"/>
        <v>2.6556000000000211</v>
      </c>
      <c r="G214" s="12">
        <v>2023</v>
      </c>
    </row>
    <row r="215" spans="1:7" x14ac:dyDescent="0.2">
      <c r="A215" s="18">
        <v>44942.95802662037</v>
      </c>
      <c r="B215" s="4">
        <v>0.46999999999999886</v>
      </c>
      <c r="C215" s="4">
        <v>1.23</v>
      </c>
      <c r="D215" s="4">
        <f t="shared" si="10"/>
        <v>0.57809999999999861</v>
      </c>
      <c r="E215" s="4">
        <f t="shared" si="9"/>
        <v>167.58790000000002</v>
      </c>
      <c r="F215" s="4">
        <f t="shared" si="11"/>
        <v>2.6679000000000315</v>
      </c>
      <c r="G215" s="12">
        <v>2023</v>
      </c>
    </row>
    <row r="216" spans="1:7" x14ac:dyDescent="0.2">
      <c r="A216" s="18">
        <v>44943.027702546293</v>
      </c>
      <c r="B216" s="4">
        <v>0.47999999999999687</v>
      </c>
      <c r="C216" s="4">
        <v>1.23</v>
      </c>
      <c r="D216" s="4">
        <f t="shared" si="10"/>
        <v>0.59039999999999615</v>
      </c>
      <c r="E216" s="4">
        <f t="shared" si="9"/>
        <v>167.6002</v>
      </c>
      <c r="F216" s="4">
        <f t="shared" si="11"/>
        <v>2.6802000000000135</v>
      </c>
      <c r="G216" s="12">
        <v>2023</v>
      </c>
    </row>
    <row r="217" spans="1:7" x14ac:dyDescent="0.2">
      <c r="A217" s="18">
        <v>44943.076637731479</v>
      </c>
      <c r="B217" s="4">
        <v>0.48999999999999844</v>
      </c>
      <c r="C217" s="4">
        <v>1.23</v>
      </c>
      <c r="D217" s="4">
        <f t="shared" si="10"/>
        <v>0.60269999999999802</v>
      </c>
      <c r="E217" s="4">
        <f t="shared" si="9"/>
        <v>167.61250000000001</v>
      </c>
      <c r="F217" s="4">
        <f t="shared" si="11"/>
        <v>2.6925000000000239</v>
      </c>
      <c r="G217" s="12">
        <v>2023</v>
      </c>
    </row>
    <row r="218" spans="1:7" x14ac:dyDescent="0.2">
      <c r="A218" s="18">
        <v>44943.088703703703</v>
      </c>
      <c r="B218" s="4">
        <v>0.5</v>
      </c>
      <c r="C218" s="4">
        <v>1.23</v>
      </c>
      <c r="D218" s="4">
        <f t="shared" si="10"/>
        <v>0.61499999999999999</v>
      </c>
      <c r="E218" s="4">
        <f t="shared" si="9"/>
        <v>167.62480000000002</v>
      </c>
      <c r="F218" s="4">
        <f t="shared" si="11"/>
        <v>2.7048000000000343</v>
      </c>
      <c r="G218" s="12">
        <v>2023</v>
      </c>
    </row>
    <row r="219" spans="1:7" x14ac:dyDescent="0.2">
      <c r="A219" s="18">
        <v>44943.095439814817</v>
      </c>
      <c r="B219" s="4">
        <v>0.50999999999999801</v>
      </c>
      <c r="C219" s="4">
        <v>1.23</v>
      </c>
      <c r="D219" s="4">
        <f t="shared" si="10"/>
        <v>0.62729999999999753</v>
      </c>
      <c r="E219" s="4">
        <f t="shared" si="9"/>
        <v>167.6371</v>
      </c>
      <c r="F219" s="4">
        <f t="shared" si="11"/>
        <v>2.7171000000000163</v>
      </c>
      <c r="G219" s="12">
        <v>2023</v>
      </c>
    </row>
    <row r="220" spans="1:7" x14ac:dyDescent="0.2">
      <c r="A220" s="18">
        <v>44943.1012962963</v>
      </c>
      <c r="B220" s="4">
        <v>0.51999999999999957</v>
      </c>
      <c r="C220" s="4">
        <v>1.23</v>
      </c>
      <c r="D220" s="4">
        <f t="shared" si="10"/>
        <v>0.6395999999999995</v>
      </c>
      <c r="E220" s="4">
        <f t="shared" si="9"/>
        <v>167.64940000000001</v>
      </c>
      <c r="F220" s="4">
        <f t="shared" si="11"/>
        <v>2.7294000000000267</v>
      </c>
      <c r="G220" s="12">
        <v>2023</v>
      </c>
    </row>
    <row r="221" spans="1:7" x14ac:dyDescent="0.2">
      <c r="A221" s="18">
        <v>44943.189253472221</v>
      </c>
      <c r="B221" s="4">
        <v>0.52999999999999758</v>
      </c>
      <c r="C221" s="4">
        <v>1.23</v>
      </c>
      <c r="D221" s="4">
        <f t="shared" si="10"/>
        <v>0.65189999999999704</v>
      </c>
      <c r="E221" s="4">
        <f t="shared" si="9"/>
        <v>167.6617</v>
      </c>
      <c r="F221" s="4">
        <f t="shared" si="11"/>
        <v>2.7417000000000087</v>
      </c>
      <c r="G221" s="12">
        <v>2023</v>
      </c>
    </row>
    <row r="222" spans="1:7" x14ac:dyDescent="0.2">
      <c r="A222" s="18">
        <v>44943.195144675927</v>
      </c>
      <c r="B222" s="4">
        <v>0.53999999999999915</v>
      </c>
      <c r="C222" s="4">
        <v>1.23</v>
      </c>
      <c r="D222" s="4">
        <f t="shared" si="10"/>
        <v>0.6641999999999989</v>
      </c>
      <c r="E222" s="4">
        <f t="shared" si="9"/>
        <v>167.67400000000001</v>
      </c>
      <c r="F222" s="4">
        <f t="shared" si="11"/>
        <v>2.7540000000000191</v>
      </c>
      <c r="G222" s="12">
        <v>2023</v>
      </c>
    </row>
    <row r="223" spans="1:7" x14ac:dyDescent="0.2">
      <c r="A223" s="18">
        <v>44943.201956018522</v>
      </c>
      <c r="B223" s="4">
        <v>0.54999999999999716</v>
      </c>
      <c r="C223" s="4">
        <v>1.23</v>
      </c>
      <c r="D223" s="4">
        <f t="shared" si="10"/>
        <v>0.67649999999999655</v>
      </c>
      <c r="E223" s="4">
        <f t="shared" si="9"/>
        <v>167.68630000000002</v>
      </c>
      <c r="F223" s="4">
        <f t="shared" si="11"/>
        <v>2.7663000000000295</v>
      </c>
      <c r="G223" s="12">
        <v>2023</v>
      </c>
    </row>
    <row r="224" spans="1:7" x14ac:dyDescent="0.2">
      <c r="A224" s="18">
        <v>44943.224982638887</v>
      </c>
      <c r="B224" s="4">
        <v>0.55999999999999872</v>
      </c>
      <c r="C224" s="4">
        <v>1.23</v>
      </c>
      <c r="D224" s="4">
        <f t="shared" si="10"/>
        <v>0.68879999999999841</v>
      </c>
      <c r="E224" s="4">
        <f t="shared" si="9"/>
        <v>167.6986</v>
      </c>
      <c r="F224" s="4">
        <f t="shared" si="11"/>
        <v>2.7786000000000115</v>
      </c>
      <c r="G224" s="12">
        <v>2023</v>
      </c>
    </row>
    <row r="225" spans="1:7" x14ac:dyDescent="0.2">
      <c r="A225" s="18">
        <v>44943.262783564816</v>
      </c>
      <c r="B225" s="4">
        <v>0.57000000000000028</v>
      </c>
      <c r="C225" s="4">
        <v>1.23</v>
      </c>
      <c r="D225" s="4">
        <f t="shared" si="10"/>
        <v>0.70110000000000039</v>
      </c>
      <c r="E225" s="4">
        <f t="shared" si="9"/>
        <v>167.71090000000001</v>
      </c>
      <c r="F225" s="4">
        <f t="shared" si="11"/>
        <v>2.7909000000000219</v>
      </c>
      <c r="G225" s="12">
        <v>2023</v>
      </c>
    </row>
    <row r="226" spans="1:7" x14ac:dyDescent="0.2">
      <c r="A226" s="18">
        <v>44943.360219907408</v>
      </c>
      <c r="B226" s="4">
        <v>0.57999999999999829</v>
      </c>
      <c r="C226" s="4">
        <v>1.23</v>
      </c>
      <c r="D226" s="4">
        <f t="shared" si="10"/>
        <v>0.71339999999999792</v>
      </c>
      <c r="E226" s="4">
        <f t="shared" si="9"/>
        <v>167.72320000000002</v>
      </c>
      <c r="F226" s="4">
        <f t="shared" si="11"/>
        <v>2.8032000000000323</v>
      </c>
      <c r="G226" s="12">
        <v>2023</v>
      </c>
    </row>
    <row r="227" spans="1:7" x14ac:dyDescent="0.2">
      <c r="A227" s="18">
        <v>44943.481961805555</v>
      </c>
      <c r="B227" s="4">
        <v>0.58999999999999986</v>
      </c>
      <c r="C227" s="4">
        <v>1.23</v>
      </c>
      <c r="D227" s="4">
        <f t="shared" si="10"/>
        <v>0.72569999999999979</v>
      </c>
      <c r="E227" s="4">
        <f t="shared" si="9"/>
        <v>167.7355</v>
      </c>
      <c r="F227" s="4">
        <f t="shared" si="11"/>
        <v>2.8155000000000143</v>
      </c>
      <c r="G227" s="12">
        <v>2023</v>
      </c>
    </row>
    <row r="228" spans="1:7" x14ac:dyDescent="0.2">
      <c r="A228" s="18">
        <v>44943.505891203706</v>
      </c>
      <c r="B228" s="4">
        <v>0.59999999999999787</v>
      </c>
      <c r="C228" s="4">
        <v>1.23</v>
      </c>
      <c r="D228" s="4">
        <f t="shared" si="10"/>
        <v>0.73799999999999732</v>
      </c>
      <c r="E228" s="4">
        <f t="shared" si="9"/>
        <v>167.74780000000001</v>
      </c>
      <c r="F228" s="4">
        <f t="shared" si="11"/>
        <v>2.8278000000000247</v>
      </c>
      <c r="G228" s="12">
        <v>2023</v>
      </c>
    </row>
    <row r="229" spans="1:7" x14ac:dyDescent="0.2">
      <c r="A229" s="18">
        <v>44943.525086805559</v>
      </c>
      <c r="B229" s="4">
        <v>0.60999999999999943</v>
      </c>
      <c r="C229" s="4">
        <v>1.23</v>
      </c>
      <c r="D229" s="4">
        <f t="shared" si="10"/>
        <v>0.7502999999999993</v>
      </c>
      <c r="E229" s="4">
        <f t="shared" si="9"/>
        <v>167.76010000000002</v>
      </c>
      <c r="F229" s="4">
        <f t="shared" si="11"/>
        <v>2.8401000000000352</v>
      </c>
      <c r="G229" s="12">
        <v>2023</v>
      </c>
    </row>
    <row r="230" spans="1:7" x14ac:dyDescent="0.2">
      <c r="A230" s="18">
        <v>44943.538535879627</v>
      </c>
      <c r="B230" s="4">
        <v>0.61999999999999744</v>
      </c>
      <c r="C230" s="4">
        <v>1.23</v>
      </c>
      <c r="D230" s="4">
        <f t="shared" si="10"/>
        <v>0.76259999999999684</v>
      </c>
      <c r="E230" s="4">
        <f t="shared" si="9"/>
        <v>167.7724</v>
      </c>
      <c r="F230" s="4">
        <f t="shared" si="11"/>
        <v>2.8524000000000171</v>
      </c>
      <c r="G230" s="12">
        <v>2023</v>
      </c>
    </row>
    <row r="231" spans="1:7" x14ac:dyDescent="0.2">
      <c r="A231" s="18">
        <v>44943.554380787034</v>
      </c>
      <c r="B231" s="4">
        <v>0.62999999999999901</v>
      </c>
      <c r="C231" s="4">
        <v>1.23</v>
      </c>
      <c r="D231" s="4">
        <f t="shared" si="10"/>
        <v>0.77489999999999881</v>
      </c>
      <c r="E231" s="4">
        <f t="shared" si="9"/>
        <v>167.78470000000002</v>
      </c>
      <c r="F231" s="4">
        <f t="shared" si="11"/>
        <v>2.8647000000000276</v>
      </c>
      <c r="G231" s="12">
        <v>2023</v>
      </c>
    </row>
    <row r="232" spans="1:7" x14ac:dyDescent="0.2">
      <c r="A232" s="18">
        <v>44943.565746527776</v>
      </c>
      <c r="B232" s="4">
        <v>0.63999999999999702</v>
      </c>
      <c r="C232" s="4">
        <v>1.23</v>
      </c>
      <c r="D232" s="4">
        <f t="shared" si="10"/>
        <v>0.78719999999999635</v>
      </c>
      <c r="E232" s="4">
        <f t="shared" si="9"/>
        <v>167.797</v>
      </c>
      <c r="F232" s="4">
        <f t="shared" si="11"/>
        <v>2.8770000000000095</v>
      </c>
      <c r="G232" s="12">
        <v>2023</v>
      </c>
    </row>
    <row r="233" spans="1:7" x14ac:dyDescent="0.2">
      <c r="A233" s="18">
        <v>44943.583032407405</v>
      </c>
      <c r="B233" s="4">
        <v>0.64999999999999858</v>
      </c>
      <c r="C233" s="4">
        <v>1.23</v>
      </c>
      <c r="D233" s="4">
        <f t="shared" si="10"/>
        <v>0.79949999999999821</v>
      </c>
      <c r="E233" s="4">
        <f t="shared" ref="E233:E296" si="12">D233+$E$167</f>
        <v>167.80930000000001</v>
      </c>
      <c r="F233" s="4">
        <f t="shared" si="11"/>
        <v>2.88930000000002</v>
      </c>
      <c r="G233" s="12">
        <v>2023</v>
      </c>
    </row>
    <row r="234" spans="1:7" x14ac:dyDescent="0.2">
      <c r="A234" s="18">
        <v>44943.595879629633</v>
      </c>
      <c r="B234" s="4">
        <v>0.66000000000000014</v>
      </c>
      <c r="C234" s="4">
        <v>1.23</v>
      </c>
      <c r="D234" s="4">
        <f t="shared" si="10"/>
        <v>0.81180000000000019</v>
      </c>
      <c r="E234" s="4">
        <f t="shared" si="12"/>
        <v>167.82160000000002</v>
      </c>
      <c r="F234" s="4">
        <f t="shared" si="11"/>
        <v>2.9016000000000304</v>
      </c>
      <c r="G234" s="12">
        <v>2023</v>
      </c>
    </row>
    <row r="235" spans="1:7" x14ac:dyDescent="0.2">
      <c r="A235" s="18">
        <v>44943.612847222219</v>
      </c>
      <c r="B235" s="4">
        <v>0.66999999999999815</v>
      </c>
      <c r="C235" s="4">
        <v>1.23</v>
      </c>
      <c r="D235" s="4">
        <f t="shared" si="10"/>
        <v>0.82409999999999772</v>
      </c>
      <c r="E235" s="4">
        <f t="shared" si="12"/>
        <v>167.8339</v>
      </c>
      <c r="F235" s="4">
        <f t="shared" si="11"/>
        <v>2.9139000000000124</v>
      </c>
      <c r="G235" s="12">
        <v>2023</v>
      </c>
    </row>
    <row r="236" spans="1:7" x14ac:dyDescent="0.2">
      <c r="A236" s="18">
        <v>44943.62226851852</v>
      </c>
      <c r="B236" s="4">
        <v>0.67999999999999972</v>
      </c>
      <c r="C236" s="4">
        <v>1.23</v>
      </c>
      <c r="D236" s="4">
        <f t="shared" si="10"/>
        <v>0.83639999999999959</v>
      </c>
      <c r="E236" s="4">
        <f t="shared" si="12"/>
        <v>167.84620000000001</v>
      </c>
      <c r="F236" s="4">
        <f t="shared" si="11"/>
        <v>2.9262000000000228</v>
      </c>
      <c r="G236" s="12">
        <v>2023</v>
      </c>
    </row>
    <row r="237" spans="1:7" x14ac:dyDescent="0.2">
      <c r="A237" s="18">
        <v>44946.430769675928</v>
      </c>
      <c r="B237" s="4">
        <v>0.68999999999999773</v>
      </c>
      <c r="C237" s="4">
        <v>1.23</v>
      </c>
      <c r="D237" s="4">
        <f t="shared" si="10"/>
        <v>0.84869999999999723</v>
      </c>
      <c r="E237" s="4">
        <f t="shared" si="12"/>
        <v>167.85850000000002</v>
      </c>
      <c r="F237" s="4">
        <f t="shared" si="11"/>
        <v>2.9385000000000332</v>
      </c>
      <c r="G237" s="12">
        <v>2023</v>
      </c>
    </row>
    <row r="238" spans="1:7" x14ac:dyDescent="0.2">
      <c r="A238" s="18">
        <v>44946.444282407407</v>
      </c>
      <c r="B238" s="4">
        <v>0.69999999999999929</v>
      </c>
      <c r="C238" s="4">
        <v>1.23</v>
      </c>
      <c r="D238" s="4">
        <f t="shared" si="10"/>
        <v>0.8609999999999991</v>
      </c>
      <c r="E238" s="4">
        <f t="shared" si="12"/>
        <v>167.8708</v>
      </c>
      <c r="F238" s="4">
        <f t="shared" si="11"/>
        <v>2.9508000000000152</v>
      </c>
      <c r="G238" s="12">
        <v>2023</v>
      </c>
    </row>
    <row r="239" spans="1:7" x14ac:dyDescent="0.2">
      <c r="A239" s="18">
        <v>44946.492355324073</v>
      </c>
      <c r="B239" s="4">
        <v>0.7099999999999973</v>
      </c>
      <c r="C239" s="4">
        <v>1.23</v>
      </c>
      <c r="D239" s="4">
        <f t="shared" si="10"/>
        <v>0.87329999999999663</v>
      </c>
      <c r="E239" s="4">
        <f t="shared" si="12"/>
        <v>167.88310000000001</v>
      </c>
      <c r="F239" s="4">
        <f t="shared" si="11"/>
        <v>2.9631000000000256</v>
      </c>
      <c r="G239" s="12">
        <v>2023</v>
      </c>
    </row>
    <row r="240" spans="1:7" x14ac:dyDescent="0.2">
      <c r="A240" s="18">
        <v>44946.492754629631</v>
      </c>
      <c r="B240" s="4">
        <v>0.71999999999999886</v>
      </c>
      <c r="C240" s="4">
        <v>1.23</v>
      </c>
      <c r="D240" s="4">
        <f t="shared" si="10"/>
        <v>0.88559999999999861</v>
      </c>
      <c r="E240" s="4">
        <f t="shared" si="12"/>
        <v>167.89540000000002</v>
      </c>
      <c r="F240" s="4">
        <f t="shared" si="11"/>
        <v>2.975400000000036</v>
      </c>
      <c r="G240" s="12">
        <v>2023</v>
      </c>
    </row>
    <row r="241" spans="1:7" x14ac:dyDescent="0.2">
      <c r="A241" s="18">
        <v>44946.494409722225</v>
      </c>
      <c r="B241" s="4">
        <v>0.72999999999999687</v>
      </c>
      <c r="C241" s="4">
        <v>1.23</v>
      </c>
      <c r="D241" s="4">
        <f t="shared" si="10"/>
        <v>0.89789999999999615</v>
      </c>
      <c r="E241" s="4">
        <f t="shared" si="12"/>
        <v>167.90770000000001</v>
      </c>
      <c r="F241" s="4">
        <f t="shared" si="11"/>
        <v>2.987700000000018</v>
      </c>
      <c r="G241" s="12">
        <v>2023</v>
      </c>
    </row>
    <row r="242" spans="1:7" x14ac:dyDescent="0.2">
      <c r="A242" s="18">
        <v>44946.496354166666</v>
      </c>
      <c r="B242" s="4">
        <v>0.73999999999999844</v>
      </c>
      <c r="C242" s="4">
        <v>1.23</v>
      </c>
      <c r="D242" s="4">
        <f t="shared" si="10"/>
        <v>0.91019999999999801</v>
      </c>
      <c r="E242" s="4">
        <f t="shared" si="12"/>
        <v>167.92000000000002</v>
      </c>
      <c r="F242" s="4">
        <f t="shared" si="11"/>
        <v>3.0000000000000284</v>
      </c>
      <c r="G242" s="12">
        <v>2023</v>
      </c>
    </row>
    <row r="243" spans="1:7" x14ac:dyDescent="0.2">
      <c r="A243" s="18">
        <v>44946.499791666669</v>
      </c>
      <c r="B243" s="4">
        <v>0.75</v>
      </c>
      <c r="C243" s="4">
        <v>1.23</v>
      </c>
      <c r="D243" s="4">
        <f t="shared" ref="D243:D306" si="13">B243*C243</f>
        <v>0.92249999999999999</v>
      </c>
      <c r="E243" s="4">
        <f t="shared" si="12"/>
        <v>167.93230000000003</v>
      </c>
      <c r="F243" s="4">
        <f t="shared" si="11"/>
        <v>3.0123000000000388</v>
      </c>
      <c r="G243" s="12">
        <v>2023</v>
      </c>
    </row>
    <row r="244" spans="1:7" x14ac:dyDescent="0.2">
      <c r="A244" s="18">
        <v>44946.503616898146</v>
      </c>
      <c r="B244" s="4">
        <v>0.75999999999999801</v>
      </c>
      <c r="C244" s="4">
        <v>1.23</v>
      </c>
      <c r="D244" s="4">
        <f t="shared" si="13"/>
        <v>0.93479999999999752</v>
      </c>
      <c r="E244" s="4">
        <f t="shared" si="12"/>
        <v>167.94460000000001</v>
      </c>
      <c r="F244" s="4">
        <f t="shared" si="11"/>
        <v>3.0246000000000208</v>
      </c>
      <c r="G244" s="12">
        <v>2023</v>
      </c>
    </row>
    <row r="245" spans="1:7" x14ac:dyDescent="0.2">
      <c r="A245" s="18">
        <v>44946.507835648146</v>
      </c>
      <c r="B245" s="4">
        <v>0.76999999999999957</v>
      </c>
      <c r="C245" s="4">
        <v>1.23</v>
      </c>
      <c r="D245" s="4">
        <f t="shared" si="13"/>
        <v>0.9470999999999995</v>
      </c>
      <c r="E245" s="4">
        <f t="shared" si="12"/>
        <v>167.95690000000002</v>
      </c>
      <c r="F245" s="4">
        <f t="shared" si="11"/>
        <v>3.0369000000000312</v>
      </c>
      <c r="G245" s="12">
        <v>2023</v>
      </c>
    </row>
    <row r="246" spans="1:7" x14ac:dyDescent="0.2">
      <c r="A246" s="18">
        <v>44946.511660879631</v>
      </c>
      <c r="B246" s="4">
        <v>0.77999999999999758</v>
      </c>
      <c r="C246" s="4">
        <v>1.23</v>
      </c>
      <c r="D246" s="4">
        <f t="shared" si="13"/>
        <v>0.95939999999999703</v>
      </c>
      <c r="E246" s="4">
        <f t="shared" si="12"/>
        <v>167.9692</v>
      </c>
      <c r="F246" s="4">
        <f t="shared" si="11"/>
        <v>3.0492000000000132</v>
      </c>
      <c r="G246" s="12">
        <v>2023</v>
      </c>
    </row>
    <row r="247" spans="1:7" x14ac:dyDescent="0.2">
      <c r="A247" s="18">
        <v>44946.520462962966</v>
      </c>
      <c r="B247" s="4">
        <v>0.78999999999999915</v>
      </c>
      <c r="C247" s="4">
        <v>1.23</v>
      </c>
      <c r="D247" s="4">
        <f t="shared" si="13"/>
        <v>0.9716999999999989</v>
      </c>
      <c r="E247" s="4">
        <f t="shared" si="12"/>
        <v>167.98150000000001</v>
      </c>
      <c r="F247" s="4">
        <f t="shared" si="11"/>
        <v>3.0615000000000236</v>
      </c>
      <c r="G247" s="12">
        <v>2023</v>
      </c>
    </row>
    <row r="248" spans="1:7" x14ac:dyDescent="0.2">
      <c r="A248" s="18">
        <v>44949.451672453702</v>
      </c>
      <c r="B248" s="4">
        <v>0.79999999999999716</v>
      </c>
      <c r="C248" s="4">
        <v>1.23</v>
      </c>
      <c r="D248" s="4">
        <f t="shared" si="13"/>
        <v>0.98399999999999654</v>
      </c>
      <c r="E248" s="4">
        <f t="shared" si="12"/>
        <v>167.99380000000002</v>
      </c>
      <c r="F248" s="4">
        <f t="shared" si="11"/>
        <v>3.0738000000000341</v>
      </c>
      <c r="G248" s="12">
        <v>2023</v>
      </c>
    </row>
    <row r="249" spans="1:7" x14ac:dyDescent="0.2">
      <c r="A249" s="18">
        <v>44949.471255787037</v>
      </c>
      <c r="B249" s="4">
        <v>0.80999999999999872</v>
      </c>
      <c r="C249" s="4">
        <v>1.23</v>
      </c>
      <c r="D249" s="4">
        <f t="shared" si="13"/>
        <v>0.99629999999999841</v>
      </c>
      <c r="E249" s="4">
        <f t="shared" si="12"/>
        <v>168.0061</v>
      </c>
      <c r="F249" s="4">
        <f t="shared" si="11"/>
        <v>3.0861000000000161</v>
      </c>
      <c r="G249" s="12">
        <v>2023</v>
      </c>
    </row>
    <row r="250" spans="1:7" x14ac:dyDescent="0.2">
      <c r="A250" s="18">
        <v>44949.480387731484</v>
      </c>
      <c r="B250" s="4">
        <v>0.82000000000000028</v>
      </c>
      <c r="C250" s="4">
        <v>1.23</v>
      </c>
      <c r="D250" s="4">
        <f t="shared" si="13"/>
        <v>1.0086000000000004</v>
      </c>
      <c r="E250" s="4">
        <f t="shared" si="12"/>
        <v>168.01840000000001</v>
      </c>
      <c r="F250" s="4">
        <f t="shared" si="11"/>
        <v>3.0984000000000265</v>
      </c>
      <c r="G250" s="12">
        <v>2023</v>
      </c>
    </row>
    <row r="251" spans="1:7" x14ac:dyDescent="0.2">
      <c r="A251" s="18">
        <v>44949.530729166669</v>
      </c>
      <c r="B251" s="4">
        <v>0.82999999999999829</v>
      </c>
      <c r="C251" s="4">
        <v>1.23</v>
      </c>
      <c r="D251" s="4">
        <f t="shared" si="13"/>
        <v>1.0208999999999979</v>
      </c>
      <c r="E251" s="4">
        <f t="shared" si="12"/>
        <v>168.03070000000002</v>
      </c>
      <c r="F251" s="4">
        <f t="shared" si="11"/>
        <v>3.1107000000000369</v>
      </c>
      <c r="G251" s="12">
        <v>2023</v>
      </c>
    </row>
    <row r="252" spans="1:7" x14ac:dyDescent="0.2">
      <c r="A252" s="18">
        <v>44956.726631944446</v>
      </c>
      <c r="B252" s="4">
        <v>0.83999999999999986</v>
      </c>
      <c r="C252" s="4">
        <v>1.23</v>
      </c>
      <c r="D252" s="4">
        <f t="shared" si="13"/>
        <v>1.0331999999999999</v>
      </c>
      <c r="E252" s="4">
        <f t="shared" si="12"/>
        <v>168.04300000000001</v>
      </c>
      <c r="F252" s="4">
        <f t="shared" si="11"/>
        <v>3.1230000000000189</v>
      </c>
      <c r="G252" s="12">
        <v>2023</v>
      </c>
    </row>
    <row r="253" spans="1:7" x14ac:dyDescent="0.2">
      <c r="A253" s="18">
        <v>44956.733570601849</v>
      </c>
      <c r="B253" s="4">
        <v>0.84999999999999787</v>
      </c>
      <c r="C253" s="4">
        <v>1.23</v>
      </c>
      <c r="D253" s="4">
        <f t="shared" si="13"/>
        <v>1.0454999999999974</v>
      </c>
      <c r="E253" s="4">
        <f t="shared" si="12"/>
        <v>168.05530000000002</v>
      </c>
      <c r="F253" s="4">
        <f t="shared" si="11"/>
        <v>3.1353000000000293</v>
      </c>
      <c r="G253" s="12">
        <v>2023</v>
      </c>
    </row>
    <row r="254" spans="1:7" x14ac:dyDescent="0.2">
      <c r="A254" s="18">
        <v>44956.744809027776</v>
      </c>
      <c r="B254" s="4">
        <v>0.85999999999999943</v>
      </c>
      <c r="C254" s="4">
        <v>1.23</v>
      </c>
      <c r="D254" s="4">
        <f t="shared" si="13"/>
        <v>1.0577999999999992</v>
      </c>
      <c r="E254" s="4">
        <f t="shared" si="12"/>
        <v>168.0676</v>
      </c>
      <c r="F254" s="4">
        <f t="shared" si="11"/>
        <v>3.1476000000000113</v>
      </c>
      <c r="G254" s="12">
        <v>2023</v>
      </c>
    </row>
    <row r="255" spans="1:7" x14ac:dyDescent="0.2">
      <c r="A255" s="18">
        <v>44972.530225694441</v>
      </c>
      <c r="B255" s="4">
        <v>0.86999999999999744</v>
      </c>
      <c r="C255" s="4">
        <v>1.23</v>
      </c>
      <c r="D255" s="4">
        <f t="shared" si="13"/>
        <v>1.0700999999999969</v>
      </c>
      <c r="E255" s="4">
        <f t="shared" si="12"/>
        <v>168.07990000000001</v>
      </c>
      <c r="F255" s="4">
        <f t="shared" si="11"/>
        <v>3.1599000000000217</v>
      </c>
      <c r="G255" s="12">
        <v>2023</v>
      </c>
    </row>
    <row r="256" spans="1:7" x14ac:dyDescent="0.2">
      <c r="A256" s="18">
        <v>44972.551927083332</v>
      </c>
      <c r="B256" s="4">
        <v>0.87999999999999901</v>
      </c>
      <c r="C256" s="4">
        <v>1.23</v>
      </c>
      <c r="D256" s="4">
        <f t="shared" si="13"/>
        <v>1.0823999999999987</v>
      </c>
      <c r="E256" s="4">
        <f t="shared" si="12"/>
        <v>168.09220000000002</v>
      </c>
      <c r="F256" s="4">
        <f t="shared" si="11"/>
        <v>3.1722000000000321</v>
      </c>
      <c r="G256" s="12">
        <v>2023</v>
      </c>
    </row>
    <row r="257" spans="1:7" x14ac:dyDescent="0.2">
      <c r="A257" s="18">
        <v>44979.107945601849</v>
      </c>
      <c r="B257" s="4">
        <v>0.88999999999999702</v>
      </c>
      <c r="C257" s="4">
        <v>1.23</v>
      </c>
      <c r="D257" s="4">
        <f t="shared" si="13"/>
        <v>1.0946999999999962</v>
      </c>
      <c r="E257" s="4">
        <f t="shared" si="12"/>
        <v>168.1045</v>
      </c>
      <c r="F257" s="4">
        <f t="shared" si="11"/>
        <v>3.1845000000000141</v>
      </c>
      <c r="G257" s="12">
        <v>2023</v>
      </c>
    </row>
    <row r="258" spans="1:7" x14ac:dyDescent="0.2">
      <c r="A258" s="18">
        <v>44979.125150462962</v>
      </c>
      <c r="B258" s="4">
        <v>0.89999999999999858</v>
      </c>
      <c r="C258" s="4">
        <v>1.23</v>
      </c>
      <c r="D258" s="4">
        <f t="shared" si="13"/>
        <v>1.1069999999999982</v>
      </c>
      <c r="E258" s="4">
        <f t="shared" si="12"/>
        <v>168.11680000000001</v>
      </c>
      <c r="F258" s="4">
        <f t="shared" si="11"/>
        <v>3.1968000000000245</v>
      </c>
      <c r="G258" s="12">
        <v>2023</v>
      </c>
    </row>
    <row r="259" spans="1:7" x14ac:dyDescent="0.2">
      <c r="A259" s="18">
        <v>44979.137696759259</v>
      </c>
      <c r="B259" s="4">
        <v>0.91000000000000014</v>
      </c>
      <c r="C259" s="4">
        <v>1.23</v>
      </c>
      <c r="D259" s="4">
        <f t="shared" si="13"/>
        <v>1.1193000000000002</v>
      </c>
      <c r="E259" s="4">
        <f t="shared" si="12"/>
        <v>168.12910000000002</v>
      </c>
      <c r="F259" s="4">
        <f t="shared" ref="F259:F322" si="14">E259-164.92</f>
        <v>3.2091000000000349</v>
      </c>
      <c r="G259" s="12">
        <v>2023</v>
      </c>
    </row>
    <row r="260" spans="1:7" x14ac:dyDescent="0.2">
      <c r="A260" s="18">
        <v>44979.141157407408</v>
      </c>
      <c r="B260" s="4">
        <v>0.91999999999999815</v>
      </c>
      <c r="C260" s="4">
        <v>1.23</v>
      </c>
      <c r="D260" s="4">
        <f t="shared" si="13"/>
        <v>1.1315999999999977</v>
      </c>
      <c r="E260" s="4">
        <f t="shared" si="12"/>
        <v>168.1414</v>
      </c>
      <c r="F260" s="4">
        <f t="shared" si="14"/>
        <v>3.2214000000000169</v>
      </c>
      <c r="G260" s="12">
        <v>2023</v>
      </c>
    </row>
    <row r="261" spans="1:7" x14ac:dyDescent="0.2">
      <c r="A261" s="18">
        <v>44979.146944444445</v>
      </c>
      <c r="B261" s="4">
        <v>0.92999999999999972</v>
      </c>
      <c r="C261" s="4">
        <v>1.23</v>
      </c>
      <c r="D261" s="4">
        <f t="shared" si="13"/>
        <v>1.1438999999999997</v>
      </c>
      <c r="E261" s="4">
        <f t="shared" si="12"/>
        <v>168.15370000000001</v>
      </c>
      <c r="F261" s="4">
        <f t="shared" si="14"/>
        <v>3.2337000000000273</v>
      </c>
      <c r="G261" s="12">
        <v>2023</v>
      </c>
    </row>
    <row r="262" spans="1:7" x14ac:dyDescent="0.2">
      <c r="A262" s="18">
        <v>44979.479039351849</v>
      </c>
      <c r="B262" s="4">
        <v>0.93999999999999773</v>
      </c>
      <c r="C262" s="4">
        <v>1.23</v>
      </c>
      <c r="D262" s="4">
        <f t="shared" si="13"/>
        <v>1.1561999999999972</v>
      </c>
      <c r="E262" s="4">
        <f t="shared" si="12"/>
        <v>168.166</v>
      </c>
      <c r="F262" s="4">
        <f t="shared" si="14"/>
        <v>3.2460000000000093</v>
      </c>
      <c r="G262" s="12">
        <v>2023</v>
      </c>
    </row>
    <row r="263" spans="1:7" x14ac:dyDescent="0.2">
      <c r="A263" s="18">
        <v>44981.418252314812</v>
      </c>
      <c r="B263" s="4">
        <v>0.94999999999999929</v>
      </c>
      <c r="C263" s="4">
        <v>1.23</v>
      </c>
      <c r="D263" s="4">
        <f t="shared" si="13"/>
        <v>1.1684999999999992</v>
      </c>
      <c r="E263" s="4">
        <f t="shared" si="12"/>
        <v>168.17830000000001</v>
      </c>
      <c r="F263" s="4">
        <f t="shared" si="14"/>
        <v>3.2583000000000197</v>
      </c>
      <c r="G263" s="12">
        <v>2023</v>
      </c>
    </row>
    <row r="264" spans="1:7" x14ac:dyDescent="0.2">
      <c r="A264" s="18">
        <v>44981.431041666663</v>
      </c>
      <c r="B264" s="4">
        <v>0.9599999999999973</v>
      </c>
      <c r="C264" s="4">
        <v>1.23</v>
      </c>
      <c r="D264" s="4">
        <f t="shared" si="13"/>
        <v>1.1807999999999967</v>
      </c>
      <c r="E264" s="4">
        <f t="shared" si="12"/>
        <v>168.19060000000002</v>
      </c>
      <c r="F264" s="4">
        <f t="shared" si="14"/>
        <v>3.2706000000000301</v>
      </c>
      <c r="G264" s="12">
        <v>2023</v>
      </c>
    </row>
    <row r="265" spans="1:7" x14ac:dyDescent="0.2">
      <c r="A265" s="18">
        <v>44981.443703703706</v>
      </c>
      <c r="B265" s="4">
        <v>0.96999999999999886</v>
      </c>
      <c r="C265" s="4">
        <v>1.23</v>
      </c>
      <c r="D265" s="4">
        <f t="shared" si="13"/>
        <v>1.1930999999999985</v>
      </c>
      <c r="E265" s="4">
        <f t="shared" si="12"/>
        <v>168.2029</v>
      </c>
      <c r="F265" s="4">
        <f t="shared" si="14"/>
        <v>3.2829000000000121</v>
      </c>
      <c r="G265" s="12">
        <v>2023</v>
      </c>
    </row>
    <row r="266" spans="1:7" x14ac:dyDescent="0.2">
      <c r="A266" s="18">
        <v>44981.462013888886</v>
      </c>
      <c r="B266" s="4">
        <v>0.97999999999999687</v>
      </c>
      <c r="C266" s="4">
        <v>1.23</v>
      </c>
      <c r="D266" s="4">
        <f t="shared" si="13"/>
        <v>1.205399999999996</v>
      </c>
      <c r="E266" s="4">
        <f t="shared" si="12"/>
        <v>168.21520000000001</v>
      </c>
      <c r="F266" s="4">
        <f t="shared" si="14"/>
        <v>3.2952000000000226</v>
      </c>
      <c r="G266" s="12">
        <v>2023</v>
      </c>
    </row>
    <row r="267" spans="1:7" x14ac:dyDescent="0.2">
      <c r="A267" s="18">
        <v>44981.532754629632</v>
      </c>
      <c r="B267" s="4">
        <v>0.98999999999999844</v>
      </c>
      <c r="C267" s="4">
        <v>1.23</v>
      </c>
      <c r="D267" s="4">
        <f t="shared" si="13"/>
        <v>1.217699999999998</v>
      </c>
      <c r="E267" s="4">
        <f t="shared" si="12"/>
        <v>168.22750000000002</v>
      </c>
      <c r="F267" s="4">
        <f t="shared" si="14"/>
        <v>3.307500000000033</v>
      </c>
      <c r="G267" s="12">
        <v>2023</v>
      </c>
    </row>
    <row r="268" spans="1:7" x14ac:dyDescent="0.2">
      <c r="A268" s="18">
        <v>44986.133061342596</v>
      </c>
      <c r="B268" s="4">
        <v>1</v>
      </c>
      <c r="C268" s="4">
        <v>1.23</v>
      </c>
      <c r="D268" s="4">
        <f t="shared" si="13"/>
        <v>1.23</v>
      </c>
      <c r="E268" s="4">
        <f t="shared" si="12"/>
        <v>168.2398</v>
      </c>
      <c r="F268" s="4">
        <f t="shared" si="14"/>
        <v>3.319800000000015</v>
      </c>
      <c r="G268" s="12">
        <v>2023</v>
      </c>
    </row>
    <row r="269" spans="1:7" x14ac:dyDescent="0.2">
      <c r="A269" s="18">
        <v>44986.150688657406</v>
      </c>
      <c r="B269" s="4">
        <v>1.009999999999998</v>
      </c>
      <c r="C269" s="4">
        <v>1.23</v>
      </c>
      <c r="D269" s="4">
        <f t="shared" si="13"/>
        <v>1.2422999999999975</v>
      </c>
      <c r="E269" s="4">
        <f t="shared" si="12"/>
        <v>168.25210000000001</v>
      </c>
      <c r="F269" s="4">
        <f t="shared" si="14"/>
        <v>3.3321000000000254</v>
      </c>
      <c r="G269" s="12">
        <v>2023</v>
      </c>
    </row>
    <row r="270" spans="1:7" x14ac:dyDescent="0.2">
      <c r="A270" s="18">
        <v>44986.716898148145</v>
      </c>
      <c r="B270" s="4">
        <v>1.0199999999999996</v>
      </c>
      <c r="C270" s="4">
        <v>1.23</v>
      </c>
      <c r="D270" s="4">
        <f t="shared" si="13"/>
        <v>1.2545999999999995</v>
      </c>
      <c r="E270" s="4">
        <f t="shared" si="12"/>
        <v>168.26440000000002</v>
      </c>
      <c r="F270" s="4">
        <f t="shared" si="14"/>
        <v>3.3444000000000358</v>
      </c>
      <c r="G270" s="12">
        <v>2023</v>
      </c>
    </row>
    <row r="271" spans="1:7" x14ac:dyDescent="0.2">
      <c r="A271" s="18">
        <v>44986.781099537038</v>
      </c>
      <c r="B271" s="4">
        <v>1.0299999999999976</v>
      </c>
      <c r="C271" s="4">
        <v>1.23</v>
      </c>
      <c r="D271" s="4">
        <f t="shared" si="13"/>
        <v>1.266899999999997</v>
      </c>
      <c r="E271" s="4">
        <f t="shared" si="12"/>
        <v>168.27670000000001</v>
      </c>
      <c r="F271" s="4">
        <f t="shared" si="14"/>
        <v>3.3567000000000178</v>
      </c>
      <c r="G271" s="12">
        <v>2023</v>
      </c>
    </row>
    <row r="272" spans="1:7" x14ac:dyDescent="0.2">
      <c r="A272" s="18">
        <v>44986.802216435186</v>
      </c>
      <c r="B272" s="4">
        <v>1.0399999999999991</v>
      </c>
      <c r="C272" s="4">
        <v>1.23</v>
      </c>
      <c r="D272" s="4">
        <f t="shared" si="13"/>
        <v>1.279199999999999</v>
      </c>
      <c r="E272" s="4">
        <f t="shared" si="12"/>
        <v>168.28900000000002</v>
      </c>
      <c r="F272" s="4">
        <f t="shared" si="14"/>
        <v>3.3690000000000282</v>
      </c>
      <c r="G272" s="12">
        <v>2023</v>
      </c>
    </row>
    <row r="273" spans="1:7" x14ac:dyDescent="0.2">
      <c r="A273" s="18">
        <v>44986.816979166666</v>
      </c>
      <c r="B273" s="4">
        <v>1.0499999999999972</v>
      </c>
      <c r="C273" s="4">
        <v>1.23</v>
      </c>
      <c r="D273" s="4">
        <f t="shared" si="13"/>
        <v>1.2914999999999965</v>
      </c>
      <c r="E273" s="4">
        <f t="shared" si="12"/>
        <v>168.3013</v>
      </c>
      <c r="F273" s="4">
        <f t="shared" si="14"/>
        <v>3.3813000000000102</v>
      </c>
      <c r="G273" s="12">
        <v>2023</v>
      </c>
    </row>
    <row r="274" spans="1:7" x14ac:dyDescent="0.2">
      <c r="A274" s="18">
        <v>44986.828802083335</v>
      </c>
      <c r="B274" s="4">
        <v>1.0599999999999987</v>
      </c>
      <c r="C274" s="4">
        <v>1.23</v>
      </c>
      <c r="D274" s="4">
        <f t="shared" si="13"/>
        <v>1.3037999999999985</v>
      </c>
      <c r="E274" s="4">
        <f t="shared" si="12"/>
        <v>168.31360000000001</v>
      </c>
      <c r="F274" s="4">
        <f t="shared" si="14"/>
        <v>3.3936000000000206</v>
      </c>
      <c r="G274" s="12">
        <v>2023</v>
      </c>
    </row>
    <row r="275" spans="1:7" x14ac:dyDescent="0.2">
      <c r="A275" s="18">
        <v>44986.904901620372</v>
      </c>
      <c r="B275" s="4">
        <v>1.0700000000000003</v>
      </c>
      <c r="C275" s="4">
        <v>1.23</v>
      </c>
      <c r="D275" s="4">
        <f t="shared" si="13"/>
        <v>1.3161000000000003</v>
      </c>
      <c r="E275" s="4">
        <f t="shared" si="12"/>
        <v>168.32590000000002</v>
      </c>
      <c r="F275" s="4">
        <f t="shared" si="14"/>
        <v>3.405900000000031</v>
      </c>
      <c r="G275" s="12">
        <v>2023</v>
      </c>
    </row>
    <row r="276" spans="1:7" x14ac:dyDescent="0.2">
      <c r="A276" s="18">
        <v>44986.915185185186</v>
      </c>
      <c r="B276" s="4">
        <v>1.0799999999999983</v>
      </c>
      <c r="C276" s="4">
        <v>1.23</v>
      </c>
      <c r="D276" s="4">
        <f t="shared" si="13"/>
        <v>1.3283999999999978</v>
      </c>
      <c r="E276" s="4">
        <f t="shared" si="12"/>
        <v>168.3382</v>
      </c>
      <c r="F276" s="4">
        <f t="shared" si="14"/>
        <v>3.418200000000013</v>
      </c>
      <c r="G276" s="12">
        <v>2023</v>
      </c>
    </row>
    <row r="277" spans="1:7" x14ac:dyDescent="0.2">
      <c r="A277" s="18">
        <v>44986.970543981479</v>
      </c>
      <c r="B277" s="4">
        <v>1.0899999999999999</v>
      </c>
      <c r="C277" s="4">
        <v>1.23</v>
      </c>
      <c r="D277" s="4">
        <f t="shared" si="13"/>
        <v>1.3406999999999998</v>
      </c>
      <c r="E277" s="4">
        <f t="shared" si="12"/>
        <v>168.35050000000001</v>
      </c>
      <c r="F277" s="4">
        <f t="shared" si="14"/>
        <v>3.4305000000000234</v>
      </c>
      <c r="G277" s="12">
        <v>2023</v>
      </c>
    </row>
    <row r="278" spans="1:7" x14ac:dyDescent="0.2">
      <c r="A278" s="18">
        <v>44986.981394675924</v>
      </c>
      <c r="B278" s="4">
        <v>1.0999999999999979</v>
      </c>
      <c r="C278" s="4">
        <v>1.23</v>
      </c>
      <c r="D278" s="4">
        <f t="shared" si="13"/>
        <v>1.3529999999999973</v>
      </c>
      <c r="E278" s="4">
        <f t="shared" si="12"/>
        <v>168.36280000000002</v>
      </c>
      <c r="F278" s="4">
        <f t="shared" si="14"/>
        <v>3.4428000000000338</v>
      </c>
      <c r="G278" s="12">
        <v>2023</v>
      </c>
    </row>
    <row r="279" spans="1:7" x14ac:dyDescent="0.2">
      <c r="A279" s="18">
        <v>44986.987453703703</v>
      </c>
      <c r="B279" s="4">
        <v>1.1099999999999994</v>
      </c>
      <c r="C279" s="4">
        <v>1.23</v>
      </c>
      <c r="D279" s="4">
        <f t="shared" si="13"/>
        <v>1.3652999999999993</v>
      </c>
      <c r="E279" s="4">
        <f t="shared" si="12"/>
        <v>168.3751</v>
      </c>
      <c r="F279" s="4">
        <f t="shared" si="14"/>
        <v>3.4551000000000158</v>
      </c>
      <c r="G279" s="12">
        <v>2023</v>
      </c>
    </row>
    <row r="280" spans="1:7" x14ac:dyDescent="0.2">
      <c r="A280" s="18">
        <v>44986.994357638891</v>
      </c>
      <c r="B280" s="4">
        <v>1.1199999999999974</v>
      </c>
      <c r="C280" s="4">
        <v>1.23</v>
      </c>
      <c r="D280" s="4">
        <f t="shared" si="13"/>
        <v>1.3775999999999968</v>
      </c>
      <c r="E280" s="4">
        <f t="shared" si="12"/>
        <v>168.38740000000001</v>
      </c>
      <c r="F280" s="4">
        <f t="shared" si="14"/>
        <v>3.4674000000000262</v>
      </c>
      <c r="G280" s="12">
        <v>2023</v>
      </c>
    </row>
    <row r="281" spans="1:7" x14ac:dyDescent="0.2">
      <c r="A281" s="18">
        <v>44987.000474537039</v>
      </c>
      <c r="B281" s="4">
        <v>1.129999999999999</v>
      </c>
      <c r="C281" s="4">
        <v>1.23</v>
      </c>
      <c r="D281" s="4">
        <f t="shared" si="13"/>
        <v>1.3898999999999988</v>
      </c>
      <c r="E281" s="4">
        <f t="shared" si="12"/>
        <v>168.39970000000002</v>
      </c>
      <c r="F281" s="4">
        <f t="shared" si="14"/>
        <v>3.4797000000000367</v>
      </c>
      <c r="G281" s="12">
        <v>2023</v>
      </c>
    </row>
    <row r="282" spans="1:7" x14ac:dyDescent="0.2">
      <c r="A282" s="18">
        <v>44987.017245370371</v>
      </c>
      <c r="B282" s="4">
        <v>1.139999999999997</v>
      </c>
      <c r="C282" s="4">
        <v>1.23</v>
      </c>
      <c r="D282" s="4">
        <f t="shared" si="13"/>
        <v>1.4021999999999963</v>
      </c>
      <c r="E282" s="4">
        <f t="shared" si="12"/>
        <v>168.41200000000001</v>
      </c>
      <c r="F282" s="4">
        <f t="shared" si="14"/>
        <v>3.4920000000000186</v>
      </c>
      <c r="G282" s="12">
        <v>2023</v>
      </c>
    </row>
    <row r="283" spans="1:7" x14ac:dyDescent="0.2">
      <c r="A283" s="18">
        <v>44987.03410300926</v>
      </c>
      <c r="B283" s="4">
        <v>1.1499999999999986</v>
      </c>
      <c r="C283" s="4">
        <v>1.23</v>
      </c>
      <c r="D283" s="4">
        <f t="shared" si="13"/>
        <v>1.4144999999999983</v>
      </c>
      <c r="E283" s="4">
        <f t="shared" si="12"/>
        <v>168.42430000000002</v>
      </c>
      <c r="F283" s="4">
        <f t="shared" si="14"/>
        <v>3.5043000000000291</v>
      </c>
      <c r="G283" s="12">
        <v>2023</v>
      </c>
    </row>
    <row r="284" spans="1:7" x14ac:dyDescent="0.2">
      <c r="A284" s="18">
        <v>44987.053026620371</v>
      </c>
      <c r="B284" s="4">
        <v>1.1600000000000001</v>
      </c>
      <c r="C284" s="4">
        <v>1.23</v>
      </c>
      <c r="D284" s="4">
        <f t="shared" si="13"/>
        <v>1.4268000000000001</v>
      </c>
      <c r="E284" s="4">
        <f t="shared" si="12"/>
        <v>168.4366</v>
      </c>
      <c r="F284" s="4">
        <f t="shared" si="14"/>
        <v>3.5166000000000111</v>
      </c>
      <c r="G284" s="12">
        <v>2023</v>
      </c>
    </row>
    <row r="285" spans="1:7" x14ac:dyDescent="0.2">
      <c r="A285" s="18">
        <v>44987.069774305557</v>
      </c>
      <c r="B285" s="4">
        <v>1.1699999999999982</v>
      </c>
      <c r="C285" s="4">
        <v>1.23</v>
      </c>
      <c r="D285" s="4">
        <f t="shared" si="13"/>
        <v>1.4390999999999976</v>
      </c>
      <c r="E285" s="4">
        <f t="shared" si="12"/>
        <v>168.44890000000001</v>
      </c>
      <c r="F285" s="4">
        <f t="shared" si="14"/>
        <v>3.5289000000000215</v>
      </c>
      <c r="G285" s="12">
        <v>2023</v>
      </c>
    </row>
    <row r="286" spans="1:7" x14ac:dyDescent="0.2">
      <c r="A286" s="18">
        <v>44987.087118055555</v>
      </c>
      <c r="B286" s="4">
        <v>1.1799999999999997</v>
      </c>
      <c r="C286" s="4">
        <v>1.23</v>
      </c>
      <c r="D286" s="4">
        <f t="shared" si="13"/>
        <v>1.4513999999999996</v>
      </c>
      <c r="E286" s="4">
        <f t="shared" si="12"/>
        <v>168.46120000000002</v>
      </c>
      <c r="F286" s="4">
        <f t="shared" si="14"/>
        <v>3.5412000000000319</v>
      </c>
      <c r="G286" s="12">
        <v>2023</v>
      </c>
    </row>
    <row r="287" spans="1:7" x14ac:dyDescent="0.2">
      <c r="A287" s="18">
        <v>44987.098124999997</v>
      </c>
      <c r="B287" s="4">
        <v>1.1899999999999977</v>
      </c>
      <c r="C287" s="4">
        <v>1.23</v>
      </c>
      <c r="D287" s="4">
        <f t="shared" si="13"/>
        <v>1.4636999999999971</v>
      </c>
      <c r="E287" s="4">
        <f t="shared" si="12"/>
        <v>168.4735</v>
      </c>
      <c r="F287" s="4">
        <f t="shared" si="14"/>
        <v>3.5535000000000139</v>
      </c>
      <c r="G287" s="12">
        <v>2023</v>
      </c>
    </row>
    <row r="288" spans="1:7" x14ac:dyDescent="0.2">
      <c r="A288" s="18">
        <v>44987.116782407407</v>
      </c>
      <c r="B288" s="4">
        <v>1.1999999999999993</v>
      </c>
      <c r="C288" s="4">
        <v>1.23</v>
      </c>
      <c r="D288" s="4">
        <f t="shared" si="13"/>
        <v>1.4759999999999991</v>
      </c>
      <c r="E288" s="4">
        <f t="shared" si="12"/>
        <v>168.48580000000001</v>
      </c>
      <c r="F288" s="4">
        <f t="shared" si="14"/>
        <v>3.5658000000000243</v>
      </c>
      <c r="G288" s="12">
        <v>2023</v>
      </c>
    </row>
    <row r="289" spans="1:7" x14ac:dyDescent="0.2">
      <c r="A289" s="18">
        <v>44987.134641203702</v>
      </c>
      <c r="B289" s="4">
        <v>1.2099999999999973</v>
      </c>
      <c r="C289" s="4">
        <v>1.23</v>
      </c>
      <c r="D289" s="4">
        <f t="shared" si="13"/>
        <v>1.4882999999999966</v>
      </c>
      <c r="E289" s="4">
        <f t="shared" si="12"/>
        <v>168.49810000000002</v>
      </c>
      <c r="F289" s="4">
        <f t="shared" si="14"/>
        <v>3.5781000000000347</v>
      </c>
      <c r="G289" s="12">
        <v>2023</v>
      </c>
    </row>
    <row r="290" spans="1:7" x14ac:dyDescent="0.2">
      <c r="A290" s="18">
        <v>44987.171417824073</v>
      </c>
      <c r="B290" s="4">
        <v>1.2199999999999989</v>
      </c>
      <c r="C290" s="4">
        <v>1.23</v>
      </c>
      <c r="D290" s="4">
        <f t="shared" si="13"/>
        <v>1.5005999999999986</v>
      </c>
      <c r="E290" s="4">
        <f t="shared" si="12"/>
        <v>168.5104</v>
      </c>
      <c r="F290" s="4">
        <f t="shared" si="14"/>
        <v>3.5904000000000167</v>
      </c>
      <c r="G290" s="12">
        <v>2023</v>
      </c>
    </row>
    <row r="291" spans="1:7" x14ac:dyDescent="0.2">
      <c r="A291" s="18">
        <v>44987.214241898146</v>
      </c>
      <c r="B291" s="4">
        <v>1.2299999999999969</v>
      </c>
      <c r="C291" s="4">
        <v>1.23</v>
      </c>
      <c r="D291" s="4">
        <f t="shared" si="13"/>
        <v>1.5128999999999961</v>
      </c>
      <c r="E291" s="4">
        <f t="shared" si="12"/>
        <v>168.52270000000001</v>
      </c>
      <c r="F291" s="4">
        <f t="shared" si="14"/>
        <v>3.6027000000000271</v>
      </c>
      <c r="G291" s="12">
        <v>2023</v>
      </c>
    </row>
    <row r="292" spans="1:7" x14ac:dyDescent="0.2">
      <c r="A292" s="18">
        <v>44987.440844907411</v>
      </c>
      <c r="B292" s="4">
        <v>1.2399999999999984</v>
      </c>
      <c r="C292" s="4">
        <v>1.23</v>
      </c>
      <c r="D292" s="4">
        <f t="shared" si="13"/>
        <v>1.5251999999999981</v>
      </c>
      <c r="E292" s="4">
        <f t="shared" si="12"/>
        <v>168.53500000000003</v>
      </c>
      <c r="F292" s="4">
        <f t="shared" si="14"/>
        <v>3.6150000000000375</v>
      </c>
      <c r="G292" s="12">
        <v>2023</v>
      </c>
    </row>
    <row r="293" spans="1:7" x14ac:dyDescent="0.2">
      <c r="A293" s="18">
        <v>44996.324438657408</v>
      </c>
      <c r="B293" s="4">
        <v>1.25</v>
      </c>
      <c r="C293" s="4">
        <v>1.23</v>
      </c>
      <c r="D293" s="4">
        <f t="shared" si="13"/>
        <v>1.5375000000000001</v>
      </c>
      <c r="E293" s="4">
        <f t="shared" si="12"/>
        <v>168.54730000000001</v>
      </c>
      <c r="F293" s="4">
        <f t="shared" si="14"/>
        <v>3.6273000000000195</v>
      </c>
      <c r="G293" s="12">
        <v>2023</v>
      </c>
    </row>
    <row r="294" spans="1:7" x14ac:dyDescent="0.2">
      <c r="A294" s="18">
        <v>44996.788726851853</v>
      </c>
      <c r="B294" s="4">
        <v>1.259999999999998</v>
      </c>
      <c r="C294" s="4">
        <v>1.23</v>
      </c>
      <c r="D294" s="4">
        <f t="shared" si="13"/>
        <v>1.5497999999999976</v>
      </c>
      <c r="E294" s="4">
        <f t="shared" si="12"/>
        <v>168.55960000000002</v>
      </c>
      <c r="F294" s="4">
        <f t="shared" si="14"/>
        <v>3.6396000000000299</v>
      </c>
      <c r="G294" s="12">
        <v>2023</v>
      </c>
    </row>
    <row r="295" spans="1:7" x14ac:dyDescent="0.2">
      <c r="A295" s="18">
        <v>44996.789982638889</v>
      </c>
      <c r="B295" s="4">
        <v>1.2699999999999996</v>
      </c>
      <c r="C295" s="4">
        <v>1.23</v>
      </c>
      <c r="D295" s="4">
        <f t="shared" si="13"/>
        <v>1.5620999999999994</v>
      </c>
      <c r="E295" s="4">
        <f t="shared" si="12"/>
        <v>168.5719</v>
      </c>
      <c r="F295" s="4">
        <f t="shared" si="14"/>
        <v>3.6519000000000119</v>
      </c>
      <c r="G295" s="12">
        <v>2023</v>
      </c>
    </row>
    <row r="296" spans="1:7" x14ac:dyDescent="0.2">
      <c r="A296" s="18">
        <v>44996.791354166664</v>
      </c>
      <c r="B296" s="4">
        <v>1.2799999999999976</v>
      </c>
      <c r="C296" s="4">
        <v>1.23</v>
      </c>
      <c r="D296" s="4">
        <f t="shared" si="13"/>
        <v>1.5743999999999969</v>
      </c>
      <c r="E296" s="4">
        <f t="shared" si="12"/>
        <v>168.58420000000001</v>
      </c>
      <c r="F296" s="4">
        <f t="shared" si="14"/>
        <v>3.6642000000000223</v>
      </c>
      <c r="G296" s="12">
        <v>2023</v>
      </c>
    </row>
    <row r="297" spans="1:7" x14ac:dyDescent="0.2">
      <c r="A297" s="18">
        <v>44996.792945601854</v>
      </c>
      <c r="B297" s="4">
        <v>1.2899999999999991</v>
      </c>
      <c r="C297" s="4">
        <v>1.23</v>
      </c>
      <c r="D297" s="4">
        <f t="shared" si="13"/>
        <v>1.5866999999999989</v>
      </c>
      <c r="E297" s="4">
        <f t="shared" ref="E297:E360" si="15">D297+$E$167</f>
        <v>168.59650000000002</v>
      </c>
      <c r="F297" s="4">
        <f t="shared" si="14"/>
        <v>3.6765000000000327</v>
      </c>
      <c r="G297" s="12">
        <v>2023</v>
      </c>
    </row>
    <row r="298" spans="1:7" x14ac:dyDescent="0.2">
      <c r="A298" s="18">
        <v>44996.79464699074</v>
      </c>
      <c r="B298" s="4">
        <v>1.2999999999999972</v>
      </c>
      <c r="C298" s="4">
        <v>1.23</v>
      </c>
      <c r="D298" s="4">
        <f t="shared" si="13"/>
        <v>1.5989999999999964</v>
      </c>
      <c r="E298" s="4">
        <f t="shared" si="15"/>
        <v>168.6088</v>
      </c>
      <c r="F298" s="4">
        <f t="shared" si="14"/>
        <v>3.6888000000000147</v>
      </c>
      <c r="G298" s="12">
        <v>2023</v>
      </c>
    </row>
    <row r="299" spans="1:7" x14ac:dyDescent="0.2">
      <c r="A299" s="18">
        <v>44996.798333333332</v>
      </c>
      <c r="B299" s="4">
        <v>1.3099999999999987</v>
      </c>
      <c r="C299" s="4">
        <v>1.23</v>
      </c>
      <c r="D299" s="4">
        <f t="shared" si="13"/>
        <v>1.6112999999999984</v>
      </c>
      <c r="E299" s="4">
        <f t="shared" si="15"/>
        <v>168.62110000000001</v>
      </c>
      <c r="F299" s="4">
        <f t="shared" si="14"/>
        <v>3.7011000000000251</v>
      </c>
      <c r="G299" s="12">
        <v>2023</v>
      </c>
    </row>
    <row r="300" spans="1:7" x14ac:dyDescent="0.2">
      <c r="A300" s="18">
        <v>44996.80091435185</v>
      </c>
      <c r="B300" s="4">
        <v>1.3200000000000003</v>
      </c>
      <c r="C300" s="4">
        <v>1.23</v>
      </c>
      <c r="D300" s="4">
        <f t="shared" si="13"/>
        <v>1.6236000000000004</v>
      </c>
      <c r="E300" s="4">
        <f t="shared" si="15"/>
        <v>168.63340000000002</v>
      </c>
      <c r="F300" s="4">
        <f t="shared" si="14"/>
        <v>3.7134000000000356</v>
      </c>
      <c r="G300" s="12">
        <v>2023</v>
      </c>
    </row>
    <row r="301" spans="1:7" x14ac:dyDescent="0.2">
      <c r="A301" s="18">
        <v>44996.802748842594</v>
      </c>
      <c r="B301" s="4">
        <v>1.3299999999999983</v>
      </c>
      <c r="C301" s="4">
        <v>1.23</v>
      </c>
      <c r="D301" s="4">
        <f t="shared" si="13"/>
        <v>1.6358999999999979</v>
      </c>
      <c r="E301" s="4">
        <f t="shared" si="15"/>
        <v>168.64570000000001</v>
      </c>
      <c r="F301" s="4">
        <f t="shared" si="14"/>
        <v>3.7257000000000176</v>
      </c>
      <c r="G301" s="12">
        <v>2023</v>
      </c>
    </row>
    <row r="302" spans="1:7" x14ac:dyDescent="0.2">
      <c r="A302" s="18">
        <v>44996.80554976852</v>
      </c>
      <c r="B302" s="4">
        <v>1.3399999999999999</v>
      </c>
      <c r="C302" s="4">
        <v>1.23</v>
      </c>
      <c r="D302" s="4">
        <f t="shared" si="13"/>
        <v>1.6481999999999999</v>
      </c>
      <c r="E302" s="4">
        <f t="shared" si="15"/>
        <v>168.65800000000002</v>
      </c>
      <c r="F302" s="4">
        <f t="shared" si="14"/>
        <v>3.738000000000028</v>
      </c>
      <c r="G302" s="12">
        <v>2023</v>
      </c>
    </row>
    <row r="303" spans="1:7" x14ac:dyDescent="0.2">
      <c r="A303" s="18">
        <v>44996.807013888887</v>
      </c>
      <c r="B303" s="4">
        <v>1.3499999999999979</v>
      </c>
      <c r="C303" s="4">
        <v>1.23</v>
      </c>
      <c r="D303" s="4">
        <f t="shared" si="13"/>
        <v>1.6604999999999974</v>
      </c>
      <c r="E303" s="4">
        <f t="shared" si="15"/>
        <v>168.6703</v>
      </c>
      <c r="F303" s="4">
        <f t="shared" si="14"/>
        <v>3.75030000000001</v>
      </c>
      <c r="G303" s="12">
        <v>2023</v>
      </c>
    </row>
    <row r="304" spans="1:7" x14ac:dyDescent="0.2">
      <c r="A304" s="18">
        <v>44996.809027777781</v>
      </c>
      <c r="B304" s="4">
        <v>1.3599999999999994</v>
      </c>
      <c r="C304" s="4">
        <v>1.23</v>
      </c>
      <c r="D304" s="4">
        <f t="shared" si="13"/>
        <v>1.6727999999999992</v>
      </c>
      <c r="E304" s="4">
        <f t="shared" si="15"/>
        <v>168.68260000000001</v>
      </c>
      <c r="F304" s="4">
        <f t="shared" si="14"/>
        <v>3.7626000000000204</v>
      </c>
      <c r="G304" s="12">
        <v>2023</v>
      </c>
    </row>
    <row r="305" spans="1:7" x14ac:dyDescent="0.2">
      <c r="A305" s="18">
        <v>44996.812065972219</v>
      </c>
      <c r="B305" s="4">
        <v>1.3699999999999974</v>
      </c>
      <c r="C305" s="4">
        <v>1.23</v>
      </c>
      <c r="D305" s="4">
        <f t="shared" si="13"/>
        <v>1.6850999999999969</v>
      </c>
      <c r="E305" s="4">
        <f t="shared" si="15"/>
        <v>168.69490000000002</v>
      </c>
      <c r="F305" s="4">
        <f t="shared" si="14"/>
        <v>3.7749000000000308</v>
      </c>
      <c r="G305" s="12">
        <v>2023</v>
      </c>
    </row>
    <row r="306" spans="1:7" x14ac:dyDescent="0.2">
      <c r="A306" s="18">
        <v>44996.834861111114</v>
      </c>
      <c r="B306" s="4">
        <v>1.379999999999999</v>
      </c>
      <c r="C306" s="4">
        <v>1.23</v>
      </c>
      <c r="D306" s="4">
        <f t="shared" si="13"/>
        <v>1.6973999999999987</v>
      </c>
      <c r="E306" s="4">
        <f t="shared" si="15"/>
        <v>168.7072</v>
      </c>
      <c r="F306" s="4">
        <f t="shared" si="14"/>
        <v>3.7872000000000128</v>
      </c>
      <c r="G306" s="12">
        <v>2023</v>
      </c>
    </row>
    <row r="307" spans="1:7" x14ac:dyDescent="0.2">
      <c r="A307" s="18">
        <v>44996.836521990743</v>
      </c>
      <c r="B307" s="4">
        <v>1.389999999999997</v>
      </c>
      <c r="C307" s="4">
        <v>1.23</v>
      </c>
      <c r="D307" s="4">
        <f t="shared" ref="D307:D370" si="16">B307*C307</f>
        <v>1.7096999999999962</v>
      </c>
      <c r="E307" s="4">
        <f t="shared" si="15"/>
        <v>168.71950000000001</v>
      </c>
      <c r="F307" s="4">
        <f t="shared" si="14"/>
        <v>3.7995000000000232</v>
      </c>
      <c r="G307" s="12">
        <v>2023</v>
      </c>
    </row>
    <row r="308" spans="1:7" x14ac:dyDescent="0.2">
      <c r="A308" s="18">
        <v>44996.878761574073</v>
      </c>
      <c r="B308" s="4">
        <v>1.3999999999999986</v>
      </c>
      <c r="C308" s="4">
        <v>1.23</v>
      </c>
      <c r="D308" s="4">
        <f t="shared" si="16"/>
        <v>1.7219999999999982</v>
      </c>
      <c r="E308" s="4">
        <f t="shared" si="15"/>
        <v>168.73180000000002</v>
      </c>
      <c r="F308" s="4">
        <f t="shared" si="14"/>
        <v>3.8118000000000336</v>
      </c>
      <c r="G308" s="12">
        <v>2023</v>
      </c>
    </row>
    <row r="309" spans="1:7" x14ac:dyDescent="0.2">
      <c r="A309" s="18">
        <v>44996.883732638889</v>
      </c>
      <c r="B309" s="4">
        <v>1.4100000000000001</v>
      </c>
      <c r="C309" s="4">
        <v>1.23</v>
      </c>
      <c r="D309" s="4">
        <f t="shared" si="16"/>
        <v>1.7343000000000002</v>
      </c>
      <c r="E309" s="4">
        <f t="shared" si="15"/>
        <v>168.7441</v>
      </c>
      <c r="F309" s="4">
        <f t="shared" si="14"/>
        <v>3.8241000000000156</v>
      </c>
      <c r="G309" s="12">
        <v>2023</v>
      </c>
    </row>
    <row r="310" spans="1:7" x14ac:dyDescent="0.2">
      <c r="A310" s="18">
        <v>44996.886099537034</v>
      </c>
      <c r="B310" s="4">
        <v>1.4199999999999982</v>
      </c>
      <c r="C310" s="4">
        <v>1.23</v>
      </c>
      <c r="D310" s="4">
        <f t="shared" si="16"/>
        <v>1.7465999999999977</v>
      </c>
      <c r="E310" s="4">
        <f t="shared" si="15"/>
        <v>168.75640000000001</v>
      </c>
      <c r="F310" s="4">
        <f t="shared" si="14"/>
        <v>3.836400000000026</v>
      </c>
      <c r="G310" s="12">
        <v>2023</v>
      </c>
    </row>
    <row r="311" spans="1:7" x14ac:dyDescent="0.2">
      <c r="A311" s="18">
        <v>44996.888373842594</v>
      </c>
      <c r="B311" s="4">
        <v>1.4299999999999997</v>
      </c>
      <c r="C311" s="4">
        <v>1.23</v>
      </c>
      <c r="D311" s="4">
        <f t="shared" si="16"/>
        <v>1.7588999999999997</v>
      </c>
      <c r="E311" s="4">
        <f t="shared" si="15"/>
        <v>168.76870000000002</v>
      </c>
      <c r="F311" s="4">
        <f t="shared" si="14"/>
        <v>3.8487000000000364</v>
      </c>
      <c r="G311" s="12">
        <v>2023</v>
      </c>
    </row>
    <row r="312" spans="1:7" x14ac:dyDescent="0.2">
      <c r="A312" s="18">
        <v>44996.897528935187</v>
      </c>
      <c r="B312" s="4">
        <v>1.4399999999999977</v>
      </c>
      <c r="C312" s="4">
        <v>1.23</v>
      </c>
      <c r="D312" s="4">
        <f t="shared" si="16"/>
        <v>1.7711999999999972</v>
      </c>
      <c r="E312" s="4">
        <f t="shared" si="15"/>
        <v>168.78100000000001</v>
      </c>
      <c r="F312" s="4">
        <f t="shared" si="14"/>
        <v>3.8610000000000184</v>
      </c>
      <c r="G312" s="12">
        <v>2023</v>
      </c>
    </row>
    <row r="313" spans="1:7" x14ac:dyDescent="0.2">
      <c r="A313" s="18">
        <v>44996.903200231478</v>
      </c>
      <c r="B313" s="4">
        <v>1.4499999999999993</v>
      </c>
      <c r="C313" s="4">
        <v>1.23</v>
      </c>
      <c r="D313" s="4">
        <f t="shared" si="16"/>
        <v>1.7834999999999992</v>
      </c>
      <c r="E313" s="4">
        <f t="shared" si="15"/>
        <v>168.79330000000002</v>
      </c>
      <c r="F313" s="4">
        <f t="shared" si="14"/>
        <v>3.8733000000000288</v>
      </c>
      <c r="G313" s="12">
        <v>2023</v>
      </c>
    </row>
    <row r="314" spans="1:7" x14ac:dyDescent="0.2">
      <c r="A314" s="18">
        <v>44996.905862268519</v>
      </c>
      <c r="B314" s="4">
        <v>1.4599999999999973</v>
      </c>
      <c r="C314" s="4">
        <v>1.23</v>
      </c>
      <c r="D314" s="4">
        <f t="shared" si="16"/>
        <v>1.7957999999999967</v>
      </c>
      <c r="E314" s="4">
        <f t="shared" si="15"/>
        <v>168.8056</v>
      </c>
      <c r="F314" s="4">
        <f t="shared" si="14"/>
        <v>3.8856000000000108</v>
      </c>
      <c r="G314" s="12">
        <v>2023</v>
      </c>
    </row>
    <row r="315" spans="1:7" x14ac:dyDescent="0.2">
      <c r="A315" s="18">
        <v>44996.906793981485</v>
      </c>
      <c r="B315" s="4">
        <v>1.4699999999999989</v>
      </c>
      <c r="C315" s="4">
        <v>1.23</v>
      </c>
      <c r="D315" s="4">
        <f t="shared" si="16"/>
        <v>1.8080999999999985</v>
      </c>
      <c r="E315" s="4">
        <f t="shared" si="15"/>
        <v>168.81790000000001</v>
      </c>
      <c r="F315" s="4">
        <f t="shared" si="14"/>
        <v>3.8979000000000212</v>
      </c>
      <c r="G315" s="12">
        <v>2023</v>
      </c>
    </row>
    <row r="316" spans="1:7" x14ac:dyDescent="0.2">
      <c r="A316" s="18">
        <v>44996.908246527775</v>
      </c>
      <c r="B316" s="4">
        <v>1.4799999999999969</v>
      </c>
      <c r="C316" s="4">
        <v>1.23</v>
      </c>
      <c r="D316" s="4">
        <f t="shared" si="16"/>
        <v>1.820399999999996</v>
      </c>
      <c r="E316" s="4">
        <f t="shared" si="15"/>
        <v>168.83020000000002</v>
      </c>
      <c r="F316" s="4">
        <f t="shared" si="14"/>
        <v>3.9102000000000317</v>
      </c>
      <c r="G316" s="12">
        <v>2023</v>
      </c>
    </row>
    <row r="317" spans="1:7" x14ac:dyDescent="0.2">
      <c r="A317" s="18">
        <v>44996.90942708333</v>
      </c>
      <c r="B317" s="4">
        <v>1.4899999999999984</v>
      </c>
      <c r="C317" s="4">
        <v>1.23</v>
      </c>
      <c r="D317" s="4">
        <f t="shared" si="16"/>
        <v>1.832699999999998</v>
      </c>
      <c r="E317" s="4">
        <f t="shared" si="15"/>
        <v>168.8425</v>
      </c>
      <c r="F317" s="4">
        <f t="shared" si="14"/>
        <v>3.9225000000000136</v>
      </c>
      <c r="G317" s="12">
        <v>2023</v>
      </c>
    </row>
    <row r="318" spans="1:7" x14ac:dyDescent="0.2">
      <c r="A318" s="18">
        <v>44996.911059027778</v>
      </c>
      <c r="B318" s="4">
        <v>1.5</v>
      </c>
      <c r="C318" s="4">
        <v>1.23</v>
      </c>
      <c r="D318" s="4">
        <f t="shared" si="16"/>
        <v>1.845</v>
      </c>
      <c r="E318" s="4">
        <f t="shared" si="15"/>
        <v>168.85480000000001</v>
      </c>
      <c r="F318" s="4">
        <f t="shared" si="14"/>
        <v>3.9348000000000241</v>
      </c>
      <c r="G318" s="12">
        <v>2023</v>
      </c>
    </row>
    <row r="319" spans="1:7" x14ac:dyDescent="0.2">
      <c r="A319" s="18">
        <v>44996.912586805556</v>
      </c>
      <c r="B319" s="4">
        <v>1.509999999999998</v>
      </c>
      <c r="C319" s="4">
        <v>1.23</v>
      </c>
      <c r="D319" s="4">
        <f t="shared" si="16"/>
        <v>1.8572999999999975</v>
      </c>
      <c r="E319" s="4">
        <f t="shared" si="15"/>
        <v>168.86710000000002</v>
      </c>
      <c r="F319" s="4">
        <f t="shared" si="14"/>
        <v>3.9471000000000345</v>
      </c>
      <c r="G319" s="12">
        <v>2023</v>
      </c>
    </row>
    <row r="320" spans="1:7" x14ac:dyDescent="0.2">
      <c r="A320" s="18">
        <v>44996.915434027775</v>
      </c>
      <c r="B320" s="4">
        <v>1.5199999999999996</v>
      </c>
      <c r="C320" s="4">
        <v>1.23</v>
      </c>
      <c r="D320" s="4">
        <f t="shared" si="16"/>
        <v>1.8695999999999995</v>
      </c>
      <c r="E320" s="4">
        <f t="shared" si="15"/>
        <v>168.8794</v>
      </c>
      <c r="F320" s="4">
        <f t="shared" si="14"/>
        <v>3.9594000000000165</v>
      </c>
      <c r="G320" s="12">
        <v>2023</v>
      </c>
    </row>
    <row r="321" spans="1:7" x14ac:dyDescent="0.2">
      <c r="A321" s="18">
        <v>44996.917899305554</v>
      </c>
      <c r="B321" s="4">
        <v>1.5299999999999976</v>
      </c>
      <c r="C321" s="4">
        <v>1.23</v>
      </c>
      <c r="D321" s="4">
        <f t="shared" si="16"/>
        <v>1.881899999999997</v>
      </c>
      <c r="E321" s="4">
        <f t="shared" si="15"/>
        <v>168.89170000000001</v>
      </c>
      <c r="F321" s="4">
        <f t="shared" si="14"/>
        <v>3.9717000000000269</v>
      </c>
      <c r="G321" s="12">
        <v>2023</v>
      </c>
    </row>
    <row r="322" spans="1:7" x14ac:dyDescent="0.2">
      <c r="A322" s="18">
        <v>44996.920173611114</v>
      </c>
      <c r="B322" s="4">
        <v>1.5399999999999991</v>
      </c>
      <c r="C322" s="4">
        <v>1.23</v>
      </c>
      <c r="D322" s="4">
        <f t="shared" si="16"/>
        <v>1.894199999999999</v>
      </c>
      <c r="E322" s="4">
        <f t="shared" si="15"/>
        <v>168.90400000000002</v>
      </c>
      <c r="F322" s="4">
        <f t="shared" si="14"/>
        <v>3.9840000000000373</v>
      </c>
      <c r="G322" s="12">
        <v>2023</v>
      </c>
    </row>
    <row r="323" spans="1:7" x14ac:dyDescent="0.2">
      <c r="A323" s="18">
        <v>44996.921776620373</v>
      </c>
      <c r="B323" s="4">
        <v>1.5499999999999972</v>
      </c>
      <c r="C323" s="4">
        <v>1.23</v>
      </c>
      <c r="D323" s="4">
        <f t="shared" si="16"/>
        <v>1.9064999999999965</v>
      </c>
      <c r="E323" s="4">
        <f t="shared" si="15"/>
        <v>168.91630000000001</v>
      </c>
      <c r="F323" s="4">
        <f t="shared" ref="F323:F386" si="17">E323-164.92</f>
        <v>3.9963000000000193</v>
      </c>
      <c r="G323" s="12">
        <v>2023</v>
      </c>
    </row>
    <row r="324" spans="1:7" x14ac:dyDescent="0.2">
      <c r="A324" s="18">
        <v>44996.927905092591</v>
      </c>
      <c r="B324" s="4">
        <v>1.5599999999999987</v>
      </c>
      <c r="C324" s="4">
        <v>1.23</v>
      </c>
      <c r="D324" s="4">
        <f t="shared" si="16"/>
        <v>1.9187999999999985</v>
      </c>
      <c r="E324" s="4">
        <f t="shared" si="15"/>
        <v>168.92860000000002</v>
      </c>
      <c r="F324" s="4">
        <f t="shared" si="17"/>
        <v>4.0086000000000297</v>
      </c>
      <c r="G324" s="12">
        <v>2023</v>
      </c>
    </row>
    <row r="325" spans="1:7" x14ac:dyDescent="0.2">
      <c r="A325" s="18">
        <v>44996.971510416668</v>
      </c>
      <c r="B325" s="4">
        <v>1.5700000000000003</v>
      </c>
      <c r="C325" s="4">
        <v>1.23</v>
      </c>
      <c r="D325" s="4">
        <f t="shared" si="16"/>
        <v>1.9311000000000003</v>
      </c>
      <c r="E325" s="4">
        <f t="shared" si="15"/>
        <v>168.9409</v>
      </c>
      <c r="F325" s="4">
        <f t="shared" si="17"/>
        <v>4.0209000000000117</v>
      </c>
      <c r="G325" s="12">
        <v>2023</v>
      </c>
    </row>
    <row r="326" spans="1:7" x14ac:dyDescent="0.2">
      <c r="A326" s="18">
        <v>44996.975480324072</v>
      </c>
      <c r="B326" s="4">
        <v>1.5799999999999983</v>
      </c>
      <c r="C326" s="4">
        <v>1.23</v>
      </c>
      <c r="D326" s="4">
        <f t="shared" si="16"/>
        <v>1.9433999999999978</v>
      </c>
      <c r="E326" s="4">
        <f t="shared" si="15"/>
        <v>168.95320000000001</v>
      </c>
      <c r="F326" s="4">
        <f t="shared" si="17"/>
        <v>4.0332000000000221</v>
      </c>
      <c r="G326" s="12">
        <v>2023</v>
      </c>
    </row>
    <row r="327" spans="1:7" x14ac:dyDescent="0.2">
      <c r="A327" s="18">
        <v>44996.977395833332</v>
      </c>
      <c r="B327" s="4">
        <v>1.5899999999999999</v>
      </c>
      <c r="C327" s="4">
        <v>1.23</v>
      </c>
      <c r="D327" s="4">
        <f t="shared" si="16"/>
        <v>1.9556999999999998</v>
      </c>
      <c r="E327" s="4">
        <f t="shared" si="15"/>
        <v>168.96550000000002</v>
      </c>
      <c r="F327" s="4">
        <f t="shared" si="17"/>
        <v>4.0455000000000325</v>
      </c>
      <c r="G327" s="12">
        <v>2023</v>
      </c>
    </row>
    <row r="328" spans="1:7" x14ac:dyDescent="0.2">
      <c r="A328" s="18">
        <v>44996.980891203704</v>
      </c>
      <c r="B328" s="4">
        <v>1.5999999999999979</v>
      </c>
      <c r="C328" s="4">
        <v>1.23</v>
      </c>
      <c r="D328" s="4">
        <f t="shared" si="16"/>
        <v>1.9679999999999973</v>
      </c>
      <c r="E328" s="4">
        <f t="shared" si="15"/>
        <v>168.9778</v>
      </c>
      <c r="F328" s="4">
        <f t="shared" si="17"/>
        <v>4.0578000000000145</v>
      </c>
      <c r="G328" s="12">
        <v>2023</v>
      </c>
    </row>
    <row r="329" spans="1:7" x14ac:dyDescent="0.2">
      <c r="A329" s="18">
        <v>44997.002795138891</v>
      </c>
      <c r="B329" s="4">
        <v>1.6099999999999994</v>
      </c>
      <c r="C329" s="4">
        <v>1.23</v>
      </c>
      <c r="D329" s="4">
        <f t="shared" si="16"/>
        <v>1.9802999999999993</v>
      </c>
      <c r="E329" s="4">
        <f t="shared" si="15"/>
        <v>168.99010000000001</v>
      </c>
      <c r="F329" s="4">
        <f t="shared" si="17"/>
        <v>4.0701000000000249</v>
      </c>
      <c r="G329" s="12">
        <v>2023</v>
      </c>
    </row>
    <row r="330" spans="1:7" x14ac:dyDescent="0.2">
      <c r="A330" s="18">
        <v>44997.007615740738</v>
      </c>
      <c r="B330" s="4">
        <v>1.6199999999999974</v>
      </c>
      <c r="C330" s="4">
        <v>1.23</v>
      </c>
      <c r="D330" s="4">
        <f t="shared" si="16"/>
        <v>1.9925999999999968</v>
      </c>
      <c r="E330" s="4">
        <f t="shared" si="15"/>
        <v>169.00240000000002</v>
      </c>
      <c r="F330" s="4">
        <f t="shared" si="17"/>
        <v>4.0824000000000353</v>
      </c>
      <c r="G330" s="12">
        <v>2023</v>
      </c>
    </row>
    <row r="331" spans="1:7" x14ac:dyDescent="0.2">
      <c r="A331" s="18">
        <v>44997.028501157409</v>
      </c>
      <c r="B331" s="4">
        <v>1.629999999999999</v>
      </c>
      <c r="C331" s="4">
        <v>1.23</v>
      </c>
      <c r="D331" s="4">
        <f t="shared" si="16"/>
        <v>2.0048999999999988</v>
      </c>
      <c r="E331" s="4">
        <f t="shared" si="15"/>
        <v>169.0147</v>
      </c>
      <c r="F331" s="4">
        <f t="shared" si="17"/>
        <v>4.0947000000000173</v>
      </c>
      <c r="G331" s="12">
        <v>2023</v>
      </c>
    </row>
    <row r="332" spans="1:7" x14ac:dyDescent="0.2">
      <c r="A332" s="18">
        <v>45000.722280092596</v>
      </c>
      <c r="B332" s="4">
        <v>1.639999999999997</v>
      </c>
      <c r="C332" s="4">
        <v>1.23</v>
      </c>
      <c r="D332" s="4">
        <f t="shared" si="16"/>
        <v>2.0171999999999963</v>
      </c>
      <c r="E332" s="4">
        <f t="shared" si="15"/>
        <v>169.02700000000002</v>
      </c>
      <c r="F332" s="4">
        <f t="shared" si="17"/>
        <v>4.1070000000000277</v>
      </c>
      <c r="G332" s="12">
        <v>2023</v>
      </c>
    </row>
    <row r="333" spans="1:7" x14ac:dyDescent="0.2">
      <c r="A333" s="18">
        <v>45000.725162037037</v>
      </c>
      <c r="B333" s="4">
        <v>1.6499999999999986</v>
      </c>
      <c r="C333" s="4">
        <v>1.23</v>
      </c>
      <c r="D333" s="4">
        <f t="shared" si="16"/>
        <v>2.0294999999999983</v>
      </c>
      <c r="E333" s="4">
        <f t="shared" si="15"/>
        <v>169.0393</v>
      </c>
      <c r="F333" s="4">
        <f t="shared" si="17"/>
        <v>4.1193000000000097</v>
      </c>
      <c r="G333" s="12">
        <v>2023</v>
      </c>
    </row>
    <row r="334" spans="1:7" x14ac:dyDescent="0.2">
      <c r="A334" s="18">
        <v>45000.729317129626</v>
      </c>
      <c r="B334" s="4">
        <v>1.6600000000000001</v>
      </c>
      <c r="C334" s="4">
        <v>1.23</v>
      </c>
      <c r="D334" s="4">
        <f t="shared" si="16"/>
        <v>2.0418000000000003</v>
      </c>
      <c r="E334" s="4">
        <f t="shared" si="15"/>
        <v>169.05160000000001</v>
      </c>
      <c r="F334" s="4">
        <f t="shared" si="17"/>
        <v>4.1316000000000201</v>
      </c>
      <c r="G334" s="12">
        <v>2023</v>
      </c>
    </row>
    <row r="335" spans="1:7" x14ac:dyDescent="0.2">
      <c r="A335" s="18">
        <v>45000.742395833331</v>
      </c>
      <c r="B335" s="4">
        <v>1.6699999999999982</v>
      </c>
      <c r="C335" s="4">
        <v>1.23</v>
      </c>
      <c r="D335" s="4">
        <f t="shared" si="16"/>
        <v>2.0540999999999978</v>
      </c>
      <c r="E335" s="4">
        <f t="shared" si="15"/>
        <v>169.06390000000002</v>
      </c>
      <c r="F335" s="4">
        <f t="shared" si="17"/>
        <v>4.1439000000000306</v>
      </c>
      <c r="G335" s="12">
        <v>2023</v>
      </c>
    </row>
    <row r="336" spans="1:7" x14ac:dyDescent="0.2">
      <c r="A336" s="18">
        <v>45000.954241898151</v>
      </c>
      <c r="B336" s="4">
        <v>1.6799999999999997</v>
      </c>
      <c r="C336" s="4">
        <v>1.23</v>
      </c>
      <c r="D336" s="4">
        <f t="shared" si="16"/>
        <v>2.0663999999999998</v>
      </c>
      <c r="E336" s="4">
        <f t="shared" si="15"/>
        <v>169.0762</v>
      </c>
      <c r="F336" s="4">
        <f t="shared" si="17"/>
        <v>4.1562000000000126</v>
      </c>
      <c r="G336" s="12">
        <v>2023</v>
      </c>
    </row>
    <row r="337" spans="1:7" x14ac:dyDescent="0.2">
      <c r="A337" s="18">
        <v>45002.05046875</v>
      </c>
      <c r="B337" s="4">
        <v>1.6899999999999977</v>
      </c>
      <c r="C337" s="4">
        <v>1.23</v>
      </c>
      <c r="D337" s="4">
        <f t="shared" si="16"/>
        <v>2.0786999999999973</v>
      </c>
      <c r="E337" s="4">
        <f t="shared" si="15"/>
        <v>169.08850000000001</v>
      </c>
      <c r="F337" s="4">
        <f t="shared" si="17"/>
        <v>4.168500000000023</v>
      </c>
      <c r="G337" s="12">
        <v>2023</v>
      </c>
    </row>
    <row r="338" spans="1:7" x14ac:dyDescent="0.2">
      <c r="A338" s="18">
        <v>45006.212199074071</v>
      </c>
      <c r="B338" s="4">
        <v>1.6999999999999993</v>
      </c>
      <c r="C338" s="4">
        <v>1.23</v>
      </c>
      <c r="D338" s="4">
        <f t="shared" si="16"/>
        <v>2.0909999999999993</v>
      </c>
      <c r="E338" s="4">
        <f t="shared" si="15"/>
        <v>169.10080000000002</v>
      </c>
      <c r="F338" s="4">
        <f t="shared" si="17"/>
        <v>4.1808000000000334</v>
      </c>
      <c r="G338" s="12">
        <v>2023</v>
      </c>
    </row>
    <row r="339" spans="1:7" x14ac:dyDescent="0.2">
      <c r="A339" s="18">
        <v>45006.2187962963</v>
      </c>
      <c r="B339" s="4">
        <v>1.7099999999999973</v>
      </c>
      <c r="C339" s="4">
        <v>1.23</v>
      </c>
      <c r="D339" s="4">
        <f t="shared" si="16"/>
        <v>2.1032999999999968</v>
      </c>
      <c r="E339" s="4">
        <f t="shared" si="15"/>
        <v>169.1131</v>
      </c>
      <c r="F339" s="4">
        <f t="shared" si="17"/>
        <v>4.1931000000000154</v>
      </c>
      <c r="G339" s="12">
        <v>2023</v>
      </c>
    </row>
    <row r="340" spans="1:7" x14ac:dyDescent="0.2">
      <c r="A340" s="18">
        <v>45006.224016203705</v>
      </c>
      <c r="B340" s="4">
        <v>1.7199999999999989</v>
      </c>
      <c r="C340" s="4">
        <v>1.23</v>
      </c>
      <c r="D340" s="4">
        <f t="shared" si="16"/>
        <v>2.1155999999999984</v>
      </c>
      <c r="E340" s="4">
        <f t="shared" si="15"/>
        <v>169.12540000000001</v>
      </c>
      <c r="F340" s="4">
        <f t="shared" si="17"/>
        <v>4.2054000000000258</v>
      </c>
      <c r="G340" s="12">
        <v>2023</v>
      </c>
    </row>
    <row r="341" spans="1:7" x14ac:dyDescent="0.2">
      <c r="A341" s="18">
        <v>45006.228848379629</v>
      </c>
      <c r="B341" s="4">
        <v>1.7299999999999969</v>
      </c>
      <c r="C341" s="4">
        <v>1.23</v>
      </c>
      <c r="D341" s="4">
        <f t="shared" si="16"/>
        <v>2.1278999999999959</v>
      </c>
      <c r="E341" s="4">
        <f t="shared" si="15"/>
        <v>169.1377</v>
      </c>
      <c r="F341" s="4">
        <f t="shared" si="17"/>
        <v>4.2177000000000078</v>
      </c>
      <c r="G341" s="12">
        <v>2023</v>
      </c>
    </row>
    <row r="342" spans="1:7" x14ac:dyDescent="0.2">
      <c r="A342" s="18">
        <v>45006.236822916668</v>
      </c>
      <c r="B342" s="4">
        <v>1.7399999999999984</v>
      </c>
      <c r="C342" s="4">
        <v>1.23</v>
      </c>
      <c r="D342" s="4">
        <f t="shared" si="16"/>
        <v>2.1401999999999979</v>
      </c>
      <c r="E342" s="4">
        <f t="shared" si="15"/>
        <v>169.15</v>
      </c>
      <c r="F342" s="4">
        <f t="shared" si="17"/>
        <v>4.2300000000000182</v>
      </c>
      <c r="G342" s="12">
        <v>2023</v>
      </c>
    </row>
    <row r="343" spans="1:7" x14ac:dyDescent="0.2">
      <c r="A343" s="18">
        <v>45006.248559027779</v>
      </c>
      <c r="B343" s="4">
        <v>1.75</v>
      </c>
      <c r="C343" s="4">
        <v>1.23</v>
      </c>
      <c r="D343" s="4">
        <f t="shared" si="16"/>
        <v>2.1524999999999999</v>
      </c>
      <c r="E343" s="4">
        <f t="shared" si="15"/>
        <v>169.16230000000002</v>
      </c>
      <c r="F343" s="4">
        <f t="shared" si="17"/>
        <v>4.2423000000000286</v>
      </c>
      <c r="G343" s="12">
        <v>2023</v>
      </c>
    </row>
    <row r="344" spans="1:7" x14ac:dyDescent="0.2">
      <c r="A344" s="18">
        <v>45006.270781250001</v>
      </c>
      <c r="B344" s="4">
        <v>1.759999999999998</v>
      </c>
      <c r="C344" s="4">
        <v>1.23</v>
      </c>
      <c r="D344" s="4">
        <f t="shared" si="16"/>
        <v>2.1647999999999974</v>
      </c>
      <c r="E344" s="4">
        <f t="shared" si="15"/>
        <v>169.1746</v>
      </c>
      <c r="F344" s="4">
        <f t="shared" si="17"/>
        <v>4.2546000000000106</v>
      </c>
      <c r="G344" s="12">
        <v>2023</v>
      </c>
    </row>
    <row r="345" spans="1:7" x14ac:dyDescent="0.2">
      <c r="A345" s="18">
        <v>45006.286620370367</v>
      </c>
      <c r="B345" s="4">
        <v>1.7699999999999996</v>
      </c>
      <c r="C345" s="4">
        <v>1.23</v>
      </c>
      <c r="D345" s="4">
        <f t="shared" si="16"/>
        <v>2.1770999999999994</v>
      </c>
      <c r="E345" s="4">
        <f t="shared" si="15"/>
        <v>169.18690000000001</v>
      </c>
      <c r="F345" s="4">
        <f t="shared" si="17"/>
        <v>4.266900000000021</v>
      </c>
      <c r="G345" s="12">
        <v>2023</v>
      </c>
    </row>
    <row r="346" spans="1:7" x14ac:dyDescent="0.2">
      <c r="A346" s="18">
        <v>45006.296793981484</v>
      </c>
      <c r="B346" s="4">
        <v>1.7799999999999976</v>
      </c>
      <c r="C346" s="4">
        <v>1.23</v>
      </c>
      <c r="D346" s="4">
        <f t="shared" si="16"/>
        <v>2.1893999999999969</v>
      </c>
      <c r="E346" s="4">
        <f t="shared" si="15"/>
        <v>169.19920000000002</v>
      </c>
      <c r="F346" s="4">
        <f t="shared" si="17"/>
        <v>4.2792000000000314</v>
      </c>
      <c r="G346" s="12">
        <v>2023</v>
      </c>
    </row>
    <row r="347" spans="1:7" x14ac:dyDescent="0.2">
      <c r="A347" s="18">
        <v>45006.305914351855</v>
      </c>
      <c r="B347" s="4">
        <v>1.7899999999999991</v>
      </c>
      <c r="C347" s="4">
        <v>1.23</v>
      </c>
      <c r="D347" s="4">
        <f t="shared" si="16"/>
        <v>2.2016999999999989</v>
      </c>
      <c r="E347" s="4">
        <f t="shared" si="15"/>
        <v>169.2115</v>
      </c>
      <c r="F347" s="4">
        <f t="shared" si="17"/>
        <v>4.2915000000000134</v>
      </c>
      <c r="G347" s="12">
        <v>2023</v>
      </c>
    </row>
    <row r="348" spans="1:7" x14ac:dyDescent="0.2">
      <c r="A348" s="18">
        <v>45006.313275462962</v>
      </c>
      <c r="B348" s="4">
        <v>1.7999999999999972</v>
      </c>
      <c r="C348" s="4">
        <v>1.23</v>
      </c>
      <c r="D348" s="4">
        <f t="shared" si="16"/>
        <v>2.2139999999999964</v>
      </c>
      <c r="E348" s="4">
        <f t="shared" si="15"/>
        <v>169.22380000000001</v>
      </c>
      <c r="F348" s="4">
        <f t="shared" si="17"/>
        <v>4.3038000000000238</v>
      </c>
      <c r="G348" s="12">
        <v>2023</v>
      </c>
    </row>
    <row r="349" spans="1:7" x14ac:dyDescent="0.2">
      <c r="A349" s="18">
        <v>45006.318096064817</v>
      </c>
      <c r="B349" s="4">
        <v>1.8099999999999987</v>
      </c>
      <c r="C349" s="4">
        <v>1.23</v>
      </c>
      <c r="D349" s="4">
        <f t="shared" si="16"/>
        <v>2.2262999999999984</v>
      </c>
      <c r="E349" s="4">
        <f t="shared" si="15"/>
        <v>169.23610000000002</v>
      </c>
      <c r="F349" s="4">
        <f t="shared" si="17"/>
        <v>4.3161000000000342</v>
      </c>
      <c r="G349" s="12">
        <v>2023</v>
      </c>
    </row>
    <row r="350" spans="1:7" x14ac:dyDescent="0.2">
      <c r="A350" s="18">
        <v>45006.324565972223</v>
      </c>
      <c r="B350" s="4">
        <v>1.8200000000000003</v>
      </c>
      <c r="C350" s="4">
        <v>1.23</v>
      </c>
      <c r="D350" s="4">
        <f t="shared" si="16"/>
        <v>2.2386000000000004</v>
      </c>
      <c r="E350" s="4">
        <f t="shared" si="15"/>
        <v>169.2484</v>
      </c>
      <c r="F350" s="4">
        <f t="shared" si="17"/>
        <v>4.3284000000000162</v>
      </c>
      <c r="G350" s="12">
        <v>2023</v>
      </c>
    </row>
    <row r="351" spans="1:7" x14ac:dyDescent="0.2">
      <c r="A351" s="18">
        <v>45006.32917824074</v>
      </c>
      <c r="B351" s="4">
        <v>1.8299999999999983</v>
      </c>
      <c r="C351" s="4">
        <v>1.23</v>
      </c>
      <c r="D351" s="4">
        <f t="shared" si="16"/>
        <v>2.2508999999999979</v>
      </c>
      <c r="E351" s="4">
        <f t="shared" si="15"/>
        <v>169.26070000000001</v>
      </c>
      <c r="F351" s="4">
        <f t="shared" si="17"/>
        <v>4.3407000000000266</v>
      </c>
      <c r="G351" s="12">
        <v>2023</v>
      </c>
    </row>
    <row r="352" spans="1:7" x14ac:dyDescent="0.2">
      <c r="A352" s="18">
        <v>45006.334652777776</v>
      </c>
      <c r="B352" s="4">
        <v>1.8399999999999999</v>
      </c>
      <c r="C352" s="4">
        <v>1.23</v>
      </c>
      <c r="D352" s="4">
        <f t="shared" si="16"/>
        <v>2.2631999999999999</v>
      </c>
      <c r="E352" s="4">
        <f t="shared" si="15"/>
        <v>169.27300000000002</v>
      </c>
      <c r="F352" s="4">
        <f t="shared" si="17"/>
        <v>4.3530000000000371</v>
      </c>
      <c r="G352" s="12">
        <v>2023</v>
      </c>
    </row>
    <row r="353" spans="1:7" x14ac:dyDescent="0.2">
      <c r="A353" s="18">
        <v>45006.340115740742</v>
      </c>
      <c r="B353" s="4">
        <v>1.8499999999999979</v>
      </c>
      <c r="C353" s="4">
        <v>1.23</v>
      </c>
      <c r="D353" s="4">
        <f t="shared" si="16"/>
        <v>2.2754999999999974</v>
      </c>
      <c r="E353" s="4">
        <f t="shared" si="15"/>
        <v>169.28530000000001</v>
      </c>
      <c r="F353" s="4">
        <f t="shared" si="17"/>
        <v>4.3653000000000191</v>
      </c>
      <c r="G353" s="12">
        <v>2023</v>
      </c>
    </row>
    <row r="354" spans="1:7" x14ac:dyDescent="0.2">
      <c r="A354" s="18">
        <v>45006.350572916665</v>
      </c>
      <c r="B354" s="4">
        <v>1.8599999999999994</v>
      </c>
      <c r="C354" s="4">
        <v>1.23</v>
      </c>
      <c r="D354" s="4">
        <f t="shared" si="16"/>
        <v>2.2877999999999994</v>
      </c>
      <c r="E354" s="4">
        <f t="shared" si="15"/>
        <v>169.29760000000002</v>
      </c>
      <c r="F354" s="4">
        <f t="shared" si="17"/>
        <v>4.3776000000000295</v>
      </c>
      <c r="G354" s="12">
        <v>2023</v>
      </c>
    </row>
    <row r="355" spans="1:7" x14ac:dyDescent="0.2">
      <c r="A355" s="18">
        <v>45006.356238425928</v>
      </c>
      <c r="B355" s="4">
        <v>1.8699999999999974</v>
      </c>
      <c r="C355" s="4">
        <v>1.23</v>
      </c>
      <c r="D355" s="4">
        <f t="shared" si="16"/>
        <v>2.3000999999999969</v>
      </c>
      <c r="E355" s="4">
        <f t="shared" si="15"/>
        <v>169.3099</v>
      </c>
      <c r="F355" s="4">
        <f t="shared" si="17"/>
        <v>4.3899000000000115</v>
      </c>
      <c r="G355" s="12">
        <v>2023</v>
      </c>
    </row>
    <row r="356" spans="1:7" x14ac:dyDescent="0.2">
      <c r="A356" s="18">
        <v>45006.36464699074</v>
      </c>
      <c r="B356" s="4">
        <v>1.879999999999999</v>
      </c>
      <c r="C356" s="4">
        <v>1.23</v>
      </c>
      <c r="D356" s="4">
        <f t="shared" si="16"/>
        <v>2.3123999999999989</v>
      </c>
      <c r="E356" s="4">
        <f t="shared" si="15"/>
        <v>169.32220000000001</v>
      </c>
      <c r="F356" s="4">
        <f t="shared" si="17"/>
        <v>4.4022000000000219</v>
      </c>
      <c r="G356" s="12">
        <v>2023</v>
      </c>
    </row>
    <row r="357" spans="1:7" x14ac:dyDescent="0.2">
      <c r="A357" s="18">
        <v>45006.374976851854</v>
      </c>
      <c r="B357" s="4">
        <v>1.889999999999997</v>
      </c>
      <c r="C357" s="4">
        <v>1.23</v>
      </c>
      <c r="D357" s="4">
        <f t="shared" si="16"/>
        <v>2.3246999999999964</v>
      </c>
      <c r="E357" s="4">
        <f t="shared" si="15"/>
        <v>169.33450000000002</v>
      </c>
      <c r="F357" s="4">
        <f t="shared" si="17"/>
        <v>4.4145000000000323</v>
      </c>
      <c r="G357" s="12">
        <v>2023</v>
      </c>
    </row>
    <row r="358" spans="1:7" x14ac:dyDescent="0.2">
      <c r="A358" s="18">
        <v>45006.385943287038</v>
      </c>
      <c r="B358" s="4">
        <v>1.8999999999999986</v>
      </c>
      <c r="C358" s="4">
        <v>1.23</v>
      </c>
      <c r="D358" s="4">
        <f t="shared" si="16"/>
        <v>2.3369999999999984</v>
      </c>
      <c r="E358" s="4">
        <f t="shared" si="15"/>
        <v>169.3468</v>
      </c>
      <c r="F358" s="4">
        <f t="shared" si="17"/>
        <v>4.4268000000000143</v>
      </c>
      <c r="G358" s="12">
        <v>2023</v>
      </c>
    </row>
    <row r="359" spans="1:7" x14ac:dyDescent="0.2">
      <c r="A359" s="18">
        <v>45006.390468750003</v>
      </c>
      <c r="B359" s="4">
        <v>1.9100000000000001</v>
      </c>
      <c r="C359" s="4">
        <v>1.23</v>
      </c>
      <c r="D359" s="4">
        <f t="shared" si="16"/>
        <v>2.3492999999999999</v>
      </c>
      <c r="E359" s="4">
        <f t="shared" si="15"/>
        <v>169.35910000000001</v>
      </c>
      <c r="F359" s="4">
        <f t="shared" si="17"/>
        <v>4.4391000000000247</v>
      </c>
      <c r="G359" s="12">
        <v>2023</v>
      </c>
    </row>
    <row r="360" spans="1:7" x14ac:dyDescent="0.2">
      <c r="A360" s="18">
        <v>45006.404959490741</v>
      </c>
      <c r="B360" s="4">
        <v>1.9199999999999982</v>
      </c>
      <c r="C360" s="4">
        <v>1.23</v>
      </c>
      <c r="D360" s="4">
        <f t="shared" si="16"/>
        <v>2.3615999999999975</v>
      </c>
      <c r="E360" s="4">
        <f t="shared" si="15"/>
        <v>169.37140000000002</v>
      </c>
      <c r="F360" s="4">
        <f t="shared" si="17"/>
        <v>4.4514000000000351</v>
      </c>
      <c r="G360" s="12">
        <v>2023</v>
      </c>
    </row>
    <row r="361" spans="1:7" x14ac:dyDescent="0.2">
      <c r="A361" s="18">
        <v>45006.579884259256</v>
      </c>
      <c r="B361" s="4">
        <v>1.9299999999999997</v>
      </c>
      <c r="C361" s="4">
        <v>1.23</v>
      </c>
      <c r="D361" s="4">
        <f t="shared" si="16"/>
        <v>2.3738999999999995</v>
      </c>
      <c r="E361" s="4">
        <f t="shared" ref="E361:E398" si="18">D361+$E$167</f>
        <v>169.3837</v>
      </c>
      <c r="F361" s="4">
        <f t="shared" si="17"/>
        <v>4.4637000000000171</v>
      </c>
      <c r="G361" s="12">
        <v>2023</v>
      </c>
    </row>
    <row r="362" spans="1:7" x14ac:dyDescent="0.2">
      <c r="A362" s="18">
        <v>45006.838587962964</v>
      </c>
      <c r="B362" s="4">
        <v>1.9399999999999977</v>
      </c>
      <c r="C362" s="4">
        <v>1.23</v>
      </c>
      <c r="D362" s="4">
        <f t="shared" si="16"/>
        <v>2.386199999999997</v>
      </c>
      <c r="E362" s="4">
        <f t="shared" si="18"/>
        <v>169.39600000000002</v>
      </c>
      <c r="F362" s="4">
        <f t="shared" si="17"/>
        <v>4.4760000000000275</v>
      </c>
      <c r="G362" s="12">
        <v>2023</v>
      </c>
    </row>
    <row r="363" spans="1:7" x14ac:dyDescent="0.2">
      <c r="A363" s="18">
        <v>45006.856776620371</v>
      </c>
      <c r="B363" s="4">
        <v>1.9499999999999993</v>
      </c>
      <c r="C363" s="4">
        <v>1.23</v>
      </c>
      <c r="D363" s="4">
        <f t="shared" si="16"/>
        <v>2.398499999999999</v>
      </c>
      <c r="E363" s="4">
        <f t="shared" si="18"/>
        <v>169.40830000000003</v>
      </c>
      <c r="F363" s="4">
        <f t="shared" si="17"/>
        <v>4.4883000000000379</v>
      </c>
      <c r="G363" s="12">
        <v>2023</v>
      </c>
    </row>
    <row r="364" spans="1:7" x14ac:dyDescent="0.2">
      <c r="A364" s="18">
        <v>45006.860891203702</v>
      </c>
      <c r="B364" s="4">
        <v>1.9599999999999973</v>
      </c>
      <c r="C364" s="4">
        <v>1.23</v>
      </c>
      <c r="D364" s="4">
        <f t="shared" si="16"/>
        <v>2.4107999999999965</v>
      </c>
      <c r="E364" s="4">
        <f t="shared" si="18"/>
        <v>169.42060000000001</v>
      </c>
      <c r="F364" s="4">
        <f t="shared" si="17"/>
        <v>4.5006000000000199</v>
      </c>
      <c r="G364" s="12">
        <v>2023</v>
      </c>
    </row>
    <row r="365" spans="1:7" x14ac:dyDescent="0.2">
      <c r="A365" s="18">
        <v>45006.873177083333</v>
      </c>
      <c r="B365" s="4">
        <v>1.9699999999999989</v>
      </c>
      <c r="C365" s="4">
        <v>1.23</v>
      </c>
      <c r="D365" s="4">
        <f t="shared" si="16"/>
        <v>2.4230999999999985</v>
      </c>
      <c r="E365" s="4">
        <f t="shared" si="18"/>
        <v>169.43290000000002</v>
      </c>
      <c r="F365" s="4">
        <f t="shared" si="17"/>
        <v>4.5129000000000303</v>
      </c>
      <c r="G365" s="12">
        <v>2023</v>
      </c>
    </row>
    <row r="366" spans="1:7" x14ac:dyDescent="0.2">
      <c r="A366" s="18">
        <v>45006.912366898148</v>
      </c>
      <c r="B366" s="4">
        <v>1.9799999999999969</v>
      </c>
      <c r="C366" s="4">
        <v>1.23</v>
      </c>
      <c r="D366" s="4">
        <f t="shared" si="16"/>
        <v>2.435399999999996</v>
      </c>
      <c r="E366" s="4">
        <f t="shared" si="18"/>
        <v>169.4452</v>
      </c>
      <c r="F366" s="4">
        <f t="shared" si="17"/>
        <v>4.5252000000000123</v>
      </c>
      <c r="G366" s="12">
        <v>2023</v>
      </c>
    </row>
    <row r="367" spans="1:7" x14ac:dyDescent="0.2">
      <c r="A367" s="18">
        <v>45006.979560185187</v>
      </c>
      <c r="B367" s="4">
        <v>1.9899999999999984</v>
      </c>
      <c r="C367" s="4">
        <v>1.23</v>
      </c>
      <c r="D367" s="4">
        <f t="shared" si="16"/>
        <v>2.447699999999998</v>
      </c>
      <c r="E367" s="4">
        <f t="shared" si="18"/>
        <v>169.45750000000001</v>
      </c>
      <c r="F367" s="4">
        <f t="shared" si="17"/>
        <v>4.5375000000000227</v>
      </c>
      <c r="G367" s="12">
        <v>2023</v>
      </c>
    </row>
    <row r="368" spans="1:7" x14ac:dyDescent="0.2">
      <c r="A368" s="18">
        <v>45006.988362268516</v>
      </c>
      <c r="B368" s="4">
        <v>2</v>
      </c>
      <c r="C368" s="4">
        <v>1.23</v>
      </c>
      <c r="D368" s="4">
        <f t="shared" si="16"/>
        <v>2.46</v>
      </c>
      <c r="E368" s="4">
        <f t="shared" si="18"/>
        <v>169.46980000000002</v>
      </c>
      <c r="F368" s="4">
        <f t="shared" si="17"/>
        <v>4.5498000000000332</v>
      </c>
      <c r="G368" s="12">
        <v>2023</v>
      </c>
    </row>
    <row r="369" spans="1:7" x14ac:dyDescent="0.2">
      <c r="A369" s="18">
        <v>45007.226151620373</v>
      </c>
      <c r="B369" s="4">
        <v>2.009999999999998</v>
      </c>
      <c r="C369" s="4">
        <v>1.23</v>
      </c>
      <c r="D369" s="4">
        <f t="shared" si="16"/>
        <v>2.4722999999999975</v>
      </c>
      <c r="E369" s="4">
        <f t="shared" si="18"/>
        <v>169.4821</v>
      </c>
      <c r="F369" s="4">
        <f t="shared" si="17"/>
        <v>4.5621000000000151</v>
      </c>
      <c r="G369" s="12">
        <v>2023</v>
      </c>
    </row>
    <row r="370" spans="1:7" x14ac:dyDescent="0.2">
      <c r="A370" s="18">
        <v>45009.157951388886</v>
      </c>
      <c r="B370" s="4">
        <v>2.0199999999999996</v>
      </c>
      <c r="C370" s="4">
        <v>1.23</v>
      </c>
      <c r="D370" s="4">
        <f t="shared" si="16"/>
        <v>2.4845999999999995</v>
      </c>
      <c r="E370" s="4">
        <f t="shared" si="18"/>
        <v>169.49440000000001</v>
      </c>
      <c r="F370" s="4">
        <f t="shared" si="17"/>
        <v>4.5744000000000256</v>
      </c>
      <c r="G370" s="12">
        <v>2023</v>
      </c>
    </row>
    <row r="371" spans="1:7" x14ac:dyDescent="0.2">
      <c r="A371" s="18">
        <v>45009.178344907406</v>
      </c>
      <c r="B371" s="4">
        <v>2.0299999999999976</v>
      </c>
      <c r="C371" s="4">
        <v>1.23</v>
      </c>
      <c r="D371" s="4">
        <f t="shared" ref="D371:D434" si="19">B371*C371</f>
        <v>2.496899999999997</v>
      </c>
      <c r="E371" s="4">
        <f t="shared" si="18"/>
        <v>169.50670000000002</v>
      </c>
      <c r="F371" s="4">
        <f t="shared" si="17"/>
        <v>4.586700000000036</v>
      </c>
      <c r="G371" s="12">
        <v>2023</v>
      </c>
    </row>
    <row r="372" spans="1:7" x14ac:dyDescent="0.2">
      <c r="A372" s="18">
        <v>45009.342170138887</v>
      </c>
      <c r="B372" s="4">
        <v>2.0399999999999991</v>
      </c>
      <c r="C372" s="4">
        <v>1.23</v>
      </c>
      <c r="D372" s="4">
        <f t="shared" si="19"/>
        <v>2.509199999999999</v>
      </c>
      <c r="E372" s="4">
        <f t="shared" si="18"/>
        <v>169.51900000000001</v>
      </c>
      <c r="F372" s="4">
        <f t="shared" si="17"/>
        <v>4.599000000000018</v>
      </c>
      <c r="G372" s="12">
        <v>2023</v>
      </c>
    </row>
    <row r="373" spans="1:7" x14ac:dyDescent="0.2">
      <c r="A373" s="18">
        <v>45009.352731481478</v>
      </c>
      <c r="B373" s="4">
        <v>2.0499999999999972</v>
      </c>
      <c r="C373" s="4">
        <v>1.23</v>
      </c>
      <c r="D373" s="4">
        <f t="shared" si="19"/>
        <v>2.5214999999999965</v>
      </c>
      <c r="E373" s="4">
        <f t="shared" si="18"/>
        <v>169.53130000000002</v>
      </c>
      <c r="F373" s="4">
        <f t="shared" si="17"/>
        <v>4.6113000000000284</v>
      </c>
      <c r="G373" s="12">
        <v>2023</v>
      </c>
    </row>
    <row r="374" spans="1:7" x14ac:dyDescent="0.2">
      <c r="A374" s="18">
        <v>45009.363020833334</v>
      </c>
      <c r="B374" s="4">
        <v>2.0599999999999987</v>
      </c>
      <c r="C374" s="4">
        <v>1.23</v>
      </c>
      <c r="D374" s="4">
        <f t="shared" si="19"/>
        <v>2.5337999999999985</v>
      </c>
      <c r="E374" s="4">
        <f t="shared" si="18"/>
        <v>169.5436</v>
      </c>
      <c r="F374" s="4">
        <f t="shared" si="17"/>
        <v>4.6236000000000104</v>
      </c>
      <c r="G374" s="12">
        <v>2023</v>
      </c>
    </row>
    <row r="375" spans="1:7" x14ac:dyDescent="0.2">
      <c r="A375" s="18">
        <v>45009.369450231483</v>
      </c>
      <c r="B375" s="4">
        <v>2.0700000000000003</v>
      </c>
      <c r="C375" s="4">
        <v>1.23</v>
      </c>
      <c r="D375" s="4">
        <f t="shared" si="19"/>
        <v>2.5461000000000005</v>
      </c>
      <c r="E375" s="4">
        <f t="shared" si="18"/>
        <v>169.55590000000001</v>
      </c>
      <c r="F375" s="4">
        <f t="shared" si="17"/>
        <v>4.6359000000000208</v>
      </c>
      <c r="G375" s="12">
        <v>2023</v>
      </c>
    </row>
    <row r="376" spans="1:7" x14ac:dyDescent="0.2">
      <c r="A376" s="18">
        <v>45009.377991898145</v>
      </c>
      <c r="B376" s="4">
        <v>2.0799999999999983</v>
      </c>
      <c r="C376" s="4">
        <v>1.23</v>
      </c>
      <c r="D376" s="4">
        <f t="shared" si="19"/>
        <v>2.558399999999998</v>
      </c>
      <c r="E376" s="4">
        <f t="shared" si="18"/>
        <v>169.56820000000002</v>
      </c>
      <c r="F376" s="4">
        <f t="shared" si="17"/>
        <v>4.6482000000000312</v>
      </c>
      <c r="G376" s="12">
        <v>2023</v>
      </c>
    </row>
    <row r="377" spans="1:7" x14ac:dyDescent="0.2">
      <c r="A377" s="18">
        <v>45009.387274305554</v>
      </c>
      <c r="B377" s="4">
        <v>2.09</v>
      </c>
      <c r="C377" s="4">
        <v>1.23</v>
      </c>
      <c r="D377" s="4">
        <f t="shared" si="19"/>
        <v>2.5707</v>
      </c>
      <c r="E377" s="4">
        <f t="shared" si="18"/>
        <v>169.5805</v>
      </c>
      <c r="F377" s="4">
        <f t="shared" si="17"/>
        <v>4.6605000000000132</v>
      </c>
      <c r="G377" s="12">
        <v>2023</v>
      </c>
    </row>
    <row r="378" spans="1:7" x14ac:dyDescent="0.2">
      <c r="A378" s="18">
        <v>45015.215960648151</v>
      </c>
      <c r="B378" s="4">
        <v>2.0999999999999979</v>
      </c>
      <c r="C378" s="4">
        <v>1.23</v>
      </c>
      <c r="D378" s="4">
        <f t="shared" si="19"/>
        <v>2.5829999999999975</v>
      </c>
      <c r="E378" s="4">
        <f t="shared" si="18"/>
        <v>169.59280000000001</v>
      </c>
      <c r="F378" s="4">
        <f t="shared" si="17"/>
        <v>4.6728000000000236</v>
      </c>
      <c r="G378" s="12">
        <v>2023</v>
      </c>
    </row>
    <row r="379" spans="1:7" x14ac:dyDescent="0.2">
      <c r="A379" s="18">
        <v>45015.242337962962</v>
      </c>
      <c r="B379" s="4">
        <v>2.1099999999999994</v>
      </c>
      <c r="C379" s="4">
        <v>1.23</v>
      </c>
      <c r="D379" s="4">
        <f t="shared" si="19"/>
        <v>2.5952999999999991</v>
      </c>
      <c r="E379" s="4">
        <f t="shared" si="18"/>
        <v>169.60510000000002</v>
      </c>
      <c r="F379" s="4">
        <f t="shared" si="17"/>
        <v>4.685100000000034</v>
      </c>
      <c r="G379" s="12">
        <v>2023</v>
      </c>
    </row>
    <row r="380" spans="1:7" x14ac:dyDescent="0.2">
      <c r="A380" s="18">
        <v>45015.255462962959</v>
      </c>
      <c r="B380" s="4">
        <v>2.1199999999999974</v>
      </c>
      <c r="C380" s="4">
        <v>1.23</v>
      </c>
      <c r="D380" s="4">
        <f t="shared" si="19"/>
        <v>2.607599999999997</v>
      </c>
      <c r="E380" s="4">
        <f t="shared" si="18"/>
        <v>169.6174</v>
      </c>
      <c r="F380" s="4">
        <f t="shared" si="17"/>
        <v>4.697400000000016</v>
      </c>
      <c r="G380" s="12">
        <v>2023</v>
      </c>
    </row>
    <row r="381" spans="1:7" x14ac:dyDescent="0.2">
      <c r="A381" s="18">
        <v>45015.259085648147</v>
      </c>
      <c r="B381" s="4">
        <v>2.129999999999999</v>
      </c>
      <c r="C381" s="4">
        <v>1.23</v>
      </c>
      <c r="D381" s="4">
        <f t="shared" si="19"/>
        <v>2.6198999999999986</v>
      </c>
      <c r="E381" s="4">
        <f t="shared" si="18"/>
        <v>169.62970000000001</v>
      </c>
      <c r="F381" s="4">
        <f t="shared" si="17"/>
        <v>4.7097000000000264</v>
      </c>
      <c r="G381" s="12">
        <v>2023</v>
      </c>
    </row>
    <row r="382" spans="1:7" x14ac:dyDescent="0.2">
      <c r="A382" s="18">
        <v>45015.268315972222</v>
      </c>
      <c r="B382" s="4">
        <v>2.139999999999997</v>
      </c>
      <c r="C382" s="4">
        <v>1.23</v>
      </c>
      <c r="D382" s="4">
        <f t="shared" si="19"/>
        <v>2.6321999999999961</v>
      </c>
      <c r="E382" s="4">
        <f t="shared" si="18"/>
        <v>169.642</v>
      </c>
      <c r="F382" s="4">
        <f t="shared" si="17"/>
        <v>4.7220000000000084</v>
      </c>
      <c r="G382" s="12">
        <v>2023</v>
      </c>
    </row>
    <row r="383" spans="1:7" x14ac:dyDescent="0.2">
      <c r="A383" s="18">
        <v>45015.272552083334</v>
      </c>
      <c r="B383" s="4">
        <v>2.1499999999999986</v>
      </c>
      <c r="C383" s="4">
        <v>1.23</v>
      </c>
      <c r="D383" s="4">
        <f t="shared" si="19"/>
        <v>2.6444999999999981</v>
      </c>
      <c r="E383" s="4">
        <f t="shared" si="18"/>
        <v>169.65430000000001</v>
      </c>
      <c r="F383" s="4">
        <f t="shared" si="17"/>
        <v>4.7343000000000188</v>
      </c>
      <c r="G383" s="12">
        <v>2023</v>
      </c>
    </row>
    <row r="384" spans="1:7" x14ac:dyDescent="0.2">
      <c r="A384" s="18">
        <v>45015.274681712966</v>
      </c>
      <c r="B384" s="4">
        <v>2.16</v>
      </c>
      <c r="C384" s="4">
        <v>1.23</v>
      </c>
      <c r="D384" s="4">
        <f t="shared" si="19"/>
        <v>2.6568000000000001</v>
      </c>
      <c r="E384" s="4">
        <f t="shared" si="18"/>
        <v>169.66660000000002</v>
      </c>
      <c r="F384" s="4">
        <f t="shared" si="17"/>
        <v>4.7466000000000292</v>
      </c>
      <c r="G384" s="12">
        <v>2023</v>
      </c>
    </row>
    <row r="385" spans="1:8" x14ac:dyDescent="0.2">
      <c r="A385" s="18">
        <v>45015.280167824072</v>
      </c>
      <c r="B385" s="4">
        <v>2.1699999999999982</v>
      </c>
      <c r="C385" s="4">
        <v>1.23</v>
      </c>
      <c r="D385" s="4">
        <f t="shared" si="19"/>
        <v>2.6690999999999976</v>
      </c>
      <c r="E385" s="4">
        <f t="shared" si="18"/>
        <v>169.6789</v>
      </c>
      <c r="F385" s="4">
        <f t="shared" si="17"/>
        <v>4.7589000000000112</v>
      </c>
      <c r="G385" s="12">
        <v>2023</v>
      </c>
    </row>
    <row r="386" spans="1:8" x14ac:dyDescent="0.2">
      <c r="A386" s="18">
        <v>45015.719351851854</v>
      </c>
      <c r="B386" s="4">
        <v>2.1799999999999997</v>
      </c>
      <c r="C386" s="4">
        <v>1.23</v>
      </c>
      <c r="D386" s="4">
        <f t="shared" si="19"/>
        <v>2.6813999999999996</v>
      </c>
      <c r="E386" s="4">
        <f t="shared" si="18"/>
        <v>169.69120000000001</v>
      </c>
      <c r="F386" s="4">
        <f t="shared" si="17"/>
        <v>4.7712000000000216</v>
      </c>
      <c r="G386" s="12">
        <v>2023</v>
      </c>
    </row>
    <row r="387" spans="1:8" x14ac:dyDescent="0.2">
      <c r="A387" s="18">
        <v>45015.730086805554</v>
      </c>
      <c r="B387" s="4">
        <v>2.1899999999999977</v>
      </c>
      <c r="C387" s="4">
        <v>1.23</v>
      </c>
      <c r="D387" s="4">
        <f t="shared" si="19"/>
        <v>2.6936999999999971</v>
      </c>
      <c r="E387" s="4">
        <f t="shared" si="18"/>
        <v>169.70350000000002</v>
      </c>
      <c r="F387" s="4">
        <f t="shared" ref="F387:F450" si="20">E387-164.92</f>
        <v>4.7835000000000321</v>
      </c>
      <c r="G387" s="12">
        <v>2023</v>
      </c>
    </row>
    <row r="388" spans="1:8" x14ac:dyDescent="0.2">
      <c r="A388" s="18">
        <v>45019.551041666666</v>
      </c>
      <c r="B388" s="4">
        <v>2.1999999999999993</v>
      </c>
      <c r="C388" s="4">
        <v>1.23</v>
      </c>
      <c r="D388" s="4">
        <f t="shared" si="19"/>
        <v>2.7059999999999991</v>
      </c>
      <c r="E388" s="4">
        <f t="shared" si="18"/>
        <v>169.7158</v>
      </c>
      <c r="F388" s="4">
        <f t="shared" si="20"/>
        <v>4.7958000000000141</v>
      </c>
      <c r="G388" s="12">
        <v>2023</v>
      </c>
    </row>
    <row r="389" spans="1:8" x14ac:dyDescent="0.2">
      <c r="A389" s="18">
        <v>45019.555787037039</v>
      </c>
      <c r="B389" s="4">
        <v>2.2099999999999973</v>
      </c>
      <c r="C389" s="4">
        <v>1.23</v>
      </c>
      <c r="D389" s="4">
        <f t="shared" si="19"/>
        <v>2.7182999999999966</v>
      </c>
      <c r="E389" s="4">
        <f t="shared" si="18"/>
        <v>169.72810000000001</v>
      </c>
      <c r="F389" s="4">
        <f t="shared" si="20"/>
        <v>4.8081000000000245</v>
      </c>
      <c r="G389" s="12">
        <v>2023</v>
      </c>
    </row>
    <row r="390" spans="1:8" x14ac:dyDescent="0.2">
      <c r="A390" s="18">
        <v>45054.471753472222</v>
      </c>
      <c r="B390" s="4">
        <v>2.2199999999999989</v>
      </c>
      <c r="C390" s="4">
        <v>1.23</v>
      </c>
      <c r="D390" s="4">
        <f t="shared" si="19"/>
        <v>2.7305999999999986</v>
      </c>
      <c r="E390" s="4">
        <f t="shared" si="18"/>
        <v>169.74040000000002</v>
      </c>
      <c r="F390" s="4">
        <f t="shared" si="20"/>
        <v>4.8204000000000349</v>
      </c>
      <c r="G390" s="12">
        <v>2023</v>
      </c>
    </row>
    <row r="391" spans="1:8" x14ac:dyDescent="0.2">
      <c r="A391" s="18">
        <v>45059.652974537035</v>
      </c>
      <c r="B391" s="4">
        <v>2.2299999999999969</v>
      </c>
      <c r="C391" s="4">
        <v>1.23</v>
      </c>
      <c r="D391" s="4">
        <f t="shared" si="19"/>
        <v>2.7428999999999961</v>
      </c>
      <c r="E391" s="4">
        <f t="shared" si="18"/>
        <v>169.7527</v>
      </c>
      <c r="F391" s="4">
        <f t="shared" si="20"/>
        <v>4.8327000000000169</v>
      </c>
      <c r="G391" s="12">
        <v>2023</v>
      </c>
    </row>
    <row r="392" spans="1:8" x14ac:dyDescent="0.2">
      <c r="A392" s="18">
        <v>45059.658917824076</v>
      </c>
      <c r="B392" s="4">
        <v>2.2399999999999984</v>
      </c>
      <c r="C392" s="4">
        <v>1.23</v>
      </c>
      <c r="D392" s="4">
        <f t="shared" si="19"/>
        <v>2.7551999999999981</v>
      </c>
      <c r="E392" s="4">
        <f t="shared" si="18"/>
        <v>169.76500000000001</v>
      </c>
      <c r="F392" s="4">
        <f t="shared" si="20"/>
        <v>4.8450000000000273</v>
      </c>
      <c r="G392" s="12">
        <v>2023</v>
      </c>
    </row>
    <row r="393" spans="1:8" x14ac:dyDescent="0.2">
      <c r="A393" s="18">
        <v>45059.663402777776</v>
      </c>
      <c r="B393" s="4">
        <v>2.25</v>
      </c>
      <c r="C393" s="4">
        <v>1.23</v>
      </c>
      <c r="D393" s="4">
        <f t="shared" si="19"/>
        <v>2.7675000000000001</v>
      </c>
      <c r="E393" s="4">
        <f t="shared" si="18"/>
        <v>169.77730000000003</v>
      </c>
      <c r="F393" s="4">
        <f t="shared" si="20"/>
        <v>4.8573000000000377</v>
      </c>
      <c r="G393" s="12">
        <v>2023</v>
      </c>
    </row>
    <row r="394" spans="1:8" x14ac:dyDescent="0.2">
      <c r="A394" s="18">
        <v>45061.931793981479</v>
      </c>
      <c r="B394" s="4">
        <v>2.259999999999998</v>
      </c>
      <c r="C394" s="4">
        <v>1.23</v>
      </c>
      <c r="D394" s="4">
        <f t="shared" si="19"/>
        <v>2.7797999999999976</v>
      </c>
      <c r="E394" s="4">
        <f t="shared" si="18"/>
        <v>169.78960000000001</v>
      </c>
      <c r="F394" s="4">
        <f t="shared" si="20"/>
        <v>4.8696000000000197</v>
      </c>
      <c r="G394" s="12">
        <v>2023</v>
      </c>
    </row>
    <row r="395" spans="1:8" x14ac:dyDescent="0.2">
      <c r="A395" s="18">
        <v>45065.512106481481</v>
      </c>
      <c r="B395" s="4">
        <v>2.2699999999999996</v>
      </c>
      <c r="C395" s="4">
        <v>1.23</v>
      </c>
      <c r="D395" s="4">
        <f t="shared" si="19"/>
        <v>2.7920999999999996</v>
      </c>
      <c r="E395" s="4">
        <f t="shared" si="18"/>
        <v>169.80190000000002</v>
      </c>
      <c r="F395" s="4">
        <f t="shared" si="20"/>
        <v>4.8819000000000301</v>
      </c>
      <c r="G395" s="12">
        <v>2023</v>
      </c>
    </row>
    <row r="396" spans="1:8" x14ac:dyDescent="0.2">
      <c r="A396" s="18">
        <v>45065.653761574074</v>
      </c>
      <c r="B396" s="4">
        <v>2.2799999999999976</v>
      </c>
      <c r="C396" s="4">
        <v>1.23</v>
      </c>
      <c r="D396" s="4">
        <f t="shared" si="19"/>
        <v>2.8043999999999971</v>
      </c>
      <c r="E396" s="4">
        <f t="shared" si="18"/>
        <v>169.8142</v>
      </c>
      <c r="F396" s="4">
        <f t="shared" si="20"/>
        <v>4.8942000000000121</v>
      </c>
      <c r="G396" s="12">
        <v>2023</v>
      </c>
    </row>
    <row r="397" spans="1:8" x14ac:dyDescent="0.2">
      <c r="A397" s="18">
        <v>45089.701047453702</v>
      </c>
      <c r="B397" s="4">
        <v>2.2899999999999991</v>
      </c>
      <c r="C397" s="4">
        <v>1.23</v>
      </c>
      <c r="D397" s="4">
        <f t="shared" si="19"/>
        <v>2.8166999999999991</v>
      </c>
      <c r="E397" s="4">
        <f t="shared" si="18"/>
        <v>169.82650000000001</v>
      </c>
      <c r="F397" s="4">
        <f t="shared" si="20"/>
        <v>4.9065000000000225</v>
      </c>
      <c r="G397" s="12">
        <v>2023</v>
      </c>
    </row>
    <row r="398" spans="1:8" x14ac:dyDescent="0.2">
      <c r="A398" s="18">
        <v>45089.704560185186</v>
      </c>
      <c r="B398" s="4">
        <v>2.2999999999999972</v>
      </c>
      <c r="C398" s="4">
        <v>1.23</v>
      </c>
      <c r="D398" s="4">
        <f t="shared" si="19"/>
        <v>2.8289999999999966</v>
      </c>
      <c r="E398" s="4">
        <f t="shared" si="18"/>
        <v>169.83880000000002</v>
      </c>
      <c r="F398" s="4">
        <f t="shared" si="20"/>
        <v>4.9188000000000329</v>
      </c>
      <c r="G398" s="12">
        <v>2023</v>
      </c>
    </row>
    <row r="399" spans="1:8" x14ac:dyDescent="0.2">
      <c r="A399" s="18">
        <v>45090.785636574074</v>
      </c>
      <c r="B399" s="4">
        <v>0</v>
      </c>
      <c r="C399" s="4">
        <v>1.2</v>
      </c>
      <c r="D399" s="4">
        <f t="shared" si="19"/>
        <v>0</v>
      </c>
      <c r="E399" s="4">
        <f>D399+$E$398</f>
        <v>169.83880000000002</v>
      </c>
      <c r="F399" s="4">
        <f t="shared" si="20"/>
        <v>4.9188000000000329</v>
      </c>
      <c r="G399" s="12">
        <v>2023</v>
      </c>
      <c r="H399" s="7" t="s">
        <v>5</v>
      </c>
    </row>
    <row r="400" spans="1:8" x14ac:dyDescent="0.2">
      <c r="A400" s="18">
        <v>45091.732766203706</v>
      </c>
      <c r="B400" s="4">
        <v>9.9999999999980105E-3</v>
      </c>
      <c r="C400" s="4">
        <v>1.2</v>
      </c>
      <c r="D400" s="4">
        <f t="shared" si="19"/>
        <v>1.1999999999997612E-2</v>
      </c>
      <c r="E400" s="4">
        <f t="shared" ref="E400:E463" si="21">D400+$E$398</f>
        <v>169.85080000000002</v>
      </c>
      <c r="F400" s="4">
        <f t="shared" si="20"/>
        <v>4.9308000000000334</v>
      </c>
      <c r="G400" s="12">
        <v>2023</v>
      </c>
    </row>
    <row r="401" spans="1:7" x14ac:dyDescent="0.2">
      <c r="A401" s="18">
        <v>45091.749976851854</v>
      </c>
      <c r="B401" s="4">
        <v>1.9999999999999574E-2</v>
      </c>
      <c r="C401" s="4">
        <v>1.2</v>
      </c>
      <c r="D401" s="4">
        <f t="shared" si="19"/>
        <v>2.3999999999999487E-2</v>
      </c>
      <c r="E401" s="4">
        <f t="shared" si="21"/>
        <v>169.86280000000002</v>
      </c>
      <c r="F401" s="4">
        <f t="shared" si="20"/>
        <v>4.9428000000000338</v>
      </c>
      <c r="G401" s="12">
        <v>2023</v>
      </c>
    </row>
    <row r="402" spans="1:7" x14ac:dyDescent="0.2">
      <c r="A402" s="18">
        <v>45092.813715277778</v>
      </c>
      <c r="B402" s="4">
        <v>2.9999999999997584E-2</v>
      </c>
      <c r="C402" s="4">
        <v>1.2</v>
      </c>
      <c r="D402" s="4">
        <f t="shared" si="19"/>
        <v>3.5999999999997097E-2</v>
      </c>
      <c r="E402" s="4">
        <f t="shared" si="21"/>
        <v>169.87480000000002</v>
      </c>
      <c r="F402" s="4">
        <f t="shared" si="20"/>
        <v>4.9548000000000343</v>
      </c>
      <c r="G402" s="12">
        <v>2023</v>
      </c>
    </row>
    <row r="403" spans="1:7" x14ac:dyDescent="0.2">
      <c r="A403" s="18">
        <v>45092.823721064815</v>
      </c>
      <c r="B403" s="4">
        <v>3.9999999999999147E-2</v>
      </c>
      <c r="C403" s="4">
        <v>1.2</v>
      </c>
      <c r="D403" s="4">
        <f t="shared" si="19"/>
        <v>4.7999999999998974E-2</v>
      </c>
      <c r="E403" s="4">
        <f t="shared" si="21"/>
        <v>169.88680000000002</v>
      </c>
      <c r="F403" s="4">
        <f t="shared" si="20"/>
        <v>4.9668000000000347</v>
      </c>
      <c r="G403" s="12">
        <v>2023</v>
      </c>
    </row>
    <row r="404" spans="1:7" x14ac:dyDescent="0.2">
      <c r="A404" s="18">
        <v>45092.824652777781</v>
      </c>
      <c r="B404" s="4">
        <v>4.9999999999997158E-2</v>
      </c>
      <c r="C404" s="4">
        <v>1.2</v>
      </c>
      <c r="D404" s="4">
        <f t="shared" si="19"/>
        <v>5.9999999999996584E-2</v>
      </c>
      <c r="E404" s="4">
        <f t="shared" si="21"/>
        <v>169.89880000000002</v>
      </c>
      <c r="F404" s="4">
        <f t="shared" si="20"/>
        <v>4.9788000000000352</v>
      </c>
      <c r="G404" s="12">
        <v>2023</v>
      </c>
    </row>
    <row r="405" spans="1:7" x14ac:dyDescent="0.2">
      <c r="A405" s="18">
        <v>45092.831579861115</v>
      </c>
      <c r="B405" s="4">
        <v>5.9999999999998721E-2</v>
      </c>
      <c r="C405" s="4">
        <v>1.2</v>
      </c>
      <c r="D405" s="4">
        <f t="shared" si="19"/>
        <v>7.1999999999998468E-2</v>
      </c>
      <c r="E405" s="4">
        <f t="shared" si="21"/>
        <v>169.91080000000002</v>
      </c>
      <c r="F405" s="4">
        <f t="shared" si="20"/>
        <v>4.9908000000000357</v>
      </c>
      <c r="G405" s="12">
        <v>2023</v>
      </c>
    </row>
    <row r="406" spans="1:7" x14ac:dyDescent="0.2">
      <c r="A406" s="18">
        <v>45092.862581018519</v>
      </c>
      <c r="B406" s="4">
        <v>6.9999999999996732E-2</v>
      </c>
      <c r="C406" s="4">
        <v>1.2</v>
      </c>
      <c r="D406" s="4">
        <f t="shared" si="19"/>
        <v>8.3999999999996078E-2</v>
      </c>
      <c r="E406" s="4">
        <f t="shared" si="21"/>
        <v>169.92280000000002</v>
      </c>
      <c r="F406" s="4">
        <f t="shared" si="20"/>
        <v>5.0028000000000361</v>
      </c>
      <c r="G406" s="12">
        <v>2023</v>
      </c>
    </row>
    <row r="407" spans="1:7" x14ac:dyDescent="0.2">
      <c r="A407" s="18">
        <v>45092.86537615741</v>
      </c>
      <c r="B407" s="4">
        <v>7.9999999999998295E-2</v>
      </c>
      <c r="C407" s="4">
        <v>1.2</v>
      </c>
      <c r="D407" s="4">
        <f t="shared" si="19"/>
        <v>9.5999999999997948E-2</v>
      </c>
      <c r="E407" s="4">
        <f t="shared" si="21"/>
        <v>169.93480000000002</v>
      </c>
      <c r="F407" s="4">
        <f t="shared" si="20"/>
        <v>5.0148000000000366</v>
      </c>
      <c r="G407" s="12">
        <v>2023</v>
      </c>
    </row>
    <row r="408" spans="1:7" x14ac:dyDescent="0.2">
      <c r="A408" s="18">
        <v>45092.867517361112</v>
      </c>
      <c r="B408" s="4">
        <v>8.9999999999999858E-2</v>
      </c>
      <c r="C408" s="4">
        <v>1.2</v>
      </c>
      <c r="D408" s="4">
        <f t="shared" si="19"/>
        <v>0.10799999999999983</v>
      </c>
      <c r="E408" s="4">
        <f t="shared" si="21"/>
        <v>169.94680000000002</v>
      </c>
      <c r="F408" s="4">
        <f t="shared" si="20"/>
        <v>5.026800000000037</v>
      </c>
      <c r="G408" s="12">
        <v>2023</v>
      </c>
    </row>
    <row r="409" spans="1:7" x14ac:dyDescent="0.2">
      <c r="A409" s="18">
        <v>45092.87358796296</v>
      </c>
      <c r="B409" s="4">
        <v>9.9999999999997868E-2</v>
      </c>
      <c r="C409" s="4">
        <v>1.2</v>
      </c>
      <c r="D409" s="4">
        <f t="shared" si="19"/>
        <v>0.11999999999999744</v>
      </c>
      <c r="E409" s="4">
        <f t="shared" si="21"/>
        <v>169.95880000000002</v>
      </c>
      <c r="F409" s="4">
        <f t="shared" si="20"/>
        <v>5.0388000000000375</v>
      </c>
      <c r="G409" s="12">
        <v>2023</v>
      </c>
    </row>
    <row r="410" spans="1:7" x14ac:dyDescent="0.2">
      <c r="A410" s="18">
        <v>45092.880266203705</v>
      </c>
      <c r="B410" s="4">
        <v>0.10999999999999943</v>
      </c>
      <c r="C410" s="4">
        <v>1.2</v>
      </c>
      <c r="D410" s="4">
        <f t="shared" si="19"/>
        <v>0.13199999999999931</v>
      </c>
      <c r="E410" s="4">
        <f t="shared" si="21"/>
        <v>169.97080000000003</v>
      </c>
      <c r="F410" s="4">
        <f t="shared" si="20"/>
        <v>5.0508000000000379</v>
      </c>
      <c r="G410" s="12">
        <v>2023</v>
      </c>
    </row>
    <row r="411" spans="1:7" x14ac:dyDescent="0.2">
      <c r="A411" s="18">
        <v>45093.210144675926</v>
      </c>
      <c r="B411" s="4">
        <v>0.11999999999999744</v>
      </c>
      <c r="C411" s="4">
        <v>1.2</v>
      </c>
      <c r="D411" s="4">
        <f t="shared" si="19"/>
        <v>0.14399999999999694</v>
      </c>
      <c r="E411" s="4">
        <f t="shared" si="21"/>
        <v>169.98280000000003</v>
      </c>
      <c r="F411" s="4">
        <f t="shared" si="20"/>
        <v>5.0628000000000384</v>
      </c>
      <c r="G411" s="12">
        <v>2023</v>
      </c>
    </row>
    <row r="412" spans="1:7" x14ac:dyDescent="0.2">
      <c r="A412" s="18">
        <v>45093.713003472221</v>
      </c>
      <c r="B412" s="4">
        <v>0.12999999999999901</v>
      </c>
      <c r="C412" s="4">
        <v>1.2</v>
      </c>
      <c r="D412" s="4">
        <f t="shared" si="19"/>
        <v>0.15599999999999881</v>
      </c>
      <c r="E412" s="4">
        <f t="shared" si="21"/>
        <v>169.99480000000003</v>
      </c>
      <c r="F412" s="4">
        <f t="shared" si="20"/>
        <v>5.0748000000000388</v>
      </c>
      <c r="G412" s="12">
        <v>2023</v>
      </c>
    </row>
    <row r="413" spans="1:7" x14ac:dyDescent="0.2">
      <c r="A413" s="18">
        <v>45093.813489583335</v>
      </c>
      <c r="B413" s="4">
        <v>0.13999999999999702</v>
      </c>
      <c r="C413" s="4">
        <v>1.2</v>
      </c>
      <c r="D413" s="4">
        <f t="shared" si="19"/>
        <v>0.1679999999999964</v>
      </c>
      <c r="E413" s="4">
        <f t="shared" si="21"/>
        <v>170.00680000000003</v>
      </c>
      <c r="F413" s="4">
        <f t="shared" si="20"/>
        <v>5.0868000000000393</v>
      </c>
      <c r="G413" s="12">
        <v>2023</v>
      </c>
    </row>
    <row r="414" spans="1:7" x14ac:dyDescent="0.2">
      <c r="A414" s="18">
        <v>45093.815966435184</v>
      </c>
      <c r="B414" s="4">
        <v>0.14999999999999858</v>
      </c>
      <c r="C414" s="4">
        <v>1.2</v>
      </c>
      <c r="D414" s="4">
        <f t="shared" si="19"/>
        <v>0.1799999999999983</v>
      </c>
      <c r="E414" s="4">
        <f t="shared" si="21"/>
        <v>170.01880000000003</v>
      </c>
      <c r="F414" s="4">
        <f t="shared" si="20"/>
        <v>5.0988000000000397</v>
      </c>
      <c r="G414" s="12">
        <v>2023</v>
      </c>
    </row>
    <row r="415" spans="1:7" x14ac:dyDescent="0.2">
      <c r="A415" s="18">
        <v>45093.818408564817</v>
      </c>
      <c r="B415" s="4">
        <v>0.16000000000000014</v>
      </c>
      <c r="C415" s="4">
        <v>1.2</v>
      </c>
      <c r="D415" s="4">
        <f t="shared" si="19"/>
        <v>0.19200000000000017</v>
      </c>
      <c r="E415" s="4">
        <f t="shared" si="21"/>
        <v>170.03080000000003</v>
      </c>
      <c r="F415" s="4">
        <f t="shared" si="20"/>
        <v>5.1108000000000402</v>
      </c>
      <c r="G415" s="12">
        <v>2023</v>
      </c>
    </row>
    <row r="416" spans="1:7" x14ac:dyDescent="0.2">
      <c r="A416" s="18">
        <v>45093.820086805557</v>
      </c>
      <c r="B416" s="4">
        <v>0.16999999999999815</v>
      </c>
      <c r="C416" s="4">
        <v>1.2</v>
      </c>
      <c r="D416" s="4">
        <f t="shared" si="19"/>
        <v>0.20399999999999777</v>
      </c>
      <c r="E416" s="4">
        <f t="shared" si="21"/>
        <v>170.04280000000003</v>
      </c>
      <c r="F416" s="4">
        <f t="shared" si="20"/>
        <v>5.1228000000000407</v>
      </c>
      <c r="G416" s="12">
        <v>2023</v>
      </c>
    </row>
    <row r="417" spans="1:7" x14ac:dyDescent="0.2">
      <c r="A417" s="18">
        <v>45093.822320601852</v>
      </c>
      <c r="B417" s="4">
        <v>0.17999999999999972</v>
      </c>
      <c r="C417" s="4">
        <v>1.2</v>
      </c>
      <c r="D417" s="4">
        <f t="shared" si="19"/>
        <v>0.21599999999999966</v>
      </c>
      <c r="E417" s="4">
        <f t="shared" si="21"/>
        <v>170.05480000000003</v>
      </c>
      <c r="F417" s="4">
        <f t="shared" si="20"/>
        <v>5.1348000000000411</v>
      </c>
      <c r="G417" s="12">
        <v>2023</v>
      </c>
    </row>
    <row r="418" spans="1:7" x14ac:dyDescent="0.2">
      <c r="A418" s="18">
        <v>45093.824068287038</v>
      </c>
      <c r="B418" s="4">
        <v>0.18999999999999773</v>
      </c>
      <c r="C418" s="4">
        <v>1.2</v>
      </c>
      <c r="D418" s="4">
        <f t="shared" si="19"/>
        <v>0.22799999999999726</v>
      </c>
      <c r="E418" s="4">
        <f t="shared" si="21"/>
        <v>170.06680000000003</v>
      </c>
      <c r="F418" s="4">
        <f t="shared" si="20"/>
        <v>5.1468000000000416</v>
      </c>
      <c r="G418" s="12">
        <v>2023</v>
      </c>
    </row>
    <row r="419" spans="1:7" x14ac:dyDescent="0.2">
      <c r="A419" s="18">
        <v>45093.825949074075</v>
      </c>
      <c r="B419" s="4">
        <v>0.19999999999999929</v>
      </c>
      <c r="C419" s="4">
        <v>1.2</v>
      </c>
      <c r="D419" s="4">
        <f t="shared" si="19"/>
        <v>0.23999999999999913</v>
      </c>
      <c r="E419" s="4">
        <f t="shared" si="21"/>
        <v>170.07880000000003</v>
      </c>
      <c r="F419" s="4">
        <f t="shared" si="20"/>
        <v>5.158800000000042</v>
      </c>
      <c r="G419" s="12">
        <v>2023</v>
      </c>
    </row>
    <row r="420" spans="1:7" x14ac:dyDescent="0.2">
      <c r="A420" s="18">
        <v>45093.827013888891</v>
      </c>
      <c r="B420" s="4">
        <v>0.2099999999999973</v>
      </c>
      <c r="C420" s="4">
        <v>1.2</v>
      </c>
      <c r="D420" s="4">
        <f t="shared" si="19"/>
        <v>0.25199999999999673</v>
      </c>
      <c r="E420" s="4">
        <f t="shared" si="21"/>
        <v>170.09080000000003</v>
      </c>
      <c r="F420" s="4">
        <f t="shared" si="20"/>
        <v>5.1708000000000425</v>
      </c>
      <c r="G420" s="12">
        <v>2023</v>
      </c>
    </row>
    <row r="421" spans="1:7" x14ac:dyDescent="0.2">
      <c r="A421" s="18">
        <v>45093.828778935182</v>
      </c>
      <c r="B421" s="4">
        <v>0.21999999999999886</v>
      </c>
      <c r="C421" s="4">
        <v>1.2</v>
      </c>
      <c r="D421" s="4">
        <f t="shared" si="19"/>
        <v>0.26399999999999862</v>
      </c>
      <c r="E421" s="4">
        <f t="shared" si="21"/>
        <v>170.10280000000003</v>
      </c>
      <c r="F421" s="4">
        <f t="shared" si="20"/>
        <v>5.1828000000000429</v>
      </c>
      <c r="G421" s="12">
        <v>2023</v>
      </c>
    </row>
    <row r="422" spans="1:7" x14ac:dyDescent="0.2">
      <c r="A422" s="18">
        <v>45093.832829861109</v>
      </c>
      <c r="B422" s="4">
        <v>0.22999999999999687</v>
      </c>
      <c r="C422" s="4">
        <v>1.2</v>
      </c>
      <c r="D422" s="4">
        <f t="shared" si="19"/>
        <v>0.27599999999999625</v>
      </c>
      <c r="E422" s="4">
        <f t="shared" si="21"/>
        <v>170.1148</v>
      </c>
      <c r="F422" s="4">
        <f t="shared" si="20"/>
        <v>5.194800000000015</v>
      </c>
      <c r="G422" s="12">
        <v>2023</v>
      </c>
    </row>
    <row r="423" spans="1:7" x14ac:dyDescent="0.2">
      <c r="A423" s="18">
        <v>45095.532760416667</v>
      </c>
      <c r="B423" s="4">
        <v>0.23999999999999844</v>
      </c>
      <c r="C423" s="4">
        <v>1.2</v>
      </c>
      <c r="D423" s="4">
        <f t="shared" si="19"/>
        <v>0.28799999999999809</v>
      </c>
      <c r="E423" s="4">
        <f t="shared" si="21"/>
        <v>170.12680000000003</v>
      </c>
      <c r="F423" s="4">
        <f t="shared" si="20"/>
        <v>5.2068000000000438</v>
      </c>
      <c r="G423" s="12">
        <v>2023</v>
      </c>
    </row>
    <row r="424" spans="1:7" x14ac:dyDescent="0.2">
      <c r="A424" s="18">
        <v>45095.532812500001</v>
      </c>
      <c r="B424" s="4">
        <v>0.25</v>
      </c>
      <c r="C424" s="4">
        <v>1.2</v>
      </c>
      <c r="D424" s="4">
        <f t="shared" si="19"/>
        <v>0.3</v>
      </c>
      <c r="E424" s="4">
        <f t="shared" si="21"/>
        <v>170.13880000000003</v>
      </c>
      <c r="F424" s="4">
        <f t="shared" si="20"/>
        <v>5.2188000000000443</v>
      </c>
      <c r="G424" s="12">
        <v>2023</v>
      </c>
    </row>
    <row r="425" spans="1:7" x14ac:dyDescent="0.2">
      <c r="A425" s="18">
        <v>45095.532829861113</v>
      </c>
      <c r="B425" s="4">
        <v>0.25999999999999801</v>
      </c>
      <c r="C425" s="4">
        <v>1.2</v>
      </c>
      <c r="D425" s="4">
        <f t="shared" si="19"/>
        <v>0.31199999999999761</v>
      </c>
      <c r="E425" s="4">
        <f t="shared" si="21"/>
        <v>170.1508</v>
      </c>
      <c r="F425" s="4">
        <f t="shared" si="20"/>
        <v>5.2308000000000163</v>
      </c>
      <c r="G425" s="12">
        <v>2023</v>
      </c>
    </row>
    <row r="426" spans="1:7" x14ac:dyDescent="0.2">
      <c r="A426" s="18">
        <v>45095.532858796294</v>
      </c>
      <c r="B426" s="4">
        <v>0.26999999999999957</v>
      </c>
      <c r="C426" s="4">
        <v>1.2</v>
      </c>
      <c r="D426" s="4">
        <f t="shared" si="19"/>
        <v>0.32399999999999946</v>
      </c>
      <c r="E426" s="4">
        <f t="shared" si="21"/>
        <v>170.16280000000003</v>
      </c>
      <c r="F426" s="4">
        <f t="shared" si="20"/>
        <v>5.2428000000000452</v>
      </c>
      <c r="G426" s="12">
        <v>2023</v>
      </c>
    </row>
    <row r="427" spans="1:7" x14ac:dyDescent="0.2">
      <c r="A427" s="18">
        <v>45118.493975694444</v>
      </c>
      <c r="B427" s="4">
        <v>0.27999999999999758</v>
      </c>
      <c r="C427" s="4">
        <v>1.2</v>
      </c>
      <c r="D427" s="4">
        <f t="shared" si="19"/>
        <v>0.33599999999999708</v>
      </c>
      <c r="E427" s="4">
        <f t="shared" si="21"/>
        <v>170.1748</v>
      </c>
      <c r="F427" s="4">
        <f t="shared" si="20"/>
        <v>5.2548000000000172</v>
      </c>
      <c r="G427" s="12">
        <v>2023</v>
      </c>
    </row>
    <row r="428" spans="1:7" x14ac:dyDescent="0.2">
      <c r="A428" s="18">
        <v>45118.495486111111</v>
      </c>
      <c r="B428" s="4">
        <v>0.28999999999999915</v>
      </c>
      <c r="C428" s="4">
        <v>1.2</v>
      </c>
      <c r="D428" s="4">
        <f t="shared" si="19"/>
        <v>0.34799999999999898</v>
      </c>
      <c r="E428" s="4">
        <f t="shared" si="21"/>
        <v>170.18680000000001</v>
      </c>
      <c r="F428" s="4">
        <f t="shared" si="20"/>
        <v>5.2668000000000177</v>
      </c>
      <c r="G428" s="12">
        <v>2023</v>
      </c>
    </row>
    <row r="429" spans="1:7" x14ac:dyDescent="0.2">
      <c r="A429" s="18">
        <v>45118.496064814812</v>
      </c>
      <c r="B429" s="4">
        <v>0.29999999999999716</v>
      </c>
      <c r="C429" s="4">
        <v>1.2</v>
      </c>
      <c r="D429" s="4">
        <f t="shared" si="19"/>
        <v>0.3599999999999966</v>
      </c>
      <c r="E429" s="4">
        <f t="shared" si="21"/>
        <v>170.19880000000001</v>
      </c>
      <c r="F429" s="4">
        <f t="shared" si="20"/>
        <v>5.2788000000000181</v>
      </c>
      <c r="G429" s="12">
        <v>2023</v>
      </c>
    </row>
    <row r="430" spans="1:7" x14ac:dyDescent="0.2">
      <c r="A430" s="18">
        <v>45118.496828703705</v>
      </c>
      <c r="B430" s="4">
        <v>0.30999999999999872</v>
      </c>
      <c r="C430" s="4">
        <v>1.2</v>
      </c>
      <c r="D430" s="4">
        <f t="shared" si="19"/>
        <v>0.37199999999999844</v>
      </c>
      <c r="E430" s="4">
        <f t="shared" si="21"/>
        <v>170.21080000000001</v>
      </c>
      <c r="F430" s="4">
        <f t="shared" si="20"/>
        <v>5.2908000000000186</v>
      </c>
      <c r="G430" s="12">
        <v>2023</v>
      </c>
    </row>
    <row r="431" spans="1:7" x14ac:dyDescent="0.2">
      <c r="A431" s="18">
        <v>45118.497390046294</v>
      </c>
      <c r="B431" s="4">
        <v>0.31999999999999673</v>
      </c>
      <c r="C431" s="4">
        <v>1.2</v>
      </c>
      <c r="D431" s="4">
        <f t="shared" si="19"/>
        <v>0.38399999999999607</v>
      </c>
      <c r="E431" s="4">
        <f t="shared" si="21"/>
        <v>170.22280000000001</v>
      </c>
      <c r="F431" s="4">
        <f t="shared" si="20"/>
        <v>5.3028000000000191</v>
      </c>
      <c r="G431" s="12">
        <v>2023</v>
      </c>
    </row>
    <row r="432" spans="1:7" x14ac:dyDescent="0.2">
      <c r="A432" s="18">
        <v>45131.718593750003</v>
      </c>
      <c r="B432" s="4">
        <v>0.32999999999999829</v>
      </c>
      <c r="C432" s="4">
        <v>1.2</v>
      </c>
      <c r="D432" s="4">
        <f t="shared" si="19"/>
        <v>0.39599999999999796</v>
      </c>
      <c r="E432" s="4">
        <f t="shared" si="21"/>
        <v>170.23480000000001</v>
      </c>
      <c r="F432" s="4">
        <f t="shared" si="20"/>
        <v>5.3148000000000195</v>
      </c>
      <c r="G432" s="12">
        <v>2023</v>
      </c>
    </row>
    <row r="433" spans="1:7" x14ac:dyDescent="0.2">
      <c r="A433" s="18">
        <v>45131.719340277778</v>
      </c>
      <c r="B433" s="4">
        <v>0.33999999999999986</v>
      </c>
      <c r="C433" s="4">
        <v>1.2</v>
      </c>
      <c r="D433" s="4">
        <f t="shared" si="19"/>
        <v>0.40799999999999981</v>
      </c>
      <c r="E433" s="4">
        <f t="shared" si="21"/>
        <v>170.24680000000001</v>
      </c>
      <c r="F433" s="4">
        <f t="shared" si="20"/>
        <v>5.32680000000002</v>
      </c>
      <c r="G433" s="12">
        <v>2023</v>
      </c>
    </row>
    <row r="434" spans="1:7" x14ac:dyDescent="0.2">
      <c r="A434" s="18">
        <v>45131.719646990743</v>
      </c>
      <c r="B434" s="4">
        <v>0.34999999999999787</v>
      </c>
      <c r="C434" s="4">
        <v>1.2</v>
      </c>
      <c r="D434" s="4">
        <f t="shared" si="19"/>
        <v>0.41999999999999743</v>
      </c>
      <c r="E434" s="4">
        <f t="shared" si="21"/>
        <v>170.25880000000001</v>
      </c>
      <c r="F434" s="4">
        <f t="shared" si="20"/>
        <v>5.3388000000000204</v>
      </c>
      <c r="G434" s="12">
        <v>2023</v>
      </c>
    </row>
    <row r="435" spans="1:7" x14ac:dyDescent="0.2">
      <c r="A435" s="18">
        <v>45131.720167824074</v>
      </c>
      <c r="B435" s="4">
        <v>0.35999999999999943</v>
      </c>
      <c r="C435" s="4">
        <v>1.2</v>
      </c>
      <c r="D435" s="4">
        <f t="shared" ref="D435:D498" si="22">B435*C435</f>
        <v>0.43199999999999933</v>
      </c>
      <c r="E435" s="4">
        <f t="shared" si="21"/>
        <v>170.27080000000001</v>
      </c>
      <c r="F435" s="4">
        <f t="shared" si="20"/>
        <v>5.3508000000000209</v>
      </c>
      <c r="G435" s="12">
        <v>2023</v>
      </c>
    </row>
    <row r="436" spans="1:7" x14ac:dyDescent="0.2">
      <c r="A436" s="18">
        <v>45131.720815972221</v>
      </c>
      <c r="B436" s="4">
        <v>0.36999999999999744</v>
      </c>
      <c r="C436" s="4">
        <v>1.2</v>
      </c>
      <c r="D436" s="4">
        <f t="shared" si="22"/>
        <v>0.4439999999999969</v>
      </c>
      <c r="E436" s="4">
        <f t="shared" si="21"/>
        <v>170.28280000000001</v>
      </c>
      <c r="F436" s="4">
        <f t="shared" si="20"/>
        <v>5.3628000000000213</v>
      </c>
      <c r="G436" s="12">
        <v>2023</v>
      </c>
    </row>
    <row r="437" spans="1:7" x14ac:dyDescent="0.2">
      <c r="A437" s="18">
        <v>45135.579461805559</v>
      </c>
      <c r="B437" s="4">
        <v>0.37999999999999901</v>
      </c>
      <c r="C437" s="4">
        <v>1.2</v>
      </c>
      <c r="D437" s="4">
        <f t="shared" si="22"/>
        <v>0.4559999999999988</v>
      </c>
      <c r="E437" s="4">
        <f t="shared" si="21"/>
        <v>170.29480000000001</v>
      </c>
      <c r="F437" s="4">
        <f t="shared" si="20"/>
        <v>5.3748000000000218</v>
      </c>
      <c r="G437" s="12">
        <v>2023</v>
      </c>
    </row>
    <row r="438" spans="1:7" x14ac:dyDescent="0.2">
      <c r="A438" s="18">
        <v>45135.579913194444</v>
      </c>
      <c r="B438" s="4">
        <v>0.38999999999999702</v>
      </c>
      <c r="C438" s="4">
        <v>1.2</v>
      </c>
      <c r="D438" s="4">
        <f t="shared" si="22"/>
        <v>0.46799999999999642</v>
      </c>
      <c r="E438" s="4">
        <f t="shared" si="21"/>
        <v>170.30680000000001</v>
      </c>
      <c r="F438" s="4">
        <f t="shared" si="20"/>
        <v>5.3868000000000222</v>
      </c>
      <c r="G438" s="12">
        <v>2023</v>
      </c>
    </row>
    <row r="439" spans="1:7" x14ac:dyDescent="0.2">
      <c r="A439" s="18">
        <v>45135.580543981479</v>
      </c>
      <c r="B439" s="4">
        <v>0.39999999999999858</v>
      </c>
      <c r="C439" s="4">
        <v>1.2</v>
      </c>
      <c r="D439" s="4">
        <f t="shared" si="22"/>
        <v>0.47999999999999826</v>
      </c>
      <c r="E439" s="4">
        <f t="shared" si="21"/>
        <v>170.31880000000001</v>
      </c>
      <c r="F439" s="4">
        <f t="shared" si="20"/>
        <v>5.3988000000000227</v>
      </c>
      <c r="G439" s="12">
        <v>2023</v>
      </c>
    </row>
    <row r="440" spans="1:7" x14ac:dyDescent="0.2">
      <c r="A440" s="18">
        <v>45135.580827546299</v>
      </c>
      <c r="B440" s="4">
        <v>0.41000000000000014</v>
      </c>
      <c r="C440" s="4">
        <v>1.2</v>
      </c>
      <c r="D440" s="4">
        <f t="shared" si="22"/>
        <v>0.49200000000000016</v>
      </c>
      <c r="E440" s="4">
        <f t="shared" si="21"/>
        <v>170.33080000000001</v>
      </c>
      <c r="F440" s="4">
        <f t="shared" si="20"/>
        <v>5.4108000000000231</v>
      </c>
      <c r="G440" s="12">
        <v>2023</v>
      </c>
    </row>
    <row r="441" spans="1:7" x14ac:dyDescent="0.2">
      <c r="A441" s="18">
        <v>45135.58148148148</v>
      </c>
      <c r="B441" s="4">
        <v>0.41999999999999815</v>
      </c>
      <c r="C441" s="4">
        <v>1.2</v>
      </c>
      <c r="D441" s="4">
        <f t="shared" si="22"/>
        <v>0.50399999999999778</v>
      </c>
      <c r="E441" s="4">
        <f t="shared" si="21"/>
        <v>170.34280000000001</v>
      </c>
      <c r="F441" s="4">
        <f t="shared" si="20"/>
        <v>5.4228000000000236</v>
      </c>
      <c r="G441" s="12">
        <v>2023</v>
      </c>
    </row>
    <row r="442" spans="1:7" x14ac:dyDescent="0.2">
      <c r="A442" s="18">
        <v>45135.581973379631</v>
      </c>
      <c r="B442" s="4">
        <v>0.42999999999999972</v>
      </c>
      <c r="C442" s="4">
        <v>1.2</v>
      </c>
      <c r="D442" s="4">
        <f t="shared" si="22"/>
        <v>0.51599999999999968</v>
      </c>
      <c r="E442" s="4">
        <f t="shared" si="21"/>
        <v>170.35480000000001</v>
      </c>
      <c r="F442" s="4">
        <f t="shared" si="20"/>
        <v>5.4348000000000241</v>
      </c>
      <c r="G442" s="12">
        <v>2023</v>
      </c>
    </row>
    <row r="443" spans="1:7" x14ac:dyDescent="0.2">
      <c r="A443" s="18">
        <v>45138.923831018517</v>
      </c>
      <c r="B443" s="4">
        <v>0.43999999999999773</v>
      </c>
      <c r="C443" s="4">
        <v>1.2</v>
      </c>
      <c r="D443" s="4">
        <f t="shared" si="22"/>
        <v>0.52799999999999725</v>
      </c>
      <c r="E443" s="4">
        <f t="shared" si="21"/>
        <v>170.36680000000001</v>
      </c>
      <c r="F443" s="4">
        <f t="shared" si="20"/>
        <v>5.4468000000000245</v>
      </c>
      <c r="G443" s="12">
        <v>2023</v>
      </c>
    </row>
    <row r="444" spans="1:7" x14ac:dyDescent="0.2">
      <c r="A444" s="18">
        <v>45139.637390046293</v>
      </c>
      <c r="B444" s="4">
        <v>0.44999999999999929</v>
      </c>
      <c r="C444" s="4">
        <v>1.2</v>
      </c>
      <c r="D444" s="4">
        <f t="shared" si="22"/>
        <v>0.53999999999999915</v>
      </c>
      <c r="E444" s="4">
        <f t="shared" si="21"/>
        <v>170.37880000000001</v>
      </c>
      <c r="F444" s="4">
        <f t="shared" si="20"/>
        <v>5.458800000000025</v>
      </c>
      <c r="G444" s="12">
        <v>2023</v>
      </c>
    </row>
    <row r="445" spans="1:7" x14ac:dyDescent="0.2">
      <c r="A445" s="18">
        <v>45139.637818287039</v>
      </c>
      <c r="B445" s="4">
        <v>0.4599999999999973</v>
      </c>
      <c r="C445" s="4">
        <v>1.2</v>
      </c>
      <c r="D445" s="4">
        <f t="shared" si="22"/>
        <v>0.55199999999999672</v>
      </c>
      <c r="E445" s="4">
        <f t="shared" si="21"/>
        <v>170.39080000000001</v>
      </c>
      <c r="F445" s="4">
        <f t="shared" si="20"/>
        <v>5.4708000000000254</v>
      </c>
      <c r="G445" s="12">
        <v>2023</v>
      </c>
    </row>
    <row r="446" spans="1:7" x14ac:dyDescent="0.2">
      <c r="A446" s="18">
        <v>45139.637980324071</v>
      </c>
      <c r="B446" s="4">
        <v>0.46999999999999886</v>
      </c>
      <c r="C446" s="4">
        <v>1.2</v>
      </c>
      <c r="D446" s="4">
        <f t="shared" si="22"/>
        <v>0.56399999999999861</v>
      </c>
      <c r="E446" s="4">
        <f t="shared" si="21"/>
        <v>170.40280000000001</v>
      </c>
      <c r="F446" s="4">
        <f t="shared" si="20"/>
        <v>5.4828000000000259</v>
      </c>
      <c r="G446" s="12">
        <v>2023</v>
      </c>
    </row>
    <row r="447" spans="1:7" x14ac:dyDescent="0.2">
      <c r="A447" s="18">
        <v>45139.638194444444</v>
      </c>
      <c r="B447" s="4">
        <v>0.47999999999999687</v>
      </c>
      <c r="C447" s="4">
        <v>1.2</v>
      </c>
      <c r="D447" s="4">
        <f t="shared" si="22"/>
        <v>0.57599999999999618</v>
      </c>
      <c r="E447" s="4">
        <f t="shared" si="21"/>
        <v>170.41480000000001</v>
      </c>
      <c r="F447" s="4">
        <f t="shared" si="20"/>
        <v>5.4948000000000263</v>
      </c>
      <c r="G447" s="12">
        <v>2023</v>
      </c>
    </row>
    <row r="448" spans="1:7" x14ac:dyDescent="0.2">
      <c r="A448" s="18">
        <v>45139.638327546294</v>
      </c>
      <c r="B448" s="4">
        <v>0.48999999999999844</v>
      </c>
      <c r="C448" s="4">
        <v>1.2</v>
      </c>
      <c r="D448" s="4">
        <f t="shared" si="22"/>
        <v>0.58799999999999808</v>
      </c>
      <c r="E448" s="4">
        <f t="shared" si="21"/>
        <v>170.42680000000001</v>
      </c>
      <c r="F448" s="4">
        <f t="shared" si="20"/>
        <v>5.5068000000000268</v>
      </c>
      <c r="G448" s="12">
        <v>2023</v>
      </c>
    </row>
    <row r="449" spans="1:7" x14ac:dyDescent="0.2">
      <c r="A449" s="18">
        <v>45139.63853009259</v>
      </c>
      <c r="B449" s="4">
        <v>0.5</v>
      </c>
      <c r="C449" s="4">
        <v>1.2</v>
      </c>
      <c r="D449" s="4">
        <f t="shared" si="22"/>
        <v>0.6</v>
      </c>
      <c r="E449" s="4">
        <f t="shared" si="21"/>
        <v>170.43880000000001</v>
      </c>
      <c r="F449" s="4">
        <f t="shared" si="20"/>
        <v>5.5188000000000272</v>
      </c>
      <c r="G449" s="12">
        <v>2023</v>
      </c>
    </row>
    <row r="450" spans="1:7" x14ac:dyDescent="0.2">
      <c r="A450" s="18">
        <v>45139.638651620371</v>
      </c>
      <c r="B450" s="4">
        <v>0.50999999999999801</v>
      </c>
      <c r="C450" s="4">
        <v>1.2</v>
      </c>
      <c r="D450" s="4">
        <f t="shared" si="22"/>
        <v>0.61199999999999755</v>
      </c>
      <c r="E450" s="4">
        <f t="shared" si="21"/>
        <v>170.45080000000002</v>
      </c>
      <c r="F450" s="4">
        <f t="shared" si="20"/>
        <v>5.5308000000000277</v>
      </c>
      <c r="G450" s="12">
        <v>2023</v>
      </c>
    </row>
    <row r="451" spans="1:7" x14ac:dyDescent="0.2">
      <c r="A451" s="18">
        <v>45139.638854166667</v>
      </c>
      <c r="B451" s="4">
        <v>0.51999999999999957</v>
      </c>
      <c r="C451" s="4">
        <v>1.2</v>
      </c>
      <c r="D451" s="4">
        <f t="shared" si="22"/>
        <v>0.62399999999999944</v>
      </c>
      <c r="E451" s="4">
        <f t="shared" si="21"/>
        <v>170.46280000000002</v>
      </c>
      <c r="F451" s="4">
        <f t="shared" ref="F451:F514" si="23">E451-164.92</f>
        <v>5.5428000000000281</v>
      </c>
      <c r="G451" s="12">
        <v>2023</v>
      </c>
    </row>
    <row r="452" spans="1:7" x14ac:dyDescent="0.2">
      <c r="A452" s="18">
        <v>45139.638969907406</v>
      </c>
      <c r="B452" s="4">
        <v>0.52999999999999758</v>
      </c>
      <c r="C452" s="4">
        <v>1.2</v>
      </c>
      <c r="D452" s="4">
        <f t="shared" si="22"/>
        <v>0.63599999999999712</v>
      </c>
      <c r="E452" s="4">
        <f t="shared" si="21"/>
        <v>170.47480000000002</v>
      </c>
      <c r="F452" s="4">
        <f t="shared" si="23"/>
        <v>5.5548000000000286</v>
      </c>
      <c r="G452" s="12">
        <v>2023</v>
      </c>
    </row>
    <row r="453" spans="1:7" x14ac:dyDescent="0.2">
      <c r="A453" s="18">
        <v>45139.639160879633</v>
      </c>
      <c r="B453" s="4">
        <v>0.53999999999999915</v>
      </c>
      <c r="C453" s="4">
        <v>1.2</v>
      </c>
      <c r="D453" s="4">
        <f t="shared" si="22"/>
        <v>0.64799999999999891</v>
      </c>
      <c r="E453" s="4">
        <f t="shared" si="21"/>
        <v>170.48680000000002</v>
      </c>
      <c r="F453" s="4">
        <f t="shared" si="23"/>
        <v>5.5668000000000291</v>
      </c>
      <c r="G453" s="12">
        <v>2023</v>
      </c>
    </row>
    <row r="454" spans="1:7" x14ac:dyDescent="0.2">
      <c r="A454" s="18">
        <v>45139.639311342595</v>
      </c>
      <c r="B454" s="4">
        <v>0.54999999999999716</v>
      </c>
      <c r="C454" s="4">
        <v>1.2</v>
      </c>
      <c r="D454" s="4">
        <f t="shared" si="22"/>
        <v>0.65999999999999659</v>
      </c>
      <c r="E454" s="4">
        <f t="shared" si="21"/>
        <v>170.49880000000002</v>
      </c>
      <c r="F454" s="4">
        <f t="shared" si="23"/>
        <v>5.5788000000000295</v>
      </c>
      <c r="G454" s="12">
        <v>2023</v>
      </c>
    </row>
    <row r="455" spans="1:7" x14ac:dyDescent="0.2">
      <c r="A455" s="18">
        <v>45139.639542824072</v>
      </c>
      <c r="B455" s="4">
        <v>0.55999999999999872</v>
      </c>
      <c r="C455" s="4">
        <v>1.2</v>
      </c>
      <c r="D455" s="4">
        <f t="shared" si="22"/>
        <v>0.67199999999999849</v>
      </c>
      <c r="E455" s="4">
        <f t="shared" si="21"/>
        <v>170.51080000000002</v>
      </c>
      <c r="F455" s="4">
        <f t="shared" si="23"/>
        <v>5.59080000000003</v>
      </c>
      <c r="G455" s="12">
        <v>2023</v>
      </c>
    </row>
    <row r="456" spans="1:7" x14ac:dyDescent="0.2">
      <c r="A456" s="18">
        <v>45139.639699074076</v>
      </c>
      <c r="B456" s="4">
        <v>0.56999999999999673</v>
      </c>
      <c r="C456" s="4">
        <v>1.2</v>
      </c>
      <c r="D456" s="4">
        <f t="shared" si="22"/>
        <v>0.68399999999999606</v>
      </c>
      <c r="E456" s="4">
        <f t="shared" si="21"/>
        <v>170.52280000000002</v>
      </c>
      <c r="F456" s="4">
        <f t="shared" si="23"/>
        <v>5.6028000000000304</v>
      </c>
      <c r="G456" s="12">
        <v>2023</v>
      </c>
    </row>
    <row r="457" spans="1:7" x14ac:dyDescent="0.2">
      <c r="A457" s="18">
        <v>45139.640046296299</v>
      </c>
      <c r="B457" s="4">
        <v>0.57999999999999829</v>
      </c>
      <c r="C457" s="4">
        <v>1.2</v>
      </c>
      <c r="D457" s="4">
        <f t="shared" si="22"/>
        <v>0.69599999999999795</v>
      </c>
      <c r="E457" s="4">
        <f t="shared" si="21"/>
        <v>170.53480000000002</v>
      </c>
      <c r="F457" s="4">
        <f t="shared" si="23"/>
        <v>5.6148000000000309</v>
      </c>
      <c r="G457" s="12">
        <v>2023</v>
      </c>
    </row>
    <row r="458" spans="1:7" x14ac:dyDescent="0.2">
      <c r="A458" s="18">
        <v>45139.640329861111</v>
      </c>
      <c r="B458" s="4">
        <v>0.58999999999999986</v>
      </c>
      <c r="C458" s="4">
        <v>1.2</v>
      </c>
      <c r="D458" s="4">
        <f t="shared" si="22"/>
        <v>0.70799999999999985</v>
      </c>
      <c r="E458" s="4">
        <f t="shared" si="21"/>
        <v>170.54680000000002</v>
      </c>
      <c r="F458" s="4">
        <f t="shared" si="23"/>
        <v>5.6268000000000313</v>
      </c>
      <c r="G458" s="12">
        <v>2023</v>
      </c>
    </row>
    <row r="459" spans="1:7" x14ac:dyDescent="0.2">
      <c r="A459" s="18">
        <v>45139.641093749997</v>
      </c>
      <c r="B459" s="4">
        <v>0.59999999999999787</v>
      </c>
      <c r="C459" s="4">
        <v>1.2</v>
      </c>
      <c r="D459" s="4">
        <f t="shared" si="22"/>
        <v>0.71999999999999742</v>
      </c>
      <c r="E459" s="4">
        <f t="shared" si="21"/>
        <v>170.55880000000002</v>
      </c>
      <c r="F459" s="4">
        <f t="shared" si="23"/>
        <v>5.6388000000000318</v>
      </c>
      <c r="G459" s="12">
        <v>2023</v>
      </c>
    </row>
    <row r="460" spans="1:7" x14ac:dyDescent="0.2">
      <c r="A460" s="18">
        <v>45139.641521990743</v>
      </c>
      <c r="B460" s="4">
        <v>0.60999999999999943</v>
      </c>
      <c r="C460" s="4">
        <v>1.2</v>
      </c>
      <c r="D460" s="4">
        <f t="shared" si="22"/>
        <v>0.73199999999999932</v>
      </c>
      <c r="E460" s="4">
        <f t="shared" si="21"/>
        <v>170.57080000000002</v>
      </c>
      <c r="F460" s="4">
        <f t="shared" si="23"/>
        <v>5.6508000000000322</v>
      </c>
      <c r="G460" s="12">
        <v>2023</v>
      </c>
    </row>
    <row r="461" spans="1:7" x14ac:dyDescent="0.2">
      <c r="A461" s="18">
        <v>45139.642129629632</v>
      </c>
      <c r="B461" s="4">
        <v>0.61999999999999744</v>
      </c>
      <c r="C461" s="4">
        <v>1.2</v>
      </c>
      <c r="D461" s="4">
        <f t="shared" si="22"/>
        <v>0.74399999999999689</v>
      </c>
      <c r="E461" s="4">
        <f t="shared" si="21"/>
        <v>170.58280000000002</v>
      </c>
      <c r="F461" s="4">
        <f t="shared" si="23"/>
        <v>5.6628000000000327</v>
      </c>
      <c r="G461" s="12">
        <v>2023</v>
      </c>
    </row>
    <row r="462" spans="1:7" x14ac:dyDescent="0.2">
      <c r="A462" s="18">
        <v>45139.642500000002</v>
      </c>
      <c r="B462" s="4">
        <v>0.62999999999999901</v>
      </c>
      <c r="C462" s="4">
        <v>1.2</v>
      </c>
      <c r="D462" s="4">
        <f t="shared" si="22"/>
        <v>0.75599999999999878</v>
      </c>
      <c r="E462" s="4">
        <f t="shared" si="21"/>
        <v>170.59480000000002</v>
      </c>
      <c r="F462" s="4">
        <f t="shared" si="23"/>
        <v>5.6748000000000332</v>
      </c>
      <c r="G462" s="12">
        <v>2023</v>
      </c>
    </row>
    <row r="463" spans="1:7" x14ac:dyDescent="0.2">
      <c r="A463" s="18">
        <v>45139.642829861114</v>
      </c>
      <c r="B463" s="4">
        <v>0.63999999999999702</v>
      </c>
      <c r="C463" s="4">
        <v>1.2</v>
      </c>
      <c r="D463" s="4">
        <f t="shared" si="22"/>
        <v>0.76799999999999635</v>
      </c>
      <c r="E463" s="4">
        <f t="shared" si="21"/>
        <v>170.60680000000002</v>
      </c>
      <c r="F463" s="4">
        <f t="shared" si="23"/>
        <v>5.6868000000000336</v>
      </c>
      <c r="G463" s="12">
        <v>2023</v>
      </c>
    </row>
    <row r="464" spans="1:7" x14ac:dyDescent="0.2">
      <c r="A464" s="18">
        <v>45139.643067129633</v>
      </c>
      <c r="B464" s="4">
        <v>0.64999999999999858</v>
      </c>
      <c r="C464" s="4">
        <v>1.2</v>
      </c>
      <c r="D464" s="4">
        <f t="shared" si="22"/>
        <v>0.77999999999999825</v>
      </c>
      <c r="E464" s="4">
        <f t="shared" ref="E464:E527" si="24">D464+$E$398</f>
        <v>170.61880000000002</v>
      </c>
      <c r="F464" s="4">
        <f t="shared" si="23"/>
        <v>5.6988000000000341</v>
      </c>
      <c r="G464" s="12">
        <v>2023</v>
      </c>
    </row>
    <row r="465" spans="1:7" x14ac:dyDescent="0.2">
      <c r="A465" s="18">
        <v>45139.643524305553</v>
      </c>
      <c r="B465" s="4">
        <v>0.66000000000000014</v>
      </c>
      <c r="C465" s="4">
        <v>1.2</v>
      </c>
      <c r="D465" s="4">
        <f t="shared" si="22"/>
        <v>0.79200000000000015</v>
      </c>
      <c r="E465" s="4">
        <f t="shared" si="24"/>
        <v>170.63080000000002</v>
      </c>
      <c r="F465" s="4">
        <f t="shared" si="23"/>
        <v>5.7108000000000345</v>
      </c>
      <c r="G465" s="12">
        <v>2023</v>
      </c>
    </row>
    <row r="466" spans="1:7" x14ac:dyDescent="0.2">
      <c r="A466" s="18">
        <v>45139.643900462965</v>
      </c>
      <c r="B466" s="4">
        <v>0.66999999999999815</v>
      </c>
      <c r="C466" s="4">
        <v>1.2</v>
      </c>
      <c r="D466" s="4">
        <f t="shared" si="22"/>
        <v>0.80399999999999772</v>
      </c>
      <c r="E466" s="4">
        <f t="shared" si="24"/>
        <v>170.64280000000002</v>
      </c>
      <c r="F466" s="4">
        <f t="shared" si="23"/>
        <v>5.722800000000035</v>
      </c>
      <c r="G466" s="12">
        <v>2023</v>
      </c>
    </row>
    <row r="467" spans="1:7" x14ac:dyDescent="0.2">
      <c r="A467" s="18">
        <v>45139.644780092596</v>
      </c>
      <c r="B467" s="4">
        <v>0.67999999999999972</v>
      </c>
      <c r="C467" s="4">
        <v>1.2</v>
      </c>
      <c r="D467" s="4">
        <f t="shared" si="22"/>
        <v>0.81599999999999961</v>
      </c>
      <c r="E467" s="4">
        <f t="shared" si="24"/>
        <v>170.65480000000002</v>
      </c>
      <c r="F467" s="4">
        <f t="shared" si="23"/>
        <v>5.7348000000000354</v>
      </c>
      <c r="G467" s="12">
        <v>2023</v>
      </c>
    </row>
    <row r="468" spans="1:7" x14ac:dyDescent="0.2">
      <c r="A468" s="18">
        <v>45139.64570601852</v>
      </c>
      <c r="B468" s="4">
        <v>0.68999999999999773</v>
      </c>
      <c r="C468" s="4">
        <v>1.2</v>
      </c>
      <c r="D468" s="4">
        <f t="shared" si="22"/>
        <v>0.82799999999999729</v>
      </c>
      <c r="E468" s="4">
        <f t="shared" si="24"/>
        <v>170.66680000000002</v>
      </c>
      <c r="F468" s="4">
        <f t="shared" si="23"/>
        <v>5.7468000000000359</v>
      </c>
      <c r="G468" s="12">
        <v>2023</v>
      </c>
    </row>
    <row r="469" spans="1:7" x14ac:dyDescent="0.2">
      <c r="A469" s="18">
        <v>45139.646811342594</v>
      </c>
      <c r="B469" s="4">
        <v>0.69999999999999929</v>
      </c>
      <c r="C469" s="4">
        <v>1.2</v>
      </c>
      <c r="D469" s="4">
        <f t="shared" si="22"/>
        <v>0.83999999999999908</v>
      </c>
      <c r="E469" s="4">
        <f t="shared" si="24"/>
        <v>170.67880000000002</v>
      </c>
      <c r="F469" s="4">
        <f t="shared" si="23"/>
        <v>5.7588000000000363</v>
      </c>
      <c r="G469" s="12">
        <v>2023</v>
      </c>
    </row>
    <row r="470" spans="1:7" x14ac:dyDescent="0.2">
      <c r="A470" s="18">
        <v>45139.647019675926</v>
      </c>
      <c r="B470" s="4">
        <v>0.7099999999999973</v>
      </c>
      <c r="C470" s="4">
        <v>1.2</v>
      </c>
      <c r="D470" s="4">
        <f t="shared" si="22"/>
        <v>0.85199999999999676</v>
      </c>
      <c r="E470" s="4">
        <f t="shared" si="24"/>
        <v>170.69080000000002</v>
      </c>
      <c r="F470" s="4">
        <f t="shared" si="23"/>
        <v>5.7708000000000368</v>
      </c>
      <c r="G470" s="12">
        <v>2023</v>
      </c>
    </row>
    <row r="471" spans="1:7" x14ac:dyDescent="0.2">
      <c r="A471" s="18">
        <v>45139.647233796299</v>
      </c>
      <c r="B471" s="4">
        <v>0.71999999999999886</v>
      </c>
      <c r="C471" s="4">
        <v>1.2</v>
      </c>
      <c r="D471" s="4">
        <f t="shared" si="22"/>
        <v>0.86399999999999866</v>
      </c>
      <c r="E471" s="4">
        <f t="shared" si="24"/>
        <v>170.70280000000002</v>
      </c>
      <c r="F471" s="4">
        <f t="shared" si="23"/>
        <v>5.7828000000000372</v>
      </c>
      <c r="G471" s="12">
        <v>2023</v>
      </c>
    </row>
    <row r="472" spans="1:7" x14ac:dyDescent="0.2">
      <c r="A472" s="18">
        <v>45139.647355324072</v>
      </c>
      <c r="B472" s="4">
        <v>0.72999999999999687</v>
      </c>
      <c r="C472" s="4">
        <v>1.2</v>
      </c>
      <c r="D472" s="4">
        <f t="shared" si="22"/>
        <v>0.87599999999999623</v>
      </c>
      <c r="E472" s="4">
        <f t="shared" si="24"/>
        <v>170.71480000000003</v>
      </c>
      <c r="F472" s="4">
        <f t="shared" si="23"/>
        <v>5.7948000000000377</v>
      </c>
      <c r="G472" s="12">
        <v>2023</v>
      </c>
    </row>
    <row r="473" spans="1:7" x14ac:dyDescent="0.2">
      <c r="A473" s="18">
        <v>45139.647557870368</v>
      </c>
      <c r="B473" s="4">
        <v>0.73999999999999844</v>
      </c>
      <c r="C473" s="4">
        <v>1.2</v>
      </c>
      <c r="D473" s="4">
        <f t="shared" si="22"/>
        <v>0.88799999999999812</v>
      </c>
      <c r="E473" s="4">
        <f t="shared" si="24"/>
        <v>170.72680000000003</v>
      </c>
      <c r="F473" s="4">
        <f t="shared" si="23"/>
        <v>5.8068000000000382</v>
      </c>
      <c r="G473" s="12">
        <v>2023</v>
      </c>
    </row>
    <row r="474" spans="1:7" x14ac:dyDescent="0.2">
      <c r="A474" s="18">
        <v>45139.647679398149</v>
      </c>
      <c r="B474" s="4">
        <v>0.75</v>
      </c>
      <c r="C474" s="4">
        <v>1.2</v>
      </c>
      <c r="D474" s="4">
        <f t="shared" si="22"/>
        <v>0.89999999999999991</v>
      </c>
      <c r="E474" s="4">
        <f t="shared" si="24"/>
        <v>170.73880000000003</v>
      </c>
      <c r="F474" s="4">
        <f t="shared" si="23"/>
        <v>5.8188000000000386</v>
      </c>
      <c r="G474" s="12">
        <v>2023</v>
      </c>
    </row>
    <row r="475" spans="1:7" x14ac:dyDescent="0.2">
      <c r="A475" s="18">
        <v>45139.647899305557</v>
      </c>
      <c r="B475" s="4">
        <v>0.75999999999999801</v>
      </c>
      <c r="C475" s="4">
        <v>1.2</v>
      </c>
      <c r="D475" s="4">
        <f t="shared" si="22"/>
        <v>0.91199999999999759</v>
      </c>
      <c r="E475" s="4">
        <f t="shared" si="24"/>
        <v>170.75080000000003</v>
      </c>
      <c r="F475" s="4">
        <f t="shared" si="23"/>
        <v>5.8308000000000391</v>
      </c>
      <c r="G475" s="12">
        <v>2023</v>
      </c>
    </row>
    <row r="476" spans="1:7" x14ac:dyDescent="0.2">
      <c r="A476" s="18">
        <v>45139.648055555554</v>
      </c>
      <c r="B476" s="4">
        <v>0.76999999999999957</v>
      </c>
      <c r="C476" s="4">
        <v>1.2</v>
      </c>
      <c r="D476" s="4">
        <f t="shared" si="22"/>
        <v>0.92399999999999949</v>
      </c>
      <c r="E476" s="4">
        <f t="shared" si="24"/>
        <v>170.76280000000003</v>
      </c>
      <c r="F476" s="4">
        <f t="shared" si="23"/>
        <v>5.8428000000000395</v>
      </c>
      <c r="G476" s="12">
        <v>2023</v>
      </c>
    </row>
    <row r="477" spans="1:7" x14ac:dyDescent="0.2">
      <c r="A477" s="18">
        <v>45139.648368055554</v>
      </c>
      <c r="B477" s="4">
        <v>0.77999999999999758</v>
      </c>
      <c r="C477" s="4">
        <v>1.2</v>
      </c>
      <c r="D477" s="4">
        <f t="shared" si="22"/>
        <v>0.93599999999999706</v>
      </c>
      <c r="E477" s="4">
        <f t="shared" si="24"/>
        <v>170.77480000000003</v>
      </c>
      <c r="F477" s="4">
        <f t="shared" si="23"/>
        <v>5.85480000000004</v>
      </c>
      <c r="G477" s="12">
        <v>2023</v>
      </c>
    </row>
    <row r="478" spans="1:7" x14ac:dyDescent="0.2">
      <c r="A478" s="18">
        <v>45139.648535879627</v>
      </c>
      <c r="B478" s="4">
        <v>0.78999999999999915</v>
      </c>
      <c r="C478" s="4">
        <v>1.2</v>
      </c>
      <c r="D478" s="4">
        <f t="shared" si="22"/>
        <v>0.94799999999999895</v>
      </c>
      <c r="E478" s="4">
        <f t="shared" si="24"/>
        <v>170.78680000000003</v>
      </c>
      <c r="F478" s="4">
        <f t="shared" si="23"/>
        <v>5.8668000000000404</v>
      </c>
      <c r="G478" s="12">
        <v>2023</v>
      </c>
    </row>
    <row r="479" spans="1:7" x14ac:dyDescent="0.2">
      <c r="A479" s="18">
        <v>45139.648721064812</v>
      </c>
      <c r="B479" s="4">
        <v>0.79999999999999716</v>
      </c>
      <c r="C479" s="4">
        <v>1.2</v>
      </c>
      <c r="D479" s="4">
        <f t="shared" si="22"/>
        <v>0.95999999999999652</v>
      </c>
      <c r="E479" s="4">
        <f t="shared" si="24"/>
        <v>170.79880000000003</v>
      </c>
      <c r="F479" s="4">
        <f t="shared" si="23"/>
        <v>5.8788000000000409</v>
      </c>
      <c r="G479" s="12">
        <v>2023</v>
      </c>
    </row>
    <row r="480" spans="1:7" x14ac:dyDescent="0.2">
      <c r="A480" s="18">
        <v>45139.648825231481</v>
      </c>
      <c r="B480" s="4">
        <v>0.80999999999999872</v>
      </c>
      <c r="C480" s="4">
        <v>1.2</v>
      </c>
      <c r="D480" s="4">
        <f t="shared" si="22"/>
        <v>0.97199999999999842</v>
      </c>
      <c r="E480" s="4">
        <f t="shared" si="24"/>
        <v>170.81080000000003</v>
      </c>
      <c r="F480" s="4">
        <f t="shared" si="23"/>
        <v>5.8908000000000413</v>
      </c>
      <c r="G480" s="12">
        <v>2023</v>
      </c>
    </row>
    <row r="481" spans="1:7" x14ac:dyDescent="0.2">
      <c r="A481" s="18">
        <v>45139.648981481485</v>
      </c>
      <c r="B481" s="4">
        <v>0.81999999999999673</v>
      </c>
      <c r="C481" s="4">
        <v>1.2</v>
      </c>
      <c r="D481" s="4">
        <f t="shared" si="22"/>
        <v>0.98399999999999599</v>
      </c>
      <c r="E481" s="4">
        <f t="shared" si="24"/>
        <v>170.82280000000003</v>
      </c>
      <c r="F481" s="4">
        <f t="shared" si="23"/>
        <v>5.9028000000000418</v>
      </c>
      <c r="G481" s="12">
        <v>2023</v>
      </c>
    </row>
    <row r="482" spans="1:7" x14ac:dyDescent="0.2">
      <c r="A482" s="18">
        <v>45139.649108796293</v>
      </c>
      <c r="B482" s="4">
        <v>0.82999999999999829</v>
      </c>
      <c r="C482" s="4">
        <v>1.2</v>
      </c>
      <c r="D482" s="4">
        <f t="shared" si="22"/>
        <v>0.99599999999999789</v>
      </c>
      <c r="E482" s="4">
        <f t="shared" si="24"/>
        <v>170.83480000000003</v>
      </c>
      <c r="F482" s="4">
        <f t="shared" si="23"/>
        <v>5.9148000000000422</v>
      </c>
      <c r="G482" s="12">
        <v>2023</v>
      </c>
    </row>
    <row r="483" spans="1:7" x14ac:dyDescent="0.2">
      <c r="A483" s="18">
        <v>45139.649311342589</v>
      </c>
      <c r="B483" s="4">
        <v>0.83999999999999986</v>
      </c>
      <c r="C483" s="4">
        <v>1.2</v>
      </c>
      <c r="D483" s="4">
        <f t="shared" si="22"/>
        <v>1.0079999999999998</v>
      </c>
      <c r="E483" s="4">
        <f t="shared" si="24"/>
        <v>170.84680000000003</v>
      </c>
      <c r="F483" s="4">
        <f t="shared" si="23"/>
        <v>5.9268000000000427</v>
      </c>
      <c r="G483" s="12">
        <v>2023</v>
      </c>
    </row>
    <row r="484" spans="1:7" x14ac:dyDescent="0.2">
      <c r="A484" s="18">
        <v>45139.649456018517</v>
      </c>
      <c r="B484" s="4">
        <v>0.84999999999999787</v>
      </c>
      <c r="C484" s="4">
        <v>1.2</v>
      </c>
      <c r="D484" s="4">
        <f t="shared" si="22"/>
        <v>1.0199999999999974</v>
      </c>
      <c r="E484" s="4">
        <f t="shared" si="24"/>
        <v>170.85880000000003</v>
      </c>
      <c r="F484" s="4">
        <f t="shared" si="23"/>
        <v>5.9388000000000432</v>
      </c>
      <c r="G484" s="12">
        <v>2023</v>
      </c>
    </row>
    <row r="485" spans="1:7" x14ac:dyDescent="0.2">
      <c r="A485" s="18">
        <v>45139.649658564813</v>
      </c>
      <c r="B485" s="4">
        <v>0.85999999999999943</v>
      </c>
      <c r="C485" s="4">
        <v>1.2</v>
      </c>
      <c r="D485" s="4">
        <f t="shared" si="22"/>
        <v>1.0319999999999994</v>
      </c>
      <c r="E485" s="4">
        <f t="shared" si="24"/>
        <v>170.87080000000003</v>
      </c>
      <c r="F485" s="4">
        <f t="shared" si="23"/>
        <v>5.9508000000000436</v>
      </c>
      <c r="G485" s="12">
        <v>2023</v>
      </c>
    </row>
    <row r="486" spans="1:7" x14ac:dyDescent="0.2">
      <c r="A486" s="18">
        <v>45139.649774305559</v>
      </c>
      <c r="B486" s="4">
        <v>0.86999999999999744</v>
      </c>
      <c r="C486" s="4">
        <v>1.2</v>
      </c>
      <c r="D486" s="4">
        <f t="shared" si="22"/>
        <v>1.0439999999999969</v>
      </c>
      <c r="E486" s="4">
        <f t="shared" si="24"/>
        <v>170.88280000000003</v>
      </c>
      <c r="F486" s="4">
        <f t="shared" si="23"/>
        <v>5.9628000000000441</v>
      </c>
      <c r="G486" s="12">
        <v>2023</v>
      </c>
    </row>
    <row r="487" spans="1:7" x14ac:dyDescent="0.2">
      <c r="A487" s="18">
        <v>45139.649947916667</v>
      </c>
      <c r="B487" s="4">
        <v>0.87999999999999901</v>
      </c>
      <c r="C487" s="4">
        <v>1.2</v>
      </c>
      <c r="D487" s="4">
        <f t="shared" si="22"/>
        <v>1.0559999999999987</v>
      </c>
      <c r="E487" s="4">
        <f t="shared" si="24"/>
        <v>170.89480000000003</v>
      </c>
      <c r="F487" s="4">
        <f t="shared" si="23"/>
        <v>5.9748000000000445</v>
      </c>
      <c r="G487" s="12">
        <v>2023</v>
      </c>
    </row>
    <row r="488" spans="1:7" x14ac:dyDescent="0.2">
      <c r="A488" s="18">
        <v>45139.650069444448</v>
      </c>
      <c r="B488" s="4">
        <v>0.88999999999999702</v>
      </c>
      <c r="C488" s="4">
        <v>1.2</v>
      </c>
      <c r="D488" s="4">
        <f t="shared" si="22"/>
        <v>1.0679999999999963</v>
      </c>
      <c r="E488" s="4">
        <f t="shared" si="24"/>
        <v>170.9068</v>
      </c>
      <c r="F488" s="4">
        <f t="shared" si="23"/>
        <v>5.9868000000000166</v>
      </c>
      <c r="G488" s="12">
        <v>2023</v>
      </c>
    </row>
    <row r="489" spans="1:7" x14ac:dyDescent="0.2">
      <c r="A489" s="18">
        <v>45139.650277777779</v>
      </c>
      <c r="B489" s="4">
        <v>0.89999999999999858</v>
      </c>
      <c r="C489" s="4">
        <v>1.2</v>
      </c>
      <c r="D489" s="4">
        <f t="shared" si="22"/>
        <v>1.0799999999999983</v>
      </c>
      <c r="E489" s="4">
        <f t="shared" si="24"/>
        <v>170.91880000000003</v>
      </c>
      <c r="F489" s="4">
        <f t="shared" si="23"/>
        <v>5.9988000000000454</v>
      </c>
      <c r="G489" s="12">
        <v>2023</v>
      </c>
    </row>
    <row r="490" spans="1:7" x14ac:dyDescent="0.2">
      <c r="A490" s="18">
        <v>45139.650422453706</v>
      </c>
      <c r="B490" s="4">
        <v>0.91000000000000014</v>
      </c>
      <c r="C490" s="4">
        <v>1.2</v>
      </c>
      <c r="D490" s="4">
        <f t="shared" si="22"/>
        <v>1.0920000000000001</v>
      </c>
      <c r="E490" s="4">
        <f t="shared" si="24"/>
        <v>170.93080000000003</v>
      </c>
      <c r="F490" s="4">
        <f t="shared" si="23"/>
        <v>6.0108000000000459</v>
      </c>
      <c r="G490" s="12">
        <v>2023</v>
      </c>
    </row>
    <row r="491" spans="1:7" x14ac:dyDescent="0.2">
      <c r="A491" s="18">
        <v>45139.650671296295</v>
      </c>
      <c r="B491" s="4">
        <v>0.91999999999999815</v>
      </c>
      <c r="C491" s="4">
        <v>1.2</v>
      </c>
      <c r="D491" s="4">
        <f t="shared" si="22"/>
        <v>1.1039999999999976</v>
      </c>
      <c r="E491" s="4">
        <f t="shared" si="24"/>
        <v>170.94280000000001</v>
      </c>
      <c r="F491" s="4">
        <f t="shared" si="23"/>
        <v>6.0228000000000179</v>
      </c>
      <c r="G491" s="12">
        <v>2023</v>
      </c>
    </row>
    <row r="492" spans="1:7" x14ac:dyDescent="0.2">
      <c r="A492" s="18">
        <v>45139.650804398145</v>
      </c>
      <c r="B492" s="4">
        <v>0.92999999999999972</v>
      </c>
      <c r="C492" s="4">
        <v>1.2</v>
      </c>
      <c r="D492" s="4">
        <f t="shared" si="22"/>
        <v>1.1159999999999997</v>
      </c>
      <c r="E492" s="4">
        <f t="shared" si="24"/>
        <v>170.95480000000003</v>
      </c>
      <c r="F492" s="4">
        <f t="shared" si="23"/>
        <v>6.0348000000000468</v>
      </c>
      <c r="G492" s="12">
        <v>2023</v>
      </c>
    </row>
    <row r="493" spans="1:7" x14ac:dyDescent="0.2">
      <c r="A493" s="18">
        <v>45139.651012731483</v>
      </c>
      <c r="B493" s="4">
        <v>0.93999999999999773</v>
      </c>
      <c r="C493" s="4">
        <v>1.2</v>
      </c>
      <c r="D493" s="4">
        <f t="shared" si="22"/>
        <v>1.1279999999999972</v>
      </c>
      <c r="E493" s="4">
        <f t="shared" si="24"/>
        <v>170.96680000000001</v>
      </c>
      <c r="F493" s="4">
        <f t="shared" si="23"/>
        <v>6.0468000000000188</v>
      </c>
      <c r="G493" s="12">
        <v>2023</v>
      </c>
    </row>
    <row r="494" spans="1:7" x14ac:dyDescent="0.2">
      <c r="A494" s="18">
        <v>45139.651163194445</v>
      </c>
      <c r="B494" s="4">
        <v>0.94999999999999929</v>
      </c>
      <c r="C494" s="4">
        <v>1.2</v>
      </c>
      <c r="D494" s="4">
        <f t="shared" si="22"/>
        <v>1.139999999999999</v>
      </c>
      <c r="E494" s="4">
        <f t="shared" si="24"/>
        <v>170.97880000000001</v>
      </c>
      <c r="F494" s="4">
        <f t="shared" si="23"/>
        <v>6.0588000000000193</v>
      </c>
      <c r="G494" s="12">
        <v>2023</v>
      </c>
    </row>
    <row r="495" spans="1:7" x14ac:dyDescent="0.2">
      <c r="A495" s="18">
        <v>45139.651394675922</v>
      </c>
      <c r="B495" s="4">
        <v>0.9599999999999973</v>
      </c>
      <c r="C495" s="4">
        <v>1.2</v>
      </c>
      <c r="D495" s="4">
        <f t="shared" si="22"/>
        <v>1.1519999999999968</v>
      </c>
      <c r="E495" s="4">
        <f t="shared" si="24"/>
        <v>170.99080000000001</v>
      </c>
      <c r="F495" s="4">
        <f t="shared" si="23"/>
        <v>6.0708000000000197</v>
      </c>
      <c r="G495" s="12">
        <v>2023</v>
      </c>
    </row>
    <row r="496" spans="1:7" x14ac:dyDescent="0.2">
      <c r="A496" s="18">
        <v>45139.651539351849</v>
      </c>
      <c r="B496" s="4">
        <v>0.96999999999999886</v>
      </c>
      <c r="C496" s="4">
        <v>1.2</v>
      </c>
      <c r="D496" s="4">
        <f t="shared" si="22"/>
        <v>1.1639999999999986</v>
      </c>
      <c r="E496" s="4">
        <f t="shared" si="24"/>
        <v>171.00280000000001</v>
      </c>
      <c r="F496" s="4">
        <f t="shared" si="23"/>
        <v>6.0828000000000202</v>
      </c>
      <c r="G496" s="12">
        <v>2023</v>
      </c>
    </row>
    <row r="497" spans="1:7" x14ac:dyDescent="0.2">
      <c r="A497" s="18">
        <v>45139.651765046299</v>
      </c>
      <c r="B497" s="4">
        <v>0.97999999999999687</v>
      </c>
      <c r="C497" s="4">
        <v>1.2</v>
      </c>
      <c r="D497" s="4">
        <f t="shared" si="22"/>
        <v>1.1759999999999962</v>
      </c>
      <c r="E497" s="4">
        <f t="shared" si="24"/>
        <v>171.01480000000001</v>
      </c>
      <c r="F497" s="4">
        <f t="shared" si="23"/>
        <v>6.0948000000000206</v>
      </c>
      <c r="G497" s="12">
        <v>2023</v>
      </c>
    </row>
    <row r="498" spans="1:7" x14ac:dyDescent="0.2">
      <c r="A498" s="18">
        <v>45139.651898148149</v>
      </c>
      <c r="B498" s="4">
        <v>0.98999999999999844</v>
      </c>
      <c r="C498" s="4">
        <v>1.2</v>
      </c>
      <c r="D498" s="4">
        <f t="shared" si="22"/>
        <v>1.1879999999999982</v>
      </c>
      <c r="E498" s="4">
        <f t="shared" si="24"/>
        <v>171.02680000000001</v>
      </c>
      <c r="F498" s="4">
        <f t="shared" si="23"/>
        <v>6.1068000000000211</v>
      </c>
      <c r="G498" s="12">
        <v>2023</v>
      </c>
    </row>
    <row r="499" spans="1:7" x14ac:dyDescent="0.2">
      <c r="A499" s="18">
        <v>45139.65216435185</v>
      </c>
      <c r="B499" s="4">
        <v>1</v>
      </c>
      <c r="C499" s="4">
        <v>1.2</v>
      </c>
      <c r="D499" s="4">
        <f t="shared" ref="D499:D562" si="25">B499*C499</f>
        <v>1.2</v>
      </c>
      <c r="E499" s="4">
        <f t="shared" si="24"/>
        <v>171.03880000000001</v>
      </c>
      <c r="F499" s="4">
        <f t="shared" si="23"/>
        <v>6.1188000000000216</v>
      </c>
      <c r="G499" s="12">
        <v>2023</v>
      </c>
    </row>
    <row r="500" spans="1:7" x14ac:dyDescent="0.2">
      <c r="A500" s="18">
        <v>45139.652465277781</v>
      </c>
      <c r="B500" s="4">
        <v>1.009999999999998</v>
      </c>
      <c r="C500" s="4">
        <v>1.2</v>
      </c>
      <c r="D500" s="4">
        <f t="shared" si="25"/>
        <v>1.2119999999999975</v>
      </c>
      <c r="E500" s="4">
        <f t="shared" si="24"/>
        <v>171.05080000000001</v>
      </c>
      <c r="F500" s="4">
        <f t="shared" si="23"/>
        <v>6.130800000000022</v>
      </c>
      <c r="G500" s="12">
        <v>2023</v>
      </c>
    </row>
    <row r="501" spans="1:7" x14ac:dyDescent="0.2">
      <c r="A501" s="18">
        <v>45139.653431712963</v>
      </c>
      <c r="B501" s="4">
        <v>1.0199999999999996</v>
      </c>
      <c r="C501" s="4">
        <v>1.2</v>
      </c>
      <c r="D501" s="4">
        <f t="shared" si="25"/>
        <v>1.2239999999999995</v>
      </c>
      <c r="E501" s="4">
        <f t="shared" si="24"/>
        <v>171.06280000000001</v>
      </c>
      <c r="F501" s="4">
        <f t="shared" si="23"/>
        <v>6.1428000000000225</v>
      </c>
      <c r="G501" s="12">
        <v>2023</v>
      </c>
    </row>
    <row r="502" spans="1:7" x14ac:dyDescent="0.2">
      <c r="A502" s="18">
        <v>45139.653952546294</v>
      </c>
      <c r="B502" s="4">
        <v>1.0299999999999976</v>
      </c>
      <c r="C502" s="4">
        <v>1.2</v>
      </c>
      <c r="D502" s="4">
        <f t="shared" si="25"/>
        <v>1.2359999999999971</v>
      </c>
      <c r="E502" s="4">
        <f t="shared" si="24"/>
        <v>171.07480000000001</v>
      </c>
      <c r="F502" s="4">
        <f t="shared" si="23"/>
        <v>6.1548000000000229</v>
      </c>
      <c r="G502" s="12">
        <v>2023</v>
      </c>
    </row>
    <row r="503" spans="1:7" x14ac:dyDescent="0.2">
      <c r="A503" s="18">
        <v>45139.654936342595</v>
      </c>
      <c r="B503" s="4">
        <v>1.0399999999999991</v>
      </c>
      <c r="C503" s="4">
        <v>1.2</v>
      </c>
      <c r="D503" s="4">
        <f t="shared" si="25"/>
        <v>1.2479999999999989</v>
      </c>
      <c r="E503" s="4">
        <f t="shared" si="24"/>
        <v>171.08680000000001</v>
      </c>
      <c r="F503" s="4">
        <f t="shared" si="23"/>
        <v>6.1668000000000234</v>
      </c>
      <c r="G503" s="12">
        <v>2023</v>
      </c>
    </row>
    <row r="504" spans="1:7" x14ac:dyDescent="0.2">
      <c r="A504" s="18">
        <v>45139.655596064818</v>
      </c>
      <c r="B504" s="4">
        <v>1.0499999999999972</v>
      </c>
      <c r="C504" s="4">
        <v>1.2</v>
      </c>
      <c r="D504" s="4">
        <f t="shared" si="25"/>
        <v>1.2599999999999965</v>
      </c>
      <c r="E504" s="4">
        <f t="shared" si="24"/>
        <v>171.09880000000001</v>
      </c>
      <c r="F504" s="4">
        <f t="shared" si="23"/>
        <v>6.1788000000000238</v>
      </c>
      <c r="G504" s="12">
        <v>2023</v>
      </c>
    </row>
    <row r="505" spans="1:7" x14ac:dyDescent="0.2">
      <c r="A505" s="18">
        <v>45139.657951388886</v>
      </c>
      <c r="B505" s="4">
        <v>1.0599999999999987</v>
      </c>
      <c r="C505" s="4">
        <v>1.2</v>
      </c>
      <c r="D505" s="4">
        <f t="shared" si="25"/>
        <v>1.2719999999999985</v>
      </c>
      <c r="E505" s="4">
        <f t="shared" si="24"/>
        <v>171.11080000000001</v>
      </c>
      <c r="F505" s="4">
        <f t="shared" si="23"/>
        <v>6.1908000000000243</v>
      </c>
      <c r="G505" s="12">
        <v>2023</v>
      </c>
    </row>
    <row r="506" spans="1:7" x14ac:dyDescent="0.2">
      <c r="A506" s="18">
        <v>45140.661145833335</v>
      </c>
      <c r="B506" s="4">
        <v>1.0699999999999967</v>
      </c>
      <c r="C506" s="4">
        <v>1.2</v>
      </c>
      <c r="D506" s="4">
        <f t="shared" si="25"/>
        <v>1.283999999999996</v>
      </c>
      <c r="E506" s="4">
        <f t="shared" si="24"/>
        <v>171.12280000000001</v>
      </c>
      <c r="F506" s="4">
        <f t="shared" si="23"/>
        <v>6.2028000000000247</v>
      </c>
      <c r="G506" s="12">
        <v>2023</v>
      </c>
    </row>
    <row r="507" spans="1:7" x14ac:dyDescent="0.2">
      <c r="A507" s="18">
        <v>45141.675879629627</v>
      </c>
      <c r="B507" s="4">
        <v>1.0799999999999983</v>
      </c>
      <c r="C507" s="4">
        <v>1.2</v>
      </c>
      <c r="D507" s="4">
        <f t="shared" si="25"/>
        <v>1.2959999999999978</v>
      </c>
      <c r="E507" s="4">
        <f t="shared" si="24"/>
        <v>171.13480000000001</v>
      </c>
      <c r="F507" s="4">
        <f t="shared" si="23"/>
        <v>6.2148000000000252</v>
      </c>
      <c r="G507" s="12">
        <v>2023</v>
      </c>
    </row>
    <row r="508" spans="1:7" x14ac:dyDescent="0.2">
      <c r="A508" s="18">
        <v>45147.646307870367</v>
      </c>
      <c r="B508" s="4">
        <v>1.0899999999999999</v>
      </c>
      <c r="C508" s="4">
        <v>1.2</v>
      </c>
      <c r="D508" s="4">
        <f t="shared" si="25"/>
        <v>1.3079999999999998</v>
      </c>
      <c r="E508" s="4">
        <f t="shared" si="24"/>
        <v>171.14680000000001</v>
      </c>
      <c r="F508" s="4">
        <f t="shared" si="23"/>
        <v>6.2268000000000256</v>
      </c>
      <c r="G508" s="12">
        <v>2023</v>
      </c>
    </row>
    <row r="509" spans="1:7" x14ac:dyDescent="0.2">
      <c r="A509" s="18">
        <v>45147.647864583334</v>
      </c>
      <c r="B509" s="4">
        <v>1.0999999999999979</v>
      </c>
      <c r="C509" s="4">
        <v>1.2</v>
      </c>
      <c r="D509" s="4">
        <f t="shared" si="25"/>
        <v>1.3199999999999974</v>
      </c>
      <c r="E509" s="4">
        <f t="shared" si="24"/>
        <v>171.15880000000001</v>
      </c>
      <c r="F509" s="4">
        <f t="shared" si="23"/>
        <v>6.2388000000000261</v>
      </c>
      <c r="G509" s="12">
        <v>2023</v>
      </c>
    </row>
    <row r="510" spans="1:7" x14ac:dyDescent="0.2">
      <c r="A510" s="18">
        <v>45148.233269675926</v>
      </c>
      <c r="B510" s="4">
        <v>1.1099999999999994</v>
      </c>
      <c r="C510" s="4">
        <v>1.2</v>
      </c>
      <c r="D510" s="4">
        <f t="shared" si="25"/>
        <v>1.3319999999999992</v>
      </c>
      <c r="E510" s="4">
        <f t="shared" si="24"/>
        <v>171.17080000000001</v>
      </c>
      <c r="F510" s="4">
        <f t="shared" si="23"/>
        <v>6.2508000000000266</v>
      </c>
      <c r="G510" s="12">
        <v>2023</v>
      </c>
    </row>
    <row r="511" spans="1:7" x14ac:dyDescent="0.2">
      <c r="A511" s="18">
        <v>45148.27162615741</v>
      </c>
      <c r="B511" s="4">
        <v>1.1199999999999974</v>
      </c>
      <c r="C511" s="4">
        <v>1.2</v>
      </c>
      <c r="D511" s="4">
        <f t="shared" si="25"/>
        <v>1.343999999999997</v>
      </c>
      <c r="E511" s="4">
        <f t="shared" si="24"/>
        <v>171.18280000000001</v>
      </c>
      <c r="F511" s="4">
        <f t="shared" si="23"/>
        <v>6.262800000000027</v>
      </c>
      <c r="G511" s="12">
        <v>2023</v>
      </c>
    </row>
    <row r="512" spans="1:7" x14ac:dyDescent="0.2">
      <c r="A512" s="18">
        <v>45148.405723379627</v>
      </c>
      <c r="B512" s="4">
        <v>1.129999999999999</v>
      </c>
      <c r="C512" s="4">
        <v>1.2</v>
      </c>
      <c r="D512" s="4">
        <f t="shared" si="25"/>
        <v>1.3559999999999988</v>
      </c>
      <c r="E512" s="4">
        <f t="shared" si="24"/>
        <v>171.19480000000001</v>
      </c>
      <c r="F512" s="4">
        <f t="shared" si="23"/>
        <v>6.2748000000000275</v>
      </c>
      <c r="G512" s="12">
        <v>2023</v>
      </c>
    </row>
    <row r="513" spans="1:7" x14ac:dyDescent="0.2">
      <c r="A513" s="18">
        <v>45148.406672453704</v>
      </c>
      <c r="B513" s="4">
        <v>1.139999999999997</v>
      </c>
      <c r="C513" s="4">
        <v>1.2</v>
      </c>
      <c r="D513" s="4">
        <f t="shared" si="25"/>
        <v>1.3679999999999963</v>
      </c>
      <c r="E513" s="4">
        <f t="shared" si="24"/>
        <v>171.20680000000002</v>
      </c>
      <c r="F513" s="4">
        <f t="shared" si="23"/>
        <v>6.2868000000000279</v>
      </c>
      <c r="G513" s="12">
        <v>2023</v>
      </c>
    </row>
    <row r="514" spans="1:7" x14ac:dyDescent="0.2">
      <c r="A514" s="18">
        <v>45148.407488425924</v>
      </c>
      <c r="B514" s="4">
        <v>1.1499999999999986</v>
      </c>
      <c r="C514" s="4">
        <v>1.2</v>
      </c>
      <c r="D514" s="4">
        <f t="shared" si="25"/>
        <v>1.3799999999999983</v>
      </c>
      <c r="E514" s="4">
        <f t="shared" si="24"/>
        <v>171.21880000000002</v>
      </c>
      <c r="F514" s="4">
        <f t="shared" si="23"/>
        <v>6.2988000000000284</v>
      </c>
      <c r="G514" s="12">
        <v>2023</v>
      </c>
    </row>
    <row r="515" spans="1:7" x14ac:dyDescent="0.2">
      <c r="A515" s="18">
        <v>45148.41201388889</v>
      </c>
      <c r="B515" s="4">
        <v>1.1600000000000001</v>
      </c>
      <c r="C515" s="4">
        <v>1.2</v>
      </c>
      <c r="D515" s="4">
        <f t="shared" si="25"/>
        <v>1.3920000000000001</v>
      </c>
      <c r="E515" s="4">
        <f t="shared" si="24"/>
        <v>171.23080000000002</v>
      </c>
      <c r="F515" s="4">
        <f t="shared" ref="F515:F578" si="26">E515-164.92</f>
        <v>6.3108000000000288</v>
      </c>
      <c r="G515" s="12">
        <v>2023</v>
      </c>
    </row>
    <row r="516" spans="1:7" x14ac:dyDescent="0.2">
      <c r="A516" s="18">
        <v>45148.593396990742</v>
      </c>
      <c r="B516" s="4">
        <v>1.1699999999999982</v>
      </c>
      <c r="C516" s="4">
        <v>1.2</v>
      </c>
      <c r="D516" s="4">
        <f t="shared" si="25"/>
        <v>1.4039999999999977</v>
      </c>
      <c r="E516" s="4">
        <f t="shared" si="24"/>
        <v>171.24280000000002</v>
      </c>
      <c r="F516" s="4">
        <f t="shared" si="26"/>
        <v>6.3228000000000293</v>
      </c>
      <c r="G516" s="12">
        <v>2023</v>
      </c>
    </row>
    <row r="517" spans="1:7" x14ac:dyDescent="0.2">
      <c r="A517" s="18">
        <v>45148.595075231482</v>
      </c>
      <c r="B517" s="4">
        <v>1.1799999999999997</v>
      </c>
      <c r="C517" s="4">
        <v>1.2</v>
      </c>
      <c r="D517" s="4">
        <f t="shared" si="25"/>
        <v>1.4159999999999997</v>
      </c>
      <c r="E517" s="4">
        <f t="shared" si="24"/>
        <v>171.25480000000002</v>
      </c>
      <c r="F517" s="4">
        <f t="shared" si="26"/>
        <v>6.3348000000000297</v>
      </c>
      <c r="G517" s="12">
        <v>2023</v>
      </c>
    </row>
    <row r="518" spans="1:7" x14ac:dyDescent="0.2">
      <c r="A518" s="18">
        <v>45148.595462962963</v>
      </c>
      <c r="B518" s="4">
        <v>1.1899999999999977</v>
      </c>
      <c r="C518" s="4">
        <v>1.2</v>
      </c>
      <c r="D518" s="4">
        <f t="shared" si="25"/>
        <v>1.4279999999999973</v>
      </c>
      <c r="E518" s="4">
        <f t="shared" si="24"/>
        <v>171.26680000000002</v>
      </c>
      <c r="F518" s="4">
        <f t="shared" si="26"/>
        <v>6.3468000000000302</v>
      </c>
      <c r="G518" s="12">
        <v>2023</v>
      </c>
    </row>
    <row r="519" spans="1:7" x14ac:dyDescent="0.2">
      <c r="A519" s="18">
        <v>45148.596284722225</v>
      </c>
      <c r="B519" s="4">
        <v>1.1999999999999993</v>
      </c>
      <c r="C519" s="4">
        <v>1.2</v>
      </c>
      <c r="D519" s="4">
        <f t="shared" si="25"/>
        <v>1.4399999999999991</v>
      </c>
      <c r="E519" s="4">
        <f t="shared" si="24"/>
        <v>171.27880000000002</v>
      </c>
      <c r="F519" s="4">
        <f t="shared" si="26"/>
        <v>6.3588000000000306</v>
      </c>
      <c r="G519" s="12">
        <v>2023</v>
      </c>
    </row>
    <row r="520" spans="1:7" x14ac:dyDescent="0.2">
      <c r="A520" s="18">
        <v>45148.603541666664</v>
      </c>
      <c r="B520" s="4">
        <v>1.2099999999999973</v>
      </c>
      <c r="C520" s="4">
        <v>1.2</v>
      </c>
      <c r="D520" s="4">
        <f t="shared" si="25"/>
        <v>1.4519999999999966</v>
      </c>
      <c r="E520" s="4">
        <f t="shared" si="24"/>
        <v>171.29080000000002</v>
      </c>
      <c r="F520" s="4">
        <f t="shared" si="26"/>
        <v>6.3708000000000311</v>
      </c>
      <c r="G520" s="12">
        <v>2023</v>
      </c>
    </row>
    <row r="521" spans="1:7" x14ac:dyDescent="0.2">
      <c r="A521" s="18">
        <v>45149.75595486111</v>
      </c>
      <c r="B521" s="4">
        <v>1.2199999999999989</v>
      </c>
      <c r="C521" s="4">
        <v>1.2</v>
      </c>
      <c r="D521" s="4">
        <f t="shared" si="25"/>
        <v>1.4639999999999986</v>
      </c>
      <c r="E521" s="4">
        <f t="shared" si="24"/>
        <v>171.30280000000002</v>
      </c>
      <c r="F521" s="4">
        <f t="shared" si="26"/>
        <v>6.3828000000000316</v>
      </c>
      <c r="G521" s="12">
        <v>2023</v>
      </c>
    </row>
    <row r="522" spans="1:7" x14ac:dyDescent="0.2">
      <c r="A522" s="18">
        <v>45149.756533564818</v>
      </c>
      <c r="B522" s="4">
        <v>1.2299999999999969</v>
      </c>
      <c r="C522" s="4">
        <v>1.2</v>
      </c>
      <c r="D522" s="4">
        <f t="shared" si="25"/>
        <v>1.4759999999999962</v>
      </c>
      <c r="E522" s="4">
        <f t="shared" si="24"/>
        <v>171.31480000000002</v>
      </c>
      <c r="F522" s="4">
        <f t="shared" si="26"/>
        <v>6.394800000000032</v>
      </c>
      <c r="G522" s="12">
        <v>2023</v>
      </c>
    </row>
    <row r="523" spans="1:7" x14ac:dyDescent="0.2">
      <c r="A523" s="18">
        <v>45149.760949074072</v>
      </c>
      <c r="B523" s="4">
        <v>1.2399999999999984</v>
      </c>
      <c r="C523" s="4">
        <v>1.2</v>
      </c>
      <c r="D523" s="4">
        <f t="shared" si="25"/>
        <v>1.487999999999998</v>
      </c>
      <c r="E523" s="4">
        <f t="shared" si="24"/>
        <v>171.32680000000002</v>
      </c>
      <c r="F523" s="4">
        <f t="shared" si="26"/>
        <v>6.4068000000000325</v>
      </c>
      <c r="G523" s="12">
        <v>2023</v>
      </c>
    </row>
    <row r="524" spans="1:7" x14ac:dyDescent="0.2">
      <c r="A524" s="18">
        <v>45149.762945601855</v>
      </c>
      <c r="B524" s="4">
        <v>1.25</v>
      </c>
      <c r="C524" s="4">
        <v>1.2</v>
      </c>
      <c r="D524" s="4">
        <f t="shared" si="25"/>
        <v>1.5</v>
      </c>
      <c r="E524" s="4">
        <f t="shared" si="24"/>
        <v>171.33880000000002</v>
      </c>
      <c r="F524" s="4">
        <f t="shared" si="26"/>
        <v>6.4188000000000329</v>
      </c>
      <c r="G524" s="12">
        <v>2023</v>
      </c>
    </row>
    <row r="525" spans="1:7" x14ac:dyDescent="0.2">
      <c r="A525" s="18">
        <v>45149.764340277776</v>
      </c>
      <c r="B525" s="4">
        <v>1.259999999999998</v>
      </c>
      <c r="C525" s="4">
        <v>1.2</v>
      </c>
      <c r="D525" s="4">
        <f t="shared" si="25"/>
        <v>1.5119999999999976</v>
      </c>
      <c r="E525" s="4">
        <f t="shared" si="24"/>
        <v>171.35080000000002</v>
      </c>
      <c r="F525" s="4">
        <f t="shared" si="26"/>
        <v>6.4308000000000334</v>
      </c>
      <c r="G525" s="12">
        <v>2023</v>
      </c>
    </row>
    <row r="526" spans="1:7" x14ac:dyDescent="0.2">
      <c r="A526" s="18">
        <v>45149.765005787034</v>
      </c>
      <c r="B526" s="4">
        <v>1.2699999999999996</v>
      </c>
      <c r="C526" s="4">
        <v>1.2</v>
      </c>
      <c r="D526" s="4">
        <f t="shared" si="25"/>
        <v>1.5239999999999994</v>
      </c>
      <c r="E526" s="4">
        <f t="shared" si="24"/>
        <v>171.36280000000002</v>
      </c>
      <c r="F526" s="4">
        <f t="shared" si="26"/>
        <v>6.4428000000000338</v>
      </c>
      <c r="G526" s="12">
        <v>2023</v>
      </c>
    </row>
    <row r="527" spans="1:7" x14ac:dyDescent="0.2">
      <c r="A527" s="18">
        <v>45149.76599537037</v>
      </c>
      <c r="B527" s="4">
        <v>1.2799999999999976</v>
      </c>
      <c r="C527" s="4">
        <v>1.2</v>
      </c>
      <c r="D527" s="4">
        <f t="shared" si="25"/>
        <v>1.5359999999999971</v>
      </c>
      <c r="E527" s="4">
        <f t="shared" si="24"/>
        <v>171.37480000000002</v>
      </c>
      <c r="F527" s="4">
        <f t="shared" si="26"/>
        <v>6.4548000000000343</v>
      </c>
      <c r="G527" s="12">
        <v>2023</v>
      </c>
    </row>
    <row r="528" spans="1:7" x14ac:dyDescent="0.2">
      <c r="A528" s="18">
        <v>45149.767025462963</v>
      </c>
      <c r="B528" s="4">
        <v>1.2899999999999991</v>
      </c>
      <c r="C528" s="4">
        <v>1.2</v>
      </c>
      <c r="D528" s="4">
        <f t="shared" si="25"/>
        <v>1.5479999999999989</v>
      </c>
      <c r="E528" s="4">
        <f t="shared" ref="E528:E591" si="27">D528+$E$398</f>
        <v>171.38680000000002</v>
      </c>
      <c r="F528" s="4">
        <f t="shared" si="26"/>
        <v>6.4668000000000347</v>
      </c>
      <c r="G528" s="12">
        <v>2023</v>
      </c>
    </row>
    <row r="529" spans="1:7" x14ac:dyDescent="0.2">
      <c r="A529" s="18">
        <v>45149.767910879629</v>
      </c>
      <c r="B529" s="4">
        <v>1.2999999999999972</v>
      </c>
      <c r="C529" s="4">
        <v>1.2</v>
      </c>
      <c r="D529" s="4">
        <f t="shared" si="25"/>
        <v>1.5599999999999965</v>
      </c>
      <c r="E529" s="4">
        <f t="shared" si="27"/>
        <v>171.39880000000002</v>
      </c>
      <c r="F529" s="4">
        <f t="shared" si="26"/>
        <v>6.4788000000000352</v>
      </c>
      <c r="G529" s="12">
        <v>2023</v>
      </c>
    </row>
    <row r="530" spans="1:7" x14ac:dyDescent="0.2">
      <c r="A530" s="18">
        <v>45149.768969907411</v>
      </c>
      <c r="B530" s="4">
        <v>1.3099999999999987</v>
      </c>
      <c r="C530" s="4">
        <v>1.2</v>
      </c>
      <c r="D530" s="4">
        <f t="shared" si="25"/>
        <v>1.5719999999999985</v>
      </c>
      <c r="E530" s="4">
        <f t="shared" si="27"/>
        <v>171.41080000000002</v>
      </c>
      <c r="F530" s="4">
        <f t="shared" si="26"/>
        <v>6.4908000000000357</v>
      </c>
      <c r="G530" s="12">
        <v>2023</v>
      </c>
    </row>
    <row r="531" spans="1:7" x14ac:dyDescent="0.2">
      <c r="A531" s="18">
        <v>45157.124282407407</v>
      </c>
      <c r="B531" s="4">
        <v>1.3199999999999967</v>
      </c>
      <c r="C531" s="4">
        <v>1.2</v>
      </c>
      <c r="D531" s="4">
        <f t="shared" si="25"/>
        <v>1.5839999999999961</v>
      </c>
      <c r="E531" s="4">
        <f t="shared" si="27"/>
        <v>171.42280000000002</v>
      </c>
      <c r="F531" s="4">
        <f t="shared" si="26"/>
        <v>6.5028000000000361</v>
      </c>
      <c r="G531" s="12">
        <v>2023</v>
      </c>
    </row>
    <row r="532" spans="1:7" x14ac:dyDescent="0.2">
      <c r="A532" s="18">
        <v>45157.124716435188</v>
      </c>
      <c r="B532" s="4">
        <v>1.3299999999999983</v>
      </c>
      <c r="C532" s="4">
        <v>1.2</v>
      </c>
      <c r="D532" s="4">
        <f t="shared" si="25"/>
        <v>1.5959999999999979</v>
      </c>
      <c r="E532" s="4">
        <f t="shared" si="27"/>
        <v>171.43480000000002</v>
      </c>
      <c r="F532" s="4">
        <f t="shared" si="26"/>
        <v>6.5148000000000366</v>
      </c>
      <c r="G532" s="12">
        <v>2023</v>
      </c>
    </row>
    <row r="533" spans="1:7" x14ac:dyDescent="0.2">
      <c r="A533" s="18">
        <v>45157.125173611108</v>
      </c>
      <c r="B533" s="4">
        <v>1.3399999999999999</v>
      </c>
      <c r="C533" s="4">
        <v>1.2</v>
      </c>
      <c r="D533" s="4">
        <f t="shared" si="25"/>
        <v>1.6079999999999999</v>
      </c>
      <c r="E533" s="4">
        <f t="shared" si="27"/>
        <v>171.44680000000002</v>
      </c>
      <c r="F533" s="4">
        <f t="shared" si="26"/>
        <v>6.526800000000037</v>
      </c>
      <c r="G533" s="12">
        <v>2023</v>
      </c>
    </row>
    <row r="534" spans="1:7" x14ac:dyDescent="0.2">
      <c r="A534" s="18">
        <v>45157.125353009258</v>
      </c>
      <c r="B534" s="4">
        <v>1.3499999999999979</v>
      </c>
      <c r="C534" s="4">
        <v>1.2</v>
      </c>
      <c r="D534" s="4">
        <f t="shared" si="25"/>
        <v>1.6199999999999974</v>
      </c>
      <c r="E534" s="4">
        <f t="shared" si="27"/>
        <v>171.45880000000002</v>
      </c>
      <c r="F534" s="4">
        <f t="shared" si="26"/>
        <v>6.5388000000000375</v>
      </c>
      <c r="G534" s="12">
        <v>2023</v>
      </c>
    </row>
    <row r="535" spans="1:7" x14ac:dyDescent="0.2">
      <c r="A535" s="18">
        <v>45157.126105324074</v>
      </c>
      <c r="B535" s="4">
        <v>1.3599999999999994</v>
      </c>
      <c r="C535" s="4">
        <v>1.2</v>
      </c>
      <c r="D535" s="4">
        <f t="shared" si="25"/>
        <v>1.6319999999999992</v>
      </c>
      <c r="E535" s="4">
        <f t="shared" si="27"/>
        <v>171.47080000000003</v>
      </c>
      <c r="F535" s="4">
        <f t="shared" si="26"/>
        <v>6.5508000000000379</v>
      </c>
      <c r="G535" s="12">
        <v>2023</v>
      </c>
    </row>
    <row r="536" spans="1:7" x14ac:dyDescent="0.2">
      <c r="A536" s="18">
        <v>45157.159386574072</v>
      </c>
      <c r="B536" s="4">
        <v>1.3699999999999974</v>
      </c>
      <c r="C536" s="4">
        <v>1.2</v>
      </c>
      <c r="D536" s="4">
        <f t="shared" si="25"/>
        <v>1.6439999999999968</v>
      </c>
      <c r="E536" s="4">
        <f t="shared" si="27"/>
        <v>171.48280000000003</v>
      </c>
      <c r="F536" s="4">
        <f t="shared" si="26"/>
        <v>6.5628000000000384</v>
      </c>
      <c r="G536" s="12">
        <v>2023</v>
      </c>
    </row>
    <row r="537" spans="1:7" x14ac:dyDescent="0.2">
      <c r="A537" s="18">
        <v>45159.902737268516</v>
      </c>
      <c r="B537" s="4">
        <v>1.379999999999999</v>
      </c>
      <c r="C537" s="4">
        <v>1.2</v>
      </c>
      <c r="D537" s="4">
        <f t="shared" si="25"/>
        <v>1.6559999999999988</v>
      </c>
      <c r="E537" s="4">
        <f t="shared" si="27"/>
        <v>171.49480000000003</v>
      </c>
      <c r="F537" s="4">
        <f t="shared" si="26"/>
        <v>6.5748000000000388</v>
      </c>
      <c r="G537" s="12">
        <v>2023</v>
      </c>
    </row>
    <row r="538" spans="1:7" x14ac:dyDescent="0.2">
      <c r="A538" s="18">
        <v>45159.903802083332</v>
      </c>
      <c r="B538" s="4">
        <v>1.389999999999997</v>
      </c>
      <c r="C538" s="4">
        <v>1.2</v>
      </c>
      <c r="D538" s="4">
        <f t="shared" si="25"/>
        <v>1.6679999999999964</v>
      </c>
      <c r="E538" s="4">
        <f t="shared" si="27"/>
        <v>171.50680000000003</v>
      </c>
      <c r="F538" s="4">
        <f t="shared" si="26"/>
        <v>6.5868000000000393</v>
      </c>
      <c r="G538" s="12">
        <v>2023</v>
      </c>
    </row>
    <row r="539" spans="1:7" x14ac:dyDescent="0.2">
      <c r="A539" s="18">
        <v>45159.905098379626</v>
      </c>
      <c r="B539" s="4">
        <v>1.3999999999999986</v>
      </c>
      <c r="C539" s="4">
        <v>1.2</v>
      </c>
      <c r="D539" s="4">
        <f t="shared" si="25"/>
        <v>1.6799999999999982</v>
      </c>
      <c r="E539" s="4">
        <f t="shared" si="27"/>
        <v>171.51880000000003</v>
      </c>
      <c r="F539" s="4">
        <f t="shared" si="26"/>
        <v>6.5988000000000397</v>
      </c>
      <c r="G539" s="12">
        <v>2023</v>
      </c>
    </row>
    <row r="540" spans="1:7" x14ac:dyDescent="0.2">
      <c r="A540" s="18">
        <v>45159.905850694442</v>
      </c>
      <c r="B540" s="4">
        <v>1.4100000000000001</v>
      </c>
      <c r="C540" s="4">
        <v>1.2</v>
      </c>
      <c r="D540" s="4">
        <f t="shared" si="25"/>
        <v>1.6920000000000002</v>
      </c>
      <c r="E540" s="4">
        <f t="shared" si="27"/>
        <v>171.53080000000003</v>
      </c>
      <c r="F540" s="4">
        <f t="shared" si="26"/>
        <v>6.6108000000000402</v>
      </c>
      <c r="G540" s="12">
        <v>2023</v>
      </c>
    </row>
    <row r="541" spans="1:7" x14ac:dyDescent="0.2">
      <c r="A541" s="18">
        <v>45159.908275462964</v>
      </c>
      <c r="B541" s="4">
        <v>1.4199999999999982</v>
      </c>
      <c r="C541" s="4">
        <v>1.2</v>
      </c>
      <c r="D541" s="4">
        <f t="shared" si="25"/>
        <v>1.7039999999999977</v>
      </c>
      <c r="E541" s="4">
        <f t="shared" si="27"/>
        <v>171.54280000000003</v>
      </c>
      <c r="F541" s="4">
        <f t="shared" si="26"/>
        <v>6.6228000000000407</v>
      </c>
      <c r="G541" s="12">
        <v>2023</v>
      </c>
    </row>
    <row r="542" spans="1:7" x14ac:dyDescent="0.2">
      <c r="A542" s="18">
        <v>45159.914311342596</v>
      </c>
      <c r="B542" s="4">
        <v>1.4299999999999997</v>
      </c>
      <c r="C542" s="4">
        <v>1.2</v>
      </c>
      <c r="D542" s="4">
        <f t="shared" si="25"/>
        <v>1.7159999999999995</v>
      </c>
      <c r="E542" s="4">
        <f t="shared" si="27"/>
        <v>171.55480000000003</v>
      </c>
      <c r="F542" s="4">
        <f t="shared" si="26"/>
        <v>6.6348000000000411</v>
      </c>
      <c r="G542" s="12">
        <v>2023</v>
      </c>
    </row>
    <row r="543" spans="1:7" x14ac:dyDescent="0.2">
      <c r="A543" s="18">
        <v>45159.919056712963</v>
      </c>
      <c r="B543" s="4">
        <v>1.4399999999999977</v>
      </c>
      <c r="C543" s="4">
        <v>1.2</v>
      </c>
      <c r="D543" s="4">
        <f t="shared" si="25"/>
        <v>1.7279999999999973</v>
      </c>
      <c r="E543" s="4">
        <f t="shared" si="27"/>
        <v>171.56680000000003</v>
      </c>
      <c r="F543" s="4">
        <f t="shared" si="26"/>
        <v>6.6468000000000416</v>
      </c>
      <c r="G543" s="12">
        <v>2023</v>
      </c>
    </row>
    <row r="544" spans="1:7" x14ac:dyDescent="0.2">
      <c r="A544" s="18">
        <v>45159.920995370368</v>
      </c>
      <c r="B544" s="4">
        <v>1.4499999999999993</v>
      </c>
      <c r="C544" s="4">
        <v>1.2</v>
      </c>
      <c r="D544" s="4">
        <f t="shared" si="25"/>
        <v>1.7399999999999991</v>
      </c>
      <c r="E544" s="4">
        <f t="shared" si="27"/>
        <v>171.57880000000003</v>
      </c>
      <c r="F544" s="4">
        <f t="shared" si="26"/>
        <v>6.658800000000042</v>
      </c>
      <c r="G544" s="12">
        <v>2023</v>
      </c>
    </row>
    <row r="545" spans="1:7" x14ac:dyDescent="0.2">
      <c r="A545" s="18">
        <v>45159.926701388889</v>
      </c>
      <c r="B545" s="4">
        <v>1.4599999999999973</v>
      </c>
      <c r="C545" s="4">
        <v>1.2</v>
      </c>
      <c r="D545" s="4">
        <f t="shared" si="25"/>
        <v>1.7519999999999967</v>
      </c>
      <c r="E545" s="4">
        <f t="shared" si="27"/>
        <v>171.59080000000003</v>
      </c>
      <c r="F545" s="4">
        <f t="shared" si="26"/>
        <v>6.6708000000000425</v>
      </c>
      <c r="G545" s="12">
        <v>2023</v>
      </c>
    </row>
    <row r="546" spans="1:7" x14ac:dyDescent="0.2">
      <c r="A546" s="18">
        <v>45160.286070601855</v>
      </c>
      <c r="B546" s="4">
        <v>1.4699999999999989</v>
      </c>
      <c r="C546" s="4">
        <v>1.2</v>
      </c>
      <c r="D546" s="4">
        <f t="shared" si="25"/>
        <v>1.7639999999999987</v>
      </c>
      <c r="E546" s="4">
        <f t="shared" si="27"/>
        <v>171.60280000000003</v>
      </c>
      <c r="F546" s="4">
        <f t="shared" si="26"/>
        <v>6.6828000000000429</v>
      </c>
      <c r="G546" s="12">
        <v>2023</v>
      </c>
    </row>
    <row r="547" spans="1:7" x14ac:dyDescent="0.2">
      <c r="A547" s="18">
        <v>45160.732598379633</v>
      </c>
      <c r="B547" s="4">
        <v>1.4799999999999969</v>
      </c>
      <c r="C547" s="4">
        <v>1.2</v>
      </c>
      <c r="D547" s="4">
        <f t="shared" si="25"/>
        <v>1.7759999999999962</v>
      </c>
      <c r="E547" s="4">
        <f t="shared" si="27"/>
        <v>171.6148</v>
      </c>
      <c r="F547" s="4">
        <f t="shared" si="26"/>
        <v>6.694800000000015</v>
      </c>
      <c r="G547" s="12">
        <v>2023</v>
      </c>
    </row>
    <row r="548" spans="1:7" x14ac:dyDescent="0.2">
      <c r="A548" s="18">
        <v>45160.732870370368</v>
      </c>
      <c r="B548" s="4">
        <v>1.4899999999999984</v>
      </c>
      <c r="C548" s="4">
        <v>1.2</v>
      </c>
      <c r="D548" s="4">
        <f t="shared" si="25"/>
        <v>1.787999999999998</v>
      </c>
      <c r="E548" s="4">
        <f t="shared" si="27"/>
        <v>171.62680000000003</v>
      </c>
      <c r="F548" s="4">
        <f t="shared" si="26"/>
        <v>6.7068000000000438</v>
      </c>
      <c r="G548" s="12">
        <v>2023</v>
      </c>
    </row>
    <row r="549" spans="1:7" x14ac:dyDescent="0.2">
      <c r="A549" s="18">
        <v>45160.739710648151</v>
      </c>
      <c r="B549" s="4">
        <v>1.5</v>
      </c>
      <c r="C549" s="4">
        <v>1.2</v>
      </c>
      <c r="D549" s="4">
        <f t="shared" si="25"/>
        <v>1.7999999999999998</v>
      </c>
      <c r="E549" s="4">
        <f t="shared" si="27"/>
        <v>171.63880000000003</v>
      </c>
      <c r="F549" s="4">
        <f t="shared" si="26"/>
        <v>6.7188000000000443</v>
      </c>
      <c r="G549" s="12">
        <v>2023</v>
      </c>
    </row>
    <row r="550" spans="1:7" x14ac:dyDescent="0.2">
      <c r="A550" s="18">
        <v>45160.739953703705</v>
      </c>
      <c r="B550" s="4">
        <v>1.509999999999998</v>
      </c>
      <c r="C550" s="4">
        <v>1.2</v>
      </c>
      <c r="D550" s="4">
        <f t="shared" si="25"/>
        <v>1.8119999999999976</v>
      </c>
      <c r="E550" s="4">
        <f t="shared" si="27"/>
        <v>171.6508</v>
      </c>
      <c r="F550" s="4">
        <f t="shared" si="26"/>
        <v>6.7308000000000163</v>
      </c>
      <c r="G550" s="12">
        <v>2023</v>
      </c>
    </row>
    <row r="551" spans="1:7" x14ac:dyDescent="0.2">
      <c r="A551" s="18">
        <v>45160.740266203706</v>
      </c>
      <c r="B551" s="4">
        <v>1.5199999999999996</v>
      </c>
      <c r="C551" s="4">
        <v>1.2</v>
      </c>
      <c r="D551" s="4">
        <f t="shared" si="25"/>
        <v>1.8239999999999994</v>
      </c>
      <c r="E551" s="4">
        <f t="shared" si="27"/>
        <v>171.66280000000003</v>
      </c>
      <c r="F551" s="4">
        <f t="shared" si="26"/>
        <v>6.7428000000000452</v>
      </c>
      <c r="G551" s="12">
        <v>2023</v>
      </c>
    </row>
    <row r="552" spans="1:7" x14ac:dyDescent="0.2">
      <c r="A552" s="18">
        <v>45160.740416666667</v>
      </c>
      <c r="B552" s="4">
        <v>1.5299999999999976</v>
      </c>
      <c r="C552" s="4">
        <v>1.2</v>
      </c>
      <c r="D552" s="4">
        <f t="shared" si="25"/>
        <v>1.835999999999997</v>
      </c>
      <c r="E552" s="4">
        <f t="shared" si="27"/>
        <v>171.6748</v>
      </c>
      <c r="F552" s="4">
        <f t="shared" si="26"/>
        <v>6.7548000000000172</v>
      </c>
      <c r="G552" s="12">
        <v>2023</v>
      </c>
    </row>
    <row r="553" spans="1:7" x14ac:dyDescent="0.2">
      <c r="A553" s="18">
        <v>45160.740706018521</v>
      </c>
      <c r="B553" s="4">
        <v>1.5399999999999991</v>
      </c>
      <c r="C553" s="4">
        <v>1.2</v>
      </c>
      <c r="D553" s="4">
        <f t="shared" si="25"/>
        <v>1.847999999999999</v>
      </c>
      <c r="E553" s="4">
        <f t="shared" si="27"/>
        <v>171.68680000000001</v>
      </c>
      <c r="F553" s="4">
        <f t="shared" si="26"/>
        <v>6.7668000000000177</v>
      </c>
      <c r="G553" s="12">
        <v>2023</v>
      </c>
    </row>
    <row r="554" spans="1:7" x14ac:dyDescent="0.2">
      <c r="A554" s="18">
        <v>45160.740885416664</v>
      </c>
      <c r="B554" s="4">
        <v>1.5499999999999972</v>
      </c>
      <c r="C554" s="4">
        <v>1.2</v>
      </c>
      <c r="D554" s="4">
        <f t="shared" si="25"/>
        <v>1.8599999999999965</v>
      </c>
      <c r="E554" s="4">
        <f t="shared" si="27"/>
        <v>171.69880000000001</v>
      </c>
      <c r="F554" s="4">
        <f t="shared" si="26"/>
        <v>6.7788000000000181</v>
      </c>
      <c r="G554" s="12">
        <v>2023</v>
      </c>
    </row>
    <row r="555" spans="1:7" x14ac:dyDescent="0.2">
      <c r="A555" s="18">
        <v>45160.741348379626</v>
      </c>
      <c r="B555" s="4">
        <v>1.5599999999999987</v>
      </c>
      <c r="C555" s="4">
        <v>1.2</v>
      </c>
      <c r="D555" s="4">
        <f t="shared" si="25"/>
        <v>1.8719999999999983</v>
      </c>
      <c r="E555" s="4">
        <f t="shared" si="27"/>
        <v>171.71080000000001</v>
      </c>
      <c r="F555" s="4">
        <f t="shared" si="26"/>
        <v>6.7908000000000186</v>
      </c>
      <c r="G555" s="12">
        <v>2023</v>
      </c>
    </row>
    <row r="556" spans="1:7" x14ac:dyDescent="0.2">
      <c r="A556" s="18">
        <v>45160.741718750003</v>
      </c>
      <c r="B556" s="4">
        <v>1.5699999999999967</v>
      </c>
      <c r="C556" s="4">
        <v>1.2</v>
      </c>
      <c r="D556" s="4">
        <f t="shared" si="25"/>
        <v>1.8839999999999959</v>
      </c>
      <c r="E556" s="4">
        <f t="shared" si="27"/>
        <v>171.72280000000001</v>
      </c>
      <c r="F556" s="4">
        <f t="shared" si="26"/>
        <v>6.8028000000000191</v>
      </c>
      <c r="G556" s="12">
        <v>2023</v>
      </c>
    </row>
    <row r="557" spans="1:7" x14ac:dyDescent="0.2">
      <c r="A557" s="18">
        <v>45160.742864583335</v>
      </c>
      <c r="B557" s="4">
        <v>1.5799999999999983</v>
      </c>
      <c r="C557" s="4">
        <v>1.2</v>
      </c>
      <c r="D557" s="4">
        <f t="shared" si="25"/>
        <v>1.8959999999999979</v>
      </c>
      <c r="E557" s="4">
        <f t="shared" si="27"/>
        <v>171.73480000000001</v>
      </c>
      <c r="F557" s="4">
        <f t="shared" si="26"/>
        <v>6.8148000000000195</v>
      </c>
      <c r="G557" s="12">
        <v>2023</v>
      </c>
    </row>
    <row r="558" spans="1:7" x14ac:dyDescent="0.2">
      <c r="A558" s="18">
        <v>45160.744074074071</v>
      </c>
      <c r="B558" s="4">
        <v>1.5899999999999999</v>
      </c>
      <c r="C558" s="4">
        <v>1.2</v>
      </c>
      <c r="D558" s="4">
        <f t="shared" si="25"/>
        <v>1.9079999999999997</v>
      </c>
      <c r="E558" s="4">
        <f t="shared" si="27"/>
        <v>171.74680000000001</v>
      </c>
      <c r="F558" s="4">
        <f t="shared" si="26"/>
        <v>6.82680000000002</v>
      </c>
      <c r="G558" s="12">
        <v>2023</v>
      </c>
    </row>
    <row r="559" spans="1:7" x14ac:dyDescent="0.2">
      <c r="A559" s="18">
        <v>45160.793946759259</v>
      </c>
      <c r="B559" s="4">
        <v>1.5999999999999979</v>
      </c>
      <c r="C559" s="4">
        <v>1.2</v>
      </c>
      <c r="D559" s="4">
        <f t="shared" si="25"/>
        <v>1.9199999999999973</v>
      </c>
      <c r="E559" s="4">
        <f t="shared" si="27"/>
        <v>171.75880000000001</v>
      </c>
      <c r="F559" s="4">
        <f t="shared" si="26"/>
        <v>6.8388000000000204</v>
      </c>
      <c r="G559" s="12">
        <v>2023</v>
      </c>
    </row>
    <row r="560" spans="1:7" x14ac:dyDescent="0.2">
      <c r="A560" s="18">
        <v>45161.709994212964</v>
      </c>
      <c r="B560" s="4">
        <v>1.6099999999999994</v>
      </c>
      <c r="C560" s="4">
        <v>1.2</v>
      </c>
      <c r="D560" s="4">
        <f t="shared" si="25"/>
        <v>1.9319999999999993</v>
      </c>
      <c r="E560" s="4">
        <f t="shared" si="27"/>
        <v>171.77080000000001</v>
      </c>
      <c r="F560" s="4">
        <f t="shared" si="26"/>
        <v>6.8508000000000209</v>
      </c>
      <c r="G560" s="12">
        <v>2023</v>
      </c>
    </row>
    <row r="561" spans="1:7" x14ac:dyDescent="0.2">
      <c r="A561" s="18">
        <v>45161.711024305558</v>
      </c>
      <c r="B561" s="4">
        <v>1.6199999999999974</v>
      </c>
      <c r="C561" s="4">
        <v>1.2</v>
      </c>
      <c r="D561" s="4">
        <f t="shared" si="25"/>
        <v>1.9439999999999968</v>
      </c>
      <c r="E561" s="4">
        <f t="shared" si="27"/>
        <v>171.78280000000001</v>
      </c>
      <c r="F561" s="4">
        <f t="shared" si="26"/>
        <v>6.8628000000000213</v>
      </c>
      <c r="G561" s="12">
        <v>2023</v>
      </c>
    </row>
    <row r="562" spans="1:7" x14ac:dyDescent="0.2">
      <c r="A562" s="18">
        <v>45161.711319444446</v>
      </c>
      <c r="B562" s="4">
        <v>1.629999999999999</v>
      </c>
      <c r="C562" s="4">
        <v>1.2</v>
      </c>
      <c r="D562" s="4">
        <f t="shared" si="25"/>
        <v>1.9559999999999986</v>
      </c>
      <c r="E562" s="4">
        <f t="shared" si="27"/>
        <v>171.79480000000001</v>
      </c>
      <c r="F562" s="4">
        <f t="shared" si="26"/>
        <v>6.8748000000000218</v>
      </c>
      <c r="G562" s="12">
        <v>2023</v>
      </c>
    </row>
    <row r="563" spans="1:7" x14ac:dyDescent="0.2">
      <c r="A563" s="18">
        <v>45161.711915509259</v>
      </c>
      <c r="B563" s="4">
        <v>1.639999999999997</v>
      </c>
      <c r="C563" s="4">
        <v>1.2</v>
      </c>
      <c r="D563" s="4">
        <f t="shared" ref="D563:D626" si="28">B563*C563</f>
        <v>1.9679999999999964</v>
      </c>
      <c r="E563" s="4">
        <f t="shared" si="27"/>
        <v>171.80680000000001</v>
      </c>
      <c r="F563" s="4">
        <f t="shared" si="26"/>
        <v>6.8868000000000222</v>
      </c>
      <c r="G563" s="12">
        <v>2023</v>
      </c>
    </row>
    <row r="564" spans="1:7" x14ac:dyDescent="0.2">
      <c r="A564" s="18">
        <v>45161.712743055556</v>
      </c>
      <c r="B564" s="4">
        <v>1.6499999999999986</v>
      </c>
      <c r="C564" s="4">
        <v>1.2</v>
      </c>
      <c r="D564" s="4">
        <f t="shared" si="28"/>
        <v>1.9799999999999982</v>
      </c>
      <c r="E564" s="4">
        <f t="shared" si="27"/>
        <v>171.81880000000001</v>
      </c>
      <c r="F564" s="4">
        <f t="shared" si="26"/>
        <v>6.8988000000000227</v>
      </c>
      <c r="G564" s="12">
        <v>2023</v>
      </c>
    </row>
    <row r="565" spans="1:7" x14ac:dyDescent="0.2">
      <c r="A565" s="18">
        <v>45161.712887731483</v>
      </c>
      <c r="B565" s="4">
        <v>1.6600000000000001</v>
      </c>
      <c r="C565" s="4">
        <v>1.2</v>
      </c>
      <c r="D565" s="4">
        <f t="shared" si="28"/>
        <v>1.992</v>
      </c>
      <c r="E565" s="4">
        <f t="shared" si="27"/>
        <v>171.83080000000001</v>
      </c>
      <c r="F565" s="4">
        <f t="shared" si="26"/>
        <v>6.9108000000000231</v>
      </c>
      <c r="G565" s="12">
        <v>2023</v>
      </c>
    </row>
    <row r="566" spans="1:7" x14ac:dyDescent="0.2">
      <c r="A566" s="18">
        <v>45161.713906249999</v>
      </c>
      <c r="B566" s="4">
        <v>1.6699999999999982</v>
      </c>
      <c r="C566" s="4">
        <v>1.2</v>
      </c>
      <c r="D566" s="4">
        <f t="shared" si="28"/>
        <v>2.0039999999999978</v>
      </c>
      <c r="E566" s="4">
        <f t="shared" si="27"/>
        <v>171.84280000000001</v>
      </c>
      <c r="F566" s="4">
        <f t="shared" si="26"/>
        <v>6.9228000000000236</v>
      </c>
      <c r="G566" s="12">
        <v>2023</v>
      </c>
    </row>
    <row r="567" spans="1:7" x14ac:dyDescent="0.2">
      <c r="A567" s="18">
        <v>45161.71597222222</v>
      </c>
      <c r="B567" s="4">
        <v>1.6799999999999997</v>
      </c>
      <c r="C567" s="4">
        <v>1.2</v>
      </c>
      <c r="D567" s="4">
        <f t="shared" si="28"/>
        <v>2.0159999999999996</v>
      </c>
      <c r="E567" s="4">
        <f t="shared" si="27"/>
        <v>171.85480000000001</v>
      </c>
      <c r="F567" s="4">
        <f t="shared" si="26"/>
        <v>6.9348000000000241</v>
      </c>
      <c r="G567" s="12">
        <v>2023</v>
      </c>
    </row>
    <row r="568" spans="1:7" x14ac:dyDescent="0.2">
      <c r="A568" s="18">
        <v>45161.716799768517</v>
      </c>
      <c r="B568" s="4">
        <v>1.6899999999999977</v>
      </c>
      <c r="C568" s="4">
        <v>1.2</v>
      </c>
      <c r="D568" s="4">
        <f t="shared" si="28"/>
        <v>2.0279999999999974</v>
      </c>
      <c r="E568" s="4">
        <f t="shared" si="27"/>
        <v>171.86680000000001</v>
      </c>
      <c r="F568" s="4">
        <f t="shared" si="26"/>
        <v>6.9468000000000245</v>
      </c>
      <c r="G568" s="12">
        <v>2023</v>
      </c>
    </row>
    <row r="569" spans="1:7" x14ac:dyDescent="0.2">
      <c r="A569" s="18">
        <v>45161.717511574076</v>
      </c>
      <c r="B569" s="4">
        <v>1.6999999999999993</v>
      </c>
      <c r="C569" s="4">
        <v>1.2</v>
      </c>
      <c r="D569" s="4">
        <f t="shared" si="28"/>
        <v>2.0399999999999991</v>
      </c>
      <c r="E569" s="4">
        <f t="shared" si="27"/>
        <v>171.87880000000001</v>
      </c>
      <c r="F569" s="4">
        <f t="shared" si="26"/>
        <v>6.958800000000025</v>
      </c>
      <c r="G569" s="12">
        <v>2023</v>
      </c>
    </row>
    <row r="570" spans="1:7" x14ac:dyDescent="0.2">
      <c r="A570" s="18">
        <v>45161.717922453703</v>
      </c>
      <c r="B570" s="4">
        <v>1.7099999999999973</v>
      </c>
      <c r="C570" s="4">
        <v>1.2</v>
      </c>
      <c r="D570" s="4">
        <f t="shared" si="28"/>
        <v>2.0519999999999965</v>
      </c>
      <c r="E570" s="4">
        <f t="shared" si="27"/>
        <v>171.89080000000001</v>
      </c>
      <c r="F570" s="4">
        <f t="shared" si="26"/>
        <v>6.9708000000000254</v>
      </c>
      <c r="G570" s="12">
        <v>2023</v>
      </c>
    </row>
    <row r="571" spans="1:7" x14ac:dyDescent="0.2">
      <c r="A571" s="18">
        <v>45161.718553240738</v>
      </c>
      <c r="B571" s="4">
        <v>1.7199999999999989</v>
      </c>
      <c r="C571" s="4">
        <v>1.2</v>
      </c>
      <c r="D571" s="4">
        <f t="shared" si="28"/>
        <v>2.0639999999999987</v>
      </c>
      <c r="E571" s="4">
        <f t="shared" si="27"/>
        <v>171.90280000000001</v>
      </c>
      <c r="F571" s="4">
        <f t="shared" si="26"/>
        <v>6.9828000000000259</v>
      </c>
      <c r="G571" s="12">
        <v>2023</v>
      </c>
    </row>
    <row r="572" spans="1:7" x14ac:dyDescent="0.2">
      <c r="A572" s="18">
        <v>45161.719097222223</v>
      </c>
      <c r="B572" s="4">
        <v>1.7299999999999969</v>
      </c>
      <c r="C572" s="4">
        <v>1.2</v>
      </c>
      <c r="D572" s="4">
        <f t="shared" si="28"/>
        <v>2.0759999999999961</v>
      </c>
      <c r="E572" s="4">
        <f t="shared" si="27"/>
        <v>171.91480000000001</v>
      </c>
      <c r="F572" s="4">
        <f t="shared" si="26"/>
        <v>6.9948000000000263</v>
      </c>
      <c r="G572" s="12">
        <v>2023</v>
      </c>
    </row>
    <row r="573" spans="1:7" x14ac:dyDescent="0.2">
      <c r="A573" s="18">
        <v>45161.720190972221</v>
      </c>
      <c r="B573" s="4">
        <v>1.7399999999999984</v>
      </c>
      <c r="C573" s="4">
        <v>1.2</v>
      </c>
      <c r="D573" s="4">
        <f t="shared" si="28"/>
        <v>2.0879999999999979</v>
      </c>
      <c r="E573" s="4">
        <f t="shared" si="27"/>
        <v>171.92680000000001</v>
      </c>
      <c r="F573" s="4">
        <f t="shared" si="26"/>
        <v>7.0068000000000268</v>
      </c>
      <c r="G573" s="12">
        <v>2023</v>
      </c>
    </row>
    <row r="574" spans="1:7" x14ac:dyDescent="0.2">
      <c r="A574" s="18">
        <v>45161.721087962964</v>
      </c>
      <c r="B574" s="4">
        <v>1.75</v>
      </c>
      <c r="C574" s="4">
        <v>1.2</v>
      </c>
      <c r="D574" s="4">
        <f t="shared" si="28"/>
        <v>2.1</v>
      </c>
      <c r="E574" s="4">
        <f t="shared" si="27"/>
        <v>171.93880000000001</v>
      </c>
      <c r="F574" s="4">
        <f t="shared" si="26"/>
        <v>7.0188000000000272</v>
      </c>
      <c r="G574" s="12">
        <v>2023</v>
      </c>
    </row>
    <row r="575" spans="1:7" x14ac:dyDescent="0.2">
      <c r="A575" s="18">
        <v>45161.721585648149</v>
      </c>
      <c r="B575" s="4">
        <v>1.759999999999998</v>
      </c>
      <c r="C575" s="4">
        <v>1.2</v>
      </c>
      <c r="D575" s="4">
        <f t="shared" si="28"/>
        <v>2.1119999999999974</v>
      </c>
      <c r="E575" s="4">
        <f t="shared" si="27"/>
        <v>171.95080000000002</v>
      </c>
      <c r="F575" s="4">
        <f t="shared" si="26"/>
        <v>7.0308000000000277</v>
      </c>
      <c r="G575" s="12">
        <v>2023</v>
      </c>
    </row>
    <row r="576" spans="1:7" x14ac:dyDescent="0.2">
      <c r="A576" s="18">
        <v>45161.721979166665</v>
      </c>
      <c r="B576" s="4">
        <v>1.7699999999999996</v>
      </c>
      <c r="C576" s="4">
        <v>1.2</v>
      </c>
      <c r="D576" s="4">
        <f t="shared" si="28"/>
        <v>2.1239999999999992</v>
      </c>
      <c r="E576" s="4">
        <f t="shared" si="27"/>
        <v>171.96280000000002</v>
      </c>
      <c r="F576" s="4">
        <f t="shared" si="26"/>
        <v>7.0428000000000281</v>
      </c>
      <c r="G576" s="12">
        <v>2023</v>
      </c>
    </row>
    <row r="577" spans="1:7" x14ac:dyDescent="0.2">
      <c r="A577" s="18">
        <v>45161.723130787039</v>
      </c>
      <c r="B577" s="4">
        <v>1.7799999999999976</v>
      </c>
      <c r="C577" s="4">
        <v>1.2</v>
      </c>
      <c r="D577" s="4">
        <f t="shared" si="28"/>
        <v>2.135999999999997</v>
      </c>
      <c r="E577" s="4">
        <f t="shared" si="27"/>
        <v>171.97480000000002</v>
      </c>
      <c r="F577" s="4">
        <f t="shared" si="26"/>
        <v>7.0548000000000286</v>
      </c>
      <c r="G577" s="12">
        <v>2023</v>
      </c>
    </row>
    <row r="578" spans="1:7" x14ac:dyDescent="0.2">
      <c r="A578" s="18">
        <v>45161.723732638886</v>
      </c>
      <c r="B578" s="4">
        <v>1.7899999999999991</v>
      </c>
      <c r="C578" s="4">
        <v>1.2</v>
      </c>
      <c r="D578" s="4">
        <f t="shared" si="28"/>
        <v>2.1479999999999988</v>
      </c>
      <c r="E578" s="4">
        <f t="shared" si="27"/>
        <v>171.98680000000002</v>
      </c>
      <c r="F578" s="4">
        <f t="shared" si="26"/>
        <v>7.0668000000000291</v>
      </c>
      <c r="G578" s="12">
        <v>2023</v>
      </c>
    </row>
    <row r="579" spans="1:7" x14ac:dyDescent="0.2">
      <c r="A579" s="18">
        <v>45161.724774305556</v>
      </c>
      <c r="B579" s="4">
        <v>1.7999999999999972</v>
      </c>
      <c r="C579" s="4">
        <v>1.2</v>
      </c>
      <c r="D579" s="4">
        <f t="shared" si="28"/>
        <v>2.1599999999999966</v>
      </c>
      <c r="E579" s="4">
        <f t="shared" si="27"/>
        <v>171.99880000000002</v>
      </c>
      <c r="F579" s="4">
        <f t="shared" ref="F579:F642" si="29">E579-164.92</f>
        <v>7.0788000000000295</v>
      </c>
      <c r="G579" s="12">
        <v>2023</v>
      </c>
    </row>
    <row r="580" spans="1:7" x14ac:dyDescent="0.2">
      <c r="A580" s="18">
        <v>45161.725300925929</v>
      </c>
      <c r="B580" s="4">
        <v>1.8099999999999987</v>
      </c>
      <c r="C580" s="4">
        <v>1.2</v>
      </c>
      <c r="D580" s="4">
        <f t="shared" si="28"/>
        <v>2.1719999999999984</v>
      </c>
      <c r="E580" s="4">
        <f t="shared" si="27"/>
        <v>172.01080000000002</v>
      </c>
      <c r="F580" s="4">
        <f t="shared" si="29"/>
        <v>7.09080000000003</v>
      </c>
      <c r="G580" s="12">
        <v>2023</v>
      </c>
    </row>
    <row r="581" spans="1:7" x14ac:dyDescent="0.2">
      <c r="A581" s="18">
        <v>45161.726128472219</v>
      </c>
      <c r="B581" s="4">
        <v>1.8199999999999967</v>
      </c>
      <c r="C581" s="4">
        <v>1.2</v>
      </c>
      <c r="D581" s="4">
        <f t="shared" si="28"/>
        <v>2.1839999999999962</v>
      </c>
      <c r="E581" s="4">
        <f t="shared" si="27"/>
        <v>172.02280000000002</v>
      </c>
      <c r="F581" s="4">
        <f t="shared" si="29"/>
        <v>7.1028000000000304</v>
      </c>
      <c r="G581" s="12">
        <v>2023</v>
      </c>
    </row>
    <row r="582" spans="1:7" x14ac:dyDescent="0.2">
      <c r="A582" s="18">
        <v>45161.726701388892</v>
      </c>
      <c r="B582" s="4">
        <v>1.8299999999999983</v>
      </c>
      <c r="C582" s="4">
        <v>1.2</v>
      </c>
      <c r="D582" s="4">
        <f t="shared" si="28"/>
        <v>2.195999999999998</v>
      </c>
      <c r="E582" s="4">
        <f t="shared" si="27"/>
        <v>172.03480000000002</v>
      </c>
      <c r="F582" s="4">
        <f t="shared" si="29"/>
        <v>7.1148000000000309</v>
      </c>
      <c r="G582" s="12">
        <v>2023</v>
      </c>
    </row>
    <row r="583" spans="1:7" x14ac:dyDescent="0.2">
      <c r="A583" s="18">
        <v>45161.727702546297</v>
      </c>
      <c r="B583" s="4">
        <v>1.8399999999999999</v>
      </c>
      <c r="C583" s="4">
        <v>1.2</v>
      </c>
      <c r="D583" s="4">
        <f t="shared" si="28"/>
        <v>2.2079999999999997</v>
      </c>
      <c r="E583" s="4">
        <f t="shared" si="27"/>
        <v>172.04680000000002</v>
      </c>
      <c r="F583" s="4">
        <f t="shared" si="29"/>
        <v>7.1268000000000313</v>
      </c>
      <c r="G583" s="12">
        <v>2023</v>
      </c>
    </row>
    <row r="584" spans="1:7" x14ac:dyDescent="0.2">
      <c r="A584" s="18">
        <v>45161.728298611109</v>
      </c>
      <c r="B584" s="4">
        <v>1.8499999999999979</v>
      </c>
      <c r="C584" s="4">
        <v>1.2</v>
      </c>
      <c r="D584" s="4">
        <f t="shared" si="28"/>
        <v>2.2199999999999975</v>
      </c>
      <c r="E584" s="4">
        <f t="shared" si="27"/>
        <v>172.05880000000002</v>
      </c>
      <c r="F584" s="4">
        <f t="shared" si="29"/>
        <v>7.1388000000000318</v>
      </c>
      <c r="G584" s="12">
        <v>2023</v>
      </c>
    </row>
    <row r="585" spans="1:7" x14ac:dyDescent="0.2">
      <c r="A585" s="18">
        <v>45161.729403935184</v>
      </c>
      <c r="B585" s="4">
        <v>1.8599999999999994</v>
      </c>
      <c r="C585" s="4">
        <v>1.2</v>
      </c>
      <c r="D585" s="4">
        <f t="shared" si="28"/>
        <v>2.2319999999999993</v>
      </c>
      <c r="E585" s="4">
        <f t="shared" si="27"/>
        <v>172.07080000000002</v>
      </c>
      <c r="F585" s="4">
        <f t="shared" si="29"/>
        <v>7.1508000000000322</v>
      </c>
      <c r="G585" s="12">
        <v>2023</v>
      </c>
    </row>
    <row r="586" spans="1:7" x14ac:dyDescent="0.2">
      <c r="A586" s="18">
        <v>45161.730520833335</v>
      </c>
      <c r="B586" s="4">
        <v>1.8699999999999974</v>
      </c>
      <c r="C586" s="4">
        <v>1.2</v>
      </c>
      <c r="D586" s="4">
        <f t="shared" si="28"/>
        <v>2.2439999999999967</v>
      </c>
      <c r="E586" s="4">
        <f t="shared" si="27"/>
        <v>172.08280000000002</v>
      </c>
      <c r="F586" s="4">
        <f t="shared" si="29"/>
        <v>7.1628000000000327</v>
      </c>
      <c r="G586" s="12">
        <v>2023</v>
      </c>
    </row>
    <row r="587" spans="1:7" x14ac:dyDescent="0.2">
      <c r="A587" s="18">
        <v>45161.732008101855</v>
      </c>
      <c r="B587" s="4">
        <v>1.879999999999999</v>
      </c>
      <c r="C587" s="4">
        <v>1.2</v>
      </c>
      <c r="D587" s="4">
        <f t="shared" si="28"/>
        <v>2.2559999999999989</v>
      </c>
      <c r="E587" s="4">
        <f t="shared" si="27"/>
        <v>172.09480000000002</v>
      </c>
      <c r="F587" s="4">
        <f t="shared" si="29"/>
        <v>7.1748000000000332</v>
      </c>
      <c r="G587" s="12">
        <v>2023</v>
      </c>
    </row>
    <row r="588" spans="1:7" x14ac:dyDescent="0.2">
      <c r="A588" s="18">
        <v>45161.73296296296</v>
      </c>
      <c r="B588" s="4">
        <v>1.889999999999997</v>
      </c>
      <c r="C588" s="4">
        <v>1.2</v>
      </c>
      <c r="D588" s="4">
        <f t="shared" si="28"/>
        <v>2.2679999999999962</v>
      </c>
      <c r="E588" s="4">
        <f t="shared" si="27"/>
        <v>172.10680000000002</v>
      </c>
      <c r="F588" s="4">
        <f t="shared" si="29"/>
        <v>7.1868000000000336</v>
      </c>
      <c r="G588" s="12">
        <v>2023</v>
      </c>
    </row>
    <row r="589" spans="1:7" x14ac:dyDescent="0.2">
      <c r="A589" s="18">
        <v>45161.734855324074</v>
      </c>
      <c r="B589" s="4">
        <v>1.8999999999999986</v>
      </c>
      <c r="C589" s="4">
        <v>1.2</v>
      </c>
      <c r="D589" s="4">
        <f t="shared" si="28"/>
        <v>2.279999999999998</v>
      </c>
      <c r="E589" s="4">
        <f t="shared" si="27"/>
        <v>172.11880000000002</v>
      </c>
      <c r="F589" s="4">
        <f t="shared" si="29"/>
        <v>7.1988000000000341</v>
      </c>
      <c r="G589" s="12">
        <v>2023</v>
      </c>
    </row>
    <row r="590" spans="1:7" x14ac:dyDescent="0.2">
      <c r="A590" s="18">
        <v>45161.741718750003</v>
      </c>
      <c r="B590" s="4">
        <v>1.9100000000000001</v>
      </c>
      <c r="C590" s="4">
        <v>1.2</v>
      </c>
      <c r="D590" s="4">
        <f t="shared" si="28"/>
        <v>2.2920000000000003</v>
      </c>
      <c r="E590" s="4">
        <f t="shared" si="27"/>
        <v>172.13080000000002</v>
      </c>
      <c r="F590" s="4">
        <f t="shared" si="29"/>
        <v>7.2108000000000345</v>
      </c>
      <c r="G590" s="12">
        <v>2023</v>
      </c>
    </row>
    <row r="591" spans="1:7" x14ac:dyDescent="0.2">
      <c r="A591" s="18">
        <v>45162.236400462964</v>
      </c>
      <c r="B591" s="4">
        <v>1.9199999999999982</v>
      </c>
      <c r="C591" s="4">
        <v>1.2</v>
      </c>
      <c r="D591" s="4">
        <f t="shared" si="28"/>
        <v>2.3039999999999976</v>
      </c>
      <c r="E591" s="4">
        <f t="shared" si="27"/>
        <v>172.14280000000002</v>
      </c>
      <c r="F591" s="4">
        <f t="shared" si="29"/>
        <v>7.222800000000035</v>
      </c>
      <c r="G591" s="12">
        <v>2023</v>
      </c>
    </row>
    <row r="592" spans="1:7" x14ac:dyDescent="0.2">
      <c r="A592" s="18">
        <v>45162.249079861111</v>
      </c>
      <c r="B592" s="4">
        <v>1.9299999999999997</v>
      </c>
      <c r="C592" s="4">
        <v>1.2</v>
      </c>
      <c r="D592" s="4">
        <f t="shared" si="28"/>
        <v>2.3159999999999994</v>
      </c>
      <c r="E592" s="4">
        <f t="shared" ref="E592:E655" si="30">D592+$E$398</f>
        <v>172.15480000000002</v>
      </c>
      <c r="F592" s="4">
        <f t="shared" si="29"/>
        <v>7.2348000000000354</v>
      </c>
      <c r="G592" s="12">
        <v>2023</v>
      </c>
    </row>
    <row r="593" spans="1:7" x14ac:dyDescent="0.2">
      <c r="A593" s="18">
        <v>45162.280902777777</v>
      </c>
      <c r="B593" s="4">
        <v>1.9399999999999977</v>
      </c>
      <c r="C593" s="4">
        <v>1.2</v>
      </c>
      <c r="D593" s="4">
        <f t="shared" si="28"/>
        <v>2.3279999999999972</v>
      </c>
      <c r="E593" s="4">
        <f t="shared" si="30"/>
        <v>172.16680000000002</v>
      </c>
      <c r="F593" s="4">
        <f t="shared" si="29"/>
        <v>7.2468000000000359</v>
      </c>
      <c r="G593" s="12">
        <v>2023</v>
      </c>
    </row>
    <row r="594" spans="1:7" x14ac:dyDescent="0.2">
      <c r="A594" s="18">
        <v>45162.701197916664</v>
      </c>
      <c r="B594" s="4">
        <v>1.9499999999999993</v>
      </c>
      <c r="C594" s="4">
        <v>1.2</v>
      </c>
      <c r="D594" s="4">
        <f t="shared" si="28"/>
        <v>2.339999999999999</v>
      </c>
      <c r="E594" s="4">
        <f t="shared" si="30"/>
        <v>172.17880000000002</v>
      </c>
      <c r="F594" s="4">
        <f t="shared" si="29"/>
        <v>7.2588000000000363</v>
      </c>
      <c r="G594" s="12">
        <v>2023</v>
      </c>
    </row>
    <row r="595" spans="1:7" x14ac:dyDescent="0.2">
      <c r="A595" s="18">
        <v>45162.706909722219</v>
      </c>
      <c r="B595" s="4">
        <v>1.9599999999999973</v>
      </c>
      <c r="C595" s="4">
        <v>1.2</v>
      </c>
      <c r="D595" s="4">
        <f t="shared" si="28"/>
        <v>2.3519999999999968</v>
      </c>
      <c r="E595" s="4">
        <f t="shared" si="30"/>
        <v>172.19080000000002</v>
      </c>
      <c r="F595" s="4">
        <f t="shared" si="29"/>
        <v>7.2708000000000368</v>
      </c>
      <c r="G595" s="12">
        <v>2023</v>
      </c>
    </row>
    <row r="596" spans="1:7" x14ac:dyDescent="0.2">
      <c r="A596" s="18">
        <v>45162.707280092596</v>
      </c>
      <c r="B596" s="4">
        <v>1.9699999999999989</v>
      </c>
      <c r="C596" s="4">
        <v>1.2</v>
      </c>
      <c r="D596" s="4">
        <f t="shared" si="28"/>
        <v>2.3639999999999985</v>
      </c>
      <c r="E596" s="4">
        <f t="shared" si="30"/>
        <v>172.20280000000002</v>
      </c>
      <c r="F596" s="4">
        <f t="shared" si="29"/>
        <v>7.2828000000000372</v>
      </c>
      <c r="G596" s="12">
        <v>2023</v>
      </c>
    </row>
    <row r="597" spans="1:7" x14ac:dyDescent="0.2">
      <c r="A597" s="18">
        <v>45162.707575231485</v>
      </c>
      <c r="B597" s="4">
        <v>1.9799999999999969</v>
      </c>
      <c r="C597" s="4">
        <v>1.2</v>
      </c>
      <c r="D597" s="4">
        <f t="shared" si="28"/>
        <v>2.3759999999999963</v>
      </c>
      <c r="E597" s="4">
        <f t="shared" si="30"/>
        <v>172.21480000000003</v>
      </c>
      <c r="F597" s="4">
        <f t="shared" si="29"/>
        <v>7.2948000000000377</v>
      </c>
      <c r="G597" s="12">
        <v>2023</v>
      </c>
    </row>
    <row r="598" spans="1:7" x14ac:dyDescent="0.2">
      <c r="A598" s="18">
        <v>45162.708952546294</v>
      </c>
      <c r="B598" s="4">
        <v>1.9899999999999984</v>
      </c>
      <c r="C598" s="4">
        <v>1.2</v>
      </c>
      <c r="D598" s="4">
        <f t="shared" si="28"/>
        <v>2.3879999999999981</v>
      </c>
      <c r="E598" s="4">
        <f t="shared" si="30"/>
        <v>172.22680000000003</v>
      </c>
      <c r="F598" s="4">
        <f t="shared" si="29"/>
        <v>7.3068000000000382</v>
      </c>
      <c r="G598" s="12">
        <v>2023</v>
      </c>
    </row>
    <row r="599" spans="1:7" x14ac:dyDescent="0.2">
      <c r="A599" s="18">
        <v>45162.710763888892</v>
      </c>
      <c r="B599" s="4">
        <v>2</v>
      </c>
      <c r="C599" s="4">
        <v>1.2</v>
      </c>
      <c r="D599" s="4">
        <f t="shared" si="28"/>
        <v>2.4</v>
      </c>
      <c r="E599" s="4">
        <f t="shared" si="30"/>
        <v>172.23880000000003</v>
      </c>
      <c r="F599" s="4">
        <f t="shared" si="29"/>
        <v>7.3188000000000386</v>
      </c>
      <c r="G599" s="12">
        <v>2023</v>
      </c>
    </row>
    <row r="600" spans="1:7" x14ac:dyDescent="0.2">
      <c r="A600" s="18">
        <v>45162.711863425924</v>
      </c>
      <c r="B600" s="4">
        <v>2.009999999999998</v>
      </c>
      <c r="C600" s="4">
        <v>1.2</v>
      </c>
      <c r="D600" s="4">
        <f t="shared" si="28"/>
        <v>2.4119999999999977</v>
      </c>
      <c r="E600" s="4">
        <f t="shared" si="30"/>
        <v>172.25080000000003</v>
      </c>
      <c r="F600" s="4">
        <f t="shared" si="29"/>
        <v>7.3308000000000391</v>
      </c>
      <c r="G600" s="12">
        <v>2023</v>
      </c>
    </row>
    <row r="601" spans="1:7" x14ac:dyDescent="0.2">
      <c r="A601" s="18">
        <v>45162.712384259263</v>
      </c>
      <c r="B601" s="4">
        <v>2.0199999999999996</v>
      </c>
      <c r="C601" s="4">
        <v>1.2</v>
      </c>
      <c r="D601" s="4">
        <f t="shared" si="28"/>
        <v>2.4239999999999995</v>
      </c>
      <c r="E601" s="4">
        <f t="shared" si="30"/>
        <v>172.26280000000003</v>
      </c>
      <c r="F601" s="4">
        <f t="shared" si="29"/>
        <v>7.3428000000000395</v>
      </c>
      <c r="G601" s="12">
        <v>2023</v>
      </c>
    </row>
    <row r="602" spans="1:7" x14ac:dyDescent="0.2">
      <c r="A602" s="18">
        <v>45162.713391203702</v>
      </c>
      <c r="B602" s="4">
        <v>2.0299999999999976</v>
      </c>
      <c r="C602" s="4">
        <v>1.2</v>
      </c>
      <c r="D602" s="4">
        <f t="shared" si="28"/>
        <v>2.4359999999999968</v>
      </c>
      <c r="E602" s="4">
        <f t="shared" si="30"/>
        <v>172.27480000000003</v>
      </c>
      <c r="F602" s="4">
        <f t="shared" si="29"/>
        <v>7.35480000000004</v>
      </c>
      <c r="G602" s="12">
        <v>2023</v>
      </c>
    </row>
    <row r="603" spans="1:7" x14ac:dyDescent="0.2">
      <c r="A603" s="18">
        <v>45162.714097222219</v>
      </c>
      <c r="B603" s="4">
        <v>2.0399999999999991</v>
      </c>
      <c r="C603" s="4">
        <v>1.2</v>
      </c>
      <c r="D603" s="4">
        <f t="shared" si="28"/>
        <v>2.4479999999999991</v>
      </c>
      <c r="E603" s="4">
        <f t="shared" si="30"/>
        <v>172.28680000000003</v>
      </c>
      <c r="F603" s="4">
        <f t="shared" si="29"/>
        <v>7.3668000000000404</v>
      </c>
      <c r="G603" s="12">
        <v>2023</v>
      </c>
    </row>
    <row r="604" spans="1:7" x14ac:dyDescent="0.2">
      <c r="A604" s="18">
        <v>45162.715254629627</v>
      </c>
      <c r="B604" s="4">
        <v>2.0499999999999972</v>
      </c>
      <c r="C604" s="4">
        <v>1.2</v>
      </c>
      <c r="D604" s="4">
        <f t="shared" si="28"/>
        <v>2.4599999999999964</v>
      </c>
      <c r="E604" s="4">
        <f t="shared" si="30"/>
        <v>172.29880000000003</v>
      </c>
      <c r="F604" s="4">
        <f t="shared" si="29"/>
        <v>7.3788000000000409</v>
      </c>
      <c r="G604" s="12">
        <v>2023</v>
      </c>
    </row>
    <row r="605" spans="1:7" x14ac:dyDescent="0.2">
      <c r="A605" s="18">
        <v>45162.71620949074</v>
      </c>
      <c r="B605" s="4">
        <v>2.0599999999999987</v>
      </c>
      <c r="C605" s="4">
        <v>1.2</v>
      </c>
      <c r="D605" s="4">
        <f t="shared" si="28"/>
        <v>2.4719999999999982</v>
      </c>
      <c r="E605" s="4">
        <f t="shared" si="30"/>
        <v>172.31080000000003</v>
      </c>
      <c r="F605" s="4">
        <f t="shared" si="29"/>
        <v>7.3908000000000413</v>
      </c>
      <c r="G605" s="12">
        <v>2023</v>
      </c>
    </row>
    <row r="606" spans="1:7" x14ac:dyDescent="0.2">
      <c r="A606" s="18">
        <v>45162.718229166669</v>
      </c>
      <c r="B606" s="4">
        <v>2.0699999999999967</v>
      </c>
      <c r="C606" s="4">
        <v>1.2</v>
      </c>
      <c r="D606" s="4">
        <f t="shared" si="28"/>
        <v>2.483999999999996</v>
      </c>
      <c r="E606" s="4">
        <f t="shared" si="30"/>
        <v>172.32280000000003</v>
      </c>
      <c r="F606" s="4">
        <f t="shared" si="29"/>
        <v>7.4028000000000418</v>
      </c>
      <c r="G606" s="12">
        <v>2023</v>
      </c>
    </row>
    <row r="607" spans="1:7" x14ac:dyDescent="0.2">
      <c r="A607" s="18">
        <v>45162.720445601852</v>
      </c>
      <c r="B607" s="4">
        <v>2.0799999999999983</v>
      </c>
      <c r="C607" s="4">
        <v>1.2</v>
      </c>
      <c r="D607" s="4">
        <f t="shared" si="28"/>
        <v>2.4959999999999978</v>
      </c>
      <c r="E607" s="4">
        <f t="shared" si="30"/>
        <v>172.33480000000003</v>
      </c>
      <c r="F607" s="4">
        <f t="shared" si="29"/>
        <v>7.4148000000000422</v>
      </c>
      <c r="G607" s="12">
        <v>2023</v>
      </c>
    </row>
    <row r="608" spans="1:7" x14ac:dyDescent="0.2">
      <c r="A608" s="18">
        <v>45162.723391203705</v>
      </c>
      <c r="B608" s="4">
        <v>2.09</v>
      </c>
      <c r="C608" s="4">
        <v>1.2</v>
      </c>
      <c r="D608" s="4">
        <f t="shared" si="28"/>
        <v>2.5079999999999996</v>
      </c>
      <c r="E608" s="4">
        <f t="shared" si="30"/>
        <v>172.34680000000003</v>
      </c>
      <c r="F608" s="4">
        <f t="shared" si="29"/>
        <v>7.4268000000000427</v>
      </c>
      <c r="G608" s="12">
        <v>2023</v>
      </c>
    </row>
    <row r="609" spans="1:7" x14ac:dyDescent="0.2">
      <c r="A609" s="18">
        <v>45162.724791666667</v>
      </c>
      <c r="B609" s="4">
        <v>2.0999999999999979</v>
      </c>
      <c r="C609" s="4">
        <v>1.2</v>
      </c>
      <c r="D609" s="4">
        <f t="shared" si="28"/>
        <v>2.5199999999999974</v>
      </c>
      <c r="E609" s="4">
        <f t="shared" si="30"/>
        <v>172.35880000000003</v>
      </c>
      <c r="F609" s="4">
        <f t="shared" si="29"/>
        <v>7.4388000000000432</v>
      </c>
      <c r="G609" s="12">
        <v>2023</v>
      </c>
    </row>
    <row r="610" spans="1:7" x14ac:dyDescent="0.2">
      <c r="A610" s="18">
        <v>45162.727002314816</v>
      </c>
      <c r="B610" s="4">
        <v>2.1099999999999994</v>
      </c>
      <c r="C610" s="4">
        <v>1.2</v>
      </c>
      <c r="D610" s="4">
        <f t="shared" si="28"/>
        <v>2.5319999999999991</v>
      </c>
      <c r="E610" s="4">
        <f t="shared" si="30"/>
        <v>172.37080000000003</v>
      </c>
      <c r="F610" s="4">
        <f t="shared" si="29"/>
        <v>7.4508000000000436</v>
      </c>
      <c r="G610" s="12">
        <v>2023</v>
      </c>
    </row>
    <row r="611" spans="1:7" x14ac:dyDescent="0.2">
      <c r="A611" s="18">
        <v>45162.728414351855</v>
      </c>
      <c r="B611" s="4">
        <v>2.1199999999999974</v>
      </c>
      <c r="C611" s="4">
        <v>1.2</v>
      </c>
      <c r="D611" s="4">
        <f t="shared" si="28"/>
        <v>2.5439999999999969</v>
      </c>
      <c r="E611" s="4">
        <f t="shared" si="30"/>
        <v>172.38280000000003</v>
      </c>
      <c r="F611" s="4">
        <f t="shared" si="29"/>
        <v>7.4628000000000441</v>
      </c>
      <c r="G611" s="12">
        <v>2023</v>
      </c>
    </row>
    <row r="612" spans="1:7" x14ac:dyDescent="0.2">
      <c r="A612" s="18">
        <v>45162.733298611114</v>
      </c>
      <c r="B612" s="4">
        <v>2.129999999999999</v>
      </c>
      <c r="C612" s="4">
        <v>1.2</v>
      </c>
      <c r="D612" s="4">
        <f t="shared" si="28"/>
        <v>2.5559999999999987</v>
      </c>
      <c r="E612" s="4">
        <f t="shared" si="30"/>
        <v>172.39480000000003</v>
      </c>
      <c r="F612" s="4">
        <f t="shared" si="29"/>
        <v>7.4748000000000445</v>
      </c>
      <c r="G612" s="12">
        <v>2023</v>
      </c>
    </row>
    <row r="613" spans="1:7" x14ac:dyDescent="0.2">
      <c r="A613" s="18">
        <v>45162.74269097222</v>
      </c>
      <c r="B613" s="4">
        <v>2.139999999999997</v>
      </c>
      <c r="C613" s="4">
        <v>1.2</v>
      </c>
      <c r="D613" s="4">
        <f t="shared" si="28"/>
        <v>2.5679999999999965</v>
      </c>
      <c r="E613" s="4">
        <f t="shared" si="30"/>
        <v>172.4068</v>
      </c>
      <c r="F613" s="4">
        <f t="shared" si="29"/>
        <v>7.4868000000000166</v>
      </c>
      <c r="G613" s="12">
        <v>2023</v>
      </c>
    </row>
    <row r="614" spans="1:7" x14ac:dyDescent="0.2">
      <c r="A614" s="18">
        <v>45170.26835648148</v>
      </c>
      <c r="B614" s="4">
        <v>2.1499999999999986</v>
      </c>
      <c r="C614" s="4">
        <v>1.2</v>
      </c>
      <c r="D614" s="4">
        <f t="shared" si="28"/>
        <v>2.5799999999999983</v>
      </c>
      <c r="E614" s="4">
        <f t="shared" si="30"/>
        <v>172.41880000000003</v>
      </c>
      <c r="F614" s="4">
        <f t="shared" si="29"/>
        <v>7.4988000000000454</v>
      </c>
      <c r="G614" s="12">
        <v>2023</v>
      </c>
    </row>
    <row r="615" spans="1:7" x14ac:dyDescent="0.2">
      <c r="A615" s="18">
        <v>45170.381956018522</v>
      </c>
      <c r="B615" s="4">
        <v>2.16</v>
      </c>
      <c r="C615" s="4">
        <v>1.2</v>
      </c>
      <c r="D615" s="4">
        <f t="shared" si="28"/>
        <v>2.5920000000000001</v>
      </c>
      <c r="E615" s="4">
        <f t="shared" si="30"/>
        <v>172.43080000000003</v>
      </c>
      <c r="F615" s="4">
        <f t="shared" si="29"/>
        <v>7.5108000000000459</v>
      </c>
      <c r="G615" s="12">
        <v>2023</v>
      </c>
    </row>
    <row r="616" spans="1:7" x14ac:dyDescent="0.2">
      <c r="A616" s="18">
        <v>45170.908472222225</v>
      </c>
      <c r="B616" s="4">
        <v>2.1699999999999982</v>
      </c>
      <c r="C616" s="4">
        <v>1.2</v>
      </c>
      <c r="D616" s="4">
        <f t="shared" si="28"/>
        <v>2.6039999999999979</v>
      </c>
      <c r="E616" s="4">
        <f t="shared" si="30"/>
        <v>172.44280000000001</v>
      </c>
      <c r="F616" s="4">
        <f t="shared" si="29"/>
        <v>7.5228000000000179</v>
      </c>
      <c r="G616" s="12">
        <v>2023</v>
      </c>
    </row>
    <row r="617" spans="1:7" x14ac:dyDescent="0.2">
      <c r="A617" s="18">
        <v>45170.908645833333</v>
      </c>
      <c r="B617" s="4">
        <v>2.1799999999999997</v>
      </c>
      <c r="C617" s="4">
        <v>1.2</v>
      </c>
      <c r="D617" s="4">
        <f t="shared" si="28"/>
        <v>2.6159999999999997</v>
      </c>
      <c r="E617" s="4">
        <f t="shared" si="30"/>
        <v>172.45480000000003</v>
      </c>
      <c r="F617" s="4">
        <f t="shared" si="29"/>
        <v>7.5348000000000468</v>
      </c>
      <c r="G617" s="12">
        <v>2023</v>
      </c>
    </row>
    <row r="618" spans="1:7" x14ac:dyDescent="0.2">
      <c r="A618" s="18">
        <v>45170.908807870372</v>
      </c>
      <c r="B618" s="4">
        <v>2.1899999999999977</v>
      </c>
      <c r="C618" s="4">
        <v>1.2</v>
      </c>
      <c r="D618" s="4">
        <f t="shared" si="28"/>
        <v>2.627999999999997</v>
      </c>
      <c r="E618" s="4">
        <f t="shared" si="30"/>
        <v>172.46680000000001</v>
      </c>
      <c r="F618" s="4">
        <f t="shared" si="29"/>
        <v>7.5468000000000188</v>
      </c>
      <c r="G618" s="12">
        <v>2023</v>
      </c>
    </row>
    <row r="619" spans="1:7" x14ac:dyDescent="0.2">
      <c r="A619" s="18">
        <v>45170.908894675929</v>
      </c>
      <c r="B619" s="4">
        <v>2.1999999999999993</v>
      </c>
      <c r="C619" s="4">
        <v>1.2</v>
      </c>
      <c r="D619" s="4">
        <f t="shared" si="28"/>
        <v>2.6399999999999992</v>
      </c>
      <c r="E619" s="4">
        <f t="shared" si="30"/>
        <v>172.47880000000001</v>
      </c>
      <c r="F619" s="4">
        <f t="shared" si="29"/>
        <v>7.5588000000000193</v>
      </c>
      <c r="G619" s="12">
        <v>2023</v>
      </c>
    </row>
    <row r="620" spans="1:7" x14ac:dyDescent="0.2">
      <c r="A620" s="18">
        <v>45170.909016203703</v>
      </c>
      <c r="B620" s="4">
        <v>2.2099999999999973</v>
      </c>
      <c r="C620" s="4">
        <v>1.2</v>
      </c>
      <c r="D620" s="4">
        <f t="shared" si="28"/>
        <v>2.6519999999999966</v>
      </c>
      <c r="E620" s="4">
        <f t="shared" si="30"/>
        <v>172.49080000000001</v>
      </c>
      <c r="F620" s="4">
        <f t="shared" si="29"/>
        <v>7.5708000000000197</v>
      </c>
      <c r="G620" s="12">
        <v>2023</v>
      </c>
    </row>
    <row r="621" spans="1:7" x14ac:dyDescent="0.2">
      <c r="A621" s="18">
        <v>45170.90910300926</v>
      </c>
      <c r="B621" s="4">
        <v>2.2199999999999989</v>
      </c>
      <c r="C621" s="4">
        <v>1.2</v>
      </c>
      <c r="D621" s="4">
        <f t="shared" si="28"/>
        <v>2.6639999999999984</v>
      </c>
      <c r="E621" s="4">
        <f t="shared" si="30"/>
        <v>172.50280000000001</v>
      </c>
      <c r="F621" s="4">
        <f t="shared" si="29"/>
        <v>7.5828000000000202</v>
      </c>
      <c r="G621" s="12">
        <v>2023</v>
      </c>
    </row>
    <row r="622" spans="1:7" x14ac:dyDescent="0.2">
      <c r="A622" s="18">
        <v>45170.909230324076</v>
      </c>
      <c r="B622" s="4">
        <v>2.2299999999999969</v>
      </c>
      <c r="C622" s="4">
        <v>1.2</v>
      </c>
      <c r="D622" s="4">
        <f t="shared" si="28"/>
        <v>2.6759999999999962</v>
      </c>
      <c r="E622" s="4">
        <f t="shared" si="30"/>
        <v>172.51480000000001</v>
      </c>
      <c r="F622" s="4">
        <f t="shared" si="29"/>
        <v>7.5948000000000206</v>
      </c>
      <c r="G622" s="12">
        <v>2023</v>
      </c>
    </row>
    <row r="623" spans="1:7" x14ac:dyDescent="0.2">
      <c r="A623" s="18">
        <v>45170.909317129626</v>
      </c>
      <c r="B623" s="4">
        <v>2.2399999999999984</v>
      </c>
      <c r="C623" s="4">
        <v>1.2</v>
      </c>
      <c r="D623" s="4">
        <f t="shared" si="28"/>
        <v>2.6879999999999979</v>
      </c>
      <c r="E623" s="4">
        <f t="shared" si="30"/>
        <v>172.52680000000001</v>
      </c>
      <c r="F623" s="4">
        <f t="shared" si="29"/>
        <v>7.6068000000000211</v>
      </c>
      <c r="G623" s="12">
        <v>2023</v>
      </c>
    </row>
    <row r="624" spans="1:7" x14ac:dyDescent="0.2">
      <c r="A624" s="18">
        <v>45170.909467592595</v>
      </c>
      <c r="B624" s="4">
        <v>2.25</v>
      </c>
      <c r="C624" s="4">
        <v>1.2</v>
      </c>
      <c r="D624" s="4">
        <f t="shared" si="28"/>
        <v>2.6999999999999997</v>
      </c>
      <c r="E624" s="4">
        <f t="shared" si="30"/>
        <v>172.53880000000001</v>
      </c>
      <c r="F624" s="4">
        <f t="shared" si="29"/>
        <v>7.6188000000000216</v>
      </c>
      <c r="G624" s="12">
        <v>2023</v>
      </c>
    </row>
    <row r="625" spans="1:7" x14ac:dyDescent="0.2">
      <c r="A625" s="18">
        <v>45170.909554398146</v>
      </c>
      <c r="B625" s="4">
        <v>2.259999999999998</v>
      </c>
      <c r="C625" s="4">
        <v>1.2</v>
      </c>
      <c r="D625" s="4">
        <f t="shared" si="28"/>
        <v>2.7119999999999975</v>
      </c>
      <c r="E625" s="4">
        <f t="shared" si="30"/>
        <v>172.55080000000001</v>
      </c>
      <c r="F625" s="4">
        <f t="shared" si="29"/>
        <v>7.630800000000022</v>
      </c>
      <c r="G625" s="12">
        <v>2023</v>
      </c>
    </row>
    <row r="626" spans="1:7" x14ac:dyDescent="0.2">
      <c r="A626" s="18">
        <v>45170.909681712961</v>
      </c>
      <c r="B626" s="4">
        <v>2.2699999999999996</v>
      </c>
      <c r="C626" s="4">
        <v>1.2</v>
      </c>
      <c r="D626" s="4">
        <f t="shared" si="28"/>
        <v>2.7239999999999993</v>
      </c>
      <c r="E626" s="4">
        <f t="shared" si="30"/>
        <v>172.56280000000001</v>
      </c>
      <c r="F626" s="4">
        <f t="shared" si="29"/>
        <v>7.6428000000000225</v>
      </c>
      <c r="G626" s="12">
        <v>2023</v>
      </c>
    </row>
    <row r="627" spans="1:7" x14ac:dyDescent="0.2">
      <c r="A627" s="18">
        <v>45170.909745370373</v>
      </c>
      <c r="B627" s="4">
        <v>2.2799999999999976</v>
      </c>
      <c r="C627" s="4">
        <v>1.2</v>
      </c>
      <c r="D627" s="4">
        <f t="shared" ref="D627:D690" si="31">B627*C627</f>
        <v>2.7359999999999971</v>
      </c>
      <c r="E627" s="4">
        <f t="shared" si="30"/>
        <v>172.57480000000001</v>
      </c>
      <c r="F627" s="4">
        <f t="shared" si="29"/>
        <v>7.6548000000000229</v>
      </c>
      <c r="G627" s="12">
        <v>2023</v>
      </c>
    </row>
    <row r="628" spans="1:7" x14ac:dyDescent="0.2">
      <c r="A628" s="18">
        <v>45170.909855324076</v>
      </c>
      <c r="B628" s="4">
        <v>2.2899999999999991</v>
      </c>
      <c r="C628" s="4">
        <v>1.2</v>
      </c>
      <c r="D628" s="4">
        <f t="shared" si="31"/>
        <v>2.7479999999999989</v>
      </c>
      <c r="E628" s="4">
        <f t="shared" si="30"/>
        <v>172.58680000000001</v>
      </c>
      <c r="F628" s="4">
        <f t="shared" si="29"/>
        <v>7.6668000000000234</v>
      </c>
      <c r="G628" s="12">
        <v>2023</v>
      </c>
    </row>
    <row r="629" spans="1:7" x14ac:dyDescent="0.2">
      <c r="A629" s="18">
        <v>45170.909924768515</v>
      </c>
      <c r="B629" s="4">
        <v>2.2999999999999972</v>
      </c>
      <c r="C629" s="4">
        <v>1.2</v>
      </c>
      <c r="D629" s="4">
        <f t="shared" si="31"/>
        <v>2.7599999999999967</v>
      </c>
      <c r="E629" s="4">
        <f t="shared" si="30"/>
        <v>172.59880000000001</v>
      </c>
      <c r="F629" s="4">
        <f t="shared" si="29"/>
        <v>7.6788000000000238</v>
      </c>
      <c r="G629" s="12">
        <v>2023</v>
      </c>
    </row>
    <row r="630" spans="1:7" x14ac:dyDescent="0.2">
      <c r="A630" s="18">
        <v>45170.910069444442</v>
      </c>
      <c r="B630" s="4">
        <v>2.3099999999999987</v>
      </c>
      <c r="C630" s="4">
        <v>1.2</v>
      </c>
      <c r="D630" s="4">
        <f t="shared" si="31"/>
        <v>2.7719999999999985</v>
      </c>
      <c r="E630" s="4">
        <f t="shared" si="30"/>
        <v>172.61080000000001</v>
      </c>
      <c r="F630" s="4">
        <f t="shared" si="29"/>
        <v>7.6908000000000243</v>
      </c>
      <c r="G630" s="12">
        <v>2023</v>
      </c>
    </row>
    <row r="631" spans="1:7" x14ac:dyDescent="0.2">
      <c r="A631" s="18">
        <v>45170.910144675923</v>
      </c>
      <c r="B631" s="4">
        <v>2.3199999999999967</v>
      </c>
      <c r="C631" s="4">
        <v>1.2</v>
      </c>
      <c r="D631" s="4">
        <f t="shared" si="31"/>
        <v>2.7839999999999958</v>
      </c>
      <c r="E631" s="4">
        <f t="shared" si="30"/>
        <v>172.62280000000001</v>
      </c>
      <c r="F631" s="4">
        <f t="shared" si="29"/>
        <v>7.7028000000000247</v>
      </c>
      <c r="G631" s="12">
        <v>2023</v>
      </c>
    </row>
    <row r="632" spans="1:7" x14ac:dyDescent="0.2">
      <c r="A632" s="18">
        <v>45170.910295138892</v>
      </c>
      <c r="B632" s="4">
        <v>2.3299999999999983</v>
      </c>
      <c r="C632" s="4">
        <v>1.2</v>
      </c>
      <c r="D632" s="4">
        <f t="shared" si="31"/>
        <v>2.795999999999998</v>
      </c>
      <c r="E632" s="4">
        <f t="shared" si="30"/>
        <v>172.63480000000001</v>
      </c>
      <c r="F632" s="4">
        <f t="shared" si="29"/>
        <v>7.7148000000000252</v>
      </c>
      <c r="G632" s="12">
        <v>2023</v>
      </c>
    </row>
    <row r="633" spans="1:7" x14ac:dyDescent="0.2">
      <c r="A633" s="18">
        <v>45170.910393518519</v>
      </c>
      <c r="B633" s="4">
        <v>2.34</v>
      </c>
      <c r="C633" s="4">
        <v>1.2</v>
      </c>
      <c r="D633" s="4">
        <f t="shared" si="31"/>
        <v>2.8079999999999998</v>
      </c>
      <c r="E633" s="4">
        <f t="shared" si="30"/>
        <v>172.64680000000001</v>
      </c>
      <c r="F633" s="4">
        <f t="shared" si="29"/>
        <v>7.7268000000000256</v>
      </c>
      <c r="G633" s="12">
        <v>2023</v>
      </c>
    </row>
    <row r="634" spans="1:7" x14ac:dyDescent="0.2">
      <c r="A634" s="18">
        <v>45170.910561342593</v>
      </c>
      <c r="B634" s="4">
        <v>2.3499999999999979</v>
      </c>
      <c r="C634" s="4">
        <v>1.2</v>
      </c>
      <c r="D634" s="4">
        <f t="shared" si="31"/>
        <v>2.8199999999999972</v>
      </c>
      <c r="E634" s="4">
        <f t="shared" si="30"/>
        <v>172.65880000000001</v>
      </c>
      <c r="F634" s="4">
        <f t="shared" si="29"/>
        <v>7.7388000000000261</v>
      </c>
      <c r="G634" s="12">
        <v>2023</v>
      </c>
    </row>
    <row r="635" spans="1:7" x14ac:dyDescent="0.2">
      <c r="A635" s="18">
        <v>45170.91064814815</v>
      </c>
      <c r="B635" s="4">
        <v>2.3599999999999994</v>
      </c>
      <c r="C635" s="4">
        <v>1.2</v>
      </c>
      <c r="D635" s="4">
        <f t="shared" si="31"/>
        <v>2.8319999999999994</v>
      </c>
      <c r="E635" s="4">
        <f t="shared" si="30"/>
        <v>172.67080000000001</v>
      </c>
      <c r="F635" s="4">
        <f t="shared" si="29"/>
        <v>7.7508000000000266</v>
      </c>
      <c r="G635" s="12">
        <v>2023</v>
      </c>
    </row>
    <row r="636" spans="1:7" x14ac:dyDescent="0.2">
      <c r="A636" s="18">
        <v>45170.910833333335</v>
      </c>
      <c r="B636" s="4">
        <v>2.3699999999999974</v>
      </c>
      <c r="C636" s="4">
        <v>1.2</v>
      </c>
      <c r="D636" s="4">
        <f t="shared" si="31"/>
        <v>2.8439999999999968</v>
      </c>
      <c r="E636" s="4">
        <f t="shared" si="30"/>
        <v>172.68280000000001</v>
      </c>
      <c r="F636" s="4">
        <f t="shared" si="29"/>
        <v>7.762800000000027</v>
      </c>
      <c r="G636" s="12">
        <v>2023</v>
      </c>
    </row>
    <row r="637" spans="1:7" x14ac:dyDescent="0.2">
      <c r="A637" s="18">
        <v>45170.91097222222</v>
      </c>
      <c r="B637" s="4">
        <v>2.379999999999999</v>
      </c>
      <c r="C637" s="4">
        <v>1.2</v>
      </c>
      <c r="D637" s="4">
        <f t="shared" si="31"/>
        <v>2.8559999999999985</v>
      </c>
      <c r="E637" s="4">
        <f t="shared" si="30"/>
        <v>172.69480000000001</v>
      </c>
      <c r="F637" s="4">
        <f t="shared" si="29"/>
        <v>7.7748000000000275</v>
      </c>
      <c r="G637" s="12">
        <v>2023</v>
      </c>
    </row>
    <row r="638" spans="1:7" x14ac:dyDescent="0.2">
      <c r="A638" s="18">
        <v>45170.911290509262</v>
      </c>
      <c r="B638" s="4">
        <v>2.389999999999997</v>
      </c>
      <c r="C638" s="4">
        <v>1.2</v>
      </c>
      <c r="D638" s="4">
        <f t="shared" si="31"/>
        <v>2.8679999999999963</v>
      </c>
      <c r="E638" s="4">
        <f t="shared" si="30"/>
        <v>172.70680000000002</v>
      </c>
      <c r="F638" s="4">
        <f t="shared" si="29"/>
        <v>7.7868000000000279</v>
      </c>
      <c r="G638" s="12">
        <v>2023</v>
      </c>
    </row>
    <row r="639" spans="1:7" x14ac:dyDescent="0.2">
      <c r="A639" s="18">
        <v>45170.911539351851</v>
      </c>
      <c r="B639" s="4">
        <v>2.3999999999999986</v>
      </c>
      <c r="C639" s="4">
        <v>1.2</v>
      </c>
      <c r="D639" s="4">
        <f t="shared" si="31"/>
        <v>2.8799999999999981</v>
      </c>
      <c r="E639" s="4">
        <f t="shared" si="30"/>
        <v>172.71880000000002</v>
      </c>
      <c r="F639" s="4">
        <f t="shared" si="29"/>
        <v>7.7988000000000284</v>
      </c>
      <c r="G639" s="12">
        <v>2023</v>
      </c>
    </row>
    <row r="640" spans="1:7" x14ac:dyDescent="0.2">
      <c r="A640" s="18">
        <v>45170.911851851852</v>
      </c>
      <c r="B640" s="4">
        <v>2.41</v>
      </c>
      <c r="C640" s="4">
        <v>1.2</v>
      </c>
      <c r="D640" s="4">
        <f t="shared" si="31"/>
        <v>2.8919999999999999</v>
      </c>
      <c r="E640" s="4">
        <f t="shared" si="30"/>
        <v>172.73080000000002</v>
      </c>
      <c r="F640" s="4">
        <f t="shared" si="29"/>
        <v>7.8108000000000288</v>
      </c>
      <c r="G640" s="12">
        <v>2023</v>
      </c>
    </row>
    <row r="641" spans="1:7" x14ac:dyDescent="0.2">
      <c r="A641" s="18">
        <v>45170.912065972225</v>
      </c>
      <c r="B641" s="4">
        <v>2.4199999999999982</v>
      </c>
      <c r="C641" s="4">
        <v>1.2</v>
      </c>
      <c r="D641" s="4">
        <f t="shared" si="31"/>
        <v>2.9039999999999977</v>
      </c>
      <c r="E641" s="4">
        <f t="shared" si="30"/>
        <v>172.74280000000002</v>
      </c>
      <c r="F641" s="4">
        <f t="shared" si="29"/>
        <v>7.8228000000000293</v>
      </c>
      <c r="G641" s="12">
        <v>2023</v>
      </c>
    </row>
    <row r="642" spans="1:7" x14ac:dyDescent="0.2">
      <c r="A642" s="18">
        <v>45170.912436342594</v>
      </c>
      <c r="B642" s="4">
        <v>2.4299999999999997</v>
      </c>
      <c r="C642" s="4">
        <v>1.2</v>
      </c>
      <c r="D642" s="4">
        <f t="shared" si="31"/>
        <v>2.9159999999999995</v>
      </c>
      <c r="E642" s="4">
        <f t="shared" si="30"/>
        <v>172.75480000000002</v>
      </c>
      <c r="F642" s="4">
        <f t="shared" si="29"/>
        <v>7.8348000000000297</v>
      </c>
      <c r="G642" s="12">
        <v>2023</v>
      </c>
    </row>
    <row r="643" spans="1:7" x14ac:dyDescent="0.2">
      <c r="A643" s="18">
        <v>45170.912812499999</v>
      </c>
      <c r="B643" s="4">
        <v>2.4399999999999977</v>
      </c>
      <c r="C643" s="4">
        <v>1.2</v>
      </c>
      <c r="D643" s="4">
        <f t="shared" si="31"/>
        <v>2.9279999999999973</v>
      </c>
      <c r="E643" s="4">
        <f t="shared" si="30"/>
        <v>172.76680000000002</v>
      </c>
      <c r="F643" s="4">
        <f t="shared" ref="F643:F706" si="32">E643-164.92</f>
        <v>7.8468000000000302</v>
      </c>
      <c r="G643" s="12">
        <v>2023</v>
      </c>
    </row>
    <row r="644" spans="1:7" x14ac:dyDescent="0.2">
      <c r="A644" s="18">
        <v>45170.925873842592</v>
      </c>
      <c r="B644" s="4">
        <v>2.4499999999999993</v>
      </c>
      <c r="C644" s="4">
        <v>1.2</v>
      </c>
      <c r="D644" s="4">
        <f t="shared" si="31"/>
        <v>2.9399999999999991</v>
      </c>
      <c r="E644" s="4">
        <f t="shared" si="30"/>
        <v>172.77880000000002</v>
      </c>
      <c r="F644" s="4">
        <f t="shared" si="32"/>
        <v>7.8588000000000306</v>
      </c>
      <c r="G644" s="12">
        <v>2023</v>
      </c>
    </row>
    <row r="645" spans="1:7" x14ac:dyDescent="0.2">
      <c r="A645" s="18">
        <v>45171.57626736111</v>
      </c>
      <c r="B645" s="4">
        <v>2.4599999999999973</v>
      </c>
      <c r="C645" s="4">
        <v>1.2</v>
      </c>
      <c r="D645" s="4">
        <f t="shared" si="31"/>
        <v>2.9519999999999968</v>
      </c>
      <c r="E645" s="4">
        <f t="shared" si="30"/>
        <v>172.79080000000002</v>
      </c>
      <c r="F645" s="4">
        <f t="shared" si="32"/>
        <v>7.8708000000000311</v>
      </c>
      <c r="G645" s="12">
        <v>2023</v>
      </c>
    </row>
    <row r="646" spans="1:7" x14ac:dyDescent="0.2">
      <c r="A646" s="18">
        <v>45171.582835648151</v>
      </c>
      <c r="B646" s="4">
        <v>2.4699999999999989</v>
      </c>
      <c r="C646" s="4">
        <v>1.2</v>
      </c>
      <c r="D646" s="4">
        <f t="shared" si="31"/>
        <v>2.9639999999999986</v>
      </c>
      <c r="E646" s="4">
        <f t="shared" si="30"/>
        <v>172.80280000000002</v>
      </c>
      <c r="F646" s="4">
        <f t="shared" si="32"/>
        <v>7.8828000000000316</v>
      </c>
      <c r="G646" s="12">
        <v>2023</v>
      </c>
    </row>
    <row r="647" spans="1:7" x14ac:dyDescent="0.2">
      <c r="A647" s="18">
        <v>45171.59002314815</v>
      </c>
      <c r="B647" s="4">
        <v>2.4799999999999969</v>
      </c>
      <c r="C647" s="4">
        <v>1.2</v>
      </c>
      <c r="D647" s="4">
        <f t="shared" si="31"/>
        <v>2.975999999999996</v>
      </c>
      <c r="E647" s="4">
        <f t="shared" si="30"/>
        <v>172.81480000000002</v>
      </c>
      <c r="F647" s="4">
        <f t="shared" si="32"/>
        <v>7.894800000000032</v>
      </c>
      <c r="G647" s="12">
        <v>2023</v>
      </c>
    </row>
    <row r="648" spans="1:7" x14ac:dyDescent="0.2">
      <c r="A648" s="18">
        <v>45171.644317129627</v>
      </c>
      <c r="B648" s="4">
        <v>2.4899999999999984</v>
      </c>
      <c r="C648" s="4">
        <v>1.2</v>
      </c>
      <c r="D648" s="4">
        <f t="shared" si="31"/>
        <v>2.9879999999999982</v>
      </c>
      <c r="E648" s="4">
        <f t="shared" si="30"/>
        <v>172.82680000000002</v>
      </c>
      <c r="F648" s="4">
        <f t="shared" si="32"/>
        <v>7.9068000000000325</v>
      </c>
      <c r="G648" s="12">
        <v>2023</v>
      </c>
    </row>
    <row r="649" spans="1:7" x14ac:dyDescent="0.2">
      <c r="A649" s="18">
        <v>45171.657557870371</v>
      </c>
      <c r="B649" s="4">
        <v>2.5</v>
      </c>
      <c r="C649" s="4">
        <v>1.2</v>
      </c>
      <c r="D649" s="4">
        <f t="shared" si="31"/>
        <v>3</v>
      </c>
      <c r="E649" s="4">
        <f t="shared" si="30"/>
        <v>172.83880000000002</v>
      </c>
      <c r="F649" s="4">
        <f t="shared" si="32"/>
        <v>7.9188000000000329</v>
      </c>
      <c r="G649" s="12">
        <v>2023</v>
      </c>
    </row>
    <row r="650" spans="1:7" x14ac:dyDescent="0.2">
      <c r="A650" s="18">
        <v>45171.701765046295</v>
      </c>
      <c r="B650" s="4">
        <v>2.509999999999998</v>
      </c>
      <c r="C650" s="4">
        <v>1.2</v>
      </c>
      <c r="D650" s="4">
        <f t="shared" si="31"/>
        <v>3.0119999999999973</v>
      </c>
      <c r="E650" s="4">
        <f t="shared" si="30"/>
        <v>172.85080000000002</v>
      </c>
      <c r="F650" s="4">
        <f t="shared" si="32"/>
        <v>7.9308000000000334</v>
      </c>
      <c r="G650" s="12">
        <v>2023</v>
      </c>
    </row>
    <row r="651" spans="1:7" x14ac:dyDescent="0.2">
      <c r="A651" s="18">
        <v>45171.706574074073</v>
      </c>
      <c r="B651" s="4">
        <v>2.5199999999999996</v>
      </c>
      <c r="C651" s="4">
        <v>1.2</v>
      </c>
      <c r="D651" s="4">
        <f t="shared" si="31"/>
        <v>3.0239999999999996</v>
      </c>
      <c r="E651" s="4">
        <f t="shared" si="30"/>
        <v>172.86280000000002</v>
      </c>
      <c r="F651" s="4">
        <f t="shared" si="32"/>
        <v>7.9428000000000338</v>
      </c>
      <c r="G651" s="12">
        <v>2023</v>
      </c>
    </row>
    <row r="652" spans="1:7" x14ac:dyDescent="0.2">
      <c r="A652" s="18">
        <v>45171.710416666669</v>
      </c>
      <c r="B652" s="4">
        <v>2.5299999999999976</v>
      </c>
      <c r="C652" s="4">
        <v>1.2</v>
      </c>
      <c r="D652" s="4">
        <f t="shared" si="31"/>
        <v>3.0359999999999969</v>
      </c>
      <c r="E652" s="4">
        <f t="shared" si="30"/>
        <v>172.87480000000002</v>
      </c>
      <c r="F652" s="4">
        <f t="shared" si="32"/>
        <v>7.9548000000000343</v>
      </c>
      <c r="G652" s="12">
        <v>2023</v>
      </c>
    </row>
    <row r="653" spans="1:7" x14ac:dyDescent="0.2">
      <c r="A653" s="18">
        <v>45171.712870370371</v>
      </c>
      <c r="B653" s="4">
        <v>2.5399999999999991</v>
      </c>
      <c r="C653" s="4">
        <v>1.2</v>
      </c>
      <c r="D653" s="4">
        <f t="shared" si="31"/>
        <v>3.0479999999999987</v>
      </c>
      <c r="E653" s="4">
        <f t="shared" si="30"/>
        <v>172.88680000000002</v>
      </c>
      <c r="F653" s="4">
        <f t="shared" si="32"/>
        <v>7.9668000000000347</v>
      </c>
      <c r="G653" s="12">
        <v>2023</v>
      </c>
    </row>
    <row r="654" spans="1:7" x14ac:dyDescent="0.2">
      <c r="A654" s="18">
        <v>45171.722743055558</v>
      </c>
      <c r="B654" s="4">
        <v>2.5499999999999972</v>
      </c>
      <c r="C654" s="4">
        <v>1.2</v>
      </c>
      <c r="D654" s="4">
        <f t="shared" si="31"/>
        <v>3.0599999999999965</v>
      </c>
      <c r="E654" s="4">
        <f t="shared" si="30"/>
        <v>172.89880000000002</v>
      </c>
      <c r="F654" s="4">
        <f t="shared" si="32"/>
        <v>7.9788000000000352</v>
      </c>
      <c r="G654" s="12">
        <v>2023</v>
      </c>
    </row>
    <row r="655" spans="1:7" x14ac:dyDescent="0.2">
      <c r="A655" s="18">
        <v>45171.725989583334</v>
      </c>
      <c r="B655" s="4">
        <v>2.5599999999999987</v>
      </c>
      <c r="C655" s="4">
        <v>1.2</v>
      </c>
      <c r="D655" s="4">
        <f t="shared" si="31"/>
        <v>3.0719999999999983</v>
      </c>
      <c r="E655" s="4">
        <f t="shared" si="30"/>
        <v>172.91080000000002</v>
      </c>
      <c r="F655" s="4">
        <f t="shared" si="32"/>
        <v>7.9908000000000357</v>
      </c>
      <c r="G655" s="12">
        <v>2023</v>
      </c>
    </row>
    <row r="656" spans="1:7" x14ac:dyDescent="0.2">
      <c r="A656" s="18">
        <v>45171.747245370374</v>
      </c>
      <c r="B656" s="4">
        <v>2.5699999999999967</v>
      </c>
      <c r="C656" s="4">
        <v>1.2</v>
      </c>
      <c r="D656" s="4">
        <f t="shared" si="31"/>
        <v>3.0839999999999961</v>
      </c>
      <c r="E656" s="4">
        <f t="shared" ref="E656:E719" si="33">D656+$E$398</f>
        <v>172.92280000000002</v>
      </c>
      <c r="F656" s="4">
        <f t="shared" si="32"/>
        <v>8.0028000000000361</v>
      </c>
      <c r="G656" s="12">
        <v>2023</v>
      </c>
    </row>
    <row r="657" spans="1:7" x14ac:dyDescent="0.2">
      <c r="A657" s="18">
        <v>45179.51098958333</v>
      </c>
      <c r="B657" s="4">
        <v>2.5799999999999983</v>
      </c>
      <c r="C657" s="4">
        <v>1.2</v>
      </c>
      <c r="D657" s="4">
        <f t="shared" si="31"/>
        <v>3.0959999999999979</v>
      </c>
      <c r="E657" s="4">
        <f t="shared" si="33"/>
        <v>172.93480000000002</v>
      </c>
      <c r="F657" s="4">
        <f t="shared" si="32"/>
        <v>8.0148000000000366</v>
      </c>
      <c r="G657" s="12">
        <v>2023</v>
      </c>
    </row>
    <row r="658" spans="1:7" x14ac:dyDescent="0.2">
      <c r="A658" s="18">
        <v>45179.513559027779</v>
      </c>
      <c r="B658" s="4">
        <v>2.59</v>
      </c>
      <c r="C658" s="4">
        <v>1.2</v>
      </c>
      <c r="D658" s="4">
        <f t="shared" si="31"/>
        <v>3.1079999999999997</v>
      </c>
      <c r="E658" s="4">
        <f t="shared" si="33"/>
        <v>172.94680000000002</v>
      </c>
      <c r="F658" s="4">
        <f t="shared" si="32"/>
        <v>8.026800000000037</v>
      </c>
      <c r="G658" s="12">
        <v>2023</v>
      </c>
    </row>
    <row r="659" spans="1:7" x14ac:dyDescent="0.2">
      <c r="A659" s="18">
        <v>45179.514623842595</v>
      </c>
      <c r="B659" s="4">
        <v>2.5999999999999979</v>
      </c>
      <c r="C659" s="4">
        <v>1.2</v>
      </c>
      <c r="D659" s="4">
        <f t="shared" si="31"/>
        <v>3.1199999999999974</v>
      </c>
      <c r="E659" s="4">
        <f t="shared" si="33"/>
        <v>172.95880000000002</v>
      </c>
      <c r="F659" s="4">
        <f t="shared" si="32"/>
        <v>8.0388000000000375</v>
      </c>
      <c r="G659" s="12">
        <v>2023</v>
      </c>
    </row>
    <row r="660" spans="1:7" x14ac:dyDescent="0.2">
      <c r="A660" s="18">
        <v>45179.516950231482</v>
      </c>
      <c r="B660" s="4">
        <v>2.6099999999999994</v>
      </c>
      <c r="C660" s="4">
        <v>1.2</v>
      </c>
      <c r="D660" s="4">
        <f t="shared" si="31"/>
        <v>3.1319999999999992</v>
      </c>
      <c r="E660" s="4">
        <f t="shared" si="33"/>
        <v>172.97080000000003</v>
      </c>
      <c r="F660" s="4">
        <f t="shared" si="32"/>
        <v>8.0508000000000379</v>
      </c>
      <c r="G660" s="12">
        <v>2023</v>
      </c>
    </row>
    <row r="661" spans="1:7" x14ac:dyDescent="0.2">
      <c r="A661" s="18">
        <v>45179.526226851849</v>
      </c>
      <c r="B661" s="4">
        <v>2.6199999999999974</v>
      </c>
      <c r="C661" s="4">
        <v>1.2</v>
      </c>
      <c r="D661" s="4">
        <f t="shared" si="31"/>
        <v>3.143999999999997</v>
      </c>
      <c r="E661" s="4">
        <f t="shared" si="33"/>
        <v>172.98280000000003</v>
      </c>
      <c r="F661" s="4">
        <f t="shared" si="32"/>
        <v>8.0628000000000384</v>
      </c>
      <c r="G661" s="12">
        <v>2023</v>
      </c>
    </row>
    <row r="662" spans="1:7" x14ac:dyDescent="0.2">
      <c r="A662" s="18">
        <v>45179.547731481478</v>
      </c>
      <c r="B662" s="4">
        <v>2.629999999999999</v>
      </c>
      <c r="C662" s="4">
        <v>1.2</v>
      </c>
      <c r="D662" s="4">
        <f t="shared" si="31"/>
        <v>3.1559999999999988</v>
      </c>
      <c r="E662" s="4">
        <f t="shared" si="33"/>
        <v>172.99480000000003</v>
      </c>
      <c r="F662" s="4">
        <f t="shared" si="32"/>
        <v>8.0748000000000388</v>
      </c>
      <c r="G662" s="12">
        <v>2023</v>
      </c>
    </row>
    <row r="663" spans="1:7" x14ac:dyDescent="0.2">
      <c r="A663" s="18">
        <v>45179.603680555556</v>
      </c>
      <c r="B663" s="4">
        <v>2.639999999999997</v>
      </c>
      <c r="C663" s="4">
        <v>1.2</v>
      </c>
      <c r="D663" s="4">
        <f t="shared" si="31"/>
        <v>3.1679999999999962</v>
      </c>
      <c r="E663" s="4">
        <f t="shared" si="33"/>
        <v>173.00680000000003</v>
      </c>
      <c r="F663" s="4">
        <f t="shared" si="32"/>
        <v>8.0868000000000393</v>
      </c>
      <c r="G663" s="12">
        <v>2023</v>
      </c>
    </row>
    <row r="664" spans="1:7" x14ac:dyDescent="0.2">
      <c r="A664" s="18">
        <v>45179.609774305558</v>
      </c>
      <c r="B664" s="4">
        <v>2.6499999999999986</v>
      </c>
      <c r="C664" s="4">
        <v>1.2</v>
      </c>
      <c r="D664" s="4">
        <f t="shared" si="31"/>
        <v>3.1799999999999984</v>
      </c>
      <c r="E664" s="4">
        <f t="shared" si="33"/>
        <v>173.01880000000003</v>
      </c>
      <c r="F664" s="4">
        <f t="shared" si="32"/>
        <v>8.0988000000000397</v>
      </c>
      <c r="G664" s="12">
        <v>2023</v>
      </c>
    </row>
    <row r="665" spans="1:7" x14ac:dyDescent="0.2">
      <c r="A665" s="18">
        <v>45179.613697916669</v>
      </c>
      <c r="B665" s="4">
        <v>2.66</v>
      </c>
      <c r="C665" s="4">
        <v>1.2</v>
      </c>
      <c r="D665" s="4">
        <f t="shared" si="31"/>
        <v>3.1920000000000002</v>
      </c>
      <c r="E665" s="4">
        <f t="shared" si="33"/>
        <v>173.03080000000003</v>
      </c>
      <c r="F665" s="4">
        <f t="shared" si="32"/>
        <v>8.1108000000000402</v>
      </c>
      <c r="G665" s="12">
        <v>2023</v>
      </c>
    </row>
    <row r="666" spans="1:7" x14ac:dyDescent="0.2">
      <c r="A666" s="18">
        <v>45181.518153935183</v>
      </c>
      <c r="B666" s="4">
        <v>2.6699999999999982</v>
      </c>
      <c r="C666" s="4">
        <v>1.2</v>
      </c>
      <c r="D666" s="4">
        <f t="shared" si="31"/>
        <v>3.2039999999999975</v>
      </c>
      <c r="E666" s="4">
        <f t="shared" si="33"/>
        <v>173.04280000000003</v>
      </c>
      <c r="F666" s="4">
        <f t="shared" si="32"/>
        <v>8.1228000000000407</v>
      </c>
      <c r="G666" s="12">
        <v>2023</v>
      </c>
    </row>
    <row r="667" spans="1:7" x14ac:dyDescent="0.2">
      <c r="A667" s="18">
        <v>45181.52152199074</v>
      </c>
      <c r="B667" s="4">
        <v>2.6799999999999997</v>
      </c>
      <c r="C667" s="4">
        <v>1.2</v>
      </c>
      <c r="D667" s="4">
        <f t="shared" si="31"/>
        <v>3.2159999999999997</v>
      </c>
      <c r="E667" s="4">
        <f t="shared" si="33"/>
        <v>173.05480000000003</v>
      </c>
      <c r="F667" s="4">
        <f t="shared" si="32"/>
        <v>8.1348000000000411</v>
      </c>
      <c r="G667" s="12">
        <v>2023</v>
      </c>
    </row>
    <row r="668" spans="1:7" x14ac:dyDescent="0.2">
      <c r="A668" s="18">
        <v>45181.535092592596</v>
      </c>
      <c r="B668" s="4">
        <v>2.6899999999999977</v>
      </c>
      <c r="C668" s="4">
        <v>1.2</v>
      </c>
      <c r="D668" s="4">
        <f t="shared" si="31"/>
        <v>3.2279999999999971</v>
      </c>
      <c r="E668" s="4">
        <f t="shared" si="33"/>
        <v>173.06680000000003</v>
      </c>
      <c r="F668" s="4">
        <f t="shared" si="32"/>
        <v>8.1468000000000416</v>
      </c>
      <c r="G668" s="12">
        <v>2023</v>
      </c>
    </row>
    <row r="669" spans="1:7" x14ac:dyDescent="0.2">
      <c r="A669" s="18">
        <v>45181.537314814814</v>
      </c>
      <c r="B669" s="4">
        <v>2.6999999999999993</v>
      </c>
      <c r="C669" s="4">
        <v>1.2</v>
      </c>
      <c r="D669" s="4">
        <f t="shared" si="31"/>
        <v>3.2399999999999989</v>
      </c>
      <c r="E669" s="4">
        <f t="shared" si="33"/>
        <v>173.07880000000003</v>
      </c>
      <c r="F669" s="4">
        <f t="shared" si="32"/>
        <v>8.158800000000042</v>
      </c>
      <c r="G669" s="12">
        <v>2023</v>
      </c>
    </row>
    <row r="670" spans="1:7" x14ac:dyDescent="0.2">
      <c r="A670" s="18">
        <v>45181.541400462964</v>
      </c>
      <c r="B670" s="4">
        <v>2.7099999999999973</v>
      </c>
      <c r="C670" s="4">
        <v>1.2</v>
      </c>
      <c r="D670" s="4">
        <f t="shared" si="31"/>
        <v>3.2519999999999967</v>
      </c>
      <c r="E670" s="4">
        <f t="shared" si="33"/>
        <v>173.09080000000003</v>
      </c>
      <c r="F670" s="4">
        <f t="shared" si="32"/>
        <v>8.1708000000000425</v>
      </c>
      <c r="G670" s="12">
        <v>2023</v>
      </c>
    </row>
    <row r="671" spans="1:7" x14ac:dyDescent="0.2">
      <c r="A671" s="18">
        <v>45181.54396412037</v>
      </c>
      <c r="B671" s="4">
        <v>2.7199999999999989</v>
      </c>
      <c r="C671" s="4">
        <v>1.2</v>
      </c>
      <c r="D671" s="4">
        <f t="shared" si="31"/>
        <v>3.2639999999999985</v>
      </c>
      <c r="E671" s="4">
        <f t="shared" si="33"/>
        <v>173.10280000000003</v>
      </c>
      <c r="F671" s="4">
        <f t="shared" si="32"/>
        <v>8.1828000000000429</v>
      </c>
      <c r="G671" s="12">
        <v>2023</v>
      </c>
    </row>
    <row r="672" spans="1:7" x14ac:dyDescent="0.2">
      <c r="A672" s="18">
        <v>45181.546238425923</v>
      </c>
      <c r="B672" s="4">
        <v>2.7299999999999969</v>
      </c>
      <c r="C672" s="4">
        <v>1.2</v>
      </c>
      <c r="D672" s="4">
        <f t="shared" si="31"/>
        <v>3.2759999999999962</v>
      </c>
      <c r="E672" s="4">
        <f t="shared" si="33"/>
        <v>173.1148</v>
      </c>
      <c r="F672" s="4">
        <f t="shared" si="32"/>
        <v>8.194800000000015</v>
      </c>
      <c r="G672" s="12">
        <v>2023</v>
      </c>
    </row>
    <row r="673" spans="1:7" x14ac:dyDescent="0.2">
      <c r="A673" s="18">
        <v>45181.547453703701</v>
      </c>
      <c r="B673" s="4">
        <v>2.7399999999999984</v>
      </c>
      <c r="C673" s="4">
        <v>1.2</v>
      </c>
      <c r="D673" s="4">
        <f t="shared" si="31"/>
        <v>3.287999999999998</v>
      </c>
      <c r="E673" s="4">
        <f t="shared" si="33"/>
        <v>173.12680000000003</v>
      </c>
      <c r="F673" s="4">
        <f t="shared" si="32"/>
        <v>8.2068000000000438</v>
      </c>
      <c r="G673" s="12">
        <v>2023</v>
      </c>
    </row>
    <row r="674" spans="1:7" x14ac:dyDescent="0.2">
      <c r="A674" s="18">
        <v>45181.548292824074</v>
      </c>
      <c r="B674" s="4">
        <v>2.75</v>
      </c>
      <c r="C674" s="4">
        <v>1.2</v>
      </c>
      <c r="D674" s="4">
        <f t="shared" si="31"/>
        <v>3.3</v>
      </c>
      <c r="E674" s="4">
        <f t="shared" si="33"/>
        <v>173.13880000000003</v>
      </c>
      <c r="F674" s="4">
        <f t="shared" si="32"/>
        <v>8.2188000000000443</v>
      </c>
      <c r="G674" s="12">
        <v>2023</v>
      </c>
    </row>
    <row r="675" spans="1:7" x14ac:dyDescent="0.2">
      <c r="A675" s="18">
        <v>45181.548935185187</v>
      </c>
      <c r="B675" s="4">
        <v>2.759999999999998</v>
      </c>
      <c r="C675" s="4">
        <v>1.2</v>
      </c>
      <c r="D675" s="4">
        <f t="shared" si="31"/>
        <v>3.3119999999999976</v>
      </c>
      <c r="E675" s="4">
        <f t="shared" si="33"/>
        <v>173.1508</v>
      </c>
      <c r="F675" s="4">
        <f t="shared" si="32"/>
        <v>8.2308000000000163</v>
      </c>
      <c r="G675" s="12">
        <v>2023</v>
      </c>
    </row>
    <row r="676" spans="1:7" x14ac:dyDescent="0.2">
      <c r="A676" s="18">
        <v>45181.549554398145</v>
      </c>
      <c r="B676" s="4">
        <v>2.7699999999999996</v>
      </c>
      <c r="C676" s="4">
        <v>1.2</v>
      </c>
      <c r="D676" s="4">
        <f t="shared" si="31"/>
        <v>3.3239999999999994</v>
      </c>
      <c r="E676" s="4">
        <f t="shared" si="33"/>
        <v>173.16280000000003</v>
      </c>
      <c r="F676" s="4">
        <f t="shared" si="32"/>
        <v>8.2428000000000452</v>
      </c>
      <c r="G676" s="12">
        <v>2023</v>
      </c>
    </row>
    <row r="677" spans="1:7" x14ac:dyDescent="0.2">
      <c r="A677" s="18">
        <v>45181.549809027776</v>
      </c>
      <c r="B677" s="4">
        <v>2.7799999999999976</v>
      </c>
      <c r="C677" s="4">
        <v>1.2</v>
      </c>
      <c r="D677" s="4">
        <f t="shared" si="31"/>
        <v>3.3359999999999972</v>
      </c>
      <c r="E677" s="4">
        <f t="shared" si="33"/>
        <v>173.1748</v>
      </c>
      <c r="F677" s="4">
        <f t="shared" si="32"/>
        <v>8.2548000000000172</v>
      </c>
      <c r="G677" s="12">
        <v>2023</v>
      </c>
    </row>
    <row r="678" spans="1:7" x14ac:dyDescent="0.2">
      <c r="A678" s="18">
        <v>45181.550312500003</v>
      </c>
      <c r="B678" s="4">
        <v>2.7899999999999991</v>
      </c>
      <c r="C678" s="4">
        <v>1.2</v>
      </c>
      <c r="D678" s="4">
        <f t="shared" si="31"/>
        <v>3.347999999999999</v>
      </c>
      <c r="E678" s="4">
        <f t="shared" si="33"/>
        <v>173.18680000000001</v>
      </c>
      <c r="F678" s="4">
        <f t="shared" si="32"/>
        <v>8.2668000000000177</v>
      </c>
      <c r="G678" s="12">
        <v>2023</v>
      </c>
    </row>
    <row r="679" spans="1:7" x14ac:dyDescent="0.2">
      <c r="A679" s="18">
        <v>45181.550682870373</v>
      </c>
      <c r="B679" s="4">
        <v>2.7999999999999972</v>
      </c>
      <c r="C679" s="4">
        <v>1.2</v>
      </c>
      <c r="D679" s="4">
        <f t="shared" si="31"/>
        <v>3.3599999999999963</v>
      </c>
      <c r="E679" s="4">
        <f t="shared" si="33"/>
        <v>173.19880000000001</v>
      </c>
      <c r="F679" s="4">
        <f t="shared" si="32"/>
        <v>8.2788000000000181</v>
      </c>
      <c r="G679" s="12">
        <v>2023</v>
      </c>
    </row>
    <row r="680" spans="1:7" x14ac:dyDescent="0.2">
      <c r="A680" s="18">
        <v>45181.551481481481</v>
      </c>
      <c r="B680" s="4">
        <v>2.8099999999999987</v>
      </c>
      <c r="C680" s="4">
        <v>1.2</v>
      </c>
      <c r="D680" s="4">
        <f t="shared" si="31"/>
        <v>3.3719999999999986</v>
      </c>
      <c r="E680" s="4">
        <f t="shared" si="33"/>
        <v>173.21080000000001</v>
      </c>
      <c r="F680" s="4">
        <f t="shared" si="32"/>
        <v>8.2908000000000186</v>
      </c>
      <c r="G680" s="12">
        <v>2023</v>
      </c>
    </row>
    <row r="681" spans="1:7" x14ac:dyDescent="0.2">
      <c r="A681" s="18">
        <v>45181.551990740743</v>
      </c>
      <c r="B681" s="4">
        <v>2.8199999999999967</v>
      </c>
      <c r="C681" s="4">
        <v>1.2</v>
      </c>
      <c r="D681" s="4">
        <f t="shared" si="31"/>
        <v>3.3839999999999959</v>
      </c>
      <c r="E681" s="4">
        <f t="shared" si="33"/>
        <v>173.22280000000001</v>
      </c>
      <c r="F681" s="4">
        <f t="shared" si="32"/>
        <v>8.3028000000000191</v>
      </c>
      <c r="G681" s="12">
        <v>2023</v>
      </c>
    </row>
    <row r="682" spans="1:7" x14ac:dyDescent="0.2">
      <c r="A682" s="18">
        <v>45181.552939814814</v>
      </c>
      <c r="B682" s="4">
        <v>2.8299999999999983</v>
      </c>
      <c r="C682" s="4">
        <v>1.2</v>
      </c>
      <c r="D682" s="4">
        <f t="shared" si="31"/>
        <v>3.3959999999999977</v>
      </c>
      <c r="E682" s="4">
        <f t="shared" si="33"/>
        <v>173.23480000000001</v>
      </c>
      <c r="F682" s="4">
        <f t="shared" si="32"/>
        <v>8.3148000000000195</v>
      </c>
      <c r="G682" s="12">
        <v>2023</v>
      </c>
    </row>
    <row r="683" spans="1:7" x14ac:dyDescent="0.2">
      <c r="A683" s="18">
        <v>45181.553674768518</v>
      </c>
      <c r="B683" s="4">
        <v>2.84</v>
      </c>
      <c r="C683" s="4">
        <v>1.2</v>
      </c>
      <c r="D683" s="4">
        <f t="shared" si="31"/>
        <v>3.4079999999999999</v>
      </c>
      <c r="E683" s="4">
        <f t="shared" si="33"/>
        <v>173.24680000000001</v>
      </c>
      <c r="F683" s="4">
        <f t="shared" si="32"/>
        <v>8.32680000000002</v>
      </c>
      <c r="G683" s="12">
        <v>2023</v>
      </c>
    </row>
    <row r="684" spans="1:7" x14ac:dyDescent="0.2">
      <c r="A684" s="18">
        <v>45181.554884259262</v>
      </c>
      <c r="B684" s="4">
        <v>2.8499999999999979</v>
      </c>
      <c r="C684" s="4">
        <v>1.2</v>
      </c>
      <c r="D684" s="4">
        <f t="shared" si="31"/>
        <v>3.4199999999999973</v>
      </c>
      <c r="E684" s="4">
        <f t="shared" si="33"/>
        <v>173.25880000000001</v>
      </c>
      <c r="F684" s="4">
        <f t="shared" si="32"/>
        <v>8.3388000000000204</v>
      </c>
      <c r="G684" s="12">
        <v>2023</v>
      </c>
    </row>
    <row r="685" spans="1:7" x14ac:dyDescent="0.2">
      <c r="A685" s="18">
        <v>45181.556504629632</v>
      </c>
      <c r="B685" s="4">
        <v>2.8599999999999994</v>
      </c>
      <c r="C685" s="4">
        <v>1.2</v>
      </c>
      <c r="D685" s="4">
        <f t="shared" si="31"/>
        <v>3.4319999999999991</v>
      </c>
      <c r="E685" s="4">
        <f t="shared" si="33"/>
        <v>173.27080000000001</v>
      </c>
      <c r="F685" s="4">
        <f t="shared" si="32"/>
        <v>8.3508000000000209</v>
      </c>
      <c r="G685" s="12">
        <v>2023</v>
      </c>
    </row>
    <row r="686" spans="1:7" x14ac:dyDescent="0.2">
      <c r="A686" s="18">
        <v>45181.560098379632</v>
      </c>
      <c r="B686" s="4">
        <v>2.8699999999999974</v>
      </c>
      <c r="C686" s="4">
        <v>1.2</v>
      </c>
      <c r="D686" s="4">
        <f t="shared" si="31"/>
        <v>3.4439999999999968</v>
      </c>
      <c r="E686" s="4">
        <f t="shared" si="33"/>
        <v>173.28280000000001</v>
      </c>
      <c r="F686" s="4">
        <f t="shared" si="32"/>
        <v>8.3628000000000213</v>
      </c>
      <c r="G686" s="12">
        <v>2023</v>
      </c>
    </row>
    <row r="687" spans="1:7" x14ac:dyDescent="0.2">
      <c r="A687" s="18">
        <v>45181.562795138889</v>
      </c>
      <c r="B687" s="4">
        <v>2.879999999999999</v>
      </c>
      <c r="C687" s="4">
        <v>1.2</v>
      </c>
      <c r="D687" s="4">
        <f t="shared" si="31"/>
        <v>3.4559999999999986</v>
      </c>
      <c r="E687" s="4">
        <f t="shared" si="33"/>
        <v>173.29480000000001</v>
      </c>
      <c r="F687" s="4">
        <f t="shared" si="32"/>
        <v>8.3748000000000218</v>
      </c>
      <c r="G687" s="12">
        <v>2023</v>
      </c>
    </row>
    <row r="688" spans="1:7" x14ac:dyDescent="0.2">
      <c r="A688" s="18">
        <v>45181.565630787038</v>
      </c>
      <c r="B688" s="4">
        <v>2.889999999999997</v>
      </c>
      <c r="C688" s="4">
        <v>1.2</v>
      </c>
      <c r="D688" s="4">
        <f t="shared" si="31"/>
        <v>3.4679999999999964</v>
      </c>
      <c r="E688" s="4">
        <f t="shared" si="33"/>
        <v>173.30680000000001</v>
      </c>
      <c r="F688" s="4">
        <f t="shared" si="32"/>
        <v>8.3868000000000222</v>
      </c>
      <c r="G688" s="12">
        <v>2023</v>
      </c>
    </row>
    <row r="689" spans="1:7" x14ac:dyDescent="0.2">
      <c r="A689" s="18">
        <v>45181.568356481483</v>
      </c>
      <c r="B689" s="4">
        <v>2.8999999999999986</v>
      </c>
      <c r="C689" s="4">
        <v>1.2</v>
      </c>
      <c r="D689" s="4">
        <f t="shared" si="31"/>
        <v>3.4799999999999982</v>
      </c>
      <c r="E689" s="4">
        <f t="shared" si="33"/>
        <v>173.31880000000001</v>
      </c>
      <c r="F689" s="4">
        <f t="shared" si="32"/>
        <v>8.3988000000000227</v>
      </c>
      <c r="G689" s="12">
        <v>2023</v>
      </c>
    </row>
    <row r="690" spans="1:7" x14ac:dyDescent="0.2">
      <c r="A690" s="18">
        <v>45183.462511574071</v>
      </c>
      <c r="B690" s="4">
        <v>2.91</v>
      </c>
      <c r="C690" s="4">
        <v>1.2</v>
      </c>
      <c r="D690" s="4">
        <f t="shared" si="31"/>
        <v>3.492</v>
      </c>
      <c r="E690" s="4">
        <f t="shared" si="33"/>
        <v>173.33080000000001</v>
      </c>
      <c r="F690" s="4">
        <f t="shared" si="32"/>
        <v>8.4108000000000231</v>
      </c>
      <c r="G690" s="12">
        <v>2023</v>
      </c>
    </row>
    <row r="691" spans="1:7" x14ac:dyDescent="0.2">
      <c r="A691" s="18">
        <v>45183.463993055557</v>
      </c>
      <c r="B691" s="4">
        <v>2.9199999999999982</v>
      </c>
      <c r="C691" s="4">
        <v>1.2</v>
      </c>
      <c r="D691" s="4">
        <f t="shared" ref="D691:D754" si="34">B691*C691</f>
        <v>3.5039999999999978</v>
      </c>
      <c r="E691" s="4">
        <f t="shared" si="33"/>
        <v>173.34280000000001</v>
      </c>
      <c r="F691" s="4">
        <f t="shared" si="32"/>
        <v>8.4228000000000236</v>
      </c>
      <c r="G691" s="12">
        <v>2023</v>
      </c>
    </row>
    <row r="692" spans="1:7" x14ac:dyDescent="0.2">
      <c r="A692" s="18">
        <v>45183.46484375</v>
      </c>
      <c r="B692" s="4">
        <v>2.9299999999999997</v>
      </c>
      <c r="C692" s="4">
        <v>1.2</v>
      </c>
      <c r="D692" s="4">
        <f t="shared" si="34"/>
        <v>3.5159999999999996</v>
      </c>
      <c r="E692" s="4">
        <f t="shared" si="33"/>
        <v>173.35480000000001</v>
      </c>
      <c r="F692" s="4">
        <f t="shared" si="32"/>
        <v>8.4348000000000241</v>
      </c>
      <c r="G692" s="12">
        <v>2023</v>
      </c>
    </row>
    <row r="693" spans="1:7" x14ac:dyDescent="0.2">
      <c r="A693" s="18">
        <v>45183.465266203704</v>
      </c>
      <c r="B693" s="4">
        <v>2.9399999999999977</v>
      </c>
      <c r="C693" s="4">
        <v>1.2</v>
      </c>
      <c r="D693" s="4">
        <f t="shared" si="34"/>
        <v>3.5279999999999974</v>
      </c>
      <c r="E693" s="4">
        <f t="shared" si="33"/>
        <v>173.36680000000001</v>
      </c>
      <c r="F693" s="4">
        <f t="shared" si="32"/>
        <v>8.4468000000000245</v>
      </c>
      <c r="G693" s="12">
        <v>2023</v>
      </c>
    </row>
    <row r="694" spans="1:7" x14ac:dyDescent="0.2">
      <c r="A694" s="18">
        <v>45183.466122685182</v>
      </c>
      <c r="B694" s="4">
        <v>2.9499999999999993</v>
      </c>
      <c r="C694" s="4">
        <v>1.2</v>
      </c>
      <c r="D694" s="4">
        <f t="shared" si="34"/>
        <v>3.5399999999999991</v>
      </c>
      <c r="E694" s="4">
        <f t="shared" si="33"/>
        <v>173.37880000000001</v>
      </c>
      <c r="F694" s="4">
        <f t="shared" si="32"/>
        <v>8.458800000000025</v>
      </c>
      <c r="G694" s="12">
        <v>2023</v>
      </c>
    </row>
    <row r="695" spans="1:7" x14ac:dyDescent="0.2">
      <c r="A695" s="18">
        <v>45183.466886574075</v>
      </c>
      <c r="B695" s="4">
        <v>2.9599999999999973</v>
      </c>
      <c r="C695" s="4">
        <v>1.2</v>
      </c>
      <c r="D695" s="4">
        <f t="shared" si="34"/>
        <v>3.5519999999999965</v>
      </c>
      <c r="E695" s="4">
        <f t="shared" si="33"/>
        <v>173.39080000000001</v>
      </c>
      <c r="F695" s="4">
        <f t="shared" si="32"/>
        <v>8.4708000000000254</v>
      </c>
      <c r="G695" s="12">
        <v>2023</v>
      </c>
    </row>
    <row r="696" spans="1:7" x14ac:dyDescent="0.2">
      <c r="A696" s="18">
        <v>45183.467951388891</v>
      </c>
      <c r="B696" s="4">
        <v>2.9699999999999989</v>
      </c>
      <c r="C696" s="4">
        <v>1.2</v>
      </c>
      <c r="D696" s="4">
        <f t="shared" si="34"/>
        <v>3.5639999999999987</v>
      </c>
      <c r="E696" s="4">
        <f t="shared" si="33"/>
        <v>173.40280000000001</v>
      </c>
      <c r="F696" s="4">
        <f t="shared" si="32"/>
        <v>8.4828000000000259</v>
      </c>
      <c r="G696" s="12">
        <v>2023</v>
      </c>
    </row>
    <row r="697" spans="1:7" x14ac:dyDescent="0.2">
      <c r="A697" s="18">
        <v>45183.468842592592</v>
      </c>
      <c r="B697" s="4">
        <v>2.9799999999999969</v>
      </c>
      <c r="C697" s="4">
        <v>1.2</v>
      </c>
      <c r="D697" s="4">
        <f t="shared" si="34"/>
        <v>3.5759999999999961</v>
      </c>
      <c r="E697" s="4">
        <f t="shared" si="33"/>
        <v>173.41480000000001</v>
      </c>
      <c r="F697" s="4">
        <f t="shared" si="32"/>
        <v>8.4948000000000263</v>
      </c>
      <c r="G697" s="12">
        <v>2023</v>
      </c>
    </row>
    <row r="698" spans="1:7" x14ac:dyDescent="0.2">
      <c r="A698" s="18">
        <v>45183.469971064813</v>
      </c>
      <c r="B698" s="4">
        <v>2.9899999999999984</v>
      </c>
      <c r="C698" s="4">
        <v>1.2</v>
      </c>
      <c r="D698" s="4">
        <f t="shared" si="34"/>
        <v>3.5879999999999979</v>
      </c>
      <c r="E698" s="4">
        <f t="shared" si="33"/>
        <v>173.42680000000001</v>
      </c>
      <c r="F698" s="4">
        <f t="shared" si="32"/>
        <v>8.5068000000000268</v>
      </c>
      <c r="G698" s="12">
        <v>2023</v>
      </c>
    </row>
    <row r="699" spans="1:7" x14ac:dyDescent="0.2">
      <c r="A699" s="18">
        <v>45183.470920138891</v>
      </c>
      <c r="B699" s="4">
        <v>3</v>
      </c>
      <c r="C699" s="4">
        <v>1.2</v>
      </c>
      <c r="D699" s="4">
        <f t="shared" si="34"/>
        <v>3.5999999999999996</v>
      </c>
      <c r="E699" s="4">
        <f t="shared" si="33"/>
        <v>173.43880000000001</v>
      </c>
      <c r="F699" s="4">
        <f t="shared" si="32"/>
        <v>8.5188000000000272</v>
      </c>
      <c r="G699" s="12">
        <v>2023</v>
      </c>
    </row>
    <row r="700" spans="1:7" x14ac:dyDescent="0.2">
      <c r="A700" s="18">
        <v>45183.47160300926</v>
      </c>
      <c r="B700" s="4">
        <v>3.009999999999998</v>
      </c>
      <c r="C700" s="4">
        <v>1.2</v>
      </c>
      <c r="D700" s="4">
        <f t="shared" si="34"/>
        <v>3.6119999999999974</v>
      </c>
      <c r="E700" s="4">
        <f t="shared" si="33"/>
        <v>173.45080000000002</v>
      </c>
      <c r="F700" s="4">
        <f t="shared" si="32"/>
        <v>8.5308000000000277</v>
      </c>
      <c r="G700" s="12">
        <v>2023</v>
      </c>
    </row>
    <row r="701" spans="1:7" x14ac:dyDescent="0.2">
      <c r="A701" s="18">
        <v>45183.472065972222</v>
      </c>
      <c r="B701" s="4">
        <v>3.0199999999999996</v>
      </c>
      <c r="C701" s="4">
        <v>1.2</v>
      </c>
      <c r="D701" s="4">
        <f t="shared" si="34"/>
        <v>3.6239999999999992</v>
      </c>
      <c r="E701" s="4">
        <f t="shared" si="33"/>
        <v>173.46280000000002</v>
      </c>
      <c r="F701" s="4">
        <f t="shared" si="32"/>
        <v>8.5428000000000281</v>
      </c>
      <c r="G701" s="12">
        <v>2023</v>
      </c>
    </row>
    <row r="702" spans="1:7" x14ac:dyDescent="0.2">
      <c r="A702" s="18">
        <v>45183.472853009262</v>
      </c>
      <c r="B702" s="4">
        <v>3.0299999999999976</v>
      </c>
      <c r="C702" s="4">
        <v>1.2</v>
      </c>
      <c r="D702" s="4">
        <f t="shared" si="34"/>
        <v>3.635999999999997</v>
      </c>
      <c r="E702" s="4">
        <f t="shared" si="33"/>
        <v>173.47480000000002</v>
      </c>
      <c r="F702" s="4">
        <f t="shared" si="32"/>
        <v>8.5548000000000286</v>
      </c>
      <c r="G702" s="12">
        <v>2023</v>
      </c>
    </row>
    <row r="703" spans="1:7" x14ac:dyDescent="0.2">
      <c r="A703" s="18">
        <v>45183.473130787039</v>
      </c>
      <c r="B703" s="4">
        <v>3.0399999999999991</v>
      </c>
      <c r="C703" s="4">
        <v>1.2</v>
      </c>
      <c r="D703" s="4">
        <f t="shared" si="34"/>
        <v>3.6479999999999988</v>
      </c>
      <c r="E703" s="4">
        <f t="shared" si="33"/>
        <v>173.48680000000002</v>
      </c>
      <c r="F703" s="4">
        <f t="shared" si="32"/>
        <v>8.5668000000000291</v>
      </c>
      <c r="G703" s="12">
        <v>2023</v>
      </c>
    </row>
    <row r="704" spans="1:7" x14ac:dyDescent="0.2">
      <c r="A704" s="18">
        <v>45183.47351851852</v>
      </c>
      <c r="B704" s="4">
        <v>3.0499999999999972</v>
      </c>
      <c r="C704" s="4">
        <v>1.2</v>
      </c>
      <c r="D704" s="4">
        <f t="shared" si="34"/>
        <v>3.6599999999999966</v>
      </c>
      <c r="E704" s="4">
        <f t="shared" si="33"/>
        <v>173.49880000000002</v>
      </c>
      <c r="F704" s="4">
        <f t="shared" si="32"/>
        <v>8.5788000000000295</v>
      </c>
      <c r="G704" s="12">
        <v>2023</v>
      </c>
    </row>
    <row r="705" spans="1:7" x14ac:dyDescent="0.2">
      <c r="A705" s="18">
        <v>45183.474149305555</v>
      </c>
      <c r="B705" s="4">
        <v>3.0599999999999987</v>
      </c>
      <c r="C705" s="4">
        <v>1.2</v>
      </c>
      <c r="D705" s="4">
        <f t="shared" si="34"/>
        <v>3.6719999999999984</v>
      </c>
      <c r="E705" s="4">
        <f t="shared" si="33"/>
        <v>173.51080000000002</v>
      </c>
      <c r="F705" s="4">
        <f t="shared" si="32"/>
        <v>8.59080000000003</v>
      </c>
      <c r="G705" s="12">
        <v>2023</v>
      </c>
    </row>
    <row r="706" spans="1:7" x14ac:dyDescent="0.2">
      <c r="A706" s="18">
        <v>45183.47537615741</v>
      </c>
      <c r="B706" s="4">
        <v>3.0699999999999967</v>
      </c>
      <c r="C706" s="4">
        <v>1.2</v>
      </c>
      <c r="D706" s="4">
        <f t="shared" si="34"/>
        <v>3.6839999999999957</v>
      </c>
      <c r="E706" s="4">
        <f t="shared" si="33"/>
        <v>173.52280000000002</v>
      </c>
      <c r="F706" s="4">
        <f t="shared" si="32"/>
        <v>8.6028000000000304</v>
      </c>
      <c r="G706" s="12">
        <v>2023</v>
      </c>
    </row>
    <row r="707" spans="1:7" x14ac:dyDescent="0.2">
      <c r="A707" s="18">
        <v>45183.476099537038</v>
      </c>
      <c r="B707" s="4">
        <v>3.0799999999999983</v>
      </c>
      <c r="C707" s="4">
        <v>1.2</v>
      </c>
      <c r="D707" s="4">
        <f t="shared" si="34"/>
        <v>3.695999999999998</v>
      </c>
      <c r="E707" s="4">
        <f t="shared" si="33"/>
        <v>173.53480000000002</v>
      </c>
      <c r="F707" s="4">
        <f t="shared" ref="F707:F770" si="35">E707-164.92</f>
        <v>8.6148000000000309</v>
      </c>
      <c r="G707" s="12">
        <v>2023</v>
      </c>
    </row>
    <row r="708" spans="1:7" x14ac:dyDescent="0.2">
      <c r="A708" s="18">
        <v>45183.478975694445</v>
      </c>
      <c r="B708" s="4">
        <v>3.09</v>
      </c>
      <c r="C708" s="4">
        <v>1.2</v>
      </c>
      <c r="D708" s="4">
        <f t="shared" si="34"/>
        <v>3.7079999999999997</v>
      </c>
      <c r="E708" s="4">
        <f t="shared" si="33"/>
        <v>173.54680000000002</v>
      </c>
      <c r="F708" s="4">
        <f t="shared" si="35"/>
        <v>8.6268000000000313</v>
      </c>
      <c r="G708" s="12">
        <v>2023</v>
      </c>
    </row>
    <row r="709" spans="1:7" x14ac:dyDescent="0.2">
      <c r="A709" s="18">
        <v>45183.481145833335</v>
      </c>
      <c r="B709" s="4">
        <v>3.0999999999999979</v>
      </c>
      <c r="C709" s="4">
        <v>1.2</v>
      </c>
      <c r="D709" s="4">
        <f t="shared" si="34"/>
        <v>3.7199999999999971</v>
      </c>
      <c r="E709" s="4">
        <f t="shared" si="33"/>
        <v>173.55880000000002</v>
      </c>
      <c r="F709" s="4">
        <f t="shared" si="35"/>
        <v>8.6388000000000318</v>
      </c>
      <c r="G709" s="12">
        <v>2023</v>
      </c>
    </row>
    <row r="710" spans="1:7" x14ac:dyDescent="0.2">
      <c r="A710" s="18">
        <v>45183.483836805557</v>
      </c>
      <c r="B710" s="4">
        <v>3.1099999999999994</v>
      </c>
      <c r="C710" s="4">
        <v>1.2</v>
      </c>
      <c r="D710" s="4">
        <f t="shared" si="34"/>
        <v>3.7319999999999993</v>
      </c>
      <c r="E710" s="4">
        <f t="shared" si="33"/>
        <v>173.57080000000002</v>
      </c>
      <c r="F710" s="4">
        <f t="shared" si="35"/>
        <v>8.6508000000000322</v>
      </c>
      <c r="G710" s="12">
        <v>2023</v>
      </c>
    </row>
    <row r="711" spans="1:7" x14ac:dyDescent="0.2">
      <c r="A711" s="18">
        <v>45183.48456597222</v>
      </c>
      <c r="B711" s="4">
        <v>3.1199999999999974</v>
      </c>
      <c r="C711" s="4">
        <v>1.2</v>
      </c>
      <c r="D711" s="4">
        <f t="shared" si="34"/>
        <v>3.7439999999999967</v>
      </c>
      <c r="E711" s="4">
        <f t="shared" si="33"/>
        <v>173.58280000000002</v>
      </c>
      <c r="F711" s="4">
        <f t="shared" si="35"/>
        <v>8.6628000000000327</v>
      </c>
      <c r="G711" s="12">
        <v>2023</v>
      </c>
    </row>
    <row r="712" spans="1:7" x14ac:dyDescent="0.2">
      <c r="A712" s="18">
        <v>45183.485723379628</v>
      </c>
      <c r="B712" s="4">
        <v>3.129999999999999</v>
      </c>
      <c r="C712" s="4">
        <v>1.2</v>
      </c>
      <c r="D712" s="4">
        <f t="shared" si="34"/>
        <v>3.7559999999999985</v>
      </c>
      <c r="E712" s="4">
        <f t="shared" si="33"/>
        <v>173.59480000000002</v>
      </c>
      <c r="F712" s="4">
        <f t="shared" si="35"/>
        <v>8.6748000000000332</v>
      </c>
      <c r="G712" s="12">
        <v>2023</v>
      </c>
    </row>
    <row r="713" spans="1:7" x14ac:dyDescent="0.2">
      <c r="A713" s="18">
        <v>45183.486620370371</v>
      </c>
      <c r="B713" s="4">
        <v>3.139999999999997</v>
      </c>
      <c r="C713" s="4">
        <v>1.2</v>
      </c>
      <c r="D713" s="4">
        <f t="shared" si="34"/>
        <v>3.7679999999999962</v>
      </c>
      <c r="E713" s="4">
        <f t="shared" si="33"/>
        <v>173.60680000000002</v>
      </c>
      <c r="F713" s="4">
        <f t="shared" si="35"/>
        <v>8.6868000000000336</v>
      </c>
      <c r="G713" s="12">
        <v>2023</v>
      </c>
    </row>
    <row r="714" spans="1:7" x14ac:dyDescent="0.2">
      <c r="A714" s="18">
        <v>45183.487795138892</v>
      </c>
      <c r="B714" s="4">
        <v>3.1499999999999986</v>
      </c>
      <c r="C714" s="4">
        <v>1.2</v>
      </c>
      <c r="D714" s="4">
        <f t="shared" si="34"/>
        <v>3.779999999999998</v>
      </c>
      <c r="E714" s="4">
        <f t="shared" si="33"/>
        <v>173.61880000000002</v>
      </c>
      <c r="F714" s="4">
        <f t="shared" si="35"/>
        <v>8.6988000000000341</v>
      </c>
      <c r="G714" s="12">
        <v>2023</v>
      </c>
    </row>
    <row r="715" spans="1:7" x14ac:dyDescent="0.2">
      <c r="A715" s="18">
        <v>45183.488541666666</v>
      </c>
      <c r="B715" s="4">
        <v>3.16</v>
      </c>
      <c r="C715" s="4">
        <v>1.2</v>
      </c>
      <c r="D715" s="4">
        <f t="shared" si="34"/>
        <v>3.7919999999999998</v>
      </c>
      <c r="E715" s="4">
        <f t="shared" si="33"/>
        <v>173.63080000000002</v>
      </c>
      <c r="F715" s="4">
        <f t="shared" si="35"/>
        <v>8.7108000000000345</v>
      </c>
      <c r="G715" s="12">
        <v>2023</v>
      </c>
    </row>
    <row r="716" spans="1:7" x14ac:dyDescent="0.2">
      <c r="A716" s="18">
        <v>45183.489450231478</v>
      </c>
      <c r="B716" s="4">
        <v>3.1699999999999982</v>
      </c>
      <c r="C716" s="4">
        <v>1.2</v>
      </c>
      <c r="D716" s="4">
        <f t="shared" si="34"/>
        <v>3.8039999999999976</v>
      </c>
      <c r="E716" s="4">
        <f t="shared" si="33"/>
        <v>173.64280000000002</v>
      </c>
      <c r="F716" s="4">
        <f t="shared" si="35"/>
        <v>8.722800000000035</v>
      </c>
      <c r="G716" s="12">
        <v>2023</v>
      </c>
    </row>
    <row r="717" spans="1:7" x14ac:dyDescent="0.2">
      <c r="A717" s="18">
        <v>45183.490127314813</v>
      </c>
      <c r="B717" s="4">
        <v>3.1799999999999997</v>
      </c>
      <c r="C717" s="4">
        <v>1.2</v>
      </c>
      <c r="D717" s="4">
        <f t="shared" si="34"/>
        <v>3.8159999999999994</v>
      </c>
      <c r="E717" s="4">
        <f t="shared" si="33"/>
        <v>173.65480000000002</v>
      </c>
      <c r="F717" s="4">
        <f t="shared" si="35"/>
        <v>8.7348000000000354</v>
      </c>
      <c r="G717" s="12">
        <v>2023</v>
      </c>
    </row>
    <row r="718" spans="1:7" x14ac:dyDescent="0.2">
      <c r="A718" s="18">
        <v>45183.491093750003</v>
      </c>
      <c r="B718" s="4">
        <v>3.1899999999999977</v>
      </c>
      <c r="C718" s="4">
        <v>1.2</v>
      </c>
      <c r="D718" s="4">
        <f t="shared" si="34"/>
        <v>3.8279999999999972</v>
      </c>
      <c r="E718" s="4">
        <f t="shared" si="33"/>
        <v>173.66680000000002</v>
      </c>
      <c r="F718" s="4">
        <f t="shared" si="35"/>
        <v>8.7468000000000359</v>
      </c>
      <c r="G718" s="12">
        <v>2023</v>
      </c>
    </row>
    <row r="719" spans="1:7" x14ac:dyDescent="0.2">
      <c r="A719" s="18">
        <v>45183.4919212963</v>
      </c>
      <c r="B719" s="4">
        <v>3.1999999999999993</v>
      </c>
      <c r="C719" s="4">
        <v>1.2</v>
      </c>
      <c r="D719" s="4">
        <f t="shared" si="34"/>
        <v>3.839999999999999</v>
      </c>
      <c r="E719" s="4">
        <f t="shared" si="33"/>
        <v>173.67880000000002</v>
      </c>
      <c r="F719" s="4">
        <f t="shared" si="35"/>
        <v>8.7588000000000363</v>
      </c>
      <c r="G719" s="12">
        <v>2023</v>
      </c>
    </row>
    <row r="720" spans="1:7" x14ac:dyDescent="0.2">
      <c r="A720" s="18">
        <v>45183.494293981479</v>
      </c>
      <c r="B720" s="4">
        <v>3.2099999999999973</v>
      </c>
      <c r="C720" s="4">
        <v>1.2</v>
      </c>
      <c r="D720" s="4">
        <f t="shared" si="34"/>
        <v>3.8519999999999968</v>
      </c>
      <c r="E720" s="4">
        <f t="shared" ref="E720:E783" si="36">D720+$E$398</f>
        <v>173.69080000000002</v>
      </c>
      <c r="F720" s="4">
        <f t="shared" si="35"/>
        <v>8.7708000000000368</v>
      </c>
      <c r="G720" s="12">
        <v>2023</v>
      </c>
    </row>
    <row r="721" spans="1:7" x14ac:dyDescent="0.2">
      <c r="A721" s="18">
        <v>45183.49714699074</v>
      </c>
      <c r="B721" s="4">
        <v>3.2199999999999989</v>
      </c>
      <c r="C721" s="4">
        <v>1.2</v>
      </c>
      <c r="D721" s="4">
        <f t="shared" si="34"/>
        <v>3.8639999999999985</v>
      </c>
      <c r="E721" s="4">
        <f t="shared" si="36"/>
        <v>173.70280000000002</v>
      </c>
      <c r="F721" s="4">
        <f t="shared" si="35"/>
        <v>8.7828000000000372</v>
      </c>
      <c r="G721" s="12">
        <v>2023</v>
      </c>
    </row>
    <row r="722" spans="1:7" x14ac:dyDescent="0.2">
      <c r="A722" s="18">
        <v>45183.501394675928</v>
      </c>
      <c r="B722" s="4">
        <v>3.2299999999999969</v>
      </c>
      <c r="C722" s="4">
        <v>1.2</v>
      </c>
      <c r="D722" s="4">
        <f t="shared" si="34"/>
        <v>3.8759999999999959</v>
      </c>
      <c r="E722" s="4">
        <f t="shared" si="36"/>
        <v>173.71480000000003</v>
      </c>
      <c r="F722" s="4">
        <f t="shared" si="35"/>
        <v>8.7948000000000377</v>
      </c>
      <c r="G722" s="12">
        <v>2023</v>
      </c>
    </row>
    <row r="723" spans="1:7" x14ac:dyDescent="0.2">
      <c r="A723" s="18">
        <v>45183.506944444445</v>
      </c>
      <c r="B723" s="4">
        <v>3.2399999999999984</v>
      </c>
      <c r="C723" s="4">
        <v>1.2</v>
      </c>
      <c r="D723" s="4">
        <f t="shared" si="34"/>
        <v>3.8879999999999981</v>
      </c>
      <c r="E723" s="4">
        <f t="shared" si="36"/>
        <v>173.72680000000003</v>
      </c>
      <c r="F723" s="4">
        <f t="shared" si="35"/>
        <v>8.8068000000000382</v>
      </c>
      <c r="G723" s="12">
        <v>2023</v>
      </c>
    </row>
    <row r="724" spans="1:7" x14ac:dyDescent="0.2">
      <c r="A724" s="18">
        <v>45183.513761574075</v>
      </c>
      <c r="B724" s="4">
        <v>3.25</v>
      </c>
      <c r="C724" s="4">
        <v>1.2</v>
      </c>
      <c r="D724" s="4">
        <f t="shared" si="34"/>
        <v>3.9</v>
      </c>
      <c r="E724" s="4">
        <f t="shared" si="36"/>
        <v>173.73880000000003</v>
      </c>
      <c r="F724" s="4">
        <f t="shared" si="35"/>
        <v>8.8188000000000386</v>
      </c>
      <c r="G724" s="12">
        <v>2023</v>
      </c>
    </row>
    <row r="725" spans="1:7" x14ac:dyDescent="0.2">
      <c r="A725" s="18">
        <v>45183.517013888886</v>
      </c>
      <c r="B725" s="4">
        <v>3.259999999999998</v>
      </c>
      <c r="C725" s="4">
        <v>1.2</v>
      </c>
      <c r="D725" s="4">
        <f t="shared" si="34"/>
        <v>3.9119999999999973</v>
      </c>
      <c r="E725" s="4">
        <f t="shared" si="36"/>
        <v>173.75080000000003</v>
      </c>
      <c r="F725" s="4">
        <f t="shared" si="35"/>
        <v>8.8308000000000391</v>
      </c>
      <c r="G725" s="12">
        <v>2023</v>
      </c>
    </row>
    <row r="726" spans="1:7" x14ac:dyDescent="0.2">
      <c r="A726" s="18">
        <v>45183.596788194445</v>
      </c>
      <c r="B726" s="4">
        <v>3.2699999999999996</v>
      </c>
      <c r="C726" s="4">
        <v>1.2</v>
      </c>
      <c r="D726" s="4">
        <f t="shared" si="34"/>
        <v>3.9239999999999995</v>
      </c>
      <c r="E726" s="4">
        <f t="shared" si="36"/>
        <v>173.76280000000003</v>
      </c>
      <c r="F726" s="4">
        <f t="shared" si="35"/>
        <v>8.8428000000000395</v>
      </c>
      <c r="G726" s="12">
        <v>2023</v>
      </c>
    </row>
    <row r="727" spans="1:7" x14ac:dyDescent="0.2">
      <c r="A727" s="18">
        <v>45183.690034722225</v>
      </c>
      <c r="B727" s="4">
        <v>3.2799999999999976</v>
      </c>
      <c r="C727" s="4">
        <v>1.2</v>
      </c>
      <c r="D727" s="4">
        <f t="shared" si="34"/>
        <v>3.9359999999999968</v>
      </c>
      <c r="E727" s="4">
        <f t="shared" si="36"/>
        <v>173.77480000000003</v>
      </c>
      <c r="F727" s="4">
        <f t="shared" si="35"/>
        <v>8.85480000000004</v>
      </c>
      <c r="G727" s="12">
        <v>2023</v>
      </c>
    </row>
    <row r="728" spans="1:7" x14ac:dyDescent="0.2">
      <c r="A728" s="18">
        <v>45183.692118055558</v>
      </c>
      <c r="B728" s="4">
        <v>3.2899999999999991</v>
      </c>
      <c r="C728" s="4">
        <v>1.2</v>
      </c>
      <c r="D728" s="4">
        <f t="shared" si="34"/>
        <v>3.9479999999999986</v>
      </c>
      <c r="E728" s="4">
        <f t="shared" si="36"/>
        <v>173.78680000000003</v>
      </c>
      <c r="F728" s="4">
        <f t="shared" si="35"/>
        <v>8.8668000000000404</v>
      </c>
      <c r="G728" s="12">
        <v>2023</v>
      </c>
    </row>
    <row r="729" spans="1:7" x14ac:dyDescent="0.2">
      <c r="A729" s="18">
        <v>45183.692743055559</v>
      </c>
      <c r="B729" s="4">
        <v>3.2999999999999972</v>
      </c>
      <c r="C729" s="4">
        <v>1.2</v>
      </c>
      <c r="D729" s="4">
        <f t="shared" si="34"/>
        <v>3.9599999999999964</v>
      </c>
      <c r="E729" s="4">
        <f t="shared" si="36"/>
        <v>173.79880000000003</v>
      </c>
      <c r="F729" s="4">
        <f t="shared" si="35"/>
        <v>8.8788000000000409</v>
      </c>
      <c r="G729" s="12">
        <v>2023</v>
      </c>
    </row>
    <row r="730" spans="1:7" x14ac:dyDescent="0.2">
      <c r="A730" s="18">
        <v>45183.693194444444</v>
      </c>
      <c r="B730" s="4">
        <v>3.3099999999999987</v>
      </c>
      <c r="C730" s="4">
        <v>1.2</v>
      </c>
      <c r="D730" s="4">
        <f t="shared" si="34"/>
        <v>3.9719999999999982</v>
      </c>
      <c r="E730" s="4">
        <f t="shared" si="36"/>
        <v>173.81080000000003</v>
      </c>
      <c r="F730" s="4">
        <f t="shared" si="35"/>
        <v>8.8908000000000413</v>
      </c>
      <c r="G730" s="12">
        <v>2023</v>
      </c>
    </row>
    <row r="731" spans="1:7" x14ac:dyDescent="0.2">
      <c r="A731" s="18">
        <v>45183.693582175925</v>
      </c>
      <c r="B731" s="4">
        <v>3.3199999999999967</v>
      </c>
      <c r="C731" s="4">
        <v>1.2</v>
      </c>
      <c r="D731" s="4">
        <f t="shared" si="34"/>
        <v>3.983999999999996</v>
      </c>
      <c r="E731" s="4">
        <f t="shared" si="36"/>
        <v>173.82280000000003</v>
      </c>
      <c r="F731" s="4">
        <f t="shared" si="35"/>
        <v>8.9028000000000418</v>
      </c>
      <c r="G731" s="12">
        <v>2023</v>
      </c>
    </row>
    <row r="732" spans="1:7" x14ac:dyDescent="0.2">
      <c r="A732" s="18">
        <v>45183.694039351853</v>
      </c>
      <c r="B732" s="4">
        <v>3.3299999999999983</v>
      </c>
      <c r="C732" s="4">
        <v>1.2</v>
      </c>
      <c r="D732" s="4">
        <f t="shared" si="34"/>
        <v>3.9959999999999978</v>
      </c>
      <c r="E732" s="4">
        <f t="shared" si="36"/>
        <v>173.83480000000003</v>
      </c>
      <c r="F732" s="4">
        <f t="shared" si="35"/>
        <v>8.9148000000000422</v>
      </c>
      <c r="G732" s="12">
        <v>2023</v>
      </c>
    </row>
    <row r="733" spans="1:7" x14ac:dyDescent="0.2">
      <c r="A733" s="18">
        <v>45183.69431712963</v>
      </c>
      <c r="B733" s="4">
        <v>3.34</v>
      </c>
      <c r="C733" s="4">
        <v>1.2</v>
      </c>
      <c r="D733" s="4">
        <f t="shared" si="34"/>
        <v>4.008</v>
      </c>
      <c r="E733" s="4">
        <f t="shared" si="36"/>
        <v>173.84680000000003</v>
      </c>
      <c r="F733" s="4">
        <f t="shared" si="35"/>
        <v>8.9268000000000427</v>
      </c>
      <c r="G733" s="12">
        <v>2023</v>
      </c>
    </row>
    <row r="734" spans="1:7" x14ac:dyDescent="0.2">
      <c r="A734" s="18">
        <v>45183.694878472219</v>
      </c>
      <c r="B734" s="4">
        <v>3.3499999999999979</v>
      </c>
      <c r="C734" s="4">
        <v>1.2</v>
      </c>
      <c r="D734" s="4">
        <f t="shared" si="34"/>
        <v>4.0199999999999969</v>
      </c>
      <c r="E734" s="4">
        <f t="shared" si="36"/>
        <v>173.85880000000003</v>
      </c>
      <c r="F734" s="4">
        <f t="shared" si="35"/>
        <v>8.9388000000000432</v>
      </c>
      <c r="G734" s="12">
        <v>2023</v>
      </c>
    </row>
    <row r="735" spans="1:7" x14ac:dyDescent="0.2">
      <c r="A735" s="18">
        <v>45183.696597222224</v>
      </c>
      <c r="B735" s="4">
        <v>3.3599999999999994</v>
      </c>
      <c r="C735" s="4">
        <v>1.2</v>
      </c>
      <c r="D735" s="4">
        <f t="shared" si="34"/>
        <v>4.0319999999999991</v>
      </c>
      <c r="E735" s="4">
        <f t="shared" si="36"/>
        <v>173.87080000000003</v>
      </c>
      <c r="F735" s="4">
        <f t="shared" si="35"/>
        <v>8.9508000000000436</v>
      </c>
      <c r="G735" s="12">
        <v>2023</v>
      </c>
    </row>
    <row r="736" spans="1:7" x14ac:dyDescent="0.2">
      <c r="A736" s="18">
        <v>45183.701082175925</v>
      </c>
      <c r="B736" s="4">
        <v>3.3699999999999974</v>
      </c>
      <c r="C736" s="4">
        <v>1.2</v>
      </c>
      <c r="D736" s="4">
        <f t="shared" si="34"/>
        <v>4.0439999999999969</v>
      </c>
      <c r="E736" s="4">
        <f t="shared" si="36"/>
        <v>173.88280000000003</v>
      </c>
      <c r="F736" s="4">
        <f t="shared" si="35"/>
        <v>8.9628000000000441</v>
      </c>
      <c r="G736" s="12">
        <v>2023</v>
      </c>
    </row>
    <row r="737" spans="1:7" x14ac:dyDescent="0.2">
      <c r="A737" s="18">
        <v>45183.704733796294</v>
      </c>
      <c r="B737" s="4">
        <v>3.379999999999999</v>
      </c>
      <c r="C737" s="4">
        <v>1.2</v>
      </c>
      <c r="D737" s="4">
        <f t="shared" si="34"/>
        <v>4.0559999999999983</v>
      </c>
      <c r="E737" s="4">
        <f t="shared" si="36"/>
        <v>173.89480000000003</v>
      </c>
      <c r="F737" s="4">
        <f t="shared" si="35"/>
        <v>8.9748000000000445</v>
      </c>
      <c r="G737" s="12">
        <v>2023</v>
      </c>
    </row>
    <row r="738" spans="1:7" x14ac:dyDescent="0.2">
      <c r="A738" s="18">
        <v>45183.716267361109</v>
      </c>
      <c r="B738" s="4">
        <v>3.389999999999997</v>
      </c>
      <c r="C738" s="4">
        <v>1.2</v>
      </c>
      <c r="D738" s="4">
        <f t="shared" si="34"/>
        <v>4.0679999999999961</v>
      </c>
      <c r="E738" s="4">
        <f t="shared" si="36"/>
        <v>173.9068</v>
      </c>
      <c r="F738" s="4">
        <f t="shared" si="35"/>
        <v>8.9868000000000166</v>
      </c>
      <c r="G738" s="12">
        <v>2023</v>
      </c>
    </row>
    <row r="739" spans="1:7" x14ac:dyDescent="0.2">
      <c r="A739" s="18">
        <v>45183.729212962964</v>
      </c>
      <c r="B739" s="4">
        <v>3.3999999999999986</v>
      </c>
      <c r="C739" s="4">
        <v>1.2</v>
      </c>
      <c r="D739" s="4">
        <f t="shared" si="34"/>
        <v>4.0799999999999983</v>
      </c>
      <c r="E739" s="4">
        <f t="shared" si="36"/>
        <v>173.91880000000003</v>
      </c>
      <c r="F739" s="4">
        <f t="shared" si="35"/>
        <v>8.9988000000000454</v>
      </c>
      <c r="G739" s="12">
        <v>2023</v>
      </c>
    </row>
    <row r="740" spans="1:7" x14ac:dyDescent="0.2">
      <c r="A740" s="18">
        <v>45192.435538194448</v>
      </c>
      <c r="B740" s="4">
        <v>3.41</v>
      </c>
      <c r="C740" s="4">
        <v>1.2</v>
      </c>
      <c r="D740" s="4">
        <f t="shared" si="34"/>
        <v>4.0919999999999996</v>
      </c>
      <c r="E740" s="4">
        <f t="shared" si="36"/>
        <v>173.93080000000003</v>
      </c>
      <c r="F740" s="4">
        <f t="shared" si="35"/>
        <v>9.0108000000000459</v>
      </c>
      <c r="G740" s="12">
        <v>2023</v>
      </c>
    </row>
    <row r="741" spans="1:7" x14ac:dyDescent="0.2">
      <c r="A741" s="18">
        <v>45192.445839120373</v>
      </c>
      <c r="B741" s="4">
        <v>3.4199999999999982</v>
      </c>
      <c r="C741" s="4">
        <v>1.2</v>
      </c>
      <c r="D741" s="4">
        <f t="shared" si="34"/>
        <v>4.1039999999999974</v>
      </c>
      <c r="E741" s="4">
        <f t="shared" si="36"/>
        <v>173.94280000000001</v>
      </c>
      <c r="F741" s="4">
        <f t="shared" si="35"/>
        <v>9.0228000000000179</v>
      </c>
      <c r="G741" s="12">
        <v>2023</v>
      </c>
    </row>
    <row r="742" spans="1:7" x14ac:dyDescent="0.2">
      <c r="A742" s="18">
        <v>45192.627413194445</v>
      </c>
      <c r="B742" s="4">
        <v>3.4299999999999997</v>
      </c>
      <c r="C742" s="4">
        <v>1.2</v>
      </c>
      <c r="D742" s="4">
        <f t="shared" si="34"/>
        <v>4.1159999999999997</v>
      </c>
      <c r="E742" s="4">
        <f t="shared" si="36"/>
        <v>173.95480000000003</v>
      </c>
      <c r="F742" s="4">
        <f t="shared" si="35"/>
        <v>9.0348000000000468</v>
      </c>
      <c r="G742" s="12">
        <v>2023</v>
      </c>
    </row>
    <row r="743" spans="1:7" x14ac:dyDescent="0.2">
      <c r="A743" s="18">
        <v>45192.630376157409</v>
      </c>
      <c r="B743" s="4">
        <v>3.4399999999999977</v>
      </c>
      <c r="C743" s="4">
        <v>1.2</v>
      </c>
      <c r="D743" s="4">
        <f t="shared" si="34"/>
        <v>4.1279999999999974</v>
      </c>
      <c r="E743" s="4">
        <f t="shared" si="36"/>
        <v>173.96680000000001</v>
      </c>
      <c r="F743" s="4">
        <f t="shared" si="35"/>
        <v>9.0468000000000188</v>
      </c>
      <c r="G743" s="12">
        <v>2023</v>
      </c>
    </row>
    <row r="744" spans="1:7" x14ac:dyDescent="0.2">
      <c r="A744" s="18">
        <v>45192.639270833337</v>
      </c>
      <c r="B744" s="4">
        <v>3.4499999999999993</v>
      </c>
      <c r="C744" s="4">
        <v>1.2</v>
      </c>
      <c r="D744" s="4">
        <f t="shared" si="34"/>
        <v>4.1399999999999988</v>
      </c>
      <c r="E744" s="4">
        <f t="shared" si="36"/>
        <v>173.97880000000001</v>
      </c>
      <c r="F744" s="4">
        <f t="shared" si="35"/>
        <v>9.0588000000000193</v>
      </c>
      <c r="G744" s="12">
        <v>2023</v>
      </c>
    </row>
    <row r="745" spans="1:7" x14ac:dyDescent="0.2">
      <c r="A745" s="18">
        <v>45192.642222222225</v>
      </c>
      <c r="B745" s="4">
        <v>3.4599999999999973</v>
      </c>
      <c r="C745" s="4">
        <v>1.2</v>
      </c>
      <c r="D745" s="4">
        <f t="shared" si="34"/>
        <v>4.1519999999999966</v>
      </c>
      <c r="E745" s="4">
        <f t="shared" si="36"/>
        <v>173.99080000000001</v>
      </c>
      <c r="F745" s="4">
        <f t="shared" si="35"/>
        <v>9.0708000000000197</v>
      </c>
      <c r="G745" s="12">
        <v>2023</v>
      </c>
    </row>
    <row r="746" spans="1:7" x14ac:dyDescent="0.2">
      <c r="A746" s="18">
        <v>45192.644762731485</v>
      </c>
      <c r="B746" s="4">
        <v>3.4699999999999989</v>
      </c>
      <c r="C746" s="4">
        <v>1.2</v>
      </c>
      <c r="D746" s="4">
        <f t="shared" si="34"/>
        <v>4.1639999999999988</v>
      </c>
      <c r="E746" s="4">
        <f t="shared" si="36"/>
        <v>174.00280000000001</v>
      </c>
      <c r="F746" s="4">
        <f t="shared" si="35"/>
        <v>9.0828000000000202</v>
      </c>
      <c r="G746" s="12">
        <v>2023</v>
      </c>
    </row>
    <row r="747" spans="1:7" x14ac:dyDescent="0.2">
      <c r="A747" s="18">
        <v>45192.646741898148</v>
      </c>
      <c r="B747" s="4">
        <v>3.4799999999999969</v>
      </c>
      <c r="C747" s="4">
        <v>1.2</v>
      </c>
      <c r="D747" s="4">
        <f t="shared" si="34"/>
        <v>4.1759999999999957</v>
      </c>
      <c r="E747" s="4">
        <f t="shared" si="36"/>
        <v>174.01480000000001</v>
      </c>
      <c r="F747" s="4">
        <f t="shared" si="35"/>
        <v>9.0948000000000206</v>
      </c>
      <c r="G747" s="12">
        <v>2023</v>
      </c>
    </row>
    <row r="748" spans="1:7" x14ac:dyDescent="0.2">
      <c r="A748" s="18">
        <v>45192.649334490743</v>
      </c>
      <c r="B748" s="4">
        <v>3.4899999999999984</v>
      </c>
      <c r="C748" s="4">
        <v>1.2</v>
      </c>
      <c r="D748" s="4">
        <f t="shared" si="34"/>
        <v>4.1879999999999979</v>
      </c>
      <c r="E748" s="4">
        <f t="shared" si="36"/>
        <v>174.02680000000001</v>
      </c>
      <c r="F748" s="4">
        <f t="shared" si="35"/>
        <v>9.1068000000000211</v>
      </c>
      <c r="G748" s="12">
        <v>2023</v>
      </c>
    </row>
    <row r="749" spans="1:7" x14ac:dyDescent="0.2">
      <c r="A749" s="18">
        <v>45192.650214120367</v>
      </c>
      <c r="B749" s="4">
        <v>3.5</v>
      </c>
      <c r="C749" s="4">
        <v>1.2</v>
      </c>
      <c r="D749" s="4">
        <f t="shared" si="34"/>
        <v>4.2</v>
      </c>
      <c r="E749" s="4">
        <f t="shared" si="36"/>
        <v>174.03880000000001</v>
      </c>
      <c r="F749" s="4">
        <f t="shared" si="35"/>
        <v>9.1188000000000216</v>
      </c>
      <c r="G749" s="12">
        <v>2023</v>
      </c>
    </row>
    <row r="750" spans="1:7" x14ac:dyDescent="0.2">
      <c r="A750" s="18">
        <v>45192.653142361109</v>
      </c>
      <c r="B750" s="4">
        <v>3.509999999999998</v>
      </c>
      <c r="C750" s="4">
        <v>1.2</v>
      </c>
      <c r="D750" s="4">
        <f t="shared" si="34"/>
        <v>4.2119999999999971</v>
      </c>
      <c r="E750" s="4">
        <f t="shared" si="36"/>
        <v>174.05080000000001</v>
      </c>
      <c r="F750" s="4">
        <f t="shared" si="35"/>
        <v>9.130800000000022</v>
      </c>
      <c r="G750" s="12">
        <v>2023</v>
      </c>
    </row>
    <row r="751" spans="1:7" x14ac:dyDescent="0.2">
      <c r="A751" s="18">
        <v>45192.655908564811</v>
      </c>
      <c r="B751" s="4">
        <v>3.5199999999999996</v>
      </c>
      <c r="C751" s="4">
        <v>1.2</v>
      </c>
      <c r="D751" s="4">
        <f t="shared" si="34"/>
        <v>4.2239999999999993</v>
      </c>
      <c r="E751" s="4">
        <f t="shared" si="36"/>
        <v>174.06280000000001</v>
      </c>
      <c r="F751" s="4">
        <f t="shared" si="35"/>
        <v>9.1428000000000225</v>
      </c>
      <c r="G751" s="12">
        <v>2023</v>
      </c>
    </row>
    <row r="752" spans="1:7" x14ac:dyDescent="0.2">
      <c r="A752" s="18">
        <v>45192.65811921296</v>
      </c>
      <c r="B752" s="4">
        <v>3.5299999999999976</v>
      </c>
      <c r="C752" s="4">
        <v>1.2</v>
      </c>
      <c r="D752" s="4">
        <f t="shared" si="34"/>
        <v>4.2359999999999971</v>
      </c>
      <c r="E752" s="4">
        <f t="shared" si="36"/>
        <v>174.07480000000001</v>
      </c>
      <c r="F752" s="4">
        <f t="shared" si="35"/>
        <v>9.1548000000000229</v>
      </c>
      <c r="G752" s="12">
        <v>2023</v>
      </c>
    </row>
    <row r="753" spans="1:7" x14ac:dyDescent="0.2">
      <c r="A753" s="18">
        <v>45192.660601851851</v>
      </c>
      <c r="B753" s="4">
        <v>3.5399999999999991</v>
      </c>
      <c r="C753" s="4">
        <v>1.2</v>
      </c>
      <c r="D753" s="4">
        <f t="shared" si="34"/>
        <v>4.2479999999999984</v>
      </c>
      <c r="E753" s="4">
        <f t="shared" si="36"/>
        <v>174.08680000000001</v>
      </c>
      <c r="F753" s="4">
        <f t="shared" si="35"/>
        <v>9.1668000000000234</v>
      </c>
      <c r="G753" s="12">
        <v>2023</v>
      </c>
    </row>
    <row r="754" spans="1:7" x14ac:dyDescent="0.2">
      <c r="A754" s="18">
        <v>45192.665827546298</v>
      </c>
      <c r="B754" s="4">
        <v>3.5499999999999972</v>
      </c>
      <c r="C754" s="4">
        <v>1.2</v>
      </c>
      <c r="D754" s="4">
        <f t="shared" si="34"/>
        <v>4.2599999999999962</v>
      </c>
      <c r="E754" s="4">
        <f t="shared" si="36"/>
        <v>174.09880000000001</v>
      </c>
      <c r="F754" s="4">
        <f t="shared" si="35"/>
        <v>9.1788000000000238</v>
      </c>
      <c r="G754" s="12">
        <v>2023</v>
      </c>
    </row>
    <row r="755" spans="1:7" x14ac:dyDescent="0.2">
      <c r="A755" s="18">
        <v>45192.668009259258</v>
      </c>
      <c r="B755" s="4">
        <v>3.5599999999999987</v>
      </c>
      <c r="C755" s="4">
        <v>1.2</v>
      </c>
      <c r="D755" s="4">
        <f t="shared" ref="D755:D799" si="37">B755*C755</f>
        <v>4.2719999999999985</v>
      </c>
      <c r="E755" s="4">
        <f t="shared" si="36"/>
        <v>174.11080000000001</v>
      </c>
      <c r="F755" s="4">
        <f t="shared" si="35"/>
        <v>9.1908000000000243</v>
      </c>
      <c r="G755" s="12">
        <v>2023</v>
      </c>
    </row>
    <row r="756" spans="1:7" x14ac:dyDescent="0.2">
      <c r="A756" s="18">
        <v>45192.671811342596</v>
      </c>
      <c r="B756" s="4">
        <v>3.5699999999999967</v>
      </c>
      <c r="C756" s="4">
        <v>1.2</v>
      </c>
      <c r="D756" s="4">
        <f t="shared" si="37"/>
        <v>4.2839999999999963</v>
      </c>
      <c r="E756" s="4">
        <f t="shared" si="36"/>
        <v>174.12280000000001</v>
      </c>
      <c r="F756" s="4">
        <f t="shared" si="35"/>
        <v>9.2028000000000247</v>
      </c>
      <c r="G756" s="12">
        <v>2023</v>
      </c>
    </row>
    <row r="757" spans="1:7" x14ac:dyDescent="0.2">
      <c r="A757" s="18">
        <v>45192.673310185186</v>
      </c>
      <c r="B757" s="4">
        <v>3.5799999999999983</v>
      </c>
      <c r="C757" s="4">
        <v>1.2</v>
      </c>
      <c r="D757" s="4">
        <f t="shared" si="37"/>
        <v>4.2959999999999976</v>
      </c>
      <c r="E757" s="4">
        <f t="shared" si="36"/>
        <v>174.13480000000001</v>
      </c>
      <c r="F757" s="4">
        <f t="shared" si="35"/>
        <v>9.2148000000000252</v>
      </c>
      <c r="G757" s="12">
        <v>2023</v>
      </c>
    </row>
    <row r="758" spans="1:7" x14ac:dyDescent="0.2">
      <c r="A758" s="18">
        <v>45192.674832175922</v>
      </c>
      <c r="B758" s="4">
        <v>3.59</v>
      </c>
      <c r="C758" s="4">
        <v>1.2</v>
      </c>
      <c r="D758" s="4">
        <f t="shared" si="37"/>
        <v>4.3079999999999998</v>
      </c>
      <c r="E758" s="4">
        <f t="shared" si="36"/>
        <v>174.14680000000001</v>
      </c>
      <c r="F758" s="4">
        <f t="shared" si="35"/>
        <v>9.2268000000000256</v>
      </c>
      <c r="G758" s="12">
        <v>2023</v>
      </c>
    </row>
    <row r="759" spans="1:7" x14ac:dyDescent="0.2">
      <c r="A759" s="18">
        <v>45192.675526620369</v>
      </c>
      <c r="B759" s="4">
        <v>3.5999999999999979</v>
      </c>
      <c r="C759" s="4">
        <v>1.2</v>
      </c>
      <c r="D759" s="4">
        <f t="shared" si="37"/>
        <v>4.3199999999999976</v>
      </c>
      <c r="E759" s="4">
        <f t="shared" si="36"/>
        <v>174.15880000000001</v>
      </c>
      <c r="F759" s="4">
        <f t="shared" si="35"/>
        <v>9.2388000000000261</v>
      </c>
      <c r="G759" s="12">
        <v>2023</v>
      </c>
    </row>
    <row r="760" spans="1:7" x14ac:dyDescent="0.2">
      <c r="A760" s="18">
        <v>45192.676128472223</v>
      </c>
      <c r="B760" s="4">
        <v>3.6099999999999994</v>
      </c>
      <c r="C760" s="4">
        <v>1.2</v>
      </c>
      <c r="D760" s="4">
        <f t="shared" si="37"/>
        <v>4.331999999999999</v>
      </c>
      <c r="E760" s="4">
        <f t="shared" si="36"/>
        <v>174.17080000000001</v>
      </c>
      <c r="F760" s="4">
        <f t="shared" si="35"/>
        <v>9.2508000000000266</v>
      </c>
      <c r="G760" s="12">
        <v>2023</v>
      </c>
    </row>
    <row r="761" spans="1:7" x14ac:dyDescent="0.2">
      <c r="A761" s="18">
        <v>45192.676423611112</v>
      </c>
      <c r="B761" s="4">
        <v>3.6199999999999974</v>
      </c>
      <c r="C761" s="4">
        <v>1.2</v>
      </c>
      <c r="D761" s="4">
        <f t="shared" si="37"/>
        <v>4.3439999999999968</v>
      </c>
      <c r="E761" s="4">
        <f t="shared" si="36"/>
        <v>174.18280000000001</v>
      </c>
      <c r="F761" s="4">
        <f t="shared" si="35"/>
        <v>9.262800000000027</v>
      </c>
      <c r="G761" s="12">
        <v>2023</v>
      </c>
    </row>
    <row r="762" spans="1:7" x14ac:dyDescent="0.2">
      <c r="A762" s="18">
        <v>45192.676730324078</v>
      </c>
      <c r="B762" s="4">
        <v>3.629999999999999</v>
      </c>
      <c r="C762" s="4">
        <v>1.2</v>
      </c>
      <c r="D762" s="4">
        <f t="shared" si="37"/>
        <v>4.355999999999999</v>
      </c>
      <c r="E762" s="4">
        <f t="shared" si="36"/>
        <v>174.19480000000001</v>
      </c>
      <c r="F762" s="4">
        <f t="shared" si="35"/>
        <v>9.2748000000000275</v>
      </c>
      <c r="G762" s="12">
        <v>2023</v>
      </c>
    </row>
    <row r="763" spans="1:7" x14ac:dyDescent="0.2">
      <c r="A763" s="18">
        <v>45192.676880787039</v>
      </c>
      <c r="B763" s="4">
        <v>3.639999999999997</v>
      </c>
      <c r="C763" s="4">
        <v>1.2</v>
      </c>
      <c r="D763" s="4">
        <f t="shared" si="37"/>
        <v>4.3679999999999959</v>
      </c>
      <c r="E763" s="4">
        <f t="shared" si="36"/>
        <v>174.20680000000002</v>
      </c>
      <c r="F763" s="4">
        <f t="shared" si="35"/>
        <v>9.2868000000000279</v>
      </c>
      <c r="G763" s="12">
        <v>2023</v>
      </c>
    </row>
    <row r="764" spans="1:7" x14ac:dyDescent="0.2">
      <c r="A764" s="18">
        <v>45192.677100694447</v>
      </c>
      <c r="B764" s="4">
        <v>3.6499999999999986</v>
      </c>
      <c r="C764" s="4">
        <v>1.2</v>
      </c>
      <c r="D764" s="4">
        <f t="shared" si="37"/>
        <v>4.3799999999999981</v>
      </c>
      <c r="E764" s="4">
        <f t="shared" si="36"/>
        <v>174.21880000000002</v>
      </c>
      <c r="F764" s="4">
        <f t="shared" si="35"/>
        <v>9.2988000000000284</v>
      </c>
      <c r="G764" s="12">
        <v>2023</v>
      </c>
    </row>
    <row r="765" spans="1:7" x14ac:dyDescent="0.2">
      <c r="A765" s="18">
        <v>45192.677297453702</v>
      </c>
      <c r="B765" s="4">
        <v>3.66</v>
      </c>
      <c r="C765" s="4">
        <v>1.2</v>
      </c>
      <c r="D765" s="4">
        <f t="shared" si="37"/>
        <v>4.3920000000000003</v>
      </c>
      <c r="E765" s="4">
        <f t="shared" si="36"/>
        <v>174.23080000000002</v>
      </c>
      <c r="F765" s="4">
        <f t="shared" si="35"/>
        <v>9.3108000000000288</v>
      </c>
      <c r="G765" s="12">
        <v>2023</v>
      </c>
    </row>
    <row r="766" spans="1:7" x14ac:dyDescent="0.2">
      <c r="A766" s="18">
        <v>45192.677621527779</v>
      </c>
      <c r="B766" s="4">
        <v>3.6699999999999982</v>
      </c>
      <c r="C766" s="4">
        <v>1.2</v>
      </c>
      <c r="D766" s="4">
        <f t="shared" si="37"/>
        <v>4.4039999999999973</v>
      </c>
      <c r="E766" s="4">
        <f t="shared" si="36"/>
        <v>174.24280000000002</v>
      </c>
      <c r="F766" s="4">
        <f t="shared" si="35"/>
        <v>9.3228000000000293</v>
      </c>
      <c r="G766" s="12">
        <v>2023</v>
      </c>
    </row>
    <row r="767" spans="1:7" x14ac:dyDescent="0.2">
      <c r="A767" s="18">
        <v>45192.677905092591</v>
      </c>
      <c r="B767" s="4">
        <v>3.6799999999999997</v>
      </c>
      <c r="C767" s="4">
        <v>1.2</v>
      </c>
      <c r="D767" s="4">
        <f t="shared" si="37"/>
        <v>4.4159999999999995</v>
      </c>
      <c r="E767" s="4">
        <f t="shared" si="36"/>
        <v>174.25480000000002</v>
      </c>
      <c r="F767" s="4">
        <f t="shared" si="35"/>
        <v>9.3348000000000297</v>
      </c>
      <c r="G767" s="12">
        <v>2023</v>
      </c>
    </row>
    <row r="768" spans="1:7" x14ac:dyDescent="0.2">
      <c r="A768" s="18">
        <v>45192.678252314814</v>
      </c>
      <c r="B768" s="4">
        <v>3.6899999999999977</v>
      </c>
      <c r="C768" s="4">
        <v>1.2</v>
      </c>
      <c r="D768" s="4">
        <f t="shared" si="37"/>
        <v>4.4279999999999973</v>
      </c>
      <c r="E768" s="4">
        <f t="shared" si="36"/>
        <v>174.26680000000002</v>
      </c>
      <c r="F768" s="4">
        <f t="shared" si="35"/>
        <v>9.3468000000000302</v>
      </c>
      <c r="G768" s="12">
        <v>2023</v>
      </c>
    </row>
    <row r="769" spans="1:8" x14ac:dyDescent="0.2">
      <c r="A769" s="18">
        <v>45192.678408564818</v>
      </c>
      <c r="B769" s="4">
        <v>3.6999999999999993</v>
      </c>
      <c r="C769" s="4">
        <v>1.2</v>
      </c>
      <c r="D769" s="4">
        <f t="shared" si="37"/>
        <v>4.4399999999999986</v>
      </c>
      <c r="E769" s="4">
        <f t="shared" si="36"/>
        <v>174.27880000000002</v>
      </c>
      <c r="F769" s="4">
        <f t="shared" si="35"/>
        <v>9.3588000000000306</v>
      </c>
      <c r="G769" s="12">
        <v>2023</v>
      </c>
    </row>
    <row r="770" spans="1:8" x14ac:dyDescent="0.2">
      <c r="A770" s="18">
        <v>45192.678726851853</v>
      </c>
      <c r="B770" s="4">
        <v>3.7099999999999973</v>
      </c>
      <c r="C770" s="4">
        <v>1.2</v>
      </c>
      <c r="D770" s="4">
        <f t="shared" si="37"/>
        <v>4.4519999999999964</v>
      </c>
      <c r="E770" s="4">
        <f t="shared" si="36"/>
        <v>174.29080000000002</v>
      </c>
      <c r="F770" s="4">
        <f t="shared" si="35"/>
        <v>9.3708000000000311</v>
      </c>
      <c r="G770" s="12">
        <v>2023</v>
      </c>
    </row>
    <row r="771" spans="1:8" x14ac:dyDescent="0.2">
      <c r="A771" s="18">
        <v>45192.678912037038</v>
      </c>
      <c r="B771" s="4">
        <v>3.7199999999999989</v>
      </c>
      <c r="C771" s="4">
        <v>1.2</v>
      </c>
      <c r="D771" s="4">
        <f t="shared" si="37"/>
        <v>4.4639999999999986</v>
      </c>
      <c r="E771" s="4">
        <f t="shared" si="36"/>
        <v>174.30280000000002</v>
      </c>
      <c r="F771" s="4">
        <f t="shared" ref="F771:F779" si="38">E771-164.92</f>
        <v>9.3828000000000316</v>
      </c>
      <c r="G771" s="12">
        <v>2023</v>
      </c>
    </row>
    <row r="772" spans="1:8" x14ac:dyDescent="0.2">
      <c r="A772" s="18">
        <v>45192.679403935188</v>
      </c>
      <c r="B772" s="4">
        <v>3.7299999999999969</v>
      </c>
      <c r="C772" s="4">
        <v>1.2</v>
      </c>
      <c r="D772" s="4">
        <f t="shared" si="37"/>
        <v>4.4759999999999964</v>
      </c>
      <c r="E772" s="4">
        <f t="shared" si="36"/>
        <v>174.31480000000002</v>
      </c>
      <c r="F772" s="4">
        <f t="shared" si="38"/>
        <v>9.394800000000032</v>
      </c>
      <c r="G772" s="12">
        <v>2023</v>
      </c>
    </row>
    <row r="773" spans="1:8" x14ac:dyDescent="0.2">
      <c r="A773" s="18">
        <v>45192.681030092594</v>
      </c>
      <c r="B773" s="4">
        <v>3.7399999999999984</v>
      </c>
      <c r="C773" s="4">
        <v>1.2</v>
      </c>
      <c r="D773" s="4">
        <f t="shared" si="37"/>
        <v>4.4879999999999978</v>
      </c>
      <c r="E773" s="4">
        <f t="shared" si="36"/>
        <v>174.32680000000002</v>
      </c>
      <c r="F773" s="4">
        <f t="shared" si="38"/>
        <v>9.4068000000000325</v>
      </c>
      <c r="G773" s="12">
        <v>2023</v>
      </c>
    </row>
    <row r="774" spans="1:8" x14ac:dyDescent="0.2">
      <c r="A774" s="18">
        <v>45192.686429398149</v>
      </c>
      <c r="B774" s="4">
        <v>3.75</v>
      </c>
      <c r="C774" s="4">
        <v>1.2</v>
      </c>
      <c r="D774" s="4">
        <f t="shared" si="37"/>
        <v>4.5</v>
      </c>
      <c r="E774" s="4">
        <f t="shared" si="36"/>
        <v>174.33880000000002</v>
      </c>
      <c r="F774" s="4">
        <f t="shared" si="38"/>
        <v>9.4188000000000329</v>
      </c>
      <c r="G774" s="12">
        <v>2023</v>
      </c>
    </row>
    <row r="775" spans="1:8" x14ac:dyDescent="0.2">
      <c r="A775" s="18">
        <v>45192.688026620373</v>
      </c>
      <c r="B775" s="4">
        <v>3.759999999999998</v>
      </c>
      <c r="C775" s="4">
        <v>1.2</v>
      </c>
      <c r="D775" s="4">
        <f t="shared" si="37"/>
        <v>4.5119999999999978</v>
      </c>
      <c r="E775" s="4">
        <f t="shared" si="36"/>
        <v>174.35080000000002</v>
      </c>
      <c r="F775" s="4">
        <f t="shared" si="38"/>
        <v>9.4308000000000334</v>
      </c>
      <c r="G775" s="12">
        <v>2023</v>
      </c>
    </row>
    <row r="776" spans="1:8" x14ac:dyDescent="0.2">
      <c r="A776" s="18">
        <v>45192.694768518515</v>
      </c>
      <c r="B776" s="4">
        <v>3.7699999999999996</v>
      </c>
      <c r="C776" s="4">
        <v>1.2</v>
      </c>
      <c r="D776" s="4">
        <f t="shared" si="37"/>
        <v>4.5239999999999991</v>
      </c>
      <c r="E776" s="4">
        <f t="shared" si="36"/>
        <v>174.36280000000002</v>
      </c>
      <c r="F776" s="4">
        <f t="shared" si="38"/>
        <v>9.4428000000000338</v>
      </c>
      <c r="G776" s="12">
        <v>2023</v>
      </c>
    </row>
    <row r="777" spans="1:8" x14ac:dyDescent="0.2">
      <c r="A777" s="18">
        <v>45192.70107638889</v>
      </c>
      <c r="B777" s="4">
        <v>3.7799999999999976</v>
      </c>
      <c r="C777" s="4">
        <v>1.2</v>
      </c>
      <c r="D777" s="4">
        <f t="shared" si="37"/>
        <v>4.5359999999999969</v>
      </c>
      <c r="E777" s="4">
        <f t="shared" si="36"/>
        <v>174.37480000000002</v>
      </c>
      <c r="F777" s="4">
        <f t="shared" si="38"/>
        <v>9.4548000000000343</v>
      </c>
      <c r="G777" s="12">
        <v>2023</v>
      </c>
    </row>
    <row r="778" spans="1:8" x14ac:dyDescent="0.2">
      <c r="A778" s="18">
        <v>45193.222673611112</v>
      </c>
      <c r="B778" s="4">
        <v>3.7899999999999991</v>
      </c>
      <c r="C778" s="4">
        <v>1.2</v>
      </c>
      <c r="D778" s="4">
        <f t="shared" si="37"/>
        <v>4.5479999999999992</v>
      </c>
      <c r="E778" s="4">
        <f t="shared" si="36"/>
        <v>174.38680000000002</v>
      </c>
      <c r="F778" s="4">
        <f t="shared" si="38"/>
        <v>9.4668000000000347</v>
      </c>
      <c r="G778" s="12">
        <v>2023</v>
      </c>
    </row>
    <row r="779" spans="1:8" x14ac:dyDescent="0.2">
      <c r="A779" s="18">
        <v>45199.940243055556</v>
      </c>
      <c r="B779" s="4">
        <v>3.7999999999999972</v>
      </c>
      <c r="C779" s="4">
        <v>1.2</v>
      </c>
      <c r="D779" s="4">
        <f t="shared" si="37"/>
        <v>4.5599999999999961</v>
      </c>
      <c r="E779" s="4">
        <f t="shared" si="36"/>
        <v>174.39880000000002</v>
      </c>
      <c r="F779" s="4">
        <f t="shared" si="38"/>
        <v>9.4788000000000352</v>
      </c>
      <c r="G779" s="12">
        <v>2023</v>
      </c>
      <c r="H779" s="7" t="s">
        <v>17</v>
      </c>
    </row>
    <row r="780" spans="1:8" x14ac:dyDescent="0.2">
      <c r="A780" s="18">
        <v>45200.044438657409</v>
      </c>
      <c r="B780" s="4">
        <v>3.8099999999999987</v>
      </c>
      <c r="C780" s="4">
        <v>1.2</v>
      </c>
      <c r="D780" s="4">
        <f t="shared" si="37"/>
        <v>4.5719999999999983</v>
      </c>
      <c r="E780" s="4">
        <f t="shared" si="36"/>
        <v>174.41080000000002</v>
      </c>
      <c r="F780" s="4">
        <f>E780-174.4</f>
        <v>1.0800000000017462E-2</v>
      </c>
      <c r="G780" s="12">
        <v>2024</v>
      </c>
      <c r="H780" s="7" t="s">
        <v>16</v>
      </c>
    </row>
    <row r="781" spans="1:8" x14ac:dyDescent="0.2">
      <c r="A781" s="18">
        <v>45200.047447916666</v>
      </c>
      <c r="B781" s="4">
        <v>3.8199999999999967</v>
      </c>
      <c r="C781" s="4">
        <v>1.2</v>
      </c>
      <c r="D781" s="4">
        <f t="shared" si="37"/>
        <v>4.5839999999999961</v>
      </c>
      <c r="E781" s="4">
        <f t="shared" si="36"/>
        <v>174.42280000000002</v>
      </c>
      <c r="F781" s="4">
        <f t="shared" ref="F781:F799" si="39">E781-174.4</f>
        <v>2.2800000000017917E-2</v>
      </c>
      <c r="G781" s="12">
        <v>2024</v>
      </c>
    </row>
    <row r="782" spans="1:8" x14ac:dyDescent="0.2">
      <c r="A782" s="18">
        <v>45200.068842592591</v>
      </c>
      <c r="B782" s="4">
        <v>3.8299999999999983</v>
      </c>
      <c r="C782" s="4">
        <v>1.2</v>
      </c>
      <c r="D782" s="4">
        <f t="shared" si="37"/>
        <v>4.5959999999999974</v>
      </c>
      <c r="E782" s="4">
        <f t="shared" si="36"/>
        <v>174.43480000000002</v>
      </c>
      <c r="F782" s="4">
        <f t="shared" si="39"/>
        <v>3.4800000000018372E-2</v>
      </c>
      <c r="G782" s="12">
        <v>2024</v>
      </c>
    </row>
    <row r="783" spans="1:8" x14ac:dyDescent="0.2">
      <c r="A783" s="18">
        <v>45200.073778935184</v>
      </c>
      <c r="B783" s="4">
        <v>3.84</v>
      </c>
      <c r="C783" s="4">
        <v>1.2</v>
      </c>
      <c r="D783" s="4">
        <f t="shared" si="37"/>
        <v>4.6079999999999997</v>
      </c>
      <c r="E783" s="4">
        <f t="shared" si="36"/>
        <v>174.44680000000002</v>
      </c>
      <c r="F783" s="4">
        <f t="shared" si="39"/>
        <v>4.6800000000018827E-2</v>
      </c>
      <c r="G783" s="12">
        <v>2024</v>
      </c>
    </row>
    <row r="784" spans="1:8" x14ac:dyDescent="0.2">
      <c r="A784" s="18">
        <v>45200.125567129631</v>
      </c>
      <c r="B784" s="4">
        <v>3.8499999999999979</v>
      </c>
      <c r="C784" s="4">
        <v>1.2</v>
      </c>
      <c r="D784" s="4">
        <f t="shared" si="37"/>
        <v>4.6199999999999974</v>
      </c>
      <c r="E784" s="4">
        <f t="shared" ref="E784:E798" si="40">D784+$E$398</f>
        <v>174.45880000000002</v>
      </c>
      <c r="F784" s="4">
        <f t="shared" si="39"/>
        <v>5.8800000000019281E-2</v>
      </c>
      <c r="G784" s="12">
        <v>2024</v>
      </c>
    </row>
    <row r="785" spans="1:8" x14ac:dyDescent="0.2">
      <c r="A785" s="18">
        <v>45249.327471064818</v>
      </c>
      <c r="B785" s="4">
        <v>3.8599999999999994</v>
      </c>
      <c r="C785" s="4">
        <v>1.2</v>
      </c>
      <c r="D785" s="4">
        <f t="shared" si="37"/>
        <v>4.6319999999999988</v>
      </c>
      <c r="E785" s="4">
        <f t="shared" si="40"/>
        <v>174.47080000000003</v>
      </c>
      <c r="F785" s="4">
        <f t="shared" si="39"/>
        <v>7.0800000000019736E-2</v>
      </c>
      <c r="G785" s="12">
        <v>2024</v>
      </c>
    </row>
    <row r="786" spans="1:8" x14ac:dyDescent="0.2">
      <c r="A786" s="18">
        <v>45249.379641203705</v>
      </c>
      <c r="B786" s="4">
        <v>3.8699999999999974</v>
      </c>
      <c r="C786" s="4">
        <v>1.2</v>
      </c>
      <c r="D786" s="4">
        <f t="shared" si="37"/>
        <v>4.6439999999999966</v>
      </c>
      <c r="E786" s="4">
        <f t="shared" si="40"/>
        <v>174.48280000000003</v>
      </c>
      <c r="F786" s="4">
        <f t="shared" si="39"/>
        <v>8.2800000000020191E-2</v>
      </c>
      <c r="G786" s="12">
        <v>2024</v>
      </c>
    </row>
    <row r="787" spans="1:8" x14ac:dyDescent="0.2">
      <c r="A787" s="18">
        <v>45249.380277777775</v>
      </c>
      <c r="B787" s="4">
        <v>3.879999999999999</v>
      </c>
      <c r="C787" s="4">
        <v>1.2</v>
      </c>
      <c r="D787" s="4">
        <f t="shared" si="37"/>
        <v>4.6559999999999988</v>
      </c>
      <c r="E787" s="4">
        <f t="shared" si="40"/>
        <v>174.49480000000003</v>
      </c>
      <c r="F787" s="4">
        <f t="shared" si="39"/>
        <v>9.4800000000020646E-2</v>
      </c>
      <c r="G787" s="12">
        <v>2024</v>
      </c>
    </row>
    <row r="788" spans="1:8" x14ac:dyDescent="0.2">
      <c r="A788" s="18">
        <v>45249.380972222221</v>
      </c>
      <c r="B788" s="4">
        <v>3.889999999999997</v>
      </c>
      <c r="C788" s="4">
        <v>1.2</v>
      </c>
      <c r="D788" s="4">
        <f t="shared" si="37"/>
        <v>4.6679999999999966</v>
      </c>
      <c r="E788" s="4">
        <f t="shared" si="40"/>
        <v>174.50680000000003</v>
      </c>
      <c r="F788" s="4">
        <f t="shared" si="39"/>
        <v>0.1068000000000211</v>
      </c>
      <c r="G788" s="12">
        <v>2024</v>
      </c>
    </row>
    <row r="789" spans="1:8" x14ac:dyDescent="0.2">
      <c r="A789" s="18">
        <v>45249.381498842595</v>
      </c>
      <c r="B789" s="4">
        <v>3.8999999999999986</v>
      </c>
      <c r="C789" s="4">
        <v>1.2</v>
      </c>
      <c r="D789" s="4">
        <f t="shared" si="37"/>
        <v>4.6799999999999979</v>
      </c>
      <c r="E789" s="4">
        <f t="shared" si="40"/>
        <v>174.51880000000003</v>
      </c>
      <c r="F789" s="4">
        <f t="shared" si="39"/>
        <v>0.11880000000002156</v>
      </c>
      <c r="G789" s="12">
        <v>2024</v>
      </c>
    </row>
    <row r="790" spans="1:8" x14ac:dyDescent="0.2">
      <c r="A790" s="18">
        <v>45249.382662037038</v>
      </c>
      <c r="B790" s="4">
        <v>3.91</v>
      </c>
      <c r="C790" s="4">
        <v>1.2</v>
      </c>
      <c r="D790" s="4">
        <f t="shared" si="37"/>
        <v>4.6920000000000002</v>
      </c>
      <c r="E790" s="4">
        <f t="shared" si="40"/>
        <v>174.53080000000003</v>
      </c>
      <c r="F790" s="4">
        <f t="shared" si="39"/>
        <v>0.13080000000002201</v>
      </c>
      <c r="G790" s="12">
        <v>2024</v>
      </c>
    </row>
    <row r="791" spans="1:8" x14ac:dyDescent="0.2">
      <c r="A791" s="18">
        <v>45249.38572337963</v>
      </c>
      <c r="B791" s="4">
        <v>3.9199999999999982</v>
      </c>
      <c r="C791" s="4">
        <v>1.2</v>
      </c>
      <c r="D791" s="4">
        <f t="shared" si="37"/>
        <v>4.703999999999998</v>
      </c>
      <c r="E791" s="4">
        <f t="shared" si="40"/>
        <v>174.54280000000003</v>
      </c>
      <c r="F791" s="4">
        <f t="shared" si="39"/>
        <v>0.14280000000002246</v>
      </c>
      <c r="G791" s="12">
        <v>2024</v>
      </c>
    </row>
    <row r="792" spans="1:8" x14ac:dyDescent="0.2">
      <c r="A792" s="18">
        <v>45249.43255208333</v>
      </c>
      <c r="B792" s="4">
        <v>3.9299999999999997</v>
      </c>
      <c r="C792" s="4">
        <v>1.2</v>
      </c>
      <c r="D792" s="4">
        <f t="shared" si="37"/>
        <v>4.7159999999999993</v>
      </c>
      <c r="E792" s="4">
        <f t="shared" si="40"/>
        <v>174.55480000000003</v>
      </c>
      <c r="F792" s="4">
        <f t="shared" si="39"/>
        <v>0.15480000000002292</v>
      </c>
      <c r="G792" s="12">
        <v>2024</v>
      </c>
    </row>
    <row r="793" spans="1:8" x14ac:dyDescent="0.2">
      <c r="A793" s="18">
        <v>45249.437089120373</v>
      </c>
      <c r="B793" s="4">
        <v>3.9399999999999977</v>
      </c>
      <c r="C793" s="4">
        <v>1.2</v>
      </c>
      <c r="D793" s="4">
        <f t="shared" si="37"/>
        <v>4.7279999999999971</v>
      </c>
      <c r="E793" s="4">
        <f t="shared" si="40"/>
        <v>174.56680000000003</v>
      </c>
      <c r="F793" s="4">
        <f t="shared" si="39"/>
        <v>0.16680000000002337</v>
      </c>
      <c r="G793" s="12">
        <v>2024</v>
      </c>
    </row>
    <row r="794" spans="1:8" x14ac:dyDescent="0.2">
      <c r="A794" s="18">
        <v>45249.439988425926</v>
      </c>
      <c r="B794" s="4">
        <v>3.9499999999999993</v>
      </c>
      <c r="C794" s="4">
        <v>1.2</v>
      </c>
      <c r="D794" s="4">
        <f t="shared" si="37"/>
        <v>4.7399999999999993</v>
      </c>
      <c r="E794" s="4">
        <f t="shared" si="40"/>
        <v>174.57880000000003</v>
      </c>
      <c r="F794" s="4">
        <f t="shared" si="39"/>
        <v>0.17880000000002383</v>
      </c>
      <c r="G794" s="12">
        <v>2024</v>
      </c>
    </row>
    <row r="795" spans="1:8" x14ac:dyDescent="0.2">
      <c r="A795" s="18">
        <v>45249.441388888888</v>
      </c>
      <c r="B795" s="4">
        <v>3.9599999999999973</v>
      </c>
      <c r="C795" s="4">
        <v>1.2</v>
      </c>
      <c r="D795" s="4">
        <f t="shared" si="37"/>
        <v>4.7519999999999962</v>
      </c>
      <c r="E795" s="4">
        <f t="shared" si="40"/>
        <v>174.59080000000003</v>
      </c>
      <c r="F795" s="4">
        <f t="shared" si="39"/>
        <v>0.19080000000002428</v>
      </c>
      <c r="G795" s="12">
        <v>2024</v>
      </c>
    </row>
    <row r="796" spans="1:8" x14ac:dyDescent="0.2">
      <c r="A796" s="18">
        <v>45249.444247685184</v>
      </c>
      <c r="B796" s="4">
        <v>3.9699999999999989</v>
      </c>
      <c r="C796" s="4">
        <v>1.2</v>
      </c>
      <c r="D796" s="4">
        <f t="shared" si="37"/>
        <v>4.7639999999999985</v>
      </c>
      <c r="E796" s="4">
        <f t="shared" si="40"/>
        <v>174.60280000000003</v>
      </c>
      <c r="F796" s="4">
        <f t="shared" si="39"/>
        <v>0.20280000000002474</v>
      </c>
      <c r="G796" s="12">
        <v>2024</v>
      </c>
    </row>
    <row r="797" spans="1:8" x14ac:dyDescent="0.2">
      <c r="A797" s="18">
        <v>45249.446637731482</v>
      </c>
      <c r="B797" s="4">
        <v>3.9799999999999969</v>
      </c>
      <c r="C797" s="4">
        <v>1.2</v>
      </c>
      <c r="D797" s="4">
        <f t="shared" si="37"/>
        <v>4.7759999999999962</v>
      </c>
      <c r="E797" s="4">
        <f t="shared" si="40"/>
        <v>174.6148</v>
      </c>
      <c r="F797" s="4">
        <f t="shared" si="39"/>
        <v>0.21479999999999677</v>
      </c>
      <c r="G797" s="12">
        <v>2024</v>
      </c>
    </row>
    <row r="798" spans="1:8" x14ac:dyDescent="0.2">
      <c r="A798" s="18">
        <v>45249.491255787034</v>
      </c>
      <c r="B798" s="4">
        <v>3.9899999999999984</v>
      </c>
      <c r="C798" s="4">
        <v>1.2</v>
      </c>
      <c r="D798" s="4">
        <f t="shared" si="37"/>
        <v>4.7879999999999976</v>
      </c>
      <c r="E798" s="4">
        <f t="shared" si="40"/>
        <v>174.62680000000003</v>
      </c>
      <c r="F798" s="4">
        <f t="shared" si="39"/>
        <v>0.22680000000002565</v>
      </c>
      <c r="G798" s="12">
        <v>2024</v>
      </c>
    </row>
    <row r="799" spans="1:8" x14ac:dyDescent="0.2">
      <c r="A799" s="18">
        <v>45251.398547453704</v>
      </c>
      <c r="B799" s="4">
        <v>0</v>
      </c>
      <c r="C799" s="4">
        <v>1.2</v>
      </c>
      <c r="D799" s="4">
        <f t="shared" si="37"/>
        <v>0</v>
      </c>
      <c r="E799" s="4">
        <f>D799+$E$798</f>
        <v>174.62680000000003</v>
      </c>
      <c r="F799" s="4">
        <f t="shared" si="39"/>
        <v>0.22680000000002565</v>
      </c>
      <c r="G799" s="12">
        <v>2024</v>
      </c>
      <c r="H799" s="7" t="s">
        <v>5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1257"/>
  <sheetViews>
    <sheetView topLeftCell="A1227" zoomScaleNormal="100" workbookViewId="0">
      <selection activeCell="E1258" sqref="E1258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9" max="9" width="15" customWidth="1"/>
    <col min="10" max="10" width="12.7109375" customWidth="1"/>
    <col min="14" max="14" width="17.28515625" customWidth="1"/>
    <col min="15" max="15" width="20.140625" customWidth="1"/>
    <col min="16" max="16" width="29.7109375" customWidth="1"/>
    <col min="17" max="17" width="13.140625" customWidth="1"/>
    <col min="65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44835.856261574074</v>
      </c>
      <c r="B2" s="4">
        <v>3.71</v>
      </c>
      <c r="C2" s="4">
        <v>1.2</v>
      </c>
      <c r="D2" s="4">
        <f t="shared" ref="D2:D56" si="0">B2*C2</f>
        <v>4.452</v>
      </c>
      <c r="E2" s="4">
        <f>D2+153.34</f>
        <v>157.792</v>
      </c>
      <c r="F2" s="4">
        <f>E2-157.78</f>
        <v>1.2000000000000455E-2</v>
      </c>
      <c r="G2" s="12">
        <v>2023</v>
      </c>
      <c r="H2" s="11" t="s">
        <v>12</v>
      </c>
    </row>
    <row r="3" spans="1:8" x14ac:dyDescent="0.2">
      <c r="A3" s="18">
        <v>44836.818738425929</v>
      </c>
      <c r="B3" s="4">
        <v>3.72</v>
      </c>
      <c r="C3" s="4">
        <v>1.2</v>
      </c>
      <c r="D3" s="4">
        <f t="shared" si="0"/>
        <v>4.4640000000000004</v>
      </c>
      <c r="E3" s="4">
        <f t="shared" ref="E3:E66" si="1">D3+153.34</f>
        <v>157.804</v>
      </c>
      <c r="F3" s="4">
        <f t="shared" ref="F3:F66" si="2">E3-157.78</f>
        <v>2.4000000000000909E-2</v>
      </c>
      <c r="G3" s="12">
        <v>2023</v>
      </c>
    </row>
    <row r="4" spans="1:8" x14ac:dyDescent="0.2">
      <c r="A4" s="18">
        <v>44836.825543981482</v>
      </c>
      <c r="B4" s="4">
        <v>3.73</v>
      </c>
      <c r="C4" s="4">
        <v>1.2</v>
      </c>
      <c r="D4" s="4">
        <f t="shared" si="0"/>
        <v>4.476</v>
      </c>
      <c r="E4" s="4">
        <f t="shared" si="1"/>
        <v>157.816</v>
      </c>
      <c r="F4" s="4">
        <f t="shared" si="2"/>
        <v>3.6000000000001364E-2</v>
      </c>
      <c r="G4" s="12">
        <v>2023</v>
      </c>
    </row>
    <row r="5" spans="1:8" x14ac:dyDescent="0.2">
      <c r="A5" s="18">
        <v>44837.117060185185</v>
      </c>
      <c r="B5" s="4">
        <v>3.74</v>
      </c>
      <c r="C5" s="4">
        <v>1.2</v>
      </c>
      <c r="D5" s="4">
        <f t="shared" si="0"/>
        <v>4.4880000000000004</v>
      </c>
      <c r="E5" s="4">
        <f t="shared" si="1"/>
        <v>157.828</v>
      </c>
      <c r="F5" s="4">
        <f t="shared" si="2"/>
        <v>4.8000000000001819E-2</v>
      </c>
      <c r="G5" s="12">
        <v>2023</v>
      </c>
    </row>
    <row r="6" spans="1:8" x14ac:dyDescent="0.2">
      <c r="A6" s="18">
        <v>44837.126909722225</v>
      </c>
      <c r="B6" s="4">
        <v>3.75</v>
      </c>
      <c r="C6" s="4">
        <v>1.2</v>
      </c>
      <c r="D6" s="4">
        <f t="shared" si="0"/>
        <v>4.5</v>
      </c>
      <c r="E6" s="4">
        <f t="shared" si="1"/>
        <v>157.84</v>
      </c>
      <c r="F6" s="4">
        <f t="shared" si="2"/>
        <v>6.0000000000002274E-2</v>
      </c>
      <c r="G6" s="12">
        <v>2023</v>
      </c>
    </row>
    <row r="7" spans="1:8" x14ac:dyDescent="0.2">
      <c r="A7" s="18">
        <v>44837.127812500003</v>
      </c>
      <c r="B7" s="4">
        <v>3.76</v>
      </c>
      <c r="C7" s="4">
        <v>1.2</v>
      </c>
      <c r="D7" s="4">
        <f t="shared" si="0"/>
        <v>4.5119999999999996</v>
      </c>
      <c r="E7" s="4">
        <f t="shared" si="1"/>
        <v>157.852</v>
      </c>
      <c r="F7" s="4">
        <f t="shared" si="2"/>
        <v>7.2000000000002728E-2</v>
      </c>
      <c r="G7" s="12">
        <v>2023</v>
      </c>
    </row>
    <row r="8" spans="1:8" x14ac:dyDescent="0.2">
      <c r="A8" s="18">
        <v>44837.150833333333</v>
      </c>
      <c r="B8" s="4">
        <v>3.77</v>
      </c>
      <c r="C8" s="4">
        <v>1.2</v>
      </c>
      <c r="D8" s="4">
        <f t="shared" si="0"/>
        <v>4.524</v>
      </c>
      <c r="E8" s="4">
        <f t="shared" si="1"/>
        <v>157.864</v>
      </c>
      <c r="F8" s="4">
        <f t="shared" si="2"/>
        <v>8.4000000000003183E-2</v>
      </c>
      <c r="G8" s="12">
        <v>2023</v>
      </c>
    </row>
    <row r="9" spans="1:8" x14ac:dyDescent="0.2">
      <c r="A9" s="18">
        <v>44837.183865740742</v>
      </c>
      <c r="B9" s="4">
        <v>3.78</v>
      </c>
      <c r="C9" s="4">
        <v>1.2</v>
      </c>
      <c r="D9" s="4">
        <f t="shared" si="0"/>
        <v>4.5359999999999996</v>
      </c>
      <c r="E9" s="4">
        <f t="shared" si="1"/>
        <v>157.876</v>
      </c>
      <c r="F9" s="4">
        <f t="shared" si="2"/>
        <v>9.6000000000003638E-2</v>
      </c>
      <c r="G9" s="12">
        <v>2023</v>
      </c>
    </row>
    <row r="10" spans="1:8" x14ac:dyDescent="0.2">
      <c r="A10" s="18">
        <v>44837.185856481483</v>
      </c>
      <c r="B10" s="4">
        <v>3.79</v>
      </c>
      <c r="C10" s="4">
        <v>1.2</v>
      </c>
      <c r="D10" s="4">
        <f t="shared" si="0"/>
        <v>4.548</v>
      </c>
      <c r="E10" s="4">
        <f t="shared" si="1"/>
        <v>157.88800000000001</v>
      </c>
      <c r="F10" s="4">
        <f t="shared" si="2"/>
        <v>0.10800000000000409</v>
      </c>
      <c r="G10" s="12">
        <v>2023</v>
      </c>
    </row>
    <row r="11" spans="1:8" x14ac:dyDescent="0.2">
      <c r="A11" s="18">
        <v>44837.188344907408</v>
      </c>
      <c r="B11" s="4">
        <v>3.8</v>
      </c>
      <c r="C11" s="4">
        <v>1.2</v>
      </c>
      <c r="D11" s="4">
        <f t="shared" si="0"/>
        <v>4.5599999999999996</v>
      </c>
      <c r="E11" s="4">
        <f t="shared" si="1"/>
        <v>157.9</v>
      </c>
      <c r="F11" s="4">
        <f t="shared" si="2"/>
        <v>0.12000000000000455</v>
      </c>
      <c r="G11" s="12">
        <v>2023</v>
      </c>
    </row>
    <row r="12" spans="1:8" x14ac:dyDescent="0.2">
      <c r="A12" s="18">
        <v>44837.220462962963</v>
      </c>
      <c r="B12" s="4">
        <v>3.81</v>
      </c>
      <c r="C12" s="4">
        <v>1.2</v>
      </c>
      <c r="D12" s="4">
        <f t="shared" si="0"/>
        <v>4.5720000000000001</v>
      </c>
      <c r="E12" s="4">
        <f t="shared" si="1"/>
        <v>157.91200000000001</v>
      </c>
      <c r="F12" s="4">
        <f t="shared" si="2"/>
        <v>0.132000000000005</v>
      </c>
      <c r="G12" s="12">
        <v>2023</v>
      </c>
    </row>
    <row r="13" spans="1:8" x14ac:dyDescent="0.2">
      <c r="A13" s="18">
        <v>44837.223912037036</v>
      </c>
      <c r="B13" s="4">
        <v>3.82</v>
      </c>
      <c r="C13" s="4">
        <v>1.2</v>
      </c>
      <c r="D13" s="4">
        <f t="shared" si="0"/>
        <v>4.5839999999999996</v>
      </c>
      <c r="E13" s="4">
        <f t="shared" si="1"/>
        <v>157.92400000000001</v>
      </c>
      <c r="F13" s="4">
        <f t="shared" si="2"/>
        <v>0.14400000000000546</v>
      </c>
      <c r="G13" s="12">
        <v>2023</v>
      </c>
    </row>
    <row r="14" spans="1:8" x14ac:dyDescent="0.2">
      <c r="A14" s="18">
        <v>44837.227326388886</v>
      </c>
      <c r="B14" s="4">
        <v>3.83</v>
      </c>
      <c r="C14" s="4">
        <v>1.2</v>
      </c>
      <c r="D14" s="4">
        <f t="shared" si="0"/>
        <v>4.5960000000000001</v>
      </c>
      <c r="E14" s="4">
        <f t="shared" si="1"/>
        <v>157.93600000000001</v>
      </c>
      <c r="F14" s="4">
        <f t="shared" si="2"/>
        <v>0.15600000000000591</v>
      </c>
      <c r="G14" s="12">
        <v>2023</v>
      </c>
    </row>
    <row r="15" spans="1:8" x14ac:dyDescent="0.2">
      <c r="A15" s="18">
        <v>44837.229525462964</v>
      </c>
      <c r="B15" s="4">
        <v>3.84</v>
      </c>
      <c r="C15" s="4">
        <v>1.2</v>
      </c>
      <c r="D15" s="4">
        <f t="shared" si="0"/>
        <v>4.6079999999999997</v>
      </c>
      <c r="E15" s="4">
        <f t="shared" si="1"/>
        <v>157.94800000000001</v>
      </c>
      <c r="F15" s="4">
        <f t="shared" si="2"/>
        <v>0.16800000000000637</v>
      </c>
      <c r="G15" s="12">
        <v>2023</v>
      </c>
    </row>
    <row r="16" spans="1:8" x14ac:dyDescent="0.2">
      <c r="A16" s="18">
        <v>44837.339571759258</v>
      </c>
      <c r="B16" s="4">
        <v>3.85</v>
      </c>
      <c r="C16" s="4">
        <v>1.2</v>
      </c>
      <c r="D16" s="4">
        <f t="shared" si="0"/>
        <v>4.62</v>
      </c>
      <c r="E16" s="4">
        <f t="shared" si="1"/>
        <v>157.96</v>
      </c>
      <c r="F16" s="4">
        <f t="shared" si="2"/>
        <v>0.18000000000000682</v>
      </c>
      <c r="G16" s="12">
        <v>2023</v>
      </c>
    </row>
    <row r="17" spans="1:7" x14ac:dyDescent="0.2">
      <c r="A17" s="18">
        <v>44837.341412037036</v>
      </c>
      <c r="B17" s="4">
        <v>3.86</v>
      </c>
      <c r="C17" s="4">
        <v>1.2</v>
      </c>
      <c r="D17" s="4">
        <f t="shared" si="0"/>
        <v>4.6319999999999997</v>
      </c>
      <c r="E17" s="4">
        <f t="shared" si="1"/>
        <v>157.97200000000001</v>
      </c>
      <c r="F17" s="4">
        <f t="shared" si="2"/>
        <v>0.19200000000000728</v>
      </c>
      <c r="G17" s="12">
        <v>2023</v>
      </c>
    </row>
    <row r="18" spans="1:7" x14ac:dyDescent="0.2">
      <c r="A18" s="18">
        <v>44837.342106481483</v>
      </c>
      <c r="B18" s="4">
        <v>3.87</v>
      </c>
      <c r="C18" s="4">
        <v>1.2</v>
      </c>
      <c r="D18" s="4">
        <f t="shared" si="0"/>
        <v>4.6440000000000001</v>
      </c>
      <c r="E18" s="4">
        <f t="shared" si="1"/>
        <v>157.98400000000001</v>
      </c>
      <c r="F18" s="4">
        <f t="shared" si="2"/>
        <v>0.20400000000000773</v>
      </c>
      <c r="G18" s="12">
        <v>2023</v>
      </c>
    </row>
    <row r="19" spans="1:7" x14ac:dyDescent="0.2">
      <c r="A19" s="18">
        <v>44837.342557870368</v>
      </c>
      <c r="B19" s="4">
        <v>3.88</v>
      </c>
      <c r="C19" s="4">
        <v>1.2</v>
      </c>
      <c r="D19" s="4">
        <f t="shared" si="0"/>
        <v>4.6559999999999997</v>
      </c>
      <c r="E19" s="4">
        <f t="shared" si="1"/>
        <v>157.99600000000001</v>
      </c>
      <c r="F19" s="4">
        <f t="shared" si="2"/>
        <v>0.21600000000000819</v>
      </c>
      <c r="G19" s="12">
        <v>2023</v>
      </c>
    </row>
    <row r="20" spans="1:7" x14ac:dyDescent="0.2">
      <c r="A20" s="18">
        <v>44837.342858796299</v>
      </c>
      <c r="B20" s="4">
        <v>3.89</v>
      </c>
      <c r="C20" s="4">
        <v>1.2</v>
      </c>
      <c r="D20" s="4">
        <f t="shared" si="0"/>
        <v>4.6680000000000001</v>
      </c>
      <c r="E20" s="4">
        <f t="shared" si="1"/>
        <v>158.00800000000001</v>
      </c>
      <c r="F20" s="4">
        <f t="shared" si="2"/>
        <v>0.22800000000000864</v>
      </c>
      <c r="G20" s="12">
        <v>2023</v>
      </c>
    </row>
    <row r="21" spans="1:7" x14ac:dyDescent="0.2">
      <c r="A21" s="18">
        <v>44837.343043981484</v>
      </c>
      <c r="B21" s="4">
        <v>3.9</v>
      </c>
      <c r="C21" s="4">
        <v>1.2</v>
      </c>
      <c r="D21" s="4">
        <f t="shared" si="0"/>
        <v>4.68</v>
      </c>
      <c r="E21" s="4">
        <f t="shared" si="1"/>
        <v>158.02000000000001</v>
      </c>
      <c r="F21" s="4">
        <f t="shared" si="2"/>
        <v>0.24000000000000909</v>
      </c>
      <c r="G21" s="12">
        <v>2023</v>
      </c>
    </row>
    <row r="22" spans="1:7" x14ac:dyDescent="0.2">
      <c r="A22" s="18">
        <v>44837.343263888892</v>
      </c>
      <c r="B22" s="4">
        <v>3.91</v>
      </c>
      <c r="C22" s="4">
        <v>1.2</v>
      </c>
      <c r="D22" s="4">
        <f t="shared" si="0"/>
        <v>4.6920000000000002</v>
      </c>
      <c r="E22" s="4">
        <f t="shared" si="1"/>
        <v>158.03200000000001</v>
      </c>
      <c r="F22" s="4">
        <f t="shared" si="2"/>
        <v>0.25200000000000955</v>
      </c>
      <c r="G22" s="12">
        <v>2023</v>
      </c>
    </row>
    <row r="23" spans="1:7" x14ac:dyDescent="0.2">
      <c r="A23" s="18">
        <v>44837.343460648146</v>
      </c>
      <c r="B23" s="4">
        <v>3.92</v>
      </c>
      <c r="C23" s="4">
        <v>1.2</v>
      </c>
      <c r="D23" s="4">
        <f t="shared" si="0"/>
        <v>4.7039999999999997</v>
      </c>
      <c r="E23" s="4">
        <f t="shared" si="1"/>
        <v>158.04400000000001</v>
      </c>
      <c r="F23" s="4">
        <f t="shared" si="2"/>
        <v>0.26400000000001</v>
      </c>
      <c r="G23" s="12">
        <v>2023</v>
      </c>
    </row>
    <row r="24" spans="1:7" x14ac:dyDescent="0.2">
      <c r="A24" s="18">
        <v>44837.343692129631</v>
      </c>
      <c r="B24" s="4">
        <v>3.93</v>
      </c>
      <c r="C24" s="4">
        <v>1.2</v>
      </c>
      <c r="D24" s="4">
        <f t="shared" si="0"/>
        <v>4.7160000000000002</v>
      </c>
      <c r="E24" s="4">
        <f t="shared" si="1"/>
        <v>158.05600000000001</v>
      </c>
      <c r="F24" s="4">
        <f t="shared" si="2"/>
        <v>0.27600000000001046</v>
      </c>
      <c r="G24" s="12">
        <v>2023</v>
      </c>
    </row>
    <row r="25" spans="1:7" x14ac:dyDescent="0.2">
      <c r="A25" s="18">
        <v>44837.343888888892</v>
      </c>
      <c r="B25" s="4">
        <v>3.94</v>
      </c>
      <c r="C25" s="4">
        <v>1.2</v>
      </c>
      <c r="D25" s="4">
        <f t="shared" si="0"/>
        <v>4.7279999999999998</v>
      </c>
      <c r="E25" s="4">
        <f t="shared" si="1"/>
        <v>158.06800000000001</v>
      </c>
      <c r="F25" s="4">
        <f t="shared" si="2"/>
        <v>0.28800000000001091</v>
      </c>
      <c r="G25" s="12">
        <v>2023</v>
      </c>
    </row>
    <row r="26" spans="1:7" x14ac:dyDescent="0.2">
      <c r="A26" s="18">
        <v>44837.344085648147</v>
      </c>
      <c r="B26" s="4">
        <v>3.95</v>
      </c>
      <c r="C26" s="4">
        <v>1.2</v>
      </c>
      <c r="D26" s="4">
        <f t="shared" si="0"/>
        <v>4.74</v>
      </c>
      <c r="E26" s="4">
        <f t="shared" si="1"/>
        <v>158.08000000000001</v>
      </c>
      <c r="F26" s="4">
        <f t="shared" si="2"/>
        <v>0.30000000000001137</v>
      </c>
      <c r="G26" s="12">
        <v>2023</v>
      </c>
    </row>
    <row r="27" spans="1:7" x14ac:dyDescent="0.2">
      <c r="A27" s="18">
        <v>44837.344247685185</v>
      </c>
      <c r="B27" s="4">
        <v>3.96</v>
      </c>
      <c r="C27" s="4">
        <v>1.2</v>
      </c>
      <c r="D27" s="4">
        <f t="shared" si="0"/>
        <v>4.7519999999999998</v>
      </c>
      <c r="E27" s="4">
        <f t="shared" si="1"/>
        <v>158.09200000000001</v>
      </c>
      <c r="F27" s="4">
        <f t="shared" si="2"/>
        <v>0.31200000000001182</v>
      </c>
      <c r="G27" s="12">
        <v>2023</v>
      </c>
    </row>
    <row r="28" spans="1:7" x14ac:dyDescent="0.2">
      <c r="A28" s="18">
        <v>44837.344456018516</v>
      </c>
      <c r="B28" s="4">
        <v>3.97</v>
      </c>
      <c r="C28" s="4">
        <v>1.2</v>
      </c>
      <c r="D28" s="4">
        <f t="shared" si="0"/>
        <v>4.7640000000000002</v>
      </c>
      <c r="E28" s="4">
        <f t="shared" si="1"/>
        <v>158.10400000000001</v>
      </c>
      <c r="F28" s="4">
        <f t="shared" si="2"/>
        <v>0.32400000000001228</v>
      </c>
      <c r="G28" s="12">
        <v>2023</v>
      </c>
    </row>
    <row r="29" spans="1:7" x14ac:dyDescent="0.2">
      <c r="A29" s="18">
        <v>44837.344583333332</v>
      </c>
      <c r="B29" s="4">
        <v>3.98</v>
      </c>
      <c r="C29" s="4">
        <v>1.2</v>
      </c>
      <c r="D29" s="4">
        <f t="shared" si="0"/>
        <v>4.7759999999999998</v>
      </c>
      <c r="E29" s="4">
        <f t="shared" si="1"/>
        <v>158.11600000000001</v>
      </c>
      <c r="F29" s="4">
        <f t="shared" si="2"/>
        <v>0.33600000000001273</v>
      </c>
      <c r="G29" s="12">
        <v>2023</v>
      </c>
    </row>
    <row r="30" spans="1:7" x14ac:dyDescent="0.2">
      <c r="A30" s="18">
        <v>44837.344780092593</v>
      </c>
      <c r="B30" s="4">
        <v>3.99</v>
      </c>
      <c r="C30" s="4">
        <v>1.2</v>
      </c>
      <c r="D30" s="4">
        <f t="shared" si="0"/>
        <v>4.7880000000000003</v>
      </c>
      <c r="E30" s="4">
        <f t="shared" si="1"/>
        <v>158.12800000000001</v>
      </c>
      <c r="F30" s="4">
        <f t="shared" si="2"/>
        <v>0.34800000000001319</v>
      </c>
      <c r="G30" s="12">
        <v>2023</v>
      </c>
    </row>
    <row r="31" spans="1:7" x14ac:dyDescent="0.2">
      <c r="A31" s="18">
        <v>44837.344930555555</v>
      </c>
      <c r="B31" s="4">
        <v>4</v>
      </c>
      <c r="C31" s="4">
        <v>1.2</v>
      </c>
      <c r="D31" s="4">
        <f t="shared" si="0"/>
        <v>4.8</v>
      </c>
      <c r="E31" s="4">
        <f t="shared" si="1"/>
        <v>158.14000000000001</v>
      </c>
      <c r="F31" s="4">
        <f t="shared" si="2"/>
        <v>0.36000000000001364</v>
      </c>
      <c r="G31" s="12">
        <v>2023</v>
      </c>
    </row>
    <row r="32" spans="1:7" x14ac:dyDescent="0.2">
      <c r="A32" s="18">
        <v>44837.345196759263</v>
      </c>
      <c r="B32" s="4">
        <v>4.01</v>
      </c>
      <c r="C32" s="4">
        <v>1.2</v>
      </c>
      <c r="D32" s="4">
        <f t="shared" si="0"/>
        <v>4.8119999999999994</v>
      </c>
      <c r="E32" s="4">
        <f t="shared" si="1"/>
        <v>158.15200000000002</v>
      </c>
      <c r="F32" s="4">
        <f t="shared" si="2"/>
        <v>0.3720000000000141</v>
      </c>
      <c r="G32" s="12">
        <v>2023</v>
      </c>
    </row>
    <row r="33" spans="1:7" x14ac:dyDescent="0.2">
      <c r="A33" s="18">
        <v>44837.345370370371</v>
      </c>
      <c r="B33" s="4">
        <v>4.0199999999999996</v>
      </c>
      <c r="C33" s="4">
        <v>1.2</v>
      </c>
      <c r="D33" s="4">
        <f t="shared" si="0"/>
        <v>4.823999999999999</v>
      </c>
      <c r="E33" s="4">
        <f t="shared" si="1"/>
        <v>158.16400000000002</v>
      </c>
      <c r="F33" s="4">
        <f t="shared" si="2"/>
        <v>0.38400000000001455</v>
      </c>
      <c r="G33" s="12">
        <v>2023</v>
      </c>
    </row>
    <row r="34" spans="1:7" x14ac:dyDescent="0.2">
      <c r="A34" s="18">
        <v>44837.345636574071</v>
      </c>
      <c r="B34" s="4">
        <v>4.03</v>
      </c>
      <c r="C34" s="4">
        <v>1.2</v>
      </c>
      <c r="D34" s="4">
        <f t="shared" si="0"/>
        <v>4.8360000000000003</v>
      </c>
      <c r="E34" s="4">
        <f t="shared" si="1"/>
        <v>158.17600000000002</v>
      </c>
      <c r="F34" s="4">
        <f t="shared" si="2"/>
        <v>0.39600000000001501</v>
      </c>
      <c r="G34" s="12">
        <v>2023</v>
      </c>
    </row>
    <row r="35" spans="1:7" x14ac:dyDescent="0.2">
      <c r="A35" s="18">
        <v>44837.345856481479</v>
      </c>
      <c r="B35" s="4">
        <v>4.04</v>
      </c>
      <c r="C35" s="4">
        <v>1.2</v>
      </c>
      <c r="D35" s="4">
        <f t="shared" si="0"/>
        <v>4.8479999999999999</v>
      </c>
      <c r="E35" s="4">
        <f t="shared" si="1"/>
        <v>158.18800000000002</v>
      </c>
      <c r="F35" s="4">
        <f t="shared" si="2"/>
        <v>0.40800000000001546</v>
      </c>
      <c r="G35" s="12">
        <v>2023</v>
      </c>
    </row>
    <row r="36" spans="1:7" x14ac:dyDescent="0.2">
      <c r="A36" s="18">
        <v>44837.34611111111</v>
      </c>
      <c r="B36" s="4">
        <v>4.05</v>
      </c>
      <c r="C36" s="4">
        <v>1.2</v>
      </c>
      <c r="D36" s="4">
        <f t="shared" si="0"/>
        <v>4.8599999999999994</v>
      </c>
      <c r="E36" s="4">
        <f t="shared" si="1"/>
        <v>158.19999999999999</v>
      </c>
      <c r="F36" s="4">
        <f t="shared" si="2"/>
        <v>0.41999999999998749</v>
      </c>
      <c r="G36" s="12">
        <v>2023</v>
      </c>
    </row>
    <row r="37" spans="1:7" x14ac:dyDescent="0.2">
      <c r="A37" s="18">
        <v>44837.346296296295</v>
      </c>
      <c r="B37" s="4">
        <v>4.0599999999999996</v>
      </c>
      <c r="C37" s="4">
        <v>1.2</v>
      </c>
      <c r="D37" s="4">
        <f t="shared" si="0"/>
        <v>4.871999999999999</v>
      </c>
      <c r="E37" s="4">
        <f t="shared" si="1"/>
        <v>158.21199999999999</v>
      </c>
      <c r="F37" s="4">
        <f t="shared" si="2"/>
        <v>0.43199999999998795</v>
      </c>
      <c r="G37" s="12">
        <v>2023</v>
      </c>
    </row>
    <row r="38" spans="1:7" x14ac:dyDescent="0.2">
      <c r="A38" s="18">
        <v>44837.346608796295</v>
      </c>
      <c r="B38" s="4">
        <v>4.07</v>
      </c>
      <c r="C38" s="4">
        <v>1.2</v>
      </c>
      <c r="D38" s="4">
        <f t="shared" si="0"/>
        <v>4.8840000000000003</v>
      </c>
      <c r="E38" s="4">
        <f t="shared" si="1"/>
        <v>158.22399999999999</v>
      </c>
      <c r="F38" s="4">
        <f t="shared" si="2"/>
        <v>0.4439999999999884</v>
      </c>
      <c r="G38" s="12">
        <v>2023</v>
      </c>
    </row>
    <row r="39" spans="1:7" x14ac:dyDescent="0.2">
      <c r="A39" s="18">
        <v>44837.346851851849</v>
      </c>
      <c r="B39" s="4">
        <v>4.08</v>
      </c>
      <c r="C39" s="4">
        <v>1.2</v>
      </c>
      <c r="D39" s="4">
        <f t="shared" si="0"/>
        <v>4.8959999999999999</v>
      </c>
      <c r="E39" s="4">
        <f t="shared" si="1"/>
        <v>158.23599999999999</v>
      </c>
      <c r="F39" s="4">
        <f t="shared" si="2"/>
        <v>0.45599999999998886</v>
      </c>
      <c r="G39" s="12">
        <v>2023</v>
      </c>
    </row>
    <row r="40" spans="1:7" x14ac:dyDescent="0.2">
      <c r="A40" s="18">
        <v>44837.347175925926</v>
      </c>
      <c r="B40" s="4">
        <v>4.09</v>
      </c>
      <c r="C40" s="4">
        <v>1.2</v>
      </c>
      <c r="D40" s="4">
        <f t="shared" si="0"/>
        <v>4.9079999999999995</v>
      </c>
      <c r="E40" s="4">
        <f t="shared" si="1"/>
        <v>158.24799999999999</v>
      </c>
      <c r="F40" s="4">
        <f t="shared" si="2"/>
        <v>0.46799999999998931</v>
      </c>
      <c r="G40" s="12">
        <v>2023</v>
      </c>
    </row>
    <row r="41" spans="1:7" x14ac:dyDescent="0.2">
      <c r="A41" s="18">
        <v>44837.347418981481</v>
      </c>
      <c r="B41" s="4">
        <v>4.0999999999999996</v>
      </c>
      <c r="C41" s="4">
        <v>1.2</v>
      </c>
      <c r="D41" s="4">
        <f t="shared" si="0"/>
        <v>4.919999999999999</v>
      </c>
      <c r="E41" s="4">
        <f t="shared" si="1"/>
        <v>158.26</v>
      </c>
      <c r="F41" s="4">
        <f t="shared" si="2"/>
        <v>0.47999999999998977</v>
      </c>
      <c r="G41" s="12">
        <v>2023</v>
      </c>
    </row>
    <row r="42" spans="1:7" x14ac:dyDescent="0.2">
      <c r="A42" s="18">
        <v>44837.347777777781</v>
      </c>
      <c r="B42" s="4">
        <v>4.1100000000000003</v>
      </c>
      <c r="C42" s="4">
        <v>1.2</v>
      </c>
      <c r="D42" s="4">
        <f t="shared" si="0"/>
        <v>4.9320000000000004</v>
      </c>
      <c r="E42" s="4">
        <f t="shared" si="1"/>
        <v>158.27199999999999</v>
      </c>
      <c r="F42" s="4">
        <f t="shared" si="2"/>
        <v>0.49199999999999022</v>
      </c>
      <c r="G42" s="12">
        <v>2023</v>
      </c>
    </row>
    <row r="43" spans="1:7" x14ac:dyDescent="0.2">
      <c r="A43" s="18">
        <v>44837.348101851851</v>
      </c>
      <c r="B43" s="4">
        <v>4.12</v>
      </c>
      <c r="C43" s="4">
        <v>1.2</v>
      </c>
      <c r="D43" s="4">
        <f t="shared" si="0"/>
        <v>4.944</v>
      </c>
      <c r="E43" s="4">
        <f t="shared" si="1"/>
        <v>158.28399999999999</v>
      </c>
      <c r="F43" s="4">
        <f t="shared" si="2"/>
        <v>0.50399999999999068</v>
      </c>
      <c r="G43" s="12">
        <v>2023</v>
      </c>
    </row>
    <row r="44" spans="1:7" x14ac:dyDescent="0.2">
      <c r="A44" s="18">
        <v>44837.348564814813</v>
      </c>
      <c r="B44" s="4">
        <v>4.13</v>
      </c>
      <c r="C44" s="4">
        <v>1.2</v>
      </c>
      <c r="D44" s="4">
        <f t="shared" si="0"/>
        <v>4.9559999999999995</v>
      </c>
      <c r="E44" s="4">
        <f t="shared" si="1"/>
        <v>158.29599999999999</v>
      </c>
      <c r="F44" s="4">
        <f t="shared" si="2"/>
        <v>0.51599999999999113</v>
      </c>
      <c r="G44" s="12">
        <v>2023</v>
      </c>
    </row>
    <row r="45" spans="1:7" x14ac:dyDescent="0.2">
      <c r="A45" s="18">
        <v>44837.349027777775</v>
      </c>
      <c r="B45" s="4">
        <v>4.1399999999999997</v>
      </c>
      <c r="C45" s="4">
        <v>1.2</v>
      </c>
      <c r="D45" s="4">
        <f t="shared" si="0"/>
        <v>4.9679999999999991</v>
      </c>
      <c r="E45" s="4">
        <f t="shared" si="1"/>
        <v>158.30799999999999</v>
      </c>
      <c r="F45" s="4">
        <f t="shared" si="2"/>
        <v>0.52799999999999159</v>
      </c>
      <c r="G45" s="12">
        <v>2023</v>
      </c>
    </row>
    <row r="46" spans="1:7" x14ac:dyDescent="0.2">
      <c r="A46" s="18">
        <v>44837.349583333336</v>
      </c>
      <c r="B46" s="4">
        <v>4.1500000000000004</v>
      </c>
      <c r="C46" s="4">
        <v>1.2</v>
      </c>
      <c r="D46" s="4">
        <f t="shared" si="0"/>
        <v>4.9800000000000004</v>
      </c>
      <c r="E46" s="4">
        <f t="shared" si="1"/>
        <v>158.32</v>
      </c>
      <c r="F46" s="4">
        <f t="shared" si="2"/>
        <v>0.53999999999999204</v>
      </c>
      <c r="G46" s="12">
        <v>2023</v>
      </c>
    </row>
    <row r="47" spans="1:7" x14ac:dyDescent="0.2">
      <c r="A47" s="18">
        <v>44837.349930555552</v>
      </c>
      <c r="B47" s="4">
        <v>4.16</v>
      </c>
      <c r="C47" s="4">
        <v>1.2</v>
      </c>
      <c r="D47" s="4">
        <f t="shared" si="0"/>
        <v>4.992</v>
      </c>
      <c r="E47" s="4">
        <f t="shared" si="1"/>
        <v>158.33199999999999</v>
      </c>
      <c r="F47" s="4">
        <f t="shared" si="2"/>
        <v>0.5519999999999925</v>
      </c>
      <c r="G47" s="12">
        <v>2023</v>
      </c>
    </row>
    <row r="48" spans="1:7" x14ac:dyDescent="0.2">
      <c r="A48" s="18">
        <v>44837.350416666668</v>
      </c>
      <c r="B48" s="4">
        <v>4.17</v>
      </c>
      <c r="C48" s="4">
        <v>1.2</v>
      </c>
      <c r="D48" s="4">
        <f t="shared" si="0"/>
        <v>5.0039999999999996</v>
      </c>
      <c r="E48" s="4">
        <f t="shared" si="1"/>
        <v>158.34399999999999</v>
      </c>
      <c r="F48" s="4">
        <f t="shared" si="2"/>
        <v>0.56399999999999295</v>
      </c>
      <c r="G48" s="12">
        <v>2023</v>
      </c>
    </row>
    <row r="49" spans="1:7" x14ac:dyDescent="0.2">
      <c r="A49" s="18">
        <v>44837.351134259261</v>
      </c>
      <c r="B49" s="4">
        <v>4.18</v>
      </c>
      <c r="C49" s="4">
        <v>1.2</v>
      </c>
      <c r="D49" s="4">
        <f t="shared" si="0"/>
        <v>5.0159999999999991</v>
      </c>
      <c r="E49" s="4">
        <f t="shared" si="1"/>
        <v>158.35599999999999</v>
      </c>
      <c r="F49" s="4">
        <f t="shared" si="2"/>
        <v>0.57599999999999341</v>
      </c>
      <c r="G49" s="12">
        <v>2023</v>
      </c>
    </row>
    <row r="50" spans="1:7" x14ac:dyDescent="0.2">
      <c r="A50" s="18">
        <v>44837.352465277778</v>
      </c>
      <c r="B50" s="4">
        <v>4.1900000000000004</v>
      </c>
      <c r="C50" s="4">
        <v>1.2</v>
      </c>
      <c r="D50" s="4">
        <f t="shared" si="0"/>
        <v>5.0280000000000005</v>
      </c>
      <c r="E50" s="4">
        <f t="shared" si="1"/>
        <v>158.36799999999999</v>
      </c>
      <c r="F50" s="4">
        <f t="shared" si="2"/>
        <v>0.58799999999999386</v>
      </c>
      <c r="G50" s="12">
        <v>2023</v>
      </c>
    </row>
    <row r="51" spans="1:7" x14ac:dyDescent="0.2">
      <c r="A51" s="18">
        <v>44837.354467592595</v>
      </c>
      <c r="B51" s="4">
        <v>4.2</v>
      </c>
      <c r="C51" s="4">
        <v>1.2</v>
      </c>
      <c r="D51" s="4">
        <f t="shared" si="0"/>
        <v>5.04</v>
      </c>
      <c r="E51" s="4">
        <f t="shared" si="1"/>
        <v>158.38</v>
      </c>
      <c r="F51" s="4">
        <f t="shared" si="2"/>
        <v>0.59999999999999432</v>
      </c>
      <c r="G51" s="12">
        <v>2023</v>
      </c>
    </row>
    <row r="52" spans="1:7" x14ac:dyDescent="0.2">
      <c r="A52" s="18">
        <v>44837.357754629629</v>
      </c>
      <c r="B52" s="4">
        <v>4.21</v>
      </c>
      <c r="C52" s="4">
        <v>1.2</v>
      </c>
      <c r="D52" s="4">
        <f t="shared" si="0"/>
        <v>5.0519999999999996</v>
      </c>
      <c r="E52" s="4">
        <f t="shared" si="1"/>
        <v>158.392</v>
      </c>
      <c r="F52" s="4">
        <f t="shared" si="2"/>
        <v>0.61199999999999477</v>
      </c>
      <c r="G52" s="12">
        <v>2023</v>
      </c>
    </row>
    <row r="53" spans="1:7" x14ac:dyDescent="0.2">
      <c r="A53" s="18">
        <v>44837.360092592593</v>
      </c>
      <c r="B53" s="4">
        <v>4.22</v>
      </c>
      <c r="C53" s="4">
        <v>1.2</v>
      </c>
      <c r="D53" s="4">
        <f t="shared" si="0"/>
        <v>5.0639999999999992</v>
      </c>
      <c r="E53" s="4">
        <f t="shared" si="1"/>
        <v>158.404</v>
      </c>
      <c r="F53" s="4">
        <f t="shared" si="2"/>
        <v>0.62399999999999523</v>
      </c>
      <c r="G53" s="12">
        <v>2023</v>
      </c>
    </row>
    <row r="54" spans="1:7" x14ac:dyDescent="0.2">
      <c r="A54" s="18">
        <v>44837.364328703705</v>
      </c>
      <c r="B54" s="4">
        <v>4.2300000000000004</v>
      </c>
      <c r="C54" s="4">
        <v>1.2</v>
      </c>
      <c r="D54" s="4">
        <f t="shared" si="0"/>
        <v>5.0760000000000005</v>
      </c>
      <c r="E54" s="4">
        <f t="shared" si="1"/>
        <v>158.416</v>
      </c>
      <c r="F54" s="4">
        <f t="shared" si="2"/>
        <v>0.63599999999999568</v>
      </c>
      <c r="G54" s="12">
        <v>2023</v>
      </c>
    </row>
    <row r="55" spans="1:7" x14ac:dyDescent="0.2">
      <c r="A55" s="18">
        <v>44837.398275462961</v>
      </c>
      <c r="B55" s="4">
        <v>4.24</v>
      </c>
      <c r="C55" s="4">
        <v>1.2</v>
      </c>
      <c r="D55" s="4">
        <f t="shared" si="0"/>
        <v>5.0880000000000001</v>
      </c>
      <c r="E55" s="4">
        <f t="shared" si="1"/>
        <v>158.428</v>
      </c>
      <c r="F55" s="4">
        <f t="shared" si="2"/>
        <v>0.64799999999999613</v>
      </c>
      <c r="G55" s="12">
        <v>2023</v>
      </c>
    </row>
    <row r="56" spans="1:7" x14ac:dyDescent="0.2">
      <c r="A56" s="18">
        <v>44837.407870370371</v>
      </c>
      <c r="B56" s="4">
        <v>4.25</v>
      </c>
      <c r="C56" s="4">
        <v>1.2</v>
      </c>
      <c r="D56" s="4">
        <f t="shared" si="0"/>
        <v>5.0999999999999996</v>
      </c>
      <c r="E56" s="4">
        <f t="shared" si="1"/>
        <v>158.44</v>
      </c>
      <c r="F56" s="4">
        <f t="shared" si="2"/>
        <v>0.65999999999999659</v>
      </c>
      <c r="G56" s="12">
        <v>2023</v>
      </c>
    </row>
    <row r="57" spans="1:7" x14ac:dyDescent="0.2">
      <c r="A57" s="18">
        <v>44837.410462962966</v>
      </c>
      <c r="B57" s="4">
        <v>4.26</v>
      </c>
      <c r="C57" s="4">
        <v>1.2</v>
      </c>
      <c r="D57" s="4">
        <f t="shared" ref="D57:D120" si="3">B57*C57</f>
        <v>5.1119999999999992</v>
      </c>
      <c r="E57" s="4">
        <f t="shared" si="1"/>
        <v>158.452</v>
      </c>
      <c r="F57" s="4">
        <f t="shared" si="2"/>
        <v>0.67199999999999704</v>
      </c>
      <c r="G57" s="12">
        <v>2023</v>
      </c>
    </row>
    <row r="58" spans="1:7" x14ac:dyDescent="0.2">
      <c r="A58" s="18">
        <v>44837.417175925926</v>
      </c>
      <c r="B58" s="4">
        <v>4.2699999999999996</v>
      </c>
      <c r="C58" s="4">
        <v>1.2</v>
      </c>
      <c r="D58" s="4">
        <f t="shared" si="3"/>
        <v>5.1239999999999997</v>
      </c>
      <c r="E58" s="4">
        <f t="shared" si="1"/>
        <v>158.464</v>
      </c>
      <c r="F58" s="4">
        <f t="shared" si="2"/>
        <v>0.6839999999999975</v>
      </c>
      <c r="G58" s="12">
        <v>2023</v>
      </c>
    </row>
    <row r="59" spans="1:7" x14ac:dyDescent="0.2">
      <c r="A59" s="18">
        <v>44837.42765046296</v>
      </c>
      <c r="B59" s="4">
        <v>4.28</v>
      </c>
      <c r="C59" s="4">
        <v>1.2</v>
      </c>
      <c r="D59" s="4">
        <f t="shared" si="3"/>
        <v>5.1360000000000001</v>
      </c>
      <c r="E59" s="4">
        <f t="shared" si="1"/>
        <v>158.476</v>
      </c>
      <c r="F59" s="4">
        <f t="shared" si="2"/>
        <v>0.69599999999999795</v>
      </c>
      <c r="G59" s="12">
        <v>2023</v>
      </c>
    </row>
    <row r="60" spans="1:7" x14ac:dyDescent="0.2">
      <c r="A60" s="18">
        <v>44837.444212962961</v>
      </c>
      <c r="B60" s="4">
        <v>4.29</v>
      </c>
      <c r="C60" s="4">
        <v>1.2</v>
      </c>
      <c r="D60" s="4">
        <f t="shared" si="3"/>
        <v>5.1479999999999997</v>
      </c>
      <c r="E60" s="4">
        <f t="shared" si="1"/>
        <v>158.488</v>
      </c>
      <c r="F60" s="4">
        <f t="shared" si="2"/>
        <v>0.70799999999999841</v>
      </c>
      <c r="G60" s="12">
        <v>2023</v>
      </c>
    </row>
    <row r="61" spans="1:7" x14ac:dyDescent="0.2">
      <c r="A61" s="18">
        <v>44856.975486111114</v>
      </c>
      <c r="B61" s="4">
        <v>4.3</v>
      </c>
      <c r="C61" s="4">
        <v>1.2</v>
      </c>
      <c r="D61" s="4">
        <f t="shared" si="3"/>
        <v>5.1599999999999993</v>
      </c>
      <c r="E61" s="4">
        <f t="shared" si="1"/>
        <v>158.5</v>
      </c>
      <c r="F61" s="4">
        <f t="shared" si="2"/>
        <v>0.71999999999999886</v>
      </c>
      <c r="G61" s="12">
        <v>2023</v>
      </c>
    </row>
    <row r="62" spans="1:7" x14ac:dyDescent="0.2">
      <c r="A62" s="18">
        <v>44857.065520833334</v>
      </c>
      <c r="B62" s="4">
        <v>4.3099999999999996</v>
      </c>
      <c r="C62" s="4">
        <v>1.2</v>
      </c>
      <c r="D62" s="4">
        <f t="shared" si="3"/>
        <v>5.1719999999999997</v>
      </c>
      <c r="E62" s="4">
        <f t="shared" si="1"/>
        <v>158.512</v>
      </c>
      <c r="F62" s="4">
        <f t="shared" si="2"/>
        <v>0.73199999999999932</v>
      </c>
      <c r="G62" s="12">
        <v>2023</v>
      </c>
    </row>
    <row r="63" spans="1:7" x14ac:dyDescent="0.2">
      <c r="A63" s="18">
        <v>44857.077696759261</v>
      </c>
      <c r="B63" s="4">
        <v>4.32</v>
      </c>
      <c r="C63" s="4">
        <v>1.2</v>
      </c>
      <c r="D63" s="4">
        <f t="shared" si="3"/>
        <v>5.1840000000000002</v>
      </c>
      <c r="E63" s="4">
        <f t="shared" si="1"/>
        <v>158.524</v>
      </c>
      <c r="F63" s="4">
        <f t="shared" si="2"/>
        <v>0.74399999999999977</v>
      </c>
      <c r="G63" s="12">
        <v>2023</v>
      </c>
    </row>
    <row r="64" spans="1:7" x14ac:dyDescent="0.2">
      <c r="A64" s="18">
        <v>44857.082685185182</v>
      </c>
      <c r="B64" s="4">
        <v>4.33</v>
      </c>
      <c r="C64" s="4">
        <v>1.2</v>
      </c>
      <c r="D64" s="4">
        <f t="shared" si="3"/>
        <v>5.1959999999999997</v>
      </c>
      <c r="E64" s="4">
        <f t="shared" si="1"/>
        <v>158.536</v>
      </c>
      <c r="F64" s="4">
        <f t="shared" si="2"/>
        <v>0.75600000000000023</v>
      </c>
      <c r="G64" s="12">
        <v>2023</v>
      </c>
    </row>
    <row r="65" spans="1:7" x14ac:dyDescent="0.2">
      <c r="A65" s="18">
        <v>44857.097662037035</v>
      </c>
      <c r="B65" s="4">
        <v>4.34</v>
      </c>
      <c r="C65" s="4">
        <v>1.2</v>
      </c>
      <c r="D65" s="4">
        <f t="shared" si="3"/>
        <v>5.2079999999999993</v>
      </c>
      <c r="E65" s="4">
        <f t="shared" si="1"/>
        <v>158.548</v>
      </c>
      <c r="F65" s="4">
        <f t="shared" si="2"/>
        <v>0.76800000000000068</v>
      </c>
      <c r="G65" s="12">
        <v>2023</v>
      </c>
    </row>
    <row r="66" spans="1:7" x14ac:dyDescent="0.2">
      <c r="A66" s="18">
        <v>44857.410312499997</v>
      </c>
      <c r="B66" s="4">
        <v>4.3499999999999996</v>
      </c>
      <c r="C66" s="4">
        <v>1.2</v>
      </c>
      <c r="D66" s="4">
        <f t="shared" si="3"/>
        <v>5.22</v>
      </c>
      <c r="E66" s="4">
        <f t="shared" si="1"/>
        <v>158.56</v>
      </c>
      <c r="F66" s="4">
        <f t="shared" si="2"/>
        <v>0.78000000000000114</v>
      </c>
      <c r="G66" s="12">
        <v>2023</v>
      </c>
    </row>
    <row r="67" spans="1:7" x14ac:dyDescent="0.2">
      <c r="A67" s="18">
        <v>44857.446886574071</v>
      </c>
      <c r="B67" s="4">
        <v>4.3600000000000003</v>
      </c>
      <c r="C67" s="4">
        <v>1.2</v>
      </c>
      <c r="D67" s="4">
        <f t="shared" si="3"/>
        <v>5.2320000000000002</v>
      </c>
      <c r="E67" s="4">
        <f t="shared" ref="E67:E91" si="4">D67+153.34</f>
        <v>158.572</v>
      </c>
      <c r="F67" s="4">
        <f t="shared" ref="F67:F130" si="5">E67-157.78</f>
        <v>0.79200000000000159</v>
      </c>
      <c r="G67" s="12">
        <v>2023</v>
      </c>
    </row>
    <row r="68" spans="1:7" x14ac:dyDescent="0.2">
      <c r="A68" s="18">
        <v>44868.495833333334</v>
      </c>
      <c r="B68" s="4">
        <v>4.37</v>
      </c>
      <c r="C68" s="4">
        <v>1.2</v>
      </c>
      <c r="D68" s="4">
        <f t="shared" si="3"/>
        <v>5.2439999999999998</v>
      </c>
      <c r="E68" s="4">
        <f t="shared" si="4"/>
        <v>158.584</v>
      </c>
      <c r="F68" s="4">
        <f t="shared" si="5"/>
        <v>0.80400000000000205</v>
      </c>
      <c r="G68" s="12">
        <v>2023</v>
      </c>
    </row>
    <row r="69" spans="1:7" x14ac:dyDescent="0.2">
      <c r="A69" s="18">
        <v>44868.502708333333</v>
      </c>
      <c r="B69" s="4">
        <v>4.38</v>
      </c>
      <c r="C69" s="4">
        <v>1.2</v>
      </c>
      <c r="D69" s="4">
        <f t="shared" si="3"/>
        <v>5.2559999999999993</v>
      </c>
      <c r="E69" s="4">
        <f t="shared" si="4"/>
        <v>158.596</v>
      </c>
      <c r="F69" s="4">
        <f t="shared" si="5"/>
        <v>0.8160000000000025</v>
      </c>
      <c r="G69" s="12">
        <v>2023</v>
      </c>
    </row>
    <row r="70" spans="1:7" x14ac:dyDescent="0.2">
      <c r="A70" s="18">
        <v>44868.509282407409</v>
      </c>
      <c r="B70" s="4">
        <v>4.3899999999999997</v>
      </c>
      <c r="C70" s="4">
        <v>1.2</v>
      </c>
      <c r="D70" s="4">
        <f t="shared" si="3"/>
        <v>5.2679999999999998</v>
      </c>
      <c r="E70" s="4">
        <f t="shared" si="4"/>
        <v>158.608</v>
      </c>
      <c r="F70" s="4">
        <f t="shared" si="5"/>
        <v>0.82800000000000296</v>
      </c>
      <c r="G70" s="12">
        <v>2023</v>
      </c>
    </row>
    <row r="71" spans="1:7" x14ac:dyDescent="0.2">
      <c r="A71" s="18">
        <v>44868.599328703705</v>
      </c>
      <c r="B71" s="4">
        <v>4.4000000000000004</v>
      </c>
      <c r="C71" s="4">
        <v>1.2</v>
      </c>
      <c r="D71" s="4">
        <f t="shared" si="3"/>
        <v>5.28</v>
      </c>
      <c r="E71" s="4">
        <f t="shared" si="4"/>
        <v>158.62</v>
      </c>
      <c r="F71" s="4">
        <f t="shared" si="5"/>
        <v>0.84000000000000341</v>
      </c>
      <c r="G71" s="12">
        <v>2023</v>
      </c>
    </row>
    <row r="72" spans="1:7" x14ac:dyDescent="0.2">
      <c r="A72" s="18">
        <v>44868.599363425928</v>
      </c>
      <c r="B72" s="4">
        <v>4.41</v>
      </c>
      <c r="C72" s="4">
        <v>1.2</v>
      </c>
      <c r="D72" s="4">
        <f t="shared" si="3"/>
        <v>5.2919999999999998</v>
      </c>
      <c r="E72" s="4">
        <f t="shared" si="4"/>
        <v>158.63200000000001</v>
      </c>
      <c r="F72" s="4">
        <f t="shared" si="5"/>
        <v>0.85200000000000387</v>
      </c>
      <c r="G72" s="12">
        <v>2023</v>
      </c>
    </row>
    <row r="73" spans="1:7" x14ac:dyDescent="0.2">
      <c r="A73" s="18">
        <v>44868.600324074076</v>
      </c>
      <c r="B73" s="4">
        <v>4.42</v>
      </c>
      <c r="C73" s="4">
        <v>1.2</v>
      </c>
      <c r="D73" s="4">
        <f t="shared" si="3"/>
        <v>5.3039999999999994</v>
      </c>
      <c r="E73" s="4">
        <f t="shared" si="4"/>
        <v>158.64400000000001</v>
      </c>
      <c r="F73" s="4">
        <f t="shared" si="5"/>
        <v>0.86400000000000432</v>
      </c>
      <c r="G73" s="12">
        <v>2023</v>
      </c>
    </row>
    <row r="74" spans="1:7" x14ac:dyDescent="0.2">
      <c r="A74" s="18">
        <v>44868.602118055554</v>
      </c>
      <c r="B74" s="4">
        <v>4.43</v>
      </c>
      <c r="C74" s="4">
        <v>1.2</v>
      </c>
      <c r="D74" s="4">
        <f t="shared" si="3"/>
        <v>5.3159999999999998</v>
      </c>
      <c r="E74" s="4">
        <f t="shared" si="4"/>
        <v>158.65600000000001</v>
      </c>
      <c r="F74" s="4">
        <f t="shared" si="5"/>
        <v>0.87600000000000477</v>
      </c>
      <c r="G74" s="12">
        <v>2023</v>
      </c>
    </row>
    <row r="75" spans="1:7" x14ac:dyDescent="0.2">
      <c r="A75" s="18">
        <v>44868.605034722219</v>
      </c>
      <c r="B75" s="4">
        <v>4.4400000000000004</v>
      </c>
      <c r="C75" s="4">
        <v>1.2</v>
      </c>
      <c r="D75" s="4">
        <f t="shared" si="3"/>
        <v>5.3280000000000003</v>
      </c>
      <c r="E75" s="4">
        <f t="shared" si="4"/>
        <v>158.66800000000001</v>
      </c>
      <c r="F75" s="4">
        <f t="shared" si="5"/>
        <v>0.88800000000000523</v>
      </c>
      <c r="G75" s="12">
        <v>2023</v>
      </c>
    </row>
    <row r="76" spans="1:7" x14ac:dyDescent="0.2">
      <c r="A76" s="18">
        <v>44868.60732638889</v>
      </c>
      <c r="B76" s="4">
        <v>4.45</v>
      </c>
      <c r="C76" s="4">
        <v>1.2</v>
      </c>
      <c r="D76" s="4">
        <f t="shared" si="3"/>
        <v>5.34</v>
      </c>
      <c r="E76" s="4">
        <f t="shared" si="4"/>
        <v>158.68</v>
      </c>
      <c r="F76" s="4">
        <f t="shared" si="5"/>
        <v>0.90000000000000568</v>
      </c>
      <c r="G76" s="12">
        <v>2023</v>
      </c>
    </row>
    <row r="77" spans="1:7" x14ac:dyDescent="0.2">
      <c r="A77" s="18">
        <v>44868.611898148149</v>
      </c>
      <c r="B77" s="4">
        <v>4.46</v>
      </c>
      <c r="C77" s="4">
        <v>1.2</v>
      </c>
      <c r="D77" s="4">
        <f t="shared" si="3"/>
        <v>5.3519999999999994</v>
      </c>
      <c r="E77" s="4">
        <f t="shared" si="4"/>
        <v>158.69200000000001</v>
      </c>
      <c r="F77" s="4">
        <f t="shared" si="5"/>
        <v>0.91200000000000614</v>
      </c>
      <c r="G77" s="12">
        <v>2023</v>
      </c>
    </row>
    <row r="78" spans="1:7" x14ac:dyDescent="0.2">
      <c r="A78" s="18">
        <v>44868.61509259259</v>
      </c>
      <c r="B78" s="4">
        <v>4.47</v>
      </c>
      <c r="C78" s="4">
        <v>1.2</v>
      </c>
      <c r="D78" s="4">
        <f t="shared" si="3"/>
        <v>5.3639999999999999</v>
      </c>
      <c r="E78" s="4">
        <f t="shared" si="4"/>
        <v>158.70400000000001</v>
      </c>
      <c r="F78" s="4">
        <f t="shared" si="5"/>
        <v>0.92400000000000659</v>
      </c>
      <c r="G78" s="12">
        <v>2023</v>
      </c>
    </row>
    <row r="79" spans="1:7" x14ac:dyDescent="0.2">
      <c r="A79" s="18">
        <v>44868.619189814817</v>
      </c>
      <c r="B79" s="4">
        <v>4.4800000000000004</v>
      </c>
      <c r="C79" s="4">
        <v>1.2</v>
      </c>
      <c r="D79" s="4">
        <f t="shared" si="3"/>
        <v>5.3760000000000003</v>
      </c>
      <c r="E79" s="4">
        <f t="shared" si="4"/>
        <v>158.71600000000001</v>
      </c>
      <c r="F79" s="4">
        <f t="shared" si="5"/>
        <v>0.93600000000000705</v>
      </c>
      <c r="G79" s="12">
        <v>2023</v>
      </c>
    </row>
    <row r="80" spans="1:7" x14ac:dyDescent="0.2">
      <c r="A80" s="18">
        <v>44868.622175925928</v>
      </c>
      <c r="B80" s="4">
        <v>4.49</v>
      </c>
      <c r="C80" s="4">
        <v>1.2</v>
      </c>
      <c r="D80" s="4">
        <f t="shared" si="3"/>
        <v>5.3879999999999999</v>
      </c>
      <c r="E80" s="4">
        <f t="shared" si="4"/>
        <v>158.72800000000001</v>
      </c>
      <c r="F80" s="4">
        <f t="shared" si="5"/>
        <v>0.9480000000000075</v>
      </c>
      <c r="G80" s="12">
        <v>2023</v>
      </c>
    </row>
    <row r="81" spans="1:8" x14ac:dyDescent="0.2">
      <c r="A81" s="18">
        <v>44868.627083333333</v>
      </c>
      <c r="B81" s="4">
        <v>4.5</v>
      </c>
      <c r="C81" s="4">
        <v>1.2</v>
      </c>
      <c r="D81" s="4">
        <f t="shared" si="3"/>
        <v>5.3999999999999995</v>
      </c>
      <c r="E81" s="4">
        <f t="shared" si="4"/>
        <v>158.74</v>
      </c>
      <c r="F81" s="4">
        <f t="shared" si="5"/>
        <v>0.96000000000000796</v>
      </c>
      <c r="G81" s="12">
        <v>2023</v>
      </c>
    </row>
    <row r="82" spans="1:8" x14ac:dyDescent="0.2">
      <c r="A82" s="18">
        <v>44868.631666666668</v>
      </c>
      <c r="B82" s="4">
        <v>4.51</v>
      </c>
      <c r="C82" s="4">
        <v>1.2</v>
      </c>
      <c r="D82" s="4">
        <f t="shared" si="3"/>
        <v>5.4119999999999999</v>
      </c>
      <c r="E82" s="4">
        <f t="shared" si="4"/>
        <v>158.75200000000001</v>
      </c>
      <c r="F82" s="4">
        <f t="shared" si="5"/>
        <v>0.97200000000000841</v>
      </c>
      <c r="G82" s="12">
        <v>2023</v>
      </c>
    </row>
    <row r="83" spans="1:8" x14ac:dyDescent="0.2">
      <c r="A83" s="18">
        <v>44868.642361111109</v>
      </c>
      <c r="B83" s="4">
        <v>4.5199999999999996</v>
      </c>
      <c r="C83" s="4">
        <v>1.2</v>
      </c>
      <c r="D83" s="4">
        <f t="shared" si="3"/>
        <v>5.4239999999999995</v>
      </c>
      <c r="E83" s="4">
        <f t="shared" si="4"/>
        <v>158.76400000000001</v>
      </c>
      <c r="F83" s="4">
        <f t="shared" si="5"/>
        <v>0.98400000000000887</v>
      </c>
      <c r="G83" s="12">
        <v>2023</v>
      </c>
    </row>
    <row r="84" spans="1:8" x14ac:dyDescent="0.2">
      <c r="A84" s="18">
        <v>44868.660231481481</v>
      </c>
      <c r="B84" s="4">
        <v>4.53</v>
      </c>
      <c r="C84" s="4">
        <v>1.2</v>
      </c>
      <c r="D84" s="4">
        <f t="shared" si="3"/>
        <v>5.4359999999999999</v>
      </c>
      <c r="E84" s="4">
        <f t="shared" si="4"/>
        <v>158.77600000000001</v>
      </c>
      <c r="F84" s="4">
        <f t="shared" si="5"/>
        <v>0.99600000000000932</v>
      </c>
      <c r="G84" s="12">
        <v>2023</v>
      </c>
    </row>
    <row r="85" spans="1:8" x14ac:dyDescent="0.2">
      <c r="A85" s="18">
        <v>44868.722094907411</v>
      </c>
      <c r="B85" s="4">
        <v>4.54</v>
      </c>
      <c r="C85" s="4">
        <v>1.2</v>
      </c>
      <c r="D85" s="4">
        <f t="shared" si="3"/>
        <v>5.4479999999999995</v>
      </c>
      <c r="E85" s="4">
        <f t="shared" si="4"/>
        <v>158.78800000000001</v>
      </c>
      <c r="F85" s="4">
        <f t="shared" si="5"/>
        <v>1.0080000000000098</v>
      </c>
      <c r="G85" s="12">
        <v>2023</v>
      </c>
    </row>
    <row r="86" spans="1:8" x14ac:dyDescent="0.2">
      <c r="A86" s="18">
        <v>44869.444988425923</v>
      </c>
      <c r="B86" s="4">
        <v>4.55</v>
      </c>
      <c r="C86" s="4">
        <v>1.2</v>
      </c>
      <c r="D86" s="4">
        <f t="shared" si="3"/>
        <v>5.46</v>
      </c>
      <c r="E86" s="4">
        <f t="shared" si="4"/>
        <v>158.80000000000001</v>
      </c>
      <c r="F86" s="4">
        <f t="shared" si="5"/>
        <v>1.0200000000000102</v>
      </c>
      <c r="G86" s="12">
        <v>2023</v>
      </c>
    </row>
    <row r="87" spans="1:8" x14ac:dyDescent="0.2">
      <c r="A87" s="18">
        <v>44869.511134259257</v>
      </c>
      <c r="B87" s="4">
        <v>4.5599999999999996</v>
      </c>
      <c r="C87" s="4">
        <v>1.2</v>
      </c>
      <c r="D87" s="4">
        <f t="shared" si="3"/>
        <v>5.4719999999999995</v>
      </c>
      <c r="E87" s="4">
        <f t="shared" si="4"/>
        <v>158.81200000000001</v>
      </c>
      <c r="F87" s="4">
        <f t="shared" si="5"/>
        <v>1.0320000000000107</v>
      </c>
      <c r="G87" s="12">
        <v>2023</v>
      </c>
    </row>
    <row r="88" spans="1:8" x14ac:dyDescent="0.2">
      <c r="A88" s="18">
        <v>44869.574155092596</v>
      </c>
      <c r="B88" s="4">
        <v>4.57</v>
      </c>
      <c r="C88" s="4">
        <v>1.2</v>
      </c>
      <c r="D88" s="4">
        <f t="shared" si="3"/>
        <v>5.484</v>
      </c>
      <c r="E88" s="4">
        <f t="shared" si="4"/>
        <v>158.82400000000001</v>
      </c>
      <c r="F88" s="4">
        <f t="shared" si="5"/>
        <v>1.0440000000000111</v>
      </c>
      <c r="G88" s="12">
        <v>2023</v>
      </c>
    </row>
    <row r="89" spans="1:8" x14ac:dyDescent="0.2">
      <c r="A89" s="18">
        <v>44869.634976851848</v>
      </c>
      <c r="B89" s="4">
        <v>4.58</v>
      </c>
      <c r="C89" s="4">
        <v>1.2</v>
      </c>
      <c r="D89" s="4">
        <f t="shared" si="3"/>
        <v>5.4959999999999996</v>
      </c>
      <c r="E89" s="4">
        <f t="shared" si="4"/>
        <v>158.83600000000001</v>
      </c>
      <c r="F89" s="4">
        <f t="shared" si="5"/>
        <v>1.0560000000000116</v>
      </c>
      <c r="G89" s="12">
        <v>2023</v>
      </c>
    </row>
    <row r="90" spans="1:8" x14ac:dyDescent="0.2">
      <c r="A90" s="18">
        <v>44869.767812500002</v>
      </c>
      <c r="B90" s="4">
        <v>4.59</v>
      </c>
      <c r="C90" s="4">
        <v>1.2</v>
      </c>
      <c r="D90" s="4">
        <f t="shared" si="3"/>
        <v>5.508</v>
      </c>
      <c r="E90" s="4">
        <f t="shared" si="4"/>
        <v>158.84800000000001</v>
      </c>
      <c r="F90" s="4">
        <f t="shared" si="5"/>
        <v>1.0680000000000121</v>
      </c>
      <c r="G90" s="12">
        <v>2023</v>
      </c>
    </row>
    <row r="91" spans="1:8" x14ac:dyDescent="0.2">
      <c r="A91" s="18">
        <v>44870.482719907406</v>
      </c>
      <c r="B91" s="4">
        <v>4.5999999999999996</v>
      </c>
      <c r="C91" s="4">
        <v>1.2</v>
      </c>
      <c r="D91" s="4">
        <f t="shared" si="3"/>
        <v>5.52</v>
      </c>
      <c r="E91" s="4">
        <f t="shared" si="4"/>
        <v>158.86000000000001</v>
      </c>
      <c r="F91" s="4">
        <f t="shared" si="5"/>
        <v>1.0800000000000125</v>
      </c>
      <c r="G91" s="12">
        <v>2023</v>
      </c>
    </row>
    <row r="92" spans="1:8" x14ac:dyDescent="0.2">
      <c r="A92" s="18">
        <v>44873.540625000001</v>
      </c>
      <c r="B92" s="4">
        <v>0</v>
      </c>
      <c r="C92" s="4">
        <v>1.2</v>
      </c>
      <c r="D92" s="4">
        <f t="shared" si="3"/>
        <v>0</v>
      </c>
      <c r="E92" s="4">
        <f>D92+$E$91</f>
        <v>158.86000000000001</v>
      </c>
      <c r="F92" s="4">
        <f t="shared" si="5"/>
        <v>1.0800000000000125</v>
      </c>
      <c r="G92" s="12">
        <v>2023</v>
      </c>
      <c r="H92" s="11" t="s">
        <v>5</v>
      </c>
    </row>
    <row r="93" spans="1:8" x14ac:dyDescent="0.2">
      <c r="A93" s="18">
        <v>44873.556620370371</v>
      </c>
      <c r="B93" s="4">
        <v>0.01</v>
      </c>
      <c r="C93" s="4">
        <v>1.23</v>
      </c>
      <c r="D93" s="4">
        <f t="shared" si="3"/>
        <v>1.23E-2</v>
      </c>
      <c r="E93" s="4">
        <f>D93+$E$91</f>
        <v>158.87230000000002</v>
      </c>
      <c r="F93" s="4">
        <f t="shared" si="5"/>
        <v>1.0923000000000229</v>
      </c>
      <c r="G93" s="12">
        <v>2023</v>
      </c>
    </row>
    <row r="94" spans="1:8" x14ac:dyDescent="0.2">
      <c r="A94" s="18">
        <v>44873.556631944448</v>
      </c>
      <c r="B94" s="4">
        <v>0.02</v>
      </c>
      <c r="C94" s="4">
        <v>1.23</v>
      </c>
      <c r="D94" s="4">
        <f t="shared" si="3"/>
        <v>2.46E-2</v>
      </c>
      <c r="E94" s="4">
        <f t="shared" ref="E94:E157" si="6">D94+$E$91</f>
        <v>158.88460000000001</v>
      </c>
      <c r="F94" s="4">
        <f t="shared" si="5"/>
        <v>1.1046000000000049</v>
      </c>
      <c r="G94" s="12">
        <v>2023</v>
      </c>
    </row>
    <row r="95" spans="1:8" x14ac:dyDescent="0.2">
      <c r="A95" s="18">
        <v>44873.556643518517</v>
      </c>
      <c r="B95" s="4">
        <v>0.03</v>
      </c>
      <c r="C95" s="4">
        <v>1.23</v>
      </c>
      <c r="D95" s="4">
        <f t="shared" si="3"/>
        <v>3.6899999999999995E-2</v>
      </c>
      <c r="E95" s="4">
        <f t="shared" si="6"/>
        <v>158.89690000000002</v>
      </c>
      <c r="F95" s="4">
        <f t="shared" si="5"/>
        <v>1.1169000000000153</v>
      </c>
      <c r="G95" s="12">
        <v>2023</v>
      </c>
    </row>
    <row r="96" spans="1:8" x14ac:dyDescent="0.2">
      <c r="A96" s="18">
        <v>44873.556655092594</v>
      </c>
      <c r="B96" s="4">
        <v>0.04</v>
      </c>
      <c r="C96" s="4">
        <v>1.23</v>
      </c>
      <c r="D96" s="4">
        <f t="shared" si="3"/>
        <v>4.9200000000000001E-2</v>
      </c>
      <c r="E96" s="4">
        <f t="shared" si="6"/>
        <v>158.90920000000003</v>
      </c>
      <c r="F96" s="4">
        <f t="shared" si="5"/>
        <v>1.1292000000000257</v>
      </c>
      <c r="G96" s="12">
        <v>2023</v>
      </c>
    </row>
    <row r="97" spans="1:7" x14ac:dyDescent="0.2">
      <c r="A97" s="18">
        <v>44873.556666666664</v>
      </c>
      <c r="B97" s="4">
        <v>0.05</v>
      </c>
      <c r="C97" s="4">
        <v>1.23</v>
      </c>
      <c r="D97" s="4">
        <f t="shared" si="3"/>
        <v>6.1499999999999999E-2</v>
      </c>
      <c r="E97" s="4">
        <f t="shared" si="6"/>
        <v>158.92150000000001</v>
      </c>
      <c r="F97" s="4">
        <f t="shared" si="5"/>
        <v>1.1415000000000077</v>
      </c>
      <c r="G97" s="12">
        <v>2023</v>
      </c>
    </row>
    <row r="98" spans="1:7" x14ac:dyDescent="0.2">
      <c r="A98" s="18">
        <v>44873.55667824074</v>
      </c>
      <c r="B98" s="4">
        <v>0.06</v>
      </c>
      <c r="C98" s="4">
        <v>1.23</v>
      </c>
      <c r="D98" s="4">
        <f t="shared" si="3"/>
        <v>7.3799999999999991E-2</v>
      </c>
      <c r="E98" s="4">
        <f t="shared" si="6"/>
        <v>158.93380000000002</v>
      </c>
      <c r="F98" s="4">
        <f t="shared" si="5"/>
        <v>1.1538000000000181</v>
      </c>
      <c r="G98" s="12">
        <v>2023</v>
      </c>
    </row>
    <row r="99" spans="1:7" x14ac:dyDescent="0.2">
      <c r="A99" s="18">
        <v>44873.556689814817</v>
      </c>
      <c r="B99" s="4">
        <v>7.0000000000000007E-2</v>
      </c>
      <c r="C99" s="4">
        <v>1.23</v>
      </c>
      <c r="D99" s="4">
        <f t="shared" si="3"/>
        <v>8.610000000000001E-2</v>
      </c>
      <c r="E99" s="4">
        <f>D99+$E$91</f>
        <v>158.9461</v>
      </c>
      <c r="F99" s="4">
        <f t="shared" si="5"/>
        <v>1.1661000000000001</v>
      </c>
      <c r="G99" s="12">
        <v>2023</v>
      </c>
    </row>
    <row r="100" spans="1:7" x14ac:dyDescent="0.2">
      <c r="A100" s="18">
        <v>44873.556701388887</v>
      </c>
      <c r="B100" s="4">
        <v>0.08</v>
      </c>
      <c r="C100" s="4">
        <v>1.23</v>
      </c>
      <c r="D100" s="4">
        <f t="shared" si="3"/>
        <v>9.8400000000000001E-2</v>
      </c>
      <c r="E100" s="4">
        <f t="shared" si="6"/>
        <v>158.95840000000001</v>
      </c>
      <c r="F100" s="4">
        <f t="shared" si="5"/>
        <v>1.1784000000000106</v>
      </c>
      <c r="G100" s="12">
        <v>2023</v>
      </c>
    </row>
    <row r="101" spans="1:7" x14ac:dyDescent="0.2">
      <c r="A101" s="18">
        <v>44873.55672453704</v>
      </c>
      <c r="B101" s="4">
        <v>0.09</v>
      </c>
      <c r="C101" s="4">
        <v>1.23</v>
      </c>
      <c r="D101" s="4">
        <f t="shared" si="3"/>
        <v>0.11069999999999999</v>
      </c>
      <c r="E101" s="4">
        <f t="shared" si="6"/>
        <v>158.97070000000002</v>
      </c>
      <c r="F101" s="4">
        <f t="shared" si="5"/>
        <v>1.190700000000021</v>
      </c>
      <c r="G101" s="12">
        <v>2023</v>
      </c>
    </row>
    <row r="102" spans="1:7" x14ac:dyDescent="0.2">
      <c r="A102" s="18">
        <v>44873.55673611111</v>
      </c>
      <c r="B102" s="4">
        <v>0.1</v>
      </c>
      <c r="C102" s="4">
        <v>1.23</v>
      </c>
      <c r="D102" s="4">
        <f t="shared" si="3"/>
        <v>0.123</v>
      </c>
      <c r="E102" s="4">
        <f t="shared" si="6"/>
        <v>158.983</v>
      </c>
      <c r="F102" s="4">
        <f t="shared" si="5"/>
        <v>1.203000000000003</v>
      </c>
      <c r="G102" s="12">
        <v>2023</v>
      </c>
    </row>
    <row r="103" spans="1:7" x14ac:dyDescent="0.2">
      <c r="A103" s="18">
        <v>44873.556747685187</v>
      </c>
      <c r="B103" s="4">
        <v>0.11</v>
      </c>
      <c r="C103" s="4">
        <v>1.23</v>
      </c>
      <c r="D103" s="4">
        <f t="shared" si="3"/>
        <v>0.1353</v>
      </c>
      <c r="E103" s="4">
        <f t="shared" si="6"/>
        <v>158.99530000000001</v>
      </c>
      <c r="F103" s="4">
        <f t="shared" si="5"/>
        <v>1.2153000000000134</v>
      </c>
      <c r="G103" s="12">
        <v>2023</v>
      </c>
    </row>
    <row r="104" spans="1:7" x14ac:dyDescent="0.2">
      <c r="A104" s="18">
        <v>44873.556759259256</v>
      </c>
      <c r="B104" s="4">
        <v>0.12</v>
      </c>
      <c r="C104" s="4">
        <v>1.23</v>
      </c>
      <c r="D104" s="4">
        <f t="shared" si="3"/>
        <v>0.14759999999999998</v>
      </c>
      <c r="E104" s="4">
        <f t="shared" si="6"/>
        <v>159.00760000000002</v>
      </c>
      <c r="F104" s="4">
        <f t="shared" si="5"/>
        <v>1.2276000000000238</v>
      </c>
      <c r="G104" s="12">
        <v>2023</v>
      </c>
    </row>
    <row r="105" spans="1:7" x14ac:dyDescent="0.2">
      <c r="A105" s="18">
        <v>44873.556770833333</v>
      </c>
      <c r="B105" s="4">
        <v>0.13</v>
      </c>
      <c r="C105" s="4">
        <v>1.23</v>
      </c>
      <c r="D105" s="4">
        <f t="shared" si="3"/>
        <v>0.15990000000000001</v>
      </c>
      <c r="E105" s="4">
        <f t="shared" si="6"/>
        <v>159.01990000000001</v>
      </c>
      <c r="F105" s="4">
        <f t="shared" si="5"/>
        <v>1.2399000000000058</v>
      </c>
      <c r="G105" s="12">
        <v>2023</v>
      </c>
    </row>
    <row r="106" spans="1:7" x14ac:dyDescent="0.2">
      <c r="A106" s="18">
        <v>44873.556840277779</v>
      </c>
      <c r="B106" s="4">
        <v>0.14000000000000001</v>
      </c>
      <c r="C106" s="4">
        <v>1.23</v>
      </c>
      <c r="D106" s="4">
        <f t="shared" si="3"/>
        <v>0.17220000000000002</v>
      </c>
      <c r="E106" s="4">
        <f t="shared" si="6"/>
        <v>159.03220000000002</v>
      </c>
      <c r="F106" s="4">
        <f t="shared" si="5"/>
        <v>1.2522000000000162</v>
      </c>
      <c r="G106" s="12">
        <v>2023</v>
      </c>
    </row>
    <row r="107" spans="1:7" x14ac:dyDescent="0.2">
      <c r="A107" s="18">
        <v>44873.556851851848</v>
      </c>
      <c r="B107" s="4">
        <v>0.15</v>
      </c>
      <c r="C107" s="4">
        <v>1.23</v>
      </c>
      <c r="D107" s="4">
        <f t="shared" si="3"/>
        <v>0.1845</v>
      </c>
      <c r="E107" s="4">
        <f t="shared" si="6"/>
        <v>159.04450000000003</v>
      </c>
      <c r="F107" s="4">
        <f t="shared" si="5"/>
        <v>1.2645000000000266</v>
      </c>
      <c r="G107" s="12">
        <v>2023</v>
      </c>
    </row>
    <row r="108" spans="1:7" x14ac:dyDescent="0.2">
      <c r="A108" s="18">
        <v>44873.556863425925</v>
      </c>
      <c r="B108" s="4">
        <v>0.16</v>
      </c>
      <c r="C108" s="4">
        <v>1.23</v>
      </c>
      <c r="D108" s="4">
        <f t="shared" si="3"/>
        <v>0.1968</v>
      </c>
      <c r="E108" s="4">
        <f t="shared" si="6"/>
        <v>159.05680000000001</v>
      </c>
      <c r="F108" s="4">
        <f t="shared" si="5"/>
        <v>1.2768000000000086</v>
      </c>
      <c r="G108" s="12">
        <v>2023</v>
      </c>
    </row>
    <row r="109" spans="1:7" x14ac:dyDescent="0.2">
      <c r="A109" s="18">
        <v>44874.393842592595</v>
      </c>
      <c r="B109" s="4">
        <v>0.17</v>
      </c>
      <c r="C109" s="4">
        <v>1.23</v>
      </c>
      <c r="D109" s="4">
        <f t="shared" si="3"/>
        <v>0.20910000000000001</v>
      </c>
      <c r="E109" s="4">
        <f t="shared" si="6"/>
        <v>159.06910000000002</v>
      </c>
      <c r="F109" s="4">
        <f t="shared" si="5"/>
        <v>1.289100000000019</v>
      </c>
      <c r="G109" s="12">
        <v>2023</v>
      </c>
    </row>
    <row r="110" spans="1:7" x14ac:dyDescent="0.2">
      <c r="A110" s="18">
        <v>44874.535740740743</v>
      </c>
      <c r="B110" s="4">
        <v>0.18</v>
      </c>
      <c r="C110" s="4">
        <v>1.23</v>
      </c>
      <c r="D110" s="4">
        <f t="shared" si="3"/>
        <v>0.22139999999999999</v>
      </c>
      <c r="E110" s="4">
        <f t="shared" si="6"/>
        <v>159.0814</v>
      </c>
      <c r="F110" s="4">
        <f t="shared" si="5"/>
        <v>1.301400000000001</v>
      </c>
      <c r="G110" s="12">
        <v>2023</v>
      </c>
    </row>
    <row r="111" spans="1:7" x14ac:dyDescent="0.2">
      <c r="A111" s="18">
        <v>44874.538622685184</v>
      </c>
      <c r="B111" s="4">
        <v>0.19</v>
      </c>
      <c r="C111" s="4">
        <v>1.23</v>
      </c>
      <c r="D111" s="4">
        <f t="shared" si="3"/>
        <v>0.23369999999999999</v>
      </c>
      <c r="E111" s="4">
        <f t="shared" si="6"/>
        <v>159.09370000000001</v>
      </c>
      <c r="F111" s="4">
        <f t="shared" si="5"/>
        <v>1.3137000000000114</v>
      </c>
      <c r="G111" s="12">
        <v>2023</v>
      </c>
    </row>
    <row r="112" spans="1:7" x14ac:dyDescent="0.2">
      <c r="A112" s="18">
        <v>44874.543252314812</v>
      </c>
      <c r="B112" s="4">
        <v>0.2</v>
      </c>
      <c r="C112" s="4">
        <v>1.23</v>
      </c>
      <c r="D112" s="4">
        <f t="shared" si="3"/>
        <v>0.246</v>
      </c>
      <c r="E112" s="4">
        <f t="shared" si="6"/>
        <v>159.10600000000002</v>
      </c>
      <c r="F112" s="4">
        <f t="shared" si="5"/>
        <v>1.3260000000000218</v>
      </c>
      <c r="G112" s="12">
        <v>2023</v>
      </c>
    </row>
    <row r="113" spans="1:7" x14ac:dyDescent="0.2">
      <c r="A113" s="18">
        <v>44874.54792824074</v>
      </c>
      <c r="B113" s="4">
        <v>0.21</v>
      </c>
      <c r="C113" s="4">
        <v>1.23</v>
      </c>
      <c r="D113" s="4">
        <f t="shared" si="3"/>
        <v>0.25829999999999997</v>
      </c>
      <c r="E113" s="4">
        <f t="shared" si="6"/>
        <v>159.1183</v>
      </c>
      <c r="F113" s="4">
        <f t="shared" si="5"/>
        <v>1.3383000000000038</v>
      </c>
      <c r="G113" s="12">
        <v>2023</v>
      </c>
    </row>
    <row r="114" spans="1:7" x14ac:dyDescent="0.2">
      <c r="A114" s="18">
        <v>44874.555185185185</v>
      </c>
      <c r="B114" s="4">
        <v>0.22</v>
      </c>
      <c r="C114" s="4">
        <v>1.23</v>
      </c>
      <c r="D114" s="4">
        <f t="shared" si="3"/>
        <v>0.27060000000000001</v>
      </c>
      <c r="E114" s="4">
        <f t="shared" si="6"/>
        <v>159.13060000000002</v>
      </c>
      <c r="F114" s="4">
        <f t="shared" si="5"/>
        <v>1.3506000000000142</v>
      </c>
      <c r="G114" s="12">
        <v>2023</v>
      </c>
    </row>
    <row r="115" spans="1:7" x14ac:dyDescent="0.2">
      <c r="A115" s="18">
        <v>44874.561666666668</v>
      </c>
      <c r="B115" s="4">
        <v>0.23</v>
      </c>
      <c r="C115" s="4">
        <v>1.23</v>
      </c>
      <c r="D115" s="4">
        <f t="shared" si="3"/>
        <v>0.28289999999999998</v>
      </c>
      <c r="E115" s="4">
        <f t="shared" si="6"/>
        <v>159.14290000000003</v>
      </c>
      <c r="F115" s="4">
        <f t="shared" si="5"/>
        <v>1.3629000000000246</v>
      </c>
      <c r="G115" s="12">
        <v>2023</v>
      </c>
    </row>
    <row r="116" spans="1:7" x14ac:dyDescent="0.2">
      <c r="A116" s="18">
        <v>44874.571550925924</v>
      </c>
      <c r="B116" s="4">
        <v>0.24</v>
      </c>
      <c r="C116" s="4">
        <v>1.23</v>
      </c>
      <c r="D116" s="4">
        <f t="shared" si="3"/>
        <v>0.29519999999999996</v>
      </c>
      <c r="E116" s="4">
        <f t="shared" si="6"/>
        <v>159.15520000000001</v>
      </c>
      <c r="F116" s="4">
        <f t="shared" si="5"/>
        <v>1.3752000000000066</v>
      </c>
      <c r="G116" s="12">
        <v>2023</v>
      </c>
    </row>
    <row r="117" spans="1:7" x14ac:dyDescent="0.2">
      <c r="A117" s="18">
        <v>44874.581909722219</v>
      </c>
      <c r="B117" s="4">
        <v>0.25</v>
      </c>
      <c r="C117" s="4">
        <v>1.23</v>
      </c>
      <c r="D117" s="4">
        <f t="shared" si="3"/>
        <v>0.3075</v>
      </c>
      <c r="E117" s="4">
        <f t="shared" si="6"/>
        <v>159.16750000000002</v>
      </c>
      <c r="F117" s="4">
        <f t="shared" si="5"/>
        <v>1.3875000000000171</v>
      </c>
      <c r="G117" s="12">
        <v>2023</v>
      </c>
    </row>
    <row r="118" spans="1:7" x14ac:dyDescent="0.2">
      <c r="A118" s="18">
        <v>44874.599097222221</v>
      </c>
      <c r="B118" s="4">
        <v>0.26</v>
      </c>
      <c r="C118" s="4">
        <v>1.23</v>
      </c>
      <c r="D118" s="4">
        <f t="shared" si="3"/>
        <v>0.31980000000000003</v>
      </c>
      <c r="E118" s="4">
        <f t="shared" si="6"/>
        <v>159.1798</v>
      </c>
      <c r="F118" s="4">
        <f t="shared" si="5"/>
        <v>1.399799999999999</v>
      </c>
      <c r="G118" s="12">
        <v>2023</v>
      </c>
    </row>
    <row r="119" spans="1:7" x14ac:dyDescent="0.2">
      <c r="A119" s="18">
        <v>44874.611296296294</v>
      </c>
      <c r="B119" s="4">
        <v>0.27</v>
      </c>
      <c r="C119" s="4">
        <v>1.23</v>
      </c>
      <c r="D119" s="4">
        <f t="shared" si="3"/>
        <v>0.33210000000000001</v>
      </c>
      <c r="E119" s="4">
        <f t="shared" si="6"/>
        <v>159.19210000000001</v>
      </c>
      <c r="F119" s="4">
        <f t="shared" si="5"/>
        <v>1.4121000000000095</v>
      </c>
      <c r="G119" s="12">
        <v>2023</v>
      </c>
    </row>
    <row r="120" spans="1:7" x14ac:dyDescent="0.2">
      <c r="A120" s="18">
        <v>44874.630046296297</v>
      </c>
      <c r="B120" s="4">
        <v>0.28000000000000003</v>
      </c>
      <c r="C120" s="4">
        <v>1.23</v>
      </c>
      <c r="D120" s="4">
        <f t="shared" si="3"/>
        <v>0.34440000000000004</v>
      </c>
      <c r="E120" s="4">
        <f t="shared" si="6"/>
        <v>159.20440000000002</v>
      </c>
      <c r="F120" s="4">
        <f t="shared" si="5"/>
        <v>1.4244000000000199</v>
      </c>
      <c r="G120" s="12">
        <v>2023</v>
      </c>
    </row>
    <row r="121" spans="1:7" x14ac:dyDescent="0.2">
      <c r="A121" s="18">
        <v>44874.660555555558</v>
      </c>
      <c r="B121" s="4">
        <v>0.28999999999999998</v>
      </c>
      <c r="C121" s="4">
        <v>1.23</v>
      </c>
      <c r="D121" s="4">
        <f t="shared" ref="D121:D184" si="7">B121*C121</f>
        <v>0.35669999999999996</v>
      </c>
      <c r="E121" s="4">
        <f t="shared" si="6"/>
        <v>159.2167</v>
      </c>
      <c r="F121" s="4">
        <f t="shared" si="5"/>
        <v>1.4367000000000019</v>
      </c>
      <c r="G121" s="12">
        <v>2023</v>
      </c>
    </row>
    <row r="122" spans="1:7" x14ac:dyDescent="0.2">
      <c r="A122" s="18">
        <v>44875.389675925922</v>
      </c>
      <c r="B122" s="4">
        <v>0.3</v>
      </c>
      <c r="C122" s="4">
        <v>1.23</v>
      </c>
      <c r="D122" s="4">
        <f t="shared" si="7"/>
        <v>0.36899999999999999</v>
      </c>
      <c r="E122" s="4">
        <f t="shared" si="6"/>
        <v>159.22900000000001</v>
      </c>
      <c r="F122" s="4">
        <f t="shared" si="5"/>
        <v>1.4490000000000123</v>
      </c>
      <c r="G122" s="12">
        <v>2023</v>
      </c>
    </row>
    <row r="123" spans="1:7" x14ac:dyDescent="0.2">
      <c r="A123" s="18">
        <v>44875.420092592591</v>
      </c>
      <c r="B123" s="4">
        <v>0.31</v>
      </c>
      <c r="C123" s="4">
        <v>1.23</v>
      </c>
      <c r="D123" s="4">
        <f t="shared" si="7"/>
        <v>0.38129999999999997</v>
      </c>
      <c r="E123" s="4">
        <f t="shared" si="6"/>
        <v>159.24130000000002</v>
      </c>
      <c r="F123" s="4">
        <f t="shared" si="5"/>
        <v>1.4613000000000227</v>
      </c>
      <c r="G123" s="12">
        <v>2023</v>
      </c>
    </row>
    <row r="124" spans="1:7" x14ac:dyDescent="0.2">
      <c r="A124" s="18">
        <v>44875.454363425924</v>
      </c>
      <c r="B124" s="4">
        <v>0.32</v>
      </c>
      <c r="C124" s="4">
        <v>1.23</v>
      </c>
      <c r="D124" s="4">
        <f t="shared" si="7"/>
        <v>0.39360000000000001</v>
      </c>
      <c r="E124" s="4">
        <f t="shared" si="6"/>
        <v>159.25360000000001</v>
      </c>
      <c r="F124" s="4">
        <f t="shared" si="5"/>
        <v>1.4736000000000047</v>
      </c>
      <c r="G124" s="12">
        <v>2023</v>
      </c>
    </row>
    <row r="125" spans="1:7" x14ac:dyDescent="0.2">
      <c r="A125" s="18">
        <v>44875.493506944447</v>
      </c>
      <c r="B125" s="4">
        <v>0.33</v>
      </c>
      <c r="C125" s="4">
        <v>1.23</v>
      </c>
      <c r="D125" s="4">
        <f t="shared" si="7"/>
        <v>0.40590000000000004</v>
      </c>
      <c r="E125" s="4">
        <f t="shared" si="6"/>
        <v>159.26590000000002</v>
      </c>
      <c r="F125" s="4">
        <f t="shared" si="5"/>
        <v>1.4859000000000151</v>
      </c>
      <c r="G125" s="12">
        <v>2023</v>
      </c>
    </row>
    <row r="126" spans="1:7" x14ac:dyDescent="0.2">
      <c r="A126" s="18">
        <v>44878.620185185187</v>
      </c>
      <c r="B126" s="4">
        <v>0.34</v>
      </c>
      <c r="C126" s="4">
        <v>1.23</v>
      </c>
      <c r="D126" s="4">
        <f t="shared" si="7"/>
        <v>0.41820000000000002</v>
      </c>
      <c r="E126" s="4">
        <f t="shared" si="6"/>
        <v>159.27820000000003</v>
      </c>
      <c r="F126" s="4">
        <f t="shared" si="5"/>
        <v>1.4982000000000255</v>
      </c>
      <c r="G126" s="12">
        <v>2023</v>
      </c>
    </row>
    <row r="127" spans="1:7" x14ac:dyDescent="0.2">
      <c r="A127" s="18">
        <v>44893.556111111109</v>
      </c>
      <c r="B127" s="4">
        <v>0.35</v>
      </c>
      <c r="C127" s="4">
        <v>1.23</v>
      </c>
      <c r="D127" s="4">
        <f t="shared" si="7"/>
        <v>0.43049999999999999</v>
      </c>
      <c r="E127" s="4">
        <f t="shared" si="6"/>
        <v>159.29050000000001</v>
      </c>
      <c r="F127" s="4">
        <f t="shared" si="5"/>
        <v>1.5105000000000075</v>
      </c>
      <c r="G127" s="12">
        <v>2023</v>
      </c>
    </row>
    <row r="128" spans="1:7" x14ac:dyDescent="0.2">
      <c r="A128" s="18">
        <v>44893.564085648148</v>
      </c>
      <c r="B128" s="4">
        <v>0.36</v>
      </c>
      <c r="C128" s="4">
        <v>1.23</v>
      </c>
      <c r="D128" s="4">
        <f t="shared" si="7"/>
        <v>0.44279999999999997</v>
      </c>
      <c r="E128" s="4">
        <f t="shared" si="6"/>
        <v>159.30280000000002</v>
      </c>
      <c r="F128" s="4">
        <f t="shared" si="5"/>
        <v>1.5228000000000179</v>
      </c>
      <c r="G128" s="12">
        <v>2023</v>
      </c>
    </row>
    <row r="129" spans="1:7" x14ac:dyDescent="0.2">
      <c r="A129" s="18">
        <v>44893.564097222225</v>
      </c>
      <c r="B129" s="4">
        <v>0.37</v>
      </c>
      <c r="C129" s="4">
        <v>1.23</v>
      </c>
      <c r="D129" s="4">
        <f t="shared" si="7"/>
        <v>0.4551</v>
      </c>
      <c r="E129" s="4">
        <f t="shared" si="6"/>
        <v>159.3151</v>
      </c>
      <c r="F129" s="4">
        <f t="shared" si="5"/>
        <v>1.5350999999999999</v>
      </c>
      <c r="G129" s="12">
        <v>2023</v>
      </c>
    </row>
    <row r="130" spans="1:7" x14ac:dyDescent="0.2">
      <c r="A130" s="18">
        <v>44902.519062500003</v>
      </c>
      <c r="B130" s="4">
        <v>0.38</v>
      </c>
      <c r="C130" s="4">
        <v>1.23</v>
      </c>
      <c r="D130" s="4">
        <f t="shared" si="7"/>
        <v>0.46739999999999998</v>
      </c>
      <c r="E130" s="4">
        <f t="shared" si="6"/>
        <v>159.32740000000001</v>
      </c>
      <c r="F130" s="4">
        <f t="shared" si="5"/>
        <v>1.5474000000000103</v>
      </c>
      <c r="G130" s="12">
        <v>2023</v>
      </c>
    </row>
    <row r="131" spans="1:7" x14ac:dyDescent="0.2">
      <c r="A131" s="18">
        <v>44902.520787037036</v>
      </c>
      <c r="B131" s="4">
        <v>0.39</v>
      </c>
      <c r="C131" s="4">
        <v>1.23</v>
      </c>
      <c r="D131" s="4">
        <f t="shared" si="7"/>
        <v>0.47970000000000002</v>
      </c>
      <c r="E131" s="4">
        <f t="shared" si="6"/>
        <v>159.33970000000002</v>
      </c>
      <c r="F131" s="4">
        <f t="shared" ref="F131:F194" si="8">E131-157.78</f>
        <v>1.5597000000000207</v>
      </c>
      <c r="G131" s="12">
        <v>2023</v>
      </c>
    </row>
    <row r="132" spans="1:7" x14ac:dyDescent="0.2">
      <c r="A132" s="18">
        <v>44902.522349537037</v>
      </c>
      <c r="B132" s="4">
        <v>0.4</v>
      </c>
      <c r="C132" s="4">
        <v>1.23</v>
      </c>
      <c r="D132" s="4">
        <f t="shared" si="7"/>
        <v>0.49199999999999999</v>
      </c>
      <c r="E132" s="4">
        <f t="shared" si="6"/>
        <v>159.352</v>
      </c>
      <c r="F132" s="4">
        <f t="shared" si="8"/>
        <v>1.5720000000000027</v>
      </c>
      <c r="G132" s="12">
        <v>2023</v>
      </c>
    </row>
    <row r="133" spans="1:7" x14ac:dyDescent="0.2">
      <c r="A133" s="18">
        <v>44902.524699074071</v>
      </c>
      <c r="B133" s="4">
        <v>0.41</v>
      </c>
      <c r="C133" s="4">
        <v>1.23</v>
      </c>
      <c r="D133" s="4">
        <f t="shared" si="7"/>
        <v>0.50429999999999997</v>
      </c>
      <c r="E133" s="4">
        <f t="shared" si="6"/>
        <v>159.36430000000001</v>
      </c>
      <c r="F133" s="4">
        <f t="shared" si="8"/>
        <v>1.5843000000000131</v>
      </c>
      <c r="G133" s="12">
        <v>2023</v>
      </c>
    </row>
    <row r="134" spans="1:7" x14ac:dyDescent="0.2">
      <c r="A134" s="18">
        <v>44902.526782407411</v>
      </c>
      <c r="B134" s="4">
        <v>0.42</v>
      </c>
      <c r="C134" s="4">
        <v>1.23</v>
      </c>
      <c r="D134" s="4">
        <f t="shared" si="7"/>
        <v>0.51659999999999995</v>
      </c>
      <c r="E134" s="4">
        <f t="shared" si="6"/>
        <v>159.37660000000002</v>
      </c>
      <c r="F134" s="4">
        <f t="shared" si="8"/>
        <v>1.5966000000000236</v>
      </c>
      <c r="G134" s="12">
        <v>2023</v>
      </c>
    </row>
    <row r="135" spans="1:7" x14ac:dyDescent="0.2">
      <c r="A135" s="18">
        <v>44902.529826388891</v>
      </c>
      <c r="B135" s="4">
        <v>0.43</v>
      </c>
      <c r="C135" s="4">
        <v>1.23</v>
      </c>
      <c r="D135" s="4">
        <f t="shared" si="7"/>
        <v>0.52890000000000004</v>
      </c>
      <c r="E135" s="4">
        <f t="shared" si="6"/>
        <v>159.38890000000001</v>
      </c>
      <c r="F135" s="4">
        <f t="shared" si="8"/>
        <v>1.6089000000000055</v>
      </c>
      <c r="G135" s="12">
        <v>2023</v>
      </c>
    </row>
    <row r="136" spans="1:7" x14ac:dyDescent="0.2">
      <c r="A136" s="18">
        <v>44902.532372685186</v>
      </c>
      <c r="B136" s="4">
        <v>0.44</v>
      </c>
      <c r="C136" s="4">
        <v>1.23</v>
      </c>
      <c r="D136" s="4">
        <f t="shared" si="7"/>
        <v>0.54120000000000001</v>
      </c>
      <c r="E136" s="4">
        <f t="shared" si="6"/>
        <v>159.40120000000002</v>
      </c>
      <c r="F136" s="4">
        <f t="shared" si="8"/>
        <v>1.621200000000016</v>
      </c>
      <c r="G136" s="12">
        <v>2023</v>
      </c>
    </row>
    <row r="137" spans="1:7" x14ac:dyDescent="0.2">
      <c r="A137" s="18">
        <v>44902.535995370374</v>
      </c>
      <c r="B137" s="4">
        <v>0.45</v>
      </c>
      <c r="C137" s="4">
        <v>1.23</v>
      </c>
      <c r="D137" s="4">
        <f t="shared" si="7"/>
        <v>0.55349999999999999</v>
      </c>
      <c r="E137" s="4">
        <f t="shared" si="6"/>
        <v>159.41350000000003</v>
      </c>
      <c r="F137" s="4">
        <f t="shared" si="8"/>
        <v>1.6335000000000264</v>
      </c>
      <c r="G137" s="12">
        <v>2023</v>
      </c>
    </row>
    <row r="138" spans="1:7" x14ac:dyDescent="0.2">
      <c r="A138" s="18">
        <v>44902.538402777776</v>
      </c>
      <c r="B138" s="4">
        <v>0.46</v>
      </c>
      <c r="C138" s="4">
        <v>1.23</v>
      </c>
      <c r="D138" s="4">
        <f t="shared" si="7"/>
        <v>0.56579999999999997</v>
      </c>
      <c r="E138" s="4">
        <f t="shared" si="6"/>
        <v>159.42580000000001</v>
      </c>
      <c r="F138" s="4">
        <f t="shared" si="8"/>
        <v>1.6458000000000084</v>
      </c>
      <c r="G138" s="12">
        <v>2023</v>
      </c>
    </row>
    <row r="139" spans="1:7" x14ac:dyDescent="0.2">
      <c r="A139" s="18">
        <v>44902.54173611111</v>
      </c>
      <c r="B139" s="4">
        <v>0.47</v>
      </c>
      <c r="C139" s="4">
        <v>1.23</v>
      </c>
      <c r="D139" s="4">
        <f t="shared" si="7"/>
        <v>0.57809999999999995</v>
      </c>
      <c r="E139" s="4">
        <f t="shared" si="6"/>
        <v>159.43810000000002</v>
      </c>
      <c r="F139" s="4">
        <f t="shared" si="8"/>
        <v>1.6581000000000188</v>
      </c>
      <c r="G139" s="12">
        <v>2023</v>
      </c>
    </row>
    <row r="140" spans="1:7" x14ac:dyDescent="0.2">
      <c r="A140" s="18">
        <v>44902.544340277775</v>
      </c>
      <c r="B140" s="4">
        <v>0.48</v>
      </c>
      <c r="C140" s="4">
        <v>1.23</v>
      </c>
      <c r="D140" s="4">
        <f t="shared" si="7"/>
        <v>0.59039999999999992</v>
      </c>
      <c r="E140" s="4">
        <f t="shared" si="6"/>
        <v>159.4504</v>
      </c>
      <c r="F140" s="4">
        <f t="shared" si="8"/>
        <v>1.6704000000000008</v>
      </c>
      <c r="G140" s="12">
        <v>2023</v>
      </c>
    </row>
    <row r="141" spans="1:7" x14ac:dyDescent="0.2">
      <c r="A141" s="18">
        <v>44902.548541666663</v>
      </c>
      <c r="B141" s="4">
        <v>0.49</v>
      </c>
      <c r="C141" s="4">
        <v>1.23</v>
      </c>
      <c r="D141" s="4">
        <f t="shared" si="7"/>
        <v>0.60270000000000001</v>
      </c>
      <c r="E141" s="4">
        <f t="shared" si="6"/>
        <v>159.46270000000001</v>
      </c>
      <c r="F141" s="4">
        <f t="shared" si="8"/>
        <v>1.6827000000000112</v>
      </c>
      <c r="G141" s="12">
        <v>2023</v>
      </c>
    </row>
    <row r="142" spans="1:7" x14ac:dyDescent="0.2">
      <c r="A142" s="18">
        <v>44902.55196759259</v>
      </c>
      <c r="B142" s="4">
        <v>0.5</v>
      </c>
      <c r="C142" s="4">
        <v>1.23</v>
      </c>
      <c r="D142" s="4">
        <f t="shared" si="7"/>
        <v>0.61499999999999999</v>
      </c>
      <c r="E142" s="4">
        <f t="shared" si="6"/>
        <v>159.47500000000002</v>
      </c>
      <c r="F142" s="4">
        <f t="shared" si="8"/>
        <v>1.6950000000000216</v>
      </c>
      <c r="G142" s="12">
        <v>2023</v>
      </c>
    </row>
    <row r="143" spans="1:7" x14ac:dyDescent="0.2">
      <c r="A143" s="18">
        <v>44902.557488425926</v>
      </c>
      <c r="B143" s="4">
        <v>0.51</v>
      </c>
      <c r="C143" s="4">
        <v>1.23</v>
      </c>
      <c r="D143" s="4">
        <f t="shared" si="7"/>
        <v>0.62729999999999997</v>
      </c>
      <c r="E143" s="4">
        <f t="shared" si="6"/>
        <v>159.4873</v>
      </c>
      <c r="F143" s="4">
        <f t="shared" si="8"/>
        <v>1.7073000000000036</v>
      </c>
      <c r="G143" s="12">
        <v>2023</v>
      </c>
    </row>
    <row r="144" spans="1:7" x14ac:dyDescent="0.2">
      <c r="A144" s="18">
        <v>44902.561909722222</v>
      </c>
      <c r="B144" s="4">
        <v>0.52</v>
      </c>
      <c r="C144" s="4">
        <v>1.23</v>
      </c>
      <c r="D144" s="4">
        <f t="shared" si="7"/>
        <v>0.63960000000000006</v>
      </c>
      <c r="E144" s="4">
        <f t="shared" si="6"/>
        <v>159.49960000000002</v>
      </c>
      <c r="F144" s="4">
        <f t="shared" si="8"/>
        <v>1.719600000000014</v>
      </c>
      <c r="G144" s="12">
        <v>2023</v>
      </c>
    </row>
    <row r="145" spans="1:7" x14ac:dyDescent="0.2">
      <c r="A145" s="18">
        <v>44902.568344907406</v>
      </c>
      <c r="B145" s="4">
        <v>0.53</v>
      </c>
      <c r="C145" s="4">
        <v>1.23</v>
      </c>
      <c r="D145" s="4">
        <f t="shared" si="7"/>
        <v>0.65190000000000003</v>
      </c>
      <c r="E145" s="4">
        <f t="shared" si="6"/>
        <v>159.51190000000003</v>
      </c>
      <c r="F145" s="4">
        <f t="shared" si="8"/>
        <v>1.7319000000000244</v>
      </c>
      <c r="G145" s="12">
        <v>2023</v>
      </c>
    </row>
    <row r="146" spans="1:7" x14ac:dyDescent="0.2">
      <c r="A146" s="18">
        <v>44902.572754629633</v>
      </c>
      <c r="B146" s="4">
        <v>0.54</v>
      </c>
      <c r="C146" s="4">
        <v>1.23</v>
      </c>
      <c r="D146" s="4">
        <f t="shared" si="7"/>
        <v>0.66420000000000001</v>
      </c>
      <c r="E146" s="4">
        <f t="shared" si="6"/>
        <v>159.52420000000001</v>
      </c>
      <c r="F146" s="4">
        <f t="shared" si="8"/>
        <v>1.7442000000000064</v>
      </c>
      <c r="G146" s="12">
        <v>2023</v>
      </c>
    </row>
    <row r="147" spans="1:7" x14ac:dyDescent="0.2">
      <c r="A147" s="18">
        <v>44902.579710648148</v>
      </c>
      <c r="B147" s="4">
        <v>0.55000000000000004</v>
      </c>
      <c r="C147" s="4">
        <v>1.23</v>
      </c>
      <c r="D147" s="4">
        <f t="shared" si="7"/>
        <v>0.67649999999999999</v>
      </c>
      <c r="E147" s="4">
        <f t="shared" si="6"/>
        <v>159.53650000000002</v>
      </c>
      <c r="F147" s="4">
        <f t="shared" si="8"/>
        <v>1.7565000000000168</v>
      </c>
      <c r="G147" s="12">
        <v>2023</v>
      </c>
    </row>
    <row r="148" spans="1:7" x14ac:dyDescent="0.2">
      <c r="A148" s="18">
        <v>44902.584629629629</v>
      </c>
      <c r="B148" s="4">
        <v>0.56000000000000005</v>
      </c>
      <c r="C148" s="4">
        <v>1.23</v>
      </c>
      <c r="D148" s="4">
        <f t="shared" si="7"/>
        <v>0.68880000000000008</v>
      </c>
      <c r="E148" s="4">
        <f t="shared" si="6"/>
        <v>159.5488</v>
      </c>
      <c r="F148" s="4">
        <f t="shared" si="8"/>
        <v>1.7687999999999988</v>
      </c>
      <c r="G148" s="12">
        <v>2023</v>
      </c>
    </row>
    <row r="149" spans="1:7" x14ac:dyDescent="0.2">
      <c r="A149" s="18">
        <v>44902.590601851851</v>
      </c>
      <c r="B149" s="4">
        <v>0.56999999999999995</v>
      </c>
      <c r="C149" s="4">
        <v>1.23</v>
      </c>
      <c r="D149" s="4">
        <f t="shared" si="7"/>
        <v>0.70109999999999995</v>
      </c>
      <c r="E149" s="4">
        <f t="shared" si="6"/>
        <v>159.56110000000001</v>
      </c>
      <c r="F149" s="4">
        <f t="shared" si="8"/>
        <v>1.7811000000000092</v>
      </c>
      <c r="G149" s="12">
        <v>2023</v>
      </c>
    </row>
    <row r="150" spans="1:7" x14ac:dyDescent="0.2">
      <c r="A150" s="18">
        <v>44902.596273148149</v>
      </c>
      <c r="B150" s="4">
        <v>0.57999999999999996</v>
      </c>
      <c r="C150" s="4">
        <v>1.23</v>
      </c>
      <c r="D150" s="4">
        <f t="shared" si="7"/>
        <v>0.71339999999999992</v>
      </c>
      <c r="E150" s="4">
        <f t="shared" si="6"/>
        <v>159.57340000000002</v>
      </c>
      <c r="F150" s="4">
        <f t="shared" si="8"/>
        <v>1.7934000000000196</v>
      </c>
      <c r="G150" s="12">
        <v>2023</v>
      </c>
    </row>
    <row r="151" spans="1:7" x14ac:dyDescent="0.2">
      <c r="A151" s="18">
        <v>44902.611655092594</v>
      </c>
      <c r="B151" s="4">
        <v>0.59</v>
      </c>
      <c r="C151" s="4">
        <v>1.23</v>
      </c>
      <c r="D151" s="4">
        <f t="shared" si="7"/>
        <v>0.7256999999999999</v>
      </c>
      <c r="E151" s="4">
        <f t="shared" si="6"/>
        <v>159.5857</v>
      </c>
      <c r="F151" s="4">
        <f t="shared" si="8"/>
        <v>1.8057000000000016</v>
      </c>
      <c r="G151" s="12">
        <v>2023</v>
      </c>
    </row>
    <row r="152" spans="1:7" x14ac:dyDescent="0.2">
      <c r="A152" s="18">
        <v>44902.618831018517</v>
      </c>
      <c r="B152" s="4">
        <v>0.6</v>
      </c>
      <c r="C152" s="4">
        <v>1.23</v>
      </c>
      <c r="D152" s="4">
        <f t="shared" si="7"/>
        <v>0.73799999999999999</v>
      </c>
      <c r="E152" s="4">
        <f t="shared" si="6"/>
        <v>159.59800000000001</v>
      </c>
      <c r="F152" s="4">
        <f t="shared" si="8"/>
        <v>1.8180000000000121</v>
      </c>
      <c r="G152" s="12">
        <v>2023</v>
      </c>
    </row>
    <row r="153" spans="1:7" x14ac:dyDescent="0.2">
      <c r="A153" s="18">
        <v>44902.628819444442</v>
      </c>
      <c r="B153" s="4">
        <v>0.61</v>
      </c>
      <c r="C153" s="4">
        <v>1.23</v>
      </c>
      <c r="D153" s="4">
        <f t="shared" si="7"/>
        <v>0.75029999999999997</v>
      </c>
      <c r="E153" s="4">
        <f t="shared" si="6"/>
        <v>159.61030000000002</v>
      </c>
      <c r="F153" s="4">
        <f t="shared" si="8"/>
        <v>1.8303000000000225</v>
      </c>
      <c r="G153" s="12">
        <v>2023</v>
      </c>
    </row>
    <row r="154" spans="1:7" x14ac:dyDescent="0.2">
      <c r="A154" s="18">
        <v>44902.63652777778</v>
      </c>
      <c r="B154" s="4">
        <v>0.62</v>
      </c>
      <c r="C154" s="4">
        <v>1.23</v>
      </c>
      <c r="D154" s="4">
        <f t="shared" si="7"/>
        <v>0.76259999999999994</v>
      </c>
      <c r="E154" s="4">
        <f t="shared" si="6"/>
        <v>159.62260000000001</v>
      </c>
      <c r="F154" s="4">
        <f t="shared" si="8"/>
        <v>1.8426000000000045</v>
      </c>
      <c r="G154" s="12">
        <v>2023</v>
      </c>
    </row>
    <row r="155" spans="1:7" x14ac:dyDescent="0.2">
      <c r="A155" s="18">
        <v>44902.682210648149</v>
      </c>
      <c r="B155" s="4">
        <v>0.63</v>
      </c>
      <c r="C155" s="4">
        <v>1.23</v>
      </c>
      <c r="D155" s="4">
        <f t="shared" si="7"/>
        <v>0.77490000000000003</v>
      </c>
      <c r="E155" s="4">
        <f t="shared" si="6"/>
        <v>159.63490000000002</v>
      </c>
      <c r="F155" s="4">
        <f t="shared" si="8"/>
        <v>1.8549000000000149</v>
      </c>
      <c r="G155" s="12">
        <v>2023</v>
      </c>
    </row>
    <row r="156" spans="1:7" x14ac:dyDescent="0.2">
      <c r="A156" s="18">
        <v>44903.408252314817</v>
      </c>
      <c r="B156" s="4">
        <v>0.64</v>
      </c>
      <c r="C156" s="4">
        <v>1.23</v>
      </c>
      <c r="D156" s="4">
        <f t="shared" si="7"/>
        <v>0.78720000000000001</v>
      </c>
      <c r="E156" s="4">
        <f t="shared" si="6"/>
        <v>159.64720000000003</v>
      </c>
      <c r="F156" s="4">
        <f t="shared" si="8"/>
        <v>1.8672000000000253</v>
      </c>
      <c r="G156" s="12">
        <v>2023</v>
      </c>
    </row>
    <row r="157" spans="1:7" x14ac:dyDescent="0.2">
      <c r="A157" s="18">
        <v>44903.439363425925</v>
      </c>
      <c r="B157" s="4">
        <v>0.65</v>
      </c>
      <c r="C157" s="4">
        <v>1.23</v>
      </c>
      <c r="D157" s="4">
        <f t="shared" si="7"/>
        <v>0.79949999999999999</v>
      </c>
      <c r="E157" s="4">
        <f t="shared" si="6"/>
        <v>159.65950000000001</v>
      </c>
      <c r="F157" s="4">
        <f t="shared" si="8"/>
        <v>1.8795000000000073</v>
      </c>
      <c r="G157" s="12">
        <v>2023</v>
      </c>
    </row>
    <row r="158" spans="1:7" x14ac:dyDescent="0.2">
      <c r="A158" s="18">
        <v>44903.442499999997</v>
      </c>
      <c r="B158" s="4">
        <v>0.66</v>
      </c>
      <c r="C158" s="4">
        <v>1.23</v>
      </c>
      <c r="D158" s="4">
        <f t="shared" si="7"/>
        <v>0.81180000000000008</v>
      </c>
      <c r="E158" s="4">
        <f t="shared" ref="E158:E221" si="9">D158+$E$91</f>
        <v>159.67180000000002</v>
      </c>
      <c r="F158" s="4">
        <f t="shared" si="8"/>
        <v>1.8918000000000177</v>
      </c>
      <c r="G158" s="12">
        <v>2023</v>
      </c>
    </row>
    <row r="159" spans="1:7" x14ac:dyDescent="0.2">
      <c r="A159" s="18">
        <v>44903.469502314816</v>
      </c>
      <c r="B159" s="4">
        <v>0.67</v>
      </c>
      <c r="C159" s="4">
        <v>1.23</v>
      </c>
      <c r="D159" s="4">
        <f t="shared" si="7"/>
        <v>0.82410000000000005</v>
      </c>
      <c r="E159" s="4">
        <f t="shared" si="9"/>
        <v>159.6841</v>
      </c>
      <c r="F159" s="4">
        <f t="shared" si="8"/>
        <v>1.9040999999999997</v>
      </c>
      <c r="G159" s="12">
        <v>2023</v>
      </c>
    </row>
    <row r="160" spans="1:7" x14ac:dyDescent="0.2">
      <c r="A160" s="18">
        <v>44903.483425925922</v>
      </c>
      <c r="B160" s="4">
        <v>0.68</v>
      </c>
      <c r="C160" s="4">
        <v>1.23</v>
      </c>
      <c r="D160" s="4">
        <f t="shared" si="7"/>
        <v>0.83640000000000003</v>
      </c>
      <c r="E160" s="4">
        <f t="shared" si="9"/>
        <v>159.69640000000001</v>
      </c>
      <c r="F160" s="4">
        <f t="shared" si="8"/>
        <v>1.9164000000000101</v>
      </c>
      <c r="G160" s="12">
        <v>2023</v>
      </c>
    </row>
    <row r="161" spans="1:7" x14ac:dyDescent="0.2">
      <c r="A161" s="18">
        <v>44903.506412037037</v>
      </c>
      <c r="B161" s="4">
        <v>0.69</v>
      </c>
      <c r="C161" s="4">
        <v>1.23</v>
      </c>
      <c r="D161" s="4">
        <f t="shared" si="7"/>
        <v>0.8486999999999999</v>
      </c>
      <c r="E161" s="4">
        <f t="shared" si="9"/>
        <v>159.70870000000002</v>
      </c>
      <c r="F161" s="4">
        <f t="shared" si="8"/>
        <v>1.9287000000000205</v>
      </c>
      <c r="G161" s="12">
        <v>2023</v>
      </c>
    </row>
    <row r="162" spans="1:7" x14ac:dyDescent="0.2">
      <c r="A162" s="18">
        <v>44903.5153587963</v>
      </c>
      <c r="B162" s="4">
        <v>0.7</v>
      </c>
      <c r="C162" s="4">
        <v>1.23</v>
      </c>
      <c r="D162" s="4">
        <f t="shared" si="7"/>
        <v>0.86099999999999999</v>
      </c>
      <c r="E162" s="4">
        <f t="shared" si="9"/>
        <v>159.721</v>
      </c>
      <c r="F162" s="4">
        <f t="shared" si="8"/>
        <v>1.9410000000000025</v>
      </c>
      <c r="G162" s="12">
        <v>2023</v>
      </c>
    </row>
    <row r="163" spans="1:7" x14ac:dyDescent="0.2">
      <c r="A163" s="18">
        <v>44903.531122685185</v>
      </c>
      <c r="B163" s="4">
        <v>0.71</v>
      </c>
      <c r="C163" s="4">
        <v>1.23</v>
      </c>
      <c r="D163" s="4">
        <f t="shared" si="7"/>
        <v>0.87329999999999997</v>
      </c>
      <c r="E163" s="4">
        <f t="shared" si="9"/>
        <v>159.73330000000001</v>
      </c>
      <c r="F163" s="4">
        <f t="shared" si="8"/>
        <v>1.9533000000000129</v>
      </c>
      <c r="G163" s="12">
        <v>2023</v>
      </c>
    </row>
    <row r="164" spans="1:7" x14ac:dyDescent="0.2">
      <c r="A164" s="18">
        <v>44903.544537037036</v>
      </c>
      <c r="B164" s="4">
        <v>0.72</v>
      </c>
      <c r="C164" s="4">
        <v>1.23</v>
      </c>
      <c r="D164" s="4">
        <f t="shared" si="7"/>
        <v>0.88559999999999994</v>
      </c>
      <c r="E164" s="4">
        <f t="shared" si="9"/>
        <v>159.74560000000002</v>
      </c>
      <c r="F164" s="4">
        <f t="shared" si="8"/>
        <v>1.9656000000000233</v>
      </c>
      <c r="G164" s="12">
        <v>2023</v>
      </c>
    </row>
    <row r="165" spans="1:7" x14ac:dyDescent="0.2">
      <c r="A165" s="18">
        <v>44903.559479166666</v>
      </c>
      <c r="B165" s="4">
        <v>0.73</v>
      </c>
      <c r="C165" s="4">
        <v>1.23</v>
      </c>
      <c r="D165" s="4">
        <f t="shared" si="7"/>
        <v>0.89789999999999992</v>
      </c>
      <c r="E165" s="4">
        <f t="shared" si="9"/>
        <v>159.75790000000001</v>
      </c>
      <c r="F165" s="4">
        <f t="shared" si="8"/>
        <v>1.9779000000000053</v>
      </c>
      <c r="G165" s="12">
        <v>2023</v>
      </c>
    </row>
    <row r="166" spans="1:7" x14ac:dyDescent="0.2">
      <c r="A166" s="18">
        <v>44903.56795138889</v>
      </c>
      <c r="B166" s="4">
        <v>0.74</v>
      </c>
      <c r="C166" s="4">
        <v>1.23</v>
      </c>
      <c r="D166" s="4">
        <f t="shared" si="7"/>
        <v>0.91020000000000001</v>
      </c>
      <c r="E166" s="4">
        <f t="shared" si="9"/>
        <v>159.77020000000002</v>
      </c>
      <c r="F166" s="4">
        <f t="shared" si="8"/>
        <v>1.9902000000000157</v>
      </c>
      <c r="G166" s="12">
        <v>2023</v>
      </c>
    </row>
    <row r="167" spans="1:7" x14ac:dyDescent="0.2">
      <c r="A167" s="18">
        <v>44903.58525462963</v>
      </c>
      <c r="B167" s="4">
        <v>0.75</v>
      </c>
      <c r="C167" s="4">
        <v>1.23</v>
      </c>
      <c r="D167" s="4">
        <f t="shared" si="7"/>
        <v>0.92249999999999999</v>
      </c>
      <c r="E167" s="4">
        <f t="shared" si="9"/>
        <v>159.78250000000003</v>
      </c>
      <c r="F167" s="4">
        <f t="shared" si="8"/>
        <v>2.0025000000000261</v>
      </c>
      <c r="G167" s="12">
        <v>2023</v>
      </c>
    </row>
    <row r="168" spans="1:7" x14ac:dyDescent="0.2">
      <c r="A168" s="18">
        <v>44903.601319444446</v>
      </c>
      <c r="B168" s="4">
        <v>0.76</v>
      </c>
      <c r="C168" s="4">
        <v>1.23</v>
      </c>
      <c r="D168" s="4">
        <f t="shared" si="7"/>
        <v>0.93479999999999996</v>
      </c>
      <c r="E168" s="4">
        <f t="shared" si="9"/>
        <v>159.79480000000001</v>
      </c>
      <c r="F168" s="4">
        <f t="shared" si="8"/>
        <v>2.0148000000000081</v>
      </c>
      <c r="G168" s="12">
        <v>2023</v>
      </c>
    </row>
    <row r="169" spans="1:7" x14ac:dyDescent="0.2">
      <c r="A169" s="18">
        <v>44903.639351851853</v>
      </c>
      <c r="B169" s="4">
        <v>0.77</v>
      </c>
      <c r="C169" s="4">
        <v>1.23</v>
      </c>
      <c r="D169" s="4">
        <f t="shared" si="7"/>
        <v>0.94710000000000005</v>
      </c>
      <c r="E169" s="4">
        <f t="shared" si="9"/>
        <v>159.80710000000002</v>
      </c>
      <c r="F169" s="4">
        <f t="shared" si="8"/>
        <v>2.0271000000000186</v>
      </c>
      <c r="G169" s="12">
        <v>2023</v>
      </c>
    </row>
    <row r="170" spans="1:7" x14ac:dyDescent="0.2">
      <c r="A170" s="18">
        <v>44904.447546296295</v>
      </c>
      <c r="B170" s="4">
        <v>0.78</v>
      </c>
      <c r="C170" s="4">
        <v>1.23</v>
      </c>
      <c r="D170" s="4">
        <f t="shared" si="7"/>
        <v>0.95940000000000003</v>
      </c>
      <c r="E170" s="4">
        <f t="shared" si="9"/>
        <v>159.8194</v>
      </c>
      <c r="F170" s="4">
        <f t="shared" si="8"/>
        <v>2.0394000000000005</v>
      </c>
      <c r="G170" s="12">
        <v>2023</v>
      </c>
    </row>
    <row r="171" spans="1:7" x14ac:dyDescent="0.2">
      <c r="A171" s="18">
        <v>44904.504837962966</v>
      </c>
      <c r="B171" s="4">
        <v>0.79</v>
      </c>
      <c r="C171" s="4">
        <v>1.23</v>
      </c>
      <c r="D171" s="4">
        <f t="shared" si="7"/>
        <v>0.97170000000000001</v>
      </c>
      <c r="E171" s="4">
        <f t="shared" si="9"/>
        <v>159.83170000000001</v>
      </c>
      <c r="F171" s="4">
        <f t="shared" si="8"/>
        <v>2.051700000000011</v>
      </c>
      <c r="G171" s="12">
        <v>2023</v>
      </c>
    </row>
    <row r="172" spans="1:7" x14ac:dyDescent="0.2">
      <c r="A172" s="18">
        <v>44904.518784722219</v>
      </c>
      <c r="B172" s="4">
        <v>0.8</v>
      </c>
      <c r="C172" s="4">
        <v>1.23</v>
      </c>
      <c r="D172" s="4">
        <f t="shared" si="7"/>
        <v>0.98399999999999999</v>
      </c>
      <c r="E172" s="4">
        <f t="shared" si="9"/>
        <v>159.84400000000002</v>
      </c>
      <c r="F172" s="4">
        <f t="shared" si="8"/>
        <v>2.0640000000000214</v>
      </c>
      <c r="G172" s="12">
        <v>2023</v>
      </c>
    </row>
    <row r="173" spans="1:7" x14ac:dyDescent="0.2">
      <c r="A173" s="18">
        <v>44904.537812499999</v>
      </c>
      <c r="B173" s="4">
        <v>0.81</v>
      </c>
      <c r="C173" s="4">
        <v>1.23</v>
      </c>
      <c r="D173" s="4">
        <f t="shared" si="7"/>
        <v>0.99630000000000007</v>
      </c>
      <c r="E173" s="4">
        <f t="shared" si="9"/>
        <v>159.8563</v>
      </c>
      <c r="F173" s="4">
        <f t="shared" si="8"/>
        <v>2.0763000000000034</v>
      </c>
      <c r="G173" s="12">
        <v>2023</v>
      </c>
    </row>
    <row r="174" spans="1:7" x14ac:dyDescent="0.2">
      <c r="A174" s="18">
        <v>44904.555358796293</v>
      </c>
      <c r="B174" s="4">
        <v>0.82</v>
      </c>
      <c r="C174" s="4">
        <v>1.23</v>
      </c>
      <c r="D174" s="4">
        <f t="shared" si="7"/>
        <v>1.0085999999999999</v>
      </c>
      <c r="E174" s="4">
        <f t="shared" si="9"/>
        <v>159.86860000000001</v>
      </c>
      <c r="F174" s="4">
        <f t="shared" si="8"/>
        <v>2.0886000000000138</v>
      </c>
      <c r="G174" s="12">
        <v>2023</v>
      </c>
    </row>
    <row r="175" spans="1:7" x14ac:dyDescent="0.2">
      <c r="A175" s="18">
        <v>44904.589583333334</v>
      </c>
      <c r="B175" s="4">
        <v>0.83</v>
      </c>
      <c r="C175" s="4">
        <v>1.23</v>
      </c>
      <c r="D175" s="4">
        <f t="shared" si="7"/>
        <v>1.0208999999999999</v>
      </c>
      <c r="E175" s="4">
        <f t="shared" si="9"/>
        <v>159.88090000000003</v>
      </c>
      <c r="F175" s="4">
        <f t="shared" si="8"/>
        <v>2.1009000000000242</v>
      </c>
      <c r="G175" s="12">
        <v>2023</v>
      </c>
    </row>
    <row r="176" spans="1:7" x14ac:dyDescent="0.2">
      <c r="A176" s="18">
        <v>44904.644479166665</v>
      </c>
      <c r="B176" s="4">
        <v>0.84</v>
      </c>
      <c r="C176" s="4">
        <v>1.23</v>
      </c>
      <c r="D176" s="4">
        <f t="shared" si="7"/>
        <v>1.0331999999999999</v>
      </c>
      <c r="E176" s="4">
        <f t="shared" si="9"/>
        <v>159.89320000000001</v>
      </c>
      <c r="F176" s="4">
        <f t="shared" si="8"/>
        <v>2.1132000000000062</v>
      </c>
      <c r="G176" s="12">
        <v>2023</v>
      </c>
    </row>
    <row r="177" spans="1:7" x14ac:dyDescent="0.2">
      <c r="A177" s="18">
        <v>44907.44017361111</v>
      </c>
      <c r="B177" s="4">
        <v>0.85</v>
      </c>
      <c r="C177" s="4">
        <v>1.23</v>
      </c>
      <c r="D177" s="4">
        <f t="shared" si="7"/>
        <v>1.0454999999999999</v>
      </c>
      <c r="E177" s="4">
        <f t="shared" si="9"/>
        <v>159.90550000000002</v>
      </c>
      <c r="F177" s="4">
        <f t="shared" si="8"/>
        <v>2.1255000000000166</v>
      </c>
      <c r="G177" s="12">
        <v>2023</v>
      </c>
    </row>
    <row r="178" spans="1:7" x14ac:dyDescent="0.2">
      <c r="A178" s="18">
        <v>44907.449652777781</v>
      </c>
      <c r="B178" s="4">
        <v>0.86</v>
      </c>
      <c r="C178" s="4">
        <v>1.23</v>
      </c>
      <c r="D178" s="4">
        <f t="shared" si="7"/>
        <v>1.0578000000000001</v>
      </c>
      <c r="E178" s="4">
        <f t="shared" si="9"/>
        <v>159.9178</v>
      </c>
      <c r="F178" s="4">
        <f t="shared" si="8"/>
        <v>2.1377999999999986</v>
      </c>
      <c r="G178" s="12">
        <v>2023</v>
      </c>
    </row>
    <row r="179" spans="1:7" x14ac:dyDescent="0.2">
      <c r="A179" s="18">
        <v>44907.460613425923</v>
      </c>
      <c r="B179" s="4">
        <v>0.87</v>
      </c>
      <c r="C179" s="4">
        <v>1.23</v>
      </c>
      <c r="D179" s="4">
        <f t="shared" si="7"/>
        <v>1.0701000000000001</v>
      </c>
      <c r="E179" s="4">
        <f t="shared" si="9"/>
        <v>159.93010000000001</v>
      </c>
      <c r="F179" s="4">
        <f t="shared" si="8"/>
        <v>2.150100000000009</v>
      </c>
      <c r="G179" s="12">
        <v>2023</v>
      </c>
    </row>
    <row r="180" spans="1:7" x14ac:dyDescent="0.2">
      <c r="A180" s="18">
        <v>44907.469537037039</v>
      </c>
      <c r="B180" s="4">
        <v>0.88</v>
      </c>
      <c r="C180" s="4">
        <v>1.23</v>
      </c>
      <c r="D180" s="4">
        <f t="shared" si="7"/>
        <v>1.0824</v>
      </c>
      <c r="E180" s="4">
        <f t="shared" si="9"/>
        <v>159.94240000000002</v>
      </c>
      <c r="F180" s="4">
        <f t="shared" si="8"/>
        <v>2.1624000000000194</v>
      </c>
      <c r="G180" s="12">
        <v>2023</v>
      </c>
    </row>
    <row r="181" spans="1:7" x14ac:dyDescent="0.2">
      <c r="A181" s="18">
        <v>44907.480254629627</v>
      </c>
      <c r="B181" s="4">
        <v>0.89</v>
      </c>
      <c r="C181" s="4">
        <v>1.23</v>
      </c>
      <c r="D181" s="4">
        <f t="shared" si="7"/>
        <v>1.0947</v>
      </c>
      <c r="E181" s="4">
        <f t="shared" si="9"/>
        <v>159.9547</v>
      </c>
      <c r="F181" s="4">
        <f t="shared" si="8"/>
        <v>2.1747000000000014</v>
      </c>
      <c r="G181" s="12">
        <v>2023</v>
      </c>
    </row>
    <row r="182" spans="1:7" x14ac:dyDescent="0.2">
      <c r="A182" s="18">
        <v>44907.491064814814</v>
      </c>
      <c r="B182" s="4">
        <v>0.9</v>
      </c>
      <c r="C182" s="4">
        <v>1.23</v>
      </c>
      <c r="D182" s="4">
        <f t="shared" si="7"/>
        <v>1.107</v>
      </c>
      <c r="E182" s="4">
        <f t="shared" si="9"/>
        <v>159.96700000000001</v>
      </c>
      <c r="F182" s="4">
        <f t="shared" si="8"/>
        <v>2.1870000000000118</v>
      </c>
      <c r="G182" s="12">
        <v>2023</v>
      </c>
    </row>
    <row r="183" spans="1:7" x14ac:dyDescent="0.2">
      <c r="A183" s="18">
        <v>44907.506585648145</v>
      </c>
      <c r="B183" s="4">
        <v>0.91</v>
      </c>
      <c r="C183" s="4">
        <v>1.23</v>
      </c>
      <c r="D183" s="4">
        <f t="shared" si="7"/>
        <v>1.1193</v>
      </c>
      <c r="E183" s="4">
        <f t="shared" si="9"/>
        <v>159.97930000000002</v>
      </c>
      <c r="F183" s="4">
        <f t="shared" si="8"/>
        <v>2.1993000000000222</v>
      </c>
      <c r="G183" s="12">
        <v>2023</v>
      </c>
    </row>
    <row r="184" spans="1:7" x14ac:dyDescent="0.2">
      <c r="A184" s="18">
        <v>44907.523900462962</v>
      </c>
      <c r="B184" s="4">
        <v>0.92</v>
      </c>
      <c r="C184" s="4">
        <v>1.23</v>
      </c>
      <c r="D184" s="4">
        <f t="shared" si="7"/>
        <v>1.1315999999999999</v>
      </c>
      <c r="E184" s="4">
        <f t="shared" si="9"/>
        <v>159.99160000000001</v>
      </c>
      <c r="F184" s="4">
        <f t="shared" si="8"/>
        <v>2.2116000000000042</v>
      </c>
      <c r="G184" s="12">
        <v>2023</v>
      </c>
    </row>
    <row r="185" spans="1:7" x14ac:dyDescent="0.2">
      <c r="A185" s="18">
        <v>44907.572962962964</v>
      </c>
      <c r="B185" s="4">
        <v>0.93</v>
      </c>
      <c r="C185" s="4">
        <v>1.23</v>
      </c>
      <c r="D185" s="4">
        <f t="shared" ref="D185:D248" si="10">B185*C185</f>
        <v>1.1439000000000001</v>
      </c>
      <c r="E185" s="4">
        <f t="shared" si="9"/>
        <v>160.00390000000002</v>
      </c>
      <c r="F185" s="4">
        <f t="shared" si="8"/>
        <v>2.2239000000000146</v>
      </c>
      <c r="G185" s="12">
        <v>2023</v>
      </c>
    </row>
    <row r="186" spans="1:7" x14ac:dyDescent="0.2">
      <c r="A186" s="18">
        <v>44907.603159722225</v>
      </c>
      <c r="B186" s="4">
        <v>0.94</v>
      </c>
      <c r="C186" s="4">
        <v>1.23</v>
      </c>
      <c r="D186" s="4">
        <f t="shared" si="10"/>
        <v>1.1561999999999999</v>
      </c>
      <c r="E186" s="4">
        <f t="shared" si="9"/>
        <v>160.01620000000003</v>
      </c>
      <c r="F186" s="4">
        <f t="shared" si="8"/>
        <v>2.2362000000000251</v>
      </c>
      <c r="G186" s="12">
        <v>2023</v>
      </c>
    </row>
    <row r="187" spans="1:7" x14ac:dyDescent="0.2">
      <c r="A187" s="18">
        <v>44908.524652777778</v>
      </c>
      <c r="B187" s="4">
        <v>0.95</v>
      </c>
      <c r="C187" s="4">
        <v>1.23</v>
      </c>
      <c r="D187" s="4">
        <f t="shared" si="10"/>
        <v>1.1684999999999999</v>
      </c>
      <c r="E187" s="4">
        <f t="shared" si="9"/>
        <v>160.02850000000001</v>
      </c>
      <c r="F187" s="4">
        <f t="shared" si="8"/>
        <v>2.248500000000007</v>
      </c>
      <c r="G187" s="12">
        <v>2023</v>
      </c>
    </row>
    <row r="188" spans="1:7" x14ac:dyDescent="0.2">
      <c r="A188" s="18">
        <v>44916.931712962964</v>
      </c>
      <c r="B188" s="4">
        <v>0.96</v>
      </c>
      <c r="C188" s="4">
        <v>1.23</v>
      </c>
      <c r="D188" s="4">
        <f t="shared" si="10"/>
        <v>1.1807999999999998</v>
      </c>
      <c r="E188" s="4">
        <f t="shared" si="9"/>
        <v>160.04080000000002</v>
      </c>
      <c r="F188" s="4">
        <f t="shared" si="8"/>
        <v>2.2608000000000175</v>
      </c>
      <c r="G188" s="12">
        <v>2023</v>
      </c>
    </row>
    <row r="189" spans="1:7" x14ac:dyDescent="0.2">
      <c r="A189" s="18">
        <v>44922.674513888887</v>
      </c>
      <c r="B189" s="4">
        <v>0.97</v>
      </c>
      <c r="C189" s="4">
        <v>1.23</v>
      </c>
      <c r="D189" s="4">
        <f t="shared" si="10"/>
        <v>1.1931</v>
      </c>
      <c r="E189" s="4">
        <f t="shared" si="9"/>
        <v>160.0531</v>
      </c>
      <c r="F189" s="4">
        <f t="shared" si="8"/>
        <v>2.2730999999999995</v>
      </c>
      <c r="G189" s="12">
        <v>2023</v>
      </c>
    </row>
    <row r="190" spans="1:7" x14ac:dyDescent="0.2">
      <c r="A190" s="18">
        <v>44922.695057870369</v>
      </c>
      <c r="B190" s="4">
        <v>0.98</v>
      </c>
      <c r="C190" s="4">
        <v>1.23</v>
      </c>
      <c r="D190" s="4">
        <f t="shared" si="10"/>
        <v>1.2054</v>
      </c>
      <c r="E190" s="4">
        <f t="shared" si="9"/>
        <v>160.06540000000001</v>
      </c>
      <c r="F190" s="4">
        <f t="shared" si="8"/>
        <v>2.2854000000000099</v>
      </c>
      <c r="G190" s="12">
        <v>2023</v>
      </c>
    </row>
    <row r="191" spans="1:7" x14ac:dyDescent="0.2">
      <c r="A191" s="18">
        <v>44922.707592592589</v>
      </c>
      <c r="B191" s="4">
        <v>0.99</v>
      </c>
      <c r="C191" s="4">
        <v>1.23</v>
      </c>
      <c r="D191" s="4">
        <f t="shared" si="10"/>
        <v>1.2177</v>
      </c>
      <c r="E191" s="4">
        <f t="shared" si="9"/>
        <v>160.07770000000002</v>
      </c>
      <c r="F191" s="4">
        <f t="shared" si="8"/>
        <v>2.2977000000000203</v>
      </c>
      <c r="G191" s="12">
        <v>2023</v>
      </c>
    </row>
    <row r="192" spans="1:7" x14ac:dyDescent="0.2">
      <c r="A192" s="18">
        <v>44922.842129629629</v>
      </c>
      <c r="B192" s="4">
        <v>1</v>
      </c>
      <c r="C192" s="4">
        <v>1.23</v>
      </c>
      <c r="D192" s="4">
        <f t="shared" si="10"/>
        <v>1.23</v>
      </c>
      <c r="E192" s="4">
        <f t="shared" si="9"/>
        <v>160.09</v>
      </c>
      <c r="F192" s="4">
        <f t="shared" si="8"/>
        <v>2.3100000000000023</v>
      </c>
      <c r="G192" s="12">
        <v>2023</v>
      </c>
    </row>
    <row r="193" spans="1:7" x14ac:dyDescent="0.2">
      <c r="A193" s="18">
        <v>44922.861018518517</v>
      </c>
      <c r="B193" s="4">
        <v>1.01</v>
      </c>
      <c r="C193" s="4">
        <v>1.23</v>
      </c>
      <c r="D193" s="4">
        <f t="shared" si="10"/>
        <v>1.2423</v>
      </c>
      <c r="E193" s="4">
        <f t="shared" si="9"/>
        <v>160.10230000000001</v>
      </c>
      <c r="F193" s="4">
        <f t="shared" si="8"/>
        <v>2.3223000000000127</v>
      </c>
      <c r="G193" s="12">
        <v>2023</v>
      </c>
    </row>
    <row r="194" spans="1:7" x14ac:dyDescent="0.2">
      <c r="A194" s="18">
        <v>44922.899386574078</v>
      </c>
      <c r="B194" s="4">
        <v>1.02</v>
      </c>
      <c r="C194" s="4">
        <v>1.23</v>
      </c>
      <c r="D194" s="4">
        <f t="shared" si="10"/>
        <v>1.2545999999999999</v>
      </c>
      <c r="E194" s="4">
        <f t="shared" si="9"/>
        <v>160.11460000000002</v>
      </c>
      <c r="F194" s="4">
        <f t="shared" si="8"/>
        <v>2.3346000000000231</v>
      </c>
      <c r="G194" s="12">
        <v>2023</v>
      </c>
    </row>
    <row r="195" spans="1:7" x14ac:dyDescent="0.2">
      <c r="A195" s="18">
        <v>44923.009004629632</v>
      </c>
      <c r="B195" s="4">
        <v>1.03</v>
      </c>
      <c r="C195" s="4">
        <v>1.23</v>
      </c>
      <c r="D195" s="4">
        <f t="shared" si="10"/>
        <v>1.2668999999999999</v>
      </c>
      <c r="E195" s="4">
        <f t="shared" si="9"/>
        <v>160.12690000000001</v>
      </c>
      <c r="F195" s="4">
        <f t="shared" ref="F195:F258" si="11">E195-157.78</f>
        <v>2.3469000000000051</v>
      </c>
      <c r="G195" s="12">
        <v>2023</v>
      </c>
    </row>
    <row r="196" spans="1:7" x14ac:dyDescent="0.2">
      <c r="A196" s="18">
        <v>44923.184999999998</v>
      </c>
      <c r="B196" s="4">
        <v>1.04</v>
      </c>
      <c r="C196" s="4">
        <v>1.23</v>
      </c>
      <c r="D196" s="4">
        <f t="shared" si="10"/>
        <v>1.2792000000000001</v>
      </c>
      <c r="E196" s="4">
        <f t="shared" si="9"/>
        <v>160.13920000000002</v>
      </c>
      <c r="F196" s="4">
        <f t="shared" si="11"/>
        <v>2.3592000000000155</v>
      </c>
      <c r="G196" s="12">
        <v>2023</v>
      </c>
    </row>
    <row r="197" spans="1:7" x14ac:dyDescent="0.2">
      <c r="A197" s="18">
        <v>44924.458194444444</v>
      </c>
      <c r="B197" s="4">
        <v>1.05</v>
      </c>
      <c r="C197" s="4">
        <v>1.23</v>
      </c>
      <c r="D197" s="4">
        <f t="shared" si="10"/>
        <v>1.2915000000000001</v>
      </c>
      <c r="E197" s="4">
        <f t="shared" si="9"/>
        <v>160.15150000000003</v>
      </c>
      <c r="F197" s="4">
        <f t="shared" si="11"/>
        <v>2.3715000000000259</v>
      </c>
      <c r="G197" s="12">
        <v>2023</v>
      </c>
    </row>
    <row r="198" spans="1:7" x14ac:dyDescent="0.2">
      <c r="A198" s="18">
        <v>44924.572604166664</v>
      </c>
      <c r="B198" s="4">
        <v>1.06</v>
      </c>
      <c r="C198" s="4">
        <v>1.23</v>
      </c>
      <c r="D198" s="4">
        <f t="shared" si="10"/>
        <v>1.3038000000000001</v>
      </c>
      <c r="E198" s="4">
        <f t="shared" si="9"/>
        <v>160.16380000000001</v>
      </c>
      <c r="F198" s="4">
        <f t="shared" si="11"/>
        <v>2.3838000000000079</v>
      </c>
      <c r="G198" s="12">
        <v>2023</v>
      </c>
    </row>
    <row r="199" spans="1:7" x14ac:dyDescent="0.2">
      <c r="A199" s="18">
        <v>44925.419085648151</v>
      </c>
      <c r="B199" s="4">
        <v>1.07</v>
      </c>
      <c r="C199" s="4">
        <v>1.23</v>
      </c>
      <c r="D199" s="4">
        <f t="shared" si="10"/>
        <v>1.3161</v>
      </c>
      <c r="E199" s="4">
        <f t="shared" si="9"/>
        <v>160.17610000000002</v>
      </c>
      <c r="F199" s="4">
        <f t="shared" si="11"/>
        <v>2.3961000000000183</v>
      </c>
      <c r="G199" s="12">
        <v>2023</v>
      </c>
    </row>
    <row r="200" spans="1:7" x14ac:dyDescent="0.2">
      <c r="A200" s="18">
        <v>44925.43922453704</v>
      </c>
      <c r="B200" s="4">
        <v>1.08</v>
      </c>
      <c r="C200" s="4">
        <v>1.23</v>
      </c>
      <c r="D200" s="4">
        <f t="shared" si="10"/>
        <v>1.3284</v>
      </c>
      <c r="E200" s="4">
        <f t="shared" si="9"/>
        <v>160.1884</v>
      </c>
      <c r="F200" s="4">
        <f t="shared" si="11"/>
        <v>2.4084000000000003</v>
      </c>
      <c r="G200" s="12">
        <v>2023</v>
      </c>
    </row>
    <row r="201" spans="1:7" x14ac:dyDescent="0.2">
      <c r="A201" s="18">
        <v>44925.446550925924</v>
      </c>
      <c r="B201" s="4">
        <v>1.0900000000000001</v>
      </c>
      <c r="C201" s="4">
        <v>1.23</v>
      </c>
      <c r="D201" s="4">
        <f t="shared" si="10"/>
        <v>1.3407</v>
      </c>
      <c r="E201" s="4">
        <f t="shared" si="9"/>
        <v>160.20070000000001</v>
      </c>
      <c r="F201" s="4">
        <f t="shared" si="11"/>
        <v>2.4207000000000107</v>
      </c>
      <c r="G201" s="12">
        <v>2023</v>
      </c>
    </row>
    <row r="202" spans="1:7" x14ac:dyDescent="0.2">
      <c r="A202" s="18">
        <v>44925.458287037036</v>
      </c>
      <c r="B202" s="4">
        <v>1.1000000000000001</v>
      </c>
      <c r="C202" s="4">
        <v>1.23</v>
      </c>
      <c r="D202" s="4">
        <f t="shared" si="10"/>
        <v>1.353</v>
      </c>
      <c r="E202" s="4">
        <f t="shared" si="9"/>
        <v>160.21300000000002</v>
      </c>
      <c r="F202" s="4">
        <f t="shared" si="11"/>
        <v>2.4330000000000211</v>
      </c>
      <c r="G202" s="12">
        <v>2023</v>
      </c>
    </row>
    <row r="203" spans="1:7" x14ac:dyDescent="0.2">
      <c r="A203" s="18">
        <v>44925.468194444446</v>
      </c>
      <c r="B203" s="4">
        <v>1.1100000000000001</v>
      </c>
      <c r="C203" s="4">
        <v>1.23</v>
      </c>
      <c r="D203" s="4">
        <f t="shared" si="10"/>
        <v>1.3653000000000002</v>
      </c>
      <c r="E203" s="4">
        <f t="shared" si="9"/>
        <v>160.2253</v>
      </c>
      <c r="F203" s="4">
        <f t="shared" si="11"/>
        <v>2.4453000000000031</v>
      </c>
      <c r="G203" s="12">
        <v>2023</v>
      </c>
    </row>
    <row r="204" spans="1:7" x14ac:dyDescent="0.2">
      <c r="A204" s="18">
        <v>44925.477141203701</v>
      </c>
      <c r="B204" s="4">
        <v>1.1200000000000001</v>
      </c>
      <c r="C204" s="4">
        <v>1.23</v>
      </c>
      <c r="D204" s="4">
        <f t="shared" si="10"/>
        <v>1.3776000000000002</v>
      </c>
      <c r="E204" s="4">
        <f t="shared" si="9"/>
        <v>160.23760000000001</v>
      </c>
      <c r="F204" s="4">
        <f t="shared" si="11"/>
        <v>2.4576000000000136</v>
      </c>
      <c r="G204" s="12">
        <v>2023</v>
      </c>
    </row>
    <row r="205" spans="1:7" x14ac:dyDescent="0.2">
      <c r="A205" s="18">
        <v>44925.483703703707</v>
      </c>
      <c r="B205" s="4">
        <v>1.1299999999999999</v>
      </c>
      <c r="C205" s="4">
        <v>1.23</v>
      </c>
      <c r="D205" s="4">
        <f t="shared" si="10"/>
        <v>1.3898999999999999</v>
      </c>
      <c r="E205" s="4">
        <f t="shared" si="9"/>
        <v>160.24990000000003</v>
      </c>
      <c r="F205" s="4">
        <f t="shared" si="11"/>
        <v>2.469900000000024</v>
      </c>
      <c r="G205" s="12">
        <v>2023</v>
      </c>
    </row>
    <row r="206" spans="1:7" x14ac:dyDescent="0.2">
      <c r="A206" s="18">
        <v>44925.491030092591</v>
      </c>
      <c r="B206" s="4">
        <v>1.1399999999999999</v>
      </c>
      <c r="C206" s="4">
        <v>1.23</v>
      </c>
      <c r="D206" s="4">
        <f t="shared" si="10"/>
        <v>1.4021999999999999</v>
      </c>
      <c r="E206" s="4">
        <f t="shared" si="9"/>
        <v>160.26220000000001</v>
      </c>
      <c r="F206" s="4">
        <f t="shared" si="11"/>
        <v>2.482200000000006</v>
      </c>
      <c r="G206" s="12">
        <v>2023</v>
      </c>
    </row>
    <row r="207" spans="1:7" x14ac:dyDescent="0.2">
      <c r="A207" s="18">
        <v>44925.499606481484</v>
      </c>
      <c r="B207" s="4">
        <v>1.1499999999999999</v>
      </c>
      <c r="C207" s="4">
        <v>1.23</v>
      </c>
      <c r="D207" s="4">
        <f t="shared" si="10"/>
        <v>1.4144999999999999</v>
      </c>
      <c r="E207" s="4">
        <f t="shared" si="9"/>
        <v>160.27450000000002</v>
      </c>
      <c r="F207" s="4">
        <f t="shared" si="11"/>
        <v>2.4945000000000164</v>
      </c>
      <c r="G207" s="12">
        <v>2023</v>
      </c>
    </row>
    <row r="208" spans="1:7" x14ac:dyDescent="0.2">
      <c r="A208" s="18">
        <v>44925.504502314812</v>
      </c>
      <c r="B208" s="4">
        <v>1.1599999999999999</v>
      </c>
      <c r="C208" s="4">
        <v>1.23</v>
      </c>
      <c r="D208" s="4">
        <f t="shared" si="10"/>
        <v>1.4267999999999998</v>
      </c>
      <c r="E208" s="4">
        <f t="shared" si="9"/>
        <v>160.2868</v>
      </c>
      <c r="F208" s="4">
        <f t="shared" si="11"/>
        <v>2.5067999999999984</v>
      </c>
      <c r="G208" s="12">
        <v>2023</v>
      </c>
    </row>
    <row r="209" spans="1:7" x14ac:dyDescent="0.2">
      <c r="A209" s="18">
        <v>44925.507418981484</v>
      </c>
      <c r="B209" s="4">
        <v>1.17</v>
      </c>
      <c r="C209" s="4">
        <v>1.23</v>
      </c>
      <c r="D209" s="4">
        <f t="shared" si="10"/>
        <v>1.4390999999999998</v>
      </c>
      <c r="E209" s="4">
        <f t="shared" si="9"/>
        <v>160.29910000000001</v>
      </c>
      <c r="F209" s="4">
        <f t="shared" si="11"/>
        <v>2.5191000000000088</v>
      </c>
      <c r="G209" s="12">
        <v>2023</v>
      </c>
    </row>
    <row r="210" spans="1:7" x14ac:dyDescent="0.2">
      <c r="A210" s="18">
        <v>44925.511620370373</v>
      </c>
      <c r="B210" s="4">
        <v>1.18</v>
      </c>
      <c r="C210" s="4">
        <v>1.23</v>
      </c>
      <c r="D210" s="4">
        <f t="shared" si="10"/>
        <v>1.4513999999999998</v>
      </c>
      <c r="E210" s="4">
        <f t="shared" si="9"/>
        <v>160.31140000000002</v>
      </c>
      <c r="F210" s="4">
        <f t="shared" si="11"/>
        <v>2.5314000000000192</v>
      </c>
      <c r="G210" s="12">
        <v>2023</v>
      </c>
    </row>
    <row r="211" spans="1:7" x14ac:dyDescent="0.2">
      <c r="A211" s="18">
        <v>44925.515127314815</v>
      </c>
      <c r="B211" s="4">
        <v>1.19</v>
      </c>
      <c r="C211" s="4">
        <v>1.23</v>
      </c>
      <c r="D211" s="4">
        <f t="shared" si="10"/>
        <v>1.4637</v>
      </c>
      <c r="E211" s="4">
        <f t="shared" si="9"/>
        <v>160.3237</v>
      </c>
      <c r="F211" s="4">
        <f t="shared" si="11"/>
        <v>2.5437000000000012</v>
      </c>
      <c r="G211" s="12">
        <v>2023</v>
      </c>
    </row>
    <row r="212" spans="1:7" x14ac:dyDescent="0.2">
      <c r="A212" s="18">
        <v>44925.520358796297</v>
      </c>
      <c r="B212" s="4">
        <v>1.2</v>
      </c>
      <c r="C212" s="4">
        <v>1.23</v>
      </c>
      <c r="D212" s="4">
        <f t="shared" si="10"/>
        <v>1.476</v>
      </c>
      <c r="E212" s="4">
        <f t="shared" si="9"/>
        <v>160.33600000000001</v>
      </c>
      <c r="F212" s="4">
        <f t="shared" si="11"/>
        <v>2.5560000000000116</v>
      </c>
      <c r="G212" s="12">
        <v>2023</v>
      </c>
    </row>
    <row r="213" spans="1:7" x14ac:dyDescent="0.2">
      <c r="A213" s="18">
        <v>44925.52449074074</v>
      </c>
      <c r="B213" s="4">
        <v>1.21</v>
      </c>
      <c r="C213" s="4">
        <v>1.23</v>
      </c>
      <c r="D213" s="4">
        <f t="shared" si="10"/>
        <v>1.4883</v>
      </c>
      <c r="E213" s="4">
        <f t="shared" si="9"/>
        <v>160.34830000000002</v>
      </c>
      <c r="F213" s="4">
        <f t="shared" si="11"/>
        <v>2.568300000000022</v>
      </c>
      <c r="G213" s="12">
        <v>2023</v>
      </c>
    </row>
    <row r="214" spans="1:7" x14ac:dyDescent="0.2">
      <c r="A214" s="18">
        <v>44925.530162037037</v>
      </c>
      <c r="B214" s="4">
        <v>1.22</v>
      </c>
      <c r="C214" s="4">
        <v>1.23</v>
      </c>
      <c r="D214" s="4">
        <f t="shared" si="10"/>
        <v>1.5005999999999999</v>
      </c>
      <c r="E214" s="4">
        <f t="shared" si="9"/>
        <v>160.36060000000001</v>
      </c>
      <c r="F214" s="4">
        <f t="shared" si="11"/>
        <v>2.580600000000004</v>
      </c>
      <c r="G214" s="12">
        <v>2023</v>
      </c>
    </row>
    <row r="215" spans="1:7" x14ac:dyDescent="0.2">
      <c r="A215" s="18">
        <v>44925.536678240744</v>
      </c>
      <c r="B215" s="4">
        <v>1.23</v>
      </c>
      <c r="C215" s="4">
        <v>1.23</v>
      </c>
      <c r="D215" s="4">
        <f t="shared" si="10"/>
        <v>1.5128999999999999</v>
      </c>
      <c r="E215" s="4">
        <f t="shared" si="9"/>
        <v>160.37290000000002</v>
      </c>
      <c r="F215" s="4">
        <f t="shared" si="11"/>
        <v>2.5929000000000144</v>
      </c>
      <c r="G215" s="12">
        <v>2023</v>
      </c>
    </row>
    <row r="216" spans="1:7" x14ac:dyDescent="0.2">
      <c r="A216" s="18">
        <v>44925.548391203702</v>
      </c>
      <c r="B216" s="4">
        <v>1.24</v>
      </c>
      <c r="C216" s="4">
        <v>1.23</v>
      </c>
      <c r="D216" s="4">
        <f t="shared" si="10"/>
        <v>1.5251999999999999</v>
      </c>
      <c r="E216" s="4">
        <f t="shared" si="9"/>
        <v>160.38520000000003</v>
      </c>
      <c r="F216" s="4">
        <f t="shared" si="11"/>
        <v>2.6052000000000248</v>
      </c>
      <c r="G216" s="12">
        <v>2023</v>
      </c>
    </row>
    <row r="217" spans="1:7" x14ac:dyDescent="0.2">
      <c r="A217" s="18">
        <v>44925.570451388892</v>
      </c>
      <c r="B217" s="4">
        <v>1.25</v>
      </c>
      <c r="C217" s="4">
        <v>1.23</v>
      </c>
      <c r="D217" s="4">
        <f t="shared" si="10"/>
        <v>1.5375000000000001</v>
      </c>
      <c r="E217" s="4">
        <f t="shared" si="9"/>
        <v>160.39750000000001</v>
      </c>
      <c r="F217" s="4">
        <f t="shared" si="11"/>
        <v>2.6175000000000068</v>
      </c>
      <c r="G217" s="12">
        <v>2023</v>
      </c>
    </row>
    <row r="218" spans="1:7" x14ac:dyDescent="0.2">
      <c r="A218" s="18">
        <v>44926.162673611114</v>
      </c>
      <c r="B218" s="4">
        <v>1.26</v>
      </c>
      <c r="C218" s="4">
        <v>1.23</v>
      </c>
      <c r="D218" s="4">
        <f t="shared" si="10"/>
        <v>1.5498000000000001</v>
      </c>
      <c r="E218" s="4">
        <f t="shared" si="9"/>
        <v>160.40980000000002</v>
      </c>
      <c r="F218" s="4">
        <f t="shared" si="11"/>
        <v>2.6298000000000172</v>
      </c>
      <c r="G218" s="12">
        <v>2023</v>
      </c>
    </row>
    <row r="219" spans="1:7" x14ac:dyDescent="0.2">
      <c r="A219" s="18">
        <v>44926.665416666663</v>
      </c>
      <c r="B219" s="4">
        <v>1.27</v>
      </c>
      <c r="C219" s="4">
        <v>1.23</v>
      </c>
      <c r="D219" s="4">
        <f t="shared" si="10"/>
        <v>1.5621</v>
      </c>
      <c r="E219" s="4">
        <f t="shared" si="9"/>
        <v>160.4221</v>
      </c>
      <c r="F219" s="4">
        <f t="shared" si="11"/>
        <v>2.6420999999999992</v>
      </c>
      <c r="G219" s="12">
        <v>2023</v>
      </c>
    </row>
    <row r="220" spans="1:7" x14ac:dyDescent="0.2">
      <c r="A220" s="18">
        <v>44927.526712962965</v>
      </c>
      <c r="B220" s="4">
        <v>1.28</v>
      </c>
      <c r="C220" s="4">
        <v>1.23</v>
      </c>
      <c r="D220" s="4">
        <f t="shared" si="10"/>
        <v>1.5744</v>
      </c>
      <c r="E220" s="4">
        <f t="shared" si="9"/>
        <v>160.43440000000001</v>
      </c>
      <c r="F220" s="4">
        <f t="shared" si="11"/>
        <v>2.6544000000000096</v>
      </c>
      <c r="G220" s="12">
        <v>2023</v>
      </c>
    </row>
    <row r="221" spans="1:7" x14ac:dyDescent="0.2">
      <c r="A221" s="18">
        <v>44927.528587962966</v>
      </c>
      <c r="B221" s="4">
        <v>1.29</v>
      </c>
      <c r="C221" s="4">
        <v>1.23</v>
      </c>
      <c r="D221" s="4">
        <f t="shared" si="10"/>
        <v>1.5867</v>
      </c>
      <c r="E221" s="4">
        <f t="shared" si="9"/>
        <v>160.44670000000002</v>
      </c>
      <c r="F221" s="4">
        <f t="shared" si="11"/>
        <v>2.6667000000000201</v>
      </c>
      <c r="G221" s="12">
        <v>2023</v>
      </c>
    </row>
    <row r="222" spans="1:7" x14ac:dyDescent="0.2">
      <c r="A222" s="18">
        <v>44928.602951388886</v>
      </c>
      <c r="B222" s="4">
        <v>1.3</v>
      </c>
      <c r="C222" s="4">
        <v>1.23</v>
      </c>
      <c r="D222" s="4">
        <f t="shared" si="10"/>
        <v>1.599</v>
      </c>
      <c r="E222" s="4">
        <f t="shared" ref="E222:E285" si="12">D222+$E$91</f>
        <v>160.459</v>
      </c>
      <c r="F222" s="4">
        <f t="shared" si="11"/>
        <v>2.679000000000002</v>
      </c>
      <c r="G222" s="12">
        <v>2023</v>
      </c>
    </row>
    <row r="223" spans="1:7" x14ac:dyDescent="0.2">
      <c r="A223" s="18">
        <v>44928.608541666668</v>
      </c>
      <c r="B223" s="4">
        <v>1.31</v>
      </c>
      <c r="C223" s="4">
        <v>1.23</v>
      </c>
      <c r="D223" s="4">
        <f t="shared" si="10"/>
        <v>1.6113</v>
      </c>
      <c r="E223" s="4">
        <f t="shared" si="12"/>
        <v>160.47130000000001</v>
      </c>
      <c r="F223" s="4">
        <f t="shared" si="11"/>
        <v>2.6913000000000125</v>
      </c>
      <c r="G223" s="12">
        <v>2023</v>
      </c>
    </row>
    <row r="224" spans="1:7" x14ac:dyDescent="0.2">
      <c r="A224" s="18">
        <v>44928.624143518522</v>
      </c>
      <c r="B224" s="4">
        <v>1.32</v>
      </c>
      <c r="C224" s="4">
        <v>1.23</v>
      </c>
      <c r="D224" s="4">
        <f t="shared" si="10"/>
        <v>1.6236000000000002</v>
      </c>
      <c r="E224" s="4">
        <f t="shared" si="12"/>
        <v>160.48360000000002</v>
      </c>
      <c r="F224" s="4">
        <f t="shared" si="11"/>
        <v>2.7036000000000229</v>
      </c>
      <c r="G224" s="12">
        <v>2023</v>
      </c>
    </row>
    <row r="225" spans="1:7" x14ac:dyDescent="0.2">
      <c r="A225" s="18">
        <v>44929.450706018521</v>
      </c>
      <c r="B225" s="4">
        <v>1.33</v>
      </c>
      <c r="C225" s="4">
        <v>1.23</v>
      </c>
      <c r="D225" s="4">
        <f t="shared" si="10"/>
        <v>1.6359000000000001</v>
      </c>
      <c r="E225" s="4">
        <f t="shared" si="12"/>
        <v>160.49590000000001</v>
      </c>
      <c r="F225" s="4">
        <f t="shared" si="11"/>
        <v>2.7159000000000049</v>
      </c>
      <c r="G225" s="12">
        <v>2023</v>
      </c>
    </row>
    <row r="226" spans="1:7" x14ac:dyDescent="0.2">
      <c r="A226" s="18">
        <v>44929.552187499998</v>
      </c>
      <c r="B226" s="4">
        <v>1.34</v>
      </c>
      <c r="C226" s="4">
        <v>1.23</v>
      </c>
      <c r="D226" s="4">
        <f t="shared" si="10"/>
        <v>1.6482000000000001</v>
      </c>
      <c r="E226" s="4">
        <f t="shared" si="12"/>
        <v>160.50820000000002</v>
      </c>
      <c r="F226" s="4">
        <f t="shared" si="11"/>
        <v>2.7282000000000153</v>
      </c>
      <c r="G226" s="12">
        <v>2023</v>
      </c>
    </row>
    <row r="227" spans="1:7" x14ac:dyDescent="0.2">
      <c r="A227" s="18">
        <v>44929.553935185184</v>
      </c>
      <c r="B227" s="4">
        <v>1.35</v>
      </c>
      <c r="C227" s="4">
        <v>1.23</v>
      </c>
      <c r="D227" s="4">
        <f t="shared" si="10"/>
        <v>1.6605000000000001</v>
      </c>
      <c r="E227" s="4">
        <f t="shared" si="12"/>
        <v>160.52050000000003</v>
      </c>
      <c r="F227" s="4">
        <f t="shared" si="11"/>
        <v>2.7405000000000257</v>
      </c>
      <c r="G227" s="12">
        <v>2023</v>
      </c>
    </row>
    <row r="228" spans="1:7" x14ac:dyDescent="0.2">
      <c r="A228" s="18">
        <v>44929.596631944441</v>
      </c>
      <c r="B228" s="4">
        <v>1.36</v>
      </c>
      <c r="C228" s="4">
        <v>1.23</v>
      </c>
      <c r="D228" s="4">
        <f t="shared" si="10"/>
        <v>1.6728000000000001</v>
      </c>
      <c r="E228" s="4">
        <f t="shared" si="12"/>
        <v>160.53280000000001</v>
      </c>
      <c r="F228" s="4">
        <f t="shared" si="11"/>
        <v>2.7528000000000077</v>
      </c>
      <c r="G228" s="12">
        <v>2023</v>
      </c>
    </row>
    <row r="229" spans="1:7" x14ac:dyDescent="0.2">
      <c r="A229" s="18">
        <v>44929.60224537037</v>
      </c>
      <c r="B229" s="4">
        <v>1.37</v>
      </c>
      <c r="C229" s="4">
        <v>1.23</v>
      </c>
      <c r="D229" s="4">
        <f t="shared" si="10"/>
        <v>1.6851</v>
      </c>
      <c r="E229" s="4">
        <f t="shared" si="12"/>
        <v>160.54510000000002</v>
      </c>
      <c r="F229" s="4">
        <f t="shared" si="11"/>
        <v>2.7651000000000181</v>
      </c>
      <c r="G229" s="12">
        <v>2023</v>
      </c>
    </row>
    <row r="230" spans="1:7" x14ac:dyDescent="0.2">
      <c r="A230" s="18">
        <v>44929.623206018521</v>
      </c>
      <c r="B230" s="4">
        <v>1.38</v>
      </c>
      <c r="C230" s="4">
        <v>1.23</v>
      </c>
      <c r="D230" s="4">
        <f t="shared" si="10"/>
        <v>1.6973999999999998</v>
      </c>
      <c r="E230" s="4">
        <f t="shared" si="12"/>
        <v>160.5574</v>
      </c>
      <c r="F230" s="4">
        <f t="shared" si="11"/>
        <v>2.7774000000000001</v>
      </c>
      <c r="G230" s="12">
        <v>2023</v>
      </c>
    </row>
    <row r="231" spans="1:7" x14ac:dyDescent="0.2">
      <c r="A231" s="18">
        <v>44929.634699074071</v>
      </c>
      <c r="B231" s="4">
        <v>1.39</v>
      </c>
      <c r="C231" s="4">
        <v>1.23</v>
      </c>
      <c r="D231" s="4">
        <f t="shared" si="10"/>
        <v>1.7096999999999998</v>
      </c>
      <c r="E231" s="4">
        <f t="shared" si="12"/>
        <v>160.56970000000001</v>
      </c>
      <c r="F231" s="4">
        <f t="shared" si="11"/>
        <v>2.7897000000000105</v>
      </c>
      <c r="G231" s="12">
        <v>2023</v>
      </c>
    </row>
    <row r="232" spans="1:7" x14ac:dyDescent="0.2">
      <c r="A232" s="18">
        <v>44929.648055555554</v>
      </c>
      <c r="B232" s="4">
        <v>1.4</v>
      </c>
      <c r="C232" s="4">
        <v>1.23</v>
      </c>
      <c r="D232" s="4">
        <f t="shared" si="10"/>
        <v>1.722</v>
      </c>
      <c r="E232" s="4">
        <f t="shared" si="12"/>
        <v>160.58200000000002</v>
      </c>
      <c r="F232" s="4">
        <f t="shared" si="11"/>
        <v>2.8020000000000209</v>
      </c>
      <c r="G232" s="12">
        <v>2023</v>
      </c>
    </row>
    <row r="233" spans="1:7" x14ac:dyDescent="0.2">
      <c r="A233" s="18">
        <v>44929.666666666664</v>
      </c>
      <c r="B233" s="4">
        <v>1.41</v>
      </c>
      <c r="C233" s="4">
        <v>1.23</v>
      </c>
      <c r="D233" s="4">
        <f t="shared" si="10"/>
        <v>1.7343</v>
      </c>
      <c r="E233" s="4">
        <f t="shared" si="12"/>
        <v>160.5943</v>
      </c>
      <c r="F233" s="4">
        <f t="shared" si="11"/>
        <v>2.8143000000000029</v>
      </c>
      <c r="G233" s="12">
        <v>2023</v>
      </c>
    </row>
    <row r="234" spans="1:7" x14ac:dyDescent="0.2">
      <c r="A234" s="18">
        <v>44930.474085648151</v>
      </c>
      <c r="B234" s="4">
        <v>1.42</v>
      </c>
      <c r="C234" s="4">
        <v>1.23</v>
      </c>
      <c r="D234" s="4">
        <f t="shared" si="10"/>
        <v>1.7465999999999999</v>
      </c>
      <c r="E234" s="4">
        <f t="shared" si="12"/>
        <v>160.60660000000001</v>
      </c>
      <c r="F234" s="4">
        <f t="shared" si="11"/>
        <v>2.8266000000000133</v>
      </c>
      <c r="G234" s="12">
        <v>2023</v>
      </c>
    </row>
    <row r="235" spans="1:7" x14ac:dyDescent="0.2">
      <c r="A235" s="18">
        <v>44930.494895833333</v>
      </c>
      <c r="B235" s="4">
        <v>1.43</v>
      </c>
      <c r="C235" s="4">
        <v>1.23</v>
      </c>
      <c r="D235" s="4">
        <f t="shared" si="10"/>
        <v>1.7588999999999999</v>
      </c>
      <c r="E235" s="4">
        <f t="shared" si="12"/>
        <v>160.61890000000002</v>
      </c>
      <c r="F235" s="4">
        <f t="shared" si="11"/>
        <v>2.8389000000000237</v>
      </c>
      <c r="G235" s="12">
        <v>2023</v>
      </c>
    </row>
    <row r="236" spans="1:7" x14ac:dyDescent="0.2">
      <c r="A236" s="18">
        <v>44930.507627314815</v>
      </c>
      <c r="B236" s="4">
        <v>1.44</v>
      </c>
      <c r="C236" s="4">
        <v>1.23</v>
      </c>
      <c r="D236" s="4">
        <f t="shared" si="10"/>
        <v>1.7711999999999999</v>
      </c>
      <c r="E236" s="4">
        <f t="shared" si="12"/>
        <v>160.63120000000001</v>
      </c>
      <c r="F236" s="4">
        <f t="shared" si="11"/>
        <v>2.8512000000000057</v>
      </c>
      <c r="G236" s="12">
        <v>2023</v>
      </c>
    </row>
    <row r="237" spans="1:7" x14ac:dyDescent="0.2">
      <c r="A237" s="18">
        <v>44930.514606481483</v>
      </c>
      <c r="B237" s="4">
        <v>1.45</v>
      </c>
      <c r="C237" s="4">
        <v>1.23</v>
      </c>
      <c r="D237" s="4">
        <f t="shared" si="10"/>
        <v>1.7834999999999999</v>
      </c>
      <c r="E237" s="4">
        <f t="shared" si="12"/>
        <v>160.64350000000002</v>
      </c>
      <c r="F237" s="4">
        <f t="shared" si="11"/>
        <v>2.8635000000000161</v>
      </c>
      <c r="G237" s="12">
        <v>2023</v>
      </c>
    </row>
    <row r="238" spans="1:7" x14ac:dyDescent="0.2">
      <c r="A238" s="18">
        <v>44930.521886574075</v>
      </c>
      <c r="B238" s="4">
        <v>1.46</v>
      </c>
      <c r="C238" s="4">
        <v>1.23</v>
      </c>
      <c r="D238" s="4">
        <f t="shared" si="10"/>
        <v>1.7957999999999998</v>
      </c>
      <c r="E238" s="4">
        <f t="shared" si="12"/>
        <v>160.6558</v>
      </c>
      <c r="F238" s="4">
        <f t="shared" si="11"/>
        <v>2.8757999999999981</v>
      </c>
      <c r="G238" s="12">
        <v>2023</v>
      </c>
    </row>
    <row r="239" spans="1:7" x14ac:dyDescent="0.2">
      <c r="A239" s="18">
        <v>44930.52615740741</v>
      </c>
      <c r="B239" s="4">
        <v>1.47</v>
      </c>
      <c r="C239" s="4">
        <v>1.23</v>
      </c>
      <c r="D239" s="4">
        <f t="shared" si="10"/>
        <v>1.8081</v>
      </c>
      <c r="E239" s="4">
        <f t="shared" si="12"/>
        <v>160.66810000000001</v>
      </c>
      <c r="F239" s="4">
        <f t="shared" si="11"/>
        <v>2.8881000000000085</v>
      </c>
      <c r="G239" s="12">
        <v>2023</v>
      </c>
    </row>
    <row r="240" spans="1:7" x14ac:dyDescent="0.2">
      <c r="A240" s="18">
        <v>44930.534270833334</v>
      </c>
      <c r="B240" s="4">
        <v>1.48</v>
      </c>
      <c r="C240" s="4">
        <v>1.23</v>
      </c>
      <c r="D240" s="4">
        <f t="shared" si="10"/>
        <v>1.8204</v>
      </c>
      <c r="E240" s="4">
        <f t="shared" si="12"/>
        <v>160.68040000000002</v>
      </c>
      <c r="F240" s="4">
        <f t="shared" si="11"/>
        <v>2.900400000000019</v>
      </c>
      <c r="G240" s="12">
        <v>2023</v>
      </c>
    </row>
    <row r="241" spans="1:7" x14ac:dyDescent="0.2">
      <c r="A241" s="18">
        <v>44930.541979166665</v>
      </c>
      <c r="B241" s="4">
        <v>1.49</v>
      </c>
      <c r="C241" s="4">
        <v>1.23</v>
      </c>
      <c r="D241" s="4">
        <f t="shared" si="10"/>
        <v>1.8327</v>
      </c>
      <c r="E241" s="4">
        <f t="shared" si="12"/>
        <v>160.6927</v>
      </c>
      <c r="F241" s="4">
        <f t="shared" si="11"/>
        <v>2.912700000000001</v>
      </c>
      <c r="G241" s="12">
        <v>2023</v>
      </c>
    </row>
    <row r="242" spans="1:7" x14ac:dyDescent="0.2">
      <c r="A242" s="18">
        <v>44930.55369212963</v>
      </c>
      <c r="B242" s="4">
        <v>1.5</v>
      </c>
      <c r="C242" s="4">
        <v>1.23</v>
      </c>
      <c r="D242" s="4">
        <f t="shared" si="10"/>
        <v>1.845</v>
      </c>
      <c r="E242" s="4">
        <f t="shared" si="12"/>
        <v>160.70500000000001</v>
      </c>
      <c r="F242" s="4">
        <f t="shared" si="11"/>
        <v>2.9250000000000114</v>
      </c>
      <c r="G242" s="12">
        <v>2023</v>
      </c>
    </row>
    <row r="243" spans="1:7" x14ac:dyDescent="0.2">
      <c r="A243" s="18">
        <v>44930.569861111115</v>
      </c>
      <c r="B243" s="4">
        <v>1.51</v>
      </c>
      <c r="C243" s="4">
        <v>1.23</v>
      </c>
      <c r="D243" s="4">
        <f t="shared" si="10"/>
        <v>1.8573</v>
      </c>
      <c r="E243" s="4">
        <f t="shared" si="12"/>
        <v>160.71730000000002</v>
      </c>
      <c r="F243" s="4">
        <f t="shared" si="11"/>
        <v>2.9373000000000218</v>
      </c>
      <c r="G243" s="12">
        <v>2023</v>
      </c>
    </row>
    <row r="244" spans="1:7" x14ac:dyDescent="0.2">
      <c r="A244" s="18">
        <v>44930.598298611112</v>
      </c>
      <c r="B244" s="4">
        <v>1.52</v>
      </c>
      <c r="C244" s="4">
        <v>1.23</v>
      </c>
      <c r="D244" s="4">
        <f t="shared" si="10"/>
        <v>1.8695999999999999</v>
      </c>
      <c r="E244" s="4">
        <f t="shared" si="12"/>
        <v>160.7296</v>
      </c>
      <c r="F244" s="4">
        <f t="shared" si="11"/>
        <v>2.9496000000000038</v>
      </c>
      <c r="G244" s="12">
        <v>2023</v>
      </c>
    </row>
    <row r="245" spans="1:7" x14ac:dyDescent="0.2">
      <c r="A245" s="18">
        <v>44930.615659722222</v>
      </c>
      <c r="B245" s="4">
        <v>1.53</v>
      </c>
      <c r="C245" s="4">
        <v>1.23</v>
      </c>
      <c r="D245" s="4">
        <f t="shared" si="10"/>
        <v>1.8818999999999999</v>
      </c>
      <c r="E245" s="4">
        <f t="shared" si="12"/>
        <v>160.74190000000002</v>
      </c>
      <c r="F245" s="4">
        <f t="shared" si="11"/>
        <v>2.9619000000000142</v>
      </c>
      <c r="G245" s="12">
        <v>2023</v>
      </c>
    </row>
    <row r="246" spans="1:7" x14ac:dyDescent="0.2">
      <c r="A246" s="18">
        <v>44930.649305555555</v>
      </c>
      <c r="B246" s="4">
        <v>1.54</v>
      </c>
      <c r="C246" s="4">
        <v>1.23</v>
      </c>
      <c r="D246" s="4">
        <f t="shared" si="10"/>
        <v>1.8942000000000001</v>
      </c>
      <c r="E246" s="4">
        <f t="shared" si="12"/>
        <v>160.75420000000003</v>
      </c>
      <c r="F246" s="4">
        <f t="shared" si="11"/>
        <v>2.9742000000000246</v>
      </c>
      <c r="G246" s="12">
        <v>2023</v>
      </c>
    </row>
    <row r="247" spans="1:7" x14ac:dyDescent="0.2">
      <c r="A247" s="18">
        <v>44931.565439814818</v>
      </c>
      <c r="B247" s="4">
        <v>1.55</v>
      </c>
      <c r="C247" s="4">
        <v>1.23</v>
      </c>
      <c r="D247" s="4">
        <f t="shared" si="10"/>
        <v>1.9065000000000001</v>
      </c>
      <c r="E247" s="4">
        <f t="shared" si="12"/>
        <v>160.76650000000001</v>
      </c>
      <c r="F247" s="4">
        <f t="shared" si="11"/>
        <v>2.9865000000000066</v>
      </c>
      <c r="G247" s="12">
        <v>2023</v>
      </c>
    </row>
    <row r="248" spans="1:7" x14ac:dyDescent="0.2">
      <c r="A248" s="18">
        <v>44931.656342592592</v>
      </c>
      <c r="B248" s="4">
        <v>1.56</v>
      </c>
      <c r="C248" s="4">
        <v>1.23</v>
      </c>
      <c r="D248" s="4">
        <f t="shared" si="10"/>
        <v>1.9188000000000001</v>
      </c>
      <c r="E248" s="4">
        <f t="shared" si="12"/>
        <v>160.77880000000002</v>
      </c>
      <c r="F248" s="4">
        <f t="shared" si="11"/>
        <v>2.998800000000017</v>
      </c>
      <c r="G248" s="12">
        <v>2023</v>
      </c>
    </row>
    <row r="249" spans="1:7" x14ac:dyDescent="0.2">
      <c r="A249" s="18">
        <v>44932.437268518515</v>
      </c>
      <c r="B249" s="4">
        <v>1.57</v>
      </c>
      <c r="C249" s="4">
        <v>1.23</v>
      </c>
      <c r="D249" s="4">
        <f t="shared" ref="D249:D312" si="13">B249*C249</f>
        <v>1.9311</v>
      </c>
      <c r="E249" s="4">
        <f t="shared" si="12"/>
        <v>160.7911</v>
      </c>
      <c r="F249" s="4">
        <f t="shared" si="11"/>
        <v>3.011099999999999</v>
      </c>
      <c r="G249" s="12">
        <v>2023</v>
      </c>
    </row>
    <row r="250" spans="1:7" x14ac:dyDescent="0.2">
      <c r="A250" s="18">
        <v>44932.441828703704</v>
      </c>
      <c r="B250" s="4">
        <v>1.58</v>
      </c>
      <c r="C250" s="4">
        <v>1.23</v>
      </c>
      <c r="D250" s="4">
        <f t="shared" si="13"/>
        <v>1.9434</v>
      </c>
      <c r="E250" s="4">
        <f t="shared" si="12"/>
        <v>160.80340000000001</v>
      </c>
      <c r="F250" s="4">
        <f t="shared" si="11"/>
        <v>3.0234000000000094</v>
      </c>
      <c r="G250" s="12">
        <v>2023</v>
      </c>
    </row>
    <row r="251" spans="1:7" x14ac:dyDescent="0.2">
      <c r="A251" s="18">
        <v>44932.446030092593</v>
      </c>
      <c r="B251" s="4">
        <v>1.59</v>
      </c>
      <c r="C251" s="4">
        <v>1.23</v>
      </c>
      <c r="D251" s="4">
        <f t="shared" si="13"/>
        <v>1.9557</v>
      </c>
      <c r="E251" s="4">
        <f t="shared" si="12"/>
        <v>160.81570000000002</v>
      </c>
      <c r="F251" s="4">
        <f t="shared" si="11"/>
        <v>3.0357000000000198</v>
      </c>
      <c r="G251" s="12">
        <v>2023</v>
      </c>
    </row>
    <row r="252" spans="1:7" x14ac:dyDescent="0.2">
      <c r="A252" s="18">
        <v>44932.456504629627</v>
      </c>
      <c r="B252" s="4">
        <v>1.6</v>
      </c>
      <c r="C252" s="4">
        <v>1.23</v>
      </c>
      <c r="D252" s="4">
        <f t="shared" si="13"/>
        <v>1.968</v>
      </c>
      <c r="E252" s="4">
        <f t="shared" si="12"/>
        <v>160.828</v>
      </c>
      <c r="F252" s="4">
        <f t="shared" si="11"/>
        <v>3.0480000000000018</v>
      </c>
      <c r="G252" s="12">
        <v>2023</v>
      </c>
    </row>
    <row r="253" spans="1:7" x14ac:dyDescent="0.2">
      <c r="A253" s="18">
        <v>44932.476817129631</v>
      </c>
      <c r="B253" s="4">
        <v>1.61</v>
      </c>
      <c r="C253" s="4">
        <v>1.23</v>
      </c>
      <c r="D253" s="4">
        <f t="shared" si="13"/>
        <v>1.9803000000000002</v>
      </c>
      <c r="E253" s="4">
        <f t="shared" si="12"/>
        <v>160.84030000000001</v>
      </c>
      <c r="F253" s="4">
        <f t="shared" si="11"/>
        <v>3.0603000000000122</v>
      </c>
      <c r="G253" s="12">
        <v>2023</v>
      </c>
    </row>
    <row r="254" spans="1:7" x14ac:dyDescent="0.2">
      <c r="A254" s="18">
        <v>44932.50203703704</v>
      </c>
      <c r="B254" s="4">
        <v>1.62</v>
      </c>
      <c r="C254" s="4">
        <v>1.23</v>
      </c>
      <c r="D254" s="4">
        <f t="shared" si="13"/>
        <v>1.9926000000000001</v>
      </c>
      <c r="E254" s="4">
        <f t="shared" si="12"/>
        <v>160.85260000000002</v>
      </c>
      <c r="F254" s="4">
        <f t="shared" si="11"/>
        <v>3.0726000000000226</v>
      </c>
      <c r="G254" s="12">
        <v>2023</v>
      </c>
    </row>
    <row r="255" spans="1:7" x14ac:dyDescent="0.2">
      <c r="A255" s="18">
        <v>44932.5153125</v>
      </c>
      <c r="B255" s="4">
        <v>1.63</v>
      </c>
      <c r="C255" s="4">
        <v>1.23</v>
      </c>
      <c r="D255" s="4">
        <f t="shared" si="13"/>
        <v>2.0048999999999997</v>
      </c>
      <c r="E255" s="4">
        <f t="shared" si="12"/>
        <v>160.86490000000001</v>
      </c>
      <c r="F255" s="4">
        <f t="shared" si="11"/>
        <v>3.0849000000000046</v>
      </c>
      <c r="G255" s="12">
        <v>2023</v>
      </c>
    </row>
    <row r="256" spans="1:7" x14ac:dyDescent="0.2">
      <c r="A256" s="18">
        <v>44932.537928240738</v>
      </c>
      <c r="B256" s="4">
        <v>1.64</v>
      </c>
      <c r="C256" s="4">
        <v>1.23</v>
      </c>
      <c r="D256" s="4">
        <f t="shared" si="13"/>
        <v>2.0171999999999999</v>
      </c>
      <c r="E256" s="4">
        <f t="shared" si="12"/>
        <v>160.87720000000002</v>
      </c>
      <c r="F256" s="4">
        <f t="shared" si="11"/>
        <v>3.0972000000000151</v>
      </c>
      <c r="G256" s="12">
        <v>2023</v>
      </c>
    </row>
    <row r="257" spans="1:7" x14ac:dyDescent="0.2">
      <c r="A257" s="18">
        <v>44932.550810185188</v>
      </c>
      <c r="B257" s="4">
        <v>1.65</v>
      </c>
      <c r="C257" s="4">
        <v>1.23</v>
      </c>
      <c r="D257" s="4">
        <f t="shared" si="13"/>
        <v>2.0295000000000001</v>
      </c>
      <c r="E257" s="4">
        <f t="shared" si="12"/>
        <v>160.88950000000003</v>
      </c>
      <c r="F257" s="4">
        <f t="shared" si="11"/>
        <v>3.1095000000000255</v>
      </c>
      <c r="G257" s="12">
        <v>2023</v>
      </c>
    </row>
    <row r="258" spans="1:7" x14ac:dyDescent="0.2">
      <c r="A258" s="18">
        <v>44932.585532407407</v>
      </c>
      <c r="B258" s="4">
        <v>1.66</v>
      </c>
      <c r="C258" s="4">
        <v>1.23</v>
      </c>
      <c r="D258" s="4">
        <f t="shared" si="13"/>
        <v>2.0417999999999998</v>
      </c>
      <c r="E258" s="4">
        <f t="shared" si="12"/>
        <v>160.90180000000001</v>
      </c>
      <c r="F258" s="4">
        <f t="shared" si="11"/>
        <v>3.1218000000000075</v>
      </c>
      <c r="G258" s="12">
        <v>2023</v>
      </c>
    </row>
    <row r="259" spans="1:7" x14ac:dyDescent="0.2">
      <c r="A259" s="18">
        <v>44932.623854166668</v>
      </c>
      <c r="B259" s="4">
        <v>1.67</v>
      </c>
      <c r="C259" s="4">
        <v>1.23</v>
      </c>
      <c r="D259" s="4">
        <f t="shared" si="13"/>
        <v>2.0541</v>
      </c>
      <c r="E259" s="4">
        <f t="shared" si="12"/>
        <v>160.91410000000002</v>
      </c>
      <c r="F259" s="4">
        <f t="shared" ref="F259:F322" si="14">E259-157.78</f>
        <v>3.1341000000000179</v>
      </c>
      <c r="G259" s="12">
        <v>2023</v>
      </c>
    </row>
    <row r="260" spans="1:7" x14ac:dyDescent="0.2">
      <c r="A260" s="18">
        <v>44933.488229166665</v>
      </c>
      <c r="B260" s="4">
        <v>1.68</v>
      </c>
      <c r="C260" s="4">
        <v>1.23</v>
      </c>
      <c r="D260" s="4">
        <f t="shared" si="13"/>
        <v>2.0663999999999998</v>
      </c>
      <c r="E260" s="4">
        <f t="shared" si="12"/>
        <v>160.9264</v>
      </c>
      <c r="F260" s="4">
        <f t="shared" si="14"/>
        <v>3.1463999999999999</v>
      </c>
      <c r="G260" s="12">
        <v>2023</v>
      </c>
    </row>
    <row r="261" spans="1:7" x14ac:dyDescent="0.2">
      <c r="A261" s="18">
        <v>44936.828530092593</v>
      </c>
      <c r="B261" s="4">
        <v>1.69</v>
      </c>
      <c r="C261" s="4">
        <v>1.23</v>
      </c>
      <c r="D261" s="4">
        <f t="shared" si="13"/>
        <v>2.0787</v>
      </c>
      <c r="E261" s="4">
        <f t="shared" si="12"/>
        <v>160.93870000000001</v>
      </c>
      <c r="F261" s="4">
        <f t="shared" si="14"/>
        <v>3.1587000000000103</v>
      </c>
      <c r="G261" s="12">
        <v>2023</v>
      </c>
    </row>
    <row r="262" spans="1:7" x14ac:dyDescent="0.2">
      <c r="A262" s="18">
        <v>44941.410324074073</v>
      </c>
      <c r="B262" s="4">
        <v>1.7</v>
      </c>
      <c r="C262" s="4">
        <v>1.23</v>
      </c>
      <c r="D262" s="4">
        <f t="shared" si="13"/>
        <v>2.0909999999999997</v>
      </c>
      <c r="E262" s="4">
        <f t="shared" si="12"/>
        <v>160.95100000000002</v>
      </c>
      <c r="F262" s="4">
        <f t="shared" si="14"/>
        <v>3.1710000000000207</v>
      </c>
      <c r="G262" s="12">
        <v>2023</v>
      </c>
    </row>
    <row r="263" spans="1:7" x14ac:dyDescent="0.2">
      <c r="A263" s="18">
        <v>44941.421759259261</v>
      </c>
      <c r="B263" s="4">
        <v>1.71</v>
      </c>
      <c r="C263" s="4">
        <v>1.23</v>
      </c>
      <c r="D263" s="4">
        <f t="shared" si="13"/>
        <v>2.1032999999999999</v>
      </c>
      <c r="E263" s="4">
        <f t="shared" si="12"/>
        <v>160.9633</v>
      </c>
      <c r="F263" s="4">
        <f t="shared" si="14"/>
        <v>3.1833000000000027</v>
      </c>
      <c r="G263" s="12">
        <v>2023</v>
      </c>
    </row>
    <row r="264" spans="1:7" x14ac:dyDescent="0.2">
      <c r="A264" s="18">
        <v>44942.478796296295</v>
      </c>
      <c r="B264" s="4">
        <v>1.72</v>
      </c>
      <c r="C264" s="4">
        <v>1.23</v>
      </c>
      <c r="D264" s="4">
        <f t="shared" si="13"/>
        <v>2.1156000000000001</v>
      </c>
      <c r="E264" s="4">
        <f t="shared" si="12"/>
        <v>160.97560000000001</v>
      </c>
      <c r="F264" s="4">
        <f t="shared" si="14"/>
        <v>3.1956000000000131</v>
      </c>
      <c r="G264" s="12">
        <v>2023</v>
      </c>
    </row>
    <row r="265" spans="1:7" x14ac:dyDescent="0.2">
      <c r="A265" s="18">
        <v>44942.484386574077</v>
      </c>
      <c r="B265" s="4">
        <v>1.73</v>
      </c>
      <c r="C265" s="4">
        <v>1.23</v>
      </c>
      <c r="D265" s="4">
        <f t="shared" si="13"/>
        <v>2.1278999999999999</v>
      </c>
      <c r="E265" s="4">
        <f t="shared" si="12"/>
        <v>160.98790000000002</v>
      </c>
      <c r="F265" s="4">
        <f t="shared" si="14"/>
        <v>3.2079000000000235</v>
      </c>
      <c r="G265" s="12">
        <v>2023</v>
      </c>
    </row>
    <row r="266" spans="1:7" x14ac:dyDescent="0.2">
      <c r="A266" s="18">
        <v>44942.487858796296</v>
      </c>
      <c r="B266" s="4">
        <v>1.74</v>
      </c>
      <c r="C266" s="4">
        <v>1.23</v>
      </c>
      <c r="D266" s="4">
        <f t="shared" si="13"/>
        <v>2.1402000000000001</v>
      </c>
      <c r="E266" s="4">
        <f t="shared" si="12"/>
        <v>161.00020000000001</v>
      </c>
      <c r="F266" s="4">
        <f t="shared" si="14"/>
        <v>3.2202000000000055</v>
      </c>
      <c r="G266" s="12">
        <v>2023</v>
      </c>
    </row>
    <row r="267" spans="1:7" x14ac:dyDescent="0.2">
      <c r="A267" s="18">
        <v>44942.493819444448</v>
      </c>
      <c r="B267" s="4">
        <v>1.75</v>
      </c>
      <c r="C267" s="4">
        <v>1.23</v>
      </c>
      <c r="D267" s="4">
        <f t="shared" si="13"/>
        <v>2.1524999999999999</v>
      </c>
      <c r="E267" s="4">
        <f t="shared" si="12"/>
        <v>161.01250000000002</v>
      </c>
      <c r="F267" s="4">
        <f t="shared" si="14"/>
        <v>3.2325000000000159</v>
      </c>
      <c r="G267" s="12">
        <v>2023</v>
      </c>
    </row>
    <row r="268" spans="1:7" x14ac:dyDescent="0.2">
      <c r="A268" s="18">
        <v>44942.497071759259</v>
      </c>
      <c r="B268" s="4">
        <v>1.76</v>
      </c>
      <c r="C268" s="4">
        <v>1.23</v>
      </c>
      <c r="D268" s="4">
        <f t="shared" si="13"/>
        <v>2.1648000000000001</v>
      </c>
      <c r="E268" s="4">
        <f t="shared" si="12"/>
        <v>161.02480000000003</v>
      </c>
      <c r="F268" s="4">
        <f t="shared" si="14"/>
        <v>3.2448000000000263</v>
      </c>
      <c r="G268" s="12">
        <v>2023</v>
      </c>
    </row>
    <row r="269" spans="1:7" x14ac:dyDescent="0.2">
      <c r="A269" s="18">
        <v>44942.503668981481</v>
      </c>
      <c r="B269" s="4">
        <v>1.77</v>
      </c>
      <c r="C269" s="4">
        <v>1.23</v>
      </c>
      <c r="D269" s="4">
        <f t="shared" si="13"/>
        <v>2.1770999999999998</v>
      </c>
      <c r="E269" s="4">
        <f t="shared" si="12"/>
        <v>161.03710000000001</v>
      </c>
      <c r="F269" s="4">
        <f t="shared" si="14"/>
        <v>3.2571000000000083</v>
      </c>
      <c r="G269" s="12">
        <v>2023</v>
      </c>
    </row>
    <row r="270" spans="1:7" x14ac:dyDescent="0.2">
      <c r="A270" s="18">
        <v>44942.510428240741</v>
      </c>
      <c r="B270" s="4">
        <v>1.78</v>
      </c>
      <c r="C270" s="4">
        <v>1.23</v>
      </c>
      <c r="D270" s="4">
        <f t="shared" si="13"/>
        <v>2.1894</v>
      </c>
      <c r="E270" s="4">
        <f t="shared" si="12"/>
        <v>161.04940000000002</v>
      </c>
      <c r="F270" s="4">
        <f t="shared" si="14"/>
        <v>3.2694000000000187</v>
      </c>
      <c r="G270" s="12">
        <v>2023</v>
      </c>
    </row>
    <row r="271" spans="1:7" x14ac:dyDescent="0.2">
      <c r="A271" s="18">
        <v>44942.517789351848</v>
      </c>
      <c r="B271" s="4">
        <v>1.79</v>
      </c>
      <c r="C271" s="4">
        <v>1.23</v>
      </c>
      <c r="D271" s="4">
        <f t="shared" si="13"/>
        <v>2.2017000000000002</v>
      </c>
      <c r="E271" s="4">
        <f t="shared" si="12"/>
        <v>161.0617</v>
      </c>
      <c r="F271" s="4">
        <f t="shared" si="14"/>
        <v>3.2817000000000007</v>
      </c>
      <c r="G271" s="12">
        <v>2023</v>
      </c>
    </row>
    <row r="272" spans="1:7" x14ac:dyDescent="0.2">
      <c r="A272" s="18">
        <v>44942.523946759262</v>
      </c>
      <c r="B272" s="4">
        <v>1.8</v>
      </c>
      <c r="C272" s="4">
        <v>1.23</v>
      </c>
      <c r="D272" s="4">
        <f t="shared" si="13"/>
        <v>2.214</v>
      </c>
      <c r="E272" s="4">
        <f t="shared" si="12"/>
        <v>161.07400000000001</v>
      </c>
      <c r="F272" s="4">
        <f t="shared" si="14"/>
        <v>3.2940000000000111</v>
      </c>
      <c r="G272" s="12">
        <v>2023</v>
      </c>
    </row>
    <row r="273" spans="1:7" x14ac:dyDescent="0.2">
      <c r="A273" s="18">
        <v>44944.454907407409</v>
      </c>
      <c r="B273" s="4">
        <v>1.81</v>
      </c>
      <c r="C273" s="4">
        <v>1.23</v>
      </c>
      <c r="D273" s="4">
        <f t="shared" si="13"/>
        <v>2.2263000000000002</v>
      </c>
      <c r="E273" s="4">
        <f t="shared" si="12"/>
        <v>161.08630000000002</v>
      </c>
      <c r="F273" s="4">
        <f t="shared" si="14"/>
        <v>3.3063000000000216</v>
      </c>
      <c r="G273" s="12">
        <v>2023</v>
      </c>
    </row>
    <row r="274" spans="1:7" x14ac:dyDescent="0.2">
      <c r="A274" s="18">
        <v>44944.474340277775</v>
      </c>
      <c r="B274" s="4">
        <v>1.82</v>
      </c>
      <c r="C274" s="4">
        <v>1.23</v>
      </c>
      <c r="D274" s="4">
        <f t="shared" si="13"/>
        <v>2.2385999999999999</v>
      </c>
      <c r="E274" s="4">
        <f t="shared" si="12"/>
        <v>161.0986</v>
      </c>
      <c r="F274" s="4">
        <f t="shared" si="14"/>
        <v>3.3186000000000035</v>
      </c>
      <c r="G274" s="12">
        <v>2023</v>
      </c>
    </row>
    <row r="275" spans="1:7" x14ac:dyDescent="0.2">
      <c r="A275" s="18">
        <v>44944.484548611108</v>
      </c>
      <c r="B275" s="4">
        <v>1.83</v>
      </c>
      <c r="C275" s="4">
        <v>1.23</v>
      </c>
      <c r="D275" s="4">
        <f t="shared" si="13"/>
        <v>2.2509000000000001</v>
      </c>
      <c r="E275" s="4">
        <f t="shared" si="12"/>
        <v>161.11090000000002</v>
      </c>
      <c r="F275" s="4">
        <f t="shared" si="14"/>
        <v>3.330900000000014</v>
      </c>
      <c r="G275" s="12">
        <v>2023</v>
      </c>
    </row>
    <row r="276" spans="1:7" x14ac:dyDescent="0.2">
      <c r="A276" s="18">
        <v>44944.493935185186</v>
      </c>
      <c r="B276" s="4">
        <v>1.84</v>
      </c>
      <c r="C276" s="4">
        <v>1.23</v>
      </c>
      <c r="D276" s="4">
        <f t="shared" si="13"/>
        <v>2.2631999999999999</v>
      </c>
      <c r="E276" s="4">
        <f t="shared" si="12"/>
        <v>161.12320000000003</v>
      </c>
      <c r="F276" s="4">
        <f t="shared" si="14"/>
        <v>3.3432000000000244</v>
      </c>
      <c r="G276" s="12">
        <v>2023</v>
      </c>
    </row>
    <row r="277" spans="1:7" x14ac:dyDescent="0.2">
      <c r="A277" s="18">
        <v>44944.504108796296</v>
      </c>
      <c r="B277" s="4">
        <v>1.85</v>
      </c>
      <c r="C277" s="4">
        <v>1.23</v>
      </c>
      <c r="D277" s="4">
        <f t="shared" si="13"/>
        <v>2.2755000000000001</v>
      </c>
      <c r="E277" s="4">
        <f t="shared" si="12"/>
        <v>161.13550000000001</v>
      </c>
      <c r="F277" s="4">
        <f t="shared" si="14"/>
        <v>3.3555000000000064</v>
      </c>
      <c r="G277" s="12">
        <v>2023</v>
      </c>
    </row>
    <row r="278" spans="1:7" x14ac:dyDescent="0.2">
      <c r="A278" s="18">
        <v>44944.511944444443</v>
      </c>
      <c r="B278" s="4">
        <v>1.86</v>
      </c>
      <c r="C278" s="4">
        <v>1.23</v>
      </c>
      <c r="D278" s="4">
        <f t="shared" si="13"/>
        <v>2.2878000000000003</v>
      </c>
      <c r="E278" s="4">
        <f t="shared" si="12"/>
        <v>161.14780000000002</v>
      </c>
      <c r="F278" s="4">
        <f t="shared" si="14"/>
        <v>3.3678000000000168</v>
      </c>
      <c r="G278" s="12">
        <v>2023</v>
      </c>
    </row>
    <row r="279" spans="1:7" x14ac:dyDescent="0.2">
      <c r="A279" s="18">
        <v>44944.519884259258</v>
      </c>
      <c r="B279" s="4">
        <v>1.87</v>
      </c>
      <c r="C279" s="4">
        <v>1.23</v>
      </c>
      <c r="D279" s="4">
        <f t="shared" si="13"/>
        <v>2.3001</v>
      </c>
      <c r="E279" s="4">
        <f t="shared" si="12"/>
        <v>161.1601</v>
      </c>
      <c r="F279" s="4">
        <f t="shared" si="14"/>
        <v>3.3800999999999988</v>
      </c>
      <c r="G279" s="12">
        <v>2023</v>
      </c>
    </row>
    <row r="280" spans="1:7" x14ac:dyDescent="0.2">
      <c r="A280" s="18">
        <v>44944.52721064815</v>
      </c>
      <c r="B280" s="4">
        <v>1.88</v>
      </c>
      <c r="C280" s="4">
        <v>1.23</v>
      </c>
      <c r="D280" s="4">
        <f t="shared" si="13"/>
        <v>2.3123999999999998</v>
      </c>
      <c r="E280" s="4">
        <f t="shared" si="12"/>
        <v>161.17240000000001</v>
      </c>
      <c r="F280" s="4">
        <f t="shared" si="14"/>
        <v>3.3924000000000092</v>
      </c>
      <c r="G280" s="12">
        <v>2023</v>
      </c>
    </row>
    <row r="281" spans="1:7" x14ac:dyDescent="0.2">
      <c r="A281" s="18">
        <v>44944.538634259261</v>
      </c>
      <c r="B281" s="4">
        <v>1.89</v>
      </c>
      <c r="C281" s="4">
        <v>1.23</v>
      </c>
      <c r="D281" s="4">
        <f t="shared" si="13"/>
        <v>2.3247</v>
      </c>
      <c r="E281" s="4">
        <f t="shared" si="12"/>
        <v>161.18470000000002</v>
      </c>
      <c r="F281" s="4">
        <f t="shared" si="14"/>
        <v>3.4047000000000196</v>
      </c>
      <c r="G281" s="12">
        <v>2023</v>
      </c>
    </row>
    <row r="282" spans="1:7" x14ac:dyDescent="0.2">
      <c r="A282" s="18">
        <v>44944.548854166664</v>
      </c>
      <c r="B282" s="4">
        <v>1.9</v>
      </c>
      <c r="C282" s="4">
        <v>1.23</v>
      </c>
      <c r="D282" s="4">
        <f t="shared" si="13"/>
        <v>2.3369999999999997</v>
      </c>
      <c r="E282" s="4">
        <f t="shared" si="12"/>
        <v>161.197</v>
      </c>
      <c r="F282" s="4">
        <f t="shared" si="14"/>
        <v>3.4170000000000016</v>
      </c>
      <c r="G282" s="12">
        <v>2023</v>
      </c>
    </row>
    <row r="283" spans="1:7" x14ac:dyDescent="0.2">
      <c r="A283" s="18">
        <v>44944.565659722219</v>
      </c>
      <c r="B283" s="4">
        <v>1.91</v>
      </c>
      <c r="C283" s="4">
        <v>1.23</v>
      </c>
      <c r="D283" s="4">
        <f t="shared" si="13"/>
        <v>2.3492999999999999</v>
      </c>
      <c r="E283" s="4">
        <f t="shared" si="12"/>
        <v>161.20930000000001</v>
      </c>
      <c r="F283" s="4">
        <f t="shared" si="14"/>
        <v>3.429300000000012</v>
      </c>
      <c r="G283" s="12">
        <v>2023</v>
      </c>
    </row>
    <row r="284" spans="1:7" x14ac:dyDescent="0.2">
      <c r="A284" s="18">
        <v>44944.579907407409</v>
      </c>
      <c r="B284" s="4">
        <v>1.92</v>
      </c>
      <c r="C284" s="4">
        <v>1.23</v>
      </c>
      <c r="D284" s="4">
        <f t="shared" si="13"/>
        <v>2.3615999999999997</v>
      </c>
      <c r="E284" s="4">
        <f t="shared" si="12"/>
        <v>161.22160000000002</v>
      </c>
      <c r="F284" s="4">
        <f t="shared" si="14"/>
        <v>3.4416000000000224</v>
      </c>
      <c r="G284" s="12">
        <v>2023</v>
      </c>
    </row>
    <row r="285" spans="1:7" x14ac:dyDescent="0.2">
      <c r="A285" s="18">
        <v>44944.598263888889</v>
      </c>
      <c r="B285" s="4">
        <v>1.93</v>
      </c>
      <c r="C285" s="4">
        <v>1.23</v>
      </c>
      <c r="D285" s="4">
        <f t="shared" si="13"/>
        <v>2.3738999999999999</v>
      </c>
      <c r="E285" s="4">
        <f t="shared" si="12"/>
        <v>161.23390000000001</v>
      </c>
      <c r="F285" s="4">
        <f t="shared" si="14"/>
        <v>3.4539000000000044</v>
      </c>
      <c r="G285" s="12">
        <v>2023</v>
      </c>
    </row>
    <row r="286" spans="1:7" x14ac:dyDescent="0.2">
      <c r="A286" s="18">
        <v>44944.608946759261</v>
      </c>
      <c r="B286" s="4">
        <v>1.94</v>
      </c>
      <c r="C286" s="4">
        <v>1.23</v>
      </c>
      <c r="D286" s="4">
        <f t="shared" si="13"/>
        <v>2.3862000000000001</v>
      </c>
      <c r="E286" s="4">
        <f t="shared" ref="E286:E349" si="15">D286+$E$91</f>
        <v>161.24620000000002</v>
      </c>
      <c r="F286" s="4">
        <f t="shared" si="14"/>
        <v>3.4662000000000148</v>
      </c>
      <c r="G286" s="12">
        <v>2023</v>
      </c>
    </row>
    <row r="287" spans="1:7" x14ac:dyDescent="0.2">
      <c r="A287" s="18">
        <v>44944.620509259257</v>
      </c>
      <c r="B287" s="4">
        <v>1.95</v>
      </c>
      <c r="C287" s="4">
        <v>1.23</v>
      </c>
      <c r="D287" s="4">
        <f t="shared" si="13"/>
        <v>2.3984999999999999</v>
      </c>
      <c r="E287" s="4">
        <f t="shared" si="15"/>
        <v>161.25850000000003</v>
      </c>
      <c r="F287" s="4">
        <f t="shared" si="14"/>
        <v>3.4785000000000252</v>
      </c>
      <c r="G287" s="12">
        <v>2023</v>
      </c>
    </row>
    <row r="288" spans="1:7" x14ac:dyDescent="0.2">
      <c r="A288" s="18">
        <v>44944.63244212963</v>
      </c>
      <c r="B288" s="4">
        <v>1.96</v>
      </c>
      <c r="C288" s="4">
        <v>1.23</v>
      </c>
      <c r="D288" s="4">
        <f t="shared" si="13"/>
        <v>2.4108000000000001</v>
      </c>
      <c r="E288" s="4">
        <f t="shared" si="15"/>
        <v>161.27080000000001</v>
      </c>
      <c r="F288" s="4">
        <f t="shared" si="14"/>
        <v>3.4908000000000072</v>
      </c>
      <c r="G288" s="12">
        <v>2023</v>
      </c>
    </row>
    <row r="289" spans="1:7" x14ac:dyDescent="0.2">
      <c r="A289" s="18">
        <v>44944.654722222222</v>
      </c>
      <c r="B289" s="4">
        <v>1.97</v>
      </c>
      <c r="C289" s="4">
        <v>1.23</v>
      </c>
      <c r="D289" s="4">
        <f t="shared" si="13"/>
        <v>2.4230999999999998</v>
      </c>
      <c r="E289" s="4">
        <f t="shared" si="15"/>
        <v>161.28310000000002</v>
      </c>
      <c r="F289" s="4">
        <f t="shared" si="14"/>
        <v>3.5031000000000176</v>
      </c>
      <c r="G289" s="12">
        <v>2023</v>
      </c>
    </row>
    <row r="290" spans="1:7" x14ac:dyDescent="0.2">
      <c r="A290" s="18">
        <v>44944.689629629633</v>
      </c>
      <c r="B290" s="4">
        <v>1.98</v>
      </c>
      <c r="C290" s="4">
        <v>1.23</v>
      </c>
      <c r="D290" s="4">
        <f t="shared" si="13"/>
        <v>2.4354</v>
      </c>
      <c r="E290" s="4">
        <f t="shared" si="15"/>
        <v>161.2954</v>
      </c>
      <c r="F290" s="4">
        <f t="shared" si="14"/>
        <v>3.5153999999999996</v>
      </c>
      <c r="G290" s="12">
        <v>2023</v>
      </c>
    </row>
    <row r="291" spans="1:7" x14ac:dyDescent="0.2">
      <c r="A291" s="18">
        <v>44945.585995370369</v>
      </c>
      <c r="B291" s="4">
        <v>1.99</v>
      </c>
      <c r="C291" s="4">
        <v>1.23</v>
      </c>
      <c r="D291" s="4">
        <f t="shared" si="13"/>
        <v>2.4476999999999998</v>
      </c>
      <c r="E291" s="4">
        <f t="shared" si="15"/>
        <v>161.30770000000001</v>
      </c>
      <c r="F291" s="4">
        <f t="shared" si="14"/>
        <v>3.52770000000001</v>
      </c>
      <c r="G291" s="12">
        <v>2023</v>
      </c>
    </row>
    <row r="292" spans="1:7" x14ac:dyDescent="0.2">
      <c r="A292" s="18">
        <v>44947.48946759259</v>
      </c>
      <c r="B292" s="4">
        <v>2</v>
      </c>
      <c r="C292" s="4">
        <v>1.23</v>
      </c>
      <c r="D292" s="4">
        <f t="shared" si="13"/>
        <v>2.46</v>
      </c>
      <c r="E292" s="4">
        <f t="shared" si="15"/>
        <v>161.32000000000002</v>
      </c>
      <c r="F292" s="4">
        <f t="shared" si="14"/>
        <v>3.5400000000000205</v>
      </c>
      <c r="G292" s="12">
        <v>2023</v>
      </c>
    </row>
    <row r="293" spans="1:7" x14ac:dyDescent="0.2">
      <c r="A293" s="18">
        <v>44947.53570601852</v>
      </c>
      <c r="B293" s="4">
        <v>2.0099999999999998</v>
      </c>
      <c r="C293" s="4">
        <v>1.23</v>
      </c>
      <c r="D293" s="4">
        <f t="shared" si="13"/>
        <v>2.4722999999999997</v>
      </c>
      <c r="E293" s="4">
        <f t="shared" si="15"/>
        <v>161.3323</v>
      </c>
      <c r="F293" s="4">
        <f t="shared" si="14"/>
        <v>3.5523000000000025</v>
      </c>
      <c r="G293" s="12">
        <v>2023</v>
      </c>
    </row>
    <row r="294" spans="1:7" x14ac:dyDescent="0.2">
      <c r="A294" s="18">
        <v>44947.547523148147</v>
      </c>
      <c r="B294" s="4">
        <v>2.02</v>
      </c>
      <c r="C294" s="4">
        <v>1.23</v>
      </c>
      <c r="D294" s="4">
        <f t="shared" si="13"/>
        <v>2.4845999999999999</v>
      </c>
      <c r="E294" s="4">
        <f t="shared" si="15"/>
        <v>161.34460000000001</v>
      </c>
      <c r="F294" s="4">
        <f t="shared" si="14"/>
        <v>3.5646000000000129</v>
      </c>
      <c r="G294" s="12">
        <v>2023</v>
      </c>
    </row>
    <row r="295" spans="1:7" x14ac:dyDescent="0.2">
      <c r="A295" s="18">
        <v>44947.571226851855</v>
      </c>
      <c r="B295" s="4">
        <v>2.0299999999999998</v>
      </c>
      <c r="C295" s="4">
        <v>1.23</v>
      </c>
      <c r="D295" s="4">
        <f t="shared" si="13"/>
        <v>2.4968999999999997</v>
      </c>
      <c r="E295" s="4">
        <f t="shared" si="15"/>
        <v>161.35690000000002</v>
      </c>
      <c r="F295" s="4">
        <f t="shared" si="14"/>
        <v>3.5769000000000233</v>
      </c>
      <c r="G295" s="12">
        <v>2023</v>
      </c>
    </row>
    <row r="296" spans="1:7" x14ac:dyDescent="0.2">
      <c r="A296" s="18">
        <v>44947.593854166669</v>
      </c>
      <c r="B296" s="4">
        <v>2.04</v>
      </c>
      <c r="C296" s="4">
        <v>1.23</v>
      </c>
      <c r="D296" s="4">
        <f t="shared" si="13"/>
        <v>2.5091999999999999</v>
      </c>
      <c r="E296" s="4">
        <f t="shared" si="15"/>
        <v>161.36920000000001</v>
      </c>
      <c r="F296" s="4">
        <f t="shared" si="14"/>
        <v>3.5892000000000053</v>
      </c>
      <c r="G296" s="12">
        <v>2023</v>
      </c>
    </row>
    <row r="297" spans="1:7" x14ac:dyDescent="0.2">
      <c r="A297" s="18">
        <v>44947.609652777777</v>
      </c>
      <c r="B297" s="4">
        <v>2.0499999999999998</v>
      </c>
      <c r="C297" s="4">
        <v>1.23</v>
      </c>
      <c r="D297" s="4">
        <f t="shared" si="13"/>
        <v>2.5214999999999996</v>
      </c>
      <c r="E297" s="4">
        <f t="shared" si="15"/>
        <v>161.38150000000002</v>
      </c>
      <c r="F297" s="4">
        <f t="shared" si="14"/>
        <v>3.6015000000000157</v>
      </c>
      <c r="G297" s="12">
        <v>2023</v>
      </c>
    </row>
    <row r="298" spans="1:7" x14ac:dyDescent="0.2">
      <c r="A298" s="18">
        <v>44947.632337962961</v>
      </c>
      <c r="B298" s="4">
        <v>2.06</v>
      </c>
      <c r="C298" s="4">
        <v>1.23</v>
      </c>
      <c r="D298" s="4">
        <f t="shared" si="13"/>
        <v>2.5337999999999998</v>
      </c>
      <c r="E298" s="4">
        <f t="shared" si="15"/>
        <v>161.39380000000003</v>
      </c>
      <c r="F298" s="4">
        <f t="shared" si="14"/>
        <v>3.6138000000000261</v>
      </c>
      <c r="G298" s="12">
        <v>2023</v>
      </c>
    </row>
    <row r="299" spans="1:7" x14ac:dyDescent="0.2">
      <c r="A299" s="18">
        <v>44947.649722222224</v>
      </c>
      <c r="B299" s="4">
        <v>2.0699999999999998</v>
      </c>
      <c r="C299" s="4">
        <v>1.23</v>
      </c>
      <c r="D299" s="4">
        <f t="shared" si="13"/>
        <v>2.5460999999999996</v>
      </c>
      <c r="E299" s="4">
        <f t="shared" si="15"/>
        <v>161.40610000000001</v>
      </c>
      <c r="F299" s="4">
        <f t="shared" si="14"/>
        <v>3.6261000000000081</v>
      </c>
      <c r="G299" s="12">
        <v>2023</v>
      </c>
    </row>
    <row r="300" spans="1:7" x14ac:dyDescent="0.2">
      <c r="A300" s="18">
        <v>44947.666284722225</v>
      </c>
      <c r="B300" s="4">
        <v>2.08</v>
      </c>
      <c r="C300" s="4">
        <v>1.23</v>
      </c>
      <c r="D300" s="4">
        <f t="shared" si="13"/>
        <v>2.5584000000000002</v>
      </c>
      <c r="E300" s="4">
        <f t="shared" si="15"/>
        <v>161.41840000000002</v>
      </c>
      <c r="F300" s="4">
        <f t="shared" si="14"/>
        <v>3.6384000000000185</v>
      </c>
      <c r="G300" s="12">
        <v>2023</v>
      </c>
    </row>
    <row r="301" spans="1:7" x14ac:dyDescent="0.2">
      <c r="A301" s="18">
        <v>44947.682569444441</v>
      </c>
      <c r="B301" s="4">
        <v>2.09</v>
      </c>
      <c r="C301" s="4">
        <v>1.23</v>
      </c>
      <c r="D301" s="4">
        <f t="shared" si="13"/>
        <v>2.5707</v>
      </c>
      <c r="E301" s="4">
        <f t="shared" si="15"/>
        <v>161.4307</v>
      </c>
      <c r="F301" s="4">
        <f t="shared" si="14"/>
        <v>3.6507000000000005</v>
      </c>
      <c r="G301" s="12">
        <v>2023</v>
      </c>
    </row>
    <row r="302" spans="1:7" x14ac:dyDescent="0.2">
      <c r="A302" s="18">
        <v>44947.700879629629</v>
      </c>
      <c r="B302" s="4">
        <v>2.1</v>
      </c>
      <c r="C302" s="4">
        <v>1.23</v>
      </c>
      <c r="D302" s="4">
        <f t="shared" si="13"/>
        <v>2.5830000000000002</v>
      </c>
      <c r="E302" s="4">
        <f t="shared" si="15"/>
        <v>161.44300000000001</v>
      </c>
      <c r="F302" s="4">
        <f t="shared" si="14"/>
        <v>3.6630000000000109</v>
      </c>
      <c r="G302" s="12">
        <v>2023</v>
      </c>
    </row>
    <row r="303" spans="1:7" x14ac:dyDescent="0.2">
      <c r="A303" s="18">
        <v>44948.44866898148</v>
      </c>
      <c r="B303" s="4">
        <v>2.11</v>
      </c>
      <c r="C303" s="4">
        <v>1.23</v>
      </c>
      <c r="D303" s="4">
        <f t="shared" si="13"/>
        <v>2.5952999999999999</v>
      </c>
      <c r="E303" s="4">
        <f t="shared" si="15"/>
        <v>161.45530000000002</v>
      </c>
      <c r="F303" s="4">
        <f t="shared" si="14"/>
        <v>3.6753000000000213</v>
      </c>
      <c r="G303" s="12">
        <v>2023</v>
      </c>
    </row>
    <row r="304" spans="1:7" x14ac:dyDescent="0.2">
      <c r="A304" s="18">
        <v>44948.477500000001</v>
      </c>
      <c r="B304" s="4">
        <v>2.12</v>
      </c>
      <c r="C304" s="4">
        <v>1.23</v>
      </c>
      <c r="D304" s="4">
        <f t="shared" si="13"/>
        <v>2.6076000000000001</v>
      </c>
      <c r="E304" s="4">
        <f t="shared" si="15"/>
        <v>161.4676</v>
      </c>
      <c r="F304" s="4">
        <f t="shared" si="14"/>
        <v>3.6876000000000033</v>
      </c>
      <c r="G304" s="12">
        <v>2023</v>
      </c>
    </row>
    <row r="305" spans="1:7" x14ac:dyDescent="0.2">
      <c r="A305" s="18">
        <v>44948.488252314812</v>
      </c>
      <c r="B305" s="4">
        <v>2.13</v>
      </c>
      <c r="C305" s="4">
        <v>1.23</v>
      </c>
      <c r="D305" s="4">
        <f t="shared" si="13"/>
        <v>2.6198999999999999</v>
      </c>
      <c r="E305" s="4">
        <f t="shared" si="15"/>
        <v>161.47990000000001</v>
      </c>
      <c r="F305" s="4">
        <f t="shared" si="14"/>
        <v>3.6999000000000137</v>
      </c>
      <c r="G305" s="12">
        <v>2023</v>
      </c>
    </row>
    <row r="306" spans="1:7" x14ac:dyDescent="0.2">
      <c r="A306" s="18">
        <v>44948.509259259263</v>
      </c>
      <c r="B306" s="4">
        <v>2.14</v>
      </c>
      <c r="C306" s="4">
        <v>1.23</v>
      </c>
      <c r="D306" s="4">
        <f t="shared" si="13"/>
        <v>2.6322000000000001</v>
      </c>
      <c r="E306" s="4">
        <f t="shared" si="15"/>
        <v>161.49220000000003</v>
      </c>
      <c r="F306" s="4">
        <f t="shared" si="14"/>
        <v>3.7122000000000241</v>
      </c>
      <c r="G306" s="12">
        <v>2023</v>
      </c>
    </row>
    <row r="307" spans="1:7" x14ac:dyDescent="0.2">
      <c r="A307" s="18">
        <v>44948.554768518516</v>
      </c>
      <c r="B307" s="4">
        <v>2.15</v>
      </c>
      <c r="C307" s="4">
        <v>1.23</v>
      </c>
      <c r="D307" s="4">
        <f t="shared" si="13"/>
        <v>2.6444999999999999</v>
      </c>
      <c r="E307" s="4">
        <f t="shared" si="15"/>
        <v>161.50450000000001</v>
      </c>
      <c r="F307" s="4">
        <f t="shared" si="14"/>
        <v>3.7245000000000061</v>
      </c>
      <c r="G307" s="12">
        <v>2023</v>
      </c>
    </row>
    <row r="308" spans="1:7" x14ac:dyDescent="0.2">
      <c r="A308" s="18">
        <v>44948.575439814813</v>
      </c>
      <c r="B308" s="4">
        <v>2.16</v>
      </c>
      <c r="C308" s="4">
        <v>1.23</v>
      </c>
      <c r="D308" s="4">
        <f t="shared" si="13"/>
        <v>2.6568000000000001</v>
      </c>
      <c r="E308" s="4">
        <f t="shared" si="15"/>
        <v>161.51680000000002</v>
      </c>
      <c r="F308" s="4">
        <f t="shared" si="14"/>
        <v>3.7368000000000166</v>
      </c>
      <c r="G308" s="12">
        <v>2023</v>
      </c>
    </row>
    <row r="309" spans="1:7" x14ac:dyDescent="0.2">
      <c r="A309" s="18">
        <v>44950.473553240743</v>
      </c>
      <c r="B309" s="4">
        <v>2.17</v>
      </c>
      <c r="C309" s="4">
        <v>1.23</v>
      </c>
      <c r="D309" s="4">
        <f t="shared" si="13"/>
        <v>2.6690999999999998</v>
      </c>
      <c r="E309" s="4">
        <f t="shared" si="15"/>
        <v>161.5291</v>
      </c>
      <c r="F309" s="4">
        <f t="shared" si="14"/>
        <v>3.7490999999999985</v>
      </c>
      <c r="G309" s="12">
        <v>2023</v>
      </c>
    </row>
    <row r="310" spans="1:7" x14ac:dyDescent="0.2">
      <c r="A310" s="18">
        <v>44952.566817129627</v>
      </c>
      <c r="B310" s="4">
        <v>2.1800000000000002</v>
      </c>
      <c r="C310" s="4">
        <v>1.23</v>
      </c>
      <c r="D310" s="4">
        <f t="shared" si="13"/>
        <v>2.6814</v>
      </c>
      <c r="E310" s="4">
        <f t="shared" si="15"/>
        <v>161.54140000000001</v>
      </c>
      <c r="F310" s="4">
        <f t="shared" si="14"/>
        <v>3.761400000000009</v>
      </c>
      <c r="G310" s="12">
        <v>2023</v>
      </c>
    </row>
    <row r="311" spans="1:7" x14ac:dyDescent="0.2">
      <c r="A311" s="18">
        <v>44978.92597222222</v>
      </c>
      <c r="B311" s="4">
        <v>2.19</v>
      </c>
      <c r="C311" s="4">
        <v>1.23</v>
      </c>
      <c r="D311" s="4">
        <f t="shared" si="13"/>
        <v>2.6936999999999998</v>
      </c>
      <c r="E311" s="4">
        <f t="shared" si="15"/>
        <v>161.55370000000002</v>
      </c>
      <c r="F311" s="4">
        <f t="shared" si="14"/>
        <v>3.7737000000000194</v>
      </c>
      <c r="G311" s="12">
        <v>2023</v>
      </c>
    </row>
    <row r="312" spans="1:7" x14ac:dyDescent="0.2">
      <c r="A312" s="18">
        <v>44978.926620370374</v>
      </c>
      <c r="B312" s="4">
        <v>2.2000000000000002</v>
      </c>
      <c r="C312" s="4">
        <v>1.23</v>
      </c>
      <c r="D312" s="4">
        <f t="shared" si="13"/>
        <v>2.706</v>
      </c>
      <c r="E312" s="4">
        <f t="shared" si="15"/>
        <v>161.566</v>
      </c>
      <c r="F312" s="4">
        <f t="shared" si="14"/>
        <v>3.7860000000000014</v>
      </c>
      <c r="G312" s="12">
        <v>2023</v>
      </c>
    </row>
    <row r="313" spans="1:7" x14ac:dyDescent="0.2">
      <c r="A313" s="18">
        <v>44978.926631944443</v>
      </c>
      <c r="B313" s="4">
        <v>2.21</v>
      </c>
      <c r="C313" s="4">
        <v>1.23</v>
      </c>
      <c r="D313" s="4">
        <f t="shared" ref="D313:D376" si="16">B313*C313</f>
        <v>2.7182999999999997</v>
      </c>
      <c r="E313" s="4">
        <f t="shared" si="15"/>
        <v>161.57830000000001</v>
      </c>
      <c r="F313" s="4">
        <f t="shared" si="14"/>
        <v>3.7983000000000118</v>
      </c>
      <c r="G313" s="12">
        <v>2023</v>
      </c>
    </row>
    <row r="314" spans="1:7" x14ac:dyDescent="0.2">
      <c r="A314" s="18">
        <v>44980.473726851851</v>
      </c>
      <c r="B314" s="4">
        <v>2.2200000000000002</v>
      </c>
      <c r="C314" s="4">
        <v>1.23</v>
      </c>
      <c r="D314" s="4">
        <f t="shared" si="16"/>
        <v>2.7306000000000004</v>
      </c>
      <c r="E314" s="4">
        <f t="shared" si="15"/>
        <v>161.59060000000002</v>
      </c>
      <c r="F314" s="4">
        <f t="shared" si="14"/>
        <v>3.8106000000000222</v>
      </c>
      <c r="G314" s="12">
        <v>2023</v>
      </c>
    </row>
    <row r="315" spans="1:7" x14ac:dyDescent="0.2">
      <c r="A315" s="18">
        <v>44980.489745370367</v>
      </c>
      <c r="B315" s="4">
        <v>2.23</v>
      </c>
      <c r="C315" s="4">
        <v>1.23</v>
      </c>
      <c r="D315" s="4">
        <f t="shared" si="16"/>
        <v>2.7429000000000001</v>
      </c>
      <c r="E315" s="4">
        <f t="shared" si="15"/>
        <v>161.60290000000001</v>
      </c>
      <c r="F315" s="4">
        <f t="shared" si="14"/>
        <v>3.8229000000000042</v>
      </c>
      <c r="G315" s="12">
        <v>2023</v>
      </c>
    </row>
    <row r="316" spans="1:7" x14ac:dyDescent="0.2">
      <c r="A316" s="18">
        <v>44980.508900462963</v>
      </c>
      <c r="B316" s="4">
        <v>2.2400000000000002</v>
      </c>
      <c r="C316" s="4">
        <v>1.23</v>
      </c>
      <c r="D316" s="4">
        <f t="shared" si="16"/>
        <v>2.7552000000000003</v>
      </c>
      <c r="E316" s="4">
        <f t="shared" si="15"/>
        <v>161.61520000000002</v>
      </c>
      <c r="F316" s="4">
        <f t="shared" si="14"/>
        <v>3.8352000000000146</v>
      </c>
      <c r="G316" s="12">
        <v>2023</v>
      </c>
    </row>
    <row r="317" spans="1:7" x14ac:dyDescent="0.2">
      <c r="A317" s="18">
        <v>44980.511412037034</v>
      </c>
      <c r="B317" s="4">
        <v>2.25</v>
      </c>
      <c r="C317" s="4">
        <v>1.23</v>
      </c>
      <c r="D317" s="4">
        <f t="shared" si="16"/>
        <v>2.7675000000000001</v>
      </c>
      <c r="E317" s="4">
        <f t="shared" si="15"/>
        <v>161.62750000000003</v>
      </c>
      <c r="F317" s="4">
        <f t="shared" si="14"/>
        <v>3.847500000000025</v>
      </c>
      <c r="G317" s="12">
        <v>2023</v>
      </c>
    </row>
    <row r="318" spans="1:7" x14ac:dyDescent="0.2">
      <c r="A318" s="18">
        <v>44980.517407407409</v>
      </c>
      <c r="B318" s="4">
        <v>2.2599999999999998</v>
      </c>
      <c r="C318" s="4">
        <v>1.23</v>
      </c>
      <c r="D318" s="4">
        <f t="shared" si="16"/>
        <v>2.7797999999999998</v>
      </c>
      <c r="E318" s="4">
        <f t="shared" si="15"/>
        <v>161.63980000000001</v>
      </c>
      <c r="F318" s="4">
        <f t="shared" si="14"/>
        <v>3.859800000000007</v>
      </c>
      <c r="G318" s="12">
        <v>2023</v>
      </c>
    </row>
    <row r="319" spans="1:7" x14ac:dyDescent="0.2">
      <c r="A319" s="18">
        <v>44980.521192129629</v>
      </c>
      <c r="B319" s="4">
        <v>2.27</v>
      </c>
      <c r="C319" s="4">
        <v>1.23</v>
      </c>
      <c r="D319" s="4">
        <f t="shared" si="16"/>
        <v>2.7921</v>
      </c>
      <c r="E319" s="4">
        <f t="shared" si="15"/>
        <v>161.65210000000002</v>
      </c>
      <c r="F319" s="4">
        <f t="shared" si="14"/>
        <v>3.8721000000000174</v>
      </c>
      <c r="G319" s="12">
        <v>2023</v>
      </c>
    </row>
    <row r="320" spans="1:7" x14ac:dyDescent="0.2">
      <c r="A320" s="18">
        <v>44980.533043981479</v>
      </c>
      <c r="B320" s="4">
        <v>2.2799999999999998</v>
      </c>
      <c r="C320" s="4">
        <v>1.23</v>
      </c>
      <c r="D320" s="4">
        <f t="shared" si="16"/>
        <v>2.8043999999999998</v>
      </c>
      <c r="E320" s="4">
        <f t="shared" si="15"/>
        <v>161.6644</v>
      </c>
      <c r="F320" s="4">
        <f t="shared" si="14"/>
        <v>3.8843999999999994</v>
      </c>
      <c r="G320" s="12">
        <v>2023</v>
      </c>
    </row>
    <row r="321" spans="1:7" x14ac:dyDescent="0.2">
      <c r="A321" s="18">
        <v>44980.548564814817</v>
      </c>
      <c r="B321" s="4">
        <v>2.29</v>
      </c>
      <c r="C321" s="4">
        <v>1.23</v>
      </c>
      <c r="D321" s="4">
        <f t="shared" si="16"/>
        <v>2.8167</v>
      </c>
      <c r="E321" s="4">
        <f t="shared" si="15"/>
        <v>161.67670000000001</v>
      </c>
      <c r="F321" s="4">
        <f t="shared" si="14"/>
        <v>3.8967000000000098</v>
      </c>
      <c r="G321" s="12">
        <v>2023</v>
      </c>
    </row>
    <row r="322" spans="1:7" x14ac:dyDescent="0.2">
      <c r="A322" s="18">
        <v>44981.51798611111</v>
      </c>
      <c r="B322" s="4">
        <v>2.2999999999999998</v>
      </c>
      <c r="C322" s="4">
        <v>1.23</v>
      </c>
      <c r="D322" s="4">
        <f t="shared" si="16"/>
        <v>2.8289999999999997</v>
      </c>
      <c r="E322" s="4">
        <f t="shared" si="15"/>
        <v>161.68900000000002</v>
      </c>
      <c r="F322" s="4">
        <f t="shared" si="14"/>
        <v>3.9090000000000202</v>
      </c>
      <c r="G322" s="12">
        <v>2023</v>
      </c>
    </row>
    <row r="323" spans="1:7" x14ac:dyDescent="0.2">
      <c r="A323" s="18">
        <v>44981.518113425926</v>
      </c>
      <c r="B323" s="4">
        <v>2.31</v>
      </c>
      <c r="C323" s="4">
        <v>1.23</v>
      </c>
      <c r="D323" s="4">
        <f t="shared" si="16"/>
        <v>2.8412999999999999</v>
      </c>
      <c r="E323" s="4">
        <f t="shared" si="15"/>
        <v>161.7013</v>
      </c>
      <c r="F323" s="4">
        <f t="shared" ref="F323:F386" si="17">E323-157.78</f>
        <v>3.9213000000000022</v>
      </c>
      <c r="G323" s="12">
        <v>2023</v>
      </c>
    </row>
    <row r="324" spans="1:7" x14ac:dyDescent="0.2">
      <c r="A324" s="18">
        <v>44981.518900462965</v>
      </c>
      <c r="B324" s="4">
        <v>2.3199999999999998</v>
      </c>
      <c r="C324" s="4">
        <v>1.23</v>
      </c>
      <c r="D324" s="4">
        <f t="shared" si="16"/>
        <v>2.8535999999999997</v>
      </c>
      <c r="E324" s="4">
        <f t="shared" si="15"/>
        <v>161.71360000000001</v>
      </c>
      <c r="F324" s="4">
        <f t="shared" si="17"/>
        <v>3.9336000000000126</v>
      </c>
      <c r="G324" s="12">
        <v>2023</v>
      </c>
    </row>
    <row r="325" spans="1:7" x14ac:dyDescent="0.2">
      <c r="A325" s="18">
        <v>44981.51971064815</v>
      </c>
      <c r="B325" s="4">
        <v>2.33</v>
      </c>
      <c r="C325" s="4">
        <v>1.23</v>
      </c>
      <c r="D325" s="4">
        <f t="shared" si="16"/>
        <v>2.8658999999999999</v>
      </c>
      <c r="E325" s="4">
        <f t="shared" si="15"/>
        <v>161.72590000000002</v>
      </c>
      <c r="F325" s="4">
        <f t="shared" si="17"/>
        <v>3.9459000000000231</v>
      </c>
      <c r="G325" s="12">
        <v>2023</v>
      </c>
    </row>
    <row r="326" spans="1:7" x14ac:dyDescent="0.2">
      <c r="A326" s="18">
        <v>44981.52103009259</v>
      </c>
      <c r="B326" s="4">
        <v>2.34</v>
      </c>
      <c r="C326" s="4">
        <v>1.23</v>
      </c>
      <c r="D326" s="4">
        <f t="shared" si="16"/>
        <v>2.8781999999999996</v>
      </c>
      <c r="E326" s="4">
        <f t="shared" si="15"/>
        <v>161.73820000000001</v>
      </c>
      <c r="F326" s="4">
        <f t="shared" si="17"/>
        <v>3.958200000000005</v>
      </c>
      <c r="G326" s="12">
        <v>2023</v>
      </c>
    </row>
    <row r="327" spans="1:7" x14ac:dyDescent="0.2">
      <c r="A327" s="18">
        <v>44981.522106481483</v>
      </c>
      <c r="B327" s="4">
        <v>2.35</v>
      </c>
      <c r="C327" s="4">
        <v>1.23</v>
      </c>
      <c r="D327" s="4">
        <f t="shared" si="16"/>
        <v>2.8904999999999998</v>
      </c>
      <c r="E327" s="4">
        <f t="shared" si="15"/>
        <v>161.75050000000002</v>
      </c>
      <c r="F327" s="4">
        <f t="shared" si="17"/>
        <v>3.9705000000000155</v>
      </c>
      <c r="G327" s="12">
        <v>2023</v>
      </c>
    </row>
    <row r="328" spans="1:7" x14ac:dyDescent="0.2">
      <c r="A328" s="18">
        <v>44981.523611111108</v>
      </c>
      <c r="B328" s="4">
        <v>2.36</v>
      </c>
      <c r="C328" s="4">
        <v>1.23</v>
      </c>
      <c r="D328" s="4">
        <f t="shared" si="16"/>
        <v>2.9027999999999996</v>
      </c>
      <c r="E328" s="4">
        <f t="shared" si="15"/>
        <v>161.76280000000003</v>
      </c>
      <c r="F328" s="4">
        <f t="shared" si="17"/>
        <v>3.9828000000000259</v>
      </c>
      <c r="G328" s="12">
        <v>2023</v>
      </c>
    </row>
    <row r="329" spans="1:7" x14ac:dyDescent="0.2">
      <c r="A329" s="18">
        <v>44981.524872685186</v>
      </c>
      <c r="B329" s="4">
        <v>2.37</v>
      </c>
      <c r="C329" s="4">
        <v>1.23</v>
      </c>
      <c r="D329" s="4">
        <f t="shared" si="16"/>
        <v>2.9151000000000002</v>
      </c>
      <c r="E329" s="4">
        <f t="shared" si="15"/>
        <v>161.77510000000001</v>
      </c>
      <c r="F329" s="4">
        <f t="shared" si="17"/>
        <v>3.9951000000000079</v>
      </c>
      <c r="G329" s="12">
        <v>2023</v>
      </c>
    </row>
    <row r="330" spans="1:7" x14ac:dyDescent="0.2">
      <c r="A330" s="18">
        <v>44981.526759259257</v>
      </c>
      <c r="B330" s="4">
        <v>2.38</v>
      </c>
      <c r="C330" s="4">
        <v>1.23</v>
      </c>
      <c r="D330" s="4">
        <f t="shared" si="16"/>
        <v>2.9274</v>
      </c>
      <c r="E330" s="4">
        <f t="shared" si="15"/>
        <v>161.78740000000002</v>
      </c>
      <c r="F330" s="4">
        <f t="shared" si="17"/>
        <v>4.0074000000000183</v>
      </c>
      <c r="G330" s="12">
        <v>2023</v>
      </c>
    </row>
    <row r="331" spans="1:7" x14ac:dyDescent="0.2">
      <c r="A331" s="18">
        <v>44981.528275462966</v>
      </c>
      <c r="B331" s="4">
        <v>2.39</v>
      </c>
      <c r="C331" s="4">
        <v>1.23</v>
      </c>
      <c r="D331" s="4">
        <f t="shared" si="16"/>
        <v>2.9397000000000002</v>
      </c>
      <c r="E331" s="4">
        <f t="shared" si="15"/>
        <v>161.7997</v>
      </c>
      <c r="F331" s="4">
        <f t="shared" si="17"/>
        <v>4.0197000000000003</v>
      </c>
      <c r="G331" s="12">
        <v>2023</v>
      </c>
    </row>
    <row r="332" spans="1:7" x14ac:dyDescent="0.2">
      <c r="A332" s="18">
        <v>44981.530671296299</v>
      </c>
      <c r="B332" s="4">
        <v>2.4</v>
      </c>
      <c r="C332" s="4">
        <v>1.23</v>
      </c>
      <c r="D332" s="4">
        <f t="shared" si="16"/>
        <v>2.952</v>
      </c>
      <c r="E332" s="4">
        <f t="shared" si="15"/>
        <v>161.81200000000001</v>
      </c>
      <c r="F332" s="4">
        <f t="shared" si="17"/>
        <v>4.0320000000000107</v>
      </c>
      <c r="G332" s="12">
        <v>2023</v>
      </c>
    </row>
    <row r="333" spans="1:7" x14ac:dyDescent="0.2">
      <c r="A333" s="18">
        <v>44981.532743055555</v>
      </c>
      <c r="B333" s="4">
        <v>2.41</v>
      </c>
      <c r="C333" s="4">
        <v>1.23</v>
      </c>
      <c r="D333" s="4">
        <f t="shared" si="16"/>
        <v>2.9643000000000002</v>
      </c>
      <c r="E333" s="4">
        <f t="shared" si="15"/>
        <v>161.82430000000002</v>
      </c>
      <c r="F333" s="4">
        <f t="shared" si="17"/>
        <v>4.0443000000000211</v>
      </c>
      <c r="G333" s="12">
        <v>2023</v>
      </c>
    </row>
    <row r="334" spans="1:7" x14ac:dyDescent="0.2">
      <c r="A334" s="18">
        <v>44981.535937499997</v>
      </c>
      <c r="B334" s="4">
        <v>2.42</v>
      </c>
      <c r="C334" s="4">
        <v>1.23</v>
      </c>
      <c r="D334" s="4">
        <f t="shared" si="16"/>
        <v>2.9765999999999999</v>
      </c>
      <c r="E334" s="4">
        <f t="shared" si="15"/>
        <v>161.8366</v>
      </c>
      <c r="F334" s="4">
        <f t="shared" si="17"/>
        <v>4.0566000000000031</v>
      </c>
      <c r="G334" s="12">
        <v>2023</v>
      </c>
    </row>
    <row r="335" spans="1:7" x14ac:dyDescent="0.2">
      <c r="A335" s="18">
        <v>44981.538842592592</v>
      </c>
      <c r="B335" s="4">
        <v>2.4300000000000002</v>
      </c>
      <c r="C335" s="4">
        <v>1.23</v>
      </c>
      <c r="D335" s="4">
        <f t="shared" si="16"/>
        <v>2.9889000000000001</v>
      </c>
      <c r="E335" s="4">
        <f t="shared" si="15"/>
        <v>161.84890000000001</v>
      </c>
      <c r="F335" s="4">
        <f t="shared" si="17"/>
        <v>4.0689000000000135</v>
      </c>
      <c r="G335" s="12">
        <v>2023</v>
      </c>
    </row>
    <row r="336" spans="1:7" x14ac:dyDescent="0.2">
      <c r="A336" s="18">
        <v>44981.543009259258</v>
      </c>
      <c r="B336" s="4">
        <v>2.44</v>
      </c>
      <c r="C336" s="4">
        <v>1.23</v>
      </c>
      <c r="D336" s="4">
        <f t="shared" si="16"/>
        <v>3.0011999999999999</v>
      </c>
      <c r="E336" s="4">
        <f t="shared" si="15"/>
        <v>161.86120000000003</v>
      </c>
      <c r="F336" s="4">
        <f t="shared" si="17"/>
        <v>4.0812000000000239</v>
      </c>
      <c r="G336" s="12">
        <v>2023</v>
      </c>
    </row>
    <row r="337" spans="1:7" x14ac:dyDescent="0.2">
      <c r="A337" s="18">
        <v>44981.546597222223</v>
      </c>
      <c r="B337" s="4">
        <v>2.4500000000000002</v>
      </c>
      <c r="C337" s="4">
        <v>1.23</v>
      </c>
      <c r="D337" s="4">
        <f t="shared" si="16"/>
        <v>3.0135000000000001</v>
      </c>
      <c r="E337" s="4">
        <f t="shared" si="15"/>
        <v>161.87350000000001</v>
      </c>
      <c r="F337" s="4">
        <f t="shared" si="17"/>
        <v>4.0935000000000059</v>
      </c>
      <c r="G337" s="12">
        <v>2023</v>
      </c>
    </row>
    <row r="338" spans="1:7" x14ac:dyDescent="0.2">
      <c r="A338" s="18">
        <v>44981.551932870374</v>
      </c>
      <c r="B338" s="4">
        <v>2.46</v>
      </c>
      <c r="C338" s="4">
        <v>1.23</v>
      </c>
      <c r="D338" s="4">
        <f t="shared" si="16"/>
        <v>3.0257999999999998</v>
      </c>
      <c r="E338" s="4">
        <f t="shared" si="15"/>
        <v>161.88580000000002</v>
      </c>
      <c r="F338" s="4">
        <f t="shared" si="17"/>
        <v>4.1058000000000163</v>
      </c>
      <c r="G338" s="12">
        <v>2023</v>
      </c>
    </row>
    <row r="339" spans="1:7" x14ac:dyDescent="0.2">
      <c r="A339" s="18">
        <v>44981.557210648149</v>
      </c>
      <c r="B339" s="4">
        <v>2.4700000000000002</v>
      </c>
      <c r="C339" s="4">
        <v>1.23</v>
      </c>
      <c r="D339" s="4">
        <f t="shared" si="16"/>
        <v>3.0381</v>
      </c>
      <c r="E339" s="4">
        <f t="shared" si="15"/>
        <v>161.8981</v>
      </c>
      <c r="F339" s="4">
        <f t="shared" si="17"/>
        <v>4.1180999999999983</v>
      </c>
      <c r="G339" s="12">
        <v>2023</v>
      </c>
    </row>
    <row r="340" spans="1:7" x14ac:dyDescent="0.2">
      <c r="A340" s="18">
        <v>44981.566134259258</v>
      </c>
      <c r="B340" s="4">
        <v>2.48</v>
      </c>
      <c r="C340" s="4">
        <v>1.23</v>
      </c>
      <c r="D340" s="4">
        <f t="shared" si="16"/>
        <v>3.0503999999999998</v>
      </c>
      <c r="E340" s="4">
        <f t="shared" si="15"/>
        <v>161.91040000000001</v>
      </c>
      <c r="F340" s="4">
        <f t="shared" si="17"/>
        <v>4.1304000000000087</v>
      </c>
      <c r="G340" s="12">
        <v>2023</v>
      </c>
    </row>
    <row r="341" spans="1:7" x14ac:dyDescent="0.2">
      <c r="A341" s="18">
        <v>44981.572951388887</v>
      </c>
      <c r="B341" s="4">
        <v>2.4900000000000002</v>
      </c>
      <c r="C341" s="4">
        <v>1.23</v>
      </c>
      <c r="D341" s="4">
        <f t="shared" si="16"/>
        <v>3.0627000000000004</v>
      </c>
      <c r="E341" s="4">
        <f t="shared" si="15"/>
        <v>161.92270000000002</v>
      </c>
      <c r="F341" s="4">
        <f t="shared" si="17"/>
        <v>4.1427000000000191</v>
      </c>
      <c r="G341" s="12">
        <v>2023</v>
      </c>
    </row>
    <row r="342" spans="1:7" x14ac:dyDescent="0.2">
      <c r="A342" s="18">
        <v>44981.583182870374</v>
      </c>
      <c r="B342" s="4">
        <v>2.5</v>
      </c>
      <c r="C342" s="4">
        <v>1.23</v>
      </c>
      <c r="D342" s="4">
        <f t="shared" si="16"/>
        <v>3.0750000000000002</v>
      </c>
      <c r="E342" s="4">
        <f t="shared" si="15"/>
        <v>161.935</v>
      </c>
      <c r="F342" s="4">
        <f t="shared" si="17"/>
        <v>4.1550000000000011</v>
      </c>
      <c r="G342" s="12">
        <v>2023</v>
      </c>
    </row>
    <row r="343" spans="1:7" x14ac:dyDescent="0.2">
      <c r="A343" s="18">
        <v>44981.59306712963</v>
      </c>
      <c r="B343" s="4">
        <v>2.5099999999999998</v>
      </c>
      <c r="C343" s="4">
        <v>1.23</v>
      </c>
      <c r="D343" s="4">
        <f t="shared" si="16"/>
        <v>3.0872999999999995</v>
      </c>
      <c r="E343" s="4">
        <f t="shared" si="15"/>
        <v>161.94730000000001</v>
      </c>
      <c r="F343" s="4">
        <f t="shared" si="17"/>
        <v>4.1673000000000116</v>
      </c>
      <c r="G343" s="12">
        <v>2023</v>
      </c>
    </row>
    <row r="344" spans="1:7" x14ac:dyDescent="0.2">
      <c r="A344" s="18">
        <v>44981.621412037035</v>
      </c>
      <c r="B344" s="4">
        <v>2.52</v>
      </c>
      <c r="C344" s="4">
        <v>1.23</v>
      </c>
      <c r="D344" s="4">
        <f t="shared" si="16"/>
        <v>3.0996000000000001</v>
      </c>
      <c r="E344" s="4">
        <f t="shared" si="15"/>
        <v>161.95960000000002</v>
      </c>
      <c r="F344" s="4">
        <f t="shared" si="17"/>
        <v>4.179600000000022</v>
      </c>
      <c r="G344" s="12">
        <v>2023</v>
      </c>
    </row>
    <row r="345" spans="1:7" x14ac:dyDescent="0.2">
      <c r="A345" s="18">
        <v>44981.630891203706</v>
      </c>
      <c r="B345" s="4">
        <v>2.5299999999999998</v>
      </c>
      <c r="C345" s="4">
        <v>1.23</v>
      </c>
      <c r="D345" s="4">
        <f t="shared" si="16"/>
        <v>3.1118999999999999</v>
      </c>
      <c r="E345" s="4">
        <f t="shared" si="15"/>
        <v>161.97190000000001</v>
      </c>
      <c r="F345" s="4">
        <f t="shared" si="17"/>
        <v>4.191900000000004</v>
      </c>
      <c r="G345" s="12">
        <v>2023</v>
      </c>
    </row>
    <row r="346" spans="1:7" x14ac:dyDescent="0.2">
      <c r="A346" s="18">
        <v>44981.647557870368</v>
      </c>
      <c r="B346" s="4">
        <v>2.54</v>
      </c>
      <c r="C346" s="4">
        <v>1.23</v>
      </c>
      <c r="D346" s="4">
        <f t="shared" si="16"/>
        <v>3.1242000000000001</v>
      </c>
      <c r="E346" s="4">
        <f t="shared" si="15"/>
        <v>161.98420000000002</v>
      </c>
      <c r="F346" s="4">
        <f t="shared" si="17"/>
        <v>4.2042000000000144</v>
      </c>
      <c r="G346" s="12">
        <v>2023</v>
      </c>
    </row>
    <row r="347" spans="1:7" x14ac:dyDescent="0.2">
      <c r="A347" s="18">
        <v>44981.668506944443</v>
      </c>
      <c r="B347" s="4">
        <v>2.5499999999999998</v>
      </c>
      <c r="C347" s="4">
        <v>1.23</v>
      </c>
      <c r="D347" s="4">
        <f t="shared" si="16"/>
        <v>3.1364999999999998</v>
      </c>
      <c r="E347" s="4">
        <f t="shared" si="15"/>
        <v>161.99650000000003</v>
      </c>
      <c r="F347" s="4">
        <f t="shared" si="17"/>
        <v>4.2165000000000248</v>
      </c>
      <c r="G347" s="12">
        <v>2023</v>
      </c>
    </row>
    <row r="348" spans="1:7" x14ac:dyDescent="0.2">
      <c r="A348" s="18">
        <v>44983.216840277775</v>
      </c>
      <c r="B348" s="4">
        <v>2.56</v>
      </c>
      <c r="C348" s="4">
        <v>1.23</v>
      </c>
      <c r="D348" s="4">
        <f t="shared" si="16"/>
        <v>3.1488</v>
      </c>
      <c r="E348" s="4">
        <f t="shared" si="15"/>
        <v>162.00880000000001</v>
      </c>
      <c r="F348" s="4">
        <f t="shared" si="17"/>
        <v>4.2288000000000068</v>
      </c>
      <c r="G348" s="12">
        <v>2023</v>
      </c>
    </row>
    <row r="349" spans="1:7" x14ac:dyDescent="0.2">
      <c r="A349" s="18">
        <v>44985.160011574073</v>
      </c>
      <c r="B349" s="4">
        <v>2.57</v>
      </c>
      <c r="C349" s="4">
        <v>1.23</v>
      </c>
      <c r="D349" s="4">
        <f t="shared" si="16"/>
        <v>3.1610999999999998</v>
      </c>
      <c r="E349" s="4">
        <f t="shared" si="15"/>
        <v>162.02110000000002</v>
      </c>
      <c r="F349" s="4">
        <f t="shared" si="17"/>
        <v>4.2411000000000172</v>
      </c>
      <c r="G349" s="12">
        <v>2023</v>
      </c>
    </row>
    <row r="350" spans="1:7" x14ac:dyDescent="0.2">
      <c r="A350" s="18">
        <v>44986.476018518515</v>
      </c>
      <c r="B350" s="4">
        <v>2.58</v>
      </c>
      <c r="C350" s="4">
        <v>1.23</v>
      </c>
      <c r="D350" s="4">
        <f t="shared" si="16"/>
        <v>3.1734</v>
      </c>
      <c r="E350" s="4">
        <f t="shared" ref="E350:E413" si="18">D350+$E$91</f>
        <v>162.0334</v>
      </c>
      <c r="F350" s="4">
        <f t="shared" si="17"/>
        <v>4.2533999999999992</v>
      </c>
      <c r="G350" s="12">
        <v>2023</v>
      </c>
    </row>
    <row r="351" spans="1:7" x14ac:dyDescent="0.2">
      <c r="A351" s="18">
        <v>44986.479537037034</v>
      </c>
      <c r="B351" s="4">
        <v>2.59</v>
      </c>
      <c r="C351" s="4">
        <v>1.23</v>
      </c>
      <c r="D351" s="4">
        <f t="shared" si="16"/>
        <v>3.1856999999999998</v>
      </c>
      <c r="E351" s="4">
        <f t="shared" si="18"/>
        <v>162.04570000000001</v>
      </c>
      <c r="F351" s="4">
        <f t="shared" si="17"/>
        <v>4.2657000000000096</v>
      </c>
      <c r="G351" s="12">
        <v>2023</v>
      </c>
    </row>
    <row r="352" spans="1:7" x14ac:dyDescent="0.2">
      <c r="A352" s="18">
        <v>44986.481874999998</v>
      </c>
      <c r="B352" s="4">
        <v>2.6</v>
      </c>
      <c r="C352" s="4">
        <v>1.23</v>
      </c>
      <c r="D352" s="4">
        <f t="shared" si="16"/>
        <v>3.198</v>
      </c>
      <c r="E352" s="4">
        <f t="shared" si="18"/>
        <v>162.05800000000002</v>
      </c>
      <c r="F352" s="4">
        <f t="shared" si="17"/>
        <v>4.27800000000002</v>
      </c>
      <c r="G352" s="12">
        <v>2023</v>
      </c>
    </row>
    <row r="353" spans="1:7" x14ac:dyDescent="0.2">
      <c r="A353" s="18">
        <v>44986.485520833332</v>
      </c>
      <c r="B353" s="4">
        <v>2.61</v>
      </c>
      <c r="C353" s="4">
        <v>1.23</v>
      </c>
      <c r="D353" s="4">
        <f t="shared" si="16"/>
        <v>3.2102999999999997</v>
      </c>
      <c r="E353" s="4">
        <f t="shared" si="18"/>
        <v>162.0703</v>
      </c>
      <c r="F353" s="4">
        <f t="shared" si="17"/>
        <v>4.290300000000002</v>
      </c>
      <c r="G353" s="12">
        <v>2023</v>
      </c>
    </row>
    <row r="354" spans="1:7" x14ac:dyDescent="0.2">
      <c r="A354" s="18">
        <v>44986.489027777781</v>
      </c>
      <c r="B354" s="4">
        <v>2.62</v>
      </c>
      <c r="C354" s="4">
        <v>1.23</v>
      </c>
      <c r="D354" s="4">
        <f t="shared" si="16"/>
        <v>3.2225999999999999</v>
      </c>
      <c r="E354" s="4">
        <f t="shared" si="18"/>
        <v>162.08260000000001</v>
      </c>
      <c r="F354" s="4">
        <f t="shared" si="17"/>
        <v>4.3026000000000124</v>
      </c>
      <c r="G354" s="12">
        <v>2023</v>
      </c>
    </row>
    <row r="355" spans="1:7" x14ac:dyDescent="0.2">
      <c r="A355" s="18">
        <v>44986.495995370373</v>
      </c>
      <c r="B355" s="4">
        <v>2.63</v>
      </c>
      <c r="C355" s="4">
        <v>1.23</v>
      </c>
      <c r="D355" s="4">
        <f t="shared" si="16"/>
        <v>3.2348999999999997</v>
      </c>
      <c r="E355" s="4">
        <f t="shared" si="18"/>
        <v>162.09490000000002</v>
      </c>
      <c r="F355" s="4">
        <f t="shared" si="17"/>
        <v>4.3149000000000228</v>
      </c>
      <c r="G355" s="12">
        <v>2023</v>
      </c>
    </row>
    <row r="356" spans="1:7" x14ac:dyDescent="0.2">
      <c r="A356" s="18">
        <v>44986.503136574072</v>
      </c>
      <c r="B356" s="4">
        <v>2.64</v>
      </c>
      <c r="C356" s="4">
        <v>1.23</v>
      </c>
      <c r="D356" s="4">
        <f t="shared" si="16"/>
        <v>3.2472000000000003</v>
      </c>
      <c r="E356" s="4">
        <f t="shared" si="18"/>
        <v>162.10720000000001</v>
      </c>
      <c r="F356" s="4">
        <f t="shared" si="17"/>
        <v>4.3272000000000048</v>
      </c>
      <c r="G356" s="12">
        <v>2023</v>
      </c>
    </row>
    <row r="357" spans="1:7" x14ac:dyDescent="0.2">
      <c r="A357" s="18">
        <v>44986.514699074076</v>
      </c>
      <c r="B357" s="4">
        <v>2.65</v>
      </c>
      <c r="C357" s="4">
        <v>1.23</v>
      </c>
      <c r="D357" s="4">
        <f t="shared" si="16"/>
        <v>3.2595000000000001</v>
      </c>
      <c r="E357" s="4">
        <f t="shared" si="18"/>
        <v>162.11950000000002</v>
      </c>
      <c r="F357" s="4">
        <f t="shared" si="17"/>
        <v>4.3395000000000152</v>
      </c>
      <c r="G357" s="12">
        <v>2023</v>
      </c>
    </row>
    <row r="358" spans="1:7" x14ac:dyDescent="0.2">
      <c r="A358" s="18">
        <v>44986.521979166668</v>
      </c>
      <c r="B358" s="4">
        <v>2.66</v>
      </c>
      <c r="C358" s="4">
        <v>1.23</v>
      </c>
      <c r="D358" s="4">
        <f t="shared" si="16"/>
        <v>3.2718000000000003</v>
      </c>
      <c r="E358" s="4">
        <f t="shared" si="18"/>
        <v>162.13180000000003</v>
      </c>
      <c r="F358" s="4">
        <f t="shared" si="17"/>
        <v>4.3518000000000256</v>
      </c>
      <c r="G358" s="12">
        <v>2023</v>
      </c>
    </row>
    <row r="359" spans="1:7" x14ac:dyDescent="0.2">
      <c r="A359" s="18">
        <v>44986.546643518515</v>
      </c>
      <c r="B359" s="4">
        <v>2.67</v>
      </c>
      <c r="C359" s="4">
        <v>1.23</v>
      </c>
      <c r="D359" s="4">
        <f t="shared" si="16"/>
        <v>3.2841</v>
      </c>
      <c r="E359" s="4">
        <f t="shared" si="18"/>
        <v>162.14410000000001</v>
      </c>
      <c r="F359" s="4">
        <f t="shared" si="17"/>
        <v>4.3641000000000076</v>
      </c>
      <c r="G359" s="12">
        <v>2023</v>
      </c>
    </row>
    <row r="360" spans="1:7" x14ac:dyDescent="0.2">
      <c r="A360" s="18">
        <v>44987.421793981484</v>
      </c>
      <c r="B360" s="4">
        <v>2.68</v>
      </c>
      <c r="C360" s="4">
        <v>1.23</v>
      </c>
      <c r="D360" s="4">
        <f t="shared" si="16"/>
        <v>3.2964000000000002</v>
      </c>
      <c r="E360" s="4">
        <f t="shared" si="18"/>
        <v>162.15640000000002</v>
      </c>
      <c r="F360" s="4">
        <f t="shared" si="17"/>
        <v>4.3764000000000181</v>
      </c>
      <c r="G360" s="12">
        <v>2023</v>
      </c>
    </row>
    <row r="361" spans="1:7" x14ac:dyDescent="0.2">
      <c r="A361" s="18">
        <v>44987.430856481478</v>
      </c>
      <c r="B361" s="4">
        <v>2.69</v>
      </c>
      <c r="C361" s="4">
        <v>1.23</v>
      </c>
      <c r="D361" s="4">
        <f t="shared" si="16"/>
        <v>3.3087</v>
      </c>
      <c r="E361" s="4">
        <f t="shared" si="18"/>
        <v>162.1687</v>
      </c>
      <c r="F361" s="4">
        <f t="shared" si="17"/>
        <v>4.3887</v>
      </c>
      <c r="G361" s="12">
        <v>2023</v>
      </c>
    </row>
    <row r="362" spans="1:7" x14ac:dyDescent="0.2">
      <c r="A362" s="18">
        <v>44987.438506944447</v>
      </c>
      <c r="B362" s="4">
        <v>2.7</v>
      </c>
      <c r="C362" s="4">
        <v>1.23</v>
      </c>
      <c r="D362" s="4">
        <f t="shared" si="16"/>
        <v>3.3210000000000002</v>
      </c>
      <c r="E362" s="4">
        <f t="shared" si="18"/>
        <v>162.18100000000001</v>
      </c>
      <c r="F362" s="4">
        <f t="shared" si="17"/>
        <v>4.4010000000000105</v>
      </c>
      <c r="G362" s="12">
        <v>2023</v>
      </c>
    </row>
    <row r="363" spans="1:7" x14ac:dyDescent="0.2">
      <c r="A363" s="18">
        <v>44987.447638888887</v>
      </c>
      <c r="B363" s="4">
        <v>2.71</v>
      </c>
      <c r="C363" s="4">
        <v>1.23</v>
      </c>
      <c r="D363" s="4">
        <f t="shared" si="16"/>
        <v>3.3332999999999999</v>
      </c>
      <c r="E363" s="4">
        <f t="shared" si="18"/>
        <v>162.19330000000002</v>
      </c>
      <c r="F363" s="4">
        <f t="shared" si="17"/>
        <v>4.4133000000000209</v>
      </c>
      <c r="G363" s="12">
        <v>2023</v>
      </c>
    </row>
    <row r="364" spans="1:7" x14ac:dyDescent="0.2">
      <c r="A364" s="18">
        <v>44987.456550925926</v>
      </c>
      <c r="B364" s="4">
        <v>2.72</v>
      </c>
      <c r="C364" s="4">
        <v>1.23</v>
      </c>
      <c r="D364" s="4">
        <f t="shared" si="16"/>
        <v>3.3456000000000001</v>
      </c>
      <c r="E364" s="4">
        <f t="shared" si="18"/>
        <v>162.2056</v>
      </c>
      <c r="F364" s="4">
        <f t="shared" si="17"/>
        <v>4.4256000000000029</v>
      </c>
      <c r="G364" s="12">
        <v>2023</v>
      </c>
    </row>
    <row r="365" spans="1:7" x14ac:dyDescent="0.2">
      <c r="A365" s="18">
        <v>44987.468541666669</v>
      </c>
      <c r="B365" s="4">
        <v>2.73</v>
      </c>
      <c r="C365" s="4">
        <v>1.23</v>
      </c>
      <c r="D365" s="4">
        <f t="shared" si="16"/>
        <v>3.3578999999999999</v>
      </c>
      <c r="E365" s="4">
        <f t="shared" si="18"/>
        <v>162.21790000000001</v>
      </c>
      <c r="F365" s="4">
        <f t="shared" si="17"/>
        <v>4.4379000000000133</v>
      </c>
      <c r="G365" s="12">
        <v>2023</v>
      </c>
    </row>
    <row r="366" spans="1:7" x14ac:dyDescent="0.2">
      <c r="A366" s="18">
        <v>44987.478726851848</v>
      </c>
      <c r="B366" s="4">
        <v>2.74</v>
      </c>
      <c r="C366" s="4">
        <v>1.23</v>
      </c>
      <c r="D366" s="4">
        <f t="shared" si="16"/>
        <v>3.3702000000000001</v>
      </c>
      <c r="E366" s="4">
        <f t="shared" si="18"/>
        <v>162.23020000000002</v>
      </c>
      <c r="F366" s="4">
        <f t="shared" si="17"/>
        <v>4.4502000000000237</v>
      </c>
      <c r="G366" s="12">
        <v>2023</v>
      </c>
    </row>
    <row r="367" spans="1:7" x14ac:dyDescent="0.2">
      <c r="A367" s="18">
        <v>44987.494525462964</v>
      </c>
      <c r="B367" s="4">
        <v>2.75</v>
      </c>
      <c r="C367" s="4">
        <v>1.23</v>
      </c>
      <c r="D367" s="4">
        <f t="shared" si="16"/>
        <v>3.3824999999999998</v>
      </c>
      <c r="E367" s="4">
        <f t="shared" si="18"/>
        <v>162.24250000000001</v>
      </c>
      <c r="F367" s="4">
        <f t="shared" si="17"/>
        <v>4.4625000000000057</v>
      </c>
      <c r="G367" s="12">
        <v>2023</v>
      </c>
    </row>
    <row r="368" spans="1:7" x14ac:dyDescent="0.2">
      <c r="A368" s="18">
        <v>44987.507569444446</v>
      </c>
      <c r="B368" s="4">
        <v>2.76</v>
      </c>
      <c r="C368" s="4">
        <v>1.23</v>
      </c>
      <c r="D368" s="4">
        <f t="shared" si="16"/>
        <v>3.3947999999999996</v>
      </c>
      <c r="E368" s="4">
        <f t="shared" si="18"/>
        <v>162.25480000000002</v>
      </c>
      <c r="F368" s="4">
        <f t="shared" si="17"/>
        <v>4.4748000000000161</v>
      </c>
      <c r="G368" s="12">
        <v>2023</v>
      </c>
    </row>
    <row r="369" spans="1:7" x14ac:dyDescent="0.2">
      <c r="A369" s="18">
        <v>44987.525231481479</v>
      </c>
      <c r="B369" s="4">
        <v>2.77</v>
      </c>
      <c r="C369" s="4">
        <v>1.23</v>
      </c>
      <c r="D369" s="4">
        <f t="shared" si="16"/>
        <v>3.4070999999999998</v>
      </c>
      <c r="E369" s="4">
        <f t="shared" si="18"/>
        <v>162.26710000000003</v>
      </c>
      <c r="F369" s="4">
        <f t="shared" si="17"/>
        <v>4.4871000000000265</v>
      </c>
      <c r="G369" s="12">
        <v>2023</v>
      </c>
    </row>
    <row r="370" spans="1:7" x14ac:dyDescent="0.2">
      <c r="A370" s="18">
        <v>44987.533020833333</v>
      </c>
      <c r="B370" s="4">
        <v>2.78</v>
      </c>
      <c r="C370" s="4">
        <v>1.23</v>
      </c>
      <c r="D370" s="4">
        <f t="shared" si="16"/>
        <v>3.4193999999999996</v>
      </c>
      <c r="E370" s="4">
        <f t="shared" si="18"/>
        <v>162.27940000000001</v>
      </c>
      <c r="F370" s="4">
        <f t="shared" si="17"/>
        <v>4.4994000000000085</v>
      </c>
      <c r="G370" s="12">
        <v>2023</v>
      </c>
    </row>
    <row r="371" spans="1:7" x14ac:dyDescent="0.2">
      <c r="A371" s="18">
        <v>44987.575636574074</v>
      </c>
      <c r="B371" s="4">
        <v>2.79</v>
      </c>
      <c r="C371" s="4">
        <v>1.23</v>
      </c>
      <c r="D371" s="4">
        <f t="shared" si="16"/>
        <v>3.4317000000000002</v>
      </c>
      <c r="E371" s="4">
        <f t="shared" si="18"/>
        <v>162.29170000000002</v>
      </c>
      <c r="F371" s="4">
        <f t="shared" si="17"/>
        <v>4.5117000000000189</v>
      </c>
      <c r="G371" s="12">
        <v>2023</v>
      </c>
    </row>
    <row r="372" spans="1:7" x14ac:dyDescent="0.2">
      <c r="A372" s="18">
        <v>44990.206655092596</v>
      </c>
      <c r="B372" s="4">
        <v>2.8</v>
      </c>
      <c r="C372" s="4">
        <v>1.23</v>
      </c>
      <c r="D372" s="4">
        <f t="shared" si="16"/>
        <v>3.444</v>
      </c>
      <c r="E372" s="4">
        <f t="shared" si="18"/>
        <v>162.304</v>
      </c>
      <c r="F372" s="4">
        <f t="shared" si="17"/>
        <v>4.5240000000000009</v>
      </c>
      <c r="G372" s="12">
        <v>2023</v>
      </c>
    </row>
    <row r="373" spans="1:7" x14ac:dyDescent="0.2">
      <c r="A373" s="18">
        <v>44990.23951388889</v>
      </c>
      <c r="B373" s="4">
        <v>2.81</v>
      </c>
      <c r="C373" s="4">
        <v>1.23</v>
      </c>
      <c r="D373" s="4">
        <f t="shared" si="16"/>
        <v>3.4563000000000001</v>
      </c>
      <c r="E373" s="4">
        <f t="shared" si="18"/>
        <v>162.31630000000001</v>
      </c>
      <c r="F373" s="4">
        <f t="shared" si="17"/>
        <v>4.5363000000000113</v>
      </c>
      <c r="G373" s="12">
        <v>2023</v>
      </c>
    </row>
    <row r="374" spans="1:7" x14ac:dyDescent="0.2">
      <c r="A374" s="18">
        <v>44990.239525462966</v>
      </c>
      <c r="B374" s="4">
        <v>2.82</v>
      </c>
      <c r="C374" s="4">
        <v>1.23</v>
      </c>
      <c r="D374" s="4">
        <f t="shared" si="16"/>
        <v>3.4685999999999999</v>
      </c>
      <c r="E374" s="4">
        <f t="shared" si="18"/>
        <v>162.32860000000002</v>
      </c>
      <c r="F374" s="4">
        <f t="shared" si="17"/>
        <v>4.5486000000000217</v>
      </c>
      <c r="G374" s="12">
        <v>2023</v>
      </c>
    </row>
    <row r="375" spans="1:7" x14ac:dyDescent="0.2">
      <c r="A375" s="18">
        <v>44995.791875000003</v>
      </c>
      <c r="B375" s="4">
        <v>2.83</v>
      </c>
      <c r="C375" s="4">
        <v>1.23</v>
      </c>
      <c r="D375" s="4">
        <f t="shared" si="16"/>
        <v>3.4809000000000001</v>
      </c>
      <c r="E375" s="4">
        <f t="shared" si="18"/>
        <v>162.3409</v>
      </c>
      <c r="F375" s="4">
        <f t="shared" si="17"/>
        <v>4.5609000000000037</v>
      </c>
      <c r="G375" s="12">
        <v>2023</v>
      </c>
    </row>
    <row r="376" spans="1:7" x14ac:dyDescent="0.2">
      <c r="A376" s="18">
        <v>44995.797453703701</v>
      </c>
      <c r="B376" s="4">
        <v>2.84</v>
      </c>
      <c r="C376" s="4">
        <v>1.23</v>
      </c>
      <c r="D376" s="4">
        <f t="shared" si="16"/>
        <v>3.4931999999999999</v>
      </c>
      <c r="E376" s="4">
        <f t="shared" si="18"/>
        <v>162.35320000000002</v>
      </c>
      <c r="F376" s="4">
        <f t="shared" si="17"/>
        <v>4.5732000000000141</v>
      </c>
      <c r="G376" s="12">
        <v>2023</v>
      </c>
    </row>
    <row r="377" spans="1:7" x14ac:dyDescent="0.2">
      <c r="A377" s="18">
        <v>44995.803842592592</v>
      </c>
      <c r="B377" s="4">
        <v>2.85</v>
      </c>
      <c r="C377" s="4">
        <v>1.23</v>
      </c>
      <c r="D377" s="4">
        <f t="shared" ref="D377:D440" si="19">B377*C377</f>
        <v>3.5055000000000001</v>
      </c>
      <c r="E377" s="4">
        <f t="shared" si="18"/>
        <v>162.36550000000003</v>
      </c>
      <c r="F377" s="4">
        <f t="shared" si="17"/>
        <v>4.5855000000000246</v>
      </c>
      <c r="G377" s="12">
        <v>2023</v>
      </c>
    </row>
    <row r="378" spans="1:7" x14ac:dyDescent="0.2">
      <c r="A378" s="18">
        <v>44995.90420138889</v>
      </c>
      <c r="B378" s="4">
        <v>2.86</v>
      </c>
      <c r="C378" s="4">
        <v>1.23</v>
      </c>
      <c r="D378" s="4">
        <f t="shared" si="19"/>
        <v>3.5177999999999998</v>
      </c>
      <c r="E378" s="4">
        <f t="shared" si="18"/>
        <v>162.37780000000001</v>
      </c>
      <c r="F378" s="4">
        <f t="shared" si="17"/>
        <v>4.5978000000000065</v>
      </c>
      <c r="G378" s="12">
        <v>2023</v>
      </c>
    </row>
    <row r="379" spans="1:7" x14ac:dyDescent="0.2">
      <c r="A379" s="18">
        <v>44996.248414351852</v>
      </c>
      <c r="B379" s="4">
        <v>2.87</v>
      </c>
      <c r="C379" s="4">
        <v>1.23</v>
      </c>
      <c r="D379" s="4">
        <f t="shared" si="19"/>
        <v>3.5301</v>
      </c>
      <c r="E379" s="4">
        <f t="shared" si="18"/>
        <v>162.39010000000002</v>
      </c>
      <c r="F379" s="4">
        <f t="shared" si="17"/>
        <v>4.610100000000017</v>
      </c>
      <c r="G379" s="12">
        <v>2023</v>
      </c>
    </row>
    <row r="380" spans="1:7" x14ac:dyDescent="0.2">
      <c r="A380" s="18">
        <v>44996.664953703701</v>
      </c>
      <c r="B380" s="4">
        <v>2.88</v>
      </c>
      <c r="C380" s="4">
        <v>1.23</v>
      </c>
      <c r="D380" s="4">
        <f t="shared" si="19"/>
        <v>3.5423999999999998</v>
      </c>
      <c r="E380" s="4">
        <f t="shared" si="18"/>
        <v>162.4024</v>
      </c>
      <c r="F380" s="4">
        <f t="shared" si="17"/>
        <v>4.622399999999999</v>
      </c>
      <c r="G380" s="12">
        <v>2023</v>
      </c>
    </row>
    <row r="381" spans="1:7" x14ac:dyDescent="0.2">
      <c r="A381" s="18">
        <v>44996.674861111111</v>
      </c>
      <c r="B381" s="4">
        <v>2.89</v>
      </c>
      <c r="C381" s="4">
        <v>1.23</v>
      </c>
      <c r="D381" s="4">
        <f t="shared" si="19"/>
        <v>3.5547</v>
      </c>
      <c r="E381" s="4">
        <f t="shared" si="18"/>
        <v>162.41470000000001</v>
      </c>
      <c r="F381" s="4">
        <f t="shared" si="17"/>
        <v>4.6347000000000094</v>
      </c>
      <c r="G381" s="12">
        <v>2023</v>
      </c>
    </row>
    <row r="382" spans="1:7" x14ac:dyDescent="0.2">
      <c r="A382" s="18">
        <v>44996.679756944446</v>
      </c>
      <c r="B382" s="4">
        <v>2.9</v>
      </c>
      <c r="C382" s="4">
        <v>1.23</v>
      </c>
      <c r="D382" s="4">
        <f t="shared" si="19"/>
        <v>3.5669999999999997</v>
      </c>
      <c r="E382" s="4">
        <f t="shared" si="18"/>
        <v>162.42700000000002</v>
      </c>
      <c r="F382" s="4">
        <f t="shared" si="17"/>
        <v>4.6470000000000198</v>
      </c>
      <c r="G382" s="12">
        <v>2023</v>
      </c>
    </row>
    <row r="383" spans="1:7" x14ac:dyDescent="0.2">
      <c r="A383" s="18">
        <v>44996.683333333334</v>
      </c>
      <c r="B383" s="4">
        <v>2.91</v>
      </c>
      <c r="C383" s="4">
        <v>1.23</v>
      </c>
      <c r="D383" s="4">
        <f t="shared" si="19"/>
        <v>3.5792999999999999</v>
      </c>
      <c r="E383" s="4">
        <f t="shared" si="18"/>
        <v>162.4393</v>
      </c>
      <c r="F383" s="4">
        <f t="shared" si="17"/>
        <v>4.6593000000000018</v>
      </c>
      <c r="G383" s="12">
        <v>2023</v>
      </c>
    </row>
    <row r="384" spans="1:7" x14ac:dyDescent="0.2">
      <c r="A384" s="18">
        <v>44996.685902777775</v>
      </c>
      <c r="B384" s="4">
        <v>2.92</v>
      </c>
      <c r="C384" s="4">
        <v>1.23</v>
      </c>
      <c r="D384" s="4">
        <f t="shared" si="19"/>
        <v>3.5915999999999997</v>
      </c>
      <c r="E384" s="4">
        <f t="shared" si="18"/>
        <v>162.45160000000001</v>
      </c>
      <c r="F384" s="4">
        <f t="shared" si="17"/>
        <v>4.6716000000000122</v>
      </c>
      <c r="G384" s="12">
        <v>2023</v>
      </c>
    </row>
    <row r="385" spans="1:7" x14ac:dyDescent="0.2">
      <c r="A385" s="18">
        <v>44996.690358796295</v>
      </c>
      <c r="B385" s="4">
        <v>2.93</v>
      </c>
      <c r="C385" s="4">
        <v>1.23</v>
      </c>
      <c r="D385" s="4">
        <f t="shared" si="19"/>
        <v>3.6039000000000003</v>
      </c>
      <c r="E385" s="4">
        <f t="shared" si="18"/>
        <v>162.46390000000002</v>
      </c>
      <c r="F385" s="4">
        <f t="shared" si="17"/>
        <v>4.6839000000000226</v>
      </c>
      <c r="G385" s="12">
        <v>2023</v>
      </c>
    </row>
    <row r="386" spans="1:7" x14ac:dyDescent="0.2">
      <c r="A386" s="18">
        <v>44996.697766203702</v>
      </c>
      <c r="B386" s="4">
        <v>2.94</v>
      </c>
      <c r="C386" s="4">
        <v>1.23</v>
      </c>
      <c r="D386" s="4">
        <f t="shared" si="19"/>
        <v>3.6162000000000001</v>
      </c>
      <c r="E386" s="4">
        <f t="shared" si="18"/>
        <v>162.47620000000001</v>
      </c>
      <c r="F386" s="4">
        <f t="shared" si="17"/>
        <v>4.6962000000000046</v>
      </c>
      <c r="G386" s="12">
        <v>2023</v>
      </c>
    </row>
    <row r="387" spans="1:7" x14ac:dyDescent="0.2">
      <c r="A387" s="18">
        <v>44996.747858796298</v>
      </c>
      <c r="B387" s="4">
        <v>2.95</v>
      </c>
      <c r="C387" s="4">
        <v>1.23</v>
      </c>
      <c r="D387" s="4">
        <f t="shared" si="19"/>
        <v>3.6285000000000003</v>
      </c>
      <c r="E387" s="4">
        <f t="shared" si="18"/>
        <v>162.48850000000002</v>
      </c>
      <c r="F387" s="4">
        <f t="shared" ref="F387:F450" si="20">E387-157.78</f>
        <v>4.708500000000015</v>
      </c>
      <c r="G387" s="12">
        <v>2023</v>
      </c>
    </row>
    <row r="388" spans="1:7" x14ac:dyDescent="0.2">
      <c r="A388" s="18">
        <v>44996.763819444444</v>
      </c>
      <c r="B388" s="4">
        <v>2.96</v>
      </c>
      <c r="C388" s="4">
        <v>1.23</v>
      </c>
      <c r="D388" s="4">
        <f t="shared" si="19"/>
        <v>3.6408</v>
      </c>
      <c r="E388" s="4">
        <f t="shared" si="18"/>
        <v>162.50080000000003</v>
      </c>
      <c r="F388" s="4">
        <f t="shared" si="20"/>
        <v>4.7208000000000254</v>
      </c>
      <c r="G388" s="12">
        <v>2023</v>
      </c>
    </row>
    <row r="389" spans="1:7" x14ac:dyDescent="0.2">
      <c r="A389" s="18">
        <v>44996.920115740744</v>
      </c>
      <c r="B389" s="4">
        <v>2.97</v>
      </c>
      <c r="C389" s="4">
        <v>1.23</v>
      </c>
      <c r="D389" s="4">
        <f t="shared" si="19"/>
        <v>3.6531000000000002</v>
      </c>
      <c r="E389" s="4">
        <f t="shared" si="18"/>
        <v>162.51310000000001</v>
      </c>
      <c r="F389" s="4">
        <f t="shared" si="20"/>
        <v>4.7331000000000074</v>
      </c>
      <c r="G389" s="12">
        <v>2023</v>
      </c>
    </row>
    <row r="390" spans="1:7" x14ac:dyDescent="0.2">
      <c r="A390" s="18">
        <v>44996.928240740737</v>
      </c>
      <c r="B390" s="4">
        <v>2.98</v>
      </c>
      <c r="C390" s="4">
        <v>1.23</v>
      </c>
      <c r="D390" s="4">
        <f t="shared" si="19"/>
        <v>3.6654</v>
      </c>
      <c r="E390" s="4">
        <f t="shared" si="18"/>
        <v>162.52540000000002</v>
      </c>
      <c r="F390" s="4">
        <f t="shared" si="20"/>
        <v>4.7454000000000178</v>
      </c>
      <c r="G390" s="12">
        <v>2023</v>
      </c>
    </row>
    <row r="391" spans="1:7" x14ac:dyDescent="0.2">
      <c r="A391" s="18">
        <v>44996.940648148149</v>
      </c>
      <c r="B391" s="4">
        <v>2.99</v>
      </c>
      <c r="C391" s="4">
        <v>1.23</v>
      </c>
      <c r="D391" s="4">
        <f t="shared" si="19"/>
        <v>3.6777000000000002</v>
      </c>
      <c r="E391" s="4">
        <f t="shared" si="18"/>
        <v>162.5377</v>
      </c>
      <c r="F391" s="4">
        <f t="shared" si="20"/>
        <v>4.7576999999999998</v>
      </c>
      <c r="G391" s="12">
        <v>2023</v>
      </c>
    </row>
    <row r="392" spans="1:7" x14ac:dyDescent="0.2">
      <c r="A392" s="18">
        <v>44996.949618055558</v>
      </c>
      <c r="B392" s="4">
        <v>3</v>
      </c>
      <c r="C392" s="4">
        <v>1.23</v>
      </c>
      <c r="D392" s="4">
        <f t="shared" si="19"/>
        <v>3.69</v>
      </c>
      <c r="E392" s="4">
        <f t="shared" si="18"/>
        <v>162.55000000000001</v>
      </c>
      <c r="F392" s="4">
        <f t="shared" si="20"/>
        <v>4.7700000000000102</v>
      </c>
      <c r="G392" s="12">
        <v>2023</v>
      </c>
    </row>
    <row r="393" spans="1:7" x14ac:dyDescent="0.2">
      <c r="A393" s="18">
        <v>44996.961770833332</v>
      </c>
      <c r="B393" s="4">
        <v>3.01</v>
      </c>
      <c r="C393" s="4">
        <v>1.23</v>
      </c>
      <c r="D393" s="4">
        <f t="shared" si="19"/>
        <v>3.7022999999999997</v>
      </c>
      <c r="E393" s="4">
        <f t="shared" si="18"/>
        <v>162.56230000000002</v>
      </c>
      <c r="F393" s="4">
        <f t="shared" si="20"/>
        <v>4.7823000000000206</v>
      </c>
      <c r="G393" s="12">
        <v>2023</v>
      </c>
    </row>
    <row r="394" spans="1:7" x14ac:dyDescent="0.2">
      <c r="A394" s="18">
        <v>44996.99690972222</v>
      </c>
      <c r="B394" s="4">
        <v>3.02</v>
      </c>
      <c r="C394" s="4">
        <v>1.23</v>
      </c>
      <c r="D394" s="4">
        <f t="shared" si="19"/>
        <v>3.7145999999999999</v>
      </c>
      <c r="E394" s="4">
        <f t="shared" si="18"/>
        <v>162.5746</v>
      </c>
      <c r="F394" s="4">
        <f t="shared" si="20"/>
        <v>4.7946000000000026</v>
      </c>
      <c r="G394" s="12">
        <v>2023</v>
      </c>
    </row>
    <row r="395" spans="1:7" x14ac:dyDescent="0.2">
      <c r="A395" s="18">
        <v>44997.036064814813</v>
      </c>
      <c r="B395" s="4">
        <v>3.03</v>
      </c>
      <c r="C395" s="4">
        <v>1.23</v>
      </c>
      <c r="D395" s="4">
        <f t="shared" si="19"/>
        <v>3.7268999999999997</v>
      </c>
      <c r="E395" s="4">
        <f t="shared" si="18"/>
        <v>162.58690000000001</v>
      </c>
      <c r="F395" s="4">
        <f t="shared" si="20"/>
        <v>4.8069000000000131</v>
      </c>
      <c r="G395" s="12">
        <v>2023</v>
      </c>
    </row>
    <row r="396" spans="1:7" x14ac:dyDescent="0.2">
      <c r="A396" s="18">
        <v>44997.075983796298</v>
      </c>
      <c r="B396" s="4">
        <v>3.04</v>
      </c>
      <c r="C396" s="4">
        <v>1.23</v>
      </c>
      <c r="D396" s="4">
        <f t="shared" si="19"/>
        <v>3.7391999999999999</v>
      </c>
      <c r="E396" s="4">
        <f t="shared" si="18"/>
        <v>162.59920000000002</v>
      </c>
      <c r="F396" s="4">
        <f t="shared" si="20"/>
        <v>4.8192000000000235</v>
      </c>
      <c r="G396" s="12">
        <v>2023</v>
      </c>
    </row>
    <row r="397" spans="1:7" x14ac:dyDescent="0.2">
      <c r="A397" s="18">
        <v>44997.117199074077</v>
      </c>
      <c r="B397" s="4">
        <v>3.05</v>
      </c>
      <c r="C397" s="4">
        <v>1.23</v>
      </c>
      <c r="D397" s="4">
        <f t="shared" si="19"/>
        <v>3.7514999999999996</v>
      </c>
      <c r="E397" s="4">
        <f t="shared" si="18"/>
        <v>162.61150000000001</v>
      </c>
      <c r="F397" s="4">
        <f t="shared" si="20"/>
        <v>4.8315000000000055</v>
      </c>
      <c r="G397" s="12">
        <v>2023</v>
      </c>
    </row>
    <row r="398" spans="1:7" x14ac:dyDescent="0.2">
      <c r="A398" s="18">
        <v>44997.190358796295</v>
      </c>
      <c r="B398" s="4">
        <v>3.06</v>
      </c>
      <c r="C398" s="4">
        <v>1.23</v>
      </c>
      <c r="D398" s="4">
        <f t="shared" si="19"/>
        <v>3.7637999999999998</v>
      </c>
      <c r="E398" s="4">
        <f t="shared" si="18"/>
        <v>162.62380000000002</v>
      </c>
      <c r="F398" s="4">
        <f t="shared" si="20"/>
        <v>4.8438000000000159</v>
      </c>
      <c r="G398" s="12">
        <v>2023</v>
      </c>
    </row>
    <row r="399" spans="1:7" x14ac:dyDescent="0.2">
      <c r="A399" s="18">
        <v>44997.310740740744</v>
      </c>
      <c r="B399" s="4">
        <v>3.07</v>
      </c>
      <c r="C399" s="4">
        <v>1.23</v>
      </c>
      <c r="D399" s="4">
        <f t="shared" si="19"/>
        <v>3.7760999999999996</v>
      </c>
      <c r="E399" s="4">
        <f t="shared" si="18"/>
        <v>162.6361</v>
      </c>
      <c r="F399" s="4">
        <f t="shared" si="20"/>
        <v>4.8560999999999979</v>
      </c>
      <c r="G399" s="12">
        <v>2023</v>
      </c>
    </row>
    <row r="400" spans="1:7" x14ac:dyDescent="0.2">
      <c r="A400" s="18">
        <v>44997.339953703704</v>
      </c>
      <c r="B400" s="4">
        <v>3.08</v>
      </c>
      <c r="C400" s="4">
        <v>1.23</v>
      </c>
      <c r="D400" s="4">
        <f t="shared" si="19"/>
        <v>3.7884000000000002</v>
      </c>
      <c r="E400" s="4">
        <f t="shared" si="18"/>
        <v>162.64840000000001</v>
      </c>
      <c r="F400" s="4">
        <f t="shared" si="20"/>
        <v>4.8684000000000083</v>
      </c>
      <c r="G400" s="12">
        <v>2023</v>
      </c>
    </row>
    <row r="401" spans="1:7" x14ac:dyDescent="0.2">
      <c r="A401" s="18">
        <v>44997.345300925925</v>
      </c>
      <c r="B401" s="4">
        <v>3.09</v>
      </c>
      <c r="C401" s="4">
        <v>1.23</v>
      </c>
      <c r="D401" s="4">
        <f t="shared" si="19"/>
        <v>3.8007</v>
      </c>
      <c r="E401" s="4">
        <f t="shared" si="18"/>
        <v>162.66070000000002</v>
      </c>
      <c r="F401" s="4">
        <f t="shared" si="20"/>
        <v>4.8807000000000187</v>
      </c>
      <c r="G401" s="12">
        <v>2023</v>
      </c>
    </row>
    <row r="402" spans="1:7" x14ac:dyDescent="0.2">
      <c r="A402" s="18">
        <v>44997.348240740743</v>
      </c>
      <c r="B402" s="4">
        <v>3.1</v>
      </c>
      <c r="C402" s="4">
        <v>1.23</v>
      </c>
      <c r="D402" s="4">
        <f t="shared" si="19"/>
        <v>3.8130000000000002</v>
      </c>
      <c r="E402" s="4">
        <f t="shared" si="18"/>
        <v>162.673</v>
      </c>
      <c r="F402" s="4">
        <f t="shared" si="20"/>
        <v>4.8930000000000007</v>
      </c>
      <c r="G402" s="12">
        <v>2023</v>
      </c>
    </row>
    <row r="403" spans="1:7" x14ac:dyDescent="0.2">
      <c r="A403" s="18">
        <v>44997.351770833331</v>
      </c>
      <c r="B403" s="4">
        <v>3.11</v>
      </c>
      <c r="C403" s="4">
        <v>1.23</v>
      </c>
      <c r="D403" s="4">
        <f t="shared" si="19"/>
        <v>3.8252999999999999</v>
      </c>
      <c r="E403" s="4">
        <f t="shared" si="18"/>
        <v>162.68530000000001</v>
      </c>
      <c r="F403" s="4">
        <f t="shared" si="20"/>
        <v>4.9053000000000111</v>
      </c>
      <c r="G403" s="12">
        <v>2023</v>
      </c>
    </row>
    <row r="404" spans="1:7" x14ac:dyDescent="0.2">
      <c r="A404" s="18">
        <v>44997.354733796295</v>
      </c>
      <c r="B404" s="4">
        <v>3.12</v>
      </c>
      <c r="C404" s="4">
        <v>1.23</v>
      </c>
      <c r="D404" s="4">
        <f t="shared" si="19"/>
        <v>3.8376000000000001</v>
      </c>
      <c r="E404" s="4">
        <f t="shared" si="18"/>
        <v>162.69760000000002</v>
      </c>
      <c r="F404" s="4">
        <f t="shared" si="20"/>
        <v>4.9176000000000215</v>
      </c>
      <c r="G404" s="12">
        <v>2023</v>
      </c>
    </row>
    <row r="405" spans="1:7" x14ac:dyDescent="0.2">
      <c r="A405" s="18">
        <v>44997.358599537038</v>
      </c>
      <c r="B405" s="4">
        <v>3.13</v>
      </c>
      <c r="C405" s="4">
        <v>1.23</v>
      </c>
      <c r="D405" s="4">
        <f t="shared" si="19"/>
        <v>3.8498999999999999</v>
      </c>
      <c r="E405" s="4">
        <f t="shared" si="18"/>
        <v>162.7099</v>
      </c>
      <c r="F405" s="4">
        <f t="shared" si="20"/>
        <v>4.9299000000000035</v>
      </c>
      <c r="G405" s="12">
        <v>2023</v>
      </c>
    </row>
    <row r="406" spans="1:7" x14ac:dyDescent="0.2">
      <c r="A406" s="18">
        <v>44997.361192129632</v>
      </c>
      <c r="B406" s="4">
        <v>3.14</v>
      </c>
      <c r="C406" s="4">
        <v>1.23</v>
      </c>
      <c r="D406" s="4">
        <f t="shared" si="19"/>
        <v>3.8622000000000001</v>
      </c>
      <c r="E406" s="4">
        <f t="shared" si="18"/>
        <v>162.72220000000002</v>
      </c>
      <c r="F406" s="4">
        <f t="shared" si="20"/>
        <v>4.9422000000000139</v>
      </c>
      <c r="G406" s="12">
        <v>2023</v>
      </c>
    </row>
    <row r="407" spans="1:7" x14ac:dyDescent="0.2">
      <c r="A407" s="18">
        <v>44997.36478009259</v>
      </c>
      <c r="B407" s="4">
        <v>3.15</v>
      </c>
      <c r="C407" s="4">
        <v>1.23</v>
      </c>
      <c r="D407" s="4">
        <f t="shared" si="19"/>
        <v>3.8744999999999998</v>
      </c>
      <c r="E407" s="4">
        <f t="shared" si="18"/>
        <v>162.73450000000003</v>
      </c>
      <c r="F407" s="4">
        <f t="shared" si="20"/>
        <v>4.9545000000000243</v>
      </c>
      <c r="G407" s="12">
        <v>2023</v>
      </c>
    </row>
    <row r="408" spans="1:7" x14ac:dyDescent="0.2">
      <c r="A408" s="18">
        <v>44997.3674537037</v>
      </c>
      <c r="B408" s="4">
        <v>3.16</v>
      </c>
      <c r="C408" s="4">
        <v>1.23</v>
      </c>
      <c r="D408" s="4">
        <f t="shared" si="19"/>
        <v>3.8868</v>
      </c>
      <c r="E408" s="4">
        <f t="shared" si="18"/>
        <v>162.74680000000001</v>
      </c>
      <c r="F408" s="4">
        <f t="shared" si="20"/>
        <v>4.9668000000000063</v>
      </c>
      <c r="G408" s="12">
        <v>2023</v>
      </c>
    </row>
    <row r="409" spans="1:7" x14ac:dyDescent="0.2">
      <c r="A409" s="18">
        <v>44997.370937500003</v>
      </c>
      <c r="B409" s="4">
        <v>3.17</v>
      </c>
      <c r="C409" s="4">
        <v>1.23</v>
      </c>
      <c r="D409" s="4">
        <f t="shared" si="19"/>
        <v>3.8990999999999998</v>
      </c>
      <c r="E409" s="4">
        <f t="shared" si="18"/>
        <v>162.75910000000002</v>
      </c>
      <c r="F409" s="4">
        <f t="shared" si="20"/>
        <v>4.9791000000000167</v>
      </c>
      <c r="G409" s="12">
        <v>2023</v>
      </c>
    </row>
    <row r="410" spans="1:7" x14ac:dyDescent="0.2">
      <c r="A410" s="18">
        <v>44997.373368055552</v>
      </c>
      <c r="B410" s="4">
        <v>3.18</v>
      </c>
      <c r="C410" s="4">
        <v>1.23</v>
      </c>
      <c r="D410" s="4">
        <f t="shared" si="19"/>
        <v>3.9114</v>
      </c>
      <c r="E410" s="4">
        <f t="shared" si="18"/>
        <v>162.7714</v>
      </c>
      <c r="F410" s="4">
        <f t="shared" si="20"/>
        <v>4.9913999999999987</v>
      </c>
      <c r="G410" s="12">
        <v>2023</v>
      </c>
    </row>
    <row r="411" spans="1:7" x14ac:dyDescent="0.2">
      <c r="A411" s="18">
        <v>44997.376388888886</v>
      </c>
      <c r="B411" s="4">
        <v>3.19</v>
      </c>
      <c r="C411" s="4">
        <v>1.23</v>
      </c>
      <c r="D411" s="4">
        <f t="shared" si="19"/>
        <v>3.9236999999999997</v>
      </c>
      <c r="E411" s="4">
        <f t="shared" si="18"/>
        <v>162.78370000000001</v>
      </c>
      <c r="F411" s="4">
        <f t="shared" si="20"/>
        <v>5.0037000000000091</v>
      </c>
      <c r="G411" s="12">
        <v>2023</v>
      </c>
    </row>
    <row r="412" spans="1:7" x14ac:dyDescent="0.2">
      <c r="A412" s="18">
        <v>44997.37877314815</v>
      </c>
      <c r="B412" s="4">
        <v>3.2</v>
      </c>
      <c r="C412" s="4">
        <v>1.23</v>
      </c>
      <c r="D412" s="4">
        <f t="shared" si="19"/>
        <v>3.9359999999999999</v>
      </c>
      <c r="E412" s="4">
        <f t="shared" si="18"/>
        <v>162.79600000000002</v>
      </c>
      <c r="F412" s="4">
        <f t="shared" si="20"/>
        <v>5.0160000000000196</v>
      </c>
      <c r="G412" s="12">
        <v>2023</v>
      </c>
    </row>
    <row r="413" spans="1:7" x14ac:dyDescent="0.2">
      <c r="A413" s="18">
        <v>44997.382060185184</v>
      </c>
      <c r="B413" s="4">
        <v>3.21</v>
      </c>
      <c r="C413" s="4">
        <v>1.23</v>
      </c>
      <c r="D413" s="4">
        <f t="shared" si="19"/>
        <v>3.9482999999999997</v>
      </c>
      <c r="E413" s="4">
        <f t="shared" si="18"/>
        <v>162.8083</v>
      </c>
      <c r="F413" s="4">
        <f t="shared" si="20"/>
        <v>5.0283000000000015</v>
      </c>
      <c r="G413" s="12">
        <v>2023</v>
      </c>
    </row>
    <row r="414" spans="1:7" x14ac:dyDescent="0.2">
      <c r="A414" s="18">
        <v>44997.384594907409</v>
      </c>
      <c r="B414" s="4">
        <v>3.22</v>
      </c>
      <c r="C414" s="4">
        <v>1.23</v>
      </c>
      <c r="D414" s="4">
        <f t="shared" si="19"/>
        <v>3.9606000000000003</v>
      </c>
      <c r="E414" s="4">
        <f t="shared" ref="E414:E477" si="21">D414+$E$91</f>
        <v>162.82060000000001</v>
      </c>
      <c r="F414" s="4">
        <f t="shared" si="20"/>
        <v>5.040600000000012</v>
      </c>
      <c r="G414" s="12">
        <v>2023</v>
      </c>
    </row>
    <row r="415" spans="1:7" x14ac:dyDescent="0.2">
      <c r="A415" s="18">
        <v>44997.387430555558</v>
      </c>
      <c r="B415" s="4">
        <v>3.23</v>
      </c>
      <c r="C415" s="4">
        <v>1.23</v>
      </c>
      <c r="D415" s="4">
        <f t="shared" si="19"/>
        <v>3.9729000000000001</v>
      </c>
      <c r="E415" s="4">
        <f t="shared" si="21"/>
        <v>162.83290000000002</v>
      </c>
      <c r="F415" s="4">
        <f t="shared" si="20"/>
        <v>5.0529000000000224</v>
      </c>
      <c r="G415" s="12">
        <v>2023</v>
      </c>
    </row>
    <row r="416" spans="1:7" x14ac:dyDescent="0.2">
      <c r="A416" s="18">
        <v>44997.389652777776</v>
      </c>
      <c r="B416" s="4">
        <v>3.24</v>
      </c>
      <c r="C416" s="4">
        <v>1.23</v>
      </c>
      <c r="D416" s="4">
        <f t="shared" si="19"/>
        <v>3.9852000000000003</v>
      </c>
      <c r="E416" s="4">
        <f t="shared" si="21"/>
        <v>162.84520000000001</v>
      </c>
      <c r="F416" s="4">
        <f t="shared" si="20"/>
        <v>5.0652000000000044</v>
      </c>
      <c r="G416" s="12">
        <v>2023</v>
      </c>
    </row>
    <row r="417" spans="1:7" x14ac:dyDescent="0.2">
      <c r="A417" s="18">
        <v>44997.392372685186</v>
      </c>
      <c r="B417" s="4">
        <v>3.25</v>
      </c>
      <c r="C417" s="4">
        <v>1.23</v>
      </c>
      <c r="D417" s="4">
        <f t="shared" si="19"/>
        <v>3.9975000000000001</v>
      </c>
      <c r="E417" s="4">
        <f t="shared" si="21"/>
        <v>162.85750000000002</v>
      </c>
      <c r="F417" s="4">
        <f t="shared" si="20"/>
        <v>5.0775000000000148</v>
      </c>
      <c r="G417" s="12">
        <v>2023</v>
      </c>
    </row>
    <row r="418" spans="1:7" x14ac:dyDescent="0.2">
      <c r="A418" s="18">
        <v>44997.394606481481</v>
      </c>
      <c r="B418" s="4">
        <v>3.26</v>
      </c>
      <c r="C418" s="4">
        <v>1.23</v>
      </c>
      <c r="D418" s="4">
        <f t="shared" si="19"/>
        <v>4.0097999999999994</v>
      </c>
      <c r="E418" s="4">
        <f t="shared" si="21"/>
        <v>162.86980000000003</v>
      </c>
      <c r="F418" s="4">
        <f t="shared" si="20"/>
        <v>5.0898000000000252</v>
      </c>
      <c r="G418" s="12">
        <v>2023</v>
      </c>
    </row>
    <row r="419" spans="1:7" x14ac:dyDescent="0.2">
      <c r="A419" s="18">
        <v>44997.397638888891</v>
      </c>
      <c r="B419" s="4">
        <v>3.27</v>
      </c>
      <c r="C419" s="4">
        <v>1.23</v>
      </c>
      <c r="D419" s="4">
        <f t="shared" si="19"/>
        <v>4.0221</v>
      </c>
      <c r="E419" s="4">
        <f t="shared" si="21"/>
        <v>162.88210000000001</v>
      </c>
      <c r="F419" s="4">
        <f t="shared" si="20"/>
        <v>5.1021000000000072</v>
      </c>
      <c r="G419" s="12">
        <v>2023</v>
      </c>
    </row>
    <row r="420" spans="1:7" x14ac:dyDescent="0.2">
      <c r="A420" s="18">
        <v>44997.399629629632</v>
      </c>
      <c r="B420" s="4">
        <v>3.28</v>
      </c>
      <c r="C420" s="4">
        <v>1.23</v>
      </c>
      <c r="D420" s="4">
        <f t="shared" si="19"/>
        <v>4.0343999999999998</v>
      </c>
      <c r="E420" s="4">
        <f t="shared" si="21"/>
        <v>162.89440000000002</v>
      </c>
      <c r="F420" s="4">
        <f t="shared" si="20"/>
        <v>5.1144000000000176</v>
      </c>
      <c r="G420" s="12">
        <v>2023</v>
      </c>
    </row>
    <row r="421" spans="1:7" x14ac:dyDescent="0.2">
      <c r="A421" s="18">
        <v>44997.402372685188</v>
      </c>
      <c r="B421" s="4">
        <v>3.29</v>
      </c>
      <c r="C421" s="4">
        <v>1.23</v>
      </c>
      <c r="D421" s="4">
        <f t="shared" si="19"/>
        <v>4.0467000000000004</v>
      </c>
      <c r="E421" s="4">
        <f t="shared" si="21"/>
        <v>162.9067</v>
      </c>
      <c r="F421" s="4">
        <f t="shared" si="20"/>
        <v>5.1266999999999996</v>
      </c>
      <c r="G421" s="12">
        <v>2023</v>
      </c>
    </row>
    <row r="422" spans="1:7" x14ac:dyDescent="0.2">
      <c r="A422" s="18">
        <v>44997.404490740744</v>
      </c>
      <c r="B422" s="4">
        <v>3.3</v>
      </c>
      <c r="C422" s="4">
        <v>1.23</v>
      </c>
      <c r="D422" s="4">
        <f t="shared" si="19"/>
        <v>4.0590000000000002</v>
      </c>
      <c r="E422" s="4">
        <f t="shared" si="21"/>
        <v>162.91900000000001</v>
      </c>
      <c r="F422" s="4">
        <f t="shared" si="20"/>
        <v>5.13900000000001</v>
      </c>
      <c r="G422" s="12">
        <v>2023</v>
      </c>
    </row>
    <row r="423" spans="1:7" x14ac:dyDescent="0.2">
      <c r="A423" s="18">
        <v>44997.407141203701</v>
      </c>
      <c r="B423" s="4">
        <v>3.31</v>
      </c>
      <c r="C423" s="4">
        <v>1.23</v>
      </c>
      <c r="D423" s="4">
        <f t="shared" si="19"/>
        <v>4.0712999999999999</v>
      </c>
      <c r="E423" s="4">
        <f t="shared" si="21"/>
        <v>162.93130000000002</v>
      </c>
      <c r="F423" s="4">
        <f t="shared" si="20"/>
        <v>5.1513000000000204</v>
      </c>
      <c r="G423" s="12">
        <v>2023</v>
      </c>
    </row>
    <row r="424" spans="1:7" x14ac:dyDescent="0.2">
      <c r="A424" s="18">
        <v>44997.409212962964</v>
      </c>
      <c r="B424" s="4">
        <v>3.32</v>
      </c>
      <c r="C424" s="4">
        <v>1.23</v>
      </c>
      <c r="D424" s="4">
        <f t="shared" si="19"/>
        <v>4.0835999999999997</v>
      </c>
      <c r="E424" s="4">
        <f t="shared" si="21"/>
        <v>162.9436</v>
      </c>
      <c r="F424" s="4">
        <f t="shared" si="20"/>
        <v>5.1636000000000024</v>
      </c>
      <c r="G424" s="12">
        <v>2023</v>
      </c>
    </row>
    <row r="425" spans="1:7" x14ac:dyDescent="0.2">
      <c r="A425" s="18">
        <v>44997.411736111113</v>
      </c>
      <c r="B425" s="4">
        <v>3.33</v>
      </c>
      <c r="C425" s="4">
        <v>1.23</v>
      </c>
      <c r="D425" s="4">
        <f t="shared" si="19"/>
        <v>4.0959000000000003</v>
      </c>
      <c r="E425" s="4">
        <f t="shared" si="21"/>
        <v>162.95590000000001</v>
      </c>
      <c r="F425" s="4">
        <f t="shared" si="20"/>
        <v>5.1759000000000128</v>
      </c>
      <c r="G425" s="12">
        <v>2023</v>
      </c>
    </row>
    <row r="426" spans="1:7" x14ac:dyDescent="0.2">
      <c r="A426" s="18">
        <v>44997.413842592592</v>
      </c>
      <c r="B426" s="4">
        <v>3.34</v>
      </c>
      <c r="C426" s="4">
        <v>1.23</v>
      </c>
      <c r="D426" s="4">
        <f t="shared" si="19"/>
        <v>4.1082000000000001</v>
      </c>
      <c r="E426" s="4">
        <f t="shared" si="21"/>
        <v>162.96820000000002</v>
      </c>
      <c r="F426" s="4">
        <f t="shared" si="20"/>
        <v>5.1882000000000232</v>
      </c>
      <c r="G426" s="12">
        <v>2023</v>
      </c>
    </row>
    <row r="427" spans="1:7" x14ac:dyDescent="0.2">
      <c r="A427" s="18">
        <v>44997.416562500002</v>
      </c>
      <c r="B427" s="4">
        <v>3.35</v>
      </c>
      <c r="C427" s="4">
        <v>1.23</v>
      </c>
      <c r="D427" s="4">
        <f t="shared" si="19"/>
        <v>4.1204999999999998</v>
      </c>
      <c r="E427" s="4">
        <f t="shared" si="21"/>
        <v>162.98050000000001</v>
      </c>
      <c r="F427" s="4">
        <f t="shared" si="20"/>
        <v>5.2005000000000052</v>
      </c>
      <c r="G427" s="12">
        <v>2023</v>
      </c>
    </row>
    <row r="428" spans="1:7" x14ac:dyDescent="0.2">
      <c r="A428" s="18">
        <v>44997.418553240743</v>
      </c>
      <c r="B428" s="4">
        <v>3.36</v>
      </c>
      <c r="C428" s="4">
        <v>1.23</v>
      </c>
      <c r="D428" s="4">
        <f t="shared" si="19"/>
        <v>4.1327999999999996</v>
      </c>
      <c r="E428" s="4">
        <f t="shared" si="21"/>
        <v>162.99280000000002</v>
      </c>
      <c r="F428" s="4">
        <f t="shared" si="20"/>
        <v>5.2128000000000156</v>
      </c>
      <c r="G428" s="12">
        <v>2023</v>
      </c>
    </row>
    <row r="429" spans="1:7" x14ac:dyDescent="0.2">
      <c r="A429" s="18">
        <v>44997.421354166669</v>
      </c>
      <c r="B429" s="4">
        <v>3.37</v>
      </c>
      <c r="C429" s="4">
        <v>1.23</v>
      </c>
      <c r="D429" s="4">
        <f t="shared" si="19"/>
        <v>4.1451000000000002</v>
      </c>
      <c r="E429" s="4">
        <f t="shared" si="21"/>
        <v>163.00510000000003</v>
      </c>
      <c r="F429" s="4">
        <f t="shared" si="20"/>
        <v>5.2251000000000261</v>
      </c>
      <c r="G429" s="12">
        <v>2023</v>
      </c>
    </row>
    <row r="430" spans="1:7" x14ac:dyDescent="0.2">
      <c r="A430" s="18">
        <v>44997.423472222225</v>
      </c>
      <c r="B430" s="4">
        <v>3.38</v>
      </c>
      <c r="C430" s="4">
        <v>1.23</v>
      </c>
      <c r="D430" s="4">
        <f t="shared" si="19"/>
        <v>4.1574</v>
      </c>
      <c r="E430" s="4">
        <f t="shared" si="21"/>
        <v>163.01740000000001</v>
      </c>
      <c r="F430" s="4">
        <f t="shared" si="20"/>
        <v>5.237400000000008</v>
      </c>
      <c r="G430" s="12">
        <v>2023</v>
      </c>
    </row>
    <row r="431" spans="1:7" x14ac:dyDescent="0.2">
      <c r="A431" s="18">
        <v>44997.426539351851</v>
      </c>
      <c r="B431" s="4">
        <v>3.39</v>
      </c>
      <c r="C431" s="4">
        <v>1.23</v>
      </c>
      <c r="D431" s="4">
        <f t="shared" si="19"/>
        <v>4.1696999999999997</v>
      </c>
      <c r="E431" s="4">
        <f t="shared" si="21"/>
        <v>163.02970000000002</v>
      </c>
      <c r="F431" s="4">
        <f t="shared" si="20"/>
        <v>5.2497000000000185</v>
      </c>
      <c r="G431" s="12">
        <v>2023</v>
      </c>
    </row>
    <row r="432" spans="1:7" x14ac:dyDescent="0.2">
      <c r="A432" s="18">
        <v>44997.428784722222</v>
      </c>
      <c r="B432" s="4">
        <v>3.4</v>
      </c>
      <c r="C432" s="4">
        <v>1.23</v>
      </c>
      <c r="D432" s="4">
        <f t="shared" si="19"/>
        <v>4.1819999999999995</v>
      </c>
      <c r="E432" s="4">
        <f t="shared" si="21"/>
        <v>163.042</v>
      </c>
      <c r="F432" s="4">
        <f t="shared" si="20"/>
        <v>5.2620000000000005</v>
      </c>
      <c r="G432" s="12">
        <v>2023</v>
      </c>
    </row>
    <row r="433" spans="1:7" x14ac:dyDescent="0.2">
      <c r="A433" s="18">
        <v>44997.431666666664</v>
      </c>
      <c r="B433" s="4">
        <v>3.41</v>
      </c>
      <c r="C433" s="4">
        <v>1.23</v>
      </c>
      <c r="D433" s="4">
        <f t="shared" si="19"/>
        <v>4.1943000000000001</v>
      </c>
      <c r="E433" s="4">
        <f t="shared" si="21"/>
        <v>163.05430000000001</v>
      </c>
      <c r="F433" s="4">
        <f t="shared" si="20"/>
        <v>5.2743000000000109</v>
      </c>
      <c r="G433" s="12">
        <v>2023</v>
      </c>
    </row>
    <row r="434" spans="1:7" x14ac:dyDescent="0.2">
      <c r="A434" s="18">
        <v>44997.436273148145</v>
      </c>
      <c r="B434" s="4">
        <v>3.42</v>
      </c>
      <c r="C434" s="4">
        <v>1.23</v>
      </c>
      <c r="D434" s="4">
        <f t="shared" si="19"/>
        <v>4.2065999999999999</v>
      </c>
      <c r="E434" s="4">
        <f t="shared" si="21"/>
        <v>163.06660000000002</v>
      </c>
      <c r="F434" s="4">
        <f t="shared" si="20"/>
        <v>5.2866000000000213</v>
      </c>
      <c r="G434" s="12">
        <v>2023</v>
      </c>
    </row>
    <row r="435" spans="1:7" x14ac:dyDescent="0.2">
      <c r="A435" s="18">
        <v>44997.439282407409</v>
      </c>
      <c r="B435" s="4">
        <v>3.43</v>
      </c>
      <c r="C435" s="4">
        <v>1.23</v>
      </c>
      <c r="D435" s="4">
        <f t="shared" si="19"/>
        <v>4.2189000000000005</v>
      </c>
      <c r="E435" s="4">
        <f t="shared" si="21"/>
        <v>163.0789</v>
      </c>
      <c r="F435" s="4">
        <f t="shared" si="20"/>
        <v>5.2989000000000033</v>
      </c>
      <c r="G435" s="12">
        <v>2023</v>
      </c>
    </row>
    <row r="436" spans="1:7" x14ac:dyDescent="0.2">
      <c r="A436" s="18">
        <v>44997.441284722219</v>
      </c>
      <c r="B436" s="4">
        <v>3.44</v>
      </c>
      <c r="C436" s="4">
        <v>1.23</v>
      </c>
      <c r="D436" s="4">
        <f t="shared" si="19"/>
        <v>4.2312000000000003</v>
      </c>
      <c r="E436" s="4">
        <f t="shared" si="21"/>
        <v>163.09120000000001</v>
      </c>
      <c r="F436" s="4">
        <f t="shared" si="20"/>
        <v>5.3112000000000137</v>
      </c>
      <c r="G436" s="12">
        <v>2023</v>
      </c>
    </row>
    <row r="437" spans="1:7" x14ac:dyDescent="0.2">
      <c r="A437" s="18">
        <v>44997.443981481483</v>
      </c>
      <c r="B437" s="4">
        <v>3.45</v>
      </c>
      <c r="C437" s="4">
        <v>1.23</v>
      </c>
      <c r="D437" s="4">
        <f t="shared" si="19"/>
        <v>4.2435</v>
      </c>
      <c r="E437" s="4">
        <f t="shared" si="21"/>
        <v>163.10350000000003</v>
      </c>
      <c r="F437" s="4">
        <f t="shared" si="20"/>
        <v>5.3235000000000241</v>
      </c>
      <c r="G437" s="12">
        <v>2023</v>
      </c>
    </row>
    <row r="438" spans="1:7" x14ac:dyDescent="0.2">
      <c r="A438" s="18">
        <v>44997.446331018517</v>
      </c>
      <c r="B438" s="4">
        <v>3.46</v>
      </c>
      <c r="C438" s="4">
        <v>1.23</v>
      </c>
      <c r="D438" s="4">
        <f t="shared" si="19"/>
        <v>4.2557999999999998</v>
      </c>
      <c r="E438" s="4">
        <f t="shared" si="21"/>
        <v>163.11580000000001</v>
      </c>
      <c r="F438" s="4">
        <f t="shared" si="20"/>
        <v>5.3358000000000061</v>
      </c>
      <c r="G438" s="12">
        <v>2023</v>
      </c>
    </row>
    <row r="439" spans="1:7" x14ac:dyDescent="0.2">
      <c r="A439" s="18">
        <v>44997.449317129627</v>
      </c>
      <c r="B439" s="4">
        <v>3.47</v>
      </c>
      <c r="C439" s="4">
        <v>1.23</v>
      </c>
      <c r="D439" s="4">
        <f t="shared" si="19"/>
        <v>4.2681000000000004</v>
      </c>
      <c r="E439" s="4">
        <f t="shared" si="21"/>
        <v>163.12810000000002</v>
      </c>
      <c r="F439" s="4">
        <f t="shared" si="20"/>
        <v>5.3481000000000165</v>
      </c>
      <c r="G439" s="12">
        <v>2023</v>
      </c>
    </row>
    <row r="440" spans="1:7" x14ac:dyDescent="0.2">
      <c r="A440" s="18">
        <v>44997.451539351852</v>
      </c>
      <c r="B440" s="4">
        <v>3.48</v>
      </c>
      <c r="C440" s="4">
        <v>1.23</v>
      </c>
      <c r="D440" s="4">
        <f t="shared" si="19"/>
        <v>4.2804000000000002</v>
      </c>
      <c r="E440" s="4">
        <f t="shared" si="21"/>
        <v>163.1404</v>
      </c>
      <c r="F440" s="4">
        <f t="shared" si="20"/>
        <v>5.3603999999999985</v>
      </c>
      <c r="G440" s="12">
        <v>2023</v>
      </c>
    </row>
    <row r="441" spans="1:7" x14ac:dyDescent="0.2">
      <c r="A441" s="18">
        <v>44997.454618055555</v>
      </c>
      <c r="B441" s="4">
        <v>3.49</v>
      </c>
      <c r="C441" s="4">
        <v>1.23</v>
      </c>
      <c r="D441" s="4">
        <f t="shared" ref="D441:D504" si="22">B441*C441</f>
        <v>4.2927</v>
      </c>
      <c r="E441" s="4">
        <f t="shared" si="21"/>
        <v>163.15270000000001</v>
      </c>
      <c r="F441" s="4">
        <f t="shared" si="20"/>
        <v>5.3727000000000089</v>
      </c>
      <c r="G441" s="12">
        <v>2023</v>
      </c>
    </row>
    <row r="442" spans="1:7" x14ac:dyDescent="0.2">
      <c r="A442" s="18">
        <v>44997.456944444442</v>
      </c>
      <c r="B442" s="4">
        <v>3.5</v>
      </c>
      <c r="C442" s="4">
        <v>1.23</v>
      </c>
      <c r="D442" s="4">
        <f t="shared" si="22"/>
        <v>4.3049999999999997</v>
      </c>
      <c r="E442" s="4">
        <f t="shared" si="21"/>
        <v>163.16500000000002</v>
      </c>
      <c r="F442" s="4">
        <f t="shared" si="20"/>
        <v>5.3850000000000193</v>
      </c>
      <c r="G442" s="12">
        <v>2023</v>
      </c>
    </row>
    <row r="443" spans="1:7" x14ac:dyDescent="0.2">
      <c r="A443" s="18">
        <v>44997.459791666668</v>
      </c>
      <c r="B443" s="4">
        <v>3.51</v>
      </c>
      <c r="C443" s="4">
        <v>1.23</v>
      </c>
      <c r="D443" s="4">
        <f t="shared" si="22"/>
        <v>4.3172999999999995</v>
      </c>
      <c r="E443" s="4">
        <f t="shared" si="21"/>
        <v>163.1773</v>
      </c>
      <c r="F443" s="4">
        <f t="shared" si="20"/>
        <v>5.3973000000000013</v>
      </c>
      <c r="G443" s="12">
        <v>2023</v>
      </c>
    </row>
    <row r="444" spans="1:7" x14ac:dyDescent="0.2">
      <c r="A444" s="18">
        <v>44997.461863425924</v>
      </c>
      <c r="B444" s="4">
        <v>3.52</v>
      </c>
      <c r="C444" s="4">
        <v>1.23</v>
      </c>
      <c r="D444" s="4">
        <f t="shared" si="22"/>
        <v>4.3296000000000001</v>
      </c>
      <c r="E444" s="4">
        <f t="shared" si="21"/>
        <v>163.18960000000001</v>
      </c>
      <c r="F444" s="4">
        <f t="shared" si="20"/>
        <v>5.4096000000000117</v>
      </c>
      <c r="G444" s="12">
        <v>2023</v>
      </c>
    </row>
    <row r="445" spans="1:7" x14ac:dyDescent="0.2">
      <c r="A445" s="18">
        <v>44997.465324074074</v>
      </c>
      <c r="B445" s="4">
        <v>3.53</v>
      </c>
      <c r="C445" s="4">
        <v>1.23</v>
      </c>
      <c r="D445" s="4">
        <f t="shared" si="22"/>
        <v>4.3418999999999999</v>
      </c>
      <c r="E445" s="4">
        <f t="shared" si="21"/>
        <v>163.20190000000002</v>
      </c>
      <c r="F445" s="4">
        <f t="shared" si="20"/>
        <v>5.4219000000000221</v>
      </c>
      <c r="G445" s="12">
        <v>2023</v>
      </c>
    </row>
    <row r="446" spans="1:7" x14ac:dyDescent="0.2">
      <c r="A446" s="18">
        <v>44997.467777777776</v>
      </c>
      <c r="B446" s="4">
        <v>3.54</v>
      </c>
      <c r="C446" s="4">
        <v>1.23</v>
      </c>
      <c r="D446" s="4">
        <f t="shared" si="22"/>
        <v>4.3541999999999996</v>
      </c>
      <c r="E446" s="4">
        <f t="shared" si="21"/>
        <v>163.21420000000001</v>
      </c>
      <c r="F446" s="4">
        <f t="shared" si="20"/>
        <v>5.4342000000000041</v>
      </c>
      <c r="G446" s="12">
        <v>2023</v>
      </c>
    </row>
    <row r="447" spans="1:7" x14ac:dyDescent="0.2">
      <c r="A447" s="18">
        <v>44997.471851851849</v>
      </c>
      <c r="B447" s="4">
        <v>3.55</v>
      </c>
      <c r="C447" s="4">
        <v>1.23</v>
      </c>
      <c r="D447" s="4">
        <f t="shared" si="22"/>
        <v>4.3664999999999994</v>
      </c>
      <c r="E447" s="4">
        <f t="shared" si="21"/>
        <v>163.22650000000002</v>
      </c>
      <c r="F447" s="4">
        <f t="shared" si="20"/>
        <v>5.4465000000000146</v>
      </c>
      <c r="G447" s="12">
        <v>2023</v>
      </c>
    </row>
    <row r="448" spans="1:7" x14ac:dyDescent="0.2">
      <c r="A448" s="18">
        <v>44997.474409722221</v>
      </c>
      <c r="B448" s="4">
        <v>3.56</v>
      </c>
      <c r="C448" s="4">
        <v>1.23</v>
      </c>
      <c r="D448" s="4">
        <f t="shared" si="22"/>
        <v>4.3788</v>
      </c>
      <c r="E448" s="4">
        <f t="shared" si="21"/>
        <v>163.23880000000003</v>
      </c>
      <c r="F448" s="4">
        <f t="shared" si="20"/>
        <v>5.458800000000025</v>
      </c>
      <c r="G448" s="12">
        <v>2023</v>
      </c>
    </row>
    <row r="449" spans="1:7" x14ac:dyDescent="0.2">
      <c r="A449" s="18">
        <v>44997.478310185186</v>
      </c>
      <c r="B449" s="4">
        <v>3.57</v>
      </c>
      <c r="C449" s="4">
        <v>1.23</v>
      </c>
      <c r="D449" s="4">
        <f t="shared" si="22"/>
        <v>4.3910999999999998</v>
      </c>
      <c r="E449" s="4">
        <f t="shared" si="21"/>
        <v>163.25110000000001</v>
      </c>
      <c r="F449" s="4">
        <f t="shared" si="20"/>
        <v>5.471100000000007</v>
      </c>
      <c r="G449" s="12">
        <v>2023</v>
      </c>
    </row>
    <row r="450" spans="1:7" x14ac:dyDescent="0.2">
      <c r="A450" s="18">
        <v>44997.482187499998</v>
      </c>
      <c r="B450" s="4">
        <v>3.58</v>
      </c>
      <c r="C450" s="4">
        <v>1.23</v>
      </c>
      <c r="D450" s="4">
        <f t="shared" si="22"/>
        <v>4.4034000000000004</v>
      </c>
      <c r="E450" s="4">
        <f t="shared" si="21"/>
        <v>163.26340000000002</v>
      </c>
      <c r="F450" s="4">
        <f t="shared" si="20"/>
        <v>5.4834000000000174</v>
      </c>
      <c r="G450" s="12">
        <v>2023</v>
      </c>
    </row>
    <row r="451" spans="1:7" x14ac:dyDescent="0.2">
      <c r="A451" s="18">
        <v>44997.48715277778</v>
      </c>
      <c r="B451" s="4">
        <v>3.59</v>
      </c>
      <c r="C451" s="4">
        <v>1.23</v>
      </c>
      <c r="D451" s="4">
        <f t="shared" si="22"/>
        <v>4.4157000000000002</v>
      </c>
      <c r="E451" s="4">
        <f t="shared" si="21"/>
        <v>163.2757</v>
      </c>
      <c r="F451" s="4">
        <f t="shared" ref="F451:F514" si="23">E451-157.78</f>
        <v>5.4956999999999994</v>
      </c>
      <c r="G451" s="12">
        <v>2023</v>
      </c>
    </row>
    <row r="452" spans="1:7" x14ac:dyDescent="0.2">
      <c r="A452" s="18">
        <v>44997.490520833337</v>
      </c>
      <c r="B452" s="4">
        <v>3.6</v>
      </c>
      <c r="C452" s="4">
        <v>1.23</v>
      </c>
      <c r="D452" s="4">
        <f t="shared" si="22"/>
        <v>4.4279999999999999</v>
      </c>
      <c r="E452" s="4">
        <f t="shared" si="21"/>
        <v>163.28800000000001</v>
      </c>
      <c r="F452" s="4">
        <f t="shared" si="23"/>
        <v>5.5080000000000098</v>
      </c>
      <c r="G452" s="12">
        <v>2023</v>
      </c>
    </row>
    <row r="453" spans="1:7" x14ac:dyDescent="0.2">
      <c r="A453" s="18">
        <v>44997.494062500002</v>
      </c>
      <c r="B453" s="4">
        <v>3.61</v>
      </c>
      <c r="C453" s="4">
        <v>1.23</v>
      </c>
      <c r="D453" s="4">
        <f t="shared" si="22"/>
        <v>4.4402999999999997</v>
      </c>
      <c r="E453" s="4">
        <f t="shared" si="21"/>
        <v>163.30030000000002</v>
      </c>
      <c r="F453" s="4">
        <f t="shared" si="23"/>
        <v>5.5203000000000202</v>
      </c>
      <c r="G453" s="12">
        <v>2023</v>
      </c>
    </row>
    <row r="454" spans="1:7" x14ac:dyDescent="0.2">
      <c r="A454" s="18">
        <v>44997.497361111113</v>
      </c>
      <c r="B454" s="4">
        <v>3.62</v>
      </c>
      <c r="C454" s="4">
        <v>1.23</v>
      </c>
      <c r="D454" s="4">
        <f t="shared" si="22"/>
        <v>4.4526000000000003</v>
      </c>
      <c r="E454" s="4">
        <f t="shared" si="21"/>
        <v>163.3126</v>
      </c>
      <c r="F454" s="4">
        <f t="shared" si="23"/>
        <v>5.5326000000000022</v>
      </c>
      <c r="G454" s="12">
        <v>2023</v>
      </c>
    </row>
    <row r="455" spans="1:7" x14ac:dyDescent="0.2">
      <c r="A455" s="18">
        <v>44997.50309027778</v>
      </c>
      <c r="B455" s="4">
        <v>3.63</v>
      </c>
      <c r="C455" s="4">
        <v>1.23</v>
      </c>
      <c r="D455" s="4">
        <f t="shared" si="22"/>
        <v>4.4649000000000001</v>
      </c>
      <c r="E455" s="4">
        <f t="shared" si="21"/>
        <v>163.32490000000001</v>
      </c>
      <c r="F455" s="4">
        <f t="shared" si="23"/>
        <v>5.5449000000000126</v>
      </c>
      <c r="G455" s="12">
        <v>2023</v>
      </c>
    </row>
    <row r="456" spans="1:7" x14ac:dyDescent="0.2">
      <c r="A456" s="18">
        <v>44997.507581018515</v>
      </c>
      <c r="B456" s="4">
        <v>3.64</v>
      </c>
      <c r="C456" s="4">
        <v>1.23</v>
      </c>
      <c r="D456" s="4">
        <f t="shared" si="22"/>
        <v>4.4771999999999998</v>
      </c>
      <c r="E456" s="4">
        <f t="shared" si="21"/>
        <v>163.33720000000002</v>
      </c>
      <c r="F456" s="4">
        <f t="shared" si="23"/>
        <v>5.557200000000023</v>
      </c>
      <c r="G456" s="12">
        <v>2023</v>
      </c>
    </row>
    <row r="457" spans="1:7" x14ac:dyDescent="0.2">
      <c r="A457" s="18">
        <v>44997.516076388885</v>
      </c>
      <c r="B457" s="4">
        <v>3.65</v>
      </c>
      <c r="C457" s="4">
        <v>1.23</v>
      </c>
      <c r="D457" s="4">
        <f t="shared" si="22"/>
        <v>4.4894999999999996</v>
      </c>
      <c r="E457" s="4">
        <f t="shared" si="21"/>
        <v>163.34950000000001</v>
      </c>
      <c r="F457" s="4">
        <f t="shared" si="23"/>
        <v>5.569500000000005</v>
      </c>
      <c r="G457" s="12">
        <v>2023</v>
      </c>
    </row>
    <row r="458" spans="1:7" x14ac:dyDescent="0.2">
      <c r="A458" s="18">
        <v>44997.526921296296</v>
      </c>
      <c r="B458" s="4">
        <v>3.66</v>
      </c>
      <c r="C458" s="4">
        <v>1.23</v>
      </c>
      <c r="D458" s="4">
        <f t="shared" si="22"/>
        <v>4.5018000000000002</v>
      </c>
      <c r="E458" s="4">
        <f t="shared" si="21"/>
        <v>163.36180000000002</v>
      </c>
      <c r="F458" s="4">
        <f t="shared" si="23"/>
        <v>5.5818000000000154</v>
      </c>
      <c r="G458" s="12">
        <v>2023</v>
      </c>
    </row>
    <row r="459" spans="1:7" x14ac:dyDescent="0.2">
      <c r="A459" s="18">
        <v>44998.312534722223</v>
      </c>
      <c r="B459" s="4">
        <v>3.67</v>
      </c>
      <c r="C459" s="4">
        <v>1.23</v>
      </c>
      <c r="D459" s="4">
        <f t="shared" si="22"/>
        <v>4.5141</v>
      </c>
      <c r="E459" s="4">
        <f t="shared" si="21"/>
        <v>163.37410000000003</v>
      </c>
      <c r="F459" s="4">
        <f t="shared" si="23"/>
        <v>5.5941000000000258</v>
      </c>
      <c r="G459" s="12">
        <v>2023</v>
      </c>
    </row>
    <row r="460" spans="1:7" x14ac:dyDescent="0.2">
      <c r="A460" s="18">
        <v>44998.438888888886</v>
      </c>
      <c r="B460" s="4">
        <v>3.68</v>
      </c>
      <c r="C460" s="4">
        <v>1.23</v>
      </c>
      <c r="D460" s="4">
        <f t="shared" si="22"/>
        <v>4.5263999999999998</v>
      </c>
      <c r="E460" s="4">
        <f t="shared" si="21"/>
        <v>163.38640000000001</v>
      </c>
      <c r="F460" s="4">
        <f t="shared" si="23"/>
        <v>5.6064000000000078</v>
      </c>
      <c r="G460" s="12">
        <v>2023</v>
      </c>
    </row>
    <row r="461" spans="1:7" x14ac:dyDescent="0.2">
      <c r="A461" s="18">
        <v>44998.482939814814</v>
      </c>
      <c r="B461" s="4">
        <v>3.69</v>
      </c>
      <c r="C461" s="4">
        <v>1.23</v>
      </c>
      <c r="D461" s="4">
        <f t="shared" si="22"/>
        <v>4.5386999999999995</v>
      </c>
      <c r="E461" s="4">
        <f t="shared" si="21"/>
        <v>163.39870000000002</v>
      </c>
      <c r="F461" s="4">
        <f t="shared" si="23"/>
        <v>5.6187000000000182</v>
      </c>
      <c r="G461" s="12">
        <v>2023</v>
      </c>
    </row>
    <row r="462" spans="1:7" x14ac:dyDescent="0.2">
      <c r="A462" s="18">
        <v>44998.484537037039</v>
      </c>
      <c r="B462" s="4">
        <v>3.7</v>
      </c>
      <c r="C462" s="4">
        <v>1.23</v>
      </c>
      <c r="D462" s="4">
        <f t="shared" si="22"/>
        <v>4.5510000000000002</v>
      </c>
      <c r="E462" s="4">
        <f t="shared" si="21"/>
        <v>163.411</v>
      </c>
      <c r="F462" s="4">
        <f t="shared" si="23"/>
        <v>5.6310000000000002</v>
      </c>
      <c r="G462" s="12">
        <v>2023</v>
      </c>
    </row>
    <row r="463" spans="1:7" x14ac:dyDescent="0.2">
      <c r="A463" s="18">
        <v>44998.48709490741</v>
      </c>
      <c r="B463" s="4">
        <v>3.71</v>
      </c>
      <c r="C463" s="4">
        <v>1.23</v>
      </c>
      <c r="D463" s="4">
        <f t="shared" si="22"/>
        <v>4.5632999999999999</v>
      </c>
      <c r="E463" s="4">
        <f t="shared" si="21"/>
        <v>163.42330000000001</v>
      </c>
      <c r="F463" s="4">
        <f t="shared" si="23"/>
        <v>5.6433000000000106</v>
      </c>
      <c r="G463" s="12">
        <v>2023</v>
      </c>
    </row>
    <row r="464" spans="1:7" x14ac:dyDescent="0.2">
      <c r="A464" s="18">
        <v>44998.489421296297</v>
      </c>
      <c r="B464" s="4">
        <v>3.72</v>
      </c>
      <c r="C464" s="4">
        <v>1.23</v>
      </c>
      <c r="D464" s="4">
        <f t="shared" si="22"/>
        <v>4.5756000000000006</v>
      </c>
      <c r="E464" s="4">
        <f t="shared" si="21"/>
        <v>163.43560000000002</v>
      </c>
      <c r="F464" s="4">
        <f t="shared" si="23"/>
        <v>5.6556000000000211</v>
      </c>
      <c r="G464" s="12">
        <v>2023</v>
      </c>
    </row>
    <row r="465" spans="1:7" x14ac:dyDescent="0.2">
      <c r="A465" s="18">
        <v>44998.493611111109</v>
      </c>
      <c r="B465" s="4">
        <v>3.73</v>
      </c>
      <c r="C465" s="4">
        <v>1.23</v>
      </c>
      <c r="D465" s="4">
        <f t="shared" si="22"/>
        <v>4.5879000000000003</v>
      </c>
      <c r="E465" s="4">
        <f t="shared" si="21"/>
        <v>163.4479</v>
      </c>
      <c r="F465" s="4">
        <f t="shared" si="23"/>
        <v>5.667900000000003</v>
      </c>
      <c r="G465" s="12">
        <v>2023</v>
      </c>
    </row>
    <row r="466" spans="1:7" x14ac:dyDescent="0.2">
      <c r="A466" s="18">
        <v>44998.499618055554</v>
      </c>
      <c r="B466" s="4">
        <v>3.74</v>
      </c>
      <c r="C466" s="4">
        <v>1.23</v>
      </c>
      <c r="D466" s="4">
        <f t="shared" si="22"/>
        <v>4.6002000000000001</v>
      </c>
      <c r="E466" s="4">
        <f t="shared" si="21"/>
        <v>163.46020000000001</v>
      </c>
      <c r="F466" s="4">
        <f t="shared" si="23"/>
        <v>5.6802000000000135</v>
      </c>
      <c r="G466" s="12">
        <v>2023</v>
      </c>
    </row>
    <row r="467" spans="1:7" x14ac:dyDescent="0.2">
      <c r="A467" s="18">
        <v>44998.509166666663</v>
      </c>
      <c r="B467" s="4">
        <v>3.75</v>
      </c>
      <c r="C467" s="4">
        <v>1.23</v>
      </c>
      <c r="D467" s="4">
        <f t="shared" si="22"/>
        <v>4.6124999999999998</v>
      </c>
      <c r="E467" s="4">
        <f t="shared" si="21"/>
        <v>163.47250000000003</v>
      </c>
      <c r="F467" s="4">
        <f t="shared" si="23"/>
        <v>5.6925000000000239</v>
      </c>
      <c r="G467" s="12">
        <v>2023</v>
      </c>
    </row>
    <row r="468" spans="1:7" x14ac:dyDescent="0.2">
      <c r="A468" s="18">
        <v>44998.511122685188</v>
      </c>
      <c r="B468" s="4">
        <v>3.76</v>
      </c>
      <c r="C468" s="4">
        <v>1.23</v>
      </c>
      <c r="D468" s="4">
        <f t="shared" si="22"/>
        <v>4.6247999999999996</v>
      </c>
      <c r="E468" s="4">
        <f t="shared" si="21"/>
        <v>163.48480000000001</v>
      </c>
      <c r="F468" s="4">
        <f t="shared" si="23"/>
        <v>5.7048000000000059</v>
      </c>
      <c r="G468" s="12">
        <v>2023</v>
      </c>
    </row>
    <row r="469" spans="1:7" x14ac:dyDescent="0.2">
      <c r="A469" s="18">
        <v>44998.514085648145</v>
      </c>
      <c r="B469" s="4">
        <v>3.77</v>
      </c>
      <c r="C469" s="4">
        <v>1.23</v>
      </c>
      <c r="D469" s="4">
        <f t="shared" si="22"/>
        <v>4.6371000000000002</v>
      </c>
      <c r="E469" s="4">
        <f t="shared" si="21"/>
        <v>163.49710000000002</v>
      </c>
      <c r="F469" s="4">
        <f t="shared" si="23"/>
        <v>5.7171000000000163</v>
      </c>
      <c r="G469" s="12">
        <v>2023</v>
      </c>
    </row>
    <row r="470" spans="1:7" x14ac:dyDescent="0.2">
      <c r="A470" s="18">
        <v>44998.518761574072</v>
      </c>
      <c r="B470" s="4">
        <v>3.78</v>
      </c>
      <c r="C470" s="4">
        <v>1.23</v>
      </c>
      <c r="D470" s="4">
        <f t="shared" si="22"/>
        <v>4.6494</v>
      </c>
      <c r="E470" s="4">
        <f t="shared" si="21"/>
        <v>163.50940000000003</v>
      </c>
      <c r="F470" s="4">
        <f t="shared" si="23"/>
        <v>5.7294000000000267</v>
      </c>
      <c r="G470" s="12">
        <v>2023</v>
      </c>
    </row>
    <row r="471" spans="1:7" x14ac:dyDescent="0.2">
      <c r="A471" s="18">
        <v>44998.526458333334</v>
      </c>
      <c r="B471" s="4">
        <v>3.79</v>
      </c>
      <c r="C471" s="4">
        <v>1.23</v>
      </c>
      <c r="D471" s="4">
        <f t="shared" si="22"/>
        <v>4.6616999999999997</v>
      </c>
      <c r="E471" s="4">
        <f t="shared" si="21"/>
        <v>163.52170000000001</v>
      </c>
      <c r="F471" s="4">
        <f t="shared" si="23"/>
        <v>5.7417000000000087</v>
      </c>
      <c r="G471" s="12">
        <v>2023</v>
      </c>
    </row>
    <row r="472" spans="1:7" x14ac:dyDescent="0.2">
      <c r="A472" s="18">
        <v>44998.536516203705</v>
      </c>
      <c r="B472" s="4">
        <v>3.8</v>
      </c>
      <c r="C472" s="4">
        <v>1.23</v>
      </c>
      <c r="D472" s="4">
        <f t="shared" si="22"/>
        <v>4.6739999999999995</v>
      </c>
      <c r="E472" s="4">
        <f t="shared" si="21"/>
        <v>163.53400000000002</v>
      </c>
      <c r="F472" s="4">
        <f t="shared" si="23"/>
        <v>5.7540000000000191</v>
      </c>
      <c r="G472" s="12">
        <v>2023</v>
      </c>
    </row>
    <row r="473" spans="1:7" x14ac:dyDescent="0.2">
      <c r="A473" s="18">
        <v>44998.538310185184</v>
      </c>
      <c r="B473" s="4">
        <v>3.81</v>
      </c>
      <c r="C473" s="4">
        <v>1.23</v>
      </c>
      <c r="D473" s="4">
        <f t="shared" si="22"/>
        <v>4.6863000000000001</v>
      </c>
      <c r="E473" s="4">
        <f t="shared" si="21"/>
        <v>163.5463</v>
      </c>
      <c r="F473" s="4">
        <f t="shared" si="23"/>
        <v>5.7663000000000011</v>
      </c>
      <c r="G473" s="12">
        <v>2023</v>
      </c>
    </row>
    <row r="474" spans="1:7" x14ac:dyDescent="0.2">
      <c r="A474" s="18">
        <v>44998.540370370371</v>
      </c>
      <c r="B474" s="4">
        <v>3.82</v>
      </c>
      <c r="C474" s="4">
        <v>1.23</v>
      </c>
      <c r="D474" s="4">
        <f t="shared" si="22"/>
        <v>4.6985999999999999</v>
      </c>
      <c r="E474" s="4">
        <f t="shared" si="21"/>
        <v>163.55860000000001</v>
      </c>
      <c r="F474" s="4">
        <f t="shared" si="23"/>
        <v>5.7786000000000115</v>
      </c>
      <c r="G474" s="12">
        <v>2023</v>
      </c>
    </row>
    <row r="475" spans="1:7" x14ac:dyDescent="0.2">
      <c r="A475" s="18">
        <v>44998.543240740742</v>
      </c>
      <c r="B475" s="4">
        <v>3.83</v>
      </c>
      <c r="C475" s="4">
        <v>1.23</v>
      </c>
      <c r="D475" s="4">
        <f t="shared" si="22"/>
        <v>4.7108999999999996</v>
      </c>
      <c r="E475" s="4">
        <f t="shared" si="21"/>
        <v>163.57090000000002</v>
      </c>
      <c r="F475" s="4">
        <f t="shared" si="23"/>
        <v>5.7909000000000219</v>
      </c>
      <c r="G475" s="12">
        <v>2023</v>
      </c>
    </row>
    <row r="476" spans="1:7" x14ac:dyDescent="0.2">
      <c r="A476" s="18">
        <v>44998.546643518515</v>
      </c>
      <c r="B476" s="4">
        <v>3.84</v>
      </c>
      <c r="C476" s="4">
        <v>1.23</v>
      </c>
      <c r="D476" s="4">
        <f t="shared" si="22"/>
        <v>4.7231999999999994</v>
      </c>
      <c r="E476" s="4">
        <f t="shared" si="21"/>
        <v>163.58320000000001</v>
      </c>
      <c r="F476" s="4">
        <f t="shared" si="23"/>
        <v>5.8032000000000039</v>
      </c>
      <c r="G476" s="12">
        <v>2023</v>
      </c>
    </row>
    <row r="477" spans="1:7" x14ac:dyDescent="0.2">
      <c r="A477" s="18">
        <v>45000.317141203705</v>
      </c>
      <c r="B477" s="4">
        <v>3.85</v>
      </c>
      <c r="C477" s="4">
        <v>1.23</v>
      </c>
      <c r="D477" s="4">
        <f t="shared" si="22"/>
        <v>4.7355</v>
      </c>
      <c r="E477" s="4">
        <f t="shared" si="21"/>
        <v>163.59550000000002</v>
      </c>
      <c r="F477" s="4">
        <f t="shared" si="23"/>
        <v>5.8155000000000143</v>
      </c>
      <c r="G477" s="12">
        <v>2023</v>
      </c>
    </row>
    <row r="478" spans="1:7" x14ac:dyDescent="0.2">
      <c r="A478" s="18">
        <v>45000.342361111114</v>
      </c>
      <c r="B478" s="4">
        <v>3.86</v>
      </c>
      <c r="C478" s="4">
        <v>1.23</v>
      </c>
      <c r="D478" s="4">
        <f t="shared" si="22"/>
        <v>4.7477999999999998</v>
      </c>
      <c r="E478" s="4">
        <f t="shared" ref="E478:E541" si="24">D478+$E$91</f>
        <v>163.60780000000003</v>
      </c>
      <c r="F478" s="4">
        <f t="shared" si="23"/>
        <v>5.8278000000000247</v>
      </c>
      <c r="G478" s="12">
        <v>2023</v>
      </c>
    </row>
    <row r="479" spans="1:7" x14ac:dyDescent="0.2">
      <c r="A479" s="18">
        <v>45000.51085648148</v>
      </c>
      <c r="B479" s="4">
        <v>3.87</v>
      </c>
      <c r="C479" s="4">
        <v>1.23</v>
      </c>
      <c r="D479" s="4">
        <f t="shared" si="22"/>
        <v>4.7601000000000004</v>
      </c>
      <c r="E479" s="4">
        <f t="shared" si="24"/>
        <v>163.62010000000001</v>
      </c>
      <c r="F479" s="4">
        <f t="shared" si="23"/>
        <v>5.8401000000000067</v>
      </c>
      <c r="G479" s="12">
        <v>2023</v>
      </c>
    </row>
    <row r="480" spans="1:7" x14ac:dyDescent="0.2">
      <c r="A480" s="18">
        <v>45000.66605324074</v>
      </c>
      <c r="B480" s="4">
        <v>3.88</v>
      </c>
      <c r="C480" s="4">
        <v>1.23</v>
      </c>
      <c r="D480" s="4">
        <f t="shared" si="22"/>
        <v>4.7724000000000002</v>
      </c>
      <c r="E480" s="4">
        <f t="shared" si="24"/>
        <v>163.63240000000002</v>
      </c>
      <c r="F480" s="4">
        <f t="shared" si="23"/>
        <v>5.8524000000000171</v>
      </c>
      <c r="G480" s="12">
        <v>2023</v>
      </c>
    </row>
    <row r="481" spans="1:7" x14ac:dyDescent="0.2">
      <c r="A481" s="18">
        <v>45000.722326388888</v>
      </c>
      <c r="B481" s="4">
        <v>3.89</v>
      </c>
      <c r="C481" s="4">
        <v>1.23</v>
      </c>
      <c r="D481" s="4">
        <f t="shared" si="22"/>
        <v>4.7847</v>
      </c>
      <c r="E481" s="4">
        <f t="shared" si="24"/>
        <v>163.6447</v>
      </c>
      <c r="F481" s="4">
        <f t="shared" si="23"/>
        <v>5.8646999999999991</v>
      </c>
      <c r="G481" s="12">
        <v>2023</v>
      </c>
    </row>
    <row r="482" spans="1:7" x14ac:dyDescent="0.2">
      <c r="A482" s="18">
        <v>45000.726840277777</v>
      </c>
      <c r="B482" s="4">
        <v>3.9</v>
      </c>
      <c r="C482" s="4">
        <v>1.23</v>
      </c>
      <c r="D482" s="4">
        <f t="shared" si="22"/>
        <v>4.7969999999999997</v>
      </c>
      <c r="E482" s="4">
        <f t="shared" si="24"/>
        <v>163.65700000000001</v>
      </c>
      <c r="F482" s="4">
        <f t="shared" si="23"/>
        <v>5.8770000000000095</v>
      </c>
      <c r="G482" s="12">
        <v>2023</v>
      </c>
    </row>
    <row r="483" spans="1:7" x14ac:dyDescent="0.2">
      <c r="A483" s="18">
        <v>45000.771574074075</v>
      </c>
      <c r="B483" s="4">
        <v>3.91</v>
      </c>
      <c r="C483" s="4">
        <v>1.23</v>
      </c>
      <c r="D483" s="4">
        <f t="shared" si="22"/>
        <v>4.8093000000000004</v>
      </c>
      <c r="E483" s="4">
        <f t="shared" si="24"/>
        <v>163.66930000000002</v>
      </c>
      <c r="F483" s="4">
        <f t="shared" si="23"/>
        <v>5.88930000000002</v>
      </c>
      <c r="G483" s="12">
        <v>2023</v>
      </c>
    </row>
    <row r="484" spans="1:7" x14ac:dyDescent="0.2">
      <c r="A484" s="18">
        <v>45000.778263888889</v>
      </c>
      <c r="B484" s="4">
        <v>3.92</v>
      </c>
      <c r="C484" s="4">
        <v>1.23</v>
      </c>
      <c r="D484" s="4">
        <f t="shared" si="22"/>
        <v>4.8216000000000001</v>
      </c>
      <c r="E484" s="4">
        <f t="shared" si="24"/>
        <v>163.6816</v>
      </c>
      <c r="F484" s="4">
        <f t="shared" si="23"/>
        <v>5.901600000000002</v>
      </c>
      <c r="G484" s="12">
        <v>2023</v>
      </c>
    </row>
    <row r="485" spans="1:7" x14ac:dyDescent="0.2">
      <c r="A485" s="18">
        <v>45000.841504629629</v>
      </c>
      <c r="B485" s="4">
        <v>3.93</v>
      </c>
      <c r="C485" s="4">
        <v>1.23</v>
      </c>
      <c r="D485" s="4">
        <f t="shared" si="22"/>
        <v>4.8338999999999999</v>
      </c>
      <c r="E485" s="4">
        <f t="shared" si="24"/>
        <v>163.69390000000001</v>
      </c>
      <c r="F485" s="4">
        <f t="shared" si="23"/>
        <v>5.9139000000000124</v>
      </c>
      <c r="G485" s="12">
        <v>2023</v>
      </c>
    </row>
    <row r="486" spans="1:7" x14ac:dyDescent="0.2">
      <c r="A486" s="18">
        <v>45000.906030092592</v>
      </c>
      <c r="B486" s="4">
        <v>3.94</v>
      </c>
      <c r="C486" s="4">
        <v>1.23</v>
      </c>
      <c r="D486" s="4">
        <f t="shared" si="22"/>
        <v>4.8461999999999996</v>
      </c>
      <c r="E486" s="4">
        <f t="shared" si="24"/>
        <v>163.70620000000002</v>
      </c>
      <c r="F486" s="4">
        <f t="shared" si="23"/>
        <v>5.9262000000000228</v>
      </c>
      <c r="G486" s="12">
        <v>2023</v>
      </c>
    </row>
    <row r="487" spans="1:7" x14ac:dyDescent="0.2">
      <c r="A487" s="18">
        <v>45004.935590277775</v>
      </c>
      <c r="B487" s="4">
        <v>3.95</v>
      </c>
      <c r="C487" s="4">
        <v>1.23</v>
      </c>
      <c r="D487" s="4">
        <f t="shared" si="22"/>
        <v>4.8585000000000003</v>
      </c>
      <c r="E487" s="4">
        <f t="shared" si="24"/>
        <v>163.71850000000001</v>
      </c>
      <c r="F487" s="4">
        <f t="shared" si="23"/>
        <v>5.9385000000000048</v>
      </c>
      <c r="G487" s="12">
        <v>2023</v>
      </c>
    </row>
    <row r="488" spans="1:7" x14ac:dyDescent="0.2">
      <c r="A488" s="18">
        <v>45005.35800925926</v>
      </c>
      <c r="B488" s="4">
        <v>3.96</v>
      </c>
      <c r="C488" s="4">
        <v>1.23</v>
      </c>
      <c r="D488" s="4">
        <f t="shared" si="22"/>
        <v>4.8708</v>
      </c>
      <c r="E488" s="4">
        <f t="shared" si="24"/>
        <v>163.73080000000002</v>
      </c>
      <c r="F488" s="4">
        <f t="shared" si="23"/>
        <v>5.9508000000000152</v>
      </c>
      <c r="G488" s="12">
        <v>2023</v>
      </c>
    </row>
    <row r="489" spans="1:7" x14ac:dyDescent="0.2">
      <c r="A489" s="18">
        <v>45005.366666666669</v>
      </c>
      <c r="B489" s="4">
        <v>3.97</v>
      </c>
      <c r="C489" s="4">
        <v>1.23</v>
      </c>
      <c r="D489" s="4">
        <f t="shared" si="22"/>
        <v>4.8830999999999998</v>
      </c>
      <c r="E489" s="4">
        <f t="shared" si="24"/>
        <v>163.74310000000003</v>
      </c>
      <c r="F489" s="4">
        <f t="shared" si="23"/>
        <v>5.9631000000000256</v>
      </c>
      <c r="G489" s="12">
        <v>2023</v>
      </c>
    </row>
    <row r="490" spans="1:7" x14ac:dyDescent="0.2">
      <c r="A490" s="18">
        <v>45005.378171296295</v>
      </c>
      <c r="B490" s="4">
        <v>3.98</v>
      </c>
      <c r="C490" s="4">
        <v>1.23</v>
      </c>
      <c r="D490" s="4">
        <f t="shared" si="22"/>
        <v>4.8953999999999995</v>
      </c>
      <c r="E490" s="4">
        <f t="shared" si="24"/>
        <v>163.75540000000001</v>
      </c>
      <c r="F490" s="4">
        <f t="shared" si="23"/>
        <v>5.9754000000000076</v>
      </c>
      <c r="G490" s="12">
        <v>2023</v>
      </c>
    </row>
    <row r="491" spans="1:7" x14ac:dyDescent="0.2">
      <c r="A491" s="18">
        <v>45005.392083333332</v>
      </c>
      <c r="B491" s="4">
        <v>3.99</v>
      </c>
      <c r="C491" s="4">
        <v>1.23</v>
      </c>
      <c r="D491" s="4">
        <f t="shared" si="22"/>
        <v>4.9077000000000002</v>
      </c>
      <c r="E491" s="4">
        <f t="shared" si="24"/>
        <v>163.76770000000002</v>
      </c>
      <c r="F491" s="4">
        <f t="shared" si="23"/>
        <v>5.987700000000018</v>
      </c>
      <c r="G491" s="12">
        <v>2023</v>
      </c>
    </row>
    <row r="492" spans="1:7" x14ac:dyDescent="0.2">
      <c r="A492" s="18">
        <v>45005.413912037038</v>
      </c>
      <c r="B492" s="4">
        <v>4</v>
      </c>
      <c r="C492" s="4">
        <v>1.23</v>
      </c>
      <c r="D492" s="4">
        <f t="shared" si="22"/>
        <v>4.92</v>
      </c>
      <c r="E492" s="4">
        <f t="shared" si="24"/>
        <v>163.78</v>
      </c>
      <c r="F492" s="4">
        <f t="shared" si="23"/>
        <v>6</v>
      </c>
      <c r="G492" s="12">
        <v>2023</v>
      </c>
    </row>
    <row r="493" spans="1:7" x14ac:dyDescent="0.2">
      <c r="A493" s="18">
        <v>45006.488379629627</v>
      </c>
      <c r="B493" s="4">
        <v>4.01</v>
      </c>
      <c r="C493" s="4">
        <v>1.23</v>
      </c>
      <c r="D493" s="4">
        <f t="shared" si="22"/>
        <v>4.9322999999999997</v>
      </c>
      <c r="E493" s="4">
        <f t="shared" si="24"/>
        <v>163.79230000000001</v>
      </c>
      <c r="F493" s="4">
        <f t="shared" si="23"/>
        <v>6.0123000000000104</v>
      </c>
      <c r="G493" s="12">
        <v>2023</v>
      </c>
    </row>
    <row r="494" spans="1:7" x14ac:dyDescent="0.2">
      <c r="A494" s="18">
        <v>45006.510659722226</v>
      </c>
      <c r="B494" s="4">
        <v>4.0199999999999996</v>
      </c>
      <c r="C494" s="4">
        <v>1.23</v>
      </c>
      <c r="D494" s="4">
        <f t="shared" si="22"/>
        <v>4.9445999999999994</v>
      </c>
      <c r="E494" s="4">
        <f t="shared" si="24"/>
        <v>163.80460000000002</v>
      </c>
      <c r="F494" s="4">
        <f t="shared" si="23"/>
        <v>6.0246000000000208</v>
      </c>
      <c r="G494" s="12">
        <v>2023</v>
      </c>
    </row>
    <row r="495" spans="1:7" x14ac:dyDescent="0.2">
      <c r="A495" s="18">
        <v>45006.513692129629</v>
      </c>
      <c r="B495" s="4">
        <v>4.03</v>
      </c>
      <c r="C495" s="4">
        <v>1.23</v>
      </c>
      <c r="D495" s="4">
        <f t="shared" si="22"/>
        <v>4.9569000000000001</v>
      </c>
      <c r="E495" s="4">
        <f t="shared" si="24"/>
        <v>163.8169</v>
      </c>
      <c r="F495" s="4">
        <f t="shared" si="23"/>
        <v>6.0369000000000028</v>
      </c>
      <c r="G495" s="12">
        <v>2023</v>
      </c>
    </row>
    <row r="496" spans="1:7" x14ac:dyDescent="0.2">
      <c r="A496" s="18">
        <v>45006.514537037037</v>
      </c>
      <c r="B496" s="4">
        <v>4.04</v>
      </c>
      <c r="C496" s="4">
        <v>1.23</v>
      </c>
      <c r="D496" s="4">
        <f t="shared" si="22"/>
        <v>4.9691999999999998</v>
      </c>
      <c r="E496" s="4">
        <f t="shared" si="24"/>
        <v>163.82920000000001</v>
      </c>
      <c r="F496" s="4">
        <f t="shared" si="23"/>
        <v>6.0492000000000132</v>
      </c>
      <c r="G496" s="12">
        <v>2023</v>
      </c>
    </row>
    <row r="497" spans="1:7" x14ac:dyDescent="0.2">
      <c r="A497" s="18">
        <v>45006.516504629632</v>
      </c>
      <c r="B497" s="4">
        <v>4.05</v>
      </c>
      <c r="C497" s="4">
        <v>1.23</v>
      </c>
      <c r="D497" s="4">
        <f t="shared" si="22"/>
        <v>4.9814999999999996</v>
      </c>
      <c r="E497" s="4">
        <f t="shared" si="24"/>
        <v>163.84150000000002</v>
      </c>
      <c r="F497" s="4">
        <f t="shared" si="23"/>
        <v>6.0615000000000236</v>
      </c>
      <c r="G497" s="12">
        <v>2023</v>
      </c>
    </row>
    <row r="498" spans="1:7" x14ac:dyDescent="0.2">
      <c r="A498" s="18">
        <v>45006.51829861111</v>
      </c>
      <c r="B498" s="4">
        <v>4.0599999999999996</v>
      </c>
      <c r="C498" s="4">
        <v>1.23</v>
      </c>
      <c r="D498" s="4">
        <f t="shared" si="22"/>
        <v>4.9937999999999994</v>
      </c>
      <c r="E498" s="4">
        <f t="shared" si="24"/>
        <v>163.85380000000001</v>
      </c>
      <c r="F498" s="4">
        <f t="shared" si="23"/>
        <v>6.0738000000000056</v>
      </c>
      <c r="G498" s="12">
        <v>2023</v>
      </c>
    </row>
    <row r="499" spans="1:7" x14ac:dyDescent="0.2">
      <c r="A499" s="18">
        <v>45006.520937499998</v>
      </c>
      <c r="B499" s="4">
        <v>4.07</v>
      </c>
      <c r="C499" s="4">
        <v>1.23</v>
      </c>
      <c r="D499" s="4">
        <f t="shared" si="22"/>
        <v>5.0061</v>
      </c>
      <c r="E499" s="4">
        <f t="shared" si="24"/>
        <v>163.86610000000002</v>
      </c>
      <c r="F499" s="4">
        <f t="shared" si="23"/>
        <v>6.0861000000000161</v>
      </c>
      <c r="G499" s="12">
        <v>2023</v>
      </c>
    </row>
    <row r="500" spans="1:7" x14ac:dyDescent="0.2">
      <c r="A500" s="18">
        <v>45006.523032407407</v>
      </c>
      <c r="B500" s="4">
        <v>4.08</v>
      </c>
      <c r="C500" s="4">
        <v>1.23</v>
      </c>
      <c r="D500" s="4">
        <f t="shared" si="22"/>
        <v>5.0183999999999997</v>
      </c>
      <c r="E500" s="4">
        <f t="shared" si="24"/>
        <v>163.8784</v>
      </c>
      <c r="F500" s="4">
        <f t="shared" si="23"/>
        <v>6.098399999999998</v>
      </c>
      <c r="G500" s="12">
        <v>2023</v>
      </c>
    </row>
    <row r="501" spans="1:7" x14ac:dyDescent="0.2">
      <c r="A501" s="18">
        <v>45006.525682870371</v>
      </c>
      <c r="B501" s="4">
        <v>4.09</v>
      </c>
      <c r="C501" s="4">
        <v>1.23</v>
      </c>
      <c r="D501" s="4">
        <f t="shared" si="22"/>
        <v>5.0306999999999995</v>
      </c>
      <c r="E501" s="4">
        <f t="shared" si="24"/>
        <v>163.89070000000001</v>
      </c>
      <c r="F501" s="4">
        <f t="shared" si="23"/>
        <v>6.1107000000000085</v>
      </c>
      <c r="G501" s="12">
        <v>2023</v>
      </c>
    </row>
    <row r="502" spans="1:7" x14ac:dyDescent="0.2">
      <c r="A502" s="18">
        <v>45006.527662037035</v>
      </c>
      <c r="B502" s="4">
        <v>4.0999999999999996</v>
      </c>
      <c r="C502" s="4">
        <v>1.23</v>
      </c>
      <c r="D502" s="4">
        <f t="shared" si="22"/>
        <v>5.0429999999999993</v>
      </c>
      <c r="E502" s="4">
        <f t="shared" si="24"/>
        <v>163.90300000000002</v>
      </c>
      <c r="F502" s="4">
        <f t="shared" si="23"/>
        <v>6.1230000000000189</v>
      </c>
      <c r="G502" s="12">
        <v>2023</v>
      </c>
    </row>
    <row r="503" spans="1:7" x14ac:dyDescent="0.2">
      <c r="A503" s="18">
        <v>45006.530636574076</v>
      </c>
      <c r="B503" s="4">
        <v>4.1100000000000003</v>
      </c>
      <c r="C503" s="4">
        <v>1.23</v>
      </c>
      <c r="D503" s="4">
        <f t="shared" si="22"/>
        <v>5.0552999999999999</v>
      </c>
      <c r="E503" s="4">
        <f t="shared" si="24"/>
        <v>163.9153</v>
      </c>
      <c r="F503" s="4">
        <f t="shared" si="23"/>
        <v>6.1353000000000009</v>
      </c>
      <c r="G503" s="12">
        <v>2023</v>
      </c>
    </row>
    <row r="504" spans="1:7" x14ac:dyDescent="0.2">
      <c r="A504" s="18">
        <v>45006.532986111109</v>
      </c>
      <c r="B504" s="4">
        <v>4.12</v>
      </c>
      <c r="C504" s="4">
        <v>1.23</v>
      </c>
      <c r="D504" s="4">
        <f t="shared" si="22"/>
        <v>5.0675999999999997</v>
      </c>
      <c r="E504" s="4">
        <f t="shared" si="24"/>
        <v>163.92760000000001</v>
      </c>
      <c r="F504" s="4">
        <f t="shared" si="23"/>
        <v>6.1476000000000113</v>
      </c>
      <c r="G504" s="12">
        <v>2023</v>
      </c>
    </row>
    <row r="505" spans="1:7" x14ac:dyDescent="0.2">
      <c r="A505" s="18">
        <v>45006.536006944443</v>
      </c>
      <c r="B505" s="4">
        <v>4.13</v>
      </c>
      <c r="C505" s="4">
        <v>1.23</v>
      </c>
      <c r="D505" s="4">
        <f t="shared" ref="D505:D568" si="25">B505*C505</f>
        <v>5.0798999999999994</v>
      </c>
      <c r="E505" s="4">
        <f t="shared" si="24"/>
        <v>163.93990000000002</v>
      </c>
      <c r="F505" s="4">
        <f t="shared" si="23"/>
        <v>6.1599000000000217</v>
      </c>
      <c r="G505" s="12">
        <v>2023</v>
      </c>
    </row>
    <row r="506" spans="1:7" x14ac:dyDescent="0.2">
      <c r="A506" s="18">
        <v>45006.538425925923</v>
      </c>
      <c r="B506" s="4">
        <v>4.1399999999999997</v>
      </c>
      <c r="C506" s="4">
        <v>1.23</v>
      </c>
      <c r="D506" s="4">
        <f t="shared" si="25"/>
        <v>5.0921999999999992</v>
      </c>
      <c r="E506" s="4">
        <f t="shared" si="24"/>
        <v>163.9522</v>
      </c>
      <c r="F506" s="4">
        <f t="shared" si="23"/>
        <v>6.1722000000000037</v>
      </c>
      <c r="G506" s="12">
        <v>2023</v>
      </c>
    </row>
    <row r="507" spans="1:7" x14ac:dyDescent="0.2">
      <c r="A507" s="18">
        <v>45006.541979166665</v>
      </c>
      <c r="B507" s="4">
        <v>4.1500000000000004</v>
      </c>
      <c r="C507" s="4">
        <v>1.23</v>
      </c>
      <c r="D507" s="4">
        <f t="shared" si="25"/>
        <v>5.1045000000000007</v>
      </c>
      <c r="E507" s="4">
        <f t="shared" si="24"/>
        <v>163.96450000000002</v>
      </c>
      <c r="F507" s="4">
        <f t="shared" si="23"/>
        <v>6.1845000000000141</v>
      </c>
      <c r="G507" s="12">
        <v>2023</v>
      </c>
    </row>
    <row r="508" spans="1:7" x14ac:dyDescent="0.2">
      <c r="A508" s="18">
        <v>45006.545138888891</v>
      </c>
      <c r="B508" s="4">
        <v>4.16</v>
      </c>
      <c r="C508" s="4">
        <v>1.23</v>
      </c>
      <c r="D508" s="4">
        <f t="shared" si="25"/>
        <v>5.1168000000000005</v>
      </c>
      <c r="E508" s="4">
        <f t="shared" si="24"/>
        <v>163.97680000000003</v>
      </c>
      <c r="F508" s="4">
        <f t="shared" si="23"/>
        <v>6.1968000000000245</v>
      </c>
      <c r="G508" s="12">
        <v>2023</v>
      </c>
    </row>
    <row r="509" spans="1:7" x14ac:dyDescent="0.2">
      <c r="A509" s="18">
        <v>45006.549849537034</v>
      </c>
      <c r="B509" s="4">
        <v>4.17</v>
      </c>
      <c r="C509" s="4">
        <v>1.23</v>
      </c>
      <c r="D509" s="4">
        <f t="shared" si="25"/>
        <v>5.1291000000000002</v>
      </c>
      <c r="E509" s="4">
        <f t="shared" si="24"/>
        <v>163.98910000000001</v>
      </c>
      <c r="F509" s="4">
        <f t="shared" si="23"/>
        <v>6.2091000000000065</v>
      </c>
      <c r="G509" s="12">
        <v>2023</v>
      </c>
    </row>
    <row r="510" spans="1:7" x14ac:dyDescent="0.2">
      <c r="A510" s="18">
        <v>45006.554074074076</v>
      </c>
      <c r="B510" s="4">
        <v>4.18</v>
      </c>
      <c r="C510" s="4">
        <v>1.23</v>
      </c>
      <c r="D510" s="4">
        <f t="shared" si="25"/>
        <v>5.1414</v>
      </c>
      <c r="E510" s="4">
        <f t="shared" si="24"/>
        <v>164.00140000000002</v>
      </c>
      <c r="F510" s="4">
        <f t="shared" si="23"/>
        <v>6.2214000000000169</v>
      </c>
      <c r="G510" s="12">
        <v>2023</v>
      </c>
    </row>
    <row r="511" spans="1:7" x14ac:dyDescent="0.2">
      <c r="A511" s="18">
        <v>45006.560937499999</v>
      </c>
      <c r="B511" s="4">
        <v>4.1900000000000004</v>
      </c>
      <c r="C511" s="4">
        <v>1.23</v>
      </c>
      <c r="D511" s="4">
        <f t="shared" si="25"/>
        <v>5.1537000000000006</v>
      </c>
      <c r="E511" s="4">
        <f t="shared" si="24"/>
        <v>164.01370000000003</v>
      </c>
      <c r="F511" s="4">
        <f t="shared" si="23"/>
        <v>6.2337000000000273</v>
      </c>
      <c r="G511" s="12">
        <v>2023</v>
      </c>
    </row>
    <row r="512" spans="1:7" x14ac:dyDescent="0.2">
      <c r="A512" s="18">
        <v>45006.567476851851</v>
      </c>
      <c r="B512" s="4">
        <v>4.2</v>
      </c>
      <c r="C512" s="4">
        <v>1.23</v>
      </c>
      <c r="D512" s="4">
        <f t="shared" si="25"/>
        <v>5.1660000000000004</v>
      </c>
      <c r="E512" s="4">
        <f t="shared" si="24"/>
        <v>164.02600000000001</v>
      </c>
      <c r="F512" s="4">
        <f t="shared" si="23"/>
        <v>6.2460000000000093</v>
      </c>
      <c r="G512" s="12">
        <v>2023</v>
      </c>
    </row>
    <row r="513" spans="1:7" x14ac:dyDescent="0.2">
      <c r="A513" s="18">
        <v>45006.572777777779</v>
      </c>
      <c r="B513" s="4">
        <v>4.21</v>
      </c>
      <c r="C513" s="4">
        <v>1.23</v>
      </c>
      <c r="D513" s="4">
        <f t="shared" si="25"/>
        <v>5.1783000000000001</v>
      </c>
      <c r="E513" s="4">
        <f t="shared" si="24"/>
        <v>164.03830000000002</v>
      </c>
      <c r="F513" s="4">
        <f t="shared" si="23"/>
        <v>6.2583000000000197</v>
      </c>
      <c r="G513" s="12">
        <v>2023</v>
      </c>
    </row>
    <row r="514" spans="1:7" x14ac:dyDescent="0.2">
      <c r="A514" s="18">
        <v>45006.575555555559</v>
      </c>
      <c r="B514" s="4">
        <v>4.22</v>
      </c>
      <c r="C514" s="4">
        <v>1.23</v>
      </c>
      <c r="D514" s="4">
        <f t="shared" si="25"/>
        <v>5.1905999999999999</v>
      </c>
      <c r="E514" s="4">
        <f t="shared" si="24"/>
        <v>164.0506</v>
      </c>
      <c r="F514" s="4">
        <f t="shared" si="23"/>
        <v>6.2706000000000017</v>
      </c>
      <c r="G514" s="12">
        <v>2023</v>
      </c>
    </row>
    <row r="515" spans="1:7" x14ac:dyDescent="0.2">
      <c r="A515" s="18">
        <v>45006.581145833334</v>
      </c>
      <c r="B515" s="4">
        <v>4.2300000000000004</v>
      </c>
      <c r="C515" s="4">
        <v>1.23</v>
      </c>
      <c r="D515" s="4">
        <f t="shared" si="25"/>
        <v>5.2029000000000005</v>
      </c>
      <c r="E515" s="4">
        <f t="shared" si="24"/>
        <v>164.06290000000001</v>
      </c>
      <c r="F515" s="4">
        <f t="shared" ref="F515:F578" si="26">E515-157.78</f>
        <v>6.2829000000000121</v>
      </c>
      <c r="G515" s="12">
        <v>2023</v>
      </c>
    </row>
    <row r="516" spans="1:7" x14ac:dyDescent="0.2">
      <c r="A516" s="18">
        <v>45006.585995370369</v>
      </c>
      <c r="B516" s="4">
        <v>4.24</v>
      </c>
      <c r="C516" s="4">
        <v>1.23</v>
      </c>
      <c r="D516" s="4">
        <f t="shared" si="25"/>
        <v>5.2152000000000003</v>
      </c>
      <c r="E516" s="4">
        <f t="shared" si="24"/>
        <v>164.07520000000002</v>
      </c>
      <c r="F516" s="4">
        <f t="shared" si="26"/>
        <v>6.2952000000000226</v>
      </c>
      <c r="G516" s="12">
        <v>2023</v>
      </c>
    </row>
    <row r="517" spans="1:7" x14ac:dyDescent="0.2">
      <c r="A517" s="18">
        <v>45006.592256944445</v>
      </c>
      <c r="B517" s="4">
        <v>4.25</v>
      </c>
      <c r="C517" s="4">
        <v>1.23</v>
      </c>
      <c r="D517" s="4">
        <f t="shared" si="25"/>
        <v>5.2275</v>
      </c>
      <c r="E517" s="4">
        <f t="shared" si="24"/>
        <v>164.08750000000001</v>
      </c>
      <c r="F517" s="4">
        <f t="shared" si="26"/>
        <v>6.3075000000000045</v>
      </c>
      <c r="G517" s="12">
        <v>2023</v>
      </c>
    </row>
    <row r="518" spans="1:7" x14ac:dyDescent="0.2">
      <c r="A518" s="18">
        <v>45006.596574074072</v>
      </c>
      <c r="B518" s="4">
        <v>4.26</v>
      </c>
      <c r="C518" s="4">
        <v>1.23</v>
      </c>
      <c r="D518" s="4">
        <f t="shared" si="25"/>
        <v>5.2397999999999998</v>
      </c>
      <c r="E518" s="4">
        <f t="shared" si="24"/>
        <v>164.09980000000002</v>
      </c>
      <c r="F518" s="4">
        <f t="shared" si="26"/>
        <v>6.319800000000015</v>
      </c>
      <c r="G518" s="12">
        <v>2023</v>
      </c>
    </row>
    <row r="519" spans="1:7" x14ac:dyDescent="0.2">
      <c r="A519" s="18">
        <v>45006.603750000002</v>
      </c>
      <c r="B519" s="4">
        <v>4.2699999999999996</v>
      </c>
      <c r="C519" s="4">
        <v>1.23</v>
      </c>
      <c r="D519" s="4">
        <f t="shared" si="25"/>
        <v>5.2520999999999995</v>
      </c>
      <c r="E519" s="4">
        <f t="shared" si="24"/>
        <v>164.11210000000003</v>
      </c>
      <c r="F519" s="4">
        <f t="shared" si="26"/>
        <v>6.3321000000000254</v>
      </c>
      <c r="G519" s="12">
        <v>2023</v>
      </c>
    </row>
    <row r="520" spans="1:7" x14ac:dyDescent="0.2">
      <c r="A520" s="18">
        <v>45006.6096412037</v>
      </c>
      <c r="B520" s="4">
        <v>4.28</v>
      </c>
      <c r="C520" s="4">
        <v>1.23</v>
      </c>
      <c r="D520" s="4">
        <f t="shared" si="25"/>
        <v>5.2644000000000002</v>
      </c>
      <c r="E520" s="4">
        <f t="shared" si="24"/>
        <v>164.12440000000001</v>
      </c>
      <c r="F520" s="4">
        <f t="shared" si="26"/>
        <v>6.3444000000000074</v>
      </c>
      <c r="G520" s="12">
        <v>2023</v>
      </c>
    </row>
    <row r="521" spans="1:7" x14ac:dyDescent="0.2">
      <c r="A521" s="18">
        <v>45006.617743055554</v>
      </c>
      <c r="B521" s="4">
        <v>4.29</v>
      </c>
      <c r="C521" s="4">
        <v>1.23</v>
      </c>
      <c r="D521" s="4">
        <f t="shared" si="25"/>
        <v>5.2766999999999999</v>
      </c>
      <c r="E521" s="4">
        <f t="shared" si="24"/>
        <v>164.13670000000002</v>
      </c>
      <c r="F521" s="4">
        <f t="shared" si="26"/>
        <v>6.3567000000000178</v>
      </c>
      <c r="G521" s="12">
        <v>2023</v>
      </c>
    </row>
    <row r="522" spans="1:7" x14ac:dyDescent="0.2">
      <c r="A522" s="18">
        <v>45006.622581018521</v>
      </c>
      <c r="B522" s="4">
        <v>4.3</v>
      </c>
      <c r="C522" s="4">
        <v>1.23</v>
      </c>
      <c r="D522" s="4">
        <f t="shared" si="25"/>
        <v>5.2889999999999997</v>
      </c>
      <c r="E522" s="4">
        <f t="shared" si="24"/>
        <v>164.149</v>
      </c>
      <c r="F522" s="4">
        <f t="shared" si="26"/>
        <v>6.3689999999999998</v>
      </c>
      <c r="G522" s="12">
        <v>2023</v>
      </c>
    </row>
    <row r="523" spans="1:7" x14ac:dyDescent="0.2">
      <c r="A523" s="18">
        <v>45006.628333333334</v>
      </c>
      <c r="B523" s="4">
        <v>4.3099999999999996</v>
      </c>
      <c r="C523" s="4">
        <v>1.23</v>
      </c>
      <c r="D523" s="4">
        <f t="shared" si="25"/>
        <v>5.3012999999999995</v>
      </c>
      <c r="E523" s="4">
        <f t="shared" si="24"/>
        <v>164.16130000000001</v>
      </c>
      <c r="F523" s="4">
        <f t="shared" si="26"/>
        <v>6.3813000000000102</v>
      </c>
      <c r="G523" s="12">
        <v>2023</v>
      </c>
    </row>
    <row r="524" spans="1:7" x14ac:dyDescent="0.2">
      <c r="A524" s="18">
        <v>45006.634004629632</v>
      </c>
      <c r="B524" s="4">
        <v>4.32</v>
      </c>
      <c r="C524" s="4">
        <v>1.23</v>
      </c>
      <c r="D524" s="4">
        <f t="shared" si="25"/>
        <v>5.3136000000000001</v>
      </c>
      <c r="E524" s="4">
        <f t="shared" si="24"/>
        <v>164.17360000000002</v>
      </c>
      <c r="F524" s="4">
        <f t="shared" si="26"/>
        <v>6.3936000000000206</v>
      </c>
      <c r="G524" s="12">
        <v>2023</v>
      </c>
    </row>
    <row r="525" spans="1:7" x14ac:dyDescent="0.2">
      <c r="A525" s="18">
        <v>45006.644768518519</v>
      </c>
      <c r="B525" s="4">
        <v>4.33</v>
      </c>
      <c r="C525" s="4">
        <v>1.23</v>
      </c>
      <c r="D525" s="4">
        <f t="shared" si="25"/>
        <v>5.3258999999999999</v>
      </c>
      <c r="E525" s="4">
        <f t="shared" si="24"/>
        <v>164.1859</v>
      </c>
      <c r="F525" s="4">
        <f t="shared" si="26"/>
        <v>6.4059000000000026</v>
      </c>
      <c r="G525" s="12">
        <v>2023</v>
      </c>
    </row>
    <row r="526" spans="1:7" x14ac:dyDescent="0.2">
      <c r="A526" s="18">
        <v>45006.650879629633</v>
      </c>
      <c r="B526" s="4">
        <v>4.34</v>
      </c>
      <c r="C526" s="4">
        <v>1.23</v>
      </c>
      <c r="D526" s="4">
        <f t="shared" si="25"/>
        <v>5.3381999999999996</v>
      </c>
      <c r="E526" s="4">
        <f t="shared" si="24"/>
        <v>164.19820000000001</v>
      </c>
      <c r="F526" s="4">
        <f t="shared" si="26"/>
        <v>6.418200000000013</v>
      </c>
      <c r="G526" s="12">
        <v>2023</v>
      </c>
    </row>
    <row r="527" spans="1:7" x14ac:dyDescent="0.2">
      <c r="A527" s="18">
        <v>45006.661909722221</v>
      </c>
      <c r="B527" s="4">
        <v>4.3499999999999996</v>
      </c>
      <c r="C527" s="4">
        <v>1.23</v>
      </c>
      <c r="D527" s="4">
        <f t="shared" si="25"/>
        <v>5.3504999999999994</v>
      </c>
      <c r="E527" s="4">
        <f t="shared" si="24"/>
        <v>164.21050000000002</v>
      </c>
      <c r="F527" s="4">
        <f t="shared" si="26"/>
        <v>6.4305000000000234</v>
      </c>
      <c r="G527" s="12">
        <v>2023</v>
      </c>
    </row>
    <row r="528" spans="1:7" x14ac:dyDescent="0.2">
      <c r="A528" s="18">
        <v>45006.670717592591</v>
      </c>
      <c r="B528" s="4">
        <v>4.3600000000000003</v>
      </c>
      <c r="C528" s="4">
        <v>1.23</v>
      </c>
      <c r="D528" s="4">
        <f t="shared" si="25"/>
        <v>5.3628</v>
      </c>
      <c r="E528" s="4">
        <f t="shared" si="24"/>
        <v>164.22280000000001</v>
      </c>
      <c r="F528" s="4">
        <f t="shared" si="26"/>
        <v>6.4428000000000054</v>
      </c>
      <c r="G528" s="12">
        <v>2023</v>
      </c>
    </row>
    <row r="529" spans="1:7" x14ac:dyDescent="0.2">
      <c r="A529" s="18">
        <v>45006.682037037041</v>
      </c>
      <c r="B529" s="4">
        <v>4.37</v>
      </c>
      <c r="C529" s="4">
        <v>1.23</v>
      </c>
      <c r="D529" s="4">
        <f t="shared" si="25"/>
        <v>5.3750999999999998</v>
      </c>
      <c r="E529" s="4">
        <f t="shared" si="24"/>
        <v>164.23510000000002</v>
      </c>
      <c r="F529" s="4">
        <f t="shared" si="26"/>
        <v>6.4551000000000158</v>
      </c>
      <c r="G529" s="12">
        <v>2023</v>
      </c>
    </row>
    <row r="530" spans="1:7" x14ac:dyDescent="0.2">
      <c r="A530" s="18">
        <v>45006.691805555558</v>
      </c>
      <c r="B530" s="4">
        <v>4.38</v>
      </c>
      <c r="C530" s="4">
        <v>1.23</v>
      </c>
      <c r="D530" s="4">
        <f t="shared" si="25"/>
        <v>5.3873999999999995</v>
      </c>
      <c r="E530" s="4">
        <f t="shared" si="24"/>
        <v>164.24740000000003</v>
      </c>
      <c r="F530" s="4">
        <f t="shared" si="26"/>
        <v>6.4674000000000262</v>
      </c>
      <c r="G530" s="12">
        <v>2023</v>
      </c>
    </row>
    <row r="531" spans="1:7" x14ac:dyDescent="0.2">
      <c r="A531" s="18">
        <v>45006.707094907404</v>
      </c>
      <c r="B531" s="4">
        <v>4.3899999999999997</v>
      </c>
      <c r="C531" s="4">
        <v>1.23</v>
      </c>
      <c r="D531" s="4">
        <f t="shared" si="25"/>
        <v>5.3996999999999993</v>
      </c>
      <c r="E531" s="4">
        <f t="shared" si="24"/>
        <v>164.25970000000001</v>
      </c>
      <c r="F531" s="4">
        <f t="shared" si="26"/>
        <v>6.4797000000000082</v>
      </c>
      <c r="G531" s="12">
        <v>2023</v>
      </c>
    </row>
    <row r="532" spans="1:7" x14ac:dyDescent="0.2">
      <c r="A532" s="18">
        <v>45006.723773148151</v>
      </c>
      <c r="B532" s="4">
        <v>4.4000000000000004</v>
      </c>
      <c r="C532" s="4">
        <v>1.23</v>
      </c>
      <c r="D532" s="4">
        <f t="shared" si="25"/>
        <v>5.4119999999999999</v>
      </c>
      <c r="E532" s="4">
        <f t="shared" si="24"/>
        <v>164.27200000000002</v>
      </c>
      <c r="F532" s="4">
        <f t="shared" si="26"/>
        <v>6.4920000000000186</v>
      </c>
      <c r="G532" s="12">
        <v>2023</v>
      </c>
    </row>
    <row r="533" spans="1:7" x14ac:dyDescent="0.2">
      <c r="A533" s="18">
        <v>45006.743530092594</v>
      </c>
      <c r="B533" s="4">
        <v>4.41</v>
      </c>
      <c r="C533" s="4">
        <v>1.23</v>
      </c>
      <c r="D533" s="4">
        <f t="shared" si="25"/>
        <v>5.4242999999999997</v>
      </c>
      <c r="E533" s="4">
        <f t="shared" si="24"/>
        <v>164.2843</v>
      </c>
      <c r="F533" s="4">
        <f t="shared" si="26"/>
        <v>6.5043000000000006</v>
      </c>
      <c r="G533" s="12">
        <v>2023</v>
      </c>
    </row>
    <row r="534" spans="1:7" x14ac:dyDescent="0.2">
      <c r="A534" s="18">
        <v>45006.764733796299</v>
      </c>
      <c r="B534" s="4">
        <v>4.42</v>
      </c>
      <c r="C534" s="4">
        <v>1.23</v>
      </c>
      <c r="D534" s="4">
        <f t="shared" si="25"/>
        <v>5.4365999999999994</v>
      </c>
      <c r="E534" s="4">
        <f t="shared" si="24"/>
        <v>164.29660000000001</v>
      </c>
      <c r="F534" s="4">
        <f t="shared" si="26"/>
        <v>6.5166000000000111</v>
      </c>
      <c r="G534" s="12">
        <v>2023</v>
      </c>
    </row>
    <row r="535" spans="1:7" x14ac:dyDescent="0.2">
      <c r="A535" s="18">
        <v>45006.782627314817</v>
      </c>
      <c r="B535" s="4">
        <v>4.43</v>
      </c>
      <c r="C535" s="4">
        <v>1.23</v>
      </c>
      <c r="D535" s="4">
        <f t="shared" si="25"/>
        <v>5.4488999999999992</v>
      </c>
      <c r="E535" s="4">
        <f t="shared" si="24"/>
        <v>164.30890000000002</v>
      </c>
      <c r="F535" s="4">
        <f t="shared" si="26"/>
        <v>6.5289000000000215</v>
      </c>
      <c r="G535" s="12">
        <v>2023</v>
      </c>
    </row>
    <row r="536" spans="1:7" x14ac:dyDescent="0.2">
      <c r="A536" s="18">
        <v>45006.795868055553</v>
      </c>
      <c r="B536" s="4">
        <v>4.4400000000000004</v>
      </c>
      <c r="C536" s="4">
        <v>1.23</v>
      </c>
      <c r="D536" s="4">
        <f t="shared" si="25"/>
        <v>5.4612000000000007</v>
      </c>
      <c r="E536" s="4">
        <f t="shared" si="24"/>
        <v>164.3212</v>
      </c>
      <c r="F536" s="4">
        <f t="shared" si="26"/>
        <v>6.5412000000000035</v>
      </c>
      <c r="G536" s="12">
        <v>2023</v>
      </c>
    </row>
    <row r="537" spans="1:7" x14ac:dyDescent="0.2">
      <c r="A537" s="18">
        <v>45006.808692129627</v>
      </c>
      <c r="B537" s="4">
        <v>4.45</v>
      </c>
      <c r="C537" s="4">
        <v>1.23</v>
      </c>
      <c r="D537" s="4">
        <f t="shared" si="25"/>
        <v>5.4735000000000005</v>
      </c>
      <c r="E537" s="4">
        <f t="shared" si="24"/>
        <v>164.33350000000002</v>
      </c>
      <c r="F537" s="4">
        <f t="shared" si="26"/>
        <v>6.5535000000000139</v>
      </c>
      <c r="G537" s="12">
        <v>2023</v>
      </c>
    </row>
    <row r="538" spans="1:7" x14ac:dyDescent="0.2">
      <c r="A538" s="18">
        <v>45006.823217592595</v>
      </c>
      <c r="B538" s="4">
        <v>4.46</v>
      </c>
      <c r="C538" s="4">
        <v>1.23</v>
      </c>
      <c r="D538" s="4">
        <f t="shared" si="25"/>
        <v>5.4858000000000002</v>
      </c>
      <c r="E538" s="4">
        <f t="shared" si="24"/>
        <v>164.34580000000003</v>
      </c>
      <c r="F538" s="4">
        <f t="shared" si="26"/>
        <v>6.5658000000000243</v>
      </c>
      <c r="G538" s="12">
        <v>2023</v>
      </c>
    </row>
    <row r="539" spans="1:7" x14ac:dyDescent="0.2">
      <c r="A539" s="18">
        <v>45006.836481481485</v>
      </c>
      <c r="B539" s="4">
        <v>4.47</v>
      </c>
      <c r="C539" s="4">
        <v>1.23</v>
      </c>
      <c r="D539" s="4">
        <f t="shared" si="25"/>
        <v>5.4981</v>
      </c>
      <c r="E539" s="4">
        <f t="shared" si="24"/>
        <v>164.35810000000001</v>
      </c>
      <c r="F539" s="4">
        <f t="shared" si="26"/>
        <v>6.5781000000000063</v>
      </c>
      <c r="G539" s="12">
        <v>2023</v>
      </c>
    </row>
    <row r="540" spans="1:7" x14ac:dyDescent="0.2">
      <c r="A540" s="18">
        <v>45006.843946759262</v>
      </c>
      <c r="B540" s="4">
        <v>4.4800000000000004</v>
      </c>
      <c r="C540" s="4">
        <v>1.23</v>
      </c>
      <c r="D540" s="4">
        <f t="shared" si="25"/>
        <v>5.5104000000000006</v>
      </c>
      <c r="E540" s="4">
        <f t="shared" si="24"/>
        <v>164.37040000000002</v>
      </c>
      <c r="F540" s="4">
        <f t="shared" si="26"/>
        <v>6.5904000000000167</v>
      </c>
      <c r="G540" s="12">
        <v>2023</v>
      </c>
    </row>
    <row r="541" spans="1:7" x14ac:dyDescent="0.2">
      <c r="A541" s="18">
        <v>45006.862546296295</v>
      </c>
      <c r="B541" s="4">
        <v>4.49</v>
      </c>
      <c r="C541" s="4">
        <v>1.23</v>
      </c>
      <c r="D541" s="4">
        <f t="shared" si="25"/>
        <v>5.5227000000000004</v>
      </c>
      <c r="E541" s="4">
        <f t="shared" si="24"/>
        <v>164.3827</v>
      </c>
      <c r="F541" s="4">
        <f t="shared" si="26"/>
        <v>6.6026999999999987</v>
      </c>
      <c r="G541" s="12">
        <v>2023</v>
      </c>
    </row>
    <row r="542" spans="1:7" x14ac:dyDescent="0.2">
      <c r="A542" s="18">
        <v>45006.874884259261</v>
      </c>
      <c r="B542" s="4">
        <v>4.5</v>
      </c>
      <c r="C542" s="4">
        <v>1.23</v>
      </c>
      <c r="D542" s="4">
        <f t="shared" si="25"/>
        <v>5.5350000000000001</v>
      </c>
      <c r="E542" s="4">
        <f t="shared" ref="E542:E605" si="27">D542+$E$91</f>
        <v>164.39500000000001</v>
      </c>
      <c r="F542" s="4">
        <f t="shared" si="26"/>
        <v>6.6150000000000091</v>
      </c>
      <c r="G542" s="12">
        <v>2023</v>
      </c>
    </row>
    <row r="543" spans="1:7" x14ac:dyDescent="0.2">
      <c r="A543" s="18">
        <v>45006.894988425927</v>
      </c>
      <c r="B543" s="4">
        <v>4.51</v>
      </c>
      <c r="C543" s="4">
        <v>1.23</v>
      </c>
      <c r="D543" s="4">
        <f t="shared" si="25"/>
        <v>5.5472999999999999</v>
      </c>
      <c r="E543" s="4">
        <f t="shared" si="27"/>
        <v>164.40730000000002</v>
      </c>
      <c r="F543" s="4">
        <f t="shared" si="26"/>
        <v>6.6273000000000195</v>
      </c>
      <c r="G543" s="12">
        <v>2023</v>
      </c>
    </row>
    <row r="544" spans="1:7" x14ac:dyDescent="0.2">
      <c r="A544" s="18">
        <v>45006.91510416667</v>
      </c>
      <c r="B544" s="4">
        <v>4.5199999999999996</v>
      </c>
      <c r="C544" s="4">
        <v>1.23</v>
      </c>
      <c r="D544" s="4">
        <f t="shared" si="25"/>
        <v>5.5595999999999997</v>
      </c>
      <c r="E544" s="4">
        <f t="shared" si="27"/>
        <v>164.4196</v>
      </c>
      <c r="F544" s="4">
        <f t="shared" si="26"/>
        <v>6.6396000000000015</v>
      </c>
      <c r="G544" s="12">
        <v>2023</v>
      </c>
    </row>
    <row r="545" spans="1:7" x14ac:dyDescent="0.2">
      <c r="A545" s="18">
        <v>45006.941307870373</v>
      </c>
      <c r="B545" s="4">
        <v>4.53</v>
      </c>
      <c r="C545" s="4">
        <v>1.23</v>
      </c>
      <c r="D545" s="4">
        <f t="shared" si="25"/>
        <v>5.5719000000000003</v>
      </c>
      <c r="E545" s="4">
        <f t="shared" si="27"/>
        <v>164.43190000000001</v>
      </c>
      <c r="F545" s="4">
        <f t="shared" si="26"/>
        <v>6.6519000000000119</v>
      </c>
      <c r="G545" s="12">
        <v>2023</v>
      </c>
    </row>
    <row r="546" spans="1:7" x14ac:dyDescent="0.2">
      <c r="A546" s="18">
        <v>45006.956655092596</v>
      </c>
      <c r="B546" s="4">
        <v>4.54</v>
      </c>
      <c r="C546" s="4">
        <v>1.23</v>
      </c>
      <c r="D546" s="4">
        <f t="shared" si="25"/>
        <v>5.5842000000000001</v>
      </c>
      <c r="E546" s="4">
        <f t="shared" si="27"/>
        <v>164.44420000000002</v>
      </c>
      <c r="F546" s="4">
        <f t="shared" si="26"/>
        <v>6.6642000000000223</v>
      </c>
      <c r="G546" s="12">
        <v>2023</v>
      </c>
    </row>
    <row r="547" spans="1:7" x14ac:dyDescent="0.2">
      <c r="A547" s="18">
        <v>45006.992604166669</v>
      </c>
      <c r="B547" s="4">
        <v>4.55</v>
      </c>
      <c r="C547" s="4">
        <v>1.23</v>
      </c>
      <c r="D547" s="4">
        <f t="shared" si="25"/>
        <v>5.5964999999999998</v>
      </c>
      <c r="E547" s="4">
        <f t="shared" si="27"/>
        <v>164.45650000000001</v>
      </c>
      <c r="F547" s="4">
        <f t="shared" si="26"/>
        <v>6.6765000000000043</v>
      </c>
      <c r="G547" s="12">
        <v>2023</v>
      </c>
    </row>
    <row r="548" spans="1:7" x14ac:dyDescent="0.2">
      <c r="A548" s="18">
        <v>45007.009525462963</v>
      </c>
      <c r="B548" s="4">
        <v>4.5599999999999996</v>
      </c>
      <c r="C548" s="4">
        <v>1.23</v>
      </c>
      <c r="D548" s="4">
        <f t="shared" si="25"/>
        <v>5.6087999999999996</v>
      </c>
      <c r="E548" s="4">
        <f t="shared" si="27"/>
        <v>164.46880000000002</v>
      </c>
      <c r="F548" s="4">
        <f t="shared" si="26"/>
        <v>6.6888000000000147</v>
      </c>
      <c r="G548" s="12">
        <v>2023</v>
      </c>
    </row>
    <row r="549" spans="1:7" x14ac:dyDescent="0.2">
      <c r="A549" s="18">
        <v>45007.025995370372</v>
      </c>
      <c r="B549" s="4">
        <v>4.57</v>
      </c>
      <c r="C549" s="4">
        <v>1.23</v>
      </c>
      <c r="D549" s="4">
        <f t="shared" si="25"/>
        <v>5.6211000000000002</v>
      </c>
      <c r="E549" s="4">
        <f t="shared" si="27"/>
        <v>164.48110000000003</v>
      </c>
      <c r="F549" s="4">
        <f t="shared" si="26"/>
        <v>6.7011000000000251</v>
      </c>
      <c r="G549" s="12">
        <v>2023</v>
      </c>
    </row>
    <row r="550" spans="1:7" x14ac:dyDescent="0.2">
      <c r="A550" s="18">
        <v>45007.049293981479</v>
      </c>
      <c r="B550" s="4">
        <v>4.58</v>
      </c>
      <c r="C550" s="4">
        <v>1.23</v>
      </c>
      <c r="D550" s="4">
        <f t="shared" si="25"/>
        <v>5.6334</v>
      </c>
      <c r="E550" s="4">
        <f t="shared" si="27"/>
        <v>164.49340000000001</v>
      </c>
      <c r="F550" s="4">
        <f t="shared" si="26"/>
        <v>6.7134000000000071</v>
      </c>
      <c r="G550" s="12">
        <v>2023</v>
      </c>
    </row>
    <row r="551" spans="1:7" x14ac:dyDescent="0.2">
      <c r="A551" s="18">
        <v>45007.464224537034</v>
      </c>
      <c r="B551" s="4">
        <v>4.59</v>
      </c>
      <c r="C551" s="4">
        <v>1.23</v>
      </c>
      <c r="D551" s="4">
        <f t="shared" si="25"/>
        <v>5.6456999999999997</v>
      </c>
      <c r="E551" s="4">
        <f t="shared" si="27"/>
        <v>164.50570000000002</v>
      </c>
      <c r="F551" s="4">
        <f t="shared" si="26"/>
        <v>6.7257000000000176</v>
      </c>
      <c r="G551" s="12">
        <v>2023</v>
      </c>
    </row>
    <row r="552" spans="1:7" x14ac:dyDescent="0.2">
      <c r="A552" s="18">
        <v>45007.49359953704</v>
      </c>
      <c r="B552" s="4">
        <v>4.5999999999999996</v>
      </c>
      <c r="C552" s="4">
        <v>1.23</v>
      </c>
      <c r="D552" s="4">
        <f t="shared" si="25"/>
        <v>5.6579999999999995</v>
      </c>
      <c r="E552" s="4">
        <f t="shared" si="27"/>
        <v>164.518</v>
      </c>
      <c r="F552" s="4">
        <f t="shared" si="26"/>
        <v>6.7379999999999995</v>
      </c>
      <c r="G552" s="12">
        <v>2023</v>
      </c>
    </row>
    <row r="553" spans="1:7" x14ac:dyDescent="0.2">
      <c r="A553" s="18">
        <v>45008.678900462961</v>
      </c>
      <c r="B553" s="4">
        <v>4.6100000000000003</v>
      </c>
      <c r="C553" s="4">
        <v>1.23</v>
      </c>
      <c r="D553" s="4">
        <f t="shared" si="25"/>
        <v>5.6703000000000001</v>
      </c>
      <c r="E553" s="4">
        <f t="shared" si="27"/>
        <v>164.53030000000001</v>
      </c>
      <c r="F553" s="4">
        <f t="shared" si="26"/>
        <v>6.75030000000001</v>
      </c>
      <c r="G553" s="12">
        <v>2023</v>
      </c>
    </row>
    <row r="554" spans="1:7" x14ac:dyDescent="0.2">
      <c r="A554" s="18">
        <v>45009.420289351852</v>
      </c>
      <c r="B554" s="4">
        <v>4.62</v>
      </c>
      <c r="C554" s="4">
        <v>1.23</v>
      </c>
      <c r="D554" s="4">
        <f t="shared" si="25"/>
        <v>5.6825999999999999</v>
      </c>
      <c r="E554" s="4">
        <f t="shared" si="27"/>
        <v>164.54260000000002</v>
      </c>
      <c r="F554" s="4">
        <f t="shared" si="26"/>
        <v>6.7626000000000204</v>
      </c>
      <c r="G554" s="12">
        <v>2023</v>
      </c>
    </row>
    <row r="555" spans="1:7" x14ac:dyDescent="0.2">
      <c r="A555" s="18">
        <v>45009.421643518515</v>
      </c>
      <c r="B555" s="4">
        <v>4.63</v>
      </c>
      <c r="C555" s="4">
        <v>1.23</v>
      </c>
      <c r="D555" s="4">
        <f t="shared" si="25"/>
        <v>5.6948999999999996</v>
      </c>
      <c r="E555" s="4">
        <f t="shared" si="27"/>
        <v>164.5549</v>
      </c>
      <c r="F555" s="4">
        <f t="shared" si="26"/>
        <v>6.7749000000000024</v>
      </c>
      <c r="G555" s="12">
        <v>2023</v>
      </c>
    </row>
    <row r="556" spans="1:7" x14ac:dyDescent="0.2">
      <c r="A556" s="18">
        <v>45009.423530092594</v>
      </c>
      <c r="B556" s="4">
        <v>4.6399999999999997</v>
      </c>
      <c r="C556" s="4">
        <v>1.23</v>
      </c>
      <c r="D556" s="4">
        <f t="shared" si="25"/>
        <v>5.7071999999999994</v>
      </c>
      <c r="E556" s="4">
        <f t="shared" si="27"/>
        <v>164.56720000000001</v>
      </c>
      <c r="F556" s="4">
        <f t="shared" si="26"/>
        <v>6.7872000000000128</v>
      </c>
      <c r="G556" s="12">
        <v>2023</v>
      </c>
    </row>
    <row r="557" spans="1:7" x14ac:dyDescent="0.2">
      <c r="A557" s="18">
        <v>45009.427407407406</v>
      </c>
      <c r="B557" s="4">
        <v>4.6500000000000004</v>
      </c>
      <c r="C557" s="4">
        <v>1.23</v>
      </c>
      <c r="D557" s="4">
        <f t="shared" si="25"/>
        <v>5.7195</v>
      </c>
      <c r="E557" s="4">
        <f t="shared" si="27"/>
        <v>164.57950000000002</v>
      </c>
      <c r="F557" s="4">
        <f t="shared" si="26"/>
        <v>6.7995000000000232</v>
      </c>
      <c r="G557" s="12">
        <v>2023</v>
      </c>
    </row>
    <row r="558" spans="1:7" x14ac:dyDescent="0.2">
      <c r="A558" s="18">
        <v>45009.430601851855</v>
      </c>
      <c r="B558" s="4">
        <v>4.66</v>
      </c>
      <c r="C558" s="4">
        <v>1.23</v>
      </c>
      <c r="D558" s="4">
        <f t="shared" si="25"/>
        <v>5.7317999999999998</v>
      </c>
      <c r="E558" s="4">
        <f t="shared" si="27"/>
        <v>164.59180000000001</v>
      </c>
      <c r="F558" s="4">
        <f t="shared" si="26"/>
        <v>6.8118000000000052</v>
      </c>
      <c r="G558" s="12">
        <v>2023</v>
      </c>
    </row>
    <row r="559" spans="1:7" x14ac:dyDescent="0.2">
      <c r="A559" s="18">
        <v>45009.437048611115</v>
      </c>
      <c r="B559" s="4">
        <v>4.67</v>
      </c>
      <c r="C559" s="4">
        <v>1.23</v>
      </c>
      <c r="D559" s="4">
        <f t="shared" si="25"/>
        <v>5.7440999999999995</v>
      </c>
      <c r="E559" s="4">
        <f t="shared" si="27"/>
        <v>164.60410000000002</v>
      </c>
      <c r="F559" s="4">
        <f t="shared" si="26"/>
        <v>6.8241000000000156</v>
      </c>
      <c r="G559" s="12">
        <v>2023</v>
      </c>
    </row>
    <row r="560" spans="1:7" x14ac:dyDescent="0.2">
      <c r="A560" s="18">
        <v>45009.445011574076</v>
      </c>
      <c r="B560" s="4">
        <v>4.68</v>
      </c>
      <c r="C560" s="4">
        <v>1.23</v>
      </c>
      <c r="D560" s="4">
        <f t="shared" si="25"/>
        <v>5.7563999999999993</v>
      </c>
      <c r="E560" s="4">
        <f t="shared" si="27"/>
        <v>164.6164</v>
      </c>
      <c r="F560" s="4">
        <f t="shared" si="26"/>
        <v>6.8363999999999976</v>
      </c>
      <c r="G560" s="12">
        <v>2023</v>
      </c>
    </row>
    <row r="561" spans="1:7" x14ac:dyDescent="0.2">
      <c r="A561" s="18">
        <v>45009.453946759262</v>
      </c>
      <c r="B561" s="4">
        <v>4.6900000000000004</v>
      </c>
      <c r="C561" s="4">
        <v>1.23</v>
      </c>
      <c r="D561" s="4">
        <f t="shared" si="25"/>
        <v>5.7687000000000008</v>
      </c>
      <c r="E561" s="4">
        <f t="shared" si="27"/>
        <v>164.62870000000001</v>
      </c>
      <c r="F561" s="4">
        <f t="shared" si="26"/>
        <v>6.848700000000008</v>
      </c>
      <c r="G561" s="12">
        <v>2023</v>
      </c>
    </row>
    <row r="562" spans="1:7" x14ac:dyDescent="0.2">
      <c r="A562" s="18">
        <v>45009.459039351852</v>
      </c>
      <c r="B562" s="4">
        <v>4.7</v>
      </c>
      <c r="C562" s="4">
        <v>1.23</v>
      </c>
      <c r="D562" s="4">
        <f t="shared" si="25"/>
        <v>5.7809999999999997</v>
      </c>
      <c r="E562" s="4">
        <f t="shared" si="27"/>
        <v>164.64100000000002</v>
      </c>
      <c r="F562" s="4">
        <f t="shared" si="26"/>
        <v>6.8610000000000184</v>
      </c>
      <c r="G562" s="12">
        <v>2023</v>
      </c>
    </row>
    <row r="563" spans="1:7" x14ac:dyDescent="0.2">
      <c r="A563" s="18">
        <v>45009.470219907409</v>
      </c>
      <c r="B563" s="4">
        <v>4.71</v>
      </c>
      <c r="C563" s="4">
        <v>1.23</v>
      </c>
      <c r="D563" s="4">
        <f t="shared" si="25"/>
        <v>5.7932999999999995</v>
      </c>
      <c r="E563" s="4">
        <f t="shared" si="27"/>
        <v>164.6533</v>
      </c>
      <c r="F563" s="4">
        <f t="shared" si="26"/>
        <v>6.8733000000000004</v>
      </c>
      <c r="G563" s="12">
        <v>2023</v>
      </c>
    </row>
    <row r="564" spans="1:7" x14ac:dyDescent="0.2">
      <c r="A564" s="18">
        <v>45009.696331018517</v>
      </c>
      <c r="B564" s="4">
        <v>4.72</v>
      </c>
      <c r="C564" s="4">
        <v>1.23</v>
      </c>
      <c r="D564" s="4">
        <f t="shared" si="25"/>
        <v>5.8055999999999992</v>
      </c>
      <c r="E564" s="4">
        <f t="shared" si="27"/>
        <v>164.66560000000001</v>
      </c>
      <c r="F564" s="4">
        <f t="shared" si="26"/>
        <v>6.8856000000000108</v>
      </c>
      <c r="G564" s="12">
        <v>2023</v>
      </c>
    </row>
    <row r="565" spans="1:7" x14ac:dyDescent="0.2">
      <c r="A565" s="18">
        <v>45015.362372685187</v>
      </c>
      <c r="B565" s="4">
        <v>4.7300000000000004</v>
      </c>
      <c r="C565" s="4">
        <v>1.23</v>
      </c>
      <c r="D565" s="4">
        <f t="shared" si="25"/>
        <v>5.8179000000000007</v>
      </c>
      <c r="E565" s="4">
        <f t="shared" si="27"/>
        <v>164.67790000000002</v>
      </c>
      <c r="F565" s="4">
        <f t="shared" si="26"/>
        <v>6.8979000000000212</v>
      </c>
      <c r="G565" s="12">
        <v>2023</v>
      </c>
    </row>
    <row r="566" spans="1:7" x14ac:dyDescent="0.2">
      <c r="A566" s="18">
        <v>45015.366747685184</v>
      </c>
      <c r="B566" s="4">
        <v>4.74</v>
      </c>
      <c r="C566" s="4">
        <v>1.23</v>
      </c>
      <c r="D566" s="4">
        <f t="shared" si="25"/>
        <v>5.8302000000000005</v>
      </c>
      <c r="E566" s="4">
        <f t="shared" si="27"/>
        <v>164.6902</v>
      </c>
      <c r="F566" s="4">
        <f t="shared" si="26"/>
        <v>6.9102000000000032</v>
      </c>
      <c r="G566" s="12">
        <v>2023</v>
      </c>
    </row>
    <row r="567" spans="1:7" x14ac:dyDescent="0.2">
      <c r="A567" s="18">
        <v>45015.371215277781</v>
      </c>
      <c r="B567" s="4">
        <v>4.75</v>
      </c>
      <c r="C567" s="4">
        <v>1.23</v>
      </c>
      <c r="D567" s="4">
        <f t="shared" si="25"/>
        <v>5.8425000000000002</v>
      </c>
      <c r="E567" s="4">
        <f t="shared" si="27"/>
        <v>164.70250000000001</v>
      </c>
      <c r="F567" s="4">
        <f t="shared" si="26"/>
        <v>6.9225000000000136</v>
      </c>
      <c r="G567" s="12">
        <v>2023</v>
      </c>
    </row>
    <row r="568" spans="1:7" x14ac:dyDescent="0.2">
      <c r="A568" s="18">
        <v>45015.376909722225</v>
      </c>
      <c r="B568" s="4">
        <v>4.76</v>
      </c>
      <c r="C568" s="4">
        <v>1.23</v>
      </c>
      <c r="D568" s="4">
        <f t="shared" si="25"/>
        <v>5.8548</v>
      </c>
      <c r="E568" s="4">
        <f t="shared" si="27"/>
        <v>164.71480000000003</v>
      </c>
      <c r="F568" s="4">
        <f t="shared" si="26"/>
        <v>6.9348000000000241</v>
      </c>
      <c r="G568" s="12">
        <v>2023</v>
      </c>
    </row>
    <row r="569" spans="1:7" x14ac:dyDescent="0.2">
      <c r="A569" s="18">
        <v>45015.386041666665</v>
      </c>
      <c r="B569" s="4">
        <v>4.7699999999999996</v>
      </c>
      <c r="C569" s="4">
        <v>1.23</v>
      </c>
      <c r="D569" s="4">
        <f t="shared" ref="D569:D632" si="28">B569*C569</f>
        <v>5.8670999999999998</v>
      </c>
      <c r="E569" s="4">
        <f t="shared" si="27"/>
        <v>164.72710000000001</v>
      </c>
      <c r="F569" s="4">
        <f t="shared" si="26"/>
        <v>6.947100000000006</v>
      </c>
      <c r="G569" s="12">
        <v>2023</v>
      </c>
    </row>
    <row r="570" spans="1:7" x14ac:dyDescent="0.2">
      <c r="A570" s="18">
        <v>45015.394513888888</v>
      </c>
      <c r="B570" s="4">
        <v>4.78</v>
      </c>
      <c r="C570" s="4">
        <v>1.23</v>
      </c>
      <c r="D570" s="4">
        <f t="shared" si="28"/>
        <v>5.8794000000000004</v>
      </c>
      <c r="E570" s="4">
        <f t="shared" si="27"/>
        <v>164.73940000000002</v>
      </c>
      <c r="F570" s="4">
        <f t="shared" si="26"/>
        <v>6.9594000000000165</v>
      </c>
      <c r="G570" s="12">
        <v>2023</v>
      </c>
    </row>
    <row r="571" spans="1:7" x14ac:dyDescent="0.2">
      <c r="A571" s="18">
        <v>45015.423414351855</v>
      </c>
      <c r="B571" s="4">
        <v>4.79</v>
      </c>
      <c r="C571" s="4">
        <v>1.23</v>
      </c>
      <c r="D571" s="4">
        <f t="shared" si="28"/>
        <v>5.8917000000000002</v>
      </c>
      <c r="E571" s="4">
        <f t="shared" si="27"/>
        <v>164.75170000000003</v>
      </c>
      <c r="F571" s="4">
        <f t="shared" si="26"/>
        <v>6.9717000000000269</v>
      </c>
      <c r="G571" s="12">
        <v>2023</v>
      </c>
    </row>
    <row r="572" spans="1:7" x14ac:dyDescent="0.2">
      <c r="A572" s="18">
        <v>45016.356435185182</v>
      </c>
      <c r="B572" s="4">
        <v>4.8</v>
      </c>
      <c r="C572" s="4">
        <v>1.23</v>
      </c>
      <c r="D572" s="4">
        <f t="shared" si="28"/>
        <v>5.9039999999999999</v>
      </c>
      <c r="E572" s="4">
        <f t="shared" si="27"/>
        <v>164.76400000000001</v>
      </c>
      <c r="F572" s="4">
        <f t="shared" si="26"/>
        <v>6.9840000000000089</v>
      </c>
      <c r="G572" s="12">
        <v>2023</v>
      </c>
    </row>
    <row r="573" spans="1:7" x14ac:dyDescent="0.2">
      <c r="A573" s="18">
        <v>45016.37122685185</v>
      </c>
      <c r="B573" s="4">
        <v>4.8099999999999996</v>
      </c>
      <c r="C573" s="4">
        <v>1.23</v>
      </c>
      <c r="D573" s="4">
        <f t="shared" si="28"/>
        <v>5.9162999999999997</v>
      </c>
      <c r="E573" s="4">
        <f t="shared" si="27"/>
        <v>164.77630000000002</v>
      </c>
      <c r="F573" s="4">
        <f t="shared" si="26"/>
        <v>6.9963000000000193</v>
      </c>
      <c r="G573" s="12">
        <v>2023</v>
      </c>
    </row>
    <row r="574" spans="1:7" x14ac:dyDescent="0.2">
      <c r="A574" s="18">
        <v>45016.382476851853</v>
      </c>
      <c r="B574" s="4">
        <v>4.82</v>
      </c>
      <c r="C574" s="4">
        <v>1.23</v>
      </c>
      <c r="D574" s="4">
        <f t="shared" si="28"/>
        <v>5.9286000000000003</v>
      </c>
      <c r="E574" s="4">
        <f t="shared" si="27"/>
        <v>164.7886</v>
      </c>
      <c r="F574" s="4">
        <f t="shared" si="26"/>
        <v>7.0086000000000013</v>
      </c>
      <c r="G574" s="12">
        <v>2023</v>
      </c>
    </row>
    <row r="575" spans="1:7" x14ac:dyDescent="0.2">
      <c r="A575" s="18">
        <v>45059.63758101852</v>
      </c>
      <c r="B575" s="4">
        <v>4.83</v>
      </c>
      <c r="C575" s="4">
        <v>1.23</v>
      </c>
      <c r="D575" s="4">
        <f t="shared" si="28"/>
        <v>5.9409000000000001</v>
      </c>
      <c r="E575" s="4">
        <f t="shared" si="27"/>
        <v>164.80090000000001</v>
      </c>
      <c r="F575" s="4">
        <f t="shared" si="26"/>
        <v>7.0209000000000117</v>
      </c>
      <c r="G575" s="12">
        <v>2023</v>
      </c>
    </row>
    <row r="576" spans="1:7" x14ac:dyDescent="0.2">
      <c r="A576" s="18">
        <v>45059.684120370373</v>
      </c>
      <c r="B576" s="4">
        <v>4.84</v>
      </c>
      <c r="C576" s="4">
        <v>1.23</v>
      </c>
      <c r="D576" s="4">
        <f t="shared" si="28"/>
        <v>5.9531999999999998</v>
      </c>
      <c r="E576" s="4">
        <f t="shared" si="27"/>
        <v>164.81320000000002</v>
      </c>
      <c r="F576" s="4">
        <f t="shared" si="26"/>
        <v>7.0332000000000221</v>
      </c>
      <c r="G576" s="12">
        <v>2023</v>
      </c>
    </row>
    <row r="577" spans="1:7" x14ac:dyDescent="0.2">
      <c r="A577" s="18">
        <v>45059.696400462963</v>
      </c>
      <c r="B577" s="4">
        <v>4.8499999999999996</v>
      </c>
      <c r="C577" s="4">
        <v>1.23</v>
      </c>
      <c r="D577" s="4">
        <f t="shared" si="28"/>
        <v>5.9654999999999996</v>
      </c>
      <c r="E577" s="4">
        <f t="shared" si="27"/>
        <v>164.82550000000001</v>
      </c>
      <c r="F577" s="4">
        <f t="shared" si="26"/>
        <v>7.0455000000000041</v>
      </c>
      <c r="G577" s="12">
        <v>2023</v>
      </c>
    </row>
    <row r="578" spans="1:7" x14ac:dyDescent="0.2">
      <c r="A578" s="18">
        <v>45059.701064814813</v>
      </c>
      <c r="B578" s="4">
        <v>4.8600000000000003</v>
      </c>
      <c r="C578" s="4">
        <v>1.23</v>
      </c>
      <c r="D578" s="4">
        <f t="shared" si="28"/>
        <v>5.9778000000000002</v>
      </c>
      <c r="E578" s="4">
        <f t="shared" si="27"/>
        <v>164.83780000000002</v>
      </c>
      <c r="F578" s="4">
        <f t="shared" si="26"/>
        <v>7.0578000000000145</v>
      </c>
      <c r="G578" s="12">
        <v>2023</v>
      </c>
    </row>
    <row r="579" spans="1:7" x14ac:dyDescent="0.2">
      <c r="A579" s="18">
        <v>45060.138888888891</v>
      </c>
      <c r="B579" s="4">
        <v>4.87</v>
      </c>
      <c r="C579" s="4">
        <v>1.23</v>
      </c>
      <c r="D579" s="4">
        <f t="shared" si="28"/>
        <v>5.9901</v>
      </c>
      <c r="E579" s="4">
        <f t="shared" si="27"/>
        <v>164.85010000000003</v>
      </c>
      <c r="F579" s="4">
        <f t="shared" ref="F579:F642" si="29">E579-157.78</f>
        <v>7.0701000000000249</v>
      </c>
      <c r="G579" s="12">
        <v>2023</v>
      </c>
    </row>
    <row r="580" spans="1:7" x14ac:dyDescent="0.2">
      <c r="A580" s="18">
        <v>45060.1637962963</v>
      </c>
      <c r="B580" s="4">
        <v>4.88</v>
      </c>
      <c r="C580" s="4">
        <v>1.23</v>
      </c>
      <c r="D580" s="4">
        <f t="shared" si="28"/>
        <v>6.0023999999999997</v>
      </c>
      <c r="E580" s="4">
        <f t="shared" si="27"/>
        <v>164.86240000000001</v>
      </c>
      <c r="F580" s="4">
        <f t="shared" si="29"/>
        <v>7.0824000000000069</v>
      </c>
      <c r="G580" s="12">
        <v>2023</v>
      </c>
    </row>
    <row r="581" spans="1:7" x14ac:dyDescent="0.2">
      <c r="A581" s="18">
        <v>45060.167847222219</v>
      </c>
      <c r="B581" s="4">
        <v>4.8899999999999997</v>
      </c>
      <c r="C581" s="4">
        <v>1.23</v>
      </c>
      <c r="D581" s="4">
        <f t="shared" si="28"/>
        <v>6.0146999999999995</v>
      </c>
      <c r="E581" s="4">
        <f t="shared" si="27"/>
        <v>164.87470000000002</v>
      </c>
      <c r="F581" s="4">
        <f t="shared" si="29"/>
        <v>7.0947000000000173</v>
      </c>
      <c r="G581" s="12">
        <v>2023</v>
      </c>
    </row>
    <row r="582" spans="1:7" x14ac:dyDescent="0.2">
      <c r="A582" s="18">
        <v>45060.172534722224</v>
      </c>
      <c r="B582" s="4">
        <v>4.9000000000000004</v>
      </c>
      <c r="C582" s="4">
        <v>1.23</v>
      </c>
      <c r="D582" s="4">
        <f t="shared" si="28"/>
        <v>6.0270000000000001</v>
      </c>
      <c r="E582" s="4">
        <f t="shared" si="27"/>
        <v>164.887</v>
      </c>
      <c r="F582" s="4">
        <f t="shared" si="29"/>
        <v>7.1069999999999993</v>
      </c>
      <c r="G582" s="12">
        <v>2023</v>
      </c>
    </row>
    <row r="583" spans="1:7" x14ac:dyDescent="0.2">
      <c r="A583" s="18">
        <v>45062.128668981481</v>
      </c>
      <c r="B583" s="4">
        <v>4.91</v>
      </c>
      <c r="C583" s="4">
        <v>1.23</v>
      </c>
      <c r="D583" s="4">
        <f t="shared" si="28"/>
        <v>6.0392999999999999</v>
      </c>
      <c r="E583" s="4">
        <f t="shared" si="27"/>
        <v>164.89930000000001</v>
      </c>
      <c r="F583" s="4">
        <f t="shared" si="29"/>
        <v>7.1193000000000097</v>
      </c>
      <c r="G583" s="12">
        <v>2023</v>
      </c>
    </row>
    <row r="584" spans="1:7" x14ac:dyDescent="0.2">
      <c r="A584" s="18">
        <v>45063.165069444447</v>
      </c>
      <c r="B584" s="4">
        <v>4.92</v>
      </c>
      <c r="C584" s="4">
        <v>1.23</v>
      </c>
      <c r="D584" s="4">
        <f t="shared" si="28"/>
        <v>6.0515999999999996</v>
      </c>
      <c r="E584" s="4">
        <f t="shared" si="27"/>
        <v>164.91160000000002</v>
      </c>
      <c r="F584" s="4">
        <f t="shared" si="29"/>
        <v>7.1316000000000201</v>
      </c>
      <c r="G584" s="12">
        <v>2023</v>
      </c>
    </row>
    <row r="585" spans="1:7" x14ac:dyDescent="0.2">
      <c r="A585" s="18">
        <v>45063.174097222225</v>
      </c>
      <c r="B585" s="4">
        <v>4.93</v>
      </c>
      <c r="C585" s="4">
        <v>1.23</v>
      </c>
      <c r="D585" s="4">
        <f t="shared" si="28"/>
        <v>6.0638999999999994</v>
      </c>
      <c r="E585" s="4">
        <f t="shared" si="27"/>
        <v>164.9239</v>
      </c>
      <c r="F585" s="4">
        <f t="shared" si="29"/>
        <v>7.1439000000000021</v>
      </c>
      <c r="G585" s="12">
        <v>2023</v>
      </c>
    </row>
    <row r="586" spans="1:7" x14ac:dyDescent="0.2">
      <c r="A586" s="18">
        <v>45063.181643518517</v>
      </c>
      <c r="B586" s="4">
        <v>4.9400000000000004</v>
      </c>
      <c r="C586" s="4">
        <v>1.23</v>
      </c>
      <c r="D586" s="4">
        <f t="shared" si="28"/>
        <v>6.0762</v>
      </c>
      <c r="E586" s="4">
        <f t="shared" si="27"/>
        <v>164.93620000000001</v>
      </c>
      <c r="F586" s="4">
        <f t="shared" si="29"/>
        <v>7.1562000000000126</v>
      </c>
      <c r="G586" s="12">
        <v>2023</v>
      </c>
    </row>
    <row r="587" spans="1:7" x14ac:dyDescent="0.2">
      <c r="A587" s="18">
        <v>45063.22865740741</v>
      </c>
      <c r="B587" s="4">
        <v>4.95</v>
      </c>
      <c r="C587" s="4">
        <v>1.23</v>
      </c>
      <c r="D587" s="4">
        <f t="shared" si="28"/>
        <v>6.0884999999999998</v>
      </c>
      <c r="E587" s="4">
        <f t="shared" si="27"/>
        <v>164.94850000000002</v>
      </c>
      <c r="F587" s="4">
        <f t="shared" si="29"/>
        <v>7.168500000000023</v>
      </c>
      <c r="G587" s="12">
        <v>2023</v>
      </c>
    </row>
    <row r="588" spans="1:7" x14ac:dyDescent="0.2">
      <c r="A588" s="18">
        <v>45063.264004629629</v>
      </c>
      <c r="B588" s="4">
        <v>4.96</v>
      </c>
      <c r="C588" s="4">
        <v>1.23</v>
      </c>
      <c r="D588" s="4">
        <f t="shared" si="28"/>
        <v>6.1007999999999996</v>
      </c>
      <c r="E588" s="4">
        <f t="shared" si="27"/>
        <v>164.96080000000001</v>
      </c>
      <c r="F588" s="4">
        <f t="shared" si="29"/>
        <v>7.180800000000005</v>
      </c>
      <c r="G588" s="12">
        <v>2023</v>
      </c>
    </row>
    <row r="589" spans="1:7" x14ac:dyDescent="0.2">
      <c r="A589" s="18">
        <v>45063.30097222222</v>
      </c>
      <c r="B589" s="4">
        <v>4.97</v>
      </c>
      <c r="C589" s="4">
        <v>1.23</v>
      </c>
      <c r="D589" s="4">
        <f t="shared" si="28"/>
        <v>6.1130999999999993</v>
      </c>
      <c r="E589" s="4">
        <f t="shared" si="27"/>
        <v>164.97310000000002</v>
      </c>
      <c r="F589" s="4">
        <f t="shared" si="29"/>
        <v>7.1931000000000154</v>
      </c>
      <c r="G589" s="12">
        <v>2023</v>
      </c>
    </row>
    <row r="590" spans="1:7" x14ac:dyDescent="0.2">
      <c r="A590" s="18">
        <v>45063.305844907409</v>
      </c>
      <c r="B590" s="4">
        <v>4.9800000000000004</v>
      </c>
      <c r="C590" s="4">
        <v>1.23</v>
      </c>
      <c r="D590" s="4">
        <f t="shared" si="28"/>
        <v>6.1254000000000008</v>
      </c>
      <c r="E590" s="4">
        <f t="shared" si="27"/>
        <v>164.98540000000003</v>
      </c>
      <c r="F590" s="4">
        <f t="shared" si="29"/>
        <v>7.2054000000000258</v>
      </c>
      <c r="G590" s="12">
        <v>2023</v>
      </c>
    </row>
    <row r="591" spans="1:7" x14ac:dyDescent="0.2">
      <c r="A591" s="18">
        <v>45063.345300925925</v>
      </c>
      <c r="B591" s="4">
        <v>4.99</v>
      </c>
      <c r="C591" s="4">
        <v>1.23</v>
      </c>
      <c r="D591" s="4">
        <f t="shared" si="28"/>
        <v>6.1377000000000006</v>
      </c>
      <c r="E591" s="4">
        <f t="shared" si="27"/>
        <v>164.99770000000001</v>
      </c>
      <c r="F591" s="4">
        <f t="shared" si="29"/>
        <v>7.2177000000000078</v>
      </c>
      <c r="G591" s="12">
        <v>2023</v>
      </c>
    </row>
    <row r="592" spans="1:7" x14ac:dyDescent="0.2">
      <c r="A592" s="18">
        <v>45066.629328703704</v>
      </c>
      <c r="B592" s="4">
        <v>5</v>
      </c>
      <c r="C592" s="4">
        <v>1.23</v>
      </c>
      <c r="D592" s="4">
        <f t="shared" si="28"/>
        <v>6.15</v>
      </c>
      <c r="E592" s="4">
        <f t="shared" si="27"/>
        <v>165.01000000000002</v>
      </c>
      <c r="F592" s="4">
        <f t="shared" si="29"/>
        <v>7.2300000000000182</v>
      </c>
      <c r="G592" s="12">
        <v>2023</v>
      </c>
    </row>
    <row r="593" spans="1:7" x14ac:dyDescent="0.2">
      <c r="A593" s="18">
        <v>45066.630381944444</v>
      </c>
      <c r="B593" s="4">
        <v>5.01</v>
      </c>
      <c r="C593" s="4">
        <v>1.23</v>
      </c>
      <c r="D593" s="4">
        <f t="shared" si="28"/>
        <v>6.1622999999999992</v>
      </c>
      <c r="E593" s="4">
        <f t="shared" si="27"/>
        <v>165.0223</v>
      </c>
      <c r="F593" s="4">
        <f t="shared" si="29"/>
        <v>7.2423000000000002</v>
      </c>
      <c r="G593" s="12">
        <v>2023</v>
      </c>
    </row>
    <row r="594" spans="1:7" x14ac:dyDescent="0.2">
      <c r="A594" s="18">
        <v>45066.632048611114</v>
      </c>
      <c r="B594" s="4">
        <v>5.0199999999999996</v>
      </c>
      <c r="C594" s="4">
        <v>1.23</v>
      </c>
      <c r="D594" s="4">
        <f t="shared" si="28"/>
        <v>6.174599999999999</v>
      </c>
      <c r="E594" s="4">
        <f t="shared" si="27"/>
        <v>165.03460000000001</v>
      </c>
      <c r="F594" s="4">
        <f t="shared" si="29"/>
        <v>7.2546000000000106</v>
      </c>
      <c r="G594" s="12">
        <v>2023</v>
      </c>
    </row>
    <row r="595" spans="1:7" x14ac:dyDescent="0.2">
      <c r="A595" s="18">
        <v>45066.6328587963</v>
      </c>
      <c r="B595" s="4">
        <v>5.03</v>
      </c>
      <c r="C595" s="4">
        <v>1.23</v>
      </c>
      <c r="D595" s="4">
        <f t="shared" si="28"/>
        <v>6.1869000000000005</v>
      </c>
      <c r="E595" s="4">
        <f t="shared" si="27"/>
        <v>165.04690000000002</v>
      </c>
      <c r="F595" s="4">
        <f t="shared" si="29"/>
        <v>7.266900000000021</v>
      </c>
      <c r="G595" s="12">
        <v>2023</v>
      </c>
    </row>
    <row r="596" spans="1:7" x14ac:dyDescent="0.2">
      <c r="A596" s="18">
        <v>45066.634988425925</v>
      </c>
      <c r="B596" s="4">
        <v>5.04</v>
      </c>
      <c r="C596" s="4">
        <v>1.23</v>
      </c>
      <c r="D596" s="4">
        <f t="shared" si="28"/>
        <v>6.1992000000000003</v>
      </c>
      <c r="E596" s="4">
        <f t="shared" si="27"/>
        <v>165.0592</v>
      </c>
      <c r="F596" s="4">
        <f t="shared" si="29"/>
        <v>7.279200000000003</v>
      </c>
      <c r="G596" s="12">
        <v>2023</v>
      </c>
    </row>
    <row r="597" spans="1:7" x14ac:dyDescent="0.2">
      <c r="A597" s="18">
        <v>45066.646261574075</v>
      </c>
      <c r="B597" s="4">
        <v>5.05</v>
      </c>
      <c r="C597" s="4">
        <v>1.23</v>
      </c>
      <c r="D597" s="4">
        <f t="shared" si="28"/>
        <v>6.2115</v>
      </c>
      <c r="E597" s="4">
        <f t="shared" si="27"/>
        <v>165.07150000000001</v>
      </c>
      <c r="F597" s="4">
        <f t="shared" si="29"/>
        <v>7.2915000000000134</v>
      </c>
      <c r="G597" s="12">
        <v>2023</v>
      </c>
    </row>
    <row r="598" spans="1:7" x14ac:dyDescent="0.2">
      <c r="A598" s="18">
        <v>45067.626388888886</v>
      </c>
      <c r="B598" s="4">
        <v>5.0599999999999996</v>
      </c>
      <c r="C598" s="4">
        <v>1.23</v>
      </c>
      <c r="D598" s="4">
        <f t="shared" si="28"/>
        <v>6.2237999999999998</v>
      </c>
      <c r="E598" s="4">
        <f t="shared" si="27"/>
        <v>165.08380000000002</v>
      </c>
      <c r="F598" s="4">
        <f t="shared" si="29"/>
        <v>7.3038000000000238</v>
      </c>
      <c r="G598" s="12">
        <v>2023</v>
      </c>
    </row>
    <row r="599" spans="1:7" x14ac:dyDescent="0.2">
      <c r="A599" s="18">
        <v>45067.62840277778</v>
      </c>
      <c r="B599" s="4">
        <v>5.07</v>
      </c>
      <c r="C599" s="4">
        <v>1.23</v>
      </c>
      <c r="D599" s="4">
        <f t="shared" si="28"/>
        <v>6.2361000000000004</v>
      </c>
      <c r="E599" s="4">
        <f t="shared" si="27"/>
        <v>165.09610000000001</v>
      </c>
      <c r="F599" s="4">
        <f t="shared" si="29"/>
        <v>7.3161000000000058</v>
      </c>
      <c r="G599" s="12">
        <v>2023</v>
      </c>
    </row>
    <row r="600" spans="1:7" x14ac:dyDescent="0.2">
      <c r="A600" s="18">
        <v>45067.630300925928</v>
      </c>
      <c r="B600" s="4">
        <v>5.08</v>
      </c>
      <c r="C600" s="4">
        <v>1.23</v>
      </c>
      <c r="D600" s="4">
        <f t="shared" si="28"/>
        <v>6.2484000000000002</v>
      </c>
      <c r="E600" s="4">
        <f t="shared" si="27"/>
        <v>165.10840000000002</v>
      </c>
      <c r="F600" s="4">
        <f t="shared" si="29"/>
        <v>7.3284000000000162</v>
      </c>
      <c r="G600" s="12">
        <v>2023</v>
      </c>
    </row>
    <row r="601" spans="1:7" x14ac:dyDescent="0.2">
      <c r="A601" s="18">
        <v>45068.515810185185</v>
      </c>
      <c r="B601" s="4">
        <v>5.09</v>
      </c>
      <c r="C601" s="4">
        <v>1.23</v>
      </c>
      <c r="D601" s="4">
        <f t="shared" si="28"/>
        <v>6.2606999999999999</v>
      </c>
      <c r="E601" s="4">
        <f t="shared" si="27"/>
        <v>165.1207</v>
      </c>
      <c r="F601" s="4">
        <f t="shared" si="29"/>
        <v>7.3406999999999982</v>
      </c>
      <c r="G601" s="12">
        <v>2023</v>
      </c>
    </row>
    <row r="602" spans="1:7" x14ac:dyDescent="0.2">
      <c r="A602" s="18">
        <v>45068.516284722224</v>
      </c>
      <c r="B602" s="4">
        <v>5.0999999999999996</v>
      </c>
      <c r="C602" s="4">
        <v>1.23</v>
      </c>
      <c r="D602" s="4">
        <f t="shared" si="28"/>
        <v>6.2729999999999997</v>
      </c>
      <c r="E602" s="4">
        <f t="shared" si="27"/>
        <v>165.13300000000001</v>
      </c>
      <c r="F602" s="4">
        <f t="shared" si="29"/>
        <v>7.3530000000000086</v>
      </c>
      <c r="G602" s="12">
        <v>2023</v>
      </c>
    </row>
    <row r="603" spans="1:7" x14ac:dyDescent="0.2">
      <c r="A603" s="18">
        <v>45068.516782407409</v>
      </c>
      <c r="B603" s="4">
        <v>5.1100000000000003</v>
      </c>
      <c r="C603" s="4">
        <v>1.23</v>
      </c>
      <c r="D603" s="4">
        <f t="shared" si="28"/>
        <v>6.2853000000000003</v>
      </c>
      <c r="E603" s="4">
        <f t="shared" si="27"/>
        <v>165.14530000000002</v>
      </c>
      <c r="F603" s="4">
        <f t="shared" si="29"/>
        <v>7.3653000000000191</v>
      </c>
      <c r="G603" s="12">
        <v>2023</v>
      </c>
    </row>
    <row r="604" spans="1:7" x14ac:dyDescent="0.2">
      <c r="A604" s="18">
        <v>45068.517280092594</v>
      </c>
      <c r="B604" s="4">
        <v>5.12</v>
      </c>
      <c r="C604" s="4">
        <v>1.23</v>
      </c>
      <c r="D604" s="4">
        <f t="shared" si="28"/>
        <v>6.2976000000000001</v>
      </c>
      <c r="E604" s="4">
        <f t="shared" si="27"/>
        <v>165.1576</v>
      </c>
      <c r="F604" s="4">
        <f t="shared" si="29"/>
        <v>7.377600000000001</v>
      </c>
      <c r="G604" s="12">
        <v>2023</v>
      </c>
    </row>
    <row r="605" spans="1:7" x14ac:dyDescent="0.2">
      <c r="A605" s="18">
        <v>45068.51767361111</v>
      </c>
      <c r="B605" s="4">
        <v>5.13</v>
      </c>
      <c r="C605" s="4">
        <v>1.23</v>
      </c>
      <c r="D605" s="4">
        <f t="shared" si="28"/>
        <v>6.3098999999999998</v>
      </c>
      <c r="E605" s="4">
        <f t="shared" si="27"/>
        <v>165.16990000000001</v>
      </c>
      <c r="F605" s="4">
        <f t="shared" si="29"/>
        <v>7.3899000000000115</v>
      </c>
      <c r="G605" s="12">
        <v>2023</v>
      </c>
    </row>
    <row r="606" spans="1:7" x14ac:dyDescent="0.2">
      <c r="A606" s="18">
        <v>45068.517939814818</v>
      </c>
      <c r="B606" s="4">
        <v>5.14</v>
      </c>
      <c r="C606" s="4">
        <v>1.23</v>
      </c>
      <c r="D606" s="4">
        <f t="shared" si="28"/>
        <v>6.3221999999999996</v>
      </c>
      <c r="E606" s="4">
        <f t="shared" ref="E606:E644" si="30">D606+$E$91</f>
        <v>165.18220000000002</v>
      </c>
      <c r="F606" s="4">
        <f t="shared" si="29"/>
        <v>7.4022000000000219</v>
      </c>
      <c r="G606" s="12">
        <v>2023</v>
      </c>
    </row>
    <row r="607" spans="1:7" x14ac:dyDescent="0.2">
      <c r="A607" s="18">
        <v>45068.51834490741</v>
      </c>
      <c r="B607" s="4">
        <v>5.15</v>
      </c>
      <c r="C607" s="4">
        <v>1.23</v>
      </c>
      <c r="D607" s="4">
        <f t="shared" si="28"/>
        <v>6.3345000000000002</v>
      </c>
      <c r="E607" s="4">
        <f t="shared" si="30"/>
        <v>165.19450000000001</v>
      </c>
      <c r="F607" s="4">
        <f t="shared" si="29"/>
        <v>7.4145000000000039</v>
      </c>
      <c r="G607" s="12">
        <v>2023</v>
      </c>
    </row>
    <row r="608" spans="1:7" x14ac:dyDescent="0.2">
      <c r="A608" s="18">
        <v>45068.518750000003</v>
      </c>
      <c r="B608" s="4">
        <v>5.16</v>
      </c>
      <c r="C608" s="4">
        <v>1.23</v>
      </c>
      <c r="D608" s="4">
        <f t="shared" si="28"/>
        <v>6.3468</v>
      </c>
      <c r="E608" s="4">
        <f t="shared" si="30"/>
        <v>165.20680000000002</v>
      </c>
      <c r="F608" s="4">
        <f t="shared" si="29"/>
        <v>7.4268000000000143</v>
      </c>
      <c r="G608" s="12">
        <v>2023</v>
      </c>
    </row>
    <row r="609" spans="1:7" x14ac:dyDescent="0.2">
      <c r="A609" s="18">
        <v>45068.519143518519</v>
      </c>
      <c r="B609" s="4">
        <v>5.17</v>
      </c>
      <c r="C609" s="4">
        <v>1.23</v>
      </c>
      <c r="D609" s="4">
        <f t="shared" si="28"/>
        <v>6.3590999999999998</v>
      </c>
      <c r="E609" s="4">
        <f t="shared" si="30"/>
        <v>165.21910000000003</v>
      </c>
      <c r="F609" s="4">
        <f t="shared" si="29"/>
        <v>7.4391000000000247</v>
      </c>
      <c r="G609" s="12">
        <v>2023</v>
      </c>
    </row>
    <row r="610" spans="1:7" x14ac:dyDescent="0.2">
      <c r="A610" s="18">
        <v>45068.519363425927</v>
      </c>
      <c r="B610" s="4">
        <v>5.18</v>
      </c>
      <c r="C610" s="4">
        <v>1.23</v>
      </c>
      <c r="D610" s="4">
        <f t="shared" si="28"/>
        <v>6.3713999999999995</v>
      </c>
      <c r="E610" s="4">
        <f t="shared" si="30"/>
        <v>165.23140000000001</v>
      </c>
      <c r="F610" s="4">
        <f t="shared" si="29"/>
        <v>7.4514000000000067</v>
      </c>
      <c r="G610" s="12">
        <v>2023</v>
      </c>
    </row>
    <row r="611" spans="1:7" x14ac:dyDescent="0.2">
      <c r="A611" s="18">
        <v>45068.51966435185</v>
      </c>
      <c r="B611" s="4">
        <v>5.19</v>
      </c>
      <c r="C611" s="4">
        <v>1.23</v>
      </c>
      <c r="D611" s="4">
        <f t="shared" si="28"/>
        <v>6.3837000000000002</v>
      </c>
      <c r="E611" s="4">
        <f t="shared" si="30"/>
        <v>165.24370000000002</v>
      </c>
      <c r="F611" s="4">
        <f t="shared" si="29"/>
        <v>7.4637000000000171</v>
      </c>
      <c r="G611" s="12">
        <v>2023</v>
      </c>
    </row>
    <row r="612" spans="1:7" x14ac:dyDescent="0.2">
      <c r="A612" s="18">
        <v>45068.519907407404</v>
      </c>
      <c r="B612" s="4">
        <v>5.2</v>
      </c>
      <c r="C612" s="4">
        <v>1.23</v>
      </c>
      <c r="D612" s="4">
        <f t="shared" si="28"/>
        <v>6.3959999999999999</v>
      </c>
      <c r="E612" s="4">
        <f t="shared" si="30"/>
        <v>165.256</v>
      </c>
      <c r="F612" s="4">
        <f t="shared" si="29"/>
        <v>7.4759999999999991</v>
      </c>
      <c r="G612" s="12">
        <v>2023</v>
      </c>
    </row>
    <row r="613" spans="1:7" x14ac:dyDescent="0.2">
      <c r="A613" s="18">
        <v>45068.520219907405</v>
      </c>
      <c r="B613" s="4">
        <v>5.21</v>
      </c>
      <c r="C613" s="4">
        <v>1.23</v>
      </c>
      <c r="D613" s="4">
        <f t="shared" si="28"/>
        <v>6.4082999999999997</v>
      </c>
      <c r="E613" s="4">
        <f t="shared" si="30"/>
        <v>165.26830000000001</v>
      </c>
      <c r="F613" s="4">
        <f t="shared" si="29"/>
        <v>7.4883000000000095</v>
      </c>
      <c r="G613" s="12">
        <v>2023</v>
      </c>
    </row>
    <row r="614" spans="1:7" x14ac:dyDescent="0.2">
      <c r="A614" s="18">
        <v>45068.520509259259</v>
      </c>
      <c r="B614" s="4">
        <v>5.22</v>
      </c>
      <c r="C614" s="4">
        <v>1.23</v>
      </c>
      <c r="D614" s="4">
        <f t="shared" si="28"/>
        <v>6.4205999999999994</v>
      </c>
      <c r="E614" s="4">
        <f t="shared" si="30"/>
        <v>165.28060000000002</v>
      </c>
      <c r="F614" s="4">
        <f t="shared" si="29"/>
        <v>7.5006000000000199</v>
      </c>
      <c r="G614" s="12">
        <v>2023</v>
      </c>
    </row>
    <row r="615" spans="1:7" x14ac:dyDescent="0.2">
      <c r="A615" s="18">
        <v>45068.521087962959</v>
      </c>
      <c r="B615" s="4">
        <v>5.23</v>
      </c>
      <c r="C615" s="4">
        <v>1.23</v>
      </c>
      <c r="D615" s="4">
        <f t="shared" si="28"/>
        <v>6.4329000000000001</v>
      </c>
      <c r="E615" s="4">
        <f t="shared" si="30"/>
        <v>165.2929</v>
      </c>
      <c r="F615" s="4">
        <f t="shared" si="29"/>
        <v>7.5129000000000019</v>
      </c>
      <c r="G615" s="12">
        <v>2023</v>
      </c>
    </row>
    <row r="616" spans="1:7" x14ac:dyDescent="0.2">
      <c r="A616" s="18">
        <v>45068.52144675926</v>
      </c>
      <c r="B616" s="4">
        <v>5.24</v>
      </c>
      <c r="C616" s="4">
        <v>1.23</v>
      </c>
      <c r="D616" s="4">
        <f t="shared" si="28"/>
        <v>6.4451999999999998</v>
      </c>
      <c r="E616" s="4">
        <f t="shared" si="30"/>
        <v>165.30520000000001</v>
      </c>
      <c r="F616" s="4">
        <f t="shared" si="29"/>
        <v>7.5252000000000123</v>
      </c>
      <c r="G616" s="12">
        <v>2023</v>
      </c>
    </row>
    <row r="617" spans="1:7" x14ac:dyDescent="0.2">
      <c r="A617" s="18">
        <v>45068.521909722222</v>
      </c>
      <c r="B617" s="4">
        <v>5.25</v>
      </c>
      <c r="C617" s="4">
        <v>1.23</v>
      </c>
      <c r="D617" s="4">
        <f t="shared" si="28"/>
        <v>6.4574999999999996</v>
      </c>
      <c r="E617" s="4">
        <f t="shared" si="30"/>
        <v>165.31750000000002</v>
      </c>
      <c r="F617" s="4">
        <f t="shared" si="29"/>
        <v>7.5375000000000227</v>
      </c>
      <c r="G617" s="12">
        <v>2023</v>
      </c>
    </row>
    <row r="618" spans="1:7" x14ac:dyDescent="0.2">
      <c r="A618" s="18">
        <v>45068.522187499999</v>
      </c>
      <c r="B618" s="4">
        <v>5.26</v>
      </c>
      <c r="C618" s="4">
        <v>1.23</v>
      </c>
      <c r="D618" s="4">
        <f t="shared" si="28"/>
        <v>6.4697999999999993</v>
      </c>
      <c r="E618" s="4">
        <f t="shared" si="30"/>
        <v>165.32980000000001</v>
      </c>
      <c r="F618" s="4">
        <f t="shared" si="29"/>
        <v>7.5498000000000047</v>
      </c>
      <c r="G618" s="12">
        <v>2023</v>
      </c>
    </row>
    <row r="619" spans="1:7" x14ac:dyDescent="0.2">
      <c r="A619" s="18">
        <v>45068.522650462961</v>
      </c>
      <c r="B619" s="4">
        <v>5.27</v>
      </c>
      <c r="C619" s="4">
        <v>1.23</v>
      </c>
      <c r="D619" s="4">
        <f t="shared" si="28"/>
        <v>6.4820999999999991</v>
      </c>
      <c r="E619" s="4">
        <f t="shared" si="30"/>
        <v>165.34210000000002</v>
      </c>
      <c r="F619" s="4">
        <f t="shared" si="29"/>
        <v>7.5621000000000151</v>
      </c>
      <c r="G619" s="12">
        <v>2023</v>
      </c>
    </row>
    <row r="620" spans="1:7" x14ac:dyDescent="0.2">
      <c r="A620" s="18">
        <v>45068.522962962961</v>
      </c>
      <c r="B620" s="4">
        <v>5.28</v>
      </c>
      <c r="C620" s="4">
        <v>1.23</v>
      </c>
      <c r="D620" s="4">
        <f t="shared" si="28"/>
        <v>6.4944000000000006</v>
      </c>
      <c r="E620" s="4">
        <f t="shared" si="30"/>
        <v>165.35440000000003</v>
      </c>
      <c r="F620" s="4">
        <f t="shared" si="29"/>
        <v>7.5744000000000256</v>
      </c>
      <c r="G620" s="12">
        <v>2023</v>
      </c>
    </row>
    <row r="621" spans="1:7" x14ac:dyDescent="0.2">
      <c r="A621" s="18">
        <v>45068.523321759261</v>
      </c>
      <c r="B621" s="4">
        <v>5.29</v>
      </c>
      <c r="C621" s="4">
        <v>1.23</v>
      </c>
      <c r="D621" s="4">
        <f t="shared" si="28"/>
        <v>6.5067000000000004</v>
      </c>
      <c r="E621" s="4">
        <f t="shared" si="30"/>
        <v>165.36670000000001</v>
      </c>
      <c r="F621" s="4">
        <f t="shared" si="29"/>
        <v>7.5867000000000075</v>
      </c>
      <c r="G621" s="12">
        <v>2023</v>
      </c>
    </row>
    <row r="622" spans="1:7" x14ac:dyDescent="0.2">
      <c r="A622" s="18">
        <v>45068.523611111108</v>
      </c>
      <c r="B622" s="4">
        <v>5.3</v>
      </c>
      <c r="C622" s="4">
        <v>1.23</v>
      </c>
      <c r="D622" s="4">
        <f t="shared" si="28"/>
        <v>6.5190000000000001</v>
      </c>
      <c r="E622" s="4">
        <f t="shared" si="30"/>
        <v>165.37900000000002</v>
      </c>
      <c r="F622" s="4">
        <f t="shared" si="29"/>
        <v>7.599000000000018</v>
      </c>
      <c r="G622" s="12">
        <v>2023</v>
      </c>
    </row>
    <row r="623" spans="1:7" x14ac:dyDescent="0.2">
      <c r="A623" s="18">
        <v>45068.523946759262</v>
      </c>
      <c r="B623" s="4">
        <v>5.31</v>
      </c>
      <c r="C623" s="4">
        <v>1.23</v>
      </c>
      <c r="D623" s="4">
        <f t="shared" si="28"/>
        <v>6.531299999999999</v>
      </c>
      <c r="E623" s="4">
        <f t="shared" si="30"/>
        <v>165.3913</v>
      </c>
      <c r="F623" s="4">
        <f t="shared" si="29"/>
        <v>7.6113</v>
      </c>
      <c r="G623" s="12">
        <v>2023</v>
      </c>
    </row>
    <row r="624" spans="1:7" x14ac:dyDescent="0.2">
      <c r="A624" s="18">
        <v>45068.52416666667</v>
      </c>
      <c r="B624" s="4">
        <v>5.32</v>
      </c>
      <c r="C624" s="4">
        <v>1.23</v>
      </c>
      <c r="D624" s="4">
        <f t="shared" si="28"/>
        <v>6.5436000000000005</v>
      </c>
      <c r="E624" s="4">
        <f t="shared" si="30"/>
        <v>165.40360000000001</v>
      </c>
      <c r="F624" s="4">
        <f t="shared" si="29"/>
        <v>7.6236000000000104</v>
      </c>
      <c r="G624" s="12">
        <v>2023</v>
      </c>
    </row>
    <row r="625" spans="1:7" x14ac:dyDescent="0.2">
      <c r="A625" s="18">
        <v>45068.524525462963</v>
      </c>
      <c r="B625" s="4">
        <v>5.33</v>
      </c>
      <c r="C625" s="4">
        <v>1.23</v>
      </c>
      <c r="D625" s="4">
        <f t="shared" si="28"/>
        <v>6.5559000000000003</v>
      </c>
      <c r="E625" s="4">
        <f t="shared" si="30"/>
        <v>165.41590000000002</v>
      </c>
      <c r="F625" s="4">
        <f t="shared" si="29"/>
        <v>7.6359000000000208</v>
      </c>
      <c r="G625" s="12">
        <v>2023</v>
      </c>
    </row>
    <row r="626" spans="1:7" x14ac:dyDescent="0.2">
      <c r="A626" s="18">
        <v>45068.524884259263</v>
      </c>
      <c r="B626" s="4">
        <v>5.34</v>
      </c>
      <c r="C626" s="4">
        <v>1.23</v>
      </c>
      <c r="D626" s="4">
        <f t="shared" si="28"/>
        <v>6.5682</v>
      </c>
      <c r="E626" s="4">
        <f t="shared" si="30"/>
        <v>165.4282</v>
      </c>
      <c r="F626" s="4">
        <f t="shared" si="29"/>
        <v>7.6482000000000028</v>
      </c>
      <c r="G626" s="12">
        <v>2023</v>
      </c>
    </row>
    <row r="627" spans="1:7" x14ac:dyDescent="0.2">
      <c r="A627" s="18">
        <v>45068.525416666664</v>
      </c>
      <c r="B627" s="4">
        <v>5.35</v>
      </c>
      <c r="C627" s="4">
        <v>1.23</v>
      </c>
      <c r="D627" s="4">
        <f t="shared" si="28"/>
        <v>6.5804999999999998</v>
      </c>
      <c r="E627" s="4">
        <f t="shared" si="30"/>
        <v>165.44050000000001</v>
      </c>
      <c r="F627" s="4">
        <f t="shared" si="29"/>
        <v>7.6605000000000132</v>
      </c>
      <c r="G627" s="12">
        <v>2023</v>
      </c>
    </row>
    <row r="628" spans="1:7" x14ac:dyDescent="0.2">
      <c r="A628" s="18">
        <v>45068.525902777779</v>
      </c>
      <c r="B628" s="4">
        <v>5.36</v>
      </c>
      <c r="C628" s="4">
        <v>1.23</v>
      </c>
      <c r="D628" s="4">
        <f t="shared" si="28"/>
        <v>6.5928000000000004</v>
      </c>
      <c r="E628" s="4">
        <f t="shared" si="30"/>
        <v>165.45280000000002</v>
      </c>
      <c r="F628" s="4">
        <f t="shared" si="29"/>
        <v>7.6728000000000236</v>
      </c>
      <c r="G628" s="12">
        <v>2023</v>
      </c>
    </row>
    <row r="629" spans="1:7" x14ac:dyDescent="0.2">
      <c r="A629" s="18">
        <v>45068.526678240742</v>
      </c>
      <c r="B629" s="4">
        <v>5.37</v>
      </c>
      <c r="C629" s="4">
        <v>1.23</v>
      </c>
      <c r="D629" s="4">
        <f t="shared" si="28"/>
        <v>6.6051000000000002</v>
      </c>
      <c r="E629" s="4">
        <f t="shared" si="30"/>
        <v>165.46510000000001</v>
      </c>
      <c r="F629" s="4">
        <f t="shared" si="29"/>
        <v>7.6851000000000056</v>
      </c>
      <c r="G629" s="12">
        <v>2023</v>
      </c>
    </row>
    <row r="630" spans="1:7" x14ac:dyDescent="0.2">
      <c r="A630" s="18">
        <v>45068.527268518519</v>
      </c>
      <c r="B630" s="4">
        <v>5.38</v>
      </c>
      <c r="C630" s="4">
        <v>1.23</v>
      </c>
      <c r="D630" s="4">
        <f t="shared" si="28"/>
        <v>6.6173999999999999</v>
      </c>
      <c r="E630" s="4">
        <f t="shared" si="30"/>
        <v>165.47740000000002</v>
      </c>
      <c r="F630" s="4">
        <f t="shared" si="29"/>
        <v>7.697400000000016</v>
      </c>
      <c r="G630" s="12">
        <v>2023</v>
      </c>
    </row>
    <row r="631" spans="1:7" x14ac:dyDescent="0.2">
      <c r="A631" s="18">
        <v>45068.528425925928</v>
      </c>
      <c r="B631" s="4">
        <v>5.39</v>
      </c>
      <c r="C631" s="4">
        <v>1.23</v>
      </c>
      <c r="D631" s="4">
        <f t="shared" si="28"/>
        <v>6.6296999999999997</v>
      </c>
      <c r="E631" s="4">
        <f t="shared" si="30"/>
        <v>165.48970000000003</v>
      </c>
      <c r="F631" s="4">
        <f t="shared" si="29"/>
        <v>7.7097000000000264</v>
      </c>
      <c r="G631" s="12">
        <v>2023</v>
      </c>
    </row>
    <row r="632" spans="1:7" x14ac:dyDescent="0.2">
      <c r="A632" s="18">
        <v>45068.530543981484</v>
      </c>
      <c r="B632" s="4">
        <v>5.4</v>
      </c>
      <c r="C632" s="4">
        <v>1.23</v>
      </c>
      <c r="D632" s="4">
        <f t="shared" si="28"/>
        <v>6.6420000000000003</v>
      </c>
      <c r="E632" s="4">
        <f t="shared" si="30"/>
        <v>165.50200000000001</v>
      </c>
      <c r="F632" s="4">
        <f t="shared" si="29"/>
        <v>7.7220000000000084</v>
      </c>
      <c r="G632" s="12">
        <v>2023</v>
      </c>
    </row>
    <row r="633" spans="1:7" x14ac:dyDescent="0.2">
      <c r="A633" s="18">
        <v>45068.532430555555</v>
      </c>
      <c r="B633" s="4">
        <v>5.41</v>
      </c>
      <c r="C633" s="4">
        <v>1.23</v>
      </c>
      <c r="D633" s="4">
        <f t="shared" ref="D633:D696" si="31">B633*C633</f>
        <v>6.6543000000000001</v>
      </c>
      <c r="E633" s="4">
        <f t="shared" si="30"/>
        <v>165.51430000000002</v>
      </c>
      <c r="F633" s="4">
        <f t="shared" si="29"/>
        <v>7.7343000000000188</v>
      </c>
      <c r="G633" s="12">
        <v>2023</v>
      </c>
    </row>
    <row r="634" spans="1:7" x14ac:dyDescent="0.2">
      <c r="A634" s="18">
        <v>45068.533472222225</v>
      </c>
      <c r="B634" s="4">
        <v>5.42</v>
      </c>
      <c r="C634" s="4">
        <v>1.23</v>
      </c>
      <c r="D634" s="4">
        <f t="shared" si="31"/>
        <v>6.6665999999999999</v>
      </c>
      <c r="E634" s="4">
        <f t="shared" si="30"/>
        <v>165.5266</v>
      </c>
      <c r="F634" s="4">
        <f t="shared" si="29"/>
        <v>7.7466000000000008</v>
      </c>
      <c r="G634" s="12">
        <v>2023</v>
      </c>
    </row>
    <row r="635" spans="1:7" x14ac:dyDescent="0.2">
      <c r="A635" s="18">
        <v>45068.537418981483</v>
      </c>
      <c r="B635" s="4">
        <v>5.43</v>
      </c>
      <c r="C635" s="4">
        <v>1.23</v>
      </c>
      <c r="D635" s="4">
        <f t="shared" si="31"/>
        <v>6.6788999999999996</v>
      </c>
      <c r="E635" s="4">
        <f t="shared" si="30"/>
        <v>165.53890000000001</v>
      </c>
      <c r="F635" s="4">
        <f t="shared" si="29"/>
        <v>7.7589000000000112</v>
      </c>
      <c r="G635" s="12">
        <v>2023</v>
      </c>
    </row>
    <row r="636" spans="1:7" x14ac:dyDescent="0.2">
      <c r="A636" s="18">
        <v>45068.539479166669</v>
      </c>
      <c r="B636" s="4">
        <v>5.44</v>
      </c>
      <c r="C636" s="4">
        <v>1.23</v>
      </c>
      <c r="D636" s="4">
        <f t="shared" si="31"/>
        <v>6.6912000000000003</v>
      </c>
      <c r="E636" s="4">
        <f t="shared" si="30"/>
        <v>165.55120000000002</v>
      </c>
      <c r="F636" s="4">
        <f t="shared" si="29"/>
        <v>7.7712000000000216</v>
      </c>
      <c r="G636" s="12">
        <v>2023</v>
      </c>
    </row>
    <row r="637" spans="1:7" x14ac:dyDescent="0.2">
      <c r="A637" s="18">
        <v>45068.543634259258</v>
      </c>
      <c r="B637" s="4">
        <v>5.45</v>
      </c>
      <c r="C637" s="4">
        <v>1.23</v>
      </c>
      <c r="D637" s="4">
        <f t="shared" si="31"/>
        <v>6.7035</v>
      </c>
      <c r="E637" s="4">
        <f t="shared" si="30"/>
        <v>165.5635</v>
      </c>
      <c r="F637" s="4">
        <f t="shared" si="29"/>
        <v>7.7835000000000036</v>
      </c>
      <c r="G637" s="12">
        <v>2023</v>
      </c>
    </row>
    <row r="638" spans="1:7" x14ac:dyDescent="0.2">
      <c r="A638" s="18">
        <v>45068.582291666666</v>
      </c>
      <c r="B638" s="4">
        <v>5.46</v>
      </c>
      <c r="C638" s="4">
        <v>1.23</v>
      </c>
      <c r="D638" s="4">
        <f t="shared" si="31"/>
        <v>6.7157999999999998</v>
      </c>
      <c r="E638" s="4">
        <f t="shared" si="30"/>
        <v>165.57580000000002</v>
      </c>
      <c r="F638" s="4">
        <f t="shared" si="29"/>
        <v>7.7958000000000141</v>
      </c>
      <c r="G638" s="12">
        <v>2023</v>
      </c>
    </row>
    <row r="639" spans="1:7" x14ac:dyDescent="0.2">
      <c r="A639" s="18">
        <v>45080.478738425925</v>
      </c>
      <c r="B639" s="4">
        <v>5.47</v>
      </c>
      <c r="C639" s="4">
        <v>1.23</v>
      </c>
      <c r="D639" s="4">
        <f t="shared" si="31"/>
        <v>6.7280999999999995</v>
      </c>
      <c r="E639" s="4">
        <f t="shared" si="30"/>
        <v>165.58810000000003</v>
      </c>
      <c r="F639" s="4">
        <f t="shared" si="29"/>
        <v>7.8081000000000245</v>
      </c>
      <c r="G639" s="12">
        <v>2023</v>
      </c>
    </row>
    <row r="640" spans="1:7" x14ac:dyDescent="0.2">
      <c r="A640" s="18">
        <v>45080.71303240741</v>
      </c>
      <c r="B640" s="4">
        <v>5.48</v>
      </c>
      <c r="C640" s="4">
        <v>1.23</v>
      </c>
      <c r="D640" s="4">
        <f t="shared" si="31"/>
        <v>6.7404000000000002</v>
      </c>
      <c r="E640" s="4">
        <f t="shared" si="30"/>
        <v>165.60040000000001</v>
      </c>
      <c r="F640" s="4">
        <f t="shared" si="29"/>
        <v>7.8204000000000065</v>
      </c>
      <c r="G640" s="12">
        <v>2023</v>
      </c>
    </row>
    <row r="641" spans="1:8" x14ac:dyDescent="0.2">
      <c r="A641" s="18">
        <v>45089.429050925923</v>
      </c>
      <c r="B641" s="4">
        <v>5.49</v>
      </c>
      <c r="C641" s="4">
        <v>1.23</v>
      </c>
      <c r="D641" s="4">
        <f t="shared" si="31"/>
        <v>6.7526999999999999</v>
      </c>
      <c r="E641" s="4">
        <f t="shared" si="30"/>
        <v>165.61270000000002</v>
      </c>
      <c r="F641" s="4">
        <f t="shared" si="29"/>
        <v>7.8327000000000169</v>
      </c>
      <c r="G641" s="12">
        <v>2023</v>
      </c>
    </row>
    <row r="642" spans="1:8" x14ac:dyDescent="0.2">
      <c r="A642" s="18">
        <v>45089.452581018515</v>
      </c>
      <c r="B642" s="4">
        <v>5.5</v>
      </c>
      <c r="C642" s="4">
        <v>1.23</v>
      </c>
      <c r="D642" s="4">
        <f t="shared" si="31"/>
        <v>6.7649999999999997</v>
      </c>
      <c r="E642" s="4">
        <f t="shared" si="30"/>
        <v>165.625</v>
      </c>
      <c r="F642" s="4">
        <f t="shared" si="29"/>
        <v>7.8449999999999989</v>
      </c>
      <c r="G642" s="12">
        <v>2023</v>
      </c>
    </row>
    <row r="643" spans="1:8" x14ac:dyDescent="0.2">
      <c r="A643" s="18">
        <v>45089.453472222223</v>
      </c>
      <c r="B643" s="4">
        <v>5.51</v>
      </c>
      <c r="C643" s="4">
        <v>1.23</v>
      </c>
      <c r="D643" s="4">
        <f t="shared" si="31"/>
        <v>6.7772999999999994</v>
      </c>
      <c r="E643" s="4">
        <f t="shared" si="30"/>
        <v>165.63730000000001</v>
      </c>
      <c r="F643" s="4">
        <f t="shared" ref="F643:F706" si="32">E643-157.78</f>
        <v>7.8573000000000093</v>
      </c>
      <c r="G643" s="12">
        <v>2023</v>
      </c>
    </row>
    <row r="644" spans="1:8" x14ac:dyDescent="0.2">
      <c r="A644" s="18">
        <v>45089.468113425923</v>
      </c>
      <c r="B644" s="4">
        <v>5.52</v>
      </c>
      <c r="C644" s="4">
        <v>1.23</v>
      </c>
      <c r="D644" s="4">
        <f t="shared" si="31"/>
        <v>6.7895999999999992</v>
      </c>
      <c r="E644" s="4">
        <f t="shared" si="30"/>
        <v>165.64960000000002</v>
      </c>
      <c r="F644" s="4">
        <f t="shared" si="32"/>
        <v>7.8696000000000197</v>
      </c>
      <c r="G644" s="12">
        <v>2023</v>
      </c>
    </row>
    <row r="645" spans="1:8" x14ac:dyDescent="0.2">
      <c r="A645" s="18">
        <v>45089.602858796294</v>
      </c>
      <c r="B645" s="4">
        <v>0</v>
      </c>
      <c r="C645" s="4">
        <v>1.2</v>
      </c>
      <c r="D645" s="4">
        <f t="shared" si="31"/>
        <v>0</v>
      </c>
      <c r="E645" s="4">
        <f>D645+$E$644</f>
        <v>165.64960000000002</v>
      </c>
      <c r="F645" s="4">
        <f t="shared" si="32"/>
        <v>7.8696000000000197</v>
      </c>
      <c r="G645" s="12">
        <v>2023</v>
      </c>
      <c r="H645" s="11" t="s">
        <v>5</v>
      </c>
    </row>
    <row r="646" spans="1:8" x14ac:dyDescent="0.2">
      <c r="A646" s="18">
        <v>45089.620011574072</v>
      </c>
      <c r="B646" s="4">
        <v>0.01</v>
      </c>
      <c r="C646" s="4">
        <v>1.2</v>
      </c>
      <c r="D646" s="4">
        <f t="shared" si="31"/>
        <v>1.2E-2</v>
      </c>
      <c r="E646" s="4">
        <f t="shared" ref="E646:E709" si="33">D646+$E$644</f>
        <v>165.66160000000002</v>
      </c>
      <c r="F646" s="4">
        <f t="shared" si="32"/>
        <v>7.8816000000000201</v>
      </c>
      <c r="G646" s="12">
        <v>2023</v>
      </c>
    </row>
    <row r="647" spans="1:8" x14ac:dyDescent="0.2">
      <c r="A647" s="18">
        <v>45089.620046296295</v>
      </c>
      <c r="B647" s="4">
        <v>0.02</v>
      </c>
      <c r="C647" s="4">
        <v>1.2</v>
      </c>
      <c r="D647" s="4">
        <f t="shared" si="31"/>
        <v>2.4E-2</v>
      </c>
      <c r="E647" s="4">
        <f t="shared" si="33"/>
        <v>165.67360000000002</v>
      </c>
      <c r="F647" s="4">
        <f t="shared" si="32"/>
        <v>7.8936000000000206</v>
      </c>
      <c r="G647" s="12">
        <v>2023</v>
      </c>
    </row>
    <row r="648" spans="1:8" x14ac:dyDescent="0.2">
      <c r="A648" s="18">
        <v>45089.620057870372</v>
      </c>
      <c r="B648" s="4">
        <v>0.03</v>
      </c>
      <c r="C648" s="4">
        <v>1.2</v>
      </c>
      <c r="D648" s="4">
        <f t="shared" si="31"/>
        <v>3.5999999999999997E-2</v>
      </c>
      <c r="E648" s="4">
        <f t="shared" si="33"/>
        <v>165.68560000000002</v>
      </c>
      <c r="F648" s="4">
        <f t="shared" si="32"/>
        <v>7.9056000000000211</v>
      </c>
      <c r="G648" s="12">
        <v>2023</v>
      </c>
    </row>
    <row r="649" spans="1:8" x14ac:dyDescent="0.2">
      <c r="A649" s="18">
        <v>45089.620069444441</v>
      </c>
      <c r="B649" s="4">
        <v>0.04</v>
      </c>
      <c r="C649" s="4">
        <v>1.2</v>
      </c>
      <c r="D649" s="4">
        <f t="shared" si="31"/>
        <v>4.8000000000000001E-2</v>
      </c>
      <c r="E649" s="4">
        <f t="shared" si="33"/>
        <v>165.69760000000002</v>
      </c>
      <c r="F649" s="4">
        <f t="shared" si="32"/>
        <v>7.9176000000000215</v>
      </c>
      <c r="G649" s="12">
        <v>2023</v>
      </c>
    </row>
    <row r="650" spans="1:8" x14ac:dyDescent="0.2">
      <c r="A650" s="18">
        <v>45089.662106481483</v>
      </c>
      <c r="B650" s="4">
        <v>0.05</v>
      </c>
      <c r="C650" s="4">
        <v>1.2</v>
      </c>
      <c r="D650" s="4">
        <f t="shared" si="31"/>
        <v>0.06</v>
      </c>
      <c r="E650" s="4">
        <f t="shared" si="33"/>
        <v>165.70960000000002</v>
      </c>
      <c r="F650" s="4">
        <f t="shared" si="32"/>
        <v>7.929600000000022</v>
      </c>
      <c r="G650" s="12">
        <v>2023</v>
      </c>
    </row>
    <row r="651" spans="1:8" x14ac:dyDescent="0.2">
      <c r="A651" s="18">
        <v>45089.662569444445</v>
      </c>
      <c r="B651" s="4">
        <v>0.06</v>
      </c>
      <c r="C651" s="4">
        <v>1.2</v>
      </c>
      <c r="D651" s="4">
        <f t="shared" si="31"/>
        <v>7.1999999999999995E-2</v>
      </c>
      <c r="E651" s="4">
        <f t="shared" si="33"/>
        <v>165.72160000000002</v>
      </c>
      <c r="F651" s="4">
        <f t="shared" si="32"/>
        <v>7.9416000000000224</v>
      </c>
      <c r="G651" s="12">
        <v>2023</v>
      </c>
    </row>
    <row r="652" spans="1:8" x14ac:dyDescent="0.2">
      <c r="A652" s="18">
        <v>45089.671435185184</v>
      </c>
      <c r="B652" s="4">
        <v>7.0000000000000007E-2</v>
      </c>
      <c r="C652" s="4">
        <v>1.2</v>
      </c>
      <c r="D652" s="4">
        <f t="shared" si="31"/>
        <v>8.4000000000000005E-2</v>
      </c>
      <c r="E652" s="4">
        <f t="shared" si="33"/>
        <v>165.73360000000002</v>
      </c>
      <c r="F652" s="4">
        <f t="shared" si="32"/>
        <v>7.9536000000000229</v>
      </c>
      <c r="G652" s="12">
        <v>2023</v>
      </c>
    </row>
    <row r="653" spans="1:8" x14ac:dyDescent="0.2">
      <c r="A653" s="18">
        <v>45092.891921296294</v>
      </c>
      <c r="B653" s="4">
        <v>0.08</v>
      </c>
      <c r="C653" s="4">
        <v>1.2</v>
      </c>
      <c r="D653" s="4">
        <f t="shared" si="31"/>
        <v>9.6000000000000002E-2</v>
      </c>
      <c r="E653" s="4">
        <f t="shared" si="33"/>
        <v>165.74560000000002</v>
      </c>
      <c r="F653" s="4">
        <f t="shared" si="32"/>
        <v>7.9656000000000233</v>
      </c>
      <c r="G653" s="12">
        <v>2023</v>
      </c>
    </row>
    <row r="654" spans="1:8" x14ac:dyDescent="0.2">
      <c r="A654" s="18">
        <v>45093.595034722224</v>
      </c>
      <c r="B654" s="4">
        <v>0.09</v>
      </c>
      <c r="C654" s="4">
        <v>1.2</v>
      </c>
      <c r="D654" s="4">
        <f t="shared" si="31"/>
        <v>0.108</v>
      </c>
      <c r="E654" s="4">
        <f t="shared" si="33"/>
        <v>165.75760000000002</v>
      </c>
      <c r="F654" s="4">
        <f t="shared" si="32"/>
        <v>7.9776000000000238</v>
      </c>
      <c r="G654" s="12">
        <v>2023</v>
      </c>
    </row>
    <row r="655" spans="1:8" x14ac:dyDescent="0.2">
      <c r="A655" s="18">
        <v>45093.597361111111</v>
      </c>
      <c r="B655" s="4">
        <v>0.1</v>
      </c>
      <c r="C655" s="4">
        <v>1.2</v>
      </c>
      <c r="D655" s="4">
        <f t="shared" si="31"/>
        <v>0.12</v>
      </c>
      <c r="E655" s="4">
        <f t="shared" si="33"/>
        <v>165.76960000000003</v>
      </c>
      <c r="F655" s="4">
        <f t="shared" si="32"/>
        <v>7.9896000000000242</v>
      </c>
      <c r="G655" s="12">
        <v>2023</v>
      </c>
    </row>
    <row r="656" spans="1:8" x14ac:dyDescent="0.2">
      <c r="A656" s="18">
        <v>45093.60087962963</v>
      </c>
      <c r="B656" s="4">
        <v>0.11</v>
      </c>
      <c r="C656" s="4">
        <v>1.2</v>
      </c>
      <c r="D656" s="4">
        <f t="shared" si="31"/>
        <v>0.13200000000000001</v>
      </c>
      <c r="E656" s="4">
        <f t="shared" si="33"/>
        <v>165.78160000000003</v>
      </c>
      <c r="F656" s="4">
        <f t="shared" si="32"/>
        <v>8.0016000000000247</v>
      </c>
      <c r="G656" s="12">
        <v>2023</v>
      </c>
    </row>
    <row r="657" spans="1:7" x14ac:dyDescent="0.2">
      <c r="A657" s="18">
        <v>45093.603263888886</v>
      </c>
      <c r="B657" s="4">
        <v>0.12</v>
      </c>
      <c r="C657" s="4">
        <v>1.2</v>
      </c>
      <c r="D657" s="4">
        <f t="shared" si="31"/>
        <v>0.14399999999999999</v>
      </c>
      <c r="E657" s="4">
        <f t="shared" si="33"/>
        <v>165.79360000000003</v>
      </c>
      <c r="F657" s="4">
        <f t="shared" si="32"/>
        <v>8.0136000000000251</v>
      </c>
      <c r="G657" s="12">
        <v>2023</v>
      </c>
    </row>
    <row r="658" spans="1:7" x14ac:dyDescent="0.2">
      <c r="A658" s="18">
        <v>45093.60465277778</v>
      </c>
      <c r="B658" s="4">
        <v>0.13</v>
      </c>
      <c r="C658" s="4">
        <v>1.2</v>
      </c>
      <c r="D658" s="4">
        <f t="shared" si="31"/>
        <v>0.156</v>
      </c>
      <c r="E658" s="4">
        <f t="shared" si="33"/>
        <v>165.80560000000003</v>
      </c>
      <c r="F658" s="4">
        <f t="shared" si="32"/>
        <v>8.0256000000000256</v>
      </c>
      <c r="G658" s="12">
        <v>2023</v>
      </c>
    </row>
    <row r="659" spans="1:7" x14ac:dyDescent="0.2">
      <c r="A659" s="18">
        <v>45093.605740740742</v>
      </c>
      <c r="B659" s="4">
        <v>0.14000000000000001</v>
      </c>
      <c r="C659" s="4">
        <v>1.2</v>
      </c>
      <c r="D659" s="4">
        <f t="shared" si="31"/>
        <v>0.16800000000000001</v>
      </c>
      <c r="E659" s="4">
        <f t="shared" si="33"/>
        <v>165.81760000000003</v>
      </c>
      <c r="F659" s="4">
        <f t="shared" si="32"/>
        <v>8.0376000000000261</v>
      </c>
      <c r="G659" s="12">
        <v>2023</v>
      </c>
    </row>
    <row r="660" spans="1:7" x14ac:dyDescent="0.2">
      <c r="A660" s="18">
        <v>45093.606782407405</v>
      </c>
      <c r="B660" s="4">
        <v>0.15</v>
      </c>
      <c r="C660" s="4">
        <v>1.2</v>
      </c>
      <c r="D660" s="4">
        <f t="shared" si="31"/>
        <v>0.18</v>
      </c>
      <c r="E660" s="4">
        <f t="shared" si="33"/>
        <v>165.82960000000003</v>
      </c>
      <c r="F660" s="4">
        <f t="shared" si="32"/>
        <v>8.0496000000000265</v>
      </c>
      <c r="G660" s="12">
        <v>2023</v>
      </c>
    </row>
    <row r="661" spans="1:7" x14ac:dyDescent="0.2">
      <c r="A661" s="18">
        <v>45093.607662037037</v>
      </c>
      <c r="B661" s="4">
        <v>0.16</v>
      </c>
      <c r="C661" s="4">
        <v>1.2</v>
      </c>
      <c r="D661" s="4">
        <f t="shared" si="31"/>
        <v>0.192</v>
      </c>
      <c r="E661" s="4">
        <f t="shared" si="33"/>
        <v>165.84160000000003</v>
      </c>
      <c r="F661" s="4">
        <f t="shared" si="32"/>
        <v>8.061600000000027</v>
      </c>
      <c r="G661" s="12">
        <v>2023</v>
      </c>
    </row>
    <row r="662" spans="1:7" x14ac:dyDescent="0.2">
      <c r="A662" s="18">
        <v>45093.608680555553</v>
      </c>
      <c r="B662" s="4">
        <v>0.17</v>
      </c>
      <c r="C662" s="4">
        <v>1.2</v>
      </c>
      <c r="D662" s="4">
        <f t="shared" si="31"/>
        <v>0.20400000000000001</v>
      </c>
      <c r="E662" s="4">
        <f t="shared" si="33"/>
        <v>165.85360000000003</v>
      </c>
      <c r="F662" s="4">
        <f t="shared" si="32"/>
        <v>8.0736000000000274</v>
      </c>
      <c r="G662" s="12">
        <v>2023</v>
      </c>
    </row>
    <row r="663" spans="1:7" x14ac:dyDescent="0.2">
      <c r="A663" s="18">
        <v>45093.609189814815</v>
      </c>
      <c r="B663" s="4">
        <v>0.18</v>
      </c>
      <c r="C663" s="4">
        <v>1.2</v>
      </c>
      <c r="D663" s="4">
        <f t="shared" si="31"/>
        <v>0.216</v>
      </c>
      <c r="E663" s="4">
        <f t="shared" si="33"/>
        <v>165.86560000000003</v>
      </c>
      <c r="F663" s="4">
        <f t="shared" si="32"/>
        <v>8.0856000000000279</v>
      </c>
      <c r="G663" s="12">
        <v>2023</v>
      </c>
    </row>
    <row r="664" spans="1:7" x14ac:dyDescent="0.2">
      <c r="A664" s="18">
        <v>45093.609675925924</v>
      </c>
      <c r="B664" s="4">
        <v>0.19</v>
      </c>
      <c r="C664" s="4">
        <v>1.2</v>
      </c>
      <c r="D664" s="4">
        <f t="shared" si="31"/>
        <v>0.22799999999999998</v>
      </c>
      <c r="E664" s="4">
        <f t="shared" si="33"/>
        <v>165.87760000000003</v>
      </c>
      <c r="F664" s="4">
        <f t="shared" si="32"/>
        <v>8.0976000000000283</v>
      </c>
      <c r="G664" s="12">
        <v>2023</v>
      </c>
    </row>
    <row r="665" spans="1:7" x14ac:dyDescent="0.2">
      <c r="A665" s="18">
        <v>45093.610127314816</v>
      </c>
      <c r="B665" s="4">
        <v>0.2</v>
      </c>
      <c r="C665" s="4">
        <v>1.2</v>
      </c>
      <c r="D665" s="4">
        <f t="shared" si="31"/>
        <v>0.24</v>
      </c>
      <c r="E665" s="4">
        <f t="shared" si="33"/>
        <v>165.88960000000003</v>
      </c>
      <c r="F665" s="4">
        <f t="shared" si="32"/>
        <v>8.1096000000000288</v>
      </c>
      <c r="G665" s="12">
        <v>2023</v>
      </c>
    </row>
    <row r="666" spans="1:7" x14ac:dyDescent="0.2">
      <c r="A666" s="18">
        <v>45093.610763888886</v>
      </c>
      <c r="B666" s="4">
        <v>0.21</v>
      </c>
      <c r="C666" s="4">
        <v>1.2</v>
      </c>
      <c r="D666" s="4">
        <f t="shared" si="31"/>
        <v>0.252</v>
      </c>
      <c r="E666" s="4">
        <f t="shared" si="33"/>
        <v>165.90160000000003</v>
      </c>
      <c r="F666" s="4">
        <f t="shared" si="32"/>
        <v>8.1216000000000292</v>
      </c>
      <c r="G666" s="12">
        <v>2023</v>
      </c>
    </row>
    <row r="667" spans="1:7" x14ac:dyDescent="0.2">
      <c r="A667" s="18">
        <v>45093.610972222225</v>
      </c>
      <c r="B667" s="4">
        <v>0.22</v>
      </c>
      <c r="C667" s="4">
        <v>1.2</v>
      </c>
      <c r="D667" s="4">
        <f t="shared" si="31"/>
        <v>0.26400000000000001</v>
      </c>
      <c r="E667" s="4">
        <f t="shared" si="33"/>
        <v>165.91360000000003</v>
      </c>
      <c r="F667" s="4">
        <f t="shared" si="32"/>
        <v>8.1336000000000297</v>
      </c>
      <c r="G667" s="12">
        <v>2023</v>
      </c>
    </row>
    <row r="668" spans="1:7" x14ac:dyDescent="0.2">
      <c r="A668" s="18">
        <v>45093.611168981479</v>
      </c>
      <c r="B668" s="4">
        <v>0.23</v>
      </c>
      <c r="C668" s="4">
        <v>1.2</v>
      </c>
      <c r="D668" s="4">
        <f t="shared" si="31"/>
        <v>0.27600000000000002</v>
      </c>
      <c r="E668" s="4">
        <f t="shared" si="33"/>
        <v>165.92560000000003</v>
      </c>
      <c r="F668" s="4">
        <f t="shared" si="32"/>
        <v>8.1456000000000301</v>
      </c>
      <c r="G668" s="12">
        <v>2023</v>
      </c>
    </row>
    <row r="669" spans="1:7" x14ac:dyDescent="0.2">
      <c r="A669" s="18">
        <v>45093.611296296294</v>
      </c>
      <c r="B669" s="4">
        <v>0.24</v>
      </c>
      <c r="C669" s="4">
        <v>1.2</v>
      </c>
      <c r="D669" s="4">
        <f t="shared" si="31"/>
        <v>0.28799999999999998</v>
      </c>
      <c r="E669" s="4">
        <f t="shared" si="33"/>
        <v>165.93760000000003</v>
      </c>
      <c r="F669" s="4">
        <f t="shared" si="32"/>
        <v>8.1576000000000306</v>
      </c>
      <c r="G669" s="12">
        <v>2023</v>
      </c>
    </row>
    <row r="670" spans="1:7" x14ac:dyDescent="0.2">
      <c r="A670" s="18">
        <v>45093.611458333333</v>
      </c>
      <c r="B670" s="4">
        <v>0.25</v>
      </c>
      <c r="C670" s="4">
        <v>1.2</v>
      </c>
      <c r="D670" s="4">
        <f t="shared" si="31"/>
        <v>0.3</v>
      </c>
      <c r="E670" s="4">
        <f t="shared" si="33"/>
        <v>165.94960000000003</v>
      </c>
      <c r="F670" s="4">
        <f t="shared" si="32"/>
        <v>8.1696000000000311</v>
      </c>
      <c r="G670" s="12">
        <v>2023</v>
      </c>
    </row>
    <row r="671" spans="1:7" x14ac:dyDescent="0.2">
      <c r="A671" s="18">
        <v>45093.611597222225</v>
      </c>
      <c r="B671" s="4">
        <v>0.26</v>
      </c>
      <c r="C671" s="4">
        <v>1.2</v>
      </c>
      <c r="D671" s="4">
        <f t="shared" si="31"/>
        <v>0.312</v>
      </c>
      <c r="E671" s="4">
        <f t="shared" si="33"/>
        <v>165.96160000000003</v>
      </c>
      <c r="F671" s="4">
        <f t="shared" si="32"/>
        <v>8.1816000000000315</v>
      </c>
      <c r="G671" s="12">
        <v>2023</v>
      </c>
    </row>
    <row r="672" spans="1:7" x14ac:dyDescent="0.2">
      <c r="A672" s="18">
        <v>45093.611805555556</v>
      </c>
      <c r="B672" s="4">
        <v>0.27</v>
      </c>
      <c r="C672" s="4">
        <v>1.2</v>
      </c>
      <c r="D672" s="4">
        <f t="shared" si="31"/>
        <v>0.32400000000000001</v>
      </c>
      <c r="E672" s="4">
        <f t="shared" si="33"/>
        <v>165.97360000000003</v>
      </c>
      <c r="F672" s="4">
        <f t="shared" si="32"/>
        <v>8.193600000000032</v>
      </c>
      <c r="G672" s="12">
        <v>2023</v>
      </c>
    </row>
    <row r="673" spans="1:7" x14ac:dyDescent="0.2">
      <c r="A673" s="18">
        <v>45093.612013888887</v>
      </c>
      <c r="B673" s="4">
        <v>0.28000000000000003</v>
      </c>
      <c r="C673" s="4">
        <v>1.2</v>
      </c>
      <c r="D673" s="4">
        <f t="shared" si="31"/>
        <v>0.33600000000000002</v>
      </c>
      <c r="E673" s="4">
        <f t="shared" si="33"/>
        <v>165.98560000000003</v>
      </c>
      <c r="F673" s="4">
        <f t="shared" si="32"/>
        <v>8.2056000000000324</v>
      </c>
      <c r="G673" s="12">
        <v>2023</v>
      </c>
    </row>
    <row r="674" spans="1:7" x14ac:dyDescent="0.2">
      <c r="A674" s="18">
        <v>45093.612280092595</v>
      </c>
      <c r="B674" s="4">
        <v>0.28999999999999998</v>
      </c>
      <c r="C674" s="4">
        <v>1.2</v>
      </c>
      <c r="D674" s="4">
        <f t="shared" si="31"/>
        <v>0.34799999999999998</v>
      </c>
      <c r="E674" s="4">
        <f t="shared" si="33"/>
        <v>165.99760000000003</v>
      </c>
      <c r="F674" s="4">
        <f t="shared" si="32"/>
        <v>8.2176000000000329</v>
      </c>
      <c r="G674" s="12">
        <v>2023</v>
      </c>
    </row>
    <row r="675" spans="1:7" x14ac:dyDescent="0.2">
      <c r="A675" s="18">
        <v>45093.612476851849</v>
      </c>
      <c r="B675" s="4">
        <v>0.3</v>
      </c>
      <c r="C675" s="4">
        <v>1.2</v>
      </c>
      <c r="D675" s="4">
        <f t="shared" si="31"/>
        <v>0.36</v>
      </c>
      <c r="E675" s="4">
        <f t="shared" si="33"/>
        <v>166.00960000000003</v>
      </c>
      <c r="F675" s="4">
        <f t="shared" si="32"/>
        <v>8.2296000000000333</v>
      </c>
      <c r="G675" s="12">
        <v>2023</v>
      </c>
    </row>
    <row r="676" spans="1:7" x14ac:dyDescent="0.2">
      <c r="A676" s="18">
        <v>45093.612719907411</v>
      </c>
      <c r="B676" s="4">
        <v>0.31</v>
      </c>
      <c r="C676" s="4">
        <v>1.2</v>
      </c>
      <c r="D676" s="4">
        <f t="shared" si="31"/>
        <v>0.372</v>
      </c>
      <c r="E676" s="4">
        <f t="shared" si="33"/>
        <v>166.02160000000003</v>
      </c>
      <c r="F676" s="4">
        <f t="shared" si="32"/>
        <v>8.2416000000000338</v>
      </c>
      <c r="G676" s="12">
        <v>2023</v>
      </c>
    </row>
    <row r="677" spans="1:7" x14ac:dyDescent="0.2">
      <c r="A677" s="18">
        <v>45093.612916666665</v>
      </c>
      <c r="B677" s="4">
        <v>0.32</v>
      </c>
      <c r="C677" s="4">
        <v>1.2</v>
      </c>
      <c r="D677" s="4">
        <f t="shared" si="31"/>
        <v>0.38400000000000001</v>
      </c>
      <c r="E677" s="4">
        <f t="shared" si="33"/>
        <v>166.03360000000001</v>
      </c>
      <c r="F677" s="4">
        <f t="shared" si="32"/>
        <v>8.2536000000000058</v>
      </c>
      <c r="G677" s="12">
        <v>2023</v>
      </c>
    </row>
    <row r="678" spans="1:7" x14ac:dyDescent="0.2">
      <c r="A678" s="18">
        <v>45093.613136574073</v>
      </c>
      <c r="B678" s="4">
        <v>0.33</v>
      </c>
      <c r="C678" s="4">
        <v>1.2</v>
      </c>
      <c r="D678" s="4">
        <f t="shared" si="31"/>
        <v>0.39600000000000002</v>
      </c>
      <c r="E678" s="4">
        <f t="shared" si="33"/>
        <v>166.04560000000001</v>
      </c>
      <c r="F678" s="4">
        <f t="shared" si="32"/>
        <v>8.2656000000000063</v>
      </c>
      <c r="G678" s="12">
        <v>2023</v>
      </c>
    </row>
    <row r="679" spans="1:7" x14ac:dyDescent="0.2">
      <c r="A679" s="18">
        <v>45093.613321759258</v>
      </c>
      <c r="B679" s="4">
        <v>0.34</v>
      </c>
      <c r="C679" s="4">
        <v>1.2</v>
      </c>
      <c r="D679" s="4">
        <f t="shared" si="31"/>
        <v>0.40800000000000003</v>
      </c>
      <c r="E679" s="4">
        <f t="shared" si="33"/>
        <v>166.05760000000001</v>
      </c>
      <c r="F679" s="4">
        <f t="shared" si="32"/>
        <v>8.2776000000000067</v>
      </c>
      <c r="G679" s="12">
        <v>2023</v>
      </c>
    </row>
    <row r="680" spans="1:7" x14ac:dyDescent="0.2">
      <c r="A680" s="18">
        <v>45093.613576388889</v>
      </c>
      <c r="B680" s="4">
        <v>0.35</v>
      </c>
      <c r="C680" s="4">
        <v>1.2</v>
      </c>
      <c r="D680" s="4">
        <f t="shared" si="31"/>
        <v>0.42</v>
      </c>
      <c r="E680" s="4">
        <f t="shared" si="33"/>
        <v>166.06960000000001</v>
      </c>
      <c r="F680" s="4">
        <f t="shared" si="32"/>
        <v>8.2896000000000072</v>
      </c>
      <c r="G680" s="12">
        <v>2023</v>
      </c>
    </row>
    <row r="681" spans="1:7" x14ac:dyDescent="0.2">
      <c r="A681" s="18">
        <v>45093.613796296297</v>
      </c>
      <c r="B681" s="4">
        <v>0.36</v>
      </c>
      <c r="C681" s="4">
        <v>1.2</v>
      </c>
      <c r="D681" s="4">
        <f t="shared" si="31"/>
        <v>0.432</v>
      </c>
      <c r="E681" s="4">
        <f t="shared" si="33"/>
        <v>166.08160000000001</v>
      </c>
      <c r="F681" s="4">
        <f t="shared" si="32"/>
        <v>8.3016000000000076</v>
      </c>
      <c r="G681" s="12">
        <v>2023</v>
      </c>
    </row>
    <row r="682" spans="1:7" x14ac:dyDescent="0.2">
      <c r="A682" s="18">
        <v>45093.614039351851</v>
      </c>
      <c r="B682" s="4">
        <v>0.37</v>
      </c>
      <c r="C682" s="4">
        <v>1.2</v>
      </c>
      <c r="D682" s="4">
        <f t="shared" si="31"/>
        <v>0.44400000000000001</v>
      </c>
      <c r="E682" s="4">
        <f t="shared" si="33"/>
        <v>166.09360000000001</v>
      </c>
      <c r="F682" s="4">
        <f t="shared" si="32"/>
        <v>8.3136000000000081</v>
      </c>
      <c r="G682" s="12">
        <v>2023</v>
      </c>
    </row>
    <row r="683" spans="1:7" x14ac:dyDescent="0.2">
      <c r="A683" s="18">
        <v>45093.614247685182</v>
      </c>
      <c r="B683" s="4">
        <v>0.38</v>
      </c>
      <c r="C683" s="4">
        <v>1.2</v>
      </c>
      <c r="D683" s="4">
        <f t="shared" si="31"/>
        <v>0.45599999999999996</v>
      </c>
      <c r="E683" s="4">
        <f t="shared" si="33"/>
        <v>166.10560000000001</v>
      </c>
      <c r="F683" s="4">
        <f t="shared" si="32"/>
        <v>8.3256000000000085</v>
      </c>
      <c r="G683" s="12">
        <v>2023</v>
      </c>
    </row>
    <row r="684" spans="1:7" x14ac:dyDescent="0.2">
      <c r="A684" s="18">
        <v>45093.614525462966</v>
      </c>
      <c r="B684" s="4">
        <v>0.39</v>
      </c>
      <c r="C684" s="4">
        <v>1.2</v>
      </c>
      <c r="D684" s="4">
        <f t="shared" si="31"/>
        <v>0.46799999999999997</v>
      </c>
      <c r="E684" s="4">
        <f t="shared" si="33"/>
        <v>166.11760000000001</v>
      </c>
      <c r="F684" s="4">
        <f t="shared" si="32"/>
        <v>8.337600000000009</v>
      </c>
      <c r="G684" s="12">
        <v>2023</v>
      </c>
    </row>
    <row r="685" spans="1:7" x14ac:dyDescent="0.2">
      <c r="A685" s="18">
        <v>45093.614687499998</v>
      </c>
      <c r="B685" s="4">
        <v>0.4</v>
      </c>
      <c r="C685" s="4">
        <v>1.2</v>
      </c>
      <c r="D685" s="4">
        <f t="shared" si="31"/>
        <v>0.48</v>
      </c>
      <c r="E685" s="4">
        <f t="shared" si="33"/>
        <v>166.12960000000001</v>
      </c>
      <c r="F685" s="4">
        <f t="shared" si="32"/>
        <v>8.3496000000000095</v>
      </c>
      <c r="G685" s="12">
        <v>2023</v>
      </c>
    </row>
    <row r="686" spans="1:7" x14ac:dyDescent="0.2">
      <c r="A686" s="18">
        <v>45093.614895833336</v>
      </c>
      <c r="B686" s="4">
        <v>0.41</v>
      </c>
      <c r="C686" s="4">
        <v>1.2</v>
      </c>
      <c r="D686" s="4">
        <f t="shared" si="31"/>
        <v>0.49199999999999994</v>
      </c>
      <c r="E686" s="4">
        <f t="shared" si="33"/>
        <v>166.14160000000001</v>
      </c>
      <c r="F686" s="4">
        <f t="shared" si="32"/>
        <v>8.3616000000000099</v>
      </c>
      <c r="G686" s="12">
        <v>2023</v>
      </c>
    </row>
    <row r="687" spans="1:7" x14ac:dyDescent="0.2">
      <c r="A687" s="18">
        <v>45093.615069444444</v>
      </c>
      <c r="B687" s="4">
        <v>0.42</v>
      </c>
      <c r="C687" s="4">
        <v>1.2</v>
      </c>
      <c r="D687" s="4">
        <f t="shared" si="31"/>
        <v>0.504</v>
      </c>
      <c r="E687" s="4">
        <f t="shared" si="33"/>
        <v>166.15360000000001</v>
      </c>
      <c r="F687" s="4">
        <f t="shared" si="32"/>
        <v>8.3736000000000104</v>
      </c>
      <c r="G687" s="12">
        <v>2023</v>
      </c>
    </row>
    <row r="688" spans="1:7" x14ac:dyDescent="0.2">
      <c r="A688" s="18">
        <v>45093.615254629629</v>
      </c>
      <c r="B688" s="4">
        <v>0.43</v>
      </c>
      <c r="C688" s="4">
        <v>1.2</v>
      </c>
      <c r="D688" s="4">
        <f t="shared" si="31"/>
        <v>0.51600000000000001</v>
      </c>
      <c r="E688" s="4">
        <f t="shared" si="33"/>
        <v>166.16560000000001</v>
      </c>
      <c r="F688" s="4">
        <f t="shared" si="32"/>
        <v>8.3856000000000108</v>
      </c>
      <c r="G688" s="12">
        <v>2023</v>
      </c>
    </row>
    <row r="689" spans="1:7" x14ac:dyDescent="0.2">
      <c r="A689" s="18">
        <v>45093.615416666667</v>
      </c>
      <c r="B689" s="4">
        <v>0.44</v>
      </c>
      <c r="C689" s="4">
        <v>1.2</v>
      </c>
      <c r="D689" s="4">
        <f t="shared" si="31"/>
        <v>0.52800000000000002</v>
      </c>
      <c r="E689" s="4">
        <f t="shared" si="33"/>
        <v>166.17760000000001</v>
      </c>
      <c r="F689" s="4">
        <f t="shared" si="32"/>
        <v>8.3976000000000113</v>
      </c>
      <c r="G689" s="12">
        <v>2023</v>
      </c>
    </row>
    <row r="690" spans="1:7" x14ac:dyDescent="0.2">
      <c r="A690" s="18">
        <v>45093.615648148145</v>
      </c>
      <c r="B690" s="4">
        <v>0.45</v>
      </c>
      <c r="C690" s="4">
        <v>1.2</v>
      </c>
      <c r="D690" s="4">
        <f t="shared" si="31"/>
        <v>0.54</v>
      </c>
      <c r="E690" s="4">
        <f t="shared" si="33"/>
        <v>166.18960000000001</v>
      </c>
      <c r="F690" s="4">
        <f t="shared" si="32"/>
        <v>8.4096000000000117</v>
      </c>
      <c r="G690" s="12">
        <v>2023</v>
      </c>
    </row>
    <row r="691" spans="1:7" x14ac:dyDescent="0.2">
      <c r="A691" s="18">
        <v>45093.615810185183</v>
      </c>
      <c r="B691" s="4">
        <v>0.46</v>
      </c>
      <c r="C691" s="4">
        <v>1.2</v>
      </c>
      <c r="D691" s="4">
        <f t="shared" si="31"/>
        <v>0.55200000000000005</v>
      </c>
      <c r="E691" s="4">
        <f t="shared" si="33"/>
        <v>166.20160000000001</v>
      </c>
      <c r="F691" s="4">
        <f t="shared" si="32"/>
        <v>8.4216000000000122</v>
      </c>
      <c r="G691" s="12">
        <v>2023</v>
      </c>
    </row>
    <row r="692" spans="1:7" x14ac:dyDescent="0.2">
      <c r="A692" s="18">
        <v>45093.616076388891</v>
      </c>
      <c r="B692" s="4">
        <v>0.47</v>
      </c>
      <c r="C692" s="4">
        <v>1.2</v>
      </c>
      <c r="D692" s="4">
        <f t="shared" si="31"/>
        <v>0.56399999999999995</v>
      </c>
      <c r="E692" s="4">
        <f t="shared" si="33"/>
        <v>166.21360000000001</v>
      </c>
      <c r="F692" s="4">
        <f t="shared" si="32"/>
        <v>8.4336000000000126</v>
      </c>
      <c r="G692" s="12">
        <v>2023</v>
      </c>
    </row>
    <row r="693" spans="1:7" x14ac:dyDescent="0.2">
      <c r="A693" s="18">
        <v>45093.616238425922</v>
      </c>
      <c r="B693" s="4">
        <v>0.48</v>
      </c>
      <c r="C693" s="4">
        <v>1.2</v>
      </c>
      <c r="D693" s="4">
        <f t="shared" si="31"/>
        <v>0.57599999999999996</v>
      </c>
      <c r="E693" s="4">
        <f t="shared" si="33"/>
        <v>166.22560000000001</v>
      </c>
      <c r="F693" s="4">
        <f t="shared" si="32"/>
        <v>8.4456000000000131</v>
      </c>
      <c r="G693" s="12">
        <v>2023</v>
      </c>
    </row>
    <row r="694" spans="1:7" x14ac:dyDescent="0.2">
      <c r="A694" s="18">
        <v>45093.616412037038</v>
      </c>
      <c r="B694" s="4">
        <v>0.49</v>
      </c>
      <c r="C694" s="4">
        <v>1.2</v>
      </c>
      <c r="D694" s="4">
        <f t="shared" si="31"/>
        <v>0.58799999999999997</v>
      </c>
      <c r="E694" s="4">
        <f t="shared" si="33"/>
        <v>166.23760000000001</v>
      </c>
      <c r="F694" s="4">
        <f t="shared" si="32"/>
        <v>8.4576000000000136</v>
      </c>
      <c r="G694" s="12">
        <v>2023</v>
      </c>
    </row>
    <row r="695" spans="1:7" x14ac:dyDescent="0.2">
      <c r="A695" s="18">
        <v>45093.616585648146</v>
      </c>
      <c r="B695" s="4">
        <v>0.5</v>
      </c>
      <c r="C695" s="4">
        <v>1.2</v>
      </c>
      <c r="D695" s="4">
        <f t="shared" si="31"/>
        <v>0.6</v>
      </c>
      <c r="E695" s="4">
        <f t="shared" si="33"/>
        <v>166.24960000000002</v>
      </c>
      <c r="F695" s="4">
        <f t="shared" si="32"/>
        <v>8.469600000000014</v>
      </c>
      <c r="G695" s="12">
        <v>2023</v>
      </c>
    </row>
    <row r="696" spans="1:7" x14ac:dyDescent="0.2">
      <c r="A696" s="18">
        <v>45093.616851851853</v>
      </c>
      <c r="B696" s="4">
        <v>0.51</v>
      </c>
      <c r="C696" s="4">
        <v>1.2</v>
      </c>
      <c r="D696" s="4">
        <f t="shared" si="31"/>
        <v>0.61199999999999999</v>
      </c>
      <c r="E696" s="4">
        <f t="shared" si="33"/>
        <v>166.26160000000002</v>
      </c>
      <c r="F696" s="4">
        <f t="shared" si="32"/>
        <v>8.4816000000000145</v>
      </c>
      <c r="G696" s="12">
        <v>2023</v>
      </c>
    </row>
    <row r="697" spans="1:7" x14ac:dyDescent="0.2">
      <c r="A697" s="18">
        <v>45093.6171412037</v>
      </c>
      <c r="B697" s="4">
        <v>0.52</v>
      </c>
      <c r="C697" s="4">
        <v>1.2</v>
      </c>
      <c r="D697" s="4">
        <f t="shared" ref="D697:D760" si="34">B697*C697</f>
        <v>0.624</v>
      </c>
      <c r="E697" s="4">
        <f t="shared" si="33"/>
        <v>166.27360000000002</v>
      </c>
      <c r="F697" s="4">
        <f t="shared" si="32"/>
        <v>8.4936000000000149</v>
      </c>
      <c r="G697" s="12">
        <v>2023</v>
      </c>
    </row>
    <row r="698" spans="1:7" x14ac:dyDescent="0.2">
      <c r="A698" s="18">
        <v>45093.617523148147</v>
      </c>
      <c r="B698" s="4">
        <v>0.53</v>
      </c>
      <c r="C698" s="4">
        <v>1.2</v>
      </c>
      <c r="D698" s="4">
        <f t="shared" si="34"/>
        <v>0.63600000000000001</v>
      </c>
      <c r="E698" s="4">
        <f t="shared" si="33"/>
        <v>166.28560000000002</v>
      </c>
      <c r="F698" s="4">
        <f t="shared" si="32"/>
        <v>8.5056000000000154</v>
      </c>
      <c r="G698" s="12">
        <v>2023</v>
      </c>
    </row>
    <row r="699" spans="1:7" x14ac:dyDescent="0.2">
      <c r="A699" s="18">
        <v>45093.617893518516</v>
      </c>
      <c r="B699" s="4">
        <v>0.54</v>
      </c>
      <c r="C699" s="4">
        <v>1.2</v>
      </c>
      <c r="D699" s="4">
        <f t="shared" si="34"/>
        <v>0.64800000000000002</v>
      </c>
      <c r="E699" s="4">
        <f t="shared" si="33"/>
        <v>166.29760000000002</v>
      </c>
      <c r="F699" s="4">
        <f t="shared" si="32"/>
        <v>8.5176000000000158</v>
      </c>
      <c r="G699" s="12">
        <v>2023</v>
      </c>
    </row>
    <row r="700" spans="1:7" x14ac:dyDescent="0.2">
      <c r="A700" s="18">
        <v>45093.618495370371</v>
      </c>
      <c r="B700" s="4">
        <v>0.55000000000000004</v>
      </c>
      <c r="C700" s="4">
        <v>1.2</v>
      </c>
      <c r="D700" s="4">
        <f t="shared" si="34"/>
        <v>0.66</v>
      </c>
      <c r="E700" s="4">
        <f t="shared" si="33"/>
        <v>166.30960000000002</v>
      </c>
      <c r="F700" s="4">
        <f t="shared" si="32"/>
        <v>8.5296000000000163</v>
      </c>
      <c r="G700" s="12">
        <v>2023</v>
      </c>
    </row>
    <row r="701" spans="1:7" x14ac:dyDescent="0.2">
      <c r="A701" s="18">
        <v>45093.618958333333</v>
      </c>
      <c r="B701" s="4">
        <v>0.56000000000000005</v>
      </c>
      <c r="C701" s="4">
        <v>1.2</v>
      </c>
      <c r="D701" s="4">
        <f t="shared" si="34"/>
        <v>0.67200000000000004</v>
      </c>
      <c r="E701" s="4">
        <f t="shared" si="33"/>
        <v>166.32160000000002</v>
      </c>
      <c r="F701" s="4">
        <f t="shared" si="32"/>
        <v>8.5416000000000167</v>
      </c>
      <c r="G701" s="12">
        <v>2023</v>
      </c>
    </row>
    <row r="702" spans="1:7" x14ac:dyDescent="0.2">
      <c r="A702" s="18">
        <v>45093.61959490741</v>
      </c>
      <c r="B702" s="4">
        <v>0.56999999999999995</v>
      </c>
      <c r="C702" s="4">
        <v>1.2</v>
      </c>
      <c r="D702" s="4">
        <f t="shared" si="34"/>
        <v>0.68399999999999994</v>
      </c>
      <c r="E702" s="4">
        <f t="shared" si="33"/>
        <v>166.33360000000002</v>
      </c>
      <c r="F702" s="4">
        <f t="shared" si="32"/>
        <v>8.5536000000000172</v>
      </c>
      <c r="G702" s="12">
        <v>2023</v>
      </c>
    </row>
    <row r="703" spans="1:7" x14ac:dyDescent="0.2">
      <c r="A703" s="18">
        <v>45093.620115740741</v>
      </c>
      <c r="B703" s="4">
        <v>0.57999999999999996</v>
      </c>
      <c r="C703" s="4">
        <v>1.2</v>
      </c>
      <c r="D703" s="4">
        <f t="shared" si="34"/>
        <v>0.69599999999999995</v>
      </c>
      <c r="E703" s="4">
        <f t="shared" si="33"/>
        <v>166.34560000000002</v>
      </c>
      <c r="F703" s="4">
        <f t="shared" si="32"/>
        <v>8.5656000000000176</v>
      </c>
      <c r="G703" s="12">
        <v>2023</v>
      </c>
    </row>
    <row r="704" spans="1:7" x14ac:dyDescent="0.2">
      <c r="A704" s="18">
        <v>45093.620717592596</v>
      </c>
      <c r="B704" s="4">
        <v>0.59</v>
      </c>
      <c r="C704" s="4">
        <v>1.2</v>
      </c>
      <c r="D704" s="4">
        <f t="shared" si="34"/>
        <v>0.70799999999999996</v>
      </c>
      <c r="E704" s="4">
        <f t="shared" si="33"/>
        <v>166.35760000000002</v>
      </c>
      <c r="F704" s="4">
        <f t="shared" si="32"/>
        <v>8.5776000000000181</v>
      </c>
      <c r="G704" s="12">
        <v>2023</v>
      </c>
    </row>
    <row r="705" spans="1:7" x14ac:dyDescent="0.2">
      <c r="A705" s="18">
        <v>45093.62122685185</v>
      </c>
      <c r="B705" s="4">
        <v>0.6</v>
      </c>
      <c r="C705" s="4">
        <v>1.2</v>
      </c>
      <c r="D705" s="4">
        <f t="shared" si="34"/>
        <v>0.72</v>
      </c>
      <c r="E705" s="4">
        <f t="shared" si="33"/>
        <v>166.36960000000002</v>
      </c>
      <c r="F705" s="4">
        <f t="shared" si="32"/>
        <v>8.5896000000000186</v>
      </c>
      <c r="G705" s="12">
        <v>2023</v>
      </c>
    </row>
    <row r="706" spans="1:7" x14ac:dyDescent="0.2">
      <c r="A706" s="18">
        <v>45093.622071759259</v>
      </c>
      <c r="B706" s="4">
        <v>0.61</v>
      </c>
      <c r="C706" s="4">
        <v>1.2</v>
      </c>
      <c r="D706" s="4">
        <f t="shared" si="34"/>
        <v>0.73199999999999998</v>
      </c>
      <c r="E706" s="4">
        <f t="shared" si="33"/>
        <v>166.38160000000002</v>
      </c>
      <c r="F706" s="4">
        <f t="shared" si="32"/>
        <v>8.601600000000019</v>
      </c>
      <c r="G706" s="12">
        <v>2023</v>
      </c>
    </row>
    <row r="707" spans="1:7" x14ac:dyDescent="0.2">
      <c r="A707" s="18">
        <v>45093.622569444444</v>
      </c>
      <c r="B707" s="4">
        <v>0.62</v>
      </c>
      <c r="C707" s="4">
        <v>1.2</v>
      </c>
      <c r="D707" s="4">
        <f t="shared" si="34"/>
        <v>0.74399999999999999</v>
      </c>
      <c r="E707" s="4">
        <f t="shared" si="33"/>
        <v>166.39360000000002</v>
      </c>
      <c r="F707" s="4">
        <f t="shared" ref="F707:F770" si="35">E707-157.78</f>
        <v>8.6136000000000195</v>
      </c>
      <c r="G707" s="12">
        <v>2023</v>
      </c>
    </row>
    <row r="708" spans="1:7" x14ac:dyDescent="0.2">
      <c r="A708" s="18">
        <v>45093.622974537036</v>
      </c>
      <c r="B708" s="4">
        <v>0.63</v>
      </c>
      <c r="C708" s="4">
        <v>1.2</v>
      </c>
      <c r="D708" s="4">
        <f t="shared" si="34"/>
        <v>0.75600000000000001</v>
      </c>
      <c r="E708" s="4">
        <f t="shared" si="33"/>
        <v>166.40560000000002</v>
      </c>
      <c r="F708" s="4">
        <f t="shared" si="35"/>
        <v>8.6256000000000199</v>
      </c>
      <c r="G708" s="12">
        <v>2023</v>
      </c>
    </row>
    <row r="709" spans="1:7" x14ac:dyDescent="0.2">
      <c r="A709" s="18">
        <v>45093.623402777775</v>
      </c>
      <c r="B709" s="4">
        <v>0.64</v>
      </c>
      <c r="C709" s="4">
        <v>1.2</v>
      </c>
      <c r="D709" s="4">
        <f t="shared" si="34"/>
        <v>0.76800000000000002</v>
      </c>
      <c r="E709" s="4">
        <f t="shared" si="33"/>
        <v>166.41760000000002</v>
      </c>
      <c r="F709" s="4">
        <f t="shared" si="35"/>
        <v>8.6376000000000204</v>
      </c>
      <c r="G709" s="12">
        <v>2023</v>
      </c>
    </row>
    <row r="710" spans="1:7" x14ac:dyDescent="0.2">
      <c r="A710" s="18">
        <v>45093.624421296299</v>
      </c>
      <c r="B710" s="4">
        <v>0.65</v>
      </c>
      <c r="C710" s="4">
        <v>1.2</v>
      </c>
      <c r="D710" s="4">
        <f t="shared" si="34"/>
        <v>0.78</v>
      </c>
      <c r="E710" s="4">
        <f t="shared" ref="E710:E773" si="36">D710+$E$644</f>
        <v>166.42960000000002</v>
      </c>
      <c r="F710" s="4">
        <f t="shared" si="35"/>
        <v>8.6496000000000208</v>
      </c>
      <c r="G710" s="12">
        <v>2023</v>
      </c>
    </row>
    <row r="711" spans="1:7" x14ac:dyDescent="0.2">
      <c r="A711" s="18">
        <v>45093.625810185185</v>
      </c>
      <c r="B711" s="4">
        <v>0.66</v>
      </c>
      <c r="C711" s="4">
        <v>1.2</v>
      </c>
      <c r="D711" s="4">
        <f t="shared" si="34"/>
        <v>0.79200000000000004</v>
      </c>
      <c r="E711" s="4">
        <f t="shared" si="36"/>
        <v>166.44160000000002</v>
      </c>
      <c r="F711" s="4">
        <f t="shared" si="35"/>
        <v>8.6616000000000213</v>
      </c>
      <c r="G711" s="12">
        <v>2023</v>
      </c>
    </row>
    <row r="712" spans="1:7" x14ac:dyDescent="0.2">
      <c r="A712" s="18">
        <v>45093.627847222226</v>
      </c>
      <c r="B712" s="4">
        <v>0.67</v>
      </c>
      <c r="C712" s="4">
        <v>1.2</v>
      </c>
      <c r="D712" s="4">
        <f t="shared" si="34"/>
        <v>0.80400000000000005</v>
      </c>
      <c r="E712" s="4">
        <f t="shared" si="36"/>
        <v>166.45360000000002</v>
      </c>
      <c r="F712" s="4">
        <f t="shared" si="35"/>
        <v>8.6736000000000217</v>
      </c>
      <c r="G712" s="12">
        <v>2023</v>
      </c>
    </row>
    <row r="713" spans="1:7" x14ac:dyDescent="0.2">
      <c r="A713" s="18">
        <v>45093.62939814815</v>
      </c>
      <c r="B713" s="4">
        <v>0.68</v>
      </c>
      <c r="C713" s="4">
        <v>1.2</v>
      </c>
      <c r="D713" s="4">
        <f t="shared" si="34"/>
        <v>0.81600000000000006</v>
      </c>
      <c r="E713" s="4">
        <f t="shared" si="36"/>
        <v>166.46560000000002</v>
      </c>
      <c r="F713" s="4">
        <f t="shared" si="35"/>
        <v>8.6856000000000222</v>
      </c>
      <c r="G713" s="12">
        <v>2023</v>
      </c>
    </row>
    <row r="714" spans="1:7" x14ac:dyDescent="0.2">
      <c r="A714" s="18">
        <v>45093.632303240738</v>
      </c>
      <c r="B714" s="4">
        <v>0.69</v>
      </c>
      <c r="C714" s="4">
        <v>1.2</v>
      </c>
      <c r="D714" s="4">
        <f t="shared" si="34"/>
        <v>0.82799999999999996</v>
      </c>
      <c r="E714" s="4">
        <f t="shared" si="36"/>
        <v>166.47760000000002</v>
      </c>
      <c r="F714" s="4">
        <f t="shared" si="35"/>
        <v>8.6976000000000226</v>
      </c>
      <c r="G714" s="12">
        <v>2023</v>
      </c>
    </row>
    <row r="715" spans="1:7" x14ac:dyDescent="0.2">
      <c r="A715" s="18">
        <v>45093.634027777778</v>
      </c>
      <c r="B715" s="4">
        <v>0.7</v>
      </c>
      <c r="C715" s="4">
        <v>1.2</v>
      </c>
      <c r="D715" s="4">
        <f t="shared" si="34"/>
        <v>0.84</v>
      </c>
      <c r="E715" s="4">
        <f t="shared" si="36"/>
        <v>166.48960000000002</v>
      </c>
      <c r="F715" s="4">
        <f t="shared" si="35"/>
        <v>8.7096000000000231</v>
      </c>
      <c r="G715" s="12">
        <v>2023</v>
      </c>
    </row>
    <row r="716" spans="1:7" x14ac:dyDescent="0.2">
      <c r="A716" s="18">
        <v>45093.635567129626</v>
      </c>
      <c r="B716" s="4">
        <v>0.71</v>
      </c>
      <c r="C716" s="4">
        <v>1.2</v>
      </c>
      <c r="D716" s="4">
        <f t="shared" si="34"/>
        <v>0.85199999999999998</v>
      </c>
      <c r="E716" s="4">
        <f t="shared" si="36"/>
        <v>166.50160000000002</v>
      </c>
      <c r="F716" s="4">
        <f t="shared" si="35"/>
        <v>8.7216000000000236</v>
      </c>
      <c r="G716" s="12">
        <v>2023</v>
      </c>
    </row>
    <row r="717" spans="1:7" x14ac:dyDescent="0.2">
      <c r="A717" s="18">
        <v>45093.637604166666</v>
      </c>
      <c r="B717" s="4">
        <v>0.72</v>
      </c>
      <c r="C717" s="4">
        <v>1.2</v>
      </c>
      <c r="D717" s="4">
        <f t="shared" si="34"/>
        <v>0.86399999999999999</v>
      </c>
      <c r="E717" s="4">
        <f t="shared" si="36"/>
        <v>166.51360000000003</v>
      </c>
      <c r="F717" s="4">
        <f t="shared" si="35"/>
        <v>8.733600000000024</v>
      </c>
      <c r="G717" s="12">
        <v>2023</v>
      </c>
    </row>
    <row r="718" spans="1:7" x14ac:dyDescent="0.2">
      <c r="A718" s="18">
        <v>45093.662789351853</v>
      </c>
      <c r="B718" s="4">
        <v>0.73</v>
      </c>
      <c r="C718" s="4">
        <v>1.2</v>
      </c>
      <c r="D718" s="4">
        <f t="shared" si="34"/>
        <v>0.876</v>
      </c>
      <c r="E718" s="4">
        <f t="shared" si="36"/>
        <v>166.52560000000003</v>
      </c>
      <c r="F718" s="4">
        <f t="shared" si="35"/>
        <v>8.7456000000000245</v>
      </c>
      <c r="G718" s="12">
        <v>2023</v>
      </c>
    </row>
    <row r="719" spans="1:7" x14ac:dyDescent="0.2">
      <c r="A719" s="18">
        <v>45093.806967592594</v>
      </c>
      <c r="B719" s="4">
        <v>0.74</v>
      </c>
      <c r="C719" s="4">
        <v>1.2</v>
      </c>
      <c r="D719" s="4">
        <f t="shared" si="34"/>
        <v>0.88800000000000001</v>
      </c>
      <c r="E719" s="4">
        <f t="shared" si="36"/>
        <v>166.53760000000003</v>
      </c>
      <c r="F719" s="4">
        <f t="shared" si="35"/>
        <v>8.7576000000000249</v>
      </c>
      <c r="G719" s="12">
        <v>2023</v>
      </c>
    </row>
    <row r="720" spans="1:7" x14ac:dyDescent="0.2">
      <c r="A720" s="18">
        <v>45124.674027777779</v>
      </c>
      <c r="B720" s="4">
        <v>0.75</v>
      </c>
      <c r="C720" s="4">
        <v>1.2</v>
      </c>
      <c r="D720" s="4">
        <f t="shared" si="34"/>
        <v>0.89999999999999991</v>
      </c>
      <c r="E720" s="4">
        <f t="shared" si="36"/>
        <v>166.54960000000003</v>
      </c>
      <c r="F720" s="4">
        <f t="shared" si="35"/>
        <v>8.7696000000000254</v>
      </c>
      <c r="G720" s="12">
        <v>2023</v>
      </c>
    </row>
    <row r="721" spans="1:7" x14ac:dyDescent="0.2">
      <c r="A721" s="18">
        <v>45124.676527777781</v>
      </c>
      <c r="B721" s="4">
        <v>0.76</v>
      </c>
      <c r="C721" s="4">
        <v>1.2</v>
      </c>
      <c r="D721" s="4">
        <f t="shared" si="34"/>
        <v>0.91199999999999992</v>
      </c>
      <c r="E721" s="4">
        <f t="shared" si="36"/>
        <v>166.56160000000003</v>
      </c>
      <c r="F721" s="4">
        <f t="shared" si="35"/>
        <v>8.7816000000000258</v>
      </c>
      <c r="G721" s="12">
        <v>2023</v>
      </c>
    </row>
    <row r="722" spans="1:7" x14ac:dyDescent="0.2">
      <c r="A722" s="18">
        <v>45124.678368055553</v>
      </c>
      <c r="B722" s="4">
        <v>0.77</v>
      </c>
      <c r="C722" s="4">
        <v>1.2</v>
      </c>
      <c r="D722" s="4">
        <f t="shared" si="34"/>
        <v>0.92399999999999993</v>
      </c>
      <c r="E722" s="4">
        <f t="shared" si="36"/>
        <v>166.57360000000003</v>
      </c>
      <c r="F722" s="4">
        <f t="shared" si="35"/>
        <v>8.7936000000000263</v>
      </c>
      <c r="G722" s="12">
        <v>2023</v>
      </c>
    </row>
    <row r="723" spans="1:7" x14ac:dyDescent="0.2">
      <c r="A723" s="18">
        <v>45124.910011574073</v>
      </c>
      <c r="B723" s="4">
        <v>0.78</v>
      </c>
      <c r="C723" s="4">
        <v>1.2</v>
      </c>
      <c r="D723" s="4">
        <f t="shared" si="34"/>
        <v>0.93599999999999994</v>
      </c>
      <c r="E723" s="4">
        <f t="shared" si="36"/>
        <v>166.58560000000003</v>
      </c>
      <c r="F723" s="4">
        <f t="shared" si="35"/>
        <v>8.8056000000000267</v>
      </c>
      <c r="G723" s="12">
        <v>2023</v>
      </c>
    </row>
    <row r="724" spans="1:7" x14ac:dyDescent="0.2">
      <c r="A724" s="18">
        <v>45131.573611111111</v>
      </c>
      <c r="B724" s="4">
        <v>0.79</v>
      </c>
      <c r="C724" s="4">
        <v>1.2</v>
      </c>
      <c r="D724" s="4">
        <f t="shared" si="34"/>
        <v>0.94799999999999995</v>
      </c>
      <c r="E724" s="4">
        <f t="shared" si="36"/>
        <v>166.59760000000003</v>
      </c>
      <c r="F724" s="4">
        <f t="shared" si="35"/>
        <v>8.8176000000000272</v>
      </c>
      <c r="G724" s="12">
        <v>2023</v>
      </c>
    </row>
    <row r="725" spans="1:7" x14ac:dyDescent="0.2">
      <c r="A725" s="18">
        <v>45131.573923611111</v>
      </c>
      <c r="B725" s="4">
        <v>0.8</v>
      </c>
      <c r="C725" s="4">
        <v>1.2</v>
      </c>
      <c r="D725" s="4">
        <f t="shared" si="34"/>
        <v>0.96</v>
      </c>
      <c r="E725" s="4">
        <f t="shared" si="36"/>
        <v>166.60960000000003</v>
      </c>
      <c r="F725" s="4">
        <f t="shared" si="35"/>
        <v>8.8296000000000276</v>
      </c>
      <c r="G725" s="12">
        <v>2023</v>
      </c>
    </row>
    <row r="726" spans="1:7" x14ac:dyDescent="0.2">
      <c r="A726" s="18">
        <v>45131.574479166666</v>
      </c>
      <c r="B726" s="4">
        <v>0.81</v>
      </c>
      <c r="C726" s="4">
        <v>1.2</v>
      </c>
      <c r="D726" s="4">
        <f t="shared" si="34"/>
        <v>0.97199999999999998</v>
      </c>
      <c r="E726" s="4">
        <f t="shared" si="36"/>
        <v>166.62160000000003</v>
      </c>
      <c r="F726" s="4">
        <f t="shared" si="35"/>
        <v>8.8416000000000281</v>
      </c>
      <c r="G726" s="12">
        <v>2023</v>
      </c>
    </row>
    <row r="727" spans="1:7" x14ac:dyDescent="0.2">
      <c r="A727" s="18">
        <v>45131.575057870374</v>
      </c>
      <c r="B727" s="4">
        <v>0.82</v>
      </c>
      <c r="C727" s="4">
        <v>1.2</v>
      </c>
      <c r="D727" s="4">
        <f t="shared" si="34"/>
        <v>0.98399999999999987</v>
      </c>
      <c r="E727" s="4">
        <f t="shared" si="36"/>
        <v>166.63360000000003</v>
      </c>
      <c r="F727" s="4">
        <f t="shared" si="35"/>
        <v>8.8536000000000286</v>
      </c>
      <c r="G727" s="12">
        <v>2023</v>
      </c>
    </row>
    <row r="728" spans="1:7" x14ac:dyDescent="0.2">
      <c r="A728" s="18">
        <v>45131.576909722222</v>
      </c>
      <c r="B728" s="4">
        <v>0.83</v>
      </c>
      <c r="C728" s="4">
        <v>1.2</v>
      </c>
      <c r="D728" s="4">
        <f t="shared" si="34"/>
        <v>0.99599999999999989</v>
      </c>
      <c r="E728" s="4">
        <f t="shared" si="36"/>
        <v>166.64560000000003</v>
      </c>
      <c r="F728" s="4">
        <f t="shared" si="35"/>
        <v>8.865600000000029</v>
      </c>
      <c r="G728" s="12">
        <v>2023</v>
      </c>
    </row>
    <row r="729" spans="1:7" x14ac:dyDescent="0.2">
      <c r="A729" s="18">
        <v>45131.582604166666</v>
      </c>
      <c r="B729" s="4">
        <v>0.84</v>
      </c>
      <c r="C729" s="4">
        <v>1.2</v>
      </c>
      <c r="D729" s="4">
        <f t="shared" si="34"/>
        <v>1.008</v>
      </c>
      <c r="E729" s="4">
        <f t="shared" si="36"/>
        <v>166.65760000000003</v>
      </c>
      <c r="F729" s="4">
        <f t="shared" si="35"/>
        <v>8.8776000000000295</v>
      </c>
      <c r="G729" s="12">
        <v>2023</v>
      </c>
    </row>
    <row r="730" spans="1:7" x14ac:dyDescent="0.2">
      <c r="A730" s="18">
        <v>45131.584027777775</v>
      </c>
      <c r="B730" s="4">
        <v>0.85</v>
      </c>
      <c r="C730" s="4">
        <v>1.2</v>
      </c>
      <c r="D730" s="4">
        <f t="shared" si="34"/>
        <v>1.02</v>
      </c>
      <c r="E730" s="4">
        <f t="shared" si="36"/>
        <v>166.66960000000003</v>
      </c>
      <c r="F730" s="4">
        <f t="shared" si="35"/>
        <v>8.8896000000000299</v>
      </c>
      <c r="G730" s="12">
        <v>2023</v>
      </c>
    </row>
    <row r="731" spans="1:7" x14ac:dyDescent="0.2">
      <c r="A731" s="18">
        <v>45131.585289351853</v>
      </c>
      <c r="B731" s="4">
        <v>0.86</v>
      </c>
      <c r="C731" s="4">
        <v>1.2</v>
      </c>
      <c r="D731" s="4">
        <f t="shared" si="34"/>
        <v>1.032</v>
      </c>
      <c r="E731" s="4">
        <f t="shared" si="36"/>
        <v>166.68160000000003</v>
      </c>
      <c r="F731" s="4">
        <f t="shared" si="35"/>
        <v>8.9016000000000304</v>
      </c>
      <c r="G731" s="12">
        <v>2023</v>
      </c>
    </row>
    <row r="732" spans="1:7" x14ac:dyDescent="0.2">
      <c r="A732" s="18">
        <v>45131.593923611108</v>
      </c>
      <c r="B732" s="4">
        <v>0.87</v>
      </c>
      <c r="C732" s="4">
        <v>1.2</v>
      </c>
      <c r="D732" s="4">
        <f t="shared" si="34"/>
        <v>1.044</v>
      </c>
      <c r="E732" s="4">
        <f t="shared" si="36"/>
        <v>166.69360000000003</v>
      </c>
      <c r="F732" s="4">
        <f t="shared" si="35"/>
        <v>8.9136000000000308</v>
      </c>
      <c r="G732" s="12">
        <v>2023</v>
      </c>
    </row>
    <row r="733" spans="1:7" x14ac:dyDescent="0.2">
      <c r="A733" s="18">
        <v>45131.60565972222</v>
      </c>
      <c r="B733" s="4">
        <v>0.88</v>
      </c>
      <c r="C733" s="4">
        <v>1.2</v>
      </c>
      <c r="D733" s="4">
        <f t="shared" si="34"/>
        <v>1.056</v>
      </c>
      <c r="E733" s="4">
        <f t="shared" si="36"/>
        <v>166.70560000000003</v>
      </c>
      <c r="F733" s="4">
        <f t="shared" si="35"/>
        <v>8.9256000000000313</v>
      </c>
      <c r="G733" s="12">
        <v>2023</v>
      </c>
    </row>
    <row r="734" spans="1:7" x14ac:dyDescent="0.2">
      <c r="A734" s="18">
        <v>45131.622106481482</v>
      </c>
      <c r="B734" s="4">
        <v>0.89</v>
      </c>
      <c r="C734" s="4">
        <v>1.2</v>
      </c>
      <c r="D734" s="4">
        <f t="shared" si="34"/>
        <v>1.0680000000000001</v>
      </c>
      <c r="E734" s="4">
        <f t="shared" si="36"/>
        <v>166.71760000000003</v>
      </c>
      <c r="F734" s="4">
        <f t="shared" si="35"/>
        <v>8.9376000000000317</v>
      </c>
      <c r="G734" s="12">
        <v>2023</v>
      </c>
    </row>
    <row r="735" spans="1:7" x14ac:dyDescent="0.2">
      <c r="A735" s="18">
        <v>45131.710787037038</v>
      </c>
      <c r="B735" s="4">
        <v>0.9</v>
      </c>
      <c r="C735" s="4">
        <v>1.2</v>
      </c>
      <c r="D735" s="4">
        <f t="shared" si="34"/>
        <v>1.08</v>
      </c>
      <c r="E735" s="4">
        <f t="shared" si="36"/>
        <v>166.72960000000003</v>
      </c>
      <c r="F735" s="4">
        <f t="shared" si="35"/>
        <v>8.9496000000000322</v>
      </c>
      <c r="G735" s="12">
        <v>2023</v>
      </c>
    </row>
    <row r="736" spans="1:7" x14ac:dyDescent="0.2">
      <c r="A736" s="18">
        <v>45133.724085648151</v>
      </c>
      <c r="B736" s="4">
        <v>0.91</v>
      </c>
      <c r="C736" s="4">
        <v>1.2</v>
      </c>
      <c r="D736" s="4">
        <f t="shared" si="34"/>
        <v>1.0920000000000001</v>
      </c>
      <c r="E736" s="4">
        <f t="shared" si="36"/>
        <v>166.74160000000003</v>
      </c>
      <c r="F736" s="4">
        <f t="shared" si="35"/>
        <v>8.9616000000000327</v>
      </c>
      <c r="G736" s="12">
        <v>2023</v>
      </c>
    </row>
    <row r="737" spans="1:7" x14ac:dyDescent="0.2">
      <c r="A737" s="18">
        <v>45133.725601851853</v>
      </c>
      <c r="B737" s="4">
        <v>0.92</v>
      </c>
      <c r="C737" s="4">
        <v>1.2</v>
      </c>
      <c r="D737" s="4">
        <f t="shared" si="34"/>
        <v>1.1040000000000001</v>
      </c>
      <c r="E737" s="4">
        <f t="shared" si="36"/>
        <v>166.75360000000003</v>
      </c>
      <c r="F737" s="4">
        <f t="shared" si="35"/>
        <v>8.9736000000000331</v>
      </c>
      <c r="G737" s="12">
        <v>2023</v>
      </c>
    </row>
    <row r="738" spans="1:7" x14ac:dyDescent="0.2">
      <c r="A738" s="18">
        <v>45133.730162037034</v>
      </c>
      <c r="B738" s="4">
        <v>0.93</v>
      </c>
      <c r="C738" s="4">
        <v>1.2</v>
      </c>
      <c r="D738" s="4">
        <f t="shared" si="34"/>
        <v>1.1160000000000001</v>
      </c>
      <c r="E738" s="4">
        <f t="shared" si="36"/>
        <v>166.76560000000003</v>
      </c>
      <c r="F738" s="4">
        <f t="shared" si="35"/>
        <v>8.9856000000000336</v>
      </c>
      <c r="G738" s="12">
        <v>2023</v>
      </c>
    </row>
    <row r="739" spans="1:7" x14ac:dyDescent="0.2">
      <c r="A739" s="18">
        <v>45136.745509259257</v>
      </c>
      <c r="B739" s="4">
        <v>0.94</v>
      </c>
      <c r="C739" s="4">
        <v>1.2</v>
      </c>
      <c r="D739" s="4">
        <f t="shared" si="34"/>
        <v>1.1279999999999999</v>
      </c>
      <c r="E739" s="4">
        <f t="shared" si="36"/>
        <v>166.77760000000001</v>
      </c>
      <c r="F739" s="4">
        <f t="shared" si="35"/>
        <v>8.9976000000000056</v>
      </c>
      <c r="G739" s="12">
        <v>2023</v>
      </c>
    </row>
    <row r="740" spans="1:7" x14ac:dyDescent="0.2">
      <c r="A740" s="18">
        <v>45136.765752314815</v>
      </c>
      <c r="B740" s="4">
        <v>0.95</v>
      </c>
      <c r="C740" s="4">
        <v>1.2</v>
      </c>
      <c r="D740" s="4">
        <f t="shared" si="34"/>
        <v>1.1399999999999999</v>
      </c>
      <c r="E740" s="4">
        <f t="shared" si="36"/>
        <v>166.78960000000001</v>
      </c>
      <c r="F740" s="4">
        <f t="shared" si="35"/>
        <v>9.009600000000006</v>
      </c>
      <c r="G740" s="12">
        <v>2023</v>
      </c>
    </row>
    <row r="741" spans="1:7" x14ac:dyDescent="0.2">
      <c r="A741" s="18">
        <v>45136.770162037035</v>
      </c>
      <c r="B741" s="4">
        <v>0.96</v>
      </c>
      <c r="C741" s="4">
        <v>1.2</v>
      </c>
      <c r="D741" s="4">
        <f t="shared" si="34"/>
        <v>1.1519999999999999</v>
      </c>
      <c r="E741" s="4">
        <f t="shared" si="36"/>
        <v>166.80160000000001</v>
      </c>
      <c r="F741" s="4">
        <f t="shared" si="35"/>
        <v>9.0216000000000065</v>
      </c>
      <c r="G741" s="12">
        <v>2023</v>
      </c>
    </row>
    <row r="742" spans="1:7" x14ac:dyDescent="0.2">
      <c r="A742" s="18">
        <v>45136.776377314818</v>
      </c>
      <c r="B742" s="4">
        <v>0.97</v>
      </c>
      <c r="C742" s="4">
        <v>1.2</v>
      </c>
      <c r="D742" s="4">
        <f t="shared" si="34"/>
        <v>1.1639999999999999</v>
      </c>
      <c r="E742" s="4">
        <f t="shared" si="36"/>
        <v>166.81360000000001</v>
      </c>
      <c r="F742" s="4">
        <f t="shared" si="35"/>
        <v>9.033600000000007</v>
      </c>
      <c r="G742" s="12">
        <v>2023</v>
      </c>
    </row>
    <row r="743" spans="1:7" x14ac:dyDescent="0.2">
      <c r="A743" s="18">
        <v>45136.778726851851</v>
      </c>
      <c r="B743" s="4">
        <v>0.98</v>
      </c>
      <c r="C743" s="4">
        <v>1.2</v>
      </c>
      <c r="D743" s="4">
        <f t="shared" si="34"/>
        <v>1.1759999999999999</v>
      </c>
      <c r="E743" s="4">
        <f t="shared" si="36"/>
        <v>166.82560000000001</v>
      </c>
      <c r="F743" s="4">
        <f t="shared" si="35"/>
        <v>9.0456000000000074</v>
      </c>
      <c r="G743" s="12">
        <v>2023</v>
      </c>
    </row>
    <row r="744" spans="1:7" x14ac:dyDescent="0.2">
      <c r="A744" s="18">
        <v>45136.781446759262</v>
      </c>
      <c r="B744" s="4">
        <v>0.99</v>
      </c>
      <c r="C744" s="4">
        <v>1.2</v>
      </c>
      <c r="D744" s="4">
        <f t="shared" si="34"/>
        <v>1.1879999999999999</v>
      </c>
      <c r="E744" s="4">
        <f t="shared" si="36"/>
        <v>166.83760000000001</v>
      </c>
      <c r="F744" s="4">
        <f t="shared" si="35"/>
        <v>9.0576000000000079</v>
      </c>
      <c r="G744" s="12">
        <v>2023</v>
      </c>
    </row>
    <row r="745" spans="1:7" x14ac:dyDescent="0.2">
      <c r="A745" s="18">
        <v>45137.735011574077</v>
      </c>
      <c r="B745" s="4">
        <v>1</v>
      </c>
      <c r="C745" s="4">
        <v>1.2</v>
      </c>
      <c r="D745" s="4">
        <f t="shared" si="34"/>
        <v>1.2</v>
      </c>
      <c r="E745" s="4">
        <f t="shared" si="36"/>
        <v>166.84960000000001</v>
      </c>
      <c r="F745" s="4">
        <f t="shared" si="35"/>
        <v>9.0696000000000083</v>
      </c>
      <c r="G745" s="12">
        <v>2023</v>
      </c>
    </row>
    <row r="746" spans="1:7" x14ac:dyDescent="0.2">
      <c r="A746" s="18">
        <v>45138.93650462963</v>
      </c>
      <c r="B746" s="4">
        <v>1.01</v>
      </c>
      <c r="C746" s="4">
        <v>1.2</v>
      </c>
      <c r="D746" s="4">
        <f t="shared" si="34"/>
        <v>1.212</v>
      </c>
      <c r="E746" s="4">
        <f t="shared" si="36"/>
        <v>166.86160000000001</v>
      </c>
      <c r="F746" s="4">
        <f t="shared" si="35"/>
        <v>9.0816000000000088</v>
      </c>
      <c r="G746" s="12">
        <v>2023</v>
      </c>
    </row>
    <row r="747" spans="1:7" x14ac:dyDescent="0.2">
      <c r="A747" s="18">
        <v>45138.937372685185</v>
      </c>
      <c r="B747" s="4">
        <v>1.02</v>
      </c>
      <c r="C747" s="4">
        <v>1.2</v>
      </c>
      <c r="D747" s="4">
        <f t="shared" si="34"/>
        <v>1.224</v>
      </c>
      <c r="E747" s="4">
        <f t="shared" si="36"/>
        <v>166.87360000000001</v>
      </c>
      <c r="F747" s="4">
        <f t="shared" si="35"/>
        <v>9.0936000000000092</v>
      </c>
      <c r="G747" s="12">
        <v>2023</v>
      </c>
    </row>
    <row r="748" spans="1:7" x14ac:dyDescent="0.2">
      <c r="A748" s="18">
        <v>45138.938993055555</v>
      </c>
      <c r="B748" s="4">
        <v>1.03</v>
      </c>
      <c r="C748" s="4">
        <v>1.2</v>
      </c>
      <c r="D748" s="4">
        <f t="shared" si="34"/>
        <v>1.236</v>
      </c>
      <c r="E748" s="4">
        <f t="shared" si="36"/>
        <v>166.88560000000001</v>
      </c>
      <c r="F748" s="4">
        <f t="shared" si="35"/>
        <v>9.1056000000000097</v>
      </c>
      <c r="G748" s="12">
        <v>2023</v>
      </c>
    </row>
    <row r="749" spans="1:7" x14ac:dyDescent="0.2">
      <c r="A749" s="18">
        <v>45138.943414351852</v>
      </c>
      <c r="B749" s="4">
        <v>1.04</v>
      </c>
      <c r="C749" s="4">
        <v>1.2</v>
      </c>
      <c r="D749" s="4">
        <f t="shared" si="34"/>
        <v>1.248</v>
      </c>
      <c r="E749" s="4">
        <f t="shared" si="36"/>
        <v>166.89760000000001</v>
      </c>
      <c r="F749" s="4">
        <f t="shared" si="35"/>
        <v>9.1176000000000101</v>
      </c>
      <c r="G749" s="12">
        <v>2023</v>
      </c>
    </row>
    <row r="750" spans="1:7" x14ac:dyDescent="0.2">
      <c r="A750" s="18">
        <v>45138.948923611111</v>
      </c>
      <c r="B750" s="4">
        <v>1.05</v>
      </c>
      <c r="C750" s="4">
        <v>1.2</v>
      </c>
      <c r="D750" s="4">
        <f t="shared" si="34"/>
        <v>1.26</v>
      </c>
      <c r="E750" s="4">
        <f t="shared" si="36"/>
        <v>166.90960000000001</v>
      </c>
      <c r="F750" s="4">
        <f t="shared" si="35"/>
        <v>9.1296000000000106</v>
      </c>
      <c r="G750" s="12">
        <v>2023</v>
      </c>
    </row>
    <row r="751" spans="1:7" x14ac:dyDescent="0.2">
      <c r="A751" s="18">
        <v>45138.952534722222</v>
      </c>
      <c r="B751" s="4">
        <v>1.06</v>
      </c>
      <c r="C751" s="4">
        <v>1.2</v>
      </c>
      <c r="D751" s="4">
        <f t="shared" si="34"/>
        <v>1.272</v>
      </c>
      <c r="E751" s="4">
        <f t="shared" si="36"/>
        <v>166.92160000000001</v>
      </c>
      <c r="F751" s="4">
        <f t="shared" si="35"/>
        <v>9.1416000000000111</v>
      </c>
      <c r="G751" s="12">
        <v>2023</v>
      </c>
    </row>
    <row r="752" spans="1:7" x14ac:dyDescent="0.2">
      <c r="A752" s="18">
        <v>45138.961608796293</v>
      </c>
      <c r="B752" s="4">
        <v>1.07</v>
      </c>
      <c r="C752" s="4">
        <v>1.2</v>
      </c>
      <c r="D752" s="4">
        <f t="shared" si="34"/>
        <v>1.284</v>
      </c>
      <c r="E752" s="4">
        <f t="shared" si="36"/>
        <v>166.93360000000001</v>
      </c>
      <c r="F752" s="4">
        <f t="shared" si="35"/>
        <v>9.1536000000000115</v>
      </c>
      <c r="G752" s="12">
        <v>2023</v>
      </c>
    </row>
    <row r="753" spans="1:7" x14ac:dyDescent="0.2">
      <c r="A753" s="18">
        <v>45139.506874999999</v>
      </c>
      <c r="B753" s="4">
        <v>1.08</v>
      </c>
      <c r="C753" s="4">
        <v>1.2</v>
      </c>
      <c r="D753" s="4">
        <f t="shared" si="34"/>
        <v>1.296</v>
      </c>
      <c r="E753" s="4">
        <f t="shared" si="36"/>
        <v>166.94560000000001</v>
      </c>
      <c r="F753" s="4">
        <f t="shared" si="35"/>
        <v>9.165600000000012</v>
      </c>
      <c r="G753" s="12">
        <v>2023</v>
      </c>
    </row>
    <row r="754" spans="1:7" x14ac:dyDescent="0.2">
      <c r="A754" s="18">
        <v>45139.512523148151</v>
      </c>
      <c r="B754" s="4">
        <v>1.0900000000000001</v>
      </c>
      <c r="C754" s="4">
        <v>1.2</v>
      </c>
      <c r="D754" s="4">
        <f t="shared" si="34"/>
        <v>1.3080000000000001</v>
      </c>
      <c r="E754" s="4">
        <f t="shared" si="36"/>
        <v>166.95760000000001</v>
      </c>
      <c r="F754" s="4">
        <f t="shared" si="35"/>
        <v>9.1776000000000124</v>
      </c>
      <c r="G754" s="12">
        <v>2023</v>
      </c>
    </row>
    <row r="755" spans="1:7" x14ac:dyDescent="0.2">
      <c r="A755" s="18">
        <v>45139.513599537036</v>
      </c>
      <c r="B755" s="4">
        <v>1.1000000000000001</v>
      </c>
      <c r="C755" s="4">
        <v>1.2</v>
      </c>
      <c r="D755" s="4">
        <f t="shared" si="34"/>
        <v>1.32</v>
      </c>
      <c r="E755" s="4">
        <f t="shared" si="36"/>
        <v>166.96960000000001</v>
      </c>
      <c r="F755" s="4">
        <f t="shared" si="35"/>
        <v>9.1896000000000129</v>
      </c>
      <c r="G755" s="12">
        <v>2023</v>
      </c>
    </row>
    <row r="756" spans="1:7" x14ac:dyDescent="0.2">
      <c r="A756" s="18">
        <v>45139.555300925924</v>
      </c>
      <c r="B756" s="4">
        <v>1.1100000000000001</v>
      </c>
      <c r="C756" s="4">
        <v>1.2</v>
      </c>
      <c r="D756" s="4">
        <f t="shared" si="34"/>
        <v>1.3320000000000001</v>
      </c>
      <c r="E756" s="4">
        <f t="shared" si="36"/>
        <v>166.98160000000001</v>
      </c>
      <c r="F756" s="4">
        <f t="shared" si="35"/>
        <v>9.2016000000000133</v>
      </c>
      <c r="G756" s="12">
        <v>2023</v>
      </c>
    </row>
    <row r="757" spans="1:7" x14ac:dyDescent="0.2">
      <c r="A757" s="18">
        <v>45139.638703703706</v>
      </c>
      <c r="B757" s="4">
        <v>1.1200000000000001</v>
      </c>
      <c r="C757" s="4">
        <v>1.2</v>
      </c>
      <c r="D757" s="4">
        <f t="shared" si="34"/>
        <v>1.3440000000000001</v>
      </c>
      <c r="E757" s="4">
        <f t="shared" si="36"/>
        <v>166.99360000000001</v>
      </c>
      <c r="F757" s="4">
        <f t="shared" si="35"/>
        <v>9.2136000000000138</v>
      </c>
      <c r="G757" s="12">
        <v>2023</v>
      </c>
    </row>
    <row r="758" spans="1:7" x14ac:dyDescent="0.2">
      <c r="A758" s="18">
        <v>45139.6405787037</v>
      </c>
      <c r="B758" s="4">
        <v>1.1299999999999999</v>
      </c>
      <c r="C758" s="4">
        <v>1.2</v>
      </c>
      <c r="D758" s="4">
        <f t="shared" si="34"/>
        <v>1.3559999999999999</v>
      </c>
      <c r="E758" s="4">
        <f t="shared" si="36"/>
        <v>167.00560000000002</v>
      </c>
      <c r="F758" s="4">
        <f t="shared" si="35"/>
        <v>9.2256000000000142</v>
      </c>
      <c r="G758" s="12">
        <v>2023</v>
      </c>
    </row>
    <row r="759" spans="1:7" x14ac:dyDescent="0.2">
      <c r="A759" s="18">
        <v>45139.641412037039</v>
      </c>
      <c r="B759" s="4">
        <v>1.1399999999999999</v>
      </c>
      <c r="C759" s="4">
        <v>1.2</v>
      </c>
      <c r="D759" s="4">
        <f t="shared" si="34"/>
        <v>1.3679999999999999</v>
      </c>
      <c r="E759" s="4">
        <f t="shared" si="36"/>
        <v>167.01760000000002</v>
      </c>
      <c r="F759" s="4">
        <f t="shared" si="35"/>
        <v>9.2376000000000147</v>
      </c>
      <c r="G759" s="12">
        <v>2023</v>
      </c>
    </row>
    <row r="760" spans="1:7" x14ac:dyDescent="0.2">
      <c r="A760" s="18">
        <v>45139.644780092596</v>
      </c>
      <c r="B760" s="4">
        <v>1.1499999999999999</v>
      </c>
      <c r="C760" s="4">
        <v>1.2</v>
      </c>
      <c r="D760" s="4">
        <f t="shared" si="34"/>
        <v>1.38</v>
      </c>
      <c r="E760" s="4">
        <f t="shared" si="36"/>
        <v>167.02960000000002</v>
      </c>
      <c r="F760" s="4">
        <f t="shared" si="35"/>
        <v>9.2496000000000151</v>
      </c>
      <c r="G760" s="12">
        <v>2023</v>
      </c>
    </row>
    <row r="761" spans="1:7" x14ac:dyDescent="0.2">
      <c r="A761" s="18">
        <v>45139.647488425922</v>
      </c>
      <c r="B761" s="4">
        <v>1.1599999999999999</v>
      </c>
      <c r="C761" s="4">
        <v>1.2</v>
      </c>
      <c r="D761" s="4">
        <f t="shared" ref="D761:D824" si="37">B761*C761</f>
        <v>1.3919999999999999</v>
      </c>
      <c r="E761" s="4">
        <f t="shared" si="36"/>
        <v>167.04160000000002</v>
      </c>
      <c r="F761" s="4">
        <f t="shared" si="35"/>
        <v>9.2616000000000156</v>
      </c>
      <c r="G761" s="12">
        <v>2023</v>
      </c>
    </row>
    <row r="762" spans="1:7" x14ac:dyDescent="0.2">
      <c r="A762" s="18">
        <v>45139.665601851855</v>
      </c>
      <c r="B762" s="4">
        <v>1.17</v>
      </c>
      <c r="C762" s="4">
        <v>1.2</v>
      </c>
      <c r="D762" s="4">
        <f t="shared" si="37"/>
        <v>1.4039999999999999</v>
      </c>
      <c r="E762" s="4">
        <f t="shared" si="36"/>
        <v>167.05360000000002</v>
      </c>
      <c r="F762" s="4">
        <f t="shared" si="35"/>
        <v>9.2736000000000161</v>
      </c>
      <c r="G762" s="12">
        <v>2023</v>
      </c>
    </row>
    <row r="763" spans="1:7" x14ac:dyDescent="0.2">
      <c r="A763" s="18">
        <v>45140.546967592592</v>
      </c>
      <c r="B763" s="4">
        <v>1.18</v>
      </c>
      <c r="C763" s="4">
        <v>1.2</v>
      </c>
      <c r="D763" s="4">
        <f t="shared" si="37"/>
        <v>1.4159999999999999</v>
      </c>
      <c r="E763" s="4">
        <f t="shared" si="36"/>
        <v>167.06560000000002</v>
      </c>
      <c r="F763" s="4">
        <f t="shared" si="35"/>
        <v>9.2856000000000165</v>
      </c>
      <c r="G763" s="12">
        <v>2023</v>
      </c>
    </row>
    <row r="764" spans="1:7" x14ac:dyDescent="0.2">
      <c r="A764" s="18">
        <v>45140.54960648148</v>
      </c>
      <c r="B764" s="4">
        <v>1.19</v>
      </c>
      <c r="C764" s="4">
        <v>1.2</v>
      </c>
      <c r="D764" s="4">
        <f t="shared" si="37"/>
        <v>1.4279999999999999</v>
      </c>
      <c r="E764" s="4">
        <f t="shared" si="36"/>
        <v>167.07760000000002</v>
      </c>
      <c r="F764" s="4">
        <f t="shared" si="35"/>
        <v>9.297600000000017</v>
      </c>
      <c r="G764" s="12">
        <v>2023</v>
      </c>
    </row>
    <row r="765" spans="1:7" x14ac:dyDescent="0.2">
      <c r="A765" s="18">
        <v>45140.585092592592</v>
      </c>
      <c r="B765" s="4">
        <v>1.2</v>
      </c>
      <c r="C765" s="4">
        <v>1.2</v>
      </c>
      <c r="D765" s="4">
        <f t="shared" si="37"/>
        <v>1.44</v>
      </c>
      <c r="E765" s="4">
        <f t="shared" si="36"/>
        <v>167.08960000000002</v>
      </c>
      <c r="F765" s="4">
        <f t="shared" si="35"/>
        <v>9.3096000000000174</v>
      </c>
      <c r="G765" s="12">
        <v>2023</v>
      </c>
    </row>
    <row r="766" spans="1:7" x14ac:dyDescent="0.2">
      <c r="A766" s="18">
        <v>45140.598645833335</v>
      </c>
      <c r="B766" s="4">
        <v>1.21</v>
      </c>
      <c r="C766" s="4">
        <v>1.2</v>
      </c>
      <c r="D766" s="4">
        <f t="shared" si="37"/>
        <v>1.452</v>
      </c>
      <c r="E766" s="4">
        <f t="shared" si="36"/>
        <v>167.10160000000002</v>
      </c>
      <c r="F766" s="4">
        <f t="shared" si="35"/>
        <v>9.3216000000000179</v>
      </c>
      <c r="G766" s="12">
        <v>2023</v>
      </c>
    </row>
    <row r="767" spans="1:7" x14ac:dyDescent="0.2">
      <c r="A767" s="18">
        <v>45140.601099537038</v>
      </c>
      <c r="B767" s="4">
        <v>1.22</v>
      </c>
      <c r="C767" s="4">
        <v>1.2</v>
      </c>
      <c r="D767" s="4">
        <f t="shared" si="37"/>
        <v>1.464</v>
      </c>
      <c r="E767" s="4">
        <f t="shared" si="36"/>
        <v>167.11360000000002</v>
      </c>
      <c r="F767" s="4">
        <f t="shared" si="35"/>
        <v>9.3336000000000183</v>
      </c>
      <c r="G767" s="12">
        <v>2023</v>
      </c>
    </row>
    <row r="768" spans="1:7" x14ac:dyDescent="0.2">
      <c r="A768" s="18">
        <v>45140.60193287037</v>
      </c>
      <c r="B768" s="4">
        <v>1.23</v>
      </c>
      <c r="C768" s="4">
        <v>1.2</v>
      </c>
      <c r="D768" s="4">
        <f t="shared" si="37"/>
        <v>1.476</v>
      </c>
      <c r="E768" s="4">
        <f t="shared" si="36"/>
        <v>167.12560000000002</v>
      </c>
      <c r="F768" s="4">
        <f t="shared" si="35"/>
        <v>9.3456000000000188</v>
      </c>
      <c r="G768" s="12">
        <v>2023</v>
      </c>
    </row>
    <row r="769" spans="1:7" x14ac:dyDescent="0.2">
      <c r="A769" s="18">
        <v>45140.602395833332</v>
      </c>
      <c r="B769" s="4">
        <v>1.24</v>
      </c>
      <c r="C769" s="4">
        <v>1.2</v>
      </c>
      <c r="D769" s="4">
        <f t="shared" si="37"/>
        <v>1.488</v>
      </c>
      <c r="E769" s="4">
        <f t="shared" si="36"/>
        <v>167.13760000000002</v>
      </c>
      <c r="F769" s="4">
        <f t="shared" si="35"/>
        <v>9.3576000000000192</v>
      </c>
      <c r="G769" s="12">
        <v>2023</v>
      </c>
    </row>
    <row r="770" spans="1:7" x14ac:dyDescent="0.2">
      <c r="A770" s="18">
        <v>45140.602905092594</v>
      </c>
      <c r="B770" s="4">
        <v>1.25</v>
      </c>
      <c r="C770" s="4">
        <v>1.2</v>
      </c>
      <c r="D770" s="4">
        <f t="shared" si="37"/>
        <v>1.5</v>
      </c>
      <c r="E770" s="4">
        <f t="shared" si="36"/>
        <v>167.14960000000002</v>
      </c>
      <c r="F770" s="4">
        <f t="shared" si="35"/>
        <v>9.3696000000000197</v>
      </c>
      <c r="G770" s="12">
        <v>2023</v>
      </c>
    </row>
    <row r="771" spans="1:7" x14ac:dyDescent="0.2">
      <c r="A771" s="18">
        <v>45140.603472222225</v>
      </c>
      <c r="B771" s="4">
        <v>1.26</v>
      </c>
      <c r="C771" s="4">
        <v>1.2</v>
      </c>
      <c r="D771" s="4">
        <f t="shared" si="37"/>
        <v>1.512</v>
      </c>
      <c r="E771" s="4">
        <f t="shared" si="36"/>
        <v>167.16160000000002</v>
      </c>
      <c r="F771" s="4">
        <f t="shared" ref="F771:F834" si="38">E771-157.78</f>
        <v>9.3816000000000201</v>
      </c>
      <c r="G771" s="12">
        <v>2023</v>
      </c>
    </row>
    <row r="772" spans="1:7" x14ac:dyDescent="0.2">
      <c r="A772" s="18">
        <v>45140.606134259258</v>
      </c>
      <c r="B772" s="4">
        <v>1.27</v>
      </c>
      <c r="C772" s="4">
        <v>1.2</v>
      </c>
      <c r="D772" s="4">
        <f t="shared" si="37"/>
        <v>1.524</v>
      </c>
      <c r="E772" s="4">
        <f t="shared" si="36"/>
        <v>167.17360000000002</v>
      </c>
      <c r="F772" s="4">
        <f t="shared" si="38"/>
        <v>9.3936000000000206</v>
      </c>
      <c r="G772" s="12">
        <v>2023</v>
      </c>
    </row>
    <row r="773" spans="1:7" x14ac:dyDescent="0.2">
      <c r="A773" s="18">
        <v>45140.60696759259</v>
      </c>
      <c r="B773" s="4">
        <v>1.28</v>
      </c>
      <c r="C773" s="4">
        <v>1.2</v>
      </c>
      <c r="D773" s="4">
        <f t="shared" si="37"/>
        <v>1.536</v>
      </c>
      <c r="E773" s="4">
        <f t="shared" si="36"/>
        <v>167.18560000000002</v>
      </c>
      <c r="F773" s="4">
        <f t="shared" si="38"/>
        <v>9.4056000000000211</v>
      </c>
      <c r="G773" s="12">
        <v>2023</v>
      </c>
    </row>
    <row r="774" spans="1:7" x14ac:dyDescent="0.2">
      <c r="A774" s="18">
        <v>45140.610960648148</v>
      </c>
      <c r="B774" s="4">
        <v>1.29</v>
      </c>
      <c r="C774" s="4">
        <v>1.2</v>
      </c>
      <c r="D774" s="4">
        <f t="shared" si="37"/>
        <v>1.548</v>
      </c>
      <c r="E774" s="4">
        <f t="shared" ref="E774:E837" si="39">D774+$E$644</f>
        <v>167.19760000000002</v>
      </c>
      <c r="F774" s="4">
        <f t="shared" si="38"/>
        <v>9.4176000000000215</v>
      </c>
      <c r="G774" s="12">
        <v>2023</v>
      </c>
    </row>
    <row r="775" spans="1:7" x14ac:dyDescent="0.2">
      <c r="A775" s="18">
        <v>45140.613680555558</v>
      </c>
      <c r="B775" s="4">
        <v>1.3</v>
      </c>
      <c r="C775" s="4">
        <v>1.2</v>
      </c>
      <c r="D775" s="4">
        <f t="shared" si="37"/>
        <v>1.56</v>
      </c>
      <c r="E775" s="4">
        <f t="shared" si="39"/>
        <v>167.20960000000002</v>
      </c>
      <c r="F775" s="4">
        <f t="shared" si="38"/>
        <v>9.429600000000022</v>
      </c>
      <c r="G775" s="12">
        <v>2023</v>
      </c>
    </row>
    <row r="776" spans="1:7" x14ac:dyDescent="0.2">
      <c r="A776" s="18">
        <v>45140.621932870374</v>
      </c>
      <c r="B776" s="4">
        <v>1.31</v>
      </c>
      <c r="C776" s="4">
        <v>1.2</v>
      </c>
      <c r="D776" s="4">
        <f t="shared" si="37"/>
        <v>1.5720000000000001</v>
      </c>
      <c r="E776" s="4">
        <f t="shared" si="39"/>
        <v>167.22160000000002</v>
      </c>
      <c r="F776" s="4">
        <f t="shared" si="38"/>
        <v>9.4416000000000224</v>
      </c>
      <c r="G776" s="12">
        <v>2023</v>
      </c>
    </row>
    <row r="777" spans="1:7" x14ac:dyDescent="0.2">
      <c r="A777" s="18">
        <v>45140.634120370371</v>
      </c>
      <c r="B777" s="4">
        <v>1.32</v>
      </c>
      <c r="C777" s="4">
        <v>1.2</v>
      </c>
      <c r="D777" s="4">
        <f t="shared" si="37"/>
        <v>1.5840000000000001</v>
      </c>
      <c r="E777" s="4">
        <f t="shared" si="39"/>
        <v>167.23360000000002</v>
      </c>
      <c r="F777" s="4">
        <f t="shared" si="38"/>
        <v>9.4536000000000229</v>
      </c>
      <c r="G777" s="12">
        <v>2023</v>
      </c>
    </row>
    <row r="778" spans="1:7" x14ac:dyDescent="0.2">
      <c r="A778" s="18">
        <v>45140.637708333335</v>
      </c>
      <c r="B778" s="4">
        <v>1.33</v>
      </c>
      <c r="C778" s="4">
        <v>1.2</v>
      </c>
      <c r="D778" s="4">
        <f t="shared" si="37"/>
        <v>1.5960000000000001</v>
      </c>
      <c r="E778" s="4">
        <f t="shared" si="39"/>
        <v>167.24560000000002</v>
      </c>
      <c r="F778" s="4">
        <f t="shared" si="38"/>
        <v>9.4656000000000233</v>
      </c>
      <c r="G778" s="12">
        <v>2023</v>
      </c>
    </row>
    <row r="779" spans="1:7" x14ac:dyDescent="0.2">
      <c r="A779" s="18">
        <v>45140.647835648146</v>
      </c>
      <c r="B779" s="4">
        <v>1.34</v>
      </c>
      <c r="C779" s="4">
        <v>1.2</v>
      </c>
      <c r="D779" s="4">
        <f t="shared" si="37"/>
        <v>1.6080000000000001</v>
      </c>
      <c r="E779" s="4">
        <f t="shared" si="39"/>
        <v>167.25760000000002</v>
      </c>
      <c r="F779" s="4">
        <f t="shared" si="38"/>
        <v>9.4776000000000238</v>
      </c>
      <c r="G779" s="12">
        <v>2023</v>
      </c>
    </row>
    <row r="780" spans="1:7" x14ac:dyDescent="0.2">
      <c r="A780" s="18">
        <v>45141.597604166665</v>
      </c>
      <c r="B780" s="4">
        <v>1.35</v>
      </c>
      <c r="C780" s="4">
        <v>1.2</v>
      </c>
      <c r="D780" s="4">
        <f t="shared" si="37"/>
        <v>1.62</v>
      </c>
      <c r="E780" s="4">
        <f t="shared" si="39"/>
        <v>167.26960000000003</v>
      </c>
      <c r="F780" s="4">
        <f t="shared" si="38"/>
        <v>9.4896000000000242</v>
      </c>
      <c r="G780" s="12">
        <v>2023</v>
      </c>
    </row>
    <row r="781" spans="1:7" x14ac:dyDescent="0.2">
      <c r="A781" s="18">
        <v>45141.599745370368</v>
      </c>
      <c r="B781" s="4">
        <v>1.36</v>
      </c>
      <c r="C781" s="4">
        <v>1.2</v>
      </c>
      <c r="D781" s="4">
        <f t="shared" si="37"/>
        <v>1.6320000000000001</v>
      </c>
      <c r="E781" s="4">
        <f t="shared" si="39"/>
        <v>167.28160000000003</v>
      </c>
      <c r="F781" s="4">
        <f t="shared" si="38"/>
        <v>9.5016000000000247</v>
      </c>
      <c r="G781" s="12">
        <v>2023</v>
      </c>
    </row>
    <row r="782" spans="1:7" x14ac:dyDescent="0.2">
      <c r="A782" s="18">
        <v>45141.602106481485</v>
      </c>
      <c r="B782" s="4">
        <v>1.37</v>
      </c>
      <c r="C782" s="4">
        <v>1.2</v>
      </c>
      <c r="D782" s="4">
        <f t="shared" si="37"/>
        <v>1.6440000000000001</v>
      </c>
      <c r="E782" s="4">
        <f t="shared" si="39"/>
        <v>167.29360000000003</v>
      </c>
      <c r="F782" s="4">
        <f t="shared" si="38"/>
        <v>9.5136000000000251</v>
      </c>
      <c r="G782" s="12">
        <v>2023</v>
      </c>
    </row>
    <row r="783" spans="1:7" x14ac:dyDescent="0.2">
      <c r="A783" s="18">
        <v>45141.602581018517</v>
      </c>
      <c r="B783" s="4">
        <v>1.38</v>
      </c>
      <c r="C783" s="4">
        <v>1.2</v>
      </c>
      <c r="D783" s="4">
        <f t="shared" si="37"/>
        <v>1.6559999999999999</v>
      </c>
      <c r="E783" s="4">
        <f t="shared" si="39"/>
        <v>167.30560000000003</v>
      </c>
      <c r="F783" s="4">
        <f t="shared" si="38"/>
        <v>9.5256000000000256</v>
      </c>
      <c r="G783" s="12">
        <v>2023</v>
      </c>
    </row>
    <row r="784" spans="1:7" x14ac:dyDescent="0.2">
      <c r="A784" s="18">
        <v>45141.603298611109</v>
      </c>
      <c r="B784" s="4">
        <v>1.39</v>
      </c>
      <c r="C784" s="4">
        <v>1.2</v>
      </c>
      <c r="D784" s="4">
        <f t="shared" si="37"/>
        <v>1.6679999999999999</v>
      </c>
      <c r="E784" s="4">
        <f t="shared" si="39"/>
        <v>167.31760000000003</v>
      </c>
      <c r="F784" s="4">
        <f t="shared" si="38"/>
        <v>9.5376000000000261</v>
      </c>
      <c r="G784" s="12">
        <v>2023</v>
      </c>
    </row>
    <row r="785" spans="1:7" x14ac:dyDescent="0.2">
      <c r="A785" s="18">
        <v>45141.60396990741</v>
      </c>
      <c r="B785" s="4">
        <v>1.4</v>
      </c>
      <c r="C785" s="4">
        <v>1.2</v>
      </c>
      <c r="D785" s="4">
        <f t="shared" si="37"/>
        <v>1.68</v>
      </c>
      <c r="E785" s="4">
        <f t="shared" si="39"/>
        <v>167.32960000000003</v>
      </c>
      <c r="F785" s="4">
        <f t="shared" si="38"/>
        <v>9.5496000000000265</v>
      </c>
      <c r="G785" s="12">
        <v>2023</v>
      </c>
    </row>
    <row r="786" spans="1:7" x14ac:dyDescent="0.2">
      <c r="A786" s="18">
        <v>45141.60460648148</v>
      </c>
      <c r="B786" s="4">
        <v>1.41</v>
      </c>
      <c r="C786" s="4">
        <v>1.2</v>
      </c>
      <c r="D786" s="4">
        <f t="shared" si="37"/>
        <v>1.6919999999999999</v>
      </c>
      <c r="E786" s="4">
        <f t="shared" si="39"/>
        <v>167.34160000000003</v>
      </c>
      <c r="F786" s="4">
        <f t="shared" si="38"/>
        <v>9.561600000000027</v>
      </c>
      <c r="G786" s="12">
        <v>2023</v>
      </c>
    </row>
    <row r="787" spans="1:7" x14ac:dyDescent="0.2">
      <c r="A787" s="18">
        <v>45141.619814814818</v>
      </c>
      <c r="B787" s="4">
        <v>1.42</v>
      </c>
      <c r="C787" s="4">
        <v>1.2</v>
      </c>
      <c r="D787" s="4">
        <f t="shared" si="37"/>
        <v>1.704</v>
      </c>
      <c r="E787" s="4">
        <f t="shared" si="39"/>
        <v>167.35360000000003</v>
      </c>
      <c r="F787" s="4">
        <f t="shared" si="38"/>
        <v>9.5736000000000274</v>
      </c>
      <c r="G787" s="12">
        <v>2023</v>
      </c>
    </row>
    <row r="788" spans="1:7" x14ac:dyDescent="0.2">
      <c r="A788" s="18">
        <v>45147.871469907404</v>
      </c>
      <c r="B788" s="4">
        <v>1.43</v>
      </c>
      <c r="C788" s="4">
        <v>1.2</v>
      </c>
      <c r="D788" s="4">
        <f t="shared" si="37"/>
        <v>1.716</v>
      </c>
      <c r="E788" s="4">
        <f t="shared" si="39"/>
        <v>167.36560000000003</v>
      </c>
      <c r="F788" s="4">
        <f t="shared" si="38"/>
        <v>9.5856000000000279</v>
      </c>
      <c r="G788" s="12">
        <v>2023</v>
      </c>
    </row>
    <row r="789" spans="1:7" x14ac:dyDescent="0.2">
      <c r="A789" s="18">
        <v>45147.87395833333</v>
      </c>
      <c r="B789" s="4">
        <v>1.44</v>
      </c>
      <c r="C789" s="4">
        <v>1.2</v>
      </c>
      <c r="D789" s="4">
        <f t="shared" si="37"/>
        <v>1.728</v>
      </c>
      <c r="E789" s="4">
        <f t="shared" si="39"/>
        <v>167.37760000000003</v>
      </c>
      <c r="F789" s="4">
        <f t="shared" si="38"/>
        <v>9.5976000000000283</v>
      </c>
      <c r="G789" s="12">
        <v>2023</v>
      </c>
    </row>
    <row r="790" spans="1:7" x14ac:dyDescent="0.2">
      <c r="A790" s="18">
        <v>45148.247048611112</v>
      </c>
      <c r="B790" s="4">
        <v>1.45</v>
      </c>
      <c r="C790" s="4">
        <v>1.2</v>
      </c>
      <c r="D790" s="4">
        <f t="shared" si="37"/>
        <v>1.74</v>
      </c>
      <c r="E790" s="4">
        <f t="shared" si="39"/>
        <v>167.38960000000003</v>
      </c>
      <c r="F790" s="4">
        <f t="shared" si="38"/>
        <v>9.6096000000000288</v>
      </c>
      <c r="G790" s="12">
        <v>2023</v>
      </c>
    </row>
    <row r="791" spans="1:7" x14ac:dyDescent="0.2">
      <c r="A791" s="18">
        <v>45148.261134259257</v>
      </c>
      <c r="B791" s="4">
        <v>1.46</v>
      </c>
      <c r="C791" s="4">
        <v>1.2</v>
      </c>
      <c r="D791" s="4">
        <f t="shared" si="37"/>
        <v>1.752</v>
      </c>
      <c r="E791" s="4">
        <f t="shared" si="39"/>
        <v>167.40160000000003</v>
      </c>
      <c r="F791" s="4">
        <f t="shared" si="38"/>
        <v>9.6216000000000292</v>
      </c>
      <c r="G791" s="12">
        <v>2023</v>
      </c>
    </row>
    <row r="792" spans="1:7" x14ac:dyDescent="0.2">
      <c r="A792" s="18">
        <v>45148.392245370371</v>
      </c>
      <c r="B792" s="4">
        <v>1.47</v>
      </c>
      <c r="C792" s="4">
        <v>1.2</v>
      </c>
      <c r="D792" s="4">
        <f t="shared" si="37"/>
        <v>1.764</v>
      </c>
      <c r="E792" s="4">
        <f t="shared" si="39"/>
        <v>167.41360000000003</v>
      </c>
      <c r="F792" s="4">
        <f t="shared" si="38"/>
        <v>9.6336000000000297</v>
      </c>
      <c r="G792" s="12">
        <v>2023</v>
      </c>
    </row>
    <row r="793" spans="1:7" x14ac:dyDescent="0.2">
      <c r="A793" s="18">
        <v>45148.394606481481</v>
      </c>
      <c r="B793" s="4">
        <v>1.48</v>
      </c>
      <c r="C793" s="4">
        <v>1.2</v>
      </c>
      <c r="D793" s="4">
        <f t="shared" si="37"/>
        <v>1.776</v>
      </c>
      <c r="E793" s="4">
        <f t="shared" si="39"/>
        <v>167.42560000000003</v>
      </c>
      <c r="F793" s="4">
        <f t="shared" si="38"/>
        <v>9.6456000000000301</v>
      </c>
      <c r="G793" s="12">
        <v>2023</v>
      </c>
    </row>
    <row r="794" spans="1:7" x14ac:dyDescent="0.2">
      <c r="A794" s="18">
        <v>45148.395902777775</v>
      </c>
      <c r="B794" s="4">
        <v>1.49</v>
      </c>
      <c r="C794" s="4">
        <v>1.2</v>
      </c>
      <c r="D794" s="4">
        <f t="shared" si="37"/>
        <v>1.788</v>
      </c>
      <c r="E794" s="4">
        <f t="shared" si="39"/>
        <v>167.43760000000003</v>
      </c>
      <c r="F794" s="4">
        <f t="shared" si="38"/>
        <v>9.6576000000000306</v>
      </c>
      <c r="G794" s="12">
        <v>2023</v>
      </c>
    </row>
    <row r="795" spans="1:7" x14ac:dyDescent="0.2">
      <c r="A795" s="18">
        <v>45148.397013888891</v>
      </c>
      <c r="B795" s="4">
        <v>1.5</v>
      </c>
      <c r="C795" s="4">
        <v>1.2</v>
      </c>
      <c r="D795" s="4">
        <f t="shared" si="37"/>
        <v>1.7999999999999998</v>
      </c>
      <c r="E795" s="4">
        <f t="shared" si="39"/>
        <v>167.44960000000003</v>
      </c>
      <c r="F795" s="4">
        <f t="shared" si="38"/>
        <v>9.6696000000000311</v>
      </c>
      <c r="G795" s="12">
        <v>2023</v>
      </c>
    </row>
    <row r="796" spans="1:7" x14ac:dyDescent="0.2">
      <c r="A796" s="18">
        <v>45148.405972222223</v>
      </c>
      <c r="B796" s="4">
        <v>1.51</v>
      </c>
      <c r="C796" s="4">
        <v>1.2</v>
      </c>
      <c r="D796" s="4">
        <f t="shared" si="37"/>
        <v>1.8119999999999998</v>
      </c>
      <c r="E796" s="4">
        <f t="shared" si="39"/>
        <v>167.46160000000003</v>
      </c>
      <c r="F796" s="4">
        <f t="shared" si="38"/>
        <v>9.6816000000000315</v>
      </c>
      <c r="G796" s="12">
        <v>2023</v>
      </c>
    </row>
    <row r="797" spans="1:7" x14ac:dyDescent="0.2">
      <c r="A797" s="18">
        <v>45148.409085648149</v>
      </c>
      <c r="B797" s="4">
        <v>1.52</v>
      </c>
      <c r="C797" s="4">
        <v>1.2</v>
      </c>
      <c r="D797" s="4">
        <f t="shared" si="37"/>
        <v>1.8239999999999998</v>
      </c>
      <c r="E797" s="4">
        <f t="shared" si="39"/>
        <v>167.47360000000003</v>
      </c>
      <c r="F797" s="4">
        <f t="shared" si="38"/>
        <v>9.693600000000032</v>
      </c>
      <c r="G797" s="12">
        <v>2023</v>
      </c>
    </row>
    <row r="798" spans="1:7" x14ac:dyDescent="0.2">
      <c r="A798" s="18">
        <v>45148.412233796298</v>
      </c>
      <c r="B798" s="4">
        <v>1.53</v>
      </c>
      <c r="C798" s="4">
        <v>1.2</v>
      </c>
      <c r="D798" s="4">
        <f t="shared" si="37"/>
        <v>1.8359999999999999</v>
      </c>
      <c r="E798" s="4">
        <f t="shared" si="39"/>
        <v>167.48560000000003</v>
      </c>
      <c r="F798" s="4">
        <f t="shared" si="38"/>
        <v>9.7056000000000324</v>
      </c>
      <c r="G798" s="12">
        <v>2023</v>
      </c>
    </row>
    <row r="799" spans="1:7" x14ac:dyDescent="0.2">
      <c r="A799" s="18">
        <v>45148.414884259262</v>
      </c>
      <c r="B799" s="4">
        <v>1.54</v>
      </c>
      <c r="C799" s="4">
        <v>1.2</v>
      </c>
      <c r="D799" s="4">
        <f t="shared" si="37"/>
        <v>1.8479999999999999</v>
      </c>
      <c r="E799" s="4">
        <f t="shared" si="39"/>
        <v>167.49760000000003</v>
      </c>
      <c r="F799" s="4">
        <f t="shared" si="38"/>
        <v>9.7176000000000329</v>
      </c>
      <c r="G799" s="12">
        <v>2023</v>
      </c>
    </row>
    <row r="800" spans="1:7" x14ac:dyDescent="0.2">
      <c r="A800" s="18">
        <v>45148.419606481482</v>
      </c>
      <c r="B800" s="4">
        <v>1.55</v>
      </c>
      <c r="C800" s="4">
        <v>1.2</v>
      </c>
      <c r="D800" s="4">
        <f t="shared" si="37"/>
        <v>1.8599999999999999</v>
      </c>
      <c r="E800" s="4">
        <f t="shared" si="39"/>
        <v>167.50960000000003</v>
      </c>
      <c r="F800" s="4">
        <f t="shared" si="38"/>
        <v>9.7296000000000333</v>
      </c>
      <c r="G800" s="12">
        <v>2023</v>
      </c>
    </row>
    <row r="801" spans="1:7" x14ac:dyDescent="0.2">
      <c r="A801" s="18">
        <v>45148.421261574076</v>
      </c>
      <c r="B801" s="4">
        <v>1.56</v>
      </c>
      <c r="C801" s="4">
        <v>1.2</v>
      </c>
      <c r="D801" s="4">
        <f t="shared" si="37"/>
        <v>1.8719999999999999</v>
      </c>
      <c r="E801" s="4">
        <f t="shared" si="39"/>
        <v>167.52160000000003</v>
      </c>
      <c r="F801" s="4">
        <f t="shared" si="38"/>
        <v>9.7416000000000338</v>
      </c>
      <c r="G801" s="12">
        <v>2023</v>
      </c>
    </row>
    <row r="802" spans="1:7" x14ac:dyDescent="0.2">
      <c r="A802" s="18">
        <v>45148.424340277779</v>
      </c>
      <c r="B802" s="4">
        <v>1.57</v>
      </c>
      <c r="C802" s="4">
        <v>1.2</v>
      </c>
      <c r="D802" s="4">
        <f t="shared" si="37"/>
        <v>1.8839999999999999</v>
      </c>
      <c r="E802" s="4">
        <f t="shared" si="39"/>
        <v>167.53360000000001</v>
      </c>
      <c r="F802" s="4">
        <f t="shared" si="38"/>
        <v>9.7536000000000058</v>
      </c>
      <c r="G802" s="12">
        <v>2023</v>
      </c>
    </row>
    <row r="803" spans="1:7" x14ac:dyDescent="0.2">
      <c r="A803" s="18">
        <v>45148.436064814814</v>
      </c>
      <c r="B803" s="4">
        <v>1.58</v>
      </c>
      <c r="C803" s="4">
        <v>1.2</v>
      </c>
      <c r="D803" s="4">
        <f t="shared" si="37"/>
        <v>1.8959999999999999</v>
      </c>
      <c r="E803" s="4">
        <f t="shared" si="39"/>
        <v>167.54560000000001</v>
      </c>
      <c r="F803" s="4">
        <f t="shared" si="38"/>
        <v>9.7656000000000063</v>
      </c>
      <c r="G803" s="12">
        <v>2023</v>
      </c>
    </row>
    <row r="804" spans="1:7" x14ac:dyDescent="0.2">
      <c r="A804" s="18">
        <v>45148.449236111112</v>
      </c>
      <c r="B804" s="4">
        <v>1.59</v>
      </c>
      <c r="C804" s="4">
        <v>1.2</v>
      </c>
      <c r="D804" s="4">
        <f t="shared" si="37"/>
        <v>1.9079999999999999</v>
      </c>
      <c r="E804" s="4">
        <f t="shared" si="39"/>
        <v>167.55760000000001</v>
      </c>
      <c r="F804" s="4">
        <f t="shared" si="38"/>
        <v>9.7776000000000067</v>
      </c>
      <c r="G804" s="12">
        <v>2023</v>
      </c>
    </row>
    <row r="805" spans="1:7" x14ac:dyDescent="0.2">
      <c r="A805" s="18">
        <v>45148.453969907408</v>
      </c>
      <c r="B805" s="4">
        <v>1.6</v>
      </c>
      <c r="C805" s="4">
        <v>1.2</v>
      </c>
      <c r="D805" s="4">
        <f t="shared" si="37"/>
        <v>1.92</v>
      </c>
      <c r="E805" s="4">
        <f t="shared" si="39"/>
        <v>167.56960000000001</v>
      </c>
      <c r="F805" s="4">
        <f t="shared" si="38"/>
        <v>9.7896000000000072</v>
      </c>
      <c r="G805" s="12">
        <v>2023</v>
      </c>
    </row>
    <row r="806" spans="1:7" x14ac:dyDescent="0.2">
      <c r="A806" s="18">
        <v>45148.45516203704</v>
      </c>
      <c r="B806" s="4">
        <v>1.61</v>
      </c>
      <c r="C806" s="4">
        <v>1.2</v>
      </c>
      <c r="D806" s="4">
        <f t="shared" si="37"/>
        <v>1.9319999999999999</v>
      </c>
      <c r="E806" s="4">
        <f t="shared" si="39"/>
        <v>167.58160000000001</v>
      </c>
      <c r="F806" s="4">
        <f t="shared" si="38"/>
        <v>9.8016000000000076</v>
      </c>
      <c r="G806" s="12">
        <v>2023</v>
      </c>
    </row>
    <row r="807" spans="1:7" x14ac:dyDescent="0.2">
      <c r="A807" s="18">
        <v>45148.455659722225</v>
      </c>
      <c r="B807" s="4">
        <v>1.62</v>
      </c>
      <c r="C807" s="4">
        <v>1.2</v>
      </c>
      <c r="D807" s="4">
        <f t="shared" si="37"/>
        <v>1.944</v>
      </c>
      <c r="E807" s="4">
        <f t="shared" si="39"/>
        <v>167.59360000000001</v>
      </c>
      <c r="F807" s="4">
        <f t="shared" si="38"/>
        <v>9.8136000000000081</v>
      </c>
      <c r="G807" s="12">
        <v>2023</v>
      </c>
    </row>
    <row r="808" spans="1:7" x14ac:dyDescent="0.2">
      <c r="A808" s="18">
        <v>45148.457326388889</v>
      </c>
      <c r="B808" s="4">
        <v>1.63</v>
      </c>
      <c r="C808" s="4">
        <v>1.2</v>
      </c>
      <c r="D808" s="4">
        <f t="shared" si="37"/>
        <v>1.9559999999999997</v>
      </c>
      <c r="E808" s="4">
        <f t="shared" si="39"/>
        <v>167.60560000000001</v>
      </c>
      <c r="F808" s="4">
        <f t="shared" si="38"/>
        <v>9.8256000000000085</v>
      </c>
      <c r="G808" s="12">
        <v>2023</v>
      </c>
    </row>
    <row r="809" spans="1:7" x14ac:dyDescent="0.2">
      <c r="A809" s="18">
        <v>45148.548611111109</v>
      </c>
      <c r="B809" s="4">
        <v>1.64</v>
      </c>
      <c r="C809" s="4">
        <v>1.2</v>
      </c>
      <c r="D809" s="4">
        <f t="shared" si="37"/>
        <v>1.9679999999999997</v>
      </c>
      <c r="E809" s="4">
        <f t="shared" si="39"/>
        <v>167.61760000000001</v>
      </c>
      <c r="F809" s="4">
        <f t="shared" si="38"/>
        <v>9.837600000000009</v>
      </c>
      <c r="G809" s="12">
        <v>2023</v>
      </c>
    </row>
    <row r="810" spans="1:7" x14ac:dyDescent="0.2">
      <c r="A810" s="18">
        <v>45148.549768518518</v>
      </c>
      <c r="B810" s="4">
        <v>1.65</v>
      </c>
      <c r="C810" s="4">
        <v>1.2</v>
      </c>
      <c r="D810" s="4">
        <f t="shared" si="37"/>
        <v>1.9799999999999998</v>
      </c>
      <c r="E810" s="4">
        <f t="shared" si="39"/>
        <v>167.62960000000001</v>
      </c>
      <c r="F810" s="4">
        <f t="shared" si="38"/>
        <v>9.8496000000000095</v>
      </c>
      <c r="G810" s="12">
        <v>2023</v>
      </c>
    </row>
    <row r="811" spans="1:7" x14ac:dyDescent="0.2">
      <c r="A811" s="18">
        <v>45148.550856481481</v>
      </c>
      <c r="B811" s="4">
        <v>1.66</v>
      </c>
      <c r="C811" s="4">
        <v>1.2</v>
      </c>
      <c r="D811" s="4">
        <f t="shared" si="37"/>
        <v>1.9919999999999998</v>
      </c>
      <c r="E811" s="4">
        <f t="shared" si="39"/>
        <v>167.64160000000001</v>
      </c>
      <c r="F811" s="4">
        <f t="shared" si="38"/>
        <v>9.8616000000000099</v>
      </c>
      <c r="G811" s="12">
        <v>2023</v>
      </c>
    </row>
    <row r="812" spans="1:7" x14ac:dyDescent="0.2">
      <c r="A812" s="18">
        <v>45148.551423611112</v>
      </c>
      <c r="B812" s="4">
        <v>1.67</v>
      </c>
      <c r="C812" s="4">
        <v>1.2</v>
      </c>
      <c r="D812" s="4">
        <f t="shared" si="37"/>
        <v>2.004</v>
      </c>
      <c r="E812" s="4">
        <f t="shared" si="39"/>
        <v>167.65360000000001</v>
      </c>
      <c r="F812" s="4">
        <f t="shared" si="38"/>
        <v>9.8736000000000104</v>
      </c>
      <c r="G812" s="12">
        <v>2023</v>
      </c>
    </row>
    <row r="813" spans="1:7" x14ac:dyDescent="0.2">
      <c r="A813" s="18">
        <v>45148.551979166667</v>
      </c>
      <c r="B813" s="4">
        <v>1.68</v>
      </c>
      <c r="C813" s="4">
        <v>1.2</v>
      </c>
      <c r="D813" s="4">
        <f t="shared" si="37"/>
        <v>2.016</v>
      </c>
      <c r="E813" s="4">
        <f t="shared" si="39"/>
        <v>167.66560000000001</v>
      </c>
      <c r="F813" s="4">
        <f t="shared" si="38"/>
        <v>9.8856000000000108</v>
      </c>
      <c r="G813" s="12">
        <v>2023</v>
      </c>
    </row>
    <row r="814" spans="1:7" x14ac:dyDescent="0.2">
      <c r="A814" s="18">
        <v>45148.553449074076</v>
      </c>
      <c r="B814" s="4">
        <v>1.69</v>
      </c>
      <c r="C814" s="4">
        <v>1.2</v>
      </c>
      <c r="D814" s="4">
        <f t="shared" si="37"/>
        <v>2.028</v>
      </c>
      <c r="E814" s="4">
        <f t="shared" si="39"/>
        <v>167.67760000000001</v>
      </c>
      <c r="F814" s="4">
        <f t="shared" si="38"/>
        <v>9.8976000000000113</v>
      </c>
      <c r="G814" s="12">
        <v>2023</v>
      </c>
    </row>
    <row r="815" spans="1:7" x14ac:dyDescent="0.2">
      <c r="A815" s="18">
        <v>45148.554895833331</v>
      </c>
      <c r="B815" s="4">
        <v>1.7</v>
      </c>
      <c r="C815" s="4">
        <v>1.2</v>
      </c>
      <c r="D815" s="4">
        <f t="shared" si="37"/>
        <v>2.04</v>
      </c>
      <c r="E815" s="4">
        <f t="shared" si="39"/>
        <v>167.68960000000001</v>
      </c>
      <c r="F815" s="4">
        <f t="shared" si="38"/>
        <v>9.9096000000000117</v>
      </c>
      <c r="G815" s="12">
        <v>2023</v>
      </c>
    </row>
    <row r="816" spans="1:7" x14ac:dyDescent="0.2">
      <c r="A816" s="18">
        <v>45148.555625000001</v>
      </c>
      <c r="B816" s="4">
        <v>1.71</v>
      </c>
      <c r="C816" s="4">
        <v>1.2</v>
      </c>
      <c r="D816" s="4">
        <f t="shared" si="37"/>
        <v>2.052</v>
      </c>
      <c r="E816" s="4">
        <f t="shared" si="39"/>
        <v>167.70160000000001</v>
      </c>
      <c r="F816" s="4">
        <f t="shared" si="38"/>
        <v>9.9216000000000122</v>
      </c>
      <c r="G816" s="12">
        <v>2023</v>
      </c>
    </row>
    <row r="817" spans="1:7" x14ac:dyDescent="0.2">
      <c r="A817" s="18">
        <v>45148.557627314818</v>
      </c>
      <c r="B817" s="4">
        <v>1.72</v>
      </c>
      <c r="C817" s="4">
        <v>1.2</v>
      </c>
      <c r="D817" s="4">
        <f t="shared" si="37"/>
        <v>2.0640000000000001</v>
      </c>
      <c r="E817" s="4">
        <f t="shared" si="39"/>
        <v>167.71360000000001</v>
      </c>
      <c r="F817" s="4">
        <f t="shared" si="38"/>
        <v>9.9336000000000126</v>
      </c>
      <c r="G817" s="12">
        <v>2023</v>
      </c>
    </row>
    <row r="818" spans="1:7" x14ac:dyDescent="0.2">
      <c r="A818" s="18">
        <v>45148.557962962965</v>
      </c>
      <c r="B818" s="4">
        <v>1.73</v>
      </c>
      <c r="C818" s="4">
        <v>1.2</v>
      </c>
      <c r="D818" s="4">
        <f t="shared" si="37"/>
        <v>2.0760000000000001</v>
      </c>
      <c r="E818" s="4">
        <f t="shared" si="39"/>
        <v>167.72560000000001</v>
      </c>
      <c r="F818" s="4">
        <f t="shared" si="38"/>
        <v>9.9456000000000131</v>
      </c>
      <c r="G818" s="12">
        <v>2023</v>
      </c>
    </row>
    <row r="819" spans="1:7" x14ac:dyDescent="0.2">
      <c r="A819" s="18">
        <v>45148.558136574073</v>
      </c>
      <c r="B819" s="4">
        <v>1.74</v>
      </c>
      <c r="C819" s="4">
        <v>1.2</v>
      </c>
      <c r="D819" s="4">
        <f t="shared" si="37"/>
        <v>2.0880000000000001</v>
      </c>
      <c r="E819" s="4">
        <f t="shared" si="39"/>
        <v>167.73760000000001</v>
      </c>
      <c r="F819" s="4">
        <f t="shared" si="38"/>
        <v>9.9576000000000136</v>
      </c>
      <c r="G819" s="12">
        <v>2023</v>
      </c>
    </row>
    <row r="820" spans="1:7" x14ac:dyDescent="0.2">
      <c r="A820" s="18">
        <v>45148.558310185188</v>
      </c>
      <c r="B820" s="4">
        <v>1.75</v>
      </c>
      <c r="C820" s="4">
        <v>1.2</v>
      </c>
      <c r="D820" s="4">
        <f t="shared" si="37"/>
        <v>2.1</v>
      </c>
      <c r="E820" s="4">
        <f t="shared" si="39"/>
        <v>167.74960000000002</v>
      </c>
      <c r="F820" s="4">
        <f t="shared" si="38"/>
        <v>9.969600000000014</v>
      </c>
      <c r="G820" s="12">
        <v>2023</v>
      </c>
    </row>
    <row r="821" spans="1:7" x14ac:dyDescent="0.2">
      <c r="A821" s="18">
        <v>45148.558425925927</v>
      </c>
      <c r="B821" s="4">
        <v>1.76</v>
      </c>
      <c r="C821" s="4">
        <v>1.2</v>
      </c>
      <c r="D821" s="4">
        <f t="shared" si="37"/>
        <v>2.1120000000000001</v>
      </c>
      <c r="E821" s="4">
        <f t="shared" si="39"/>
        <v>167.76160000000002</v>
      </c>
      <c r="F821" s="4">
        <f t="shared" si="38"/>
        <v>9.9816000000000145</v>
      </c>
      <c r="G821" s="12">
        <v>2023</v>
      </c>
    </row>
    <row r="822" spans="1:7" x14ac:dyDescent="0.2">
      <c r="A822" s="18">
        <v>45148.558622685188</v>
      </c>
      <c r="B822" s="4">
        <v>1.77</v>
      </c>
      <c r="C822" s="4">
        <v>1.2</v>
      </c>
      <c r="D822" s="4">
        <f t="shared" si="37"/>
        <v>2.1240000000000001</v>
      </c>
      <c r="E822" s="4">
        <f t="shared" si="39"/>
        <v>167.77360000000002</v>
      </c>
      <c r="F822" s="4">
        <f t="shared" si="38"/>
        <v>9.9936000000000149</v>
      </c>
      <c r="G822" s="12">
        <v>2023</v>
      </c>
    </row>
    <row r="823" spans="1:7" x14ac:dyDescent="0.2">
      <c r="A823" s="18">
        <v>45148.558854166666</v>
      </c>
      <c r="B823" s="4">
        <v>1.78</v>
      </c>
      <c r="C823" s="4">
        <v>1.2</v>
      </c>
      <c r="D823" s="4">
        <f t="shared" si="37"/>
        <v>2.1360000000000001</v>
      </c>
      <c r="E823" s="4">
        <f t="shared" si="39"/>
        <v>167.78560000000002</v>
      </c>
      <c r="F823" s="4">
        <f t="shared" si="38"/>
        <v>10.005600000000015</v>
      </c>
      <c r="G823" s="12">
        <v>2023</v>
      </c>
    </row>
    <row r="824" spans="1:7" x14ac:dyDescent="0.2">
      <c r="A824" s="18">
        <v>45148.559247685182</v>
      </c>
      <c r="B824" s="4">
        <v>1.79</v>
      </c>
      <c r="C824" s="4">
        <v>1.2</v>
      </c>
      <c r="D824" s="4">
        <f t="shared" si="37"/>
        <v>2.1480000000000001</v>
      </c>
      <c r="E824" s="4">
        <f t="shared" si="39"/>
        <v>167.79760000000002</v>
      </c>
      <c r="F824" s="4">
        <f t="shared" si="38"/>
        <v>10.017600000000016</v>
      </c>
      <c r="G824" s="12">
        <v>2023</v>
      </c>
    </row>
    <row r="825" spans="1:7" x14ac:dyDescent="0.2">
      <c r="A825" s="18">
        <v>45148.55976851852</v>
      </c>
      <c r="B825" s="4">
        <v>1.8</v>
      </c>
      <c r="C825" s="4">
        <v>1.2</v>
      </c>
      <c r="D825" s="4">
        <f t="shared" ref="D825:D888" si="40">B825*C825</f>
        <v>2.16</v>
      </c>
      <c r="E825" s="4">
        <f t="shared" si="39"/>
        <v>167.80960000000002</v>
      </c>
      <c r="F825" s="4">
        <f t="shared" si="38"/>
        <v>10.029600000000016</v>
      </c>
      <c r="G825" s="12">
        <v>2023</v>
      </c>
    </row>
    <row r="826" spans="1:7" x14ac:dyDescent="0.2">
      <c r="A826" s="18">
        <v>45148.561226851853</v>
      </c>
      <c r="B826" s="4">
        <v>1.81</v>
      </c>
      <c r="C826" s="4">
        <v>1.2</v>
      </c>
      <c r="D826" s="4">
        <f t="shared" si="40"/>
        <v>2.1720000000000002</v>
      </c>
      <c r="E826" s="4">
        <f t="shared" si="39"/>
        <v>167.82160000000002</v>
      </c>
      <c r="F826" s="4">
        <f t="shared" si="38"/>
        <v>10.041600000000017</v>
      </c>
      <c r="G826" s="12">
        <v>2023</v>
      </c>
    </row>
    <row r="827" spans="1:7" x14ac:dyDescent="0.2">
      <c r="A827" s="18">
        <v>45148.562442129631</v>
      </c>
      <c r="B827" s="4">
        <v>1.82</v>
      </c>
      <c r="C827" s="4">
        <v>1.2</v>
      </c>
      <c r="D827" s="4">
        <f t="shared" si="40"/>
        <v>2.1840000000000002</v>
      </c>
      <c r="E827" s="4">
        <f t="shared" si="39"/>
        <v>167.83360000000002</v>
      </c>
      <c r="F827" s="4">
        <f t="shared" si="38"/>
        <v>10.053600000000017</v>
      </c>
      <c r="G827" s="12">
        <v>2023</v>
      </c>
    </row>
    <row r="828" spans="1:7" x14ac:dyDescent="0.2">
      <c r="A828" s="18">
        <v>45148.57408564815</v>
      </c>
      <c r="B828" s="4">
        <v>1.83</v>
      </c>
      <c r="C828" s="4">
        <v>1.2</v>
      </c>
      <c r="D828" s="4">
        <f t="shared" si="40"/>
        <v>2.1960000000000002</v>
      </c>
      <c r="E828" s="4">
        <f t="shared" si="39"/>
        <v>167.84560000000002</v>
      </c>
      <c r="F828" s="4">
        <f t="shared" si="38"/>
        <v>10.065600000000018</v>
      </c>
      <c r="G828" s="12">
        <v>2023</v>
      </c>
    </row>
    <row r="829" spans="1:7" x14ac:dyDescent="0.2">
      <c r="A829" s="18">
        <v>45148.577731481484</v>
      </c>
      <c r="B829" s="4">
        <v>1.84</v>
      </c>
      <c r="C829" s="4">
        <v>1.2</v>
      </c>
      <c r="D829" s="4">
        <f t="shared" si="40"/>
        <v>2.2080000000000002</v>
      </c>
      <c r="E829" s="4">
        <f t="shared" si="39"/>
        <v>167.85760000000002</v>
      </c>
      <c r="F829" s="4">
        <f t="shared" si="38"/>
        <v>10.077600000000018</v>
      </c>
      <c r="G829" s="12">
        <v>2023</v>
      </c>
    </row>
    <row r="830" spans="1:7" x14ac:dyDescent="0.2">
      <c r="A830" s="18">
        <v>45148.580833333333</v>
      </c>
      <c r="B830" s="4">
        <v>1.85</v>
      </c>
      <c r="C830" s="4">
        <v>1.2</v>
      </c>
      <c r="D830" s="4">
        <f t="shared" si="40"/>
        <v>2.2200000000000002</v>
      </c>
      <c r="E830" s="4">
        <f t="shared" si="39"/>
        <v>167.86960000000002</v>
      </c>
      <c r="F830" s="4">
        <f t="shared" si="38"/>
        <v>10.089600000000019</v>
      </c>
      <c r="G830" s="12">
        <v>2023</v>
      </c>
    </row>
    <row r="831" spans="1:7" x14ac:dyDescent="0.2">
      <c r="A831" s="18">
        <v>45148.584560185183</v>
      </c>
      <c r="B831" s="4">
        <v>1.86</v>
      </c>
      <c r="C831" s="4">
        <v>1.2</v>
      </c>
      <c r="D831" s="4">
        <f t="shared" si="40"/>
        <v>2.2320000000000002</v>
      </c>
      <c r="E831" s="4">
        <f t="shared" si="39"/>
        <v>167.88160000000002</v>
      </c>
      <c r="F831" s="4">
        <f t="shared" si="38"/>
        <v>10.101600000000019</v>
      </c>
      <c r="G831" s="12">
        <v>2023</v>
      </c>
    </row>
    <row r="832" spans="1:7" x14ac:dyDescent="0.2">
      <c r="A832" s="18">
        <v>45148.592789351853</v>
      </c>
      <c r="B832" s="4">
        <v>1.87</v>
      </c>
      <c r="C832" s="4">
        <v>1.2</v>
      </c>
      <c r="D832" s="4">
        <f t="shared" si="40"/>
        <v>2.2440000000000002</v>
      </c>
      <c r="E832" s="4">
        <f t="shared" si="39"/>
        <v>167.89360000000002</v>
      </c>
      <c r="F832" s="4">
        <f t="shared" si="38"/>
        <v>10.113600000000019</v>
      </c>
      <c r="G832" s="12">
        <v>2023</v>
      </c>
    </row>
    <row r="833" spans="1:7" x14ac:dyDescent="0.2">
      <c r="A833" s="18">
        <v>45148.613715277781</v>
      </c>
      <c r="B833" s="4">
        <v>1.88</v>
      </c>
      <c r="C833" s="4">
        <v>1.2</v>
      </c>
      <c r="D833" s="4">
        <f t="shared" si="40"/>
        <v>2.2559999999999998</v>
      </c>
      <c r="E833" s="4">
        <f t="shared" si="39"/>
        <v>167.90560000000002</v>
      </c>
      <c r="F833" s="4">
        <f t="shared" si="38"/>
        <v>10.12560000000002</v>
      </c>
      <c r="G833" s="12">
        <v>2023</v>
      </c>
    </row>
    <row r="834" spans="1:7" x14ac:dyDescent="0.2">
      <c r="A834" s="18">
        <v>45152.853993055556</v>
      </c>
      <c r="B834" s="4">
        <v>1.89</v>
      </c>
      <c r="C834" s="4">
        <v>1.2</v>
      </c>
      <c r="D834" s="4">
        <f t="shared" si="40"/>
        <v>2.2679999999999998</v>
      </c>
      <c r="E834" s="4">
        <f t="shared" si="39"/>
        <v>167.91760000000002</v>
      </c>
      <c r="F834" s="4">
        <f t="shared" si="38"/>
        <v>10.13760000000002</v>
      </c>
      <c r="G834" s="12">
        <v>2023</v>
      </c>
    </row>
    <row r="835" spans="1:7" x14ac:dyDescent="0.2">
      <c r="A835" s="18">
        <v>45152.863692129627</v>
      </c>
      <c r="B835" s="4">
        <v>1.9</v>
      </c>
      <c r="C835" s="4">
        <v>1.2</v>
      </c>
      <c r="D835" s="4">
        <f t="shared" si="40"/>
        <v>2.2799999999999998</v>
      </c>
      <c r="E835" s="4">
        <f t="shared" si="39"/>
        <v>167.92960000000002</v>
      </c>
      <c r="F835" s="4">
        <f t="shared" ref="F835:F898" si="41">E835-157.78</f>
        <v>10.149600000000021</v>
      </c>
      <c r="G835" s="12">
        <v>2023</v>
      </c>
    </row>
    <row r="836" spans="1:7" x14ac:dyDescent="0.2">
      <c r="A836" s="18">
        <v>45156.264548611114</v>
      </c>
      <c r="B836" s="4">
        <v>1.91</v>
      </c>
      <c r="C836" s="4">
        <v>1.2</v>
      </c>
      <c r="D836" s="4">
        <f t="shared" si="40"/>
        <v>2.2919999999999998</v>
      </c>
      <c r="E836" s="4">
        <f t="shared" si="39"/>
        <v>167.94160000000002</v>
      </c>
      <c r="F836" s="4">
        <f t="shared" si="41"/>
        <v>10.161600000000021</v>
      </c>
      <c r="G836" s="12">
        <v>2023</v>
      </c>
    </row>
    <row r="837" spans="1:7" x14ac:dyDescent="0.2">
      <c r="A837" s="18">
        <v>45156.294629629629</v>
      </c>
      <c r="B837" s="4">
        <v>1.92</v>
      </c>
      <c r="C837" s="4">
        <v>1.2</v>
      </c>
      <c r="D837" s="4">
        <f t="shared" si="40"/>
        <v>2.3039999999999998</v>
      </c>
      <c r="E837" s="4">
        <f t="shared" si="39"/>
        <v>167.95360000000002</v>
      </c>
      <c r="F837" s="4">
        <f t="shared" si="41"/>
        <v>10.173600000000022</v>
      </c>
      <c r="G837" s="12">
        <v>2023</v>
      </c>
    </row>
    <row r="838" spans="1:7" x14ac:dyDescent="0.2">
      <c r="A838" s="18">
        <v>45156.358506944445</v>
      </c>
      <c r="B838" s="4">
        <v>1.93</v>
      </c>
      <c r="C838" s="4">
        <v>1.2</v>
      </c>
      <c r="D838" s="4">
        <f t="shared" si="40"/>
        <v>2.3159999999999998</v>
      </c>
      <c r="E838" s="4">
        <f t="shared" ref="E838:E901" si="42">D838+$E$644</f>
        <v>167.96560000000002</v>
      </c>
      <c r="F838" s="4">
        <f t="shared" si="41"/>
        <v>10.185600000000022</v>
      </c>
      <c r="G838" s="12">
        <v>2023</v>
      </c>
    </row>
    <row r="839" spans="1:7" x14ac:dyDescent="0.2">
      <c r="A839" s="18">
        <v>45156.481851851851</v>
      </c>
      <c r="B839" s="4">
        <v>1.94</v>
      </c>
      <c r="C839" s="4">
        <v>1.2</v>
      </c>
      <c r="D839" s="4">
        <f t="shared" si="40"/>
        <v>2.3279999999999998</v>
      </c>
      <c r="E839" s="4">
        <f t="shared" si="42"/>
        <v>167.97760000000002</v>
      </c>
      <c r="F839" s="4">
        <f t="shared" si="41"/>
        <v>10.197600000000023</v>
      </c>
      <c r="G839" s="12">
        <v>2023</v>
      </c>
    </row>
    <row r="840" spans="1:7" x14ac:dyDescent="0.2">
      <c r="A840" s="18">
        <v>45156.987523148149</v>
      </c>
      <c r="B840" s="4">
        <v>1.95</v>
      </c>
      <c r="C840" s="4">
        <v>1.2</v>
      </c>
      <c r="D840" s="4">
        <f t="shared" si="40"/>
        <v>2.34</v>
      </c>
      <c r="E840" s="4">
        <f t="shared" si="42"/>
        <v>167.98960000000002</v>
      </c>
      <c r="F840" s="4">
        <f t="shared" si="41"/>
        <v>10.209600000000023</v>
      </c>
      <c r="G840" s="12">
        <v>2023</v>
      </c>
    </row>
    <row r="841" spans="1:7" x14ac:dyDescent="0.2">
      <c r="A841" s="18">
        <v>45156.988483796296</v>
      </c>
      <c r="B841" s="4">
        <v>1.96</v>
      </c>
      <c r="C841" s="4">
        <v>1.2</v>
      </c>
      <c r="D841" s="4">
        <f t="shared" si="40"/>
        <v>2.3519999999999999</v>
      </c>
      <c r="E841" s="4">
        <f t="shared" si="42"/>
        <v>168.00160000000002</v>
      </c>
      <c r="F841" s="4">
        <f t="shared" si="41"/>
        <v>10.221600000000024</v>
      </c>
      <c r="G841" s="12">
        <v>2023</v>
      </c>
    </row>
    <row r="842" spans="1:7" x14ac:dyDescent="0.2">
      <c r="A842" s="18">
        <v>45156.990717592591</v>
      </c>
      <c r="B842" s="4">
        <v>1.97</v>
      </c>
      <c r="C842" s="4">
        <v>1.2</v>
      </c>
      <c r="D842" s="4">
        <f t="shared" si="40"/>
        <v>2.3639999999999999</v>
      </c>
      <c r="E842" s="4">
        <f t="shared" si="42"/>
        <v>168.01360000000003</v>
      </c>
      <c r="F842" s="4">
        <f t="shared" si="41"/>
        <v>10.233600000000024</v>
      </c>
      <c r="G842" s="12">
        <v>2023</v>
      </c>
    </row>
    <row r="843" spans="1:7" x14ac:dyDescent="0.2">
      <c r="A843" s="18">
        <v>45157.003611111111</v>
      </c>
      <c r="B843" s="4">
        <v>1.98</v>
      </c>
      <c r="C843" s="4">
        <v>1.2</v>
      </c>
      <c r="D843" s="4">
        <f t="shared" si="40"/>
        <v>2.3759999999999999</v>
      </c>
      <c r="E843" s="4">
        <f t="shared" si="42"/>
        <v>168.02560000000003</v>
      </c>
      <c r="F843" s="4">
        <f t="shared" si="41"/>
        <v>10.245600000000024</v>
      </c>
      <c r="G843" s="12">
        <v>2023</v>
      </c>
    </row>
    <row r="844" spans="1:7" x14ac:dyDescent="0.2">
      <c r="A844" s="18">
        <v>45157.005266203705</v>
      </c>
      <c r="B844" s="4">
        <v>1.99</v>
      </c>
      <c r="C844" s="4">
        <v>1.2</v>
      </c>
      <c r="D844" s="4">
        <f t="shared" si="40"/>
        <v>2.3879999999999999</v>
      </c>
      <c r="E844" s="4">
        <f t="shared" si="42"/>
        <v>168.03760000000003</v>
      </c>
      <c r="F844" s="4">
        <f t="shared" si="41"/>
        <v>10.257600000000025</v>
      </c>
      <c r="G844" s="12">
        <v>2023</v>
      </c>
    </row>
    <row r="845" spans="1:7" x14ac:dyDescent="0.2">
      <c r="A845" s="18">
        <v>45157.011238425926</v>
      </c>
      <c r="B845" s="4">
        <v>2</v>
      </c>
      <c r="C845" s="4">
        <v>1.2</v>
      </c>
      <c r="D845" s="4">
        <f t="shared" si="40"/>
        <v>2.4</v>
      </c>
      <c r="E845" s="4">
        <f t="shared" si="42"/>
        <v>168.04960000000003</v>
      </c>
      <c r="F845" s="4">
        <f t="shared" si="41"/>
        <v>10.269600000000025</v>
      </c>
      <c r="G845" s="12">
        <v>2023</v>
      </c>
    </row>
    <row r="846" spans="1:7" x14ac:dyDescent="0.2">
      <c r="A846" s="18">
        <v>45157.025543981479</v>
      </c>
      <c r="B846" s="4">
        <v>2.0099999999999998</v>
      </c>
      <c r="C846" s="4">
        <v>1.2</v>
      </c>
      <c r="D846" s="4">
        <f t="shared" si="40"/>
        <v>2.4119999999999995</v>
      </c>
      <c r="E846" s="4">
        <f t="shared" si="42"/>
        <v>168.06160000000003</v>
      </c>
      <c r="F846" s="4">
        <f t="shared" si="41"/>
        <v>10.281600000000026</v>
      </c>
      <c r="G846" s="12">
        <v>2023</v>
      </c>
    </row>
    <row r="847" spans="1:7" x14ac:dyDescent="0.2">
      <c r="A847" s="18">
        <v>45157.03162037037</v>
      </c>
      <c r="B847" s="4">
        <v>2.02</v>
      </c>
      <c r="C847" s="4">
        <v>1.2</v>
      </c>
      <c r="D847" s="4">
        <f t="shared" si="40"/>
        <v>2.4239999999999999</v>
      </c>
      <c r="E847" s="4">
        <f t="shared" si="42"/>
        <v>168.07360000000003</v>
      </c>
      <c r="F847" s="4">
        <f t="shared" si="41"/>
        <v>10.293600000000026</v>
      </c>
      <c r="G847" s="12">
        <v>2023</v>
      </c>
    </row>
    <row r="848" spans="1:7" x14ac:dyDescent="0.2">
      <c r="A848" s="18">
        <v>45157.036527777775</v>
      </c>
      <c r="B848" s="4">
        <v>2.0299999999999998</v>
      </c>
      <c r="C848" s="4">
        <v>1.2</v>
      </c>
      <c r="D848" s="4">
        <f t="shared" si="40"/>
        <v>2.4359999999999995</v>
      </c>
      <c r="E848" s="4">
        <f t="shared" si="42"/>
        <v>168.08560000000003</v>
      </c>
      <c r="F848" s="4">
        <f t="shared" si="41"/>
        <v>10.305600000000027</v>
      </c>
      <c r="G848" s="12">
        <v>2023</v>
      </c>
    </row>
    <row r="849" spans="1:7" x14ac:dyDescent="0.2">
      <c r="A849" s="18">
        <v>45157.073634259257</v>
      </c>
      <c r="B849" s="4">
        <v>2.04</v>
      </c>
      <c r="C849" s="4">
        <v>1.2</v>
      </c>
      <c r="D849" s="4">
        <f t="shared" si="40"/>
        <v>2.448</v>
      </c>
      <c r="E849" s="4">
        <f t="shared" si="42"/>
        <v>168.09760000000003</v>
      </c>
      <c r="F849" s="4">
        <f t="shared" si="41"/>
        <v>10.317600000000027</v>
      </c>
      <c r="G849" s="12">
        <v>2023</v>
      </c>
    </row>
    <row r="850" spans="1:7" x14ac:dyDescent="0.2">
      <c r="A850" s="18">
        <v>45157.097812499997</v>
      </c>
      <c r="B850" s="4">
        <v>2.0499999999999998</v>
      </c>
      <c r="C850" s="4">
        <v>1.2</v>
      </c>
      <c r="D850" s="4">
        <f t="shared" si="40"/>
        <v>2.4599999999999995</v>
      </c>
      <c r="E850" s="4">
        <f t="shared" si="42"/>
        <v>168.10960000000003</v>
      </c>
      <c r="F850" s="4">
        <f t="shared" si="41"/>
        <v>10.329600000000028</v>
      </c>
      <c r="G850" s="12">
        <v>2023</v>
      </c>
    </row>
    <row r="851" spans="1:7" x14ac:dyDescent="0.2">
      <c r="A851" s="18">
        <v>45157.126944444448</v>
      </c>
      <c r="B851" s="4">
        <v>2.06</v>
      </c>
      <c r="C851" s="4">
        <v>1.2</v>
      </c>
      <c r="D851" s="4">
        <f t="shared" si="40"/>
        <v>2.472</v>
      </c>
      <c r="E851" s="4">
        <f t="shared" si="42"/>
        <v>168.12160000000003</v>
      </c>
      <c r="F851" s="4">
        <f t="shared" si="41"/>
        <v>10.341600000000028</v>
      </c>
      <c r="G851" s="12">
        <v>2023</v>
      </c>
    </row>
    <row r="852" spans="1:7" x14ac:dyDescent="0.2">
      <c r="A852" s="18">
        <v>45157.127500000002</v>
      </c>
      <c r="B852" s="4">
        <v>2.0699999999999998</v>
      </c>
      <c r="C852" s="4">
        <v>1.2</v>
      </c>
      <c r="D852" s="4">
        <f t="shared" si="40"/>
        <v>2.4839999999999995</v>
      </c>
      <c r="E852" s="4">
        <f t="shared" si="42"/>
        <v>168.13360000000003</v>
      </c>
      <c r="F852" s="4">
        <f t="shared" si="41"/>
        <v>10.353600000000029</v>
      </c>
      <c r="G852" s="12">
        <v>2023</v>
      </c>
    </row>
    <row r="853" spans="1:7" x14ac:dyDescent="0.2">
      <c r="A853" s="18">
        <v>45157.127627314818</v>
      </c>
      <c r="B853" s="4">
        <v>2.08</v>
      </c>
      <c r="C853" s="4">
        <v>1.2</v>
      </c>
      <c r="D853" s="4">
        <f t="shared" si="40"/>
        <v>2.496</v>
      </c>
      <c r="E853" s="4">
        <f t="shared" si="42"/>
        <v>168.14560000000003</v>
      </c>
      <c r="F853" s="4">
        <f t="shared" si="41"/>
        <v>10.365600000000029</v>
      </c>
      <c r="G853" s="12">
        <v>2023</v>
      </c>
    </row>
    <row r="854" spans="1:7" x14ac:dyDescent="0.2">
      <c r="A854" s="18">
        <v>45157.127916666665</v>
      </c>
      <c r="B854" s="4">
        <v>2.09</v>
      </c>
      <c r="C854" s="4">
        <v>1.2</v>
      </c>
      <c r="D854" s="4">
        <f t="shared" si="40"/>
        <v>2.5079999999999996</v>
      </c>
      <c r="E854" s="4">
        <f t="shared" si="42"/>
        <v>168.15760000000003</v>
      </c>
      <c r="F854" s="4">
        <f t="shared" si="41"/>
        <v>10.377600000000029</v>
      </c>
      <c r="G854" s="12">
        <v>2023</v>
      </c>
    </row>
    <row r="855" spans="1:7" x14ac:dyDescent="0.2">
      <c r="A855" s="18">
        <v>45157.12804398148</v>
      </c>
      <c r="B855" s="4">
        <v>2.1</v>
      </c>
      <c r="C855" s="4">
        <v>1.2</v>
      </c>
      <c r="D855" s="4">
        <f t="shared" si="40"/>
        <v>2.52</v>
      </c>
      <c r="E855" s="4">
        <f t="shared" si="42"/>
        <v>168.16960000000003</v>
      </c>
      <c r="F855" s="4">
        <f t="shared" si="41"/>
        <v>10.38960000000003</v>
      </c>
      <c r="G855" s="12">
        <v>2023</v>
      </c>
    </row>
    <row r="856" spans="1:7" x14ac:dyDescent="0.2">
      <c r="A856" s="18">
        <v>45157.128206018519</v>
      </c>
      <c r="B856" s="4">
        <v>2.11</v>
      </c>
      <c r="C856" s="4">
        <v>1.2</v>
      </c>
      <c r="D856" s="4">
        <f t="shared" si="40"/>
        <v>2.5319999999999996</v>
      </c>
      <c r="E856" s="4">
        <f t="shared" si="42"/>
        <v>168.18160000000003</v>
      </c>
      <c r="F856" s="4">
        <f t="shared" si="41"/>
        <v>10.40160000000003</v>
      </c>
      <c r="G856" s="12">
        <v>2023</v>
      </c>
    </row>
    <row r="857" spans="1:7" x14ac:dyDescent="0.2">
      <c r="A857" s="18">
        <v>45157.128310185188</v>
      </c>
      <c r="B857" s="4">
        <v>2.12</v>
      </c>
      <c r="C857" s="4">
        <v>1.2</v>
      </c>
      <c r="D857" s="4">
        <f t="shared" si="40"/>
        <v>2.544</v>
      </c>
      <c r="E857" s="4">
        <f t="shared" si="42"/>
        <v>168.19360000000003</v>
      </c>
      <c r="F857" s="4">
        <f t="shared" si="41"/>
        <v>10.413600000000031</v>
      </c>
      <c r="G857" s="12">
        <v>2023</v>
      </c>
    </row>
    <row r="858" spans="1:7" x14ac:dyDescent="0.2">
      <c r="A858" s="18">
        <v>45157.12841435185</v>
      </c>
      <c r="B858" s="4">
        <v>2.13</v>
      </c>
      <c r="C858" s="4">
        <v>1.2</v>
      </c>
      <c r="D858" s="4">
        <f t="shared" si="40"/>
        <v>2.5559999999999996</v>
      </c>
      <c r="E858" s="4">
        <f t="shared" si="42"/>
        <v>168.20560000000003</v>
      </c>
      <c r="F858" s="4">
        <f t="shared" si="41"/>
        <v>10.425600000000031</v>
      </c>
      <c r="G858" s="12">
        <v>2023</v>
      </c>
    </row>
    <row r="859" spans="1:7" x14ac:dyDescent="0.2">
      <c r="A859" s="18">
        <v>45157.128495370373</v>
      </c>
      <c r="B859" s="4">
        <v>2.14</v>
      </c>
      <c r="C859" s="4">
        <v>1.2</v>
      </c>
      <c r="D859" s="4">
        <f t="shared" si="40"/>
        <v>2.5680000000000001</v>
      </c>
      <c r="E859" s="4">
        <f t="shared" si="42"/>
        <v>168.21760000000003</v>
      </c>
      <c r="F859" s="4">
        <f t="shared" si="41"/>
        <v>10.437600000000032</v>
      </c>
      <c r="G859" s="12">
        <v>2023</v>
      </c>
    </row>
    <row r="860" spans="1:7" x14ac:dyDescent="0.2">
      <c r="A860" s="18">
        <v>45157.128611111111</v>
      </c>
      <c r="B860" s="4">
        <v>2.15</v>
      </c>
      <c r="C860" s="4">
        <v>1.2</v>
      </c>
      <c r="D860" s="4">
        <f t="shared" si="40"/>
        <v>2.5799999999999996</v>
      </c>
      <c r="E860" s="4">
        <f t="shared" si="42"/>
        <v>168.22960000000003</v>
      </c>
      <c r="F860" s="4">
        <f t="shared" si="41"/>
        <v>10.449600000000032</v>
      </c>
      <c r="G860" s="12">
        <v>2023</v>
      </c>
    </row>
    <row r="861" spans="1:7" x14ac:dyDescent="0.2">
      <c r="A861" s="18">
        <v>45157.12872685185</v>
      </c>
      <c r="B861" s="4">
        <v>2.16</v>
      </c>
      <c r="C861" s="4">
        <v>1.2</v>
      </c>
      <c r="D861" s="4">
        <f t="shared" si="40"/>
        <v>2.5920000000000001</v>
      </c>
      <c r="E861" s="4">
        <f t="shared" si="42"/>
        <v>168.24160000000003</v>
      </c>
      <c r="F861" s="4">
        <f t="shared" si="41"/>
        <v>10.461600000000033</v>
      </c>
      <c r="G861" s="12">
        <v>2023</v>
      </c>
    </row>
    <row r="862" spans="1:7" x14ac:dyDescent="0.2">
      <c r="A862" s="18">
        <v>45157.128923611112</v>
      </c>
      <c r="B862" s="4">
        <v>2.17</v>
      </c>
      <c r="C862" s="4">
        <v>1.2</v>
      </c>
      <c r="D862" s="4">
        <f t="shared" si="40"/>
        <v>2.6039999999999996</v>
      </c>
      <c r="E862" s="4">
        <f t="shared" si="42"/>
        <v>168.25360000000003</v>
      </c>
      <c r="F862" s="4">
        <f t="shared" si="41"/>
        <v>10.473600000000033</v>
      </c>
      <c r="G862" s="12">
        <v>2023</v>
      </c>
    </row>
    <row r="863" spans="1:7" x14ac:dyDescent="0.2">
      <c r="A863" s="18">
        <v>45157.129236111112</v>
      </c>
      <c r="B863" s="4">
        <v>2.1800000000000002</v>
      </c>
      <c r="C863" s="4">
        <v>1.2</v>
      </c>
      <c r="D863" s="4">
        <f t="shared" si="40"/>
        <v>2.6160000000000001</v>
      </c>
      <c r="E863" s="4">
        <f t="shared" si="42"/>
        <v>168.26560000000003</v>
      </c>
      <c r="F863" s="4">
        <f t="shared" si="41"/>
        <v>10.485600000000034</v>
      </c>
      <c r="G863" s="12">
        <v>2023</v>
      </c>
    </row>
    <row r="864" spans="1:7" x14ac:dyDescent="0.2">
      <c r="A864" s="18">
        <v>45157.130115740743</v>
      </c>
      <c r="B864" s="4">
        <v>2.19</v>
      </c>
      <c r="C864" s="4">
        <v>1.2</v>
      </c>
      <c r="D864" s="4">
        <f t="shared" si="40"/>
        <v>2.6279999999999997</v>
      </c>
      <c r="E864" s="4">
        <f t="shared" si="42"/>
        <v>168.27760000000001</v>
      </c>
      <c r="F864" s="4">
        <f t="shared" si="41"/>
        <v>10.497600000000006</v>
      </c>
      <c r="G864" s="12">
        <v>2023</v>
      </c>
    </row>
    <row r="865" spans="1:7" x14ac:dyDescent="0.2">
      <c r="A865" s="18">
        <v>45157.132592592592</v>
      </c>
      <c r="B865" s="4">
        <v>2.2000000000000002</v>
      </c>
      <c r="C865" s="4">
        <v>1.2</v>
      </c>
      <c r="D865" s="4">
        <f t="shared" si="40"/>
        <v>2.64</v>
      </c>
      <c r="E865" s="4">
        <f t="shared" si="42"/>
        <v>168.28960000000001</v>
      </c>
      <c r="F865" s="4">
        <f t="shared" si="41"/>
        <v>10.509600000000006</v>
      </c>
      <c r="G865" s="12">
        <v>2023</v>
      </c>
    </row>
    <row r="866" spans="1:7" x14ac:dyDescent="0.2">
      <c r="A866" s="18">
        <v>45157.286770833336</v>
      </c>
      <c r="B866" s="4">
        <v>2.21</v>
      </c>
      <c r="C866" s="4">
        <v>1.2</v>
      </c>
      <c r="D866" s="4">
        <f t="shared" si="40"/>
        <v>2.6519999999999997</v>
      </c>
      <c r="E866" s="4">
        <f t="shared" si="42"/>
        <v>168.30160000000001</v>
      </c>
      <c r="F866" s="4">
        <f t="shared" si="41"/>
        <v>10.521600000000007</v>
      </c>
      <c r="G866" s="12">
        <v>2023</v>
      </c>
    </row>
    <row r="867" spans="1:7" x14ac:dyDescent="0.2">
      <c r="A867" s="18">
        <v>45159.100173611114</v>
      </c>
      <c r="B867" s="4">
        <v>2.2200000000000002</v>
      </c>
      <c r="C867" s="4">
        <v>1.2</v>
      </c>
      <c r="D867" s="4">
        <f t="shared" si="40"/>
        <v>2.6640000000000001</v>
      </c>
      <c r="E867" s="4">
        <f t="shared" si="42"/>
        <v>168.31360000000001</v>
      </c>
      <c r="F867" s="4">
        <f t="shared" si="41"/>
        <v>10.533600000000007</v>
      </c>
      <c r="G867" s="12">
        <v>2023</v>
      </c>
    </row>
    <row r="868" spans="1:7" x14ac:dyDescent="0.2">
      <c r="A868" s="18">
        <v>45159.274953703702</v>
      </c>
      <c r="B868" s="4">
        <v>2.23</v>
      </c>
      <c r="C868" s="4">
        <v>1.2</v>
      </c>
      <c r="D868" s="4">
        <f t="shared" si="40"/>
        <v>2.6759999999999997</v>
      </c>
      <c r="E868" s="4">
        <f t="shared" si="42"/>
        <v>168.32560000000001</v>
      </c>
      <c r="F868" s="4">
        <f t="shared" si="41"/>
        <v>10.545600000000007</v>
      </c>
      <c r="G868" s="12">
        <v>2023</v>
      </c>
    </row>
    <row r="869" spans="1:7" x14ac:dyDescent="0.2">
      <c r="A869" s="18">
        <v>45159.480752314812</v>
      </c>
      <c r="B869" s="4">
        <v>2.2400000000000002</v>
      </c>
      <c r="C869" s="4">
        <v>1.2</v>
      </c>
      <c r="D869" s="4">
        <f t="shared" si="40"/>
        <v>2.6880000000000002</v>
      </c>
      <c r="E869" s="4">
        <f t="shared" si="42"/>
        <v>168.33760000000001</v>
      </c>
      <c r="F869" s="4">
        <f t="shared" si="41"/>
        <v>10.557600000000008</v>
      </c>
      <c r="G869" s="12">
        <v>2023</v>
      </c>
    </row>
    <row r="870" spans="1:7" x14ac:dyDescent="0.2">
      <c r="A870" s="18">
        <v>45159.548726851855</v>
      </c>
      <c r="B870" s="4">
        <v>2.25</v>
      </c>
      <c r="C870" s="4">
        <v>1.2</v>
      </c>
      <c r="D870" s="4">
        <f t="shared" si="40"/>
        <v>2.6999999999999997</v>
      </c>
      <c r="E870" s="4">
        <f t="shared" si="42"/>
        <v>168.34960000000001</v>
      </c>
      <c r="F870" s="4">
        <f t="shared" si="41"/>
        <v>10.569600000000008</v>
      </c>
      <c r="G870" s="12">
        <v>2023</v>
      </c>
    </row>
    <row r="871" spans="1:7" x14ac:dyDescent="0.2">
      <c r="A871" s="18">
        <v>45159.701273148145</v>
      </c>
      <c r="B871" s="4">
        <v>2.2599999999999998</v>
      </c>
      <c r="C871" s="4">
        <v>1.2</v>
      </c>
      <c r="D871" s="4">
        <f t="shared" si="40"/>
        <v>2.7119999999999997</v>
      </c>
      <c r="E871" s="4">
        <f t="shared" si="42"/>
        <v>168.36160000000001</v>
      </c>
      <c r="F871" s="4">
        <f t="shared" si="41"/>
        <v>10.581600000000009</v>
      </c>
      <c r="G871" s="12">
        <v>2023</v>
      </c>
    </row>
    <row r="872" spans="1:7" x14ac:dyDescent="0.2">
      <c r="A872" s="18">
        <v>45159.715150462966</v>
      </c>
      <c r="B872" s="4">
        <v>2.27</v>
      </c>
      <c r="C872" s="4">
        <v>1.2</v>
      </c>
      <c r="D872" s="4">
        <f t="shared" si="40"/>
        <v>2.7239999999999998</v>
      </c>
      <c r="E872" s="4">
        <f t="shared" si="42"/>
        <v>168.37360000000001</v>
      </c>
      <c r="F872" s="4">
        <f t="shared" si="41"/>
        <v>10.593600000000009</v>
      </c>
      <c r="G872" s="12">
        <v>2023</v>
      </c>
    </row>
    <row r="873" spans="1:7" x14ac:dyDescent="0.2">
      <c r="A873" s="18">
        <v>45159.717511574076</v>
      </c>
      <c r="B873" s="4">
        <v>2.2799999999999998</v>
      </c>
      <c r="C873" s="4">
        <v>1.2</v>
      </c>
      <c r="D873" s="4">
        <f t="shared" si="40"/>
        <v>2.7359999999999998</v>
      </c>
      <c r="E873" s="4">
        <f t="shared" si="42"/>
        <v>168.38560000000001</v>
      </c>
      <c r="F873" s="4">
        <f t="shared" si="41"/>
        <v>10.60560000000001</v>
      </c>
      <c r="G873" s="12">
        <v>2023</v>
      </c>
    </row>
    <row r="874" spans="1:7" x14ac:dyDescent="0.2">
      <c r="A874" s="18">
        <v>45159.722326388888</v>
      </c>
      <c r="B874" s="4">
        <v>2.29</v>
      </c>
      <c r="C874" s="4">
        <v>1.2</v>
      </c>
      <c r="D874" s="4">
        <f t="shared" si="40"/>
        <v>2.7479999999999998</v>
      </c>
      <c r="E874" s="4">
        <f t="shared" si="42"/>
        <v>168.39760000000001</v>
      </c>
      <c r="F874" s="4">
        <f t="shared" si="41"/>
        <v>10.61760000000001</v>
      </c>
      <c r="G874" s="12">
        <v>2023</v>
      </c>
    </row>
    <row r="875" spans="1:7" x14ac:dyDescent="0.2">
      <c r="A875" s="18">
        <v>45159.724976851852</v>
      </c>
      <c r="B875" s="4">
        <v>2.2999999999999998</v>
      </c>
      <c r="C875" s="4">
        <v>1.2</v>
      </c>
      <c r="D875" s="4">
        <f t="shared" si="40"/>
        <v>2.76</v>
      </c>
      <c r="E875" s="4">
        <f t="shared" si="42"/>
        <v>168.40960000000001</v>
      </c>
      <c r="F875" s="4">
        <f t="shared" si="41"/>
        <v>10.629600000000011</v>
      </c>
      <c r="G875" s="12">
        <v>2023</v>
      </c>
    </row>
    <row r="876" spans="1:7" x14ac:dyDescent="0.2">
      <c r="A876" s="18">
        <v>45159.730243055557</v>
      </c>
      <c r="B876" s="4">
        <v>2.31</v>
      </c>
      <c r="C876" s="4">
        <v>1.2</v>
      </c>
      <c r="D876" s="4">
        <f t="shared" si="40"/>
        <v>2.7719999999999998</v>
      </c>
      <c r="E876" s="4">
        <f t="shared" si="42"/>
        <v>168.42160000000001</v>
      </c>
      <c r="F876" s="4">
        <f t="shared" si="41"/>
        <v>10.641600000000011</v>
      </c>
      <c r="G876" s="12">
        <v>2023</v>
      </c>
    </row>
    <row r="877" spans="1:7" x14ac:dyDescent="0.2">
      <c r="A877" s="18">
        <v>45159.910231481481</v>
      </c>
      <c r="B877" s="4">
        <v>2.3199999999999998</v>
      </c>
      <c r="C877" s="4">
        <v>1.2</v>
      </c>
      <c r="D877" s="4">
        <f t="shared" si="40"/>
        <v>2.7839999999999998</v>
      </c>
      <c r="E877" s="4">
        <f t="shared" si="42"/>
        <v>168.43360000000001</v>
      </c>
      <c r="F877" s="4">
        <f t="shared" si="41"/>
        <v>10.653600000000012</v>
      </c>
      <c r="G877" s="12">
        <v>2023</v>
      </c>
    </row>
    <row r="878" spans="1:7" x14ac:dyDescent="0.2">
      <c r="A878" s="18">
        <v>45159.910671296297</v>
      </c>
      <c r="B878" s="4">
        <v>2.33</v>
      </c>
      <c r="C878" s="4">
        <v>1.2</v>
      </c>
      <c r="D878" s="4">
        <f t="shared" si="40"/>
        <v>2.7959999999999998</v>
      </c>
      <c r="E878" s="4">
        <f t="shared" si="42"/>
        <v>168.44560000000001</v>
      </c>
      <c r="F878" s="4">
        <f t="shared" si="41"/>
        <v>10.665600000000012</v>
      </c>
      <c r="G878" s="12">
        <v>2023</v>
      </c>
    </row>
    <row r="879" spans="1:7" x14ac:dyDescent="0.2">
      <c r="A879" s="18">
        <v>45159.910983796297</v>
      </c>
      <c r="B879" s="4">
        <v>2.34</v>
      </c>
      <c r="C879" s="4">
        <v>1.2</v>
      </c>
      <c r="D879" s="4">
        <f t="shared" si="40"/>
        <v>2.8079999999999998</v>
      </c>
      <c r="E879" s="4">
        <f t="shared" si="42"/>
        <v>168.45760000000001</v>
      </c>
      <c r="F879" s="4">
        <f t="shared" si="41"/>
        <v>10.677600000000012</v>
      </c>
      <c r="G879" s="12">
        <v>2023</v>
      </c>
    </row>
    <row r="880" spans="1:7" x14ac:dyDescent="0.2">
      <c r="A880" s="18">
        <v>45159.911782407406</v>
      </c>
      <c r="B880" s="4">
        <v>2.35</v>
      </c>
      <c r="C880" s="4">
        <v>1.2</v>
      </c>
      <c r="D880" s="4">
        <f t="shared" si="40"/>
        <v>2.82</v>
      </c>
      <c r="E880" s="4">
        <f t="shared" si="42"/>
        <v>168.46960000000001</v>
      </c>
      <c r="F880" s="4">
        <f t="shared" si="41"/>
        <v>10.689600000000013</v>
      </c>
      <c r="G880" s="12">
        <v>2023</v>
      </c>
    </row>
    <row r="881" spans="1:7" x14ac:dyDescent="0.2">
      <c r="A881" s="18">
        <v>45159.912939814814</v>
      </c>
      <c r="B881" s="4">
        <v>2.36</v>
      </c>
      <c r="C881" s="4">
        <v>1.2</v>
      </c>
      <c r="D881" s="4">
        <f t="shared" si="40"/>
        <v>2.8319999999999999</v>
      </c>
      <c r="E881" s="4">
        <f t="shared" si="42"/>
        <v>168.48160000000001</v>
      </c>
      <c r="F881" s="4">
        <f t="shared" si="41"/>
        <v>10.701600000000013</v>
      </c>
      <c r="G881" s="12">
        <v>2023</v>
      </c>
    </row>
    <row r="882" spans="1:7" x14ac:dyDescent="0.2">
      <c r="A882" s="18">
        <v>45159.917488425926</v>
      </c>
      <c r="B882" s="4">
        <v>2.37</v>
      </c>
      <c r="C882" s="4">
        <v>1.2</v>
      </c>
      <c r="D882" s="4">
        <f t="shared" si="40"/>
        <v>2.8439999999999999</v>
      </c>
      <c r="E882" s="4">
        <f t="shared" si="42"/>
        <v>168.49360000000001</v>
      </c>
      <c r="F882" s="4">
        <f t="shared" si="41"/>
        <v>10.713600000000014</v>
      </c>
      <c r="G882" s="12">
        <v>2023</v>
      </c>
    </row>
    <row r="883" spans="1:7" x14ac:dyDescent="0.2">
      <c r="A883" s="18">
        <v>45159.921863425923</v>
      </c>
      <c r="B883" s="4">
        <v>2.38</v>
      </c>
      <c r="C883" s="4">
        <v>1.2</v>
      </c>
      <c r="D883" s="4">
        <f t="shared" si="40"/>
        <v>2.8559999999999999</v>
      </c>
      <c r="E883" s="4">
        <f t="shared" si="42"/>
        <v>168.50560000000002</v>
      </c>
      <c r="F883" s="4">
        <f t="shared" si="41"/>
        <v>10.725600000000014</v>
      </c>
      <c r="G883" s="12">
        <v>2023</v>
      </c>
    </row>
    <row r="884" spans="1:7" x14ac:dyDescent="0.2">
      <c r="A884" s="18">
        <v>45159.926689814813</v>
      </c>
      <c r="B884" s="4">
        <v>2.39</v>
      </c>
      <c r="C884" s="4">
        <v>1.2</v>
      </c>
      <c r="D884" s="4">
        <f t="shared" si="40"/>
        <v>2.8679999999999999</v>
      </c>
      <c r="E884" s="4">
        <f t="shared" si="42"/>
        <v>168.51760000000002</v>
      </c>
      <c r="F884" s="4">
        <f t="shared" si="41"/>
        <v>10.737600000000015</v>
      </c>
      <c r="G884" s="12">
        <v>2023</v>
      </c>
    </row>
    <row r="885" spans="1:7" x14ac:dyDescent="0.2">
      <c r="A885" s="18">
        <v>45160.344456018516</v>
      </c>
      <c r="B885" s="4">
        <v>2.4</v>
      </c>
      <c r="C885" s="4">
        <v>1.2</v>
      </c>
      <c r="D885" s="4">
        <f t="shared" si="40"/>
        <v>2.88</v>
      </c>
      <c r="E885" s="4">
        <f t="shared" si="42"/>
        <v>168.52960000000002</v>
      </c>
      <c r="F885" s="4">
        <f t="shared" si="41"/>
        <v>10.749600000000015</v>
      </c>
      <c r="G885" s="12">
        <v>2023</v>
      </c>
    </row>
    <row r="886" spans="1:7" x14ac:dyDescent="0.2">
      <c r="A886" s="18">
        <v>45160.661874999998</v>
      </c>
      <c r="B886" s="4">
        <v>2.41</v>
      </c>
      <c r="C886" s="4">
        <v>1.2</v>
      </c>
      <c r="D886" s="4">
        <f t="shared" si="40"/>
        <v>2.8919999999999999</v>
      </c>
      <c r="E886" s="4">
        <f t="shared" si="42"/>
        <v>168.54160000000002</v>
      </c>
      <c r="F886" s="4">
        <f t="shared" si="41"/>
        <v>10.761600000000016</v>
      </c>
      <c r="G886" s="12">
        <v>2023</v>
      </c>
    </row>
    <row r="887" spans="1:7" x14ac:dyDescent="0.2">
      <c r="A887" s="18">
        <v>45160.681967592594</v>
      </c>
      <c r="B887" s="4">
        <v>2.42</v>
      </c>
      <c r="C887" s="4">
        <v>1.2</v>
      </c>
      <c r="D887" s="4">
        <f t="shared" si="40"/>
        <v>2.9039999999999999</v>
      </c>
      <c r="E887" s="4">
        <f t="shared" si="42"/>
        <v>168.55360000000002</v>
      </c>
      <c r="F887" s="4">
        <f t="shared" si="41"/>
        <v>10.773600000000016</v>
      </c>
      <c r="G887" s="12">
        <v>2023</v>
      </c>
    </row>
    <row r="888" spans="1:7" x14ac:dyDescent="0.2">
      <c r="A888" s="18">
        <v>45160.687002314815</v>
      </c>
      <c r="B888" s="4">
        <v>2.4300000000000002</v>
      </c>
      <c r="C888" s="4">
        <v>1.2</v>
      </c>
      <c r="D888" s="4">
        <f t="shared" si="40"/>
        <v>2.9159999999999999</v>
      </c>
      <c r="E888" s="4">
        <f t="shared" si="42"/>
        <v>168.56560000000002</v>
      </c>
      <c r="F888" s="4">
        <f t="shared" si="41"/>
        <v>10.785600000000017</v>
      </c>
      <c r="G888" s="12">
        <v>2023</v>
      </c>
    </row>
    <row r="889" spans="1:7" x14ac:dyDescent="0.2">
      <c r="A889" s="18">
        <v>45160.69259259259</v>
      </c>
      <c r="B889" s="4">
        <v>2.44</v>
      </c>
      <c r="C889" s="4">
        <v>1.2</v>
      </c>
      <c r="D889" s="4">
        <f t="shared" ref="D889:D952" si="43">B889*C889</f>
        <v>2.9279999999999999</v>
      </c>
      <c r="E889" s="4">
        <f t="shared" si="42"/>
        <v>168.57760000000002</v>
      </c>
      <c r="F889" s="4">
        <f t="shared" si="41"/>
        <v>10.797600000000017</v>
      </c>
      <c r="G889" s="12">
        <v>2023</v>
      </c>
    </row>
    <row r="890" spans="1:7" x14ac:dyDescent="0.2">
      <c r="A890" s="18">
        <v>45160.699780092589</v>
      </c>
      <c r="B890" s="4">
        <v>2.4500000000000002</v>
      </c>
      <c r="C890" s="4">
        <v>1.2</v>
      </c>
      <c r="D890" s="4">
        <f t="shared" si="43"/>
        <v>2.94</v>
      </c>
      <c r="E890" s="4">
        <f t="shared" si="42"/>
        <v>168.58960000000002</v>
      </c>
      <c r="F890" s="4">
        <f t="shared" si="41"/>
        <v>10.809600000000017</v>
      </c>
      <c r="G890" s="12">
        <v>2023</v>
      </c>
    </row>
    <row r="891" spans="1:7" x14ac:dyDescent="0.2">
      <c r="A891" s="18">
        <v>45160.702430555553</v>
      </c>
      <c r="B891" s="4">
        <v>2.46</v>
      </c>
      <c r="C891" s="4">
        <v>1.2</v>
      </c>
      <c r="D891" s="4">
        <f t="shared" si="43"/>
        <v>2.952</v>
      </c>
      <c r="E891" s="4">
        <f t="shared" si="42"/>
        <v>168.60160000000002</v>
      </c>
      <c r="F891" s="4">
        <f t="shared" si="41"/>
        <v>10.821600000000018</v>
      </c>
      <c r="G891" s="12">
        <v>2023</v>
      </c>
    </row>
    <row r="892" spans="1:7" x14ac:dyDescent="0.2">
      <c r="A892" s="18">
        <v>45160.705011574071</v>
      </c>
      <c r="B892" s="4">
        <v>2.4700000000000002</v>
      </c>
      <c r="C892" s="4">
        <v>1.2</v>
      </c>
      <c r="D892" s="4">
        <f t="shared" si="43"/>
        <v>2.964</v>
      </c>
      <c r="E892" s="4">
        <f t="shared" si="42"/>
        <v>168.61360000000002</v>
      </c>
      <c r="F892" s="4">
        <f t="shared" si="41"/>
        <v>10.833600000000018</v>
      </c>
      <c r="G892" s="12">
        <v>2023</v>
      </c>
    </row>
    <row r="893" spans="1:7" x14ac:dyDescent="0.2">
      <c r="A893" s="18">
        <v>45160.764861111114</v>
      </c>
      <c r="B893" s="4">
        <v>2.48</v>
      </c>
      <c r="C893" s="4">
        <v>1.2</v>
      </c>
      <c r="D893" s="4">
        <f t="shared" si="43"/>
        <v>2.976</v>
      </c>
      <c r="E893" s="4">
        <f t="shared" si="42"/>
        <v>168.62560000000002</v>
      </c>
      <c r="F893" s="4">
        <f t="shared" si="41"/>
        <v>10.845600000000019</v>
      </c>
      <c r="G893" s="12">
        <v>2023</v>
      </c>
    </row>
    <row r="894" spans="1:7" x14ac:dyDescent="0.2">
      <c r="A894" s="18">
        <v>45161.700254629628</v>
      </c>
      <c r="B894" s="4">
        <v>2.4900000000000002</v>
      </c>
      <c r="C894" s="4">
        <v>1.2</v>
      </c>
      <c r="D894" s="4">
        <f t="shared" si="43"/>
        <v>2.988</v>
      </c>
      <c r="E894" s="4">
        <f t="shared" si="42"/>
        <v>168.63760000000002</v>
      </c>
      <c r="F894" s="4">
        <f t="shared" si="41"/>
        <v>10.857600000000019</v>
      </c>
      <c r="G894" s="12">
        <v>2023</v>
      </c>
    </row>
    <row r="895" spans="1:7" x14ac:dyDescent="0.2">
      <c r="A895" s="18">
        <v>45161.704722222225</v>
      </c>
      <c r="B895" s="4">
        <v>2.5</v>
      </c>
      <c r="C895" s="4">
        <v>1.2</v>
      </c>
      <c r="D895" s="4">
        <f t="shared" si="43"/>
        <v>3</v>
      </c>
      <c r="E895" s="4">
        <f t="shared" si="42"/>
        <v>168.64960000000002</v>
      </c>
      <c r="F895" s="4">
        <f t="shared" si="41"/>
        <v>10.86960000000002</v>
      </c>
      <c r="G895" s="12">
        <v>2023</v>
      </c>
    </row>
    <row r="896" spans="1:7" x14ac:dyDescent="0.2">
      <c r="A896" s="18">
        <v>45161.707638888889</v>
      </c>
      <c r="B896" s="4">
        <v>2.5099999999999998</v>
      </c>
      <c r="C896" s="4">
        <v>1.2</v>
      </c>
      <c r="D896" s="4">
        <f t="shared" si="43"/>
        <v>3.0119999999999996</v>
      </c>
      <c r="E896" s="4">
        <f t="shared" si="42"/>
        <v>168.66160000000002</v>
      </c>
      <c r="F896" s="4">
        <f t="shared" si="41"/>
        <v>10.88160000000002</v>
      </c>
      <c r="G896" s="12">
        <v>2023</v>
      </c>
    </row>
    <row r="897" spans="1:7" x14ac:dyDescent="0.2">
      <c r="A897" s="18">
        <v>45161.709328703706</v>
      </c>
      <c r="B897" s="4">
        <v>2.52</v>
      </c>
      <c r="C897" s="4">
        <v>1.2</v>
      </c>
      <c r="D897" s="4">
        <f t="shared" si="43"/>
        <v>3.024</v>
      </c>
      <c r="E897" s="4">
        <f t="shared" si="42"/>
        <v>168.67360000000002</v>
      </c>
      <c r="F897" s="4">
        <f t="shared" si="41"/>
        <v>10.893600000000021</v>
      </c>
      <c r="G897" s="12">
        <v>2023</v>
      </c>
    </row>
    <row r="898" spans="1:7" x14ac:dyDescent="0.2">
      <c r="A898" s="18">
        <v>45161.712291666663</v>
      </c>
      <c r="B898" s="4">
        <v>2.5299999999999998</v>
      </c>
      <c r="C898" s="4">
        <v>1.2</v>
      </c>
      <c r="D898" s="4">
        <f t="shared" si="43"/>
        <v>3.0359999999999996</v>
      </c>
      <c r="E898" s="4">
        <f t="shared" si="42"/>
        <v>168.68560000000002</v>
      </c>
      <c r="F898" s="4">
        <f t="shared" si="41"/>
        <v>10.905600000000021</v>
      </c>
      <c r="G898" s="12">
        <v>2023</v>
      </c>
    </row>
    <row r="899" spans="1:7" x14ac:dyDescent="0.2">
      <c r="A899" s="18">
        <v>45161.714375000003</v>
      </c>
      <c r="B899" s="4">
        <v>2.54</v>
      </c>
      <c r="C899" s="4">
        <v>1.2</v>
      </c>
      <c r="D899" s="4">
        <f t="shared" si="43"/>
        <v>3.048</v>
      </c>
      <c r="E899" s="4">
        <f t="shared" si="42"/>
        <v>168.69760000000002</v>
      </c>
      <c r="F899" s="4">
        <f t="shared" ref="F899:F962" si="44">E899-157.78</f>
        <v>10.917600000000022</v>
      </c>
      <c r="G899" s="12">
        <v>2023</v>
      </c>
    </row>
    <row r="900" spans="1:7" x14ac:dyDescent="0.2">
      <c r="A900" s="18">
        <v>45161.71875</v>
      </c>
      <c r="B900" s="4">
        <v>2.5499999999999998</v>
      </c>
      <c r="C900" s="4">
        <v>1.2</v>
      </c>
      <c r="D900" s="4">
        <f t="shared" si="43"/>
        <v>3.0599999999999996</v>
      </c>
      <c r="E900" s="4">
        <f t="shared" si="42"/>
        <v>168.70960000000002</v>
      </c>
      <c r="F900" s="4">
        <f t="shared" si="44"/>
        <v>10.929600000000022</v>
      </c>
      <c r="G900" s="12">
        <v>2023</v>
      </c>
    </row>
    <row r="901" spans="1:7" x14ac:dyDescent="0.2">
      <c r="A901" s="18">
        <v>45161.731342592589</v>
      </c>
      <c r="B901" s="4">
        <v>2.56</v>
      </c>
      <c r="C901" s="4">
        <v>1.2</v>
      </c>
      <c r="D901" s="4">
        <f t="shared" si="43"/>
        <v>3.0720000000000001</v>
      </c>
      <c r="E901" s="4">
        <f t="shared" si="42"/>
        <v>168.72160000000002</v>
      </c>
      <c r="F901" s="4">
        <f t="shared" si="44"/>
        <v>10.941600000000022</v>
      </c>
      <c r="G901" s="12">
        <v>2023</v>
      </c>
    </row>
    <row r="902" spans="1:7" x14ac:dyDescent="0.2">
      <c r="A902" s="18">
        <v>45161.737881944442</v>
      </c>
      <c r="B902" s="4">
        <v>2.57</v>
      </c>
      <c r="C902" s="4">
        <v>1.2</v>
      </c>
      <c r="D902" s="4">
        <f t="shared" si="43"/>
        <v>3.0839999999999996</v>
      </c>
      <c r="E902" s="4">
        <f t="shared" ref="E902:E965" si="45">D902+$E$644</f>
        <v>168.73360000000002</v>
      </c>
      <c r="F902" s="4">
        <f t="shared" si="44"/>
        <v>10.953600000000023</v>
      </c>
      <c r="G902" s="12">
        <v>2023</v>
      </c>
    </row>
    <row r="903" spans="1:7" x14ac:dyDescent="0.2">
      <c r="A903" s="18">
        <v>45161.742349537039</v>
      </c>
      <c r="B903" s="4">
        <v>2.58</v>
      </c>
      <c r="C903" s="4">
        <v>1.2</v>
      </c>
      <c r="D903" s="4">
        <f t="shared" si="43"/>
        <v>3.0960000000000001</v>
      </c>
      <c r="E903" s="4">
        <f t="shared" si="45"/>
        <v>168.74560000000002</v>
      </c>
      <c r="F903" s="4">
        <f t="shared" si="44"/>
        <v>10.965600000000023</v>
      </c>
      <c r="G903" s="12">
        <v>2023</v>
      </c>
    </row>
    <row r="904" spans="1:7" x14ac:dyDescent="0.2">
      <c r="A904" s="18">
        <v>45161.74796296296</v>
      </c>
      <c r="B904" s="4">
        <v>2.59</v>
      </c>
      <c r="C904" s="4">
        <v>1.2</v>
      </c>
      <c r="D904" s="4">
        <f t="shared" si="43"/>
        <v>3.1079999999999997</v>
      </c>
      <c r="E904" s="4">
        <f t="shared" si="45"/>
        <v>168.75760000000002</v>
      </c>
      <c r="F904" s="4">
        <f t="shared" si="44"/>
        <v>10.977600000000024</v>
      </c>
      <c r="G904" s="12">
        <v>2023</v>
      </c>
    </row>
    <row r="905" spans="1:7" x14ac:dyDescent="0.2">
      <c r="A905" s="18">
        <v>45161.752881944441</v>
      </c>
      <c r="B905" s="4">
        <v>2.6</v>
      </c>
      <c r="C905" s="4">
        <v>1.2</v>
      </c>
      <c r="D905" s="4">
        <f t="shared" si="43"/>
        <v>3.12</v>
      </c>
      <c r="E905" s="4">
        <f t="shared" si="45"/>
        <v>168.76960000000003</v>
      </c>
      <c r="F905" s="4">
        <f t="shared" si="44"/>
        <v>10.989600000000024</v>
      </c>
      <c r="G905" s="12">
        <v>2023</v>
      </c>
    </row>
    <row r="906" spans="1:7" x14ac:dyDescent="0.2">
      <c r="A906" s="18">
        <v>45161.759027777778</v>
      </c>
      <c r="B906" s="4">
        <v>2.61</v>
      </c>
      <c r="C906" s="4">
        <v>1.2</v>
      </c>
      <c r="D906" s="4">
        <f t="shared" si="43"/>
        <v>3.1319999999999997</v>
      </c>
      <c r="E906" s="4">
        <f t="shared" si="45"/>
        <v>168.78160000000003</v>
      </c>
      <c r="F906" s="4">
        <f t="shared" si="44"/>
        <v>11.001600000000025</v>
      </c>
      <c r="G906" s="12">
        <v>2023</v>
      </c>
    </row>
    <row r="907" spans="1:7" x14ac:dyDescent="0.2">
      <c r="A907" s="18">
        <v>45161.761469907404</v>
      </c>
      <c r="B907" s="4">
        <v>2.62</v>
      </c>
      <c r="C907" s="4">
        <v>1.2</v>
      </c>
      <c r="D907" s="4">
        <f t="shared" si="43"/>
        <v>3.1440000000000001</v>
      </c>
      <c r="E907" s="4">
        <f t="shared" si="45"/>
        <v>168.79360000000003</v>
      </c>
      <c r="F907" s="4">
        <f t="shared" si="44"/>
        <v>11.013600000000025</v>
      </c>
      <c r="G907" s="12">
        <v>2023</v>
      </c>
    </row>
    <row r="908" spans="1:7" x14ac:dyDescent="0.2">
      <c r="A908" s="18">
        <v>45161.764282407406</v>
      </c>
      <c r="B908" s="4">
        <v>2.63</v>
      </c>
      <c r="C908" s="4">
        <v>1.2</v>
      </c>
      <c r="D908" s="4">
        <f t="shared" si="43"/>
        <v>3.1559999999999997</v>
      </c>
      <c r="E908" s="4">
        <f t="shared" si="45"/>
        <v>168.80560000000003</v>
      </c>
      <c r="F908" s="4">
        <f t="shared" si="44"/>
        <v>11.025600000000026</v>
      </c>
      <c r="G908" s="12">
        <v>2023</v>
      </c>
    </row>
    <row r="909" spans="1:7" x14ac:dyDescent="0.2">
      <c r="A909" s="18">
        <v>45161.765497685185</v>
      </c>
      <c r="B909" s="4">
        <v>2.64</v>
      </c>
      <c r="C909" s="4">
        <v>1.2</v>
      </c>
      <c r="D909" s="4">
        <f t="shared" si="43"/>
        <v>3.1680000000000001</v>
      </c>
      <c r="E909" s="4">
        <f t="shared" si="45"/>
        <v>168.81760000000003</v>
      </c>
      <c r="F909" s="4">
        <f t="shared" si="44"/>
        <v>11.037600000000026</v>
      </c>
      <c r="G909" s="12">
        <v>2023</v>
      </c>
    </row>
    <row r="910" spans="1:7" x14ac:dyDescent="0.2">
      <c r="A910" s="18">
        <v>45161.766898148147</v>
      </c>
      <c r="B910" s="4">
        <v>2.65</v>
      </c>
      <c r="C910" s="4">
        <v>1.2</v>
      </c>
      <c r="D910" s="4">
        <f t="shared" si="43"/>
        <v>3.1799999999999997</v>
      </c>
      <c r="E910" s="4">
        <f t="shared" si="45"/>
        <v>168.82960000000003</v>
      </c>
      <c r="F910" s="4">
        <f t="shared" si="44"/>
        <v>11.049600000000027</v>
      </c>
      <c r="G910" s="12">
        <v>2023</v>
      </c>
    </row>
    <row r="911" spans="1:7" x14ac:dyDescent="0.2">
      <c r="A911" s="18">
        <v>45161.769120370373</v>
      </c>
      <c r="B911" s="4">
        <v>2.66</v>
      </c>
      <c r="C911" s="4">
        <v>1.2</v>
      </c>
      <c r="D911" s="4">
        <f t="shared" si="43"/>
        <v>3.1920000000000002</v>
      </c>
      <c r="E911" s="4">
        <f t="shared" si="45"/>
        <v>168.84160000000003</v>
      </c>
      <c r="F911" s="4">
        <f t="shared" si="44"/>
        <v>11.061600000000027</v>
      </c>
      <c r="G911" s="12">
        <v>2023</v>
      </c>
    </row>
    <row r="912" spans="1:7" x14ac:dyDescent="0.2">
      <c r="A912" s="18">
        <v>45161.770868055559</v>
      </c>
      <c r="B912" s="4">
        <v>2.67</v>
      </c>
      <c r="C912" s="4">
        <v>1.2</v>
      </c>
      <c r="D912" s="4">
        <f t="shared" si="43"/>
        <v>3.2039999999999997</v>
      </c>
      <c r="E912" s="4">
        <f t="shared" si="45"/>
        <v>168.85360000000003</v>
      </c>
      <c r="F912" s="4">
        <f t="shared" si="44"/>
        <v>11.073600000000027</v>
      </c>
      <c r="G912" s="12">
        <v>2023</v>
      </c>
    </row>
    <row r="913" spans="1:7" x14ac:dyDescent="0.2">
      <c r="A913" s="18">
        <v>45161.772881944446</v>
      </c>
      <c r="B913" s="4">
        <v>2.68</v>
      </c>
      <c r="C913" s="4">
        <v>1.2</v>
      </c>
      <c r="D913" s="4">
        <f t="shared" si="43"/>
        <v>3.2160000000000002</v>
      </c>
      <c r="E913" s="4">
        <f t="shared" si="45"/>
        <v>168.86560000000003</v>
      </c>
      <c r="F913" s="4">
        <f t="shared" si="44"/>
        <v>11.085600000000028</v>
      </c>
      <c r="G913" s="12">
        <v>2023</v>
      </c>
    </row>
    <row r="914" spans="1:7" x14ac:dyDescent="0.2">
      <c r="A914" s="18">
        <v>45161.775752314818</v>
      </c>
      <c r="B914" s="4">
        <v>2.69</v>
      </c>
      <c r="C914" s="4">
        <v>1.2</v>
      </c>
      <c r="D914" s="4">
        <f t="shared" si="43"/>
        <v>3.2279999999999998</v>
      </c>
      <c r="E914" s="4">
        <f t="shared" si="45"/>
        <v>168.87760000000003</v>
      </c>
      <c r="F914" s="4">
        <f t="shared" si="44"/>
        <v>11.097600000000028</v>
      </c>
      <c r="G914" s="12">
        <v>2023</v>
      </c>
    </row>
    <row r="915" spans="1:7" x14ac:dyDescent="0.2">
      <c r="A915" s="18">
        <v>45161.778599537036</v>
      </c>
      <c r="B915" s="4">
        <v>2.7</v>
      </c>
      <c r="C915" s="4">
        <v>1.2</v>
      </c>
      <c r="D915" s="4">
        <f t="shared" si="43"/>
        <v>3.24</v>
      </c>
      <c r="E915" s="4">
        <f t="shared" si="45"/>
        <v>168.88960000000003</v>
      </c>
      <c r="F915" s="4">
        <f t="shared" si="44"/>
        <v>11.109600000000029</v>
      </c>
      <c r="G915" s="12">
        <v>2023</v>
      </c>
    </row>
    <row r="916" spans="1:7" x14ac:dyDescent="0.2">
      <c r="A916" s="18">
        <v>45161.812384259261</v>
      </c>
      <c r="B916" s="4">
        <v>2.71</v>
      </c>
      <c r="C916" s="4">
        <v>1.2</v>
      </c>
      <c r="D916" s="4">
        <f t="shared" si="43"/>
        <v>3.2519999999999998</v>
      </c>
      <c r="E916" s="4">
        <f t="shared" si="45"/>
        <v>168.90160000000003</v>
      </c>
      <c r="F916" s="4">
        <f t="shared" si="44"/>
        <v>11.121600000000029</v>
      </c>
      <c r="G916" s="12">
        <v>2023</v>
      </c>
    </row>
    <row r="917" spans="1:7" x14ac:dyDescent="0.2">
      <c r="A917" s="18">
        <v>45161.867002314815</v>
      </c>
      <c r="B917" s="4">
        <v>2.72</v>
      </c>
      <c r="C917" s="4">
        <v>1.2</v>
      </c>
      <c r="D917" s="4">
        <f t="shared" si="43"/>
        <v>3.2640000000000002</v>
      </c>
      <c r="E917" s="4">
        <f t="shared" si="45"/>
        <v>168.91360000000003</v>
      </c>
      <c r="F917" s="4">
        <f t="shared" si="44"/>
        <v>11.13360000000003</v>
      </c>
      <c r="G917" s="12">
        <v>2023</v>
      </c>
    </row>
    <row r="918" spans="1:7" x14ac:dyDescent="0.2">
      <c r="A918" s="18">
        <v>45162.684016203704</v>
      </c>
      <c r="B918" s="4">
        <v>2.73</v>
      </c>
      <c r="C918" s="4">
        <v>1.2</v>
      </c>
      <c r="D918" s="4">
        <f t="shared" si="43"/>
        <v>3.2759999999999998</v>
      </c>
      <c r="E918" s="4">
        <f t="shared" si="45"/>
        <v>168.92560000000003</v>
      </c>
      <c r="F918" s="4">
        <f t="shared" si="44"/>
        <v>11.14560000000003</v>
      </c>
      <c r="G918" s="12">
        <v>2023</v>
      </c>
    </row>
    <row r="919" spans="1:7" x14ac:dyDescent="0.2">
      <c r="A919" s="18">
        <v>45162.688252314816</v>
      </c>
      <c r="B919" s="4">
        <v>2.74</v>
      </c>
      <c r="C919" s="4">
        <v>1.2</v>
      </c>
      <c r="D919" s="4">
        <f t="shared" si="43"/>
        <v>3.2880000000000003</v>
      </c>
      <c r="E919" s="4">
        <f t="shared" si="45"/>
        <v>168.93760000000003</v>
      </c>
      <c r="F919" s="4">
        <f t="shared" si="44"/>
        <v>11.157600000000031</v>
      </c>
      <c r="G919" s="12">
        <v>2023</v>
      </c>
    </row>
    <row r="920" spans="1:7" x14ac:dyDescent="0.2">
      <c r="A920" s="18">
        <v>45162.699733796297</v>
      </c>
      <c r="B920" s="4">
        <v>2.75</v>
      </c>
      <c r="C920" s="4">
        <v>1.2</v>
      </c>
      <c r="D920" s="4">
        <f t="shared" si="43"/>
        <v>3.3</v>
      </c>
      <c r="E920" s="4">
        <f t="shared" si="45"/>
        <v>168.94960000000003</v>
      </c>
      <c r="F920" s="4">
        <f t="shared" si="44"/>
        <v>11.169600000000031</v>
      </c>
      <c r="G920" s="12">
        <v>2023</v>
      </c>
    </row>
    <row r="921" spans="1:7" x14ac:dyDescent="0.2">
      <c r="A921" s="18">
        <v>45162.703483796293</v>
      </c>
      <c r="B921" s="4">
        <v>2.76</v>
      </c>
      <c r="C921" s="4">
        <v>1.2</v>
      </c>
      <c r="D921" s="4">
        <f t="shared" si="43"/>
        <v>3.3119999999999998</v>
      </c>
      <c r="E921" s="4">
        <f t="shared" si="45"/>
        <v>168.96160000000003</v>
      </c>
      <c r="F921" s="4">
        <f t="shared" si="44"/>
        <v>11.181600000000032</v>
      </c>
      <c r="G921" s="12">
        <v>2023</v>
      </c>
    </row>
    <row r="922" spans="1:7" x14ac:dyDescent="0.2">
      <c r="A922" s="18">
        <v>45170.228888888887</v>
      </c>
      <c r="B922" s="4">
        <v>2.77</v>
      </c>
      <c r="C922" s="4">
        <v>1.2</v>
      </c>
      <c r="D922" s="4">
        <f t="shared" si="43"/>
        <v>3.3239999999999998</v>
      </c>
      <c r="E922" s="4">
        <f t="shared" si="45"/>
        <v>168.97360000000003</v>
      </c>
      <c r="F922" s="4">
        <f t="shared" si="44"/>
        <v>11.193600000000032</v>
      </c>
      <c r="G922" s="12">
        <v>2023</v>
      </c>
    </row>
    <row r="923" spans="1:7" x14ac:dyDescent="0.2">
      <c r="A923" s="18">
        <v>45170.236689814818</v>
      </c>
      <c r="B923" s="4">
        <v>2.78</v>
      </c>
      <c r="C923" s="4">
        <v>1.2</v>
      </c>
      <c r="D923" s="4">
        <f t="shared" si="43"/>
        <v>3.3359999999999999</v>
      </c>
      <c r="E923" s="4">
        <f t="shared" si="45"/>
        <v>168.98560000000003</v>
      </c>
      <c r="F923" s="4">
        <f t="shared" si="44"/>
        <v>11.205600000000032</v>
      </c>
      <c r="G923" s="12">
        <v>2023</v>
      </c>
    </row>
    <row r="924" spans="1:7" x14ac:dyDescent="0.2">
      <c r="A924" s="18">
        <v>45170.242199074077</v>
      </c>
      <c r="B924" s="4">
        <v>2.79</v>
      </c>
      <c r="C924" s="4">
        <v>1.2</v>
      </c>
      <c r="D924" s="4">
        <f t="shared" si="43"/>
        <v>3.3479999999999999</v>
      </c>
      <c r="E924" s="4">
        <f t="shared" si="45"/>
        <v>168.99760000000003</v>
      </c>
      <c r="F924" s="4">
        <f t="shared" si="44"/>
        <v>11.217600000000033</v>
      </c>
      <c r="G924" s="12">
        <v>2023</v>
      </c>
    </row>
    <row r="925" spans="1:7" x14ac:dyDescent="0.2">
      <c r="A925" s="18">
        <v>45170.273888888885</v>
      </c>
      <c r="B925" s="4">
        <v>2.8</v>
      </c>
      <c r="C925" s="4">
        <v>1.2</v>
      </c>
      <c r="D925" s="4">
        <f t="shared" si="43"/>
        <v>3.36</v>
      </c>
      <c r="E925" s="4">
        <f t="shared" si="45"/>
        <v>169.00960000000003</v>
      </c>
      <c r="F925" s="4">
        <f t="shared" si="44"/>
        <v>11.229600000000033</v>
      </c>
      <c r="G925" s="12">
        <v>2023</v>
      </c>
    </row>
    <row r="926" spans="1:7" x14ac:dyDescent="0.2">
      <c r="A926" s="18">
        <v>45170.284513888888</v>
      </c>
      <c r="B926" s="4">
        <v>2.81</v>
      </c>
      <c r="C926" s="4">
        <v>1.2</v>
      </c>
      <c r="D926" s="4">
        <f t="shared" si="43"/>
        <v>3.3719999999999999</v>
      </c>
      <c r="E926" s="4">
        <f t="shared" si="45"/>
        <v>169.02160000000003</v>
      </c>
      <c r="F926" s="4">
        <f t="shared" si="44"/>
        <v>11.241600000000034</v>
      </c>
      <c r="G926" s="12">
        <v>2023</v>
      </c>
    </row>
    <row r="927" spans="1:7" x14ac:dyDescent="0.2">
      <c r="A927" s="18">
        <v>45170.289641203701</v>
      </c>
      <c r="B927" s="4">
        <v>2.82</v>
      </c>
      <c r="C927" s="4">
        <v>1.2</v>
      </c>
      <c r="D927" s="4">
        <f t="shared" si="43"/>
        <v>3.3839999999999999</v>
      </c>
      <c r="E927" s="4">
        <f t="shared" si="45"/>
        <v>169.03360000000001</v>
      </c>
      <c r="F927" s="4">
        <f t="shared" si="44"/>
        <v>11.253600000000006</v>
      </c>
      <c r="G927" s="12">
        <v>2023</v>
      </c>
    </row>
    <row r="928" spans="1:7" x14ac:dyDescent="0.2">
      <c r="A928" s="18">
        <v>45170.295995370368</v>
      </c>
      <c r="B928" s="4">
        <v>2.83</v>
      </c>
      <c r="C928" s="4">
        <v>1.2</v>
      </c>
      <c r="D928" s="4">
        <f t="shared" si="43"/>
        <v>3.3959999999999999</v>
      </c>
      <c r="E928" s="4">
        <f t="shared" si="45"/>
        <v>169.04560000000001</v>
      </c>
      <c r="F928" s="4">
        <f t="shared" si="44"/>
        <v>11.265600000000006</v>
      </c>
      <c r="G928" s="12">
        <v>2023</v>
      </c>
    </row>
    <row r="929" spans="1:7" x14ac:dyDescent="0.2">
      <c r="A929" s="18">
        <v>45170.3044212963</v>
      </c>
      <c r="B929" s="4">
        <v>2.84</v>
      </c>
      <c r="C929" s="4">
        <v>1.2</v>
      </c>
      <c r="D929" s="4">
        <f t="shared" si="43"/>
        <v>3.4079999999999999</v>
      </c>
      <c r="E929" s="4">
        <f t="shared" si="45"/>
        <v>169.05760000000001</v>
      </c>
      <c r="F929" s="4">
        <f t="shared" si="44"/>
        <v>11.277600000000007</v>
      </c>
      <c r="G929" s="12">
        <v>2023</v>
      </c>
    </row>
    <row r="930" spans="1:7" x14ac:dyDescent="0.2">
      <c r="A930" s="18">
        <v>45170.378969907404</v>
      </c>
      <c r="B930" s="4">
        <v>2.85</v>
      </c>
      <c r="C930" s="4">
        <v>1.2</v>
      </c>
      <c r="D930" s="4">
        <f t="shared" si="43"/>
        <v>3.42</v>
      </c>
      <c r="E930" s="4">
        <f t="shared" si="45"/>
        <v>169.06960000000001</v>
      </c>
      <c r="F930" s="4">
        <f t="shared" si="44"/>
        <v>11.289600000000007</v>
      </c>
      <c r="G930" s="12">
        <v>2023</v>
      </c>
    </row>
    <row r="931" spans="1:7" x14ac:dyDescent="0.2">
      <c r="A931" s="18">
        <v>45170.37945601852</v>
      </c>
      <c r="B931" s="4">
        <v>2.86</v>
      </c>
      <c r="C931" s="4">
        <v>1.2</v>
      </c>
      <c r="D931" s="4">
        <f t="shared" si="43"/>
        <v>3.4319999999999999</v>
      </c>
      <c r="E931" s="4">
        <f t="shared" si="45"/>
        <v>169.08160000000001</v>
      </c>
      <c r="F931" s="4">
        <f t="shared" si="44"/>
        <v>11.301600000000008</v>
      </c>
      <c r="G931" s="12">
        <v>2023</v>
      </c>
    </row>
    <row r="932" spans="1:7" x14ac:dyDescent="0.2">
      <c r="A932" s="18">
        <v>45170.380023148151</v>
      </c>
      <c r="B932" s="4">
        <v>2.87</v>
      </c>
      <c r="C932" s="4">
        <v>1.2</v>
      </c>
      <c r="D932" s="4">
        <f t="shared" si="43"/>
        <v>3.444</v>
      </c>
      <c r="E932" s="4">
        <f t="shared" si="45"/>
        <v>169.09360000000001</v>
      </c>
      <c r="F932" s="4">
        <f t="shared" si="44"/>
        <v>11.313600000000008</v>
      </c>
      <c r="G932" s="12">
        <v>2023</v>
      </c>
    </row>
    <row r="933" spans="1:7" x14ac:dyDescent="0.2">
      <c r="A933" s="18">
        <v>45170.380578703705</v>
      </c>
      <c r="B933" s="4">
        <v>2.88</v>
      </c>
      <c r="C933" s="4">
        <v>1.2</v>
      </c>
      <c r="D933" s="4">
        <f t="shared" si="43"/>
        <v>3.456</v>
      </c>
      <c r="E933" s="4">
        <f t="shared" si="45"/>
        <v>169.10560000000001</v>
      </c>
      <c r="F933" s="4">
        <f t="shared" si="44"/>
        <v>11.325600000000009</v>
      </c>
      <c r="G933" s="12">
        <v>2023</v>
      </c>
    </row>
    <row r="934" spans="1:7" x14ac:dyDescent="0.2">
      <c r="A934" s="18">
        <v>45170.3828587963</v>
      </c>
      <c r="B934" s="4">
        <v>2.89</v>
      </c>
      <c r="C934" s="4">
        <v>1.2</v>
      </c>
      <c r="D934" s="4">
        <f t="shared" si="43"/>
        <v>3.468</v>
      </c>
      <c r="E934" s="4">
        <f t="shared" si="45"/>
        <v>169.11760000000001</v>
      </c>
      <c r="F934" s="4">
        <f t="shared" si="44"/>
        <v>11.337600000000009</v>
      </c>
      <c r="G934" s="12">
        <v>2023</v>
      </c>
    </row>
    <row r="935" spans="1:7" x14ac:dyDescent="0.2">
      <c r="A935" s="18">
        <v>45170.387152777781</v>
      </c>
      <c r="B935" s="4">
        <v>2.9</v>
      </c>
      <c r="C935" s="4">
        <v>1.2</v>
      </c>
      <c r="D935" s="4">
        <f t="shared" si="43"/>
        <v>3.48</v>
      </c>
      <c r="E935" s="4">
        <f t="shared" si="45"/>
        <v>169.12960000000001</v>
      </c>
      <c r="F935" s="4">
        <f t="shared" si="44"/>
        <v>11.349600000000009</v>
      </c>
      <c r="G935" s="12">
        <v>2023</v>
      </c>
    </row>
    <row r="936" spans="1:7" x14ac:dyDescent="0.2">
      <c r="A936" s="18">
        <v>45170.589814814812</v>
      </c>
      <c r="B936" s="4">
        <v>2.91</v>
      </c>
      <c r="C936" s="4">
        <v>1.2</v>
      </c>
      <c r="D936" s="4">
        <f t="shared" si="43"/>
        <v>3.492</v>
      </c>
      <c r="E936" s="4">
        <f t="shared" si="45"/>
        <v>169.14160000000001</v>
      </c>
      <c r="F936" s="4">
        <f t="shared" si="44"/>
        <v>11.36160000000001</v>
      </c>
      <c r="G936" s="12">
        <v>2023</v>
      </c>
    </row>
    <row r="937" spans="1:7" x14ac:dyDescent="0.2">
      <c r="A937" s="18">
        <v>45170.592141203706</v>
      </c>
      <c r="B937" s="4">
        <v>2.92</v>
      </c>
      <c r="C937" s="4">
        <v>1.2</v>
      </c>
      <c r="D937" s="4">
        <f t="shared" si="43"/>
        <v>3.504</v>
      </c>
      <c r="E937" s="4">
        <f t="shared" si="45"/>
        <v>169.15360000000001</v>
      </c>
      <c r="F937" s="4">
        <f t="shared" si="44"/>
        <v>11.37360000000001</v>
      </c>
      <c r="G937" s="12">
        <v>2023</v>
      </c>
    </row>
    <row r="938" spans="1:7" x14ac:dyDescent="0.2">
      <c r="A938" s="18">
        <v>45170.592847222222</v>
      </c>
      <c r="B938" s="4">
        <v>2.93</v>
      </c>
      <c r="C938" s="4">
        <v>1.2</v>
      </c>
      <c r="D938" s="4">
        <f t="shared" si="43"/>
        <v>3.516</v>
      </c>
      <c r="E938" s="4">
        <f t="shared" si="45"/>
        <v>169.16560000000001</v>
      </c>
      <c r="F938" s="4">
        <f t="shared" si="44"/>
        <v>11.385600000000011</v>
      </c>
      <c r="G938" s="12">
        <v>2023</v>
      </c>
    </row>
    <row r="939" spans="1:7" x14ac:dyDescent="0.2">
      <c r="A939" s="18">
        <v>45170.593402777777</v>
      </c>
      <c r="B939" s="4">
        <v>2.94</v>
      </c>
      <c r="C939" s="4">
        <v>1.2</v>
      </c>
      <c r="D939" s="4">
        <f t="shared" si="43"/>
        <v>3.528</v>
      </c>
      <c r="E939" s="4">
        <f t="shared" si="45"/>
        <v>169.17760000000001</v>
      </c>
      <c r="F939" s="4">
        <f t="shared" si="44"/>
        <v>11.397600000000011</v>
      </c>
      <c r="G939" s="12">
        <v>2023</v>
      </c>
    </row>
    <row r="940" spans="1:7" x14ac:dyDescent="0.2">
      <c r="A940" s="18">
        <v>45170.594490740739</v>
      </c>
      <c r="B940" s="4">
        <v>2.95</v>
      </c>
      <c r="C940" s="4">
        <v>1.2</v>
      </c>
      <c r="D940" s="4">
        <f t="shared" si="43"/>
        <v>3.54</v>
      </c>
      <c r="E940" s="4">
        <f t="shared" si="45"/>
        <v>169.18960000000001</v>
      </c>
      <c r="F940" s="4">
        <f t="shared" si="44"/>
        <v>11.409600000000012</v>
      </c>
      <c r="G940" s="12">
        <v>2023</v>
      </c>
    </row>
    <row r="941" spans="1:7" x14ac:dyDescent="0.2">
      <c r="A941" s="18">
        <v>45170.59479166667</v>
      </c>
      <c r="B941" s="4">
        <v>2.96</v>
      </c>
      <c r="C941" s="4">
        <v>1.2</v>
      </c>
      <c r="D941" s="4">
        <f t="shared" si="43"/>
        <v>3.552</v>
      </c>
      <c r="E941" s="4">
        <f t="shared" si="45"/>
        <v>169.20160000000001</v>
      </c>
      <c r="F941" s="4">
        <f t="shared" si="44"/>
        <v>11.421600000000012</v>
      </c>
      <c r="G941" s="12">
        <v>2023</v>
      </c>
    </row>
    <row r="942" spans="1:7" x14ac:dyDescent="0.2">
      <c r="A942" s="18">
        <v>45170.594976851855</v>
      </c>
      <c r="B942" s="4">
        <v>2.97</v>
      </c>
      <c r="C942" s="4">
        <v>1.2</v>
      </c>
      <c r="D942" s="4">
        <f t="shared" si="43"/>
        <v>3.5640000000000001</v>
      </c>
      <c r="E942" s="4">
        <f t="shared" si="45"/>
        <v>169.21360000000001</v>
      </c>
      <c r="F942" s="4">
        <f t="shared" si="44"/>
        <v>11.433600000000013</v>
      </c>
      <c r="G942" s="12">
        <v>2023</v>
      </c>
    </row>
    <row r="943" spans="1:7" x14ac:dyDescent="0.2">
      <c r="A943" s="18">
        <v>45170.595150462963</v>
      </c>
      <c r="B943" s="4">
        <v>2.98</v>
      </c>
      <c r="C943" s="4">
        <v>1.2</v>
      </c>
      <c r="D943" s="4">
        <f t="shared" si="43"/>
        <v>3.5760000000000001</v>
      </c>
      <c r="E943" s="4">
        <f t="shared" si="45"/>
        <v>169.22560000000001</v>
      </c>
      <c r="F943" s="4">
        <f t="shared" si="44"/>
        <v>11.445600000000013</v>
      </c>
      <c r="G943" s="12">
        <v>2023</v>
      </c>
    </row>
    <row r="944" spans="1:7" x14ac:dyDescent="0.2">
      <c r="A944" s="18">
        <v>45170.59542824074</v>
      </c>
      <c r="B944" s="4">
        <v>2.99</v>
      </c>
      <c r="C944" s="4">
        <v>1.2</v>
      </c>
      <c r="D944" s="4">
        <f t="shared" si="43"/>
        <v>3.5880000000000001</v>
      </c>
      <c r="E944" s="4">
        <f t="shared" si="45"/>
        <v>169.23760000000001</v>
      </c>
      <c r="F944" s="4">
        <f t="shared" si="44"/>
        <v>11.457600000000014</v>
      </c>
      <c r="G944" s="12">
        <v>2023</v>
      </c>
    </row>
    <row r="945" spans="1:7" x14ac:dyDescent="0.2">
      <c r="A945" s="18">
        <v>45170.595752314817</v>
      </c>
      <c r="B945" s="4">
        <v>3</v>
      </c>
      <c r="C945" s="4">
        <v>1.2</v>
      </c>
      <c r="D945" s="4">
        <f t="shared" si="43"/>
        <v>3.5999999999999996</v>
      </c>
      <c r="E945" s="4">
        <f t="shared" si="45"/>
        <v>169.24960000000002</v>
      </c>
      <c r="F945" s="4">
        <f t="shared" si="44"/>
        <v>11.469600000000014</v>
      </c>
      <c r="G945" s="12">
        <v>2023</v>
      </c>
    </row>
    <row r="946" spans="1:7" x14ac:dyDescent="0.2">
      <c r="A946" s="18">
        <v>45170.596331018518</v>
      </c>
      <c r="B946" s="4">
        <v>3.01</v>
      </c>
      <c r="C946" s="4">
        <v>1.2</v>
      </c>
      <c r="D946" s="4">
        <f t="shared" si="43"/>
        <v>3.6119999999999997</v>
      </c>
      <c r="E946" s="4">
        <f t="shared" si="45"/>
        <v>169.26160000000002</v>
      </c>
      <c r="F946" s="4">
        <f t="shared" si="44"/>
        <v>11.481600000000014</v>
      </c>
      <c r="G946" s="12">
        <v>2023</v>
      </c>
    </row>
    <row r="947" spans="1:7" x14ac:dyDescent="0.2">
      <c r="A947" s="18">
        <v>45170.596898148149</v>
      </c>
      <c r="B947" s="4">
        <v>3.02</v>
      </c>
      <c r="C947" s="4">
        <v>1.2</v>
      </c>
      <c r="D947" s="4">
        <f t="shared" si="43"/>
        <v>3.6239999999999997</v>
      </c>
      <c r="E947" s="4">
        <f t="shared" si="45"/>
        <v>169.27360000000002</v>
      </c>
      <c r="F947" s="4">
        <f t="shared" si="44"/>
        <v>11.493600000000015</v>
      </c>
      <c r="G947" s="12">
        <v>2023</v>
      </c>
    </row>
    <row r="948" spans="1:7" x14ac:dyDescent="0.2">
      <c r="A948" s="18">
        <v>45170.597685185188</v>
      </c>
      <c r="B948" s="4">
        <v>3.03</v>
      </c>
      <c r="C948" s="4">
        <v>1.2</v>
      </c>
      <c r="D948" s="4">
        <f t="shared" si="43"/>
        <v>3.6359999999999997</v>
      </c>
      <c r="E948" s="4">
        <f t="shared" si="45"/>
        <v>169.28560000000002</v>
      </c>
      <c r="F948" s="4">
        <f t="shared" si="44"/>
        <v>11.505600000000015</v>
      </c>
      <c r="G948" s="12">
        <v>2023</v>
      </c>
    </row>
    <row r="949" spans="1:7" x14ac:dyDescent="0.2">
      <c r="A949" s="18">
        <v>45170.598182870373</v>
      </c>
      <c r="B949" s="4">
        <v>3.04</v>
      </c>
      <c r="C949" s="4">
        <v>1.2</v>
      </c>
      <c r="D949" s="4">
        <f t="shared" si="43"/>
        <v>3.6479999999999997</v>
      </c>
      <c r="E949" s="4">
        <f t="shared" si="45"/>
        <v>169.29760000000002</v>
      </c>
      <c r="F949" s="4">
        <f t="shared" si="44"/>
        <v>11.517600000000016</v>
      </c>
      <c r="G949" s="12">
        <v>2023</v>
      </c>
    </row>
    <row r="950" spans="1:7" x14ac:dyDescent="0.2">
      <c r="A950" s="18">
        <v>45170.59883101852</v>
      </c>
      <c r="B950" s="4">
        <v>3.05</v>
      </c>
      <c r="C950" s="4">
        <v>1.2</v>
      </c>
      <c r="D950" s="4">
        <f t="shared" si="43"/>
        <v>3.6599999999999997</v>
      </c>
      <c r="E950" s="4">
        <f t="shared" si="45"/>
        <v>169.30960000000002</v>
      </c>
      <c r="F950" s="4">
        <f t="shared" si="44"/>
        <v>11.529600000000016</v>
      </c>
      <c r="G950" s="12">
        <v>2023</v>
      </c>
    </row>
    <row r="951" spans="1:7" x14ac:dyDescent="0.2">
      <c r="A951" s="18">
        <v>45170.91909722222</v>
      </c>
      <c r="B951" s="4">
        <v>3.06</v>
      </c>
      <c r="C951" s="4">
        <v>1.2</v>
      </c>
      <c r="D951" s="4">
        <f t="shared" si="43"/>
        <v>3.6719999999999997</v>
      </c>
      <c r="E951" s="4">
        <f t="shared" si="45"/>
        <v>169.32160000000002</v>
      </c>
      <c r="F951" s="4">
        <f t="shared" si="44"/>
        <v>11.541600000000017</v>
      </c>
      <c r="G951" s="12">
        <v>2023</v>
      </c>
    </row>
    <row r="952" spans="1:7" x14ac:dyDescent="0.2">
      <c r="A952" s="18">
        <v>45170.919965277775</v>
      </c>
      <c r="B952" s="4">
        <v>3.07</v>
      </c>
      <c r="C952" s="4">
        <v>1.2</v>
      </c>
      <c r="D952" s="4">
        <f t="shared" si="43"/>
        <v>3.6839999999999997</v>
      </c>
      <c r="E952" s="4">
        <f t="shared" si="45"/>
        <v>169.33360000000002</v>
      </c>
      <c r="F952" s="4">
        <f t="shared" si="44"/>
        <v>11.553600000000017</v>
      </c>
      <c r="G952" s="12">
        <v>2023</v>
      </c>
    </row>
    <row r="953" spans="1:7" x14ac:dyDescent="0.2">
      <c r="A953" s="18">
        <v>45170.920173611114</v>
      </c>
      <c r="B953" s="4">
        <v>3.08</v>
      </c>
      <c r="C953" s="4">
        <v>1.2</v>
      </c>
      <c r="D953" s="4">
        <f t="shared" ref="D953:D1016" si="46">B953*C953</f>
        <v>3.6959999999999997</v>
      </c>
      <c r="E953" s="4">
        <f t="shared" si="45"/>
        <v>169.34560000000002</v>
      </c>
      <c r="F953" s="4">
        <f t="shared" si="44"/>
        <v>11.565600000000018</v>
      </c>
      <c r="G953" s="12">
        <v>2023</v>
      </c>
    </row>
    <row r="954" spans="1:7" x14ac:dyDescent="0.2">
      <c r="A954" s="18">
        <v>45170.920428240737</v>
      </c>
      <c r="B954" s="4">
        <v>3.09</v>
      </c>
      <c r="C954" s="4">
        <v>1.2</v>
      </c>
      <c r="D954" s="4">
        <f t="shared" si="46"/>
        <v>3.7079999999999997</v>
      </c>
      <c r="E954" s="4">
        <f t="shared" si="45"/>
        <v>169.35760000000002</v>
      </c>
      <c r="F954" s="4">
        <f t="shared" si="44"/>
        <v>11.577600000000018</v>
      </c>
      <c r="G954" s="12">
        <v>2023</v>
      </c>
    </row>
    <row r="955" spans="1:7" x14ac:dyDescent="0.2">
      <c r="A955" s="18">
        <v>45170.920601851853</v>
      </c>
      <c r="B955" s="4">
        <v>3.1</v>
      </c>
      <c r="C955" s="4">
        <v>1.2</v>
      </c>
      <c r="D955" s="4">
        <f t="shared" si="46"/>
        <v>3.7199999999999998</v>
      </c>
      <c r="E955" s="4">
        <f t="shared" si="45"/>
        <v>169.36960000000002</v>
      </c>
      <c r="F955" s="4">
        <f t="shared" si="44"/>
        <v>11.589600000000019</v>
      </c>
      <c r="G955" s="12">
        <v>2023</v>
      </c>
    </row>
    <row r="956" spans="1:7" x14ac:dyDescent="0.2">
      <c r="A956" s="18">
        <v>45170.920775462961</v>
      </c>
      <c r="B956" s="4">
        <v>3.11</v>
      </c>
      <c r="C956" s="4">
        <v>1.2</v>
      </c>
      <c r="D956" s="4">
        <f t="shared" si="46"/>
        <v>3.7319999999999998</v>
      </c>
      <c r="E956" s="4">
        <f t="shared" si="45"/>
        <v>169.38160000000002</v>
      </c>
      <c r="F956" s="4">
        <f t="shared" si="44"/>
        <v>11.601600000000019</v>
      </c>
      <c r="G956" s="12">
        <v>2023</v>
      </c>
    </row>
    <row r="957" spans="1:7" x14ac:dyDescent="0.2">
      <c r="A957" s="18">
        <v>45170.920914351853</v>
      </c>
      <c r="B957" s="4">
        <v>3.12</v>
      </c>
      <c r="C957" s="4">
        <v>1.2</v>
      </c>
      <c r="D957" s="4">
        <f t="shared" si="46"/>
        <v>3.7439999999999998</v>
      </c>
      <c r="E957" s="4">
        <f t="shared" si="45"/>
        <v>169.39360000000002</v>
      </c>
      <c r="F957" s="4">
        <f t="shared" si="44"/>
        <v>11.613600000000019</v>
      </c>
      <c r="G957" s="12">
        <v>2023</v>
      </c>
    </row>
    <row r="958" spans="1:7" x14ac:dyDescent="0.2">
      <c r="A958" s="18">
        <v>45170.921064814815</v>
      </c>
      <c r="B958" s="4">
        <v>3.13</v>
      </c>
      <c r="C958" s="4">
        <v>1.2</v>
      </c>
      <c r="D958" s="4">
        <f t="shared" si="46"/>
        <v>3.7559999999999998</v>
      </c>
      <c r="E958" s="4">
        <f t="shared" si="45"/>
        <v>169.40560000000002</v>
      </c>
      <c r="F958" s="4">
        <f t="shared" si="44"/>
        <v>11.62560000000002</v>
      </c>
      <c r="G958" s="12">
        <v>2023</v>
      </c>
    </row>
    <row r="959" spans="1:7" x14ac:dyDescent="0.2">
      <c r="A959" s="18">
        <v>45170.921180555553</v>
      </c>
      <c r="B959" s="4">
        <v>3.14</v>
      </c>
      <c r="C959" s="4">
        <v>1.2</v>
      </c>
      <c r="D959" s="4">
        <f t="shared" si="46"/>
        <v>3.7679999999999998</v>
      </c>
      <c r="E959" s="4">
        <f t="shared" si="45"/>
        <v>169.41760000000002</v>
      </c>
      <c r="F959" s="4">
        <f t="shared" si="44"/>
        <v>11.63760000000002</v>
      </c>
      <c r="G959" s="12">
        <v>2023</v>
      </c>
    </row>
    <row r="960" spans="1:7" x14ac:dyDescent="0.2">
      <c r="A960" s="18">
        <v>45170.921319444446</v>
      </c>
      <c r="B960" s="4">
        <v>3.15</v>
      </c>
      <c r="C960" s="4">
        <v>1.2</v>
      </c>
      <c r="D960" s="4">
        <f t="shared" si="46"/>
        <v>3.78</v>
      </c>
      <c r="E960" s="4">
        <f t="shared" si="45"/>
        <v>169.42960000000002</v>
      </c>
      <c r="F960" s="4">
        <f t="shared" si="44"/>
        <v>11.649600000000021</v>
      </c>
      <c r="G960" s="12">
        <v>2023</v>
      </c>
    </row>
    <row r="961" spans="1:7" x14ac:dyDescent="0.2">
      <c r="A961" s="18">
        <v>45170.921412037038</v>
      </c>
      <c r="B961" s="4">
        <v>3.16</v>
      </c>
      <c r="C961" s="4">
        <v>1.2</v>
      </c>
      <c r="D961" s="4">
        <f t="shared" si="46"/>
        <v>3.7919999999999998</v>
      </c>
      <c r="E961" s="4">
        <f t="shared" si="45"/>
        <v>169.44160000000002</v>
      </c>
      <c r="F961" s="4">
        <f t="shared" si="44"/>
        <v>11.661600000000021</v>
      </c>
      <c r="G961" s="12">
        <v>2023</v>
      </c>
    </row>
    <row r="962" spans="1:7" x14ac:dyDescent="0.2">
      <c r="A962" s="18">
        <v>45170.921539351853</v>
      </c>
      <c r="B962" s="4">
        <v>3.17</v>
      </c>
      <c r="C962" s="4">
        <v>1.2</v>
      </c>
      <c r="D962" s="4">
        <f t="shared" si="46"/>
        <v>3.8039999999999998</v>
      </c>
      <c r="E962" s="4">
        <f t="shared" si="45"/>
        <v>169.45360000000002</v>
      </c>
      <c r="F962" s="4">
        <f t="shared" si="44"/>
        <v>11.673600000000022</v>
      </c>
      <c r="G962" s="12">
        <v>2023</v>
      </c>
    </row>
    <row r="963" spans="1:7" x14ac:dyDescent="0.2">
      <c r="A963" s="18">
        <v>45170.921631944446</v>
      </c>
      <c r="B963" s="4">
        <v>3.18</v>
      </c>
      <c r="C963" s="4">
        <v>1.2</v>
      </c>
      <c r="D963" s="4">
        <f t="shared" si="46"/>
        <v>3.8159999999999998</v>
      </c>
      <c r="E963" s="4">
        <f t="shared" si="45"/>
        <v>169.46560000000002</v>
      </c>
      <c r="F963" s="4">
        <f t="shared" ref="F963:F1026" si="47">E963-157.78</f>
        <v>11.685600000000022</v>
      </c>
      <c r="G963" s="12">
        <v>2023</v>
      </c>
    </row>
    <row r="964" spans="1:7" x14ac:dyDescent="0.2">
      <c r="A964" s="18">
        <v>45170.921747685185</v>
      </c>
      <c r="B964" s="4">
        <v>3.19</v>
      </c>
      <c r="C964" s="4">
        <v>1.2</v>
      </c>
      <c r="D964" s="4">
        <f t="shared" si="46"/>
        <v>3.8279999999999998</v>
      </c>
      <c r="E964" s="4">
        <f t="shared" si="45"/>
        <v>169.47760000000002</v>
      </c>
      <c r="F964" s="4">
        <f t="shared" si="47"/>
        <v>11.697600000000023</v>
      </c>
      <c r="G964" s="12">
        <v>2023</v>
      </c>
    </row>
    <row r="965" spans="1:7" x14ac:dyDescent="0.2">
      <c r="A965" s="18">
        <v>45170.921863425923</v>
      </c>
      <c r="B965" s="4">
        <v>3.2</v>
      </c>
      <c r="C965" s="4">
        <v>1.2</v>
      </c>
      <c r="D965" s="4">
        <f t="shared" si="46"/>
        <v>3.84</v>
      </c>
      <c r="E965" s="4">
        <f t="shared" si="45"/>
        <v>169.48960000000002</v>
      </c>
      <c r="F965" s="4">
        <f t="shared" si="47"/>
        <v>11.709600000000023</v>
      </c>
      <c r="G965" s="12">
        <v>2023</v>
      </c>
    </row>
    <row r="966" spans="1:7" x14ac:dyDescent="0.2">
      <c r="A966" s="18">
        <v>45170.921979166669</v>
      </c>
      <c r="B966" s="4">
        <v>3.21</v>
      </c>
      <c r="C966" s="4">
        <v>1.2</v>
      </c>
      <c r="D966" s="4">
        <f t="shared" si="46"/>
        <v>3.8519999999999999</v>
      </c>
      <c r="E966" s="4">
        <f t="shared" ref="E966:E1029" si="48">D966+$E$644</f>
        <v>169.50160000000002</v>
      </c>
      <c r="F966" s="4">
        <f t="shared" si="47"/>
        <v>11.721600000000024</v>
      </c>
      <c r="G966" s="12">
        <v>2023</v>
      </c>
    </row>
    <row r="967" spans="1:7" x14ac:dyDescent="0.2">
      <c r="A967" s="18">
        <v>45170.922106481485</v>
      </c>
      <c r="B967" s="4">
        <v>3.22</v>
      </c>
      <c r="C967" s="4">
        <v>1.2</v>
      </c>
      <c r="D967" s="4">
        <f t="shared" si="46"/>
        <v>3.8639999999999999</v>
      </c>
      <c r="E967" s="4">
        <f t="shared" si="48"/>
        <v>169.51360000000003</v>
      </c>
      <c r="F967" s="4">
        <f t="shared" si="47"/>
        <v>11.733600000000024</v>
      </c>
      <c r="G967" s="12">
        <v>2023</v>
      </c>
    </row>
    <row r="968" spans="1:7" x14ac:dyDescent="0.2">
      <c r="A968" s="18">
        <v>45170.922233796293</v>
      </c>
      <c r="B968" s="4">
        <v>3.23</v>
      </c>
      <c r="C968" s="4">
        <v>1.2</v>
      </c>
      <c r="D968" s="4">
        <f t="shared" si="46"/>
        <v>3.8759999999999999</v>
      </c>
      <c r="E968" s="4">
        <f t="shared" si="48"/>
        <v>169.52560000000003</v>
      </c>
      <c r="F968" s="4">
        <f t="shared" si="47"/>
        <v>11.745600000000024</v>
      </c>
      <c r="G968" s="12">
        <v>2023</v>
      </c>
    </row>
    <row r="969" spans="1:7" x14ac:dyDescent="0.2">
      <c r="A969" s="18">
        <v>45170.922337962962</v>
      </c>
      <c r="B969" s="4">
        <v>3.24</v>
      </c>
      <c r="C969" s="4">
        <v>1.2</v>
      </c>
      <c r="D969" s="4">
        <f t="shared" si="46"/>
        <v>3.8879999999999999</v>
      </c>
      <c r="E969" s="4">
        <f t="shared" si="48"/>
        <v>169.53760000000003</v>
      </c>
      <c r="F969" s="4">
        <f t="shared" si="47"/>
        <v>11.757600000000025</v>
      </c>
      <c r="G969" s="12">
        <v>2023</v>
      </c>
    </row>
    <row r="970" spans="1:7" x14ac:dyDescent="0.2">
      <c r="A970" s="18">
        <v>45170.922476851854</v>
      </c>
      <c r="B970" s="4">
        <v>3.25</v>
      </c>
      <c r="C970" s="4">
        <v>1.2</v>
      </c>
      <c r="D970" s="4">
        <f t="shared" si="46"/>
        <v>3.9</v>
      </c>
      <c r="E970" s="4">
        <f t="shared" si="48"/>
        <v>169.54960000000003</v>
      </c>
      <c r="F970" s="4">
        <f t="shared" si="47"/>
        <v>11.769600000000025</v>
      </c>
      <c r="G970" s="12">
        <v>2023</v>
      </c>
    </row>
    <row r="971" spans="1:7" x14ac:dyDescent="0.2">
      <c r="A971" s="18">
        <v>45170.922592592593</v>
      </c>
      <c r="B971" s="4">
        <v>3.26</v>
      </c>
      <c r="C971" s="4">
        <v>1.2</v>
      </c>
      <c r="D971" s="4">
        <f t="shared" si="46"/>
        <v>3.9119999999999995</v>
      </c>
      <c r="E971" s="4">
        <f t="shared" si="48"/>
        <v>169.56160000000003</v>
      </c>
      <c r="F971" s="4">
        <f t="shared" si="47"/>
        <v>11.781600000000026</v>
      </c>
      <c r="G971" s="12">
        <v>2023</v>
      </c>
    </row>
    <row r="972" spans="1:7" x14ac:dyDescent="0.2">
      <c r="A972" s="18">
        <v>45170.922743055555</v>
      </c>
      <c r="B972" s="4">
        <v>3.27</v>
      </c>
      <c r="C972" s="4">
        <v>1.2</v>
      </c>
      <c r="D972" s="4">
        <f t="shared" si="46"/>
        <v>3.9239999999999999</v>
      </c>
      <c r="E972" s="4">
        <f t="shared" si="48"/>
        <v>169.57360000000003</v>
      </c>
      <c r="F972" s="4">
        <f t="shared" si="47"/>
        <v>11.793600000000026</v>
      </c>
      <c r="G972" s="12">
        <v>2023</v>
      </c>
    </row>
    <row r="973" spans="1:7" x14ac:dyDescent="0.2">
      <c r="A973" s="18">
        <v>45170.922858796293</v>
      </c>
      <c r="B973" s="4">
        <v>3.28</v>
      </c>
      <c r="C973" s="4">
        <v>1.2</v>
      </c>
      <c r="D973" s="4">
        <f t="shared" si="46"/>
        <v>3.9359999999999995</v>
      </c>
      <c r="E973" s="4">
        <f t="shared" si="48"/>
        <v>169.58560000000003</v>
      </c>
      <c r="F973" s="4">
        <f t="shared" si="47"/>
        <v>11.805600000000027</v>
      </c>
      <c r="G973" s="12">
        <v>2023</v>
      </c>
    </row>
    <row r="974" spans="1:7" x14ac:dyDescent="0.2">
      <c r="A974" s="18">
        <v>45170.922986111109</v>
      </c>
      <c r="B974" s="4">
        <v>3.29</v>
      </c>
      <c r="C974" s="4">
        <v>1.2</v>
      </c>
      <c r="D974" s="4">
        <f t="shared" si="46"/>
        <v>3.948</v>
      </c>
      <c r="E974" s="4">
        <f t="shared" si="48"/>
        <v>169.59760000000003</v>
      </c>
      <c r="F974" s="4">
        <f t="shared" si="47"/>
        <v>11.817600000000027</v>
      </c>
      <c r="G974" s="12">
        <v>2023</v>
      </c>
    </row>
    <row r="975" spans="1:7" x14ac:dyDescent="0.2">
      <c r="A975" s="18">
        <v>45170.923090277778</v>
      </c>
      <c r="B975" s="4">
        <v>3.3</v>
      </c>
      <c r="C975" s="4">
        <v>1.2</v>
      </c>
      <c r="D975" s="4">
        <f t="shared" si="46"/>
        <v>3.9599999999999995</v>
      </c>
      <c r="E975" s="4">
        <f t="shared" si="48"/>
        <v>169.60960000000003</v>
      </c>
      <c r="F975" s="4">
        <f t="shared" si="47"/>
        <v>11.829600000000028</v>
      </c>
      <c r="G975" s="12">
        <v>2023</v>
      </c>
    </row>
    <row r="976" spans="1:7" x14ac:dyDescent="0.2">
      <c r="A976" s="18">
        <v>45170.923217592594</v>
      </c>
      <c r="B976" s="4">
        <v>3.31</v>
      </c>
      <c r="C976" s="4">
        <v>1.2</v>
      </c>
      <c r="D976" s="4">
        <f t="shared" si="46"/>
        <v>3.972</v>
      </c>
      <c r="E976" s="4">
        <f t="shared" si="48"/>
        <v>169.62160000000003</v>
      </c>
      <c r="F976" s="4">
        <f t="shared" si="47"/>
        <v>11.841600000000028</v>
      </c>
      <c r="G976" s="12">
        <v>2023</v>
      </c>
    </row>
    <row r="977" spans="1:7" x14ac:dyDescent="0.2">
      <c r="A977" s="18">
        <v>45170.923333333332</v>
      </c>
      <c r="B977" s="4">
        <v>3.32</v>
      </c>
      <c r="C977" s="4">
        <v>1.2</v>
      </c>
      <c r="D977" s="4">
        <f t="shared" si="46"/>
        <v>3.9839999999999995</v>
      </c>
      <c r="E977" s="4">
        <f t="shared" si="48"/>
        <v>169.63360000000003</v>
      </c>
      <c r="F977" s="4">
        <f t="shared" si="47"/>
        <v>11.853600000000029</v>
      </c>
      <c r="G977" s="12">
        <v>2023</v>
      </c>
    </row>
    <row r="978" spans="1:7" x14ac:dyDescent="0.2">
      <c r="A978" s="18">
        <v>45170.923472222225</v>
      </c>
      <c r="B978" s="4">
        <v>3.33</v>
      </c>
      <c r="C978" s="4">
        <v>1.2</v>
      </c>
      <c r="D978" s="4">
        <f t="shared" si="46"/>
        <v>3.996</v>
      </c>
      <c r="E978" s="4">
        <f t="shared" si="48"/>
        <v>169.64560000000003</v>
      </c>
      <c r="F978" s="4">
        <f t="shared" si="47"/>
        <v>11.865600000000029</v>
      </c>
      <c r="G978" s="12">
        <v>2023</v>
      </c>
    </row>
    <row r="979" spans="1:7" x14ac:dyDescent="0.2">
      <c r="A979" s="18">
        <v>45170.92359953704</v>
      </c>
      <c r="B979" s="4">
        <v>3.34</v>
      </c>
      <c r="C979" s="4">
        <v>1.2</v>
      </c>
      <c r="D979" s="4">
        <f t="shared" si="46"/>
        <v>4.008</v>
      </c>
      <c r="E979" s="4">
        <f t="shared" si="48"/>
        <v>169.65760000000003</v>
      </c>
      <c r="F979" s="4">
        <f t="shared" si="47"/>
        <v>11.877600000000029</v>
      </c>
      <c r="G979" s="12">
        <v>2023</v>
      </c>
    </row>
    <row r="980" spans="1:7" x14ac:dyDescent="0.2">
      <c r="A980" s="18">
        <v>45170.923761574071</v>
      </c>
      <c r="B980" s="4">
        <v>3.35</v>
      </c>
      <c r="C980" s="4">
        <v>1.2</v>
      </c>
      <c r="D980" s="4">
        <f t="shared" si="46"/>
        <v>4.0199999999999996</v>
      </c>
      <c r="E980" s="4">
        <f t="shared" si="48"/>
        <v>169.66960000000003</v>
      </c>
      <c r="F980" s="4">
        <f t="shared" si="47"/>
        <v>11.88960000000003</v>
      </c>
      <c r="G980" s="12">
        <v>2023</v>
      </c>
    </row>
    <row r="981" spans="1:7" x14ac:dyDescent="0.2">
      <c r="A981" s="18">
        <v>45170.923900462964</v>
      </c>
      <c r="B981" s="4">
        <v>3.36</v>
      </c>
      <c r="C981" s="4">
        <v>1.2</v>
      </c>
      <c r="D981" s="4">
        <f t="shared" si="46"/>
        <v>4.032</v>
      </c>
      <c r="E981" s="4">
        <f t="shared" si="48"/>
        <v>169.68160000000003</v>
      </c>
      <c r="F981" s="4">
        <f t="shared" si="47"/>
        <v>11.90160000000003</v>
      </c>
      <c r="G981" s="12">
        <v>2023</v>
      </c>
    </row>
    <row r="982" spans="1:7" x14ac:dyDescent="0.2">
      <c r="A982" s="18">
        <v>45170.924062500002</v>
      </c>
      <c r="B982" s="4">
        <v>3.37</v>
      </c>
      <c r="C982" s="4">
        <v>1.2</v>
      </c>
      <c r="D982" s="4">
        <f t="shared" si="46"/>
        <v>4.0439999999999996</v>
      </c>
      <c r="E982" s="4">
        <f t="shared" si="48"/>
        <v>169.69360000000003</v>
      </c>
      <c r="F982" s="4">
        <f t="shared" si="47"/>
        <v>11.913600000000031</v>
      </c>
      <c r="G982" s="12">
        <v>2023</v>
      </c>
    </row>
    <row r="983" spans="1:7" x14ac:dyDescent="0.2">
      <c r="A983" s="18">
        <v>45170.924189814818</v>
      </c>
      <c r="B983" s="4">
        <v>3.38</v>
      </c>
      <c r="C983" s="4">
        <v>1.2</v>
      </c>
      <c r="D983" s="4">
        <f t="shared" si="46"/>
        <v>4.056</v>
      </c>
      <c r="E983" s="4">
        <f t="shared" si="48"/>
        <v>169.70560000000003</v>
      </c>
      <c r="F983" s="4">
        <f t="shared" si="47"/>
        <v>11.925600000000031</v>
      </c>
      <c r="G983" s="12">
        <v>2023</v>
      </c>
    </row>
    <row r="984" spans="1:7" x14ac:dyDescent="0.2">
      <c r="A984" s="18">
        <v>45170.924351851849</v>
      </c>
      <c r="B984" s="4">
        <v>3.39</v>
      </c>
      <c r="C984" s="4">
        <v>1.2</v>
      </c>
      <c r="D984" s="4">
        <f t="shared" si="46"/>
        <v>4.0679999999999996</v>
      </c>
      <c r="E984" s="4">
        <f t="shared" si="48"/>
        <v>169.71760000000003</v>
      </c>
      <c r="F984" s="4">
        <f t="shared" si="47"/>
        <v>11.937600000000032</v>
      </c>
      <c r="G984" s="12">
        <v>2023</v>
      </c>
    </row>
    <row r="985" spans="1:7" x14ac:dyDescent="0.2">
      <c r="A985" s="18">
        <v>45170.924490740741</v>
      </c>
      <c r="B985" s="4">
        <v>3.4</v>
      </c>
      <c r="C985" s="4">
        <v>1.2</v>
      </c>
      <c r="D985" s="4">
        <f t="shared" si="46"/>
        <v>4.08</v>
      </c>
      <c r="E985" s="4">
        <f t="shared" si="48"/>
        <v>169.72960000000003</v>
      </c>
      <c r="F985" s="4">
        <f t="shared" si="47"/>
        <v>11.949600000000032</v>
      </c>
      <c r="G985" s="12">
        <v>2023</v>
      </c>
    </row>
    <row r="986" spans="1:7" x14ac:dyDescent="0.2">
      <c r="A986" s="18">
        <v>45170.924675925926</v>
      </c>
      <c r="B986" s="4">
        <v>3.41</v>
      </c>
      <c r="C986" s="4">
        <v>1.2</v>
      </c>
      <c r="D986" s="4">
        <f t="shared" si="46"/>
        <v>4.0919999999999996</v>
      </c>
      <c r="E986" s="4">
        <f t="shared" si="48"/>
        <v>169.74160000000003</v>
      </c>
      <c r="F986" s="4">
        <f t="shared" si="47"/>
        <v>11.961600000000033</v>
      </c>
      <c r="G986" s="12">
        <v>2023</v>
      </c>
    </row>
    <row r="987" spans="1:7" x14ac:dyDescent="0.2">
      <c r="A987" s="18">
        <v>45170.924872685187</v>
      </c>
      <c r="B987" s="4">
        <v>3.42</v>
      </c>
      <c r="C987" s="4">
        <v>1.2</v>
      </c>
      <c r="D987" s="4">
        <f t="shared" si="46"/>
        <v>4.1040000000000001</v>
      </c>
      <c r="E987" s="4">
        <f t="shared" si="48"/>
        <v>169.75360000000003</v>
      </c>
      <c r="F987" s="4">
        <f t="shared" si="47"/>
        <v>11.973600000000033</v>
      </c>
      <c r="G987" s="12">
        <v>2023</v>
      </c>
    </row>
    <row r="988" spans="1:7" x14ac:dyDescent="0.2">
      <c r="A988" s="18">
        <v>45170.925104166665</v>
      </c>
      <c r="B988" s="4">
        <v>3.43</v>
      </c>
      <c r="C988" s="4">
        <v>1.2</v>
      </c>
      <c r="D988" s="4">
        <f t="shared" si="46"/>
        <v>4.1159999999999997</v>
      </c>
      <c r="E988" s="4">
        <f t="shared" si="48"/>
        <v>169.76560000000001</v>
      </c>
      <c r="F988" s="4">
        <f t="shared" si="47"/>
        <v>11.985600000000005</v>
      </c>
      <c r="G988" s="12">
        <v>2023</v>
      </c>
    </row>
    <row r="989" spans="1:7" x14ac:dyDescent="0.2">
      <c r="A989" s="18">
        <v>45170.925324074073</v>
      </c>
      <c r="B989" s="4">
        <v>3.44</v>
      </c>
      <c r="C989" s="4">
        <v>1.2</v>
      </c>
      <c r="D989" s="4">
        <f t="shared" si="46"/>
        <v>4.1280000000000001</v>
      </c>
      <c r="E989" s="4">
        <f t="shared" si="48"/>
        <v>169.77760000000001</v>
      </c>
      <c r="F989" s="4">
        <f t="shared" si="47"/>
        <v>11.997600000000006</v>
      </c>
      <c r="G989" s="12">
        <v>2023</v>
      </c>
    </row>
    <row r="990" spans="1:7" x14ac:dyDescent="0.2">
      <c r="A990" s="18">
        <v>45170.925659722219</v>
      </c>
      <c r="B990" s="4">
        <v>3.45</v>
      </c>
      <c r="C990" s="4">
        <v>1.2</v>
      </c>
      <c r="D990" s="4">
        <f t="shared" si="46"/>
        <v>4.1399999999999997</v>
      </c>
      <c r="E990" s="4">
        <f t="shared" si="48"/>
        <v>169.78960000000001</v>
      </c>
      <c r="F990" s="4">
        <f t="shared" si="47"/>
        <v>12.009600000000006</v>
      </c>
      <c r="G990" s="12">
        <v>2023</v>
      </c>
    </row>
    <row r="991" spans="1:7" x14ac:dyDescent="0.2">
      <c r="A991" s="18">
        <v>45170.926469907405</v>
      </c>
      <c r="B991" s="4">
        <v>3.46</v>
      </c>
      <c r="C991" s="4">
        <v>1.2</v>
      </c>
      <c r="D991" s="4">
        <f t="shared" si="46"/>
        <v>4.1520000000000001</v>
      </c>
      <c r="E991" s="4">
        <f t="shared" si="48"/>
        <v>169.80160000000001</v>
      </c>
      <c r="F991" s="4">
        <f t="shared" si="47"/>
        <v>12.021600000000007</v>
      </c>
      <c r="G991" s="12">
        <v>2023</v>
      </c>
    </row>
    <row r="992" spans="1:7" x14ac:dyDescent="0.2">
      <c r="A992" s="18">
        <v>45170.926990740743</v>
      </c>
      <c r="B992" s="4">
        <v>3.47</v>
      </c>
      <c r="C992" s="4">
        <v>1.2</v>
      </c>
      <c r="D992" s="4">
        <f t="shared" si="46"/>
        <v>4.1639999999999997</v>
      </c>
      <c r="E992" s="4">
        <f t="shared" si="48"/>
        <v>169.81360000000001</v>
      </c>
      <c r="F992" s="4">
        <f t="shared" si="47"/>
        <v>12.033600000000007</v>
      </c>
      <c r="G992" s="12">
        <v>2023</v>
      </c>
    </row>
    <row r="993" spans="1:7" x14ac:dyDescent="0.2">
      <c r="A993" s="18">
        <v>45170.927488425928</v>
      </c>
      <c r="B993" s="4">
        <v>3.48</v>
      </c>
      <c r="C993" s="4">
        <v>1.2</v>
      </c>
      <c r="D993" s="4">
        <f t="shared" si="46"/>
        <v>4.1760000000000002</v>
      </c>
      <c r="E993" s="4">
        <f t="shared" si="48"/>
        <v>169.82560000000001</v>
      </c>
      <c r="F993" s="4">
        <f t="shared" si="47"/>
        <v>12.045600000000007</v>
      </c>
      <c r="G993" s="12">
        <v>2023</v>
      </c>
    </row>
    <row r="994" spans="1:7" x14ac:dyDescent="0.2">
      <c r="A994" s="18">
        <v>45170.928263888891</v>
      </c>
      <c r="B994" s="4">
        <v>3.49</v>
      </c>
      <c r="C994" s="4">
        <v>1.2</v>
      </c>
      <c r="D994" s="4">
        <f t="shared" si="46"/>
        <v>4.1879999999999997</v>
      </c>
      <c r="E994" s="4">
        <f t="shared" si="48"/>
        <v>169.83760000000001</v>
      </c>
      <c r="F994" s="4">
        <f t="shared" si="47"/>
        <v>12.057600000000008</v>
      </c>
      <c r="G994" s="12">
        <v>2023</v>
      </c>
    </row>
    <row r="995" spans="1:7" x14ac:dyDescent="0.2">
      <c r="A995" s="18">
        <v>45170.928622685184</v>
      </c>
      <c r="B995" s="4">
        <v>3.5</v>
      </c>
      <c r="C995" s="4">
        <v>1.2</v>
      </c>
      <c r="D995" s="4">
        <f t="shared" si="46"/>
        <v>4.2</v>
      </c>
      <c r="E995" s="4">
        <f t="shared" si="48"/>
        <v>169.84960000000001</v>
      </c>
      <c r="F995" s="4">
        <f t="shared" si="47"/>
        <v>12.069600000000008</v>
      </c>
      <c r="G995" s="12">
        <v>2023</v>
      </c>
    </row>
    <row r="996" spans="1:7" x14ac:dyDescent="0.2">
      <c r="A996" s="18">
        <v>45170.928993055553</v>
      </c>
      <c r="B996" s="4">
        <v>3.51</v>
      </c>
      <c r="C996" s="4">
        <v>1.2</v>
      </c>
      <c r="D996" s="4">
        <f t="shared" si="46"/>
        <v>4.2119999999999997</v>
      </c>
      <c r="E996" s="4">
        <f t="shared" si="48"/>
        <v>169.86160000000001</v>
      </c>
      <c r="F996" s="4">
        <f t="shared" si="47"/>
        <v>12.081600000000009</v>
      </c>
      <c r="G996" s="12">
        <v>2023</v>
      </c>
    </row>
    <row r="997" spans="1:7" x14ac:dyDescent="0.2">
      <c r="A997" s="18">
        <v>45170.929548611108</v>
      </c>
      <c r="B997" s="4">
        <v>3.52</v>
      </c>
      <c r="C997" s="4">
        <v>1.2</v>
      </c>
      <c r="D997" s="4">
        <f t="shared" si="46"/>
        <v>4.2240000000000002</v>
      </c>
      <c r="E997" s="4">
        <f t="shared" si="48"/>
        <v>169.87360000000001</v>
      </c>
      <c r="F997" s="4">
        <f t="shared" si="47"/>
        <v>12.093600000000009</v>
      </c>
      <c r="G997" s="12">
        <v>2023</v>
      </c>
    </row>
    <row r="998" spans="1:7" x14ac:dyDescent="0.2">
      <c r="A998" s="18">
        <v>45170.935706018521</v>
      </c>
      <c r="B998" s="4">
        <v>3.53</v>
      </c>
      <c r="C998" s="4">
        <v>1.2</v>
      </c>
      <c r="D998" s="4">
        <f t="shared" si="46"/>
        <v>4.2359999999999998</v>
      </c>
      <c r="E998" s="4">
        <f t="shared" si="48"/>
        <v>169.88560000000001</v>
      </c>
      <c r="F998" s="4">
        <f t="shared" si="47"/>
        <v>12.10560000000001</v>
      </c>
      <c r="G998" s="12">
        <v>2023</v>
      </c>
    </row>
    <row r="999" spans="1:7" x14ac:dyDescent="0.2">
      <c r="A999" s="18">
        <v>45170.948865740742</v>
      </c>
      <c r="B999" s="4">
        <v>3.54</v>
      </c>
      <c r="C999" s="4">
        <v>1.2</v>
      </c>
      <c r="D999" s="4">
        <f t="shared" si="46"/>
        <v>4.2480000000000002</v>
      </c>
      <c r="E999" s="4">
        <f t="shared" si="48"/>
        <v>169.89760000000001</v>
      </c>
      <c r="F999" s="4">
        <f t="shared" si="47"/>
        <v>12.11760000000001</v>
      </c>
      <c r="G999" s="12">
        <v>2023</v>
      </c>
    </row>
    <row r="1000" spans="1:7" x14ac:dyDescent="0.2">
      <c r="A1000" s="18">
        <v>45171.202314814815</v>
      </c>
      <c r="B1000" s="4">
        <v>3.55</v>
      </c>
      <c r="C1000" s="4">
        <v>1.2</v>
      </c>
      <c r="D1000" s="4">
        <f t="shared" si="46"/>
        <v>4.26</v>
      </c>
      <c r="E1000" s="4">
        <f t="shared" si="48"/>
        <v>169.90960000000001</v>
      </c>
      <c r="F1000" s="4">
        <f t="shared" si="47"/>
        <v>12.129600000000011</v>
      </c>
      <c r="G1000" s="12">
        <v>2023</v>
      </c>
    </row>
    <row r="1001" spans="1:7" x14ac:dyDescent="0.2">
      <c r="A1001" s="18">
        <v>45171.209224537037</v>
      </c>
      <c r="B1001" s="4">
        <v>3.56</v>
      </c>
      <c r="C1001" s="4">
        <v>1.2</v>
      </c>
      <c r="D1001" s="4">
        <f t="shared" si="46"/>
        <v>4.2720000000000002</v>
      </c>
      <c r="E1001" s="4">
        <f t="shared" si="48"/>
        <v>169.92160000000001</v>
      </c>
      <c r="F1001" s="4">
        <f t="shared" si="47"/>
        <v>12.141600000000011</v>
      </c>
      <c r="G1001" s="12">
        <v>2023</v>
      </c>
    </row>
    <row r="1002" spans="1:7" x14ac:dyDescent="0.2">
      <c r="A1002" s="18">
        <v>45171.210185185184</v>
      </c>
      <c r="B1002" s="4">
        <v>3.57</v>
      </c>
      <c r="C1002" s="4">
        <v>1.2</v>
      </c>
      <c r="D1002" s="4">
        <f t="shared" si="46"/>
        <v>4.2839999999999998</v>
      </c>
      <c r="E1002" s="4">
        <f t="shared" si="48"/>
        <v>169.93360000000001</v>
      </c>
      <c r="F1002" s="4">
        <f t="shared" si="47"/>
        <v>12.153600000000012</v>
      </c>
      <c r="G1002" s="12">
        <v>2023</v>
      </c>
    </row>
    <row r="1003" spans="1:7" x14ac:dyDescent="0.2">
      <c r="A1003" s="18">
        <v>45171.210590277777</v>
      </c>
      <c r="B1003" s="4">
        <v>3.58</v>
      </c>
      <c r="C1003" s="4">
        <v>1.2</v>
      </c>
      <c r="D1003" s="4">
        <f t="shared" si="46"/>
        <v>4.2960000000000003</v>
      </c>
      <c r="E1003" s="4">
        <f t="shared" si="48"/>
        <v>169.94560000000001</v>
      </c>
      <c r="F1003" s="4">
        <f t="shared" si="47"/>
        <v>12.165600000000012</v>
      </c>
      <c r="G1003" s="12">
        <v>2023</v>
      </c>
    </row>
    <row r="1004" spans="1:7" x14ac:dyDescent="0.2">
      <c r="A1004" s="18">
        <v>45171.210949074077</v>
      </c>
      <c r="B1004" s="4">
        <v>3.59</v>
      </c>
      <c r="C1004" s="4">
        <v>1.2</v>
      </c>
      <c r="D1004" s="4">
        <f t="shared" si="46"/>
        <v>4.3079999999999998</v>
      </c>
      <c r="E1004" s="4">
        <f t="shared" si="48"/>
        <v>169.95760000000001</v>
      </c>
      <c r="F1004" s="4">
        <f t="shared" si="47"/>
        <v>12.177600000000012</v>
      </c>
      <c r="G1004" s="12">
        <v>2023</v>
      </c>
    </row>
    <row r="1005" spans="1:7" x14ac:dyDescent="0.2">
      <c r="A1005" s="18">
        <v>45171.211180555554</v>
      </c>
      <c r="B1005" s="4">
        <v>3.6</v>
      </c>
      <c r="C1005" s="4">
        <v>1.2</v>
      </c>
      <c r="D1005" s="4">
        <f t="shared" si="46"/>
        <v>4.32</v>
      </c>
      <c r="E1005" s="4">
        <f t="shared" si="48"/>
        <v>169.96960000000001</v>
      </c>
      <c r="F1005" s="4">
        <f t="shared" si="47"/>
        <v>12.189600000000013</v>
      </c>
      <c r="G1005" s="12">
        <v>2023</v>
      </c>
    </row>
    <row r="1006" spans="1:7" x14ac:dyDescent="0.2">
      <c r="A1006" s="18">
        <v>45171.211446759262</v>
      </c>
      <c r="B1006" s="4">
        <v>3.61</v>
      </c>
      <c r="C1006" s="4">
        <v>1.2</v>
      </c>
      <c r="D1006" s="4">
        <f t="shared" si="46"/>
        <v>4.3319999999999999</v>
      </c>
      <c r="E1006" s="4">
        <f t="shared" si="48"/>
        <v>169.98160000000001</v>
      </c>
      <c r="F1006" s="4">
        <f t="shared" si="47"/>
        <v>12.201600000000013</v>
      </c>
      <c r="G1006" s="12">
        <v>2023</v>
      </c>
    </row>
    <row r="1007" spans="1:7" x14ac:dyDescent="0.2">
      <c r="A1007" s="18">
        <v>45171.21162037037</v>
      </c>
      <c r="B1007" s="4">
        <v>3.62</v>
      </c>
      <c r="C1007" s="4">
        <v>1.2</v>
      </c>
      <c r="D1007" s="4">
        <f t="shared" si="46"/>
        <v>4.3440000000000003</v>
      </c>
      <c r="E1007" s="4">
        <f t="shared" si="48"/>
        <v>169.99360000000001</v>
      </c>
      <c r="F1007" s="4">
        <f t="shared" si="47"/>
        <v>12.213600000000014</v>
      </c>
      <c r="G1007" s="12">
        <v>2023</v>
      </c>
    </row>
    <row r="1008" spans="1:7" x14ac:dyDescent="0.2">
      <c r="A1008" s="18">
        <v>45171.211828703701</v>
      </c>
      <c r="B1008" s="4">
        <v>3.63</v>
      </c>
      <c r="C1008" s="4">
        <v>1.2</v>
      </c>
      <c r="D1008" s="4">
        <f t="shared" si="46"/>
        <v>4.3559999999999999</v>
      </c>
      <c r="E1008" s="4">
        <f t="shared" si="48"/>
        <v>170.00560000000002</v>
      </c>
      <c r="F1008" s="4">
        <f t="shared" si="47"/>
        <v>12.225600000000014</v>
      </c>
      <c r="G1008" s="12">
        <v>2023</v>
      </c>
    </row>
    <row r="1009" spans="1:7" x14ac:dyDescent="0.2">
      <c r="A1009" s="18">
        <v>45171.21197916667</v>
      </c>
      <c r="B1009" s="4">
        <v>3.64</v>
      </c>
      <c r="C1009" s="4">
        <v>1.2</v>
      </c>
      <c r="D1009" s="4">
        <f t="shared" si="46"/>
        <v>4.3680000000000003</v>
      </c>
      <c r="E1009" s="4">
        <f t="shared" si="48"/>
        <v>170.01760000000002</v>
      </c>
      <c r="F1009" s="4">
        <f t="shared" si="47"/>
        <v>12.237600000000015</v>
      </c>
      <c r="G1009" s="12">
        <v>2023</v>
      </c>
    </row>
    <row r="1010" spans="1:7" x14ac:dyDescent="0.2">
      <c r="A1010" s="18">
        <v>45171.212430555555</v>
      </c>
      <c r="B1010" s="4">
        <v>3.65</v>
      </c>
      <c r="C1010" s="4">
        <v>1.2</v>
      </c>
      <c r="D1010" s="4">
        <f t="shared" si="46"/>
        <v>4.38</v>
      </c>
      <c r="E1010" s="4">
        <f t="shared" si="48"/>
        <v>170.02960000000002</v>
      </c>
      <c r="F1010" s="4">
        <f t="shared" si="47"/>
        <v>12.249600000000015</v>
      </c>
      <c r="G1010" s="12">
        <v>2023</v>
      </c>
    </row>
    <row r="1011" spans="1:7" x14ac:dyDescent="0.2">
      <c r="A1011" s="18">
        <v>45171.212789351855</v>
      </c>
      <c r="B1011" s="4">
        <v>3.66</v>
      </c>
      <c r="C1011" s="4">
        <v>1.2</v>
      </c>
      <c r="D1011" s="4">
        <f t="shared" si="46"/>
        <v>4.3920000000000003</v>
      </c>
      <c r="E1011" s="4">
        <f t="shared" si="48"/>
        <v>170.04160000000002</v>
      </c>
      <c r="F1011" s="4">
        <f t="shared" si="47"/>
        <v>12.261600000000016</v>
      </c>
      <c r="G1011" s="12">
        <v>2023</v>
      </c>
    </row>
    <row r="1012" spans="1:7" x14ac:dyDescent="0.2">
      <c r="A1012" s="18">
        <v>45171.213379629633</v>
      </c>
      <c r="B1012" s="4">
        <v>3.67</v>
      </c>
      <c r="C1012" s="4">
        <v>1.2</v>
      </c>
      <c r="D1012" s="4">
        <f t="shared" si="46"/>
        <v>4.4039999999999999</v>
      </c>
      <c r="E1012" s="4">
        <f t="shared" si="48"/>
        <v>170.05360000000002</v>
      </c>
      <c r="F1012" s="4">
        <f t="shared" si="47"/>
        <v>12.273600000000016</v>
      </c>
      <c r="G1012" s="12">
        <v>2023</v>
      </c>
    </row>
    <row r="1013" spans="1:7" x14ac:dyDescent="0.2">
      <c r="A1013" s="18">
        <v>45171.213877314818</v>
      </c>
      <c r="B1013" s="4">
        <v>3.68</v>
      </c>
      <c r="C1013" s="4">
        <v>1.2</v>
      </c>
      <c r="D1013" s="4">
        <f t="shared" si="46"/>
        <v>4.4160000000000004</v>
      </c>
      <c r="E1013" s="4">
        <f t="shared" si="48"/>
        <v>170.06560000000002</v>
      </c>
      <c r="F1013" s="4">
        <f t="shared" si="47"/>
        <v>12.285600000000017</v>
      </c>
      <c r="G1013" s="12">
        <v>2023</v>
      </c>
    </row>
    <row r="1014" spans="1:7" x14ac:dyDescent="0.2">
      <c r="A1014" s="18">
        <v>45171.601527777777</v>
      </c>
      <c r="B1014" s="4">
        <v>3.69</v>
      </c>
      <c r="C1014" s="4">
        <v>1.2</v>
      </c>
      <c r="D1014" s="4">
        <f t="shared" si="46"/>
        <v>4.4279999999999999</v>
      </c>
      <c r="E1014" s="4">
        <f t="shared" si="48"/>
        <v>170.07760000000002</v>
      </c>
      <c r="F1014" s="4">
        <f t="shared" si="47"/>
        <v>12.297600000000017</v>
      </c>
      <c r="G1014" s="12">
        <v>2023</v>
      </c>
    </row>
    <row r="1015" spans="1:7" x14ac:dyDescent="0.2">
      <c r="A1015" s="18">
        <v>45171.603356481479</v>
      </c>
      <c r="B1015" s="4">
        <v>3.7</v>
      </c>
      <c r="C1015" s="4">
        <v>1.2</v>
      </c>
      <c r="D1015" s="4">
        <f t="shared" si="46"/>
        <v>4.4400000000000004</v>
      </c>
      <c r="E1015" s="4">
        <f t="shared" si="48"/>
        <v>170.08960000000002</v>
      </c>
      <c r="F1015" s="4">
        <f t="shared" si="47"/>
        <v>12.309600000000017</v>
      </c>
      <c r="G1015" s="12">
        <v>2023</v>
      </c>
    </row>
    <row r="1016" spans="1:7" x14ac:dyDescent="0.2">
      <c r="A1016" s="18">
        <v>45171.607604166667</v>
      </c>
      <c r="B1016" s="4">
        <v>3.71</v>
      </c>
      <c r="C1016" s="4">
        <v>1.2</v>
      </c>
      <c r="D1016" s="4">
        <f t="shared" si="46"/>
        <v>4.452</v>
      </c>
      <c r="E1016" s="4">
        <f t="shared" si="48"/>
        <v>170.10160000000002</v>
      </c>
      <c r="F1016" s="4">
        <f t="shared" si="47"/>
        <v>12.321600000000018</v>
      </c>
      <c r="G1016" s="12">
        <v>2023</v>
      </c>
    </row>
    <row r="1017" spans="1:7" x14ac:dyDescent="0.2">
      <c r="A1017" s="18">
        <v>45171.60864583333</v>
      </c>
      <c r="B1017" s="4">
        <v>3.72</v>
      </c>
      <c r="C1017" s="4">
        <v>1.2</v>
      </c>
      <c r="D1017" s="4">
        <f t="shared" ref="D1017:D1080" si="49">B1017*C1017</f>
        <v>4.4640000000000004</v>
      </c>
      <c r="E1017" s="4">
        <f t="shared" si="48"/>
        <v>170.11360000000002</v>
      </c>
      <c r="F1017" s="4">
        <f t="shared" si="47"/>
        <v>12.333600000000018</v>
      </c>
      <c r="G1017" s="12">
        <v>2023</v>
      </c>
    </row>
    <row r="1018" spans="1:7" x14ac:dyDescent="0.2">
      <c r="A1018" s="18">
        <v>45171.610069444447</v>
      </c>
      <c r="B1018" s="4">
        <v>3.73</v>
      </c>
      <c r="C1018" s="4">
        <v>1.2</v>
      </c>
      <c r="D1018" s="4">
        <f t="shared" si="49"/>
        <v>4.476</v>
      </c>
      <c r="E1018" s="4">
        <f t="shared" si="48"/>
        <v>170.12560000000002</v>
      </c>
      <c r="F1018" s="4">
        <f t="shared" si="47"/>
        <v>12.345600000000019</v>
      </c>
      <c r="G1018" s="12">
        <v>2023</v>
      </c>
    </row>
    <row r="1019" spans="1:7" x14ac:dyDescent="0.2">
      <c r="A1019" s="18">
        <v>45171.611631944441</v>
      </c>
      <c r="B1019" s="4">
        <v>3.74</v>
      </c>
      <c r="C1019" s="4">
        <v>1.2</v>
      </c>
      <c r="D1019" s="4">
        <f t="shared" si="49"/>
        <v>4.4880000000000004</v>
      </c>
      <c r="E1019" s="4">
        <f t="shared" si="48"/>
        <v>170.13760000000002</v>
      </c>
      <c r="F1019" s="4">
        <f t="shared" si="47"/>
        <v>12.357600000000019</v>
      </c>
      <c r="G1019" s="12">
        <v>2023</v>
      </c>
    </row>
    <row r="1020" spans="1:7" x14ac:dyDescent="0.2">
      <c r="A1020" s="18">
        <v>45171.614398148151</v>
      </c>
      <c r="B1020" s="4">
        <v>3.75</v>
      </c>
      <c r="C1020" s="4">
        <v>1.2</v>
      </c>
      <c r="D1020" s="4">
        <f t="shared" si="49"/>
        <v>4.5</v>
      </c>
      <c r="E1020" s="4">
        <f t="shared" si="48"/>
        <v>170.14960000000002</v>
      </c>
      <c r="F1020" s="4">
        <f t="shared" si="47"/>
        <v>12.36960000000002</v>
      </c>
      <c r="G1020" s="12">
        <v>2023</v>
      </c>
    </row>
    <row r="1021" spans="1:7" x14ac:dyDescent="0.2">
      <c r="A1021" s="18">
        <v>45171.644085648149</v>
      </c>
      <c r="B1021" s="4">
        <v>3.76</v>
      </c>
      <c r="C1021" s="4">
        <v>1.2</v>
      </c>
      <c r="D1021" s="4">
        <f t="shared" si="49"/>
        <v>4.5119999999999996</v>
      </c>
      <c r="E1021" s="4">
        <f t="shared" si="48"/>
        <v>170.16160000000002</v>
      </c>
      <c r="F1021" s="4">
        <f t="shared" si="47"/>
        <v>12.38160000000002</v>
      </c>
      <c r="G1021" s="12">
        <v>2023</v>
      </c>
    </row>
    <row r="1022" spans="1:7" x14ac:dyDescent="0.2">
      <c r="A1022" s="18">
        <v>45171.647152777776</v>
      </c>
      <c r="B1022" s="4">
        <v>3.77</v>
      </c>
      <c r="C1022" s="4">
        <v>1.2</v>
      </c>
      <c r="D1022" s="4">
        <f t="shared" si="49"/>
        <v>4.524</v>
      </c>
      <c r="E1022" s="4">
        <f t="shared" si="48"/>
        <v>170.17360000000002</v>
      </c>
      <c r="F1022" s="4">
        <f t="shared" si="47"/>
        <v>12.393600000000021</v>
      </c>
      <c r="G1022" s="12">
        <v>2023</v>
      </c>
    </row>
    <row r="1023" spans="1:7" x14ac:dyDescent="0.2">
      <c r="A1023" s="18">
        <v>45171.651446759257</v>
      </c>
      <c r="B1023" s="4">
        <v>3.78</v>
      </c>
      <c r="C1023" s="4">
        <v>1.2</v>
      </c>
      <c r="D1023" s="4">
        <f t="shared" si="49"/>
        <v>4.5359999999999996</v>
      </c>
      <c r="E1023" s="4">
        <f t="shared" si="48"/>
        <v>170.18560000000002</v>
      </c>
      <c r="F1023" s="4">
        <f t="shared" si="47"/>
        <v>12.405600000000021</v>
      </c>
      <c r="G1023" s="12">
        <v>2023</v>
      </c>
    </row>
    <row r="1024" spans="1:7" x14ac:dyDescent="0.2">
      <c r="A1024" s="18">
        <v>45171.666087962964</v>
      </c>
      <c r="B1024" s="4">
        <v>3.79</v>
      </c>
      <c r="C1024" s="4">
        <v>1.2</v>
      </c>
      <c r="D1024" s="4">
        <f t="shared" si="49"/>
        <v>4.548</v>
      </c>
      <c r="E1024" s="4">
        <f t="shared" si="48"/>
        <v>170.19760000000002</v>
      </c>
      <c r="F1024" s="4">
        <f t="shared" si="47"/>
        <v>12.417600000000022</v>
      </c>
      <c r="G1024" s="12">
        <v>2023</v>
      </c>
    </row>
    <row r="1025" spans="1:7" x14ac:dyDescent="0.2">
      <c r="A1025" s="18">
        <v>45171.676759259259</v>
      </c>
      <c r="B1025" s="4">
        <v>3.8</v>
      </c>
      <c r="C1025" s="4">
        <v>1.2</v>
      </c>
      <c r="D1025" s="4">
        <f t="shared" si="49"/>
        <v>4.5599999999999996</v>
      </c>
      <c r="E1025" s="4">
        <f t="shared" si="48"/>
        <v>170.20960000000002</v>
      </c>
      <c r="F1025" s="4">
        <f t="shared" si="47"/>
        <v>12.429600000000022</v>
      </c>
      <c r="G1025" s="12">
        <v>2023</v>
      </c>
    </row>
    <row r="1026" spans="1:7" x14ac:dyDescent="0.2">
      <c r="A1026" s="18">
        <v>45171.718333333331</v>
      </c>
      <c r="B1026" s="4">
        <v>3.81</v>
      </c>
      <c r="C1026" s="4">
        <v>1.2</v>
      </c>
      <c r="D1026" s="4">
        <f t="shared" si="49"/>
        <v>4.5720000000000001</v>
      </c>
      <c r="E1026" s="4">
        <f t="shared" si="48"/>
        <v>170.22160000000002</v>
      </c>
      <c r="F1026" s="4">
        <f t="shared" si="47"/>
        <v>12.441600000000022</v>
      </c>
      <c r="G1026" s="12">
        <v>2023</v>
      </c>
    </row>
    <row r="1027" spans="1:7" x14ac:dyDescent="0.2">
      <c r="A1027" s="18">
        <v>45171.725868055553</v>
      </c>
      <c r="B1027" s="4">
        <v>3.82</v>
      </c>
      <c r="C1027" s="4">
        <v>1.2</v>
      </c>
      <c r="D1027" s="4">
        <f t="shared" si="49"/>
        <v>4.5839999999999996</v>
      </c>
      <c r="E1027" s="4">
        <f t="shared" si="48"/>
        <v>170.23360000000002</v>
      </c>
      <c r="F1027" s="4">
        <f t="shared" ref="F1027:F1090" si="50">E1027-157.78</f>
        <v>12.453600000000023</v>
      </c>
      <c r="G1027" s="12">
        <v>2023</v>
      </c>
    </row>
    <row r="1028" spans="1:7" x14ac:dyDescent="0.2">
      <c r="A1028" s="18">
        <v>45171.734849537039</v>
      </c>
      <c r="B1028" s="4">
        <v>3.83</v>
      </c>
      <c r="C1028" s="4">
        <v>1.2</v>
      </c>
      <c r="D1028" s="4">
        <f t="shared" si="49"/>
        <v>4.5960000000000001</v>
      </c>
      <c r="E1028" s="4">
        <f t="shared" si="48"/>
        <v>170.24560000000002</v>
      </c>
      <c r="F1028" s="4">
        <f t="shared" si="50"/>
        <v>12.465600000000023</v>
      </c>
      <c r="G1028" s="12">
        <v>2023</v>
      </c>
    </row>
    <row r="1029" spans="1:7" x14ac:dyDescent="0.2">
      <c r="A1029" s="18">
        <v>45171.739861111113</v>
      </c>
      <c r="B1029" s="4">
        <v>3.84</v>
      </c>
      <c r="C1029" s="4">
        <v>1.2</v>
      </c>
      <c r="D1029" s="4">
        <f t="shared" si="49"/>
        <v>4.6079999999999997</v>
      </c>
      <c r="E1029" s="4">
        <f t="shared" si="48"/>
        <v>170.25760000000002</v>
      </c>
      <c r="F1029" s="4">
        <f t="shared" si="50"/>
        <v>12.477600000000024</v>
      </c>
      <c r="G1029" s="12">
        <v>2023</v>
      </c>
    </row>
    <row r="1030" spans="1:7" x14ac:dyDescent="0.2">
      <c r="A1030" s="18">
        <v>45179.475555555553</v>
      </c>
      <c r="B1030" s="4">
        <v>3.85</v>
      </c>
      <c r="C1030" s="4">
        <v>1.2</v>
      </c>
      <c r="D1030" s="4">
        <f t="shared" si="49"/>
        <v>4.62</v>
      </c>
      <c r="E1030" s="4">
        <f t="shared" ref="E1030:E1093" si="51">D1030+$E$644</f>
        <v>170.26960000000003</v>
      </c>
      <c r="F1030" s="4">
        <f t="shared" si="50"/>
        <v>12.489600000000024</v>
      </c>
      <c r="G1030" s="12">
        <v>2023</v>
      </c>
    </row>
    <row r="1031" spans="1:7" x14ac:dyDescent="0.2">
      <c r="A1031" s="18">
        <v>45179.476990740739</v>
      </c>
      <c r="B1031" s="4">
        <v>3.86</v>
      </c>
      <c r="C1031" s="4">
        <v>1.2</v>
      </c>
      <c r="D1031" s="4">
        <f t="shared" si="49"/>
        <v>4.6319999999999997</v>
      </c>
      <c r="E1031" s="4">
        <f t="shared" si="51"/>
        <v>170.28160000000003</v>
      </c>
      <c r="F1031" s="4">
        <f t="shared" si="50"/>
        <v>12.501600000000025</v>
      </c>
      <c r="G1031" s="12">
        <v>2023</v>
      </c>
    </row>
    <row r="1032" spans="1:7" x14ac:dyDescent="0.2">
      <c r="A1032" s="18">
        <v>45179.477476851855</v>
      </c>
      <c r="B1032" s="4">
        <v>3.87</v>
      </c>
      <c r="C1032" s="4">
        <v>1.2</v>
      </c>
      <c r="D1032" s="4">
        <f t="shared" si="49"/>
        <v>4.6440000000000001</v>
      </c>
      <c r="E1032" s="4">
        <f t="shared" si="51"/>
        <v>170.29360000000003</v>
      </c>
      <c r="F1032" s="4">
        <f t="shared" si="50"/>
        <v>12.513600000000025</v>
      </c>
      <c r="G1032" s="12">
        <v>2023</v>
      </c>
    </row>
    <row r="1033" spans="1:7" x14ac:dyDescent="0.2">
      <c r="A1033" s="18">
        <v>45179.477847222224</v>
      </c>
      <c r="B1033" s="4">
        <v>3.88</v>
      </c>
      <c r="C1033" s="4">
        <v>1.2</v>
      </c>
      <c r="D1033" s="4">
        <f t="shared" si="49"/>
        <v>4.6559999999999997</v>
      </c>
      <c r="E1033" s="4">
        <f t="shared" si="51"/>
        <v>170.30560000000003</v>
      </c>
      <c r="F1033" s="4">
        <f t="shared" si="50"/>
        <v>12.525600000000026</v>
      </c>
      <c r="G1033" s="12">
        <v>2023</v>
      </c>
    </row>
    <row r="1034" spans="1:7" x14ac:dyDescent="0.2">
      <c r="A1034" s="18">
        <v>45179.478136574071</v>
      </c>
      <c r="B1034" s="4">
        <v>3.89</v>
      </c>
      <c r="C1034" s="4">
        <v>1.2</v>
      </c>
      <c r="D1034" s="4">
        <f t="shared" si="49"/>
        <v>4.6680000000000001</v>
      </c>
      <c r="E1034" s="4">
        <f t="shared" si="51"/>
        <v>170.31760000000003</v>
      </c>
      <c r="F1034" s="4">
        <f t="shared" si="50"/>
        <v>12.537600000000026</v>
      </c>
      <c r="G1034" s="12">
        <v>2023</v>
      </c>
    </row>
    <row r="1035" spans="1:7" x14ac:dyDescent="0.2">
      <c r="A1035" s="18">
        <v>45179.478379629632</v>
      </c>
      <c r="B1035" s="4">
        <v>3.9</v>
      </c>
      <c r="C1035" s="4">
        <v>1.2</v>
      </c>
      <c r="D1035" s="4">
        <f t="shared" si="49"/>
        <v>4.68</v>
      </c>
      <c r="E1035" s="4">
        <f t="shared" si="51"/>
        <v>170.32960000000003</v>
      </c>
      <c r="F1035" s="4">
        <f t="shared" si="50"/>
        <v>12.549600000000027</v>
      </c>
      <c r="G1035" s="12">
        <v>2023</v>
      </c>
    </row>
    <row r="1036" spans="1:7" x14ac:dyDescent="0.2">
      <c r="A1036" s="18">
        <v>45179.478715277779</v>
      </c>
      <c r="B1036" s="4">
        <v>3.91</v>
      </c>
      <c r="C1036" s="4">
        <v>1.2</v>
      </c>
      <c r="D1036" s="4">
        <f t="shared" si="49"/>
        <v>4.6920000000000002</v>
      </c>
      <c r="E1036" s="4">
        <f t="shared" si="51"/>
        <v>170.34160000000003</v>
      </c>
      <c r="F1036" s="4">
        <f t="shared" si="50"/>
        <v>12.561600000000027</v>
      </c>
      <c r="G1036" s="12">
        <v>2023</v>
      </c>
    </row>
    <row r="1037" spans="1:7" x14ac:dyDescent="0.2">
      <c r="A1037" s="18">
        <v>45179.478993055556</v>
      </c>
      <c r="B1037" s="4">
        <v>3.92</v>
      </c>
      <c r="C1037" s="4">
        <v>1.2</v>
      </c>
      <c r="D1037" s="4">
        <f t="shared" si="49"/>
        <v>4.7039999999999997</v>
      </c>
      <c r="E1037" s="4">
        <f t="shared" si="51"/>
        <v>170.35360000000003</v>
      </c>
      <c r="F1037" s="4">
        <f t="shared" si="50"/>
        <v>12.573600000000027</v>
      </c>
      <c r="G1037" s="12">
        <v>2023</v>
      </c>
    </row>
    <row r="1038" spans="1:7" x14ac:dyDescent="0.2">
      <c r="A1038" s="18">
        <v>45179.479351851849</v>
      </c>
      <c r="B1038" s="4">
        <v>3.93</v>
      </c>
      <c r="C1038" s="4">
        <v>1.2</v>
      </c>
      <c r="D1038" s="4">
        <f t="shared" si="49"/>
        <v>4.7160000000000002</v>
      </c>
      <c r="E1038" s="4">
        <f t="shared" si="51"/>
        <v>170.36560000000003</v>
      </c>
      <c r="F1038" s="4">
        <f t="shared" si="50"/>
        <v>12.585600000000028</v>
      </c>
      <c r="G1038" s="12">
        <v>2023</v>
      </c>
    </row>
    <row r="1039" spans="1:7" x14ac:dyDescent="0.2">
      <c r="A1039" s="18">
        <v>45179.47965277778</v>
      </c>
      <c r="B1039" s="4">
        <v>3.94</v>
      </c>
      <c r="C1039" s="4">
        <v>1.2</v>
      </c>
      <c r="D1039" s="4">
        <f t="shared" si="49"/>
        <v>4.7279999999999998</v>
      </c>
      <c r="E1039" s="4">
        <f t="shared" si="51"/>
        <v>170.37760000000003</v>
      </c>
      <c r="F1039" s="4">
        <f t="shared" si="50"/>
        <v>12.597600000000028</v>
      </c>
      <c r="G1039" s="12">
        <v>2023</v>
      </c>
    </row>
    <row r="1040" spans="1:7" x14ac:dyDescent="0.2">
      <c r="A1040" s="18">
        <v>45179.48027777778</v>
      </c>
      <c r="B1040" s="4">
        <v>3.95</v>
      </c>
      <c r="C1040" s="4">
        <v>1.2</v>
      </c>
      <c r="D1040" s="4">
        <f t="shared" si="49"/>
        <v>4.74</v>
      </c>
      <c r="E1040" s="4">
        <f t="shared" si="51"/>
        <v>170.38960000000003</v>
      </c>
      <c r="F1040" s="4">
        <f t="shared" si="50"/>
        <v>12.609600000000029</v>
      </c>
      <c r="G1040" s="12">
        <v>2023</v>
      </c>
    </row>
    <row r="1041" spans="1:7" x14ac:dyDescent="0.2">
      <c r="A1041" s="18">
        <v>45179.480694444443</v>
      </c>
      <c r="B1041" s="4">
        <v>3.96</v>
      </c>
      <c r="C1041" s="4">
        <v>1.2</v>
      </c>
      <c r="D1041" s="4">
        <f t="shared" si="49"/>
        <v>4.7519999999999998</v>
      </c>
      <c r="E1041" s="4">
        <f t="shared" si="51"/>
        <v>170.40160000000003</v>
      </c>
      <c r="F1041" s="4">
        <f t="shared" si="50"/>
        <v>12.621600000000029</v>
      </c>
      <c r="G1041" s="12">
        <v>2023</v>
      </c>
    </row>
    <row r="1042" spans="1:7" x14ac:dyDescent="0.2">
      <c r="A1042" s="18">
        <v>45179.481296296297</v>
      </c>
      <c r="B1042" s="4">
        <v>3.97</v>
      </c>
      <c r="C1042" s="4">
        <v>1.2</v>
      </c>
      <c r="D1042" s="4">
        <f t="shared" si="49"/>
        <v>4.7640000000000002</v>
      </c>
      <c r="E1042" s="4">
        <f t="shared" si="51"/>
        <v>170.41360000000003</v>
      </c>
      <c r="F1042" s="4">
        <f t="shared" si="50"/>
        <v>12.63360000000003</v>
      </c>
      <c r="G1042" s="12">
        <v>2023</v>
      </c>
    </row>
    <row r="1043" spans="1:7" x14ac:dyDescent="0.2">
      <c r="A1043" s="18">
        <v>45179.482175925928</v>
      </c>
      <c r="B1043" s="4">
        <v>3.98</v>
      </c>
      <c r="C1043" s="4">
        <v>1.2</v>
      </c>
      <c r="D1043" s="4">
        <f t="shared" si="49"/>
        <v>4.7759999999999998</v>
      </c>
      <c r="E1043" s="4">
        <f t="shared" si="51"/>
        <v>170.42560000000003</v>
      </c>
      <c r="F1043" s="4">
        <f t="shared" si="50"/>
        <v>12.64560000000003</v>
      </c>
      <c r="G1043" s="12">
        <v>2023</v>
      </c>
    </row>
    <row r="1044" spans="1:7" x14ac:dyDescent="0.2">
      <c r="A1044" s="18">
        <v>45179.482708333337</v>
      </c>
      <c r="B1044" s="4">
        <v>3.99</v>
      </c>
      <c r="C1044" s="4">
        <v>1.2</v>
      </c>
      <c r="D1044" s="4">
        <f t="shared" si="49"/>
        <v>4.7880000000000003</v>
      </c>
      <c r="E1044" s="4">
        <f t="shared" si="51"/>
        <v>170.43760000000003</v>
      </c>
      <c r="F1044" s="4">
        <f t="shared" si="50"/>
        <v>12.657600000000031</v>
      </c>
      <c r="G1044" s="12">
        <v>2023</v>
      </c>
    </row>
    <row r="1045" spans="1:7" x14ac:dyDescent="0.2">
      <c r="A1045" s="18">
        <v>45179.483298611114</v>
      </c>
      <c r="B1045" s="4">
        <v>4</v>
      </c>
      <c r="C1045" s="4">
        <v>1.2</v>
      </c>
      <c r="D1045" s="4">
        <f t="shared" si="49"/>
        <v>4.8</v>
      </c>
      <c r="E1045" s="4">
        <f t="shared" si="51"/>
        <v>170.44960000000003</v>
      </c>
      <c r="F1045" s="4">
        <f t="shared" si="50"/>
        <v>12.669600000000031</v>
      </c>
      <c r="G1045" s="12">
        <v>2023</v>
      </c>
    </row>
    <row r="1046" spans="1:7" x14ac:dyDescent="0.2">
      <c r="A1046" s="18">
        <v>45179.7734837963</v>
      </c>
      <c r="B1046" s="4">
        <v>4.01</v>
      </c>
      <c r="C1046" s="4">
        <v>1.2</v>
      </c>
      <c r="D1046" s="4">
        <f t="shared" si="49"/>
        <v>4.8119999999999994</v>
      </c>
      <c r="E1046" s="4">
        <f t="shared" si="51"/>
        <v>170.46160000000003</v>
      </c>
      <c r="F1046" s="4">
        <f t="shared" si="50"/>
        <v>12.681600000000032</v>
      </c>
      <c r="G1046" s="12">
        <v>2023</v>
      </c>
    </row>
    <row r="1047" spans="1:7" x14ac:dyDescent="0.2">
      <c r="A1047" s="18">
        <v>45179.842164351852</v>
      </c>
      <c r="B1047" s="4">
        <v>4.0199999999999996</v>
      </c>
      <c r="C1047" s="4">
        <v>1.2</v>
      </c>
      <c r="D1047" s="4">
        <f t="shared" si="49"/>
        <v>4.823999999999999</v>
      </c>
      <c r="E1047" s="4">
        <f t="shared" si="51"/>
        <v>170.47360000000003</v>
      </c>
      <c r="F1047" s="4">
        <f t="shared" si="50"/>
        <v>12.693600000000032</v>
      </c>
      <c r="G1047" s="12">
        <v>2023</v>
      </c>
    </row>
    <row r="1048" spans="1:7" x14ac:dyDescent="0.2">
      <c r="A1048" s="18">
        <v>45179.878229166665</v>
      </c>
      <c r="B1048" s="4">
        <v>4.03</v>
      </c>
      <c r="C1048" s="4">
        <v>1.2</v>
      </c>
      <c r="D1048" s="4">
        <f t="shared" si="49"/>
        <v>4.8360000000000003</v>
      </c>
      <c r="E1048" s="4">
        <f t="shared" si="51"/>
        <v>170.48560000000003</v>
      </c>
      <c r="F1048" s="4">
        <f t="shared" si="50"/>
        <v>12.705600000000032</v>
      </c>
      <c r="G1048" s="12">
        <v>2023</v>
      </c>
    </row>
    <row r="1049" spans="1:7" x14ac:dyDescent="0.2">
      <c r="A1049" s="18">
        <v>45181.425173611111</v>
      </c>
      <c r="B1049" s="4">
        <v>4.04</v>
      </c>
      <c r="C1049" s="4">
        <v>1.2</v>
      </c>
      <c r="D1049" s="4">
        <f t="shared" si="49"/>
        <v>4.8479999999999999</v>
      </c>
      <c r="E1049" s="4">
        <f t="shared" si="51"/>
        <v>170.49760000000003</v>
      </c>
      <c r="F1049" s="4">
        <f t="shared" si="50"/>
        <v>12.717600000000033</v>
      </c>
      <c r="G1049" s="12">
        <v>2023</v>
      </c>
    </row>
    <row r="1050" spans="1:7" x14ac:dyDescent="0.2">
      <c r="A1050" s="18">
        <v>45181.433009259257</v>
      </c>
      <c r="B1050" s="4">
        <v>4.05</v>
      </c>
      <c r="C1050" s="4">
        <v>1.2</v>
      </c>
      <c r="D1050" s="4">
        <f t="shared" si="49"/>
        <v>4.8599999999999994</v>
      </c>
      <c r="E1050" s="4">
        <f t="shared" si="51"/>
        <v>170.50960000000003</v>
      </c>
      <c r="F1050" s="4">
        <f t="shared" si="50"/>
        <v>12.729600000000033</v>
      </c>
      <c r="G1050" s="12">
        <v>2023</v>
      </c>
    </row>
    <row r="1051" spans="1:7" x14ac:dyDescent="0.2">
      <c r="A1051" s="18">
        <v>45181.437789351854</v>
      </c>
      <c r="B1051" s="4">
        <v>4.0599999999999996</v>
      </c>
      <c r="C1051" s="4">
        <v>1.2</v>
      </c>
      <c r="D1051" s="4">
        <f t="shared" si="49"/>
        <v>4.871999999999999</v>
      </c>
      <c r="E1051" s="4">
        <f t="shared" si="51"/>
        <v>170.52160000000001</v>
      </c>
      <c r="F1051" s="4">
        <f t="shared" si="50"/>
        <v>12.741600000000005</v>
      </c>
      <c r="G1051" s="12">
        <v>2023</v>
      </c>
    </row>
    <row r="1052" spans="1:7" x14ac:dyDescent="0.2">
      <c r="A1052" s="18">
        <v>45181.439837962964</v>
      </c>
      <c r="B1052" s="4">
        <v>4.07</v>
      </c>
      <c r="C1052" s="4">
        <v>1.2</v>
      </c>
      <c r="D1052" s="4">
        <f t="shared" si="49"/>
        <v>4.8840000000000003</v>
      </c>
      <c r="E1052" s="4">
        <f t="shared" si="51"/>
        <v>170.53360000000004</v>
      </c>
      <c r="F1052" s="4">
        <f t="shared" si="50"/>
        <v>12.753600000000034</v>
      </c>
      <c r="G1052" s="12">
        <v>2023</v>
      </c>
    </row>
    <row r="1053" spans="1:7" x14ac:dyDescent="0.2">
      <c r="A1053" s="18">
        <v>45181.441284722219</v>
      </c>
      <c r="B1053" s="4">
        <v>4.08</v>
      </c>
      <c r="C1053" s="4">
        <v>1.2</v>
      </c>
      <c r="D1053" s="4">
        <f t="shared" si="49"/>
        <v>4.8959999999999999</v>
      </c>
      <c r="E1053" s="4">
        <f t="shared" si="51"/>
        <v>170.54560000000001</v>
      </c>
      <c r="F1053" s="4">
        <f t="shared" si="50"/>
        <v>12.765600000000006</v>
      </c>
      <c r="G1053" s="12">
        <v>2023</v>
      </c>
    </row>
    <row r="1054" spans="1:7" x14ac:dyDescent="0.2">
      <c r="A1054" s="18">
        <v>45181.444664351853</v>
      </c>
      <c r="B1054" s="4">
        <v>4.09</v>
      </c>
      <c r="C1054" s="4">
        <v>1.2</v>
      </c>
      <c r="D1054" s="4">
        <f t="shared" si="49"/>
        <v>4.9079999999999995</v>
      </c>
      <c r="E1054" s="4">
        <f t="shared" si="51"/>
        <v>170.55760000000001</v>
      </c>
      <c r="F1054" s="4">
        <f t="shared" si="50"/>
        <v>12.777600000000007</v>
      </c>
      <c r="G1054" s="12">
        <v>2023</v>
      </c>
    </row>
    <row r="1055" spans="1:7" x14ac:dyDescent="0.2">
      <c r="A1055" s="18">
        <v>45181.446817129632</v>
      </c>
      <c r="B1055" s="4">
        <v>4.0999999999999996</v>
      </c>
      <c r="C1055" s="4">
        <v>1.2</v>
      </c>
      <c r="D1055" s="4">
        <f t="shared" si="49"/>
        <v>4.919999999999999</v>
      </c>
      <c r="E1055" s="4">
        <f t="shared" si="51"/>
        <v>170.56960000000001</v>
      </c>
      <c r="F1055" s="4">
        <f t="shared" si="50"/>
        <v>12.789600000000007</v>
      </c>
      <c r="G1055" s="12">
        <v>2023</v>
      </c>
    </row>
    <row r="1056" spans="1:7" x14ac:dyDescent="0.2">
      <c r="A1056" s="18">
        <v>45181.454016203701</v>
      </c>
      <c r="B1056" s="4">
        <v>4.1100000000000003</v>
      </c>
      <c r="C1056" s="4">
        <v>1.2</v>
      </c>
      <c r="D1056" s="4">
        <f t="shared" si="49"/>
        <v>4.9320000000000004</v>
      </c>
      <c r="E1056" s="4">
        <f t="shared" si="51"/>
        <v>170.58160000000001</v>
      </c>
      <c r="F1056" s="4">
        <f t="shared" si="50"/>
        <v>12.801600000000008</v>
      </c>
      <c r="G1056" s="12">
        <v>2023</v>
      </c>
    </row>
    <row r="1057" spans="1:7" x14ac:dyDescent="0.2">
      <c r="A1057" s="18">
        <v>45181.464224537034</v>
      </c>
      <c r="B1057" s="4">
        <v>4.12</v>
      </c>
      <c r="C1057" s="4">
        <v>1.2</v>
      </c>
      <c r="D1057" s="4">
        <f t="shared" si="49"/>
        <v>4.944</v>
      </c>
      <c r="E1057" s="4">
        <f t="shared" si="51"/>
        <v>170.59360000000001</v>
      </c>
      <c r="F1057" s="4">
        <f t="shared" si="50"/>
        <v>12.813600000000008</v>
      </c>
      <c r="G1057" s="12">
        <v>2023</v>
      </c>
    </row>
    <row r="1058" spans="1:7" x14ac:dyDescent="0.2">
      <c r="A1058" s="18">
        <v>45181.467905092592</v>
      </c>
      <c r="B1058" s="4">
        <v>4.13</v>
      </c>
      <c r="C1058" s="4">
        <v>1.2</v>
      </c>
      <c r="D1058" s="4">
        <f t="shared" si="49"/>
        <v>4.9559999999999995</v>
      </c>
      <c r="E1058" s="4">
        <f t="shared" si="51"/>
        <v>170.60560000000001</v>
      </c>
      <c r="F1058" s="4">
        <f t="shared" si="50"/>
        <v>12.825600000000009</v>
      </c>
      <c r="G1058" s="12">
        <v>2023</v>
      </c>
    </row>
    <row r="1059" spans="1:7" x14ac:dyDescent="0.2">
      <c r="A1059" s="18">
        <v>45181.468831018516</v>
      </c>
      <c r="B1059" s="4">
        <v>4.1399999999999997</v>
      </c>
      <c r="C1059" s="4">
        <v>1.2</v>
      </c>
      <c r="D1059" s="4">
        <f t="shared" si="49"/>
        <v>4.9679999999999991</v>
      </c>
      <c r="E1059" s="4">
        <f t="shared" si="51"/>
        <v>170.61760000000001</v>
      </c>
      <c r="F1059" s="4">
        <f t="shared" si="50"/>
        <v>12.837600000000009</v>
      </c>
      <c r="G1059" s="12">
        <v>2023</v>
      </c>
    </row>
    <row r="1060" spans="1:7" x14ac:dyDescent="0.2">
      <c r="A1060" s="18">
        <v>45181.469780092593</v>
      </c>
      <c r="B1060" s="4">
        <v>4.1500000000000004</v>
      </c>
      <c r="C1060" s="4">
        <v>1.2</v>
      </c>
      <c r="D1060" s="4">
        <f t="shared" si="49"/>
        <v>4.9800000000000004</v>
      </c>
      <c r="E1060" s="4">
        <f t="shared" si="51"/>
        <v>170.62960000000001</v>
      </c>
      <c r="F1060" s="4">
        <f t="shared" si="50"/>
        <v>12.849600000000009</v>
      </c>
      <c r="G1060" s="12">
        <v>2023</v>
      </c>
    </row>
    <row r="1061" spans="1:7" x14ac:dyDescent="0.2">
      <c r="A1061" s="18">
        <v>45181.470266203702</v>
      </c>
      <c r="B1061" s="4">
        <v>4.16</v>
      </c>
      <c r="C1061" s="4">
        <v>1.2</v>
      </c>
      <c r="D1061" s="4">
        <f t="shared" si="49"/>
        <v>4.992</v>
      </c>
      <c r="E1061" s="4">
        <f t="shared" si="51"/>
        <v>170.64160000000001</v>
      </c>
      <c r="F1061" s="4">
        <f t="shared" si="50"/>
        <v>12.86160000000001</v>
      </c>
      <c r="G1061" s="12">
        <v>2023</v>
      </c>
    </row>
    <row r="1062" spans="1:7" x14ac:dyDescent="0.2">
      <c r="A1062" s="18">
        <v>45181.470879629633</v>
      </c>
      <c r="B1062" s="4">
        <v>4.17</v>
      </c>
      <c r="C1062" s="4">
        <v>1.2</v>
      </c>
      <c r="D1062" s="4">
        <f t="shared" si="49"/>
        <v>5.0039999999999996</v>
      </c>
      <c r="E1062" s="4">
        <f t="shared" si="51"/>
        <v>170.65360000000001</v>
      </c>
      <c r="F1062" s="4">
        <f t="shared" si="50"/>
        <v>12.87360000000001</v>
      </c>
      <c r="G1062" s="12">
        <v>2023</v>
      </c>
    </row>
    <row r="1063" spans="1:7" x14ac:dyDescent="0.2">
      <c r="A1063" s="18">
        <v>45181.471435185187</v>
      </c>
      <c r="B1063" s="4">
        <v>4.18</v>
      </c>
      <c r="C1063" s="4">
        <v>1.2</v>
      </c>
      <c r="D1063" s="4">
        <f t="shared" si="49"/>
        <v>5.0159999999999991</v>
      </c>
      <c r="E1063" s="4">
        <f t="shared" si="51"/>
        <v>170.66560000000001</v>
      </c>
      <c r="F1063" s="4">
        <f t="shared" si="50"/>
        <v>12.885600000000011</v>
      </c>
      <c r="G1063" s="12">
        <v>2023</v>
      </c>
    </row>
    <row r="1064" spans="1:7" x14ac:dyDescent="0.2">
      <c r="A1064" s="18">
        <v>45181.472071759257</v>
      </c>
      <c r="B1064" s="4">
        <v>4.1900000000000004</v>
      </c>
      <c r="C1064" s="4">
        <v>1.2</v>
      </c>
      <c r="D1064" s="4">
        <f t="shared" si="49"/>
        <v>5.0280000000000005</v>
      </c>
      <c r="E1064" s="4">
        <f t="shared" si="51"/>
        <v>170.67760000000001</v>
      </c>
      <c r="F1064" s="4">
        <f t="shared" si="50"/>
        <v>12.897600000000011</v>
      </c>
      <c r="G1064" s="12">
        <v>2023</v>
      </c>
    </row>
    <row r="1065" spans="1:7" x14ac:dyDescent="0.2">
      <c r="A1065" s="18">
        <v>45181.47247685185</v>
      </c>
      <c r="B1065" s="4">
        <v>4.2</v>
      </c>
      <c r="C1065" s="4">
        <v>1.2</v>
      </c>
      <c r="D1065" s="4">
        <f t="shared" si="49"/>
        <v>5.04</v>
      </c>
      <c r="E1065" s="4">
        <f t="shared" si="51"/>
        <v>170.68960000000001</v>
      </c>
      <c r="F1065" s="4">
        <f t="shared" si="50"/>
        <v>12.909600000000012</v>
      </c>
      <c r="G1065" s="12">
        <v>2023</v>
      </c>
    </row>
    <row r="1066" spans="1:7" x14ac:dyDescent="0.2">
      <c r="A1066" s="18">
        <v>45181.472916666666</v>
      </c>
      <c r="B1066" s="4">
        <v>4.21</v>
      </c>
      <c r="C1066" s="4">
        <v>1.2</v>
      </c>
      <c r="D1066" s="4">
        <f t="shared" si="49"/>
        <v>5.0519999999999996</v>
      </c>
      <c r="E1066" s="4">
        <f t="shared" si="51"/>
        <v>170.70160000000001</v>
      </c>
      <c r="F1066" s="4">
        <f t="shared" si="50"/>
        <v>12.921600000000012</v>
      </c>
      <c r="G1066" s="12">
        <v>2023</v>
      </c>
    </row>
    <row r="1067" spans="1:7" x14ac:dyDescent="0.2">
      <c r="A1067" s="18">
        <v>45181.473310185182</v>
      </c>
      <c r="B1067" s="4">
        <v>4.22</v>
      </c>
      <c r="C1067" s="4">
        <v>1.2</v>
      </c>
      <c r="D1067" s="4">
        <f t="shared" si="49"/>
        <v>5.0639999999999992</v>
      </c>
      <c r="E1067" s="4">
        <f t="shared" si="51"/>
        <v>170.71360000000001</v>
      </c>
      <c r="F1067" s="4">
        <f t="shared" si="50"/>
        <v>12.933600000000013</v>
      </c>
      <c r="G1067" s="12">
        <v>2023</v>
      </c>
    </row>
    <row r="1068" spans="1:7" x14ac:dyDescent="0.2">
      <c r="A1068" s="18">
        <v>45181.47378472222</v>
      </c>
      <c r="B1068" s="4">
        <v>4.2300000000000004</v>
      </c>
      <c r="C1068" s="4">
        <v>1.2</v>
      </c>
      <c r="D1068" s="4">
        <f t="shared" si="49"/>
        <v>5.0760000000000005</v>
      </c>
      <c r="E1068" s="4">
        <f t="shared" si="51"/>
        <v>170.72560000000001</v>
      </c>
      <c r="F1068" s="4">
        <f t="shared" si="50"/>
        <v>12.945600000000013</v>
      </c>
      <c r="G1068" s="12">
        <v>2023</v>
      </c>
    </row>
    <row r="1069" spans="1:7" x14ac:dyDescent="0.2">
      <c r="A1069" s="18">
        <v>45181.474444444444</v>
      </c>
      <c r="B1069" s="4">
        <v>4.24</v>
      </c>
      <c r="C1069" s="4">
        <v>1.2</v>
      </c>
      <c r="D1069" s="4">
        <f t="shared" si="49"/>
        <v>5.0880000000000001</v>
      </c>
      <c r="E1069" s="4">
        <f t="shared" si="51"/>
        <v>170.73760000000001</v>
      </c>
      <c r="F1069" s="4">
        <f t="shared" si="50"/>
        <v>12.957600000000014</v>
      </c>
      <c r="G1069" s="12">
        <v>2023</v>
      </c>
    </row>
    <row r="1070" spans="1:7" x14ac:dyDescent="0.2">
      <c r="A1070" s="18">
        <v>45181.475393518522</v>
      </c>
      <c r="B1070" s="4">
        <v>4.25</v>
      </c>
      <c r="C1070" s="4">
        <v>1.2</v>
      </c>
      <c r="D1070" s="4">
        <f t="shared" si="49"/>
        <v>5.0999999999999996</v>
      </c>
      <c r="E1070" s="4">
        <f t="shared" si="51"/>
        <v>170.74960000000002</v>
      </c>
      <c r="F1070" s="4">
        <f t="shared" si="50"/>
        <v>12.969600000000014</v>
      </c>
      <c r="G1070" s="12">
        <v>2023</v>
      </c>
    </row>
    <row r="1071" spans="1:7" x14ac:dyDescent="0.2">
      <c r="A1071" s="18">
        <v>45181.475995370369</v>
      </c>
      <c r="B1071" s="4">
        <v>4.26</v>
      </c>
      <c r="C1071" s="4">
        <v>1.2</v>
      </c>
      <c r="D1071" s="4">
        <f t="shared" si="49"/>
        <v>5.1119999999999992</v>
      </c>
      <c r="E1071" s="4">
        <f t="shared" si="51"/>
        <v>170.76160000000002</v>
      </c>
      <c r="F1071" s="4">
        <f t="shared" si="50"/>
        <v>12.981600000000014</v>
      </c>
      <c r="G1071" s="12">
        <v>2023</v>
      </c>
    </row>
    <row r="1072" spans="1:7" x14ac:dyDescent="0.2">
      <c r="A1072" s="18">
        <v>45181.477210648147</v>
      </c>
      <c r="B1072" s="4">
        <v>4.2699999999999996</v>
      </c>
      <c r="C1072" s="4">
        <v>1.2</v>
      </c>
      <c r="D1072" s="4">
        <f t="shared" si="49"/>
        <v>5.1239999999999997</v>
      </c>
      <c r="E1072" s="4">
        <f t="shared" si="51"/>
        <v>170.77360000000002</v>
      </c>
      <c r="F1072" s="4">
        <f t="shared" si="50"/>
        <v>12.993600000000015</v>
      </c>
      <c r="G1072" s="12">
        <v>2023</v>
      </c>
    </row>
    <row r="1073" spans="1:7" x14ac:dyDescent="0.2">
      <c r="A1073" s="18">
        <v>45181.478958333333</v>
      </c>
      <c r="B1073" s="4">
        <v>4.28</v>
      </c>
      <c r="C1073" s="4">
        <v>1.2</v>
      </c>
      <c r="D1073" s="4">
        <f t="shared" si="49"/>
        <v>5.1360000000000001</v>
      </c>
      <c r="E1073" s="4">
        <f t="shared" si="51"/>
        <v>170.78560000000002</v>
      </c>
      <c r="F1073" s="4">
        <f t="shared" si="50"/>
        <v>13.005600000000015</v>
      </c>
      <c r="G1073" s="12">
        <v>2023</v>
      </c>
    </row>
    <row r="1074" spans="1:7" x14ac:dyDescent="0.2">
      <c r="A1074" s="18">
        <v>45181.479363425926</v>
      </c>
      <c r="B1074" s="4">
        <v>4.29</v>
      </c>
      <c r="C1074" s="4">
        <v>1.2</v>
      </c>
      <c r="D1074" s="4">
        <f t="shared" si="49"/>
        <v>5.1479999999999997</v>
      </c>
      <c r="E1074" s="4">
        <f t="shared" si="51"/>
        <v>170.79760000000002</v>
      </c>
      <c r="F1074" s="4">
        <f t="shared" si="50"/>
        <v>13.017600000000016</v>
      </c>
      <c r="G1074" s="12">
        <v>2023</v>
      </c>
    </row>
    <row r="1075" spans="1:7" x14ac:dyDescent="0.2">
      <c r="A1075" s="18">
        <v>45181.479571759257</v>
      </c>
      <c r="B1075" s="4">
        <v>4.3</v>
      </c>
      <c r="C1075" s="4">
        <v>1.2</v>
      </c>
      <c r="D1075" s="4">
        <f t="shared" si="49"/>
        <v>5.1599999999999993</v>
      </c>
      <c r="E1075" s="4">
        <f t="shared" si="51"/>
        <v>170.80960000000002</v>
      </c>
      <c r="F1075" s="4">
        <f t="shared" si="50"/>
        <v>13.029600000000016</v>
      </c>
      <c r="G1075" s="12">
        <v>2023</v>
      </c>
    </row>
    <row r="1076" spans="1:7" x14ac:dyDescent="0.2">
      <c r="A1076" s="18">
        <v>45181.479826388888</v>
      </c>
      <c r="B1076" s="4">
        <v>4.3099999999999996</v>
      </c>
      <c r="C1076" s="4">
        <v>1.2</v>
      </c>
      <c r="D1076" s="4">
        <f t="shared" si="49"/>
        <v>5.1719999999999997</v>
      </c>
      <c r="E1076" s="4">
        <f t="shared" si="51"/>
        <v>170.82160000000002</v>
      </c>
      <c r="F1076" s="4">
        <f t="shared" si="50"/>
        <v>13.041600000000017</v>
      </c>
      <c r="G1076" s="12">
        <v>2023</v>
      </c>
    </row>
    <row r="1077" spans="1:7" x14ac:dyDescent="0.2">
      <c r="A1077" s="18">
        <v>45181.480046296296</v>
      </c>
      <c r="B1077" s="4">
        <v>4.32</v>
      </c>
      <c r="C1077" s="4">
        <v>1.2</v>
      </c>
      <c r="D1077" s="4">
        <f t="shared" si="49"/>
        <v>5.1840000000000002</v>
      </c>
      <c r="E1077" s="4">
        <f t="shared" si="51"/>
        <v>170.83360000000002</v>
      </c>
      <c r="F1077" s="4">
        <f t="shared" si="50"/>
        <v>13.053600000000017</v>
      </c>
      <c r="G1077" s="12">
        <v>2023</v>
      </c>
    </row>
    <row r="1078" spans="1:7" x14ac:dyDescent="0.2">
      <c r="A1078" s="18">
        <v>45181.480312500003</v>
      </c>
      <c r="B1078" s="4">
        <v>4.33</v>
      </c>
      <c r="C1078" s="4">
        <v>1.2</v>
      </c>
      <c r="D1078" s="4">
        <f t="shared" si="49"/>
        <v>5.1959999999999997</v>
      </c>
      <c r="E1078" s="4">
        <f t="shared" si="51"/>
        <v>170.84560000000002</v>
      </c>
      <c r="F1078" s="4">
        <f t="shared" si="50"/>
        <v>13.065600000000018</v>
      </c>
      <c r="G1078" s="12">
        <v>2023</v>
      </c>
    </row>
    <row r="1079" spans="1:7" x14ac:dyDescent="0.2">
      <c r="A1079" s="18">
        <v>45181.480613425927</v>
      </c>
      <c r="B1079" s="4">
        <v>4.34</v>
      </c>
      <c r="C1079" s="4">
        <v>1.2</v>
      </c>
      <c r="D1079" s="4">
        <f t="shared" si="49"/>
        <v>5.2079999999999993</v>
      </c>
      <c r="E1079" s="4">
        <f t="shared" si="51"/>
        <v>170.85760000000002</v>
      </c>
      <c r="F1079" s="4">
        <f t="shared" si="50"/>
        <v>13.077600000000018</v>
      </c>
      <c r="G1079" s="12">
        <v>2023</v>
      </c>
    </row>
    <row r="1080" spans="1:7" x14ac:dyDescent="0.2">
      <c r="A1080" s="18">
        <v>45181.48096064815</v>
      </c>
      <c r="B1080" s="4">
        <v>4.3499999999999996</v>
      </c>
      <c r="C1080" s="4">
        <v>1.2</v>
      </c>
      <c r="D1080" s="4">
        <f t="shared" si="49"/>
        <v>5.22</v>
      </c>
      <c r="E1080" s="4">
        <f t="shared" si="51"/>
        <v>170.86960000000002</v>
      </c>
      <c r="F1080" s="4">
        <f t="shared" si="50"/>
        <v>13.089600000000019</v>
      </c>
      <c r="G1080" s="12">
        <v>2023</v>
      </c>
    </row>
    <row r="1081" spans="1:7" x14ac:dyDescent="0.2">
      <c r="A1081" s="18">
        <v>45181.481215277781</v>
      </c>
      <c r="B1081" s="4">
        <v>4.3600000000000003</v>
      </c>
      <c r="C1081" s="4">
        <v>1.2</v>
      </c>
      <c r="D1081" s="4">
        <f t="shared" ref="D1081:D1144" si="52">B1081*C1081</f>
        <v>5.2320000000000002</v>
      </c>
      <c r="E1081" s="4">
        <f t="shared" si="51"/>
        <v>170.88160000000002</v>
      </c>
      <c r="F1081" s="4">
        <f t="shared" si="50"/>
        <v>13.101600000000019</v>
      </c>
      <c r="G1081" s="12">
        <v>2023</v>
      </c>
    </row>
    <row r="1082" spans="1:7" x14ac:dyDescent="0.2">
      <c r="A1082" s="18">
        <v>45181.481423611112</v>
      </c>
      <c r="B1082" s="4">
        <v>4.37</v>
      </c>
      <c r="C1082" s="4">
        <v>1.2</v>
      </c>
      <c r="D1082" s="4">
        <f t="shared" si="52"/>
        <v>5.2439999999999998</v>
      </c>
      <c r="E1082" s="4">
        <f t="shared" si="51"/>
        <v>170.89360000000002</v>
      </c>
      <c r="F1082" s="4">
        <f t="shared" si="50"/>
        <v>13.113600000000019</v>
      </c>
      <c r="G1082" s="12">
        <v>2023</v>
      </c>
    </row>
    <row r="1083" spans="1:7" x14ac:dyDescent="0.2">
      <c r="A1083" s="18">
        <v>45181.48159722222</v>
      </c>
      <c r="B1083" s="4">
        <v>4.38</v>
      </c>
      <c r="C1083" s="4">
        <v>1.2</v>
      </c>
      <c r="D1083" s="4">
        <f t="shared" si="52"/>
        <v>5.2559999999999993</v>
      </c>
      <c r="E1083" s="4">
        <f t="shared" si="51"/>
        <v>170.90560000000002</v>
      </c>
      <c r="F1083" s="4">
        <f t="shared" si="50"/>
        <v>13.12560000000002</v>
      </c>
      <c r="G1083" s="12">
        <v>2023</v>
      </c>
    </row>
    <row r="1084" spans="1:7" x14ac:dyDescent="0.2">
      <c r="A1084" s="18">
        <v>45181.481840277775</v>
      </c>
      <c r="B1084" s="4">
        <v>4.3899999999999997</v>
      </c>
      <c r="C1084" s="4">
        <v>1.2</v>
      </c>
      <c r="D1084" s="4">
        <f t="shared" si="52"/>
        <v>5.2679999999999998</v>
      </c>
      <c r="E1084" s="4">
        <f t="shared" si="51"/>
        <v>170.91760000000002</v>
      </c>
      <c r="F1084" s="4">
        <f t="shared" si="50"/>
        <v>13.13760000000002</v>
      </c>
      <c r="G1084" s="12">
        <v>2023</v>
      </c>
    </row>
    <row r="1085" spans="1:7" x14ac:dyDescent="0.2">
      <c r="A1085" s="18">
        <v>45181.482037037036</v>
      </c>
      <c r="B1085" s="4">
        <v>4.4000000000000004</v>
      </c>
      <c r="C1085" s="4">
        <v>1.2</v>
      </c>
      <c r="D1085" s="4">
        <f t="shared" si="52"/>
        <v>5.28</v>
      </c>
      <c r="E1085" s="4">
        <f t="shared" si="51"/>
        <v>170.92960000000002</v>
      </c>
      <c r="F1085" s="4">
        <f t="shared" si="50"/>
        <v>13.149600000000021</v>
      </c>
      <c r="G1085" s="12">
        <v>2023</v>
      </c>
    </row>
    <row r="1086" spans="1:7" x14ac:dyDescent="0.2">
      <c r="A1086" s="18">
        <v>45181.482268518521</v>
      </c>
      <c r="B1086" s="4">
        <v>4.41</v>
      </c>
      <c r="C1086" s="4">
        <v>1.2</v>
      </c>
      <c r="D1086" s="4">
        <f t="shared" si="52"/>
        <v>5.2919999999999998</v>
      </c>
      <c r="E1086" s="4">
        <f t="shared" si="51"/>
        <v>170.94160000000002</v>
      </c>
      <c r="F1086" s="4">
        <f t="shared" si="50"/>
        <v>13.161600000000021</v>
      </c>
      <c r="G1086" s="12">
        <v>2023</v>
      </c>
    </row>
    <row r="1087" spans="1:7" x14ac:dyDescent="0.2">
      <c r="A1087" s="18">
        <v>45181.482476851852</v>
      </c>
      <c r="B1087" s="4">
        <v>4.42</v>
      </c>
      <c r="C1087" s="4">
        <v>1.2</v>
      </c>
      <c r="D1087" s="4">
        <f t="shared" si="52"/>
        <v>5.3039999999999994</v>
      </c>
      <c r="E1087" s="4">
        <f t="shared" si="51"/>
        <v>170.95360000000002</v>
      </c>
      <c r="F1087" s="4">
        <f t="shared" si="50"/>
        <v>13.173600000000022</v>
      </c>
      <c r="G1087" s="12">
        <v>2023</v>
      </c>
    </row>
    <row r="1088" spans="1:7" x14ac:dyDescent="0.2">
      <c r="A1088" s="18">
        <v>45181.482766203706</v>
      </c>
      <c r="B1088" s="4">
        <v>4.43</v>
      </c>
      <c r="C1088" s="4">
        <v>1.2</v>
      </c>
      <c r="D1088" s="4">
        <f t="shared" si="52"/>
        <v>5.3159999999999998</v>
      </c>
      <c r="E1088" s="4">
        <f t="shared" si="51"/>
        <v>170.96560000000002</v>
      </c>
      <c r="F1088" s="4">
        <f t="shared" si="50"/>
        <v>13.185600000000022</v>
      </c>
      <c r="G1088" s="12">
        <v>2023</v>
      </c>
    </row>
    <row r="1089" spans="1:7" x14ac:dyDescent="0.2">
      <c r="A1089" s="18">
        <v>45181.483020833337</v>
      </c>
      <c r="B1089" s="4">
        <v>4.4400000000000004</v>
      </c>
      <c r="C1089" s="4">
        <v>1.2</v>
      </c>
      <c r="D1089" s="4">
        <f t="shared" si="52"/>
        <v>5.3280000000000003</v>
      </c>
      <c r="E1089" s="4">
        <f t="shared" si="51"/>
        <v>170.97760000000002</v>
      </c>
      <c r="F1089" s="4">
        <f t="shared" si="50"/>
        <v>13.197600000000023</v>
      </c>
      <c r="G1089" s="12">
        <v>2023</v>
      </c>
    </row>
    <row r="1090" spans="1:7" x14ac:dyDescent="0.2">
      <c r="A1090" s="18">
        <v>45181.483275462961</v>
      </c>
      <c r="B1090" s="4">
        <v>4.45</v>
      </c>
      <c r="C1090" s="4">
        <v>1.2</v>
      </c>
      <c r="D1090" s="4">
        <f t="shared" si="52"/>
        <v>5.34</v>
      </c>
      <c r="E1090" s="4">
        <f t="shared" si="51"/>
        <v>170.98960000000002</v>
      </c>
      <c r="F1090" s="4">
        <f t="shared" si="50"/>
        <v>13.209600000000023</v>
      </c>
      <c r="G1090" s="12">
        <v>2023</v>
      </c>
    </row>
    <row r="1091" spans="1:7" x14ac:dyDescent="0.2">
      <c r="A1091" s="18">
        <v>45181.483506944445</v>
      </c>
      <c r="B1091" s="4">
        <v>4.46</v>
      </c>
      <c r="C1091" s="4">
        <v>1.2</v>
      </c>
      <c r="D1091" s="4">
        <f t="shared" si="52"/>
        <v>5.3519999999999994</v>
      </c>
      <c r="E1091" s="4">
        <f t="shared" si="51"/>
        <v>171.00160000000002</v>
      </c>
      <c r="F1091" s="4">
        <f t="shared" ref="F1091:F1154" si="53">E1091-157.78</f>
        <v>13.221600000000024</v>
      </c>
      <c r="G1091" s="12">
        <v>2023</v>
      </c>
    </row>
    <row r="1092" spans="1:7" x14ac:dyDescent="0.2">
      <c r="A1092" s="18">
        <v>45181.483761574076</v>
      </c>
      <c r="B1092" s="4">
        <v>4.47</v>
      </c>
      <c r="C1092" s="4">
        <v>1.2</v>
      </c>
      <c r="D1092" s="4">
        <f t="shared" si="52"/>
        <v>5.3639999999999999</v>
      </c>
      <c r="E1092" s="4">
        <f t="shared" si="51"/>
        <v>171.01360000000003</v>
      </c>
      <c r="F1092" s="4">
        <f t="shared" si="53"/>
        <v>13.233600000000024</v>
      </c>
      <c r="G1092" s="12">
        <v>2023</v>
      </c>
    </row>
    <row r="1093" spans="1:7" x14ac:dyDescent="0.2">
      <c r="A1093" s="18">
        <v>45181.483946759261</v>
      </c>
      <c r="B1093" s="4">
        <v>4.4800000000000004</v>
      </c>
      <c r="C1093" s="4">
        <v>1.2</v>
      </c>
      <c r="D1093" s="4">
        <f t="shared" si="52"/>
        <v>5.3760000000000003</v>
      </c>
      <c r="E1093" s="4">
        <f t="shared" si="51"/>
        <v>171.02560000000003</v>
      </c>
      <c r="F1093" s="4">
        <f t="shared" si="53"/>
        <v>13.245600000000024</v>
      </c>
      <c r="G1093" s="12">
        <v>2023</v>
      </c>
    </row>
    <row r="1094" spans="1:7" x14ac:dyDescent="0.2">
      <c r="A1094" s="18">
        <v>45181.484143518515</v>
      </c>
      <c r="B1094" s="4">
        <v>4.49</v>
      </c>
      <c r="C1094" s="4">
        <v>1.2</v>
      </c>
      <c r="D1094" s="4">
        <f t="shared" si="52"/>
        <v>5.3879999999999999</v>
      </c>
      <c r="E1094" s="4">
        <f t="shared" ref="E1094:E1157" si="54">D1094+$E$644</f>
        <v>171.03760000000003</v>
      </c>
      <c r="F1094" s="4">
        <f t="shared" si="53"/>
        <v>13.257600000000025</v>
      </c>
      <c r="G1094" s="12">
        <v>2023</v>
      </c>
    </row>
    <row r="1095" spans="1:7" x14ac:dyDescent="0.2">
      <c r="A1095" s="18">
        <v>45181.484305555554</v>
      </c>
      <c r="B1095" s="4">
        <v>4.5</v>
      </c>
      <c r="C1095" s="4">
        <v>1.2</v>
      </c>
      <c r="D1095" s="4">
        <f t="shared" si="52"/>
        <v>5.3999999999999995</v>
      </c>
      <c r="E1095" s="4">
        <f t="shared" si="54"/>
        <v>171.04960000000003</v>
      </c>
      <c r="F1095" s="4">
        <f t="shared" si="53"/>
        <v>13.269600000000025</v>
      </c>
      <c r="G1095" s="12">
        <v>2023</v>
      </c>
    </row>
    <row r="1096" spans="1:7" x14ac:dyDescent="0.2">
      <c r="A1096" s="18">
        <v>45181.484479166669</v>
      </c>
      <c r="B1096" s="4">
        <v>4.51</v>
      </c>
      <c r="C1096" s="4">
        <v>1.2</v>
      </c>
      <c r="D1096" s="4">
        <f t="shared" si="52"/>
        <v>5.4119999999999999</v>
      </c>
      <c r="E1096" s="4">
        <f t="shared" si="54"/>
        <v>171.06160000000003</v>
      </c>
      <c r="F1096" s="4">
        <f t="shared" si="53"/>
        <v>13.281600000000026</v>
      </c>
      <c r="G1096" s="12">
        <v>2023</v>
      </c>
    </row>
    <row r="1097" spans="1:7" x14ac:dyDescent="0.2">
      <c r="A1097" s="18">
        <v>45181.484629629631</v>
      </c>
      <c r="B1097" s="4">
        <v>4.5199999999999996</v>
      </c>
      <c r="C1097" s="4">
        <v>1.2</v>
      </c>
      <c r="D1097" s="4">
        <f t="shared" si="52"/>
        <v>5.4239999999999995</v>
      </c>
      <c r="E1097" s="4">
        <f t="shared" si="54"/>
        <v>171.07360000000003</v>
      </c>
      <c r="F1097" s="4">
        <f t="shared" si="53"/>
        <v>13.293600000000026</v>
      </c>
      <c r="G1097" s="12">
        <v>2023</v>
      </c>
    </row>
    <row r="1098" spans="1:7" x14ac:dyDescent="0.2">
      <c r="A1098" s="18">
        <v>45181.484814814816</v>
      </c>
      <c r="B1098" s="4">
        <v>4.53</v>
      </c>
      <c r="C1098" s="4">
        <v>1.2</v>
      </c>
      <c r="D1098" s="4">
        <f t="shared" si="52"/>
        <v>5.4359999999999999</v>
      </c>
      <c r="E1098" s="4">
        <f t="shared" si="54"/>
        <v>171.08560000000003</v>
      </c>
      <c r="F1098" s="4">
        <f t="shared" si="53"/>
        <v>13.305600000000027</v>
      </c>
      <c r="G1098" s="12">
        <v>2023</v>
      </c>
    </row>
    <row r="1099" spans="1:7" x14ac:dyDescent="0.2">
      <c r="A1099" s="18">
        <v>45181.484930555554</v>
      </c>
      <c r="B1099" s="4">
        <v>4.54</v>
      </c>
      <c r="C1099" s="4">
        <v>1.2</v>
      </c>
      <c r="D1099" s="4">
        <f t="shared" si="52"/>
        <v>5.4479999999999995</v>
      </c>
      <c r="E1099" s="4">
        <f t="shared" si="54"/>
        <v>171.09760000000003</v>
      </c>
      <c r="F1099" s="4">
        <f t="shared" si="53"/>
        <v>13.317600000000027</v>
      </c>
      <c r="G1099" s="12">
        <v>2023</v>
      </c>
    </row>
    <row r="1100" spans="1:7" x14ac:dyDescent="0.2">
      <c r="A1100" s="18">
        <v>45181.485092592593</v>
      </c>
      <c r="B1100" s="4">
        <v>4.55</v>
      </c>
      <c r="C1100" s="4">
        <v>1.2</v>
      </c>
      <c r="D1100" s="4">
        <f t="shared" si="52"/>
        <v>5.46</v>
      </c>
      <c r="E1100" s="4">
        <f t="shared" si="54"/>
        <v>171.10960000000003</v>
      </c>
      <c r="F1100" s="4">
        <f t="shared" si="53"/>
        <v>13.329600000000028</v>
      </c>
      <c r="G1100" s="12">
        <v>2023</v>
      </c>
    </row>
    <row r="1101" spans="1:7" x14ac:dyDescent="0.2">
      <c r="A1101" s="18">
        <v>45181.485219907408</v>
      </c>
      <c r="B1101" s="4">
        <v>4.5599999999999996</v>
      </c>
      <c r="C1101" s="4">
        <v>1.2</v>
      </c>
      <c r="D1101" s="4">
        <f t="shared" si="52"/>
        <v>5.4719999999999995</v>
      </c>
      <c r="E1101" s="4">
        <f t="shared" si="54"/>
        <v>171.12160000000003</v>
      </c>
      <c r="F1101" s="4">
        <f t="shared" si="53"/>
        <v>13.341600000000028</v>
      </c>
      <c r="G1101" s="12">
        <v>2023</v>
      </c>
    </row>
    <row r="1102" spans="1:7" x14ac:dyDescent="0.2">
      <c r="A1102" s="18">
        <v>45181.485381944447</v>
      </c>
      <c r="B1102" s="4">
        <v>4.57</v>
      </c>
      <c r="C1102" s="4">
        <v>1.2</v>
      </c>
      <c r="D1102" s="4">
        <f t="shared" si="52"/>
        <v>5.484</v>
      </c>
      <c r="E1102" s="4">
        <f t="shared" si="54"/>
        <v>171.13360000000003</v>
      </c>
      <c r="F1102" s="4">
        <f t="shared" si="53"/>
        <v>13.353600000000029</v>
      </c>
      <c r="G1102" s="12">
        <v>2023</v>
      </c>
    </row>
    <row r="1103" spans="1:7" x14ac:dyDescent="0.2">
      <c r="A1103" s="18">
        <v>45181.485509259262</v>
      </c>
      <c r="B1103" s="4">
        <v>4.58</v>
      </c>
      <c r="C1103" s="4">
        <v>1.2</v>
      </c>
      <c r="D1103" s="4">
        <f t="shared" si="52"/>
        <v>5.4959999999999996</v>
      </c>
      <c r="E1103" s="4">
        <f t="shared" si="54"/>
        <v>171.14560000000003</v>
      </c>
      <c r="F1103" s="4">
        <f t="shared" si="53"/>
        <v>13.365600000000029</v>
      </c>
      <c r="G1103" s="12">
        <v>2023</v>
      </c>
    </row>
    <row r="1104" spans="1:7" x14ac:dyDescent="0.2">
      <c r="A1104" s="18">
        <v>45181.485671296294</v>
      </c>
      <c r="B1104" s="4">
        <v>4.59</v>
      </c>
      <c r="C1104" s="4">
        <v>1.2</v>
      </c>
      <c r="D1104" s="4">
        <f t="shared" si="52"/>
        <v>5.508</v>
      </c>
      <c r="E1104" s="4">
        <f t="shared" si="54"/>
        <v>171.15760000000003</v>
      </c>
      <c r="F1104" s="4">
        <f t="shared" si="53"/>
        <v>13.377600000000029</v>
      </c>
      <c r="G1104" s="12">
        <v>2023</v>
      </c>
    </row>
    <row r="1105" spans="1:7" x14ac:dyDescent="0.2">
      <c r="A1105" s="18">
        <v>45181.485821759263</v>
      </c>
      <c r="B1105" s="4">
        <v>4.5999999999999996</v>
      </c>
      <c r="C1105" s="4">
        <v>1.2</v>
      </c>
      <c r="D1105" s="4">
        <f t="shared" si="52"/>
        <v>5.52</v>
      </c>
      <c r="E1105" s="4">
        <f t="shared" si="54"/>
        <v>171.16960000000003</v>
      </c>
      <c r="F1105" s="4">
        <f t="shared" si="53"/>
        <v>13.38960000000003</v>
      </c>
      <c r="G1105" s="12">
        <v>2023</v>
      </c>
    </row>
    <row r="1106" spans="1:7" x14ac:dyDescent="0.2">
      <c r="A1106" s="18">
        <v>45181.485983796294</v>
      </c>
      <c r="B1106" s="4">
        <v>4.6100000000000003</v>
      </c>
      <c r="C1106" s="4">
        <v>1.2</v>
      </c>
      <c r="D1106" s="4">
        <f t="shared" si="52"/>
        <v>5.532</v>
      </c>
      <c r="E1106" s="4">
        <f t="shared" si="54"/>
        <v>171.18160000000003</v>
      </c>
      <c r="F1106" s="4">
        <f t="shared" si="53"/>
        <v>13.40160000000003</v>
      </c>
      <c r="G1106" s="12">
        <v>2023</v>
      </c>
    </row>
    <row r="1107" spans="1:7" x14ac:dyDescent="0.2">
      <c r="A1107" s="18">
        <v>45181.486145833333</v>
      </c>
      <c r="B1107" s="4">
        <v>4.62</v>
      </c>
      <c r="C1107" s="4">
        <v>1.2</v>
      </c>
      <c r="D1107" s="4">
        <f t="shared" si="52"/>
        <v>5.5439999999999996</v>
      </c>
      <c r="E1107" s="4">
        <f t="shared" si="54"/>
        <v>171.19360000000003</v>
      </c>
      <c r="F1107" s="4">
        <f t="shared" si="53"/>
        <v>13.413600000000031</v>
      </c>
      <c r="G1107" s="12">
        <v>2023</v>
      </c>
    </row>
    <row r="1108" spans="1:7" x14ac:dyDescent="0.2">
      <c r="A1108" s="18">
        <v>45181.486342592594</v>
      </c>
      <c r="B1108" s="4">
        <v>4.63</v>
      </c>
      <c r="C1108" s="4">
        <v>1.2</v>
      </c>
      <c r="D1108" s="4">
        <f t="shared" si="52"/>
        <v>5.556</v>
      </c>
      <c r="E1108" s="4">
        <f t="shared" si="54"/>
        <v>171.20560000000003</v>
      </c>
      <c r="F1108" s="4">
        <f t="shared" si="53"/>
        <v>13.425600000000031</v>
      </c>
      <c r="G1108" s="12">
        <v>2023</v>
      </c>
    </row>
    <row r="1109" spans="1:7" x14ac:dyDescent="0.2">
      <c r="A1109" s="18">
        <v>45181.486527777779</v>
      </c>
      <c r="B1109" s="4">
        <v>4.6399999999999997</v>
      </c>
      <c r="C1109" s="4">
        <v>1.2</v>
      </c>
      <c r="D1109" s="4">
        <f t="shared" si="52"/>
        <v>5.5679999999999996</v>
      </c>
      <c r="E1109" s="4">
        <f t="shared" si="54"/>
        <v>171.21760000000003</v>
      </c>
      <c r="F1109" s="4">
        <f t="shared" si="53"/>
        <v>13.437600000000032</v>
      </c>
      <c r="G1109" s="12">
        <v>2023</v>
      </c>
    </row>
    <row r="1110" spans="1:7" x14ac:dyDescent="0.2">
      <c r="A1110" s="18">
        <v>45181.486759259256</v>
      </c>
      <c r="B1110" s="4">
        <v>4.6500000000000004</v>
      </c>
      <c r="C1110" s="4">
        <v>1.2</v>
      </c>
      <c r="D1110" s="4">
        <f t="shared" si="52"/>
        <v>5.58</v>
      </c>
      <c r="E1110" s="4">
        <f t="shared" si="54"/>
        <v>171.22960000000003</v>
      </c>
      <c r="F1110" s="4">
        <f t="shared" si="53"/>
        <v>13.449600000000032</v>
      </c>
      <c r="G1110" s="12">
        <v>2023</v>
      </c>
    </row>
    <row r="1111" spans="1:7" x14ac:dyDescent="0.2">
      <c r="A1111" s="18">
        <v>45181.486909722225</v>
      </c>
      <c r="B1111" s="4">
        <v>4.66</v>
      </c>
      <c r="C1111" s="4">
        <v>1.2</v>
      </c>
      <c r="D1111" s="4">
        <f t="shared" si="52"/>
        <v>5.5919999999999996</v>
      </c>
      <c r="E1111" s="4">
        <f t="shared" si="54"/>
        <v>171.24160000000003</v>
      </c>
      <c r="F1111" s="4">
        <f t="shared" si="53"/>
        <v>13.461600000000033</v>
      </c>
      <c r="G1111" s="12">
        <v>2023</v>
      </c>
    </row>
    <row r="1112" spans="1:7" x14ac:dyDescent="0.2">
      <c r="A1112" s="18">
        <v>45181.487060185187</v>
      </c>
      <c r="B1112" s="4">
        <v>4.67</v>
      </c>
      <c r="C1112" s="4">
        <v>1.2</v>
      </c>
      <c r="D1112" s="4">
        <f t="shared" si="52"/>
        <v>5.6040000000000001</v>
      </c>
      <c r="E1112" s="4">
        <f t="shared" si="54"/>
        <v>171.25360000000003</v>
      </c>
      <c r="F1112" s="4">
        <f t="shared" si="53"/>
        <v>13.473600000000033</v>
      </c>
      <c r="G1112" s="12">
        <v>2023</v>
      </c>
    </row>
    <row r="1113" spans="1:7" x14ac:dyDescent="0.2">
      <c r="A1113" s="18">
        <v>45181.487187500003</v>
      </c>
      <c r="B1113" s="4">
        <v>4.68</v>
      </c>
      <c r="C1113" s="4">
        <v>1.2</v>
      </c>
      <c r="D1113" s="4">
        <f t="shared" si="52"/>
        <v>5.6159999999999997</v>
      </c>
      <c r="E1113" s="4">
        <f t="shared" si="54"/>
        <v>171.26560000000001</v>
      </c>
      <c r="F1113" s="4">
        <f t="shared" si="53"/>
        <v>13.485600000000005</v>
      </c>
      <c r="G1113" s="12">
        <v>2023</v>
      </c>
    </row>
    <row r="1114" spans="1:7" x14ac:dyDescent="0.2">
      <c r="A1114" s="18">
        <v>45181.487395833334</v>
      </c>
      <c r="B1114" s="4">
        <v>4.6900000000000004</v>
      </c>
      <c r="C1114" s="4">
        <v>1.2</v>
      </c>
      <c r="D1114" s="4">
        <f t="shared" si="52"/>
        <v>5.6280000000000001</v>
      </c>
      <c r="E1114" s="4">
        <f t="shared" si="54"/>
        <v>171.27760000000001</v>
      </c>
      <c r="F1114" s="4">
        <f t="shared" si="53"/>
        <v>13.497600000000006</v>
      </c>
      <c r="G1114" s="12">
        <v>2023</v>
      </c>
    </row>
    <row r="1115" spans="1:7" x14ac:dyDescent="0.2">
      <c r="A1115" s="18">
        <v>45181.487604166665</v>
      </c>
      <c r="B1115" s="4">
        <v>4.7</v>
      </c>
      <c r="C1115" s="4">
        <v>1.2</v>
      </c>
      <c r="D1115" s="4">
        <f t="shared" si="52"/>
        <v>5.64</v>
      </c>
      <c r="E1115" s="4">
        <f t="shared" si="54"/>
        <v>171.28960000000001</v>
      </c>
      <c r="F1115" s="4">
        <f t="shared" si="53"/>
        <v>13.509600000000006</v>
      </c>
      <c r="G1115" s="12">
        <v>2023</v>
      </c>
    </row>
    <row r="1116" spans="1:7" x14ac:dyDescent="0.2">
      <c r="A1116" s="18">
        <v>45181.487881944442</v>
      </c>
      <c r="B1116" s="4">
        <v>4.71</v>
      </c>
      <c r="C1116" s="4">
        <v>1.2</v>
      </c>
      <c r="D1116" s="4">
        <f t="shared" si="52"/>
        <v>5.6520000000000001</v>
      </c>
      <c r="E1116" s="4">
        <f t="shared" si="54"/>
        <v>171.30160000000001</v>
      </c>
      <c r="F1116" s="4">
        <f t="shared" si="53"/>
        <v>13.521600000000007</v>
      </c>
      <c r="G1116" s="12">
        <v>2023</v>
      </c>
    </row>
    <row r="1117" spans="1:7" x14ac:dyDescent="0.2">
      <c r="A1117" s="18">
        <v>45181.488113425927</v>
      </c>
      <c r="B1117" s="4">
        <v>4.72</v>
      </c>
      <c r="C1117" s="4">
        <v>1.2</v>
      </c>
      <c r="D1117" s="4">
        <f t="shared" si="52"/>
        <v>5.6639999999999997</v>
      </c>
      <c r="E1117" s="4">
        <f t="shared" si="54"/>
        <v>171.31360000000001</v>
      </c>
      <c r="F1117" s="4">
        <f t="shared" si="53"/>
        <v>13.533600000000007</v>
      </c>
      <c r="G1117" s="12">
        <v>2023</v>
      </c>
    </row>
    <row r="1118" spans="1:7" x14ac:dyDescent="0.2">
      <c r="A1118" s="18">
        <v>45181.48847222222</v>
      </c>
      <c r="B1118" s="4">
        <v>4.7300000000000004</v>
      </c>
      <c r="C1118" s="4">
        <v>1.2</v>
      </c>
      <c r="D1118" s="4">
        <f t="shared" si="52"/>
        <v>5.6760000000000002</v>
      </c>
      <c r="E1118" s="4">
        <f t="shared" si="54"/>
        <v>171.32560000000001</v>
      </c>
      <c r="F1118" s="4">
        <f t="shared" si="53"/>
        <v>13.545600000000007</v>
      </c>
      <c r="G1118" s="12">
        <v>2023</v>
      </c>
    </row>
    <row r="1119" spans="1:7" x14ac:dyDescent="0.2">
      <c r="A1119" s="18">
        <v>45181.488703703704</v>
      </c>
      <c r="B1119" s="4">
        <v>4.74</v>
      </c>
      <c r="C1119" s="4">
        <v>1.2</v>
      </c>
      <c r="D1119" s="4">
        <f t="shared" si="52"/>
        <v>5.6879999999999997</v>
      </c>
      <c r="E1119" s="4">
        <f t="shared" si="54"/>
        <v>171.33760000000001</v>
      </c>
      <c r="F1119" s="4">
        <f t="shared" si="53"/>
        <v>13.557600000000008</v>
      </c>
      <c r="G1119" s="12">
        <v>2023</v>
      </c>
    </row>
    <row r="1120" spans="1:7" x14ac:dyDescent="0.2">
      <c r="A1120" s="18">
        <v>45181.488958333335</v>
      </c>
      <c r="B1120" s="4">
        <v>4.75</v>
      </c>
      <c r="C1120" s="4">
        <v>1.2</v>
      </c>
      <c r="D1120" s="4">
        <f t="shared" si="52"/>
        <v>5.7</v>
      </c>
      <c r="E1120" s="4">
        <f t="shared" si="54"/>
        <v>171.34960000000001</v>
      </c>
      <c r="F1120" s="4">
        <f t="shared" si="53"/>
        <v>13.569600000000008</v>
      </c>
      <c r="G1120" s="12">
        <v>2023</v>
      </c>
    </row>
    <row r="1121" spans="1:7" x14ac:dyDescent="0.2">
      <c r="A1121" s="18">
        <v>45181.489270833335</v>
      </c>
      <c r="B1121" s="4">
        <v>4.76</v>
      </c>
      <c r="C1121" s="4">
        <v>1.2</v>
      </c>
      <c r="D1121" s="4">
        <f t="shared" si="52"/>
        <v>5.7119999999999997</v>
      </c>
      <c r="E1121" s="4">
        <f t="shared" si="54"/>
        <v>171.36160000000001</v>
      </c>
      <c r="F1121" s="4">
        <f t="shared" si="53"/>
        <v>13.581600000000009</v>
      </c>
      <c r="G1121" s="12">
        <v>2023</v>
      </c>
    </row>
    <row r="1122" spans="1:7" x14ac:dyDescent="0.2">
      <c r="A1122" s="18">
        <v>45181.489675925928</v>
      </c>
      <c r="B1122" s="4">
        <v>4.7699999999999996</v>
      </c>
      <c r="C1122" s="4">
        <v>1.2</v>
      </c>
      <c r="D1122" s="4">
        <f t="shared" si="52"/>
        <v>5.7239999999999993</v>
      </c>
      <c r="E1122" s="4">
        <f t="shared" si="54"/>
        <v>171.37360000000001</v>
      </c>
      <c r="F1122" s="4">
        <f t="shared" si="53"/>
        <v>13.593600000000009</v>
      </c>
      <c r="G1122" s="12">
        <v>2023</v>
      </c>
    </row>
    <row r="1123" spans="1:7" x14ac:dyDescent="0.2">
      <c r="A1123" s="18">
        <v>45181.490011574075</v>
      </c>
      <c r="B1123" s="4">
        <v>4.78</v>
      </c>
      <c r="C1123" s="4">
        <v>1.2</v>
      </c>
      <c r="D1123" s="4">
        <f t="shared" si="52"/>
        <v>5.7359999999999998</v>
      </c>
      <c r="E1123" s="4">
        <f t="shared" si="54"/>
        <v>171.38560000000001</v>
      </c>
      <c r="F1123" s="4">
        <f t="shared" si="53"/>
        <v>13.60560000000001</v>
      </c>
      <c r="G1123" s="12">
        <v>2023</v>
      </c>
    </row>
    <row r="1124" spans="1:7" x14ac:dyDescent="0.2">
      <c r="A1124" s="18">
        <v>45181.490347222221</v>
      </c>
      <c r="B1124" s="4">
        <v>4.79</v>
      </c>
      <c r="C1124" s="4">
        <v>1.2</v>
      </c>
      <c r="D1124" s="4">
        <f t="shared" si="52"/>
        <v>5.7480000000000002</v>
      </c>
      <c r="E1124" s="4">
        <f t="shared" si="54"/>
        <v>171.39760000000001</v>
      </c>
      <c r="F1124" s="4">
        <f t="shared" si="53"/>
        <v>13.61760000000001</v>
      </c>
      <c r="G1124" s="12">
        <v>2023</v>
      </c>
    </row>
    <row r="1125" spans="1:7" x14ac:dyDescent="0.2">
      <c r="A1125" s="18">
        <v>45181.490578703706</v>
      </c>
      <c r="B1125" s="4">
        <v>4.8</v>
      </c>
      <c r="C1125" s="4">
        <v>1.2</v>
      </c>
      <c r="D1125" s="4">
        <f t="shared" si="52"/>
        <v>5.76</v>
      </c>
      <c r="E1125" s="4">
        <f t="shared" si="54"/>
        <v>171.40960000000001</v>
      </c>
      <c r="F1125" s="4">
        <f t="shared" si="53"/>
        <v>13.629600000000011</v>
      </c>
      <c r="G1125" s="12">
        <v>2023</v>
      </c>
    </row>
    <row r="1126" spans="1:7" x14ac:dyDescent="0.2">
      <c r="A1126" s="18">
        <v>45181.490949074076</v>
      </c>
      <c r="B1126" s="4">
        <v>4.8099999999999996</v>
      </c>
      <c r="C1126" s="4">
        <v>1.2</v>
      </c>
      <c r="D1126" s="4">
        <f t="shared" si="52"/>
        <v>5.7719999999999994</v>
      </c>
      <c r="E1126" s="4">
        <f t="shared" si="54"/>
        <v>171.42160000000001</v>
      </c>
      <c r="F1126" s="4">
        <f t="shared" si="53"/>
        <v>13.641600000000011</v>
      </c>
      <c r="G1126" s="12">
        <v>2023</v>
      </c>
    </row>
    <row r="1127" spans="1:7" x14ac:dyDescent="0.2">
      <c r="A1127" s="18">
        <v>45181.491331018522</v>
      </c>
      <c r="B1127" s="4">
        <v>4.82</v>
      </c>
      <c r="C1127" s="4">
        <v>1.2</v>
      </c>
      <c r="D1127" s="4">
        <f t="shared" si="52"/>
        <v>5.7839999999999998</v>
      </c>
      <c r="E1127" s="4">
        <f t="shared" si="54"/>
        <v>171.43360000000001</v>
      </c>
      <c r="F1127" s="4">
        <f t="shared" si="53"/>
        <v>13.653600000000012</v>
      </c>
      <c r="G1127" s="12">
        <v>2023</v>
      </c>
    </row>
    <row r="1128" spans="1:7" x14ac:dyDescent="0.2">
      <c r="A1128" s="18">
        <v>45181.491747685184</v>
      </c>
      <c r="B1128" s="4">
        <v>4.83</v>
      </c>
      <c r="C1128" s="4">
        <v>1.2</v>
      </c>
      <c r="D1128" s="4">
        <f t="shared" si="52"/>
        <v>5.7960000000000003</v>
      </c>
      <c r="E1128" s="4">
        <f t="shared" si="54"/>
        <v>171.44560000000001</v>
      </c>
      <c r="F1128" s="4">
        <f t="shared" si="53"/>
        <v>13.665600000000012</v>
      </c>
      <c r="G1128" s="12">
        <v>2023</v>
      </c>
    </row>
    <row r="1129" spans="1:7" x14ac:dyDescent="0.2">
      <c r="A1129" s="18">
        <v>45181.492071759261</v>
      </c>
      <c r="B1129" s="4">
        <v>4.84</v>
      </c>
      <c r="C1129" s="4">
        <v>1.2</v>
      </c>
      <c r="D1129" s="4">
        <f t="shared" si="52"/>
        <v>5.8079999999999998</v>
      </c>
      <c r="E1129" s="4">
        <f t="shared" si="54"/>
        <v>171.45760000000001</v>
      </c>
      <c r="F1129" s="4">
        <f t="shared" si="53"/>
        <v>13.677600000000012</v>
      </c>
      <c r="G1129" s="12">
        <v>2023</v>
      </c>
    </row>
    <row r="1130" spans="1:7" x14ac:dyDescent="0.2">
      <c r="A1130" s="18">
        <v>45181.4924537037</v>
      </c>
      <c r="B1130" s="4">
        <v>4.8499999999999996</v>
      </c>
      <c r="C1130" s="4">
        <v>1.2</v>
      </c>
      <c r="D1130" s="4">
        <f t="shared" si="52"/>
        <v>5.8199999999999994</v>
      </c>
      <c r="E1130" s="4">
        <f t="shared" si="54"/>
        <v>171.46960000000001</v>
      </c>
      <c r="F1130" s="4">
        <f t="shared" si="53"/>
        <v>13.689600000000013</v>
      </c>
      <c r="G1130" s="12">
        <v>2023</v>
      </c>
    </row>
    <row r="1131" spans="1:7" x14ac:dyDescent="0.2">
      <c r="A1131" s="18">
        <v>45181.492743055554</v>
      </c>
      <c r="B1131" s="4">
        <v>4.8600000000000003</v>
      </c>
      <c r="C1131" s="4">
        <v>1.2</v>
      </c>
      <c r="D1131" s="4">
        <f t="shared" si="52"/>
        <v>5.8319999999999999</v>
      </c>
      <c r="E1131" s="4">
        <f t="shared" si="54"/>
        <v>171.48160000000001</v>
      </c>
      <c r="F1131" s="4">
        <f t="shared" si="53"/>
        <v>13.701600000000013</v>
      </c>
      <c r="G1131" s="12">
        <v>2023</v>
      </c>
    </row>
    <row r="1132" spans="1:7" x14ac:dyDescent="0.2">
      <c r="A1132" s="18">
        <v>45181.493148148147</v>
      </c>
      <c r="B1132" s="4">
        <v>4.87</v>
      </c>
      <c r="C1132" s="4">
        <v>1.2</v>
      </c>
      <c r="D1132" s="4">
        <f t="shared" si="52"/>
        <v>5.8440000000000003</v>
      </c>
      <c r="E1132" s="4">
        <f t="shared" si="54"/>
        <v>171.49360000000001</v>
      </c>
      <c r="F1132" s="4">
        <f t="shared" si="53"/>
        <v>13.713600000000014</v>
      </c>
      <c r="G1132" s="12">
        <v>2023</v>
      </c>
    </row>
    <row r="1133" spans="1:7" x14ac:dyDescent="0.2">
      <c r="A1133" s="18">
        <v>45181.493634259263</v>
      </c>
      <c r="B1133" s="4">
        <v>4.88</v>
      </c>
      <c r="C1133" s="4">
        <v>1.2</v>
      </c>
      <c r="D1133" s="4">
        <f t="shared" si="52"/>
        <v>5.8559999999999999</v>
      </c>
      <c r="E1133" s="4">
        <f t="shared" si="54"/>
        <v>171.50560000000002</v>
      </c>
      <c r="F1133" s="4">
        <f t="shared" si="53"/>
        <v>13.725600000000014</v>
      </c>
      <c r="G1133" s="12">
        <v>2023</v>
      </c>
    </row>
    <row r="1134" spans="1:7" x14ac:dyDescent="0.2">
      <c r="A1134" s="18">
        <v>45181.49423611111</v>
      </c>
      <c r="B1134" s="4">
        <v>4.8899999999999997</v>
      </c>
      <c r="C1134" s="4">
        <v>1.2</v>
      </c>
      <c r="D1134" s="4">
        <f t="shared" si="52"/>
        <v>5.8679999999999994</v>
      </c>
      <c r="E1134" s="4">
        <f t="shared" si="54"/>
        <v>171.51760000000002</v>
      </c>
      <c r="F1134" s="4">
        <f t="shared" si="53"/>
        <v>13.737600000000015</v>
      </c>
      <c r="G1134" s="12">
        <v>2023</v>
      </c>
    </row>
    <row r="1135" spans="1:7" x14ac:dyDescent="0.2">
      <c r="A1135" s="18">
        <v>45181.49459490741</v>
      </c>
      <c r="B1135" s="4">
        <v>4.9000000000000004</v>
      </c>
      <c r="C1135" s="4">
        <v>1.2</v>
      </c>
      <c r="D1135" s="4">
        <f t="shared" si="52"/>
        <v>5.88</v>
      </c>
      <c r="E1135" s="4">
        <f t="shared" si="54"/>
        <v>171.52960000000002</v>
      </c>
      <c r="F1135" s="4">
        <f t="shared" si="53"/>
        <v>13.749600000000015</v>
      </c>
      <c r="G1135" s="12">
        <v>2023</v>
      </c>
    </row>
    <row r="1136" spans="1:7" x14ac:dyDescent="0.2">
      <c r="A1136" s="18">
        <v>45181.495023148149</v>
      </c>
      <c r="B1136" s="4">
        <v>4.91</v>
      </c>
      <c r="C1136" s="4">
        <v>1.2</v>
      </c>
      <c r="D1136" s="4">
        <f t="shared" si="52"/>
        <v>5.8920000000000003</v>
      </c>
      <c r="E1136" s="4">
        <f t="shared" si="54"/>
        <v>171.54160000000002</v>
      </c>
      <c r="F1136" s="4">
        <f t="shared" si="53"/>
        <v>13.761600000000016</v>
      </c>
      <c r="G1136" s="12">
        <v>2023</v>
      </c>
    </row>
    <row r="1137" spans="1:7" x14ac:dyDescent="0.2">
      <c r="A1137" s="18">
        <v>45181.495312500003</v>
      </c>
      <c r="B1137" s="4">
        <v>4.92</v>
      </c>
      <c r="C1137" s="4">
        <v>1.2</v>
      </c>
      <c r="D1137" s="4">
        <f t="shared" si="52"/>
        <v>5.9039999999999999</v>
      </c>
      <c r="E1137" s="4">
        <f t="shared" si="54"/>
        <v>171.55360000000002</v>
      </c>
      <c r="F1137" s="4">
        <f t="shared" si="53"/>
        <v>13.773600000000016</v>
      </c>
      <c r="G1137" s="12">
        <v>2023</v>
      </c>
    </row>
    <row r="1138" spans="1:7" x14ac:dyDescent="0.2">
      <c r="A1138" s="18">
        <v>45181.495763888888</v>
      </c>
      <c r="B1138" s="4">
        <v>4.93</v>
      </c>
      <c r="C1138" s="4">
        <v>1.2</v>
      </c>
      <c r="D1138" s="4">
        <f t="shared" si="52"/>
        <v>5.9159999999999995</v>
      </c>
      <c r="E1138" s="4">
        <f t="shared" si="54"/>
        <v>171.56560000000002</v>
      </c>
      <c r="F1138" s="4">
        <f t="shared" si="53"/>
        <v>13.785600000000017</v>
      </c>
      <c r="G1138" s="12">
        <v>2023</v>
      </c>
    </row>
    <row r="1139" spans="1:7" x14ac:dyDescent="0.2">
      <c r="A1139" s="18">
        <v>45181.49628472222</v>
      </c>
      <c r="B1139" s="4">
        <v>4.9400000000000004</v>
      </c>
      <c r="C1139" s="4">
        <v>1.2</v>
      </c>
      <c r="D1139" s="4">
        <f t="shared" si="52"/>
        <v>5.9279999999999999</v>
      </c>
      <c r="E1139" s="4">
        <f t="shared" si="54"/>
        <v>171.57760000000002</v>
      </c>
      <c r="F1139" s="4">
        <f t="shared" si="53"/>
        <v>13.797600000000017</v>
      </c>
      <c r="G1139" s="12">
        <v>2023</v>
      </c>
    </row>
    <row r="1140" spans="1:7" x14ac:dyDescent="0.2">
      <c r="A1140" s="18">
        <v>45181.496874999997</v>
      </c>
      <c r="B1140" s="4">
        <v>4.95</v>
      </c>
      <c r="C1140" s="4">
        <v>1.2</v>
      </c>
      <c r="D1140" s="4">
        <f t="shared" si="52"/>
        <v>5.94</v>
      </c>
      <c r="E1140" s="4">
        <f t="shared" si="54"/>
        <v>171.58960000000002</v>
      </c>
      <c r="F1140" s="4">
        <f t="shared" si="53"/>
        <v>13.809600000000017</v>
      </c>
      <c r="G1140" s="12">
        <v>2023</v>
      </c>
    </row>
    <row r="1141" spans="1:7" x14ac:dyDescent="0.2">
      <c r="A1141" s="18">
        <v>45181.497523148151</v>
      </c>
      <c r="B1141" s="4">
        <v>4.96</v>
      </c>
      <c r="C1141" s="4">
        <v>1.2</v>
      </c>
      <c r="D1141" s="4">
        <f t="shared" si="52"/>
        <v>5.952</v>
      </c>
      <c r="E1141" s="4">
        <f t="shared" si="54"/>
        <v>171.60160000000002</v>
      </c>
      <c r="F1141" s="4">
        <f t="shared" si="53"/>
        <v>13.821600000000018</v>
      </c>
      <c r="G1141" s="12">
        <v>2023</v>
      </c>
    </row>
    <row r="1142" spans="1:7" x14ac:dyDescent="0.2">
      <c r="A1142" s="18">
        <v>45181.497858796298</v>
      </c>
      <c r="B1142" s="4">
        <v>4.97</v>
      </c>
      <c r="C1142" s="4">
        <v>1.2</v>
      </c>
      <c r="D1142" s="4">
        <f t="shared" si="52"/>
        <v>5.9639999999999995</v>
      </c>
      <c r="E1142" s="4">
        <f t="shared" si="54"/>
        <v>171.61360000000002</v>
      </c>
      <c r="F1142" s="4">
        <f t="shared" si="53"/>
        <v>13.833600000000018</v>
      </c>
      <c r="G1142" s="12">
        <v>2023</v>
      </c>
    </row>
    <row r="1143" spans="1:7" x14ac:dyDescent="0.2">
      <c r="A1143" s="18">
        <v>45181.498067129629</v>
      </c>
      <c r="B1143" s="4">
        <v>4.9800000000000004</v>
      </c>
      <c r="C1143" s="4">
        <v>1.2</v>
      </c>
      <c r="D1143" s="4">
        <f t="shared" si="52"/>
        <v>5.976</v>
      </c>
      <c r="E1143" s="4">
        <f t="shared" si="54"/>
        <v>171.62560000000002</v>
      </c>
      <c r="F1143" s="4">
        <f t="shared" si="53"/>
        <v>13.845600000000019</v>
      </c>
      <c r="G1143" s="12">
        <v>2023</v>
      </c>
    </row>
    <row r="1144" spans="1:7" x14ac:dyDescent="0.2">
      <c r="A1144" s="18">
        <v>45181.498576388891</v>
      </c>
      <c r="B1144" s="4">
        <v>4.99</v>
      </c>
      <c r="C1144" s="4">
        <v>1.2</v>
      </c>
      <c r="D1144" s="4">
        <f t="shared" si="52"/>
        <v>5.9880000000000004</v>
      </c>
      <c r="E1144" s="4">
        <f t="shared" si="54"/>
        <v>171.63760000000002</v>
      </c>
      <c r="F1144" s="4">
        <f t="shared" si="53"/>
        <v>13.857600000000019</v>
      </c>
      <c r="G1144" s="12">
        <v>2023</v>
      </c>
    </row>
    <row r="1145" spans="1:7" x14ac:dyDescent="0.2">
      <c r="A1145" s="18">
        <v>45181.499120370368</v>
      </c>
      <c r="B1145" s="4">
        <v>5</v>
      </c>
      <c r="C1145" s="4">
        <v>1.2</v>
      </c>
      <c r="D1145" s="4">
        <f t="shared" ref="D1145:D1208" si="55">B1145*C1145</f>
        <v>6</v>
      </c>
      <c r="E1145" s="4">
        <f t="shared" si="54"/>
        <v>171.64960000000002</v>
      </c>
      <c r="F1145" s="4">
        <f t="shared" si="53"/>
        <v>13.86960000000002</v>
      </c>
      <c r="G1145" s="12">
        <v>2023</v>
      </c>
    </row>
    <row r="1146" spans="1:7" x14ac:dyDescent="0.2">
      <c r="A1146" s="18">
        <v>45181.499386574076</v>
      </c>
      <c r="B1146" s="4">
        <v>5.01</v>
      </c>
      <c r="C1146" s="4">
        <v>1.2</v>
      </c>
      <c r="D1146" s="4">
        <f t="shared" si="55"/>
        <v>6.0119999999999996</v>
      </c>
      <c r="E1146" s="4">
        <f t="shared" si="54"/>
        <v>171.66160000000002</v>
      </c>
      <c r="F1146" s="4">
        <f t="shared" si="53"/>
        <v>13.88160000000002</v>
      </c>
      <c r="G1146" s="12">
        <v>2023</v>
      </c>
    </row>
    <row r="1147" spans="1:7" x14ac:dyDescent="0.2">
      <c r="A1147" s="18">
        <v>45181.499560185184</v>
      </c>
      <c r="B1147" s="4">
        <v>5.0199999999999996</v>
      </c>
      <c r="C1147" s="4">
        <v>1.2</v>
      </c>
      <c r="D1147" s="4">
        <f t="shared" si="55"/>
        <v>6.0239999999999991</v>
      </c>
      <c r="E1147" s="4">
        <f t="shared" si="54"/>
        <v>171.67360000000002</v>
      </c>
      <c r="F1147" s="4">
        <f t="shared" si="53"/>
        <v>13.893600000000021</v>
      </c>
      <c r="G1147" s="12">
        <v>2023</v>
      </c>
    </row>
    <row r="1148" spans="1:7" x14ac:dyDescent="0.2">
      <c r="A1148" s="18">
        <v>45181.499791666669</v>
      </c>
      <c r="B1148" s="4">
        <v>5.03</v>
      </c>
      <c r="C1148" s="4">
        <v>1.2</v>
      </c>
      <c r="D1148" s="4">
        <f t="shared" si="55"/>
        <v>6.0360000000000005</v>
      </c>
      <c r="E1148" s="4">
        <f t="shared" si="54"/>
        <v>171.68560000000002</v>
      </c>
      <c r="F1148" s="4">
        <f t="shared" si="53"/>
        <v>13.905600000000021</v>
      </c>
      <c r="G1148" s="12">
        <v>2023</v>
      </c>
    </row>
    <row r="1149" spans="1:7" x14ac:dyDescent="0.2">
      <c r="A1149" s="18">
        <v>45181.499942129631</v>
      </c>
      <c r="B1149" s="4">
        <v>5.04</v>
      </c>
      <c r="C1149" s="4">
        <v>1.2</v>
      </c>
      <c r="D1149" s="4">
        <f t="shared" si="55"/>
        <v>6.048</v>
      </c>
      <c r="E1149" s="4">
        <f t="shared" si="54"/>
        <v>171.69760000000002</v>
      </c>
      <c r="F1149" s="4">
        <f t="shared" si="53"/>
        <v>13.917600000000022</v>
      </c>
      <c r="G1149" s="12">
        <v>2023</v>
      </c>
    </row>
    <row r="1150" spans="1:7" x14ac:dyDescent="0.2">
      <c r="A1150" s="18">
        <v>45181.500127314815</v>
      </c>
      <c r="B1150" s="4">
        <v>5.05</v>
      </c>
      <c r="C1150" s="4">
        <v>1.2</v>
      </c>
      <c r="D1150" s="4">
        <f t="shared" si="55"/>
        <v>6.06</v>
      </c>
      <c r="E1150" s="4">
        <f t="shared" si="54"/>
        <v>171.70960000000002</v>
      </c>
      <c r="F1150" s="4">
        <f t="shared" si="53"/>
        <v>13.929600000000022</v>
      </c>
      <c r="G1150" s="12">
        <v>2023</v>
      </c>
    </row>
    <row r="1151" spans="1:7" x14ac:dyDescent="0.2">
      <c r="A1151" s="18">
        <v>45181.500324074077</v>
      </c>
      <c r="B1151" s="4">
        <v>5.0599999999999996</v>
      </c>
      <c r="C1151" s="4">
        <v>1.2</v>
      </c>
      <c r="D1151" s="4">
        <f t="shared" si="55"/>
        <v>6.0719999999999992</v>
      </c>
      <c r="E1151" s="4">
        <f t="shared" si="54"/>
        <v>171.72160000000002</v>
      </c>
      <c r="F1151" s="4">
        <f t="shared" si="53"/>
        <v>13.941600000000022</v>
      </c>
      <c r="G1151" s="12">
        <v>2023</v>
      </c>
    </row>
    <row r="1152" spans="1:7" x14ac:dyDescent="0.2">
      <c r="A1152" s="18">
        <v>45181.500567129631</v>
      </c>
      <c r="B1152" s="4">
        <v>5.07</v>
      </c>
      <c r="C1152" s="4">
        <v>1.2</v>
      </c>
      <c r="D1152" s="4">
        <f t="shared" si="55"/>
        <v>6.0840000000000005</v>
      </c>
      <c r="E1152" s="4">
        <f t="shared" si="54"/>
        <v>171.73360000000002</v>
      </c>
      <c r="F1152" s="4">
        <f t="shared" si="53"/>
        <v>13.953600000000023</v>
      </c>
      <c r="G1152" s="12">
        <v>2023</v>
      </c>
    </row>
    <row r="1153" spans="1:7" x14ac:dyDescent="0.2">
      <c r="A1153" s="18">
        <v>45181.500763888886</v>
      </c>
      <c r="B1153" s="4">
        <v>5.08</v>
      </c>
      <c r="C1153" s="4">
        <v>1.2</v>
      </c>
      <c r="D1153" s="4">
        <f t="shared" si="55"/>
        <v>6.0960000000000001</v>
      </c>
      <c r="E1153" s="4">
        <f t="shared" si="54"/>
        <v>171.74560000000002</v>
      </c>
      <c r="F1153" s="4">
        <f t="shared" si="53"/>
        <v>13.965600000000023</v>
      </c>
      <c r="G1153" s="12">
        <v>2023</v>
      </c>
    </row>
    <row r="1154" spans="1:7" x14ac:dyDescent="0.2">
      <c r="A1154" s="18">
        <v>45181.50099537037</v>
      </c>
      <c r="B1154" s="4">
        <v>5.09</v>
      </c>
      <c r="C1154" s="4">
        <v>1.2</v>
      </c>
      <c r="D1154" s="4">
        <f t="shared" si="55"/>
        <v>6.1079999999999997</v>
      </c>
      <c r="E1154" s="4">
        <f t="shared" si="54"/>
        <v>171.75760000000002</v>
      </c>
      <c r="F1154" s="4">
        <f t="shared" si="53"/>
        <v>13.977600000000024</v>
      </c>
      <c r="G1154" s="12">
        <v>2023</v>
      </c>
    </row>
    <row r="1155" spans="1:7" x14ac:dyDescent="0.2">
      <c r="A1155" s="18">
        <v>45181.501284722224</v>
      </c>
      <c r="B1155" s="4">
        <v>5.0999999999999996</v>
      </c>
      <c r="C1155" s="4">
        <v>1.2</v>
      </c>
      <c r="D1155" s="4">
        <f t="shared" si="55"/>
        <v>6.1199999999999992</v>
      </c>
      <c r="E1155" s="4">
        <f t="shared" si="54"/>
        <v>171.76960000000003</v>
      </c>
      <c r="F1155" s="4">
        <f t="shared" ref="F1155:F1218" si="56">E1155-157.78</f>
        <v>13.989600000000024</v>
      </c>
      <c r="G1155" s="12">
        <v>2023</v>
      </c>
    </row>
    <row r="1156" spans="1:7" x14ac:dyDescent="0.2">
      <c r="A1156" s="18">
        <v>45181.50203703704</v>
      </c>
      <c r="B1156" s="4">
        <v>5.1100000000000003</v>
      </c>
      <c r="C1156" s="4">
        <v>1.2</v>
      </c>
      <c r="D1156" s="4">
        <f t="shared" si="55"/>
        <v>6.1320000000000006</v>
      </c>
      <c r="E1156" s="4">
        <f t="shared" si="54"/>
        <v>171.78160000000003</v>
      </c>
      <c r="F1156" s="4">
        <f t="shared" si="56"/>
        <v>14.001600000000025</v>
      </c>
      <c r="G1156" s="12">
        <v>2023</v>
      </c>
    </row>
    <row r="1157" spans="1:7" x14ac:dyDescent="0.2">
      <c r="A1157" s="18">
        <v>45181.502893518518</v>
      </c>
      <c r="B1157" s="4">
        <v>5.12</v>
      </c>
      <c r="C1157" s="4">
        <v>1.2</v>
      </c>
      <c r="D1157" s="4">
        <f t="shared" si="55"/>
        <v>6.1440000000000001</v>
      </c>
      <c r="E1157" s="4">
        <f t="shared" si="54"/>
        <v>171.79360000000003</v>
      </c>
      <c r="F1157" s="4">
        <f t="shared" si="56"/>
        <v>14.013600000000025</v>
      </c>
      <c r="G1157" s="12">
        <v>2023</v>
      </c>
    </row>
    <row r="1158" spans="1:7" x14ac:dyDescent="0.2">
      <c r="A1158" s="18">
        <v>45181.503541666665</v>
      </c>
      <c r="B1158" s="4">
        <v>5.13</v>
      </c>
      <c r="C1158" s="4">
        <v>1.2</v>
      </c>
      <c r="D1158" s="4">
        <f t="shared" si="55"/>
        <v>6.1559999999999997</v>
      </c>
      <c r="E1158" s="4">
        <f t="shared" ref="E1158:E1221" si="57">D1158+$E$644</f>
        <v>171.80560000000003</v>
      </c>
      <c r="F1158" s="4">
        <f t="shared" si="56"/>
        <v>14.025600000000026</v>
      </c>
      <c r="G1158" s="12">
        <v>2023</v>
      </c>
    </row>
    <row r="1159" spans="1:7" x14ac:dyDescent="0.2">
      <c r="A1159" s="18">
        <v>45181.503796296296</v>
      </c>
      <c r="B1159" s="4">
        <v>5.14</v>
      </c>
      <c r="C1159" s="4">
        <v>1.2</v>
      </c>
      <c r="D1159" s="4">
        <f t="shared" si="55"/>
        <v>6.1679999999999993</v>
      </c>
      <c r="E1159" s="4">
        <f t="shared" si="57"/>
        <v>171.81760000000003</v>
      </c>
      <c r="F1159" s="4">
        <f t="shared" si="56"/>
        <v>14.037600000000026</v>
      </c>
      <c r="G1159" s="12">
        <v>2023</v>
      </c>
    </row>
    <row r="1160" spans="1:7" x14ac:dyDescent="0.2">
      <c r="A1160" s="18">
        <v>45181.504444444443</v>
      </c>
      <c r="B1160" s="4">
        <v>5.15</v>
      </c>
      <c r="C1160" s="4">
        <v>1.2</v>
      </c>
      <c r="D1160" s="4">
        <f t="shared" si="55"/>
        <v>6.1800000000000006</v>
      </c>
      <c r="E1160" s="4">
        <f t="shared" si="57"/>
        <v>171.82960000000003</v>
      </c>
      <c r="F1160" s="4">
        <f t="shared" si="56"/>
        <v>14.049600000000027</v>
      </c>
      <c r="G1160" s="12">
        <v>2023</v>
      </c>
    </row>
    <row r="1161" spans="1:7" x14ac:dyDescent="0.2">
      <c r="A1161" s="18">
        <v>45181.504814814813</v>
      </c>
      <c r="B1161" s="4">
        <v>5.16</v>
      </c>
      <c r="C1161" s="4">
        <v>1.2</v>
      </c>
      <c r="D1161" s="4">
        <f t="shared" si="55"/>
        <v>6.1920000000000002</v>
      </c>
      <c r="E1161" s="4">
        <f t="shared" si="57"/>
        <v>171.84160000000003</v>
      </c>
      <c r="F1161" s="4">
        <f t="shared" si="56"/>
        <v>14.061600000000027</v>
      </c>
      <c r="G1161" s="12">
        <v>2023</v>
      </c>
    </row>
    <row r="1162" spans="1:7" x14ac:dyDescent="0.2">
      <c r="A1162" s="18">
        <v>45181.505289351851</v>
      </c>
      <c r="B1162" s="4">
        <v>5.17</v>
      </c>
      <c r="C1162" s="4">
        <v>1.2</v>
      </c>
      <c r="D1162" s="4">
        <f t="shared" si="55"/>
        <v>6.2039999999999997</v>
      </c>
      <c r="E1162" s="4">
        <f t="shared" si="57"/>
        <v>171.85360000000003</v>
      </c>
      <c r="F1162" s="4">
        <f t="shared" si="56"/>
        <v>14.073600000000027</v>
      </c>
      <c r="G1162" s="12">
        <v>2023</v>
      </c>
    </row>
    <row r="1163" spans="1:7" x14ac:dyDescent="0.2">
      <c r="A1163" s="18">
        <v>45181.505659722221</v>
      </c>
      <c r="B1163" s="4">
        <v>5.18</v>
      </c>
      <c r="C1163" s="4">
        <v>1.2</v>
      </c>
      <c r="D1163" s="4">
        <f t="shared" si="55"/>
        <v>6.2159999999999993</v>
      </c>
      <c r="E1163" s="4">
        <f t="shared" si="57"/>
        <v>171.86560000000003</v>
      </c>
      <c r="F1163" s="4">
        <f t="shared" si="56"/>
        <v>14.085600000000028</v>
      </c>
      <c r="G1163" s="12">
        <v>2023</v>
      </c>
    </row>
    <row r="1164" spans="1:7" x14ac:dyDescent="0.2">
      <c r="A1164" s="18">
        <v>45181.506180555552</v>
      </c>
      <c r="B1164" s="4">
        <v>5.19</v>
      </c>
      <c r="C1164" s="4">
        <v>1.2</v>
      </c>
      <c r="D1164" s="4">
        <f t="shared" si="55"/>
        <v>6.2280000000000006</v>
      </c>
      <c r="E1164" s="4">
        <f t="shared" si="57"/>
        <v>171.87760000000003</v>
      </c>
      <c r="F1164" s="4">
        <f t="shared" si="56"/>
        <v>14.097600000000028</v>
      </c>
      <c r="G1164" s="12">
        <v>2023</v>
      </c>
    </row>
    <row r="1165" spans="1:7" x14ac:dyDescent="0.2">
      <c r="A1165" s="18">
        <v>45181.506631944445</v>
      </c>
      <c r="B1165" s="4">
        <v>5.2</v>
      </c>
      <c r="C1165" s="4">
        <v>1.2</v>
      </c>
      <c r="D1165" s="4">
        <f t="shared" si="55"/>
        <v>6.24</v>
      </c>
      <c r="E1165" s="4">
        <f t="shared" si="57"/>
        <v>171.88960000000003</v>
      </c>
      <c r="F1165" s="4">
        <f t="shared" si="56"/>
        <v>14.109600000000029</v>
      </c>
      <c r="G1165" s="12">
        <v>2023</v>
      </c>
    </row>
    <row r="1166" spans="1:7" x14ac:dyDescent="0.2">
      <c r="A1166" s="18">
        <v>45181.507152777776</v>
      </c>
      <c r="B1166" s="4">
        <v>5.21</v>
      </c>
      <c r="C1166" s="4">
        <v>1.2</v>
      </c>
      <c r="D1166" s="4">
        <f t="shared" si="55"/>
        <v>6.2519999999999998</v>
      </c>
      <c r="E1166" s="4">
        <f t="shared" si="57"/>
        <v>171.90160000000003</v>
      </c>
      <c r="F1166" s="4">
        <f t="shared" si="56"/>
        <v>14.121600000000029</v>
      </c>
      <c r="G1166" s="12">
        <v>2023</v>
      </c>
    </row>
    <row r="1167" spans="1:7" x14ac:dyDescent="0.2">
      <c r="A1167" s="18">
        <v>45181.507407407407</v>
      </c>
      <c r="B1167" s="4">
        <v>5.22</v>
      </c>
      <c r="C1167" s="4">
        <v>1.2</v>
      </c>
      <c r="D1167" s="4">
        <f t="shared" si="55"/>
        <v>6.2639999999999993</v>
      </c>
      <c r="E1167" s="4">
        <f t="shared" si="57"/>
        <v>171.91360000000003</v>
      </c>
      <c r="F1167" s="4">
        <f t="shared" si="56"/>
        <v>14.13360000000003</v>
      </c>
      <c r="G1167" s="12">
        <v>2023</v>
      </c>
    </row>
    <row r="1168" spans="1:7" x14ac:dyDescent="0.2">
      <c r="A1168" s="18">
        <v>45181.507905092592</v>
      </c>
      <c r="B1168" s="4">
        <v>5.23</v>
      </c>
      <c r="C1168" s="4">
        <v>1.2</v>
      </c>
      <c r="D1168" s="4">
        <f t="shared" si="55"/>
        <v>6.2760000000000007</v>
      </c>
      <c r="E1168" s="4">
        <f t="shared" si="57"/>
        <v>171.92560000000003</v>
      </c>
      <c r="F1168" s="4">
        <f t="shared" si="56"/>
        <v>14.14560000000003</v>
      </c>
      <c r="G1168" s="12">
        <v>2023</v>
      </c>
    </row>
    <row r="1169" spans="1:7" x14ac:dyDescent="0.2">
      <c r="A1169" s="18">
        <v>45181.508240740739</v>
      </c>
      <c r="B1169" s="4">
        <v>5.24</v>
      </c>
      <c r="C1169" s="4">
        <v>1.2</v>
      </c>
      <c r="D1169" s="4">
        <f t="shared" si="55"/>
        <v>6.2880000000000003</v>
      </c>
      <c r="E1169" s="4">
        <f t="shared" si="57"/>
        <v>171.93760000000003</v>
      </c>
      <c r="F1169" s="4">
        <f t="shared" si="56"/>
        <v>14.157600000000031</v>
      </c>
      <c r="G1169" s="12">
        <v>2023</v>
      </c>
    </row>
    <row r="1170" spans="1:7" x14ac:dyDescent="0.2">
      <c r="A1170" s="18">
        <v>45181.508657407408</v>
      </c>
      <c r="B1170" s="4">
        <v>5.25</v>
      </c>
      <c r="C1170" s="4">
        <v>1.2</v>
      </c>
      <c r="D1170" s="4">
        <f t="shared" si="55"/>
        <v>6.3</v>
      </c>
      <c r="E1170" s="4">
        <f t="shared" si="57"/>
        <v>171.94960000000003</v>
      </c>
      <c r="F1170" s="4">
        <f t="shared" si="56"/>
        <v>14.169600000000031</v>
      </c>
      <c r="G1170" s="12">
        <v>2023</v>
      </c>
    </row>
    <row r="1171" spans="1:7" x14ac:dyDescent="0.2">
      <c r="A1171" s="18">
        <v>45181.508888888886</v>
      </c>
      <c r="B1171" s="4">
        <v>5.26</v>
      </c>
      <c r="C1171" s="4">
        <v>1.2</v>
      </c>
      <c r="D1171" s="4">
        <f t="shared" si="55"/>
        <v>6.3119999999999994</v>
      </c>
      <c r="E1171" s="4">
        <f t="shared" si="57"/>
        <v>171.96160000000003</v>
      </c>
      <c r="F1171" s="4">
        <f t="shared" si="56"/>
        <v>14.181600000000032</v>
      </c>
      <c r="G1171" s="12">
        <v>2023</v>
      </c>
    </row>
    <row r="1172" spans="1:7" x14ac:dyDescent="0.2">
      <c r="A1172" s="18">
        <v>45181.509108796294</v>
      </c>
      <c r="B1172" s="4">
        <v>5.27</v>
      </c>
      <c r="C1172" s="4">
        <v>1.2</v>
      </c>
      <c r="D1172" s="4">
        <f t="shared" si="55"/>
        <v>6.323999999999999</v>
      </c>
      <c r="E1172" s="4">
        <f t="shared" si="57"/>
        <v>171.97360000000003</v>
      </c>
      <c r="F1172" s="4">
        <f t="shared" si="56"/>
        <v>14.193600000000032</v>
      </c>
      <c r="G1172" s="12">
        <v>2023</v>
      </c>
    </row>
    <row r="1173" spans="1:7" x14ac:dyDescent="0.2">
      <c r="A1173" s="18">
        <v>45181.509328703702</v>
      </c>
      <c r="B1173" s="4">
        <v>5.28</v>
      </c>
      <c r="C1173" s="4">
        <v>1.2</v>
      </c>
      <c r="D1173" s="4">
        <f t="shared" si="55"/>
        <v>6.3360000000000003</v>
      </c>
      <c r="E1173" s="4">
        <f t="shared" si="57"/>
        <v>171.98560000000003</v>
      </c>
      <c r="F1173" s="4">
        <f t="shared" si="56"/>
        <v>14.205600000000032</v>
      </c>
      <c r="G1173" s="12">
        <v>2023</v>
      </c>
    </row>
    <row r="1174" spans="1:7" x14ac:dyDescent="0.2">
      <c r="A1174" s="18">
        <v>45181.509652777779</v>
      </c>
      <c r="B1174" s="4">
        <v>5.29</v>
      </c>
      <c r="C1174" s="4">
        <v>1.2</v>
      </c>
      <c r="D1174" s="4">
        <f t="shared" si="55"/>
        <v>6.3479999999999999</v>
      </c>
      <c r="E1174" s="4">
        <f t="shared" si="57"/>
        <v>171.99760000000003</v>
      </c>
      <c r="F1174" s="4">
        <f t="shared" si="56"/>
        <v>14.217600000000033</v>
      </c>
      <c r="G1174" s="12">
        <v>2023</v>
      </c>
    </row>
    <row r="1175" spans="1:7" x14ac:dyDescent="0.2">
      <c r="A1175" s="18">
        <v>45181.509953703702</v>
      </c>
      <c r="B1175" s="4">
        <v>5.3</v>
      </c>
      <c r="C1175" s="4">
        <v>1.2</v>
      </c>
      <c r="D1175" s="4">
        <f t="shared" si="55"/>
        <v>6.3599999999999994</v>
      </c>
      <c r="E1175" s="4">
        <f t="shared" si="57"/>
        <v>172.00960000000003</v>
      </c>
      <c r="F1175" s="4">
        <f t="shared" si="56"/>
        <v>14.229600000000033</v>
      </c>
      <c r="G1175" s="12">
        <v>2023</v>
      </c>
    </row>
    <row r="1176" spans="1:7" x14ac:dyDescent="0.2">
      <c r="A1176" s="18">
        <v>45181.510335648149</v>
      </c>
      <c r="B1176" s="4">
        <v>5.31</v>
      </c>
      <c r="C1176" s="4">
        <v>1.2</v>
      </c>
      <c r="D1176" s="4">
        <f t="shared" si="55"/>
        <v>6.371999999999999</v>
      </c>
      <c r="E1176" s="4">
        <f t="shared" si="57"/>
        <v>172.02160000000001</v>
      </c>
      <c r="F1176" s="4">
        <f t="shared" si="56"/>
        <v>14.241600000000005</v>
      </c>
      <c r="G1176" s="12">
        <v>2023</v>
      </c>
    </row>
    <row r="1177" spans="1:7" x14ac:dyDescent="0.2">
      <c r="A1177" s="18">
        <v>45181.510694444441</v>
      </c>
      <c r="B1177" s="4">
        <v>5.32</v>
      </c>
      <c r="C1177" s="4">
        <v>1.2</v>
      </c>
      <c r="D1177" s="4">
        <f t="shared" si="55"/>
        <v>6.3840000000000003</v>
      </c>
      <c r="E1177" s="4">
        <f t="shared" si="57"/>
        <v>172.03360000000004</v>
      </c>
      <c r="F1177" s="4">
        <f t="shared" si="56"/>
        <v>14.253600000000034</v>
      </c>
      <c r="G1177" s="12">
        <v>2023</v>
      </c>
    </row>
    <row r="1178" spans="1:7" x14ac:dyDescent="0.2">
      <c r="A1178" s="18">
        <v>45181.514062499999</v>
      </c>
      <c r="B1178" s="4">
        <v>5.33</v>
      </c>
      <c r="C1178" s="4">
        <v>1.2</v>
      </c>
      <c r="D1178" s="4">
        <f t="shared" si="55"/>
        <v>6.3959999999999999</v>
      </c>
      <c r="E1178" s="4">
        <f t="shared" si="57"/>
        <v>172.04560000000001</v>
      </c>
      <c r="F1178" s="4">
        <f t="shared" si="56"/>
        <v>14.265600000000006</v>
      </c>
      <c r="G1178" s="12">
        <v>2023</v>
      </c>
    </row>
    <row r="1179" spans="1:7" x14ac:dyDescent="0.2">
      <c r="A1179" s="18">
        <v>45181.543773148151</v>
      </c>
      <c r="B1179" s="4">
        <v>5.34</v>
      </c>
      <c r="C1179" s="4">
        <v>1.2</v>
      </c>
      <c r="D1179" s="4">
        <f t="shared" si="55"/>
        <v>6.4079999999999995</v>
      </c>
      <c r="E1179" s="4">
        <f t="shared" si="57"/>
        <v>172.05760000000001</v>
      </c>
      <c r="F1179" s="4">
        <f t="shared" si="56"/>
        <v>14.277600000000007</v>
      </c>
      <c r="G1179" s="12">
        <v>2023</v>
      </c>
    </row>
    <row r="1180" spans="1:7" x14ac:dyDescent="0.2">
      <c r="A1180" s="18">
        <v>45181.551168981481</v>
      </c>
      <c r="B1180" s="4">
        <v>5.35</v>
      </c>
      <c r="C1180" s="4">
        <v>1.2</v>
      </c>
      <c r="D1180" s="4">
        <f t="shared" si="55"/>
        <v>6.419999999999999</v>
      </c>
      <c r="E1180" s="4">
        <f t="shared" si="57"/>
        <v>172.06960000000001</v>
      </c>
      <c r="F1180" s="4">
        <f t="shared" si="56"/>
        <v>14.289600000000007</v>
      </c>
      <c r="G1180" s="12">
        <v>2023</v>
      </c>
    </row>
    <row r="1181" spans="1:7" x14ac:dyDescent="0.2">
      <c r="A1181" s="18">
        <v>45181.554074074076</v>
      </c>
      <c r="B1181" s="4">
        <v>5.36</v>
      </c>
      <c r="C1181" s="4">
        <v>1.2</v>
      </c>
      <c r="D1181" s="4">
        <f t="shared" si="55"/>
        <v>6.4320000000000004</v>
      </c>
      <c r="E1181" s="4">
        <f t="shared" si="57"/>
        <v>172.08160000000001</v>
      </c>
      <c r="F1181" s="4">
        <f t="shared" si="56"/>
        <v>14.301600000000008</v>
      </c>
      <c r="G1181" s="12">
        <v>2023</v>
      </c>
    </row>
    <row r="1182" spans="1:7" x14ac:dyDescent="0.2">
      <c r="A1182" s="18">
        <v>45181.556331018517</v>
      </c>
      <c r="B1182" s="4">
        <v>5.37</v>
      </c>
      <c r="C1182" s="4">
        <v>1.2</v>
      </c>
      <c r="D1182" s="4">
        <f t="shared" si="55"/>
        <v>6.444</v>
      </c>
      <c r="E1182" s="4">
        <f t="shared" si="57"/>
        <v>172.09360000000001</v>
      </c>
      <c r="F1182" s="4">
        <f t="shared" si="56"/>
        <v>14.313600000000008</v>
      </c>
      <c r="G1182" s="12">
        <v>2023</v>
      </c>
    </row>
    <row r="1183" spans="1:7" x14ac:dyDescent="0.2">
      <c r="A1183" s="18">
        <v>45181.557905092595</v>
      </c>
      <c r="B1183" s="4">
        <v>5.38</v>
      </c>
      <c r="C1183" s="4">
        <v>1.2</v>
      </c>
      <c r="D1183" s="4">
        <f t="shared" si="55"/>
        <v>6.4559999999999995</v>
      </c>
      <c r="E1183" s="4">
        <f t="shared" si="57"/>
        <v>172.10560000000001</v>
      </c>
      <c r="F1183" s="4">
        <f t="shared" si="56"/>
        <v>14.325600000000009</v>
      </c>
      <c r="G1183" s="12">
        <v>2023</v>
      </c>
    </row>
    <row r="1184" spans="1:7" x14ac:dyDescent="0.2">
      <c r="A1184" s="18">
        <v>45181.662083333336</v>
      </c>
      <c r="B1184" s="4">
        <v>5.39</v>
      </c>
      <c r="C1184" s="4">
        <v>1.2</v>
      </c>
      <c r="D1184" s="4">
        <f t="shared" si="55"/>
        <v>6.4679999999999991</v>
      </c>
      <c r="E1184" s="4">
        <f t="shared" si="57"/>
        <v>172.11760000000001</v>
      </c>
      <c r="F1184" s="4">
        <f t="shared" si="56"/>
        <v>14.337600000000009</v>
      </c>
      <c r="G1184" s="12">
        <v>2023</v>
      </c>
    </row>
    <row r="1185" spans="1:7" x14ac:dyDescent="0.2">
      <c r="A1185" s="18">
        <v>45182.662499999999</v>
      </c>
      <c r="B1185" s="4">
        <v>5.4</v>
      </c>
      <c r="C1185" s="4">
        <v>1.2</v>
      </c>
      <c r="D1185" s="4">
        <f t="shared" si="55"/>
        <v>6.48</v>
      </c>
      <c r="E1185" s="4">
        <f t="shared" si="57"/>
        <v>172.12960000000001</v>
      </c>
      <c r="F1185" s="4">
        <f t="shared" si="56"/>
        <v>14.349600000000009</v>
      </c>
      <c r="G1185" s="12">
        <v>2023</v>
      </c>
    </row>
    <row r="1186" spans="1:7" x14ac:dyDescent="0.2">
      <c r="A1186" s="18">
        <v>45183.535798611112</v>
      </c>
      <c r="B1186" s="4">
        <v>5.41</v>
      </c>
      <c r="C1186" s="4">
        <v>1.2</v>
      </c>
      <c r="D1186" s="4">
        <f t="shared" si="55"/>
        <v>6.492</v>
      </c>
      <c r="E1186" s="4">
        <f t="shared" si="57"/>
        <v>172.14160000000001</v>
      </c>
      <c r="F1186" s="4">
        <f t="shared" si="56"/>
        <v>14.36160000000001</v>
      </c>
      <c r="G1186" s="12">
        <v>2023</v>
      </c>
    </row>
    <row r="1187" spans="1:7" x14ac:dyDescent="0.2">
      <c r="A1187" s="18">
        <v>45183.671678240738</v>
      </c>
      <c r="B1187" s="4">
        <v>5.42</v>
      </c>
      <c r="C1187" s="4">
        <v>1.2</v>
      </c>
      <c r="D1187" s="4">
        <f t="shared" si="55"/>
        <v>6.5039999999999996</v>
      </c>
      <c r="E1187" s="4">
        <f t="shared" si="57"/>
        <v>172.15360000000001</v>
      </c>
      <c r="F1187" s="4">
        <f t="shared" si="56"/>
        <v>14.37360000000001</v>
      </c>
      <c r="G1187" s="12">
        <v>2023</v>
      </c>
    </row>
    <row r="1188" spans="1:7" x14ac:dyDescent="0.2">
      <c r="A1188" s="18">
        <v>45183.675636574073</v>
      </c>
      <c r="B1188" s="4">
        <v>5.43</v>
      </c>
      <c r="C1188" s="4">
        <v>1.2</v>
      </c>
      <c r="D1188" s="4">
        <f t="shared" si="55"/>
        <v>6.5159999999999991</v>
      </c>
      <c r="E1188" s="4">
        <f t="shared" si="57"/>
        <v>172.16560000000001</v>
      </c>
      <c r="F1188" s="4">
        <f t="shared" si="56"/>
        <v>14.385600000000011</v>
      </c>
      <c r="G1188" s="12">
        <v>2023</v>
      </c>
    </row>
    <row r="1189" spans="1:7" x14ac:dyDescent="0.2">
      <c r="A1189" s="18">
        <v>45183.680833333332</v>
      </c>
      <c r="B1189" s="4">
        <v>5.44</v>
      </c>
      <c r="C1189" s="4">
        <v>1.2</v>
      </c>
      <c r="D1189" s="4">
        <f t="shared" si="55"/>
        <v>6.5280000000000005</v>
      </c>
      <c r="E1189" s="4">
        <f t="shared" si="57"/>
        <v>172.17760000000001</v>
      </c>
      <c r="F1189" s="4">
        <f t="shared" si="56"/>
        <v>14.397600000000011</v>
      </c>
      <c r="G1189" s="12">
        <v>2023</v>
      </c>
    </row>
    <row r="1190" spans="1:7" x14ac:dyDescent="0.2">
      <c r="A1190" s="18">
        <v>45183.773564814815</v>
      </c>
      <c r="B1190" s="4">
        <v>5.45</v>
      </c>
      <c r="C1190" s="4">
        <v>1.2</v>
      </c>
      <c r="D1190" s="4">
        <f t="shared" si="55"/>
        <v>6.54</v>
      </c>
      <c r="E1190" s="4">
        <f t="shared" si="57"/>
        <v>172.18960000000001</v>
      </c>
      <c r="F1190" s="4">
        <f t="shared" si="56"/>
        <v>14.409600000000012</v>
      </c>
      <c r="G1190" s="12">
        <v>2023</v>
      </c>
    </row>
    <row r="1191" spans="1:7" x14ac:dyDescent="0.2">
      <c r="A1191" s="18">
        <v>45191.019942129627</v>
      </c>
      <c r="B1191" s="4">
        <v>5.46</v>
      </c>
      <c r="C1191" s="4">
        <v>1.2</v>
      </c>
      <c r="D1191" s="4">
        <f t="shared" si="55"/>
        <v>6.5519999999999996</v>
      </c>
      <c r="E1191" s="4">
        <f t="shared" si="57"/>
        <v>172.20160000000001</v>
      </c>
      <c r="F1191" s="4">
        <f t="shared" si="56"/>
        <v>14.421600000000012</v>
      </c>
      <c r="G1191" s="12">
        <v>2023</v>
      </c>
    </row>
    <row r="1192" spans="1:7" x14ac:dyDescent="0.2">
      <c r="A1192" s="18">
        <v>45191.02002314815</v>
      </c>
      <c r="B1192" s="4">
        <v>5.47</v>
      </c>
      <c r="C1192" s="4">
        <v>1.2</v>
      </c>
      <c r="D1192" s="4">
        <f t="shared" si="55"/>
        <v>6.5639999999999992</v>
      </c>
      <c r="E1192" s="4">
        <f t="shared" si="57"/>
        <v>172.21360000000001</v>
      </c>
      <c r="F1192" s="4">
        <f t="shared" si="56"/>
        <v>14.433600000000013</v>
      </c>
      <c r="G1192" s="12">
        <v>2023</v>
      </c>
    </row>
    <row r="1193" spans="1:7" x14ac:dyDescent="0.2">
      <c r="A1193" s="18">
        <v>45191.02003472222</v>
      </c>
      <c r="B1193" s="4">
        <v>5.48</v>
      </c>
      <c r="C1193" s="4">
        <v>1.2</v>
      </c>
      <c r="D1193" s="4">
        <f t="shared" si="55"/>
        <v>6.5760000000000005</v>
      </c>
      <c r="E1193" s="4">
        <f t="shared" si="57"/>
        <v>172.22560000000001</v>
      </c>
      <c r="F1193" s="4">
        <f t="shared" si="56"/>
        <v>14.445600000000013</v>
      </c>
      <c r="G1193" s="12">
        <v>2023</v>
      </c>
    </row>
    <row r="1194" spans="1:7" x14ac:dyDescent="0.2">
      <c r="A1194" s="18">
        <v>45192.417361111111</v>
      </c>
      <c r="B1194" s="4">
        <v>5.49</v>
      </c>
      <c r="C1194" s="4">
        <v>1.2</v>
      </c>
      <c r="D1194" s="4">
        <f t="shared" si="55"/>
        <v>6.5880000000000001</v>
      </c>
      <c r="E1194" s="4">
        <f t="shared" si="57"/>
        <v>172.23760000000001</v>
      </c>
      <c r="F1194" s="4">
        <f t="shared" si="56"/>
        <v>14.457600000000014</v>
      </c>
      <c r="G1194" s="12">
        <v>2023</v>
      </c>
    </row>
    <row r="1195" spans="1:7" x14ac:dyDescent="0.2">
      <c r="A1195" s="18">
        <v>45192.444814814815</v>
      </c>
      <c r="B1195" s="4">
        <v>5.5</v>
      </c>
      <c r="C1195" s="4">
        <v>1.2</v>
      </c>
      <c r="D1195" s="4">
        <f t="shared" si="55"/>
        <v>6.6</v>
      </c>
      <c r="E1195" s="4">
        <f t="shared" si="57"/>
        <v>172.24960000000002</v>
      </c>
      <c r="F1195" s="4">
        <f t="shared" si="56"/>
        <v>14.469600000000014</v>
      </c>
      <c r="G1195" s="12">
        <v>2023</v>
      </c>
    </row>
    <row r="1196" spans="1:7" x14ac:dyDescent="0.2">
      <c r="A1196" s="18">
        <v>45192.462199074071</v>
      </c>
      <c r="B1196" s="4">
        <v>5.51</v>
      </c>
      <c r="C1196" s="4">
        <v>1.2</v>
      </c>
      <c r="D1196" s="4">
        <f t="shared" si="55"/>
        <v>6.6119999999999992</v>
      </c>
      <c r="E1196" s="4">
        <f t="shared" si="57"/>
        <v>172.26160000000002</v>
      </c>
      <c r="F1196" s="4">
        <f t="shared" si="56"/>
        <v>14.481600000000014</v>
      </c>
      <c r="G1196" s="12">
        <v>2023</v>
      </c>
    </row>
    <row r="1197" spans="1:7" x14ac:dyDescent="0.2">
      <c r="A1197" s="18">
        <v>45192.465937499997</v>
      </c>
      <c r="B1197" s="4">
        <v>5.52</v>
      </c>
      <c r="C1197" s="4">
        <v>1.2</v>
      </c>
      <c r="D1197" s="4">
        <f t="shared" si="55"/>
        <v>6.6239999999999997</v>
      </c>
      <c r="E1197" s="4">
        <f t="shared" si="57"/>
        <v>172.27360000000002</v>
      </c>
      <c r="F1197" s="4">
        <f t="shared" si="56"/>
        <v>14.493600000000015</v>
      </c>
      <c r="G1197" s="12">
        <v>2023</v>
      </c>
    </row>
    <row r="1198" spans="1:7" x14ac:dyDescent="0.2">
      <c r="A1198" s="18">
        <v>45192.470555555556</v>
      </c>
      <c r="B1198" s="4">
        <v>5.53</v>
      </c>
      <c r="C1198" s="4">
        <v>1.2</v>
      </c>
      <c r="D1198" s="4">
        <f t="shared" si="55"/>
        <v>6.6360000000000001</v>
      </c>
      <c r="E1198" s="4">
        <f t="shared" si="57"/>
        <v>172.28560000000002</v>
      </c>
      <c r="F1198" s="4">
        <f t="shared" si="56"/>
        <v>14.505600000000015</v>
      </c>
      <c r="G1198" s="12">
        <v>2023</v>
      </c>
    </row>
    <row r="1199" spans="1:7" x14ac:dyDescent="0.2">
      <c r="A1199" s="18">
        <v>45192.564930555556</v>
      </c>
      <c r="B1199" s="4">
        <v>5.54</v>
      </c>
      <c r="C1199" s="4">
        <v>1.2</v>
      </c>
      <c r="D1199" s="4">
        <f t="shared" si="55"/>
        <v>6.6479999999999997</v>
      </c>
      <c r="E1199" s="4">
        <f t="shared" si="57"/>
        <v>172.29760000000002</v>
      </c>
      <c r="F1199" s="4">
        <f t="shared" si="56"/>
        <v>14.517600000000016</v>
      </c>
      <c r="G1199" s="12">
        <v>2023</v>
      </c>
    </row>
    <row r="1200" spans="1:7" x14ac:dyDescent="0.2">
      <c r="A1200" s="18">
        <v>45192.569745370369</v>
      </c>
      <c r="B1200" s="4">
        <v>5.55</v>
      </c>
      <c r="C1200" s="4">
        <v>1.2</v>
      </c>
      <c r="D1200" s="4">
        <f t="shared" si="55"/>
        <v>6.6599999999999993</v>
      </c>
      <c r="E1200" s="4">
        <f t="shared" si="57"/>
        <v>172.30960000000002</v>
      </c>
      <c r="F1200" s="4">
        <f t="shared" si="56"/>
        <v>14.529600000000016</v>
      </c>
      <c r="G1200" s="12">
        <v>2023</v>
      </c>
    </row>
    <row r="1201" spans="1:7" x14ac:dyDescent="0.2">
      <c r="A1201" s="18">
        <v>45192.593136574076</v>
      </c>
      <c r="B1201" s="4">
        <v>5.56</v>
      </c>
      <c r="C1201" s="4">
        <v>1.2</v>
      </c>
      <c r="D1201" s="4">
        <f t="shared" si="55"/>
        <v>6.6719999999999997</v>
      </c>
      <c r="E1201" s="4">
        <f t="shared" si="57"/>
        <v>172.32160000000002</v>
      </c>
      <c r="F1201" s="4">
        <f t="shared" si="56"/>
        <v>14.541600000000017</v>
      </c>
      <c r="G1201" s="12">
        <v>2023</v>
      </c>
    </row>
    <row r="1202" spans="1:7" x14ac:dyDescent="0.2">
      <c r="A1202" s="18">
        <v>45192.59747685185</v>
      </c>
      <c r="B1202" s="4">
        <v>5.57</v>
      </c>
      <c r="C1202" s="4">
        <v>1.2</v>
      </c>
      <c r="D1202" s="4">
        <f t="shared" si="55"/>
        <v>6.6840000000000002</v>
      </c>
      <c r="E1202" s="4">
        <f t="shared" si="57"/>
        <v>172.33360000000002</v>
      </c>
      <c r="F1202" s="4">
        <f t="shared" si="56"/>
        <v>14.553600000000017</v>
      </c>
      <c r="G1202" s="12">
        <v>2023</v>
      </c>
    </row>
    <row r="1203" spans="1:7" x14ac:dyDescent="0.2">
      <c r="A1203" s="18">
        <v>45192.603298611109</v>
      </c>
      <c r="B1203" s="4">
        <v>5.58</v>
      </c>
      <c r="C1203" s="4">
        <v>1.2</v>
      </c>
      <c r="D1203" s="4">
        <f t="shared" si="55"/>
        <v>6.6959999999999997</v>
      </c>
      <c r="E1203" s="4">
        <f t="shared" si="57"/>
        <v>172.34560000000002</v>
      </c>
      <c r="F1203" s="4">
        <f t="shared" si="56"/>
        <v>14.565600000000018</v>
      </c>
      <c r="G1203" s="12">
        <v>2023</v>
      </c>
    </row>
    <row r="1204" spans="1:7" x14ac:dyDescent="0.2">
      <c r="A1204" s="18">
        <v>45192.606365740743</v>
      </c>
      <c r="B1204" s="4">
        <v>5.59</v>
      </c>
      <c r="C1204" s="4">
        <v>1.2</v>
      </c>
      <c r="D1204" s="4">
        <f t="shared" si="55"/>
        <v>6.7079999999999993</v>
      </c>
      <c r="E1204" s="4">
        <f t="shared" si="57"/>
        <v>172.35760000000002</v>
      </c>
      <c r="F1204" s="4">
        <f t="shared" si="56"/>
        <v>14.577600000000018</v>
      </c>
      <c r="G1204" s="12">
        <v>2023</v>
      </c>
    </row>
    <row r="1205" spans="1:7" x14ac:dyDescent="0.2">
      <c r="A1205" s="18">
        <v>45192.620011574072</v>
      </c>
      <c r="B1205" s="4">
        <v>5.6</v>
      </c>
      <c r="C1205" s="4">
        <v>1.2</v>
      </c>
      <c r="D1205" s="4">
        <f t="shared" si="55"/>
        <v>6.72</v>
      </c>
      <c r="E1205" s="4">
        <f t="shared" si="57"/>
        <v>172.36960000000002</v>
      </c>
      <c r="F1205" s="4">
        <f t="shared" si="56"/>
        <v>14.589600000000019</v>
      </c>
      <c r="G1205" s="12">
        <v>2023</v>
      </c>
    </row>
    <row r="1206" spans="1:7" x14ac:dyDescent="0.2">
      <c r="A1206" s="18">
        <v>45192.621377314812</v>
      </c>
      <c r="B1206" s="4">
        <v>5.61</v>
      </c>
      <c r="C1206" s="4">
        <v>1.2</v>
      </c>
      <c r="D1206" s="4">
        <f t="shared" si="55"/>
        <v>6.7320000000000002</v>
      </c>
      <c r="E1206" s="4">
        <f t="shared" si="57"/>
        <v>172.38160000000002</v>
      </c>
      <c r="F1206" s="4">
        <f t="shared" si="56"/>
        <v>14.601600000000019</v>
      </c>
      <c r="G1206" s="12">
        <v>2023</v>
      </c>
    </row>
    <row r="1207" spans="1:7" x14ac:dyDescent="0.2">
      <c r="A1207" s="18">
        <v>45192.62427083333</v>
      </c>
      <c r="B1207" s="4">
        <v>5.62</v>
      </c>
      <c r="C1207" s="4">
        <v>1.2</v>
      </c>
      <c r="D1207" s="4">
        <f t="shared" si="55"/>
        <v>6.7439999999999998</v>
      </c>
      <c r="E1207" s="4">
        <f t="shared" si="57"/>
        <v>172.39360000000002</v>
      </c>
      <c r="F1207" s="4">
        <f t="shared" si="56"/>
        <v>14.613600000000019</v>
      </c>
      <c r="G1207" s="12">
        <v>2023</v>
      </c>
    </row>
    <row r="1208" spans="1:7" x14ac:dyDescent="0.2">
      <c r="A1208" s="18">
        <v>45192.625474537039</v>
      </c>
      <c r="B1208" s="4">
        <v>5.63</v>
      </c>
      <c r="C1208" s="4">
        <v>1.2</v>
      </c>
      <c r="D1208" s="4">
        <f t="shared" si="55"/>
        <v>6.7559999999999993</v>
      </c>
      <c r="E1208" s="4">
        <f t="shared" si="57"/>
        <v>172.40560000000002</v>
      </c>
      <c r="F1208" s="4">
        <f t="shared" si="56"/>
        <v>14.62560000000002</v>
      </c>
      <c r="G1208" s="12">
        <v>2023</v>
      </c>
    </row>
    <row r="1209" spans="1:7" x14ac:dyDescent="0.2">
      <c r="A1209" s="18">
        <v>45192.626828703702</v>
      </c>
      <c r="B1209" s="4">
        <v>5.64</v>
      </c>
      <c r="C1209" s="4">
        <v>1.2</v>
      </c>
      <c r="D1209" s="4">
        <f t="shared" ref="D1209:D1257" si="58">B1209*C1209</f>
        <v>6.7679999999999998</v>
      </c>
      <c r="E1209" s="4">
        <f t="shared" si="57"/>
        <v>172.41760000000002</v>
      </c>
      <c r="F1209" s="4">
        <f t="shared" si="56"/>
        <v>14.63760000000002</v>
      </c>
      <c r="G1209" s="12">
        <v>2023</v>
      </c>
    </row>
    <row r="1210" spans="1:7" x14ac:dyDescent="0.2">
      <c r="A1210" s="18">
        <v>45192.628020833334</v>
      </c>
      <c r="B1210" s="4">
        <v>5.65</v>
      </c>
      <c r="C1210" s="4">
        <v>1.2</v>
      </c>
      <c r="D1210" s="4">
        <f t="shared" si="58"/>
        <v>6.78</v>
      </c>
      <c r="E1210" s="4">
        <f t="shared" si="57"/>
        <v>172.42960000000002</v>
      </c>
      <c r="F1210" s="4">
        <f t="shared" si="56"/>
        <v>14.649600000000021</v>
      </c>
      <c r="G1210" s="12">
        <v>2023</v>
      </c>
    </row>
    <row r="1211" spans="1:7" x14ac:dyDescent="0.2">
      <c r="A1211" s="18">
        <v>45192.629270833335</v>
      </c>
      <c r="B1211" s="4">
        <v>5.66</v>
      </c>
      <c r="C1211" s="4">
        <v>1.2</v>
      </c>
      <c r="D1211" s="4">
        <f t="shared" si="58"/>
        <v>6.7919999999999998</v>
      </c>
      <c r="E1211" s="4">
        <f t="shared" si="57"/>
        <v>172.44160000000002</v>
      </c>
      <c r="F1211" s="4">
        <f t="shared" si="56"/>
        <v>14.661600000000021</v>
      </c>
      <c r="G1211" s="12">
        <v>2023</v>
      </c>
    </row>
    <row r="1212" spans="1:7" x14ac:dyDescent="0.2">
      <c r="A1212" s="18">
        <v>45192.629942129628</v>
      </c>
      <c r="B1212" s="4">
        <v>5.67</v>
      </c>
      <c r="C1212" s="4">
        <v>1.2</v>
      </c>
      <c r="D1212" s="4">
        <f t="shared" si="58"/>
        <v>6.8039999999999994</v>
      </c>
      <c r="E1212" s="4">
        <f t="shared" si="57"/>
        <v>172.45360000000002</v>
      </c>
      <c r="F1212" s="4">
        <f t="shared" si="56"/>
        <v>14.673600000000022</v>
      </c>
      <c r="G1212" s="12">
        <v>2023</v>
      </c>
    </row>
    <row r="1213" spans="1:7" x14ac:dyDescent="0.2">
      <c r="A1213" s="18">
        <v>45192.630497685182</v>
      </c>
      <c r="B1213" s="4">
        <v>5.68</v>
      </c>
      <c r="C1213" s="4">
        <v>1.2</v>
      </c>
      <c r="D1213" s="4">
        <f t="shared" si="58"/>
        <v>6.8159999999999998</v>
      </c>
      <c r="E1213" s="4">
        <f t="shared" si="57"/>
        <v>172.46560000000002</v>
      </c>
      <c r="F1213" s="4">
        <f t="shared" si="56"/>
        <v>14.685600000000022</v>
      </c>
      <c r="G1213" s="12">
        <v>2023</v>
      </c>
    </row>
    <row r="1214" spans="1:7" x14ac:dyDescent="0.2">
      <c r="A1214" s="18">
        <v>45192.63082175926</v>
      </c>
      <c r="B1214" s="4">
        <v>5.69</v>
      </c>
      <c r="C1214" s="4">
        <v>1.2</v>
      </c>
      <c r="D1214" s="4">
        <f t="shared" si="58"/>
        <v>6.8280000000000003</v>
      </c>
      <c r="E1214" s="4">
        <f t="shared" si="57"/>
        <v>172.47760000000002</v>
      </c>
      <c r="F1214" s="4">
        <f t="shared" si="56"/>
        <v>14.697600000000023</v>
      </c>
      <c r="G1214" s="12">
        <v>2023</v>
      </c>
    </row>
    <row r="1215" spans="1:7" x14ac:dyDescent="0.2">
      <c r="A1215" s="18">
        <v>45192.631284722222</v>
      </c>
      <c r="B1215" s="4">
        <v>5.7</v>
      </c>
      <c r="C1215" s="4">
        <v>1.2</v>
      </c>
      <c r="D1215" s="4">
        <f t="shared" si="58"/>
        <v>6.84</v>
      </c>
      <c r="E1215" s="4">
        <f t="shared" si="57"/>
        <v>172.48960000000002</v>
      </c>
      <c r="F1215" s="4">
        <f t="shared" si="56"/>
        <v>14.709600000000023</v>
      </c>
      <c r="G1215" s="12">
        <v>2023</v>
      </c>
    </row>
    <row r="1216" spans="1:7" x14ac:dyDescent="0.2">
      <c r="A1216" s="18">
        <v>45192.631747685184</v>
      </c>
      <c r="B1216" s="4">
        <v>5.71</v>
      </c>
      <c r="C1216" s="4">
        <v>1.2</v>
      </c>
      <c r="D1216" s="4">
        <f t="shared" si="58"/>
        <v>6.8519999999999994</v>
      </c>
      <c r="E1216" s="4">
        <f t="shared" si="57"/>
        <v>172.50160000000002</v>
      </c>
      <c r="F1216" s="4">
        <f t="shared" si="56"/>
        <v>14.721600000000024</v>
      </c>
      <c r="G1216" s="12">
        <v>2023</v>
      </c>
    </row>
    <row r="1217" spans="1:7" x14ac:dyDescent="0.2">
      <c r="A1217" s="18">
        <v>45192.632314814815</v>
      </c>
      <c r="B1217" s="4">
        <v>5.72</v>
      </c>
      <c r="C1217" s="4">
        <v>1.2</v>
      </c>
      <c r="D1217" s="4">
        <f t="shared" si="58"/>
        <v>6.8639999999999999</v>
      </c>
      <c r="E1217" s="4">
        <f t="shared" si="57"/>
        <v>172.51360000000003</v>
      </c>
      <c r="F1217" s="4">
        <f t="shared" si="56"/>
        <v>14.733600000000024</v>
      </c>
      <c r="G1217" s="12">
        <v>2023</v>
      </c>
    </row>
    <row r="1218" spans="1:7" x14ac:dyDescent="0.2">
      <c r="A1218" s="18">
        <v>45192.6327662037</v>
      </c>
      <c r="B1218" s="4">
        <v>5.73</v>
      </c>
      <c r="C1218" s="4">
        <v>1.2</v>
      </c>
      <c r="D1218" s="4">
        <f t="shared" si="58"/>
        <v>6.8760000000000003</v>
      </c>
      <c r="E1218" s="4">
        <f t="shared" si="57"/>
        <v>172.52560000000003</v>
      </c>
      <c r="F1218" s="4">
        <f t="shared" si="56"/>
        <v>14.745600000000024</v>
      </c>
      <c r="G1218" s="12">
        <v>2023</v>
      </c>
    </row>
    <row r="1219" spans="1:7" x14ac:dyDescent="0.2">
      <c r="A1219" s="18">
        <v>45192.63349537037</v>
      </c>
      <c r="B1219" s="4">
        <v>5.74</v>
      </c>
      <c r="C1219" s="4">
        <v>1.2</v>
      </c>
      <c r="D1219" s="4">
        <f t="shared" si="58"/>
        <v>6.8879999999999999</v>
      </c>
      <c r="E1219" s="4">
        <f t="shared" si="57"/>
        <v>172.53760000000003</v>
      </c>
      <c r="F1219" s="4">
        <f t="shared" ref="F1219:F1255" si="59">E1219-157.78</f>
        <v>14.757600000000025</v>
      </c>
      <c r="G1219" s="12">
        <v>2023</v>
      </c>
    </row>
    <row r="1220" spans="1:7" x14ac:dyDescent="0.2">
      <c r="A1220" s="18">
        <v>45192.634143518517</v>
      </c>
      <c r="B1220" s="4">
        <v>5.75</v>
      </c>
      <c r="C1220" s="4">
        <v>1.2</v>
      </c>
      <c r="D1220" s="4">
        <f t="shared" si="58"/>
        <v>6.8999999999999995</v>
      </c>
      <c r="E1220" s="4">
        <f t="shared" si="57"/>
        <v>172.54960000000003</v>
      </c>
      <c r="F1220" s="4">
        <f t="shared" si="59"/>
        <v>14.769600000000025</v>
      </c>
      <c r="G1220" s="12">
        <v>2023</v>
      </c>
    </row>
    <row r="1221" spans="1:7" x14ac:dyDescent="0.2">
      <c r="A1221" s="18">
        <v>45192.635092592594</v>
      </c>
      <c r="B1221" s="4">
        <v>5.76</v>
      </c>
      <c r="C1221" s="4">
        <v>1.2</v>
      </c>
      <c r="D1221" s="4">
        <f t="shared" si="58"/>
        <v>6.9119999999999999</v>
      </c>
      <c r="E1221" s="4">
        <f t="shared" si="57"/>
        <v>172.56160000000003</v>
      </c>
      <c r="F1221" s="4">
        <f t="shared" si="59"/>
        <v>14.781600000000026</v>
      </c>
      <c r="G1221" s="12">
        <v>2023</v>
      </c>
    </row>
    <row r="1222" spans="1:7" x14ac:dyDescent="0.2">
      <c r="A1222" s="18">
        <v>45192.635810185187</v>
      </c>
      <c r="B1222" s="4">
        <v>5.77</v>
      </c>
      <c r="C1222" s="4">
        <v>1.2</v>
      </c>
      <c r="D1222" s="4">
        <f t="shared" si="58"/>
        <v>6.9239999999999995</v>
      </c>
      <c r="E1222" s="4">
        <f t="shared" ref="E1222:E1256" si="60">D1222+$E$644</f>
        <v>172.57360000000003</v>
      </c>
      <c r="F1222" s="4">
        <f t="shared" si="59"/>
        <v>14.793600000000026</v>
      </c>
      <c r="G1222" s="12">
        <v>2023</v>
      </c>
    </row>
    <row r="1223" spans="1:7" x14ac:dyDescent="0.2">
      <c r="A1223" s="18">
        <v>45192.63690972222</v>
      </c>
      <c r="B1223" s="4">
        <v>5.78</v>
      </c>
      <c r="C1223" s="4">
        <v>1.2</v>
      </c>
      <c r="D1223" s="4">
        <f t="shared" si="58"/>
        <v>6.9359999999999999</v>
      </c>
      <c r="E1223" s="4">
        <f t="shared" si="60"/>
        <v>172.58560000000003</v>
      </c>
      <c r="F1223" s="4">
        <f t="shared" si="59"/>
        <v>14.805600000000027</v>
      </c>
      <c r="G1223" s="12">
        <v>2023</v>
      </c>
    </row>
    <row r="1224" spans="1:7" x14ac:dyDescent="0.2">
      <c r="A1224" s="18">
        <v>45192.638078703705</v>
      </c>
      <c r="B1224" s="4">
        <v>5.79</v>
      </c>
      <c r="C1224" s="4">
        <v>1.2</v>
      </c>
      <c r="D1224" s="4">
        <f t="shared" si="58"/>
        <v>6.9479999999999995</v>
      </c>
      <c r="E1224" s="4">
        <f t="shared" si="60"/>
        <v>172.59760000000003</v>
      </c>
      <c r="F1224" s="4">
        <f t="shared" si="59"/>
        <v>14.817600000000027</v>
      </c>
      <c r="G1224" s="12">
        <v>2023</v>
      </c>
    </row>
    <row r="1225" spans="1:7" x14ac:dyDescent="0.2">
      <c r="A1225" s="18">
        <v>45192.639652777776</v>
      </c>
      <c r="B1225" s="4">
        <v>5.8</v>
      </c>
      <c r="C1225" s="4">
        <v>1.2</v>
      </c>
      <c r="D1225" s="4">
        <f t="shared" si="58"/>
        <v>6.96</v>
      </c>
      <c r="E1225" s="4">
        <f t="shared" si="60"/>
        <v>172.60960000000003</v>
      </c>
      <c r="F1225" s="4">
        <f t="shared" si="59"/>
        <v>14.829600000000028</v>
      </c>
      <c r="G1225" s="12">
        <v>2023</v>
      </c>
    </row>
    <row r="1226" spans="1:7" x14ac:dyDescent="0.2">
      <c r="A1226" s="18">
        <v>45192.641423611109</v>
      </c>
      <c r="B1226" s="4">
        <v>5.81</v>
      </c>
      <c r="C1226" s="4">
        <v>1.2</v>
      </c>
      <c r="D1226" s="4">
        <f t="shared" si="58"/>
        <v>6.9719999999999995</v>
      </c>
      <c r="E1226" s="4">
        <f t="shared" si="60"/>
        <v>172.62160000000003</v>
      </c>
      <c r="F1226" s="4">
        <f t="shared" si="59"/>
        <v>14.841600000000028</v>
      </c>
      <c r="G1226" s="12">
        <v>2023</v>
      </c>
    </row>
    <row r="1227" spans="1:7" x14ac:dyDescent="0.2">
      <c r="A1227" s="18">
        <v>45192.643541666665</v>
      </c>
      <c r="B1227" s="4">
        <v>5.82</v>
      </c>
      <c r="C1227" s="4">
        <v>1.2</v>
      </c>
      <c r="D1227" s="4">
        <f t="shared" si="58"/>
        <v>6.984</v>
      </c>
      <c r="E1227" s="4">
        <f t="shared" si="60"/>
        <v>172.63360000000003</v>
      </c>
      <c r="F1227" s="4">
        <f t="shared" si="59"/>
        <v>14.853600000000029</v>
      </c>
      <c r="G1227" s="12">
        <v>2023</v>
      </c>
    </row>
    <row r="1228" spans="1:7" x14ac:dyDescent="0.2">
      <c r="A1228" s="18">
        <v>45192.645578703705</v>
      </c>
      <c r="B1228" s="4">
        <v>5.83</v>
      </c>
      <c r="C1228" s="4">
        <v>1.2</v>
      </c>
      <c r="D1228" s="4">
        <f t="shared" si="58"/>
        <v>6.9959999999999996</v>
      </c>
      <c r="E1228" s="4">
        <f t="shared" si="60"/>
        <v>172.64560000000003</v>
      </c>
      <c r="F1228" s="4">
        <f t="shared" si="59"/>
        <v>14.865600000000029</v>
      </c>
      <c r="G1228" s="12">
        <v>2023</v>
      </c>
    </row>
    <row r="1229" spans="1:7" x14ac:dyDescent="0.2">
      <c r="A1229" s="18">
        <v>45192.646979166668</v>
      </c>
      <c r="B1229" s="4">
        <v>5.84</v>
      </c>
      <c r="C1229" s="4">
        <v>1.2</v>
      </c>
      <c r="D1229" s="4">
        <f t="shared" si="58"/>
        <v>7.008</v>
      </c>
      <c r="E1229" s="4">
        <f t="shared" si="60"/>
        <v>172.65760000000003</v>
      </c>
      <c r="F1229" s="4">
        <f t="shared" si="59"/>
        <v>14.877600000000029</v>
      </c>
      <c r="G1229" s="12">
        <v>2023</v>
      </c>
    </row>
    <row r="1230" spans="1:7" x14ac:dyDescent="0.2">
      <c r="A1230" s="18">
        <v>45192.650451388887</v>
      </c>
      <c r="B1230" s="4">
        <v>5.85</v>
      </c>
      <c r="C1230" s="4">
        <v>1.2</v>
      </c>
      <c r="D1230" s="4">
        <f t="shared" si="58"/>
        <v>7.02</v>
      </c>
      <c r="E1230" s="4">
        <f t="shared" si="60"/>
        <v>172.66960000000003</v>
      </c>
      <c r="F1230" s="4">
        <f t="shared" si="59"/>
        <v>14.88960000000003</v>
      </c>
      <c r="G1230" s="12">
        <v>2023</v>
      </c>
    </row>
    <row r="1231" spans="1:7" x14ac:dyDescent="0.2">
      <c r="A1231" s="18">
        <v>45192.653796296298</v>
      </c>
      <c r="B1231" s="4">
        <v>5.86</v>
      </c>
      <c r="C1231" s="4">
        <v>1.2</v>
      </c>
      <c r="D1231" s="4">
        <f t="shared" si="58"/>
        <v>7.032</v>
      </c>
      <c r="E1231" s="4">
        <f t="shared" si="60"/>
        <v>172.68160000000003</v>
      </c>
      <c r="F1231" s="4">
        <f t="shared" si="59"/>
        <v>14.90160000000003</v>
      </c>
      <c r="G1231" s="12">
        <v>2023</v>
      </c>
    </row>
    <row r="1232" spans="1:7" x14ac:dyDescent="0.2">
      <c r="A1232" s="18">
        <v>45192.65519675926</v>
      </c>
      <c r="B1232" s="4">
        <v>5.87</v>
      </c>
      <c r="C1232" s="4">
        <v>1.2</v>
      </c>
      <c r="D1232" s="4">
        <f t="shared" si="58"/>
        <v>7.0439999999999996</v>
      </c>
      <c r="E1232" s="4">
        <f t="shared" si="60"/>
        <v>172.69360000000003</v>
      </c>
      <c r="F1232" s="4">
        <f t="shared" si="59"/>
        <v>14.913600000000031</v>
      </c>
      <c r="G1232" s="12">
        <v>2023</v>
      </c>
    </row>
    <row r="1233" spans="1:7" x14ac:dyDescent="0.2">
      <c r="A1233" s="18">
        <v>45192.657175925924</v>
      </c>
      <c r="B1233" s="4">
        <v>5.88</v>
      </c>
      <c r="C1233" s="4">
        <v>1.2</v>
      </c>
      <c r="D1233" s="4">
        <f t="shared" si="58"/>
        <v>7.056</v>
      </c>
      <c r="E1233" s="4">
        <f t="shared" si="60"/>
        <v>172.70560000000003</v>
      </c>
      <c r="F1233" s="4">
        <f t="shared" si="59"/>
        <v>14.925600000000031</v>
      </c>
      <c r="G1233" s="12">
        <v>2023</v>
      </c>
    </row>
    <row r="1234" spans="1:7" x14ac:dyDescent="0.2">
      <c r="A1234" s="18">
        <v>45192.659236111111</v>
      </c>
      <c r="B1234" s="4">
        <v>5.89</v>
      </c>
      <c r="C1234" s="4">
        <v>1.2</v>
      </c>
      <c r="D1234" s="4">
        <f t="shared" si="58"/>
        <v>7.0679999999999996</v>
      </c>
      <c r="E1234" s="4">
        <f t="shared" si="60"/>
        <v>172.71760000000003</v>
      </c>
      <c r="F1234" s="4">
        <f t="shared" si="59"/>
        <v>14.937600000000032</v>
      </c>
      <c r="G1234" s="12">
        <v>2023</v>
      </c>
    </row>
    <row r="1235" spans="1:7" x14ac:dyDescent="0.2">
      <c r="A1235" s="18">
        <v>45192.662037037036</v>
      </c>
      <c r="B1235" s="4">
        <v>5.9</v>
      </c>
      <c r="C1235" s="4">
        <v>1.2</v>
      </c>
      <c r="D1235" s="4">
        <f t="shared" si="58"/>
        <v>7.08</v>
      </c>
      <c r="E1235" s="4">
        <f t="shared" si="60"/>
        <v>172.72960000000003</v>
      </c>
      <c r="F1235" s="4">
        <f t="shared" si="59"/>
        <v>14.949600000000032</v>
      </c>
      <c r="G1235" s="12">
        <v>2023</v>
      </c>
    </row>
    <row r="1236" spans="1:7" x14ac:dyDescent="0.2">
      <c r="A1236" s="18">
        <v>45192.663634259261</v>
      </c>
      <c r="B1236" s="4">
        <v>5.91</v>
      </c>
      <c r="C1236" s="4">
        <v>1.2</v>
      </c>
      <c r="D1236" s="4">
        <f t="shared" si="58"/>
        <v>7.0919999999999996</v>
      </c>
      <c r="E1236" s="4">
        <f t="shared" si="60"/>
        <v>172.74160000000003</v>
      </c>
      <c r="F1236" s="4">
        <f t="shared" si="59"/>
        <v>14.961600000000033</v>
      </c>
      <c r="G1236" s="12">
        <v>2023</v>
      </c>
    </row>
    <row r="1237" spans="1:7" x14ac:dyDescent="0.2">
      <c r="A1237" s="18">
        <v>45192.664699074077</v>
      </c>
      <c r="B1237" s="4">
        <v>5.92</v>
      </c>
      <c r="C1237" s="4">
        <v>1.2</v>
      </c>
      <c r="D1237" s="4">
        <f t="shared" si="58"/>
        <v>7.1040000000000001</v>
      </c>
      <c r="E1237" s="4">
        <f t="shared" si="60"/>
        <v>172.75360000000003</v>
      </c>
      <c r="F1237" s="4">
        <f t="shared" si="59"/>
        <v>14.973600000000033</v>
      </c>
      <c r="G1237" s="12">
        <v>2023</v>
      </c>
    </row>
    <row r="1238" spans="1:7" x14ac:dyDescent="0.2">
      <c r="A1238" s="18">
        <v>45192.665520833332</v>
      </c>
      <c r="B1238" s="4">
        <v>5.93</v>
      </c>
      <c r="C1238" s="4">
        <v>1.2</v>
      </c>
      <c r="D1238" s="4">
        <f t="shared" si="58"/>
        <v>7.1159999999999997</v>
      </c>
      <c r="E1238" s="4">
        <f t="shared" si="60"/>
        <v>172.76560000000001</v>
      </c>
      <c r="F1238" s="4">
        <f t="shared" si="59"/>
        <v>14.985600000000005</v>
      </c>
      <c r="G1238" s="12">
        <v>2023</v>
      </c>
    </row>
    <row r="1239" spans="1:7" x14ac:dyDescent="0.2">
      <c r="A1239" s="18">
        <v>45192.666620370372</v>
      </c>
      <c r="B1239" s="4">
        <v>5.94</v>
      </c>
      <c r="C1239" s="4">
        <v>1.2</v>
      </c>
      <c r="D1239" s="4">
        <f t="shared" si="58"/>
        <v>7.1280000000000001</v>
      </c>
      <c r="E1239" s="4">
        <f t="shared" si="60"/>
        <v>172.77760000000001</v>
      </c>
      <c r="F1239" s="4">
        <f t="shared" si="59"/>
        <v>14.997600000000006</v>
      </c>
      <c r="G1239" s="12">
        <v>2023</v>
      </c>
    </row>
    <row r="1240" spans="1:7" x14ac:dyDescent="0.2">
      <c r="A1240" s="18">
        <v>45192.667164351849</v>
      </c>
      <c r="B1240" s="4">
        <v>5.95</v>
      </c>
      <c r="C1240" s="4">
        <v>1.2</v>
      </c>
      <c r="D1240" s="4">
        <f t="shared" si="58"/>
        <v>7.14</v>
      </c>
      <c r="E1240" s="4">
        <f t="shared" si="60"/>
        <v>172.78960000000001</v>
      </c>
      <c r="F1240" s="4">
        <f t="shared" si="59"/>
        <v>15.009600000000006</v>
      </c>
      <c r="G1240" s="12">
        <v>2023</v>
      </c>
    </row>
    <row r="1241" spans="1:7" x14ac:dyDescent="0.2">
      <c r="A1241" s="18">
        <v>45192.668078703704</v>
      </c>
      <c r="B1241" s="4">
        <v>5.96</v>
      </c>
      <c r="C1241" s="4">
        <v>1.2</v>
      </c>
      <c r="D1241" s="4">
        <f t="shared" si="58"/>
        <v>7.1520000000000001</v>
      </c>
      <c r="E1241" s="4">
        <f t="shared" si="60"/>
        <v>172.80160000000001</v>
      </c>
      <c r="F1241" s="4">
        <f t="shared" si="59"/>
        <v>15.021600000000007</v>
      </c>
      <c r="G1241" s="12">
        <v>2023</v>
      </c>
    </row>
    <row r="1242" spans="1:7" x14ac:dyDescent="0.2">
      <c r="A1242" s="18">
        <v>45192.668958333335</v>
      </c>
      <c r="B1242" s="4">
        <v>5.97</v>
      </c>
      <c r="C1242" s="4">
        <v>1.2</v>
      </c>
      <c r="D1242" s="4">
        <f t="shared" si="58"/>
        <v>7.1639999999999997</v>
      </c>
      <c r="E1242" s="4">
        <f t="shared" si="60"/>
        <v>172.81360000000001</v>
      </c>
      <c r="F1242" s="4">
        <f t="shared" si="59"/>
        <v>15.033600000000007</v>
      </c>
      <c r="G1242" s="12">
        <v>2023</v>
      </c>
    </row>
    <row r="1243" spans="1:7" x14ac:dyDescent="0.2">
      <c r="A1243" s="18">
        <v>45192.670949074076</v>
      </c>
      <c r="B1243" s="4">
        <v>5.98</v>
      </c>
      <c r="C1243" s="4">
        <v>1.2</v>
      </c>
      <c r="D1243" s="4">
        <f t="shared" si="58"/>
        <v>7.1760000000000002</v>
      </c>
      <c r="E1243" s="4">
        <f t="shared" si="60"/>
        <v>172.82560000000001</v>
      </c>
      <c r="F1243" s="4">
        <f t="shared" si="59"/>
        <v>15.045600000000007</v>
      </c>
      <c r="G1243" s="12">
        <v>2023</v>
      </c>
    </row>
    <row r="1244" spans="1:7" x14ac:dyDescent="0.2">
      <c r="A1244" s="18">
        <v>45192.672222222223</v>
      </c>
      <c r="B1244" s="4">
        <v>5.99</v>
      </c>
      <c r="C1244" s="4">
        <v>1.2</v>
      </c>
      <c r="D1244" s="4">
        <f t="shared" si="58"/>
        <v>7.1879999999999997</v>
      </c>
      <c r="E1244" s="4">
        <f t="shared" si="60"/>
        <v>172.83760000000001</v>
      </c>
      <c r="F1244" s="4">
        <f t="shared" si="59"/>
        <v>15.057600000000008</v>
      </c>
      <c r="G1244" s="12">
        <v>2023</v>
      </c>
    </row>
    <row r="1245" spans="1:7" x14ac:dyDescent="0.2">
      <c r="A1245" s="18">
        <v>45192.673807870371</v>
      </c>
      <c r="B1245" s="4">
        <v>6</v>
      </c>
      <c r="C1245" s="4">
        <v>1.2</v>
      </c>
      <c r="D1245" s="4">
        <f t="shared" si="58"/>
        <v>7.1999999999999993</v>
      </c>
      <c r="E1245" s="4">
        <f t="shared" si="60"/>
        <v>172.84960000000001</v>
      </c>
      <c r="F1245" s="4">
        <f t="shared" si="59"/>
        <v>15.069600000000008</v>
      </c>
      <c r="G1245" s="12">
        <v>2023</v>
      </c>
    </row>
    <row r="1246" spans="1:7" x14ac:dyDescent="0.2">
      <c r="A1246" s="18">
        <v>45192.676030092596</v>
      </c>
      <c r="B1246" s="4">
        <v>6.01</v>
      </c>
      <c r="C1246" s="4">
        <v>1.2</v>
      </c>
      <c r="D1246" s="4">
        <f t="shared" si="58"/>
        <v>7.2119999999999997</v>
      </c>
      <c r="E1246" s="4">
        <f t="shared" si="60"/>
        <v>172.86160000000001</v>
      </c>
      <c r="F1246" s="4">
        <f t="shared" si="59"/>
        <v>15.081600000000009</v>
      </c>
      <c r="G1246" s="12">
        <v>2023</v>
      </c>
    </row>
    <row r="1247" spans="1:7" x14ac:dyDescent="0.2">
      <c r="A1247" s="18">
        <v>45192.679664351854</v>
      </c>
      <c r="B1247" s="4">
        <v>6.02</v>
      </c>
      <c r="C1247" s="4">
        <v>1.2</v>
      </c>
      <c r="D1247" s="4">
        <f t="shared" si="58"/>
        <v>7.2239999999999993</v>
      </c>
      <c r="E1247" s="4">
        <f t="shared" si="60"/>
        <v>172.87360000000001</v>
      </c>
      <c r="F1247" s="4">
        <f t="shared" si="59"/>
        <v>15.093600000000009</v>
      </c>
      <c r="G1247" s="12">
        <v>2023</v>
      </c>
    </row>
    <row r="1248" spans="1:7" x14ac:dyDescent="0.2">
      <c r="A1248" s="18">
        <v>45192.683935185189</v>
      </c>
      <c r="B1248" s="4">
        <v>6.03</v>
      </c>
      <c r="C1248" s="4">
        <v>1.2</v>
      </c>
      <c r="D1248" s="4">
        <f t="shared" si="58"/>
        <v>7.2359999999999998</v>
      </c>
      <c r="E1248" s="4">
        <f t="shared" si="60"/>
        <v>172.88560000000001</v>
      </c>
      <c r="F1248" s="4">
        <f t="shared" si="59"/>
        <v>15.10560000000001</v>
      </c>
      <c r="G1248" s="12">
        <v>2023</v>
      </c>
    </row>
    <row r="1249" spans="1:8" x14ac:dyDescent="0.2">
      <c r="A1249" s="18">
        <v>45192.72</v>
      </c>
      <c r="B1249" s="4">
        <v>6.04</v>
      </c>
      <c r="C1249" s="4">
        <v>1.2</v>
      </c>
      <c r="D1249" s="4">
        <f t="shared" si="58"/>
        <v>7.2479999999999993</v>
      </c>
      <c r="E1249" s="4">
        <f t="shared" si="60"/>
        <v>172.89760000000001</v>
      </c>
      <c r="F1249" s="4">
        <f t="shared" si="59"/>
        <v>15.11760000000001</v>
      </c>
      <c r="G1249" s="12">
        <v>2023</v>
      </c>
    </row>
    <row r="1250" spans="1:8" x14ac:dyDescent="0.2">
      <c r="A1250" s="18">
        <v>45199.876504629632</v>
      </c>
      <c r="B1250" s="4">
        <v>6.05</v>
      </c>
      <c r="C1250" s="4">
        <v>1.2</v>
      </c>
      <c r="D1250" s="4">
        <f t="shared" si="58"/>
        <v>7.26</v>
      </c>
      <c r="E1250" s="4">
        <f t="shared" si="60"/>
        <v>172.90960000000001</v>
      </c>
      <c r="F1250" s="4">
        <f t="shared" si="59"/>
        <v>15.129600000000011</v>
      </c>
      <c r="G1250" s="12">
        <v>2023</v>
      </c>
    </row>
    <row r="1251" spans="1:8" x14ac:dyDescent="0.2">
      <c r="A1251" s="18">
        <v>45199.884976851848</v>
      </c>
      <c r="B1251" s="4">
        <v>6.06</v>
      </c>
      <c r="C1251" s="4">
        <v>1.2</v>
      </c>
      <c r="D1251" s="4">
        <f t="shared" si="58"/>
        <v>7.2719999999999994</v>
      </c>
      <c r="E1251" s="4">
        <f t="shared" si="60"/>
        <v>172.92160000000001</v>
      </c>
      <c r="F1251" s="4">
        <f t="shared" si="59"/>
        <v>15.141600000000011</v>
      </c>
      <c r="G1251" s="12">
        <v>2023</v>
      </c>
    </row>
    <row r="1252" spans="1:8" x14ac:dyDescent="0.2">
      <c r="A1252" s="18">
        <v>45199.897314814814</v>
      </c>
      <c r="B1252" s="4">
        <v>6.07</v>
      </c>
      <c r="C1252" s="4">
        <v>1.2</v>
      </c>
      <c r="D1252" s="4">
        <f t="shared" si="58"/>
        <v>7.2839999999999998</v>
      </c>
      <c r="E1252" s="4">
        <f t="shared" si="60"/>
        <v>172.93360000000001</v>
      </c>
      <c r="F1252" s="4">
        <f t="shared" si="59"/>
        <v>15.153600000000012</v>
      </c>
      <c r="G1252" s="12">
        <v>2023</v>
      </c>
    </row>
    <row r="1253" spans="1:8" x14ac:dyDescent="0.2">
      <c r="A1253" s="18">
        <v>45199.931875000002</v>
      </c>
      <c r="B1253" s="4">
        <v>6.08</v>
      </c>
      <c r="C1253" s="4">
        <v>1.2</v>
      </c>
      <c r="D1253" s="4">
        <f t="shared" si="58"/>
        <v>7.2959999999999994</v>
      </c>
      <c r="E1253" s="4">
        <f t="shared" si="60"/>
        <v>172.94560000000001</v>
      </c>
      <c r="F1253" s="4">
        <f t="shared" si="59"/>
        <v>15.165600000000012</v>
      </c>
      <c r="G1253" s="12">
        <v>2023</v>
      </c>
    </row>
    <row r="1254" spans="1:8" x14ac:dyDescent="0.2">
      <c r="A1254" s="18">
        <v>45199.980208333334</v>
      </c>
      <c r="B1254" s="4">
        <v>6.09</v>
      </c>
      <c r="C1254" s="4">
        <v>1.2</v>
      </c>
      <c r="D1254" s="4">
        <f t="shared" si="58"/>
        <v>7.3079999999999998</v>
      </c>
      <c r="E1254" s="4">
        <f t="shared" si="60"/>
        <v>172.95760000000001</v>
      </c>
      <c r="F1254" s="4">
        <f t="shared" si="59"/>
        <v>15.177600000000012</v>
      </c>
      <c r="G1254" s="12">
        <v>2023</v>
      </c>
    </row>
    <row r="1255" spans="1:8" x14ac:dyDescent="0.2">
      <c r="A1255" s="18">
        <v>45199.982743055552</v>
      </c>
      <c r="B1255" s="4">
        <v>6.1</v>
      </c>
      <c r="C1255" s="4">
        <v>1.2</v>
      </c>
      <c r="D1255" s="4">
        <f t="shared" si="58"/>
        <v>7.3199999999999994</v>
      </c>
      <c r="E1255" s="4">
        <f t="shared" si="60"/>
        <v>172.96960000000001</v>
      </c>
      <c r="F1255" s="4">
        <f t="shared" si="59"/>
        <v>15.189600000000013</v>
      </c>
      <c r="G1255" s="12">
        <v>2023</v>
      </c>
      <c r="H1255" s="11" t="s">
        <v>17</v>
      </c>
    </row>
    <row r="1256" spans="1:8" x14ac:dyDescent="0.2">
      <c r="A1256" s="18">
        <v>45200.103125000001</v>
      </c>
      <c r="B1256" s="4">
        <v>6.11</v>
      </c>
      <c r="C1256" s="4">
        <v>1.2</v>
      </c>
      <c r="D1256" s="4">
        <f t="shared" si="58"/>
        <v>7.3319999999999999</v>
      </c>
      <c r="E1256" s="4">
        <f t="shared" si="60"/>
        <v>172.98160000000001</v>
      </c>
      <c r="F1256" s="4">
        <f>E1256-172.97</f>
        <v>1.1600000000015598E-2</v>
      </c>
      <c r="G1256" s="12">
        <v>2024</v>
      </c>
      <c r="H1256" s="11" t="s">
        <v>16</v>
      </c>
    </row>
    <row r="1257" spans="1:8" x14ac:dyDescent="0.2">
      <c r="A1257" s="18">
        <v>45223.646631944444</v>
      </c>
      <c r="B1257" s="4">
        <v>0</v>
      </c>
      <c r="C1257" s="4">
        <v>1.2</v>
      </c>
      <c r="D1257" s="4">
        <f t="shared" si="58"/>
        <v>0</v>
      </c>
      <c r="E1257" s="4">
        <f>D1257+$E$1256</f>
        <v>172.98160000000001</v>
      </c>
      <c r="F1257" s="4">
        <f>E1257-172.97</f>
        <v>1.1600000000015598E-2</v>
      </c>
      <c r="G1257" s="12">
        <v>2024</v>
      </c>
      <c r="H1257" s="11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737"/>
  <sheetViews>
    <sheetView zoomScaleNormal="100" workbookViewId="0">
      <pane ySplit="1" topLeftCell="A1709" activePane="bottomLeft" state="frozenSplit"/>
      <selection activeCell="B6874" sqref="B6874"/>
      <selection pane="bottomLeft" activeCell="L1747" sqref="L1747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3" max="13" width="27.140625" customWidth="1"/>
    <col min="14" max="14" width="17.28515625" customWidth="1"/>
    <col min="15" max="15" width="20.140625" customWidth="1"/>
    <col min="16" max="17" width="13.140625" customWidth="1"/>
    <col min="55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44837.182326388887</v>
      </c>
      <c r="B2" s="4">
        <v>4.5999999999999996</v>
      </c>
      <c r="C2" s="4">
        <v>1.17</v>
      </c>
      <c r="D2" s="4">
        <f t="shared" ref="D2:D62" si="0">B2*C2</f>
        <v>5.3819999999999997</v>
      </c>
      <c r="E2" s="4">
        <f>D2+320.4</f>
        <v>325.78199999999998</v>
      </c>
      <c r="F2" s="4">
        <f>E2-325.77</f>
        <v>1.2000000000000455E-2</v>
      </c>
      <c r="G2" s="12">
        <v>2023</v>
      </c>
      <c r="H2" s="11" t="s">
        <v>12</v>
      </c>
    </row>
    <row r="3" spans="1:8" x14ac:dyDescent="0.2">
      <c r="A3" s="18">
        <v>44837.201192129629</v>
      </c>
      <c r="B3" s="4">
        <v>4.6100000000000003</v>
      </c>
      <c r="C3" s="4">
        <v>1.17</v>
      </c>
      <c r="D3" s="4">
        <f t="shared" si="0"/>
        <v>5.3936999999999999</v>
      </c>
      <c r="E3" s="4">
        <f t="shared" ref="E3:E66" si="1">D3+320.4</f>
        <v>325.7937</v>
      </c>
      <c r="F3" s="4">
        <f t="shared" ref="F3:F66" si="2">E3-325.77</f>
        <v>2.3700000000019372E-2</v>
      </c>
      <c r="G3" s="12">
        <v>2023</v>
      </c>
    </row>
    <row r="4" spans="1:8" x14ac:dyDescent="0.2">
      <c r="A4" s="18">
        <v>44837.213159722225</v>
      </c>
      <c r="B4" s="4">
        <v>4.62</v>
      </c>
      <c r="C4" s="4">
        <v>1.17</v>
      </c>
      <c r="D4" s="4">
        <f t="shared" si="0"/>
        <v>5.4054000000000002</v>
      </c>
      <c r="E4" s="4">
        <f t="shared" si="1"/>
        <v>325.80539999999996</v>
      </c>
      <c r="F4" s="4">
        <f t="shared" si="2"/>
        <v>3.5399999999981446E-2</v>
      </c>
      <c r="G4" s="12">
        <v>2023</v>
      </c>
    </row>
    <row r="5" spans="1:8" x14ac:dyDescent="0.2">
      <c r="A5" s="18">
        <v>44837.319780092592</v>
      </c>
      <c r="B5" s="4">
        <v>4.63</v>
      </c>
      <c r="C5" s="4">
        <v>1.17</v>
      </c>
      <c r="D5" s="4">
        <f t="shared" si="0"/>
        <v>5.4170999999999996</v>
      </c>
      <c r="E5" s="4">
        <f t="shared" si="1"/>
        <v>325.81709999999998</v>
      </c>
      <c r="F5" s="4">
        <f t="shared" si="2"/>
        <v>4.7100000000000364E-2</v>
      </c>
      <c r="G5" s="12">
        <v>2023</v>
      </c>
    </row>
    <row r="6" spans="1:8" x14ac:dyDescent="0.2">
      <c r="A6" s="18">
        <v>44837.32203703704</v>
      </c>
      <c r="B6" s="4">
        <v>4.6399999999999997</v>
      </c>
      <c r="C6" s="4">
        <v>1.17</v>
      </c>
      <c r="D6" s="4">
        <f t="shared" si="0"/>
        <v>5.428799999999999</v>
      </c>
      <c r="E6" s="4">
        <f t="shared" si="1"/>
        <v>325.8288</v>
      </c>
      <c r="F6" s="4">
        <f t="shared" si="2"/>
        <v>5.8800000000019281E-2</v>
      </c>
      <c r="G6" s="12">
        <v>2023</v>
      </c>
    </row>
    <row r="7" spans="1:8" x14ac:dyDescent="0.2">
      <c r="A7" s="18">
        <v>44837.325648148151</v>
      </c>
      <c r="B7" s="4">
        <v>4.6500000000000004</v>
      </c>
      <c r="C7" s="4">
        <v>1.17</v>
      </c>
      <c r="D7" s="4">
        <f t="shared" si="0"/>
        <v>5.4405000000000001</v>
      </c>
      <c r="E7" s="4">
        <f t="shared" si="1"/>
        <v>325.84049999999996</v>
      </c>
      <c r="F7" s="4">
        <f t="shared" si="2"/>
        <v>7.0499999999981355E-2</v>
      </c>
      <c r="G7" s="12">
        <v>2023</v>
      </c>
    </row>
    <row r="8" spans="1:8" x14ac:dyDescent="0.2">
      <c r="A8" s="18">
        <v>44837.332858796297</v>
      </c>
      <c r="B8" s="4">
        <v>4.66</v>
      </c>
      <c r="C8" s="4">
        <v>1.17</v>
      </c>
      <c r="D8" s="4">
        <f t="shared" si="0"/>
        <v>5.4521999999999995</v>
      </c>
      <c r="E8" s="4">
        <f t="shared" si="1"/>
        <v>325.85219999999998</v>
      </c>
      <c r="F8" s="4">
        <f t="shared" si="2"/>
        <v>8.2200000000000273E-2</v>
      </c>
      <c r="G8" s="12">
        <v>2023</v>
      </c>
    </row>
    <row r="9" spans="1:8" x14ac:dyDescent="0.2">
      <c r="A9" s="18">
        <v>44837.33898148148</v>
      </c>
      <c r="B9" s="4">
        <v>4.67</v>
      </c>
      <c r="C9" s="4">
        <v>1.17</v>
      </c>
      <c r="D9" s="4">
        <f t="shared" si="0"/>
        <v>5.4638999999999998</v>
      </c>
      <c r="E9" s="4">
        <f t="shared" si="1"/>
        <v>325.8639</v>
      </c>
      <c r="F9" s="4">
        <f t="shared" si="2"/>
        <v>9.390000000001919E-2</v>
      </c>
      <c r="G9" s="12">
        <v>2023</v>
      </c>
    </row>
    <row r="10" spans="1:8" x14ac:dyDescent="0.2">
      <c r="A10" s="18">
        <v>44837.372395833336</v>
      </c>
      <c r="B10" s="4">
        <v>4.68</v>
      </c>
      <c r="C10" s="4">
        <v>1.17</v>
      </c>
      <c r="D10" s="4">
        <f t="shared" si="0"/>
        <v>5.4755999999999991</v>
      </c>
      <c r="E10" s="4">
        <f t="shared" si="1"/>
        <v>325.87559999999996</v>
      </c>
      <c r="F10" s="4">
        <f t="shared" si="2"/>
        <v>0.10559999999998126</v>
      </c>
      <c r="G10" s="12">
        <v>2023</v>
      </c>
    </row>
    <row r="11" spans="1:8" x14ac:dyDescent="0.2">
      <c r="A11" s="18">
        <v>44837.377002314817</v>
      </c>
      <c r="B11" s="4">
        <v>4.6900000000000004</v>
      </c>
      <c r="C11" s="4">
        <v>1.17</v>
      </c>
      <c r="D11" s="4">
        <f t="shared" si="0"/>
        <v>5.4873000000000003</v>
      </c>
      <c r="E11" s="4">
        <f t="shared" si="1"/>
        <v>325.88729999999998</v>
      </c>
      <c r="F11" s="4">
        <f t="shared" si="2"/>
        <v>0.11730000000000018</v>
      </c>
      <c r="G11" s="12">
        <v>2023</v>
      </c>
    </row>
    <row r="12" spans="1:8" x14ac:dyDescent="0.2">
      <c r="A12" s="18">
        <v>44837.378854166665</v>
      </c>
      <c r="B12" s="4">
        <v>4.7</v>
      </c>
      <c r="C12" s="4">
        <v>1.17</v>
      </c>
      <c r="D12" s="4">
        <f t="shared" si="0"/>
        <v>5.4989999999999997</v>
      </c>
      <c r="E12" s="4">
        <f t="shared" si="1"/>
        <v>325.899</v>
      </c>
      <c r="F12" s="4">
        <f t="shared" si="2"/>
        <v>0.1290000000000191</v>
      </c>
      <c r="G12" s="12">
        <v>2023</v>
      </c>
    </row>
    <row r="13" spans="1:8" x14ac:dyDescent="0.2">
      <c r="A13" s="18">
        <v>44837.380682870367</v>
      </c>
      <c r="B13" s="4">
        <v>4.71</v>
      </c>
      <c r="C13" s="4">
        <v>1.17</v>
      </c>
      <c r="D13" s="4">
        <f t="shared" si="0"/>
        <v>5.5106999999999999</v>
      </c>
      <c r="E13" s="4">
        <f t="shared" si="1"/>
        <v>325.91069999999996</v>
      </c>
      <c r="F13" s="4">
        <f t="shared" si="2"/>
        <v>0.14069999999998117</v>
      </c>
      <c r="G13" s="12">
        <v>2023</v>
      </c>
    </row>
    <row r="14" spans="1:8" x14ac:dyDescent="0.2">
      <c r="A14" s="18">
        <v>44837.38559027778</v>
      </c>
      <c r="B14" s="4">
        <v>4.72</v>
      </c>
      <c r="C14" s="4">
        <v>1.17</v>
      </c>
      <c r="D14" s="4">
        <f t="shared" si="0"/>
        <v>5.5223999999999993</v>
      </c>
      <c r="E14" s="4">
        <f t="shared" si="1"/>
        <v>325.92239999999998</v>
      </c>
      <c r="F14" s="4">
        <f t="shared" si="2"/>
        <v>0.15240000000000009</v>
      </c>
      <c r="G14" s="12">
        <v>2023</v>
      </c>
    </row>
    <row r="15" spans="1:8" x14ac:dyDescent="0.2">
      <c r="A15" s="18">
        <v>44837.391932870371</v>
      </c>
      <c r="B15" s="4">
        <v>4.7300000000000004</v>
      </c>
      <c r="C15" s="4">
        <v>1.17</v>
      </c>
      <c r="D15" s="4">
        <f t="shared" si="0"/>
        <v>5.5341000000000005</v>
      </c>
      <c r="E15" s="4">
        <f t="shared" si="1"/>
        <v>325.9341</v>
      </c>
      <c r="F15" s="4">
        <f t="shared" si="2"/>
        <v>0.16410000000001901</v>
      </c>
      <c r="G15" s="12">
        <v>2023</v>
      </c>
    </row>
    <row r="16" spans="1:8" x14ac:dyDescent="0.2">
      <c r="A16" s="18">
        <v>44837.399143518516</v>
      </c>
      <c r="B16" s="4">
        <v>4.74</v>
      </c>
      <c r="C16" s="4">
        <v>1.17</v>
      </c>
      <c r="D16" s="4">
        <f t="shared" si="0"/>
        <v>5.5457999999999998</v>
      </c>
      <c r="E16" s="4">
        <f t="shared" si="1"/>
        <v>325.94579999999996</v>
      </c>
      <c r="F16" s="4">
        <f t="shared" si="2"/>
        <v>0.17579999999998108</v>
      </c>
      <c r="G16" s="12">
        <v>2023</v>
      </c>
    </row>
    <row r="17" spans="1:7" x14ac:dyDescent="0.2">
      <c r="A17" s="18">
        <v>44837.41233796296</v>
      </c>
      <c r="B17" s="4">
        <v>4.75</v>
      </c>
      <c r="C17" s="4">
        <v>1.17</v>
      </c>
      <c r="D17" s="4">
        <f t="shared" si="0"/>
        <v>5.5574999999999992</v>
      </c>
      <c r="E17" s="4">
        <f t="shared" si="1"/>
        <v>325.95749999999998</v>
      </c>
      <c r="F17" s="4">
        <f t="shared" si="2"/>
        <v>0.1875</v>
      </c>
      <c r="G17" s="12">
        <v>2023</v>
      </c>
    </row>
    <row r="18" spans="1:7" x14ac:dyDescent="0.2">
      <c r="A18" s="18">
        <v>44837.430509259262</v>
      </c>
      <c r="B18" s="4">
        <v>4.76</v>
      </c>
      <c r="C18" s="4">
        <v>1.17</v>
      </c>
      <c r="D18" s="4">
        <f t="shared" si="0"/>
        <v>5.5691999999999995</v>
      </c>
      <c r="E18" s="4">
        <f t="shared" si="1"/>
        <v>325.9692</v>
      </c>
      <c r="F18" s="4">
        <f t="shared" si="2"/>
        <v>0.19920000000001892</v>
      </c>
      <c r="G18" s="12">
        <v>2023</v>
      </c>
    </row>
    <row r="19" spans="1:7" x14ac:dyDescent="0.2">
      <c r="A19" s="18">
        <v>44837.439687500002</v>
      </c>
      <c r="B19" s="4">
        <v>4.7699999999999996</v>
      </c>
      <c r="C19" s="4">
        <v>1.17</v>
      </c>
      <c r="D19" s="4">
        <f t="shared" si="0"/>
        <v>5.5808999999999989</v>
      </c>
      <c r="E19" s="4">
        <f t="shared" si="1"/>
        <v>325.98089999999996</v>
      </c>
      <c r="F19" s="4">
        <f t="shared" si="2"/>
        <v>0.21089999999998099</v>
      </c>
      <c r="G19" s="12">
        <v>2023</v>
      </c>
    </row>
    <row r="20" spans="1:7" x14ac:dyDescent="0.2">
      <c r="A20" s="18">
        <v>44837.469780092593</v>
      </c>
      <c r="B20" s="4">
        <v>4.78</v>
      </c>
      <c r="C20" s="4">
        <v>1.17</v>
      </c>
      <c r="D20" s="4">
        <f t="shared" si="0"/>
        <v>5.5926</v>
      </c>
      <c r="E20" s="4">
        <f t="shared" si="1"/>
        <v>325.99259999999998</v>
      </c>
      <c r="F20" s="4">
        <f t="shared" si="2"/>
        <v>0.22259999999999991</v>
      </c>
      <c r="G20" s="12">
        <v>2023</v>
      </c>
    </row>
    <row r="21" spans="1:7" x14ac:dyDescent="0.2">
      <c r="A21" s="18">
        <v>44837.479560185187</v>
      </c>
      <c r="B21" s="4">
        <v>4.79</v>
      </c>
      <c r="C21" s="4">
        <v>1.17</v>
      </c>
      <c r="D21" s="4">
        <f t="shared" si="0"/>
        <v>5.6042999999999994</v>
      </c>
      <c r="E21" s="4">
        <f t="shared" si="1"/>
        <v>326.0043</v>
      </c>
      <c r="F21" s="4">
        <f t="shared" si="2"/>
        <v>0.23430000000001883</v>
      </c>
      <c r="G21" s="12">
        <v>2023</v>
      </c>
    </row>
    <row r="22" spans="1:7" x14ac:dyDescent="0.2">
      <c r="A22" s="18">
        <v>44856.868564814817</v>
      </c>
      <c r="B22" s="4">
        <v>4.8</v>
      </c>
      <c r="C22" s="4">
        <v>1.17</v>
      </c>
      <c r="D22" s="4">
        <f t="shared" si="0"/>
        <v>5.6159999999999997</v>
      </c>
      <c r="E22" s="4">
        <f t="shared" si="1"/>
        <v>326.01599999999996</v>
      </c>
      <c r="F22" s="4">
        <f t="shared" si="2"/>
        <v>0.2459999999999809</v>
      </c>
      <c r="G22" s="12">
        <v>2023</v>
      </c>
    </row>
    <row r="23" spans="1:7" x14ac:dyDescent="0.2">
      <c r="A23" s="18">
        <v>44856.871655092589</v>
      </c>
      <c r="B23" s="4">
        <v>4.8099999999999996</v>
      </c>
      <c r="C23" s="4">
        <v>1.17</v>
      </c>
      <c r="D23" s="4">
        <f t="shared" si="0"/>
        <v>5.627699999999999</v>
      </c>
      <c r="E23" s="4">
        <f t="shared" si="1"/>
        <v>326.02769999999998</v>
      </c>
      <c r="F23" s="4">
        <f t="shared" si="2"/>
        <v>0.25769999999999982</v>
      </c>
      <c r="G23" s="12">
        <v>2023</v>
      </c>
    </row>
    <row r="24" spans="1:7" x14ac:dyDescent="0.2">
      <c r="A24" s="18">
        <v>44856.875787037039</v>
      </c>
      <c r="B24" s="4">
        <v>4.82</v>
      </c>
      <c r="C24" s="4">
        <v>1.17</v>
      </c>
      <c r="D24" s="4">
        <f t="shared" si="0"/>
        <v>5.6394000000000002</v>
      </c>
      <c r="E24" s="4">
        <f t="shared" si="1"/>
        <v>326.0394</v>
      </c>
      <c r="F24" s="4">
        <f t="shared" si="2"/>
        <v>0.26940000000001874</v>
      </c>
      <c r="G24" s="12">
        <v>2023</v>
      </c>
    </row>
    <row r="25" spans="1:7" x14ac:dyDescent="0.2">
      <c r="A25" s="18">
        <v>44856.87777777778</v>
      </c>
      <c r="B25" s="4">
        <v>4.83</v>
      </c>
      <c r="C25" s="4">
        <v>1.17</v>
      </c>
      <c r="D25" s="4">
        <f t="shared" si="0"/>
        <v>5.6510999999999996</v>
      </c>
      <c r="E25" s="4">
        <f t="shared" si="1"/>
        <v>326.05109999999996</v>
      </c>
      <c r="F25" s="4">
        <f t="shared" si="2"/>
        <v>0.28109999999998081</v>
      </c>
      <c r="G25" s="12">
        <v>2023</v>
      </c>
    </row>
    <row r="26" spans="1:7" x14ac:dyDescent="0.2">
      <c r="A26" s="18">
        <v>44856.879062499997</v>
      </c>
      <c r="B26" s="4">
        <v>4.84</v>
      </c>
      <c r="C26" s="4">
        <v>1.17</v>
      </c>
      <c r="D26" s="4">
        <f t="shared" si="0"/>
        <v>5.6627999999999998</v>
      </c>
      <c r="E26" s="4">
        <f t="shared" si="1"/>
        <v>326.06279999999998</v>
      </c>
      <c r="F26" s="4">
        <f t="shared" si="2"/>
        <v>0.29279999999999973</v>
      </c>
      <c r="G26" s="12">
        <v>2023</v>
      </c>
    </row>
    <row r="27" spans="1:7" x14ac:dyDescent="0.2">
      <c r="A27" s="18">
        <v>44856.879780092589</v>
      </c>
      <c r="B27" s="4">
        <v>4.8499999999999996</v>
      </c>
      <c r="C27" s="4">
        <v>1.17</v>
      </c>
      <c r="D27" s="4">
        <f t="shared" si="0"/>
        <v>5.6744999999999992</v>
      </c>
      <c r="E27" s="4">
        <f t="shared" si="1"/>
        <v>326.0745</v>
      </c>
      <c r="F27" s="4">
        <f t="shared" si="2"/>
        <v>0.30450000000001864</v>
      </c>
      <c r="G27" s="12">
        <v>2023</v>
      </c>
    </row>
    <row r="28" spans="1:7" x14ac:dyDescent="0.2">
      <c r="A28" s="18">
        <v>44856.885196759256</v>
      </c>
      <c r="B28" s="4">
        <v>4.8600000000000003</v>
      </c>
      <c r="C28" s="4">
        <v>1.17</v>
      </c>
      <c r="D28" s="4">
        <f t="shared" si="0"/>
        <v>5.6862000000000004</v>
      </c>
      <c r="E28" s="4">
        <f t="shared" si="1"/>
        <v>326.08619999999996</v>
      </c>
      <c r="F28" s="4">
        <f t="shared" si="2"/>
        <v>0.31619999999998072</v>
      </c>
      <c r="G28" s="12">
        <v>2023</v>
      </c>
    </row>
    <row r="29" spans="1:7" x14ac:dyDescent="0.2">
      <c r="A29" s="18">
        <v>44856.889097222222</v>
      </c>
      <c r="B29" s="4">
        <v>4.87</v>
      </c>
      <c r="C29" s="4">
        <v>1.17</v>
      </c>
      <c r="D29" s="4">
        <f t="shared" si="0"/>
        <v>5.6978999999999997</v>
      </c>
      <c r="E29" s="4">
        <f t="shared" si="1"/>
        <v>326.09789999999998</v>
      </c>
      <c r="F29" s="4">
        <f t="shared" si="2"/>
        <v>0.32789999999999964</v>
      </c>
      <c r="G29" s="12">
        <v>2023</v>
      </c>
    </row>
    <row r="30" spans="1:7" x14ac:dyDescent="0.2">
      <c r="A30" s="18">
        <v>44856.89266203704</v>
      </c>
      <c r="B30" s="4">
        <v>4.88</v>
      </c>
      <c r="C30" s="4">
        <v>1.17</v>
      </c>
      <c r="D30" s="4">
        <f t="shared" si="0"/>
        <v>5.7095999999999991</v>
      </c>
      <c r="E30" s="4">
        <f t="shared" si="1"/>
        <v>326.1096</v>
      </c>
      <c r="F30" s="4">
        <f t="shared" si="2"/>
        <v>0.33960000000001855</v>
      </c>
      <c r="G30" s="12">
        <v>2023</v>
      </c>
    </row>
    <row r="31" spans="1:7" x14ac:dyDescent="0.2">
      <c r="A31" s="18">
        <v>44856.89403935185</v>
      </c>
      <c r="B31" s="4">
        <v>4.8899999999999997</v>
      </c>
      <c r="C31" s="4">
        <v>1.17</v>
      </c>
      <c r="D31" s="4">
        <f t="shared" si="0"/>
        <v>5.7212999999999994</v>
      </c>
      <c r="E31" s="4">
        <f t="shared" si="1"/>
        <v>326.12129999999996</v>
      </c>
      <c r="F31" s="4">
        <f t="shared" si="2"/>
        <v>0.35129999999998063</v>
      </c>
      <c r="G31" s="12">
        <v>2023</v>
      </c>
    </row>
    <row r="32" spans="1:7" x14ac:dyDescent="0.2">
      <c r="A32" s="18">
        <v>44856.897048611114</v>
      </c>
      <c r="B32" s="4">
        <v>4.9000000000000004</v>
      </c>
      <c r="C32" s="4">
        <v>1.17</v>
      </c>
      <c r="D32" s="4">
        <f t="shared" si="0"/>
        <v>5.7329999999999997</v>
      </c>
      <c r="E32" s="4">
        <f t="shared" si="1"/>
        <v>326.13299999999998</v>
      </c>
      <c r="F32" s="4">
        <f t="shared" si="2"/>
        <v>0.36299999999999955</v>
      </c>
      <c r="G32" s="12">
        <v>2023</v>
      </c>
    </row>
    <row r="33" spans="1:7" x14ac:dyDescent="0.2">
      <c r="A33" s="18">
        <v>44856.900752314818</v>
      </c>
      <c r="B33" s="4">
        <v>4.91</v>
      </c>
      <c r="C33" s="4">
        <v>1.17</v>
      </c>
      <c r="D33" s="4">
        <f t="shared" si="0"/>
        <v>5.7446999999999999</v>
      </c>
      <c r="E33" s="4">
        <f t="shared" si="1"/>
        <v>326.1447</v>
      </c>
      <c r="F33" s="4">
        <f t="shared" si="2"/>
        <v>0.37470000000001846</v>
      </c>
      <c r="G33" s="12">
        <v>2023</v>
      </c>
    </row>
    <row r="34" spans="1:7" x14ac:dyDescent="0.2">
      <c r="A34" s="18">
        <v>44856.903900462959</v>
      </c>
      <c r="B34" s="4">
        <v>4.92</v>
      </c>
      <c r="C34" s="4">
        <v>1.17</v>
      </c>
      <c r="D34" s="4">
        <f t="shared" si="0"/>
        <v>5.7563999999999993</v>
      </c>
      <c r="E34" s="4">
        <f t="shared" si="1"/>
        <v>326.15639999999996</v>
      </c>
      <c r="F34" s="4">
        <f t="shared" si="2"/>
        <v>0.38639999999998054</v>
      </c>
      <c r="G34" s="12">
        <v>2023</v>
      </c>
    </row>
    <row r="35" spans="1:7" x14ac:dyDescent="0.2">
      <c r="A35" s="18">
        <v>44856.907997685186</v>
      </c>
      <c r="B35" s="4">
        <v>4.93</v>
      </c>
      <c r="C35" s="4">
        <v>1.17</v>
      </c>
      <c r="D35" s="4">
        <f t="shared" si="0"/>
        <v>5.7680999999999996</v>
      </c>
      <c r="E35" s="4">
        <f t="shared" si="1"/>
        <v>326.16809999999998</v>
      </c>
      <c r="F35" s="4">
        <f t="shared" si="2"/>
        <v>0.39809999999999945</v>
      </c>
      <c r="G35" s="12">
        <v>2023</v>
      </c>
    </row>
    <row r="36" spans="1:7" x14ac:dyDescent="0.2">
      <c r="A36" s="18">
        <v>44856.91134259259</v>
      </c>
      <c r="B36" s="4">
        <v>4.9400000000000004</v>
      </c>
      <c r="C36" s="4">
        <v>1.17</v>
      </c>
      <c r="D36" s="4">
        <f t="shared" si="0"/>
        <v>5.7797999999999998</v>
      </c>
      <c r="E36" s="4">
        <f t="shared" si="1"/>
        <v>326.1798</v>
      </c>
      <c r="F36" s="4">
        <f t="shared" si="2"/>
        <v>0.40980000000001837</v>
      </c>
      <c r="G36" s="12">
        <v>2023</v>
      </c>
    </row>
    <row r="37" spans="1:7" x14ac:dyDescent="0.2">
      <c r="A37" s="18">
        <v>44856.918888888889</v>
      </c>
      <c r="B37" s="4">
        <v>4.95</v>
      </c>
      <c r="C37" s="4">
        <v>1.17</v>
      </c>
      <c r="D37" s="4">
        <f t="shared" si="0"/>
        <v>5.7915000000000001</v>
      </c>
      <c r="E37" s="4">
        <f t="shared" si="1"/>
        <v>326.19149999999996</v>
      </c>
      <c r="F37" s="4">
        <f t="shared" si="2"/>
        <v>0.42149999999998045</v>
      </c>
      <c r="G37" s="12">
        <v>2023</v>
      </c>
    </row>
    <row r="38" spans="1:7" x14ac:dyDescent="0.2">
      <c r="A38" s="18">
        <v>44856.934293981481</v>
      </c>
      <c r="B38" s="4">
        <v>4.96</v>
      </c>
      <c r="C38" s="4">
        <v>1.17</v>
      </c>
      <c r="D38" s="4">
        <f t="shared" si="0"/>
        <v>5.8031999999999995</v>
      </c>
      <c r="E38" s="4">
        <f t="shared" si="1"/>
        <v>326.20319999999998</v>
      </c>
      <c r="F38" s="4">
        <f t="shared" si="2"/>
        <v>0.43319999999999936</v>
      </c>
      <c r="G38" s="12">
        <v>2023</v>
      </c>
    </row>
    <row r="39" spans="1:7" x14ac:dyDescent="0.2">
      <c r="A39" s="18">
        <v>44856.946377314816</v>
      </c>
      <c r="B39" s="4">
        <v>4.97</v>
      </c>
      <c r="C39" s="4">
        <v>1.17</v>
      </c>
      <c r="D39" s="4">
        <f t="shared" si="0"/>
        <v>5.8148999999999997</v>
      </c>
      <c r="E39" s="4">
        <f t="shared" si="1"/>
        <v>326.2149</v>
      </c>
      <c r="F39" s="4">
        <f t="shared" si="2"/>
        <v>0.44490000000001828</v>
      </c>
      <c r="G39" s="12">
        <v>2023</v>
      </c>
    </row>
    <row r="40" spans="1:7" x14ac:dyDescent="0.2">
      <c r="A40" s="18">
        <v>44856.968495370369</v>
      </c>
      <c r="B40" s="4">
        <v>4.9800000000000004</v>
      </c>
      <c r="C40" s="4">
        <v>1.17</v>
      </c>
      <c r="D40" s="4">
        <f t="shared" si="0"/>
        <v>5.8266</v>
      </c>
      <c r="E40" s="4">
        <f t="shared" si="1"/>
        <v>326.22659999999996</v>
      </c>
      <c r="F40" s="4">
        <f t="shared" si="2"/>
        <v>0.45659999999998035</v>
      </c>
      <c r="G40" s="12">
        <v>2023</v>
      </c>
    </row>
    <row r="41" spans="1:7" x14ac:dyDescent="0.2">
      <c r="A41" s="18">
        <v>44857.002615740741</v>
      </c>
      <c r="B41" s="4">
        <v>4.99</v>
      </c>
      <c r="C41" s="4">
        <v>1.17</v>
      </c>
      <c r="D41" s="4">
        <f t="shared" si="0"/>
        <v>5.8383000000000003</v>
      </c>
      <c r="E41" s="4">
        <f t="shared" si="1"/>
        <v>326.23829999999998</v>
      </c>
      <c r="F41" s="4">
        <f t="shared" si="2"/>
        <v>0.46829999999999927</v>
      </c>
      <c r="G41" s="12">
        <v>2023</v>
      </c>
    </row>
    <row r="42" spans="1:7" x14ac:dyDescent="0.2">
      <c r="A42" s="18">
        <v>44857.00576388889</v>
      </c>
      <c r="B42" s="4">
        <v>5</v>
      </c>
      <c r="C42" s="4">
        <v>1.17</v>
      </c>
      <c r="D42" s="4">
        <f t="shared" si="0"/>
        <v>5.85</v>
      </c>
      <c r="E42" s="4">
        <f t="shared" si="1"/>
        <v>326.25</v>
      </c>
      <c r="F42" s="4">
        <f t="shared" si="2"/>
        <v>0.48000000000001819</v>
      </c>
      <c r="G42" s="12">
        <v>2023</v>
      </c>
    </row>
    <row r="43" spans="1:7" x14ac:dyDescent="0.2">
      <c r="A43" s="18">
        <v>44857.007303240738</v>
      </c>
      <c r="B43" s="4">
        <v>5.01</v>
      </c>
      <c r="C43" s="4">
        <v>1.17</v>
      </c>
      <c r="D43" s="4">
        <f t="shared" si="0"/>
        <v>5.861699999999999</v>
      </c>
      <c r="E43" s="4">
        <f t="shared" si="1"/>
        <v>326.26169999999996</v>
      </c>
      <c r="F43" s="4">
        <f t="shared" si="2"/>
        <v>0.49169999999998026</v>
      </c>
      <c r="G43" s="12">
        <v>2023</v>
      </c>
    </row>
    <row r="44" spans="1:7" x14ac:dyDescent="0.2">
      <c r="A44" s="18">
        <v>44857.009513888886</v>
      </c>
      <c r="B44" s="4">
        <v>5.0199999999999996</v>
      </c>
      <c r="C44" s="4">
        <v>1.17</v>
      </c>
      <c r="D44" s="4">
        <f t="shared" si="0"/>
        <v>5.8733999999999993</v>
      </c>
      <c r="E44" s="4">
        <f t="shared" si="1"/>
        <v>326.27339999999998</v>
      </c>
      <c r="F44" s="4">
        <f t="shared" si="2"/>
        <v>0.50339999999999918</v>
      </c>
      <c r="G44" s="12">
        <v>2023</v>
      </c>
    </row>
    <row r="45" spans="1:7" x14ac:dyDescent="0.2">
      <c r="A45" s="18">
        <v>44857.011122685188</v>
      </c>
      <c r="B45" s="4">
        <v>5.03</v>
      </c>
      <c r="C45" s="4">
        <v>1.17</v>
      </c>
      <c r="D45" s="4">
        <f t="shared" si="0"/>
        <v>5.8850999999999996</v>
      </c>
      <c r="E45" s="4">
        <f t="shared" si="1"/>
        <v>326.2851</v>
      </c>
      <c r="F45" s="4">
        <f t="shared" si="2"/>
        <v>0.5151000000000181</v>
      </c>
      <c r="G45" s="12">
        <v>2023</v>
      </c>
    </row>
    <row r="46" spans="1:7" x14ac:dyDescent="0.2">
      <c r="A46" s="18">
        <v>44857.014247685183</v>
      </c>
      <c r="B46" s="4">
        <v>5.04</v>
      </c>
      <c r="C46" s="4">
        <v>1.17</v>
      </c>
      <c r="D46" s="4">
        <f t="shared" si="0"/>
        <v>5.8967999999999998</v>
      </c>
      <c r="E46" s="4">
        <f t="shared" si="1"/>
        <v>326.29679999999996</v>
      </c>
      <c r="F46" s="4">
        <f t="shared" si="2"/>
        <v>0.52679999999998017</v>
      </c>
      <c r="G46" s="12">
        <v>2023</v>
      </c>
    </row>
    <row r="47" spans="1:7" x14ac:dyDescent="0.2">
      <c r="A47" s="18">
        <v>44857.016215277778</v>
      </c>
      <c r="B47" s="4">
        <v>5.05</v>
      </c>
      <c r="C47" s="4">
        <v>1.17</v>
      </c>
      <c r="D47" s="4">
        <f t="shared" si="0"/>
        <v>5.9084999999999992</v>
      </c>
      <c r="E47" s="4">
        <f t="shared" si="1"/>
        <v>326.30849999999998</v>
      </c>
      <c r="F47" s="4">
        <f t="shared" si="2"/>
        <v>0.53849999999999909</v>
      </c>
      <c r="G47" s="12">
        <v>2023</v>
      </c>
    </row>
    <row r="48" spans="1:7" x14ac:dyDescent="0.2">
      <c r="A48" s="18">
        <v>44857.018425925926</v>
      </c>
      <c r="B48" s="4">
        <v>5.0599999999999996</v>
      </c>
      <c r="C48" s="4">
        <v>1.17</v>
      </c>
      <c r="D48" s="4">
        <f t="shared" si="0"/>
        <v>5.9201999999999995</v>
      </c>
      <c r="E48" s="4">
        <f t="shared" si="1"/>
        <v>326.3202</v>
      </c>
      <c r="F48" s="4">
        <f t="shared" si="2"/>
        <v>0.55020000000001801</v>
      </c>
      <c r="G48" s="12">
        <v>2023</v>
      </c>
    </row>
    <row r="49" spans="1:7" x14ac:dyDescent="0.2">
      <c r="A49" s="18">
        <v>44857.022511574076</v>
      </c>
      <c r="B49" s="4">
        <v>5.07</v>
      </c>
      <c r="C49" s="4">
        <v>1.17</v>
      </c>
      <c r="D49" s="4">
        <f t="shared" si="0"/>
        <v>5.9318999999999997</v>
      </c>
      <c r="E49" s="4">
        <f t="shared" si="1"/>
        <v>326.33189999999996</v>
      </c>
      <c r="F49" s="4">
        <f t="shared" si="2"/>
        <v>0.56189999999998008</v>
      </c>
      <c r="G49" s="12">
        <v>2023</v>
      </c>
    </row>
    <row r="50" spans="1:7" x14ac:dyDescent="0.2">
      <c r="A50" s="18">
        <v>44857.023344907408</v>
      </c>
      <c r="B50" s="4">
        <v>5.08</v>
      </c>
      <c r="C50" s="4">
        <v>1.17</v>
      </c>
      <c r="D50" s="4">
        <f t="shared" si="0"/>
        <v>5.9436</v>
      </c>
      <c r="E50" s="4">
        <f t="shared" si="1"/>
        <v>326.34359999999998</v>
      </c>
      <c r="F50" s="4">
        <f t="shared" si="2"/>
        <v>0.573599999999999</v>
      </c>
      <c r="G50" s="12">
        <v>2023</v>
      </c>
    </row>
    <row r="51" spans="1:7" x14ac:dyDescent="0.2">
      <c r="A51" s="18">
        <v>44857.027002314811</v>
      </c>
      <c r="B51" s="4">
        <v>5.09</v>
      </c>
      <c r="C51" s="4">
        <v>1.17</v>
      </c>
      <c r="D51" s="4">
        <f t="shared" si="0"/>
        <v>5.9552999999999994</v>
      </c>
      <c r="E51" s="4">
        <f t="shared" si="1"/>
        <v>326.3553</v>
      </c>
      <c r="F51" s="4">
        <f t="shared" si="2"/>
        <v>0.58530000000001792</v>
      </c>
      <c r="G51" s="12">
        <v>2023</v>
      </c>
    </row>
    <row r="52" spans="1:7" x14ac:dyDescent="0.2">
      <c r="A52" s="18">
        <v>44857.028877314813</v>
      </c>
      <c r="B52" s="4">
        <v>5.0999999999999996</v>
      </c>
      <c r="C52" s="4">
        <v>1.17</v>
      </c>
      <c r="D52" s="4">
        <f t="shared" si="0"/>
        <v>5.9669999999999996</v>
      </c>
      <c r="E52" s="4">
        <f t="shared" si="1"/>
        <v>326.36699999999996</v>
      </c>
      <c r="F52" s="4">
        <f t="shared" si="2"/>
        <v>0.59699999999997999</v>
      </c>
      <c r="G52" s="12">
        <v>2023</v>
      </c>
    </row>
    <row r="53" spans="1:7" x14ac:dyDescent="0.2">
      <c r="A53" s="18">
        <v>44857.030300925922</v>
      </c>
      <c r="B53" s="4">
        <v>5.1100000000000003</v>
      </c>
      <c r="C53" s="4">
        <v>1.17</v>
      </c>
      <c r="D53" s="4">
        <f t="shared" si="0"/>
        <v>5.9786999999999999</v>
      </c>
      <c r="E53" s="4">
        <f t="shared" si="1"/>
        <v>326.37869999999998</v>
      </c>
      <c r="F53" s="4">
        <f t="shared" si="2"/>
        <v>0.60869999999999891</v>
      </c>
      <c r="G53" s="12">
        <v>2023</v>
      </c>
    </row>
    <row r="54" spans="1:7" x14ac:dyDescent="0.2">
      <c r="A54" s="18">
        <v>44857.031666666669</v>
      </c>
      <c r="B54" s="4">
        <v>5.12</v>
      </c>
      <c r="C54" s="4">
        <v>1.17</v>
      </c>
      <c r="D54" s="4">
        <f t="shared" si="0"/>
        <v>5.9904000000000002</v>
      </c>
      <c r="E54" s="4">
        <f t="shared" si="1"/>
        <v>326.3904</v>
      </c>
      <c r="F54" s="4">
        <f t="shared" si="2"/>
        <v>0.62040000000001783</v>
      </c>
      <c r="G54" s="12">
        <v>2023</v>
      </c>
    </row>
    <row r="55" spans="1:7" x14ac:dyDescent="0.2">
      <c r="A55" s="18">
        <v>44857.03396990741</v>
      </c>
      <c r="B55" s="4">
        <v>5.13</v>
      </c>
      <c r="C55" s="4">
        <v>1.17</v>
      </c>
      <c r="D55" s="4">
        <f t="shared" si="0"/>
        <v>6.0020999999999995</v>
      </c>
      <c r="E55" s="4">
        <f t="shared" si="1"/>
        <v>326.40209999999996</v>
      </c>
      <c r="F55" s="4">
        <f t="shared" si="2"/>
        <v>0.6320999999999799</v>
      </c>
      <c r="G55" s="12">
        <v>2023</v>
      </c>
    </row>
    <row r="56" spans="1:7" x14ac:dyDescent="0.2">
      <c r="A56" s="18">
        <v>44857.035555555558</v>
      </c>
      <c r="B56" s="4">
        <v>5.14</v>
      </c>
      <c r="C56" s="4">
        <v>1.17</v>
      </c>
      <c r="D56" s="4">
        <f t="shared" si="0"/>
        <v>6.0137999999999989</v>
      </c>
      <c r="E56" s="4">
        <f t="shared" si="1"/>
        <v>326.41379999999998</v>
      </c>
      <c r="F56" s="4">
        <f t="shared" si="2"/>
        <v>0.64379999999999882</v>
      </c>
      <c r="G56" s="12">
        <v>2023</v>
      </c>
    </row>
    <row r="57" spans="1:7" x14ac:dyDescent="0.2">
      <c r="A57" s="18">
        <v>44857.037349537037</v>
      </c>
      <c r="B57" s="4">
        <v>5.15</v>
      </c>
      <c r="C57" s="4">
        <v>1.17</v>
      </c>
      <c r="D57" s="4">
        <f t="shared" si="0"/>
        <v>6.0255000000000001</v>
      </c>
      <c r="E57" s="4">
        <f t="shared" si="1"/>
        <v>326.4255</v>
      </c>
      <c r="F57" s="4">
        <f t="shared" si="2"/>
        <v>0.65550000000001774</v>
      </c>
      <c r="G57" s="12">
        <v>2023</v>
      </c>
    </row>
    <row r="58" spans="1:7" x14ac:dyDescent="0.2">
      <c r="A58" s="18">
        <v>44857.039143518516</v>
      </c>
      <c r="B58" s="4">
        <v>5.16</v>
      </c>
      <c r="C58" s="4">
        <v>1.17</v>
      </c>
      <c r="D58" s="4">
        <f t="shared" si="0"/>
        <v>6.0371999999999995</v>
      </c>
      <c r="E58" s="4">
        <f t="shared" si="1"/>
        <v>326.43719999999996</v>
      </c>
      <c r="F58" s="4">
        <f t="shared" si="2"/>
        <v>0.66719999999997981</v>
      </c>
      <c r="G58" s="12">
        <v>2023</v>
      </c>
    </row>
    <row r="59" spans="1:7" x14ac:dyDescent="0.2">
      <c r="A59" s="18">
        <v>44857.040960648148</v>
      </c>
      <c r="B59" s="4">
        <v>5.17</v>
      </c>
      <c r="C59" s="4">
        <v>1.17</v>
      </c>
      <c r="D59" s="4">
        <f t="shared" si="0"/>
        <v>6.0488999999999997</v>
      </c>
      <c r="E59" s="4">
        <f t="shared" si="1"/>
        <v>326.44889999999998</v>
      </c>
      <c r="F59" s="4">
        <f t="shared" si="2"/>
        <v>0.67889999999999873</v>
      </c>
      <c r="G59" s="12">
        <v>2023</v>
      </c>
    </row>
    <row r="60" spans="1:7" x14ac:dyDescent="0.2">
      <c r="A60" s="18">
        <v>44857.042268518519</v>
      </c>
      <c r="B60" s="4">
        <v>5.18</v>
      </c>
      <c r="C60" s="4">
        <v>1.17</v>
      </c>
      <c r="D60" s="4">
        <f t="shared" si="0"/>
        <v>6.0605999999999991</v>
      </c>
      <c r="E60" s="4">
        <f t="shared" si="1"/>
        <v>326.4606</v>
      </c>
      <c r="F60" s="4">
        <f t="shared" si="2"/>
        <v>0.69060000000001764</v>
      </c>
      <c r="G60" s="12">
        <v>2023</v>
      </c>
    </row>
    <row r="61" spans="1:7" x14ac:dyDescent="0.2">
      <c r="A61" s="18">
        <v>44857.043414351851</v>
      </c>
      <c r="B61" s="4">
        <v>5.19</v>
      </c>
      <c r="C61" s="4">
        <v>1.17</v>
      </c>
      <c r="D61" s="4">
        <f t="shared" si="0"/>
        <v>6.0723000000000003</v>
      </c>
      <c r="E61" s="4">
        <f t="shared" si="1"/>
        <v>326.47229999999996</v>
      </c>
      <c r="F61" s="4">
        <f t="shared" si="2"/>
        <v>0.70229999999997972</v>
      </c>
      <c r="G61" s="12">
        <v>2023</v>
      </c>
    </row>
    <row r="62" spans="1:7" x14ac:dyDescent="0.2">
      <c r="A62" s="18">
        <v>44857.045092592591</v>
      </c>
      <c r="B62" s="4">
        <v>5.2</v>
      </c>
      <c r="C62" s="4">
        <v>1.17</v>
      </c>
      <c r="D62" s="4">
        <f t="shared" si="0"/>
        <v>6.0839999999999996</v>
      </c>
      <c r="E62" s="4">
        <f t="shared" si="1"/>
        <v>326.48399999999998</v>
      </c>
      <c r="F62" s="4">
        <f t="shared" si="2"/>
        <v>0.71399999999999864</v>
      </c>
      <c r="G62" s="12">
        <v>2023</v>
      </c>
    </row>
    <row r="63" spans="1:7" x14ac:dyDescent="0.2">
      <c r="A63" s="18">
        <v>44857.046793981484</v>
      </c>
      <c r="B63" s="4">
        <v>5.21</v>
      </c>
      <c r="C63" s="4">
        <v>1.17</v>
      </c>
      <c r="D63" s="4">
        <f t="shared" ref="D63:D126" si="3">B63*C63</f>
        <v>6.0956999999999999</v>
      </c>
      <c r="E63" s="4">
        <f t="shared" si="1"/>
        <v>326.4957</v>
      </c>
      <c r="F63" s="4">
        <f t="shared" si="2"/>
        <v>0.72570000000001755</v>
      </c>
      <c r="G63" s="12">
        <v>2023</v>
      </c>
    </row>
    <row r="64" spans="1:7" x14ac:dyDescent="0.2">
      <c r="A64" s="18">
        <v>44857.048136574071</v>
      </c>
      <c r="B64" s="4">
        <v>5.22</v>
      </c>
      <c r="C64" s="4">
        <v>1.17</v>
      </c>
      <c r="D64" s="4">
        <f t="shared" si="3"/>
        <v>6.1073999999999993</v>
      </c>
      <c r="E64" s="4">
        <f t="shared" si="1"/>
        <v>326.50739999999996</v>
      </c>
      <c r="F64" s="4">
        <f t="shared" si="2"/>
        <v>0.73739999999997963</v>
      </c>
      <c r="G64" s="12">
        <v>2023</v>
      </c>
    </row>
    <row r="65" spans="1:7" x14ac:dyDescent="0.2">
      <c r="A65" s="18">
        <v>44857.051342592589</v>
      </c>
      <c r="B65" s="4">
        <v>5.23</v>
      </c>
      <c r="C65" s="4">
        <v>1.17</v>
      </c>
      <c r="D65" s="4">
        <f t="shared" si="3"/>
        <v>6.1191000000000004</v>
      </c>
      <c r="E65" s="4">
        <f t="shared" si="1"/>
        <v>326.51909999999998</v>
      </c>
      <c r="F65" s="4">
        <f t="shared" si="2"/>
        <v>0.74909999999999854</v>
      </c>
      <c r="G65" s="12">
        <v>2023</v>
      </c>
    </row>
    <row r="66" spans="1:7" x14ac:dyDescent="0.2">
      <c r="A66" s="18">
        <v>44857.053310185183</v>
      </c>
      <c r="B66" s="4">
        <v>5.24</v>
      </c>
      <c r="C66" s="4">
        <v>1.17</v>
      </c>
      <c r="D66" s="4">
        <f t="shared" si="3"/>
        <v>6.1307999999999998</v>
      </c>
      <c r="E66" s="4">
        <f t="shared" si="1"/>
        <v>326.5308</v>
      </c>
      <c r="F66" s="4">
        <f t="shared" si="2"/>
        <v>0.76080000000001746</v>
      </c>
      <c r="G66" s="12">
        <v>2023</v>
      </c>
    </row>
    <row r="67" spans="1:7" x14ac:dyDescent="0.2">
      <c r="A67" s="18">
        <v>44857.054328703707</v>
      </c>
      <c r="B67" s="4">
        <v>5.25</v>
      </c>
      <c r="C67" s="4">
        <v>1.17</v>
      </c>
      <c r="D67" s="4">
        <f t="shared" si="3"/>
        <v>6.1425000000000001</v>
      </c>
      <c r="E67" s="4">
        <f t="shared" ref="E67:E118" si="4">D67+320.4</f>
        <v>326.54249999999996</v>
      </c>
      <c r="F67" s="4">
        <f t="shared" ref="F67:F130" si="5">E67-325.77</f>
        <v>0.77249999999997954</v>
      </c>
      <c r="G67" s="12">
        <v>2023</v>
      </c>
    </row>
    <row r="68" spans="1:7" x14ac:dyDescent="0.2">
      <c r="A68" s="18">
        <v>44857.055405092593</v>
      </c>
      <c r="B68" s="4">
        <v>5.26</v>
      </c>
      <c r="C68" s="4">
        <v>1.17</v>
      </c>
      <c r="D68" s="4">
        <f t="shared" si="3"/>
        <v>6.1541999999999994</v>
      </c>
      <c r="E68" s="4">
        <f t="shared" si="4"/>
        <v>326.55419999999998</v>
      </c>
      <c r="F68" s="4">
        <f t="shared" si="5"/>
        <v>0.78419999999999845</v>
      </c>
      <c r="G68" s="12">
        <v>2023</v>
      </c>
    </row>
    <row r="69" spans="1:7" x14ac:dyDescent="0.2">
      <c r="A69" s="18">
        <v>44857.056655092594</v>
      </c>
      <c r="B69" s="4">
        <v>5.27</v>
      </c>
      <c r="C69" s="4">
        <v>1.17</v>
      </c>
      <c r="D69" s="4">
        <f t="shared" si="3"/>
        <v>6.1658999999999988</v>
      </c>
      <c r="E69" s="4">
        <f t="shared" si="4"/>
        <v>326.5659</v>
      </c>
      <c r="F69" s="4">
        <f t="shared" si="5"/>
        <v>0.79590000000001737</v>
      </c>
      <c r="G69" s="12">
        <v>2023</v>
      </c>
    </row>
    <row r="70" spans="1:7" x14ac:dyDescent="0.2">
      <c r="A70" s="18">
        <v>44857.058113425926</v>
      </c>
      <c r="B70" s="4">
        <v>5.28</v>
      </c>
      <c r="C70" s="4">
        <v>1.17</v>
      </c>
      <c r="D70" s="4">
        <f t="shared" si="3"/>
        <v>6.1776</v>
      </c>
      <c r="E70" s="4">
        <f t="shared" si="4"/>
        <v>326.57759999999996</v>
      </c>
      <c r="F70" s="4">
        <f t="shared" si="5"/>
        <v>0.80759999999997945</v>
      </c>
      <c r="G70" s="12">
        <v>2023</v>
      </c>
    </row>
    <row r="71" spans="1:7" x14ac:dyDescent="0.2">
      <c r="A71" s="18">
        <v>44857.060532407406</v>
      </c>
      <c r="B71" s="4">
        <v>5.29</v>
      </c>
      <c r="C71" s="4">
        <v>1.17</v>
      </c>
      <c r="D71" s="4">
        <f t="shared" si="3"/>
        <v>6.1892999999999994</v>
      </c>
      <c r="E71" s="4">
        <f t="shared" si="4"/>
        <v>326.58929999999998</v>
      </c>
      <c r="F71" s="4">
        <f t="shared" si="5"/>
        <v>0.81929999999999836</v>
      </c>
      <c r="G71" s="12">
        <v>2023</v>
      </c>
    </row>
    <row r="72" spans="1:7" x14ac:dyDescent="0.2">
      <c r="A72" s="18">
        <v>44857.062118055554</v>
      </c>
      <c r="B72" s="4">
        <v>5.3</v>
      </c>
      <c r="C72" s="4">
        <v>1.17</v>
      </c>
      <c r="D72" s="4">
        <f t="shared" si="3"/>
        <v>6.2009999999999996</v>
      </c>
      <c r="E72" s="4">
        <f t="shared" si="4"/>
        <v>326.601</v>
      </c>
      <c r="F72" s="4">
        <f t="shared" si="5"/>
        <v>0.83100000000001728</v>
      </c>
      <c r="G72" s="12">
        <v>2023</v>
      </c>
    </row>
    <row r="73" spans="1:7" x14ac:dyDescent="0.2">
      <c r="A73" s="18">
        <v>44857.063379629632</v>
      </c>
      <c r="B73" s="4">
        <v>5.31</v>
      </c>
      <c r="C73" s="4">
        <v>1.17</v>
      </c>
      <c r="D73" s="4">
        <f t="shared" si="3"/>
        <v>6.212699999999999</v>
      </c>
      <c r="E73" s="4">
        <f t="shared" si="4"/>
        <v>326.61269999999996</v>
      </c>
      <c r="F73" s="4">
        <f t="shared" si="5"/>
        <v>0.84269999999997935</v>
      </c>
      <c r="G73" s="12">
        <v>2023</v>
      </c>
    </row>
    <row r="74" spans="1:7" x14ac:dyDescent="0.2">
      <c r="A74" s="18">
        <v>44857.064664351848</v>
      </c>
      <c r="B74" s="4">
        <v>5.32</v>
      </c>
      <c r="C74" s="4">
        <v>1.17</v>
      </c>
      <c r="D74" s="4">
        <f t="shared" si="3"/>
        <v>6.2244000000000002</v>
      </c>
      <c r="E74" s="4">
        <f t="shared" si="4"/>
        <v>326.62439999999998</v>
      </c>
      <c r="F74" s="4">
        <f t="shared" si="5"/>
        <v>0.85439999999999827</v>
      </c>
      <c r="G74" s="12">
        <v>2023</v>
      </c>
    </row>
    <row r="75" spans="1:7" x14ac:dyDescent="0.2">
      <c r="A75" s="18">
        <v>44857.06585648148</v>
      </c>
      <c r="B75" s="4">
        <v>5.33</v>
      </c>
      <c r="C75" s="4">
        <v>1.17</v>
      </c>
      <c r="D75" s="4">
        <f t="shared" si="3"/>
        <v>6.2360999999999995</v>
      </c>
      <c r="E75" s="4">
        <f t="shared" si="4"/>
        <v>326.6361</v>
      </c>
      <c r="F75" s="4">
        <f t="shared" si="5"/>
        <v>0.86610000000001719</v>
      </c>
      <c r="G75" s="12">
        <v>2023</v>
      </c>
    </row>
    <row r="76" spans="1:7" x14ac:dyDescent="0.2">
      <c r="A76" s="18">
        <v>44857.067291666666</v>
      </c>
      <c r="B76" s="4">
        <v>5.34</v>
      </c>
      <c r="C76" s="4">
        <v>1.17</v>
      </c>
      <c r="D76" s="4">
        <f t="shared" si="3"/>
        <v>6.2477999999999998</v>
      </c>
      <c r="E76" s="4">
        <f t="shared" si="4"/>
        <v>326.64779999999996</v>
      </c>
      <c r="F76" s="4">
        <f t="shared" si="5"/>
        <v>0.87779999999997926</v>
      </c>
      <c r="G76" s="12">
        <v>2023</v>
      </c>
    </row>
    <row r="77" spans="1:7" x14ac:dyDescent="0.2">
      <c r="A77" s="18">
        <v>44857.069768518515</v>
      </c>
      <c r="B77" s="4">
        <v>5.35</v>
      </c>
      <c r="C77" s="4">
        <v>1.17</v>
      </c>
      <c r="D77" s="4">
        <f t="shared" si="3"/>
        <v>6.2594999999999992</v>
      </c>
      <c r="E77" s="4">
        <f t="shared" si="4"/>
        <v>326.65949999999998</v>
      </c>
      <c r="F77" s="4">
        <f t="shared" si="5"/>
        <v>0.88949999999999818</v>
      </c>
      <c r="G77" s="12">
        <v>2023</v>
      </c>
    </row>
    <row r="78" spans="1:7" x14ac:dyDescent="0.2">
      <c r="A78" s="18">
        <v>44857.072106481479</v>
      </c>
      <c r="B78" s="4">
        <v>5.36</v>
      </c>
      <c r="C78" s="4">
        <v>1.17</v>
      </c>
      <c r="D78" s="4">
        <f t="shared" si="3"/>
        <v>6.2712000000000003</v>
      </c>
      <c r="E78" s="4">
        <f t="shared" si="4"/>
        <v>326.6712</v>
      </c>
      <c r="F78" s="4">
        <f t="shared" si="5"/>
        <v>0.9012000000000171</v>
      </c>
      <c r="G78" s="12">
        <v>2023</v>
      </c>
    </row>
    <row r="79" spans="1:7" x14ac:dyDescent="0.2">
      <c r="A79" s="18">
        <v>44857.074548611112</v>
      </c>
      <c r="B79" s="4">
        <v>5.37</v>
      </c>
      <c r="C79" s="4">
        <v>1.17</v>
      </c>
      <c r="D79" s="4">
        <f t="shared" si="3"/>
        <v>6.2828999999999997</v>
      </c>
      <c r="E79" s="4">
        <f t="shared" si="4"/>
        <v>326.68289999999996</v>
      </c>
      <c r="F79" s="4">
        <f t="shared" si="5"/>
        <v>0.91289999999997917</v>
      </c>
      <c r="G79" s="12">
        <v>2023</v>
      </c>
    </row>
    <row r="80" spans="1:7" x14ac:dyDescent="0.2">
      <c r="A80" s="18">
        <v>44857.076967592591</v>
      </c>
      <c r="B80" s="4">
        <v>5.38</v>
      </c>
      <c r="C80" s="4">
        <v>1.17</v>
      </c>
      <c r="D80" s="4">
        <f t="shared" si="3"/>
        <v>6.2945999999999991</v>
      </c>
      <c r="E80" s="4">
        <f t="shared" si="4"/>
        <v>326.69459999999998</v>
      </c>
      <c r="F80" s="4">
        <f t="shared" si="5"/>
        <v>0.92459999999999809</v>
      </c>
      <c r="G80" s="12">
        <v>2023</v>
      </c>
    </row>
    <row r="81" spans="1:7" x14ac:dyDescent="0.2">
      <c r="A81" s="18">
        <v>44857.079375000001</v>
      </c>
      <c r="B81" s="4">
        <v>5.39</v>
      </c>
      <c r="C81" s="4">
        <v>1.17</v>
      </c>
      <c r="D81" s="4">
        <f t="shared" si="3"/>
        <v>6.3062999999999994</v>
      </c>
      <c r="E81" s="4">
        <f t="shared" si="4"/>
        <v>326.7063</v>
      </c>
      <c r="F81" s="4">
        <f t="shared" si="5"/>
        <v>0.93630000000001701</v>
      </c>
      <c r="G81" s="12">
        <v>2023</v>
      </c>
    </row>
    <row r="82" spans="1:7" x14ac:dyDescent="0.2">
      <c r="A82" s="18">
        <v>44857.084282407406</v>
      </c>
      <c r="B82" s="4">
        <v>5.4</v>
      </c>
      <c r="C82" s="4">
        <v>1.17</v>
      </c>
      <c r="D82" s="4">
        <f t="shared" si="3"/>
        <v>6.3179999999999996</v>
      </c>
      <c r="E82" s="4">
        <f t="shared" si="4"/>
        <v>326.71799999999996</v>
      </c>
      <c r="F82" s="4">
        <f t="shared" si="5"/>
        <v>0.94799999999997908</v>
      </c>
      <c r="G82" s="12">
        <v>2023</v>
      </c>
    </row>
    <row r="83" spans="1:7" x14ac:dyDescent="0.2">
      <c r="A83" s="18">
        <v>44857.092962962961</v>
      </c>
      <c r="B83" s="4">
        <v>5.41</v>
      </c>
      <c r="C83" s="4">
        <v>1.17</v>
      </c>
      <c r="D83" s="4">
        <f t="shared" si="3"/>
        <v>6.3296999999999999</v>
      </c>
      <c r="E83" s="4">
        <f t="shared" si="4"/>
        <v>326.72969999999998</v>
      </c>
      <c r="F83" s="4">
        <f t="shared" si="5"/>
        <v>0.959699999999998</v>
      </c>
      <c r="G83" s="12">
        <v>2023</v>
      </c>
    </row>
    <row r="84" spans="1:7" x14ac:dyDescent="0.2">
      <c r="A84" s="18">
        <v>44857.099432870367</v>
      </c>
      <c r="B84" s="4">
        <v>5.42</v>
      </c>
      <c r="C84" s="4">
        <v>1.17</v>
      </c>
      <c r="D84" s="4">
        <f t="shared" si="3"/>
        <v>6.3413999999999993</v>
      </c>
      <c r="E84" s="4">
        <f t="shared" si="4"/>
        <v>326.7414</v>
      </c>
      <c r="F84" s="4">
        <f t="shared" si="5"/>
        <v>0.97140000000001692</v>
      </c>
      <c r="G84" s="12">
        <v>2023</v>
      </c>
    </row>
    <row r="85" spans="1:7" x14ac:dyDescent="0.2">
      <c r="A85" s="18">
        <v>44857.104594907411</v>
      </c>
      <c r="B85" s="4">
        <v>5.43</v>
      </c>
      <c r="C85" s="4">
        <v>1.17</v>
      </c>
      <c r="D85" s="4">
        <f t="shared" si="3"/>
        <v>6.3530999999999995</v>
      </c>
      <c r="E85" s="4">
        <f t="shared" si="4"/>
        <v>326.75309999999996</v>
      </c>
      <c r="F85" s="4">
        <f t="shared" si="5"/>
        <v>0.98309999999997899</v>
      </c>
      <c r="G85" s="12">
        <v>2023</v>
      </c>
    </row>
    <row r="86" spans="1:7" x14ac:dyDescent="0.2">
      <c r="A86" s="18">
        <v>44857.117164351854</v>
      </c>
      <c r="B86" s="4">
        <v>5.44</v>
      </c>
      <c r="C86" s="4">
        <v>1.17</v>
      </c>
      <c r="D86" s="4">
        <f t="shared" si="3"/>
        <v>6.3647999999999998</v>
      </c>
      <c r="E86" s="4">
        <f t="shared" si="4"/>
        <v>326.76479999999998</v>
      </c>
      <c r="F86" s="4">
        <f t="shared" si="5"/>
        <v>0.99479999999999791</v>
      </c>
      <c r="G86" s="12">
        <v>2023</v>
      </c>
    </row>
    <row r="87" spans="1:7" x14ac:dyDescent="0.2">
      <c r="A87" s="18">
        <v>44857.34684027778</v>
      </c>
      <c r="B87" s="4">
        <v>5.45</v>
      </c>
      <c r="C87" s="4">
        <v>1.17</v>
      </c>
      <c r="D87" s="4">
        <f t="shared" si="3"/>
        <v>6.3765000000000001</v>
      </c>
      <c r="E87" s="4">
        <f t="shared" si="4"/>
        <v>326.7765</v>
      </c>
      <c r="F87" s="4">
        <f t="shared" si="5"/>
        <v>1.0065000000000168</v>
      </c>
      <c r="G87" s="12">
        <v>2023</v>
      </c>
    </row>
    <row r="88" spans="1:7" x14ac:dyDescent="0.2">
      <c r="A88" s="18">
        <v>44857.358310185184</v>
      </c>
      <c r="B88" s="4">
        <v>5.46</v>
      </c>
      <c r="C88" s="4">
        <v>1.17</v>
      </c>
      <c r="D88" s="4">
        <f t="shared" si="3"/>
        <v>6.3881999999999994</v>
      </c>
      <c r="E88" s="4">
        <f t="shared" si="4"/>
        <v>326.78819999999996</v>
      </c>
      <c r="F88" s="4">
        <f t="shared" si="5"/>
        <v>1.0181999999999789</v>
      </c>
      <c r="G88" s="12">
        <v>2023</v>
      </c>
    </row>
    <row r="89" spans="1:7" x14ac:dyDescent="0.2">
      <c r="A89" s="18">
        <v>44857.369201388887</v>
      </c>
      <c r="B89" s="4">
        <v>5.47</v>
      </c>
      <c r="C89" s="4">
        <v>1.17</v>
      </c>
      <c r="D89" s="4">
        <f t="shared" si="3"/>
        <v>6.3998999999999997</v>
      </c>
      <c r="E89" s="4">
        <f t="shared" si="4"/>
        <v>326.79989999999998</v>
      </c>
      <c r="F89" s="4">
        <f t="shared" si="5"/>
        <v>1.0298999999999978</v>
      </c>
      <c r="G89" s="12">
        <v>2023</v>
      </c>
    </row>
    <row r="90" spans="1:7" x14ac:dyDescent="0.2">
      <c r="A90" s="18">
        <v>44857.389247685183</v>
      </c>
      <c r="B90" s="4">
        <v>5.48</v>
      </c>
      <c r="C90" s="4">
        <v>1.17</v>
      </c>
      <c r="D90" s="4">
        <f t="shared" si="3"/>
        <v>6.4116</v>
      </c>
      <c r="E90" s="4">
        <f t="shared" si="4"/>
        <v>326.8116</v>
      </c>
      <c r="F90" s="4">
        <f t="shared" si="5"/>
        <v>1.0416000000000167</v>
      </c>
      <c r="G90" s="12">
        <v>2023</v>
      </c>
    </row>
    <row r="91" spans="1:7" x14ac:dyDescent="0.2">
      <c r="A91" s="18">
        <v>44857.435057870367</v>
      </c>
      <c r="B91" s="4">
        <v>5.49</v>
      </c>
      <c r="C91" s="4">
        <v>1.17</v>
      </c>
      <c r="D91" s="4">
        <f t="shared" si="3"/>
        <v>6.4233000000000002</v>
      </c>
      <c r="E91" s="4">
        <f t="shared" si="4"/>
        <v>326.82329999999996</v>
      </c>
      <c r="F91" s="4">
        <f t="shared" si="5"/>
        <v>1.0532999999999788</v>
      </c>
      <c r="G91" s="12">
        <v>2023</v>
      </c>
    </row>
    <row r="92" spans="1:7" x14ac:dyDescent="0.2">
      <c r="A92" s="18">
        <v>44857.446064814816</v>
      </c>
      <c r="B92" s="4">
        <v>5.5</v>
      </c>
      <c r="C92" s="4">
        <v>1.17</v>
      </c>
      <c r="D92" s="4">
        <f t="shared" si="3"/>
        <v>6.4349999999999996</v>
      </c>
      <c r="E92" s="4">
        <f t="shared" si="4"/>
        <v>326.83499999999998</v>
      </c>
      <c r="F92" s="4">
        <f t="shared" si="5"/>
        <v>1.0649999999999977</v>
      </c>
      <c r="G92" s="12">
        <v>2023</v>
      </c>
    </row>
    <row r="93" spans="1:7" x14ac:dyDescent="0.2">
      <c r="A93" s="18">
        <v>44857.453287037039</v>
      </c>
      <c r="B93" s="4">
        <v>5.51</v>
      </c>
      <c r="C93" s="4">
        <v>1.17</v>
      </c>
      <c r="D93" s="4">
        <f t="shared" si="3"/>
        <v>6.446699999999999</v>
      </c>
      <c r="E93" s="4">
        <f t="shared" si="4"/>
        <v>326.8467</v>
      </c>
      <c r="F93" s="4">
        <f t="shared" si="5"/>
        <v>1.0767000000000166</v>
      </c>
      <c r="G93" s="12">
        <v>2023</v>
      </c>
    </row>
    <row r="94" spans="1:7" x14ac:dyDescent="0.2">
      <c r="A94" s="18">
        <v>44857.457824074074</v>
      </c>
      <c r="B94" s="4">
        <v>5.52</v>
      </c>
      <c r="C94" s="4">
        <v>1.17</v>
      </c>
      <c r="D94" s="4">
        <f t="shared" si="3"/>
        <v>6.4583999999999993</v>
      </c>
      <c r="E94" s="4">
        <f t="shared" si="4"/>
        <v>326.85839999999996</v>
      </c>
      <c r="F94" s="4">
        <f t="shared" si="5"/>
        <v>1.0883999999999787</v>
      </c>
      <c r="G94" s="12">
        <v>2023</v>
      </c>
    </row>
    <row r="95" spans="1:7" x14ac:dyDescent="0.2">
      <c r="A95" s="18">
        <v>44857.463194444441</v>
      </c>
      <c r="B95" s="4">
        <v>5.53</v>
      </c>
      <c r="C95" s="4">
        <v>1.17</v>
      </c>
      <c r="D95" s="4">
        <f t="shared" si="3"/>
        <v>6.4700999999999995</v>
      </c>
      <c r="E95" s="4">
        <f t="shared" si="4"/>
        <v>326.87009999999998</v>
      </c>
      <c r="F95" s="4">
        <f t="shared" si="5"/>
        <v>1.1000999999999976</v>
      </c>
      <c r="G95" s="12">
        <v>2023</v>
      </c>
    </row>
    <row r="96" spans="1:7" x14ac:dyDescent="0.2">
      <c r="A96" s="18">
        <v>44857.470671296294</v>
      </c>
      <c r="B96" s="4">
        <v>5.54</v>
      </c>
      <c r="C96" s="4">
        <v>1.17</v>
      </c>
      <c r="D96" s="4">
        <f t="shared" si="3"/>
        <v>6.4817999999999998</v>
      </c>
      <c r="E96" s="4">
        <f t="shared" si="4"/>
        <v>326.8818</v>
      </c>
      <c r="F96" s="4">
        <f t="shared" si="5"/>
        <v>1.1118000000000166</v>
      </c>
      <c r="G96" s="12">
        <v>2023</v>
      </c>
    </row>
    <row r="97" spans="1:7" x14ac:dyDescent="0.2">
      <c r="A97" s="18">
        <v>44857.478622685187</v>
      </c>
      <c r="B97" s="4">
        <v>5.55</v>
      </c>
      <c r="C97" s="4">
        <v>1.17</v>
      </c>
      <c r="D97" s="4">
        <f t="shared" si="3"/>
        <v>6.4934999999999992</v>
      </c>
      <c r="E97" s="4">
        <f t="shared" si="4"/>
        <v>326.89349999999996</v>
      </c>
      <c r="F97" s="4">
        <f t="shared" si="5"/>
        <v>1.1234999999999786</v>
      </c>
      <c r="G97" s="12">
        <v>2023</v>
      </c>
    </row>
    <row r="98" spans="1:7" x14ac:dyDescent="0.2">
      <c r="A98" s="18">
        <v>44857.489699074074</v>
      </c>
      <c r="B98" s="4">
        <v>5.56</v>
      </c>
      <c r="C98" s="4">
        <v>1.17</v>
      </c>
      <c r="D98" s="4">
        <f t="shared" si="3"/>
        <v>6.5051999999999994</v>
      </c>
      <c r="E98" s="4">
        <f t="shared" si="4"/>
        <v>326.90519999999998</v>
      </c>
      <c r="F98" s="4">
        <f t="shared" si="5"/>
        <v>1.1351999999999975</v>
      </c>
      <c r="G98" s="12">
        <v>2023</v>
      </c>
    </row>
    <row r="99" spans="1:7" x14ac:dyDescent="0.2">
      <c r="A99" s="18">
        <v>44857.501493055555</v>
      </c>
      <c r="B99" s="4">
        <v>5.57</v>
      </c>
      <c r="C99" s="4">
        <v>1.17</v>
      </c>
      <c r="D99" s="4">
        <f t="shared" si="3"/>
        <v>6.5168999999999997</v>
      </c>
      <c r="E99" s="4">
        <f t="shared" si="4"/>
        <v>326.9169</v>
      </c>
      <c r="F99" s="4">
        <f t="shared" si="5"/>
        <v>1.1469000000000165</v>
      </c>
      <c r="G99" s="12">
        <v>2023</v>
      </c>
    </row>
    <row r="100" spans="1:7" x14ac:dyDescent="0.2">
      <c r="A100" s="18">
        <v>44857.565150462964</v>
      </c>
      <c r="B100" s="4">
        <v>5.58</v>
      </c>
      <c r="C100" s="4">
        <v>1.17</v>
      </c>
      <c r="D100" s="4">
        <f t="shared" si="3"/>
        <v>6.5286</v>
      </c>
      <c r="E100" s="4">
        <f t="shared" si="4"/>
        <v>326.92859999999996</v>
      </c>
      <c r="F100" s="4">
        <f t="shared" si="5"/>
        <v>1.1585999999999785</v>
      </c>
      <c r="G100" s="12">
        <v>2023</v>
      </c>
    </row>
    <row r="101" spans="1:7" x14ac:dyDescent="0.2">
      <c r="A101" s="18">
        <v>44858.470185185186</v>
      </c>
      <c r="B101" s="4">
        <v>5.59</v>
      </c>
      <c r="C101" s="4">
        <v>1.17</v>
      </c>
      <c r="D101" s="4">
        <f t="shared" si="3"/>
        <v>6.5402999999999993</v>
      </c>
      <c r="E101" s="4">
        <f t="shared" si="4"/>
        <v>326.94029999999998</v>
      </c>
      <c r="F101" s="4">
        <f t="shared" si="5"/>
        <v>1.1702999999999975</v>
      </c>
      <c r="G101" s="12">
        <v>2023</v>
      </c>
    </row>
    <row r="102" spans="1:7" x14ac:dyDescent="0.2">
      <c r="A102" s="18">
        <v>44858.47828703704</v>
      </c>
      <c r="B102" s="4">
        <v>5.6</v>
      </c>
      <c r="C102" s="4">
        <v>1.17</v>
      </c>
      <c r="D102" s="4">
        <f t="shared" si="3"/>
        <v>6.5519999999999996</v>
      </c>
      <c r="E102" s="4">
        <f t="shared" si="4"/>
        <v>326.952</v>
      </c>
      <c r="F102" s="4">
        <f t="shared" si="5"/>
        <v>1.1820000000000164</v>
      </c>
      <c r="G102" s="12">
        <v>2023</v>
      </c>
    </row>
    <row r="103" spans="1:7" x14ac:dyDescent="0.2">
      <c r="A103" s="18">
        <v>44858.487916666665</v>
      </c>
      <c r="B103" s="4">
        <v>5.61</v>
      </c>
      <c r="C103" s="4">
        <v>1.17</v>
      </c>
      <c r="D103" s="4">
        <f t="shared" si="3"/>
        <v>6.5636999999999999</v>
      </c>
      <c r="E103" s="4">
        <f t="shared" si="4"/>
        <v>326.96369999999996</v>
      </c>
      <c r="F103" s="4">
        <f t="shared" si="5"/>
        <v>1.1936999999999784</v>
      </c>
      <c r="G103" s="12">
        <v>2023</v>
      </c>
    </row>
    <row r="104" spans="1:7" x14ac:dyDescent="0.2">
      <c r="A104" s="18">
        <v>44858.504432870373</v>
      </c>
      <c r="B104" s="4">
        <v>5.62</v>
      </c>
      <c r="C104" s="4">
        <v>1.17</v>
      </c>
      <c r="D104" s="4">
        <f t="shared" si="3"/>
        <v>6.5754000000000001</v>
      </c>
      <c r="E104" s="4">
        <f t="shared" si="4"/>
        <v>326.97539999999998</v>
      </c>
      <c r="F104" s="4">
        <f t="shared" si="5"/>
        <v>1.2053999999999974</v>
      </c>
      <c r="G104" s="12">
        <v>2023</v>
      </c>
    </row>
    <row r="105" spans="1:7" x14ac:dyDescent="0.2">
      <c r="A105" s="18">
        <v>44858.561643518522</v>
      </c>
      <c r="B105" s="4">
        <v>5.63</v>
      </c>
      <c r="C105" s="4">
        <v>1.17</v>
      </c>
      <c r="D105" s="4">
        <f t="shared" si="3"/>
        <v>6.5870999999999995</v>
      </c>
      <c r="E105" s="4">
        <f t="shared" si="4"/>
        <v>326.9871</v>
      </c>
      <c r="F105" s="4">
        <f t="shared" si="5"/>
        <v>1.2171000000000163</v>
      </c>
      <c r="G105" s="12">
        <v>2023</v>
      </c>
    </row>
    <row r="106" spans="1:7" x14ac:dyDescent="0.2">
      <c r="A106" s="18">
        <v>44867.921400462961</v>
      </c>
      <c r="B106" s="4">
        <v>5.64</v>
      </c>
      <c r="C106" s="4">
        <v>1.17</v>
      </c>
      <c r="D106" s="4">
        <f t="shared" si="3"/>
        <v>6.5987999999999989</v>
      </c>
      <c r="E106" s="4">
        <f t="shared" si="4"/>
        <v>326.99879999999996</v>
      </c>
      <c r="F106" s="4">
        <f t="shared" si="5"/>
        <v>1.2287999999999784</v>
      </c>
      <c r="G106" s="12">
        <v>2023</v>
      </c>
    </row>
    <row r="107" spans="1:7" x14ac:dyDescent="0.2">
      <c r="A107" s="18">
        <v>44867.934803240743</v>
      </c>
      <c r="B107" s="4">
        <v>5.65</v>
      </c>
      <c r="C107" s="4">
        <v>1.17</v>
      </c>
      <c r="D107" s="4">
        <f t="shared" si="3"/>
        <v>6.6105</v>
      </c>
      <c r="E107" s="4">
        <f t="shared" si="4"/>
        <v>327.01049999999998</v>
      </c>
      <c r="F107" s="4">
        <f t="shared" si="5"/>
        <v>1.2404999999999973</v>
      </c>
      <c r="G107" s="12">
        <v>2023</v>
      </c>
    </row>
    <row r="108" spans="1:7" x14ac:dyDescent="0.2">
      <c r="A108" s="18">
        <v>44867.969733796293</v>
      </c>
      <c r="B108" s="4">
        <v>5.66</v>
      </c>
      <c r="C108" s="4">
        <v>1.17</v>
      </c>
      <c r="D108" s="4">
        <f t="shared" si="3"/>
        <v>6.6221999999999994</v>
      </c>
      <c r="E108" s="4">
        <f t="shared" si="4"/>
        <v>327.0222</v>
      </c>
      <c r="F108" s="4">
        <f t="shared" si="5"/>
        <v>1.2522000000000162</v>
      </c>
      <c r="G108" s="12">
        <v>2023</v>
      </c>
    </row>
    <row r="109" spans="1:7" x14ac:dyDescent="0.2">
      <c r="A109" s="18">
        <v>44868.407800925925</v>
      </c>
      <c r="B109" s="4">
        <v>5.67</v>
      </c>
      <c r="C109" s="4">
        <v>1.17</v>
      </c>
      <c r="D109" s="4">
        <f t="shared" si="3"/>
        <v>6.6338999999999997</v>
      </c>
      <c r="E109" s="4">
        <f t="shared" si="4"/>
        <v>327.03389999999996</v>
      </c>
      <c r="F109" s="4">
        <f t="shared" si="5"/>
        <v>1.2638999999999783</v>
      </c>
      <c r="G109" s="12">
        <v>2023</v>
      </c>
    </row>
    <row r="110" spans="1:7" x14ac:dyDescent="0.2">
      <c r="A110" s="18">
        <v>44868.426689814813</v>
      </c>
      <c r="B110" s="4">
        <v>5.68</v>
      </c>
      <c r="C110" s="4">
        <v>1.17</v>
      </c>
      <c r="D110" s="4">
        <f t="shared" si="3"/>
        <v>6.6455999999999991</v>
      </c>
      <c r="E110" s="4">
        <f t="shared" si="4"/>
        <v>327.04559999999998</v>
      </c>
      <c r="F110" s="4">
        <f t="shared" si="5"/>
        <v>1.2755999999999972</v>
      </c>
      <c r="G110" s="12">
        <v>2023</v>
      </c>
    </row>
    <row r="111" spans="1:7" x14ac:dyDescent="0.2">
      <c r="A111" s="18">
        <v>44868.435937499999</v>
      </c>
      <c r="B111" s="4">
        <v>5.69</v>
      </c>
      <c r="C111" s="4">
        <v>1.17</v>
      </c>
      <c r="D111" s="4">
        <f t="shared" si="3"/>
        <v>6.6573000000000002</v>
      </c>
      <c r="E111" s="4">
        <f t="shared" si="4"/>
        <v>327.0573</v>
      </c>
      <c r="F111" s="4">
        <f t="shared" si="5"/>
        <v>1.2873000000000161</v>
      </c>
      <c r="G111" s="12">
        <v>2023</v>
      </c>
    </row>
    <row r="112" spans="1:7" x14ac:dyDescent="0.2">
      <c r="A112" s="18">
        <v>44868.448831018519</v>
      </c>
      <c r="B112" s="4">
        <v>5.7</v>
      </c>
      <c r="C112" s="4">
        <v>1.17</v>
      </c>
      <c r="D112" s="4">
        <f t="shared" si="3"/>
        <v>6.6689999999999996</v>
      </c>
      <c r="E112" s="4">
        <f t="shared" si="4"/>
        <v>327.06899999999996</v>
      </c>
      <c r="F112" s="4">
        <f t="shared" si="5"/>
        <v>1.2989999999999782</v>
      </c>
      <c r="G112" s="12">
        <v>2023</v>
      </c>
    </row>
    <row r="113" spans="1:8" x14ac:dyDescent="0.2">
      <c r="A113" s="18">
        <v>44868.455891203703</v>
      </c>
      <c r="B113" s="4">
        <v>5.71</v>
      </c>
      <c r="C113" s="4">
        <v>1.17</v>
      </c>
      <c r="D113" s="4">
        <f t="shared" si="3"/>
        <v>6.6806999999999999</v>
      </c>
      <c r="E113" s="4">
        <f t="shared" si="4"/>
        <v>327.08069999999998</v>
      </c>
      <c r="F113" s="4">
        <f t="shared" si="5"/>
        <v>1.3106999999999971</v>
      </c>
      <c r="G113" s="12">
        <v>2023</v>
      </c>
    </row>
    <row r="114" spans="1:8" x14ac:dyDescent="0.2">
      <c r="A114" s="18">
        <v>44868.461747685185</v>
      </c>
      <c r="B114" s="4">
        <v>5.72</v>
      </c>
      <c r="C114" s="4">
        <v>1.17</v>
      </c>
      <c r="D114" s="4">
        <f t="shared" si="3"/>
        <v>6.6923999999999992</v>
      </c>
      <c r="E114" s="4">
        <f t="shared" si="4"/>
        <v>327.0924</v>
      </c>
      <c r="F114" s="4">
        <f t="shared" si="5"/>
        <v>1.322400000000016</v>
      </c>
      <c r="G114" s="12">
        <v>2023</v>
      </c>
    </row>
    <row r="115" spans="1:8" x14ac:dyDescent="0.2">
      <c r="A115" s="18">
        <v>44868.476342592592</v>
      </c>
      <c r="B115" s="4">
        <v>5.73</v>
      </c>
      <c r="C115" s="4">
        <v>1.17</v>
      </c>
      <c r="D115" s="4">
        <f t="shared" si="3"/>
        <v>6.7041000000000004</v>
      </c>
      <c r="E115" s="4">
        <f t="shared" si="4"/>
        <v>327.10409999999996</v>
      </c>
      <c r="F115" s="4">
        <f t="shared" si="5"/>
        <v>1.3340999999999781</v>
      </c>
      <c r="G115" s="12">
        <v>2023</v>
      </c>
    </row>
    <row r="116" spans="1:8" x14ac:dyDescent="0.2">
      <c r="A116" s="18">
        <v>44868.531840277778</v>
      </c>
      <c r="B116" s="4">
        <v>5.74</v>
      </c>
      <c r="C116" s="4">
        <v>1.17</v>
      </c>
      <c r="D116" s="4">
        <f t="shared" si="3"/>
        <v>6.7157999999999998</v>
      </c>
      <c r="E116" s="4">
        <f t="shared" si="4"/>
        <v>327.11579999999998</v>
      </c>
      <c r="F116" s="4">
        <f t="shared" si="5"/>
        <v>1.345799999999997</v>
      </c>
      <c r="G116" s="12">
        <v>2023</v>
      </c>
    </row>
    <row r="117" spans="1:8" x14ac:dyDescent="0.2">
      <c r="A117" s="18">
        <v>44868.534849537034</v>
      </c>
      <c r="B117" s="4">
        <v>5.75</v>
      </c>
      <c r="C117" s="4">
        <v>1.17</v>
      </c>
      <c r="D117" s="4">
        <f t="shared" si="3"/>
        <v>6.7274999999999991</v>
      </c>
      <c r="E117" s="4">
        <f t="shared" si="4"/>
        <v>327.1275</v>
      </c>
      <c r="F117" s="4">
        <f t="shared" si="5"/>
        <v>1.3575000000000159</v>
      </c>
      <c r="G117" s="12">
        <v>2023</v>
      </c>
    </row>
    <row r="118" spans="1:8" x14ac:dyDescent="0.2">
      <c r="A118" s="18">
        <v>44868.54005787037</v>
      </c>
      <c r="B118" s="4">
        <v>5.76</v>
      </c>
      <c r="C118" s="4">
        <v>1.17</v>
      </c>
      <c r="D118" s="4">
        <f t="shared" si="3"/>
        <v>6.7391999999999994</v>
      </c>
      <c r="E118" s="4">
        <f t="shared" si="4"/>
        <v>327.13919999999996</v>
      </c>
      <c r="F118" s="4">
        <f t="shared" si="5"/>
        <v>1.369199999999978</v>
      </c>
      <c r="G118" s="12">
        <v>2023</v>
      </c>
    </row>
    <row r="119" spans="1:8" x14ac:dyDescent="0.2">
      <c r="A119" s="18">
        <v>44872.875763888886</v>
      </c>
      <c r="B119" s="4">
        <v>0</v>
      </c>
      <c r="C119" s="4">
        <v>1.17</v>
      </c>
      <c r="D119" s="4">
        <f t="shared" si="3"/>
        <v>0</v>
      </c>
      <c r="E119" s="4">
        <f>D119+$E$118</f>
        <v>327.13919999999996</v>
      </c>
      <c r="F119" s="4">
        <f t="shared" si="5"/>
        <v>1.369199999999978</v>
      </c>
      <c r="G119" s="12">
        <v>2023</v>
      </c>
      <c r="H119" s="11" t="s">
        <v>5</v>
      </c>
    </row>
    <row r="120" spans="1:8" x14ac:dyDescent="0.2">
      <c r="A120" s="18">
        <v>44874.145451388889</v>
      </c>
      <c r="B120" s="4">
        <v>0.01</v>
      </c>
      <c r="C120" s="4">
        <v>1.17</v>
      </c>
      <c r="D120" s="4">
        <f t="shared" si="3"/>
        <v>1.17E-2</v>
      </c>
      <c r="E120" s="4">
        <f t="shared" ref="E120:E183" si="6">D120+$E$118</f>
        <v>327.15089999999998</v>
      </c>
      <c r="F120" s="4">
        <f t="shared" si="5"/>
        <v>1.3808999999999969</v>
      </c>
      <c r="G120" s="12">
        <v>2023</v>
      </c>
    </row>
    <row r="121" spans="1:8" x14ac:dyDescent="0.2">
      <c r="A121" s="18">
        <v>44874.15121527778</v>
      </c>
      <c r="B121" s="4">
        <v>0.02</v>
      </c>
      <c r="C121" s="4">
        <v>1.17</v>
      </c>
      <c r="D121" s="4">
        <f t="shared" si="3"/>
        <v>2.3400000000000001E-2</v>
      </c>
      <c r="E121" s="4">
        <f t="shared" si="6"/>
        <v>327.16259999999994</v>
      </c>
      <c r="F121" s="4">
        <f t="shared" si="5"/>
        <v>1.392599999999959</v>
      </c>
      <c r="G121" s="12">
        <v>2023</v>
      </c>
    </row>
    <row r="122" spans="1:8" x14ac:dyDescent="0.2">
      <c r="A122" s="18">
        <v>44874.153773148151</v>
      </c>
      <c r="B122" s="4">
        <v>0.03</v>
      </c>
      <c r="C122" s="4">
        <v>1.17</v>
      </c>
      <c r="D122" s="4">
        <f t="shared" si="3"/>
        <v>3.5099999999999999E-2</v>
      </c>
      <c r="E122" s="4">
        <f>D122+$E$118</f>
        <v>327.17429999999996</v>
      </c>
      <c r="F122" s="4">
        <f t="shared" si="5"/>
        <v>1.4042999999999779</v>
      </c>
      <c r="G122" s="12">
        <v>2023</v>
      </c>
    </row>
    <row r="123" spans="1:8" x14ac:dyDescent="0.2">
      <c r="A123" s="18">
        <v>44874.166770833333</v>
      </c>
      <c r="B123" s="4">
        <v>0.04</v>
      </c>
      <c r="C123" s="4">
        <v>1.17</v>
      </c>
      <c r="D123" s="4">
        <f t="shared" si="3"/>
        <v>4.6800000000000001E-2</v>
      </c>
      <c r="E123" s="4">
        <f t="shared" si="6"/>
        <v>327.18599999999998</v>
      </c>
      <c r="F123" s="4">
        <f t="shared" si="5"/>
        <v>1.4159999999999968</v>
      </c>
      <c r="G123" s="12">
        <v>2023</v>
      </c>
    </row>
    <row r="124" spans="1:8" x14ac:dyDescent="0.2">
      <c r="A124" s="18">
        <v>44874.17391203704</v>
      </c>
      <c r="B124" s="4">
        <v>0.05</v>
      </c>
      <c r="C124" s="4">
        <v>1.17</v>
      </c>
      <c r="D124" s="4">
        <f t="shared" si="3"/>
        <v>5.8499999999999996E-2</v>
      </c>
      <c r="E124" s="4">
        <f t="shared" si="6"/>
        <v>327.19769999999994</v>
      </c>
      <c r="F124" s="4">
        <f t="shared" si="5"/>
        <v>1.4276999999999589</v>
      </c>
      <c r="G124" s="12">
        <v>2023</v>
      </c>
    </row>
    <row r="125" spans="1:8" x14ac:dyDescent="0.2">
      <c r="A125" s="18">
        <v>44874.188784722224</v>
      </c>
      <c r="B125" s="4">
        <v>0.06</v>
      </c>
      <c r="C125" s="4">
        <v>1.17</v>
      </c>
      <c r="D125" s="4">
        <f t="shared" si="3"/>
        <v>7.0199999999999999E-2</v>
      </c>
      <c r="E125" s="4">
        <f t="shared" si="6"/>
        <v>327.20939999999996</v>
      </c>
      <c r="F125" s="4">
        <f t="shared" si="5"/>
        <v>1.4393999999999778</v>
      </c>
      <c r="G125" s="12">
        <v>2023</v>
      </c>
    </row>
    <row r="126" spans="1:8" x14ac:dyDescent="0.2">
      <c r="A126" s="18">
        <v>44874.214212962965</v>
      </c>
      <c r="B126" s="4">
        <v>7.0000000000000007E-2</v>
      </c>
      <c r="C126" s="4">
        <v>1.17</v>
      </c>
      <c r="D126" s="4">
        <f t="shared" si="3"/>
        <v>8.1900000000000001E-2</v>
      </c>
      <c r="E126" s="4">
        <f t="shared" si="6"/>
        <v>327.22109999999998</v>
      </c>
      <c r="F126" s="4">
        <f t="shared" si="5"/>
        <v>1.4510999999999967</v>
      </c>
      <c r="G126" s="12">
        <v>2023</v>
      </c>
    </row>
    <row r="127" spans="1:8" x14ac:dyDescent="0.2">
      <c r="A127" s="18">
        <v>44874.465416666666</v>
      </c>
      <c r="B127" s="4">
        <v>0.08</v>
      </c>
      <c r="C127" s="4">
        <v>1.17</v>
      </c>
      <c r="D127" s="4">
        <f t="shared" ref="D127:D190" si="7">B127*C127</f>
        <v>9.3600000000000003E-2</v>
      </c>
      <c r="E127" s="4">
        <f t="shared" si="6"/>
        <v>327.23279999999994</v>
      </c>
      <c r="F127" s="4">
        <f t="shared" si="5"/>
        <v>1.4627999999999588</v>
      </c>
      <c r="G127" s="12">
        <v>2023</v>
      </c>
    </row>
    <row r="128" spans="1:8" x14ac:dyDescent="0.2">
      <c r="A128" s="18">
        <v>44874.50712962963</v>
      </c>
      <c r="B128" s="4">
        <v>0.09</v>
      </c>
      <c r="C128" s="4">
        <v>1.17</v>
      </c>
      <c r="D128" s="4">
        <f t="shared" si="7"/>
        <v>0.10529999999999999</v>
      </c>
      <c r="E128" s="4">
        <f t="shared" si="6"/>
        <v>327.24449999999996</v>
      </c>
      <c r="F128" s="4">
        <f t="shared" si="5"/>
        <v>1.4744999999999777</v>
      </c>
      <c r="G128" s="12">
        <v>2023</v>
      </c>
    </row>
    <row r="129" spans="1:7" x14ac:dyDescent="0.2">
      <c r="A129" s="18">
        <v>44874.524259259262</v>
      </c>
      <c r="B129" s="4">
        <v>0.1</v>
      </c>
      <c r="C129" s="4">
        <v>1.17</v>
      </c>
      <c r="D129" s="4">
        <f t="shared" si="7"/>
        <v>0.11699999999999999</v>
      </c>
      <c r="E129" s="4">
        <f t="shared" si="6"/>
        <v>327.25619999999998</v>
      </c>
      <c r="F129" s="4">
        <f t="shared" si="5"/>
        <v>1.4861999999999966</v>
      </c>
      <c r="G129" s="12">
        <v>2023</v>
      </c>
    </row>
    <row r="130" spans="1:7" x14ac:dyDescent="0.2">
      <c r="A130" s="18">
        <v>44874.533356481479</v>
      </c>
      <c r="B130" s="4">
        <v>0.11</v>
      </c>
      <c r="C130" s="4">
        <v>1.17</v>
      </c>
      <c r="D130" s="4">
        <f t="shared" si="7"/>
        <v>0.12869999999999998</v>
      </c>
      <c r="E130" s="4">
        <f t="shared" si="6"/>
        <v>327.26789999999994</v>
      </c>
      <c r="F130" s="4">
        <f t="shared" si="5"/>
        <v>1.4978999999999587</v>
      </c>
      <c r="G130" s="12">
        <v>2023</v>
      </c>
    </row>
    <row r="131" spans="1:7" x14ac:dyDescent="0.2">
      <c r="A131" s="18">
        <v>44874.540023148147</v>
      </c>
      <c r="B131" s="4">
        <v>0.12</v>
      </c>
      <c r="C131" s="4">
        <v>1.17</v>
      </c>
      <c r="D131" s="4">
        <f t="shared" si="7"/>
        <v>0.1404</v>
      </c>
      <c r="E131" s="4">
        <f t="shared" si="6"/>
        <v>327.27959999999996</v>
      </c>
      <c r="F131" s="4">
        <f t="shared" ref="F131:F194" si="8">E131-325.77</f>
        <v>1.5095999999999776</v>
      </c>
      <c r="G131" s="12">
        <v>2023</v>
      </c>
    </row>
    <row r="132" spans="1:7" x14ac:dyDescent="0.2">
      <c r="A132" s="18">
        <v>44874.547395833331</v>
      </c>
      <c r="B132" s="4">
        <v>0.13</v>
      </c>
      <c r="C132" s="4">
        <v>1.17</v>
      </c>
      <c r="D132" s="4">
        <f t="shared" si="7"/>
        <v>0.15209999999999999</v>
      </c>
      <c r="E132" s="4">
        <f t="shared" si="6"/>
        <v>327.29129999999998</v>
      </c>
      <c r="F132" s="4">
        <f t="shared" si="8"/>
        <v>1.5212999999999965</v>
      </c>
      <c r="G132" s="12">
        <v>2023</v>
      </c>
    </row>
    <row r="133" spans="1:7" x14ac:dyDescent="0.2">
      <c r="A133" s="18">
        <v>44874.557210648149</v>
      </c>
      <c r="B133" s="4">
        <v>0.14000000000000001</v>
      </c>
      <c r="C133" s="4">
        <v>1.17</v>
      </c>
      <c r="D133" s="4">
        <f t="shared" si="7"/>
        <v>0.1638</v>
      </c>
      <c r="E133" s="4">
        <f t="shared" si="6"/>
        <v>327.30299999999994</v>
      </c>
      <c r="F133" s="4">
        <f t="shared" si="8"/>
        <v>1.5329999999999586</v>
      </c>
      <c r="G133" s="12">
        <v>2023</v>
      </c>
    </row>
    <row r="134" spans="1:7" x14ac:dyDescent="0.2">
      <c r="A134" s="18">
        <v>44874.56695601852</v>
      </c>
      <c r="B134" s="4">
        <v>0.15</v>
      </c>
      <c r="C134" s="4">
        <v>1.17</v>
      </c>
      <c r="D134" s="4">
        <f t="shared" si="7"/>
        <v>0.17549999999999999</v>
      </c>
      <c r="E134" s="4">
        <f t="shared" si="6"/>
        <v>327.31469999999996</v>
      </c>
      <c r="F134" s="4">
        <f t="shared" si="8"/>
        <v>1.5446999999999775</v>
      </c>
      <c r="G134" s="12">
        <v>2023</v>
      </c>
    </row>
    <row r="135" spans="1:7" x14ac:dyDescent="0.2">
      <c r="A135" s="18">
        <v>44874.574421296296</v>
      </c>
      <c r="B135" s="4">
        <v>0.16</v>
      </c>
      <c r="C135" s="4">
        <v>1.17</v>
      </c>
      <c r="D135" s="4">
        <f t="shared" si="7"/>
        <v>0.18720000000000001</v>
      </c>
      <c r="E135" s="4">
        <f t="shared" si="6"/>
        <v>327.32639999999998</v>
      </c>
      <c r="F135" s="4">
        <f t="shared" si="8"/>
        <v>1.5563999999999965</v>
      </c>
      <c r="G135" s="12">
        <v>2023</v>
      </c>
    </row>
    <row r="136" spans="1:7" x14ac:dyDescent="0.2">
      <c r="A136" s="18">
        <v>44874.581145833334</v>
      </c>
      <c r="B136" s="4">
        <v>0.17</v>
      </c>
      <c r="C136" s="4">
        <v>1.17</v>
      </c>
      <c r="D136" s="4">
        <f t="shared" si="7"/>
        <v>0.19889999999999999</v>
      </c>
      <c r="E136" s="4">
        <f t="shared" si="6"/>
        <v>327.33809999999994</v>
      </c>
      <c r="F136" s="4">
        <f t="shared" si="8"/>
        <v>1.5680999999999585</v>
      </c>
      <c r="G136" s="12">
        <v>2023</v>
      </c>
    </row>
    <row r="137" spans="1:7" x14ac:dyDescent="0.2">
      <c r="A137" s="18">
        <v>44874.588275462964</v>
      </c>
      <c r="B137" s="4">
        <v>0.18</v>
      </c>
      <c r="C137" s="4">
        <v>1.17</v>
      </c>
      <c r="D137" s="4">
        <f t="shared" si="7"/>
        <v>0.21059999999999998</v>
      </c>
      <c r="E137" s="4">
        <f t="shared" si="6"/>
        <v>327.34979999999996</v>
      </c>
      <c r="F137" s="4">
        <f t="shared" si="8"/>
        <v>1.5797999999999774</v>
      </c>
      <c r="G137" s="12">
        <v>2023</v>
      </c>
    </row>
    <row r="138" spans="1:7" x14ac:dyDescent="0.2">
      <c r="A138" s="18">
        <v>44874.596168981479</v>
      </c>
      <c r="B138" s="4">
        <v>0.19</v>
      </c>
      <c r="C138" s="4">
        <v>1.17</v>
      </c>
      <c r="D138" s="4">
        <f t="shared" si="7"/>
        <v>0.2223</v>
      </c>
      <c r="E138" s="4">
        <f t="shared" si="6"/>
        <v>327.36149999999998</v>
      </c>
      <c r="F138" s="4">
        <f t="shared" si="8"/>
        <v>1.5914999999999964</v>
      </c>
      <c r="G138" s="12">
        <v>2023</v>
      </c>
    </row>
    <row r="139" spans="1:7" x14ac:dyDescent="0.2">
      <c r="A139" s="18">
        <v>44874.603877314818</v>
      </c>
      <c r="B139" s="4">
        <v>0.2</v>
      </c>
      <c r="C139" s="4">
        <v>1.17</v>
      </c>
      <c r="D139" s="4">
        <f t="shared" si="7"/>
        <v>0.23399999999999999</v>
      </c>
      <c r="E139" s="4">
        <f t="shared" si="6"/>
        <v>327.37319999999994</v>
      </c>
      <c r="F139" s="4">
        <f t="shared" si="8"/>
        <v>1.6031999999999584</v>
      </c>
      <c r="G139" s="12">
        <v>2023</v>
      </c>
    </row>
    <row r="140" spans="1:7" x14ac:dyDescent="0.2">
      <c r="A140" s="18">
        <v>44874.615752314814</v>
      </c>
      <c r="B140" s="4">
        <v>0.21</v>
      </c>
      <c r="C140" s="4">
        <v>1.17</v>
      </c>
      <c r="D140" s="4">
        <f t="shared" si="7"/>
        <v>0.24569999999999997</v>
      </c>
      <c r="E140" s="4">
        <f t="shared" si="6"/>
        <v>327.38489999999996</v>
      </c>
      <c r="F140" s="4">
        <f t="shared" si="8"/>
        <v>1.6148999999999774</v>
      </c>
      <c r="G140" s="12">
        <v>2023</v>
      </c>
    </row>
    <row r="141" spans="1:7" x14ac:dyDescent="0.2">
      <c r="A141" s="18">
        <v>44874.626631944448</v>
      </c>
      <c r="B141" s="4">
        <v>0.22</v>
      </c>
      <c r="C141" s="4">
        <v>1.17</v>
      </c>
      <c r="D141" s="4">
        <f t="shared" si="7"/>
        <v>0.25739999999999996</v>
      </c>
      <c r="E141" s="4">
        <f t="shared" si="6"/>
        <v>327.39659999999998</v>
      </c>
      <c r="F141" s="4">
        <f t="shared" si="8"/>
        <v>1.6265999999999963</v>
      </c>
      <c r="G141" s="12">
        <v>2023</v>
      </c>
    </row>
    <row r="142" spans="1:7" x14ac:dyDescent="0.2">
      <c r="A142" s="18">
        <v>44874.637685185182</v>
      </c>
      <c r="B142" s="4">
        <v>0.23</v>
      </c>
      <c r="C142" s="4">
        <v>1.17</v>
      </c>
      <c r="D142" s="4">
        <f t="shared" si="7"/>
        <v>0.26910000000000001</v>
      </c>
      <c r="E142" s="4">
        <f t="shared" si="6"/>
        <v>327.40829999999994</v>
      </c>
      <c r="F142" s="4">
        <f t="shared" si="8"/>
        <v>1.6382999999999583</v>
      </c>
      <c r="G142" s="12">
        <v>2023</v>
      </c>
    </row>
    <row r="143" spans="1:7" x14ac:dyDescent="0.2">
      <c r="A143" s="18">
        <v>44874.654803240737</v>
      </c>
      <c r="B143" s="4">
        <v>0.24</v>
      </c>
      <c r="C143" s="4">
        <v>1.17</v>
      </c>
      <c r="D143" s="4">
        <f t="shared" si="7"/>
        <v>0.28079999999999999</v>
      </c>
      <c r="E143" s="4">
        <f t="shared" si="6"/>
        <v>327.41999999999996</v>
      </c>
      <c r="F143" s="4">
        <f t="shared" si="8"/>
        <v>1.6499999999999773</v>
      </c>
      <c r="G143" s="12">
        <v>2023</v>
      </c>
    </row>
    <row r="144" spans="1:7" x14ac:dyDescent="0.2">
      <c r="A144" s="18">
        <v>44875.453692129631</v>
      </c>
      <c r="B144" s="4">
        <v>0.25</v>
      </c>
      <c r="C144" s="4">
        <v>1.17</v>
      </c>
      <c r="D144" s="4">
        <f t="shared" si="7"/>
        <v>0.29249999999999998</v>
      </c>
      <c r="E144" s="4">
        <f t="shared" si="6"/>
        <v>327.43169999999998</v>
      </c>
      <c r="F144" s="4">
        <f t="shared" si="8"/>
        <v>1.6616999999999962</v>
      </c>
      <c r="G144" s="12">
        <v>2023</v>
      </c>
    </row>
    <row r="145" spans="1:7" x14ac:dyDescent="0.2">
      <c r="A145" s="18">
        <v>44875.472094907411</v>
      </c>
      <c r="B145" s="4">
        <v>0.26</v>
      </c>
      <c r="C145" s="4">
        <v>1.17</v>
      </c>
      <c r="D145" s="4">
        <f t="shared" si="7"/>
        <v>0.30419999999999997</v>
      </c>
      <c r="E145" s="4">
        <f t="shared" si="6"/>
        <v>327.44339999999994</v>
      </c>
      <c r="F145" s="4">
        <f t="shared" si="8"/>
        <v>1.6733999999999583</v>
      </c>
      <c r="G145" s="12">
        <v>2023</v>
      </c>
    </row>
    <row r="146" spans="1:7" x14ac:dyDescent="0.2">
      <c r="A146" s="18">
        <v>44875.472118055557</v>
      </c>
      <c r="B146" s="4">
        <v>0.27</v>
      </c>
      <c r="C146" s="4">
        <v>1.17</v>
      </c>
      <c r="D146" s="4">
        <f t="shared" si="7"/>
        <v>0.31590000000000001</v>
      </c>
      <c r="E146" s="4">
        <f t="shared" si="6"/>
        <v>327.45509999999996</v>
      </c>
      <c r="F146" s="4">
        <f t="shared" si="8"/>
        <v>1.6850999999999772</v>
      </c>
      <c r="G146" s="12">
        <v>2023</v>
      </c>
    </row>
    <row r="147" spans="1:7" x14ac:dyDescent="0.2">
      <c r="A147" s="18">
        <v>44875.481099537035</v>
      </c>
      <c r="B147" s="4">
        <v>0.28000000000000003</v>
      </c>
      <c r="C147" s="4">
        <v>1.17</v>
      </c>
      <c r="D147" s="4">
        <f t="shared" si="7"/>
        <v>0.3276</v>
      </c>
      <c r="E147" s="4">
        <f t="shared" si="6"/>
        <v>327.46679999999998</v>
      </c>
      <c r="F147" s="4">
        <f t="shared" si="8"/>
        <v>1.6967999999999961</v>
      </c>
      <c r="G147" s="12">
        <v>2023</v>
      </c>
    </row>
    <row r="148" spans="1:7" x14ac:dyDescent="0.2">
      <c r="A148" s="18">
        <v>44875.49145833333</v>
      </c>
      <c r="B148" s="4">
        <v>0.28999999999999998</v>
      </c>
      <c r="C148" s="4">
        <v>1.17</v>
      </c>
      <c r="D148" s="4">
        <f t="shared" si="7"/>
        <v>0.33929999999999993</v>
      </c>
      <c r="E148" s="4">
        <f t="shared" si="6"/>
        <v>327.47849999999994</v>
      </c>
      <c r="F148" s="4">
        <f t="shared" si="8"/>
        <v>1.7084999999999582</v>
      </c>
      <c r="G148" s="12">
        <v>2023</v>
      </c>
    </row>
    <row r="149" spans="1:7" x14ac:dyDescent="0.2">
      <c r="A149" s="18">
        <v>44875.495520833334</v>
      </c>
      <c r="B149" s="4">
        <v>0.3</v>
      </c>
      <c r="C149" s="4">
        <v>1.17</v>
      </c>
      <c r="D149" s="4">
        <f t="shared" si="7"/>
        <v>0.35099999999999998</v>
      </c>
      <c r="E149" s="4">
        <f t="shared" si="6"/>
        <v>327.49019999999996</v>
      </c>
      <c r="F149" s="4">
        <f t="shared" si="8"/>
        <v>1.7201999999999771</v>
      </c>
      <c r="G149" s="12">
        <v>2023</v>
      </c>
    </row>
    <row r="150" spans="1:7" x14ac:dyDescent="0.2">
      <c r="A150" s="18">
        <v>44875.501736111109</v>
      </c>
      <c r="B150" s="4">
        <v>0.31</v>
      </c>
      <c r="C150" s="4">
        <v>1.17</v>
      </c>
      <c r="D150" s="4">
        <f t="shared" si="7"/>
        <v>0.36269999999999997</v>
      </c>
      <c r="E150" s="4">
        <f t="shared" si="6"/>
        <v>327.50189999999998</v>
      </c>
      <c r="F150" s="4">
        <f t="shared" si="8"/>
        <v>1.731899999999996</v>
      </c>
      <c r="G150" s="12">
        <v>2023</v>
      </c>
    </row>
    <row r="151" spans="1:7" x14ac:dyDescent="0.2">
      <c r="A151" s="18">
        <v>44875.51122685185</v>
      </c>
      <c r="B151" s="4">
        <v>0.32</v>
      </c>
      <c r="C151" s="4">
        <v>1.17</v>
      </c>
      <c r="D151" s="4">
        <f t="shared" si="7"/>
        <v>0.37440000000000001</v>
      </c>
      <c r="E151" s="4">
        <f t="shared" si="6"/>
        <v>327.51359999999994</v>
      </c>
      <c r="F151" s="4">
        <f t="shared" si="8"/>
        <v>1.7435999999999581</v>
      </c>
      <c r="G151" s="12">
        <v>2023</v>
      </c>
    </row>
    <row r="152" spans="1:7" x14ac:dyDescent="0.2">
      <c r="A152" s="18">
        <v>44875.521990740737</v>
      </c>
      <c r="B152" s="4">
        <v>0.33</v>
      </c>
      <c r="C152" s="4">
        <v>1.17</v>
      </c>
      <c r="D152" s="4">
        <f t="shared" si="7"/>
        <v>0.3861</v>
      </c>
      <c r="E152" s="4">
        <f t="shared" si="6"/>
        <v>327.52529999999996</v>
      </c>
      <c r="F152" s="4">
        <f t="shared" si="8"/>
        <v>1.755299999999977</v>
      </c>
      <c r="G152" s="12">
        <v>2023</v>
      </c>
    </row>
    <row r="153" spans="1:7" x14ac:dyDescent="0.2">
      <c r="A153" s="18">
        <v>44875.526273148149</v>
      </c>
      <c r="B153" s="4">
        <v>0.34</v>
      </c>
      <c r="C153" s="4">
        <v>1.17</v>
      </c>
      <c r="D153" s="4">
        <f t="shared" si="7"/>
        <v>0.39779999999999999</v>
      </c>
      <c r="E153" s="4">
        <f t="shared" si="6"/>
        <v>327.53699999999998</v>
      </c>
      <c r="F153" s="4">
        <f t="shared" si="8"/>
        <v>1.7669999999999959</v>
      </c>
      <c r="G153" s="12">
        <v>2023</v>
      </c>
    </row>
    <row r="154" spans="1:7" x14ac:dyDescent="0.2">
      <c r="A154" s="18">
        <v>44875.530462962961</v>
      </c>
      <c r="B154" s="4">
        <v>0.35</v>
      </c>
      <c r="C154" s="4">
        <v>1.17</v>
      </c>
      <c r="D154" s="4">
        <f t="shared" si="7"/>
        <v>0.40949999999999998</v>
      </c>
      <c r="E154" s="4">
        <f t="shared" si="6"/>
        <v>327.54869999999994</v>
      </c>
      <c r="F154" s="4">
        <f t="shared" si="8"/>
        <v>1.778699999999958</v>
      </c>
      <c r="G154" s="12">
        <v>2023</v>
      </c>
    </row>
    <row r="155" spans="1:7" x14ac:dyDescent="0.2">
      <c r="A155" s="18">
        <v>44875.534016203703</v>
      </c>
      <c r="B155" s="4">
        <v>0.36</v>
      </c>
      <c r="C155" s="4">
        <v>1.17</v>
      </c>
      <c r="D155" s="4">
        <f t="shared" si="7"/>
        <v>0.42119999999999996</v>
      </c>
      <c r="E155" s="4">
        <f t="shared" si="6"/>
        <v>327.56039999999996</v>
      </c>
      <c r="F155" s="4">
        <f t="shared" si="8"/>
        <v>1.7903999999999769</v>
      </c>
      <c r="G155" s="12">
        <v>2023</v>
      </c>
    </row>
    <row r="156" spans="1:7" x14ac:dyDescent="0.2">
      <c r="A156" s="18">
        <v>44875.536990740744</v>
      </c>
      <c r="B156" s="4">
        <v>0.37</v>
      </c>
      <c r="C156" s="4">
        <v>1.17</v>
      </c>
      <c r="D156" s="4">
        <f t="shared" si="7"/>
        <v>0.43289999999999995</v>
      </c>
      <c r="E156" s="4">
        <f t="shared" si="6"/>
        <v>327.57209999999998</v>
      </c>
      <c r="F156" s="4">
        <f t="shared" si="8"/>
        <v>1.8020999999999958</v>
      </c>
      <c r="G156" s="12">
        <v>2023</v>
      </c>
    </row>
    <row r="157" spans="1:7" x14ac:dyDescent="0.2">
      <c r="A157" s="18">
        <v>44875.540706018517</v>
      </c>
      <c r="B157" s="4">
        <v>0.38</v>
      </c>
      <c r="C157" s="4">
        <v>1.17</v>
      </c>
      <c r="D157" s="4">
        <f t="shared" si="7"/>
        <v>0.4446</v>
      </c>
      <c r="E157" s="4">
        <f t="shared" si="6"/>
        <v>327.58379999999994</v>
      </c>
      <c r="F157" s="4">
        <f t="shared" si="8"/>
        <v>1.8137999999999579</v>
      </c>
      <c r="G157" s="12">
        <v>2023</v>
      </c>
    </row>
    <row r="158" spans="1:7" x14ac:dyDescent="0.2">
      <c r="A158" s="18">
        <v>44875.545057870368</v>
      </c>
      <c r="B158" s="4">
        <v>0.39</v>
      </c>
      <c r="C158" s="4">
        <v>1.17</v>
      </c>
      <c r="D158" s="4">
        <f t="shared" si="7"/>
        <v>0.45629999999999998</v>
      </c>
      <c r="E158" s="4">
        <f t="shared" si="6"/>
        <v>327.59549999999996</v>
      </c>
      <c r="F158" s="4">
        <f t="shared" si="8"/>
        <v>1.8254999999999768</v>
      </c>
      <c r="G158" s="12">
        <v>2023</v>
      </c>
    </row>
    <row r="159" spans="1:7" x14ac:dyDescent="0.2">
      <c r="A159" s="18">
        <v>44875.550150462965</v>
      </c>
      <c r="B159" s="4">
        <v>0.4</v>
      </c>
      <c r="C159" s="4">
        <v>1.17</v>
      </c>
      <c r="D159" s="4">
        <f t="shared" si="7"/>
        <v>0.46799999999999997</v>
      </c>
      <c r="E159" s="4">
        <f t="shared" si="6"/>
        <v>327.60719999999998</v>
      </c>
      <c r="F159" s="4">
        <f t="shared" si="8"/>
        <v>1.8371999999999957</v>
      </c>
      <c r="G159" s="12">
        <v>2023</v>
      </c>
    </row>
    <row r="160" spans="1:7" x14ac:dyDescent="0.2">
      <c r="A160" s="18">
        <v>44875.555335648147</v>
      </c>
      <c r="B160" s="4">
        <v>0.41</v>
      </c>
      <c r="C160" s="4">
        <v>1.17</v>
      </c>
      <c r="D160" s="4">
        <f t="shared" si="7"/>
        <v>0.47969999999999996</v>
      </c>
      <c r="E160" s="4">
        <f t="shared" si="6"/>
        <v>327.61889999999994</v>
      </c>
      <c r="F160" s="4">
        <f t="shared" si="8"/>
        <v>1.8488999999999578</v>
      </c>
      <c r="G160" s="12">
        <v>2023</v>
      </c>
    </row>
    <row r="161" spans="1:7" x14ac:dyDescent="0.2">
      <c r="A161" s="18">
        <v>44875.561539351853</v>
      </c>
      <c r="B161" s="4">
        <v>0.42</v>
      </c>
      <c r="C161" s="4">
        <v>1.17</v>
      </c>
      <c r="D161" s="4">
        <f t="shared" si="7"/>
        <v>0.49139999999999995</v>
      </c>
      <c r="E161" s="4">
        <f t="shared" si="6"/>
        <v>327.63059999999996</v>
      </c>
      <c r="F161" s="4">
        <f t="shared" si="8"/>
        <v>1.8605999999999767</v>
      </c>
      <c r="G161" s="12">
        <v>2023</v>
      </c>
    </row>
    <row r="162" spans="1:7" x14ac:dyDescent="0.2">
      <c r="A162" s="18">
        <v>44875.568472222221</v>
      </c>
      <c r="B162" s="4">
        <v>0.43</v>
      </c>
      <c r="C162" s="4">
        <v>1.17</v>
      </c>
      <c r="D162" s="4">
        <f t="shared" si="7"/>
        <v>0.50309999999999999</v>
      </c>
      <c r="E162" s="4">
        <f t="shared" si="6"/>
        <v>327.64229999999998</v>
      </c>
      <c r="F162" s="4">
        <f t="shared" si="8"/>
        <v>1.8722999999999956</v>
      </c>
      <c r="G162" s="12">
        <v>2023</v>
      </c>
    </row>
    <row r="163" spans="1:7" x14ac:dyDescent="0.2">
      <c r="A163" s="18">
        <v>44875.577870370369</v>
      </c>
      <c r="B163" s="4">
        <v>0.44</v>
      </c>
      <c r="C163" s="4">
        <v>1.17</v>
      </c>
      <c r="D163" s="4">
        <f t="shared" si="7"/>
        <v>0.51479999999999992</v>
      </c>
      <c r="E163" s="4">
        <f t="shared" si="6"/>
        <v>327.65399999999994</v>
      </c>
      <c r="F163" s="4">
        <f t="shared" si="8"/>
        <v>1.8839999999999577</v>
      </c>
      <c r="G163" s="12">
        <v>2023</v>
      </c>
    </row>
    <row r="164" spans="1:7" x14ac:dyDescent="0.2">
      <c r="A164" s="18">
        <v>44875.594456018516</v>
      </c>
      <c r="B164" s="4">
        <v>0.45</v>
      </c>
      <c r="C164" s="4">
        <v>1.17</v>
      </c>
      <c r="D164" s="4">
        <f t="shared" si="7"/>
        <v>0.52649999999999997</v>
      </c>
      <c r="E164" s="4">
        <f t="shared" si="6"/>
        <v>327.66569999999996</v>
      </c>
      <c r="F164" s="4">
        <f t="shared" si="8"/>
        <v>1.8956999999999766</v>
      </c>
      <c r="G164" s="12">
        <v>2023</v>
      </c>
    </row>
    <row r="165" spans="1:7" x14ac:dyDescent="0.2">
      <c r="A165" s="18">
        <v>44875.625034722223</v>
      </c>
      <c r="B165" s="4">
        <v>0.46</v>
      </c>
      <c r="C165" s="4">
        <v>1.17</v>
      </c>
      <c r="D165" s="4">
        <f t="shared" si="7"/>
        <v>0.53820000000000001</v>
      </c>
      <c r="E165" s="4">
        <f t="shared" si="6"/>
        <v>327.67739999999998</v>
      </c>
      <c r="F165" s="4">
        <f t="shared" si="8"/>
        <v>1.9073999999999955</v>
      </c>
      <c r="G165" s="12">
        <v>2023</v>
      </c>
    </row>
    <row r="166" spans="1:7" x14ac:dyDescent="0.2">
      <c r="A166" s="18">
        <v>44878.582152777781</v>
      </c>
      <c r="B166" s="4">
        <v>0.47</v>
      </c>
      <c r="C166" s="4">
        <v>1.17</v>
      </c>
      <c r="D166" s="4">
        <f t="shared" si="7"/>
        <v>0.54989999999999994</v>
      </c>
      <c r="E166" s="4">
        <f t="shared" si="6"/>
        <v>327.68909999999994</v>
      </c>
      <c r="F166" s="4">
        <f t="shared" si="8"/>
        <v>1.9190999999999576</v>
      </c>
      <c r="G166" s="12">
        <v>2023</v>
      </c>
    </row>
    <row r="167" spans="1:7" x14ac:dyDescent="0.2">
      <c r="A167" s="18">
        <v>44878.587152777778</v>
      </c>
      <c r="B167" s="4">
        <v>0.48</v>
      </c>
      <c r="C167" s="4">
        <v>1.17</v>
      </c>
      <c r="D167" s="4">
        <f t="shared" si="7"/>
        <v>0.56159999999999999</v>
      </c>
      <c r="E167" s="4">
        <f t="shared" si="6"/>
        <v>327.70079999999996</v>
      </c>
      <c r="F167" s="4">
        <f t="shared" si="8"/>
        <v>1.9307999999999765</v>
      </c>
      <c r="G167" s="12">
        <v>2023</v>
      </c>
    </row>
    <row r="168" spans="1:7" x14ac:dyDescent="0.2">
      <c r="A168" s="18">
        <v>44878.595057870371</v>
      </c>
      <c r="B168" s="4">
        <v>0.49</v>
      </c>
      <c r="C168" s="4">
        <v>1.17</v>
      </c>
      <c r="D168" s="4">
        <f t="shared" si="7"/>
        <v>0.57329999999999992</v>
      </c>
      <c r="E168" s="4">
        <f t="shared" si="6"/>
        <v>327.71249999999998</v>
      </c>
      <c r="F168" s="4">
        <f t="shared" si="8"/>
        <v>1.9424999999999955</v>
      </c>
      <c r="G168" s="12">
        <v>2023</v>
      </c>
    </row>
    <row r="169" spans="1:7" x14ac:dyDescent="0.2">
      <c r="A169" s="18">
        <v>44902.487268518518</v>
      </c>
      <c r="B169" s="4">
        <v>0.5</v>
      </c>
      <c r="C169" s="4">
        <v>1.17</v>
      </c>
      <c r="D169" s="4">
        <f t="shared" si="7"/>
        <v>0.58499999999999996</v>
      </c>
      <c r="E169" s="4">
        <f t="shared" si="6"/>
        <v>327.72419999999994</v>
      </c>
      <c r="F169" s="4">
        <f t="shared" si="8"/>
        <v>1.9541999999999575</v>
      </c>
      <c r="G169" s="12">
        <v>2023</v>
      </c>
    </row>
    <row r="170" spans="1:7" x14ac:dyDescent="0.2">
      <c r="A170" s="18">
        <v>44902.490856481483</v>
      </c>
      <c r="B170" s="4">
        <v>0.51</v>
      </c>
      <c r="C170" s="4">
        <v>1.17</v>
      </c>
      <c r="D170" s="4">
        <f t="shared" si="7"/>
        <v>0.59670000000000001</v>
      </c>
      <c r="E170" s="4">
        <f t="shared" si="6"/>
        <v>327.73589999999996</v>
      </c>
      <c r="F170" s="4">
        <f t="shared" si="8"/>
        <v>1.9658999999999764</v>
      </c>
      <c r="G170" s="12">
        <v>2023</v>
      </c>
    </row>
    <row r="171" spans="1:7" x14ac:dyDescent="0.2">
      <c r="A171" s="18">
        <v>44902.494629629633</v>
      </c>
      <c r="B171" s="4">
        <v>0.52</v>
      </c>
      <c r="C171" s="4">
        <v>1.17</v>
      </c>
      <c r="D171" s="4">
        <f t="shared" si="7"/>
        <v>0.60839999999999994</v>
      </c>
      <c r="E171" s="4">
        <f t="shared" si="6"/>
        <v>327.74759999999998</v>
      </c>
      <c r="F171" s="4">
        <f t="shared" si="8"/>
        <v>1.9775999999999954</v>
      </c>
      <c r="G171" s="12">
        <v>2023</v>
      </c>
    </row>
    <row r="172" spans="1:7" x14ac:dyDescent="0.2">
      <c r="A172" s="18">
        <v>44902.498888888891</v>
      </c>
      <c r="B172" s="4">
        <v>0.53</v>
      </c>
      <c r="C172" s="4">
        <v>1.17</v>
      </c>
      <c r="D172" s="4">
        <f t="shared" si="7"/>
        <v>0.62009999999999998</v>
      </c>
      <c r="E172" s="4">
        <f t="shared" si="6"/>
        <v>327.75929999999994</v>
      </c>
      <c r="F172" s="4">
        <f t="shared" si="8"/>
        <v>1.9892999999999574</v>
      </c>
      <c r="G172" s="12">
        <v>2023</v>
      </c>
    </row>
    <row r="173" spans="1:7" x14ac:dyDescent="0.2">
      <c r="A173" s="18">
        <v>44902.503541666665</v>
      </c>
      <c r="B173" s="4">
        <v>0.54</v>
      </c>
      <c r="C173" s="4">
        <v>1.17</v>
      </c>
      <c r="D173" s="4">
        <f t="shared" si="7"/>
        <v>0.63180000000000003</v>
      </c>
      <c r="E173" s="4">
        <f t="shared" si="6"/>
        <v>327.77099999999996</v>
      </c>
      <c r="F173" s="4">
        <f t="shared" si="8"/>
        <v>2.0009999999999764</v>
      </c>
      <c r="G173" s="12">
        <v>2023</v>
      </c>
    </row>
    <row r="174" spans="1:7" x14ac:dyDescent="0.2">
      <c r="A174" s="18">
        <v>44902.508587962962</v>
      </c>
      <c r="B174" s="4">
        <v>0.55000000000000004</v>
      </c>
      <c r="C174" s="4">
        <v>1.17</v>
      </c>
      <c r="D174" s="4">
        <f t="shared" si="7"/>
        <v>0.64349999999999996</v>
      </c>
      <c r="E174" s="4">
        <f t="shared" si="6"/>
        <v>327.78269999999998</v>
      </c>
      <c r="F174" s="4">
        <f t="shared" si="8"/>
        <v>2.0126999999999953</v>
      </c>
      <c r="G174" s="12">
        <v>2023</v>
      </c>
    </row>
    <row r="175" spans="1:7" x14ac:dyDescent="0.2">
      <c r="A175" s="18">
        <v>44902.513819444444</v>
      </c>
      <c r="B175" s="4">
        <v>0.56000000000000005</v>
      </c>
      <c r="C175" s="4">
        <v>1.17</v>
      </c>
      <c r="D175" s="4">
        <f t="shared" si="7"/>
        <v>0.6552</v>
      </c>
      <c r="E175" s="4">
        <f t="shared" si="6"/>
        <v>327.79439999999994</v>
      </c>
      <c r="F175" s="4">
        <f t="shared" si="8"/>
        <v>2.0243999999999573</v>
      </c>
      <c r="G175" s="12">
        <v>2023</v>
      </c>
    </row>
    <row r="176" spans="1:7" x14ac:dyDescent="0.2">
      <c r="A176" s="18">
        <v>44902.518807870372</v>
      </c>
      <c r="B176" s="4">
        <v>0.56999999999999995</v>
      </c>
      <c r="C176" s="4">
        <v>1.17</v>
      </c>
      <c r="D176" s="4">
        <f t="shared" si="7"/>
        <v>0.66689999999999994</v>
      </c>
      <c r="E176" s="4">
        <f t="shared" si="6"/>
        <v>327.80609999999996</v>
      </c>
      <c r="F176" s="4">
        <f t="shared" si="8"/>
        <v>2.0360999999999763</v>
      </c>
      <c r="G176" s="12">
        <v>2023</v>
      </c>
    </row>
    <row r="177" spans="1:7" x14ac:dyDescent="0.2">
      <c r="A177" s="18">
        <v>44902.524039351854</v>
      </c>
      <c r="B177" s="4">
        <v>0.57999999999999996</v>
      </c>
      <c r="C177" s="4">
        <v>1.17</v>
      </c>
      <c r="D177" s="4">
        <f t="shared" si="7"/>
        <v>0.67859999999999987</v>
      </c>
      <c r="E177" s="4">
        <f t="shared" si="6"/>
        <v>327.81779999999998</v>
      </c>
      <c r="F177" s="4">
        <f t="shared" si="8"/>
        <v>2.0477999999999952</v>
      </c>
      <c r="G177" s="12">
        <v>2023</v>
      </c>
    </row>
    <row r="178" spans="1:7" x14ac:dyDescent="0.2">
      <c r="A178" s="18">
        <v>44902.529675925929</v>
      </c>
      <c r="B178" s="4">
        <v>0.59</v>
      </c>
      <c r="C178" s="4">
        <v>1.17</v>
      </c>
      <c r="D178" s="4">
        <f t="shared" si="7"/>
        <v>0.69029999999999991</v>
      </c>
      <c r="E178" s="4">
        <f t="shared" si="6"/>
        <v>327.82949999999994</v>
      </c>
      <c r="F178" s="4">
        <f t="shared" si="8"/>
        <v>2.0594999999999573</v>
      </c>
      <c r="G178" s="12">
        <v>2023</v>
      </c>
    </row>
    <row r="179" spans="1:7" x14ac:dyDescent="0.2">
      <c r="A179" s="18">
        <v>44902.535567129627</v>
      </c>
      <c r="B179" s="4">
        <v>0.6</v>
      </c>
      <c r="C179" s="4">
        <v>1.17</v>
      </c>
      <c r="D179" s="4">
        <f t="shared" si="7"/>
        <v>0.70199999999999996</v>
      </c>
      <c r="E179" s="4">
        <f t="shared" si="6"/>
        <v>327.84119999999996</v>
      </c>
      <c r="F179" s="4">
        <f t="shared" si="8"/>
        <v>2.0711999999999762</v>
      </c>
      <c r="G179" s="12">
        <v>2023</v>
      </c>
    </row>
    <row r="180" spans="1:7" x14ac:dyDescent="0.2">
      <c r="A180" s="18">
        <v>44902.541435185187</v>
      </c>
      <c r="B180" s="4">
        <v>0.61</v>
      </c>
      <c r="C180" s="4">
        <v>1.17</v>
      </c>
      <c r="D180" s="4">
        <f t="shared" si="7"/>
        <v>0.71369999999999989</v>
      </c>
      <c r="E180" s="4">
        <f t="shared" si="6"/>
        <v>327.85289999999998</v>
      </c>
      <c r="F180" s="4">
        <f t="shared" si="8"/>
        <v>2.0828999999999951</v>
      </c>
      <c r="G180" s="12">
        <v>2023</v>
      </c>
    </row>
    <row r="181" spans="1:7" x14ac:dyDescent="0.2">
      <c r="A181" s="18">
        <v>44902.546840277777</v>
      </c>
      <c r="B181" s="4">
        <v>0.62</v>
      </c>
      <c r="C181" s="4">
        <v>1.17</v>
      </c>
      <c r="D181" s="4">
        <f t="shared" si="7"/>
        <v>0.72539999999999993</v>
      </c>
      <c r="E181" s="4">
        <f t="shared" si="6"/>
        <v>327.86459999999994</v>
      </c>
      <c r="F181" s="4">
        <f t="shared" si="8"/>
        <v>2.0945999999999572</v>
      </c>
      <c r="G181" s="12">
        <v>2023</v>
      </c>
    </row>
    <row r="182" spans="1:7" x14ac:dyDescent="0.2">
      <c r="A182" s="18">
        <v>44902.552060185182</v>
      </c>
      <c r="B182" s="4">
        <v>0.63</v>
      </c>
      <c r="C182" s="4">
        <v>1.17</v>
      </c>
      <c r="D182" s="4">
        <f t="shared" si="7"/>
        <v>0.73709999999999998</v>
      </c>
      <c r="E182" s="4">
        <f t="shared" si="6"/>
        <v>327.87629999999996</v>
      </c>
      <c r="F182" s="4">
        <f t="shared" si="8"/>
        <v>2.1062999999999761</v>
      </c>
      <c r="G182" s="12">
        <v>2023</v>
      </c>
    </row>
    <row r="183" spans="1:7" x14ac:dyDescent="0.2">
      <c r="A183" s="18">
        <v>44902.556944444441</v>
      </c>
      <c r="B183" s="4">
        <v>0.64</v>
      </c>
      <c r="C183" s="4">
        <v>1.17</v>
      </c>
      <c r="D183" s="4">
        <f t="shared" si="7"/>
        <v>0.74880000000000002</v>
      </c>
      <c r="E183" s="4">
        <f t="shared" si="6"/>
        <v>327.88799999999998</v>
      </c>
      <c r="F183" s="4">
        <f t="shared" si="8"/>
        <v>2.117999999999995</v>
      </c>
      <c r="G183" s="12">
        <v>2023</v>
      </c>
    </row>
    <row r="184" spans="1:7" x14ac:dyDescent="0.2">
      <c r="A184" s="18">
        <v>44902.561469907407</v>
      </c>
      <c r="B184" s="4">
        <v>0.65</v>
      </c>
      <c r="C184" s="4">
        <v>1.17</v>
      </c>
      <c r="D184" s="4">
        <f t="shared" si="7"/>
        <v>0.76049999999999995</v>
      </c>
      <c r="E184" s="4">
        <f t="shared" ref="E184:E247" si="9">D184+$E$118</f>
        <v>327.89969999999994</v>
      </c>
      <c r="F184" s="4">
        <f t="shared" si="8"/>
        <v>2.1296999999999571</v>
      </c>
      <c r="G184" s="12">
        <v>2023</v>
      </c>
    </row>
    <row r="185" spans="1:7" x14ac:dyDescent="0.2">
      <c r="A185" s="18">
        <v>44902.566342592596</v>
      </c>
      <c r="B185" s="4">
        <v>0.66</v>
      </c>
      <c r="C185" s="4">
        <v>1.17</v>
      </c>
      <c r="D185" s="4">
        <f t="shared" si="7"/>
        <v>0.7722</v>
      </c>
      <c r="E185" s="4">
        <f t="shared" si="9"/>
        <v>327.91139999999996</v>
      </c>
      <c r="F185" s="4">
        <f t="shared" si="8"/>
        <v>2.141399999999976</v>
      </c>
      <c r="G185" s="12">
        <v>2023</v>
      </c>
    </row>
    <row r="186" spans="1:7" x14ac:dyDescent="0.2">
      <c r="A186" s="18">
        <v>44902.571238425924</v>
      </c>
      <c r="B186" s="4">
        <v>0.67</v>
      </c>
      <c r="C186" s="4">
        <v>1.17</v>
      </c>
      <c r="D186" s="4">
        <f t="shared" si="7"/>
        <v>0.78390000000000004</v>
      </c>
      <c r="E186" s="4">
        <f t="shared" si="9"/>
        <v>327.92309999999998</v>
      </c>
      <c r="F186" s="4">
        <f t="shared" si="8"/>
        <v>2.1530999999999949</v>
      </c>
      <c r="G186" s="12">
        <v>2023</v>
      </c>
    </row>
    <row r="187" spans="1:7" x14ac:dyDescent="0.2">
      <c r="A187" s="18">
        <v>44902.575972222221</v>
      </c>
      <c r="B187" s="4">
        <v>0.68</v>
      </c>
      <c r="C187" s="4">
        <v>1.17</v>
      </c>
      <c r="D187" s="4">
        <f t="shared" si="7"/>
        <v>0.79559999999999997</v>
      </c>
      <c r="E187" s="4">
        <f t="shared" si="9"/>
        <v>327.93479999999994</v>
      </c>
      <c r="F187" s="4">
        <f t="shared" si="8"/>
        <v>2.164799999999957</v>
      </c>
      <c r="G187" s="12">
        <v>2023</v>
      </c>
    </row>
    <row r="188" spans="1:7" x14ac:dyDescent="0.2">
      <c r="A188" s="18">
        <v>44902.580127314817</v>
      </c>
      <c r="B188" s="4">
        <v>0.69</v>
      </c>
      <c r="C188" s="4">
        <v>1.17</v>
      </c>
      <c r="D188" s="4">
        <f t="shared" si="7"/>
        <v>0.80729999999999991</v>
      </c>
      <c r="E188" s="4">
        <f t="shared" si="9"/>
        <v>327.94649999999996</v>
      </c>
      <c r="F188" s="4">
        <f t="shared" si="8"/>
        <v>2.1764999999999759</v>
      </c>
      <c r="G188" s="12">
        <v>2023</v>
      </c>
    </row>
    <row r="189" spans="1:7" x14ac:dyDescent="0.2">
      <c r="A189" s="18">
        <v>44902.583923611113</v>
      </c>
      <c r="B189" s="4">
        <v>0.7</v>
      </c>
      <c r="C189" s="4">
        <v>1.17</v>
      </c>
      <c r="D189" s="4">
        <f t="shared" si="7"/>
        <v>0.81899999999999995</v>
      </c>
      <c r="E189" s="4">
        <f t="shared" si="9"/>
        <v>327.95819999999998</v>
      </c>
      <c r="F189" s="4">
        <f t="shared" si="8"/>
        <v>2.1881999999999948</v>
      </c>
      <c r="G189" s="12">
        <v>2023</v>
      </c>
    </row>
    <row r="190" spans="1:7" x14ac:dyDescent="0.2">
      <c r="A190" s="18">
        <v>44902.58861111111</v>
      </c>
      <c r="B190" s="4">
        <v>0.71</v>
      </c>
      <c r="C190" s="4">
        <v>1.17</v>
      </c>
      <c r="D190" s="4">
        <f t="shared" si="7"/>
        <v>0.83069999999999988</v>
      </c>
      <c r="E190" s="4">
        <f t="shared" si="9"/>
        <v>327.96989999999994</v>
      </c>
      <c r="F190" s="4">
        <f t="shared" si="8"/>
        <v>2.1998999999999569</v>
      </c>
      <c r="G190" s="12">
        <v>2023</v>
      </c>
    </row>
    <row r="191" spans="1:7" x14ac:dyDescent="0.2">
      <c r="A191" s="18">
        <v>44902.593877314815</v>
      </c>
      <c r="B191" s="4">
        <v>0.72</v>
      </c>
      <c r="C191" s="4">
        <v>1.17</v>
      </c>
      <c r="D191" s="4">
        <f t="shared" ref="D191:D254" si="10">B191*C191</f>
        <v>0.84239999999999993</v>
      </c>
      <c r="E191" s="4">
        <f t="shared" si="9"/>
        <v>327.98159999999996</v>
      </c>
      <c r="F191" s="4">
        <f t="shared" si="8"/>
        <v>2.2115999999999758</v>
      </c>
      <c r="G191" s="12">
        <v>2023</v>
      </c>
    </row>
    <row r="192" spans="1:7" x14ac:dyDescent="0.2">
      <c r="A192" s="18">
        <v>44902.599120370367</v>
      </c>
      <c r="B192" s="4">
        <v>0.73</v>
      </c>
      <c r="C192" s="4">
        <v>1.17</v>
      </c>
      <c r="D192" s="4">
        <f t="shared" si="10"/>
        <v>0.85409999999999997</v>
      </c>
      <c r="E192" s="4">
        <f t="shared" si="9"/>
        <v>327.99329999999998</v>
      </c>
      <c r="F192" s="4">
        <f t="shared" si="8"/>
        <v>2.2232999999999947</v>
      </c>
      <c r="G192" s="12">
        <v>2023</v>
      </c>
    </row>
    <row r="193" spans="1:7" x14ac:dyDescent="0.2">
      <c r="A193" s="18">
        <v>44902.605162037034</v>
      </c>
      <c r="B193" s="4">
        <v>0.74</v>
      </c>
      <c r="C193" s="4">
        <v>1.17</v>
      </c>
      <c r="D193" s="4">
        <f t="shared" si="10"/>
        <v>0.8657999999999999</v>
      </c>
      <c r="E193" s="4">
        <f t="shared" si="9"/>
        <v>328.00499999999994</v>
      </c>
      <c r="F193" s="4">
        <f t="shared" si="8"/>
        <v>2.2349999999999568</v>
      </c>
      <c r="G193" s="12">
        <v>2023</v>
      </c>
    </row>
    <row r="194" spans="1:7" x14ac:dyDescent="0.2">
      <c r="A194" s="18">
        <v>44902.611585648148</v>
      </c>
      <c r="B194" s="4">
        <v>0.75</v>
      </c>
      <c r="C194" s="4">
        <v>1.17</v>
      </c>
      <c r="D194" s="4">
        <f t="shared" si="10"/>
        <v>0.87749999999999995</v>
      </c>
      <c r="E194" s="4">
        <f t="shared" si="9"/>
        <v>328.01669999999996</v>
      </c>
      <c r="F194" s="4">
        <f t="shared" si="8"/>
        <v>2.2466999999999757</v>
      </c>
      <c r="G194" s="12">
        <v>2023</v>
      </c>
    </row>
    <row r="195" spans="1:7" x14ac:dyDescent="0.2">
      <c r="A195" s="18">
        <v>44902.618831018517</v>
      </c>
      <c r="B195" s="4">
        <v>0.76</v>
      </c>
      <c r="C195" s="4">
        <v>1.17</v>
      </c>
      <c r="D195" s="4">
        <f t="shared" si="10"/>
        <v>0.88919999999999999</v>
      </c>
      <c r="E195" s="4">
        <f t="shared" si="9"/>
        <v>328.02839999999998</v>
      </c>
      <c r="F195" s="4">
        <f t="shared" ref="F195:F258" si="11">E195-325.77</f>
        <v>2.2583999999999946</v>
      </c>
      <c r="G195" s="12">
        <v>2023</v>
      </c>
    </row>
    <row r="196" spans="1:7" x14ac:dyDescent="0.2">
      <c r="A196" s="18">
        <v>44902.638923611114</v>
      </c>
      <c r="B196" s="4">
        <v>0.77</v>
      </c>
      <c r="C196" s="4">
        <v>1.17</v>
      </c>
      <c r="D196" s="4">
        <f t="shared" si="10"/>
        <v>0.90089999999999992</v>
      </c>
      <c r="E196" s="4">
        <f t="shared" si="9"/>
        <v>328.04009999999994</v>
      </c>
      <c r="F196" s="4">
        <f t="shared" si="11"/>
        <v>2.2700999999999567</v>
      </c>
      <c r="G196" s="12">
        <v>2023</v>
      </c>
    </row>
    <row r="197" spans="1:7" x14ac:dyDescent="0.2">
      <c r="A197" s="18">
        <v>44902.653680555559</v>
      </c>
      <c r="B197" s="4">
        <v>0.78</v>
      </c>
      <c r="C197" s="4">
        <v>1.17</v>
      </c>
      <c r="D197" s="4">
        <f t="shared" si="10"/>
        <v>0.91259999999999997</v>
      </c>
      <c r="E197" s="4">
        <f t="shared" si="9"/>
        <v>328.05179999999996</v>
      </c>
      <c r="F197" s="4">
        <f t="shared" si="11"/>
        <v>2.2817999999999756</v>
      </c>
      <c r="G197" s="12">
        <v>2023</v>
      </c>
    </row>
    <row r="198" spans="1:7" x14ac:dyDescent="0.2">
      <c r="A198" s="18">
        <v>44903.467534722222</v>
      </c>
      <c r="B198" s="4">
        <v>0.79</v>
      </c>
      <c r="C198" s="4">
        <v>1.17</v>
      </c>
      <c r="D198" s="4">
        <f t="shared" si="10"/>
        <v>0.92430000000000001</v>
      </c>
      <c r="E198" s="4">
        <f t="shared" si="9"/>
        <v>328.06349999999998</v>
      </c>
      <c r="F198" s="4">
        <f t="shared" si="11"/>
        <v>2.2934999999999945</v>
      </c>
      <c r="G198" s="12">
        <v>2023</v>
      </c>
    </row>
    <row r="199" spans="1:7" x14ac:dyDescent="0.2">
      <c r="A199" s="18">
        <v>44903.483668981484</v>
      </c>
      <c r="B199" s="4">
        <v>0.8</v>
      </c>
      <c r="C199" s="4">
        <v>1.17</v>
      </c>
      <c r="D199" s="4">
        <f t="shared" si="10"/>
        <v>0.93599999999999994</v>
      </c>
      <c r="E199" s="4">
        <f t="shared" si="9"/>
        <v>328.07519999999994</v>
      </c>
      <c r="F199" s="4">
        <f t="shared" si="11"/>
        <v>2.3051999999999566</v>
      </c>
      <c r="G199" s="12">
        <v>2023</v>
      </c>
    </row>
    <row r="200" spans="1:7" x14ac:dyDescent="0.2">
      <c r="A200" s="18">
        <v>44903.489363425928</v>
      </c>
      <c r="B200" s="4">
        <v>0.81</v>
      </c>
      <c r="C200" s="4">
        <v>1.17</v>
      </c>
      <c r="D200" s="4">
        <f t="shared" si="10"/>
        <v>0.94769999999999999</v>
      </c>
      <c r="E200" s="4">
        <f t="shared" si="9"/>
        <v>328.08689999999996</v>
      </c>
      <c r="F200" s="4">
        <f t="shared" si="11"/>
        <v>2.3168999999999755</v>
      </c>
      <c r="G200" s="12">
        <v>2023</v>
      </c>
    </row>
    <row r="201" spans="1:7" x14ac:dyDescent="0.2">
      <c r="A201" s="18">
        <v>44903.505069444444</v>
      </c>
      <c r="B201" s="4">
        <v>0.82</v>
      </c>
      <c r="C201" s="4">
        <v>1.17</v>
      </c>
      <c r="D201" s="4">
        <f t="shared" si="10"/>
        <v>0.95939999999999992</v>
      </c>
      <c r="E201" s="4">
        <f t="shared" si="9"/>
        <v>328.09859999999998</v>
      </c>
      <c r="F201" s="4">
        <f t="shared" si="11"/>
        <v>2.3285999999999945</v>
      </c>
      <c r="G201" s="12">
        <v>2023</v>
      </c>
    </row>
    <row r="202" spans="1:7" x14ac:dyDescent="0.2">
      <c r="A202" s="18">
        <v>44903.543819444443</v>
      </c>
      <c r="B202" s="4">
        <v>0.83</v>
      </c>
      <c r="C202" s="4">
        <v>1.17</v>
      </c>
      <c r="D202" s="4">
        <f t="shared" si="10"/>
        <v>0.97109999999999985</v>
      </c>
      <c r="E202" s="4">
        <f t="shared" si="9"/>
        <v>328.11029999999994</v>
      </c>
      <c r="F202" s="4">
        <f t="shared" si="11"/>
        <v>2.3402999999999565</v>
      </c>
      <c r="G202" s="12">
        <v>2023</v>
      </c>
    </row>
    <row r="203" spans="1:7" x14ac:dyDescent="0.2">
      <c r="A203" s="18">
        <v>44907.510208333333</v>
      </c>
      <c r="B203" s="4">
        <v>0.84</v>
      </c>
      <c r="C203" s="4">
        <v>1.17</v>
      </c>
      <c r="D203" s="4">
        <f t="shared" si="10"/>
        <v>0.9827999999999999</v>
      </c>
      <c r="E203" s="4">
        <f t="shared" si="9"/>
        <v>328.12199999999996</v>
      </c>
      <c r="F203" s="4">
        <f t="shared" si="11"/>
        <v>2.3519999999999754</v>
      </c>
      <c r="G203" s="12">
        <v>2023</v>
      </c>
    </row>
    <row r="204" spans="1:7" x14ac:dyDescent="0.2">
      <c r="A204" s="18">
        <v>44907.514953703707</v>
      </c>
      <c r="B204" s="4">
        <v>0.85</v>
      </c>
      <c r="C204" s="4">
        <v>1.17</v>
      </c>
      <c r="D204" s="4">
        <f t="shared" si="10"/>
        <v>0.99449999999999994</v>
      </c>
      <c r="E204" s="4">
        <f t="shared" si="9"/>
        <v>328.13369999999998</v>
      </c>
      <c r="F204" s="4">
        <f t="shared" si="11"/>
        <v>2.3636999999999944</v>
      </c>
      <c r="G204" s="12">
        <v>2023</v>
      </c>
    </row>
    <row r="205" spans="1:7" x14ac:dyDescent="0.2">
      <c r="A205" s="18">
        <v>44907.518055555556</v>
      </c>
      <c r="B205" s="4">
        <v>0.86</v>
      </c>
      <c r="C205" s="4">
        <v>1.17</v>
      </c>
      <c r="D205" s="4">
        <f t="shared" si="10"/>
        <v>1.0062</v>
      </c>
      <c r="E205" s="4">
        <f t="shared" si="9"/>
        <v>328.14539999999994</v>
      </c>
      <c r="F205" s="4">
        <f t="shared" si="11"/>
        <v>2.3753999999999564</v>
      </c>
      <c r="G205" s="12">
        <v>2023</v>
      </c>
    </row>
    <row r="206" spans="1:7" x14ac:dyDescent="0.2">
      <c r="A206" s="18">
        <v>44907.522499999999</v>
      </c>
      <c r="B206" s="4">
        <v>0.87</v>
      </c>
      <c r="C206" s="4">
        <v>1.17</v>
      </c>
      <c r="D206" s="4">
        <f t="shared" si="10"/>
        <v>1.0179</v>
      </c>
      <c r="E206" s="4">
        <f t="shared" si="9"/>
        <v>328.15709999999996</v>
      </c>
      <c r="F206" s="4">
        <f t="shared" si="11"/>
        <v>2.3870999999999754</v>
      </c>
      <c r="G206" s="12">
        <v>2023</v>
      </c>
    </row>
    <row r="207" spans="1:7" x14ac:dyDescent="0.2">
      <c r="A207" s="18">
        <v>44907.528402777774</v>
      </c>
      <c r="B207" s="4">
        <v>0.88</v>
      </c>
      <c r="C207" s="4">
        <v>1.17</v>
      </c>
      <c r="D207" s="4">
        <f t="shared" si="10"/>
        <v>1.0295999999999998</v>
      </c>
      <c r="E207" s="4">
        <f t="shared" si="9"/>
        <v>328.16879999999998</v>
      </c>
      <c r="F207" s="4">
        <f t="shared" si="11"/>
        <v>2.3987999999999943</v>
      </c>
      <c r="G207" s="12">
        <v>2023</v>
      </c>
    </row>
    <row r="208" spans="1:7" x14ac:dyDescent="0.2">
      <c r="A208" s="18">
        <v>44907.534918981481</v>
      </c>
      <c r="B208" s="4">
        <v>0.89</v>
      </c>
      <c r="C208" s="4">
        <v>1.17</v>
      </c>
      <c r="D208" s="4">
        <f t="shared" si="10"/>
        <v>1.0412999999999999</v>
      </c>
      <c r="E208" s="4">
        <f t="shared" si="9"/>
        <v>328.18049999999994</v>
      </c>
      <c r="F208" s="4">
        <f t="shared" si="11"/>
        <v>2.4104999999999563</v>
      </c>
      <c r="G208" s="12">
        <v>2023</v>
      </c>
    </row>
    <row r="209" spans="1:7" x14ac:dyDescent="0.2">
      <c r="A209" s="18">
        <v>44907.543425925927</v>
      </c>
      <c r="B209" s="4">
        <v>0.9</v>
      </c>
      <c r="C209" s="4">
        <v>1.17</v>
      </c>
      <c r="D209" s="4">
        <f t="shared" si="10"/>
        <v>1.0529999999999999</v>
      </c>
      <c r="E209" s="4">
        <f t="shared" si="9"/>
        <v>328.19219999999996</v>
      </c>
      <c r="F209" s="4">
        <f t="shared" si="11"/>
        <v>2.4221999999999753</v>
      </c>
      <c r="G209" s="12">
        <v>2023</v>
      </c>
    </row>
    <row r="210" spans="1:7" x14ac:dyDescent="0.2">
      <c r="A210" s="18">
        <v>44907.553773148145</v>
      </c>
      <c r="B210" s="4">
        <v>0.91</v>
      </c>
      <c r="C210" s="4">
        <v>1.17</v>
      </c>
      <c r="D210" s="4">
        <f t="shared" si="10"/>
        <v>1.0647</v>
      </c>
      <c r="E210" s="4">
        <f t="shared" si="9"/>
        <v>328.20389999999998</v>
      </c>
      <c r="F210" s="4">
        <f t="shared" si="11"/>
        <v>2.4338999999999942</v>
      </c>
      <c r="G210" s="12">
        <v>2023</v>
      </c>
    </row>
    <row r="211" spans="1:7" x14ac:dyDescent="0.2">
      <c r="A211" s="18">
        <v>44907.564328703702</v>
      </c>
      <c r="B211" s="4">
        <v>0.92</v>
      </c>
      <c r="C211" s="4">
        <v>1.17</v>
      </c>
      <c r="D211" s="4">
        <f t="shared" si="10"/>
        <v>1.0764</v>
      </c>
      <c r="E211" s="4">
        <f t="shared" si="9"/>
        <v>328.21559999999994</v>
      </c>
      <c r="F211" s="4">
        <f t="shared" si="11"/>
        <v>2.4455999999999563</v>
      </c>
      <c r="G211" s="12">
        <v>2023</v>
      </c>
    </row>
    <row r="212" spans="1:7" x14ac:dyDescent="0.2">
      <c r="A212" s="18">
        <v>44907.579050925924</v>
      </c>
      <c r="B212" s="4">
        <v>0.93</v>
      </c>
      <c r="C212" s="4">
        <v>1.17</v>
      </c>
      <c r="D212" s="4">
        <f t="shared" si="10"/>
        <v>1.0881000000000001</v>
      </c>
      <c r="E212" s="4">
        <f t="shared" si="9"/>
        <v>328.22729999999996</v>
      </c>
      <c r="F212" s="4">
        <f t="shared" si="11"/>
        <v>2.4572999999999752</v>
      </c>
      <c r="G212" s="12">
        <v>2023</v>
      </c>
    </row>
    <row r="213" spans="1:7" x14ac:dyDescent="0.2">
      <c r="A213" s="18">
        <v>44907.59375</v>
      </c>
      <c r="B213" s="4">
        <v>0.94</v>
      </c>
      <c r="C213" s="4">
        <v>1.17</v>
      </c>
      <c r="D213" s="4">
        <f t="shared" si="10"/>
        <v>1.0997999999999999</v>
      </c>
      <c r="E213" s="4">
        <f t="shared" si="9"/>
        <v>328.23899999999998</v>
      </c>
      <c r="F213" s="4">
        <f t="shared" si="11"/>
        <v>2.4689999999999941</v>
      </c>
      <c r="G213" s="12">
        <v>2023</v>
      </c>
    </row>
    <row r="214" spans="1:7" x14ac:dyDescent="0.2">
      <c r="A214" s="18">
        <v>44907.612766203703</v>
      </c>
      <c r="B214" s="4">
        <v>0.95</v>
      </c>
      <c r="C214" s="4">
        <v>1.17</v>
      </c>
      <c r="D214" s="4">
        <f t="shared" si="10"/>
        <v>1.1114999999999999</v>
      </c>
      <c r="E214" s="4">
        <f t="shared" si="9"/>
        <v>328.25069999999994</v>
      </c>
      <c r="F214" s="4">
        <f t="shared" si="11"/>
        <v>2.4806999999999562</v>
      </c>
      <c r="G214" s="12">
        <v>2023</v>
      </c>
    </row>
    <row r="215" spans="1:7" x14ac:dyDescent="0.2">
      <c r="A215" s="18">
        <v>44908.458148148151</v>
      </c>
      <c r="B215" s="4">
        <v>0.96</v>
      </c>
      <c r="C215" s="4">
        <v>1.17</v>
      </c>
      <c r="D215" s="4">
        <f t="shared" si="10"/>
        <v>1.1232</v>
      </c>
      <c r="E215" s="4">
        <f t="shared" si="9"/>
        <v>328.26239999999996</v>
      </c>
      <c r="F215" s="4">
        <f t="shared" si="11"/>
        <v>2.4923999999999751</v>
      </c>
      <c r="G215" s="12">
        <v>2023</v>
      </c>
    </row>
    <row r="216" spans="1:7" x14ac:dyDescent="0.2">
      <c r="A216" s="18">
        <v>44908.500520833331</v>
      </c>
      <c r="B216" s="4">
        <v>0.97</v>
      </c>
      <c r="C216" s="4">
        <v>1.17</v>
      </c>
      <c r="D216" s="4">
        <f t="shared" si="10"/>
        <v>1.1348999999999998</v>
      </c>
      <c r="E216" s="4">
        <f t="shared" si="9"/>
        <v>328.27409999999998</v>
      </c>
      <c r="F216" s="4">
        <f t="shared" si="11"/>
        <v>2.504099999999994</v>
      </c>
      <c r="G216" s="12">
        <v>2023</v>
      </c>
    </row>
    <row r="217" spans="1:7" x14ac:dyDescent="0.2">
      <c r="A217" s="18">
        <v>44908.509826388887</v>
      </c>
      <c r="B217" s="4">
        <v>0.98</v>
      </c>
      <c r="C217" s="4">
        <v>1.17</v>
      </c>
      <c r="D217" s="4">
        <f t="shared" si="10"/>
        <v>1.1465999999999998</v>
      </c>
      <c r="E217" s="4">
        <f t="shared" si="9"/>
        <v>328.28579999999994</v>
      </c>
      <c r="F217" s="4">
        <f t="shared" si="11"/>
        <v>2.5157999999999561</v>
      </c>
      <c r="G217" s="12">
        <v>2023</v>
      </c>
    </row>
    <row r="218" spans="1:7" x14ac:dyDescent="0.2">
      <c r="A218" s="18">
        <v>44908.519004629627</v>
      </c>
      <c r="B218" s="4">
        <v>0.99</v>
      </c>
      <c r="C218" s="4">
        <v>1.17</v>
      </c>
      <c r="D218" s="4">
        <f t="shared" si="10"/>
        <v>1.1582999999999999</v>
      </c>
      <c r="E218" s="4">
        <f t="shared" si="9"/>
        <v>328.29749999999996</v>
      </c>
      <c r="F218" s="4">
        <f t="shared" si="11"/>
        <v>2.527499999999975</v>
      </c>
      <c r="G218" s="12">
        <v>2023</v>
      </c>
    </row>
    <row r="219" spans="1:7" x14ac:dyDescent="0.2">
      <c r="A219" s="18">
        <v>44908.53020833333</v>
      </c>
      <c r="B219" s="4">
        <v>1</v>
      </c>
      <c r="C219" s="4">
        <v>1.17</v>
      </c>
      <c r="D219" s="4">
        <f t="shared" si="10"/>
        <v>1.17</v>
      </c>
      <c r="E219" s="4">
        <f t="shared" si="9"/>
        <v>328.30919999999998</v>
      </c>
      <c r="F219" s="4">
        <f t="shared" si="11"/>
        <v>2.5391999999999939</v>
      </c>
      <c r="G219" s="12">
        <v>2023</v>
      </c>
    </row>
    <row r="220" spans="1:7" x14ac:dyDescent="0.2">
      <c r="A220" s="18">
        <v>44908.544039351851</v>
      </c>
      <c r="B220" s="4">
        <v>1.01</v>
      </c>
      <c r="C220" s="4">
        <v>1.17</v>
      </c>
      <c r="D220" s="4">
        <f t="shared" si="10"/>
        <v>1.1817</v>
      </c>
      <c r="E220" s="4">
        <f t="shared" si="9"/>
        <v>328.32089999999994</v>
      </c>
      <c r="F220" s="4">
        <f t="shared" si="11"/>
        <v>2.550899999999956</v>
      </c>
      <c r="G220" s="12">
        <v>2023</v>
      </c>
    </row>
    <row r="221" spans="1:7" x14ac:dyDescent="0.2">
      <c r="A221" s="18">
        <v>44908.55269675926</v>
      </c>
      <c r="B221" s="4">
        <v>1.02</v>
      </c>
      <c r="C221" s="4">
        <v>1.17</v>
      </c>
      <c r="D221" s="4">
        <f t="shared" si="10"/>
        <v>1.1934</v>
      </c>
      <c r="E221" s="4">
        <f t="shared" si="9"/>
        <v>328.33259999999996</v>
      </c>
      <c r="F221" s="4">
        <f t="shared" si="11"/>
        <v>2.5625999999999749</v>
      </c>
      <c r="G221" s="12">
        <v>2023</v>
      </c>
    </row>
    <row r="222" spans="1:7" x14ac:dyDescent="0.2">
      <c r="A222" s="18">
        <v>44908.569548611114</v>
      </c>
      <c r="B222" s="4">
        <v>1.03</v>
      </c>
      <c r="C222" s="4">
        <v>1.17</v>
      </c>
      <c r="D222" s="4">
        <f t="shared" si="10"/>
        <v>1.2051000000000001</v>
      </c>
      <c r="E222" s="4">
        <f t="shared" si="9"/>
        <v>328.34429999999998</v>
      </c>
      <c r="F222" s="4">
        <f t="shared" si="11"/>
        <v>2.5742999999999938</v>
      </c>
      <c r="G222" s="12">
        <v>2023</v>
      </c>
    </row>
    <row r="223" spans="1:7" x14ac:dyDescent="0.2">
      <c r="A223" s="18">
        <v>44908.591863425929</v>
      </c>
      <c r="B223" s="4">
        <v>1.04</v>
      </c>
      <c r="C223" s="4">
        <v>1.17</v>
      </c>
      <c r="D223" s="4">
        <f t="shared" si="10"/>
        <v>1.2167999999999999</v>
      </c>
      <c r="E223" s="4">
        <f t="shared" si="9"/>
        <v>328.35599999999994</v>
      </c>
      <c r="F223" s="4">
        <f t="shared" si="11"/>
        <v>2.5859999999999559</v>
      </c>
      <c r="G223" s="12">
        <v>2023</v>
      </c>
    </row>
    <row r="224" spans="1:7" x14ac:dyDescent="0.2">
      <c r="A224" s="18">
        <v>44908.616793981484</v>
      </c>
      <c r="B224" s="4">
        <v>1.05</v>
      </c>
      <c r="C224" s="4">
        <v>1.17</v>
      </c>
      <c r="D224" s="4">
        <f t="shared" si="10"/>
        <v>1.2284999999999999</v>
      </c>
      <c r="E224" s="4">
        <f t="shared" si="9"/>
        <v>328.36769999999996</v>
      </c>
      <c r="F224" s="4">
        <f t="shared" si="11"/>
        <v>2.5976999999999748</v>
      </c>
      <c r="G224" s="12">
        <v>2023</v>
      </c>
    </row>
    <row r="225" spans="1:7" x14ac:dyDescent="0.2">
      <c r="A225" s="18">
        <v>44909.48678240741</v>
      </c>
      <c r="B225" s="4">
        <v>1.06</v>
      </c>
      <c r="C225" s="4">
        <v>1.17</v>
      </c>
      <c r="D225" s="4">
        <f t="shared" si="10"/>
        <v>1.2402</v>
      </c>
      <c r="E225" s="4">
        <f t="shared" si="9"/>
        <v>328.37939999999998</v>
      </c>
      <c r="F225" s="4">
        <f t="shared" si="11"/>
        <v>2.6093999999999937</v>
      </c>
      <c r="G225" s="12">
        <v>2023</v>
      </c>
    </row>
    <row r="226" spans="1:7" x14ac:dyDescent="0.2">
      <c r="A226" s="18">
        <v>44909.517453703702</v>
      </c>
      <c r="B226" s="4">
        <v>1.07</v>
      </c>
      <c r="C226" s="4">
        <v>1.17</v>
      </c>
      <c r="D226" s="4">
        <f t="shared" si="10"/>
        <v>1.2519</v>
      </c>
      <c r="E226" s="4">
        <f t="shared" si="9"/>
        <v>328.39109999999994</v>
      </c>
      <c r="F226" s="4">
        <f t="shared" si="11"/>
        <v>2.6210999999999558</v>
      </c>
      <c r="G226" s="12">
        <v>2023</v>
      </c>
    </row>
    <row r="227" spans="1:7" x14ac:dyDescent="0.2">
      <c r="A227" s="18">
        <v>44922.700486111113</v>
      </c>
      <c r="B227" s="4">
        <v>1.08</v>
      </c>
      <c r="C227" s="4">
        <v>1.17</v>
      </c>
      <c r="D227" s="4">
        <f t="shared" si="10"/>
        <v>1.2636000000000001</v>
      </c>
      <c r="E227" s="4">
        <f t="shared" si="9"/>
        <v>328.40279999999996</v>
      </c>
      <c r="F227" s="4">
        <f t="shared" si="11"/>
        <v>2.6327999999999747</v>
      </c>
      <c r="G227" s="12">
        <v>2023</v>
      </c>
    </row>
    <row r="228" spans="1:7" x14ac:dyDescent="0.2">
      <c r="A228" s="18">
        <v>44922.707905092589</v>
      </c>
      <c r="B228" s="4">
        <v>1.0900000000000001</v>
      </c>
      <c r="C228" s="4">
        <v>1.17</v>
      </c>
      <c r="D228" s="4">
        <f t="shared" si="10"/>
        <v>1.2753000000000001</v>
      </c>
      <c r="E228" s="4">
        <f t="shared" si="9"/>
        <v>328.41449999999998</v>
      </c>
      <c r="F228" s="4">
        <f t="shared" si="11"/>
        <v>2.6444999999999936</v>
      </c>
      <c r="G228" s="12">
        <v>2023</v>
      </c>
    </row>
    <row r="229" spans="1:7" x14ac:dyDescent="0.2">
      <c r="A229" s="18">
        <v>44922.714270833334</v>
      </c>
      <c r="B229" s="4">
        <v>1.1000000000000001</v>
      </c>
      <c r="C229" s="4">
        <v>1.17</v>
      </c>
      <c r="D229" s="4">
        <f t="shared" si="10"/>
        <v>1.2869999999999999</v>
      </c>
      <c r="E229" s="4">
        <f t="shared" si="9"/>
        <v>328.42619999999994</v>
      </c>
      <c r="F229" s="4">
        <f t="shared" si="11"/>
        <v>2.6561999999999557</v>
      </c>
      <c r="G229" s="12">
        <v>2023</v>
      </c>
    </row>
    <row r="230" spans="1:7" x14ac:dyDescent="0.2">
      <c r="A230" s="18">
        <v>44922.721354166664</v>
      </c>
      <c r="B230" s="4">
        <v>1.1100000000000001</v>
      </c>
      <c r="C230" s="4">
        <v>1.17</v>
      </c>
      <c r="D230" s="4">
        <f t="shared" si="10"/>
        <v>1.2987</v>
      </c>
      <c r="E230" s="4">
        <f t="shared" si="9"/>
        <v>328.43789999999996</v>
      </c>
      <c r="F230" s="4">
        <f t="shared" si="11"/>
        <v>2.6678999999999746</v>
      </c>
      <c r="G230" s="12">
        <v>2023</v>
      </c>
    </row>
    <row r="231" spans="1:7" x14ac:dyDescent="0.2">
      <c r="A231" s="18">
        <v>44922.727673611109</v>
      </c>
      <c r="B231" s="4">
        <v>1.1200000000000001</v>
      </c>
      <c r="C231" s="4">
        <v>1.17</v>
      </c>
      <c r="D231" s="4">
        <f t="shared" si="10"/>
        <v>1.3104</v>
      </c>
      <c r="E231" s="4">
        <f t="shared" si="9"/>
        <v>328.44959999999998</v>
      </c>
      <c r="F231" s="4">
        <f t="shared" si="11"/>
        <v>2.6795999999999935</v>
      </c>
      <c r="G231" s="12">
        <v>2023</v>
      </c>
    </row>
    <row r="232" spans="1:7" x14ac:dyDescent="0.2">
      <c r="A232" s="18">
        <v>44922.732534722221</v>
      </c>
      <c r="B232" s="4">
        <v>1.1299999999999999</v>
      </c>
      <c r="C232" s="4">
        <v>1.17</v>
      </c>
      <c r="D232" s="4">
        <f t="shared" si="10"/>
        <v>1.3220999999999998</v>
      </c>
      <c r="E232" s="4">
        <f t="shared" si="9"/>
        <v>328.46129999999994</v>
      </c>
      <c r="F232" s="4">
        <f t="shared" si="11"/>
        <v>2.6912999999999556</v>
      </c>
      <c r="G232" s="12">
        <v>2023</v>
      </c>
    </row>
    <row r="233" spans="1:7" x14ac:dyDescent="0.2">
      <c r="A233" s="18">
        <v>44922.735775462963</v>
      </c>
      <c r="B233" s="4">
        <v>1.1399999999999999</v>
      </c>
      <c r="C233" s="4">
        <v>1.17</v>
      </c>
      <c r="D233" s="4">
        <f t="shared" si="10"/>
        <v>1.3337999999999999</v>
      </c>
      <c r="E233" s="4">
        <f t="shared" si="9"/>
        <v>328.47299999999996</v>
      </c>
      <c r="F233" s="4">
        <f t="shared" si="11"/>
        <v>2.7029999999999745</v>
      </c>
      <c r="G233" s="12">
        <v>2023</v>
      </c>
    </row>
    <row r="234" spans="1:7" x14ac:dyDescent="0.2">
      <c r="A234" s="18">
        <v>44922.738946759258</v>
      </c>
      <c r="B234" s="4">
        <v>1.1499999999999999</v>
      </c>
      <c r="C234" s="4">
        <v>1.17</v>
      </c>
      <c r="D234" s="4">
        <f t="shared" si="10"/>
        <v>1.3454999999999999</v>
      </c>
      <c r="E234" s="4">
        <f t="shared" si="9"/>
        <v>328.48469999999998</v>
      </c>
      <c r="F234" s="4">
        <f t="shared" si="11"/>
        <v>2.7146999999999935</v>
      </c>
      <c r="G234" s="12">
        <v>2023</v>
      </c>
    </row>
    <row r="235" spans="1:7" x14ac:dyDescent="0.2">
      <c r="A235" s="18">
        <v>44922.742824074077</v>
      </c>
      <c r="B235" s="4">
        <v>1.1599999999999999</v>
      </c>
      <c r="C235" s="4">
        <v>1.17</v>
      </c>
      <c r="D235" s="4">
        <f t="shared" si="10"/>
        <v>1.3571999999999997</v>
      </c>
      <c r="E235" s="4">
        <f t="shared" si="9"/>
        <v>328.49639999999994</v>
      </c>
      <c r="F235" s="4">
        <f t="shared" si="11"/>
        <v>2.7263999999999555</v>
      </c>
      <c r="G235" s="12">
        <v>2023</v>
      </c>
    </row>
    <row r="236" spans="1:7" x14ac:dyDescent="0.2">
      <c r="A236" s="18">
        <v>44922.746249999997</v>
      </c>
      <c r="B236" s="4">
        <v>1.17</v>
      </c>
      <c r="C236" s="4">
        <v>1.17</v>
      </c>
      <c r="D236" s="4">
        <f t="shared" si="10"/>
        <v>1.3688999999999998</v>
      </c>
      <c r="E236" s="4">
        <f t="shared" si="9"/>
        <v>328.50809999999996</v>
      </c>
      <c r="F236" s="4">
        <f t="shared" si="11"/>
        <v>2.7380999999999744</v>
      </c>
      <c r="G236" s="12">
        <v>2023</v>
      </c>
    </row>
    <row r="237" spans="1:7" x14ac:dyDescent="0.2">
      <c r="A237" s="18">
        <v>44922.749490740738</v>
      </c>
      <c r="B237" s="4">
        <v>1.18</v>
      </c>
      <c r="C237" s="4">
        <v>1.17</v>
      </c>
      <c r="D237" s="4">
        <f t="shared" si="10"/>
        <v>1.3805999999999998</v>
      </c>
      <c r="E237" s="4">
        <f t="shared" si="9"/>
        <v>328.51979999999998</v>
      </c>
      <c r="F237" s="4">
        <f t="shared" si="11"/>
        <v>2.7497999999999934</v>
      </c>
      <c r="G237" s="12">
        <v>2023</v>
      </c>
    </row>
    <row r="238" spans="1:7" x14ac:dyDescent="0.2">
      <c r="A238" s="18">
        <v>44922.753576388888</v>
      </c>
      <c r="B238" s="4">
        <v>1.19</v>
      </c>
      <c r="C238" s="4">
        <v>1.17</v>
      </c>
      <c r="D238" s="4">
        <f t="shared" si="10"/>
        <v>1.3922999999999999</v>
      </c>
      <c r="E238" s="4">
        <f t="shared" si="9"/>
        <v>328.53149999999994</v>
      </c>
      <c r="F238" s="4">
        <f t="shared" si="11"/>
        <v>2.7614999999999554</v>
      </c>
      <c r="G238" s="12">
        <v>2023</v>
      </c>
    </row>
    <row r="239" spans="1:7" x14ac:dyDescent="0.2">
      <c r="A239" s="18">
        <v>44922.761504629627</v>
      </c>
      <c r="B239" s="4">
        <v>1.2</v>
      </c>
      <c r="C239" s="4">
        <v>1.17</v>
      </c>
      <c r="D239" s="4">
        <f t="shared" si="10"/>
        <v>1.4039999999999999</v>
      </c>
      <c r="E239" s="4">
        <f t="shared" si="9"/>
        <v>328.54319999999996</v>
      </c>
      <c r="F239" s="4">
        <f t="shared" si="11"/>
        <v>2.7731999999999744</v>
      </c>
      <c r="G239" s="12">
        <v>2023</v>
      </c>
    </row>
    <row r="240" spans="1:7" x14ac:dyDescent="0.2">
      <c r="A240" s="18">
        <v>44922.778958333336</v>
      </c>
      <c r="B240" s="4">
        <v>1.21</v>
      </c>
      <c r="C240" s="4">
        <v>1.17</v>
      </c>
      <c r="D240" s="4">
        <f t="shared" si="10"/>
        <v>1.4157</v>
      </c>
      <c r="E240" s="4">
        <f t="shared" si="9"/>
        <v>328.55489999999998</v>
      </c>
      <c r="F240" s="4">
        <f t="shared" si="11"/>
        <v>2.7848999999999933</v>
      </c>
      <c r="G240" s="12">
        <v>2023</v>
      </c>
    </row>
    <row r="241" spans="1:7" x14ac:dyDescent="0.2">
      <c r="A241" s="18">
        <v>44922.815358796295</v>
      </c>
      <c r="B241" s="4">
        <v>1.22</v>
      </c>
      <c r="C241" s="4">
        <v>1.17</v>
      </c>
      <c r="D241" s="4">
        <f t="shared" si="10"/>
        <v>1.4273999999999998</v>
      </c>
      <c r="E241" s="4">
        <f t="shared" si="9"/>
        <v>328.56659999999994</v>
      </c>
      <c r="F241" s="4">
        <f t="shared" si="11"/>
        <v>2.7965999999999553</v>
      </c>
      <c r="G241" s="12">
        <v>2023</v>
      </c>
    </row>
    <row r="242" spans="1:7" x14ac:dyDescent="0.2">
      <c r="A242" s="18">
        <v>44922.825104166666</v>
      </c>
      <c r="B242" s="4">
        <v>1.23</v>
      </c>
      <c r="C242" s="4">
        <v>1.17</v>
      </c>
      <c r="D242" s="4">
        <f t="shared" si="10"/>
        <v>1.4390999999999998</v>
      </c>
      <c r="E242" s="4">
        <f t="shared" si="9"/>
        <v>328.57829999999996</v>
      </c>
      <c r="F242" s="4">
        <f t="shared" si="11"/>
        <v>2.8082999999999743</v>
      </c>
      <c r="G242" s="12">
        <v>2023</v>
      </c>
    </row>
    <row r="243" spans="1:7" x14ac:dyDescent="0.2">
      <c r="A243" s="18">
        <v>44922.83</v>
      </c>
      <c r="B243" s="4">
        <v>1.24</v>
      </c>
      <c r="C243" s="4">
        <v>1.17</v>
      </c>
      <c r="D243" s="4">
        <f t="shared" si="10"/>
        <v>1.4507999999999999</v>
      </c>
      <c r="E243" s="4">
        <f t="shared" si="9"/>
        <v>328.59</v>
      </c>
      <c r="F243" s="4">
        <f t="shared" si="11"/>
        <v>2.8199999999999932</v>
      </c>
      <c r="G243" s="12">
        <v>2023</v>
      </c>
    </row>
    <row r="244" spans="1:7" x14ac:dyDescent="0.2">
      <c r="A244" s="18">
        <v>44922.834791666668</v>
      </c>
      <c r="B244" s="4">
        <v>1.25</v>
      </c>
      <c r="C244" s="4">
        <v>1.17</v>
      </c>
      <c r="D244" s="4">
        <f t="shared" si="10"/>
        <v>1.4624999999999999</v>
      </c>
      <c r="E244" s="4">
        <f t="shared" si="9"/>
        <v>328.60169999999994</v>
      </c>
      <c r="F244" s="4">
        <f t="shared" si="11"/>
        <v>2.8316999999999553</v>
      </c>
      <c r="G244" s="12">
        <v>2023</v>
      </c>
    </row>
    <row r="245" spans="1:7" x14ac:dyDescent="0.2">
      <c r="A245" s="18">
        <v>44922.838356481479</v>
      </c>
      <c r="B245" s="4">
        <v>1.26</v>
      </c>
      <c r="C245" s="4">
        <v>1.17</v>
      </c>
      <c r="D245" s="4">
        <f t="shared" si="10"/>
        <v>1.4742</v>
      </c>
      <c r="E245" s="4">
        <f t="shared" si="9"/>
        <v>328.61339999999996</v>
      </c>
      <c r="F245" s="4">
        <f t="shared" si="11"/>
        <v>2.8433999999999742</v>
      </c>
      <c r="G245" s="12">
        <v>2023</v>
      </c>
    </row>
    <row r="246" spans="1:7" x14ac:dyDescent="0.2">
      <c r="A246" s="18">
        <v>44922.843206018515</v>
      </c>
      <c r="B246" s="4">
        <v>1.27</v>
      </c>
      <c r="C246" s="4">
        <v>1.17</v>
      </c>
      <c r="D246" s="4">
        <f t="shared" si="10"/>
        <v>1.4859</v>
      </c>
      <c r="E246" s="4">
        <f t="shared" si="9"/>
        <v>328.62509999999997</v>
      </c>
      <c r="F246" s="4">
        <f t="shared" si="11"/>
        <v>2.8550999999999931</v>
      </c>
      <c r="G246" s="12">
        <v>2023</v>
      </c>
    </row>
    <row r="247" spans="1:7" x14ac:dyDescent="0.2">
      <c r="A247" s="18">
        <v>44922.848622685182</v>
      </c>
      <c r="B247" s="4">
        <v>1.28</v>
      </c>
      <c r="C247" s="4">
        <v>1.17</v>
      </c>
      <c r="D247" s="4">
        <f t="shared" si="10"/>
        <v>1.4976</v>
      </c>
      <c r="E247" s="4">
        <f t="shared" si="9"/>
        <v>328.63679999999994</v>
      </c>
      <c r="F247" s="4">
        <f t="shared" si="11"/>
        <v>2.8667999999999552</v>
      </c>
      <c r="G247" s="12">
        <v>2023</v>
      </c>
    </row>
    <row r="248" spans="1:7" x14ac:dyDescent="0.2">
      <c r="A248" s="18">
        <v>44922.851979166669</v>
      </c>
      <c r="B248" s="4">
        <v>1.29</v>
      </c>
      <c r="C248" s="4">
        <v>1.17</v>
      </c>
      <c r="D248" s="4">
        <f t="shared" si="10"/>
        <v>1.5092999999999999</v>
      </c>
      <c r="E248" s="4">
        <f t="shared" ref="E248:E311" si="12">D248+$E$118</f>
        <v>328.64849999999996</v>
      </c>
      <c r="F248" s="4">
        <f t="shared" si="11"/>
        <v>2.8784999999999741</v>
      </c>
      <c r="G248" s="12">
        <v>2023</v>
      </c>
    </row>
    <row r="249" spans="1:7" x14ac:dyDescent="0.2">
      <c r="A249" s="18">
        <v>44922.855254629627</v>
      </c>
      <c r="B249" s="4">
        <v>1.3</v>
      </c>
      <c r="C249" s="4">
        <v>1.17</v>
      </c>
      <c r="D249" s="4">
        <f t="shared" si="10"/>
        <v>1.5209999999999999</v>
      </c>
      <c r="E249" s="4">
        <f t="shared" si="12"/>
        <v>328.66019999999997</v>
      </c>
      <c r="F249" s="4">
        <f t="shared" si="11"/>
        <v>2.890199999999993</v>
      </c>
      <c r="G249" s="12">
        <v>2023</v>
      </c>
    </row>
    <row r="250" spans="1:7" x14ac:dyDescent="0.2">
      <c r="A250" s="18">
        <v>44922.856990740744</v>
      </c>
      <c r="B250" s="4">
        <v>1.31</v>
      </c>
      <c r="C250" s="4">
        <v>1.17</v>
      </c>
      <c r="D250" s="4">
        <f t="shared" si="10"/>
        <v>1.5327</v>
      </c>
      <c r="E250" s="4">
        <f t="shared" si="12"/>
        <v>328.67189999999994</v>
      </c>
      <c r="F250" s="4">
        <f t="shared" si="11"/>
        <v>2.9018999999999551</v>
      </c>
      <c r="G250" s="12">
        <v>2023</v>
      </c>
    </row>
    <row r="251" spans="1:7" x14ac:dyDescent="0.2">
      <c r="A251" s="18">
        <v>44922.8594212963</v>
      </c>
      <c r="B251" s="4">
        <v>1.32</v>
      </c>
      <c r="C251" s="4">
        <v>1.17</v>
      </c>
      <c r="D251" s="4">
        <f t="shared" si="10"/>
        <v>1.5444</v>
      </c>
      <c r="E251" s="4">
        <f t="shared" si="12"/>
        <v>328.68359999999996</v>
      </c>
      <c r="F251" s="4">
        <f t="shared" si="11"/>
        <v>2.913599999999974</v>
      </c>
      <c r="G251" s="12">
        <v>2023</v>
      </c>
    </row>
    <row r="252" spans="1:7" x14ac:dyDescent="0.2">
      <c r="A252" s="18">
        <v>44922.866041666668</v>
      </c>
      <c r="B252" s="4">
        <v>1.33</v>
      </c>
      <c r="C252" s="4">
        <v>1.17</v>
      </c>
      <c r="D252" s="4">
        <f t="shared" si="10"/>
        <v>1.5561</v>
      </c>
      <c r="E252" s="4">
        <f t="shared" si="12"/>
        <v>328.69529999999997</v>
      </c>
      <c r="F252" s="4">
        <f t="shared" si="11"/>
        <v>2.9252999999999929</v>
      </c>
      <c r="G252" s="12">
        <v>2023</v>
      </c>
    </row>
    <row r="253" spans="1:7" x14ac:dyDescent="0.2">
      <c r="A253" s="18">
        <v>44922.872002314813</v>
      </c>
      <c r="B253" s="4">
        <v>1.34</v>
      </c>
      <c r="C253" s="4">
        <v>1.17</v>
      </c>
      <c r="D253" s="4">
        <f t="shared" si="10"/>
        <v>1.5678000000000001</v>
      </c>
      <c r="E253" s="4">
        <f t="shared" si="12"/>
        <v>328.70699999999994</v>
      </c>
      <c r="F253" s="4">
        <f t="shared" si="11"/>
        <v>2.936999999999955</v>
      </c>
      <c r="G253" s="12">
        <v>2023</v>
      </c>
    </row>
    <row r="254" spans="1:7" x14ac:dyDescent="0.2">
      <c r="A254" s="18">
        <v>44922.87667824074</v>
      </c>
      <c r="B254" s="4">
        <v>1.35</v>
      </c>
      <c r="C254" s="4">
        <v>1.17</v>
      </c>
      <c r="D254" s="4">
        <f t="shared" si="10"/>
        <v>1.5794999999999999</v>
      </c>
      <c r="E254" s="4">
        <f t="shared" si="12"/>
        <v>328.71869999999996</v>
      </c>
      <c r="F254" s="4">
        <f t="shared" si="11"/>
        <v>2.9486999999999739</v>
      </c>
      <c r="G254" s="12">
        <v>2023</v>
      </c>
    </row>
    <row r="255" spans="1:7" x14ac:dyDescent="0.2">
      <c r="A255" s="18">
        <v>44922.880752314813</v>
      </c>
      <c r="B255" s="4">
        <v>1.36</v>
      </c>
      <c r="C255" s="4">
        <v>1.17</v>
      </c>
      <c r="D255" s="4">
        <f t="shared" ref="D255:D318" si="13">B255*C255</f>
        <v>1.5911999999999999</v>
      </c>
      <c r="E255" s="4">
        <f t="shared" si="12"/>
        <v>328.73039999999997</v>
      </c>
      <c r="F255" s="4">
        <f t="shared" si="11"/>
        <v>2.9603999999999928</v>
      </c>
      <c r="G255" s="12">
        <v>2023</v>
      </c>
    </row>
    <row r="256" spans="1:7" x14ac:dyDescent="0.2">
      <c r="A256" s="18">
        <v>44922.88585648148</v>
      </c>
      <c r="B256" s="4">
        <v>1.37</v>
      </c>
      <c r="C256" s="4">
        <v>1.17</v>
      </c>
      <c r="D256" s="4">
        <f t="shared" si="13"/>
        <v>1.6029</v>
      </c>
      <c r="E256" s="4">
        <f t="shared" si="12"/>
        <v>328.74209999999994</v>
      </c>
      <c r="F256" s="4">
        <f t="shared" si="11"/>
        <v>2.9720999999999549</v>
      </c>
      <c r="G256" s="12">
        <v>2023</v>
      </c>
    </row>
    <row r="257" spans="1:7" x14ac:dyDescent="0.2">
      <c r="A257" s="18">
        <v>44922.888564814813</v>
      </c>
      <c r="B257" s="4">
        <v>1.38</v>
      </c>
      <c r="C257" s="4">
        <v>1.17</v>
      </c>
      <c r="D257" s="4">
        <f t="shared" si="13"/>
        <v>1.6145999999999998</v>
      </c>
      <c r="E257" s="4">
        <f t="shared" si="12"/>
        <v>328.75379999999996</v>
      </c>
      <c r="F257" s="4">
        <f t="shared" si="11"/>
        <v>2.9837999999999738</v>
      </c>
      <c r="G257" s="12">
        <v>2023</v>
      </c>
    </row>
    <row r="258" spans="1:7" x14ac:dyDescent="0.2">
      <c r="A258" s="18">
        <v>44922.891932870371</v>
      </c>
      <c r="B258" s="4">
        <v>1.39</v>
      </c>
      <c r="C258" s="4">
        <v>1.17</v>
      </c>
      <c r="D258" s="4">
        <f t="shared" si="13"/>
        <v>1.6262999999999999</v>
      </c>
      <c r="E258" s="4">
        <f t="shared" si="12"/>
        <v>328.76549999999997</v>
      </c>
      <c r="F258" s="4">
        <f t="shared" si="11"/>
        <v>2.9954999999999927</v>
      </c>
      <c r="G258" s="12">
        <v>2023</v>
      </c>
    </row>
    <row r="259" spans="1:7" x14ac:dyDescent="0.2">
      <c r="A259" s="18">
        <v>44922.894131944442</v>
      </c>
      <c r="B259" s="4">
        <v>1.4</v>
      </c>
      <c r="C259" s="4">
        <v>1.17</v>
      </c>
      <c r="D259" s="4">
        <f t="shared" si="13"/>
        <v>1.6379999999999999</v>
      </c>
      <c r="E259" s="4">
        <f t="shared" si="12"/>
        <v>328.77719999999994</v>
      </c>
      <c r="F259" s="4">
        <f t="shared" ref="F259:F322" si="14">E259-325.77</f>
        <v>3.0071999999999548</v>
      </c>
      <c r="G259" s="12">
        <v>2023</v>
      </c>
    </row>
    <row r="260" spans="1:7" x14ac:dyDescent="0.2">
      <c r="A260" s="18">
        <v>44922.896956018521</v>
      </c>
      <c r="B260" s="4">
        <v>1.41</v>
      </c>
      <c r="C260" s="4">
        <v>1.17</v>
      </c>
      <c r="D260" s="4">
        <f t="shared" si="13"/>
        <v>1.6496999999999997</v>
      </c>
      <c r="E260" s="4">
        <f t="shared" si="12"/>
        <v>328.78889999999996</v>
      </c>
      <c r="F260" s="4">
        <f t="shared" si="14"/>
        <v>3.0188999999999737</v>
      </c>
      <c r="G260" s="12">
        <v>2023</v>
      </c>
    </row>
    <row r="261" spans="1:7" x14ac:dyDescent="0.2">
      <c r="A261" s="18">
        <v>44922.899398148147</v>
      </c>
      <c r="B261" s="4">
        <v>1.42</v>
      </c>
      <c r="C261" s="4">
        <v>1.17</v>
      </c>
      <c r="D261" s="4">
        <f t="shared" si="13"/>
        <v>1.6613999999999998</v>
      </c>
      <c r="E261" s="4">
        <f t="shared" si="12"/>
        <v>328.80059999999997</v>
      </c>
      <c r="F261" s="4">
        <f t="shared" si="14"/>
        <v>3.0305999999999926</v>
      </c>
      <c r="G261" s="12">
        <v>2023</v>
      </c>
    </row>
    <row r="262" spans="1:7" x14ac:dyDescent="0.2">
      <c r="A262" s="18">
        <v>44922.901909722219</v>
      </c>
      <c r="B262" s="4">
        <v>1.43</v>
      </c>
      <c r="C262" s="4">
        <v>1.17</v>
      </c>
      <c r="D262" s="4">
        <f t="shared" si="13"/>
        <v>1.6730999999999998</v>
      </c>
      <c r="E262" s="4">
        <f t="shared" si="12"/>
        <v>328.81229999999994</v>
      </c>
      <c r="F262" s="4">
        <f t="shared" si="14"/>
        <v>3.0422999999999547</v>
      </c>
      <c r="G262" s="12">
        <v>2023</v>
      </c>
    </row>
    <row r="263" spans="1:7" x14ac:dyDescent="0.2">
      <c r="A263" s="18">
        <v>44922.903437499997</v>
      </c>
      <c r="B263" s="4">
        <v>1.44</v>
      </c>
      <c r="C263" s="4">
        <v>1.17</v>
      </c>
      <c r="D263" s="4">
        <f t="shared" si="13"/>
        <v>1.6847999999999999</v>
      </c>
      <c r="E263" s="4">
        <f t="shared" si="12"/>
        <v>328.82399999999996</v>
      </c>
      <c r="F263" s="4">
        <f t="shared" si="14"/>
        <v>3.0539999999999736</v>
      </c>
      <c r="G263" s="12">
        <v>2023</v>
      </c>
    </row>
    <row r="264" spans="1:7" x14ac:dyDescent="0.2">
      <c r="A264" s="18">
        <v>44922.904710648145</v>
      </c>
      <c r="B264" s="4">
        <v>1.45</v>
      </c>
      <c r="C264" s="4">
        <v>1.17</v>
      </c>
      <c r="D264" s="4">
        <f t="shared" si="13"/>
        <v>1.6964999999999999</v>
      </c>
      <c r="E264" s="4">
        <f t="shared" si="12"/>
        <v>328.83569999999997</v>
      </c>
      <c r="F264" s="4">
        <f t="shared" si="14"/>
        <v>3.0656999999999925</v>
      </c>
      <c r="G264" s="12">
        <v>2023</v>
      </c>
    </row>
    <row r="265" spans="1:7" x14ac:dyDescent="0.2">
      <c r="A265" s="18">
        <v>44922.905451388891</v>
      </c>
      <c r="B265" s="4">
        <v>1.46</v>
      </c>
      <c r="C265" s="4">
        <v>1.17</v>
      </c>
      <c r="D265" s="4">
        <f t="shared" si="13"/>
        <v>1.7081999999999999</v>
      </c>
      <c r="E265" s="4">
        <f t="shared" si="12"/>
        <v>328.84739999999994</v>
      </c>
      <c r="F265" s="4">
        <f t="shared" si="14"/>
        <v>3.0773999999999546</v>
      </c>
      <c r="G265" s="12">
        <v>2023</v>
      </c>
    </row>
    <row r="266" spans="1:7" x14ac:dyDescent="0.2">
      <c r="A266" s="18">
        <v>44922.906435185185</v>
      </c>
      <c r="B266" s="4">
        <v>1.47</v>
      </c>
      <c r="C266" s="4">
        <v>1.17</v>
      </c>
      <c r="D266" s="4">
        <f t="shared" si="13"/>
        <v>1.7198999999999998</v>
      </c>
      <c r="E266" s="4">
        <f t="shared" si="12"/>
        <v>328.85909999999996</v>
      </c>
      <c r="F266" s="4">
        <f t="shared" si="14"/>
        <v>3.0890999999999735</v>
      </c>
      <c r="G266" s="12">
        <v>2023</v>
      </c>
    </row>
    <row r="267" spans="1:7" x14ac:dyDescent="0.2">
      <c r="A267" s="18">
        <v>44922.909120370372</v>
      </c>
      <c r="B267" s="4">
        <v>1.48</v>
      </c>
      <c r="C267" s="4">
        <v>1.17</v>
      </c>
      <c r="D267" s="4">
        <f t="shared" si="13"/>
        <v>1.7315999999999998</v>
      </c>
      <c r="E267" s="4">
        <f t="shared" si="12"/>
        <v>328.87079999999997</v>
      </c>
      <c r="F267" s="4">
        <f t="shared" si="14"/>
        <v>3.1007999999999925</v>
      </c>
      <c r="G267" s="12">
        <v>2023</v>
      </c>
    </row>
    <row r="268" spans="1:7" x14ac:dyDescent="0.2">
      <c r="A268" s="18">
        <v>44922.912974537037</v>
      </c>
      <c r="B268" s="4">
        <v>1.49</v>
      </c>
      <c r="C268" s="4">
        <v>1.17</v>
      </c>
      <c r="D268" s="4">
        <f t="shared" si="13"/>
        <v>1.7432999999999998</v>
      </c>
      <c r="E268" s="4">
        <f t="shared" si="12"/>
        <v>328.88249999999994</v>
      </c>
      <c r="F268" s="4">
        <f t="shared" si="14"/>
        <v>3.1124999999999545</v>
      </c>
      <c r="G268" s="12">
        <v>2023</v>
      </c>
    </row>
    <row r="269" spans="1:7" x14ac:dyDescent="0.2">
      <c r="A269" s="18">
        <v>44922.91642361111</v>
      </c>
      <c r="B269" s="4">
        <v>1.5</v>
      </c>
      <c r="C269" s="4">
        <v>1.17</v>
      </c>
      <c r="D269" s="4">
        <f t="shared" si="13"/>
        <v>1.7549999999999999</v>
      </c>
      <c r="E269" s="4">
        <f t="shared" si="12"/>
        <v>328.89419999999996</v>
      </c>
      <c r="F269" s="4">
        <f t="shared" si="14"/>
        <v>3.1241999999999734</v>
      </c>
      <c r="G269" s="12">
        <v>2023</v>
      </c>
    </row>
    <row r="270" spans="1:7" x14ac:dyDescent="0.2">
      <c r="A270" s="18">
        <v>44922.922812500001</v>
      </c>
      <c r="B270" s="4">
        <v>1.51</v>
      </c>
      <c r="C270" s="4">
        <v>1.17</v>
      </c>
      <c r="D270" s="4">
        <f t="shared" si="13"/>
        <v>1.7666999999999999</v>
      </c>
      <c r="E270" s="4">
        <f t="shared" si="12"/>
        <v>328.90589999999997</v>
      </c>
      <c r="F270" s="4">
        <f t="shared" si="14"/>
        <v>3.1358999999999924</v>
      </c>
      <c r="G270" s="12">
        <v>2023</v>
      </c>
    </row>
    <row r="271" spans="1:7" x14ac:dyDescent="0.2">
      <c r="A271" s="18">
        <v>44922.928344907406</v>
      </c>
      <c r="B271" s="4">
        <v>1.52</v>
      </c>
      <c r="C271" s="4">
        <v>1.17</v>
      </c>
      <c r="D271" s="4">
        <f t="shared" si="13"/>
        <v>1.7784</v>
      </c>
      <c r="E271" s="4">
        <f t="shared" si="12"/>
        <v>328.91759999999994</v>
      </c>
      <c r="F271" s="4">
        <f t="shared" si="14"/>
        <v>3.1475999999999544</v>
      </c>
      <c r="G271" s="12">
        <v>2023</v>
      </c>
    </row>
    <row r="272" spans="1:7" x14ac:dyDescent="0.2">
      <c r="A272" s="18">
        <v>44922.93478009259</v>
      </c>
      <c r="B272" s="4">
        <v>1.53</v>
      </c>
      <c r="C272" s="4">
        <v>1.17</v>
      </c>
      <c r="D272" s="4">
        <f t="shared" si="13"/>
        <v>1.7901</v>
      </c>
      <c r="E272" s="4">
        <f t="shared" si="12"/>
        <v>328.92929999999996</v>
      </c>
      <c r="F272" s="4">
        <f t="shared" si="14"/>
        <v>3.1592999999999734</v>
      </c>
      <c r="G272" s="12">
        <v>2023</v>
      </c>
    </row>
    <row r="273" spans="1:7" x14ac:dyDescent="0.2">
      <c r="A273" s="18">
        <v>44922.941296296296</v>
      </c>
      <c r="B273" s="4">
        <v>1.54</v>
      </c>
      <c r="C273" s="4">
        <v>1.17</v>
      </c>
      <c r="D273" s="4">
        <f t="shared" si="13"/>
        <v>1.8017999999999998</v>
      </c>
      <c r="E273" s="4">
        <f t="shared" si="12"/>
        <v>328.94099999999997</v>
      </c>
      <c r="F273" s="4">
        <f t="shared" si="14"/>
        <v>3.1709999999999923</v>
      </c>
      <c r="G273" s="12">
        <v>2023</v>
      </c>
    </row>
    <row r="274" spans="1:7" x14ac:dyDescent="0.2">
      <c r="A274" s="18">
        <v>44922.951851851853</v>
      </c>
      <c r="B274" s="4">
        <v>1.55</v>
      </c>
      <c r="C274" s="4">
        <v>1.17</v>
      </c>
      <c r="D274" s="4">
        <f t="shared" si="13"/>
        <v>1.8134999999999999</v>
      </c>
      <c r="E274" s="4">
        <f t="shared" si="12"/>
        <v>328.95269999999994</v>
      </c>
      <c r="F274" s="4">
        <f t="shared" si="14"/>
        <v>3.1826999999999543</v>
      </c>
      <c r="G274" s="12">
        <v>2023</v>
      </c>
    </row>
    <row r="275" spans="1:7" x14ac:dyDescent="0.2">
      <c r="A275" s="18">
        <v>44922.970891203702</v>
      </c>
      <c r="B275" s="4">
        <v>1.56</v>
      </c>
      <c r="C275" s="4">
        <v>1.17</v>
      </c>
      <c r="D275" s="4">
        <f t="shared" si="13"/>
        <v>1.8251999999999999</v>
      </c>
      <c r="E275" s="4">
        <f t="shared" si="12"/>
        <v>328.96439999999996</v>
      </c>
      <c r="F275" s="4">
        <f t="shared" si="14"/>
        <v>3.1943999999999733</v>
      </c>
      <c r="G275" s="12">
        <v>2023</v>
      </c>
    </row>
    <row r="276" spans="1:7" x14ac:dyDescent="0.2">
      <c r="A276" s="18">
        <v>44922.997199074074</v>
      </c>
      <c r="B276" s="4">
        <v>1.57</v>
      </c>
      <c r="C276" s="4">
        <v>1.17</v>
      </c>
      <c r="D276" s="4">
        <f t="shared" si="13"/>
        <v>1.8369</v>
      </c>
      <c r="E276" s="4">
        <f t="shared" si="12"/>
        <v>328.97609999999997</v>
      </c>
      <c r="F276" s="4">
        <f t="shared" si="14"/>
        <v>3.2060999999999922</v>
      </c>
      <c r="G276" s="12">
        <v>2023</v>
      </c>
    </row>
    <row r="277" spans="1:7" x14ac:dyDescent="0.2">
      <c r="A277" s="18">
        <v>44923.041944444441</v>
      </c>
      <c r="B277" s="4">
        <v>1.58</v>
      </c>
      <c r="C277" s="4">
        <v>1.17</v>
      </c>
      <c r="D277" s="4">
        <f t="shared" si="13"/>
        <v>1.8486</v>
      </c>
      <c r="E277" s="4">
        <f t="shared" si="12"/>
        <v>328.98779999999994</v>
      </c>
      <c r="F277" s="4">
        <f t="shared" si="14"/>
        <v>3.2177999999999543</v>
      </c>
      <c r="G277" s="12">
        <v>2023</v>
      </c>
    </row>
    <row r="278" spans="1:7" x14ac:dyDescent="0.2">
      <c r="A278" s="18">
        <v>44923.066504629627</v>
      </c>
      <c r="B278" s="4">
        <v>1.59</v>
      </c>
      <c r="C278" s="4">
        <v>1.17</v>
      </c>
      <c r="D278" s="4">
        <f t="shared" si="13"/>
        <v>1.8603000000000001</v>
      </c>
      <c r="E278" s="4">
        <f t="shared" si="12"/>
        <v>328.99949999999995</v>
      </c>
      <c r="F278" s="4">
        <f t="shared" si="14"/>
        <v>3.2294999999999732</v>
      </c>
      <c r="G278" s="12">
        <v>2023</v>
      </c>
    </row>
    <row r="279" spans="1:7" x14ac:dyDescent="0.2">
      <c r="A279" s="18">
        <v>44923.357303240744</v>
      </c>
      <c r="B279" s="4">
        <v>1.6</v>
      </c>
      <c r="C279" s="4">
        <v>1.17</v>
      </c>
      <c r="D279" s="4">
        <f t="shared" si="13"/>
        <v>1.8719999999999999</v>
      </c>
      <c r="E279" s="4">
        <f t="shared" si="12"/>
        <v>329.01119999999997</v>
      </c>
      <c r="F279" s="4">
        <f t="shared" si="14"/>
        <v>3.2411999999999921</v>
      </c>
      <c r="G279" s="12">
        <v>2023</v>
      </c>
    </row>
    <row r="280" spans="1:7" x14ac:dyDescent="0.2">
      <c r="A280" s="18">
        <v>44923.378460648149</v>
      </c>
      <c r="B280" s="4">
        <v>1.61</v>
      </c>
      <c r="C280" s="4">
        <v>1.17</v>
      </c>
      <c r="D280" s="4">
        <f t="shared" si="13"/>
        <v>1.8836999999999999</v>
      </c>
      <c r="E280" s="4">
        <f t="shared" si="12"/>
        <v>329.02289999999994</v>
      </c>
      <c r="F280" s="4">
        <f t="shared" si="14"/>
        <v>3.2528999999999542</v>
      </c>
      <c r="G280" s="12">
        <v>2023</v>
      </c>
    </row>
    <row r="281" spans="1:7" x14ac:dyDescent="0.2">
      <c r="A281" s="18">
        <v>44923.414085648146</v>
      </c>
      <c r="B281" s="4">
        <v>1.62</v>
      </c>
      <c r="C281" s="4">
        <v>1.17</v>
      </c>
      <c r="D281" s="4">
        <f t="shared" si="13"/>
        <v>1.8954</v>
      </c>
      <c r="E281" s="4">
        <f t="shared" si="12"/>
        <v>329.03459999999995</v>
      </c>
      <c r="F281" s="4">
        <f t="shared" si="14"/>
        <v>3.2645999999999731</v>
      </c>
      <c r="G281" s="12">
        <v>2023</v>
      </c>
    </row>
    <row r="282" spans="1:7" x14ac:dyDescent="0.2">
      <c r="A282" s="18">
        <v>44924.530057870368</v>
      </c>
      <c r="B282" s="4">
        <v>1.63</v>
      </c>
      <c r="C282" s="4">
        <v>1.17</v>
      </c>
      <c r="D282" s="4">
        <f t="shared" si="13"/>
        <v>1.9070999999999998</v>
      </c>
      <c r="E282" s="4">
        <f t="shared" si="12"/>
        <v>329.04629999999997</v>
      </c>
      <c r="F282" s="4">
        <f t="shared" si="14"/>
        <v>3.276299999999992</v>
      </c>
      <c r="G282" s="12">
        <v>2023</v>
      </c>
    </row>
    <row r="283" spans="1:7" x14ac:dyDescent="0.2">
      <c r="A283" s="18">
        <v>44924.563067129631</v>
      </c>
      <c r="B283" s="4">
        <v>1.64</v>
      </c>
      <c r="C283" s="4">
        <v>1.17</v>
      </c>
      <c r="D283" s="4">
        <f t="shared" si="13"/>
        <v>1.9187999999999998</v>
      </c>
      <c r="E283" s="4">
        <f t="shared" si="12"/>
        <v>329.05799999999994</v>
      </c>
      <c r="F283" s="4">
        <f t="shared" si="14"/>
        <v>3.2879999999999541</v>
      </c>
      <c r="G283" s="12">
        <v>2023</v>
      </c>
    </row>
    <row r="284" spans="1:7" x14ac:dyDescent="0.2">
      <c r="A284" s="18">
        <v>44924.569976851853</v>
      </c>
      <c r="B284" s="4">
        <v>1.65</v>
      </c>
      <c r="C284" s="4">
        <v>1.17</v>
      </c>
      <c r="D284" s="4">
        <f t="shared" si="13"/>
        <v>1.9304999999999999</v>
      </c>
      <c r="E284" s="4">
        <f t="shared" si="12"/>
        <v>329.06969999999995</v>
      </c>
      <c r="F284" s="4">
        <f t="shared" si="14"/>
        <v>3.299699999999973</v>
      </c>
      <c r="G284" s="12">
        <v>2023</v>
      </c>
    </row>
    <row r="285" spans="1:7" x14ac:dyDescent="0.2">
      <c r="A285" s="18">
        <v>44924.595891203702</v>
      </c>
      <c r="B285" s="4">
        <v>1.66</v>
      </c>
      <c r="C285" s="4">
        <v>1.17</v>
      </c>
      <c r="D285" s="4">
        <f t="shared" si="13"/>
        <v>1.9421999999999997</v>
      </c>
      <c r="E285" s="4">
        <f t="shared" si="12"/>
        <v>329.08139999999997</v>
      </c>
      <c r="F285" s="4">
        <f t="shared" si="14"/>
        <v>3.3113999999999919</v>
      </c>
      <c r="G285" s="12">
        <v>2023</v>
      </c>
    </row>
    <row r="286" spans="1:7" x14ac:dyDescent="0.2">
      <c r="A286" s="18">
        <v>44924.636296296296</v>
      </c>
      <c r="B286" s="4">
        <v>1.67</v>
      </c>
      <c r="C286" s="4">
        <v>1.17</v>
      </c>
      <c r="D286" s="4">
        <f t="shared" si="13"/>
        <v>1.9538999999999997</v>
      </c>
      <c r="E286" s="4">
        <f t="shared" si="12"/>
        <v>329.09309999999994</v>
      </c>
      <c r="F286" s="4">
        <f t="shared" si="14"/>
        <v>3.323099999999954</v>
      </c>
      <c r="G286" s="12">
        <v>2023</v>
      </c>
    </row>
    <row r="287" spans="1:7" x14ac:dyDescent="0.2">
      <c r="A287" s="18">
        <v>44925.413576388892</v>
      </c>
      <c r="B287" s="4">
        <v>1.68</v>
      </c>
      <c r="C287" s="4">
        <v>1.17</v>
      </c>
      <c r="D287" s="4">
        <f t="shared" si="13"/>
        <v>1.9655999999999998</v>
      </c>
      <c r="E287" s="4">
        <f t="shared" si="12"/>
        <v>329.10479999999995</v>
      </c>
      <c r="F287" s="4">
        <f t="shared" si="14"/>
        <v>3.3347999999999729</v>
      </c>
      <c r="G287" s="12">
        <v>2023</v>
      </c>
    </row>
    <row r="288" spans="1:7" x14ac:dyDescent="0.2">
      <c r="A288" s="18">
        <v>44925.470821759256</v>
      </c>
      <c r="B288" s="4">
        <v>1.69</v>
      </c>
      <c r="C288" s="4">
        <v>1.17</v>
      </c>
      <c r="D288" s="4">
        <f t="shared" si="13"/>
        <v>1.9772999999999998</v>
      </c>
      <c r="E288" s="4">
        <f t="shared" si="12"/>
        <v>329.11649999999997</v>
      </c>
      <c r="F288" s="4">
        <f t="shared" si="14"/>
        <v>3.3464999999999918</v>
      </c>
      <c r="G288" s="12">
        <v>2023</v>
      </c>
    </row>
    <row r="289" spans="1:7" x14ac:dyDescent="0.2">
      <c r="A289" s="18">
        <v>44925.473576388889</v>
      </c>
      <c r="B289" s="4">
        <v>1.7</v>
      </c>
      <c r="C289" s="4">
        <v>1.17</v>
      </c>
      <c r="D289" s="4">
        <f t="shared" si="13"/>
        <v>1.9889999999999999</v>
      </c>
      <c r="E289" s="4">
        <f t="shared" si="12"/>
        <v>329.12819999999994</v>
      </c>
      <c r="F289" s="4">
        <f t="shared" si="14"/>
        <v>3.3581999999999539</v>
      </c>
      <c r="G289" s="12">
        <v>2023</v>
      </c>
    </row>
    <row r="290" spans="1:7" x14ac:dyDescent="0.2">
      <c r="A290" s="18">
        <v>44925.482118055559</v>
      </c>
      <c r="B290" s="4">
        <v>1.71</v>
      </c>
      <c r="C290" s="4">
        <v>1.17</v>
      </c>
      <c r="D290" s="4">
        <f t="shared" si="13"/>
        <v>2.0006999999999997</v>
      </c>
      <c r="E290" s="4">
        <f t="shared" si="12"/>
        <v>329.13989999999995</v>
      </c>
      <c r="F290" s="4">
        <f t="shared" si="14"/>
        <v>3.3698999999999728</v>
      </c>
      <c r="G290" s="12">
        <v>2023</v>
      </c>
    </row>
    <row r="291" spans="1:7" x14ac:dyDescent="0.2">
      <c r="A291" s="18">
        <v>44925.486273148148</v>
      </c>
      <c r="B291" s="4">
        <v>1.72</v>
      </c>
      <c r="C291" s="4">
        <v>1.17</v>
      </c>
      <c r="D291" s="4">
        <f t="shared" si="13"/>
        <v>2.0124</v>
      </c>
      <c r="E291" s="4">
        <f t="shared" si="12"/>
        <v>329.15159999999997</v>
      </c>
      <c r="F291" s="4">
        <f t="shared" si="14"/>
        <v>3.3815999999999917</v>
      </c>
      <c r="G291" s="12">
        <v>2023</v>
      </c>
    </row>
    <row r="292" spans="1:7" x14ac:dyDescent="0.2">
      <c r="A292" s="18">
        <v>44925.490254629629</v>
      </c>
      <c r="B292" s="4">
        <v>1.73</v>
      </c>
      <c r="C292" s="4">
        <v>1.17</v>
      </c>
      <c r="D292" s="4">
        <f t="shared" si="13"/>
        <v>2.0240999999999998</v>
      </c>
      <c r="E292" s="4">
        <f t="shared" si="12"/>
        <v>329.16329999999994</v>
      </c>
      <c r="F292" s="4">
        <f t="shared" si="14"/>
        <v>3.3932999999999538</v>
      </c>
      <c r="G292" s="12">
        <v>2023</v>
      </c>
    </row>
    <row r="293" spans="1:7" x14ac:dyDescent="0.2">
      <c r="A293" s="18">
        <v>44925.494375000002</v>
      </c>
      <c r="B293" s="4">
        <v>1.74</v>
      </c>
      <c r="C293" s="4">
        <v>1.17</v>
      </c>
      <c r="D293" s="4">
        <f t="shared" si="13"/>
        <v>2.0358000000000001</v>
      </c>
      <c r="E293" s="4">
        <f t="shared" si="12"/>
        <v>329.17499999999995</v>
      </c>
      <c r="F293" s="4">
        <f t="shared" si="14"/>
        <v>3.4049999999999727</v>
      </c>
      <c r="G293" s="12">
        <v>2023</v>
      </c>
    </row>
    <row r="294" spans="1:7" x14ac:dyDescent="0.2">
      <c r="A294" s="18">
        <v>44925.498449074075</v>
      </c>
      <c r="B294" s="4">
        <v>1.75</v>
      </c>
      <c r="C294" s="4">
        <v>1.17</v>
      </c>
      <c r="D294" s="4">
        <f t="shared" si="13"/>
        <v>2.0474999999999999</v>
      </c>
      <c r="E294" s="4">
        <f t="shared" si="12"/>
        <v>329.18669999999997</v>
      </c>
      <c r="F294" s="4">
        <f t="shared" si="14"/>
        <v>3.4166999999999916</v>
      </c>
      <c r="G294" s="12">
        <v>2023</v>
      </c>
    </row>
    <row r="295" spans="1:7" x14ac:dyDescent="0.2">
      <c r="A295" s="18">
        <v>44925.503692129627</v>
      </c>
      <c r="B295" s="4">
        <v>1.76</v>
      </c>
      <c r="C295" s="4">
        <v>1.17</v>
      </c>
      <c r="D295" s="4">
        <f t="shared" si="13"/>
        <v>2.0591999999999997</v>
      </c>
      <c r="E295" s="4">
        <f t="shared" si="12"/>
        <v>329.19839999999994</v>
      </c>
      <c r="F295" s="4">
        <f t="shared" si="14"/>
        <v>3.4283999999999537</v>
      </c>
      <c r="G295" s="12">
        <v>2023</v>
      </c>
    </row>
    <row r="296" spans="1:7" x14ac:dyDescent="0.2">
      <c r="A296" s="18">
        <v>44925.50990740741</v>
      </c>
      <c r="B296" s="4">
        <v>1.77</v>
      </c>
      <c r="C296" s="4">
        <v>1.17</v>
      </c>
      <c r="D296" s="4">
        <f t="shared" si="13"/>
        <v>2.0709</v>
      </c>
      <c r="E296" s="4">
        <f t="shared" si="12"/>
        <v>329.21009999999995</v>
      </c>
      <c r="F296" s="4">
        <f t="shared" si="14"/>
        <v>3.4400999999999726</v>
      </c>
      <c r="G296" s="12">
        <v>2023</v>
      </c>
    </row>
    <row r="297" spans="1:7" x14ac:dyDescent="0.2">
      <c r="A297" s="18">
        <v>44925.513553240744</v>
      </c>
      <c r="B297" s="4">
        <v>1.78</v>
      </c>
      <c r="C297" s="4">
        <v>1.17</v>
      </c>
      <c r="D297" s="4">
        <f t="shared" si="13"/>
        <v>2.0825999999999998</v>
      </c>
      <c r="E297" s="4">
        <f t="shared" si="12"/>
        <v>329.22179999999997</v>
      </c>
      <c r="F297" s="4">
        <f t="shared" si="14"/>
        <v>3.4517999999999915</v>
      </c>
      <c r="G297" s="12">
        <v>2023</v>
      </c>
    </row>
    <row r="298" spans="1:7" x14ac:dyDescent="0.2">
      <c r="A298" s="18">
        <v>44925.516631944447</v>
      </c>
      <c r="B298" s="4">
        <v>1.79</v>
      </c>
      <c r="C298" s="4">
        <v>1.17</v>
      </c>
      <c r="D298" s="4">
        <f t="shared" si="13"/>
        <v>2.0943000000000001</v>
      </c>
      <c r="E298" s="4">
        <f t="shared" si="12"/>
        <v>329.23349999999994</v>
      </c>
      <c r="F298" s="4">
        <f t="shared" si="14"/>
        <v>3.4634999999999536</v>
      </c>
      <c r="G298" s="12">
        <v>2023</v>
      </c>
    </row>
    <row r="299" spans="1:7" x14ac:dyDescent="0.2">
      <c r="A299" s="18">
        <v>44925.520439814813</v>
      </c>
      <c r="B299" s="4">
        <v>1.8</v>
      </c>
      <c r="C299" s="4">
        <v>1.17</v>
      </c>
      <c r="D299" s="4">
        <f t="shared" si="13"/>
        <v>2.1059999999999999</v>
      </c>
      <c r="E299" s="4">
        <f t="shared" si="12"/>
        <v>329.24519999999995</v>
      </c>
      <c r="F299" s="4">
        <f t="shared" si="14"/>
        <v>3.4751999999999725</v>
      </c>
      <c r="G299" s="12">
        <v>2023</v>
      </c>
    </row>
    <row r="300" spans="1:7" x14ac:dyDescent="0.2">
      <c r="A300" s="18">
        <v>44925.524537037039</v>
      </c>
      <c r="B300" s="4">
        <v>1.81</v>
      </c>
      <c r="C300" s="4">
        <v>1.17</v>
      </c>
      <c r="D300" s="4">
        <f t="shared" si="13"/>
        <v>2.1177000000000001</v>
      </c>
      <c r="E300" s="4">
        <f t="shared" si="12"/>
        <v>329.25689999999997</v>
      </c>
      <c r="F300" s="4">
        <f t="shared" si="14"/>
        <v>3.4868999999999915</v>
      </c>
      <c r="G300" s="12">
        <v>2023</v>
      </c>
    </row>
    <row r="301" spans="1:7" x14ac:dyDescent="0.2">
      <c r="A301" s="18">
        <v>44925.529432870368</v>
      </c>
      <c r="B301" s="4">
        <v>1.82</v>
      </c>
      <c r="C301" s="4">
        <v>1.17</v>
      </c>
      <c r="D301" s="4">
        <f t="shared" si="13"/>
        <v>2.1294</v>
      </c>
      <c r="E301" s="4">
        <f t="shared" si="12"/>
        <v>329.26859999999994</v>
      </c>
      <c r="F301" s="4">
        <f t="shared" si="14"/>
        <v>3.4985999999999535</v>
      </c>
      <c r="G301" s="12">
        <v>2023</v>
      </c>
    </row>
    <row r="302" spans="1:7" x14ac:dyDescent="0.2">
      <c r="A302" s="18">
        <v>44925.534930555557</v>
      </c>
      <c r="B302" s="4">
        <v>1.83</v>
      </c>
      <c r="C302" s="4">
        <v>1.17</v>
      </c>
      <c r="D302" s="4">
        <f t="shared" si="13"/>
        <v>2.1410999999999998</v>
      </c>
      <c r="E302" s="4">
        <f t="shared" si="12"/>
        <v>329.28029999999995</v>
      </c>
      <c r="F302" s="4">
        <f t="shared" si="14"/>
        <v>3.5102999999999724</v>
      </c>
      <c r="G302" s="12">
        <v>2023</v>
      </c>
    </row>
    <row r="303" spans="1:7" x14ac:dyDescent="0.2">
      <c r="A303" s="18">
        <v>44925.540937500002</v>
      </c>
      <c r="B303" s="4">
        <v>1.84</v>
      </c>
      <c r="C303" s="4">
        <v>1.17</v>
      </c>
      <c r="D303" s="4">
        <f t="shared" si="13"/>
        <v>2.1528</v>
      </c>
      <c r="E303" s="4">
        <f t="shared" si="12"/>
        <v>329.29199999999997</v>
      </c>
      <c r="F303" s="4">
        <f t="shared" si="14"/>
        <v>3.5219999999999914</v>
      </c>
      <c r="G303" s="12">
        <v>2023</v>
      </c>
    </row>
    <row r="304" spans="1:7" x14ac:dyDescent="0.2">
      <c r="A304" s="18">
        <v>44925.54724537037</v>
      </c>
      <c r="B304" s="4">
        <v>1.85</v>
      </c>
      <c r="C304" s="4">
        <v>1.17</v>
      </c>
      <c r="D304" s="4">
        <f t="shared" si="13"/>
        <v>2.1644999999999999</v>
      </c>
      <c r="E304" s="4">
        <f t="shared" si="12"/>
        <v>329.30369999999994</v>
      </c>
      <c r="F304" s="4">
        <f t="shared" si="14"/>
        <v>3.5336999999999534</v>
      </c>
      <c r="G304" s="12">
        <v>2023</v>
      </c>
    </row>
    <row r="305" spans="1:7" x14ac:dyDescent="0.2">
      <c r="A305" s="18">
        <v>44925.552418981482</v>
      </c>
      <c r="B305" s="4">
        <v>1.86</v>
      </c>
      <c r="C305" s="4">
        <v>1.17</v>
      </c>
      <c r="D305" s="4">
        <f t="shared" si="13"/>
        <v>2.1762000000000001</v>
      </c>
      <c r="E305" s="4">
        <f t="shared" si="12"/>
        <v>329.31539999999995</v>
      </c>
      <c r="F305" s="4">
        <f t="shared" si="14"/>
        <v>3.5453999999999724</v>
      </c>
      <c r="G305" s="12">
        <v>2023</v>
      </c>
    </row>
    <row r="306" spans="1:7" x14ac:dyDescent="0.2">
      <c r="A306" s="18">
        <v>44925.558668981481</v>
      </c>
      <c r="B306" s="4">
        <v>1.87</v>
      </c>
      <c r="C306" s="4">
        <v>1.17</v>
      </c>
      <c r="D306" s="4">
        <f t="shared" si="13"/>
        <v>2.1879</v>
      </c>
      <c r="E306" s="4">
        <f t="shared" si="12"/>
        <v>329.32709999999997</v>
      </c>
      <c r="F306" s="4">
        <f t="shared" si="14"/>
        <v>3.5570999999999913</v>
      </c>
      <c r="G306" s="12">
        <v>2023</v>
      </c>
    </row>
    <row r="307" spans="1:7" x14ac:dyDescent="0.2">
      <c r="A307" s="18">
        <v>44925.565682870372</v>
      </c>
      <c r="B307" s="4">
        <v>1.88</v>
      </c>
      <c r="C307" s="4">
        <v>1.17</v>
      </c>
      <c r="D307" s="4">
        <f t="shared" si="13"/>
        <v>2.1995999999999998</v>
      </c>
      <c r="E307" s="4">
        <f t="shared" si="12"/>
        <v>329.33879999999994</v>
      </c>
      <c r="F307" s="4">
        <f t="shared" si="14"/>
        <v>3.5687999999999533</v>
      </c>
      <c r="G307" s="12">
        <v>2023</v>
      </c>
    </row>
    <row r="308" spans="1:7" x14ac:dyDescent="0.2">
      <c r="A308" s="18">
        <v>44925.571076388886</v>
      </c>
      <c r="B308" s="4">
        <v>1.89</v>
      </c>
      <c r="C308" s="4">
        <v>1.17</v>
      </c>
      <c r="D308" s="4">
        <f t="shared" si="13"/>
        <v>2.2112999999999996</v>
      </c>
      <c r="E308" s="4">
        <f t="shared" si="12"/>
        <v>329.35049999999995</v>
      </c>
      <c r="F308" s="4">
        <f t="shared" si="14"/>
        <v>3.5804999999999723</v>
      </c>
      <c r="G308" s="12">
        <v>2023</v>
      </c>
    </row>
    <row r="309" spans="1:7" x14ac:dyDescent="0.2">
      <c r="A309" s="18">
        <v>44925.578715277778</v>
      </c>
      <c r="B309" s="4">
        <v>1.9</v>
      </c>
      <c r="C309" s="4">
        <v>1.17</v>
      </c>
      <c r="D309" s="4">
        <f t="shared" si="13"/>
        <v>2.2229999999999999</v>
      </c>
      <c r="E309" s="4">
        <f t="shared" si="12"/>
        <v>329.36219999999997</v>
      </c>
      <c r="F309" s="4">
        <f t="shared" si="14"/>
        <v>3.5921999999999912</v>
      </c>
      <c r="G309" s="12">
        <v>2023</v>
      </c>
    </row>
    <row r="310" spans="1:7" x14ac:dyDescent="0.2">
      <c r="A310" s="18">
        <v>44925.588784722226</v>
      </c>
      <c r="B310" s="4">
        <v>1.91</v>
      </c>
      <c r="C310" s="4">
        <v>1.17</v>
      </c>
      <c r="D310" s="4">
        <f t="shared" si="13"/>
        <v>2.2346999999999997</v>
      </c>
      <c r="E310" s="4">
        <f t="shared" si="12"/>
        <v>329.37389999999994</v>
      </c>
      <c r="F310" s="4">
        <f t="shared" si="14"/>
        <v>3.6038999999999533</v>
      </c>
      <c r="G310" s="12">
        <v>2023</v>
      </c>
    </row>
    <row r="311" spans="1:7" x14ac:dyDescent="0.2">
      <c r="A311" s="18">
        <v>44925.607997685183</v>
      </c>
      <c r="B311" s="4">
        <v>1.92</v>
      </c>
      <c r="C311" s="4">
        <v>1.17</v>
      </c>
      <c r="D311" s="4">
        <f t="shared" si="13"/>
        <v>2.2464</v>
      </c>
      <c r="E311" s="4">
        <f t="shared" si="12"/>
        <v>329.38559999999995</v>
      </c>
      <c r="F311" s="4">
        <f t="shared" si="14"/>
        <v>3.6155999999999722</v>
      </c>
      <c r="G311" s="12">
        <v>2023</v>
      </c>
    </row>
    <row r="312" spans="1:7" x14ac:dyDescent="0.2">
      <c r="A312" s="18">
        <v>44927.247303240743</v>
      </c>
      <c r="B312" s="4">
        <v>1.93</v>
      </c>
      <c r="C312" s="4">
        <v>1.17</v>
      </c>
      <c r="D312" s="4">
        <f t="shared" si="13"/>
        <v>2.2580999999999998</v>
      </c>
      <c r="E312" s="4">
        <f t="shared" ref="E312:E375" si="15">D312+$E$118</f>
        <v>329.39729999999997</v>
      </c>
      <c r="F312" s="4">
        <f t="shared" si="14"/>
        <v>3.6272999999999911</v>
      </c>
      <c r="G312" s="12">
        <v>2023</v>
      </c>
    </row>
    <row r="313" spans="1:7" x14ac:dyDescent="0.2">
      <c r="A313" s="18">
        <v>44927.266261574077</v>
      </c>
      <c r="B313" s="4">
        <v>1.94</v>
      </c>
      <c r="C313" s="4">
        <v>1.17</v>
      </c>
      <c r="D313" s="4">
        <f t="shared" si="13"/>
        <v>2.2697999999999996</v>
      </c>
      <c r="E313" s="4">
        <f t="shared" si="15"/>
        <v>329.40899999999993</v>
      </c>
      <c r="F313" s="4">
        <f t="shared" si="14"/>
        <v>3.6389999999999532</v>
      </c>
      <c r="G313" s="12">
        <v>2023</v>
      </c>
    </row>
    <row r="314" spans="1:7" x14ac:dyDescent="0.2">
      <c r="A314" s="18">
        <v>44927.327696759261</v>
      </c>
      <c r="B314" s="4">
        <v>1.95</v>
      </c>
      <c r="C314" s="4">
        <v>1.17</v>
      </c>
      <c r="D314" s="4">
        <f t="shared" si="13"/>
        <v>2.2814999999999999</v>
      </c>
      <c r="E314" s="4">
        <f t="shared" si="15"/>
        <v>329.42069999999995</v>
      </c>
      <c r="F314" s="4">
        <f t="shared" si="14"/>
        <v>3.6506999999999721</v>
      </c>
      <c r="G314" s="12">
        <v>2023</v>
      </c>
    </row>
    <row r="315" spans="1:7" x14ac:dyDescent="0.2">
      <c r="A315" s="18">
        <v>44927.494375000002</v>
      </c>
      <c r="B315" s="4">
        <v>1.96</v>
      </c>
      <c r="C315" s="4">
        <v>1.17</v>
      </c>
      <c r="D315" s="4">
        <f t="shared" si="13"/>
        <v>2.2931999999999997</v>
      </c>
      <c r="E315" s="4">
        <f t="shared" si="15"/>
        <v>329.43239999999997</v>
      </c>
      <c r="F315" s="4">
        <f t="shared" si="14"/>
        <v>3.662399999999991</v>
      </c>
      <c r="G315" s="12">
        <v>2023</v>
      </c>
    </row>
    <row r="316" spans="1:7" x14ac:dyDescent="0.2">
      <c r="A316" s="18">
        <v>44927.499525462961</v>
      </c>
      <c r="B316" s="4">
        <v>1.97</v>
      </c>
      <c r="C316" s="4">
        <v>1.17</v>
      </c>
      <c r="D316" s="4">
        <f t="shared" si="13"/>
        <v>2.3048999999999999</v>
      </c>
      <c r="E316" s="4">
        <f t="shared" si="15"/>
        <v>329.44409999999993</v>
      </c>
      <c r="F316" s="4">
        <f t="shared" si="14"/>
        <v>3.6740999999999531</v>
      </c>
      <c r="G316" s="12">
        <v>2023</v>
      </c>
    </row>
    <row r="317" spans="1:7" x14ac:dyDescent="0.2">
      <c r="A317" s="18">
        <v>44927.502129629633</v>
      </c>
      <c r="B317" s="4">
        <v>1.98</v>
      </c>
      <c r="C317" s="4">
        <v>1.17</v>
      </c>
      <c r="D317" s="4">
        <f t="shared" si="13"/>
        <v>2.3165999999999998</v>
      </c>
      <c r="E317" s="4">
        <f t="shared" si="15"/>
        <v>329.45579999999995</v>
      </c>
      <c r="F317" s="4">
        <f t="shared" si="14"/>
        <v>3.685799999999972</v>
      </c>
      <c r="G317" s="12">
        <v>2023</v>
      </c>
    </row>
    <row r="318" spans="1:7" x14ac:dyDescent="0.2">
      <c r="A318" s="18">
        <v>44927.505567129629</v>
      </c>
      <c r="B318" s="4">
        <v>1.99</v>
      </c>
      <c r="C318" s="4">
        <v>1.17</v>
      </c>
      <c r="D318" s="4">
        <f t="shared" si="13"/>
        <v>2.3283</v>
      </c>
      <c r="E318" s="4">
        <f t="shared" si="15"/>
        <v>329.46749999999997</v>
      </c>
      <c r="F318" s="4">
        <f t="shared" si="14"/>
        <v>3.6974999999999909</v>
      </c>
      <c r="G318" s="12">
        <v>2023</v>
      </c>
    </row>
    <row r="319" spans="1:7" x14ac:dyDescent="0.2">
      <c r="A319" s="18">
        <v>44927.512557870374</v>
      </c>
      <c r="B319" s="4">
        <v>2</v>
      </c>
      <c r="C319" s="4">
        <v>1.17</v>
      </c>
      <c r="D319" s="4">
        <f t="shared" ref="D319:D382" si="16">B319*C319</f>
        <v>2.34</v>
      </c>
      <c r="E319" s="4">
        <f t="shared" si="15"/>
        <v>329.47919999999993</v>
      </c>
      <c r="F319" s="4">
        <f t="shared" si="14"/>
        <v>3.709199999999953</v>
      </c>
      <c r="G319" s="12">
        <v>2023</v>
      </c>
    </row>
    <row r="320" spans="1:7" x14ac:dyDescent="0.2">
      <c r="A320" s="18">
        <v>44927.620844907404</v>
      </c>
      <c r="B320" s="4">
        <v>2.0099999999999998</v>
      </c>
      <c r="C320" s="4">
        <v>1.17</v>
      </c>
      <c r="D320" s="4">
        <f t="shared" si="16"/>
        <v>2.3516999999999997</v>
      </c>
      <c r="E320" s="4">
        <f t="shared" si="15"/>
        <v>329.49089999999995</v>
      </c>
      <c r="F320" s="4">
        <f t="shared" si="14"/>
        <v>3.7208999999999719</v>
      </c>
      <c r="G320" s="12">
        <v>2023</v>
      </c>
    </row>
    <row r="321" spans="1:7" x14ac:dyDescent="0.2">
      <c r="A321" s="18">
        <v>44927.626400462963</v>
      </c>
      <c r="B321" s="4">
        <v>2.02</v>
      </c>
      <c r="C321" s="4">
        <v>1.17</v>
      </c>
      <c r="D321" s="4">
        <f t="shared" si="16"/>
        <v>2.3633999999999999</v>
      </c>
      <c r="E321" s="4">
        <f t="shared" si="15"/>
        <v>329.50259999999997</v>
      </c>
      <c r="F321" s="4">
        <f t="shared" si="14"/>
        <v>3.7325999999999908</v>
      </c>
      <c r="G321" s="12">
        <v>2023</v>
      </c>
    </row>
    <row r="322" spans="1:7" x14ac:dyDescent="0.2">
      <c r="A322" s="18">
        <v>44927.752523148149</v>
      </c>
      <c r="B322" s="4">
        <v>2.0299999999999998</v>
      </c>
      <c r="C322" s="4">
        <v>1.17</v>
      </c>
      <c r="D322" s="4">
        <f t="shared" si="16"/>
        <v>2.3750999999999998</v>
      </c>
      <c r="E322" s="4">
        <f t="shared" si="15"/>
        <v>329.51429999999993</v>
      </c>
      <c r="F322" s="4">
        <f t="shared" si="14"/>
        <v>3.7442999999999529</v>
      </c>
      <c r="G322" s="12">
        <v>2023</v>
      </c>
    </row>
    <row r="323" spans="1:7" x14ac:dyDescent="0.2">
      <c r="A323" s="18">
        <v>44927.771527777775</v>
      </c>
      <c r="B323" s="4">
        <v>2.04</v>
      </c>
      <c r="C323" s="4">
        <v>1.17</v>
      </c>
      <c r="D323" s="4">
        <f t="shared" si="16"/>
        <v>2.3868</v>
      </c>
      <c r="E323" s="4">
        <f t="shared" si="15"/>
        <v>329.52599999999995</v>
      </c>
      <c r="F323" s="4">
        <f t="shared" ref="F323:F386" si="17">E323-325.77</f>
        <v>3.7559999999999718</v>
      </c>
      <c r="G323" s="12">
        <v>2023</v>
      </c>
    </row>
    <row r="324" spans="1:7" x14ac:dyDescent="0.2">
      <c r="A324" s="18">
        <v>44928.473946759259</v>
      </c>
      <c r="B324" s="4">
        <v>2.0499999999999998</v>
      </c>
      <c r="C324" s="4">
        <v>1.17</v>
      </c>
      <c r="D324" s="4">
        <f t="shared" si="16"/>
        <v>2.3984999999999999</v>
      </c>
      <c r="E324" s="4">
        <f t="shared" si="15"/>
        <v>329.53769999999997</v>
      </c>
      <c r="F324" s="4">
        <f t="shared" si="17"/>
        <v>3.7676999999999907</v>
      </c>
      <c r="G324" s="12">
        <v>2023</v>
      </c>
    </row>
    <row r="325" spans="1:7" x14ac:dyDescent="0.2">
      <c r="A325" s="18">
        <v>44928.530370370368</v>
      </c>
      <c r="B325" s="4">
        <v>2.06</v>
      </c>
      <c r="C325" s="4">
        <v>1.17</v>
      </c>
      <c r="D325" s="4">
        <f t="shared" si="16"/>
        <v>2.4102000000000001</v>
      </c>
      <c r="E325" s="4">
        <f t="shared" si="15"/>
        <v>329.54939999999993</v>
      </c>
      <c r="F325" s="4">
        <f t="shared" si="17"/>
        <v>3.7793999999999528</v>
      </c>
      <c r="G325" s="12">
        <v>2023</v>
      </c>
    </row>
    <row r="326" spans="1:7" x14ac:dyDescent="0.2">
      <c r="A326" s="18">
        <v>44928.539270833331</v>
      </c>
      <c r="B326" s="4">
        <v>2.0699999999999998</v>
      </c>
      <c r="C326" s="4">
        <v>1.17</v>
      </c>
      <c r="D326" s="4">
        <f t="shared" si="16"/>
        <v>2.4218999999999995</v>
      </c>
      <c r="E326" s="4">
        <f t="shared" si="15"/>
        <v>329.56109999999995</v>
      </c>
      <c r="F326" s="4">
        <f t="shared" si="17"/>
        <v>3.7910999999999717</v>
      </c>
      <c r="G326" s="12">
        <v>2023</v>
      </c>
    </row>
    <row r="327" spans="1:7" x14ac:dyDescent="0.2">
      <c r="A327" s="18">
        <v>44929.496030092596</v>
      </c>
      <c r="B327" s="4">
        <v>2.08</v>
      </c>
      <c r="C327" s="4">
        <v>1.17</v>
      </c>
      <c r="D327" s="4">
        <f t="shared" si="16"/>
        <v>2.4335999999999998</v>
      </c>
      <c r="E327" s="4">
        <f t="shared" si="15"/>
        <v>329.57279999999997</v>
      </c>
      <c r="F327" s="4">
        <f t="shared" si="17"/>
        <v>3.8027999999999906</v>
      </c>
      <c r="G327" s="12">
        <v>2023</v>
      </c>
    </row>
    <row r="328" spans="1:7" x14ac:dyDescent="0.2">
      <c r="A328" s="18">
        <v>44929.504606481481</v>
      </c>
      <c r="B328" s="4">
        <v>2.09</v>
      </c>
      <c r="C328" s="4">
        <v>1.17</v>
      </c>
      <c r="D328" s="4">
        <f t="shared" si="16"/>
        <v>2.4452999999999996</v>
      </c>
      <c r="E328" s="4">
        <f t="shared" si="15"/>
        <v>329.58449999999993</v>
      </c>
      <c r="F328" s="4">
        <f t="shared" si="17"/>
        <v>3.8144999999999527</v>
      </c>
      <c r="G328" s="12">
        <v>2023</v>
      </c>
    </row>
    <row r="329" spans="1:7" x14ac:dyDescent="0.2">
      <c r="A329" s="18">
        <v>44929.504618055558</v>
      </c>
      <c r="B329" s="4">
        <v>2.1</v>
      </c>
      <c r="C329" s="4">
        <v>1.17</v>
      </c>
      <c r="D329" s="4">
        <f t="shared" si="16"/>
        <v>2.4569999999999999</v>
      </c>
      <c r="E329" s="4">
        <f t="shared" si="15"/>
        <v>329.59619999999995</v>
      </c>
      <c r="F329" s="4">
        <f t="shared" si="17"/>
        <v>3.8261999999999716</v>
      </c>
      <c r="G329" s="12">
        <v>2023</v>
      </c>
    </row>
    <row r="330" spans="1:7" x14ac:dyDescent="0.2">
      <c r="A330" s="18">
        <v>44929.517025462963</v>
      </c>
      <c r="B330" s="4">
        <v>2.11</v>
      </c>
      <c r="C330" s="4">
        <v>1.17</v>
      </c>
      <c r="D330" s="4">
        <f t="shared" si="16"/>
        <v>2.4686999999999997</v>
      </c>
      <c r="E330" s="4">
        <f t="shared" si="15"/>
        <v>329.60789999999997</v>
      </c>
      <c r="F330" s="4">
        <f t="shared" si="17"/>
        <v>3.8378999999999905</v>
      </c>
      <c r="G330" s="12">
        <v>2023</v>
      </c>
    </row>
    <row r="331" spans="1:7" x14ac:dyDescent="0.2">
      <c r="A331" s="18">
        <v>44929.523379629631</v>
      </c>
      <c r="B331" s="4">
        <v>2.12</v>
      </c>
      <c r="C331" s="4">
        <v>1.17</v>
      </c>
      <c r="D331" s="4">
        <f t="shared" si="16"/>
        <v>2.4803999999999999</v>
      </c>
      <c r="E331" s="4">
        <f t="shared" si="15"/>
        <v>329.61959999999993</v>
      </c>
      <c r="F331" s="4">
        <f t="shared" si="17"/>
        <v>3.8495999999999526</v>
      </c>
      <c r="G331" s="12">
        <v>2023</v>
      </c>
    </row>
    <row r="332" spans="1:7" x14ac:dyDescent="0.2">
      <c r="A332" s="18">
        <v>44929.532939814817</v>
      </c>
      <c r="B332" s="4">
        <v>2.13</v>
      </c>
      <c r="C332" s="4">
        <v>1.17</v>
      </c>
      <c r="D332" s="4">
        <f t="shared" si="16"/>
        <v>2.4920999999999998</v>
      </c>
      <c r="E332" s="4">
        <f t="shared" si="15"/>
        <v>329.63129999999995</v>
      </c>
      <c r="F332" s="4">
        <f t="shared" si="17"/>
        <v>3.8612999999999715</v>
      </c>
      <c r="G332" s="12">
        <v>2023</v>
      </c>
    </row>
    <row r="333" spans="1:7" x14ac:dyDescent="0.2">
      <c r="A333" s="18">
        <v>44929.542719907404</v>
      </c>
      <c r="B333" s="4">
        <v>2.14</v>
      </c>
      <c r="C333" s="4">
        <v>1.17</v>
      </c>
      <c r="D333" s="4">
        <f t="shared" si="16"/>
        <v>2.5038</v>
      </c>
      <c r="E333" s="4">
        <f t="shared" si="15"/>
        <v>329.64299999999997</v>
      </c>
      <c r="F333" s="4">
        <f t="shared" si="17"/>
        <v>3.8729999999999905</v>
      </c>
      <c r="G333" s="12">
        <v>2023</v>
      </c>
    </row>
    <row r="334" spans="1:7" x14ac:dyDescent="0.2">
      <c r="A334" s="18">
        <v>44929.562800925924</v>
      </c>
      <c r="B334" s="4">
        <v>2.15</v>
      </c>
      <c r="C334" s="4">
        <v>1.17</v>
      </c>
      <c r="D334" s="4">
        <f t="shared" si="16"/>
        <v>2.5154999999999998</v>
      </c>
      <c r="E334" s="4">
        <f t="shared" si="15"/>
        <v>329.65469999999993</v>
      </c>
      <c r="F334" s="4">
        <f t="shared" si="17"/>
        <v>3.8846999999999525</v>
      </c>
      <c r="G334" s="12">
        <v>2023</v>
      </c>
    </row>
    <row r="335" spans="1:7" x14ac:dyDescent="0.2">
      <c r="A335" s="18">
        <v>44929.573703703703</v>
      </c>
      <c r="B335" s="4">
        <v>2.16</v>
      </c>
      <c r="C335" s="4">
        <v>1.17</v>
      </c>
      <c r="D335" s="4">
        <f t="shared" si="16"/>
        <v>2.5272000000000001</v>
      </c>
      <c r="E335" s="4">
        <f t="shared" si="15"/>
        <v>329.66639999999995</v>
      </c>
      <c r="F335" s="4">
        <f t="shared" si="17"/>
        <v>3.8963999999999714</v>
      </c>
      <c r="G335" s="12">
        <v>2023</v>
      </c>
    </row>
    <row r="336" spans="1:7" x14ac:dyDescent="0.2">
      <c r="A336" s="18">
        <v>44929.591168981482</v>
      </c>
      <c r="B336" s="4">
        <v>2.17</v>
      </c>
      <c r="C336" s="4">
        <v>1.17</v>
      </c>
      <c r="D336" s="4">
        <f t="shared" si="16"/>
        <v>2.5388999999999999</v>
      </c>
      <c r="E336" s="4">
        <f t="shared" si="15"/>
        <v>329.67809999999997</v>
      </c>
      <c r="F336" s="4">
        <f t="shared" si="17"/>
        <v>3.9080999999999904</v>
      </c>
      <c r="G336" s="12">
        <v>2023</v>
      </c>
    </row>
    <row r="337" spans="1:7" x14ac:dyDescent="0.2">
      <c r="A337" s="18">
        <v>44929.62395833333</v>
      </c>
      <c r="B337" s="4">
        <v>2.1800000000000002</v>
      </c>
      <c r="C337" s="4">
        <v>1.17</v>
      </c>
      <c r="D337" s="4">
        <f t="shared" si="16"/>
        <v>2.5506000000000002</v>
      </c>
      <c r="E337" s="4">
        <f t="shared" si="15"/>
        <v>329.68979999999993</v>
      </c>
      <c r="F337" s="4">
        <f t="shared" si="17"/>
        <v>3.9197999999999524</v>
      </c>
      <c r="G337" s="12">
        <v>2023</v>
      </c>
    </row>
    <row r="338" spans="1:7" x14ac:dyDescent="0.2">
      <c r="A338" s="18">
        <v>44930.454062500001</v>
      </c>
      <c r="B338" s="4">
        <v>2.19</v>
      </c>
      <c r="C338" s="4">
        <v>1.17</v>
      </c>
      <c r="D338" s="4">
        <f t="shared" si="16"/>
        <v>2.5622999999999996</v>
      </c>
      <c r="E338" s="4">
        <f t="shared" si="15"/>
        <v>329.70149999999995</v>
      </c>
      <c r="F338" s="4">
        <f t="shared" si="17"/>
        <v>3.9314999999999714</v>
      </c>
      <c r="G338" s="12">
        <v>2023</v>
      </c>
    </row>
    <row r="339" spans="1:7" x14ac:dyDescent="0.2">
      <c r="A339" s="18">
        <v>44932.450960648152</v>
      </c>
      <c r="B339" s="4">
        <v>2.2000000000000002</v>
      </c>
      <c r="C339" s="4">
        <v>1.17</v>
      </c>
      <c r="D339" s="4">
        <f t="shared" si="16"/>
        <v>2.5739999999999998</v>
      </c>
      <c r="E339" s="4">
        <f t="shared" si="15"/>
        <v>329.71319999999997</v>
      </c>
      <c r="F339" s="4">
        <f t="shared" si="17"/>
        <v>3.9431999999999903</v>
      </c>
      <c r="G339" s="12">
        <v>2023</v>
      </c>
    </row>
    <row r="340" spans="1:7" x14ac:dyDescent="0.2">
      <c r="A340" s="18">
        <v>44932.466782407406</v>
      </c>
      <c r="B340" s="4">
        <v>2.21</v>
      </c>
      <c r="C340" s="4">
        <v>1.17</v>
      </c>
      <c r="D340" s="4">
        <f t="shared" si="16"/>
        <v>2.5856999999999997</v>
      </c>
      <c r="E340" s="4">
        <f t="shared" si="15"/>
        <v>329.72489999999993</v>
      </c>
      <c r="F340" s="4">
        <f t="shared" si="17"/>
        <v>3.9548999999999523</v>
      </c>
      <c r="G340" s="12">
        <v>2023</v>
      </c>
    </row>
    <row r="341" spans="1:7" x14ac:dyDescent="0.2">
      <c r="A341" s="18">
        <v>44932.473657407405</v>
      </c>
      <c r="B341" s="4">
        <v>2.2200000000000002</v>
      </c>
      <c r="C341" s="4">
        <v>1.17</v>
      </c>
      <c r="D341" s="4">
        <f t="shared" si="16"/>
        <v>2.5973999999999999</v>
      </c>
      <c r="E341" s="4">
        <f t="shared" si="15"/>
        <v>329.73659999999995</v>
      </c>
      <c r="F341" s="4">
        <f t="shared" si="17"/>
        <v>3.9665999999999713</v>
      </c>
      <c r="G341" s="12">
        <v>2023</v>
      </c>
    </row>
    <row r="342" spans="1:7" x14ac:dyDescent="0.2">
      <c r="A342" s="18">
        <v>44932.482453703706</v>
      </c>
      <c r="B342" s="4">
        <v>2.23</v>
      </c>
      <c r="C342" s="4">
        <v>1.17</v>
      </c>
      <c r="D342" s="4">
        <f t="shared" si="16"/>
        <v>2.6090999999999998</v>
      </c>
      <c r="E342" s="4">
        <f t="shared" si="15"/>
        <v>329.74829999999997</v>
      </c>
      <c r="F342" s="4">
        <f t="shared" si="17"/>
        <v>3.9782999999999902</v>
      </c>
      <c r="G342" s="12">
        <v>2023</v>
      </c>
    </row>
    <row r="343" spans="1:7" x14ac:dyDescent="0.2">
      <c r="A343" s="18">
        <v>44932.497523148151</v>
      </c>
      <c r="B343" s="4">
        <v>2.2400000000000002</v>
      </c>
      <c r="C343" s="4">
        <v>1.17</v>
      </c>
      <c r="D343" s="4">
        <f t="shared" si="16"/>
        <v>2.6208</v>
      </c>
      <c r="E343" s="4">
        <f t="shared" si="15"/>
        <v>329.75999999999993</v>
      </c>
      <c r="F343" s="4">
        <f t="shared" si="17"/>
        <v>3.9899999999999523</v>
      </c>
      <c r="G343" s="12">
        <v>2023</v>
      </c>
    </row>
    <row r="344" spans="1:7" x14ac:dyDescent="0.2">
      <c r="A344" s="18">
        <v>44932.515763888892</v>
      </c>
      <c r="B344" s="4">
        <v>2.25</v>
      </c>
      <c r="C344" s="4">
        <v>1.17</v>
      </c>
      <c r="D344" s="4">
        <f t="shared" si="16"/>
        <v>2.6324999999999998</v>
      </c>
      <c r="E344" s="4">
        <f t="shared" si="15"/>
        <v>329.77169999999995</v>
      </c>
      <c r="F344" s="4">
        <f t="shared" si="17"/>
        <v>4.0016999999999712</v>
      </c>
      <c r="G344" s="12">
        <v>2023</v>
      </c>
    </row>
    <row r="345" spans="1:7" x14ac:dyDescent="0.2">
      <c r="A345" s="18">
        <v>44932.533113425925</v>
      </c>
      <c r="B345" s="4">
        <v>2.2599999999999998</v>
      </c>
      <c r="C345" s="4">
        <v>1.17</v>
      </c>
      <c r="D345" s="4">
        <f t="shared" si="16"/>
        <v>2.6441999999999997</v>
      </c>
      <c r="E345" s="4">
        <f t="shared" si="15"/>
        <v>329.78339999999997</v>
      </c>
      <c r="F345" s="4">
        <f t="shared" si="17"/>
        <v>4.0133999999999901</v>
      </c>
      <c r="G345" s="12">
        <v>2023</v>
      </c>
    </row>
    <row r="346" spans="1:7" x14ac:dyDescent="0.2">
      <c r="A346" s="18">
        <v>44932.538935185185</v>
      </c>
      <c r="B346" s="4">
        <v>2.27</v>
      </c>
      <c r="C346" s="4">
        <v>1.17</v>
      </c>
      <c r="D346" s="4">
        <f t="shared" si="16"/>
        <v>2.6558999999999999</v>
      </c>
      <c r="E346" s="4">
        <f t="shared" si="15"/>
        <v>329.79509999999993</v>
      </c>
      <c r="F346" s="4">
        <f t="shared" si="17"/>
        <v>4.0250999999999522</v>
      </c>
      <c r="G346" s="12">
        <v>2023</v>
      </c>
    </row>
    <row r="347" spans="1:7" x14ac:dyDescent="0.2">
      <c r="A347" s="18">
        <v>44932.543252314812</v>
      </c>
      <c r="B347" s="4">
        <v>2.2799999999999998</v>
      </c>
      <c r="C347" s="4">
        <v>1.17</v>
      </c>
      <c r="D347" s="4">
        <f t="shared" si="16"/>
        <v>2.6675999999999997</v>
      </c>
      <c r="E347" s="4">
        <f t="shared" si="15"/>
        <v>329.80679999999995</v>
      </c>
      <c r="F347" s="4">
        <f t="shared" si="17"/>
        <v>4.0367999999999711</v>
      </c>
      <c r="G347" s="12">
        <v>2023</v>
      </c>
    </row>
    <row r="348" spans="1:7" x14ac:dyDescent="0.2">
      <c r="A348" s="18">
        <v>44932.54760416667</v>
      </c>
      <c r="B348" s="4">
        <v>2.29</v>
      </c>
      <c r="C348" s="4">
        <v>1.17</v>
      </c>
      <c r="D348" s="4">
        <f t="shared" si="16"/>
        <v>2.6793</v>
      </c>
      <c r="E348" s="4">
        <f t="shared" si="15"/>
        <v>329.81849999999997</v>
      </c>
      <c r="F348" s="4">
        <f t="shared" si="17"/>
        <v>4.04849999999999</v>
      </c>
      <c r="G348" s="12">
        <v>2023</v>
      </c>
    </row>
    <row r="349" spans="1:7" x14ac:dyDescent="0.2">
      <c r="A349" s="18">
        <v>44932.553333333337</v>
      </c>
      <c r="B349" s="4">
        <v>2.2999999999999998</v>
      </c>
      <c r="C349" s="4">
        <v>1.17</v>
      </c>
      <c r="D349" s="4">
        <f t="shared" si="16"/>
        <v>2.6909999999999998</v>
      </c>
      <c r="E349" s="4">
        <f t="shared" si="15"/>
        <v>329.83019999999993</v>
      </c>
      <c r="F349" s="4">
        <f t="shared" si="17"/>
        <v>4.0601999999999521</v>
      </c>
      <c r="G349" s="12">
        <v>2023</v>
      </c>
    </row>
    <row r="350" spans="1:7" x14ac:dyDescent="0.2">
      <c r="A350" s="18">
        <v>44932.560844907406</v>
      </c>
      <c r="B350" s="4">
        <v>2.31</v>
      </c>
      <c r="C350" s="4">
        <v>1.17</v>
      </c>
      <c r="D350" s="4">
        <f t="shared" si="16"/>
        <v>2.7027000000000001</v>
      </c>
      <c r="E350" s="4">
        <f t="shared" si="15"/>
        <v>329.84189999999995</v>
      </c>
      <c r="F350" s="4">
        <f t="shared" si="17"/>
        <v>4.071899999999971</v>
      </c>
      <c r="G350" s="12">
        <v>2023</v>
      </c>
    </row>
    <row r="351" spans="1:7" x14ac:dyDescent="0.2">
      <c r="A351" s="18">
        <v>44932.568055555559</v>
      </c>
      <c r="B351" s="4">
        <v>2.3199999999999998</v>
      </c>
      <c r="C351" s="4">
        <v>1.17</v>
      </c>
      <c r="D351" s="4">
        <f t="shared" si="16"/>
        <v>2.7143999999999995</v>
      </c>
      <c r="E351" s="4">
        <f t="shared" si="15"/>
        <v>329.85359999999997</v>
      </c>
      <c r="F351" s="4">
        <f t="shared" si="17"/>
        <v>4.0835999999999899</v>
      </c>
      <c r="G351" s="12">
        <v>2023</v>
      </c>
    </row>
    <row r="352" spans="1:7" x14ac:dyDescent="0.2">
      <c r="A352" s="18">
        <v>44932.580659722225</v>
      </c>
      <c r="B352" s="4">
        <v>2.33</v>
      </c>
      <c r="C352" s="4">
        <v>1.17</v>
      </c>
      <c r="D352" s="4">
        <f t="shared" si="16"/>
        <v>2.7260999999999997</v>
      </c>
      <c r="E352" s="4">
        <f t="shared" si="15"/>
        <v>329.86529999999993</v>
      </c>
      <c r="F352" s="4">
        <f t="shared" si="17"/>
        <v>4.095299999999952</v>
      </c>
      <c r="G352" s="12">
        <v>2023</v>
      </c>
    </row>
    <row r="353" spans="1:7" x14ac:dyDescent="0.2">
      <c r="A353" s="18">
        <v>44932.643750000003</v>
      </c>
      <c r="B353" s="4">
        <v>2.34</v>
      </c>
      <c r="C353" s="4">
        <v>1.17</v>
      </c>
      <c r="D353" s="4">
        <f t="shared" si="16"/>
        <v>2.7377999999999996</v>
      </c>
      <c r="E353" s="4">
        <f t="shared" si="15"/>
        <v>329.87699999999995</v>
      </c>
      <c r="F353" s="4">
        <f t="shared" si="17"/>
        <v>4.1069999999999709</v>
      </c>
      <c r="G353" s="12">
        <v>2023</v>
      </c>
    </row>
    <row r="354" spans="1:7" x14ac:dyDescent="0.2">
      <c r="A354" s="18">
        <v>44936.11178240741</v>
      </c>
      <c r="B354" s="4">
        <v>2.35</v>
      </c>
      <c r="C354" s="4">
        <v>1.17</v>
      </c>
      <c r="D354" s="4">
        <f t="shared" si="16"/>
        <v>2.7494999999999998</v>
      </c>
      <c r="E354" s="4">
        <f t="shared" si="15"/>
        <v>329.88869999999997</v>
      </c>
      <c r="F354" s="4">
        <f t="shared" si="17"/>
        <v>4.1186999999999898</v>
      </c>
      <c r="G354" s="12">
        <v>2023</v>
      </c>
    </row>
    <row r="355" spans="1:7" x14ac:dyDescent="0.2">
      <c r="A355" s="18">
        <v>44936.324976851851</v>
      </c>
      <c r="B355" s="4">
        <v>2.36</v>
      </c>
      <c r="C355" s="4">
        <v>1.17</v>
      </c>
      <c r="D355" s="4">
        <f t="shared" si="16"/>
        <v>2.7611999999999997</v>
      </c>
      <c r="E355" s="4">
        <f t="shared" si="15"/>
        <v>329.90039999999993</v>
      </c>
      <c r="F355" s="4">
        <f t="shared" si="17"/>
        <v>4.1303999999999519</v>
      </c>
      <c r="G355" s="12">
        <v>2023</v>
      </c>
    </row>
    <row r="356" spans="1:7" x14ac:dyDescent="0.2">
      <c r="A356" s="18">
        <v>44937.517939814818</v>
      </c>
      <c r="B356" s="4">
        <v>2.37</v>
      </c>
      <c r="C356" s="4">
        <v>1.17</v>
      </c>
      <c r="D356" s="4">
        <f t="shared" si="16"/>
        <v>2.7728999999999999</v>
      </c>
      <c r="E356" s="4">
        <f t="shared" si="15"/>
        <v>329.91209999999995</v>
      </c>
      <c r="F356" s="4">
        <f t="shared" si="17"/>
        <v>4.1420999999999708</v>
      </c>
      <c r="G356" s="12">
        <v>2023</v>
      </c>
    </row>
    <row r="357" spans="1:7" x14ac:dyDescent="0.2">
      <c r="A357" s="18">
        <v>44937.520624999997</v>
      </c>
      <c r="B357" s="4">
        <v>2.38</v>
      </c>
      <c r="C357" s="4">
        <v>1.17</v>
      </c>
      <c r="D357" s="4">
        <f t="shared" si="16"/>
        <v>2.7845999999999997</v>
      </c>
      <c r="E357" s="4">
        <f t="shared" si="15"/>
        <v>329.92379999999997</v>
      </c>
      <c r="F357" s="4">
        <f t="shared" si="17"/>
        <v>4.1537999999999897</v>
      </c>
      <c r="G357" s="12">
        <v>2023</v>
      </c>
    </row>
    <row r="358" spans="1:7" x14ac:dyDescent="0.2">
      <c r="A358" s="18">
        <v>44937.522939814815</v>
      </c>
      <c r="B358" s="4">
        <v>2.39</v>
      </c>
      <c r="C358" s="4">
        <v>1.17</v>
      </c>
      <c r="D358" s="4">
        <f t="shared" si="16"/>
        <v>2.7963</v>
      </c>
      <c r="E358" s="4">
        <f t="shared" si="15"/>
        <v>329.93549999999993</v>
      </c>
      <c r="F358" s="4">
        <f t="shared" si="17"/>
        <v>4.1654999999999518</v>
      </c>
      <c r="G358" s="12">
        <v>2023</v>
      </c>
    </row>
    <row r="359" spans="1:7" x14ac:dyDescent="0.2">
      <c r="A359" s="18">
        <v>44937.525706018518</v>
      </c>
      <c r="B359" s="4">
        <v>2.4</v>
      </c>
      <c r="C359" s="4">
        <v>1.17</v>
      </c>
      <c r="D359" s="4">
        <f t="shared" si="16"/>
        <v>2.8079999999999998</v>
      </c>
      <c r="E359" s="4">
        <f t="shared" si="15"/>
        <v>329.94719999999995</v>
      </c>
      <c r="F359" s="4">
        <f t="shared" si="17"/>
        <v>4.1771999999999707</v>
      </c>
      <c r="G359" s="12">
        <v>2023</v>
      </c>
    </row>
    <row r="360" spans="1:7" x14ac:dyDescent="0.2">
      <c r="A360" s="18">
        <v>44937.529016203705</v>
      </c>
      <c r="B360" s="4">
        <v>2.41</v>
      </c>
      <c r="C360" s="4">
        <v>1.17</v>
      </c>
      <c r="D360" s="4">
        <f t="shared" si="16"/>
        <v>2.8197000000000001</v>
      </c>
      <c r="E360" s="4">
        <f t="shared" si="15"/>
        <v>329.95889999999997</v>
      </c>
      <c r="F360" s="4">
        <f t="shared" si="17"/>
        <v>4.1888999999999896</v>
      </c>
      <c r="G360" s="12">
        <v>2023</v>
      </c>
    </row>
    <row r="361" spans="1:7" x14ac:dyDescent="0.2">
      <c r="A361" s="18">
        <v>44937.532905092594</v>
      </c>
      <c r="B361" s="4">
        <v>2.42</v>
      </c>
      <c r="C361" s="4">
        <v>1.17</v>
      </c>
      <c r="D361" s="4">
        <f t="shared" si="16"/>
        <v>2.8313999999999999</v>
      </c>
      <c r="E361" s="4">
        <f t="shared" si="15"/>
        <v>329.97059999999993</v>
      </c>
      <c r="F361" s="4">
        <f t="shared" si="17"/>
        <v>4.2005999999999517</v>
      </c>
      <c r="G361" s="12">
        <v>2023</v>
      </c>
    </row>
    <row r="362" spans="1:7" x14ac:dyDescent="0.2">
      <c r="A362" s="18">
        <v>44937.537210648145</v>
      </c>
      <c r="B362" s="4">
        <v>2.4300000000000002</v>
      </c>
      <c r="C362" s="4">
        <v>1.17</v>
      </c>
      <c r="D362" s="4">
        <f t="shared" si="16"/>
        <v>2.8431000000000002</v>
      </c>
      <c r="E362" s="4">
        <f t="shared" si="15"/>
        <v>329.98229999999995</v>
      </c>
      <c r="F362" s="4">
        <f t="shared" si="17"/>
        <v>4.2122999999999706</v>
      </c>
      <c r="G362" s="12">
        <v>2023</v>
      </c>
    </row>
    <row r="363" spans="1:7" x14ac:dyDescent="0.2">
      <c r="A363" s="18">
        <v>44937.541678240741</v>
      </c>
      <c r="B363" s="4">
        <v>2.44</v>
      </c>
      <c r="C363" s="4">
        <v>1.17</v>
      </c>
      <c r="D363" s="4">
        <f t="shared" si="16"/>
        <v>2.8547999999999996</v>
      </c>
      <c r="E363" s="4">
        <f t="shared" si="15"/>
        <v>329.99399999999997</v>
      </c>
      <c r="F363" s="4">
        <f t="shared" si="17"/>
        <v>4.2239999999999895</v>
      </c>
      <c r="G363" s="12">
        <v>2023</v>
      </c>
    </row>
    <row r="364" spans="1:7" x14ac:dyDescent="0.2">
      <c r="A364" s="18">
        <v>44937.546597222223</v>
      </c>
      <c r="B364" s="4">
        <v>2.4500000000000002</v>
      </c>
      <c r="C364" s="4">
        <v>1.17</v>
      </c>
      <c r="D364" s="4">
        <f t="shared" si="16"/>
        <v>2.8664999999999998</v>
      </c>
      <c r="E364" s="4">
        <f t="shared" si="15"/>
        <v>330.00569999999993</v>
      </c>
      <c r="F364" s="4">
        <f t="shared" si="17"/>
        <v>4.2356999999999516</v>
      </c>
      <c r="G364" s="12">
        <v>2023</v>
      </c>
    </row>
    <row r="365" spans="1:7" x14ac:dyDescent="0.2">
      <c r="A365" s="18">
        <v>44937.553159722222</v>
      </c>
      <c r="B365" s="4">
        <v>2.46</v>
      </c>
      <c r="C365" s="4">
        <v>1.17</v>
      </c>
      <c r="D365" s="4">
        <f t="shared" si="16"/>
        <v>2.8781999999999996</v>
      </c>
      <c r="E365" s="4">
        <f t="shared" si="15"/>
        <v>330.01739999999995</v>
      </c>
      <c r="F365" s="4">
        <f t="shared" si="17"/>
        <v>4.2473999999999705</v>
      </c>
      <c r="G365" s="12">
        <v>2023</v>
      </c>
    </row>
    <row r="366" spans="1:7" x14ac:dyDescent="0.2">
      <c r="A366" s="18">
        <v>44937.559837962966</v>
      </c>
      <c r="B366" s="4">
        <v>2.4700000000000002</v>
      </c>
      <c r="C366" s="4">
        <v>1.17</v>
      </c>
      <c r="D366" s="4">
        <f t="shared" si="16"/>
        <v>2.8898999999999999</v>
      </c>
      <c r="E366" s="4">
        <f t="shared" si="15"/>
        <v>330.02909999999997</v>
      </c>
      <c r="F366" s="4">
        <f t="shared" si="17"/>
        <v>4.2590999999999894</v>
      </c>
      <c r="G366" s="12">
        <v>2023</v>
      </c>
    </row>
    <row r="367" spans="1:7" x14ac:dyDescent="0.2">
      <c r="A367" s="18">
        <v>44937.568449074075</v>
      </c>
      <c r="B367" s="4">
        <v>2.48</v>
      </c>
      <c r="C367" s="4">
        <v>1.17</v>
      </c>
      <c r="D367" s="4">
        <f t="shared" si="16"/>
        <v>2.9015999999999997</v>
      </c>
      <c r="E367" s="4">
        <f t="shared" si="15"/>
        <v>330.04079999999993</v>
      </c>
      <c r="F367" s="4">
        <f t="shared" si="17"/>
        <v>4.2707999999999515</v>
      </c>
      <c r="G367" s="12">
        <v>2023</v>
      </c>
    </row>
    <row r="368" spans="1:7" x14ac:dyDescent="0.2">
      <c r="A368" s="18">
        <v>44937.578819444447</v>
      </c>
      <c r="B368" s="4">
        <v>2.4900000000000002</v>
      </c>
      <c r="C368" s="4">
        <v>1.17</v>
      </c>
      <c r="D368" s="4">
        <f t="shared" si="16"/>
        <v>2.9133</v>
      </c>
      <c r="E368" s="4">
        <f t="shared" si="15"/>
        <v>330.05249999999995</v>
      </c>
      <c r="F368" s="4">
        <f t="shared" si="17"/>
        <v>4.2824999999999704</v>
      </c>
      <c r="G368" s="12">
        <v>2023</v>
      </c>
    </row>
    <row r="369" spans="1:7" x14ac:dyDescent="0.2">
      <c r="A369" s="18">
        <v>44937.587453703702</v>
      </c>
      <c r="B369" s="4">
        <v>2.5</v>
      </c>
      <c r="C369" s="4">
        <v>1.17</v>
      </c>
      <c r="D369" s="4">
        <f t="shared" si="16"/>
        <v>2.9249999999999998</v>
      </c>
      <c r="E369" s="4">
        <f t="shared" si="15"/>
        <v>330.06419999999997</v>
      </c>
      <c r="F369" s="4">
        <f t="shared" si="17"/>
        <v>4.2941999999999894</v>
      </c>
      <c r="G369" s="12">
        <v>2023</v>
      </c>
    </row>
    <row r="370" spans="1:7" x14ac:dyDescent="0.2">
      <c r="A370" s="18">
        <v>44937.595567129632</v>
      </c>
      <c r="B370" s="4">
        <v>2.5099999999999998</v>
      </c>
      <c r="C370" s="4">
        <v>1.17</v>
      </c>
      <c r="D370" s="4">
        <f t="shared" si="16"/>
        <v>2.9366999999999996</v>
      </c>
      <c r="E370" s="4">
        <f t="shared" si="15"/>
        <v>330.07589999999993</v>
      </c>
      <c r="F370" s="4">
        <f t="shared" si="17"/>
        <v>4.3058999999999514</v>
      </c>
      <c r="G370" s="12">
        <v>2023</v>
      </c>
    </row>
    <row r="371" spans="1:7" x14ac:dyDescent="0.2">
      <c r="A371" s="18">
        <v>44937.604062500002</v>
      </c>
      <c r="B371" s="4">
        <v>2.52</v>
      </c>
      <c r="C371" s="4">
        <v>1.17</v>
      </c>
      <c r="D371" s="4">
        <f t="shared" si="16"/>
        <v>2.9483999999999999</v>
      </c>
      <c r="E371" s="4">
        <f t="shared" si="15"/>
        <v>330.08759999999995</v>
      </c>
      <c r="F371" s="4">
        <f t="shared" si="17"/>
        <v>4.3175999999999704</v>
      </c>
      <c r="G371" s="12">
        <v>2023</v>
      </c>
    </row>
    <row r="372" spans="1:7" x14ac:dyDescent="0.2">
      <c r="A372" s="18">
        <v>44937.612245370372</v>
      </c>
      <c r="B372" s="4">
        <v>2.5299999999999998</v>
      </c>
      <c r="C372" s="4">
        <v>1.17</v>
      </c>
      <c r="D372" s="4">
        <f t="shared" si="16"/>
        <v>2.9600999999999997</v>
      </c>
      <c r="E372" s="4">
        <f t="shared" si="15"/>
        <v>330.09929999999997</v>
      </c>
      <c r="F372" s="4">
        <f t="shared" si="17"/>
        <v>4.3292999999999893</v>
      </c>
      <c r="G372" s="12">
        <v>2023</v>
      </c>
    </row>
    <row r="373" spans="1:7" x14ac:dyDescent="0.2">
      <c r="A373" s="18">
        <v>44937.620266203703</v>
      </c>
      <c r="B373" s="4">
        <v>2.54</v>
      </c>
      <c r="C373" s="4">
        <v>1.17</v>
      </c>
      <c r="D373" s="4">
        <f t="shared" si="16"/>
        <v>2.9718</v>
      </c>
      <c r="E373" s="4">
        <f t="shared" si="15"/>
        <v>330.11099999999993</v>
      </c>
      <c r="F373" s="4">
        <f t="shared" si="17"/>
        <v>4.3409999999999513</v>
      </c>
      <c r="G373" s="12">
        <v>2023</v>
      </c>
    </row>
    <row r="374" spans="1:7" x14ac:dyDescent="0.2">
      <c r="A374" s="18">
        <v>44937.628668981481</v>
      </c>
      <c r="B374" s="4">
        <v>2.5499999999999998</v>
      </c>
      <c r="C374" s="4">
        <v>1.17</v>
      </c>
      <c r="D374" s="4">
        <f t="shared" si="16"/>
        <v>2.9834999999999998</v>
      </c>
      <c r="E374" s="4">
        <f t="shared" si="15"/>
        <v>330.12269999999995</v>
      </c>
      <c r="F374" s="4">
        <f t="shared" si="17"/>
        <v>4.3526999999999703</v>
      </c>
      <c r="G374" s="12">
        <v>2023</v>
      </c>
    </row>
    <row r="375" spans="1:7" x14ac:dyDescent="0.2">
      <c r="A375" s="18">
        <v>44937.636666666665</v>
      </c>
      <c r="B375" s="4">
        <v>2.56</v>
      </c>
      <c r="C375" s="4">
        <v>1.17</v>
      </c>
      <c r="D375" s="4">
        <f t="shared" si="16"/>
        <v>2.9952000000000001</v>
      </c>
      <c r="E375" s="4">
        <f t="shared" si="15"/>
        <v>330.13439999999997</v>
      </c>
      <c r="F375" s="4">
        <f t="shared" si="17"/>
        <v>4.3643999999999892</v>
      </c>
      <c r="G375" s="12">
        <v>2023</v>
      </c>
    </row>
    <row r="376" spans="1:7" x14ac:dyDescent="0.2">
      <c r="A376" s="18">
        <v>44937.644513888888</v>
      </c>
      <c r="B376" s="4">
        <v>2.57</v>
      </c>
      <c r="C376" s="4">
        <v>1.17</v>
      </c>
      <c r="D376" s="4">
        <f t="shared" si="16"/>
        <v>3.0068999999999995</v>
      </c>
      <c r="E376" s="4">
        <f t="shared" ref="E376:E439" si="18">D376+$E$118</f>
        <v>330.14609999999993</v>
      </c>
      <c r="F376" s="4">
        <f t="shared" si="17"/>
        <v>4.3760999999999513</v>
      </c>
      <c r="G376" s="12">
        <v>2023</v>
      </c>
    </row>
    <row r="377" spans="1:7" x14ac:dyDescent="0.2">
      <c r="A377" s="18">
        <v>44937.652581018519</v>
      </c>
      <c r="B377" s="4">
        <v>2.58</v>
      </c>
      <c r="C377" s="4">
        <v>1.17</v>
      </c>
      <c r="D377" s="4">
        <f t="shared" si="16"/>
        <v>3.0185999999999997</v>
      </c>
      <c r="E377" s="4">
        <f t="shared" si="18"/>
        <v>330.15779999999995</v>
      </c>
      <c r="F377" s="4">
        <f t="shared" si="17"/>
        <v>4.3877999999999702</v>
      </c>
      <c r="G377" s="12">
        <v>2023</v>
      </c>
    </row>
    <row r="378" spans="1:7" x14ac:dyDescent="0.2">
      <c r="A378" s="18">
        <v>44937.66300925926</v>
      </c>
      <c r="B378" s="4">
        <v>2.59</v>
      </c>
      <c r="C378" s="4">
        <v>1.17</v>
      </c>
      <c r="D378" s="4">
        <f t="shared" si="16"/>
        <v>3.0302999999999995</v>
      </c>
      <c r="E378" s="4">
        <f t="shared" si="18"/>
        <v>330.16949999999997</v>
      </c>
      <c r="F378" s="4">
        <f t="shared" si="17"/>
        <v>4.3994999999999891</v>
      </c>
      <c r="G378" s="12">
        <v>2023</v>
      </c>
    </row>
    <row r="379" spans="1:7" x14ac:dyDescent="0.2">
      <c r="A379" s="18">
        <v>44938.487488425926</v>
      </c>
      <c r="B379" s="4">
        <v>2.6</v>
      </c>
      <c r="C379" s="4">
        <v>1.17</v>
      </c>
      <c r="D379" s="4">
        <f t="shared" si="16"/>
        <v>3.0419999999999998</v>
      </c>
      <c r="E379" s="4">
        <f t="shared" si="18"/>
        <v>330.18119999999993</v>
      </c>
      <c r="F379" s="4">
        <f t="shared" si="17"/>
        <v>4.4111999999999512</v>
      </c>
      <c r="G379" s="12">
        <v>2023</v>
      </c>
    </row>
    <row r="380" spans="1:7" x14ac:dyDescent="0.2">
      <c r="A380" s="18">
        <v>44938.509201388886</v>
      </c>
      <c r="B380" s="4">
        <v>2.61</v>
      </c>
      <c r="C380" s="4">
        <v>1.17</v>
      </c>
      <c r="D380" s="4">
        <f t="shared" si="16"/>
        <v>3.0536999999999996</v>
      </c>
      <c r="E380" s="4">
        <f t="shared" si="18"/>
        <v>330.19289999999995</v>
      </c>
      <c r="F380" s="4">
        <f t="shared" si="17"/>
        <v>4.4228999999999701</v>
      </c>
      <c r="G380" s="12">
        <v>2023</v>
      </c>
    </row>
    <row r="381" spans="1:7" x14ac:dyDescent="0.2">
      <c r="A381" s="18">
        <v>44938.528321759259</v>
      </c>
      <c r="B381" s="4">
        <v>2.62</v>
      </c>
      <c r="C381" s="4">
        <v>1.17</v>
      </c>
      <c r="D381" s="4">
        <f t="shared" si="16"/>
        <v>3.0653999999999999</v>
      </c>
      <c r="E381" s="4">
        <f t="shared" si="18"/>
        <v>330.20459999999997</v>
      </c>
      <c r="F381" s="4">
        <f t="shared" si="17"/>
        <v>4.434599999999989</v>
      </c>
      <c r="G381" s="12">
        <v>2023</v>
      </c>
    </row>
    <row r="382" spans="1:7" x14ac:dyDescent="0.2">
      <c r="A382" s="18">
        <v>44938.557523148149</v>
      </c>
      <c r="B382" s="4">
        <v>2.63</v>
      </c>
      <c r="C382" s="4">
        <v>1.17</v>
      </c>
      <c r="D382" s="4">
        <f t="shared" si="16"/>
        <v>3.0770999999999997</v>
      </c>
      <c r="E382" s="4">
        <f t="shared" si="18"/>
        <v>330.21629999999993</v>
      </c>
      <c r="F382" s="4">
        <f t="shared" si="17"/>
        <v>4.4462999999999511</v>
      </c>
      <c r="G382" s="12">
        <v>2023</v>
      </c>
    </row>
    <row r="383" spans="1:7" x14ac:dyDescent="0.2">
      <c r="A383" s="18">
        <v>44938.667037037034</v>
      </c>
      <c r="B383" s="4">
        <v>2.64</v>
      </c>
      <c r="C383" s="4">
        <v>1.17</v>
      </c>
      <c r="D383" s="4">
        <f t="shared" ref="D383:D446" si="19">B383*C383</f>
        <v>3.0888</v>
      </c>
      <c r="E383" s="4">
        <f t="shared" si="18"/>
        <v>330.22799999999995</v>
      </c>
      <c r="F383" s="4">
        <f t="shared" si="17"/>
        <v>4.45799999999997</v>
      </c>
      <c r="G383" s="12">
        <v>2023</v>
      </c>
    </row>
    <row r="384" spans="1:7" x14ac:dyDescent="0.2">
      <c r="A384" s="18">
        <v>44941.475613425922</v>
      </c>
      <c r="B384" s="4">
        <v>2.65</v>
      </c>
      <c r="C384" s="4">
        <v>1.17</v>
      </c>
      <c r="D384" s="4">
        <f t="shared" si="19"/>
        <v>3.1004999999999998</v>
      </c>
      <c r="E384" s="4">
        <f t="shared" si="18"/>
        <v>330.23969999999997</v>
      </c>
      <c r="F384" s="4">
        <f t="shared" si="17"/>
        <v>4.4696999999999889</v>
      </c>
      <c r="G384" s="12">
        <v>2023</v>
      </c>
    </row>
    <row r="385" spans="1:7" x14ac:dyDescent="0.2">
      <c r="A385" s="18">
        <v>44941.480266203704</v>
      </c>
      <c r="B385" s="4">
        <v>2.66</v>
      </c>
      <c r="C385" s="4">
        <v>1.17</v>
      </c>
      <c r="D385" s="4">
        <f t="shared" si="19"/>
        <v>3.1122000000000001</v>
      </c>
      <c r="E385" s="4">
        <f t="shared" si="18"/>
        <v>330.25139999999993</v>
      </c>
      <c r="F385" s="4">
        <f t="shared" si="17"/>
        <v>4.481399999999951</v>
      </c>
      <c r="G385" s="12">
        <v>2023</v>
      </c>
    </row>
    <row r="386" spans="1:7" x14ac:dyDescent="0.2">
      <c r="A386" s="18">
        <v>44941.484363425923</v>
      </c>
      <c r="B386" s="4">
        <v>2.67</v>
      </c>
      <c r="C386" s="4">
        <v>1.17</v>
      </c>
      <c r="D386" s="4">
        <f t="shared" si="19"/>
        <v>3.1238999999999999</v>
      </c>
      <c r="E386" s="4">
        <f t="shared" si="18"/>
        <v>330.26309999999995</v>
      </c>
      <c r="F386" s="4">
        <f t="shared" si="17"/>
        <v>4.4930999999999699</v>
      </c>
      <c r="G386" s="12">
        <v>2023</v>
      </c>
    </row>
    <row r="387" spans="1:7" x14ac:dyDescent="0.2">
      <c r="A387" s="18">
        <v>44941.489363425928</v>
      </c>
      <c r="B387" s="4">
        <v>2.68</v>
      </c>
      <c r="C387" s="4">
        <v>1.17</v>
      </c>
      <c r="D387" s="4">
        <f t="shared" si="19"/>
        <v>3.1356000000000002</v>
      </c>
      <c r="E387" s="4">
        <f t="shared" si="18"/>
        <v>330.27479999999997</v>
      </c>
      <c r="F387" s="4">
        <f t="shared" ref="F387:F450" si="20">E387-325.77</f>
        <v>4.5047999999999888</v>
      </c>
      <c r="G387" s="12">
        <v>2023</v>
      </c>
    </row>
    <row r="388" spans="1:7" x14ac:dyDescent="0.2">
      <c r="A388" s="18">
        <v>44941.495937500003</v>
      </c>
      <c r="B388" s="4">
        <v>2.69</v>
      </c>
      <c r="C388" s="4">
        <v>1.17</v>
      </c>
      <c r="D388" s="4">
        <f t="shared" si="19"/>
        <v>3.1472999999999995</v>
      </c>
      <c r="E388" s="4">
        <f t="shared" si="18"/>
        <v>330.28649999999993</v>
      </c>
      <c r="F388" s="4">
        <f t="shared" si="20"/>
        <v>4.5164999999999509</v>
      </c>
      <c r="G388" s="12">
        <v>2023</v>
      </c>
    </row>
    <row r="389" spans="1:7" x14ac:dyDescent="0.2">
      <c r="A389" s="18">
        <v>44941.502453703702</v>
      </c>
      <c r="B389" s="4">
        <v>2.7</v>
      </c>
      <c r="C389" s="4">
        <v>1.17</v>
      </c>
      <c r="D389" s="4">
        <f t="shared" si="19"/>
        <v>3.1589999999999998</v>
      </c>
      <c r="E389" s="4">
        <f t="shared" si="18"/>
        <v>330.29819999999995</v>
      </c>
      <c r="F389" s="4">
        <f t="shared" si="20"/>
        <v>4.5281999999999698</v>
      </c>
      <c r="G389" s="12">
        <v>2023</v>
      </c>
    </row>
    <row r="390" spans="1:7" x14ac:dyDescent="0.2">
      <c r="A390" s="18">
        <v>44941.508159722223</v>
      </c>
      <c r="B390" s="4">
        <v>2.71</v>
      </c>
      <c r="C390" s="4">
        <v>1.17</v>
      </c>
      <c r="D390" s="4">
        <f t="shared" si="19"/>
        <v>3.1706999999999996</v>
      </c>
      <c r="E390" s="4">
        <f t="shared" si="18"/>
        <v>330.30989999999997</v>
      </c>
      <c r="F390" s="4">
        <f t="shared" si="20"/>
        <v>4.5398999999999887</v>
      </c>
      <c r="G390" s="12">
        <v>2023</v>
      </c>
    </row>
    <row r="391" spans="1:7" x14ac:dyDescent="0.2">
      <c r="A391" s="18">
        <v>44941.519699074073</v>
      </c>
      <c r="B391" s="4">
        <v>2.72</v>
      </c>
      <c r="C391" s="4">
        <v>1.17</v>
      </c>
      <c r="D391" s="4">
        <f t="shared" si="19"/>
        <v>3.1823999999999999</v>
      </c>
      <c r="E391" s="4">
        <f t="shared" si="18"/>
        <v>330.32159999999993</v>
      </c>
      <c r="F391" s="4">
        <f t="shared" si="20"/>
        <v>4.5515999999999508</v>
      </c>
      <c r="G391" s="12">
        <v>2023</v>
      </c>
    </row>
    <row r="392" spans="1:7" x14ac:dyDescent="0.2">
      <c r="A392" s="18">
        <v>44941.527372685188</v>
      </c>
      <c r="B392" s="4">
        <v>2.73</v>
      </c>
      <c r="C392" s="4">
        <v>1.17</v>
      </c>
      <c r="D392" s="4">
        <f t="shared" si="19"/>
        <v>3.1940999999999997</v>
      </c>
      <c r="E392" s="4">
        <f t="shared" si="18"/>
        <v>330.33329999999995</v>
      </c>
      <c r="F392" s="4">
        <f t="shared" si="20"/>
        <v>4.5632999999999697</v>
      </c>
      <c r="G392" s="12">
        <v>2023</v>
      </c>
    </row>
    <row r="393" spans="1:7" x14ac:dyDescent="0.2">
      <c r="A393" s="18">
        <v>44941.539502314816</v>
      </c>
      <c r="B393" s="4">
        <v>2.74</v>
      </c>
      <c r="C393" s="4">
        <v>1.17</v>
      </c>
      <c r="D393" s="4">
        <f t="shared" si="19"/>
        <v>3.2058</v>
      </c>
      <c r="E393" s="4">
        <f t="shared" si="18"/>
        <v>330.34499999999997</v>
      </c>
      <c r="F393" s="4">
        <f t="shared" si="20"/>
        <v>4.5749999999999886</v>
      </c>
      <c r="G393" s="12">
        <v>2023</v>
      </c>
    </row>
    <row r="394" spans="1:7" x14ac:dyDescent="0.2">
      <c r="A394" s="18">
        <v>44941.562094907407</v>
      </c>
      <c r="B394" s="4">
        <v>2.75</v>
      </c>
      <c r="C394" s="4">
        <v>1.17</v>
      </c>
      <c r="D394" s="4">
        <f t="shared" si="19"/>
        <v>3.2174999999999998</v>
      </c>
      <c r="E394" s="4">
        <f t="shared" si="18"/>
        <v>330.35669999999993</v>
      </c>
      <c r="F394" s="4">
        <f t="shared" si="20"/>
        <v>4.5866999999999507</v>
      </c>
      <c r="G394" s="12">
        <v>2023</v>
      </c>
    </row>
    <row r="395" spans="1:7" x14ac:dyDescent="0.2">
      <c r="A395" s="18">
        <v>44942.446736111109</v>
      </c>
      <c r="B395" s="4">
        <v>2.76</v>
      </c>
      <c r="C395" s="4">
        <v>1.17</v>
      </c>
      <c r="D395" s="4">
        <f t="shared" si="19"/>
        <v>3.2291999999999996</v>
      </c>
      <c r="E395" s="4">
        <f t="shared" si="18"/>
        <v>330.36839999999995</v>
      </c>
      <c r="F395" s="4">
        <f t="shared" si="20"/>
        <v>4.5983999999999696</v>
      </c>
      <c r="G395" s="12">
        <v>2023</v>
      </c>
    </row>
    <row r="396" spans="1:7" x14ac:dyDescent="0.2">
      <c r="A396" s="18">
        <v>44942.450706018521</v>
      </c>
      <c r="B396" s="4">
        <v>2.77</v>
      </c>
      <c r="C396" s="4">
        <v>1.17</v>
      </c>
      <c r="D396" s="4">
        <f t="shared" si="19"/>
        <v>3.2408999999999999</v>
      </c>
      <c r="E396" s="4">
        <f t="shared" si="18"/>
        <v>330.38009999999997</v>
      </c>
      <c r="F396" s="4">
        <f t="shared" si="20"/>
        <v>4.6100999999999885</v>
      </c>
      <c r="G396" s="12">
        <v>2023</v>
      </c>
    </row>
    <row r="397" spans="1:7" x14ac:dyDescent="0.2">
      <c r="A397" s="18">
        <v>44942.455185185187</v>
      </c>
      <c r="B397" s="4">
        <v>2.78</v>
      </c>
      <c r="C397" s="4">
        <v>1.17</v>
      </c>
      <c r="D397" s="4">
        <f t="shared" si="19"/>
        <v>3.2525999999999997</v>
      </c>
      <c r="E397" s="4">
        <f t="shared" si="18"/>
        <v>330.39179999999993</v>
      </c>
      <c r="F397" s="4">
        <f t="shared" si="20"/>
        <v>4.6217999999999506</v>
      </c>
      <c r="G397" s="12">
        <v>2023</v>
      </c>
    </row>
    <row r="398" spans="1:7" x14ac:dyDescent="0.2">
      <c r="A398" s="18">
        <v>44942.460462962961</v>
      </c>
      <c r="B398" s="4">
        <v>2.79</v>
      </c>
      <c r="C398" s="4">
        <v>1.17</v>
      </c>
      <c r="D398" s="4">
        <f t="shared" si="19"/>
        <v>3.2643</v>
      </c>
      <c r="E398" s="4">
        <f t="shared" si="18"/>
        <v>330.40349999999995</v>
      </c>
      <c r="F398" s="4">
        <f t="shared" si="20"/>
        <v>4.6334999999999695</v>
      </c>
      <c r="G398" s="12">
        <v>2023</v>
      </c>
    </row>
    <row r="399" spans="1:7" x14ac:dyDescent="0.2">
      <c r="A399" s="18">
        <v>44942.466157407405</v>
      </c>
      <c r="B399" s="4">
        <v>2.8</v>
      </c>
      <c r="C399" s="4">
        <v>1.17</v>
      </c>
      <c r="D399" s="4">
        <f t="shared" si="19"/>
        <v>3.2759999999999998</v>
      </c>
      <c r="E399" s="4">
        <f t="shared" si="18"/>
        <v>330.41519999999997</v>
      </c>
      <c r="F399" s="4">
        <f t="shared" si="20"/>
        <v>4.6451999999999884</v>
      </c>
      <c r="G399" s="12">
        <v>2023</v>
      </c>
    </row>
    <row r="400" spans="1:7" x14ac:dyDescent="0.2">
      <c r="A400" s="18">
        <v>44942.47084490741</v>
      </c>
      <c r="B400" s="4">
        <v>2.81</v>
      </c>
      <c r="C400" s="4">
        <v>1.17</v>
      </c>
      <c r="D400" s="4">
        <f t="shared" si="19"/>
        <v>3.2877000000000001</v>
      </c>
      <c r="E400" s="4">
        <f t="shared" si="18"/>
        <v>330.42689999999993</v>
      </c>
      <c r="F400" s="4">
        <f t="shared" si="20"/>
        <v>4.6568999999999505</v>
      </c>
      <c r="G400" s="12">
        <v>2023</v>
      </c>
    </row>
    <row r="401" spans="1:7" x14ac:dyDescent="0.2">
      <c r="A401" s="18">
        <v>44942.475185185183</v>
      </c>
      <c r="B401" s="4">
        <v>2.82</v>
      </c>
      <c r="C401" s="4">
        <v>1.17</v>
      </c>
      <c r="D401" s="4">
        <f t="shared" si="19"/>
        <v>3.2993999999999994</v>
      </c>
      <c r="E401" s="4">
        <f t="shared" si="18"/>
        <v>330.43859999999995</v>
      </c>
      <c r="F401" s="4">
        <f t="shared" si="20"/>
        <v>4.6685999999999694</v>
      </c>
      <c r="G401" s="12">
        <v>2023</v>
      </c>
    </row>
    <row r="402" spans="1:7" x14ac:dyDescent="0.2">
      <c r="A402" s="18">
        <v>44942.478900462964</v>
      </c>
      <c r="B402" s="4">
        <v>2.83</v>
      </c>
      <c r="C402" s="4">
        <v>1.17</v>
      </c>
      <c r="D402" s="4">
        <f t="shared" si="19"/>
        <v>3.3110999999999997</v>
      </c>
      <c r="E402" s="4">
        <f t="shared" si="18"/>
        <v>330.45029999999997</v>
      </c>
      <c r="F402" s="4">
        <f t="shared" si="20"/>
        <v>4.6802999999999884</v>
      </c>
      <c r="G402" s="12">
        <v>2023</v>
      </c>
    </row>
    <row r="403" spans="1:7" x14ac:dyDescent="0.2">
      <c r="A403" s="18">
        <v>44942.484479166669</v>
      </c>
      <c r="B403" s="4">
        <v>2.84</v>
      </c>
      <c r="C403" s="4">
        <v>1.17</v>
      </c>
      <c r="D403" s="4">
        <f t="shared" si="19"/>
        <v>3.3227999999999995</v>
      </c>
      <c r="E403" s="4">
        <f t="shared" si="18"/>
        <v>330.46199999999993</v>
      </c>
      <c r="F403" s="4">
        <f t="shared" si="20"/>
        <v>4.6919999999999504</v>
      </c>
      <c r="G403" s="12">
        <v>2023</v>
      </c>
    </row>
    <row r="404" spans="1:7" x14ac:dyDescent="0.2">
      <c r="A404" s="18">
        <v>44942.490162037036</v>
      </c>
      <c r="B404" s="4">
        <v>2.85</v>
      </c>
      <c r="C404" s="4">
        <v>1.17</v>
      </c>
      <c r="D404" s="4">
        <f t="shared" si="19"/>
        <v>3.3344999999999998</v>
      </c>
      <c r="E404" s="4">
        <f t="shared" si="18"/>
        <v>330.47369999999995</v>
      </c>
      <c r="F404" s="4">
        <f t="shared" si="20"/>
        <v>4.7036999999999694</v>
      </c>
      <c r="G404" s="12">
        <v>2023</v>
      </c>
    </row>
    <row r="405" spans="1:7" x14ac:dyDescent="0.2">
      <c r="A405" s="18">
        <v>44942.502175925925</v>
      </c>
      <c r="B405" s="4">
        <v>2.86</v>
      </c>
      <c r="C405" s="4">
        <v>1.17</v>
      </c>
      <c r="D405" s="4">
        <f t="shared" si="19"/>
        <v>3.3461999999999996</v>
      </c>
      <c r="E405" s="4">
        <f t="shared" si="18"/>
        <v>330.48539999999997</v>
      </c>
      <c r="F405" s="4">
        <f t="shared" si="20"/>
        <v>4.7153999999999883</v>
      </c>
      <c r="G405" s="12">
        <v>2023</v>
      </c>
    </row>
    <row r="406" spans="1:7" x14ac:dyDescent="0.2">
      <c r="A406" s="18">
        <v>44942.602627314816</v>
      </c>
      <c r="B406" s="4">
        <v>2.87</v>
      </c>
      <c r="C406" s="4">
        <v>1.17</v>
      </c>
      <c r="D406" s="4">
        <f t="shared" si="19"/>
        <v>3.3578999999999999</v>
      </c>
      <c r="E406" s="4">
        <f t="shared" si="18"/>
        <v>330.49709999999993</v>
      </c>
      <c r="F406" s="4">
        <f t="shared" si="20"/>
        <v>4.7270999999999503</v>
      </c>
      <c r="G406" s="12">
        <v>2023</v>
      </c>
    </row>
    <row r="407" spans="1:7" x14ac:dyDescent="0.2">
      <c r="A407" s="18">
        <v>44943.635138888887</v>
      </c>
      <c r="B407" s="4">
        <v>2.88</v>
      </c>
      <c r="C407" s="4">
        <v>1.17</v>
      </c>
      <c r="D407" s="4">
        <f t="shared" si="19"/>
        <v>3.3695999999999997</v>
      </c>
      <c r="E407" s="4">
        <f t="shared" si="18"/>
        <v>330.50879999999995</v>
      </c>
      <c r="F407" s="4">
        <f t="shared" si="20"/>
        <v>4.7387999999999693</v>
      </c>
      <c r="G407" s="12">
        <v>2023</v>
      </c>
    </row>
    <row r="408" spans="1:7" x14ac:dyDescent="0.2">
      <c r="A408" s="18">
        <v>44943.637407407405</v>
      </c>
      <c r="B408" s="4">
        <v>2.89</v>
      </c>
      <c r="C408" s="4">
        <v>1.17</v>
      </c>
      <c r="D408" s="4">
        <f t="shared" si="19"/>
        <v>3.3813</v>
      </c>
      <c r="E408" s="4">
        <f t="shared" si="18"/>
        <v>330.52049999999997</v>
      </c>
      <c r="F408" s="4">
        <f t="shared" si="20"/>
        <v>4.7504999999999882</v>
      </c>
      <c r="G408" s="12">
        <v>2023</v>
      </c>
    </row>
    <row r="409" spans="1:7" x14ac:dyDescent="0.2">
      <c r="A409" s="18">
        <v>44943.640092592592</v>
      </c>
      <c r="B409" s="4">
        <v>2.9</v>
      </c>
      <c r="C409" s="4">
        <v>1.17</v>
      </c>
      <c r="D409" s="4">
        <f t="shared" si="19"/>
        <v>3.3929999999999998</v>
      </c>
      <c r="E409" s="4">
        <f t="shared" si="18"/>
        <v>330.53219999999993</v>
      </c>
      <c r="F409" s="4">
        <f t="shared" si="20"/>
        <v>4.7621999999999503</v>
      </c>
      <c r="G409" s="12">
        <v>2023</v>
      </c>
    </row>
    <row r="410" spans="1:7" x14ac:dyDescent="0.2">
      <c r="A410" s="18">
        <v>44943.643460648149</v>
      </c>
      <c r="B410" s="4">
        <v>2.91</v>
      </c>
      <c r="C410" s="4">
        <v>1.17</v>
      </c>
      <c r="D410" s="4">
        <f t="shared" si="19"/>
        <v>3.4047000000000001</v>
      </c>
      <c r="E410" s="4">
        <f t="shared" si="18"/>
        <v>330.54389999999995</v>
      </c>
      <c r="F410" s="4">
        <f t="shared" si="20"/>
        <v>4.7738999999999692</v>
      </c>
      <c r="G410" s="12">
        <v>2023</v>
      </c>
    </row>
    <row r="411" spans="1:7" x14ac:dyDescent="0.2">
      <c r="A411" s="18">
        <v>44943.648287037038</v>
      </c>
      <c r="B411" s="4">
        <v>2.92</v>
      </c>
      <c r="C411" s="4">
        <v>1.17</v>
      </c>
      <c r="D411" s="4">
        <f t="shared" si="19"/>
        <v>3.4163999999999999</v>
      </c>
      <c r="E411" s="4">
        <f t="shared" si="18"/>
        <v>330.55559999999997</v>
      </c>
      <c r="F411" s="4">
        <f t="shared" si="20"/>
        <v>4.7855999999999881</v>
      </c>
      <c r="G411" s="12">
        <v>2023</v>
      </c>
    </row>
    <row r="412" spans="1:7" x14ac:dyDescent="0.2">
      <c r="A412" s="18">
        <v>44943.655115740738</v>
      </c>
      <c r="B412" s="4">
        <v>2.93</v>
      </c>
      <c r="C412" s="4">
        <v>1.17</v>
      </c>
      <c r="D412" s="4">
        <f t="shared" si="19"/>
        <v>3.4281000000000001</v>
      </c>
      <c r="E412" s="4">
        <f t="shared" si="18"/>
        <v>330.56729999999993</v>
      </c>
      <c r="F412" s="4">
        <f t="shared" si="20"/>
        <v>4.7972999999999502</v>
      </c>
      <c r="G412" s="12">
        <v>2023</v>
      </c>
    </row>
    <row r="413" spans="1:7" x14ac:dyDescent="0.2">
      <c r="A413" s="18">
        <v>44943.666446759256</v>
      </c>
      <c r="B413" s="4">
        <v>2.94</v>
      </c>
      <c r="C413" s="4">
        <v>1.17</v>
      </c>
      <c r="D413" s="4">
        <f t="shared" si="19"/>
        <v>3.4397999999999995</v>
      </c>
      <c r="E413" s="4">
        <f t="shared" si="18"/>
        <v>330.57899999999995</v>
      </c>
      <c r="F413" s="4">
        <f t="shared" si="20"/>
        <v>4.8089999999999691</v>
      </c>
      <c r="G413" s="12">
        <v>2023</v>
      </c>
    </row>
    <row r="414" spans="1:7" x14ac:dyDescent="0.2">
      <c r="A414" s="18">
        <v>44943.692314814813</v>
      </c>
      <c r="B414" s="4">
        <v>2.95</v>
      </c>
      <c r="C414" s="4">
        <v>1.17</v>
      </c>
      <c r="D414" s="4">
        <f t="shared" si="19"/>
        <v>3.4514999999999998</v>
      </c>
      <c r="E414" s="4">
        <f t="shared" si="18"/>
        <v>330.59069999999997</v>
      </c>
      <c r="F414" s="4">
        <f t="shared" si="20"/>
        <v>4.820699999999988</v>
      </c>
      <c r="G414" s="12">
        <v>2023</v>
      </c>
    </row>
    <row r="415" spans="1:7" x14ac:dyDescent="0.2">
      <c r="A415" s="18">
        <v>44944.503032407411</v>
      </c>
      <c r="B415" s="4">
        <v>2.96</v>
      </c>
      <c r="C415" s="4">
        <v>1.17</v>
      </c>
      <c r="D415" s="4">
        <f t="shared" si="19"/>
        <v>3.4631999999999996</v>
      </c>
      <c r="E415" s="4">
        <f t="shared" si="18"/>
        <v>330.60239999999993</v>
      </c>
      <c r="F415" s="4">
        <f t="shared" si="20"/>
        <v>4.8323999999999501</v>
      </c>
      <c r="G415" s="12">
        <v>2023</v>
      </c>
    </row>
    <row r="416" spans="1:7" x14ac:dyDescent="0.2">
      <c r="A416" s="18">
        <v>44944.510023148148</v>
      </c>
      <c r="B416" s="4">
        <v>2.97</v>
      </c>
      <c r="C416" s="4">
        <v>1.17</v>
      </c>
      <c r="D416" s="4">
        <f t="shared" si="19"/>
        <v>3.4748999999999999</v>
      </c>
      <c r="E416" s="4">
        <f t="shared" si="18"/>
        <v>330.61409999999995</v>
      </c>
      <c r="F416" s="4">
        <f t="shared" si="20"/>
        <v>4.844099999999969</v>
      </c>
      <c r="G416" s="12">
        <v>2023</v>
      </c>
    </row>
    <row r="417" spans="1:7" x14ac:dyDescent="0.2">
      <c r="A417" s="18">
        <v>44944.516018518516</v>
      </c>
      <c r="B417" s="4">
        <v>2.98</v>
      </c>
      <c r="C417" s="4">
        <v>1.17</v>
      </c>
      <c r="D417" s="4">
        <f t="shared" si="19"/>
        <v>3.4865999999999997</v>
      </c>
      <c r="E417" s="4">
        <f t="shared" si="18"/>
        <v>330.62579999999997</v>
      </c>
      <c r="F417" s="4">
        <f t="shared" si="20"/>
        <v>4.8557999999999879</v>
      </c>
      <c r="G417" s="12">
        <v>2023</v>
      </c>
    </row>
    <row r="418" spans="1:7" x14ac:dyDescent="0.2">
      <c r="A418" s="18">
        <v>44944.524942129632</v>
      </c>
      <c r="B418" s="4">
        <v>2.99</v>
      </c>
      <c r="C418" s="4">
        <v>1.17</v>
      </c>
      <c r="D418" s="4">
        <f t="shared" si="19"/>
        <v>3.4983</v>
      </c>
      <c r="E418" s="4">
        <f t="shared" si="18"/>
        <v>330.63749999999993</v>
      </c>
      <c r="F418" s="4">
        <f t="shared" si="20"/>
        <v>4.86749999999995</v>
      </c>
      <c r="G418" s="12">
        <v>2023</v>
      </c>
    </row>
    <row r="419" spans="1:7" x14ac:dyDescent="0.2">
      <c r="A419" s="18">
        <v>44944.533773148149</v>
      </c>
      <c r="B419" s="4">
        <v>3</v>
      </c>
      <c r="C419" s="4">
        <v>1.17</v>
      </c>
      <c r="D419" s="4">
        <f t="shared" si="19"/>
        <v>3.51</v>
      </c>
      <c r="E419" s="4">
        <f t="shared" si="18"/>
        <v>330.64919999999995</v>
      </c>
      <c r="F419" s="4">
        <f t="shared" si="20"/>
        <v>4.8791999999999689</v>
      </c>
      <c r="G419" s="12">
        <v>2023</v>
      </c>
    </row>
    <row r="420" spans="1:7" x14ac:dyDescent="0.2">
      <c r="A420" s="18">
        <v>44944.543819444443</v>
      </c>
      <c r="B420" s="4">
        <v>3.01</v>
      </c>
      <c r="C420" s="4">
        <v>1.17</v>
      </c>
      <c r="D420" s="4">
        <f t="shared" si="19"/>
        <v>3.5216999999999996</v>
      </c>
      <c r="E420" s="4">
        <f t="shared" si="18"/>
        <v>330.66089999999997</v>
      </c>
      <c r="F420" s="4">
        <f t="shared" si="20"/>
        <v>4.8908999999999878</v>
      </c>
      <c r="G420" s="12">
        <v>2023</v>
      </c>
    </row>
    <row r="421" spans="1:7" x14ac:dyDescent="0.2">
      <c r="A421" s="18">
        <v>44944.569085648145</v>
      </c>
      <c r="B421" s="4">
        <v>3.02</v>
      </c>
      <c r="C421" s="4">
        <v>1.17</v>
      </c>
      <c r="D421" s="4">
        <f t="shared" si="19"/>
        <v>3.5333999999999999</v>
      </c>
      <c r="E421" s="4">
        <f t="shared" si="18"/>
        <v>330.67259999999993</v>
      </c>
      <c r="F421" s="4">
        <f t="shared" si="20"/>
        <v>4.9025999999999499</v>
      </c>
      <c r="G421" s="12">
        <v>2023</v>
      </c>
    </row>
    <row r="422" spans="1:7" x14ac:dyDescent="0.2">
      <c r="A422" s="18">
        <v>44944.573993055557</v>
      </c>
      <c r="B422" s="4">
        <v>3.03</v>
      </c>
      <c r="C422" s="4">
        <v>1.17</v>
      </c>
      <c r="D422" s="4">
        <f t="shared" si="19"/>
        <v>3.5450999999999997</v>
      </c>
      <c r="E422" s="4">
        <f t="shared" si="18"/>
        <v>330.68429999999995</v>
      </c>
      <c r="F422" s="4">
        <f t="shared" si="20"/>
        <v>4.9142999999999688</v>
      </c>
      <c r="G422" s="12">
        <v>2023</v>
      </c>
    </row>
    <row r="423" spans="1:7" x14ac:dyDescent="0.2">
      <c r="A423" s="18">
        <v>44944.59648148148</v>
      </c>
      <c r="B423" s="4">
        <v>3.04</v>
      </c>
      <c r="C423" s="4">
        <v>1.17</v>
      </c>
      <c r="D423" s="4">
        <f t="shared" si="19"/>
        <v>3.5568</v>
      </c>
      <c r="E423" s="4">
        <f t="shared" si="18"/>
        <v>330.69599999999997</v>
      </c>
      <c r="F423" s="4">
        <f t="shared" si="20"/>
        <v>4.9259999999999877</v>
      </c>
      <c r="G423" s="12">
        <v>2023</v>
      </c>
    </row>
    <row r="424" spans="1:7" x14ac:dyDescent="0.2">
      <c r="A424" s="18">
        <v>44944.600046296298</v>
      </c>
      <c r="B424" s="4">
        <v>3.05</v>
      </c>
      <c r="C424" s="4">
        <v>1.17</v>
      </c>
      <c r="D424" s="4">
        <f t="shared" si="19"/>
        <v>3.5684999999999998</v>
      </c>
      <c r="E424" s="4">
        <f t="shared" si="18"/>
        <v>330.70769999999993</v>
      </c>
      <c r="F424" s="4">
        <f t="shared" si="20"/>
        <v>4.9376999999999498</v>
      </c>
      <c r="G424" s="12">
        <v>2023</v>
      </c>
    </row>
    <row r="425" spans="1:7" x14ac:dyDescent="0.2">
      <c r="A425" s="18">
        <v>44944.605474537035</v>
      </c>
      <c r="B425" s="4">
        <v>3.06</v>
      </c>
      <c r="C425" s="4">
        <v>1.17</v>
      </c>
      <c r="D425" s="4">
        <f t="shared" si="19"/>
        <v>3.5802</v>
      </c>
      <c r="E425" s="4">
        <f t="shared" si="18"/>
        <v>330.71939999999995</v>
      </c>
      <c r="F425" s="4">
        <f t="shared" si="20"/>
        <v>4.9493999999999687</v>
      </c>
      <c r="G425" s="12">
        <v>2023</v>
      </c>
    </row>
    <row r="426" spans="1:7" x14ac:dyDescent="0.2">
      <c r="A426" s="18">
        <v>44944.610868055555</v>
      </c>
      <c r="B426" s="4">
        <v>3.07</v>
      </c>
      <c r="C426" s="4">
        <v>1.17</v>
      </c>
      <c r="D426" s="4">
        <f t="shared" si="19"/>
        <v>3.5918999999999994</v>
      </c>
      <c r="E426" s="4">
        <f t="shared" si="18"/>
        <v>330.73109999999997</v>
      </c>
      <c r="F426" s="4">
        <f t="shared" si="20"/>
        <v>4.9610999999999876</v>
      </c>
      <c r="G426" s="12">
        <v>2023</v>
      </c>
    </row>
    <row r="427" spans="1:7" x14ac:dyDescent="0.2">
      <c r="A427" s="18">
        <v>44944.619131944448</v>
      </c>
      <c r="B427" s="4">
        <v>3.08</v>
      </c>
      <c r="C427" s="4">
        <v>1.17</v>
      </c>
      <c r="D427" s="4">
        <f t="shared" si="19"/>
        <v>3.6035999999999997</v>
      </c>
      <c r="E427" s="4">
        <f t="shared" si="18"/>
        <v>330.74279999999993</v>
      </c>
      <c r="F427" s="4">
        <f t="shared" si="20"/>
        <v>4.9727999999999497</v>
      </c>
      <c r="G427" s="12">
        <v>2023</v>
      </c>
    </row>
    <row r="428" spans="1:7" x14ac:dyDescent="0.2">
      <c r="A428" s="18">
        <v>44944.62777777778</v>
      </c>
      <c r="B428" s="4">
        <v>3.09</v>
      </c>
      <c r="C428" s="4">
        <v>1.17</v>
      </c>
      <c r="D428" s="4">
        <f t="shared" si="19"/>
        <v>3.6152999999999995</v>
      </c>
      <c r="E428" s="4">
        <f t="shared" si="18"/>
        <v>330.75449999999995</v>
      </c>
      <c r="F428" s="4">
        <f t="shared" si="20"/>
        <v>4.9844999999999686</v>
      </c>
      <c r="G428" s="12">
        <v>2023</v>
      </c>
    </row>
    <row r="429" spans="1:7" x14ac:dyDescent="0.2">
      <c r="A429" s="18">
        <v>44944.633715277778</v>
      </c>
      <c r="B429" s="4">
        <v>3.1</v>
      </c>
      <c r="C429" s="4">
        <v>1.17</v>
      </c>
      <c r="D429" s="4">
        <f t="shared" si="19"/>
        <v>3.6269999999999998</v>
      </c>
      <c r="E429" s="4">
        <f t="shared" si="18"/>
        <v>330.76619999999997</v>
      </c>
      <c r="F429" s="4">
        <f t="shared" si="20"/>
        <v>4.9961999999999875</v>
      </c>
      <c r="G429" s="12">
        <v>2023</v>
      </c>
    </row>
    <row r="430" spans="1:7" x14ac:dyDescent="0.2">
      <c r="A430" s="18">
        <v>44944.639953703707</v>
      </c>
      <c r="B430" s="4">
        <v>3.11</v>
      </c>
      <c r="C430" s="4">
        <v>1.17</v>
      </c>
      <c r="D430" s="4">
        <f t="shared" si="19"/>
        <v>3.6386999999999996</v>
      </c>
      <c r="E430" s="4">
        <f t="shared" si="18"/>
        <v>330.77789999999993</v>
      </c>
      <c r="F430" s="4">
        <f t="shared" si="20"/>
        <v>5.0078999999999496</v>
      </c>
      <c r="G430" s="12">
        <v>2023</v>
      </c>
    </row>
    <row r="431" spans="1:7" x14ac:dyDescent="0.2">
      <c r="A431" s="18">
        <v>44944.648587962962</v>
      </c>
      <c r="B431" s="4">
        <v>3.12</v>
      </c>
      <c r="C431" s="4">
        <v>1.17</v>
      </c>
      <c r="D431" s="4">
        <f t="shared" si="19"/>
        <v>3.6503999999999999</v>
      </c>
      <c r="E431" s="4">
        <f t="shared" si="18"/>
        <v>330.78959999999995</v>
      </c>
      <c r="F431" s="4">
        <f t="shared" si="20"/>
        <v>5.0195999999999685</v>
      </c>
      <c r="G431" s="12">
        <v>2023</v>
      </c>
    </row>
    <row r="432" spans="1:7" x14ac:dyDescent="0.2">
      <c r="A432" s="18">
        <v>44944.660439814812</v>
      </c>
      <c r="B432" s="4">
        <v>3.13</v>
      </c>
      <c r="C432" s="4">
        <v>1.17</v>
      </c>
      <c r="D432" s="4">
        <f t="shared" si="19"/>
        <v>3.6620999999999997</v>
      </c>
      <c r="E432" s="4">
        <f t="shared" si="18"/>
        <v>330.80129999999997</v>
      </c>
      <c r="F432" s="4">
        <f t="shared" si="20"/>
        <v>5.0312999999999874</v>
      </c>
      <c r="G432" s="12">
        <v>2023</v>
      </c>
    </row>
    <row r="433" spans="1:7" x14ac:dyDescent="0.2">
      <c r="A433" s="18">
        <v>44945.515219907407</v>
      </c>
      <c r="B433" s="4">
        <v>3.14</v>
      </c>
      <c r="C433" s="4">
        <v>1.17</v>
      </c>
      <c r="D433" s="4">
        <f t="shared" si="19"/>
        <v>3.6738</v>
      </c>
      <c r="E433" s="4">
        <f t="shared" si="18"/>
        <v>330.81299999999999</v>
      </c>
      <c r="F433" s="4">
        <f t="shared" si="20"/>
        <v>5.0430000000000064</v>
      </c>
      <c r="G433" s="12">
        <v>2023</v>
      </c>
    </row>
    <row r="434" spans="1:7" x14ac:dyDescent="0.2">
      <c r="A434" s="18">
        <v>44945.525138888886</v>
      </c>
      <c r="B434" s="4">
        <v>3.15</v>
      </c>
      <c r="C434" s="4">
        <v>1.17</v>
      </c>
      <c r="D434" s="4">
        <f t="shared" si="19"/>
        <v>3.6854999999999998</v>
      </c>
      <c r="E434" s="4">
        <f t="shared" si="18"/>
        <v>330.82469999999995</v>
      </c>
      <c r="F434" s="4">
        <f t="shared" si="20"/>
        <v>5.0546999999999684</v>
      </c>
      <c r="G434" s="12">
        <v>2023</v>
      </c>
    </row>
    <row r="435" spans="1:7" x14ac:dyDescent="0.2">
      <c r="A435" s="18">
        <v>44945.53329861111</v>
      </c>
      <c r="B435" s="4">
        <v>3.16</v>
      </c>
      <c r="C435" s="4">
        <v>1.17</v>
      </c>
      <c r="D435" s="4">
        <f t="shared" si="19"/>
        <v>3.6972</v>
      </c>
      <c r="E435" s="4">
        <f t="shared" si="18"/>
        <v>330.83639999999997</v>
      </c>
      <c r="F435" s="4">
        <f t="shared" si="20"/>
        <v>5.0663999999999874</v>
      </c>
      <c r="G435" s="12">
        <v>2023</v>
      </c>
    </row>
    <row r="436" spans="1:7" x14ac:dyDescent="0.2">
      <c r="A436" s="18">
        <v>44945.543113425927</v>
      </c>
      <c r="B436" s="4">
        <v>3.17</v>
      </c>
      <c r="C436" s="4">
        <v>1.17</v>
      </c>
      <c r="D436" s="4">
        <f t="shared" si="19"/>
        <v>3.7088999999999999</v>
      </c>
      <c r="E436" s="4">
        <f t="shared" si="18"/>
        <v>330.84809999999993</v>
      </c>
      <c r="F436" s="4">
        <f t="shared" si="20"/>
        <v>5.0780999999999494</v>
      </c>
      <c r="G436" s="12">
        <v>2023</v>
      </c>
    </row>
    <row r="437" spans="1:7" x14ac:dyDescent="0.2">
      <c r="A437" s="18">
        <v>44945.554594907408</v>
      </c>
      <c r="B437" s="4">
        <v>3.18</v>
      </c>
      <c r="C437" s="4">
        <v>1.17</v>
      </c>
      <c r="D437" s="4">
        <f t="shared" si="19"/>
        <v>3.7206000000000001</v>
      </c>
      <c r="E437" s="4">
        <f t="shared" si="18"/>
        <v>330.85979999999995</v>
      </c>
      <c r="F437" s="4">
        <f t="shared" si="20"/>
        <v>5.0897999999999683</v>
      </c>
      <c r="G437" s="12">
        <v>2023</v>
      </c>
    </row>
    <row r="438" spans="1:7" x14ac:dyDescent="0.2">
      <c r="A438" s="18">
        <v>44945.587673611109</v>
      </c>
      <c r="B438" s="4">
        <v>3.19</v>
      </c>
      <c r="C438" s="4">
        <v>1.17</v>
      </c>
      <c r="D438" s="4">
        <f t="shared" si="19"/>
        <v>3.7322999999999995</v>
      </c>
      <c r="E438" s="4">
        <f t="shared" si="18"/>
        <v>330.87149999999997</v>
      </c>
      <c r="F438" s="4">
        <f t="shared" si="20"/>
        <v>5.1014999999999873</v>
      </c>
      <c r="G438" s="12">
        <v>2023</v>
      </c>
    </row>
    <row r="439" spans="1:7" x14ac:dyDescent="0.2">
      <c r="A439" s="18">
        <v>44945.605023148149</v>
      </c>
      <c r="B439" s="4">
        <v>3.2</v>
      </c>
      <c r="C439" s="4">
        <v>1.17</v>
      </c>
      <c r="D439" s="4">
        <f t="shared" si="19"/>
        <v>3.7439999999999998</v>
      </c>
      <c r="E439" s="4">
        <f t="shared" si="18"/>
        <v>330.88319999999999</v>
      </c>
      <c r="F439" s="4">
        <f t="shared" si="20"/>
        <v>5.1132000000000062</v>
      </c>
      <c r="G439" s="12">
        <v>2023</v>
      </c>
    </row>
    <row r="440" spans="1:7" x14ac:dyDescent="0.2">
      <c r="A440" s="18">
        <v>44945.633171296293</v>
      </c>
      <c r="B440" s="4">
        <v>3.21</v>
      </c>
      <c r="C440" s="4">
        <v>1.17</v>
      </c>
      <c r="D440" s="4">
        <f t="shared" si="19"/>
        <v>3.7556999999999996</v>
      </c>
      <c r="E440" s="4">
        <f t="shared" ref="E440:E503" si="21">D440+$E$118</f>
        <v>330.89489999999995</v>
      </c>
      <c r="F440" s="4">
        <f t="shared" si="20"/>
        <v>5.1248999999999683</v>
      </c>
      <c r="G440" s="12">
        <v>2023</v>
      </c>
    </row>
    <row r="441" spans="1:7" x14ac:dyDescent="0.2">
      <c r="A441" s="18">
        <v>44946.437337962961</v>
      </c>
      <c r="B441" s="4">
        <v>3.22</v>
      </c>
      <c r="C441" s="4">
        <v>1.17</v>
      </c>
      <c r="D441" s="4">
        <f t="shared" si="19"/>
        <v>3.7673999999999999</v>
      </c>
      <c r="E441" s="4">
        <f t="shared" si="21"/>
        <v>330.90659999999997</v>
      </c>
      <c r="F441" s="4">
        <f t="shared" si="20"/>
        <v>5.1365999999999872</v>
      </c>
      <c r="G441" s="12">
        <v>2023</v>
      </c>
    </row>
    <row r="442" spans="1:7" x14ac:dyDescent="0.2">
      <c r="A442" s="18">
        <v>44946.48704861111</v>
      </c>
      <c r="B442" s="4">
        <v>3.23</v>
      </c>
      <c r="C442" s="4">
        <v>1.17</v>
      </c>
      <c r="D442" s="4">
        <f t="shared" si="19"/>
        <v>3.7790999999999997</v>
      </c>
      <c r="E442" s="4">
        <f t="shared" si="21"/>
        <v>330.91829999999993</v>
      </c>
      <c r="F442" s="4">
        <f t="shared" si="20"/>
        <v>5.1482999999999493</v>
      </c>
      <c r="G442" s="12">
        <v>2023</v>
      </c>
    </row>
    <row r="443" spans="1:7" x14ac:dyDescent="0.2">
      <c r="A443" s="18">
        <v>44946.493796296294</v>
      </c>
      <c r="B443" s="4">
        <v>3.24</v>
      </c>
      <c r="C443" s="4">
        <v>1.17</v>
      </c>
      <c r="D443" s="4">
        <f t="shared" si="19"/>
        <v>3.7907999999999999</v>
      </c>
      <c r="E443" s="4">
        <f t="shared" si="21"/>
        <v>330.92999999999995</v>
      </c>
      <c r="F443" s="4">
        <f t="shared" si="20"/>
        <v>5.1599999999999682</v>
      </c>
      <c r="G443" s="12">
        <v>2023</v>
      </c>
    </row>
    <row r="444" spans="1:7" x14ac:dyDescent="0.2">
      <c r="A444" s="18">
        <v>44946.520555555559</v>
      </c>
      <c r="B444" s="4">
        <v>3.25</v>
      </c>
      <c r="C444" s="4">
        <v>1.17</v>
      </c>
      <c r="D444" s="4">
        <f t="shared" si="19"/>
        <v>3.8024999999999998</v>
      </c>
      <c r="E444" s="4">
        <f t="shared" si="21"/>
        <v>330.94169999999997</v>
      </c>
      <c r="F444" s="4">
        <f t="shared" si="20"/>
        <v>5.1716999999999871</v>
      </c>
      <c r="G444" s="12">
        <v>2023</v>
      </c>
    </row>
    <row r="445" spans="1:7" x14ac:dyDescent="0.2">
      <c r="A445" s="18">
        <v>44946.551759259259</v>
      </c>
      <c r="B445" s="4">
        <v>3.26</v>
      </c>
      <c r="C445" s="4">
        <v>1.17</v>
      </c>
      <c r="D445" s="4">
        <f t="shared" si="19"/>
        <v>3.8141999999999996</v>
      </c>
      <c r="E445" s="4">
        <f t="shared" si="21"/>
        <v>330.95339999999999</v>
      </c>
      <c r="F445" s="4">
        <f t="shared" si="20"/>
        <v>5.183400000000006</v>
      </c>
      <c r="G445" s="12">
        <v>2023</v>
      </c>
    </row>
    <row r="446" spans="1:7" x14ac:dyDescent="0.2">
      <c r="A446" s="18">
        <v>44946.577962962961</v>
      </c>
      <c r="B446" s="4">
        <v>3.27</v>
      </c>
      <c r="C446" s="4">
        <v>1.17</v>
      </c>
      <c r="D446" s="4">
        <f t="shared" si="19"/>
        <v>3.8258999999999999</v>
      </c>
      <c r="E446" s="4">
        <f t="shared" si="21"/>
        <v>330.96509999999995</v>
      </c>
      <c r="F446" s="4">
        <f t="shared" si="20"/>
        <v>5.1950999999999681</v>
      </c>
      <c r="G446" s="12">
        <v>2023</v>
      </c>
    </row>
    <row r="447" spans="1:7" x14ac:dyDescent="0.2">
      <c r="A447" s="18">
        <v>44946.594328703701</v>
      </c>
      <c r="B447" s="4">
        <v>3.28</v>
      </c>
      <c r="C447" s="4">
        <v>1.17</v>
      </c>
      <c r="D447" s="4">
        <f t="shared" ref="D447:D510" si="22">B447*C447</f>
        <v>3.8375999999999997</v>
      </c>
      <c r="E447" s="4">
        <f t="shared" si="21"/>
        <v>330.97679999999997</v>
      </c>
      <c r="F447" s="4">
        <f t="shared" si="20"/>
        <v>5.206799999999987</v>
      </c>
      <c r="G447" s="12">
        <v>2023</v>
      </c>
    </row>
    <row r="448" spans="1:7" x14ac:dyDescent="0.2">
      <c r="A448" s="18">
        <v>44946.611875000002</v>
      </c>
      <c r="B448" s="4">
        <v>3.29</v>
      </c>
      <c r="C448" s="4">
        <v>1.17</v>
      </c>
      <c r="D448" s="4">
        <f t="shared" si="22"/>
        <v>3.8492999999999999</v>
      </c>
      <c r="E448" s="4">
        <f t="shared" si="21"/>
        <v>330.98849999999999</v>
      </c>
      <c r="F448" s="4">
        <f t="shared" si="20"/>
        <v>5.2185000000000059</v>
      </c>
      <c r="G448" s="12">
        <v>2023</v>
      </c>
    </row>
    <row r="449" spans="1:7" x14ac:dyDescent="0.2">
      <c r="A449" s="18">
        <v>44946.624560185184</v>
      </c>
      <c r="B449" s="4">
        <v>3.3</v>
      </c>
      <c r="C449" s="4">
        <v>1.17</v>
      </c>
      <c r="D449" s="4">
        <f t="shared" si="22"/>
        <v>3.8609999999999998</v>
      </c>
      <c r="E449" s="4">
        <f t="shared" si="21"/>
        <v>331.00019999999995</v>
      </c>
      <c r="F449" s="4">
        <f t="shared" si="20"/>
        <v>5.230199999999968</v>
      </c>
      <c r="G449" s="12">
        <v>2023</v>
      </c>
    </row>
    <row r="450" spans="1:7" x14ac:dyDescent="0.2">
      <c r="A450" s="18">
        <v>44946.63621527778</v>
      </c>
      <c r="B450" s="4">
        <v>3.31</v>
      </c>
      <c r="C450" s="4">
        <v>1.17</v>
      </c>
      <c r="D450" s="4">
        <f t="shared" si="22"/>
        <v>3.8727</v>
      </c>
      <c r="E450" s="4">
        <f t="shared" si="21"/>
        <v>331.01189999999997</v>
      </c>
      <c r="F450" s="4">
        <f t="shared" si="20"/>
        <v>5.2418999999999869</v>
      </c>
      <c r="G450" s="12">
        <v>2023</v>
      </c>
    </row>
    <row r="451" spans="1:7" x14ac:dyDescent="0.2">
      <c r="A451" s="18">
        <v>44946.649236111109</v>
      </c>
      <c r="B451" s="4">
        <v>3.32</v>
      </c>
      <c r="C451" s="4">
        <v>1.17</v>
      </c>
      <c r="D451" s="4">
        <f t="shared" si="22"/>
        <v>3.8843999999999994</v>
      </c>
      <c r="E451" s="4">
        <f t="shared" si="21"/>
        <v>331.02359999999999</v>
      </c>
      <c r="F451" s="4">
        <f t="shared" ref="F451:F514" si="23">E451-325.77</f>
        <v>5.2536000000000058</v>
      </c>
      <c r="G451" s="12">
        <v>2023</v>
      </c>
    </row>
    <row r="452" spans="1:7" x14ac:dyDescent="0.2">
      <c r="A452" s="18">
        <v>44946.667974537035</v>
      </c>
      <c r="B452" s="4">
        <v>3.33</v>
      </c>
      <c r="C452" s="4">
        <v>1.17</v>
      </c>
      <c r="D452" s="4">
        <f t="shared" si="22"/>
        <v>3.8960999999999997</v>
      </c>
      <c r="E452" s="4">
        <f t="shared" si="21"/>
        <v>331.03529999999995</v>
      </c>
      <c r="F452" s="4">
        <f t="shared" si="23"/>
        <v>5.2652999999999679</v>
      </c>
      <c r="G452" s="12">
        <v>2023</v>
      </c>
    </row>
    <row r="453" spans="1:7" x14ac:dyDescent="0.2">
      <c r="A453" s="18">
        <v>44947.485983796294</v>
      </c>
      <c r="B453" s="4">
        <v>3.34</v>
      </c>
      <c r="C453" s="4">
        <v>1.17</v>
      </c>
      <c r="D453" s="4">
        <f t="shared" si="22"/>
        <v>3.9077999999999995</v>
      </c>
      <c r="E453" s="4">
        <f t="shared" si="21"/>
        <v>331.04699999999997</v>
      </c>
      <c r="F453" s="4">
        <f t="shared" si="23"/>
        <v>5.2769999999999868</v>
      </c>
      <c r="G453" s="12">
        <v>2023</v>
      </c>
    </row>
    <row r="454" spans="1:7" x14ac:dyDescent="0.2">
      <c r="A454" s="18">
        <v>44947.498124999998</v>
      </c>
      <c r="B454" s="4">
        <v>3.35</v>
      </c>
      <c r="C454" s="4">
        <v>1.17</v>
      </c>
      <c r="D454" s="4">
        <f t="shared" si="22"/>
        <v>3.9194999999999998</v>
      </c>
      <c r="E454" s="4">
        <f t="shared" si="21"/>
        <v>331.05869999999999</v>
      </c>
      <c r="F454" s="4">
        <f t="shared" si="23"/>
        <v>5.2887000000000057</v>
      </c>
      <c r="G454" s="12">
        <v>2023</v>
      </c>
    </row>
    <row r="455" spans="1:7" x14ac:dyDescent="0.2">
      <c r="A455" s="18">
        <v>44947.510231481479</v>
      </c>
      <c r="B455" s="4">
        <v>3.36</v>
      </c>
      <c r="C455" s="4">
        <v>1.17</v>
      </c>
      <c r="D455" s="4">
        <f t="shared" si="22"/>
        <v>3.9311999999999996</v>
      </c>
      <c r="E455" s="4">
        <f t="shared" si="21"/>
        <v>331.07039999999995</v>
      </c>
      <c r="F455" s="4">
        <f t="shared" si="23"/>
        <v>5.3003999999999678</v>
      </c>
      <c r="G455" s="12">
        <v>2023</v>
      </c>
    </row>
    <row r="456" spans="1:7" x14ac:dyDescent="0.2">
      <c r="A456" s="18">
        <v>44947.519942129627</v>
      </c>
      <c r="B456" s="4">
        <v>3.37</v>
      </c>
      <c r="C456" s="4">
        <v>1.17</v>
      </c>
      <c r="D456" s="4">
        <f t="shared" si="22"/>
        <v>3.9428999999999998</v>
      </c>
      <c r="E456" s="4">
        <f t="shared" si="21"/>
        <v>331.08209999999997</v>
      </c>
      <c r="F456" s="4">
        <f t="shared" si="23"/>
        <v>5.3120999999999867</v>
      </c>
      <c r="G456" s="12">
        <v>2023</v>
      </c>
    </row>
    <row r="457" spans="1:7" x14ac:dyDescent="0.2">
      <c r="A457" s="18">
        <v>44947.526620370372</v>
      </c>
      <c r="B457" s="4">
        <v>3.38</v>
      </c>
      <c r="C457" s="4">
        <v>1.17</v>
      </c>
      <c r="D457" s="4">
        <f t="shared" si="22"/>
        <v>3.9545999999999997</v>
      </c>
      <c r="E457" s="4">
        <f t="shared" si="21"/>
        <v>331.09379999999999</v>
      </c>
      <c r="F457" s="4">
        <f t="shared" si="23"/>
        <v>5.3238000000000056</v>
      </c>
      <c r="G457" s="12">
        <v>2023</v>
      </c>
    </row>
    <row r="458" spans="1:7" x14ac:dyDescent="0.2">
      <c r="A458" s="18">
        <v>44947.53564814815</v>
      </c>
      <c r="B458" s="4">
        <v>3.39</v>
      </c>
      <c r="C458" s="4">
        <v>1.17</v>
      </c>
      <c r="D458" s="4">
        <f t="shared" si="22"/>
        <v>3.9662999999999999</v>
      </c>
      <c r="E458" s="4">
        <f t="shared" si="21"/>
        <v>331.10549999999995</v>
      </c>
      <c r="F458" s="4">
        <f t="shared" si="23"/>
        <v>5.3354999999999677</v>
      </c>
      <c r="G458" s="12">
        <v>2023</v>
      </c>
    </row>
    <row r="459" spans="1:7" x14ac:dyDescent="0.2">
      <c r="A459" s="18">
        <v>44947.546481481484</v>
      </c>
      <c r="B459" s="4">
        <v>3.4</v>
      </c>
      <c r="C459" s="4">
        <v>1.17</v>
      </c>
      <c r="D459" s="4">
        <f t="shared" si="22"/>
        <v>3.9779999999999998</v>
      </c>
      <c r="E459" s="4">
        <f t="shared" si="21"/>
        <v>331.11719999999997</v>
      </c>
      <c r="F459" s="4">
        <f t="shared" si="23"/>
        <v>5.3471999999999866</v>
      </c>
      <c r="G459" s="12">
        <v>2023</v>
      </c>
    </row>
    <row r="460" spans="1:7" x14ac:dyDescent="0.2">
      <c r="A460" s="18">
        <v>44947.554247685184</v>
      </c>
      <c r="B460" s="4">
        <v>3.41</v>
      </c>
      <c r="C460" s="4">
        <v>1.17</v>
      </c>
      <c r="D460" s="4">
        <f t="shared" si="22"/>
        <v>3.9897</v>
      </c>
      <c r="E460" s="4">
        <f t="shared" si="21"/>
        <v>331.12889999999999</v>
      </c>
      <c r="F460" s="4">
        <f t="shared" si="23"/>
        <v>5.3589000000000055</v>
      </c>
      <c r="G460" s="12">
        <v>2023</v>
      </c>
    </row>
    <row r="461" spans="1:7" x14ac:dyDescent="0.2">
      <c r="A461" s="18">
        <v>44947.561550925922</v>
      </c>
      <c r="B461" s="4">
        <v>3.42</v>
      </c>
      <c r="C461" s="4">
        <v>1.17</v>
      </c>
      <c r="D461" s="4">
        <f t="shared" si="22"/>
        <v>4.0013999999999994</v>
      </c>
      <c r="E461" s="4">
        <f t="shared" si="21"/>
        <v>331.14059999999995</v>
      </c>
      <c r="F461" s="4">
        <f t="shared" si="23"/>
        <v>5.3705999999999676</v>
      </c>
      <c r="G461" s="12">
        <v>2023</v>
      </c>
    </row>
    <row r="462" spans="1:7" x14ac:dyDescent="0.2">
      <c r="A462" s="18">
        <v>44947.565960648149</v>
      </c>
      <c r="B462" s="4">
        <v>3.43</v>
      </c>
      <c r="C462" s="4">
        <v>1.17</v>
      </c>
      <c r="D462" s="4">
        <f t="shared" si="22"/>
        <v>4.0130999999999997</v>
      </c>
      <c r="E462" s="4">
        <f t="shared" si="21"/>
        <v>331.15229999999997</v>
      </c>
      <c r="F462" s="4">
        <f t="shared" si="23"/>
        <v>5.3822999999999865</v>
      </c>
      <c r="G462" s="12">
        <v>2023</v>
      </c>
    </row>
    <row r="463" spans="1:7" x14ac:dyDescent="0.2">
      <c r="A463" s="18">
        <v>44947.573854166665</v>
      </c>
      <c r="B463" s="4">
        <v>3.44</v>
      </c>
      <c r="C463" s="4">
        <v>1.17</v>
      </c>
      <c r="D463" s="4">
        <f t="shared" si="22"/>
        <v>4.0247999999999999</v>
      </c>
      <c r="E463" s="4">
        <f t="shared" si="21"/>
        <v>331.16399999999999</v>
      </c>
      <c r="F463" s="4">
        <f t="shared" si="23"/>
        <v>5.3940000000000055</v>
      </c>
      <c r="G463" s="12">
        <v>2023</v>
      </c>
    </row>
    <row r="464" spans="1:7" x14ac:dyDescent="0.2">
      <c r="A464" s="18">
        <v>44947.580254629633</v>
      </c>
      <c r="B464" s="4">
        <v>3.45</v>
      </c>
      <c r="C464" s="4">
        <v>1.17</v>
      </c>
      <c r="D464" s="4">
        <f t="shared" si="22"/>
        <v>4.0365000000000002</v>
      </c>
      <c r="E464" s="4">
        <f t="shared" si="21"/>
        <v>331.17569999999995</v>
      </c>
      <c r="F464" s="4">
        <f t="shared" si="23"/>
        <v>5.4056999999999675</v>
      </c>
      <c r="G464" s="12">
        <v>2023</v>
      </c>
    </row>
    <row r="465" spans="1:7" x14ac:dyDescent="0.2">
      <c r="A465" s="18">
        <v>44947.586898148147</v>
      </c>
      <c r="B465" s="4">
        <v>3.46</v>
      </c>
      <c r="C465" s="4">
        <v>1.17</v>
      </c>
      <c r="D465" s="4">
        <f t="shared" si="22"/>
        <v>4.0481999999999996</v>
      </c>
      <c r="E465" s="4">
        <f t="shared" si="21"/>
        <v>331.18739999999997</v>
      </c>
      <c r="F465" s="4">
        <f t="shared" si="23"/>
        <v>5.4173999999999864</v>
      </c>
      <c r="G465" s="12">
        <v>2023</v>
      </c>
    </row>
    <row r="466" spans="1:7" x14ac:dyDescent="0.2">
      <c r="A466" s="18">
        <v>44947.595937500002</v>
      </c>
      <c r="B466" s="4">
        <v>3.47</v>
      </c>
      <c r="C466" s="4">
        <v>1.17</v>
      </c>
      <c r="D466" s="4">
        <f t="shared" si="22"/>
        <v>4.0598999999999998</v>
      </c>
      <c r="E466" s="4">
        <f t="shared" si="21"/>
        <v>331.19909999999999</v>
      </c>
      <c r="F466" s="4">
        <f t="shared" si="23"/>
        <v>5.4291000000000054</v>
      </c>
      <c r="G466" s="12">
        <v>2023</v>
      </c>
    </row>
    <row r="467" spans="1:7" x14ac:dyDescent="0.2">
      <c r="A467" s="18">
        <v>44947.603032407409</v>
      </c>
      <c r="B467" s="4">
        <v>3.48</v>
      </c>
      <c r="C467" s="4">
        <v>1.17</v>
      </c>
      <c r="D467" s="4">
        <f t="shared" si="22"/>
        <v>4.0716000000000001</v>
      </c>
      <c r="E467" s="4">
        <f t="shared" si="21"/>
        <v>331.21079999999995</v>
      </c>
      <c r="F467" s="4">
        <f t="shared" si="23"/>
        <v>5.4407999999999674</v>
      </c>
      <c r="G467" s="12">
        <v>2023</v>
      </c>
    </row>
    <row r="468" spans="1:7" x14ac:dyDescent="0.2">
      <c r="A468" s="18">
        <v>44947.61109953704</v>
      </c>
      <c r="B468" s="4">
        <v>3.49</v>
      </c>
      <c r="C468" s="4">
        <v>1.17</v>
      </c>
      <c r="D468" s="4">
        <f t="shared" si="22"/>
        <v>4.0833000000000004</v>
      </c>
      <c r="E468" s="4">
        <f t="shared" si="21"/>
        <v>331.22249999999997</v>
      </c>
      <c r="F468" s="4">
        <f t="shared" si="23"/>
        <v>5.4524999999999864</v>
      </c>
      <c r="G468" s="12">
        <v>2023</v>
      </c>
    </row>
    <row r="469" spans="1:7" x14ac:dyDescent="0.2">
      <c r="A469" s="18">
        <v>44947.62091435185</v>
      </c>
      <c r="B469" s="4">
        <v>3.5</v>
      </c>
      <c r="C469" s="4">
        <v>1.17</v>
      </c>
      <c r="D469" s="4">
        <f t="shared" si="22"/>
        <v>4.0949999999999998</v>
      </c>
      <c r="E469" s="4">
        <f t="shared" si="21"/>
        <v>331.23419999999999</v>
      </c>
      <c r="F469" s="4">
        <f t="shared" si="23"/>
        <v>5.4642000000000053</v>
      </c>
      <c r="G469" s="12">
        <v>2023</v>
      </c>
    </row>
    <row r="470" spans="1:7" x14ac:dyDescent="0.2">
      <c r="A470" s="18">
        <v>44947.634456018517</v>
      </c>
      <c r="B470" s="4">
        <v>3.51</v>
      </c>
      <c r="C470" s="4">
        <v>1.17</v>
      </c>
      <c r="D470" s="4">
        <f t="shared" si="22"/>
        <v>4.1066999999999991</v>
      </c>
      <c r="E470" s="4">
        <f t="shared" si="21"/>
        <v>331.24589999999995</v>
      </c>
      <c r="F470" s="4">
        <f t="shared" si="23"/>
        <v>5.4758999999999673</v>
      </c>
      <c r="G470" s="12">
        <v>2023</v>
      </c>
    </row>
    <row r="471" spans="1:7" x14ac:dyDescent="0.2">
      <c r="A471" s="18">
        <v>44947.652627314812</v>
      </c>
      <c r="B471" s="4">
        <v>3.52</v>
      </c>
      <c r="C471" s="4">
        <v>1.17</v>
      </c>
      <c r="D471" s="4">
        <f t="shared" si="22"/>
        <v>4.1183999999999994</v>
      </c>
      <c r="E471" s="4">
        <f t="shared" si="21"/>
        <v>331.25759999999997</v>
      </c>
      <c r="F471" s="4">
        <f t="shared" si="23"/>
        <v>5.4875999999999863</v>
      </c>
      <c r="G471" s="12">
        <v>2023</v>
      </c>
    </row>
    <row r="472" spans="1:7" x14ac:dyDescent="0.2">
      <c r="A472" s="18">
        <v>44948.555150462962</v>
      </c>
      <c r="B472" s="4">
        <v>3.53</v>
      </c>
      <c r="C472" s="4">
        <v>1.17</v>
      </c>
      <c r="D472" s="4">
        <f t="shared" si="22"/>
        <v>4.1300999999999997</v>
      </c>
      <c r="E472" s="4">
        <f t="shared" si="21"/>
        <v>331.26929999999999</v>
      </c>
      <c r="F472" s="4">
        <f t="shared" si="23"/>
        <v>5.4993000000000052</v>
      </c>
      <c r="G472" s="12">
        <v>2023</v>
      </c>
    </row>
    <row r="473" spans="1:7" x14ac:dyDescent="0.2">
      <c r="A473" s="18">
        <v>44948.589687500003</v>
      </c>
      <c r="B473" s="4">
        <v>3.54</v>
      </c>
      <c r="C473" s="4">
        <v>1.17</v>
      </c>
      <c r="D473" s="4">
        <f t="shared" si="22"/>
        <v>4.1417999999999999</v>
      </c>
      <c r="E473" s="4">
        <f t="shared" si="21"/>
        <v>331.28099999999995</v>
      </c>
      <c r="F473" s="4">
        <f t="shared" si="23"/>
        <v>5.5109999999999673</v>
      </c>
      <c r="G473" s="12">
        <v>2023</v>
      </c>
    </row>
    <row r="474" spans="1:7" x14ac:dyDescent="0.2">
      <c r="A474" s="18">
        <v>44949.531134259261</v>
      </c>
      <c r="B474" s="4">
        <v>3.55</v>
      </c>
      <c r="C474" s="4">
        <v>1.17</v>
      </c>
      <c r="D474" s="4">
        <f t="shared" si="22"/>
        <v>4.1534999999999993</v>
      </c>
      <c r="E474" s="4">
        <f t="shared" si="21"/>
        <v>331.29269999999997</v>
      </c>
      <c r="F474" s="4">
        <f t="shared" si="23"/>
        <v>5.5226999999999862</v>
      </c>
      <c r="G474" s="12">
        <v>2023</v>
      </c>
    </row>
    <row r="475" spans="1:7" x14ac:dyDescent="0.2">
      <c r="A475" s="18">
        <v>44949.53434027778</v>
      </c>
      <c r="B475" s="4">
        <v>3.56</v>
      </c>
      <c r="C475" s="4">
        <v>1.17</v>
      </c>
      <c r="D475" s="4">
        <f t="shared" si="22"/>
        <v>4.1651999999999996</v>
      </c>
      <c r="E475" s="4">
        <f t="shared" si="21"/>
        <v>331.30439999999999</v>
      </c>
      <c r="F475" s="4">
        <f t="shared" si="23"/>
        <v>5.5344000000000051</v>
      </c>
      <c r="G475" s="12">
        <v>2023</v>
      </c>
    </row>
    <row r="476" spans="1:7" x14ac:dyDescent="0.2">
      <c r="A476" s="18">
        <v>44949.537395833337</v>
      </c>
      <c r="B476" s="4">
        <v>3.57</v>
      </c>
      <c r="C476" s="4">
        <v>1.17</v>
      </c>
      <c r="D476" s="4">
        <f t="shared" si="22"/>
        <v>4.1768999999999998</v>
      </c>
      <c r="E476" s="4">
        <f t="shared" si="21"/>
        <v>331.31609999999995</v>
      </c>
      <c r="F476" s="4">
        <f t="shared" si="23"/>
        <v>5.5460999999999672</v>
      </c>
      <c r="G476" s="12">
        <v>2023</v>
      </c>
    </row>
    <row r="477" spans="1:7" x14ac:dyDescent="0.2">
      <c r="A477" s="18">
        <v>44949.541597222225</v>
      </c>
      <c r="B477" s="4">
        <v>3.58</v>
      </c>
      <c r="C477" s="4">
        <v>1.17</v>
      </c>
      <c r="D477" s="4">
        <f t="shared" si="22"/>
        <v>4.1886000000000001</v>
      </c>
      <c r="E477" s="4">
        <f t="shared" si="21"/>
        <v>331.32779999999997</v>
      </c>
      <c r="F477" s="4">
        <f t="shared" si="23"/>
        <v>5.5577999999999861</v>
      </c>
      <c r="G477" s="12">
        <v>2023</v>
      </c>
    </row>
    <row r="478" spans="1:7" x14ac:dyDescent="0.2">
      <c r="A478" s="18">
        <v>44949.548298611109</v>
      </c>
      <c r="B478" s="4">
        <v>3.59</v>
      </c>
      <c r="C478" s="4">
        <v>1.17</v>
      </c>
      <c r="D478" s="4">
        <f t="shared" si="22"/>
        <v>4.2002999999999995</v>
      </c>
      <c r="E478" s="4">
        <f t="shared" si="21"/>
        <v>331.33949999999999</v>
      </c>
      <c r="F478" s="4">
        <f t="shared" si="23"/>
        <v>5.569500000000005</v>
      </c>
      <c r="G478" s="12">
        <v>2023</v>
      </c>
    </row>
    <row r="479" spans="1:7" x14ac:dyDescent="0.2">
      <c r="A479" s="18">
        <v>44949.555462962962</v>
      </c>
      <c r="B479" s="4">
        <v>3.6</v>
      </c>
      <c r="C479" s="4">
        <v>1.17</v>
      </c>
      <c r="D479" s="4">
        <f t="shared" si="22"/>
        <v>4.2119999999999997</v>
      </c>
      <c r="E479" s="4">
        <f t="shared" si="21"/>
        <v>331.35119999999995</v>
      </c>
      <c r="F479" s="4">
        <f t="shared" si="23"/>
        <v>5.5811999999999671</v>
      </c>
      <c r="G479" s="12">
        <v>2023</v>
      </c>
    </row>
    <row r="480" spans="1:7" x14ac:dyDescent="0.2">
      <c r="A480" s="18">
        <v>44949.575856481482</v>
      </c>
      <c r="B480" s="4">
        <v>3.61</v>
      </c>
      <c r="C480" s="4">
        <v>1.17</v>
      </c>
      <c r="D480" s="4">
        <f t="shared" si="22"/>
        <v>4.2237</v>
      </c>
      <c r="E480" s="4">
        <f t="shared" si="21"/>
        <v>331.36289999999997</v>
      </c>
      <c r="F480" s="4">
        <f t="shared" si="23"/>
        <v>5.592899999999986</v>
      </c>
      <c r="G480" s="12">
        <v>2023</v>
      </c>
    </row>
    <row r="481" spans="1:7" x14ac:dyDescent="0.2">
      <c r="A481" s="18">
        <v>44950.534212962964</v>
      </c>
      <c r="B481" s="4">
        <v>3.62</v>
      </c>
      <c r="C481" s="4">
        <v>1.17</v>
      </c>
      <c r="D481" s="4">
        <f t="shared" si="22"/>
        <v>4.2354000000000003</v>
      </c>
      <c r="E481" s="4">
        <f t="shared" si="21"/>
        <v>331.37459999999999</v>
      </c>
      <c r="F481" s="4">
        <f t="shared" si="23"/>
        <v>5.6046000000000049</v>
      </c>
      <c r="G481" s="12">
        <v>2023</v>
      </c>
    </row>
    <row r="482" spans="1:7" x14ac:dyDescent="0.2">
      <c r="A482" s="18">
        <v>44963.499490740738</v>
      </c>
      <c r="B482" s="4">
        <v>3.63</v>
      </c>
      <c r="C482" s="4">
        <v>1.17</v>
      </c>
      <c r="D482" s="4">
        <f t="shared" si="22"/>
        <v>4.2470999999999997</v>
      </c>
      <c r="E482" s="4">
        <f t="shared" si="21"/>
        <v>331.38629999999995</v>
      </c>
      <c r="F482" s="4">
        <f t="shared" si="23"/>
        <v>5.616299999999967</v>
      </c>
      <c r="G482" s="12">
        <v>2023</v>
      </c>
    </row>
    <row r="483" spans="1:7" x14ac:dyDescent="0.2">
      <c r="A483" s="18">
        <v>44971.397743055553</v>
      </c>
      <c r="B483" s="4">
        <v>3.64</v>
      </c>
      <c r="C483" s="4">
        <v>1.17</v>
      </c>
      <c r="D483" s="4">
        <f t="shared" si="22"/>
        <v>4.2587999999999999</v>
      </c>
      <c r="E483" s="4">
        <f t="shared" si="21"/>
        <v>331.39799999999997</v>
      </c>
      <c r="F483" s="4">
        <f t="shared" si="23"/>
        <v>5.6279999999999859</v>
      </c>
      <c r="G483" s="12">
        <v>2023</v>
      </c>
    </row>
    <row r="484" spans="1:7" x14ac:dyDescent="0.2">
      <c r="A484" s="18">
        <v>44972.350856481484</v>
      </c>
      <c r="B484" s="4">
        <v>3.65</v>
      </c>
      <c r="C484" s="4">
        <v>1.17</v>
      </c>
      <c r="D484" s="4">
        <f t="shared" si="22"/>
        <v>4.2704999999999993</v>
      </c>
      <c r="E484" s="4">
        <f t="shared" si="21"/>
        <v>331.40969999999999</v>
      </c>
      <c r="F484" s="4">
        <f t="shared" si="23"/>
        <v>5.6397000000000048</v>
      </c>
      <c r="G484" s="12">
        <v>2023</v>
      </c>
    </row>
    <row r="485" spans="1:7" x14ac:dyDescent="0.2">
      <c r="A485" s="18">
        <v>44972.594513888886</v>
      </c>
      <c r="B485" s="4">
        <v>3.66</v>
      </c>
      <c r="C485" s="4">
        <v>1.17</v>
      </c>
      <c r="D485" s="4">
        <f t="shared" si="22"/>
        <v>4.2821999999999996</v>
      </c>
      <c r="E485" s="4">
        <f t="shared" si="21"/>
        <v>331.42139999999995</v>
      </c>
      <c r="F485" s="4">
        <f t="shared" si="23"/>
        <v>5.6513999999999669</v>
      </c>
      <c r="G485" s="12">
        <v>2023</v>
      </c>
    </row>
    <row r="486" spans="1:7" x14ac:dyDescent="0.2">
      <c r="A486" s="18">
        <v>44972.598090277781</v>
      </c>
      <c r="B486" s="4">
        <v>3.67</v>
      </c>
      <c r="C486" s="4">
        <v>1.17</v>
      </c>
      <c r="D486" s="4">
        <f t="shared" si="22"/>
        <v>4.2938999999999998</v>
      </c>
      <c r="E486" s="4">
        <f t="shared" si="21"/>
        <v>331.43309999999997</v>
      </c>
      <c r="F486" s="4">
        <f t="shared" si="23"/>
        <v>5.6630999999999858</v>
      </c>
      <c r="G486" s="12">
        <v>2023</v>
      </c>
    </row>
    <row r="487" spans="1:7" x14ac:dyDescent="0.2">
      <c r="A487" s="18">
        <v>44972.6093287037</v>
      </c>
      <c r="B487" s="4">
        <v>3.68</v>
      </c>
      <c r="C487" s="4">
        <v>1.17</v>
      </c>
      <c r="D487" s="4">
        <f t="shared" si="22"/>
        <v>4.3056000000000001</v>
      </c>
      <c r="E487" s="4">
        <f t="shared" si="21"/>
        <v>331.44479999999999</v>
      </c>
      <c r="F487" s="4">
        <f t="shared" si="23"/>
        <v>5.6748000000000047</v>
      </c>
      <c r="G487" s="12">
        <v>2023</v>
      </c>
    </row>
    <row r="488" spans="1:7" x14ac:dyDescent="0.2">
      <c r="A488" s="18">
        <v>44972.609340277777</v>
      </c>
      <c r="B488" s="4">
        <v>3.69</v>
      </c>
      <c r="C488" s="4">
        <v>1.17</v>
      </c>
      <c r="D488" s="4">
        <f t="shared" si="22"/>
        <v>4.3172999999999995</v>
      </c>
      <c r="E488" s="4">
        <f t="shared" si="21"/>
        <v>331.45649999999995</v>
      </c>
      <c r="F488" s="4">
        <f t="shared" si="23"/>
        <v>5.6864999999999668</v>
      </c>
      <c r="G488" s="12">
        <v>2023</v>
      </c>
    </row>
    <row r="489" spans="1:7" x14ac:dyDescent="0.2">
      <c r="A489" s="18">
        <v>44972.628182870372</v>
      </c>
      <c r="B489" s="4">
        <v>3.7</v>
      </c>
      <c r="C489" s="4">
        <v>1.17</v>
      </c>
      <c r="D489" s="4">
        <f t="shared" si="22"/>
        <v>4.3289999999999997</v>
      </c>
      <c r="E489" s="4">
        <f t="shared" si="21"/>
        <v>331.46819999999997</v>
      </c>
      <c r="F489" s="4">
        <f t="shared" si="23"/>
        <v>5.6981999999999857</v>
      </c>
      <c r="G489" s="12">
        <v>2023</v>
      </c>
    </row>
    <row r="490" spans="1:7" x14ac:dyDescent="0.2">
      <c r="A490" s="18">
        <v>44972.628287037034</v>
      </c>
      <c r="B490" s="4">
        <v>3.71</v>
      </c>
      <c r="C490" s="4">
        <v>1.17</v>
      </c>
      <c r="D490" s="4">
        <f t="shared" si="22"/>
        <v>4.3407</v>
      </c>
      <c r="E490" s="4">
        <f t="shared" si="21"/>
        <v>331.47989999999999</v>
      </c>
      <c r="F490" s="4">
        <f t="shared" si="23"/>
        <v>5.7099000000000046</v>
      </c>
      <c r="G490" s="12">
        <v>2023</v>
      </c>
    </row>
    <row r="491" spans="1:7" x14ac:dyDescent="0.2">
      <c r="A491" s="18">
        <v>44973.470358796294</v>
      </c>
      <c r="B491" s="4">
        <v>3.72</v>
      </c>
      <c r="C491" s="4">
        <v>1.17</v>
      </c>
      <c r="D491" s="4">
        <f t="shared" si="22"/>
        <v>4.3524000000000003</v>
      </c>
      <c r="E491" s="4">
        <f t="shared" si="21"/>
        <v>331.49159999999995</v>
      </c>
      <c r="F491" s="4">
        <f t="shared" si="23"/>
        <v>5.7215999999999667</v>
      </c>
      <c r="G491" s="12">
        <v>2023</v>
      </c>
    </row>
    <row r="492" spans="1:7" x14ac:dyDescent="0.2">
      <c r="A492" s="18">
        <v>44973.487604166665</v>
      </c>
      <c r="B492" s="4">
        <v>3.73</v>
      </c>
      <c r="C492" s="4">
        <v>1.17</v>
      </c>
      <c r="D492" s="4">
        <f t="shared" si="22"/>
        <v>4.3640999999999996</v>
      </c>
      <c r="E492" s="4">
        <f t="shared" si="21"/>
        <v>331.50329999999997</v>
      </c>
      <c r="F492" s="4">
        <f t="shared" si="23"/>
        <v>5.7332999999999856</v>
      </c>
      <c r="G492" s="12">
        <v>2023</v>
      </c>
    </row>
    <row r="493" spans="1:7" x14ac:dyDescent="0.2">
      <c r="A493" s="18">
        <v>44973.506793981483</v>
      </c>
      <c r="B493" s="4">
        <v>3.74</v>
      </c>
      <c r="C493" s="4">
        <v>1.17</v>
      </c>
      <c r="D493" s="4">
        <f t="shared" si="22"/>
        <v>4.3757999999999999</v>
      </c>
      <c r="E493" s="4">
        <f t="shared" si="21"/>
        <v>331.51499999999999</v>
      </c>
      <c r="F493" s="4">
        <f t="shared" si="23"/>
        <v>5.7450000000000045</v>
      </c>
      <c r="G493" s="12">
        <v>2023</v>
      </c>
    </row>
    <row r="494" spans="1:7" x14ac:dyDescent="0.2">
      <c r="A494" s="18">
        <v>44973.507141203707</v>
      </c>
      <c r="B494" s="4">
        <v>3.75</v>
      </c>
      <c r="C494" s="4">
        <v>1.17</v>
      </c>
      <c r="D494" s="4">
        <f t="shared" si="22"/>
        <v>4.3874999999999993</v>
      </c>
      <c r="E494" s="4">
        <f t="shared" si="21"/>
        <v>331.52669999999995</v>
      </c>
      <c r="F494" s="4">
        <f t="shared" si="23"/>
        <v>5.7566999999999666</v>
      </c>
      <c r="G494" s="12">
        <v>2023</v>
      </c>
    </row>
    <row r="495" spans="1:7" x14ac:dyDescent="0.2">
      <c r="A495" s="18">
        <v>44973.638449074075</v>
      </c>
      <c r="B495" s="4">
        <v>3.76</v>
      </c>
      <c r="C495" s="4">
        <v>1.17</v>
      </c>
      <c r="D495" s="4">
        <f t="shared" si="22"/>
        <v>4.3991999999999996</v>
      </c>
      <c r="E495" s="4">
        <f t="shared" si="21"/>
        <v>331.53839999999997</v>
      </c>
      <c r="F495" s="4">
        <f t="shared" si="23"/>
        <v>5.7683999999999855</v>
      </c>
      <c r="G495" s="12">
        <v>2023</v>
      </c>
    </row>
    <row r="496" spans="1:7" x14ac:dyDescent="0.2">
      <c r="A496" s="18">
        <v>44978.981550925928</v>
      </c>
      <c r="B496" s="4">
        <v>3.77</v>
      </c>
      <c r="C496" s="4">
        <v>1.17</v>
      </c>
      <c r="D496" s="4">
        <f t="shared" si="22"/>
        <v>4.4108999999999998</v>
      </c>
      <c r="E496" s="4">
        <f t="shared" si="21"/>
        <v>331.55009999999999</v>
      </c>
      <c r="F496" s="4">
        <f t="shared" si="23"/>
        <v>5.7801000000000045</v>
      </c>
      <c r="G496" s="12">
        <v>2023</v>
      </c>
    </row>
    <row r="497" spans="1:7" x14ac:dyDescent="0.2">
      <c r="A497" s="18">
        <v>44980.523530092592</v>
      </c>
      <c r="B497" s="4">
        <v>3.78</v>
      </c>
      <c r="C497" s="4">
        <v>1.17</v>
      </c>
      <c r="D497" s="4">
        <f t="shared" si="22"/>
        <v>4.4225999999999992</v>
      </c>
      <c r="E497" s="4">
        <f t="shared" si="21"/>
        <v>331.56179999999995</v>
      </c>
      <c r="F497" s="4">
        <f t="shared" si="23"/>
        <v>5.7917999999999665</v>
      </c>
      <c r="G497" s="12">
        <v>2023</v>
      </c>
    </row>
    <row r="498" spans="1:7" x14ac:dyDescent="0.2">
      <c r="A498" s="18">
        <v>44980.536215277774</v>
      </c>
      <c r="B498" s="4">
        <v>3.79</v>
      </c>
      <c r="C498" s="4">
        <v>1.17</v>
      </c>
      <c r="D498" s="4">
        <f t="shared" si="22"/>
        <v>4.4342999999999995</v>
      </c>
      <c r="E498" s="4">
        <f t="shared" si="21"/>
        <v>331.57349999999997</v>
      </c>
      <c r="F498" s="4">
        <f t="shared" si="23"/>
        <v>5.8034999999999854</v>
      </c>
      <c r="G498" s="12">
        <v>2023</v>
      </c>
    </row>
    <row r="499" spans="1:7" x14ac:dyDescent="0.2">
      <c r="A499" s="18">
        <v>44980.543634259258</v>
      </c>
      <c r="B499" s="4">
        <v>3.8</v>
      </c>
      <c r="C499" s="4">
        <v>1.17</v>
      </c>
      <c r="D499" s="4">
        <f t="shared" si="22"/>
        <v>4.4459999999999997</v>
      </c>
      <c r="E499" s="4">
        <f t="shared" si="21"/>
        <v>331.58519999999999</v>
      </c>
      <c r="F499" s="4">
        <f t="shared" si="23"/>
        <v>5.8152000000000044</v>
      </c>
      <c r="G499" s="12">
        <v>2023</v>
      </c>
    </row>
    <row r="500" spans="1:7" x14ac:dyDescent="0.2">
      <c r="A500" s="18">
        <v>44980.550902777781</v>
      </c>
      <c r="B500" s="4">
        <v>3.81</v>
      </c>
      <c r="C500" s="4">
        <v>1.17</v>
      </c>
      <c r="D500" s="4">
        <f t="shared" si="22"/>
        <v>4.4577</v>
      </c>
      <c r="E500" s="4">
        <f t="shared" si="21"/>
        <v>331.59689999999995</v>
      </c>
      <c r="F500" s="4">
        <f t="shared" si="23"/>
        <v>5.8268999999999664</v>
      </c>
      <c r="G500" s="12">
        <v>2023</v>
      </c>
    </row>
    <row r="501" spans="1:7" x14ac:dyDescent="0.2">
      <c r="A501" s="18">
        <v>44980.556608796294</v>
      </c>
      <c r="B501" s="4">
        <v>3.82</v>
      </c>
      <c r="C501" s="4">
        <v>1.17</v>
      </c>
      <c r="D501" s="4">
        <f t="shared" si="22"/>
        <v>4.4693999999999994</v>
      </c>
      <c r="E501" s="4">
        <f t="shared" si="21"/>
        <v>331.60859999999997</v>
      </c>
      <c r="F501" s="4">
        <f t="shared" si="23"/>
        <v>5.8385999999999854</v>
      </c>
      <c r="G501" s="12">
        <v>2023</v>
      </c>
    </row>
    <row r="502" spans="1:7" x14ac:dyDescent="0.2">
      <c r="A502" s="18">
        <v>44980.563854166663</v>
      </c>
      <c r="B502" s="4">
        <v>3.83</v>
      </c>
      <c r="C502" s="4">
        <v>1.17</v>
      </c>
      <c r="D502" s="4">
        <f t="shared" si="22"/>
        <v>4.4810999999999996</v>
      </c>
      <c r="E502" s="4">
        <f t="shared" si="21"/>
        <v>331.62029999999999</v>
      </c>
      <c r="F502" s="4">
        <f t="shared" si="23"/>
        <v>5.8503000000000043</v>
      </c>
      <c r="G502" s="12">
        <v>2023</v>
      </c>
    </row>
    <row r="503" spans="1:7" x14ac:dyDescent="0.2">
      <c r="A503" s="18">
        <v>44980.571851851855</v>
      </c>
      <c r="B503" s="4">
        <v>3.84</v>
      </c>
      <c r="C503" s="4">
        <v>1.17</v>
      </c>
      <c r="D503" s="4">
        <f t="shared" si="22"/>
        <v>4.4927999999999999</v>
      </c>
      <c r="E503" s="4">
        <f t="shared" si="21"/>
        <v>331.63199999999995</v>
      </c>
      <c r="F503" s="4">
        <f t="shared" si="23"/>
        <v>5.8619999999999663</v>
      </c>
      <c r="G503" s="12">
        <v>2023</v>
      </c>
    </row>
    <row r="504" spans="1:7" x14ac:dyDescent="0.2">
      <c r="A504" s="18">
        <v>44980.576550925929</v>
      </c>
      <c r="B504" s="4">
        <v>3.85</v>
      </c>
      <c r="C504" s="4">
        <v>1.17</v>
      </c>
      <c r="D504" s="4">
        <f t="shared" si="22"/>
        <v>4.5045000000000002</v>
      </c>
      <c r="E504" s="4">
        <f t="shared" ref="E504:E567" si="24">D504+$E$118</f>
        <v>331.64369999999997</v>
      </c>
      <c r="F504" s="4">
        <f t="shared" si="23"/>
        <v>5.8736999999999853</v>
      </c>
      <c r="G504" s="12">
        <v>2023</v>
      </c>
    </row>
    <row r="505" spans="1:7" x14ac:dyDescent="0.2">
      <c r="A505" s="18">
        <v>44980.583680555559</v>
      </c>
      <c r="B505" s="4">
        <v>3.86</v>
      </c>
      <c r="C505" s="4">
        <v>1.17</v>
      </c>
      <c r="D505" s="4">
        <f t="shared" si="22"/>
        <v>4.5161999999999995</v>
      </c>
      <c r="E505" s="4">
        <f t="shared" si="24"/>
        <v>331.65539999999999</v>
      </c>
      <c r="F505" s="4">
        <f t="shared" si="23"/>
        <v>5.8854000000000042</v>
      </c>
      <c r="G505" s="12">
        <v>2023</v>
      </c>
    </row>
    <row r="506" spans="1:7" x14ac:dyDescent="0.2">
      <c r="A506" s="18">
        <v>44980.58792824074</v>
      </c>
      <c r="B506" s="4">
        <v>3.87</v>
      </c>
      <c r="C506" s="4">
        <v>1.17</v>
      </c>
      <c r="D506" s="4">
        <f t="shared" si="22"/>
        <v>4.5278999999999998</v>
      </c>
      <c r="E506" s="4">
        <f t="shared" si="24"/>
        <v>331.66709999999995</v>
      </c>
      <c r="F506" s="4">
        <f t="shared" si="23"/>
        <v>5.8970999999999663</v>
      </c>
      <c r="G506" s="12">
        <v>2023</v>
      </c>
    </row>
    <row r="507" spans="1:7" x14ac:dyDescent="0.2">
      <c r="A507" s="18">
        <v>44980.590902777774</v>
      </c>
      <c r="B507" s="4">
        <v>3.88</v>
      </c>
      <c r="C507" s="4">
        <v>1.17</v>
      </c>
      <c r="D507" s="4">
        <f t="shared" si="22"/>
        <v>4.5395999999999992</v>
      </c>
      <c r="E507" s="4">
        <f t="shared" si="24"/>
        <v>331.67879999999997</v>
      </c>
      <c r="F507" s="4">
        <f t="shared" si="23"/>
        <v>5.9087999999999852</v>
      </c>
      <c r="G507" s="12">
        <v>2023</v>
      </c>
    </row>
    <row r="508" spans="1:7" x14ac:dyDescent="0.2">
      <c r="A508" s="18">
        <v>44980.59516203704</v>
      </c>
      <c r="B508" s="4">
        <v>3.89</v>
      </c>
      <c r="C508" s="4">
        <v>1.17</v>
      </c>
      <c r="D508" s="4">
        <f t="shared" si="22"/>
        <v>4.5512999999999995</v>
      </c>
      <c r="E508" s="4">
        <f t="shared" si="24"/>
        <v>331.69049999999999</v>
      </c>
      <c r="F508" s="4">
        <f t="shared" si="23"/>
        <v>5.9205000000000041</v>
      </c>
      <c r="G508" s="12">
        <v>2023</v>
      </c>
    </row>
    <row r="509" spans="1:7" x14ac:dyDescent="0.2">
      <c r="A509" s="18">
        <v>44980.600543981483</v>
      </c>
      <c r="B509" s="4">
        <v>3.9</v>
      </c>
      <c r="C509" s="4">
        <v>1.17</v>
      </c>
      <c r="D509" s="4">
        <f t="shared" si="22"/>
        <v>4.5629999999999997</v>
      </c>
      <c r="E509" s="4">
        <f t="shared" si="24"/>
        <v>331.70219999999995</v>
      </c>
      <c r="F509" s="4">
        <f t="shared" si="23"/>
        <v>5.9321999999999662</v>
      </c>
      <c r="G509" s="12">
        <v>2023</v>
      </c>
    </row>
    <row r="510" spans="1:7" x14ac:dyDescent="0.2">
      <c r="A510" s="18">
        <v>44980.609189814815</v>
      </c>
      <c r="B510" s="4">
        <v>3.91</v>
      </c>
      <c r="C510" s="4">
        <v>1.17</v>
      </c>
      <c r="D510" s="4">
        <f t="shared" si="22"/>
        <v>4.5747</v>
      </c>
      <c r="E510" s="4">
        <f t="shared" si="24"/>
        <v>331.71389999999997</v>
      </c>
      <c r="F510" s="4">
        <f t="shared" si="23"/>
        <v>5.9438999999999851</v>
      </c>
      <c r="G510" s="12">
        <v>2023</v>
      </c>
    </row>
    <row r="511" spans="1:7" x14ac:dyDescent="0.2">
      <c r="A511" s="18">
        <v>44980.620555555557</v>
      </c>
      <c r="B511" s="4">
        <v>3.92</v>
      </c>
      <c r="C511" s="4">
        <v>1.17</v>
      </c>
      <c r="D511" s="4">
        <f t="shared" ref="D511:D574" si="25">B511*C511</f>
        <v>4.5863999999999994</v>
      </c>
      <c r="E511" s="4">
        <f t="shared" si="24"/>
        <v>331.72559999999999</v>
      </c>
      <c r="F511" s="4">
        <f t="shared" si="23"/>
        <v>5.955600000000004</v>
      </c>
      <c r="G511" s="12">
        <v>2023</v>
      </c>
    </row>
    <row r="512" spans="1:7" x14ac:dyDescent="0.2">
      <c r="A512" s="18">
        <v>44980.643449074072</v>
      </c>
      <c r="B512" s="4">
        <v>3.93</v>
      </c>
      <c r="C512" s="4">
        <v>1.17</v>
      </c>
      <c r="D512" s="4">
        <f t="shared" si="25"/>
        <v>4.5980999999999996</v>
      </c>
      <c r="E512" s="4">
        <f t="shared" si="24"/>
        <v>331.73729999999995</v>
      </c>
      <c r="F512" s="4">
        <f t="shared" si="23"/>
        <v>5.9672999999999661</v>
      </c>
      <c r="G512" s="12">
        <v>2023</v>
      </c>
    </row>
    <row r="513" spans="1:7" x14ac:dyDescent="0.2">
      <c r="A513" s="18">
        <v>44980.693761574075</v>
      </c>
      <c r="B513" s="4">
        <v>3.94</v>
      </c>
      <c r="C513" s="4">
        <v>1.17</v>
      </c>
      <c r="D513" s="4">
        <f t="shared" si="25"/>
        <v>4.6097999999999999</v>
      </c>
      <c r="E513" s="4">
        <f t="shared" si="24"/>
        <v>331.74899999999997</v>
      </c>
      <c r="F513" s="4">
        <f t="shared" si="23"/>
        <v>5.978999999999985</v>
      </c>
      <c r="G513" s="12">
        <v>2023</v>
      </c>
    </row>
    <row r="514" spans="1:7" x14ac:dyDescent="0.2">
      <c r="A514" s="18">
        <v>44981.441782407404</v>
      </c>
      <c r="B514" s="4">
        <v>3.95</v>
      </c>
      <c r="C514" s="4">
        <v>1.17</v>
      </c>
      <c r="D514" s="4">
        <f t="shared" si="25"/>
        <v>4.6215000000000002</v>
      </c>
      <c r="E514" s="4">
        <f t="shared" si="24"/>
        <v>331.76069999999999</v>
      </c>
      <c r="F514" s="4">
        <f t="shared" si="23"/>
        <v>5.9907000000000039</v>
      </c>
      <c r="G514" s="12">
        <v>2023</v>
      </c>
    </row>
    <row r="515" spans="1:7" x14ac:dyDescent="0.2">
      <c r="A515" s="18">
        <v>44981.45380787037</v>
      </c>
      <c r="B515" s="4">
        <v>3.96</v>
      </c>
      <c r="C515" s="4">
        <v>1.17</v>
      </c>
      <c r="D515" s="4">
        <f t="shared" si="25"/>
        <v>4.6331999999999995</v>
      </c>
      <c r="E515" s="4">
        <f t="shared" si="24"/>
        <v>331.77239999999995</v>
      </c>
      <c r="F515" s="4">
        <f t="shared" ref="F515:F578" si="26">E515-325.77</f>
        <v>6.002399999999966</v>
      </c>
      <c r="G515" s="12">
        <v>2023</v>
      </c>
    </row>
    <row r="516" spans="1:7" x14ac:dyDescent="0.2">
      <c r="A516" s="18">
        <v>44981.461886574078</v>
      </c>
      <c r="B516" s="4">
        <v>3.97</v>
      </c>
      <c r="C516" s="4">
        <v>1.17</v>
      </c>
      <c r="D516" s="4">
        <f t="shared" si="25"/>
        <v>4.6448999999999998</v>
      </c>
      <c r="E516" s="4">
        <f t="shared" si="24"/>
        <v>331.78409999999997</v>
      </c>
      <c r="F516" s="4">
        <f t="shared" si="26"/>
        <v>6.0140999999999849</v>
      </c>
      <c r="G516" s="12">
        <v>2023</v>
      </c>
    </row>
    <row r="517" spans="1:7" x14ac:dyDescent="0.2">
      <c r="A517" s="18">
        <v>44981.468402777777</v>
      </c>
      <c r="B517" s="4">
        <v>3.98</v>
      </c>
      <c r="C517" s="4">
        <v>1.17</v>
      </c>
      <c r="D517" s="4">
        <f t="shared" si="25"/>
        <v>4.6566000000000001</v>
      </c>
      <c r="E517" s="4">
        <f t="shared" si="24"/>
        <v>331.79579999999999</v>
      </c>
      <c r="F517" s="4">
        <f t="shared" si="26"/>
        <v>6.0258000000000038</v>
      </c>
      <c r="G517" s="12">
        <v>2023</v>
      </c>
    </row>
    <row r="518" spans="1:7" x14ac:dyDescent="0.2">
      <c r="A518" s="18">
        <v>44981.476064814815</v>
      </c>
      <c r="B518" s="4">
        <v>3.99</v>
      </c>
      <c r="C518" s="4">
        <v>1.17</v>
      </c>
      <c r="D518" s="4">
        <f t="shared" si="25"/>
        <v>4.6683000000000003</v>
      </c>
      <c r="E518" s="4">
        <f t="shared" si="24"/>
        <v>331.80749999999995</v>
      </c>
      <c r="F518" s="4">
        <f t="shared" si="26"/>
        <v>6.0374999999999659</v>
      </c>
      <c r="G518" s="12">
        <v>2023</v>
      </c>
    </row>
    <row r="519" spans="1:7" x14ac:dyDescent="0.2">
      <c r="A519" s="18">
        <v>44981.484837962962</v>
      </c>
      <c r="B519" s="4">
        <v>4</v>
      </c>
      <c r="C519" s="4">
        <v>1.17</v>
      </c>
      <c r="D519" s="4">
        <f t="shared" si="25"/>
        <v>4.68</v>
      </c>
      <c r="E519" s="4">
        <f t="shared" si="24"/>
        <v>331.81919999999997</v>
      </c>
      <c r="F519" s="4">
        <f t="shared" si="26"/>
        <v>6.0491999999999848</v>
      </c>
      <c r="G519" s="12">
        <v>2023</v>
      </c>
    </row>
    <row r="520" spans="1:7" x14ac:dyDescent="0.2">
      <c r="A520" s="18">
        <v>44981.49523148148</v>
      </c>
      <c r="B520" s="4">
        <v>4.01</v>
      </c>
      <c r="C520" s="4">
        <v>1.17</v>
      </c>
      <c r="D520" s="4">
        <f t="shared" si="25"/>
        <v>4.6916999999999991</v>
      </c>
      <c r="E520" s="4">
        <f t="shared" si="24"/>
        <v>331.83089999999999</v>
      </c>
      <c r="F520" s="4">
        <f t="shared" si="26"/>
        <v>6.0609000000000037</v>
      </c>
      <c r="G520" s="12">
        <v>2023</v>
      </c>
    </row>
    <row r="521" spans="1:7" x14ac:dyDescent="0.2">
      <c r="A521" s="18">
        <v>44981.503425925926</v>
      </c>
      <c r="B521" s="4">
        <v>4.0199999999999996</v>
      </c>
      <c r="C521" s="4">
        <v>1.17</v>
      </c>
      <c r="D521" s="4">
        <f t="shared" si="25"/>
        <v>4.7033999999999994</v>
      </c>
      <c r="E521" s="4">
        <f t="shared" si="24"/>
        <v>331.84259999999995</v>
      </c>
      <c r="F521" s="4">
        <f t="shared" si="26"/>
        <v>6.0725999999999658</v>
      </c>
      <c r="G521" s="12">
        <v>2023</v>
      </c>
    </row>
    <row r="522" spans="1:7" x14ac:dyDescent="0.2">
      <c r="A522" s="18">
        <v>44981.510520833333</v>
      </c>
      <c r="B522" s="4">
        <v>4.03</v>
      </c>
      <c r="C522" s="4">
        <v>1.17</v>
      </c>
      <c r="D522" s="4">
        <f t="shared" si="25"/>
        <v>4.7150999999999996</v>
      </c>
      <c r="E522" s="4">
        <f t="shared" si="24"/>
        <v>331.85429999999997</v>
      </c>
      <c r="F522" s="4">
        <f t="shared" si="26"/>
        <v>6.0842999999999847</v>
      </c>
      <c r="G522" s="12">
        <v>2023</v>
      </c>
    </row>
    <row r="523" spans="1:7" x14ac:dyDescent="0.2">
      <c r="A523" s="18">
        <v>44981.519178240742</v>
      </c>
      <c r="B523" s="4">
        <v>4.04</v>
      </c>
      <c r="C523" s="4">
        <v>1.17</v>
      </c>
      <c r="D523" s="4">
        <f t="shared" si="25"/>
        <v>4.7267999999999999</v>
      </c>
      <c r="E523" s="4">
        <f t="shared" si="24"/>
        <v>331.86599999999999</v>
      </c>
      <c r="F523" s="4">
        <f t="shared" si="26"/>
        <v>6.0960000000000036</v>
      </c>
      <c r="G523" s="12">
        <v>2023</v>
      </c>
    </row>
    <row r="524" spans="1:7" x14ac:dyDescent="0.2">
      <c r="A524" s="18">
        <v>44981.52857638889</v>
      </c>
      <c r="B524" s="4">
        <v>4.05</v>
      </c>
      <c r="C524" s="4">
        <v>1.17</v>
      </c>
      <c r="D524" s="4">
        <f t="shared" si="25"/>
        <v>4.7384999999999993</v>
      </c>
      <c r="E524" s="4">
        <f t="shared" si="24"/>
        <v>331.87769999999995</v>
      </c>
      <c r="F524" s="4">
        <f t="shared" si="26"/>
        <v>6.1076999999999657</v>
      </c>
      <c r="G524" s="12">
        <v>2023</v>
      </c>
    </row>
    <row r="525" spans="1:7" x14ac:dyDescent="0.2">
      <c r="A525" s="18">
        <v>44981.539606481485</v>
      </c>
      <c r="B525" s="4">
        <v>4.0599999999999996</v>
      </c>
      <c r="C525" s="4">
        <v>1.17</v>
      </c>
      <c r="D525" s="4">
        <f t="shared" si="25"/>
        <v>4.7501999999999995</v>
      </c>
      <c r="E525" s="4">
        <f t="shared" si="24"/>
        <v>331.88939999999997</v>
      </c>
      <c r="F525" s="4">
        <f t="shared" si="26"/>
        <v>6.1193999999999846</v>
      </c>
      <c r="G525" s="12">
        <v>2023</v>
      </c>
    </row>
    <row r="526" spans="1:7" x14ac:dyDescent="0.2">
      <c r="A526" s="18">
        <v>44981.554236111115</v>
      </c>
      <c r="B526" s="4">
        <v>4.07</v>
      </c>
      <c r="C526" s="4">
        <v>1.17</v>
      </c>
      <c r="D526" s="4">
        <f t="shared" si="25"/>
        <v>4.7618999999999998</v>
      </c>
      <c r="E526" s="4">
        <f t="shared" si="24"/>
        <v>331.90109999999999</v>
      </c>
      <c r="F526" s="4">
        <f t="shared" si="26"/>
        <v>6.1311000000000035</v>
      </c>
      <c r="G526" s="12">
        <v>2023</v>
      </c>
    </row>
    <row r="527" spans="1:7" x14ac:dyDescent="0.2">
      <c r="A527" s="18">
        <v>44981.583148148151</v>
      </c>
      <c r="B527" s="4">
        <v>4.08</v>
      </c>
      <c r="C527" s="4">
        <v>1.17</v>
      </c>
      <c r="D527" s="4">
        <f t="shared" si="25"/>
        <v>4.7736000000000001</v>
      </c>
      <c r="E527" s="4">
        <f t="shared" si="24"/>
        <v>331.91279999999995</v>
      </c>
      <c r="F527" s="4">
        <f t="shared" si="26"/>
        <v>6.1427999999999656</v>
      </c>
      <c r="G527" s="12">
        <v>2023</v>
      </c>
    </row>
    <row r="528" spans="1:7" x14ac:dyDescent="0.2">
      <c r="A528" s="18">
        <v>44981.612719907411</v>
      </c>
      <c r="B528" s="4">
        <v>4.09</v>
      </c>
      <c r="C528" s="4">
        <v>1.17</v>
      </c>
      <c r="D528" s="4">
        <f t="shared" si="25"/>
        <v>4.7852999999999994</v>
      </c>
      <c r="E528" s="4">
        <f t="shared" si="24"/>
        <v>331.92449999999997</v>
      </c>
      <c r="F528" s="4">
        <f t="shared" si="26"/>
        <v>6.1544999999999845</v>
      </c>
      <c r="G528" s="12">
        <v>2023</v>
      </c>
    </row>
    <row r="529" spans="1:7" x14ac:dyDescent="0.2">
      <c r="A529" s="18">
        <v>44981.64916666667</v>
      </c>
      <c r="B529" s="4">
        <v>4.0999999999999996</v>
      </c>
      <c r="C529" s="4">
        <v>1.17</v>
      </c>
      <c r="D529" s="4">
        <f t="shared" si="25"/>
        <v>4.7969999999999997</v>
      </c>
      <c r="E529" s="4">
        <f t="shared" si="24"/>
        <v>331.93619999999999</v>
      </c>
      <c r="F529" s="4">
        <f t="shared" si="26"/>
        <v>6.1662000000000035</v>
      </c>
      <c r="G529" s="12">
        <v>2023</v>
      </c>
    </row>
    <row r="530" spans="1:7" x14ac:dyDescent="0.2">
      <c r="A530" s="18">
        <v>44981.669942129629</v>
      </c>
      <c r="B530" s="4">
        <v>4.1100000000000003</v>
      </c>
      <c r="C530" s="4">
        <v>1.17</v>
      </c>
      <c r="D530" s="4">
        <f t="shared" si="25"/>
        <v>4.8087</v>
      </c>
      <c r="E530" s="4">
        <f t="shared" si="24"/>
        <v>331.94789999999995</v>
      </c>
      <c r="F530" s="4">
        <f t="shared" si="26"/>
        <v>6.1778999999999655</v>
      </c>
      <c r="G530" s="12">
        <v>2023</v>
      </c>
    </row>
    <row r="531" spans="1:7" x14ac:dyDescent="0.2">
      <c r="A531" s="18">
        <v>44981.704074074078</v>
      </c>
      <c r="B531" s="4">
        <v>4.12</v>
      </c>
      <c r="C531" s="4">
        <v>1.17</v>
      </c>
      <c r="D531" s="4">
        <f t="shared" si="25"/>
        <v>4.8204000000000002</v>
      </c>
      <c r="E531" s="4">
        <f t="shared" si="24"/>
        <v>331.95959999999997</v>
      </c>
      <c r="F531" s="4">
        <f t="shared" si="26"/>
        <v>6.1895999999999844</v>
      </c>
      <c r="G531" s="12">
        <v>2023</v>
      </c>
    </row>
    <row r="532" spans="1:7" x14ac:dyDescent="0.2">
      <c r="A532" s="18">
        <v>44982.371863425928</v>
      </c>
      <c r="B532" s="4">
        <v>4.13</v>
      </c>
      <c r="C532" s="4">
        <v>1.17</v>
      </c>
      <c r="D532" s="4">
        <f t="shared" si="25"/>
        <v>4.8320999999999996</v>
      </c>
      <c r="E532" s="4">
        <f t="shared" si="24"/>
        <v>331.97129999999999</v>
      </c>
      <c r="F532" s="4">
        <f t="shared" si="26"/>
        <v>6.2013000000000034</v>
      </c>
      <c r="G532" s="12">
        <v>2023</v>
      </c>
    </row>
    <row r="533" spans="1:7" x14ac:dyDescent="0.2">
      <c r="A533" s="18">
        <v>44982.43954861111</v>
      </c>
      <c r="B533" s="4">
        <v>4.1399999999999997</v>
      </c>
      <c r="C533" s="4">
        <v>1.17</v>
      </c>
      <c r="D533" s="4">
        <f t="shared" si="25"/>
        <v>4.843799999999999</v>
      </c>
      <c r="E533" s="4">
        <f t="shared" si="24"/>
        <v>331.98299999999995</v>
      </c>
      <c r="F533" s="4">
        <f t="shared" si="26"/>
        <v>6.2129999999999654</v>
      </c>
      <c r="G533" s="12">
        <v>2023</v>
      </c>
    </row>
    <row r="534" spans="1:7" x14ac:dyDescent="0.2">
      <c r="A534" s="18">
        <v>44982.44908564815</v>
      </c>
      <c r="B534" s="4">
        <v>4.1500000000000004</v>
      </c>
      <c r="C534" s="4">
        <v>1.17</v>
      </c>
      <c r="D534" s="4">
        <f t="shared" si="25"/>
        <v>4.8555000000000001</v>
      </c>
      <c r="E534" s="4">
        <f t="shared" si="24"/>
        <v>331.99469999999997</v>
      </c>
      <c r="F534" s="4">
        <f t="shared" si="26"/>
        <v>6.2246999999999844</v>
      </c>
      <c r="G534" s="12">
        <v>2023</v>
      </c>
    </row>
    <row r="535" spans="1:7" x14ac:dyDescent="0.2">
      <c r="A535" s="18">
        <v>44982.456863425927</v>
      </c>
      <c r="B535" s="4">
        <v>4.16</v>
      </c>
      <c r="C535" s="4">
        <v>1.17</v>
      </c>
      <c r="D535" s="4">
        <f t="shared" si="25"/>
        <v>4.8671999999999995</v>
      </c>
      <c r="E535" s="4">
        <f t="shared" si="24"/>
        <v>332.00639999999999</v>
      </c>
      <c r="F535" s="4">
        <f t="shared" si="26"/>
        <v>6.2364000000000033</v>
      </c>
      <c r="G535" s="12">
        <v>2023</v>
      </c>
    </row>
    <row r="536" spans="1:7" x14ac:dyDescent="0.2">
      <c r="A536" s="18">
        <v>44982.462719907409</v>
      </c>
      <c r="B536" s="4">
        <v>4.17</v>
      </c>
      <c r="C536" s="4">
        <v>1.17</v>
      </c>
      <c r="D536" s="4">
        <f t="shared" si="25"/>
        <v>4.8788999999999998</v>
      </c>
      <c r="E536" s="4">
        <f t="shared" si="24"/>
        <v>332.01809999999995</v>
      </c>
      <c r="F536" s="4">
        <f t="shared" si="26"/>
        <v>6.2480999999999653</v>
      </c>
      <c r="G536" s="12">
        <v>2023</v>
      </c>
    </row>
    <row r="537" spans="1:7" x14ac:dyDescent="0.2">
      <c r="A537" s="18">
        <v>44982.468240740738</v>
      </c>
      <c r="B537" s="4">
        <v>4.18</v>
      </c>
      <c r="C537" s="4">
        <v>1.17</v>
      </c>
      <c r="D537" s="4">
        <f t="shared" si="25"/>
        <v>4.8905999999999992</v>
      </c>
      <c r="E537" s="4">
        <f t="shared" si="24"/>
        <v>332.02979999999997</v>
      </c>
      <c r="F537" s="4">
        <f t="shared" si="26"/>
        <v>6.2597999999999843</v>
      </c>
      <c r="G537" s="12">
        <v>2023</v>
      </c>
    </row>
    <row r="538" spans="1:7" x14ac:dyDescent="0.2">
      <c r="A538" s="18">
        <v>44982.472442129627</v>
      </c>
      <c r="B538" s="4">
        <v>4.1900000000000004</v>
      </c>
      <c r="C538" s="4">
        <v>1.17</v>
      </c>
      <c r="D538" s="4">
        <f t="shared" si="25"/>
        <v>4.9023000000000003</v>
      </c>
      <c r="E538" s="4">
        <f t="shared" si="24"/>
        <v>332.04149999999998</v>
      </c>
      <c r="F538" s="4">
        <f t="shared" si="26"/>
        <v>6.2715000000000032</v>
      </c>
      <c r="G538" s="12">
        <v>2023</v>
      </c>
    </row>
    <row r="539" spans="1:7" x14ac:dyDescent="0.2">
      <c r="A539" s="18">
        <v>44982.478344907409</v>
      </c>
      <c r="B539" s="4">
        <v>4.2</v>
      </c>
      <c r="C539" s="4">
        <v>1.17</v>
      </c>
      <c r="D539" s="4">
        <f t="shared" si="25"/>
        <v>4.9139999999999997</v>
      </c>
      <c r="E539" s="4">
        <f t="shared" si="24"/>
        <v>332.05319999999995</v>
      </c>
      <c r="F539" s="4">
        <f t="shared" si="26"/>
        <v>6.2831999999999653</v>
      </c>
      <c r="G539" s="12">
        <v>2023</v>
      </c>
    </row>
    <row r="540" spans="1:7" x14ac:dyDescent="0.2">
      <c r="A540" s="18">
        <v>44982.484293981484</v>
      </c>
      <c r="B540" s="4">
        <v>4.21</v>
      </c>
      <c r="C540" s="4">
        <v>1.17</v>
      </c>
      <c r="D540" s="4">
        <f t="shared" si="25"/>
        <v>4.9257</v>
      </c>
      <c r="E540" s="4">
        <f t="shared" si="24"/>
        <v>332.06489999999997</v>
      </c>
      <c r="F540" s="4">
        <f t="shared" si="26"/>
        <v>6.2948999999999842</v>
      </c>
      <c r="G540" s="12">
        <v>2023</v>
      </c>
    </row>
    <row r="541" spans="1:7" x14ac:dyDescent="0.2">
      <c r="A541" s="18">
        <v>44982.48877314815</v>
      </c>
      <c r="B541" s="4">
        <v>4.22</v>
      </c>
      <c r="C541" s="4">
        <v>1.17</v>
      </c>
      <c r="D541" s="4">
        <f t="shared" si="25"/>
        <v>4.9373999999999993</v>
      </c>
      <c r="E541" s="4">
        <f t="shared" si="24"/>
        <v>332.07659999999998</v>
      </c>
      <c r="F541" s="4">
        <f t="shared" si="26"/>
        <v>6.3066000000000031</v>
      </c>
      <c r="G541" s="12">
        <v>2023</v>
      </c>
    </row>
    <row r="542" spans="1:7" x14ac:dyDescent="0.2">
      <c r="A542" s="18">
        <v>44982.493368055555</v>
      </c>
      <c r="B542" s="4">
        <v>4.2300000000000004</v>
      </c>
      <c r="C542" s="4">
        <v>1.17</v>
      </c>
      <c r="D542" s="4">
        <f t="shared" si="25"/>
        <v>4.9491000000000005</v>
      </c>
      <c r="E542" s="4">
        <f t="shared" si="24"/>
        <v>332.08829999999995</v>
      </c>
      <c r="F542" s="4">
        <f t="shared" si="26"/>
        <v>6.3182999999999652</v>
      </c>
      <c r="G542" s="12">
        <v>2023</v>
      </c>
    </row>
    <row r="543" spans="1:7" x14ac:dyDescent="0.2">
      <c r="A543" s="18">
        <v>44982.498240740744</v>
      </c>
      <c r="B543" s="4">
        <v>4.24</v>
      </c>
      <c r="C543" s="4">
        <v>1.17</v>
      </c>
      <c r="D543" s="4">
        <f t="shared" si="25"/>
        <v>4.9607999999999999</v>
      </c>
      <c r="E543" s="4">
        <f t="shared" si="24"/>
        <v>332.09999999999997</v>
      </c>
      <c r="F543" s="4">
        <f t="shared" si="26"/>
        <v>6.3299999999999841</v>
      </c>
      <c r="G543" s="12">
        <v>2023</v>
      </c>
    </row>
    <row r="544" spans="1:7" x14ac:dyDescent="0.2">
      <c r="A544" s="18">
        <v>44982.506273148145</v>
      </c>
      <c r="B544" s="4">
        <v>4.25</v>
      </c>
      <c r="C544" s="4">
        <v>1.17</v>
      </c>
      <c r="D544" s="4">
        <f t="shared" si="25"/>
        <v>4.9725000000000001</v>
      </c>
      <c r="E544" s="4">
        <f t="shared" si="24"/>
        <v>332.11169999999998</v>
      </c>
      <c r="F544" s="4">
        <f t="shared" si="26"/>
        <v>6.341700000000003</v>
      </c>
      <c r="G544" s="12">
        <v>2023</v>
      </c>
    </row>
    <row r="545" spans="1:7" x14ac:dyDescent="0.2">
      <c r="A545" s="18">
        <v>44982.514293981483</v>
      </c>
      <c r="B545" s="4">
        <v>4.26</v>
      </c>
      <c r="C545" s="4">
        <v>1.17</v>
      </c>
      <c r="D545" s="4">
        <f t="shared" si="25"/>
        <v>4.9841999999999995</v>
      </c>
      <c r="E545" s="4">
        <f t="shared" si="24"/>
        <v>332.12339999999995</v>
      </c>
      <c r="F545" s="4">
        <f t="shared" si="26"/>
        <v>6.3533999999999651</v>
      </c>
      <c r="G545" s="12">
        <v>2023</v>
      </c>
    </row>
    <row r="546" spans="1:7" x14ac:dyDescent="0.2">
      <c r="A546" s="18">
        <v>44982.517754629633</v>
      </c>
      <c r="B546" s="4">
        <v>4.2699999999999996</v>
      </c>
      <c r="C546" s="4">
        <v>1.17</v>
      </c>
      <c r="D546" s="4">
        <f t="shared" si="25"/>
        <v>4.9958999999999989</v>
      </c>
      <c r="E546" s="4">
        <f t="shared" si="24"/>
        <v>332.13509999999997</v>
      </c>
      <c r="F546" s="4">
        <f t="shared" si="26"/>
        <v>6.365099999999984</v>
      </c>
      <c r="G546" s="12">
        <v>2023</v>
      </c>
    </row>
    <row r="547" spans="1:7" x14ac:dyDescent="0.2">
      <c r="A547" s="18">
        <v>44982.521504629629</v>
      </c>
      <c r="B547" s="4">
        <v>4.28</v>
      </c>
      <c r="C547" s="4">
        <v>1.17</v>
      </c>
      <c r="D547" s="4">
        <f t="shared" si="25"/>
        <v>5.0076000000000001</v>
      </c>
      <c r="E547" s="4">
        <f t="shared" si="24"/>
        <v>332.14679999999998</v>
      </c>
      <c r="F547" s="4">
        <f t="shared" si="26"/>
        <v>6.3768000000000029</v>
      </c>
      <c r="G547" s="12">
        <v>2023</v>
      </c>
    </row>
    <row r="548" spans="1:7" x14ac:dyDescent="0.2">
      <c r="A548" s="18">
        <v>44982.526203703703</v>
      </c>
      <c r="B548" s="4">
        <v>4.29</v>
      </c>
      <c r="C548" s="4">
        <v>1.17</v>
      </c>
      <c r="D548" s="4">
        <f t="shared" si="25"/>
        <v>5.0192999999999994</v>
      </c>
      <c r="E548" s="4">
        <f t="shared" si="24"/>
        <v>332.15849999999995</v>
      </c>
      <c r="F548" s="4">
        <f t="shared" si="26"/>
        <v>6.388499999999965</v>
      </c>
      <c r="G548" s="12">
        <v>2023</v>
      </c>
    </row>
    <row r="549" spans="1:7" x14ac:dyDescent="0.2">
      <c r="A549" s="18">
        <v>44982.531018518515</v>
      </c>
      <c r="B549" s="4">
        <v>4.3</v>
      </c>
      <c r="C549" s="4">
        <v>1.17</v>
      </c>
      <c r="D549" s="4">
        <f t="shared" si="25"/>
        <v>5.0309999999999997</v>
      </c>
      <c r="E549" s="4">
        <f t="shared" si="24"/>
        <v>332.17019999999997</v>
      </c>
      <c r="F549" s="4">
        <f t="shared" si="26"/>
        <v>6.4001999999999839</v>
      </c>
      <c r="G549" s="12">
        <v>2023</v>
      </c>
    </row>
    <row r="550" spans="1:7" x14ac:dyDescent="0.2">
      <c r="A550" s="18">
        <v>44982.53800925926</v>
      </c>
      <c r="B550" s="4">
        <v>4.3099999999999996</v>
      </c>
      <c r="C550" s="4">
        <v>1.17</v>
      </c>
      <c r="D550" s="4">
        <f t="shared" si="25"/>
        <v>5.0426999999999991</v>
      </c>
      <c r="E550" s="4">
        <f t="shared" si="24"/>
        <v>332.18189999999998</v>
      </c>
      <c r="F550" s="4">
        <f t="shared" si="26"/>
        <v>6.4119000000000028</v>
      </c>
      <c r="G550" s="12">
        <v>2023</v>
      </c>
    </row>
    <row r="551" spans="1:7" x14ac:dyDescent="0.2">
      <c r="A551" s="18">
        <v>44982.544374999998</v>
      </c>
      <c r="B551" s="4">
        <v>4.32</v>
      </c>
      <c r="C551" s="4">
        <v>1.17</v>
      </c>
      <c r="D551" s="4">
        <f t="shared" si="25"/>
        <v>5.0544000000000002</v>
      </c>
      <c r="E551" s="4">
        <f t="shared" si="24"/>
        <v>332.19359999999995</v>
      </c>
      <c r="F551" s="4">
        <f t="shared" si="26"/>
        <v>6.4235999999999649</v>
      </c>
      <c r="G551" s="12">
        <v>2023</v>
      </c>
    </row>
    <row r="552" spans="1:7" x14ac:dyDescent="0.2">
      <c r="A552" s="18">
        <v>44982.552245370367</v>
      </c>
      <c r="B552" s="4">
        <v>4.33</v>
      </c>
      <c r="C552" s="4">
        <v>1.17</v>
      </c>
      <c r="D552" s="4">
        <f t="shared" si="25"/>
        <v>5.0660999999999996</v>
      </c>
      <c r="E552" s="4">
        <f t="shared" si="24"/>
        <v>332.20529999999997</v>
      </c>
      <c r="F552" s="4">
        <f t="shared" si="26"/>
        <v>6.4352999999999838</v>
      </c>
      <c r="G552" s="12">
        <v>2023</v>
      </c>
    </row>
    <row r="553" spans="1:7" x14ac:dyDescent="0.2">
      <c r="A553" s="18">
        <v>44982.561331018522</v>
      </c>
      <c r="B553" s="4">
        <v>4.34</v>
      </c>
      <c r="C553" s="4">
        <v>1.17</v>
      </c>
      <c r="D553" s="4">
        <f t="shared" si="25"/>
        <v>5.0777999999999999</v>
      </c>
      <c r="E553" s="4">
        <f t="shared" si="24"/>
        <v>332.21699999999998</v>
      </c>
      <c r="F553" s="4">
        <f t="shared" si="26"/>
        <v>6.4470000000000027</v>
      </c>
      <c r="G553" s="12">
        <v>2023</v>
      </c>
    </row>
    <row r="554" spans="1:7" x14ac:dyDescent="0.2">
      <c r="A554" s="18">
        <v>44982.573703703703</v>
      </c>
      <c r="B554" s="4">
        <v>4.3499999999999996</v>
      </c>
      <c r="C554" s="4">
        <v>1.17</v>
      </c>
      <c r="D554" s="4">
        <f t="shared" si="25"/>
        <v>5.0894999999999992</v>
      </c>
      <c r="E554" s="4">
        <f t="shared" si="24"/>
        <v>332.22869999999995</v>
      </c>
      <c r="F554" s="4">
        <f t="shared" si="26"/>
        <v>6.4586999999999648</v>
      </c>
      <c r="G554" s="12">
        <v>2023</v>
      </c>
    </row>
    <row r="555" spans="1:7" x14ac:dyDescent="0.2">
      <c r="A555" s="18">
        <v>44982.590069444443</v>
      </c>
      <c r="B555" s="4">
        <v>4.3600000000000003</v>
      </c>
      <c r="C555" s="4">
        <v>1.17</v>
      </c>
      <c r="D555" s="4">
        <f t="shared" si="25"/>
        <v>5.1012000000000004</v>
      </c>
      <c r="E555" s="4">
        <f t="shared" si="24"/>
        <v>332.24039999999997</v>
      </c>
      <c r="F555" s="4">
        <f t="shared" si="26"/>
        <v>6.4703999999999837</v>
      </c>
      <c r="G555" s="12">
        <v>2023</v>
      </c>
    </row>
    <row r="556" spans="1:7" x14ac:dyDescent="0.2">
      <c r="A556" s="18">
        <v>44982.685347222221</v>
      </c>
      <c r="B556" s="4">
        <v>4.37</v>
      </c>
      <c r="C556" s="4">
        <v>1.17</v>
      </c>
      <c r="D556" s="4">
        <f t="shared" si="25"/>
        <v>5.1128999999999998</v>
      </c>
      <c r="E556" s="4">
        <f t="shared" si="24"/>
        <v>332.25209999999998</v>
      </c>
      <c r="F556" s="4">
        <f t="shared" si="26"/>
        <v>6.4821000000000026</v>
      </c>
      <c r="G556" s="12">
        <v>2023</v>
      </c>
    </row>
    <row r="557" spans="1:7" x14ac:dyDescent="0.2">
      <c r="A557" s="18">
        <v>44983.714259259257</v>
      </c>
      <c r="B557" s="4">
        <v>4.38</v>
      </c>
      <c r="C557" s="4">
        <v>1.17</v>
      </c>
      <c r="D557" s="4">
        <f t="shared" si="25"/>
        <v>5.1245999999999992</v>
      </c>
      <c r="E557" s="4">
        <f t="shared" si="24"/>
        <v>332.26379999999995</v>
      </c>
      <c r="F557" s="4">
        <f t="shared" si="26"/>
        <v>6.4937999999999647</v>
      </c>
      <c r="G557" s="12">
        <v>2023</v>
      </c>
    </row>
    <row r="558" spans="1:7" x14ac:dyDescent="0.2">
      <c r="A558" s="18">
        <v>44986.48027777778</v>
      </c>
      <c r="B558" s="4">
        <v>4.3899999999999997</v>
      </c>
      <c r="C558" s="4">
        <v>1.17</v>
      </c>
      <c r="D558" s="4">
        <f t="shared" si="25"/>
        <v>5.1362999999999994</v>
      </c>
      <c r="E558" s="4">
        <f t="shared" si="24"/>
        <v>332.27549999999997</v>
      </c>
      <c r="F558" s="4">
        <f t="shared" si="26"/>
        <v>6.5054999999999836</v>
      </c>
      <c r="G558" s="12">
        <v>2023</v>
      </c>
    </row>
    <row r="559" spans="1:7" x14ac:dyDescent="0.2">
      <c r="A559" s="18">
        <v>44986.483425925922</v>
      </c>
      <c r="B559" s="4">
        <v>4.4000000000000004</v>
      </c>
      <c r="C559" s="4">
        <v>1.17</v>
      </c>
      <c r="D559" s="4">
        <f t="shared" si="25"/>
        <v>5.1479999999999997</v>
      </c>
      <c r="E559" s="4">
        <f t="shared" si="24"/>
        <v>332.28719999999998</v>
      </c>
      <c r="F559" s="4">
        <f t="shared" si="26"/>
        <v>6.5172000000000025</v>
      </c>
      <c r="G559" s="12">
        <v>2023</v>
      </c>
    </row>
    <row r="560" spans="1:7" x14ac:dyDescent="0.2">
      <c r="A560" s="18">
        <v>44986.486967592595</v>
      </c>
      <c r="B560" s="4">
        <v>4.41</v>
      </c>
      <c r="C560" s="4">
        <v>1.17</v>
      </c>
      <c r="D560" s="4">
        <f t="shared" si="25"/>
        <v>5.1597</v>
      </c>
      <c r="E560" s="4">
        <f t="shared" si="24"/>
        <v>332.29889999999995</v>
      </c>
      <c r="F560" s="4">
        <f t="shared" si="26"/>
        <v>6.5288999999999646</v>
      </c>
      <c r="G560" s="12">
        <v>2023</v>
      </c>
    </row>
    <row r="561" spans="1:7" x14ac:dyDescent="0.2">
      <c r="A561" s="18">
        <v>44986.490960648145</v>
      </c>
      <c r="B561" s="4">
        <v>4.42</v>
      </c>
      <c r="C561" s="4">
        <v>1.17</v>
      </c>
      <c r="D561" s="4">
        <f t="shared" si="25"/>
        <v>5.1713999999999993</v>
      </c>
      <c r="E561" s="4">
        <f t="shared" si="24"/>
        <v>332.31059999999997</v>
      </c>
      <c r="F561" s="4">
        <f t="shared" si="26"/>
        <v>6.5405999999999835</v>
      </c>
      <c r="G561" s="12">
        <v>2023</v>
      </c>
    </row>
    <row r="562" spans="1:7" x14ac:dyDescent="0.2">
      <c r="A562" s="18">
        <v>44986.495532407411</v>
      </c>
      <c r="B562" s="4">
        <v>4.43</v>
      </c>
      <c r="C562" s="4">
        <v>1.17</v>
      </c>
      <c r="D562" s="4">
        <f t="shared" si="25"/>
        <v>5.1830999999999996</v>
      </c>
      <c r="E562" s="4">
        <f t="shared" si="24"/>
        <v>332.32229999999998</v>
      </c>
      <c r="F562" s="4">
        <f t="shared" si="26"/>
        <v>6.5523000000000025</v>
      </c>
      <c r="G562" s="12">
        <v>2023</v>
      </c>
    </row>
    <row r="563" spans="1:7" x14ac:dyDescent="0.2">
      <c r="A563" s="18">
        <v>44986.500173611108</v>
      </c>
      <c r="B563" s="4">
        <v>4.4400000000000004</v>
      </c>
      <c r="C563" s="4">
        <v>1.17</v>
      </c>
      <c r="D563" s="4">
        <f t="shared" si="25"/>
        <v>5.1947999999999999</v>
      </c>
      <c r="E563" s="4">
        <f t="shared" si="24"/>
        <v>332.33399999999995</v>
      </c>
      <c r="F563" s="4">
        <f t="shared" si="26"/>
        <v>6.5639999999999645</v>
      </c>
      <c r="G563" s="12">
        <v>2023</v>
      </c>
    </row>
    <row r="564" spans="1:7" x14ac:dyDescent="0.2">
      <c r="A564" s="18">
        <v>44986.505520833336</v>
      </c>
      <c r="B564" s="4">
        <v>4.45</v>
      </c>
      <c r="C564" s="4">
        <v>1.17</v>
      </c>
      <c r="D564" s="4">
        <f t="shared" si="25"/>
        <v>5.2065000000000001</v>
      </c>
      <c r="E564" s="4">
        <f t="shared" si="24"/>
        <v>332.34569999999997</v>
      </c>
      <c r="F564" s="4">
        <f t="shared" si="26"/>
        <v>6.5756999999999834</v>
      </c>
      <c r="G564" s="12">
        <v>2023</v>
      </c>
    </row>
    <row r="565" spans="1:7" x14ac:dyDescent="0.2">
      <c r="A565" s="18">
        <v>44986.511354166665</v>
      </c>
      <c r="B565" s="4">
        <v>4.46</v>
      </c>
      <c r="C565" s="4">
        <v>1.17</v>
      </c>
      <c r="D565" s="4">
        <f t="shared" si="25"/>
        <v>5.2181999999999995</v>
      </c>
      <c r="E565" s="4">
        <f t="shared" si="24"/>
        <v>332.35739999999998</v>
      </c>
      <c r="F565" s="4">
        <f t="shared" si="26"/>
        <v>6.5874000000000024</v>
      </c>
      <c r="G565" s="12">
        <v>2023</v>
      </c>
    </row>
    <row r="566" spans="1:7" x14ac:dyDescent="0.2">
      <c r="A566" s="18">
        <v>44986.515659722223</v>
      </c>
      <c r="B566" s="4">
        <v>4.47</v>
      </c>
      <c r="C566" s="4">
        <v>1.17</v>
      </c>
      <c r="D566" s="4">
        <f t="shared" si="25"/>
        <v>5.2298999999999998</v>
      </c>
      <c r="E566" s="4">
        <f t="shared" si="24"/>
        <v>332.36909999999995</v>
      </c>
      <c r="F566" s="4">
        <f t="shared" si="26"/>
        <v>6.5990999999999644</v>
      </c>
      <c r="G566" s="12">
        <v>2023</v>
      </c>
    </row>
    <row r="567" spans="1:7" x14ac:dyDescent="0.2">
      <c r="A567" s="18">
        <v>44986.518877314818</v>
      </c>
      <c r="B567" s="4">
        <v>4.4800000000000004</v>
      </c>
      <c r="C567" s="4">
        <v>1.17</v>
      </c>
      <c r="D567" s="4">
        <f t="shared" si="25"/>
        <v>5.2416</v>
      </c>
      <c r="E567" s="4">
        <f t="shared" si="24"/>
        <v>332.38079999999997</v>
      </c>
      <c r="F567" s="4">
        <f t="shared" si="26"/>
        <v>6.6107999999999834</v>
      </c>
      <c r="G567" s="12">
        <v>2023</v>
      </c>
    </row>
    <row r="568" spans="1:7" x14ac:dyDescent="0.2">
      <c r="A568" s="18">
        <v>44986.521747685183</v>
      </c>
      <c r="B568" s="4">
        <v>4.49</v>
      </c>
      <c r="C568" s="4">
        <v>1.17</v>
      </c>
      <c r="D568" s="4">
        <f t="shared" si="25"/>
        <v>5.2533000000000003</v>
      </c>
      <c r="E568" s="4">
        <f t="shared" ref="E568:E631" si="27">D568+$E$118</f>
        <v>332.39249999999998</v>
      </c>
      <c r="F568" s="4">
        <f t="shared" si="26"/>
        <v>6.6225000000000023</v>
      </c>
      <c r="G568" s="12">
        <v>2023</v>
      </c>
    </row>
    <row r="569" spans="1:7" x14ac:dyDescent="0.2">
      <c r="A569" s="18">
        <v>44986.524652777778</v>
      </c>
      <c r="B569" s="4">
        <v>4.5</v>
      </c>
      <c r="C569" s="4">
        <v>1.17</v>
      </c>
      <c r="D569" s="4">
        <f t="shared" si="25"/>
        <v>5.2649999999999997</v>
      </c>
      <c r="E569" s="4">
        <f t="shared" si="27"/>
        <v>332.40419999999995</v>
      </c>
      <c r="F569" s="4">
        <f t="shared" si="26"/>
        <v>6.6341999999999643</v>
      </c>
      <c r="G569" s="12">
        <v>2023</v>
      </c>
    </row>
    <row r="570" spans="1:7" x14ac:dyDescent="0.2">
      <c r="A570" s="18">
        <v>44986.527766203704</v>
      </c>
      <c r="B570" s="4">
        <v>4.51</v>
      </c>
      <c r="C570" s="4">
        <v>1.17</v>
      </c>
      <c r="D570" s="4">
        <f t="shared" si="25"/>
        <v>5.2766999999999991</v>
      </c>
      <c r="E570" s="4">
        <f t="shared" si="27"/>
        <v>332.41589999999997</v>
      </c>
      <c r="F570" s="4">
        <f t="shared" si="26"/>
        <v>6.6458999999999833</v>
      </c>
      <c r="G570" s="12">
        <v>2023</v>
      </c>
    </row>
    <row r="571" spans="1:7" x14ac:dyDescent="0.2">
      <c r="A571" s="18">
        <v>44986.5312962963</v>
      </c>
      <c r="B571" s="4">
        <v>4.5199999999999996</v>
      </c>
      <c r="C571" s="4">
        <v>1.17</v>
      </c>
      <c r="D571" s="4">
        <f t="shared" si="25"/>
        <v>5.2883999999999993</v>
      </c>
      <c r="E571" s="4">
        <f t="shared" si="27"/>
        <v>332.42759999999998</v>
      </c>
      <c r="F571" s="4">
        <f t="shared" si="26"/>
        <v>6.6576000000000022</v>
      </c>
      <c r="G571" s="12">
        <v>2023</v>
      </c>
    </row>
    <row r="572" spans="1:7" x14ac:dyDescent="0.2">
      <c r="A572" s="18">
        <v>44986.535937499997</v>
      </c>
      <c r="B572" s="4">
        <v>4.53</v>
      </c>
      <c r="C572" s="4">
        <v>1.17</v>
      </c>
      <c r="D572" s="4">
        <f t="shared" si="25"/>
        <v>5.3000999999999996</v>
      </c>
      <c r="E572" s="4">
        <f t="shared" si="27"/>
        <v>332.43929999999995</v>
      </c>
      <c r="F572" s="4">
        <f t="shared" si="26"/>
        <v>6.6692999999999643</v>
      </c>
      <c r="G572" s="12">
        <v>2023</v>
      </c>
    </row>
    <row r="573" spans="1:7" x14ac:dyDescent="0.2">
      <c r="A573" s="18">
        <v>44986.543773148151</v>
      </c>
      <c r="B573" s="4">
        <v>4.54</v>
      </c>
      <c r="C573" s="4">
        <v>1.17</v>
      </c>
      <c r="D573" s="4">
        <f t="shared" si="25"/>
        <v>5.3117999999999999</v>
      </c>
      <c r="E573" s="4">
        <f t="shared" si="27"/>
        <v>332.45099999999996</v>
      </c>
      <c r="F573" s="4">
        <f t="shared" si="26"/>
        <v>6.6809999999999832</v>
      </c>
      <c r="G573" s="12">
        <v>2023</v>
      </c>
    </row>
    <row r="574" spans="1:7" x14ac:dyDescent="0.2">
      <c r="A574" s="18">
        <v>44986.548796296294</v>
      </c>
      <c r="B574" s="4">
        <v>4.55</v>
      </c>
      <c r="C574" s="4">
        <v>1.17</v>
      </c>
      <c r="D574" s="4">
        <f t="shared" si="25"/>
        <v>5.3234999999999992</v>
      </c>
      <c r="E574" s="4">
        <f t="shared" si="27"/>
        <v>332.46269999999998</v>
      </c>
      <c r="F574" s="4">
        <f t="shared" si="26"/>
        <v>6.6927000000000021</v>
      </c>
      <c r="G574" s="12">
        <v>2023</v>
      </c>
    </row>
    <row r="575" spans="1:7" x14ac:dyDescent="0.2">
      <c r="A575" s="18">
        <v>44986.552743055552</v>
      </c>
      <c r="B575" s="4">
        <v>4.5599999999999996</v>
      </c>
      <c r="C575" s="4">
        <v>1.17</v>
      </c>
      <c r="D575" s="4">
        <f t="shared" ref="D575:D638" si="28">B575*C575</f>
        <v>5.3351999999999995</v>
      </c>
      <c r="E575" s="4">
        <f t="shared" si="27"/>
        <v>332.47439999999995</v>
      </c>
      <c r="F575" s="4">
        <f t="shared" si="26"/>
        <v>6.7043999999999642</v>
      </c>
      <c r="G575" s="12">
        <v>2023</v>
      </c>
    </row>
    <row r="576" spans="1:7" x14ac:dyDescent="0.2">
      <c r="A576" s="18">
        <v>44986.556944444441</v>
      </c>
      <c r="B576" s="4">
        <v>4.57</v>
      </c>
      <c r="C576" s="4">
        <v>1.17</v>
      </c>
      <c r="D576" s="4">
        <f t="shared" si="28"/>
        <v>5.3468999999999998</v>
      </c>
      <c r="E576" s="4">
        <f t="shared" si="27"/>
        <v>332.48609999999996</v>
      </c>
      <c r="F576" s="4">
        <f t="shared" si="26"/>
        <v>6.7160999999999831</v>
      </c>
      <c r="G576" s="12">
        <v>2023</v>
      </c>
    </row>
    <row r="577" spans="1:7" x14ac:dyDescent="0.2">
      <c r="A577" s="18">
        <v>44986.564027777778</v>
      </c>
      <c r="B577" s="4">
        <v>4.58</v>
      </c>
      <c r="C577" s="4">
        <v>1.17</v>
      </c>
      <c r="D577" s="4">
        <f t="shared" si="28"/>
        <v>5.3586</v>
      </c>
      <c r="E577" s="4">
        <f t="shared" si="27"/>
        <v>332.49779999999998</v>
      </c>
      <c r="F577" s="4">
        <f t="shared" si="26"/>
        <v>6.727800000000002</v>
      </c>
      <c r="G577" s="12">
        <v>2023</v>
      </c>
    </row>
    <row r="578" spans="1:7" x14ac:dyDescent="0.2">
      <c r="A578" s="18">
        <v>44986.665590277778</v>
      </c>
      <c r="B578" s="4">
        <v>4.59</v>
      </c>
      <c r="C578" s="4">
        <v>1.17</v>
      </c>
      <c r="D578" s="4">
        <f t="shared" si="28"/>
        <v>5.3702999999999994</v>
      </c>
      <c r="E578" s="4">
        <f t="shared" si="27"/>
        <v>332.50949999999995</v>
      </c>
      <c r="F578" s="4">
        <f t="shared" si="26"/>
        <v>6.7394999999999641</v>
      </c>
      <c r="G578" s="12">
        <v>2023</v>
      </c>
    </row>
    <row r="579" spans="1:7" x14ac:dyDescent="0.2">
      <c r="A579" s="18">
        <v>44987.423414351855</v>
      </c>
      <c r="B579" s="4">
        <v>4.5999999999999996</v>
      </c>
      <c r="C579" s="4">
        <v>1.17</v>
      </c>
      <c r="D579" s="4">
        <f t="shared" si="28"/>
        <v>5.3819999999999997</v>
      </c>
      <c r="E579" s="4">
        <f t="shared" si="27"/>
        <v>332.52119999999996</v>
      </c>
      <c r="F579" s="4">
        <f t="shared" ref="F579:F642" si="29">E579-325.77</f>
        <v>6.751199999999983</v>
      </c>
      <c r="G579" s="12">
        <v>2023</v>
      </c>
    </row>
    <row r="580" spans="1:7" x14ac:dyDescent="0.2">
      <c r="A580" s="18">
        <v>44987.429224537038</v>
      </c>
      <c r="B580" s="4">
        <v>4.6100000000000003</v>
      </c>
      <c r="C580" s="4">
        <v>1.17</v>
      </c>
      <c r="D580" s="4">
        <f t="shared" si="28"/>
        <v>5.3936999999999999</v>
      </c>
      <c r="E580" s="4">
        <f t="shared" si="27"/>
        <v>332.53289999999998</v>
      </c>
      <c r="F580" s="4">
        <f t="shared" si="29"/>
        <v>6.7629000000000019</v>
      </c>
      <c r="G580" s="12">
        <v>2023</v>
      </c>
    </row>
    <row r="581" spans="1:7" x14ac:dyDescent="0.2">
      <c r="A581" s="18">
        <v>44987.435243055559</v>
      </c>
      <c r="B581" s="4">
        <v>4.62</v>
      </c>
      <c r="C581" s="4">
        <v>1.17</v>
      </c>
      <c r="D581" s="4">
        <f t="shared" si="28"/>
        <v>5.4054000000000002</v>
      </c>
      <c r="E581" s="4">
        <f t="shared" si="27"/>
        <v>332.54459999999995</v>
      </c>
      <c r="F581" s="4">
        <f t="shared" si="29"/>
        <v>6.774599999999964</v>
      </c>
      <c r="G581" s="12">
        <v>2023</v>
      </c>
    </row>
    <row r="582" spans="1:7" x14ac:dyDescent="0.2">
      <c r="A582" s="18">
        <v>44987.440810185188</v>
      </c>
      <c r="B582" s="4">
        <v>4.63</v>
      </c>
      <c r="C582" s="4">
        <v>1.17</v>
      </c>
      <c r="D582" s="4">
        <f t="shared" si="28"/>
        <v>5.4170999999999996</v>
      </c>
      <c r="E582" s="4">
        <f t="shared" si="27"/>
        <v>332.55629999999996</v>
      </c>
      <c r="F582" s="4">
        <f t="shared" si="29"/>
        <v>6.7862999999999829</v>
      </c>
      <c r="G582" s="12">
        <v>2023</v>
      </c>
    </row>
    <row r="583" spans="1:7" x14ac:dyDescent="0.2">
      <c r="A583" s="18">
        <v>44987.445219907408</v>
      </c>
      <c r="B583" s="4">
        <v>4.6399999999999997</v>
      </c>
      <c r="C583" s="4">
        <v>1.17</v>
      </c>
      <c r="D583" s="4">
        <f t="shared" si="28"/>
        <v>5.428799999999999</v>
      </c>
      <c r="E583" s="4">
        <f t="shared" si="27"/>
        <v>332.56799999999998</v>
      </c>
      <c r="F583" s="4">
        <f t="shared" si="29"/>
        <v>6.7980000000000018</v>
      </c>
      <c r="G583" s="12">
        <v>2023</v>
      </c>
    </row>
    <row r="584" spans="1:7" x14ac:dyDescent="0.2">
      <c r="A584" s="18">
        <v>44987.45071759259</v>
      </c>
      <c r="B584" s="4">
        <v>4.6500000000000004</v>
      </c>
      <c r="C584" s="4">
        <v>1.17</v>
      </c>
      <c r="D584" s="4">
        <f t="shared" si="28"/>
        <v>5.4405000000000001</v>
      </c>
      <c r="E584" s="4">
        <f t="shared" si="27"/>
        <v>332.57969999999995</v>
      </c>
      <c r="F584" s="4">
        <f t="shared" si="29"/>
        <v>6.8096999999999639</v>
      </c>
      <c r="G584" s="12">
        <v>2023</v>
      </c>
    </row>
    <row r="585" spans="1:7" x14ac:dyDescent="0.2">
      <c r="A585" s="18">
        <v>44987.458645833336</v>
      </c>
      <c r="B585" s="4">
        <v>4.66</v>
      </c>
      <c r="C585" s="4">
        <v>1.17</v>
      </c>
      <c r="D585" s="4">
        <f t="shared" si="28"/>
        <v>5.4521999999999995</v>
      </c>
      <c r="E585" s="4">
        <f t="shared" si="27"/>
        <v>332.59139999999996</v>
      </c>
      <c r="F585" s="4">
        <f t="shared" si="29"/>
        <v>6.8213999999999828</v>
      </c>
      <c r="G585" s="12">
        <v>2023</v>
      </c>
    </row>
    <row r="586" spans="1:7" x14ac:dyDescent="0.2">
      <c r="A586" s="18">
        <v>44987.468124999999</v>
      </c>
      <c r="B586" s="4">
        <v>4.67</v>
      </c>
      <c r="C586" s="4">
        <v>1.17</v>
      </c>
      <c r="D586" s="4">
        <f t="shared" si="28"/>
        <v>5.4638999999999998</v>
      </c>
      <c r="E586" s="4">
        <f t="shared" si="27"/>
        <v>332.60309999999998</v>
      </c>
      <c r="F586" s="4">
        <f t="shared" si="29"/>
        <v>6.8331000000000017</v>
      </c>
      <c r="G586" s="12">
        <v>2023</v>
      </c>
    </row>
    <row r="587" spans="1:7" x14ac:dyDescent="0.2">
      <c r="A587" s="18">
        <v>44987.473449074074</v>
      </c>
      <c r="B587" s="4">
        <v>4.68</v>
      </c>
      <c r="C587" s="4">
        <v>1.17</v>
      </c>
      <c r="D587" s="4">
        <f t="shared" si="28"/>
        <v>5.4755999999999991</v>
      </c>
      <c r="E587" s="4">
        <f t="shared" si="27"/>
        <v>332.61479999999995</v>
      </c>
      <c r="F587" s="4">
        <f t="shared" si="29"/>
        <v>6.8447999999999638</v>
      </c>
      <c r="G587" s="12">
        <v>2023</v>
      </c>
    </row>
    <row r="588" spans="1:7" x14ac:dyDescent="0.2">
      <c r="A588" s="18">
        <v>44987.477430555555</v>
      </c>
      <c r="B588" s="4">
        <v>4.6900000000000004</v>
      </c>
      <c r="C588" s="4">
        <v>1.17</v>
      </c>
      <c r="D588" s="4">
        <f t="shared" si="28"/>
        <v>5.4873000000000003</v>
      </c>
      <c r="E588" s="4">
        <f t="shared" si="27"/>
        <v>332.62649999999996</v>
      </c>
      <c r="F588" s="4">
        <f t="shared" si="29"/>
        <v>6.8564999999999827</v>
      </c>
      <c r="G588" s="12">
        <v>2023</v>
      </c>
    </row>
    <row r="589" spans="1:7" x14ac:dyDescent="0.2">
      <c r="A589" s="18">
        <v>44987.480925925927</v>
      </c>
      <c r="B589" s="4">
        <v>4.7</v>
      </c>
      <c r="C589" s="4">
        <v>1.17</v>
      </c>
      <c r="D589" s="4">
        <f t="shared" si="28"/>
        <v>5.4989999999999997</v>
      </c>
      <c r="E589" s="4">
        <f t="shared" si="27"/>
        <v>332.63819999999998</v>
      </c>
      <c r="F589" s="4">
        <f t="shared" si="29"/>
        <v>6.8682000000000016</v>
      </c>
      <c r="G589" s="12">
        <v>2023</v>
      </c>
    </row>
    <row r="590" spans="1:7" x14ac:dyDescent="0.2">
      <c r="A590" s="18">
        <v>44987.484212962961</v>
      </c>
      <c r="B590" s="4">
        <v>4.71</v>
      </c>
      <c r="C590" s="4">
        <v>1.17</v>
      </c>
      <c r="D590" s="4">
        <f t="shared" si="28"/>
        <v>5.5106999999999999</v>
      </c>
      <c r="E590" s="4">
        <f t="shared" si="27"/>
        <v>332.64989999999995</v>
      </c>
      <c r="F590" s="4">
        <f t="shared" si="29"/>
        <v>6.8798999999999637</v>
      </c>
      <c r="G590" s="12">
        <v>2023</v>
      </c>
    </row>
    <row r="591" spans="1:7" x14ac:dyDescent="0.2">
      <c r="A591" s="18">
        <v>44987.487337962964</v>
      </c>
      <c r="B591" s="4">
        <v>4.72</v>
      </c>
      <c r="C591" s="4">
        <v>1.17</v>
      </c>
      <c r="D591" s="4">
        <f t="shared" si="28"/>
        <v>5.5223999999999993</v>
      </c>
      <c r="E591" s="4">
        <f t="shared" si="27"/>
        <v>332.66159999999996</v>
      </c>
      <c r="F591" s="4">
        <f t="shared" si="29"/>
        <v>6.8915999999999826</v>
      </c>
      <c r="G591" s="12">
        <v>2023</v>
      </c>
    </row>
    <row r="592" spans="1:7" x14ac:dyDescent="0.2">
      <c r="A592" s="18">
        <v>44987.490254629629</v>
      </c>
      <c r="B592" s="4">
        <v>4.7300000000000004</v>
      </c>
      <c r="C592" s="4">
        <v>1.17</v>
      </c>
      <c r="D592" s="4">
        <f t="shared" si="28"/>
        <v>5.5341000000000005</v>
      </c>
      <c r="E592" s="4">
        <f t="shared" si="27"/>
        <v>332.67329999999998</v>
      </c>
      <c r="F592" s="4">
        <f t="shared" si="29"/>
        <v>6.9033000000000015</v>
      </c>
      <c r="G592" s="12">
        <v>2023</v>
      </c>
    </row>
    <row r="593" spans="1:7" x14ac:dyDescent="0.2">
      <c r="A593" s="18">
        <v>44987.493090277778</v>
      </c>
      <c r="B593" s="4">
        <v>4.74</v>
      </c>
      <c r="C593" s="4">
        <v>1.17</v>
      </c>
      <c r="D593" s="4">
        <f t="shared" si="28"/>
        <v>5.5457999999999998</v>
      </c>
      <c r="E593" s="4">
        <f t="shared" si="27"/>
        <v>332.68499999999995</v>
      </c>
      <c r="F593" s="4">
        <f t="shared" si="29"/>
        <v>6.9149999999999636</v>
      </c>
      <c r="G593" s="12">
        <v>2023</v>
      </c>
    </row>
    <row r="594" spans="1:7" x14ac:dyDescent="0.2">
      <c r="A594" s="18">
        <v>44987.495625000003</v>
      </c>
      <c r="B594" s="4">
        <v>4.75</v>
      </c>
      <c r="C594" s="4">
        <v>1.17</v>
      </c>
      <c r="D594" s="4">
        <f t="shared" si="28"/>
        <v>5.5574999999999992</v>
      </c>
      <c r="E594" s="4">
        <f t="shared" si="27"/>
        <v>332.69669999999996</v>
      </c>
      <c r="F594" s="4">
        <f t="shared" si="29"/>
        <v>6.9266999999999825</v>
      </c>
      <c r="G594" s="12">
        <v>2023</v>
      </c>
    </row>
    <row r="595" spans="1:7" x14ac:dyDescent="0.2">
      <c r="A595" s="18">
        <v>44987.498240740744</v>
      </c>
      <c r="B595" s="4">
        <v>4.76</v>
      </c>
      <c r="C595" s="4">
        <v>1.17</v>
      </c>
      <c r="D595" s="4">
        <f t="shared" si="28"/>
        <v>5.5691999999999995</v>
      </c>
      <c r="E595" s="4">
        <f t="shared" si="27"/>
        <v>332.70839999999998</v>
      </c>
      <c r="F595" s="4">
        <f t="shared" si="29"/>
        <v>6.9384000000000015</v>
      </c>
      <c r="G595" s="12">
        <v>2023</v>
      </c>
    </row>
    <row r="596" spans="1:7" x14ac:dyDescent="0.2">
      <c r="A596" s="18">
        <v>44987.501157407409</v>
      </c>
      <c r="B596" s="4">
        <v>4.7699999999999996</v>
      </c>
      <c r="C596" s="4">
        <v>1.17</v>
      </c>
      <c r="D596" s="4">
        <f t="shared" si="28"/>
        <v>5.5808999999999989</v>
      </c>
      <c r="E596" s="4">
        <f t="shared" si="27"/>
        <v>332.72009999999995</v>
      </c>
      <c r="F596" s="4">
        <f t="shared" si="29"/>
        <v>6.9500999999999635</v>
      </c>
      <c r="G596" s="12">
        <v>2023</v>
      </c>
    </row>
    <row r="597" spans="1:7" x14ac:dyDescent="0.2">
      <c r="A597" s="18">
        <v>44987.504780092589</v>
      </c>
      <c r="B597" s="4">
        <v>4.78</v>
      </c>
      <c r="C597" s="4">
        <v>1.17</v>
      </c>
      <c r="D597" s="4">
        <f t="shared" si="28"/>
        <v>5.5926</v>
      </c>
      <c r="E597" s="4">
        <f t="shared" si="27"/>
        <v>332.73179999999996</v>
      </c>
      <c r="F597" s="4">
        <f t="shared" si="29"/>
        <v>6.9617999999999824</v>
      </c>
      <c r="G597" s="12">
        <v>2023</v>
      </c>
    </row>
    <row r="598" spans="1:7" x14ac:dyDescent="0.2">
      <c r="A598" s="18">
        <v>44987.509965277779</v>
      </c>
      <c r="B598" s="4">
        <v>4.79</v>
      </c>
      <c r="C598" s="4">
        <v>1.17</v>
      </c>
      <c r="D598" s="4">
        <f t="shared" si="28"/>
        <v>5.6042999999999994</v>
      </c>
      <c r="E598" s="4">
        <f t="shared" si="27"/>
        <v>332.74349999999998</v>
      </c>
      <c r="F598" s="4">
        <f t="shared" si="29"/>
        <v>6.9735000000000014</v>
      </c>
      <c r="G598" s="12">
        <v>2023</v>
      </c>
    </row>
    <row r="599" spans="1:7" x14ac:dyDescent="0.2">
      <c r="A599" s="18">
        <v>44987.523738425924</v>
      </c>
      <c r="B599" s="4">
        <v>4.8</v>
      </c>
      <c r="C599" s="4">
        <v>1.17</v>
      </c>
      <c r="D599" s="4">
        <f t="shared" si="28"/>
        <v>5.6159999999999997</v>
      </c>
      <c r="E599" s="4">
        <f t="shared" si="27"/>
        <v>332.75519999999995</v>
      </c>
      <c r="F599" s="4">
        <f t="shared" si="29"/>
        <v>6.9851999999999634</v>
      </c>
      <c r="G599" s="12">
        <v>2023</v>
      </c>
    </row>
    <row r="600" spans="1:7" x14ac:dyDescent="0.2">
      <c r="A600" s="18">
        <v>44995.403587962966</v>
      </c>
      <c r="B600" s="4">
        <v>4.8099999999999996</v>
      </c>
      <c r="C600" s="4">
        <v>1.17</v>
      </c>
      <c r="D600" s="4">
        <f t="shared" si="28"/>
        <v>5.627699999999999</v>
      </c>
      <c r="E600" s="4">
        <f t="shared" si="27"/>
        <v>332.76689999999996</v>
      </c>
      <c r="F600" s="4">
        <f t="shared" si="29"/>
        <v>6.9968999999999824</v>
      </c>
      <c r="G600" s="12">
        <v>2023</v>
      </c>
    </row>
    <row r="601" spans="1:7" x14ac:dyDescent="0.2">
      <c r="A601" s="18">
        <v>44995.412291666667</v>
      </c>
      <c r="B601" s="4">
        <v>4.82</v>
      </c>
      <c r="C601" s="4">
        <v>1.17</v>
      </c>
      <c r="D601" s="4">
        <f t="shared" si="28"/>
        <v>5.6394000000000002</v>
      </c>
      <c r="E601" s="4">
        <f t="shared" si="27"/>
        <v>332.77859999999998</v>
      </c>
      <c r="F601" s="4">
        <f t="shared" si="29"/>
        <v>7.0086000000000013</v>
      </c>
      <c r="G601" s="12">
        <v>2023</v>
      </c>
    </row>
    <row r="602" spans="1:7" x14ac:dyDescent="0.2">
      <c r="A602" s="18">
        <v>44995.417442129627</v>
      </c>
      <c r="B602" s="4">
        <v>4.83</v>
      </c>
      <c r="C602" s="4">
        <v>1.17</v>
      </c>
      <c r="D602" s="4">
        <f t="shared" si="28"/>
        <v>5.6510999999999996</v>
      </c>
      <c r="E602" s="4">
        <f t="shared" si="27"/>
        <v>332.79029999999995</v>
      </c>
      <c r="F602" s="4">
        <f t="shared" si="29"/>
        <v>7.0202999999999633</v>
      </c>
      <c r="G602" s="12">
        <v>2023</v>
      </c>
    </row>
    <row r="603" spans="1:7" x14ac:dyDescent="0.2">
      <c r="A603" s="18">
        <v>44995.425092592595</v>
      </c>
      <c r="B603" s="4">
        <v>4.84</v>
      </c>
      <c r="C603" s="4">
        <v>1.17</v>
      </c>
      <c r="D603" s="4">
        <f t="shared" si="28"/>
        <v>5.6627999999999998</v>
      </c>
      <c r="E603" s="4">
        <f t="shared" si="27"/>
        <v>332.80199999999996</v>
      </c>
      <c r="F603" s="4">
        <f t="shared" si="29"/>
        <v>7.0319999999999823</v>
      </c>
      <c r="G603" s="12">
        <v>2023</v>
      </c>
    </row>
    <row r="604" spans="1:7" x14ac:dyDescent="0.2">
      <c r="A604" s="18">
        <v>44995.445428240739</v>
      </c>
      <c r="B604" s="4">
        <v>4.8499999999999996</v>
      </c>
      <c r="C604" s="4">
        <v>1.17</v>
      </c>
      <c r="D604" s="4">
        <f t="shared" si="28"/>
        <v>5.6744999999999992</v>
      </c>
      <c r="E604" s="4">
        <f t="shared" si="27"/>
        <v>332.81369999999998</v>
      </c>
      <c r="F604" s="4">
        <f t="shared" si="29"/>
        <v>7.0437000000000012</v>
      </c>
      <c r="G604" s="12">
        <v>2023</v>
      </c>
    </row>
    <row r="605" spans="1:7" x14ac:dyDescent="0.2">
      <c r="A605" s="18">
        <v>44995.451354166667</v>
      </c>
      <c r="B605" s="4">
        <v>4.8600000000000003</v>
      </c>
      <c r="C605" s="4">
        <v>1.17</v>
      </c>
      <c r="D605" s="4">
        <f t="shared" si="28"/>
        <v>5.6862000000000004</v>
      </c>
      <c r="E605" s="4">
        <f t="shared" si="27"/>
        <v>332.82539999999995</v>
      </c>
      <c r="F605" s="4">
        <f t="shared" si="29"/>
        <v>7.0553999999999633</v>
      </c>
      <c r="G605" s="12">
        <v>2023</v>
      </c>
    </row>
    <row r="606" spans="1:7" x14ac:dyDescent="0.2">
      <c r="A606" s="18">
        <v>44995.455104166664</v>
      </c>
      <c r="B606" s="4">
        <v>4.87</v>
      </c>
      <c r="C606" s="4">
        <v>1.17</v>
      </c>
      <c r="D606" s="4">
        <f t="shared" si="28"/>
        <v>5.6978999999999997</v>
      </c>
      <c r="E606" s="4">
        <f t="shared" si="27"/>
        <v>332.83709999999996</v>
      </c>
      <c r="F606" s="4">
        <f t="shared" si="29"/>
        <v>7.0670999999999822</v>
      </c>
      <c r="G606" s="12">
        <v>2023</v>
      </c>
    </row>
    <row r="607" spans="1:7" x14ac:dyDescent="0.2">
      <c r="A607" s="18">
        <v>44995.460798611108</v>
      </c>
      <c r="B607" s="4">
        <v>4.88</v>
      </c>
      <c r="C607" s="4">
        <v>1.17</v>
      </c>
      <c r="D607" s="4">
        <f t="shared" si="28"/>
        <v>5.7095999999999991</v>
      </c>
      <c r="E607" s="4">
        <f t="shared" si="27"/>
        <v>332.84879999999998</v>
      </c>
      <c r="F607" s="4">
        <f t="shared" si="29"/>
        <v>7.0788000000000011</v>
      </c>
      <c r="G607" s="12">
        <v>2023</v>
      </c>
    </row>
    <row r="608" spans="1:7" x14ac:dyDescent="0.2">
      <c r="A608" s="18">
        <v>44995.470439814817</v>
      </c>
      <c r="B608" s="4">
        <v>4.8899999999999997</v>
      </c>
      <c r="C608" s="4">
        <v>1.17</v>
      </c>
      <c r="D608" s="4">
        <f t="shared" si="28"/>
        <v>5.7212999999999994</v>
      </c>
      <c r="E608" s="4">
        <f t="shared" si="27"/>
        <v>332.86049999999994</v>
      </c>
      <c r="F608" s="4">
        <f t="shared" si="29"/>
        <v>7.0904999999999632</v>
      </c>
      <c r="G608" s="12">
        <v>2023</v>
      </c>
    </row>
    <row r="609" spans="1:7" x14ac:dyDescent="0.2">
      <c r="A609" s="18">
        <v>44995.477905092594</v>
      </c>
      <c r="B609" s="4">
        <v>4.9000000000000004</v>
      </c>
      <c r="C609" s="4">
        <v>1.17</v>
      </c>
      <c r="D609" s="4">
        <f t="shared" si="28"/>
        <v>5.7329999999999997</v>
      </c>
      <c r="E609" s="4">
        <f t="shared" si="27"/>
        <v>332.87219999999996</v>
      </c>
      <c r="F609" s="4">
        <f t="shared" si="29"/>
        <v>7.1021999999999821</v>
      </c>
      <c r="G609" s="12">
        <v>2023</v>
      </c>
    </row>
    <row r="610" spans="1:7" x14ac:dyDescent="0.2">
      <c r="A610" s="18">
        <v>44995.485462962963</v>
      </c>
      <c r="B610" s="4">
        <v>4.91</v>
      </c>
      <c r="C610" s="4">
        <v>1.17</v>
      </c>
      <c r="D610" s="4">
        <f t="shared" si="28"/>
        <v>5.7446999999999999</v>
      </c>
      <c r="E610" s="4">
        <f t="shared" si="27"/>
        <v>332.88389999999998</v>
      </c>
      <c r="F610" s="4">
        <f t="shared" si="29"/>
        <v>7.113900000000001</v>
      </c>
      <c r="G610" s="12">
        <v>2023</v>
      </c>
    </row>
    <row r="611" spans="1:7" x14ac:dyDescent="0.2">
      <c r="A611" s="18">
        <v>44995.558055555557</v>
      </c>
      <c r="B611" s="4">
        <v>4.92</v>
      </c>
      <c r="C611" s="4">
        <v>1.17</v>
      </c>
      <c r="D611" s="4">
        <f t="shared" si="28"/>
        <v>5.7563999999999993</v>
      </c>
      <c r="E611" s="4">
        <f t="shared" si="27"/>
        <v>332.89559999999994</v>
      </c>
      <c r="F611" s="4">
        <f t="shared" si="29"/>
        <v>7.1255999999999631</v>
      </c>
      <c r="G611" s="12">
        <v>2023</v>
      </c>
    </row>
    <row r="612" spans="1:7" x14ac:dyDescent="0.2">
      <c r="A612" s="18">
        <v>44995.7734375</v>
      </c>
      <c r="B612" s="4">
        <v>4.93</v>
      </c>
      <c r="C612" s="4">
        <v>1.17</v>
      </c>
      <c r="D612" s="4">
        <f t="shared" si="28"/>
        <v>5.7680999999999996</v>
      </c>
      <c r="E612" s="4">
        <f t="shared" si="27"/>
        <v>332.90729999999996</v>
      </c>
      <c r="F612" s="4">
        <f t="shared" si="29"/>
        <v>7.137299999999982</v>
      </c>
      <c r="G612" s="12">
        <v>2023</v>
      </c>
    </row>
    <row r="613" spans="1:7" x14ac:dyDescent="0.2">
      <c r="A613" s="18">
        <v>44995.77752314815</v>
      </c>
      <c r="B613" s="4">
        <v>4.9400000000000004</v>
      </c>
      <c r="C613" s="4">
        <v>1.17</v>
      </c>
      <c r="D613" s="4">
        <f t="shared" si="28"/>
        <v>5.7797999999999998</v>
      </c>
      <c r="E613" s="4">
        <f t="shared" si="27"/>
        <v>332.91899999999998</v>
      </c>
      <c r="F613" s="4">
        <f t="shared" si="29"/>
        <v>7.1490000000000009</v>
      </c>
      <c r="G613" s="12">
        <v>2023</v>
      </c>
    </row>
    <row r="614" spans="1:7" x14ac:dyDescent="0.2">
      <c r="A614" s="18">
        <v>44995.780925925923</v>
      </c>
      <c r="B614" s="4">
        <v>4.95</v>
      </c>
      <c r="C614" s="4">
        <v>1.17</v>
      </c>
      <c r="D614" s="4">
        <f t="shared" si="28"/>
        <v>5.7915000000000001</v>
      </c>
      <c r="E614" s="4">
        <f t="shared" si="27"/>
        <v>332.93069999999994</v>
      </c>
      <c r="F614" s="4">
        <f t="shared" si="29"/>
        <v>7.160699999999963</v>
      </c>
      <c r="G614" s="12">
        <v>2023</v>
      </c>
    </row>
    <row r="615" spans="1:7" x14ac:dyDescent="0.2">
      <c r="A615" s="18">
        <v>44995.783935185187</v>
      </c>
      <c r="B615" s="4">
        <v>4.96</v>
      </c>
      <c r="C615" s="4">
        <v>1.17</v>
      </c>
      <c r="D615" s="4">
        <f t="shared" si="28"/>
        <v>5.8031999999999995</v>
      </c>
      <c r="E615" s="4">
        <f t="shared" si="27"/>
        <v>332.94239999999996</v>
      </c>
      <c r="F615" s="4">
        <f t="shared" si="29"/>
        <v>7.1723999999999819</v>
      </c>
      <c r="G615" s="12">
        <v>2023</v>
      </c>
    </row>
    <row r="616" spans="1:7" x14ac:dyDescent="0.2">
      <c r="A616" s="18">
        <v>44995.787453703706</v>
      </c>
      <c r="B616" s="4">
        <v>4.97</v>
      </c>
      <c r="C616" s="4">
        <v>1.17</v>
      </c>
      <c r="D616" s="4">
        <f t="shared" si="28"/>
        <v>5.8148999999999997</v>
      </c>
      <c r="E616" s="4">
        <f t="shared" si="27"/>
        <v>332.95409999999998</v>
      </c>
      <c r="F616" s="4">
        <f t="shared" si="29"/>
        <v>7.1841000000000008</v>
      </c>
      <c r="G616" s="12">
        <v>2023</v>
      </c>
    </row>
    <row r="617" spans="1:7" x14ac:dyDescent="0.2">
      <c r="A617" s="18">
        <v>44995.790034722224</v>
      </c>
      <c r="B617" s="4">
        <v>4.9800000000000004</v>
      </c>
      <c r="C617" s="4">
        <v>1.17</v>
      </c>
      <c r="D617" s="4">
        <f t="shared" si="28"/>
        <v>5.8266</v>
      </c>
      <c r="E617" s="4">
        <f t="shared" si="27"/>
        <v>332.96579999999994</v>
      </c>
      <c r="F617" s="4">
        <f t="shared" si="29"/>
        <v>7.1957999999999629</v>
      </c>
      <c r="G617" s="12">
        <v>2023</v>
      </c>
    </row>
    <row r="618" spans="1:7" x14ac:dyDescent="0.2">
      <c r="A618" s="18">
        <v>44995.791643518518</v>
      </c>
      <c r="B618" s="4">
        <v>4.99</v>
      </c>
      <c r="C618" s="4">
        <v>1.17</v>
      </c>
      <c r="D618" s="4">
        <f t="shared" si="28"/>
        <v>5.8383000000000003</v>
      </c>
      <c r="E618" s="4">
        <f t="shared" si="27"/>
        <v>332.97749999999996</v>
      </c>
      <c r="F618" s="4">
        <f t="shared" si="29"/>
        <v>7.2074999999999818</v>
      </c>
      <c r="G618" s="12">
        <v>2023</v>
      </c>
    </row>
    <row r="619" spans="1:7" x14ac:dyDescent="0.2">
      <c r="A619" s="18">
        <v>44995.792916666665</v>
      </c>
      <c r="B619" s="4">
        <v>5</v>
      </c>
      <c r="C619" s="4">
        <v>1.17</v>
      </c>
      <c r="D619" s="4">
        <f t="shared" si="28"/>
        <v>5.85</v>
      </c>
      <c r="E619" s="4">
        <f t="shared" si="27"/>
        <v>332.98919999999998</v>
      </c>
      <c r="F619" s="4">
        <f t="shared" si="29"/>
        <v>7.2192000000000007</v>
      </c>
      <c r="G619" s="12">
        <v>2023</v>
      </c>
    </row>
    <row r="620" spans="1:7" x14ac:dyDescent="0.2">
      <c r="A620" s="18">
        <v>44995.794317129628</v>
      </c>
      <c r="B620" s="4">
        <v>5.01</v>
      </c>
      <c r="C620" s="4">
        <v>1.17</v>
      </c>
      <c r="D620" s="4">
        <f t="shared" si="28"/>
        <v>5.861699999999999</v>
      </c>
      <c r="E620" s="4">
        <f t="shared" si="27"/>
        <v>333.00089999999994</v>
      </c>
      <c r="F620" s="4">
        <f t="shared" si="29"/>
        <v>7.2308999999999628</v>
      </c>
      <c r="G620" s="12">
        <v>2023</v>
      </c>
    </row>
    <row r="621" spans="1:7" x14ac:dyDescent="0.2">
      <c r="A621" s="18">
        <v>44995.795219907406</v>
      </c>
      <c r="B621" s="4">
        <v>5.0199999999999996</v>
      </c>
      <c r="C621" s="4">
        <v>1.17</v>
      </c>
      <c r="D621" s="4">
        <f t="shared" si="28"/>
        <v>5.8733999999999993</v>
      </c>
      <c r="E621" s="4">
        <f t="shared" si="27"/>
        <v>333.01259999999996</v>
      </c>
      <c r="F621" s="4">
        <f t="shared" si="29"/>
        <v>7.2425999999999817</v>
      </c>
      <c r="G621" s="12">
        <v>2023</v>
      </c>
    </row>
    <row r="622" spans="1:7" x14ac:dyDescent="0.2">
      <c r="A622" s="18">
        <v>44995.796180555553</v>
      </c>
      <c r="B622" s="4">
        <v>5.03</v>
      </c>
      <c r="C622" s="4">
        <v>1.17</v>
      </c>
      <c r="D622" s="4">
        <f t="shared" si="28"/>
        <v>5.8850999999999996</v>
      </c>
      <c r="E622" s="4">
        <f t="shared" si="27"/>
        <v>333.02429999999998</v>
      </c>
      <c r="F622" s="4">
        <f t="shared" si="29"/>
        <v>7.2543000000000006</v>
      </c>
      <c r="G622" s="12">
        <v>2023</v>
      </c>
    </row>
    <row r="623" spans="1:7" x14ac:dyDescent="0.2">
      <c r="A623" s="18">
        <v>44995.797361111108</v>
      </c>
      <c r="B623" s="4">
        <v>5.04</v>
      </c>
      <c r="C623" s="4">
        <v>1.17</v>
      </c>
      <c r="D623" s="4">
        <f t="shared" si="28"/>
        <v>5.8967999999999998</v>
      </c>
      <c r="E623" s="4">
        <f t="shared" si="27"/>
        <v>333.03599999999994</v>
      </c>
      <c r="F623" s="4">
        <f t="shared" si="29"/>
        <v>7.2659999999999627</v>
      </c>
      <c r="G623" s="12">
        <v>2023</v>
      </c>
    </row>
    <row r="624" spans="1:7" x14ac:dyDescent="0.2">
      <c r="A624" s="18">
        <v>44995.799004629633</v>
      </c>
      <c r="B624" s="4">
        <v>5.05</v>
      </c>
      <c r="C624" s="4">
        <v>1.17</v>
      </c>
      <c r="D624" s="4">
        <f t="shared" si="28"/>
        <v>5.9084999999999992</v>
      </c>
      <c r="E624" s="4">
        <f t="shared" si="27"/>
        <v>333.04769999999996</v>
      </c>
      <c r="F624" s="4">
        <f t="shared" si="29"/>
        <v>7.2776999999999816</v>
      </c>
      <c r="G624" s="12">
        <v>2023</v>
      </c>
    </row>
    <row r="625" spans="1:7" x14ac:dyDescent="0.2">
      <c r="A625" s="18">
        <v>44995.806331018517</v>
      </c>
      <c r="B625" s="4">
        <v>5.0599999999999996</v>
      </c>
      <c r="C625" s="4">
        <v>1.17</v>
      </c>
      <c r="D625" s="4">
        <f t="shared" si="28"/>
        <v>5.9201999999999995</v>
      </c>
      <c r="E625" s="4">
        <f t="shared" si="27"/>
        <v>333.05939999999998</v>
      </c>
      <c r="F625" s="4">
        <f t="shared" si="29"/>
        <v>7.2894000000000005</v>
      </c>
      <c r="G625" s="12">
        <v>2023</v>
      </c>
    </row>
    <row r="626" spans="1:7" x14ac:dyDescent="0.2">
      <c r="A626" s="18">
        <v>44995.837418981479</v>
      </c>
      <c r="B626" s="4">
        <v>5.07</v>
      </c>
      <c r="C626" s="4">
        <v>1.17</v>
      </c>
      <c r="D626" s="4">
        <f t="shared" si="28"/>
        <v>5.9318999999999997</v>
      </c>
      <c r="E626" s="4">
        <f t="shared" si="27"/>
        <v>333.07109999999994</v>
      </c>
      <c r="F626" s="4">
        <f t="shared" si="29"/>
        <v>7.3010999999999626</v>
      </c>
      <c r="G626" s="12">
        <v>2023</v>
      </c>
    </row>
    <row r="627" spans="1:7" x14ac:dyDescent="0.2">
      <c r="A627" s="18">
        <v>44995.84107638889</v>
      </c>
      <c r="B627" s="4">
        <v>5.08</v>
      </c>
      <c r="C627" s="4">
        <v>1.17</v>
      </c>
      <c r="D627" s="4">
        <f t="shared" si="28"/>
        <v>5.9436</v>
      </c>
      <c r="E627" s="4">
        <f t="shared" si="27"/>
        <v>333.08279999999996</v>
      </c>
      <c r="F627" s="4">
        <f t="shared" si="29"/>
        <v>7.3127999999999815</v>
      </c>
      <c r="G627" s="12">
        <v>2023</v>
      </c>
    </row>
    <row r="628" spans="1:7" x14ac:dyDescent="0.2">
      <c r="A628" s="18">
        <v>44995.845497685186</v>
      </c>
      <c r="B628" s="4">
        <v>5.09</v>
      </c>
      <c r="C628" s="4">
        <v>1.17</v>
      </c>
      <c r="D628" s="4">
        <f t="shared" si="28"/>
        <v>5.9552999999999994</v>
      </c>
      <c r="E628" s="4">
        <f t="shared" si="27"/>
        <v>333.09449999999998</v>
      </c>
      <c r="F628" s="4">
        <f t="shared" si="29"/>
        <v>7.3245000000000005</v>
      </c>
      <c r="G628" s="12">
        <v>2023</v>
      </c>
    </row>
    <row r="629" spans="1:7" x14ac:dyDescent="0.2">
      <c r="A629" s="18">
        <v>44995.849236111113</v>
      </c>
      <c r="B629" s="4">
        <v>5.0999999999999996</v>
      </c>
      <c r="C629" s="4">
        <v>1.17</v>
      </c>
      <c r="D629" s="4">
        <f t="shared" si="28"/>
        <v>5.9669999999999996</v>
      </c>
      <c r="E629" s="4">
        <f t="shared" si="27"/>
        <v>333.10619999999994</v>
      </c>
      <c r="F629" s="4">
        <f t="shared" si="29"/>
        <v>7.3361999999999625</v>
      </c>
      <c r="G629" s="12">
        <v>2023</v>
      </c>
    </row>
    <row r="630" spans="1:7" x14ac:dyDescent="0.2">
      <c r="A630" s="18">
        <v>44995.855555555558</v>
      </c>
      <c r="B630" s="4">
        <v>5.1100000000000003</v>
      </c>
      <c r="C630" s="4">
        <v>1.17</v>
      </c>
      <c r="D630" s="4">
        <f t="shared" si="28"/>
        <v>5.9786999999999999</v>
      </c>
      <c r="E630" s="4">
        <f t="shared" si="27"/>
        <v>333.11789999999996</v>
      </c>
      <c r="F630" s="4">
        <f t="shared" si="29"/>
        <v>7.3478999999999814</v>
      </c>
      <c r="G630" s="12">
        <v>2023</v>
      </c>
    </row>
    <row r="631" spans="1:7" x14ac:dyDescent="0.2">
      <c r="A631" s="18">
        <v>44995.862129629626</v>
      </c>
      <c r="B631" s="4">
        <v>5.12</v>
      </c>
      <c r="C631" s="4">
        <v>1.17</v>
      </c>
      <c r="D631" s="4">
        <f t="shared" si="28"/>
        <v>5.9904000000000002</v>
      </c>
      <c r="E631" s="4">
        <f t="shared" si="27"/>
        <v>333.12959999999998</v>
      </c>
      <c r="F631" s="4">
        <f t="shared" si="29"/>
        <v>7.3596000000000004</v>
      </c>
      <c r="G631" s="12">
        <v>2023</v>
      </c>
    </row>
    <row r="632" spans="1:7" x14ac:dyDescent="0.2">
      <c r="A632" s="18">
        <v>44995.873263888891</v>
      </c>
      <c r="B632" s="4">
        <v>5.13</v>
      </c>
      <c r="C632" s="4">
        <v>1.17</v>
      </c>
      <c r="D632" s="4">
        <f t="shared" si="28"/>
        <v>6.0020999999999995</v>
      </c>
      <c r="E632" s="4">
        <f t="shared" ref="E632:E695" si="30">D632+$E$118</f>
        <v>333.14129999999994</v>
      </c>
      <c r="F632" s="4">
        <f t="shared" si="29"/>
        <v>7.3712999999999624</v>
      </c>
      <c r="G632" s="12">
        <v>2023</v>
      </c>
    </row>
    <row r="633" spans="1:7" x14ac:dyDescent="0.2">
      <c r="A633" s="18">
        <v>44996.153773148151</v>
      </c>
      <c r="B633" s="4">
        <v>5.14</v>
      </c>
      <c r="C633" s="4">
        <v>1.17</v>
      </c>
      <c r="D633" s="4">
        <f t="shared" si="28"/>
        <v>6.0137999999999989</v>
      </c>
      <c r="E633" s="4">
        <f t="shared" si="30"/>
        <v>333.15299999999996</v>
      </c>
      <c r="F633" s="4">
        <f t="shared" si="29"/>
        <v>7.3829999999999814</v>
      </c>
      <c r="G633" s="12">
        <v>2023</v>
      </c>
    </row>
    <row r="634" spans="1:7" x14ac:dyDescent="0.2">
      <c r="A634" s="18">
        <v>44996.196377314816</v>
      </c>
      <c r="B634" s="4">
        <v>5.15</v>
      </c>
      <c r="C634" s="4">
        <v>1.17</v>
      </c>
      <c r="D634" s="4">
        <f t="shared" si="28"/>
        <v>6.0255000000000001</v>
      </c>
      <c r="E634" s="4">
        <f t="shared" si="30"/>
        <v>333.16469999999998</v>
      </c>
      <c r="F634" s="4">
        <f t="shared" si="29"/>
        <v>7.3947000000000003</v>
      </c>
      <c r="G634" s="12">
        <v>2023</v>
      </c>
    </row>
    <row r="635" spans="1:7" x14ac:dyDescent="0.2">
      <c r="A635" s="18">
        <v>44996.208078703705</v>
      </c>
      <c r="B635" s="4">
        <v>5.16</v>
      </c>
      <c r="C635" s="4">
        <v>1.17</v>
      </c>
      <c r="D635" s="4">
        <f t="shared" si="28"/>
        <v>6.0371999999999995</v>
      </c>
      <c r="E635" s="4">
        <f t="shared" si="30"/>
        <v>333.17639999999994</v>
      </c>
      <c r="F635" s="4">
        <f t="shared" si="29"/>
        <v>7.4063999999999623</v>
      </c>
      <c r="G635" s="12">
        <v>2023</v>
      </c>
    </row>
    <row r="636" spans="1:7" x14ac:dyDescent="0.2">
      <c r="A636" s="18">
        <v>44996.213252314818</v>
      </c>
      <c r="B636" s="4">
        <v>5.17</v>
      </c>
      <c r="C636" s="4">
        <v>1.17</v>
      </c>
      <c r="D636" s="4">
        <f t="shared" si="28"/>
        <v>6.0488999999999997</v>
      </c>
      <c r="E636" s="4">
        <f t="shared" si="30"/>
        <v>333.18809999999996</v>
      </c>
      <c r="F636" s="4">
        <f t="shared" si="29"/>
        <v>7.4180999999999813</v>
      </c>
      <c r="G636" s="12">
        <v>2023</v>
      </c>
    </row>
    <row r="637" spans="1:7" x14ac:dyDescent="0.2">
      <c r="A637" s="18">
        <v>44996.22451388889</v>
      </c>
      <c r="B637" s="4">
        <v>5.18</v>
      </c>
      <c r="C637" s="4">
        <v>1.17</v>
      </c>
      <c r="D637" s="4">
        <f t="shared" si="28"/>
        <v>6.0605999999999991</v>
      </c>
      <c r="E637" s="4">
        <f t="shared" si="30"/>
        <v>333.19979999999998</v>
      </c>
      <c r="F637" s="4">
        <f t="shared" si="29"/>
        <v>7.4298000000000002</v>
      </c>
      <c r="G637" s="12">
        <v>2023</v>
      </c>
    </row>
    <row r="638" spans="1:7" x14ac:dyDescent="0.2">
      <c r="A638" s="18">
        <v>44996.233067129629</v>
      </c>
      <c r="B638" s="4">
        <v>5.19</v>
      </c>
      <c r="C638" s="4">
        <v>1.17</v>
      </c>
      <c r="D638" s="4">
        <f t="shared" si="28"/>
        <v>6.0723000000000003</v>
      </c>
      <c r="E638" s="4">
        <f t="shared" si="30"/>
        <v>333.21149999999994</v>
      </c>
      <c r="F638" s="4">
        <f t="shared" si="29"/>
        <v>7.4414999999999623</v>
      </c>
      <c r="G638" s="12">
        <v>2023</v>
      </c>
    </row>
    <row r="639" spans="1:7" x14ac:dyDescent="0.2">
      <c r="A639" s="18">
        <v>44996.236608796295</v>
      </c>
      <c r="B639" s="4">
        <v>5.2</v>
      </c>
      <c r="C639" s="4">
        <v>1.17</v>
      </c>
      <c r="D639" s="4">
        <f t="shared" ref="D639:D702" si="31">B639*C639</f>
        <v>6.0839999999999996</v>
      </c>
      <c r="E639" s="4">
        <f t="shared" si="30"/>
        <v>333.22319999999996</v>
      </c>
      <c r="F639" s="4">
        <f t="shared" si="29"/>
        <v>7.4531999999999812</v>
      </c>
      <c r="G639" s="12">
        <v>2023</v>
      </c>
    </row>
    <row r="640" spans="1:7" x14ac:dyDescent="0.2">
      <c r="A640" s="18">
        <v>44996.240185185183</v>
      </c>
      <c r="B640" s="4">
        <v>5.21</v>
      </c>
      <c r="C640" s="4">
        <v>1.17</v>
      </c>
      <c r="D640" s="4">
        <f t="shared" si="31"/>
        <v>6.0956999999999999</v>
      </c>
      <c r="E640" s="4">
        <f t="shared" si="30"/>
        <v>333.23489999999998</v>
      </c>
      <c r="F640" s="4">
        <f t="shared" si="29"/>
        <v>7.4649000000000001</v>
      </c>
      <c r="G640" s="12">
        <v>2023</v>
      </c>
    </row>
    <row r="641" spans="1:7" x14ac:dyDescent="0.2">
      <c r="A641" s="18">
        <v>44996.244270833333</v>
      </c>
      <c r="B641" s="4">
        <v>5.22</v>
      </c>
      <c r="C641" s="4">
        <v>1.17</v>
      </c>
      <c r="D641" s="4">
        <f t="shared" si="31"/>
        <v>6.1073999999999993</v>
      </c>
      <c r="E641" s="4">
        <f t="shared" si="30"/>
        <v>333.24659999999994</v>
      </c>
      <c r="F641" s="4">
        <f t="shared" si="29"/>
        <v>7.4765999999999622</v>
      </c>
      <c r="G641" s="12">
        <v>2023</v>
      </c>
    </row>
    <row r="642" spans="1:7" x14ac:dyDescent="0.2">
      <c r="A642" s="18">
        <v>44996.246539351851</v>
      </c>
      <c r="B642" s="4">
        <v>5.23</v>
      </c>
      <c r="C642" s="4">
        <v>1.17</v>
      </c>
      <c r="D642" s="4">
        <f t="shared" si="31"/>
        <v>6.1191000000000004</v>
      </c>
      <c r="E642" s="4">
        <f t="shared" si="30"/>
        <v>333.25829999999996</v>
      </c>
      <c r="F642" s="4">
        <f t="shared" si="29"/>
        <v>7.4882999999999811</v>
      </c>
      <c r="G642" s="12">
        <v>2023</v>
      </c>
    </row>
    <row r="643" spans="1:7" x14ac:dyDescent="0.2">
      <c r="A643" s="18">
        <v>44996.250763888886</v>
      </c>
      <c r="B643" s="4">
        <v>5.24</v>
      </c>
      <c r="C643" s="4">
        <v>1.17</v>
      </c>
      <c r="D643" s="4">
        <f t="shared" si="31"/>
        <v>6.1307999999999998</v>
      </c>
      <c r="E643" s="4">
        <f t="shared" si="30"/>
        <v>333.27</v>
      </c>
      <c r="F643" s="4">
        <f t="shared" ref="F643:F706" si="32">E643-325.77</f>
        <v>7.5</v>
      </c>
      <c r="G643" s="12">
        <v>2023</v>
      </c>
    </row>
    <row r="644" spans="1:7" x14ac:dyDescent="0.2">
      <c r="A644" s="18">
        <v>44996.260428240741</v>
      </c>
      <c r="B644" s="4">
        <v>5.25</v>
      </c>
      <c r="C644" s="4">
        <v>1.17</v>
      </c>
      <c r="D644" s="4">
        <f t="shared" si="31"/>
        <v>6.1425000000000001</v>
      </c>
      <c r="E644" s="4">
        <f t="shared" si="30"/>
        <v>333.28169999999994</v>
      </c>
      <c r="F644" s="4">
        <f t="shared" si="32"/>
        <v>7.5116999999999621</v>
      </c>
      <c r="G644" s="12">
        <v>2023</v>
      </c>
    </row>
    <row r="645" spans="1:7" x14ac:dyDescent="0.2">
      <c r="A645" s="18">
        <v>44996.264351851853</v>
      </c>
      <c r="B645" s="4">
        <v>5.26</v>
      </c>
      <c r="C645" s="4">
        <v>1.17</v>
      </c>
      <c r="D645" s="4">
        <f t="shared" si="31"/>
        <v>6.1541999999999994</v>
      </c>
      <c r="E645" s="4">
        <f t="shared" si="30"/>
        <v>333.29339999999996</v>
      </c>
      <c r="F645" s="4">
        <f t="shared" si="32"/>
        <v>7.523399999999981</v>
      </c>
      <c r="G645" s="12">
        <v>2023</v>
      </c>
    </row>
    <row r="646" spans="1:7" x14ac:dyDescent="0.2">
      <c r="A646" s="18">
        <v>44996.26667824074</v>
      </c>
      <c r="B646" s="4">
        <v>5.27</v>
      </c>
      <c r="C646" s="4">
        <v>1.17</v>
      </c>
      <c r="D646" s="4">
        <f t="shared" si="31"/>
        <v>6.1658999999999988</v>
      </c>
      <c r="E646" s="4">
        <f t="shared" si="30"/>
        <v>333.30509999999998</v>
      </c>
      <c r="F646" s="4">
        <f t="shared" si="32"/>
        <v>7.5350999999999999</v>
      </c>
      <c r="G646" s="12">
        <v>2023</v>
      </c>
    </row>
    <row r="647" spans="1:7" x14ac:dyDescent="0.2">
      <c r="A647" s="18">
        <v>44996.268807870372</v>
      </c>
      <c r="B647" s="4">
        <v>5.28</v>
      </c>
      <c r="C647" s="4">
        <v>1.17</v>
      </c>
      <c r="D647" s="4">
        <f t="shared" si="31"/>
        <v>6.1776</v>
      </c>
      <c r="E647" s="4">
        <f t="shared" si="30"/>
        <v>333.31679999999994</v>
      </c>
      <c r="F647" s="4">
        <f t="shared" si="32"/>
        <v>7.546799999999962</v>
      </c>
      <c r="G647" s="12">
        <v>2023</v>
      </c>
    </row>
    <row r="648" spans="1:7" x14ac:dyDescent="0.2">
      <c r="A648" s="18">
        <v>44996.271099537036</v>
      </c>
      <c r="B648" s="4">
        <v>5.29</v>
      </c>
      <c r="C648" s="4">
        <v>1.17</v>
      </c>
      <c r="D648" s="4">
        <f t="shared" si="31"/>
        <v>6.1892999999999994</v>
      </c>
      <c r="E648" s="4">
        <f t="shared" si="30"/>
        <v>333.32849999999996</v>
      </c>
      <c r="F648" s="4">
        <f t="shared" si="32"/>
        <v>7.5584999999999809</v>
      </c>
      <c r="G648" s="12">
        <v>2023</v>
      </c>
    </row>
    <row r="649" spans="1:7" x14ac:dyDescent="0.2">
      <c r="A649" s="18">
        <v>44996.281342592592</v>
      </c>
      <c r="B649" s="4">
        <v>5.3</v>
      </c>
      <c r="C649" s="4">
        <v>1.17</v>
      </c>
      <c r="D649" s="4">
        <f t="shared" si="31"/>
        <v>6.2009999999999996</v>
      </c>
      <c r="E649" s="4">
        <f t="shared" si="30"/>
        <v>333.34019999999998</v>
      </c>
      <c r="F649" s="4">
        <f t="shared" si="32"/>
        <v>7.5701999999999998</v>
      </c>
      <c r="G649" s="12">
        <v>2023</v>
      </c>
    </row>
    <row r="650" spans="1:7" x14ac:dyDescent="0.2">
      <c r="A650" s="18">
        <v>44996.305601851855</v>
      </c>
      <c r="B650" s="4">
        <v>5.31</v>
      </c>
      <c r="C650" s="4">
        <v>1.17</v>
      </c>
      <c r="D650" s="4">
        <f t="shared" si="31"/>
        <v>6.212699999999999</v>
      </c>
      <c r="E650" s="4">
        <f t="shared" si="30"/>
        <v>333.35189999999994</v>
      </c>
      <c r="F650" s="4">
        <f t="shared" si="32"/>
        <v>7.5818999999999619</v>
      </c>
      <c r="G650" s="12">
        <v>2023</v>
      </c>
    </row>
    <row r="651" spans="1:7" x14ac:dyDescent="0.2">
      <c r="A651" s="18">
        <v>44996.320173611108</v>
      </c>
      <c r="B651" s="4">
        <v>5.32</v>
      </c>
      <c r="C651" s="4">
        <v>1.17</v>
      </c>
      <c r="D651" s="4">
        <f t="shared" si="31"/>
        <v>6.2244000000000002</v>
      </c>
      <c r="E651" s="4">
        <f t="shared" si="30"/>
        <v>333.36359999999996</v>
      </c>
      <c r="F651" s="4">
        <f t="shared" si="32"/>
        <v>7.5935999999999808</v>
      </c>
      <c r="G651" s="12">
        <v>2023</v>
      </c>
    </row>
    <row r="652" spans="1:7" x14ac:dyDescent="0.2">
      <c r="A652" s="18">
        <v>44996.338506944441</v>
      </c>
      <c r="B652" s="4">
        <v>5.33</v>
      </c>
      <c r="C652" s="4">
        <v>1.17</v>
      </c>
      <c r="D652" s="4">
        <f t="shared" si="31"/>
        <v>6.2360999999999995</v>
      </c>
      <c r="E652" s="4">
        <f t="shared" si="30"/>
        <v>333.37529999999998</v>
      </c>
      <c r="F652" s="4">
        <f t="shared" si="32"/>
        <v>7.6052999999999997</v>
      </c>
      <c r="G652" s="12">
        <v>2023</v>
      </c>
    </row>
    <row r="653" spans="1:7" x14ac:dyDescent="0.2">
      <c r="A653" s="18">
        <v>44996.363958333335</v>
      </c>
      <c r="B653" s="4">
        <v>5.34</v>
      </c>
      <c r="C653" s="4">
        <v>1.17</v>
      </c>
      <c r="D653" s="4">
        <f t="shared" si="31"/>
        <v>6.2477999999999998</v>
      </c>
      <c r="E653" s="4">
        <f t="shared" si="30"/>
        <v>333.38699999999994</v>
      </c>
      <c r="F653" s="4">
        <f t="shared" si="32"/>
        <v>7.6169999999999618</v>
      </c>
      <c r="G653" s="12">
        <v>2023</v>
      </c>
    </row>
    <row r="654" spans="1:7" x14ac:dyDescent="0.2">
      <c r="A654" s="18">
        <v>44996.376539351855</v>
      </c>
      <c r="B654" s="4">
        <v>5.35</v>
      </c>
      <c r="C654" s="4">
        <v>1.17</v>
      </c>
      <c r="D654" s="4">
        <f t="shared" si="31"/>
        <v>6.2594999999999992</v>
      </c>
      <c r="E654" s="4">
        <f t="shared" si="30"/>
        <v>333.39869999999996</v>
      </c>
      <c r="F654" s="4">
        <f t="shared" si="32"/>
        <v>7.6286999999999807</v>
      </c>
      <c r="G654" s="12">
        <v>2023</v>
      </c>
    </row>
    <row r="655" spans="1:7" x14ac:dyDescent="0.2">
      <c r="A655" s="18">
        <v>44996.385046296295</v>
      </c>
      <c r="B655" s="4">
        <v>5.36</v>
      </c>
      <c r="C655" s="4">
        <v>1.17</v>
      </c>
      <c r="D655" s="4">
        <f t="shared" si="31"/>
        <v>6.2712000000000003</v>
      </c>
      <c r="E655" s="4">
        <f t="shared" si="30"/>
        <v>333.41039999999998</v>
      </c>
      <c r="F655" s="4">
        <f t="shared" si="32"/>
        <v>7.6403999999999996</v>
      </c>
      <c r="G655" s="12">
        <v>2023</v>
      </c>
    </row>
    <row r="656" spans="1:7" x14ac:dyDescent="0.2">
      <c r="A656" s="18">
        <v>44996.41201388889</v>
      </c>
      <c r="B656" s="4">
        <v>5.37</v>
      </c>
      <c r="C656" s="4">
        <v>1.17</v>
      </c>
      <c r="D656" s="4">
        <f t="shared" si="31"/>
        <v>6.2828999999999997</v>
      </c>
      <c r="E656" s="4">
        <f t="shared" si="30"/>
        <v>333.42209999999994</v>
      </c>
      <c r="F656" s="4">
        <f t="shared" si="32"/>
        <v>7.6520999999999617</v>
      </c>
      <c r="G656" s="12">
        <v>2023</v>
      </c>
    </row>
    <row r="657" spans="1:7" x14ac:dyDescent="0.2">
      <c r="A657" s="18">
        <v>44996.64638888889</v>
      </c>
      <c r="B657" s="4">
        <v>5.38</v>
      </c>
      <c r="C657" s="4">
        <v>1.17</v>
      </c>
      <c r="D657" s="4">
        <f t="shared" si="31"/>
        <v>6.2945999999999991</v>
      </c>
      <c r="E657" s="4">
        <f t="shared" si="30"/>
        <v>333.43379999999996</v>
      </c>
      <c r="F657" s="4">
        <f t="shared" si="32"/>
        <v>7.6637999999999806</v>
      </c>
      <c r="G657" s="12">
        <v>2023</v>
      </c>
    </row>
    <row r="658" spans="1:7" x14ac:dyDescent="0.2">
      <c r="A658" s="18">
        <v>44996.669374999998</v>
      </c>
      <c r="B658" s="4">
        <v>5.39</v>
      </c>
      <c r="C658" s="4">
        <v>1.17</v>
      </c>
      <c r="D658" s="4">
        <f t="shared" si="31"/>
        <v>6.3062999999999994</v>
      </c>
      <c r="E658" s="4">
        <f t="shared" si="30"/>
        <v>333.44549999999998</v>
      </c>
      <c r="F658" s="4">
        <f t="shared" si="32"/>
        <v>7.6754999999999995</v>
      </c>
      <c r="G658" s="12">
        <v>2023</v>
      </c>
    </row>
    <row r="659" spans="1:7" x14ac:dyDescent="0.2">
      <c r="A659" s="18">
        <v>44996.71329861111</v>
      </c>
      <c r="B659" s="4">
        <v>5.4</v>
      </c>
      <c r="C659" s="4">
        <v>1.17</v>
      </c>
      <c r="D659" s="4">
        <f t="shared" si="31"/>
        <v>6.3179999999999996</v>
      </c>
      <c r="E659" s="4">
        <f t="shared" si="30"/>
        <v>333.45719999999994</v>
      </c>
      <c r="F659" s="4">
        <f t="shared" si="32"/>
        <v>7.6871999999999616</v>
      </c>
      <c r="G659" s="12">
        <v>2023</v>
      </c>
    </row>
    <row r="660" spans="1:7" x14ac:dyDescent="0.2">
      <c r="A660" s="18">
        <v>44996.730243055557</v>
      </c>
      <c r="B660" s="4">
        <v>5.41</v>
      </c>
      <c r="C660" s="4">
        <v>1.17</v>
      </c>
      <c r="D660" s="4">
        <f t="shared" si="31"/>
        <v>6.3296999999999999</v>
      </c>
      <c r="E660" s="4">
        <f t="shared" si="30"/>
        <v>333.46889999999996</v>
      </c>
      <c r="F660" s="4">
        <f t="shared" si="32"/>
        <v>7.6988999999999805</v>
      </c>
      <c r="G660" s="12">
        <v>2023</v>
      </c>
    </row>
    <row r="661" spans="1:7" x14ac:dyDescent="0.2">
      <c r="A661" s="18">
        <v>44996.741157407407</v>
      </c>
      <c r="B661" s="4">
        <v>5.42</v>
      </c>
      <c r="C661" s="4">
        <v>1.17</v>
      </c>
      <c r="D661" s="4">
        <f t="shared" si="31"/>
        <v>6.3413999999999993</v>
      </c>
      <c r="E661" s="4">
        <f t="shared" si="30"/>
        <v>333.48059999999998</v>
      </c>
      <c r="F661" s="4">
        <f t="shared" si="32"/>
        <v>7.7105999999999995</v>
      </c>
      <c r="G661" s="12">
        <v>2023</v>
      </c>
    </row>
    <row r="662" spans="1:7" x14ac:dyDescent="0.2">
      <c r="A662" s="18">
        <v>44996.746041666665</v>
      </c>
      <c r="B662" s="4">
        <v>5.43</v>
      </c>
      <c r="C662" s="4">
        <v>1.17</v>
      </c>
      <c r="D662" s="4">
        <f t="shared" si="31"/>
        <v>6.3530999999999995</v>
      </c>
      <c r="E662" s="4">
        <f t="shared" si="30"/>
        <v>333.49229999999994</v>
      </c>
      <c r="F662" s="4">
        <f t="shared" si="32"/>
        <v>7.7222999999999615</v>
      </c>
      <c r="G662" s="12">
        <v>2023</v>
      </c>
    </row>
    <row r="663" spans="1:7" x14ac:dyDescent="0.2">
      <c r="A663" s="18">
        <v>44996.747916666667</v>
      </c>
      <c r="B663" s="4">
        <v>5.44</v>
      </c>
      <c r="C663" s="4">
        <v>1.17</v>
      </c>
      <c r="D663" s="4">
        <f t="shared" si="31"/>
        <v>6.3647999999999998</v>
      </c>
      <c r="E663" s="4">
        <f t="shared" si="30"/>
        <v>333.50399999999996</v>
      </c>
      <c r="F663" s="4">
        <f t="shared" si="32"/>
        <v>7.7339999999999804</v>
      </c>
      <c r="G663" s="12">
        <v>2023</v>
      </c>
    </row>
    <row r="664" spans="1:7" x14ac:dyDescent="0.2">
      <c r="A664" s="18">
        <v>44996.75104166667</v>
      </c>
      <c r="B664" s="4">
        <v>5.45</v>
      </c>
      <c r="C664" s="4">
        <v>1.17</v>
      </c>
      <c r="D664" s="4">
        <f t="shared" si="31"/>
        <v>6.3765000000000001</v>
      </c>
      <c r="E664" s="4">
        <f t="shared" si="30"/>
        <v>333.51569999999998</v>
      </c>
      <c r="F664" s="4">
        <f t="shared" si="32"/>
        <v>7.7456999999999994</v>
      </c>
      <c r="G664" s="12">
        <v>2023</v>
      </c>
    </row>
    <row r="665" spans="1:7" x14ac:dyDescent="0.2">
      <c r="A665" s="18">
        <v>44996.761724537035</v>
      </c>
      <c r="B665" s="4">
        <v>5.46</v>
      </c>
      <c r="C665" s="4">
        <v>1.17</v>
      </c>
      <c r="D665" s="4">
        <f t="shared" si="31"/>
        <v>6.3881999999999994</v>
      </c>
      <c r="E665" s="4">
        <f t="shared" si="30"/>
        <v>333.52739999999994</v>
      </c>
      <c r="F665" s="4">
        <f t="shared" si="32"/>
        <v>7.7573999999999614</v>
      </c>
      <c r="G665" s="12">
        <v>2023</v>
      </c>
    </row>
    <row r="666" spans="1:7" x14ac:dyDescent="0.2">
      <c r="A666" s="18">
        <v>44996.765810185185</v>
      </c>
      <c r="B666" s="4">
        <v>5.47</v>
      </c>
      <c r="C666" s="4">
        <v>1.17</v>
      </c>
      <c r="D666" s="4">
        <f t="shared" si="31"/>
        <v>6.3998999999999997</v>
      </c>
      <c r="E666" s="4">
        <f t="shared" si="30"/>
        <v>333.53909999999996</v>
      </c>
      <c r="F666" s="4">
        <f t="shared" si="32"/>
        <v>7.7690999999999804</v>
      </c>
      <c r="G666" s="12">
        <v>2023</v>
      </c>
    </row>
    <row r="667" spans="1:7" x14ac:dyDescent="0.2">
      <c r="A667" s="18">
        <v>44996.770891203705</v>
      </c>
      <c r="B667" s="4">
        <v>5.48</v>
      </c>
      <c r="C667" s="4">
        <v>1.17</v>
      </c>
      <c r="D667" s="4">
        <f t="shared" si="31"/>
        <v>6.4116</v>
      </c>
      <c r="E667" s="4">
        <f t="shared" si="30"/>
        <v>333.55079999999998</v>
      </c>
      <c r="F667" s="4">
        <f t="shared" si="32"/>
        <v>7.7807999999999993</v>
      </c>
      <c r="G667" s="12">
        <v>2023</v>
      </c>
    </row>
    <row r="668" spans="1:7" x14ac:dyDescent="0.2">
      <c r="A668" s="18">
        <v>44996.773935185185</v>
      </c>
      <c r="B668" s="4">
        <v>5.49</v>
      </c>
      <c r="C668" s="4">
        <v>1.17</v>
      </c>
      <c r="D668" s="4">
        <f t="shared" si="31"/>
        <v>6.4233000000000002</v>
      </c>
      <c r="E668" s="4">
        <f t="shared" si="30"/>
        <v>333.56249999999994</v>
      </c>
      <c r="F668" s="4">
        <f t="shared" si="32"/>
        <v>7.7924999999999613</v>
      </c>
      <c r="G668" s="12">
        <v>2023</v>
      </c>
    </row>
    <row r="669" spans="1:7" x14ac:dyDescent="0.2">
      <c r="A669" s="18">
        <v>44996.778993055559</v>
      </c>
      <c r="B669" s="4">
        <v>5.5</v>
      </c>
      <c r="C669" s="4">
        <v>1.17</v>
      </c>
      <c r="D669" s="4">
        <f t="shared" si="31"/>
        <v>6.4349999999999996</v>
      </c>
      <c r="E669" s="4">
        <f t="shared" si="30"/>
        <v>333.57419999999996</v>
      </c>
      <c r="F669" s="4">
        <f t="shared" si="32"/>
        <v>7.8041999999999803</v>
      </c>
      <c r="G669" s="12">
        <v>2023</v>
      </c>
    </row>
    <row r="670" spans="1:7" x14ac:dyDescent="0.2">
      <c r="A670" s="18">
        <v>44996.790810185186</v>
      </c>
      <c r="B670" s="4">
        <v>5.51</v>
      </c>
      <c r="C670" s="4">
        <v>1.17</v>
      </c>
      <c r="D670" s="4">
        <f t="shared" si="31"/>
        <v>6.446699999999999</v>
      </c>
      <c r="E670" s="4">
        <f t="shared" si="30"/>
        <v>333.58589999999998</v>
      </c>
      <c r="F670" s="4">
        <f t="shared" si="32"/>
        <v>7.8158999999999992</v>
      </c>
      <c r="G670" s="12">
        <v>2023</v>
      </c>
    </row>
    <row r="671" spans="1:7" x14ac:dyDescent="0.2">
      <c r="A671" s="18">
        <v>44996.800462962965</v>
      </c>
      <c r="B671" s="4">
        <v>5.52</v>
      </c>
      <c r="C671" s="4">
        <v>1.17</v>
      </c>
      <c r="D671" s="4">
        <f t="shared" si="31"/>
        <v>6.4583999999999993</v>
      </c>
      <c r="E671" s="4">
        <f t="shared" si="30"/>
        <v>333.59759999999994</v>
      </c>
      <c r="F671" s="4">
        <f t="shared" si="32"/>
        <v>7.8275999999999613</v>
      </c>
      <c r="G671" s="12">
        <v>2023</v>
      </c>
    </row>
    <row r="672" spans="1:7" x14ac:dyDescent="0.2">
      <c r="A672" s="18">
        <v>44996.806886574072</v>
      </c>
      <c r="B672" s="4">
        <v>5.53</v>
      </c>
      <c r="C672" s="4">
        <v>1.17</v>
      </c>
      <c r="D672" s="4">
        <f t="shared" si="31"/>
        <v>6.4700999999999995</v>
      </c>
      <c r="E672" s="4">
        <f t="shared" si="30"/>
        <v>333.60929999999996</v>
      </c>
      <c r="F672" s="4">
        <f t="shared" si="32"/>
        <v>7.8392999999999802</v>
      </c>
      <c r="G672" s="12">
        <v>2023</v>
      </c>
    </row>
    <row r="673" spans="1:7" x14ac:dyDescent="0.2">
      <c r="A673" s="18">
        <v>44996.831354166665</v>
      </c>
      <c r="B673" s="4">
        <v>5.54</v>
      </c>
      <c r="C673" s="4">
        <v>1.17</v>
      </c>
      <c r="D673" s="4">
        <f t="shared" si="31"/>
        <v>6.4817999999999998</v>
      </c>
      <c r="E673" s="4">
        <f t="shared" si="30"/>
        <v>333.62099999999998</v>
      </c>
      <c r="F673" s="4">
        <f t="shared" si="32"/>
        <v>7.8509999999999991</v>
      </c>
      <c r="G673" s="12">
        <v>2023</v>
      </c>
    </row>
    <row r="674" spans="1:7" x14ac:dyDescent="0.2">
      <c r="A674" s="18">
        <v>44996.837152777778</v>
      </c>
      <c r="B674" s="4">
        <v>5.55</v>
      </c>
      <c r="C674" s="4">
        <v>1.17</v>
      </c>
      <c r="D674" s="4">
        <f t="shared" si="31"/>
        <v>6.4934999999999992</v>
      </c>
      <c r="E674" s="4">
        <f t="shared" si="30"/>
        <v>333.63269999999994</v>
      </c>
      <c r="F674" s="4">
        <f t="shared" si="32"/>
        <v>7.8626999999999612</v>
      </c>
      <c r="G674" s="12">
        <v>2023</v>
      </c>
    </row>
    <row r="675" spans="1:7" x14ac:dyDescent="0.2">
      <c r="A675" s="18">
        <v>44996.846736111111</v>
      </c>
      <c r="B675" s="4">
        <v>5.56</v>
      </c>
      <c r="C675" s="4">
        <v>1.17</v>
      </c>
      <c r="D675" s="4">
        <f t="shared" si="31"/>
        <v>6.5051999999999994</v>
      </c>
      <c r="E675" s="4">
        <f t="shared" si="30"/>
        <v>333.64439999999996</v>
      </c>
      <c r="F675" s="4">
        <f t="shared" si="32"/>
        <v>7.8743999999999801</v>
      </c>
      <c r="G675" s="12">
        <v>2023</v>
      </c>
    </row>
    <row r="676" spans="1:7" x14ac:dyDescent="0.2">
      <c r="A676" s="18">
        <v>44996.852210648147</v>
      </c>
      <c r="B676" s="4">
        <v>5.57</v>
      </c>
      <c r="C676" s="4">
        <v>1.17</v>
      </c>
      <c r="D676" s="4">
        <f t="shared" si="31"/>
        <v>6.5168999999999997</v>
      </c>
      <c r="E676" s="4">
        <f t="shared" si="30"/>
        <v>333.65609999999998</v>
      </c>
      <c r="F676" s="4">
        <f t="shared" si="32"/>
        <v>7.886099999999999</v>
      </c>
      <c r="G676" s="12">
        <v>2023</v>
      </c>
    </row>
    <row r="677" spans="1:7" x14ac:dyDescent="0.2">
      <c r="A677" s="18">
        <v>44996.853310185186</v>
      </c>
      <c r="B677" s="4">
        <v>5.58</v>
      </c>
      <c r="C677" s="4">
        <v>1.17</v>
      </c>
      <c r="D677" s="4">
        <f t="shared" si="31"/>
        <v>6.5286</v>
      </c>
      <c r="E677" s="4">
        <f t="shared" si="30"/>
        <v>333.66779999999994</v>
      </c>
      <c r="F677" s="4">
        <f t="shared" si="32"/>
        <v>7.8977999999999611</v>
      </c>
      <c r="G677" s="12">
        <v>2023</v>
      </c>
    </row>
    <row r="678" spans="1:7" x14ac:dyDescent="0.2">
      <c r="A678" s="18">
        <v>44996.85460648148</v>
      </c>
      <c r="B678" s="4">
        <v>5.59</v>
      </c>
      <c r="C678" s="4">
        <v>1.17</v>
      </c>
      <c r="D678" s="4">
        <f t="shared" si="31"/>
        <v>6.5402999999999993</v>
      </c>
      <c r="E678" s="4">
        <f t="shared" si="30"/>
        <v>333.67949999999996</v>
      </c>
      <c r="F678" s="4">
        <f t="shared" si="32"/>
        <v>7.90949999999998</v>
      </c>
      <c r="G678" s="12">
        <v>2023</v>
      </c>
    </row>
    <row r="679" spans="1:7" x14ac:dyDescent="0.2">
      <c r="A679" s="18">
        <v>44996.856550925928</v>
      </c>
      <c r="B679" s="4">
        <v>5.6</v>
      </c>
      <c r="C679" s="4">
        <v>1.17</v>
      </c>
      <c r="D679" s="4">
        <f t="shared" si="31"/>
        <v>6.5519999999999996</v>
      </c>
      <c r="E679" s="4">
        <f t="shared" si="30"/>
        <v>333.69119999999998</v>
      </c>
      <c r="F679" s="4">
        <f t="shared" si="32"/>
        <v>7.9211999999999989</v>
      </c>
      <c r="G679" s="12">
        <v>2023</v>
      </c>
    </row>
    <row r="680" spans="1:7" x14ac:dyDescent="0.2">
      <c r="A680" s="18">
        <v>44996.859097222223</v>
      </c>
      <c r="B680" s="4">
        <v>5.61</v>
      </c>
      <c r="C680" s="4">
        <v>1.17</v>
      </c>
      <c r="D680" s="4">
        <f t="shared" si="31"/>
        <v>6.5636999999999999</v>
      </c>
      <c r="E680" s="4">
        <f t="shared" si="30"/>
        <v>333.70289999999994</v>
      </c>
      <c r="F680" s="4">
        <f t="shared" si="32"/>
        <v>7.932899999999961</v>
      </c>
      <c r="G680" s="12">
        <v>2023</v>
      </c>
    </row>
    <row r="681" spans="1:7" x14ac:dyDescent="0.2">
      <c r="A681" s="18">
        <v>44996.861331018517</v>
      </c>
      <c r="B681" s="4">
        <v>5.62</v>
      </c>
      <c r="C681" s="4">
        <v>1.17</v>
      </c>
      <c r="D681" s="4">
        <f t="shared" si="31"/>
        <v>6.5754000000000001</v>
      </c>
      <c r="E681" s="4">
        <f t="shared" si="30"/>
        <v>333.71459999999996</v>
      </c>
      <c r="F681" s="4">
        <f t="shared" si="32"/>
        <v>7.9445999999999799</v>
      </c>
      <c r="G681" s="12">
        <v>2023</v>
      </c>
    </row>
    <row r="682" spans="1:7" x14ac:dyDescent="0.2">
      <c r="A682" s="18">
        <v>44996.862800925926</v>
      </c>
      <c r="B682" s="4">
        <v>5.63</v>
      </c>
      <c r="C682" s="4">
        <v>1.17</v>
      </c>
      <c r="D682" s="4">
        <f t="shared" si="31"/>
        <v>6.5870999999999995</v>
      </c>
      <c r="E682" s="4">
        <f t="shared" si="30"/>
        <v>333.72629999999998</v>
      </c>
      <c r="F682" s="4">
        <f t="shared" si="32"/>
        <v>7.9562999999999988</v>
      </c>
      <c r="G682" s="12">
        <v>2023</v>
      </c>
    </row>
    <row r="683" spans="1:7" x14ac:dyDescent="0.2">
      <c r="A683" s="18">
        <v>44996.864131944443</v>
      </c>
      <c r="B683" s="4">
        <v>5.64</v>
      </c>
      <c r="C683" s="4">
        <v>1.17</v>
      </c>
      <c r="D683" s="4">
        <f t="shared" si="31"/>
        <v>6.5987999999999989</v>
      </c>
      <c r="E683" s="4">
        <f t="shared" si="30"/>
        <v>333.73799999999994</v>
      </c>
      <c r="F683" s="4">
        <f t="shared" si="32"/>
        <v>7.9679999999999609</v>
      </c>
      <c r="G683" s="12">
        <v>2023</v>
      </c>
    </row>
    <row r="684" spans="1:7" x14ac:dyDescent="0.2">
      <c r="A684" s="18">
        <v>44996.865706018521</v>
      </c>
      <c r="B684" s="4">
        <v>5.65</v>
      </c>
      <c r="C684" s="4">
        <v>1.17</v>
      </c>
      <c r="D684" s="4">
        <f t="shared" si="31"/>
        <v>6.6105</v>
      </c>
      <c r="E684" s="4">
        <f t="shared" si="30"/>
        <v>333.74969999999996</v>
      </c>
      <c r="F684" s="4">
        <f t="shared" si="32"/>
        <v>7.9796999999999798</v>
      </c>
      <c r="G684" s="12">
        <v>2023</v>
      </c>
    </row>
    <row r="685" spans="1:7" x14ac:dyDescent="0.2">
      <c r="A685" s="18">
        <v>44996.8675</v>
      </c>
      <c r="B685" s="4">
        <v>5.66</v>
      </c>
      <c r="C685" s="4">
        <v>1.17</v>
      </c>
      <c r="D685" s="4">
        <f t="shared" si="31"/>
        <v>6.6221999999999994</v>
      </c>
      <c r="E685" s="4">
        <f t="shared" si="30"/>
        <v>333.76139999999998</v>
      </c>
      <c r="F685" s="4">
        <f t="shared" si="32"/>
        <v>7.9913999999999987</v>
      </c>
      <c r="G685" s="12">
        <v>2023</v>
      </c>
    </row>
    <row r="686" spans="1:7" x14ac:dyDescent="0.2">
      <c r="A686" s="18">
        <v>44996.870046296295</v>
      </c>
      <c r="B686" s="4">
        <v>5.67</v>
      </c>
      <c r="C686" s="4">
        <v>1.17</v>
      </c>
      <c r="D686" s="4">
        <f t="shared" si="31"/>
        <v>6.6338999999999997</v>
      </c>
      <c r="E686" s="4">
        <f t="shared" si="30"/>
        <v>333.77309999999994</v>
      </c>
      <c r="F686" s="4">
        <f t="shared" si="32"/>
        <v>8.0030999999999608</v>
      </c>
      <c r="G686" s="12">
        <v>2023</v>
      </c>
    </row>
    <row r="687" spans="1:7" x14ac:dyDescent="0.2">
      <c r="A687" s="18">
        <v>44996.873298611114</v>
      </c>
      <c r="B687" s="4">
        <v>5.68</v>
      </c>
      <c r="C687" s="4">
        <v>1.17</v>
      </c>
      <c r="D687" s="4">
        <f t="shared" si="31"/>
        <v>6.6455999999999991</v>
      </c>
      <c r="E687" s="4">
        <f t="shared" si="30"/>
        <v>333.78479999999996</v>
      </c>
      <c r="F687" s="4">
        <f t="shared" si="32"/>
        <v>8.0147999999999797</v>
      </c>
      <c r="G687" s="12">
        <v>2023</v>
      </c>
    </row>
    <row r="688" spans="1:7" x14ac:dyDescent="0.2">
      <c r="A688" s="18">
        <v>44996.874918981484</v>
      </c>
      <c r="B688" s="4">
        <v>5.69</v>
      </c>
      <c r="C688" s="4">
        <v>1.17</v>
      </c>
      <c r="D688" s="4">
        <f t="shared" si="31"/>
        <v>6.6573000000000002</v>
      </c>
      <c r="E688" s="4">
        <f t="shared" si="30"/>
        <v>333.79649999999998</v>
      </c>
      <c r="F688" s="4">
        <f t="shared" si="32"/>
        <v>8.0264999999999986</v>
      </c>
      <c r="G688" s="12">
        <v>2023</v>
      </c>
    </row>
    <row r="689" spans="1:7" x14ac:dyDescent="0.2">
      <c r="A689" s="18">
        <v>44996.876273148147</v>
      </c>
      <c r="B689" s="4">
        <v>5.7</v>
      </c>
      <c r="C689" s="4">
        <v>1.17</v>
      </c>
      <c r="D689" s="4">
        <f t="shared" si="31"/>
        <v>6.6689999999999996</v>
      </c>
      <c r="E689" s="4">
        <f t="shared" si="30"/>
        <v>333.80819999999994</v>
      </c>
      <c r="F689" s="4">
        <f t="shared" si="32"/>
        <v>8.0381999999999607</v>
      </c>
      <c r="G689" s="12">
        <v>2023</v>
      </c>
    </row>
    <row r="690" spans="1:7" x14ac:dyDescent="0.2">
      <c r="A690" s="18">
        <v>44996.877939814818</v>
      </c>
      <c r="B690" s="4">
        <v>5.71</v>
      </c>
      <c r="C690" s="4">
        <v>1.17</v>
      </c>
      <c r="D690" s="4">
        <f t="shared" si="31"/>
        <v>6.6806999999999999</v>
      </c>
      <c r="E690" s="4">
        <f t="shared" si="30"/>
        <v>333.81989999999996</v>
      </c>
      <c r="F690" s="4">
        <f t="shared" si="32"/>
        <v>8.0498999999999796</v>
      </c>
      <c r="G690" s="12">
        <v>2023</v>
      </c>
    </row>
    <row r="691" spans="1:7" x14ac:dyDescent="0.2">
      <c r="A691" s="18">
        <v>44996.880590277775</v>
      </c>
      <c r="B691" s="4">
        <v>5.72</v>
      </c>
      <c r="C691" s="4">
        <v>1.17</v>
      </c>
      <c r="D691" s="4">
        <f t="shared" si="31"/>
        <v>6.6923999999999992</v>
      </c>
      <c r="E691" s="4">
        <f t="shared" si="30"/>
        <v>333.83159999999998</v>
      </c>
      <c r="F691" s="4">
        <f t="shared" si="32"/>
        <v>8.0615999999999985</v>
      </c>
      <c r="G691" s="12">
        <v>2023</v>
      </c>
    </row>
    <row r="692" spans="1:7" x14ac:dyDescent="0.2">
      <c r="A692" s="18">
        <v>44996.883391203701</v>
      </c>
      <c r="B692" s="4">
        <v>5.73</v>
      </c>
      <c r="C692" s="4">
        <v>1.17</v>
      </c>
      <c r="D692" s="4">
        <f t="shared" si="31"/>
        <v>6.7041000000000004</v>
      </c>
      <c r="E692" s="4">
        <f t="shared" si="30"/>
        <v>333.84329999999994</v>
      </c>
      <c r="F692" s="4">
        <f t="shared" si="32"/>
        <v>8.0732999999999606</v>
      </c>
      <c r="G692" s="12">
        <v>2023</v>
      </c>
    </row>
    <row r="693" spans="1:7" x14ac:dyDescent="0.2">
      <c r="A693" s="18">
        <v>44996.885254629633</v>
      </c>
      <c r="B693" s="4">
        <v>5.74</v>
      </c>
      <c r="C693" s="4">
        <v>1.17</v>
      </c>
      <c r="D693" s="4">
        <f t="shared" si="31"/>
        <v>6.7157999999999998</v>
      </c>
      <c r="E693" s="4">
        <f t="shared" si="30"/>
        <v>333.85499999999996</v>
      </c>
      <c r="F693" s="4">
        <f t="shared" si="32"/>
        <v>8.0849999999999795</v>
      </c>
      <c r="G693" s="12">
        <v>2023</v>
      </c>
    </row>
    <row r="694" spans="1:7" x14ac:dyDescent="0.2">
      <c r="A694" s="18">
        <v>44996.886932870373</v>
      </c>
      <c r="B694" s="4">
        <v>5.75</v>
      </c>
      <c r="C694" s="4">
        <v>1.17</v>
      </c>
      <c r="D694" s="4">
        <f t="shared" si="31"/>
        <v>6.7274999999999991</v>
      </c>
      <c r="E694" s="4">
        <f t="shared" si="30"/>
        <v>333.86669999999998</v>
      </c>
      <c r="F694" s="4">
        <f t="shared" si="32"/>
        <v>8.0966999999999985</v>
      </c>
      <c r="G694" s="12">
        <v>2023</v>
      </c>
    </row>
    <row r="695" spans="1:7" x14ac:dyDescent="0.2">
      <c r="A695" s="18">
        <v>44996.889502314814</v>
      </c>
      <c r="B695" s="4">
        <v>5.76</v>
      </c>
      <c r="C695" s="4">
        <v>1.17</v>
      </c>
      <c r="D695" s="4">
        <f t="shared" si="31"/>
        <v>6.7391999999999994</v>
      </c>
      <c r="E695" s="4">
        <f t="shared" si="30"/>
        <v>333.87839999999994</v>
      </c>
      <c r="F695" s="4">
        <f t="shared" si="32"/>
        <v>8.1083999999999605</v>
      </c>
      <c r="G695" s="12">
        <v>2023</v>
      </c>
    </row>
    <row r="696" spans="1:7" x14ac:dyDescent="0.2">
      <c r="A696" s="18">
        <v>44996.891770833332</v>
      </c>
      <c r="B696" s="4">
        <v>5.77</v>
      </c>
      <c r="C696" s="4">
        <v>1.17</v>
      </c>
      <c r="D696" s="4">
        <f t="shared" si="31"/>
        <v>6.7508999999999988</v>
      </c>
      <c r="E696" s="4">
        <f t="shared" ref="E696:E759" si="33">D696+$E$118</f>
        <v>333.89009999999996</v>
      </c>
      <c r="F696" s="4">
        <f t="shared" si="32"/>
        <v>8.1200999999999794</v>
      </c>
      <c r="G696" s="12">
        <v>2023</v>
      </c>
    </row>
    <row r="697" spans="1:7" x14ac:dyDescent="0.2">
      <c r="A697" s="18">
        <v>44996.894085648149</v>
      </c>
      <c r="B697" s="4">
        <v>5.78</v>
      </c>
      <c r="C697" s="4">
        <v>1.17</v>
      </c>
      <c r="D697" s="4">
        <f t="shared" si="31"/>
        <v>6.7625999999999999</v>
      </c>
      <c r="E697" s="4">
        <f t="shared" si="33"/>
        <v>333.90179999999998</v>
      </c>
      <c r="F697" s="4">
        <f t="shared" si="32"/>
        <v>8.1317999999999984</v>
      </c>
      <c r="G697" s="12">
        <v>2023</v>
      </c>
    </row>
    <row r="698" spans="1:7" x14ac:dyDescent="0.2">
      <c r="A698" s="18">
        <v>44996.896249999998</v>
      </c>
      <c r="B698" s="4">
        <v>5.79</v>
      </c>
      <c r="C698" s="4">
        <v>1.17</v>
      </c>
      <c r="D698" s="4">
        <f t="shared" si="31"/>
        <v>6.7742999999999993</v>
      </c>
      <c r="E698" s="4">
        <f t="shared" si="33"/>
        <v>333.91349999999994</v>
      </c>
      <c r="F698" s="4">
        <f t="shared" si="32"/>
        <v>8.1434999999999604</v>
      </c>
      <c r="G698" s="12">
        <v>2023</v>
      </c>
    </row>
    <row r="699" spans="1:7" x14ac:dyDescent="0.2">
      <c r="A699" s="18">
        <v>44996.898495370369</v>
      </c>
      <c r="B699" s="4">
        <v>5.8</v>
      </c>
      <c r="C699" s="4">
        <v>1.17</v>
      </c>
      <c r="D699" s="4">
        <f t="shared" si="31"/>
        <v>6.7859999999999996</v>
      </c>
      <c r="E699" s="4">
        <f t="shared" si="33"/>
        <v>333.92519999999996</v>
      </c>
      <c r="F699" s="4">
        <f t="shared" si="32"/>
        <v>8.1551999999999794</v>
      </c>
      <c r="G699" s="12">
        <v>2023</v>
      </c>
    </row>
    <row r="700" spans="1:7" x14ac:dyDescent="0.2">
      <c r="A700" s="18">
        <v>44996.900358796294</v>
      </c>
      <c r="B700" s="4">
        <v>5.81</v>
      </c>
      <c r="C700" s="4">
        <v>1.17</v>
      </c>
      <c r="D700" s="4">
        <f t="shared" si="31"/>
        <v>6.797699999999999</v>
      </c>
      <c r="E700" s="4">
        <f t="shared" si="33"/>
        <v>333.93689999999998</v>
      </c>
      <c r="F700" s="4">
        <f t="shared" si="32"/>
        <v>8.1668999999999983</v>
      </c>
      <c r="G700" s="12">
        <v>2023</v>
      </c>
    </row>
    <row r="701" spans="1:7" x14ac:dyDescent="0.2">
      <c r="A701" s="18">
        <v>44996.904120370367</v>
      </c>
      <c r="B701" s="4">
        <v>5.82</v>
      </c>
      <c r="C701" s="4">
        <v>1.17</v>
      </c>
      <c r="D701" s="4">
        <f t="shared" si="31"/>
        <v>6.8094000000000001</v>
      </c>
      <c r="E701" s="4">
        <f t="shared" si="33"/>
        <v>333.94859999999994</v>
      </c>
      <c r="F701" s="4">
        <f t="shared" si="32"/>
        <v>8.1785999999999603</v>
      </c>
      <c r="G701" s="12">
        <v>2023</v>
      </c>
    </row>
    <row r="702" spans="1:7" x14ac:dyDescent="0.2">
      <c r="A702" s="18">
        <v>44996.909386574072</v>
      </c>
      <c r="B702" s="4">
        <v>5.83</v>
      </c>
      <c r="C702" s="4">
        <v>1.17</v>
      </c>
      <c r="D702" s="4">
        <f t="shared" si="31"/>
        <v>6.8210999999999995</v>
      </c>
      <c r="E702" s="4">
        <f t="shared" si="33"/>
        <v>333.96029999999996</v>
      </c>
      <c r="F702" s="4">
        <f t="shared" si="32"/>
        <v>8.1902999999999793</v>
      </c>
      <c r="G702" s="12">
        <v>2023</v>
      </c>
    </row>
    <row r="703" spans="1:7" x14ac:dyDescent="0.2">
      <c r="A703" s="18">
        <v>44996.931354166663</v>
      </c>
      <c r="B703" s="4">
        <v>5.84</v>
      </c>
      <c r="C703" s="4">
        <v>1.17</v>
      </c>
      <c r="D703" s="4">
        <f t="shared" ref="D703:D766" si="34">B703*C703</f>
        <v>6.8327999999999998</v>
      </c>
      <c r="E703" s="4">
        <f t="shared" si="33"/>
        <v>333.97199999999998</v>
      </c>
      <c r="F703" s="4">
        <f t="shared" si="32"/>
        <v>8.2019999999999982</v>
      </c>
      <c r="G703" s="12">
        <v>2023</v>
      </c>
    </row>
    <row r="704" spans="1:7" x14ac:dyDescent="0.2">
      <c r="A704" s="18">
        <v>44996.936805555553</v>
      </c>
      <c r="B704" s="4">
        <v>5.85</v>
      </c>
      <c r="C704" s="4">
        <v>1.17</v>
      </c>
      <c r="D704" s="4">
        <f t="shared" si="34"/>
        <v>6.8444999999999991</v>
      </c>
      <c r="E704" s="4">
        <f t="shared" si="33"/>
        <v>333.98369999999994</v>
      </c>
      <c r="F704" s="4">
        <f t="shared" si="32"/>
        <v>8.2136999999999603</v>
      </c>
      <c r="G704" s="12">
        <v>2023</v>
      </c>
    </row>
    <row r="705" spans="1:7" x14ac:dyDescent="0.2">
      <c r="A705" s="18">
        <v>44996.940474537034</v>
      </c>
      <c r="B705" s="4">
        <v>5.86</v>
      </c>
      <c r="C705" s="4">
        <v>1.17</v>
      </c>
      <c r="D705" s="4">
        <f t="shared" si="34"/>
        <v>6.8562000000000003</v>
      </c>
      <c r="E705" s="4">
        <f t="shared" si="33"/>
        <v>333.99539999999996</v>
      </c>
      <c r="F705" s="4">
        <f t="shared" si="32"/>
        <v>8.2253999999999792</v>
      </c>
      <c r="G705" s="12">
        <v>2023</v>
      </c>
    </row>
    <row r="706" spans="1:7" x14ac:dyDescent="0.2">
      <c r="A706" s="18">
        <v>44996.944699074076</v>
      </c>
      <c r="B706" s="4">
        <v>5.87</v>
      </c>
      <c r="C706" s="4">
        <v>1.17</v>
      </c>
      <c r="D706" s="4">
        <f t="shared" si="34"/>
        <v>6.8678999999999997</v>
      </c>
      <c r="E706" s="4">
        <f t="shared" si="33"/>
        <v>334.00709999999998</v>
      </c>
      <c r="F706" s="4">
        <f t="shared" si="32"/>
        <v>8.2370999999999981</v>
      </c>
      <c r="G706" s="12">
        <v>2023</v>
      </c>
    </row>
    <row r="707" spans="1:7" x14ac:dyDescent="0.2">
      <c r="A707" s="18">
        <v>44996.949166666665</v>
      </c>
      <c r="B707" s="4">
        <v>5.88</v>
      </c>
      <c r="C707" s="4">
        <v>1.17</v>
      </c>
      <c r="D707" s="4">
        <f t="shared" si="34"/>
        <v>6.879599999999999</v>
      </c>
      <c r="E707" s="4">
        <f t="shared" si="33"/>
        <v>334.01879999999994</v>
      </c>
      <c r="F707" s="4">
        <f t="shared" ref="F707:F770" si="35">E707-325.77</f>
        <v>8.2487999999999602</v>
      </c>
      <c r="G707" s="12">
        <v>2023</v>
      </c>
    </row>
    <row r="708" spans="1:7" x14ac:dyDescent="0.2">
      <c r="A708" s="18">
        <v>44996.952164351853</v>
      </c>
      <c r="B708" s="4">
        <v>5.89</v>
      </c>
      <c r="C708" s="4">
        <v>1.17</v>
      </c>
      <c r="D708" s="4">
        <f t="shared" si="34"/>
        <v>6.8912999999999993</v>
      </c>
      <c r="E708" s="4">
        <f t="shared" si="33"/>
        <v>334.03049999999996</v>
      </c>
      <c r="F708" s="4">
        <f t="shared" si="35"/>
        <v>8.2604999999999791</v>
      </c>
      <c r="G708" s="12">
        <v>2023</v>
      </c>
    </row>
    <row r="709" spans="1:7" x14ac:dyDescent="0.2">
      <c r="A709" s="18">
        <v>44996.954791666663</v>
      </c>
      <c r="B709" s="4">
        <v>5.9</v>
      </c>
      <c r="C709" s="4">
        <v>1.17</v>
      </c>
      <c r="D709" s="4">
        <f t="shared" si="34"/>
        <v>6.9029999999999996</v>
      </c>
      <c r="E709" s="4">
        <f t="shared" si="33"/>
        <v>334.04219999999998</v>
      </c>
      <c r="F709" s="4">
        <f t="shared" si="35"/>
        <v>8.272199999999998</v>
      </c>
      <c r="G709" s="12">
        <v>2023</v>
      </c>
    </row>
    <row r="710" spans="1:7" x14ac:dyDescent="0.2">
      <c r="A710" s="18">
        <v>44996.957349537035</v>
      </c>
      <c r="B710" s="4">
        <v>5.91</v>
      </c>
      <c r="C710" s="4">
        <v>1.17</v>
      </c>
      <c r="D710" s="4">
        <f t="shared" si="34"/>
        <v>6.9146999999999998</v>
      </c>
      <c r="E710" s="4">
        <f t="shared" si="33"/>
        <v>334.05389999999994</v>
      </c>
      <c r="F710" s="4">
        <f t="shared" si="35"/>
        <v>8.2838999999999601</v>
      </c>
      <c r="G710" s="12">
        <v>2023</v>
      </c>
    </row>
    <row r="711" spans="1:7" x14ac:dyDescent="0.2">
      <c r="A711" s="18">
        <v>44996.961041666669</v>
      </c>
      <c r="B711" s="4">
        <v>5.92</v>
      </c>
      <c r="C711" s="4">
        <v>1.17</v>
      </c>
      <c r="D711" s="4">
        <f t="shared" si="34"/>
        <v>6.9263999999999992</v>
      </c>
      <c r="E711" s="4">
        <f t="shared" si="33"/>
        <v>334.06559999999996</v>
      </c>
      <c r="F711" s="4">
        <f t="shared" si="35"/>
        <v>8.295599999999979</v>
      </c>
      <c r="G711" s="12">
        <v>2023</v>
      </c>
    </row>
    <row r="712" spans="1:7" x14ac:dyDescent="0.2">
      <c r="A712" s="18">
        <v>44996.96707175926</v>
      </c>
      <c r="B712" s="4">
        <v>5.93</v>
      </c>
      <c r="C712" s="4">
        <v>1.17</v>
      </c>
      <c r="D712" s="4">
        <f t="shared" si="34"/>
        <v>6.9380999999999995</v>
      </c>
      <c r="E712" s="4">
        <f t="shared" si="33"/>
        <v>334.07729999999998</v>
      </c>
      <c r="F712" s="4">
        <f t="shared" si="35"/>
        <v>8.3072999999999979</v>
      </c>
      <c r="G712" s="12">
        <v>2023</v>
      </c>
    </row>
    <row r="713" spans="1:7" x14ac:dyDescent="0.2">
      <c r="A713" s="18">
        <v>44996.971875000003</v>
      </c>
      <c r="B713" s="4">
        <v>5.94</v>
      </c>
      <c r="C713" s="4">
        <v>1.17</v>
      </c>
      <c r="D713" s="4">
        <f t="shared" si="34"/>
        <v>6.9497999999999998</v>
      </c>
      <c r="E713" s="4">
        <f t="shared" si="33"/>
        <v>334.08899999999994</v>
      </c>
      <c r="F713" s="4">
        <f t="shared" si="35"/>
        <v>8.31899999999996</v>
      </c>
      <c r="G713" s="12">
        <v>2023</v>
      </c>
    </row>
    <row r="714" spans="1:7" x14ac:dyDescent="0.2">
      <c r="A714" s="18">
        <v>44996.976053240738</v>
      </c>
      <c r="B714" s="4">
        <v>5.95</v>
      </c>
      <c r="C714" s="4">
        <v>1.17</v>
      </c>
      <c r="D714" s="4">
        <f t="shared" si="34"/>
        <v>6.9615</v>
      </c>
      <c r="E714" s="4">
        <f t="shared" si="33"/>
        <v>334.10069999999996</v>
      </c>
      <c r="F714" s="4">
        <f t="shared" si="35"/>
        <v>8.3306999999999789</v>
      </c>
      <c r="G714" s="12">
        <v>2023</v>
      </c>
    </row>
    <row r="715" spans="1:7" x14ac:dyDescent="0.2">
      <c r="A715" s="18">
        <v>44996.980879629627</v>
      </c>
      <c r="B715" s="4">
        <v>5.96</v>
      </c>
      <c r="C715" s="4">
        <v>1.17</v>
      </c>
      <c r="D715" s="4">
        <f t="shared" si="34"/>
        <v>6.9731999999999994</v>
      </c>
      <c r="E715" s="4">
        <f t="shared" si="33"/>
        <v>334.11239999999998</v>
      </c>
      <c r="F715" s="4">
        <f t="shared" si="35"/>
        <v>8.3423999999999978</v>
      </c>
      <c r="G715" s="12">
        <v>2023</v>
      </c>
    </row>
    <row r="716" spans="1:7" x14ac:dyDescent="0.2">
      <c r="A716" s="18">
        <v>44996.989768518521</v>
      </c>
      <c r="B716" s="4">
        <v>5.97</v>
      </c>
      <c r="C716" s="4">
        <v>1.17</v>
      </c>
      <c r="D716" s="4">
        <f t="shared" si="34"/>
        <v>6.9848999999999997</v>
      </c>
      <c r="E716" s="4">
        <f t="shared" si="33"/>
        <v>334.12409999999994</v>
      </c>
      <c r="F716" s="4">
        <f t="shared" si="35"/>
        <v>8.3540999999999599</v>
      </c>
      <c r="G716" s="12">
        <v>2023</v>
      </c>
    </row>
    <row r="717" spans="1:7" x14ac:dyDescent="0.2">
      <c r="A717" s="18">
        <v>44996.998796296299</v>
      </c>
      <c r="B717" s="4">
        <v>5.98</v>
      </c>
      <c r="C717" s="4">
        <v>1.17</v>
      </c>
      <c r="D717" s="4">
        <f t="shared" si="34"/>
        <v>6.9965999999999999</v>
      </c>
      <c r="E717" s="4">
        <f t="shared" si="33"/>
        <v>334.13579999999996</v>
      </c>
      <c r="F717" s="4">
        <f t="shared" si="35"/>
        <v>8.3657999999999788</v>
      </c>
      <c r="G717" s="12">
        <v>2023</v>
      </c>
    </row>
    <row r="718" spans="1:7" x14ac:dyDescent="0.2">
      <c r="A718" s="18">
        <v>44997.008831018517</v>
      </c>
      <c r="B718" s="4">
        <v>5.99</v>
      </c>
      <c r="C718" s="4">
        <v>1.17</v>
      </c>
      <c r="D718" s="4">
        <f t="shared" si="34"/>
        <v>7.0083000000000002</v>
      </c>
      <c r="E718" s="4">
        <f t="shared" si="33"/>
        <v>334.14749999999998</v>
      </c>
      <c r="F718" s="4">
        <f t="shared" si="35"/>
        <v>8.3774999999999977</v>
      </c>
      <c r="G718" s="12">
        <v>2023</v>
      </c>
    </row>
    <row r="719" spans="1:7" x14ac:dyDescent="0.2">
      <c r="A719" s="18">
        <v>44997.355613425927</v>
      </c>
      <c r="B719" s="4">
        <v>6</v>
      </c>
      <c r="C719" s="4">
        <v>1.17</v>
      </c>
      <c r="D719" s="4">
        <f t="shared" si="34"/>
        <v>7.02</v>
      </c>
      <c r="E719" s="4">
        <f t="shared" si="33"/>
        <v>334.15919999999994</v>
      </c>
      <c r="F719" s="4">
        <f t="shared" si="35"/>
        <v>8.3891999999999598</v>
      </c>
      <c r="G719" s="12">
        <v>2023</v>
      </c>
    </row>
    <row r="720" spans="1:7" x14ac:dyDescent="0.2">
      <c r="A720" s="18">
        <v>44997.362719907411</v>
      </c>
      <c r="B720" s="4">
        <v>6.01</v>
      </c>
      <c r="C720" s="4">
        <v>1.17</v>
      </c>
      <c r="D720" s="4">
        <f t="shared" si="34"/>
        <v>7.031699999999999</v>
      </c>
      <c r="E720" s="4">
        <f t="shared" si="33"/>
        <v>334.17089999999996</v>
      </c>
      <c r="F720" s="4">
        <f t="shared" si="35"/>
        <v>8.4008999999999787</v>
      </c>
      <c r="G720" s="12">
        <v>2023</v>
      </c>
    </row>
    <row r="721" spans="1:7" x14ac:dyDescent="0.2">
      <c r="A721" s="18">
        <v>44997.369571759256</v>
      </c>
      <c r="B721" s="4">
        <v>6.02</v>
      </c>
      <c r="C721" s="4">
        <v>1.17</v>
      </c>
      <c r="D721" s="4">
        <f t="shared" si="34"/>
        <v>7.0433999999999992</v>
      </c>
      <c r="E721" s="4">
        <f t="shared" si="33"/>
        <v>334.18259999999998</v>
      </c>
      <c r="F721" s="4">
        <f t="shared" si="35"/>
        <v>8.4125999999999976</v>
      </c>
      <c r="G721" s="12">
        <v>2023</v>
      </c>
    </row>
    <row r="722" spans="1:7" x14ac:dyDescent="0.2">
      <c r="A722" s="18">
        <v>44997.376319444447</v>
      </c>
      <c r="B722" s="4">
        <v>6.03</v>
      </c>
      <c r="C722" s="4">
        <v>1.17</v>
      </c>
      <c r="D722" s="4">
        <f t="shared" si="34"/>
        <v>7.0550999999999995</v>
      </c>
      <c r="E722" s="4">
        <f t="shared" si="33"/>
        <v>334.19429999999994</v>
      </c>
      <c r="F722" s="4">
        <f t="shared" si="35"/>
        <v>8.4242999999999597</v>
      </c>
      <c r="G722" s="12">
        <v>2023</v>
      </c>
    </row>
    <row r="723" spans="1:7" x14ac:dyDescent="0.2">
      <c r="A723" s="18">
        <v>44997.381539351853</v>
      </c>
      <c r="B723" s="4">
        <v>6.04</v>
      </c>
      <c r="C723" s="4">
        <v>1.17</v>
      </c>
      <c r="D723" s="4">
        <f t="shared" si="34"/>
        <v>7.0667999999999997</v>
      </c>
      <c r="E723" s="4">
        <f t="shared" si="33"/>
        <v>334.20599999999996</v>
      </c>
      <c r="F723" s="4">
        <f t="shared" si="35"/>
        <v>8.4359999999999786</v>
      </c>
      <c r="G723" s="12">
        <v>2023</v>
      </c>
    </row>
    <row r="724" spans="1:7" x14ac:dyDescent="0.2">
      <c r="A724" s="18">
        <v>44997.385578703703</v>
      </c>
      <c r="B724" s="4">
        <v>6.05</v>
      </c>
      <c r="C724" s="4">
        <v>1.17</v>
      </c>
      <c r="D724" s="4">
        <f t="shared" si="34"/>
        <v>7.0784999999999991</v>
      </c>
      <c r="E724" s="4">
        <f t="shared" si="33"/>
        <v>334.21769999999998</v>
      </c>
      <c r="F724" s="4">
        <f t="shared" si="35"/>
        <v>8.4476999999999975</v>
      </c>
      <c r="G724" s="12">
        <v>2023</v>
      </c>
    </row>
    <row r="725" spans="1:7" x14ac:dyDescent="0.2">
      <c r="A725" s="18">
        <v>44997.389328703706</v>
      </c>
      <c r="B725" s="4">
        <v>6.06</v>
      </c>
      <c r="C725" s="4">
        <v>1.17</v>
      </c>
      <c r="D725" s="4">
        <f t="shared" si="34"/>
        <v>7.0901999999999994</v>
      </c>
      <c r="E725" s="4">
        <f t="shared" si="33"/>
        <v>334.22939999999994</v>
      </c>
      <c r="F725" s="4">
        <f t="shared" si="35"/>
        <v>8.4593999999999596</v>
      </c>
      <c r="G725" s="12">
        <v>2023</v>
      </c>
    </row>
    <row r="726" spans="1:7" x14ac:dyDescent="0.2">
      <c r="A726" s="18">
        <v>44997.392777777779</v>
      </c>
      <c r="B726" s="4">
        <v>6.07</v>
      </c>
      <c r="C726" s="4">
        <v>1.17</v>
      </c>
      <c r="D726" s="4">
        <f t="shared" si="34"/>
        <v>7.1018999999999997</v>
      </c>
      <c r="E726" s="4">
        <f t="shared" si="33"/>
        <v>334.24109999999996</v>
      </c>
      <c r="F726" s="4">
        <f t="shared" si="35"/>
        <v>8.4710999999999785</v>
      </c>
      <c r="G726" s="12">
        <v>2023</v>
      </c>
    </row>
    <row r="727" spans="1:7" x14ac:dyDescent="0.2">
      <c r="A727" s="18">
        <v>44997.396516203706</v>
      </c>
      <c r="B727" s="4">
        <v>6.08</v>
      </c>
      <c r="C727" s="4">
        <v>1.17</v>
      </c>
      <c r="D727" s="4">
        <f t="shared" si="34"/>
        <v>7.1135999999999999</v>
      </c>
      <c r="E727" s="4">
        <f t="shared" si="33"/>
        <v>334.25279999999998</v>
      </c>
      <c r="F727" s="4">
        <f t="shared" si="35"/>
        <v>8.4827999999999975</v>
      </c>
      <c r="G727" s="12">
        <v>2023</v>
      </c>
    </row>
    <row r="728" spans="1:7" x14ac:dyDescent="0.2">
      <c r="A728" s="18">
        <v>44997.400358796294</v>
      </c>
      <c r="B728" s="4">
        <v>6.09</v>
      </c>
      <c r="C728" s="4">
        <v>1.17</v>
      </c>
      <c r="D728" s="4">
        <f t="shared" si="34"/>
        <v>7.1252999999999993</v>
      </c>
      <c r="E728" s="4">
        <f t="shared" si="33"/>
        <v>334.26449999999994</v>
      </c>
      <c r="F728" s="4">
        <f t="shared" si="35"/>
        <v>8.4944999999999595</v>
      </c>
      <c r="G728" s="12">
        <v>2023</v>
      </c>
    </row>
    <row r="729" spans="1:7" x14ac:dyDescent="0.2">
      <c r="A729" s="18">
        <v>44997.404826388891</v>
      </c>
      <c r="B729" s="4">
        <v>6.1</v>
      </c>
      <c r="C729" s="4">
        <v>1.17</v>
      </c>
      <c r="D729" s="4">
        <f t="shared" si="34"/>
        <v>7.1369999999999996</v>
      </c>
      <c r="E729" s="4">
        <f t="shared" si="33"/>
        <v>334.27619999999996</v>
      </c>
      <c r="F729" s="4">
        <f t="shared" si="35"/>
        <v>8.5061999999999784</v>
      </c>
      <c r="G729" s="12">
        <v>2023</v>
      </c>
    </row>
    <row r="730" spans="1:7" x14ac:dyDescent="0.2">
      <c r="A730" s="18">
        <v>44997.40898148148</v>
      </c>
      <c r="B730" s="4">
        <v>6.11</v>
      </c>
      <c r="C730" s="4">
        <v>1.17</v>
      </c>
      <c r="D730" s="4">
        <f t="shared" si="34"/>
        <v>7.1486999999999998</v>
      </c>
      <c r="E730" s="4">
        <f t="shared" si="33"/>
        <v>334.28789999999998</v>
      </c>
      <c r="F730" s="4">
        <f t="shared" si="35"/>
        <v>8.5178999999999974</v>
      </c>
      <c r="G730" s="12">
        <v>2023</v>
      </c>
    </row>
    <row r="731" spans="1:7" x14ac:dyDescent="0.2">
      <c r="A731" s="18">
        <v>44997.412905092591</v>
      </c>
      <c r="B731" s="4">
        <v>6.12</v>
      </c>
      <c r="C731" s="4">
        <v>1.17</v>
      </c>
      <c r="D731" s="4">
        <f t="shared" si="34"/>
        <v>7.1604000000000001</v>
      </c>
      <c r="E731" s="4">
        <f t="shared" si="33"/>
        <v>334.29959999999994</v>
      </c>
      <c r="F731" s="4">
        <f t="shared" si="35"/>
        <v>8.5295999999999594</v>
      </c>
      <c r="G731" s="12">
        <v>2023</v>
      </c>
    </row>
    <row r="732" spans="1:7" x14ac:dyDescent="0.2">
      <c r="A732" s="18">
        <v>44997.416643518518</v>
      </c>
      <c r="B732" s="4">
        <v>6.13</v>
      </c>
      <c r="C732" s="4">
        <v>1.17</v>
      </c>
      <c r="D732" s="4">
        <f t="shared" si="34"/>
        <v>7.1720999999999995</v>
      </c>
      <c r="E732" s="4">
        <f t="shared" si="33"/>
        <v>334.31129999999996</v>
      </c>
      <c r="F732" s="4">
        <f t="shared" si="35"/>
        <v>8.5412999999999784</v>
      </c>
      <c r="G732" s="12">
        <v>2023</v>
      </c>
    </row>
    <row r="733" spans="1:7" x14ac:dyDescent="0.2">
      <c r="A733" s="18">
        <v>44997.420162037037</v>
      </c>
      <c r="B733" s="4">
        <v>6.14</v>
      </c>
      <c r="C733" s="4">
        <v>1.17</v>
      </c>
      <c r="D733" s="4">
        <f t="shared" si="34"/>
        <v>7.1837999999999989</v>
      </c>
      <c r="E733" s="4">
        <f t="shared" si="33"/>
        <v>334.32299999999998</v>
      </c>
      <c r="F733" s="4">
        <f t="shared" si="35"/>
        <v>8.5529999999999973</v>
      </c>
      <c r="G733" s="12">
        <v>2023</v>
      </c>
    </row>
    <row r="734" spans="1:7" x14ac:dyDescent="0.2">
      <c r="A734" s="18">
        <v>44997.423541666663</v>
      </c>
      <c r="B734" s="4">
        <v>6.15</v>
      </c>
      <c r="C734" s="4">
        <v>1.17</v>
      </c>
      <c r="D734" s="4">
        <f t="shared" si="34"/>
        <v>7.1955</v>
      </c>
      <c r="E734" s="4">
        <f t="shared" si="33"/>
        <v>334.33469999999994</v>
      </c>
      <c r="F734" s="4">
        <f t="shared" si="35"/>
        <v>8.5646999999999593</v>
      </c>
      <c r="G734" s="12">
        <v>2023</v>
      </c>
    </row>
    <row r="735" spans="1:7" x14ac:dyDescent="0.2">
      <c r="A735" s="18">
        <v>44997.427094907405</v>
      </c>
      <c r="B735" s="4">
        <v>6.16</v>
      </c>
      <c r="C735" s="4">
        <v>1.17</v>
      </c>
      <c r="D735" s="4">
        <f t="shared" si="34"/>
        <v>7.2071999999999994</v>
      </c>
      <c r="E735" s="4">
        <f t="shared" si="33"/>
        <v>334.34639999999996</v>
      </c>
      <c r="F735" s="4">
        <f t="shared" si="35"/>
        <v>8.5763999999999783</v>
      </c>
      <c r="G735" s="12">
        <v>2023</v>
      </c>
    </row>
    <row r="736" spans="1:7" x14ac:dyDescent="0.2">
      <c r="A736" s="18">
        <v>44997.430405092593</v>
      </c>
      <c r="B736" s="4">
        <v>6.17</v>
      </c>
      <c r="C736" s="4">
        <v>1.17</v>
      </c>
      <c r="D736" s="4">
        <f t="shared" si="34"/>
        <v>7.2188999999999997</v>
      </c>
      <c r="E736" s="4">
        <f t="shared" si="33"/>
        <v>334.35809999999998</v>
      </c>
      <c r="F736" s="4">
        <f t="shared" si="35"/>
        <v>8.5880999999999972</v>
      </c>
      <c r="G736" s="12">
        <v>2023</v>
      </c>
    </row>
    <row r="737" spans="1:7" x14ac:dyDescent="0.2">
      <c r="A737" s="18">
        <v>44997.434328703705</v>
      </c>
      <c r="B737" s="4">
        <v>6.18</v>
      </c>
      <c r="C737" s="4">
        <v>1.17</v>
      </c>
      <c r="D737" s="4">
        <f t="shared" si="34"/>
        <v>7.230599999999999</v>
      </c>
      <c r="E737" s="4">
        <f t="shared" si="33"/>
        <v>334.36979999999994</v>
      </c>
      <c r="F737" s="4">
        <f t="shared" si="35"/>
        <v>8.5997999999999593</v>
      </c>
      <c r="G737" s="12">
        <v>2023</v>
      </c>
    </row>
    <row r="738" spans="1:7" x14ac:dyDescent="0.2">
      <c r="A738" s="18">
        <v>44997.438391203701</v>
      </c>
      <c r="B738" s="4">
        <v>6.19</v>
      </c>
      <c r="C738" s="4">
        <v>1.17</v>
      </c>
      <c r="D738" s="4">
        <f t="shared" si="34"/>
        <v>7.2423000000000002</v>
      </c>
      <c r="E738" s="4">
        <f t="shared" si="33"/>
        <v>334.38149999999996</v>
      </c>
      <c r="F738" s="4">
        <f t="shared" si="35"/>
        <v>8.6114999999999782</v>
      </c>
      <c r="G738" s="12">
        <v>2023</v>
      </c>
    </row>
    <row r="739" spans="1:7" x14ac:dyDescent="0.2">
      <c r="A739" s="18">
        <v>44997.44290509259</v>
      </c>
      <c r="B739" s="4">
        <v>6.2</v>
      </c>
      <c r="C739" s="4">
        <v>1.17</v>
      </c>
      <c r="D739" s="4">
        <f t="shared" si="34"/>
        <v>7.2539999999999996</v>
      </c>
      <c r="E739" s="4">
        <f t="shared" si="33"/>
        <v>334.39319999999998</v>
      </c>
      <c r="F739" s="4">
        <f t="shared" si="35"/>
        <v>8.6231999999999971</v>
      </c>
      <c r="G739" s="12">
        <v>2023</v>
      </c>
    </row>
    <row r="740" spans="1:7" x14ac:dyDescent="0.2">
      <c r="A740" s="18">
        <v>44997.447916666664</v>
      </c>
      <c r="B740" s="4">
        <v>6.21</v>
      </c>
      <c r="C740" s="4">
        <v>1.17</v>
      </c>
      <c r="D740" s="4">
        <f t="shared" si="34"/>
        <v>7.2656999999999998</v>
      </c>
      <c r="E740" s="4">
        <f t="shared" si="33"/>
        <v>334.40489999999994</v>
      </c>
      <c r="F740" s="4">
        <f t="shared" si="35"/>
        <v>8.6348999999999592</v>
      </c>
      <c r="G740" s="12">
        <v>2023</v>
      </c>
    </row>
    <row r="741" spans="1:7" x14ac:dyDescent="0.2">
      <c r="A741" s="18">
        <v>44997.454062500001</v>
      </c>
      <c r="B741" s="4">
        <v>6.22</v>
      </c>
      <c r="C741" s="4">
        <v>1.17</v>
      </c>
      <c r="D741" s="4">
        <f t="shared" si="34"/>
        <v>7.2773999999999992</v>
      </c>
      <c r="E741" s="4">
        <f t="shared" si="33"/>
        <v>334.41659999999996</v>
      </c>
      <c r="F741" s="4">
        <f t="shared" si="35"/>
        <v>8.6465999999999781</v>
      </c>
      <c r="G741" s="12">
        <v>2023</v>
      </c>
    </row>
    <row r="742" spans="1:7" x14ac:dyDescent="0.2">
      <c r="A742" s="18">
        <v>44997.460324074076</v>
      </c>
      <c r="B742" s="4">
        <v>6.23</v>
      </c>
      <c r="C742" s="4">
        <v>1.17</v>
      </c>
      <c r="D742" s="4">
        <f t="shared" si="34"/>
        <v>7.2891000000000004</v>
      </c>
      <c r="E742" s="4">
        <f t="shared" si="33"/>
        <v>334.42829999999998</v>
      </c>
      <c r="F742" s="4">
        <f t="shared" si="35"/>
        <v>8.658299999999997</v>
      </c>
      <c r="G742" s="12">
        <v>2023</v>
      </c>
    </row>
    <row r="743" spans="1:7" x14ac:dyDescent="0.2">
      <c r="A743" s="18">
        <v>44997.469918981478</v>
      </c>
      <c r="B743" s="4">
        <v>6.24</v>
      </c>
      <c r="C743" s="4">
        <v>1.17</v>
      </c>
      <c r="D743" s="4">
        <f t="shared" si="34"/>
        <v>7.3007999999999997</v>
      </c>
      <c r="E743" s="4">
        <f t="shared" si="33"/>
        <v>334.43999999999994</v>
      </c>
      <c r="F743" s="4">
        <f t="shared" si="35"/>
        <v>8.6699999999999591</v>
      </c>
      <c r="G743" s="12">
        <v>2023</v>
      </c>
    </row>
    <row r="744" spans="1:7" x14ac:dyDescent="0.2">
      <c r="A744" s="18">
        <v>44997.566087962965</v>
      </c>
      <c r="B744" s="4">
        <v>6.25</v>
      </c>
      <c r="C744" s="4">
        <v>1.17</v>
      </c>
      <c r="D744" s="4">
        <f t="shared" si="34"/>
        <v>7.3125</v>
      </c>
      <c r="E744" s="4">
        <f t="shared" si="33"/>
        <v>334.45169999999996</v>
      </c>
      <c r="F744" s="4">
        <f t="shared" si="35"/>
        <v>8.681699999999978</v>
      </c>
      <c r="G744" s="12">
        <v>2023</v>
      </c>
    </row>
    <row r="745" spans="1:7" x14ac:dyDescent="0.2">
      <c r="A745" s="18">
        <v>44997.572268518517</v>
      </c>
      <c r="B745" s="4">
        <v>6.26</v>
      </c>
      <c r="C745" s="4">
        <v>1.17</v>
      </c>
      <c r="D745" s="4">
        <f t="shared" si="34"/>
        <v>7.3241999999999994</v>
      </c>
      <c r="E745" s="4">
        <f t="shared" si="33"/>
        <v>334.46339999999998</v>
      </c>
      <c r="F745" s="4">
        <f t="shared" si="35"/>
        <v>8.6933999999999969</v>
      </c>
      <c r="G745" s="12">
        <v>2023</v>
      </c>
    </row>
    <row r="746" spans="1:7" x14ac:dyDescent="0.2">
      <c r="A746" s="18">
        <v>44997.57644675926</v>
      </c>
      <c r="B746" s="4">
        <v>6.27</v>
      </c>
      <c r="C746" s="4">
        <v>1.17</v>
      </c>
      <c r="D746" s="4">
        <f t="shared" si="34"/>
        <v>7.3358999999999988</v>
      </c>
      <c r="E746" s="4">
        <f t="shared" si="33"/>
        <v>334.47509999999994</v>
      </c>
      <c r="F746" s="4">
        <f t="shared" si="35"/>
        <v>8.705099999999959</v>
      </c>
      <c r="G746" s="12">
        <v>2023</v>
      </c>
    </row>
    <row r="747" spans="1:7" x14ac:dyDescent="0.2">
      <c r="A747" s="18">
        <v>44998.23369212963</v>
      </c>
      <c r="B747" s="4">
        <v>6.28</v>
      </c>
      <c r="C747" s="4">
        <v>1.17</v>
      </c>
      <c r="D747" s="4">
        <f t="shared" si="34"/>
        <v>7.3475999999999999</v>
      </c>
      <c r="E747" s="4">
        <f t="shared" si="33"/>
        <v>334.48679999999996</v>
      </c>
      <c r="F747" s="4">
        <f t="shared" si="35"/>
        <v>8.7167999999999779</v>
      </c>
      <c r="G747" s="12">
        <v>2023</v>
      </c>
    </row>
    <row r="748" spans="1:7" x14ac:dyDescent="0.2">
      <c r="A748" s="18">
        <v>44998.492754629631</v>
      </c>
      <c r="B748" s="4">
        <v>6.29</v>
      </c>
      <c r="C748" s="4">
        <v>1.17</v>
      </c>
      <c r="D748" s="4">
        <f t="shared" si="34"/>
        <v>7.3592999999999993</v>
      </c>
      <c r="E748" s="4">
        <f t="shared" si="33"/>
        <v>334.49849999999998</v>
      </c>
      <c r="F748" s="4">
        <f t="shared" si="35"/>
        <v>8.7284999999999968</v>
      </c>
      <c r="G748" s="12">
        <v>2023</v>
      </c>
    </row>
    <row r="749" spans="1:7" x14ac:dyDescent="0.2">
      <c r="A749" s="18">
        <v>44999.771840277775</v>
      </c>
      <c r="B749" s="4">
        <v>6.3</v>
      </c>
      <c r="C749" s="4">
        <v>1.17</v>
      </c>
      <c r="D749" s="4">
        <f t="shared" si="34"/>
        <v>7.3709999999999996</v>
      </c>
      <c r="E749" s="4">
        <f t="shared" si="33"/>
        <v>334.51019999999994</v>
      </c>
      <c r="F749" s="4">
        <f t="shared" si="35"/>
        <v>8.7401999999999589</v>
      </c>
      <c r="G749" s="12">
        <v>2023</v>
      </c>
    </row>
    <row r="750" spans="1:7" x14ac:dyDescent="0.2">
      <c r="A750" s="18">
        <v>45000.185347222221</v>
      </c>
      <c r="B750" s="4">
        <v>6.31</v>
      </c>
      <c r="C750" s="4">
        <v>1.17</v>
      </c>
      <c r="D750" s="4">
        <f t="shared" si="34"/>
        <v>7.3826999999999989</v>
      </c>
      <c r="E750" s="4">
        <f t="shared" si="33"/>
        <v>334.52189999999996</v>
      </c>
      <c r="F750" s="4">
        <f t="shared" si="35"/>
        <v>8.7518999999999778</v>
      </c>
      <c r="G750" s="12">
        <v>2023</v>
      </c>
    </row>
    <row r="751" spans="1:7" x14ac:dyDescent="0.2">
      <c r="A751" s="18">
        <v>45000.257754629631</v>
      </c>
      <c r="B751" s="4">
        <v>6.32</v>
      </c>
      <c r="C751" s="4">
        <v>1.17</v>
      </c>
      <c r="D751" s="4">
        <f t="shared" si="34"/>
        <v>7.3944000000000001</v>
      </c>
      <c r="E751" s="4">
        <f t="shared" si="33"/>
        <v>334.53359999999998</v>
      </c>
      <c r="F751" s="4">
        <f t="shared" si="35"/>
        <v>8.7635999999999967</v>
      </c>
      <c r="G751" s="12">
        <v>2023</v>
      </c>
    </row>
    <row r="752" spans="1:7" x14ac:dyDescent="0.2">
      <c r="A752" s="18">
        <v>45000.293807870374</v>
      </c>
      <c r="B752" s="4">
        <v>6.33</v>
      </c>
      <c r="C752" s="4">
        <v>1.17</v>
      </c>
      <c r="D752" s="4">
        <f t="shared" si="34"/>
        <v>7.4060999999999995</v>
      </c>
      <c r="E752" s="4">
        <f t="shared" si="33"/>
        <v>334.54529999999994</v>
      </c>
      <c r="F752" s="4">
        <f t="shared" si="35"/>
        <v>8.7752999999999588</v>
      </c>
      <c r="G752" s="12">
        <v>2023</v>
      </c>
    </row>
    <row r="753" spans="1:7" x14ac:dyDescent="0.2">
      <c r="A753" s="18">
        <v>45000.312118055554</v>
      </c>
      <c r="B753" s="4">
        <v>6.34</v>
      </c>
      <c r="C753" s="4">
        <v>1.17</v>
      </c>
      <c r="D753" s="4">
        <f t="shared" si="34"/>
        <v>7.4177999999999997</v>
      </c>
      <c r="E753" s="4">
        <f t="shared" si="33"/>
        <v>334.55699999999996</v>
      </c>
      <c r="F753" s="4">
        <f t="shared" si="35"/>
        <v>8.7869999999999777</v>
      </c>
      <c r="G753" s="12">
        <v>2023</v>
      </c>
    </row>
    <row r="754" spans="1:7" x14ac:dyDescent="0.2">
      <c r="A754" s="18">
        <v>45000.340277777781</v>
      </c>
      <c r="B754" s="4">
        <v>6.35</v>
      </c>
      <c r="C754" s="4">
        <v>1.17</v>
      </c>
      <c r="D754" s="4">
        <f t="shared" si="34"/>
        <v>7.4294999999999991</v>
      </c>
      <c r="E754" s="4">
        <f t="shared" si="33"/>
        <v>334.56869999999998</v>
      </c>
      <c r="F754" s="4">
        <f t="shared" si="35"/>
        <v>8.7986999999999966</v>
      </c>
      <c r="G754" s="12">
        <v>2023</v>
      </c>
    </row>
    <row r="755" spans="1:7" x14ac:dyDescent="0.2">
      <c r="A755" s="18">
        <v>45000.45108796296</v>
      </c>
      <c r="B755" s="4">
        <v>6.36</v>
      </c>
      <c r="C755" s="4">
        <v>1.17</v>
      </c>
      <c r="D755" s="4">
        <f t="shared" si="34"/>
        <v>7.4412000000000003</v>
      </c>
      <c r="E755" s="4">
        <f t="shared" si="33"/>
        <v>334.58039999999994</v>
      </c>
      <c r="F755" s="4">
        <f t="shared" si="35"/>
        <v>8.8103999999999587</v>
      </c>
      <c r="G755" s="12">
        <v>2023</v>
      </c>
    </row>
    <row r="756" spans="1:7" x14ac:dyDescent="0.2">
      <c r="A756" s="18">
        <v>45000.697939814818</v>
      </c>
      <c r="B756" s="4">
        <v>6.37</v>
      </c>
      <c r="C756" s="4">
        <v>1.17</v>
      </c>
      <c r="D756" s="4">
        <f t="shared" si="34"/>
        <v>7.4528999999999996</v>
      </c>
      <c r="E756" s="4">
        <f t="shared" si="33"/>
        <v>334.59209999999996</v>
      </c>
      <c r="F756" s="4">
        <f t="shared" si="35"/>
        <v>8.8220999999999776</v>
      </c>
      <c r="G756" s="12">
        <v>2023</v>
      </c>
    </row>
    <row r="757" spans="1:7" x14ac:dyDescent="0.2">
      <c r="A757" s="18">
        <v>45000.709687499999</v>
      </c>
      <c r="B757" s="4">
        <v>6.38</v>
      </c>
      <c r="C757" s="4">
        <v>1.17</v>
      </c>
      <c r="D757" s="4">
        <f t="shared" si="34"/>
        <v>7.464599999999999</v>
      </c>
      <c r="E757" s="4">
        <f t="shared" si="33"/>
        <v>334.60379999999998</v>
      </c>
      <c r="F757" s="4">
        <f t="shared" si="35"/>
        <v>8.8337999999999965</v>
      </c>
      <c r="G757" s="12">
        <v>2023</v>
      </c>
    </row>
    <row r="758" spans="1:7" x14ac:dyDescent="0.2">
      <c r="A758" s="18">
        <v>45000.715613425928</v>
      </c>
      <c r="B758" s="4">
        <v>6.39</v>
      </c>
      <c r="C758" s="4">
        <v>1.17</v>
      </c>
      <c r="D758" s="4">
        <f t="shared" si="34"/>
        <v>7.4762999999999993</v>
      </c>
      <c r="E758" s="4">
        <f t="shared" si="33"/>
        <v>334.61549999999994</v>
      </c>
      <c r="F758" s="4">
        <f t="shared" si="35"/>
        <v>8.8454999999999586</v>
      </c>
      <c r="G758" s="12">
        <v>2023</v>
      </c>
    </row>
    <row r="759" spans="1:7" x14ac:dyDescent="0.2">
      <c r="A759" s="18">
        <v>45000.720208333332</v>
      </c>
      <c r="B759" s="4">
        <v>6.4</v>
      </c>
      <c r="C759" s="4">
        <v>1.17</v>
      </c>
      <c r="D759" s="4">
        <f t="shared" si="34"/>
        <v>7.4879999999999995</v>
      </c>
      <c r="E759" s="4">
        <f t="shared" si="33"/>
        <v>334.62719999999996</v>
      </c>
      <c r="F759" s="4">
        <f t="shared" si="35"/>
        <v>8.8571999999999775</v>
      </c>
      <c r="G759" s="12">
        <v>2023</v>
      </c>
    </row>
    <row r="760" spans="1:7" x14ac:dyDescent="0.2">
      <c r="A760" s="18">
        <v>45000.749756944446</v>
      </c>
      <c r="B760" s="4">
        <v>6.41</v>
      </c>
      <c r="C760" s="4">
        <v>1.17</v>
      </c>
      <c r="D760" s="4">
        <f t="shared" si="34"/>
        <v>7.4996999999999998</v>
      </c>
      <c r="E760" s="4">
        <f t="shared" ref="E760:E823" si="36">D760+$E$118</f>
        <v>334.63889999999998</v>
      </c>
      <c r="F760" s="4">
        <f t="shared" si="35"/>
        <v>8.8688999999999965</v>
      </c>
      <c r="G760" s="12">
        <v>2023</v>
      </c>
    </row>
    <row r="761" spans="1:7" x14ac:dyDescent="0.2">
      <c r="A761" s="18">
        <v>45000.761365740742</v>
      </c>
      <c r="B761" s="4">
        <v>6.42</v>
      </c>
      <c r="C761" s="4">
        <v>1.17</v>
      </c>
      <c r="D761" s="4">
        <f t="shared" si="34"/>
        <v>7.5113999999999992</v>
      </c>
      <c r="E761" s="4">
        <f t="shared" si="36"/>
        <v>334.65059999999994</v>
      </c>
      <c r="F761" s="4">
        <f t="shared" si="35"/>
        <v>8.8805999999999585</v>
      </c>
      <c r="G761" s="12">
        <v>2023</v>
      </c>
    </row>
    <row r="762" spans="1:7" x14ac:dyDescent="0.2">
      <c r="A762" s="18">
        <v>45000.765335648146</v>
      </c>
      <c r="B762" s="4">
        <v>6.43</v>
      </c>
      <c r="C762" s="4">
        <v>1.17</v>
      </c>
      <c r="D762" s="4">
        <f t="shared" si="34"/>
        <v>7.5230999999999995</v>
      </c>
      <c r="E762" s="4">
        <f t="shared" si="36"/>
        <v>334.66229999999996</v>
      </c>
      <c r="F762" s="4">
        <f t="shared" si="35"/>
        <v>8.8922999999999774</v>
      </c>
      <c r="G762" s="12">
        <v>2023</v>
      </c>
    </row>
    <row r="763" spans="1:7" x14ac:dyDescent="0.2">
      <c r="A763" s="18">
        <v>45000.773414351854</v>
      </c>
      <c r="B763" s="4">
        <v>6.44</v>
      </c>
      <c r="C763" s="4">
        <v>1.17</v>
      </c>
      <c r="D763" s="4">
        <f t="shared" si="34"/>
        <v>7.5347999999999997</v>
      </c>
      <c r="E763" s="4">
        <f t="shared" si="36"/>
        <v>334.67399999999998</v>
      </c>
      <c r="F763" s="4">
        <f t="shared" si="35"/>
        <v>8.9039999999999964</v>
      </c>
      <c r="G763" s="12">
        <v>2023</v>
      </c>
    </row>
    <row r="764" spans="1:7" x14ac:dyDescent="0.2">
      <c r="A764" s="18">
        <v>45000.775381944448</v>
      </c>
      <c r="B764" s="4">
        <v>6.45</v>
      </c>
      <c r="C764" s="4">
        <v>1.17</v>
      </c>
      <c r="D764" s="4">
        <f t="shared" si="34"/>
        <v>7.5465</v>
      </c>
      <c r="E764" s="4">
        <f t="shared" si="36"/>
        <v>334.68569999999994</v>
      </c>
      <c r="F764" s="4">
        <f t="shared" si="35"/>
        <v>8.9156999999999584</v>
      </c>
      <c r="G764" s="12">
        <v>2023</v>
      </c>
    </row>
    <row r="765" spans="1:7" x14ac:dyDescent="0.2">
      <c r="A765" s="18">
        <v>45000.778067129628</v>
      </c>
      <c r="B765" s="4">
        <v>6.46</v>
      </c>
      <c r="C765" s="4">
        <v>1.17</v>
      </c>
      <c r="D765" s="4">
        <f t="shared" si="34"/>
        <v>7.5581999999999994</v>
      </c>
      <c r="E765" s="4">
        <f t="shared" si="36"/>
        <v>334.69739999999996</v>
      </c>
      <c r="F765" s="4">
        <f t="shared" si="35"/>
        <v>8.9273999999999774</v>
      </c>
      <c r="G765" s="12">
        <v>2023</v>
      </c>
    </row>
    <row r="766" spans="1:7" x14ac:dyDescent="0.2">
      <c r="A766" s="18">
        <v>45000.798692129632</v>
      </c>
      <c r="B766" s="4">
        <v>6.47</v>
      </c>
      <c r="C766" s="4">
        <v>1.17</v>
      </c>
      <c r="D766" s="4">
        <f t="shared" si="34"/>
        <v>7.5698999999999996</v>
      </c>
      <c r="E766" s="4">
        <f t="shared" si="36"/>
        <v>334.70909999999998</v>
      </c>
      <c r="F766" s="4">
        <f t="shared" si="35"/>
        <v>8.9390999999999963</v>
      </c>
      <c r="G766" s="12">
        <v>2023</v>
      </c>
    </row>
    <row r="767" spans="1:7" x14ac:dyDescent="0.2">
      <c r="A767" s="18">
        <v>45000.822500000002</v>
      </c>
      <c r="B767" s="4">
        <v>6.48</v>
      </c>
      <c r="C767" s="4">
        <v>1.17</v>
      </c>
      <c r="D767" s="4">
        <f t="shared" ref="D767:D830" si="37">B767*C767</f>
        <v>7.5815999999999999</v>
      </c>
      <c r="E767" s="4">
        <f t="shared" si="36"/>
        <v>334.72079999999994</v>
      </c>
      <c r="F767" s="4">
        <f t="shared" si="35"/>
        <v>8.9507999999999583</v>
      </c>
      <c r="G767" s="12">
        <v>2023</v>
      </c>
    </row>
    <row r="768" spans="1:7" x14ac:dyDescent="0.2">
      <c r="A768" s="18">
        <v>45000.830069444448</v>
      </c>
      <c r="B768" s="4">
        <v>6.49</v>
      </c>
      <c r="C768" s="4">
        <v>1.17</v>
      </c>
      <c r="D768" s="4">
        <f t="shared" si="37"/>
        <v>7.5933000000000002</v>
      </c>
      <c r="E768" s="4">
        <f t="shared" si="36"/>
        <v>334.73249999999996</v>
      </c>
      <c r="F768" s="4">
        <f t="shared" si="35"/>
        <v>8.9624999999999773</v>
      </c>
      <c r="G768" s="12">
        <v>2023</v>
      </c>
    </row>
    <row r="769" spans="1:7" x14ac:dyDescent="0.2">
      <c r="A769" s="18">
        <v>45000.835659722223</v>
      </c>
      <c r="B769" s="4">
        <v>6.5</v>
      </c>
      <c r="C769" s="4">
        <v>1.17</v>
      </c>
      <c r="D769" s="4">
        <f t="shared" si="37"/>
        <v>7.6049999999999995</v>
      </c>
      <c r="E769" s="4">
        <f t="shared" si="36"/>
        <v>334.74419999999998</v>
      </c>
      <c r="F769" s="4">
        <f t="shared" si="35"/>
        <v>8.9741999999999962</v>
      </c>
      <c r="G769" s="12">
        <v>2023</v>
      </c>
    </row>
    <row r="770" spans="1:7" x14ac:dyDescent="0.2">
      <c r="A770" s="18">
        <v>45000.840312499997</v>
      </c>
      <c r="B770" s="4">
        <v>6.51</v>
      </c>
      <c r="C770" s="4">
        <v>1.17</v>
      </c>
      <c r="D770" s="4">
        <f t="shared" si="37"/>
        <v>7.6166999999999989</v>
      </c>
      <c r="E770" s="4">
        <f t="shared" si="36"/>
        <v>334.75589999999994</v>
      </c>
      <c r="F770" s="4">
        <f t="shared" si="35"/>
        <v>8.9858999999999583</v>
      </c>
      <c r="G770" s="12">
        <v>2023</v>
      </c>
    </row>
    <row r="771" spans="1:7" x14ac:dyDescent="0.2">
      <c r="A771" s="18">
        <v>45000.845763888887</v>
      </c>
      <c r="B771" s="4">
        <v>6.52</v>
      </c>
      <c r="C771" s="4">
        <v>1.17</v>
      </c>
      <c r="D771" s="4">
        <f t="shared" si="37"/>
        <v>7.6283999999999992</v>
      </c>
      <c r="E771" s="4">
        <f t="shared" si="36"/>
        <v>334.76759999999996</v>
      </c>
      <c r="F771" s="4">
        <f t="shared" ref="F771:F834" si="38">E771-325.77</f>
        <v>8.9975999999999772</v>
      </c>
      <c r="G771" s="12">
        <v>2023</v>
      </c>
    </row>
    <row r="772" spans="1:7" x14ac:dyDescent="0.2">
      <c r="A772" s="18">
        <v>45000.854328703703</v>
      </c>
      <c r="B772" s="4">
        <v>6.53</v>
      </c>
      <c r="C772" s="4">
        <v>1.17</v>
      </c>
      <c r="D772" s="4">
        <f t="shared" si="37"/>
        <v>7.6400999999999994</v>
      </c>
      <c r="E772" s="4">
        <f t="shared" si="36"/>
        <v>334.77929999999998</v>
      </c>
      <c r="F772" s="4">
        <f t="shared" si="38"/>
        <v>9.0092999999999961</v>
      </c>
      <c r="G772" s="12">
        <v>2023</v>
      </c>
    </row>
    <row r="773" spans="1:7" x14ac:dyDescent="0.2">
      <c r="A773" s="18">
        <v>45000.865104166667</v>
      </c>
      <c r="B773" s="4">
        <v>6.54</v>
      </c>
      <c r="C773" s="4">
        <v>1.17</v>
      </c>
      <c r="D773" s="4">
        <f t="shared" si="37"/>
        <v>7.6517999999999997</v>
      </c>
      <c r="E773" s="4">
        <f t="shared" si="36"/>
        <v>334.79099999999994</v>
      </c>
      <c r="F773" s="4">
        <f t="shared" si="38"/>
        <v>9.0209999999999582</v>
      </c>
      <c r="G773" s="12">
        <v>2023</v>
      </c>
    </row>
    <row r="774" spans="1:7" x14ac:dyDescent="0.2">
      <c r="A774" s="18">
        <v>45000.881620370368</v>
      </c>
      <c r="B774" s="4">
        <v>6.55</v>
      </c>
      <c r="C774" s="4">
        <v>1.17</v>
      </c>
      <c r="D774" s="4">
        <f t="shared" si="37"/>
        <v>7.6634999999999991</v>
      </c>
      <c r="E774" s="4">
        <f t="shared" si="36"/>
        <v>334.80269999999996</v>
      </c>
      <c r="F774" s="4">
        <f t="shared" si="38"/>
        <v>9.0326999999999771</v>
      </c>
      <c r="G774" s="12">
        <v>2023</v>
      </c>
    </row>
    <row r="775" spans="1:7" x14ac:dyDescent="0.2">
      <c r="A775" s="18">
        <v>45000.905358796299</v>
      </c>
      <c r="B775" s="4">
        <v>6.56</v>
      </c>
      <c r="C775" s="4">
        <v>1.17</v>
      </c>
      <c r="D775" s="4">
        <f t="shared" si="37"/>
        <v>7.6751999999999994</v>
      </c>
      <c r="E775" s="4">
        <f t="shared" si="36"/>
        <v>334.81439999999998</v>
      </c>
      <c r="F775" s="4">
        <f t="shared" si="38"/>
        <v>9.044399999999996</v>
      </c>
      <c r="G775" s="12">
        <v>2023</v>
      </c>
    </row>
    <row r="776" spans="1:7" x14ac:dyDescent="0.2">
      <c r="A776" s="18">
        <v>45000.96539351852</v>
      </c>
      <c r="B776" s="4">
        <v>6.57</v>
      </c>
      <c r="C776" s="4">
        <v>1.17</v>
      </c>
      <c r="D776" s="4">
        <f t="shared" si="37"/>
        <v>7.6868999999999996</v>
      </c>
      <c r="E776" s="4">
        <f t="shared" si="36"/>
        <v>334.82609999999994</v>
      </c>
      <c r="F776" s="4">
        <f t="shared" si="38"/>
        <v>9.0560999999999581</v>
      </c>
      <c r="G776" s="12">
        <v>2023</v>
      </c>
    </row>
    <row r="777" spans="1:7" x14ac:dyDescent="0.2">
      <c r="A777" s="18">
        <v>45002.404027777775</v>
      </c>
      <c r="B777" s="4">
        <v>6.58</v>
      </c>
      <c r="C777" s="4">
        <v>1.17</v>
      </c>
      <c r="D777" s="4">
        <f t="shared" si="37"/>
        <v>7.6985999999999999</v>
      </c>
      <c r="E777" s="4">
        <f t="shared" si="36"/>
        <v>334.83779999999996</v>
      </c>
      <c r="F777" s="4">
        <f t="shared" si="38"/>
        <v>9.067799999999977</v>
      </c>
      <c r="G777" s="12">
        <v>2023</v>
      </c>
    </row>
    <row r="778" spans="1:7" x14ac:dyDescent="0.2">
      <c r="A778" s="18">
        <v>45002.406759259262</v>
      </c>
      <c r="B778" s="4">
        <v>6.59</v>
      </c>
      <c r="C778" s="4">
        <v>1.17</v>
      </c>
      <c r="D778" s="4">
        <f t="shared" si="37"/>
        <v>7.7102999999999993</v>
      </c>
      <c r="E778" s="4">
        <f t="shared" si="36"/>
        <v>334.84949999999998</v>
      </c>
      <c r="F778" s="4">
        <f t="shared" si="38"/>
        <v>9.0794999999999959</v>
      </c>
      <c r="G778" s="12">
        <v>2023</v>
      </c>
    </row>
    <row r="779" spans="1:7" x14ac:dyDescent="0.2">
      <c r="A779" s="18">
        <v>45002.409479166665</v>
      </c>
      <c r="B779" s="4">
        <v>6.6</v>
      </c>
      <c r="C779" s="4">
        <v>1.17</v>
      </c>
      <c r="D779" s="4">
        <f t="shared" si="37"/>
        <v>7.7219999999999995</v>
      </c>
      <c r="E779" s="4">
        <f t="shared" si="36"/>
        <v>334.86119999999994</v>
      </c>
      <c r="F779" s="4">
        <f t="shared" si="38"/>
        <v>9.091199999999958</v>
      </c>
      <c r="G779" s="12">
        <v>2023</v>
      </c>
    </row>
    <row r="780" spans="1:7" x14ac:dyDescent="0.2">
      <c r="A780" s="18">
        <v>45002.412395833337</v>
      </c>
      <c r="B780" s="4">
        <v>6.61</v>
      </c>
      <c r="C780" s="4">
        <v>1.17</v>
      </c>
      <c r="D780" s="4">
        <f t="shared" si="37"/>
        <v>7.7336999999999998</v>
      </c>
      <c r="E780" s="4">
        <f t="shared" si="36"/>
        <v>334.87289999999996</v>
      </c>
      <c r="F780" s="4">
        <f t="shared" si="38"/>
        <v>9.1028999999999769</v>
      </c>
      <c r="G780" s="12">
        <v>2023</v>
      </c>
    </row>
    <row r="781" spans="1:7" x14ac:dyDescent="0.2">
      <c r="A781" s="18">
        <v>45002.415289351855</v>
      </c>
      <c r="B781" s="4">
        <v>6.62</v>
      </c>
      <c r="C781" s="4">
        <v>1.17</v>
      </c>
      <c r="D781" s="4">
        <f t="shared" si="37"/>
        <v>7.7454000000000001</v>
      </c>
      <c r="E781" s="4">
        <f t="shared" si="36"/>
        <v>334.88459999999998</v>
      </c>
      <c r="F781" s="4">
        <f t="shared" si="38"/>
        <v>9.1145999999999958</v>
      </c>
      <c r="G781" s="12">
        <v>2023</v>
      </c>
    </row>
    <row r="782" spans="1:7" x14ac:dyDescent="0.2">
      <c r="A782" s="18">
        <v>45002.417592592596</v>
      </c>
      <c r="B782" s="4">
        <v>6.63</v>
      </c>
      <c r="C782" s="4">
        <v>1.17</v>
      </c>
      <c r="D782" s="4">
        <f t="shared" si="37"/>
        <v>7.7570999999999994</v>
      </c>
      <c r="E782" s="4">
        <f t="shared" si="36"/>
        <v>334.89629999999994</v>
      </c>
      <c r="F782" s="4">
        <f t="shared" si="38"/>
        <v>9.1262999999999579</v>
      </c>
      <c r="G782" s="12">
        <v>2023</v>
      </c>
    </row>
    <row r="783" spans="1:7" x14ac:dyDescent="0.2">
      <c r="A783" s="18">
        <v>45002.420613425929</v>
      </c>
      <c r="B783" s="4">
        <v>6.64</v>
      </c>
      <c r="C783" s="4">
        <v>1.17</v>
      </c>
      <c r="D783" s="4">
        <f t="shared" si="37"/>
        <v>7.7687999999999988</v>
      </c>
      <c r="E783" s="4">
        <f t="shared" si="36"/>
        <v>334.90799999999996</v>
      </c>
      <c r="F783" s="4">
        <f t="shared" si="38"/>
        <v>9.1379999999999768</v>
      </c>
      <c r="G783" s="12">
        <v>2023</v>
      </c>
    </row>
    <row r="784" spans="1:7" x14ac:dyDescent="0.2">
      <c r="A784" s="18">
        <v>45002.423842592594</v>
      </c>
      <c r="B784" s="4">
        <v>6.65</v>
      </c>
      <c r="C784" s="4">
        <v>1.17</v>
      </c>
      <c r="D784" s="4">
        <f t="shared" si="37"/>
        <v>7.7805</v>
      </c>
      <c r="E784" s="4">
        <f t="shared" si="36"/>
        <v>334.91969999999998</v>
      </c>
      <c r="F784" s="4">
        <f t="shared" si="38"/>
        <v>9.1496999999999957</v>
      </c>
      <c r="G784" s="12">
        <v>2023</v>
      </c>
    </row>
    <row r="785" spans="1:7" x14ac:dyDescent="0.2">
      <c r="A785" s="18">
        <v>45002.427488425928</v>
      </c>
      <c r="B785" s="4">
        <v>6.66</v>
      </c>
      <c r="C785" s="4">
        <v>1.17</v>
      </c>
      <c r="D785" s="4">
        <f t="shared" si="37"/>
        <v>7.7921999999999993</v>
      </c>
      <c r="E785" s="4">
        <f t="shared" si="36"/>
        <v>334.93139999999994</v>
      </c>
      <c r="F785" s="4">
        <f t="shared" si="38"/>
        <v>9.1613999999999578</v>
      </c>
      <c r="G785" s="12">
        <v>2023</v>
      </c>
    </row>
    <row r="786" spans="1:7" x14ac:dyDescent="0.2">
      <c r="A786" s="18">
        <v>45002.432314814818</v>
      </c>
      <c r="B786" s="4">
        <v>6.67</v>
      </c>
      <c r="C786" s="4">
        <v>1.17</v>
      </c>
      <c r="D786" s="4">
        <f t="shared" si="37"/>
        <v>7.8038999999999996</v>
      </c>
      <c r="E786" s="4">
        <f t="shared" si="36"/>
        <v>334.94309999999996</v>
      </c>
      <c r="F786" s="4">
        <f t="shared" si="38"/>
        <v>9.1730999999999767</v>
      </c>
      <c r="G786" s="12">
        <v>2023</v>
      </c>
    </row>
    <row r="787" spans="1:7" x14ac:dyDescent="0.2">
      <c r="A787" s="18">
        <v>45002.438483796293</v>
      </c>
      <c r="B787" s="4">
        <v>6.68</v>
      </c>
      <c r="C787" s="4">
        <v>1.17</v>
      </c>
      <c r="D787" s="4">
        <f t="shared" si="37"/>
        <v>7.815599999999999</v>
      </c>
      <c r="E787" s="4">
        <f t="shared" si="36"/>
        <v>334.95479999999998</v>
      </c>
      <c r="F787" s="4">
        <f t="shared" si="38"/>
        <v>9.1847999999999956</v>
      </c>
      <c r="G787" s="12">
        <v>2023</v>
      </c>
    </row>
    <row r="788" spans="1:7" x14ac:dyDescent="0.2">
      <c r="A788" s="18">
        <v>45002.444907407407</v>
      </c>
      <c r="B788" s="4">
        <v>6.69</v>
      </c>
      <c r="C788" s="4">
        <v>1.17</v>
      </c>
      <c r="D788" s="4">
        <f t="shared" si="37"/>
        <v>7.8273000000000001</v>
      </c>
      <c r="E788" s="4">
        <f t="shared" si="36"/>
        <v>334.96649999999994</v>
      </c>
      <c r="F788" s="4">
        <f t="shared" si="38"/>
        <v>9.1964999999999577</v>
      </c>
      <c r="G788" s="12">
        <v>2023</v>
      </c>
    </row>
    <row r="789" spans="1:7" x14ac:dyDescent="0.2">
      <c r="A789" s="18">
        <v>45004.649282407408</v>
      </c>
      <c r="B789" s="4">
        <v>6.7</v>
      </c>
      <c r="C789" s="4">
        <v>1.17</v>
      </c>
      <c r="D789" s="4">
        <f t="shared" si="37"/>
        <v>7.8389999999999995</v>
      </c>
      <c r="E789" s="4">
        <f t="shared" si="36"/>
        <v>334.97819999999996</v>
      </c>
      <c r="F789" s="4">
        <f t="shared" si="38"/>
        <v>9.2081999999999766</v>
      </c>
      <c r="G789" s="12">
        <v>2023</v>
      </c>
    </row>
    <row r="790" spans="1:7" x14ac:dyDescent="0.2">
      <c r="A790" s="18">
        <v>45004.670729166668</v>
      </c>
      <c r="B790" s="4">
        <v>6.71</v>
      </c>
      <c r="C790" s="4">
        <v>1.17</v>
      </c>
      <c r="D790" s="4">
        <f t="shared" si="37"/>
        <v>7.8506999999999998</v>
      </c>
      <c r="E790" s="4">
        <f t="shared" si="36"/>
        <v>334.98989999999998</v>
      </c>
      <c r="F790" s="4">
        <f t="shared" si="38"/>
        <v>9.2198999999999955</v>
      </c>
      <c r="G790" s="12">
        <v>2023</v>
      </c>
    </row>
    <row r="791" spans="1:7" x14ac:dyDescent="0.2">
      <c r="A791" s="18">
        <v>45004.675937499997</v>
      </c>
      <c r="B791" s="4">
        <v>6.72</v>
      </c>
      <c r="C791" s="4">
        <v>1.17</v>
      </c>
      <c r="D791" s="4">
        <f t="shared" si="37"/>
        <v>7.8623999999999992</v>
      </c>
      <c r="E791" s="4">
        <f t="shared" si="36"/>
        <v>335.00159999999994</v>
      </c>
      <c r="F791" s="4">
        <f t="shared" si="38"/>
        <v>9.2315999999999576</v>
      </c>
      <c r="G791" s="12">
        <v>2023</v>
      </c>
    </row>
    <row r="792" spans="1:7" x14ac:dyDescent="0.2">
      <c r="A792" s="18">
        <v>45004.683587962965</v>
      </c>
      <c r="B792" s="4">
        <v>6.73</v>
      </c>
      <c r="C792" s="4">
        <v>1.17</v>
      </c>
      <c r="D792" s="4">
        <f t="shared" si="37"/>
        <v>7.8741000000000003</v>
      </c>
      <c r="E792" s="4">
        <f t="shared" si="36"/>
        <v>335.01329999999996</v>
      </c>
      <c r="F792" s="4">
        <f t="shared" si="38"/>
        <v>9.2432999999999765</v>
      </c>
      <c r="G792" s="12">
        <v>2023</v>
      </c>
    </row>
    <row r="793" spans="1:7" x14ac:dyDescent="0.2">
      <c r="A793" s="18">
        <v>45004.733148148145</v>
      </c>
      <c r="B793" s="4">
        <v>6.74</v>
      </c>
      <c r="C793" s="4">
        <v>1.17</v>
      </c>
      <c r="D793" s="4">
        <f t="shared" si="37"/>
        <v>7.8857999999999997</v>
      </c>
      <c r="E793" s="4">
        <f t="shared" si="36"/>
        <v>335.02499999999998</v>
      </c>
      <c r="F793" s="4">
        <f t="shared" si="38"/>
        <v>9.2549999999999955</v>
      </c>
      <c r="G793" s="12">
        <v>2023</v>
      </c>
    </row>
    <row r="794" spans="1:7" x14ac:dyDescent="0.2">
      <c r="A794" s="18">
        <v>45005.351956018516</v>
      </c>
      <c r="B794" s="4">
        <v>6.75</v>
      </c>
      <c r="C794" s="4">
        <v>1.17</v>
      </c>
      <c r="D794" s="4">
        <f t="shared" si="37"/>
        <v>7.8974999999999991</v>
      </c>
      <c r="E794" s="4">
        <f t="shared" si="36"/>
        <v>335.03669999999994</v>
      </c>
      <c r="F794" s="4">
        <f t="shared" si="38"/>
        <v>9.2666999999999575</v>
      </c>
      <c r="G794" s="12">
        <v>2023</v>
      </c>
    </row>
    <row r="795" spans="1:7" x14ac:dyDescent="0.2">
      <c r="A795" s="18">
        <v>45005.365810185183</v>
      </c>
      <c r="B795" s="4">
        <v>6.76</v>
      </c>
      <c r="C795" s="4">
        <v>1.17</v>
      </c>
      <c r="D795" s="4">
        <f t="shared" si="37"/>
        <v>7.9091999999999993</v>
      </c>
      <c r="E795" s="4">
        <f t="shared" si="36"/>
        <v>335.04839999999996</v>
      </c>
      <c r="F795" s="4">
        <f t="shared" si="38"/>
        <v>9.2783999999999764</v>
      </c>
      <c r="G795" s="12">
        <v>2023</v>
      </c>
    </row>
    <row r="796" spans="1:7" x14ac:dyDescent="0.2">
      <c r="A796" s="18">
        <v>45005.378784722219</v>
      </c>
      <c r="B796" s="4">
        <v>6.77</v>
      </c>
      <c r="C796" s="4">
        <v>1.17</v>
      </c>
      <c r="D796" s="4">
        <f t="shared" si="37"/>
        <v>7.9208999999999987</v>
      </c>
      <c r="E796" s="4">
        <f t="shared" si="36"/>
        <v>335.06009999999998</v>
      </c>
      <c r="F796" s="4">
        <f t="shared" si="38"/>
        <v>9.2900999999999954</v>
      </c>
      <c r="G796" s="12">
        <v>2023</v>
      </c>
    </row>
    <row r="797" spans="1:7" x14ac:dyDescent="0.2">
      <c r="A797" s="18">
        <v>45005.389317129629</v>
      </c>
      <c r="B797" s="4">
        <v>6.78</v>
      </c>
      <c r="C797" s="4">
        <v>1.17</v>
      </c>
      <c r="D797" s="4">
        <f t="shared" si="37"/>
        <v>7.9325999999999999</v>
      </c>
      <c r="E797" s="4">
        <f t="shared" si="36"/>
        <v>335.07179999999994</v>
      </c>
      <c r="F797" s="4">
        <f t="shared" si="38"/>
        <v>9.3017999999999574</v>
      </c>
      <c r="G797" s="12">
        <v>2023</v>
      </c>
    </row>
    <row r="798" spans="1:7" x14ac:dyDescent="0.2">
      <c r="A798" s="18">
        <v>45005.397719907407</v>
      </c>
      <c r="B798" s="4">
        <v>6.79</v>
      </c>
      <c r="C798" s="4">
        <v>1.17</v>
      </c>
      <c r="D798" s="4">
        <f t="shared" si="37"/>
        <v>7.9442999999999993</v>
      </c>
      <c r="E798" s="4">
        <f t="shared" si="36"/>
        <v>335.08349999999996</v>
      </c>
      <c r="F798" s="4">
        <f t="shared" si="38"/>
        <v>9.3134999999999764</v>
      </c>
      <c r="G798" s="12">
        <v>2023</v>
      </c>
    </row>
    <row r="799" spans="1:7" x14ac:dyDescent="0.2">
      <c r="A799" s="18">
        <v>45005.403692129628</v>
      </c>
      <c r="B799" s="4">
        <v>6.8</v>
      </c>
      <c r="C799" s="4">
        <v>1.17</v>
      </c>
      <c r="D799" s="4">
        <f t="shared" si="37"/>
        <v>7.9559999999999995</v>
      </c>
      <c r="E799" s="4">
        <f t="shared" si="36"/>
        <v>335.09519999999998</v>
      </c>
      <c r="F799" s="4">
        <f t="shared" si="38"/>
        <v>9.3251999999999953</v>
      </c>
      <c r="G799" s="12">
        <v>2023</v>
      </c>
    </row>
    <row r="800" spans="1:7" x14ac:dyDescent="0.2">
      <c r="A800" s="18">
        <v>45005.407268518517</v>
      </c>
      <c r="B800" s="4">
        <v>6.81</v>
      </c>
      <c r="C800" s="4">
        <v>1.17</v>
      </c>
      <c r="D800" s="4">
        <f t="shared" si="37"/>
        <v>7.9676999999999989</v>
      </c>
      <c r="E800" s="4">
        <f t="shared" si="36"/>
        <v>335.10689999999994</v>
      </c>
      <c r="F800" s="4">
        <f t="shared" si="38"/>
        <v>9.3368999999999573</v>
      </c>
      <c r="G800" s="12">
        <v>2023</v>
      </c>
    </row>
    <row r="801" spans="1:7" x14ac:dyDescent="0.2">
      <c r="A801" s="18">
        <v>45005.410254629627</v>
      </c>
      <c r="B801" s="4">
        <v>6.82</v>
      </c>
      <c r="C801" s="4">
        <v>1.17</v>
      </c>
      <c r="D801" s="4">
        <f t="shared" si="37"/>
        <v>7.9794</v>
      </c>
      <c r="E801" s="4">
        <f t="shared" si="36"/>
        <v>335.11859999999996</v>
      </c>
      <c r="F801" s="4">
        <f t="shared" si="38"/>
        <v>9.3485999999999763</v>
      </c>
      <c r="G801" s="12">
        <v>2023</v>
      </c>
    </row>
    <row r="802" spans="1:7" x14ac:dyDescent="0.2">
      <c r="A802" s="18">
        <v>45005.413506944446</v>
      </c>
      <c r="B802" s="4">
        <v>6.83</v>
      </c>
      <c r="C802" s="4">
        <v>1.17</v>
      </c>
      <c r="D802" s="4">
        <f t="shared" si="37"/>
        <v>7.9910999999999994</v>
      </c>
      <c r="E802" s="4">
        <f t="shared" si="36"/>
        <v>335.13029999999998</v>
      </c>
      <c r="F802" s="4">
        <f t="shared" si="38"/>
        <v>9.3602999999999952</v>
      </c>
      <c r="G802" s="12">
        <v>2023</v>
      </c>
    </row>
    <row r="803" spans="1:7" x14ac:dyDescent="0.2">
      <c r="A803" s="18">
        <v>45005.417129629626</v>
      </c>
      <c r="B803" s="4">
        <v>6.84</v>
      </c>
      <c r="C803" s="4">
        <v>1.17</v>
      </c>
      <c r="D803" s="4">
        <f t="shared" si="37"/>
        <v>8.0027999999999988</v>
      </c>
      <c r="E803" s="4">
        <f t="shared" si="36"/>
        <v>335.14199999999994</v>
      </c>
      <c r="F803" s="4">
        <f t="shared" si="38"/>
        <v>9.3719999999999573</v>
      </c>
      <c r="G803" s="12">
        <v>2023</v>
      </c>
    </row>
    <row r="804" spans="1:7" x14ac:dyDescent="0.2">
      <c r="A804" s="18">
        <v>45005.424351851849</v>
      </c>
      <c r="B804" s="4">
        <v>6.85</v>
      </c>
      <c r="C804" s="4">
        <v>1.17</v>
      </c>
      <c r="D804" s="4">
        <f t="shared" si="37"/>
        <v>8.0145</v>
      </c>
      <c r="E804" s="4">
        <f t="shared" si="36"/>
        <v>335.15369999999996</v>
      </c>
      <c r="F804" s="4">
        <f t="shared" si="38"/>
        <v>9.3836999999999762</v>
      </c>
      <c r="G804" s="12">
        <v>2023</v>
      </c>
    </row>
    <row r="805" spans="1:7" x14ac:dyDescent="0.2">
      <c r="A805" s="18">
        <v>45006.427685185183</v>
      </c>
      <c r="B805" s="4">
        <v>6.86</v>
      </c>
      <c r="C805" s="4">
        <v>1.17</v>
      </c>
      <c r="D805" s="4">
        <f t="shared" si="37"/>
        <v>8.0261999999999993</v>
      </c>
      <c r="E805" s="4">
        <f t="shared" si="36"/>
        <v>335.16539999999998</v>
      </c>
      <c r="F805" s="4">
        <f t="shared" si="38"/>
        <v>9.3953999999999951</v>
      </c>
      <c r="G805" s="12">
        <v>2023</v>
      </c>
    </row>
    <row r="806" spans="1:7" x14ac:dyDescent="0.2">
      <c r="A806" s="18">
        <v>45006.436597222222</v>
      </c>
      <c r="B806" s="4">
        <v>6.87</v>
      </c>
      <c r="C806" s="4">
        <v>1.17</v>
      </c>
      <c r="D806" s="4">
        <f t="shared" si="37"/>
        <v>8.0379000000000005</v>
      </c>
      <c r="E806" s="4">
        <f t="shared" si="36"/>
        <v>335.17709999999994</v>
      </c>
      <c r="F806" s="4">
        <f t="shared" si="38"/>
        <v>9.4070999999999572</v>
      </c>
      <c r="G806" s="12">
        <v>2023</v>
      </c>
    </row>
    <row r="807" spans="1:7" x14ac:dyDescent="0.2">
      <c r="A807" s="18">
        <v>45006.443912037037</v>
      </c>
      <c r="B807" s="4">
        <v>6.88</v>
      </c>
      <c r="C807" s="4">
        <v>1.17</v>
      </c>
      <c r="D807" s="4">
        <f t="shared" si="37"/>
        <v>8.0495999999999999</v>
      </c>
      <c r="E807" s="4">
        <f t="shared" si="36"/>
        <v>335.18879999999996</v>
      </c>
      <c r="F807" s="4">
        <f t="shared" si="38"/>
        <v>9.4187999999999761</v>
      </c>
      <c r="G807" s="12">
        <v>2023</v>
      </c>
    </row>
    <row r="808" spans="1:7" x14ac:dyDescent="0.2">
      <c r="A808" s="18">
        <v>45006.452604166669</v>
      </c>
      <c r="B808" s="4">
        <v>6.89</v>
      </c>
      <c r="C808" s="4">
        <v>1.17</v>
      </c>
      <c r="D808" s="4">
        <f t="shared" si="37"/>
        <v>8.0612999999999992</v>
      </c>
      <c r="E808" s="4">
        <f t="shared" si="36"/>
        <v>335.20049999999998</v>
      </c>
      <c r="F808" s="4">
        <f t="shared" si="38"/>
        <v>9.430499999999995</v>
      </c>
      <c r="G808" s="12">
        <v>2023</v>
      </c>
    </row>
    <row r="809" spans="1:7" x14ac:dyDescent="0.2">
      <c r="A809" s="18">
        <v>45006.462106481478</v>
      </c>
      <c r="B809" s="4">
        <v>6.9</v>
      </c>
      <c r="C809" s="4">
        <v>1.17</v>
      </c>
      <c r="D809" s="4">
        <f t="shared" si="37"/>
        <v>8.0730000000000004</v>
      </c>
      <c r="E809" s="4">
        <f t="shared" si="36"/>
        <v>335.21219999999994</v>
      </c>
      <c r="F809" s="4">
        <f t="shared" si="38"/>
        <v>9.4421999999999571</v>
      </c>
      <c r="G809" s="12">
        <v>2023</v>
      </c>
    </row>
    <row r="810" spans="1:7" x14ac:dyDescent="0.2">
      <c r="A810" s="18">
        <v>45006.470925925925</v>
      </c>
      <c r="B810" s="4">
        <v>6.91</v>
      </c>
      <c r="C810" s="4">
        <v>1.17</v>
      </c>
      <c r="D810" s="4">
        <f t="shared" si="37"/>
        <v>8.0846999999999998</v>
      </c>
      <c r="E810" s="4">
        <f t="shared" si="36"/>
        <v>335.22389999999996</v>
      </c>
      <c r="F810" s="4">
        <f t="shared" si="38"/>
        <v>9.453899999999976</v>
      </c>
      <c r="G810" s="12">
        <v>2023</v>
      </c>
    </row>
    <row r="811" spans="1:7" x14ac:dyDescent="0.2">
      <c r="A811" s="18">
        <v>45006.475578703707</v>
      </c>
      <c r="B811" s="4">
        <v>6.92</v>
      </c>
      <c r="C811" s="4">
        <v>1.17</v>
      </c>
      <c r="D811" s="4">
        <f t="shared" si="37"/>
        <v>8.0963999999999992</v>
      </c>
      <c r="E811" s="4">
        <f t="shared" si="36"/>
        <v>335.23559999999998</v>
      </c>
      <c r="F811" s="4">
        <f t="shared" si="38"/>
        <v>9.4655999999999949</v>
      </c>
      <c r="G811" s="12">
        <v>2023</v>
      </c>
    </row>
    <row r="812" spans="1:7" x14ac:dyDescent="0.2">
      <c r="A812" s="18">
        <v>45006.479583333334</v>
      </c>
      <c r="B812" s="4">
        <v>6.93</v>
      </c>
      <c r="C812" s="4">
        <v>1.17</v>
      </c>
      <c r="D812" s="4">
        <f t="shared" si="37"/>
        <v>8.1080999999999985</v>
      </c>
      <c r="E812" s="4">
        <f t="shared" si="36"/>
        <v>335.24729999999994</v>
      </c>
      <c r="F812" s="4">
        <f t="shared" si="38"/>
        <v>9.477299999999957</v>
      </c>
      <c r="G812" s="12">
        <v>2023</v>
      </c>
    </row>
    <row r="813" spans="1:7" x14ac:dyDescent="0.2">
      <c r="A813" s="18">
        <v>45006.483148148145</v>
      </c>
      <c r="B813" s="4">
        <v>6.94</v>
      </c>
      <c r="C813" s="4">
        <v>1.17</v>
      </c>
      <c r="D813" s="4">
        <f t="shared" si="37"/>
        <v>8.1197999999999997</v>
      </c>
      <c r="E813" s="4">
        <f t="shared" si="36"/>
        <v>335.25899999999996</v>
      </c>
      <c r="F813" s="4">
        <f t="shared" si="38"/>
        <v>9.4889999999999759</v>
      </c>
      <c r="G813" s="12">
        <v>2023</v>
      </c>
    </row>
    <row r="814" spans="1:7" x14ac:dyDescent="0.2">
      <c r="A814" s="18">
        <v>45006.486527777779</v>
      </c>
      <c r="B814" s="4">
        <v>6.95</v>
      </c>
      <c r="C814" s="4">
        <v>1.17</v>
      </c>
      <c r="D814" s="4">
        <f t="shared" si="37"/>
        <v>8.1314999999999991</v>
      </c>
      <c r="E814" s="4">
        <f t="shared" si="36"/>
        <v>335.27069999999998</v>
      </c>
      <c r="F814" s="4">
        <f t="shared" si="38"/>
        <v>9.5006999999999948</v>
      </c>
      <c r="G814" s="12">
        <v>2023</v>
      </c>
    </row>
    <row r="815" spans="1:7" x14ac:dyDescent="0.2">
      <c r="A815" s="18">
        <v>45006.49013888889</v>
      </c>
      <c r="B815" s="4">
        <v>6.96</v>
      </c>
      <c r="C815" s="4">
        <v>1.17</v>
      </c>
      <c r="D815" s="4">
        <f t="shared" si="37"/>
        <v>8.1432000000000002</v>
      </c>
      <c r="E815" s="4">
        <f t="shared" si="36"/>
        <v>335.28239999999994</v>
      </c>
      <c r="F815" s="4">
        <f t="shared" si="38"/>
        <v>9.5123999999999569</v>
      </c>
      <c r="G815" s="12">
        <v>2023</v>
      </c>
    </row>
    <row r="816" spans="1:7" x14ac:dyDescent="0.2">
      <c r="A816" s="18">
        <v>45006.494131944448</v>
      </c>
      <c r="B816" s="4">
        <v>6.97</v>
      </c>
      <c r="C816" s="4">
        <v>1.17</v>
      </c>
      <c r="D816" s="4">
        <f t="shared" si="37"/>
        <v>8.1548999999999996</v>
      </c>
      <c r="E816" s="4">
        <f t="shared" si="36"/>
        <v>335.29409999999996</v>
      </c>
      <c r="F816" s="4">
        <f t="shared" si="38"/>
        <v>9.5240999999999758</v>
      </c>
      <c r="G816" s="12">
        <v>2023</v>
      </c>
    </row>
    <row r="817" spans="1:7" x14ac:dyDescent="0.2">
      <c r="A817" s="18">
        <v>45006.49863425926</v>
      </c>
      <c r="B817" s="4">
        <v>6.98</v>
      </c>
      <c r="C817" s="4">
        <v>1.17</v>
      </c>
      <c r="D817" s="4">
        <f t="shared" si="37"/>
        <v>8.1666000000000007</v>
      </c>
      <c r="E817" s="4">
        <f t="shared" si="36"/>
        <v>335.30579999999998</v>
      </c>
      <c r="F817" s="4">
        <f t="shared" si="38"/>
        <v>9.5357999999999947</v>
      </c>
      <c r="G817" s="12">
        <v>2023</v>
      </c>
    </row>
    <row r="818" spans="1:7" x14ac:dyDescent="0.2">
      <c r="A818" s="18">
        <v>45006.503668981481</v>
      </c>
      <c r="B818" s="4">
        <v>6.99</v>
      </c>
      <c r="C818" s="4">
        <v>1.17</v>
      </c>
      <c r="D818" s="4">
        <f t="shared" si="37"/>
        <v>8.1783000000000001</v>
      </c>
      <c r="E818" s="4">
        <f t="shared" si="36"/>
        <v>335.31749999999994</v>
      </c>
      <c r="F818" s="4">
        <f t="shared" si="38"/>
        <v>9.5474999999999568</v>
      </c>
      <c r="G818" s="12">
        <v>2023</v>
      </c>
    </row>
    <row r="819" spans="1:7" x14ac:dyDescent="0.2">
      <c r="A819" s="18">
        <v>45006.508981481478</v>
      </c>
      <c r="B819" s="4">
        <v>7</v>
      </c>
      <c r="C819" s="4">
        <v>1.17</v>
      </c>
      <c r="D819" s="4">
        <f t="shared" si="37"/>
        <v>8.19</v>
      </c>
      <c r="E819" s="4">
        <f t="shared" si="36"/>
        <v>335.32919999999996</v>
      </c>
      <c r="F819" s="4">
        <f t="shared" si="38"/>
        <v>9.5591999999999757</v>
      </c>
      <c r="G819" s="12">
        <v>2023</v>
      </c>
    </row>
    <row r="820" spans="1:7" x14ac:dyDescent="0.2">
      <c r="A820" s="18">
        <v>45006.513912037037</v>
      </c>
      <c r="B820" s="4">
        <v>7.01</v>
      </c>
      <c r="C820" s="4">
        <v>1.17</v>
      </c>
      <c r="D820" s="4">
        <f t="shared" si="37"/>
        <v>8.2016999999999989</v>
      </c>
      <c r="E820" s="4">
        <f t="shared" si="36"/>
        <v>335.34089999999998</v>
      </c>
      <c r="F820" s="4">
        <f t="shared" si="38"/>
        <v>9.5708999999999946</v>
      </c>
      <c r="G820" s="12">
        <v>2023</v>
      </c>
    </row>
    <row r="821" spans="1:7" x14ac:dyDescent="0.2">
      <c r="A821" s="18">
        <v>45006.51866898148</v>
      </c>
      <c r="B821" s="4">
        <v>7.02</v>
      </c>
      <c r="C821" s="4">
        <v>1.17</v>
      </c>
      <c r="D821" s="4">
        <f t="shared" si="37"/>
        <v>8.2133999999999983</v>
      </c>
      <c r="E821" s="4">
        <f t="shared" si="36"/>
        <v>335.35259999999994</v>
      </c>
      <c r="F821" s="4">
        <f t="shared" si="38"/>
        <v>9.5825999999999567</v>
      </c>
      <c r="G821" s="12">
        <v>2023</v>
      </c>
    </row>
    <row r="822" spans="1:7" x14ac:dyDescent="0.2">
      <c r="A822" s="18">
        <v>45006.523275462961</v>
      </c>
      <c r="B822" s="4">
        <v>7.03</v>
      </c>
      <c r="C822" s="4">
        <v>1.17</v>
      </c>
      <c r="D822" s="4">
        <f t="shared" si="37"/>
        <v>8.2250999999999994</v>
      </c>
      <c r="E822" s="4">
        <f t="shared" si="36"/>
        <v>335.36429999999996</v>
      </c>
      <c r="F822" s="4">
        <f t="shared" si="38"/>
        <v>9.5942999999999756</v>
      </c>
      <c r="G822" s="12">
        <v>2023</v>
      </c>
    </row>
    <row r="823" spans="1:7" x14ac:dyDescent="0.2">
      <c r="A823" s="18">
        <v>45006.527789351851</v>
      </c>
      <c r="B823" s="4">
        <v>7.04</v>
      </c>
      <c r="C823" s="4">
        <v>1.17</v>
      </c>
      <c r="D823" s="4">
        <f t="shared" si="37"/>
        <v>8.2367999999999988</v>
      </c>
      <c r="E823" s="4">
        <f t="shared" si="36"/>
        <v>335.37599999999998</v>
      </c>
      <c r="F823" s="4">
        <f t="shared" si="38"/>
        <v>9.6059999999999945</v>
      </c>
      <c r="G823" s="12">
        <v>2023</v>
      </c>
    </row>
    <row r="824" spans="1:7" x14ac:dyDescent="0.2">
      <c r="A824" s="18">
        <v>45006.532256944447</v>
      </c>
      <c r="B824" s="4">
        <v>7.05</v>
      </c>
      <c r="C824" s="4">
        <v>1.17</v>
      </c>
      <c r="D824" s="4">
        <f t="shared" si="37"/>
        <v>8.2484999999999999</v>
      </c>
      <c r="E824" s="4">
        <f t="shared" ref="E824:E887" si="39">D824+$E$118</f>
        <v>335.38769999999994</v>
      </c>
      <c r="F824" s="4">
        <f t="shared" si="38"/>
        <v>9.6176999999999566</v>
      </c>
      <c r="G824" s="12">
        <v>2023</v>
      </c>
    </row>
    <row r="825" spans="1:7" x14ac:dyDescent="0.2">
      <c r="A825" s="18">
        <v>45006.537060185183</v>
      </c>
      <c r="B825" s="4">
        <v>7.06</v>
      </c>
      <c r="C825" s="4">
        <v>1.17</v>
      </c>
      <c r="D825" s="4">
        <f t="shared" si="37"/>
        <v>8.2601999999999993</v>
      </c>
      <c r="E825" s="4">
        <f t="shared" si="39"/>
        <v>335.39939999999996</v>
      </c>
      <c r="F825" s="4">
        <f t="shared" si="38"/>
        <v>9.6293999999999755</v>
      </c>
      <c r="G825" s="12">
        <v>2023</v>
      </c>
    </row>
    <row r="826" spans="1:7" x14ac:dyDescent="0.2">
      <c r="A826" s="18">
        <v>45006.542673611111</v>
      </c>
      <c r="B826" s="4">
        <v>7.07</v>
      </c>
      <c r="C826" s="4">
        <v>1.17</v>
      </c>
      <c r="D826" s="4">
        <f t="shared" si="37"/>
        <v>8.2719000000000005</v>
      </c>
      <c r="E826" s="4">
        <f t="shared" si="39"/>
        <v>335.41109999999998</v>
      </c>
      <c r="F826" s="4">
        <f t="shared" si="38"/>
        <v>9.6410999999999945</v>
      </c>
      <c r="G826" s="12">
        <v>2023</v>
      </c>
    </row>
    <row r="827" spans="1:7" x14ac:dyDescent="0.2">
      <c r="A827" s="18">
        <v>45006.548888888887</v>
      </c>
      <c r="B827" s="4">
        <v>7.08</v>
      </c>
      <c r="C827" s="4">
        <v>1.17</v>
      </c>
      <c r="D827" s="4">
        <f t="shared" si="37"/>
        <v>8.2835999999999999</v>
      </c>
      <c r="E827" s="4">
        <f t="shared" si="39"/>
        <v>335.42279999999994</v>
      </c>
      <c r="F827" s="4">
        <f t="shared" si="38"/>
        <v>9.6527999999999565</v>
      </c>
      <c r="G827" s="12">
        <v>2023</v>
      </c>
    </row>
    <row r="828" spans="1:7" x14ac:dyDescent="0.2">
      <c r="A828" s="18">
        <v>45006.556666666664</v>
      </c>
      <c r="B828" s="4">
        <v>7.09</v>
      </c>
      <c r="C828" s="4">
        <v>1.17</v>
      </c>
      <c r="D828" s="4">
        <f t="shared" si="37"/>
        <v>8.2952999999999992</v>
      </c>
      <c r="E828" s="4">
        <f t="shared" si="39"/>
        <v>335.43449999999996</v>
      </c>
      <c r="F828" s="4">
        <f t="shared" si="38"/>
        <v>9.6644999999999754</v>
      </c>
      <c r="G828" s="12">
        <v>2023</v>
      </c>
    </row>
    <row r="829" spans="1:7" x14ac:dyDescent="0.2">
      <c r="A829" s="18">
        <v>45006.56585648148</v>
      </c>
      <c r="B829" s="4">
        <v>7.1</v>
      </c>
      <c r="C829" s="4">
        <v>1.17</v>
      </c>
      <c r="D829" s="4">
        <f t="shared" si="37"/>
        <v>8.3069999999999986</v>
      </c>
      <c r="E829" s="4">
        <f t="shared" si="39"/>
        <v>335.44619999999998</v>
      </c>
      <c r="F829" s="4">
        <f t="shared" si="38"/>
        <v>9.6761999999999944</v>
      </c>
      <c r="G829" s="12">
        <v>2023</v>
      </c>
    </row>
    <row r="830" spans="1:7" x14ac:dyDescent="0.2">
      <c r="A830" s="18">
        <v>45006.572835648149</v>
      </c>
      <c r="B830" s="4">
        <v>7.11</v>
      </c>
      <c r="C830" s="4">
        <v>1.17</v>
      </c>
      <c r="D830" s="4">
        <f t="shared" si="37"/>
        <v>8.3186999999999998</v>
      </c>
      <c r="E830" s="4">
        <f t="shared" si="39"/>
        <v>335.45789999999994</v>
      </c>
      <c r="F830" s="4">
        <f t="shared" si="38"/>
        <v>9.6878999999999564</v>
      </c>
      <c r="G830" s="12">
        <v>2023</v>
      </c>
    </row>
    <row r="831" spans="1:7" x14ac:dyDescent="0.2">
      <c r="A831" s="18">
        <v>45006.579710648148</v>
      </c>
      <c r="B831" s="4">
        <v>7.12</v>
      </c>
      <c r="C831" s="4">
        <v>1.17</v>
      </c>
      <c r="D831" s="4">
        <f t="shared" ref="D831:D894" si="40">B831*C831</f>
        <v>8.3303999999999991</v>
      </c>
      <c r="E831" s="4">
        <f t="shared" si="39"/>
        <v>335.46959999999996</v>
      </c>
      <c r="F831" s="4">
        <f t="shared" si="38"/>
        <v>9.6995999999999754</v>
      </c>
      <c r="G831" s="12">
        <v>2023</v>
      </c>
    </row>
    <row r="832" spans="1:7" x14ac:dyDescent="0.2">
      <c r="A832" s="18">
        <v>45006.588865740741</v>
      </c>
      <c r="B832" s="4">
        <v>7.13</v>
      </c>
      <c r="C832" s="4">
        <v>1.17</v>
      </c>
      <c r="D832" s="4">
        <f t="shared" si="40"/>
        <v>8.3420999999999985</v>
      </c>
      <c r="E832" s="4">
        <f t="shared" si="39"/>
        <v>335.48129999999998</v>
      </c>
      <c r="F832" s="4">
        <f t="shared" si="38"/>
        <v>9.7112999999999943</v>
      </c>
      <c r="G832" s="12">
        <v>2023</v>
      </c>
    </row>
    <row r="833" spans="1:7" x14ac:dyDescent="0.2">
      <c r="A833" s="18">
        <v>45006.595879629633</v>
      </c>
      <c r="B833" s="4">
        <v>7.14</v>
      </c>
      <c r="C833" s="4">
        <v>1.17</v>
      </c>
      <c r="D833" s="4">
        <f t="shared" si="40"/>
        <v>8.3537999999999997</v>
      </c>
      <c r="E833" s="4">
        <f t="shared" si="39"/>
        <v>335.49299999999994</v>
      </c>
      <c r="F833" s="4">
        <f t="shared" si="38"/>
        <v>9.7229999999999563</v>
      </c>
      <c r="G833" s="12">
        <v>2023</v>
      </c>
    </row>
    <row r="834" spans="1:7" x14ac:dyDescent="0.2">
      <c r="A834" s="18">
        <v>45006.601400462961</v>
      </c>
      <c r="B834" s="4">
        <v>7.15</v>
      </c>
      <c r="C834" s="4">
        <v>1.17</v>
      </c>
      <c r="D834" s="4">
        <f t="shared" si="40"/>
        <v>8.365499999999999</v>
      </c>
      <c r="E834" s="4">
        <f t="shared" si="39"/>
        <v>335.50469999999996</v>
      </c>
      <c r="F834" s="4">
        <f t="shared" si="38"/>
        <v>9.7346999999999753</v>
      </c>
      <c r="G834" s="12">
        <v>2023</v>
      </c>
    </row>
    <row r="835" spans="1:7" x14ac:dyDescent="0.2">
      <c r="A835" s="18">
        <v>45006.607002314813</v>
      </c>
      <c r="B835" s="4">
        <v>7.16</v>
      </c>
      <c r="C835" s="4">
        <v>1.17</v>
      </c>
      <c r="D835" s="4">
        <f t="shared" si="40"/>
        <v>8.3772000000000002</v>
      </c>
      <c r="E835" s="4">
        <f t="shared" si="39"/>
        <v>335.51639999999998</v>
      </c>
      <c r="F835" s="4">
        <f t="shared" ref="F835:F898" si="41">E835-325.77</f>
        <v>9.7463999999999942</v>
      </c>
      <c r="G835" s="12">
        <v>2023</v>
      </c>
    </row>
    <row r="836" spans="1:7" x14ac:dyDescent="0.2">
      <c r="A836" s="18">
        <v>45006.613136574073</v>
      </c>
      <c r="B836" s="4">
        <v>7.17</v>
      </c>
      <c r="C836" s="4">
        <v>1.17</v>
      </c>
      <c r="D836" s="4">
        <f t="shared" si="40"/>
        <v>8.3888999999999996</v>
      </c>
      <c r="E836" s="4">
        <f t="shared" si="39"/>
        <v>335.52809999999994</v>
      </c>
      <c r="F836" s="4">
        <f t="shared" si="41"/>
        <v>9.7580999999999563</v>
      </c>
      <c r="G836" s="12">
        <v>2023</v>
      </c>
    </row>
    <row r="837" spans="1:7" x14ac:dyDescent="0.2">
      <c r="A837" s="18">
        <v>45006.619490740741</v>
      </c>
      <c r="B837" s="4">
        <v>7.18</v>
      </c>
      <c r="C837" s="4">
        <v>1.17</v>
      </c>
      <c r="D837" s="4">
        <f t="shared" si="40"/>
        <v>8.400599999999999</v>
      </c>
      <c r="E837" s="4">
        <f t="shared" si="39"/>
        <v>335.53979999999996</v>
      </c>
      <c r="F837" s="4">
        <f t="shared" si="41"/>
        <v>9.7697999999999752</v>
      </c>
      <c r="G837" s="12">
        <v>2023</v>
      </c>
    </row>
    <row r="838" spans="1:7" x14ac:dyDescent="0.2">
      <c r="A838" s="18">
        <v>45006.625578703701</v>
      </c>
      <c r="B838" s="4">
        <v>7.19</v>
      </c>
      <c r="C838" s="4">
        <v>1.17</v>
      </c>
      <c r="D838" s="4">
        <f t="shared" si="40"/>
        <v>8.4123000000000001</v>
      </c>
      <c r="E838" s="4">
        <f t="shared" si="39"/>
        <v>335.55149999999998</v>
      </c>
      <c r="F838" s="4">
        <f t="shared" si="41"/>
        <v>9.7814999999999941</v>
      </c>
      <c r="G838" s="12">
        <v>2023</v>
      </c>
    </row>
    <row r="839" spans="1:7" x14ac:dyDescent="0.2">
      <c r="A839" s="18">
        <v>45006.631180555552</v>
      </c>
      <c r="B839" s="4">
        <v>7.2</v>
      </c>
      <c r="C839" s="4">
        <v>1.17</v>
      </c>
      <c r="D839" s="4">
        <f t="shared" si="40"/>
        <v>8.4239999999999995</v>
      </c>
      <c r="E839" s="4">
        <f t="shared" si="39"/>
        <v>335.56319999999994</v>
      </c>
      <c r="F839" s="4">
        <f t="shared" si="41"/>
        <v>9.7931999999999562</v>
      </c>
      <c r="G839" s="12">
        <v>2023</v>
      </c>
    </row>
    <row r="840" spans="1:7" x14ac:dyDescent="0.2">
      <c r="A840" s="18">
        <v>45006.63621527778</v>
      </c>
      <c r="B840" s="4">
        <v>7.21</v>
      </c>
      <c r="C840" s="4">
        <v>1.17</v>
      </c>
      <c r="D840" s="4">
        <f t="shared" si="40"/>
        <v>8.4356999999999989</v>
      </c>
      <c r="E840" s="4">
        <f t="shared" si="39"/>
        <v>335.57489999999996</v>
      </c>
      <c r="F840" s="4">
        <f t="shared" si="41"/>
        <v>9.8048999999999751</v>
      </c>
      <c r="G840" s="12">
        <v>2023</v>
      </c>
    </row>
    <row r="841" spans="1:7" x14ac:dyDescent="0.2">
      <c r="A841" s="18">
        <v>45006.641099537039</v>
      </c>
      <c r="B841" s="4">
        <v>7.22</v>
      </c>
      <c r="C841" s="4">
        <v>1.17</v>
      </c>
      <c r="D841" s="4">
        <f t="shared" si="40"/>
        <v>8.4474</v>
      </c>
      <c r="E841" s="4">
        <f t="shared" si="39"/>
        <v>335.58659999999998</v>
      </c>
      <c r="F841" s="4">
        <f t="shared" si="41"/>
        <v>9.816599999999994</v>
      </c>
      <c r="G841" s="12">
        <v>2023</v>
      </c>
    </row>
    <row r="842" spans="1:7" x14ac:dyDescent="0.2">
      <c r="A842" s="18">
        <v>45006.64565972222</v>
      </c>
      <c r="B842" s="4">
        <v>7.23</v>
      </c>
      <c r="C842" s="4">
        <v>1.17</v>
      </c>
      <c r="D842" s="4">
        <f t="shared" si="40"/>
        <v>8.4590999999999994</v>
      </c>
      <c r="E842" s="4">
        <f t="shared" si="39"/>
        <v>335.59829999999994</v>
      </c>
      <c r="F842" s="4">
        <f t="shared" si="41"/>
        <v>9.8282999999999561</v>
      </c>
      <c r="G842" s="12">
        <v>2023</v>
      </c>
    </row>
    <row r="843" spans="1:7" x14ac:dyDescent="0.2">
      <c r="A843" s="18">
        <v>45006.650092592594</v>
      </c>
      <c r="B843" s="4">
        <v>7.24</v>
      </c>
      <c r="C843" s="4">
        <v>1.17</v>
      </c>
      <c r="D843" s="4">
        <f t="shared" si="40"/>
        <v>8.4708000000000006</v>
      </c>
      <c r="E843" s="4">
        <f t="shared" si="39"/>
        <v>335.60999999999996</v>
      </c>
      <c r="F843" s="4">
        <f t="shared" si="41"/>
        <v>9.839999999999975</v>
      </c>
      <c r="G843" s="12">
        <v>2023</v>
      </c>
    </row>
    <row r="844" spans="1:7" x14ac:dyDescent="0.2">
      <c r="A844" s="18">
        <v>45006.654675925929</v>
      </c>
      <c r="B844" s="4">
        <v>7.25</v>
      </c>
      <c r="C844" s="4">
        <v>1.17</v>
      </c>
      <c r="D844" s="4">
        <f t="shared" si="40"/>
        <v>8.4824999999999999</v>
      </c>
      <c r="E844" s="4">
        <f t="shared" si="39"/>
        <v>335.62169999999998</v>
      </c>
      <c r="F844" s="4">
        <f t="shared" si="41"/>
        <v>9.8516999999999939</v>
      </c>
      <c r="G844" s="12">
        <v>2023</v>
      </c>
    </row>
    <row r="845" spans="1:7" x14ac:dyDescent="0.2">
      <c r="A845" s="18">
        <v>45006.659710648149</v>
      </c>
      <c r="B845" s="4">
        <v>7.26</v>
      </c>
      <c r="C845" s="4">
        <v>1.17</v>
      </c>
      <c r="D845" s="4">
        <f t="shared" si="40"/>
        <v>8.4941999999999993</v>
      </c>
      <c r="E845" s="4">
        <f t="shared" si="39"/>
        <v>335.63339999999994</v>
      </c>
      <c r="F845" s="4">
        <f t="shared" si="41"/>
        <v>9.863399999999956</v>
      </c>
      <c r="G845" s="12">
        <v>2023</v>
      </c>
    </row>
    <row r="846" spans="1:7" x14ac:dyDescent="0.2">
      <c r="A846" s="18">
        <v>45006.664988425924</v>
      </c>
      <c r="B846" s="4">
        <v>7.27</v>
      </c>
      <c r="C846" s="4">
        <v>1.17</v>
      </c>
      <c r="D846" s="4">
        <f t="shared" si="40"/>
        <v>8.5058999999999987</v>
      </c>
      <c r="E846" s="4">
        <f t="shared" si="39"/>
        <v>335.64509999999996</v>
      </c>
      <c r="F846" s="4">
        <f t="shared" si="41"/>
        <v>9.8750999999999749</v>
      </c>
      <c r="G846" s="12">
        <v>2023</v>
      </c>
    </row>
    <row r="847" spans="1:7" x14ac:dyDescent="0.2">
      <c r="A847" s="18">
        <v>45006.670787037037</v>
      </c>
      <c r="B847" s="4">
        <v>7.28</v>
      </c>
      <c r="C847" s="4">
        <v>1.17</v>
      </c>
      <c r="D847" s="4">
        <f t="shared" si="40"/>
        <v>8.5175999999999998</v>
      </c>
      <c r="E847" s="4">
        <f t="shared" si="39"/>
        <v>335.65679999999998</v>
      </c>
      <c r="F847" s="4">
        <f t="shared" si="41"/>
        <v>9.8867999999999938</v>
      </c>
      <c r="G847" s="12">
        <v>2023</v>
      </c>
    </row>
    <row r="848" spans="1:7" x14ac:dyDescent="0.2">
      <c r="A848" s="18">
        <v>45006.676527777781</v>
      </c>
      <c r="B848" s="4">
        <v>7.29</v>
      </c>
      <c r="C848" s="4">
        <v>1.17</v>
      </c>
      <c r="D848" s="4">
        <f t="shared" si="40"/>
        <v>8.5292999999999992</v>
      </c>
      <c r="E848" s="4">
        <f t="shared" si="39"/>
        <v>335.66849999999994</v>
      </c>
      <c r="F848" s="4">
        <f t="shared" si="41"/>
        <v>9.8984999999999559</v>
      </c>
      <c r="G848" s="12">
        <v>2023</v>
      </c>
    </row>
    <row r="849" spans="1:7" x14ac:dyDescent="0.2">
      <c r="A849" s="18">
        <v>45006.682476851849</v>
      </c>
      <c r="B849" s="4">
        <v>7.3</v>
      </c>
      <c r="C849" s="4">
        <v>1.17</v>
      </c>
      <c r="D849" s="4">
        <f t="shared" si="40"/>
        <v>8.5409999999999986</v>
      </c>
      <c r="E849" s="4">
        <f t="shared" si="39"/>
        <v>335.68019999999996</v>
      </c>
      <c r="F849" s="4">
        <f t="shared" si="41"/>
        <v>9.9101999999999748</v>
      </c>
      <c r="G849" s="12">
        <v>2023</v>
      </c>
    </row>
    <row r="850" spans="1:7" x14ac:dyDescent="0.2">
      <c r="A850" s="18">
        <v>45006.689201388886</v>
      </c>
      <c r="B850" s="4">
        <v>7.31</v>
      </c>
      <c r="C850" s="4">
        <v>1.17</v>
      </c>
      <c r="D850" s="4">
        <f t="shared" si="40"/>
        <v>8.5526999999999997</v>
      </c>
      <c r="E850" s="4">
        <f t="shared" si="39"/>
        <v>335.69189999999998</v>
      </c>
      <c r="F850" s="4">
        <f t="shared" si="41"/>
        <v>9.9218999999999937</v>
      </c>
      <c r="G850" s="12">
        <v>2023</v>
      </c>
    </row>
    <row r="851" spans="1:7" x14ac:dyDescent="0.2">
      <c r="A851" s="18">
        <v>45006.696030092593</v>
      </c>
      <c r="B851" s="4">
        <v>7.32</v>
      </c>
      <c r="C851" s="4">
        <v>1.17</v>
      </c>
      <c r="D851" s="4">
        <f t="shared" si="40"/>
        <v>8.5643999999999991</v>
      </c>
      <c r="E851" s="4">
        <f t="shared" si="39"/>
        <v>335.70359999999994</v>
      </c>
      <c r="F851" s="4">
        <f t="shared" si="41"/>
        <v>9.9335999999999558</v>
      </c>
      <c r="G851" s="12">
        <v>2023</v>
      </c>
    </row>
    <row r="852" spans="1:7" x14ac:dyDescent="0.2">
      <c r="A852" s="18">
        <v>45006.703449074077</v>
      </c>
      <c r="B852" s="4">
        <v>7.33</v>
      </c>
      <c r="C852" s="4">
        <v>1.17</v>
      </c>
      <c r="D852" s="4">
        <f t="shared" si="40"/>
        <v>8.5761000000000003</v>
      </c>
      <c r="E852" s="4">
        <f t="shared" si="39"/>
        <v>335.71529999999996</v>
      </c>
      <c r="F852" s="4">
        <f t="shared" si="41"/>
        <v>9.9452999999999747</v>
      </c>
      <c r="G852" s="12">
        <v>2023</v>
      </c>
    </row>
    <row r="853" spans="1:7" x14ac:dyDescent="0.2">
      <c r="A853" s="18">
        <v>45006.710648148146</v>
      </c>
      <c r="B853" s="4">
        <v>7.34</v>
      </c>
      <c r="C853" s="4">
        <v>1.17</v>
      </c>
      <c r="D853" s="4">
        <f t="shared" si="40"/>
        <v>8.5877999999999997</v>
      </c>
      <c r="E853" s="4">
        <f t="shared" si="39"/>
        <v>335.72699999999998</v>
      </c>
      <c r="F853" s="4">
        <f t="shared" si="41"/>
        <v>9.9569999999999936</v>
      </c>
      <c r="G853" s="12">
        <v>2023</v>
      </c>
    </row>
    <row r="854" spans="1:7" x14ac:dyDescent="0.2">
      <c r="A854" s="18">
        <v>45006.719548611109</v>
      </c>
      <c r="B854" s="4">
        <v>7.35</v>
      </c>
      <c r="C854" s="4">
        <v>1.17</v>
      </c>
      <c r="D854" s="4">
        <f t="shared" si="40"/>
        <v>8.599499999999999</v>
      </c>
      <c r="E854" s="4">
        <f t="shared" si="39"/>
        <v>335.73869999999994</v>
      </c>
      <c r="F854" s="4">
        <f t="shared" si="41"/>
        <v>9.9686999999999557</v>
      </c>
      <c r="G854" s="12">
        <v>2023</v>
      </c>
    </row>
    <row r="855" spans="1:7" x14ac:dyDescent="0.2">
      <c r="A855" s="18">
        <v>45006.728634259256</v>
      </c>
      <c r="B855" s="4">
        <v>7.36</v>
      </c>
      <c r="C855" s="4">
        <v>1.17</v>
      </c>
      <c r="D855" s="4">
        <f t="shared" si="40"/>
        <v>8.6112000000000002</v>
      </c>
      <c r="E855" s="4">
        <f t="shared" si="39"/>
        <v>335.75039999999996</v>
      </c>
      <c r="F855" s="4">
        <f t="shared" si="41"/>
        <v>9.9803999999999746</v>
      </c>
      <c r="G855" s="12">
        <v>2023</v>
      </c>
    </row>
    <row r="856" spans="1:7" x14ac:dyDescent="0.2">
      <c r="A856" s="18">
        <v>45006.738946759258</v>
      </c>
      <c r="B856" s="4">
        <v>7.37</v>
      </c>
      <c r="C856" s="4">
        <v>1.17</v>
      </c>
      <c r="D856" s="4">
        <f t="shared" si="40"/>
        <v>8.6228999999999996</v>
      </c>
      <c r="E856" s="4">
        <f t="shared" si="39"/>
        <v>335.76209999999998</v>
      </c>
      <c r="F856" s="4">
        <f t="shared" si="41"/>
        <v>9.9920999999999935</v>
      </c>
      <c r="G856" s="12">
        <v>2023</v>
      </c>
    </row>
    <row r="857" spans="1:7" x14ac:dyDescent="0.2">
      <c r="A857" s="18">
        <v>45006.836770833332</v>
      </c>
      <c r="B857" s="4">
        <v>7.38</v>
      </c>
      <c r="C857" s="4">
        <v>1.17</v>
      </c>
      <c r="D857" s="4">
        <f t="shared" si="40"/>
        <v>8.6345999999999989</v>
      </c>
      <c r="E857" s="4">
        <f t="shared" si="39"/>
        <v>335.77379999999994</v>
      </c>
      <c r="F857" s="4">
        <f t="shared" si="41"/>
        <v>10.003799999999956</v>
      </c>
      <c r="G857" s="12">
        <v>2023</v>
      </c>
    </row>
    <row r="858" spans="1:7" x14ac:dyDescent="0.2">
      <c r="A858" s="18">
        <v>45006.86215277778</v>
      </c>
      <c r="B858" s="4">
        <v>7.39</v>
      </c>
      <c r="C858" s="4">
        <v>1.17</v>
      </c>
      <c r="D858" s="4">
        <f t="shared" si="40"/>
        <v>8.6462999999999983</v>
      </c>
      <c r="E858" s="4">
        <f t="shared" si="39"/>
        <v>335.78549999999996</v>
      </c>
      <c r="F858" s="4">
        <f t="shared" si="41"/>
        <v>10.015499999999975</v>
      </c>
      <c r="G858" s="12">
        <v>2023</v>
      </c>
    </row>
    <row r="859" spans="1:7" x14ac:dyDescent="0.2">
      <c r="A859" s="18">
        <v>45006.871782407405</v>
      </c>
      <c r="B859" s="4">
        <v>7.4</v>
      </c>
      <c r="C859" s="4">
        <v>1.17</v>
      </c>
      <c r="D859" s="4">
        <f t="shared" si="40"/>
        <v>8.6579999999999995</v>
      </c>
      <c r="E859" s="4">
        <f t="shared" si="39"/>
        <v>335.79719999999998</v>
      </c>
      <c r="F859" s="4">
        <f t="shared" si="41"/>
        <v>10.027199999999993</v>
      </c>
      <c r="G859" s="12">
        <v>2023</v>
      </c>
    </row>
    <row r="860" spans="1:7" x14ac:dyDescent="0.2">
      <c r="A860" s="18">
        <v>45006.878449074073</v>
      </c>
      <c r="B860" s="4">
        <v>7.41</v>
      </c>
      <c r="C860" s="4">
        <v>1.17</v>
      </c>
      <c r="D860" s="4">
        <f t="shared" si="40"/>
        <v>8.6696999999999989</v>
      </c>
      <c r="E860" s="4">
        <f t="shared" si="39"/>
        <v>335.80889999999994</v>
      </c>
      <c r="F860" s="4">
        <f t="shared" si="41"/>
        <v>10.038899999999956</v>
      </c>
      <c r="G860" s="12">
        <v>2023</v>
      </c>
    </row>
    <row r="861" spans="1:7" x14ac:dyDescent="0.2">
      <c r="A861" s="18">
        <v>45006.885821759257</v>
      </c>
      <c r="B861" s="4">
        <v>7.42</v>
      </c>
      <c r="C861" s="4">
        <v>1.17</v>
      </c>
      <c r="D861" s="4">
        <f t="shared" si="40"/>
        <v>8.6814</v>
      </c>
      <c r="E861" s="4">
        <f t="shared" si="39"/>
        <v>335.82059999999996</v>
      </c>
      <c r="F861" s="4">
        <f t="shared" si="41"/>
        <v>10.050599999999974</v>
      </c>
      <c r="G861" s="12">
        <v>2023</v>
      </c>
    </row>
    <row r="862" spans="1:7" x14ac:dyDescent="0.2">
      <c r="A862" s="18">
        <v>45006.892812500002</v>
      </c>
      <c r="B862" s="4">
        <v>7.43</v>
      </c>
      <c r="C862" s="4">
        <v>1.17</v>
      </c>
      <c r="D862" s="4">
        <f t="shared" si="40"/>
        <v>8.6930999999999994</v>
      </c>
      <c r="E862" s="4">
        <f t="shared" si="39"/>
        <v>335.83229999999998</v>
      </c>
      <c r="F862" s="4">
        <f t="shared" si="41"/>
        <v>10.062299999999993</v>
      </c>
      <c r="G862" s="12">
        <v>2023</v>
      </c>
    </row>
    <row r="863" spans="1:7" x14ac:dyDescent="0.2">
      <c r="A863" s="18">
        <v>45006.900173611109</v>
      </c>
      <c r="B863" s="4">
        <v>7.44</v>
      </c>
      <c r="C863" s="4">
        <v>1.17</v>
      </c>
      <c r="D863" s="4">
        <f t="shared" si="40"/>
        <v>8.7048000000000005</v>
      </c>
      <c r="E863" s="4">
        <f t="shared" si="39"/>
        <v>335.84399999999994</v>
      </c>
      <c r="F863" s="4">
        <f t="shared" si="41"/>
        <v>10.073999999999955</v>
      </c>
      <c r="G863" s="12">
        <v>2023</v>
      </c>
    </row>
    <row r="864" spans="1:7" x14ac:dyDescent="0.2">
      <c r="A864" s="18">
        <v>45006.907847222225</v>
      </c>
      <c r="B864" s="4">
        <v>7.45</v>
      </c>
      <c r="C864" s="4">
        <v>1.17</v>
      </c>
      <c r="D864" s="4">
        <f t="shared" si="40"/>
        <v>8.7164999999999999</v>
      </c>
      <c r="E864" s="4">
        <f t="shared" si="39"/>
        <v>335.85569999999996</v>
      </c>
      <c r="F864" s="4">
        <f t="shared" si="41"/>
        <v>10.085699999999974</v>
      </c>
      <c r="G864" s="12">
        <v>2023</v>
      </c>
    </row>
    <row r="865" spans="1:7" x14ac:dyDescent="0.2">
      <c r="A865" s="18">
        <v>45006.91300925926</v>
      </c>
      <c r="B865" s="4">
        <v>7.46</v>
      </c>
      <c r="C865" s="4">
        <v>1.17</v>
      </c>
      <c r="D865" s="4">
        <f t="shared" si="40"/>
        <v>8.7281999999999993</v>
      </c>
      <c r="E865" s="4">
        <f t="shared" si="39"/>
        <v>335.86739999999998</v>
      </c>
      <c r="F865" s="4">
        <f t="shared" si="41"/>
        <v>10.097399999999993</v>
      </c>
      <c r="G865" s="12">
        <v>2023</v>
      </c>
    </row>
    <row r="866" spans="1:7" x14ac:dyDescent="0.2">
      <c r="A866" s="18">
        <v>45006.917233796295</v>
      </c>
      <c r="B866" s="4">
        <v>7.47</v>
      </c>
      <c r="C866" s="4">
        <v>1.17</v>
      </c>
      <c r="D866" s="4">
        <f t="shared" si="40"/>
        <v>8.7398999999999987</v>
      </c>
      <c r="E866" s="4">
        <f t="shared" si="39"/>
        <v>335.87909999999994</v>
      </c>
      <c r="F866" s="4">
        <f t="shared" si="41"/>
        <v>10.109099999999955</v>
      </c>
      <c r="G866" s="12">
        <v>2023</v>
      </c>
    </row>
    <row r="867" spans="1:7" x14ac:dyDescent="0.2">
      <c r="A867" s="18">
        <v>45006.923634259256</v>
      </c>
      <c r="B867" s="4">
        <v>7.48</v>
      </c>
      <c r="C867" s="4">
        <v>1.17</v>
      </c>
      <c r="D867" s="4">
        <f t="shared" si="40"/>
        <v>8.7515999999999998</v>
      </c>
      <c r="E867" s="4">
        <f t="shared" si="39"/>
        <v>335.89079999999996</v>
      </c>
      <c r="F867" s="4">
        <f t="shared" si="41"/>
        <v>10.120799999999974</v>
      </c>
      <c r="G867" s="12">
        <v>2023</v>
      </c>
    </row>
    <row r="868" spans="1:7" x14ac:dyDescent="0.2">
      <c r="A868" s="18">
        <v>45006.930254629631</v>
      </c>
      <c r="B868" s="4">
        <v>7.49</v>
      </c>
      <c r="C868" s="4">
        <v>1.17</v>
      </c>
      <c r="D868" s="4">
        <f t="shared" si="40"/>
        <v>8.7632999999999992</v>
      </c>
      <c r="E868" s="4">
        <f t="shared" si="39"/>
        <v>335.90249999999997</v>
      </c>
      <c r="F868" s="4">
        <f t="shared" si="41"/>
        <v>10.132499999999993</v>
      </c>
      <c r="G868" s="12">
        <v>2023</v>
      </c>
    </row>
    <row r="869" spans="1:7" x14ac:dyDescent="0.2">
      <c r="A869" s="18">
        <v>45006.93540509259</v>
      </c>
      <c r="B869" s="4">
        <v>7.5</v>
      </c>
      <c r="C869" s="4">
        <v>1.17</v>
      </c>
      <c r="D869" s="4">
        <f t="shared" si="40"/>
        <v>8.7749999999999986</v>
      </c>
      <c r="E869" s="4">
        <f t="shared" si="39"/>
        <v>335.91419999999994</v>
      </c>
      <c r="F869" s="4">
        <f t="shared" si="41"/>
        <v>10.144199999999955</v>
      </c>
      <c r="G869" s="12">
        <v>2023</v>
      </c>
    </row>
    <row r="870" spans="1:7" x14ac:dyDescent="0.2">
      <c r="A870" s="18">
        <v>45006.93891203704</v>
      </c>
      <c r="B870" s="4">
        <v>7.51</v>
      </c>
      <c r="C870" s="4">
        <v>1.17</v>
      </c>
      <c r="D870" s="4">
        <f t="shared" si="40"/>
        <v>8.7866999999999997</v>
      </c>
      <c r="E870" s="4">
        <f t="shared" si="39"/>
        <v>335.92589999999996</v>
      </c>
      <c r="F870" s="4">
        <f t="shared" si="41"/>
        <v>10.155899999999974</v>
      </c>
      <c r="G870" s="12">
        <v>2023</v>
      </c>
    </row>
    <row r="871" spans="1:7" x14ac:dyDescent="0.2">
      <c r="A871" s="18">
        <v>45006.943287037036</v>
      </c>
      <c r="B871" s="4">
        <v>7.52</v>
      </c>
      <c r="C871" s="4">
        <v>1.17</v>
      </c>
      <c r="D871" s="4">
        <f t="shared" si="40"/>
        <v>8.7983999999999991</v>
      </c>
      <c r="E871" s="4">
        <f t="shared" si="39"/>
        <v>335.93759999999997</v>
      </c>
      <c r="F871" s="4">
        <f t="shared" si="41"/>
        <v>10.167599999999993</v>
      </c>
      <c r="G871" s="12">
        <v>2023</v>
      </c>
    </row>
    <row r="872" spans="1:7" x14ac:dyDescent="0.2">
      <c r="A872" s="18">
        <v>45006.946435185186</v>
      </c>
      <c r="B872" s="4">
        <v>7.53</v>
      </c>
      <c r="C872" s="4">
        <v>1.17</v>
      </c>
      <c r="D872" s="4">
        <f t="shared" si="40"/>
        <v>8.8101000000000003</v>
      </c>
      <c r="E872" s="4">
        <f t="shared" si="39"/>
        <v>335.94929999999994</v>
      </c>
      <c r="F872" s="4">
        <f t="shared" si="41"/>
        <v>10.179299999999955</v>
      </c>
      <c r="G872" s="12">
        <v>2023</v>
      </c>
    </row>
    <row r="873" spans="1:7" x14ac:dyDescent="0.2">
      <c r="A873" s="18">
        <v>45006.951898148145</v>
      </c>
      <c r="B873" s="4">
        <v>7.54</v>
      </c>
      <c r="C873" s="4">
        <v>1.17</v>
      </c>
      <c r="D873" s="4">
        <f t="shared" si="40"/>
        <v>8.8217999999999996</v>
      </c>
      <c r="E873" s="4">
        <f t="shared" si="39"/>
        <v>335.96099999999996</v>
      </c>
      <c r="F873" s="4">
        <f t="shared" si="41"/>
        <v>10.190999999999974</v>
      </c>
      <c r="G873" s="12">
        <v>2023</v>
      </c>
    </row>
    <row r="874" spans="1:7" x14ac:dyDescent="0.2">
      <c r="A874" s="18">
        <v>45006.959456018521</v>
      </c>
      <c r="B874" s="4">
        <v>7.55</v>
      </c>
      <c r="C874" s="4">
        <v>1.17</v>
      </c>
      <c r="D874" s="4">
        <f t="shared" si="40"/>
        <v>8.833499999999999</v>
      </c>
      <c r="E874" s="4">
        <f t="shared" si="39"/>
        <v>335.97269999999997</v>
      </c>
      <c r="F874" s="4">
        <f t="shared" si="41"/>
        <v>10.202699999999993</v>
      </c>
      <c r="G874" s="12">
        <v>2023</v>
      </c>
    </row>
    <row r="875" spans="1:7" x14ac:dyDescent="0.2">
      <c r="A875" s="18">
        <v>45006.975057870368</v>
      </c>
      <c r="B875" s="4">
        <v>7.56</v>
      </c>
      <c r="C875" s="4">
        <v>1.17</v>
      </c>
      <c r="D875" s="4">
        <f t="shared" si="40"/>
        <v>8.8451999999999984</v>
      </c>
      <c r="E875" s="4">
        <f t="shared" si="39"/>
        <v>335.98439999999994</v>
      </c>
      <c r="F875" s="4">
        <f t="shared" si="41"/>
        <v>10.214399999999955</v>
      </c>
      <c r="G875" s="12">
        <v>2023</v>
      </c>
    </row>
    <row r="876" spans="1:7" x14ac:dyDescent="0.2">
      <c r="A876" s="18">
        <v>45006.982847222222</v>
      </c>
      <c r="B876" s="4">
        <v>7.57</v>
      </c>
      <c r="C876" s="4">
        <v>1.17</v>
      </c>
      <c r="D876" s="4">
        <f t="shared" si="40"/>
        <v>8.8568999999999996</v>
      </c>
      <c r="E876" s="4">
        <f t="shared" si="39"/>
        <v>335.99609999999996</v>
      </c>
      <c r="F876" s="4">
        <f t="shared" si="41"/>
        <v>10.226099999999974</v>
      </c>
      <c r="G876" s="12">
        <v>2023</v>
      </c>
    </row>
    <row r="877" spans="1:7" x14ac:dyDescent="0.2">
      <c r="A877" s="18">
        <v>45006.993009259262</v>
      </c>
      <c r="B877" s="4">
        <v>7.58</v>
      </c>
      <c r="C877" s="4">
        <v>1.17</v>
      </c>
      <c r="D877" s="4">
        <f t="shared" si="40"/>
        <v>8.8685999999999989</v>
      </c>
      <c r="E877" s="4">
        <f t="shared" si="39"/>
        <v>336.00779999999997</v>
      </c>
      <c r="F877" s="4">
        <f t="shared" si="41"/>
        <v>10.237799999999993</v>
      </c>
      <c r="G877" s="12">
        <v>2023</v>
      </c>
    </row>
    <row r="878" spans="1:7" x14ac:dyDescent="0.2">
      <c r="A878" s="18">
        <v>45007.00408564815</v>
      </c>
      <c r="B878" s="4">
        <v>7.59</v>
      </c>
      <c r="C878" s="4">
        <v>1.17</v>
      </c>
      <c r="D878" s="4">
        <f t="shared" si="40"/>
        <v>8.8803000000000001</v>
      </c>
      <c r="E878" s="4">
        <f t="shared" si="39"/>
        <v>336.01949999999994</v>
      </c>
      <c r="F878" s="4">
        <f t="shared" si="41"/>
        <v>10.249499999999955</v>
      </c>
      <c r="G878" s="12">
        <v>2023</v>
      </c>
    </row>
    <row r="879" spans="1:7" x14ac:dyDescent="0.2">
      <c r="A879" s="18">
        <v>45007.011238425926</v>
      </c>
      <c r="B879" s="4">
        <v>7.6</v>
      </c>
      <c r="C879" s="4">
        <v>1.17</v>
      </c>
      <c r="D879" s="4">
        <f t="shared" si="40"/>
        <v>8.8919999999999995</v>
      </c>
      <c r="E879" s="4">
        <f t="shared" si="39"/>
        <v>336.03119999999996</v>
      </c>
      <c r="F879" s="4">
        <f t="shared" si="41"/>
        <v>10.261199999999974</v>
      </c>
      <c r="G879" s="12">
        <v>2023</v>
      </c>
    </row>
    <row r="880" spans="1:7" x14ac:dyDescent="0.2">
      <c r="A880" s="18">
        <v>45007.018148148149</v>
      </c>
      <c r="B880" s="4">
        <v>7.61</v>
      </c>
      <c r="C880" s="4">
        <v>1.17</v>
      </c>
      <c r="D880" s="4">
        <f t="shared" si="40"/>
        <v>8.9037000000000006</v>
      </c>
      <c r="E880" s="4">
        <f t="shared" si="39"/>
        <v>336.04289999999997</v>
      </c>
      <c r="F880" s="4">
        <f t="shared" si="41"/>
        <v>10.272899999999993</v>
      </c>
      <c r="G880" s="12">
        <v>2023</v>
      </c>
    </row>
    <row r="881" spans="1:7" x14ac:dyDescent="0.2">
      <c r="A881" s="18">
        <v>45007.023368055554</v>
      </c>
      <c r="B881" s="4">
        <v>7.62</v>
      </c>
      <c r="C881" s="4">
        <v>1.17</v>
      </c>
      <c r="D881" s="4">
        <f t="shared" si="40"/>
        <v>8.9154</v>
      </c>
      <c r="E881" s="4">
        <f t="shared" si="39"/>
        <v>336.05459999999994</v>
      </c>
      <c r="F881" s="4">
        <f t="shared" si="41"/>
        <v>10.284599999999955</v>
      </c>
      <c r="G881" s="12">
        <v>2023</v>
      </c>
    </row>
    <row r="882" spans="1:7" x14ac:dyDescent="0.2">
      <c r="A882" s="18">
        <v>45007.029502314814</v>
      </c>
      <c r="B882" s="4">
        <v>7.63</v>
      </c>
      <c r="C882" s="4">
        <v>1.17</v>
      </c>
      <c r="D882" s="4">
        <f t="shared" si="40"/>
        <v>8.9270999999999994</v>
      </c>
      <c r="E882" s="4">
        <f t="shared" si="39"/>
        <v>336.06629999999996</v>
      </c>
      <c r="F882" s="4">
        <f t="shared" si="41"/>
        <v>10.296299999999974</v>
      </c>
      <c r="G882" s="12">
        <v>2023</v>
      </c>
    </row>
    <row r="883" spans="1:7" x14ac:dyDescent="0.2">
      <c r="A883" s="18">
        <v>45007.053888888891</v>
      </c>
      <c r="B883" s="4">
        <v>7.64</v>
      </c>
      <c r="C883" s="4">
        <v>1.17</v>
      </c>
      <c r="D883" s="4">
        <f t="shared" si="40"/>
        <v>8.9387999999999987</v>
      </c>
      <c r="E883" s="4">
        <f t="shared" si="39"/>
        <v>336.07799999999997</v>
      </c>
      <c r="F883" s="4">
        <f t="shared" si="41"/>
        <v>10.307999999999993</v>
      </c>
      <c r="G883" s="12">
        <v>2023</v>
      </c>
    </row>
    <row r="884" spans="1:7" x14ac:dyDescent="0.2">
      <c r="A884" s="18">
        <v>45007.071770833332</v>
      </c>
      <c r="B884" s="4">
        <v>7.65</v>
      </c>
      <c r="C884" s="4">
        <v>1.17</v>
      </c>
      <c r="D884" s="4">
        <f t="shared" si="40"/>
        <v>8.9504999999999999</v>
      </c>
      <c r="E884" s="4">
        <f t="shared" si="39"/>
        <v>336.08969999999994</v>
      </c>
      <c r="F884" s="4">
        <f t="shared" si="41"/>
        <v>10.319699999999955</v>
      </c>
      <c r="G884" s="12">
        <v>2023</v>
      </c>
    </row>
    <row r="885" spans="1:7" x14ac:dyDescent="0.2">
      <c r="A885" s="18">
        <v>45007.087719907409</v>
      </c>
      <c r="B885" s="4">
        <v>7.66</v>
      </c>
      <c r="C885" s="4">
        <v>1.17</v>
      </c>
      <c r="D885" s="4">
        <f t="shared" si="40"/>
        <v>8.9621999999999993</v>
      </c>
      <c r="E885" s="4">
        <f t="shared" si="39"/>
        <v>336.10139999999996</v>
      </c>
      <c r="F885" s="4">
        <f t="shared" si="41"/>
        <v>10.331399999999974</v>
      </c>
      <c r="G885" s="12">
        <v>2023</v>
      </c>
    </row>
    <row r="886" spans="1:7" x14ac:dyDescent="0.2">
      <c r="A886" s="18">
        <v>45007.101770833331</v>
      </c>
      <c r="B886" s="4">
        <v>7.67</v>
      </c>
      <c r="C886" s="4">
        <v>1.17</v>
      </c>
      <c r="D886" s="4">
        <f t="shared" si="40"/>
        <v>8.9738999999999987</v>
      </c>
      <c r="E886" s="4">
        <f t="shared" si="39"/>
        <v>336.11309999999997</v>
      </c>
      <c r="F886" s="4">
        <f t="shared" si="41"/>
        <v>10.343099999999993</v>
      </c>
      <c r="G886" s="12">
        <v>2023</v>
      </c>
    </row>
    <row r="887" spans="1:7" x14ac:dyDescent="0.2">
      <c r="A887" s="18">
        <v>45007.113553240742</v>
      </c>
      <c r="B887" s="4">
        <v>7.68</v>
      </c>
      <c r="C887" s="4">
        <v>1.17</v>
      </c>
      <c r="D887" s="4">
        <f t="shared" si="40"/>
        <v>8.9855999999999998</v>
      </c>
      <c r="E887" s="4">
        <f t="shared" si="39"/>
        <v>336.12479999999994</v>
      </c>
      <c r="F887" s="4">
        <f t="shared" si="41"/>
        <v>10.354799999999955</v>
      </c>
      <c r="G887" s="12">
        <v>2023</v>
      </c>
    </row>
    <row r="888" spans="1:7" x14ac:dyDescent="0.2">
      <c r="A888" s="18">
        <v>45007.118668981479</v>
      </c>
      <c r="B888" s="4">
        <v>7.69</v>
      </c>
      <c r="C888" s="4">
        <v>1.17</v>
      </c>
      <c r="D888" s="4">
        <f t="shared" si="40"/>
        <v>8.9972999999999992</v>
      </c>
      <c r="E888" s="4">
        <f t="shared" ref="E888:E951" si="42">D888+$E$118</f>
        <v>336.13649999999996</v>
      </c>
      <c r="F888" s="4">
        <f t="shared" si="41"/>
        <v>10.366499999999974</v>
      </c>
      <c r="G888" s="12">
        <v>2023</v>
      </c>
    </row>
    <row r="889" spans="1:7" x14ac:dyDescent="0.2">
      <c r="A889" s="18">
        <v>45007.125868055555</v>
      </c>
      <c r="B889" s="4">
        <v>7.7</v>
      </c>
      <c r="C889" s="4">
        <v>1.17</v>
      </c>
      <c r="D889" s="4">
        <f t="shared" si="40"/>
        <v>9.0090000000000003</v>
      </c>
      <c r="E889" s="4">
        <f t="shared" si="42"/>
        <v>336.14819999999997</v>
      </c>
      <c r="F889" s="4">
        <f t="shared" si="41"/>
        <v>10.378199999999993</v>
      </c>
      <c r="G889" s="12">
        <v>2023</v>
      </c>
    </row>
    <row r="890" spans="1:7" x14ac:dyDescent="0.2">
      <c r="A890" s="18">
        <v>45007.13653935185</v>
      </c>
      <c r="B890" s="4">
        <v>7.71</v>
      </c>
      <c r="C890" s="4">
        <v>1.17</v>
      </c>
      <c r="D890" s="4">
        <f t="shared" si="40"/>
        <v>9.0206999999999997</v>
      </c>
      <c r="E890" s="4">
        <f t="shared" si="42"/>
        <v>336.15989999999994</v>
      </c>
      <c r="F890" s="4">
        <f t="shared" si="41"/>
        <v>10.389899999999955</v>
      </c>
      <c r="G890" s="12">
        <v>2023</v>
      </c>
    </row>
    <row r="891" spans="1:7" x14ac:dyDescent="0.2">
      <c r="A891" s="18">
        <v>45007.170358796298</v>
      </c>
      <c r="B891" s="4">
        <v>7.72</v>
      </c>
      <c r="C891" s="4">
        <v>1.17</v>
      </c>
      <c r="D891" s="4">
        <f t="shared" si="40"/>
        <v>9.0323999999999991</v>
      </c>
      <c r="E891" s="4">
        <f t="shared" si="42"/>
        <v>336.17159999999996</v>
      </c>
      <c r="F891" s="4">
        <f t="shared" si="41"/>
        <v>10.401599999999974</v>
      </c>
      <c r="G891" s="12">
        <v>2023</v>
      </c>
    </row>
    <row r="892" spans="1:7" x14ac:dyDescent="0.2">
      <c r="A892" s="18">
        <v>45007.364606481482</v>
      </c>
      <c r="B892" s="4">
        <v>7.73</v>
      </c>
      <c r="C892" s="4">
        <v>1.17</v>
      </c>
      <c r="D892" s="4">
        <f t="shared" si="40"/>
        <v>9.0441000000000003</v>
      </c>
      <c r="E892" s="4">
        <f t="shared" si="42"/>
        <v>336.18329999999997</v>
      </c>
      <c r="F892" s="4">
        <f t="shared" si="41"/>
        <v>10.413299999999992</v>
      </c>
      <c r="G892" s="12">
        <v>2023</v>
      </c>
    </row>
    <row r="893" spans="1:7" x14ac:dyDescent="0.2">
      <c r="A893" s="18">
        <v>45007.375578703701</v>
      </c>
      <c r="B893" s="4">
        <v>7.74</v>
      </c>
      <c r="C893" s="4">
        <v>1.17</v>
      </c>
      <c r="D893" s="4">
        <f t="shared" si="40"/>
        <v>9.0557999999999996</v>
      </c>
      <c r="E893" s="4">
        <f t="shared" si="42"/>
        <v>336.19499999999994</v>
      </c>
      <c r="F893" s="4">
        <f t="shared" si="41"/>
        <v>10.424999999999955</v>
      </c>
      <c r="G893" s="12">
        <v>2023</v>
      </c>
    </row>
    <row r="894" spans="1:7" x14ac:dyDescent="0.2">
      <c r="A894" s="18">
        <v>45007.385011574072</v>
      </c>
      <c r="B894" s="4">
        <v>7.75</v>
      </c>
      <c r="C894" s="4">
        <v>1.17</v>
      </c>
      <c r="D894" s="4">
        <f t="shared" si="40"/>
        <v>9.067499999999999</v>
      </c>
      <c r="E894" s="4">
        <f t="shared" si="42"/>
        <v>336.20669999999996</v>
      </c>
      <c r="F894" s="4">
        <f t="shared" si="41"/>
        <v>10.436699999999973</v>
      </c>
      <c r="G894" s="12">
        <v>2023</v>
      </c>
    </row>
    <row r="895" spans="1:7" x14ac:dyDescent="0.2">
      <c r="A895" s="18">
        <v>45007.391655092593</v>
      </c>
      <c r="B895" s="4">
        <v>7.76</v>
      </c>
      <c r="C895" s="4">
        <v>1.17</v>
      </c>
      <c r="D895" s="4">
        <f t="shared" ref="D895:D958" si="43">B895*C895</f>
        <v>9.0791999999999984</v>
      </c>
      <c r="E895" s="4">
        <f t="shared" si="42"/>
        <v>336.21839999999997</v>
      </c>
      <c r="F895" s="4">
        <f t="shared" si="41"/>
        <v>10.448399999999992</v>
      </c>
      <c r="G895" s="12">
        <v>2023</v>
      </c>
    </row>
    <row r="896" spans="1:7" x14ac:dyDescent="0.2">
      <c r="A896" s="18">
        <v>45007.399097222224</v>
      </c>
      <c r="B896" s="4">
        <v>7.77</v>
      </c>
      <c r="C896" s="4">
        <v>1.17</v>
      </c>
      <c r="D896" s="4">
        <f t="shared" si="43"/>
        <v>9.0908999999999995</v>
      </c>
      <c r="E896" s="4">
        <f t="shared" si="42"/>
        <v>336.23009999999994</v>
      </c>
      <c r="F896" s="4">
        <f t="shared" si="41"/>
        <v>10.460099999999954</v>
      </c>
      <c r="G896" s="12">
        <v>2023</v>
      </c>
    </row>
    <row r="897" spans="1:7" x14ac:dyDescent="0.2">
      <c r="A897" s="18">
        <v>45007.408055555556</v>
      </c>
      <c r="B897" s="4">
        <v>7.78</v>
      </c>
      <c r="C897" s="4">
        <v>1.17</v>
      </c>
      <c r="D897" s="4">
        <f t="shared" si="43"/>
        <v>9.1025999999999989</v>
      </c>
      <c r="E897" s="4">
        <f t="shared" si="42"/>
        <v>336.24179999999996</v>
      </c>
      <c r="F897" s="4">
        <f t="shared" si="41"/>
        <v>10.471799999999973</v>
      </c>
      <c r="G897" s="12">
        <v>2023</v>
      </c>
    </row>
    <row r="898" spans="1:7" x14ac:dyDescent="0.2">
      <c r="A898" s="18">
        <v>45007.418182870373</v>
      </c>
      <c r="B898" s="4">
        <v>7.79</v>
      </c>
      <c r="C898" s="4">
        <v>1.17</v>
      </c>
      <c r="D898" s="4">
        <f t="shared" si="43"/>
        <v>9.1143000000000001</v>
      </c>
      <c r="E898" s="4">
        <f t="shared" si="42"/>
        <v>336.25349999999997</v>
      </c>
      <c r="F898" s="4">
        <f t="shared" si="41"/>
        <v>10.483499999999992</v>
      </c>
      <c r="G898" s="12">
        <v>2023</v>
      </c>
    </row>
    <row r="899" spans="1:7" x14ac:dyDescent="0.2">
      <c r="A899" s="18">
        <v>45007.431435185186</v>
      </c>
      <c r="B899" s="4">
        <v>7.8</v>
      </c>
      <c r="C899" s="4">
        <v>1.17</v>
      </c>
      <c r="D899" s="4">
        <f t="shared" si="43"/>
        <v>9.1259999999999994</v>
      </c>
      <c r="E899" s="4">
        <f t="shared" si="42"/>
        <v>336.26519999999994</v>
      </c>
      <c r="F899" s="4">
        <f t="shared" ref="F899:F962" si="44">E899-325.77</f>
        <v>10.495199999999954</v>
      </c>
      <c r="G899" s="12">
        <v>2023</v>
      </c>
    </row>
    <row r="900" spans="1:7" x14ac:dyDescent="0.2">
      <c r="A900" s="18">
        <v>45007.438958333332</v>
      </c>
      <c r="B900" s="4">
        <v>7.81</v>
      </c>
      <c r="C900" s="4">
        <v>1.17</v>
      </c>
      <c r="D900" s="4">
        <f t="shared" si="43"/>
        <v>9.1376999999999988</v>
      </c>
      <c r="E900" s="4">
        <f t="shared" si="42"/>
        <v>336.27689999999996</v>
      </c>
      <c r="F900" s="4">
        <f t="shared" si="44"/>
        <v>10.506899999999973</v>
      </c>
      <c r="G900" s="12">
        <v>2023</v>
      </c>
    </row>
    <row r="901" spans="1:7" x14ac:dyDescent="0.2">
      <c r="A901" s="18">
        <v>45007.444189814814</v>
      </c>
      <c r="B901" s="4">
        <v>7.82</v>
      </c>
      <c r="C901" s="4">
        <v>1.17</v>
      </c>
      <c r="D901" s="4">
        <f t="shared" si="43"/>
        <v>9.1494</v>
      </c>
      <c r="E901" s="4">
        <f t="shared" si="42"/>
        <v>336.28859999999997</v>
      </c>
      <c r="F901" s="4">
        <f t="shared" si="44"/>
        <v>10.518599999999992</v>
      </c>
      <c r="G901" s="12">
        <v>2023</v>
      </c>
    </row>
    <row r="902" spans="1:7" x14ac:dyDescent="0.2">
      <c r="A902" s="18">
        <v>45007.449791666666</v>
      </c>
      <c r="B902" s="4">
        <v>7.83</v>
      </c>
      <c r="C902" s="4">
        <v>1.17</v>
      </c>
      <c r="D902" s="4">
        <f t="shared" si="43"/>
        <v>9.1610999999999994</v>
      </c>
      <c r="E902" s="4">
        <f t="shared" si="42"/>
        <v>336.30029999999994</v>
      </c>
      <c r="F902" s="4">
        <f t="shared" si="44"/>
        <v>10.530299999999954</v>
      </c>
      <c r="G902" s="12">
        <v>2023</v>
      </c>
    </row>
    <row r="903" spans="1:7" x14ac:dyDescent="0.2">
      <c r="A903" s="18">
        <v>45007.456226851849</v>
      </c>
      <c r="B903" s="4">
        <v>7.84</v>
      </c>
      <c r="C903" s="4">
        <v>1.17</v>
      </c>
      <c r="D903" s="4">
        <f t="shared" si="43"/>
        <v>9.1727999999999987</v>
      </c>
      <c r="E903" s="4">
        <f t="shared" si="42"/>
        <v>336.31199999999995</v>
      </c>
      <c r="F903" s="4">
        <f t="shared" si="44"/>
        <v>10.541999999999973</v>
      </c>
      <c r="G903" s="12">
        <v>2023</v>
      </c>
    </row>
    <row r="904" spans="1:7" x14ac:dyDescent="0.2">
      <c r="A904" s="18">
        <v>45007.465914351851</v>
      </c>
      <c r="B904" s="4">
        <v>7.85</v>
      </c>
      <c r="C904" s="4">
        <v>1.17</v>
      </c>
      <c r="D904" s="4">
        <f t="shared" si="43"/>
        <v>9.1844999999999999</v>
      </c>
      <c r="E904" s="4">
        <f t="shared" si="42"/>
        <v>336.32369999999997</v>
      </c>
      <c r="F904" s="4">
        <f t="shared" si="44"/>
        <v>10.553699999999992</v>
      </c>
      <c r="G904" s="12">
        <v>2023</v>
      </c>
    </row>
    <row r="905" spans="1:7" x14ac:dyDescent="0.2">
      <c r="A905" s="18">
        <v>45007.471956018519</v>
      </c>
      <c r="B905" s="4">
        <v>7.86</v>
      </c>
      <c r="C905" s="4">
        <v>1.17</v>
      </c>
      <c r="D905" s="4">
        <f t="shared" si="43"/>
        <v>9.1961999999999993</v>
      </c>
      <c r="E905" s="4">
        <f t="shared" si="42"/>
        <v>336.33539999999994</v>
      </c>
      <c r="F905" s="4">
        <f t="shared" si="44"/>
        <v>10.565399999999954</v>
      </c>
      <c r="G905" s="12">
        <v>2023</v>
      </c>
    </row>
    <row r="906" spans="1:7" x14ac:dyDescent="0.2">
      <c r="A906" s="18">
        <v>45007.478310185186</v>
      </c>
      <c r="B906" s="4">
        <v>7.87</v>
      </c>
      <c r="C906" s="4">
        <v>1.17</v>
      </c>
      <c r="D906" s="4">
        <f t="shared" si="43"/>
        <v>9.2079000000000004</v>
      </c>
      <c r="E906" s="4">
        <f t="shared" si="42"/>
        <v>336.34709999999995</v>
      </c>
      <c r="F906" s="4">
        <f t="shared" si="44"/>
        <v>10.577099999999973</v>
      </c>
      <c r="G906" s="12">
        <v>2023</v>
      </c>
    </row>
    <row r="907" spans="1:7" x14ac:dyDescent="0.2">
      <c r="A907" s="18">
        <v>45007.483738425923</v>
      </c>
      <c r="B907" s="4">
        <v>7.88</v>
      </c>
      <c r="C907" s="4">
        <v>1.17</v>
      </c>
      <c r="D907" s="4">
        <f t="shared" si="43"/>
        <v>9.2195999999999998</v>
      </c>
      <c r="E907" s="4">
        <f t="shared" si="42"/>
        <v>336.35879999999997</v>
      </c>
      <c r="F907" s="4">
        <f t="shared" si="44"/>
        <v>10.588799999999992</v>
      </c>
      <c r="G907" s="12">
        <v>2023</v>
      </c>
    </row>
    <row r="908" spans="1:7" x14ac:dyDescent="0.2">
      <c r="A908" s="18">
        <v>45007.489768518521</v>
      </c>
      <c r="B908" s="4">
        <v>7.89</v>
      </c>
      <c r="C908" s="4">
        <v>1.17</v>
      </c>
      <c r="D908" s="4">
        <f t="shared" si="43"/>
        <v>9.2312999999999992</v>
      </c>
      <c r="E908" s="4">
        <f t="shared" si="42"/>
        <v>336.37049999999994</v>
      </c>
      <c r="F908" s="4">
        <f t="shared" si="44"/>
        <v>10.600499999999954</v>
      </c>
      <c r="G908" s="12">
        <v>2023</v>
      </c>
    </row>
    <row r="909" spans="1:7" x14ac:dyDescent="0.2">
      <c r="A909" s="18">
        <v>45007.495381944442</v>
      </c>
      <c r="B909" s="4">
        <v>7.9</v>
      </c>
      <c r="C909" s="4">
        <v>1.17</v>
      </c>
      <c r="D909" s="4">
        <f t="shared" si="43"/>
        <v>9.2430000000000003</v>
      </c>
      <c r="E909" s="4">
        <f t="shared" si="42"/>
        <v>336.38219999999995</v>
      </c>
      <c r="F909" s="4">
        <f t="shared" si="44"/>
        <v>10.612199999999973</v>
      </c>
      <c r="G909" s="12">
        <v>2023</v>
      </c>
    </row>
    <row r="910" spans="1:7" x14ac:dyDescent="0.2">
      <c r="A910" s="18">
        <v>45007.503958333335</v>
      </c>
      <c r="B910" s="4">
        <v>7.91</v>
      </c>
      <c r="C910" s="4">
        <v>1.17</v>
      </c>
      <c r="D910" s="4">
        <f t="shared" si="43"/>
        <v>9.2546999999999997</v>
      </c>
      <c r="E910" s="4">
        <f t="shared" si="42"/>
        <v>336.39389999999997</v>
      </c>
      <c r="F910" s="4">
        <f t="shared" si="44"/>
        <v>10.623899999999992</v>
      </c>
      <c r="G910" s="12">
        <v>2023</v>
      </c>
    </row>
    <row r="911" spans="1:7" x14ac:dyDescent="0.2">
      <c r="A911" s="18">
        <v>45007.517141203702</v>
      </c>
      <c r="B911" s="4">
        <v>7.92</v>
      </c>
      <c r="C911" s="4">
        <v>1.17</v>
      </c>
      <c r="D911" s="4">
        <f t="shared" si="43"/>
        <v>9.2663999999999991</v>
      </c>
      <c r="E911" s="4">
        <f t="shared" si="42"/>
        <v>336.40559999999994</v>
      </c>
      <c r="F911" s="4">
        <f t="shared" si="44"/>
        <v>10.635599999999954</v>
      </c>
      <c r="G911" s="12">
        <v>2023</v>
      </c>
    </row>
    <row r="912" spans="1:7" x14ac:dyDescent="0.2">
      <c r="A912" s="18">
        <v>45007.532881944448</v>
      </c>
      <c r="B912" s="4">
        <v>7.93</v>
      </c>
      <c r="C912" s="4">
        <v>1.17</v>
      </c>
      <c r="D912" s="4">
        <f t="shared" si="43"/>
        <v>9.2780999999999985</v>
      </c>
      <c r="E912" s="4">
        <f t="shared" si="42"/>
        <v>336.41729999999995</v>
      </c>
      <c r="F912" s="4">
        <f t="shared" si="44"/>
        <v>10.647299999999973</v>
      </c>
      <c r="G912" s="12">
        <v>2023</v>
      </c>
    </row>
    <row r="913" spans="1:7" x14ac:dyDescent="0.2">
      <c r="A913" s="18">
        <v>45007.547337962962</v>
      </c>
      <c r="B913" s="4">
        <v>7.94</v>
      </c>
      <c r="C913" s="4">
        <v>1.17</v>
      </c>
      <c r="D913" s="4">
        <f t="shared" si="43"/>
        <v>9.2897999999999996</v>
      </c>
      <c r="E913" s="4">
        <f t="shared" si="42"/>
        <v>336.42899999999997</v>
      </c>
      <c r="F913" s="4">
        <f t="shared" si="44"/>
        <v>10.658999999999992</v>
      </c>
      <c r="G913" s="12">
        <v>2023</v>
      </c>
    </row>
    <row r="914" spans="1:7" x14ac:dyDescent="0.2">
      <c r="A914" s="18">
        <v>45007.675636574073</v>
      </c>
      <c r="B914" s="4">
        <v>7.95</v>
      </c>
      <c r="C914" s="4">
        <v>1.17</v>
      </c>
      <c r="D914" s="4">
        <f t="shared" si="43"/>
        <v>9.301499999999999</v>
      </c>
      <c r="E914" s="4">
        <f t="shared" si="42"/>
        <v>336.44069999999994</v>
      </c>
      <c r="F914" s="4">
        <f t="shared" si="44"/>
        <v>10.670699999999954</v>
      </c>
      <c r="G914" s="12">
        <v>2023</v>
      </c>
    </row>
    <row r="915" spans="1:7" x14ac:dyDescent="0.2">
      <c r="A915" s="18">
        <v>45008.340370370373</v>
      </c>
      <c r="B915" s="4">
        <v>7.96</v>
      </c>
      <c r="C915" s="4">
        <v>1.17</v>
      </c>
      <c r="D915" s="4">
        <f t="shared" si="43"/>
        <v>9.3132000000000001</v>
      </c>
      <c r="E915" s="4">
        <f t="shared" si="42"/>
        <v>336.45239999999995</v>
      </c>
      <c r="F915" s="4">
        <f t="shared" si="44"/>
        <v>10.682399999999973</v>
      </c>
      <c r="G915" s="12">
        <v>2023</v>
      </c>
    </row>
    <row r="916" spans="1:7" x14ac:dyDescent="0.2">
      <c r="A916" s="18">
        <v>45008.367071759261</v>
      </c>
      <c r="B916" s="4">
        <v>7.97</v>
      </c>
      <c r="C916" s="4">
        <v>1.17</v>
      </c>
      <c r="D916" s="4">
        <f t="shared" si="43"/>
        <v>9.3248999999999995</v>
      </c>
      <c r="E916" s="4">
        <f t="shared" si="42"/>
        <v>336.46409999999997</v>
      </c>
      <c r="F916" s="4">
        <f t="shared" si="44"/>
        <v>10.694099999999992</v>
      </c>
      <c r="G916" s="12">
        <v>2023</v>
      </c>
    </row>
    <row r="917" spans="1:7" x14ac:dyDescent="0.2">
      <c r="A917" s="18">
        <v>45009.379178240742</v>
      </c>
      <c r="B917" s="4">
        <v>7.98</v>
      </c>
      <c r="C917" s="4">
        <v>1.17</v>
      </c>
      <c r="D917" s="4">
        <f t="shared" si="43"/>
        <v>9.3366000000000007</v>
      </c>
      <c r="E917" s="4">
        <f t="shared" si="42"/>
        <v>336.47579999999994</v>
      </c>
      <c r="F917" s="4">
        <f t="shared" si="44"/>
        <v>10.705799999999954</v>
      </c>
      <c r="G917" s="12">
        <v>2023</v>
      </c>
    </row>
    <row r="918" spans="1:7" x14ac:dyDescent="0.2">
      <c r="A918" s="18">
        <v>45009.432002314818</v>
      </c>
      <c r="B918" s="4">
        <v>7.99</v>
      </c>
      <c r="C918" s="4">
        <v>1.17</v>
      </c>
      <c r="D918" s="4">
        <f t="shared" si="43"/>
        <v>9.3483000000000001</v>
      </c>
      <c r="E918" s="4">
        <f t="shared" si="42"/>
        <v>336.48749999999995</v>
      </c>
      <c r="F918" s="4">
        <f t="shared" si="44"/>
        <v>10.717499999999973</v>
      </c>
      <c r="G918" s="12">
        <v>2023</v>
      </c>
    </row>
    <row r="919" spans="1:7" x14ac:dyDescent="0.2">
      <c r="A919" s="18">
        <v>45009.43273148148</v>
      </c>
      <c r="B919" s="4">
        <v>8</v>
      </c>
      <c r="C919" s="4">
        <v>1.17</v>
      </c>
      <c r="D919" s="4">
        <f t="shared" si="43"/>
        <v>9.36</v>
      </c>
      <c r="E919" s="4">
        <f t="shared" si="42"/>
        <v>336.49919999999997</v>
      </c>
      <c r="F919" s="4">
        <f t="shared" si="44"/>
        <v>10.729199999999992</v>
      </c>
      <c r="G919" s="12">
        <v>2023</v>
      </c>
    </row>
    <row r="920" spans="1:7" x14ac:dyDescent="0.2">
      <c r="A920" s="18">
        <v>45009.434259259258</v>
      </c>
      <c r="B920" s="4">
        <v>8.01</v>
      </c>
      <c r="C920" s="4">
        <v>1.17</v>
      </c>
      <c r="D920" s="4">
        <f t="shared" si="43"/>
        <v>9.3716999999999988</v>
      </c>
      <c r="E920" s="4">
        <f t="shared" si="42"/>
        <v>336.51089999999994</v>
      </c>
      <c r="F920" s="4">
        <f t="shared" si="44"/>
        <v>10.740899999999954</v>
      </c>
      <c r="G920" s="12">
        <v>2023</v>
      </c>
    </row>
    <row r="921" spans="1:7" x14ac:dyDescent="0.2">
      <c r="A921" s="18">
        <v>45009.435497685183</v>
      </c>
      <c r="B921" s="4">
        <v>8.02</v>
      </c>
      <c r="C921" s="4">
        <v>1.17</v>
      </c>
      <c r="D921" s="4">
        <f t="shared" si="43"/>
        <v>9.3833999999999982</v>
      </c>
      <c r="E921" s="4">
        <f t="shared" si="42"/>
        <v>336.52259999999995</v>
      </c>
      <c r="F921" s="4">
        <f t="shared" si="44"/>
        <v>10.752599999999973</v>
      </c>
      <c r="G921" s="12">
        <v>2023</v>
      </c>
    </row>
    <row r="922" spans="1:7" x14ac:dyDescent="0.2">
      <c r="A922" s="18">
        <v>45009.437094907407</v>
      </c>
      <c r="B922" s="4">
        <v>8.0299999999999994</v>
      </c>
      <c r="C922" s="4">
        <v>1.17</v>
      </c>
      <c r="D922" s="4">
        <f t="shared" si="43"/>
        <v>9.3950999999999993</v>
      </c>
      <c r="E922" s="4">
        <f t="shared" si="42"/>
        <v>336.53429999999997</v>
      </c>
      <c r="F922" s="4">
        <f t="shared" si="44"/>
        <v>10.764299999999992</v>
      </c>
      <c r="G922" s="12">
        <v>2023</v>
      </c>
    </row>
    <row r="923" spans="1:7" x14ac:dyDescent="0.2">
      <c r="A923" s="18">
        <v>45009.439270833333</v>
      </c>
      <c r="B923" s="4">
        <v>8.0399999999999991</v>
      </c>
      <c r="C923" s="4">
        <v>1.17</v>
      </c>
      <c r="D923" s="4">
        <f t="shared" si="43"/>
        <v>9.4067999999999987</v>
      </c>
      <c r="E923" s="4">
        <f t="shared" si="42"/>
        <v>336.54599999999994</v>
      </c>
      <c r="F923" s="4">
        <f t="shared" si="44"/>
        <v>10.775999999999954</v>
      </c>
      <c r="G923" s="12">
        <v>2023</v>
      </c>
    </row>
    <row r="924" spans="1:7" x14ac:dyDescent="0.2">
      <c r="A924" s="18">
        <v>45009.441446759258</v>
      </c>
      <c r="B924" s="4">
        <v>8.0500000000000007</v>
      </c>
      <c r="C924" s="4">
        <v>1.17</v>
      </c>
      <c r="D924" s="4">
        <f t="shared" si="43"/>
        <v>9.4184999999999999</v>
      </c>
      <c r="E924" s="4">
        <f t="shared" si="42"/>
        <v>336.55769999999995</v>
      </c>
      <c r="F924" s="4">
        <f t="shared" si="44"/>
        <v>10.787699999999973</v>
      </c>
      <c r="G924" s="12">
        <v>2023</v>
      </c>
    </row>
    <row r="925" spans="1:7" x14ac:dyDescent="0.2">
      <c r="A925" s="18">
        <v>45009.444884259261</v>
      </c>
      <c r="B925" s="4">
        <v>8.06</v>
      </c>
      <c r="C925" s="4">
        <v>1.17</v>
      </c>
      <c r="D925" s="4">
        <f t="shared" si="43"/>
        <v>9.4301999999999992</v>
      </c>
      <c r="E925" s="4">
        <f t="shared" si="42"/>
        <v>336.56939999999997</v>
      </c>
      <c r="F925" s="4">
        <f t="shared" si="44"/>
        <v>10.799399999999991</v>
      </c>
      <c r="G925" s="12">
        <v>2023</v>
      </c>
    </row>
    <row r="926" spans="1:7" x14ac:dyDescent="0.2">
      <c r="A926" s="18">
        <v>45009.458703703705</v>
      </c>
      <c r="B926" s="4">
        <v>8.07</v>
      </c>
      <c r="C926" s="4">
        <v>1.17</v>
      </c>
      <c r="D926" s="4">
        <f t="shared" si="43"/>
        <v>9.4419000000000004</v>
      </c>
      <c r="E926" s="4">
        <f t="shared" si="42"/>
        <v>336.58109999999994</v>
      </c>
      <c r="F926" s="4">
        <f t="shared" si="44"/>
        <v>10.811099999999954</v>
      </c>
      <c r="G926" s="12">
        <v>2023</v>
      </c>
    </row>
    <row r="927" spans="1:7" x14ac:dyDescent="0.2">
      <c r="A927" s="18">
        <v>45009.621481481481</v>
      </c>
      <c r="B927" s="4">
        <v>8.08</v>
      </c>
      <c r="C927" s="4">
        <v>1.17</v>
      </c>
      <c r="D927" s="4">
        <f t="shared" si="43"/>
        <v>9.4535999999999998</v>
      </c>
      <c r="E927" s="4">
        <f t="shared" si="42"/>
        <v>336.59279999999995</v>
      </c>
      <c r="F927" s="4">
        <f t="shared" si="44"/>
        <v>10.822799999999972</v>
      </c>
      <c r="G927" s="12">
        <v>2023</v>
      </c>
    </row>
    <row r="928" spans="1:7" x14ac:dyDescent="0.2">
      <c r="A928" s="18">
        <v>45009.665763888886</v>
      </c>
      <c r="B928" s="4">
        <v>8.09</v>
      </c>
      <c r="C928" s="4">
        <v>1.17</v>
      </c>
      <c r="D928" s="4">
        <f t="shared" si="43"/>
        <v>9.4652999999999992</v>
      </c>
      <c r="E928" s="4">
        <f t="shared" si="42"/>
        <v>336.60449999999997</v>
      </c>
      <c r="F928" s="4">
        <f t="shared" si="44"/>
        <v>10.834499999999991</v>
      </c>
      <c r="G928" s="12">
        <v>2023</v>
      </c>
    </row>
    <row r="929" spans="1:7" x14ac:dyDescent="0.2">
      <c r="A929" s="18">
        <v>45015.344687500001</v>
      </c>
      <c r="B929" s="4">
        <v>8.1</v>
      </c>
      <c r="C929" s="4">
        <v>1.17</v>
      </c>
      <c r="D929" s="4">
        <f t="shared" si="43"/>
        <v>9.4769999999999985</v>
      </c>
      <c r="E929" s="4">
        <f t="shared" si="42"/>
        <v>336.61619999999994</v>
      </c>
      <c r="F929" s="4">
        <f t="shared" si="44"/>
        <v>10.846199999999953</v>
      </c>
      <c r="G929" s="12">
        <v>2023</v>
      </c>
    </row>
    <row r="930" spans="1:7" x14ac:dyDescent="0.2">
      <c r="A930" s="18">
        <v>45015.349722222221</v>
      </c>
      <c r="B930" s="4">
        <v>8.11</v>
      </c>
      <c r="C930" s="4">
        <v>1.17</v>
      </c>
      <c r="D930" s="4">
        <f t="shared" si="43"/>
        <v>9.4886999999999979</v>
      </c>
      <c r="E930" s="4">
        <f t="shared" si="42"/>
        <v>336.62789999999995</v>
      </c>
      <c r="F930" s="4">
        <f t="shared" si="44"/>
        <v>10.857899999999972</v>
      </c>
      <c r="G930" s="12">
        <v>2023</v>
      </c>
    </row>
    <row r="931" spans="1:7" x14ac:dyDescent="0.2">
      <c r="A931" s="18">
        <v>45015.357314814813</v>
      </c>
      <c r="B931" s="4">
        <v>8.1199999999999992</v>
      </c>
      <c r="C931" s="4">
        <v>1.17</v>
      </c>
      <c r="D931" s="4">
        <f t="shared" si="43"/>
        <v>9.5003999999999991</v>
      </c>
      <c r="E931" s="4">
        <f t="shared" si="42"/>
        <v>336.63959999999997</v>
      </c>
      <c r="F931" s="4">
        <f t="shared" si="44"/>
        <v>10.869599999999991</v>
      </c>
      <c r="G931" s="12">
        <v>2023</v>
      </c>
    </row>
    <row r="932" spans="1:7" x14ac:dyDescent="0.2">
      <c r="A932" s="18">
        <v>45015.36446759259</v>
      </c>
      <c r="B932" s="4">
        <v>8.1300000000000008</v>
      </c>
      <c r="C932" s="4">
        <v>1.17</v>
      </c>
      <c r="D932" s="4">
        <f t="shared" si="43"/>
        <v>9.5121000000000002</v>
      </c>
      <c r="E932" s="4">
        <f t="shared" si="42"/>
        <v>336.65129999999994</v>
      </c>
      <c r="F932" s="4">
        <f t="shared" si="44"/>
        <v>10.881299999999953</v>
      </c>
      <c r="G932" s="12">
        <v>2023</v>
      </c>
    </row>
    <row r="933" spans="1:7" x14ac:dyDescent="0.2">
      <c r="A933" s="18">
        <v>45015.370868055557</v>
      </c>
      <c r="B933" s="4">
        <v>8.14</v>
      </c>
      <c r="C933" s="4">
        <v>1.17</v>
      </c>
      <c r="D933" s="4">
        <f t="shared" si="43"/>
        <v>9.5237999999999996</v>
      </c>
      <c r="E933" s="4">
        <f t="shared" si="42"/>
        <v>336.66299999999995</v>
      </c>
      <c r="F933" s="4">
        <f t="shared" si="44"/>
        <v>10.892999999999972</v>
      </c>
      <c r="G933" s="12">
        <v>2023</v>
      </c>
    </row>
    <row r="934" spans="1:7" x14ac:dyDescent="0.2">
      <c r="A934" s="18">
        <v>45015.377928240741</v>
      </c>
      <c r="B934" s="4">
        <v>8.15</v>
      </c>
      <c r="C934" s="4">
        <v>1.17</v>
      </c>
      <c r="D934" s="4">
        <f t="shared" si="43"/>
        <v>9.535499999999999</v>
      </c>
      <c r="E934" s="4">
        <f t="shared" si="42"/>
        <v>336.67469999999997</v>
      </c>
      <c r="F934" s="4">
        <f t="shared" si="44"/>
        <v>10.904699999999991</v>
      </c>
      <c r="G934" s="12">
        <v>2023</v>
      </c>
    </row>
    <row r="935" spans="1:7" x14ac:dyDescent="0.2">
      <c r="A935" s="18">
        <v>45015.384363425925</v>
      </c>
      <c r="B935" s="4">
        <v>8.16</v>
      </c>
      <c r="C935" s="4">
        <v>1.17</v>
      </c>
      <c r="D935" s="4">
        <f t="shared" si="43"/>
        <v>9.5472000000000001</v>
      </c>
      <c r="E935" s="4">
        <f t="shared" si="42"/>
        <v>336.68639999999994</v>
      </c>
      <c r="F935" s="4">
        <f t="shared" si="44"/>
        <v>10.916399999999953</v>
      </c>
      <c r="G935" s="12">
        <v>2023</v>
      </c>
    </row>
    <row r="936" spans="1:7" x14ac:dyDescent="0.2">
      <c r="A936" s="18">
        <v>45015.391122685185</v>
      </c>
      <c r="B936" s="4">
        <v>8.17</v>
      </c>
      <c r="C936" s="4">
        <v>1.17</v>
      </c>
      <c r="D936" s="4">
        <f t="shared" si="43"/>
        <v>9.5588999999999995</v>
      </c>
      <c r="E936" s="4">
        <f t="shared" si="42"/>
        <v>336.69809999999995</v>
      </c>
      <c r="F936" s="4">
        <f t="shared" si="44"/>
        <v>10.928099999999972</v>
      </c>
      <c r="G936" s="12">
        <v>2023</v>
      </c>
    </row>
    <row r="937" spans="1:7" x14ac:dyDescent="0.2">
      <c r="A937" s="18">
        <v>45015.400578703702</v>
      </c>
      <c r="B937" s="4">
        <v>8.18</v>
      </c>
      <c r="C937" s="4">
        <v>1.17</v>
      </c>
      <c r="D937" s="4">
        <f t="shared" si="43"/>
        <v>9.5705999999999989</v>
      </c>
      <c r="E937" s="4">
        <f t="shared" si="42"/>
        <v>336.70979999999997</v>
      </c>
      <c r="F937" s="4">
        <f t="shared" si="44"/>
        <v>10.939799999999991</v>
      </c>
      <c r="G937" s="12">
        <v>2023</v>
      </c>
    </row>
    <row r="938" spans="1:7" x14ac:dyDescent="0.2">
      <c r="A938" s="18">
        <v>45015.410960648151</v>
      </c>
      <c r="B938" s="4">
        <v>8.19</v>
      </c>
      <c r="C938" s="4">
        <v>1.17</v>
      </c>
      <c r="D938" s="4">
        <f t="shared" si="43"/>
        <v>9.5822999999999983</v>
      </c>
      <c r="E938" s="4">
        <f t="shared" si="42"/>
        <v>336.72149999999993</v>
      </c>
      <c r="F938" s="4">
        <f t="shared" si="44"/>
        <v>10.951499999999953</v>
      </c>
      <c r="G938" s="12">
        <v>2023</v>
      </c>
    </row>
    <row r="939" spans="1:7" x14ac:dyDescent="0.2">
      <c r="A939" s="18">
        <v>45015.424583333333</v>
      </c>
      <c r="B939" s="4">
        <v>8.1999999999999993</v>
      </c>
      <c r="C939" s="4">
        <v>1.17</v>
      </c>
      <c r="D939" s="4">
        <f t="shared" si="43"/>
        <v>9.5939999999999994</v>
      </c>
      <c r="E939" s="4">
        <f t="shared" si="42"/>
        <v>336.73319999999995</v>
      </c>
      <c r="F939" s="4">
        <f t="shared" si="44"/>
        <v>10.963199999999972</v>
      </c>
      <c r="G939" s="12">
        <v>2023</v>
      </c>
    </row>
    <row r="940" spans="1:7" x14ac:dyDescent="0.2">
      <c r="A940" s="18">
        <v>45015.450648148151</v>
      </c>
      <c r="B940" s="4">
        <v>8.2100000000000009</v>
      </c>
      <c r="C940" s="4">
        <v>1.17</v>
      </c>
      <c r="D940" s="4">
        <f t="shared" si="43"/>
        <v>9.6057000000000006</v>
      </c>
      <c r="E940" s="4">
        <f t="shared" si="42"/>
        <v>336.74489999999997</v>
      </c>
      <c r="F940" s="4">
        <f t="shared" si="44"/>
        <v>10.974899999999991</v>
      </c>
      <c r="G940" s="12">
        <v>2023</v>
      </c>
    </row>
    <row r="941" spans="1:7" x14ac:dyDescent="0.2">
      <c r="A941" s="18">
        <v>45016.347569444442</v>
      </c>
      <c r="B941" s="4">
        <v>8.2200000000000006</v>
      </c>
      <c r="C941" s="4">
        <v>1.17</v>
      </c>
      <c r="D941" s="4">
        <f t="shared" si="43"/>
        <v>9.6173999999999999</v>
      </c>
      <c r="E941" s="4">
        <f t="shared" si="42"/>
        <v>336.75659999999993</v>
      </c>
      <c r="F941" s="4">
        <f t="shared" si="44"/>
        <v>10.986599999999953</v>
      </c>
      <c r="G941" s="12">
        <v>2023</v>
      </c>
    </row>
    <row r="942" spans="1:7" x14ac:dyDescent="0.2">
      <c r="A942" s="18">
        <v>45016.353171296294</v>
      </c>
      <c r="B942" s="4">
        <v>8.23</v>
      </c>
      <c r="C942" s="4">
        <v>1.17</v>
      </c>
      <c r="D942" s="4">
        <f t="shared" si="43"/>
        <v>9.6290999999999993</v>
      </c>
      <c r="E942" s="4">
        <f t="shared" si="42"/>
        <v>336.76829999999995</v>
      </c>
      <c r="F942" s="4">
        <f t="shared" si="44"/>
        <v>10.998299999999972</v>
      </c>
      <c r="G942" s="12">
        <v>2023</v>
      </c>
    </row>
    <row r="943" spans="1:7" x14ac:dyDescent="0.2">
      <c r="A943" s="18">
        <v>45016.358437499999</v>
      </c>
      <c r="B943" s="4">
        <v>8.24</v>
      </c>
      <c r="C943" s="4">
        <v>1.17</v>
      </c>
      <c r="D943" s="4">
        <f t="shared" si="43"/>
        <v>9.6408000000000005</v>
      </c>
      <c r="E943" s="4">
        <f t="shared" si="42"/>
        <v>336.78</v>
      </c>
      <c r="F943" s="4">
        <f t="shared" si="44"/>
        <v>11.009999999999991</v>
      </c>
      <c r="G943" s="12">
        <v>2023</v>
      </c>
    </row>
    <row r="944" spans="1:7" x14ac:dyDescent="0.2">
      <c r="A944" s="18">
        <v>45016.366435185184</v>
      </c>
      <c r="B944" s="4">
        <v>8.25</v>
      </c>
      <c r="C944" s="4">
        <v>1.17</v>
      </c>
      <c r="D944" s="4">
        <f t="shared" si="43"/>
        <v>9.6524999999999999</v>
      </c>
      <c r="E944" s="4">
        <f t="shared" si="42"/>
        <v>336.79169999999993</v>
      </c>
      <c r="F944" s="4">
        <f t="shared" si="44"/>
        <v>11.021699999999953</v>
      </c>
      <c r="G944" s="12">
        <v>2023</v>
      </c>
    </row>
    <row r="945" spans="1:7" x14ac:dyDescent="0.2">
      <c r="A945" s="18">
        <v>45016.375092592592</v>
      </c>
      <c r="B945" s="4">
        <v>8.26</v>
      </c>
      <c r="C945" s="4">
        <v>1.17</v>
      </c>
      <c r="D945" s="4">
        <f t="shared" si="43"/>
        <v>9.6641999999999992</v>
      </c>
      <c r="E945" s="4">
        <f t="shared" si="42"/>
        <v>336.80339999999995</v>
      </c>
      <c r="F945" s="4">
        <f t="shared" si="44"/>
        <v>11.033399999999972</v>
      </c>
      <c r="G945" s="12">
        <v>2023</v>
      </c>
    </row>
    <row r="946" spans="1:7" x14ac:dyDescent="0.2">
      <c r="A946" s="18">
        <v>45016.386759259258</v>
      </c>
      <c r="B946" s="4">
        <v>8.27</v>
      </c>
      <c r="C946" s="4">
        <v>1.17</v>
      </c>
      <c r="D946" s="4">
        <f t="shared" si="43"/>
        <v>9.6758999999999986</v>
      </c>
      <c r="E946" s="4">
        <f t="shared" si="42"/>
        <v>336.81509999999997</v>
      </c>
      <c r="F946" s="4">
        <f t="shared" si="44"/>
        <v>11.045099999999991</v>
      </c>
      <c r="G946" s="12">
        <v>2023</v>
      </c>
    </row>
    <row r="947" spans="1:7" x14ac:dyDescent="0.2">
      <c r="A947" s="18">
        <v>45016.394375000003</v>
      </c>
      <c r="B947" s="4">
        <v>8.2799999999999994</v>
      </c>
      <c r="C947" s="4">
        <v>1.17</v>
      </c>
      <c r="D947" s="4">
        <f t="shared" si="43"/>
        <v>9.687599999999998</v>
      </c>
      <c r="E947" s="4">
        <f t="shared" si="42"/>
        <v>336.82679999999993</v>
      </c>
      <c r="F947" s="4">
        <f t="shared" si="44"/>
        <v>11.056799999999953</v>
      </c>
      <c r="G947" s="12">
        <v>2023</v>
      </c>
    </row>
    <row r="948" spans="1:7" x14ac:dyDescent="0.2">
      <c r="A948" s="18">
        <v>45016.402685185189</v>
      </c>
      <c r="B948" s="4">
        <v>8.2899999999999991</v>
      </c>
      <c r="C948" s="4">
        <v>1.17</v>
      </c>
      <c r="D948" s="4">
        <f t="shared" si="43"/>
        <v>9.6992999999999991</v>
      </c>
      <c r="E948" s="4">
        <f t="shared" si="42"/>
        <v>336.83849999999995</v>
      </c>
      <c r="F948" s="4">
        <f t="shared" si="44"/>
        <v>11.068499999999972</v>
      </c>
      <c r="G948" s="12">
        <v>2023</v>
      </c>
    </row>
    <row r="949" spans="1:7" x14ac:dyDescent="0.2">
      <c r="A949" s="18">
        <v>45016.407256944447</v>
      </c>
      <c r="B949" s="4">
        <v>8.3000000000000007</v>
      </c>
      <c r="C949" s="4">
        <v>1.17</v>
      </c>
      <c r="D949" s="4">
        <f t="shared" si="43"/>
        <v>9.7110000000000003</v>
      </c>
      <c r="E949" s="4">
        <f t="shared" si="42"/>
        <v>336.85019999999997</v>
      </c>
      <c r="F949" s="4">
        <f t="shared" si="44"/>
        <v>11.080199999999991</v>
      </c>
      <c r="G949" s="12">
        <v>2023</v>
      </c>
    </row>
    <row r="950" spans="1:7" x14ac:dyDescent="0.2">
      <c r="A950" s="18">
        <v>45016.425057870372</v>
      </c>
      <c r="B950" s="4">
        <v>8.31</v>
      </c>
      <c r="C950" s="4">
        <v>1.17</v>
      </c>
      <c r="D950" s="4">
        <f t="shared" si="43"/>
        <v>9.7226999999999997</v>
      </c>
      <c r="E950" s="4">
        <f t="shared" si="42"/>
        <v>336.86189999999993</v>
      </c>
      <c r="F950" s="4">
        <f t="shared" si="44"/>
        <v>11.091899999999953</v>
      </c>
      <c r="G950" s="12">
        <v>2023</v>
      </c>
    </row>
    <row r="951" spans="1:7" x14ac:dyDescent="0.2">
      <c r="A951" s="18">
        <v>45016.427152777775</v>
      </c>
      <c r="B951" s="4">
        <v>8.32</v>
      </c>
      <c r="C951" s="4">
        <v>1.17</v>
      </c>
      <c r="D951" s="4">
        <f t="shared" si="43"/>
        <v>9.7343999999999991</v>
      </c>
      <c r="E951" s="4">
        <f t="shared" si="42"/>
        <v>336.87359999999995</v>
      </c>
      <c r="F951" s="4">
        <f t="shared" si="44"/>
        <v>11.103599999999972</v>
      </c>
      <c r="G951" s="12">
        <v>2023</v>
      </c>
    </row>
    <row r="952" spans="1:7" x14ac:dyDescent="0.2">
      <c r="A952" s="18">
        <v>45016.430983796294</v>
      </c>
      <c r="B952" s="4">
        <v>8.33</v>
      </c>
      <c r="C952" s="4">
        <v>1.17</v>
      </c>
      <c r="D952" s="4">
        <f t="shared" si="43"/>
        <v>9.7461000000000002</v>
      </c>
      <c r="E952" s="4">
        <f t="shared" ref="E952:E1014" si="45">D952+$E$118</f>
        <v>336.88529999999997</v>
      </c>
      <c r="F952" s="4">
        <f t="shared" si="44"/>
        <v>11.115299999999991</v>
      </c>
      <c r="G952" s="12">
        <v>2023</v>
      </c>
    </row>
    <row r="953" spans="1:7" x14ac:dyDescent="0.2">
      <c r="A953" s="18">
        <v>45016.43644675926</v>
      </c>
      <c r="B953" s="4">
        <v>8.34</v>
      </c>
      <c r="C953" s="4">
        <v>1.17</v>
      </c>
      <c r="D953" s="4">
        <f t="shared" si="43"/>
        <v>9.7577999999999996</v>
      </c>
      <c r="E953" s="4">
        <f t="shared" si="45"/>
        <v>336.89699999999993</v>
      </c>
      <c r="F953" s="4">
        <f t="shared" si="44"/>
        <v>11.126999999999953</v>
      </c>
      <c r="G953" s="12">
        <v>2023</v>
      </c>
    </row>
    <row r="954" spans="1:7" x14ac:dyDescent="0.2">
      <c r="A954" s="18">
        <v>45016.445590277777</v>
      </c>
      <c r="B954" s="4">
        <v>8.35</v>
      </c>
      <c r="C954" s="4">
        <v>1.17</v>
      </c>
      <c r="D954" s="4">
        <f t="shared" si="43"/>
        <v>9.769499999999999</v>
      </c>
      <c r="E954" s="4">
        <f t="shared" si="45"/>
        <v>336.90869999999995</v>
      </c>
      <c r="F954" s="4">
        <f t="shared" si="44"/>
        <v>11.138699999999972</v>
      </c>
      <c r="G954" s="12">
        <v>2023</v>
      </c>
    </row>
    <row r="955" spans="1:7" x14ac:dyDescent="0.2">
      <c r="A955" s="18">
        <v>45019.653182870374</v>
      </c>
      <c r="B955" s="4">
        <v>8.36</v>
      </c>
      <c r="C955" s="4">
        <v>1.17</v>
      </c>
      <c r="D955" s="4">
        <f t="shared" si="43"/>
        <v>9.7811999999999983</v>
      </c>
      <c r="E955" s="4">
        <f t="shared" si="45"/>
        <v>336.92039999999997</v>
      </c>
      <c r="F955" s="4">
        <f t="shared" si="44"/>
        <v>11.150399999999991</v>
      </c>
      <c r="G955" s="12">
        <v>2023</v>
      </c>
    </row>
    <row r="956" spans="1:7" x14ac:dyDescent="0.2">
      <c r="A956" s="18">
        <v>45019.657777777778</v>
      </c>
      <c r="B956" s="4">
        <v>8.3699999999999992</v>
      </c>
      <c r="C956" s="4">
        <v>1.17</v>
      </c>
      <c r="D956" s="4">
        <f t="shared" si="43"/>
        <v>9.7928999999999977</v>
      </c>
      <c r="E956" s="4">
        <f t="shared" si="45"/>
        <v>336.93209999999993</v>
      </c>
      <c r="F956" s="4">
        <f t="shared" si="44"/>
        <v>11.162099999999953</v>
      </c>
      <c r="G956" s="12">
        <v>2023</v>
      </c>
    </row>
    <row r="957" spans="1:7" x14ac:dyDescent="0.2">
      <c r="A957" s="18">
        <v>45019.669849537036</v>
      </c>
      <c r="B957" s="4">
        <v>8.3800000000000008</v>
      </c>
      <c r="C957" s="4">
        <v>1.17</v>
      </c>
      <c r="D957" s="4">
        <f t="shared" si="43"/>
        <v>9.8046000000000006</v>
      </c>
      <c r="E957" s="4">
        <f t="shared" si="45"/>
        <v>336.94379999999995</v>
      </c>
      <c r="F957" s="4">
        <f t="shared" si="44"/>
        <v>11.173799999999972</v>
      </c>
      <c r="G957" s="12">
        <v>2023</v>
      </c>
    </row>
    <row r="958" spans="1:7" x14ac:dyDescent="0.2">
      <c r="A958" s="18">
        <v>45020.412511574075</v>
      </c>
      <c r="B958" s="4">
        <v>8.39</v>
      </c>
      <c r="C958" s="4">
        <v>1.17</v>
      </c>
      <c r="D958" s="4">
        <f t="shared" si="43"/>
        <v>9.8163</v>
      </c>
      <c r="E958" s="4">
        <f t="shared" si="45"/>
        <v>336.95549999999997</v>
      </c>
      <c r="F958" s="4">
        <f t="shared" si="44"/>
        <v>11.18549999999999</v>
      </c>
      <c r="G958" s="12">
        <v>2023</v>
      </c>
    </row>
    <row r="959" spans="1:7" x14ac:dyDescent="0.2">
      <c r="A959" s="18">
        <v>45020.41815972222</v>
      </c>
      <c r="B959" s="4">
        <v>8.4</v>
      </c>
      <c r="C959" s="4">
        <v>1.17</v>
      </c>
      <c r="D959" s="4">
        <f t="shared" ref="D959:D1022" si="46">B959*C959</f>
        <v>9.8279999999999994</v>
      </c>
      <c r="E959" s="4">
        <f t="shared" si="45"/>
        <v>336.96719999999993</v>
      </c>
      <c r="F959" s="4">
        <f t="shared" si="44"/>
        <v>11.197199999999953</v>
      </c>
      <c r="G959" s="12">
        <v>2023</v>
      </c>
    </row>
    <row r="960" spans="1:7" x14ac:dyDescent="0.2">
      <c r="A960" s="18">
        <v>45020.42627314815</v>
      </c>
      <c r="B960" s="4">
        <v>8.41</v>
      </c>
      <c r="C960" s="4">
        <v>1.17</v>
      </c>
      <c r="D960" s="4">
        <f t="shared" si="46"/>
        <v>9.8396999999999988</v>
      </c>
      <c r="E960" s="4">
        <f t="shared" si="45"/>
        <v>336.97889999999995</v>
      </c>
      <c r="F960" s="4">
        <f t="shared" si="44"/>
        <v>11.208899999999971</v>
      </c>
      <c r="G960" s="12">
        <v>2023</v>
      </c>
    </row>
    <row r="961" spans="1:7" x14ac:dyDescent="0.2">
      <c r="A961" s="18">
        <v>45020.435381944444</v>
      </c>
      <c r="B961" s="4">
        <v>8.42</v>
      </c>
      <c r="C961" s="4">
        <v>1.17</v>
      </c>
      <c r="D961" s="4">
        <f t="shared" si="46"/>
        <v>9.8513999999999999</v>
      </c>
      <c r="E961" s="4">
        <f t="shared" si="45"/>
        <v>336.99059999999997</v>
      </c>
      <c r="F961" s="4">
        <f t="shared" si="44"/>
        <v>11.22059999999999</v>
      </c>
      <c r="G961" s="12">
        <v>2023</v>
      </c>
    </row>
    <row r="962" spans="1:7" x14ac:dyDescent="0.2">
      <c r="A962" s="18">
        <v>45020.445775462962</v>
      </c>
      <c r="B962" s="4">
        <v>8.43</v>
      </c>
      <c r="C962" s="4">
        <v>1.17</v>
      </c>
      <c r="D962" s="4">
        <f t="shared" si="46"/>
        <v>9.8630999999999993</v>
      </c>
      <c r="E962" s="4">
        <f t="shared" si="45"/>
        <v>337.00229999999993</v>
      </c>
      <c r="F962" s="4">
        <f t="shared" si="44"/>
        <v>11.232299999999952</v>
      </c>
      <c r="G962" s="12">
        <v>2023</v>
      </c>
    </row>
    <row r="963" spans="1:7" x14ac:dyDescent="0.2">
      <c r="A963" s="18">
        <v>45020.459409722222</v>
      </c>
      <c r="B963" s="4">
        <v>8.44</v>
      </c>
      <c r="C963" s="4">
        <v>1.17</v>
      </c>
      <c r="D963" s="4">
        <f t="shared" si="46"/>
        <v>9.8747999999999987</v>
      </c>
      <c r="E963" s="4">
        <f t="shared" si="45"/>
        <v>337.01399999999995</v>
      </c>
      <c r="F963" s="4">
        <f t="shared" ref="F963:F1026" si="47">E963-325.77</f>
        <v>11.243999999999971</v>
      </c>
      <c r="G963" s="12">
        <v>2023</v>
      </c>
    </row>
    <row r="964" spans="1:7" x14ac:dyDescent="0.2">
      <c r="A964" s="18">
        <v>45020.473043981481</v>
      </c>
      <c r="B964" s="4">
        <v>8.4499999999999993</v>
      </c>
      <c r="C964" s="4">
        <v>1.17</v>
      </c>
      <c r="D964" s="4">
        <f t="shared" si="46"/>
        <v>9.8864999999999981</v>
      </c>
      <c r="E964" s="4">
        <f t="shared" si="45"/>
        <v>337.02569999999997</v>
      </c>
      <c r="F964" s="4">
        <f t="shared" si="47"/>
        <v>11.25569999999999</v>
      </c>
      <c r="G964" s="12">
        <v>2023</v>
      </c>
    </row>
    <row r="965" spans="1:7" x14ac:dyDescent="0.2">
      <c r="A965" s="18">
        <v>45020.483217592591</v>
      </c>
      <c r="B965" s="4">
        <v>8.4600000000000009</v>
      </c>
      <c r="C965" s="4">
        <v>1.17</v>
      </c>
      <c r="D965" s="4">
        <f t="shared" si="46"/>
        <v>9.898200000000001</v>
      </c>
      <c r="E965" s="4">
        <f t="shared" si="45"/>
        <v>337.03739999999993</v>
      </c>
      <c r="F965" s="4">
        <f t="shared" si="47"/>
        <v>11.267399999999952</v>
      </c>
      <c r="G965" s="12">
        <v>2023</v>
      </c>
    </row>
    <row r="966" spans="1:7" x14ac:dyDescent="0.2">
      <c r="A966" s="18">
        <v>45020.507048611114</v>
      </c>
      <c r="B966" s="4">
        <v>8.4700000000000006</v>
      </c>
      <c r="C966" s="4">
        <v>1.17</v>
      </c>
      <c r="D966" s="4">
        <f t="shared" si="46"/>
        <v>9.9099000000000004</v>
      </c>
      <c r="E966" s="4">
        <f t="shared" si="45"/>
        <v>337.04909999999995</v>
      </c>
      <c r="F966" s="4">
        <f t="shared" si="47"/>
        <v>11.279099999999971</v>
      </c>
      <c r="G966" s="12">
        <v>2023</v>
      </c>
    </row>
    <row r="967" spans="1:7" x14ac:dyDescent="0.2">
      <c r="A967" s="18">
        <v>45020.513449074075</v>
      </c>
      <c r="B967" s="4">
        <v>8.48</v>
      </c>
      <c r="C967" s="4">
        <v>1.17</v>
      </c>
      <c r="D967" s="4">
        <f t="shared" si="46"/>
        <v>9.9215999999999998</v>
      </c>
      <c r="E967" s="4">
        <f t="shared" si="45"/>
        <v>337.06079999999997</v>
      </c>
      <c r="F967" s="4">
        <f t="shared" si="47"/>
        <v>11.29079999999999</v>
      </c>
      <c r="G967" s="12">
        <v>2023</v>
      </c>
    </row>
    <row r="968" spans="1:7" x14ac:dyDescent="0.2">
      <c r="A968" s="18">
        <v>45020.517523148148</v>
      </c>
      <c r="B968" s="4">
        <v>8.49</v>
      </c>
      <c r="C968" s="4">
        <v>1.17</v>
      </c>
      <c r="D968" s="4">
        <f t="shared" si="46"/>
        <v>9.9332999999999991</v>
      </c>
      <c r="E968" s="4">
        <f t="shared" si="45"/>
        <v>337.07249999999993</v>
      </c>
      <c r="F968" s="4">
        <f t="shared" si="47"/>
        <v>11.302499999999952</v>
      </c>
      <c r="G968" s="12">
        <v>2023</v>
      </c>
    </row>
    <row r="969" spans="1:7" x14ac:dyDescent="0.2">
      <c r="A969" s="18">
        <v>45020.521122685182</v>
      </c>
      <c r="B969" s="4">
        <v>8.5</v>
      </c>
      <c r="C969" s="4">
        <v>1.17</v>
      </c>
      <c r="D969" s="4">
        <f t="shared" si="46"/>
        <v>9.9450000000000003</v>
      </c>
      <c r="E969" s="4">
        <f t="shared" si="45"/>
        <v>337.08419999999995</v>
      </c>
      <c r="F969" s="4">
        <f t="shared" si="47"/>
        <v>11.314199999999971</v>
      </c>
      <c r="G969" s="12">
        <v>2023</v>
      </c>
    </row>
    <row r="970" spans="1:7" x14ac:dyDescent="0.2">
      <c r="A970" s="18">
        <v>45020.524421296293</v>
      </c>
      <c r="B970" s="4">
        <v>8.51</v>
      </c>
      <c r="C970" s="4">
        <v>1.17</v>
      </c>
      <c r="D970" s="4">
        <f t="shared" si="46"/>
        <v>9.9566999999999997</v>
      </c>
      <c r="E970" s="4">
        <f t="shared" si="45"/>
        <v>337.09589999999997</v>
      </c>
      <c r="F970" s="4">
        <f t="shared" si="47"/>
        <v>11.32589999999999</v>
      </c>
      <c r="G970" s="12">
        <v>2023</v>
      </c>
    </row>
    <row r="971" spans="1:7" x14ac:dyDescent="0.2">
      <c r="A971" s="18">
        <v>45020.528252314813</v>
      </c>
      <c r="B971" s="4">
        <v>8.52</v>
      </c>
      <c r="C971" s="4">
        <v>1.17</v>
      </c>
      <c r="D971" s="4">
        <f t="shared" si="46"/>
        <v>9.968399999999999</v>
      </c>
      <c r="E971" s="4">
        <f t="shared" si="45"/>
        <v>337.10759999999993</v>
      </c>
      <c r="F971" s="4">
        <f t="shared" si="47"/>
        <v>11.337599999999952</v>
      </c>
      <c r="G971" s="12">
        <v>2023</v>
      </c>
    </row>
    <row r="972" spans="1:7" x14ac:dyDescent="0.2">
      <c r="A972" s="18">
        <v>45020.533310185187</v>
      </c>
      <c r="B972" s="4">
        <v>8.5299999999999994</v>
      </c>
      <c r="C972" s="4">
        <v>1.17</v>
      </c>
      <c r="D972" s="4">
        <f t="shared" si="46"/>
        <v>9.9800999999999984</v>
      </c>
      <c r="E972" s="4">
        <f t="shared" si="45"/>
        <v>337.11929999999995</v>
      </c>
      <c r="F972" s="4">
        <f t="shared" si="47"/>
        <v>11.349299999999971</v>
      </c>
      <c r="G972" s="12">
        <v>2023</v>
      </c>
    </row>
    <row r="973" spans="1:7" x14ac:dyDescent="0.2">
      <c r="A973" s="18">
        <v>45020.5387962963</v>
      </c>
      <c r="B973" s="4">
        <v>8.5399999999999991</v>
      </c>
      <c r="C973" s="4">
        <v>1.17</v>
      </c>
      <c r="D973" s="4">
        <f t="shared" si="46"/>
        <v>9.9917999999999978</v>
      </c>
      <c r="E973" s="4">
        <f t="shared" si="45"/>
        <v>337.13099999999997</v>
      </c>
      <c r="F973" s="4">
        <f t="shared" si="47"/>
        <v>11.36099999999999</v>
      </c>
      <c r="G973" s="12">
        <v>2023</v>
      </c>
    </row>
    <row r="974" spans="1:7" x14ac:dyDescent="0.2">
      <c r="A974" s="18">
        <v>45020.543564814812</v>
      </c>
      <c r="B974" s="4">
        <v>8.5500000000000007</v>
      </c>
      <c r="C974" s="4">
        <v>1.17</v>
      </c>
      <c r="D974" s="4">
        <f t="shared" si="46"/>
        <v>10.003500000000001</v>
      </c>
      <c r="E974" s="4">
        <f t="shared" si="45"/>
        <v>337.14269999999993</v>
      </c>
      <c r="F974" s="4">
        <f t="shared" si="47"/>
        <v>11.372699999999952</v>
      </c>
      <c r="G974" s="12">
        <v>2023</v>
      </c>
    </row>
    <row r="975" spans="1:7" x14ac:dyDescent="0.2">
      <c r="A975" s="18">
        <v>45020.548773148148</v>
      </c>
      <c r="B975" s="4">
        <v>8.56</v>
      </c>
      <c r="C975" s="4">
        <v>1.17</v>
      </c>
      <c r="D975" s="4">
        <f t="shared" si="46"/>
        <v>10.0152</v>
      </c>
      <c r="E975" s="4">
        <f t="shared" si="45"/>
        <v>337.15439999999995</v>
      </c>
      <c r="F975" s="4">
        <f t="shared" si="47"/>
        <v>11.384399999999971</v>
      </c>
      <c r="G975" s="12">
        <v>2023</v>
      </c>
    </row>
    <row r="976" spans="1:7" x14ac:dyDescent="0.2">
      <c r="A976" s="18">
        <v>45020.556226851855</v>
      </c>
      <c r="B976" s="4">
        <v>8.57</v>
      </c>
      <c r="C976" s="4">
        <v>1.17</v>
      </c>
      <c r="D976" s="4">
        <f t="shared" si="46"/>
        <v>10.026899999999999</v>
      </c>
      <c r="E976" s="4">
        <f t="shared" si="45"/>
        <v>337.16609999999997</v>
      </c>
      <c r="F976" s="4">
        <f t="shared" si="47"/>
        <v>11.39609999999999</v>
      </c>
      <c r="G976" s="12">
        <v>2023</v>
      </c>
    </row>
    <row r="977" spans="1:7" x14ac:dyDescent="0.2">
      <c r="A977" s="18">
        <v>45020.574490740742</v>
      </c>
      <c r="B977" s="4">
        <v>8.58</v>
      </c>
      <c r="C977" s="4">
        <v>1.17</v>
      </c>
      <c r="D977" s="4">
        <f t="shared" si="46"/>
        <v>10.038599999999999</v>
      </c>
      <c r="E977" s="4">
        <f t="shared" si="45"/>
        <v>337.17779999999993</v>
      </c>
      <c r="F977" s="4">
        <f t="shared" si="47"/>
        <v>11.407799999999952</v>
      </c>
      <c r="G977" s="12">
        <v>2023</v>
      </c>
    </row>
    <row r="978" spans="1:7" x14ac:dyDescent="0.2">
      <c r="A978" s="18">
        <v>45059.602743055555</v>
      </c>
      <c r="B978" s="4">
        <v>8.59</v>
      </c>
      <c r="C978" s="4">
        <v>1.17</v>
      </c>
      <c r="D978" s="4">
        <f t="shared" si="46"/>
        <v>10.0503</v>
      </c>
      <c r="E978" s="4">
        <f t="shared" si="45"/>
        <v>337.18949999999995</v>
      </c>
      <c r="F978" s="4">
        <f t="shared" si="47"/>
        <v>11.419499999999971</v>
      </c>
      <c r="G978" s="12">
        <v>2023</v>
      </c>
    </row>
    <row r="979" spans="1:7" x14ac:dyDescent="0.2">
      <c r="A979" s="18">
        <v>45060.09170138889</v>
      </c>
      <c r="B979" s="4">
        <v>8.6</v>
      </c>
      <c r="C979" s="4">
        <v>1.17</v>
      </c>
      <c r="D979" s="4">
        <f t="shared" si="46"/>
        <v>10.061999999999999</v>
      </c>
      <c r="E979" s="4">
        <f t="shared" si="45"/>
        <v>337.20119999999997</v>
      </c>
      <c r="F979" s="4">
        <f t="shared" si="47"/>
        <v>11.43119999999999</v>
      </c>
      <c r="G979" s="12">
        <v>2023</v>
      </c>
    </row>
    <row r="980" spans="1:7" x14ac:dyDescent="0.2">
      <c r="A980" s="18">
        <v>45060.09542824074</v>
      </c>
      <c r="B980" s="4">
        <v>8.61</v>
      </c>
      <c r="C980" s="4">
        <v>1.17</v>
      </c>
      <c r="D980" s="4">
        <f t="shared" si="46"/>
        <v>10.073699999999999</v>
      </c>
      <c r="E980" s="4">
        <f t="shared" si="45"/>
        <v>337.21289999999993</v>
      </c>
      <c r="F980" s="4">
        <f t="shared" si="47"/>
        <v>11.442899999999952</v>
      </c>
      <c r="G980" s="12">
        <v>2023</v>
      </c>
    </row>
    <row r="981" spans="1:7" x14ac:dyDescent="0.2">
      <c r="A981" s="18">
        <v>45060.099097222221</v>
      </c>
      <c r="B981" s="4">
        <v>8.6199999999999992</v>
      </c>
      <c r="C981" s="4">
        <v>1.17</v>
      </c>
      <c r="D981" s="4">
        <f t="shared" si="46"/>
        <v>10.085399999999998</v>
      </c>
      <c r="E981" s="4">
        <f t="shared" si="45"/>
        <v>337.22459999999995</v>
      </c>
      <c r="F981" s="4">
        <f t="shared" si="47"/>
        <v>11.454599999999971</v>
      </c>
      <c r="G981" s="12">
        <v>2023</v>
      </c>
    </row>
    <row r="982" spans="1:7" x14ac:dyDescent="0.2">
      <c r="A982" s="18">
        <v>45060.112708333334</v>
      </c>
      <c r="B982" s="4">
        <v>8.6300000000000008</v>
      </c>
      <c r="C982" s="4">
        <v>1.17</v>
      </c>
      <c r="D982" s="4">
        <f t="shared" si="46"/>
        <v>10.097100000000001</v>
      </c>
      <c r="E982" s="4">
        <f t="shared" si="45"/>
        <v>337.23629999999997</v>
      </c>
      <c r="F982" s="4">
        <f t="shared" si="47"/>
        <v>11.46629999999999</v>
      </c>
      <c r="G982" s="12">
        <v>2023</v>
      </c>
    </row>
    <row r="983" spans="1:7" x14ac:dyDescent="0.2">
      <c r="A983" s="18">
        <v>45060.116979166669</v>
      </c>
      <c r="B983" s="4">
        <v>8.64</v>
      </c>
      <c r="C983" s="4">
        <v>1.17</v>
      </c>
      <c r="D983" s="4">
        <f t="shared" si="46"/>
        <v>10.1088</v>
      </c>
      <c r="E983" s="4">
        <f t="shared" si="45"/>
        <v>337.24799999999993</v>
      </c>
      <c r="F983" s="4">
        <f t="shared" si="47"/>
        <v>11.477999999999952</v>
      </c>
      <c r="G983" s="12">
        <v>2023</v>
      </c>
    </row>
    <row r="984" spans="1:7" x14ac:dyDescent="0.2">
      <c r="A984" s="18">
        <v>45060.119293981479</v>
      </c>
      <c r="B984" s="4">
        <v>8.65</v>
      </c>
      <c r="C984" s="4">
        <v>1.17</v>
      </c>
      <c r="D984" s="4">
        <f t="shared" si="46"/>
        <v>10.1205</v>
      </c>
      <c r="E984" s="4">
        <f t="shared" si="45"/>
        <v>337.25969999999995</v>
      </c>
      <c r="F984" s="4">
        <f t="shared" si="47"/>
        <v>11.489699999999971</v>
      </c>
      <c r="G984" s="12">
        <v>2023</v>
      </c>
    </row>
    <row r="985" spans="1:7" x14ac:dyDescent="0.2">
      <c r="A985" s="18">
        <v>45060.121851851851</v>
      </c>
      <c r="B985" s="4">
        <v>8.66</v>
      </c>
      <c r="C985" s="4">
        <v>1.17</v>
      </c>
      <c r="D985" s="4">
        <f t="shared" si="46"/>
        <v>10.132199999999999</v>
      </c>
      <c r="E985" s="4">
        <f t="shared" si="45"/>
        <v>337.27139999999997</v>
      </c>
      <c r="F985" s="4">
        <f t="shared" si="47"/>
        <v>11.50139999999999</v>
      </c>
      <c r="G985" s="12">
        <v>2023</v>
      </c>
    </row>
    <row r="986" spans="1:7" x14ac:dyDescent="0.2">
      <c r="A986" s="18">
        <v>45060.123449074075</v>
      </c>
      <c r="B986" s="4">
        <v>8.67</v>
      </c>
      <c r="C986" s="4">
        <v>1.17</v>
      </c>
      <c r="D986" s="4">
        <f t="shared" si="46"/>
        <v>10.143899999999999</v>
      </c>
      <c r="E986" s="4">
        <f t="shared" si="45"/>
        <v>337.28309999999993</v>
      </c>
      <c r="F986" s="4">
        <f t="shared" si="47"/>
        <v>11.513099999999952</v>
      </c>
      <c r="G986" s="12">
        <v>2023</v>
      </c>
    </row>
    <row r="987" spans="1:7" x14ac:dyDescent="0.2">
      <c r="A987" s="18">
        <v>45060.125219907408</v>
      </c>
      <c r="B987" s="4">
        <v>8.68</v>
      </c>
      <c r="C987" s="4">
        <v>1.17</v>
      </c>
      <c r="D987" s="4">
        <f t="shared" si="46"/>
        <v>10.1556</v>
      </c>
      <c r="E987" s="4">
        <f t="shared" si="45"/>
        <v>337.29479999999995</v>
      </c>
      <c r="F987" s="4">
        <f t="shared" si="47"/>
        <v>11.524799999999971</v>
      </c>
      <c r="G987" s="12">
        <v>2023</v>
      </c>
    </row>
    <row r="988" spans="1:7" x14ac:dyDescent="0.2">
      <c r="A988" s="18">
        <v>45060.127025462964</v>
      </c>
      <c r="B988" s="4">
        <v>8.69</v>
      </c>
      <c r="C988" s="4">
        <v>1.17</v>
      </c>
      <c r="D988" s="4">
        <f t="shared" si="46"/>
        <v>10.167299999999999</v>
      </c>
      <c r="E988" s="4">
        <f t="shared" si="45"/>
        <v>337.30649999999997</v>
      </c>
      <c r="F988" s="4">
        <f t="shared" si="47"/>
        <v>11.53649999999999</v>
      </c>
      <c r="G988" s="12">
        <v>2023</v>
      </c>
    </row>
    <row r="989" spans="1:7" x14ac:dyDescent="0.2">
      <c r="A989" s="18">
        <v>45060.128796296296</v>
      </c>
      <c r="B989" s="4">
        <v>8.6999999999999993</v>
      </c>
      <c r="C989" s="4">
        <v>1.17</v>
      </c>
      <c r="D989" s="4">
        <f t="shared" si="46"/>
        <v>10.178999999999998</v>
      </c>
      <c r="E989" s="4">
        <f t="shared" si="45"/>
        <v>337.31819999999993</v>
      </c>
      <c r="F989" s="4">
        <f t="shared" si="47"/>
        <v>11.548199999999952</v>
      </c>
      <c r="G989" s="12">
        <v>2023</v>
      </c>
    </row>
    <row r="990" spans="1:7" x14ac:dyDescent="0.2">
      <c r="A990" s="18">
        <v>45060.130925925929</v>
      </c>
      <c r="B990" s="4">
        <v>8.7100000000000009</v>
      </c>
      <c r="C990" s="4">
        <v>1.17</v>
      </c>
      <c r="D990" s="4">
        <f t="shared" si="46"/>
        <v>10.1907</v>
      </c>
      <c r="E990" s="4">
        <f t="shared" si="45"/>
        <v>337.32989999999995</v>
      </c>
      <c r="F990" s="4">
        <f t="shared" si="47"/>
        <v>11.559899999999971</v>
      </c>
      <c r="G990" s="12">
        <v>2023</v>
      </c>
    </row>
    <row r="991" spans="1:7" x14ac:dyDescent="0.2">
      <c r="A991" s="18">
        <v>45060.166643518518</v>
      </c>
      <c r="B991" s="4">
        <v>8.7200000000000006</v>
      </c>
      <c r="C991" s="4">
        <v>1.17</v>
      </c>
      <c r="D991" s="4">
        <f t="shared" si="46"/>
        <v>10.202400000000001</v>
      </c>
      <c r="E991" s="4">
        <f t="shared" si="45"/>
        <v>337.34159999999997</v>
      </c>
      <c r="F991" s="4">
        <f t="shared" si="47"/>
        <v>11.571599999999989</v>
      </c>
      <c r="G991" s="12">
        <v>2023</v>
      </c>
    </row>
    <row r="992" spans="1:7" x14ac:dyDescent="0.2">
      <c r="A992" s="18">
        <v>45060.532060185185</v>
      </c>
      <c r="B992" s="4">
        <v>8.73</v>
      </c>
      <c r="C992" s="4">
        <v>1.17</v>
      </c>
      <c r="D992" s="4">
        <f t="shared" si="46"/>
        <v>10.2141</v>
      </c>
      <c r="E992" s="4">
        <f t="shared" si="45"/>
        <v>337.35329999999993</v>
      </c>
      <c r="F992" s="4">
        <f t="shared" si="47"/>
        <v>11.583299999999952</v>
      </c>
      <c r="G992" s="12">
        <v>2023</v>
      </c>
    </row>
    <row r="993" spans="1:7" x14ac:dyDescent="0.2">
      <c r="A993" s="18">
        <v>45060.534722222219</v>
      </c>
      <c r="B993" s="4">
        <v>8.74</v>
      </c>
      <c r="C993" s="4">
        <v>1.17</v>
      </c>
      <c r="D993" s="4">
        <f t="shared" si="46"/>
        <v>10.2258</v>
      </c>
      <c r="E993" s="4">
        <f t="shared" si="45"/>
        <v>337.36499999999995</v>
      </c>
      <c r="F993" s="4">
        <f t="shared" si="47"/>
        <v>11.59499999999997</v>
      </c>
      <c r="G993" s="12">
        <v>2023</v>
      </c>
    </row>
    <row r="994" spans="1:7" x14ac:dyDescent="0.2">
      <c r="A994" s="18">
        <v>45062.037812499999</v>
      </c>
      <c r="B994" s="4">
        <v>8.75</v>
      </c>
      <c r="C994" s="4">
        <v>1.17</v>
      </c>
      <c r="D994" s="4">
        <f t="shared" si="46"/>
        <v>10.237499999999999</v>
      </c>
      <c r="E994" s="4">
        <f t="shared" si="45"/>
        <v>337.37669999999997</v>
      </c>
      <c r="F994" s="4">
        <f t="shared" si="47"/>
        <v>11.606699999999989</v>
      </c>
      <c r="G994" s="12">
        <v>2023</v>
      </c>
    </row>
    <row r="995" spans="1:7" x14ac:dyDescent="0.2">
      <c r="A995" s="18">
        <v>45062.085497685184</v>
      </c>
      <c r="B995" s="4">
        <v>8.76</v>
      </c>
      <c r="C995" s="4">
        <v>1.17</v>
      </c>
      <c r="D995" s="4">
        <f t="shared" si="46"/>
        <v>10.249199999999998</v>
      </c>
      <c r="E995" s="4">
        <f t="shared" si="45"/>
        <v>337.38839999999993</v>
      </c>
      <c r="F995" s="4">
        <f t="shared" si="47"/>
        <v>11.618399999999951</v>
      </c>
      <c r="G995" s="12">
        <v>2023</v>
      </c>
    </row>
    <row r="996" spans="1:7" x14ac:dyDescent="0.2">
      <c r="A996" s="18">
        <v>45062.091770833336</v>
      </c>
      <c r="B996" s="4">
        <v>8.77</v>
      </c>
      <c r="C996" s="4">
        <v>1.17</v>
      </c>
      <c r="D996" s="4">
        <f t="shared" si="46"/>
        <v>10.260899999999999</v>
      </c>
      <c r="E996" s="4">
        <f t="shared" si="45"/>
        <v>337.40009999999995</v>
      </c>
      <c r="F996" s="4">
        <f t="shared" si="47"/>
        <v>11.63009999999997</v>
      </c>
      <c r="G996" s="12">
        <v>2023</v>
      </c>
    </row>
    <row r="997" spans="1:7" x14ac:dyDescent="0.2">
      <c r="A997" s="18">
        <v>45062.464016203703</v>
      </c>
      <c r="B997" s="4">
        <v>8.7799999999999994</v>
      </c>
      <c r="C997" s="4">
        <v>1.17</v>
      </c>
      <c r="D997" s="4">
        <f t="shared" si="46"/>
        <v>10.272599999999999</v>
      </c>
      <c r="E997" s="4">
        <f t="shared" si="45"/>
        <v>337.41179999999997</v>
      </c>
      <c r="F997" s="4">
        <f t="shared" si="47"/>
        <v>11.641799999999989</v>
      </c>
      <c r="G997" s="12">
        <v>2023</v>
      </c>
    </row>
    <row r="998" spans="1:7" x14ac:dyDescent="0.2">
      <c r="A998" s="18">
        <v>45062.49291666667</v>
      </c>
      <c r="B998" s="4">
        <v>8.7899999999999991</v>
      </c>
      <c r="C998" s="4">
        <v>1.17</v>
      </c>
      <c r="D998" s="4">
        <f t="shared" si="46"/>
        <v>10.284299999999998</v>
      </c>
      <c r="E998" s="4">
        <f t="shared" si="45"/>
        <v>337.42349999999993</v>
      </c>
      <c r="F998" s="4">
        <f t="shared" si="47"/>
        <v>11.653499999999951</v>
      </c>
      <c r="G998" s="12">
        <v>2023</v>
      </c>
    </row>
    <row r="999" spans="1:7" x14ac:dyDescent="0.2">
      <c r="A999" s="18">
        <v>45063.609930555554</v>
      </c>
      <c r="B999" s="4">
        <v>8.8000000000000007</v>
      </c>
      <c r="C999" s="4">
        <v>1.17</v>
      </c>
      <c r="D999" s="4">
        <f t="shared" si="46"/>
        <v>10.295999999999999</v>
      </c>
      <c r="E999" s="4">
        <f t="shared" si="45"/>
        <v>337.43519999999995</v>
      </c>
      <c r="F999" s="4">
        <f t="shared" si="47"/>
        <v>11.66519999999997</v>
      </c>
      <c r="G999" s="12">
        <v>2023</v>
      </c>
    </row>
    <row r="1000" spans="1:7" x14ac:dyDescent="0.2">
      <c r="A1000" s="18">
        <v>45063.612650462965</v>
      </c>
      <c r="B1000" s="4">
        <v>8.81</v>
      </c>
      <c r="C1000" s="4">
        <v>1.17</v>
      </c>
      <c r="D1000" s="4">
        <f t="shared" si="46"/>
        <v>10.307700000000001</v>
      </c>
      <c r="E1000" s="4">
        <f t="shared" si="45"/>
        <v>337.44689999999997</v>
      </c>
      <c r="F1000" s="4">
        <f t="shared" si="47"/>
        <v>11.676899999999989</v>
      </c>
      <c r="G1000" s="12">
        <v>2023</v>
      </c>
    </row>
    <row r="1001" spans="1:7" x14ac:dyDescent="0.2">
      <c r="A1001" s="18">
        <v>45063.619108796294</v>
      </c>
      <c r="B1001" s="4">
        <v>8.82</v>
      </c>
      <c r="C1001" s="4">
        <v>1.17</v>
      </c>
      <c r="D1001" s="4">
        <f t="shared" si="46"/>
        <v>10.3194</v>
      </c>
      <c r="E1001" s="4">
        <f t="shared" si="45"/>
        <v>337.45859999999993</v>
      </c>
      <c r="F1001" s="4">
        <f t="shared" si="47"/>
        <v>11.688599999999951</v>
      </c>
      <c r="G1001" s="12">
        <v>2023</v>
      </c>
    </row>
    <row r="1002" spans="1:7" x14ac:dyDescent="0.2">
      <c r="A1002" s="18">
        <v>45063.625509259262</v>
      </c>
      <c r="B1002" s="4">
        <v>8.83</v>
      </c>
      <c r="C1002" s="4">
        <v>1.17</v>
      </c>
      <c r="D1002" s="4">
        <f t="shared" si="46"/>
        <v>10.331099999999999</v>
      </c>
      <c r="E1002" s="4">
        <f t="shared" si="45"/>
        <v>337.47029999999995</v>
      </c>
      <c r="F1002" s="4">
        <f t="shared" si="47"/>
        <v>11.70029999999997</v>
      </c>
      <c r="G1002" s="12">
        <v>2023</v>
      </c>
    </row>
    <row r="1003" spans="1:7" x14ac:dyDescent="0.2">
      <c r="A1003" s="18">
        <v>45063.626979166664</v>
      </c>
      <c r="B1003" s="4">
        <v>8.84</v>
      </c>
      <c r="C1003" s="4">
        <v>1.17</v>
      </c>
      <c r="D1003" s="4">
        <f t="shared" si="46"/>
        <v>10.342799999999999</v>
      </c>
      <c r="E1003" s="4">
        <f t="shared" si="45"/>
        <v>337.48199999999997</v>
      </c>
      <c r="F1003" s="4">
        <f t="shared" si="47"/>
        <v>11.711999999999989</v>
      </c>
      <c r="G1003" s="12">
        <v>2023</v>
      </c>
    </row>
    <row r="1004" spans="1:7" x14ac:dyDescent="0.2">
      <c r="A1004" s="18">
        <v>45063.628437500003</v>
      </c>
      <c r="B1004" s="4">
        <v>8.85</v>
      </c>
      <c r="C1004" s="4">
        <v>1.17</v>
      </c>
      <c r="D1004" s="4">
        <f t="shared" si="46"/>
        <v>10.3545</v>
      </c>
      <c r="E1004" s="4">
        <f t="shared" si="45"/>
        <v>337.49369999999993</v>
      </c>
      <c r="F1004" s="4">
        <f t="shared" si="47"/>
        <v>11.723699999999951</v>
      </c>
      <c r="G1004" s="12">
        <v>2023</v>
      </c>
    </row>
    <row r="1005" spans="1:7" x14ac:dyDescent="0.2">
      <c r="A1005" s="18">
        <v>45063.634953703702</v>
      </c>
      <c r="B1005" s="4">
        <v>8.86</v>
      </c>
      <c r="C1005" s="4">
        <v>1.17</v>
      </c>
      <c r="D1005" s="4">
        <f t="shared" si="46"/>
        <v>10.366199999999999</v>
      </c>
      <c r="E1005" s="4">
        <f t="shared" si="45"/>
        <v>337.50539999999995</v>
      </c>
      <c r="F1005" s="4">
        <f t="shared" si="47"/>
        <v>11.73539999999997</v>
      </c>
      <c r="G1005" s="12">
        <v>2023</v>
      </c>
    </row>
    <row r="1006" spans="1:7" x14ac:dyDescent="0.2">
      <c r="A1006" s="18">
        <v>45063.639421296299</v>
      </c>
      <c r="B1006" s="4">
        <v>8.8699999999999992</v>
      </c>
      <c r="C1006" s="4">
        <v>1.17</v>
      </c>
      <c r="D1006" s="4">
        <f t="shared" si="46"/>
        <v>10.377899999999999</v>
      </c>
      <c r="E1006" s="4">
        <f t="shared" si="45"/>
        <v>337.51709999999997</v>
      </c>
      <c r="F1006" s="4">
        <f t="shared" si="47"/>
        <v>11.747099999999989</v>
      </c>
      <c r="G1006" s="12">
        <v>2023</v>
      </c>
    </row>
    <row r="1007" spans="1:7" x14ac:dyDescent="0.2">
      <c r="A1007" s="18">
        <v>45063.644305555557</v>
      </c>
      <c r="B1007" s="4">
        <v>8.8800000000000008</v>
      </c>
      <c r="C1007" s="4">
        <v>1.17</v>
      </c>
      <c r="D1007" s="4">
        <f t="shared" si="46"/>
        <v>10.3896</v>
      </c>
      <c r="E1007" s="4">
        <f t="shared" si="45"/>
        <v>337.52879999999993</v>
      </c>
      <c r="F1007" s="4">
        <f t="shared" si="47"/>
        <v>11.758799999999951</v>
      </c>
      <c r="G1007" s="12">
        <v>2023</v>
      </c>
    </row>
    <row r="1008" spans="1:7" x14ac:dyDescent="0.2">
      <c r="A1008" s="18">
        <v>45063.646817129629</v>
      </c>
      <c r="B1008" s="4">
        <v>8.89</v>
      </c>
      <c r="C1008" s="4">
        <v>1.17</v>
      </c>
      <c r="D1008" s="4">
        <f t="shared" si="46"/>
        <v>10.401300000000001</v>
      </c>
      <c r="E1008" s="4">
        <f t="shared" si="45"/>
        <v>337.54049999999995</v>
      </c>
      <c r="F1008" s="4">
        <f t="shared" si="47"/>
        <v>11.77049999999997</v>
      </c>
      <c r="G1008" s="12">
        <v>2023</v>
      </c>
    </row>
    <row r="1009" spans="1:8" x14ac:dyDescent="0.2">
      <c r="A1009" s="18">
        <v>45063.650092592594</v>
      </c>
      <c r="B1009" s="4">
        <v>8.9</v>
      </c>
      <c r="C1009" s="4">
        <v>1.17</v>
      </c>
      <c r="D1009" s="4">
        <f t="shared" si="46"/>
        <v>10.413</v>
      </c>
      <c r="E1009" s="4">
        <f t="shared" si="45"/>
        <v>337.55219999999997</v>
      </c>
      <c r="F1009" s="4">
        <f t="shared" si="47"/>
        <v>11.782199999999989</v>
      </c>
      <c r="G1009" s="12">
        <v>2023</v>
      </c>
    </row>
    <row r="1010" spans="1:8" x14ac:dyDescent="0.2">
      <c r="A1010" s="18">
        <v>45063.651886574073</v>
      </c>
      <c r="B1010" s="4">
        <v>8.91</v>
      </c>
      <c r="C1010" s="4">
        <v>1.17</v>
      </c>
      <c r="D1010" s="4">
        <f t="shared" si="46"/>
        <v>10.4247</v>
      </c>
      <c r="E1010" s="4">
        <f t="shared" si="45"/>
        <v>337.56389999999993</v>
      </c>
      <c r="F1010" s="4">
        <f t="shared" si="47"/>
        <v>11.793899999999951</v>
      </c>
      <c r="G1010" s="12">
        <v>2023</v>
      </c>
    </row>
    <row r="1011" spans="1:8" x14ac:dyDescent="0.2">
      <c r="A1011" s="18">
        <v>45065.362384259257</v>
      </c>
      <c r="B1011" s="4">
        <v>8.92</v>
      </c>
      <c r="C1011" s="4">
        <v>1.17</v>
      </c>
      <c r="D1011" s="4">
        <f t="shared" si="46"/>
        <v>10.436399999999999</v>
      </c>
      <c r="E1011" s="4">
        <f t="shared" si="45"/>
        <v>337.57559999999995</v>
      </c>
      <c r="F1011" s="4">
        <f t="shared" si="47"/>
        <v>11.80559999999997</v>
      </c>
      <c r="G1011" s="12">
        <v>2023</v>
      </c>
    </row>
    <row r="1012" spans="1:8" x14ac:dyDescent="0.2">
      <c r="A1012" s="18">
        <v>45068.483703703707</v>
      </c>
      <c r="B1012" s="4">
        <v>8.93</v>
      </c>
      <c r="C1012" s="4">
        <v>1.17</v>
      </c>
      <c r="D1012" s="4">
        <f t="shared" si="46"/>
        <v>10.448099999999998</v>
      </c>
      <c r="E1012" s="4">
        <f t="shared" si="45"/>
        <v>337.58729999999997</v>
      </c>
      <c r="F1012" s="4">
        <f t="shared" si="47"/>
        <v>11.817299999999989</v>
      </c>
      <c r="G1012" s="12">
        <v>2023</v>
      </c>
    </row>
    <row r="1013" spans="1:8" x14ac:dyDescent="0.2">
      <c r="A1013" s="18">
        <v>45068.658634259256</v>
      </c>
      <c r="B1013" s="4">
        <v>8.94</v>
      </c>
      <c r="C1013" s="4">
        <v>1.17</v>
      </c>
      <c r="D1013" s="4">
        <f t="shared" si="46"/>
        <v>10.4598</v>
      </c>
      <c r="E1013" s="4">
        <f t="shared" si="45"/>
        <v>337.59899999999993</v>
      </c>
      <c r="F1013" s="4">
        <f t="shared" si="47"/>
        <v>11.828999999999951</v>
      </c>
      <c r="G1013" s="12">
        <v>2023</v>
      </c>
    </row>
    <row r="1014" spans="1:8" x14ac:dyDescent="0.2">
      <c r="A1014" s="18">
        <v>45068.698819444442</v>
      </c>
      <c r="B1014" s="4">
        <v>8.9499999999999993</v>
      </c>
      <c r="C1014" s="4">
        <v>1.17</v>
      </c>
      <c r="D1014" s="4">
        <f t="shared" si="46"/>
        <v>10.471499999999999</v>
      </c>
      <c r="E1014" s="4">
        <f t="shared" si="45"/>
        <v>337.61069999999995</v>
      </c>
      <c r="F1014" s="4">
        <f t="shared" si="47"/>
        <v>11.84069999999997</v>
      </c>
      <c r="G1014" s="12">
        <v>2023</v>
      </c>
    </row>
    <row r="1015" spans="1:8" x14ac:dyDescent="0.2">
      <c r="A1015" s="18">
        <v>45090.534907407404</v>
      </c>
      <c r="B1015" s="4">
        <v>0</v>
      </c>
      <c r="C1015" s="4">
        <v>1.17</v>
      </c>
      <c r="D1015" s="4">
        <f t="shared" si="46"/>
        <v>0</v>
      </c>
      <c r="E1015" s="4">
        <f>D1015+$E$1014</f>
        <v>337.61069999999995</v>
      </c>
      <c r="F1015" s="4">
        <f t="shared" si="47"/>
        <v>11.84069999999997</v>
      </c>
      <c r="G1015" s="12">
        <v>2023</v>
      </c>
      <c r="H1015" s="11" t="s">
        <v>5</v>
      </c>
    </row>
    <row r="1016" spans="1:8" x14ac:dyDescent="0.2">
      <c r="A1016" s="18">
        <v>45092.831203703703</v>
      </c>
      <c r="B1016" s="4">
        <v>0.01</v>
      </c>
      <c r="C1016" s="4">
        <v>1.17</v>
      </c>
      <c r="D1016" s="4">
        <f t="shared" si="46"/>
        <v>1.17E-2</v>
      </c>
      <c r="E1016" s="4">
        <f t="shared" ref="E1016:E1079" si="48">D1016+$E$1014</f>
        <v>337.62239999999997</v>
      </c>
      <c r="F1016" s="4">
        <f t="shared" si="47"/>
        <v>11.852399999999989</v>
      </c>
      <c r="G1016" s="12">
        <v>2023</v>
      </c>
    </row>
    <row r="1017" spans="1:8" x14ac:dyDescent="0.2">
      <c r="A1017" s="18">
        <v>45092.835949074077</v>
      </c>
      <c r="B1017" s="4">
        <v>0.02</v>
      </c>
      <c r="C1017" s="4">
        <v>1.17</v>
      </c>
      <c r="D1017" s="4">
        <f t="shared" si="46"/>
        <v>2.3400000000000001E-2</v>
      </c>
      <c r="E1017" s="4">
        <f t="shared" si="48"/>
        <v>337.63409999999993</v>
      </c>
      <c r="F1017" s="4">
        <f t="shared" si="47"/>
        <v>11.864099999999951</v>
      </c>
      <c r="G1017" s="12">
        <v>2023</v>
      </c>
    </row>
    <row r="1018" spans="1:8" x14ac:dyDescent="0.2">
      <c r="A1018" s="18">
        <v>45092.84070601852</v>
      </c>
      <c r="B1018" s="4">
        <v>0.03</v>
      </c>
      <c r="C1018" s="4">
        <v>1.17</v>
      </c>
      <c r="D1018" s="4">
        <f t="shared" si="46"/>
        <v>3.5099999999999999E-2</v>
      </c>
      <c r="E1018" s="4">
        <f t="shared" si="48"/>
        <v>337.64579999999995</v>
      </c>
      <c r="F1018" s="4">
        <f t="shared" si="47"/>
        <v>11.87579999999997</v>
      </c>
      <c r="G1018" s="12">
        <v>2023</v>
      </c>
    </row>
    <row r="1019" spans="1:8" x14ac:dyDescent="0.2">
      <c r="A1019" s="18">
        <v>45092.844837962963</v>
      </c>
      <c r="B1019" s="4">
        <v>0.04</v>
      </c>
      <c r="C1019" s="4">
        <v>1.17</v>
      </c>
      <c r="D1019" s="4">
        <f t="shared" si="46"/>
        <v>4.6800000000000001E-2</v>
      </c>
      <c r="E1019" s="4">
        <f t="shared" si="48"/>
        <v>337.65749999999997</v>
      </c>
      <c r="F1019" s="4">
        <f t="shared" si="47"/>
        <v>11.887499999999989</v>
      </c>
      <c r="G1019" s="12">
        <v>2023</v>
      </c>
    </row>
    <row r="1020" spans="1:8" x14ac:dyDescent="0.2">
      <c r="A1020" s="18">
        <v>45093.432118055556</v>
      </c>
      <c r="B1020" s="4">
        <v>0.05</v>
      </c>
      <c r="C1020" s="4">
        <v>1.17</v>
      </c>
      <c r="D1020" s="4">
        <f t="shared" si="46"/>
        <v>5.8499999999999996E-2</v>
      </c>
      <c r="E1020" s="4">
        <f t="shared" si="48"/>
        <v>337.66919999999993</v>
      </c>
      <c r="F1020" s="4">
        <f t="shared" si="47"/>
        <v>11.899199999999951</v>
      </c>
      <c r="G1020" s="12">
        <v>2023</v>
      </c>
    </row>
    <row r="1021" spans="1:8" x14ac:dyDescent="0.2">
      <c r="A1021" s="18">
        <v>45093.435023148151</v>
      </c>
      <c r="B1021" s="4">
        <v>0.06</v>
      </c>
      <c r="C1021" s="4">
        <v>1.17</v>
      </c>
      <c r="D1021" s="4">
        <f t="shared" si="46"/>
        <v>7.0199999999999999E-2</v>
      </c>
      <c r="E1021" s="4">
        <f t="shared" si="48"/>
        <v>337.68089999999995</v>
      </c>
      <c r="F1021" s="4">
        <f t="shared" si="47"/>
        <v>11.91089999999997</v>
      </c>
      <c r="G1021" s="12">
        <v>2023</v>
      </c>
    </row>
    <row r="1022" spans="1:8" x14ac:dyDescent="0.2">
      <c r="A1022" s="18">
        <v>45093.446192129632</v>
      </c>
      <c r="B1022" s="4">
        <v>7.0000000000000007E-2</v>
      </c>
      <c r="C1022" s="4">
        <v>1.17</v>
      </c>
      <c r="D1022" s="4">
        <f t="shared" si="46"/>
        <v>8.1900000000000001E-2</v>
      </c>
      <c r="E1022" s="4">
        <f t="shared" si="48"/>
        <v>337.69259999999997</v>
      </c>
      <c r="F1022" s="4">
        <f t="shared" si="47"/>
        <v>11.922599999999989</v>
      </c>
      <c r="G1022" s="12">
        <v>2023</v>
      </c>
    </row>
    <row r="1023" spans="1:8" x14ac:dyDescent="0.2">
      <c r="A1023" s="18">
        <v>45093.497928240744</v>
      </c>
      <c r="B1023" s="4">
        <v>0.08</v>
      </c>
      <c r="C1023" s="4">
        <v>1.17</v>
      </c>
      <c r="D1023" s="4">
        <f t="shared" ref="D1023:D1086" si="49">B1023*C1023</f>
        <v>9.3600000000000003E-2</v>
      </c>
      <c r="E1023" s="4">
        <f t="shared" si="48"/>
        <v>337.70429999999993</v>
      </c>
      <c r="F1023" s="4">
        <f t="shared" si="47"/>
        <v>11.934299999999951</v>
      </c>
      <c r="G1023" s="12">
        <v>2023</v>
      </c>
    </row>
    <row r="1024" spans="1:8" x14ac:dyDescent="0.2">
      <c r="A1024" s="18">
        <v>45093.592847222222</v>
      </c>
      <c r="B1024" s="4">
        <v>0.09</v>
      </c>
      <c r="C1024" s="4">
        <v>1.17</v>
      </c>
      <c r="D1024" s="4">
        <f t="shared" si="49"/>
        <v>0.10529999999999999</v>
      </c>
      <c r="E1024" s="4">
        <f t="shared" si="48"/>
        <v>337.71599999999995</v>
      </c>
      <c r="F1024" s="4">
        <f t="shared" si="47"/>
        <v>11.94599999999997</v>
      </c>
      <c r="G1024" s="12">
        <v>2023</v>
      </c>
    </row>
    <row r="1025" spans="1:7" x14ac:dyDescent="0.2">
      <c r="A1025" s="18">
        <v>45093.596608796295</v>
      </c>
      <c r="B1025" s="4">
        <v>0.1</v>
      </c>
      <c r="C1025" s="4">
        <v>1.17</v>
      </c>
      <c r="D1025" s="4">
        <f t="shared" si="49"/>
        <v>0.11699999999999999</v>
      </c>
      <c r="E1025" s="4">
        <f t="shared" si="48"/>
        <v>337.72769999999997</v>
      </c>
      <c r="F1025" s="4">
        <f t="shared" si="47"/>
        <v>11.957699999999988</v>
      </c>
      <c r="G1025" s="12">
        <v>2023</v>
      </c>
    </row>
    <row r="1026" spans="1:7" x14ac:dyDescent="0.2">
      <c r="A1026" s="18">
        <v>45093.598634259259</v>
      </c>
      <c r="B1026" s="4">
        <v>0.11</v>
      </c>
      <c r="C1026" s="4">
        <v>1.17</v>
      </c>
      <c r="D1026" s="4">
        <f t="shared" si="49"/>
        <v>0.12869999999999998</v>
      </c>
      <c r="E1026" s="4">
        <f t="shared" si="48"/>
        <v>337.73939999999993</v>
      </c>
      <c r="F1026" s="4">
        <f t="shared" si="47"/>
        <v>11.969399999999951</v>
      </c>
      <c r="G1026" s="12">
        <v>2023</v>
      </c>
    </row>
    <row r="1027" spans="1:7" x14ac:dyDescent="0.2">
      <c r="A1027" s="18">
        <v>45093.600370370368</v>
      </c>
      <c r="B1027" s="4">
        <v>0.12</v>
      </c>
      <c r="C1027" s="4">
        <v>1.17</v>
      </c>
      <c r="D1027" s="4">
        <f t="shared" si="49"/>
        <v>0.1404</v>
      </c>
      <c r="E1027" s="4">
        <f t="shared" si="48"/>
        <v>337.75109999999995</v>
      </c>
      <c r="F1027" s="4">
        <f t="shared" ref="F1027:F1090" si="50">E1027-325.77</f>
        <v>11.981099999999969</v>
      </c>
      <c r="G1027" s="12">
        <v>2023</v>
      </c>
    </row>
    <row r="1028" spans="1:7" x14ac:dyDescent="0.2">
      <c r="A1028" s="18">
        <v>45093.601631944446</v>
      </c>
      <c r="B1028" s="4">
        <v>0.13</v>
      </c>
      <c r="C1028" s="4">
        <v>1.17</v>
      </c>
      <c r="D1028" s="4">
        <f t="shared" si="49"/>
        <v>0.15209999999999999</v>
      </c>
      <c r="E1028" s="4">
        <f t="shared" si="48"/>
        <v>337.76279999999997</v>
      </c>
      <c r="F1028" s="4">
        <f t="shared" si="50"/>
        <v>11.992799999999988</v>
      </c>
      <c r="G1028" s="12">
        <v>2023</v>
      </c>
    </row>
    <row r="1029" spans="1:7" x14ac:dyDescent="0.2">
      <c r="A1029" s="18">
        <v>45093.602835648147</v>
      </c>
      <c r="B1029" s="4">
        <v>0.14000000000000001</v>
      </c>
      <c r="C1029" s="4">
        <v>1.17</v>
      </c>
      <c r="D1029" s="4">
        <f t="shared" si="49"/>
        <v>0.1638</v>
      </c>
      <c r="E1029" s="4">
        <f t="shared" si="48"/>
        <v>337.77449999999993</v>
      </c>
      <c r="F1029" s="4">
        <f t="shared" si="50"/>
        <v>12.00449999999995</v>
      </c>
      <c r="G1029" s="12">
        <v>2023</v>
      </c>
    </row>
    <row r="1030" spans="1:7" x14ac:dyDescent="0.2">
      <c r="A1030" s="18">
        <v>45093.604155092595</v>
      </c>
      <c r="B1030" s="4">
        <v>0.15</v>
      </c>
      <c r="C1030" s="4">
        <v>1.17</v>
      </c>
      <c r="D1030" s="4">
        <f t="shared" si="49"/>
        <v>0.17549999999999999</v>
      </c>
      <c r="E1030" s="4">
        <f t="shared" si="48"/>
        <v>337.78619999999995</v>
      </c>
      <c r="F1030" s="4">
        <f t="shared" si="50"/>
        <v>12.016199999999969</v>
      </c>
      <c r="G1030" s="12">
        <v>2023</v>
      </c>
    </row>
    <row r="1031" spans="1:7" x14ac:dyDescent="0.2">
      <c r="A1031" s="18">
        <v>45093.607511574075</v>
      </c>
      <c r="B1031" s="4">
        <v>0.16</v>
      </c>
      <c r="C1031" s="4">
        <v>1.17</v>
      </c>
      <c r="D1031" s="4">
        <f t="shared" si="49"/>
        <v>0.18720000000000001</v>
      </c>
      <c r="E1031" s="4">
        <f t="shared" si="48"/>
        <v>337.79789999999997</v>
      </c>
      <c r="F1031" s="4">
        <f t="shared" si="50"/>
        <v>12.027899999999988</v>
      </c>
      <c r="G1031" s="12">
        <v>2023</v>
      </c>
    </row>
    <row r="1032" spans="1:7" x14ac:dyDescent="0.2">
      <c r="A1032" s="18">
        <v>45093.61074074074</v>
      </c>
      <c r="B1032" s="4">
        <v>0.17</v>
      </c>
      <c r="C1032" s="4">
        <v>1.17</v>
      </c>
      <c r="D1032" s="4">
        <f t="shared" si="49"/>
        <v>0.19889999999999999</v>
      </c>
      <c r="E1032" s="4">
        <f t="shared" si="48"/>
        <v>337.80959999999993</v>
      </c>
      <c r="F1032" s="4">
        <f t="shared" si="50"/>
        <v>12.03959999999995</v>
      </c>
      <c r="G1032" s="12">
        <v>2023</v>
      </c>
    </row>
    <row r="1033" spans="1:7" x14ac:dyDescent="0.2">
      <c r="A1033" s="18">
        <v>45093.61310185185</v>
      </c>
      <c r="B1033" s="4">
        <v>0.18</v>
      </c>
      <c r="C1033" s="4">
        <v>1.17</v>
      </c>
      <c r="D1033" s="4">
        <f t="shared" si="49"/>
        <v>0.21059999999999998</v>
      </c>
      <c r="E1033" s="4">
        <f t="shared" si="48"/>
        <v>337.82129999999995</v>
      </c>
      <c r="F1033" s="4">
        <f t="shared" si="50"/>
        <v>12.051299999999969</v>
      </c>
      <c r="G1033" s="12">
        <v>2023</v>
      </c>
    </row>
    <row r="1034" spans="1:7" x14ac:dyDescent="0.2">
      <c r="A1034" s="18">
        <v>45093.642627314817</v>
      </c>
      <c r="B1034" s="4">
        <v>0.19</v>
      </c>
      <c r="C1034" s="4">
        <v>1.17</v>
      </c>
      <c r="D1034" s="4">
        <f t="shared" si="49"/>
        <v>0.2223</v>
      </c>
      <c r="E1034" s="4">
        <f t="shared" si="48"/>
        <v>337.83299999999997</v>
      </c>
      <c r="F1034" s="4">
        <f t="shared" si="50"/>
        <v>12.062999999999988</v>
      </c>
      <c r="G1034" s="12">
        <v>2023</v>
      </c>
    </row>
    <row r="1035" spans="1:7" x14ac:dyDescent="0.2">
      <c r="A1035" s="18">
        <v>45093.827974537038</v>
      </c>
      <c r="B1035" s="4">
        <v>0.2</v>
      </c>
      <c r="C1035" s="4">
        <v>1.17</v>
      </c>
      <c r="D1035" s="4">
        <f t="shared" si="49"/>
        <v>0.23399999999999999</v>
      </c>
      <c r="E1035" s="4">
        <f t="shared" si="48"/>
        <v>337.84469999999993</v>
      </c>
      <c r="F1035" s="4">
        <f t="shared" si="50"/>
        <v>12.07469999999995</v>
      </c>
      <c r="G1035" s="12">
        <v>2023</v>
      </c>
    </row>
    <row r="1036" spans="1:7" x14ac:dyDescent="0.2">
      <c r="A1036" s="18">
        <v>45118.766122685185</v>
      </c>
      <c r="B1036" s="4">
        <v>0.21</v>
      </c>
      <c r="C1036" s="4">
        <v>1.17</v>
      </c>
      <c r="D1036" s="4">
        <f t="shared" si="49"/>
        <v>0.24569999999999997</v>
      </c>
      <c r="E1036" s="4">
        <f t="shared" si="48"/>
        <v>337.85639999999995</v>
      </c>
      <c r="F1036" s="4">
        <f t="shared" si="50"/>
        <v>12.086399999999969</v>
      </c>
      <c r="G1036" s="12">
        <v>2023</v>
      </c>
    </row>
    <row r="1037" spans="1:7" x14ac:dyDescent="0.2">
      <c r="A1037" s="18">
        <v>45118.767430555556</v>
      </c>
      <c r="B1037" s="4">
        <v>0.22</v>
      </c>
      <c r="C1037" s="4">
        <v>1.17</v>
      </c>
      <c r="D1037" s="4">
        <f t="shared" si="49"/>
        <v>0.25739999999999996</v>
      </c>
      <c r="E1037" s="4">
        <f t="shared" si="48"/>
        <v>337.86809999999997</v>
      </c>
      <c r="F1037" s="4">
        <f t="shared" si="50"/>
        <v>12.098099999999988</v>
      </c>
      <c r="G1037" s="12">
        <v>2023</v>
      </c>
    </row>
    <row r="1038" spans="1:7" x14ac:dyDescent="0.2">
      <c r="A1038" s="18">
        <v>45118.768958333334</v>
      </c>
      <c r="B1038" s="4">
        <v>0.23</v>
      </c>
      <c r="C1038" s="4">
        <v>1.17</v>
      </c>
      <c r="D1038" s="4">
        <f t="shared" si="49"/>
        <v>0.26910000000000001</v>
      </c>
      <c r="E1038" s="4">
        <f t="shared" si="48"/>
        <v>337.87979999999993</v>
      </c>
      <c r="F1038" s="4">
        <f t="shared" si="50"/>
        <v>12.10979999999995</v>
      </c>
      <c r="G1038" s="12">
        <v>2023</v>
      </c>
    </row>
    <row r="1039" spans="1:7" x14ac:dyDescent="0.2">
      <c r="A1039" s="18">
        <v>45131.64984953704</v>
      </c>
      <c r="B1039" s="4">
        <v>0.24</v>
      </c>
      <c r="C1039" s="4">
        <v>1.17</v>
      </c>
      <c r="D1039" s="4">
        <f t="shared" si="49"/>
        <v>0.28079999999999999</v>
      </c>
      <c r="E1039" s="4">
        <f t="shared" si="48"/>
        <v>337.89149999999995</v>
      </c>
      <c r="F1039" s="4">
        <f t="shared" si="50"/>
        <v>12.121499999999969</v>
      </c>
      <c r="G1039" s="12">
        <v>2023</v>
      </c>
    </row>
    <row r="1040" spans="1:7" x14ac:dyDescent="0.2">
      <c r="A1040" s="18">
        <v>45136.544062499997</v>
      </c>
      <c r="B1040" s="4">
        <v>0.25</v>
      </c>
      <c r="C1040" s="4">
        <v>1.17</v>
      </c>
      <c r="D1040" s="4">
        <f t="shared" si="49"/>
        <v>0.29249999999999998</v>
      </c>
      <c r="E1040" s="4">
        <f t="shared" si="48"/>
        <v>337.90319999999997</v>
      </c>
      <c r="F1040" s="4">
        <f t="shared" si="50"/>
        <v>12.133199999999988</v>
      </c>
      <c r="G1040" s="12">
        <v>2023</v>
      </c>
    </row>
    <row r="1041" spans="1:7" x14ac:dyDescent="0.2">
      <c r="A1041" s="18">
        <v>45136.548090277778</v>
      </c>
      <c r="B1041" s="4">
        <v>0.26</v>
      </c>
      <c r="C1041" s="4">
        <v>1.17</v>
      </c>
      <c r="D1041" s="4">
        <f t="shared" si="49"/>
        <v>0.30419999999999997</v>
      </c>
      <c r="E1041" s="4">
        <f t="shared" si="48"/>
        <v>337.91489999999993</v>
      </c>
      <c r="F1041" s="4">
        <f t="shared" si="50"/>
        <v>12.14489999999995</v>
      </c>
      <c r="G1041" s="12">
        <v>2023</v>
      </c>
    </row>
    <row r="1042" spans="1:7" x14ac:dyDescent="0.2">
      <c r="A1042" s="18">
        <v>45136.548935185187</v>
      </c>
      <c r="B1042" s="4">
        <v>0.27</v>
      </c>
      <c r="C1042" s="4">
        <v>1.17</v>
      </c>
      <c r="D1042" s="4">
        <f t="shared" si="49"/>
        <v>0.31590000000000001</v>
      </c>
      <c r="E1042" s="4">
        <f t="shared" si="48"/>
        <v>337.92659999999995</v>
      </c>
      <c r="F1042" s="4">
        <f t="shared" si="50"/>
        <v>12.156599999999969</v>
      </c>
      <c r="G1042" s="12">
        <v>2023</v>
      </c>
    </row>
    <row r="1043" spans="1:7" x14ac:dyDescent="0.2">
      <c r="A1043" s="18">
        <v>45136.549629629626</v>
      </c>
      <c r="B1043" s="4">
        <v>0.28000000000000003</v>
      </c>
      <c r="C1043" s="4">
        <v>1.17</v>
      </c>
      <c r="D1043" s="4">
        <f t="shared" si="49"/>
        <v>0.3276</v>
      </c>
      <c r="E1043" s="4">
        <f t="shared" si="48"/>
        <v>337.93829999999997</v>
      </c>
      <c r="F1043" s="4">
        <f t="shared" si="50"/>
        <v>12.168299999999988</v>
      </c>
      <c r="G1043" s="12">
        <v>2023</v>
      </c>
    </row>
    <row r="1044" spans="1:7" x14ac:dyDescent="0.2">
      <c r="A1044" s="18">
        <v>45136.55</v>
      </c>
      <c r="B1044" s="4">
        <v>0.28999999999999998</v>
      </c>
      <c r="C1044" s="4">
        <v>1.17</v>
      </c>
      <c r="D1044" s="4">
        <f t="shared" si="49"/>
        <v>0.33929999999999993</v>
      </c>
      <c r="E1044" s="4">
        <f t="shared" si="48"/>
        <v>337.94999999999993</v>
      </c>
      <c r="F1044" s="4">
        <f t="shared" si="50"/>
        <v>12.17999999999995</v>
      </c>
      <c r="G1044" s="12">
        <v>2023</v>
      </c>
    </row>
    <row r="1045" spans="1:7" x14ac:dyDescent="0.2">
      <c r="A1045" s="18">
        <v>45136.550509259258</v>
      </c>
      <c r="B1045" s="4">
        <v>0.3</v>
      </c>
      <c r="C1045" s="4">
        <v>1.17</v>
      </c>
      <c r="D1045" s="4">
        <f t="shared" si="49"/>
        <v>0.35099999999999998</v>
      </c>
      <c r="E1045" s="4">
        <f t="shared" si="48"/>
        <v>337.96169999999995</v>
      </c>
      <c r="F1045" s="4">
        <f t="shared" si="50"/>
        <v>12.191699999999969</v>
      </c>
      <c r="G1045" s="12">
        <v>2023</v>
      </c>
    </row>
    <row r="1046" spans="1:7" x14ac:dyDescent="0.2">
      <c r="A1046" s="18">
        <v>45136.550868055558</v>
      </c>
      <c r="B1046" s="4">
        <v>0.31</v>
      </c>
      <c r="C1046" s="4">
        <v>1.17</v>
      </c>
      <c r="D1046" s="4">
        <f t="shared" si="49"/>
        <v>0.36269999999999997</v>
      </c>
      <c r="E1046" s="4">
        <f t="shared" si="48"/>
        <v>337.97339999999997</v>
      </c>
      <c r="F1046" s="4">
        <f t="shared" si="50"/>
        <v>12.203399999999988</v>
      </c>
      <c r="G1046" s="12">
        <v>2023</v>
      </c>
    </row>
    <row r="1047" spans="1:7" x14ac:dyDescent="0.2">
      <c r="A1047" s="18">
        <v>45136.551296296297</v>
      </c>
      <c r="B1047" s="4">
        <v>0.32</v>
      </c>
      <c r="C1047" s="4">
        <v>1.17</v>
      </c>
      <c r="D1047" s="4">
        <f t="shared" si="49"/>
        <v>0.37440000000000001</v>
      </c>
      <c r="E1047" s="4">
        <f t="shared" si="48"/>
        <v>337.98509999999993</v>
      </c>
      <c r="F1047" s="4">
        <f t="shared" si="50"/>
        <v>12.21509999999995</v>
      </c>
      <c r="G1047" s="12">
        <v>2023</v>
      </c>
    </row>
    <row r="1048" spans="1:7" x14ac:dyDescent="0.2">
      <c r="A1048" s="18">
        <v>45136.551655092589</v>
      </c>
      <c r="B1048" s="4">
        <v>0.33</v>
      </c>
      <c r="C1048" s="4">
        <v>1.17</v>
      </c>
      <c r="D1048" s="4">
        <f t="shared" si="49"/>
        <v>0.3861</v>
      </c>
      <c r="E1048" s="4">
        <f t="shared" si="48"/>
        <v>337.99679999999995</v>
      </c>
      <c r="F1048" s="4">
        <f t="shared" si="50"/>
        <v>12.226799999999969</v>
      </c>
      <c r="G1048" s="12">
        <v>2023</v>
      </c>
    </row>
    <row r="1049" spans="1:7" x14ac:dyDescent="0.2">
      <c r="A1049" s="18">
        <v>45136.552037037036</v>
      </c>
      <c r="B1049" s="4">
        <v>0.34</v>
      </c>
      <c r="C1049" s="4">
        <v>1.17</v>
      </c>
      <c r="D1049" s="4">
        <f t="shared" si="49"/>
        <v>0.39779999999999999</v>
      </c>
      <c r="E1049" s="4">
        <f t="shared" si="48"/>
        <v>338.00849999999997</v>
      </c>
      <c r="F1049" s="4">
        <f t="shared" si="50"/>
        <v>12.238499999999988</v>
      </c>
      <c r="G1049" s="12">
        <v>2023</v>
      </c>
    </row>
    <row r="1050" spans="1:7" x14ac:dyDescent="0.2">
      <c r="A1050" s="18">
        <v>45136.552268518521</v>
      </c>
      <c r="B1050" s="4">
        <v>0.35</v>
      </c>
      <c r="C1050" s="4">
        <v>1.17</v>
      </c>
      <c r="D1050" s="4">
        <f t="shared" si="49"/>
        <v>0.40949999999999998</v>
      </c>
      <c r="E1050" s="4">
        <f t="shared" si="48"/>
        <v>338.02019999999993</v>
      </c>
      <c r="F1050" s="4">
        <f t="shared" si="50"/>
        <v>12.25019999999995</v>
      </c>
      <c r="G1050" s="12">
        <v>2023</v>
      </c>
    </row>
    <row r="1051" spans="1:7" x14ac:dyDescent="0.2">
      <c r="A1051" s="18">
        <v>45136.552453703705</v>
      </c>
      <c r="B1051" s="4">
        <v>0.36</v>
      </c>
      <c r="C1051" s="4">
        <v>1.17</v>
      </c>
      <c r="D1051" s="4">
        <f t="shared" si="49"/>
        <v>0.42119999999999996</v>
      </c>
      <c r="E1051" s="4">
        <f t="shared" si="48"/>
        <v>338.03189999999995</v>
      </c>
      <c r="F1051" s="4">
        <f t="shared" si="50"/>
        <v>12.261899999999969</v>
      </c>
      <c r="G1051" s="12">
        <v>2023</v>
      </c>
    </row>
    <row r="1052" spans="1:7" x14ac:dyDescent="0.2">
      <c r="A1052" s="18">
        <v>45136.552800925929</v>
      </c>
      <c r="B1052" s="4">
        <v>0.37</v>
      </c>
      <c r="C1052" s="4">
        <v>1.17</v>
      </c>
      <c r="D1052" s="4">
        <f t="shared" si="49"/>
        <v>0.43289999999999995</v>
      </c>
      <c r="E1052" s="4">
        <f t="shared" si="48"/>
        <v>338.04359999999997</v>
      </c>
      <c r="F1052" s="4">
        <f t="shared" si="50"/>
        <v>12.273599999999988</v>
      </c>
      <c r="G1052" s="12">
        <v>2023</v>
      </c>
    </row>
    <row r="1053" spans="1:7" x14ac:dyDescent="0.2">
      <c r="A1053" s="18">
        <v>45136.553171296298</v>
      </c>
      <c r="B1053" s="4">
        <v>0.38</v>
      </c>
      <c r="C1053" s="4">
        <v>1.17</v>
      </c>
      <c r="D1053" s="4">
        <f t="shared" si="49"/>
        <v>0.4446</v>
      </c>
      <c r="E1053" s="4">
        <f t="shared" si="48"/>
        <v>338.05529999999993</v>
      </c>
      <c r="F1053" s="4">
        <f t="shared" si="50"/>
        <v>12.28529999999995</v>
      </c>
      <c r="G1053" s="12">
        <v>2023</v>
      </c>
    </row>
    <row r="1054" spans="1:7" x14ac:dyDescent="0.2">
      <c r="A1054" s="18">
        <v>45136.553449074076</v>
      </c>
      <c r="B1054" s="4">
        <v>0.39</v>
      </c>
      <c r="C1054" s="4">
        <v>1.17</v>
      </c>
      <c r="D1054" s="4">
        <f t="shared" si="49"/>
        <v>0.45629999999999998</v>
      </c>
      <c r="E1054" s="4">
        <f t="shared" si="48"/>
        <v>338.06699999999995</v>
      </c>
      <c r="F1054" s="4">
        <f t="shared" si="50"/>
        <v>12.296999999999969</v>
      </c>
      <c r="G1054" s="12">
        <v>2023</v>
      </c>
    </row>
    <row r="1055" spans="1:7" x14ac:dyDescent="0.2">
      <c r="A1055" s="18">
        <v>45136.554976851854</v>
      </c>
      <c r="B1055" s="4">
        <v>0.4</v>
      </c>
      <c r="C1055" s="4">
        <v>1.17</v>
      </c>
      <c r="D1055" s="4">
        <f t="shared" si="49"/>
        <v>0.46799999999999997</v>
      </c>
      <c r="E1055" s="4">
        <f t="shared" si="48"/>
        <v>338.07869999999997</v>
      </c>
      <c r="F1055" s="4">
        <f t="shared" si="50"/>
        <v>12.308699999999988</v>
      </c>
      <c r="G1055" s="12">
        <v>2023</v>
      </c>
    </row>
    <row r="1056" spans="1:7" x14ac:dyDescent="0.2">
      <c r="A1056" s="18">
        <v>45136.641250000001</v>
      </c>
      <c r="B1056" s="4">
        <v>0.41</v>
      </c>
      <c r="C1056" s="4">
        <v>1.17</v>
      </c>
      <c r="D1056" s="4">
        <f t="shared" si="49"/>
        <v>0.47969999999999996</v>
      </c>
      <c r="E1056" s="4">
        <f t="shared" si="48"/>
        <v>338.09039999999993</v>
      </c>
      <c r="F1056" s="4">
        <f t="shared" si="50"/>
        <v>12.32039999999995</v>
      </c>
      <c r="G1056" s="12">
        <v>2023</v>
      </c>
    </row>
    <row r="1057" spans="1:7" x14ac:dyDescent="0.2">
      <c r="A1057" s="18">
        <v>45136.691932870373</v>
      </c>
      <c r="B1057" s="4">
        <v>0.42</v>
      </c>
      <c r="C1057" s="4">
        <v>1.17</v>
      </c>
      <c r="D1057" s="4">
        <f t="shared" si="49"/>
        <v>0.49139999999999995</v>
      </c>
      <c r="E1057" s="4">
        <f t="shared" si="48"/>
        <v>338.10209999999995</v>
      </c>
      <c r="F1057" s="4">
        <f t="shared" si="50"/>
        <v>12.332099999999969</v>
      </c>
      <c r="G1057" s="12">
        <v>2023</v>
      </c>
    </row>
    <row r="1058" spans="1:7" x14ac:dyDescent="0.2">
      <c r="A1058" s="18">
        <v>45136.69226851852</v>
      </c>
      <c r="B1058" s="4">
        <v>0.43</v>
      </c>
      <c r="C1058" s="4">
        <v>1.17</v>
      </c>
      <c r="D1058" s="4">
        <f t="shared" si="49"/>
        <v>0.50309999999999999</v>
      </c>
      <c r="E1058" s="4">
        <f t="shared" si="48"/>
        <v>338.11379999999997</v>
      </c>
      <c r="F1058" s="4">
        <f t="shared" si="50"/>
        <v>12.343799999999987</v>
      </c>
      <c r="G1058" s="12">
        <v>2023</v>
      </c>
    </row>
    <row r="1059" spans="1:7" x14ac:dyDescent="0.2">
      <c r="A1059" s="18">
        <v>45136.692916666667</v>
      </c>
      <c r="B1059" s="4">
        <v>0.44</v>
      </c>
      <c r="C1059" s="4">
        <v>1.17</v>
      </c>
      <c r="D1059" s="4">
        <f t="shared" si="49"/>
        <v>0.51479999999999992</v>
      </c>
      <c r="E1059" s="4">
        <f t="shared" si="48"/>
        <v>338.12549999999993</v>
      </c>
      <c r="F1059" s="4">
        <f t="shared" si="50"/>
        <v>12.35549999999995</v>
      </c>
      <c r="G1059" s="12">
        <v>2023</v>
      </c>
    </row>
    <row r="1060" spans="1:7" x14ac:dyDescent="0.2">
      <c r="A1060" s="18">
        <v>45136.693136574075</v>
      </c>
      <c r="B1060" s="4">
        <v>0.45</v>
      </c>
      <c r="C1060" s="4">
        <v>1.17</v>
      </c>
      <c r="D1060" s="4">
        <f t="shared" si="49"/>
        <v>0.52649999999999997</v>
      </c>
      <c r="E1060" s="4">
        <f t="shared" si="48"/>
        <v>338.13719999999995</v>
      </c>
      <c r="F1060" s="4">
        <f t="shared" si="50"/>
        <v>12.367199999999968</v>
      </c>
      <c r="G1060" s="12">
        <v>2023</v>
      </c>
    </row>
    <row r="1061" spans="1:7" x14ac:dyDescent="0.2">
      <c r="A1061" s="18">
        <v>45136.693530092591</v>
      </c>
      <c r="B1061" s="4">
        <v>0.46</v>
      </c>
      <c r="C1061" s="4">
        <v>1.17</v>
      </c>
      <c r="D1061" s="4">
        <f t="shared" si="49"/>
        <v>0.53820000000000001</v>
      </c>
      <c r="E1061" s="4">
        <f t="shared" si="48"/>
        <v>338.14889999999997</v>
      </c>
      <c r="F1061" s="4">
        <f t="shared" si="50"/>
        <v>12.378899999999987</v>
      </c>
      <c r="G1061" s="12">
        <v>2023</v>
      </c>
    </row>
    <row r="1062" spans="1:7" x14ac:dyDescent="0.2">
      <c r="A1062" s="18">
        <v>45136.694050925929</v>
      </c>
      <c r="B1062" s="4">
        <v>0.47</v>
      </c>
      <c r="C1062" s="4">
        <v>1.17</v>
      </c>
      <c r="D1062" s="4">
        <f t="shared" si="49"/>
        <v>0.54989999999999994</v>
      </c>
      <c r="E1062" s="4">
        <f t="shared" si="48"/>
        <v>338.16059999999993</v>
      </c>
      <c r="F1062" s="4">
        <f t="shared" si="50"/>
        <v>12.390599999999949</v>
      </c>
      <c r="G1062" s="12">
        <v>2023</v>
      </c>
    </row>
    <row r="1063" spans="1:7" x14ac:dyDescent="0.2">
      <c r="A1063" s="18">
        <v>45136.695092592592</v>
      </c>
      <c r="B1063" s="4">
        <v>0.48</v>
      </c>
      <c r="C1063" s="4">
        <v>1.17</v>
      </c>
      <c r="D1063" s="4">
        <f t="shared" si="49"/>
        <v>0.56159999999999999</v>
      </c>
      <c r="E1063" s="4">
        <f t="shared" si="48"/>
        <v>338.17229999999995</v>
      </c>
      <c r="F1063" s="4">
        <f t="shared" si="50"/>
        <v>12.402299999999968</v>
      </c>
      <c r="G1063" s="12">
        <v>2023</v>
      </c>
    </row>
    <row r="1064" spans="1:7" x14ac:dyDescent="0.2">
      <c r="A1064" s="18">
        <v>45136.695821759262</v>
      </c>
      <c r="B1064" s="4">
        <v>0.49</v>
      </c>
      <c r="C1064" s="4">
        <v>1.17</v>
      </c>
      <c r="D1064" s="4">
        <f t="shared" si="49"/>
        <v>0.57329999999999992</v>
      </c>
      <c r="E1064" s="4">
        <f t="shared" si="48"/>
        <v>338.18399999999997</v>
      </c>
      <c r="F1064" s="4">
        <f t="shared" si="50"/>
        <v>12.413999999999987</v>
      </c>
      <c r="G1064" s="12">
        <v>2023</v>
      </c>
    </row>
    <row r="1065" spans="1:7" x14ac:dyDescent="0.2">
      <c r="A1065" s="18">
        <v>45136.696435185186</v>
      </c>
      <c r="B1065" s="4">
        <v>0.5</v>
      </c>
      <c r="C1065" s="4">
        <v>1.17</v>
      </c>
      <c r="D1065" s="4">
        <f t="shared" si="49"/>
        <v>0.58499999999999996</v>
      </c>
      <c r="E1065" s="4">
        <f t="shared" si="48"/>
        <v>338.19569999999993</v>
      </c>
      <c r="F1065" s="4">
        <f t="shared" si="50"/>
        <v>12.425699999999949</v>
      </c>
      <c r="G1065" s="12">
        <v>2023</v>
      </c>
    </row>
    <row r="1066" spans="1:7" x14ac:dyDescent="0.2">
      <c r="A1066" s="18">
        <v>45136.697152777779</v>
      </c>
      <c r="B1066" s="4">
        <v>0.51</v>
      </c>
      <c r="C1066" s="4">
        <v>1.17</v>
      </c>
      <c r="D1066" s="4">
        <f t="shared" si="49"/>
        <v>0.59670000000000001</v>
      </c>
      <c r="E1066" s="4">
        <f t="shared" si="48"/>
        <v>338.20739999999995</v>
      </c>
      <c r="F1066" s="4">
        <f t="shared" si="50"/>
        <v>12.437399999999968</v>
      </c>
      <c r="G1066" s="12">
        <v>2023</v>
      </c>
    </row>
    <row r="1067" spans="1:7" x14ac:dyDescent="0.2">
      <c r="A1067" s="18">
        <v>45136.697835648149</v>
      </c>
      <c r="B1067" s="4">
        <v>0.52</v>
      </c>
      <c r="C1067" s="4">
        <v>1.17</v>
      </c>
      <c r="D1067" s="4">
        <f t="shared" si="49"/>
        <v>0.60839999999999994</v>
      </c>
      <c r="E1067" s="4">
        <f t="shared" si="48"/>
        <v>338.21909999999997</v>
      </c>
      <c r="F1067" s="4">
        <f t="shared" si="50"/>
        <v>12.449099999999987</v>
      </c>
      <c r="G1067" s="12">
        <v>2023</v>
      </c>
    </row>
    <row r="1068" spans="1:7" x14ac:dyDescent="0.2">
      <c r="A1068" s="18">
        <v>45136.698182870372</v>
      </c>
      <c r="B1068" s="4">
        <v>0.53</v>
      </c>
      <c r="C1068" s="4">
        <v>1.17</v>
      </c>
      <c r="D1068" s="4">
        <f t="shared" si="49"/>
        <v>0.62009999999999998</v>
      </c>
      <c r="E1068" s="4">
        <f t="shared" si="48"/>
        <v>338.23079999999993</v>
      </c>
      <c r="F1068" s="4">
        <f t="shared" si="50"/>
        <v>12.460799999999949</v>
      </c>
      <c r="G1068" s="12">
        <v>2023</v>
      </c>
    </row>
    <row r="1069" spans="1:7" x14ac:dyDescent="0.2">
      <c r="A1069" s="18">
        <v>45136.698541666665</v>
      </c>
      <c r="B1069" s="4">
        <v>0.54</v>
      </c>
      <c r="C1069" s="4">
        <v>1.17</v>
      </c>
      <c r="D1069" s="4">
        <f t="shared" si="49"/>
        <v>0.63180000000000003</v>
      </c>
      <c r="E1069" s="4">
        <f t="shared" si="48"/>
        <v>338.24249999999995</v>
      </c>
      <c r="F1069" s="4">
        <f t="shared" si="50"/>
        <v>12.472499999999968</v>
      </c>
      <c r="G1069" s="12">
        <v>2023</v>
      </c>
    </row>
    <row r="1070" spans="1:7" x14ac:dyDescent="0.2">
      <c r="A1070" s="18">
        <v>45136.698831018519</v>
      </c>
      <c r="B1070" s="4">
        <v>0.55000000000000004</v>
      </c>
      <c r="C1070" s="4">
        <v>1.17</v>
      </c>
      <c r="D1070" s="4">
        <f t="shared" si="49"/>
        <v>0.64349999999999996</v>
      </c>
      <c r="E1070" s="4">
        <f t="shared" si="48"/>
        <v>338.25419999999997</v>
      </c>
      <c r="F1070" s="4">
        <f t="shared" si="50"/>
        <v>12.484199999999987</v>
      </c>
      <c r="G1070" s="12">
        <v>2023</v>
      </c>
    </row>
    <row r="1071" spans="1:7" x14ac:dyDescent="0.2">
      <c r="A1071" s="18">
        <v>45136.699155092596</v>
      </c>
      <c r="B1071" s="4">
        <v>0.56000000000000005</v>
      </c>
      <c r="C1071" s="4">
        <v>1.17</v>
      </c>
      <c r="D1071" s="4">
        <f t="shared" si="49"/>
        <v>0.6552</v>
      </c>
      <c r="E1071" s="4">
        <f t="shared" si="48"/>
        <v>338.26589999999993</v>
      </c>
      <c r="F1071" s="4">
        <f t="shared" si="50"/>
        <v>12.495899999999949</v>
      </c>
      <c r="G1071" s="12">
        <v>2023</v>
      </c>
    </row>
    <row r="1072" spans="1:7" x14ac:dyDescent="0.2">
      <c r="A1072" s="18">
        <v>45136.699386574073</v>
      </c>
      <c r="B1072" s="4">
        <v>0.56999999999999995</v>
      </c>
      <c r="C1072" s="4">
        <v>1.17</v>
      </c>
      <c r="D1072" s="4">
        <f t="shared" si="49"/>
        <v>0.66689999999999994</v>
      </c>
      <c r="E1072" s="4">
        <f t="shared" si="48"/>
        <v>338.27759999999995</v>
      </c>
      <c r="F1072" s="4">
        <f t="shared" si="50"/>
        <v>12.507599999999968</v>
      </c>
      <c r="G1072" s="12">
        <v>2023</v>
      </c>
    </row>
    <row r="1073" spans="1:7" x14ac:dyDescent="0.2">
      <c r="A1073" s="18">
        <v>45136.699618055558</v>
      </c>
      <c r="B1073" s="4">
        <v>0.57999999999999996</v>
      </c>
      <c r="C1073" s="4">
        <v>1.17</v>
      </c>
      <c r="D1073" s="4">
        <f t="shared" si="49"/>
        <v>0.67859999999999987</v>
      </c>
      <c r="E1073" s="4">
        <f t="shared" si="48"/>
        <v>338.28929999999997</v>
      </c>
      <c r="F1073" s="4">
        <f t="shared" si="50"/>
        <v>12.519299999999987</v>
      </c>
      <c r="G1073" s="12">
        <v>2023</v>
      </c>
    </row>
    <row r="1074" spans="1:7" x14ac:dyDescent="0.2">
      <c r="A1074" s="18">
        <v>45136.699780092589</v>
      </c>
      <c r="B1074" s="4">
        <v>0.59</v>
      </c>
      <c r="C1074" s="4">
        <v>1.17</v>
      </c>
      <c r="D1074" s="4">
        <f t="shared" si="49"/>
        <v>0.69029999999999991</v>
      </c>
      <c r="E1074" s="4">
        <f t="shared" si="48"/>
        <v>338.30099999999993</v>
      </c>
      <c r="F1074" s="4">
        <f t="shared" si="50"/>
        <v>12.530999999999949</v>
      </c>
      <c r="G1074" s="12">
        <v>2023</v>
      </c>
    </row>
    <row r="1075" spans="1:7" x14ac:dyDescent="0.2">
      <c r="A1075" s="18">
        <v>45136.699930555558</v>
      </c>
      <c r="B1075" s="4">
        <v>0.6</v>
      </c>
      <c r="C1075" s="4">
        <v>1.17</v>
      </c>
      <c r="D1075" s="4">
        <f t="shared" si="49"/>
        <v>0.70199999999999996</v>
      </c>
      <c r="E1075" s="4">
        <f t="shared" si="48"/>
        <v>338.31269999999995</v>
      </c>
      <c r="F1075" s="4">
        <f t="shared" si="50"/>
        <v>12.542699999999968</v>
      </c>
      <c r="G1075" s="12">
        <v>2023</v>
      </c>
    </row>
    <row r="1076" spans="1:7" x14ac:dyDescent="0.2">
      <c r="A1076" s="18">
        <v>45136.70003472222</v>
      </c>
      <c r="B1076" s="4">
        <v>0.61</v>
      </c>
      <c r="C1076" s="4">
        <v>1.17</v>
      </c>
      <c r="D1076" s="4">
        <f t="shared" si="49"/>
        <v>0.71369999999999989</v>
      </c>
      <c r="E1076" s="4">
        <f t="shared" si="48"/>
        <v>338.32439999999997</v>
      </c>
      <c r="F1076" s="4">
        <f t="shared" si="50"/>
        <v>12.554399999999987</v>
      </c>
      <c r="G1076" s="12">
        <v>2023</v>
      </c>
    </row>
    <row r="1077" spans="1:7" x14ac:dyDescent="0.2">
      <c r="A1077" s="18">
        <v>45136.700104166666</v>
      </c>
      <c r="B1077" s="4">
        <v>0.62</v>
      </c>
      <c r="C1077" s="4">
        <v>1.17</v>
      </c>
      <c r="D1077" s="4">
        <f t="shared" si="49"/>
        <v>0.72539999999999993</v>
      </c>
      <c r="E1077" s="4">
        <f t="shared" si="48"/>
        <v>338.33609999999993</v>
      </c>
      <c r="F1077" s="4">
        <f t="shared" si="50"/>
        <v>12.566099999999949</v>
      </c>
      <c r="G1077" s="12">
        <v>2023</v>
      </c>
    </row>
    <row r="1078" spans="1:7" x14ac:dyDescent="0.2">
      <c r="A1078" s="18">
        <v>45136.700162037036</v>
      </c>
      <c r="B1078" s="4">
        <v>0.63</v>
      </c>
      <c r="C1078" s="4">
        <v>1.17</v>
      </c>
      <c r="D1078" s="4">
        <f t="shared" si="49"/>
        <v>0.73709999999999998</v>
      </c>
      <c r="E1078" s="4">
        <f t="shared" si="48"/>
        <v>338.34779999999995</v>
      </c>
      <c r="F1078" s="4">
        <f t="shared" si="50"/>
        <v>12.577799999999968</v>
      </c>
      <c r="G1078" s="12">
        <v>2023</v>
      </c>
    </row>
    <row r="1079" spans="1:7" x14ac:dyDescent="0.2">
      <c r="A1079" s="18">
        <v>45136.700266203705</v>
      </c>
      <c r="B1079" s="4">
        <v>0.64</v>
      </c>
      <c r="C1079" s="4">
        <v>1.17</v>
      </c>
      <c r="D1079" s="4">
        <f t="shared" si="49"/>
        <v>0.74880000000000002</v>
      </c>
      <c r="E1079" s="4">
        <f t="shared" si="48"/>
        <v>338.35949999999997</v>
      </c>
      <c r="F1079" s="4">
        <f t="shared" si="50"/>
        <v>12.589499999999987</v>
      </c>
      <c r="G1079" s="12">
        <v>2023</v>
      </c>
    </row>
    <row r="1080" spans="1:7" x14ac:dyDescent="0.2">
      <c r="A1080" s="18">
        <v>45136.70034722222</v>
      </c>
      <c r="B1080" s="4">
        <v>0.65</v>
      </c>
      <c r="C1080" s="4">
        <v>1.17</v>
      </c>
      <c r="D1080" s="4">
        <f t="shared" si="49"/>
        <v>0.76049999999999995</v>
      </c>
      <c r="E1080" s="4">
        <f t="shared" ref="E1080:E1143" si="51">D1080+$E$1014</f>
        <v>338.37119999999993</v>
      </c>
      <c r="F1080" s="4">
        <f t="shared" si="50"/>
        <v>12.601199999999949</v>
      </c>
      <c r="G1080" s="12">
        <v>2023</v>
      </c>
    </row>
    <row r="1081" spans="1:7" x14ac:dyDescent="0.2">
      <c r="A1081" s="18">
        <v>45136.700439814813</v>
      </c>
      <c r="B1081" s="4">
        <v>0.66</v>
      </c>
      <c r="C1081" s="4">
        <v>1.17</v>
      </c>
      <c r="D1081" s="4">
        <f t="shared" si="49"/>
        <v>0.7722</v>
      </c>
      <c r="E1081" s="4">
        <f t="shared" si="51"/>
        <v>338.38289999999995</v>
      </c>
      <c r="F1081" s="4">
        <f t="shared" si="50"/>
        <v>12.612899999999968</v>
      </c>
      <c r="G1081" s="12">
        <v>2023</v>
      </c>
    </row>
    <row r="1082" spans="1:7" x14ac:dyDescent="0.2">
      <c r="A1082" s="18">
        <v>45136.700520833336</v>
      </c>
      <c r="B1082" s="4">
        <v>0.67</v>
      </c>
      <c r="C1082" s="4">
        <v>1.17</v>
      </c>
      <c r="D1082" s="4">
        <f t="shared" si="49"/>
        <v>0.78390000000000004</v>
      </c>
      <c r="E1082" s="4">
        <f t="shared" si="51"/>
        <v>338.39459999999997</v>
      </c>
      <c r="F1082" s="4">
        <f t="shared" si="50"/>
        <v>12.624599999999987</v>
      </c>
      <c r="G1082" s="12">
        <v>2023</v>
      </c>
    </row>
    <row r="1083" spans="1:7" x14ac:dyDescent="0.2">
      <c r="A1083" s="18">
        <v>45136.700624999998</v>
      </c>
      <c r="B1083" s="4">
        <v>0.68</v>
      </c>
      <c r="C1083" s="4">
        <v>1.17</v>
      </c>
      <c r="D1083" s="4">
        <f t="shared" si="49"/>
        <v>0.79559999999999997</v>
      </c>
      <c r="E1083" s="4">
        <f t="shared" si="51"/>
        <v>338.40629999999993</v>
      </c>
      <c r="F1083" s="4">
        <f t="shared" si="50"/>
        <v>12.636299999999949</v>
      </c>
      <c r="G1083" s="12">
        <v>2023</v>
      </c>
    </row>
    <row r="1084" spans="1:7" x14ac:dyDescent="0.2">
      <c r="A1084" s="18">
        <v>45136.700706018521</v>
      </c>
      <c r="B1084" s="4">
        <v>0.69</v>
      </c>
      <c r="C1084" s="4">
        <v>1.17</v>
      </c>
      <c r="D1084" s="4">
        <f t="shared" si="49"/>
        <v>0.80729999999999991</v>
      </c>
      <c r="E1084" s="4">
        <f t="shared" si="51"/>
        <v>338.41799999999995</v>
      </c>
      <c r="F1084" s="4">
        <f t="shared" si="50"/>
        <v>12.647999999999968</v>
      </c>
      <c r="G1084" s="12">
        <v>2023</v>
      </c>
    </row>
    <row r="1085" spans="1:7" x14ac:dyDescent="0.2">
      <c r="A1085" s="18">
        <v>45136.700787037036</v>
      </c>
      <c r="B1085" s="4">
        <v>0.7</v>
      </c>
      <c r="C1085" s="4">
        <v>1.17</v>
      </c>
      <c r="D1085" s="4">
        <f t="shared" si="49"/>
        <v>0.81899999999999995</v>
      </c>
      <c r="E1085" s="4">
        <f t="shared" si="51"/>
        <v>338.42969999999997</v>
      </c>
      <c r="F1085" s="4">
        <f t="shared" si="50"/>
        <v>12.659699999999987</v>
      </c>
      <c r="G1085" s="12">
        <v>2023</v>
      </c>
    </row>
    <row r="1086" spans="1:7" x14ac:dyDescent="0.2">
      <c r="A1086" s="18">
        <v>45136.700868055559</v>
      </c>
      <c r="B1086" s="4">
        <v>0.71</v>
      </c>
      <c r="C1086" s="4">
        <v>1.17</v>
      </c>
      <c r="D1086" s="4">
        <f t="shared" si="49"/>
        <v>0.83069999999999988</v>
      </c>
      <c r="E1086" s="4">
        <f t="shared" si="51"/>
        <v>338.44139999999993</v>
      </c>
      <c r="F1086" s="4">
        <f t="shared" si="50"/>
        <v>12.671399999999949</v>
      </c>
      <c r="G1086" s="12">
        <v>2023</v>
      </c>
    </row>
    <row r="1087" spans="1:7" x14ac:dyDescent="0.2">
      <c r="A1087" s="18">
        <v>45136.700925925928</v>
      </c>
      <c r="B1087" s="4">
        <v>0.72</v>
      </c>
      <c r="C1087" s="4">
        <v>1.17</v>
      </c>
      <c r="D1087" s="4">
        <f t="shared" ref="D1087:D1150" si="52">B1087*C1087</f>
        <v>0.84239999999999993</v>
      </c>
      <c r="E1087" s="4">
        <f t="shared" si="51"/>
        <v>338.45309999999995</v>
      </c>
      <c r="F1087" s="4">
        <f t="shared" si="50"/>
        <v>12.683099999999968</v>
      </c>
      <c r="G1087" s="12">
        <v>2023</v>
      </c>
    </row>
    <row r="1088" spans="1:7" x14ac:dyDescent="0.2">
      <c r="A1088" s="18">
        <v>45136.700995370367</v>
      </c>
      <c r="B1088" s="4">
        <v>0.73</v>
      </c>
      <c r="C1088" s="4">
        <v>1.17</v>
      </c>
      <c r="D1088" s="4">
        <f t="shared" si="52"/>
        <v>0.85409999999999997</v>
      </c>
      <c r="E1088" s="4">
        <f t="shared" si="51"/>
        <v>338.46479999999997</v>
      </c>
      <c r="F1088" s="4">
        <f t="shared" si="50"/>
        <v>12.694799999999987</v>
      </c>
      <c r="G1088" s="12">
        <v>2023</v>
      </c>
    </row>
    <row r="1089" spans="1:7" x14ac:dyDescent="0.2">
      <c r="A1089" s="18">
        <v>45136.701053240744</v>
      </c>
      <c r="B1089" s="4">
        <v>0.74</v>
      </c>
      <c r="C1089" s="4">
        <v>1.17</v>
      </c>
      <c r="D1089" s="4">
        <f t="shared" si="52"/>
        <v>0.8657999999999999</v>
      </c>
      <c r="E1089" s="4">
        <f t="shared" si="51"/>
        <v>338.47649999999993</v>
      </c>
      <c r="F1089" s="4">
        <f t="shared" si="50"/>
        <v>12.706499999999949</v>
      </c>
      <c r="G1089" s="12">
        <v>2023</v>
      </c>
    </row>
    <row r="1090" spans="1:7" x14ac:dyDescent="0.2">
      <c r="A1090" s="18">
        <v>45136.701122685183</v>
      </c>
      <c r="B1090" s="4">
        <v>0.75</v>
      </c>
      <c r="C1090" s="4">
        <v>1.17</v>
      </c>
      <c r="D1090" s="4">
        <f t="shared" si="52"/>
        <v>0.87749999999999995</v>
      </c>
      <c r="E1090" s="4">
        <f t="shared" si="51"/>
        <v>338.48819999999995</v>
      </c>
      <c r="F1090" s="4">
        <f t="shared" si="50"/>
        <v>12.718199999999968</v>
      </c>
      <c r="G1090" s="12">
        <v>2023</v>
      </c>
    </row>
    <row r="1091" spans="1:7" x14ac:dyDescent="0.2">
      <c r="A1091" s="18">
        <v>45136.701192129629</v>
      </c>
      <c r="B1091" s="4">
        <v>0.76</v>
      </c>
      <c r="C1091" s="4">
        <v>1.17</v>
      </c>
      <c r="D1091" s="4">
        <f t="shared" si="52"/>
        <v>0.88919999999999999</v>
      </c>
      <c r="E1091" s="4">
        <f t="shared" si="51"/>
        <v>338.49989999999997</v>
      </c>
      <c r="F1091" s="4">
        <f t="shared" ref="F1091:F1154" si="53">E1091-325.77</f>
        <v>12.729899999999986</v>
      </c>
      <c r="G1091" s="12">
        <v>2023</v>
      </c>
    </row>
    <row r="1092" spans="1:7" x14ac:dyDescent="0.2">
      <c r="A1092" s="18">
        <v>45136.701261574075</v>
      </c>
      <c r="B1092" s="4">
        <v>0.77</v>
      </c>
      <c r="C1092" s="4">
        <v>1.17</v>
      </c>
      <c r="D1092" s="4">
        <f t="shared" si="52"/>
        <v>0.90089999999999992</v>
      </c>
      <c r="E1092" s="4">
        <f t="shared" si="51"/>
        <v>338.51159999999993</v>
      </c>
      <c r="F1092" s="4">
        <f t="shared" si="53"/>
        <v>12.741599999999949</v>
      </c>
      <c r="G1092" s="12">
        <v>2023</v>
      </c>
    </row>
    <row r="1093" spans="1:7" x14ac:dyDescent="0.2">
      <c r="A1093" s="18">
        <v>45136.701342592591</v>
      </c>
      <c r="B1093" s="4">
        <v>0.78</v>
      </c>
      <c r="C1093" s="4">
        <v>1.17</v>
      </c>
      <c r="D1093" s="4">
        <f t="shared" si="52"/>
        <v>0.91259999999999997</v>
      </c>
      <c r="E1093" s="4">
        <f t="shared" si="51"/>
        <v>338.52329999999995</v>
      </c>
      <c r="F1093" s="4">
        <f t="shared" si="53"/>
        <v>12.753299999999967</v>
      </c>
      <c r="G1093" s="12">
        <v>2023</v>
      </c>
    </row>
    <row r="1094" spans="1:7" x14ac:dyDescent="0.2">
      <c r="A1094" s="18">
        <v>45136.701412037037</v>
      </c>
      <c r="B1094" s="4">
        <v>0.79</v>
      </c>
      <c r="C1094" s="4">
        <v>1.17</v>
      </c>
      <c r="D1094" s="4">
        <f t="shared" si="52"/>
        <v>0.92430000000000001</v>
      </c>
      <c r="E1094" s="4">
        <f t="shared" si="51"/>
        <v>338.53499999999997</v>
      </c>
      <c r="F1094" s="4">
        <f t="shared" si="53"/>
        <v>12.764999999999986</v>
      </c>
      <c r="G1094" s="12">
        <v>2023</v>
      </c>
    </row>
    <row r="1095" spans="1:7" x14ac:dyDescent="0.2">
      <c r="A1095" s="18">
        <v>45136.701481481483</v>
      </c>
      <c r="B1095" s="4">
        <v>0.8</v>
      </c>
      <c r="C1095" s="4">
        <v>1.17</v>
      </c>
      <c r="D1095" s="4">
        <f t="shared" si="52"/>
        <v>0.93599999999999994</v>
      </c>
      <c r="E1095" s="4">
        <f t="shared" si="51"/>
        <v>338.54669999999993</v>
      </c>
      <c r="F1095" s="4">
        <f t="shared" si="53"/>
        <v>12.776699999999948</v>
      </c>
      <c r="G1095" s="12">
        <v>2023</v>
      </c>
    </row>
    <row r="1096" spans="1:7" x14ac:dyDescent="0.2">
      <c r="A1096" s="18">
        <v>45136.701562499999</v>
      </c>
      <c r="B1096" s="4">
        <v>0.81</v>
      </c>
      <c r="C1096" s="4">
        <v>1.17</v>
      </c>
      <c r="D1096" s="4">
        <f t="shared" si="52"/>
        <v>0.94769999999999999</v>
      </c>
      <c r="E1096" s="4">
        <f t="shared" si="51"/>
        <v>338.55839999999995</v>
      </c>
      <c r="F1096" s="4">
        <f t="shared" si="53"/>
        <v>12.788399999999967</v>
      </c>
      <c r="G1096" s="12">
        <v>2023</v>
      </c>
    </row>
    <row r="1097" spans="1:7" x14ac:dyDescent="0.2">
      <c r="A1097" s="18">
        <v>45136.701643518521</v>
      </c>
      <c r="B1097" s="4">
        <v>0.82</v>
      </c>
      <c r="C1097" s="4">
        <v>1.17</v>
      </c>
      <c r="D1097" s="4">
        <f t="shared" si="52"/>
        <v>0.95939999999999992</v>
      </c>
      <c r="E1097" s="4">
        <f t="shared" si="51"/>
        <v>338.57009999999997</v>
      </c>
      <c r="F1097" s="4">
        <f t="shared" si="53"/>
        <v>12.800099999999986</v>
      </c>
      <c r="G1097" s="12">
        <v>2023</v>
      </c>
    </row>
    <row r="1098" spans="1:7" x14ac:dyDescent="0.2">
      <c r="A1098" s="18">
        <v>45136.701724537037</v>
      </c>
      <c r="B1098" s="4">
        <v>0.83</v>
      </c>
      <c r="C1098" s="4">
        <v>1.17</v>
      </c>
      <c r="D1098" s="4">
        <f t="shared" si="52"/>
        <v>0.97109999999999985</v>
      </c>
      <c r="E1098" s="4">
        <f t="shared" si="51"/>
        <v>338.58179999999993</v>
      </c>
      <c r="F1098" s="4">
        <f t="shared" si="53"/>
        <v>12.811799999999948</v>
      </c>
      <c r="G1098" s="12">
        <v>2023</v>
      </c>
    </row>
    <row r="1099" spans="1:7" x14ac:dyDescent="0.2">
      <c r="A1099" s="18">
        <v>45136.701828703706</v>
      </c>
      <c r="B1099" s="4">
        <v>0.84</v>
      </c>
      <c r="C1099" s="4">
        <v>1.17</v>
      </c>
      <c r="D1099" s="4">
        <f t="shared" si="52"/>
        <v>0.9827999999999999</v>
      </c>
      <c r="E1099" s="4">
        <f t="shared" si="51"/>
        <v>338.59349999999995</v>
      </c>
      <c r="F1099" s="4">
        <f t="shared" si="53"/>
        <v>12.823499999999967</v>
      </c>
      <c r="G1099" s="12">
        <v>2023</v>
      </c>
    </row>
    <row r="1100" spans="1:7" x14ac:dyDescent="0.2">
      <c r="A1100" s="18">
        <v>45136.701932870368</v>
      </c>
      <c r="B1100" s="4">
        <v>0.85</v>
      </c>
      <c r="C1100" s="4">
        <v>1.17</v>
      </c>
      <c r="D1100" s="4">
        <f t="shared" si="52"/>
        <v>0.99449999999999994</v>
      </c>
      <c r="E1100" s="4">
        <f t="shared" si="51"/>
        <v>338.60519999999997</v>
      </c>
      <c r="F1100" s="4">
        <f t="shared" si="53"/>
        <v>12.835199999999986</v>
      </c>
      <c r="G1100" s="12">
        <v>2023</v>
      </c>
    </row>
    <row r="1101" spans="1:7" x14ac:dyDescent="0.2">
      <c r="A1101" s="18">
        <v>45136.702048611114</v>
      </c>
      <c r="B1101" s="4">
        <v>0.86</v>
      </c>
      <c r="C1101" s="4">
        <v>1.17</v>
      </c>
      <c r="D1101" s="4">
        <f t="shared" si="52"/>
        <v>1.0062</v>
      </c>
      <c r="E1101" s="4">
        <f t="shared" si="51"/>
        <v>338.61689999999993</v>
      </c>
      <c r="F1101" s="4">
        <f t="shared" si="53"/>
        <v>12.846899999999948</v>
      </c>
      <c r="G1101" s="12">
        <v>2023</v>
      </c>
    </row>
    <row r="1102" spans="1:7" x14ac:dyDescent="0.2">
      <c r="A1102" s="18">
        <v>45136.702141203707</v>
      </c>
      <c r="B1102" s="4">
        <v>0.87</v>
      </c>
      <c r="C1102" s="4">
        <v>1.17</v>
      </c>
      <c r="D1102" s="4">
        <f t="shared" si="52"/>
        <v>1.0179</v>
      </c>
      <c r="E1102" s="4">
        <f t="shared" si="51"/>
        <v>338.62859999999995</v>
      </c>
      <c r="F1102" s="4">
        <f t="shared" si="53"/>
        <v>12.858599999999967</v>
      </c>
      <c r="G1102" s="12">
        <v>2023</v>
      </c>
    </row>
    <row r="1103" spans="1:7" x14ac:dyDescent="0.2">
      <c r="A1103" s="18">
        <v>45136.702291666668</v>
      </c>
      <c r="B1103" s="4">
        <v>0.88</v>
      </c>
      <c r="C1103" s="4">
        <v>1.17</v>
      </c>
      <c r="D1103" s="4">
        <f t="shared" si="52"/>
        <v>1.0295999999999998</v>
      </c>
      <c r="E1103" s="4">
        <f t="shared" si="51"/>
        <v>338.64029999999997</v>
      </c>
      <c r="F1103" s="4">
        <f t="shared" si="53"/>
        <v>12.870299999999986</v>
      </c>
      <c r="G1103" s="12">
        <v>2023</v>
      </c>
    </row>
    <row r="1104" spans="1:7" x14ac:dyDescent="0.2">
      <c r="A1104" s="18">
        <v>45136.702430555553</v>
      </c>
      <c r="B1104" s="4">
        <v>0.89</v>
      </c>
      <c r="C1104" s="4">
        <v>1.17</v>
      </c>
      <c r="D1104" s="4">
        <f t="shared" si="52"/>
        <v>1.0412999999999999</v>
      </c>
      <c r="E1104" s="4">
        <f t="shared" si="51"/>
        <v>338.65199999999993</v>
      </c>
      <c r="F1104" s="4">
        <f t="shared" si="53"/>
        <v>12.881999999999948</v>
      </c>
      <c r="G1104" s="12">
        <v>2023</v>
      </c>
    </row>
    <row r="1105" spans="1:7" x14ac:dyDescent="0.2">
      <c r="A1105" s="18">
        <v>45136.702615740738</v>
      </c>
      <c r="B1105" s="4">
        <v>0.9</v>
      </c>
      <c r="C1105" s="4">
        <v>1.17</v>
      </c>
      <c r="D1105" s="4">
        <f t="shared" si="52"/>
        <v>1.0529999999999999</v>
      </c>
      <c r="E1105" s="4">
        <f t="shared" si="51"/>
        <v>338.66369999999995</v>
      </c>
      <c r="F1105" s="4">
        <f t="shared" si="53"/>
        <v>12.893699999999967</v>
      </c>
      <c r="G1105" s="12">
        <v>2023</v>
      </c>
    </row>
    <row r="1106" spans="1:7" x14ac:dyDescent="0.2">
      <c r="A1106" s="18">
        <v>45136.702719907407</v>
      </c>
      <c r="B1106" s="4">
        <v>0.91</v>
      </c>
      <c r="C1106" s="4">
        <v>1.17</v>
      </c>
      <c r="D1106" s="4">
        <f t="shared" si="52"/>
        <v>1.0647</v>
      </c>
      <c r="E1106" s="4">
        <f t="shared" si="51"/>
        <v>338.67539999999997</v>
      </c>
      <c r="F1106" s="4">
        <f t="shared" si="53"/>
        <v>12.905399999999986</v>
      </c>
      <c r="G1106" s="12">
        <v>2023</v>
      </c>
    </row>
    <row r="1107" spans="1:7" x14ac:dyDescent="0.2">
      <c r="A1107" s="18">
        <v>45136.702800925923</v>
      </c>
      <c r="B1107" s="4">
        <v>0.92</v>
      </c>
      <c r="C1107" s="4">
        <v>1.17</v>
      </c>
      <c r="D1107" s="4">
        <f t="shared" si="52"/>
        <v>1.0764</v>
      </c>
      <c r="E1107" s="4">
        <f t="shared" si="51"/>
        <v>338.68709999999993</v>
      </c>
      <c r="F1107" s="4">
        <f t="shared" si="53"/>
        <v>12.917099999999948</v>
      </c>
      <c r="G1107" s="12">
        <v>2023</v>
      </c>
    </row>
    <row r="1108" spans="1:7" x14ac:dyDescent="0.2">
      <c r="A1108" s="18">
        <v>45136.7028587963</v>
      </c>
      <c r="B1108" s="4">
        <v>0.93</v>
      </c>
      <c r="C1108" s="4">
        <v>1.17</v>
      </c>
      <c r="D1108" s="4">
        <f t="shared" si="52"/>
        <v>1.0881000000000001</v>
      </c>
      <c r="E1108" s="4">
        <f t="shared" si="51"/>
        <v>338.69879999999995</v>
      </c>
      <c r="F1108" s="4">
        <f t="shared" si="53"/>
        <v>12.928799999999967</v>
      </c>
      <c r="G1108" s="12">
        <v>2023</v>
      </c>
    </row>
    <row r="1109" spans="1:7" x14ac:dyDescent="0.2">
      <c r="A1109" s="18">
        <v>45136.702916666669</v>
      </c>
      <c r="B1109" s="4">
        <v>0.94</v>
      </c>
      <c r="C1109" s="4">
        <v>1.17</v>
      </c>
      <c r="D1109" s="4">
        <f t="shared" si="52"/>
        <v>1.0997999999999999</v>
      </c>
      <c r="E1109" s="4">
        <f t="shared" si="51"/>
        <v>338.71049999999997</v>
      </c>
      <c r="F1109" s="4">
        <f t="shared" si="53"/>
        <v>12.940499999999986</v>
      </c>
      <c r="G1109" s="12">
        <v>2023</v>
      </c>
    </row>
    <row r="1110" spans="1:7" x14ac:dyDescent="0.2">
      <c r="A1110" s="18">
        <v>45136.703009259261</v>
      </c>
      <c r="B1110" s="4">
        <v>0.95</v>
      </c>
      <c r="C1110" s="4">
        <v>1.17</v>
      </c>
      <c r="D1110" s="4">
        <f t="shared" si="52"/>
        <v>1.1114999999999999</v>
      </c>
      <c r="E1110" s="4">
        <f t="shared" si="51"/>
        <v>338.72219999999993</v>
      </c>
      <c r="F1110" s="4">
        <f t="shared" si="53"/>
        <v>12.952199999999948</v>
      </c>
      <c r="G1110" s="12">
        <v>2023</v>
      </c>
    </row>
    <row r="1111" spans="1:7" x14ac:dyDescent="0.2">
      <c r="A1111" s="18">
        <v>45136.703125</v>
      </c>
      <c r="B1111" s="4">
        <v>0.96</v>
      </c>
      <c r="C1111" s="4">
        <v>1.17</v>
      </c>
      <c r="D1111" s="4">
        <f t="shared" si="52"/>
        <v>1.1232</v>
      </c>
      <c r="E1111" s="4">
        <f t="shared" si="51"/>
        <v>338.73389999999995</v>
      </c>
      <c r="F1111" s="4">
        <f t="shared" si="53"/>
        <v>12.963899999999967</v>
      </c>
      <c r="G1111" s="12">
        <v>2023</v>
      </c>
    </row>
    <row r="1112" spans="1:7" x14ac:dyDescent="0.2">
      <c r="A1112" s="18">
        <v>45136.703206018516</v>
      </c>
      <c r="B1112" s="4">
        <v>0.97</v>
      </c>
      <c r="C1112" s="4">
        <v>1.17</v>
      </c>
      <c r="D1112" s="4">
        <f t="shared" si="52"/>
        <v>1.1348999999999998</v>
      </c>
      <c r="E1112" s="4">
        <f t="shared" si="51"/>
        <v>338.74559999999997</v>
      </c>
      <c r="F1112" s="4">
        <f t="shared" si="53"/>
        <v>12.975599999999986</v>
      </c>
      <c r="G1112" s="12">
        <v>2023</v>
      </c>
    </row>
    <row r="1113" spans="1:7" x14ac:dyDescent="0.2">
      <c r="A1113" s="18">
        <v>45136.703287037039</v>
      </c>
      <c r="B1113" s="4">
        <v>0.98</v>
      </c>
      <c r="C1113" s="4">
        <v>1.17</v>
      </c>
      <c r="D1113" s="4">
        <f t="shared" si="52"/>
        <v>1.1465999999999998</v>
      </c>
      <c r="E1113" s="4">
        <f t="shared" si="51"/>
        <v>338.75729999999993</v>
      </c>
      <c r="F1113" s="4">
        <f t="shared" si="53"/>
        <v>12.987299999999948</v>
      </c>
      <c r="G1113" s="12">
        <v>2023</v>
      </c>
    </row>
    <row r="1114" spans="1:7" x14ac:dyDescent="0.2">
      <c r="A1114" s="18">
        <v>45136.703368055554</v>
      </c>
      <c r="B1114" s="4">
        <v>0.99</v>
      </c>
      <c r="C1114" s="4">
        <v>1.17</v>
      </c>
      <c r="D1114" s="4">
        <f t="shared" si="52"/>
        <v>1.1582999999999999</v>
      </c>
      <c r="E1114" s="4">
        <f t="shared" si="51"/>
        <v>338.76899999999995</v>
      </c>
      <c r="F1114" s="4">
        <f t="shared" si="53"/>
        <v>12.998999999999967</v>
      </c>
      <c r="G1114" s="12">
        <v>2023</v>
      </c>
    </row>
    <row r="1115" spans="1:7" x14ac:dyDescent="0.2">
      <c r="A1115" s="18">
        <v>45136.703449074077</v>
      </c>
      <c r="B1115" s="4">
        <v>1</v>
      </c>
      <c r="C1115" s="4">
        <v>1.17</v>
      </c>
      <c r="D1115" s="4">
        <f t="shared" si="52"/>
        <v>1.17</v>
      </c>
      <c r="E1115" s="4">
        <f t="shared" si="51"/>
        <v>338.78069999999997</v>
      </c>
      <c r="F1115" s="4">
        <f t="shared" si="53"/>
        <v>13.010699999999986</v>
      </c>
      <c r="G1115" s="12">
        <v>2023</v>
      </c>
    </row>
    <row r="1116" spans="1:7" x14ac:dyDescent="0.2">
      <c r="A1116" s="18">
        <v>45136.703541666669</v>
      </c>
      <c r="B1116" s="4">
        <v>1.01</v>
      </c>
      <c r="C1116" s="4">
        <v>1.17</v>
      </c>
      <c r="D1116" s="4">
        <f t="shared" si="52"/>
        <v>1.1817</v>
      </c>
      <c r="E1116" s="4">
        <f t="shared" si="51"/>
        <v>338.79239999999993</v>
      </c>
      <c r="F1116" s="4">
        <f t="shared" si="53"/>
        <v>13.022399999999948</v>
      </c>
      <c r="G1116" s="12">
        <v>2023</v>
      </c>
    </row>
    <row r="1117" spans="1:7" x14ac:dyDescent="0.2">
      <c r="A1117" s="18">
        <v>45136.703645833331</v>
      </c>
      <c r="B1117" s="4">
        <v>1.02</v>
      </c>
      <c r="C1117" s="4">
        <v>1.17</v>
      </c>
      <c r="D1117" s="4">
        <f t="shared" si="52"/>
        <v>1.1934</v>
      </c>
      <c r="E1117" s="4">
        <f t="shared" si="51"/>
        <v>338.80409999999995</v>
      </c>
      <c r="F1117" s="4">
        <f t="shared" si="53"/>
        <v>13.034099999999967</v>
      </c>
      <c r="G1117" s="12">
        <v>2023</v>
      </c>
    </row>
    <row r="1118" spans="1:7" x14ac:dyDescent="0.2">
      <c r="A1118" s="18">
        <v>45136.703750000001</v>
      </c>
      <c r="B1118" s="4">
        <v>1.03</v>
      </c>
      <c r="C1118" s="4">
        <v>1.17</v>
      </c>
      <c r="D1118" s="4">
        <f t="shared" si="52"/>
        <v>1.2051000000000001</v>
      </c>
      <c r="E1118" s="4">
        <f t="shared" si="51"/>
        <v>338.81579999999997</v>
      </c>
      <c r="F1118" s="4">
        <f t="shared" si="53"/>
        <v>13.045799999999986</v>
      </c>
      <c r="G1118" s="12">
        <v>2023</v>
      </c>
    </row>
    <row r="1119" spans="1:7" x14ac:dyDescent="0.2">
      <c r="A1119" s="18">
        <v>45136.703912037039</v>
      </c>
      <c r="B1119" s="4">
        <v>1.04</v>
      </c>
      <c r="C1119" s="4">
        <v>1.17</v>
      </c>
      <c r="D1119" s="4">
        <f t="shared" si="52"/>
        <v>1.2167999999999999</v>
      </c>
      <c r="E1119" s="4">
        <f t="shared" si="51"/>
        <v>338.82749999999993</v>
      </c>
      <c r="F1119" s="4">
        <f t="shared" si="53"/>
        <v>13.057499999999948</v>
      </c>
      <c r="G1119" s="12">
        <v>2023</v>
      </c>
    </row>
    <row r="1120" spans="1:7" x14ac:dyDescent="0.2">
      <c r="A1120" s="18">
        <v>45136.704027777778</v>
      </c>
      <c r="B1120" s="4">
        <v>1.05</v>
      </c>
      <c r="C1120" s="4">
        <v>1.17</v>
      </c>
      <c r="D1120" s="4">
        <f t="shared" si="52"/>
        <v>1.2284999999999999</v>
      </c>
      <c r="E1120" s="4">
        <f t="shared" si="51"/>
        <v>338.83919999999995</v>
      </c>
      <c r="F1120" s="4">
        <f t="shared" si="53"/>
        <v>13.069199999999967</v>
      </c>
      <c r="G1120" s="12">
        <v>2023</v>
      </c>
    </row>
    <row r="1121" spans="1:7" x14ac:dyDescent="0.2">
      <c r="A1121" s="18">
        <v>45136.704155092593</v>
      </c>
      <c r="B1121" s="4">
        <v>1.06</v>
      </c>
      <c r="C1121" s="4">
        <v>1.17</v>
      </c>
      <c r="D1121" s="4">
        <f t="shared" si="52"/>
        <v>1.2402</v>
      </c>
      <c r="E1121" s="4">
        <f t="shared" si="51"/>
        <v>338.85089999999997</v>
      </c>
      <c r="F1121" s="4">
        <f t="shared" si="53"/>
        <v>13.080899999999986</v>
      </c>
      <c r="G1121" s="12">
        <v>2023</v>
      </c>
    </row>
    <row r="1122" spans="1:7" x14ac:dyDescent="0.2">
      <c r="A1122" s="18">
        <v>45136.704259259262</v>
      </c>
      <c r="B1122" s="4">
        <v>1.07</v>
      </c>
      <c r="C1122" s="4">
        <v>1.17</v>
      </c>
      <c r="D1122" s="4">
        <f t="shared" si="52"/>
        <v>1.2519</v>
      </c>
      <c r="E1122" s="4">
        <f t="shared" si="51"/>
        <v>338.86259999999993</v>
      </c>
      <c r="F1122" s="4">
        <f t="shared" si="53"/>
        <v>13.092599999999948</v>
      </c>
      <c r="G1122" s="12">
        <v>2023</v>
      </c>
    </row>
    <row r="1123" spans="1:7" x14ac:dyDescent="0.2">
      <c r="A1123" s="18">
        <v>45136.704328703701</v>
      </c>
      <c r="B1123" s="4">
        <v>1.08</v>
      </c>
      <c r="C1123" s="4">
        <v>1.17</v>
      </c>
      <c r="D1123" s="4">
        <f t="shared" si="52"/>
        <v>1.2636000000000001</v>
      </c>
      <c r="E1123" s="4">
        <f t="shared" si="51"/>
        <v>338.87429999999995</v>
      </c>
      <c r="F1123" s="4">
        <f t="shared" si="53"/>
        <v>13.104299999999967</v>
      </c>
      <c r="G1123" s="12">
        <v>2023</v>
      </c>
    </row>
    <row r="1124" spans="1:7" x14ac:dyDescent="0.2">
      <c r="A1124" s="18">
        <v>45136.704421296294</v>
      </c>
      <c r="B1124" s="4">
        <v>1.0900000000000001</v>
      </c>
      <c r="C1124" s="4">
        <v>1.17</v>
      </c>
      <c r="D1124" s="4">
        <f t="shared" si="52"/>
        <v>1.2753000000000001</v>
      </c>
      <c r="E1124" s="4">
        <f t="shared" si="51"/>
        <v>338.88599999999997</v>
      </c>
      <c r="F1124" s="4">
        <f t="shared" si="53"/>
        <v>13.115999999999985</v>
      </c>
      <c r="G1124" s="12">
        <v>2023</v>
      </c>
    </row>
    <row r="1125" spans="1:7" x14ac:dyDescent="0.2">
      <c r="A1125" s="18">
        <v>45136.704525462963</v>
      </c>
      <c r="B1125" s="4">
        <v>1.1000000000000001</v>
      </c>
      <c r="C1125" s="4">
        <v>1.17</v>
      </c>
      <c r="D1125" s="4">
        <f t="shared" si="52"/>
        <v>1.2869999999999999</v>
      </c>
      <c r="E1125" s="4">
        <f t="shared" si="51"/>
        <v>338.89769999999993</v>
      </c>
      <c r="F1125" s="4">
        <f t="shared" si="53"/>
        <v>13.127699999999948</v>
      </c>
      <c r="G1125" s="12">
        <v>2023</v>
      </c>
    </row>
    <row r="1126" spans="1:7" x14ac:dyDescent="0.2">
      <c r="A1126" s="18">
        <v>45136.704618055555</v>
      </c>
      <c r="B1126" s="4">
        <v>1.1100000000000001</v>
      </c>
      <c r="C1126" s="4">
        <v>1.17</v>
      </c>
      <c r="D1126" s="4">
        <f t="shared" si="52"/>
        <v>1.2987</v>
      </c>
      <c r="E1126" s="4">
        <f t="shared" si="51"/>
        <v>338.90939999999995</v>
      </c>
      <c r="F1126" s="4">
        <f t="shared" si="53"/>
        <v>13.139399999999966</v>
      </c>
      <c r="G1126" s="12">
        <v>2023</v>
      </c>
    </row>
    <row r="1127" spans="1:7" x14ac:dyDescent="0.2">
      <c r="A1127" s="18">
        <v>45136.704699074071</v>
      </c>
      <c r="B1127" s="4">
        <v>1.1200000000000001</v>
      </c>
      <c r="C1127" s="4">
        <v>1.17</v>
      </c>
      <c r="D1127" s="4">
        <f t="shared" si="52"/>
        <v>1.3104</v>
      </c>
      <c r="E1127" s="4">
        <f t="shared" si="51"/>
        <v>338.92109999999997</v>
      </c>
      <c r="F1127" s="4">
        <f t="shared" si="53"/>
        <v>13.151099999999985</v>
      </c>
      <c r="G1127" s="12">
        <v>2023</v>
      </c>
    </row>
    <row r="1128" spans="1:7" x14ac:dyDescent="0.2">
      <c r="A1128" s="18">
        <v>45136.704745370371</v>
      </c>
      <c r="B1128" s="4">
        <v>1.1299999999999999</v>
      </c>
      <c r="C1128" s="4">
        <v>1.17</v>
      </c>
      <c r="D1128" s="4">
        <f t="shared" si="52"/>
        <v>1.3220999999999998</v>
      </c>
      <c r="E1128" s="4">
        <f t="shared" si="51"/>
        <v>338.93279999999993</v>
      </c>
      <c r="F1128" s="4">
        <f t="shared" si="53"/>
        <v>13.162799999999947</v>
      </c>
      <c r="G1128" s="12">
        <v>2023</v>
      </c>
    </row>
    <row r="1129" spans="1:7" x14ac:dyDescent="0.2">
      <c r="A1129" s="18">
        <v>45136.704826388886</v>
      </c>
      <c r="B1129" s="4">
        <v>1.1399999999999999</v>
      </c>
      <c r="C1129" s="4">
        <v>1.17</v>
      </c>
      <c r="D1129" s="4">
        <f t="shared" si="52"/>
        <v>1.3337999999999999</v>
      </c>
      <c r="E1129" s="4">
        <f t="shared" si="51"/>
        <v>338.94449999999995</v>
      </c>
      <c r="F1129" s="4">
        <f t="shared" si="53"/>
        <v>13.174499999999966</v>
      </c>
      <c r="G1129" s="12">
        <v>2023</v>
      </c>
    </row>
    <row r="1130" spans="1:7" x14ac:dyDescent="0.2">
      <c r="A1130" s="18">
        <v>45136.704918981479</v>
      </c>
      <c r="B1130" s="4">
        <v>1.1499999999999999</v>
      </c>
      <c r="C1130" s="4">
        <v>1.17</v>
      </c>
      <c r="D1130" s="4">
        <f t="shared" si="52"/>
        <v>1.3454999999999999</v>
      </c>
      <c r="E1130" s="4">
        <f t="shared" si="51"/>
        <v>338.95619999999997</v>
      </c>
      <c r="F1130" s="4">
        <f t="shared" si="53"/>
        <v>13.186199999999985</v>
      </c>
      <c r="G1130" s="12">
        <v>2023</v>
      </c>
    </row>
    <row r="1131" spans="1:7" x14ac:dyDescent="0.2">
      <c r="A1131" s="18">
        <v>45136.705057870371</v>
      </c>
      <c r="B1131" s="4">
        <v>1.1599999999999999</v>
      </c>
      <c r="C1131" s="4">
        <v>1.17</v>
      </c>
      <c r="D1131" s="4">
        <f t="shared" si="52"/>
        <v>1.3571999999999997</v>
      </c>
      <c r="E1131" s="4">
        <f t="shared" si="51"/>
        <v>338.96789999999993</v>
      </c>
      <c r="F1131" s="4">
        <f t="shared" si="53"/>
        <v>13.197899999999947</v>
      </c>
      <c r="G1131" s="12">
        <v>2023</v>
      </c>
    </row>
    <row r="1132" spans="1:7" x14ac:dyDescent="0.2">
      <c r="A1132" s="18">
        <v>45136.70516203704</v>
      </c>
      <c r="B1132" s="4">
        <v>1.17</v>
      </c>
      <c r="C1132" s="4">
        <v>1.17</v>
      </c>
      <c r="D1132" s="4">
        <f t="shared" si="52"/>
        <v>1.3688999999999998</v>
      </c>
      <c r="E1132" s="4">
        <f t="shared" si="51"/>
        <v>338.97959999999995</v>
      </c>
      <c r="F1132" s="4">
        <f t="shared" si="53"/>
        <v>13.209599999999966</v>
      </c>
      <c r="G1132" s="12">
        <v>2023</v>
      </c>
    </row>
    <row r="1133" spans="1:7" x14ac:dyDescent="0.2">
      <c r="A1133" s="18">
        <v>45136.705277777779</v>
      </c>
      <c r="B1133" s="4">
        <v>1.18</v>
      </c>
      <c r="C1133" s="4">
        <v>1.17</v>
      </c>
      <c r="D1133" s="4">
        <f t="shared" si="52"/>
        <v>1.3805999999999998</v>
      </c>
      <c r="E1133" s="4">
        <f t="shared" si="51"/>
        <v>338.99129999999997</v>
      </c>
      <c r="F1133" s="4">
        <f t="shared" si="53"/>
        <v>13.221299999999985</v>
      </c>
      <c r="G1133" s="12">
        <v>2023</v>
      </c>
    </row>
    <row r="1134" spans="1:7" x14ac:dyDescent="0.2">
      <c r="A1134" s="18">
        <v>45136.705416666664</v>
      </c>
      <c r="B1134" s="4">
        <v>1.19</v>
      </c>
      <c r="C1134" s="4">
        <v>1.17</v>
      </c>
      <c r="D1134" s="4">
        <f t="shared" si="52"/>
        <v>1.3922999999999999</v>
      </c>
      <c r="E1134" s="4">
        <f t="shared" si="51"/>
        <v>339.00299999999993</v>
      </c>
      <c r="F1134" s="4">
        <f t="shared" si="53"/>
        <v>13.232999999999947</v>
      </c>
      <c r="G1134" s="12">
        <v>2023</v>
      </c>
    </row>
    <row r="1135" spans="1:7" x14ac:dyDescent="0.2">
      <c r="A1135" s="18">
        <v>45136.705601851849</v>
      </c>
      <c r="B1135" s="4">
        <v>1.2</v>
      </c>
      <c r="C1135" s="4">
        <v>1.17</v>
      </c>
      <c r="D1135" s="4">
        <f t="shared" si="52"/>
        <v>1.4039999999999999</v>
      </c>
      <c r="E1135" s="4">
        <f t="shared" si="51"/>
        <v>339.01469999999995</v>
      </c>
      <c r="F1135" s="4">
        <f t="shared" si="53"/>
        <v>13.244699999999966</v>
      </c>
      <c r="G1135" s="12">
        <v>2023</v>
      </c>
    </row>
    <row r="1136" spans="1:7" x14ac:dyDescent="0.2">
      <c r="A1136" s="18">
        <v>45136.705729166664</v>
      </c>
      <c r="B1136" s="4">
        <v>1.21</v>
      </c>
      <c r="C1136" s="4">
        <v>1.17</v>
      </c>
      <c r="D1136" s="4">
        <f t="shared" si="52"/>
        <v>1.4157</v>
      </c>
      <c r="E1136" s="4">
        <f t="shared" si="51"/>
        <v>339.02639999999997</v>
      </c>
      <c r="F1136" s="4">
        <f t="shared" si="53"/>
        <v>13.256399999999985</v>
      </c>
      <c r="G1136" s="12">
        <v>2023</v>
      </c>
    </row>
    <row r="1137" spans="1:7" x14ac:dyDescent="0.2">
      <c r="A1137" s="18">
        <v>45136.70590277778</v>
      </c>
      <c r="B1137" s="4">
        <v>1.22</v>
      </c>
      <c r="C1137" s="4">
        <v>1.17</v>
      </c>
      <c r="D1137" s="4">
        <f t="shared" si="52"/>
        <v>1.4273999999999998</v>
      </c>
      <c r="E1137" s="4">
        <f t="shared" si="51"/>
        <v>339.03809999999993</v>
      </c>
      <c r="F1137" s="4">
        <f t="shared" si="53"/>
        <v>13.268099999999947</v>
      </c>
      <c r="G1137" s="12">
        <v>2023</v>
      </c>
    </row>
    <row r="1138" spans="1:7" x14ac:dyDescent="0.2">
      <c r="A1138" s="18">
        <v>45136.706053240741</v>
      </c>
      <c r="B1138" s="4">
        <v>1.23</v>
      </c>
      <c r="C1138" s="4">
        <v>1.17</v>
      </c>
      <c r="D1138" s="4">
        <f t="shared" si="52"/>
        <v>1.4390999999999998</v>
      </c>
      <c r="E1138" s="4">
        <f t="shared" si="51"/>
        <v>339.04979999999995</v>
      </c>
      <c r="F1138" s="4">
        <f t="shared" si="53"/>
        <v>13.279799999999966</v>
      </c>
      <c r="G1138" s="12">
        <v>2023</v>
      </c>
    </row>
    <row r="1139" spans="1:7" x14ac:dyDescent="0.2">
      <c r="A1139" s="18">
        <v>45136.706261574072</v>
      </c>
      <c r="B1139" s="4">
        <v>1.24</v>
      </c>
      <c r="C1139" s="4">
        <v>1.17</v>
      </c>
      <c r="D1139" s="4">
        <f t="shared" si="52"/>
        <v>1.4507999999999999</v>
      </c>
      <c r="E1139" s="4">
        <f t="shared" si="51"/>
        <v>339.06149999999997</v>
      </c>
      <c r="F1139" s="4">
        <f t="shared" si="53"/>
        <v>13.291499999999985</v>
      </c>
      <c r="G1139" s="12">
        <v>2023</v>
      </c>
    </row>
    <row r="1140" spans="1:7" x14ac:dyDescent="0.2">
      <c r="A1140" s="18">
        <v>45136.706469907411</v>
      </c>
      <c r="B1140" s="4">
        <v>1.25</v>
      </c>
      <c r="C1140" s="4">
        <v>1.17</v>
      </c>
      <c r="D1140" s="4">
        <f t="shared" si="52"/>
        <v>1.4624999999999999</v>
      </c>
      <c r="E1140" s="4">
        <f t="shared" si="51"/>
        <v>339.07319999999993</v>
      </c>
      <c r="F1140" s="4">
        <f t="shared" si="53"/>
        <v>13.303199999999947</v>
      </c>
      <c r="G1140" s="12">
        <v>2023</v>
      </c>
    </row>
    <row r="1141" spans="1:7" x14ac:dyDescent="0.2">
      <c r="A1141" s="18">
        <v>45136.706770833334</v>
      </c>
      <c r="B1141" s="4">
        <v>1.26</v>
      </c>
      <c r="C1141" s="4">
        <v>1.17</v>
      </c>
      <c r="D1141" s="4">
        <f t="shared" si="52"/>
        <v>1.4742</v>
      </c>
      <c r="E1141" s="4">
        <f t="shared" si="51"/>
        <v>339.08489999999995</v>
      </c>
      <c r="F1141" s="4">
        <f t="shared" si="53"/>
        <v>13.314899999999966</v>
      </c>
      <c r="G1141" s="12">
        <v>2023</v>
      </c>
    </row>
    <row r="1142" spans="1:7" x14ac:dyDescent="0.2">
      <c r="A1142" s="18">
        <v>45136.706921296296</v>
      </c>
      <c r="B1142" s="4">
        <v>1.27</v>
      </c>
      <c r="C1142" s="4">
        <v>1.17</v>
      </c>
      <c r="D1142" s="4">
        <f t="shared" si="52"/>
        <v>1.4859</v>
      </c>
      <c r="E1142" s="4">
        <f t="shared" si="51"/>
        <v>339.09659999999997</v>
      </c>
      <c r="F1142" s="4">
        <f t="shared" si="53"/>
        <v>13.326599999999985</v>
      </c>
      <c r="G1142" s="12">
        <v>2023</v>
      </c>
    </row>
    <row r="1143" spans="1:7" x14ac:dyDescent="0.2">
      <c r="A1143" s="18">
        <v>45136.707118055558</v>
      </c>
      <c r="B1143" s="4">
        <v>1.28</v>
      </c>
      <c r="C1143" s="4">
        <v>1.17</v>
      </c>
      <c r="D1143" s="4">
        <f t="shared" si="52"/>
        <v>1.4976</v>
      </c>
      <c r="E1143" s="4">
        <f t="shared" si="51"/>
        <v>339.10829999999993</v>
      </c>
      <c r="F1143" s="4">
        <f t="shared" si="53"/>
        <v>13.338299999999947</v>
      </c>
      <c r="G1143" s="12">
        <v>2023</v>
      </c>
    </row>
    <row r="1144" spans="1:7" x14ac:dyDescent="0.2">
      <c r="A1144" s="18">
        <v>45136.707395833335</v>
      </c>
      <c r="B1144" s="4">
        <v>1.29</v>
      </c>
      <c r="C1144" s="4">
        <v>1.17</v>
      </c>
      <c r="D1144" s="4">
        <f t="shared" si="52"/>
        <v>1.5092999999999999</v>
      </c>
      <c r="E1144" s="4">
        <f t="shared" ref="E1144:E1207" si="54">D1144+$E$1014</f>
        <v>339.11999999999995</v>
      </c>
      <c r="F1144" s="4">
        <f t="shared" si="53"/>
        <v>13.349999999999966</v>
      </c>
      <c r="G1144" s="12">
        <v>2023</v>
      </c>
    </row>
    <row r="1145" spans="1:7" x14ac:dyDescent="0.2">
      <c r="A1145" s="18">
        <v>45136.707719907405</v>
      </c>
      <c r="B1145" s="4">
        <v>1.3</v>
      </c>
      <c r="C1145" s="4">
        <v>1.17</v>
      </c>
      <c r="D1145" s="4">
        <f t="shared" si="52"/>
        <v>1.5209999999999999</v>
      </c>
      <c r="E1145" s="4">
        <f t="shared" si="54"/>
        <v>339.13169999999997</v>
      </c>
      <c r="F1145" s="4">
        <f t="shared" si="53"/>
        <v>13.361699999999985</v>
      </c>
      <c r="G1145" s="12">
        <v>2023</v>
      </c>
    </row>
    <row r="1146" spans="1:7" x14ac:dyDescent="0.2">
      <c r="A1146" s="18">
        <v>45136.708101851851</v>
      </c>
      <c r="B1146" s="4">
        <v>1.31</v>
      </c>
      <c r="C1146" s="4">
        <v>1.17</v>
      </c>
      <c r="D1146" s="4">
        <f t="shared" si="52"/>
        <v>1.5327</v>
      </c>
      <c r="E1146" s="4">
        <f t="shared" si="54"/>
        <v>339.14339999999993</v>
      </c>
      <c r="F1146" s="4">
        <f t="shared" si="53"/>
        <v>13.373399999999947</v>
      </c>
      <c r="G1146" s="12">
        <v>2023</v>
      </c>
    </row>
    <row r="1147" spans="1:7" x14ac:dyDescent="0.2">
      <c r="A1147" s="18">
        <v>45136.708622685182</v>
      </c>
      <c r="B1147" s="4">
        <v>1.32</v>
      </c>
      <c r="C1147" s="4">
        <v>1.17</v>
      </c>
      <c r="D1147" s="4">
        <f t="shared" si="52"/>
        <v>1.5444</v>
      </c>
      <c r="E1147" s="4">
        <f t="shared" si="54"/>
        <v>339.15509999999995</v>
      </c>
      <c r="F1147" s="4">
        <f t="shared" si="53"/>
        <v>13.385099999999966</v>
      </c>
      <c r="G1147" s="12">
        <v>2023</v>
      </c>
    </row>
    <row r="1148" spans="1:7" x14ac:dyDescent="0.2">
      <c r="A1148" s="18">
        <v>45136.708993055552</v>
      </c>
      <c r="B1148" s="4">
        <v>1.33</v>
      </c>
      <c r="C1148" s="4">
        <v>1.17</v>
      </c>
      <c r="D1148" s="4">
        <f t="shared" si="52"/>
        <v>1.5561</v>
      </c>
      <c r="E1148" s="4">
        <f t="shared" si="54"/>
        <v>339.16679999999997</v>
      </c>
      <c r="F1148" s="4">
        <f t="shared" si="53"/>
        <v>13.396799999999985</v>
      </c>
      <c r="G1148" s="12">
        <v>2023</v>
      </c>
    </row>
    <row r="1149" spans="1:7" x14ac:dyDescent="0.2">
      <c r="A1149" s="18">
        <v>45136.709386574075</v>
      </c>
      <c r="B1149" s="4">
        <v>1.34</v>
      </c>
      <c r="C1149" s="4">
        <v>1.17</v>
      </c>
      <c r="D1149" s="4">
        <f t="shared" si="52"/>
        <v>1.5678000000000001</v>
      </c>
      <c r="E1149" s="4">
        <f t="shared" si="54"/>
        <v>339.17849999999993</v>
      </c>
      <c r="F1149" s="4">
        <f t="shared" si="53"/>
        <v>13.408499999999947</v>
      </c>
      <c r="G1149" s="12">
        <v>2023</v>
      </c>
    </row>
    <row r="1150" spans="1:7" x14ac:dyDescent="0.2">
      <c r="A1150" s="18">
        <v>45136.709664351853</v>
      </c>
      <c r="B1150" s="4">
        <v>1.35</v>
      </c>
      <c r="C1150" s="4">
        <v>1.17</v>
      </c>
      <c r="D1150" s="4">
        <f t="shared" si="52"/>
        <v>1.5794999999999999</v>
      </c>
      <c r="E1150" s="4">
        <f t="shared" si="54"/>
        <v>339.19019999999995</v>
      </c>
      <c r="F1150" s="4">
        <f t="shared" si="53"/>
        <v>13.420199999999966</v>
      </c>
      <c r="G1150" s="12">
        <v>2023</v>
      </c>
    </row>
    <row r="1151" spans="1:7" x14ac:dyDescent="0.2">
      <c r="A1151" s="18">
        <v>45136.71</v>
      </c>
      <c r="B1151" s="4">
        <v>1.36</v>
      </c>
      <c r="C1151" s="4">
        <v>1.17</v>
      </c>
      <c r="D1151" s="4">
        <f t="shared" ref="D1151:D1214" si="55">B1151*C1151</f>
        <v>1.5911999999999999</v>
      </c>
      <c r="E1151" s="4">
        <f t="shared" si="54"/>
        <v>339.20189999999997</v>
      </c>
      <c r="F1151" s="4">
        <f t="shared" si="53"/>
        <v>13.431899999999985</v>
      </c>
      <c r="G1151" s="12">
        <v>2023</v>
      </c>
    </row>
    <row r="1152" spans="1:7" x14ac:dyDescent="0.2">
      <c r="A1152" s="18">
        <v>45136.71056712963</v>
      </c>
      <c r="B1152" s="4">
        <v>1.37</v>
      </c>
      <c r="C1152" s="4">
        <v>1.17</v>
      </c>
      <c r="D1152" s="4">
        <f t="shared" si="55"/>
        <v>1.6029</v>
      </c>
      <c r="E1152" s="4">
        <f t="shared" si="54"/>
        <v>339.21359999999993</v>
      </c>
      <c r="F1152" s="4">
        <f t="shared" si="53"/>
        <v>13.443599999999947</v>
      </c>
      <c r="G1152" s="12">
        <v>2023</v>
      </c>
    </row>
    <row r="1153" spans="1:7" x14ac:dyDescent="0.2">
      <c r="A1153" s="18">
        <v>45136.711238425924</v>
      </c>
      <c r="B1153" s="4">
        <v>1.38</v>
      </c>
      <c r="C1153" s="4">
        <v>1.17</v>
      </c>
      <c r="D1153" s="4">
        <f t="shared" si="55"/>
        <v>1.6145999999999998</v>
      </c>
      <c r="E1153" s="4">
        <f t="shared" si="54"/>
        <v>339.22529999999995</v>
      </c>
      <c r="F1153" s="4">
        <f t="shared" si="53"/>
        <v>13.455299999999966</v>
      </c>
      <c r="G1153" s="12">
        <v>2023</v>
      </c>
    </row>
    <row r="1154" spans="1:7" x14ac:dyDescent="0.2">
      <c r="A1154" s="18">
        <v>45136.712094907409</v>
      </c>
      <c r="B1154" s="4">
        <v>1.39</v>
      </c>
      <c r="C1154" s="4">
        <v>1.17</v>
      </c>
      <c r="D1154" s="4">
        <f t="shared" si="55"/>
        <v>1.6262999999999999</v>
      </c>
      <c r="E1154" s="4">
        <f t="shared" si="54"/>
        <v>339.23699999999997</v>
      </c>
      <c r="F1154" s="4">
        <f t="shared" si="53"/>
        <v>13.466999999999985</v>
      </c>
      <c r="G1154" s="12">
        <v>2023</v>
      </c>
    </row>
    <row r="1155" spans="1:7" x14ac:dyDescent="0.2">
      <c r="A1155" s="18">
        <v>45136.713634259257</v>
      </c>
      <c r="B1155" s="4">
        <v>1.4</v>
      </c>
      <c r="C1155" s="4">
        <v>1.17</v>
      </c>
      <c r="D1155" s="4">
        <f t="shared" si="55"/>
        <v>1.6379999999999999</v>
      </c>
      <c r="E1155" s="4">
        <f t="shared" si="54"/>
        <v>339.24869999999993</v>
      </c>
      <c r="F1155" s="4">
        <f t="shared" ref="F1155:F1218" si="56">E1155-325.77</f>
        <v>13.478699999999947</v>
      </c>
      <c r="G1155" s="12">
        <v>2023</v>
      </c>
    </row>
    <row r="1156" spans="1:7" x14ac:dyDescent="0.2">
      <c r="A1156" s="18">
        <v>45136.714178240742</v>
      </c>
      <c r="B1156" s="4">
        <v>1.41</v>
      </c>
      <c r="C1156" s="4">
        <v>1.17</v>
      </c>
      <c r="D1156" s="4">
        <f t="shared" si="55"/>
        <v>1.6496999999999997</v>
      </c>
      <c r="E1156" s="4">
        <f t="shared" si="54"/>
        <v>339.26039999999995</v>
      </c>
      <c r="F1156" s="4">
        <f t="shared" si="56"/>
        <v>13.490399999999966</v>
      </c>
      <c r="G1156" s="12">
        <v>2023</v>
      </c>
    </row>
    <row r="1157" spans="1:7" x14ac:dyDescent="0.2">
      <c r="A1157" s="18">
        <v>45136.714687500003</v>
      </c>
      <c r="B1157" s="4">
        <v>1.42</v>
      </c>
      <c r="C1157" s="4">
        <v>1.17</v>
      </c>
      <c r="D1157" s="4">
        <f t="shared" si="55"/>
        <v>1.6613999999999998</v>
      </c>
      <c r="E1157" s="4">
        <f t="shared" si="54"/>
        <v>339.27209999999997</v>
      </c>
      <c r="F1157" s="4">
        <f t="shared" si="56"/>
        <v>13.502099999999984</v>
      </c>
      <c r="G1157" s="12">
        <v>2023</v>
      </c>
    </row>
    <row r="1158" spans="1:7" x14ac:dyDescent="0.2">
      <c r="A1158" s="18">
        <v>45136.71497685185</v>
      </c>
      <c r="B1158" s="4">
        <v>1.43</v>
      </c>
      <c r="C1158" s="4">
        <v>1.17</v>
      </c>
      <c r="D1158" s="4">
        <f t="shared" si="55"/>
        <v>1.6730999999999998</v>
      </c>
      <c r="E1158" s="4">
        <f t="shared" si="54"/>
        <v>339.28379999999993</v>
      </c>
      <c r="F1158" s="4">
        <f t="shared" si="56"/>
        <v>13.513799999999947</v>
      </c>
      <c r="G1158" s="12">
        <v>2023</v>
      </c>
    </row>
    <row r="1159" spans="1:7" x14ac:dyDescent="0.2">
      <c r="A1159" s="18">
        <v>45136.715254629627</v>
      </c>
      <c r="B1159" s="4">
        <v>1.44</v>
      </c>
      <c r="C1159" s="4">
        <v>1.17</v>
      </c>
      <c r="D1159" s="4">
        <f t="shared" si="55"/>
        <v>1.6847999999999999</v>
      </c>
      <c r="E1159" s="4">
        <f t="shared" si="54"/>
        <v>339.29549999999995</v>
      </c>
      <c r="F1159" s="4">
        <f t="shared" si="56"/>
        <v>13.525499999999965</v>
      </c>
      <c r="G1159" s="12">
        <v>2023</v>
      </c>
    </row>
    <row r="1160" spans="1:7" x14ac:dyDescent="0.2">
      <c r="A1160" s="18">
        <v>45136.715462962966</v>
      </c>
      <c r="B1160" s="4">
        <v>1.45</v>
      </c>
      <c r="C1160" s="4">
        <v>1.17</v>
      </c>
      <c r="D1160" s="4">
        <f t="shared" si="55"/>
        <v>1.6964999999999999</v>
      </c>
      <c r="E1160" s="4">
        <f t="shared" si="54"/>
        <v>339.30719999999997</v>
      </c>
      <c r="F1160" s="4">
        <f t="shared" si="56"/>
        <v>13.537199999999984</v>
      </c>
      <c r="G1160" s="12">
        <v>2023</v>
      </c>
    </row>
    <row r="1161" spans="1:7" x14ac:dyDescent="0.2">
      <c r="A1161" s="18">
        <v>45136.715682870374</v>
      </c>
      <c r="B1161" s="4">
        <v>1.46</v>
      </c>
      <c r="C1161" s="4">
        <v>1.17</v>
      </c>
      <c r="D1161" s="4">
        <f t="shared" si="55"/>
        <v>1.7081999999999999</v>
      </c>
      <c r="E1161" s="4">
        <f t="shared" si="54"/>
        <v>339.31889999999993</v>
      </c>
      <c r="F1161" s="4">
        <f t="shared" si="56"/>
        <v>13.548899999999946</v>
      </c>
      <c r="G1161" s="12">
        <v>2023</v>
      </c>
    </row>
    <row r="1162" spans="1:7" x14ac:dyDescent="0.2">
      <c r="A1162" s="18">
        <v>45136.715914351851</v>
      </c>
      <c r="B1162" s="4">
        <v>1.47</v>
      </c>
      <c r="C1162" s="4">
        <v>1.17</v>
      </c>
      <c r="D1162" s="4">
        <f t="shared" si="55"/>
        <v>1.7198999999999998</v>
      </c>
      <c r="E1162" s="4">
        <f t="shared" si="54"/>
        <v>339.33059999999995</v>
      </c>
      <c r="F1162" s="4">
        <f t="shared" si="56"/>
        <v>13.560599999999965</v>
      </c>
      <c r="G1162" s="12">
        <v>2023</v>
      </c>
    </row>
    <row r="1163" spans="1:7" x14ac:dyDescent="0.2">
      <c r="A1163" s="18">
        <v>45136.716180555559</v>
      </c>
      <c r="B1163" s="4">
        <v>1.48</v>
      </c>
      <c r="C1163" s="4">
        <v>1.17</v>
      </c>
      <c r="D1163" s="4">
        <f t="shared" si="55"/>
        <v>1.7315999999999998</v>
      </c>
      <c r="E1163" s="4">
        <f t="shared" si="54"/>
        <v>339.34229999999997</v>
      </c>
      <c r="F1163" s="4">
        <f t="shared" si="56"/>
        <v>13.572299999999984</v>
      </c>
      <c r="G1163" s="12">
        <v>2023</v>
      </c>
    </row>
    <row r="1164" spans="1:7" x14ac:dyDescent="0.2">
      <c r="A1164" s="18">
        <v>45136.716354166667</v>
      </c>
      <c r="B1164" s="4">
        <v>1.49</v>
      </c>
      <c r="C1164" s="4">
        <v>1.17</v>
      </c>
      <c r="D1164" s="4">
        <f t="shared" si="55"/>
        <v>1.7432999999999998</v>
      </c>
      <c r="E1164" s="4">
        <f t="shared" si="54"/>
        <v>339.35399999999993</v>
      </c>
      <c r="F1164" s="4">
        <f t="shared" si="56"/>
        <v>13.583999999999946</v>
      </c>
      <c r="G1164" s="12">
        <v>2023</v>
      </c>
    </row>
    <row r="1165" spans="1:7" x14ac:dyDescent="0.2">
      <c r="A1165" s="18">
        <v>45136.716643518521</v>
      </c>
      <c r="B1165" s="4">
        <v>1.5</v>
      </c>
      <c r="C1165" s="4">
        <v>1.17</v>
      </c>
      <c r="D1165" s="4">
        <f t="shared" si="55"/>
        <v>1.7549999999999999</v>
      </c>
      <c r="E1165" s="4">
        <f t="shared" si="54"/>
        <v>339.36569999999995</v>
      </c>
      <c r="F1165" s="4">
        <f t="shared" si="56"/>
        <v>13.595699999999965</v>
      </c>
      <c r="G1165" s="12">
        <v>2023</v>
      </c>
    </row>
    <row r="1166" spans="1:7" x14ac:dyDescent="0.2">
      <c r="A1166" s="18">
        <v>45136.716828703706</v>
      </c>
      <c r="B1166" s="4">
        <v>1.51</v>
      </c>
      <c r="C1166" s="4">
        <v>1.17</v>
      </c>
      <c r="D1166" s="4">
        <f t="shared" si="55"/>
        <v>1.7666999999999999</v>
      </c>
      <c r="E1166" s="4">
        <f t="shared" si="54"/>
        <v>339.37739999999997</v>
      </c>
      <c r="F1166" s="4">
        <f t="shared" si="56"/>
        <v>13.607399999999984</v>
      </c>
      <c r="G1166" s="12">
        <v>2023</v>
      </c>
    </row>
    <row r="1167" spans="1:7" x14ac:dyDescent="0.2">
      <c r="A1167" s="18">
        <v>45136.71702546296</v>
      </c>
      <c r="B1167" s="4">
        <v>1.52</v>
      </c>
      <c r="C1167" s="4">
        <v>1.17</v>
      </c>
      <c r="D1167" s="4">
        <f t="shared" si="55"/>
        <v>1.7784</v>
      </c>
      <c r="E1167" s="4">
        <f t="shared" si="54"/>
        <v>339.38909999999993</v>
      </c>
      <c r="F1167" s="4">
        <f t="shared" si="56"/>
        <v>13.619099999999946</v>
      </c>
      <c r="G1167" s="12">
        <v>2023</v>
      </c>
    </row>
    <row r="1168" spans="1:7" x14ac:dyDescent="0.2">
      <c r="A1168" s="18">
        <v>45136.717187499999</v>
      </c>
      <c r="B1168" s="4">
        <v>1.53</v>
      </c>
      <c r="C1168" s="4">
        <v>1.17</v>
      </c>
      <c r="D1168" s="4">
        <f t="shared" si="55"/>
        <v>1.7901</v>
      </c>
      <c r="E1168" s="4">
        <f t="shared" si="54"/>
        <v>339.40079999999995</v>
      </c>
      <c r="F1168" s="4">
        <f t="shared" si="56"/>
        <v>13.630799999999965</v>
      </c>
      <c r="G1168" s="12">
        <v>2023</v>
      </c>
    </row>
    <row r="1169" spans="1:7" x14ac:dyDescent="0.2">
      <c r="A1169" s="18">
        <v>45136.717488425929</v>
      </c>
      <c r="B1169" s="4">
        <v>1.54</v>
      </c>
      <c r="C1169" s="4">
        <v>1.17</v>
      </c>
      <c r="D1169" s="4">
        <f t="shared" si="55"/>
        <v>1.8017999999999998</v>
      </c>
      <c r="E1169" s="4">
        <f t="shared" si="54"/>
        <v>339.41249999999997</v>
      </c>
      <c r="F1169" s="4">
        <f t="shared" si="56"/>
        <v>13.642499999999984</v>
      </c>
      <c r="G1169" s="12">
        <v>2023</v>
      </c>
    </row>
    <row r="1170" spans="1:7" x14ac:dyDescent="0.2">
      <c r="A1170" s="18">
        <v>45136.717916666668</v>
      </c>
      <c r="B1170" s="4">
        <v>1.55</v>
      </c>
      <c r="C1170" s="4">
        <v>1.17</v>
      </c>
      <c r="D1170" s="4">
        <f t="shared" si="55"/>
        <v>1.8134999999999999</v>
      </c>
      <c r="E1170" s="4">
        <f t="shared" si="54"/>
        <v>339.42419999999993</v>
      </c>
      <c r="F1170" s="4">
        <f t="shared" si="56"/>
        <v>13.654199999999946</v>
      </c>
      <c r="G1170" s="12">
        <v>2023</v>
      </c>
    </row>
    <row r="1171" spans="1:7" x14ac:dyDescent="0.2">
      <c r="A1171" s="18">
        <v>45136.718518518515</v>
      </c>
      <c r="B1171" s="4">
        <v>1.56</v>
      </c>
      <c r="C1171" s="4">
        <v>1.17</v>
      </c>
      <c r="D1171" s="4">
        <f t="shared" si="55"/>
        <v>1.8251999999999999</v>
      </c>
      <c r="E1171" s="4">
        <f t="shared" si="54"/>
        <v>339.43589999999995</v>
      </c>
      <c r="F1171" s="4">
        <f t="shared" si="56"/>
        <v>13.665899999999965</v>
      </c>
      <c r="G1171" s="12">
        <v>2023</v>
      </c>
    </row>
    <row r="1172" spans="1:7" x14ac:dyDescent="0.2">
      <c r="A1172" s="18">
        <v>45136.718888888892</v>
      </c>
      <c r="B1172" s="4">
        <v>1.57</v>
      </c>
      <c r="C1172" s="4">
        <v>1.17</v>
      </c>
      <c r="D1172" s="4">
        <f t="shared" si="55"/>
        <v>1.8369</v>
      </c>
      <c r="E1172" s="4">
        <f t="shared" si="54"/>
        <v>339.44759999999997</v>
      </c>
      <c r="F1172" s="4">
        <f t="shared" si="56"/>
        <v>13.677599999999984</v>
      </c>
      <c r="G1172" s="12">
        <v>2023</v>
      </c>
    </row>
    <row r="1173" spans="1:7" x14ac:dyDescent="0.2">
      <c r="A1173" s="18">
        <v>45136.719467592593</v>
      </c>
      <c r="B1173" s="4">
        <v>1.58</v>
      </c>
      <c r="C1173" s="4">
        <v>1.17</v>
      </c>
      <c r="D1173" s="4">
        <f t="shared" si="55"/>
        <v>1.8486</v>
      </c>
      <c r="E1173" s="4">
        <f t="shared" si="54"/>
        <v>339.45929999999993</v>
      </c>
      <c r="F1173" s="4">
        <f t="shared" si="56"/>
        <v>13.689299999999946</v>
      </c>
      <c r="G1173" s="12">
        <v>2023</v>
      </c>
    </row>
    <row r="1174" spans="1:7" x14ac:dyDescent="0.2">
      <c r="A1174" s="18">
        <v>45136.719733796293</v>
      </c>
      <c r="B1174" s="4">
        <v>1.59</v>
      </c>
      <c r="C1174" s="4">
        <v>1.17</v>
      </c>
      <c r="D1174" s="4">
        <f t="shared" si="55"/>
        <v>1.8603000000000001</v>
      </c>
      <c r="E1174" s="4">
        <f t="shared" si="54"/>
        <v>339.47099999999995</v>
      </c>
      <c r="F1174" s="4">
        <f t="shared" si="56"/>
        <v>13.700999999999965</v>
      </c>
      <c r="G1174" s="12">
        <v>2023</v>
      </c>
    </row>
    <row r="1175" spans="1:7" x14ac:dyDescent="0.2">
      <c r="A1175" s="18">
        <v>45136.719953703701</v>
      </c>
      <c r="B1175" s="4">
        <v>1.6</v>
      </c>
      <c r="C1175" s="4">
        <v>1.17</v>
      </c>
      <c r="D1175" s="4">
        <f t="shared" si="55"/>
        <v>1.8719999999999999</v>
      </c>
      <c r="E1175" s="4">
        <f t="shared" si="54"/>
        <v>339.48269999999997</v>
      </c>
      <c r="F1175" s="4">
        <f t="shared" si="56"/>
        <v>13.712699999999984</v>
      </c>
      <c r="G1175" s="12">
        <v>2023</v>
      </c>
    </row>
    <row r="1176" spans="1:7" x14ac:dyDescent="0.2">
      <c r="A1176" s="18">
        <v>45136.720185185186</v>
      </c>
      <c r="B1176" s="4">
        <v>1.61</v>
      </c>
      <c r="C1176" s="4">
        <v>1.17</v>
      </c>
      <c r="D1176" s="4">
        <f t="shared" si="55"/>
        <v>1.8836999999999999</v>
      </c>
      <c r="E1176" s="4">
        <f t="shared" si="54"/>
        <v>339.49439999999993</v>
      </c>
      <c r="F1176" s="4">
        <f t="shared" si="56"/>
        <v>13.724399999999946</v>
      </c>
      <c r="G1176" s="12">
        <v>2023</v>
      </c>
    </row>
    <row r="1177" spans="1:7" x14ac:dyDescent="0.2">
      <c r="A1177" s="18">
        <v>45136.720393518517</v>
      </c>
      <c r="B1177" s="4">
        <v>1.62</v>
      </c>
      <c r="C1177" s="4">
        <v>1.17</v>
      </c>
      <c r="D1177" s="4">
        <f t="shared" si="55"/>
        <v>1.8954</v>
      </c>
      <c r="E1177" s="4">
        <f t="shared" si="54"/>
        <v>339.50609999999995</v>
      </c>
      <c r="F1177" s="4">
        <f t="shared" si="56"/>
        <v>13.736099999999965</v>
      </c>
      <c r="G1177" s="12">
        <v>2023</v>
      </c>
    </row>
    <row r="1178" spans="1:7" x14ac:dyDescent="0.2">
      <c r="A1178" s="18">
        <v>45136.720601851855</v>
      </c>
      <c r="B1178" s="4">
        <v>1.63</v>
      </c>
      <c r="C1178" s="4">
        <v>1.17</v>
      </c>
      <c r="D1178" s="4">
        <f t="shared" si="55"/>
        <v>1.9070999999999998</v>
      </c>
      <c r="E1178" s="4">
        <f t="shared" si="54"/>
        <v>339.51779999999997</v>
      </c>
      <c r="F1178" s="4">
        <f t="shared" si="56"/>
        <v>13.747799999999984</v>
      </c>
      <c r="G1178" s="12">
        <v>2023</v>
      </c>
    </row>
    <row r="1179" spans="1:7" x14ac:dyDescent="0.2">
      <c r="A1179" s="18">
        <v>45136.720891203702</v>
      </c>
      <c r="B1179" s="4">
        <v>1.64</v>
      </c>
      <c r="C1179" s="4">
        <v>1.17</v>
      </c>
      <c r="D1179" s="4">
        <f t="shared" si="55"/>
        <v>1.9187999999999998</v>
      </c>
      <c r="E1179" s="4">
        <f t="shared" si="54"/>
        <v>339.52949999999993</v>
      </c>
      <c r="F1179" s="4">
        <f t="shared" si="56"/>
        <v>13.759499999999946</v>
      </c>
      <c r="G1179" s="12">
        <v>2023</v>
      </c>
    </row>
    <row r="1180" spans="1:7" x14ac:dyDescent="0.2">
      <c r="A1180" s="18">
        <v>45136.721099537041</v>
      </c>
      <c r="B1180" s="4">
        <v>1.65</v>
      </c>
      <c r="C1180" s="4">
        <v>1.17</v>
      </c>
      <c r="D1180" s="4">
        <f t="shared" si="55"/>
        <v>1.9304999999999999</v>
      </c>
      <c r="E1180" s="4">
        <f t="shared" si="54"/>
        <v>339.54119999999995</v>
      </c>
      <c r="F1180" s="4">
        <f t="shared" si="56"/>
        <v>13.771199999999965</v>
      </c>
      <c r="G1180" s="12">
        <v>2023</v>
      </c>
    </row>
    <row r="1181" spans="1:7" x14ac:dyDescent="0.2">
      <c r="A1181" s="18">
        <v>45136.721388888887</v>
      </c>
      <c r="B1181" s="4">
        <v>1.66</v>
      </c>
      <c r="C1181" s="4">
        <v>1.17</v>
      </c>
      <c r="D1181" s="4">
        <f t="shared" si="55"/>
        <v>1.9421999999999997</v>
      </c>
      <c r="E1181" s="4">
        <f t="shared" si="54"/>
        <v>339.55289999999997</v>
      </c>
      <c r="F1181" s="4">
        <f t="shared" si="56"/>
        <v>13.782899999999984</v>
      </c>
      <c r="G1181" s="12">
        <v>2023</v>
      </c>
    </row>
    <row r="1182" spans="1:7" x14ac:dyDescent="0.2">
      <c r="A1182" s="18">
        <v>45136.721678240741</v>
      </c>
      <c r="B1182" s="4">
        <v>1.67</v>
      </c>
      <c r="C1182" s="4">
        <v>1.17</v>
      </c>
      <c r="D1182" s="4">
        <f t="shared" si="55"/>
        <v>1.9538999999999997</v>
      </c>
      <c r="E1182" s="4">
        <f t="shared" si="54"/>
        <v>339.56459999999993</v>
      </c>
      <c r="F1182" s="4">
        <f t="shared" si="56"/>
        <v>13.794599999999946</v>
      </c>
      <c r="G1182" s="12">
        <v>2023</v>
      </c>
    </row>
    <row r="1183" spans="1:7" x14ac:dyDescent="0.2">
      <c r="A1183" s="18">
        <v>45136.722002314818</v>
      </c>
      <c r="B1183" s="4">
        <v>1.68</v>
      </c>
      <c r="C1183" s="4">
        <v>1.17</v>
      </c>
      <c r="D1183" s="4">
        <f t="shared" si="55"/>
        <v>1.9655999999999998</v>
      </c>
      <c r="E1183" s="4">
        <f t="shared" si="54"/>
        <v>339.57629999999995</v>
      </c>
      <c r="F1183" s="4">
        <f t="shared" si="56"/>
        <v>13.806299999999965</v>
      </c>
      <c r="G1183" s="12">
        <v>2023</v>
      </c>
    </row>
    <row r="1184" spans="1:7" x14ac:dyDescent="0.2">
      <c r="A1184" s="18">
        <v>45136.722314814811</v>
      </c>
      <c r="B1184" s="4">
        <v>1.69</v>
      </c>
      <c r="C1184" s="4">
        <v>1.17</v>
      </c>
      <c r="D1184" s="4">
        <f t="shared" si="55"/>
        <v>1.9772999999999998</v>
      </c>
      <c r="E1184" s="4">
        <f t="shared" si="54"/>
        <v>339.58799999999997</v>
      </c>
      <c r="F1184" s="4">
        <f t="shared" si="56"/>
        <v>13.817999999999984</v>
      </c>
      <c r="G1184" s="12">
        <v>2023</v>
      </c>
    </row>
    <row r="1185" spans="1:7" x14ac:dyDescent="0.2">
      <c r="A1185" s="18">
        <v>45136.722800925927</v>
      </c>
      <c r="B1185" s="4">
        <v>1.7</v>
      </c>
      <c r="C1185" s="4">
        <v>1.17</v>
      </c>
      <c r="D1185" s="4">
        <f t="shared" si="55"/>
        <v>1.9889999999999999</v>
      </c>
      <c r="E1185" s="4">
        <f t="shared" si="54"/>
        <v>339.59969999999993</v>
      </c>
      <c r="F1185" s="4">
        <f t="shared" si="56"/>
        <v>13.829699999999946</v>
      </c>
      <c r="G1185" s="12">
        <v>2023</v>
      </c>
    </row>
    <row r="1186" spans="1:7" x14ac:dyDescent="0.2">
      <c r="A1186" s="18">
        <v>45136.723182870373</v>
      </c>
      <c r="B1186" s="4">
        <v>1.71</v>
      </c>
      <c r="C1186" s="4">
        <v>1.17</v>
      </c>
      <c r="D1186" s="4">
        <f t="shared" si="55"/>
        <v>2.0006999999999997</v>
      </c>
      <c r="E1186" s="4">
        <f t="shared" si="54"/>
        <v>339.61139999999995</v>
      </c>
      <c r="F1186" s="4">
        <f t="shared" si="56"/>
        <v>13.841399999999965</v>
      </c>
      <c r="G1186" s="12">
        <v>2023</v>
      </c>
    </row>
    <row r="1187" spans="1:7" x14ac:dyDescent="0.2">
      <c r="A1187" s="18">
        <v>45136.723622685182</v>
      </c>
      <c r="B1187" s="4">
        <v>1.72</v>
      </c>
      <c r="C1187" s="4">
        <v>1.17</v>
      </c>
      <c r="D1187" s="4">
        <f t="shared" si="55"/>
        <v>2.0124</v>
      </c>
      <c r="E1187" s="4">
        <f t="shared" si="54"/>
        <v>339.62309999999997</v>
      </c>
      <c r="F1187" s="4">
        <f t="shared" si="56"/>
        <v>13.853099999999984</v>
      </c>
      <c r="G1187" s="12">
        <v>2023</v>
      </c>
    </row>
    <row r="1188" spans="1:7" x14ac:dyDescent="0.2">
      <c r="A1188" s="18">
        <v>45136.723877314813</v>
      </c>
      <c r="B1188" s="4">
        <v>1.73</v>
      </c>
      <c r="C1188" s="4">
        <v>1.17</v>
      </c>
      <c r="D1188" s="4">
        <f t="shared" si="55"/>
        <v>2.0240999999999998</v>
      </c>
      <c r="E1188" s="4">
        <f t="shared" si="54"/>
        <v>339.63479999999993</v>
      </c>
      <c r="F1188" s="4">
        <f t="shared" si="56"/>
        <v>13.864799999999946</v>
      </c>
      <c r="G1188" s="12">
        <v>2023</v>
      </c>
    </row>
    <row r="1189" spans="1:7" x14ac:dyDescent="0.2">
      <c r="A1189" s="18">
        <v>45136.724282407406</v>
      </c>
      <c r="B1189" s="4">
        <v>1.74</v>
      </c>
      <c r="C1189" s="4">
        <v>1.17</v>
      </c>
      <c r="D1189" s="4">
        <f t="shared" si="55"/>
        <v>2.0358000000000001</v>
      </c>
      <c r="E1189" s="4">
        <f t="shared" si="54"/>
        <v>339.64649999999995</v>
      </c>
      <c r="F1189" s="4">
        <f t="shared" si="56"/>
        <v>13.876499999999965</v>
      </c>
      <c r="G1189" s="12">
        <v>2023</v>
      </c>
    </row>
    <row r="1190" spans="1:7" x14ac:dyDescent="0.2">
      <c r="A1190" s="18">
        <v>45136.72452546296</v>
      </c>
      <c r="B1190" s="4">
        <v>1.75</v>
      </c>
      <c r="C1190" s="4">
        <v>1.17</v>
      </c>
      <c r="D1190" s="4">
        <f t="shared" si="55"/>
        <v>2.0474999999999999</v>
      </c>
      <c r="E1190" s="4">
        <f t="shared" si="54"/>
        <v>339.65819999999997</v>
      </c>
      <c r="F1190" s="4">
        <f t="shared" si="56"/>
        <v>13.888199999999983</v>
      </c>
      <c r="G1190" s="12">
        <v>2023</v>
      </c>
    </row>
    <row r="1191" spans="1:7" x14ac:dyDescent="0.2">
      <c r="A1191" s="18">
        <v>45136.724872685183</v>
      </c>
      <c r="B1191" s="4">
        <v>1.76</v>
      </c>
      <c r="C1191" s="4">
        <v>1.17</v>
      </c>
      <c r="D1191" s="4">
        <f t="shared" si="55"/>
        <v>2.0591999999999997</v>
      </c>
      <c r="E1191" s="4">
        <f t="shared" si="54"/>
        <v>339.66989999999993</v>
      </c>
      <c r="F1191" s="4">
        <f t="shared" si="56"/>
        <v>13.899899999999946</v>
      </c>
      <c r="G1191" s="12">
        <v>2023</v>
      </c>
    </row>
    <row r="1192" spans="1:7" x14ac:dyDescent="0.2">
      <c r="A1192" s="18">
        <v>45136.725416666668</v>
      </c>
      <c r="B1192" s="4">
        <v>1.77</v>
      </c>
      <c r="C1192" s="4">
        <v>1.17</v>
      </c>
      <c r="D1192" s="4">
        <f t="shared" si="55"/>
        <v>2.0709</v>
      </c>
      <c r="E1192" s="4">
        <f t="shared" si="54"/>
        <v>339.68159999999995</v>
      </c>
      <c r="F1192" s="4">
        <f t="shared" si="56"/>
        <v>13.911599999999964</v>
      </c>
      <c r="G1192" s="12">
        <v>2023</v>
      </c>
    </row>
    <row r="1193" spans="1:7" x14ac:dyDescent="0.2">
      <c r="A1193" s="18">
        <v>45136.726284722223</v>
      </c>
      <c r="B1193" s="4">
        <v>1.78</v>
      </c>
      <c r="C1193" s="4">
        <v>1.17</v>
      </c>
      <c r="D1193" s="4">
        <f t="shared" si="55"/>
        <v>2.0825999999999998</v>
      </c>
      <c r="E1193" s="4">
        <f t="shared" si="54"/>
        <v>339.69329999999997</v>
      </c>
      <c r="F1193" s="4">
        <f t="shared" si="56"/>
        <v>13.923299999999983</v>
      </c>
      <c r="G1193" s="12">
        <v>2023</v>
      </c>
    </row>
    <row r="1194" spans="1:7" x14ac:dyDescent="0.2">
      <c r="A1194" s="18">
        <v>45136.727106481485</v>
      </c>
      <c r="B1194" s="4">
        <v>1.79</v>
      </c>
      <c r="C1194" s="4">
        <v>1.17</v>
      </c>
      <c r="D1194" s="4">
        <f t="shared" si="55"/>
        <v>2.0943000000000001</v>
      </c>
      <c r="E1194" s="4">
        <f t="shared" si="54"/>
        <v>339.70499999999993</v>
      </c>
      <c r="F1194" s="4">
        <f t="shared" si="56"/>
        <v>13.934999999999945</v>
      </c>
      <c r="G1194" s="12">
        <v>2023</v>
      </c>
    </row>
    <row r="1195" spans="1:7" x14ac:dyDescent="0.2">
      <c r="A1195" s="18">
        <v>45136.727465277778</v>
      </c>
      <c r="B1195" s="4">
        <v>1.8</v>
      </c>
      <c r="C1195" s="4">
        <v>1.17</v>
      </c>
      <c r="D1195" s="4">
        <f t="shared" si="55"/>
        <v>2.1059999999999999</v>
      </c>
      <c r="E1195" s="4">
        <f t="shared" si="54"/>
        <v>339.71669999999995</v>
      </c>
      <c r="F1195" s="4">
        <f t="shared" si="56"/>
        <v>13.946699999999964</v>
      </c>
      <c r="G1195" s="12">
        <v>2023</v>
      </c>
    </row>
    <row r="1196" spans="1:7" x14ac:dyDescent="0.2">
      <c r="A1196" s="18">
        <v>45136.728009259263</v>
      </c>
      <c r="B1196" s="4">
        <v>1.81</v>
      </c>
      <c r="C1196" s="4">
        <v>1.17</v>
      </c>
      <c r="D1196" s="4">
        <f t="shared" si="55"/>
        <v>2.1177000000000001</v>
      </c>
      <c r="E1196" s="4">
        <f t="shared" si="54"/>
        <v>339.72839999999997</v>
      </c>
      <c r="F1196" s="4">
        <f t="shared" si="56"/>
        <v>13.958399999999983</v>
      </c>
      <c r="G1196" s="12">
        <v>2023</v>
      </c>
    </row>
    <row r="1197" spans="1:7" x14ac:dyDescent="0.2">
      <c r="A1197" s="18">
        <v>45136.730081018519</v>
      </c>
      <c r="B1197" s="4">
        <v>1.82</v>
      </c>
      <c r="C1197" s="4">
        <v>1.17</v>
      </c>
      <c r="D1197" s="4">
        <f t="shared" si="55"/>
        <v>2.1294</v>
      </c>
      <c r="E1197" s="4">
        <f t="shared" si="54"/>
        <v>339.74009999999993</v>
      </c>
      <c r="F1197" s="4">
        <f t="shared" si="56"/>
        <v>13.970099999999945</v>
      </c>
      <c r="G1197" s="12">
        <v>2023</v>
      </c>
    </row>
    <row r="1198" spans="1:7" x14ac:dyDescent="0.2">
      <c r="A1198" s="18">
        <v>45136.733749999999</v>
      </c>
      <c r="B1198" s="4">
        <v>1.83</v>
      </c>
      <c r="C1198" s="4">
        <v>1.17</v>
      </c>
      <c r="D1198" s="4">
        <f t="shared" si="55"/>
        <v>2.1410999999999998</v>
      </c>
      <c r="E1198" s="4">
        <f t="shared" si="54"/>
        <v>339.75179999999995</v>
      </c>
      <c r="F1198" s="4">
        <f t="shared" si="56"/>
        <v>13.981799999999964</v>
      </c>
      <c r="G1198" s="12">
        <v>2023</v>
      </c>
    </row>
    <row r="1199" spans="1:7" x14ac:dyDescent="0.2">
      <c r="A1199" s="18">
        <v>45136.739432870374</v>
      </c>
      <c r="B1199" s="4">
        <v>1.84</v>
      </c>
      <c r="C1199" s="4">
        <v>1.17</v>
      </c>
      <c r="D1199" s="4">
        <f t="shared" si="55"/>
        <v>2.1528</v>
      </c>
      <c r="E1199" s="4">
        <f t="shared" si="54"/>
        <v>339.76349999999996</v>
      </c>
      <c r="F1199" s="4">
        <f t="shared" si="56"/>
        <v>13.993499999999983</v>
      </c>
      <c r="G1199" s="12">
        <v>2023</v>
      </c>
    </row>
    <row r="1200" spans="1:7" x14ac:dyDescent="0.2">
      <c r="A1200" s="18">
        <v>45136.761631944442</v>
      </c>
      <c r="B1200" s="4">
        <v>1.85</v>
      </c>
      <c r="C1200" s="4">
        <v>1.17</v>
      </c>
      <c r="D1200" s="4">
        <f t="shared" si="55"/>
        <v>2.1644999999999999</v>
      </c>
      <c r="E1200" s="4">
        <f t="shared" si="54"/>
        <v>339.77519999999993</v>
      </c>
      <c r="F1200" s="4">
        <f t="shared" si="56"/>
        <v>14.005199999999945</v>
      </c>
      <c r="G1200" s="12">
        <v>2023</v>
      </c>
    </row>
    <row r="1201" spans="1:7" x14ac:dyDescent="0.2">
      <c r="A1201" s="18">
        <v>45138.748553240737</v>
      </c>
      <c r="B1201" s="4">
        <v>1.86</v>
      </c>
      <c r="C1201" s="4">
        <v>1.17</v>
      </c>
      <c r="D1201" s="4">
        <f t="shared" si="55"/>
        <v>2.1762000000000001</v>
      </c>
      <c r="E1201" s="4">
        <f t="shared" si="54"/>
        <v>339.78689999999995</v>
      </c>
      <c r="F1201" s="4">
        <f t="shared" si="56"/>
        <v>14.016899999999964</v>
      </c>
      <c r="G1201" s="12">
        <v>2023</v>
      </c>
    </row>
    <row r="1202" spans="1:7" x14ac:dyDescent="0.2">
      <c r="A1202" s="18">
        <v>45138.749293981484</v>
      </c>
      <c r="B1202" s="4">
        <v>1.87</v>
      </c>
      <c r="C1202" s="4">
        <v>1.17</v>
      </c>
      <c r="D1202" s="4">
        <f t="shared" si="55"/>
        <v>2.1879</v>
      </c>
      <c r="E1202" s="4">
        <f t="shared" si="54"/>
        <v>339.79859999999996</v>
      </c>
      <c r="F1202" s="4">
        <f t="shared" si="56"/>
        <v>14.028599999999983</v>
      </c>
      <c r="G1202" s="12">
        <v>2023</v>
      </c>
    </row>
    <row r="1203" spans="1:7" x14ac:dyDescent="0.2">
      <c r="A1203" s="18">
        <v>45138.752476851849</v>
      </c>
      <c r="B1203" s="4">
        <v>1.88</v>
      </c>
      <c r="C1203" s="4">
        <v>1.17</v>
      </c>
      <c r="D1203" s="4">
        <f t="shared" si="55"/>
        <v>2.1995999999999998</v>
      </c>
      <c r="E1203" s="4">
        <f t="shared" si="54"/>
        <v>339.81029999999993</v>
      </c>
      <c r="F1203" s="4">
        <f t="shared" si="56"/>
        <v>14.040299999999945</v>
      </c>
      <c r="G1203" s="12">
        <v>2023</v>
      </c>
    </row>
    <row r="1204" spans="1:7" x14ac:dyDescent="0.2">
      <c r="A1204" s="18">
        <v>45138.764930555553</v>
      </c>
      <c r="B1204" s="4">
        <v>1.89</v>
      </c>
      <c r="C1204" s="4">
        <v>1.17</v>
      </c>
      <c r="D1204" s="4">
        <f t="shared" si="55"/>
        <v>2.2112999999999996</v>
      </c>
      <c r="E1204" s="4">
        <f t="shared" si="54"/>
        <v>339.82199999999995</v>
      </c>
      <c r="F1204" s="4">
        <f t="shared" si="56"/>
        <v>14.051999999999964</v>
      </c>
      <c r="G1204" s="12">
        <v>2023</v>
      </c>
    </row>
    <row r="1205" spans="1:7" x14ac:dyDescent="0.2">
      <c r="A1205" s="18">
        <v>45139.544548611113</v>
      </c>
      <c r="B1205" s="4">
        <v>1.9</v>
      </c>
      <c r="C1205" s="4">
        <v>1.17</v>
      </c>
      <c r="D1205" s="4">
        <f t="shared" si="55"/>
        <v>2.2229999999999999</v>
      </c>
      <c r="E1205" s="4">
        <f t="shared" si="54"/>
        <v>339.83369999999996</v>
      </c>
      <c r="F1205" s="4">
        <f t="shared" si="56"/>
        <v>14.063699999999983</v>
      </c>
      <c r="G1205" s="12">
        <v>2023</v>
      </c>
    </row>
    <row r="1206" spans="1:7" x14ac:dyDescent="0.2">
      <c r="A1206" s="18">
        <v>45139.544849537036</v>
      </c>
      <c r="B1206" s="4">
        <v>1.91</v>
      </c>
      <c r="C1206" s="4">
        <v>1.17</v>
      </c>
      <c r="D1206" s="4">
        <f t="shared" si="55"/>
        <v>2.2346999999999997</v>
      </c>
      <c r="E1206" s="4">
        <f t="shared" si="54"/>
        <v>339.84539999999993</v>
      </c>
      <c r="F1206" s="4">
        <f t="shared" si="56"/>
        <v>14.075399999999945</v>
      </c>
      <c r="G1206" s="12">
        <v>2023</v>
      </c>
    </row>
    <row r="1207" spans="1:7" x14ac:dyDescent="0.2">
      <c r="A1207" s="18">
        <v>45139.545023148145</v>
      </c>
      <c r="B1207" s="4">
        <v>1.92</v>
      </c>
      <c r="C1207" s="4">
        <v>1.17</v>
      </c>
      <c r="D1207" s="4">
        <f t="shared" si="55"/>
        <v>2.2464</v>
      </c>
      <c r="E1207" s="4">
        <f t="shared" si="54"/>
        <v>339.85709999999995</v>
      </c>
      <c r="F1207" s="4">
        <f t="shared" si="56"/>
        <v>14.087099999999964</v>
      </c>
      <c r="G1207" s="12">
        <v>2023</v>
      </c>
    </row>
    <row r="1208" spans="1:7" x14ac:dyDescent="0.2">
      <c r="A1208" s="18">
        <v>45139.545231481483</v>
      </c>
      <c r="B1208" s="4">
        <v>1.93</v>
      </c>
      <c r="C1208" s="4">
        <v>1.17</v>
      </c>
      <c r="D1208" s="4">
        <f t="shared" si="55"/>
        <v>2.2580999999999998</v>
      </c>
      <c r="E1208" s="4">
        <f t="shared" ref="E1208:E1271" si="57">D1208+$E$1014</f>
        <v>339.86879999999996</v>
      </c>
      <c r="F1208" s="4">
        <f t="shared" si="56"/>
        <v>14.098799999999983</v>
      </c>
      <c r="G1208" s="12">
        <v>2023</v>
      </c>
    </row>
    <row r="1209" spans="1:7" x14ac:dyDescent="0.2">
      <c r="A1209" s="18">
        <v>45139.545601851853</v>
      </c>
      <c r="B1209" s="4">
        <v>1.94</v>
      </c>
      <c r="C1209" s="4">
        <v>1.17</v>
      </c>
      <c r="D1209" s="4">
        <f t="shared" si="55"/>
        <v>2.2697999999999996</v>
      </c>
      <c r="E1209" s="4">
        <f t="shared" si="57"/>
        <v>339.88049999999993</v>
      </c>
      <c r="F1209" s="4">
        <f t="shared" si="56"/>
        <v>14.110499999999945</v>
      </c>
      <c r="G1209" s="12">
        <v>2023</v>
      </c>
    </row>
    <row r="1210" spans="1:7" x14ac:dyDescent="0.2">
      <c r="A1210" s="18">
        <v>45139.545868055553</v>
      </c>
      <c r="B1210" s="4">
        <v>1.95</v>
      </c>
      <c r="C1210" s="4">
        <v>1.17</v>
      </c>
      <c r="D1210" s="4">
        <f t="shared" si="55"/>
        <v>2.2814999999999999</v>
      </c>
      <c r="E1210" s="4">
        <f t="shared" si="57"/>
        <v>339.89219999999995</v>
      </c>
      <c r="F1210" s="4">
        <f t="shared" si="56"/>
        <v>14.122199999999964</v>
      </c>
      <c r="G1210" s="12">
        <v>2023</v>
      </c>
    </row>
    <row r="1211" spans="1:7" x14ac:dyDescent="0.2">
      <c r="A1211" s="18">
        <v>45139.546018518522</v>
      </c>
      <c r="B1211" s="4">
        <v>1.96</v>
      </c>
      <c r="C1211" s="4">
        <v>1.17</v>
      </c>
      <c r="D1211" s="4">
        <f t="shared" si="55"/>
        <v>2.2931999999999997</v>
      </c>
      <c r="E1211" s="4">
        <f t="shared" si="57"/>
        <v>339.90389999999996</v>
      </c>
      <c r="F1211" s="4">
        <f t="shared" si="56"/>
        <v>14.133899999999983</v>
      </c>
      <c r="G1211" s="12">
        <v>2023</v>
      </c>
    </row>
    <row r="1212" spans="1:7" x14ac:dyDescent="0.2">
      <c r="A1212" s="18">
        <v>45139.546226851853</v>
      </c>
      <c r="B1212" s="4">
        <v>1.97</v>
      </c>
      <c r="C1212" s="4">
        <v>1.17</v>
      </c>
      <c r="D1212" s="4">
        <f t="shared" si="55"/>
        <v>2.3048999999999999</v>
      </c>
      <c r="E1212" s="4">
        <f t="shared" si="57"/>
        <v>339.91559999999993</v>
      </c>
      <c r="F1212" s="4">
        <f t="shared" si="56"/>
        <v>14.145599999999945</v>
      </c>
      <c r="G1212" s="12">
        <v>2023</v>
      </c>
    </row>
    <row r="1213" spans="1:7" x14ac:dyDescent="0.2">
      <c r="A1213" s="18">
        <v>45139.546446759261</v>
      </c>
      <c r="B1213" s="4">
        <v>1.98</v>
      </c>
      <c r="C1213" s="4">
        <v>1.17</v>
      </c>
      <c r="D1213" s="4">
        <f t="shared" si="55"/>
        <v>2.3165999999999998</v>
      </c>
      <c r="E1213" s="4">
        <f t="shared" si="57"/>
        <v>339.92729999999995</v>
      </c>
      <c r="F1213" s="4">
        <f t="shared" si="56"/>
        <v>14.157299999999964</v>
      </c>
      <c r="G1213" s="12">
        <v>2023</v>
      </c>
    </row>
    <row r="1214" spans="1:7" x14ac:dyDescent="0.2">
      <c r="A1214" s="18">
        <v>45139.546666666669</v>
      </c>
      <c r="B1214" s="4">
        <v>1.99</v>
      </c>
      <c r="C1214" s="4">
        <v>1.17</v>
      </c>
      <c r="D1214" s="4">
        <f t="shared" si="55"/>
        <v>2.3283</v>
      </c>
      <c r="E1214" s="4">
        <f t="shared" si="57"/>
        <v>339.93899999999996</v>
      </c>
      <c r="F1214" s="4">
        <f t="shared" si="56"/>
        <v>14.168999999999983</v>
      </c>
      <c r="G1214" s="12">
        <v>2023</v>
      </c>
    </row>
    <row r="1215" spans="1:7" x14ac:dyDescent="0.2">
      <c r="A1215" s="18">
        <v>45139.546875</v>
      </c>
      <c r="B1215" s="4">
        <v>2</v>
      </c>
      <c r="C1215" s="4">
        <v>1.17</v>
      </c>
      <c r="D1215" s="4">
        <f t="shared" ref="D1215:D1278" si="58">B1215*C1215</f>
        <v>2.34</v>
      </c>
      <c r="E1215" s="4">
        <f t="shared" si="57"/>
        <v>339.95069999999993</v>
      </c>
      <c r="F1215" s="4">
        <f t="shared" si="56"/>
        <v>14.180699999999945</v>
      </c>
      <c r="G1215" s="12">
        <v>2023</v>
      </c>
    </row>
    <row r="1216" spans="1:7" x14ac:dyDescent="0.2">
      <c r="A1216" s="18">
        <v>45139.547037037039</v>
      </c>
      <c r="B1216" s="4">
        <v>2.0099999999999998</v>
      </c>
      <c r="C1216" s="4">
        <v>1.17</v>
      </c>
      <c r="D1216" s="4">
        <f t="shared" si="58"/>
        <v>2.3516999999999997</v>
      </c>
      <c r="E1216" s="4">
        <f t="shared" si="57"/>
        <v>339.96239999999995</v>
      </c>
      <c r="F1216" s="4">
        <f t="shared" si="56"/>
        <v>14.192399999999964</v>
      </c>
      <c r="G1216" s="12">
        <v>2023</v>
      </c>
    </row>
    <row r="1217" spans="1:7" x14ac:dyDescent="0.2">
      <c r="A1217" s="18">
        <v>45139.547256944446</v>
      </c>
      <c r="B1217" s="4">
        <v>2.02</v>
      </c>
      <c r="C1217" s="4">
        <v>1.17</v>
      </c>
      <c r="D1217" s="4">
        <f t="shared" si="58"/>
        <v>2.3633999999999999</v>
      </c>
      <c r="E1217" s="4">
        <f t="shared" si="57"/>
        <v>339.97409999999996</v>
      </c>
      <c r="F1217" s="4">
        <f t="shared" si="56"/>
        <v>14.204099999999983</v>
      </c>
      <c r="G1217" s="12">
        <v>2023</v>
      </c>
    </row>
    <row r="1218" spans="1:7" x14ac:dyDescent="0.2">
      <c r="A1218" s="18">
        <v>45139.547453703701</v>
      </c>
      <c r="B1218" s="4">
        <v>2.0299999999999998</v>
      </c>
      <c r="C1218" s="4">
        <v>1.17</v>
      </c>
      <c r="D1218" s="4">
        <f t="shared" si="58"/>
        <v>2.3750999999999998</v>
      </c>
      <c r="E1218" s="4">
        <f t="shared" si="57"/>
        <v>339.98579999999993</v>
      </c>
      <c r="F1218" s="4">
        <f t="shared" si="56"/>
        <v>14.215799999999945</v>
      </c>
      <c r="G1218" s="12">
        <v>2023</v>
      </c>
    </row>
    <row r="1219" spans="1:7" x14ac:dyDescent="0.2">
      <c r="A1219" s="18">
        <v>45139.547800925924</v>
      </c>
      <c r="B1219" s="4">
        <v>2.04</v>
      </c>
      <c r="C1219" s="4">
        <v>1.17</v>
      </c>
      <c r="D1219" s="4">
        <f t="shared" si="58"/>
        <v>2.3868</v>
      </c>
      <c r="E1219" s="4">
        <f t="shared" si="57"/>
        <v>339.99749999999995</v>
      </c>
      <c r="F1219" s="4">
        <f t="shared" ref="F1219:F1282" si="59">E1219-325.77</f>
        <v>14.227499999999964</v>
      </c>
      <c r="G1219" s="12">
        <v>2023</v>
      </c>
    </row>
    <row r="1220" spans="1:7" x14ac:dyDescent="0.2">
      <c r="A1220" s="18">
        <v>45139.548136574071</v>
      </c>
      <c r="B1220" s="4">
        <v>2.0499999999999998</v>
      </c>
      <c r="C1220" s="4">
        <v>1.17</v>
      </c>
      <c r="D1220" s="4">
        <f t="shared" si="58"/>
        <v>2.3984999999999999</v>
      </c>
      <c r="E1220" s="4">
        <f t="shared" si="57"/>
        <v>340.00919999999996</v>
      </c>
      <c r="F1220" s="4">
        <f t="shared" si="59"/>
        <v>14.239199999999983</v>
      </c>
      <c r="G1220" s="12">
        <v>2023</v>
      </c>
    </row>
    <row r="1221" spans="1:7" x14ac:dyDescent="0.2">
      <c r="A1221" s="18">
        <v>45139.548541666663</v>
      </c>
      <c r="B1221" s="4">
        <v>2.06</v>
      </c>
      <c r="C1221" s="4">
        <v>1.17</v>
      </c>
      <c r="D1221" s="4">
        <f t="shared" si="58"/>
        <v>2.4102000000000001</v>
      </c>
      <c r="E1221" s="4">
        <f t="shared" si="57"/>
        <v>340.02089999999993</v>
      </c>
      <c r="F1221" s="4">
        <f t="shared" si="59"/>
        <v>14.250899999999945</v>
      </c>
      <c r="G1221" s="12">
        <v>2023</v>
      </c>
    </row>
    <row r="1222" spans="1:7" x14ac:dyDescent="0.2">
      <c r="A1222" s="18">
        <v>45139.548854166664</v>
      </c>
      <c r="B1222" s="4">
        <v>2.0699999999999998</v>
      </c>
      <c r="C1222" s="4">
        <v>1.17</v>
      </c>
      <c r="D1222" s="4">
        <f t="shared" si="58"/>
        <v>2.4218999999999995</v>
      </c>
      <c r="E1222" s="4">
        <f t="shared" si="57"/>
        <v>340.03259999999995</v>
      </c>
      <c r="F1222" s="4">
        <f t="shared" si="59"/>
        <v>14.262599999999964</v>
      </c>
      <c r="G1222" s="12">
        <v>2023</v>
      </c>
    </row>
    <row r="1223" spans="1:7" x14ac:dyDescent="0.2">
      <c r="A1223" s="18">
        <v>45139.549097222225</v>
      </c>
      <c r="B1223" s="4">
        <v>2.08</v>
      </c>
      <c r="C1223" s="4">
        <v>1.17</v>
      </c>
      <c r="D1223" s="4">
        <f t="shared" si="58"/>
        <v>2.4335999999999998</v>
      </c>
      <c r="E1223" s="4">
        <f t="shared" si="57"/>
        <v>340.04429999999996</v>
      </c>
      <c r="F1223" s="4">
        <f t="shared" si="59"/>
        <v>14.274299999999982</v>
      </c>
      <c r="G1223" s="12">
        <v>2023</v>
      </c>
    </row>
    <row r="1224" spans="1:7" x14ac:dyDescent="0.2">
      <c r="A1224" s="18">
        <v>45139.549456018518</v>
      </c>
      <c r="B1224" s="4">
        <v>2.09</v>
      </c>
      <c r="C1224" s="4">
        <v>1.17</v>
      </c>
      <c r="D1224" s="4">
        <f t="shared" si="58"/>
        <v>2.4452999999999996</v>
      </c>
      <c r="E1224" s="4">
        <f t="shared" si="57"/>
        <v>340.05599999999993</v>
      </c>
      <c r="F1224" s="4">
        <f t="shared" si="59"/>
        <v>14.285999999999945</v>
      </c>
      <c r="G1224" s="12">
        <v>2023</v>
      </c>
    </row>
    <row r="1225" spans="1:7" x14ac:dyDescent="0.2">
      <c r="A1225" s="18">
        <v>45139.550162037034</v>
      </c>
      <c r="B1225" s="4">
        <v>2.1</v>
      </c>
      <c r="C1225" s="4">
        <v>1.17</v>
      </c>
      <c r="D1225" s="4">
        <f t="shared" si="58"/>
        <v>2.4569999999999999</v>
      </c>
      <c r="E1225" s="4">
        <f t="shared" si="57"/>
        <v>340.06769999999995</v>
      </c>
      <c r="F1225" s="4">
        <f t="shared" si="59"/>
        <v>14.297699999999963</v>
      </c>
      <c r="G1225" s="12">
        <v>2023</v>
      </c>
    </row>
    <row r="1226" spans="1:7" x14ac:dyDescent="0.2">
      <c r="A1226" s="18">
        <v>45140.553194444445</v>
      </c>
      <c r="B1226" s="4">
        <v>2.11</v>
      </c>
      <c r="C1226" s="4">
        <v>1.17</v>
      </c>
      <c r="D1226" s="4">
        <f t="shared" si="58"/>
        <v>2.4686999999999997</v>
      </c>
      <c r="E1226" s="4">
        <f t="shared" si="57"/>
        <v>340.07939999999996</v>
      </c>
      <c r="F1226" s="4">
        <f t="shared" si="59"/>
        <v>14.309399999999982</v>
      </c>
      <c r="G1226" s="12">
        <v>2023</v>
      </c>
    </row>
    <row r="1227" spans="1:7" x14ac:dyDescent="0.2">
      <c r="A1227" s="18">
        <v>45148.233587962961</v>
      </c>
      <c r="B1227" s="4">
        <v>2.12</v>
      </c>
      <c r="C1227" s="4">
        <v>1.17</v>
      </c>
      <c r="D1227" s="4">
        <f t="shared" si="58"/>
        <v>2.4803999999999999</v>
      </c>
      <c r="E1227" s="4">
        <f t="shared" si="57"/>
        <v>340.09109999999993</v>
      </c>
      <c r="F1227" s="4">
        <f t="shared" si="59"/>
        <v>14.321099999999944</v>
      </c>
      <c r="G1227" s="12">
        <v>2023</v>
      </c>
    </row>
    <row r="1228" spans="1:7" x14ac:dyDescent="0.2">
      <c r="A1228" s="18">
        <v>45148.378692129627</v>
      </c>
      <c r="B1228" s="4">
        <v>2.13</v>
      </c>
      <c r="C1228" s="4">
        <v>1.17</v>
      </c>
      <c r="D1228" s="4">
        <f t="shared" si="58"/>
        <v>2.4920999999999998</v>
      </c>
      <c r="E1228" s="4">
        <f t="shared" si="57"/>
        <v>340.10279999999995</v>
      </c>
      <c r="F1228" s="4">
        <f t="shared" si="59"/>
        <v>14.332799999999963</v>
      </c>
      <c r="G1228" s="12">
        <v>2023</v>
      </c>
    </row>
    <row r="1229" spans="1:7" x14ac:dyDescent="0.2">
      <c r="A1229" s="18">
        <v>45148.385717592595</v>
      </c>
      <c r="B1229" s="4">
        <v>2.14</v>
      </c>
      <c r="C1229" s="4">
        <v>1.17</v>
      </c>
      <c r="D1229" s="4">
        <f t="shared" si="58"/>
        <v>2.5038</v>
      </c>
      <c r="E1229" s="4">
        <f t="shared" si="57"/>
        <v>340.11449999999996</v>
      </c>
      <c r="F1229" s="4">
        <f t="shared" si="59"/>
        <v>14.344499999999982</v>
      </c>
      <c r="G1229" s="12">
        <v>2023</v>
      </c>
    </row>
    <row r="1230" spans="1:7" x14ac:dyDescent="0.2">
      <c r="A1230" s="18">
        <v>45148.387673611112</v>
      </c>
      <c r="B1230" s="4">
        <v>2.15</v>
      </c>
      <c r="C1230" s="4">
        <v>1.17</v>
      </c>
      <c r="D1230" s="4">
        <f t="shared" si="58"/>
        <v>2.5154999999999998</v>
      </c>
      <c r="E1230" s="4">
        <f t="shared" si="57"/>
        <v>340.12619999999993</v>
      </c>
      <c r="F1230" s="4">
        <f t="shared" si="59"/>
        <v>14.356199999999944</v>
      </c>
      <c r="G1230" s="12">
        <v>2023</v>
      </c>
    </row>
    <row r="1231" spans="1:7" x14ac:dyDescent="0.2">
      <c r="A1231" s="18">
        <v>45148.390902777777</v>
      </c>
      <c r="B1231" s="4">
        <v>2.16</v>
      </c>
      <c r="C1231" s="4">
        <v>1.17</v>
      </c>
      <c r="D1231" s="4">
        <f t="shared" si="58"/>
        <v>2.5272000000000001</v>
      </c>
      <c r="E1231" s="4">
        <f t="shared" si="57"/>
        <v>340.13789999999995</v>
      </c>
      <c r="F1231" s="4">
        <f t="shared" si="59"/>
        <v>14.367899999999963</v>
      </c>
      <c r="G1231" s="12">
        <v>2023</v>
      </c>
    </row>
    <row r="1232" spans="1:7" x14ac:dyDescent="0.2">
      <c r="A1232" s="18">
        <v>45148.394143518519</v>
      </c>
      <c r="B1232" s="4">
        <v>2.17</v>
      </c>
      <c r="C1232" s="4">
        <v>1.17</v>
      </c>
      <c r="D1232" s="4">
        <f t="shared" si="58"/>
        <v>2.5388999999999999</v>
      </c>
      <c r="E1232" s="4">
        <f t="shared" si="57"/>
        <v>340.14959999999996</v>
      </c>
      <c r="F1232" s="4">
        <f t="shared" si="59"/>
        <v>14.379599999999982</v>
      </c>
      <c r="G1232" s="12">
        <v>2023</v>
      </c>
    </row>
    <row r="1233" spans="1:7" x14ac:dyDescent="0.2">
      <c r="A1233" s="18">
        <v>45148.398182870369</v>
      </c>
      <c r="B1233" s="4">
        <v>2.1800000000000002</v>
      </c>
      <c r="C1233" s="4">
        <v>1.17</v>
      </c>
      <c r="D1233" s="4">
        <f t="shared" si="58"/>
        <v>2.5506000000000002</v>
      </c>
      <c r="E1233" s="4">
        <f t="shared" si="57"/>
        <v>340.16129999999993</v>
      </c>
      <c r="F1233" s="4">
        <f t="shared" si="59"/>
        <v>14.391299999999944</v>
      </c>
      <c r="G1233" s="12">
        <v>2023</v>
      </c>
    </row>
    <row r="1234" spans="1:7" x14ac:dyDescent="0.2">
      <c r="A1234" s="18">
        <v>45148.401666666665</v>
      </c>
      <c r="B1234" s="4">
        <v>2.19</v>
      </c>
      <c r="C1234" s="4">
        <v>1.17</v>
      </c>
      <c r="D1234" s="4">
        <f t="shared" si="58"/>
        <v>2.5622999999999996</v>
      </c>
      <c r="E1234" s="4">
        <f t="shared" si="57"/>
        <v>340.17299999999994</v>
      </c>
      <c r="F1234" s="4">
        <f t="shared" si="59"/>
        <v>14.402999999999963</v>
      </c>
      <c r="G1234" s="12">
        <v>2023</v>
      </c>
    </row>
    <row r="1235" spans="1:7" x14ac:dyDescent="0.2">
      <c r="A1235" s="18">
        <v>45148.403865740744</v>
      </c>
      <c r="B1235" s="4">
        <v>2.2000000000000002</v>
      </c>
      <c r="C1235" s="4">
        <v>1.17</v>
      </c>
      <c r="D1235" s="4">
        <f t="shared" si="58"/>
        <v>2.5739999999999998</v>
      </c>
      <c r="E1235" s="4">
        <f t="shared" si="57"/>
        <v>340.18469999999996</v>
      </c>
      <c r="F1235" s="4">
        <f t="shared" si="59"/>
        <v>14.414699999999982</v>
      </c>
      <c r="G1235" s="12">
        <v>2023</v>
      </c>
    </row>
    <row r="1236" spans="1:7" x14ac:dyDescent="0.2">
      <c r="A1236" s="18">
        <v>45148.428449074076</v>
      </c>
      <c r="B1236" s="4">
        <v>2.21</v>
      </c>
      <c r="C1236" s="4">
        <v>1.17</v>
      </c>
      <c r="D1236" s="4">
        <f t="shared" si="58"/>
        <v>2.5856999999999997</v>
      </c>
      <c r="E1236" s="4">
        <f t="shared" si="57"/>
        <v>340.19639999999993</v>
      </c>
      <c r="F1236" s="4">
        <f t="shared" si="59"/>
        <v>14.426399999999944</v>
      </c>
      <c r="G1236" s="12">
        <v>2023</v>
      </c>
    </row>
    <row r="1237" spans="1:7" x14ac:dyDescent="0.2">
      <c r="A1237" s="18">
        <v>45148.435520833336</v>
      </c>
      <c r="B1237" s="4">
        <v>2.2200000000000002</v>
      </c>
      <c r="C1237" s="4">
        <v>1.17</v>
      </c>
      <c r="D1237" s="4">
        <f t="shared" si="58"/>
        <v>2.5973999999999999</v>
      </c>
      <c r="E1237" s="4">
        <f t="shared" si="57"/>
        <v>340.20809999999994</v>
      </c>
      <c r="F1237" s="4">
        <f t="shared" si="59"/>
        <v>14.438099999999963</v>
      </c>
      <c r="G1237" s="12">
        <v>2023</v>
      </c>
    </row>
    <row r="1238" spans="1:7" x14ac:dyDescent="0.2">
      <c r="A1238" s="18">
        <v>45148.436736111114</v>
      </c>
      <c r="B1238" s="4">
        <v>2.23</v>
      </c>
      <c r="C1238" s="4">
        <v>1.17</v>
      </c>
      <c r="D1238" s="4">
        <f t="shared" si="58"/>
        <v>2.6090999999999998</v>
      </c>
      <c r="E1238" s="4">
        <f t="shared" si="57"/>
        <v>340.21979999999996</v>
      </c>
      <c r="F1238" s="4">
        <f t="shared" si="59"/>
        <v>14.449799999999982</v>
      </c>
      <c r="G1238" s="12">
        <v>2023</v>
      </c>
    </row>
    <row r="1239" spans="1:7" x14ac:dyDescent="0.2">
      <c r="A1239" s="18">
        <v>45148.438333333332</v>
      </c>
      <c r="B1239" s="4">
        <v>2.2400000000000002</v>
      </c>
      <c r="C1239" s="4">
        <v>1.17</v>
      </c>
      <c r="D1239" s="4">
        <f t="shared" si="58"/>
        <v>2.6208</v>
      </c>
      <c r="E1239" s="4">
        <f t="shared" si="57"/>
        <v>340.23149999999993</v>
      </c>
      <c r="F1239" s="4">
        <f t="shared" si="59"/>
        <v>14.461499999999944</v>
      </c>
      <c r="G1239" s="12">
        <v>2023</v>
      </c>
    </row>
    <row r="1240" spans="1:7" x14ac:dyDescent="0.2">
      <c r="A1240" s="18">
        <v>45148.576053240744</v>
      </c>
      <c r="B1240" s="4">
        <v>2.25</v>
      </c>
      <c r="C1240" s="4">
        <v>1.17</v>
      </c>
      <c r="D1240" s="4">
        <f t="shared" si="58"/>
        <v>2.6324999999999998</v>
      </c>
      <c r="E1240" s="4">
        <f t="shared" si="57"/>
        <v>340.24319999999994</v>
      </c>
      <c r="F1240" s="4">
        <f t="shared" si="59"/>
        <v>14.473199999999963</v>
      </c>
      <c r="G1240" s="12">
        <v>2023</v>
      </c>
    </row>
    <row r="1241" spans="1:7" x14ac:dyDescent="0.2">
      <c r="A1241" s="18">
        <v>45148.579027777778</v>
      </c>
      <c r="B1241" s="4">
        <v>2.2599999999999998</v>
      </c>
      <c r="C1241" s="4">
        <v>1.17</v>
      </c>
      <c r="D1241" s="4">
        <f t="shared" si="58"/>
        <v>2.6441999999999997</v>
      </c>
      <c r="E1241" s="4">
        <f t="shared" si="57"/>
        <v>340.25489999999996</v>
      </c>
      <c r="F1241" s="4">
        <f t="shared" si="59"/>
        <v>14.484899999999982</v>
      </c>
      <c r="G1241" s="12">
        <v>2023</v>
      </c>
    </row>
    <row r="1242" spans="1:7" x14ac:dyDescent="0.2">
      <c r="A1242" s="18">
        <v>45148.580092592594</v>
      </c>
      <c r="B1242" s="4">
        <v>2.27</v>
      </c>
      <c r="C1242" s="4">
        <v>1.17</v>
      </c>
      <c r="D1242" s="4">
        <f t="shared" si="58"/>
        <v>2.6558999999999999</v>
      </c>
      <c r="E1242" s="4">
        <f t="shared" si="57"/>
        <v>340.26659999999993</v>
      </c>
      <c r="F1242" s="4">
        <f t="shared" si="59"/>
        <v>14.496599999999944</v>
      </c>
      <c r="G1242" s="12">
        <v>2023</v>
      </c>
    </row>
    <row r="1243" spans="1:7" x14ac:dyDescent="0.2">
      <c r="A1243" s="18">
        <v>45148.584027777775</v>
      </c>
      <c r="B1243" s="4">
        <v>2.2799999999999998</v>
      </c>
      <c r="C1243" s="4">
        <v>1.17</v>
      </c>
      <c r="D1243" s="4">
        <f t="shared" si="58"/>
        <v>2.6675999999999997</v>
      </c>
      <c r="E1243" s="4">
        <f t="shared" si="57"/>
        <v>340.27829999999994</v>
      </c>
      <c r="F1243" s="4">
        <f t="shared" si="59"/>
        <v>14.508299999999963</v>
      </c>
      <c r="G1243" s="12">
        <v>2023</v>
      </c>
    </row>
    <row r="1244" spans="1:7" x14ac:dyDescent="0.2">
      <c r="A1244" s="18">
        <v>45148.584849537037</v>
      </c>
      <c r="B1244" s="4">
        <v>2.29</v>
      </c>
      <c r="C1244" s="4">
        <v>1.17</v>
      </c>
      <c r="D1244" s="4">
        <f t="shared" si="58"/>
        <v>2.6793</v>
      </c>
      <c r="E1244" s="4">
        <f t="shared" si="57"/>
        <v>340.28999999999996</v>
      </c>
      <c r="F1244" s="4">
        <f t="shared" si="59"/>
        <v>14.519999999999982</v>
      </c>
      <c r="G1244" s="12">
        <v>2023</v>
      </c>
    </row>
    <row r="1245" spans="1:7" x14ac:dyDescent="0.2">
      <c r="A1245" s="18">
        <v>45148.600763888891</v>
      </c>
      <c r="B1245" s="4">
        <v>2.2999999999999998</v>
      </c>
      <c r="C1245" s="4">
        <v>1.17</v>
      </c>
      <c r="D1245" s="4">
        <f t="shared" si="58"/>
        <v>2.6909999999999998</v>
      </c>
      <c r="E1245" s="4">
        <f t="shared" si="57"/>
        <v>340.30169999999993</v>
      </c>
      <c r="F1245" s="4">
        <f t="shared" si="59"/>
        <v>14.531699999999944</v>
      </c>
      <c r="G1245" s="12">
        <v>2023</v>
      </c>
    </row>
    <row r="1246" spans="1:7" x14ac:dyDescent="0.2">
      <c r="A1246" s="18">
        <v>45153.594641203701</v>
      </c>
      <c r="B1246" s="4">
        <v>2.31</v>
      </c>
      <c r="C1246" s="4">
        <v>1.17</v>
      </c>
      <c r="D1246" s="4">
        <f t="shared" si="58"/>
        <v>2.7027000000000001</v>
      </c>
      <c r="E1246" s="4">
        <f t="shared" si="57"/>
        <v>340.31339999999994</v>
      </c>
      <c r="F1246" s="4">
        <f t="shared" si="59"/>
        <v>14.543399999999963</v>
      </c>
      <c r="G1246" s="12">
        <v>2023</v>
      </c>
    </row>
    <row r="1247" spans="1:7" x14ac:dyDescent="0.2">
      <c r="A1247" s="18">
        <v>45153.597696759258</v>
      </c>
      <c r="B1247" s="4">
        <v>2.3199999999999998</v>
      </c>
      <c r="C1247" s="4">
        <v>1.17</v>
      </c>
      <c r="D1247" s="4">
        <f t="shared" si="58"/>
        <v>2.7143999999999995</v>
      </c>
      <c r="E1247" s="4">
        <f t="shared" si="57"/>
        <v>340.32509999999996</v>
      </c>
      <c r="F1247" s="4">
        <f t="shared" si="59"/>
        <v>14.555099999999982</v>
      </c>
      <c r="G1247" s="12">
        <v>2023</v>
      </c>
    </row>
    <row r="1248" spans="1:7" x14ac:dyDescent="0.2">
      <c r="A1248" s="18">
        <v>45153.60665509259</v>
      </c>
      <c r="B1248" s="4">
        <v>2.33</v>
      </c>
      <c r="C1248" s="4">
        <v>1.17</v>
      </c>
      <c r="D1248" s="4">
        <f t="shared" si="58"/>
        <v>2.7260999999999997</v>
      </c>
      <c r="E1248" s="4">
        <f t="shared" si="57"/>
        <v>340.33679999999993</v>
      </c>
      <c r="F1248" s="4">
        <f t="shared" si="59"/>
        <v>14.566799999999944</v>
      </c>
      <c r="G1248" s="12">
        <v>2023</v>
      </c>
    </row>
    <row r="1249" spans="1:7" x14ac:dyDescent="0.2">
      <c r="A1249" s="18">
        <v>45155.583692129629</v>
      </c>
      <c r="B1249" s="4">
        <v>2.34</v>
      </c>
      <c r="C1249" s="4">
        <v>1.17</v>
      </c>
      <c r="D1249" s="4">
        <f t="shared" si="58"/>
        <v>2.7377999999999996</v>
      </c>
      <c r="E1249" s="4">
        <f t="shared" si="57"/>
        <v>340.34849999999994</v>
      </c>
      <c r="F1249" s="4">
        <f t="shared" si="59"/>
        <v>14.578499999999963</v>
      </c>
      <c r="G1249" s="12">
        <v>2023</v>
      </c>
    </row>
    <row r="1250" spans="1:7" x14ac:dyDescent="0.2">
      <c r="A1250" s="18">
        <v>45155.583969907406</v>
      </c>
      <c r="B1250" s="4">
        <v>2.35</v>
      </c>
      <c r="C1250" s="4">
        <v>1.17</v>
      </c>
      <c r="D1250" s="4">
        <f t="shared" si="58"/>
        <v>2.7494999999999998</v>
      </c>
      <c r="E1250" s="4">
        <f t="shared" si="57"/>
        <v>340.36019999999996</v>
      </c>
      <c r="F1250" s="4">
        <f t="shared" si="59"/>
        <v>14.590199999999982</v>
      </c>
      <c r="G1250" s="12">
        <v>2023</v>
      </c>
    </row>
    <row r="1251" spans="1:7" x14ac:dyDescent="0.2">
      <c r="A1251" s="18">
        <v>45155.584189814814</v>
      </c>
      <c r="B1251" s="4">
        <v>2.36</v>
      </c>
      <c r="C1251" s="4">
        <v>1.17</v>
      </c>
      <c r="D1251" s="4">
        <f t="shared" si="58"/>
        <v>2.7611999999999997</v>
      </c>
      <c r="E1251" s="4">
        <f t="shared" si="57"/>
        <v>340.37189999999993</v>
      </c>
      <c r="F1251" s="4">
        <f t="shared" si="59"/>
        <v>14.601899999999944</v>
      </c>
      <c r="G1251" s="12">
        <v>2023</v>
      </c>
    </row>
    <row r="1252" spans="1:7" x14ac:dyDescent="0.2">
      <c r="A1252" s="18">
        <v>45155.584513888891</v>
      </c>
      <c r="B1252" s="4">
        <v>2.37</v>
      </c>
      <c r="C1252" s="4">
        <v>1.17</v>
      </c>
      <c r="D1252" s="4">
        <f t="shared" si="58"/>
        <v>2.7728999999999999</v>
      </c>
      <c r="E1252" s="4">
        <f t="shared" si="57"/>
        <v>340.38359999999994</v>
      </c>
      <c r="F1252" s="4">
        <f t="shared" si="59"/>
        <v>14.613599999999963</v>
      </c>
      <c r="G1252" s="12">
        <v>2023</v>
      </c>
    </row>
    <row r="1253" spans="1:7" x14ac:dyDescent="0.2">
      <c r="A1253" s="18">
        <v>45155.585034722222</v>
      </c>
      <c r="B1253" s="4">
        <v>2.38</v>
      </c>
      <c r="C1253" s="4">
        <v>1.17</v>
      </c>
      <c r="D1253" s="4">
        <f t="shared" si="58"/>
        <v>2.7845999999999997</v>
      </c>
      <c r="E1253" s="4">
        <f t="shared" si="57"/>
        <v>340.39529999999996</v>
      </c>
      <c r="F1253" s="4">
        <f t="shared" si="59"/>
        <v>14.625299999999982</v>
      </c>
      <c r="G1253" s="12">
        <v>2023</v>
      </c>
    </row>
    <row r="1254" spans="1:7" x14ac:dyDescent="0.2">
      <c r="A1254" s="18">
        <v>45155.585451388892</v>
      </c>
      <c r="B1254" s="4">
        <v>2.39</v>
      </c>
      <c r="C1254" s="4">
        <v>1.17</v>
      </c>
      <c r="D1254" s="4">
        <f t="shared" si="58"/>
        <v>2.7963</v>
      </c>
      <c r="E1254" s="4">
        <f t="shared" si="57"/>
        <v>340.40699999999993</v>
      </c>
      <c r="F1254" s="4">
        <f t="shared" si="59"/>
        <v>14.636999999999944</v>
      </c>
      <c r="G1254" s="12">
        <v>2023</v>
      </c>
    </row>
    <row r="1255" spans="1:7" x14ac:dyDescent="0.2">
      <c r="A1255" s="18">
        <v>45155.585787037038</v>
      </c>
      <c r="B1255" s="4">
        <v>2.4</v>
      </c>
      <c r="C1255" s="4">
        <v>1.17</v>
      </c>
      <c r="D1255" s="4">
        <f t="shared" si="58"/>
        <v>2.8079999999999998</v>
      </c>
      <c r="E1255" s="4">
        <f t="shared" si="57"/>
        <v>340.41869999999994</v>
      </c>
      <c r="F1255" s="4">
        <f t="shared" si="59"/>
        <v>14.648699999999963</v>
      </c>
      <c r="G1255" s="12">
        <v>2023</v>
      </c>
    </row>
    <row r="1256" spans="1:7" x14ac:dyDescent="0.2">
      <c r="A1256" s="18">
        <v>45155.586099537039</v>
      </c>
      <c r="B1256" s="4">
        <v>2.41</v>
      </c>
      <c r="C1256" s="4">
        <v>1.17</v>
      </c>
      <c r="D1256" s="4">
        <f t="shared" si="58"/>
        <v>2.8197000000000001</v>
      </c>
      <c r="E1256" s="4">
        <f t="shared" si="57"/>
        <v>340.43039999999996</v>
      </c>
      <c r="F1256" s="4">
        <f t="shared" si="59"/>
        <v>14.660399999999981</v>
      </c>
      <c r="G1256" s="12">
        <v>2023</v>
      </c>
    </row>
    <row r="1257" spans="1:7" x14ac:dyDescent="0.2">
      <c r="A1257" s="18">
        <v>45155.586793981478</v>
      </c>
      <c r="B1257" s="4">
        <v>2.42</v>
      </c>
      <c r="C1257" s="4">
        <v>1.17</v>
      </c>
      <c r="D1257" s="4">
        <f t="shared" si="58"/>
        <v>2.8313999999999999</v>
      </c>
      <c r="E1257" s="4">
        <f t="shared" si="57"/>
        <v>340.44209999999993</v>
      </c>
      <c r="F1257" s="4">
        <f t="shared" si="59"/>
        <v>14.672099999999944</v>
      </c>
      <c r="G1257" s="12">
        <v>2023</v>
      </c>
    </row>
    <row r="1258" spans="1:7" x14ac:dyDescent="0.2">
      <c r="A1258" s="18">
        <v>45155.596087962964</v>
      </c>
      <c r="B1258" s="4">
        <v>2.4300000000000002</v>
      </c>
      <c r="C1258" s="4">
        <v>1.17</v>
      </c>
      <c r="D1258" s="4">
        <f t="shared" si="58"/>
        <v>2.8431000000000002</v>
      </c>
      <c r="E1258" s="4">
        <f t="shared" si="57"/>
        <v>340.45379999999994</v>
      </c>
      <c r="F1258" s="4">
        <f t="shared" si="59"/>
        <v>14.683799999999962</v>
      </c>
      <c r="G1258" s="12">
        <v>2023</v>
      </c>
    </row>
    <row r="1259" spans="1:7" x14ac:dyDescent="0.2">
      <c r="A1259" s="18">
        <v>45155.624432870369</v>
      </c>
      <c r="B1259" s="4">
        <v>2.44</v>
      </c>
      <c r="C1259" s="4">
        <v>1.17</v>
      </c>
      <c r="D1259" s="4">
        <f t="shared" si="58"/>
        <v>2.8547999999999996</v>
      </c>
      <c r="E1259" s="4">
        <f t="shared" si="57"/>
        <v>340.46549999999996</v>
      </c>
      <c r="F1259" s="4">
        <f t="shared" si="59"/>
        <v>14.695499999999981</v>
      </c>
      <c r="G1259" s="12">
        <v>2023</v>
      </c>
    </row>
    <row r="1260" spans="1:7" x14ac:dyDescent="0.2">
      <c r="A1260" s="18">
        <v>45155.628136574072</v>
      </c>
      <c r="B1260" s="4">
        <v>2.4500000000000002</v>
      </c>
      <c r="C1260" s="4">
        <v>1.17</v>
      </c>
      <c r="D1260" s="4">
        <f t="shared" si="58"/>
        <v>2.8664999999999998</v>
      </c>
      <c r="E1260" s="4">
        <f t="shared" si="57"/>
        <v>340.47719999999993</v>
      </c>
      <c r="F1260" s="4">
        <f t="shared" si="59"/>
        <v>14.707199999999943</v>
      </c>
      <c r="G1260" s="12">
        <v>2023</v>
      </c>
    </row>
    <row r="1261" spans="1:7" x14ac:dyDescent="0.2">
      <c r="A1261" s="18">
        <v>45155.647326388891</v>
      </c>
      <c r="B1261" s="4">
        <v>2.46</v>
      </c>
      <c r="C1261" s="4">
        <v>1.17</v>
      </c>
      <c r="D1261" s="4">
        <f t="shared" si="58"/>
        <v>2.8781999999999996</v>
      </c>
      <c r="E1261" s="4">
        <f t="shared" si="57"/>
        <v>340.48889999999994</v>
      </c>
      <c r="F1261" s="4">
        <f t="shared" si="59"/>
        <v>14.718899999999962</v>
      </c>
      <c r="G1261" s="12">
        <v>2023</v>
      </c>
    </row>
    <row r="1262" spans="1:7" x14ac:dyDescent="0.2">
      <c r="A1262" s="18">
        <v>45156.252442129633</v>
      </c>
      <c r="B1262" s="4">
        <v>2.4700000000000002</v>
      </c>
      <c r="C1262" s="4">
        <v>1.17</v>
      </c>
      <c r="D1262" s="4">
        <f t="shared" si="58"/>
        <v>2.8898999999999999</v>
      </c>
      <c r="E1262" s="4">
        <f t="shared" si="57"/>
        <v>340.50059999999996</v>
      </c>
      <c r="F1262" s="4">
        <f t="shared" si="59"/>
        <v>14.730599999999981</v>
      </c>
      <c r="G1262" s="12">
        <v>2023</v>
      </c>
    </row>
    <row r="1263" spans="1:7" x14ac:dyDescent="0.2">
      <c r="A1263" s="18">
        <v>45156.291087962964</v>
      </c>
      <c r="B1263" s="4">
        <v>2.48</v>
      </c>
      <c r="C1263" s="4">
        <v>1.17</v>
      </c>
      <c r="D1263" s="4">
        <f t="shared" si="58"/>
        <v>2.9015999999999997</v>
      </c>
      <c r="E1263" s="4">
        <f t="shared" si="57"/>
        <v>340.51229999999993</v>
      </c>
      <c r="F1263" s="4">
        <f t="shared" si="59"/>
        <v>14.742299999999943</v>
      </c>
      <c r="G1263" s="12">
        <v>2023</v>
      </c>
    </row>
    <row r="1264" spans="1:7" x14ac:dyDescent="0.2">
      <c r="A1264" s="18">
        <v>45156.336527777778</v>
      </c>
      <c r="B1264" s="4">
        <v>2.4900000000000002</v>
      </c>
      <c r="C1264" s="4">
        <v>1.17</v>
      </c>
      <c r="D1264" s="4">
        <f t="shared" si="58"/>
        <v>2.9133</v>
      </c>
      <c r="E1264" s="4">
        <f t="shared" si="57"/>
        <v>340.52399999999994</v>
      </c>
      <c r="F1264" s="4">
        <f t="shared" si="59"/>
        <v>14.753999999999962</v>
      </c>
      <c r="G1264" s="12">
        <v>2023</v>
      </c>
    </row>
    <row r="1265" spans="1:7" x14ac:dyDescent="0.2">
      <c r="A1265" s="18">
        <v>45156.34884259259</v>
      </c>
      <c r="B1265" s="4">
        <v>2.5</v>
      </c>
      <c r="C1265" s="4">
        <v>1.17</v>
      </c>
      <c r="D1265" s="4">
        <f t="shared" si="58"/>
        <v>2.9249999999999998</v>
      </c>
      <c r="E1265" s="4">
        <f t="shared" si="57"/>
        <v>340.53569999999996</v>
      </c>
      <c r="F1265" s="4">
        <f t="shared" si="59"/>
        <v>14.765699999999981</v>
      </c>
      <c r="G1265" s="12">
        <v>2023</v>
      </c>
    </row>
    <row r="1266" spans="1:7" x14ac:dyDescent="0.2">
      <c r="A1266" s="18">
        <v>45156.353333333333</v>
      </c>
      <c r="B1266" s="4">
        <v>2.5099999999999998</v>
      </c>
      <c r="C1266" s="4">
        <v>1.17</v>
      </c>
      <c r="D1266" s="4">
        <f t="shared" si="58"/>
        <v>2.9366999999999996</v>
      </c>
      <c r="E1266" s="4">
        <f t="shared" si="57"/>
        <v>340.54739999999993</v>
      </c>
      <c r="F1266" s="4">
        <f t="shared" si="59"/>
        <v>14.777399999999943</v>
      </c>
      <c r="G1266" s="12">
        <v>2023</v>
      </c>
    </row>
    <row r="1267" spans="1:7" x14ac:dyDescent="0.2">
      <c r="A1267" s="18">
        <v>45156.358553240738</v>
      </c>
      <c r="B1267" s="4">
        <v>2.52</v>
      </c>
      <c r="C1267" s="4">
        <v>1.17</v>
      </c>
      <c r="D1267" s="4">
        <f t="shared" si="58"/>
        <v>2.9483999999999999</v>
      </c>
      <c r="E1267" s="4">
        <f t="shared" si="57"/>
        <v>340.55909999999994</v>
      </c>
      <c r="F1267" s="4">
        <f t="shared" si="59"/>
        <v>14.789099999999962</v>
      </c>
      <c r="G1267" s="12">
        <v>2023</v>
      </c>
    </row>
    <row r="1268" spans="1:7" x14ac:dyDescent="0.2">
      <c r="A1268" s="18">
        <v>45157.025231481479</v>
      </c>
      <c r="B1268" s="4">
        <v>2.5299999999999998</v>
      </c>
      <c r="C1268" s="4">
        <v>1.17</v>
      </c>
      <c r="D1268" s="4">
        <f t="shared" si="58"/>
        <v>2.9600999999999997</v>
      </c>
      <c r="E1268" s="4">
        <f t="shared" si="57"/>
        <v>340.57079999999996</v>
      </c>
      <c r="F1268" s="4">
        <f t="shared" si="59"/>
        <v>14.800799999999981</v>
      </c>
      <c r="G1268" s="12">
        <v>2023</v>
      </c>
    </row>
    <row r="1269" spans="1:7" x14ac:dyDescent="0.2">
      <c r="A1269" s="18">
        <v>45157.034444444442</v>
      </c>
      <c r="B1269" s="4">
        <v>2.54</v>
      </c>
      <c r="C1269" s="4">
        <v>1.17</v>
      </c>
      <c r="D1269" s="4">
        <f t="shared" si="58"/>
        <v>2.9718</v>
      </c>
      <c r="E1269" s="4">
        <f t="shared" si="57"/>
        <v>340.58249999999992</v>
      </c>
      <c r="F1269" s="4">
        <f t="shared" si="59"/>
        <v>14.812499999999943</v>
      </c>
      <c r="G1269" s="12">
        <v>2023</v>
      </c>
    </row>
    <row r="1270" spans="1:7" x14ac:dyDescent="0.2">
      <c r="A1270" s="18">
        <v>45157.03634259259</v>
      </c>
      <c r="B1270" s="4">
        <v>2.5499999999999998</v>
      </c>
      <c r="C1270" s="4">
        <v>1.17</v>
      </c>
      <c r="D1270" s="4">
        <f t="shared" si="58"/>
        <v>2.9834999999999998</v>
      </c>
      <c r="E1270" s="4">
        <f t="shared" si="57"/>
        <v>340.59419999999994</v>
      </c>
      <c r="F1270" s="4">
        <f t="shared" si="59"/>
        <v>14.824199999999962</v>
      </c>
      <c r="G1270" s="12">
        <v>2023</v>
      </c>
    </row>
    <row r="1271" spans="1:7" x14ac:dyDescent="0.2">
      <c r="A1271" s="18">
        <v>45157.037928240738</v>
      </c>
      <c r="B1271" s="4">
        <v>2.56</v>
      </c>
      <c r="C1271" s="4">
        <v>1.17</v>
      </c>
      <c r="D1271" s="4">
        <f t="shared" si="58"/>
        <v>2.9952000000000001</v>
      </c>
      <c r="E1271" s="4">
        <f t="shared" si="57"/>
        <v>340.60589999999996</v>
      </c>
      <c r="F1271" s="4">
        <f t="shared" si="59"/>
        <v>14.835899999999981</v>
      </c>
      <c r="G1271" s="12">
        <v>2023</v>
      </c>
    </row>
    <row r="1272" spans="1:7" x14ac:dyDescent="0.2">
      <c r="A1272" s="18">
        <v>45157.04</v>
      </c>
      <c r="B1272" s="4">
        <v>2.57</v>
      </c>
      <c r="C1272" s="4">
        <v>1.17</v>
      </c>
      <c r="D1272" s="4">
        <f t="shared" si="58"/>
        <v>3.0068999999999995</v>
      </c>
      <c r="E1272" s="4">
        <f t="shared" ref="E1272:E1335" si="60">D1272+$E$1014</f>
        <v>340.61759999999992</v>
      </c>
      <c r="F1272" s="4">
        <f t="shared" si="59"/>
        <v>14.847599999999943</v>
      </c>
      <c r="G1272" s="12">
        <v>2023</v>
      </c>
    </row>
    <row r="1273" spans="1:7" x14ac:dyDescent="0.2">
      <c r="A1273" s="18">
        <v>45157.043055555558</v>
      </c>
      <c r="B1273" s="4">
        <v>2.58</v>
      </c>
      <c r="C1273" s="4">
        <v>1.17</v>
      </c>
      <c r="D1273" s="4">
        <f t="shared" si="58"/>
        <v>3.0185999999999997</v>
      </c>
      <c r="E1273" s="4">
        <f t="shared" si="60"/>
        <v>340.62929999999994</v>
      </c>
      <c r="F1273" s="4">
        <f t="shared" si="59"/>
        <v>14.859299999999962</v>
      </c>
      <c r="G1273" s="12">
        <v>2023</v>
      </c>
    </row>
    <row r="1274" spans="1:7" x14ac:dyDescent="0.2">
      <c r="A1274" s="18">
        <v>45157.04420138889</v>
      </c>
      <c r="B1274" s="4">
        <v>2.59</v>
      </c>
      <c r="C1274" s="4">
        <v>1.17</v>
      </c>
      <c r="D1274" s="4">
        <f t="shared" si="58"/>
        <v>3.0302999999999995</v>
      </c>
      <c r="E1274" s="4">
        <f t="shared" si="60"/>
        <v>340.64099999999996</v>
      </c>
      <c r="F1274" s="4">
        <f t="shared" si="59"/>
        <v>14.870999999999981</v>
      </c>
      <c r="G1274" s="12">
        <v>2023</v>
      </c>
    </row>
    <row r="1275" spans="1:7" x14ac:dyDescent="0.2">
      <c r="A1275" s="18">
        <v>45157.045682870368</v>
      </c>
      <c r="B1275" s="4">
        <v>2.6</v>
      </c>
      <c r="C1275" s="4">
        <v>1.17</v>
      </c>
      <c r="D1275" s="4">
        <f t="shared" si="58"/>
        <v>3.0419999999999998</v>
      </c>
      <c r="E1275" s="4">
        <f t="shared" si="60"/>
        <v>340.65269999999992</v>
      </c>
      <c r="F1275" s="4">
        <f t="shared" si="59"/>
        <v>14.882699999999943</v>
      </c>
      <c r="G1275" s="12">
        <v>2023</v>
      </c>
    </row>
    <row r="1276" spans="1:7" x14ac:dyDescent="0.2">
      <c r="A1276" s="18">
        <v>45157.049641203703</v>
      </c>
      <c r="B1276" s="4">
        <v>2.61</v>
      </c>
      <c r="C1276" s="4">
        <v>1.17</v>
      </c>
      <c r="D1276" s="4">
        <f t="shared" si="58"/>
        <v>3.0536999999999996</v>
      </c>
      <c r="E1276" s="4">
        <f t="shared" si="60"/>
        <v>340.66439999999994</v>
      </c>
      <c r="F1276" s="4">
        <f t="shared" si="59"/>
        <v>14.894399999999962</v>
      </c>
      <c r="G1276" s="12">
        <v>2023</v>
      </c>
    </row>
    <row r="1277" spans="1:7" x14ac:dyDescent="0.2">
      <c r="A1277" s="18">
        <v>45157.051898148151</v>
      </c>
      <c r="B1277" s="4">
        <v>2.62</v>
      </c>
      <c r="C1277" s="4">
        <v>1.17</v>
      </c>
      <c r="D1277" s="4">
        <f t="shared" si="58"/>
        <v>3.0653999999999999</v>
      </c>
      <c r="E1277" s="4">
        <f t="shared" si="60"/>
        <v>340.67609999999996</v>
      </c>
      <c r="F1277" s="4">
        <f t="shared" si="59"/>
        <v>14.906099999999981</v>
      </c>
      <c r="G1277" s="12">
        <v>2023</v>
      </c>
    </row>
    <row r="1278" spans="1:7" x14ac:dyDescent="0.2">
      <c r="A1278" s="18">
        <v>45157.055081018516</v>
      </c>
      <c r="B1278" s="4">
        <v>2.63</v>
      </c>
      <c r="C1278" s="4">
        <v>1.17</v>
      </c>
      <c r="D1278" s="4">
        <f t="shared" si="58"/>
        <v>3.0770999999999997</v>
      </c>
      <c r="E1278" s="4">
        <f t="shared" si="60"/>
        <v>340.68779999999992</v>
      </c>
      <c r="F1278" s="4">
        <f t="shared" si="59"/>
        <v>14.917799999999943</v>
      </c>
      <c r="G1278" s="12">
        <v>2023</v>
      </c>
    </row>
    <row r="1279" spans="1:7" x14ac:dyDescent="0.2">
      <c r="A1279" s="18">
        <v>45157.061377314814</v>
      </c>
      <c r="B1279" s="4">
        <v>2.64</v>
      </c>
      <c r="C1279" s="4">
        <v>1.17</v>
      </c>
      <c r="D1279" s="4">
        <f t="shared" ref="D1279:D1342" si="61">B1279*C1279</f>
        <v>3.0888</v>
      </c>
      <c r="E1279" s="4">
        <f t="shared" si="60"/>
        <v>340.69949999999994</v>
      </c>
      <c r="F1279" s="4">
        <f t="shared" si="59"/>
        <v>14.929499999999962</v>
      </c>
      <c r="G1279" s="12">
        <v>2023</v>
      </c>
    </row>
    <row r="1280" spans="1:7" x14ac:dyDescent="0.2">
      <c r="A1280" s="18">
        <v>45157.063842592594</v>
      </c>
      <c r="B1280" s="4">
        <v>2.65</v>
      </c>
      <c r="C1280" s="4">
        <v>1.17</v>
      </c>
      <c r="D1280" s="4">
        <f t="shared" si="61"/>
        <v>3.1004999999999998</v>
      </c>
      <c r="E1280" s="4">
        <f t="shared" si="60"/>
        <v>340.71119999999996</v>
      </c>
      <c r="F1280" s="4">
        <f t="shared" si="59"/>
        <v>14.941199999999981</v>
      </c>
      <c r="G1280" s="12">
        <v>2023</v>
      </c>
    </row>
    <row r="1281" spans="1:7" x14ac:dyDescent="0.2">
      <c r="A1281" s="18">
        <v>45157.068564814814</v>
      </c>
      <c r="B1281" s="4">
        <v>2.66</v>
      </c>
      <c r="C1281" s="4">
        <v>1.17</v>
      </c>
      <c r="D1281" s="4">
        <f t="shared" si="61"/>
        <v>3.1122000000000001</v>
      </c>
      <c r="E1281" s="4">
        <f t="shared" si="60"/>
        <v>340.72289999999992</v>
      </c>
      <c r="F1281" s="4">
        <f t="shared" si="59"/>
        <v>14.952899999999943</v>
      </c>
      <c r="G1281" s="12">
        <v>2023</v>
      </c>
    </row>
    <row r="1282" spans="1:7" x14ac:dyDescent="0.2">
      <c r="A1282" s="18">
        <v>45157.07267361111</v>
      </c>
      <c r="B1282" s="4">
        <v>2.67</v>
      </c>
      <c r="C1282" s="4">
        <v>1.17</v>
      </c>
      <c r="D1282" s="4">
        <f t="shared" si="61"/>
        <v>3.1238999999999999</v>
      </c>
      <c r="E1282" s="4">
        <f t="shared" si="60"/>
        <v>340.73459999999994</v>
      </c>
      <c r="F1282" s="4">
        <f t="shared" si="59"/>
        <v>14.964599999999962</v>
      </c>
      <c r="G1282" s="12">
        <v>2023</v>
      </c>
    </row>
    <row r="1283" spans="1:7" x14ac:dyDescent="0.2">
      <c r="A1283" s="18">
        <v>45157.078599537039</v>
      </c>
      <c r="B1283" s="4">
        <v>2.68</v>
      </c>
      <c r="C1283" s="4">
        <v>1.17</v>
      </c>
      <c r="D1283" s="4">
        <f t="shared" si="61"/>
        <v>3.1356000000000002</v>
      </c>
      <c r="E1283" s="4">
        <f t="shared" si="60"/>
        <v>340.74629999999996</v>
      </c>
      <c r="F1283" s="4">
        <f t="shared" ref="F1283:F1346" si="62">E1283-325.77</f>
        <v>14.976299999999981</v>
      </c>
      <c r="G1283" s="12">
        <v>2023</v>
      </c>
    </row>
    <row r="1284" spans="1:7" x14ac:dyDescent="0.2">
      <c r="A1284" s="18">
        <v>45157.09511574074</v>
      </c>
      <c r="B1284" s="4">
        <v>2.69</v>
      </c>
      <c r="C1284" s="4">
        <v>1.17</v>
      </c>
      <c r="D1284" s="4">
        <f t="shared" si="61"/>
        <v>3.1472999999999995</v>
      </c>
      <c r="E1284" s="4">
        <f t="shared" si="60"/>
        <v>340.75799999999992</v>
      </c>
      <c r="F1284" s="4">
        <f t="shared" si="62"/>
        <v>14.987999999999943</v>
      </c>
      <c r="G1284" s="12">
        <v>2023</v>
      </c>
    </row>
    <row r="1285" spans="1:7" x14ac:dyDescent="0.2">
      <c r="A1285" s="18">
        <v>45157.097997685189</v>
      </c>
      <c r="B1285" s="4">
        <v>2.7</v>
      </c>
      <c r="C1285" s="4">
        <v>1.17</v>
      </c>
      <c r="D1285" s="4">
        <f t="shared" si="61"/>
        <v>3.1589999999999998</v>
      </c>
      <c r="E1285" s="4">
        <f t="shared" si="60"/>
        <v>340.76969999999994</v>
      </c>
      <c r="F1285" s="4">
        <f t="shared" si="62"/>
        <v>14.999699999999962</v>
      </c>
      <c r="G1285" s="12">
        <v>2023</v>
      </c>
    </row>
    <row r="1286" spans="1:7" x14ac:dyDescent="0.2">
      <c r="A1286" s="18">
        <v>45157.098981481482</v>
      </c>
      <c r="B1286" s="4">
        <v>2.71</v>
      </c>
      <c r="C1286" s="4">
        <v>1.17</v>
      </c>
      <c r="D1286" s="4">
        <f t="shared" si="61"/>
        <v>3.1706999999999996</v>
      </c>
      <c r="E1286" s="4">
        <f t="shared" si="60"/>
        <v>340.78139999999996</v>
      </c>
      <c r="F1286" s="4">
        <f t="shared" si="62"/>
        <v>15.011399999999981</v>
      </c>
      <c r="G1286" s="12">
        <v>2023</v>
      </c>
    </row>
    <row r="1287" spans="1:7" x14ac:dyDescent="0.2">
      <c r="A1287" s="18">
        <v>45157.099780092591</v>
      </c>
      <c r="B1287" s="4">
        <v>2.72</v>
      </c>
      <c r="C1287" s="4">
        <v>1.17</v>
      </c>
      <c r="D1287" s="4">
        <f t="shared" si="61"/>
        <v>3.1823999999999999</v>
      </c>
      <c r="E1287" s="4">
        <f t="shared" si="60"/>
        <v>340.79309999999992</v>
      </c>
      <c r="F1287" s="4">
        <f t="shared" si="62"/>
        <v>15.023099999999943</v>
      </c>
      <c r="G1287" s="12">
        <v>2023</v>
      </c>
    </row>
    <row r="1288" spans="1:7" x14ac:dyDescent="0.2">
      <c r="A1288" s="18">
        <v>45157.100694444445</v>
      </c>
      <c r="B1288" s="4">
        <v>2.73</v>
      </c>
      <c r="C1288" s="4">
        <v>1.17</v>
      </c>
      <c r="D1288" s="4">
        <f t="shared" si="61"/>
        <v>3.1940999999999997</v>
      </c>
      <c r="E1288" s="4">
        <f t="shared" si="60"/>
        <v>340.80479999999994</v>
      </c>
      <c r="F1288" s="4">
        <f t="shared" si="62"/>
        <v>15.034799999999962</v>
      </c>
      <c r="G1288" s="12">
        <v>2023</v>
      </c>
    </row>
    <row r="1289" spans="1:7" x14ac:dyDescent="0.2">
      <c r="A1289" s="18">
        <v>45157.117546296293</v>
      </c>
      <c r="B1289" s="4">
        <v>2.74</v>
      </c>
      <c r="C1289" s="4">
        <v>1.17</v>
      </c>
      <c r="D1289" s="4">
        <f t="shared" si="61"/>
        <v>3.2058</v>
      </c>
      <c r="E1289" s="4">
        <f t="shared" si="60"/>
        <v>340.81649999999996</v>
      </c>
      <c r="F1289" s="4">
        <f t="shared" si="62"/>
        <v>15.04649999999998</v>
      </c>
      <c r="G1289" s="12">
        <v>2023</v>
      </c>
    </row>
    <row r="1290" spans="1:7" x14ac:dyDescent="0.2">
      <c r="A1290" s="18">
        <v>45157.124039351853</v>
      </c>
      <c r="B1290" s="4">
        <v>2.75</v>
      </c>
      <c r="C1290" s="4">
        <v>1.17</v>
      </c>
      <c r="D1290" s="4">
        <f t="shared" si="61"/>
        <v>3.2174999999999998</v>
      </c>
      <c r="E1290" s="4">
        <f t="shared" si="60"/>
        <v>340.82819999999992</v>
      </c>
      <c r="F1290" s="4">
        <f t="shared" si="62"/>
        <v>15.058199999999943</v>
      </c>
      <c r="G1290" s="12">
        <v>2023</v>
      </c>
    </row>
    <row r="1291" spans="1:7" x14ac:dyDescent="0.2">
      <c r="A1291" s="18">
        <v>45157.128229166665</v>
      </c>
      <c r="B1291" s="4">
        <v>2.76</v>
      </c>
      <c r="C1291" s="4">
        <v>1.17</v>
      </c>
      <c r="D1291" s="4">
        <f t="shared" si="61"/>
        <v>3.2291999999999996</v>
      </c>
      <c r="E1291" s="4">
        <f t="shared" si="60"/>
        <v>340.83989999999994</v>
      </c>
      <c r="F1291" s="4">
        <f t="shared" si="62"/>
        <v>15.069899999999961</v>
      </c>
      <c r="G1291" s="12">
        <v>2023</v>
      </c>
    </row>
    <row r="1292" spans="1:7" x14ac:dyDescent="0.2">
      <c r="A1292" s="18">
        <v>45157.13177083333</v>
      </c>
      <c r="B1292" s="4">
        <v>2.77</v>
      </c>
      <c r="C1292" s="4">
        <v>1.17</v>
      </c>
      <c r="D1292" s="4">
        <f t="shared" si="61"/>
        <v>3.2408999999999999</v>
      </c>
      <c r="E1292" s="4">
        <f t="shared" si="60"/>
        <v>340.85159999999996</v>
      </c>
      <c r="F1292" s="4">
        <f t="shared" si="62"/>
        <v>15.08159999999998</v>
      </c>
      <c r="G1292" s="12">
        <v>2023</v>
      </c>
    </row>
    <row r="1293" spans="1:7" x14ac:dyDescent="0.2">
      <c r="A1293" s="18">
        <v>45157.135023148148</v>
      </c>
      <c r="B1293" s="4">
        <v>2.78</v>
      </c>
      <c r="C1293" s="4">
        <v>1.17</v>
      </c>
      <c r="D1293" s="4">
        <f t="shared" si="61"/>
        <v>3.2525999999999997</v>
      </c>
      <c r="E1293" s="4">
        <f t="shared" si="60"/>
        <v>340.86329999999992</v>
      </c>
      <c r="F1293" s="4">
        <f t="shared" si="62"/>
        <v>15.093299999999942</v>
      </c>
      <c r="G1293" s="12">
        <v>2023</v>
      </c>
    </row>
    <row r="1294" spans="1:7" x14ac:dyDescent="0.2">
      <c r="A1294" s="18">
        <v>45157.136863425927</v>
      </c>
      <c r="B1294" s="4">
        <v>2.79</v>
      </c>
      <c r="C1294" s="4">
        <v>1.17</v>
      </c>
      <c r="D1294" s="4">
        <f t="shared" si="61"/>
        <v>3.2643</v>
      </c>
      <c r="E1294" s="4">
        <f t="shared" si="60"/>
        <v>340.87499999999994</v>
      </c>
      <c r="F1294" s="4">
        <f t="shared" si="62"/>
        <v>15.104999999999961</v>
      </c>
      <c r="G1294" s="12">
        <v>2023</v>
      </c>
    </row>
    <row r="1295" spans="1:7" x14ac:dyDescent="0.2">
      <c r="A1295" s="18">
        <v>45157.138437499998</v>
      </c>
      <c r="B1295" s="4">
        <v>2.8</v>
      </c>
      <c r="C1295" s="4">
        <v>1.17</v>
      </c>
      <c r="D1295" s="4">
        <f t="shared" si="61"/>
        <v>3.2759999999999998</v>
      </c>
      <c r="E1295" s="4">
        <f t="shared" si="60"/>
        <v>340.88669999999996</v>
      </c>
      <c r="F1295" s="4">
        <f t="shared" si="62"/>
        <v>15.11669999999998</v>
      </c>
      <c r="G1295" s="12">
        <v>2023</v>
      </c>
    </row>
    <row r="1296" spans="1:7" x14ac:dyDescent="0.2">
      <c r="A1296" s="18">
        <v>45157.140462962961</v>
      </c>
      <c r="B1296" s="4">
        <v>2.81</v>
      </c>
      <c r="C1296" s="4">
        <v>1.17</v>
      </c>
      <c r="D1296" s="4">
        <f t="shared" si="61"/>
        <v>3.2877000000000001</v>
      </c>
      <c r="E1296" s="4">
        <f t="shared" si="60"/>
        <v>340.89839999999992</v>
      </c>
      <c r="F1296" s="4">
        <f t="shared" si="62"/>
        <v>15.128399999999942</v>
      </c>
      <c r="G1296" s="12">
        <v>2023</v>
      </c>
    </row>
    <row r="1297" spans="1:7" x14ac:dyDescent="0.2">
      <c r="A1297" s="18">
        <v>45157.142407407409</v>
      </c>
      <c r="B1297" s="4">
        <v>2.82</v>
      </c>
      <c r="C1297" s="4">
        <v>1.17</v>
      </c>
      <c r="D1297" s="4">
        <f t="shared" si="61"/>
        <v>3.2993999999999994</v>
      </c>
      <c r="E1297" s="4">
        <f t="shared" si="60"/>
        <v>340.91009999999994</v>
      </c>
      <c r="F1297" s="4">
        <f t="shared" si="62"/>
        <v>15.140099999999961</v>
      </c>
      <c r="G1297" s="12">
        <v>2023</v>
      </c>
    </row>
    <row r="1298" spans="1:7" x14ac:dyDescent="0.2">
      <c r="A1298" s="18">
        <v>45157.144178240742</v>
      </c>
      <c r="B1298" s="4">
        <v>2.83</v>
      </c>
      <c r="C1298" s="4">
        <v>1.17</v>
      </c>
      <c r="D1298" s="4">
        <f t="shared" si="61"/>
        <v>3.3110999999999997</v>
      </c>
      <c r="E1298" s="4">
        <f t="shared" si="60"/>
        <v>340.92179999999996</v>
      </c>
      <c r="F1298" s="4">
        <f t="shared" si="62"/>
        <v>15.15179999999998</v>
      </c>
      <c r="G1298" s="12">
        <v>2023</v>
      </c>
    </row>
    <row r="1299" spans="1:7" x14ac:dyDescent="0.2">
      <c r="A1299" s="18">
        <v>45157.147094907406</v>
      </c>
      <c r="B1299" s="4">
        <v>2.84</v>
      </c>
      <c r="C1299" s="4">
        <v>1.17</v>
      </c>
      <c r="D1299" s="4">
        <f t="shared" si="61"/>
        <v>3.3227999999999995</v>
      </c>
      <c r="E1299" s="4">
        <f t="shared" si="60"/>
        <v>340.93349999999992</v>
      </c>
      <c r="F1299" s="4">
        <f t="shared" si="62"/>
        <v>15.163499999999942</v>
      </c>
      <c r="G1299" s="12">
        <v>2023</v>
      </c>
    </row>
    <row r="1300" spans="1:7" x14ac:dyDescent="0.2">
      <c r="A1300" s="18">
        <v>45157.152407407404</v>
      </c>
      <c r="B1300" s="4">
        <v>2.85</v>
      </c>
      <c r="C1300" s="4">
        <v>1.17</v>
      </c>
      <c r="D1300" s="4">
        <f t="shared" si="61"/>
        <v>3.3344999999999998</v>
      </c>
      <c r="E1300" s="4">
        <f t="shared" si="60"/>
        <v>340.94519999999994</v>
      </c>
      <c r="F1300" s="4">
        <f t="shared" si="62"/>
        <v>15.175199999999961</v>
      </c>
      <c r="G1300" s="12">
        <v>2023</v>
      </c>
    </row>
    <row r="1301" spans="1:7" x14ac:dyDescent="0.2">
      <c r="A1301" s="18">
        <v>45157.803912037038</v>
      </c>
      <c r="B1301" s="4">
        <v>2.86</v>
      </c>
      <c r="C1301" s="4">
        <v>1.17</v>
      </c>
      <c r="D1301" s="4">
        <f t="shared" si="61"/>
        <v>3.3461999999999996</v>
      </c>
      <c r="E1301" s="4">
        <f t="shared" si="60"/>
        <v>340.95689999999996</v>
      </c>
      <c r="F1301" s="4">
        <f t="shared" si="62"/>
        <v>15.18689999999998</v>
      </c>
      <c r="G1301" s="12">
        <v>2023</v>
      </c>
    </row>
    <row r="1302" spans="1:7" x14ac:dyDescent="0.2">
      <c r="A1302" s="18">
        <v>45157.806979166664</v>
      </c>
      <c r="B1302" s="4">
        <v>2.87</v>
      </c>
      <c r="C1302" s="4">
        <v>1.17</v>
      </c>
      <c r="D1302" s="4">
        <f t="shared" si="61"/>
        <v>3.3578999999999999</v>
      </c>
      <c r="E1302" s="4">
        <f t="shared" si="60"/>
        <v>340.96859999999992</v>
      </c>
      <c r="F1302" s="4">
        <f t="shared" si="62"/>
        <v>15.198599999999942</v>
      </c>
      <c r="G1302" s="12">
        <v>2023</v>
      </c>
    </row>
    <row r="1303" spans="1:7" x14ac:dyDescent="0.2">
      <c r="A1303" s="18">
        <v>45158.789143518516</v>
      </c>
      <c r="B1303" s="4">
        <v>2.88</v>
      </c>
      <c r="C1303" s="4">
        <v>1.17</v>
      </c>
      <c r="D1303" s="4">
        <f t="shared" si="61"/>
        <v>3.3695999999999997</v>
      </c>
      <c r="E1303" s="4">
        <f t="shared" si="60"/>
        <v>340.98029999999994</v>
      </c>
      <c r="F1303" s="4">
        <f t="shared" si="62"/>
        <v>15.210299999999961</v>
      </c>
      <c r="G1303" s="12">
        <v>2023</v>
      </c>
    </row>
    <row r="1304" spans="1:7" x14ac:dyDescent="0.2">
      <c r="A1304" s="18">
        <v>45159.185671296298</v>
      </c>
      <c r="B1304" s="4">
        <v>2.89</v>
      </c>
      <c r="C1304" s="4">
        <v>1.17</v>
      </c>
      <c r="D1304" s="4">
        <f t="shared" si="61"/>
        <v>3.3813</v>
      </c>
      <c r="E1304" s="4">
        <f t="shared" si="60"/>
        <v>340.99199999999996</v>
      </c>
      <c r="F1304" s="4">
        <f t="shared" si="62"/>
        <v>15.22199999999998</v>
      </c>
      <c r="G1304" s="12">
        <v>2023</v>
      </c>
    </row>
    <row r="1305" spans="1:7" x14ac:dyDescent="0.2">
      <c r="A1305" s="18">
        <v>45159.220254629632</v>
      </c>
      <c r="B1305" s="4">
        <v>2.9</v>
      </c>
      <c r="C1305" s="4">
        <v>1.17</v>
      </c>
      <c r="D1305" s="4">
        <f t="shared" si="61"/>
        <v>3.3929999999999998</v>
      </c>
      <c r="E1305" s="4">
        <f t="shared" si="60"/>
        <v>341.00369999999992</v>
      </c>
      <c r="F1305" s="4">
        <f t="shared" si="62"/>
        <v>15.233699999999942</v>
      </c>
      <c r="G1305" s="12">
        <v>2023</v>
      </c>
    </row>
    <row r="1306" spans="1:7" x14ac:dyDescent="0.2">
      <c r="A1306" s="18">
        <v>45159.252650462964</v>
      </c>
      <c r="B1306" s="4">
        <v>2.91</v>
      </c>
      <c r="C1306" s="4">
        <v>1.17</v>
      </c>
      <c r="D1306" s="4">
        <f t="shared" si="61"/>
        <v>3.4047000000000001</v>
      </c>
      <c r="E1306" s="4">
        <f t="shared" si="60"/>
        <v>341.01539999999994</v>
      </c>
      <c r="F1306" s="4">
        <f t="shared" si="62"/>
        <v>15.245399999999961</v>
      </c>
      <c r="G1306" s="12">
        <v>2023</v>
      </c>
    </row>
    <row r="1307" spans="1:7" x14ac:dyDescent="0.2">
      <c r="A1307" s="18">
        <v>45159.469039351854</v>
      </c>
      <c r="B1307" s="4">
        <v>2.92</v>
      </c>
      <c r="C1307" s="4">
        <v>1.17</v>
      </c>
      <c r="D1307" s="4">
        <f t="shared" si="61"/>
        <v>3.4163999999999999</v>
      </c>
      <c r="E1307" s="4">
        <f t="shared" si="60"/>
        <v>341.02709999999996</v>
      </c>
      <c r="F1307" s="4">
        <f t="shared" si="62"/>
        <v>15.25709999999998</v>
      </c>
      <c r="G1307" s="12">
        <v>2023</v>
      </c>
    </row>
    <row r="1308" spans="1:7" x14ac:dyDescent="0.2">
      <c r="A1308" s="18">
        <v>45159.48914351852</v>
      </c>
      <c r="B1308" s="4">
        <v>2.93</v>
      </c>
      <c r="C1308" s="4">
        <v>1.17</v>
      </c>
      <c r="D1308" s="4">
        <f t="shared" si="61"/>
        <v>3.4281000000000001</v>
      </c>
      <c r="E1308" s="4">
        <f t="shared" si="60"/>
        <v>341.03879999999992</v>
      </c>
      <c r="F1308" s="4">
        <f t="shared" si="62"/>
        <v>15.268799999999942</v>
      </c>
      <c r="G1308" s="12">
        <v>2023</v>
      </c>
    </row>
    <row r="1309" spans="1:7" x14ac:dyDescent="0.2">
      <c r="A1309" s="18">
        <v>45159.500150462962</v>
      </c>
      <c r="B1309" s="4">
        <v>2.94</v>
      </c>
      <c r="C1309" s="4">
        <v>1.17</v>
      </c>
      <c r="D1309" s="4">
        <f t="shared" si="61"/>
        <v>3.4397999999999995</v>
      </c>
      <c r="E1309" s="4">
        <f t="shared" si="60"/>
        <v>341.05049999999994</v>
      </c>
      <c r="F1309" s="4">
        <f t="shared" si="62"/>
        <v>15.280499999999961</v>
      </c>
      <c r="G1309" s="12">
        <v>2023</v>
      </c>
    </row>
    <row r="1310" spans="1:7" x14ac:dyDescent="0.2">
      <c r="A1310" s="18">
        <v>45159.505648148152</v>
      </c>
      <c r="B1310" s="4">
        <v>2.95</v>
      </c>
      <c r="C1310" s="4">
        <v>1.17</v>
      </c>
      <c r="D1310" s="4">
        <f t="shared" si="61"/>
        <v>3.4514999999999998</v>
      </c>
      <c r="E1310" s="4">
        <f t="shared" si="60"/>
        <v>341.06219999999996</v>
      </c>
      <c r="F1310" s="4">
        <f t="shared" si="62"/>
        <v>15.29219999999998</v>
      </c>
      <c r="G1310" s="12">
        <v>2023</v>
      </c>
    </row>
    <row r="1311" spans="1:7" x14ac:dyDescent="0.2">
      <c r="A1311" s="18">
        <v>45159.516597222224</v>
      </c>
      <c r="B1311" s="4">
        <v>2.96</v>
      </c>
      <c r="C1311" s="4">
        <v>1.17</v>
      </c>
      <c r="D1311" s="4">
        <f t="shared" si="61"/>
        <v>3.4631999999999996</v>
      </c>
      <c r="E1311" s="4">
        <f t="shared" si="60"/>
        <v>341.07389999999992</v>
      </c>
      <c r="F1311" s="4">
        <f t="shared" si="62"/>
        <v>15.303899999999942</v>
      </c>
      <c r="G1311" s="12">
        <v>2023</v>
      </c>
    </row>
    <row r="1312" spans="1:7" x14ac:dyDescent="0.2">
      <c r="A1312" s="18">
        <v>45159.538738425923</v>
      </c>
      <c r="B1312" s="4">
        <v>2.97</v>
      </c>
      <c r="C1312" s="4">
        <v>1.17</v>
      </c>
      <c r="D1312" s="4">
        <f t="shared" si="61"/>
        <v>3.4748999999999999</v>
      </c>
      <c r="E1312" s="4">
        <f t="shared" si="60"/>
        <v>341.08559999999994</v>
      </c>
      <c r="F1312" s="4">
        <f t="shared" si="62"/>
        <v>15.315599999999961</v>
      </c>
      <c r="G1312" s="12">
        <v>2023</v>
      </c>
    </row>
    <row r="1313" spans="1:7" x14ac:dyDescent="0.2">
      <c r="A1313" s="18">
        <v>45159.664270833331</v>
      </c>
      <c r="B1313" s="4">
        <v>2.98</v>
      </c>
      <c r="C1313" s="4">
        <v>1.17</v>
      </c>
      <c r="D1313" s="4">
        <f t="shared" si="61"/>
        <v>3.4865999999999997</v>
      </c>
      <c r="E1313" s="4">
        <f t="shared" si="60"/>
        <v>341.09729999999996</v>
      </c>
      <c r="F1313" s="4">
        <f t="shared" si="62"/>
        <v>15.32729999999998</v>
      </c>
      <c r="G1313" s="12">
        <v>2023</v>
      </c>
    </row>
    <row r="1314" spans="1:7" x14ac:dyDescent="0.2">
      <c r="A1314" s="18">
        <v>45159.666331018518</v>
      </c>
      <c r="B1314" s="4">
        <v>2.99</v>
      </c>
      <c r="C1314" s="4">
        <v>1.17</v>
      </c>
      <c r="D1314" s="4">
        <f t="shared" si="61"/>
        <v>3.4983</v>
      </c>
      <c r="E1314" s="4">
        <f t="shared" si="60"/>
        <v>341.10899999999992</v>
      </c>
      <c r="F1314" s="4">
        <f t="shared" si="62"/>
        <v>15.338999999999942</v>
      </c>
      <c r="G1314" s="12">
        <v>2023</v>
      </c>
    </row>
    <row r="1315" spans="1:7" x14ac:dyDescent="0.2">
      <c r="A1315" s="18">
        <v>45159.66777777778</v>
      </c>
      <c r="B1315" s="4">
        <v>3</v>
      </c>
      <c r="C1315" s="4">
        <v>1.17</v>
      </c>
      <c r="D1315" s="4">
        <f t="shared" si="61"/>
        <v>3.51</v>
      </c>
      <c r="E1315" s="4">
        <f t="shared" si="60"/>
        <v>341.12069999999994</v>
      </c>
      <c r="F1315" s="4">
        <f t="shared" si="62"/>
        <v>15.350699999999961</v>
      </c>
      <c r="G1315" s="12">
        <v>2023</v>
      </c>
    </row>
    <row r="1316" spans="1:7" x14ac:dyDescent="0.2">
      <c r="A1316" s="18">
        <v>45159.669641203705</v>
      </c>
      <c r="B1316" s="4">
        <v>3.01</v>
      </c>
      <c r="C1316" s="4">
        <v>1.17</v>
      </c>
      <c r="D1316" s="4">
        <f t="shared" si="61"/>
        <v>3.5216999999999996</v>
      </c>
      <c r="E1316" s="4">
        <f t="shared" si="60"/>
        <v>341.13239999999996</v>
      </c>
      <c r="F1316" s="4">
        <f t="shared" si="62"/>
        <v>15.36239999999998</v>
      </c>
      <c r="G1316" s="12">
        <v>2023</v>
      </c>
    </row>
    <row r="1317" spans="1:7" x14ac:dyDescent="0.2">
      <c r="A1317" s="18">
        <v>45159.677719907406</v>
      </c>
      <c r="B1317" s="4">
        <v>3.02</v>
      </c>
      <c r="C1317" s="4">
        <v>1.17</v>
      </c>
      <c r="D1317" s="4">
        <f t="shared" si="61"/>
        <v>3.5333999999999999</v>
      </c>
      <c r="E1317" s="4">
        <f t="shared" si="60"/>
        <v>341.14409999999992</v>
      </c>
      <c r="F1317" s="4">
        <f t="shared" si="62"/>
        <v>15.374099999999942</v>
      </c>
      <c r="G1317" s="12">
        <v>2023</v>
      </c>
    </row>
    <row r="1318" spans="1:7" x14ac:dyDescent="0.2">
      <c r="A1318" s="18">
        <v>45159.679085648146</v>
      </c>
      <c r="B1318" s="4">
        <v>3.03</v>
      </c>
      <c r="C1318" s="4">
        <v>1.17</v>
      </c>
      <c r="D1318" s="4">
        <f t="shared" si="61"/>
        <v>3.5450999999999997</v>
      </c>
      <c r="E1318" s="4">
        <f t="shared" si="60"/>
        <v>341.15579999999994</v>
      </c>
      <c r="F1318" s="4">
        <f t="shared" si="62"/>
        <v>15.385799999999961</v>
      </c>
      <c r="G1318" s="12">
        <v>2023</v>
      </c>
    </row>
    <row r="1319" spans="1:7" x14ac:dyDescent="0.2">
      <c r="A1319" s="18">
        <v>45159.679872685185</v>
      </c>
      <c r="B1319" s="4">
        <v>3.04</v>
      </c>
      <c r="C1319" s="4">
        <v>1.17</v>
      </c>
      <c r="D1319" s="4">
        <f t="shared" si="61"/>
        <v>3.5568</v>
      </c>
      <c r="E1319" s="4">
        <f t="shared" si="60"/>
        <v>341.16749999999996</v>
      </c>
      <c r="F1319" s="4">
        <f t="shared" si="62"/>
        <v>15.39749999999998</v>
      </c>
      <c r="G1319" s="12">
        <v>2023</v>
      </c>
    </row>
    <row r="1320" spans="1:7" x14ac:dyDescent="0.2">
      <c r="A1320" s="18">
        <v>45159.680347222224</v>
      </c>
      <c r="B1320" s="4">
        <v>3.05</v>
      </c>
      <c r="C1320" s="4">
        <v>1.17</v>
      </c>
      <c r="D1320" s="4">
        <f t="shared" si="61"/>
        <v>3.5684999999999998</v>
      </c>
      <c r="E1320" s="4">
        <f t="shared" si="60"/>
        <v>341.17919999999992</v>
      </c>
      <c r="F1320" s="4">
        <f t="shared" si="62"/>
        <v>15.409199999999942</v>
      </c>
      <c r="G1320" s="12">
        <v>2023</v>
      </c>
    </row>
    <row r="1321" spans="1:7" x14ac:dyDescent="0.2">
      <c r="A1321" s="18">
        <v>45159.680694444447</v>
      </c>
      <c r="B1321" s="4">
        <v>3.06</v>
      </c>
      <c r="C1321" s="4">
        <v>1.17</v>
      </c>
      <c r="D1321" s="4">
        <f t="shared" si="61"/>
        <v>3.5802</v>
      </c>
      <c r="E1321" s="4">
        <f t="shared" si="60"/>
        <v>341.19089999999994</v>
      </c>
      <c r="F1321" s="4">
        <f t="shared" si="62"/>
        <v>15.420899999999961</v>
      </c>
      <c r="G1321" s="12">
        <v>2023</v>
      </c>
    </row>
    <row r="1322" spans="1:7" x14ac:dyDescent="0.2">
      <c r="A1322" s="18">
        <v>45159.680925925924</v>
      </c>
      <c r="B1322" s="4">
        <v>3.07</v>
      </c>
      <c r="C1322" s="4">
        <v>1.17</v>
      </c>
      <c r="D1322" s="4">
        <f t="shared" si="61"/>
        <v>3.5918999999999994</v>
      </c>
      <c r="E1322" s="4">
        <f t="shared" si="60"/>
        <v>341.20259999999996</v>
      </c>
      <c r="F1322" s="4">
        <f t="shared" si="62"/>
        <v>15.432599999999979</v>
      </c>
      <c r="G1322" s="12">
        <v>2023</v>
      </c>
    </row>
    <row r="1323" spans="1:7" x14ac:dyDescent="0.2">
      <c r="A1323" s="18">
        <v>45159.681296296294</v>
      </c>
      <c r="B1323" s="4">
        <v>3.08</v>
      </c>
      <c r="C1323" s="4">
        <v>1.17</v>
      </c>
      <c r="D1323" s="4">
        <f t="shared" si="61"/>
        <v>3.6035999999999997</v>
      </c>
      <c r="E1323" s="4">
        <f t="shared" si="60"/>
        <v>341.21429999999992</v>
      </c>
      <c r="F1323" s="4">
        <f t="shared" si="62"/>
        <v>15.444299999999942</v>
      </c>
      <c r="G1323" s="12">
        <v>2023</v>
      </c>
    </row>
    <row r="1324" spans="1:7" x14ac:dyDescent="0.2">
      <c r="A1324" s="18">
        <v>45159.681770833333</v>
      </c>
      <c r="B1324" s="4">
        <v>3.09</v>
      </c>
      <c r="C1324" s="4">
        <v>1.17</v>
      </c>
      <c r="D1324" s="4">
        <f t="shared" si="61"/>
        <v>3.6152999999999995</v>
      </c>
      <c r="E1324" s="4">
        <f t="shared" si="60"/>
        <v>341.22599999999994</v>
      </c>
      <c r="F1324" s="4">
        <f t="shared" si="62"/>
        <v>15.45599999999996</v>
      </c>
      <c r="G1324" s="12">
        <v>2023</v>
      </c>
    </row>
    <row r="1325" spans="1:7" x14ac:dyDescent="0.2">
      <c r="A1325" s="18">
        <v>45159.682314814818</v>
      </c>
      <c r="B1325" s="4">
        <v>3.1</v>
      </c>
      <c r="C1325" s="4">
        <v>1.17</v>
      </c>
      <c r="D1325" s="4">
        <f t="shared" si="61"/>
        <v>3.6269999999999998</v>
      </c>
      <c r="E1325" s="4">
        <f t="shared" si="60"/>
        <v>341.23769999999996</v>
      </c>
      <c r="F1325" s="4">
        <f t="shared" si="62"/>
        <v>15.467699999999979</v>
      </c>
      <c r="G1325" s="12">
        <v>2023</v>
      </c>
    </row>
    <row r="1326" spans="1:7" x14ac:dyDescent="0.2">
      <c r="A1326" s="18">
        <v>45159.684444444443</v>
      </c>
      <c r="B1326" s="4">
        <v>3.11</v>
      </c>
      <c r="C1326" s="4">
        <v>1.17</v>
      </c>
      <c r="D1326" s="4">
        <f t="shared" si="61"/>
        <v>3.6386999999999996</v>
      </c>
      <c r="E1326" s="4">
        <f t="shared" si="60"/>
        <v>341.24939999999992</v>
      </c>
      <c r="F1326" s="4">
        <f t="shared" si="62"/>
        <v>15.479399999999941</v>
      </c>
      <c r="G1326" s="12">
        <v>2023</v>
      </c>
    </row>
    <row r="1327" spans="1:7" x14ac:dyDescent="0.2">
      <c r="A1327" s="18">
        <v>45159.685833333337</v>
      </c>
      <c r="B1327" s="4">
        <v>3.12</v>
      </c>
      <c r="C1327" s="4">
        <v>1.17</v>
      </c>
      <c r="D1327" s="4">
        <f t="shared" si="61"/>
        <v>3.6503999999999999</v>
      </c>
      <c r="E1327" s="4">
        <f t="shared" si="60"/>
        <v>341.26109999999994</v>
      </c>
      <c r="F1327" s="4">
        <f t="shared" si="62"/>
        <v>15.49109999999996</v>
      </c>
      <c r="G1327" s="12">
        <v>2023</v>
      </c>
    </row>
    <row r="1328" spans="1:7" x14ac:dyDescent="0.2">
      <c r="A1328" s="18">
        <v>45159.686388888891</v>
      </c>
      <c r="B1328" s="4">
        <v>3.13</v>
      </c>
      <c r="C1328" s="4">
        <v>1.17</v>
      </c>
      <c r="D1328" s="4">
        <f t="shared" si="61"/>
        <v>3.6620999999999997</v>
      </c>
      <c r="E1328" s="4">
        <f t="shared" si="60"/>
        <v>341.27279999999996</v>
      </c>
      <c r="F1328" s="4">
        <f t="shared" si="62"/>
        <v>15.502799999999979</v>
      </c>
      <c r="G1328" s="12">
        <v>2023</v>
      </c>
    </row>
    <row r="1329" spans="1:7" x14ac:dyDescent="0.2">
      <c r="A1329" s="18">
        <v>45159.687256944446</v>
      </c>
      <c r="B1329" s="4">
        <v>3.14</v>
      </c>
      <c r="C1329" s="4">
        <v>1.17</v>
      </c>
      <c r="D1329" s="4">
        <f t="shared" si="61"/>
        <v>3.6738</v>
      </c>
      <c r="E1329" s="4">
        <f t="shared" si="60"/>
        <v>341.28449999999998</v>
      </c>
      <c r="F1329" s="4">
        <f t="shared" si="62"/>
        <v>15.514499999999998</v>
      </c>
      <c r="G1329" s="12">
        <v>2023</v>
      </c>
    </row>
    <row r="1330" spans="1:7" x14ac:dyDescent="0.2">
      <c r="A1330" s="18">
        <v>45159.690023148149</v>
      </c>
      <c r="B1330" s="4">
        <v>3.15</v>
      </c>
      <c r="C1330" s="4">
        <v>1.17</v>
      </c>
      <c r="D1330" s="4">
        <f t="shared" si="61"/>
        <v>3.6854999999999998</v>
      </c>
      <c r="E1330" s="4">
        <f t="shared" si="60"/>
        <v>341.29619999999994</v>
      </c>
      <c r="F1330" s="4">
        <f t="shared" si="62"/>
        <v>15.52619999999996</v>
      </c>
      <c r="G1330" s="12">
        <v>2023</v>
      </c>
    </row>
    <row r="1331" spans="1:7" x14ac:dyDescent="0.2">
      <c r="A1331" s="18">
        <v>45159.694398148145</v>
      </c>
      <c r="B1331" s="4">
        <v>3.16</v>
      </c>
      <c r="C1331" s="4">
        <v>1.17</v>
      </c>
      <c r="D1331" s="4">
        <f t="shared" si="61"/>
        <v>3.6972</v>
      </c>
      <c r="E1331" s="4">
        <f t="shared" si="60"/>
        <v>341.30789999999996</v>
      </c>
      <c r="F1331" s="4">
        <f t="shared" si="62"/>
        <v>15.537899999999979</v>
      </c>
      <c r="G1331" s="12">
        <v>2023</v>
      </c>
    </row>
    <row r="1332" spans="1:7" x14ac:dyDescent="0.2">
      <c r="A1332" s="18">
        <v>45159.699837962966</v>
      </c>
      <c r="B1332" s="4">
        <v>3.17</v>
      </c>
      <c r="C1332" s="4">
        <v>1.17</v>
      </c>
      <c r="D1332" s="4">
        <f t="shared" si="61"/>
        <v>3.7088999999999999</v>
      </c>
      <c r="E1332" s="4">
        <f t="shared" si="60"/>
        <v>341.31959999999992</v>
      </c>
      <c r="F1332" s="4">
        <f t="shared" si="62"/>
        <v>15.549599999999941</v>
      </c>
      <c r="G1332" s="12">
        <v>2023</v>
      </c>
    </row>
    <row r="1333" spans="1:7" x14ac:dyDescent="0.2">
      <c r="A1333" s="18">
        <v>45159.70921296296</v>
      </c>
      <c r="B1333" s="4">
        <v>3.18</v>
      </c>
      <c r="C1333" s="4">
        <v>1.17</v>
      </c>
      <c r="D1333" s="4">
        <f t="shared" si="61"/>
        <v>3.7206000000000001</v>
      </c>
      <c r="E1333" s="4">
        <f t="shared" si="60"/>
        <v>341.33129999999994</v>
      </c>
      <c r="F1333" s="4">
        <f t="shared" si="62"/>
        <v>15.56129999999996</v>
      </c>
      <c r="G1333" s="12">
        <v>2023</v>
      </c>
    </row>
    <row r="1334" spans="1:7" x14ac:dyDescent="0.2">
      <c r="A1334" s="18">
        <v>45159.710474537038</v>
      </c>
      <c r="B1334" s="4">
        <v>3.19</v>
      </c>
      <c r="C1334" s="4">
        <v>1.17</v>
      </c>
      <c r="D1334" s="4">
        <f t="shared" si="61"/>
        <v>3.7322999999999995</v>
      </c>
      <c r="E1334" s="4">
        <f t="shared" si="60"/>
        <v>341.34299999999996</v>
      </c>
      <c r="F1334" s="4">
        <f t="shared" si="62"/>
        <v>15.572999999999979</v>
      </c>
      <c r="G1334" s="12">
        <v>2023</v>
      </c>
    </row>
    <row r="1335" spans="1:7" x14ac:dyDescent="0.2">
      <c r="A1335" s="18">
        <v>45159.716377314813</v>
      </c>
      <c r="B1335" s="4">
        <v>3.2</v>
      </c>
      <c r="C1335" s="4">
        <v>1.17</v>
      </c>
      <c r="D1335" s="4">
        <f t="shared" si="61"/>
        <v>3.7439999999999998</v>
      </c>
      <c r="E1335" s="4">
        <f t="shared" si="60"/>
        <v>341.35469999999998</v>
      </c>
      <c r="F1335" s="4">
        <f t="shared" si="62"/>
        <v>15.584699999999998</v>
      </c>
      <c r="G1335" s="12">
        <v>2023</v>
      </c>
    </row>
    <row r="1336" spans="1:7" x14ac:dyDescent="0.2">
      <c r="A1336" s="18">
        <v>45159.717233796298</v>
      </c>
      <c r="B1336" s="4">
        <v>3.21</v>
      </c>
      <c r="C1336" s="4">
        <v>1.17</v>
      </c>
      <c r="D1336" s="4">
        <f t="shared" si="61"/>
        <v>3.7556999999999996</v>
      </c>
      <c r="E1336" s="4">
        <f t="shared" ref="E1336:E1399" si="63">D1336+$E$1014</f>
        <v>341.36639999999994</v>
      </c>
      <c r="F1336" s="4">
        <f t="shared" si="62"/>
        <v>15.59639999999996</v>
      </c>
      <c r="G1336" s="12">
        <v>2023</v>
      </c>
    </row>
    <row r="1337" spans="1:7" x14ac:dyDescent="0.2">
      <c r="A1337" s="18">
        <v>45159.717662037037</v>
      </c>
      <c r="B1337" s="4">
        <v>3.22</v>
      </c>
      <c r="C1337" s="4">
        <v>1.17</v>
      </c>
      <c r="D1337" s="4">
        <f t="shared" si="61"/>
        <v>3.7673999999999999</v>
      </c>
      <c r="E1337" s="4">
        <f t="shared" si="63"/>
        <v>341.37809999999996</v>
      </c>
      <c r="F1337" s="4">
        <f t="shared" si="62"/>
        <v>15.608099999999979</v>
      </c>
      <c r="G1337" s="12">
        <v>2023</v>
      </c>
    </row>
    <row r="1338" spans="1:7" x14ac:dyDescent="0.2">
      <c r="A1338" s="18">
        <v>45159.717916666668</v>
      </c>
      <c r="B1338" s="4">
        <v>3.23</v>
      </c>
      <c r="C1338" s="4">
        <v>1.17</v>
      </c>
      <c r="D1338" s="4">
        <f t="shared" si="61"/>
        <v>3.7790999999999997</v>
      </c>
      <c r="E1338" s="4">
        <f t="shared" si="63"/>
        <v>341.38979999999992</v>
      </c>
      <c r="F1338" s="4">
        <f t="shared" si="62"/>
        <v>15.619799999999941</v>
      </c>
      <c r="G1338" s="12">
        <v>2023</v>
      </c>
    </row>
    <row r="1339" spans="1:7" x14ac:dyDescent="0.2">
      <c r="A1339" s="18">
        <v>45159.718321759261</v>
      </c>
      <c r="B1339" s="4">
        <v>3.24</v>
      </c>
      <c r="C1339" s="4">
        <v>1.17</v>
      </c>
      <c r="D1339" s="4">
        <f t="shared" si="61"/>
        <v>3.7907999999999999</v>
      </c>
      <c r="E1339" s="4">
        <f t="shared" si="63"/>
        <v>341.40149999999994</v>
      </c>
      <c r="F1339" s="4">
        <f t="shared" si="62"/>
        <v>15.63149999999996</v>
      </c>
      <c r="G1339" s="12">
        <v>2023</v>
      </c>
    </row>
    <row r="1340" spans="1:7" x14ac:dyDescent="0.2">
      <c r="A1340" s="18">
        <v>45159.719583333332</v>
      </c>
      <c r="B1340" s="4">
        <v>3.25</v>
      </c>
      <c r="C1340" s="4">
        <v>1.17</v>
      </c>
      <c r="D1340" s="4">
        <f t="shared" si="61"/>
        <v>3.8024999999999998</v>
      </c>
      <c r="E1340" s="4">
        <f t="shared" si="63"/>
        <v>341.41319999999996</v>
      </c>
      <c r="F1340" s="4">
        <f t="shared" si="62"/>
        <v>15.643199999999979</v>
      </c>
      <c r="G1340" s="12">
        <v>2023</v>
      </c>
    </row>
    <row r="1341" spans="1:7" x14ac:dyDescent="0.2">
      <c r="A1341" s="18">
        <v>45159.913842592592</v>
      </c>
      <c r="B1341" s="4">
        <v>3.26</v>
      </c>
      <c r="C1341" s="4">
        <v>1.17</v>
      </c>
      <c r="D1341" s="4">
        <f t="shared" si="61"/>
        <v>3.8141999999999996</v>
      </c>
      <c r="E1341" s="4">
        <f t="shared" si="63"/>
        <v>341.42489999999998</v>
      </c>
      <c r="F1341" s="4">
        <f t="shared" si="62"/>
        <v>15.654899999999998</v>
      </c>
      <c r="G1341" s="12">
        <v>2023</v>
      </c>
    </row>
    <row r="1342" spans="1:7" x14ac:dyDescent="0.2">
      <c r="A1342" s="18">
        <v>45159.9140625</v>
      </c>
      <c r="B1342" s="4">
        <v>3.27</v>
      </c>
      <c r="C1342" s="4">
        <v>1.17</v>
      </c>
      <c r="D1342" s="4">
        <f t="shared" si="61"/>
        <v>3.8258999999999999</v>
      </c>
      <c r="E1342" s="4">
        <f t="shared" si="63"/>
        <v>341.43659999999994</v>
      </c>
      <c r="F1342" s="4">
        <f t="shared" si="62"/>
        <v>15.66659999999996</v>
      </c>
      <c r="G1342" s="12">
        <v>2023</v>
      </c>
    </row>
    <row r="1343" spans="1:7" x14ac:dyDescent="0.2">
      <c r="A1343" s="18">
        <v>45159.914363425924</v>
      </c>
      <c r="B1343" s="4">
        <v>3.28</v>
      </c>
      <c r="C1343" s="4">
        <v>1.17</v>
      </c>
      <c r="D1343" s="4">
        <f t="shared" ref="D1343:D1406" si="64">B1343*C1343</f>
        <v>3.8375999999999997</v>
      </c>
      <c r="E1343" s="4">
        <f t="shared" si="63"/>
        <v>341.44829999999996</v>
      </c>
      <c r="F1343" s="4">
        <f t="shared" si="62"/>
        <v>15.678299999999979</v>
      </c>
      <c r="G1343" s="12">
        <v>2023</v>
      </c>
    </row>
    <row r="1344" spans="1:7" x14ac:dyDescent="0.2">
      <c r="A1344" s="18">
        <v>45159.914571759262</v>
      </c>
      <c r="B1344" s="4">
        <v>3.29</v>
      </c>
      <c r="C1344" s="4">
        <v>1.17</v>
      </c>
      <c r="D1344" s="4">
        <f t="shared" si="64"/>
        <v>3.8492999999999999</v>
      </c>
      <c r="E1344" s="4">
        <f t="shared" si="63"/>
        <v>341.46</v>
      </c>
      <c r="F1344" s="4">
        <f t="shared" si="62"/>
        <v>15.689999999999998</v>
      </c>
      <c r="G1344" s="12">
        <v>2023</v>
      </c>
    </row>
    <row r="1345" spans="1:7" x14ac:dyDescent="0.2">
      <c r="A1345" s="18">
        <v>45159.914872685185</v>
      </c>
      <c r="B1345" s="4">
        <v>3.3</v>
      </c>
      <c r="C1345" s="4">
        <v>1.17</v>
      </c>
      <c r="D1345" s="4">
        <f t="shared" si="64"/>
        <v>3.8609999999999998</v>
      </c>
      <c r="E1345" s="4">
        <f t="shared" si="63"/>
        <v>341.47169999999994</v>
      </c>
      <c r="F1345" s="4">
        <f t="shared" si="62"/>
        <v>15.70169999999996</v>
      </c>
      <c r="G1345" s="12">
        <v>2023</v>
      </c>
    </row>
    <row r="1346" spans="1:7" x14ac:dyDescent="0.2">
      <c r="A1346" s="18">
        <v>45159.915138888886</v>
      </c>
      <c r="B1346" s="4">
        <v>3.31</v>
      </c>
      <c r="C1346" s="4">
        <v>1.17</v>
      </c>
      <c r="D1346" s="4">
        <f t="shared" si="64"/>
        <v>3.8727</v>
      </c>
      <c r="E1346" s="4">
        <f t="shared" si="63"/>
        <v>341.48339999999996</v>
      </c>
      <c r="F1346" s="4">
        <f t="shared" si="62"/>
        <v>15.713399999999979</v>
      </c>
      <c r="G1346" s="12">
        <v>2023</v>
      </c>
    </row>
    <row r="1347" spans="1:7" x14ac:dyDescent="0.2">
      <c r="A1347" s="18">
        <v>45159.91542824074</v>
      </c>
      <c r="B1347" s="4">
        <v>3.32</v>
      </c>
      <c r="C1347" s="4">
        <v>1.17</v>
      </c>
      <c r="D1347" s="4">
        <f t="shared" si="64"/>
        <v>3.8843999999999994</v>
      </c>
      <c r="E1347" s="4">
        <f t="shared" si="63"/>
        <v>341.49509999999998</v>
      </c>
      <c r="F1347" s="4">
        <f t="shared" ref="F1347:F1410" si="65">E1347-325.77</f>
        <v>15.725099999999998</v>
      </c>
      <c r="G1347" s="12">
        <v>2023</v>
      </c>
    </row>
    <row r="1348" spans="1:7" x14ac:dyDescent="0.2">
      <c r="A1348" s="18">
        <v>45159.915706018517</v>
      </c>
      <c r="B1348" s="4">
        <v>3.33</v>
      </c>
      <c r="C1348" s="4">
        <v>1.17</v>
      </c>
      <c r="D1348" s="4">
        <f t="shared" si="64"/>
        <v>3.8960999999999997</v>
      </c>
      <c r="E1348" s="4">
        <f t="shared" si="63"/>
        <v>341.50679999999994</v>
      </c>
      <c r="F1348" s="4">
        <f t="shared" si="65"/>
        <v>15.73679999999996</v>
      </c>
      <c r="G1348" s="12">
        <v>2023</v>
      </c>
    </row>
    <row r="1349" spans="1:7" x14ac:dyDescent="0.2">
      <c r="A1349" s="18">
        <v>45159.916076388887</v>
      </c>
      <c r="B1349" s="4">
        <v>3.34</v>
      </c>
      <c r="C1349" s="4">
        <v>1.17</v>
      </c>
      <c r="D1349" s="4">
        <f t="shared" si="64"/>
        <v>3.9077999999999995</v>
      </c>
      <c r="E1349" s="4">
        <f t="shared" si="63"/>
        <v>341.51849999999996</v>
      </c>
      <c r="F1349" s="4">
        <f t="shared" si="65"/>
        <v>15.748499999999979</v>
      </c>
      <c r="G1349" s="12">
        <v>2023</v>
      </c>
    </row>
    <row r="1350" spans="1:7" x14ac:dyDescent="0.2">
      <c r="A1350" s="18">
        <v>45159.916342592594</v>
      </c>
      <c r="B1350" s="4">
        <v>3.35</v>
      </c>
      <c r="C1350" s="4">
        <v>1.17</v>
      </c>
      <c r="D1350" s="4">
        <f t="shared" si="64"/>
        <v>3.9194999999999998</v>
      </c>
      <c r="E1350" s="4">
        <f t="shared" si="63"/>
        <v>341.53019999999998</v>
      </c>
      <c r="F1350" s="4">
        <f t="shared" si="65"/>
        <v>15.760199999999998</v>
      </c>
      <c r="G1350" s="12">
        <v>2023</v>
      </c>
    </row>
    <row r="1351" spans="1:7" x14ac:dyDescent="0.2">
      <c r="A1351" s="18">
        <v>45159.916678240741</v>
      </c>
      <c r="B1351" s="4">
        <v>3.36</v>
      </c>
      <c r="C1351" s="4">
        <v>1.17</v>
      </c>
      <c r="D1351" s="4">
        <f t="shared" si="64"/>
        <v>3.9311999999999996</v>
      </c>
      <c r="E1351" s="4">
        <f t="shared" si="63"/>
        <v>341.54189999999994</v>
      </c>
      <c r="F1351" s="4">
        <f t="shared" si="65"/>
        <v>15.77189999999996</v>
      </c>
      <c r="G1351" s="12">
        <v>2023</v>
      </c>
    </row>
    <row r="1352" spans="1:7" x14ac:dyDescent="0.2">
      <c r="A1352" s="18">
        <v>45159.916863425926</v>
      </c>
      <c r="B1352" s="4">
        <v>3.37</v>
      </c>
      <c r="C1352" s="4">
        <v>1.17</v>
      </c>
      <c r="D1352" s="4">
        <f t="shared" si="64"/>
        <v>3.9428999999999998</v>
      </c>
      <c r="E1352" s="4">
        <f t="shared" si="63"/>
        <v>341.55359999999996</v>
      </c>
      <c r="F1352" s="4">
        <f t="shared" si="65"/>
        <v>15.783599999999979</v>
      </c>
      <c r="G1352" s="12">
        <v>2023</v>
      </c>
    </row>
    <row r="1353" spans="1:7" x14ac:dyDescent="0.2">
      <c r="A1353" s="18">
        <v>45159.917256944442</v>
      </c>
      <c r="B1353" s="4">
        <v>3.38</v>
      </c>
      <c r="C1353" s="4">
        <v>1.17</v>
      </c>
      <c r="D1353" s="4">
        <f t="shared" si="64"/>
        <v>3.9545999999999997</v>
      </c>
      <c r="E1353" s="4">
        <f t="shared" si="63"/>
        <v>341.56529999999998</v>
      </c>
      <c r="F1353" s="4">
        <f t="shared" si="65"/>
        <v>15.795299999999997</v>
      </c>
      <c r="G1353" s="12">
        <v>2023</v>
      </c>
    </row>
    <row r="1354" spans="1:7" x14ac:dyDescent="0.2">
      <c r="A1354" s="18">
        <v>45159.91777777778</v>
      </c>
      <c r="B1354" s="4">
        <v>3.39</v>
      </c>
      <c r="C1354" s="4">
        <v>1.17</v>
      </c>
      <c r="D1354" s="4">
        <f t="shared" si="64"/>
        <v>3.9662999999999999</v>
      </c>
      <c r="E1354" s="4">
        <f t="shared" si="63"/>
        <v>341.57699999999994</v>
      </c>
      <c r="F1354" s="4">
        <f t="shared" si="65"/>
        <v>15.80699999999996</v>
      </c>
      <c r="G1354" s="12">
        <v>2023</v>
      </c>
    </row>
    <row r="1355" spans="1:7" x14ac:dyDescent="0.2">
      <c r="A1355" s="18">
        <v>45159.918252314812</v>
      </c>
      <c r="B1355" s="4">
        <v>3.4</v>
      </c>
      <c r="C1355" s="4">
        <v>1.17</v>
      </c>
      <c r="D1355" s="4">
        <f t="shared" si="64"/>
        <v>3.9779999999999998</v>
      </c>
      <c r="E1355" s="4">
        <f t="shared" si="63"/>
        <v>341.58869999999996</v>
      </c>
      <c r="F1355" s="4">
        <f t="shared" si="65"/>
        <v>15.818699999999978</v>
      </c>
      <c r="G1355" s="12">
        <v>2023</v>
      </c>
    </row>
    <row r="1356" spans="1:7" x14ac:dyDescent="0.2">
      <c r="A1356" s="18">
        <v>45159.918912037036</v>
      </c>
      <c r="B1356" s="4">
        <v>3.41</v>
      </c>
      <c r="C1356" s="4">
        <v>1.17</v>
      </c>
      <c r="D1356" s="4">
        <f t="shared" si="64"/>
        <v>3.9897</v>
      </c>
      <c r="E1356" s="4">
        <f t="shared" si="63"/>
        <v>341.60039999999998</v>
      </c>
      <c r="F1356" s="4">
        <f t="shared" si="65"/>
        <v>15.830399999999997</v>
      </c>
      <c r="G1356" s="12">
        <v>2023</v>
      </c>
    </row>
    <row r="1357" spans="1:7" x14ac:dyDescent="0.2">
      <c r="A1357" s="18">
        <v>45159.928553240738</v>
      </c>
      <c r="B1357" s="4">
        <v>3.42</v>
      </c>
      <c r="C1357" s="4">
        <v>1.17</v>
      </c>
      <c r="D1357" s="4">
        <f t="shared" si="64"/>
        <v>4.0013999999999994</v>
      </c>
      <c r="E1357" s="4">
        <f t="shared" si="63"/>
        <v>341.61209999999994</v>
      </c>
      <c r="F1357" s="4">
        <f t="shared" si="65"/>
        <v>15.842099999999959</v>
      </c>
      <c r="G1357" s="12">
        <v>2023</v>
      </c>
    </row>
    <row r="1358" spans="1:7" x14ac:dyDescent="0.2">
      <c r="A1358" s="18">
        <v>45160.300057870372</v>
      </c>
      <c r="B1358" s="4">
        <v>3.43</v>
      </c>
      <c r="C1358" s="4">
        <v>1.17</v>
      </c>
      <c r="D1358" s="4">
        <f t="shared" si="64"/>
        <v>4.0130999999999997</v>
      </c>
      <c r="E1358" s="4">
        <f t="shared" si="63"/>
        <v>341.62379999999996</v>
      </c>
      <c r="F1358" s="4">
        <f t="shared" si="65"/>
        <v>15.853799999999978</v>
      </c>
      <c r="G1358" s="12">
        <v>2023</v>
      </c>
    </row>
    <row r="1359" spans="1:7" x14ac:dyDescent="0.2">
      <c r="A1359" s="18">
        <v>45160.583831018521</v>
      </c>
      <c r="B1359" s="4">
        <v>3.44</v>
      </c>
      <c r="C1359" s="4">
        <v>1.17</v>
      </c>
      <c r="D1359" s="4">
        <f t="shared" si="64"/>
        <v>4.0247999999999999</v>
      </c>
      <c r="E1359" s="4">
        <f t="shared" si="63"/>
        <v>341.63549999999998</v>
      </c>
      <c r="F1359" s="4">
        <f t="shared" si="65"/>
        <v>15.865499999999997</v>
      </c>
      <c r="G1359" s="12">
        <v>2023</v>
      </c>
    </row>
    <row r="1360" spans="1:7" x14ac:dyDescent="0.2">
      <c r="A1360" s="18">
        <v>45160.591469907406</v>
      </c>
      <c r="B1360" s="4">
        <v>3.45</v>
      </c>
      <c r="C1360" s="4">
        <v>1.17</v>
      </c>
      <c r="D1360" s="4">
        <f t="shared" si="64"/>
        <v>4.0365000000000002</v>
      </c>
      <c r="E1360" s="4">
        <f t="shared" si="63"/>
        <v>341.64719999999994</v>
      </c>
      <c r="F1360" s="4">
        <f t="shared" si="65"/>
        <v>15.877199999999959</v>
      </c>
      <c r="G1360" s="12">
        <v>2023</v>
      </c>
    </row>
    <row r="1361" spans="1:7" x14ac:dyDescent="0.2">
      <c r="A1361" s="18">
        <v>45160.596828703703</v>
      </c>
      <c r="B1361" s="4">
        <v>3.46</v>
      </c>
      <c r="C1361" s="4">
        <v>1.17</v>
      </c>
      <c r="D1361" s="4">
        <f t="shared" si="64"/>
        <v>4.0481999999999996</v>
      </c>
      <c r="E1361" s="4">
        <f t="shared" si="63"/>
        <v>341.65889999999996</v>
      </c>
      <c r="F1361" s="4">
        <f t="shared" si="65"/>
        <v>15.888899999999978</v>
      </c>
      <c r="G1361" s="12">
        <v>2023</v>
      </c>
    </row>
    <row r="1362" spans="1:7" x14ac:dyDescent="0.2">
      <c r="A1362" s="18">
        <v>45160.601631944446</v>
      </c>
      <c r="B1362" s="4">
        <v>3.47</v>
      </c>
      <c r="C1362" s="4">
        <v>1.17</v>
      </c>
      <c r="D1362" s="4">
        <f t="shared" si="64"/>
        <v>4.0598999999999998</v>
      </c>
      <c r="E1362" s="4">
        <f t="shared" si="63"/>
        <v>341.67059999999998</v>
      </c>
      <c r="F1362" s="4">
        <f t="shared" si="65"/>
        <v>15.900599999999997</v>
      </c>
      <c r="G1362" s="12">
        <v>2023</v>
      </c>
    </row>
    <row r="1363" spans="1:7" x14ac:dyDescent="0.2">
      <c r="A1363" s="18">
        <v>45160.60628472222</v>
      </c>
      <c r="B1363" s="4">
        <v>3.48</v>
      </c>
      <c r="C1363" s="4">
        <v>1.17</v>
      </c>
      <c r="D1363" s="4">
        <f t="shared" si="64"/>
        <v>4.0716000000000001</v>
      </c>
      <c r="E1363" s="4">
        <f t="shared" si="63"/>
        <v>341.68229999999994</v>
      </c>
      <c r="F1363" s="4">
        <f t="shared" si="65"/>
        <v>15.912299999999959</v>
      </c>
      <c r="G1363" s="12">
        <v>2023</v>
      </c>
    </row>
    <row r="1364" spans="1:7" x14ac:dyDescent="0.2">
      <c r="A1364" s="18">
        <v>45160.617199074077</v>
      </c>
      <c r="B1364" s="4">
        <v>3.49</v>
      </c>
      <c r="C1364" s="4">
        <v>1.17</v>
      </c>
      <c r="D1364" s="4">
        <f t="shared" si="64"/>
        <v>4.0833000000000004</v>
      </c>
      <c r="E1364" s="4">
        <f t="shared" si="63"/>
        <v>341.69399999999996</v>
      </c>
      <c r="F1364" s="4">
        <f t="shared" si="65"/>
        <v>15.923999999999978</v>
      </c>
      <c r="G1364" s="12">
        <v>2023</v>
      </c>
    </row>
    <row r="1365" spans="1:7" x14ac:dyDescent="0.2">
      <c r="A1365" s="18">
        <v>45160.624814814815</v>
      </c>
      <c r="B1365" s="4">
        <v>3.5</v>
      </c>
      <c r="C1365" s="4">
        <v>1.17</v>
      </c>
      <c r="D1365" s="4">
        <f t="shared" si="64"/>
        <v>4.0949999999999998</v>
      </c>
      <c r="E1365" s="4">
        <f t="shared" si="63"/>
        <v>341.70569999999998</v>
      </c>
      <c r="F1365" s="4">
        <f t="shared" si="65"/>
        <v>15.935699999999997</v>
      </c>
      <c r="G1365" s="12">
        <v>2023</v>
      </c>
    </row>
    <row r="1366" spans="1:7" x14ac:dyDescent="0.2">
      <c r="A1366" s="18">
        <v>45160.639247685183</v>
      </c>
      <c r="B1366" s="4">
        <v>3.51</v>
      </c>
      <c r="C1366" s="4">
        <v>1.17</v>
      </c>
      <c r="D1366" s="4">
        <f t="shared" si="64"/>
        <v>4.1066999999999991</v>
      </c>
      <c r="E1366" s="4">
        <f t="shared" si="63"/>
        <v>341.71739999999994</v>
      </c>
      <c r="F1366" s="4">
        <f t="shared" si="65"/>
        <v>15.947399999999959</v>
      </c>
      <c r="G1366" s="12">
        <v>2023</v>
      </c>
    </row>
    <row r="1367" spans="1:7" x14ac:dyDescent="0.2">
      <c r="A1367" s="18">
        <v>45160.673796296294</v>
      </c>
      <c r="B1367" s="4">
        <v>3.52</v>
      </c>
      <c r="C1367" s="4">
        <v>1.17</v>
      </c>
      <c r="D1367" s="4">
        <f t="shared" si="64"/>
        <v>4.1183999999999994</v>
      </c>
      <c r="E1367" s="4">
        <f t="shared" si="63"/>
        <v>341.72909999999996</v>
      </c>
      <c r="F1367" s="4">
        <f t="shared" si="65"/>
        <v>15.959099999999978</v>
      </c>
      <c r="G1367" s="12">
        <v>2023</v>
      </c>
    </row>
    <row r="1368" spans="1:7" x14ac:dyDescent="0.2">
      <c r="A1368" s="18">
        <v>45160.716979166667</v>
      </c>
      <c r="B1368" s="4">
        <v>3.53</v>
      </c>
      <c r="C1368" s="4">
        <v>1.17</v>
      </c>
      <c r="D1368" s="4">
        <f t="shared" si="64"/>
        <v>4.1300999999999997</v>
      </c>
      <c r="E1368" s="4">
        <f t="shared" si="63"/>
        <v>341.74079999999998</v>
      </c>
      <c r="F1368" s="4">
        <f t="shared" si="65"/>
        <v>15.970799999999997</v>
      </c>
      <c r="G1368" s="12">
        <v>2023</v>
      </c>
    </row>
    <row r="1369" spans="1:7" x14ac:dyDescent="0.2">
      <c r="A1369" s="18">
        <v>45160.720451388886</v>
      </c>
      <c r="B1369" s="4">
        <v>3.54</v>
      </c>
      <c r="C1369" s="4">
        <v>1.17</v>
      </c>
      <c r="D1369" s="4">
        <f t="shared" si="64"/>
        <v>4.1417999999999999</v>
      </c>
      <c r="E1369" s="4">
        <f t="shared" si="63"/>
        <v>341.75249999999994</v>
      </c>
      <c r="F1369" s="4">
        <f t="shared" si="65"/>
        <v>15.982499999999959</v>
      </c>
      <c r="G1369" s="12">
        <v>2023</v>
      </c>
    </row>
    <row r="1370" spans="1:7" x14ac:dyDescent="0.2">
      <c r="A1370" s="18">
        <v>45160.724490740744</v>
      </c>
      <c r="B1370" s="4">
        <v>3.55</v>
      </c>
      <c r="C1370" s="4">
        <v>1.17</v>
      </c>
      <c r="D1370" s="4">
        <f t="shared" si="64"/>
        <v>4.1534999999999993</v>
      </c>
      <c r="E1370" s="4">
        <f t="shared" si="63"/>
        <v>341.76419999999996</v>
      </c>
      <c r="F1370" s="4">
        <f t="shared" si="65"/>
        <v>15.994199999999978</v>
      </c>
      <c r="G1370" s="12">
        <v>2023</v>
      </c>
    </row>
    <row r="1371" spans="1:7" x14ac:dyDescent="0.2">
      <c r="A1371" s="18">
        <v>45160.744398148148</v>
      </c>
      <c r="B1371" s="4">
        <v>3.56</v>
      </c>
      <c r="C1371" s="4">
        <v>1.17</v>
      </c>
      <c r="D1371" s="4">
        <f t="shared" si="64"/>
        <v>4.1651999999999996</v>
      </c>
      <c r="E1371" s="4">
        <f t="shared" si="63"/>
        <v>341.77589999999998</v>
      </c>
      <c r="F1371" s="4">
        <f t="shared" si="65"/>
        <v>16.005899999999997</v>
      </c>
      <c r="G1371" s="12">
        <v>2023</v>
      </c>
    </row>
    <row r="1372" spans="1:7" x14ac:dyDescent="0.2">
      <c r="A1372" s="18">
        <v>45160.747916666667</v>
      </c>
      <c r="B1372" s="4">
        <v>3.57</v>
      </c>
      <c r="C1372" s="4">
        <v>1.17</v>
      </c>
      <c r="D1372" s="4">
        <f t="shared" si="64"/>
        <v>4.1768999999999998</v>
      </c>
      <c r="E1372" s="4">
        <f t="shared" si="63"/>
        <v>341.78759999999994</v>
      </c>
      <c r="F1372" s="4">
        <f t="shared" si="65"/>
        <v>16.017599999999959</v>
      </c>
      <c r="G1372" s="12">
        <v>2023</v>
      </c>
    </row>
    <row r="1373" spans="1:7" x14ac:dyDescent="0.2">
      <c r="A1373" s="18">
        <v>45160.751192129632</v>
      </c>
      <c r="B1373" s="4">
        <v>3.58</v>
      </c>
      <c r="C1373" s="4">
        <v>1.17</v>
      </c>
      <c r="D1373" s="4">
        <f t="shared" si="64"/>
        <v>4.1886000000000001</v>
      </c>
      <c r="E1373" s="4">
        <f t="shared" si="63"/>
        <v>341.79929999999996</v>
      </c>
      <c r="F1373" s="4">
        <f t="shared" si="65"/>
        <v>16.029299999999978</v>
      </c>
      <c r="G1373" s="12">
        <v>2023</v>
      </c>
    </row>
    <row r="1374" spans="1:7" x14ac:dyDescent="0.2">
      <c r="A1374" s="18">
        <v>45161.697708333333</v>
      </c>
      <c r="B1374" s="4">
        <v>3.59</v>
      </c>
      <c r="C1374" s="4">
        <v>1.17</v>
      </c>
      <c r="D1374" s="4">
        <f t="shared" si="64"/>
        <v>4.2002999999999995</v>
      </c>
      <c r="E1374" s="4">
        <f t="shared" si="63"/>
        <v>341.81099999999998</v>
      </c>
      <c r="F1374" s="4">
        <f t="shared" si="65"/>
        <v>16.040999999999997</v>
      </c>
      <c r="G1374" s="12">
        <v>2023</v>
      </c>
    </row>
    <row r="1375" spans="1:7" x14ac:dyDescent="0.2">
      <c r="A1375" s="18">
        <v>45161.737650462965</v>
      </c>
      <c r="B1375" s="4">
        <v>3.6</v>
      </c>
      <c r="C1375" s="4">
        <v>1.17</v>
      </c>
      <c r="D1375" s="4">
        <f t="shared" si="64"/>
        <v>4.2119999999999997</v>
      </c>
      <c r="E1375" s="4">
        <f t="shared" si="63"/>
        <v>341.82269999999994</v>
      </c>
      <c r="F1375" s="4">
        <f t="shared" si="65"/>
        <v>16.052699999999959</v>
      </c>
      <c r="G1375" s="12">
        <v>2023</v>
      </c>
    </row>
    <row r="1376" spans="1:7" x14ac:dyDescent="0.2">
      <c r="A1376" s="18">
        <v>45161.738182870373</v>
      </c>
      <c r="B1376" s="4">
        <v>3.61</v>
      </c>
      <c r="C1376" s="4">
        <v>1.17</v>
      </c>
      <c r="D1376" s="4">
        <f t="shared" si="64"/>
        <v>4.2237</v>
      </c>
      <c r="E1376" s="4">
        <f t="shared" si="63"/>
        <v>341.83439999999996</v>
      </c>
      <c r="F1376" s="4">
        <f t="shared" si="65"/>
        <v>16.064399999999978</v>
      </c>
      <c r="G1376" s="12">
        <v>2023</v>
      </c>
    </row>
    <row r="1377" spans="1:7" x14ac:dyDescent="0.2">
      <c r="A1377" s="18">
        <v>45161.738483796296</v>
      </c>
      <c r="B1377" s="4">
        <v>3.62</v>
      </c>
      <c r="C1377" s="4">
        <v>1.17</v>
      </c>
      <c r="D1377" s="4">
        <f t="shared" si="64"/>
        <v>4.2354000000000003</v>
      </c>
      <c r="E1377" s="4">
        <f t="shared" si="63"/>
        <v>341.84609999999998</v>
      </c>
      <c r="F1377" s="4">
        <f t="shared" si="65"/>
        <v>16.076099999999997</v>
      </c>
      <c r="G1377" s="12">
        <v>2023</v>
      </c>
    </row>
    <row r="1378" spans="1:7" x14ac:dyDescent="0.2">
      <c r="A1378" s="18">
        <v>45161.738645833335</v>
      </c>
      <c r="B1378" s="4">
        <v>3.63</v>
      </c>
      <c r="C1378" s="4">
        <v>1.17</v>
      </c>
      <c r="D1378" s="4">
        <f t="shared" si="64"/>
        <v>4.2470999999999997</v>
      </c>
      <c r="E1378" s="4">
        <f t="shared" si="63"/>
        <v>341.85779999999994</v>
      </c>
      <c r="F1378" s="4">
        <f t="shared" si="65"/>
        <v>16.087799999999959</v>
      </c>
      <c r="G1378" s="12">
        <v>2023</v>
      </c>
    </row>
    <row r="1379" spans="1:7" x14ac:dyDescent="0.2">
      <c r="A1379" s="18">
        <v>45161.738854166666</v>
      </c>
      <c r="B1379" s="4">
        <v>3.64</v>
      </c>
      <c r="C1379" s="4">
        <v>1.17</v>
      </c>
      <c r="D1379" s="4">
        <f t="shared" si="64"/>
        <v>4.2587999999999999</v>
      </c>
      <c r="E1379" s="4">
        <f t="shared" si="63"/>
        <v>341.86949999999996</v>
      </c>
      <c r="F1379" s="4">
        <f t="shared" si="65"/>
        <v>16.099499999999978</v>
      </c>
      <c r="G1379" s="12">
        <v>2023</v>
      </c>
    </row>
    <row r="1380" spans="1:7" x14ac:dyDescent="0.2">
      <c r="A1380" s="18">
        <v>45161.739062499997</v>
      </c>
      <c r="B1380" s="4">
        <v>3.65</v>
      </c>
      <c r="C1380" s="4">
        <v>1.17</v>
      </c>
      <c r="D1380" s="4">
        <f t="shared" si="64"/>
        <v>4.2704999999999993</v>
      </c>
      <c r="E1380" s="4">
        <f t="shared" si="63"/>
        <v>341.88119999999998</v>
      </c>
      <c r="F1380" s="4">
        <f t="shared" si="65"/>
        <v>16.111199999999997</v>
      </c>
      <c r="G1380" s="12">
        <v>2023</v>
      </c>
    </row>
    <row r="1381" spans="1:7" x14ac:dyDescent="0.2">
      <c r="A1381" s="18">
        <v>45161.739293981482</v>
      </c>
      <c r="B1381" s="4">
        <v>3.66</v>
      </c>
      <c r="C1381" s="4">
        <v>1.17</v>
      </c>
      <c r="D1381" s="4">
        <f t="shared" si="64"/>
        <v>4.2821999999999996</v>
      </c>
      <c r="E1381" s="4">
        <f t="shared" si="63"/>
        <v>341.89289999999994</v>
      </c>
      <c r="F1381" s="4">
        <f t="shared" si="65"/>
        <v>16.122899999999959</v>
      </c>
      <c r="G1381" s="12">
        <v>2023</v>
      </c>
    </row>
    <row r="1382" spans="1:7" x14ac:dyDescent="0.2">
      <c r="A1382" s="18">
        <v>45161.739502314813</v>
      </c>
      <c r="B1382" s="4">
        <v>3.67</v>
      </c>
      <c r="C1382" s="4">
        <v>1.17</v>
      </c>
      <c r="D1382" s="4">
        <f t="shared" si="64"/>
        <v>4.2938999999999998</v>
      </c>
      <c r="E1382" s="4">
        <f t="shared" si="63"/>
        <v>341.90459999999996</v>
      </c>
      <c r="F1382" s="4">
        <f t="shared" si="65"/>
        <v>16.134599999999978</v>
      </c>
      <c r="G1382" s="12">
        <v>2023</v>
      </c>
    </row>
    <row r="1383" spans="1:7" x14ac:dyDescent="0.2">
      <c r="A1383" s="18">
        <v>45161.739756944444</v>
      </c>
      <c r="B1383" s="4">
        <v>3.68</v>
      </c>
      <c r="C1383" s="4">
        <v>1.17</v>
      </c>
      <c r="D1383" s="4">
        <f t="shared" si="64"/>
        <v>4.3056000000000001</v>
      </c>
      <c r="E1383" s="4">
        <f t="shared" si="63"/>
        <v>341.91629999999998</v>
      </c>
      <c r="F1383" s="4">
        <f t="shared" si="65"/>
        <v>16.146299999999997</v>
      </c>
      <c r="G1383" s="12">
        <v>2023</v>
      </c>
    </row>
    <row r="1384" spans="1:7" x14ac:dyDescent="0.2">
      <c r="A1384" s="18">
        <v>45161.740034722221</v>
      </c>
      <c r="B1384" s="4">
        <v>3.69</v>
      </c>
      <c r="C1384" s="4">
        <v>1.17</v>
      </c>
      <c r="D1384" s="4">
        <f t="shared" si="64"/>
        <v>4.3172999999999995</v>
      </c>
      <c r="E1384" s="4">
        <f t="shared" si="63"/>
        <v>341.92799999999994</v>
      </c>
      <c r="F1384" s="4">
        <f t="shared" si="65"/>
        <v>16.157999999999959</v>
      </c>
      <c r="G1384" s="12">
        <v>2023</v>
      </c>
    </row>
    <row r="1385" spans="1:7" x14ac:dyDescent="0.2">
      <c r="A1385" s="18">
        <v>45161.740324074075</v>
      </c>
      <c r="B1385" s="4">
        <v>3.7</v>
      </c>
      <c r="C1385" s="4">
        <v>1.17</v>
      </c>
      <c r="D1385" s="4">
        <f t="shared" si="64"/>
        <v>4.3289999999999997</v>
      </c>
      <c r="E1385" s="4">
        <f t="shared" si="63"/>
        <v>341.93969999999996</v>
      </c>
      <c r="F1385" s="4">
        <f t="shared" si="65"/>
        <v>16.169699999999978</v>
      </c>
      <c r="G1385" s="12">
        <v>2023</v>
      </c>
    </row>
    <row r="1386" spans="1:7" x14ac:dyDescent="0.2">
      <c r="A1386" s="18">
        <v>45161.740671296298</v>
      </c>
      <c r="B1386" s="4">
        <v>3.71</v>
      </c>
      <c r="C1386" s="4">
        <v>1.17</v>
      </c>
      <c r="D1386" s="4">
        <f t="shared" si="64"/>
        <v>4.3407</v>
      </c>
      <c r="E1386" s="4">
        <f t="shared" si="63"/>
        <v>341.95139999999998</v>
      </c>
      <c r="F1386" s="4">
        <f t="shared" si="65"/>
        <v>16.181399999999996</v>
      </c>
      <c r="G1386" s="12">
        <v>2023</v>
      </c>
    </row>
    <row r="1387" spans="1:7" x14ac:dyDescent="0.2">
      <c r="A1387" s="18">
        <v>45161.741030092591</v>
      </c>
      <c r="B1387" s="4">
        <v>3.72</v>
      </c>
      <c r="C1387" s="4">
        <v>1.17</v>
      </c>
      <c r="D1387" s="4">
        <f t="shared" si="64"/>
        <v>4.3524000000000003</v>
      </c>
      <c r="E1387" s="4">
        <f t="shared" si="63"/>
        <v>341.96309999999994</v>
      </c>
      <c r="F1387" s="4">
        <f t="shared" si="65"/>
        <v>16.193099999999959</v>
      </c>
      <c r="G1387" s="12">
        <v>2023</v>
      </c>
    </row>
    <row r="1388" spans="1:7" x14ac:dyDescent="0.2">
      <c r="A1388" s="18">
        <v>45161.741388888891</v>
      </c>
      <c r="B1388" s="4">
        <v>3.73</v>
      </c>
      <c r="C1388" s="4">
        <v>1.17</v>
      </c>
      <c r="D1388" s="4">
        <f t="shared" si="64"/>
        <v>4.3640999999999996</v>
      </c>
      <c r="E1388" s="4">
        <f t="shared" si="63"/>
        <v>341.97479999999996</v>
      </c>
      <c r="F1388" s="4">
        <f t="shared" si="65"/>
        <v>16.204799999999977</v>
      </c>
      <c r="G1388" s="12">
        <v>2023</v>
      </c>
    </row>
    <row r="1389" spans="1:7" x14ac:dyDescent="0.2">
      <c r="A1389" s="18">
        <v>45161.741828703707</v>
      </c>
      <c r="B1389" s="4">
        <v>3.74</v>
      </c>
      <c r="C1389" s="4">
        <v>1.17</v>
      </c>
      <c r="D1389" s="4">
        <f t="shared" si="64"/>
        <v>4.3757999999999999</v>
      </c>
      <c r="E1389" s="4">
        <f t="shared" si="63"/>
        <v>341.98649999999998</v>
      </c>
      <c r="F1389" s="4">
        <f t="shared" si="65"/>
        <v>16.216499999999996</v>
      </c>
      <c r="G1389" s="12">
        <v>2023</v>
      </c>
    </row>
    <row r="1390" spans="1:7" x14ac:dyDescent="0.2">
      <c r="A1390" s="18">
        <v>45161.742129629631</v>
      </c>
      <c r="B1390" s="4">
        <v>3.75</v>
      </c>
      <c r="C1390" s="4">
        <v>1.17</v>
      </c>
      <c r="D1390" s="4">
        <f t="shared" si="64"/>
        <v>4.3874999999999993</v>
      </c>
      <c r="E1390" s="4">
        <f t="shared" si="63"/>
        <v>341.99819999999994</v>
      </c>
      <c r="F1390" s="4">
        <f t="shared" si="65"/>
        <v>16.228199999999958</v>
      </c>
      <c r="G1390" s="12">
        <v>2023</v>
      </c>
    </row>
    <row r="1391" spans="1:7" x14ac:dyDescent="0.2">
      <c r="A1391" s="18">
        <v>45161.742708333331</v>
      </c>
      <c r="B1391" s="4">
        <v>3.76</v>
      </c>
      <c r="C1391" s="4">
        <v>1.17</v>
      </c>
      <c r="D1391" s="4">
        <f t="shared" si="64"/>
        <v>4.3991999999999996</v>
      </c>
      <c r="E1391" s="4">
        <f t="shared" si="63"/>
        <v>342.00989999999996</v>
      </c>
      <c r="F1391" s="4">
        <f t="shared" si="65"/>
        <v>16.239899999999977</v>
      </c>
      <c r="G1391" s="12">
        <v>2023</v>
      </c>
    </row>
    <row r="1392" spans="1:7" x14ac:dyDescent="0.2">
      <c r="A1392" s="18">
        <v>45161.743101851855</v>
      </c>
      <c r="B1392" s="4">
        <v>3.77</v>
      </c>
      <c r="C1392" s="4">
        <v>1.17</v>
      </c>
      <c r="D1392" s="4">
        <f t="shared" si="64"/>
        <v>4.4108999999999998</v>
      </c>
      <c r="E1392" s="4">
        <f t="shared" si="63"/>
        <v>342.02159999999998</v>
      </c>
      <c r="F1392" s="4">
        <f t="shared" si="65"/>
        <v>16.251599999999996</v>
      </c>
      <c r="G1392" s="12">
        <v>2023</v>
      </c>
    </row>
    <row r="1393" spans="1:7" x14ac:dyDescent="0.2">
      <c r="A1393" s="18">
        <v>45161.743541666663</v>
      </c>
      <c r="B1393" s="4">
        <v>3.78</v>
      </c>
      <c r="C1393" s="4">
        <v>1.17</v>
      </c>
      <c r="D1393" s="4">
        <f t="shared" si="64"/>
        <v>4.4225999999999992</v>
      </c>
      <c r="E1393" s="4">
        <f t="shared" si="63"/>
        <v>342.03329999999994</v>
      </c>
      <c r="F1393" s="4">
        <f t="shared" si="65"/>
        <v>16.263299999999958</v>
      </c>
      <c r="G1393" s="12">
        <v>2023</v>
      </c>
    </row>
    <row r="1394" spans="1:7" x14ac:dyDescent="0.2">
      <c r="A1394" s="18">
        <v>45161.743761574071</v>
      </c>
      <c r="B1394" s="4">
        <v>3.79</v>
      </c>
      <c r="C1394" s="4">
        <v>1.17</v>
      </c>
      <c r="D1394" s="4">
        <f t="shared" si="64"/>
        <v>4.4342999999999995</v>
      </c>
      <c r="E1394" s="4">
        <f t="shared" si="63"/>
        <v>342.04499999999996</v>
      </c>
      <c r="F1394" s="4">
        <f t="shared" si="65"/>
        <v>16.274999999999977</v>
      </c>
      <c r="G1394" s="12">
        <v>2023</v>
      </c>
    </row>
    <row r="1395" spans="1:7" x14ac:dyDescent="0.2">
      <c r="A1395" s="18">
        <v>45161.74386574074</v>
      </c>
      <c r="B1395" s="4">
        <v>3.8</v>
      </c>
      <c r="C1395" s="4">
        <v>1.17</v>
      </c>
      <c r="D1395" s="4">
        <f t="shared" si="64"/>
        <v>4.4459999999999997</v>
      </c>
      <c r="E1395" s="4">
        <f t="shared" si="63"/>
        <v>342.05669999999998</v>
      </c>
      <c r="F1395" s="4">
        <f t="shared" si="65"/>
        <v>16.286699999999996</v>
      </c>
      <c r="G1395" s="12">
        <v>2023</v>
      </c>
    </row>
    <row r="1396" spans="1:7" x14ac:dyDescent="0.2">
      <c r="A1396" s="18">
        <v>45161.743958333333</v>
      </c>
      <c r="B1396" s="4">
        <v>3.81</v>
      </c>
      <c r="C1396" s="4">
        <v>1.17</v>
      </c>
      <c r="D1396" s="4">
        <f t="shared" si="64"/>
        <v>4.4577</v>
      </c>
      <c r="E1396" s="4">
        <f t="shared" si="63"/>
        <v>342.06839999999994</v>
      </c>
      <c r="F1396" s="4">
        <f t="shared" si="65"/>
        <v>16.298399999999958</v>
      </c>
      <c r="G1396" s="12">
        <v>2023</v>
      </c>
    </row>
    <row r="1397" spans="1:7" x14ac:dyDescent="0.2">
      <c r="A1397" s="18">
        <v>45161.744050925925</v>
      </c>
      <c r="B1397" s="4">
        <v>3.82</v>
      </c>
      <c r="C1397" s="4">
        <v>1.17</v>
      </c>
      <c r="D1397" s="4">
        <f t="shared" si="64"/>
        <v>4.4693999999999994</v>
      </c>
      <c r="E1397" s="4">
        <f t="shared" si="63"/>
        <v>342.08009999999996</v>
      </c>
      <c r="F1397" s="4">
        <f t="shared" si="65"/>
        <v>16.310099999999977</v>
      </c>
      <c r="G1397" s="12">
        <v>2023</v>
      </c>
    </row>
    <row r="1398" spans="1:7" x14ac:dyDescent="0.2">
      <c r="A1398" s="18">
        <v>45161.744108796294</v>
      </c>
      <c r="B1398" s="4">
        <v>3.83</v>
      </c>
      <c r="C1398" s="4">
        <v>1.17</v>
      </c>
      <c r="D1398" s="4">
        <f t="shared" si="64"/>
        <v>4.4810999999999996</v>
      </c>
      <c r="E1398" s="4">
        <f t="shared" si="63"/>
        <v>342.09179999999998</v>
      </c>
      <c r="F1398" s="4">
        <f t="shared" si="65"/>
        <v>16.321799999999996</v>
      </c>
      <c r="G1398" s="12">
        <v>2023</v>
      </c>
    </row>
    <row r="1399" spans="1:7" x14ac:dyDescent="0.2">
      <c r="A1399" s="18">
        <v>45161.74417824074</v>
      </c>
      <c r="B1399" s="4">
        <v>3.84</v>
      </c>
      <c r="C1399" s="4">
        <v>1.17</v>
      </c>
      <c r="D1399" s="4">
        <f t="shared" si="64"/>
        <v>4.4927999999999999</v>
      </c>
      <c r="E1399" s="4">
        <f t="shared" si="63"/>
        <v>342.10349999999994</v>
      </c>
      <c r="F1399" s="4">
        <f t="shared" si="65"/>
        <v>16.333499999999958</v>
      </c>
      <c r="G1399" s="12">
        <v>2023</v>
      </c>
    </row>
    <row r="1400" spans="1:7" x14ac:dyDescent="0.2">
      <c r="A1400" s="18">
        <v>45161.744259259256</v>
      </c>
      <c r="B1400" s="4">
        <v>3.85</v>
      </c>
      <c r="C1400" s="4">
        <v>1.17</v>
      </c>
      <c r="D1400" s="4">
        <f t="shared" si="64"/>
        <v>4.5045000000000002</v>
      </c>
      <c r="E1400" s="4">
        <f t="shared" ref="E1400:E1463" si="66">D1400+$E$1014</f>
        <v>342.11519999999996</v>
      </c>
      <c r="F1400" s="4">
        <f t="shared" si="65"/>
        <v>16.345199999999977</v>
      </c>
      <c r="G1400" s="12">
        <v>2023</v>
      </c>
    </row>
    <row r="1401" spans="1:7" x14ac:dyDescent="0.2">
      <c r="A1401" s="18">
        <v>45161.744375000002</v>
      </c>
      <c r="B1401" s="4">
        <v>3.86</v>
      </c>
      <c r="C1401" s="4">
        <v>1.17</v>
      </c>
      <c r="D1401" s="4">
        <f t="shared" si="64"/>
        <v>4.5161999999999995</v>
      </c>
      <c r="E1401" s="4">
        <f t="shared" si="66"/>
        <v>342.12689999999998</v>
      </c>
      <c r="F1401" s="4">
        <f t="shared" si="65"/>
        <v>16.356899999999996</v>
      </c>
      <c r="G1401" s="12">
        <v>2023</v>
      </c>
    </row>
    <row r="1402" spans="1:7" x14ac:dyDescent="0.2">
      <c r="A1402" s="18">
        <v>45161.744479166664</v>
      </c>
      <c r="B1402" s="4">
        <v>3.87</v>
      </c>
      <c r="C1402" s="4">
        <v>1.17</v>
      </c>
      <c r="D1402" s="4">
        <f t="shared" si="64"/>
        <v>4.5278999999999998</v>
      </c>
      <c r="E1402" s="4">
        <f t="shared" si="66"/>
        <v>342.13859999999994</v>
      </c>
      <c r="F1402" s="4">
        <f t="shared" si="65"/>
        <v>16.368599999999958</v>
      </c>
      <c r="G1402" s="12">
        <v>2023</v>
      </c>
    </row>
    <row r="1403" spans="1:7" x14ac:dyDescent="0.2">
      <c r="A1403" s="18">
        <v>45161.74459490741</v>
      </c>
      <c r="B1403" s="4">
        <v>3.88</v>
      </c>
      <c r="C1403" s="4">
        <v>1.17</v>
      </c>
      <c r="D1403" s="4">
        <f t="shared" si="64"/>
        <v>4.5395999999999992</v>
      </c>
      <c r="E1403" s="4">
        <f t="shared" si="66"/>
        <v>342.15029999999996</v>
      </c>
      <c r="F1403" s="4">
        <f t="shared" si="65"/>
        <v>16.380299999999977</v>
      </c>
      <c r="G1403" s="12">
        <v>2023</v>
      </c>
    </row>
    <row r="1404" spans="1:7" x14ac:dyDescent="0.2">
      <c r="A1404" s="18">
        <v>45161.744699074072</v>
      </c>
      <c r="B1404" s="4">
        <v>3.89</v>
      </c>
      <c r="C1404" s="4">
        <v>1.17</v>
      </c>
      <c r="D1404" s="4">
        <f t="shared" si="64"/>
        <v>4.5512999999999995</v>
      </c>
      <c r="E1404" s="4">
        <f t="shared" si="66"/>
        <v>342.16199999999998</v>
      </c>
      <c r="F1404" s="4">
        <f t="shared" si="65"/>
        <v>16.391999999999996</v>
      </c>
      <c r="G1404" s="12">
        <v>2023</v>
      </c>
    </row>
    <row r="1405" spans="1:7" x14ac:dyDescent="0.2">
      <c r="A1405" s="18">
        <v>45161.744780092595</v>
      </c>
      <c r="B1405" s="4">
        <v>3.9</v>
      </c>
      <c r="C1405" s="4">
        <v>1.17</v>
      </c>
      <c r="D1405" s="4">
        <f t="shared" si="64"/>
        <v>4.5629999999999997</v>
      </c>
      <c r="E1405" s="4">
        <f t="shared" si="66"/>
        <v>342.17369999999994</v>
      </c>
      <c r="F1405" s="4">
        <f t="shared" si="65"/>
        <v>16.403699999999958</v>
      </c>
      <c r="G1405" s="12">
        <v>2023</v>
      </c>
    </row>
    <row r="1406" spans="1:7" x14ac:dyDescent="0.2">
      <c r="A1406" s="18">
        <v>45161.74486111111</v>
      </c>
      <c r="B1406" s="4">
        <v>3.91</v>
      </c>
      <c r="C1406" s="4">
        <v>1.17</v>
      </c>
      <c r="D1406" s="4">
        <f t="shared" si="64"/>
        <v>4.5747</v>
      </c>
      <c r="E1406" s="4">
        <f t="shared" si="66"/>
        <v>342.18539999999996</v>
      </c>
      <c r="F1406" s="4">
        <f t="shared" si="65"/>
        <v>16.415399999999977</v>
      </c>
      <c r="G1406" s="12">
        <v>2023</v>
      </c>
    </row>
    <row r="1407" spans="1:7" x14ac:dyDescent="0.2">
      <c r="A1407" s="18">
        <v>45161.744976851849</v>
      </c>
      <c r="B1407" s="4">
        <v>3.92</v>
      </c>
      <c r="C1407" s="4">
        <v>1.17</v>
      </c>
      <c r="D1407" s="4">
        <f t="shared" ref="D1407:D1470" si="67">B1407*C1407</f>
        <v>4.5863999999999994</v>
      </c>
      <c r="E1407" s="4">
        <f t="shared" si="66"/>
        <v>342.19709999999998</v>
      </c>
      <c r="F1407" s="4">
        <f t="shared" si="65"/>
        <v>16.427099999999996</v>
      </c>
      <c r="G1407" s="12">
        <v>2023</v>
      </c>
    </row>
    <row r="1408" spans="1:7" x14ac:dyDescent="0.2">
      <c r="A1408" s="18">
        <v>45161.745104166665</v>
      </c>
      <c r="B1408" s="4">
        <v>3.93</v>
      </c>
      <c r="C1408" s="4">
        <v>1.17</v>
      </c>
      <c r="D1408" s="4">
        <f t="shared" si="67"/>
        <v>4.5980999999999996</v>
      </c>
      <c r="E1408" s="4">
        <f t="shared" si="66"/>
        <v>342.20879999999994</v>
      </c>
      <c r="F1408" s="4">
        <f t="shared" si="65"/>
        <v>16.438799999999958</v>
      </c>
      <c r="G1408" s="12">
        <v>2023</v>
      </c>
    </row>
    <row r="1409" spans="1:7" x14ac:dyDescent="0.2">
      <c r="A1409" s="18">
        <v>45161.745219907411</v>
      </c>
      <c r="B1409" s="4">
        <v>3.94</v>
      </c>
      <c r="C1409" s="4">
        <v>1.17</v>
      </c>
      <c r="D1409" s="4">
        <f t="shared" si="67"/>
        <v>4.6097999999999999</v>
      </c>
      <c r="E1409" s="4">
        <f t="shared" si="66"/>
        <v>342.22049999999996</v>
      </c>
      <c r="F1409" s="4">
        <f t="shared" si="65"/>
        <v>16.450499999999977</v>
      </c>
      <c r="G1409" s="12">
        <v>2023</v>
      </c>
    </row>
    <row r="1410" spans="1:7" x14ac:dyDescent="0.2">
      <c r="A1410" s="18">
        <v>45161.745347222219</v>
      </c>
      <c r="B1410" s="4">
        <v>3.95</v>
      </c>
      <c r="C1410" s="4">
        <v>1.17</v>
      </c>
      <c r="D1410" s="4">
        <f t="shared" si="67"/>
        <v>4.6215000000000002</v>
      </c>
      <c r="E1410" s="4">
        <f t="shared" si="66"/>
        <v>342.23219999999998</v>
      </c>
      <c r="F1410" s="4">
        <f t="shared" si="65"/>
        <v>16.462199999999996</v>
      </c>
      <c r="G1410" s="12">
        <v>2023</v>
      </c>
    </row>
    <row r="1411" spans="1:7" x14ac:dyDescent="0.2">
      <c r="A1411" s="18">
        <v>45161.745486111111</v>
      </c>
      <c r="B1411" s="4">
        <v>3.96</v>
      </c>
      <c r="C1411" s="4">
        <v>1.17</v>
      </c>
      <c r="D1411" s="4">
        <f t="shared" si="67"/>
        <v>4.6331999999999995</v>
      </c>
      <c r="E1411" s="4">
        <f t="shared" si="66"/>
        <v>342.24389999999994</v>
      </c>
      <c r="F1411" s="4">
        <f t="shared" ref="F1411:F1474" si="68">E1411-325.77</f>
        <v>16.473899999999958</v>
      </c>
      <c r="G1411" s="12">
        <v>2023</v>
      </c>
    </row>
    <row r="1412" spans="1:7" x14ac:dyDescent="0.2">
      <c r="A1412" s="18">
        <v>45161.745613425926</v>
      </c>
      <c r="B1412" s="4">
        <v>3.97</v>
      </c>
      <c r="C1412" s="4">
        <v>1.17</v>
      </c>
      <c r="D1412" s="4">
        <f t="shared" si="67"/>
        <v>4.6448999999999998</v>
      </c>
      <c r="E1412" s="4">
        <f t="shared" si="66"/>
        <v>342.25559999999996</v>
      </c>
      <c r="F1412" s="4">
        <f t="shared" si="68"/>
        <v>16.485599999999977</v>
      </c>
      <c r="G1412" s="12">
        <v>2023</v>
      </c>
    </row>
    <row r="1413" spans="1:7" x14ac:dyDescent="0.2">
      <c r="A1413" s="18">
        <v>45161.745763888888</v>
      </c>
      <c r="B1413" s="4">
        <v>3.98</v>
      </c>
      <c r="C1413" s="4">
        <v>1.17</v>
      </c>
      <c r="D1413" s="4">
        <f t="shared" si="67"/>
        <v>4.6566000000000001</v>
      </c>
      <c r="E1413" s="4">
        <f t="shared" si="66"/>
        <v>342.26729999999998</v>
      </c>
      <c r="F1413" s="4">
        <f t="shared" si="68"/>
        <v>16.497299999999996</v>
      </c>
      <c r="G1413" s="12">
        <v>2023</v>
      </c>
    </row>
    <row r="1414" spans="1:7" x14ac:dyDescent="0.2">
      <c r="A1414" s="18">
        <v>45161.745891203704</v>
      </c>
      <c r="B1414" s="4">
        <v>3.99</v>
      </c>
      <c r="C1414" s="4">
        <v>1.17</v>
      </c>
      <c r="D1414" s="4">
        <f t="shared" si="67"/>
        <v>4.6683000000000003</v>
      </c>
      <c r="E1414" s="4">
        <f t="shared" si="66"/>
        <v>342.27899999999994</v>
      </c>
      <c r="F1414" s="4">
        <f t="shared" si="68"/>
        <v>16.508999999999958</v>
      </c>
      <c r="G1414" s="12">
        <v>2023</v>
      </c>
    </row>
    <row r="1415" spans="1:7" x14ac:dyDescent="0.2">
      <c r="A1415" s="18">
        <v>45161.746030092596</v>
      </c>
      <c r="B1415" s="4">
        <v>4</v>
      </c>
      <c r="C1415" s="4">
        <v>1.17</v>
      </c>
      <c r="D1415" s="4">
        <f t="shared" si="67"/>
        <v>4.68</v>
      </c>
      <c r="E1415" s="4">
        <f t="shared" si="66"/>
        <v>342.29069999999996</v>
      </c>
      <c r="F1415" s="4">
        <f t="shared" si="68"/>
        <v>16.520699999999977</v>
      </c>
      <c r="G1415" s="12">
        <v>2023</v>
      </c>
    </row>
    <row r="1416" spans="1:7" x14ac:dyDescent="0.2">
      <c r="A1416" s="18">
        <v>45161.746157407404</v>
      </c>
      <c r="B1416" s="4">
        <v>4.01</v>
      </c>
      <c r="C1416" s="4">
        <v>1.17</v>
      </c>
      <c r="D1416" s="4">
        <f t="shared" si="67"/>
        <v>4.6916999999999991</v>
      </c>
      <c r="E1416" s="4">
        <f t="shared" si="66"/>
        <v>342.30239999999998</v>
      </c>
      <c r="F1416" s="4">
        <f t="shared" si="68"/>
        <v>16.532399999999996</v>
      </c>
      <c r="G1416" s="12">
        <v>2023</v>
      </c>
    </row>
    <row r="1417" spans="1:7" x14ac:dyDescent="0.2">
      <c r="A1417" s="18">
        <v>45161.746296296296</v>
      </c>
      <c r="B1417" s="4">
        <v>4.0199999999999996</v>
      </c>
      <c r="C1417" s="4">
        <v>1.17</v>
      </c>
      <c r="D1417" s="4">
        <f t="shared" si="67"/>
        <v>4.7033999999999994</v>
      </c>
      <c r="E1417" s="4">
        <f t="shared" si="66"/>
        <v>342.31409999999994</v>
      </c>
      <c r="F1417" s="4">
        <f t="shared" si="68"/>
        <v>16.544099999999958</v>
      </c>
      <c r="G1417" s="12">
        <v>2023</v>
      </c>
    </row>
    <row r="1418" spans="1:7" x14ac:dyDescent="0.2">
      <c r="A1418" s="18">
        <v>45161.746446759258</v>
      </c>
      <c r="B1418" s="4">
        <v>4.03</v>
      </c>
      <c r="C1418" s="4">
        <v>1.17</v>
      </c>
      <c r="D1418" s="4">
        <f t="shared" si="67"/>
        <v>4.7150999999999996</v>
      </c>
      <c r="E1418" s="4">
        <f t="shared" si="66"/>
        <v>342.32579999999996</v>
      </c>
      <c r="F1418" s="4">
        <f t="shared" si="68"/>
        <v>16.555799999999977</v>
      </c>
      <c r="G1418" s="12">
        <v>2023</v>
      </c>
    </row>
    <row r="1419" spans="1:7" x14ac:dyDescent="0.2">
      <c r="A1419" s="18">
        <v>45161.746574074074</v>
      </c>
      <c r="B1419" s="4">
        <v>4.04</v>
      </c>
      <c r="C1419" s="4">
        <v>1.17</v>
      </c>
      <c r="D1419" s="4">
        <f t="shared" si="67"/>
        <v>4.7267999999999999</v>
      </c>
      <c r="E1419" s="4">
        <f t="shared" si="66"/>
        <v>342.33749999999998</v>
      </c>
      <c r="F1419" s="4">
        <f t="shared" si="68"/>
        <v>16.567499999999995</v>
      </c>
      <c r="G1419" s="12">
        <v>2023</v>
      </c>
    </row>
    <row r="1420" spans="1:7" x14ac:dyDescent="0.2">
      <c r="A1420" s="18">
        <v>45161.746678240743</v>
      </c>
      <c r="B1420" s="4">
        <v>4.05</v>
      </c>
      <c r="C1420" s="4">
        <v>1.17</v>
      </c>
      <c r="D1420" s="4">
        <f t="shared" si="67"/>
        <v>4.7384999999999993</v>
      </c>
      <c r="E1420" s="4">
        <f t="shared" si="66"/>
        <v>342.34919999999994</v>
      </c>
      <c r="F1420" s="4">
        <f t="shared" si="68"/>
        <v>16.579199999999958</v>
      </c>
      <c r="G1420" s="12">
        <v>2023</v>
      </c>
    </row>
    <row r="1421" spans="1:7" x14ac:dyDescent="0.2">
      <c r="A1421" s="18">
        <v>45161.746840277781</v>
      </c>
      <c r="B1421" s="4">
        <v>4.0599999999999996</v>
      </c>
      <c r="C1421" s="4">
        <v>1.17</v>
      </c>
      <c r="D1421" s="4">
        <f t="shared" si="67"/>
        <v>4.7501999999999995</v>
      </c>
      <c r="E1421" s="4">
        <f t="shared" si="66"/>
        <v>342.36089999999996</v>
      </c>
      <c r="F1421" s="4">
        <f t="shared" si="68"/>
        <v>16.590899999999976</v>
      </c>
      <c r="G1421" s="12">
        <v>2023</v>
      </c>
    </row>
    <row r="1422" spans="1:7" x14ac:dyDescent="0.2">
      <c r="A1422" s="18">
        <v>45161.747002314813</v>
      </c>
      <c r="B1422" s="4">
        <v>4.07</v>
      </c>
      <c r="C1422" s="4">
        <v>1.17</v>
      </c>
      <c r="D1422" s="4">
        <f t="shared" si="67"/>
        <v>4.7618999999999998</v>
      </c>
      <c r="E1422" s="4">
        <f t="shared" si="66"/>
        <v>342.37259999999998</v>
      </c>
      <c r="F1422" s="4">
        <f t="shared" si="68"/>
        <v>16.602599999999995</v>
      </c>
      <c r="G1422" s="12">
        <v>2023</v>
      </c>
    </row>
    <row r="1423" spans="1:7" x14ac:dyDescent="0.2">
      <c r="A1423" s="18">
        <v>45161.747175925928</v>
      </c>
      <c r="B1423" s="4">
        <v>4.08</v>
      </c>
      <c r="C1423" s="4">
        <v>1.17</v>
      </c>
      <c r="D1423" s="4">
        <f t="shared" si="67"/>
        <v>4.7736000000000001</v>
      </c>
      <c r="E1423" s="4">
        <f t="shared" si="66"/>
        <v>342.38429999999994</v>
      </c>
      <c r="F1423" s="4">
        <f t="shared" si="68"/>
        <v>16.614299999999957</v>
      </c>
      <c r="G1423" s="12">
        <v>2023</v>
      </c>
    </row>
    <row r="1424" spans="1:7" x14ac:dyDescent="0.2">
      <c r="A1424" s="18">
        <v>45161.747337962966</v>
      </c>
      <c r="B1424" s="4">
        <v>4.09</v>
      </c>
      <c r="C1424" s="4">
        <v>1.17</v>
      </c>
      <c r="D1424" s="4">
        <f t="shared" si="67"/>
        <v>4.7852999999999994</v>
      </c>
      <c r="E1424" s="4">
        <f t="shared" si="66"/>
        <v>342.39599999999996</v>
      </c>
      <c r="F1424" s="4">
        <f t="shared" si="68"/>
        <v>16.625999999999976</v>
      </c>
      <c r="G1424" s="12">
        <v>2023</v>
      </c>
    </row>
    <row r="1425" spans="1:7" x14ac:dyDescent="0.2">
      <c r="A1425" s="18">
        <v>45161.747499999998</v>
      </c>
      <c r="B1425" s="4">
        <v>4.0999999999999996</v>
      </c>
      <c r="C1425" s="4">
        <v>1.17</v>
      </c>
      <c r="D1425" s="4">
        <f t="shared" si="67"/>
        <v>4.7969999999999997</v>
      </c>
      <c r="E1425" s="4">
        <f t="shared" si="66"/>
        <v>342.40769999999998</v>
      </c>
      <c r="F1425" s="4">
        <f t="shared" si="68"/>
        <v>16.637699999999995</v>
      </c>
      <c r="G1425" s="12">
        <v>2023</v>
      </c>
    </row>
    <row r="1426" spans="1:7" x14ac:dyDescent="0.2">
      <c r="A1426" s="18">
        <v>45161.747685185182</v>
      </c>
      <c r="B1426" s="4">
        <v>4.1100000000000003</v>
      </c>
      <c r="C1426" s="4">
        <v>1.17</v>
      </c>
      <c r="D1426" s="4">
        <f t="shared" si="67"/>
        <v>4.8087</v>
      </c>
      <c r="E1426" s="4">
        <f t="shared" si="66"/>
        <v>342.41939999999994</v>
      </c>
      <c r="F1426" s="4">
        <f t="shared" si="68"/>
        <v>16.649399999999957</v>
      </c>
      <c r="G1426" s="12">
        <v>2023</v>
      </c>
    </row>
    <row r="1427" spans="1:7" x14ac:dyDescent="0.2">
      <c r="A1427" s="18">
        <v>45161.747997685183</v>
      </c>
      <c r="B1427" s="4">
        <v>4.12</v>
      </c>
      <c r="C1427" s="4">
        <v>1.17</v>
      </c>
      <c r="D1427" s="4">
        <f t="shared" si="67"/>
        <v>4.8204000000000002</v>
      </c>
      <c r="E1427" s="4">
        <f t="shared" si="66"/>
        <v>342.43109999999996</v>
      </c>
      <c r="F1427" s="4">
        <f t="shared" si="68"/>
        <v>16.661099999999976</v>
      </c>
      <c r="G1427" s="12">
        <v>2023</v>
      </c>
    </row>
    <row r="1428" spans="1:7" x14ac:dyDescent="0.2">
      <c r="A1428" s="18">
        <v>45161.748263888891</v>
      </c>
      <c r="B1428" s="4">
        <v>4.13</v>
      </c>
      <c r="C1428" s="4">
        <v>1.17</v>
      </c>
      <c r="D1428" s="4">
        <f t="shared" si="67"/>
        <v>4.8320999999999996</v>
      </c>
      <c r="E1428" s="4">
        <f t="shared" si="66"/>
        <v>342.44279999999998</v>
      </c>
      <c r="F1428" s="4">
        <f t="shared" si="68"/>
        <v>16.672799999999995</v>
      </c>
      <c r="G1428" s="12">
        <v>2023</v>
      </c>
    </row>
    <row r="1429" spans="1:7" x14ac:dyDescent="0.2">
      <c r="A1429" s="18">
        <v>45161.748530092591</v>
      </c>
      <c r="B1429" s="4">
        <v>4.1399999999999997</v>
      </c>
      <c r="C1429" s="4">
        <v>1.17</v>
      </c>
      <c r="D1429" s="4">
        <f t="shared" si="67"/>
        <v>4.843799999999999</v>
      </c>
      <c r="E1429" s="4">
        <f t="shared" si="66"/>
        <v>342.45449999999994</v>
      </c>
      <c r="F1429" s="4">
        <f t="shared" si="68"/>
        <v>16.684499999999957</v>
      </c>
      <c r="G1429" s="12">
        <v>2023</v>
      </c>
    </row>
    <row r="1430" spans="1:7" x14ac:dyDescent="0.2">
      <c r="A1430" s="18">
        <v>45161.748738425929</v>
      </c>
      <c r="B1430" s="4">
        <v>4.1500000000000004</v>
      </c>
      <c r="C1430" s="4">
        <v>1.17</v>
      </c>
      <c r="D1430" s="4">
        <f t="shared" si="67"/>
        <v>4.8555000000000001</v>
      </c>
      <c r="E1430" s="4">
        <f t="shared" si="66"/>
        <v>342.46619999999996</v>
      </c>
      <c r="F1430" s="4">
        <f t="shared" si="68"/>
        <v>16.696199999999976</v>
      </c>
      <c r="G1430" s="12">
        <v>2023</v>
      </c>
    </row>
    <row r="1431" spans="1:7" x14ac:dyDescent="0.2">
      <c r="A1431" s="18">
        <v>45161.74895833333</v>
      </c>
      <c r="B1431" s="4">
        <v>4.16</v>
      </c>
      <c r="C1431" s="4">
        <v>1.17</v>
      </c>
      <c r="D1431" s="4">
        <f t="shared" si="67"/>
        <v>4.8671999999999995</v>
      </c>
      <c r="E1431" s="4">
        <f t="shared" si="66"/>
        <v>342.47789999999998</v>
      </c>
      <c r="F1431" s="4">
        <f t="shared" si="68"/>
        <v>16.707899999999995</v>
      </c>
      <c r="G1431" s="12">
        <v>2023</v>
      </c>
    </row>
    <row r="1432" spans="1:7" x14ac:dyDescent="0.2">
      <c r="A1432" s="18">
        <v>45161.749131944445</v>
      </c>
      <c r="B1432" s="4">
        <v>4.17</v>
      </c>
      <c r="C1432" s="4">
        <v>1.17</v>
      </c>
      <c r="D1432" s="4">
        <f t="shared" si="67"/>
        <v>4.8788999999999998</v>
      </c>
      <c r="E1432" s="4">
        <f t="shared" si="66"/>
        <v>342.48959999999994</v>
      </c>
      <c r="F1432" s="4">
        <f t="shared" si="68"/>
        <v>16.719599999999957</v>
      </c>
      <c r="G1432" s="12">
        <v>2023</v>
      </c>
    </row>
    <row r="1433" spans="1:7" x14ac:dyDescent="0.2">
      <c r="A1433" s="18">
        <v>45161.749351851853</v>
      </c>
      <c r="B1433" s="4">
        <v>4.18</v>
      </c>
      <c r="C1433" s="4">
        <v>1.17</v>
      </c>
      <c r="D1433" s="4">
        <f t="shared" si="67"/>
        <v>4.8905999999999992</v>
      </c>
      <c r="E1433" s="4">
        <f t="shared" si="66"/>
        <v>342.50129999999996</v>
      </c>
      <c r="F1433" s="4">
        <f t="shared" si="68"/>
        <v>16.731299999999976</v>
      </c>
      <c r="G1433" s="12">
        <v>2023</v>
      </c>
    </row>
    <row r="1434" spans="1:7" x14ac:dyDescent="0.2">
      <c r="A1434" s="18">
        <v>45161.749571759261</v>
      </c>
      <c r="B1434" s="4">
        <v>4.1900000000000004</v>
      </c>
      <c r="C1434" s="4">
        <v>1.17</v>
      </c>
      <c r="D1434" s="4">
        <f t="shared" si="67"/>
        <v>4.9023000000000003</v>
      </c>
      <c r="E1434" s="4">
        <f t="shared" si="66"/>
        <v>342.51299999999998</v>
      </c>
      <c r="F1434" s="4">
        <f t="shared" si="68"/>
        <v>16.742999999999995</v>
      </c>
      <c r="G1434" s="12">
        <v>2023</v>
      </c>
    </row>
    <row r="1435" spans="1:7" x14ac:dyDescent="0.2">
      <c r="A1435" s="18">
        <v>45161.749837962961</v>
      </c>
      <c r="B1435" s="4">
        <v>4.2</v>
      </c>
      <c r="C1435" s="4">
        <v>1.17</v>
      </c>
      <c r="D1435" s="4">
        <f t="shared" si="67"/>
        <v>4.9139999999999997</v>
      </c>
      <c r="E1435" s="4">
        <f t="shared" si="66"/>
        <v>342.52469999999994</v>
      </c>
      <c r="F1435" s="4">
        <f t="shared" si="68"/>
        <v>16.754699999999957</v>
      </c>
      <c r="G1435" s="12">
        <v>2023</v>
      </c>
    </row>
    <row r="1436" spans="1:7" x14ac:dyDescent="0.2">
      <c r="A1436" s="18">
        <v>45161.750127314815</v>
      </c>
      <c r="B1436" s="4">
        <v>4.21</v>
      </c>
      <c r="C1436" s="4">
        <v>1.17</v>
      </c>
      <c r="D1436" s="4">
        <f t="shared" si="67"/>
        <v>4.9257</v>
      </c>
      <c r="E1436" s="4">
        <f t="shared" si="66"/>
        <v>342.53639999999996</v>
      </c>
      <c r="F1436" s="4">
        <f t="shared" si="68"/>
        <v>16.766399999999976</v>
      </c>
      <c r="G1436" s="12">
        <v>2023</v>
      </c>
    </row>
    <row r="1437" spans="1:7" x14ac:dyDescent="0.2">
      <c r="A1437" s="18">
        <v>45161.750532407408</v>
      </c>
      <c r="B1437" s="4">
        <v>4.22</v>
      </c>
      <c r="C1437" s="4">
        <v>1.17</v>
      </c>
      <c r="D1437" s="4">
        <f t="shared" si="67"/>
        <v>4.9373999999999993</v>
      </c>
      <c r="E1437" s="4">
        <f t="shared" si="66"/>
        <v>342.54809999999998</v>
      </c>
      <c r="F1437" s="4">
        <f t="shared" si="68"/>
        <v>16.778099999999995</v>
      </c>
      <c r="G1437" s="12">
        <v>2023</v>
      </c>
    </row>
    <row r="1438" spans="1:7" x14ac:dyDescent="0.2">
      <c r="A1438" s="18">
        <v>45161.750902777778</v>
      </c>
      <c r="B1438" s="4">
        <v>4.2300000000000004</v>
      </c>
      <c r="C1438" s="4">
        <v>1.17</v>
      </c>
      <c r="D1438" s="4">
        <f t="shared" si="67"/>
        <v>4.9491000000000005</v>
      </c>
      <c r="E1438" s="4">
        <f t="shared" si="66"/>
        <v>342.55979999999994</v>
      </c>
      <c r="F1438" s="4">
        <f t="shared" si="68"/>
        <v>16.789799999999957</v>
      </c>
      <c r="G1438" s="12">
        <v>2023</v>
      </c>
    </row>
    <row r="1439" spans="1:7" x14ac:dyDescent="0.2">
      <c r="A1439" s="18">
        <v>45161.751423611109</v>
      </c>
      <c r="B1439" s="4">
        <v>4.24</v>
      </c>
      <c r="C1439" s="4">
        <v>1.17</v>
      </c>
      <c r="D1439" s="4">
        <f t="shared" si="67"/>
        <v>4.9607999999999999</v>
      </c>
      <c r="E1439" s="4">
        <f t="shared" si="66"/>
        <v>342.57149999999996</v>
      </c>
      <c r="F1439" s="4">
        <f t="shared" si="68"/>
        <v>16.801499999999976</v>
      </c>
      <c r="G1439" s="12">
        <v>2023</v>
      </c>
    </row>
    <row r="1440" spans="1:7" x14ac:dyDescent="0.2">
      <c r="A1440" s="18">
        <v>45161.752384259256</v>
      </c>
      <c r="B1440" s="4">
        <v>4.25</v>
      </c>
      <c r="C1440" s="4">
        <v>1.17</v>
      </c>
      <c r="D1440" s="4">
        <f t="shared" si="67"/>
        <v>4.9725000000000001</v>
      </c>
      <c r="E1440" s="4">
        <f t="shared" si="66"/>
        <v>342.58319999999998</v>
      </c>
      <c r="F1440" s="4">
        <f t="shared" si="68"/>
        <v>16.813199999999995</v>
      </c>
      <c r="G1440" s="12">
        <v>2023</v>
      </c>
    </row>
    <row r="1441" spans="1:7" x14ac:dyDescent="0.2">
      <c r="A1441" s="18">
        <v>45161.753900462965</v>
      </c>
      <c r="B1441" s="4">
        <v>4.26</v>
      </c>
      <c r="C1441" s="4">
        <v>1.17</v>
      </c>
      <c r="D1441" s="4">
        <f t="shared" si="67"/>
        <v>4.9841999999999995</v>
      </c>
      <c r="E1441" s="4">
        <f t="shared" si="66"/>
        <v>342.59489999999994</v>
      </c>
      <c r="F1441" s="4">
        <f t="shared" si="68"/>
        <v>16.824899999999957</v>
      </c>
      <c r="G1441" s="12">
        <v>2023</v>
      </c>
    </row>
    <row r="1442" spans="1:7" x14ac:dyDescent="0.2">
      <c r="A1442" s="18">
        <v>45161.755069444444</v>
      </c>
      <c r="B1442" s="4">
        <v>4.2699999999999996</v>
      </c>
      <c r="C1442" s="4">
        <v>1.17</v>
      </c>
      <c r="D1442" s="4">
        <f t="shared" si="67"/>
        <v>4.9958999999999989</v>
      </c>
      <c r="E1442" s="4">
        <f t="shared" si="66"/>
        <v>342.60659999999996</v>
      </c>
      <c r="F1442" s="4">
        <f t="shared" si="68"/>
        <v>16.836599999999976</v>
      </c>
      <c r="G1442" s="12">
        <v>2023</v>
      </c>
    </row>
    <row r="1443" spans="1:7" x14ac:dyDescent="0.2">
      <c r="A1443" s="18">
        <v>45161.755972222221</v>
      </c>
      <c r="B1443" s="4">
        <v>4.28</v>
      </c>
      <c r="C1443" s="4">
        <v>1.17</v>
      </c>
      <c r="D1443" s="4">
        <f t="shared" si="67"/>
        <v>5.0076000000000001</v>
      </c>
      <c r="E1443" s="4">
        <f t="shared" si="66"/>
        <v>342.61829999999998</v>
      </c>
      <c r="F1443" s="4">
        <f t="shared" si="68"/>
        <v>16.848299999999995</v>
      </c>
      <c r="G1443" s="12">
        <v>2023</v>
      </c>
    </row>
    <row r="1444" spans="1:7" x14ac:dyDescent="0.2">
      <c r="A1444" s="18">
        <v>45161.756921296299</v>
      </c>
      <c r="B1444" s="4">
        <v>4.29</v>
      </c>
      <c r="C1444" s="4">
        <v>1.17</v>
      </c>
      <c r="D1444" s="4">
        <f t="shared" si="67"/>
        <v>5.0192999999999994</v>
      </c>
      <c r="E1444" s="4">
        <f t="shared" si="66"/>
        <v>342.62999999999994</v>
      </c>
      <c r="F1444" s="4">
        <f t="shared" si="68"/>
        <v>16.859999999999957</v>
      </c>
      <c r="G1444" s="12">
        <v>2023</v>
      </c>
    </row>
    <row r="1445" spans="1:7" x14ac:dyDescent="0.2">
      <c r="A1445" s="18">
        <v>45161.757847222223</v>
      </c>
      <c r="B1445" s="4">
        <v>4.3</v>
      </c>
      <c r="C1445" s="4">
        <v>1.17</v>
      </c>
      <c r="D1445" s="4">
        <f t="shared" si="67"/>
        <v>5.0309999999999997</v>
      </c>
      <c r="E1445" s="4">
        <f t="shared" si="66"/>
        <v>342.64169999999996</v>
      </c>
      <c r="F1445" s="4">
        <f t="shared" si="68"/>
        <v>16.871699999999976</v>
      </c>
      <c r="G1445" s="12">
        <v>2023</v>
      </c>
    </row>
    <row r="1446" spans="1:7" x14ac:dyDescent="0.2">
      <c r="A1446" s="18">
        <v>45161.758796296293</v>
      </c>
      <c r="B1446" s="4">
        <v>4.3099999999999996</v>
      </c>
      <c r="C1446" s="4">
        <v>1.17</v>
      </c>
      <c r="D1446" s="4">
        <f t="shared" si="67"/>
        <v>5.0426999999999991</v>
      </c>
      <c r="E1446" s="4">
        <f t="shared" si="66"/>
        <v>342.65339999999998</v>
      </c>
      <c r="F1446" s="4">
        <f t="shared" si="68"/>
        <v>16.883399999999995</v>
      </c>
      <c r="G1446" s="12">
        <v>2023</v>
      </c>
    </row>
    <row r="1447" spans="1:7" x14ac:dyDescent="0.2">
      <c r="A1447" s="18">
        <v>45161.760497685187</v>
      </c>
      <c r="B1447" s="4">
        <v>4.32</v>
      </c>
      <c r="C1447" s="4">
        <v>1.17</v>
      </c>
      <c r="D1447" s="4">
        <f t="shared" si="67"/>
        <v>5.0544000000000002</v>
      </c>
      <c r="E1447" s="4">
        <f t="shared" si="66"/>
        <v>342.66509999999994</v>
      </c>
      <c r="F1447" s="4">
        <f t="shared" si="68"/>
        <v>16.895099999999957</v>
      </c>
      <c r="G1447" s="12">
        <v>2023</v>
      </c>
    </row>
    <row r="1448" spans="1:7" x14ac:dyDescent="0.2">
      <c r="A1448" s="18">
        <v>45161.763055555559</v>
      </c>
      <c r="B1448" s="4">
        <v>4.33</v>
      </c>
      <c r="C1448" s="4">
        <v>1.17</v>
      </c>
      <c r="D1448" s="4">
        <f t="shared" si="67"/>
        <v>5.0660999999999996</v>
      </c>
      <c r="E1448" s="4">
        <f t="shared" si="66"/>
        <v>342.67679999999996</v>
      </c>
      <c r="F1448" s="4">
        <f t="shared" si="68"/>
        <v>16.906799999999976</v>
      </c>
      <c r="G1448" s="12">
        <v>2023</v>
      </c>
    </row>
    <row r="1449" spans="1:7" x14ac:dyDescent="0.2">
      <c r="A1449" s="18">
        <v>45161.774745370371</v>
      </c>
      <c r="B1449" s="4">
        <v>4.34</v>
      </c>
      <c r="C1449" s="4">
        <v>1.17</v>
      </c>
      <c r="D1449" s="4">
        <f t="shared" si="67"/>
        <v>5.0777999999999999</v>
      </c>
      <c r="E1449" s="4">
        <f t="shared" si="66"/>
        <v>342.68849999999998</v>
      </c>
      <c r="F1449" s="4">
        <f t="shared" si="68"/>
        <v>16.918499999999995</v>
      </c>
      <c r="G1449" s="12">
        <v>2023</v>
      </c>
    </row>
    <row r="1450" spans="1:7" x14ac:dyDescent="0.2">
      <c r="A1450" s="18">
        <v>45161.78324074074</v>
      </c>
      <c r="B1450" s="4">
        <v>4.3499999999999996</v>
      </c>
      <c r="C1450" s="4">
        <v>1.17</v>
      </c>
      <c r="D1450" s="4">
        <f t="shared" si="67"/>
        <v>5.0894999999999992</v>
      </c>
      <c r="E1450" s="4">
        <f t="shared" si="66"/>
        <v>342.70019999999994</v>
      </c>
      <c r="F1450" s="4">
        <f t="shared" si="68"/>
        <v>16.930199999999957</v>
      </c>
      <c r="G1450" s="12">
        <v>2023</v>
      </c>
    </row>
    <row r="1451" spans="1:7" x14ac:dyDescent="0.2">
      <c r="A1451" s="18">
        <v>45161.788518518515</v>
      </c>
      <c r="B1451" s="4">
        <v>4.3600000000000003</v>
      </c>
      <c r="C1451" s="4">
        <v>1.17</v>
      </c>
      <c r="D1451" s="4">
        <f t="shared" si="67"/>
        <v>5.1012000000000004</v>
      </c>
      <c r="E1451" s="4">
        <f t="shared" si="66"/>
        <v>342.71189999999996</v>
      </c>
      <c r="F1451" s="4">
        <f t="shared" si="68"/>
        <v>16.941899999999976</v>
      </c>
      <c r="G1451" s="12">
        <v>2023</v>
      </c>
    </row>
    <row r="1452" spans="1:7" x14ac:dyDescent="0.2">
      <c r="A1452" s="18">
        <v>45161.832719907405</v>
      </c>
      <c r="B1452" s="4">
        <v>4.37</v>
      </c>
      <c r="C1452" s="4">
        <v>1.17</v>
      </c>
      <c r="D1452" s="4">
        <f t="shared" si="67"/>
        <v>5.1128999999999998</v>
      </c>
      <c r="E1452" s="4">
        <f t="shared" si="66"/>
        <v>342.72359999999998</v>
      </c>
      <c r="F1452" s="4">
        <f t="shared" si="68"/>
        <v>16.953599999999994</v>
      </c>
      <c r="G1452" s="12">
        <v>2023</v>
      </c>
    </row>
    <row r="1453" spans="1:7" x14ac:dyDescent="0.2">
      <c r="A1453" s="18">
        <v>45161.840879629628</v>
      </c>
      <c r="B1453" s="4">
        <v>4.38</v>
      </c>
      <c r="C1453" s="4">
        <v>1.17</v>
      </c>
      <c r="D1453" s="4">
        <f t="shared" si="67"/>
        <v>5.1245999999999992</v>
      </c>
      <c r="E1453" s="4">
        <f t="shared" si="66"/>
        <v>342.73529999999994</v>
      </c>
      <c r="F1453" s="4">
        <f t="shared" si="68"/>
        <v>16.965299999999957</v>
      </c>
      <c r="G1453" s="12">
        <v>2023</v>
      </c>
    </row>
    <row r="1454" spans="1:7" x14ac:dyDescent="0.2">
      <c r="A1454" s="18">
        <v>45161.850324074076</v>
      </c>
      <c r="B1454" s="4">
        <v>4.3899999999999997</v>
      </c>
      <c r="C1454" s="4">
        <v>1.17</v>
      </c>
      <c r="D1454" s="4">
        <f t="shared" si="67"/>
        <v>5.1362999999999994</v>
      </c>
      <c r="E1454" s="4">
        <f t="shared" si="66"/>
        <v>342.74699999999996</v>
      </c>
      <c r="F1454" s="4">
        <f t="shared" si="68"/>
        <v>16.976999999999975</v>
      </c>
      <c r="G1454" s="12">
        <v>2023</v>
      </c>
    </row>
    <row r="1455" spans="1:7" x14ac:dyDescent="0.2">
      <c r="A1455" s="18">
        <v>45162.697280092594</v>
      </c>
      <c r="B1455" s="4">
        <v>4.4000000000000004</v>
      </c>
      <c r="C1455" s="4">
        <v>1.17</v>
      </c>
      <c r="D1455" s="4">
        <f t="shared" si="67"/>
        <v>5.1479999999999997</v>
      </c>
      <c r="E1455" s="4">
        <f t="shared" si="66"/>
        <v>342.75869999999998</v>
      </c>
      <c r="F1455" s="4">
        <f t="shared" si="68"/>
        <v>16.988699999999994</v>
      </c>
      <c r="G1455" s="12">
        <v>2023</v>
      </c>
    </row>
    <row r="1456" spans="1:7" x14ac:dyDescent="0.2">
      <c r="A1456" s="18">
        <v>45162.707939814813</v>
      </c>
      <c r="B1456" s="4">
        <v>4.41</v>
      </c>
      <c r="C1456" s="4">
        <v>1.17</v>
      </c>
      <c r="D1456" s="4">
        <f t="shared" si="67"/>
        <v>5.1597</v>
      </c>
      <c r="E1456" s="4">
        <f t="shared" si="66"/>
        <v>342.77039999999994</v>
      </c>
      <c r="F1456" s="4">
        <f t="shared" si="68"/>
        <v>17.000399999999956</v>
      </c>
      <c r="G1456" s="12">
        <v>2023</v>
      </c>
    </row>
    <row r="1457" spans="1:7" x14ac:dyDescent="0.2">
      <c r="A1457" s="18">
        <v>45162.713090277779</v>
      </c>
      <c r="B1457" s="4">
        <v>4.42</v>
      </c>
      <c r="C1457" s="4">
        <v>1.17</v>
      </c>
      <c r="D1457" s="4">
        <f t="shared" si="67"/>
        <v>5.1713999999999993</v>
      </c>
      <c r="E1457" s="4">
        <f t="shared" si="66"/>
        <v>342.78209999999996</v>
      </c>
      <c r="F1457" s="4">
        <f t="shared" si="68"/>
        <v>17.012099999999975</v>
      </c>
      <c r="G1457" s="12">
        <v>2023</v>
      </c>
    </row>
    <row r="1458" spans="1:7" x14ac:dyDescent="0.2">
      <c r="A1458" s="18">
        <v>45163.118206018517</v>
      </c>
      <c r="B1458" s="4">
        <v>4.43</v>
      </c>
      <c r="C1458" s="4">
        <v>1.17</v>
      </c>
      <c r="D1458" s="4">
        <f t="shared" si="67"/>
        <v>5.1830999999999996</v>
      </c>
      <c r="E1458" s="4">
        <f t="shared" si="66"/>
        <v>342.79379999999998</v>
      </c>
      <c r="F1458" s="4">
        <f t="shared" si="68"/>
        <v>17.023799999999994</v>
      </c>
      <c r="G1458" s="12">
        <v>2023</v>
      </c>
    </row>
    <row r="1459" spans="1:7" x14ac:dyDescent="0.2">
      <c r="A1459" s="18">
        <v>45170.306215277778</v>
      </c>
      <c r="B1459" s="4">
        <v>4.4400000000000004</v>
      </c>
      <c r="C1459" s="4">
        <v>1.17</v>
      </c>
      <c r="D1459" s="4">
        <f t="shared" si="67"/>
        <v>5.1947999999999999</v>
      </c>
      <c r="E1459" s="4">
        <f t="shared" si="66"/>
        <v>342.80549999999994</v>
      </c>
      <c r="F1459" s="4">
        <f t="shared" si="68"/>
        <v>17.035499999999956</v>
      </c>
      <c r="G1459" s="12">
        <v>2023</v>
      </c>
    </row>
    <row r="1460" spans="1:7" x14ac:dyDescent="0.2">
      <c r="A1460" s="18">
        <v>45170.931006944447</v>
      </c>
      <c r="B1460" s="4">
        <v>4.45</v>
      </c>
      <c r="C1460" s="4">
        <v>1.17</v>
      </c>
      <c r="D1460" s="4">
        <f t="shared" si="67"/>
        <v>5.2065000000000001</v>
      </c>
      <c r="E1460" s="4">
        <f t="shared" si="66"/>
        <v>342.81719999999996</v>
      </c>
      <c r="F1460" s="4">
        <f t="shared" si="68"/>
        <v>17.047199999999975</v>
      </c>
      <c r="G1460" s="12">
        <v>2023</v>
      </c>
    </row>
    <row r="1461" spans="1:7" x14ac:dyDescent="0.2">
      <c r="A1461" s="18">
        <v>45170.933449074073</v>
      </c>
      <c r="B1461" s="4">
        <v>4.46</v>
      </c>
      <c r="C1461" s="4">
        <v>1.17</v>
      </c>
      <c r="D1461" s="4">
        <f t="shared" si="67"/>
        <v>5.2181999999999995</v>
      </c>
      <c r="E1461" s="4">
        <f t="shared" si="66"/>
        <v>342.82889999999998</v>
      </c>
      <c r="F1461" s="4">
        <f t="shared" si="68"/>
        <v>17.058899999999994</v>
      </c>
      <c r="G1461" s="12">
        <v>2023</v>
      </c>
    </row>
    <row r="1462" spans="1:7" x14ac:dyDescent="0.2">
      <c r="A1462" s="18">
        <v>45170.934236111112</v>
      </c>
      <c r="B1462" s="4">
        <v>4.47</v>
      </c>
      <c r="C1462" s="4">
        <v>1.17</v>
      </c>
      <c r="D1462" s="4">
        <f t="shared" si="67"/>
        <v>5.2298999999999998</v>
      </c>
      <c r="E1462" s="4">
        <f t="shared" si="66"/>
        <v>342.84059999999994</v>
      </c>
      <c r="F1462" s="4">
        <f t="shared" si="68"/>
        <v>17.070599999999956</v>
      </c>
      <c r="G1462" s="12">
        <v>2023</v>
      </c>
    </row>
    <row r="1463" spans="1:7" x14ac:dyDescent="0.2">
      <c r="A1463" s="18">
        <v>45170.934895833336</v>
      </c>
      <c r="B1463" s="4">
        <v>4.4800000000000004</v>
      </c>
      <c r="C1463" s="4">
        <v>1.17</v>
      </c>
      <c r="D1463" s="4">
        <f t="shared" si="67"/>
        <v>5.2416</v>
      </c>
      <c r="E1463" s="4">
        <f t="shared" si="66"/>
        <v>342.85229999999996</v>
      </c>
      <c r="F1463" s="4">
        <f t="shared" si="68"/>
        <v>17.082299999999975</v>
      </c>
      <c r="G1463" s="12">
        <v>2023</v>
      </c>
    </row>
    <row r="1464" spans="1:7" x14ac:dyDescent="0.2">
      <c r="A1464" s="18">
        <v>45170.935358796298</v>
      </c>
      <c r="B1464" s="4">
        <v>4.49</v>
      </c>
      <c r="C1464" s="4">
        <v>1.17</v>
      </c>
      <c r="D1464" s="4">
        <f t="shared" si="67"/>
        <v>5.2533000000000003</v>
      </c>
      <c r="E1464" s="4">
        <f t="shared" ref="E1464:E1527" si="69">D1464+$E$1014</f>
        <v>342.86399999999998</v>
      </c>
      <c r="F1464" s="4">
        <f t="shared" si="68"/>
        <v>17.093999999999994</v>
      </c>
      <c r="G1464" s="12">
        <v>2023</v>
      </c>
    </row>
    <row r="1465" spans="1:7" x14ac:dyDescent="0.2">
      <c r="A1465" s="18">
        <v>45170.935671296298</v>
      </c>
      <c r="B1465" s="4">
        <v>4.5</v>
      </c>
      <c r="C1465" s="4">
        <v>1.17</v>
      </c>
      <c r="D1465" s="4">
        <f t="shared" si="67"/>
        <v>5.2649999999999997</v>
      </c>
      <c r="E1465" s="4">
        <f t="shared" si="69"/>
        <v>342.87569999999994</v>
      </c>
      <c r="F1465" s="4">
        <f t="shared" si="68"/>
        <v>17.105699999999956</v>
      </c>
      <c r="G1465" s="12">
        <v>2023</v>
      </c>
    </row>
    <row r="1466" spans="1:7" x14ac:dyDescent="0.2">
      <c r="A1466" s="18">
        <v>45170.936041666668</v>
      </c>
      <c r="B1466" s="4">
        <v>4.51</v>
      </c>
      <c r="C1466" s="4">
        <v>1.17</v>
      </c>
      <c r="D1466" s="4">
        <f t="shared" si="67"/>
        <v>5.2766999999999991</v>
      </c>
      <c r="E1466" s="4">
        <f t="shared" si="69"/>
        <v>342.88739999999996</v>
      </c>
      <c r="F1466" s="4">
        <f t="shared" si="68"/>
        <v>17.117399999999975</v>
      </c>
      <c r="G1466" s="12">
        <v>2023</v>
      </c>
    </row>
    <row r="1467" spans="1:7" x14ac:dyDescent="0.2">
      <c r="A1467" s="18">
        <v>45170.93650462963</v>
      </c>
      <c r="B1467" s="4">
        <v>4.5199999999999996</v>
      </c>
      <c r="C1467" s="4">
        <v>1.17</v>
      </c>
      <c r="D1467" s="4">
        <f t="shared" si="67"/>
        <v>5.2883999999999993</v>
      </c>
      <c r="E1467" s="4">
        <f t="shared" si="69"/>
        <v>342.89909999999998</v>
      </c>
      <c r="F1467" s="4">
        <f t="shared" si="68"/>
        <v>17.129099999999994</v>
      </c>
      <c r="G1467" s="12">
        <v>2023</v>
      </c>
    </row>
    <row r="1468" spans="1:7" x14ac:dyDescent="0.2">
      <c r="A1468" s="18">
        <v>45170.937199074076</v>
      </c>
      <c r="B1468" s="4">
        <v>4.53</v>
      </c>
      <c r="C1468" s="4">
        <v>1.17</v>
      </c>
      <c r="D1468" s="4">
        <f t="shared" si="67"/>
        <v>5.3000999999999996</v>
      </c>
      <c r="E1468" s="4">
        <f t="shared" si="69"/>
        <v>342.91079999999994</v>
      </c>
      <c r="F1468" s="4">
        <f t="shared" si="68"/>
        <v>17.140799999999956</v>
      </c>
      <c r="G1468" s="12">
        <v>2023</v>
      </c>
    </row>
    <row r="1469" spans="1:7" x14ac:dyDescent="0.2">
      <c r="A1469" s="18">
        <v>45170.938159722224</v>
      </c>
      <c r="B1469" s="4">
        <v>4.54</v>
      </c>
      <c r="C1469" s="4">
        <v>1.17</v>
      </c>
      <c r="D1469" s="4">
        <f t="shared" si="67"/>
        <v>5.3117999999999999</v>
      </c>
      <c r="E1469" s="4">
        <f t="shared" si="69"/>
        <v>342.92249999999996</v>
      </c>
      <c r="F1469" s="4">
        <f t="shared" si="68"/>
        <v>17.152499999999975</v>
      </c>
      <c r="G1469" s="12">
        <v>2023</v>
      </c>
    </row>
    <row r="1470" spans="1:7" x14ac:dyDescent="0.2">
      <c r="A1470" s="18">
        <v>45170.940509259257</v>
      </c>
      <c r="B1470" s="4">
        <v>4.55</v>
      </c>
      <c r="C1470" s="4">
        <v>1.17</v>
      </c>
      <c r="D1470" s="4">
        <f t="shared" si="67"/>
        <v>5.3234999999999992</v>
      </c>
      <c r="E1470" s="4">
        <f t="shared" si="69"/>
        <v>342.93419999999998</v>
      </c>
      <c r="F1470" s="4">
        <f t="shared" si="68"/>
        <v>17.164199999999994</v>
      </c>
      <c r="G1470" s="12">
        <v>2023</v>
      </c>
    </row>
    <row r="1471" spans="1:7" x14ac:dyDescent="0.2">
      <c r="A1471" s="18">
        <v>45170.990034722221</v>
      </c>
      <c r="B1471" s="4">
        <v>4.5599999999999996</v>
      </c>
      <c r="C1471" s="4">
        <v>1.17</v>
      </c>
      <c r="D1471" s="4">
        <f t="shared" ref="D1471:D1534" si="70">B1471*C1471</f>
        <v>5.3351999999999995</v>
      </c>
      <c r="E1471" s="4">
        <f t="shared" si="69"/>
        <v>342.94589999999994</v>
      </c>
      <c r="F1471" s="4">
        <f t="shared" si="68"/>
        <v>17.175899999999956</v>
      </c>
      <c r="G1471" s="12">
        <v>2023</v>
      </c>
    </row>
    <row r="1472" spans="1:7" x14ac:dyDescent="0.2">
      <c r="A1472" s="18">
        <v>45171.009988425925</v>
      </c>
      <c r="B1472" s="4">
        <v>4.57</v>
      </c>
      <c r="C1472" s="4">
        <v>1.17</v>
      </c>
      <c r="D1472" s="4">
        <f t="shared" si="70"/>
        <v>5.3468999999999998</v>
      </c>
      <c r="E1472" s="4">
        <f t="shared" si="69"/>
        <v>342.95759999999996</v>
      </c>
      <c r="F1472" s="4">
        <f t="shared" si="68"/>
        <v>17.187599999999975</v>
      </c>
      <c r="G1472" s="12">
        <v>2023</v>
      </c>
    </row>
    <row r="1473" spans="1:7" x14ac:dyDescent="0.2">
      <c r="A1473" s="18">
        <v>45171.169108796297</v>
      </c>
      <c r="B1473" s="4">
        <v>4.58</v>
      </c>
      <c r="C1473" s="4">
        <v>1.17</v>
      </c>
      <c r="D1473" s="4">
        <f t="shared" si="70"/>
        <v>5.3586</v>
      </c>
      <c r="E1473" s="4">
        <f t="shared" si="69"/>
        <v>342.96929999999998</v>
      </c>
      <c r="F1473" s="4">
        <f t="shared" si="68"/>
        <v>17.199299999999994</v>
      </c>
      <c r="G1473" s="12">
        <v>2023</v>
      </c>
    </row>
    <row r="1474" spans="1:7" x14ac:dyDescent="0.2">
      <c r="A1474" s="18">
        <v>45171.170578703706</v>
      </c>
      <c r="B1474" s="4">
        <v>4.59</v>
      </c>
      <c r="C1474" s="4">
        <v>1.17</v>
      </c>
      <c r="D1474" s="4">
        <f t="shared" si="70"/>
        <v>5.3702999999999994</v>
      </c>
      <c r="E1474" s="4">
        <f t="shared" si="69"/>
        <v>342.98099999999994</v>
      </c>
      <c r="F1474" s="4">
        <f t="shared" si="68"/>
        <v>17.210999999999956</v>
      </c>
      <c r="G1474" s="12">
        <v>2023</v>
      </c>
    </row>
    <row r="1475" spans="1:7" x14ac:dyDescent="0.2">
      <c r="A1475" s="18">
        <v>45171.17564814815</v>
      </c>
      <c r="B1475" s="4">
        <v>4.5999999999999996</v>
      </c>
      <c r="C1475" s="4">
        <v>1.17</v>
      </c>
      <c r="D1475" s="4">
        <f t="shared" si="70"/>
        <v>5.3819999999999997</v>
      </c>
      <c r="E1475" s="4">
        <f t="shared" si="69"/>
        <v>342.99269999999996</v>
      </c>
      <c r="F1475" s="4">
        <f t="shared" ref="F1475:F1538" si="71">E1475-325.77</f>
        <v>17.222699999999975</v>
      </c>
      <c r="G1475" s="12">
        <v>2023</v>
      </c>
    </row>
    <row r="1476" spans="1:7" x14ac:dyDescent="0.2">
      <c r="A1476" s="18">
        <v>45171.181319444448</v>
      </c>
      <c r="B1476" s="4">
        <v>4.6100000000000003</v>
      </c>
      <c r="C1476" s="4">
        <v>1.17</v>
      </c>
      <c r="D1476" s="4">
        <f t="shared" si="70"/>
        <v>5.3936999999999999</v>
      </c>
      <c r="E1476" s="4">
        <f t="shared" si="69"/>
        <v>343.00439999999998</v>
      </c>
      <c r="F1476" s="4">
        <f t="shared" si="71"/>
        <v>17.234399999999994</v>
      </c>
      <c r="G1476" s="12">
        <v>2023</v>
      </c>
    </row>
    <row r="1477" spans="1:7" x14ac:dyDescent="0.2">
      <c r="A1477" s="18">
        <v>45171.18677083333</v>
      </c>
      <c r="B1477" s="4">
        <v>4.62</v>
      </c>
      <c r="C1477" s="4">
        <v>1.17</v>
      </c>
      <c r="D1477" s="4">
        <f t="shared" si="70"/>
        <v>5.4054000000000002</v>
      </c>
      <c r="E1477" s="4">
        <f t="shared" si="69"/>
        <v>343.01609999999994</v>
      </c>
      <c r="F1477" s="4">
        <f t="shared" si="71"/>
        <v>17.246099999999956</v>
      </c>
      <c r="G1477" s="12">
        <v>2023</v>
      </c>
    </row>
    <row r="1478" spans="1:7" x14ac:dyDescent="0.2">
      <c r="A1478" s="18">
        <v>45171.198379629626</v>
      </c>
      <c r="B1478" s="4">
        <v>4.63</v>
      </c>
      <c r="C1478" s="4">
        <v>1.17</v>
      </c>
      <c r="D1478" s="4">
        <f t="shared" si="70"/>
        <v>5.4170999999999996</v>
      </c>
      <c r="E1478" s="4">
        <f t="shared" si="69"/>
        <v>343.02779999999996</v>
      </c>
      <c r="F1478" s="4">
        <f t="shared" si="71"/>
        <v>17.257799999999975</v>
      </c>
      <c r="G1478" s="12">
        <v>2023</v>
      </c>
    </row>
    <row r="1479" spans="1:7" x14ac:dyDescent="0.2">
      <c r="A1479" s="18">
        <v>45171.553194444445</v>
      </c>
      <c r="B1479" s="4">
        <v>4.6399999999999997</v>
      </c>
      <c r="C1479" s="4">
        <v>1.17</v>
      </c>
      <c r="D1479" s="4">
        <f t="shared" si="70"/>
        <v>5.428799999999999</v>
      </c>
      <c r="E1479" s="4">
        <f t="shared" si="69"/>
        <v>343.03949999999998</v>
      </c>
      <c r="F1479" s="4">
        <f t="shared" si="71"/>
        <v>17.269499999999994</v>
      </c>
      <c r="G1479" s="12">
        <v>2023</v>
      </c>
    </row>
    <row r="1480" spans="1:7" x14ac:dyDescent="0.2">
      <c r="A1480" s="18">
        <v>45171.55431712963</v>
      </c>
      <c r="B1480" s="4">
        <v>4.6500000000000004</v>
      </c>
      <c r="C1480" s="4">
        <v>1.17</v>
      </c>
      <c r="D1480" s="4">
        <f t="shared" si="70"/>
        <v>5.4405000000000001</v>
      </c>
      <c r="E1480" s="4">
        <f t="shared" si="69"/>
        <v>343.05119999999994</v>
      </c>
      <c r="F1480" s="4">
        <f t="shared" si="71"/>
        <v>17.281199999999956</v>
      </c>
      <c r="G1480" s="12">
        <v>2023</v>
      </c>
    </row>
    <row r="1481" spans="1:7" x14ac:dyDescent="0.2">
      <c r="A1481" s="18">
        <v>45171.554745370369</v>
      </c>
      <c r="B1481" s="4">
        <v>4.66</v>
      </c>
      <c r="C1481" s="4">
        <v>1.17</v>
      </c>
      <c r="D1481" s="4">
        <f t="shared" si="70"/>
        <v>5.4521999999999995</v>
      </c>
      <c r="E1481" s="4">
        <f t="shared" si="69"/>
        <v>343.06289999999996</v>
      </c>
      <c r="F1481" s="4">
        <f t="shared" si="71"/>
        <v>17.292899999999975</v>
      </c>
      <c r="G1481" s="12">
        <v>2023</v>
      </c>
    </row>
    <row r="1482" spans="1:7" x14ac:dyDescent="0.2">
      <c r="A1482" s="18">
        <v>45171.556817129633</v>
      </c>
      <c r="B1482" s="4">
        <v>4.67</v>
      </c>
      <c r="C1482" s="4">
        <v>1.17</v>
      </c>
      <c r="D1482" s="4">
        <f t="shared" si="70"/>
        <v>5.4638999999999998</v>
      </c>
      <c r="E1482" s="4">
        <f t="shared" si="69"/>
        <v>343.07459999999998</v>
      </c>
      <c r="F1482" s="4">
        <f t="shared" si="71"/>
        <v>17.304599999999994</v>
      </c>
      <c r="G1482" s="12">
        <v>2023</v>
      </c>
    </row>
    <row r="1483" spans="1:7" x14ac:dyDescent="0.2">
      <c r="A1483" s="18">
        <v>45171.586099537039</v>
      </c>
      <c r="B1483" s="4">
        <v>4.68</v>
      </c>
      <c r="C1483" s="4">
        <v>1.17</v>
      </c>
      <c r="D1483" s="4">
        <f t="shared" si="70"/>
        <v>5.4755999999999991</v>
      </c>
      <c r="E1483" s="4">
        <f t="shared" si="69"/>
        <v>343.08629999999994</v>
      </c>
      <c r="F1483" s="4">
        <f t="shared" si="71"/>
        <v>17.316299999999956</v>
      </c>
      <c r="G1483" s="12">
        <v>2023</v>
      </c>
    </row>
    <row r="1484" spans="1:7" x14ac:dyDescent="0.2">
      <c r="A1484" s="18">
        <v>45171.600949074076</v>
      </c>
      <c r="B1484" s="4">
        <v>4.6900000000000004</v>
      </c>
      <c r="C1484" s="4">
        <v>1.17</v>
      </c>
      <c r="D1484" s="4">
        <f t="shared" si="70"/>
        <v>5.4873000000000003</v>
      </c>
      <c r="E1484" s="4">
        <f t="shared" si="69"/>
        <v>343.09799999999996</v>
      </c>
      <c r="F1484" s="4">
        <f t="shared" si="71"/>
        <v>17.327999999999975</v>
      </c>
      <c r="G1484" s="12">
        <v>2023</v>
      </c>
    </row>
    <row r="1485" spans="1:7" x14ac:dyDescent="0.2">
      <c r="A1485" s="18">
        <v>45171.60900462963</v>
      </c>
      <c r="B1485" s="4">
        <v>4.7</v>
      </c>
      <c r="C1485" s="4">
        <v>1.17</v>
      </c>
      <c r="D1485" s="4">
        <f t="shared" si="70"/>
        <v>5.4989999999999997</v>
      </c>
      <c r="E1485" s="4">
        <f t="shared" si="69"/>
        <v>343.10969999999998</v>
      </c>
      <c r="F1485" s="4">
        <f t="shared" si="71"/>
        <v>17.339699999999993</v>
      </c>
      <c r="G1485" s="12">
        <v>2023</v>
      </c>
    </row>
    <row r="1486" spans="1:7" x14ac:dyDescent="0.2">
      <c r="A1486" s="18">
        <v>45171.609143518515</v>
      </c>
      <c r="B1486" s="4">
        <v>4.71</v>
      </c>
      <c r="C1486" s="4">
        <v>1.17</v>
      </c>
      <c r="D1486" s="4">
        <f t="shared" si="70"/>
        <v>5.5106999999999999</v>
      </c>
      <c r="E1486" s="4">
        <f t="shared" si="69"/>
        <v>343.12139999999994</v>
      </c>
      <c r="F1486" s="4">
        <f t="shared" si="71"/>
        <v>17.351399999999956</v>
      </c>
      <c r="G1486" s="12">
        <v>2023</v>
      </c>
    </row>
    <row r="1487" spans="1:7" x14ac:dyDescent="0.2">
      <c r="A1487" s="18">
        <v>45171.609270833331</v>
      </c>
      <c r="B1487" s="4">
        <v>4.72</v>
      </c>
      <c r="C1487" s="4">
        <v>1.17</v>
      </c>
      <c r="D1487" s="4">
        <f t="shared" si="70"/>
        <v>5.5223999999999993</v>
      </c>
      <c r="E1487" s="4">
        <f t="shared" si="69"/>
        <v>343.13309999999996</v>
      </c>
      <c r="F1487" s="4">
        <f t="shared" si="71"/>
        <v>17.363099999999974</v>
      </c>
      <c r="G1487" s="12">
        <v>2023</v>
      </c>
    </row>
    <row r="1488" spans="1:7" x14ac:dyDescent="0.2">
      <c r="A1488" s="18">
        <v>45171.609375</v>
      </c>
      <c r="B1488" s="4">
        <v>4.7300000000000004</v>
      </c>
      <c r="C1488" s="4">
        <v>1.17</v>
      </c>
      <c r="D1488" s="4">
        <f t="shared" si="70"/>
        <v>5.5341000000000005</v>
      </c>
      <c r="E1488" s="4">
        <f t="shared" si="69"/>
        <v>343.14479999999998</v>
      </c>
      <c r="F1488" s="4">
        <f t="shared" si="71"/>
        <v>17.374799999999993</v>
      </c>
      <c r="G1488" s="12">
        <v>2023</v>
      </c>
    </row>
    <row r="1489" spans="1:7" x14ac:dyDescent="0.2">
      <c r="A1489" s="18">
        <v>45171.609490740739</v>
      </c>
      <c r="B1489" s="4">
        <v>4.74</v>
      </c>
      <c r="C1489" s="4">
        <v>1.17</v>
      </c>
      <c r="D1489" s="4">
        <f t="shared" si="70"/>
        <v>5.5457999999999998</v>
      </c>
      <c r="E1489" s="4">
        <f t="shared" si="69"/>
        <v>343.15649999999994</v>
      </c>
      <c r="F1489" s="4">
        <f t="shared" si="71"/>
        <v>17.386499999999955</v>
      </c>
      <c r="G1489" s="12">
        <v>2023</v>
      </c>
    </row>
    <row r="1490" spans="1:7" x14ac:dyDescent="0.2">
      <c r="A1490" s="18">
        <v>45171.609594907408</v>
      </c>
      <c r="B1490" s="4">
        <v>4.75</v>
      </c>
      <c r="C1490" s="4">
        <v>1.17</v>
      </c>
      <c r="D1490" s="4">
        <f t="shared" si="70"/>
        <v>5.5574999999999992</v>
      </c>
      <c r="E1490" s="4">
        <f t="shared" si="69"/>
        <v>343.16819999999996</v>
      </c>
      <c r="F1490" s="4">
        <f t="shared" si="71"/>
        <v>17.398199999999974</v>
      </c>
      <c r="G1490" s="12">
        <v>2023</v>
      </c>
    </row>
    <row r="1491" spans="1:7" x14ac:dyDescent="0.2">
      <c r="A1491" s="18">
        <v>45171.6096875</v>
      </c>
      <c r="B1491" s="4">
        <v>4.76</v>
      </c>
      <c r="C1491" s="4">
        <v>1.17</v>
      </c>
      <c r="D1491" s="4">
        <f t="shared" si="70"/>
        <v>5.5691999999999995</v>
      </c>
      <c r="E1491" s="4">
        <f t="shared" si="69"/>
        <v>343.17989999999998</v>
      </c>
      <c r="F1491" s="4">
        <f t="shared" si="71"/>
        <v>17.409899999999993</v>
      </c>
      <c r="G1491" s="12">
        <v>2023</v>
      </c>
    </row>
    <row r="1492" spans="1:7" x14ac:dyDescent="0.2">
      <c r="A1492" s="18">
        <v>45171.609768518516</v>
      </c>
      <c r="B1492" s="4">
        <v>4.7699999999999996</v>
      </c>
      <c r="C1492" s="4">
        <v>1.17</v>
      </c>
      <c r="D1492" s="4">
        <f t="shared" si="70"/>
        <v>5.5808999999999989</v>
      </c>
      <c r="E1492" s="4">
        <f t="shared" si="69"/>
        <v>343.19159999999994</v>
      </c>
      <c r="F1492" s="4">
        <f t="shared" si="71"/>
        <v>17.421599999999955</v>
      </c>
      <c r="G1492" s="12">
        <v>2023</v>
      </c>
    </row>
    <row r="1493" spans="1:7" x14ac:dyDescent="0.2">
      <c r="A1493" s="18">
        <v>45171.609872685185</v>
      </c>
      <c r="B1493" s="4">
        <v>4.78</v>
      </c>
      <c r="C1493" s="4">
        <v>1.17</v>
      </c>
      <c r="D1493" s="4">
        <f t="shared" si="70"/>
        <v>5.5926</v>
      </c>
      <c r="E1493" s="4">
        <f t="shared" si="69"/>
        <v>343.20329999999996</v>
      </c>
      <c r="F1493" s="4">
        <f t="shared" si="71"/>
        <v>17.433299999999974</v>
      </c>
      <c r="G1493" s="12">
        <v>2023</v>
      </c>
    </row>
    <row r="1494" spans="1:7" x14ac:dyDescent="0.2">
      <c r="A1494" s="18">
        <v>45171.609976851854</v>
      </c>
      <c r="B1494" s="4">
        <v>4.79</v>
      </c>
      <c r="C1494" s="4">
        <v>1.17</v>
      </c>
      <c r="D1494" s="4">
        <f t="shared" si="70"/>
        <v>5.6042999999999994</v>
      </c>
      <c r="E1494" s="4">
        <f t="shared" si="69"/>
        <v>343.21499999999997</v>
      </c>
      <c r="F1494" s="4">
        <f t="shared" si="71"/>
        <v>17.444999999999993</v>
      </c>
      <c r="G1494" s="12">
        <v>2023</v>
      </c>
    </row>
    <row r="1495" spans="1:7" x14ac:dyDescent="0.2">
      <c r="A1495" s="18">
        <v>45171.610069444447</v>
      </c>
      <c r="B1495" s="4">
        <v>4.8</v>
      </c>
      <c r="C1495" s="4">
        <v>1.17</v>
      </c>
      <c r="D1495" s="4">
        <f t="shared" si="70"/>
        <v>5.6159999999999997</v>
      </c>
      <c r="E1495" s="4">
        <f t="shared" si="69"/>
        <v>343.22669999999994</v>
      </c>
      <c r="F1495" s="4">
        <f t="shared" si="71"/>
        <v>17.456699999999955</v>
      </c>
      <c r="G1495" s="12">
        <v>2023</v>
      </c>
    </row>
    <row r="1496" spans="1:7" x14ac:dyDescent="0.2">
      <c r="A1496" s="18">
        <v>45171.610162037039</v>
      </c>
      <c r="B1496" s="4">
        <v>4.8099999999999996</v>
      </c>
      <c r="C1496" s="4">
        <v>1.17</v>
      </c>
      <c r="D1496" s="4">
        <f t="shared" si="70"/>
        <v>5.627699999999999</v>
      </c>
      <c r="E1496" s="4">
        <f t="shared" si="69"/>
        <v>343.23839999999996</v>
      </c>
      <c r="F1496" s="4">
        <f t="shared" si="71"/>
        <v>17.468399999999974</v>
      </c>
      <c r="G1496" s="12">
        <v>2023</v>
      </c>
    </row>
    <row r="1497" spans="1:7" x14ac:dyDescent="0.2">
      <c r="A1497" s="18">
        <v>45171.610300925924</v>
      </c>
      <c r="B1497" s="4">
        <v>4.82</v>
      </c>
      <c r="C1497" s="4">
        <v>1.17</v>
      </c>
      <c r="D1497" s="4">
        <f t="shared" si="70"/>
        <v>5.6394000000000002</v>
      </c>
      <c r="E1497" s="4">
        <f t="shared" si="69"/>
        <v>343.25009999999997</v>
      </c>
      <c r="F1497" s="4">
        <f t="shared" si="71"/>
        <v>17.480099999999993</v>
      </c>
      <c r="G1497" s="12">
        <v>2023</v>
      </c>
    </row>
    <row r="1498" spans="1:7" x14ac:dyDescent="0.2">
      <c r="A1498" s="18">
        <v>45171.61042824074</v>
      </c>
      <c r="B1498" s="4">
        <v>4.83</v>
      </c>
      <c r="C1498" s="4">
        <v>1.17</v>
      </c>
      <c r="D1498" s="4">
        <f t="shared" si="70"/>
        <v>5.6510999999999996</v>
      </c>
      <c r="E1498" s="4">
        <f t="shared" si="69"/>
        <v>343.26179999999994</v>
      </c>
      <c r="F1498" s="4">
        <f t="shared" si="71"/>
        <v>17.491799999999955</v>
      </c>
      <c r="G1498" s="12">
        <v>2023</v>
      </c>
    </row>
    <row r="1499" spans="1:7" x14ac:dyDescent="0.2">
      <c r="A1499" s="18">
        <v>45171.610532407409</v>
      </c>
      <c r="B1499" s="4">
        <v>4.84</v>
      </c>
      <c r="C1499" s="4">
        <v>1.17</v>
      </c>
      <c r="D1499" s="4">
        <f t="shared" si="70"/>
        <v>5.6627999999999998</v>
      </c>
      <c r="E1499" s="4">
        <f t="shared" si="69"/>
        <v>343.27349999999996</v>
      </c>
      <c r="F1499" s="4">
        <f t="shared" si="71"/>
        <v>17.503499999999974</v>
      </c>
      <c r="G1499" s="12">
        <v>2023</v>
      </c>
    </row>
    <row r="1500" spans="1:7" x14ac:dyDescent="0.2">
      <c r="A1500" s="18">
        <v>45171.610625000001</v>
      </c>
      <c r="B1500" s="4">
        <v>4.8499999999999996</v>
      </c>
      <c r="C1500" s="4">
        <v>1.17</v>
      </c>
      <c r="D1500" s="4">
        <f t="shared" si="70"/>
        <v>5.6744999999999992</v>
      </c>
      <c r="E1500" s="4">
        <f t="shared" si="69"/>
        <v>343.28519999999997</v>
      </c>
      <c r="F1500" s="4">
        <f t="shared" si="71"/>
        <v>17.515199999999993</v>
      </c>
      <c r="G1500" s="12">
        <v>2023</v>
      </c>
    </row>
    <row r="1501" spans="1:7" x14ac:dyDescent="0.2">
      <c r="A1501" s="18">
        <v>45171.610717592594</v>
      </c>
      <c r="B1501" s="4">
        <v>4.8600000000000003</v>
      </c>
      <c r="C1501" s="4">
        <v>1.17</v>
      </c>
      <c r="D1501" s="4">
        <f t="shared" si="70"/>
        <v>5.6862000000000004</v>
      </c>
      <c r="E1501" s="4">
        <f t="shared" si="69"/>
        <v>343.29689999999994</v>
      </c>
      <c r="F1501" s="4">
        <f t="shared" si="71"/>
        <v>17.526899999999955</v>
      </c>
      <c r="G1501" s="12">
        <v>2023</v>
      </c>
    </row>
    <row r="1502" spans="1:7" x14ac:dyDescent="0.2">
      <c r="A1502" s="18">
        <v>45171.610833333332</v>
      </c>
      <c r="B1502" s="4">
        <v>4.87</v>
      </c>
      <c r="C1502" s="4">
        <v>1.17</v>
      </c>
      <c r="D1502" s="4">
        <f t="shared" si="70"/>
        <v>5.6978999999999997</v>
      </c>
      <c r="E1502" s="4">
        <f t="shared" si="69"/>
        <v>343.30859999999996</v>
      </c>
      <c r="F1502" s="4">
        <f t="shared" si="71"/>
        <v>17.538599999999974</v>
      </c>
      <c r="G1502" s="12">
        <v>2023</v>
      </c>
    </row>
    <row r="1503" spans="1:7" x14ac:dyDescent="0.2">
      <c r="A1503" s="18">
        <v>45171.610949074071</v>
      </c>
      <c r="B1503" s="4">
        <v>4.88</v>
      </c>
      <c r="C1503" s="4">
        <v>1.17</v>
      </c>
      <c r="D1503" s="4">
        <f t="shared" si="70"/>
        <v>5.7095999999999991</v>
      </c>
      <c r="E1503" s="4">
        <f t="shared" si="69"/>
        <v>343.32029999999997</v>
      </c>
      <c r="F1503" s="4">
        <f t="shared" si="71"/>
        <v>17.550299999999993</v>
      </c>
      <c r="G1503" s="12">
        <v>2023</v>
      </c>
    </row>
    <row r="1504" spans="1:7" x14ac:dyDescent="0.2">
      <c r="A1504" s="18">
        <v>45171.611030092594</v>
      </c>
      <c r="B1504" s="4">
        <v>4.8899999999999997</v>
      </c>
      <c r="C1504" s="4">
        <v>1.17</v>
      </c>
      <c r="D1504" s="4">
        <f t="shared" si="70"/>
        <v>5.7212999999999994</v>
      </c>
      <c r="E1504" s="4">
        <f t="shared" si="69"/>
        <v>343.33199999999994</v>
      </c>
      <c r="F1504" s="4">
        <f t="shared" si="71"/>
        <v>17.561999999999955</v>
      </c>
      <c r="G1504" s="12">
        <v>2023</v>
      </c>
    </row>
    <row r="1505" spans="1:7" x14ac:dyDescent="0.2">
      <c r="A1505" s="18">
        <v>45171.611145833333</v>
      </c>
      <c r="B1505" s="4">
        <v>4.9000000000000004</v>
      </c>
      <c r="C1505" s="4">
        <v>1.17</v>
      </c>
      <c r="D1505" s="4">
        <f t="shared" si="70"/>
        <v>5.7329999999999997</v>
      </c>
      <c r="E1505" s="4">
        <f t="shared" si="69"/>
        <v>343.34369999999996</v>
      </c>
      <c r="F1505" s="4">
        <f t="shared" si="71"/>
        <v>17.573699999999974</v>
      </c>
      <c r="G1505" s="12">
        <v>2023</v>
      </c>
    </row>
    <row r="1506" spans="1:7" x14ac:dyDescent="0.2">
      <c r="A1506" s="18">
        <v>45171.611215277779</v>
      </c>
      <c r="B1506" s="4">
        <v>4.91</v>
      </c>
      <c r="C1506" s="4">
        <v>1.17</v>
      </c>
      <c r="D1506" s="4">
        <f t="shared" si="70"/>
        <v>5.7446999999999999</v>
      </c>
      <c r="E1506" s="4">
        <f t="shared" si="69"/>
        <v>343.35539999999997</v>
      </c>
      <c r="F1506" s="4">
        <f t="shared" si="71"/>
        <v>17.585399999999993</v>
      </c>
      <c r="G1506" s="12">
        <v>2023</v>
      </c>
    </row>
    <row r="1507" spans="1:7" x14ac:dyDescent="0.2">
      <c r="A1507" s="18">
        <v>45171.611307870371</v>
      </c>
      <c r="B1507" s="4">
        <v>4.92</v>
      </c>
      <c r="C1507" s="4">
        <v>1.17</v>
      </c>
      <c r="D1507" s="4">
        <f t="shared" si="70"/>
        <v>5.7563999999999993</v>
      </c>
      <c r="E1507" s="4">
        <f t="shared" si="69"/>
        <v>343.36709999999994</v>
      </c>
      <c r="F1507" s="4">
        <f t="shared" si="71"/>
        <v>17.597099999999955</v>
      </c>
      <c r="G1507" s="12">
        <v>2023</v>
      </c>
    </row>
    <row r="1508" spans="1:7" x14ac:dyDescent="0.2">
      <c r="A1508" s="18">
        <v>45171.611377314817</v>
      </c>
      <c r="B1508" s="4">
        <v>4.93</v>
      </c>
      <c r="C1508" s="4">
        <v>1.17</v>
      </c>
      <c r="D1508" s="4">
        <f t="shared" si="70"/>
        <v>5.7680999999999996</v>
      </c>
      <c r="E1508" s="4">
        <f t="shared" si="69"/>
        <v>343.37879999999996</v>
      </c>
      <c r="F1508" s="4">
        <f t="shared" si="71"/>
        <v>17.608799999999974</v>
      </c>
      <c r="G1508" s="12">
        <v>2023</v>
      </c>
    </row>
    <row r="1509" spans="1:7" x14ac:dyDescent="0.2">
      <c r="A1509" s="18">
        <v>45171.611446759256</v>
      </c>
      <c r="B1509" s="4">
        <v>4.9400000000000004</v>
      </c>
      <c r="C1509" s="4">
        <v>1.17</v>
      </c>
      <c r="D1509" s="4">
        <f t="shared" si="70"/>
        <v>5.7797999999999998</v>
      </c>
      <c r="E1509" s="4">
        <f t="shared" si="69"/>
        <v>343.39049999999997</v>
      </c>
      <c r="F1509" s="4">
        <f t="shared" si="71"/>
        <v>17.620499999999993</v>
      </c>
      <c r="G1509" s="12">
        <v>2023</v>
      </c>
    </row>
    <row r="1510" spans="1:7" x14ac:dyDescent="0.2">
      <c r="A1510" s="18">
        <v>45171.611504629633</v>
      </c>
      <c r="B1510" s="4">
        <v>4.95</v>
      </c>
      <c r="C1510" s="4">
        <v>1.17</v>
      </c>
      <c r="D1510" s="4">
        <f t="shared" si="70"/>
        <v>5.7915000000000001</v>
      </c>
      <c r="E1510" s="4">
        <f t="shared" si="69"/>
        <v>343.40219999999994</v>
      </c>
      <c r="F1510" s="4">
        <f t="shared" si="71"/>
        <v>17.632199999999955</v>
      </c>
      <c r="G1510" s="12">
        <v>2023</v>
      </c>
    </row>
    <row r="1511" spans="1:7" x14ac:dyDescent="0.2">
      <c r="A1511" s="18">
        <v>45171.611550925925</v>
      </c>
      <c r="B1511" s="4">
        <v>4.96</v>
      </c>
      <c r="C1511" s="4">
        <v>1.17</v>
      </c>
      <c r="D1511" s="4">
        <f t="shared" si="70"/>
        <v>5.8031999999999995</v>
      </c>
      <c r="E1511" s="4">
        <f t="shared" si="69"/>
        <v>343.41389999999996</v>
      </c>
      <c r="F1511" s="4">
        <f t="shared" si="71"/>
        <v>17.643899999999974</v>
      </c>
      <c r="G1511" s="12">
        <v>2023</v>
      </c>
    </row>
    <row r="1512" spans="1:7" x14ac:dyDescent="0.2">
      <c r="A1512" s="18">
        <v>45171.611597222225</v>
      </c>
      <c r="B1512" s="4">
        <v>4.97</v>
      </c>
      <c r="C1512" s="4">
        <v>1.17</v>
      </c>
      <c r="D1512" s="4">
        <f t="shared" si="70"/>
        <v>5.8148999999999997</v>
      </c>
      <c r="E1512" s="4">
        <f t="shared" si="69"/>
        <v>343.42559999999997</v>
      </c>
      <c r="F1512" s="4">
        <f t="shared" si="71"/>
        <v>17.655599999999993</v>
      </c>
      <c r="G1512" s="12">
        <v>2023</v>
      </c>
    </row>
    <row r="1513" spans="1:7" x14ac:dyDescent="0.2">
      <c r="A1513" s="18">
        <v>45171.611655092594</v>
      </c>
      <c r="B1513" s="4">
        <v>4.9800000000000004</v>
      </c>
      <c r="C1513" s="4">
        <v>1.17</v>
      </c>
      <c r="D1513" s="4">
        <f t="shared" si="70"/>
        <v>5.8266</v>
      </c>
      <c r="E1513" s="4">
        <f t="shared" si="69"/>
        <v>343.43729999999994</v>
      </c>
      <c r="F1513" s="4">
        <f t="shared" si="71"/>
        <v>17.667299999999955</v>
      </c>
      <c r="G1513" s="12">
        <v>2023</v>
      </c>
    </row>
    <row r="1514" spans="1:7" x14ac:dyDescent="0.2">
      <c r="A1514" s="18">
        <v>45171.611701388887</v>
      </c>
      <c r="B1514" s="4">
        <v>4.99</v>
      </c>
      <c r="C1514" s="4">
        <v>1.17</v>
      </c>
      <c r="D1514" s="4">
        <f t="shared" si="70"/>
        <v>5.8383000000000003</v>
      </c>
      <c r="E1514" s="4">
        <f t="shared" si="69"/>
        <v>343.44899999999996</v>
      </c>
      <c r="F1514" s="4">
        <f t="shared" si="71"/>
        <v>17.678999999999974</v>
      </c>
      <c r="G1514" s="12">
        <v>2023</v>
      </c>
    </row>
    <row r="1515" spans="1:7" x14ac:dyDescent="0.2">
      <c r="A1515" s="18">
        <v>45171.611747685187</v>
      </c>
      <c r="B1515" s="4">
        <v>5</v>
      </c>
      <c r="C1515" s="4">
        <v>1.17</v>
      </c>
      <c r="D1515" s="4">
        <f t="shared" si="70"/>
        <v>5.85</v>
      </c>
      <c r="E1515" s="4">
        <f t="shared" si="69"/>
        <v>343.46069999999997</v>
      </c>
      <c r="F1515" s="4">
        <f t="shared" si="71"/>
        <v>17.690699999999993</v>
      </c>
      <c r="G1515" s="12">
        <v>2023</v>
      </c>
    </row>
    <row r="1516" spans="1:7" x14ac:dyDescent="0.2">
      <c r="A1516" s="18">
        <v>45171.611793981479</v>
      </c>
      <c r="B1516" s="4">
        <v>5.01</v>
      </c>
      <c r="C1516" s="4">
        <v>1.17</v>
      </c>
      <c r="D1516" s="4">
        <f t="shared" si="70"/>
        <v>5.861699999999999</v>
      </c>
      <c r="E1516" s="4">
        <f t="shared" si="69"/>
        <v>343.47239999999994</v>
      </c>
      <c r="F1516" s="4">
        <f t="shared" si="71"/>
        <v>17.702399999999955</v>
      </c>
      <c r="G1516" s="12">
        <v>2023</v>
      </c>
    </row>
    <row r="1517" spans="1:7" x14ac:dyDescent="0.2">
      <c r="A1517" s="18">
        <v>45171.611840277779</v>
      </c>
      <c r="B1517" s="4">
        <v>5.0199999999999996</v>
      </c>
      <c r="C1517" s="4">
        <v>1.17</v>
      </c>
      <c r="D1517" s="4">
        <f t="shared" si="70"/>
        <v>5.8733999999999993</v>
      </c>
      <c r="E1517" s="4">
        <f t="shared" si="69"/>
        <v>343.48409999999996</v>
      </c>
      <c r="F1517" s="4">
        <f t="shared" si="71"/>
        <v>17.714099999999974</v>
      </c>
      <c r="G1517" s="12">
        <v>2023</v>
      </c>
    </row>
    <row r="1518" spans="1:7" x14ac:dyDescent="0.2">
      <c r="A1518" s="18">
        <v>45171.611886574072</v>
      </c>
      <c r="B1518" s="4">
        <v>5.03</v>
      </c>
      <c r="C1518" s="4">
        <v>1.17</v>
      </c>
      <c r="D1518" s="4">
        <f t="shared" si="70"/>
        <v>5.8850999999999996</v>
      </c>
      <c r="E1518" s="4">
        <f t="shared" si="69"/>
        <v>343.49579999999997</v>
      </c>
      <c r="F1518" s="4">
        <f t="shared" si="71"/>
        <v>17.725799999999992</v>
      </c>
      <c r="G1518" s="12">
        <v>2023</v>
      </c>
    </row>
    <row r="1519" spans="1:7" x14ac:dyDescent="0.2">
      <c r="A1519" s="18">
        <v>45171.611932870372</v>
      </c>
      <c r="B1519" s="4">
        <v>5.04</v>
      </c>
      <c r="C1519" s="4">
        <v>1.17</v>
      </c>
      <c r="D1519" s="4">
        <f t="shared" si="70"/>
        <v>5.8967999999999998</v>
      </c>
      <c r="E1519" s="4">
        <f t="shared" si="69"/>
        <v>343.50749999999994</v>
      </c>
      <c r="F1519" s="4">
        <f t="shared" si="71"/>
        <v>17.737499999999955</v>
      </c>
      <c r="G1519" s="12">
        <v>2023</v>
      </c>
    </row>
    <row r="1520" spans="1:7" x14ac:dyDescent="0.2">
      <c r="A1520" s="18">
        <v>45171.611967592595</v>
      </c>
      <c r="B1520" s="4">
        <v>5.05</v>
      </c>
      <c r="C1520" s="4">
        <v>1.17</v>
      </c>
      <c r="D1520" s="4">
        <f t="shared" si="70"/>
        <v>5.9084999999999992</v>
      </c>
      <c r="E1520" s="4">
        <f t="shared" si="69"/>
        <v>343.51919999999996</v>
      </c>
      <c r="F1520" s="4">
        <f t="shared" si="71"/>
        <v>17.749199999999973</v>
      </c>
      <c r="G1520" s="12">
        <v>2023</v>
      </c>
    </row>
    <row r="1521" spans="1:7" x14ac:dyDescent="0.2">
      <c r="A1521" s="18">
        <v>45171.612013888887</v>
      </c>
      <c r="B1521" s="4">
        <v>5.0599999999999996</v>
      </c>
      <c r="C1521" s="4">
        <v>1.17</v>
      </c>
      <c r="D1521" s="4">
        <f t="shared" si="70"/>
        <v>5.9201999999999995</v>
      </c>
      <c r="E1521" s="4">
        <f t="shared" si="69"/>
        <v>343.53089999999997</v>
      </c>
      <c r="F1521" s="4">
        <f t="shared" si="71"/>
        <v>17.760899999999992</v>
      </c>
      <c r="G1521" s="12">
        <v>2023</v>
      </c>
    </row>
    <row r="1522" spans="1:7" x14ac:dyDescent="0.2">
      <c r="A1522" s="18">
        <v>45171.612071759257</v>
      </c>
      <c r="B1522" s="4">
        <v>5.07</v>
      </c>
      <c r="C1522" s="4">
        <v>1.17</v>
      </c>
      <c r="D1522" s="4">
        <f t="shared" si="70"/>
        <v>5.9318999999999997</v>
      </c>
      <c r="E1522" s="4">
        <f t="shared" si="69"/>
        <v>343.54259999999994</v>
      </c>
      <c r="F1522" s="4">
        <f t="shared" si="71"/>
        <v>17.772599999999954</v>
      </c>
      <c r="G1522" s="12">
        <v>2023</v>
      </c>
    </row>
    <row r="1523" spans="1:7" x14ac:dyDescent="0.2">
      <c r="A1523" s="18">
        <v>45171.612118055556</v>
      </c>
      <c r="B1523" s="4">
        <v>5.08</v>
      </c>
      <c r="C1523" s="4">
        <v>1.17</v>
      </c>
      <c r="D1523" s="4">
        <f t="shared" si="70"/>
        <v>5.9436</v>
      </c>
      <c r="E1523" s="4">
        <f t="shared" si="69"/>
        <v>343.55429999999996</v>
      </c>
      <c r="F1523" s="4">
        <f t="shared" si="71"/>
        <v>17.784299999999973</v>
      </c>
      <c r="G1523" s="12">
        <v>2023</v>
      </c>
    </row>
    <row r="1524" spans="1:7" x14ac:dyDescent="0.2">
      <c r="A1524" s="18">
        <v>45171.61215277778</v>
      </c>
      <c r="B1524" s="4">
        <v>5.09</v>
      </c>
      <c r="C1524" s="4">
        <v>1.17</v>
      </c>
      <c r="D1524" s="4">
        <f t="shared" si="70"/>
        <v>5.9552999999999994</v>
      </c>
      <c r="E1524" s="4">
        <f t="shared" si="69"/>
        <v>343.56599999999997</v>
      </c>
      <c r="F1524" s="4">
        <f t="shared" si="71"/>
        <v>17.795999999999992</v>
      </c>
      <c r="G1524" s="12">
        <v>2023</v>
      </c>
    </row>
    <row r="1525" spans="1:7" x14ac:dyDescent="0.2">
      <c r="A1525" s="18">
        <v>45171.612210648149</v>
      </c>
      <c r="B1525" s="4">
        <v>5.0999999999999996</v>
      </c>
      <c r="C1525" s="4">
        <v>1.17</v>
      </c>
      <c r="D1525" s="4">
        <f t="shared" si="70"/>
        <v>5.9669999999999996</v>
      </c>
      <c r="E1525" s="4">
        <f t="shared" si="69"/>
        <v>343.57769999999994</v>
      </c>
      <c r="F1525" s="4">
        <f t="shared" si="71"/>
        <v>17.807699999999954</v>
      </c>
      <c r="G1525" s="12">
        <v>2023</v>
      </c>
    </row>
    <row r="1526" spans="1:7" x14ac:dyDescent="0.2">
      <c r="A1526" s="18">
        <v>45171.612256944441</v>
      </c>
      <c r="B1526" s="4">
        <v>5.1100000000000003</v>
      </c>
      <c r="C1526" s="4">
        <v>1.17</v>
      </c>
      <c r="D1526" s="4">
        <f t="shared" si="70"/>
        <v>5.9786999999999999</v>
      </c>
      <c r="E1526" s="4">
        <f t="shared" si="69"/>
        <v>343.58939999999996</v>
      </c>
      <c r="F1526" s="4">
        <f t="shared" si="71"/>
        <v>17.819399999999973</v>
      </c>
      <c r="G1526" s="12">
        <v>2023</v>
      </c>
    </row>
    <row r="1527" spans="1:7" x14ac:dyDescent="0.2">
      <c r="A1527" s="18">
        <v>45171.612291666665</v>
      </c>
      <c r="B1527" s="4">
        <v>5.12</v>
      </c>
      <c r="C1527" s="4">
        <v>1.17</v>
      </c>
      <c r="D1527" s="4">
        <f t="shared" si="70"/>
        <v>5.9904000000000002</v>
      </c>
      <c r="E1527" s="4">
        <f t="shared" si="69"/>
        <v>343.60109999999997</v>
      </c>
      <c r="F1527" s="4">
        <f t="shared" si="71"/>
        <v>17.831099999999992</v>
      </c>
      <c r="G1527" s="12">
        <v>2023</v>
      </c>
    </row>
    <row r="1528" spans="1:7" x14ac:dyDescent="0.2">
      <c r="A1528" s="18">
        <v>45171.612337962964</v>
      </c>
      <c r="B1528" s="4">
        <v>5.13</v>
      </c>
      <c r="C1528" s="4">
        <v>1.17</v>
      </c>
      <c r="D1528" s="4">
        <f t="shared" si="70"/>
        <v>6.0020999999999995</v>
      </c>
      <c r="E1528" s="4">
        <f t="shared" ref="E1528:E1591" si="72">D1528+$E$1014</f>
        <v>343.61279999999994</v>
      </c>
      <c r="F1528" s="4">
        <f t="shared" si="71"/>
        <v>17.842799999999954</v>
      </c>
      <c r="G1528" s="12">
        <v>2023</v>
      </c>
    </row>
    <row r="1529" spans="1:7" x14ac:dyDescent="0.2">
      <c r="A1529" s="18">
        <v>45171.612407407411</v>
      </c>
      <c r="B1529" s="4">
        <v>5.14</v>
      </c>
      <c r="C1529" s="4">
        <v>1.17</v>
      </c>
      <c r="D1529" s="4">
        <f t="shared" si="70"/>
        <v>6.0137999999999989</v>
      </c>
      <c r="E1529" s="4">
        <f t="shared" si="72"/>
        <v>343.62449999999995</v>
      </c>
      <c r="F1529" s="4">
        <f t="shared" si="71"/>
        <v>17.854499999999973</v>
      </c>
      <c r="G1529" s="12">
        <v>2023</v>
      </c>
    </row>
    <row r="1530" spans="1:7" x14ac:dyDescent="0.2">
      <c r="A1530" s="18">
        <v>45171.612476851849</v>
      </c>
      <c r="B1530" s="4">
        <v>5.15</v>
      </c>
      <c r="C1530" s="4">
        <v>1.17</v>
      </c>
      <c r="D1530" s="4">
        <f t="shared" si="70"/>
        <v>6.0255000000000001</v>
      </c>
      <c r="E1530" s="4">
        <f t="shared" si="72"/>
        <v>343.63619999999997</v>
      </c>
      <c r="F1530" s="4">
        <f t="shared" si="71"/>
        <v>17.866199999999992</v>
      </c>
      <c r="G1530" s="12">
        <v>2023</v>
      </c>
    </row>
    <row r="1531" spans="1:7" x14ac:dyDescent="0.2">
      <c r="A1531" s="18">
        <v>45171.612546296295</v>
      </c>
      <c r="B1531" s="4">
        <v>5.16</v>
      </c>
      <c r="C1531" s="4">
        <v>1.17</v>
      </c>
      <c r="D1531" s="4">
        <f t="shared" si="70"/>
        <v>6.0371999999999995</v>
      </c>
      <c r="E1531" s="4">
        <f t="shared" si="72"/>
        <v>343.64789999999994</v>
      </c>
      <c r="F1531" s="4">
        <f t="shared" si="71"/>
        <v>17.877899999999954</v>
      </c>
      <c r="G1531" s="12">
        <v>2023</v>
      </c>
    </row>
    <row r="1532" spans="1:7" x14ac:dyDescent="0.2">
      <c r="A1532" s="18">
        <v>45171.612604166665</v>
      </c>
      <c r="B1532" s="4">
        <v>5.17</v>
      </c>
      <c r="C1532" s="4">
        <v>1.17</v>
      </c>
      <c r="D1532" s="4">
        <f t="shared" si="70"/>
        <v>6.0488999999999997</v>
      </c>
      <c r="E1532" s="4">
        <f t="shared" si="72"/>
        <v>343.65959999999995</v>
      </c>
      <c r="F1532" s="4">
        <f t="shared" si="71"/>
        <v>17.889599999999973</v>
      </c>
      <c r="G1532" s="12">
        <v>2023</v>
      </c>
    </row>
    <row r="1533" spans="1:7" x14ac:dyDescent="0.2">
      <c r="A1533" s="18">
        <v>45171.612685185188</v>
      </c>
      <c r="B1533" s="4">
        <v>5.18</v>
      </c>
      <c r="C1533" s="4">
        <v>1.17</v>
      </c>
      <c r="D1533" s="4">
        <f t="shared" si="70"/>
        <v>6.0605999999999991</v>
      </c>
      <c r="E1533" s="4">
        <f t="shared" si="72"/>
        <v>343.67129999999997</v>
      </c>
      <c r="F1533" s="4">
        <f t="shared" si="71"/>
        <v>17.901299999999992</v>
      </c>
      <c r="G1533" s="12">
        <v>2023</v>
      </c>
    </row>
    <row r="1534" spans="1:7" x14ac:dyDescent="0.2">
      <c r="A1534" s="18">
        <v>45171.612754629627</v>
      </c>
      <c r="B1534" s="4">
        <v>5.19</v>
      </c>
      <c r="C1534" s="4">
        <v>1.17</v>
      </c>
      <c r="D1534" s="4">
        <f t="shared" si="70"/>
        <v>6.0723000000000003</v>
      </c>
      <c r="E1534" s="4">
        <f t="shared" si="72"/>
        <v>343.68299999999994</v>
      </c>
      <c r="F1534" s="4">
        <f t="shared" si="71"/>
        <v>17.912999999999954</v>
      </c>
      <c r="G1534" s="12">
        <v>2023</v>
      </c>
    </row>
    <row r="1535" spans="1:7" x14ac:dyDescent="0.2">
      <c r="A1535" s="18">
        <v>45171.612835648149</v>
      </c>
      <c r="B1535" s="4">
        <v>5.2</v>
      </c>
      <c r="C1535" s="4">
        <v>1.17</v>
      </c>
      <c r="D1535" s="4">
        <f t="shared" ref="D1535:D1598" si="73">B1535*C1535</f>
        <v>6.0839999999999996</v>
      </c>
      <c r="E1535" s="4">
        <f t="shared" si="72"/>
        <v>343.69469999999995</v>
      </c>
      <c r="F1535" s="4">
        <f t="shared" si="71"/>
        <v>17.924699999999973</v>
      </c>
      <c r="G1535" s="12">
        <v>2023</v>
      </c>
    </row>
    <row r="1536" spans="1:7" x14ac:dyDescent="0.2">
      <c r="A1536" s="18">
        <v>45171.612893518519</v>
      </c>
      <c r="B1536" s="4">
        <v>5.21</v>
      </c>
      <c r="C1536" s="4">
        <v>1.17</v>
      </c>
      <c r="D1536" s="4">
        <f t="shared" si="73"/>
        <v>6.0956999999999999</v>
      </c>
      <c r="E1536" s="4">
        <f t="shared" si="72"/>
        <v>343.70639999999997</v>
      </c>
      <c r="F1536" s="4">
        <f t="shared" si="71"/>
        <v>17.936399999999992</v>
      </c>
      <c r="G1536" s="12">
        <v>2023</v>
      </c>
    </row>
    <row r="1537" spans="1:7" x14ac:dyDescent="0.2">
      <c r="A1537" s="18">
        <v>45171.612986111111</v>
      </c>
      <c r="B1537" s="4">
        <v>5.22</v>
      </c>
      <c r="C1537" s="4">
        <v>1.17</v>
      </c>
      <c r="D1537" s="4">
        <f t="shared" si="73"/>
        <v>6.1073999999999993</v>
      </c>
      <c r="E1537" s="4">
        <f t="shared" si="72"/>
        <v>343.71809999999994</v>
      </c>
      <c r="F1537" s="4">
        <f t="shared" si="71"/>
        <v>17.948099999999954</v>
      </c>
      <c r="G1537" s="12">
        <v>2023</v>
      </c>
    </row>
    <row r="1538" spans="1:7" x14ac:dyDescent="0.2">
      <c r="A1538" s="18">
        <v>45171.613078703704</v>
      </c>
      <c r="B1538" s="4">
        <v>5.23</v>
      </c>
      <c r="C1538" s="4">
        <v>1.17</v>
      </c>
      <c r="D1538" s="4">
        <f t="shared" si="73"/>
        <v>6.1191000000000004</v>
      </c>
      <c r="E1538" s="4">
        <f t="shared" si="72"/>
        <v>343.72979999999995</v>
      </c>
      <c r="F1538" s="4">
        <f t="shared" si="71"/>
        <v>17.959799999999973</v>
      </c>
      <c r="G1538" s="12">
        <v>2023</v>
      </c>
    </row>
    <row r="1539" spans="1:7" x14ac:dyDescent="0.2">
      <c r="A1539" s="18">
        <v>45171.613206018519</v>
      </c>
      <c r="B1539" s="4">
        <v>5.24</v>
      </c>
      <c r="C1539" s="4">
        <v>1.17</v>
      </c>
      <c r="D1539" s="4">
        <f t="shared" si="73"/>
        <v>6.1307999999999998</v>
      </c>
      <c r="E1539" s="4">
        <f t="shared" si="72"/>
        <v>343.74149999999997</v>
      </c>
      <c r="F1539" s="4">
        <f t="shared" ref="F1539:F1602" si="74">E1539-325.77</f>
        <v>17.971499999999992</v>
      </c>
      <c r="G1539" s="12">
        <v>2023</v>
      </c>
    </row>
    <row r="1540" spans="1:7" x14ac:dyDescent="0.2">
      <c r="A1540" s="18">
        <v>45171.613344907404</v>
      </c>
      <c r="B1540" s="4">
        <v>5.25</v>
      </c>
      <c r="C1540" s="4">
        <v>1.17</v>
      </c>
      <c r="D1540" s="4">
        <f t="shared" si="73"/>
        <v>6.1425000000000001</v>
      </c>
      <c r="E1540" s="4">
        <f t="shared" si="72"/>
        <v>343.75319999999994</v>
      </c>
      <c r="F1540" s="4">
        <f t="shared" si="74"/>
        <v>17.983199999999954</v>
      </c>
      <c r="G1540" s="12">
        <v>2023</v>
      </c>
    </row>
    <row r="1541" spans="1:7" x14ac:dyDescent="0.2">
      <c r="A1541" s="18">
        <v>45171.613483796296</v>
      </c>
      <c r="B1541" s="4">
        <v>5.26</v>
      </c>
      <c r="C1541" s="4">
        <v>1.17</v>
      </c>
      <c r="D1541" s="4">
        <f t="shared" si="73"/>
        <v>6.1541999999999994</v>
      </c>
      <c r="E1541" s="4">
        <f t="shared" si="72"/>
        <v>343.76489999999995</v>
      </c>
      <c r="F1541" s="4">
        <f t="shared" si="74"/>
        <v>17.994899999999973</v>
      </c>
      <c r="G1541" s="12">
        <v>2023</v>
      </c>
    </row>
    <row r="1542" spans="1:7" x14ac:dyDescent="0.2">
      <c r="A1542" s="18">
        <v>45171.613611111112</v>
      </c>
      <c r="B1542" s="4">
        <v>5.27</v>
      </c>
      <c r="C1542" s="4">
        <v>1.17</v>
      </c>
      <c r="D1542" s="4">
        <f t="shared" si="73"/>
        <v>6.1658999999999988</v>
      </c>
      <c r="E1542" s="4">
        <f t="shared" si="72"/>
        <v>343.77659999999997</v>
      </c>
      <c r="F1542" s="4">
        <f t="shared" si="74"/>
        <v>18.006599999999992</v>
      </c>
      <c r="G1542" s="12">
        <v>2023</v>
      </c>
    </row>
    <row r="1543" spans="1:7" x14ac:dyDescent="0.2">
      <c r="A1543" s="18">
        <v>45171.613715277781</v>
      </c>
      <c r="B1543" s="4">
        <v>5.28</v>
      </c>
      <c r="C1543" s="4">
        <v>1.17</v>
      </c>
      <c r="D1543" s="4">
        <f t="shared" si="73"/>
        <v>6.1776</v>
      </c>
      <c r="E1543" s="4">
        <f t="shared" si="72"/>
        <v>343.78829999999994</v>
      </c>
      <c r="F1543" s="4">
        <f t="shared" si="74"/>
        <v>18.018299999999954</v>
      </c>
      <c r="G1543" s="12">
        <v>2023</v>
      </c>
    </row>
    <row r="1544" spans="1:7" x14ac:dyDescent="0.2">
      <c r="A1544" s="18">
        <v>45171.613819444443</v>
      </c>
      <c r="B1544" s="4">
        <v>5.29</v>
      </c>
      <c r="C1544" s="4">
        <v>1.17</v>
      </c>
      <c r="D1544" s="4">
        <f t="shared" si="73"/>
        <v>6.1892999999999994</v>
      </c>
      <c r="E1544" s="4">
        <f t="shared" si="72"/>
        <v>343.79999999999995</v>
      </c>
      <c r="F1544" s="4">
        <f t="shared" si="74"/>
        <v>18.029999999999973</v>
      </c>
      <c r="G1544" s="12">
        <v>2023</v>
      </c>
    </row>
    <row r="1545" spans="1:7" x14ac:dyDescent="0.2">
      <c r="A1545" s="18">
        <v>45171.613946759258</v>
      </c>
      <c r="B1545" s="4">
        <v>5.3</v>
      </c>
      <c r="C1545" s="4">
        <v>1.17</v>
      </c>
      <c r="D1545" s="4">
        <f t="shared" si="73"/>
        <v>6.2009999999999996</v>
      </c>
      <c r="E1545" s="4">
        <f t="shared" si="72"/>
        <v>343.81169999999997</v>
      </c>
      <c r="F1545" s="4">
        <f t="shared" si="74"/>
        <v>18.041699999999992</v>
      </c>
      <c r="G1545" s="12">
        <v>2023</v>
      </c>
    </row>
    <row r="1546" spans="1:7" x14ac:dyDescent="0.2">
      <c r="A1546" s="18">
        <v>45171.614050925928</v>
      </c>
      <c r="B1546" s="4">
        <v>5.31</v>
      </c>
      <c r="C1546" s="4">
        <v>1.17</v>
      </c>
      <c r="D1546" s="4">
        <f t="shared" si="73"/>
        <v>6.212699999999999</v>
      </c>
      <c r="E1546" s="4">
        <f t="shared" si="72"/>
        <v>343.82339999999994</v>
      </c>
      <c r="F1546" s="4">
        <f t="shared" si="74"/>
        <v>18.053399999999954</v>
      </c>
      <c r="G1546" s="12">
        <v>2023</v>
      </c>
    </row>
    <row r="1547" spans="1:7" x14ac:dyDescent="0.2">
      <c r="A1547" s="18">
        <v>45171.614178240743</v>
      </c>
      <c r="B1547" s="4">
        <v>5.32</v>
      </c>
      <c r="C1547" s="4">
        <v>1.17</v>
      </c>
      <c r="D1547" s="4">
        <f t="shared" si="73"/>
        <v>6.2244000000000002</v>
      </c>
      <c r="E1547" s="4">
        <f t="shared" si="72"/>
        <v>343.83509999999995</v>
      </c>
      <c r="F1547" s="4">
        <f t="shared" si="74"/>
        <v>18.065099999999973</v>
      </c>
      <c r="G1547" s="12">
        <v>2023</v>
      </c>
    </row>
    <row r="1548" spans="1:7" x14ac:dyDescent="0.2">
      <c r="A1548" s="18">
        <v>45171.614328703705</v>
      </c>
      <c r="B1548" s="4">
        <v>5.33</v>
      </c>
      <c r="C1548" s="4">
        <v>1.17</v>
      </c>
      <c r="D1548" s="4">
        <f t="shared" si="73"/>
        <v>6.2360999999999995</v>
      </c>
      <c r="E1548" s="4">
        <f t="shared" si="72"/>
        <v>343.84679999999997</v>
      </c>
      <c r="F1548" s="4">
        <f t="shared" si="74"/>
        <v>18.076799999999992</v>
      </c>
      <c r="G1548" s="12">
        <v>2023</v>
      </c>
    </row>
    <row r="1549" spans="1:7" x14ac:dyDescent="0.2">
      <c r="A1549" s="18">
        <v>45171.614490740743</v>
      </c>
      <c r="B1549" s="4">
        <v>5.34</v>
      </c>
      <c r="C1549" s="4">
        <v>1.17</v>
      </c>
      <c r="D1549" s="4">
        <f t="shared" si="73"/>
        <v>6.2477999999999998</v>
      </c>
      <c r="E1549" s="4">
        <f t="shared" si="72"/>
        <v>343.85849999999994</v>
      </c>
      <c r="F1549" s="4">
        <f t="shared" si="74"/>
        <v>18.088499999999954</v>
      </c>
      <c r="G1549" s="12">
        <v>2023</v>
      </c>
    </row>
    <row r="1550" spans="1:7" x14ac:dyDescent="0.2">
      <c r="A1550" s="18">
        <v>45171.614652777775</v>
      </c>
      <c r="B1550" s="4">
        <v>5.35</v>
      </c>
      <c r="C1550" s="4">
        <v>1.17</v>
      </c>
      <c r="D1550" s="4">
        <f t="shared" si="73"/>
        <v>6.2594999999999992</v>
      </c>
      <c r="E1550" s="4">
        <f t="shared" si="72"/>
        <v>343.87019999999995</v>
      </c>
      <c r="F1550" s="4">
        <f t="shared" si="74"/>
        <v>18.100199999999973</v>
      </c>
      <c r="G1550" s="12">
        <v>2023</v>
      </c>
    </row>
    <row r="1551" spans="1:7" x14ac:dyDescent="0.2">
      <c r="A1551" s="18">
        <v>45171.614803240744</v>
      </c>
      <c r="B1551" s="4">
        <v>5.36</v>
      </c>
      <c r="C1551" s="4">
        <v>1.17</v>
      </c>
      <c r="D1551" s="4">
        <f t="shared" si="73"/>
        <v>6.2712000000000003</v>
      </c>
      <c r="E1551" s="4">
        <f t="shared" si="72"/>
        <v>343.88189999999997</v>
      </c>
      <c r="F1551" s="4">
        <f t="shared" si="74"/>
        <v>18.111899999999991</v>
      </c>
      <c r="G1551" s="12">
        <v>2023</v>
      </c>
    </row>
    <row r="1552" spans="1:7" x14ac:dyDescent="0.2">
      <c r="A1552" s="18">
        <v>45171.614942129629</v>
      </c>
      <c r="B1552" s="4">
        <v>5.37</v>
      </c>
      <c r="C1552" s="4">
        <v>1.17</v>
      </c>
      <c r="D1552" s="4">
        <f t="shared" si="73"/>
        <v>6.2828999999999997</v>
      </c>
      <c r="E1552" s="4">
        <f t="shared" si="72"/>
        <v>343.89359999999994</v>
      </c>
      <c r="F1552" s="4">
        <f t="shared" si="74"/>
        <v>18.123599999999954</v>
      </c>
      <c r="G1552" s="12">
        <v>2023</v>
      </c>
    </row>
    <row r="1553" spans="1:7" x14ac:dyDescent="0.2">
      <c r="A1553" s="18">
        <v>45171.61513888889</v>
      </c>
      <c r="B1553" s="4">
        <v>5.38</v>
      </c>
      <c r="C1553" s="4">
        <v>1.17</v>
      </c>
      <c r="D1553" s="4">
        <f t="shared" si="73"/>
        <v>6.2945999999999991</v>
      </c>
      <c r="E1553" s="4">
        <f t="shared" si="72"/>
        <v>343.90529999999995</v>
      </c>
      <c r="F1553" s="4">
        <f t="shared" si="74"/>
        <v>18.135299999999972</v>
      </c>
      <c r="G1553" s="12">
        <v>2023</v>
      </c>
    </row>
    <row r="1554" spans="1:7" x14ac:dyDescent="0.2">
      <c r="A1554" s="18">
        <v>45171.615335648145</v>
      </c>
      <c r="B1554" s="4">
        <v>5.39</v>
      </c>
      <c r="C1554" s="4">
        <v>1.17</v>
      </c>
      <c r="D1554" s="4">
        <f t="shared" si="73"/>
        <v>6.3062999999999994</v>
      </c>
      <c r="E1554" s="4">
        <f t="shared" si="72"/>
        <v>343.91699999999997</v>
      </c>
      <c r="F1554" s="4">
        <f t="shared" si="74"/>
        <v>18.146999999999991</v>
      </c>
      <c r="G1554" s="12">
        <v>2023</v>
      </c>
    </row>
    <row r="1555" spans="1:7" x14ac:dyDescent="0.2">
      <c r="A1555" s="18">
        <v>45171.615567129629</v>
      </c>
      <c r="B1555" s="4">
        <v>5.4</v>
      </c>
      <c r="C1555" s="4">
        <v>1.17</v>
      </c>
      <c r="D1555" s="4">
        <f t="shared" si="73"/>
        <v>6.3179999999999996</v>
      </c>
      <c r="E1555" s="4">
        <f t="shared" si="72"/>
        <v>343.92869999999994</v>
      </c>
      <c r="F1555" s="4">
        <f t="shared" si="74"/>
        <v>18.158699999999953</v>
      </c>
      <c r="G1555" s="12">
        <v>2023</v>
      </c>
    </row>
    <row r="1556" spans="1:7" x14ac:dyDescent="0.2">
      <c r="A1556" s="18">
        <v>45171.61577546296</v>
      </c>
      <c r="B1556" s="4">
        <v>5.41</v>
      </c>
      <c r="C1556" s="4">
        <v>1.17</v>
      </c>
      <c r="D1556" s="4">
        <f t="shared" si="73"/>
        <v>6.3296999999999999</v>
      </c>
      <c r="E1556" s="4">
        <f t="shared" si="72"/>
        <v>343.94039999999995</v>
      </c>
      <c r="F1556" s="4">
        <f t="shared" si="74"/>
        <v>18.170399999999972</v>
      </c>
      <c r="G1556" s="12">
        <v>2023</v>
      </c>
    </row>
    <row r="1557" spans="1:7" x14ac:dyDescent="0.2">
      <c r="A1557" s="18">
        <v>45171.615983796299</v>
      </c>
      <c r="B1557" s="4">
        <v>5.42</v>
      </c>
      <c r="C1557" s="4">
        <v>1.17</v>
      </c>
      <c r="D1557" s="4">
        <f t="shared" si="73"/>
        <v>6.3413999999999993</v>
      </c>
      <c r="E1557" s="4">
        <f t="shared" si="72"/>
        <v>343.95209999999997</v>
      </c>
      <c r="F1557" s="4">
        <f t="shared" si="74"/>
        <v>18.182099999999991</v>
      </c>
      <c r="G1557" s="12">
        <v>2023</v>
      </c>
    </row>
    <row r="1558" spans="1:7" x14ac:dyDescent="0.2">
      <c r="A1558" s="18">
        <v>45171.61614583333</v>
      </c>
      <c r="B1558" s="4">
        <v>5.43</v>
      </c>
      <c r="C1558" s="4">
        <v>1.17</v>
      </c>
      <c r="D1558" s="4">
        <f t="shared" si="73"/>
        <v>6.3530999999999995</v>
      </c>
      <c r="E1558" s="4">
        <f t="shared" si="72"/>
        <v>343.96379999999994</v>
      </c>
      <c r="F1558" s="4">
        <f t="shared" si="74"/>
        <v>18.193799999999953</v>
      </c>
      <c r="G1558" s="12">
        <v>2023</v>
      </c>
    </row>
    <row r="1559" spans="1:7" x14ac:dyDescent="0.2">
      <c r="A1559" s="18">
        <v>45171.616354166668</v>
      </c>
      <c r="B1559" s="4">
        <v>5.44</v>
      </c>
      <c r="C1559" s="4">
        <v>1.17</v>
      </c>
      <c r="D1559" s="4">
        <f t="shared" si="73"/>
        <v>6.3647999999999998</v>
      </c>
      <c r="E1559" s="4">
        <f t="shared" si="72"/>
        <v>343.97549999999995</v>
      </c>
      <c r="F1559" s="4">
        <f t="shared" si="74"/>
        <v>18.205499999999972</v>
      </c>
      <c r="G1559" s="12">
        <v>2023</v>
      </c>
    </row>
    <row r="1560" spans="1:7" x14ac:dyDescent="0.2">
      <c r="A1560" s="18">
        <v>45171.616585648146</v>
      </c>
      <c r="B1560" s="4">
        <v>5.45</v>
      </c>
      <c r="C1560" s="4">
        <v>1.17</v>
      </c>
      <c r="D1560" s="4">
        <f t="shared" si="73"/>
        <v>6.3765000000000001</v>
      </c>
      <c r="E1560" s="4">
        <f t="shared" si="72"/>
        <v>343.98719999999997</v>
      </c>
      <c r="F1560" s="4">
        <f t="shared" si="74"/>
        <v>18.217199999999991</v>
      </c>
      <c r="G1560" s="12">
        <v>2023</v>
      </c>
    </row>
    <row r="1561" spans="1:7" x14ac:dyDescent="0.2">
      <c r="A1561" s="18">
        <v>45171.616793981484</v>
      </c>
      <c r="B1561" s="4">
        <v>5.46</v>
      </c>
      <c r="C1561" s="4">
        <v>1.17</v>
      </c>
      <c r="D1561" s="4">
        <f t="shared" si="73"/>
        <v>6.3881999999999994</v>
      </c>
      <c r="E1561" s="4">
        <f t="shared" si="72"/>
        <v>343.99889999999994</v>
      </c>
      <c r="F1561" s="4">
        <f t="shared" si="74"/>
        <v>18.228899999999953</v>
      </c>
      <c r="G1561" s="12">
        <v>2023</v>
      </c>
    </row>
    <row r="1562" spans="1:7" x14ac:dyDescent="0.2">
      <c r="A1562" s="18">
        <v>45171.617129629631</v>
      </c>
      <c r="B1562" s="4">
        <v>5.47</v>
      </c>
      <c r="C1562" s="4">
        <v>1.17</v>
      </c>
      <c r="D1562" s="4">
        <f t="shared" si="73"/>
        <v>6.3998999999999997</v>
      </c>
      <c r="E1562" s="4">
        <f t="shared" si="72"/>
        <v>344.01059999999995</v>
      </c>
      <c r="F1562" s="4">
        <f t="shared" si="74"/>
        <v>18.240599999999972</v>
      </c>
      <c r="G1562" s="12">
        <v>2023</v>
      </c>
    </row>
    <row r="1563" spans="1:7" x14ac:dyDescent="0.2">
      <c r="A1563" s="18">
        <v>45171.617465277777</v>
      </c>
      <c r="B1563" s="4">
        <v>5.48</v>
      </c>
      <c r="C1563" s="4">
        <v>1.17</v>
      </c>
      <c r="D1563" s="4">
        <f t="shared" si="73"/>
        <v>6.4116</v>
      </c>
      <c r="E1563" s="4">
        <f t="shared" si="72"/>
        <v>344.02229999999997</v>
      </c>
      <c r="F1563" s="4">
        <f t="shared" si="74"/>
        <v>18.252299999999991</v>
      </c>
      <c r="G1563" s="12">
        <v>2023</v>
      </c>
    </row>
    <row r="1564" spans="1:7" x14ac:dyDescent="0.2">
      <c r="A1564" s="18">
        <v>45171.617754629631</v>
      </c>
      <c r="B1564" s="4">
        <v>5.49</v>
      </c>
      <c r="C1564" s="4">
        <v>1.17</v>
      </c>
      <c r="D1564" s="4">
        <f t="shared" si="73"/>
        <v>6.4233000000000002</v>
      </c>
      <c r="E1564" s="4">
        <f t="shared" si="72"/>
        <v>344.03399999999993</v>
      </c>
      <c r="F1564" s="4">
        <f t="shared" si="74"/>
        <v>18.263999999999953</v>
      </c>
      <c r="G1564" s="12">
        <v>2023</v>
      </c>
    </row>
    <row r="1565" spans="1:7" x14ac:dyDescent="0.2">
      <c r="A1565" s="18">
        <v>45171.618148148147</v>
      </c>
      <c r="B1565" s="4">
        <v>5.5</v>
      </c>
      <c r="C1565" s="4">
        <v>1.17</v>
      </c>
      <c r="D1565" s="4">
        <f t="shared" si="73"/>
        <v>6.4349999999999996</v>
      </c>
      <c r="E1565" s="4">
        <f t="shared" si="72"/>
        <v>344.04569999999995</v>
      </c>
      <c r="F1565" s="4">
        <f t="shared" si="74"/>
        <v>18.275699999999972</v>
      </c>
      <c r="G1565" s="12">
        <v>2023</v>
      </c>
    </row>
    <row r="1566" spans="1:7" x14ac:dyDescent="0.2">
      <c r="A1566" s="18">
        <v>45171.618564814817</v>
      </c>
      <c r="B1566" s="4">
        <v>5.51</v>
      </c>
      <c r="C1566" s="4">
        <v>1.17</v>
      </c>
      <c r="D1566" s="4">
        <f t="shared" si="73"/>
        <v>6.446699999999999</v>
      </c>
      <c r="E1566" s="4">
        <f t="shared" si="72"/>
        <v>344.05739999999997</v>
      </c>
      <c r="F1566" s="4">
        <f t="shared" si="74"/>
        <v>18.287399999999991</v>
      </c>
      <c r="G1566" s="12">
        <v>2023</v>
      </c>
    </row>
    <row r="1567" spans="1:7" x14ac:dyDescent="0.2">
      <c r="A1567" s="18">
        <v>45171.618993055556</v>
      </c>
      <c r="B1567" s="4">
        <v>5.52</v>
      </c>
      <c r="C1567" s="4">
        <v>1.17</v>
      </c>
      <c r="D1567" s="4">
        <f t="shared" si="73"/>
        <v>6.4583999999999993</v>
      </c>
      <c r="E1567" s="4">
        <f t="shared" si="72"/>
        <v>344.06909999999993</v>
      </c>
      <c r="F1567" s="4">
        <f t="shared" si="74"/>
        <v>18.299099999999953</v>
      </c>
      <c r="G1567" s="12">
        <v>2023</v>
      </c>
    </row>
    <row r="1568" spans="1:7" x14ac:dyDescent="0.2">
      <c r="A1568" s="18">
        <v>45171.619398148148</v>
      </c>
      <c r="B1568" s="4">
        <v>5.53</v>
      </c>
      <c r="C1568" s="4">
        <v>1.17</v>
      </c>
      <c r="D1568" s="4">
        <f t="shared" si="73"/>
        <v>6.4700999999999995</v>
      </c>
      <c r="E1568" s="4">
        <f t="shared" si="72"/>
        <v>344.08079999999995</v>
      </c>
      <c r="F1568" s="4">
        <f t="shared" si="74"/>
        <v>18.310799999999972</v>
      </c>
      <c r="G1568" s="12">
        <v>2023</v>
      </c>
    </row>
    <row r="1569" spans="1:7" x14ac:dyDescent="0.2">
      <c r="A1569" s="18">
        <v>45171.620208333334</v>
      </c>
      <c r="B1569" s="4">
        <v>5.54</v>
      </c>
      <c r="C1569" s="4">
        <v>1.17</v>
      </c>
      <c r="D1569" s="4">
        <f t="shared" si="73"/>
        <v>6.4817999999999998</v>
      </c>
      <c r="E1569" s="4">
        <f t="shared" si="72"/>
        <v>344.09249999999997</v>
      </c>
      <c r="F1569" s="4">
        <f t="shared" si="74"/>
        <v>18.322499999999991</v>
      </c>
      <c r="G1569" s="12">
        <v>2023</v>
      </c>
    </row>
    <row r="1570" spans="1:7" x14ac:dyDescent="0.2">
      <c r="A1570" s="18">
        <v>45171.620972222219</v>
      </c>
      <c r="B1570" s="4">
        <v>5.55</v>
      </c>
      <c r="C1570" s="4">
        <v>1.17</v>
      </c>
      <c r="D1570" s="4">
        <f t="shared" si="73"/>
        <v>6.4934999999999992</v>
      </c>
      <c r="E1570" s="4">
        <f t="shared" si="72"/>
        <v>344.10419999999993</v>
      </c>
      <c r="F1570" s="4">
        <f t="shared" si="74"/>
        <v>18.334199999999953</v>
      </c>
      <c r="G1570" s="12">
        <v>2023</v>
      </c>
    </row>
    <row r="1571" spans="1:7" x14ac:dyDescent="0.2">
      <c r="A1571" s="18">
        <v>45171.623530092591</v>
      </c>
      <c r="B1571" s="4">
        <v>5.56</v>
      </c>
      <c r="C1571" s="4">
        <v>1.17</v>
      </c>
      <c r="D1571" s="4">
        <f t="shared" si="73"/>
        <v>6.5051999999999994</v>
      </c>
      <c r="E1571" s="4">
        <f t="shared" si="72"/>
        <v>344.11589999999995</v>
      </c>
      <c r="F1571" s="4">
        <f t="shared" si="74"/>
        <v>18.345899999999972</v>
      </c>
      <c r="G1571" s="12">
        <v>2023</v>
      </c>
    </row>
    <row r="1572" spans="1:7" x14ac:dyDescent="0.2">
      <c r="A1572" s="18">
        <v>45171.625289351854</v>
      </c>
      <c r="B1572" s="4">
        <v>5.57</v>
      </c>
      <c r="C1572" s="4">
        <v>1.17</v>
      </c>
      <c r="D1572" s="4">
        <f t="shared" si="73"/>
        <v>6.5168999999999997</v>
      </c>
      <c r="E1572" s="4">
        <f t="shared" si="72"/>
        <v>344.12759999999997</v>
      </c>
      <c r="F1572" s="4">
        <f t="shared" si="74"/>
        <v>18.357599999999991</v>
      </c>
      <c r="G1572" s="12">
        <v>2023</v>
      </c>
    </row>
    <row r="1573" spans="1:7" x14ac:dyDescent="0.2">
      <c r="A1573" s="18">
        <v>45171.641886574071</v>
      </c>
      <c r="B1573" s="4">
        <v>5.58</v>
      </c>
      <c r="C1573" s="4">
        <v>1.17</v>
      </c>
      <c r="D1573" s="4">
        <f t="shared" si="73"/>
        <v>6.5286</v>
      </c>
      <c r="E1573" s="4">
        <f t="shared" si="72"/>
        <v>344.13929999999993</v>
      </c>
      <c r="F1573" s="4">
        <f t="shared" si="74"/>
        <v>18.369299999999953</v>
      </c>
      <c r="G1573" s="12">
        <v>2023</v>
      </c>
    </row>
    <row r="1574" spans="1:7" x14ac:dyDescent="0.2">
      <c r="A1574" s="18">
        <v>45171.7268287037</v>
      </c>
      <c r="B1574" s="4">
        <v>5.59</v>
      </c>
      <c r="C1574" s="4">
        <v>1.17</v>
      </c>
      <c r="D1574" s="4">
        <f t="shared" si="73"/>
        <v>6.5402999999999993</v>
      </c>
      <c r="E1574" s="4">
        <f t="shared" si="72"/>
        <v>344.15099999999995</v>
      </c>
      <c r="F1574" s="4">
        <f t="shared" si="74"/>
        <v>18.380999999999972</v>
      </c>
      <c r="G1574" s="12">
        <v>2023</v>
      </c>
    </row>
    <row r="1575" spans="1:7" x14ac:dyDescent="0.2">
      <c r="A1575" s="18">
        <v>45171.732812499999</v>
      </c>
      <c r="B1575" s="4">
        <v>5.6</v>
      </c>
      <c r="C1575" s="4">
        <v>1.17</v>
      </c>
      <c r="D1575" s="4">
        <f t="shared" si="73"/>
        <v>6.5519999999999996</v>
      </c>
      <c r="E1575" s="4">
        <f t="shared" si="72"/>
        <v>344.16269999999997</v>
      </c>
      <c r="F1575" s="4">
        <f t="shared" si="74"/>
        <v>18.392699999999991</v>
      </c>
      <c r="G1575" s="12">
        <v>2023</v>
      </c>
    </row>
    <row r="1576" spans="1:7" x14ac:dyDescent="0.2">
      <c r="A1576" s="18">
        <v>45171.744293981479</v>
      </c>
      <c r="B1576" s="4">
        <v>5.61</v>
      </c>
      <c r="C1576" s="4">
        <v>1.17</v>
      </c>
      <c r="D1576" s="4">
        <f t="shared" si="73"/>
        <v>6.5636999999999999</v>
      </c>
      <c r="E1576" s="4">
        <f t="shared" si="72"/>
        <v>344.17439999999993</v>
      </c>
      <c r="F1576" s="4">
        <f t="shared" si="74"/>
        <v>18.404399999999953</v>
      </c>
      <c r="G1576" s="12">
        <v>2023</v>
      </c>
    </row>
    <row r="1577" spans="1:7" x14ac:dyDescent="0.2">
      <c r="A1577" s="18">
        <v>45179.805162037039</v>
      </c>
      <c r="B1577" s="4">
        <v>5.62</v>
      </c>
      <c r="C1577" s="4">
        <v>1.17</v>
      </c>
      <c r="D1577" s="4">
        <f t="shared" si="73"/>
        <v>6.5754000000000001</v>
      </c>
      <c r="E1577" s="4">
        <f t="shared" si="72"/>
        <v>344.18609999999995</v>
      </c>
      <c r="F1577" s="4">
        <f t="shared" si="74"/>
        <v>18.416099999999972</v>
      </c>
      <c r="G1577" s="12">
        <v>2023</v>
      </c>
    </row>
    <row r="1578" spans="1:7" x14ac:dyDescent="0.2">
      <c r="A1578" s="18">
        <v>45179.868310185186</v>
      </c>
      <c r="B1578" s="4">
        <v>5.63</v>
      </c>
      <c r="C1578" s="4">
        <v>1.17</v>
      </c>
      <c r="D1578" s="4">
        <f t="shared" si="73"/>
        <v>6.5870999999999995</v>
      </c>
      <c r="E1578" s="4">
        <f t="shared" si="72"/>
        <v>344.19779999999997</v>
      </c>
      <c r="F1578" s="4">
        <f t="shared" si="74"/>
        <v>18.427799999999991</v>
      </c>
      <c r="G1578" s="12">
        <v>2023</v>
      </c>
    </row>
    <row r="1579" spans="1:7" x14ac:dyDescent="0.2">
      <c r="A1579" s="18">
        <v>45180.211678240739</v>
      </c>
      <c r="B1579" s="4">
        <v>5.64</v>
      </c>
      <c r="C1579" s="4">
        <v>1.17</v>
      </c>
      <c r="D1579" s="4">
        <f t="shared" si="73"/>
        <v>6.5987999999999989</v>
      </c>
      <c r="E1579" s="4">
        <f t="shared" si="72"/>
        <v>344.20949999999993</v>
      </c>
      <c r="F1579" s="4">
        <f t="shared" si="74"/>
        <v>18.439499999999953</v>
      </c>
      <c r="G1579" s="12">
        <v>2023</v>
      </c>
    </row>
    <row r="1580" spans="1:7" x14ac:dyDescent="0.2">
      <c r="A1580" s="18">
        <v>45181.527939814812</v>
      </c>
      <c r="B1580" s="4">
        <v>5.65</v>
      </c>
      <c r="C1580" s="4">
        <v>1.17</v>
      </c>
      <c r="D1580" s="4">
        <f t="shared" si="73"/>
        <v>6.6105</v>
      </c>
      <c r="E1580" s="4">
        <f t="shared" si="72"/>
        <v>344.22119999999995</v>
      </c>
      <c r="F1580" s="4">
        <f t="shared" si="74"/>
        <v>18.451199999999972</v>
      </c>
      <c r="G1580" s="12">
        <v>2023</v>
      </c>
    </row>
    <row r="1581" spans="1:7" x14ac:dyDescent="0.2">
      <c r="A1581" s="18">
        <v>45181.528831018521</v>
      </c>
      <c r="B1581" s="4">
        <v>5.66</v>
      </c>
      <c r="C1581" s="4">
        <v>1.17</v>
      </c>
      <c r="D1581" s="4">
        <f t="shared" si="73"/>
        <v>6.6221999999999994</v>
      </c>
      <c r="E1581" s="4">
        <f t="shared" si="72"/>
        <v>344.23289999999997</v>
      </c>
      <c r="F1581" s="4">
        <f t="shared" si="74"/>
        <v>18.462899999999991</v>
      </c>
      <c r="G1581" s="12">
        <v>2023</v>
      </c>
    </row>
    <row r="1582" spans="1:7" x14ac:dyDescent="0.2">
      <c r="A1582" s="18">
        <v>45181.529351851852</v>
      </c>
      <c r="B1582" s="4">
        <v>5.67</v>
      </c>
      <c r="C1582" s="4">
        <v>1.17</v>
      </c>
      <c r="D1582" s="4">
        <f t="shared" si="73"/>
        <v>6.6338999999999997</v>
      </c>
      <c r="E1582" s="4">
        <f t="shared" si="72"/>
        <v>344.24459999999993</v>
      </c>
      <c r="F1582" s="4">
        <f t="shared" si="74"/>
        <v>18.474599999999953</v>
      </c>
      <c r="G1582" s="12">
        <v>2023</v>
      </c>
    </row>
    <row r="1583" spans="1:7" x14ac:dyDescent="0.2">
      <c r="A1583" s="18">
        <v>45181.530115740738</v>
      </c>
      <c r="B1583" s="4">
        <v>5.68</v>
      </c>
      <c r="C1583" s="4">
        <v>1.17</v>
      </c>
      <c r="D1583" s="4">
        <f t="shared" si="73"/>
        <v>6.6455999999999991</v>
      </c>
      <c r="E1583" s="4">
        <f t="shared" si="72"/>
        <v>344.25629999999995</v>
      </c>
      <c r="F1583" s="4">
        <f t="shared" si="74"/>
        <v>18.486299999999972</v>
      </c>
      <c r="G1583" s="12">
        <v>2023</v>
      </c>
    </row>
    <row r="1584" spans="1:7" x14ac:dyDescent="0.2">
      <c r="A1584" s="18">
        <v>45181.530868055554</v>
      </c>
      <c r="B1584" s="4">
        <v>5.69</v>
      </c>
      <c r="C1584" s="4">
        <v>1.17</v>
      </c>
      <c r="D1584" s="4">
        <f t="shared" si="73"/>
        <v>6.6573000000000002</v>
      </c>
      <c r="E1584" s="4">
        <f t="shared" si="72"/>
        <v>344.26799999999997</v>
      </c>
      <c r="F1584" s="4">
        <f t="shared" si="74"/>
        <v>18.49799999999999</v>
      </c>
      <c r="G1584" s="12">
        <v>2023</v>
      </c>
    </row>
    <row r="1585" spans="1:7" x14ac:dyDescent="0.2">
      <c r="A1585" s="18">
        <v>45181.531724537039</v>
      </c>
      <c r="B1585" s="4">
        <v>5.7</v>
      </c>
      <c r="C1585" s="4">
        <v>1.17</v>
      </c>
      <c r="D1585" s="4">
        <f t="shared" si="73"/>
        <v>6.6689999999999996</v>
      </c>
      <c r="E1585" s="4">
        <f t="shared" si="72"/>
        <v>344.27969999999993</v>
      </c>
      <c r="F1585" s="4">
        <f t="shared" si="74"/>
        <v>18.509699999999953</v>
      </c>
      <c r="G1585" s="12">
        <v>2023</v>
      </c>
    </row>
    <row r="1586" spans="1:7" x14ac:dyDescent="0.2">
      <c r="A1586" s="18">
        <v>45181.532326388886</v>
      </c>
      <c r="B1586" s="4">
        <v>5.71</v>
      </c>
      <c r="C1586" s="4">
        <v>1.17</v>
      </c>
      <c r="D1586" s="4">
        <f t="shared" si="73"/>
        <v>6.6806999999999999</v>
      </c>
      <c r="E1586" s="4">
        <f t="shared" si="72"/>
        <v>344.29139999999995</v>
      </c>
      <c r="F1586" s="4">
        <f t="shared" si="74"/>
        <v>18.521399999999971</v>
      </c>
      <c r="G1586" s="12">
        <v>2023</v>
      </c>
    </row>
    <row r="1587" spans="1:7" x14ac:dyDescent="0.2">
      <c r="A1587" s="18">
        <v>45181.533090277779</v>
      </c>
      <c r="B1587" s="4">
        <v>5.72</v>
      </c>
      <c r="C1587" s="4">
        <v>1.17</v>
      </c>
      <c r="D1587" s="4">
        <f t="shared" si="73"/>
        <v>6.6923999999999992</v>
      </c>
      <c r="E1587" s="4">
        <f t="shared" si="72"/>
        <v>344.30309999999997</v>
      </c>
      <c r="F1587" s="4">
        <f t="shared" si="74"/>
        <v>18.53309999999999</v>
      </c>
      <c r="G1587" s="12">
        <v>2023</v>
      </c>
    </row>
    <row r="1588" spans="1:7" x14ac:dyDescent="0.2">
      <c r="A1588" s="18">
        <v>45181.53361111111</v>
      </c>
      <c r="B1588" s="4">
        <v>5.73</v>
      </c>
      <c r="C1588" s="4">
        <v>1.17</v>
      </c>
      <c r="D1588" s="4">
        <f t="shared" si="73"/>
        <v>6.7041000000000004</v>
      </c>
      <c r="E1588" s="4">
        <f t="shared" si="72"/>
        <v>344.31479999999993</v>
      </c>
      <c r="F1588" s="4">
        <f t="shared" si="74"/>
        <v>18.544799999999952</v>
      </c>
      <c r="G1588" s="12">
        <v>2023</v>
      </c>
    </row>
    <row r="1589" spans="1:7" x14ac:dyDescent="0.2">
      <c r="A1589" s="18">
        <v>45181.534398148149</v>
      </c>
      <c r="B1589" s="4">
        <v>5.74</v>
      </c>
      <c r="C1589" s="4">
        <v>1.17</v>
      </c>
      <c r="D1589" s="4">
        <f t="shared" si="73"/>
        <v>6.7157999999999998</v>
      </c>
      <c r="E1589" s="4">
        <f t="shared" si="72"/>
        <v>344.32649999999995</v>
      </c>
      <c r="F1589" s="4">
        <f t="shared" si="74"/>
        <v>18.556499999999971</v>
      </c>
      <c r="G1589" s="12">
        <v>2023</v>
      </c>
    </row>
    <row r="1590" spans="1:7" x14ac:dyDescent="0.2">
      <c r="A1590" s="18">
        <v>45181.535451388889</v>
      </c>
      <c r="B1590" s="4">
        <v>5.75</v>
      </c>
      <c r="C1590" s="4">
        <v>1.17</v>
      </c>
      <c r="D1590" s="4">
        <f t="shared" si="73"/>
        <v>6.7274999999999991</v>
      </c>
      <c r="E1590" s="4">
        <f t="shared" si="72"/>
        <v>344.33819999999997</v>
      </c>
      <c r="F1590" s="4">
        <f t="shared" si="74"/>
        <v>18.56819999999999</v>
      </c>
      <c r="G1590" s="12">
        <v>2023</v>
      </c>
    </row>
    <row r="1591" spans="1:7" x14ac:dyDescent="0.2">
      <c r="A1591" s="18">
        <v>45181.536956018521</v>
      </c>
      <c r="B1591" s="4">
        <v>5.76</v>
      </c>
      <c r="C1591" s="4">
        <v>1.17</v>
      </c>
      <c r="D1591" s="4">
        <f t="shared" si="73"/>
        <v>6.7391999999999994</v>
      </c>
      <c r="E1591" s="4">
        <f t="shared" si="72"/>
        <v>344.34989999999993</v>
      </c>
      <c r="F1591" s="4">
        <f t="shared" si="74"/>
        <v>18.579899999999952</v>
      </c>
      <c r="G1591" s="12">
        <v>2023</v>
      </c>
    </row>
    <row r="1592" spans="1:7" x14ac:dyDescent="0.2">
      <c r="A1592" s="18">
        <v>45181.539907407408</v>
      </c>
      <c r="B1592" s="4">
        <v>5.77</v>
      </c>
      <c r="C1592" s="4">
        <v>1.17</v>
      </c>
      <c r="D1592" s="4">
        <f t="shared" si="73"/>
        <v>6.7508999999999988</v>
      </c>
      <c r="E1592" s="4">
        <f t="shared" ref="E1592:E1655" si="75">D1592+$E$1014</f>
        <v>344.36159999999995</v>
      </c>
      <c r="F1592" s="4">
        <f t="shared" si="74"/>
        <v>18.591599999999971</v>
      </c>
      <c r="G1592" s="12">
        <v>2023</v>
      </c>
    </row>
    <row r="1593" spans="1:7" x14ac:dyDescent="0.2">
      <c r="A1593" s="18">
        <v>45181.54241898148</v>
      </c>
      <c r="B1593" s="4">
        <v>5.78</v>
      </c>
      <c r="C1593" s="4">
        <v>1.17</v>
      </c>
      <c r="D1593" s="4">
        <f t="shared" si="73"/>
        <v>6.7625999999999999</v>
      </c>
      <c r="E1593" s="4">
        <f t="shared" si="75"/>
        <v>344.37329999999997</v>
      </c>
      <c r="F1593" s="4">
        <f t="shared" si="74"/>
        <v>18.60329999999999</v>
      </c>
      <c r="G1593" s="12">
        <v>2023</v>
      </c>
    </row>
    <row r="1594" spans="1:7" x14ac:dyDescent="0.2">
      <c r="A1594" s="18">
        <v>45181.543958333335</v>
      </c>
      <c r="B1594" s="4">
        <v>5.79</v>
      </c>
      <c r="C1594" s="4">
        <v>1.17</v>
      </c>
      <c r="D1594" s="4">
        <f t="shared" si="73"/>
        <v>6.7742999999999993</v>
      </c>
      <c r="E1594" s="4">
        <f t="shared" si="75"/>
        <v>344.38499999999993</v>
      </c>
      <c r="F1594" s="4">
        <f t="shared" si="74"/>
        <v>18.614999999999952</v>
      </c>
      <c r="G1594" s="12">
        <v>2023</v>
      </c>
    </row>
    <row r="1595" spans="1:7" x14ac:dyDescent="0.2">
      <c r="A1595" s="18">
        <v>45181.545740740738</v>
      </c>
      <c r="B1595" s="4">
        <v>5.8</v>
      </c>
      <c r="C1595" s="4">
        <v>1.17</v>
      </c>
      <c r="D1595" s="4">
        <f t="shared" si="73"/>
        <v>6.7859999999999996</v>
      </c>
      <c r="E1595" s="4">
        <f t="shared" si="75"/>
        <v>344.39669999999995</v>
      </c>
      <c r="F1595" s="4">
        <f t="shared" si="74"/>
        <v>18.626699999999971</v>
      </c>
      <c r="G1595" s="12">
        <v>2023</v>
      </c>
    </row>
    <row r="1596" spans="1:7" x14ac:dyDescent="0.2">
      <c r="A1596" s="18">
        <v>45181.548148148147</v>
      </c>
      <c r="B1596" s="4">
        <v>5.81</v>
      </c>
      <c r="C1596" s="4">
        <v>1.17</v>
      </c>
      <c r="D1596" s="4">
        <f t="shared" si="73"/>
        <v>6.797699999999999</v>
      </c>
      <c r="E1596" s="4">
        <f t="shared" si="75"/>
        <v>344.40839999999997</v>
      </c>
      <c r="F1596" s="4">
        <f t="shared" si="74"/>
        <v>18.63839999999999</v>
      </c>
      <c r="G1596" s="12">
        <v>2023</v>
      </c>
    </row>
    <row r="1597" spans="1:7" x14ac:dyDescent="0.2">
      <c r="A1597" s="18">
        <v>45183.507222222222</v>
      </c>
      <c r="B1597" s="4">
        <v>5.82</v>
      </c>
      <c r="C1597" s="4">
        <v>1.17</v>
      </c>
      <c r="D1597" s="4">
        <f t="shared" si="73"/>
        <v>6.8094000000000001</v>
      </c>
      <c r="E1597" s="4">
        <f t="shared" si="75"/>
        <v>344.42009999999993</v>
      </c>
      <c r="F1597" s="4">
        <f t="shared" si="74"/>
        <v>18.650099999999952</v>
      </c>
      <c r="G1597" s="12">
        <v>2023</v>
      </c>
    </row>
    <row r="1598" spans="1:7" x14ac:dyDescent="0.2">
      <c r="A1598" s="18">
        <v>45183.51394675926</v>
      </c>
      <c r="B1598" s="4">
        <v>5.83</v>
      </c>
      <c r="C1598" s="4">
        <v>1.17</v>
      </c>
      <c r="D1598" s="4">
        <f t="shared" si="73"/>
        <v>6.8210999999999995</v>
      </c>
      <c r="E1598" s="4">
        <f t="shared" si="75"/>
        <v>344.43179999999995</v>
      </c>
      <c r="F1598" s="4">
        <f t="shared" si="74"/>
        <v>18.661799999999971</v>
      </c>
      <c r="G1598" s="12">
        <v>2023</v>
      </c>
    </row>
    <row r="1599" spans="1:7" x14ac:dyDescent="0.2">
      <c r="A1599" s="18">
        <v>45183.517476851855</v>
      </c>
      <c r="B1599" s="4">
        <v>5.84</v>
      </c>
      <c r="C1599" s="4">
        <v>1.17</v>
      </c>
      <c r="D1599" s="4">
        <f t="shared" ref="D1599:D1662" si="76">B1599*C1599</f>
        <v>6.8327999999999998</v>
      </c>
      <c r="E1599" s="4">
        <f t="shared" si="75"/>
        <v>344.44349999999997</v>
      </c>
      <c r="F1599" s="4">
        <f t="shared" si="74"/>
        <v>18.67349999999999</v>
      </c>
      <c r="G1599" s="12">
        <v>2023</v>
      </c>
    </row>
    <row r="1600" spans="1:7" x14ac:dyDescent="0.2">
      <c r="A1600" s="18">
        <v>45183.520844907405</v>
      </c>
      <c r="B1600" s="4">
        <v>5.85</v>
      </c>
      <c r="C1600" s="4">
        <v>1.17</v>
      </c>
      <c r="D1600" s="4">
        <f t="shared" si="76"/>
        <v>6.8444999999999991</v>
      </c>
      <c r="E1600" s="4">
        <f t="shared" si="75"/>
        <v>344.45519999999993</v>
      </c>
      <c r="F1600" s="4">
        <f t="shared" si="74"/>
        <v>18.685199999999952</v>
      </c>
      <c r="G1600" s="12">
        <v>2023</v>
      </c>
    </row>
    <row r="1601" spans="1:7" x14ac:dyDescent="0.2">
      <c r="A1601" s="18">
        <v>45183.544953703706</v>
      </c>
      <c r="B1601" s="4">
        <v>5.86</v>
      </c>
      <c r="C1601" s="4">
        <v>1.17</v>
      </c>
      <c r="D1601" s="4">
        <f t="shared" si="76"/>
        <v>6.8562000000000003</v>
      </c>
      <c r="E1601" s="4">
        <f t="shared" si="75"/>
        <v>344.46689999999995</v>
      </c>
      <c r="F1601" s="4">
        <f t="shared" si="74"/>
        <v>18.696899999999971</v>
      </c>
      <c r="G1601" s="12">
        <v>2023</v>
      </c>
    </row>
    <row r="1602" spans="1:7" x14ac:dyDescent="0.2">
      <c r="A1602" s="18">
        <v>45183.640277777777</v>
      </c>
      <c r="B1602" s="4">
        <v>5.87</v>
      </c>
      <c r="C1602" s="4">
        <v>1.17</v>
      </c>
      <c r="D1602" s="4">
        <f t="shared" si="76"/>
        <v>6.8678999999999997</v>
      </c>
      <c r="E1602" s="4">
        <f t="shared" si="75"/>
        <v>344.47859999999997</v>
      </c>
      <c r="F1602" s="4">
        <f t="shared" si="74"/>
        <v>18.70859999999999</v>
      </c>
      <c r="G1602" s="12">
        <v>2023</v>
      </c>
    </row>
    <row r="1603" spans="1:7" x14ac:dyDescent="0.2">
      <c r="A1603" s="18">
        <v>45183.641608796293</v>
      </c>
      <c r="B1603" s="4">
        <v>5.88</v>
      </c>
      <c r="C1603" s="4">
        <v>1.17</v>
      </c>
      <c r="D1603" s="4">
        <f t="shared" si="76"/>
        <v>6.879599999999999</v>
      </c>
      <c r="E1603" s="4">
        <f t="shared" si="75"/>
        <v>344.49029999999993</v>
      </c>
      <c r="F1603" s="4">
        <f t="shared" ref="F1603:F1666" si="77">E1603-325.77</f>
        <v>18.720299999999952</v>
      </c>
      <c r="G1603" s="12">
        <v>2023</v>
      </c>
    </row>
    <row r="1604" spans="1:7" x14ac:dyDescent="0.2">
      <c r="A1604" s="18">
        <v>45183.642372685186</v>
      </c>
      <c r="B1604" s="4">
        <v>5.89</v>
      </c>
      <c r="C1604" s="4">
        <v>1.17</v>
      </c>
      <c r="D1604" s="4">
        <f t="shared" si="76"/>
        <v>6.8912999999999993</v>
      </c>
      <c r="E1604" s="4">
        <f t="shared" si="75"/>
        <v>344.50199999999995</v>
      </c>
      <c r="F1604" s="4">
        <f t="shared" si="77"/>
        <v>18.731999999999971</v>
      </c>
      <c r="G1604" s="12">
        <v>2023</v>
      </c>
    </row>
    <row r="1605" spans="1:7" x14ac:dyDescent="0.2">
      <c r="A1605" s="18">
        <v>45183.643101851849</v>
      </c>
      <c r="B1605" s="4">
        <v>5.9</v>
      </c>
      <c r="C1605" s="4">
        <v>1.17</v>
      </c>
      <c r="D1605" s="4">
        <f t="shared" si="76"/>
        <v>6.9029999999999996</v>
      </c>
      <c r="E1605" s="4">
        <f t="shared" si="75"/>
        <v>344.51369999999997</v>
      </c>
      <c r="F1605" s="4">
        <f t="shared" si="77"/>
        <v>18.74369999999999</v>
      </c>
      <c r="G1605" s="12">
        <v>2023</v>
      </c>
    </row>
    <row r="1606" spans="1:7" x14ac:dyDescent="0.2">
      <c r="A1606" s="18">
        <v>45183.644317129627</v>
      </c>
      <c r="B1606" s="4">
        <v>5.91</v>
      </c>
      <c r="C1606" s="4">
        <v>1.17</v>
      </c>
      <c r="D1606" s="4">
        <f t="shared" si="76"/>
        <v>6.9146999999999998</v>
      </c>
      <c r="E1606" s="4">
        <f t="shared" si="75"/>
        <v>344.52539999999993</v>
      </c>
      <c r="F1606" s="4">
        <f t="shared" si="77"/>
        <v>18.755399999999952</v>
      </c>
      <c r="G1606" s="12">
        <v>2023</v>
      </c>
    </row>
    <row r="1607" spans="1:7" x14ac:dyDescent="0.2">
      <c r="A1607" s="18">
        <v>45183.644687499997</v>
      </c>
      <c r="B1607" s="4">
        <v>5.92</v>
      </c>
      <c r="C1607" s="4">
        <v>1.17</v>
      </c>
      <c r="D1607" s="4">
        <f t="shared" si="76"/>
        <v>6.9263999999999992</v>
      </c>
      <c r="E1607" s="4">
        <f t="shared" si="75"/>
        <v>344.53709999999995</v>
      </c>
      <c r="F1607" s="4">
        <f t="shared" si="77"/>
        <v>18.767099999999971</v>
      </c>
      <c r="G1607" s="12">
        <v>2023</v>
      </c>
    </row>
    <row r="1608" spans="1:7" x14ac:dyDescent="0.2">
      <c r="A1608" s="18">
        <v>45183.644942129627</v>
      </c>
      <c r="B1608" s="4">
        <v>5.93</v>
      </c>
      <c r="C1608" s="4">
        <v>1.17</v>
      </c>
      <c r="D1608" s="4">
        <f t="shared" si="76"/>
        <v>6.9380999999999995</v>
      </c>
      <c r="E1608" s="4">
        <f t="shared" si="75"/>
        <v>344.54879999999997</v>
      </c>
      <c r="F1608" s="4">
        <f t="shared" si="77"/>
        <v>18.77879999999999</v>
      </c>
      <c r="G1608" s="12">
        <v>2023</v>
      </c>
    </row>
    <row r="1609" spans="1:7" x14ac:dyDescent="0.2">
      <c r="A1609" s="18">
        <v>45183.64539351852</v>
      </c>
      <c r="B1609" s="4">
        <v>5.94</v>
      </c>
      <c r="C1609" s="4">
        <v>1.17</v>
      </c>
      <c r="D1609" s="4">
        <f t="shared" si="76"/>
        <v>6.9497999999999998</v>
      </c>
      <c r="E1609" s="4">
        <f t="shared" si="75"/>
        <v>344.56049999999993</v>
      </c>
      <c r="F1609" s="4">
        <f t="shared" si="77"/>
        <v>18.790499999999952</v>
      </c>
      <c r="G1609" s="12">
        <v>2023</v>
      </c>
    </row>
    <row r="1610" spans="1:7" x14ac:dyDescent="0.2">
      <c r="A1610" s="18">
        <v>45183.645902777775</v>
      </c>
      <c r="B1610" s="4">
        <v>5.95</v>
      </c>
      <c r="C1610" s="4">
        <v>1.17</v>
      </c>
      <c r="D1610" s="4">
        <f t="shared" si="76"/>
        <v>6.9615</v>
      </c>
      <c r="E1610" s="4">
        <f t="shared" si="75"/>
        <v>344.57219999999995</v>
      </c>
      <c r="F1610" s="4">
        <f t="shared" si="77"/>
        <v>18.802199999999971</v>
      </c>
      <c r="G1610" s="12">
        <v>2023</v>
      </c>
    </row>
    <row r="1611" spans="1:7" x14ac:dyDescent="0.2">
      <c r="A1611" s="18">
        <v>45183.647581018522</v>
      </c>
      <c r="B1611" s="4">
        <v>5.96</v>
      </c>
      <c r="C1611" s="4">
        <v>1.17</v>
      </c>
      <c r="D1611" s="4">
        <f t="shared" si="76"/>
        <v>6.9731999999999994</v>
      </c>
      <c r="E1611" s="4">
        <f t="shared" si="75"/>
        <v>344.58389999999997</v>
      </c>
      <c r="F1611" s="4">
        <f t="shared" si="77"/>
        <v>18.81389999999999</v>
      </c>
      <c r="G1611" s="12">
        <v>2023</v>
      </c>
    </row>
    <row r="1612" spans="1:7" x14ac:dyDescent="0.2">
      <c r="A1612" s="18">
        <v>45183.777986111112</v>
      </c>
      <c r="B1612" s="4">
        <v>5.97</v>
      </c>
      <c r="C1612" s="4">
        <v>1.17</v>
      </c>
      <c r="D1612" s="4">
        <f t="shared" si="76"/>
        <v>6.9848999999999997</v>
      </c>
      <c r="E1612" s="4">
        <f t="shared" si="75"/>
        <v>344.59559999999993</v>
      </c>
      <c r="F1612" s="4">
        <f t="shared" si="77"/>
        <v>18.825599999999952</v>
      </c>
      <c r="G1612" s="12">
        <v>2023</v>
      </c>
    </row>
    <row r="1613" spans="1:7" x14ac:dyDescent="0.2">
      <c r="A1613" s="18">
        <v>45192.37773148148</v>
      </c>
      <c r="B1613" s="4">
        <v>5.98</v>
      </c>
      <c r="C1613" s="4">
        <v>1.17</v>
      </c>
      <c r="D1613" s="4">
        <f t="shared" si="76"/>
        <v>6.9965999999999999</v>
      </c>
      <c r="E1613" s="4">
        <f t="shared" si="75"/>
        <v>344.60729999999995</v>
      </c>
      <c r="F1613" s="4">
        <f t="shared" si="77"/>
        <v>18.837299999999971</v>
      </c>
      <c r="G1613" s="12">
        <v>2023</v>
      </c>
    </row>
    <row r="1614" spans="1:7" x14ac:dyDescent="0.2">
      <c r="A1614" s="18">
        <v>45192.394918981481</v>
      </c>
      <c r="B1614" s="4">
        <v>5.99</v>
      </c>
      <c r="C1614" s="4">
        <v>1.17</v>
      </c>
      <c r="D1614" s="4">
        <f t="shared" si="76"/>
        <v>7.0083000000000002</v>
      </c>
      <c r="E1614" s="4">
        <f t="shared" si="75"/>
        <v>344.61899999999997</v>
      </c>
      <c r="F1614" s="4">
        <f t="shared" si="77"/>
        <v>18.84899999999999</v>
      </c>
      <c r="G1614" s="12">
        <v>2023</v>
      </c>
    </row>
    <row r="1615" spans="1:7" x14ac:dyDescent="0.2">
      <c r="A1615" s="18">
        <v>45192.401203703703</v>
      </c>
      <c r="B1615" s="4">
        <v>6</v>
      </c>
      <c r="C1615" s="4">
        <v>1.17</v>
      </c>
      <c r="D1615" s="4">
        <f t="shared" si="76"/>
        <v>7.02</v>
      </c>
      <c r="E1615" s="4">
        <f t="shared" si="75"/>
        <v>344.63069999999993</v>
      </c>
      <c r="F1615" s="4">
        <f t="shared" si="77"/>
        <v>18.860699999999952</v>
      </c>
      <c r="G1615" s="12">
        <v>2023</v>
      </c>
    </row>
    <row r="1616" spans="1:7" x14ac:dyDescent="0.2">
      <c r="A1616" s="18">
        <v>45192.404398148145</v>
      </c>
      <c r="B1616" s="4">
        <v>6.01</v>
      </c>
      <c r="C1616" s="4">
        <v>1.17</v>
      </c>
      <c r="D1616" s="4">
        <f t="shared" si="76"/>
        <v>7.031699999999999</v>
      </c>
      <c r="E1616" s="4">
        <f t="shared" si="75"/>
        <v>344.64239999999995</v>
      </c>
      <c r="F1616" s="4">
        <f t="shared" si="77"/>
        <v>18.872399999999971</v>
      </c>
      <c r="G1616" s="12">
        <v>2023</v>
      </c>
    </row>
    <row r="1617" spans="1:7" x14ac:dyDescent="0.2">
      <c r="A1617" s="18">
        <v>45192.407372685186</v>
      </c>
      <c r="B1617" s="4">
        <v>6.02</v>
      </c>
      <c r="C1617" s="4">
        <v>1.17</v>
      </c>
      <c r="D1617" s="4">
        <f t="shared" si="76"/>
        <v>7.0433999999999992</v>
      </c>
      <c r="E1617" s="4">
        <f t="shared" si="75"/>
        <v>344.65409999999997</v>
      </c>
      <c r="F1617" s="4">
        <f t="shared" si="77"/>
        <v>18.884099999999989</v>
      </c>
      <c r="G1617" s="12">
        <v>2023</v>
      </c>
    </row>
    <row r="1618" spans="1:7" x14ac:dyDescent="0.2">
      <c r="A1618" s="18">
        <v>45192.417430555557</v>
      </c>
      <c r="B1618" s="4">
        <v>6.03</v>
      </c>
      <c r="C1618" s="4">
        <v>1.17</v>
      </c>
      <c r="D1618" s="4">
        <f t="shared" si="76"/>
        <v>7.0550999999999995</v>
      </c>
      <c r="E1618" s="4">
        <f t="shared" si="75"/>
        <v>344.66579999999993</v>
      </c>
      <c r="F1618" s="4">
        <f t="shared" si="77"/>
        <v>18.895799999999952</v>
      </c>
      <c r="G1618" s="12">
        <v>2023</v>
      </c>
    </row>
    <row r="1619" spans="1:7" x14ac:dyDescent="0.2">
      <c r="A1619" s="18">
        <v>45192.432268518518</v>
      </c>
      <c r="B1619" s="4">
        <v>6.04</v>
      </c>
      <c r="C1619" s="4">
        <v>1.17</v>
      </c>
      <c r="D1619" s="4">
        <f t="shared" si="76"/>
        <v>7.0667999999999997</v>
      </c>
      <c r="E1619" s="4">
        <f t="shared" si="75"/>
        <v>344.67749999999995</v>
      </c>
      <c r="F1619" s="4">
        <f t="shared" si="77"/>
        <v>18.90749999999997</v>
      </c>
      <c r="G1619" s="12">
        <v>2023</v>
      </c>
    </row>
    <row r="1620" spans="1:7" x14ac:dyDescent="0.2">
      <c r="A1620" s="18">
        <v>45192.437511574077</v>
      </c>
      <c r="B1620" s="4">
        <v>6.05</v>
      </c>
      <c r="C1620" s="4">
        <v>1.17</v>
      </c>
      <c r="D1620" s="4">
        <f t="shared" si="76"/>
        <v>7.0784999999999991</v>
      </c>
      <c r="E1620" s="4">
        <f t="shared" si="75"/>
        <v>344.68919999999997</v>
      </c>
      <c r="F1620" s="4">
        <f t="shared" si="77"/>
        <v>18.919199999999989</v>
      </c>
      <c r="G1620" s="12">
        <v>2023</v>
      </c>
    </row>
    <row r="1621" spans="1:7" x14ac:dyDescent="0.2">
      <c r="A1621" s="18">
        <v>45192.441284722219</v>
      </c>
      <c r="B1621" s="4">
        <v>6.06</v>
      </c>
      <c r="C1621" s="4">
        <v>1.17</v>
      </c>
      <c r="D1621" s="4">
        <f t="shared" si="76"/>
        <v>7.0901999999999994</v>
      </c>
      <c r="E1621" s="4">
        <f t="shared" si="75"/>
        <v>344.70089999999993</v>
      </c>
      <c r="F1621" s="4">
        <f t="shared" si="77"/>
        <v>18.930899999999951</v>
      </c>
      <c r="G1621" s="12">
        <v>2023</v>
      </c>
    </row>
    <row r="1622" spans="1:7" x14ac:dyDescent="0.2">
      <c r="A1622" s="18">
        <v>45192.447430555556</v>
      </c>
      <c r="B1622" s="4">
        <v>6.07</v>
      </c>
      <c r="C1622" s="4">
        <v>1.17</v>
      </c>
      <c r="D1622" s="4">
        <f t="shared" si="76"/>
        <v>7.1018999999999997</v>
      </c>
      <c r="E1622" s="4">
        <f t="shared" si="75"/>
        <v>344.71259999999995</v>
      </c>
      <c r="F1622" s="4">
        <f t="shared" si="77"/>
        <v>18.94259999999997</v>
      </c>
      <c r="G1622" s="12">
        <v>2023</v>
      </c>
    </row>
    <row r="1623" spans="1:7" x14ac:dyDescent="0.2">
      <c r="A1623" s="18">
        <v>45192.45140046296</v>
      </c>
      <c r="B1623" s="4">
        <v>6.08</v>
      </c>
      <c r="C1623" s="4">
        <v>1.17</v>
      </c>
      <c r="D1623" s="4">
        <f t="shared" si="76"/>
        <v>7.1135999999999999</v>
      </c>
      <c r="E1623" s="4">
        <f t="shared" si="75"/>
        <v>344.72429999999997</v>
      </c>
      <c r="F1623" s="4">
        <f t="shared" si="77"/>
        <v>18.954299999999989</v>
      </c>
      <c r="G1623" s="12">
        <v>2023</v>
      </c>
    </row>
    <row r="1624" spans="1:7" x14ac:dyDescent="0.2">
      <c r="A1624" s="18">
        <v>45192.454699074071</v>
      </c>
      <c r="B1624" s="4">
        <v>6.09</v>
      </c>
      <c r="C1624" s="4">
        <v>1.17</v>
      </c>
      <c r="D1624" s="4">
        <f t="shared" si="76"/>
        <v>7.1252999999999993</v>
      </c>
      <c r="E1624" s="4">
        <f t="shared" si="75"/>
        <v>344.73599999999993</v>
      </c>
      <c r="F1624" s="4">
        <f t="shared" si="77"/>
        <v>18.965999999999951</v>
      </c>
      <c r="G1624" s="12">
        <v>2023</v>
      </c>
    </row>
    <row r="1625" spans="1:7" x14ac:dyDescent="0.2">
      <c r="A1625" s="18">
        <v>45192.45821759259</v>
      </c>
      <c r="B1625" s="4">
        <v>6.1</v>
      </c>
      <c r="C1625" s="4">
        <v>1.17</v>
      </c>
      <c r="D1625" s="4">
        <f t="shared" si="76"/>
        <v>7.1369999999999996</v>
      </c>
      <c r="E1625" s="4">
        <f t="shared" si="75"/>
        <v>344.74769999999995</v>
      </c>
      <c r="F1625" s="4">
        <f t="shared" si="77"/>
        <v>18.97769999999997</v>
      </c>
      <c r="G1625" s="12">
        <v>2023</v>
      </c>
    </row>
    <row r="1626" spans="1:7" x14ac:dyDescent="0.2">
      <c r="A1626" s="18">
        <v>45192.460312499999</v>
      </c>
      <c r="B1626" s="4">
        <v>6.11</v>
      </c>
      <c r="C1626" s="4">
        <v>1.17</v>
      </c>
      <c r="D1626" s="4">
        <f t="shared" si="76"/>
        <v>7.1486999999999998</v>
      </c>
      <c r="E1626" s="4">
        <f t="shared" si="75"/>
        <v>344.75939999999997</v>
      </c>
      <c r="F1626" s="4">
        <f t="shared" si="77"/>
        <v>18.989399999999989</v>
      </c>
      <c r="G1626" s="12">
        <v>2023</v>
      </c>
    </row>
    <row r="1627" spans="1:7" x14ac:dyDescent="0.2">
      <c r="A1627" s="18">
        <v>45192.492164351854</v>
      </c>
      <c r="B1627" s="4">
        <v>6.12</v>
      </c>
      <c r="C1627" s="4">
        <v>1.17</v>
      </c>
      <c r="D1627" s="4">
        <f t="shared" si="76"/>
        <v>7.1604000000000001</v>
      </c>
      <c r="E1627" s="4">
        <f t="shared" si="75"/>
        <v>344.77109999999993</v>
      </c>
      <c r="F1627" s="4">
        <f t="shared" si="77"/>
        <v>19.001099999999951</v>
      </c>
      <c r="G1627" s="12">
        <v>2023</v>
      </c>
    </row>
    <row r="1628" spans="1:7" x14ac:dyDescent="0.2">
      <c r="A1628" s="18">
        <v>45192.495162037034</v>
      </c>
      <c r="B1628" s="4">
        <v>6.13</v>
      </c>
      <c r="C1628" s="4">
        <v>1.17</v>
      </c>
      <c r="D1628" s="4">
        <f t="shared" si="76"/>
        <v>7.1720999999999995</v>
      </c>
      <c r="E1628" s="4">
        <f t="shared" si="75"/>
        <v>344.78279999999995</v>
      </c>
      <c r="F1628" s="4">
        <f t="shared" si="77"/>
        <v>19.01279999999997</v>
      </c>
      <c r="G1628" s="12">
        <v>2023</v>
      </c>
    </row>
    <row r="1629" spans="1:7" x14ac:dyDescent="0.2">
      <c r="A1629" s="18">
        <v>45192.519270833334</v>
      </c>
      <c r="B1629" s="4">
        <v>6.14</v>
      </c>
      <c r="C1629" s="4">
        <v>1.17</v>
      </c>
      <c r="D1629" s="4">
        <f t="shared" si="76"/>
        <v>7.1837999999999989</v>
      </c>
      <c r="E1629" s="4">
        <f t="shared" si="75"/>
        <v>344.79449999999997</v>
      </c>
      <c r="F1629" s="4">
        <f t="shared" si="77"/>
        <v>19.024499999999989</v>
      </c>
      <c r="G1629" s="12">
        <v>2023</v>
      </c>
    </row>
    <row r="1630" spans="1:7" x14ac:dyDescent="0.2">
      <c r="A1630" s="18">
        <v>45192.525740740741</v>
      </c>
      <c r="B1630" s="4">
        <v>6.15</v>
      </c>
      <c r="C1630" s="4">
        <v>1.17</v>
      </c>
      <c r="D1630" s="4">
        <f t="shared" si="76"/>
        <v>7.1955</v>
      </c>
      <c r="E1630" s="4">
        <f t="shared" si="75"/>
        <v>344.80619999999993</v>
      </c>
      <c r="F1630" s="4">
        <f t="shared" si="77"/>
        <v>19.036199999999951</v>
      </c>
      <c r="G1630" s="12">
        <v>2023</v>
      </c>
    </row>
    <row r="1631" spans="1:7" x14ac:dyDescent="0.2">
      <c r="A1631" s="18">
        <v>45192.54996527778</v>
      </c>
      <c r="B1631" s="4">
        <v>6.16</v>
      </c>
      <c r="C1631" s="4">
        <v>1.17</v>
      </c>
      <c r="D1631" s="4">
        <f t="shared" si="76"/>
        <v>7.2071999999999994</v>
      </c>
      <c r="E1631" s="4">
        <f t="shared" si="75"/>
        <v>344.81789999999995</v>
      </c>
      <c r="F1631" s="4">
        <f t="shared" si="77"/>
        <v>19.04789999999997</v>
      </c>
      <c r="G1631" s="12">
        <v>2023</v>
      </c>
    </row>
    <row r="1632" spans="1:7" x14ac:dyDescent="0.2">
      <c r="A1632" s="18">
        <v>45192.558946759258</v>
      </c>
      <c r="B1632" s="4">
        <v>6.17</v>
      </c>
      <c r="C1632" s="4">
        <v>1.17</v>
      </c>
      <c r="D1632" s="4">
        <f t="shared" si="76"/>
        <v>7.2188999999999997</v>
      </c>
      <c r="E1632" s="4">
        <f t="shared" si="75"/>
        <v>344.82959999999997</v>
      </c>
      <c r="F1632" s="4">
        <f t="shared" si="77"/>
        <v>19.059599999999989</v>
      </c>
      <c r="G1632" s="12">
        <v>2023</v>
      </c>
    </row>
    <row r="1633" spans="1:7" x14ac:dyDescent="0.2">
      <c r="A1633" s="18">
        <v>45192.563680555555</v>
      </c>
      <c r="B1633" s="4">
        <v>6.18</v>
      </c>
      <c r="C1633" s="4">
        <v>1.17</v>
      </c>
      <c r="D1633" s="4">
        <f t="shared" si="76"/>
        <v>7.230599999999999</v>
      </c>
      <c r="E1633" s="4">
        <f t="shared" si="75"/>
        <v>344.84129999999993</v>
      </c>
      <c r="F1633" s="4">
        <f t="shared" si="77"/>
        <v>19.071299999999951</v>
      </c>
      <c r="G1633" s="12">
        <v>2023</v>
      </c>
    </row>
    <row r="1634" spans="1:7" x14ac:dyDescent="0.2">
      <c r="A1634" s="18">
        <v>45192.56759259259</v>
      </c>
      <c r="B1634" s="4">
        <v>6.19</v>
      </c>
      <c r="C1634" s="4">
        <v>1.17</v>
      </c>
      <c r="D1634" s="4">
        <f t="shared" si="76"/>
        <v>7.2423000000000002</v>
      </c>
      <c r="E1634" s="4">
        <f t="shared" si="75"/>
        <v>344.85299999999995</v>
      </c>
      <c r="F1634" s="4">
        <f t="shared" si="77"/>
        <v>19.08299999999997</v>
      </c>
      <c r="G1634" s="12">
        <v>2023</v>
      </c>
    </row>
    <row r="1635" spans="1:7" x14ac:dyDescent="0.2">
      <c r="A1635" s="18">
        <v>45192.576805555553</v>
      </c>
      <c r="B1635" s="4">
        <v>6.2</v>
      </c>
      <c r="C1635" s="4">
        <v>1.17</v>
      </c>
      <c r="D1635" s="4">
        <f t="shared" si="76"/>
        <v>7.2539999999999996</v>
      </c>
      <c r="E1635" s="4">
        <f t="shared" si="75"/>
        <v>344.86469999999997</v>
      </c>
      <c r="F1635" s="4">
        <f t="shared" si="77"/>
        <v>19.094699999999989</v>
      </c>
      <c r="G1635" s="12">
        <v>2023</v>
      </c>
    </row>
    <row r="1636" spans="1:7" x14ac:dyDescent="0.2">
      <c r="A1636" s="18">
        <v>45192.58116898148</v>
      </c>
      <c r="B1636" s="4">
        <v>6.21</v>
      </c>
      <c r="C1636" s="4">
        <v>1.17</v>
      </c>
      <c r="D1636" s="4">
        <f t="shared" si="76"/>
        <v>7.2656999999999998</v>
      </c>
      <c r="E1636" s="4">
        <f t="shared" si="75"/>
        <v>344.87639999999993</v>
      </c>
      <c r="F1636" s="4">
        <f t="shared" si="77"/>
        <v>19.106399999999951</v>
      </c>
      <c r="G1636" s="12">
        <v>2023</v>
      </c>
    </row>
    <row r="1637" spans="1:7" x14ac:dyDescent="0.2">
      <c r="A1637" s="18">
        <v>45192.583402777775</v>
      </c>
      <c r="B1637" s="4">
        <v>6.22</v>
      </c>
      <c r="C1637" s="4">
        <v>1.17</v>
      </c>
      <c r="D1637" s="4">
        <f t="shared" si="76"/>
        <v>7.2773999999999992</v>
      </c>
      <c r="E1637" s="4">
        <f t="shared" si="75"/>
        <v>344.88809999999995</v>
      </c>
      <c r="F1637" s="4">
        <f t="shared" si="77"/>
        <v>19.11809999999997</v>
      </c>
      <c r="G1637" s="12">
        <v>2023</v>
      </c>
    </row>
    <row r="1638" spans="1:7" x14ac:dyDescent="0.2">
      <c r="A1638" s="18">
        <v>45192.586481481485</v>
      </c>
      <c r="B1638" s="4">
        <v>6.23</v>
      </c>
      <c r="C1638" s="4">
        <v>1.17</v>
      </c>
      <c r="D1638" s="4">
        <f t="shared" si="76"/>
        <v>7.2891000000000004</v>
      </c>
      <c r="E1638" s="4">
        <f t="shared" si="75"/>
        <v>344.89979999999997</v>
      </c>
      <c r="F1638" s="4">
        <f t="shared" si="77"/>
        <v>19.129799999999989</v>
      </c>
      <c r="G1638" s="12">
        <v>2023</v>
      </c>
    </row>
    <row r="1639" spans="1:7" x14ac:dyDescent="0.2">
      <c r="A1639" s="18">
        <v>45192.594525462962</v>
      </c>
      <c r="B1639" s="4">
        <v>6.24</v>
      </c>
      <c r="C1639" s="4">
        <v>1.17</v>
      </c>
      <c r="D1639" s="4">
        <f t="shared" si="76"/>
        <v>7.3007999999999997</v>
      </c>
      <c r="E1639" s="4">
        <f t="shared" si="75"/>
        <v>344.91149999999993</v>
      </c>
      <c r="F1639" s="4">
        <f t="shared" si="77"/>
        <v>19.141499999999951</v>
      </c>
      <c r="G1639" s="12">
        <v>2023</v>
      </c>
    </row>
    <row r="1640" spans="1:7" x14ac:dyDescent="0.2">
      <c r="A1640" s="18">
        <v>45192.602280092593</v>
      </c>
      <c r="B1640" s="4">
        <v>6.25</v>
      </c>
      <c r="C1640" s="4">
        <v>1.17</v>
      </c>
      <c r="D1640" s="4">
        <f t="shared" si="76"/>
        <v>7.3125</v>
      </c>
      <c r="E1640" s="4">
        <f t="shared" si="75"/>
        <v>344.92319999999995</v>
      </c>
      <c r="F1640" s="4">
        <f t="shared" si="77"/>
        <v>19.15319999999997</v>
      </c>
      <c r="G1640" s="12">
        <v>2023</v>
      </c>
    </row>
    <row r="1641" spans="1:7" x14ac:dyDescent="0.2">
      <c r="A1641" s="18">
        <v>45192.603495370371</v>
      </c>
      <c r="B1641" s="4">
        <v>6.26</v>
      </c>
      <c r="C1641" s="4">
        <v>1.17</v>
      </c>
      <c r="D1641" s="4">
        <f t="shared" si="76"/>
        <v>7.3241999999999994</v>
      </c>
      <c r="E1641" s="4">
        <f t="shared" si="75"/>
        <v>344.93489999999997</v>
      </c>
      <c r="F1641" s="4">
        <f t="shared" si="77"/>
        <v>19.164899999999989</v>
      </c>
      <c r="G1641" s="12">
        <v>2023</v>
      </c>
    </row>
    <row r="1642" spans="1:7" x14ac:dyDescent="0.2">
      <c r="A1642" s="18">
        <v>45192.605555555558</v>
      </c>
      <c r="B1642" s="4">
        <v>6.27</v>
      </c>
      <c r="C1642" s="4">
        <v>1.17</v>
      </c>
      <c r="D1642" s="4">
        <f t="shared" si="76"/>
        <v>7.3358999999999988</v>
      </c>
      <c r="E1642" s="4">
        <f t="shared" si="75"/>
        <v>344.94659999999993</v>
      </c>
      <c r="F1642" s="4">
        <f t="shared" si="77"/>
        <v>19.176599999999951</v>
      </c>
      <c r="G1642" s="12">
        <v>2023</v>
      </c>
    </row>
    <row r="1643" spans="1:7" x14ac:dyDescent="0.2">
      <c r="A1643" s="18">
        <v>45192.608124999999</v>
      </c>
      <c r="B1643" s="4">
        <v>6.28</v>
      </c>
      <c r="C1643" s="4">
        <v>1.17</v>
      </c>
      <c r="D1643" s="4">
        <f t="shared" si="76"/>
        <v>7.3475999999999999</v>
      </c>
      <c r="E1643" s="4">
        <f t="shared" si="75"/>
        <v>344.95829999999995</v>
      </c>
      <c r="F1643" s="4">
        <f t="shared" si="77"/>
        <v>19.18829999999997</v>
      </c>
      <c r="G1643" s="12">
        <v>2023</v>
      </c>
    </row>
    <row r="1644" spans="1:7" x14ac:dyDescent="0.2">
      <c r="A1644" s="18">
        <v>45192.6096875</v>
      </c>
      <c r="B1644" s="4">
        <v>6.29</v>
      </c>
      <c r="C1644" s="4">
        <v>1.17</v>
      </c>
      <c r="D1644" s="4">
        <f t="shared" si="76"/>
        <v>7.3592999999999993</v>
      </c>
      <c r="E1644" s="4">
        <f t="shared" si="75"/>
        <v>344.96999999999997</v>
      </c>
      <c r="F1644" s="4">
        <f t="shared" si="77"/>
        <v>19.199999999999989</v>
      </c>
      <c r="G1644" s="12">
        <v>2023</v>
      </c>
    </row>
    <row r="1645" spans="1:7" x14ac:dyDescent="0.2">
      <c r="A1645" s="18">
        <v>45192.613217592596</v>
      </c>
      <c r="B1645" s="4">
        <v>6.3</v>
      </c>
      <c r="C1645" s="4">
        <v>1.17</v>
      </c>
      <c r="D1645" s="4">
        <f t="shared" si="76"/>
        <v>7.3709999999999996</v>
      </c>
      <c r="E1645" s="4">
        <f t="shared" si="75"/>
        <v>344.98169999999993</v>
      </c>
      <c r="F1645" s="4">
        <f t="shared" si="77"/>
        <v>19.211699999999951</v>
      </c>
      <c r="G1645" s="12">
        <v>2023</v>
      </c>
    </row>
    <row r="1646" spans="1:7" x14ac:dyDescent="0.2">
      <c r="A1646" s="18">
        <v>45192.616736111115</v>
      </c>
      <c r="B1646" s="4">
        <v>6.31</v>
      </c>
      <c r="C1646" s="4">
        <v>1.17</v>
      </c>
      <c r="D1646" s="4">
        <f t="shared" si="76"/>
        <v>7.3826999999999989</v>
      </c>
      <c r="E1646" s="4">
        <f t="shared" si="75"/>
        <v>344.99339999999995</v>
      </c>
      <c r="F1646" s="4">
        <f t="shared" si="77"/>
        <v>19.22339999999997</v>
      </c>
      <c r="G1646" s="12">
        <v>2023</v>
      </c>
    </row>
    <row r="1647" spans="1:7" x14ac:dyDescent="0.2">
      <c r="A1647" s="18">
        <v>45192.621145833335</v>
      </c>
      <c r="B1647" s="4">
        <v>6.32</v>
      </c>
      <c r="C1647" s="4">
        <v>1.17</v>
      </c>
      <c r="D1647" s="4">
        <f t="shared" si="76"/>
        <v>7.3944000000000001</v>
      </c>
      <c r="E1647" s="4">
        <f t="shared" si="75"/>
        <v>345.00509999999997</v>
      </c>
      <c r="F1647" s="4">
        <f t="shared" si="77"/>
        <v>19.235099999999989</v>
      </c>
      <c r="G1647" s="12">
        <v>2023</v>
      </c>
    </row>
    <row r="1648" spans="1:7" x14ac:dyDescent="0.2">
      <c r="A1648" s="18">
        <v>45192.622465277775</v>
      </c>
      <c r="B1648" s="4">
        <v>6.33</v>
      </c>
      <c r="C1648" s="4">
        <v>1.17</v>
      </c>
      <c r="D1648" s="4">
        <f t="shared" si="76"/>
        <v>7.4060999999999995</v>
      </c>
      <c r="E1648" s="4">
        <f t="shared" si="75"/>
        <v>345.01679999999993</v>
      </c>
      <c r="F1648" s="4">
        <f t="shared" si="77"/>
        <v>19.246799999999951</v>
      </c>
      <c r="G1648" s="12">
        <v>2023</v>
      </c>
    </row>
    <row r="1649" spans="1:7" x14ac:dyDescent="0.2">
      <c r="A1649" s="18">
        <v>45192.62427083333</v>
      </c>
      <c r="B1649" s="4">
        <v>6.34</v>
      </c>
      <c r="C1649" s="4">
        <v>1.17</v>
      </c>
      <c r="D1649" s="4">
        <f t="shared" si="76"/>
        <v>7.4177999999999997</v>
      </c>
      <c r="E1649" s="4">
        <f t="shared" si="75"/>
        <v>345.02849999999995</v>
      </c>
      <c r="F1649" s="4">
        <f t="shared" si="77"/>
        <v>19.25849999999997</v>
      </c>
      <c r="G1649" s="12">
        <v>2023</v>
      </c>
    </row>
    <row r="1650" spans="1:7" x14ac:dyDescent="0.2">
      <c r="A1650" s="18">
        <v>45192.627210648148</v>
      </c>
      <c r="B1650" s="4">
        <v>6.35</v>
      </c>
      <c r="C1650" s="4">
        <v>1.17</v>
      </c>
      <c r="D1650" s="4">
        <f t="shared" si="76"/>
        <v>7.4294999999999991</v>
      </c>
      <c r="E1650" s="4">
        <f t="shared" si="75"/>
        <v>345.04019999999997</v>
      </c>
      <c r="F1650" s="4">
        <f t="shared" si="77"/>
        <v>19.270199999999988</v>
      </c>
      <c r="G1650" s="12">
        <v>2023</v>
      </c>
    </row>
    <row r="1651" spans="1:7" x14ac:dyDescent="0.2">
      <c r="A1651" s="18">
        <v>45192.628611111111</v>
      </c>
      <c r="B1651" s="4">
        <v>6.36</v>
      </c>
      <c r="C1651" s="4">
        <v>1.17</v>
      </c>
      <c r="D1651" s="4">
        <f t="shared" si="76"/>
        <v>7.4412000000000003</v>
      </c>
      <c r="E1651" s="4">
        <f t="shared" si="75"/>
        <v>345.05189999999993</v>
      </c>
      <c r="F1651" s="4">
        <f t="shared" si="77"/>
        <v>19.281899999999951</v>
      </c>
      <c r="G1651" s="12">
        <v>2023</v>
      </c>
    </row>
    <row r="1652" spans="1:7" x14ac:dyDescent="0.2">
      <c r="A1652" s="18">
        <v>45192.629236111112</v>
      </c>
      <c r="B1652" s="4">
        <v>6.37</v>
      </c>
      <c r="C1652" s="4">
        <v>1.17</v>
      </c>
      <c r="D1652" s="4">
        <f t="shared" si="76"/>
        <v>7.4528999999999996</v>
      </c>
      <c r="E1652" s="4">
        <f t="shared" si="75"/>
        <v>345.06359999999995</v>
      </c>
      <c r="F1652" s="4">
        <f t="shared" si="77"/>
        <v>19.293599999999969</v>
      </c>
      <c r="G1652" s="12">
        <v>2023</v>
      </c>
    </row>
    <row r="1653" spans="1:7" x14ac:dyDescent="0.2">
      <c r="A1653" s="18">
        <v>45192.629745370374</v>
      </c>
      <c r="B1653" s="4">
        <v>6.38</v>
      </c>
      <c r="C1653" s="4">
        <v>1.17</v>
      </c>
      <c r="D1653" s="4">
        <f t="shared" si="76"/>
        <v>7.464599999999999</v>
      </c>
      <c r="E1653" s="4">
        <f t="shared" si="75"/>
        <v>345.07529999999997</v>
      </c>
      <c r="F1653" s="4">
        <f t="shared" si="77"/>
        <v>19.305299999999988</v>
      </c>
      <c r="G1653" s="12">
        <v>2023</v>
      </c>
    </row>
    <row r="1654" spans="1:7" x14ac:dyDescent="0.2">
      <c r="A1654" s="18">
        <v>45192.630173611113</v>
      </c>
      <c r="B1654" s="4">
        <v>6.39</v>
      </c>
      <c r="C1654" s="4">
        <v>1.17</v>
      </c>
      <c r="D1654" s="4">
        <f t="shared" si="76"/>
        <v>7.4762999999999993</v>
      </c>
      <c r="E1654" s="4">
        <f t="shared" si="75"/>
        <v>345.08699999999993</v>
      </c>
      <c r="F1654" s="4">
        <f t="shared" si="77"/>
        <v>19.31699999999995</v>
      </c>
      <c r="G1654" s="12">
        <v>2023</v>
      </c>
    </row>
    <row r="1655" spans="1:7" x14ac:dyDescent="0.2">
      <c r="A1655" s="18">
        <v>45192.63077546296</v>
      </c>
      <c r="B1655" s="4">
        <v>6.4</v>
      </c>
      <c r="C1655" s="4">
        <v>1.17</v>
      </c>
      <c r="D1655" s="4">
        <f t="shared" si="76"/>
        <v>7.4879999999999995</v>
      </c>
      <c r="E1655" s="4">
        <f t="shared" si="75"/>
        <v>345.09869999999995</v>
      </c>
      <c r="F1655" s="4">
        <f t="shared" si="77"/>
        <v>19.328699999999969</v>
      </c>
      <c r="G1655" s="12">
        <v>2023</v>
      </c>
    </row>
    <row r="1656" spans="1:7" x14ac:dyDescent="0.2">
      <c r="A1656" s="18">
        <v>45192.631249999999</v>
      </c>
      <c r="B1656" s="4">
        <v>6.41</v>
      </c>
      <c r="C1656" s="4">
        <v>1.17</v>
      </c>
      <c r="D1656" s="4">
        <f t="shared" si="76"/>
        <v>7.4996999999999998</v>
      </c>
      <c r="E1656" s="4">
        <f t="shared" ref="E1656:E1719" si="78">D1656+$E$1014</f>
        <v>345.11039999999997</v>
      </c>
      <c r="F1656" s="4">
        <f t="shared" si="77"/>
        <v>19.340399999999988</v>
      </c>
      <c r="G1656" s="12">
        <v>2023</v>
      </c>
    </row>
    <row r="1657" spans="1:7" x14ac:dyDescent="0.2">
      <c r="A1657" s="18">
        <v>45192.631678240738</v>
      </c>
      <c r="B1657" s="4">
        <v>6.42</v>
      </c>
      <c r="C1657" s="4">
        <v>1.17</v>
      </c>
      <c r="D1657" s="4">
        <f t="shared" si="76"/>
        <v>7.5113999999999992</v>
      </c>
      <c r="E1657" s="4">
        <f t="shared" si="78"/>
        <v>345.12209999999993</v>
      </c>
      <c r="F1657" s="4">
        <f t="shared" si="77"/>
        <v>19.35209999999995</v>
      </c>
      <c r="G1657" s="12">
        <v>2023</v>
      </c>
    </row>
    <row r="1658" spans="1:7" x14ac:dyDescent="0.2">
      <c r="A1658" s="18">
        <v>45192.632199074076</v>
      </c>
      <c r="B1658" s="4">
        <v>6.43</v>
      </c>
      <c r="C1658" s="4">
        <v>1.17</v>
      </c>
      <c r="D1658" s="4">
        <f t="shared" si="76"/>
        <v>7.5230999999999995</v>
      </c>
      <c r="E1658" s="4">
        <f t="shared" si="78"/>
        <v>345.13379999999995</v>
      </c>
      <c r="F1658" s="4">
        <f t="shared" si="77"/>
        <v>19.363799999999969</v>
      </c>
      <c r="G1658" s="12">
        <v>2023</v>
      </c>
    </row>
    <row r="1659" spans="1:7" x14ac:dyDescent="0.2">
      <c r="A1659" s="18">
        <v>45192.632939814815</v>
      </c>
      <c r="B1659" s="4">
        <v>6.44</v>
      </c>
      <c r="C1659" s="4">
        <v>1.17</v>
      </c>
      <c r="D1659" s="4">
        <f t="shared" si="76"/>
        <v>7.5347999999999997</v>
      </c>
      <c r="E1659" s="4">
        <f t="shared" si="78"/>
        <v>345.14549999999997</v>
      </c>
      <c r="F1659" s="4">
        <f t="shared" si="77"/>
        <v>19.375499999999988</v>
      </c>
      <c r="G1659" s="12">
        <v>2023</v>
      </c>
    </row>
    <row r="1660" spans="1:7" x14ac:dyDescent="0.2">
      <c r="A1660" s="18">
        <v>45192.633564814816</v>
      </c>
      <c r="B1660" s="4">
        <v>6.45</v>
      </c>
      <c r="C1660" s="4">
        <v>1.17</v>
      </c>
      <c r="D1660" s="4">
        <f t="shared" si="76"/>
        <v>7.5465</v>
      </c>
      <c r="E1660" s="4">
        <f t="shared" si="78"/>
        <v>345.15719999999993</v>
      </c>
      <c r="F1660" s="4">
        <f t="shared" si="77"/>
        <v>19.38719999999995</v>
      </c>
      <c r="G1660" s="12">
        <v>2023</v>
      </c>
    </row>
    <row r="1661" spans="1:7" x14ac:dyDescent="0.2">
      <c r="A1661" s="18">
        <v>45192.634259259263</v>
      </c>
      <c r="B1661" s="4">
        <v>6.46</v>
      </c>
      <c r="C1661" s="4">
        <v>1.17</v>
      </c>
      <c r="D1661" s="4">
        <f t="shared" si="76"/>
        <v>7.5581999999999994</v>
      </c>
      <c r="E1661" s="4">
        <f t="shared" si="78"/>
        <v>345.16889999999995</v>
      </c>
      <c r="F1661" s="4">
        <f t="shared" si="77"/>
        <v>19.398899999999969</v>
      </c>
      <c r="G1661" s="12">
        <v>2023</v>
      </c>
    </row>
    <row r="1662" spans="1:7" x14ac:dyDescent="0.2">
      <c r="A1662" s="18">
        <v>45192.635474537034</v>
      </c>
      <c r="B1662" s="4">
        <v>6.47</v>
      </c>
      <c r="C1662" s="4">
        <v>1.17</v>
      </c>
      <c r="D1662" s="4">
        <f t="shared" si="76"/>
        <v>7.5698999999999996</v>
      </c>
      <c r="E1662" s="4">
        <f t="shared" si="78"/>
        <v>345.18059999999997</v>
      </c>
      <c r="F1662" s="4">
        <f t="shared" si="77"/>
        <v>19.410599999999988</v>
      </c>
      <c r="G1662" s="12">
        <v>2023</v>
      </c>
    </row>
    <row r="1663" spans="1:7" x14ac:dyDescent="0.2">
      <c r="A1663" s="18">
        <v>45192.637465277781</v>
      </c>
      <c r="B1663" s="4">
        <v>6.48</v>
      </c>
      <c r="C1663" s="4">
        <v>1.17</v>
      </c>
      <c r="D1663" s="4">
        <f t="shared" ref="D1663:D1726" si="79">B1663*C1663</f>
        <v>7.5815999999999999</v>
      </c>
      <c r="E1663" s="4">
        <f t="shared" si="78"/>
        <v>345.19229999999993</v>
      </c>
      <c r="F1663" s="4">
        <f t="shared" si="77"/>
        <v>19.42229999999995</v>
      </c>
      <c r="G1663" s="12">
        <v>2023</v>
      </c>
    </row>
    <row r="1664" spans="1:7" x14ac:dyDescent="0.2">
      <c r="A1664" s="18">
        <v>45192.639039351852</v>
      </c>
      <c r="B1664" s="4">
        <v>6.49</v>
      </c>
      <c r="C1664" s="4">
        <v>1.17</v>
      </c>
      <c r="D1664" s="4">
        <f t="shared" si="79"/>
        <v>7.5933000000000002</v>
      </c>
      <c r="E1664" s="4">
        <f t="shared" si="78"/>
        <v>345.20399999999995</v>
      </c>
      <c r="F1664" s="4">
        <f t="shared" si="77"/>
        <v>19.433999999999969</v>
      </c>
      <c r="G1664" s="12">
        <v>2023</v>
      </c>
    </row>
    <row r="1665" spans="1:7" x14ac:dyDescent="0.2">
      <c r="A1665" s="18">
        <v>45192.640057870369</v>
      </c>
      <c r="B1665" s="4">
        <v>6.5</v>
      </c>
      <c r="C1665" s="4">
        <v>1.17</v>
      </c>
      <c r="D1665" s="4">
        <f t="shared" si="79"/>
        <v>7.6049999999999995</v>
      </c>
      <c r="E1665" s="4">
        <f t="shared" si="78"/>
        <v>345.21569999999997</v>
      </c>
      <c r="F1665" s="4">
        <f t="shared" si="77"/>
        <v>19.445699999999988</v>
      </c>
      <c r="G1665" s="12">
        <v>2023</v>
      </c>
    </row>
    <row r="1666" spans="1:7" x14ac:dyDescent="0.2">
      <c r="A1666" s="18">
        <v>45192.64162037037</v>
      </c>
      <c r="B1666" s="4">
        <v>6.51</v>
      </c>
      <c r="C1666" s="4">
        <v>1.17</v>
      </c>
      <c r="D1666" s="4">
        <f t="shared" si="79"/>
        <v>7.6166999999999989</v>
      </c>
      <c r="E1666" s="4">
        <f t="shared" si="78"/>
        <v>345.22739999999993</v>
      </c>
      <c r="F1666" s="4">
        <f t="shared" si="77"/>
        <v>19.45739999999995</v>
      </c>
      <c r="G1666" s="12">
        <v>2023</v>
      </c>
    </row>
    <row r="1667" spans="1:7" x14ac:dyDescent="0.2">
      <c r="A1667" s="18">
        <v>45192.642685185187</v>
      </c>
      <c r="B1667" s="4">
        <v>6.52</v>
      </c>
      <c r="C1667" s="4">
        <v>1.17</v>
      </c>
      <c r="D1667" s="4">
        <f t="shared" si="79"/>
        <v>7.6283999999999992</v>
      </c>
      <c r="E1667" s="4">
        <f t="shared" si="78"/>
        <v>345.23909999999995</v>
      </c>
      <c r="F1667" s="4">
        <f t="shared" ref="F1667:F1728" si="80">E1667-325.77</f>
        <v>19.469099999999969</v>
      </c>
      <c r="G1667" s="12">
        <v>2023</v>
      </c>
    </row>
    <row r="1668" spans="1:7" x14ac:dyDescent="0.2">
      <c r="A1668" s="18">
        <v>45192.643437500003</v>
      </c>
      <c r="B1668" s="4">
        <v>6.53</v>
      </c>
      <c r="C1668" s="4">
        <v>1.17</v>
      </c>
      <c r="D1668" s="4">
        <f t="shared" si="79"/>
        <v>7.6400999999999994</v>
      </c>
      <c r="E1668" s="4">
        <f t="shared" si="78"/>
        <v>345.25079999999997</v>
      </c>
      <c r="F1668" s="4">
        <f t="shared" si="80"/>
        <v>19.480799999999988</v>
      </c>
      <c r="G1668" s="12">
        <v>2023</v>
      </c>
    </row>
    <row r="1669" spans="1:7" x14ac:dyDescent="0.2">
      <c r="A1669" s="18">
        <v>45192.644305555557</v>
      </c>
      <c r="B1669" s="4">
        <v>6.54</v>
      </c>
      <c r="C1669" s="4">
        <v>1.17</v>
      </c>
      <c r="D1669" s="4">
        <f t="shared" si="79"/>
        <v>7.6517999999999997</v>
      </c>
      <c r="E1669" s="4">
        <f t="shared" si="78"/>
        <v>345.26249999999993</v>
      </c>
      <c r="F1669" s="4">
        <f t="shared" si="80"/>
        <v>19.49249999999995</v>
      </c>
      <c r="G1669" s="12">
        <v>2023</v>
      </c>
    </row>
    <row r="1670" spans="1:7" x14ac:dyDescent="0.2">
      <c r="A1670" s="18">
        <v>45192.646863425929</v>
      </c>
      <c r="B1670" s="4">
        <v>6.55</v>
      </c>
      <c r="C1670" s="4">
        <v>1.17</v>
      </c>
      <c r="D1670" s="4">
        <f t="shared" si="79"/>
        <v>7.6634999999999991</v>
      </c>
      <c r="E1670" s="4">
        <f t="shared" si="78"/>
        <v>345.27419999999995</v>
      </c>
      <c r="F1670" s="4">
        <f t="shared" si="80"/>
        <v>19.504199999999969</v>
      </c>
      <c r="G1670" s="12">
        <v>2023</v>
      </c>
    </row>
    <row r="1671" spans="1:7" x14ac:dyDescent="0.2">
      <c r="A1671" s="18">
        <v>45192.651909722219</v>
      </c>
      <c r="B1671" s="4">
        <v>6.56</v>
      </c>
      <c r="C1671" s="4">
        <v>1.17</v>
      </c>
      <c r="D1671" s="4">
        <f t="shared" si="79"/>
        <v>7.6751999999999994</v>
      </c>
      <c r="E1671" s="4">
        <f t="shared" si="78"/>
        <v>345.28589999999997</v>
      </c>
      <c r="F1671" s="4">
        <f t="shared" si="80"/>
        <v>19.515899999999988</v>
      </c>
      <c r="G1671" s="12">
        <v>2023</v>
      </c>
    </row>
    <row r="1672" spans="1:7" x14ac:dyDescent="0.2">
      <c r="A1672" s="18">
        <v>45192.653587962966</v>
      </c>
      <c r="B1672" s="4">
        <v>6.57</v>
      </c>
      <c r="C1672" s="4">
        <v>1.17</v>
      </c>
      <c r="D1672" s="4">
        <f t="shared" si="79"/>
        <v>7.6868999999999996</v>
      </c>
      <c r="E1672" s="4">
        <f t="shared" si="78"/>
        <v>345.29759999999993</v>
      </c>
      <c r="F1672" s="4">
        <f t="shared" si="80"/>
        <v>19.52759999999995</v>
      </c>
      <c r="G1672" s="12">
        <v>2023</v>
      </c>
    </row>
    <row r="1673" spans="1:7" x14ac:dyDescent="0.2">
      <c r="A1673" s="18">
        <v>45192.65421296296</v>
      </c>
      <c r="B1673" s="4">
        <v>6.58</v>
      </c>
      <c r="C1673" s="4">
        <v>1.17</v>
      </c>
      <c r="D1673" s="4">
        <f t="shared" si="79"/>
        <v>7.6985999999999999</v>
      </c>
      <c r="E1673" s="4">
        <f t="shared" si="78"/>
        <v>345.30929999999995</v>
      </c>
      <c r="F1673" s="4">
        <f t="shared" si="80"/>
        <v>19.539299999999969</v>
      </c>
      <c r="G1673" s="12">
        <v>2023</v>
      </c>
    </row>
    <row r="1674" spans="1:7" x14ac:dyDescent="0.2">
      <c r="A1674" s="18">
        <v>45192.654664351852</v>
      </c>
      <c r="B1674" s="4">
        <v>6.59</v>
      </c>
      <c r="C1674" s="4">
        <v>1.17</v>
      </c>
      <c r="D1674" s="4">
        <f t="shared" si="79"/>
        <v>7.7102999999999993</v>
      </c>
      <c r="E1674" s="4">
        <f t="shared" si="78"/>
        <v>345.32099999999997</v>
      </c>
      <c r="F1674" s="4">
        <f t="shared" si="80"/>
        <v>19.550999999999988</v>
      </c>
      <c r="G1674" s="12">
        <v>2023</v>
      </c>
    </row>
    <row r="1675" spans="1:7" x14ac:dyDescent="0.2">
      <c r="A1675" s="18">
        <v>45192.656261574077</v>
      </c>
      <c r="B1675" s="4">
        <v>6.6</v>
      </c>
      <c r="C1675" s="4">
        <v>1.17</v>
      </c>
      <c r="D1675" s="4">
        <f t="shared" si="79"/>
        <v>7.7219999999999995</v>
      </c>
      <c r="E1675" s="4">
        <f t="shared" si="78"/>
        <v>345.33269999999993</v>
      </c>
      <c r="F1675" s="4">
        <f t="shared" si="80"/>
        <v>19.56269999999995</v>
      </c>
      <c r="G1675" s="12">
        <v>2023</v>
      </c>
    </row>
    <row r="1676" spans="1:7" x14ac:dyDescent="0.2">
      <c r="A1676" s="18">
        <v>45192.65865740741</v>
      </c>
      <c r="B1676" s="4">
        <v>6.61</v>
      </c>
      <c r="C1676" s="4">
        <v>1.17</v>
      </c>
      <c r="D1676" s="4">
        <f t="shared" si="79"/>
        <v>7.7336999999999998</v>
      </c>
      <c r="E1676" s="4">
        <f t="shared" si="78"/>
        <v>345.34439999999995</v>
      </c>
      <c r="F1676" s="4">
        <f t="shared" si="80"/>
        <v>19.574399999999969</v>
      </c>
      <c r="G1676" s="12">
        <v>2023</v>
      </c>
    </row>
    <row r="1677" spans="1:7" x14ac:dyDescent="0.2">
      <c r="A1677" s="18">
        <v>45192.660439814812</v>
      </c>
      <c r="B1677" s="4">
        <v>6.62</v>
      </c>
      <c r="C1677" s="4">
        <v>1.17</v>
      </c>
      <c r="D1677" s="4">
        <f t="shared" si="79"/>
        <v>7.7454000000000001</v>
      </c>
      <c r="E1677" s="4">
        <f t="shared" si="78"/>
        <v>345.35609999999997</v>
      </c>
      <c r="F1677" s="4">
        <f t="shared" si="80"/>
        <v>19.586099999999988</v>
      </c>
      <c r="G1677" s="12">
        <v>2023</v>
      </c>
    </row>
    <row r="1678" spans="1:7" x14ac:dyDescent="0.2">
      <c r="A1678" s="18">
        <v>45192.662222222221</v>
      </c>
      <c r="B1678" s="4">
        <v>6.63</v>
      </c>
      <c r="C1678" s="4">
        <v>1.17</v>
      </c>
      <c r="D1678" s="4">
        <f t="shared" si="79"/>
        <v>7.7570999999999994</v>
      </c>
      <c r="E1678" s="4">
        <f t="shared" si="78"/>
        <v>345.36779999999993</v>
      </c>
      <c r="F1678" s="4">
        <f t="shared" si="80"/>
        <v>19.59779999999995</v>
      </c>
      <c r="G1678" s="12">
        <v>2023</v>
      </c>
    </row>
    <row r="1679" spans="1:7" x14ac:dyDescent="0.2">
      <c r="A1679" s="18">
        <v>45192.664479166669</v>
      </c>
      <c r="B1679" s="4">
        <v>6.64</v>
      </c>
      <c r="C1679" s="4">
        <v>1.17</v>
      </c>
      <c r="D1679" s="4">
        <f t="shared" si="79"/>
        <v>7.7687999999999988</v>
      </c>
      <c r="E1679" s="4">
        <f t="shared" si="78"/>
        <v>345.37949999999995</v>
      </c>
      <c r="F1679" s="4">
        <f t="shared" si="80"/>
        <v>19.609499999999969</v>
      </c>
      <c r="G1679" s="12">
        <v>2023</v>
      </c>
    </row>
    <row r="1680" spans="1:7" x14ac:dyDescent="0.2">
      <c r="A1680" s="18">
        <v>45192.667002314818</v>
      </c>
      <c r="B1680" s="4">
        <v>6.65</v>
      </c>
      <c r="C1680" s="4">
        <v>1.17</v>
      </c>
      <c r="D1680" s="4">
        <f t="shared" si="79"/>
        <v>7.7805</v>
      </c>
      <c r="E1680" s="4">
        <f t="shared" si="78"/>
        <v>345.39119999999997</v>
      </c>
      <c r="F1680" s="4">
        <f t="shared" si="80"/>
        <v>19.621199999999988</v>
      </c>
      <c r="G1680" s="12">
        <v>2023</v>
      </c>
    </row>
    <row r="1681" spans="1:7" x14ac:dyDescent="0.2">
      <c r="A1681" s="18">
        <v>45192.686423611114</v>
      </c>
      <c r="B1681" s="4">
        <v>6.66</v>
      </c>
      <c r="C1681" s="4">
        <v>1.17</v>
      </c>
      <c r="D1681" s="4">
        <f t="shared" si="79"/>
        <v>7.7921999999999993</v>
      </c>
      <c r="E1681" s="4">
        <f t="shared" si="78"/>
        <v>345.40289999999993</v>
      </c>
      <c r="F1681" s="4">
        <f t="shared" si="80"/>
        <v>19.63289999999995</v>
      </c>
      <c r="G1681" s="12">
        <v>2023</v>
      </c>
    </row>
    <row r="1682" spans="1:7" x14ac:dyDescent="0.2">
      <c r="A1682" s="18">
        <v>45192.693564814814</v>
      </c>
      <c r="B1682" s="4">
        <v>6.67</v>
      </c>
      <c r="C1682" s="4">
        <v>1.17</v>
      </c>
      <c r="D1682" s="4">
        <f t="shared" si="79"/>
        <v>7.8038999999999996</v>
      </c>
      <c r="E1682" s="4">
        <f t="shared" si="78"/>
        <v>345.41459999999995</v>
      </c>
      <c r="F1682" s="4">
        <f t="shared" si="80"/>
        <v>19.644599999999969</v>
      </c>
      <c r="G1682" s="12">
        <v>2023</v>
      </c>
    </row>
    <row r="1683" spans="1:7" x14ac:dyDescent="0.2">
      <c r="A1683" s="18">
        <v>45192.695243055554</v>
      </c>
      <c r="B1683" s="4">
        <v>6.68</v>
      </c>
      <c r="C1683" s="4">
        <v>1.17</v>
      </c>
      <c r="D1683" s="4">
        <f t="shared" si="79"/>
        <v>7.815599999999999</v>
      </c>
      <c r="E1683" s="4">
        <f t="shared" si="78"/>
        <v>345.42629999999997</v>
      </c>
      <c r="F1683" s="4">
        <f t="shared" si="80"/>
        <v>19.656299999999987</v>
      </c>
      <c r="G1683" s="12">
        <v>2023</v>
      </c>
    </row>
    <row r="1684" spans="1:7" x14ac:dyDescent="0.2">
      <c r="A1684" s="18">
        <v>45192.717685185184</v>
      </c>
      <c r="B1684" s="4">
        <v>6.69</v>
      </c>
      <c r="C1684" s="4">
        <v>1.17</v>
      </c>
      <c r="D1684" s="4">
        <f t="shared" si="79"/>
        <v>7.8273000000000001</v>
      </c>
      <c r="E1684" s="4">
        <f t="shared" si="78"/>
        <v>345.43799999999993</v>
      </c>
      <c r="F1684" s="4">
        <f t="shared" si="80"/>
        <v>19.66799999999995</v>
      </c>
      <c r="G1684" s="12">
        <v>2023</v>
      </c>
    </row>
    <row r="1685" spans="1:7" x14ac:dyDescent="0.2">
      <c r="A1685" s="18">
        <v>45199.83556712963</v>
      </c>
      <c r="B1685" s="4">
        <v>6.7</v>
      </c>
      <c r="C1685" s="4">
        <v>1.17</v>
      </c>
      <c r="D1685" s="4">
        <f t="shared" si="79"/>
        <v>7.8389999999999995</v>
      </c>
      <c r="E1685" s="4">
        <f t="shared" si="78"/>
        <v>345.44969999999995</v>
      </c>
      <c r="F1685" s="4">
        <f t="shared" si="80"/>
        <v>19.679699999999968</v>
      </c>
      <c r="G1685" s="12">
        <v>2023</v>
      </c>
    </row>
    <row r="1686" spans="1:7" x14ac:dyDescent="0.2">
      <c r="A1686" s="18">
        <v>45199.851782407408</v>
      </c>
      <c r="B1686" s="4">
        <v>6.71</v>
      </c>
      <c r="C1686" s="4">
        <v>1.17</v>
      </c>
      <c r="D1686" s="4">
        <f t="shared" si="79"/>
        <v>7.8506999999999998</v>
      </c>
      <c r="E1686" s="4">
        <f t="shared" si="78"/>
        <v>345.46139999999997</v>
      </c>
      <c r="F1686" s="4">
        <f t="shared" si="80"/>
        <v>19.691399999999987</v>
      </c>
      <c r="G1686" s="12">
        <v>2023</v>
      </c>
    </row>
    <row r="1687" spans="1:7" x14ac:dyDescent="0.2">
      <c r="A1687" s="18">
        <v>45199.854537037034</v>
      </c>
      <c r="B1687" s="4">
        <v>6.72</v>
      </c>
      <c r="C1687" s="4">
        <v>1.17</v>
      </c>
      <c r="D1687" s="4">
        <f t="shared" si="79"/>
        <v>7.8623999999999992</v>
      </c>
      <c r="E1687" s="4">
        <f t="shared" si="78"/>
        <v>345.47309999999993</v>
      </c>
      <c r="F1687" s="4">
        <f t="shared" si="80"/>
        <v>19.703099999999949</v>
      </c>
      <c r="G1687" s="12">
        <v>2023</v>
      </c>
    </row>
    <row r="1688" spans="1:7" x14ac:dyDescent="0.2">
      <c r="A1688" s="18">
        <v>45199.857800925929</v>
      </c>
      <c r="B1688" s="4">
        <v>6.73</v>
      </c>
      <c r="C1688" s="4">
        <v>1.17</v>
      </c>
      <c r="D1688" s="4">
        <f t="shared" si="79"/>
        <v>7.8741000000000003</v>
      </c>
      <c r="E1688" s="4">
        <f t="shared" si="78"/>
        <v>345.48479999999995</v>
      </c>
      <c r="F1688" s="4">
        <f t="shared" si="80"/>
        <v>19.714799999999968</v>
      </c>
      <c r="G1688" s="12">
        <v>2023</v>
      </c>
    </row>
    <row r="1689" spans="1:7" x14ac:dyDescent="0.2">
      <c r="A1689" s="18">
        <v>45199.859201388892</v>
      </c>
      <c r="B1689" s="4">
        <v>6.74</v>
      </c>
      <c r="C1689" s="4">
        <v>1.17</v>
      </c>
      <c r="D1689" s="4">
        <f t="shared" si="79"/>
        <v>7.8857999999999997</v>
      </c>
      <c r="E1689" s="4">
        <f t="shared" si="78"/>
        <v>345.49649999999997</v>
      </c>
      <c r="F1689" s="4">
        <f t="shared" si="80"/>
        <v>19.726499999999987</v>
      </c>
      <c r="G1689" s="12">
        <v>2023</v>
      </c>
    </row>
    <row r="1690" spans="1:7" x14ac:dyDescent="0.2">
      <c r="A1690" s="18">
        <v>45199.861087962963</v>
      </c>
      <c r="B1690" s="4">
        <v>6.75</v>
      </c>
      <c r="C1690" s="4">
        <v>1.17</v>
      </c>
      <c r="D1690" s="4">
        <f t="shared" si="79"/>
        <v>7.8974999999999991</v>
      </c>
      <c r="E1690" s="4">
        <f t="shared" si="78"/>
        <v>345.50819999999993</v>
      </c>
      <c r="F1690" s="4">
        <f t="shared" si="80"/>
        <v>19.738199999999949</v>
      </c>
      <c r="G1690" s="12">
        <v>2023</v>
      </c>
    </row>
    <row r="1691" spans="1:7" x14ac:dyDescent="0.2">
      <c r="A1691" s="18">
        <v>45199.864803240744</v>
      </c>
      <c r="B1691" s="4">
        <v>6.76</v>
      </c>
      <c r="C1691" s="4">
        <v>1.17</v>
      </c>
      <c r="D1691" s="4">
        <f t="shared" si="79"/>
        <v>7.9091999999999993</v>
      </c>
      <c r="E1691" s="4">
        <f t="shared" si="78"/>
        <v>345.51989999999995</v>
      </c>
      <c r="F1691" s="4">
        <f t="shared" si="80"/>
        <v>19.749899999999968</v>
      </c>
      <c r="G1691" s="12">
        <v>2023</v>
      </c>
    </row>
    <row r="1692" spans="1:7" x14ac:dyDescent="0.2">
      <c r="A1692" s="18">
        <v>45199.867268518516</v>
      </c>
      <c r="B1692" s="4">
        <v>6.77</v>
      </c>
      <c r="C1692" s="4">
        <v>1.17</v>
      </c>
      <c r="D1692" s="4">
        <f t="shared" si="79"/>
        <v>7.9208999999999987</v>
      </c>
      <c r="E1692" s="4">
        <f t="shared" si="78"/>
        <v>345.53159999999997</v>
      </c>
      <c r="F1692" s="4">
        <f t="shared" si="80"/>
        <v>19.761599999999987</v>
      </c>
      <c r="G1692" s="12">
        <v>2023</v>
      </c>
    </row>
    <row r="1693" spans="1:7" x14ac:dyDescent="0.2">
      <c r="A1693" s="18">
        <v>45199.869571759256</v>
      </c>
      <c r="B1693" s="4">
        <v>6.78</v>
      </c>
      <c r="C1693" s="4">
        <v>1.17</v>
      </c>
      <c r="D1693" s="4">
        <f t="shared" si="79"/>
        <v>7.9325999999999999</v>
      </c>
      <c r="E1693" s="4">
        <f t="shared" si="78"/>
        <v>345.54329999999993</v>
      </c>
      <c r="F1693" s="4">
        <f t="shared" si="80"/>
        <v>19.773299999999949</v>
      </c>
      <c r="G1693" s="12">
        <v>2023</v>
      </c>
    </row>
    <row r="1694" spans="1:7" x14ac:dyDescent="0.2">
      <c r="A1694" s="18">
        <v>45199.870787037034</v>
      </c>
      <c r="B1694" s="4">
        <v>6.79</v>
      </c>
      <c r="C1694" s="4">
        <v>1.17</v>
      </c>
      <c r="D1694" s="4">
        <f t="shared" si="79"/>
        <v>7.9442999999999993</v>
      </c>
      <c r="E1694" s="4">
        <f t="shared" si="78"/>
        <v>345.55499999999995</v>
      </c>
      <c r="F1694" s="4">
        <f t="shared" si="80"/>
        <v>19.784999999999968</v>
      </c>
      <c r="G1694" s="12">
        <v>2023</v>
      </c>
    </row>
    <row r="1695" spans="1:7" x14ac:dyDescent="0.2">
      <c r="A1695" s="18">
        <v>45199.875937500001</v>
      </c>
      <c r="B1695" s="4">
        <v>6.8</v>
      </c>
      <c r="C1695" s="4">
        <v>1.17</v>
      </c>
      <c r="D1695" s="4">
        <f t="shared" si="79"/>
        <v>7.9559999999999995</v>
      </c>
      <c r="E1695" s="4">
        <f t="shared" si="78"/>
        <v>345.56669999999997</v>
      </c>
      <c r="F1695" s="4">
        <f t="shared" si="80"/>
        <v>19.796699999999987</v>
      </c>
      <c r="G1695" s="12">
        <v>2023</v>
      </c>
    </row>
    <row r="1696" spans="1:7" x14ac:dyDescent="0.2">
      <c r="A1696" s="18">
        <v>45199.878854166665</v>
      </c>
      <c r="B1696" s="4">
        <v>6.81</v>
      </c>
      <c r="C1696" s="4">
        <v>1.17</v>
      </c>
      <c r="D1696" s="4">
        <f t="shared" si="79"/>
        <v>7.9676999999999989</v>
      </c>
      <c r="E1696" s="4">
        <f t="shared" si="78"/>
        <v>345.57839999999993</v>
      </c>
      <c r="F1696" s="4">
        <f t="shared" si="80"/>
        <v>19.808399999999949</v>
      </c>
      <c r="G1696" s="12">
        <v>2023</v>
      </c>
    </row>
    <row r="1697" spans="1:7" x14ac:dyDescent="0.2">
      <c r="A1697" s="18">
        <v>45199.88071759259</v>
      </c>
      <c r="B1697" s="4">
        <v>6.82</v>
      </c>
      <c r="C1697" s="4">
        <v>1.17</v>
      </c>
      <c r="D1697" s="4">
        <f t="shared" si="79"/>
        <v>7.9794</v>
      </c>
      <c r="E1697" s="4">
        <f t="shared" si="78"/>
        <v>345.59009999999995</v>
      </c>
      <c r="F1697" s="4">
        <f t="shared" si="80"/>
        <v>19.820099999999968</v>
      </c>
      <c r="G1697" s="12">
        <v>2023</v>
      </c>
    </row>
    <row r="1698" spans="1:7" x14ac:dyDescent="0.2">
      <c r="A1698" s="18">
        <v>45199.882476851853</v>
      </c>
      <c r="B1698" s="4">
        <v>6.83</v>
      </c>
      <c r="C1698" s="4">
        <v>1.17</v>
      </c>
      <c r="D1698" s="4">
        <f t="shared" si="79"/>
        <v>7.9910999999999994</v>
      </c>
      <c r="E1698" s="4">
        <f t="shared" si="78"/>
        <v>345.60179999999997</v>
      </c>
      <c r="F1698" s="4">
        <f t="shared" si="80"/>
        <v>19.831799999999987</v>
      </c>
      <c r="G1698" s="12">
        <v>2023</v>
      </c>
    </row>
    <row r="1699" spans="1:7" x14ac:dyDescent="0.2">
      <c r="A1699" s="18">
        <v>45199.887372685182</v>
      </c>
      <c r="B1699" s="4">
        <v>6.84</v>
      </c>
      <c r="C1699" s="4">
        <v>1.17</v>
      </c>
      <c r="D1699" s="4">
        <f t="shared" si="79"/>
        <v>8.0027999999999988</v>
      </c>
      <c r="E1699" s="4">
        <f t="shared" si="78"/>
        <v>345.61349999999993</v>
      </c>
      <c r="F1699" s="4">
        <f t="shared" si="80"/>
        <v>19.843499999999949</v>
      </c>
      <c r="G1699" s="12">
        <v>2023</v>
      </c>
    </row>
    <row r="1700" spans="1:7" x14ac:dyDescent="0.2">
      <c r="A1700" s="18">
        <v>45199.890138888892</v>
      </c>
      <c r="B1700" s="4">
        <v>6.85</v>
      </c>
      <c r="C1700" s="4">
        <v>1.17</v>
      </c>
      <c r="D1700" s="4">
        <f t="shared" si="79"/>
        <v>8.0145</v>
      </c>
      <c r="E1700" s="4">
        <f t="shared" si="78"/>
        <v>345.62519999999995</v>
      </c>
      <c r="F1700" s="4">
        <f t="shared" si="80"/>
        <v>19.855199999999968</v>
      </c>
      <c r="G1700" s="12">
        <v>2023</v>
      </c>
    </row>
    <row r="1701" spans="1:7" x14ac:dyDescent="0.2">
      <c r="A1701" s="18">
        <v>45199.892002314817</v>
      </c>
      <c r="B1701" s="4">
        <v>6.86</v>
      </c>
      <c r="C1701" s="4">
        <v>1.17</v>
      </c>
      <c r="D1701" s="4">
        <f t="shared" si="79"/>
        <v>8.0261999999999993</v>
      </c>
      <c r="E1701" s="4">
        <f t="shared" si="78"/>
        <v>345.63689999999997</v>
      </c>
      <c r="F1701" s="4">
        <f t="shared" si="80"/>
        <v>19.866899999999987</v>
      </c>
      <c r="G1701" s="12">
        <v>2023</v>
      </c>
    </row>
    <row r="1702" spans="1:7" x14ac:dyDescent="0.2">
      <c r="A1702" s="18">
        <v>45199.894525462965</v>
      </c>
      <c r="B1702" s="4">
        <v>6.87</v>
      </c>
      <c r="C1702" s="4">
        <v>1.17</v>
      </c>
      <c r="D1702" s="4">
        <f t="shared" si="79"/>
        <v>8.0379000000000005</v>
      </c>
      <c r="E1702" s="4">
        <f t="shared" si="78"/>
        <v>345.64859999999993</v>
      </c>
      <c r="F1702" s="4">
        <f t="shared" si="80"/>
        <v>19.878599999999949</v>
      </c>
      <c r="G1702" s="12">
        <v>2023</v>
      </c>
    </row>
    <row r="1703" spans="1:7" x14ac:dyDescent="0.2">
      <c r="A1703" s="18">
        <v>45199.897407407407</v>
      </c>
      <c r="B1703" s="4">
        <v>6.88</v>
      </c>
      <c r="C1703" s="4">
        <v>1.17</v>
      </c>
      <c r="D1703" s="4">
        <f t="shared" si="79"/>
        <v>8.0495999999999999</v>
      </c>
      <c r="E1703" s="4">
        <f t="shared" si="78"/>
        <v>345.66029999999995</v>
      </c>
      <c r="F1703" s="4">
        <f t="shared" si="80"/>
        <v>19.890299999999968</v>
      </c>
      <c r="G1703" s="12">
        <v>2023</v>
      </c>
    </row>
    <row r="1704" spans="1:7" x14ac:dyDescent="0.2">
      <c r="A1704" s="18">
        <v>45199.901377314818</v>
      </c>
      <c r="B1704" s="4">
        <v>6.89</v>
      </c>
      <c r="C1704" s="4">
        <v>1.17</v>
      </c>
      <c r="D1704" s="4">
        <f t="shared" si="79"/>
        <v>8.0612999999999992</v>
      </c>
      <c r="E1704" s="4">
        <f t="shared" si="78"/>
        <v>345.67199999999997</v>
      </c>
      <c r="F1704" s="4">
        <f t="shared" si="80"/>
        <v>19.901999999999987</v>
      </c>
      <c r="G1704" s="12">
        <v>2023</v>
      </c>
    </row>
    <row r="1705" spans="1:7" x14ac:dyDescent="0.2">
      <c r="A1705" s="18">
        <v>45199.90384259259</v>
      </c>
      <c r="B1705" s="4">
        <v>6.9</v>
      </c>
      <c r="C1705" s="4">
        <v>1.17</v>
      </c>
      <c r="D1705" s="4">
        <f t="shared" si="79"/>
        <v>8.0730000000000004</v>
      </c>
      <c r="E1705" s="4">
        <f t="shared" si="78"/>
        <v>345.68369999999993</v>
      </c>
      <c r="F1705" s="4">
        <f t="shared" si="80"/>
        <v>19.913699999999949</v>
      </c>
      <c r="G1705" s="12">
        <v>2023</v>
      </c>
    </row>
    <row r="1706" spans="1:7" x14ac:dyDescent="0.2">
      <c r="A1706" s="18">
        <v>45199.906307870369</v>
      </c>
      <c r="B1706" s="4">
        <v>6.91</v>
      </c>
      <c r="C1706" s="4">
        <v>1.17</v>
      </c>
      <c r="D1706" s="4">
        <f t="shared" si="79"/>
        <v>8.0846999999999998</v>
      </c>
      <c r="E1706" s="4">
        <f t="shared" si="78"/>
        <v>345.69539999999995</v>
      </c>
      <c r="F1706" s="4">
        <f t="shared" si="80"/>
        <v>19.925399999999968</v>
      </c>
      <c r="G1706" s="12">
        <v>2023</v>
      </c>
    </row>
    <row r="1707" spans="1:7" x14ac:dyDescent="0.2">
      <c r="A1707" s="18">
        <v>45199.909930555557</v>
      </c>
      <c r="B1707" s="4">
        <v>6.92</v>
      </c>
      <c r="C1707" s="4">
        <v>1.17</v>
      </c>
      <c r="D1707" s="4">
        <f t="shared" si="79"/>
        <v>8.0963999999999992</v>
      </c>
      <c r="E1707" s="4">
        <f t="shared" si="78"/>
        <v>345.70709999999997</v>
      </c>
      <c r="F1707" s="4">
        <f t="shared" si="80"/>
        <v>19.937099999999987</v>
      </c>
      <c r="G1707" s="12">
        <v>2023</v>
      </c>
    </row>
    <row r="1708" spans="1:7" x14ac:dyDescent="0.2">
      <c r="A1708" s="18">
        <v>45199.921041666668</v>
      </c>
      <c r="B1708" s="4">
        <v>6.93</v>
      </c>
      <c r="C1708" s="4">
        <v>1.17</v>
      </c>
      <c r="D1708" s="4">
        <f t="shared" si="79"/>
        <v>8.1080999999999985</v>
      </c>
      <c r="E1708" s="4">
        <f t="shared" si="78"/>
        <v>345.71879999999993</v>
      </c>
      <c r="F1708" s="4">
        <f t="shared" si="80"/>
        <v>19.948799999999949</v>
      </c>
      <c r="G1708" s="12">
        <v>2023</v>
      </c>
    </row>
    <row r="1709" spans="1:7" x14ac:dyDescent="0.2">
      <c r="A1709" s="18">
        <v>45199.92559027778</v>
      </c>
      <c r="B1709" s="4">
        <v>6.94</v>
      </c>
      <c r="C1709" s="4">
        <v>1.17</v>
      </c>
      <c r="D1709" s="4">
        <f t="shared" si="79"/>
        <v>8.1197999999999997</v>
      </c>
      <c r="E1709" s="4">
        <f t="shared" si="78"/>
        <v>345.73049999999995</v>
      </c>
      <c r="F1709" s="4">
        <f t="shared" si="80"/>
        <v>19.960499999999968</v>
      </c>
      <c r="G1709" s="12">
        <v>2023</v>
      </c>
    </row>
    <row r="1710" spans="1:7" x14ac:dyDescent="0.2">
      <c r="A1710" s="18">
        <v>45199.927256944444</v>
      </c>
      <c r="B1710" s="4">
        <v>6.95</v>
      </c>
      <c r="C1710" s="4">
        <v>1.17</v>
      </c>
      <c r="D1710" s="4">
        <f t="shared" si="79"/>
        <v>8.1314999999999991</v>
      </c>
      <c r="E1710" s="4">
        <f t="shared" si="78"/>
        <v>345.74219999999997</v>
      </c>
      <c r="F1710" s="4">
        <f t="shared" si="80"/>
        <v>19.972199999999987</v>
      </c>
      <c r="G1710" s="12">
        <v>2023</v>
      </c>
    </row>
    <row r="1711" spans="1:7" x14ac:dyDescent="0.2">
      <c r="A1711" s="18">
        <v>45199.928854166668</v>
      </c>
      <c r="B1711" s="4">
        <v>6.96</v>
      </c>
      <c r="C1711" s="4">
        <v>1.17</v>
      </c>
      <c r="D1711" s="4">
        <f t="shared" si="79"/>
        <v>8.1432000000000002</v>
      </c>
      <c r="E1711" s="4">
        <f t="shared" si="78"/>
        <v>345.75389999999993</v>
      </c>
      <c r="F1711" s="4">
        <f t="shared" si="80"/>
        <v>19.983899999999949</v>
      </c>
      <c r="G1711" s="12">
        <v>2023</v>
      </c>
    </row>
    <row r="1712" spans="1:7" x14ac:dyDescent="0.2">
      <c r="A1712" s="18">
        <v>45199.930567129632</v>
      </c>
      <c r="B1712" s="4">
        <v>6.97</v>
      </c>
      <c r="C1712" s="4">
        <v>1.17</v>
      </c>
      <c r="D1712" s="4">
        <f t="shared" si="79"/>
        <v>8.1548999999999996</v>
      </c>
      <c r="E1712" s="4">
        <f t="shared" si="78"/>
        <v>345.76559999999995</v>
      </c>
      <c r="F1712" s="4">
        <f t="shared" si="80"/>
        <v>19.995599999999968</v>
      </c>
      <c r="G1712" s="12">
        <v>2023</v>
      </c>
    </row>
    <row r="1713" spans="1:8" x14ac:dyDescent="0.2">
      <c r="A1713" s="18">
        <v>45199.933379629627</v>
      </c>
      <c r="B1713" s="4">
        <v>6.98</v>
      </c>
      <c r="C1713" s="4">
        <v>1.17</v>
      </c>
      <c r="D1713" s="4">
        <f t="shared" si="79"/>
        <v>8.1666000000000007</v>
      </c>
      <c r="E1713" s="4">
        <f t="shared" si="78"/>
        <v>345.77729999999997</v>
      </c>
      <c r="F1713" s="4">
        <f t="shared" si="80"/>
        <v>20.007299999999987</v>
      </c>
      <c r="G1713" s="12">
        <v>2023</v>
      </c>
    </row>
    <row r="1714" spans="1:8" x14ac:dyDescent="0.2">
      <c r="A1714" s="18">
        <v>45199.934895833336</v>
      </c>
      <c r="B1714" s="4">
        <v>6.99</v>
      </c>
      <c r="C1714" s="4">
        <v>1.17</v>
      </c>
      <c r="D1714" s="4">
        <f t="shared" si="79"/>
        <v>8.1783000000000001</v>
      </c>
      <c r="E1714" s="4">
        <f t="shared" si="78"/>
        <v>345.78899999999993</v>
      </c>
      <c r="F1714" s="4">
        <f t="shared" si="80"/>
        <v>20.018999999999949</v>
      </c>
      <c r="G1714" s="12">
        <v>2023</v>
      </c>
    </row>
    <row r="1715" spans="1:8" x14ac:dyDescent="0.2">
      <c r="A1715" s="18">
        <v>45199.936759259261</v>
      </c>
      <c r="B1715" s="4">
        <v>7</v>
      </c>
      <c r="C1715" s="4">
        <v>1.17</v>
      </c>
      <c r="D1715" s="4">
        <f t="shared" si="79"/>
        <v>8.19</v>
      </c>
      <c r="E1715" s="4">
        <f t="shared" si="78"/>
        <v>345.80069999999995</v>
      </c>
      <c r="F1715" s="4">
        <f t="shared" si="80"/>
        <v>20.030699999999968</v>
      </c>
      <c r="G1715" s="12">
        <v>2023</v>
      </c>
    </row>
    <row r="1716" spans="1:8" x14ac:dyDescent="0.2">
      <c r="A1716" s="18">
        <v>45199.938136574077</v>
      </c>
      <c r="B1716" s="4">
        <v>7.01</v>
      </c>
      <c r="C1716" s="4">
        <v>1.17</v>
      </c>
      <c r="D1716" s="4">
        <f t="shared" si="79"/>
        <v>8.2016999999999989</v>
      </c>
      <c r="E1716" s="4">
        <f t="shared" si="78"/>
        <v>345.81239999999997</v>
      </c>
      <c r="F1716" s="4">
        <f t="shared" si="80"/>
        <v>20.042399999999986</v>
      </c>
      <c r="G1716" s="12">
        <v>2023</v>
      </c>
    </row>
    <row r="1717" spans="1:8" x14ac:dyDescent="0.2">
      <c r="A1717" s="18">
        <v>45199.939641203702</v>
      </c>
      <c r="B1717" s="4">
        <v>7.02</v>
      </c>
      <c r="C1717" s="4">
        <v>1.17</v>
      </c>
      <c r="D1717" s="4">
        <f t="shared" si="79"/>
        <v>8.2133999999999983</v>
      </c>
      <c r="E1717" s="4">
        <f t="shared" si="78"/>
        <v>345.82409999999993</v>
      </c>
      <c r="F1717" s="4">
        <f t="shared" si="80"/>
        <v>20.054099999999949</v>
      </c>
      <c r="G1717" s="12">
        <v>2023</v>
      </c>
    </row>
    <row r="1718" spans="1:8" x14ac:dyDescent="0.2">
      <c r="A1718" s="18">
        <v>45199.942743055559</v>
      </c>
      <c r="B1718" s="4">
        <v>7.03</v>
      </c>
      <c r="C1718" s="4">
        <v>1.17</v>
      </c>
      <c r="D1718" s="4">
        <f t="shared" si="79"/>
        <v>8.2250999999999994</v>
      </c>
      <c r="E1718" s="4">
        <f t="shared" si="78"/>
        <v>345.83579999999995</v>
      </c>
      <c r="F1718" s="4">
        <f t="shared" si="80"/>
        <v>20.065799999999967</v>
      </c>
      <c r="G1718" s="12">
        <v>2023</v>
      </c>
    </row>
    <row r="1719" spans="1:8" x14ac:dyDescent="0.2">
      <c r="A1719" s="18">
        <v>45199.946018518516</v>
      </c>
      <c r="B1719" s="4">
        <v>7.04</v>
      </c>
      <c r="C1719" s="4">
        <v>1.17</v>
      </c>
      <c r="D1719" s="4">
        <f t="shared" si="79"/>
        <v>8.2367999999999988</v>
      </c>
      <c r="E1719" s="4">
        <f t="shared" si="78"/>
        <v>345.84749999999997</v>
      </c>
      <c r="F1719" s="4">
        <f t="shared" si="80"/>
        <v>20.077499999999986</v>
      </c>
      <c r="G1719" s="12">
        <v>2023</v>
      </c>
    </row>
    <row r="1720" spans="1:8" x14ac:dyDescent="0.2">
      <c r="A1720" s="18">
        <v>45199.947372685187</v>
      </c>
      <c r="B1720" s="4">
        <v>7.05</v>
      </c>
      <c r="C1720" s="4">
        <v>1.17</v>
      </c>
      <c r="D1720" s="4">
        <f t="shared" si="79"/>
        <v>8.2484999999999999</v>
      </c>
      <c r="E1720" s="4">
        <f t="shared" ref="E1720:E1736" si="81">D1720+$E$1014</f>
        <v>345.85919999999993</v>
      </c>
      <c r="F1720" s="4">
        <f t="shared" si="80"/>
        <v>20.089199999999948</v>
      </c>
      <c r="G1720" s="12">
        <v>2023</v>
      </c>
    </row>
    <row r="1721" spans="1:8" x14ac:dyDescent="0.2">
      <c r="A1721" s="18">
        <v>45199.949502314812</v>
      </c>
      <c r="B1721" s="4">
        <v>7.06</v>
      </c>
      <c r="C1721" s="4">
        <v>1.17</v>
      </c>
      <c r="D1721" s="4">
        <f t="shared" si="79"/>
        <v>8.2601999999999993</v>
      </c>
      <c r="E1721" s="4">
        <f t="shared" si="81"/>
        <v>345.87089999999995</v>
      </c>
      <c r="F1721" s="4">
        <f t="shared" si="80"/>
        <v>20.100899999999967</v>
      </c>
      <c r="G1721" s="12">
        <v>2023</v>
      </c>
    </row>
    <row r="1722" spans="1:8" x14ac:dyDescent="0.2">
      <c r="A1722" s="18">
        <v>45199.950775462959</v>
      </c>
      <c r="B1722" s="4">
        <v>7.07</v>
      </c>
      <c r="C1722" s="4">
        <v>1.17</v>
      </c>
      <c r="D1722" s="4">
        <f t="shared" si="79"/>
        <v>8.2719000000000005</v>
      </c>
      <c r="E1722" s="4">
        <f t="shared" si="81"/>
        <v>345.88259999999997</v>
      </c>
      <c r="F1722" s="4">
        <f t="shared" si="80"/>
        <v>20.112599999999986</v>
      </c>
      <c r="G1722" s="12">
        <v>2023</v>
      </c>
    </row>
    <row r="1723" spans="1:8" x14ac:dyDescent="0.2">
      <c r="A1723" s="18">
        <v>45199.952152777776</v>
      </c>
      <c r="B1723" s="4">
        <v>7.08</v>
      </c>
      <c r="C1723" s="4">
        <v>1.17</v>
      </c>
      <c r="D1723" s="4">
        <f t="shared" si="79"/>
        <v>8.2835999999999999</v>
      </c>
      <c r="E1723" s="4">
        <f t="shared" si="81"/>
        <v>345.89429999999993</v>
      </c>
      <c r="F1723" s="4">
        <f t="shared" si="80"/>
        <v>20.124299999999948</v>
      </c>
      <c r="G1723" s="12">
        <v>2023</v>
      </c>
    </row>
    <row r="1724" spans="1:8" x14ac:dyDescent="0.2">
      <c r="A1724" s="18">
        <v>45199.953692129631</v>
      </c>
      <c r="B1724" s="4">
        <v>7.09</v>
      </c>
      <c r="C1724" s="4">
        <v>1.17</v>
      </c>
      <c r="D1724" s="4">
        <f t="shared" si="79"/>
        <v>8.2952999999999992</v>
      </c>
      <c r="E1724" s="4">
        <f t="shared" si="81"/>
        <v>345.90599999999995</v>
      </c>
      <c r="F1724" s="4">
        <f t="shared" si="80"/>
        <v>20.135999999999967</v>
      </c>
      <c r="G1724" s="12">
        <v>2023</v>
      </c>
    </row>
    <row r="1725" spans="1:8" x14ac:dyDescent="0.2">
      <c r="A1725" s="18">
        <v>45199.956284722219</v>
      </c>
      <c r="B1725" s="4">
        <v>7.1</v>
      </c>
      <c r="C1725" s="4">
        <v>1.17</v>
      </c>
      <c r="D1725" s="4">
        <f t="shared" si="79"/>
        <v>8.3069999999999986</v>
      </c>
      <c r="E1725" s="4">
        <f t="shared" si="81"/>
        <v>345.91769999999997</v>
      </c>
      <c r="F1725" s="4">
        <f t="shared" si="80"/>
        <v>20.147699999999986</v>
      </c>
      <c r="G1725" s="12">
        <v>2023</v>
      </c>
    </row>
    <row r="1726" spans="1:8" x14ac:dyDescent="0.2">
      <c r="A1726" s="18">
        <v>45199.9690625</v>
      </c>
      <c r="B1726" s="4">
        <v>7.11</v>
      </c>
      <c r="C1726" s="4">
        <v>1.17</v>
      </c>
      <c r="D1726" s="4">
        <f t="shared" si="79"/>
        <v>8.3186999999999998</v>
      </c>
      <c r="E1726" s="4">
        <f t="shared" si="81"/>
        <v>345.92939999999993</v>
      </c>
      <c r="F1726" s="4">
        <f t="shared" si="80"/>
        <v>20.159399999999948</v>
      </c>
      <c r="G1726" s="12">
        <v>2023</v>
      </c>
    </row>
    <row r="1727" spans="1:8" x14ac:dyDescent="0.2">
      <c r="A1727" s="18">
        <v>45199.982465277775</v>
      </c>
      <c r="B1727" s="4">
        <v>7.12</v>
      </c>
      <c r="C1727" s="4">
        <v>1.17</v>
      </c>
      <c r="D1727" s="4">
        <f t="shared" ref="D1727:D1737" si="82">B1727*C1727</f>
        <v>8.3303999999999991</v>
      </c>
      <c r="E1727" s="4">
        <f t="shared" si="81"/>
        <v>345.94109999999995</v>
      </c>
      <c r="F1727" s="4">
        <f t="shared" si="80"/>
        <v>20.171099999999967</v>
      </c>
      <c r="G1727" s="12">
        <v>2023</v>
      </c>
    </row>
    <row r="1728" spans="1:8" x14ac:dyDescent="0.2">
      <c r="A1728" s="18">
        <v>45199.994814814818</v>
      </c>
      <c r="B1728" s="4">
        <v>7.13</v>
      </c>
      <c r="C1728" s="4">
        <v>1.17</v>
      </c>
      <c r="D1728" s="4">
        <f t="shared" si="82"/>
        <v>8.3420999999999985</v>
      </c>
      <c r="E1728" s="4">
        <f t="shared" si="81"/>
        <v>345.95279999999997</v>
      </c>
      <c r="F1728" s="4">
        <f t="shared" si="80"/>
        <v>20.182799999999986</v>
      </c>
      <c r="G1728" s="12">
        <v>2023</v>
      </c>
      <c r="H1728" s="11" t="s">
        <v>17</v>
      </c>
    </row>
    <row r="1729" spans="1:8" x14ac:dyDescent="0.2">
      <c r="A1729" s="18">
        <v>45200.002256944441</v>
      </c>
      <c r="B1729" s="4">
        <v>7.14</v>
      </c>
      <c r="C1729" s="4">
        <v>1.17</v>
      </c>
      <c r="D1729" s="4">
        <f t="shared" si="82"/>
        <v>8.3537999999999997</v>
      </c>
      <c r="E1729" s="4">
        <f t="shared" si="81"/>
        <v>345.96449999999993</v>
      </c>
      <c r="F1729" s="4">
        <f>E1729-345.95</f>
        <v>1.4499999999941338E-2</v>
      </c>
      <c r="G1729" s="12">
        <v>2024</v>
      </c>
      <c r="H1729" s="11" t="s">
        <v>16</v>
      </c>
    </row>
    <row r="1730" spans="1:8" x14ac:dyDescent="0.2">
      <c r="A1730" s="18">
        <v>45200.005578703705</v>
      </c>
      <c r="B1730" s="4">
        <v>7.15</v>
      </c>
      <c r="C1730" s="4">
        <v>1.17</v>
      </c>
      <c r="D1730" s="4">
        <f t="shared" si="82"/>
        <v>8.365499999999999</v>
      </c>
      <c r="E1730" s="4">
        <f t="shared" si="81"/>
        <v>345.97619999999995</v>
      </c>
      <c r="F1730" s="4">
        <f t="shared" ref="F1730:F1737" si="83">E1730-345.95</f>
        <v>2.6199999999960255E-2</v>
      </c>
      <c r="G1730" s="12">
        <v>2024</v>
      </c>
    </row>
    <row r="1731" spans="1:8" x14ac:dyDescent="0.2">
      <c r="A1731" s="18">
        <v>45200.013831018521</v>
      </c>
      <c r="B1731" s="4">
        <v>7.16</v>
      </c>
      <c r="C1731" s="4">
        <v>1.17</v>
      </c>
      <c r="D1731" s="4">
        <f t="shared" si="82"/>
        <v>8.3772000000000002</v>
      </c>
      <c r="E1731" s="4">
        <f t="shared" si="81"/>
        <v>345.98789999999997</v>
      </c>
      <c r="F1731" s="4">
        <f t="shared" si="83"/>
        <v>3.7899999999979173E-2</v>
      </c>
      <c r="G1731" s="12">
        <v>2024</v>
      </c>
    </row>
    <row r="1732" spans="1:8" x14ac:dyDescent="0.2">
      <c r="A1732" s="18">
        <v>45200.019421296296</v>
      </c>
      <c r="B1732" s="4">
        <v>7.17</v>
      </c>
      <c r="C1732" s="4">
        <v>1.17</v>
      </c>
      <c r="D1732" s="4">
        <f t="shared" si="82"/>
        <v>8.3888999999999996</v>
      </c>
      <c r="E1732" s="4">
        <f t="shared" si="81"/>
        <v>345.99959999999993</v>
      </c>
      <c r="F1732" s="4">
        <f t="shared" si="83"/>
        <v>4.9599999999941247E-2</v>
      </c>
      <c r="G1732" s="12">
        <v>2024</v>
      </c>
    </row>
    <row r="1733" spans="1:8" x14ac:dyDescent="0.2">
      <c r="A1733" s="18">
        <v>45200.025810185187</v>
      </c>
      <c r="B1733" s="4">
        <v>7.18</v>
      </c>
      <c r="C1733" s="4">
        <v>1.17</v>
      </c>
      <c r="D1733" s="4">
        <f t="shared" si="82"/>
        <v>8.400599999999999</v>
      </c>
      <c r="E1733" s="4">
        <f t="shared" si="81"/>
        <v>346.01129999999995</v>
      </c>
      <c r="F1733" s="4">
        <f t="shared" si="83"/>
        <v>6.1299999999960164E-2</v>
      </c>
      <c r="G1733" s="12">
        <v>2024</v>
      </c>
    </row>
    <row r="1734" spans="1:8" x14ac:dyDescent="0.2">
      <c r="A1734" s="18">
        <v>45200.030891203707</v>
      </c>
      <c r="B1734" s="4">
        <v>7.19</v>
      </c>
      <c r="C1734" s="4">
        <v>1.17</v>
      </c>
      <c r="D1734" s="4">
        <f t="shared" si="82"/>
        <v>8.4123000000000001</v>
      </c>
      <c r="E1734" s="4">
        <f t="shared" si="81"/>
        <v>346.02299999999997</v>
      </c>
      <c r="F1734" s="4">
        <f t="shared" si="83"/>
        <v>7.2999999999979082E-2</v>
      </c>
      <c r="G1734" s="12">
        <v>2024</v>
      </c>
    </row>
    <row r="1735" spans="1:8" x14ac:dyDescent="0.2">
      <c r="A1735" s="18">
        <v>45200.06144675926</v>
      </c>
      <c r="B1735" s="4">
        <v>7.2</v>
      </c>
      <c r="C1735" s="4">
        <v>1.17</v>
      </c>
      <c r="D1735" s="4">
        <f t="shared" si="82"/>
        <v>8.4239999999999995</v>
      </c>
      <c r="E1735" s="4">
        <f t="shared" si="81"/>
        <v>346.03469999999993</v>
      </c>
      <c r="F1735" s="4">
        <f t="shared" si="83"/>
        <v>8.4699999999941156E-2</v>
      </c>
      <c r="G1735" s="12">
        <v>2024</v>
      </c>
    </row>
    <row r="1736" spans="1:8" x14ac:dyDescent="0.2">
      <c r="A1736" s="18">
        <v>45201.135092592594</v>
      </c>
      <c r="B1736" s="4">
        <v>7.21</v>
      </c>
      <c r="C1736" s="4">
        <v>1.17</v>
      </c>
      <c r="D1736" s="4">
        <f t="shared" si="82"/>
        <v>8.4356999999999989</v>
      </c>
      <c r="E1736" s="4">
        <f t="shared" si="81"/>
        <v>346.04639999999995</v>
      </c>
      <c r="F1736" s="4">
        <f t="shared" si="83"/>
        <v>9.6399999999960073E-2</v>
      </c>
      <c r="G1736" s="12">
        <v>2024</v>
      </c>
    </row>
    <row r="1737" spans="1:8" x14ac:dyDescent="0.2">
      <c r="A1737" s="18">
        <v>45222.792592592596</v>
      </c>
      <c r="B1737" s="4">
        <v>0</v>
      </c>
      <c r="C1737" s="4">
        <v>1.17</v>
      </c>
      <c r="D1737" s="4">
        <f t="shared" si="82"/>
        <v>0</v>
      </c>
      <c r="E1737" s="4">
        <f>D1737+$E$1736</f>
        <v>346.04639999999995</v>
      </c>
      <c r="F1737" s="4">
        <f t="shared" si="83"/>
        <v>9.6399999999960073E-2</v>
      </c>
      <c r="G1737" s="12">
        <v>2024</v>
      </c>
      <c r="H1737" s="11" t="s">
        <v>5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R4498"/>
  <sheetViews>
    <sheetView zoomScaleNormal="100" workbookViewId="0">
      <pane ySplit="1" topLeftCell="A924" activePane="bottomLeft" state="frozenSplit"/>
      <selection pane="bottomLeft" activeCell="K961" sqref="K961"/>
    </sheetView>
  </sheetViews>
  <sheetFormatPr defaultColWidth="9.140625" defaultRowHeight="12.75" x14ac:dyDescent="0.2"/>
  <cols>
    <col min="1" max="1" width="30.140625" style="18" customWidth="1"/>
    <col min="2" max="2" width="16.7109375" style="2" customWidth="1"/>
    <col min="3" max="4" width="12.7109375" style="2" customWidth="1"/>
    <col min="5" max="5" width="14.42578125" style="2" customWidth="1"/>
    <col min="6" max="6" width="21.28515625" style="2" bestFit="1" customWidth="1"/>
    <col min="7" max="7" width="19.5703125" style="2" customWidth="1"/>
    <col min="8" max="8" width="22.7109375" style="8" customWidth="1"/>
    <col min="10" max="10" width="12.7109375" customWidth="1"/>
    <col min="13" max="13" width="27.140625" customWidth="1"/>
    <col min="14" max="14" width="17.28515625" customWidth="1"/>
    <col min="15" max="15" width="20.140625" customWidth="1"/>
    <col min="16" max="17" width="13.140625" customWidth="1"/>
    <col min="97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5" t="s">
        <v>8</v>
      </c>
      <c r="H1" s="15" t="s">
        <v>0</v>
      </c>
    </row>
    <row r="2" spans="1:8" x14ac:dyDescent="0.2">
      <c r="A2" s="18">
        <v>44836.57603009259</v>
      </c>
      <c r="B2" s="2">
        <v>2.6999999999999993</v>
      </c>
      <c r="C2" s="4">
        <v>1.23</v>
      </c>
      <c r="D2" s="4">
        <f t="shared" ref="D2:D33" si="0">B2*C2</f>
        <v>3.3209999999999993</v>
      </c>
      <c r="E2" s="4">
        <f>D2+159.86</f>
        <v>163.18100000000001</v>
      </c>
      <c r="F2" s="4">
        <f>E2-163.17</f>
        <v>1.1000000000024102E-2</v>
      </c>
      <c r="G2" s="12">
        <v>2023</v>
      </c>
      <c r="H2" s="11" t="s">
        <v>12</v>
      </c>
    </row>
    <row r="3" spans="1:8" x14ac:dyDescent="0.2">
      <c r="A3" s="18">
        <v>44836.583431712963</v>
      </c>
      <c r="B3" s="2">
        <v>2.7099999999999973</v>
      </c>
      <c r="C3" s="4">
        <v>1.23</v>
      </c>
      <c r="D3" s="4">
        <f t="shared" si="0"/>
        <v>3.3332999999999968</v>
      </c>
      <c r="E3" s="4">
        <f t="shared" ref="E3:E66" si="1">D3+159.86</f>
        <v>163.19330000000002</v>
      </c>
      <c r="F3" s="4">
        <f t="shared" ref="F3:F66" si="2">E3-163.17</f>
        <v>2.3300000000034515E-2</v>
      </c>
      <c r="G3" s="12">
        <v>2023</v>
      </c>
    </row>
    <row r="4" spans="1:8" x14ac:dyDescent="0.2">
      <c r="A4" s="18">
        <v>44836.802569444444</v>
      </c>
      <c r="B4" s="2">
        <v>2.7200000000000024</v>
      </c>
      <c r="C4" s="4">
        <v>1.23</v>
      </c>
      <c r="D4" s="4">
        <f t="shared" si="0"/>
        <v>3.3456000000000028</v>
      </c>
      <c r="E4" s="4">
        <f t="shared" si="1"/>
        <v>163.2056</v>
      </c>
      <c r="F4" s="4">
        <f t="shared" si="2"/>
        <v>3.5600000000016507E-2</v>
      </c>
      <c r="G4" s="12">
        <v>2023</v>
      </c>
    </row>
    <row r="5" spans="1:8" x14ac:dyDescent="0.2">
      <c r="A5" s="18">
        <v>44836.807280092595</v>
      </c>
      <c r="B5" s="2">
        <v>2.7300000000000004</v>
      </c>
      <c r="C5" s="4">
        <v>1.23</v>
      </c>
      <c r="D5" s="4">
        <f t="shared" si="0"/>
        <v>3.3579000000000003</v>
      </c>
      <c r="E5" s="4">
        <f t="shared" si="1"/>
        <v>163.21790000000001</v>
      </c>
      <c r="F5" s="4">
        <f t="shared" si="2"/>
        <v>4.7900000000026921E-2</v>
      </c>
      <c r="G5" s="12">
        <v>2023</v>
      </c>
    </row>
    <row r="6" spans="1:8" x14ac:dyDescent="0.2">
      <c r="A6" s="18">
        <v>44836.809508101855</v>
      </c>
      <c r="B6" s="2">
        <v>2.7399999999999984</v>
      </c>
      <c r="C6" s="4">
        <v>1.23</v>
      </c>
      <c r="D6" s="4">
        <f t="shared" si="0"/>
        <v>3.3701999999999979</v>
      </c>
      <c r="E6" s="4">
        <f t="shared" si="1"/>
        <v>163.23020000000002</v>
      </c>
      <c r="F6" s="4">
        <f t="shared" si="2"/>
        <v>6.0200000000037335E-2</v>
      </c>
      <c r="G6" s="12">
        <v>2023</v>
      </c>
    </row>
    <row r="7" spans="1:8" x14ac:dyDescent="0.2">
      <c r="A7" s="18">
        <v>44836.817094907405</v>
      </c>
      <c r="B7" s="2">
        <v>2.7499999999999964</v>
      </c>
      <c r="C7" s="4">
        <v>1.23</v>
      </c>
      <c r="D7" s="4">
        <f t="shared" si="0"/>
        <v>3.3824999999999954</v>
      </c>
      <c r="E7" s="4">
        <f t="shared" si="1"/>
        <v>163.24250000000001</v>
      </c>
      <c r="F7" s="4">
        <f t="shared" si="2"/>
        <v>7.2500000000019327E-2</v>
      </c>
      <c r="G7" s="12">
        <v>2023</v>
      </c>
    </row>
    <row r="8" spans="1:8" x14ac:dyDescent="0.2">
      <c r="A8" s="18">
        <v>44836.82149884259</v>
      </c>
      <c r="B8" s="2">
        <v>2.7600000000000016</v>
      </c>
      <c r="C8" s="4">
        <v>1.23</v>
      </c>
      <c r="D8" s="4">
        <f t="shared" si="0"/>
        <v>3.3948000000000018</v>
      </c>
      <c r="E8" s="4">
        <f t="shared" si="1"/>
        <v>163.25480000000002</v>
      </c>
      <c r="F8" s="4">
        <f t="shared" si="2"/>
        <v>8.480000000002974E-2</v>
      </c>
      <c r="G8" s="12">
        <v>2023</v>
      </c>
    </row>
    <row r="9" spans="1:8" x14ac:dyDescent="0.2">
      <c r="A9" s="18">
        <v>44836.823975694446</v>
      </c>
      <c r="B9" s="2">
        <v>2.7699999999999996</v>
      </c>
      <c r="C9" s="4">
        <v>1.23</v>
      </c>
      <c r="D9" s="4">
        <f t="shared" si="0"/>
        <v>3.4070999999999994</v>
      </c>
      <c r="E9" s="4">
        <f t="shared" si="1"/>
        <v>163.2671</v>
      </c>
      <c r="F9" s="4">
        <f t="shared" si="2"/>
        <v>9.7100000000011732E-2</v>
      </c>
      <c r="G9" s="12">
        <v>2023</v>
      </c>
    </row>
    <row r="10" spans="1:8" x14ac:dyDescent="0.2">
      <c r="A10" s="18">
        <v>44836.826724537037</v>
      </c>
      <c r="B10" s="2">
        <v>2.7799999999999976</v>
      </c>
      <c r="C10" s="4">
        <v>1.23</v>
      </c>
      <c r="D10" s="4">
        <f t="shared" si="0"/>
        <v>3.4193999999999969</v>
      </c>
      <c r="E10" s="4">
        <f t="shared" si="1"/>
        <v>163.27940000000001</v>
      </c>
      <c r="F10" s="4">
        <f t="shared" si="2"/>
        <v>0.10940000000002215</v>
      </c>
      <c r="G10" s="12">
        <v>2023</v>
      </c>
    </row>
    <row r="11" spans="1:8" x14ac:dyDescent="0.2">
      <c r="A11" s="18">
        <v>44836.838159722225</v>
      </c>
      <c r="B11" s="2">
        <v>2.7900000000000027</v>
      </c>
      <c r="C11" s="4">
        <v>1.23</v>
      </c>
      <c r="D11" s="4">
        <f t="shared" si="0"/>
        <v>3.4317000000000033</v>
      </c>
      <c r="E11" s="4">
        <f t="shared" si="1"/>
        <v>163.29170000000002</v>
      </c>
      <c r="F11" s="4">
        <f t="shared" si="2"/>
        <v>0.12170000000003256</v>
      </c>
      <c r="G11" s="12">
        <v>2023</v>
      </c>
    </row>
    <row r="12" spans="1:8" x14ac:dyDescent="0.2">
      <c r="A12" s="18">
        <v>44837.217065972225</v>
      </c>
      <c r="B12" s="2">
        <v>2.8000000000000007</v>
      </c>
      <c r="C12" s="4">
        <v>1.23</v>
      </c>
      <c r="D12" s="4">
        <f t="shared" si="0"/>
        <v>3.4440000000000008</v>
      </c>
      <c r="E12" s="4">
        <f t="shared" si="1"/>
        <v>163.304</v>
      </c>
      <c r="F12" s="4">
        <f t="shared" si="2"/>
        <v>0.13400000000001455</v>
      </c>
      <c r="G12" s="12">
        <v>2023</v>
      </c>
    </row>
    <row r="13" spans="1:8" x14ac:dyDescent="0.2">
      <c r="A13" s="18">
        <v>44837.218674768519</v>
      </c>
      <c r="B13" s="2">
        <v>2.8099999999999987</v>
      </c>
      <c r="C13" s="4">
        <v>1.23</v>
      </c>
      <c r="D13" s="4">
        <f t="shared" si="0"/>
        <v>3.4562999999999984</v>
      </c>
      <c r="E13" s="4">
        <f t="shared" si="1"/>
        <v>163.31630000000001</v>
      </c>
      <c r="F13" s="4">
        <f t="shared" si="2"/>
        <v>0.14630000000002497</v>
      </c>
      <c r="G13" s="12">
        <v>2023</v>
      </c>
    </row>
    <row r="14" spans="1:8" x14ac:dyDescent="0.2">
      <c r="A14" s="18">
        <v>44837.219097222223</v>
      </c>
      <c r="B14" s="2">
        <v>2.8199999999999967</v>
      </c>
      <c r="C14" s="4">
        <v>1.23</v>
      </c>
      <c r="D14" s="4">
        <f t="shared" si="0"/>
        <v>3.4685999999999959</v>
      </c>
      <c r="E14" s="4">
        <f t="shared" si="1"/>
        <v>163.32860000000002</v>
      </c>
      <c r="F14" s="4">
        <f t="shared" si="2"/>
        <v>0.15860000000003538</v>
      </c>
      <c r="G14" s="12">
        <v>2023</v>
      </c>
    </row>
    <row r="15" spans="1:8" x14ac:dyDescent="0.2">
      <c r="A15" s="18">
        <v>44837.219513888886</v>
      </c>
      <c r="B15" s="2">
        <v>2.8300000000000018</v>
      </c>
      <c r="C15" s="4">
        <v>1.23</v>
      </c>
      <c r="D15" s="4">
        <f t="shared" si="0"/>
        <v>3.4809000000000023</v>
      </c>
      <c r="E15" s="4">
        <f t="shared" si="1"/>
        <v>163.3409</v>
      </c>
      <c r="F15" s="4">
        <f t="shared" si="2"/>
        <v>0.17090000000001737</v>
      </c>
      <c r="G15" s="12">
        <v>2023</v>
      </c>
    </row>
    <row r="16" spans="1:8" x14ac:dyDescent="0.2">
      <c r="A16" s="18">
        <v>44837.219751157405</v>
      </c>
      <c r="B16" s="2">
        <v>2.84</v>
      </c>
      <c r="C16" s="4">
        <v>1.23</v>
      </c>
      <c r="D16" s="4">
        <f t="shared" si="0"/>
        <v>3.4931999999999999</v>
      </c>
      <c r="E16" s="4">
        <f t="shared" si="1"/>
        <v>163.35320000000002</v>
      </c>
      <c r="F16" s="4">
        <f t="shared" si="2"/>
        <v>0.18320000000002779</v>
      </c>
      <c r="G16" s="12">
        <v>2023</v>
      </c>
    </row>
    <row r="17" spans="1:7" x14ac:dyDescent="0.2">
      <c r="A17" s="18">
        <v>44837.220046296294</v>
      </c>
      <c r="B17" s="2">
        <v>2.8499999999999979</v>
      </c>
      <c r="C17" s="4">
        <v>1.23</v>
      </c>
      <c r="D17" s="4">
        <f t="shared" si="0"/>
        <v>3.5054999999999974</v>
      </c>
      <c r="E17" s="4">
        <f t="shared" si="1"/>
        <v>163.3655</v>
      </c>
      <c r="F17" s="4">
        <f t="shared" si="2"/>
        <v>0.19550000000000978</v>
      </c>
      <c r="G17" s="12">
        <v>2023</v>
      </c>
    </row>
    <row r="18" spans="1:7" x14ac:dyDescent="0.2">
      <c r="A18" s="18">
        <v>44837.220243055555</v>
      </c>
      <c r="B18" s="2">
        <v>2.860000000000003</v>
      </c>
      <c r="C18" s="4">
        <v>1.23</v>
      </c>
      <c r="D18" s="4">
        <f t="shared" si="0"/>
        <v>3.5178000000000038</v>
      </c>
      <c r="E18" s="4">
        <f t="shared" si="1"/>
        <v>163.37780000000001</v>
      </c>
      <c r="F18" s="4">
        <f t="shared" si="2"/>
        <v>0.20780000000002019</v>
      </c>
      <c r="G18" s="12">
        <v>2023</v>
      </c>
    </row>
    <row r="19" spans="1:7" x14ac:dyDescent="0.2">
      <c r="A19" s="18">
        <v>44837.220601851855</v>
      </c>
      <c r="B19" s="2">
        <v>2.870000000000001</v>
      </c>
      <c r="C19" s="4">
        <v>1.23</v>
      </c>
      <c r="D19" s="4">
        <f t="shared" si="0"/>
        <v>3.5301000000000013</v>
      </c>
      <c r="E19" s="4">
        <f t="shared" si="1"/>
        <v>163.39010000000002</v>
      </c>
      <c r="F19" s="4">
        <f t="shared" si="2"/>
        <v>0.2201000000000306</v>
      </c>
      <c r="G19" s="12">
        <v>2023</v>
      </c>
    </row>
    <row r="20" spans="1:7" x14ac:dyDescent="0.2">
      <c r="A20" s="18">
        <v>44837.220972222225</v>
      </c>
      <c r="B20" s="2">
        <v>2.879999999999999</v>
      </c>
      <c r="C20" s="4">
        <v>1.23</v>
      </c>
      <c r="D20" s="4">
        <f t="shared" si="0"/>
        <v>3.5423999999999989</v>
      </c>
      <c r="E20" s="4">
        <f t="shared" si="1"/>
        <v>163.4024</v>
      </c>
      <c r="F20" s="4">
        <f t="shared" si="2"/>
        <v>0.2324000000000126</v>
      </c>
      <c r="G20" s="12">
        <v>2023</v>
      </c>
    </row>
    <row r="21" spans="1:7" x14ac:dyDescent="0.2">
      <c r="A21" s="18">
        <v>44837.221284722225</v>
      </c>
      <c r="B21" s="2">
        <v>2.889999999999997</v>
      </c>
      <c r="C21" s="4">
        <v>1.23</v>
      </c>
      <c r="D21" s="4">
        <f t="shared" si="0"/>
        <v>3.5546999999999964</v>
      </c>
      <c r="E21" s="4">
        <f t="shared" si="1"/>
        <v>163.41470000000001</v>
      </c>
      <c r="F21" s="4">
        <f t="shared" si="2"/>
        <v>0.24470000000002301</v>
      </c>
      <c r="G21" s="12">
        <v>2023</v>
      </c>
    </row>
    <row r="22" spans="1:7" x14ac:dyDescent="0.2">
      <c r="A22" s="18">
        <v>44837.221672453707</v>
      </c>
      <c r="B22" s="2">
        <v>2.9000000000000021</v>
      </c>
      <c r="C22" s="4">
        <v>1.23</v>
      </c>
      <c r="D22" s="4">
        <f t="shared" si="0"/>
        <v>3.5670000000000024</v>
      </c>
      <c r="E22" s="4">
        <f t="shared" si="1"/>
        <v>163.42700000000002</v>
      </c>
      <c r="F22" s="4">
        <f t="shared" si="2"/>
        <v>0.25700000000003342</v>
      </c>
      <c r="G22" s="12">
        <v>2023</v>
      </c>
    </row>
    <row r="23" spans="1:7" x14ac:dyDescent="0.2">
      <c r="A23" s="18">
        <v>44837.222193287038</v>
      </c>
      <c r="B23" s="2">
        <v>2.91</v>
      </c>
      <c r="C23" s="4">
        <v>1.23</v>
      </c>
      <c r="D23" s="4">
        <f t="shared" si="0"/>
        <v>3.5792999999999999</v>
      </c>
      <c r="E23" s="4">
        <f t="shared" si="1"/>
        <v>163.4393</v>
      </c>
      <c r="F23" s="4">
        <f t="shared" si="2"/>
        <v>0.26930000000001542</v>
      </c>
      <c r="G23" s="12">
        <v>2023</v>
      </c>
    </row>
    <row r="24" spans="1:7" x14ac:dyDescent="0.2">
      <c r="A24" s="18">
        <v>44837.22265625</v>
      </c>
      <c r="B24" s="2">
        <v>2.9199999999999982</v>
      </c>
      <c r="C24" s="4">
        <v>1.23</v>
      </c>
      <c r="D24" s="4">
        <f t="shared" si="0"/>
        <v>3.5915999999999975</v>
      </c>
      <c r="E24" s="4">
        <f t="shared" si="1"/>
        <v>163.45160000000001</v>
      </c>
      <c r="F24" s="4">
        <f t="shared" si="2"/>
        <v>0.28160000000002583</v>
      </c>
      <c r="G24" s="12">
        <v>2023</v>
      </c>
    </row>
    <row r="25" spans="1:7" x14ac:dyDescent="0.2">
      <c r="A25" s="18">
        <v>44837.223234953701</v>
      </c>
      <c r="B25" s="2">
        <v>2.9300000000000033</v>
      </c>
      <c r="C25" s="4">
        <v>1.23</v>
      </c>
      <c r="D25" s="4">
        <f t="shared" si="0"/>
        <v>3.6039000000000039</v>
      </c>
      <c r="E25" s="4">
        <f t="shared" si="1"/>
        <v>163.46390000000002</v>
      </c>
      <c r="F25" s="4">
        <f t="shared" si="2"/>
        <v>0.29390000000003624</v>
      </c>
      <c r="G25" s="12">
        <v>2023</v>
      </c>
    </row>
    <row r="26" spans="1:7" x14ac:dyDescent="0.2">
      <c r="A26" s="18">
        <v>44837.223692129628</v>
      </c>
      <c r="B26" s="2">
        <v>2.9400000000000013</v>
      </c>
      <c r="C26" s="4">
        <v>1.23</v>
      </c>
      <c r="D26" s="4">
        <f t="shared" si="0"/>
        <v>3.6162000000000014</v>
      </c>
      <c r="E26" s="4">
        <f t="shared" si="1"/>
        <v>163.47620000000001</v>
      </c>
      <c r="F26" s="4">
        <f t="shared" si="2"/>
        <v>0.30620000000001824</v>
      </c>
      <c r="G26" s="12">
        <v>2023</v>
      </c>
    </row>
    <row r="27" spans="1:7" x14ac:dyDescent="0.2">
      <c r="A27" s="18">
        <v>44837.224351851852</v>
      </c>
      <c r="B27" s="2">
        <v>2.9499999999999993</v>
      </c>
      <c r="C27" s="4">
        <v>1.23</v>
      </c>
      <c r="D27" s="4">
        <f t="shared" si="0"/>
        <v>3.6284999999999989</v>
      </c>
      <c r="E27" s="4">
        <f t="shared" si="1"/>
        <v>163.48850000000002</v>
      </c>
      <c r="F27" s="4">
        <f t="shared" si="2"/>
        <v>0.31850000000002865</v>
      </c>
      <c r="G27" s="12">
        <v>2023</v>
      </c>
    </row>
    <row r="28" spans="1:7" x14ac:dyDescent="0.2">
      <c r="A28" s="18">
        <v>44837.224716435187</v>
      </c>
      <c r="B28" s="2">
        <v>2.9599999999999973</v>
      </c>
      <c r="C28" s="4">
        <v>1.23</v>
      </c>
      <c r="D28" s="4">
        <f t="shared" si="0"/>
        <v>3.6407999999999965</v>
      </c>
      <c r="E28" s="4">
        <f t="shared" si="1"/>
        <v>163.5008</v>
      </c>
      <c r="F28" s="4">
        <f t="shared" si="2"/>
        <v>0.33080000000001064</v>
      </c>
      <c r="G28" s="12">
        <v>2023</v>
      </c>
    </row>
    <row r="29" spans="1:7" x14ac:dyDescent="0.2">
      <c r="A29" s="18">
        <v>44837.225497685184</v>
      </c>
      <c r="B29" s="2">
        <v>2.9700000000000024</v>
      </c>
      <c r="C29" s="4">
        <v>1.23</v>
      </c>
      <c r="D29" s="4">
        <f t="shared" si="0"/>
        <v>3.6531000000000029</v>
      </c>
      <c r="E29" s="4">
        <f t="shared" si="1"/>
        <v>163.51310000000001</v>
      </c>
      <c r="F29" s="4">
        <f t="shared" si="2"/>
        <v>0.34310000000002105</v>
      </c>
      <c r="G29" s="12">
        <v>2023</v>
      </c>
    </row>
    <row r="30" spans="1:7" x14ac:dyDescent="0.2">
      <c r="A30" s="18">
        <v>44837.226325231481</v>
      </c>
      <c r="B30" s="2">
        <v>2.9800000000000004</v>
      </c>
      <c r="C30" s="4">
        <v>1.23</v>
      </c>
      <c r="D30" s="4">
        <f t="shared" si="0"/>
        <v>3.6654000000000004</v>
      </c>
      <c r="E30" s="4">
        <f t="shared" si="1"/>
        <v>163.52540000000002</v>
      </c>
      <c r="F30" s="4">
        <f t="shared" si="2"/>
        <v>0.35540000000003147</v>
      </c>
      <c r="G30" s="12">
        <v>2023</v>
      </c>
    </row>
    <row r="31" spans="1:7" x14ac:dyDescent="0.2">
      <c r="A31" s="18">
        <v>44837.227731481478</v>
      </c>
      <c r="B31" s="2">
        <v>2.9899999999999984</v>
      </c>
      <c r="C31" s="4">
        <v>1.23</v>
      </c>
      <c r="D31" s="4">
        <f t="shared" si="0"/>
        <v>3.677699999999998</v>
      </c>
      <c r="E31" s="4">
        <f t="shared" si="1"/>
        <v>163.5377</v>
      </c>
      <c r="F31" s="4">
        <f t="shared" si="2"/>
        <v>0.36770000000001346</v>
      </c>
      <c r="G31" s="12">
        <v>2023</v>
      </c>
    </row>
    <row r="32" spans="1:7" x14ac:dyDescent="0.2">
      <c r="A32" s="18">
        <v>44837.229855324076</v>
      </c>
      <c r="B32" s="2">
        <v>2.9999999999999964</v>
      </c>
      <c r="C32" s="4">
        <v>1.23</v>
      </c>
      <c r="D32" s="4">
        <f t="shared" si="0"/>
        <v>3.6899999999999955</v>
      </c>
      <c r="E32" s="4">
        <f t="shared" si="1"/>
        <v>163.55000000000001</v>
      </c>
      <c r="F32" s="4">
        <f t="shared" si="2"/>
        <v>0.38000000000002387</v>
      </c>
      <c r="G32" s="12">
        <v>2023</v>
      </c>
    </row>
    <row r="33" spans="1:7" x14ac:dyDescent="0.2">
      <c r="A33" s="18">
        <v>44837.364212962966</v>
      </c>
      <c r="B33" s="2">
        <v>3.0100000000000016</v>
      </c>
      <c r="C33" s="4">
        <v>1.23</v>
      </c>
      <c r="D33" s="4">
        <f t="shared" si="0"/>
        <v>3.7023000000000019</v>
      </c>
      <c r="E33" s="4">
        <f t="shared" si="1"/>
        <v>163.56230000000002</v>
      </c>
      <c r="F33" s="4">
        <f t="shared" si="2"/>
        <v>0.39230000000003429</v>
      </c>
      <c r="G33" s="12">
        <v>2023</v>
      </c>
    </row>
    <row r="34" spans="1:7" x14ac:dyDescent="0.2">
      <c r="A34" s="18">
        <v>44837.365179398148</v>
      </c>
      <c r="B34" s="2">
        <v>3.0199999999999996</v>
      </c>
      <c r="C34" s="4">
        <v>1.23</v>
      </c>
      <c r="D34" s="4">
        <f t="shared" ref="D34:D97" si="3">B34*C34</f>
        <v>3.7145999999999995</v>
      </c>
      <c r="E34" s="4">
        <f t="shared" si="1"/>
        <v>163.5746</v>
      </c>
      <c r="F34" s="4">
        <f t="shared" si="2"/>
        <v>0.40460000000001628</v>
      </c>
      <c r="G34" s="12">
        <v>2023</v>
      </c>
    </row>
    <row r="35" spans="1:7" x14ac:dyDescent="0.2">
      <c r="A35" s="18">
        <v>44837.367413194443</v>
      </c>
      <c r="B35" s="2">
        <v>3.0299999999999976</v>
      </c>
      <c r="C35" s="4">
        <v>1.23</v>
      </c>
      <c r="D35" s="4">
        <f t="shared" si="3"/>
        <v>3.726899999999997</v>
      </c>
      <c r="E35" s="4">
        <f t="shared" si="1"/>
        <v>163.58690000000001</v>
      </c>
      <c r="F35" s="4">
        <f t="shared" si="2"/>
        <v>0.41690000000002669</v>
      </c>
      <c r="G35" s="12">
        <v>2023</v>
      </c>
    </row>
    <row r="36" spans="1:7" x14ac:dyDescent="0.2">
      <c r="A36" s="18">
        <v>44837.371423611112</v>
      </c>
      <c r="B36" s="2">
        <v>3.0400000000000027</v>
      </c>
      <c r="C36" s="4">
        <v>1.23</v>
      </c>
      <c r="D36" s="4">
        <f t="shared" si="3"/>
        <v>3.7392000000000034</v>
      </c>
      <c r="E36" s="4">
        <f t="shared" si="1"/>
        <v>163.59920000000002</v>
      </c>
      <c r="F36" s="4">
        <f t="shared" si="2"/>
        <v>0.42920000000003711</v>
      </c>
      <c r="G36" s="12">
        <v>2023</v>
      </c>
    </row>
    <row r="37" spans="1:7" x14ac:dyDescent="0.2">
      <c r="A37" s="18">
        <v>44837.382980324073</v>
      </c>
      <c r="B37" s="2">
        <v>3.0500000000000007</v>
      </c>
      <c r="C37" s="4">
        <v>1.23</v>
      </c>
      <c r="D37" s="4">
        <f t="shared" si="3"/>
        <v>3.7515000000000009</v>
      </c>
      <c r="E37" s="4">
        <f t="shared" si="1"/>
        <v>163.61150000000001</v>
      </c>
      <c r="F37" s="4">
        <f t="shared" si="2"/>
        <v>0.4415000000000191</v>
      </c>
      <c r="G37" s="12">
        <v>2023</v>
      </c>
    </row>
    <row r="38" spans="1:7" x14ac:dyDescent="0.2">
      <c r="A38" s="18">
        <v>44837.387986111113</v>
      </c>
      <c r="B38" s="2">
        <v>3.0599999999999987</v>
      </c>
      <c r="C38" s="4">
        <v>1.23</v>
      </c>
      <c r="D38" s="4">
        <f t="shared" si="3"/>
        <v>3.7637999999999985</v>
      </c>
      <c r="E38" s="4">
        <f t="shared" si="1"/>
        <v>163.62380000000002</v>
      </c>
      <c r="F38" s="4">
        <f t="shared" si="2"/>
        <v>0.45380000000002951</v>
      </c>
      <c r="G38" s="12">
        <v>2023</v>
      </c>
    </row>
    <row r="39" spans="1:7" x14ac:dyDescent="0.2">
      <c r="A39" s="18">
        <v>44837.391689814816</v>
      </c>
      <c r="B39" s="2">
        <v>3.0699999999999967</v>
      </c>
      <c r="C39" s="4">
        <v>1.23</v>
      </c>
      <c r="D39" s="4">
        <f t="shared" si="3"/>
        <v>3.776099999999996</v>
      </c>
      <c r="E39" s="4">
        <f t="shared" si="1"/>
        <v>163.6361</v>
      </c>
      <c r="F39" s="4">
        <f t="shared" si="2"/>
        <v>0.46610000000001151</v>
      </c>
      <c r="G39" s="12">
        <v>2023</v>
      </c>
    </row>
    <row r="40" spans="1:7" x14ac:dyDescent="0.2">
      <c r="A40" s="18">
        <v>44837.393362268522</v>
      </c>
      <c r="B40" s="2">
        <v>3.0800000000000018</v>
      </c>
      <c r="C40" s="4">
        <v>1.23</v>
      </c>
      <c r="D40" s="4">
        <f t="shared" si="3"/>
        <v>3.7884000000000024</v>
      </c>
      <c r="E40" s="4">
        <f t="shared" si="1"/>
        <v>163.64840000000001</v>
      </c>
      <c r="F40" s="4">
        <f t="shared" si="2"/>
        <v>0.47840000000002192</v>
      </c>
      <c r="G40" s="12">
        <v>2023</v>
      </c>
    </row>
    <row r="41" spans="1:7" x14ac:dyDescent="0.2">
      <c r="A41" s="18">
        <v>44837.395468750001</v>
      </c>
      <c r="B41" s="2">
        <v>3.09</v>
      </c>
      <c r="C41" s="4">
        <v>1.23</v>
      </c>
      <c r="D41" s="4">
        <f t="shared" si="3"/>
        <v>3.8007</v>
      </c>
      <c r="E41" s="4">
        <f t="shared" si="1"/>
        <v>163.66070000000002</v>
      </c>
      <c r="F41" s="4">
        <f t="shared" si="2"/>
        <v>0.49070000000003233</v>
      </c>
      <c r="G41" s="12">
        <v>2023</v>
      </c>
    </row>
    <row r="42" spans="1:7" x14ac:dyDescent="0.2">
      <c r="A42" s="18">
        <v>44837.397233796299</v>
      </c>
      <c r="B42" s="2">
        <v>3.0999999999999979</v>
      </c>
      <c r="C42" s="4">
        <v>1.23</v>
      </c>
      <c r="D42" s="4">
        <f t="shared" si="3"/>
        <v>3.8129999999999975</v>
      </c>
      <c r="E42" s="4">
        <f t="shared" si="1"/>
        <v>163.673</v>
      </c>
      <c r="F42" s="4">
        <f t="shared" si="2"/>
        <v>0.50300000000001432</v>
      </c>
      <c r="G42" s="12">
        <v>2023</v>
      </c>
    </row>
    <row r="43" spans="1:7" x14ac:dyDescent="0.2">
      <c r="A43" s="18">
        <v>44837.408501157406</v>
      </c>
      <c r="B43" s="2">
        <v>3.110000000000003</v>
      </c>
      <c r="C43" s="4">
        <v>1.23</v>
      </c>
      <c r="D43" s="4">
        <f t="shared" si="3"/>
        <v>3.8253000000000035</v>
      </c>
      <c r="E43" s="4">
        <f t="shared" si="1"/>
        <v>163.68530000000001</v>
      </c>
      <c r="F43" s="4">
        <f t="shared" si="2"/>
        <v>0.51530000000002474</v>
      </c>
      <c r="G43" s="12">
        <v>2023</v>
      </c>
    </row>
    <row r="44" spans="1:7" x14ac:dyDescent="0.2">
      <c r="A44" s="18">
        <v>44837.41300925926</v>
      </c>
      <c r="B44" s="2">
        <v>3.120000000000001</v>
      </c>
      <c r="C44" s="4">
        <v>1.23</v>
      </c>
      <c r="D44" s="4">
        <f t="shared" si="3"/>
        <v>3.837600000000001</v>
      </c>
      <c r="E44" s="4">
        <f t="shared" si="1"/>
        <v>163.69760000000002</v>
      </c>
      <c r="F44" s="4">
        <f t="shared" si="2"/>
        <v>0.52760000000003515</v>
      </c>
      <c r="G44" s="12">
        <v>2023</v>
      </c>
    </row>
    <row r="45" spans="1:7" x14ac:dyDescent="0.2">
      <c r="A45" s="18">
        <v>44837.437378472219</v>
      </c>
      <c r="B45" s="2">
        <v>3.129999999999999</v>
      </c>
      <c r="C45" s="4">
        <v>1.23</v>
      </c>
      <c r="D45" s="4">
        <f t="shared" si="3"/>
        <v>3.8498999999999985</v>
      </c>
      <c r="E45" s="4">
        <f t="shared" si="1"/>
        <v>163.7099</v>
      </c>
      <c r="F45" s="4">
        <f t="shared" si="2"/>
        <v>0.53990000000001714</v>
      </c>
      <c r="G45" s="12">
        <v>2023</v>
      </c>
    </row>
    <row r="46" spans="1:7" x14ac:dyDescent="0.2">
      <c r="A46" s="18">
        <v>44837.439918981479</v>
      </c>
      <c r="B46" s="2">
        <v>3.139999999999997</v>
      </c>
      <c r="C46" s="4">
        <v>1.23</v>
      </c>
      <c r="D46" s="4">
        <f t="shared" si="3"/>
        <v>3.8621999999999961</v>
      </c>
      <c r="E46" s="4">
        <f t="shared" si="1"/>
        <v>163.72220000000002</v>
      </c>
      <c r="F46" s="4">
        <f t="shared" si="2"/>
        <v>0.55220000000002756</v>
      </c>
      <c r="G46" s="12">
        <v>2023</v>
      </c>
    </row>
    <row r="47" spans="1:7" x14ac:dyDescent="0.2">
      <c r="A47" s="18">
        <v>44837.443842592591</v>
      </c>
      <c r="B47" s="2">
        <v>3.1500000000000021</v>
      </c>
      <c r="C47" s="4">
        <v>1.23</v>
      </c>
      <c r="D47" s="4">
        <f t="shared" si="3"/>
        <v>3.8745000000000025</v>
      </c>
      <c r="E47" s="4">
        <f t="shared" si="1"/>
        <v>163.73450000000003</v>
      </c>
      <c r="F47" s="4">
        <f t="shared" si="2"/>
        <v>0.56450000000003797</v>
      </c>
      <c r="G47" s="12">
        <v>2023</v>
      </c>
    </row>
    <row r="48" spans="1:7" x14ac:dyDescent="0.2">
      <c r="A48" s="18">
        <v>44837.44681134259</v>
      </c>
      <c r="B48" s="2">
        <v>3.16</v>
      </c>
      <c r="C48" s="4">
        <v>1.23</v>
      </c>
      <c r="D48" s="4">
        <f t="shared" si="3"/>
        <v>3.8868</v>
      </c>
      <c r="E48" s="4">
        <f t="shared" si="1"/>
        <v>163.74680000000001</v>
      </c>
      <c r="F48" s="4">
        <f t="shared" si="2"/>
        <v>0.57680000000001996</v>
      </c>
      <c r="G48" s="12">
        <v>2023</v>
      </c>
    </row>
    <row r="49" spans="1:7" x14ac:dyDescent="0.2">
      <c r="A49" s="18">
        <v>44837.449959490739</v>
      </c>
      <c r="B49" s="2">
        <v>3.1699999999999982</v>
      </c>
      <c r="C49" s="4">
        <v>1.23</v>
      </c>
      <c r="D49" s="4">
        <f t="shared" si="3"/>
        <v>3.8990999999999976</v>
      </c>
      <c r="E49" s="4">
        <f t="shared" si="1"/>
        <v>163.75910000000002</v>
      </c>
      <c r="F49" s="4">
        <f t="shared" si="2"/>
        <v>0.58910000000003038</v>
      </c>
      <c r="G49" s="12">
        <v>2023</v>
      </c>
    </row>
    <row r="50" spans="1:7" x14ac:dyDescent="0.2">
      <c r="A50" s="18">
        <v>44837.451799768518</v>
      </c>
      <c r="B50" s="2">
        <v>3.1800000000000033</v>
      </c>
      <c r="C50" s="4">
        <v>1.23</v>
      </c>
      <c r="D50" s="4">
        <f t="shared" si="3"/>
        <v>3.911400000000004</v>
      </c>
      <c r="E50" s="4">
        <f t="shared" si="1"/>
        <v>163.77140000000003</v>
      </c>
      <c r="F50" s="4">
        <f t="shared" si="2"/>
        <v>0.60140000000004079</v>
      </c>
      <c r="G50" s="12">
        <v>2023</v>
      </c>
    </row>
    <row r="51" spans="1:7" x14ac:dyDescent="0.2">
      <c r="A51" s="18">
        <v>44837.455925925926</v>
      </c>
      <c r="B51" s="2">
        <v>3.1900000000000013</v>
      </c>
      <c r="C51" s="4">
        <v>1.23</v>
      </c>
      <c r="D51" s="4">
        <f t="shared" si="3"/>
        <v>3.9237000000000015</v>
      </c>
      <c r="E51" s="4">
        <f t="shared" si="1"/>
        <v>163.78370000000001</v>
      </c>
      <c r="F51" s="4">
        <f t="shared" si="2"/>
        <v>0.61370000000002278</v>
      </c>
      <c r="G51" s="12">
        <v>2023</v>
      </c>
    </row>
    <row r="52" spans="1:7" x14ac:dyDescent="0.2">
      <c r="A52" s="18">
        <v>44837.457633101854</v>
      </c>
      <c r="B52" s="2">
        <v>3.1999999999999993</v>
      </c>
      <c r="C52" s="4">
        <v>1.23</v>
      </c>
      <c r="D52" s="4">
        <f t="shared" si="3"/>
        <v>3.9359999999999991</v>
      </c>
      <c r="E52" s="4">
        <f t="shared" si="1"/>
        <v>163.79600000000002</v>
      </c>
      <c r="F52" s="4">
        <f t="shared" si="2"/>
        <v>0.6260000000000332</v>
      </c>
      <c r="G52" s="12">
        <v>2023</v>
      </c>
    </row>
    <row r="53" spans="1:7" x14ac:dyDescent="0.2">
      <c r="A53" s="18">
        <v>44837.463107638891</v>
      </c>
      <c r="B53" s="2">
        <v>3.2099999999999973</v>
      </c>
      <c r="C53" s="4">
        <v>1.23</v>
      </c>
      <c r="D53" s="4">
        <f t="shared" si="3"/>
        <v>3.9482999999999966</v>
      </c>
      <c r="E53" s="4">
        <f t="shared" si="1"/>
        <v>163.8083</v>
      </c>
      <c r="F53" s="4">
        <f t="shared" si="2"/>
        <v>0.63830000000001519</v>
      </c>
      <c r="G53" s="12">
        <v>2023</v>
      </c>
    </row>
    <row r="54" spans="1:7" x14ac:dyDescent="0.2">
      <c r="A54" s="18">
        <v>44837.468871527781</v>
      </c>
      <c r="B54" s="2">
        <v>3.2200000000000024</v>
      </c>
      <c r="C54" s="4">
        <v>1.23</v>
      </c>
      <c r="D54" s="4">
        <f t="shared" si="3"/>
        <v>3.960600000000003</v>
      </c>
      <c r="E54" s="4">
        <f t="shared" si="1"/>
        <v>163.82060000000001</v>
      </c>
      <c r="F54" s="4">
        <f t="shared" si="2"/>
        <v>0.6506000000000256</v>
      </c>
      <c r="G54" s="12">
        <v>2023</v>
      </c>
    </row>
    <row r="55" spans="1:7" x14ac:dyDescent="0.2">
      <c r="A55" s="18">
        <v>44837.472575231484</v>
      </c>
      <c r="B55" s="2">
        <v>3.2300000000000004</v>
      </c>
      <c r="C55" s="4">
        <v>1.23</v>
      </c>
      <c r="D55" s="4">
        <f t="shared" si="3"/>
        <v>3.9729000000000005</v>
      </c>
      <c r="E55" s="4">
        <f t="shared" si="1"/>
        <v>163.83290000000002</v>
      </c>
      <c r="F55" s="4">
        <f t="shared" si="2"/>
        <v>0.66290000000003602</v>
      </c>
      <c r="G55" s="12">
        <v>2023</v>
      </c>
    </row>
    <row r="56" spans="1:7" x14ac:dyDescent="0.2">
      <c r="A56" s="18">
        <v>44837.475190972225</v>
      </c>
      <c r="B56" s="2">
        <v>3.2399999999999984</v>
      </c>
      <c r="C56" s="4">
        <v>1.23</v>
      </c>
      <c r="D56" s="4">
        <f t="shared" si="3"/>
        <v>3.9851999999999981</v>
      </c>
      <c r="E56" s="4">
        <f t="shared" si="1"/>
        <v>163.84520000000001</v>
      </c>
      <c r="F56" s="4">
        <f t="shared" si="2"/>
        <v>0.67520000000001801</v>
      </c>
      <c r="G56" s="12">
        <v>2023</v>
      </c>
    </row>
    <row r="57" spans="1:7" x14ac:dyDescent="0.2">
      <c r="A57" s="18">
        <v>44837.480341435185</v>
      </c>
      <c r="B57" s="2">
        <v>3.2499999999999964</v>
      </c>
      <c r="C57" s="4">
        <v>1.23</v>
      </c>
      <c r="D57" s="4">
        <f t="shared" si="3"/>
        <v>3.9974999999999956</v>
      </c>
      <c r="E57" s="4">
        <f t="shared" si="1"/>
        <v>163.85750000000002</v>
      </c>
      <c r="F57" s="4">
        <f t="shared" si="2"/>
        <v>0.68750000000002842</v>
      </c>
      <c r="G57" s="12">
        <v>2023</v>
      </c>
    </row>
    <row r="58" spans="1:7" x14ac:dyDescent="0.2">
      <c r="A58" s="18">
        <v>44837.488888888889</v>
      </c>
      <c r="B58" s="2">
        <v>3.2600000000000016</v>
      </c>
      <c r="C58" s="4">
        <v>1.23</v>
      </c>
      <c r="D58" s="4">
        <f t="shared" si="3"/>
        <v>4.009800000000002</v>
      </c>
      <c r="E58" s="4">
        <f t="shared" si="1"/>
        <v>163.86980000000003</v>
      </c>
      <c r="F58" s="4">
        <f t="shared" si="2"/>
        <v>0.69980000000003884</v>
      </c>
      <c r="G58" s="12">
        <v>2023</v>
      </c>
    </row>
    <row r="59" spans="1:7" x14ac:dyDescent="0.2">
      <c r="A59" s="18">
        <v>44856.937841435189</v>
      </c>
      <c r="B59" s="2">
        <v>3.2699999999999996</v>
      </c>
      <c r="C59" s="4">
        <v>1.23</v>
      </c>
      <c r="D59" s="4">
        <f t="shared" si="3"/>
        <v>4.0220999999999991</v>
      </c>
      <c r="E59" s="4">
        <f t="shared" si="1"/>
        <v>163.88210000000001</v>
      </c>
      <c r="F59" s="4">
        <f t="shared" si="2"/>
        <v>0.71210000000002083</v>
      </c>
      <c r="G59" s="12">
        <v>2023</v>
      </c>
    </row>
    <row r="60" spans="1:7" x14ac:dyDescent="0.2">
      <c r="A60" s="18">
        <v>44856.986834490737</v>
      </c>
      <c r="B60" s="2">
        <v>3.2799999999999976</v>
      </c>
      <c r="C60" s="4">
        <v>1.23</v>
      </c>
      <c r="D60" s="4">
        <f t="shared" si="3"/>
        <v>4.0343999999999971</v>
      </c>
      <c r="E60" s="4">
        <f t="shared" si="1"/>
        <v>163.89440000000002</v>
      </c>
      <c r="F60" s="4">
        <f t="shared" si="2"/>
        <v>0.72440000000003124</v>
      </c>
      <c r="G60" s="12">
        <v>2023</v>
      </c>
    </row>
    <row r="61" spans="1:7" x14ac:dyDescent="0.2">
      <c r="A61" s="18">
        <v>44857.130532407406</v>
      </c>
      <c r="B61" s="2">
        <v>3.2900000000000027</v>
      </c>
      <c r="C61" s="4">
        <v>1.23</v>
      </c>
      <c r="D61" s="4">
        <f t="shared" si="3"/>
        <v>4.0467000000000031</v>
      </c>
      <c r="E61" s="4">
        <f t="shared" si="1"/>
        <v>163.90670000000003</v>
      </c>
      <c r="F61" s="4">
        <f t="shared" si="2"/>
        <v>0.73670000000004165</v>
      </c>
      <c r="G61" s="12">
        <v>2023</v>
      </c>
    </row>
    <row r="62" spans="1:7" x14ac:dyDescent="0.2">
      <c r="A62" s="18">
        <v>44857.132789351854</v>
      </c>
      <c r="B62" s="2">
        <v>3.3000000000000007</v>
      </c>
      <c r="C62" s="4">
        <v>1.23</v>
      </c>
      <c r="D62" s="4">
        <f t="shared" si="3"/>
        <v>4.0590000000000011</v>
      </c>
      <c r="E62" s="4">
        <f t="shared" si="1"/>
        <v>163.91900000000001</v>
      </c>
      <c r="F62" s="4">
        <f t="shared" si="2"/>
        <v>0.74900000000002365</v>
      </c>
      <c r="G62" s="12">
        <v>2023</v>
      </c>
    </row>
    <row r="63" spans="1:7" x14ac:dyDescent="0.2">
      <c r="A63" s="18">
        <v>44857.137320601854</v>
      </c>
      <c r="B63" s="2">
        <v>3.3099999999999987</v>
      </c>
      <c r="C63" s="4">
        <v>1.23</v>
      </c>
      <c r="D63" s="4">
        <f t="shared" si="3"/>
        <v>4.0712999999999981</v>
      </c>
      <c r="E63" s="4">
        <f t="shared" si="1"/>
        <v>163.93130000000002</v>
      </c>
      <c r="F63" s="4">
        <f t="shared" si="2"/>
        <v>0.76130000000003406</v>
      </c>
      <c r="G63" s="12">
        <v>2023</v>
      </c>
    </row>
    <row r="64" spans="1:7" x14ac:dyDescent="0.2">
      <c r="A64" s="18">
        <v>44857.140185185184</v>
      </c>
      <c r="B64" s="2">
        <v>3.3199999999999967</v>
      </c>
      <c r="C64" s="4">
        <v>1.23</v>
      </c>
      <c r="D64" s="4">
        <f t="shared" si="3"/>
        <v>4.0835999999999961</v>
      </c>
      <c r="E64" s="4">
        <f t="shared" si="1"/>
        <v>163.9436</v>
      </c>
      <c r="F64" s="4">
        <f t="shared" si="2"/>
        <v>0.77360000000001605</v>
      </c>
      <c r="G64" s="12">
        <v>2023</v>
      </c>
    </row>
    <row r="65" spans="1:7" x14ac:dyDescent="0.2">
      <c r="A65" s="18">
        <v>44867.959143518521</v>
      </c>
      <c r="B65" s="2">
        <v>3.3300000000000018</v>
      </c>
      <c r="C65" s="4">
        <v>1.23</v>
      </c>
      <c r="D65" s="4">
        <f t="shared" si="3"/>
        <v>4.0959000000000021</v>
      </c>
      <c r="E65" s="4">
        <f t="shared" si="1"/>
        <v>163.95590000000001</v>
      </c>
      <c r="F65" s="4">
        <f t="shared" si="2"/>
        <v>0.78590000000002647</v>
      </c>
      <c r="G65" s="12">
        <v>2023</v>
      </c>
    </row>
    <row r="66" spans="1:7" x14ac:dyDescent="0.2">
      <c r="A66" s="18">
        <v>44868.333038194447</v>
      </c>
      <c r="B66" s="2">
        <v>3.34</v>
      </c>
      <c r="C66" s="4">
        <v>1.23</v>
      </c>
      <c r="D66" s="4">
        <f t="shared" si="3"/>
        <v>4.1082000000000001</v>
      </c>
      <c r="E66" s="4">
        <f t="shared" si="1"/>
        <v>163.96820000000002</v>
      </c>
      <c r="F66" s="4">
        <f t="shared" si="2"/>
        <v>0.79820000000003688</v>
      </c>
      <c r="G66" s="12">
        <v>2023</v>
      </c>
    </row>
    <row r="67" spans="1:7" x14ac:dyDescent="0.2">
      <c r="A67" s="18">
        <v>44868.334328703706</v>
      </c>
      <c r="B67" s="2">
        <v>3.3499999999999979</v>
      </c>
      <c r="C67" s="4">
        <v>1.23</v>
      </c>
      <c r="D67" s="4">
        <f t="shared" si="3"/>
        <v>4.1204999999999972</v>
      </c>
      <c r="E67" s="4">
        <f t="shared" ref="E67:E130" si="4">D67+159.86</f>
        <v>163.98050000000001</v>
      </c>
      <c r="F67" s="4">
        <f t="shared" ref="F67:F130" si="5">E67-163.17</f>
        <v>0.81050000000001887</v>
      </c>
      <c r="G67" s="12">
        <v>2023</v>
      </c>
    </row>
    <row r="68" spans="1:7" x14ac:dyDescent="0.2">
      <c r="A68" s="18">
        <v>44868.335688657404</v>
      </c>
      <c r="B68" s="2">
        <v>3.360000000000003</v>
      </c>
      <c r="C68" s="4">
        <v>1.23</v>
      </c>
      <c r="D68" s="4">
        <f t="shared" si="3"/>
        <v>4.132800000000004</v>
      </c>
      <c r="E68" s="4">
        <f t="shared" si="4"/>
        <v>163.99280000000002</v>
      </c>
      <c r="F68" s="4">
        <f t="shared" si="5"/>
        <v>0.82280000000002929</v>
      </c>
      <c r="G68" s="12">
        <v>2023</v>
      </c>
    </row>
    <row r="69" spans="1:7" x14ac:dyDescent="0.2">
      <c r="A69" s="18">
        <v>44868.33779513889</v>
      </c>
      <c r="B69" s="2">
        <v>3.370000000000001</v>
      </c>
      <c r="C69" s="4">
        <v>1.23</v>
      </c>
      <c r="D69" s="4">
        <f t="shared" si="3"/>
        <v>4.1451000000000011</v>
      </c>
      <c r="E69" s="4">
        <f t="shared" si="4"/>
        <v>164.00510000000003</v>
      </c>
      <c r="F69" s="4">
        <f t="shared" si="5"/>
        <v>0.8351000000000397</v>
      </c>
      <c r="G69" s="12">
        <v>2023</v>
      </c>
    </row>
    <row r="70" spans="1:7" x14ac:dyDescent="0.2">
      <c r="A70" s="18">
        <v>44868.34</v>
      </c>
      <c r="B70" s="2">
        <v>3.379999999999999</v>
      </c>
      <c r="C70" s="4">
        <v>1.23</v>
      </c>
      <c r="D70" s="4">
        <f t="shared" si="3"/>
        <v>4.1573999999999991</v>
      </c>
      <c r="E70" s="4">
        <f t="shared" si="4"/>
        <v>164.01740000000001</v>
      </c>
      <c r="F70" s="4">
        <f t="shared" si="5"/>
        <v>0.84740000000002169</v>
      </c>
      <c r="G70" s="12">
        <v>2023</v>
      </c>
    </row>
    <row r="71" spans="1:7" x14ac:dyDescent="0.2">
      <c r="A71" s="18">
        <v>44868.342991898149</v>
      </c>
      <c r="B71" s="2">
        <v>3.389999999999997</v>
      </c>
      <c r="C71" s="4">
        <v>1.23</v>
      </c>
      <c r="D71" s="4">
        <f t="shared" si="3"/>
        <v>4.1696999999999962</v>
      </c>
      <c r="E71" s="4">
        <f t="shared" si="4"/>
        <v>164.02970000000002</v>
      </c>
      <c r="F71" s="4">
        <f t="shared" si="5"/>
        <v>0.85970000000003211</v>
      </c>
      <c r="G71" s="12">
        <v>2023</v>
      </c>
    </row>
    <row r="72" spans="1:7" x14ac:dyDescent="0.2">
      <c r="A72" s="18">
        <v>44868.345017361113</v>
      </c>
      <c r="B72" s="2">
        <v>3.4000000000000021</v>
      </c>
      <c r="C72" s="4">
        <v>1.23</v>
      </c>
      <c r="D72" s="4">
        <f t="shared" si="3"/>
        <v>4.1820000000000022</v>
      </c>
      <c r="E72" s="4">
        <f t="shared" si="4"/>
        <v>164.04200000000003</v>
      </c>
      <c r="F72" s="4">
        <f t="shared" si="5"/>
        <v>0.87200000000004252</v>
      </c>
      <c r="G72" s="12">
        <v>2023</v>
      </c>
    </row>
    <row r="73" spans="1:7" x14ac:dyDescent="0.2">
      <c r="A73" s="18">
        <v>44868.347193287038</v>
      </c>
      <c r="B73" s="2">
        <v>3.41</v>
      </c>
      <c r="C73" s="4">
        <v>1.23</v>
      </c>
      <c r="D73" s="4">
        <f t="shared" si="3"/>
        <v>4.1943000000000001</v>
      </c>
      <c r="E73" s="4">
        <f t="shared" si="4"/>
        <v>164.05430000000001</v>
      </c>
      <c r="F73" s="4">
        <f t="shared" si="5"/>
        <v>0.88430000000002451</v>
      </c>
      <c r="G73" s="12">
        <v>2023</v>
      </c>
    </row>
    <row r="74" spans="1:7" x14ac:dyDescent="0.2">
      <c r="A74" s="18">
        <v>44868.349282407406</v>
      </c>
      <c r="B74" s="2">
        <v>3.4199999999999982</v>
      </c>
      <c r="C74" s="4">
        <v>1.23</v>
      </c>
      <c r="D74" s="4">
        <f t="shared" si="3"/>
        <v>4.2065999999999972</v>
      </c>
      <c r="E74" s="4">
        <f t="shared" si="4"/>
        <v>164.06660000000002</v>
      </c>
      <c r="F74" s="4">
        <f t="shared" si="5"/>
        <v>0.89660000000003492</v>
      </c>
      <c r="G74" s="12">
        <v>2023</v>
      </c>
    </row>
    <row r="75" spans="1:7" x14ac:dyDescent="0.2">
      <c r="A75" s="18">
        <v>44868.351284722223</v>
      </c>
      <c r="B75" s="2">
        <v>3.4300000000000033</v>
      </c>
      <c r="C75" s="4">
        <v>1.23</v>
      </c>
      <c r="D75" s="4">
        <f t="shared" si="3"/>
        <v>4.2189000000000041</v>
      </c>
      <c r="E75" s="4">
        <f t="shared" si="4"/>
        <v>164.0789</v>
      </c>
      <c r="F75" s="4">
        <f t="shared" si="5"/>
        <v>0.90890000000001692</v>
      </c>
      <c r="G75" s="12">
        <v>2023</v>
      </c>
    </row>
    <row r="76" spans="1:7" x14ac:dyDescent="0.2">
      <c r="A76" s="18">
        <v>44868.353645833333</v>
      </c>
      <c r="B76" s="2">
        <v>3.4400000000000013</v>
      </c>
      <c r="C76" s="4">
        <v>1.23</v>
      </c>
      <c r="D76" s="4">
        <f t="shared" si="3"/>
        <v>4.2312000000000012</v>
      </c>
      <c r="E76" s="4">
        <f t="shared" si="4"/>
        <v>164.09120000000001</v>
      </c>
      <c r="F76" s="4">
        <f t="shared" si="5"/>
        <v>0.92120000000002733</v>
      </c>
      <c r="G76" s="12">
        <v>2023</v>
      </c>
    </row>
    <row r="77" spans="1:7" x14ac:dyDescent="0.2">
      <c r="A77" s="18">
        <v>44868.356267361109</v>
      </c>
      <c r="B77" s="2">
        <v>3.4499999999999993</v>
      </c>
      <c r="C77" s="4">
        <v>1.23</v>
      </c>
      <c r="D77" s="4">
        <f t="shared" si="3"/>
        <v>4.2434999999999992</v>
      </c>
      <c r="E77" s="4">
        <f t="shared" si="4"/>
        <v>164.10350000000003</v>
      </c>
      <c r="F77" s="4">
        <f t="shared" si="5"/>
        <v>0.93350000000003774</v>
      </c>
      <c r="G77" s="12">
        <v>2023</v>
      </c>
    </row>
    <row r="78" spans="1:7" x14ac:dyDescent="0.2">
      <c r="A78" s="18">
        <v>44868.358553240738</v>
      </c>
      <c r="B78" s="2">
        <v>3.4599999999999973</v>
      </c>
      <c r="C78" s="4">
        <v>1.23</v>
      </c>
      <c r="D78" s="4">
        <f t="shared" si="3"/>
        <v>4.2557999999999963</v>
      </c>
      <c r="E78" s="4">
        <f t="shared" si="4"/>
        <v>164.11580000000001</v>
      </c>
      <c r="F78" s="4">
        <f t="shared" si="5"/>
        <v>0.94580000000001974</v>
      </c>
      <c r="G78" s="12">
        <v>2023</v>
      </c>
    </row>
    <row r="79" spans="1:7" x14ac:dyDescent="0.2">
      <c r="A79" s="18">
        <v>44868.377806712961</v>
      </c>
      <c r="B79" s="2">
        <v>3.4700000000000024</v>
      </c>
      <c r="C79" s="4">
        <v>1.23</v>
      </c>
      <c r="D79" s="4">
        <f t="shared" si="3"/>
        <v>4.2681000000000031</v>
      </c>
      <c r="E79" s="4">
        <f t="shared" si="4"/>
        <v>164.12810000000002</v>
      </c>
      <c r="F79" s="4">
        <f t="shared" si="5"/>
        <v>0.95810000000003015</v>
      </c>
      <c r="G79" s="12">
        <v>2023</v>
      </c>
    </row>
    <row r="80" spans="1:7" x14ac:dyDescent="0.2">
      <c r="A80" s="18">
        <v>44868.443240740744</v>
      </c>
      <c r="B80" s="2">
        <v>3.4800000000000004</v>
      </c>
      <c r="C80" s="4">
        <v>1.23</v>
      </c>
      <c r="D80" s="4">
        <f t="shared" si="3"/>
        <v>4.2804000000000002</v>
      </c>
      <c r="E80" s="4">
        <f t="shared" si="4"/>
        <v>164.1404</v>
      </c>
      <c r="F80" s="4">
        <f t="shared" si="5"/>
        <v>0.97040000000001214</v>
      </c>
      <c r="G80" s="12">
        <v>2023</v>
      </c>
    </row>
    <row r="81" spans="1:7" x14ac:dyDescent="0.2">
      <c r="A81" s="18">
        <v>44868.46929976852</v>
      </c>
      <c r="B81" s="2">
        <v>3.4899999999999984</v>
      </c>
      <c r="C81" s="4">
        <v>1.23</v>
      </c>
      <c r="D81" s="4">
        <f t="shared" si="3"/>
        <v>4.2926999999999982</v>
      </c>
      <c r="E81" s="4">
        <f t="shared" si="4"/>
        <v>164.15270000000001</v>
      </c>
      <c r="F81" s="4">
        <f t="shared" si="5"/>
        <v>0.98270000000002256</v>
      </c>
      <c r="G81" s="12">
        <v>2023</v>
      </c>
    </row>
    <row r="82" spans="1:7" x14ac:dyDescent="0.2">
      <c r="A82" s="18">
        <v>44868.473420138886</v>
      </c>
      <c r="B82" s="2">
        <v>3.4999999999999964</v>
      </c>
      <c r="C82" s="4">
        <v>1.23</v>
      </c>
      <c r="D82" s="4">
        <f t="shared" si="3"/>
        <v>4.3049999999999953</v>
      </c>
      <c r="E82" s="4">
        <f t="shared" si="4"/>
        <v>164.16500000000002</v>
      </c>
      <c r="F82" s="4">
        <f t="shared" si="5"/>
        <v>0.99500000000003297</v>
      </c>
      <c r="G82" s="12">
        <v>2023</v>
      </c>
    </row>
    <row r="83" spans="1:7" x14ac:dyDescent="0.2">
      <c r="A83" s="18">
        <v>44868.479033564814</v>
      </c>
      <c r="B83" s="2">
        <v>3.5100000000000016</v>
      </c>
      <c r="C83" s="4">
        <v>1.23</v>
      </c>
      <c r="D83" s="4">
        <f t="shared" si="3"/>
        <v>4.3173000000000021</v>
      </c>
      <c r="E83" s="4">
        <f t="shared" si="4"/>
        <v>164.1773</v>
      </c>
      <c r="F83" s="4">
        <f t="shared" si="5"/>
        <v>1.007300000000015</v>
      </c>
      <c r="G83" s="12">
        <v>2023</v>
      </c>
    </row>
    <row r="84" spans="1:7" x14ac:dyDescent="0.2">
      <c r="A84" s="18">
        <v>44868.573900462965</v>
      </c>
      <c r="B84" s="2">
        <v>3.5199999999999996</v>
      </c>
      <c r="C84" s="4">
        <v>1.23</v>
      </c>
      <c r="D84" s="4">
        <f t="shared" si="3"/>
        <v>4.3295999999999992</v>
      </c>
      <c r="E84" s="4">
        <f t="shared" si="4"/>
        <v>164.18960000000001</v>
      </c>
      <c r="F84" s="4">
        <f t="shared" si="5"/>
        <v>1.0196000000000254</v>
      </c>
      <c r="G84" s="12">
        <v>2023</v>
      </c>
    </row>
    <row r="85" spans="1:7" x14ac:dyDescent="0.2">
      <c r="A85" s="18">
        <v>44874.311128472225</v>
      </c>
      <c r="B85" s="2">
        <v>3.5299999999999976</v>
      </c>
      <c r="C85" s="4">
        <v>1.23</v>
      </c>
      <c r="D85" s="4">
        <f t="shared" si="3"/>
        <v>4.3418999999999972</v>
      </c>
      <c r="E85" s="4">
        <f t="shared" si="4"/>
        <v>164.20190000000002</v>
      </c>
      <c r="F85" s="4">
        <f t="shared" si="5"/>
        <v>1.0319000000000358</v>
      </c>
      <c r="G85" s="12">
        <v>2023</v>
      </c>
    </row>
    <row r="86" spans="1:7" x14ac:dyDescent="0.2">
      <c r="A86" s="18">
        <v>44874.315121527776</v>
      </c>
      <c r="B86" s="2">
        <v>3.5400000000000027</v>
      </c>
      <c r="C86" s="4">
        <v>1.23</v>
      </c>
      <c r="D86" s="4">
        <f t="shared" si="3"/>
        <v>4.3542000000000032</v>
      </c>
      <c r="E86" s="4">
        <f t="shared" si="4"/>
        <v>164.21420000000001</v>
      </c>
      <c r="F86" s="4">
        <f t="shared" si="5"/>
        <v>1.0442000000000178</v>
      </c>
      <c r="G86" s="12">
        <v>2023</v>
      </c>
    </row>
    <row r="87" spans="1:7" x14ac:dyDescent="0.2">
      <c r="A87" s="18">
        <v>44874.319600694442</v>
      </c>
      <c r="B87" s="2">
        <v>3.5500000000000007</v>
      </c>
      <c r="C87" s="4">
        <v>1.23</v>
      </c>
      <c r="D87" s="4">
        <f t="shared" si="3"/>
        <v>4.3665000000000012</v>
      </c>
      <c r="E87" s="4">
        <f t="shared" si="4"/>
        <v>164.22650000000002</v>
      </c>
      <c r="F87" s="4">
        <f t="shared" si="5"/>
        <v>1.0565000000000282</v>
      </c>
      <c r="G87" s="12">
        <v>2023</v>
      </c>
    </row>
    <row r="88" spans="1:7" x14ac:dyDescent="0.2">
      <c r="A88" s="18">
        <v>44874.322366898145</v>
      </c>
      <c r="B88" s="2">
        <v>3.5599999999999987</v>
      </c>
      <c r="C88" s="4">
        <v>1.23</v>
      </c>
      <c r="D88" s="4">
        <f t="shared" si="3"/>
        <v>4.3787999999999982</v>
      </c>
      <c r="E88" s="4">
        <f t="shared" si="4"/>
        <v>164.23880000000003</v>
      </c>
      <c r="F88" s="4">
        <f t="shared" si="5"/>
        <v>1.0688000000000386</v>
      </c>
      <c r="G88" s="12">
        <v>2023</v>
      </c>
    </row>
    <row r="89" spans="1:7" x14ac:dyDescent="0.2">
      <c r="A89" s="18">
        <v>44874.325538194447</v>
      </c>
      <c r="B89" s="2">
        <v>3.5699999999999967</v>
      </c>
      <c r="C89" s="4">
        <v>1.23</v>
      </c>
      <c r="D89" s="4">
        <f t="shared" si="3"/>
        <v>4.3910999999999962</v>
      </c>
      <c r="E89" s="4">
        <f t="shared" si="4"/>
        <v>164.25110000000001</v>
      </c>
      <c r="F89" s="4">
        <f t="shared" si="5"/>
        <v>1.0811000000000206</v>
      </c>
      <c r="G89" s="12">
        <v>2023</v>
      </c>
    </row>
    <row r="90" spans="1:7" x14ac:dyDescent="0.2">
      <c r="A90" s="18">
        <v>44874.327187499999</v>
      </c>
      <c r="B90" s="2">
        <v>3.5800000000000018</v>
      </c>
      <c r="C90" s="4">
        <v>1.23</v>
      </c>
      <c r="D90" s="4">
        <f t="shared" si="3"/>
        <v>4.4034000000000022</v>
      </c>
      <c r="E90" s="4">
        <f t="shared" si="4"/>
        <v>164.26340000000002</v>
      </c>
      <c r="F90" s="4">
        <f t="shared" si="5"/>
        <v>1.093400000000031</v>
      </c>
      <c r="G90" s="12">
        <v>2023</v>
      </c>
    </row>
    <row r="91" spans="1:7" x14ac:dyDescent="0.2">
      <c r="A91" s="18">
        <v>44874.329814814817</v>
      </c>
      <c r="B91" s="2">
        <v>3.59</v>
      </c>
      <c r="C91" s="4">
        <v>1.23</v>
      </c>
      <c r="D91" s="4">
        <f t="shared" si="3"/>
        <v>4.4157000000000002</v>
      </c>
      <c r="E91" s="4">
        <f t="shared" si="4"/>
        <v>164.2757</v>
      </c>
      <c r="F91" s="4">
        <f t="shared" si="5"/>
        <v>1.105700000000013</v>
      </c>
      <c r="G91" s="12">
        <v>2023</v>
      </c>
    </row>
    <row r="92" spans="1:7" x14ac:dyDescent="0.2">
      <c r="A92" s="18">
        <v>44874.333078703705</v>
      </c>
      <c r="B92" s="2">
        <v>3.5999999999999979</v>
      </c>
      <c r="C92" s="4">
        <v>1.23</v>
      </c>
      <c r="D92" s="4">
        <f t="shared" si="3"/>
        <v>4.4279999999999973</v>
      </c>
      <c r="E92" s="4">
        <f t="shared" si="4"/>
        <v>164.28800000000001</v>
      </c>
      <c r="F92" s="4">
        <f t="shared" si="5"/>
        <v>1.1180000000000234</v>
      </c>
      <c r="G92" s="12">
        <v>2023</v>
      </c>
    </row>
    <row r="93" spans="1:7" x14ac:dyDescent="0.2">
      <c r="A93" s="18">
        <v>44874.340746527778</v>
      </c>
      <c r="B93" s="2">
        <v>3.610000000000003</v>
      </c>
      <c r="C93" s="4">
        <v>1.23</v>
      </c>
      <c r="D93" s="4">
        <f t="shared" si="3"/>
        <v>4.4403000000000032</v>
      </c>
      <c r="E93" s="4">
        <f t="shared" si="4"/>
        <v>164.30030000000002</v>
      </c>
      <c r="F93" s="4">
        <f t="shared" si="5"/>
        <v>1.1303000000000338</v>
      </c>
      <c r="G93" s="12">
        <v>2023</v>
      </c>
    </row>
    <row r="94" spans="1:7" x14ac:dyDescent="0.2">
      <c r="A94" s="18">
        <v>44874.342858796299</v>
      </c>
      <c r="B94" s="2">
        <v>3.620000000000001</v>
      </c>
      <c r="C94" s="4">
        <v>1.23</v>
      </c>
      <c r="D94" s="4">
        <f t="shared" si="3"/>
        <v>4.4526000000000012</v>
      </c>
      <c r="E94" s="4">
        <f t="shared" si="4"/>
        <v>164.3126</v>
      </c>
      <c r="F94" s="4">
        <f t="shared" si="5"/>
        <v>1.1426000000000158</v>
      </c>
      <c r="G94" s="12">
        <v>2023</v>
      </c>
    </row>
    <row r="95" spans="1:7" x14ac:dyDescent="0.2">
      <c r="A95" s="18">
        <v>44874.345138888886</v>
      </c>
      <c r="B95" s="2">
        <v>3.629999999999999</v>
      </c>
      <c r="C95" s="4">
        <v>1.23</v>
      </c>
      <c r="D95" s="4">
        <f t="shared" si="3"/>
        <v>4.4648999999999983</v>
      </c>
      <c r="E95" s="4">
        <f t="shared" si="4"/>
        <v>164.32490000000001</v>
      </c>
      <c r="F95" s="4">
        <f t="shared" si="5"/>
        <v>1.1549000000000262</v>
      </c>
      <c r="G95" s="12">
        <v>2023</v>
      </c>
    </row>
    <row r="96" spans="1:7" x14ac:dyDescent="0.2">
      <c r="A96" s="18">
        <v>44874.346684027776</v>
      </c>
      <c r="B96" s="2">
        <v>3.639999999999997</v>
      </c>
      <c r="C96" s="4">
        <v>1.23</v>
      </c>
      <c r="D96" s="4">
        <f t="shared" si="3"/>
        <v>4.4771999999999963</v>
      </c>
      <c r="E96" s="4">
        <f t="shared" si="4"/>
        <v>164.3372</v>
      </c>
      <c r="F96" s="4">
        <f t="shared" si="5"/>
        <v>1.1672000000000082</v>
      </c>
      <c r="G96" s="12">
        <v>2023</v>
      </c>
    </row>
    <row r="97" spans="1:7" x14ac:dyDescent="0.2">
      <c r="A97" s="18">
        <v>44874.350121527779</v>
      </c>
      <c r="B97" s="2">
        <v>3.6500000000000021</v>
      </c>
      <c r="C97" s="4">
        <v>1.23</v>
      </c>
      <c r="D97" s="4">
        <f t="shared" si="3"/>
        <v>4.4895000000000023</v>
      </c>
      <c r="E97" s="4">
        <f t="shared" si="4"/>
        <v>164.34950000000001</v>
      </c>
      <c r="F97" s="4">
        <f t="shared" si="5"/>
        <v>1.1795000000000186</v>
      </c>
      <c r="G97" s="12">
        <v>2023</v>
      </c>
    </row>
    <row r="98" spans="1:7" x14ac:dyDescent="0.2">
      <c r="A98" s="18">
        <v>44874.356365740743</v>
      </c>
      <c r="B98" s="2">
        <v>3.66</v>
      </c>
      <c r="C98" s="4">
        <v>1.23</v>
      </c>
      <c r="D98" s="4">
        <f t="shared" ref="D98:D161" si="6">B98*C98</f>
        <v>4.5018000000000002</v>
      </c>
      <c r="E98" s="4">
        <f t="shared" si="4"/>
        <v>164.36180000000002</v>
      </c>
      <c r="F98" s="4">
        <f t="shared" si="5"/>
        <v>1.1918000000000291</v>
      </c>
      <c r="G98" s="12">
        <v>2023</v>
      </c>
    </row>
    <row r="99" spans="1:7" x14ac:dyDescent="0.2">
      <c r="A99" s="18">
        <v>44874.36347222222</v>
      </c>
      <c r="B99" s="2">
        <v>3.6699999999999982</v>
      </c>
      <c r="C99" s="4">
        <v>1.23</v>
      </c>
      <c r="D99" s="4">
        <f t="shared" si="6"/>
        <v>4.5140999999999973</v>
      </c>
      <c r="E99" s="4">
        <f t="shared" si="4"/>
        <v>164.3741</v>
      </c>
      <c r="F99" s="4">
        <f t="shared" si="5"/>
        <v>1.2041000000000111</v>
      </c>
      <c r="G99" s="12">
        <v>2023</v>
      </c>
    </row>
    <row r="100" spans="1:7" x14ac:dyDescent="0.2">
      <c r="A100" s="18">
        <v>44874.366886574076</v>
      </c>
      <c r="B100" s="2">
        <v>3.6800000000000033</v>
      </c>
      <c r="C100" s="4">
        <v>1.23</v>
      </c>
      <c r="D100" s="4">
        <f t="shared" si="6"/>
        <v>4.5264000000000042</v>
      </c>
      <c r="E100" s="4">
        <f t="shared" si="4"/>
        <v>164.38640000000001</v>
      </c>
      <c r="F100" s="4">
        <f t="shared" si="5"/>
        <v>1.2164000000000215</v>
      </c>
      <c r="G100" s="12">
        <v>2023</v>
      </c>
    </row>
    <row r="101" spans="1:7" x14ac:dyDescent="0.2">
      <c r="A101" s="18">
        <v>44874.370034722226</v>
      </c>
      <c r="B101" s="2">
        <v>3.6900000000000013</v>
      </c>
      <c r="C101" s="4">
        <v>1.23</v>
      </c>
      <c r="D101" s="4">
        <f t="shared" si="6"/>
        <v>4.5387000000000013</v>
      </c>
      <c r="E101" s="4">
        <f t="shared" si="4"/>
        <v>164.39870000000002</v>
      </c>
      <c r="F101" s="4">
        <f t="shared" si="5"/>
        <v>1.2287000000000319</v>
      </c>
      <c r="G101" s="12">
        <v>2023</v>
      </c>
    </row>
    <row r="102" spans="1:7" x14ac:dyDescent="0.2">
      <c r="A102" s="18">
        <v>44874.371707175924</v>
      </c>
      <c r="B102" s="2">
        <v>3.6999999999999993</v>
      </c>
      <c r="C102" s="4">
        <v>1.23</v>
      </c>
      <c r="D102" s="4">
        <f t="shared" si="6"/>
        <v>4.5509999999999993</v>
      </c>
      <c r="E102" s="4">
        <f t="shared" si="4"/>
        <v>164.411</v>
      </c>
      <c r="F102" s="4">
        <f t="shared" si="5"/>
        <v>1.2410000000000139</v>
      </c>
      <c r="G102" s="12">
        <v>2023</v>
      </c>
    </row>
    <row r="103" spans="1:7" x14ac:dyDescent="0.2">
      <c r="A103" s="18">
        <v>44874.374045138888</v>
      </c>
      <c r="B103" s="2">
        <v>3.7099999999999973</v>
      </c>
      <c r="C103" s="4">
        <v>1.23</v>
      </c>
      <c r="D103" s="4">
        <f t="shared" si="6"/>
        <v>4.5632999999999964</v>
      </c>
      <c r="E103" s="4">
        <f t="shared" si="4"/>
        <v>164.42330000000001</v>
      </c>
      <c r="F103" s="4">
        <f t="shared" si="5"/>
        <v>1.2533000000000243</v>
      </c>
      <c r="G103" s="12">
        <v>2023</v>
      </c>
    </row>
    <row r="104" spans="1:7" x14ac:dyDescent="0.2">
      <c r="A104" s="18">
        <v>44874.375607638889</v>
      </c>
      <c r="B104" s="2">
        <v>3.7200000000000024</v>
      </c>
      <c r="C104" s="4">
        <v>1.23</v>
      </c>
      <c r="D104" s="4">
        <f t="shared" si="6"/>
        <v>4.5756000000000032</v>
      </c>
      <c r="E104" s="4">
        <f t="shared" si="4"/>
        <v>164.43560000000002</v>
      </c>
      <c r="F104" s="4">
        <f t="shared" si="5"/>
        <v>1.2656000000000347</v>
      </c>
      <c r="G104" s="12">
        <v>2023</v>
      </c>
    </row>
    <row r="105" spans="1:7" x14ac:dyDescent="0.2">
      <c r="A105" s="18">
        <v>44874.377436342591</v>
      </c>
      <c r="B105" s="2">
        <v>3.7300000000000004</v>
      </c>
      <c r="C105" s="4">
        <v>1.23</v>
      </c>
      <c r="D105" s="4">
        <f t="shared" si="6"/>
        <v>4.5879000000000003</v>
      </c>
      <c r="E105" s="4">
        <f t="shared" si="4"/>
        <v>164.4479</v>
      </c>
      <c r="F105" s="4">
        <f t="shared" si="5"/>
        <v>1.2779000000000167</v>
      </c>
      <c r="G105" s="12">
        <v>2023</v>
      </c>
    </row>
    <row r="106" spans="1:7" x14ac:dyDescent="0.2">
      <c r="A106" s="18">
        <v>44874.379108796296</v>
      </c>
      <c r="B106" s="2">
        <v>3.7399999999999984</v>
      </c>
      <c r="C106" s="4">
        <v>1.23</v>
      </c>
      <c r="D106" s="4">
        <f t="shared" si="6"/>
        <v>4.6001999999999983</v>
      </c>
      <c r="E106" s="4">
        <f t="shared" si="4"/>
        <v>164.46020000000001</v>
      </c>
      <c r="F106" s="4">
        <f t="shared" si="5"/>
        <v>1.2902000000000271</v>
      </c>
      <c r="G106" s="12">
        <v>2023</v>
      </c>
    </row>
    <row r="107" spans="1:7" x14ac:dyDescent="0.2">
      <c r="A107" s="18">
        <v>44874.381927083334</v>
      </c>
      <c r="B107" s="2">
        <v>3.7499999999999964</v>
      </c>
      <c r="C107" s="4">
        <v>1.23</v>
      </c>
      <c r="D107" s="4">
        <f t="shared" si="6"/>
        <v>4.6124999999999954</v>
      </c>
      <c r="E107" s="4">
        <f t="shared" si="4"/>
        <v>164.4725</v>
      </c>
      <c r="F107" s="4">
        <f t="shared" si="5"/>
        <v>1.3025000000000091</v>
      </c>
      <c r="G107" s="12">
        <v>2023</v>
      </c>
    </row>
    <row r="108" spans="1:7" x14ac:dyDescent="0.2">
      <c r="A108" s="18">
        <v>44874.383877314816</v>
      </c>
      <c r="B108" s="2">
        <v>3.7600000000000016</v>
      </c>
      <c r="C108" s="4">
        <v>1.23</v>
      </c>
      <c r="D108" s="4">
        <f t="shared" si="6"/>
        <v>4.6248000000000022</v>
      </c>
      <c r="E108" s="4">
        <f t="shared" si="4"/>
        <v>164.48480000000001</v>
      </c>
      <c r="F108" s="4">
        <f t="shared" si="5"/>
        <v>1.3148000000000195</v>
      </c>
      <c r="G108" s="12">
        <v>2023</v>
      </c>
    </row>
    <row r="109" spans="1:7" x14ac:dyDescent="0.2">
      <c r="A109" s="18">
        <v>44874.387476851851</v>
      </c>
      <c r="B109" s="2">
        <v>3.7699999999999996</v>
      </c>
      <c r="C109" s="4">
        <v>1.23</v>
      </c>
      <c r="D109" s="4">
        <f t="shared" si="6"/>
        <v>4.6370999999999993</v>
      </c>
      <c r="E109" s="4">
        <f t="shared" si="4"/>
        <v>164.49710000000002</v>
      </c>
      <c r="F109" s="4">
        <f t="shared" si="5"/>
        <v>1.3271000000000299</v>
      </c>
      <c r="G109" s="12">
        <v>2023</v>
      </c>
    </row>
    <row r="110" spans="1:7" x14ac:dyDescent="0.2">
      <c r="A110" s="18">
        <v>44874.388825231479</v>
      </c>
      <c r="B110" s="2">
        <v>3.7799999999999976</v>
      </c>
      <c r="C110" s="4">
        <v>1.23</v>
      </c>
      <c r="D110" s="4">
        <f t="shared" si="6"/>
        <v>4.6493999999999973</v>
      </c>
      <c r="E110" s="4">
        <f t="shared" si="4"/>
        <v>164.5094</v>
      </c>
      <c r="F110" s="4">
        <f t="shared" si="5"/>
        <v>1.3394000000000119</v>
      </c>
      <c r="G110" s="12">
        <v>2023</v>
      </c>
    </row>
    <row r="111" spans="1:7" x14ac:dyDescent="0.2">
      <c r="A111" s="18">
        <v>44874.390682870369</v>
      </c>
      <c r="B111" s="2">
        <v>3.7900000000000027</v>
      </c>
      <c r="C111" s="4">
        <v>1.23</v>
      </c>
      <c r="D111" s="4">
        <f t="shared" si="6"/>
        <v>4.6617000000000033</v>
      </c>
      <c r="E111" s="4">
        <f t="shared" si="4"/>
        <v>164.52170000000001</v>
      </c>
      <c r="F111" s="4">
        <f t="shared" si="5"/>
        <v>1.3517000000000223</v>
      </c>
      <c r="G111" s="12">
        <v>2023</v>
      </c>
    </row>
    <row r="112" spans="1:7" x14ac:dyDescent="0.2">
      <c r="A112" s="18">
        <v>44874.392523148148</v>
      </c>
      <c r="B112" s="2">
        <v>3.8000000000000007</v>
      </c>
      <c r="C112" s="4">
        <v>1.23</v>
      </c>
      <c r="D112" s="4">
        <f t="shared" si="6"/>
        <v>4.6740000000000004</v>
      </c>
      <c r="E112" s="4">
        <f t="shared" si="4"/>
        <v>164.53400000000002</v>
      </c>
      <c r="F112" s="4">
        <f t="shared" si="5"/>
        <v>1.3640000000000327</v>
      </c>
      <c r="G112" s="12">
        <v>2023</v>
      </c>
    </row>
    <row r="113" spans="1:7" x14ac:dyDescent="0.2">
      <c r="A113" s="18">
        <v>44874.395688657409</v>
      </c>
      <c r="B113" s="2">
        <v>3.8099999999999987</v>
      </c>
      <c r="C113" s="4">
        <v>1.23</v>
      </c>
      <c r="D113" s="4">
        <f t="shared" si="6"/>
        <v>4.6862999999999984</v>
      </c>
      <c r="E113" s="4">
        <f t="shared" si="4"/>
        <v>164.5463</v>
      </c>
      <c r="F113" s="4">
        <f t="shared" si="5"/>
        <v>1.3763000000000147</v>
      </c>
      <c r="G113" s="12">
        <v>2023</v>
      </c>
    </row>
    <row r="114" spans="1:7" x14ac:dyDescent="0.2">
      <c r="A114" s="18">
        <v>44874.397239583333</v>
      </c>
      <c r="B114" s="2">
        <v>3.8199999999999967</v>
      </c>
      <c r="C114" s="4">
        <v>1.23</v>
      </c>
      <c r="D114" s="4">
        <f t="shared" si="6"/>
        <v>4.6985999999999963</v>
      </c>
      <c r="E114" s="4">
        <f t="shared" si="4"/>
        <v>164.55860000000001</v>
      </c>
      <c r="F114" s="4">
        <f t="shared" si="5"/>
        <v>1.3886000000000251</v>
      </c>
      <c r="G114" s="12">
        <v>2023</v>
      </c>
    </row>
    <row r="115" spans="1:7" x14ac:dyDescent="0.2">
      <c r="A115" s="18">
        <v>44874.399635416667</v>
      </c>
      <c r="B115" s="2">
        <v>3.8300000000000018</v>
      </c>
      <c r="C115" s="4">
        <v>1.23</v>
      </c>
      <c r="D115" s="4">
        <f t="shared" si="6"/>
        <v>4.7109000000000023</v>
      </c>
      <c r="E115" s="4">
        <f t="shared" si="4"/>
        <v>164.57090000000002</v>
      </c>
      <c r="F115" s="4">
        <f t="shared" si="5"/>
        <v>1.4009000000000356</v>
      </c>
      <c r="G115" s="12">
        <v>2023</v>
      </c>
    </row>
    <row r="116" spans="1:7" x14ac:dyDescent="0.2">
      <c r="A116" s="18">
        <v>44874.401608796295</v>
      </c>
      <c r="B116" s="2">
        <v>3.84</v>
      </c>
      <c r="C116" s="4">
        <v>1.23</v>
      </c>
      <c r="D116" s="4">
        <f t="shared" si="6"/>
        <v>4.7231999999999994</v>
      </c>
      <c r="E116" s="4">
        <f t="shared" si="4"/>
        <v>164.58320000000001</v>
      </c>
      <c r="F116" s="4">
        <f t="shared" si="5"/>
        <v>1.4132000000000176</v>
      </c>
      <c r="G116" s="12">
        <v>2023</v>
      </c>
    </row>
    <row r="117" spans="1:7" x14ac:dyDescent="0.2">
      <c r="A117" s="18">
        <v>44874.405381944445</v>
      </c>
      <c r="B117" s="2">
        <v>3.8499999999999979</v>
      </c>
      <c r="C117" s="4">
        <v>1.23</v>
      </c>
      <c r="D117" s="4">
        <f t="shared" si="6"/>
        <v>4.7354999999999974</v>
      </c>
      <c r="E117" s="4">
        <f t="shared" si="4"/>
        <v>164.59550000000002</v>
      </c>
      <c r="F117" s="4">
        <f t="shared" si="5"/>
        <v>1.425500000000028</v>
      </c>
      <c r="G117" s="12">
        <v>2023</v>
      </c>
    </row>
    <row r="118" spans="1:7" x14ac:dyDescent="0.2">
      <c r="A118" s="18">
        <v>44874.408182870371</v>
      </c>
      <c r="B118" s="2">
        <v>3.860000000000003</v>
      </c>
      <c r="C118" s="4">
        <v>1.23</v>
      </c>
      <c r="D118" s="4">
        <f t="shared" si="6"/>
        <v>4.7478000000000034</v>
      </c>
      <c r="E118" s="4">
        <f t="shared" si="4"/>
        <v>164.60780000000003</v>
      </c>
      <c r="F118" s="4">
        <f t="shared" si="5"/>
        <v>1.4378000000000384</v>
      </c>
      <c r="G118" s="12">
        <v>2023</v>
      </c>
    </row>
    <row r="119" spans="1:7" x14ac:dyDescent="0.2">
      <c r="A119" s="18">
        <v>44874.467118055552</v>
      </c>
      <c r="B119" s="2">
        <v>3.870000000000001</v>
      </c>
      <c r="C119" s="4">
        <v>1.23</v>
      </c>
      <c r="D119" s="4">
        <f t="shared" si="6"/>
        <v>4.7601000000000013</v>
      </c>
      <c r="E119" s="4">
        <f t="shared" si="4"/>
        <v>164.62010000000001</v>
      </c>
      <c r="F119" s="4">
        <f t="shared" si="5"/>
        <v>1.4501000000000204</v>
      </c>
      <c r="G119" s="12">
        <v>2023</v>
      </c>
    </row>
    <row r="120" spans="1:7" x14ac:dyDescent="0.2">
      <c r="A120" s="18">
        <v>44902.016151620373</v>
      </c>
      <c r="B120" s="2">
        <v>3.879999999999999</v>
      </c>
      <c r="C120" s="4">
        <v>1.23</v>
      </c>
      <c r="D120" s="4">
        <f t="shared" si="6"/>
        <v>4.7723999999999984</v>
      </c>
      <c r="E120" s="4">
        <f t="shared" si="4"/>
        <v>164.63240000000002</v>
      </c>
      <c r="F120" s="4">
        <f t="shared" si="5"/>
        <v>1.4624000000000308</v>
      </c>
      <c r="G120" s="12">
        <v>2023</v>
      </c>
    </row>
    <row r="121" spans="1:7" x14ac:dyDescent="0.2">
      <c r="A121" s="18">
        <v>44902.0862037037</v>
      </c>
      <c r="B121" s="2">
        <v>3.889999999999997</v>
      </c>
      <c r="C121" s="4">
        <v>1.23</v>
      </c>
      <c r="D121" s="4">
        <f t="shared" si="6"/>
        <v>4.7846999999999964</v>
      </c>
      <c r="E121" s="4">
        <f t="shared" si="4"/>
        <v>164.6447</v>
      </c>
      <c r="F121" s="4">
        <f t="shared" si="5"/>
        <v>1.4747000000000128</v>
      </c>
      <c r="G121" s="12">
        <v>2023</v>
      </c>
    </row>
    <row r="122" spans="1:7" x14ac:dyDescent="0.2">
      <c r="A122" s="18">
        <v>44902.102881944447</v>
      </c>
      <c r="B122" s="2">
        <v>3.9000000000000021</v>
      </c>
      <c r="C122" s="4">
        <v>1.23</v>
      </c>
      <c r="D122" s="4">
        <f t="shared" si="6"/>
        <v>4.7970000000000024</v>
      </c>
      <c r="E122" s="4">
        <f t="shared" si="4"/>
        <v>164.65700000000001</v>
      </c>
      <c r="F122" s="4">
        <f t="shared" si="5"/>
        <v>1.4870000000000232</v>
      </c>
      <c r="G122" s="12">
        <v>2023</v>
      </c>
    </row>
    <row r="123" spans="1:7" x14ac:dyDescent="0.2">
      <c r="A123" s="18">
        <v>44902.125601851854</v>
      </c>
      <c r="B123" s="2">
        <v>3.91</v>
      </c>
      <c r="C123" s="4">
        <v>1.23</v>
      </c>
      <c r="D123" s="4">
        <f t="shared" si="6"/>
        <v>4.8093000000000004</v>
      </c>
      <c r="E123" s="4">
        <f t="shared" si="4"/>
        <v>164.66930000000002</v>
      </c>
      <c r="F123" s="4">
        <f t="shared" si="5"/>
        <v>1.4993000000000336</v>
      </c>
      <c r="G123" s="12">
        <v>2023</v>
      </c>
    </row>
    <row r="124" spans="1:7" x14ac:dyDescent="0.2">
      <c r="A124" s="18">
        <v>44902.129103009262</v>
      </c>
      <c r="B124" s="2">
        <v>3.9199999999999982</v>
      </c>
      <c r="C124" s="4">
        <v>1.23</v>
      </c>
      <c r="D124" s="4">
        <f t="shared" si="6"/>
        <v>4.8215999999999974</v>
      </c>
      <c r="E124" s="4">
        <f t="shared" si="4"/>
        <v>164.6816</v>
      </c>
      <c r="F124" s="4">
        <f t="shared" si="5"/>
        <v>1.5116000000000156</v>
      </c>
      <c r="G124" s="12">
        <v>2023</v>
      </c>
    </row>
    <row r="125" spans="1:7" x14ac:dyDescent="0.2">
      <c r="A125" s="18">
        <v>44902.136417824076</v>
      </c>
      <c r="B125" s="2">
        <v>3.9300000000000033</v>
      </c>
      <c r="C125" s="4">
        <v>1.23</v>
      </c>
      <c r="D125" s="4">
        <f t="shared" si="6"/>
        <v>4.8339000000000043</v>
      </c>
      <c r="E125" s="4">
        <f t="shared" si="4"/>
        <v>164.69390000000001</v>
      </c>
      <c r="F125" s="4">
        <f t="shared" si="5"/>
        <v>1.523900000000026</v>
      </c>
      <c r="G125" s="12">
        <v>2023</v>
      </c>
    </row>
    <row r="126" spans="1:7" x14ac:dyDescent="0.2">
      <c r="A126" s="18">
        <v>44902.148015046296</v>
      </c>
      <c r="B126" s="2">
        <v>3.9400000000000013</v>
      </c>
      <c r="C126" s="4">
        <v>1.23</v>
      </c>
      <c r="D126" s="4">
        <f t="shared" si="6"/>
        <v>4.8462000000000014</v>
      </c>
      <c r="E126" s="4">
        <f t="shared" si="4"/>
        <v>164.70620000000002</v>
      </c>
      <c r="F126" s="4">
        <f t="shared" si="5"/>
        <v>1.5362000000000364</v>
      </c>
      <c r="G126" s="12">
        <v>2023</v>
      </c>
    </row>
    <row r="127" spans="1:7" x14ac:dyDescent="0.2">
      <c r="A127" s="18">
        <v>44902.158113425925</v>
      </c>
      <c r="B127" s="2">
        <v>3.9499999999999993</v>
      </c>
      <c r="C127" s="4">
        <v>1.23</v>
      </c>
      <c r="D127" s="4">
        <f t="shared" si="6"/>
        <v>4.8584999999999994</v>
      </c>
      <c r="E127" s="4">
        <f t="shared" si="4"/>
        <v>164.71850000000001</v>
      </c>
      <c r="F127" s="4">
        <f t="shared" si="5"/>
        <v>1.5485000000000184</v>
      </c>
      <c r="G127" s="12">
        <v>2023</v>
      </c>
    </row>
    <row r="128" spans="1:7" x14ac:dyDescent="0.2">
      <c r="A128" s="18">
        <v>44902.167228009261</v>
      </c>
      <c r="B128" s="2">
        <v>3.9599999999999973</v>
      </c>
      <c r="C128" s="4">
        <v>1.23</v>
      </c>
      <c r="D128" s="4">
        <f t="shared" si="6"/>
        <v>4.8707999999999965</v>
      </c>
      <c r="E128" s="4">
        <f t="shared" si="4"/>
        <v>164.73080000000002</v>
      </c>
      <c r="F128" s="4">
        <f t="shared" si="5"/>
        <v>1.5608000000000288</v>
      </c>
      <c r="G128" s="12">
        <v>2023</v>
      </c>
    </row>
    <row r="129" spans="1:7" x14ac:dyDescent="0.2">
      <c r="A129" s="18">
        <v>44902.178605324072</v>
      </c>
      <c r="B129" s="2">
        <v>3.9700000000000024</v>
      </c>
      <c r="C129" s="4">
        <v>1.23</v>
      </c>
      <c r="D129" s="4">
        <f t="shared" si="6"/>
        <v>4.8831000000000033</v>
      </c>
      <c r="E129" s="4">
        <f t="shared" si="4"/>
        <v>164.74310000000003</v>
      </c>
      <c r="F129" s="4">
        <f t="shared" si="5"/>
        <v>1.5731000000000392</v>
      </c>
      <c r="G129" s="12">
        <v>2023</v>
      </c>
    </row>
    <row r="130" spans="1:7" x14ac:dyDescent="0.2">
      <c r="A130" s="18">
        <v>44902.181429398152</v>
      </c>
      <c r="B130" s="2">
        <v>3.9800000000000004</v>
      </c>
      <c r="C130" s="4">
        <v>1.23</v>
      </c>
      <c r="D130" s="4">
        <f t="shared" si="6"/>
        <v>4.8954000000000004</v>
      </c>
      <c r="E130" s="4">
        <f t="shared" si="4"/>
        <v>164.75540000000001</v>
      </c>
      <c r="F130" s="4">
        <f t="shared" si="5"/>
        <v>1.5854000000000212</v>
      </c>
      <c r="G130" s="12">
        <v>2023</v>
      </c>
    </row>
    <row r="131" spans="1:7" x14ac:dyDescent="0.2">
      <c r="A131" s="18">
        <v>44902.187251157404</v>
      </c>
      <c r="B131" s="2">
        <v>3.9899999999999984</v>
      </c>
      <c r="C131" s="4">
        <v>1.23</v>
      </c>
      <c r="D131" s="4">
        <f t="shared" si="6"/>
        <v>4.9076999999999984</v>
      </c>
      <c r="E131" s="4">
        <f t="shared" ref="E131:E188" si="7">D131+159.86</f>
        <v>164.76770000000002</v>
      </c>
      <c r="F131" s="4">
        <f t="shared" ref="F131:F194" si="8">E131-163.17</f>
        <v>1.5977000000000317</v>
      </c>
      <c r="G131" s="12">
        <v>2023</v>
      </c>
    </row>
    <row r="132" spans="1:7" x14ac:dyDescent="0.2">
      <c r="A132" s="18">
        <v>44902.195237268519</v>
      </c>
      <c r="B132" s="2">
        <v>3.9999999999999964</v>
      </c>
      <c r="C132" s="4">
        <v>1.23</v>
      </c>
      <c r="D132" s="4">
        <f t="shared" si="6"/>
        <v>4.9199999999999955</v>
      </c>
      <c r="E132" s="4">
        <f t="shared" si="7"/>
        <v>164.78</v>
      </c>
      <c r="F132" s="4">
        <f t="shared" si="8"/>
        <v>1.6100000000000136</v>
      </c>
      <c r="G132" s="12">
        <v>2023</v>
      </c>
    </row>
    <row r="133" spans="1:7" x14ac:dyDescent="0.2">
      <c r="A133" s="18">
        <v>44902.207743055558</v>
      </c>
      <c r="B133" s="2">
        <v>4.0100000000000016</v>
      </c>
      <c r="C133" s="4">
        <v>1.23</v>
      </c>
      <c r="D133" s="4">
        <f t="shared" si="6"/>
        <v>4.9323000000000015</v>
      </c>
      <c r="E133" s="4">
        <f t="shared" si="7"/>
        <v>164.79230000000001</v>
      </c>
      <c r="F133" s="4">
        <f t="shared" si="8"/>
        <v>1.6223000000000241</v>
      </c>
      <c r="G133" s="12">
        <v>2023</v>
      </c>
    </row>
    <row r="134" spans="1:7" x14ac:dyDescent="0.2">
      <c r="A134" s="18">
        <v>44902.2151099537</v>
      </c>
      <c r="B134" s="2">
        <v>4.0199999999999996</v>
      </c>
      <c r="C134" s="4">
        <v>1.23</v>
      </c>
      <c r="D134" s="4">
        <f t="shared" si="6"/>
        <v>4.9445999999999994</v>
      </c>
      <c r="E134" s="4">
        <f t="shared" si="7"/>
        <v>164.80460000000002</v>
      </c>
      <c r="F134" s="4">
        <f t="shared" si="8"/>
        <v>1.6346000000000345</v>
      </c>
      <c r="G134" s="12">
        <v>2023</v>
      </c>
    </row>
    <row r="135" spans="1:7" x14ac:dyDescent="0.2">
      <c r="A135" s="18">
        <v>44902.219108796293</v>
      </c>
      <c r="B135" s="2">
        <v>4.0299999999999976</v>
      </c>
      <c r="C135" s="4">
        <v>1.23</v>
      </c>
      <c r="D135" s="4">
        <f t="shared" si="6"/>
        <v>4.9568999999999965</v>
      </c>
      <c r="E135" s="4">
        <f t="shared" si="7"/>
        <v>164.8169</v>
      </c>
      <c r="F135" s="4">
        <f t="shared" si="8"/>
        <v>1.6469000000000165</v>
      </c>
      <c r="G135" s="12">
        <v>2023</v>
      </c>
    </row>
    <row r="136" spans="1:7" x14ac:dyDescent="0.2">
      <c r="A136" s="18">
        <v>44902.221140046298</v>
      </c>
      <c r="B136" s="2">
        <v>4.0400000000000027</v>
      </c>
      <c r="C136" s="4">
        <v>1.23</v>
      </c>
      <c r="D136" s="4">
        <f t="shared" si="6"/>
        <v>4.9692000000000034</v>
      </c>
      <c r="E136" s="4">
        <f t="shared" si="7"/>
        <v>164.82920000000001</v>
      </c>
      <c r="F136" s="4">
        <f t="shared" si="8"/>
        <v>1.6592000000000269</v>
      </c>
      <c r="G136" s="12">
        <v>2023</v>
      </c>
    </row>
    <row r="137" spans="1:7" x14ac:dyDescent="0.2">
      <c r="A137" s="18">
        <v>44902.223304398147</v>
      </c>
      <c r="B137" s="2">
        <v>4.0500000000000007</v>
      </c>
      <c r="C137" s="4">
        <v>1.23</v>
      </c>
      <c r="D137" s="4">
        <f t="shared" si="6"/>
        <v>4.9815000000000005</v>
      </c>
      <c r="E137" s="4">
        <f t="shared" si="7"/>
        <v>164.84150000000002</v>
      </c>
      <c r="F137" s="4">
        <f t="shared" si="8"/>
        <v>1.6715000000000373</v>
      </c>
      <c r="G137" s="12">
        <v>2023</v>
      </c>
    </row>
    <row r="138" spans="1:7" x14ac:dyDescent="0.2">
      <c r="A138" s="18">
        <v>44902.226203703707</v>
      </c>
      <c r="B138" s="2">
        <v>4.0599999999999987</v>
      </c>
      <c r="C138" s="4">
        <v>1.23</v>
      </c>
      <c r="D138" s="4">
        <f t="shared" si="6"/>
        <v>4.9937999999999985</v>
      </c>
      <c r="E138" s="4">
        <f t="shared" si="7"/>
        <v>164.85380000000001</v>
      </c>
      <c r="F138" s="4">
        <f t="shared" si="8"/>
        <v>1.6838000000000193</v>
      </c>
      <c r="G138" s="12">
        <v>2023</v>
      </c>
    </row>
    <row r="139" spans="1:7" x14ac:dyDescent="0.2">
      <c r="A139" s="18">
        <v>44902.234311342596</v>
      </c>
      <c r="B139" s="2">
        <v>4.0699999999999967</v>
      </c>
      <c r="C139" s="4">
        <v>1.23</v>
      </c>
      <c r="D139" s="4">
        <f t="shared" si="6"/>
        <v>5.0060999999999956</v>
      </c>
      <c r="E139" s="4">
        <f t="shared" si="7"/>
        <v>164.86610000000002</v>
      </c>
      <c r="F139" s="4">
        <f t="shared" si="8"/>
        <v>1.6961000000000297</v>
      </c>
      <c r="G139" s="12">
        <v>2023</v>
      </c>
    </row>
    <row r="140" spans="1:7" x14ac:dyDescent="0.2">
      <c r="A140" s="18">
        <v>44902.253119212961</v>
      </c>
      <c r="B140" s="2">
        <v>4.0800000000000018</v>
      </c>
      <c r="C140" s="4">
        <v>1.23</v>
      </c>
      <c r="D140" s="4">
        <f t="shared" si="6"/>
        <v>5.0184000000000024</v>
      </c>
      <c r="E140" s="4">
        <f t="shared" si="7"/>
        <v>164.87840000000003</v>
      </c>
      <c r="F140" s="4">
        <f t="shared" si="8"/>
        <v>1.7084000000000401</v>
      </c>
      <c r="G140" s="12">
        <v>2023</v>
      </c>
    </row>
    <row r="141" spans="1:7" x14ac:dyDescent="0.2">
      <c r="A141" s="18">
        <v>44902.275729166664</v>
      </c>
      <c r="B141" s="2">
        <v>4.09</v>
      </c>
      <c r="C141" s="4">
        <v>1.23</v>
      </c>
      <c r="D141" s="4">
        <f t="shared" si="6"/>
        <v>5.0306999999999995</v>
      </c>
      <c r="E141" s="4">
        <f t="shared" si="7"/>
        <v>164.89070000000001</v>
      </c>
      <c r="F141" s="4">
        <f t="shared" si="8"/>
        <v>1.7207000000000221</v>
      </c>
      <c r="G141" s="12">
        <v>2023</v>
      </c>
    </row>
    <row r="142" spans="1:7" x14ac:dyDescent="0.2">
      <c r="A142" s="18">
        <v>44902.294699074075</v>
      </c>
      <c r="B142" s="2">
        <v>4.0999999999999979</v>
      </c>
      <c r="C142" s="4">
        <v>1.23</v>
      </c>
      <c r="D142" s="4">
        <f t="shared" si="6"/>
        <v>5.0429999999999975</v>
      </c>
      <c r="E142" s="4">
        <f t="shared" si="7"/>
        <v>164.90300000000002</v>
      </c>
      <c r="F142" s="4">
        <f t="shared" si="8"/>
        <v>1.7330000000000325</v>
      </c>
      <c r="G142" s="12">
        <v>2023</v>
      </c>
    </row>
    <row r="143" spans="1:7" x14ac:dyDescent="0.2">
      <c r="A143" s="18">
        <v>44902.308524305554</v>
      </c>
      <c r="B143" s="2">
        <v>4.110000000000003</v>
      </c>
      <c r="C143" s="4">
        <v>1.23</v>
      </c>
      <c r="D143" s="4">
        <f t="shared" si="6"/>
        <v>5.0553000000000035</v>
      </c>
      <c r="E143" s="4">
        <f t="shared" si="7"/>
        <v>164.91530000000003</v>
      </c>
      <c r="F143" s="4">
        <f t="shared" si="8"/>
        <v>1.7453000000000429</v>
      </c>
      <c r="G143" s="12">
        <v>2023</v>
      </c>
    </row>
    <row r="144" spans="1:7" x14ac:dyDescent="0.2">
      <c r="A144" s="18">
        <v>44902.329866898152</v>
      </c>
      <c r="B144" s="2">
        <v>4.120000000000001</v>
      </c>
      <c r="C144" s="4">
        <v>1.23</v>
      </c>
      <c r="D144" s="4">
        <f t="shared" si="6"/>
        <v>5.0676000000000014</v>
      </c>
      <c r="E144" s="4">
        <f t="shared" si="7"/>
        <v>164.92760000000001</v>
      </c>
      <c r="F144" s="4">
        <f t="shared" si="8"/>
        <v>1.7576000000000249</v>
      </c>
      <c r="G144" s="12">
        <v>2023</v>
      </c>
    </row>
    <row r="145" spans="1:7" x14ac:dyDescent="0.2">
      <c r="A145" s="18">
        <v>44902.340445601854</v>
      </c>
      <c r="B145" s="2">
        <v>4.129999999999999</v>
      </c>
      <c r="C145" s="4">
        <v>1.23</v>
      </c>
      <c r="D145" s="4">
        <f t="shared" si="6"/>
        <v>5.0798999999999985</v>
      </c>
      <c r="E145" s="4">
        <f t="shared" si="7"/>
        <v>164.93990000000002</v>
      </c>
      <c r="F145" s="4">
        <f t="shared" si="8"/>
        <v>1.7699000000000353</v>
      </c>
      <c r="G145" s="12">
        <v>2023</v>
      </c>
    </row>
    <row r="146" spans="1:7" x14ac:dyDescent="0.2">
      <c r="A146" s="18">
        <v>44902.347853009262</v>
      </c>
      <c r="B146" s="2">
        <v>4.139999999999997</v>
      </c>
      <c r="C146" s="4">
        <v>1.23</v>
      </c>
      <c r="D146" s="4">
        <f t="shared" si="6"/>
        <v>5.0921999999999965</v>
      </c>
      <c r="E146" s="4">
        <f t="shared" si="7"/>
        <v>164.9522</v>
      </c>
      <c r="F146" s="4">
        <f t="shared" si="8"/>
        <v>1.7822000000000173</v>
      </c>
      <c r="G146" s="12">
        <v>2023</v>
      </c>
    </row>
    <row r="147" spans="1:7" x14ac:dyDescent="0.2">
      <c r="A147" s="18">
        <v>44902.359114583334</v>
      </c>
      <c r="B147" s="2">
        <v>4.1500000000000021</v>
      </c>
      <c r="C147" s="4">
        <v>1.23</v>
      </c>
      <c r="D147" s="4">
        <f t="shared" si="6"/>
        <v>5.1045000000000025</v>
      </c>
      <c r="E147" s="4">
        <f t="shared" si="7"/>
        <v>164.96450000000002</v>
      </c>
      <c r="F147" s="4">
        <f t="shared" si="8"/>
        <v>1.7945000000000277</v>
      </c>
      <c r="G147" s="12">
        <v>2023</v>
      </c>
    </row>
    <row r="148" spans="1:7" x14ac:dyDescent="0.2">
      <c r="A148" s="18">
        <v>44902.365312499998</v>
      </c>
      <c r="B148" s="2">
        <v>4.16</v>
      </c>
      <c r="C148" s="4">
        <v>1.23</v>
      </c>
      <c r="D148" s="4">
        <f t="shared" si="6"/>
        <v>5.1168000000000005</v>
      </c>
      <c r="E148" s="4">
        <f t="shared" si="7"/>
        <v>164.97680000000003</v>
      </c>
      <c r="F148" s="4">
        <f t="shared" si="8"/>
        <v>1.8068000000000382</v>
      </c>
      <c r="G148" s="12">
        <v>2023</v>
      </c>
    </row>
    <row r="149" spans="1:7" x14ac:dyDescent="0.2">
      <c r="A149" s="18">
        <v>44902.372511574074</v>
      </c>
      <c r="B149" s="2">
        <v>4.1699999999999982</v>
      </c>
      <c r="C149" s="4">
        <v>1.23</v>
      </c>
      <c r="D149" s="4">
        <f t="shared" si="6"/>
        <v>5.1290999999999976</v>
      </c>
      <c r="E149" s="4">
        <f t="shared" si="7"/>
        <v>164.98910000000001</v>
      </c>
      <c r="F149" s="4">
        <f t="shared" si="8"/>
        <v>1.8191000000000201</v>
      </c>
      <c r="G149" s="12">
        <v>2023</v>
      </c>
    </row>
    <row r="150" spans="1:7" x14ac:dyDescent="0.2">
      <c r="A150" s="18">
        <v>44902.37754050926</v>
      </c>
      <c r="B150" s="2">
        <v>4.1800000000000033</v>
      </c>
      <c r="C150" s="4">
        <v>1.23</v>
      </c>
      <c r="D150" s="4">
        <f t="shared" si="6"/>
        <v>5.1414000000000035</v>
      </c>
      <c r="E150" s="4">
        <f t="shared" si="7"/>
        <v>165.00140000000002</v>
      </c>
      <c r="F150" s="4">
        <f t="shared" si="8"/>
        <v>1.8314000000000306</v>
      </c>
      <c r="G150" s="12">
        <v>2023</v>
      </c>
    </row>
    <row r="151" spans="1:7" x14ac:dyDescent="0.2">
      <c r="A151" s="18">
        <v>44902.386319444442</v>
      </c>
      <c r="B151" s="2">
        <v>4.1900000000000013</v>
      </c>
      <c r="C151" s="4">
        <v>1.23</v>
      </c>
      <c r="D151" s="4">
        <f t="shared" si="6"/>
        <v>5.1537000000000015</v>
      </c>
      <c r="E151" s="4">
        <f t="shared" si="7"/>
        <v>165.01370000000003</v>
      </c>
      <c r="F151" s="4">
        <f t="shared" si="8"/>
        <v>1.843700000000041</v>
      </c>
      <c r="G151" s="12">
        <v>2023</v>
      </c>
    </row>
    <row r="152" spans="1:7" x14ac:dyDescent="0.2">
      <c r="A152" s="18">
        <v>44902.395052083331</v>
      </c>
      <c r="B152" s="2">
        <v>4.1999999999999993</v>
      </c>
      <c r="C152" s="4">
        <v>1.23</v>
      </c>
      <c r="D152" s="4">
        <f t="shared" si="6"/>
        <v>5.1659999999999995</v>
      </c>
      <c r="E152" s="4">
        <f t="shared" si="7"/>
        <v>165.02600000000001</v>
      </c>
      <c r="F152" s="4">
        <f t="shared" si="8"/>
        <v>1.856000000000023</v>
      </c>
      <c r="G152" s="12">
        <v>2023</v>
      </c>
    </row>
    <row r="153" spans="1:7" x14ac:dyDescent="0.2">
      <c r="A153" s="18">
        <v>44902.416776620368</v>
      </c>
      <c r="B153" s="2">
        <v>4.2099999999999973</v>
      </c>
      <c r="C153" s="4">
        <v>1.23</v>
      </c>
      <c r="D153" s="4">
        <f t="shared" si="6"/>
        <v>5.1782999999999966</v>
      </c>
      <c r="E153" s="4">
        <f t="shared" si="7"/>
        <v>165.03830000000002</v>
      </c>
      <c r="F153" s="4">
        <f t="shared" si="8"/>
        <v>1.8683000000000334</v>
      </c>
      <c r="G153" s="12">
        <v>2023</v>
      </c>
    </row>
    <row r="154" spans="1:7" x14ac:dyDescent="0.2">
      <c r="A154" s="18">
        <v>44902.423605324075</v>
      </c>
      <c r="B154" s="2">
        <v>4.2200000000000024</v>
      </c>
      <c r="C154" s="4">
        <v>1.23</v>
      </c>
      <c r="D154" s="4">
        <f t="shared" si="6"/>
        <v>5.1906000000000025</v>
      </c>
      <c r="E154" s="4">
        <f t="shared" si="7"/>
        <v>165.0506</v>
      </c>
      <c r="F154" s="4">
        <f t="shared" si="8"/>
        <v>1.8806000000000154</v>
      </c>
      <c r="G154" s="12">
        <v>2023</v>
      </c>
    </row>
    <row r="155" spans="1:7" x14ac:dyDescent="0.2">
      <c r="A155" s="18">
        <v>44902.428211805556</v>
      </c>
      <c r="B155" s="2">
        <v>4.2300000000000004</v>
      </c>
      <c r="C155" s="4">
        <v>1.23</v>
      </c>
      <c r="D155" s="4">
        <f t="shared" si="6"/>
        <v>5.2029000000000005</v>
      </c>
      <c r="E155" s="4">
        <f t="shared" si="7"/>
        <v>165.06290000000001</v>
      </c>
      <c r="F155" s="4">
        <f t="shared" si="8"/>
        <v>1.8929000000000258</v>
      </c>
      <c r="G155" s="12">
        <v>2023</v>
      </c>
    </row>
    <row r="156" spans="1:7" x14ac:dyDescent="0.2">
      <c r="A156" s="18">
        <v>44902.430821759262</v>
      </c>
      <c r="B156" s="2">
        <v>4.2399999999999984</v>
      </c>
      <c r="C156" s="4">
        <v>1.23</v>
      </c>
      <c r="D156" s="4">
        <f t="shared" si="6"/>
        <v>5.2151999999999976</v>
      </c>
      <c r="E156" s="4">
        <f t="shared" si="7"/>
        <v>165.07520000000002</v>
      </c>
      <c r="F156" s="4">
        <f t="shared" si="8"/>
        <v>1.9052000000000362</v>
      </c>
      <c r="G156" s="12">
        <v>2023</v>
      </c>
    </row>
    <row r="157" spans="1:7" x14ac:dyDescent="0.2">
      <c r="A157" s="18">
        <v>44902.434994212963</v>
      </c>
      <c r="B157" s="2">
        <v>4.2499999999999964</v>
      </c>
      <c r="C157" s="4">
        <v>1.23</v>
      </c>
      <c r="D157" s="4">
        <f t="shared" si="6"/>
        <v>5.2274999999999956</v>
      </c>
      <c r="E157" s="4">
        <f t="shared" si="7"/>
        <v>165.08750000000001</v>
      </c>
      <c r="F157" s="4">
        <f t="shared" si="8"/>
        <v>1.9175000000000182</v>
      </c>
      <c r="G157" s="12">
        <v>2023</v>
      </c>
    </row>
    <row r="158" spans="1:7" x14ac:dyDescent="0.2">
      <c r="A158" s="18">
        <v>44902.439108796294</v>
      </c>
      <c r="B158" s="2">
        <v>4.2600000000000016</v>
      </c>
      <c r="C158" s="4">
        <v>1.23</v>
      </c>
      <c r="D158" s="4">
        <f t="shared" si="6"/>
        <v>5.2398000000000016</v>
      </c>
      <c r="E158" s="4">
        <f t="shared" si="7"/>
        <v>165.09980000000002</v>
      </c>
      <c r="F158" s="4">
        <f t="shared" si="8"/>
        <v>1.9298000000000286</v>
      </c>
      <c r="G158" s="12">
        <v>2023</v>
      </c>
    </row>
    <row r="159" spans="1:7" x14ac:dyDescent="0.2">
      <c r="A159" s="18">
        <v>44902.446111111109</v>
      </c>
      <c r="B159" s="2">
        <v>4.2699999999999996</v>
      </c>
      <c r="C159" s="4">
        <v>1.23</v>
      </c>
      <c r="D159" s="4">
        <f t="shared" si="6"/>
        <v>5.2520999999999995</v>
      </c>
      <c r="E159" s="4">
        <f t="shared" si="7"/>
        <v>165.11210000000003</v>
      </c>
      <c r="F159" s="4">
        <f t="shared" si="8"/>
        <v>1.942100000000039</v>
      </c>
      <c r="G159" s="12">
        <v>2023</v>
      </c>
    </row>
    <row r="160" spans="1:7" x14ac:dyDescent="0.2">
      <c r="A160" s="18">
        <v>44902.450856481482</v>
      </c>
      <c r="B160" s="2">
        <v>4.2799999999999976</v>
      </c>
      <c r="C160" s="4">
        <v>1.23</v>
      </c>
      <c r="D160" s="4">
        <f t="shared" si="6"/>
        <v>5.2643999999999966</v>
      </c>
      <c r="E160" s="4">
        <f t="shared" si="7"/>
        <v>165.12440000000001</v>
      </c>
      <c r="F160" s="4">
        <f t="shared" si="8"/>
        <v>1.954400000000021</v>
      </c>
      <c r="G160" s="12">
        <v>2023</v>
      </c>
    </row>
    <row r="161" spans="1:7" x14ac:dyDescent="0.2">
      <c r="A161" s="18">
        <v>44902.462638888886</v>
      </c>
      <c r="B161" s="2">
        <v>4.2900000000000027</v>
      </c>
      <c r="C161" s="4">
        <v>1.23</v>
      </c>
      <c r="D161" s="4">
        <f t="shared" si="6"/>
        <v>5.2767000000000035</v>
      </c>
      <c r="E161" s="4">
        <f t="shared" si="7"/>
        <v>165.13670000000002</v>
      </c>
      <c r="F161" s="4">
        <f t="shared" si="8"/>
        <v>1.9667000000000314</v>
      </c>
      <c r="G161" s="12">
        <v>2023</v>
      </c>
    </row>
    <row r="162" spans="1:7" x14ac:dyDescent="0.2">
      <c r="A162" s="18">
        <v>44902.480127314811</v>
      </c>
      <c r="B162" s="2">
        <v>4.3000000000000007</v>
      </c>
      <c r="C162" s="4">
        <v>1.23</v>
      </c>
      <c r="D162" s="4">
        <f t="shared" ref="D162:D225" si="9">B162*C162</f>
        <v>5.2890000000000006</v>
      </c>
      <c r="E162" s="4">
        <f t="shared" si="7"/>
        <v>165.149</v>
      </c>
      <c r="F162" s="4">
        <f t="shared" si="8"/>
        <v>1.9790000000000134</v>
      </c>
      <c r="G162" s="12">
        <v>2023</v>
      </c>
    </row>
    <row r="163" spans="1:7" x14ac:dyDescent="0.2">
      <c r="A163" s="18">
        <v>44902.515868055554</v>
      </c>
      <c r="B163" s="2">
        <v>4.3099999999999987</v>
      </c>
      <c r="C163" s="4">
        <v>1.23</v>
      </c>
      <c r="D163" s="4">
        <f t="shared" si="9"/>
        <v>5.3012999999999986</v>
      </c>
      <c r="E163" s="4">
        <f t="shared" si="7"/>
        <v>165.16130000000001</v>
      </c>
      <c r="F163" s="4">
        <f t="shared" si="8"/>
        <v>1.9913000000000238</v>
      </c>
      <c r="G163" s="12">
        <v>2023</v>
      </c>
    </row>
    <row r="164" spans="1:7" x14ac:dyDescent="0.2">
      <c r="A164" s="18">
        <v>44902.75508101852</v>
      </c>
      <c r="B164" s="2">
        <v>4.3199999999999967</v>
      </c>
      <c r="C164" s="4">
        <v>1.23</v>
      </c>
      <c r="D164" s="4">
        <f t="shared" si="9"/>
        <v>5.3135999999999957</v>
      </c>
      <c r="E164" s="4">
        <f t="shared" si="7"/>
        <v>165.17360000000002</v>
      </c>
      <c r="F164" s="4">
        <f t="shared" si="8"/>
        <v>2.0036000000000342</v>
      </c>
      <c r="G164" s="12">
        <v>2023</v>
      </c>
    </row>
    <row r="165" spans="1:7" x14ac:dyDescent="0.2">
      <c r="A165" s="18">
        <v>44902.770723379632</v>
      </c>
      <c r="B165" s="2">
        <v>4.3300000000000018</v>
      </c>
      <c r="C165" s="4">
        <v>1.23</v>
      </c>
      <c r="D165" s="4">
        <f t="shared" si="9"/>
        <v>5.3259000000000025</v>
      </c>
      <c r="E165" s="4">
        <f t="shared" si="7"/>
        <v>165.1859</v>
      </c>
      <c r="F165" s="4">
        <f t="shared" si="8"/>
        <v>2.0159000000000162</v>
      </c>
      <c r="G165" s="12">
        <v>2023</v>
      </c>
    </row>
    <row r="166" spans="1:7" x14ac:dyDescent="0.2">
      <c r="A166" s="18">
        <v>44902.772777777776</v>
      </c>
      <c r="B166" s="2">
        <v>4.34</v>
      </c>
      <c r="C166" s="4">
        <v>1.23</v>
      </c>
      <c r="D166" s="4">
        <f t="shared" si="9"/>
        <v>5.3381999999999996</v>
      </c>
      <c r="E166" s="4">
        <f t="shared" si="7"/>
        <v>165.19820000000001</v>
      </c>
      <c r="F166" s="4">
        <f t="shared" si="8"/>
        <v>2.0282000000000266</v>
      </c>
      <c r="G166" s="12">
        <v>2023</v>
      </c>
    </row>
    <row r="167" spans="1:7" x14ac:dyDescent="0.2">
      <c r="A167" s="18">
        <v>44906.954114583335</v>
      </c>
      <c r="B167" s="2">
        <v>4.3499999999999979</v>
      </c>
      <c r="C167" s="4">
        <v>1.23</v>
      </c>
      <c r="D167" s="4">
        <f t="shared" si="9"/>
        <v>5.3504999999999976</v>
      </c>
      <c r="E167" s="4">
        <f t="shared" si="7"/>
        <v>165.21050000000002</v>
      </c>
      <c r="F167" s="4">
        <f t="shared" si="8"/>
        <v>2.0405000000000371</v>
      </c>
      <c r="G167" s="12">
        <v>2023</v>
      </c>
    </row>
    <row r="168" spans="1:7" x14ac:dyDescent="0.2">
      <c r="A168" s="18">
        <v>44906.957285879631</v>
      </c>
      <c r="B168" s="2">
        <v>4.360000000000003</v>
      </c>
      <c r="C168" s="4">
        <v>1.23</v>
      </c>
      <c r="D168" s="4">
        <f t="shared" si="9"/>
        <v>5.3628000000000036</v>
      </c>
      <c r="E168" s="4">
        <f t="shared" si="7"/>
        <v>165.22280000000001</v>
      </c>
      <c r="F168" s="4">
        <f t="shared" si="8"/>
        <v>2.0528000000000191</v>
      </c>
      <c r="G168" s="12">
        <v>2023</v>
      </c>
    </row>
    <row r="169" spans="1:7" x14ac:dyDescent="0.2">
      <c r="A169" s="18">
        <v>44906.959872685184</v>
      </c>
      <c r="B169" s="2">
        <v>4.370000000000001</v>
      </c>
      <c r="C169" s="4">
        <v>1.23</v>
      </c>
      <c r="D169" s="4">
        <f t="shared" si="9"/>
        <v>5.3751000000000015</v>
      </c>
      <c r="E169" s="4">
        <f t="shared" si="7"/>
        <v>165.23510000000002</v>
      </c>
      <c r="F169" s="4">
        <f t="shared" si="8"/>
        <v>2.0651000000000295</v>
      </c>
      <c r="G169" s="12">
        <v>2023</v>
      </c>
    </row>
    <row r="170" spans="1:7" x14ac:dyDescent="0.2">
      <c r="A170" s="18">
        <v>44906.989299768517</v>
      </c>
      <c r="B170" s="2">
        <v>4.379999999999999</v>
      </c>
      <c r="C170" s="4">
        <v>1.23</v>
      </c>
      <c r="D170" s="4">
        <f t="shared" si="9"/>
        <v>5.3873999999999986</v>
      </c>
      <c r="E170" s="4">
        <f t="shared" si="7"/>
        <v>165.2474</v>
      </c>
      <c r="F170" s="4">
        <f t="shared" si="8"/>
        <v>2.0774000000000115</v>
      </c>
      <c r="G170" s="12">
        <v>2023</v>
      </c>
    </row>
    <row r="171" spans="1:7" x14ac:dyDescent="0.2">
      <c r="A171" s="18">
        <v>44906.992644675927</v>
      </c>
      <c r="B171" s="2">
        <v>4.389999999999997</v>
      </c>
      <c r="C171" s="4">
        <v>1.23</v>
      </c>
      <c r="D171" s="4">
        <f t="shared" si="9"/>
        <v>5.3996999999999966</v>
      </c>
      <c r="E171" s="4">
        <f t="shared" si="7"/>
        <v>165.25970000000001</v>
      </c>
      <c r="F171" s="4">
        <f t="shared" si="8"/>
        <v>2.0897000000000219</v>
      </c>
      <c r="G171" s="12">
        <v>2023</v>
      </c>
    </row>
    <row r="172" spans="1:7" x14ac:dyDescent="0.2">
      <c r="A172" s="18">
        <v>44906.998906250003</v>
      </c>
      <c r="B172" s="2">
        <v>4.4000000000000021</v>
      </c>
      <c r="C172" s="4">
        <v>1.23</v>
      </c>
      <c r="D172" s="4">
        <f t="shared" si="9"/>
        <v>5.4120000000000026</v>
      </c>
      <c r="E172" s="4">
        <f t="shared" si="7"/>
        <v>165.27200000000002</v>
      </c>
      <c r="F172" s="4">
        <f t="shared" si="8"/>
        <v>2.1020000000000323</v>
      </c>
      <c r="G172" s="12">
        <v>2023</v>
      </c>
    </row>
    <row r="173" spans="1:7" x14ac:dyDescent="0.2">
      <c r="A173" s="18">
        <v>44907.477835648147</v>
      </c>
      <c r="B173" s="2">
        <v>4.41</v>
      </c>
      <c r="C173" s="4">
        <v>1.23</v>
      </c>
      <c r="D173" s="4">
        <f t="shared" si="9"/>
        <v>5.4242999999999997</v>
      </c>
      <c r="E173" s="4">
        <f t="shared" si="7"/>
        <v>165.2843</v>
      </c>
      <c r="F173" s="4">
        <f t="shared" si="8"/>
        <v>2.1143000000000143</v>
      </c>
      <c r="G173" s="12">
        <v>2023</v>
      </c>
    </row>
    <row r="174" spans="1:7" x14ac:dyDescent="0.2">
      <c r="A174" s="18">
        <v>44907.482291666667</v>
      </c>
      <c r="B174" s="2">
        <v>4.4199999999999982</v>
      </c>
      <c r="C174" s="4">
        <v>1.23</v>
      </c>
      <c r="D174" s="4">
        <f t="shared" si="9"/>
        <v>5.4365999999999977</v>
      </c>
      <c r="E174" s="4">
        <f t="shared" si="7"/>
        <v>165.29660000000001</v>
      </c>
      <c r="F174" s="4">
        <f t="shared" si="8"/>
        <v>2.1266000000000247</v>
      </c>
      <c r="G174" s="12">
        <v>2023</v>
      </c>
    </row>
    <row r="175" spans="1:7" x14ac:dyDescent="0.2">
      <c r="A175" s="18">
        <v>44907.487986111111</v>
      </c>
      <c r="B175" s="2">
        <v>4.4300000000000033</v>
      </c>
      <c r="C175" s="4">
        <v>1.23</v>
      </c>
      <c r="D175" s="4">
        <f t="shared" si="9"/>
        <v>5.4489000000000036</v>
      </c>
      <c r="E175" s="4">
        <f t="shared" si="7"/>
        <v>165.30890000000002</v>
      </c>
      <c r="F175" s="4">
        <f t="shared" si="8"/>
        <v>2.1389000000000351</v>
      </c>
      <c r="G175" s="12">
        <v>2023</v>
      </c>
    </row>
    <row r="176" spans="1:7" x14ac:dyDescent="0.2">
      <c r="A176" s="18">
        <v>44907.499982638888</v>
      </c>
      <c r="B176" s="2">
        <v>4.4400000000000013</v>
      </c>
      <c r="C176" s="4">
        <v>1.23</v>
      </c>
      <c r="D176" s="4">
        <f t="shared" si="9"/>
        <v>5.4612000000000016</v>
      </c>
      <c r="E176" s="4">
        <f t="shared" si="7"/>
        <v>165.3212</v>
      </c>
      <c r="F176" s="4">
        <f t="shared" si="8"/>
        <v>2.1512000000000171</v>
      </c>
      <c r="G176" s="12">
        <v>2023</v>
      </c>
    </row>
    <row r="177" spans="1:8" x14ac:dyDescent="0.2">
      <c r="A177" s="18">
        <v>44907.511776620369</v>
      </c>
      <c r="B177" s="2">
        <v>4.4499999999999993</v>
      </c>
      <c r="C177" s="4">
        <v>1.23</v>
      </c>
      <c r="D177" s="4">
        <f t="shared" si="9"/>
        <v>5.4734999999999987</v>
      </c>
      <c r="E177" s="4">
        <f t="shared" si="7"/>
        <v>165.33350000000002</v>
      </c>
      <c r="F177" s="4">
        <f t="shared" si="8"/>
        <v>2.1635000000000275</v>
      </c>
      <c r="G177" s="12">
        <v>2023</v>
      </c>
    </row>
    <row r="178" spans="1:8" x14ac:dyDescent="0.2">
      <c r="A178" s="18">
        <v>44907.517175925925</v>
      </c>
      <c r="B178" s="2">
        <v>4.4599999999999973</v>
      </c>
      <c r="C178" s="4">
        <v>1.23</v>
      </c>
      <c r="D178" s="4">
        <f t="shared" si="9"/>
        <v>5.4857999999999967</v>
      </c>
      <c r="E178" s="4">
        <f t="shared" si="7"/>
        <v>165.3458</v>
      </c>
      <c r="F178" s="4">
        <f t="shared" si="8"/>
        <v>2.1758000000000095</v>
      </c>
      <c r="G178" s="12">
        <v>2023</v>
      </c>
    </row>
    <row r="179" spans="1:8" x14ac:dyDescent="0.2">
      <c r="A179" s="18">
        <v>44907.521383101855</v>
      </c>
      <c r="B179" s="2">
        <v>4.4700000000000024</v>
      </c>
      <c r="C179" s="4">
        <v>1.23</v>
      </c>
      <c r="D179" s="4">
        <f t="shared" si="9"/>
        <v>5.4981000000000027</v>
      </c>
      <c r="E179" s="4">
        <f t="shared" si="7"/>
        <v>165.35810000000001</v>
      </c>
      <c r="F179" s="4">
        <f t="shared" si="8"/>
        <v>2.1881000000000199</v>
      </c>
      <c r="G179" s="12">
        <v>2023</v>
      </c>
    </row>
    <row r="180" spans="1:8" x14ac:dyDescent="0.2">
      <c r="A180" s="18">
        <v>44907.525381944448</v>
      </c>
      <c r="B180" s="2">
        <v>4.4800000000000004</v>
      </c>
      <c r="C180" s="4">
        <v>1.23</v>
      </c>
      <c r="D180" s="4">
        <f t="shared" si="9"/>
        <v>5.5104000000000006</v>
      </c>
      <c r="E180" s="4">
        <f t="shared" si="7"/>
        <v>165.37040000000002</v>
      </c>
      <c r="F180" s="4">
        <f t="shared" si="8"/>
        <v>2.2004000000000303</v>
      </c>
      <c r="G180" s="12">
        <v>2023</v>
      </c>
    </row>
    <row r="181" spans="1:8" x14ac:dyDescent="0.2">
      <c r="A181" s="18">
        <v>44907.531377314815</v>
      </c>
      <c r="B181" s="2">
        <v>4.4899999999999984</v>
      </c>
      <c r="C181" s="4">
        <v>1.23</v>
      </c>
      <c r="D181" s="4">
        <f t="shared" si="9"/>
        <v>5.5226999999999977</v>
      </c>
      <c r="E181" s="4">
        <f t="shared" si="7"/>
        <v>165.3827</v>
      </c>
      <c r="F181" s="4">
        <f t="shared" si="8"/>
        <v>2.2127000000000123</v>
      </c>
      <c r="G181" s="12">
        <v>2023</v>
      </c>
    </row>
    <row r="182" spans="1:8" x14ac:dyDescent="0.2">
      <c r="A182" s="18">
        <v>44907.537210648145</v>
      </c>
      <c r="B182" s="2">
        <v>4.4999999999999964</v>
      </c>
      <c r="C182" s="4">
        <v>1.23</v>
      </c>
      <c r="D182" s="4">
        <f t="shared" si="9"/>
        <v>5.5349999999999957</v>
      </c>
      <c r="E182" s="4">
        <f t="shared" si="7"/>
        <v>165.39500000000001</v>
      </c>
      <c r="F182" s="4">
        <f t="shared" si="8"/>
        <v>2.2250000000000227</v>
      </c>
      <c r="G182" s="12">
        <v>2023</v>
      </c>
    </row>
    <row r="183" spans="1:8" x14ac:dyDescent="0.2">
      <c r="A183" s="18">
        <v>44907.545960648145</v>
      </c>
      <c r="B183" s="2">
        <v>4.5100000000000016</v>
      </c>
      <c r="C183" s="4">
        <v>1.23</v>
      </c>
      <c r="D183" s="4">
        <f t="shared" si="9"/>
        <v>5.5473000000000017</v>
      </c>
      <c r="E183" s="4">
        <f t="shared" si="7"/>
        <v>165.40730000000002</v>
      </c>
      <c r="F183" s="4">
        <f t="shared" si="8"/>
        <v>2.2373000000000332</v>
      </c>
      <c r="G183" s="12">
        <v>2023</v>
      </c>
    </row>
    <row r="184" spans="1:8" x14ac:dyDescent="0.2">
      <c r="A184" s="18">
        <v>44923.070416666669</v>
      </c>
      <c r="B184" s="2">
        <v>4.5199999999999996</v>
      </c>
      <c r="C184" s="4">
        <v>1.23</v>
      </c>
      <c r="D184" s="4">
        <f t="shared" si="9"/>
        <v>5.5595999999999997</v>
      </c>
      <c r="E184" s="4">
        <f t="shared" si="7"/>
        <v>165.4196</v>
      </c>
      <c r="F184" s="4">
        <f t="shared" si="8"/>
        <v>2.2496000000000151</v>
      </c>
      <c r="G184" s="12">
        <v>2023</v>
      </c>
    </row>
    <row r="185" spans="1:8" x14ac:dyDescent="0.2">
      <c r="A185" s="18">
        <v>44923.0937962963</v>
      </c>
      <c r="B185" s="2">
        <v>4.5299999999999976</v>
      </c>
      <c r="C185" s="4">
        <v>1.23</v>
      </c>
      <c r="D185" s="4">
        <f t="shared" si="9"/>
        <v>5.5718999999999967</v>
      </c>
      <c r="E185" s="4">
        <f t="shared" si="7"/>
        <v>165.43190000000001</v>
      </c>
      <c r="F185" s="4">
        <f t="shared" si="8"/>
        <v>2.2619000000000256</v>
      </c>
      <c r="G185" s="12">
        <v>2023</v>
      </c>
    </row>
    <row r="186" spans="1:8" x14ac:dyDescent="0.2">
      <c r="A186" s="18">
        <v>44923.53502314815</v>
      </c>
      <c r="B186" s="2">
        <v>4.5400000000000027</v>
      </c>
      <c r="C186" s="4">
        <v>1.23</v>
      </c>
      <c r="D186" s="4">
        <f t="shared" si="9"/>
        <v>5.5842000000000036</v>
      </c>
      <c r="E186" s="4">
        <f t="shared" si="7"/>
        <v>165.44420000000002</v>
      </c>
      <c r="F186" s="4">
        <f t="shared" si="8"/>
        <v>2.274200000000036</v>
      </c>
      <c r="G186" s="12">
        <v>2023</v>
      </c>
    </row>
    <row r="187" spans="1:8" x14ac:dyDescent="0.2">
      <c r="A187" s="18">
        <v>44923.538836805557</v>
      </c>
      <c r="B187" s="2">
        <v>4.5500000000000007</v>
      </c>
      <c r="C187" s="4">
        <v>1.23</v>
      </c>
      <c r="D187" s="4">
        <f t="shared" si="9"/>
        <v>5.5965000000000007</v>
      </c>
      <c r="E187" s="4">
        <f t="shared" si="7"/>
        <v>165.45650000000001</v>
      </c>
      <c r="F187" s="4">
        <f t="shared" si="8"/>
        <v>2.286500000000018</v>
      </c>
      <c r="G187" s="12">
        <v>2023</v>
      </c>
    </row>
    <row r="188" spans="1:8" x14ac:dyDescent="0.2">
      <c r="A188" s="18">
        <v>44923.547957175928</v>
      </c>
      <c r="B188" s="2">
        <v>4.5599999999999987</v>
      </c>
      <c r="C188" s="4">
        <v>1.23</v>
      </c>
      <c r="D188" s="4">
        <f t="shared" si="9"/>
        <v>5.6087999999999987</v>
      </c>
      <c r="E188" s="4">
        <f t="shared" si="7"/>
        <v>165.46880000000002</v>
      </c>
      <c r="F188" s="4">
        <f t="shared" si="8"/>
        <v>2.2988000000000284</v>
      </c>
      <c r="G188" s="12">
        <v>2023</v>
      </c>
    </row>
    <row r="189" spans="1:8" x14ac:dyDescent="0.2">
      <c r="A189" s="18">
        <v>44924.482228009256</v>
      </c>
      <c r="B189" s="2">
        <v>0</v>
      </c>
      <c r="C189" s="4">
        <v>1.2</v>
      </c>
      <c r="D189" s="4">
        <f t="shared" si="9"/>
        <v>0</v>
      </c>
      <c r="E189" s="4">
        <f>D189+$E$188</f>
        <v>165.46880000000002</v>
      </c>
      <c r="F189" s="4">
        <f t="shared" si="8"/>
        <v>2.2988000000000284</v>
      </c>
      <c r="G189" s="12">
        <v>2023</v>
      </c>
      <c r="H189" s="11" t="s">
        <v>5</v>
      </c>
    </row>
    <row r="190" spans="1:8" x14ac:dyDescent="0.2">
      <c r="A190" s="18">
        <v>44925.431302083336</v>
      </c>
      <c r="B190" s="2">
        <v>9.9999999999980105E-3</v>
      </c>
      <c r="C190" s="4">
        <v>1.2</v>
      </c>
      <c r="D190" s="4">
        <f t="shared" si="9"/>
        <v>1.1999999999997612E-2</v>
      </c>
      <c r="E190" s="4">
        <f t="shared" ref="E190:E253" si="10">D190+$E$188</f>
        <v>165.48080000000002</v>
      </c>
      <c r="F190" s="4">
        <f t="shared" si="8"/>
        <v>2.3108000000000288</v>
      </c>
      <c r="G190" s="12">
        <v>2023</v>
      </c>
    </row>
    <row r="191" spans="1:8" x14ac:dyDescent="0.2">
      <c r="A191" s="18">
        <v>44925.451539351852</v>
      </c>
      <c r="B191" s="2">
        <v>2.0000000000003126E-2</v>
      </c>
      <c r="C191" s="4">
        <v>1.2</v>
      </c>
      <c r="D191" s="4">
        <f t="shared" si="9"/>
        <v>2.4000000000003751E-2</v>
      </c>
      <c r="E191" s="4">
        <f t="shared" si="10"/>
        <v>165.49280000000002</v>
      </c>
      <c r="F191" s="4">
        <f t="shared" si="8"/>
        <v>2.3228000000000293</v>
      </c>
      <c r="G191" s="12">
        <v>2023</v>
      </c>
    </row>
    <row r="192" spans="1:8" x14ac:dyDescent="0.2">
      <c r="A192" s="18">
        <v>44925.456556712961</v>
      </c>
      <c r="B192" s="2">
        <v>3.0000000000001137E-2</v>
      </c>
      <c r="C192" s="4">
        <v>1.2</v>
      </c>
      <c r="D192" s="4">
        <f t="shared" si="9"/>
        <v>3.6000000000001364E-2</v>
      </c>
      <c r="E192" s="4">
        <f t="shared" si="10"/>
        <v>165.50480000000002</v>
      </c>
      <c r="F192" s="4">
        <f t="shared" si="8"/>
        <v>2.3348000000000297</v>
      </c>
      <c r="G192" s="12">
        <v>2023</v>
      </c>
    </row>
    <row r="193" spans="1:7" x14ac:dyDescent="0.2">
      <c r="A193" s="18">
        <v>44925.467407407406</v>
      </c>
      <c r="B193" s="2">
        <v>3.9999999999999147E-2</v>
      </c>
      <c r="C193" s="4">
        <v>1.2</v>
      </c>
      <c r="D193" s="4">
        <f t="shared" si="9"/>
        <v>4.7999999999998974E-2</v>
      </c>
      <c r="E193" s="4">
        <f t="shared" si="10"/>
        <v>165.51680000000002</v>
      </c>
      <c r="F193" s="4">
        <f t="shared" si="8"/>
        <v>2.3468000000000302</v>
      </c>
      <c r="G193" s="12">
        <v>2023</v>
      </c>
    </row>
    <row r="194" spans="1:7" x14ac:dyDescent="0.2">
      <c r="A194" s="18">
        <v>44925.472355324076</v>
      </c>
      <c r="B194" s="2">
        <v>4.9999999999997158E-2</v>
      </c>
      <c r="C194" s="4">
        <v>1.2</v>
      </c>
      <c r="D194" s="4">
        <f t="shared" si="9"/>
        <v>5.9999999999996584E-2</v>
      </c>
      <c r="E194" s="4">
        <f t="shared" si="10"/>
        <v>165.52880000000002</v>
      </c>
      <c r="F194" s="4">
        <f t="shared" si="8"/>
        <v>2.3588000000000306</v>
      </c>
      <c r="G194" s="12">
        <v>2023</v>
      </c>
    </row>
    <row r="195" spans="1:7" x14ac:dyDescent="0.2">
      <c r="A195" s="18">
        <v>44925.483501157411</v>
      </c>
      <c r="B195" s="2">
        <v>6.0000000000002274E-2</v>
      </c>
      <c r="C195" s="4">
        <v>1.2</v>
      </c>
      <c r="D195" s="4">
        <f t="shared" si="9"/>
        <v>7.2000000000002728E-2</v>
      </c>
      <c r="E195" s="4">
        <f t="shared" si="10"/>
        <v>165.54080000000002</v>
      </c>
      <c r="F195" s="4">
        <f t="shared" ref="F195:F258" si="11">E195-163.17</f>
        <v>2.3708000000000311</v>
      </c>
      <c r="G195" s="12">
        <v>2023</v>
      </c>
    </row>
    <row r="196" spans="1:7" x14ac:dyDescent="0.2">
      <c r="A196" s="18">
        <v>44925.488952546293</v>
      </c>
      <c r="B196" s="2">
        <v>7.0000000000000284E-2</v>
      </c>
      <c r="C196" s="4">
        <v>1.2</v>
      </c>
      <c r="D196" s="4">
        <f t="shared" si="9"/>
        <v>8.4000000000000338E-2</v>
      </c>
      <c r="E196" s="4">
        <f t="shared" si="10"/>
        <v>165.55280000000002</v>
      </c>
      <c r="F196" s="4">
        <f t="shared" si="11"/>
        <v>2.3828000000000316</v>
      </c>
      <c r="G196" s="12">
        <v>2023</v>
      </c>
    </row>
    <row r="197" spans="1:7" x14ac:dyDescent="0.2">
      <c r="A197" s="18">
        <v>44925.502465277779</v>
      </c>
      <c r="B197" s="2">
        <v>7.9999999999998295E-2</v>
      </c>
      <c r="C197" s="4">
        <v>1.2</v>
      </c>
      <c r="D197" s="4">
        <f t="shared" si="9"/>
        <v>9.5999999999997948E-2</v>
      </c>
      <c r="E197" s="4">
        <f t="shared" si="10"/>
        <v>165.56480000000002</v>
      </c>
      <c r="F197" s="4">
        <f t="shared" si="11"/>
        <v>2.394800000000032</v>
      </c>
      <c r="G197" s="12">
        <v>2023</v>
      </c>
    </row>
    <row r="198" spans="1:7" x14ac:dyDescent="0.2">
      <c r="A198" s="18">
        <v>44926.191464120369</v>
      </c>
      <c r="B198" s="2">
        <v>9.0000000000003411E-2</v>
      </c>
      <c r="C198" s="4">
        <v>1.2</v>
      </c>
      <c r="D198" s="4">
        <f t="shared" si="9"/>
        <v>0.10800000000000409</v>
      </c>
      <c r="E198" s="4">
        <f t="shared" si="10"/>
        <v>165.57680000000002</v>
      </c>
      <c r="F198" s="4">
        <f t="shared" si="11"/>
        <v>2.4068000000000325</v>
      </c>
      <c r="G198" s="12">
        <v>2023</v>
      </c>
    </row>
    <row r="199" spans="1:7" x14ac:dyDescent="0.2">
      <c r="A199" s="18">
        <v>44927.517667824075</v>
      </c>
      <c r="B199" s="2">
        <v>0.10000000000000142</v>
      </c>
      <c r="C199" s="4">
        <v>1.2</v>
      </c>
      <c r="D199" s="4">
        <f t="shared" si="9"/>
        <v>0.1200000000000017</v>
      </c>
      <c r="E199" s="4">
        <f t="shared" si="10"/>
        <v>165.58880000000002</v>
      </c>
      <c r="F199" s="4">
        <f t="shared" si="11"/>
        <v>2.4188000000000329</v>
      </c>
      <c r="G199" s="12">
        <v>2023</v>
      </c>
    </row>
    <row r="200" spans="1:7" x14ac:dyDescent="0.2">
      <c r="A200" s="18">
        <v>44927.519756944443</v>
      </c>
      <c r="B200" s="2">
        <v>0.10999999999999943</v>
      </c>
      <c r="C200" s="4">
        <v>1.2</v>
      </c>
      <c r="D200" s="4">
        <f t="shared" si="9"/>
        <v>0.13199999999999931</v>
      </c>
      <c r="E200" s="4">
        <f t="shared" si="10"/>
        <v>165.60080000000002</v>
      </c>
      <c r="F200" s="4">
        <f t="shared" si="11"/>
        <v>2.4308000000000334</v>
      </c>
      <c r="G200" s="12">
        <v>2023</v>
      </c>
    </row>
    <row r="201" spans="1:7" x14ac:dyDescent="0.2">
      <c r="A201" s="18">
        <v>44927.524218749997</v>
      </c>
      <c r="B201" s="2">
        <v>0.11999999999999744</v>
      </c>
      <c r="C201" s="4">
        <v>1.2</v>
      </c>
      <c r="D201" s="4">
        <f t="shared" si="9"/>
        <v>0.14399999999999694</v>
      </c>
      <c r="E201" s="4">
        <f t="shared" si="10"/>
        <v>165.61280000000002</v>
      </c>
      <c r="F201" s="4">
        <f t="shared" si="11"/>
        <v>2.4428000000000338</v>
      </c>
      <c r="G201" s="12">
        <v>2023</v>
      </c>
    </row>
    <row r="202" spans="1:7" x14ac:dyDescent="0.2">
      <c r="A202" s="18">
        <v>44927.729195601853</v>
      </c>
      <c r="B202" s="2">
        <v>0.13000000000000256</v>
      </c>
      <c r="C202" s="4">
        <v>1.2</v>
      </c>
      <c r="D202" s="4">
        <f t="shared" si="9"/>
        <v>0.15600000000000305</v>
      </c>
      <c r="E202" s="4">
        <f t="shared" si="10"/>
        <v>165.62480000000002</v>
      </c>
      <c r="F202" s="4">
        <f t="shared" si="11"/>
        <v>2.4548000000000343</v>
      </c>
      <c r="G202" s="12">
        <v>2023</v>
      </c>
    </row>
    <row r="203" spans="1:7" x14ac:dyDescent="0.2">
      <c r="A203" s="18">
        <v>44927.745462962965</v>
      </c>
      <c r="B203" s="2">
        <v>0.14000000000000057</v>
      </c>
      <c r="C203" s="4">
        <v>1.2</v>
      </c>
      <c r="D203" s="4">
        <f t="shared" si="9"/>
        <v>0.16800000000000068</v>
      </c>
      <c r="E203" s="4">
        <f t="shared" si="10"/>
        <v>165.63680000000002</v>
      </c>
      <c r="F203" s="4">
        <f t="shared" si="11"/>
        <v>2.4668000000000347</v>
      </c>
      <c r="G203" s="12">
        <v>2023</v>
      </c>
    </row>
    <row r="204" spans="1:7" x14ac:dyDescent="0.2">
      <c r="A204" s="18">
        <v>44927.780601851853</v>
      </c>
      <c r="B204" s="2">
        <v>0.14999999999999858</v>
      </c>
      <c r="C204" s="4">
        <v>1.2</v>
      </c>
      <c r="D204" s="4">
        <f t="shared" si="9"/>
        <v>0.1799999999999983</v>
      </c>
      <c r="E204" s="4">
        <f t="shared" si="10"/>
        <v>165.64880000000002</v>
      </c>
      <c r="F204" s="4">
        <f t="shared" si="11"/>
        <v>2.4788000000000352</v>
      </c>
      <c r="G204" s="12">
        <v>2023</v>
      </c>
    </row>
    <row r="205" spans="1:7" x14ac:dyDescent="0.2">
      <c r="A205" s="18">
        <v>44927.845520833333</v>
      </c>
      <c r="B205" s="2">
        <v>0.15999999999999659</v>
      </c>
      <c r="C205" s="4">
        <v>1.2</v>
      </c>
      <c r="D205" s="4">
        <f t="shared" si="9"/>
        <v>0.1919999999999959</v>
      </c>
      <c r="E205" s="4">
        <f t="shared" si="10"/>
        <v>165.66080000000002</v>
      </c>
      <c r="F205" s="4">
        <f t="shared" si="11"/>
        <v>2.4908000000000357</v>
      </c>
      <c r="G205" s="12">
        <v>2023</v>
      </c>
    </row>
    <row r="206" spans="1:7" x14ac:dyDescent="0.2">
      <c r="A206" s="18">
        <v>44927.862320601853</v>
      </c>
      <c r="B206" s="2">
        <v>0.17000000000000171</v>
      </c>
      <c r="C206" s="4">
        <v>1.2</v>
      </c>
      <c r="D206" s="4">
        <f t="shared" si="9"/>
        <v>0.20400000000000204</v>
      </c>
      <c r="E206" s="4">
        <f t="shared" si="10"/>
        <v>165.67280000000002</v>
      </c>
      <c r="F206" s="4">
        <f t="shared" si="11"/>
        <v>2.5028000000000361</v>
      </c>
      <c r="G206" s="12">
        <v>2023</v>
      </c>
    </row>
    <row r="207" spans="1:7" x14ac:dyDescent="0.2">
      <c r="A207" s="18">
        <v>44931.783738425926</v>
      </c>
      <c r="B207" s="2">
        <v>0.17999999999999972</v>
      </c>
      <c r="C207" s="4">
        <v>1.2</v>
      </c>
      <c r="D207" s="4">
        <f t="shared" si="9"/>
        <v>0.21599999999999966</v>
      </c>
      <c r="E207" s="4">
        <f t="shared" si="10"/>
        <v>165.68480000000002</v>
      </c>
      <c r="F207" s="4">
        <f t="shared" si="11"/>
        <v>2.5148000000000366</v>
      </c>
      <c r="G207" s="12">
        <v>2023</v>
      </c>
    </row>
    <row r="208" spans="1:7" x14ac:dyDescent="0.2">
      <c r="A208" s="18">
        <v>44931.96670138889</v>
      </c>
      <c r="B208" s="2">
        <v>0.18999999999999773</v>
      </c>
      <c r="C208" s="4">
        <v>1.2</v>
      </c>
      <c r="D208" s="4">
        <f t="shared" si="9"/>
        <v>0.22799999999999726</v>
      </c>
      <c r="E208" s="4">
        <f t="shared" si="10"/>
        <v>165.69680000000002</v>
      </c>
      <c r="F208" s="4">
        <f t="shared" si="11"/>
        <v>2.526800000000037</v>
      </c>
      <c r="G208" s="12">
        <v>2023</v>
      </c>
    </row>
    <row r="209" spans="1:7" x14ac:dyDescent="0.2">
      <c r="A209" s="18">
        <v>44931.970017361113</v>
      </c>
      <c r="B209" s="2">
        <v>0.20000000000000284</v>
      </c>
      <c r="C209" s="4">
        <v>1.2</v>
      </c>
      <c r="D209" s="4">
        <f t="shared" si="9"/>
        <v>0.24000000000000341</v>
      </c>
      <c r="E209" s="4">
        <f t="shared" si="10"/>
        <v>165.70880000000002</v>
      </c>
      <c r="F209" s="4">
        <f t="shared" si="11"/>
        <v>2.5388000000000375</v>
      </c>
      <c r="G209" s="12">
        <v>2023</v>
      </c>
    </row>
    <row r="210" spans="1:7" x14ac:dyDescent="0.2">
      <c r="A210" s="18">
        <v>44931.97192708333</v>
      </c>
      <c r="B210" s="2">
        <v>0.21000000000000085</v>
      </c>
      <c r="C210" s="4">
        <v>1.2</v>
      </c>
      <c r="D210" s="4">
        <f t="shared" si="9"/>
        <v>0.252000000000001</v>
      </c>
      <c r="E210" s="4">
        <f t="shared" si="10"/>
        <v>165.72080000000003</v>
      </c>
      <c r="F210" s="4">
        <f t="shared" si="11"/>
        <v>2.5508000000000379</v>
      </c>
      <c r="G210" s="12">
        <v>2023</v>
      </c>
    </row>
    <row r="211" spans="1:7" x14ac:dyDescent="0.2">
      <c r="A211" s="18">
        <v>44932.412303240744</v>
      </c>
      <c r="B211" s="2">
        <v>0.21999999999999886</v>
      </c>
      <c r="C211" s="4">
        <v>1.2</v>
      </c>
      <c r="D211" s="4">
        <f t="shared" si="9"/>
        <v>0.26399999999999862</v>
      </c>
      <c r="E211" s="4">
        <f t="shared" si="10"/>
        <v>165.73280000000003</v>
      </c>
      <c r="F211" s="4">
        <f t="shared" si="11"/>
        <v>2.5628000000000384</v>
      </c>
      <c r="G211" s="12">
        <v>2023</v>
      </c>
    </row>
    <row r="212" spans="1:7" x14ac:dyDescent="0.2">
      <c r="A212" s="18">
        <v>44936.800694444442</v>
      </c>
      <c r="B212" s="2">
        <v>0.22999999999999687</v>
      </c>
      <c r="C212" s="4">
        <v>1.2</v>
      </c>
      <c r="D212" s="4">
        <f t="shared" si="9"/>
        <v>0.27599999999999625</v>
      </c>
      <c r="E212" s="4">
        <f t="shared" si="10"/>
        <v>165.7448</v>
      </c>
      <c r="F212" s="4">
        <f t="shared" si="11"/>
        <v>2.5748000000000104</v>
      </c>
      <c r="G212" s="12">
        <v>2023</v>
      </c>
    </row>
    <row r="213" spans="1:7" x14ac:dyDescent="0.2">
      <c r="A213" s="18">
        <v>44936.801770833335</v>
      </c>
      <c r="B213" s="2">
        <v>0.24000000000000199</v>
      </c>
      <c r="C213" s="4">
        <v>1.2</v>
      </c>
      <c r="D213" s="4">
        <f t="shared" si="9"/>
        <v>0.28800000000000237</v>
      </c>
      <c r="E213" s="4">
        <f t="shared" si="10"/>
        <v>165.75680000000003</v>
      </c>
      <c r="F213" s="4">
        <f t="shared" si="11"/>
        <v>2.5868000000000393</v>
      </c>
      <c r="G213" s="12">
        <v>2023</v>
      </c>
    </row>
    <row r="214" spans="1:7" x14ac:dyDescent="0.2">
      <c r="A214" s="18">
        <v>44936.802384259259</v>
      </c>
      <c r="B214" s="2">
        <v>0.25</v>
      </c>
      <c r="C214" s="4">
        <v>1.2</v>
      </c>
      <c r="D214" s="4">
        <f t="shared" si="9"/>
        <v>0.3</v>
      </c>
      <c r="E214" s="4">
        <f t="shared" si="10"/>
        <v>165.76880000000003</v>
      </c>
      <c r="F214" s="4">
        <f t="shared" si="11"/>
        <v>2.5988000000000397</v>
      </c>
      <c r="G214" s="12">
        <v>2023</v>
      </c>
    </row>
    <row r="215" spans="1:7" x14ac:dyDescent="0.2">
      <c r="A215" s="18">
        <v>44936.803535879626</v>
      </c>
      <c r="B215" s="2">
        <v>0.25999999999999801</v>
      </c>
      <c r="C215" s="4">
        <v>1.2</v>
      </c>
      <c r="D215" s="4">
        <f t="shared" si="9"/>
        <v>0.31199999999999761</v>
      </c>
      <c r="E215" s="4">
        <f t="shared" si="10"/>
        <v>165.7808</v>
      </c>
      <c r="F215" s="4">
        <f t="shared" si="11"/>
        <v>2.6108000000000118</v>
      </c>
      <c r="G215" s="12">
        <v>2023</v>
      </c>
    </row>
    <row r="216" spans="1:7" x14ac:dyDescent="0.2">
      <c r="A216" s="18">
        <v>44936.804189814815</v>
      </c>
      <c r="B216" s="2">
        <v>0.27000000000000313</v>
      </c>
      <c r="C216" s="4">
        <v>1.2</v>
      </c>
      <c r="D216" s="4">
        <f t="shared" si="9"/>
        <v>0.32400000000000373</v>
      </c>
      <c r="E216" s="4">
        <f t="shared" si="10"/>
        <v>165.79280000000003</v>
      </c>
      <c r="F216" s="4">
        <f t="shared" si="11"/>
        <v>2.6228000000000407</v>
      </c>
      <c r="G216" s="12">
        <v>2023</v>
      </c>
    </row>
    <row r="217" spans="1:7" x14ac:dyDescent="0.2">
      <c r="A217" s="18">
        <v>44936.804855324073</v>
      </c>
      <c r="B217" s="2">
        <v>0.28000000000000114</v>
      </c>
      <c r="C217" s="4">
        <v>1.2</v>
      </c>
      <c r="D217" s="4">
        <f t="shared" si="9"/>
        <v>0.33600000000000135</v>
      </c>
      <c r="E217" s="4">
        <f t="shared" si="10"/>
        <v>165.80480000000003</v>
      </c>
      <c r="F217" s="4">
        <f t="shared" si="11"/>
        <v>2.6348000000000411</v>
      </c>
      <c r="G217" s="12">
        <v>2023</v>
      </c>
    </row>
    <row r="218" spans="1:7" x14ac:dyDescent="0.2">
      <c r="A218" s="18">
        <v>44936.805405092593</v>
      </c>
      <c r="B218" s="2">
        <v>0.28999999999999915</v>
      </c>
      <c r="C218" s="4">
        <v>1.2</v>
      </c>
      <c r="D218" s="4">
        <f t="shared" si="9"/>
        <v>0.34799999999999898</v>
      </c>
      <c r="E218" s="4">
        <f t="shared" si="10"/>
        <v>165.8168</v>
      </c>
      <c r="F218" s="4">
        <f t="shared" si="11"/>
        <v>2.6468000000000131</v>
      </c>
      <c r="G218" s="12">
        <v>2023</v>
      </c>
    </row>
    <row r="219" spans="1:7" x14ac:dyDescent="0.2">
      <c r="A219" s="18">
        <v>44936.807256944441</v>
      </c>
      <c r="B219" s="2">
        <v>0.29999999999999716</v>
      </c>
      <c r="C219" s="4">
        <v>1.2</v>
      </c>
      <c r="D219" s="4">
        <f t="shared" si="9"/>
        <v>0.3599999999999966</v>
      </c>
      <c r="E219" s="4">
        <f t="shared" si="10"/>
        <v>165.8288</v>
      </c>
      <c r="F219" s="4">
        <f t="shared" si="11"/>
        <v>2.6588000000000136</v>
      </c>
      <c r="G219" s="12">
        <v>2023</v>
      </c>
    </row>
    <row r="220" spans="1:7" x14ac:dyDescent="0.2">
      <c r="A220" s="18">
        <v>44936.8088599537</v>
      </c>
      <c r="B220" s="2">
        <v>0.31000000000000227</v>
      </c>
      <c r="C220" s="4">
        <v>1.2</v>
      </c>
      <c r="D220" s="4">
        <f t="shared" si="9"/>
        <v>0.37200000000000272</v>
      </c>
      <c r="E220" s="4">
        <f t="shared" si="10"/>
        <v>165.84080000000003</v>
      </c>
      <c r="F220" s="4">
        <f t="shared" si="11"/>
        <v>2.6708000000000425</v>
      </c>
      <c r="G220" s="12">
        <v>2023</v>
      </c>
    </row>
    <row r="221" spans="1:7" x14ac:dyDescent="0.2">
      <c r="A221" s="18">
        <v>44936.814606481479</v>
      </c>
      <c r="B221" s="2">
        <v>0.32000000000000028</v>
      </c>
      <c r="C221" s="4">
        <v>1.2</v>
      </c>
      <c r="D221" s="4">
        <f t="shared" si="9"/>
        <v>0.38400000000000034</v>
      </c>
      <c r="E221" s="4">
        <f t="shared" si="10"/>
        <v>165.8528</v>
      </c>
      <c r="F221" s="4">
        <f t="shared" si="11"/>
        <v>2.6828000000000145</v>
      </c>
      <c r="G221" s="12">
        <v>2023</v>
      </c>
    </row>
    <row r="222" spans="1:7" x14ac:dyDescent="0.2">
      <c r="A222" s="18">
        <v>44936.818009259259</v>
      </c>
      <c r="B222" s="2">
        <v>0.32999999999999829</v>
      </c>
      <c r="C222" s="4">
        <v>1.2</v>
      </c>
      <c r="D222" s="4">
        <f t="shared" si="9"/>
        <v>0.39599999999999796</v>
      </c>
      <c r="E222" s="4">
        <f t="shared" si="10"/>
        <v>165.8648</v>
      </c>
      <c r="F222" s="4">
        <f t="shared" si="11"/>
        <v>2.694800000000015</v>
      </c>
      <c r="G222" s="12">
        <v>2023</v>
      </c>
    </row>
    <row r="223" spans="1:7" x14ac:dyDescent="0.2">
      <c r="A223" s="18">
        <v>44936.830509259256</v>
      </c>
      <c r="B223" s="2">
        <v>0.34000000000000341</v>
      </c>
      <c r="C223" s="4">
        <v>1.2</v>
      </c>
      <c r="D223" s="4">
        <f t="shared" si="9"/>
        <v>0.40800000000000408</v>
      </c>
      <c r="E223" s="4">
        <f t="shared" si="10"/>
        <v>165.87680000000003</v>
      </c>
      <c r="F223" s="4">
        <f t="shared" si="11"/>
        <v>2.7068000000000438</v>
      </c>
      <c r="G223" s="12">
        <v>2023</v>
      </c>
    </row>
    <row r="224" spans="1:7" x14ac:dyDescent="0.2">
      <c r="A224" s="18">
        <v>44936.842644675926</v>
      </c>
      <c r="B224" s="2">
        <v>0.35000000000000142</v>
      </c>
      <c r="C224" s="4">
        <v>1.2</v>
      </c>
      <c r="D224" s="4">
        <f t="shared" si="9"/>
        <v>0.42000000000000171</v>
      </c>
      <c r="E224" s="4">
        <f t="shared" si="10"/>
        <v>165.8888</v>
      </c>
      <c r="F224" s="4">
        <f t="shared" si="11"/>
        <v>2.7188000000000159</v>
      </c>
      <c r="G224" s="12">
        <v>2023</v>
      </c>
    </row>
    <row r="225" spans="1:7" x14ac:dyDescent="0.2">
      <c r="A225" s="18">
        <v>44936.852239583335</v>
      </c>
      <c r="B225" s="2">
        <v>0.35999999999999943</v>
      </c>
      <c r="C225" s="4">
        <v>1.2</v>
      </c>
      <c r="D225" s="4">
        <f t="shared" si="9"/>
        <v>0.43199999999999933</v>
      </c>
      <c r="E225" s="4">
        <f t="shared" si="10"/>
        <v>165.9008</v>
      </c>
      <c r="F225" s="4">
        <f t="shared" si="11"/>
        <v>2.7308000000000163</v>
      </c>
      <c r="G225" s="12">
        <v>2023</v>
      </c>
    </row>
    <row r="226" spans="1:7" x14ac:dyDescent="0.2">
      <c r="A226" s="18">
        <v>44936.865353009256</v>
      </c>
      <c r="B226" s="2">
        <v>0.36999999999999744</v>
      </c>
      <c r="C226" s="4">
        <v>1.2</v>
      </c>
      <c r="D226" s="4">
        <f t="shared" ref="D226:D289" si="12">B226*C226</f>
        <v>0.4439999999999969</v>
      </c>
      <c r="E226" s="4">
        <f t="shared" si="10"/>
        <v>165.9128</v>
      </c>
      <c r="F226" s="4">
        <f t="shared" si="11"/>
        <v>2.7428000000000168</v>
      </c>
      <c r="G226" s="12">
        <v>2023</v>
      </c>
    </row>
    <row r="227" spans="1:7" x14ac:dyDescent="0.2">
      <c r="A227" s="18">
        <v>44936.875596064812</v>
      </c>
      <c r="B227" s="2">
        <v>0.38000000000000256</v>
      </c>
      <c r="C227" s="4">
        <v>1.2</v>
      </c>
      <c r="D227" s="4">
        <f t="shared" si="12"/>
        <v>0.45600000000000307</v>
      </c>
      <c r="E227" s="4">
        <f t="shared" si="10"/>
        <v>165.9248</v>
      </c>
      <c r="F227" s="4">
        <f t="shared" si="11"/>
        <v>2.7548000000000172</v>
      </c>
      <c r="G227" s="12">
        <v>2023</v>
      </c>
    </row>
    <row r="228" spans="1:7" x14ac:dyDescent="0.2">
      <c r="A228" s="18">
        <v>44936.878339120369</v>
      </c>
      <c r="B228" s="2">
        <v>0.39000000000000057</v>
      </c>
      <c r="C228" s="4">
        <v>1.2</v>
      </c>
      <c r="D228" s="4">
        <f t="shared" si="12"/>
        <v>0.46800000000000064</v>
      </c>
      <c r="E228" s="4">
        <f t="shared" si="10"/>
        <v>165.93680000000001</v>
      </c>
      <c r="F228" s="4">
        <f t="shared" si="11"/>
        <v>2.7668000000000177</v>
      </c>
      <c r="G228" s="12">
        <v>2023</v>
      </c>
    </row>
    <row r="229" spans="1:7" x14ac:dyDescent="0.2">
      <c r="A229" s="18">
        <v>44936.883240740739</v>
      </c>
      <c r="B229" s="2">
        <v>0.39999999999999858</v>
      </c>
      <c r="C229" s="4">
        <v>1.2</v>
      </c>
      <c r="D229" s="4">
        <f t="shared" si="12"/>
        <v>0.47999999999999826</v>
      </c>
      <c r="E229" s="4">
        <f t="shared" si="10"/>
        <v>165.94880000000001</v>
      </c>
      <c r="F229" s="4">
        <f t="shared" si="11"/>
        <v>2.7788000000000181</v>
      </c>
      <c r="G229" s="12">
        <v>2023</v>
      </c>
    </row>
    <row r="230" spans="1:7" x14ac:dyDescent="0.2">
      <c r="A230" s="18">
        <v>44936.889600694441</v>
      </c>
      <c r="B230" s="2">
        <v>0.40999999999999659</v>
      </c>
      <c r="C230" s="4">
        <v>1.2</v>
      </c>
      <c r="D230" s="4">
        <f t="shared" si="12"/>
        <v>0.49199999999999589</v>
      </c>
      <c r="E230" s="4">
        <f t="shared" si="10"/>
        <v>165.96080000000001</v>
      </c>
      <c r="F230" s="4">
        <f t="shared" si="11"/>
        <v>2.7908000000000186</v>
      </c>
      <c r="G230" s="12">
        <v>2023</v>
      </c>
    </row>
    <row r="231" spans="1:7" x14ac:dyDescent="0.2">
      <c r="A231" s="18">
        <v>44942.859756944446</v>
      </c>
      <c r="B231" s="2">
        <v>0.42000000000000171</v>
      </c>
      <c r="C231" s="4">
        <v>1.2</v>
      </c>
      <c r="D231" s="4">
        <f t="shared" si="12"/>
        <v>0.504000000000002</v>
      </c>
      <c r="E231" s="4">
        <f t="shared" si="10"/>
        <v>165.97280000000001</v>
      </c>
      <c r="F231" s="4">
        <f t="shared" si="11"/>
        <v>2.8028000000000191</v>
      </c>
      <c r="G231" s="12">
        <v>2023</v>
      </c>
    </row>
    <row r="232" spans="1:7" x14ac:dyDescent="0.2">
      <c r="A232" s="18">
        <v>44942.861325231483</v>
      </c>
      <c r="B232" s="2">
        <v>0.42999999999999972</v>
      </c>
      <c r="C232" s="4">
        <v>1.2</v>
      </c>
      <c r="D232" s="4">
        <f t="shared" si="12"/>
        <v>0.51599999999999968</v>
      </c>
      <c r="E232" s="4">
        <f t="shared" si="10"/>
        <v>165.98480000000001</v>
      </c>
      <c r="F232" s="4">
        <f t="shared" si="11"/>
        <v>2.8148000000000195</v>
      </c>
      <c r="G232" s="12">
        <v>2023</v>
      </c>
    </row>
    <row r="233" spans="1:7" x14ac:dyDescent="0.2">
      <c r="A233" s="18">
        <v>44942.863576388889</v>
      </c>
      <c r="B233" s="2">
        <v>0.43999999999999773</v>
      </c>
      <c r="C233" s="4">
        <v>1.2</v>
      </c>
      <c r="D233" s="4">
        <f t="shared" si="12"/>
        <v>0.52799999999999725</v>
      </c>
      <c r="E233" s="4">
        <f t="shared" si="10"/>
        <v>165.99680000000001</v>
      </c>
      <c r="F233" s="4">
        <f t="shared" si="11"/>
        <v>2.82680000000002</v>
      </c>
      <c r="G233" s="12">
        <v>2023</v>
      </c>
    </row>
    <row r="234" spans="1:7" x14ac:dyDescent="0.2">
      <c r="A234" s="18">
        <v>44942.872662037036</v>
      </c>
      <c r="B234" s="2">
        <v>0.45000000000000284</v>
      </c>
      <c r="C234" s="4">
        <v>1.2</v>
      </c>
      <c r="D234" s="4">
        <f t="shared" si="12"/>
        <v>0.54000000000000337</v>
      </c>
      <c r="E234" s="4">
        <f t="shared" si="10"/>
        <v>166.00880000000001</v>
      </c>
      <c r="F234" s="4">
        <f t="shared" si="11"/>
        <v>2.8388000000000204</v>
      </c>
      <c r="G234" s="12">
        <v>2023</v>
      </c>
    </row>
    <row r="235" spans="1:7" x14ac:dyDescent="0.2">
      <c r="A235" s="18">
        <v>44942.875578703701</v>
      </c>
      <c r="B235" s="2">
        <v>0.46000000000000085</v>
      </c>
      <c r="C235" s="4">
        <v>1.2</v>
      </c>
      <c r="D235" s="4">
        <f t="shared" si="12"/>
        <v>0.55200000000000105</v>
      </c>
      <c r="E235" s="4">
        <f t="shared" si="10"/>
        <v>166.02080000000001</v>
      </c>
      <c r="F235" s="4">
        <f t="shared" si="11"/>
        <v>2.8508000000000209</v>
      </c>
      <c r="G235" s="12">
        <v>2023</v>
      </c>
    </row>
    <row r="236" spans="1:7" x14ac:dyDescent="0.2">
      <c r="A236" s="18">
        <v>44942.876950231483</v>
      </c>
      <c r="B236" s="2">
        <v>0.46999999999999886</v>
      </c>
      <c r="C236" s="4">
        <v>1.2</v>
      </c>
      <c r="D236" s="4">
        <f t="shared" si="12"/>
        <v>0.56399999999999861</v>
      </c>
      <c r="E236" s="4">
        <f t="shared" si="10"/>
        <v>166.03280000000001</v>
      </c>
      <c r="F236" s="4">
        <f t="shared" si="11"/>
        <v>2.8628000000000213</v>
      </c>
      <c r="G236" s="12">
        <v>2023</v>
      </c>
    </row>
    <row r="237" spans="1:7" x14ac:dyDescent="0.2">
      <c r="A237" s="18">
        <v>44942.878506944442</v>
      </c>
      <c r="B237" s="2">
        <v>0.47999999999999687</v>
      </c>
      <c r="C237" s="4">
        <v>1.2</v>
      </c>
      <c r="D237" s="4">
        <f t="shared" si="12"/>
        <v>0.57599999999999618</v>
      </c>
      <c r="E237" s="4">
        <f t="shared" si="10"/>
        <v>166.04480000000001</v>
      </c>
      <c r="F237" s="4">
        <f t="shared" si="11"/>
        <v>2.8748000000000218</v>
      </c>
      <c r="G237" s="12">
        <v>2023</v>
      </c>
    </row>
    <row r="238" spans="1:7" x14ac:dyDescent="0.2">
      <c r="A238" s="18">
        <v>44942.879357638885</v>
      </c>
      <c r="B238" s="2">
        <v>0.49000000000000199</v>
      </c>
      <c r="C238" s="4">
        <v>1.2</v>
      </c>
      <c r="D238" s="4">
        <f t="shared" si="12"/>
        <v>0.58800000000000241</v>
      </c>
      <c r="E238" s="4">
        <f t="shared" si="10"/>
        <v>166.05680000000001</v>
      </c>
      <c r="F238" s="4">
        <f t="shared" si="11"/>
        <v>2.8868000000000222</v>
      </c>
      <c r="G238" s="12">
        <v>2023</v>
      </c>
    </row>
    <row r="239" spans="1:7" x14ac:dyDescent="0.2">
      <c r="A239" s="18">
        <v>44942.880364583332</v>
      </c>
      <c r="B239" s="2">
        <v>0.5</v>
      </c>
      <c r="C239" s="4">
        <v>1.2</v>
      </c>
      <c r="D239" s="4">
        <f t="shared" si="12"/>
        <v>0.6</v>
      </c>
      <c r="E239" s="4">
        <f t="shared" si="10"/>
        <v>166.06880000000001</v>
      </c>
      <c r="F239" s="4">
        <f t="shared" si="11"/>
        <v>2.8988000000000227</v>
      </c>
      <c r="G239" s="12">
        <v>2023</v>
      </c>
    </row>
    <row r="240" spans="1:7" x14ac:dyDescent="0.2">
      <c r="A240" s="18">
        <v>44942.880792824071</v>
      </c>
      <c r="B240" s="2">
        <v>0.50999999999999801</v>
      </c>
      <c r="C240" s="4">
        <v>1.2</v>
      </c>
      <c r="D240" s="4">
        <f t="shared" si="12"/>
        <v>0.61199999999999755</v>
      </c>
      <c r="E240" s="4">
        <f t="shared" si="10"/>
        <v>166.08080000000001</v>
      </c>
      <c r="F240" s="4">
        <f t="shared" si="11"/>
        <v>2.9108000000000231</v>
      </c>
      <c r="G240" s="12">
        <v>2023</v>
      </c>
    </row>
    <row r="241" spans="1:7" x14ac:dyDescent="0.2">
      <c r="A241" s="18">
        <v>44942.881591435187</v>
      </c>
      <c r="B241" s="2">
        <v>0.52000000000000313</v>
      </c>
      <c r="C241" s="4">
        <v>1.2</v>
      </c>
      <c r="D241" s="4">
        <f t="shared" si="12"/>
        <v>0.62400000000000377</v>
      </c>
      <c r="E241" s="4">
        <f t="shared" si="10"/>
        <v>166.09280000000001</v>
      </c>
      <c r="F241" s="4">
        <f t="shared" si="11"/>
        <v>2.9228000000000236</v>
      </c>
      <c r="G241" s="12">
        <v>2023</v>
      </c>
    </row>
    <row r="242" spans="1:7" x14ac:dyDescent="0.2">
      <c r="A242" s="18">
        <v>44942.882228009257</v>
      </c>
      <c r="B242" s="2">
        <v>0.53000000000000114</v>
      </c>
      <c r="C242" s="4">
        <v>1.2</v>
      </c>
      <c r="D242" s="4">
        <f t="shared" si="12"/>
        <v>0.63600000000000134</v>
      </c>
      <c r="E242" s="4">
        <f t="shared" si="10"/>
        <v>166.10480000000001</v>
      </c>
      <c r="F242" s="4">
        <f t="shared" si="11"/>
        <v>2.9348000000000241</v>
      </c>
      <c r="G242" s="12">
        <v>2023</v>
      </c>
    </row>
    <row r="243" spans="1:7" x14ac:dyDescent="0.2">
      <c r="A243" s="18">
        <v>44942.883883101851</v>
      </c>
      <c r="B243" s="2">
        <v>0.53999999999999915</v>
      </c>
      <c r="C243" s="4">
        <v>1.2</v>
      </c>
      <c r="D243" s="4">
        <f t="shared" si="12"/>
        <v>0.64799999999999891</v>
      </c>
      <c r="E243" s="4">
        <f t="shared" si="10"/>
        <v>166.11680000000001</v>
      </c>
      <c r="F243" s="4">
        <f t="shared" si="11"/>
        <v>2.9468000000000245</v>
      </c>
      <c r="G243" s="12">
        <v>2023</v>
      </c>
    </row>
    <row r="244" spans="1:7" x14ac:dyDescent="0.2">
      <c r="A244" s="18">
        <v>44942.88467013889</v>
      </c>
      <c r="B244" s="2">
        <v>0.54999999999999716</v>
      </c>
      <c r="C244" s="4">
        <v>1.2</v>
      </c>
      <c r="D244" s="4">
        <f t="shared" si="12"/>
        <v>0.65999999999999659</v>
      </c>
      <c r="E244" s="4">
        <f t="shared" si="10"/>
        <v>166.12880000000001</v>
      </c>
      <c r="F244" s="4">
        <f t="shared" si="11"/>
        <v>2.958800000000025</v>
      </c>
      <c r="G244" s="12">
        <v>2023</v>
      </c>
    </row>
    <row r="245" spans="1:7" x14ac:dyDescent="0.2">
      <c r="A245" s="18">
        <v>44942.886741898146</v>
      </c>
      <c r="B245" s="2">
        <v>0.56000000000000227</v>
      </c>
      <c r="C245" s="4">
        <v>1.2</v>
      </c>
      <c r="D245" s="4">
        <f t="shared" si="12"/>
        <v>0.67200000000000271</v>
      </c>
      <c r="E245" s="4">
        <f t="shared" si="10"/>
        <v>166.14080000000001</v>
      </c>
      <c r="F245" s="4">
        <f t="shared" si="11"/>
        <v>2.9708000000000254</v>
      </c>
      <c r="G245" s="12">
        <v>2023</v>
      </c>
    </row>
    <row r="246" spans="1:7" x14ac:dyDescent="0.2">
      <c r="A246" s="18">
        <v>44942.889247685183</v>
      </c>
      <c r="B246" s="2">
        <v>0.57000000000000028</v>
      </c>
      <c r="C246" s="4">
        <v>1.2</v>
      </c>
      <c r="D246" s="4">
        <f t="shared" si="12"/>
        <v>0.68400000000000027</v>
      </c>
      <c r="E246" s="4">
        <f t="shared" si="10"/>
        <v>166.15280000000001</v>
      </c>
      <c r="F246" s="4">
        <f t="shared" si="11"/>
        <v>2.9828000000000259</v>
      </c>
      <c r="G246" s="12">
        <v>2023</v>
      </c>
    </row>
    <row r="247" spans="1:7" x14ac:dyDescent="0.2">
      <c r="A247" s="18">
        <v>44942.892991898145</v>
      </c>
      <c r="B247" s="2">
        <v>0.57999999999999829</v>
      </c>
      <c r="C247" s="4">
        <v>1.2</v>
      </c>
      <c r="D247" s="4">
        <f t="shared" si="12"/>
        <v>0.69599999999999795</v>
      </c>
      <c r="E247" s="4">
        <f t="shared" si="10"/>
        <v>166.16480000000001</v>
      </c>
      <c r="F247" s="4">
        <f t="shared" si="11"/>
        <v>2.9948000000000263</v>
      </c>
      <c r="G247" s="12">
        <v>2023</v>
      </c>
    </row>
    <row r="248" spans="1:7" x14ac:dyDescent="0.2">
      <c r="A248" s="18">
        <v>44942.897413194441</v>
      </c>
      <c r="B248" s="2">
        <v>0.59000000000000341</v>
      </c>
      <c r="C248" s="4">
        <v>1.2</v>
      </c>
      <c r="D248" s="4">
        <f t="shared" si="12"/>
        <v>0.70800000000000407</v>
      </c>
      <c r="E248" s="4">
        <f t="shared" si="10"/>
        <v>166.17680000000001</v>
      </c>
      <c r="F248" s="4">
        <f t="shared" si="11"/>
        <v>3.0068000000000268</v>
      </c>
      <c r="G248" s="12">
        <v>2023</v>
      </c>
    </row>
    <row r="249" spans="1:7" x14ac:dyDescent="0.2">
      <c r="A249" s="18">
        <v>44942.911915509256</v>
      </c>
      <c r="B249" s="2">
        <v>0.60000000000000142</v>
      </c>
      <c r="C249" s="4">
        <v>1.2</v>
      </c>
      <c r="D249" s="4">
        <f t="shared" si="12"/>
        <v>0.72000000000000164</v>
      </c>
      <c r="E249" s="4">
        <f t="shared" si="10"/>
        <v>166.18880000000001</v>
      </c>
      <c r="F249" s="4">
        <f t="shared" si="11"/>
        <v>3.0188000000000272</v>
      </c>
      <c r="G249" s="12">
        <v>2023</v>
      </c>
    </row>
    <row r="250" spans="1:7" x14ac:dyDescent="0.2">
      <c r="A250" s="18">
        <v>44942.920347222222</v>
      </c>
      <c r="B250" s="2">
        <v>0.60999999999999943</v>
      </c>
      <c r="C250" s="4">
        <v>1.2</v>
      </c>
      <c r="D250" s="4">
        <f t="shared" si="12"/>
        <v>0.73199999999999932</v>
      </c>
      <c r="E250" s="4">
        <f t="shared" si="10"/>
        <v>166.20080000000002</v>
      </c>
      <c r="F250" s="4">
        <f t="shared" si="11"/>
        <v>3.0308000000000277</v>
      </c>
      <c r="G250" s="12">
        <v>2023</v>
      </c>
    </row>
    <row r="251" spans="1:7" x14ac:dyDescent="0.2">
      <c r="A251" s="18">
        <v>44942.922100694443</v>
      </c>
      <c r="B251" s="2">
        <v>0.61999999999999744</v>
      </c>
      <c r="C251" s="4">
        <v>1.2</v>
      </c>
      <c r="D251" s="4">
        <f t="shared" si="12"/>
        <v>0.74399999999999689</v>
      </c>
      <c r="E251" s="4">
        <f t="shared" si="10"/>
        <v>166.21280000000002</v>
      </c>
      <c r="F251" s="4">
        <f t="shared" si="11"/>
        <v>3.0428000000000281</v>
      </c>
      <c r="G251" s="12">
        <v>2023</v>
      </c>
    </row>
    <row r="252" spans="1:7" x14ac:dyDescent="0.2">
      <c r="A252" s="18">
        <v>44942.923263888886</v>
      </c>
      <c r="B252" s="2">
        <v>0.63000000000000256</v>
      </c>
      <c r="C252" s="4">
        <v>1.2</v>
      </c>
      <c r="D252" s="4">
        <f t="shared" si="12"/>
        <v>0.756000000000003</v>
      </c>
      <c r="E252" s="4">
        <f t="shared" si="10"/>
        <v>166.22480000000002</v>
      </c>
      <c r="F252" s="4">
        <f t="shared" si="11"/>
        <v>3.0548000000000286</v>
      </c>
      <c r="G252" s="12">
        <v>2023</v>
      </c>
    </row>
    <row r="253" spans="1:7" x14ac:dyDescent="0.2">
      <c r="A253" s="18">
        <v>44942.925457175923</v>
      </c>
      <c r="B253" s="2">
        <v>0.64000000000000057</v>
      </c>
      <c r="C253" s="4">
        <v>1.2</v>
      </c>
      <c r="D253" s="4">
        <f t="shared" si="12"/>
        <v>0.76800000000000068</v>
      </c>
      <c r="E253" s="4">
        <f t="shared" si="10"/>
        <v>166.23680000000002</v>
      </c>
      <c r="F253" s="4">
        <f t="shared" si="11"/>
        <v>3.0668000000000291</v>
      </c>
      <c r="G253" s="12">
        <v>2023</v>
      </c>
    </row>
    <row r="254" spans="1:7" x14ac:dyDescent="0.2">
      <c r="A254" s="18">
        <v>44942.927471064817</v>
      </c>
      <c r="B254" s="2">
        <v>0.64999999999999858</v>
      </c>
      <c r="C254" s="4">
        <v>1.2</v>
      </c>
      <c r="D254" s="4">
        <f t="shared" si="12"/>
        <v>0.77999999999999825</v>
      </c>
      <c r="E254" s="4">
        <f t="shared" ref="E254:E317" si="13">D254+$E$188</f>
        <v>166.24880000000002</v>
      </c>
      <c r="F254" s="4">
        <f t="shared" si="11"/>
        <v>3.0788000000000295</v>
      </c>
      <c r="G254" s="12">
        <v>2023</v>
      </c>
    </row>
    <row r="255" spans="1:7" x14ac:dyDescent="0.2">
      <c r="A255" s="18">
        <v>44942.930167824074</v>
      </c>
      <c r="B255" s="2">
        <v>0.65999999999999659</v>
      </c>
      <c r="C255" s="4">
        <v>1.2</v>
      </c>
      <c r="D255" s="4">
        <f t="shared" si="12"/>
        <v>0.79199999999999593</v>
      </c>
      <c r="E255" s="4">
        <f t="shared" si="13"/>
        <v>166.26080000000002</v>
      </c>
      <c r="F255" s="4">
        <f t="shared" si="11"/>
        <v>3.09080000000003</v>
      </c>
      <c r="G255" s="12">
        <v>2023</v>
      </c>
    </row>
    <row r="256" spans="1:7" x14ac:dyDescent="0.2">
      <c r="A256" s="18">
        <v>44942.933570601854</v>
      </c>
      <c r="B256" s="2">
        <v>0.67000000000000171</v>
      </c>
      <c r="C256" s="4">
        <v>1.2</v>
      </c>
      <c r="D256" s="4">
        <f t="shared" si="12"/>
        <v>0.80400000000000205</v>
      </c>
      <c r="E256" s="4">
        <f t="shared" si="13"/>
        <v>166.27280000000002</v>
      </c>
      <c r="F256" s="4">
        <f t="shared" si="11"/>
        <v>3.1028000000000304</v>
      </c>
      <c r="G256" s="12">
        <v>2023</v>
      </c>
    </row>
    <row r="257" spans="1:7" x14ac:dyDescent="0.2">
      <c r="A257" s="18">
        <v>44942.939710648148</v>
      </c>
      <c r="B257" s="2">
        <v>0.67999999999999972</v>
      </c>
      <c r="C257" s="4">
        <v>1.2</v>
      </c>
      <c r="D257" s="4">
        <f t="shared" si="12"/>
        <v>0.81599999999999961</v>
      </c>
      <c r="E257" s="4">
        <f t="shared" si="13"/>
        <v>166.28480000000002</v>
      </c>
      <c r="F257" s="4">
        <f t="shared" si="11"/>
        <v>3.1148000000000309</v>
      </c>
      <c r="G257" s="12">
        <v>2023</v>
      </c>
    </row>
    <row r="258" spans="1:7" x14ac:dyDescent="0.2">
      <c r="A258" s="18">
        <v>44942.948396990738</v>
      </c>
      <c r="B258" s="2">
        <v>0.68999999999999773</v>
      </c>
      <c r="C258" s="4">
        <v>1.2</v>
      </c>
      <c r="D258" s="4">
        <f t="shared" si="12"/>
        <v>0.82799999999999729</v>
      </c>
      <c r="E258" s="4">
        <f t="shared" si="13"/>
        <v>166.29680000000002</v>
      </c>
      <c r="F258" s="4">
        <f t="shared" si="11"/>
        <v>3.1268000000000313</v>
      </c>
      <c r="G258" s="12">
        <v>2023</v>
      </c>
    </row>
    <row r="259" spans="1:7" x14ac:dyDescent="0.2">
      <c r="A259" s="18">
        <v>44942.955318287037</v>
      </c>
      <c r="B259" s="2">
        <v>0.70000000000000284</v>
      </c>
      <c r="C259" s="4">
        <v>1.2</v>
      </c>
      <c r="D259" s="4">
        <f t="shared" si="12"/>
        <v>0.84000000000000341</v>
      </c>
      <c r="E259" s="4">
        <f t="shared" si="13"/>
        <v>166.30880000000002</v>
      </c>
      <c r="F259" s="4">
        <f t="shared" ref="F259:F322" si="14">E259-163.17</f>
        <v>3.1388000000000318</v>
      </c>
      <c r="G259" s="12">
        <v>2023</v>
      </c>
    </row>
    <row r="260" spans="1:7" x14ac:dyDescent="0.2">
      <c r="A260" s="18">
        <v>44942.965381944443</v>
      </c>
      <c r="B260" s="2">
        <v>0.71000000000000085</v>
      </c>
      <c r="C260" s="4">
        <v>1.2</v>
      </c>
      <c r="D260" s="4">
        <f t="shared" si="12"/>
        <v>0.85200000000000098</v>
      </c>
      <c r="E260" s="4">
        <f t="shared" si="13"/>
        <v>166.32080000000002</v>
      </c>
      <c r="F260" s="4">
        <f t="shared" si="14"/>
        <v>3.1508000000000322</v>
      </c>
      <c r="G260" s="12">
        <v>2023</v>
      </c>
    </row>
    <row r="261" spans="1:7" x14ac:dyDescent="0.2">
      <c r="A261" s="18">
        <v>44943.036533564817</v>
      </c>
      <c r="B261" s="2">
        <v>0.71999999999999886</v>
      </c>
      <c r="C261" s="4">
        <v>1.2</v>
      </c>
      <c r="D261" s="4">
        <f t="shared" si="12"/>
        <v>0.86399999999999866</v>
      </c>
      <c r="E261" s="4">
        <f t="shared" si="13"/>
        <v>166.33280000000002</v>
      </c>
      <c r="F261" s="4">
        <f t="shared" si="14"/>
        <v>3.1628000000000327</v>
      </c>
      <c r="G261" s="12">
        <v>2023</v>
      </c>
    </row>
    <row r="262" spans="1:7" x14ac:dyDescent="0.2">
      <c r="A262" s="18">
        <v>44943.068368055552</v>
      </c>
      <c r="B262" s="2">
        <v>0.72999999999999687</v>
      </c>
      <c r="C262" s="4">
        <v>1.2</v>
      </c>
      <c r="D262" s="4">
        <f t="shared" si="12"/>
        <v>0.87599999999999623</v>
      </c>
      <c r="E262" s="4">
        <f t="shared" si="13"/>
        <v>166.34480000000002</v>
      </c>
      <c r="F262" s="4">
        <f t="shared" si="14"/>
        <v>3.1748000000000332</v>
      </c>
      <c r="G262" s="12">
        <v>2023</v>
      </c>
    </row>
    <row r="263" spans="1:7" x14ac:dyDescent="0.2">
      <c r="A263" s="18">
        <v>44943.080706018518</v>
      </c>
      <c r="B263" s="2">
        <v>0.74000000000000199</v>
      </c>
      <c r="C263" s="4">
        <v>1.2</v>
      </c>
      <c r="D263" s="4">
        <f t="shared" si="12"/>
        <v>0.88800000000000234</v>
      </c>
      <c r="E263" s="4">
        <f t="shared" si="13"/>
        <v>166.35680000000002</v>
      </c>
      <c r="F263" s="4">
        <f t="shared" si="14"/>
        <v>3.1868000000000336</v>
      </c>
      <c r="G263" s="12">
        <v>2023</v>
      </c>
    </row>
    <row r="264" spans="1:7" x14ac:dyDescent="0.2">
      <c r="A264" s="18">
        <v>44943.085190972219</v>
      </c>
      <c r="B264" s="2">
        <v>0.75</v>
      </c>
      <c r="C264" s="4">
        <v>1.2</v>
      </c>
      <c r="D264" s="4">
        <f t="shared" si="12"/>
        <v>0.89999999999999991</v>
      </c>
      <c r="E264" s="4">
        <f t="shared" si="13"/>
        <v>166.36880000000002</v>
      </c>
      <c r="F264" s="4">
        <f t="shared" si="14"/>
        <v>3.1988000000000341</v>
      </c>
      <c r="G264" s="12">
        <v>2023</v>
      </c>
    </row>
    <row r="265" spans="1:7" x14ac:dyDescent="0.2">
      <c r="A265" s="18">
        <v>44943.091811342594</v>
      </c>
      <c r="B265" s="2">
        <v>0.75999999999999801</v>
      </c>
      <c r="C265" s="4">
        <v>1.2</v>
      </c>
      <c r="D265" s="4">
        <f t="shared" si="12"/>
        <v>0.91199999999999759</v>
      </c>
      <c r="E265" s="4">
        <f t="shared" si="13"/>
        <v>166.38080000000002</v>
      </c>
      <c r="F265" s="4">
        <f t="shared" si="14"/>
        <v>3.2108000000000345</v>
      </c>
      <c r="G265" s="12">
        <v>2023</v>
      </c>
    </row>
    <row r="266" spans="1:7" x14ac:dyDescent="0.2">
      <c r="A266" s="18">
        <v>44943.095243055555</v>
      </c>
      <c r="B266" s="2">
        <v>0.77000000000000313</v>
      </c>
      <c r="C266" s="4">
        <v>1.2</v>
      </c>
      <c r="D266" s="4">
        <f t="shared" si="12"/>
        <v>0.92400000000000371</v>
      </c>
      <c r="E266" s="4">
        <f t="shared" si="13"/>
        <v>166.39280000000002</v>
      </c>
      <c r="F266" s="4">
        <f t="shared" si="14"/>
        <v>3.222800000000035</v>
      </c>
      <c r="G266" s="12">
        <v>2023</v>
      </c>
    </row>
    <row r="267" spans="1:7" x14ac:dyDescent="0.2">
      <c r="A267" s="18">
        <v>44943.099716435187</v>
      </c>
      <c r="B267" s="2">
        <v>0.78000000000000114</v>
      </c>
      <c r="C267" s="4">
        <v>1.2</v>
      </c>
      <c r="D267" s="4">
        <f t="shared" si="12"/>
        <v>0.93600000000000128</v>
      </c>
      <c r="E267" s="4">
        <f t="shared" si="13"/>
        <v>166.40480000000002</v>
      </c>
      <c r="F267" s="4">
        <f t="shared" si="14"/>
        <v>3.2348000000000354</v>
      </c>
      <c r="G267" s="12">
        <v>2023</v>
      </c>
    </row>
    <row r="268" spans="1:7" x14ac:dyDescent="0.2">
      <c r="A268" s="18">
        <v>44943.108101851853</v>
      </c>
      <c r="B268" s="2">
        <v>0.78999999999999915</v>
      </c>
      <c r="C268" s="4">
        <v>1.2</v>
      </c>
      <c r="D268" s="4">
        <f t="shared" si="12"/>
        <v>0.94799999999999895</v>
      </c>
      <c r="E268" s="4">
        <f t="shared" si="13"/>
        <v>166.41680000000002</v>
      </c>
      <c r="F268" s="4">
        <f t="shared" si="14"/>
        <v>3.2468000000000359</v>
      </c>
      <c r="G268" s="12">
        <v>2023</v>
      </c>
    </row>
    <row r="269" spans="1:7" x14ac:dyDescent="0.2">
      <c r="A269" s="18">
        <v>44943.202876157404</v>
      </c>
      <c r="B269" s="2">
        <v>0.79999999999999716</v>
      </c>
      <c r="C269" s="4">
        <v>1.2</v>
      </c>
      <c r="D269" s="4">
        <f t="shared" si="12"/>
        <v>0.95999999999999652</v>
      </c>
      <c r="E269" s="4">
        <f t="shared" si="13"/>
        <v>166.42880000000002</v>
      </c>
      <c r="F269" s="4">
        <f t="shared" si="14"/>
        <v>3.2588000000000363</v>
      </c>
      <c r="G269" s="12">
        <v>2023</v>
      </c>
    </row>
    <row r="270" spans="1:7" x14ac:dyDescent="0.2">
      <c r="A270" s="18">
        <v>44943.231099537035</v>
      </c>
      <c r="B270" s="2">
        <v>0.81000000000000227</v>
      </c>
      <c r="C270" s="4">
        <v>1.2</v>
      </c>
      <c r="D270" s="4">
        <f t="shared" si="12"/>
        <v>0.97200000000000264</v>
      </c>
      <c r="E270" s="4">
        <f t="shared" si="13"/>
        <v>166.44080000000002</v>
      </c>
      <c r="F270" s="4">
        <f t="shared" si="14"/>
        <v>3.2708000000000368</v>
      </c>
      <c r="G270" s="12">
        <v>2023</v>
      </c>
    </row>
    <row r="271" spans="1:7" x14ac:dyDescent="0.2">
      <c r="A271" s="18">
        <v>44943.239716435186</v>
      </c>
      <c r="B271" s="2">
        <v>0.82000000000000028</v>
      </c>
      <c r="C271" s="4">
        <v>1.2</v>
      </c>
      <c r="D271" s="4">
        <f t="shared" si="12"/>
        <v>0.98400000000000032</v>
      </c>
      <c r="E271" s="4">
        <f t="shared" si="13"/>
        <v>166.45280000000002</v>
      </c>
      <c r="F271" s="4">
        <f t="shared" si="14"/>
        <v>3.2828000000000372</v>
      </c>
      <c r="G271" s="12">
        <v>2023</v>
      </c>
    </row>
    <row r="272" spans="1:7" x14ac:dyDescent="0.2">
      <c r="A272" s="18">
        <v>44943.42150462963</v>
      </c>
      <c r="B272" s="2">
        <v>0.82999999999999829</v>
      </c>
      <c r="C272" s="4">
        <v>1.2</v>
      </c>
      <c r="D272" s="4">
        <f t="shared" si="12"/>
        <v>0.99599999999999789</v>
      </c>
      <c r="E272" s="4">
        <f t="shared" si="13"/>
        <v>166.46480000000003</v>
      </c>
      <c r="F272" s="4">
        <f t="shared" si="14"/>
        <v>3.2948000000000377</v>
      </c>
      <c r="G272" s="12">
        <v>2023</v>
      </c>
    </row>
    <row r="273" spans="1:7" x14ac:dyDescent="0.2">
      <c r="A273" s="18">
        <v>44943.43173611111</v>
      </c>
      <c r="B273" s="2">
        <v>0.84000000000000341</v>
      </c>
      <c r="C273" s="4">
        <v>1.2</v>
      </c>
      <c r="D273" s="4">
        <f t="shared" si="12"/>
        <v>1.008000000000004</v>
      </c>
      <c r="E273" s="4">
        <f t="shared" si="13"/>
        <v>166.47680000000003</v>
      </c>
      <c r="F273" s="4">
        <f t="shared" si="14"/>
        <v>3.3068000000000382</v>
      </c>
      <c r="G273" s="12">
        <v>2023</v>
      </c>
    </row>
    <row r="274" spans="1:7" x14ac:dyDescent="0.2">
      <c r="A274" s="18">
        <v>44943.53751736111</v>
      </c>
      <c r="B274" s="2">
        <v>0.85000000000000142</v>
      </c>
      <c r="C274" s="4">
        <v>1.2</v>
      </c>
      <c r="D274" s="4">
        <f t="shared" si="12"/>
        <v>1.0200000000000016</v>
      </c>
      <c r="E274" s="4">
        <f t="shared" si="13"/>
        <v>166.48880000000003</v>
      </c>
      <c r="F274" s="4">
        <f t="shared" si="14"/>
        <v>3.3188000000000386</v>
      </c>
      <c r="G274" s="12">
        <v>2023</v>
      </c>
    </row>
    <row r="275" spans="1:7" x14ac:dyDescent="0.2">
      <c r="A275" s="18">
        <v>44943.54668402778</v>
      </c>
      <c r="B275" s="2">
        <v>0.85999999999999943</v>
      </c>
      <c r="C275" s="4">
        <v>1.2</v>
      </c>
      <c r="D275" s="4">
        <f t="shared" si="12"/>
        <v>1.0319999999999994</v>
      </c>
      <c r="E275" s="4">
        <f t="shared" si="13"/>
        <v>166.50080000000003</v>
      </c>
      <c r="F275" s="4">
        <f t="shared" si="14"/>
        <v>3.3308000000000391</v>
      </c>
      <c r="G275" s="12">
        <v>2023</v>
      </c>
    </row>
    <row r="276" spans="1:7" x14ac:dyDescent="0.2">
      <c r="A276" s="18">
        <v>44943.553327546295</v>
      </c>
      <c r="B276" s="2">
        <v>0.86999999999999744</v>
      </c>
      <c r="C276" s="4">
        <v>1.2</v>
      </c>
      <c r="D276" s="4">
        <f t="shared" si="12"/>
        <v>1.0439999999999969</v>
      </c>
      <c r="E276" s="4">
        <f t="shared" si="13"/>
        <v>166.51280000000003</v>
      </c>
      <c r="F276" s="4">
        <f t="shared" si="14"/>
        <v>3.3428000000000395</v>
      </c>
      <c r="G276" s="12">
        <v>2023</v>
      </c>
    </row>
    <row r="277" spans="1:7" x14ac:dyDescent="0.2">
      <c r="A277" s="18">
        <v>44943.561678240738</v>
      </c>
      <c r="B277" s="2">
        <v>0.88000000000000256</v>
      </c>
      <c r="C277" s="4">
        <v>1.2</v>
      </c>
      <c r="D277" s="4">
        <f t="shared" si="12"/>
        <v>1.0560000000000029</v>
      </c>
      <c r="E277" s="4">
        <f t="shared" si="13"/>
        <v>166.52480000000003</v>
      </c>
      <c r="F277" s="4">
        <f t="shared" si="14"/>
        <v>3.35480000000004</v>
      </c>
      <c r="G277" s="12">
        <v>2023</v>
      </c>
    </row>
    <row r="278" spans="1:7" x14ac:dyDescent="0.2">
      <c r="A278" s="18">
        <v>44943.568373842594</v>
      </c>
      <c r="B278" s="2">
        <v>0.89000000000000057</v>
      </c>
      <c r="C278" s="4">
        <v>1.2</v>
      </c>
      <c r="D278" s="4">
        <f t="shared" si="12"/>
        <v>1.0680000000000007</v>
      </c>
      <c r="E278" s="4">
        <f t="shared" si="13"/>
        <v>166.53680000000003</v>
      </c>
      <c r="F278" s="4">
        <f t="shared" si="14"/>
        <v>3.3668000000000404</v>
      </c>
      <c r="G278" s="12">
        <v>2023</v>
      </c>
    </row>
    <row r="279" spans="1:7" x14ac:dyDescent="0.2">
      <c r="A279" s="18">
        <v>44943.576608796298</v>
      </c>
      <c r="B279" s="2">
        <v>0.89999999999999858</v>
      </c>
      <c r="C279" s="4">
        <v>1.2</v>
      </c>
      <c r="D279" s="4">
        <f t="shared" si="12"/>
        <v>1.0799999999999983</v>
      </c>
      <c r="E279" s="4">
        <f t="shared" si="13"/>
        <v>166.54880000000003</v>
      </c>
      <c r="F279" s="4">
        <f t="shared" si="14"/>
        <v>3.3788000000000409</v>
      </c>
      <c r="G279" s="12">
        <v>2023</v>
      </c>
    </row>
    <row r="280" spans="1:7" x14ac:dyDescent="0.2">
      <c r="A280" s="18">
        <v>44943.582806712962</v>
      </c>
      <c r="B280" s="2">
        <v>0.90999999999999659</v>
      </c>
      <c r="C280" s="4">
        <v>1.2</v>
      </c>
      <c r="D280" s="4">
        <f t="shared" si="12"/>
        <v>1.0919999999999959</v>
      </c>
      <c r="E280" s="4">
        <f t="shared" si="13"/>
        <v>166.5608</v>
      </c>
      <c r="F280" s="4">
        <f t="shared" si="14"/>
        <v>3.3908000000000129</v>
      </c>
      <c r="G280" s="12">
        <v>2023</v>
      </c>
    </row>
    <row r="281" spans="1:7" x14ac:dyDescent="0.2">
      <c r="A281" s="18">
        <v>44943.590434027778</v>
      </c>
      <c r="B281" s="2">
        <v>0.92000000000000171</v>
      </c>
      <c r="C281" s="4">
        <v>1.2</v>
      </c>
      <c r="D281" s="4">
        <f t="shared" si="12"/>
        <v>1.1040000000000021</v>
      </c>
      <c r="E281" s="4">
        <f t="shared" si="13"/>
        <v>166.57280000000003</v>
      </c>
      <c r="F281" s="4">
        <f t="shared" si="14"/>
        <v>3.4028000000000418</v>
      </c>
      <c r="G281" s="12">
        <v>2023</v>
      </c>
    </row>
    <row r="282" spans="1:7" x14ac:dyDescent="0.2">
      <c r="A282" s="18">
        <v>44943.596174768521</v>
      </c>
      <c r="B282" s="2">
        <v>0.92999999999999972</v>
      </c>
      <c r="C282" s="4">
        <v>1.2</v>
      </c>
      <c r="D282" s="4">
        <f t="shared" si="12"/>
        <v>1.1159999999999997</v>
      </c>
      <c r="E282" s="4">
        <f t="shared" si="13"/>
        <v>166.58480000000003</v>
      </c>
      <c r="F282" s="4">
        <f t="shared" si="14"/>
        <v>3.4148000000000422</v>
      </c>
      <c r="G282" s="12">
        <v>2023</v>
      </c>
    </row>
    <row r="283" spans="1:7" x14ac:dyDescent="0.2">
      <c r="A283" s="18">
        <v>44943.604160879629</v>
      </c>
      <c r="B283" s="2">
        <v>0.93999999999999773</v>
      </c>
      <c r="C283" s="4">
        <v>1.2</v>
      </c>
      <c r="D283" s="4">
        <f t="shared" si="12"/>
        <v>1.1279999999999972</v>
      </c>
      <c r="E283" s="4">
        <f t="shared" si="13"/>
        <v>166.5968</v>
      </c>
      <c r="F283" s="4">
        <f t="shared" si="14"/>
        <v>3.4268000000000143</v>
      </c>
      <c r="G283" s="12">
        <v>2023</v>
      </c>
    </row>
    <row r="284" spans="1:7" x14ac:dyDescent="0.2">
      <c r="A284" s="18">
        <v>44943.610630787036</v>
      </c>
      <c r="B284" s="2">
        <v>0.95000000000000284</v>
      </c>
      <c r="C284" s="4">
        <v>1.2</v>
      </c>
      <c r="D284" s="4">
        <f t="shared" si="12"/>
        <v>1.1400000000000035</v>
      </c>
      <c r="E284" s="4">
        <f t="shared" si="13"/>
        <v>166.60880000000003</v>
      </c>
      <c r="F284" s="4">
        <f t="shared" si="14"/>
        <v>3.4388000000000432</v>
      </c>
      <c r="G284" s="12">
        <v>2023</v>
      </c>
    </row>
    <row r="285" spans="1:7" x14ac:dyDescent="0.2">
      <c r="A285" s="18">
        <v>44943.620653935184</v>
      </c>
      <c r="B285" s="2">
        <v>0.96000000000000085</v>
      </c>
      <c r="C285" s="4">
        <v>1.2</v>
      </c>
      <c r="D285" s="4">
        <f t="shared" si="12"/>
        <v>1.152000000000001</v>
      </c>
      <c r="E285" s="4">
        <f t="shared" si="13"/>
        <v>166.62080000000003</v>
      </c>
      <c r="F285" s="4">
        <f t="shared" si="14"/>
        <v>3.4508000000000436</v>
      </c>
      <c r="G285" s="12">
        <v>2023</v>
      </c>
    </row>
    <row r="286" spans="1:7" x14ac:dyDescent="0.2">
      <c r="A286" s="18">
        <v>44943.628634259258</v>
      </c>
      <c r="B286" s="2">
        <v>0.96999999999999886</v>
      </c>
      <c r="C286" s="4">
        <v>1.2</v>
      </c>
      <c r="D286" s="4">
        <f t="shared" si="12"/>
        <v>1.1639999999999986</v>
      </c>
      <c r="E286" s="4">
        <f t="shared" si="13"/>
        <v>166.6328</v>
      </c>
      <c r="F286" s="4">
        <f t="shared" si="14"/>
        <v>3.4628000000000156</v>
      </c>
      <c r="G286" s="12">
        <v>2023</v>
      </c>
    </row>
    <row r="287" spans="1:7" x14ac:dyDescent="0.2">
      <c r="A287" s="18">
        <v>44943.637962962966</v>
      </c>
      <c r="B287" s="2">
        <v>0.97999999999999687</v>
      </c>
      <c r="C287" s="4">
        <v>1.2</v>
      </c>
      <c r="D287" s="4">
        <f t="shared" si="12"/>
        <v>1.1759999999999962</v>
      </c>
      <c r="E287" s="4">
        <f t="shared" si="13"/>
        <v>166.6448</v>
      </c>
      <c r="F287" s="4">
        <f t="shared" si="14"/>
        <v>3.4748000000000161</v>
      </c>
      <c r="G287" s="12">
        <v>2023</v>
      </c>
    </row>
    <row r="288" spans="1:7" x14ac:dyDescent="0.2">
      <c r="A288" s="18">
        <v>44943.644982638885</v>
      </c>
      <c r="B288" s="2">
        <v>0.99000000000000199</v>
      </c>
      <c r="C288" s="4">
        <v>1.2</v>
      </c>
      <c r="D288" s="4">
        <f t="shared" si="12"/>
        <v>1.1880000000000024</v>
      </c>
      <c r="E288" s="4">
        <f t="shared" si="13"/>
        <v>166.65680000000003</v>
      </c>
      <c r="F288" s="4">
        <f t="shared" si="14"/>
        <v>3.486800000000045</v>
      </c>
      <c r="G288" s="12">
        <v>2023</v>
      </c>
    </row>
    <row r="289" spans="1:7" x14ac:dyDescent="0.2">
      <c r="A289" s="18">
        <v>44943.653547453701</v>
      </c>
      <c r="B289" s="2">
        <v>1</v>
      </c>
      <c r="C289" s="4">
        <v>1.2</v>
      </c>
      <c r="D289" s="4">
        <f t="shared" si="12"/>
        <v>1.2</v>
      </c>
      <c r="E289" s="4">
        <f t="shared" si="13"/>
        <v>166.6688</v>
      </c>
      <c r="F289" s="4">
        <f t="shared" si="14"/>
        <v>3.498800000000017</v>
      </c>
      <c r="G289" s="12">
        <v>2023</v>
      </c>
    </row>
    <row r="290" spans="1:7" x14ac:dyDescent="0.2">
      <c r="A290" s="18">
        <v>44943.661053240743</v>
      </c>
      <c r="B290" s="2">
        <v>1.009999999999998</v>
      </c>
      <c r="C290" s="4">
        <v>1.2</v>
      </c>
      <c r="D290" s="4">
        <f t="shared" ref="D290:D353" si="15">B290*C290</f>
        <v>1.2119999999999975</v>
      </c>
      <c r="E290" s="4">
        <f t="shared" si="13"/>
        <v>166.6808</v>
      </c>
      <c r="F290" s="4">
        <f t="shared" si="14"/>
        <v>3.5108000000000175</v>
      </c>
      <c r="G290" s="12">
        <v>2023</v>
      </c>
    </row>
    <row r="291" spans="1:7" x14ac:dyDescent="0.2">
      <c r="A291" s="18">
        <v>44943.67386574074</v>
      </c>
      <c r="B291" s="2">
        <v>1.0200000000000031</v>
      </c>
      <c r="C291" s="4">
        <v>1.2</v>
      </c>
      <c r="D291" s="4">
        <f t="shared" si="15"/>
        <v>1.2240000000000038</v>
      </c>
      <c r="E291" s="4">
        <f t="shared" si="13"/>
        <v>166.69280000000003</v>
      </c>
      <c r="F291" s="4">
        <f t="shared" si="14"/>
        <v>3.5228000000000463</v>
      </c>
      <c r="G291" s="12">
        <v>2023</v>
      </c>
    </row>
    <row r="292" spans="1:7" x14ac:dyDescent="0.2">
      <c r="A292" s="18">
        <v>44943.687222222223</v>
      </c>
      <c r="B292" s="2">
        <v>1.0300000000000011</v>
      </c>
      <c r="C292" s="4">
        <v>1.2</v>
      </c>
      <c r="D292" s="4">
        <f t="shared" si="15"/>
        <v>1.2360000000000013</v>
      </c>
      <c r="E292" s="4">
        <f t="shared" si="13"/>
        <v>166.70480000000001</v>
      </c>
      <c r="F292" s="4">
        <f t="shared" si="14"/>
        <v>3.5348000000000184</v>
      </c>
      <c r="G292" s="12">
        <v>2023</v>
      </c>
    </row>
    <row r="293" spans="1:7" x14ac:dyDescent="0.2">
      <c r="A293" s="18">
        <v>44944.485677083336</v>
      </c>
      <c r="B293" s="2">
        <v>1.0399999999999991</v>
      </c>
      <c r="C293" s="4">
        <v>1.2</v>
      </c>
      <c r="D293" s="4">
        <f t="shared" si="15"/>
        <v>1.2479999999999989</v>
      </c>
      <c r="E293" s="4">
        <f t="shared" si="13"/>
        <v>166.71680000000001</v>
      </c>
      <c r="F293" s="4">
        <f t="shared" si="14"/>
        <v>3.5468000000000188</v>
      </c>
      <c r="G293" s="12">
        <v>2023</v>
      </c>
    </row>
    <row r="294" spans="1:7" x14ac:dyDescent="0.2">
      <c r="A294" s="18">
        <v>44946.488171296296</v>
      </c>
      <c r="B294" s="2">
        <v>1.0499999999999972</v>
      </c>
      <c r="C294" s="4">
        <v>1.2</v>
      </c>
      <c r="D294" s="4">
        <f t="shared" si="15"/>
        <v>1.2599999999999965</v>
      </c>
      <c r="E294" s="4">
        <f t="shared" si="13"/>
        <v>166.72880000000001</v>
      </c>
      <c r="F294" s="4">
        <f t="shared" si="14"/>
        <v>3.5588000000000193</v>
      </c>
      <c r="G294" s="12">
        <v>2023</v>
      </c>
    </row>
    <row r="295" spans="1:7" x14ac:dyDescent="0.2">
      <c r="A295" s="18">
        <v>44946.492042824073</v>
      </c>
      <c r="B295" s="2">
        <v>1.0600000000000023</v>
      </c>
      <c r="C295" s="4">
        <v>1.2</v>
      </c>
      <c r="D295" s="4">
        <f t="shared" si="15"/>
        <v>1.2720000000000027</v>
      </c>
      <c r="E295" s="4">
        <f t="shared" si="13"/>
        <v>166.74080000000001</v>
      </c>
      <c r="F295" s="4">
        <f t="shared" si="14"/>
        <v>3.5708000000000197</v>
      </c>
      <c r="G295" s="12">
        <v>2023</v>
      </c>
    </row>
    <row r="296" spans="1:7" x14ac:dyDescent="0.2">
      <c r="A296" s="18">
        <v>44946.495428240742</v>
      </c>
      <c r="B296" s="2">
        <v>1.0700000000000003</v>
      </c>
      <c r="C296" s="4">
        <v>1.2</v>
      </c>
      <c r="D296" s="4">
        <f t="shared" si="15"/>
        <v>1.2840000000000003</v>
      </c>
      <c r="E296" s="4">
        <f t="shared" si="13"/>
        <v>166.75280000000001</v>
      </c>
      <c r="F296" s="4">
        <f t="shared" si="14"/>
        <v>3.5828000000000202</v>
      </c>
      <c r="G296" s="12">
        <v>2023</v>
      </c>
    </row>
    <row r="297" spans="1:7" x14ac:dyDescent="0.2">
      <c r="A297" s="18">
        <v>44946.500347222223</v>
      </c>
      <c r="B297" s="2">
        <v>1.0799999999999983</v>
      </c>
      <c r="C297" s="4">
        <v>1.2</v>
      </c>
      <c r="D297" s="4">
        <f t="shared" si="15"/>
        <v>1.2959999999999978</v>
      </c>
      <c r="E297" s="4">
        <f t="shared" si="13"/>
        <v>166.76480000000001</v>
      </c>
      <c r="F297" s="4">
        <f t="shared" si="14"/>
        <v>3.5948000000000206</v>
      </c>
      <c r="G297" s="12">
        <v>2023</v>
      </c>
    </row>
    <row r="298" spans="1:7" x14ac:dyDescent="0.2">
      <c r="A298" s="18">
        <v>44946.504027777781</v>
      </c>
      <c r="B298" s="2">
        <v>1.0900000000000034</v>
      </c>
      <c r="C298" s="4">
        <v>1.2</v>
      </c>
      <c r="D298" s="4">
        <f t="shared" si="15"/>
        <v>1.308000000000004</v>
      </c>
      <c r="E298" s="4">
        <f t="shared" si="13"/>
        <v>166.77680000000001</v>
      </c>
      <c r="F298" s="4">
        <f t="shared" si="14"/>
        <v>3.6068000000000211</v>
      </c>
      <c r="G298" s="12">
        <v>2023</v>
      </c>
    </row>
    <row r="299" spans="1:7" x14ac:dyDescent="0.2">
      <c r="A299" s="18">
        <v>44946.509027777778</v>
      </c>
      <c r="B299" s="2">
        <v>1.1000000000000014</v>
      </c>
      <c r="C299" s="4">
        <v>1.2</v>
      </c>
      <c r="D299" s="4">
        <f t="shared" si="15"/>
        <v>1.3200000000000016</v>
      </c>
      <c r="E299" s="4">
        <f t="shared" si="13"/>
        <v>166.78880000000001</v>
      </c>
      <c r="F299" s="4">
        <f t="shared" si="14"/>
        <v>3.6188000000000216</v>
      </c>
      <c r="G299" s="12">
        <v>2023</v>
      </c>
    </row>
    <row r="300" spans="1:7" x14ac:dyDescent="0.2">
      <c r="A300" s="18">
        <v>44946.512939814813</v>
      </c>
      <c r="B300" s="2">
        <v>1.1099999999999994</v>
      </c>
      <c r="C300" s="4">
        <v>1.2</v>
      </c>
      <c r="D300" s="4">
        <f t="shared" si="15"/>
        <v>1.3319999999999992</v>
      </c>
      <c r="E300" s="4">
        <f t="shared" si="13"/>
        <v>166.80080000000001</v>
      </c>
      <c r="F300" s="4">
        <f t="shared" si="14"/>
        <v>3.630800000000022</v>
      </c>
      <c r="G300" s="12">
        <v>2023</v>
      </c>
    </row>
    <row r="301" spans="1:7" x14ac:dyDescent="0.2">
      <c r="A301" s="18">
        <v>44946.518530092595</v>
      </c>
      <c r="B301" s="2">
        <v>1.1199999999999974</v>
      </c>
      <c r="C301" s="4">
        <v>1.2</v>
      </c>
      <c r="D301" s="4">
        <f t="shared" si="15"/>
        <v>1.343999999999997</v>
      </c>
      <c r="E301" s="4">
        <f t="shared" si="13"/>
        <v>166.81280000000001</v>
      </c>
      <c r="F301" s="4">
        <f t="shared" si="14"/>
        <v>3.6428000000000225</v>
      </c>
      <c r="G301" s="12">
        <v>2023</v>
      </c>
    </row>
    <row r="302" spans="1:7" x14ac:dyDescent="0.2">
      <c r="A302" s="18">
        <v>44946.52357060185</v>
      </c>
      <c r="B302" s="2">
        <v>1.1300000000000026</v>
      </c>
      <c r="C302" s="4">
        <v>1.2</v>
      </c>
      <c r="D302" s="4">
        <f t="shared" si="15"/>
        <v>1.356000000000003</v>
      </c>
      <c r="E302" s="4">
        <f t="shared" si="13"/>
        <v>166.82480000000001</v>
      </c>
      <c r="F302" s="4">
        <f t="shared" si="14"/>
        <v>3.6548000000000229</v>
      </c>
      <c r="G302" s="12">
        <v>2023</v>
      </c>
    </row>
    <row r="303" spans="1:7" x14ac:dyDescent="0.2">
      <c r="A303" s="18">
        <v>44946.531238425923</v>
      </c>
      <c r="B303" s="2">
        <v>1.1400000000000006</v>
      </c>
      <c r="C303" s="4">
        <v>1.2</v>
      </c>
      <c r="D303" s="4">
        <f t="shared" si="15"/>
        <v>1.3680000000000005</v>
      </c>
      <c r="E303" s="4">
        <f t="shared" si="13"/>
        <v>166.83680000000001</v>
      </c>
      <c r="F303" s="4">
        <f t="shared" si="14"/>
        <v>3.6668000000000234</v>
      </c>
      <c r="G303" s="12">
        <v>2023</v>
      </c>
    </row>
    <row r="304" spans="1:7" x14ac:dyDescent="0.2">
      <c r="A304" s="18">
        <v>44946.536579861109</v>
      </c>
      <c r="B304" s="2">
        <v>1.1499999999999986</v>
      </c>
      <c r="C304" s="4">
        <v>1.2</v>
      </c>
      <c r="D304" s="4">
        <f t="shared" si="15"/>
        <v>1.3799999999999983</v>
      </c>
      <c r="E304" s="4">
        <f t="shared" si="13"/>
        <v>166.84880000000001</v>
      </c>
      <c r="F304" s="4">
        <f t="shared" si="14"/>
        <v>3.6788000000000238</v>
      </c>
      <c r="G304" s="12">
        <v>2023</v>
      </c>
    </row>
    <row r="305" spans="1:7" x14ac:dyDescent="0.2">
      <c r="A305" s="18">
        <v>44946.545225694441</v>
      </c>
      <c r="B305" s="2">
        <v>1.1599999999999966</v>
      </c>
      <c r="C305" s="4">
        <v>1.2</v>
      </c>
      <c r="D305" s="4">
        <f t="shared" si="15"/>
        <v>1.3919999999999959</v>
      </c>
      <c r="E305" s="4">
        <f t="shared" si="13"/>
        <v>166.86080000000001</v>
      </c>
      <c r="F305" s="4">
        <f t="shared" si="14"/>
        <v>3.6908000000000243</v>
      </c>
      <c r="G305" s="12">
        <v>2023</v>
      </c>
    </row>
    <row r="306" spans="1:7" x14ac:dyDescent="0.2">
      <c r="A306" s="18">
        <v>44946.554623842596</v>
      </c>
      <c r="B306" s="2">
        <v>1.1700000000000017</v>
      </c>
      <c r="C306" s="4">
        <v>1.2</v>
      </c>
      <c r="D306" s="4">
        <f t="shared" si="15"/>
        <v>1.4040000000000019</v>
      </c>
      <c r="E306" s="4">
        <f t="shared" si="13"/>
        <v>166.87280000000001</v>
      </c>
      <c r="F306" s="4">
        <f t="shared" si="14"/>
        <v>3.7028000000000247</v>
      </c>
      <c r="G306" s="12">
        <v>2023</v>
      </c>
    </row>
    <row r="307" spans="1:7" x14ac:dyDescent="0.2">
      <c r="A307" s="18">
        <v>44949.457390046293</v>
      </c>
      <c r="B307" s="2">
        <v>1.1799999999999997</v>
      </c>
      <c r="C307" s="4">
        <v>1.2</v>
      </c>
      <c r="D307" s="4">
        <f t="shared" si="15"/>
        <v>1.4159999999999997</v>
      </c>
      <c r="E307" s="4">
        <f t="shared" si="13"/>
        <v>166.88480000000001</v>
      </c>
      <c r="F307" s="4">
        <f t="shared" si="14"/>
        <v>3.7148000000000252</v>
      </c>
      <c r="G307" s="12">
        <v>2023</v>
      </c>
    </row>
    <row r="308" spans="1:7" x14ac:dyDescent="0.2">
      <c r="A308" s="18">
        <v>44949.465046296296</v>
      </c>
      <c r="B308" s="2">
        <v>1.1899999999999977</v>
      </c>
      <c r="C308" s="4">
        <v>1.2</v>
      </c>
      <c r="D308" s="4">
        <f t="shared" si="15"/>
        <v>1.4279999999999973</v>
      </c>
      <c r="E308" s="4">
        <f t="shared" si="13"/>
        <v>166.89680000000001</v>
      </c>
      <c r="F308" s="4">
        <f t="shared" si="14"/>
        <v>3.7268000000000256</v>
      </c>
      <c r="G308" s="12">
        <v>2023</v>
      </c>
    </row>
    <row r="309" spans="1:7" x14ac:dyDescent="0.2">
      <c r="A309" s="18">
        <v>44949.473194444443</v>
      </c>
      <c r="B309" s="2">
        <v>1.2000000000000028</v>
      </c>
      <c r="C309" s="4">
        <v>1.2</v>
      </c>
      <c r="D309" s="4">
        <f t="shared" si="15"/>
        <v>1.4400000000000033</v>
      </c>
      <c r="E309" s="4">
        <f t="shared" si="13"/>
        <v>166.90880000000001</v>
      </c>
      <c r="F309" s="4">
        <f t="shared" si="14"/>
        <v>3.7388000000000261</v>
      </c>
      <c r="G309" s="12">
        <v>2023</v>
      </c>
    </row>
    <row r="310" spans="1:7" x14ac:dyDescent="0.2">
      <c r="A310" s="18">
        <v>44949.483622685184</v>
      </c>
      <c r="B310" s="2">
        <v>1.2100000000000009</v>
      </c>
      <c r="C310" s="4">
        <v>1.2</v>
      </c>
      <c r="D310" s="4">
        <f t="shared" si="15"/>
        <v>1.4520000000000011</v>
      </c>
      <c r="E310" s="4">
        <f t="shared" si="13"/>
        <v>166.92080000000001</v>
      </c>
      <c r="F310" s="4">
        <f t="shared" si="14"/>
        <v>3.7508000000000266</v>
      </c>
      <c r="G310" s="12">
        <v>2023</v>
      </c>
    </row>
    <row r="311" spans="1:7" x14ac:dyDescent="0.2">
      <c r="A311" s="18">
        <v>44949.490931712964</v>
      </c>
      <c r="B311" s="2">
        <v>1.2199999999999989</v>
      </c>
      <c r="C311" s="4">
        <v>1.2</v>
      </c>
      <c r="D311" s="4">
        <f t="shared" si="15"/>
        <v>1.4639999999999986</v>
      </c>
      <c r="E311" s="4">
        <f t="shared" si="13"/>
        <v>166.93280000000001</v>
      </c>
      <c r="F311" s="4">
        <f t="shared" si="14"/>
        <v>3.762800000000027</v>
      </c>
      <c r="G311" s="12">
        <v>2023</v>
      </c>
    </row>
    <row r="312" spans="1:7" x14ac:dyDescent="0.2">
      <c r="A312" s="18">
        <v>44949.49714699074</v>
      </c>
      <c r="B312" s="2">
        <v>1.2299999999999969</v>
      </c>
      <c r="C312" s="4">
        <v>1.2</v>
      </c>
      <c r="D312" s="4">
        <f t="shared" si="15"/>
        <v>1.4759999999999962</v>
      </c>
      <c r="E312" s="4">
        <f t="shared" si="13"/>
        <v>166.94480000000001</v>
      </c>
      <c r="F312" s="4">
        <f t="shared" si="14"/>
        <v>3.7748000000000275</v>
      </c>
      <c r="G312" s="12">
        <v>2023</v>
      </c>
    </row>
    <row r="313" spans="1:7" x14ac:dyDescent="0.2">
      <c r="A313" s="18">
        <v>44971.687569444446</v>
      </c>
      <c r="B313" s="2">
        <v>1.240000000000002</v>
      </c>
      <c r="C313" s="4">
        <v>1.2</v>
      </c>
      <c r="D313" s="4">
        <f t="shared" si="15"/>
        <v>1.4880000000000024</v>
      </c>
      <c r="E313" s="4">
        <f t="shared" si="13"/>
        <v>166.95680000000002</v>
      </c>
      <c r="F313" s="4">
        <f t="shared" si="14"/>
        <v>3.7868000000000279</v>
      </c>
      <c r="G313" s="12">
        <v>2023</v>
      </c>
    </row>
    <row r="314" spans="1:7" x14ac:dyDescent="0.2">
      <c r="A314" s="18">
        <v>44979.089091435184</v>
      </c>
      <c r="B314" s="2">
        <v>1.25</v>
      </c>
      <c r="C314" s="4">
        <v>1.2</v>
      </c>
      <c r="D314" s="4">
        <f t="shared" si="15"/>
        <v>1.5</v>
      </c>
      <c r="E314" s="4">
        <f t="shared" si="13"/>
        <v>166.96880000000002</v>
      </c>
      <c r="F314" s="4">
        <f t="shared" si="14"/>
        <v>3.7988000000000284</v>
      </c>
      <c r="G314" s="12">
        <v>2023</v>
      </c>
    </row>
    <row r="315" spans="1:7" x14ac:dyDescent="0.2">
      <c r="A315" s="18">
        <v>44979.116649305557</v>
      </c>
      <c r="B315" s="2">
        <v>1.259999999999998</v>
      </c>
      <c r="C315" s="4">
        <v>1.2</v>
      </c>
      <c r="D315" s="4">
        <f t="shared" si="15"/>
        <v>1.5119999999999976</v>
      </c>
      <c r="E315" s="4">
        <f t="shared" si="13"/>
        <v>166.98080000000002</v>
      </c>
      <c r="F315" s="4">
        <f t="shared" si="14"/>
        <v>3.8108000000000288</v>
      </c>
      <c r="G315" s="12">
        <v>2023</v>
      </c>
    </row>
    <row r="316" spans="1:7" x14ac:dyDescent="0.2">
      <c r="A316" s="18">
        <v>44979.126371527775</v>
      </c>
      <c r="B316" s="2">
        <v>1.2700000000000031</v>
      </c>
      <c r="C316" s="4">
        <v>1.2</v>
      </c>
      <c r="D316" s="4">
        <f t="shared" si="15"/>
        <v>1.5240000000000038</v>
      </c>
      <c r="E316" s="4">
        <f t="shared" si="13"/>
        <v>166.99280000000002</v>
      </c>
      <c r="F316" s="4">
        <f t="shared" si="14"/>
        <v>3.8228000000000293</v>
      </c>
      <c r="G316" s="12">
        <v>2023</v>
      </c>
    </row>
    <row r="317" spans="1:7" x14ac:dyDescent="0.2">
      <c r="A317" s="18">
        <v>44979.134218749998</v>
      </c>
      <c r="B317" s="2">
        <v>1.2800000000000011</v>
      </c>
      <c r="C317" s="4">
        <v>1.2</v>
      </c>
      <c r="D317" s="4">
        <f t="shared" si="15"/>
        <v>1.5360000000000014</v>
      </c>
      <c r="E317" s="4">
        <f t="shared" si="13"/>
        <v>167.00480000000002</v>
      </c>
      <c r="F317" s="4">
        <f t="shared" si="14"/>
        <v>3.8348000000000297</v>
      </c>
      <c r="G317" s="12">
        <v>2023</v>
      </c>
    </row>
    <row r="318" spans="1:7" x14ac:dyDescent="0.2">
      <c r="A318" s="18">
        <v>44979.141041666669</v>
      </c>
      <c r="B318" s="2">
        <v>1.2899999999999991</v>
      </c>
      <c r="C318" s="4">
        <v>1.2</v>
      </c>
      <c r="D318" s="4">
        <f t="shared" si="15"/>
        <v>1.5479999999999989</v>
      </c>
      <c r="E318" s="4">
        <f t="shared" ref="E318:E381" si="16">D318+$E$188</f>
        <v>167.01680000000002</v>
      </c>
      <c r="F318" s="4">
        <f t="shared" si="14"/>
        <v>3.8468000000000302</v>
      </c>
      <c r="G318" s="12">
        <v>2023</v>
      </c>
    </row>
    <row r="319" spans="1:7" x14ac:dyDescent="0.2">
      <c r="A319" s="18">
        <v>44979.142621527775</v>
      </c>
      <c r="B319" s="2">
        <v>1.2999999999999972</v>
      </c>
      <c r="C319" s="4">
        <v>1.2</v>
      </c>
      <c r="D319" s="4">
        <f t="shared" si="15"/>
        <v>1.5599999999999965</v>
      </c>
      <c r="E319" s="4">
        <f t="shared" si="16"/>
        <v>167.02880000000002</v>
      </c>
      <c r="F319" s="4">
        <f t="shared" si="14"/>
        <v>3.8588000000000306</v>
      </c>
      <c r="G319" s="12">
        <v>2023</v>
      </c>
    </row>
    <row r="320" spans="1:7" x14ac:dyDescent="0.2">
      <c r="A320" s="18">
        <v>44979.143819444442</v>
      </c>
      <c r="B320" s="2">
        <v>1.3100000000000023</v>
      </c>
      <c r="C320" s="4">
        <v>1.2</v>
      </c>
      <c r="D320" s="4">
        <f t="shared" si="15"/>
        <v>1.5720000000000027</v>
      </c>
      <c r="E320" s="4">
        <f t="shared" si="16"/>
        <v>167.04080000000002</v>
      </c>
      <c r="F320" s="4">
        <f t="shared" si="14"/>
        <v>3.8708000000000311</v>
      </c>
      <c r="G320" s="12">
        <v>2023</v>
      </c>
    </row>
    <row r="321" spans="1:7" x14ac:dyDescent="0.2">
      <c r="A321" s="18">
        <v>44979.17546875</v>
      </c>
      <c r="B321" s="2">
        <v>1.3200000000000003</v>
      </c>
      <c r="C321" s="4">
        <v>1.2</v>
      </c>
      <c r="D321" s="4">
        <f t="shared" si="15"/>
        <v>1.5840000000000003</v>
      </c>
      <c r="E321" s="4">
        <f t="shared" si="16"/>
        <v>167.05280000000002</v>
      </c>
      <c r="F321" s="4">
        <f t="shared" si="14"/>
        <v>3.8828000000000316</v>
      </c>
      <c r="G321" s="12">
        <v>2023</v>
      </c>
    </row>
    <row r="322" spans="1:7" x14ac:dyDescent="0.2">
      <c r="A322" s="18">
        <v>44979.445254629631</v>
      </c>
      <c r="B322" s="2">
        <v>1.3299999999999983</v>
      </c>
      <c r="C322" s="4">
        <v>1.2</v>
      </c>
      <c r="D322" s="4">
        <f t="shared" si="15"/>
        <v>1.5959999999999979</v>
      </c>
      <c r="E322" s="4">
        <f t="shared" si="16"/>
        <v>167.06480000000002</v>
      </c>
      <c r="F322" s="4">
        <f t="shared" si="14"/>
        <v>3.894800000000032</v>
      </c>
      <c r="G322" s="12">
        <v>2023</v>
      </c>
    </row>
    <row r="323" spans="1:7" x14ac:dyDescent="0.2">
      <c r="A323" s="18">
        <v>44979.447997685187</v>
      </c>
      <c r="B323" s="2">
        <v>1.3400000000000034</v>
      </c>
      <c r="C323" s="4">
        <v>1.2</v>
      </c>
      <c r="D323" s="4">
        <f t="shared" si="15"/>
        <v>1.6080000000000041</v>
      </c>
      <c r="E323" s="4">
        <f t="shared" si="16"/>
        <v>167.07680000000002</v>
      </c>
      <c r="F323" s="4">
        <f t="shared" ref="F323:F386" si="17">E323-163.17</f>
        <v>3.9068000000000325</v>
      </c>
      <c r="G323" s="12">
        <v>2023</v>
      </c>
    </row>
    <row r="324" spans="1:7" x14ac:dyDescent="0.2">
      <c r="A324" s="18">
        <v>44979.450144675924</v>
      </c>
      <c r="B324" s="2">
        <v>1.3500000000000014</v>
      </c>
      <c r="C324" s="4">
        <v>1.2</v>
      </c>
      <c r="D324" s="4">
        <f t="shared" si="15"/>
        <v>1.6200000000000017</v>
      </c>
      <c r="E324" s="4">
        <f t="shared" si="16"/>
        <v>167.08880000000002</v>
      </c>
      <c r="F324" s="4">
        <f t="shared" si="17"/>
        <v>3.9188000000000329</v>
      </c>
      <c r="G324" s="12">
        <v>2023</v>
      </c>
    </row>
    <row r="325" spans="1:7" x14ac:dyDescent="0.2">
      <c r="A325" s="18">
        <v>44979.453981481478</v>
      </c>
      <c r="B325" s="2">
        <v>1.3599999999999994</v>
      </c>
      <c r="C325" s="4">
        <v>1.2</v>
      </c>
      <c r="D325" s="4">
        <f t="shared" si="15"/>
        <v>1.6319999999999992</v>
      </c>
      <c r="E325" s="4">
        <f t="shared" si="16"/>
        <v>167.10080000000002</v>
      </c>
      <c r="F325" s="4">
        <f t="shared" si="17"/>
        <v>3.9308000000000334</v>
      </c>
      <c r="G325" s="12">
        <v>2023</v>
      </c>
    </row>
    <row r="326" spans="1:7" x14ac:dyDescent="0.2">
      <c r="A326" s="18">
        <v>44979.459461805556</v>
      </c>
      <c r="B326" s="2">
        <v>1.3699999999999974</v>
      </c>
      <c r="C326" s="4">
        <v>1.2</v>
      </c>
      <c r="D326" s="4">
        <f t="shared" si="15"/>
        <v>1.6439999999999968</v>
      </c>
      <c r="E326" s="4">
        <f t="shared" si="16"/>
        <v>167.11280000000002</v>
      </c>
      <c r="F326" s="4">
        <f t="shared" si="17"/>
        <v>3.9428000000000338</v>
      </c>
      <c r="G326" s="12">
        <v>2023</v>
      </c>
    </row>
    <row r="327" spans="1:7" x14ac:dyDescent="0.2">
      <c r="A327" s="18">
        <v>44981.420978009257</v>
      </c>
      <c r="B327" s="2">
        <v>1.3800000000000026</v>
      </c>
      <c r="C327" s="4">
        <v>1.2</v>
      </c>
      <c r="D327" s="4">
        <f t="shared" si="15"/>
        <v>1.656000000000003</v>
      </c>
      <c r="E327" s="4">
        <f t="shared" si="16"/>
        <v>167.12480000000002</v>
      </c>
      <c r="F327" s="4">
        <f t="shared" si="17"/>
        <v>3.9548000000000343</v>
      </c>
      <c r="G327" s="12">
        <v>2023</v>
      </c>
    </row>
    <row r="328" spans="1:7" x14ac:dyDescent="0.2">
      <c r="A328" s="18">
        <v>44981.432106481479</v>
      </c>
      <c r="B328" s="2">
        <v>1.3900000000000006</v>
      </c>
      <c r="C328" s="4">
        <v>1.2</v>
      </c>
      <c r="D328" s="4">
        <f t="shared" si="15"/>
        <v>1.6680000000000006</v>
      </c>
      <c r="E328" s="4">
        <f t="shared" si="16"/>
        <v>167.13680000000002</v>
      </c>
      <c r="F328" s="4">
        <f t="shared" si="17"/>
        <v>3.9668000000000347</v>
      </c>
      <c r="G328" s="12">
        <v>2023</v>
      </c>
    </row>
    <row r="329" spans="1:7" x14ac:dyDescent="0.2">
      <c r="A329" s="18">
        <v>44981.44425925926</v>
      </c>
      <c r="B329" s="2">
        <v>1.3999999999999986</v>
      </c>
      <c r="C329" s="4">
        <v>1.2</v>
      </c>
      <c r="D329" s="4">
        <f t="shared" si="15"/>
        <v>1.6799999999999982</v>
      </c>
      <c r="E329" s="4">
        <f t="shared" si="16"/>
        <v>167.14880000000002</v>
      </c>
      <c r="F329" s="4">
        <f t="shared" si="17"/>
        <v>3.9788000000000352</v>
      </c>
      <c r="G329" s="12">
        <v>2023</v>
      </c>
    </row>
    <row r="330" spans="1:7" x14ac:dyDescent="0.2">
      <c r="A330" s="18">
        <v>44981.461875000001</v>
      </c>
      <c r="B330" s="2">
        <v>1.4099999999999966</v>
      </c>
      <c r="C330" s="4">
        <v>1.2</v>
      </c>
      <c r="D330" s="4">
        <f t="shared" si="15"/>
        <v>1.691999999999996</v>
      </c>
      <c r="E330" s="4">
        <f t="shared" si="16"/>
        <v>167.16080000000002</v>
      </c>
      <c r="F330" s="4">
        <f t="shared" si="17"/>
        <v>3.9908000000000357</v>
      </c>
      <c r="G330" s="12">
        <v>2023</v>
      </c>
    </row>
    <row r="331" spans="1:7" x14ac:dyDescent="0.2">
      <c r="A331" s="18">
        <v>44986.144120370373</v>
      </c>
      <c r="B331" s="2">
        <v>1.4200000000000017</v>
      </c>
      <c r="C331" s="4">
        <v>1.2</v>
      </c>
      <c r="D331" s="4">
        <f t="shared" si="15"/>
        <v>1.704000000000002</v>
      </c>
      <c r="E331" s="4">
        <f t="shared" si="16"/>
        <v>167.17280000000002</v>
      </c>
      <c r="F331" s="4">
        <f t="shared" si="17"/>
        <v>4.0028000000000361</v>
      </c>
      <c r="G331" s="12">
        <v>2023</v>
      </c>
    </row>
    <row r="332" spans="1:7" x14ac:dyDescent="0.2">
      <c r="A332" s="18">
        <v>44986.157910879629</v>
      </c>
      <c r="B332" s="2">
        <v>1.4299999999999997</v>
      </c>
      <c r="C332" s="4">
        <v>1.2</v>
      </c>
      <c r="D332" s="4">
        <f t="shared" si="15"/>
        <v>1.7159999999999995</v>
      </c>
      <c r="E332" s="4">
        <f t="shared" si="16"/>
        <v>167.18480000000002</v>
      </c>
      <c r="F332" s="4">
        <f t="shared" si="17"/>
        <v>4.0148000000000366</v>
      </c>
      <c r="G332" s="12">
        <v>2023</v>
      </c>
    </row>
    <row r="333" spans="1:7" x14ac:dyDescent="0.2">
      <c r="A333" s="18">
        <v>44986.717378472225</v>
      </c>
      <c r="B333" s="2">
        <v>1.4399999999999977</v>
      </c>
      <c r="C333" s="4">
        <v>1.2</v>
      </c>
      <c r="D333" s="4">
        <f t="shared" si="15"/>
        <v>1.7279999999999973</v>
      </c>
      <c r="E333" s="4">
        <f t="shared" si="16"/>
        <v>167.19680000000002</v>
      </c>
      <c r="F333" s="4">
        <f t="shared" si="17"/>
        <v>4.026800000000037</v>
      </c>
      <c r="G333" s="12">
        <v>2023</v>
      </c>
    </row>
    <row r="334" spans="1:7" x14ac:dyDescent="0.2">
      <c r="A334" s="18">
        <v>44986.784733796296</v>
      </c>
      <c r="B334" s="2">
        <v>1.4500000000000028</v>
      </c>
      <c r="C334" s="4">
        <v>1.2</v>
      </c>
      <c r="D334" s="4">
        <f t="shared" si="15"/>
        <v>1.7400000000000033</v>
      </c>
      <c r="E334" s="4">
        <f t="shared" si="16"/>
        <v>167.20880000000002</v>
      </c>
      <c r="F334" s="4">
        <f t="shared" si="17"/>
        <v>4.0388000000000375</v>
      </c>
      <c r="G334" s="12">
        <v>2023</v>
      </c>
    </row>
    <row r="335" spans="1:7" x14ac:dyDescent="0.2">
      <c r="A335" s="18">
        <v>44986.793090277781</v>
      </c>
      <c r="B335" s="2">
        <v>1.4600000000000009</v>
      </c>
      <c r="C335" s="4">
        <v>1.2</v>
      </c>
      <c r="D335" s="4">
        <f t="shared" si="15"/>
        <v>1.7520000000000009</v>
      </c>
      <c r="E335" s="4">
        <f t="shared" si="16"/>
        <v>167.22080000000003</v>
      </c>
      <c r="F335" s="4">
        <f t="shared" si="17"/>
        <v>4.0508000000000379</v>
      </c>
      <c r="G335" s="12">
        <v>2023</v>
      </c>
    </row>
    <row r="336" spans="1:7" x14ac:dyDescent="0.2">
      <c r="A336" s="18">
        <v>44986.796186342595</v>
      </c>
      <c r="B336" s="2">
        <v>1.4699999999999989</v>
      </c>
      <c r="C336" s="4">
        <v>1.2</v>
      </c>
      <c r="D336" s="4">
        <f t="shared" si="15"/>
        <v>1.7639999999999987</v>
      </c>
      <c r="E336" s="4">
        <f t="shared" si="16"/>
        <v>167.23280000000003</v>
      </c>
      <c r="F336" s="4">
        <f t="shared" si="17"/>
        <v>4.0628000000000384</v>
      </c>
      <c r="G336" s="12">
        <v>2023</v>
      </c>
    </row>
    <row r="337" spans="1:7" x14ac:dyDescent="0.2">
      <c r="A337" s="18">
        <v>44986.801001157408</v>
      </c>
      <c r="B337" s="2">
        <v>1.4799999999999969</v>
      </c>
      <c r="C337" s="4">
        <v>1.2</v>
      </c>
      <c r="D337" s="4">
        <f t="shared" si="15"/>
        <v>1.7759999999999962</v>
      </c>
      <c r="E337" s="4">
        <f t="shared" si="16"/>
        <v>167.2448</v>
      </c>
      <c r="F337" s="4">
        <f t="shared" si="17"/>
        <v>4.0748000000000104</v>
      </c>
      <c r="G337" s="12">
        <v>2023</v>
      </c>
    </row>
    <row r="338" spans="1:7" x14ac:dyDescent="0.2">
      <c r="A338" s="18">
        <v>44986.807210648149</v>
      </c>
      <c r="B338" s="2">
        <v>1.490000000000002</v>
      </c>
      <c r="C338" s="4">
        <v>1.2</v>
      </c>
      <c r="D338" s="4">
        <f t="shared" si="15"/>
        <v>1.7880000000000023</v>
      </c>
      <c r="E338" s="4">
        <f t="shared" si="16"/>
        <v>167.25680000000003</v>
      </c>
      <c r="F338" s="4">
        <f t="shared" si="17"/>
        <v>4.0868000000000393</v>
      </c>
      <c r="G338" s="12">
        <v>2023</v>
      </c>
    </row>
    <row r="339" spans="1:7" x14ac:dyDescent="0.2">
      <c r="A339" s="18">
        <v>44986.816487268516</v>
      </c>
      <c r="B339" s="2">
        <v>1.5</v>
      </c>
      <c r="C339" s="4">
        <v>1.2</v>
      </c>
      <c r="D339" s="4">
        <f t="shared" si="15"/>
        <v>1.7999999999999998</v>
      </c>
      <c r="E339" s="4">
        <f t="shared" si="16"/>
        <v>167.26880000000003</v>
      </c>
      <c r="F339" s="4">
        <f t="shared" si="17"/>
        <v>4.0988000000000397</v>
      </c>
      <c r="G339" s="12">
        <v>2023</v>
      </c>
    </row>
    <row r="340" spans="1:7" x14ac:dyDescent="0.2">
      <c r="A340" s="18">
        <v>44986.823287037034</v>
      </c>
      <c r="B340" s="2">
        <v>1.509999999999998</v>
      </c>
      <c r="C340" s="4">
        <v>1.2</v>
      </c>
      <c r="D340" s="4">
        <f t="shared" si="15"/>
        <v>1.8119999999999976</v>
      </c>
      <c r="E340" s="4">
        <f t="shared" si="16"/>
        <v>167.2808</v>
      </c>
      <c r="F340" s="4">
        <f t="shared" si="17"/>
        <v>4.1108000000000118</v>
      </c>
      <c r="G340" s="12">
        <v>2023</v>
      </c>
    </row>
    <row r="341" spans="1:7" x14ac:dyDescent="0.2">
      <c r="A341" s="18">
        <v>44986.829739583336</v>
      </c>
      <c r="B341" s="2">
        <v>1.5200000000000031</v>
      </c>
      <c r="C341" s="4">
        <v>1.2</v>
      </c>
      <c r="D341" s="4">
        <f t="shared" si="15"/>
        <v>1.8240000000000036</v>
      </c>
      <c r="E341" s="4">
        <f t="shared" si="16"/>
        <v>167.29280000000003</v>
      </c>
      <c r="F341" s="4">
        <f t="shared" si="17"/>
        <v>4.1228000000000407</v>
      </c>
      <c r="G341" s="12">
        <v>2023</v>
      </c>
    </row>
    <row r="342" spans="1:7" x14ac:dyDescent="0.2">
      <c r="A342" s="18">
        <v>44986.832835648151</v>
      </c>
      <c r="B342" s="2">
        <v>1.5300000000000011</v>
      </c>
      <c r="C342" s="4">
        <v>1.2</v>
      </c>
      <c r="D342" s="4">
        <f t="shared" si="15"/>
        <v>1.8360000000000012</v>
      </c>
      <c r="E342" s="4">
        <f t="shared" si="16"/>
        <v>167.30480000000003</v>
      </c>
      <c r="F342" s="4">
        <f t="shared" si="17"/>
        <v>4.1348000000000411</v>
      </c>
      <c r="G342" s="12">
        <v>2023</v>
      </c>
    </row>
    <row r="343" spans="1:7" x14ac:dyDescent="0.2">
      <c r="A343" s="18">
        <v>44986.838304398145</v>
      </c>
      <c r="B343" s="2">
        <v>1.5399999999999991</v>
      </c>
      <c r="C343" s="4">
        <v>1.2</v>
      </c>
      <c r="D343" s="4">
        <f t="shared" si="15"/>
        <v>1.847999999999999</v>
      </c>
      <c r="E343" s="4">
        <f t="shared" si="16"/>
        <v>167.3168</v>
      </c>
      <c r="F343" s="4">
        <f t="shared" si="17"/>
        <v>4.1468000000000131</v>
      </c>
      <c r="G343" s="12">
        <v>2023</v>
      </c>
    </row>
    <row r="344" spans="1:7" x14ac:dyDescent="0.2">
      <c r="A344" s="18">
        <v>44986.84220486111</v>
      </c>
      <c r="B344" s="2">
        <v>1.5499999999999972</v>
      </c>
      <c r="C344" s="4">
        <v>1.2</v>
      </c>
      <c r="D344" s="4">
        <f t="shared" si="15"/>
        <v>1.8599999999999965</v>
      </c>
      <c r="E344" s="4">
        <f t="shared" si="16"/>
        <v>167.3288</v>
      </c>
      <c r="F344" s="4">
        <f t="shared" si="17"/>
        <v>4.1588000000000136</v>
      </c>
      <c r="G344" s="12">
        <v>2023</v>
      </c>
    </row>
    <row r="345" spans="1:7" x14ac:dyDescent="0.2">
      <c r="A345" s="18">
        <v>44986.850885416665</v>
      </c>
      <c r="B345" s="2">
        <v>1.5600000000000023</v>
      </c>
      <c r="C345" s="4">
        <v>1.2</v>
      </c>
      <c r="D345" s="4">
        <f t="shared" si="15"/>
        <v>1.8720000000000026</v>
      </c>
      <c r="E345" s="4">
        <f t="shared" si="16"/>
        <v>167.34080000000003</v>
      </c>
      <c r="F345" s="4">
        <f t="shared" si="17"/>
        <v>4.1708000000000425</v>
      </c>
      <c r="G345" s="12">
        <v>2023</v>
      </c>
    </row>
    <row r="346" spans="1:7" x14ac:dyDescent="0.2">
      <c r="A346" s="18">
        <v>44986.870225694445</v>
      </c>
      <c r="B346" s="2">
        <v>1.5700000000000003</v>
      </c>
      <c r="C346" s="4">
        <v>1.2</v>
      </c>
      <c r="D346" s="4">
        <f t="shared" si="15"/>
        <v>1.8840000000000003</v>
      </c>
      <c r="E346" s="4">
        <f t="shared" si="16"/>
        <v>167.3528</v>
      </c>
      <c r="F346" s="4">
        <f t="shared" si="17"/>
        <v>4.1828000000000145</v>
      </c>
      <c r="G346" s="12">
        <v>2023</v>
      </c>
    </row>
    <row r="347" spans="1:7" x14ac:dyDescent="0.2">
      <c r="A347" s="18">
        <v>44986.886331018519</v>
      </c>
      <c r="B347" s="2">
        <v>1.5799999999999983</v>
      </c>
      <c r="C347" s="4">
        <v>1.2</v>
      </c>
      <c r="D347" s="4">
        <f t="shared" si="15"/>
        <v>1.8959999999999979</v>
      </c>
      <c r="E347" s="4">
        <f t="shared" si="16"/>
        <v>167.3648</v>
      </c>
      <c r="F347" s="4">
        <f t="shared" si="17"/>
        <v>4.194800000000015</v>
      </c>
      <c r="G347" s="12">
        <v>2023</v>
      </c>
    </row>
    <row r="348" spans="1:7" x14ac:dyDescent="0.2">
      <c r="A348" s="18">
        <v>44986.911319444444</v>
      </c>
      <c r="B348" s="2">
        <v>1.5900000000000034</v>
      </c>
      <c r="C348" s="4">
        <v>1.2</v>
      </c>
      <c r="D348" s="4">
        <f t="shared" si="15"/>
        <v>1.9080000000000039</v>
      </c>
      <c r="E348" s="4">
        <f t="shared" si="16"/>
        <v>167.37680000000003</v>
      </c>
      <c r="F348" s="4">
        <f t="shared" si="17"/>
        <v>4.2068000000000438</v>
      </c>
      <c r="G348" s="12">
        <v>2023</v>
      </c>
    </row>
    <row r="349" spans="1:7" x14ac:dyDescent="0.2">
      <c r="A349" s="18">
        <v>44986.934918981482</v>
      </c>
      <c r="B349" s="2">
        <v>1.6000000000000014</v>
      </c>
      <c r="C349" s="4">
        <v>1.2</v>
      </c>
      <c r="D349" s="4">
        <f t="shared" si="15"/>
        <v>1.9200000000000017</v>
      </c>
      <c r="E349" s="4">
        <f t="shared" si="16"/>
        <v>167.3888</v>
      </c>
      <c r="F349" s="4">
        <f t="shared" si="17"/>
        <v>4.2188000000000159</v>
      </c>
      <c r="G349" s="12">
        <v>2023</v>
      </c>
    </row>
    <row r="350" spans="1:7" x14ac:dyDescent="0.2">
      <c r="A350" s="18">
        <v>44986.941365740742</v>
      </c>
      <c r="B350" s="2">
        <v>1.6099999999999994</v>
      </c>
      <c r="C350" s="4">
        <v>1.2</v>
      </c>
      <c r="D350" s="4">
        <f t="shared" si="15"/>
        <v>1.9319999999999993</v>
      </c>
      <c r="E350" s="4">
        <f t="shared" si="16"/>
        <v>167.4008</v>
      </c>
      <c r="F350" s="4">
        <f t="shared" si="17"/>
        <v>4.2308000000000163</v>
      </c>
      <c r="G350" s="12">
        <v>2023</v>
      </c>
    </row>
    <row r="351" spans="1:7" x14ac:dyDescent="0.2">
      <c r="A351" s="18">
        <v>44986.950520833336</v>
      </c>
      <c r="B351" s="2">
        <v>1.6199999999999974</v>
      </c>
      <c r="C351" s="4">
        <v>1.2</v>
      </c>
      <c r="D351" s="4">
        <f t="shared" si="15"/>
        <v>1.9439999999999968</v>
      </c>
      <c r="E351" s="4">
        <f t="shared" si="16"/>
        <v>167.4128</v>
      </c>
      <c r="F351" s="4">
        <f t="shared" si="17"/>
        <v>4.2428000000000168</v>
      </c>
      <c r="G351" s="12">
        <v>2023</v>
      </c>
    </row>
    <row r="352" spans="1:7" x14ac:dyDescent="0.2">
      <c r="A352" s="18">
        <v>44986.960115740738</v>
      </c>
      <c r="B352" s="2">
        <v>1.6300000000000026</v>
      </c>
      <c r="C352" s="4">
        <v>1.2</v>
      </c>
      <c r="D352" s="4">
        <f t="shared" si="15"/>
        <v>1.9560000000000031</v>
      </c>
      <c r="E352" s="4">
        <f t="shared" si="16"/>
        <v>167.4248</v>
      </c>
      <c r="F352" s="4">
        <f t="shared" si="17"/>
        <v>4.2548000000000172</v>
      </c>
      <c r="G352" s="12">
        <v>2023</v>
      </c>
    </row>
    <row r="353" spans="1:7" x14ac:dyDescent="0.2">
      <c r="A353" s="18">
        <v>44986.981475694447</v>
      </c>
      <c r="B353" s="2">
        <v>1.6400000000000006</v>
      </c>
      <c r="C353" s="4">
        <v>1.2</v>
      </c>
      <c r="D353" s="4">
        <f t="shared" si="15"/>
        <v>1.9680000000000006</v>
      </c>
      <c r="E353" s="4">
        <f t="shared" si="16"/>
        <v>167.43680000000001</v>
      </c>
      <c r="F353" s="4">
        <f t="shared" si="17"/>
        <v>4.2668000000000177</v>
      </c>
      <c r="G353" s="12">
        <v>2023</v>
      </c>
    </row>
    <row r="354" spans="1:7" x14ac:dyDescent="0.2">
      <c r="A354" s="18">
        <v>44996.784189814818</v>
      </c>
      <c r="B354" s="2">
        <v>1.6499999999999986</v>
      </c>
      <c r="C354" s="4">
        <v>1.2</v>
      </c>
      <c r="D354" s="4">
        <f t="shared" ref="D354:D417" si="18">B354*C354</f>
        <v>1.9799999999999982</v>
      </c>
      <c r="E354" s="4">
        <f t="shared" si="16"/>
        <v>167.44880000000001</v>
      </c>
      <c r="F354" s="4">
        <f t="shared" si="17"/>
        <v>4.2788000000000181</v>
      </c>
      <c r="G354" s="12">
        <v>2023</v>
      </c>
    </row>
    <row r="355" spans="1:7" x14ac:dyDescent="0.2">
      <c r="A355" s="18">
        <v>44996.787430555552</v>
      </c>
      <c r="B355" s="2">
        <v>1.6599999999999966</v>
      </c>
      <c r="C355" s="4">
        <v>1.2</v>
      </c>
      <c r="D355" s="4">
        <f t="shared" si="18"/>
        <v>1.9919999999999958</v>
      </c>
      <c r="E355" s="4">
        <f t="shared" si="16"/>
        <v>167.46080000000001</v>
      </c>
      <c r="F355" s="4">
        <f t="shared" si="17"/>
        <v>4.2908000000000186</v>
      </c>
      <c r="G355" s="12">
        <v>2023</v>
      </c>
    </row>
    <row r="356" spans="1:7" x14ac:dyDescent="0.2">
      <c r="A356" s="18">
        <v>44996.789427083335</v>
      </c>
      <c r="B356" s="2">
        <v>1.6700000000000017</v>
      </c>
      <c r="C356" s="4">
        <v>1.2</v>
      </c>
      <c r="D356" s="4">
        <f t="shared" si="18"/>
        <v>2.0040000000000018</v>
      </c>
      <c r="E356" s="4">
        <f t="shared" si="16"/>
        <v>167.47280000000001</v>
      </c>
      <c r="F356" s="4">
        <f t="shared" si="17"/>
        <v>4.3028000000000191</v>
      </c>
      <c r="G356" s="12">
        <v>2023</v>
      </c>
    </row>
    <row r="357" spans="1:7" x14ac:dyDescent="0.2">
      <c r="A357" s="18">
        <v>44996.790989583336</v>
      </c>
      <c r="B357" s="2">
        <v>1.6799999999999997</v>
      </c>
      <c r="C357" s="4">
        <v>1.2</v>
      </c>
      <c r="D357" s="4">
        <f t="shared" si="18"/>
        <v>2.0159999999999996</v>
      </c>
      <c r="E357" s="4">
        <f t="shared" si="16"/>
        <v>167.48480000000001</v>
      </c>
      <c r="F357" s="4">
        <f t="shared" si="17"/>
        <v>4.3148000000000195</v>
      </c>
      <c r="G357" s="12">
        <v>2023</v>
      </c>
    </row>
    <row r="358" spans="1:7" x14ac:dyDescent="0.2">
      <c r="A358" s="18">
        <v>44996.791631944441</v>
      </c>
      <c r="B358" s="2">
        <v>1.6899999999999977</v>
      </c>
      <c r="C358" s="4">
        <v>1.2</v>
      </c>
      <c r="D358" s="4">
        <f t="shared" si="18"/>
        <v>2.0279999999999974</v>
      </c>
      <c r="E358" s="4">
        <f t="shared" si="16"/>
        <v>167.49680000000001</v>
      </c>
      <c r="F358" s="4">
        <f t="shared" si="17"/>
        <v>4.32680000000002</v>
      </c>
      <c r="G358" s="12">
        <v>2023</v>
      </c>
    </row>
    <row r="359" spans="1:7" x14ac:dyDescent="0.2">
      <c r="A359" s="18">
        <v>44996.792800925927</v>
      </c>
      <c r="B359" s="2">
        <v>1.7000000000000028</v>
      </c>
      <c r="C359" s="4">
        <v>1.2</v>
      </c>
      <c r="D359" s="4">
        <f t="shared" si="18"/>
        <v>2.0400000000000031</v>
      </c>
      <c r="E359" s="4">
        <f t="shared" si="16"/>
        <v>167.50880000000001</v>
      </c>
      <c r="F359" s="4">
        <f t="shared" si="17"/>
        <v>4.3388000000000204</v>
      </c>
      <c r="G359" s="12">
        <v>2023</v>
      </c>
    </row>
    <row r="360" spans="1:7" x14ac:dyDescent="0.2">
      <c r="A360" s="18">
        <v>44996.793894675924</v>
      </c>
      <c r="B360" s="2">
        <v>1.7100000000000009</v>
      </c>
      <c r="C360" s="4">
        <v>1.2</v>
      </c>
      <c r="D360" s="4">
        <f t="shared" si="18"/>
        <v>2.0520000000000009</v>
      </c>
      <c r="E360" s="4">
        <f t="shared" si="16"/>
        <v>167.52080000000001</v>
      </c>
      <c r="F360" s="4">
        <f t="shared" si="17"/>
        <v>4.3508000000000209</v>
      </c>
      <c r="G360" s="12">
        <v>2023</v>
      </c>
    </row>
    <row r="361" spans="1:7" x14ac:dyDescent="0.2">
      <c r="A361" s="18">
        <v>44996.795416666668</v>
      </c>
      <c r="B361" s="2">
        <v>1.7199999999999989</v>
      </c>
      <c r="C361" s="4">
        <v>1.2</v>
      </c>
      <c r="D361" s="4">
        <f t="shared" si="18"/>
        <v>2.0639999999999987</v>
      </c>
      <c r="E361" s="4">
        <f t="shared" si="16"/>
        <v>167.53280000000001</v>
      </c>
      <c r="F361" s="4">
        <f t="shared" si="17"/>
        <v>4.3628000000000213</v>
      </c>
      <c r="G361" s="12">
        <v>2023</v>
      </c>
    </row>
    <row r="362" spans="1:7" x14ac:dyDescent="0.2">
      <c r="A362" s="18">
        <v>44996.797511574077</v>
      </c>
      <c r="B362" s="2">
        <v>1.7299999999999969</v>
      </c>
      <c r="C362" s="4">
        <v>1.2</v>
      </c>
      <c r="D362" s="4">
        <f t="shared" si="18"/>
        <v>2.0759999999999961</v>
      </c>
      <c r="E362" s="4">
        <f t="shared" si="16"/>
        <v>167.54480000000001</v>
      </c>
      <c r="F362" s="4">
        <f t="shared" si="17"/>
        <v>4.3748000000000218</v>
      </c>
      <c r="G362" s="12">
        <v>2023</v>
      </c>
    </row>
    <row r="363" spans="1:7" x14ac:dyDescent="0.2">
      <c r="A363" s="18">
        <v>44996.800104166665</v>
      </c>
      <c r="B363" s="2">
        <v>1.740000000000002</v>
      </c>
      <c r="C363" s="4">
        <v>1.2</v>
      </c>
      <c r="D363" s="4">
        <f t="shared" si="18"/>
        <v>2.0880000000000023</v>
      </c>
      <c r="E363" s="4">
        <f t="shared" si="16"/>
        <v>167.55680000000001</v>
      </c>
      <c r="F363" s="4">
        <f t="shared" si="17"/>
        <v>4.3868000000000222</v>
      </c>
      <c r="G363" s="12">
        <v>2023</v>
      </c>
    </row>
    <row r="364" spans="1:7" x14ac:dyDescent="0.2">
      <c r="A364" s="18">
        <v>44996.802378472225</v>
      </c>
      <c r="B364" s="2">
        <v>1.75</v>
      </c>
      <c r="C364" s="4">
        <v>1.2</v>
      </c>
      <c r="D364" s="4">
        <f t="shared" si="18"/>
        <v>2.1</v>
      </c>
      <c r="E364" s="4">
        <f t="shared" si="16"/>
        <v>167.56880000000001</v>
      </c>
      <c r="F364" s="4">
        <f t="shared" si="17"/>
        <v>4.3988000000000227</v>
      </c>
      <c r="G364" s="12">
        <v>2023</v>
      </c>
    </row>
    <row r="365" spans="1:7" x14ac:dyDescent="0.2">
      <c r="A365" s="18">
        <v>44996.805063657404</v>
      </c>
      <c r="B365" s="2">
        <v>1.759999999999998</v>
      </c>
      <c r="C365" s="4">
        <v>1.2</v>
      </c>
      <c r="D365" s="4">
        <f t="shared" si="18"/>
        <v>2.1119999999999974</v>
      </c>
      <c r="E365" s="4">
        <f t="shared" si="16"/>
        <v>167.58080000000001</v>
      </c>
      <c r="F365" s="4">
        <f t="shared" si="17"/>
        <v>4.4108000000000231</v>
      </c>
      <c r="G365" s="12">
        <v>2023</v>
      </c>
    </row>
    <row r="366" spans="1:7" x14ac:dyDescent="0.2">
      <c r="A366" s="18">
        <v>44996.806400462963</v>
      </c>
      <c r="B366" s="2">
        <v>1.7700000000000031</v>
      </c>
      <c r="C366" s="4">
        <v>1.2</v>
      </c>
      <c r="D366" s="4">
        <f t="shared" si="18"/>
        <v>2.1240000000000037</v>
      </c>
      <c r="E366" s="4">
        <f t="shared" si="16"/>
        <v>167.59280000000001</v>
      </c>
      <c r="F366" s="4">
        <f t="shared" si="17"/>
        <v>4.4228000000000236</v>
      </c>
      <c r="G366" s="12">
        <v>2023</v>
      </c>
    </row>
    <row r="367" spans="1:7" x14ac:dyDescent="0.2">
      <c r="A367" s="18">
        <v>44996.808096064815</v>
      </c>
      <c r="B367" s="2">
        <v>1.7800000000000011</v>
      </c>
      <c r="C367" s="4">
        <v>1.2</v>
      </c>
      <c r="D367" s="4">
        <f t="shared" si="18"/>
        <v>2.1360000000000015</v>
      </c>
      <c r="E367" s="4">
        <f t="shared" si="16"/>
        <v>167.60480000000001</v>
      </c>
      <c r="F367" s="4">
        <f t="shared" si="17"/>
        <v>4.4348000000000241</v>
      </c>
      <c r="G367" s="12">
        <v>2023</v>
      </c>
    </row>
    <row r="368" spans="1:7" x14ac:dyDescent="0.2">
      <c r="A368" s="18">
        <v>44996.811203703706</v>
      </c>
      <c r="B368" s="2">
        <v>1.7899999999999991</v>
      </c>
      <c r="C368" s="4">
        <v>1.2</v>
      </c>
      <c r="D368" s="4">
        <f t="shared" si="18"/>
        <v>2.1479999999999988</v>
      </c>
      <c r="E368" s="4">
        <f t="shared" si="16"/>
        <v>167.61680000000001</v>
      </c>
      <c r="F368" s="4">
        <f t="shared" si="17"/>
        <v>4.4468000000000245</v>
      </c>
      <c r="G368" s="12">
        <v>2023</v>
      </c>
    </row>
    <row r="369" spans="1:7" x14ac:dyDescent="0.2">
      <c r="A369" s="18">
        <v>44996.815347222226</v>
      </c>
      <c r="B369" s="2">
        <v>1.7999999999999972</v>
      </c>
      <c r="C369" s="4">
        <v>1.2</v>
      </c>
      <c r="D369" s="4">
        <f t="shared" si="18"/>
        <v>2.1599999999999966</v>
      </c>
      <c r="E369" s="4">
        <f t="shared" si="16"/>
        <v>167.62880000000001</v>
      </c>
      <c r="F369" s="4">
        <f t="shared" si="17"/>
        <v>4.458800000000025</v>
      </c>
      <c r="G369" s="12">
        <v>2023</v>
      </c>
    </row>
    <row r="370" spans="1:7" x14ac:dyDescent="0.2">
      <c r="A370" s="18">
        <v>44996.826805555553</v>
      </c>
      <c r="B370" s="2">
        <v>1.8100000000000023</v>
      </c>
      <c r="C370" s="4">
        <v>1.2</v>
      </c>
      <c r="D370" s="4">
        <f t="shared" si="18"/>
        <v>2.1720000000000028</v>
      </c>
      <c r="E370" s="4">
        <f t="shared" si="16"/>
        <v>167.64080000000001</v>
      </c>
      <c r="F370" s="4">
        <f t="shared" si="17"/>
        <v>4.4708000000000254</v>
      </c>
      <c r="G370" s="12">
        <v>2023</v>
      </c>
    </row>
    <row r="371" spans="1:7" x14ac:dyDescent="0.2">
      <c r="A371" s="18">
        <v>44996.835607638888</v>
      </c>
      <c r="B371" s="2">
        <v>1.8200000000000003</v>
      </c>
      <c r="C371" s="4">
        <v>1.2</v>
      </c>
      <c r="D371" s="4">
        <f t="shared" si="18"/>
        <v>2.1840000000000002</v>
      </c>
      <c r="E371" s="4">
        <f t="shared" si="16"/>
        <v>167.65280000000001</v>
      </c>
      <c r="F371" s="4">
        <f t="shared" si="17"/>
        <v>4.4828000000000259</v>
      </c>
      <c r="G371" s="12">
        <v>2023</v>
      </c>
    </row>
    <row r="372" spans="1:7" x14ac:dyDescent="0.2">
      <c r="A372" s="18">
        <v>44996.836840277778</v>
      </c>
      <c r="B372" s="2">
        <v>1.8299999999999983</v>
      </c>
      <c r="C372" s="4">
        <v>1.2</v>
      </c>
      <c r="D372" s="4">
        <f t="shared" si="18"/>
        <v>2.195999999999998</v>
      </c>
      <c r="E372" s="4">
        <f t="shared" si="16"/>
        <v>167.66480000000001</v>
      </c>
      <c r="F372" s="4">
        <f t="shared" si="17"/>
        <v>4.4948000000000263</v>
      </c>
      <c r="G372" s="12">
        <v>2023</v>
      </c>
    </row>
    <row r="373" spans="1:7" x14ac:dyDescent="0.2">
      <c r="A373" s="18">
        <v>44996.841406250001</v>
      </c>
      <c r="B373" s="2">
        <v>1.8400000000000034</v>
      </c>
      <c r="C373" s="4">
        <v>1.2</v>
      </c>
      <c r="D373" s="4">
        <f t="shared" si="18"/>
        <v>2.2080000000000042</v>
      </c>
      <c r="E373" s="4">
        <f t="shared" si="16"/>
        <v>167.67680000000001</v>
      </c>
      <c r="F373" s="4">
        <f t="shared" si="17"/>
        <v>4.5068000000000268</v>
      </c>
      <c r="G373" s="12">
        <v>2023</v>
      </c>
    </row>
    <row r="374" spans="1:7" x14ac:dyDescent="0.2">
      <c r="A374" s="18">
        <v>44996.874774305557</v>
      </c>
      <c r="B374" s="2">
        <v>1.8500000000000014</v>
      </c>
      <c r="C374" s="4">
        <v>1.2</v>
      </c>
      <c r="D374" s="4">
        <f t="shared" si="18"/>
        <v>2.2200000000000015</v>
      </c>
      <c r="E374" s="4">
        <f t="shared" si="16"/>
        <v>167.68880000000001</v>
      </c>
      <c r="F374" s="4">
        <f t="shared" si="17"/>
        <v>4.5188000000000272</v>
      </c>
      <c r="G374" s="12">
        <v>2023</v>
      </c>
    </row>
    <row r="375" spans="1:7" x14ac:dyDescent="0.2">
      <c r="A375" s="18">
        <v>44996.879670138886</v>
      </c>
      <c r="B375" s="2">
        <v>1.8599999999999994</v>
      </c>
      <c r="C375" s="4">
        <v>1.2</v>
      </c>
      <c r="D375" s="4">
        <f t="shared" si="18"/>
        <v>2.2319999999999993</v>
      </c>
      <c r="E375" s="4">
        <f t="shared" si="16"/>
        <v>167.70080000000002</v>
      </c>
      <c r="F375" s="4">
        <f t="shared" si="17"/>
        <v>4.5308000000000277</v>
      </c>
      <c r="G375" s="12">
        <v>2023</v>
      </c>
    </row>
    <row r="376" spans="1:7" x14ac:dyDescent="0.2">
      <c r="A376" s="18">
        <v>44996.881741898149</v>
      </c>
      <c r="B376" s="2">
        <v>1.8699999999999974</v>
      </c>
      <c r="C376" s="4">
        <v>1.2</v>
      </c>
      <c r="D376" s="4">
        <f t="shared" si="18"/>
        <v>2.2439999999999967</v>
      </c>
      <c r="E376" s="4">
        <f t="shared" si="16"/>
        <v>167.71280000000002</v>
      </c>
      <c r="F376" s="4">
        <f t="shared" si="17"/>
        <v>4.5428000000000281</v>
      </c>
      <c r="G376" s="12">
        <v>2023</v>
      </c>
    </row>
    <row r="377" spans="1:7" x14ac:dyDescent="0.2">
      <c r="A377" s="18">
        <v>44996.884780092594</v>
      </c>
      <c r="B377" s="2">
        <v>1.8800000000000026</v>
      </c>
      <c r="C377" s="4">
        <v>1.2</v>
      </c>
      <c r="D377" s="4">
        <f t="shared" si="18"/>
        <v>2.2560000000000029</v>
      </c>
      <c r="E377" s="4">
        <f t="shared" si="16"/>
        <v>167.72480000000002</v>
      </c>
      <c r="F377" s="4">
        <f t="shared" si="17"/>
        <v>4.5548000000000286</v>
      </c>
      <c r="G377" s="12">
        <v>2023</v>
      </c>
    </row>
    <row r="378" spans="1:7" x14ac:dyDescent="0.2">
      <c r="A378" s="18">
        <v>44996.886053240742</v>
      </c>
      <c r="B378" s="2">
        <v>1.8900000000000006</v>
      </c>
      <c r="C378" s="4">
        <v>1.2</v>
      </c>
      <c r="D378" s="4">
        <f t="shared" si="18"/>
        <v>2.2680000000000007</v>
      </c>
      <c r="E378" s="4">
        <f t="shared" si="16"/>
        <v>167.73680000000002</v>
      </c>
      <c r="F378" s="4">
        <f t="shared" si="17"/>
        <v>4.5668000000000291</v>
      </c>
      <c r="G378" s="12">
        <v>2023</v>
      </c>
    </row>
    <row r="379" spans="1:7" x14ac:dyDescent="0.2">
      <c r="A379" s="18">
        <v>44996.889328703706</v>
      </c>
      <c r="B379" s="2">
        <v>1.8999999999999986</v>
      </c>
      <c r="C379" s="4">
        <v>1.2</v>
      </c>
      <c r="D379" s="4">
        <f t="shared" si="18"/>
        <v>2.279999999999998</v>
      </c>
      <c r="E379" s="4">
        <f t="shared" si="16"/>
        <v>167.74880000000002</v>
      </c>
      <c r="F379" s="4">
        <f t="shared" si="17"/>
        <v>4.5788000000000295</v>
      </c>
      <c r="G379" s="12">
        <v>2023</v>
      </c>
    </row>
    <row r="380" spans="1:7" x14ac:dyDescent="0.2">
      <c r="A380" s="18">
        <v>44996.893472222226</v>
      </c>
      <c r="B380" s="2">
        <v>1.9099999999999966</v>
      </c>
      <c r="C380" s="4">
        <v>1.2</v>
      </c>
      <c r="D380" s="4">
        <f t="shared" si="18"/>
        <v>2.2919999999999958</v>
      </c>
      <c r="E380" s="4">
        <f t="shared" si="16"/>
        <v>167.76080000000002</v>
      </c>
      <c r="F380" s="4">
        <f t="shared" si="17"/>
        <v>4.59080000000003</v>
      </c>
      <c r="G380" s="12">
        <v>2023</v>
      </c>
    </row>
    <row r="381" spans="1:7" x14ac:dyDescent="0.2">
      <c r="A381" s="18">
        <v>44996.899201388886</v>
      </c>
      <c r="B381" s="2">
        <v>1.9200000000000017</v>
      </c>
      <c r="C381" s="4">
        <v>1.2</v>
      </c>
      <c r="D381" s="4">
        <f t="shared" si="18"/>
        <v>2.304000000000002</v>
      </c>
      <c r="E381" s="4">
        <f t="shared" si="16"/>
        <v>167.77280000000002</v>
      </c>
      <c r="F381" s="4">
        <f t="shared" si="17"/>
        <v>4.6028000000000304</v>
      </c>
      <c r="G381" s="12">
        <v>2023</v>
      </c>
    </row>
    <row r="382" spans="1:7" x14ac:dyDescent="0.2">
      <c r="A382" s="18">
        <v>44996.90185185185</v>
      </c>
      <c r="B382" s="2">
        <v>1.9299999999999997</v>
      </c>
      <c r="C382" s="4">
        <v>1.2</v>
      </c>
      <c r="D382" s="4">
        <f t="shared" si="18"/>
        <v>2.3159999999999994</v>
      </c>
      <c r="E382" s="4">
        <f t="shared" ref="E382:E445" si="19">D382+$E$188</f>
        <v>167.78480000000002</v>
      </c>
      <c r="F382" s="4">
        <f t="shared" si="17"/>
        <v>4.6148000000000309</v>
      </c>
      <c r="G382" s="12">
        <v>2023</v>
      </c>
    </row>
    <row r="383" spans="1:7" x14ac:dyDescent="0.2">
      <c r="A383" s="18">
        <v>44996.904091435186</v>
      </c>
      <c r="B383" s="2">
        <v>1.9399999999999977</v>
      </c>
      <c r="C383" s="4">
        <v>1.2</v>
      </c>
      <c r="D383" s="4">
        <f t="shared" si="18"/>
        <v>2.3279999999999972</v>
      </c>
      <c r="E383" s="4">
        <f t="shared" si="19"/>
        <v>167.79680000000002</v>
      </c>
      <c r="F383" s="4">
        <f t="shared" si="17"/>
        <v>4.6268000000000313</v>
      </c>
      <c r="G383" s="12">
        <v>2023</v>
      </c>
    </row>
    <row r="384" spans="1:7" x14ac:dyDescent="0.2">
      <c r="A384" s="18">
        <v>44996.905787037038</v>
      </c>
      <c r="B384" s="2">
        <v>1.9500000000000028</v>
      </c>
      <c r="C384" s="4">
        <v>1.2</v>
      </c>
      <c r="D384" s="4">
        <f t="shared" si="18"/>
        <v>2.3400000000000034</v>
      </c>
      <c r="E384" s="4">
        <f t="shared" si="19"/>
        <v>167.80880000000002</v>
      </c>
      <c r="F384" s="4">
        <f t="shared" si="17"/>
        <v>4.6388000000000318</v>
      </c>
      <c r="G384" s="12">
        <v>2023</v>
      </c>
    </row>
    <row r="385" spans="1:7" x14ac:dyDescent="0.2">
      <c r="A385" s="18">
        <v>44996.907980324075</v>
      </c>
      <c r="B385" s="2">
        <v>1.9600000000000009</v>
      </c>
      <c r="C385" s="4">
        <v>1.2</v>
      </c>
      <c r="D385" s="4">
        <f t="shared" si="18"/>
        <v>2.3520000000000008</v>
      </c>
      <c r="E385" s="4">
        <f t="shared" si="19"/>
        <v>167.82080000000002</v>
      </c>
      <c r="F385" s="4">
        <f t="shared" si="17"/>
        <v>4.6508000000000322</v>
      </c>
      <c r="G385" s="12">
        <v>2023</v>
      </c>
    </row>
    <row r="386" spans="1:7" x14ac:dyDescent="0.2">
      <c r="A386" s="18">
        <v>44996.909866898146</v>
      </c>
      <c r="B386" s="2">
        <v>1.9699999999999989</v>
      </c>
      <c r="C386" s="4">
        <v>1.2</v>
      </c>
      <c r="D386" s="4">
        <f t="shared" si="18"/>
        <v>2.3639999999999985</v>
      </c>
      <c r="E386" s="4">
        <f t="shared" si="19"/>
        <v>167.83280000000002</v>
      </c>
      <c r="F386" s="4">
        <f t="shared" si="17"/>
        <v>4.6628000000000327</v>
      </c>
      <c r="G386" s="12">
        <v>2023</v>
      </c>
    </row>
    <row r="387" spans="1:7" x14ac:dyDescent="0.2">
      <c r="A387" s="18">
        <v>44996.911938657409</v>
      </c>
      <c r="B387" s="2">
        <v>1.9799999999999969</v>
      </c>
      <c r="C387" s="4">
        <v>1.2</v>
      </c>
      <c r="D387" s="4">
        <f t="shared" si="18"/>
        <v>2.3759999999999963</v>
      </c>
      <c r="E387" s="4">
        <f t="shared" si="19"/>
        <v>167.84480000000002</v>
      </c>
      <c r="F387" s="4">
        <f t="shared" ref="F387:F450" si="20">E387-163.17</f>
        <v>4.6748000000000332</v>
      </c>
      <c r="G387" s="12">
        <v>2023</v>
      </c>
    </row>
    <row r="388" spans="1:7" x14ac:dyDescent="0.2">
      <c r="A388" s="18">
        <v>44996.914004629631</v>
      </c>
      <c r="B388" s="2">
        <v>1.990000000000002</v>
      </c>
      <c r="C388" s="4">
        <v>1.2</v>
      </c>
      <c r="D388" s="4">
        <f t="shared" si="18"/>
        <v>2.3880000000000021</v>
      </c>
      <c r="E388" s="4">
        <f t="shared" si="19"/>
        <v>167.85680000000002</v>
      </c>
      <c r="F388" s="4">
        <f t="shared" si="20"/>
        <v>4.6868000000000336</v>
      </c>
      <c r="G388" s="12">
        <v>2023</v>
      </c>
    </row>
    <row r="389" spans="1:7" x14ac:dyDescent="0.2">
      <c r="A389" s="18">
        <v>44996.916932870372</v>
      </c>
      <c r="B389" s="2">
        <v>2</v>
      </c>
      <c r="C389" s="4">
        <v>1.2</v>
      </c>
      <c r="D389" s="4">
        <f t="shared" si="18"/>
        <v>2.4</v>
      </c>
      <c r="E389" s="4">
        <f t="shared" si="19"/>
        <v>167.86880000000002</v>
      </c>
      <c r="F389" s="4">
        <f t="shared" si="20"/>
        <v>4.6988000000000341</v>
      </c>
      <c r="G389" s="12">
        <v>2023</v>
      </c>
    </row>
    <row r="390" spans="1:7" x14ac:dyDescent="0.2">
      <c r="A390" s="18">
        <v>44996.918483796297</v>
      </c>
      <c r="B390" s="2">
        <v>2.009999999999998</v>
      </c>
      <c r="C390" s="4">
        <v>1.2</v>
      </c>
      <c r="D390" s="4">
        <f t="shared" si="18"/>
        <v>2.4119999999999977</v>
      </c>
      <c r="E390" s="4">
        <f t="shared" si="19"/>
        <v>167.88080000000002</v>
      </c>
      <c r="F390" s="4">
        <f t="shared" si="20"/>
        <v>4.7108000000000345</v>
      </c>
      <c r="G390" s="12">
        <v>2023</v>
      </c>
    </row>
    <row r="391" spans="1:7" x14ac:dyDescent="0.2">
      <c r="A391" s="18">
        <v>44996.92032986111</v>
      </c>
      <c r="B391" s="2">
        <v>2.0200000000000031</v>
      </c>
      <c r="C391" s="4">
        <v>1.2</v>
      </c>
      <c r="D391" s="4">
        <f t="shared" si="18"/>
        <v>2.4240000000000035</v>
      </c>
      <c r="E391" s="4">
        <f t="shared" si="19"/>
        <v>167.89280000000002</v>
      </c>
      <c r="F391" s="4">
        <f t="shared" si="20"/>
        <v>4.722800000000035</v>
      </c>
      <c r="G391" s="12">
        <v>2023</v>
      </c>
    </row>
    <row r="392" spans="1:7" x14ac:dyDescent="0.2">
      <c r="A392" s="18">
        <v>44996.922164351854</v>
      </c>
      <c r="B392" s="2">
        <v>2.0300000000000011</v>
      </c>
      <c r="C392" s="4">
        <v>1.2</v>
      </c>
      <c r="D392" s="4">
        <f t="shared" si="18"/>
        <v>2.4360000000000013</v>
      </c>
      <c r="E392" s="4">
        <f t="shared" si="19"/>
        <v>167.90480000000002</v>
      </c>
      <c r="F392" s="4">
        <f t="shared" si="20"/>
        <v>4.7348000000000354</v>
      </c>
      <c r="G392" s="12">
        <v>2023</v>
      </c>
    </row>
    <row r="393" spans="1:7" x14ac:dyDescent="0.2">
      <c r="A393" s="18">
        <v>44996.958229166667</v>
      </c>
      <c r="B393" s="2">
        <v>2.0399999999999991</v>
      </c>
      <c r="C393" s="4">
        <v>1.2</v>
      </c>
      <c r="D393" s="4">
        <f t="shared" si="18"/>
        <v>2.4479999999999991</v>
      </c>
      <c r="E393" s="4">
        <f t="shared" si="19"/>
        <v>167.91680000000002</v>
      </c>
      <c r="F393" s="4">
        <f t="shared" si="20"/>
        <v>4.7468000000000359</v>
      </c>
      <c r="G393" s="12">
        <v>2023</v>
      </c>
    </row>
    <row r="394" spans="1:7" x14ac:dyDescent="0.2">
      <c r="A394" s="18">
        <v>44996.965653935185</v>
      </c>
      <c r="B394" s="2">
        <v>2.0499999999999972</v>
      </c>
      <c r="C394" s="4">
        <v>1.2</v>
      </c>
      <c r="D394" s="4">
        <f t="shared" si="18"/>
        <v>2.4599999999999964</v>
      </c>
      <c r="E394" s="4">
        <f t="shared" si="19"/>
        <v>167.92880000000002</v>
      </c>
      <c r="F394" s="4">
        <f t="shared" si="20"/>
        <v>4.7588000000000363</v>
      </c>
      <c r="G394" s="12">
        <v>2023</v>
      </c>
    </row>
    <row r="395" spans="1:7" x14ac:dyDescent="0.2">
      <c r="A395" s="18">
        <v>44996.971521990738</v>
      </c>
      <c r="B395" s="2">
        <v>2.0600000000000023</v>
      </c>
      <c r="C395" s="4">
        <v>1.2</v>
      </c>
      <c r="D395" s="4">
        <f t="shared" si="18"/>
        <v>2.4720000000000026</v>
      </c>
      <c r="E395" s="4">
        <f t="shared" si="19"/>
        <v>167.94080000000002</v>
      </c>
      <c r="F395" s="4">
        <f t="shared" si="20"/>
        <v>4.7708000000000368</v>
      </c>
      <c r="G395" s="12">
        <v>2023</v>
      </c>
    </row>
    <row r="396" spans="1:7" x14ac:dyDescent="0.2">
      <c r="A396" s="18">
        <v>44996.973512731478</v>
      </c>
      <c r="B396" s="2">
        <v>2.0700000000000003</v>
      </c>
      <c r="C396" s="4">
        <v>1.2</v>
      </c>
      <c r="D396" s="4">
        <f t="shared" si="18"/>
        <v>2.4840000000000004</v>
      </c>
      <c r="E396" s="4">
        <f t="shared" si="19"/>
        <v>167.95280000000002</v>
      </c>
      <c r="F396" s="4">
        <f t="shared" si="20"/>
        <v>4.7828000000000372</v>
      </c>
      <c r="G396" s="12">
        <v>2023</v>
      </c>
    </row>
    <row r="397" spans="1:7" x14ac:dyDescent="0.2">
      <c r="A397" s="18">
        <v>44996.976707175927</v>
      </c>
      <c r="B397" s="2">
        <v>2.0799999999999983</v>
      </c>
      <c r="C397" s="4">
        <v>1.2</v>
      </c>
      <c r="D397" s="4">
        <f t="shared" si="18"/>
        <v>2.4959999999999978</v>
      </c>
      <c r="E397" s="4">
        <f t="shared" si="19"/>
        <v>167.96480000000003</v>
      </c>
      <c r="F397" s="4">
        <f t="shared" si="20"/>
        <v>4.7948000000000377</v>
      </c>
      <c r="G397" s="12">
        <v>2023</v>
      </c>
    </row>
    <row r="398" spans="1:7" x14ac:dyDescent="0.2">
      <c r="A398" s="18">
        <v>44996.978368055556</v>
      </c>
      <c r="B398" s="2">
        <v>2.0900000000000034</v>
      </c>
      <c r="C398" s="4">
        <v>1.2</v>
      </c>
      <c r="D398" s="4">
        <f t="shared" si="18"/>
        <v>2.508000000000004</v>
      </c>
      <c r="E398" s="4">
        <f t="shared" si="19"/>
        <v>167.97680000000003</v>
      </c>
      <c r="F398" s="4">
        <f t="shared" si="20"/>
        <v>4.8068000000000382</v>
      </c>
      <c r="G398" s="12">
        <v>2023</v>
      </c>
    </row>
    <row r="399" spans="1:7" x14ac:dyDescent="0.2">
      <c r="A399" s="18">
        <v>44996.996921296297</v>
      </c>
      <c r="B399" s="2">
        <v>2.1000000000000014</v>
      </c>
      <c r="C399" s="4">
        <v>1.2</v>
      </c>
      <c r="D399" s="4">
        <f t="shared" si="18"/>
        <v>2.5200000000000018</v>
      </c>
      <c r="E399" s="4">
        <f t="shared" si="19"/>
        <v>167.98880000000003</v>
      </c>
      <c r="F399" s="4">
        <f t="shared" si="20"/>
        <v>4.8188000000000386</v>
      </c>
      <c r="G399" s="12">
        <v>2023</v>
      </c>
    </row>
    <row r="400" spans="1:7" x14ac:dyDescent="0.2">
      <c r="A400" s="18">
        <v>44997.001151620374</v>
      </c>
      <c r="B400" s="2">
        <v>2.1099999999999994</v>
      </c>
      <c r="C400" s="4">
        <v>1.2</v>
      </c>
      <c r="D400" s="4">
        <f t="shared" si="18"/>
        <v>2.5319999999999991</v>
      </c>
      <c r="E400" s="4">
        <f t="shared" si="19"/>
        <v>168.00080000000003</v>
      </c>
      <c r="F400" s="4">
        <f t="shared" si="20"/>
        <v>4.8308000000000391</v>
      </c>
      <c r="G400" s="12">
        <v>2023</v>
      </c>
    </row>
    <row r="401" spans="1:7" x14ac:dyDescent="0.2">
      <c r="A401" s="18">
        <v>44997.004774305555</v>
      </c>
      <c r="B401" s="2">
        <v>2.1199999999999974</v>
      </c>
      <c r="C401" s="4">
        <v>1.2</v>
      </c>
      <c r="D401" s="4">
        <f t="shared" si="18"/>
        <v>2.5439999999999969</v>
      </c>
      <c r="E401" s="4">
        <f t="shared" si="19"/>
        <v>168.01280000000003</v>
      </c>
      <c r="F401" s="4">
        <f t="shared" si="20"/>
        <v>4.8428000000000395</v>
      </c>
      <c r="G401" s="12">
        <v>2023</v>
      </c>
    </row>
    <row r="402" spans="1:7" x14ac:dyDescent="0.2">
      <c r="A402" s="18">
        <v>44997.018188657406</v>
      </c>
      <c r="B402" s="2">
        <v>2.1300000000000026</v>
      </c>
      <c r="C402" s="4">
        <v>1.2</v>
      </c>
      <c r="D402" s="4">
        <f t="shared" si="18"/>
        <v>2.5560000000000032</v>
      </c>
      <c r="E402" s="4">
        <f t="shared" si="19"/>
        <v>168.02480000000003</v>
      </c>
      <c r="F402" s="4">
        <f t="shared" si="20"/>
        <v>4.85480000000004</v>
      </c>
      <c r="G402" s="12">
        <v>2023</v>
      </c>
    </row>
    <row r="403" spans="1:7" x14ac:dyDescent="0.2">
      <c r="A403" s="18">
        <v>44997.032089120374</v>
      </c>
      <c r="B403" s="2">
        <v>2.1400000000000006</v>
      </c>
      <c r="C403" s="4">
        <v>1.2</v>
      </c>
      <c r="D403" s="4">
        <f t="shared" si="18"/>
        <v>2.5680000000000005</v>
      </c>
      <c r="E403" s="4">
        <f t="shared" si="19"/>
        <v>168.03680000000003</v>
      </c>
      <c r="F403" s="4">
        <f t="shared" si="20"/>
        <v>4.8668000000000404</v>
      </c>
      <c r="G403" s="12">
        <v>2023</v>
      </c>
    </row>
    <row r="404" spans="1:7" x14ac:dyDescent="0.2">
      <c r="A404" s="18">
        <v>45000.726822916666</v>
      </c>
      <c r="B404" s="2">
        <v>2.1499999999999986</v>
      </c>
      <c r="C404" s="4">
        <v>1.2</v>
      </c>
      <c r="D404" s="4">
        <f t="shared" si="18"/>
        <v>2.5799999999999983</v>
      </c>
      <c r="E404" s="4">
        <f t="shared" si="19"/>
        <v>168.04880000000003</v>
      </c>
      <c r="F404" s="4">
        <f t="shared" si="20"/>
        <v>4.8788000000000409</v>
      </c>
      <c r="G404" s="12">
        <v>2023</v>
      </c>
    </row>
    <row r="405" spans="1:7" x14ac:dyDescent="0.2">
      <c r="A405" s="18">
        <v>45000.730364583331</v>
      </c>
      <c r="B405" s="2">
        <v>2.1599999999999966</v>
      </c>
      <c r="C405" s="4">
        <v>1.2</v>
      </c>
      <c r="D405" s="4">
        <f t="shared" si="18"/>
        <v>2.5919999999999956</v>
      </c>
      <c r="E405" s="4">
        <f t="shared" si="19"/>
        <v>168.0608</v>
      </c>
      <c r="F405" s="4">
        <f t="shared" si="20"/>
        <v>4.8908000000000129</v>
      </c>
      <c r="G405" s="12">
        <v>2023</v>
      </c>
    </row>
    <row r="406" spans="1:7" x14ac:dyDescent="0.2">
      <c r="A406" s="18">
        <v>45000.741822916665</v>
      </c>
      <c r="B406" s="2">
        <v>2.1700000000000017</v>
      </c>
      <c r="C406" s="4">
        <v>1.2</v>
      </c>
      <c r="D406" s="4">
        <f t="shared" si="18"/>
        <v>2.6040000000000019</v>
      </c>
      <c r="E406" s="4">
        <f t="shared" si="19"/>
        <v>168.07280000000003</v>
      </c>
      <c r="F406" s="4">
        <f t="shared" si="20"/>
        <v>4.9028000000000418</v>
      </c>
      <c r="G406" s="12">
        <v>2023</v>
      </c>
    </row>
    <row r="407" spans="1:7" x14ac:dyDescent="0.2">
      <c r="A407" s="18">
        <v>45006.213356481479</v>
      </c>
      <c r="B407" s="2">
        <v>2.1799999999999997</v>
      </c>
      <c r="C407" s="4">
        <v>1.2</v>
      </c>
      <c r="D407" s="4">
        <f t="shared" si="18"/>
        <v>2.6159999999999997</v>
      </c>
      <c r="E407" s="4">
        <f t="shared" si="19"/>
        <v>168.08480000000003</v>
      </c>
      <c r="F407" s="4">
        <f t="shared" si="20"/>
        <v>4.9148000000000422</v>
      </c>
      <c r="G407" s="12">
        <v>2023</v>
      </c>
    </row>
    <row r="408" spans="1:7" x14ac:dyDescent="0.2">
      <c r="A408" s="18">
        <v>45006.220815972221</v>
      </c>
      <c r="B408" s="2">
        <v>2.1899999999999977</v>
      </c>
      <c r="C408" s="4">
        <v>1.2</v>
      </c>
      <c r="D408" s="4">
        <f t="shared" si="18"/>
        <v>2.627999999999997</v>
      </c>
      <c r="E408" s="4">
        <f t="shared" si="19"/>
        <v>168.0968</v>
      </c>
      <c r="F408" s="4">
        <f t="shared" si="20"/>
        <v>4.9268000000000143</v>
      </c>
      <c r="G408" s="12">
        <v>2023</v>
      </c>
    </row>
    <row r="409" spans="1:7" x14ac:dyDescent="0.2">
      <c r="A409" s="18">
        <v>45006.229456018518</v>
      </c>
      <c r="B409" s="2">
        <v>2.2000000000000028</v>
      </c>
      <c r="C409" s="4">
        <v>1.2</v>
      </c>
      <c r="D409" s="4">
        <f t="shared" si="18"/>
        <v>2.6400000000000032</v>
      </c>
      <c r="E409" s="4">
        <f t="shared" si="19"/>
        <v>168.10880000000003</v>
      </c>
      <c r="F409" s="4">
        <f t="shared" si="20"/>
        <v>4.9388000000000432</v>
      </c>
      <c r="G409" s="12">
        <v>2023</v>
      </c>
    </row>
    <row r="410" spans="1:7" x14ac:dyDescent="0.2">
      <c r="A410" s="18">
        <v>45006.236018518517</v>
      </c>
      <c r="B410" s="2">
        <v>2.2100000000000009</v>
      </c>
      <c r="C410" s="4">
        <v>1.2</v>
      </c>
      <c r="D410" s="4">
        <f t="shared" si="18"/>
        <v>2.652000000000001</v>
      </c>
      <c r="E410" s="4">
        <f t="shared" si="19"/>
        <v>168.12080000000003</v>
      </c>
      <c r="F410" s="4">
        <f t="shared" si="20"/>
        <v>4.9508000000000436</v>
      </c>
      <c r="G410" s="12">
        <v>2023</v>
      </c>
    </row>
    <row r="411" spans="1:7" x14ac:dyDescent="0.2">
      <c r="A411" s="18">
        <v>45006.250989583335</v>
      </c>
      <c r="B411" s="2">
        <v>2.2199999999999989</v>
      </c>
      <c r="C411" s="4">
        <v>1.2</v>
      </c>
      <c r="D411" s="4">
        <f t="shared" si="18"/>
        <v>2.6639999999999984</v>
      </c>
      <c r="E411" s="4">
        <f t="shared" si="19"/>
        <v>168.1328</v>
      </c>
      <c r="F411" s="4">
        <f t="shared" si="20"/>
        <v>4.9628000000000156</v>
      </c>
      <c r="G411" s="12">
        <v>2023</v>
      </c>
    </row>
    <row r="412" spans="1:7" x14ac:dyDescent="0.2">
      <c r="A412" s="18">
        <v>45006.272517361111</v>
      </c>
      <c r="B412" s="2">
        <v>2.2299999999999969</v>
      </c>
      <c r="C412" s="4">
        <v>1.2</v>
      </c>
      <c r="D412" s="4">
        <f t="shared" si="18"/>
        <v>2.6759999999999962</v>
      </c>
      <c r="E412" s="4">
        <f t="shared" si="19"/>
        <v>168.1448</v>
      </c>
      <c r="F412" s="4">
        <f t="shared" si="20"/>
        <v>4.9748000000000161</v>
      </c>
      <c r="G412" s="12">
        <v>2023</v>
      </c>
    </row>
    <row r="413" spans="1:7" x14ac:dyDescent="0.2">
      <c r="A413" s="18">
        <v>45006.294728009256</v>
      </c>
      <c r="B413" s="2">
        <v>2.240000000000002</v>
      </c>
      <c r="C413" s="4">
        <v>1.2</v>
      </c>
      <c r="D413" s="4">
        <f t="shared" si="18"/>
        <v>2.6880000000000024</v>
      </c>
      <c r="E413" s="4">
        <f t="shared" si="19"/>
        <v>168.15680000000003</v>
      </c>
      <c r="F413" s="4">
        <f t="shared" si="20"/>
        <v>4.986800000000045</v>
      </c>
      <c r="G413" s="12">
        <v>2023</v>
      </c>
    </row>
    <row r="414" spans="1:7" x14ac:dyDescent="0.2">
      <c r="A414" s="18">
        <v>45006.307222222225</v>
      </c>
      <c r="B414" s="2">
        <v>2.25</v>
      </c>
      <c r="C414" s="4">
        <v>1.2</v>
      </c>
      <c r="D414" s="4">
        <f t="shared" si="18"/>
        <v>2.6999999999999997</v>
      </c>
      <c r="E414" s="4">
        <f t="shared" si="19"/>
        <v>168.1688</v>
      </c>
      <c r="F414" s="4">
        <f t="shared" si="20"/>
        <v>4.998800000000017</v>
      </c>
      <c r="G414" s="12">
        <v>2023</v>
      </c>
    </row>
    <row r="415" spans="1:7" x14ac:dyDescent="0.2">
      <c r="A415" s="18">
        <v>45006.316001157407</v>
      </c>
      <c r="B415" s="2">
        <v>2.259999999999998</v>
      </c>
      <c r="C415" s="4">
        <v>1.2</v>
      </c>
      <c r="D415" s="4">
        <f t="shared" si="18"/>
        <v>2.7119999999999975</v>
      </c>
      <c r="E415" s="4">
        <f t="shared" si="19"/>
        <v>168.1808</v>
      </c>
      <c r="F415" s="4">
        <f t="shared" si="20"/>
        <v>5.0108000000000175</v>
      </c>
      <c r="G415" s="12">
        <v>2023</v>
      </c>
    </row>
    <row r="416" spans="1:7" x14ac:dyDescent="0.2">
      <c r="A416" s="18">
        <v>45006.320428240739</v>
      </c>
      <c r="B416" s="2">
        <v>2.2700000000000031</v>
      </c>
      <c r="C416" s="4">
        <v>1.2</v>
      </c>
      <c r="D416" s="4">
        <f t="shared" si="18"/>
        <v>2.7240000000000038</v>
      </c>
      <c r="E416" s="4">
        <f t="shared" si="19"/>
        <v>168.19280000000003</v>
      </c>
      <c r="F416" s="4">
        <f t="shared" si="20"/>
        <v>5.0228000000000463</v>
      </c>
      <c r="G416" s="12">
        <v>2023</v>
      </c>
    </row>
    <row r="417" spans="1:7" x14ac:dyDescent="0.2">
      <c r="A417" s="18">
        <v>45006.325063657408</v>
      </c>
      <c r="B417" s="2">
        <v>2.2800000000000011</v>
      </c>
      <c r="C417" s="4">
        <v>1.2</v>
      </c>
      <c r="D417" s="4">
        <f t="shared" si="18"/>
        <v>2.7360000000000011</v>
      </c>
      <c r="E417" s="4">
        <f t="shared" si="19"/>
        <v>168.20480000000001</v>
      </c>
      <c r="F417" s="4">
        <f t="shared" si="20"/>
        <v>5.0348000000000184</v>
      </c>
      <c r="G417" s="12">
        <v>2023</v>
      </c>
    </row>
    <row r="418" spans="1:7" x14ac:dyDescent="0.2">
      <c r="A418" s="18">
        <v>45006.327384259261</v>
      </c>
      <c r="B418" s="2">
        <v>2.2899999999999991</v>
      </c>
      <c r="C418" s="4">
        <v>1.2</v>
      </c>
      <c r="D418" s="4">
        <f t="shared" ref="D418:D481" si="21">B418*C418</f>
        <v>2.7479999999999989</v>
      </c>
      <c r="E418" s="4">
        <f t="shared" si="19"/>
        <v>168.21680000000001</v>
      </c>
      <c r="F418" s="4">
        <f t="shared" si="20"/>
        <v>5.0468000000000188</v>
      </c>
      <c r="G418" s="12">
        <v>2023</v>
      </c>
    </row>
    <row r="419" spans="1:7" x14ac:dyDescent="0.2">
      <c r="A419" s="18">
        <v>45006.331209490738</v>
      </c>
      <c r="B419" s="2">
        <v>2.2999999999999972</v>
      </c>
      <c r="C419" s="4">
        <v>1.2</v>
      </c>
      <c r="D419" s="4">
        <f t="shared" si="21"/>
        <v>2.7599999999999967</v>
      </c>
      <c r="E419" s="4">
        <f t="shared" si="19"/>
        <v>168.22880000000001</v>
      </c>
      <c r="F419" s="4">
        <f t="shared" si="20"/>
        <v>5.0588000000000193</v>
      </c>
      <c r="G419" s="12">
        <v>2023</v>
      </c>
    </row>
    <row r="420" spans="1:7" x14ac:dyDescent="0.2">
      <c r="A420" s="18">
        <v>45006.333368055559</v>
      </c>
      <c r="B420" s="2">
        <v>2.3100000000000023</v>
      </c>
      <c r="C420" s="4">
        <v>1.2</v>
      </c>
      <c r="D420" s="4">
        <f t="shared" si="21"/>
        <v>2.7720000000000025</v>
      </c>
      <c r="E420" s="4">
        <f t="shared" si="19"/>
        <v>168.24080000000001</v>
      </c>
      <c r="F420" s="4">
        <f t="shared" si="20"/>
        <v>5.0708000000000197</v>
      </c>
      <c r="G420" s="12">
        <v>2023</v>
      </c>
    </row>
    <row r="421" spans="1:7" x14ac:dyDescent="0.2">
      <c r="A421" s="18">
        <v>45006.336950231482</v>
      </c>
      <c r="B421" s="2">
        <v>2.3200000000000003</v>
      </c>
      <c r="C421" s="4">
        <v>1.2</v>
      </c>
      <c r="D421" s="4">
        <f t="shared" si="21"/>
        <v>2.7840000000000003</v>
      </c>
      <c r="E421" s="4">
        <f t="shared" si="19"/>
        <v>168.25280000000001</v>
      </c>
      <c r="F421" s="4">
        <f t="shared" si="20"/>
        <v>5.0828000000000202</v>
      </c>
      <c r="G421" s="12">
        <v>2023</v>
      </c>
    </row>
    <row r="422" spans="1:7" x14ac:dyDescent="0.2">
      <c r="A422" s="18">
        <v>45006.340370370373</v>
      </c>
      <c r="B422" s="2">
        <v>2.3299999999999983</v>
      </c>
      <c r="C422" s="4">
        <v>1.2</v>
      </c>
      <c r="D422" s="4">
        <f t="shared" si="21"/>
        <v>2.795999999999998</v>
      </c>
      <c r="E422" s="4">
        <f t="shared" si="19"/>
        <v>168.26480000000001</v>
      </c>
      <c r="F422" s="4">
        <f t="shared" si="20"/>
        <v>5.0948000000000206</v>
      </c>
      <c r="G422" s="12">
        <v>2023</v>
      </c>
    </row>
    <row r="423" spans="1:7" x14ac:dyDescent="0.2">
      <c r="A423" s="18">
        <v>45006.346707175922</v>
      </c>
      <c r="B423" s="2">
        <v>2.3400000000000034</v>
      </c>
      <c r="C423" s="4">
        <v>1.2</v>
      </c>
      <c r="D423" s="4">
        <f t="shared" si="21"/>
        <v>2.8080000000000038</v>
      </c>
      <c r="E423" s="4">
        <f t="shared" si="19"/>
        <v>168.27680000000001</v>
      </c>
      <c r="F423" s="4">
        <f t="shared" si="20"/>
        <v>5.1068000000000211</v>
      </c>
      <c r="G423" s="12">
        <v>2023</v>
      </c>
    </row>
    <row r="424" spans="1:7" x14ac:dyDescent="0.2">
      <c r="A424" s="18">
        <v>45006.352714120374</v>
      </c>
      <c r="B424" s="2">
        <v>2.3500000000000014</v>
      </c>
      <c r="C424" s="4">
        <v>1.2</v>
      </c>
      <c r="D424" s="4">
        <f t="shared" si="21"/>
        <v>2.8200000000000016</v>
      </c>
      <c r="E424" s="4">
        <f t="shared" si="19"/>
        <v>168.28880000000001</v>
      </c>
      <c r="F424" s="4">
        <f t="shared" si="20"/>
        <v>5.1188000000000216</v>
      </c>
      <c r="G424" s="12">
        <v>2023</v>
      </c>
    </row>
    <row r="425" spans="1:7" x14ac:dyDescent="0.2">
      <c r="A425" s="18">
        <v>45006.363506944443</v>
      </c>
      <c r="B425" s="2">
        <v>2.3599999999999994</v>
      </c>
      <c r="C425" s="4">
        <v>1.2</v>
      </c>
      <c r="D425" s="4">
        <f t="shared" si="21"/>
        <v>2.8319999999999994</v>
      </c>
      <c r="E425" s="4">
        <f t="shared" si="19"/>
        <v>168.30080000000001</v>
      </c>
      <c r="F425" s="4">
        <f t="shared" si="20"/>
        <v>5.130800000000022</v>
      </c>
      <c r="G425" s="12">
        <v>2023</v>
      </c>
    </row>
    <row r="426" spans="1:7" x14ac:dyDescent="0.2">
      <c r="A426" s="18">
        <v>45006.374490740738</v>
      </c>
      <c r="B426" s="2">
        <v>2.3699999999999974</v>
      </c>
      <c r="C426" s="4">
        <v>1.2</v>
      </c>
      <c r="D426" s="4">
        <f t="shared" si="21"/>
        <v>2.8439999999999968</v>
      </c>
      <c r="E426" s="4">
        <f t="shared" si="19"/>
        <v>168.31280000000001</v>
      </c>
      <c r="F426" s="4">
        <f t="shared" si="20"/>
        <v>5.1428000000000225</v>
      </c>
      <c r="G426" s="12">
        <v>2023</v>
      </c>
    </row>
    <row r="427" spans="1:7" x14ac:dyDescent="0.2">
      <c r="A427" s="18">
        <v>45006.386221064815</v>
      </c>
      <c r="B427" s="2">
        <v>2.3800000000000026</v>
      </c>
      <c r="C427" s="4">
        <v>1.2</v>
      </c>
      <c r="D427" s="4">
        <f t="shared" si="21"/>
        <v>2.856000000000003</v>
      </c>
      <c r="E427" s="4">
        <f t="shared" si="19"/>
        <v>168.32480000000001</v>
      </c>
      <c r="F427" s="4">
        <f t="shared" si="20"/>
        <v>5.1548000000000229</v>
      </c>
      <c r="G427" s="12">
        <v>2023</v>
      </c>
    </row>
    <row r="428" spans="1:7" x14ac:dyDescent="0.2">
      <c r="A428" s="18">
        <v>45006.401412037034</v>
      </c>
      <c r="B428" s="2">
        <v>2.3900000000000006</v>
      </c>
      <c r="C428" s="4">
        <v>1.2</v>
      </c>
      <c r="D428" s="4">
        <f t="shared" si="21"/>
        <v>2.8680000000000008</v>
      </c>
      <c r="E428" s="4">
        <f t="shared" si="19"/>
        <v>168.33680000000001</v>
      </c>
      <c r="F428" s="4">
        <f t="shared" si="20"/>
        <v>5.1668000000000234</v>
      </c>
      <c r="G428" s="12">
        <v>2023</v>
      </c>
    </row>
    <row r="429" spans="1:7" x14ac:dyDescent="0.2">
      <c r="A429" s="18">
        <v>45006.43949074074</v>
      </c>
      <c r="B429" s="2">
        <v>2.3999999999999986</v>
      </c>
      <c r="C429" s="4">
        <v>1.2</v>
      </c>
      <c r="D429" s="4">
        <f t="shared" si="21"/>
        <v>2.8799999999999981</v>
      </c>
      <c r="E429" s="4">
        <f t="shared" si="19"/>
        <v>168.34880000000001</v>
      </c>
      <c r="F429" s="4">
        <f t="shared" si="20"/>
        <v>5.1788000000000238</v>
      </c>
      <c r="G429" s="12">
        <v>2023</v>
      </c>
    </row>
    <row r="430" spans="1:7" x14ac:dyDescent="0.2">
      <c r="A430" s="18">
        <v>45006.632748842596</v>
      </c>
      <c r="B430" s="2">
        <v>2.4099999999999966</v>
      </c>
      <c r="C430" s="4">
        <v>1.2</v>
      </c>
      <c r="D430" s="4">
        <f t="shared" si="21"/>
        <v>2.8919999999999959</v>
      </c>
      <c r="E430" s="4">
        <f t="shared" si="19"/>
        <v>168.36080000000001</v>
      </c>
      <c r="F430" s="4">
        <f t="shared" si="20"/>
        <v>5.1908000000000243</v>
      </c>
      <c r="G430" s="12">
        <v>2023</v>
      </c>
    </row>
    <row r="431" spans="1:7" x14ac:dyDescent="0.2">
      <c r="A431" s="18">
        <v>45006.855503472223</v>
      </c>
      <c r="B431" s="2">
        <v>2.4200000000000017</v>
      </c>
      <c r="C431" s="4">
        <v>1.2</v>
      </c>
      <c r="D431" s="4">
        <f t="shared" si="21"/>
        <v>2.9040000000000021</v>
      </c>
      <c r="E431" s="4">
        <f t="shared" si="19"/>
        <v>168.37280000000001</v>
      </c>
      <c r="F431" s="4">
        <f t="shared" si="20"/>
        <v>5.2028000000000247</v>
      </c>
      <c r="G431" s="12">
        <v>2023</v>
      </c>
    </row>
    <row r="432" spans="1:7" x14ac:dyDescent="0.2">
      <c r="A432" s="18">
        <v>45006.861383101852</v>
      </c>
      <c r="B432" s="2">
        <v>2.4299999999999997</v>
      </c>
      <c r="C432" s="4">
        <v>1.2</v>
      </c>
      <c r="D432" s="4">
        <f t="shared" si="21"/>
        <v>2.9159999999999995</v>
      </c>
      <c r="E432" s="4">
        <f t="shared" si="19"/>
        <v>168.38480000000001</v>
      </c>
      <c r="F432" s="4">
        <f t="shared" si="20"/>
        <v>5.2148000000000252</v>
      </c>
      <c r="G432" s="12">
        <v>2023</v>
      </c>
    </row>
    <row r="433" spans="1:7" x14ac:dyDescent="0.2">
      <c r="A433" s="18">
        <v>45006.874982638888</v>
      </c>
      <c r="B433" s="2">
        <v>2.4399999999999977</v>
      </c>
      <c r="C433" s="4">
        <v>1.2</v>
      </c>
      <c r="D433" s="4">
        <f t="shared" si="21"/>
        <v>2.9279999999999973</v>
      </c>
      <c r="E433" s="4">
        <f t="shared" si="19"/>
        <v>168.39680000000001</v>
      </c>
      <c r="F433" s="4">
        <f t="shared" si="20"/>
        <v>5.2268000000000256</v>
      </c>
      <c r="G433" s="12">
        <v>2023</v>
      </c>
    </row>
    <row r="434" spans="1:7" x14ac:dyDescent="0.2">
      <c r="A434" s="18">
        <v>45006.887314814812</v>
      </c>
      <c r="B434" s="2">
        <v>2.4500000000000028</v>
      </c>
      <c r="C434" s="4">
        <v>1.2</v>
      </c>
      <c r="D434" s="4">
        <f t="shared" si="21"/>
        <v>2.9400000000000035</v>
      </c>
      <c r="E434" s="4">
        <f t="shared" si="19"/>
        <v>168.40880000000001</v>
      </c>
      <c r="F434" s="4">
        <f t="shared" si="20"/>
        <v>5.2388000000000261</v>
      </c>
      <c r="G434" s="12">
        <v>2023</v>
      </c>
    </row>
    <row r="435" spans="1:7" x14ac:dyDescent="0.2">
      <c r="A435" s="18">
        <v>45006.971631944441</v>
      </c>
      <c r="B435" s="2">
        <v>2.4600000000000009</v>
      </c>
      <c r="C435" s="4">
        <v>1.2</v>
      </c>
      <c r="D435" s="4">
        <f t="shared" si="21"/>
        <v>2.9520000000000008</v>
      </c>
      <c r="E435" s="4">
        <f t="shared" si="19"/>
        <v>168.42080000000001</v>
      </c>
      <c r="F435" s="4">
        <f t="shared" si="20"/>
        <v>5.2508000000000266</v>
      </c>
      <c r="G435" s="12">
        <v>2023</v>
      </c>
    </row>
    <row r="436" spans="1:7" x14ac:dyDescent="0.2">
      <c r="A436" s="18">
        <v>45006.984172453704</v>
      </c>
      <c r="B436" s="2">
        <v>2.4699999999999989</v>
      </c>
      <c r="C436" s="4">
        <v>1.2</v>
      </c>
      <c r="D436" s="4">
        <f t="shared" si="21"/>
        <v>2.9639999999999986</v>
      </c>
      <c r="E436" s="4">
        <f t="shared" si="19"/>
        <v>168.43280000000001</v>
      </c>
      <c r="F436" s="4">
        <f t="shared" si="20"/>
        <v>5.262800000000027</v>
      </c>
      <c r="G436" s="12">
        <v>2023</v>
      </c>
    </row>
    <row r="437" spans="1:7" x14ac:dyDescent="0.2">
      <c r="A437" s="18">
        <v>45006.992708333331</v>
      </c>
      <c r="B437" s="2">
        <v>2.4799999999999969</v>
      </c>
      <c r="C437" s="4">
        <v>1.2</v>
      </c>
      <c r="D437" s="4">
        <f t="shared" si="21"/>
        <v>2.975999999999996</v>
      </c>
      <c r="E437" s="4">
        <f t="shared" si="19"/>
        <v>168.44480000000001</v>
      </c>
      <c r="F437" s="4">
        <f t="shared" si="20"/>
        <v>5.2748000000000275</v>
      </c>
      <c r="G437" s="12">
        <v>2023</v>
      </c>
    </row>
    <row r="438" spans="1:7" x14ac:dyDescent="0.2">
      <c r="A438" s="18">
        <v>45007.162314814814</v>
      </c>
      <c r="B438" s="2">
        <v>2.490000000000002</v>
      </c>
      <c r="C438" s="4">
        <v>1.2</v>
      </c>
      <c r="D438" s="4">
        <f t="shared" si="21"/>
        <v>2.9880000000000022</v>
      </c>
      <c r="E438" s="4">
        <f t="shared" si="19"/>
        <v>168.45680000000002</v>
      </c>
      <c r="F438" s="4">
        <f t="shared" si="20"/>
        <v>5.2868000000000279</v>
      </c>
      <c r="G438" s="12">
        <v>2023</v>
      </c>
    </row>
    <row r="439" spans="1:7" x14ac:dyDescent="0.2">
      <c r="A439" s="18">
        <v>45009.147968750003</v>
      </c>
      <c r="B439" s="2">
        <v>2.5</v>
      </c>
      <c r="C439" s="4">
        <v>1.2</v>
      </c>
      <c r="D439" s="4">
        <f t="shared" si="21"/>
        <v>3</v>
      </c>
      <c r="E439" s="4">
        <f t="shared" si="19"/>
        <v>168.46880000000002</v>
      </c>
      <c r="F439" s="4">
        <f t="shared" si="20"/>
        <v>5.2988000000000284</v>
      </c>
      <c r="G439" s="12">
        <v>2023</v>
      </c>
    </row>
    <row r="440" spans="1:7" x14ac:dyDescent="0.2">
      <c r="A440" s="18">
        <v>45009.152112268515</v>
      </c>
      <c r="B440" s="2">
        <v>2.509999999999998</v>
      </c>
      <c r="C440" s="4">
        <v>1.2</v>
      </c>
      <c r="D440" s="4">
        <f t="shared" si="21"/>
        <v>3.0119999999999973</v>
      </c>
      <c r="E440" s="4">
        <f t="shared" si="19"/>
        <v>168.48080000000002</v>
      </c>
      <c r="F440" s="4">
        <f t="shared" si="20"/>
        <v>5.3108000000000288</v>
      </c>
      <c r="G440" s="12">
        <v>2023</v>
      </c>
    </row>
    <row r="441" spans="1:7" x14ac:dyDescent="0.2">
      <c r="A441" s="18">
        <v>45009.158616898145</v>
      </c>
      <c r="B441" s="2">
        <v>2.5200000000000031</v>
      </c>
      <c r="C441" s="4">
        <v>1.2</v>
      </c>
      <c r="D441" s="4">
        <f t="shared" si="21"/>
        <v>3.0240000000000036</v>
      </c>
      <c r="E441" s="4">
        <f t="shared" si="19"/>
        <v>168.49280000000002</v>
      </c>
      <c r="F441" s="4">
        <f t="shared" si="20"/>
        <v>5.3228000000000293</v>
      </c>
      <c r="G441" s="12">
        <v>2023</v>
      </c>
    </row>
    <row r="442" spans="1:7" x14ac:dyDescent="0.2">
      <c r="A442" s="18">
        <v>45009.161689814813</v>
      </c>
      <c r="B442" s="2">
        <v>2.5300000000000011</v>
      </c>
      <c r="C442" s="4">
        <v>1.2</v>
      </c>
      <c r="D442" s="4">
        <f t="shared" si="21"/>
        <v>3.0360000000000014</v>
      </c>
      <c r="E442" s="4">
        <f t="shared" si="19"/>
        <v>168.50480000000002</v>
      </c>
      <c r="F442" s="4">
        <f t="shared" si="20"/>
        <v>5.3348000000000297</v>
      </c>
      <c r="G442" s="12">
        <v>2023</v>
      </c>
    </row>
    <row r="443" spans="1:7" x14ac:dyDescent="0.2">
      <c r="A443" s="18">
        <v>45009.166481481479</v>
      </c>
      <c r="B443" s="2">
        <v>2.5399999999999991</v>
      </c>
      <c r="C443" s="4">
        <v>1.2</v>
      </c>
      <c r="D443" s="4">
        <f t="shared" si="21"/>
        <v>3.0479999999999987</v>
      </c>
      <c r="E443" s="4">
        <f t="shared" si="19"/>
        <v>168.51680000000002</v>
      </c>
      <c r="F443" s="4">
        <f t="shared" si="20"/>
        <v>5.3468000000000302</v>
      </c>
      <c r="G443" s="12">
        <v>2023</v>
      </c>
    </row>
    <row r="444" spans="1:7" x14ac:dyDescent="0.2">
      <c r="A444" s="18">
        <v>45009.173396990744</v>
      </c>
      <c r="B444" s="2">
        <v>2.5499999999999972</v>
      </c>
      <c r="C444" s="4">
        <v>1.2</v>
      </c>
      <c r="D444" s="4">
        <f t="shared" si="21"/>
        <v>3.0599999999999965</v>
      </c>
      <c r="E444" s="4">
        <f t="shared" si="19"/>
        <v>168.52880000000002</v>
      </c>
      <c r="F444" s="4">
        <f t="shared" si="20"/>
        <v>5.3588000000000306</v>
      </c>
      <c r="G444" s="12">
        <v>2023</v>
      </c>
    </row>
    <row r="445" spans="1:7" x14ac:dyDescent="0.2">
      <c r="A445" s="18">
        <v>45009.186099537037</v>
      </c>
      <c r="B445" s="2">
        <v>2.5600000000000023</v>
      </c>
      <c r="C445" s="4">
        <v>1.2</v>
      </c>
      <c r="D445" s="4">
        <f t="shared" si="21"/>
        <v>3.0720000000000027</v>
      </c>
      <c r="E445" s="4">
        <f t="shared" si="19"/>
        <v>168.54080000000002</v>
      </c>
      <c r="F445" s="4">
        <f t="shared" si="20"/>
        <v>5.3708000000000311</v>
      </c>
      <c r="G445" s="12">
        <v>2023</v>
      </c>
    </row>
    <row r="446" spans="1:7" x14ac:dyDescent="0.2">
      <c r="A446" s="18">
        <v>45009.19654513889</v>
      </c>
      <c r="B446" s="2">
        <v>2.5700000000000003</v>
      </c>
      <c r="C446" s="4">
        <v>1.2</v>
      </c>
      <c r="D446" s="4">
        <f t="shared" si="21"/>
        <v>3.0840000000000001</v>
      </c>
      <c r="E446" s="4">
        <f t="shared" ref="E446:E491" si="22">D446+$E$188</f>
        <v>168.55280000000002</v>
      </c>
      <c r="F446" s="4">
        <f t="shared" si="20"/>
        <v>5.3828000000000316</v>
      </c>
      <c r="G446" s="12">
        <v>2023</v>
      </c>
    </row>
    <row r="447" spans="1:7" x14ac:dyDescent="0.2">
      <c r="A447" s="18">
        <v>45009.205277777779</v>
      </c>
      <c r="B447" s="2">
        <v>2.5799999999999983</v>
      </c>
      <c r="C447" s="4">
        <v>1.2</v>
      </c>
      <c r="D447" s="4">
        <f t="shared" si="21"/>
        <v>3.0959999999999979</v>
      </c>
      <c r="E447" s="4">
        <f t="shared" si="22"/>
        <v>168.56480000000002</v>
      </c>
      <c r="F447" s="4">
        <f t="shared" si="20"/>
        <v>5.394800000000032</v>
      </c>
      <c r="G447" s="12">
        <v>2023</v>
      </c>
    </row>
    <row r="448" spans="1:7" x14ac:dyDescent="0.2">
      <c r="A448" s="18">
        <v>45009.315891203703</v>
      </c>
      <c r="B448" s="2">
        <v>2.5900000000000034</v>
      </c>
      <c r="C448" s="4">
        <v>1.2</v>
      </c>
      <c r="D448" s="4">
        <f t="shared" si="21"/>
        <v>3.1080000000000041</v>
      </c>
      <c r="E448" s="4">
        <f t="shared" si="22"/>
        <v>168.57680000000002</v>
      </c>
      <c r="F448" s="4">
        <f t="shared" si="20"/>
        <v>5.4068000000000325</v>
      </c>
      <c r="G448" s="12">
        <v>2023</v>
      </c>
    </row>
    <row r="449" spans="1:7" x14ac:dyDescent="0.2">
      <c r="A449" s="18">
        <v>45015.210081018522</v>
      </c>
      <c r="B449" s="2">
        <v>2.6000000000000014</v>
      </c>
      <c r="C449" s="4">
        <v>1.2</v>
      </c>
      <c r="D449" s="4">
        <f t="shared" si="21"/>
        <v>3.1200000000000014</v>
      </c>
      <c r="E449" s="4">
        <f t="shared" si="22"/>
        <v>168.58880000000002</v>
      </c>
      <c r="F449" s="4">
        <f t="shared" si="20"/>
        <v>5.4188000000000329</v>
      </c>
      <c r="G449" s="12">
        <v>2023</v>
      </c>
    </row>
    <row r="450" spans="1:7" x14ac:dyDescent="0.2">
      <c r="A450" s="18">
        <v>45015.21416087963</v>
      </c>
      <c r="B450" s="2">
        <v>2.6099999999999994</v>
      </c>
      <c r="C450" s="4">
        <v>1.2</v>
      </c>
      <c r="D450" s="4">
        <f t="shared" si="21"/>
        <v>3.1319999999999992</v>
      </c>
      <c r="E450" s="4">
        <f t="shared" si="22"/>
        <v>168.60080000000002</v>
      </c>
      <c r="F450" s="4">
        <f t="shared" si="20"/>
        <v>5.4308000000000334</v>
      </c>
      <c r="G450" s="12">
        <v>2023</v>
      </c>
    </row>
    <row r="451" spans="1:7" x14ac:dyDescent="0.2">
      <c r="A451" s="18">
        <v>45015.21652199074</v>
      </c>
      <c r="B451" s="2">
        <v>2.6199999999999974</v>
      </c>
      <c r="C451" s="4">
        <v>1.2</v>
      </c>
      <c r="D451" s="4">
        <f t="shared" si="21"/>
        <v>3.143999999999997</v>
      </c>
      <c r="E451" s="4">
        <f t="shared" si="22"/>
        <v>168.61280000000002</v>
      </c>
      <c r="F451" s="4">
        <f t="shared" ref="F451:F514" si="23">E451-163.17</f>
        <v>5.4428000000000338</v>
      </c>
      <c r="G451" s="12">
        <v>2023</v>
      </c>
    </row>
    <row r="452" spans="1:7" x14ac:dyDescent="0.2">
      <c r="A452" s="18">
        <v>45015.219861111109</v>
      </c>
      <c r="B452" s="2">
        <v>2.6300000000000026</v>
      </c>
      <c r="C452" s="4">
        <v>1.2</v>
      </c>
      <c r="D452" s="4">
        <f t="shared" si="21"/>
        <v>3.1560000000000028</v>
      </c>
      <c r="E452" s="4">
        <f t="shared" si="22"/>
        <v>168.62480000000002</v>
      </c>
      <c r="F452" s="4">
        <f t="shared" si="23"/>
        <v>5.4548000000000343</v>
      </c>
      <c r="G452" s="12">
        <v>2023</v>
      </c>
    </row>
    <row r="453" spans="1:7" x14ac:dyDescent="0.2">
      <c r="A453" s="18">
        <v>45015.247228009262</v>
      </c>
      <c r="B453" s="2">
        <v>2.6400000000000006</v>
      </c>
      <c r="C453" s="4">
        <v>1.2</v>
      </c>
      <c r="D453" s="4">
        <f t="shared" si="21"/>
        <v>3.1680000000000006</v>
      </c>
      <c r="E453" s="4">
        <f t="shared" si="22"/>
        <v>168.63680000000002</v>
      </c>
      <c r="F453" s="4">
        <f t="shared" si="23"/>
        <v>5.4668000000000347</v>
      </c>
      <c r="G453" s="12">
        <v>2023</v>
      </c>
    </row>
    <row r="454" spans="1:7" x14ac:dyDescent="0.2">
      <c r="A454" s="18">
        <v>45015.252135416667</v>
      </c>
      <c r="B454" s="2">
        <v>2.6499999999999986</v>
      </c>
      <c r="C454" s="4">
        <v>1.2</v>
      </c>
      <c r="D454" s="4">
        <f t="shared" si="21"/>
        <v>3.1799999999999984</v>
      </c>
      <c r="E454" s="4">
        <f t="shared" si="22"/>
        <v>168.64880000000002</v>
      </c>
      <c r="F454" s="4">
        <f t="shared" si="23"/>
        <v>5.4788000000000352</v>
      </c>
      <c r="G454" s="12">
        <v>2023</v>
      </c>
    </row>
    <row r="455" spans="1:7" x14ac:dyDescent="0.2">
      <c r="A455" s="18">
        <v>45015.255844907406</v>
      </c>
      <c r="B455" s="2">
        <v>2.6599999999999966</v>
      </c>
      <c r="C455" s="4">
        <v>1.2</v>
      </c>
      <c r="D455" s="4">
        <f t="shared" si="21"/>
        <v>3.1919999999999957</v>
      </c>
      <c r="E455" s="4">
        <f t="shared" si="22"/>
        <v>168.66080000000002</v>
      </c>
      <c r="F455" s="4">
        <f t="shared" si="23"/>
        <v>5.4908000000000357</v>
      </c>
      <c r="G455" s="12">
        <v>2023</v>
      </c>
    </row>
    <row r="456" spans="1:7" x14ac:dyDescent="0.2">
      <c r="A456" s="18">
        <v>45015.258229166669</v>
      </c>
      <c r="B456" s="2">
        <v>2.6700000000000017</v>
      </c>
      <c r="C456" s="4">
        <v>1.2</v>
      </c>
      <c r="D456" s="4">
        <f t="shared" si="21"/>
        <v>3.204000000000002</v>
      </c>
      <c r="E456" s="4">
        <f t="shared" si="22"/>
        <v>168.67280000000002</v>
      </c>
      <c r="F456" s="4">
        <f t="shared" si="23"/>
        <v>5.5028000000000361</v>
      </c>
      <c r="G456" s="12">
        <v>2023</v>
      </c>
    </row>
    <row r="457" spans="1:7" x14ac:dyDescent="0.2">
      <c r="A457" s="18">
        <v>45015.270792824071</v>
      </c>
      <c r="B457" s="2">
        <v>2.6799999999999997</v>
      </c>
      <c r="C457" s="4">
        <v>1.2</v>
      </c>
      <c r="D457" s="4">
        <f t="shared" si="21"/>
        <v>3.2159999999999997</v>
      </c>
      <c r="E457" s="4">
        <f t="shared" si="22"/>
        <v>168.68480000000002</v>
      </c>
      <c r="F457" s="4">
        <f t="shared" si="23"/>
        <v>5.5148000000000366</v>
      </c>
      <c r="G457" s="12">
        <v>2023</v>
      </c>
    </row>
    <row r="458" spans="1:7" x14ac:dyDescent="0.2">
      <c r="A458" s="18">
        <v>45015.273321759261</v>
      </c>
      <c r="B458" s="2">
        <v>2.6899999999999977</v>
      </c>
      <c r="C458" s="4">
        <v>1.2</v>
      </c>
      <c r="D458" s="4">
        <f t="shared" si="21"/>
        <v>3.2279999999999971</v>
      </c>
      <c r="E458" s="4">
        <f t="shared" si="22"/>
        <v>168.69680000000002</v>
      </c>
      <c r="F458" s="4">
        <f t="shared" si="23"/>
        <v>5.526800000000037</v>
      </c>
      <c r="G458" s="12">
        <v>2023</v>
      </c>
    </row>
    <row r="459" spans="1:7" x14ac:dyDescent="0.2">
      <c r="A459" s="18">
        <v>45015.276128472222</v>
      </c>
      <c r="B459" s="2">
        <v>2.7000000000000028</v>
      </c>
      <c r="C459" s="4">
        <v>1.2</v>
      </c>
      <c r="D459" s="4">
        <f t="shared" si="21"/>
        <v>3.2400000000000033</v>
      </c>
      <c r="E459" s="4">
        <f t="shared" si="22"/>
        <v>168.70880000000002</v>
      </c>
      <c r="F459" s="4">
        <f t="shared" si="23"/>
        <v>5.5388000000000375</v>
      </c>
      <c r="G459" s="12">
        <v>2023</v>
      </c>
    </row>
    <row r="460" spans="1:7" x14ac:dyDescent="0.2">
      <c r="A460" s="18">
        <v>45015.322650462964</v>
      </c>
      <c r="B460" s="2">
        <v>2.7100000000000009</v>
      </c>
      <c r="C460" s="4">
        <v>1.2</v>
      </c>
      <c r="D460" s="4">
        <f t="shared" si="21"/>
        <v>3.2520000000000011</v>
      </c>
      <c r="E460" s="4">
        <f t="shared" si="22"/>
        <v>168.72080000000003</v>
      </c>
      <c r="F460" s="4">
        <f t="shared" si="23"/>
        <v>5.5508000000000379</v>
      </c>
      <c r="G460" s="12">
        <v>2023</v>
      </c>
    </row>
    <row r="461" spans="1:7" x14ac:dyDescent="0.2">
      <c r="A461" s="18">
        <v>45059.649160879628</v>
      </c>
      <c r="B461" s="2">
        <v>2.7199999999999989</v>
      </c>
      <c r="C461" s="4">
        <v>1.2</v>
      </c>
      <c r="D461" s="4">
        <f t="shared" si="21"/>
        <v>3.2639999999999985</v>
      </c>
      <c r="E461" s="4">
        <f t="shared" si="22"/>
        <v>168.73280000000003</v>
      </c>
      <c r="F461" s="4">
        <f t="shared" si="23"/>
        <v>5.5628000000000384</v>
      </c>
      <c r="G461" s="12">
        <v>2023</v>
      </c>
    </row>
    <row r="462" spans="1:7" x14ac:dyDescent="0.2">
      <c r="A462" s="18">
        <v>45059.649369212966</v>
      </c>
      <c r="B462" s="2">
        <v>2.7299999999999969</v>
      </c>
      <c r="C462" s="4">
        <v>1.2</v>
      </c>
      <c r="D462" s="4">
        <f t="shared" si="21"/>
        <v>3.2759999999999962</v>
      </c>
      <c r="E462" s="4">
        <f t="shared" si="22"/>
        <v>168.7448</v>
      </c>
      <c r="F462" s="4">
        <f t="shared" si="23"/>
        <v>5.5748000000000104</v>
      </c>
      <c r="G462" s="12">
        <v>2023</v>
      </c>
    </row>
    <row r="463" spans="1:7" x14ac:dyDescent="0.2">
      <c r="A463" s="18">
        <v>45059.649924768521</v>
      </c>
      <c r="B463" s="2">
        <v>2.740000000000002</v>
      </c>
      <c r="C463" s="4">
        <v>1.2</v>
      </c>
      <c r="D463" s="4">
        <f t="shared" si="21"/>
        <v>3.2880000000000025</v>
      </c>
      <c r="E463" s="4">
        <f t="shared" si="22"/>
        <v>168.75680000000003</v>
      </c>
      <c r="F463" s="4">
        <f t="shared" si="23"/>
        <v>5.5868000000000393</v>
      </c>
      <c r="G463" s="12">
        <v>2023</v>
      </c>
    </row>
    <row r="464" spans="1:7" x14ac:dyDescent="0.2">
      <c r="A464" s="18">
        <v>45059.650370370371</v>
      </c>
      <c r="B464" s="2">
        <v>2.75</v>
      </c>
      <c r="C464" s="4">
        <v>1.2</v>
      </c>
      <c r="D464" s="4">
        <f t="shared" si="21"/>
        <v>3.3</v>
      </c>
      <c r="E464" s="4">
        <f t="shared" si="22"/>
        <v>168.76880000000003</v>
      </c>
      <c r="F464" s="4">
        <f t="shared" si="23"/>
        <v>5.5988000000000397</v>
      </c>
      <c r="G464" s="12">
        <v>2023</v>
      </c>
    </row>
    <row r="465" spans="1:7" x14ac:dyDescent="0.2">
      <c r="A465" s="18">
        <v>45059.651059027776</v>
      </c>
      <c r="B465" s="2">
        <v>2.759999999999998</v>
      </c>
      <c r="C465" s="4">
        <v>1.2</v>
      </c>
      <c r="D465" s="4">
        <f t="shared" si="21"/>
        <v>3.3119999999999976</v>
      </c>
      <c r="E465" s="4">
        <f t="shared" si="22"/>
        <v>168.7808</v>
      </c>
      <c r="F465" s="4">
        <f t="shared" si="23"/>
        <v>5.6108000000000118</v>
      </c>
      <c r="G465" s="12">
        <v>2023</v>
      </c>
    </row>
    <row r="466" spans="1:7" x14ac:dyDescent="0.2">
      <c r="A466" s="18">
        <v>45059.65161458333</v>
      </c>
      <c r="B466" s="2">
        <v>2.7700000000000031</v>
      </c>
      <c r="C466" s="4">
        <v>1.2</v>
      </c>
      <c r="D466" s="4">
        <f t="shared" si="21"/>
        <v>3.3240000000000038</v>
      </c>
      <c r="E466" s="4">
        <f t="shared" si="22"/>
        <v>168.79280000000003</v>
      </c>
      <c r="F466" s="4">
        <f t="shared" si="23"/>
        <v>5.6228000000000407</v>
      </c>
      <c r="G466" s="12">
        <v>2023</v>
      </c>
    </row>
    <row r="467" spans="1:7" x14ac:dyDescent="0.2">
      <c r="A467" s="18">
        <v>45059.65203125</v>
      </c>
      <c r="B467" s="2">
        <v>2.7800000000000011</v>
      </c>
      <c r="C467" s="4">
        <v>1.2</v>
      </c>
      <c r="D467" s="4">
        <f t="shared" si="21"/>
        <v>3.3360000000000012</v>
      </c>
      <c r="E467" s="4">
        <f t="shared" si="22"/>
        <v>168.80480000000003</v>
      </c>
      <c r="F467" s="4">
        <f t="shared" si="23"/>
        <v>5.6348000000000411</v>
      </c>
      <c r="G467" s="12">
        <v>2023</v>
      </c>
    </row>
    <row r="468" spans="1:7" x14ac:dyDescent="0.2">
      <c r="A468" s="18">
        <v>45059.652407407404</v>
      </c>
      <c r="B468" s="2">
        <v>2.7899999999999991</v>
      </c>
      <c r="C468" s="4">
        <v>1.2</v>
      </c>
      <c r="D468" s="4">
        <f t="shared" si="21"/>
        <v>3.347999999999999</v>
      </c>
      <c r="E468" s="4">
        <f t="shared" si="22"/>
        <v>168.8168</v>
      </c>
      <c r="F468" s="4">
        <f t="shared" si="23"/>
        <v>5.6468000000000131</v>
      </c>
      <c r="G468" s="12">
        <v>2023</v>
      </c>
    </row>
    <row r="469" spans="1:7" x14ac:dyDescent="0.2">
      <c r="A469" s="18">
        <v>45059.653043981481</v>
      </c>
      <c r="B469" s="2">
        <v>2.7999999999999972</v>
      </c>
      <c r="C469" s="4">
        <v>1.2</v>
      </c>
      <c r="D469" s="4">
        <f t="shared" si="21"/>
        <v>3.3599999999999963</v>
      </c>
      <c r="E469" s="4">
        <f t="shared" si="22"/>
        <v>168.8288</v>
      </c>
      <c r="F469" s="4">
        <f t="shared" si="23"/>
        <v>5.6588000000000136</v>
      </c>
      <c r="G469" s="12">
        <v>2023</v>
      </c>
    </row>
    <row r="470" spans="1:7" x14ac:dyDescent="0.2">
      <c r="A470" s="18">
        <v>45059.653622685182</v>
      </c>
      <c r="B470" s="2">
        <v>2.8100000000000023</v>
      </c>
      <c r="C470" s="4">
        <v>1.2</v>
      </c>
      <c r="D470" s="4">
        <f t="shared" si="21"/>
        <v>3.3720000000000026</v>
      </c>
      <c r="E470" s="4">
        <f t="shared" si="22"/>
        <v>168.84080000000003</v>
      </c>
      <c r="F470" s="4">
        <f t="shared" si="23"/>
        <v>5.6708000000000425</v>
      </c>
      <c r="G470" s="12">
        <v>2023</v>
      </c>
    </row>
    <row r="471" spans="1:7" x14ac:dyDescent="0.2">
      <c r="A471" s="18">
        <v>45059.654172453702</v>
      </c>
      <c r="B471" s="2">
        <v>2.8200000000000003</v>
      </c>
      <c r="C471" s="4">
        <v>1.2</v>
      </c>
      <c r="D471" s="4">
        <f t="shared" si="21"/>
        <v>3.3840000000000003</v>
      </c>
      <c r="E471" s="4">
        <f t="shared" si="22"/>
        <v>168.8528</v>
      </c>
      <c r="F471" s="4">
        <f t="shared" si="23"/>
        <v>5.6828000000000145</v>
      </c>
      <c r="G471" s="12">
        <v>2023</v>
      </c>
    </row>
    <row r="472" spans="1:7" x14ac:dyDescent="0.2">
      <c r="A472" s="18">
        <v>45059.65470486111</v>
      </c>
      <c r="B472" s="2">
        <v>2.8299999999999983</v>
      </c>
      <c r="C472" s="4">
        <v>1.2</v>
      </c>
      <c r="D472" s="4">
        <f t="shared" si="21"/>
        <v>3.3959999999999977</v>
      </c>
      <c r="E472" s="4">
        <f t="shared" si="22"/>
        <v>168.8648</v>
      </c>
      <c r="F472" s="4">
        <f t="shared" si="23"/>
        <v>5.694800000000015</v>
      </c>
      <c r="G472" s="12">
        <v>2023</v>
      </c>
    </row>
    <row r="473" spans="1:7" x14ac:dyDescent="0.2">
      <c r="A473" s="18">
        <v>45059.655225694441</v>
      </c>
      <c r="B473" s="2">
        <v>2.8400000000000034</v>
      </c>
      <c r="C473" s="4">
        <v>1.2</v>
      </c>
      <c r="D473" s="4">
        <f t="shared" si="21"/>
        <v>3.4080000000000039</v>
      </c>
      <c r="E473" s="4">
        <f t="shared" si="22"/>
        <v>168.87680000000003</v>
      </c>
      <c r="F473" s="4">
        <f t="shared" si="23"/>
        <v>5.7068000000000438</v>
      </c>
      <c r="G473" s="12">
        <v>2023</v>
      </c>
    </row>
    <row r="474" spans="1:7" x14ac:dyDescent="0.2">
      <c r="A474" s="18">
        <v>45059.65587962963</v>
      </c>
      <c r="B474" s="2">
        <v>2.8500000000000014</v>
      </c>
      <c r="C474" s="4">
        <v>1.2</v>
      </c>
      <c r="D474" s="4">
        <f t="shared" si="21"/>
        <v>3.4200000000000017</v>
      </c>
      <c r="E474" s="4">
        <f t="shared" si="22"/>
        <v>168.8888</v>
      </c>
      <c r="F474" s="4">
        <f t="shared" si="23"/>
        <v>5.7188000000000159</v>
      </c>
      <c r="G474" s="12">
        <v>2023</v>
      </c>
    </row>
    <row r="475" spans="1:7" x14ac:dyDescent="0.2">
      <c r="A475" s="18">
        <v>45059.657060185185</v>
      </c>
      <c r="B475" s="2">
        <v>2.8599999999999994</v>
      </c>
      <c r="C475" s="4">
        <v>1.2</v>
      </c>
      <c r="D475" s="4">
        <f t="shared" si="21"/>
        <v>3.4319999999999991</v>
      </c>
      <c r="E475" s="4">
        <f t="shared" si="22"/>
        <v>168.9008</v>
      </c>
      <c r="F475" s="4">
        <f t="shared" si="23"/>
        <v>5.7308000000000163</v>
      </c>
      <c r="G475" s="12">
        <v>2023</v>
      </c>
    </row>
    <row r="476" spans="1:7" x14ac:dyDescent="0.2">
      <c r="A476" s="18">
        <v>45059.657690972221</v>
      </c>
      <c r="B476" s="2">
        <v>2.8699999999999974</v>
      </c>
      <c r="C476" s="4">
        <v>1.2</v>
      </c>
      <c r="D476" s="4">
        <f t="shared" si="21"/>
        <v>3.4439999999999968</v>
      </c>
      <c r="E476" s="4">
        <f t="shared" si="22"/>
        <v>168.9128</v>
      </c>
      <c r="F476" s="4">
        <f t="shared" si="23"/>
        <v>5.7428000000000168</v>
      </c>
      <c r="G476" s="12">
        <v>2023</v>
      </c>
    </row>
    <row r="477" spans="1:7" x14ac:dyDescent="0.2">
      <c r="A477" s="18">
        <v>45059.659594907411</v>
      </c>
      <c r="B477" s="2">
        <v>2.8800000000000026</v>
      </c>
      <c r="C477" s="4">
        <v>1.2</v>
      </c>
      <c r="D477" s="4">
        <f t="shared" si="21"/>
        <v>3.4560000000000031</v>
      </c>
      <c r="E477" s="4">
        <f t="shared" si="22"/>
        <v>168.9248</v>
      </c>
      <c r="F477" s="4">
        <f t="shared" si="23"/>
        <v>5.7548000000000172</v>
      </c>
      <c r="G477" s="12">
        <v>2023</v>
      </c>
    </row>
    <row r="478" spans="1:7" x14ac:dyDescent="0.2">
      <c r="A478" s="18">
        <v>45059.72792824074</v>
      </c>
      <c r="B478" s="2">
        <v>2.8900000000000006</v>
      </c>
      <c r="C478" s="4">
        <v>1.2</v>
      </c>
      <c r="D478" s="4">
        <f t="shared" si="21"/>
        <v>3.4680000000000004</v>
      </c>
      <c r="E478" s="4">
        <f t="shared" si="22"/>
        <v>168.93680000000001</v>
      </c>
      <c r="F478" s="4">
        <f t="shared" si="23"/>
        <v>5.7668000000000177</v>
      </c>
      <c r="G478" s="12">
        <v>2023</v>
      </c>
    </row>
    <row r="479" spans="1:7" x14ac:dyDescent="0.2">
      <c r="A479" s="18">
        <v>45061.901493055557</v>
      </c>
      <c r="B479" s="2">
        <v>2.8999999999999986</v>
      </c>
      <c r="C479" s="4">
        <v>1.2</v>
      </c>
      <c r="D479" s="4">
        <f t="shared" si="21"/>
        <v>3.4799999999999982</v>
      </c>
      <c r="E479" s="4">
        <f t="shared" si="22"/>
        <v>168.94880000000001</v>
      </c>
      <c r="F479" s="4">
        <f t="shared" si="23"/>
        <v>5.7788000000000181</v>
      </c>
      <c r="G479" s="12">
        <v>2023</v>
      </c>
    </row>
    <row r="480" spans="1:7" x14ac:dyDescent="0.2">
      <c r="A480" s="18">
        <v>45061.903877314813</v>
      </c>
      <c r="B480" s="2">
        <v>2.9099999999999966</v>
      </c>
      <c r="C480" s="4">
        <v>1.2</v>
      </c>
      <c r="D480" s="4">
        <f t="shared" si="21"/>
        <v>3.491999999999996</v>
      </c>
      <c r="E480" s="4">
        <f t="shared" si="22"/>
        <v>168.96080000000001</v>
      </c>
      <c r="F480" s="4">
        <f t="shared" si="23"/>
        <v>5.7908000000000186</v>
      </c>
      <c r="G480" s="12">
        <v>2023</v>
      </c>
    </row>
    <row r="481" spans="1:8" x14ac:dyDescent="0.2">
      <c r="A481" s="18">
        <v>45061.913159722222</v>
      </c>
      <c r="B481" s="2">
        <v>2.9200000000000017</v>
      </c>
      <c r="C481" s="4">
        <v>1.2</v>
      </c>
      <c r="D481" s="4">
        <f t="shared" si="21"/>
        <v>3.5040000000000018</v>
      </c>
      <c r="E481" s="4">
        <f t="shared" si="22"/>
        <v>168.97280000000001</v>
      </c>
      <c r="F481" s="4">
        <f t="shared" si="23"/>
        <v>5.8028000000000191</v>
      </c>
      <c r="G481" s="12">
        <v>2023</v>
      </c>
    </row>
    <row r="482" spans="1:8" x14ac:dyDescent="0.2">
      <c r="A482" s="18">
        <v>45061.918333333335</v>
      </c>
      <c r="B482" s="2">
        <v>2.9299999999999997</v>
      </c>
      <c r="C482" s="4">
        <v>1.2</v>
      </c>
      <c r="D482" s="4">
        <f t="shared" ref="D482:D545" si="24">B482*C482</f>
        <v>3.5159999999999996</v>
      </c>
      <c r="E482" s="4">
        <f t="shared" si="22"/>
        <v>168.98480000000001</v>
      </c>
      <c r="F482" s="4">
        <f t="shared" si="23"/>
        <v>5.8148000000000195</v>
      </c>
      <c r="G482" s="12">
        <v>2023</v>
      </c>
    </row>
    <row r="483" spans="1:8" x14ac:dyDescent="0.2">
      <c r="A483" s="18">
        <v>45061.919861111113</v>
      </c>
      <c r="B483" s="2">
        <v>2.9399999999999977</v>
      </c>
      <c r="C483" s="4">
        <v>1.2</v>
      </c>
      <c r="D483" s="4">
        <f t="shared" si="24"/>
        <v>3.5279999999999974</v>
      </c>
      <c r="E483" s="4">
        <f t="shared" si="22"/>
        <v>168.99680000000001</v>
      </c>
      <c r="F483" s="4">
        <f t="shared" si="23"/>
        <v>5.82680000000002</v>
      </c>
      <c r="G483" s="12">
        <v>2023</v>
      </c>
    </row>
    <row r="484" spans="1:8" x14ac:dyDescent="0.2">
      <c r="A484" s="18">
        <v>45061.92119212963</v>
      </c>
      <c r="B484" s="2">
        <v>2.9500000000000028</v>
      </c>
      <c r="C484" s="4">
        <v>1.2</v>
      </c>
      <c r="D484" s="4">
        <f t="shared" si="24"/>
        <v>3.5400000000000031</v>
      </c>
      <c r="E484" s="4">
        <f t="shared" si="22"/>
        <v>169.00880000000001</v>
      </c>
      <c r="F484" s="4">
        <f t="shared" si="23"/>
        <v>5.8388000000000204</v>
      </c>
      <c r="G484" s="12">
        <v>2023</v>
      </c>
    </row>
    <row r="485" spans="1:8" x14ac:dyDescent="0.2">
      <c r="A485" s="18">
        <v>45061.924039351848</v>
      </c>
      <c r="B485" s="2">
        <v>2.9600000000000009</v>
      </c>
      <c r="C485" s="4">
        <v>1.2</v>
      </c>
      <c r="D485" s="4">
        <f t="shared" si="24"/>
        <v>3.5520000000000009</v>
      </c>
      <c r="E485" s="4">
        <f t="shared" si="22"/>
        <v>169.02080000000001</v>
      </c>
      <c r="F485" s="4">
        <f t="shared" si="23"/>
        <v>5.8508000000000209</v>
      </c>
      <c r="G485" s="12">
        <v>2023</v>
      </c>
    </row>
    <row r="486" spans="1:8" x14ac:dyDescent="0.2">
      <c r="A486" s="18">
        <v>45061.947864583337</v>
      </c>
      <c r="B486" s="2">
        <v>2.9699999999999989</v>
      </c>
      <c r="C486" s="4">
        <v>1.2</v>
      </c>
      <c r="D486" s="4">
        <f t="shared" si="24"/>
        <v>3.5639999999999987</v>
      </c>
      <c r="E486" s="4">
        <f t="shared" si="22"/>
        <v>169.03280000000001</v>
      </c>
      <c r="F486" s="4">
        <f t="shared" si="23"/>
        <v>5.8628000000000213</v>
      </c>
      <c r="G486" s="12">
        <v>2023</v>
      </c>
    </row>
    <row r="487" spans="1:8" x14ac:dyDescent="0.2">
      <c r="A487" s="18">
        <v>45061.9528587963</v>
      </c>
      <c r="B487" s="2">
        <v>2.9799999999999969</v>
      </c>
      <c r="C487" s="4">
        <v>1.2</v>
      </c>
      <c r="D487" s="4">
        <f t="shared" si="24"/>
        <v>3.5759999999999961</v>
      </c>
      <c r="E487" s="4">
        <f t="shared" si="22"/>
        <v>169.04480000000001</v>
      </c>
      <c r="F487" s="4">
        <f t="shared" si="23"/>
        <v>5.8748000000000218</v>
      </c>
      <c r="G487" s="12">
        <v>2023</v>
      </c>
    </row>
    <row r="488" spans="1:8" x14ac:dyDescent="0.2">
      <c r="A488" s="18">
        <v>45061.992881944447</v>
      </c>
      <c r="B488" s="2">
        <v>2.990000000000002</v>
      </c>
      <c r="C488" s="4">
        <v>1.2</v>
      </c>
      <c r="D488" s="4">
        <f t="shared" si="24"/>
        <v>3.5880000000000023</v>
      </c>
      <c r="E488" s="4">
        <f t="shared" si="22"/>
        <v>169.05680000000001</v>
      </c>
      <c r="F488" s="4">
        <f t="shared" si="23"/>
        <v>5.8868000000000222</v>
      </c>
      <c r="G488" s="12">
        <v>2023</v>
      </c>
    </row>
    <row r="489" spans="1:8" x14ac:dyDescent="0.2">
      <c r="A489" s="18">
        <v>45063.402552083331</v>
      </c>
      <c r="B489" s="2">
        <v>3</v>
      </c>
      <c r="C489" s="4">
        <v>1.2</v>
      </c>
      <c r="D489" s="4">
        <f t="shared" si="24"/>
        <v>3.5999999999999996</v>
      </c>
      <c r="E489" s="4">
        <f t="shared" si="22"/>
        <v>169.06880000000001</v>
      </c>
      <c r="F489" s="4">
        <f t="shared" si="23"/>
        <v>5.8988000000000227</v>
      </c>
      <c r="G489" s="12">
        <v>2023</v>
      </c>
    </row>
    <row r="490" spans="1:8" x14ac:dyDescent="0.2">
      <c r="A490" s="18">
        <v>45066.680972222224</v>
      </c>
      <c r="B490" s="2">
        <v>3.009999999999998</v>
      </c>
      <c r="C490" s="4">
        <v>1.2</v>
      </c>
      <c r="D490" s="4">
        <f t="shared" si="24"/>
        <v>3.6119999999999974</v>
      </c>
      <c r="E490" s="4">
        <f t="shared" si="22"/>
        <v>169.08080000000001</v>
      </c>
      <c r="F490" s="4">
        <f t="shared" si="23"/>
        <v>5.9108000000000231</v>
      </c>
      <c r="G490" s="12">
        <v>2023</v>
      </c>
    </row>
    <row r="491" spans="1:8" x14ac:dyDescent="0.2">
      <c r="A491" s="18">
        <v>45089.435607638887</v>
      </c>
      <c r="B491" s="2">
        <v>3.0200000000000031</v>
      </c>
      <c r="C491" s="4">
        <v>1.2</v>
      </c>
      <c r="D491" s="4">
        <f t="shared" si="24"/>
        <v>3.6240000000000037</v>
      </c>
      <c r="E491" s="4">
        <f t="shared" si="22"/>
        <v>169.09280000000001</v>
      </c>
      <c r="F491" s="4">
        <f t="shared" si="23"/>
        <v>5.9228000000000236</v>
      </c>
      <c r="G491" s="12">
        <v>2023</v>
      </c>
    </row>
    <row r="492" spans="1:8" x14ac:dyDescent="0.2">
      <c r="A492" s="18">
        <v>45090.477152777778</v>
      </c>
      <c r="B492" s="2">
        <v>0</v>
      </c>
      <c r="C492" s="4">
        <v>1.2</v>
      </c>
      <c r="D492" s="4">
        <f t="shared" si="24"/>
        <v>0</v>
      </c>
      <c r="E492" s="4">
        <f>D492+$E$491</f>
        <v>169.09280000000001</v>
      </c>
      <c r="F492" s="4">
        <f t="shared" si="23"/>
        <v>5.9228000000000236</v>
      </c>
      <c r="G492" s="12">
        <v>2023</v>
      </c>
      <c r="H492" s="11" t="s">
        <v>5</v>
      </c>
    </row>
    <row r="493" spans="1:8" x14ac:dyDescent="0.2">
      <c r="A493" s="18">
        <v>45092.819311342595</v>
      </c>
      <c r="B493" s="2">
        <v>1.0000000000001563E-2</v>
      </c>
      <c r="C493" s="4">
        <v>1.2</v>
      </c>
      <c r="D493" s="4">
        <f t="shared" si="24"/>
        <v>1.2000000000001875E-2</v>
      </c>
      <c r="E493" s="4">
        <f t="shared" ref="E493:E556" si="25">D493+$E$491</f>
        <v>169.10480000000001</v>
      </c>
      <c r="F493" s="4">
        <f t="shared" si="23"/>
        <v>5.9348000000000241</v>
      </c>
      <c r="G493" s="12">
        <v>2023</v>
      </c>
    </row>
    <row r="494" spans="1:8" x14ac:dyDescent="0.2">
      <c r="A494" s="18">
        <v>45092.867013888892</v>
      </c>
      <c r="B494" s="2">
        <v>1.9999999999999574E-2</v>
      </c>
      <c r="C494" s="4">
        <v>1.2</v>
      </c>
      <c r="D494" s="4">
        <f t="shared" si="24"/>
        <v>2.3999999999999487E-2</v>
      </c>
      <c r="E494" s="4">
        <f t="shared" si="25"/>
        <v>169.11680000000001</v>
      </c>
      <c r="F494" s="4">
        <f t="shared" si="23"/>
        <v>5.9468000000000245</v>
      </c>
      <c r="G494" s="12">
        <v>2023</v>
      </c>
    </row>
    <row r="495" spans="1:8" x14ac:dyDescent="0.2">
      <c r="A495" s="18">
        <v>45092.869016203702</v>
      </c>
      <c r="B495" s="2">
        <v>3.0000000000001137E-2</v>
      </c>
      <c r="C495" s="4">
        <v>1.2</v>
      </c>
      <c r="D495" s="4">
        <f t="shared" si="24"/>
        <v>3.6000000000001364E-2</v>
      </c>
      <c r="E495" s="4">
        <f t="shared" si="25"/>
        <v>169.12880000000001</v>
      </c>
      <c r="F495" s="4">
        <f t="shared" si="23"/>
        <v>5.958800000000025</v>
      </c>
      <c r="G495" s="12">
        <v>2023</v>
      </c>
    </row>
    <row r="496" spans="1:8" x14ac:dyDescent="0.2">
      <c r="A496" s="18">
        <v>45092.872748842594</v>
      </c>
      <c r="B496" s="2">
        <v>3.9999999999999147E-2</v>
      </c>
      <c r="C496" s="4">
        <v>1.2</v>
      </c>
      <c r="D496" s="4">
        <f t="shared" si="24"/>
        <v>4.7999999999998974E-2</v>
      </c>
      <c r="E496" s="4">
        <f t="shared" si="25"/>
        <v>169.14080000000001</v>
      </c>
      <c r="F496" s="4">
        <f t="shared" si="23"/>
        <v>5.9708000000000254</v>
      </c>
      <c r="G496" s="12">
        <v>2023</v>
      </c>
    </row>
    <row r="497" spans="1:7" x14ac:dyDescent="0.2">
      <c r="A497" s="18">
        <v>45092.877372685187</v>
      </c>
      <c r="B497" s="2">
        <v>5.0000000000000711E-2</v>
      </c>
      <c r="C497" s="4">
        <v>1.2</v>
      </c>
      <c r="D497" s="4">
        <f t="shared" si="24"/>
        <v>6.0000000000000851E-2</v>
      </c>
      <c r="E497" s="4">
        <f t="shared" si="25"/>
        <v>169.15280000000001</v>
      </c>
      <c r="F497" s="4">
        <f t="shared" si="23"/>
        <v>5.9828000000000259</v>
      </c>
      <c r="G497" s="12">
        <v>2023</v>
      </c>
    </row>
    <row r="498" spans="1:7" x14ac:dyDescent="0.2">
      <c r="A498" s="18">
        <v>45092.881481481483</v>
      </c>
      <c r="B498" s="2">
        <v>5.9999999999998721E-2</v>
      </c>
      <c r="C498" s="4">
        <v>1.2</v>
      </c>
      <c r="D498" s="4">
        <f t="shared" si="24"/>
        <v>7.1999999999998468E-2</v>
      </c>
      <c r="E498" s="4">
        <f t="shared" si="25"/>
        <v>169.16480000000001</v>
      </c>
      <c r="F498" s="4">
        <f t="shared" si="23"/>
        <v>5.9948000000000263</v>
      </c>
      <c r="G498" s="12">
        <v>2023</v>
      </c>
    </row>
    <row r="499" spans="1:7" x14ac:dyDescent="0.2">
      <c r="A499" s="18">
        <v>45092.895445601855</v>
      </c>
      <c r="B499" s="2">
        <v>7.0000000000000284E-2</v>
      </c>
      <c r="C499" s="4">
        <v>1.2</v>
      </c>
      <c r="D499" s="4">
        <f t="shared" si="24"/>
        <v>8.4000000000000338E-2</v>
      </c>
      <c r="E499" s="4">
        <f t="shared" si="25"/>
        <v>169.17680000000001</v>
      </c>
      <c r="F499" s="4">
        <f t="shared" si="23"/>
        <v>6.0068000000000268</v>
      </c>
      <c r="G499" s="12">
        <v>2023</v>
      </c>
    </row>
    <row r="500" spans="1:7" x14ac:dyDescent="0.2">
      <c r="A500" s="18">
        <v>45093.699728009262</v>
      </c>
      <c r="B500" s="2">
        <v>7.9999999999998295E-2</v>
      </c>
      <c r="C500" s="4">
        <v>1.2</v>
      </c>
      <c r="D500" s="4">
        <f t="shared" si="24"/>
        <v>9.5999999999997948E-2</v>
      </c>
      <c r="E500" s="4">
        <f t="shared" si="25"/>
        <v>169.18880000000001</v>
      </c>
      <c r="F500" s="4">
        <f t="shared" si="23"/>
        <v>6.0188000000000272</v>
      </c>
      <c r="G500" s="12">
        <v>2023</v>
      </c>
    </row>
    <row r="501" spans="1:7" x14ac:dyDescent="0.2">
      <c r="A501" s="18">
        <v>45093.715121527777</v>
      </c>
      <c r="B501" s="2">
        <v>8.9999999999999858E-2</v>
      </c>
      <c r="C501" s="4">
        <v>1.2</v>
      </c>
      <c r="D501" s="4">
        <f t="shared" si="24"/>
        <v>0.10799999999999983</v>
      </c>
      <c r="E501" s="4">
        <f t="shared" si="25"/>
        <v>169.20080000000002</v>
      </c>
      <c r="F501" s="4">
        <f t="shared" si="23"/>
        <v>6.0308000000000277</v>
      </c>
      <c r="G501" s="12">
        <v>2023</v>
      </c>
    </row>
    <row r="502" spans="1:7" x14ac:dyDescent="0.2">
      <c r="A502" s="18">
        <v>45093.725711805557</v>
      </c>
      <c r="B502" s="2">
        <v>0.10000000000000142</v>
      </c>
      <c r="C502" s="4">
        <v>1.2</v>
      </c>
      <c r="D502" s="4">
        <f t="shared" si="24"/>
        <v>0.1200000000000017</v>
      </c>
      <c r="E502" s="4">
        <f t="shared" si="25"/>
        <v>169.21280000000002</v>
      </c>
      <c r="F502" s="4">
        <f t="shared" si="23"/>
        <v>6.0428000000000281</v>
      </c>
      <c r="G502" s="12">
        <v>2023</v>
      </c>
    </row>
    <row r="503" spans="1:7" x14ac:dyDescent="0.2">
      <c r="A503" s="18">
        <v>45093.812719907408</v>
      </c>
      <c r="B503" s="2">
        <v>0.10999999999999943</v>
      </c>
      <c r="C503" s="4">
        <v>1.2</v>
      </c>
      <c r="D503" s="4">
        <f t="shared" si="24"/>
        <v>0.13199999999999931</v>
      </c>
      <c r="E503" s="4">
        <f t="shared" si="25"/>
        <v>169.22480000000002</v>
      </c>
      <c r="F503" s="4">
        <f t="shared" si="23"/>
        <v>6.0548000000000286</v>
      </c>
      <c r="G503" s="12">
        <v>2023</v>
      </c>
    </row>
    <row r="504" spans="1:7" x14ac:dyDescent="0.2">
      <c r="A504" s="18">
        <v>45093.817511574074</v>
      </c>
      <c r="B504" s="2">
        <v>0.12000000000000099</v>
      </c>
      <c r="C504" s="4">
        <v>1.2</v>
      </c>
      <c r="D504" s="4">
        <f t="shared" si="24"/>
        <v>0.14400000000000118</v>
      </c>
      <c r="E504" s="4">
        <f t="shared" si="25"/>
        <v>169.23680000000002</v>
      </c>
      <c r="F504" s="4">
        <f t="shared" si="23"/>
        <v>6.0668000000000291</v>
      </c>
      <c r="G504" s="12">
        <v>2023</v>
      </c>
    </row>
    <row r="505" spans="1:7" x14ac:dyDescent="0.2">
      <c r="A505" s="18">
        <v>45093.819832175926</v>
      </c>
      <c r="B505" s="2">
        <v>0.12999999999999901</v>
      </c>
      <c r="C505" s="4">
        <v>1.2</v>
      </c>
      <c r="D505" s="4">
        <f t="shared" si="24"/>
        <v>0.15599999999999881</v>
      </c>
      <c r="E505" s="4">
        <f t="shared" si="25"/>
        <v>169.24880000000002</v>
      </c>
      <c r="F505" s="4">
        <f t="shared" si="23"/>
        <v>6.0788000000000295</v>
      </c>
      <c r="G505" s="12">
        <v>2023</v>
      </c>
    </row>
    <row r="506" spans="1:7" x14ac:dyDescent="0.2">
      <c r="A506" s="18">
        <v>45093.822667824075</v>
      </c>
      <c r="B506" s="2">
        <v>0.14000000000000057</v>
      </c>
      <c r="C506" s="4">
        <v>1.2</v>
      </c>
      <c r="D506" s="4">
        <f t="shared" si="24"/>
        <v>0.16800000000000068</v>
      </c>
      <c r="E506" s="4">
        <f t="shared" si="25"/>
        <v>169.26080000000002</v>
      </c>
      <c r="F506" s="4">
        <f t="shared" si="23"/>
        <v>6.09080000000003</v>
      </c>
      <c r="G506" s="12">
        <v>2023</v>
      </c>
    </row>
    <row r="507" spans="1:7" x14ac:dyDescent="0.2">
      <c r="A507" s="18">
        <v>45093.824693287039</v>
      </c>
      <c r="B507" s="2">
        <v>0.14999999999999858</v>
      </c>
      <c r="C507" s="4">
        <v>1.2</v>
      </c>
      <c r="D507" s="4">
        <f t="shared" si="24"/>
        <v>0.1799999999999983</v>
      </c>
      <c r="E507" s="4">
        <f t="shared" si="25"/>
        <v>169.27280000000002</v>
      </c>
      <c r="F507" s="4">
        <f t="shared" si="23"/>
        <v>6.1028000000000304</v>
      </c>
      <c r="G507" s="12">
        <v>2023</v>
      </c>
    </row>
    <row r="508" spans="1:7" x14ac:dyDescent="0.2">
      <c r="A508" s="18">
        <v>45093.826521990741</v>
      </c>
      <c r="B508" s="2">
        <v>0.16000000000000014</v>
      </c>
      <c r="C508" s="4">
        <v>1.2</v>
      </c>
      <c r="D508" s="4">
        <f t="shared" si="24"/>
        <v>0.19200000000000017</v>
      </c>
      <c r="E508" s="4">
        <f t="shared" si="25"/>
        <v>169.28480000000002</v>
      </c>
      <c r="F508" s="4">
        <f t="shared" si="23"/>
        <v>6.1148000000000309</v>
      </c>
      <c r="G508" s="12">
        <v>2023</v>
      </c>
    </row>
    <row r="509" spans="1:7" x14ac:dyDescent="0.2">
      <c r="A509" s="18">
        <v>45093.828541666669</v>
      </c>
      <c r="B509" s="2">
        <v>0.16999999999999815</v>
      </c>
      <c r="C509" s="4">
        <v>1.2</v>
      </c>
      <c r="D509" s="4">
        <f t="shared" si="24"/>
        <v>0.20399999999999777</v>
      </c>
      <c r="E509" s="4">
        <f t="shared" si="25"/>
        <v>169.29680000000002</v>
      </c>
      <c r="F509" s="4">
        <f t="shared" si="23"/>
        <v>6.1268000000000313</v>
      </c>
      <c r="G509" s="12">
        <v>2023</v>
      </c>
    </row>
    <row r="510" spans="1:7" x14ac:dyDescent="0.2">
      <c r="A510" s="18">
        <v>45093.830954861114</v>
      </c>
      <c r="B510" s="2">
        <v>0.17999999999999972</v>
      </c>
      <c r="C510" s="4">
        <v>1.2</v>
      </c>
      <c r="D510" s="4">
        <f t="shared" si="24"/>
        <v>0.21599999999999966</v>
      </c>
      <c r="E510" s="4">
        <f t="shared" si="25"/>
        <v>169.30880000000002</v>
      </c>
      <c r="F510" s="4">
        <f t="shared" si="23"/>
        <v>6.1388000000000318</v>
      </c>
      <c r="G510" s="12">
        <v>2023</v>
      </c>
    </row>
    <row r="511" spans="1:7" x14ac:dyDescent="0.2">
      <c r="A511" s="18">
        <v>45093.833194444444</v>
      </c>
      <c r="B511" s="2">
        <v>0.19000000000000128</v>
      </c>
      <c r="C511" s="4">
        <v>1.2</v>
      </c>
      <c r="D511" s="4">
        <f t="shared" si="24"/>
        <v>0.22800000000000153</v>
      </c>
      <c r="E511" s="4">
        <f t="shared" si="25"/>
        <v>169.32080000000002</v>
      </c>
      <c r="F511" s="4">
        <f t="shared" si="23"/>
        <v>6.1508000000000322</v>
      </c>
      <c r="G511" s="12">
        <v>2023</v>
      </c>
    </row>
    <row r="512" spans="1:7" x14ac:dyDescent="0.2">
      <c r="A512" s="18">
        <v>45093.836718749997</v>
      </c>
      <c r="B512" s="2">
        <v>0.19999999999999929</v>
      </c>
      <c r="C512" s="4">
        <v>1.2</v>
      </c>
      <c r="D512" s="4">
        <f t="shared" si="24"/>
        <v>0.23999999999999913</v>
      </c>
      <c r="E512" s="4">
        <f t="shared" si="25"/>
        <v>169.33280000000002</v>
      </c>
      <c r="F512" s="4">
        <f t="shared" si="23"/>
        <v>6.1628000000000327</v>
      </c>
      <c r="G512" s="12">
        <v>2023</v>
      </c>
    </row>
    <row r="513" spans="1:7" x14ac:dyDescent="0.2">
      <c r="A513" s="18">
        <v>45093.886689814812</v>
      </c>
      <c r="B513" s="2">
        <v>0.21000000000000085</v>
      </c>
      <c r="C513" s="4">
        <v>1.2</v>
      </c>
      <c r="D513" s="4">
        <f t="shared" si="24"/>
        <v>0.252000000000001</v>
      </c>
      <c r="E513" s="4">
        <f t="shared" si="25"/>
        <v>169.34480000000002</v>
      </c>
      <c r="F513" s="4">
        <f t="shared" si="23"/>
        <v>6.1748000000000332</v>
      </c>
      <c r="G513" s="12">
        <v>2023</v>
      </c>
    </row>
    <row r="514" spans="1:7" x14ac:dyDescent="0.2">
      <c r="A514" s="18">
        <v>45131.721510416668</v>
      </c>
      <c r="B514" s="2">
        <v>0.21999999999999886</v>
      </c>
      <c r="C514" s="4">
        <v>1.2</v>
      </c>
      <c r="D514" s="4">
        <f t="shared" si="24"/>
        <v>0.26399999999999862</v>
      </c>
      <c r="E514" s="4">
        <f t="shared" si="25"/>
        <v>169.35680000000002</v>
      </c>
      <c r="F514" s="4">
        <f t="shared" si="23"/>
        <v>6.1868000000000336</v>
      </c>
      <c r="G514" s="12">
        <v>2023</v>
      </c>
    </row>
    <row r="515" spans="1:7" x14ac:dyDescent="0.2">
      <c r="A515" s="18">
        <v>45131.823072916668</v>
      </c>
      <c r="B515" s="2">
        <v>0.23000000000000043</v>
      </c>
      <c r="C515" s="4">
        <v>1.2</v>
      </c>
      <c r="D515" s="4">
        <f t="shared" si="24"/>
        <v>0.27600000000000052</v>
      </c>
      <c r="E515" s="4">
        <f t="shared" si="25"/>
        <v>169.36880000000002</v>
      </c>
      <c r="F515" s="4">
        <f t="shared" ref="F515:F578" si="26">E515-163.17</f>
        <v>6.1988000000000341</v>
      </c>
      <c r="G515" s="12">
        <v>2023</v>
      </c>
    </row>
    <row r="516" spans="1:7" x14ac:dyDescent="0.2">
      <c r="A516" s="18">
        <v>45139.639103009256</v>
      </c>
      <c r="B516" s="2">
        <v>0.23999999999999844</v>
      </c>
      <c r="C516" s="4">
        <v>1.2</v>
      </c>
      <c r="D516" s="4">
        <f t="shared" si="24"/>
        <v>0.28799999999999809</v>
      </c>
      <c r="E516" s="4">
        <f t="shared" si="25"/>
        <v>169.38080000000002</v>
      </c>
      <c r="F516" s="4">
        <f t="shared" si="26"/>
        <v>6.2108000000000345</v>
      </c>
      <c r="G516" s="12">
        <v>2023</v>
      </c>
    </row>
    <row r="517" spans="1:7" x14ac:dyDescent="0.2">
      <c r="A517" s="18">
        <v>45139.639484953703</v>
      </c>
      <c r="B517" s="2">
        <v>0.25</v>
      </c>
      <c r="C517" s="4">
        <v>1.2</v>
      </c>
      <c r="D517" s="4">
        <f t="shared" si="24"/>
        <v>0.3</v>
      </c>
      <c r="E517" s="4">
        <f t="shared" si="25"/>
        <v>169.39280000000002</v>
      </c>
      <c r="F517" s="4">
        <f t="shared" si="26"/>
        <v>6.222800000000035</v>
      </c>
      <c r="G517" s="12">
        <v>2023</v>
      </c>
    </row>
    <row r="518" spans="1:7" x14ac:dyDescent="0.2">
      <c r="A518" s="18">
        <v>45139.639774305557</v>
      </c>
      <c r="B518" s="2">
        <v>0.26000000000000156</v>
      </c>
      <c r="C518" s="4">
        <v>1.2</v>
      </c>
      <c r="D518" s="4">
        <f t="shared" si="24"/>
        <v>0.31200000000000189</v>
      </c>
      <c r="E518" s="4">
        <f t="shared" si="25"/>
        <v>169.40480000000002</v>
      </c>
      <c r="F518" s="4">
        <f t="shared" si="26"/>
        <v>6.2348000000000354</v>
      </c>
      <c r="G518" s="12">
        <v>2023</v>
      </c>
    </row>
    <row r="519" spans="1:7" x14ac:dyDescent="0.2">
      <c r="A519" s="18">
        <v>45139.640005787034</v>
      </c>
      <c r="B519" s="2">
        <v>0.26999999999999957</v>
      </c>
      <c r="C519" s="4">
        <v>1.2</v>
      </c>
      <c r="D519" s="4">
        <f t="shared" si="24"/>
        <v>0.32399999999999946</v>
      </c>
      <c r="E519" s="4">
        <f t="shared" si="25"/>
        <v>169.41680000000002</v>
      </c>
      <c r="F519" s="4">
        <f t="shared" si="26"/>
        <v>6.2468000000000359</v>
      </c>
      <c r="G519" s="12">
        <v>2023</v>
      </c>
    </row>
    <row r="520" spans="1:7" x14ac:dyDescent="0.2">
      <c r="A520" s="18">
        <v>45139.640277777777</v>
      </c>
      <c r="B520" s="2">
        <v>0.28000000000000114</v>
      </c>
      <c r="C520" s="4">
        <v>1.2</v>
      </c>
      <c r="D520" s="4">
        <f t="shared" si="24"/>
        <v>0.33600000000000135</v>
      </c>
      <c r="E520" s="4">
        <f t="shared" si="25"/>
        <v>169.42880000000002</v>
      </c>
      <c r="F520" s="4">
        <f t="shared" si="26"/>
        <v>6.2588000000000363</v>
      </c>
      <c r="G520" s="12">
        <v>2023</v>
      </c>
    </row>
    <row r="521" spans="1:7" x14ac:dyDescent="0.2">
      <c r="A521" s="18">
        <v>45139.640486111108</v>
      </c>
      <c r="B521" s="2">
        <v>0.28999999999999915</v>
      </c>
      <c r="C521" s="4">
        <v>1.2</v>
      </c>
      <c r="D521" s="4">
        <f t="shared" si="24"/>
        <v>0.34799999999999898</v>
      </c>
      <c r="E521" s="4">
        <f t="shared" si="25"/>
        <v>169.44080000000002</v>
      </c>
      <c r="F521" s="4">
        <f t="shared" si="26"/>
        <v>6.2708000000000368</v>
      </c>
      <c r="G521" s="12">
        <v>2023</v>
      </c>
    </row>
    <row r="522" spans="1:7" x14ac:dyDescent="0.2">
      <c r="A522" s="18">
        <v>45139.640729166669</v>
      </c>
      <c r="B522" s="2">
        <v>0.30000000000000071</v>
      </c>
      <c r="C522" s="4">
        <v>1.2</v>
      </c>
      <c r="D522" s="4">
        <f t="shared" si="24"/>
        <v>0.36000000000000082</v>
      </c>
      <c r="E522" s="4">
        <f t="shared" si="25"/>
        <v>169.45280000000002</v>
      </c>
      <c r="F522" s="4">
        <f t="shared" si="26"/>
        <v>6.2828000000000372</v>
      </c>
      <c r="G522" s="12">
        <v>2023</v>
      </c>
    </row>
    <row r="523" spans="1:7" x14ac:dyDescent="0.2">
      <c r="A523" s="18">
        <v>45139.640908564812</v>
      </c>
      <c r="B523" s="2">
        <v>0.30999999999999872</v>
      </c>
      <c r="C523" s="4">
        <v>1.2</v>
      </c>
      <c r="D523" s="4">
        <f t="shared" si="24"/>
        <v>0.37199999999999844</v>
      </c>
      <c r="E523" s="4">
        <f t="shared" si="25"/>
        <v>169.4648</v>
      </c>
      <c r="F523" s="4">
        <f t="shared" si="26"/>
        <v>6.2948000000000093</v>
      </c>
      <c r="G523" s="12">
        <v>2023</v>
      </c>
    </row>
    <row r="524" spans="1:7" x14ac:dyDescent="0.2">
      <c r="A524" s="18">
        <v>45139.641099537039</v>
      </c>
      <c r="B524" s="2">
        <v>0.32000000000000028</v>
      </c>
      <c r="C524" s="4">
        <v>1.2</v>
      </c>
      <c r="D524" s="4">
        <f t="shared" si="24"/>
        <v>0.38400000000000034</v>
      </c>
      <c r="E524" s="4">
        <f t="shared" si="25"/>
        <v>169.47680000000003</v>
      </c>
      <c r="F524" s="4">
        <f t="shared" si="26"/>
        <v>6.3068000000000382</v>
      </c>
      <c r="G524" s="12">
        <v>2023</v>
      </c>
    </row>
    <row r="525" spans="1:7" x14ac:dyDescent="0.2">
      <c r="A525" s="18">
        <v>45139.641313657405</v>
      </c>
      <c r="B525" s="2">
        <v>0.32999999999999829</v>
      </c>
      <c r="C525" s="4">
        <v>1.2</v>
      </c>
      <c r="D525" s="4">
        <f t="shared" si="24"/>
        <v>0.39599999999999796</v>
      </c>
      <c r="E525" s="4">
        <f t="shared" si="25"/>
        <v>169.4888</v>
      </c>
      <c r="F525" s="4">
        <f t="shared" si="26"/>
        <v>6.3188000000000102</v>
      </c>
      <c r="G525" s="12">
        <v>2023</v>
      </c>
    </row>
    <row r="526" spans="1:7" x14ac:dyDescent="0.2">
      <c r="A526" s="18">
        <v>45139.641510416666</v>
      </c>
      <c r="B526" s="2">
        <v>0.33999999999999986</v>
      </c>
      <c r="C526" s="4">
        <v>1.2</v>
      </c>
      <c r="D526" s="4">
        <f t="shared" si="24"/>
        <v>0.40799999999999981</v>
      </c>
      <c r="E526" s="4">
        <f t="shared" si="25"/>
        <v>169.5008</v>
      </c>
      <c r="F526" s="4">
        <f t="shared" si="26"/>
        <v>6.3308000000000106</v>
      </c>
      <c r="G526" s="12">
        <v>2023</v>
      </c>
    </row>
    <row r="527" spans="1:7" x14ac:dyDescent="0.2">
      <c r="A527" s="18">
        <v>45139.641684027774</v>
      </c>
      <c r="B527" s="2">
        <v>0.35000000000000142</v>
      </c>
      <c r="C527" s="4">
        <v>1.2</v>
      </c>
      <c r="D527" s="4">
        <f t="shared" si="24"/>
        <v>0.42000000000000171</v>
      </c>
      <c r="E527" s="4">
        <f t="shared" si="25"/>
        <v>169.51280000000003</v>
      </c>
      <c r="F527" s="4">
        <f t="shared" si="26"/>
        <v>6.3428000000000395</v>
      </c>
      <c r="G527" s="12">
        <v>2023</v>
      </c>
    </row>
    <row r="528" spans="1:7" x14ac:dyDescent="0.2">
      <c r="A528" s="18">
        <v>45139.641898148147</v>
      </c>
      <c r="B528" s="2">
        <v>0.35999999999999943</v>
      </c>
      <c r="C528" s="4">
        <v>1.2</v>
      </c>
      <c r="D528" s="4">
        <f t="shared" si="24"/>
        <v>0.43199999999999933</v>
      </c>
      <c r="E528" s="4">
        <f t="shared" si="25"/>
        <v>169.5248</v>
      </c>
      <c r="F528" s="4">
        <f t="shared" si="26"/>
        <v>6.3548000000000116</v>
      </c>
      <c r="G528" s="12">
        <v>2023</v>
      </c>
    </row>
    <row r="529" spans="1:7" x14ac:dyDescent="0.2">
      <c r="A529" s="18">
        <v>45139.642060185186</v>
      </c>
      <c r="B529" s="2">
        <v>0.37000000000000099</v>
      </c>
      <c r="C529" s="4">
        <v>1.2</v>
      </c>
      <c r="D529" s="4">
        <f t="shared" si="24"/>
        <v>0.44400000000000117</v>
      </c>
      <c r="E529" s="4">
        <f t="shared" si="25"/>
        <v>169.5368</v>
      </c>
      <c r="F529" s="4">
        <f t="shared" si="26"/>
        <v>6.366800000000012</v>
      </c>
      <c r="G529" s="12">
        <v>2023</v>
      </c>
    </row>
    <row r="530" spans="1:7" x14ac:dyDescent="0.2">
      <c r="A530" s="18">
        <v>45139.642262731482</v>
      </c>
      <c r="B530" s="2">
        <v>0.37999999999999901</v>
      </c>
      <c r="C530" s="4">
        <v>1.2</v>
      </c>
      <c r="D530" s="4">
        <f t="shared" si="24"/>
        <v>0.4559999999999988</v>
      </c>
      <c r="E530" s="4">
        <f t="shared" si="25"/>
        <v>169.5488</v>
      </c>
      <c r="F530" s="4">
        <f t="shared" si="26"/>
        <v>6.3788000000000125</v>
      </c>
      <c r="G530" s="12">
        <v>2023</v>
      </c>
    </row>
    <row r="531" spans="1:7" x14ac:dyDescent="0.2">
      <c r="A531" s="18">
        <v>45139.64243634259</v>
      </c>
      <c r="B531" s="2">
        <v>0.39000000000000057</v>
      </c>
      <c r="C531" s="4">
        <v>1.2</v>
      </c>
      <c r="D531" s="4">
        <f t="shared" si="24"/>
        <v>0.46800000000000064</v>
      </c>
      <c r="E531" s="4">
        <f t="shared" si="25"/>
        <v>169.5608</v>
      </c>
      <c r="F531" s="4">
        <f t="shared" si="26"/>
        <v>6.3908000000000129</v>
      </c>
      <c r="G531" s="12">
        <v>2023</v>
      </c>
    </row>
    <row r="532" spans="1:7" x14ac:dyDescent="0.2">
      <c r="A532" s="18">
        <v>45139.642656249998</v>
      </c>
      <c r="B532" s="2">
        <v>0.39999999999999858</v>
      </c>
      <c r="C532" s="4">
        <v>1.2</v>
      </c>
      <c r="D532" s="4">
        <f t="shared" si="24"/>
        <v>0.47999999999999826</v>
      </c>
      <c r="E532" s="4">
        <f t="shared" si="25"/>
        <v>169.5728</v>
      </c>
      <c r="F532" s="4">
        <f t="shared" si="26"/>
        <v>6.4028000000000134</v>
      </c>
      <c r="G532" s="12">
        <v>2023</v>
      </c>
    </row>
    <row r="533" spans="1:7" x14ac:dyDescent="0.2">
      <c r="A533" s="18">
        <v>45139.642876157406</v>
      </c>
      <c r="B533" s="2">
        <v>0.41000000000000014</v>
      </c>
      <c r="C533" s="4">
        <v>1.2</v>
      </c>
      <c r="D533" s="4">
        <f t="shared" si="24"/>
        <v>0.49200000000000016</v>
      </c>
      <c r="E533" s="4">
        <f t="shared" si="25"/>
        <v>169.5848</v>
      </c>
      <c r="F533" s="4">
        <f t="shared" si="26"/>
        <v>6.4148000000000138</v>
      </c>
      <c r="G533" s="12">
        <v>2023</v>
      </c>
    </row>
    <row r="534" spans="1:7" x14ac:dyDescent="0.2">
      <c r="A534" s="18">
        <v>45139.643211805553</v>
      </c>
      <c r="B534" s="2">
        <v>0.41999999999999815</v>
      </c>
      <c r="C534" s="4">
        <v>1.2</v>
      </c>
      <c r="D534" s="4">
        <f t="shared" si="24"/>
        <v>0.50399999999999778</v>
      </c>
      <c r="E534" s="4">
        <f t="shared" si="25"/>
        <v>169.5968</v>
      </c>
      <c r="F534" s="4">
        <f t="shared" si="26"/>
        <v>6.4268000000000143</v>
      </c>
      <c r="G534" s="12">
        <v>2023</v>
      </c>
    </row>
    <row r="535" spans="1:7" x14ac:dyDescent="0.2">
      <c r="A535" s="18">
        <v>45139.643506944441</v>
      </c>
      <c r="B535" s="2">
        <v>0.42999999999999972</v>
      </c>
      <c r="C535" s="4">
        <v>1.2</v>
      </c>
      <c r="D535" s="4">
        <f t="shared" si="24"/>
        <v>0.51599999999999968</v>
      </c>
      <c r="E535" s="4">
        <f t="shared" si="25"/>
        <v>169.6088</v>
      </c>
      <c r="F535" s="4">
        <f t="shared" si="26"/>
        <v>6.4388000000000147</v>
      </c>
      <c r="G535" s="12">
        <v>2023</v>
      </c>
    </row>
    <row r="536" spans="1:7" x14ac:dyDescent="0.2">
      <c r="A536" s="18">
        <v>45139.643871527776</v>
      </c>
      <c r="B536" s="2">
        <v>0.44000000000000128</v>
      </c>
      <c r="C536" s="4">
        <v>1.2</v>
      </c>
      <c r="D536" s="4">
        <f t="shared" si="24"/>
        <v>0.52800000000000147</v>
      </c>
      <c r="E536" s="4">
        <f t="shared" si="25"/>
        <v>169.6208</v>
      </c>
      <c r="F536" s="4">
        <f t="shared" si="26"/>
        <v>6.4508000000000152</v>
      </c>
      <c r="G536" s="12">
        <v>2023</v>
      </c>
    </row>
    <row r="537" spans="1:7" x14ac:dyDescent="0.2">
      <c r="A537" s="18">
        <v>45139.64416087963</v>
      </c>
      <c r="B537" s="2">
        <v>0.44999999999999929</v>
      </c>
      <c r="C537" s="4">
        <v>1.2</v>
      </c>
      <c r="D537" s="4">
        <f t="shared" si="24"/>
        <v>0.53999999999999915</v>
      </c>
      <c r="E537" s="4">
        <f t="shared" si="25"/>
        <v>169.6328</v>
      </c>
      <c r="F537" s="4">
        <f t="shared" si="26"/>
        <v>6.4628000000000156</v>
      </c>
      <c r="G537" s="12">
        <v>2023</v>
      </c>
    </row>
    <row r="538" spans="1:7" x14ac:dyDescent="0.2">
      <c r="A538" s="18">
        <v>45139.6444849537</v>
      </c>
      <c r="B538" s="2">
        <v>0.46000000000000085</v>
      </c>
      <c r="C538" s="4">
        <v>1.2</v>
      </c>
      <c r="D538" s="4">
        <f t="shared" si="24"/>
        <v>0.55200000000000105</v>
      </c>
      <c r="E538" s="4">
        <f t="shared" si="25"/>
        <v>169.6448</v>
      </c>
      <c r="F538" s="4">
        <f t="shared" si="26"/>
        <v>6.4748000000000161</v>
      </c>
      <c r="G538" s="12">
        <v>2023</v>
      </c>
    </row>
    <row r="539" spans="1:7" x14ac:dyDescent="0.2">
      <c r="A539" s="18">
        <v>45139.644751157408</v>
      </c>
      <c r="B539" s="2">
        <v>0.46999999999999886</v>
      </c>
      <c r="C539" s="4">
        <v>1.2</v>
      </c>
      <c r="D539" s="4">
        <f t="shared" si="24"/>
        <v>0.56399999999999861</v>
      </c>
      <c r="E539" s="4">
        <f t="shared" si="25"/>
        <v>169.6568</v>
      </c>
      <c r="F539" s="4">
        <f t="shared" si="26"/>
        <v>6.4868000000000166</v>
      </c>
      <c r="G539" s="12">
        <v>2023</v>
      </c>
    </row>
    <row r="540" spans="1:7" x14ac:dyDescent="0.2">
      <c r="A540" s="18">
        <v>45139.64503472222</v>
      </c>
      <c r="B540" s="2">
        <v>0.48000000000000043</v>
      </c>
      <c r="C540" s="4">
        <v>1.2</v>
      </c>
      <c r="D540" s="4">
        <f t="shared" si="24"/>
        <v>0.57600000000000051</v>
      </c>
      <c r="E540" s="4">
        <f t="shared" si="25"/>
        <v>169.6688</v>
      </c>
      <c r="F540" s="4">
        <f t="shared" si="26"/>
        <v>6.498800000000017</v>
      </c>
      <c r="G540" s="12">
        <v>2023</v>
      </c>
    </row>
    <row r="541" spans="1:7" x14ac:dyDescent="0.2">
      <c r="A541" s="18">
        <v>45139.645225694447</v>
      </c>
      <c r="B541" s="2">
        <v>0.48999999999999844</v>
      </c>
      <c r="C541" s="4">
        <v>1.2</v>
      </c>
      <c r="D541" s="4">
        <f t="shared" si="24"/>
        <v>0.58799999999999808</v>
      </c>
      <c r="E541" s="4">
        <f t="shared" si="25"/>
        <v>169.6808</v>
      </c>
      <c r="F541" s="4">
        <f t="shared" si="26"/>
        <v>6.5108000000000175</v>
      </c>
      <c r="G541" s="12">
        <v>2023</v>
      </c>
    </row>
    <row r="542" spans="1:7" x14ac:dyDescent="0.2">
      <c r="A542" s="18">
        <v>45139.645491898147</v>
      </c>
      <c r="B542" s="2">
        <v>0.5</v>
      </c>
      <c r="C542" s="4">
        <v>1.2</v>
      </c>
      <c r="D542" s="4">
        <f t="shared" si="24"/>
        <v>0.6</v>
      </c>
      <c r="E542" s="4">
        <f t="shared" si="25"/>
        <v>169.69280000000001</v>
      </c>
      <c r="F542" s="4">
        <f t="shared" si="26"/>
        <v>6.5228000000000179</v>
      </c>
      <c r="G542" s="12">
        <v>2023</v>
      </c>
    </row>
    <row r="543" spans="1:7" x14ac:dyDescent="0.2">
      <c r="A543" s="18">
        <v>45139.64571759259</v>
      </c>
      <c r="B543" s="2">
        <v>0.51000000000000156</v>
      </c>
      <c r="C543" s="4">
        <v>1.2</v>
      </c>
      <c r="D543" s="4">
        <f t="shared" si="24"/>
        <v>0.61200000000000188</v>
      </c>
      <c r="E543" s="4">
        <f t="shared" si="25"/>
        <v>169.70480000000001</v>
      </c>
      <c r="F543" s="4">
        <f t="shared" si="26"/>
        <v>6.5348000000000184</v>
      </c>
      <c r="G543" s="12">
        <v>2023</v>
      </c>
    </row>
    <row r="544" spans="1:7" x14ac:dyDescent="0.2">
      <c r="A544" s="18">
        <v>45139.645966435186</v>
      </c>
      <c r="B544" s="2">
        <v>0.51999999999999957</v>
      </c>
      <c r="C544" s="4">
        <v>1.2</v>
      </c>
      <c r="D544" s="4">
        <f t="shared" si="24"/>
        <v>0.62399999999999944</v>
      </c>
      <c r="E544" s="4">
        <f t="shared" si="25"/>
        <v>169.71680000000001</v>
      </c>
      <c r="F544" s="4">
        <f t="shared" si="26"/>
        <v>6.5468000000000188</v>
      </c>
      <c r="G544" s="12">
        <v>2023</v>
      </c>
    </row>
    <row r="545" spans="1:7" x14ac:dyDescent="0.2">
      <c r="A545" s="18">
        <v>45139.646163194448</v>
      </c>
      <c r="B545" s="2">
        <v>0.53000000000000114</v>
      </c>
      <c r="C545" s="4">
        <v>1.2</v>
      </c>
      <c r="D545" s="4">
        <f t="shared" si="24"/>
        <v>0.63600000000000134</v>
      </c>
      <c r="E545" s="4">
        <f t="shared" si="25"/>
        <v>169.72880000000001</v>
      </c>
      <c r="F545" s="4">
        <f t="shared" si="26"/>
        <v>6.5588000000000193</v>
      </c>
      <c r="G545" s="12">
        <v>2023</v>
      </c>
    </row>
    <row r="546" spans="1:7" x14ac:dyDescent="0.2">
      <c r="A546" s="18">
        <v>45139.646336805556</v>
      </c>
      <c r="B546" s="2">
        <v>0.53999999999999915</v>
      </c>
      <c r="C546" s="4">
        <v>1.2</v>
      </c>
      <c r="D546" s="4">
        <f t="shared" ref="D546:D609" si="27">B546*C546</f>
        <v>0.64799999999999891</v>
      </c>
      <c r="E546" s="4">
        <f t="shared" si="25"/>
        <v>169.74080000000001</v>
      </c>
      <c r="F546" s="4">
        <f t="shared" si="26"/>
        <v>6.5708000000000197</v>
      </c>
      <c r="G546" s="12">
        <v>2023</v>
      </c>
    </row>
    <row r="547" spans="1:7" x14ac:dyDescent="0.2">
      <c r="A547" s="18">
        <v>45139.646487268517</v>
      </c>
      <c r="B547" s="2">
        <v>0.55000000000000071</v>
      </c>
      <c r="C547" s="4">
        <v>1.2</v>
      </c>
      <c r="D547" s="4">
        <f t="shared" si="27"/>
        <v>0.66000000000000081</v>
      </c>
      <c r="E547" s="4">
        <f t="shared" si="25"/>
        <v>169.75280000000001</v>
      </c>
      <c r="F547" s="4">
        <f t="shared" si="26"/>
        <v>6.5828000000000202</v>
      </c>
      <c r="G547" s="12">
        <v>2023</v>
      </c>
    </row>
    <row r="548" spans="1:7" x14ac:dyDescent="0.2">
      <c r="A548" s="18">
        <v>45139.646689814814</v>
      </c>
      <c r="B548" s="2">
        <v>0.55999999999999872</v>
      </c>
      <c r="C548" s="4">
        <v>1.2</v>
      </c>
      <c r="D548" s="4">
        <f t="shared" si="27"/>
        <v>0.67199999999999849</v>
      </c>
      <c r="E548" s="4">
        <f t="shared" si="25"/>
        <v>169.76480000000001</v>
      </c>
      <c r="F548" s="4">
        <f t="shared" si="26"/>
        <v>6.5948000000000206</v>
      </c>
      <c r="G548" s="12">
        <v>2023</v>
      </c>
    </row>
    <row r="549" spans="1:7" x14ac:dyDescent="0.2">
      <c r="A549" s="18">
        <v>45139.646834490741</v>
      </c>
      <c r="B549" s="2">
        <v>0.57000000000000028</v>
      </c>
      <c r="C549" s="4">
        <v>1.2</v>
      </c>
      <c r="D549" s="4">
        <f t="shared" si="27"/>
        <v>0.68400000000000027</v>
      </c>
      <c r="E549" s="4">
        <f t="shared" si="25"/>
        <v>169.77680000000001</v>
      </c>
      <c r="F549" s="4">
        <f t="shared" si="26"/>
        <v>6.6068000000000211</v>
      </c>
      <c r="G549" s="12">
        <v>2023</v>
      </c>
    </row>
    <row r="550" spans="1:7" x14ac:dyDescent="0.2">
      <c r="A550" s="18">
        <v>45139.647019675926</v>
      </c>
      <c r="B550" s="2">
        <v>0.57999999999999829</v>
      </c>
      <c r="C550" s="4">
        <v>1.2</v>
      </c>
      <c r="D550" s="4">
        <f t="shared" si="27"/>
        <v>0.69599999999999795</v>
      </c>
      <c r="E550" s="4">
        <f t="shared" si="25"/>
        <v>169.78880000000001</v>
      </c>
      <c r="F550" s="4">
        <f t="shared" si="26"/>
        <v>6.6188000000000216</v>
      </c>
      <c r="G550" s="12">
        <v>2023</v>
      </c>
    </row>
    <row r="551" spans="1:7" x14ac:dyDescent="0.2">
      <c r="A551" s="18">
        <v>45139.647175925929</v>
      </c>
      <c r="B551" s="2">
        <v>0.58999999999999986</v>
      </c>
      <c r="C551" s="4">
        <v>1.2</v>
      </c>
      <c r="D551" s="4">
        <f t="shared" si="27"/>
        <v>0.70799999999999985</v>
      </c>
      <c r="E551" s="4">
        <f t="shared" si="25"/>
        <v>169.80080000000001</v>
      </c>
      <c r="F551" s="4">
        <f t="shared" si="26"/>
        <v>6.630800000000022</v>
      </c>
      <c r="G551" s="12">
        <v>2023</v>
      </c>
    </row>
    <row r="552" spans="1:7" x14ac:dyDescent="0.2">
      <c r="A552" s="18">
        <v>45139.647407407407</v>
      </c>
      <c r="B552" s="2">
        <v>0.60000000000000142</v>
      </c>
      <c r="C552" s="4">
        <v>1.2</v>
      </c>
      <c r="D552" s="4">
        <f t="shared" si="27"/>
        <v>0.72000000000000164</v>
      </c>
      <c r="E552" s="4">
        <f t="shared" si="25"/>
        <v>169.81280000000001</v>
      </c>
      <c r="F552" s="4">
        <f t="shared" si="26"/>
        <v>6.6428000000000225</v>
      </c>
      <c r="G552" s="12">
        <v>2023</v>
      </c>
    </row>
    <row r="553" spans="1:7" x14ac:dyDescent="0.2">
      <c r="A553" s="18">
        <v>45139.647592592592</v>
      </c>
      <c r="B553" s="2">
        <v>0.60999999999999943</v>
      </c>
      <c r="C553" s="4">
        <v>1.2</v>
      </c>
      <c r="D553" s="4">
        <f t="shared" si="27"/>
        <v>0.73199999999999932</v>
      </c>
      <c r="E553" s="4">
        <f t="shared" si="25"/>
        <v>169.82480000000001</v>
      </c>
      <c r="F553" s="4">
        <f t="shared" si="26"/>
        <v>6.6548000000000229</v>
      </c>
      <c r="G553" s="12">
        <v>2023</v>
      </c>
    </row>
    <row r="554" spans="1:7" x14ac:dyDescent="0.2">
      <c r="A554" s="18">
        <v>45139.647858796299</v>
      </c>
      <c r="B554" s="2">
        <v>0.62000000000000099</v>
      </c>
      <c r="C554" s="4">
        <v>1.2</v>
      </c>
      <c r="D554" s="4">
        <f t="shared" si="27"/>
        <v>0.74400000000000122</v>
      </c>
      <c r="E554" s="4">
        <f t="shared" si="25"/>
        <v>169.83680000000001</v>
      </c>
      <c r="F554" s="4">
        <f t="shared" si="26"/>
        <v>6.6668000000000234</v>
      </c>
      <c r="G554" s="12">
        <v>2023</v>
      </c>
    </row>
    <row r="555" spans="1:7" x14ac:dyDescent="0.2">
      <c r="A555" s="18">
        <v>45139.648113425923</v>
      </c>
      <c r="B555" s="2">
        <v>0.62999999999999901</v>
      </c>
      <c r="C555" s="4">
        <v>1.2</v>
      </c>
      <c r="D555" s="4">
        <f t="shared" si="27"/>
        <v>0.75599999999999878</v>
      </c>
      <c r="E555" s="4">
        <f t="shared" si="25"/>
        <v>169.84880000000001</v>
      </c>
      <c r="F555" s="4">
        <f t="shared" si="26"/>
        <v>6.6788000000000238</v>
      </c>
      <c r="G555" s="12">
        <v>2023</v>
      </c>
    </row>
    <row r="556" spans="1:7" x14ac:dyDescent="0.2">
      <c r="A556" s="18">
        <v>45139.648449074077</v>
      </c>
      <c r="B556" s="2">
        <v>0.64000000000000057</v>
      </c>
      <c r="C556" s="4">
        <v>1.2</v>
      </c>
      <c r="D556" s="4">
        <f t="shared" si="27"/>
        <v>0.76800000000000068</v>
      </c>
      <c r="E556" s="4">
        <f t="shared" si="25"/>
        <v>169.86080000000001</v>
      </c>
      <c r="F556" s="4">
        <f t="shared" si="26"/>
        <v>6.6908000000000243</v>
      </c>
      <c r="G556" s="12">
        <v>2023</v>
      </c>
    </row>
    <row r="557" spans="1:7" x14ac:dyDescent="0.2">
      <c r="A557" s="18">
        <v>45139.648709490742</v>
      </c>
      <c r="B557" s="2">
        <v>0.64999999999999858</v>
      </c>
      <c r="C557" s="4">
        <v>1.2</v>
      </c>
      <c r="D557" s="4">
        <f t="shared" si="27"/>
        <v>0.77999999999999825</v>
      </c>
      <c r="E557" s="4">
        <f t="shared" ref="E557:E620" si="28">D557+$E$491</f>
        <v>169.87280000000001</v>
      </c>
      <c r="F557" s="4">
        <f t="shared" si="26"/>
        <v>6.7028000000000247</v>
      </c>
      <c r="G557" s="12">
        <v>2023</v>
      </c>
    </row>
    <row r="558" spans="1:7" x14ac:dyDescent="0.2">
      <c r="A558" s="18">
        <v>45139.649103009258</v>
      </c>
      <c r="B558" s="2">
        <v>0.66000000000000014</v>
      </c>
      <c r="C558" s="4">
        <v>1.2</v>
      </c>
      <c r="D558" s="4">
        <f t="shared" si="27"/>
        <v>0.79200000000000015</v>
      </c>
      <c r="E558" s="4">
        <f t="shared" si="28"/>
        <v>169.88480000000001</v>
      </c>
      <c r="F558" s="4">
        <f t="shared" si="26"/>
        <v>6.7148000000000252</v>
      </c>
      <c r="G558" s="12">
        <v>2023</v>
      </c>
    </row>
    <row r="559" spans="1:7" x14ac:dyDescent="0.2">
      <c r="A559" s="18">
        <v>45139.649531249997</v>
      </c>
      <c r="B559" s="2">
        <v>0.66999999999999815</v>
      </c>
      <c r="C559" s="4">
        <v>1.2</v>
      </c>
      <c r="D559" s="4">
        <f t="shared" si="27"/>
        <v>0.80399999999999772</v>
      </c>
      <c r="E559" s="4">
        <f t="shared" si="28"/>
        <v>169.89680000000001</v>
      </c>
      <c r="F559" s="4">
        <f t="shared" si="26"/>
        <v>6.7268000000000256</v>
      </c>
      <c r="G559" s="12">
        <v>2023</v>
      </c>
    </row>
    <row r="560" spans="1:7" x14ac:dyDescent="0.2">
      <c r="A560" s="18">
        <v>45139.649930555555</v>
      </c>
      <c r="B560" s="2">
        <v>0.67999999999999972</v>
      </c>
      <c r="C560" s="4">
        <v>1.2</v>
      </c>
      <c r="D560" s="4">
        <f t="shared" si="27"/>
        <v>0.81599999999999961</v>
      </c>
      <c r="E560" s="4">
        <f t="shared" si="28"/>
        <v>169.90880000000001</v>
      </c>
      <c r="F560" s="4">
        <f t="shared" si="26"/>
        <v>6.7388000000000261</v>
      </c>
      <c r="G560" s="12">
        <v>2023</v>
      </c>
    </row>
    <row r="561" spans="1:7" x14ac:dyDescent="0.2">
      <c r="A561" s="18">
        <v>45139.650260416667</v>
      </c>
      <c r="B561" s="2">
        <v>0.69000000000000128</v>
      </c>
      <c r="C561" s="4">
        <v>1.2</v>
      </c>
      <c r="D561" s="4">
        <f t="shared" si="27"/>
        <v>0.82800000000000151</v>
      </c>
      <c r="E561" s="4">
        <f t="shared" si="28"/>
        <v>169.92080000000001</v>
      </c>
      <c r="F561" s="4">
        <f t="shared" si="26"/>
        <v>6.7508000000000266</v>
      </c>
      <c r="G561" s="12">
        <v>2023</v>
      </c>
    </row>
    <row r="562" spans="1:7" x14ac:dyDescent="0.2">
      <c r="A562" s="18">
        <v>45139.650769675929</v>
      </c>
      <c r="B562" s="2">
        <v>0.69999999999999929</v>
      </c>
      <c r="C562" s="4">
        <v>1.2</v>
      </c>
      <c r="D562" s="4">
        <f t="shared" si="27"/>
        <v>0.83999999999999908</v>
      </c>
      <c r="E562" s="4">
        <f t="shared" si="28"/>
        <v>169.93280000000001</v>
      </c>
      <c r="F562" s="4">
        <f t="shared" si="26"/>
        <v>6.762800000000027</v>
      </c>
      <c r="G562" s="12">
        <v>2023</v>
      </c>
    </row>
    <row r="563" spans="1:7" x14ac:dyDescent="0.2">
      <c r="A563" s="18">
        <v>45139.651122685187</v>
      </c>
      <c r="B563" s="2">
        <v>0.71000000000000085</v>
      </c>
      <c r="C563" s="4">
        <v>1.2</v>
      </c>
      <c r="D563" s="4">
        <f t="shared" si="27"/>
        <v>0.85200000000000098</v>
      </c>
      <c r="E563" s="4">
        <f t="shared" si="28"/>
        <v>169.94480000000001</v>
      </c>
      <c r="F563" s="4">
        <f t="shared" si="26"/>
        <v>6.7748000000000275</v>
      </c>
      <c r="G563" s="12">
        <v>2023</v>
      </c>
    </row>
    <row r="564" spans="1:7" x14ac:dyDescent="0.2">
      <c r="A564" s="18">
        <v>45139.651458333334</v>
      </c>
      <c r="B564" s="2">
        <v>0.71999999999999886</v>
      </c>
      <c r="C564" s="4">
        <v>1.2</v>
      </c>
      <c r="D564" s="4">
        <f t="shared" si="27"/>
        <v>0.86399999999999866</v>
      </c>
      <c r="E564" s="4">
        <f t="shared" si="28"/>
        <v>169.95680000000002</v>
      </c>
      <c r="F564" s="4">
        <f t="shared" si="26"/>
        <v>6.7868000000000279</v>
      </c>
      <c r="G564" s="12">
        <v>2023</v>
      </c>
    </row>
    <row r="565" spans="1:7" x14ac:dyDescent="0.2">
      <c r="A565" s="18">
        <v>45139.651626157407</v>
      </c>
      <c r="B565" s="2">
        <v>0.73000000000000043</v>
      </c>
      <c r="C565" s="4">
        <v>1.2</v>
      </c>
      <c r="D565" s="4">
        <f t="shared" si="27"/>
        <v>0.87600000000000044</v>
      </c>
      <c r="E565" s="4">
        <f t="shared" si="28"/>
        <v>169.96880000000002</v>
      </c>
      <c r="F565" s="4">
        <f t="shared" si="26"/>
        <v>6.7988000000000284</v>
      </c>
      <c r="G565" s="12">
        <v>2023</v>
      </c>
    </row>
    <row r="566" spans="1:7" x14ac:dyDescent="0.2">
      <c r="A566" s="18">
        <v>45139.651886574073</v>
      </c>
      <c r="B566" s="2">
        <v>0.73999999999999844</v>
      </c>
      <c r="C566" s="4">
        <v>1.2</v>
      </c>
      <c r="D566" s="4">
        <f t="shared" si="27"/>
        <v>0.88799999999999812</v>
      </c>
      <c r="E566" s="4">
        <f t="shared" si="28"/>
        <v>169.98080000000002</v>
      </c>
      <c r="F566" s="4">
        <f t="shared" si="26"/>
        <v>6.8108000000000288</v>
      </c>
      <c r="G566" s="12">
        <v>2023</v>
      </c>
    </row>
    <row r="567" spans="1:7" x14ac:dyDescent="0.2">
      <c r="A567" s="18">
        <v>45139.652089120369</v>
      </c>
      <c r="B567" s="2">
        <v>0.75</v>
      </c>
      <c r="C567" s="4">
        <v>1.2</v>
      </c>
      <c r="D567" s="4">
        <f t="shared" si="27"/>
        <v>0.89999999999999991</v>
      </c>
      <c r="E567" s="4">
        <f t="shared" si="28"/>
        <v>169.99280000000002</v>
      </c>
      <c r="F567" s="4">
        <f t="shared" si="26"/>
        <v>6.8228000000000293</v>
      </c>
      <c r="G567" s="12">
        <v>2023</v>
      </c>
    </row>
    <row r="568" spans="1:7" x14ac:dyDescent="0.2">
      <c r="A568" s="18">
        <v>45139.652366898146</v>
      </c>
      <c r="B568" s="2">
        <v>0.76000000000000156</v>
      </c>
      <c r="C568" s="4">
        <v>1.2</v>
      </c>
      <c r="D568" s="4">
        <f t="shared" si="27"/>
        <v>0.91200000000000181</v>
      </c>
      <c r="E568" s="4">
        <f t="shared" si="28"/>
        <v>170.00480000000002</v>
      </c>
      <c r="F568" s="4">
        <f t="shared" si="26"/>
        <v>6.8348000000000297</v>
      </c>
      <c r="G568" s="12">
        <v>2023</v>
      </c>
    </row>
    <row r="569" spans="1:7" x14ac:dyDescent="0.2">
      <c r="A569" s="18">
        <v>45139.652621527777</v>
      </c>
      <c r="B569" s="2">
        <v>0.76999999999999957</v>
      </c>
      <c r="C569" s="4">
        <v>1.2</v>
      </c>
      <c r="D569" s="4">
        <f t="shared" si="27"/>
        <v>0.92399999999999949</v>
      </c>
      <c r="E569" s="4">
        <f t="shared" si="28"/>
        <v>170.01680000000002</v>
      </c>
      <c r="F569" s="4">
        <f t="shared" si="26"/>
        <v>6.8468000000000302</v>
      </c>
      <c r="G569" s="12">
        <v>2023</v>
      </c>
    </row>
    <row r="570" spans="1:7" x14ac:dyDescent="0.2">
      <c r="A570" s="18">
        <v>45139.652934027778</v>
      </c>
      <c r="B570" s="2">
        <v>0.78000000000000114</v>
      </c>
      <c r="C570" s="4">
        <v>1.2</v>
      </c>
      <c r="D570" s="4">
        <f t="shared" si="27"/>
        <v>0.93600000000000128</v>
      </c>
      <c r="E570" s="4">
        <f t="shared" si="28"/>
        <v>170.02880000000002</v>
      </c>
      <c r="F570" s="4">
        <f t="shared" si="26"/>
        <v>6.8588000000000306</v>
      </c>
      <c r="G570" s="12">
        <v>2023</v>
      </c>
    </row>
    <row r="571" spans="1:7" x14ac:dyDescent="0.2">
      <c r="A571" s="18">
        <v>45139.653188657408</v>
      </c>
      <c r="B571" s="2">
        <v>0.78999999999999915</v>
      </c>
      <c r="C571" s="4">
        <v>1.2</v>
      </c>
      <c r="D571" s="4">
        <f t="shared" si="27"/>
        <v>0.94799999999999895</v>
      </c>
      <c r="E571" s="4">
        <f t="shared" si="28"/>
        <v>170.04080000000002</v>
      </c>
      <c r="F571" s="4">
        <f t="shared" si="26"/>
        <v>6.8708000000000311</v>
      </c>
      <c r="G571" s="12">
        <v>2023</v>
      </c>
    </row>
    <row r="572" spans="1:7" x14ac:dyDescent="0.2">
      <c r="A572" s="18">
        <v>45139.65357638889</v>
      </c>
      <c r="B572" s="2">
        <v>0.80000000000000071</v>
      </c>
      <c r="C572" s="4">
        <v>1.2</v>
      </c>
      <c r="D572" s="4">
        <f t="shared" si="27"/>
        <v>0.96000000000000085</v>
      </c>
      <c r="E572" s="4">
        <f t="shared" si="28"/>
        <v>170.05280000000002</v>
      </c>
      <c r="F572" s="4">
        <f t="shared" si="26"/>
        <v>6.8828000000000316</v>
      </c>
      <c r="G572" s="12">
        <v>2023</v>
      </c>
    </row>
    <row r="573" spans="1:7" x14ac:dyDescent="0.2">
      <c r="A573" s="18">
        <v>45139.653848379632</v>
      </c>
      <c r="B573" s="2">
        <v>0.80999999999999872</v>
      </c>
      <c r="C573" s="4">
        <v>1.2</v>
      </c>
      <c r="D573" s="4">
        <f t="shared" si="27"/>
        <v>0.97199999999999842</v>
      </c>
      <c r="E573" s="4">
        <f t="shared" si="28"/>
        <v>170.06480000000002</v>
      </c>
      <c r="F573" s="4">
        <f t="shared" si="26"/>
        <v>6.894800000000032</v>
      </c>
      <c r="G573" s="12">
        <v>2023</v>
      </c>
    </row>
    <row r="574" spans="1:7" x14ac:dyDescent="0.2">
      <c r="A574" s="18">
        <v>45139.654241898148</v>
      </c>
      <c r="B574" s="2">
        <v>0.82000000000000028</v>
      </c>
      <c r="C574" s="4">
        <v>1.2</v>
      </c>
      <c r="D574" s="4">
        <f t="shared" si="27"/>
        <v>0.98400000000000032</v>
      </c>
      <c r="E574" s="4">
        <f t="shared" si="28"/>
        <v>170.07680000000002</v>
      </c>
      <c r="F574" s="4">
        <f t="shared" si="26"/>
        <v>6.9068000000000325</v>
      </c>
      <c r="G574" s="12">
        <v>2023</v>
      </c>
    </row>
    <row r="575" spans="1:7" x14ac:dyDescent="0.2">
      <c r="A575" s="18">
        <v>45139.654542824072</v>
      </c>
      <c r="B575" s="2">
        <v>0.82999999999999829</v>
      </c>
      <c r="C575" s="4">
        <v>1.2</v>
      </c>
      <c r="D575" s="4">
        <f t="shared" si="27"/>
        <v>0.99599999999999789</v>
      </c>
      <c r="E575" s="4">
        <f t="shared" si="28"/>
        <v>170.08880000000002</v>
      </c>
      <c r="F575" s="4">
        <f t="shared" si="26"/>
        <v>6.9188000000000329</v>
      </c>
      <c r="G575" s="12">
        <v>2023</v>
      </c>
    </row>
    <row r="576" spans="1:7" x14ac:dyDescent="0.2">
      <c r="A576" s="18">
        <v>45139.655011574076</v>
      </c>
      <c r="B576" s="2">
        <v>0.83999999999999986</v>
      </c>
      <c r="C576" s="4">
        <v>1.2</v>
      </c>
      <c r="D576" s="4">
        <f t="shared" si="27"/>
        <v>1.0079999999999998</v>
      </c>
      <c r="E576" s="4">
        <f t="shared" si="28"/>
        <v>170.10080000000002</v>
      </c>
      <c r="F576" s="4">
        <f t="shared" si="26"/>
        <v>6.9308000000000334</v>
      </c>
      <c r="G576" s="12">
        <v>2023</v>
      </c>
    </row>
    <row r="577" spans="1:7" x14ac:dyDescent="0.2">
      <c r="A577" s="18">
        <v>45139.655381944445</v>
      </c>
      <c r="B577" s="2">
        <v>0.85000000000000142</v>
      </c>
      <c r="C577" s="4">
        <v>1.2</v>
      </c>
      <c r="D577" s="4">
        <f t="shared" si="27"/>
        <v>1.0200000000000016</v>
      </c>
      <c r="E577" s="4">
        <f t="shared" si="28"/>
        <v>170.11280000000002</v>
      </c>
      <c r="F577" s="4">
        <f t="shared" si="26"/>
        <v>6.9428000000000338</v>
      </c>
      <c r="G577" s="12">
        <v>2023</v>
      </c>
    </row>
    <row r="578" spans="1:7" x14ac:dyDescent="0.2">
      <c r="A578" s="18">
        <v>45139.655891203707</v>
      </c>
      <c r="B578" s="2">
        <v>0.85999999999999943</v>
      </c>
      <c r="C578" s="4">
        <v>1.2</v>
      </c>
      <c r="D578" s="4">
        <f t="shared" si="27"/>
        <v>1.0319999999999994</v>
      </c>
      <c r="E578" s="4">
        <f t="shared" si="28"/>
        <v>170.12480000000002</v>
      </c>
      <c r="F578" s="4">
        <f t="shared" si="26"/>
        <v>6.9548000000000343</v>
      </c>
      <c r="G578" s="12">
        <v>2023</v>
      </c>
    </row>
    <row r="579" spans="1:7" x14ac:dyDescent="0.2">
      <c r="A579" s="18">
        <v>45139.656278935188</v>
      </c>
      <c r="B579" s="2">
        <v>0.87000000000000099</v>
      </c>
      <c r="C579" s="4">
        <v>1.2</v>
      </c>
      <c r="D579" s="4">
        <f t="shared" si="27"/>
        <v>1.0440000000000011</v>
      </c>
      <c r="E579" s="4">
        <f t="shared" si="28"/>
        <v>170.13680000000002</v>
      </c>
      <c r="F579" s="4">
        <f t="shared" ref="F579:F642" si="29">E579-163.17</f>
        <v>6.9668000000000347</v>
      </c>
      <c r="G579" s="12">
        <v>2023</v>
      </c>
    </row>
    <row r="580" spans="1:7" x14ac:dyDescent="0.2">
      <c r="A580" s="18">
        <v>45139.656649305558</v>
      </c>
      <c r="B580" s="2">
        <v>0.87999999999999901</v>
      </c>
      <c r="C580" s="4">
        <v>1.2</v>
      </c>
      <c r="D580" s="4">
        <f t="shared" si="27"/>
        <v>1.0559999999999987</v>
      </c>
      <c r="E580" s="4">
        <f t="shared" si="28"/>
        <v>170.14880000000002</v>
      </c>
      <c r="F580" s="4">
        <f t="shared" si="29"/>
        <v>6.9788000000000352</v>
      </c>
      <c r="G580" s="12">
        <v>2023</v>
      </c>
    </row>
    <row r="581" spans="1:7" x14ac:dyDescent="0.2">
      <c r="A581" s="18">
        <v>45139.657077546297</v>
      </c>
      <c r="B581" s="2">
        <v>0.89000000000000057</v>
      </c>
      <c r="C581" s="4">
        <v>1.2</v>
      </c>
      <c r="D581" s="4">
        <f t="shared" si="27"/>
        <v>1.0680000000000007</v>
      </c>
      <c r="E581" s="4">
        <f t="shared" si="28"/>
        <v>170.16080000000002</v>
      </c>
      <c r="F581" s="4">
        <f t="shared" si="29"/>
        <v>6.9908000000000357</v>
      </c>
      <c r="G581" s="12">
        <v>2023</v>
      </c>
    </row>
    <row r="582" spans="1:7" x14ac:dyDescent="0.2">
      <c r="A582" s="18">
        <v>45139.657534722224</v>
      </c>
      <c r="B582" s="2">
        <v>0.89999999999999858</v>
      </c>
      <c r="C582" s="4">
        <v>1.2</v>
      </c>
      <c r="D582" s="4">
        <f t="shared" si="27"/>
        <v>1.0799999999999983</v>
      </c>
      <c r="E582" s="4">
        <f t="shared" si="28"/>
        <v>170.1728</v>
      </c>
      <c r="F582" s="4">
        <f t="shared" si="29"/>
        <v>7.0028000000000077</v>
      </c>
      <c r="G582" s="12">
        <v>2023</v>
      </c>
    </row>
    <row r="583" spans="1:7" x14ac:dyDescent="0.2">
      <c r="A583" s="18">
        <v>45139.658153935183</v>
      </c>
      <c r="B583" s="2">
        <v>0.91000000000000014</v>
      </c>
      <c r="C583" s="4">
        <v>1.2</v>
      </c>
      <c r="D583" s="4">
        <f t="shared" si="27"/>
        <v>1.0920000000000001</v>
      </c>
      <c r="E583" s="4">
        <f t="shared" si="28"/>
        <v>170.18480000000002</v>
      </c>
      <c r="F583" s="4">
        <f t="shared" si="29"/>
        <v>7.0148000000000366</v>
      </c>
      <c r="G583" s="12">
        <v>2023</v>
      </c>
    </row>
    <row r="584" spans="1:7" x14ac:dyDescent="0.2">
      <c r="A584" s="18">
        <v>45139.659409722219</v>
      </c>
      <c r="B584" s="2">
        <v>0.91999999999999815</v>
      </c>
      <c r="C584" s="4">
        <v>1.2</v>
      </c>
      <c r="D584" s="4">
        <f t="shared" si="27"/>
        <v>1.1039999999999976</v>
      </c>
      <c r="E584" s="4">
        <f t="shared" si="28"/>
        <v>170.1968</v>
      </c>
      <c r="F584" s="4">
        <f t="shared" si="29"/>
        <v>7.0268000000000086</v>
      </c>
      <c r="G584" s="12">
        <v>2023</v>
      </c>
    </row>
    <row r="585" spans="1:7" x14ac:dyDescent="0.2">
      <c r="A585" s="18">
        <v>45139.659982638892</v>
      </c>
      <c r="B585" s="2">
        <v>0.92999999999999972</v>
      </c>
      <c r="C585" s="4">
        <v>1.2</v>
      </c>
      <c r="D585" s="4">
        <f t="shared" si="27"/>
        <v>1.1159999999999997</v>
      </c>
      <c r="E585" s="4">
        <f t="shared" si="28"/>
        <v>170.2088</v>
      </c>
      <c r="F585" s="4">
        <f t="shared" si="29"/>
        <v>7.038800000000009</v>
      </c>
      <c r="G585" s="12">
        <v>2023</v>
      </c>
    </row>
    <row r="586" spans="1:7" x14ac:dyDescent="0.2">
      <c r="A586" s="18">
        <v>45139.660717592589</v>
      </c>
      <c r="B586" s="2">
        <v>0.94000000000000128</v>
      </c>
      <c r="C586" s="4">
        <v>1.2</v>
      </c>
      <c r="D586" s="4">
        <f t="shared" si="27"/>
        <v>1.1280000000000014</v>
      </c>
      <c r="E586" s="4">
        <f t="shared" si="28"/>
        <v>170.22080000000003</v>
      </c>
      <c r="F586" s="4">
        <f t="shared" si="29"/>
        <v>7.0508000000000379</v>
      </c>
      <c r="G586" s="12">
        <v>2023</v>
      </c>
    </row>
    <row r="587" spans="1:7" x14ac:dyDescent="0.2">
      <c r="A587" s="18">
        <v>45139.662268518521</v>
      </c>
      <c r="B587" s="2">
        <v>0.94999999999999929</v>
      </c>
      <c r="C587" s="4">
        <v>1.2</v>
      </c>
      <c r="D587" s="4">
        <f t="shared" si="27"/>
        <v>1.139999999999999</v>
      </c>
      <c r="E587" s="4">
        <f t="shared" si="28"/>
        <v>170.2328</v>
      </c>
      <c r="F587" s="4">
        <f t="shared" si="29"/>
        <v>7.06280000000001</v>
      </c>
      <c r="G587" s="12">
        <v>2023</v>
      </c>
    </row>
    <row r="588" spans="1:7" x14ac:dyDescent="0.2">
      <c r="A588" s="18">
        <v>45139.667048611111</v>
      </c>
      <c r="B588" s="2">
        <v>0.96000000000000085</v>
      </c>
      <c r="C588" s="4">
        <v>1.2</v>
      </c>
      <c r="D588" s="4">
        <f t="shared" si="27"/>
        <v>1.152000000000001</v>
      </c>
      <c r="E588" s="4">
        <f t="shared" si="28"/>
        <v>170.2448</v>
      </c>
      <c r="F588" s="4">
        <f t="shared" si="29"/>
        <v>7.0748000000000104</v>
      </c>
      <c r="G588" s="12">
        <v>2023</v>
      </c>
    </row>
    <row r="589" spans="1:7" x14ac:dyDescent="0.2">
      <c r="A589" s="18">
        <v>45140.644062500003</v>
      </c>
      <c r="B589" s="2">
        <v>0.96999999999999886</v>
      </c>
      <c r="C589" s="4">
        <v>1.2</v>
      </c>
      <c r="D589" s="4">
        <f t="shared" si="27"/>
        <v>1.1639999999999986</v>
      </c>
      <c r="E589" s="4">
        <f t="shared" si="28"/>
        <v>170.2568</v>
      </c>
      <c r="F589" s="4">
        <f t="shared" si="29"/>
        <v>7.0868000000000109</v>
      </c>
      <c r="G589" s="12">
        <v>2023</v>
      </c>
    </row>
    <row r="590" spans="1:7" x14ac:dyDescent="0.2">
      <c r="A590" s="18">
        <v>45140.646857638887</v>
      </c>
      <c r="B590" s="2">
        <v>0.98000000000000043</v>
      </c>
      <c r="C590" s="4">
        <v>1.2</v>
      </c>
      <c r="D590" s="4">
        <f t="shared" si="27"/>
        <v>1.1760000000000004</v>
      </c>
      <c r="E590" s="4">
        <f t="shared" si="28"/>
        <v>170.2688</v>
      </c>
      <c r="F590" s="4">
        <f t="shared" si="29"/>
        <v>7.0988000000000113</v>
      </c>
      <c r="G590" s="12">
        <v>2023</v>
      </c>
    </row>
    <row r="591" spans="1:7" x14ac:dyDescent="0.2">
      <c r="A591" s="18">
        <v>45140.653512731478</v>
      </c>
      <c r="B591" s="2">
        <v>0.98999999999999844</v>
      </c>
      <c r="C591" s="4">
        <v>1.2</v>
      </c>
      <c r="D591" s="4">
        <f t="shared" si="27"/>
        <v>1.1879999999999982</v>
      </c>
      <c r="E591" s="4">
        <f t="shared" si="28"/>
        <v>170.2808</v>
      </c>
      <c r="F591" s="4">
        <f t="shared" si="29"/>
        <v>7.1108000000000118</v>
      </c>
      <c r="G591" s="12">
        <v>2023</v>
      </c>
    </row>
    <row r="592" spans="1:7" x14ac:dyDescent="0.2">
      <c r="A592" s="18">
        <v>45140.665271990743</v>
      </c>
      <c r="B592" s="2">
        <v>1</v>
      </c>
      <c r="C592" s="4">
        <v>1.2</v>
      </c>
      <c r="D592" s="4">
        <f t="shared" si="27"/>
        <v>1.2</v>
      </c>
      <c r="E592" s="4">
        <f t="shared" si="28"/>
        <v>170.2928</v>
      </c>
      <c r="F592" s="4">
        <f t="shared" si="29"/>
        <v>7.1228000000000122</v>
      </c>
      <c r="G592" s="12">
        <v>2023</v>
      </c>
    </row>
    <row r="593" spans="1:7" x14ac:dyDescent="0.2">
      <c r="A593" s="18">
        <v>45147.644791666666</v>
      </c>
      <c r="B593" s="2">
        <v>1.0100000000000016</v>
      </c>
      <c r="C593" s="4">
        <v>1.2</v>
      </c>
      <c r="D593" s="4">
        <f t="shared" si="27"/>
        <v>1.2120000000000017</v>
      </c>
      <c r="E593" s="4">
        <f t="shared" si="28"/>
        <v>170.3048</v>
      </c>
      <c r="F593" s="4">
        <f t="shared" si="29"/>
        <v>7.1348000000000127</v>
      </c>
      <c r="G593" s="12">
        <v>2023</v>
      </c>
    </row>
    <row r="594" spans="1:7" x14ac:dyDescent="0.2">
      <c r="A594" s="18">
        <v>45147.646660879633</v>
      </c>
      <c r="B594" s="2">
        <v>1.0199999999999996</v>
      </c>
      <c r="C594" s="4">
        <v>1.2</v>
      </c>
      <c r="D594" s="4">
        <f t="shared" si="27"/>
        <v>1.2239999999999995</v>
      </c>
      <c r="E594" s="4">
        <f t="shared" si="28"/>
        <v>170.3168</v>
      </c>
      <c r="F594" s="4">
        <f t="shared" si="29"/>
        <v>7.1468000000000131</v>
      </c>
      <c r="G594" s="12">
        <v>2023</v>
      </c>
    </row>
    <row r="595" spans="1:7" x14ac:dyDescent="0.2">
      <c r="A595" s="18">
        <v>45147.647337962961</v>
      </c>
      <c r="B595" s="2">
        <v>1.0300000000000011</v>
      </c>
      <c r="C595" s="4">
        <v>1.2</v>
      </c>
      <c r="D595" s="4">
        <f t="shared" si="27"/>
        <v>1.2360000000000013</v>
      </c>
      <c r="E595" s="4">
        <f t="shared" si="28"/>
        <v>170.3288</v>
      </c>
      <c r="F595" s="4">
        <f t="shared" si="29"/>
        <v>7.1588000000000136</v>
      </c>
      <c r="G595" s="12">
        <v>2023</v>
      </c>
    </row>
    <row r="596" spans="1:7" x14ac:dyDescent="0.2">
      <c r="A596" s="18">
        <v>45147.650364583336</v>
      </c>
      <c r="B596" s="2">
        <v>1.0399999999999991</v>
      </c>
      <c r="C596" s="4">
        <v>1.2</v>
      </c>
      <c r="D596" s="4">
        <f t="shared" si="27"/>
        <v>1.2479999999999989</v>
      </c>
      <c r="E596" s="4">
        <f t="shared" si="28"/>
        <v>170.3408</v>
      </c>
      <c r="F596" s="4">
        <f t="shared" si="29"/>
        <v>7.1708000000000141</v>
      </c>
      <c r="G596" s="12">
        <v>2023</v>
      </c>
    </row>
    <row r="597" spans="1:7" x14ac:dyDescent="0.2">
      <c r="A597" s="18">
        <v>45148.404351851852</v>
      </c>
      <c r="B597" s="2">
        <v>1.0500000000000007</v>
      </c>
      <c r="C597" s="4">
        <v>1.2</v>
      </c>
      <c r="D597" s="4">
        <f t="shared" si="27"/>
        <v>1.2600000000000009</v>
      </c>
      <c r="E597" s="4">
        <f t="shared" si="28"/>
        <v>170.3528</v>
      </c>
      <c r="F597" s="4">
        <f t="shared" si="29"/>
        <v>7.1828000000000145</v>
      </c>
      <c r="G597" s="12">
        <v>2023</v>
      </c>
    </row>
    <row r="598" spans="1:7" x14ac:dyDescent="0.2">
      <c r="A598" s="18">
        <v>45148.405295138888</v>
      </c>
      <c r="B598" s="2">
        <v>1.0599999999999987</v>
      </c>
      <c r="C598" s="4">
        <v>1.2</v>
      </c>
      <c r="D598" s="4">
        <f t="shared" si="27"/>
        <v>1.2719999999999985</v>
      </c>
      <c r="E598" s="4">
        <f t="shared" si="28"/>
        <v>170.3648</v>
      </c>
      <c r="F598" s="4">
        <f t="shared" si="29"/>
        <v>7.194800000000015</v>
      </c>
      <c r="G598" s="12">
        <v>2023</v>
      </c>
    </row>
    <row r="599" spans="1:7" x14ac:dyDescent="0.2">
      <c r="A599" s="18">
        <v>45148.407042824074</v>
      </c>
      <c r="B599" s="2">
        <v>1.0700000000000003</v>
      </c>
      <c r="C599" s="4">
        <v>1.2</v>
      </c>
      <c r="D599" s="4">
        <f t="shared" si="27"/>
        <v>1.2840000000000003</v>
      </c>
      <c r="E599" s="4">
        <f t="shared" si="28"/>
        <v>170.3768</v>
      </c>
      <c r="F599" s="4">
        <f t="shared" si="29"/>
        <v>7.2068000000000154</v>
      </c>
      <c r="G599" s="12">
        <v>2023</v>
      </c>
    </row>
    <row r="600" spans="1:7" x14ac:dyDescent="0.2">
      <c r="A600" s="18">
        <v>45148.40792824074</v>
      </c>
      <c r="B600" s="2">
        <v>1.0799999999999983</v>
      </c>
      <c r="C600" s="4">
        <v>1.2</v>
      </c>
      <c r="D600" s="4">
        <f t="shared" si="27"/>
        <v>1.2959999999999978</v>
      </c>
      <c r="E600" s="4">
        <f t="shared" si="28"/>
        <v>170.3888</v>
      </c>
      <c r="F600" s="4">
        <f t="shared" si="29"/>
        <v>7.2188000000000159</v>
      </c>
      <c r="G600" s="12">
        <v>2023</v>
      </c>
    </row>
    <row r="601" spans="1:7" x14ac:dyDescent="0.2">
      <c r="A601" s="18">
        <v>45148.40843171296</v>
      </c>
      <c r="B601" s="2">
        <v>1.0899999999999999</v>
      </c>
      <c r="C601" s="4">
        <v>1.2</v>
      </c>
      <c r="D601" s="4">
        <f t="shared" si="27"/>
        <v>1.3079999999999998</v>
      </c>
      <c r="E601" s="4">
        <f t="shared" si="28"/>
        <v>170.4008</v>
      </c>
      <c r="F601" s="4">
        <f t="shared" si="29"/>
        <v>7.2308000000000163</v>
      </c>
      <c r="G601" s="12">
        <v>2023</v>
      </c>
    </row>
    <row r="602" spans="1:7" x14ac:dyDescent="0.2">
      <c r="A602" s="18">
        <v>45148.408836805553</v>
      </c>
      <c r="B602" s="2">
        <v>1.1000000000000014</v>
      </c>
      <c r="C602" s="4">
        <v>1.2</v>
      </c>
      <c r="D602" s="4">
        <f t="shared" si="27"/>
        <v>1.3200000000000016</v>
      </c>
      <c r="E602" s="4">
        <f t="shared" si="28"/>
        <v>170.4128</v>
      </c>
      <c r="F602" s="4">
        <f t="shared" si="29"/>
        <v>7.2428000000000168</v>
      </c>
      <c r="G602" s="12">
        <v>2023</v>
      </c>
    </row>
    <row r="603" spans="1:7" x14ac:dyDescent="0.2">
      <c r="A603" s="18">
        <v>45148.409456018519</v>
      </c>
      <c r="B603" s="2">
        <v>1.1099999999999994</v>
      </c>
      <c r="C603" s="4">
        <v>1.2</v>
      </c>
      <c r="D603" s="4">
        <f t="shared" si="27"/>
        <v>1.3319999999999992</v>
      </c>
      <c r="E603" s="4">
        <f t="shared" si="28"/>
        <v>170.4248</v>
      </c>
      <c r="F603" s="4">
        <f t="shared" si="29"/>
        <v>7.2548000000000172</v>
      </c>
      <c r="G603" s="12">
        <v>2023</v>
      </c>
    </row>
    <row r="604" spans="1:7" x14ac:dyDescent="0.2">
      <c r="A604" s="18">
        <v>45148.414895833332</v>
      </c>
      <c r="B604" s="2">
        <v>1.120000000000001</v>
      </c>
      <c r="C604" s="4">
        <v>1.2</v>
      </c>
      <c r="D604" s="4">
        <f t="shared" si="27"/>
        <v>1.3440000000000012</v>
      </c>
      <c r="E604" s="4">
        <f t="shared" si="28"/>
        <v>170.43680000000001</v>
      </c>
      <c r="F604" s="4">
        <f t="shared" si="29"/>
        <v>7.2668000000000177</v>
      </c>
      <c r="G604" s="12">
        <v>2023</v>
      </c>
    </row>
    <row r="605" spans="1:7" x14ac:dyDescent="0.2">
      <c r="A605" s="18">
        <v>45148.595028935182</v>
      </c>
      <c r="B605" s="2">
        <v>1.129999999999999</v>
      </c>
      <c r="C605" s="4">
        <v>1.2</v>
      </c>
      <c r="D605" s="4">
        <f t="shared" si="27"/>
        <v>1.3559999999999988</v>
      </c>
      <c r="E605" s="4">
        <f t="shared" si="28"/>
        <v>170.44880000000001</v>
      </c>
      <c r="F605" s="4">
        <f t="shared" si="29"/>
        <v>7.2788000000000181</v>
      </c>
      <c r="G605" s="12">
        <v>2023</v>
      </c>
    </row>
    <row r="606" spans="1:7" x14ac:dyDescent="0.2">
      <c r="A606" s="18">
        <v>45148.595717592594</v>
      </c>
      <c r="B606" s="2">
        <v>1.1400000000000006</v>
      </c>
      <c r="C606" s="4">
        <v>1.2</v>
      </c>
      <c r="D606" s="4">
        <f t="shared" si="27"/>
        <v>1.3680000000000005</v>
      </c>
      <c r="E606" s="4">
        <f t="shared" si="28"/>
        <v>170.46080000000001</v>
      </c>
      <c r="F606" s="4">
        <f t="shared" si="29"/>
        <v>7.2908000000000186</v>
      </c>
      <c r="G606" s="12">
        <v>2023</v>
      </c>
    </row>
    <row r="607" spans="1:7" x14ac:dyDescent="0.2">
      <c r="A607" s="18">
        <v>45148.596093749999</v>
      </c>
      <c r="B607" s="2">
        <v>1.1499999999999986</v>
      </c>
      <c r="C607" s="4">
        <v>1.2</v>
      </c>
      <c r="D607" s="4">
        <f t="shared" si="27"/>
        <v>1.3799999999999983</v>
      </c>
      <c r="E607" s="4">
        <f t="shared" si="28"/>
        <v>170.47280000000001</v>
      </c>
      <c r="F607" s="4">
        <f t="shared" si="29"/>
        <v>7.3028000000000191</v>
      </c>
      <c r="G607" s="12">
        <v>2023</v>
      </c>
    </row>
    <row r="608" spans="1:7" x14ac:dyDescent="0.2">
      <c r="A608" s="18">
        <v>45148.596435185187</v>
      </c>
      <c r="B608" s="2">
        <v>1.1600000000000001</v>
      </c>
      <c r="C608" s="4">
        <v>1.2</v>
      </c>
      <c r="D608" s="4">
        <f t="shared" si="27"/>
        <v>1.3920000000000001</v>
      </c>
      <c r="E608" s="4">
        <f t="shared" si="28"/>
        <v>170.48480000000001</v>
      </c>
      <c r="F608" s="4">
        <f t="shared" si="29"/>
        <v>7.3148000000000195</v>
      </c>
      <c r="G608" s="12">
        <v>2023</v>
      </c>
    </row>
    <row r="609" spans="1:7" x14ac:dyDescent="0.2">
      <c r="A609" s="18">
        <v>45148.596846064815</v>
      </c>
      <c r="B609" s="2">
        <v>1.1699999999999982</v>
      </c>
      <c r="C609" s="4">
        <v>1.2</v>
      </c>
      <c r="D609" s="4">
        <f t="shared" si="27"/>
        <v>1.4039999999999977</v>
      </c>
      <c r="E609" s="4">
        <f t="shared" si="28"/>
        <v>170.49680000000001</v>
      </c>
      <c r="F609" s="4">
        <f t="shared" si="29"/>
        <v>7.32680000000002</v>
      </c>
      <c r="G609" s="12">
        <v>2023</v>
      </c>
    </row>
    <row r="610" spans="1:7" x14ac:dyDescent="0.2">
      <c r="A610" s="18">
        <v>45148.597268518519</v>
      </c>
      <c r="B610" s="2">
        <v>1.1799999999999997</v>
      </c>
      <c r="C610" s="4">
        <v>1.2</v>
      </c>
      <c r="D610" s="4">
        <f t="shared" ref="D610:D673" si="30">B610*C610</f>
        <v>1.4159999999999997</v>
      </c>
      <c r="E610" s="4">
        <f t="shared" si="28"/>
        <v>170.50880000000001</v>
      </c>
      <c r="F610" s="4">
        <f t="shared" si="29"/>
        <v>7.3388000000000204</v>
      </c>
      <c r="G610" s="12">
        <v>2023</v>
      </c>
    </row>
    <row r="611" spans="1:7" x14ac:dyDescent="0.2">
      <c r="A611" s="18">
        <v>45148.597517361108</v>
      </c>
      <c r="B611" s="2">
        <v>1.1900000000000013</v>
      </c>
      <c r="C611" s="4">
        <v>1.2</v>
      </c>
      <c r="D611" s="4">
        <f t="shared" si="30"/>
        <v>1.4280000000000015</v>
      </c>
      <c r="E611" s="4">
        <f t="shared" si="28"/>
        <v>170.52080000000001</v>
      </c>
      <c r="F611" s="4">
        <f t="shared" si="29"/>
        <v>7.3508000000000209</v>
      </c>
      <c r="G611" s="12">
        <v>2023</v>
      </c>
    </row>
    <row r="612" spans="1:7" x14ac:dyDescent="0.2">
      <c r="A612" s="18">
        <v>45148.597876157408</v>
      </c>
      <c r="B612" s="2">
        <v>1.1999999999999993</v>
      </c>
      <c r="C612" s="4">
        <v>1.2</v>
      </c>
      <c r="D612" s="4">
        <f t="shared" si="30"/>
        <v>1.4399999999999991</v>
      </c>
      <c r="E612" s="4">
        <f t="shared" si="28"/>
        <v>170.53280000000001</v>
      </c>
      <c r="F612" s="4">
        <f t="shared" si="29"/>
        <v>7.3628000000000213</v>
      </c>
      <c r="G612" s="12">
        <v>2023</v>
      </c>
    </row>
    <row r="613" spans="1:7" x14ac:dyDescent="0.2">
      <c r="A613" s="18">
        <v>45148.598136574074</v>
      </c>
      <c r="B613" s="2">
        <v>1.2100000000000009</v>
      </c>
      <c r="C613" s="4">
        <v>1.2</v>
      </c>
      <c r="D613" s="4">
        <f t="shared" si="30"/>
        <v>1.4520000000000011</v>
      </c>
      <c r="E613" s="4">
        <f t="shared" si="28"/>
        <v>170.54480000000001</v>
      </c>
      <c r="F613" s="4">
        <f t="shared" si="29"/>
        <v>7.3748000000000218</v>
      </c>
      <c r="G613" s="12">
        <v>2023</v>
      </c>
    </row>
    <row r="614" spans="1:7" x14ac:dyDescent="0.2">
      <c r="A614" s="18">
        <v>45148.59833912037</v>
      </c>
      <c r="B614" s="2">
        <v>1.2199999999999989</v>
      </c>
      <c r="C614" s="4">
        <v>1.2</v>
      </c>
      <c r="D614" s="4">
        <f t="shared" si="30"/>
        <v>1.4639999999999986</v>
      </c>
      <c r="E614" s="4">
        <f t="shared" si="28"/>
        <v>170.55680000000001</v>
      </c>
      <c r="F614" s="4">
        <f t="shared" si="29"/>
        <v>7.3868000000000222</v>
      </c>
      <c r="G614" s="12">
        <v>2023</v>
      </c>
    </row>
    <row r="615" spans="1:7" x14ac:dyDescent="0.2">
      <c r="A615" s="18">
        <v>45148.598501157408</v>
      </c>
      <c r="B615" s="2">
        <v>1.2300000000000004</v>
      </c>
      <c r="C615" s="4">
        <v>1.2</v>
      </c>
      <c r="D615" s="4">
        <f t="shared" si="30"/>
        <v>1.4760000000000004</v>
      </c>
      <c r="E615" s="4">
        <f t="shared" si="28"/>
        <v>170.56880000000001</v>
      </c>
      <c r="F615" s="4">
        <f t="shared" si="29"/>
        <v>7.3988000000000227</v>
      </c>
      <c r="G615" s="12">
        <v>2023</v>
      </c>
    </row>
    <row r="616" spans="1:7" x14ac:dyDescent="0.2">
      <c r="A616" s="18">
        <v>45148.598796296297</v>
      </c>
      <c r="B616" s="2">
        <v>1.2399999999999984</v>
      </c>
      <c r="C616" s="4">
        <v>1.2</v>
      </c>
      <c r="D616" s="4">
        <f t="shared" si="30"/>
        <v>1.487999999999998</v>
      </c>
      <c r="E616" s="4">
        <f t="shared" si="28"/>
        <v>170.58080000000001</v>
      </c>
      <c r="F616" s="4">
        <f t="shared" si="29"/>
        <v>7.4108000000000231</v>
      </c>
      <c r="G616" s="12">
        <v>2023</v>
      </c>
    </row>
    <row r="617" spans="1:7" x14ac:dyDescent="0.2">
      <c r="A617" s="18">
        <v>45148.599050925928</v>
      </c>
      <c r="B617" s="2">
        <v>1.25</v>
      </c>
      <c r="C617" s="4">
        <v>1.2</v>
      </c>
      <c r="D617" s="4">
        <f t="shared" si="30"/>
        <v>1.5</v>
      </c>
      <c r="E617" s="4">
        <f t="shared" si="28"/>
        <v>170.59280000000001</v>
      </c>
      <c r="F617" s="4">
        <f t="shared" si="29"/>
        <v>7.4228000000000236</v>
      </c>
      <c r="G617" s="12">
        <v>2023</v>
      </c>
    </row>
    <row r="618" spans="1:7" x14ac:dyDescent="0.2">
      <c r="A618" s="18">
        <v>45148.599519675925</v>
      </c>
      <c r="B618" s="2">
        <v>1.2600000000000016</v>
      </c>
      <c r="C618" s="4">
        <v>1.2</v>
      </c>
      <c r="D618" s="4">
        <f t="shared" si="30"/>
        <v>1.5120000000000018</v>
      </c>
      <c r="E618" s="4">
        <f t="shared" si="28"/>
        <v>170.60480000000001</v>
      </c>
      <c r="F618" s="4">
        <f t="shared" si="29"/>
        <v>7.4348000000000241</v>
      </c>
      <c r="G618" s="12">
        <v>2023</v>
      </c>
    </row>
    <row r="619" spans="1:7" x14ac:dyDescent="0.2">
      <c r="A619" s="18">
        <v>45148.599907407406</v>
      </c>
      <c r="B619" s="2">
        <v>1.2699999999999996</v>
      </c>
      <c r="C619" s="4">
        <v>1.2</v>
      </c>
      <c r="D619" s="4">
        <f t="shared" si="30"/>
        <v>1.5239999999999994</v>
      </c>
      <c r="E619" s="4">
        <f t="shared" si="28"/>
        <v>170.61680000000001</v>
      </c>
      <c r="F619" s="4">
        <f t="shared" si="29"/>
        <v>7.4468000000000245</v>
      </c>
      <c r="G619" s="12">
        <v>2023</v>
      </c>
    </row>
    <row r="620" spans="1:7" x14ac:dyDescent="0.2">
      <c r="A620" s="18">
        <v>45148.600619212964</v>
      </c>
      <c r="B620" s="2">
        <v>1.2800000000000011</v>
      </c>
      <c r="C620" s="4">
        <v>1.2</v>
      </c>
      <c r="D620" s="4">
        <f t="shared" si="30"/>
        <v>1.5360000000000014</v>
      </c>
      <c r="E620" s="4">
        <f t="shared" si="28"/>
        <v>170.62880000000001</v>
      </c>
      <c r="F620" s="4">
        <f t="shared" si="29"/>
        <v>7.458800000000025</v>
      </c>
      <c r="G620" s="12">
        <v>2023</v>
      </c>
    </row>
    <row r="621" spans="1:7" x14ac:dyDescent="0.2">
      <c r="A621" s="18">
        <v>45148.604218749999</v>
      </c>
      <c r="B621" s="2">
        <v>1.2899999999999991</v>
      </c>
      <c r="C621" s="4">
        <v>1.2</v>
      </c>
      <c r="D621" s="4">
        <f t="shared" si="30"/>
        <v>1.5479999999999989</v>
      </c>
      <c r="E621" s="4">
        <f t="shared" ref="E621:E684" si="31">D621+$E$491</f>
        <v>170.64080000000001</v>
      </c>
      <c r="F621" s="4">
        <f t="shared" si="29"/>
        <v>7.4708000000000254</v>
      </c>
      <c r="G621" s="12">
        <v>2023</v>
      </c>
    </row>
    <row r="622" spans="1:7" x14ac:dyDescent="0.2">
      <c r="A622" s="18">
        <v>45152.822754629633</v>
      </c>
      <c r="B622" s="2">
        <v>1.3000000000000007</v>
      </c>
      <c r="C622" s="4">
        <v>1.2</v>
      </c>
      <c r="D622" s="4">
        <f t="shared" si="30"/>
        <v>1.5600000000000007</v>
      </c>
      <c r="E622" s="4">
        <f t="shared" si="31"/>
        <v>170.65280000000001</v>
      </c>
      <c r="F622" s="4">
        <f t="shared" si="29"/>
        <v>7.4828000000000259</v>
      </c>
      <c r="G622" s="12">
        <v>2023</v>
      </c>
    </row>
    <row r="623" spans="1:7" x14ac:dyDescent="0.2">
      <c r="A623" s="18">
        <v>45152.823732638892</v>
      </c>
      <c r="B623" s="2">
        <v>1.3099999999999987</v>
      </c>
      <c r="C623" s="4">
        <v>1.2</v>
      </c>
      <c r="D623" s="4">
        <f t="shared" si="30"/>
        <v>1.5719999999999985</v>
      </c>
      <c r="E623" s="4">
        <f t="shared" si="31"/>
        <v>170.66480000000001</v>
      </c>
      <c r="F623" s="4">
        <f t="shared" si="29"/>
        <v>7.4948000000000263</v>
      </c>
      <c r="G623" s="12">
        <v>2023</v>
      </c>
    </row>
    <row r="624" spans="1:7" x14ac:dyDescent="0.2">
      <c r="A624" s="18">
        <v>45152.826799768518</v>
      </c>
      <c r="B624" s="2">
        <v>1.3200000000000003</v>
      </c>
      <c r="C624" s="4">
        <v>1.2</v>
      </c>
      <c r="D624" s="4">
        <f t="shared" si="30"/>
        <v>1.5840000000000003</v>
      </c>
      <c r="E624" s="4">
        <f t="shared" si="31"/>
        <v>170.67680000000001</v>
      </c>
      <c r="F624" s="4">
        <f t="shared" si="29"/>
        <v>7.5068000000000268</v>
      </c>
      <c r="G624" s="12">
        <v>2023</v>
      </c>
    </row>
    <row r="625" spans="1:7" x14ac:dyDescent="0.2">
      <c r="A625" s="18">
        <v>45152.82757523148</v>
      </c>
      <c r="B625" s="2">
        <v>1.3299999999999983</v>
      </c>
      <c r="C625" s="4">
        <v>1.2</v>
      </c>
      <c r="D625" s="4">
        <f t="shared" si="30"/>
        <v>1.5959999999999979</v>
      </c>
      <c r="E625" s="4">
        <f t="shared" si="31"/>
        <v>170.68880000000001</v>
      </c>
      <c r="F625" s="4">
        <f t="shared" si="29"/>
        <v>7.5188000000000272</v>
      </c>
      <c r="G625" s="12">
        <v>2023</v>
      </c>
    </row>
    <row r="626" spans="1:7" x14ac:dyDescent="0.2">
      <c r="A626" s="18">
        <v>45152.829722222225</v>
      </c>
      <c r="B626" s="2">
        <v>1.3399999999999999</v>
      </c>
      <c r="C626" s="4">
        <v>1.2</v>
      </c>
      <c r="D626" s="4">
        <f t="shared" si="30"/>
        <v>1.6079999999999999</v>
      </c>
      <c r="E626" s="4">
        <f t="shared" si="31"/>
        <v>170.70080000000002</v>
      </c>
      <c r="F626" s="4">
        <f t="shared" si="29"/>
        <v>7.5308000000000277</v>
      </c>
      <c r="G626" s="12">
        <v>2023</v>
      </c>
    </row>
    <row r="627" spans="1:7" x14ac:dyDescent="0.2">
      <c r="A627" s="18">
        <v>45152.83085648148</v>
      </c>
      <c r="B627" s="2">
        <v>1.3500000000000014</v>
      </c>
      <c r="C627" s="4">
        <v>1.2</v>
      </c>
      <c r="D627" s="4">
        <f t="shared" si="30"/>
        <v>1.6200000000000017</v>
      </c>
      <c r="E627" s="4">
        <f t="shared" si="31"/>
        <v>170.71280000000002</v>
      </c>
      <c r="F627" s="4">
        <f t="shared" si="29"/>
        <v>7.5428000000000281</v>
      </c>
      <c r="G627" s="12">
        <v>2023</v>
      </c>
    </row>
    <row r="628" spans="1:7" x14ac:dyDescent="0.2">
      <c r="A628" s="18">
        <v>45152.832719907405</v>
      </c>
      <c r="B628" s="2">
        <v>1.3599999999999994</v>
      </c>
      <c r="C628" s="4">
        <v>1.2</v>
      </c>
      <c r="D628" s="4">
        <f t="shared" si="30"/>
        <v>1.6319999999999992</v>
      </c>
      <c r="E628" s="4">
        <f t="shared" si="31"/>
        <v>170.72480000000002</v>
      </c>
      <c r="F628" s="4">
        <f t="shared" si="29"/>
        <v>7.5548000000000286</v>
      </c>
      <c r="G628" s="12">
        <v>2023</v>
      </c>
    </row>
    <row r="629" spans="1:7" x14ac:dyDescent="0.2">
      <c r="A629" s="18">
        <v>45157.133298611108</v>
      </c>
      <c r="B629" s="2">
        <v>1.370000000000001</v>
      </c>
      <c r="C629" s="4">
        <v>1.2</v>
      </c>
      <c r="D629" s="4">
        <f t="shared" si="30"/>
        <v>1.6440000000000012</v>
      </c>
      <c r="E629" s="4">
        <f t="shared" si="31"/>
        <v>170.73680000000002</v>
      </c>
      <c r="F629" s="4">
        <f t="shared" si="29"/>
        <v>7.5668000000000291</v>
      </c>
      <c r="G629" s="12">
        <v>2023</v>
      </c>
    </row>
    <row r="630" spans="1:7" x14ac:dyDescent="0.2">
      <c r="A630" s="18">
        <v>45157.13640625</v>
      </c>
      <c r="B630" s="2">
        <v>1.379999999999999</v>
      </c>
      <c r="C630" s="4">
        <v>1.2</v>
      </c>
      <c r="D630" s="4">
        <f t="shared" si="30"/>
        <v>1.6559999999999988</v>
      </c>
      <c r="E630" s="4">
        <f t="shared" si="31"/>
        <v>170.74880000000002</v>
      </c>
      <c r="F630" s="4">
        <f t="shared" si="29"/>
        <v>7.5788000000000295</v>
      </c>
      <c r="G630" s="12">
        <v>2023</v>
      </c>
    </row>
    <row r="631" spans="1:7" x14ac:dyDescent="0.2">
      <c r="A631" s="18">
        <v>45157.138420138886</v>
      </c>
      <c r="B631" s="2">
        <v>1.3900000000000006</v>
      </c>
      <c r="C631" s="4">
        <v>1.2</v>
      </c>
      <c r="D631" s="4">
        <f t="shared" si="30"/>
        <v>1.6680000000000006</v>
      </c>
      <c r="E631" s="4">
        <f t="shared" si="31"/>
        <v>170.76080000000002</v>
      </c>
      <c r="F631" s="4">
        <f t="shared" si="29"/>
        <v>7.59080000000003</v>
      </c>
      <c r="G631" s="12">
        <v>2023</v>
      </c>
    </row>
    <row r="632" spans="1:7" x14ac:dyDescent="0.2">
      <c r="A632" s="18">
        <v>45157.139675925922</v>
      </c>
      <c r="B632" s="2">
        <v>1.3999999999999986</v>
      </c>
      <c r="C632" s="4">
        <v>1.2</v>
      </c>
      <c r="D632" s="4">
        <f t="shared" si="30"/>
        <v>1.6799999999999982</v>
      </c>
      <c r="E632" s="4">
        <f t="shared" si="31"/>
        <v>170.77280000000002</v>
      </c>
      <c r="F632" s="4">
        <f t="shared" si="29"/>
        <v>7.6028000000000304</v>
      </c>
      <c r="G632" s="12">
        <v>2023</v>
      </c>
    </row>
    <row r="633" spans="1:7" x14ac:dyDescent="0.2">
      <c r="A633" s="18">
        <v>45157.140642361112</v>
      </c>
      <c r="B633" s="2">
        <v>1.4100000000000001</v>
      </c>
      <c r="C633" s="4">
        <v>1.2</v>
      </c>
      <c r="D633" s="4">
        <f t="shared" si="30"/>
        <v>1.6920000000000002</v>
      </c>
      <c r="E633" s="4">
        <f t="shared" si="31"/>
        <v>170.78480000000002</v>
      </c>
      <c r="F633" s="4">
        <f t="shared" si="29"/>
        <v>7.6148000000000309</v>
      </c>
      <c r="G633" s="12">
        <v>2023</v>
      </c>
    </row>
    <row r="634" spans="1:7" x14ac:dyDescent="0.2">
      <c r="A634" s="18">
        <v>45157.281626157404</v>
      </c>
      <c r="B634" s="2">
        <v>1.4199999999999982</v>
      </c>
      <c r="C634" s="4">
        <v>1.2</v>
      </c>
      <c r="D634" s="4">
        <f t="shared" si="30"/>
        <v>1.7039999999999977</v>
      </c>
      <c r="E634" s="4">
        <f t="shared" si="31"/>
        <v>170.79680000000002</v>
      </c>
      <c r="F634" s="4">
        <f t="shared" si="29"/>
        <v>7.6268000000000313</v>
      </c>
      <c r="G634" s="12">
        <v>2023</v>
      </c>
    </row>
    <row r="635" spans="1:7" x14ac:dyDescent="0.2">
      <c r="A635" s="18">
        <v>45158.740439814814</v>
      </c>
      <c r="B635" s="2">
        <v>1.4299999999999997</v>
      </c>
      <c r="C635" s="4">
        <v>1.2</v>
      </c>
      <c r="D635" s="4">
        <f t="shared" si="30"/>
        <v>1.7159999999999995</v>
      </c>
      <c r="E635" s="4">
        <f t="shared" si="31"/>
        <v>170.80880000000002</v>
      </c>
      <c r="F635" s="4">
        <f t="shared" si="29"/>
        <v>7.6388000000000318</v>
      </c>
      <c r="G635" s="12">
        <v>2023</v>
      </c>
    </row>
    <row r="636" spans="1:7" x14ac:dyDescent="0.2">
      <c r="A636" s="18">
        <v>45158.741568287034</v>
      </c>
      <c r="B636" s="2">
        <v>1.4400000000000013</v>
      </c>
      <c r="C636" s="4">
        <v>1.2</v>
      </c>
      <c r="D636" s="4">
        <f t="shared" si="30"/>
        <v>1.7280000000000015</v>
      </c>
      <c r="E636" s="4">
        <f t="shared" si="31"/>
        <v>170.82080000000002</v>
      </c>
      <c r="F636" s="4">
        <f t="shared" si="29"/>
        <v>7.6508000000000322</v>
      </c>
      <c r="G636" s="12">
        <v>2023</v>
      </c>
    </row>
    <row r="637" spans="1:7" x14ac:dyDescent="0.2">
      <c r="A637" s="18">
        <v>45159.871446759258</v>
      </c>
      <c r="B637" s="2">
        <v>1.4499999999999993</v>
      </c>
      <c r="C637" s="4">
        <v>1.2</v>
      </c>
      <c r="D637" s="4">
        <f t="shared" si="30"/>
        <v>1.7399999999999991</v>
      </c>
      <c r="E637" s="4">
        <f t="shared" si="31"/>
        <v>170.83280000000002</v>
      </c>
      <c r="F637" s="4">
        <f t="shared" si="29"/>
        <v>7.6628000000000327</v>
      </c>
      <c r="G637" s="12">
        <v>2023</v>
      </c>
    </row>
    <row r="638" spans="1:7" x14ac:dyDescent="0.2">
      <c r="A638" s="18">
        <v>45159.902708333335</v>
      </c>
      <c r="B638" s="2">
        <v>1.4600000000000009</v>
      </c>
      <c r="C638" s="4">
        <v>1.2</v>
      </c>
      <c r="D638" s="4">
        <f t="shared" si="30"/>
        <v>1.7520000000000009</v>
      </c>
      <c r="E638" s="4">
        <f t="shared" si="31"/>
        <v>170.84480000000002</v>
      </c>
      <c r="F638" s="4">
        <f t="shared" si="29"/>
        <v>7.6748000000000332</v>
      </c>
      <c r="G638" s="12">
        <v>2023</v>
      </c>
    </row>
    <row r="639" spans="1:7" x14ac:dyDescent="0.2">
      <c r="A639" s="18">
        <v>45159.903263888889</v>
      </c>
      <c r="B639" s="2">
        <v>1.4699999999999989</v>
      </c>
      <c r="C639" s="4">
        <v>1.2</v>
      </c>
      <c r="D639" s="4">
        <f t="shared" si="30"/>
        <v>1.7639999999999987</v>
      </c>
      <c r="E639" s="4">
        <f t="shared" si="31"/>
        <v>170.85680000000002</v>
      </c>
      <c r="F639" s="4">
        <f t="shared" si="29"/>
        <v>7.6868000000000336</v>
      </c>
      <c r="G639" s="12">
        <v>2023</v>
      </c>
    </row>
    <row r="640" spans="1:7" x14ac:dyDescent="0.2">
      <c r="A640" s="18">
        <v>45159.904542824072</v>
      </c>
      <c r="B640" s="2">
        <v>1.4800000000000004</v>
      </c>
      <c r="C640" s="4">
        <v>1.2</v>
      </c>
      <c r="D640" s="4">
        <f t="shared" si="30"/>
        <v>1.7760000000000005</v>
      </c>
      <c r="E640" s="4">
        <f t="shared" si="31"/>
        <v>170.86880000000002</v>
      </c>
      <c r="F640" s="4">
        <f t="shared" si="29"/>
        <v>7.6988000000000341</v>
      </c>
      <c r="G640" s="12">
        <v>2023</v>
      </c>
    </row>
    <row r="641" spans="1:7" x14ac:dyDescent="0.2">
      <c r="A641" s="18">
        <v>45159.905619212965</v>
      </c>
      <c r="B641" s="2">
        <v>1.4899999999999984</v>
      </c>
      <c r="C641" s="4">
        <v>1.2</v>
      </c>
      <c r="D641" s="4">
        <f t="shared" si="30"/>
        <v>1.787999999999998</v>
      </c>
      <c r="E641" s="4">
        <f t="shared" si="31"/>
        <v>170.88080000000002</v>
      </c>
      <c r="F641" s="4">
        <f t="shared" si="29"/>
        <v>7.7108000000000345</v>
      </c>
      <c r="G641" s="12">
        <v>2023</v>
      </c>
    </row>
    <row r="642" spans="1:7" x14ac:dyDescent="0.2">
      <c r="A642" s="18">
        <v>45159.908622685187</v>
      </c>
      <c r="B642" s="2">
        <v>1.5</v>
      </c>
      <c r="C642" s="4">
        <v>1.2</v>
      </c>
      <c r="D642" s="4">
        <f t="shared" si="30"/>
        <v>1.7999999999999998</v>
      </c>
      <c r="E642" s="4">
        <f t="shared" si="31"/>
        <v>170.89280000000002</v>
      </c>
      <c r="F642" s="4">
        <f t="shared" si="29"/>
        <v>7.722800000000035</v>
      </c>
      <c r="G642" s="12">
        <v>2023</v>
      </c>
    </row>
    <row r="643" spans="1:7" x14ac:dyDescent="0.2">
      <c r="A643" s="18">
        <v>45159.913310185184</v>
      </c>
      <c r="B643" s="2">
        <v>1.5100000000000016</v>
      </c>
      <c r="C643" s="4">
        <v>1.2</v>
      </c>
      <c r="D643" s="4">
        <f t="shared" si="30"/>
        <v>1.8120000000000018</v>
      </c>
      <c r="E643" s="4">
        <f t="shared" si="31"/>
        <v>170.90480000000002</v>
      </c>
      <c r="F643" s="4">
        <f t="shared" ref="F643:F706" si="32">E643-163.17</f>
        <v>7.7348000000000354</v>
      </c>
      <c r="G643" s="12">
        <v>2023</v>
      </c>
    </row>
    <row r="644" spans="1:7" x14ac:dyDescent="0.2">
      <c r="A644" s="18">
        <v>45159.918431712962</v>
      </c>
      <c r="B644" s="2">
        <v>1.5199999999999996</v>
      </c>
      <c r="C644" s="4">
        <v>1.2</v>
      </c>
      <c r="D644" s="4">
        <f t="shared" si="30"/>
        <v>1.8239999999999994</v>
      </c>
      <c r="E644" s="4">
        <f t="shared" si="31"/>
        <v>170.91680000000002</v>
      </c>
      <c r="F644" s="4">
        <f t="shared" si="32"/>
        <v>7.7468000000000359</v>
      </c>
      <c r="G644" s="12">
        <v>2023</v>
      </c>
    </row>
    <row r="645" spans="1:7" x14ac:dyDescent="0.2">
      <c r="A645" s="18">
        <v>45159.920225694441</v>
      </c>
      <c r="B645" s="2">
        <v>1.5300000000000011</v>
      </c>
      <c r="C645" s="4">
        <v>1.2</v>
      </c>
      <c r="D645" s="4">
        <f t="shared" si="30"/>
        <v>1.8360000000000012</v>
      </c>
      <c r="E645" s="4">
        <f t="shared" si="31"/>
        <v>170.92880000000002</v>
      </c>
      <c r="F645" s="4">
        <f t="shared" si="32"/>
        <v>7.7588000000000363</v>
      </c>
      <c r="G645" s="12">
        <v>2023</v>
      </c>
    </row>
    <row r="646" spans="1:7" x14ac:dyDescent="0.2">
      <c r="A646" s="18">
        <v>45159.922361111108</v>
      </c>
      <c r="B646" s="2">
        <v>1.5399999999999991</v>
      </c>
      <c r="C646" s="4">
        <v>1.2</v>
      </c>
      <c r="D646" s="4">
        <f t="shared" si="30"/>
        <v>1.847999999999999</v>
      </c>
      <c r="E646" s="4">
        <f t="shared" si="31"/>
        <v>170.94080000000002</v>
      </c>
      <c r="F646" s="4">
        <f t="shared" si="32"/>
        <v>7.7708000000000368</v>
      </c>
      <c r="G646" s="12">
        <v>2023</v>
      </c>
    </row>
    <row r="647" spans="1:7" x14ac:dyDescent="0.2">
      <c r="A647" s="18">
        <v>45159.924398148149</v>
      </c>
      <c r="B647" s="2">
        <v>1.5500000000000007</v>
      </c>
      <c r="C647" s="4">
        <v>1.2</v>
      </c>
      <c r="D647" s="4">
        <f t="shared" si="30"/>
        <v>1.8600000000000008</v>
      </c>
      <c r="E647" s="4">
        <f t="shared" si="31"/>
        <v>170.95280000000002</v>
      </c>
      <c r="F647" s="4">
        <f t="shared" si="32"/>
        <v>7.7828000000000372</v>
      </c>
      <c r="G647" s="12">
        <v>2023</v>
      </c>
    </row>
    <row r="648" spans="1:7" x14ac:dyDescent="0.2">
      <c r="A648" s="18">
        <v>45159.938107638889</v>
      </c>
      <c r="B648" s="2">
        <v>1.5599999999999987</v>
      </c>
      <c r="C648" s="4">
        <v>1.2</v>
      </c>
      <c r="D648" s="4">
        <f t="shared" si="30"/>
        <v>1.8719999999999983</v>
      </c>
      <c r="E648" s="4">
        <f t="shared" si="31"/>
        <v>170.9648</v>
      </c>
      <c r="F648" s="4">
        <f t="shared" si="32"/>
        <v>7.7948000000000093</v>
      </c>
      <c r="G648" s="12">
        <v>2023</v>
      </c>
    </row>
    <row r="649" spans="1:7" x14ac:dyDescent="0.2">
      <c r="A649" s="18">
        <v>45160.619120370371</v>
      </c>
      <c r="B649" s="2">
        <v>1.5700000000000003</v>
      </c>
      <c r="C649" s="4">
        <v>1.2</v>
      </c>
      <c r="D649" s="4">
        <f t="shared" si="30"/>
        <v>1.8840000000000003</v>
      </c>
      <c r="E649" s="4">
        <f t="shared" si="31"/>
        <v>170.97680000000003</v>
      </c>
      <c r="F649" s="4">
        <f t="shared" si="32"/>
        <v>7.8068000000000382</v>
      </c>
      <c r="G649" s="12">
        <v>2023</v>
      </c>
    </row>
    <row r="650" spans="1:7" x14ac:dyDescent="0.2">
      <c r="A650" s="18">
        <v>45160.619832175929</v>
      </c>
      <c r="B650" s="2">
        <v>1.5799999999999983</v>
      </c>
      <c r="C650" s="4">
        <v>1.2</v>
      </c>
      <c r="D650" s="4">
        <f t="shared" si="30"/>
        <v>1.8959999999999979</v>
      </c>
      <c r="E650" s="4">
        <f t="shared" si="31"/>
        <v>170.9888</v>
      </c>
      <c r="F650" s="4">
        <f t="shared" si="32"/>
        <v>7.8188000000000102</v>
      </c>
      <c r="G650" s="12">
        <v>2023</v>
      </c>
    </row>
    <row r="651" spans="1:7" x14ac:dyDescent="0.2">
      <c r="A651" s="18">
        <v>45160.620908564815</v>
      </c>
      <c r="B651" s="2">
        <v>1.5899999999999999</v>
      </c>
      <c r="C651" s="4">
        <v>1.2</v>
      </c>
      <c r="D651" s="4">
        <f t="shared" si="30"/>
        <v>1.9079999999999997</v>
      </c>
      <c r="E651" s="4">
        <f t="shared" si="31"/>
        <v>171.0008</v>
      </c>
      <c r="F651" s="4">
        <f t="shared" si="32"/>
        <v>7.8308000000000106</v>
      </c>
      <c r="G651" s="12">
        <v>2023</v>
      </c>
    </row>
    <row r="652" spans="1:7" x14ac:dyDescent="0.2">
      <c r="A652" s="18">
        <v>45160.735086805558</v>
      </c>
      <c r="B652" s="2">
        <v>1.6000000000000014</v>
      </c>
      <c r="C652" s="4">
        <v>1.2</v>
      </c>
      <c r="D652" s="4">
        <f t="shared" si="30"/>
        <v>1.9200000000000017</v>
      </c>
      <c r="E652" s="4">
        <f t="shared" si="31"/>
        <v>171.01280000000003</v>
      </c>
      <c r="F652" s="4">
        <f t="shared" si="32"/>
        <v>7.8428000000000395</v>
      </c>
      <c r="G652" s="12">
        <v>2023</v>
      </c>
    </row>
    <row r="653" spans="1:7" x14ac:dyDescent="0.2">
      <c r="A653" s="18">
        <v>45160.735665509259</v>
      </c>
      <c r="B653" s="2">
        <v>1.6099999999999994</v>
      </c>
      <c r="C653" s="4">
        <v>1.2</v>
      </c>
      <c r="D653" s="4">
        <f t="shared" si="30"/>
        <v>1.9319999999999993</v>
      </c>
      <c r="E653" s="4">
        <f t="shared" si="31"/>
        <v>171.0248</v>
      </c>
      <c r="F653" s="4">
        <f t="shared" si="32"/>
        <v>7.8548000000000116</v>
      </c>
      <c r="G653" s="12">
        <v>2023</v>
      </c>
    </row>
    <row r="654" spans="1:7" x14ac:dyDescent="0.2">
      <c r="A654" s="18">
        <v>45160.736348379629</v>
      </c>
      <c r="B654" s="2">
        <v>1.620000000000001</v>
      </c>
      <c r="C654" s="4">
        <v>1.2</v>
      </c>
      <c r="D654" s="4">
        <f t="shared" si="30"/>
        <v>1.9440000000000011</v>
      </c>
      <c r="E654" s="4">
        <f t="shared" si="31"/>
        <v>171.0368</v>
      </c>
      <c r="F654" s="4">
        <f t="shared" si="32"/>
        <v>7.866800000000012</v>
      </c>
      <c r="G654" s="12">
        <v>2023</v>
      </c>
    </row>
    <row r="655" spans="1:7" x14ac:dyDescent="0.2">
      <c r="A655" s="18">
        <v>45160.73704861111</v>
      </c>
      <c r="B655" s="2">
        <v>1.629999999999999</v>
      </c>
      <c r="C655" s="4">
        <v>1.2</v>
      </c>
      <c r="D655" s="4">
        <f t="shared" si="30"/>
        <v>1.9559999999999986</v>
      </c>
      <c r="E655" s="4">
        <f t="shared" si="31"/>
        <v>171.0488</v>
      </c>
      <c r="F655" s="4">
        <f t="shared" si="32"/>
        <v>7.8788000000000125</v>
      </c>
      <c r="G655" s="12">
        <v>2023</v>
      </c>
    </row>
    <row r="656" spans="1:7" x14ac:dyDescent="0.2">
      <c r="A656" s="18">
        <v>45160.738738425927</v>
      </c>
      <c r="B656" s="2">
        <v>1.6400000000000006</v>
      </c>
      <c r="C656" s="4">
        <v>1.2</v>
      </c>
      <c r="D656" s="4">
        <f t="shared" si="30"/>
        <v>1.9680000000000006</v>
      </c>
      <c r="E656" s="4">
        <f t="shared" si="31"/>
        <v>171.0608</v>
      </c>
      <c r="F656" s="4">
        <f t="shared" si="32"/>
        <v>7.8908000000000129</v>
      </c>
      <c r="G656" s="12">
        <v>2023</v>
      </c>
    </row>
    <row r="657" spans="1:7" x14ac:dyDescent="0.2">
      <c r="A657" s="18">
        <v>45160.744155092594</v>
      </c>
      <c r="B657" s="2">
        <v>1.6499999999999986</v>
      </c>
      <c r="C657" s="4">
        <v>1.2</v>
      </c>
      <c r="D657" s="4">
        <f t="shared" si="30"/>
        <v>1.9799999999999982</v>
      </c>
      <c r="E657" s="4">
        <f t="shared" si="31"/>
        <v>171.0728</v>
      </c>
      <c r="F657" s="4">
        <f t="shared" si="32"/>
        <v>7.9028000000000134</v>
      </c>
      <c r="G657" s="12">
        <v>2023</v>
      </c>
    </row>
    <row r="658" spans="1:7" x14ac:dyDescent="0.2">
      <c r="A658" s="18">
        <v>45160.746001157408</v>
      </c>
      <c r="B658" s="2">
        <v>1.6600000000000001</v>
      </c>
      <c r="C658" s="4">
        <v>1.2</v>
      </c>
      <c r="D658" s="4">
        <f t="shared" si="30"/>
        <v>1.992</v>
      </c>
      <c r="E658" s="4">
        <f t="shared" si="31"/>
        <v>171.0848</v>
      </c>
      <c r="F658" s="4">
        <f t="shared" si="32"/>
        <v>7.9148000000000138</v>
      </c>
      <c r="G658" s="12">
        <v>2023</v>
      </c>
    </row>
    <row r="659" spans="1:7" x14ac:dyDescent="0.2">
      <c r="A659" s="18">
        <v>45160.750434027781</v>
      </c>
      <c r="B659" s="2">
        <v>1.6699999999999982</v>
      </c>
      <c r="C659" s="4">
        <v>1.2</v>
      </c>
      <c r="D659" s="4">
        <f t="shared" si="30"/>
        <v>2.0039999999999978</v>
      </c>
      <c r="E659" s="4">
        <f t="shared" si="31"/>
        <v>171.0968</v>
      </c>
      <c r="F659" s="4">
        <f t="shared" si="32"/>
        <v>7.9268000000000143</v>
      </c>
      <c r="G659" s="12">
        <v>2023</v>
      </c>
    </row>
    <row r="660" spans="1:7" x14ac:dyDescent="0.2">
      <c r="A660" s="18">
        <v>45160.764843750003</v>
      </c>
      <c r="B660" s="2">
        <v>1.6799999999999997</v>
      </c>
      <c r="C660" s="4">
        <v>1.2</v>
      </c>
      <c r="D660" s="4">
        <f t="shared" si="30"/>
        <v>2.0159999999999996</v>
      </c>
      <c r="E660" s="4">
        <f t="shared" si="31"/>
        <v>171.1088</v>
      </c>
      <c r="F660" s="4">
        <f t="shared" si="32"/>
        <v>7.9388000000000147</v>
      </c>
      <c r="G660" s="12">
        <v>2023</v>
      </c>
    </row>
    <row r="661" spans="1:7" x14ac:dyDescent="0.2">
      <c r="A661" s="18">
        <v>45160.787667824072</v>
      </c>
      <c r="B661" s="2">
        <v>1.6900000000000013</v>
      </c>
      <c r="C661" s="4">
        <v>1.2</v>
      </c>
      <c r="D661" s="4">
        <f t="shared" si="30"/>
        <v>2.0280000000000014</v>
      </c>
      <c r="E661" s="4">
        <f t="shared" si="31"/>
        <v>171.1208</v>
      </c>
      <c r="F661" s="4">
        <f t="shared" si="32"/>
        <v>7.9508000000000152</v>
      </c>
      <c r="G661" s="12">
        <v>2023</v>
      </c>
    </row>
    <row r="662" spans="1:7" x14ac:dyDescent="0.2">
      <c r="A662" s="18">
        <v>45161.043738425928</v>
      </c>
      <c r="B662" s="2">
        <v>1.6999999999999993</v>
      </c>
      <c r="C662" s="4">
        <v>1.2</v>
      </c>
      <c r="D662" s="4">
        <f t="shared" si="30"/>
        <v>2.0399999999999991</v>
      </c>
      <c r="E662" s="4">
        <f t="shared" si="31"/>
        <v>171.1328</v>
      </c>
      <c r="F662" s="4">
        <f t="shared" si="32"/>
        <v>7.9628000000000156</v>
      </c>
      <c r="G662" s="12">
        <v>2023</v>
      </c>
    </row>
    <row r="663" spans="1:7" x14ac:dyDescent="0.2">
      <c r="A663" s="18">
        <v>45161.713784722226</v>
      </c>
      <c r="B663" s="2">
        <v>1.7100000000000009</v>
      </c>
      <c r="C663" s="4">
        <v>1.2</v>
      </c>
      <c r="D663" s="4">
        <f t="shared" si="30"/>
        <v>2.0520000000000009</v>
      </c>
      <c r="E663" s="4">
        <f t="shared" si="31"/>
        <v>171.1448</v>
      </c>
      <c r="F663" s="4">
        <f t="shared" si="32"/>
        <v>7.9748000000000161</v>
      </c>
      <c r="G663" s="12">
        <v>2023</v>
      </c>
    </row>
    <row r="664" spans="1:7" x14ac:dyDescent="0.2">
      <c r="A664" s="18">
        <v>45161.719965277778</v>
      </c>
      <c r="B664" s="2">
        <v>1.7199999999999989</v>
      </c>
      <c r="C664" s="4">
        <v>1.2</v>
      </c>
      <c r="D664" s="4">
        <f t="shared" si="30"/>
        <v>2.0639999999999987</v>
      </c>
      <c r="E664" s="4">
        <f t="shared" si="31"/>
        <v>171.1568</v>
      </c>
      <c r="F664" s="4">
        <f t="shared" si="32"/>
        <v>7.9868000000000166</v>
      </c>
      <c r="G664" s="12">
        <v>2023</v>
      </c>
    </row>
    <row r="665" spans="1:7" x14ac:dyDescent="0.2">
      <c r="A665" s="18">
        <v>45161.723269675924</v>
      </c>
      <c r="B665" s="2">
        <v>1.7300000000000004</v>
      </c>
      <c r="C665" s="4">
        <v>1.2</v>
      </c>
      <c r="D665" s="4">
        <f t="shared" si="30"/>
        <v>2.0760000000000005</v>
      </c>
      <c r="E665" s="4">
        <f t="shared" si="31"/>
        <v>171.1688</v>
      </c>
      <c r="F665" s="4">
        <f t="shared" si="32"/>
        <v>7.998800000000017</v>
      </c>
      <c r="G665" s="12">
        <v>2023</v>
      </c>
    </row>
    <row r="666" spans="1:7" x14ac:dyDescent="0.2">
      <c r="A666" s="18">
        <v>45161.727436342589</v>
      </c>
      <c r="B666" s="2">
        <v>1.7399999999999984</v>
      </c>
      <c r="C666" s="4">
        <v>1.2</v>
      </c>
      <c r="D666" s="4">
        <f t="shared" si="30"/>
        <v>2.0879999999999979</v>
      </c>
      <c r="E666" s="4">
        <f t="shared" si="31"/>
        <v>171.1808</v>
      </c>
      <c r="F666" s="4">
        <f t="shared" si="32"/>
        <v>8.0108000000000175</v>
      </c>
      <c r="G666" s="12">
        <v>2023</v>
      </c>
    </row>
    <row r="667" spans="1:7" x14ac:dyDescent="0.2">
      <c r="A667" s="18">
        <v>45161.729832175923</v>
      </c>
      <c r="B667" s="2">
        <v>1.75</v>
      </c>
      <c r="C667" s="4">
        <v>1.2</v>
      </c>
      <c r="D667" s="4">
        <f t="shared" si="30"/>
        <v>2.1</v>
      </c>
      <c r="E667" s="4">
        <f t="shared" si="31"/>
        <v>171.19280000000001</v>
      </c>
      <c r="F667" s="4">
        <f t="shared" si="32"/>
        <v>8.0228000000000179</v>
      </c>
      <c r="G667" s="12">
        <v>2023</v>
      </c>
    </row>
    <row r="668" spans="1:7" x14ac:dyDescent="0.2">
      <c r="A668" s="18">
        <v>45161.731793981482</v>
      </c>
      <c r="B668" s="2">
        <v>1.7600000000000016</v>
      </c>
      <c r="C668" s="4">
        <v>1.2</v>
      </c>
      <c r="D668" s="4">
        <f t="shared" si="30"/>
        <v>2.1120000000000019</v>
      </c>
      <c r="E668" s="4">
        <f t="shared" si="31"/>
        <v>171.20480000000001</v>
      </c>
      <c r="F668" s="4">
        <f t="shared" si="32"/>
        <v>8.0348000000000184</v>
      </c>
      <c r="G668" s="12">
        <v>2023</v>
      </c>
    </row>
    <row r="669" spans="1:7" x14ac:dyDescent="0.2">
      <c r="A669" s="18">
        <v>45161.732586805556</v>
      </c>
      <c r="B669" s="2">
        <v>1.7699999999999996</v>
      </c>
      <c r="C669" s="4">
        <v>1.2</v>
      </c>
      <c r="D669" s="4">
        <f t="shared" si="30"/>
        <v>2.1239999999999992</v>
      </c>
      <c r="E669" s="4">
        <f t="shared" si="31"/>
        <v>171.21680000000001</v>
      </c>
      <c r="F669" s="4">
        <f t="shared" si="32"/>
        <v>8.0468000000000188</v>
      </c>
      <c r="G669" s="12">
        <v>2023</v>
      </c>
    </row>
    <row r="670" spans="1:7" x14ac:dyDescent="0.2">
      <c r="A670" s="18">
        <v>45161.733391203707</v>
      </c>
      <c r="B670" s="2">
        <v>1.7800000000000011</v>
      </c>
      <c r="C670" s="4">
        <v>1.2</v>
      </c>
      <c r="D670" s="4">
        <f t="shared" si="30"/>
        <v>2.1360000000000015</v>
      </c>
      <c r="E670" s="4">
        <f t="shared" si="31"/>
        <v>171.22880000000001</v>
      </c>
      <c r="F670" s="4">
        <f t="shared" si="32"/>
        <v>8.0588000000000193</v>
      </c>
      <c r="G670" s="12">
        <v>2023</v>
      </c>
    </row>
    <row r="671" spans="1:7" x14ac:dyDescent="0.2">
      <c r="A671" s="18">
        <v>45161.734120370369</v>
      </c>
      <c r="B671" s="2">
        <v>1.7899999999999991</v>
      </c>
      <c r="C671" s="4">
        <v>1.2</v>
      </c>
      <c r="D671" s="4">
        <f t="shared" si="30"/>
        <v>2.1479999999999988</v>
      </c>
      <c r="E671" s="4">
        <f t="shared" si="31"/>
        <v>171.24080000000001</v>
      </c>
      <c r="F671" s="4">
        <f t="shared" si="32"/>
        <v>8.0708000000000197</v>
      </c>
      <c r="G671" s="12">
        <v>2023</v>
      </c>
    </row>
    <row r="672" spans="1:7" x14ac:dyDescent="0.2">
      <c r="A672" s="18">
        <v>45161.741302083334</v>
      </c>
      <c r="B672" s="2">
        <v>1.8000000000000007</v>
      </c>
      <c r="C672" s="4">
        <v>1.2</v>
      </c>
      <c r="D672" s="4">
        <f t="shared" si="30"/>
        <v>2.1600000000000006</v>
      </c>
      <c r="E672" s="4">
        <f t="shared" si="31"/>
        <v>171.25280000000001</v>
      </c>
      <c r="F672" s="4">
        <f t="shared" si="32"/>
        <v>8.0828000000000202</v>
      </c>
      <c r="G672" s="12">
        <v>2023</v>
      </c>
    </row>
    <row r="673" spans="1:7" x14ac:dyDescent="0.2">
      <c r="A673" s="18">
        <v>45162.239386574074</v>
      </c>
      <c r="B673" s="2">
        <v>1.8099999999999987</v>
      </c>
      <c r="C673" s="4">
        <v>1.2</v>
      </c>
      <c r="D673" s="4">
        <f t="shared" si="30"/>
        <v>2.1719999999999984</v>
      </c>
      <c r="E673" s="4">
        <f t="shared" si="31"/>
        <v>171.26480000000001</v>
      </c>
      <c r="F673" s="4">
        <f t="shared" si="32"/>
        <v>8.0948000000000206</v>
      </c>
      <c r="G673" s="12">
        <v>2023</v>
      </c>
    </row>
    <row r="674" spans="1:7" x14ac:dyDescent="0.2">
      <c r="A674" s="18">
        <v>45162.696822916667</v>
      </c>
      <c r="B674" s="2">
        <v>1.8200000000000003</v>
      </c>
      <c r="C674" s="4">
        <v>1.2</v>
      </c>
      <c r="D674" s="4">
        <f t="shared" ref="D674:D737" si="33">B674*C674</f>
        <v>2.1840000000000002</v>
      </c>
      <c r="E674" s="4">
        <f t="shared" si="31"/>
        <v>171.27680000000001</v>
      </c>
      <c r="F674" s="4">
        <f t="shared" si="32"/>
        <v>8.1068000000000211</v>
      </c>
      <c r="G674" s="12">
        <v>2023</v>
      </c>
    </row>
    <row r="675" spans="1:7" x14ac:dyDescent="0.2">
      <c r="A675" s="18">
        <v>45162.69717013889</v>
      </c>
      <c r="B675" s="2">
        <v>1.8299999999999983</v>
      </c>
      <c r="C675" s="4">
        <v>1.2</v>
      </c>
      <c r="D675" s="4">
        <f t="shared" si="33"/>
        <v>2.195999999999998</v>
      </c>
      <c r="E675" s="4">
        <f t="shared" si="31"/>
        <v>171.28880000000001</v>
      </c>
      <c r="F675" s="4">
        <f t="shared" si="32"/>
        <v>8.1188000000000216</v>
      </c>
      <c r="G675" s="12">
        <v>2023</v>
      </c>
    </row>
    <row r="676" spans="1:7" x14ac:dyDescent="0.2">
      <c r="A676" s="18">
        <v>45162.697505787037</v>
      </c>
      <c r="B676" s="2">
        <v>1.8399999999999999</v>
      </c>
      <c r="C676" s="4">
        <v>1.2</v>
      </c>
      <c r="D676" s="4">
        <f t="shared" si="33"/>
        <v>2.2079999999999997</v>
      </c>
      <c r="E676" s="4">
        <f t="shared" si="31"/>
        <v>171.30080000000001</v>
      </c>
      <c r="F676" s="4">
        <f t="shared" si="32"/>
        <v>8.130800000000022</v>
      </c>
      <c r="G676" s="12">
        <v>2023</v>
      </c>
    </row>
    <row r="677" spans="1:7" x14ac:dyDescent="0.2">
      <c r="A677" s="18">
        <v>45162.69780671296</v>
      </c>
      <c r="B677" s="2">
        <v>1.8500000000000014</v>
      </c>
      <c r="C677" s="4">
        <v>1.2</v>
      </c>
      <c r="D677" s="4">
        <f t="shared" si="33"/>
        <v>2.2200000000000015</v>
      </c>
      <c r="E677" s="4">
        <f t="shared" si="31"/>
        <v>171.31280000000001</v>
      </c>
      <c r="F677" s="4">
        <f t="shared" si="32"/>
        <v>8.1428000000000225</v>
      </c>
      <c r="G677" s="12">
        <v>2023</v>
      </c>
    </row>
    <row r="678" spans="1:7" x14ac:dyDescent="0.2">
      <c r="A678" s="18">
        <v>45162.698252314818</v>
      </c>
      <c r="B678" s="2">
        <v>1.8599999999999994</v>
      </c>
      <c r="C678" s="4">
        <v>1.2</v>
      </c>
      <c r="D678" s="4">
        <f t="shared" si="33"/>
        <v>2.2319999999999993</v>
      </c>
      <c r="E678" s="4">
        <f t="shared" si="31"/>
        <v>171.32480000000001</v>
      </c>
      <c r="F678" s="4">
        <f t="shared" si="32"/>
        <v>8.1548000000000229</v>
      </c>
      <c r="G678" s="12">
        <v>2023</v>
      </c>
    </row>
    <row r="679" spans="1:7" x14ac:dyDescent="0.2">
      <c r="A679" s="18">
        <v>45162.698599537034</v>
      </c>
      <c r="B679" s="2">
        <v>1.870000000000001</v>
      </c>
      <c r="C679" s="4">
        <v>1.2</v>
      </c>
      <c r="D679" s="4">
        <f t="shared" si="33"/>
        <v>2.2440000000000011</v>
      </c>
      <c r="E679" s="4">
        <f t="shared" si="31"/>
        <v>171.33680000000001</v>
      </c>
      <c r="F679" s="4">
        <f t="shared" si="32"/>
        <v>8.1668000000000234</v>
      </c>
      <c r="G679" s="12">
        <v>2023</v>
      </c>
    </row>
    <row r="680" spans="1:7" x14ac:dyDescent="0.2">
      <c r="A680" s="18">
        <v>45162.6989525463</v>
      </c>
      <c r="B680" s="2">
        <v>1.879999999999999</v>
      </c>
      <c r="C680" s="4">
        <v>1.2</v>
      </c>
      <c r="D680" s="4">
        <f t="shared" si="33"/>
        <v>2.2559999999999989</v>
      </c>
      <c r="E680" s="4">
        <f t="shared" si="31"/>
        <v>171.34880000000001</v>
      </c>
      <c r="F680" s="4">
        <f t="shared" si="32"/>
        <v>8.1788000000000238</v>
      </c>
      <c r="G680" s="12">
        <v>2023</v>
      </c>
    </row>
    <row r="681" spans="1:7" x14ac:dyDescent="0.2">
      <c r="A681" s="18">
        <v>45162.699195601854</v>
      </c>
      <c r="B681" s="2">
        <v>1.8900000000000006</v>
      </c>
      <c r="C681" s="4">
        <v>1.2</v>
      </c>
      <c r="D681" s="4">
        <f t="shared" si="33"/>
        <v>2.2680000000000007</v>
      </c>
      <c r="E681" s="4">
        <f t="shared" si="31"/>
        <v>171.36080000000001</v>
      </c>
      <c r="F681" s="4">
        <f t="shared" si="32"/>
        <v>8.1908000000000243</v>
      </c>
      <c r="G681" s="12">
        <v>2023</v>
      </c>
    </row>
    <row r="682" spans="1:7" x14ac:dyDescent="0.2">
      <c r="A682" s="18">
        <v>45162.699733796297</v>
      </c>
      <c r="B682" s="2">
        <v>1.8999999999999986</v>
      </c>
      <c r="C682" s="4">
        <v>1.2</v>
      </c>
      <c r="D682" s="4">
        <f t="shared" si="33"/>
        <v>2.279999999999998</v>
      </c>
      <c r="E682" s="4">
        <f t="shared" si="31"/>
        <v>171.37280000000001</v>
      </c>
      <c r="F682" s="4">
        <f t="shared" si="32"/>
        <v>8.2028000000000247</v>
      </c>
      <c r="G682" s="12">
        <v>2023</v>
      </c>
    </row>
    <row r="683" spans="1:7" x14ac:dyDescent="0.2">
      <c r="A683" s="18">
        <v>45162.700653935186</v>
      </c>
      <c r="B683" s="2">
        <v>1.9100000000000001</v>
      </c>
      <c r="C683" s="4">
        <v>1.2</v>
      </c>
      <c r="D683" s="4">
        <f t="shared" si="33"/>
        <v>2.2920000000000003</v>
      </c>
      <c r="E683" s="4">
        <f t="shared" si="31"/>
        <v>171.38480000000001</v>
      </c>
      <c r="F683" s="4">
        <f t="shared" si="32"/>
        <v>8.2148000000000252</v>
      </c>
      <c r="G683" s="12">
        <v>2023</v>
      </c>
    </row>
    <row r="684" spans="1:7" x14ac:dyDescent="0.2">
      <c r="A684" s="18">
        <v>45162.703310185185</v>
      </c>
      <c r="B684" s="2">
        <v>1.9199999999999982</v>
      </c>
      <c r="C684" s="4">
        <v>1.2</v>
      </c>
      <c r="D684" s="4">
        <f t="shared" si="33"/>
        <v>2.3039999999999976</v>
      </c>
      <c r="E684" s="4">
        <f t="shared" si="31"/>
        <v>171.39680000000001</v>
      </c>
      <c r="F684" s="4">
        <f t="shared" si="32"/>
        <v>8.2268000000000256</v>
      </c>
      <c r="G684" s="12">
        <v>2023</v>
      </c>
    </row>
    <row r="685" spans="1:7" x14ac:dyDescent="0.2">
      <c r="A685" s="18">
        <v>45162.706788194446</v>
      </c>
      <c r="B685" s="2">
        <v>1.9299999999999997</v>
      </c>
      <c r="C685" s="4">
        <v>1.2</v>
      </c>
      <c r="D685" s="4">
        <f t="shared" si="33"/>
        <v>2.3159999999999994</v>
      </c>
      <c r="E685" s="4">
        <f t="shared" ref="E685:E748" si="34">D685+$E$491</f>
        <v>171.40880000000001</v>
      </c>
      <c r="F685" s="4">
        <f t="shared" si="32"/>
        <v>8.2388000000000261</v>
      </c>
      <c r="G685" s="12">
        <v>2023</v>
      </c>
    </row>
    <row r="686" spans="1:7" x14ac:dyDescent="0.2">
      <c r="A686" s="18">
        <v>45162.719386574077</v>
      </c>
      <c r="B686" s="2">
        <v>1.9400000000000013</v>
      </c>
      <c r="C686" s="4">
        <v>1.2</v>
      </c>
      <c r="D686" s="4">
        <f t="shared" si="33"/>
        <v>2.3280000000000016</v>
      </c>
      <c r="E686" s="4">
        <f t="shared" si="34"/>
        <v>171.42080000000001</v>
      </c>
      <c r="F686" s="4">
        <f t="shared" si="32"/>
        <v>8.2508000000000266</v>
      </c>
      <c r="G686" s="12">
        <v>2023</v>
      </c>
    </row>
    <row r="687" spans="1:7" x14ac:dyDescent="0.2">
      <c r="A687" s="18">
        <v>45162.763981481483</v>
      </c>
      <c r="B687" s="2">
        <v>1.9499999999999993</v>
      </c>
      <c r="C687" s="4">
        <v>1.2</v>
      </c>
      <c r="D687" s="4">
        <f t="shared" si="33"/>
        <v>2.339999999999999</v>
      </c>
      <c r="E687" s="4">
        <f t="shared" si="34"/>
        <v>171.43280000000001</v>
      </c>
      <c r="F687" s="4">
        <f t="shared" si="32"/>
        <v>8.262800000000027</v>
      </c>
      <c r="G687" s="12">
        <v>2023</v>
      </c>
    </row>
    <row r="688" spans="1:7" x14ac:dyDescent="0.2">
      <c r="A688" s="18">
        <v>45170.118900462963</v>
      </c>
      <c r="B688" s="2">
        <v>1.9600000000000009</v>
      </c>
      <c r="C688" s="4">
        <v>1.2</v>
      </c>
      <c r="D688" s="4">
        <f t="shared" si="33"/>
        <v>2.3520000000000008</v>
      </c>
      <c r="E688" s="4">
        <f t="shared" si="34"/>
        <v>171.44480000000001</v>
      </c>
      <c r="F688" s="4">
        <f t="shared" si="32"/>
        <v>8.2748000000000275</v>
      </c>
      <c r="G688" s="12">
        <v>2023</v>
      </c>
    </row>
    <row r="689" spans="1:7" x14ac:dyDescent="0.2">
      <c r="A689" s="18">
        <v>45170.121724537035</v>
      </c>
      <c r="B689" s="2">
        <v>1.9699999999999989</v>
      </c>
      <c r="C689" s="4">
        <v>1.2</v>
      </c>
      <c r="D689" s="4">
        <f t="shared" si="33"/>
        <v>2.3639999999999985</v>
      </c>
      <c r="E689" s="4">
        <f t="shared" si="34"/>
        <v>171.45680000000002</v>
      </c>
      <c r="F689" s="4">
        <f t="shared" si="32"/>
        <v>8.2868000000000279</v>
      </c>
      <c r="G689" s="12">
        <v>2023</v>
      </c>
    </row>
    <row r="690" spans="1:7" x14ac:dyDescent="0.2">
      <c r="A690" s="18">
        <v>45170.23796875</v>
      </c>
      <c r="B690" s="2">
        <v>1.9800000000000004</v>
      </c>
      <c r="C690" s="4">
        <v>1.2</v>
      </c>
      <c r="D690" s="4">
        <f t="shared" si="33"/>
        <v>2.3760000000000003</v>
      </c>
      <c r="E690" s="4">
        <f t="shared" si="34"/>
        <v>171.46880000000002</v>
      </c>
      <c r="F690" s="4">
        <f t="shared" si="32"/>
        <v>8.2988000000000284</v>
      </c>
      <c r="G690" s="12">
        <v>2023</v>
      </c>
    </row>
    <row r="691" spans="1:7" x14ac:dyDescent="0.2">
      <c r="A691" s="18">
        <v>45170.364820601855</v>
      </c>
      <c r="B691" s="2">
        <v>1.9899999999999984</v>
      </c>
      <c r="C691" s="4">
        <v>1.2</v>
      </c>
      <c r="D691" s="4">
        <f t="shared" si="33"/>
        <v>2.3879999999999981</v>
      </c>
      <c r="E691" s="4">
        <f t="shared" si="34"/>
        <v>171.48080000000002</v>
      </c>
      <c r="F691" s="4">
        <f t="shared" si="32"/>
        <v>8.3108000000000288</v>
      </c>
      <c r="G691" s="12">
        <v>2023</v>
      </c>
    </row>
    <row r="692" spans="1:7" x14ac:dyDescent="0.2">
      <c r="A692" s="18">
        <v>45170.909126157407</v>
      </c>
      <c r="B692" s="2">
        <v>2</v>
      </c>
      <c r="C692" s="4">
        <v>1.2</v>
      </c>
      <c r="D692" s="4">
        <f t="shared" si="33"/>
        <v>2.4</v>
      </c>
      <c r="E692" s="4">
        <f t="shared" si="34"/>
        <v>171.49280000000002</v>
      </c>
      <c r="F692" s="4">
        <f t="shared" si="32"/>
        <v>8.3228000000000293</v>
      </c>
      <c r="G692" s="12">
        <v>2023</v>
      </c>
    </row>
    <row r="693" spans="1:7" x14ac:dyDescent="0.2">
      <c r="A693" s="18">
        <v>45170.910700231485</v>
      </c>
      <c r="B693" s="2">
        <v>2.0100000000000016</v>
      </c>
      <c r="C693" s="4">
        <v>1.2</v>
      </c>
      <c r="D693" s="4">
        <f t="shared" si="33"/>
        <v>2.4120000000000017</v>
      </c>
      <c r="E693" s="4">
        <f t="shared" si="34"/>
        <v>171.50480000000002</v>
      </c>
      <c r="F693" s="4">
        <f t="shared" si="32"/>
        <v>8.3348000000000297</v>
      </c>
      <c r="G693" s="12">
        <v>2023</v>
      </c>
    </row>
    <row r="694" spans="1:7" x14ac:dyDescent="0.2">
      <c r="A694" s="18">
        <v>45170.911232638886</v>
      </c>
      <c r="B694" s="2">
        <v>2.0199999999999996</v>
      </c>
      <c r="C694" s="4">
        <v>1.2</v>
      </c>
      <c r="D694" s="4">
        <f t="shared" si="33"/>
        <v>2.4239999999999995</v>
      </c>
      <c r="E694" s="4">
        <f t="shared" si="34"/>
        <v>171.51680000000002</v>
      </c>
      <c r="F694" s="4">
        <f t="shared" si="32"/>
        <v>8.3468000000000302</v>
      </c>
      <c r="G694" s="12">
        <v>2023</v>
      </c>
    </row>
    <row r="695" spans="1:7" x14ac:dyDescent="0.2">
      <c r="A695" s="18">
        <v>45170.911394675924</v>
      </c>
      <c r="B695" s="2">
        <v>2.0300000000000011</v>
      </c>
      <c r="C695" s="4">
        <v>1.2</v>
      </c>
      <c r="D695" s="4">
        <f t="shared" si="33"/>
        <v>2.4360000000000013</v>
      </c>
      <c r="E695" s="4">
        <f t="shared" si="34"/>
        <v>171.52880000000002</v>
      </c>
      <c r="F695" s="4">
        <f t="shared" si="32"/>
        <v>8.3588000000000306</v>
      </c>
      <c r="G695" s="12">
        <v>2023</v>
      </c>
    </row>
    <row r="696" spans="1:7" x14ac:dyDescent="0.2">
      <c r="A696" s="18">
        <v>45170.911631944444</v>
      </c>
      <c r="B696" s="2">
        <v>2.0399999999999991</v>
      </c>
      <c r="C696" s="4">
        <v>1.2</v>
      </c>
      <c r="D696" s="4">
        <f t="shared" si="33"/>
        <v>2.4479999999999991</v>
      </c>
      <c r="E696" s="4">
        <f t="shared" si="34"/>
        <v>171.54080000000002</v>
      </c>
      <c r="F696" s="4">
        <f t="shared" si="32"/>
        <v>8.3708000000000311</v>
      </c>
      <c r="G696" s="12">
        <v>2023</v>
      </c>
    </row>
    <row r="697" spans="1:7" x14ac:dyDescent="0.2">
      <c r="A697" s="18">
        <v>45170.911822916663</v>
      </c>
      <c r="B697" s="2">
        <v>2.0500000000000007</v>
      </c>
      <c r="C697" s="4">
        <v>1.2</v>
      </c>
      <c r="D697" s="4">
        <f t="shared" si="33"/>
        <v>2.4600000000000009</v>
      </c>
      <c r="E697" s="4">
        <f t="shared" si="34"/>
        <v>171.55280000000002</v>
      </c>
      <c r="F697" s="4">
        <f t="shared" si="32"/>
        <v>8.3828000000000316</v>
      </c>
      <c r="G697" s="12">
        <v>2023</v>
      </c>
    </row>
    <row r="698" spans="1:7" x14ac:dyDescent="0.2">
      <c r="A698" s="18">
        <v>45170.912083333336</v>
      </c>
      <c r="B698" s="2">
        <v>2.0599999999999987</v>
      </c>
      <c r="C698" s="4">
        <v>1.2</v>
      </c>
      <c r="D698" s="4">
        <f t="shared" si="33"/>
        <v>2.4719999999999982</v>
      </c>
      <c r="E698" s="4">
        <f t="shared" si="34"/>
        <v>171.56480000000002</v>
      </c>
      <c r="F698" s="4">
        <f t="shared" si="32"/>
        <v>8.394800000000032</v>
      </c>
      <c r="G698" s="12">
        <v>2023</v>
      </c>
    </row>
    <row r="699" spans="1:7" x14ac:dyDescent="0.2">
      <c r="A699" s="18">
        <v>45170.91225115741</v>
      </c>
      <c r="B699" s="2">
        <v>2.0700000000000003</v>
      </c>
      <c r="C699" s="4">
        <v>1.2</v>
      </c>
      <c r="D699" s="4">
        <f t="shared" si="33"/>
        <v>2.4840000000000004</v>
      </c>
      <c r="E699" s="4">
        <f t="shared" si="34"/>
        <v>171.57680000000002</v>
      </c>
      <c r="F699" s="4">
        <f t="shared" si="32"/>
        <v>8.4068000000000325</v>
      </c>
      <c r="G699" s="12">
        <v>2023</v>
      </c>
    </row>
    <row r="700" spans="1:7" x14ac:dyDescent="0.2">
      <c r="A700" s="18">
        <v>45170.912453703706</v>
      </c>
      <c r="B700" s="2">
        <v>2.0799999999999983</v>
      </c>
      <c r="C700" s="4">
        <v>1.2</v>
      </c>
      <c r="D700" s="4">
        <f t="shared" si="33"/>
        <v>2.4959999999999978</v>
      </c>
      <c r="E700" s="4">
        <f t="shared" si="34"/>
        <v>171.58880000000002</v>
      </c>
      <c r="F700" s="4">
        <f t="shared" si="32"/>
        <v>8.4188000000000329</v>
      </c>
      <c r="G700" s="12">
        <v>2023</v>
      </c>
    </row>
    <row r="701" spans="1:7" x14ac:dyDescent="0.2">
      <c r="A701" s="18">
        <v>45170.912592592591</v>
      </c>
      <c r="B701" s="2">
        <v>2.09</v>
      </c>
      <c r="C701" s="4">
        <v>1.2</v>
      </c>
      <c r="D701" s="4">
        <f t="shared" si="33"/>
        <v>2.5079999999999996</v>
      </c>
      <c r="E701" s="4">
        <f t="shared" si="34"/>
        <v>171.60080000000002</v>
      </c>
      <c r="F701" s="4">
        <f t="shared" si="32"/>
        <v>8.4308000000000334</v>
      </c>
      <c r="G701" s="12">
        <v>2023</v>
      </c>
    </row>
    <row r="702" spans="1:7" x14ac:dyDescent="0.2">
      <c r="A702" s="18">
        <v>45170.912766203706</v>
      </c>
      <c r="B702" s="2">
        <v>2.1000000000000014</v>
      </c>
      <c r="C702" s="4">
        <v>1.2</v>
      </c>
      <c r="D702" s="4">
        <f t="shared" si="33"/>
        <v>2.5200000000000018</v>
      </c>
      <c r="E702" s="4">
        <f t="shared" si="34"/>
        <v>171.61280000000002</v>
      </c>
      <c r="F702" s="4">
        <f t="shared" si="32"/>
        <v>8.4428000000000338</v>
      </c>
      <c r="G702" s="12">
        <v>2023</v>
      </c>
    </row>
    <row r="703" spans="1:7" x14ac:dyDescent="0.2">
      <c r="A703" s="18">
        <v>45170.912893518522</v>
      </c>
      <c r="B703" s="2">
        <v>2.1099999999999994</v>
      </c>
      <c r="C703" s="4">
        <v>1.2</v>
      </c>
      <c r="D703" s="4">
        <f t="shared" si="33"/>
        <v>2.5319999999999991</v>
      </c>
      <c r="E703" s="4">
        <f t="shared" si="34"/>
        <v>171.62480000000002</v>
      </c>
      <c r="F703" s="4">
        <f t="shared" si="32"/>
        <v>8.4548000000000343</v>
      </c>
      <c r="G703" s="12">
        <v>2023</v>
      </c>
    </row>
    <row r="704" spans="1:7" x14ac:dyDescent="0.2">
      <c r="A704" s="18">
        <v>45170.913043981483</v>
      </c>
      <c r="B704" s="2">
        <v>2.120000000000001</v>
      </c>
      <c r="C704" s="4">
        <v>1.2</v>
      </c>
      <c r="D704" s="4">
        <f t="shared" si="33"/>
        <v>2.5440000000000009</v>
      </c>
      <c r="E704" s="4">
        <f t="shared" si="34"/>
        <v>171.63680000000002</v>
      </c>
      <c r="F704" s="4">
        <f t="shared" si="32"/>
        <v>8.4668000000000347</v>
      </c>
      <c r="G704" s="12">
        <v>2023</v>
      </c>
    </row>
    <row r="705" spans="1:7" x14ac:dyDescent="0.2">
      <c r="A705" s="18">
        <v>45170.913142361111</v>
      </c>
      <c r="B705" s="2">
        <v>2.129999999999999</v>
      </c>
      <c r="C705" s="4">
        <v>1.2</v>
      </c>
      <c r="D705" s="4">
        <f t="shared" si="33"/>
        <v>2.5559999999999987</v>
      </c>
      <c r="E705" s="4">
        <f t="shared" si="34"/>
        <v>171.64880000000002</v>
      </c>
      <c r="F705" s="4">
        <f t="shared" si="32"/>
        <v>8.4788000000000352</v>
      </c>
      <c r="G705" s="12">
        <v>2023</v>
      </c>
    </row>
    <row r="706" spans="1:7" x14ac:dyDescent="0.2">
      <c r="A706" s="18">
        <v>45170.913263888891</v>
      </c>
      <c r="B706" s="2">
        <v>2.1400000000000006</v>
      </c>
      <c r="C706" s="4">
        <v>1.2</v>
      </c>
      <c r="D706" s="4">
        <f t="shared" si="33"/>
        <v>2.5680000000000005</v>
      </c>
      <c r="E706" s="4">
        <f t="shared" si="34"/>
        <v>171.66080000000002</v>
      </c>
      <c r="F706" s="4">
        <f t="shared" si="32"/>
        <v>8.4908000000000357</v>
      </c>
      <c r="G706" s="12">
        <v>2023</v>
      </c>
    </row>
    <row r="707" spans="1:7" x14ac:dyDescent="0.2">
      <c r="A707" s="18">
        <v>45170.913356481484</v>
      </c>
      <c r="B707" s="2">
        <v>2.1499999999999986</v>
      </c>
      <c r="C707" s="4">
        <v>1.2</v>
      </c>
      <c r="D707" s="4">
        <f t="shared" si="33"/>
        <v>2.5799999999999983</v>
      </c>
      <c r="E707" s="4">
        <f t="shared" si="34"/>
        <v>171.6728</v>
      </c>
      <c r="F707" s="4">
        <f t="shared" ref="F707:F770" si="35">E707-163.17</f>
        <v>8.5028000000000077</v>
      </c>
      <c r="G707" s="12">
        <v>2023</v>
      </c>
    </row>
    <row r="708" spans="1:7" x14ac:dyDescent="0.2">
      <c r="A708" s="18">
        <v>45170.913506944446</v>
      </c>
      <c r="B708" s="2">
        <v>2.16</v>
      </c>
      <c r="C708" s="4">
        <v>1.2</v>
      </c>
      <c r="D708" s="4">
        <f t="shared" si="33"/>
        <v>2.5920000000000001</v>
      </c>
      <c r="E708" s="4">
        <f t="shared" si="34"/>
        <v>171.68480000000002</v>
      </c>
      <c r="F708" s="4">
        <f t="shared" si="35"/>
        <v>8.5148000000000366</v>
      </c>
      <c r="G708" s="12">
        <v>2023</v>
      </c>
    </row>
    <row r="709" spans="1:7" x14ac:dyDescent="0.2">
      <c r="A709" s="18">
        <v>45170.913640046296</v>
      </c>
      <c r="B709" s="2">
        <v>2.1699999999999982</v>
      </c>
      <c r="C709" s="4">
        <v>1.2</v>
      </c>
      <c r="D709" s="4">
        <f t="shared" si="33"/>
        <v>2.6039999999999979</v>
      </c>
      <c r="E709" s="4">
        <f t="shared" si="34"/>
        <v>171.6968</v>
      </c>
      <c r="F709" s="4">
        <f t="shared" si="35"/>
        <v>8.5268000000000086</v>
      </c>
      <c r="G709" s="12">
        <v>2023</v>
      </c>
    </row>
    <row r="710" spans="1:7" x14ac:dyDescent="0.2">
      <c r="A710" s="18">
        <v>45170.913848379627</v>
      </c>
      <c r="B710" s="2">
        <v>2.1799999999999997</v>
      </c>
      <c r="C710" s="4">
        <v>1.2</v>
      </c>
      <c r="D710" s="4">
        <f t="shared" si="33"/>
        <v>2.6159999999999997</v>
      </c>
      <c r="E710" s="4">
        <f t="shared" si="34"/>
        <v>171.7088</v>
      </c>
      <c r="F710" s="4">
        <f t="shared" si="35"/>
        <v>8.538800000000009</v>
      </c>
      <c r="G710" s="12">
        <v>2023</v>
      </c>
    </row>
    <row r="711" spans="1:7" x14ac:dyDescent="0.2">
      <c r="A711" s="18">
        <v>45170.914045138888</v>
      </c>
      <c r="B711" s="2">
        <v>2.1900000000000013</v>
      </c>
      <c r="C711" s="4">
        <v>1.2</v>
      </c>
      <c r="D711" s="4">
        <f t="shared" si="33"/>
        <v>2.6280000000000014</v>
      </c>
      <c r="E711" s="4">
        <f t="shared" si="34"/>
        <v>171.72080000000003</v>
      </c>
      <c r="F711" s="4">
        <f t="shared" si="35"/>
        <v>8.5508000000000379</v>
      </c>
      <c r="G711" s="12">
        <v>2023</v>
      </c>
    </row>
    <row r="712" spans="1:7" x14ac:dyDescent="0.2">
      <c r="A712" s="18">
        <v>45170.91443287037</v>
      </c>
      <c r="B712" s="2">
        <v>2.1999999999999993</v>
      </c>
      <c r="C712" s="4">
        <v>1.2</v>
      </c>
      <c r="D712" s="4">
        <f t="shared" si="33"/>
        <v>2.6399999999999992</v>
      </c>
      <c r="E712" s="4">
        <f t="shared" si="34"/>
        <v>171.7328</v>
      </c>
      <c r="F712" s="4">
        <f t="shared" si="35"/>
        <v>8.56280000000001</v>
      </c>
      <c r="G712" s="12">
        <v>2023</v>
      </c>
    </row>
    <row r="713" spans="1:7" x14ac:dyDescent="0.2">
      <c r="A713" s="18">
        <v>45170.915405092594</v>
      </c>
      <c r="B713" s="2">
        <v>2.2100000000000009</v>
      </c>
      <c r="C713" s="4">
        <v>1.2</v>
      </c>
      <c r="D713" s="4">
        <f t="shared" si="33"/>
        <v>2.652000000000001</v>
      </c>
      <c r="E713" s="4">
        <f t="shared" si="34"/>
        <v>171.7448</v>
      </c>
      <c r="F713" s="4">
        <f t="shared" si="35"/>
        <v>8.5748000000000104</v>
      </c>
      <c r="G713" s="12">
        <v>2023</v>
      </c>
    </row>
    <row r="714" spans="1:7" x14ac:dyDescent="0.2">
      <c r="A714" s="18">
        <v>45170.917783564815</v>
      </c>
      <c r="B714" s="2">
        <v>2.2199999999999989</v>
      </c>
      <c r="C714" s="4">
        <v>1.2</v>
      </c>
      <c r="D714" s="4">
        <f t="shared" si="33"/>
        <v>2.6639999999999984</v>
      </c>
      <c r="E714" s="4">
        <f t="shared" si="34"/>
        <v>171.7568</v>
      </c>
      <c r="F714" s="4">
        <f t="shared" si="35"/>
        <v>8.5868000000000109</v>
      </c>
      <c r="G714" s="12">
        <v>2023</v>
      </c>
    </row>
    <row r="715" spans="1:7" x14ac:dyDescent="0.2">
      <c r="A715" s="18">
        <v>45170.918668981481</v>
      </c>
      <c r="B715" s="2">
        <v>2.2300000000000004</v>
      </c>
      <c r="C715" s="4">
        <v>1.2</v>
      </c>
      <c r="D715" s="4">
        <f t="shared" si="33"/>
        <v>2.6760000000000006</v>
      </c>
      <c r="E715" s="4">
        <f t="shared" si="34"/>
        <v>171.7688</v>
      </c>
      <c r="F715" s="4">
        <f t="shared" si="35"/>
        <v>8.5988000000000113</v>
      </c>
      <c r="G715" s="12">
        <v>2023</v>
      </c>
    </row>
    <row r="716" spans="1:7" x14ac:dyDescent="0.2">
      <c r="A716" s="18">
        <v>45170.919577546294</v>
      </c>
      <c r="B716" s="2">
        <v>2.2399999999999984</v>
      </c>
      <c r="C716" s="4">
        <v>1.2</v>
      </c>
      <c r="D716" s="4">
        <f t="shared" si="33"/>
        <v>2.6879999999999979</v>
      </c>
      <c r="E716" s="4">
        <f t="shared" si="34"/>
        <v>171.7808</v>
      </c>
      <c r="F716" s="4">
        <f t="shared" si="35"/>
        <v>8.6108000000000118</v>
      </c>
      <c r="G716" s="12">
        <v>2023</v>
      </c>
    </row>
    <row r="717" spans="1:7" x14ac:dyDescent="0.2">
      <c r="A717" s="18">
        <v>45170.920162037037</v>
      </c>
      <c r="B717" s="2">
        <v>2.25</v>
      </c>
      <c r="C717" s="4">
        <v>1.2</v>
      </c>
      <c r="D717" s="4">
        <f t="shared" si="33"/>
        <v>2.6999999999999997</v>
      </c>
      <c r="E717" s="4">
        <f t="shared" si="34"/>
        <v>171.7928</v>
      </c>
      <c r="F717" s="4">
        <f t="shared" si="35"/>
        <v>8.6228000000000122</v>
      </c>
      <c r="G717" s="12">
        <v>2023</v>
      </c>
    </row>
    <row r="718" spans="1:7" x14ac:dyDescent="0.2">
      <c r="A718" s="18">
        <v>45170.921440972219</v>
      </c>
      <c r="B718" s="2">
        <v>2.2600000000000016</v>
      </c>
      <c r="C718" s="4">
        <v>1.2</v>
      </c>
      <c r="D718" s="4">
        <f t="shared" si="33"/>
        <v>2.712000000000002</v>
      </c>
      <c r="E718" s="4">
        <f t="shared" si="34"/>
        <v>171.8048</v>
      </c>
      <c r="F718" s="4">
        <f t="shared" si="35"/>
        <v>8.6348000000000127</v>
      </c>
      <c r="G718" s="12">
        <v>2023</v>
      </c>
    </row>
    <row r="719" spans="1:7" x14ac:dyDescent="0.2">
      <c r="A719" s="18">
        <v>45170.922748842589</v>
      </c>
      <c r="B719" s="2">
        <v>2.2699999999999996</v>
      </c>
      <c r="C719" s="4">
        <v>1.2</v>
      </c>
      <c r="D719" s="4">
        <f t="shared" si="33"/>
        <v>2.7239999999999993</v>
      </c>
      <c r="E719" s="4">
        <f t="shared" si="34"/>
        <v>171.8168</v>
      </c>
      <c r="F719" s="4">
        <f t="shared" si="35"/>
        <v>8.6468000000000131</v>
      </c>
      <c r="G719" s="12">
        <v>2023</v>
      </c>
    </row>
    <row r="720" spans="1:7" x14ac:dyDescent="0.2">
      <c r="A720" s="18">
        <v>45170.925619212961</v>
      </c>
      <c r="B720" s="2">
        <v>2.2800000000000011</v>
      </c>
      <c r="C720" s="4">
        <v>1.2</v>
      </c>
      <c r="D720" s="4">
        <f t="shared" si="33"/>
        <v>2.7360000000000011</v>
      </c>
      <c r="E720" s="4">
        <f t="shared" si="34"/>
        <v>171.8288</v>
      </c>
      <c r="F720" s="4">
        <f t="shared" si="35"/>
        <v>8.6588000000000136</v>
      </c>
      <c r="G720" s="12">
        <v>2023</v>
      </c>
    </row>
    <row r="721" spans="1:7" x14ac:dyDescent="0.2">
      <c r="A721" s="18">
        <v>45170.930214120373</v>
      </c>
      <c r="B721" s="2">
        <v>2.2899999999999991</v>
      </c>
      <c r="C721" s="4">
        <v>1.2</v>
      </c>
      <c r="D721" s="4">
        <f t="shared" si="33"/>
        <v>2.7479999999999989</v>
      </c>
      <c r="E721" s="4">
        <f t="shared" si="34"/>
        <v>171.8408</v>
      </c>
      <c r="F721" s="4">
        <f t="shared" si="35"/>
        <v>8.6708000000000141</v>
      </c>
      <c r="G721" s="12">
        <v>2023</v>
      </c>
    </row>
    <row r="722" spans="1:7" x14ac:dyDescent="0.2">
      <c r="A722" s="18">
        <v>45171.575254629628</v>
      </c>
      <c r="B722" s="2">
        <v>2.3000000000000007</v>
      </c>
      <c r="C722" s="4">
        <v>1.2</v>
      </c>
      <c r="D722" s="4">
        <f t="shared" si="33"/>
        <v>2.7600000000000007</v>
      </c>
      <c r="E722" s="4">
        <f t="shared" si="34"/>
        <v>171.8528</v>
      </c>
      <c r="F722" s="4">
        <f t="shared" si="35"/>
        <v>8.6828000000000145</v>
      </c>
      <c r="G722" s="12">
        <v>2023</v>
      </c>
    </row>
    <row r="723" spans="1:7" x14ac:dyDescent="0.2">
      <c r="A723" s="18">
        <v>45171.577100694441</v>
      </c>
      <c r="B723" s="2">
        <v>2.3099999999999987</v>
      </c>
      <c r="C723" s="4">
        <v>1.2</v>
      </c>
      <c r="D723" s="4">
        <f t="shared" si="33"/>
        <v>2.7719999999999985</v>
      </c>
      <c r="E723" s="4">
        <f t="shared" si="34"/>
        <v>171.8648</v>
      </c>
      <c r="F723" s="4">
        <f t="shared" si="35"/>
        <v>8.694800000000015</v>
      </c>
      <c r="G723" s="12">
        <v>2023</v>
      </c>
    </row>
    <row r="724" spans="1:7" x14ac:dyDescent="0.2">
      <c r="A724" s="18">
        <v>45171.578281249997</v>
      </c>
      <c r="B724" s="2">
        <v>2.3200000000000003</v>
      </c>
      <c r="C724" s="4">
        <v>1.2</v>
      </c>
      <c r="D724" s="4">
        <f t="shared" si="33"/>
        <v>2.7840000000000003</v>
      </c>
      <c r="E724" s="4">
        <f t="shared" si="34"/>
        <v>171.8768</v>
      </c>
      <c r="F724" s="4">
        <f t="shared" si="35"/>
        <v>8.7068000000000154</v>
      </c>
      <c r="G724" s="12">
        <v>2023</v>
      </c>
    </row>
    <row r="725" spans="1:7" x14ac:dyDescent="0.2">
      <c r="A725" s="18">
        <v>45171.579976851855</v>
      </c>
      <c r="B725" s="2">
        <v>2.3299999999999983</v>
      </c>
      <c r="C725" s="4">
        <v>1.2</v>
      </c>
      <c r="D725" s="4">
        <f t="shared" si="33"/>
        <v>2.795999999999998</v>
      </c>
      <c r="E725" s="4">
        <f t="shared" si="34"/>
        <v>171.8888</v>
      </c>
      <c r="F725" s="4">
        <f t="shared" si="35"/>
        <v>8.7188000000000159</v>
      </c>
      <c r="G725" s="12">
        <v>2023</v>
      </c>
    </row>
    <row r="726" spans="1:7" x14ac:dyDescent="0.2">
      <c r="A726" s="18">
        <v>45171.582488425927</v>
      </c>
      <c r="B726" s="2">
        <v>2.34</v>
      </c>
      <c r="C726" s="4">
        <v>1.2</v>
      </c>
      <c r="D726" s="4">
        <f t="shared" si="33"/>
        <v>2.8079999999999998</v>
      </c>
      <c r="E726" s="4">
        <f t="shared" si="34"/>
        <v>171.9008</v>
      </c>
      <c r="F726" s="4">
        <f t="shared" si="35"/>
        <v>8.7308000000000163</v>
      </c>
      <c r="G726" s="12">
        <v>2023</v>
      </c>
    </row>
    <row r="727" spans="1:7" x14ac:dyDescent="0.2">
      <c r="A727" s="18">
        <v>45171.585885416665</v>
      </c>
      <c r="B727" s="2">
        <v>2.3500000000000014</v>
      </c>
      <c r="C727" s="4">
        <v>1.2</v>
      </c>
      <c r="D727" s="4">
        <f t="shared" si="33"/>
        <v>2.8200000000000016</v>
      </c>
      <c r="E727" s="4">
        <f t="shared" si="34"/>
        <v>171.9128</v>
      </c>
      <c r="F727" s="4">
        <f t="shared" si="35"/>
        <v>8.7428000000000168</v>
      </c>
      <c r="G727" s="12">
        <v>2023</v>
      </c>
    </row>
    <row r="728" spans="1:7" x14ac:dyDescent="0.2">
      <c r="A728" s="18">
        <v>45171.602991898151</v>
      </c>
      <c r="B728" s="2">
        <v>2.3599999999999994</v>
      </c>
      <c r="C728" s="4">
        <v>1.2</v>
      </c>
      <c r="D728" s="4">
        <f t="shared" si="33"/>
        <v>2.8319999999999994</v>
      </c>
      <c r="E728" s="4">
        <f t="shared" si="34"/>
        <v>171.9248</v>
      </c>
      <c r="F728" s="4">
        <f t="shared" si="35"/>
        <v>8.7548000000000172</v>
      </c>
      <c r="G728" s="12">
        <v>2023</v>
      </c>
    </row>
    <row r="729" spans="1:7" x14ac:dyDescent="0.2">
      <c r="A729" s="18">
        <v>45171.646545138887</v>
      </c>
      <c r="B729" s="2">
        <v>2.370000000000001</v>
      </c>
      <c r="C729" s="4">
        <v>1.2</v>
      </c>
      <c r="D729" s="4">
        <f t="shared" si="33"/>
        <v>2.8440000000000012</v>
      </c>
      <c r="E729" s="4">
        <f t="shared" si="34"/>
        <v>171.93680000000001</v>
      </c>
      <c r="F729" s="4">
        <f t="shared" si="35"/>
        <v>8.7668000000000177</v>
      </c>
      <c r="G729" s="12">
        <v>2023</v>
      </c>
    </row>
    <row r="730" spans="1:7" x14ac:dyDescent="0.2">
      <c r="A730" s="18">
        <v>45171.672193287035</v>
      </c>
      <c r="B730" s="2">
        <v>2.379999999999999</v>
      </c>
      <c r="C730" s="4">
        <v>1.2</v>
      </c>
      <c r="D730" s="4">
        <f t="shared" si="33"/>
        <v>2.8559999999999985</v>
      </c>
      <c r="E730" s="4">
        <f t="shared" si="34"/>
        <v>171.94880000000001</v>
      </c>
      <c r="F730" s="4">
        <f t="shared" si="35"/>
        <v>8.7788000000000181</v>
      </c>
      <c r="G730" s="12">
        <v>2023</v>
      </c>
    </row>
    <row r="731" spans="1:7" x14ac:dyDescent="0.2">
      <c r="A731" s="18">
        <v>45171.706811342592</v>
      </c>
      <c r="B731" s="2">
        <v>2.3900000000000006</v>
      </c>
      <c r="C731" s="4">
        <v>1.2</v>
      </c>
      <c r="D731" s="4">
        <f t="shared" si="33"/>
        <v>2.8680000000000008</v>
      </c>
      <c r="E731" s="4">
        <f t="shared" si="34"/>
        <v>171.96080000000001</v>
      </c>
      <c r="F731" s="4">
        <f t="shared" si="35"/>
        <v>8.7908000000000186</v>
      </c>
      <c r="G731" s="12">
        <v>2023</v>
      </c>
    </row>
    <row r="732" spans="1:7" x14ac:dyDescent="0.2">
      <c r="A732" s="18">
        <v>45171.712442129632</v>
      </c>
      <c r="B732" s="2">
        <v>2.3999999999999986</v>
      </c>
      <c r="C732" s="4">
        <v>1.2</v>
      </c>
      <c r="D732" s="4">
        <f t="shared" si="33"/>
        <v>2.8799999999999981</v>
      </c>
      <c r="E732" s="4">
        <f t="shared" si="34"/>
        <v>171.97280000000001</v>
      </c>
      <c r="F732" s="4">
        <f t="shared" si="35"/>
        <v>8.8028000000000191</v>
      </c>
      <c r="G732" s="12">
        <v>2023</v>
      </c>
    </row>
    <row r="733" spans="1:7" x14ac:dyDescent="0.2">
      <c r="A733" s="18">
        <v>45171.71484375</v>
      </c>
      <c r="B733" s="2">
        <v>2.41</v>
      </c>
      <c r="C733" s="4">
        <v>1.2</v>
      </c>
      <c r="D733" s="4">
        <f t="shared" si="33"/>
        <v>2.8919999999999999</v>
      </c>
      <c r="E733" s="4">
        <f t="shared" si="34"/>
        <v>171.98480000000001</v>
      </c>
      <c r="F733" s="4">
        <f t="shared" si="35"/>
        <v>8.8148000000000195</v>
      </c>
      <c r="G733" s="12">
        <v>2023</v>
      </c>
    </row>
    <row r="734" spans="1:7" x14ac:dyDescent="0.2">
      <c r="A734" s="18">
        <v>45171.717499999999</v>
      </c>
      <c r="B734" s="2">
        <v>2.4199999999999982</v>
      </c>
      <c r="C734" s="4">
        <v>1.2</v>
      </c>
      <c r="D734" s="4">
        <f t="shared" si="33"/>
        <v>2.9039999999999977</v>
      </c>
      <c r="E734" s="4">
        <f t="shared" si="34"/>
        <v>171.99680000000001</v>
      </c>
      <c r="F734" s="4">
        <f t="shared" si="35"/>
        <v>8.82680000000002</v>
      </c>
      <c r="G734" s="12">
        <v>2023</v>
      </c>
    </row>
    <row r="735" spans="1:7" x14ac:dyDescent="0.2">
      <c r="A735" s="18">
        <v>45171.720028935182</v>
      </c>
      <c r="B735" s="2">
        <v>2.4299999999999997</v>
      </c>
      <c r="C735" s="4">
        <v>1.2</v>
      </c>
      <c r="D735" s="4">
        <f t="shared" si="33"/>
        <v>2.9159999999999995</v>
      </c>
      <c r="E735" s="4">
        <f t="shared" si="34"/>
        <v>172.00880000000001</v>
      </c>
      <c r="F735" s="4">
        <f t="shared" si="35"/>
        <v>8.8388000000000204</v>
      </c>
      <c r="G735" s="12">
        <v>2023</v>
      </c>
    </row>
    <row r="736" spans="1:7" x14ac:dyDescent="0.2">
      <c r="A736" s="18">
        <v>45171.725659722222</v>
      </c>
      <c r="B736" s="2">
        <v>2.4400000000000013</v>
      </c>
      <c r="C736" s="4">
        <v>1.2</v>
      </c>
      <c r="D736" s="4">
        <f t="shared" si="33"/>
        <v>2.9280000000000013</v>
      </c>
      <c r="E736" s="4">
        <f t="shared" si="34"/>
        <v>172.02080000000001</v>
      </c>
      <c r="F736" s="4">
        <f t="shared" si="35"/>
        <v>8.8508000000000209</v>
      </c>
      <c r="G736" s="12">
        <v>2023</v>
      </c>
    </row>
    <row r="737" spans="1:7" x14ac:dyDescent="0.2">
      <c r="A737" s="18">
        <v>45171.735324074078</v>
      </c>
      <c r="B737" s="2">
        <v>2.4499999999999993</v>
      </c>
      <c r="C737" s="4">
        <v>1.2</v>
      </c>
      <c r="D737" s="4">
        <f t="shared" si="33"/>
        <v>2.9399999999999991</v>
      </c>
      <c r="E737" s="4">
        <f t="shared" si="34"/>
        <v>172.03280000000001</v>
      </c>
      <c r="F737" s="4">
        <f t="shared" si="35"/>
        <v>8.8628000000000213</v>
      </c>
      <c r="G737" s="12">
        <v>2023</v>
      </c>
    </row>
    <row r="738" spans="1:7" x14ac:dyDescent="0.2">
      <c r="A738" s="18">
        <v>45171.750555555554</v>
      </c>
      <c r="B738" s="2">
        <v>2.4600000000000009</v>
      </c>
      <c r="C738" s="4">
        <v>1.2</v>
      </c>
      <c r="D738" s="4">
        <f t="shared" ref="D738:D801" si="36">B738*C738</f>
        <v>2.9520000000000008</v>
      </c>
      <c r="E738" s="4">
        <f t="shared" si="34"/>
        <v>172.04480000000001</v>
      </c>
      <c r="F738" s="4">
        <f t="shared" si="35"/>
        <v>8.8748000000000218</v>
      </c>
      <c r="G738" s="12">
        <v>2023</v>
      </c>
    </row>
    <row r="739" spans="1:7" x14ac:dyDescent="0.2">
      <c r="A739" s="18">
        <v>45179.512337962966</v>
      </c>
      <c r="B739" s="2">
        <v>2.4699999999999989</v>
      </c>
      <c r="C739" s="4">
        <v>1.2</v>
      </c>
      <c r="D739" s="4">
        <f t="shared" si="36"/>
        <v>2.9639999999999986</v>
      </c>
      <c r="E739" s="4">
        <f t="shared" si="34"/>
        <v>172.05680000000001</v>
      </c>
      <c r="F739" s="4">
        <f t="shared" si="35"/>
        <v>8.8868000000000222</v>
      </c>
      <c r="G739" s="12">
        <v>2023</v>
      </c>
    </row>
    <row r="740" spans="1:7" x14ac:dyDescent="0.2">
      <c r="A740" s="18">
        <v>45179.514363425929</v>
      </c>
      <c r="B740" s="2">
        <v>2.4800000000000004</v>
      </c>
      <c r="C740" s="4">
        <v>1.2</v>
      </c>
      <c r="D740" s="4">
        <f t="shared" si="36"/>
        <v>2.9760000000000004</v>
      </c>
      <c r="E740" s="4">
        <f t="shared" si="34"/>
        <v>172.06880000000001</v>
      </c>
      <c r="F740" s="4">
        <f t="shared" si="35"/>
        <v>8.8988000000000227</v>
      </c>
      <c r="G740" s="12">
        <v>2023</v>
      </c>
    </row>
    <row r="741" spans="1:7" x14ac:dyDescent="0.2">
      <c r="A741" s="18">
        <v>45179.516603009259</v>
      </c>
      <c r="B741" s="2">
        <v>2.4899999999999984</v>
      </c>
      <c r="C741" s="4">
        <v>1.2</v>
      </c>
      <c r="D741" s="4">
        <f t="shared" si="36"/>
        <v>2.9879999999999982</v>
      </c>
      <c r="E741" s="4">
        <f t="shared" si="34"/>
        <v>172.08080000000001</v>
      </c>
      <c r="F741" s="4">
        <f t="shared" si="35"/>
        <v>8.9108000000000231</v>
      </c>
      <c r="G741" s="12">
        <v>2023</v>
      </c>
    </row>
    <row r="742" spans="1:7" x14ac:dyDescent="0.2">
      <c r="A742" s="18">
        <v>45179.521851851852</v>
      </c>
      <c r="B742" s="2">
        <v>2.5</v>
      </c>
      <c r="C742" s="4">
        <v>1.2</v>
      </c>
      <c r="D742" s="4">
        <f t="shared" si="36"/>
        <v>3</v>
      </c>
      <c r="E742" s="4">
        <f t="shared" si="34"/>
        <v>172.09280000000001</v>
      </c>
      <c r="F742" s="4">
        <f t="shared" si="35"/>
        <v>8.9228000000000236</v>
      </c>
      <c r="G742" s="12">
        <v>2023</v>
      </c>
    </row>
    <row r="743" spans="1:7" x14ac:dyDescent="0.2">
      <c r="A743" s="18">
        <v>45179.523101851853</v>
      </c>
      <c r="B743" s="2">
        <v>2.5100000000000016</v>
      </c>
      <c r="C743" s="4">
        <v>1.2</v>
      </c>
      <c r="D743" s="4">
        <f t="shared" si="36"/>
        <v>3.0120000000000018</v>
      </c>
      <c r="E743" s="4">
        <f t="shared" si="34"/>
        <v>172.10480000000001</v>
      </c>
      <c r="F743" s="4">
        <f t="shared" si="35"/>
        <v>8.9348000000000241</v>
      </c>
      <c r="G743" s="12">
        <v>2023</v>
      </c>
    </row>
    <row r="744" spans="1:7" x14ac:dyDescent="0.2">
      <c r="A744" s="18">
        <v>45179.52325810185</v>
      </c>
      <c r="B744" s="2">
        <v>2.5199999999999996</v>
      </c>
      <c r="C744" s="4">
        <v>1.2</v>
      </c>
      <c r="D744" s="4">
        <f t="shared" si="36"/>
        <v>3.0239999999999996</v>
      </c>
      <c r="E744" s="4">
        <f t="shared" si="34"/>
        <v>172.11680000000001</v>
      </c>
      <c r="F744" s="4">
        <f t="shared" si="35"/>
        <v>8.9468000000000245</v>
      </c>
      <c r="G744" s="12">
        <v>2023</v>
      </c>
    </row>
    <row r="745" spans="1:7" x14ac:dyDescent="0.2">
      <c r="A745" s="18">
        <v>45179.523362268519</v>
      </c>
      <c r="B745" s="2">
        <v>2.5300000000000011</v>
      </c>
      <c r="C745" s="4">
        <v>1.2</v>
      </c>
      <c r="D745" s="4">
        <f t="shared" si="36"/>
        <v>3.0360000000000014</v>
      </c>
      <c r="E745" s="4">
        <f t="shared" si="34"/>
        <v>172.12880000000001</v>
      </c>
      <c r="F745" s="4">
        <f t="shared" si="35"/>
        <v>8.958800000000025</v>
      </c>
      <c r="G745" s="12">
        <v>2023</v>
      </c>
    </row>
    <row r="746" spans="1:7" x14ac:dyDescent="0.2">
      <c r="A746" s="18">
        <v>45179.523506944446</v>
      </c>
      <c r="B746" s="2">
        <v>2.5399999999999991</v>
      </c>
      <c r="C746" s="4">
        <v>1.2</v>
      </c>
      <c r="D746" s="4">
        <f t="shared" si="36"/>
        <v>3.0479999999999987</v>
      </c>
      <c r="E746" s="4">
        <f t="shared" si="34"/>
        <v>172.14080000000001</v>
      </c>
      <c r="F746" s="4">
        <f t="shared" si="35"/>
        <v>8.9708000000000254</v>
      </c>
      <c r="G746" s="12">
        <v>2023</v>
      </c>
    </row>
    <row r="747" spans="1:7" x14ac:dyDescent="0.2">
      <c r="A747" s="18">
        <v>45179.523611111108</v>
      </c>
      <c r="B747" s="2">
        <v>2.5500000000000007</v>
      </c>
      <c r="C747" s="4">
        <v>1.2</v>
      </c>
      <c r="D747" s="4">
        <f t="shared" si="36"/>
        <v>3.0600000000000009</v>
      </c>
      <c r="E747" s="4">
        <f t="shared" si="34"/>
        <v>172.15280000000001</v>
      </c>
      <c r="F747" s="4">
        <f t="shared" si="35"/>
        <v>8.9828000000000259</v>
      </c>
      <c r="G747" s="12">
        <v>2023</v>
      </c>
    </row>
    <row r="748" spans="1:7" x14ac:dyDescent="0.2">
      <c r="A748" s="18">
        <v>45179.523773148147</v>
      </c>
      <c r="B748" s="2">
        <v>2.5599999999999987</v>
      </c>
      <c r="C748" s="4">
        <v>1.2</v>
      </c>
      <c r="D748" s="4">
        <f t="shared" si="36"/>
        <v>3.0719999999999983</v>
      </c>
      <c r="E748" s="4">
        <f t="shared" si="34"/>
        <v>172.16480000000001</v>
      </c>
      <c r="F748" s="4">
        <f t="shared" si="35"/>
        <v>8.9948000000000263</v>
      </c>
      <c r="G748" s="12">
        <v>2023</v>
      </c>
    </row>
    <row r="749" spans="1:7" x14ac:dyDescent="0.2">
      <c r="A749" s="18">
        <v>45179.523906249997</v>
      </c>
      <c r="B749" s="2">
        <v>2.5700000000000003</v>
      </c>
      <c r="C749" s="4">
        <v>1.2</v>
      </c>
      <c r="D749" s="4">
        <f t="shared" si="36"/>
        <v>3.0840000000000001</v>
      </c>
      <c r="E749" s="4">
        <f t="shared" ref="E749:E812" si="37">D749+$E$491</f>
        <v>172.17680000000001</v>
      </c>
      <c r="F749" s="4">
        <f t="shared" si="35"/>
        <v>9.0068000000000268</v>
      </c>
      <c r="G749" s="12">
        <v>2023</v>
      </c>
    </row>
    <row r="750" spans="1:7" x14ac:dyDescent="0.2">
      <c r="A750" s="18">
        <v>45179.524108796293</v>
      </c>
      <c r="B750" s="2">
        <v>2.5799999999999983</v>
      </c>
      <c r="C750" s="4">
        <v>1.2</v>
      </c>
      <c r="D750" s="4">
        <f t="shared" si="36"/>
        <v>3.0959999999999979</v>
      </c>
      <c r="E750" s="4">
        <f t="shared" si="37"/>
        <v>172.18880000000001</v>
      </c>
      <c r="F750" s="4">
        <f t="shared" si="35"/>
        <v>9.0188000000000272</v>
      </c>
      <c r="G750" s="12">
        <v>2023</v>
      </c>
    </row>
    <row r="751" spans="1:7" x14ac:dyDescent="0.2">
      <c r="A751" s="18">
        <v>45179.524236111109</v>
      </c>
      <c r="B751" s="2">
        <v>2.59</v>
      </c>
      <c r="C751" s="4">
        <v>1.2</v>
      </c>
      <c r="D751" s="4">
        <f t="shared" si="36"/>
        <v>3.1079999999999997</v>
      </c>
      <c r="E751" s="4">
        <f t="shared" si="37"/>
        <v>172.20080000000002</v>
      </c>
      <c r="F751" s="4">
        <f t="shared" si="35"/>
        <v>9.0308000000000277</v>
      </c>
      <c r="G751" s="12">
        <v>2023</v>
      </c>
    </row>
    <row r="752" spans="1:7" x14ac:dyDescent="0.2">
      <c r="A752" s="18">
        <v>45179.52447916667</v>
      </c>
      <c r="B752" s="2">
        <v>2.6000000000000014</v>
      </c>
      <c r="C752" s="4">
        <v>1.2</v>
      </c>
      <c r="D752" s="4">
        <f t="shared" si="36"/>
        <v>3.1200000000000014</v>
      </c>
      <c r="E752" s="4">
        <f t="shared" si="37"/>
        <v>172.21280000000002</v>
      </c>
      <c r="F752" s="4">
        <f t="shared" si="35"/>
        <v>9.0428000000000281</v>
      </c>
      <c r="G752" s="12">
        <v>2023</v>
      </c>
    </row>
    <row r="753" spans="1:7" x14ac:dyDescent="0.2">
      <c r="A753" s="18">
        <v>45179.524629629632</v>
      </c>
      <c r="B753" s="2">
        <v>2.6099999999999994</v>
      </c>
      <c r="C753" s="4">
        <v>1.2</v>
      </c>
      <c r="D753" s="4">
        <f t="shared" si="36"/>
        <v>3.1319999999999992</v>
      </c>
      <c r="E753" s="4">
        <f t="shared" si="37"/>
        <v>172.22480000000002</v>
      </c>
      <c r="F753" s="4">
        <f t="shared" si="35"/>
        <v>9.0548000000000286</v>
      </c>
      <c r="G753" s="12">
        <v>2023</v>
      </c>
    </row>
    <row r="754" spans="1:7" x14ac:dyDescent="0.2">
      <c r="A754" s="18">
        <v>45179.524855324074</v>
      </c>
      <c r="B754" s="2">
        <v>2.620000000000001</v>
      </c>
      <c r="C754" s="4">
        <v>1.2</v>
      </c>
      <c r="D754" s="4">
        <f t="shared" si="36"/>
        <v>3.144000000000001</v>
      </c>
      <c r="E754" s="4">
        <f t="shared" si="37"/>
        <v>172.23680000000002</v>
      </c>
      <c r="F754" s="4">
        <f t="shared" si="35"/>
        <v>9.0668000000000291</v>
      </c>
      <c r="G754" s="12">
        <v>2023</v>
      </c>
    </row>
    <row r="755" spans="1:7" x14ac:dyDescent="0.2">
      <c r="A755" s="18">
        <v>45179.525034722225</v>
      </c>
      <c r="B755" s="2">
        <v>2.629999999999999</v>
      </c>
      <c r="C755" s="4">
        <v>1.2</v>
      </c>
      <c r="D755" s="4">
        <f t="shared" si="36"/>
        <v>3.1559999999999988</v>
      </c>
      <c r="E755" s="4">
        <f t="shared" si="37"/>
        <v>172.24880000000002</v>
      </c>
      <c r="F755" s="4">
        <f t="shared" si="35"/>
        <v>9.0788000000000295</v>
      </c>
      <c r="G755" s="12">
        <v>2023</v>
      </c>
    </row>
    <row r="756" spans="1:7" x14ac:dyDescent="0.2">
      <c r="A756" s="18">
        <v>45179.525879629633</v>
      </c>
      <c r="B756" s="2">
        <v>2.6400000000000006</v>
      </c>
      <c r="C756" s="4">
        <v>1.2</v>
      </c>
      <c r="D756" s="4">
        <f t="shared" si="36"/>
        <v>3.1680000000000006</v>
      </c>
      <c r="E756" s="4">
        <f t="shared" si="37"/>
        <v>172.26080000000002</v>
      </c>
      <c r="F756" s="4">
        <f t="shared" si="35"/>
        <v>9.09080000000003</v>
      </c>
      <c r="G756" s="12">
        <v>2023</v>
      </c>
    </row>
    <row r="757" spans="1:7" x14ac:dyDescent="0.2">
      <c r="A757" s="18">
        <v>45179.526579861114</v>
      </c>
      <c r="B757" s="2">
        <v>2.6499999999999986</v>
      </c>
      <c r="C757" s="4">
        <v>1.2</v>
      </c>
      <c r="D757" s="4">
        <f t="shared" si="36"/>
        <v>3.1799999999999984</v>
      </c>
      <c r="E757" s="4">
        <f t="shared" si="37"/>
        <v>172.27280000000002</v>
      </c>
      <c r="F757" s="4">
        <f t="shared" si="35"/>
        <v>9.1028000000000304</v>
      </c>
      <c r="G757" s="12">
        <v>2023</v>
      </c>
    </row>
    <row r="758" spans="1:7" x14ac:dyDescent="0.2">
      <c r="A758" s="18">
        <v>45179.528443287039</v>
      </c>
      <c r="B758" s="2">
        <v>2.66</v>
      </c>
      <c r="C758" s="4">
        <v>1.2</v>
      </c>
      <c r="D758" s="4">
        <f t="shared" si="36"/>
        <v>3.1920000000000002</v>
      </c>
      <c r="E758" s="4">
        <f t="shared" si="37"/>
        <v>172.28480000000002</v>
      </c>
      <c r="F758" s="4">
        <f t="shared" si="35"/>
        <v>9.1148000000000309</v>
      </c>
      <c r="G758" s="12">
        <v>2023</v>
      </c>
    </row>
    <row r="759" spans="1:7" x14ac:dyDescent="0.2">
      <c r="A759" s="18">
        <v>45179.529427083333</v>
      </c>
      <c r="B759" s="2">
        <v>2.6699999999999982</v>
      </c>
      <c r="C759" s="4">
        <v>1.2</v>
      </c>
      <c r="D759" s="4">
        <f t="shared" si="36"/>
        <v>3.2039999999999975</v>
      </c>
      <c r="E759" s="4">
        <f t="shared" si="37"/>
        <v>172.29680000000002</v>
      </c>
      <c r="F759" s="4">
        <f t="shared" si="35"/>
        <v>9.1268000000000313</v>
      </c>
      <c r="G759" s="12">
        <v>2023</v>
      </c>
    </row>
    <row r="760" spans="1:7" x14ac:dyDescent="0.2">
      <c r="A760" s="18">
        <v>45179.530300925922</v>
      </c>
      <c r="B760" s="2">
        <v>2.6799999999999997</v>
      </c>
      <c r="C760" s="4">
        <v>1.2</v>
      </c>
      <c r="D760" s="4">
        <f t="shared" si="36"/>
        <v>3.2159999999999997</v>
      </c>
      <c r="E760" s="4">
        <f t="shared" si="37"/>
        <v>172.30880000000002</v>
      </c>
      <c r="F760" s="4">
        <f t="shared" si="35"/>
        <v>9.1388000000000318</v>
      </c>
      <c r="G760" s="12">
        <v>2023</v>
      </c>
    </row>
    <row r="761" spans="1:7" x14ac:dyDescent="0.2">
      <c r="A761" s="18">
        <v>45179.530844907407</v>
      </c>
      <c r="B761" s="2">
        <v>2.6900000000000013</v>
      </c>
      <c r="C761" s="4">
        <v>1.2</v>
      </c>
      <c r="D761" s="4">
        <f t="shared" si="36"/>
        <v>3.2280000000000015</v>
      </c>
      <c r="E761" s="4">
        <f t="shared" si="37"/>
        <v>172.32080000000002</v>
      </c>
      <c r="F761" s="4">
        <f t="shared" si="35"/>
        <v>9.1508000000000322</v>
      </c>
      <c r="G761" s="12">
        <v>2023</v>
      </c>
    </row>
    <row r="762" spans="1:7" x14ac:dyDescent="0.2">
      <c r="A762" s="18">
        <v>45179.531938657405</v>
      </c>
      <c r="B762" s="2">
        <v>2.6999999999999993</v>
      </c>
      <c r="C762" s="4">
        <v>1.2</v>
      </c>
      <c r="D762" s="4">
        <f t="shared" si="36"/>
        <v>3.2399999999999989</v>
      </c>
      <c r="E762" s="4">
        <f t="shared" si="37"/>
        <v>172.33280000000002</v>
      </c>
      <c r="F762" s="4">
        <f t="shared" si="35"/>
        <v>9.1628000000000327</v>
      </c>
      <c r="G762" s="12">
        <v>2023</v>
      </c>
    </row>
    <row r="763" spans="1:7" x14ac:dyDescent="0.2">
      <c r="A763" s="18">
        <v>45179.53224537037</v>
      </c>
      <c r="B763" s="2">
        <v>2.7100000000000009</v>
      </c>
      <c r="C763" s="4">
        <v>1.2</v>
      </c>
      <c r="D763" s="4">
        <f t="shared" si="36"/>
        <v>3.2520000000000011</v>
      </c>
      <c r="E763" s="4">
        <f t="shared" si="37"/>
        <v>172.34480000000002</v>
      </c>
      <c r="F763" s="4">
        <f t="shared" si="35"/>
        <v>9.1748000000000332</v>
      </c>
      <c r="G763" s="12">
        <v>2023</v>
      </c>
    </row>
    <row r="764" spans="1:7" x14ac:dyDescent="0.2">
      <c r="A764" s="18">
        <v>45179.532719907409</v>
      </c>
      <c r="B764" s="2">
        <v>2.7199999999999989</v>
      </c>
      <c r="C764" s="4">
        <v>1.2</v>
      </c>
      <c r="D764" s="4">
        <f t="shared" si="36"/>
        <v>3.2639999999999985</v>
      </c>
      <c r="E764" s="4">
        <f t="shared" si="37"/>
        <v>172.35680000000002</v>
      </c>
      <c r="F764" s="4">
        <f t="shared" si="35"/>
        <v>9.1868000000000336</v>
      </c>
      <c r="G764" s="12">
        <v>2023</v>
      </c>
    </row>
    <row r="765" spans="1:7" x14ac:dyDescent="0.2">
      <c r="A765" s="18">
        <v>45179.533130787036</v>
      </c>
      <c r="B765" s="2">
        <v>2.7300000000000004</v>
      </c>
      <c r="C765" s="4">
        <v>1.2</v>
      </c>
      <c r="D765" s="4">
        <f t="shared" si="36"/>
        <v>3.2760000000000002</v>
      </c>
      <c r="E765" s="4">
        <f t="shared" si="37"/>
        <v>172.36880000000002</v>
      </c>
      <c r="F765" s="4">
        <f t="shared" si="35"/>
        <v>9.1988000000000341</v>
      </c>
      <c r="G765" s="12">
        <v>2023</v>
      </c>
    </row>
    <row r="766" spans="1:7" x14ac:dyDescent="0.2">
      <c r="A766" s="18">
        <v>45179.533715277779</v>
      </c>
      <c r="B766" s="2">
        <v>2.7399999999999984</v>
      </c>
      <c r="C766" s="4">
        <v>1.2</v>
      </c>
      <c r="D766" s="4">
        <f t="shared" si="36"/>
        <v>3.287999999999998</v>
      </c>
      <c r="E766" s="4">
        <f t="shared" si="37"/>
        <v>172.38080000000002</v>
      </c>
      <c r="F766" s="4">
        <f t="shared" si="35"/>
        <v>9.2108000000000345</v>
      </c>
      <c r="G766" s="12">
        <v>2023</v>
      </c>
    </row>
    <row r="767" spans="1:7" x14ac:dyDescent="0.2">
      <c r="A767" s="18">
        <v>45179.534351851849</v>
      </c>
      <c r="B767" s="2">
        <v>2.75</v>
      </c>
      <c r="C767" s="4">
        <v>1.2</v>
      </c>
      <c r="D767" s="4">
        <f t="shared" si="36"/>
        <v>3.3</v>
      </c>
      <c r="E767" s="4">
        <f t="shared" si="37"/>
        <v>172.39280000000002</v>
      </c>
      <c r="F767" s="4">
        <f t="shared" si="35"/>
        <v>9.222800000000035</v>
      </c>
      <c r="G767" s="12">
        <v>2023</v>
      </c>
    </row>
    <row r="768" spans="1:7" x14ac:dyDescent="0.2">
      <c r="A768" s="18">
        <v>45179.534861111111</v>
      </c>
      <c r="B768" s="2">
        <v>2.7600000000000016</v>
      </c>
      <c r="C768" s="4">
        <v>1.2</v>
      </c>
      <c r="D768" s="4">
        <f t="shared" si="36"/>
        <v>3.3120000000000016</v>
      </c>
      <c r="E768" s="4">
        <f t="shared" si="37"/>
        <v>172.40480000000002</v>
      </c>
      <c r="F768" s="4">
        <f t="shared" si="35"/>
        <v>9.2348000000000354</v>
      </c>
      <c r="G768" s="12">
        <v>2023</v>
      </c>
    </row>
    <row r="769" spans="1:7" x14ac:dyDescent="0.2">
      <c r="A769" s="18">
        <v>45179.535167824077</v>
      </c>
      <c r="B769" s="2">
        <v>2.7699999999999996</v>
      </c>
      <c r="C769" s="4">
        <v>1.2</v>
      </c>
      <c r="D769" s="4">
        <f t="shared" si="36"/>
        <v>3.3239999999999994</v>
      </c>
      <c r="E769" s="4">
        <f t="shared" si="37"/>
        <v>172.41680000000002</v>
      </c>
      <c r="F769" s="4">
        <f t="shared" si="35"/>
        <v>9.2468000000000359</v>
      </c>
      <c r="G769" s="12">
        <v>2023</v>
      </c>
    </row>
    <row r="770" spans="1:7" x14ac:dyDescent="0.2">
      <c r="A770" s="18">
        <v>45179.535428240742</v>
      </c>
      <c r="B770" s="2">
        <v>2.7800000000000011</v>
      </c>
      <c r="C770" s="4">
        <v>1.2</v>
      </c>
      <c r="D770" s="4">
        <f t="shared" si="36"/>
        <v>3.3360000000000012</v>
      </c>
      <c r="E770" s="4">
        <f t="shared" si="37"/>
        <v>172.42880000000002</v>
      </c>
      <c r="F770" s="4">
        <f t="shared" si="35"/>
        <v>9.2588000000000363</v>
      </c>
      <c r="G770" s="12">
        <v>2023</v>
      </c>
    </row>
    <row r="771" spans="1:7" x14ac:dyDescent="0.2">
      <c r="A771" s="18">
        <v>45179.535665509262</v>
      </c>
      <c r="B771" s="2">
        <v>2.7899999999999991</v>
      </c>
      <c r="C771" s="4">
        <v>1.2</v>
      </c>
      <c r="D771" s="4">
        <f t="shared" si="36"/>
        <v>3.347999999999999</v>
      </c>
      <c r="E771" s="4">
        <f t="shared" si="37"/>
        <v>172.44080000000002</v>
      </c>
      <c r="F771" s="4">
        <f t="shared" ref="F771:F834" si="38">E771-163.17</f>
        <v>9.2708000000000368</v>
      </c>
      <c r="G771" s="12">
        <v>2023</v>
      </c>
    </row>
    <row r="772" spans="1:7" x14ac:dyDescent="0.2">
      <c r="A772" s="18">
        <v>45179.535989583332</v>
      </c>
      <c r="B772" s="2">
        <v>2.8000000000000007</v>
      </c>
      <c r="C772" s="4">
        <v>1.2</v>
      </c>
      <c r="D772" s="4">
        <f t="shared" si="36"/>
        <v>3.3600000000000008</v>
      </c>
      <c r="E772" s="4">
        <f t="shared" si="37"/>
        <v>172.45280000000002</v>
      </c>
      <c r="F772" s="4">
        <f t="shared" si="38"/>
        <v>9.2828000000000372</v>
      </c>
      <c r="G772" s="12">
        <v>2023</v>
      </c>
    </row>
    <row r="773" spans="1:7" x14ac:dyDescent="0.2">
      <c r="A773" s="18">
        <v>45179.53619791667</v>
      </c>
      <c r="B773" s="2">
        <v>2.8099999999999987</v>
      </c>
      <c r="C773" s="4">
        <v>1.2</v>
      </c>
      <c r="D773" s="4">
        <f t="shared" si="36"/>
        <v>3.3719999999999986</v>
      </c>
      <c r="E773" s="4">
        <f t="shared" si="37"/>
        <v>172.4648</v>
      </c>
      <c r="F773" s="4">
        <f t="shared" si="38"/>
        <v>9.2948000000000093</v>
      </c>
      <c r="G773" s="12">
        <v>2023</v>
      </c>
    </row>
    <row r="774" spans="1:7" x14ac:dyDescent="0.2">
      <c r="A774" s="18">
        <v>45179.55195601852</v>
      </c>
      <c r="B774" s="2">
        <v>2.8200000000000003</v>
      </c>
      <c r="C774" s="4">
        <v>1.2</v>
      </c>
      <c r="D774" s="4">
        <f t="shared" si="36"/>
        <v>3.3840000000000003</v>
      </c>
      <c r="E774" s="4">
        <f t="shared" si="37"/>
        <v>172.47680000000003</v>
      </c>
      <c r="F774" s="4">
        <f t="shared" si="38"/>
        <v>9.3068000000000382</v>
      </c>
      <c r="G774" s="12">
        <v>2023</v>
      </c>
    </row>
    <row r="775" spans="1:7" x14ac:dyDescent="0.2">
      <c r="A775" s="18">
        <v>45179.610254629632</v>
      </c>
      <c r="B775" s="2">
        <v>2.8299999999999983</v>
      </c>
      <c r="C775" s="4">
        <v>1.2</v>
      </c>
      <c r="D775" s="4">
        <f t="shared" si="36"/>
        <v>3.3959999999999977</v>
      </c>
      <c r="E775" s="4">
        <f t="shared" si="37"/>
        <v>172.4888</v>
      </c>
      <c r="F775" s="4">
        <f t="shared" si="38"/>
        <v>9.3188000000000102</v>
      </c>
      <c r="G775" s="12">
        <v>2023</v>
      </c>
    </row>
    <row r="776" spans="1:7" x14ac:dyDescent="0.2">
      <c r="A776" s="18">
        <v>45181.486793981479</v>
      </c>
      <c r="B776" s="2">
        <v>2.84</v>
      </c>
      <c r="C776" s="4">
        <v>1.2</v>
      </c>
      <c r="D776" s="4">
        <f t="shared" si="36"/>
        <v>3.4079999999999999</v>
      </c>
      <c r="E776" s="4">
        <f t="shared" si="37"/>
        <v>172.5008</v>
      </c>
      <c r="F776" s="4">
        <f t="shared" si="38"/>
        <v>9.3308000000000106</v>
      </c>
      <c r="G776" s="12">
        <v>2023</v>
      </c>
    </row>
    <row r="777" spans="1:7" x14ac:dyDescent="0.2">
      <c r="A777" s="18">
        <v>45181.508796296293</v>
      </c>
      <c r="B777" s="2">
        <v>2.8500000000000014</v>
      </c>
      <c r="C777" s="4">
        <v>1.2</v>
      </c>
      <c r="D777" s="4">
        <f t="shared" si="36"/>
        <v>3.4200000000000017</v>
      </c>
      <c r="E777" s="4">
        <f t="shared" si="37"/>
        <v>172.51280000000003</v>
      </c>
      <c r="F777" s="4">
        <f t="shared" si="38"/>
        <v>9.3428000000000395</v>
      </c>
      <c r="G777" s="12">
        <v>2023</v>
      </c>
    </row>
    <row r="778" spans="1:7" x14ac:dyDescent="0.2">
      <c r="A778" s="18">
        <v>45181.509820601852</v>
      </c>
      <c r="B778" s="2">
        <v>2.8599999999999994</v>
      </c>
      <c r="C778" s="4">
        <v>1.2</v>
      </c>
      <c r="D778" s="4">
        <f t="shared" si="36"/>
        <v>3.4319999999999991</v>
      </c>
      <c r="E778" s="4">
        <f t="shared" si="37"/>
        <v>172.5248</v>
      </c>
      <c r="F778" s="4">
        <f t="shared" si="38"/>
        <v>9.3548000000000116</v>
      </c>
      <c r="G778" s="12">
        <v>2023</v>
      </c>
    </row>
    <row r="779" spans="1:7" x14ac:dyDescent="0.2">
      <c r="A779" s="18">
        <v>45181.510358796295</v>
      </c>
      <c r="B779" s="2">
        <v>2.870000000000001</v>
      </c>
      <c r="C779" s="4">
        <v>1.2</v>
      </c>
      <c r="D779" s="4">
        <f t="shared" si="36"/>
        <v>3.4440000000000013</v>
      </c>
      <c r="E779" s="4">
        <f t="shared" si="37"/>
        <v>172.5368</v>
      </c>
      <c r="F779" s="4">
        <f t="shared" si="38"/>
        <v>9.366800000000012</v>
      </c>
      <c r="G779" s="12">
        <v>2023</v>
      </c>
    </row>
    <row r="780" spans="1:7" x14ac:dyDescent="0.2">
      <c r="A780" s="18">
        <v>45181.511261574073</v>
      </c>
      <c r="B780" s="2">
        <v>2.879999999999999</v>
      </c>
      <c r="C780" s="4">
        <v>1.2</v>
      </c>
      <c r="D780" s="4">
        <f t="shared" si="36"/>
        <v>3.4559999999999986</v>
      </c>
      <c r="E780" s="4">
        <f t="shared" si="37"/>
        <v>172.5488</v>
      </c>
      <c r="F780" s="4">
        <f t="shared" si="38"/>
        <v>9.3788000000000125</v>
      </c>
      <c r="G780" s="12">
        <v>2023</v>
      </c>
    </row>
    <row r="781" spans="1:7" x14ac:dyDescent="0.2">
      <c r="A781" s="18">
        <v>45181.513715277775</v>
      </c>
      <c r="B781" s="2">
        <v>2.8900000000000006</v>
      </c>
      <c r="C781" s="4">
        <v>1.2</v>
      </c>
      <c r="D781" s="4">
        <f t="shared" si="36"/>
        <v>3.4680000000000004</v>
      </c>
      <c r="E781" s="4">
        <f t="shared" si="37"/>
        <v>172.5608</v>
      </c>
      <c r="F781" s="4">
        <f t="shared" si="38"/>
        <v>9.3908000000000129</v>
      </c>
      <c r="G781" s="12">
        <v>2023</v>
      </c>
    </row>
    <row r="782" spans="1:7" x14ac:dyDescent="0.2">
      <c r="A782" s="18">
        <v>45181.519357638892</v>
      </c>
      <c r="B782" s="2">
        <v>2.8999999999999986</v>
      </c>
      <c r="C782" s="4">
        <v>1.2</v>
      </c>
      <c r="D782" s="4">
        <f t="shared" si="36"/>
        <v>3.4799999999999982</v>
      </c>
      <c r="E782" s="4">
        <f t="shared" si="37"/>
        <v>172.5728</v>
      </c>
      <c r="F782" s="4">
        <f t="shared" si="38"/>
        <v>9.4028000000000134</v>
      </c>
      <c r="G782" s="12">
        <v>2023</v>
      </c>
    </row>
    <row r="783" spans="1:7" x14ac:dyDescent="0.2">
      <c r="A783" s="18">
        <v>45181.519733796296</v>
      </c>
      <c r="B783" s="2">
        <v>2.91</v>
      </c>
      <c r="C783" s="4">
        <v>1.2</v>
      </c>
      <c r="D783" s="4">
        <f t="shared" si="36"/>
        <v>3.492</v>
      </c>
      <c r="E783" s="4">
        <f t="shared" si="37"/>
        <v>172.5848</v>
      </c>
      <c r="F783" s="4">
        <f t="shared" si="38"/>
        <v>9.4148000000000138</v>
      </c>
      <c r="G783" s="12">
        <v>2023</v>
      </c>
    </row>
    <row r="784" spans="1:7" x14ac:dyDescent="0.2">
      <c r="A784" s="18">
        <v>45181.520543981482</v>
      </c>
      <c r="B784" s="2">
        <v>2.9199999999999982</v>
      </c>
      <c r="C784" s="4">
        <v>1.2</v>
      </c>
      <c r="D784" s="4">
        <f t="shared" si="36"/>
        <v>3.5039999999999978</v>
      </c>
      <c r="E784" s="4">
        <f t="shared" si="37"/>
        <v>172.5968</v>
      </c>
      <c r="F784" s="4">
        <f t="shared" si="38"/>
        <v>9.4268000000000143</v>
      </c>
      <c r="G784" s="12">
        <v>2023</v>
      </c>
    </row>
    <row r="785" spans="1:7" x14ac:dyDescent="0.2">
      <c r="A785" s="18">
        <v>45181.521961805556</v>
      </c>
      <c r="B785" s="2">
        <v>2.9299999999999997</v>
      </c>
      <c r="C785" s="4">
        <v>1.2</v>
      </c>
      <c r="D785" s="4">
        <f t="shared" si="36"/>
        <v>3.5159999999999996</v>
      </c>
      <c r="E785" s="4">
        <f t="shared" si="37"/>
        <v>172.6088</v>
      </c>
      <c r="F785" s="4">
        <f t="shared" si="38"/>
        <v>9.4388000000000147</v>
      </c>
      <c r="G785" s="12">
        <v>2023</v>
      </c>
    </row>
    <row r="786" spans="1:7" x14ac:dyDescent="0.2">
      <c r="A786" s="18">
        <v>45181.523408564812</v>
      </c>
      <c r="B786" s="2">
        <v>2.9400000000000013</v>
      </c>
      <c r="C786" s="4">
        <v>1.2</v>
      </c>
      <c r="D786" s="4">
        <f t="shared" si="36"/>
        <v>3.5280000000000014</v>
      </c>
      <c r="E786" s="4">
        <f t="shared" si="37"/>
        <v>172.6208</v>
      </c>
      <c r="F786" s="4">
        <f t="shared" si="38"/>
        <v>9.4508000000000152</v>
      </c>
      <c r="G786" s="12">
        <v>2023</v>
      </c>
    </row>
    <row r="787" spans="1:7" x14ac:dyDescent="0.2">
      <c r="A787" s="18">
        <v>45181.524131944447</v>
      </c>
      <c r="B787" s="2">
        <v>2.9499999999999993</v>
      </c>
      <c r="C787" s="4">
        <v>1.2</v>
      </c>
      <c r="D787" s="4">
        <f t="shared" si="36"/>
        <v>3.5399999999999991</v>
      </c>
      <c r="E787" s="4">
        <f t="shared" si="37"/>
        <v>172.6328</v>
      </c>
      <c r="F787" s="4">
        <f t="shared" si="38"/>
        <v>9.4628000000000156</v>
      </c>
      <c r="G787" s="12">
        <v>2023</v>
      </c>
    </row>
    <row r="788" spans="1:7" x14ac:dyDescent="0.2">
      <c r="A788" s="18">
        <v>45181.526412037034</v>
      </c>
      <c r="B788" s="2">
        <v>2.9600000000000009</v>
      </c>
      <c r="C788" s="4">
        <v>1.2</v>
      </c>
      <c r="D788" s="4">
        <f t="shared" si="36"/>
        <v>3.5520000000000009</v>
      </c>
      <c r="E788" s="4">
        <f t="shared" si="37"/>
        <v>172.6448</v>
      </c>
      <c r="F788" s="4">
        <f t="shared" si="38"/>
        <v>9.4748000000000161</v>
      </c>
      <c r="G788" s="12">
        <v>2023</v>
      </c>
    </row>
    <row r="789" spans="1:7" x14ac:dyDescent="0.2">
      <c r="A789" s="18">
        <v>45181.527679398147</v>
      </c>
      <c r="B789" s="2">
        <v>2.9699999999999989</v>
      </c>
      <c r="C789" s="4">
        <v>1.2</v>
      </c>
      <c r="D789" s="4">
        <f t="shared" si="36"/>
        <v>3.5639999999999987</v>
      </c>
      <c r="E789" s="4">
        <f t="shared" si="37"/>
        <v>172.6568</v>
      </c>
      <c r="F789" s="4">
        <f t="shared" si="38"/>
        <v>9.4868000000000166</v>
      </c>
      <c r="G789" s="12">
        <v>2023</v>
      </c>
    </row>
    <row r="790" spans="1:7" x14ac:dyDescent="0.2">
      <c r="A790" s="18">
        <v>45181.529542824072</v>
      </c>
      <c r="B790" s="2">
        <v>2.9800000000000004</v>
      </c>
      <c r="C790" s="4">
        <v>1.2</v>
      </c>
      <c r="D790" s="4">
        <f t="shared" si="36"/>
        <v>3.5760000000000005</v>
      </c>
      <c r="E790" s="4">
        <f t="shared" si="37"/>
        <v>172.6688</v>
      </c>
      <c r="F790" s="4">
        <f t="shared" si="38"/>
        <v>9.498800000000017</v>
      </c>
      <c r="G790" s="12">
        <v>2023</v>
      </c>
    </row>
    <row r="791" spans="1:7" x14ac:dyDescent="0.2">
      <c r="A791" s="18">
        <v>45181.530810185184</v>
      </c>
      <c r="B791" s="2">
        <v>2.9899999999999984</v>
      </c>
      <c r="C791" s="4">
        <v>1.2</v>
      </c>
      <c r="D791" s="4">
        <f t="shared" si="36"/>
        <v>3.5879999999999979</v>
      </c>
      <c r="E791" s="4">
        <f t="shared" si="37"/>
        <v>172.6808</v>
      </c>
      <c r="F791" s="4">
        <f t="shared" si="38"/>
        <v>9.5108000000000175</v>
      </c>
      <c r="G791" s="12">
        <v>2023</v>
      </c>
    </row>
    <row r="792" spans="1:7" x14ac:dyDescent="0.2">
      <c r="A792" s="18">
        <v>45181.534224537034</v>
      </c>
      <c r="B792" s="2">
        <v>3</v>
      </c>
      <c r="C792" s="4">
        <v>1.2</v>
      </c>
      <c r="D792" s="4">
        <f t="shared" si="36"/>
        <v>3.5999999999999996</v>
      </c>
      <c r="E792" s="4">
        <f t="shared" si="37"/>
        <v>172.69280000000001</v>
      </c>
      <c r="F792" s="4">
        <f t="shared" si="38"/>
        <v>9.5228000000000179</v>
      </c>
      <c r="G792" s="12">
        <v>2023</v>
      </c>
    </row>
    <row r="793" spans="1:7" x14ac:dyDescent="0.2">
      <c r="A793" s="18">
        <v>45181.538819444446</v>
      </c>
      <c r="B793" s="2">
        <v>3.0100000000000016</v>
      </c>
      <c r="C793" s="4">
        <v>1.2</v>
      </c>
      <c r="D793" s="4">
        <f t="shared" si="36"/>
        <v>3.6120000000000019</v>
      </c>
      <c r="E793" s="4">
        <f t="shared" si="37"/>
        <v>172.70480000000001</v>
      </c>
      <c r="F793" s="4">
        <f t="shared" si="38"/>
        <v>9.5348000000000184</v>
      </c>
      <c r="G793" s="12">
        <v>2023</v>
      </c>
    </row>
    <row r="794" spans="1:7" x14ac:dyDescent="0.2">
      <c r="A794" s="18">
        <v>45181.541267361114</v>
      </c>
      <c r="B794" s="2">
        <v>3.0199999999999996</v>
      </c>
      <c r="C794" s="4">
        <v>1.2</v>
      </c>
      <c r="D794" s="4">
        <f t="shared" si="36"/>
        <v>3.6239999999999992</v>
      </c>
      <c r="E794" s="4">
        <f t="shared" si="37"/>
        <v>172.71680000000001</v>
      </c>
      <c r="F794" s="4">
        <f t="shared" si="38"/>
        <v>9.5468000000000188</v>
      </c>
      <c r="G794" s="12">
        <v>2023</v>
      </c>
    </row>
    <row r="795" spans="1:7" x14ac:dyDescent="0.2">
      <c r="A795" s="18">
        <v>45181.54396412037</v>
      </c>
      <c r="B795" s="2">
        <v>3.0300000000000011</v>
      </c>
      <c r="C795" s="4">
        <v>1.2</v>
      </c>
      <c r="D795" s="4">
        <f t="shared" si="36"/>
        <v>3.636000000000001</v>
      </c>
      <c r="E795" s="4">
        <f t="shared" si="37"/>
        <v>172.72880000000001</v>
      </c>
      <c r="F795" s="4">
        <f t="shared" si="38"/>
        <v>9.5588000000000193</v>
      </c>
      <c r="G795" s="12">
        <v>2023</v>
      </c>
    </row>
    <row r="796" spans="1:7" x14ac:dyDescent="0.2">
      <c r="A796" s="18">
        <v>45181.547708333332</v>
      </c>
      <c r="B796" s="2">
        <v>3.0399999999999991</v>
      </c>
      <c r="C796" s="4">
        <v>1.2</v>
      </c>
      <c r="D796" s="4">
        <f t="shared" si="36"/>
        <v>3.6479999999999988</v>
      </c>
      <c r="E796" s="4">
        <f t="shared" si="37"/>
        <v>172.74080000000001</v>
      </c>
      <c r="F796" s="4">
        <f t="shared" si="38"/>
        <v>9.5708000000000197</v>
      </c>
      <c r="G796" s="12">
        <v>2023</v>
      </c>
    </row>
    <row r="797" spans="1:7" x14ac:dyDescent="0.2">
      <c r="A797" s="18">
        <v>45181.549456018518</v>
      </c>
      <c r="B797" s="2">
        <v>3.0500000000000007</v>
      </c>
      <c r="C797" s="4">
        <v>1.2</v>
      </c>
      <c r="D797" s="4">
        <f t="shared" si="36"/>
        <v>3.6600000000000006</v>
      </c>
      <c r="E797" s="4">
        <f t="shared" si="37"/>
        <v>172.75280000000001</v>
      </c>
      <c r="F797" s="4">
        <f t="shared" si="38"/>
        <v>9.5828000000000202</v>
      </c>
      <c r="G797" s="12">
        <v>2023</v>
      </c>
    </row>
    <row r="798" spans="1:7" x14ac:dyDescent="0.2">
      <c r="A798" s="18">
        <v>45181.550353009261</v>
      </c>
      <c r="B798" s="2">
        <v>3.0599999999999987</v>
      </c>
      <c r="C798" s="4">
        <v>1.2</v>
      </c>
      <c r="D798" s="4">
        <f t="shared" si="36"/>
        <v>3.6719999999999984</v>
      </c>
      <c r="E798" s="4">
        <f t="shared" si="37"/>
        <v>172.76480000000001</v>
      </c>
      <c r="F798" s="4">
        <f t="shared" si="38"/>
        <v>9.5948000000000206</v>
      </c>
      <c r="G798" s="12">
        <v>2023</v>
      </c>
    </row>
    <row r="799" spans="1:7" x14ac:dyDescent="0.2">
      <c r="A799" s="18">
        <v>45181.550740740742</v>
      </c>
      <c r="B799" s="2">
        <v>3.0700000000000003</v>
      </c>
      <c r="C799" s="4">
        <v>1.2</v>
      </c>
      <c r="D799" s="4">
        <f t="shared" si="36"/>
        <v>3.6840000000000002</v>
      </c>
      <c r="E799" s="4">
        <f t="shared" si="37"/>
        <v>172.77680000000001</v>
      </c>
      <c r="F799" s="4">
        <f t="shared" si="38"/>
        <v>9.6068000000000211</v>
      </c>
      <c r="G799" s="12">
        <v>2023</v>
      </c>
    </row>
    <row r="800" spans="1:7" x14ac:dyDescent="0.2">
      <c r="A800" s="18">
        <v>45181.551174768516</v>
      </c>
      <c r="B800" s="2">
        <v>3.0799999999999983</v>
      </c>
      <c r="C800" s="4">
        <v>1.2</v>
      </c>
      <c r="D800" s="4">
        <f t="shared" si="36"/>
        <v>3.695999999999998</v>
      </c>
      <c r="E800" s="4">
        <f t="shared" si="37"/>
        <v>172.78880000000001</v>
      </c>
      <c r="F800" s="4">
        <f t="shared" si="38"/>
        <v>9.6188000000000216</v>
      </c>
      <c r="G800" s="12">
        <v>2023</v>
      </c>
    </row>
    <row r="801" spans="1:7" x14ac:dyDescent="0.2">
      <c r="A801" s="18">
        <v>45181.551649305555</v>
      </c>
      <c r="B801" s="2">
        <v>3.09</v>
      </c>
      <c r="C801" s="4">
        <v>1.2</v>
      </c>
      <c r="D801" s="4">
        <f t="shared" si="36"/>
        <v>3.7079999999999997</v>
      </c>
      <c r="E801" s="4">
        <f t="shared" si="37"/>
        <v>172.80080000000001</v>
      </c>
      <c r="F801" s="4">
        <f t="shared" si="38"/>
        <v>9.630800000000022</v>
      </c>
      <c r="G801" s="12">
        <v>2023</v>
      </c>
    </row>
    <row r="802" spans="1:7" x14ac:dyDescent="0.2">
      <c r="A802" s="18">
        <v>45181.552453703705</v>
      </c>
      <c r="B802" s="2">
        <v>3.1000000000000014</v>
      </c>
      <c r="C802" s="4">
        <v>1.2</v>
      </c>
      <c r="D802" s="4">
        <f t="shared" ref="D802:D865" si="39">B802*C802</f>
        <v>3.7200000000000015</v>
      </c>
      <c r="E802" s="4">
        <f t="shared" si="37"/>
        <v>172.81280000000001</v>
      </c>
      <c r="F802" s="4">
        <f t="shared" si="38"/>
        <v>9.6428000000000225</v>
      </c>
      <c r="G802" s="12">
        <v>2023</v>
      </c>
    </row>
    <row r="803" spans="1:7" x14ac:dyDescent="0.2">
      <c r="A803" s="18">
        <v>45181.553530092591</v>
      </c>
      <c r="B803" s="2">
        <v>3.1099999999999994</v>
      </c>
      <c r="C803" s="4">
        <v>1.2</v>
      </c>
      <c r="D803" s="4">
        <f t="shared" si="39"/>
        <v>3.7319999999999993</v>
      </c>
      <c r="E803" s="4">
        <f t="shared" si="37"/>
        <v>172.82480000000001</v>
      </c>
      <c r="F803" s="4">
        <f t="shared" si="38"/>
        <v>9.6548000000000229</v>
      </c>
      <c r="G803" s="12">
        <v>2023</v>
      </c>
    </row>
    <row r="804" spans="1:7" x14ac:dyDescent="0.2">
      <c r="A804" s="18">
        <v>45181.554704861112</v>
      </c>
      <c r="B804" s="2">
        <v>3.120000000000001</v>
      </c>
      <c r="C804" s="4">
        <v>1.2</v>
      </c>
      <c r="D804" s="4">
        <f t="shared" si="39"/>
        <v>3.7440000000000011</v>
      </c>
      <c r="E804" s="4">
        <f t="shared" si="37"/>
        <v>172.83680000000001</v>
      </c>
      <c r="F804" s="4">
        <f t="shared" si="38"/>
        <v>9.6668000000000234</v>
      </c>
      <c r="G804" s="12">
        <v>2023</v>
      </c>
    </row>
    <row r="805" spans="1:7" x14ac:dyDescent="0.2">
      <c r="A805" s="18">
        <v>45181.55554976852</v>
      </c>
      <c r="B805" s="2">
        <v>3.129999999999999</v>
      </c>
      <c r="C805" s="4">
        <v>1.2</v>
      </c>
      <c r="D805" s="4">
        <f t="shared" si="39"/>
        <v>3.7559999999999985</v>
      </c>
      <c r="E805" s="4">
        <f t="shared" si="37"/>
        <v>172.84880000000001</v>
      </c>
      <c r="F805" s="4">
        <f t="shared" si="38"/>
        <v>9.6788000000000238</v>
      </c>
      <c r="G805" s="12">
        <v>2023</v>
      </c>
    </row>
    <row r="806" spans="1:7" x14ac:dyDescent="0.2">
      <c r="A806" s="18">
        <v>45181.557332175929</v>
      </c>
      <c r="B806" s="2">
        <v>3.1400000000000006</v>
      </c>
      <c r="C806" s="4">
        <v>1.2</v>
      </c>
      <c r="D806" s="4">
        <f t="shared" si="39"/>
        <v>3.7680000000000007</v>
      </c>
      <c r="E806" s="4">
        <f t="shared" si="37"/>
        <v>172.86080000000001</v>
      </c>
      <c r="F806" s="4">
        <f t="shared" si="38"/>
        <v>9.6908000000000243</v>
      </c>
      <c r="G806" s="12">
        <v>2023</v>
      </c>
    </row>
    <row r="807" spans="1:7" x14ac:dyDescent="0.2">
      <c r="A807" s="18">
        <v>45181.559201388889</v>
      </c>
      <c r="B807" s="2">
        <v>3.1499999999999986</v>
      </c>
      <c r="C807" s="4">
        <v>1.2</v>
      </c>
      <c r="D807" s="4">
        <f t="shared" si="39"/>
        <v>3.779999999999998</v>
      </c>
      <c r="E807" s="4">
        <f t="shared" si="37"/>
        <v>172.87280000000001</v>
      </c>
      <c r="F807" s="4">
        <f t="shared" si="38"/>
        <v>9.7028000000000247</v>
      </c>
      <c r="G807" s="12">
        <v>2023</v>
      </c>
    </row>
    <row r="808" spans="1:7" x14ac:dyDescent="0.2">
      <c r="A808" s="18">
        <v>45181.561296296299</v>
      </c>
      <c r="B808" s="2">
        <v>3.16</v>
      </c>
      <c r="C808" s="4">
        <v>1.2</v>
      </c>
      <c r="D808" s="4">
        <f t="shared" si="39"/>
        <v>3.7919999999999998</v>
      </c>
      <c r="E808" s="4">
        <f t="shared" si="37"/>
        <v>172.88480000000001</v>
      </c>
      <c r="F808" s="4">
        <f t="shared" si="38"/>
        <v>9.7148000000000252</v>
      </c>
      <c r="G808" s="12">
        <v>2023</v>
      </c>
    </row>
    <row r="809" spans="1:7" x14ac:dyDescent="0.2">
      <c r="A809" s="18">
        <v>45181.56304976852</v>
      </c>
      <c r="B809" s="2">
        <v>3.1699999999999982</v>
      </c>
      <c r="C809" s="4">
        <v>1.2</v>
      </c>
      <c r="D809" s="4">
        <f t="shared" si="39"/>
        <v>3.8039999999999976</v>
      </c>
      <c r="E809" s="4">
        <f t="shared" si="37"/>
        <v>172.89680000000001</v>
      </c>
      <c r="F809" s="4">
        <f t="shared" si="38"/>
        <v>9.7268000000000256</v>
      </c>
      <c r="G809" s="12">
        <v>2023</v>
      </c>
    </row>
    <row r="810" spans="1:7" x14ac:dyDescent="0.2">
      <c r="A810" s="18">
        <v>45181.566550925927</v>
      </c>
      <c r="B810" s="2">
        <v>3.1799999999999997</v>
      </c>
      <c r="C810" s="4">
        <v>1.2</v>
      </c>
      <c r="D810" s="4">
        <f t="shared" si="39"/>
        <v>3.8159999999999994</v>
      </c>
      <c r="E810" s="4">
        <f t="shared" si="37"/>
        <v>172.90880000000001</v>
      </c>
      <c r="F810" s="4">
        <f t="shared" si="38"/>
        <v>9.7388000000000261</v>
      </c>
      <c r="G810" s="12">
        <v>2023</v>
      </c>
    </row>
    <row r="811" spans="1:7" x14ac:dyDescent="0.2">
      <c r="A811" s="18">
        <v>45181.573304398145</v>
      </c>
      <c r="B811" s="2">
        <v>3.1900000000000013</v>
      </c>
      <c r="C811" s="4">
        <v>1.2</v>
      </c>
      <c r="D811" s="4">
        <f t="shared" si="39"/>
        <v>3.8280000000000012</v>
      </c>
      <c r="E811" s="4">
        <f t="shared" si="37"/>
        <v>172.92080000000001</v>
      </c>
      <c r="F811" s="4">
        <f t="shared" si="38"/>
        <v>9.7508000000000266</v>
      </c>
      <c r="G811" s="12">
        <v>2023</v>
      </c>
    </row>
    <row r="812" spans="1:7" x14ac:dyDescent="0.2">
      <c r="A812" s="18">
        <v>45183.466770833336</v>
      </c>
      <c r="B812" s="2">
        <v>3.1999999999999993</v>
      </c>
      <c r="C812" s="4">
        <v>1.2</v>
      </c>
      <c r="D812" s="4">
        <f t="shared" si="39"/>
        <v>3.839999999999999</v>
      </c>
      <c r="E812" s="4">
        <f t="shared" si="37"/>
        <v>172.93280000000001</v>
      </c>
      <c r="F812" s="4">
        <f t="shared" si="38"/>
        <v>9.762800000000027</v>
      </c>
      <c r="G812" s="12">
        <v>2023</v>
      </c>
    </row>
    <row r="813" spans="1:7" x14ac:dyDescent="0.2">
      <c r="A813" s="18">
        <v>45183.46929976852</v>
      </c>
      <c r="B813" s="2">
        <v>3.2100000000000009</v>
      </c>
      <c r="C813" s="4">
        <v>1.2</v>
      </c>
      <c r="D813" s="4">
        <f t="shared" si="39"/>
        <v>3.8520000000000008</v>
      </c>
      <c r="E813" s="4">
        <f t="shared" ref="E813:E876" si="40">D813+$E$491</f>
        <v>172.94480000000001</v>
      </c>
      <c r="F813" s="4">
        <f t="shared" si="38"/>
        <v>9.7748000000000275</v>
      </c>
      <c r="G813" s="12">
        <v>2023</v>
      </c>
    </row>
    <row r="814" spans="1:7" x14ac:dyDescent="0.2">
      <c r="A814" s="18">
        <v>45183.470515046298</v>
      </c>
      <c r="B814" s="2">
        <v>3.2199999999999989</v>
      </c>
      <c r="C814" s="4">
        <v>1.2</v>
      </c>
      <c r="D814" s="4">
        <f t="shared" si="39"/>
        <v>3.8639999999999985</v>
      </c>
      <c r="E814" s="4">
        <f t="shared" si="40"/>
        <v>172.95680000000002</v>
      </c>
      <c r="F814" s="4">
        <f t="shared" si="38"/>
        <v>9.7868000000000279</v>
      </c>
      <c r="G814" s="12">
        <v>2023</v>
      </c>
    </row>
    <row r="815" spans="1:7" x14ac:dyDescent="0.2">
      <c r="A815" s="18">
        <v>45183.470943287037</v>
      </c>
      <c r="B815" s="2">
        <v>3.2300000000000004</v>
      </c>
      <c r="C815" s="4">
        <v>1.2</v>
      </c>
      <c r="D815" s="4">
        <f t="shared" si="39"/>
        <v>3.8760000000000003</v>
      </c>
      <c r="E815" s="4">
        <f t="shared" si="40"/>
        <v>172.96880000000002</v>
      </c>
      <c r="F815" s="4">
        <f t="shared" si="38"/>
        <v>9.7988000000000284</v>
      </c>
      <c r="G815" s="12">
        <v>2023</v>
      </c>
    </row>
    <row r="816" spans="1:7" x14ac:dyDescent="0.2">
      <c r="A816" s="18">
        <v>45183.471539351849</v>
      </c>
      <c r="B816" s="2">
        <v>3.2399999999999984</v>
      </c>
      <c r="C816" s="4">
        <v>1.2</v>
      </c>
      <c r="D816" s="4">
        <f t="shared" si="39"/>
        <v>3.8879999999999981</v>
      </c>
      <c r="E816" s="4">
        <f t="shared" si="40"/>
        <v>172.98080000000002</v>
      </c>
      <c r="F816" s="4">
        <f t="shared" si="38"/>
        <v>9.8108000000000288</v>
      </c>
      <c r="G816" s="12">
        <v>2023</v>
      </c>
    </row>
    <row r="817" spans="1:7" x14ac:dyDescent="0.2">
      <c r="A817" s="18">
        <v>45183.471846064815</v>
      </c>
      <c r="B817" s="2">
        <v>3.25</v>
      </c>
      <c r="C817" s="4">
        <v>1.2</v>
      </c>
      <c r="D817" s="4">
        <f t="shared" si="39"/>
        <v>3.9</v>
      </c>
      <c r="E817" s="4">
        <f t="shared" si="40"/>
        <v>172.99280000000002</v>
      </c>
      <c r="F817" s="4">
        <f t="shared" si="38"/>
        <v>9.8228000000000293</v>
      </c>
      <c r="G817" s="12">
        <v>2023</v>
      </c>
    </row>
    <row r="818" spans="1:7" x14ac:dyDescent="0.2">
      <c r="A818" s="18">
        <v>45183.47215277778</v>
      </c>
      <c r="B818" s="2">
        <v>3.2600000000000016</v>
      </c>
      <c r="C818" s="4">
        <v>1.2</v>
      </c>
      <c r="D818" s="4">
        <f t="shared" si="39"/>
        <v>3.9120000000000017</v>
      </c>
      <c r="E818" s="4">
        <f t="shared" si="40"/>
        <v>173.00480000000002</v>
      </c>
      <c r="F818" s="4">
        <f t="shared" si="38"/>
        <v>9.8348000000000297</v>
      </c>
      <c r="G818" s="12">
        <v>2023</v>
      </c>
    </row>
    <row r="819" spans="1:7" x14ac:dyDescent="0.2">
      <c r="A819" s="18">
        <v>45183.472349537034</v>
      </c>
      <c r="B819" s="2">
        <v>3.2699999999999996</v>
      </c>
      <c r="C819" s="4">
        <v>1.2</v>
      </c>
      <c r="D819" s="4">
        <f t="shared" si="39"/>
        <v>3.9239999999999995</v>
      </c>
      <c r="E819" s="4">
        <f t="shared" si="40"/>
        <v>173.01680000000002</v>
      </c>
      <c r="F819" s="4">
        <f t="shared" si="38"/>
        <v>9.8468000000000302</v>
      </c>
      <c r="G819" s="12">
        <v>2023</v>
      </c>
    </row>
    <row r="820" spans="1:7" x14ac:dyDescent="0.2">
      <c r="A820" s="18">
        <v>45183.472760416669</v>
      </c>
      <c r="B820" s="2">
        <v>3.2800000000000011</v>
      </c>
      <c r="C820" s="4">
        <v>1.2</v>
      </c>
      <c r="D820" s="4">
        <f t="shared" si="39"/>
        <v>3.9360000000000013</v>
      </c>
      <c r="E820" s="4">
        <f t="shared" si="40"/>
        <v>173.02880000000002</v>
      </c>
      <c r="F820" s="4">
        <f t="shared" si="38"/>
        <v>9.8588000000000306</v>
      </c>
      <c r="G820" s="12">
        <v>2023</v>
      </c>
    </row>
    <row r="821" spans="1:7" x14ac:dyDescent="0.2">
      <c r="A821" s="18">
        <v>45183.47302662037</v>
      </c>
      <c r="B821" s="2">
        <v>3.2899999999999991</v>
      </c>
      <c r="C821" s="4">
        <v>1.2</v>
      </c>
      <c r="D821" s="4">
        <f t="shared" si="39"/>
        <v>3.9479999999999986</v>
      </c>
      <c r="E821" s="4">
        <f t="shared" si="40"/>
        <v>173.04080000000002</v>
      </c>
      <c r="F821" s="4">
        <f t="shared" si="38"/>
        <v>9.8708000000000311</v>
      </c>
      <c r="G821" s="12">
        <v>2023</v>
      </c>
    </row>
    <row r="822" spans="1:7" x14ac:dyDescent="0.2">
      <c r="A822" s="18">
        <v>45183.473373842593</v>
      </c>
      <c r="B822" s="2">
        <v>3.3000000000000007</v>
      </c>
      <c r="C822" s="4">
        <v>1.2</v>
      </c>
      <c r="D822" s="4">
        <f t="shared" si="39"/>
        <v>3.9600000000000009</v>
      </c>
      <c r="E822" s="4">
        <f t="shared" si="40"/>
        <v>173.05280000000002</v>
      </c>
      <c r="F822" s="4">
        <f t="shared" si="38"/>
        <v>9.8828000000000316</v>
      </c>
      <c r="G822" s="12">
        <v>2023</v>
      </c>
    </row>
    <row r="823" spans="1:7" x14ac:dyDescent="0.2">
      <c r="A823" s="18">
        <v>45183.473530092589</v>
      </c>
      <c r="B823" s="2">
        <v>3.3099999999999987</v>
      </c>
      <c r="C823" s="4">
        <v>1.2</v>
      </c>
      <c r="D823" s="4">
        <f t="shared" si="39"/>
        <v>3.9719999999999982</v>
      </c>
      <c r="E823" s="4">
        <f t="shared" si="40"/>
        <v>173.06480000000002</v>
      </c>
      <c r="F823" s="4">
        <f t="shared" si="38"/>
        <v>9.894800000000032</v>
      </c>
      <c r="G823" s="12">
        <v>2023</v>
      </c>
    </row>
    <row r="824" spans="1:7" x14ac:dyDescent="0.2">
      <c r="A824" s="18">
        <v>45183.473749999997</v>
      </c>
      <c r="B824" s="2">
        <v>3.3200000000000003</v>
      </c>
      <c r="C824" s="4">
        <v>1.2</v>
      </c>
      <c r="D824" s="4">
        <f t="shared" si="39"/>
        <v>3.984</v>
      </c>
      <c r="E824" s="4">
        <f t="shared" si="40"/>
        <v>173.07680000000002</v>
      </c>
      <c r="F824" s="4">
        <f t="shared" si="38"/>
        <v>9.9068000000000325</v>
      </c>
      <c r="G824" s="12">
        <v>2023</v>
      </c>
    </row>
    <row r="825" spans="1:7" x14ac:dyDescent="0.2">
      <c r="A825" s="18">
        <v>45183.473969907405</v>
      </c>
      <c r="B825" s="2">
        <v>3.3299999999999983</v>
      </c>
      <c r="C825" s="4">
        <v>1.2</v>
      </c>
      <c r="D825" s="4">
        <f t="shared" si="39"/>
        <v>3.9959999999999978</v>
      </c>
      <c r="E825" s="4">
        <f t="shared" si="40"/>
        <v>173.08880000000002</v>
      </c>
      <c r="F825" s="4">
        <f t="shared" si="38"/>
        <v>9.9188000000000329</v>
      </c>
      <c r="G825" s="12">
        <v>2023</v>
      </c>
    </row>
    <row r="826" spans="1:7" x14ac:dyDescent="0.2">
      <c r="A826" s="18">
        <v>45183.474114583332</v>
      </c>
      <c r="B826" s="2">
        <v>3.34</v>
      </c>
      <c r="C826" s="4">
        <v>1.2</v>
      </c>
      <c r="D826" s="4">
        <f t="shared" si="39"/>
        <v>4.008</v>
      </c>
      <c r="E826" s="4">
        <f t="shared" si="40"/>
        <v>173.10080000000002</v>
      </c>
      <c r="F826" s="4">
        <f t="shared" si="38"/>
        <v>9.9308000000000334</v>
      </c>
      <c r="G826" s="12">
        <v>2023</v>
      </c>
    </row>
    <row r="827" spans="1:7" x14ac:dyDescent="0.2">
      <c r="A827" s="18">
        <v>45183.474276620371</v>
      </c>
      <c r="B827" s="2">
        <v>3.3500000000000014</v>
      </c>
      <c r="C827" s="4">
        <v>1.2</v>
      </c>
      <c r="D827" s="4">
        <f t="shared" si="39"/>
        <v>4.0200000000000014</v>
      </c>
      <c r="E827" s="4">
        <f t="shared" si="40"/>
        <v>173.11280000000002</v>
      </c>
      <c r="F827" s="4">
        <f t="shared" si="38"/>
        <v>9.9428000000000338</v>
      </c>
      <c r="G827" s="12">
        <v>2023</v>
      </c>
    </row>
    <row r="828" spans="1:7" x14ac:dyDescent="0.2">
      <c r="A828" s="18">
        <v>45183.474415509256</v>
      </c>
      <c r="B828" s="2">
        <v>3.3599999999999994</v>
      </c>
      <c r="C828" s="4">
        <v>1.2</v>
      </c>
      <c r="D828" s="4">
        <f t="shared" si="39"/>
        <v>4.0319999999999991</v>
      </c>
      <c r="E828" s="4">
        <f t="shared" si="40"/>
        <v>173.12480000000002</v>
      </c>
      <c r="F828" s="4">
        <f t="shared" si="38"/>
        <v>9.9548000000000343</v>
      </c>
      <c r="G828" s="12">
        <v>2023</v>
      </c>
    </row>
    <row r="829" spans="1:7" x14ac:dyDescent="0.2">
      <c r="A829" s="18">
        <v>45183.474565972225</v>
      </c>
      <c r="B829" s="2">
        <v>3.370000000000001</v>
      </c>
      <c r="C829" s="4">
        <v>1.2</v>
      </c>
      <c r="D829" s="4">
        <f t="shared" si="39"/>
        <v>4.0440000000000014</v>
      </c>
      <c r="E829" s="4">
        <f t="shared" si="40"/>
        <v>173.13680000000002</v>
      </c>
      <c r="F829" s="4">
        <f t="shared" si="38"/>
        <v>9.9668000000000347</v>
      </c>
      <c r="G829" s="12">
        <v>2023</v>
      </c>
    </row>
    <row r="830" spans="1:7" x14ac:dyDescent="0.2">
      <c r="A830" s="18">
        <v>45183.474699074075</v>
      </c>
      <c r="B830" s="2">
        <v>3.379999999999999</v>
      </c>
      <c r="C830" s="4">
        <v>1.2</v>
      </c>
      <c r="D830" s="4">
        <f t="shared" si="39"/>
        <v>4.0559999999999983</v>
      </c>
      <c r="E830" s="4">
        <f t="shared" si="40"/>
        <v>173.14880000000002</v>
      </c>
      <c r="F830" s="4">
        <f t="shared" si="38"/>
        <v>9.9788000000000352</v>
      </c>
      <c r="G830" s="12">
        <v>2023</v>
      </c>
    </row>
    <row r="831" spans="1:7" x14ac:dyDescent="0.2">
      <c r="A831" s="18">
        <v>45183.474768518521</v>
      </c>
      <c r="B831" s="2">
        <v>3.3900000000000006</v>
      </c>
      <c r="C831" s="4">
        <v>1.2</v>
      </c>
      <c r="D831" s="4">
        <f t="shared" si="39"/>
        <v>4.0680000000000005</v>
      </c>
      <c r="E831" s="4">
        <f t="shared" si="40"/>
        <v>173.16080000000002</v>
      </c>
      <c r="F831" s="4">
        <f t="shared" si="38"/>
        <v>9.9908000000000357</v>
      </c>
      <c r="G831" s="12">
        <v>2023</v>
      </c>
    </row>
    <row r="832" spans="1:7" x14ac:dyDescent="0.2">
      <c r="A832" s="18">
        <v>45183.475005787041</v>
      </c>
      <c r="B832" s="2">
        <v>3.3999999999999986</v>
      </c>
      <c r="C832" s="4">
        <v>1.2</v>
      </c>
      <c r="D832" s="4">
        <f t="shared" si="39"/>
        <v>4.0799999999999983</v>
      </c>
      <c r="E832" s="4">
        <f t="shared" si="40"/>
        <v>173.1728</v>
      </c>
      <c r="F832" s="4">
        <f t="shared" si="38"/>
        <v>10.002800000000008</v>
      </c>
      <c r="G832" s="12">
        <v>2023</v>
      </c>
    </row>
    <row r="833" spans="1:7" x14ac:dyDescent="0.2">
      <c r="A833" s="18">
        <v>45183.475121527779</v>
      </c>
      <c r="B833" s="2">
        <v>3.41</v>
      </c>
      <c r="C833" s="4">
        <v>1.2</v>
      </c>
      <c r="D833" s="4">
        <f t="shared" si="39"/>
        <v>4.0919999999999996</v>
      </c>
      <c r="E833" s="4">
        <f t="shared" si="40"/>
        <v>173.18480000000002</v>
      </c>
      <c r="F833" s="4">
        <f t="shared" si="38"/>
        <v>10.014800000000037</v>
      </c>
      <c r="G833" s="12">
        <v>2023</v>
      </c>
    </row>
    <row r="834" spans="1:7" x14ac:dyDescent="0.2">
      <c r="A834" s="18">
        <v>45183.475248842595</v>
      </c>
      <c r="B834" s="2">
        <v>3.4199999999999982</v>
      </c>
      <c r="C834" s="4">
        <v>1.2</v>
      </c>
      <c r="D834" s="4">
        <f t="shared" si="39"/>
        <v>4.1039999999999974</v>
      </c>
      <c r="E834" s="4">
        <f t="shared" si="40"/>
        <v>173.1968</v>
      </c>
      <c r="F834" s="4">
        <f t="shared" si="38"/>
        <v>10.026800000000009</v>
      </c>
      <c r="G834" s="12">
        <v>2023</v>
      </c>
    </row>
    <row r="835" spans="1:7" x14ac:dyDescent="0.2">
      <c r="A835" s="18">
        <v>45183.47532986111</v>
      </c>
      <c r="B835" s="2">
        <v>3.4299999999999997</v>
      </c>
      <c r="C835" s="4">
        <v>1.2</v>
      </c>
      <c r="D835" s="4">
        <f t="shared" si="39"/>
        <v>4.1159999999999997</v>
      </c>
      <c r="E835" s="4">
        <f t="shared" si="40"/>
        <v>173.2088</v>
      </c>
      <c r="F835" s="4">
        <f t="shared" ref="F835:F898" si="41">E835-163.17</f>
        <v>10.038800000000009</v>
      </c>
      <c r="G835" s="12">
        <v>2023</v>
      </c>
    </row>
    <row r="836" spans="1:7" x14ac:dyDescent="0.2">
      <c r="A836" s="18">
        <v>45183.475428240738</v>
      </c>
      <c r="B836" s="2">
        <v>3.4400000000000013</v>
      </c>
      <c r="C836" s="4">
        <v>1.2</v>
      </c>
      <c r="D836" s="4">
        <f t="shared" si="39"/>
        <v>4.128000000000001</v>
      </c>
      <c r="E836" s="4">
        <f t="shared" si="40"/>
        <v>173.22080000000003</v>
      </c>
      <c r="F836" s="4">
        <f t="shared" si="41"/>
        <v>10.050800000000038</v>
      </c>
      <c r="G836" s="12">
        <v>2023</v>
      </c>
    </row>
    <row r="837" spans="1:7" x14ac:dyDescent="0.2">
      <c r="A837" s="18">
        <v>45183.475497685184</v>
      </c>
      <c r="B837" s="2">
        <v>3.4499999999999993</v>
      </c>
      <c r="C837" s="4">
        <v>1.2</v>
      </c>
      <c r="D837" s="4">
        <f t="shared" si="39"/>
        <v>4.1399999999999988</v>
      </c>
      <c r="E837" s="4">
        <f t="shared" si="40"/>
        <v>173.2328</v>
      </c>
      <c r="F837" s="4">
        <f t="shared" si="41"/>
        <v>10.06280000000001</v>
      </c>
      <c r="G837" s="12">
        <v>2023</v>
      </c>
    </row>
    <row r="838" spans="1:7" x14ac:dyDescent="0.2">
      <c r="A838" s="18">
        <v>45183.475607638888</v>
      </c>
      <c r="B838" s="2">
        <v>3.4600000000000009</v>
      </c>
      <c r="C838" s="4">
        <v>1.2</v>
      </c>
      <c r="D838" s="4">
        <f t="shared" si="39"/>
        <v>4.152000000000001</v>
      </c>
      <c r="E838" s="4">
        <f t="shared" si="40"/>
        <v>173.2448</v>
      </c>
      <c r="F838" s="4">
        <f t="shared" si="41"/>
        <v>10.07480000000001</v>
      </c>
      <c r="G838" s="12">
        <v>2023</v>
      </c>
    </row>
    <row r="839" spans="1:7" x14ac:dyDescent="0.2">
      <c r="A839" s="18">
        <v>45183.475694444445</v>
      </c>
      <c r="B839" s="2">
        <v>3.4699999999999989</v>
      </c>
      <c r="C839" s="4">
        <v>1.2</v>
      </c>
      <c r="D839" s="4">
        <f t="shared" si="39"/>
        <v>4.1639999999999988</v>
      </c>
      <c r="E839" s="4">
        <f t="shared" si="40"/>
        <v>173.2568</v>
      </c>
      <c r="F839" s="4">
        <f t="shared" si="41"/>
        <v>10.086800000000011</v>
      </c>
      <c r="G839" s="12">
        <v>2023</v>
      </c>
    </row>
    <row r="840" spans="1:7" x14ac:dyDescent="0.2">
      <c r="A840" s="18">
        <v>45183.475821759261</v>
      </c>
      <c r="B840" s="2">
        <v>3.4800000000000004</v>
      </c>
      <c r="C840" s="4">
        <v>1.2</v>
      </c>
      <c r="D840" s="4">
        <f t="shared" si="39"/>
        <v>4.1760000000000002</v>
      </c>
      <c r="E840" s="4">
        <f t="shared" si="40"/>
        <v>173.2688</v>
      </c>
      <c r="F840" s="4">
        <f t="shared" si="41"/>
        <v>10.098800000000011</v>
      </c>
      <c r="G840" s="12">
        <v>2023</v>
      </c>
    </row>
    <row r="841" spans="1:7" x14ac:dyDescent="0.2">
      <c r="A841" s="18">
        <v>45183.475925925923</v>
      </c>
      <c r="B841" s="2">
        <v>3.4899999999999984</v>
      </c>
      <c r="C841" s="4">
        <v>1.2</v>
      </c>
      <c r="D841" s="4">
        <f t="shared" si="39"/>
        <v>4.1879999999999979</v>
      </c>
      <c r="E841" s="4">
        <f t="shared" si="40"/>
        <v>173.2808</v>
      </c>
      <c r="F841" s="4">
        <f t="shared" si="41"/>
        <v>10.110800000000012</v>
      </c>
      <c r="G841" s="12">
        <v>2023</v>
      </c>
    </row>
    <row r="842" spans="1:7" x14ac:dyDescent="0.2">
      <c r="A842" s="18">
        <v>45183.476128472219</v>
      </c>
      <c r="B842" s="2">
        <v>3.5</v>
      </c>
      <c r="C842" s="4">
        <v>1.2</v>
      </c>
      <c r="D842" s="4">
        <f t="shared" si="39"/>
        <v>4.2</v>
      </c>
      <c r="E842" s="4">
        <f t="shared" si="40"/>
        <v>173.2928</v>
      </c>
      <c r="F842" s="4">
        <f t="shared" si="41"/>
        <v>10.122800000000012</v>
      </c>
      <c r="G842" s="12">
        <v>2023</v>
      </c>
    </row>
    <row r="843" spans="1:7" x14ac:dyDescent="0.2">
      <c r="A843" s="18">
        <v>45183.476267361111</v>
      </c>
      <c r="B843" s="2">
        <v>3.5100000000000016</v>
      </c>
      <c r="C843" s="4">
        <v>1.2</v>
      </c>
      <c r="D843" s="4">
        <f t="shared" si="39"/>
        <v>4.2120000000000015</v>
      </c>
      <c r="E843" s="4">
        <f t="shared" si="40"/>
        <v>173.3048</v>
      </c>
      <c r="F843" s="4">
        <f t="shared" si="41"/>
        <v>10.134800000000013</v>
      </c>
      <c r="G843" s="12">
        <v>2023</v>
      </c>
    </row>
    <row r="844" spans="1:7" x14ac:dyDescent="0.2">
      <c r="A844" s="18">
        <v>45183.476423611108</v>
      </c>
      <c r="B844" s="2">
        <v>3.5199999999999996</v>
      </c>
      <c r="C844" s="4">
        <v>1.2</v>
      </c>
      <c r="D844" s="4">
        <f t="shared" si="39"/>
        <v>4.2239999999999993</v>
      </c>
      <c r="E844" s="4">
        <f t="shared" si="40"/>
        <v>173.3168</v>
      </c>
      <c r="F844" s="4">
        <f t="shared" si="41"/>
        <v>10.146800000000013</v>
      </c>
      <c r="G844" s="12">
        <v>2023</v>
      </c>
    </row>
    <row r="845" spans="1:7" x14ac:dyDescent="0.2">
      <c r="A845" s="18">
        <v>45183.476510416665</v>
      </c>
      <c r="B845" s="2">
        <v>3.5300000000000011</v>
      </c>
      <c r="C845" s="4">
        <v>1.2</v>
      </c>
      <c r="D845" s="4">
        <f t="shared" si="39"/>
        <v>4.2360000000000015</v>
      </c>
      <c r="E845" s="4">
        <f t="shared" si="40"/>
        <v>173.3288</v>
      </c>
      <c r="F845" s="4">
        <f t="shared" si="41"/>
        <v>10.158800000000014</v>
      </c>
      <c r="G845" s="12">
        <v>2023</v>
      </c>
    </row>
    <row r="846" spans="1:7" x14ac:dyDescent="0.2">
      <c r="A846" s="18">
        <v>45183.476597222223</v>
      </c>
      <c r="B846" s="2">
        <v>3.5399999999999991</v>
      </c>
      <c r="C846" s="4">
        <v>1.2</v>
      </c>
      <c r="D846" s="4">
        <f t="shared" si="39"/>
        <v>4.2479999999999984</v>
      </c>
      <c r="E846" s="4">
        <f t="shared" si="40"/>
        <v>173.3408</v>
      </c>
      <c r="F846" s="4">
        <f t="shared" si="41"/>
        <v>10.170800000000014</v>
      </c>
      <c r="G846" s="12">
        <v>2023</v>
      </c>
    </row>
    <row r="847" spans="1:7" x14ac:dyDescent="0.2">
      <c r="A847" s="18">
        <v>45183.476678240739</v>
      </c>
      <c r="B847" s="2">
        <v>3.5500000000000007</v>
      </c>
      <c r="C847" s="4">
        <v>1.2</v>
      </c>
      <c r="D847" s="4">
        <f t="shared" si="39"/>
        <v>4.2600000000000007</v>
      </c>
      <c r="E847" s="4">
        <f t="shared" si="40"/>
        <v>173.3528</v>
      </c>
      <c r="F847" s="4">
        <f t="shared" si="41"/>
        <v>10.182800000000015</v>
      </c>
      <c r="G847" s="12">
        <v>2023</v>
      </c>
    </row>
    <row r="848" spans="1:7" x14ac:dyDescent="0.2">
      <c r="A848" s="18">
        <v>45183.476776620373</v>
      </c>
      <c r="B848" s="2">
        <v>3.5599999999999987</v>
      </c>
      <c r="C848" s="4">
        <v>1.2</v>
      </c>
      <c r="D848" s="4">
        <f t="shared" si="39"/>
        <v>4.2719999999999985</v>
      </c>
      <c r="E848" s="4">
        <f t="shared" si="40"/>
        <v>173.3648</v>
      </c>
      <c r="F848" s="4">
        <f t="shared" si="41"/>
        <v>10.194800000000015</v>
      </c>
      <c r="G848" s="12">
        <v>2023</v>
      </c>
    </row>
    <row r="849" spans="1:7" x14ac:dyDescent="0.2">
      <c r="A849" s="18">
        <v>45183.476846064812</v>
      </c>
      <c r="B849" s="2">
        <v>3.5700000000000003</v>
      </c>
      <c r="C849" s="4">
        <v>1.2</v>
      </c>
      <c r="D849" s="4">
        <f t="shared" si="39"/>
        <v>4.2839999999999998</v>
      </c>
      <c r="E849" s="4">
        <f t="shared" si="40"/>
        <v>173.3768</v>
      </c>
      <c r="F849" s="4">
        <f t="shared" si="41"/>
        <v>10.206800000000015</v>
      </c>
      <c r="G849" s="12">
        <v>2023</v>
      </c>
    </row>
    <row r="850" spans="1:7" x14ac:dyDescent="0.2">
      <c r="A850" s="18">
        <v>45183.476927083335</v>
      </c>
      <c r="B850" s="2">
        <v>3.5799999999999983</v>
      </c>
      <c r="C850" s="4">
        <v>1.2</v>
      </c>
      <c r="D850" s="4">
        <f t="shared" si="39"/>
        <v>4.2959999999999976</v>
      </c>
      <c r="E850" s="4">
        <f t="shared" si="40"/>
        <v>173.3888</v>
      </c>
      <c r="F850" s="4">
        <f t="shared" si="41"/>
        <v>10.218800000000016</v>
      </c>
      <c r="G850" s="12">
        <v>2023</v>
      </c>
    </row>
    <row r="851" spans="1:7" x14ac:dyDescent="0.2">
      <c r="A851" s="18">
        <v>45183.476996527781</v>
      </c>
      <c r="B851" s="2">
        <v>3.59</v>
      </c>
      <c r="C851" s="4">
        <v>1.2</v>
      </c>
      <c r="D851" s="4">
        <f t="shared" si="39"/>
        <v>4.3079999999999998</v>
      </c>
      <c r="E851" s="4">
        <f t="shared" si="40"/>
        <v>173.4008</v>
      </c>
      <c r="F851" s="4">
        <f t="shared" si="41"/>
        <v>10.230800000000016</v>
      </c>
      <c r="G851" s="12">
        <v>2023</v>
      </c>
    </row>
    <row r="852" spans="1:7" x14ac:dyDescent="0.2">
      <c r="A852" s="18">
        <v>45183.477100694443</v>
      </c>
      <c r="B852" s="2">
        <v>3.6000000000000014</v>
      </c>
      <c r="C852" s="4">
        <v>1.2</v>
      </c>
      <c r="D852" s="4">
        <f t="shared" si="39"/>
        <v>4.3200000000000012</v>
      </c>
      <c r="E852" s="4">
        <f t="shared" si="40"/>
        <v>173.4128</v>
      </c>
      <c r="F852" s="4">
        <f t="shared" si="41"/>
        <v>10.242800000000017</v>
      </c>
      <c r="G852" s="12">
        <v>2023</v>
      </c>
    </row>
    <row r="853" spans="1:7" x14ac:dyDescent="0.2">
      <c r="A853" s="18">
        <v>45183.477181712966</v>
      </c>
      <c r="B853" s="2">
        <v>3.6099999999999994</v>
      </c>
      <c r="C853" s="4">
        <v>1.2</v>
      </c>
      <c r="D853" s="4">
        <f t="shared" si="39"/>
        <v>4.331999999999999</v>
      </c>
      <c r="E853" s="4">
        <f t="shared" si="40"/>
        <v>173.4248</v>
      </c>
      <c r="F853" s="4">
        <f t="shared" si="41"/>
        <v>10.254800000000017</v>
      </c>
      <c r="G853" s="12">
        <v>2023</v>
      </c>
    </row>
    <row r="854" spans="1:7" x14ac:dyDescent="0.2">
      <c r="A854" s="18">
        <v>45183.477274305558</v>
      </c>
      <c r="B854" s="2">
        <v>3.620000000000001</v>
      </c>
      <c r="C854" s="4">
        <v>1.2</v>
      </c>
      <c r="D854" s="4">
        <f t="shared" si="39"/>
        <v>4.3440000000000012</v>
      </c>
      <c r="E854" s="4">
        <f t="shared" si="40"/>
        <v>173.43680000000001</v>
      </c>
      <c r="F854" s="4">
        <f t="shared" si="41"/>
        <v>10.266800000000018</v>
      </c>
      <c r="G854" s="12">
        <v>2023</v>
      </c>
    </row>
    <row r="855" spans="1:7" x14ac:dyDescent="0.2">
      <c r="A855" s="18">
        <v>45183.477343749997</v>
      </c>
      <c r="B855" s="2">
        <v>3.629999999999999</v>
      </c>
      <c r="C855" s="4">
        <v>1.2</v>
      </c>
      <c r="D855" s="4">
        <f t="shared" si="39"/>
        <v>4.355999999999999</v>
      </c>
      <c r="E855" s="4">
        <f t="shared" si="40"/>
        <v>173.44880000000001</v>
      </c>
      <c r="F855" s="4">
        <f t="shared" si="41"/>
        <v>10.278800000000018</v>
      </c>
      <c r="G855" s="12">
        <v>2023</v>
      </c>
    </row>
    <row r="856" spans="1:7" x14ac:dyDescent="0.2">
      <c r="A856" s="18">
        <v>45183.477430555555</v>
      </c>
      <c r="B856" s="2">
        <v>3.6400000000000006</v>
      </c>
      <c r="C856" s="4">
        <v>1.2</v>
      </c>
      <c r="D856" s="4">
        <f t="shared" si="39"/>
        <v>4.3680000000000003</v>
      </c>
      <c r="E856" s="4">
        <f t="shared" si="40"/>
        <v>173.46080000000001</v>
      </c>
      <c r="F856" s="4">
        <f t="shared" si="41"/>
        <v>10.290800000000019</v>
      </c>
      <c r="G856" s="12">
        <v>2023</v>
      </c>
    </row>
    <row r="857" spans="1:7" x14ac:dyDescent="0.2">
      <c r="A857" s="18">
        <v>45183.477494212966</v>
      </c>
      <c r="B857" s="2">
        <v>3.6499999999999986</v>
      </c>
      <c r="C857" s="4">
        <v>1.2</v>
      </c>
      <c r="D857" s="4">
        <f t="shared" si="39"/>
        <v>4.3799999999999981</v>
      </c>
      <c r="E857" s="4">
        <f t="shared" si="40"/>
        <v>173.47280000000001</v>
      </c>
      <c r="F857" s="4">
        <f t="shared" si="41"/>
        <v>10.302800000000019</v>
      </c>
      <c r="G857" s="12">
        <v>2023</v>
      </c>
    </row>
    <row r="858" spans="1:7" x14ac:dyDescent="0.2">
      <c r="A858" s="18">
        <v>45183.477563657405</v>
      </c>
      <c r="B858" s="2">
        <v>3.66</v>
      </c>
      <c r="C858" s="4">
        <v>1.2</v>
      </c>
      <c r="D858" s="4">
        <f t="shared" si="39"/>
        <v>4.3920000000000003</v>
      </c>
      <c r="E858" s="4">
        <f t="shared" si="40"/>
        <v>173.48480000000001</v>
      </c>
      <c r="F858" s="4">
        <f t="shared" si="41"/>
        <v>10.31480000000002</v>
      </c>
      <c r="G858" s="12">
        <v>2023</v>
      </c>
    </row>
    <row r="859" spans="1:7" x14ac:dyDescent="0.2">
      <c r="A859" s="18">
        <v>45183.477638888886</v>
      </c>
      <c r="B859" s="2">
        <v>3.6699999999999982</v>
      </c>
      <c r="C859" s="4">
        <v>1.2</v>
      </c>
      <c r="D859" s="4">
        <f t="shared" si="39"/>
        <v>4.4039999999999973</v>
      </c>
      <c r="E859" s="4">
        <f t="shared" si="40"/>
        <v>173.49680000000001</v>
      </c>
      <c r="F859" s="4">
        <f t="shared" si="41"/>
        <v>10.32680000000002</v>
      </c>
      <c r="G859" s="12">
        <v>2023</v>
      </c>
    </row>
    <row r="860" spans="1:7" x14ac:dyDescent="0.2">
      <c r="A860" s="18">
        <v>45183.477731481478</v>
      </c>
      <c r="B860" s="2">
        <v>3.6799999999999997</v>
      </c>
      <c r="C860" s="4">
        <v>1.2</v>
      </c>
      <c r="D860" s="4">
        <f t="shared" si="39"/>
        <v>4.4159999999999995</v>
      </c>
      <c r="E860" s="4">
        <f t="shared" si="40"/>
        <v>173.50880000000001</v>
      </c>
      <c r="F860" s="4">
        <f t="shared" si="41"/>
        <v>10.33880000000002</v>
      </c>
      <c r="G860" s="12">
        <v>2023</v>
      </c>
    </row>
    <row r="861" spans="1:7" x14ac:dyDescent="0.2">
      <c r="A861" s="18">
        <v>45183.477766203701</v>
      </c>
      <c r="B861" s="2">
        <v>3.6900000000000013</v>
      </c>
      <c r="C861" s="4">
        <v>1.2</v>
      </c>
      <c r="D861" s="4">
        <f t="shared" si="39"/>
        <v>4.4280000000000017</v>
      </c>
      <c r="E861" s="4">
        <f t="shared" si="40"/>
        <v>173.52080000000001</v>
      </c>
      <c r="F861" s="4">
        <f t="shared" si="41"/>
        <v>10.350800000000021</v>
      </c>
      <c r="G861" s="12">
        <v>2023</v>
      </c>
    </row>
    <row r="862" spans="1:7" x14ac:dyDescent="0.2">
      <c r="A862" s="18">
        <v>45183.477800925924</v>
      </c>
      <c r="B862" s="2">
        <v>3.6999999999999993</v>
      </c>
      <c r="C862" s="4">
        <v>1.2</v>
      </c>
      <c r="D862" s="4">
        <f t="shared" si="39"/>
        <v>4.4399999999999986</v>
      </c>
      <c r="E862" s="4">
        <f t="shared" si="40"/>
        <v>173.53280000000001</v>
      </c>
      <c r="F862" s="4">
        <f t="shared" si="41"/>
        <v>10.362800000000021</v>
      </c>
      <c r="G862" s="12">
        <v>2023</v>
      </c>
    </row>
    <row r="863" spans="1:7" x14ac:dyDescent="0.2">
      <c r="A863" s="18">
        <v>45183.477887731482</v>
      </c>
      <c r="B863" s="2">
        <v>3.7100000000000009</v>
      </c>
      <c r="C863" s="4">
        <v>1.2</v>
      </c>
      <c r="D863" s="4">
        <f t="shared" si="39"/>
        <v>4.4520000000000008</v>
      </c>
      <c r="E863" s="4">
        <f t="shared" si="40"/>
        <v>173.54480000000001</v>
      </c>
      <c r="F863" s="4">
        <f t="shared" si="41"/>
        <v>10.374800000000022</v>
      </c>
      <c r="G863" s="12">
        <v>2023</v>
      </c>
    </row>
    <row r="864" spans="1:7" x14ac:dyDescent="0.2">
      <c r="A864" s="18">
        <v>45183.477962962963</v>
      </c>
      <c r="B864" s="2">
        <v>3.7199999999999989</v>
      </c>
      <c r="C864" s="4">
        <v>1.2</v>
      </c>
      <c r="D864" s="4">
        <f t="shared" si="39"/>
        <v>4.4639999999999986</v>
      </c>
      <c r="E864" s="4">
        <f t="shared" si="40"/>
        <v>173.55680000000001</v>
      </c>
      <c r="F864" s="4">
        <f t="shared" si="41"/>
        <v>10.386800000000022</v>
      </c>
      <c r="G864" s="12">
        <v>2023</v>
      </c>
    </row>
    <row r="865" spans="1:7" x14ac:dyDescent="0.2">
      <c r="A865" s="18">
        <v>45183.47806134259</v>
      </c>
      <c r="B865" s="2">
        <v>3.7300000000000004</v>
      </c>
      <c r="C865" s="4">
        <v>1.2</v>
      </c>
      <c r="D865" s="4">
        <f t="shared" si="39"/>
        <v>4.476</v>
      </c>
      <c r="E865" s="4">
        <f t="shared" si="40"/>
        <v>173.56880000000001</v>
      </c>
      <c r="F865" s="4">
        <f t="shared" si="41"/>
        <v>10.398800000000023</v>
      </c>
      <c r="G865" s="12">
        <v>2023</v>
      </c>
    </row>
    <row r="866" spans="1:7" x14ac:dyDescent="0.2">
      <c r="A866" s="18">
        <v>45183.478136574071</v>
      </c>
      <c r="B866" s="2">
        <v>3.7399999999999984</v>
      </c>
      <c r="C866" s="4">
        <v>1.2</v>
      </c>
      <c r="D866" s="4">
        <f t="shared" ref="D866:D929" si="42">B866*C866</f>
        <v>4.4879999999999978</v>
      </c>
      <c r="E866" s="4">
        <f t="shared" si="40"/>
        <v>173.58080000000001</v>
      </c>
      <c r="F866" s="4">
        <f t="shared" si="41"/>
        <v>10.410800000000023</v>
      </c>
      <c r="G866" s="12">
        <v>2023</v>
      </c>
    </row>
    <row r="867" spans="1:7" x14ac:dyDescent="0.2">
      <c r="A867" s="18">
        <v>45183.478246527775</v>
      </c>
      <c r="B867" s="2">
        <v>3.75</v>
      </c>
      <c r="C867" s="4">
        <v>1.2</v>
      </c>
      <c r="D867" s="4">
        <f t="shared" si="42"/>
        <v>4.5</v>
      </c>
      <c r="E867" s="4">
        <f t="shared" si="40"/>
        <v>173.59280000000001</v>
      </c>
      <c r="F867" s="4">
        <f t="shared" si="41"/>
        <v>10.422800000000024</v>
      </c>
      <c r="G867" s="12">
        <v>2023</v>
      </c>
    </row>
    <row r="868" spans="1:7" x14ac:dyDescent="0.2">
      <c r="A868" s="18">
        <v>45183.478321759256</v>
      </c>
      <c r="B868" s="2">
        <v>3.7600000000000016</v>
      </c>
      <c r="C868" s="4">
        <v>1.2</v>
      </c>
      <c r="D868" s="4">
        <f t="shared" si="42"/>
        <v>4.5120000000000013</v>
      </c>
      <c r="E868" s="4">
        <f t="shared" si="40"/>
        <v>173.60480000000001</v>
      </c>
      <c r="F868" s="4">
        <f t="shared" si="41"/>
        <v>10.434800000000024</v>
      </c>
      <c r="G868" s="12">
        <v>2023</v>
      </c>
    </row>
    <row r="869" spans="1:7" x14ac:dyDescent="0.2">
      <c r="A869" s="18">
        <v>45183.478437500002</v>
      </c>
      <c r="B869" s="2">
        <v>3.7699999999999996</v>
      </c>
      <c r="C869" s="4">
        <v>1.2</v>
      </c>
      <c r="D869" s="4">
        <f t="shared" si="42"/>
        <v>4.5239999999999991</v>
      </c>
      <c r="E869" s="4">
        <f t="shared" si="40"/>
        <v>173.61680000000001</v>
      </c>
      <c r="F869" s="4">
        <f t="shared" si="41"/>
        <v>10.446800000000025</v>
      </c>
      <c r="G869" s="12">
        <v>2023</v>
      </c>
    </row>
    <row r="870" spans="1:7" x14ac:dyDescent="0.2">
      <c r="A870" s="18">
        <v>45183.478512731483</v>
      </c>
      <c r="B870" s="2">
        <v>3.7800000000000011</v>
      </c>
      <c r="C870" s="4">
        <v>1.2</v>
      </c>
      <c r="D870" s="4">
        <f t="shared" si="42"/>
        <v>4.5360000000000014</v>
      </c>
      <c r="E870" s="4">
        <f t="shared" si="40"/>
        <v>173.62880000000001</v>
      </c>
      <c r="F870" s="4">
        <f t="shared" si="41"/>
        <v>10.458800000000025</v>
      </c>
      <c r="G870" s="12">
        <v>2023</v>
      </c>
    </row>
    <row r="871" spans="1:7" x14ac:dyDescent="0.2">
      <c r="A871" s="18">
        <v>45183.478622685187</v>
      </c>
      <c r="B871" s="2">
        <v>3.7899999999999991</v>
      </c>
      <c r="C871" s="4">
        <v>1.2</v>
      </c>
      <c r="D871" s="4">
        <f t="shared" si="42"/>
        <v>4.5479999999999992</v>
      </c>
      <c r="E871" s="4">
        <f t="shared" si="40"/>
        <v>173.64080000000001</v>
      </c>
      <c r="F871" s="4">
        <f t="shared" si="41"/>
        <v>10.470800000000025</v>
      </c>
      <c r="G871" s="12">
        <v>2023</v>
      </c>
    </row>
    <row r="872" spans="1:7" x14ac:dyDescent="0.2">
      <c r="A872" s="18">
        <v>45183.478680555556</v>
      </c>
      <c r="B872" s="2">
        <v>3.8000000000000007</v>
      </c>
      <c r="C872" s="4">
        <v>1.2</v>
      </c>
      <c r="D872" s="4">
        <f t="shared" si="42"/>
        <v>4.5600000000000005</v>
      </c>
      <c r="E872" s="4">
        <f t="shared" si="40"/>
        <v>173.65280000000001</v>
      </c>
      <c r="F872" s="4">
        <f t="shared" si="41"/>
        <v>10.482800000000026</v>
      </c>
      <c r="G872" s="12">
        <v>2023</v>
      </c>
    </row>
    <row r="873" spans="1:7" x14ac:dyDescent="0.2">
      <c r="A873" s="18">
        <v>45183.478750000002</v>
      </c>
      <c r="B873" s="2">
        <v>3.8099999999999987</v>
      </c>
      <c r="C873" s="4">
        <v>1.2</v>
      </c>
      <c r="D873" s="4">
        <f t="shared" si="42"/>
        <v>4.5719999999999983</v>
      </c>
      <c r="E873" s="4">
        <f t="shared" si="40"/>
        <v>173.66480000000001</v>
      </c>
      <c r="F873" s="4">
        <f t="shared" si="41"/>
        <v>10.494800000000026</v>
      </c>
      <c r="G873" s="12">
        <v>2023</v>
      </c>
    </row>
    <row r="874" spans="1:7" x14ac:dyDescent="0.2">
      <c r="A874" s="18">
        <v>45183.478854166664</v>
      </c>
      <c r="B874" s="2">
        <v>3.8200000000000003</v>
      </c>
      <c r="C874" s="4">
        <v>1.2</v>
      </c>
      <c r="D874" s="4">
        <f t="shared" si="42"/>
        <v>4.5840000000000005</v>
      </c>
      <c r="E874" s="4">
        <f t="shared" si="40"/>
        <v>173.67680000000001</v>
      </c>
      <c r="F874" s="4">
        <f t="shared" si="41"/>
        <v>10.506800000000027</v>
      </c>
      <c r="G874" s="12">
        <v>2023</v>
      </c>
    </row>
    <row r="875" spans="1:7" x14ac:dyDescent="0.2">
      <c r="A875" s="18">
        <v>45183.479108796295</v>
      </c>
      <c r="B875" s="2">
        <v>3.8299999999999983</v>
      </c>
      <c r="C875" s="4">
        <v>1.2</v>
      </c>
      <c r="D875" s="4">
        <f t="shared" si="42"/>
        <v>4.5959999999999974</v>
      </c>
      <c r="E875" s="4">
        <f t="shared" si="40"/>
        <v>173.68880000000001</v>
      </c>
      <c r="F875" s="4">
        <f t="shared" si="41"/>
        <v>10.518800000000027</v>
      </c>
      <c r="G875" s="12">
        <v>2023</v>
      </c>
    </row>
    <row r="876" spans="1:7" x14ac:dyDescent="0.2">
      <c r="A876" s="18">
        <v>45183.479259259257</v>
      </c>
      <c r="B876" s="2">
        <v>3.84</v>
      </c>
      <c r="C876" s="4">
        <v>1.2</v>
      </c>
      <c r="D876" s="4">
        <f t="shared" si="42"/>
        <v>4.6079999999999997</v>
      </c>
      <c r="E876" s="4">
        <f t="shared" si="40"/>
        <v>173.70080000000002</v>
      </c>
      <c r="F876" s="4">
        <f t="shared" si="41"/>
        <v>10.530800000000028</v>
      </c>
      <c r="G876" s="12">
        <v>2023</v>
      </c>
    </row>
    <row r="877" spans="1:7" x14ac:dyDescent="0.2">
      <c r="A877" s="18">
        <v>45183.47934027778</v>
      </c>
      <c r="B877" s="2">
        <v>3.8500000000000014</v>
      </c>
      <c r="C877" s="4">
        <v>1.2</v>
      </c>
      <c r="D877" s="4">
        <f t="shared" si="42"/>
        <v>4.6200000000000019</v>
      </c>
      <c r="E877" s="4">
        <f t="shared" ref="E877:E940" si="43">D877+$E$491</f>
        <v>173.71280000000002</v>
      </c>
      <c r="F877" s="4">
        <f t="shared" si="41"/>
        <v>10.542800000000028</v>
      </c>
      <c r="G877" s="12">
        <v>2023</v>
      </c>
    </row>
    <row r="878" spans="1:7" x14ac:dyDescent="0.2">
      <c r="A878" s="18">
        <v>45183.47947337963</v>
      </c>
      <c r="B878" s="2">
        <v>3.8599999999999994</v>
      </c>
      <c r="C878" s="4">
        <v>1.2</v>
      </c>
      <c r="D878" s="4">
        <f t="shared" si="42"/>
        <v>4.6319999999999988</v>
      </c>
      <c r="E878" s="4">
        <f t="shared" si="43"/>
        <v>173.72480000000002</v>
      </c>
      <c r="F878" s="4">
        <f t="shared" si="41"/>
        <v>10.554800000000029</v>
      </c>
      <c r="G878" s="12">
        <v>2023</v>
      </c>
    </row>
    <row r="879" spans="1:7" x14ac:dyDescent="0.2">
      <c r="A879" s="18">
        <v>45183.479577546299</v>
      </c>
      <c r="B879" s="2">
        <v>3.870000000000001</v>
      </c>
      <c r="C879" s="4">
        <v>1.2</v>
      </c>
      <c r="D879" s="4">
        <f t="shared" si="42"/>
        <v>4.644000000000001</v>
      </c>
      <c r="E879" s="4">
        <f t="shared" si="43"/>
        <v>173.73680000000002</v>
      </c>
      <c r="F879" s="4">
        <f t="shared" si="41"/>
        <v>10.566800000000029</v>
      </c>
      <c r="G879" s="12">
        <v>2023</v>
      </c>
    </row>
    <row r="880" spans="1:7" x14ac:dyDescent="0.2">
      <c r="A880" s="18">
        <v>45183.479716435184</v>
      </c>
      <c r="B880" s="2">
        <v>3.879999999999999</v>
      </c>
      <c r="C880" s="4">
        <v>1.2</v>
      </c>
      <c r="D880" s="4">
        <f t="shared" si="42"/>
        <v>4.6559999999999988</v>
      </c>
      <c r="E880" s="4">
        <f t="shared" si="43"/>
        <v>173.74880000000002</v>
      </c>
      <c r="F880" s="4">
        <f t="shared" si="41"/>
        <v>10.57880000000003</v>
      </c>
      <c r="G880" s="12">
        <v>2023</v>
      </c>
    </row>
    <row r="881" spans="1:7" x14ac:dyDescent="0.2">
      <c r="A881" s="18">
        <v>45183.479797453707</v>
      </c>
      <c r="B881" s="2">
        <v>3.8900000000000006</v>
      </c>
      <c r="C881" s="4">
        <v>1.2</v>
      </c>
      <c r="D881" s="4">
        <f t="shared" si="42"/>
        <v>4.6680000000000001</v>
      </c>
      <c r="E881" s="4">
        <f t="shared" si="43"/>
        <v>173.76080000000002</v>
      </c>
      <c r="F881" s="4">
        <f t="shared" si="41"/>
        <v>10.59080000000003</v>
      </c>
      <c r="G881" s="12">
        <v>2023</v>
      </c>
    </row>
    <row r="882" spans="1:7" x14ac:dyDescent="0.2">
      <c r="A882" s="18">
        <v>45183.479959490738</v>
      </c>
      <c r="B882" s="2">
        <v>3.8999999999999986</v>
      </c>
      <c r="C882" s="4">
        <v>1.2</v>
      </c>
      <c r="D882" s="4">
        <f t="shared" si="42"/>
        <v>4.6799999999999979</v>
      </c>
      <c r="E882" s="4">
        <f t="shared" si="43"/>
        <v>173.77280000000002</v>
      </c>
      <c r="F882" s="4">
        <f t="shared" si="41"/>
        <v>10.60280000000003</v>
      </c>
      <c r="G882" s="12">
        <v>2023</v>
      </c>
    </row>
    <row r="883" spans="1:7" x14ac:dyDescent="0.2">
      <c r="A883" s="18">
        <v>45183.480075231484</v>
      </c>
      <c r="B883" s="2">
        <v>3.91</v>
      </c>
      <c r="C883" s="4">
        <v>1.2</v>
      </c>
      <c r="D883" s="4">
        <f t="shared" si="42"/>
        <v>4.6920000000000002</v>
      </c>
      <c r="E883" s="4">
        <f t="shared" si="43"/>
        <v>173.78480000000002</v>
      </c>
      <c r="F883" s="4">
        <f t="shared" si="41"/>
        <v>10.614800000000031</v>
      </c>
      <c r="G883" s="12">
        <v>2023</v>
      </c>
    </row>
    <row r="884" spans="1:7" x14ac:dyDescent="0.2">
      <c r="A884" s="18">
        <v>45183.480306712961</v>
      </c>
      <c r="B884" s="2">
        <v>3.9199999999999982</v>
      </c>
      <c r="C884" s="4">
        <v>1.2</v>
      </c>
      <c r="D884" s="4">
        <f t="shared" si="42"/>
        <v>4.703999999999998</v>
      </c>
      <c r="E884" s="4">
        <f t="shared" si="43"/>
        <v>173.79680000000002</v>
      </c>
      <c r="F884" s="4">
        <f t="shared" si="41"/>
        <v>10.626800000000031</v>
      </c>
      <c r="G884" s="12">
        <v>2023</v>
      </c>
    </row>
    <row r="885" spans="1:7" x14ac:dyDescent="0.2">
      <c r="A885" s="18">
        <v>45183.480462962965</v>
      </c>
      <c r="B885" s="2">
        <v>3.9299999999999997</v>
      </c>
      <c r="C885" s="4">
        <v>1.2</v>
      </c>
      <c r="D885" s="4">
        <f t="shared" si="42"/>
        <v>4.7159999999999993</v>
      </c>
      <c r="E885" s="4">
        <f t="shared" si="43"/>
        <v>173.80880000000002</v>
      </c>
      <c r="F885" s="4">
        <f t="shared" si="41"/>
        <v>10.638800000000032</v>
      </c>
      <c r="G885" s="12">
        <v>2023</v>
      </c>
    </row>
    <row r="886" spans="1:7" x14ac:dyDescent="0.2">
      <c r="A886" s="18">
        <v>45183.480688657408</v>
      </c>
      <c r="B886" s="2">
        <v>3.9400000000000013</v>
      </c>
      <c r="C886" s="4">
        <v>1.2</v>
      </c>
      <c r="D886" s="4">
        <f t="shared" si="42"/>
        <v>4.7280000000000015</v>
      </c>
      <c r="E886" s="4">
        <f t="shared" si="43"/>
        <v>173.82080000000002</v>
      </c>
      <c r="F886" s="4">
        <f t="shared" si="41"/>
        <v>10.650800000000032</v>
      </c>
      <c r="G886" s="12">
        <v>2023</v>
      </c>
    </row>
    <row r="887" spans="1:7" x14ac:dyDescent="0.2">
      <c r="A887" s="18">
        <v>45183.480810185189</v>
      </c>
      <c r="B887" s="2">
        <v>3.9499999999999993</v>
      </c>
      <c r="C887" s="4">
        <v>1.2</v>
      </c>
      <c r="D887" s="4">
        <f t="shared" si="42"/>
        <v>4.7399999999999993</v>
      </c>
      <c r="E887" s="4">
        <f t="shared" si="43"/>
        <v>173.83280000000002</v>
      </c>
      <c r="F887" s="4">
        <f t="shared" si="41"/>
        <v>10.662800000000033</v>
      </c>
      <c r="G887" s="12">
        <v>2023</v>
      </c>
    </row>
    <row r="888" spans="1:7" x14ac:dyDescent="0.2">
      <c r="A888" s="18">
        <v>45183.481059027778</v>
      </c>
      <c r="B888" s="2">
        <v>3.9600000000000009</v>
      </c>
      <c r="C888" s="4">
        <v>1.2</v>
      </c>
      <c r="D888" s="4">
        <f t="shared" si="42"/>
        <v>4.7520000000000007</v>
      </c>
      <c r="E888" s="4">
        <f t="shared" si="43"/>
        <v>173.84480000000002</v>
      </c>
      <c r="F888" s="4">
        <f t="shared" si="41"/>
        <v>10.674800000000033</v>
      </c>
      <c r="G888" s="12">
        <v>2023</v>
      </c>
    </row>
    <row r="889" spans="1:7" x14ac:dyDescent="0.2">
      <c r="A889" s="18">
        <v>45183.481226851851</v>
      </c>
      <c r="B889" s="2">
        <v>3.9699999999999989</v>
      </c>
      <c r="C889" s="4">
        <v>1.2</v>
      </c>
      <c r="D889" s="4">
        <f t="shared" si="42"/>
        <v>4.7639999999999985</v>
      </c>
      <c r="E889" s="4">
        <f t="shared" si="43"/>
        <v>173.85680000000002</v>
      </c>
      <c r="F889" s="4">
        <f t="shared" si="41"/>
        <v>10.686800000000034</v>
      </c>
      <c r="G889" s="12">
        <v>2023</v>
      </c>
    </row>
    <row r="890" spans="1:7" x14ac:dyDescent="0.2">
      <c r="A890" s="18">
        <v>45183.481394675924</v>
      </c>
      <c r="B890" s="2">
        <v>3.9800000000000004</v>
      </c>
      <c r="C890" s="4">
        <v>1.2</v>
      </c>
      <c r="D890" s="4">
        <f t="shared" si="42"/>
        <v>4.7760000000000007</v>
      </c>
      <c r="E890" s="4">
        <f t="shared" si="43"/>
        <v>173.86880000000002</v>
      </c>
      <c r="F890" s="4">
        <f t="shared" si="41"/>
        <v>10.698800000000034</v>
      </c>
      <c r="G890" s="12">
        <v>2023</v>
      </c>
    </row>
    <row r="891" spans="1:7" x14ac:dyDescent="0.2">
      <c r="A891" s="18">
        <v>45183.481498842593</v>
      </c>
      <c r="B891" s="2">
        <v>3.9899999999999984</v>
      </c>
      <c r="C891" s="4">
        <v>1.2</v>
      </c>
      <c r="D891" s="4">
        <f t="shared" si="42"/>
        <v>4.7879999999999976</v>
      </c>
      <c r="E891" s="4">
        <f t="shared" si="43"/>
        <v>173.88080000000002</v>
      </c>
      <c r="F891" s="4">
        <f t="shared" si="41"/>
        <v>10.710800000000035</v>
      </c>
      <c r="G891" s="12">
        <v>2023</v>
      </c>
    </row>
    <row r="892" spans="1:7" x14ac:dyDescent="0.2">
      <c r="A892" s="18">
        <v>45183.481689814813</v>
      </c>
      <c r="B892" s="2">
        <v>4</v>
      </c>
      <c r="C892" s="4">
        <v>1.2</v>
      </c>
      <c r="D892" s="4">
        <f t="shared" si="42"/>
        <v>4.8</v>
      </c>
      <c r="E892" s="4">
        <f t="shared" si="43"/>
        <v>173.89280000000002</v>
      </c>
      <c r="F892" s="4">
        <f t="shared" si="41"/>
        <v>10.722800000000035</v>
      </c>
      <c r="G892" s="12">
        <v>2023</v>
      </c>
    </row>
    <row r="893" spans="1:7" x14ac:dyDescent="0.2">
      <c r="A893" s="18">
        <v>45183.481822916663</v>
      </c>
      <c r="B893" s="2">
        <v>4.0100000000000016</v>
      </c>
      <c r="C893" s="4">
        <v>1.2</v>
      </c>
      <c r="D893" s="4">
        <f t="shared" si="42"/>
        <v>4.8120000000000021</v>
      </c>
      <c r="E893" s="4">
        <f t="shared" si="43"/>
        <v>173.90480000000002</v>
      </c>
      <c r="F893" s="4">
        <f t="shared" si="41"/>
        <v>10.734800000000035</v>
      </c>
      <c r="G893" s="12">
        <v>2023</v>
      </c>
    </row>
    <row r="894" spans="1:7" x14ac:dyDescent="0.2">
      <c r="A894" s="18">
        <v>45183.482239583333</v>
      </c>
      <c r="B894" s="2">
        <v>4.0199999999999996</v>
      </c>
      <c r="C894" s="4">
        <v>1.2</v>
      </c>
      <c r="D894" s="4">
        <f t="shared" si="42"/>
        <v>4.823999999999999</v>
      </c>
      <c r="E894" s="4">
        <f t="shared" si="43"/>
        <v>173.91680000000002</v>
      </c>
      <c r="F894" s="4">
        <f t="shared" si="41"/>
        <v>10.746800000000036</v>
      </c>
      <c r="G894" s="12">
        <v>2023</v>
      </c>
    </row>
    <row r="895" spans="1:7" x14ac:dyDescent="0.2">
      <c r="A895" s="18">
        <v>45183.482581018521</v>
      </c>
      <c r="B895" s="2">
        <v>4.0300000000000011</v>
      </c>
      <c r="C895" s="4">
        <v>1.2</v>
      </c>
      <c r="D895" s="4">
        <f t="shared" si="42"/>
        <v>4.8360000000000012</v>
      </c>
      <c r="E895" s="4">
        <f t="shared" si="43"/>
        <v>173.92880000000002</v>
      </c>
      <c r="F895" s="4">
        <f t="shared" si="41"/>
        <v>10.758800000000036</v>
      </c>
      <c r="G895" s="12">
        <v>2023</v>
      </c>
    </row>
    <row r="896" spans="1:7" x14ac:dyDescent="0.2">
      <c r="A896" s="18">
        <v>45183.48324652778</v>
      </c>
      <c r="B896" s="2">
        <v>4.0399999999999991</v>
      </c>
      <c r="C896" s="4">
        <v>1.2</v>
      </c>
      <c r="D896" s="4">
        <f t="shared" si="42"/>
        <v>4.847999999999999</v>
      </c>
      <c r="E896" s="4">
        <f t="shared" si="43"/>
        <v>173.94080000000002</v>
      </c>
      <c r="F896" s="4">
        <f t="shared" si="41"/>
        <v>10.770800000000037</v>
      </c>
      <c r="G896" s="12">
        <v>2023</v>
      </c>
    </row>
    <row r="897" spans="1:7" x14ac:dyDescent="0.2">
      <c r="A897" s="18">
        <v>45183.48387152778</v>
      </c>
      <c r="B897" s="2">
        <v>4.0500000000000007</v>
      </c>
      <c r="C897" s="4">
        <v>1.2</v>
      </c>
      <c r="D897" s="4">
        <f t="shared" si="42"/>
        <v>4.8600000000000003</v>
      </c>
      <c r="E897" s="4">
        <f t="shared" si="43"/>
        <v>173.95280000000002</v>
      </c>
      <c r="F897" s="4">
        <f t="shared" si="41"/>
        <v>10.782800000000037</v>
      </c>
      <c r="G897" s="12">
        <v>2023</v>
      </c>
    </row>
    <row r="898" spans="1:7" x14ac:dyDescent="0.2">
      <c r="A898" s="18">
        <v>45183.484577546296</v>
      </c>
      <c r="B898" s="2">
        <v>4.0599999999999987</v>
      </c>
      <c r="C898" s="4">
        <v>1.2</v>
      </c>
      <c r="D898" s="4">
        <f t="shared" si="42"/>
        <v>4.8719999999999981</v>
      </c>
      <c r="E898" s="4">
        <f t="shared" si="43"/>
        <v>173.9648</v>
      </c>
      <c r="F898" s="4">
        <f t="shared" si="41"/>
        <v>10.794800000000009</v>
      </c>
      <c r="G898" s="12">
        <v>2023</v>
      </c>
    </row>
    <row r="899" spans="1:7" x14ac:dyDescent="0.2">
      <c r="A899" s="18">
        <v>45183.484976851854</v>
      </c>
      <c r="B899" s="2">
        <v>4.07</v>
      </c>
      <c r="C899" s="4">
        <v>1.2</v>
      </c>
      <c r="D899" s="4">
        <f t="shared" si="42"/>
        <v>4.8840000000000003</v>
      </c>
      <c r="E899" s="4">
        <f t="shared" si="43"/>
        <v>173.97680000000003</v>
      </c>
      <c r="F899" s="4">
        <f t="shared" ref="F899:F958" si="44">E899-163.17</f>
        <v>10.806800000000038</v>
      </c>
      <c r="G899" s="12">
        <v>2023</v>
      </c>
    </row>
    <row r="900" spans="1:7" x14ac:dyDescent="0.2">
      <c r="A900" s="18">
        <v>45183.485410879628</v>
      </c>
      <c r="B900" s="2">
        <v>4.0799999999999983</v>
      </c>
      <c r="C900" s="4">
        <v>1.2</v>
      </c>
      <c r="D900" s="4">
        <f t="shared" si="42"/>
        <v>4.8959999999999981</v>
      </c>
      <c r="E900" s="4">
        <f t="shared" si="43"/>
        <v>173.9888</v>
      </c>
      <c r="F900" s="4">
        <f t="shared" si="44"/>
        <v>10.81880000000001</v>
      </c>
      <c r="G900" s="12">
        <v>2023</v>
      </c>
    </row>
    <row r="901" spans="1:7" x14ac:dyDescent="0.2">
      <c r="A901" s="18">
        <v>45183.485717592594</v>
      </c>
      <c r="B901" s="2">
        <v>4.09</v>
      </c>
      <c r="C901" s="4">
        <v>1.2</v>
      </c>
      <c r="D901" s="4">
        <f t="shared" si="42"/>
        <v>4.9079999999999995</v>
      </c>
      <c r="E901" s="4">
        <f t="shared" si="43"/>
        <v>174.0008</v>
      </c>
      <c r="F901" s="4">
        <f t="shared" si="44"/>
        <v>10.830800000000011</v>
      </c>
      <c r="G901" s="12">
        <v>2023</v>
      </c>
    </row>
    <row r="902" spans="1:7" x14ac:dyDescent="0.2">
      <c r="A902" s="18">
        <v>45183.486122685186</v>
      </c>
      <c r="B902" s="2">
        <v>4.1000000000000014</v>
      </c>
      <c r="C902" s="4">
        <v>1.2</v>
      </c>
      <c r="D902" s="4">
        <f t="shared" si="42"/>
        <v>4.9200000000000017</v>
      </c>
      <c r="E902" s="4">
        <f t="shared" si="43"/>
        <v>174.01280000000003</v>
      </c>
      <c r="F902" s="4">
        <f t="shared" si="44"/>
        <v>10.84280000000004</v>
      </c>
      <c r="G902" s="12">
        <v>2023</v>
      </c>
    </row>
    <row r="903" spans="1:7" x14ac:dyDescent="0.2">
      <c r="A903" s="18">
        <v>45183.48641203704</v>
      </c>
      <c r="B903" s="2">
        <v>4.1099999999999994</v>
      </c>
      <c r="C903" s="4">
        <v>1.2</v>
      </c>
      <c r="D903" s="4">
        <f t="shared" si="42"/>
        <v>4.9319999999999995</v>
      </c>
      <c r="E903" s="4">
        <f t="shared" si="43"/>
        <v>174.0248</v>
      </c>
      <c r="F903" s="4">
        <f t="shared" si="44"/>
        <v>10.854800000000012</v>
      </c>
      <c r="G903" s="12">
        <v>2023</v>
      </c>
    </row>
    <row r="904" spans="1:7" x14ac:dyDescent="0.2">
      <c r="A904" s="18">
        <v>45183.486857638891</v>
      </c>
      <c r="B904" s="2">
        <v>4.120000000000001</v>
      </c>
      <c r="C904" s="4">
        <v>1.2</v>
      </c>
      <c r="D904" s="4">
        <f t="shared" si="42"/>
        <v>4.9440000000000008</v>
      </c>
      <c r="E904" s="4">
        <f t="shared" si="43"/>
        <v>174.0368</v>
      </c>
      <c r="F904" s="4">
        <f t="shared" si="44"/>
        <v>10.866800000000012</v>
      </c>
      <c r="G904" s="12">
        <v>2023</v>
      </c>
    </row>
    <row r="905" spans="1:7" x14ac:dyDescent="0.2">
      <c r="A905" s="18">
        <v>45183.487274305553</v>
      </c>
      <c r="B905" s="2">
        <v>4.129999999999999</v>
      </c>
      <c r="C905" s="4">
        <v>1.2</v>
      </c>
      <c r="D905" s="4">
        <f t="shared" si="42"/>
        <v>4.9559999999999986</v>
      </c>
      <c r="E905" s="4">
        <f t="shared" si="43"/>
        <v>174.0488</v>
      </c>
      <c r="F905" s="4">
        <f t="shared" si="44"/>
        <v>10.878800000000012</v>
      </c>
      <c r="G905" s="12">
        <v>2023</v>
      </c>
    </row>
    <row r="906" spans="1:7" x14ac:dyDescent="0.2">
      <c r="A906" s="18">
        <v>45183.487951388888</v>
      </c>
      <c r="B906" s="2">
        <v>4.1400000000000006</v>
      </c>
      <c r="C906" s="4">
        <v>1.2</v>
      </c>
      <c r="D906" s="4">
        <f t="shared" si="42"/>
        <v>4.9680000000000009</v>
      </c>
      <c r="E906" s="4">
        <f t="shared" si="43"/>
        <v>174.0608</v>
      </c>
      <c r="F906" s="4">
        <f t="shared" si="44"/>
        <v>10.890800000000013</v>
      </c>
      <c r="G906" s="12">
        <v>2023</v>
      </c>
    </row>
    <row r="907" spans="1:7" x14ac:dyDescent="0.2">
      <c r="A907" s="18">
        <v>45183.488501157408</v>
      </c>
      <c r="B907" s="2">
        <v>4.1499999999999986</v>
      </c>
      <c r="C907" s="4">
        <v>1.2</v>
      </c>
      <c r="D907" s="4">
        <f t="shared" si="42"/>
        <v>4.9799999999999978</v>
      </c>
      <c r="E907" s="4">
        <f t="shared" si="43"/>
        <v>174.0728</v>
      </c>
      <c r="F907" s="4">
        <f t="shared" si="44"/>
        <v>10.902800000000013</v>
      </c>
      <c r="G907" s="12">
        <v>2023</v>
      </c>
    </row>
    <row r="908" spans="1:7" x14ac:dyDescent="0.2">
      <c r="A908" s="18">
        <v>45183.489103009262</v>
      </c>
      <c r="B908" s="2">
        <v>4.16</v>
      </c>
      <c r="C908" s="4">
        <v>1.2</v>
      </c>
      <c r="D908" s="4">
        <f t="shared" si="42"/>
        <v>4.992</v>
      </c>
      <c r="E908" s="4">
        <f t="shared" si="43"/>
        <v>174.0848</v>
      </c>
      <c r="F908" s="4">
        <f t="shared" si="44"/>
        <v>10.914800000000014</v>
      </c>
      <c r="G908" s="12">
        <v>2023</v>
      </c>
    </row>
    <row r="909" spans="1:7" x14ac:dyDescent="0.2">
      <c r="A909" s="18">
        <v>45183.489600694447</v>
      </c>
      <c r="B909" s="2">
        <v>4.1699999999999982</v>
      </c>
      <c r="C909" s="4">
        <v>1.2</v>
      </c>
      <c r="D909" s="4">
        <f t="shared" si="42"/>
        <v>5.0039999999999978</v>
      </c>
      <c r="E909" s="4">
        <f t="shared" si="43"/>
        <v>174.0968</v>
      </c>
      <c r="F909" s="4">
        <f t="shared" si="44"/>
        <v>10.926800000000014</v>
      </c>
      <c r="G909" s="12">
        <v>2023</v>
      </c>
    </row>
    <row r="910" spans="1:7" x14ac:dyDescent="0.2">
      <c r="A910" s="18">
        <v>45183.49037615741</v>
      </c>
      <c r="B910" s="2">
        <v>4.18</v>
      </c>
      <c r="C910" s="4">
        <v>1.2</v>
      </c>
      <c r="D910" s="4">
        <f t="shared" si="42"/>
        <v>5.0159999999999991</v>
      </c>
      <c r="E910" s="4">
        <f t="shared" si="43"/>
        <v>174.1088</v>
      </c>
      <c r="F910" s="4">
        <f t="shared" si="44"/>
        <v>10.938800000000015</v>
      </c>
      <c r="G910" s="12">
        <v>2023</v>
      </c>
    </row>
    <row r="911" spans="1:7" x14ac:dyDescent="0.2">
      <c r="A911" s="18">
        <v>45183.490844907406</v>
      </c>
      <c r="B911" s="2">
        <v>4.1900000000000013</v>
      </c>
      <c r="C911" s="4">
        <v>1.2</v>
      </c>
      <c r="D911" s="4">
        <f t="shared" si="42"/>
        <v>5.0280000000000014</v>
      </c>
      <c r="E911" s="4">
        <f t="shared" si="43"/>
        <v>174.1208</v>
      </c>
      <c r="F911" s="4">
        <f t="shared" si="44"/>
        <v>10.950800000000015</v>
      </c>
      <c r="G911" s="12">
        <v>2023</v>
      </c>
    </row>
    <row r="912" spans="1:7" x14ac:dyDescent="0.2">
      <c r="A912" s="18">
        <v>45183.491828703707</v>
      </c>
      <c r="B912" s="2">
        <v>4.1999999999999993</v>
      </c>
      <c r="C912" s="4">
        <v>1.2</v>
      </c>
      <c r="D912" s="4">
        <f t="shared" si="42"/>
        <v>5.0399999999999991</v>
      </c>
      <c r="E912" s="4">
        <f t="shared" si="43"/>
        <v>174.1328</v>
      </c>
      <c r="F912" s="4">
        <f t="shared" si="44"/>
        <v>10.962800000000016</v>
      </c>
      <c r="G912" s="12">
        <v>2023</v>
      </c>
    </row>
    <row r="913" spans="1:7" x14ac:dyDescent="0.2">
      <c r="A913" s="18">
        <v>45183.492638888885</v>
      </c>
      <c r="B913" s="2">
        <v>4.2100000000000009</v>
      </c>
      <c r="C913" s="4">
        <v>1.2</v>
      </c>
      <c r="D913" s="4">
        <f t="shared" si="42"/>
        <v>5.0520000000000005</v>
      </c>
      <c r="E913" s="4">
        <f t="shared" si="43"/>
        <v>174.1448</v>
      </c>
      <c r="F913" s="4">
        <f t="shared" si="44"/>
        <v>10.974800000000016</v>
      </c>
      <c r="G913" s="12">
        <v>2023</v>
      </c>
    </row>
    <row r="914" spans="1:7" x14ac:dyDescent="0.2">
      <c r="A914" s="18">
        <v>45183.493773148148</v>
      </c>
      <c r="B914" s="2">
        <v>4.2199999999999989</v>
      </c>
      <c r="C914" s="4">
        <v>1.2</v>
      </c>
      <c r="D914" s="4">
        <f t="shared" si="42"/>
        <v>5.0639999999999983</v>
      </c>
      <c r="E914" s="4">
        <f t="shared" si="43"/>
        <v>174.1568</v>
      </c>
      <c r="F914" s="4">
        <f t="shared" si="44"/>
        <v>10.986800000000017</v>
      </c>
      <c r="G914" s="12">
        <v>2023</v>
      </c>
    </row>
    <row r="915" spans="1:7" x14ac:dyDescent="0.2">
      <c r="A915" s="18">
        <v>45183.494571759256</v>
      </c>
      <c r="B915" s="2">
        <v>4.2300000000000004</v>
      </c>
      <c r="C915" s="4">
        <v>1.2</v>
      </c>
      <c r="D915" s="4">
        <f t="shared" si="42"/>
        <v>5.0760000000000005</v>
      </c>
      <c r="E915" s="4">
        <f t="shared" si="43"/>
        <v>174.1688</v>
      </c>
      <c r="F915" s="4">
        <f t="shared" si="44"/>
        <v>10.998800000000017</v>
      </c>
      <c r="G915" s="12">
        <v>2023</v>
      </c>
    </row>
    <row r="916" spans="1:7" x14ac:dyDescent="0.2">
      <c r="A916" s="18">
        <v>45183.496249999997</v>
      </c>
      <c r="B916" s="2">
        <v>4.2399999999999984</v>
      </c>
      <c r="C916" s="4">
        <v>1.2</v>
      </c>
      <c r="D916" s="4">
        <f t="shared" si="42"/>
        <v>5.0879999999999983</v>
      </c>
      <c r="E916" s="4">
        <f t="shared" si="43"/>
        <v>174.1808</v>
      </c>
      <c r="F916" s="4">
        <f t="shared" si="44"/>
        <v>11.010800000000017</v>
      </c>
      <c r="G916" s="12">
        <v>2023</v>
      </c>
    </row>
    <row r="917" spans="1:7" x14ac:dyDescent="0.2">
      <c r="A917" s="18">
        <v>45183.497413194447</v>
      </c>
      <c r="B917" s="2">
        <v>4.25</v>
      </c>
      <c r="C917" s="4">
        <v>1.2</v>
      </c>
      <c r="D917" s="4">
        <f t="shared" si="42"/>
        <v>5.0999999999999996</v>
      </c>
      <c r="E917" s="4">
        <f t="shared" si="43"/>
        <v>174.19280000000001</v>
      </c>
      <c r="F917" s="4">
        <f t="shared" si="44"/>
        <v>11.022800000000018</v>
      </c>
      <c r="G917" s="12">
        <v>2023</v>
      </c>
    </row>
    <row r="918" spans="1:7" x14ac:dyDescent="0.2">
      <c r="A918" s="18">
        <v>45183.500231481485</v>
      </c>
      <c r="B918" s="2">
        <v>4.2600000000000016</v>
      </c>
      <c r="C918" s="4">
        <v>1.2</v>
      </c>
      <c r="D918" s="4">
        <f t="shared" si="42"/>
        <v>5.1120000000000019</v>
      </c>
      <c r="E918" s="4">
        <f t="shared" si="43"/>
        <v>174.20480000000001</v>
      </c>
      <c r="F918" s="4">
        <f t="shared" si="44"/>
        <v>11.034800000000018</v>
      </c>
      <c r="G918" s="12">
        <v>2023</v>
      </c>
    </row>
    <row r="919" spans="1:7" x14ac:dyDescent="0.2">
      <c r="A919" s="18">
        <v>45183.506354166668</v>
      </c>
      <c r="B919" s="2">
        <v>4.2699999999999996</v>
      </c>
      <c r="C919" s="4">
        <v>1.2</v>
      </c>
      <c r="D919" s="4">
        <f t="shared" si="42"/>
        <v>5.1239999999999997</v>
      </c>
      <c r="E919" s="4">
        <f t="shared" si="43"/>
        <v>174.21680000000001</v>
      </c>
      <c r="F919" s="4">
        <f t="shared" si="44"/>
        <v>11.046800000000019</v>
      </c>
      <c r="G919" s="12">
        <v>2023</v>
      </c>
    </row>
    <row r="920" spans="1:7" x14ac:dyDescent="0.2">
      <c r="A920" s="18">
        <v>45183.511388888888</v>
      </c>
      <c r="B920" s="2">
        <v>4.2800000000000011</v>
      </c>
      <c r="C920" s="4">
        <v>1.2</v>
      </c>
      <c r="D920" s="4">
        <f t="shared" si="42"/>
        <v>5.136000000000001</v>
      </c>
      <c r="E920" s="4">
        <f t="shared" si="43"/>
        <v>174.22880000000001</v>
      </c>
      <c r="F920" s="4">
        <f t="shared" si="44"/>
        <v>11.058800000000019</v>
      </c>
      <c r="G920" s="12">
        <v>2023</v>
      </c>
    </row>
    <row r="921" spans="1:7" x14ac:dyDescent="0.2">
      <c r="A921" s="18">
        <v>45183.512789351851</v>
      </c>
      <c r="B921" s="2">
        <v>4.2899999999999991</v>
      </c>
      <c r="C921" s="4">
        <v>1.2</v>
      </c>
      <c r="D921" s="4">
        <f t="shared" si="42"/>
        <v>5.1479999999999988</v>
      </c>
      <c r="E921" s="4">
        <f t="shared" si="43"/>
        <v>174.24080000000001</v>
      </c>
      <c r="F921" s="4">
        <f t="shared" si="44"/>
        <v>11.07080000000002</v>
      </c>
      <c r="G921" s="12">
        <v>2023</v>
      </c>
    </row>
    <row r="922" spans="1:7" x14ac:dyDescent="0.2">
      <c r="A922" s="18">
        <v>45183.515734953704</v>
      </c>
      <c r="B922" s="2">
        <v>4.3000000000000007</v>
      </c>
      <c r="C922" s="4">
        <v>1.2</v>
      </c>
      <c r="D922" s="4">
        <f t="shared" si="42"/>
        <v>5.160000000000001</v>
      </c>
      <c r="E922" s="4">
        <f t="shared" si="43"/>
        <v>174.25280000000001</v>
      </c>
      <c r="F922" s="4">
        <f t="shared" si="44"/>
        <v>11.08280000000002</v>
      </c>
      <c r="G922" s="12">
        <v>2023</v>
      </c>
    </row>
    <row r="923" spans="1:7" x14ac:dyDescent="0.2">
      <c r="A923" s="18">
        <v>45183.517685185187</v>
      </c>
      <c r="B923" s="2">
        <v>4.3099999999999987</v>
      </c>
      <c r="C923" s="4">
        <v>1.2</v>
      </c>
      <c r="D923" s="4">
        <f t="shared" si="42"/>
        <v>5.1719999999999979</v>
      </c>
      <c r="E923" s="4">
        <f t="shared" si="43"/>
        <v>174.26480000000001</v>
      </c>
      <c r="F923" s="4">
        <f t="shared" si="44"/>
        <v>11.094800000000021</v>
      </c>
      <c r="G923" s="12">
        <v>2023</v>
      </c>
    </row>
    <row r="924" spans="1:7" x14ac:dyDescent="0.2">
      <c r="A924" s="18">
        <v>45183.523298611108</v>
      </c>
      <c r="B924" s="2">
        <v>4.32</v>
      </c>
      <c r="C924" s="4">
        <v>1.2</v>
      </c>
      <c r="D924" s="4">
        <f t="shared" si="42"/>
        <v>5.1840000000000002</v>
      </c>
      <c r="E924" s="4">
        <f t="shared" si="43"/>
        <v>174.27680000000001</v>
      </c>
      <c r="F924" s="4">
        <f t="shared" si="44"/>
        <v>11.106800000000021</v>
      </c>
      <c r="G924" s="12">
        <v>2023</v>
      </c>
    </row>
    <row r="925" spans="1:7" x14ac:dyDescent="0.2">
      <c r="A925" s="18">
        <v>45183.682204861114</v>
      </c>
      <c r="B925" s="2">
        <v>4.3299999999999983</v>
      </c>
      <c r="C925" s="4">
        <v>1.2</v>
      </c>
      <c r="D925" s="4">
        <f t="shared" si="42"/>
        <v>5.195999999999998</v>
      </c>
      <c r="E925" s="4">
        <f t="shared" si="43"/>
        <v>174.28880000000001</v>
      </c>
      <c r="F925" s="4">
        <f t="shared" si="44"/>
        <v>11.118800000000022</v>
      </c>
      <c r="G925" s="12">
        <v>2023</v>
      </c>
    </row>
    <row r="926" spans="1:7" x14ac:dyDescent="0.2">
      <c r="A926" s="18">
        <v>45183.688836805559</v>
      </c>
      <c r="B926" s="2">
        <v>4.34</v>
      </c>
      <c r="C926" s="4">
        <v>1.2</v>
      </c>
      <c r="D926" s="4">
        <f t="shared" si="42"/>
        <v>5.2079999999999993</v>
      </c>
      <c r="E926" s="4">
        <f t="shared" si="43"/>
        <v>174.30080000000001</v>
      </c>
      <c r="F926" s="4">
        <f t="shared" si="44"/>
        <v>11.130800000000022</v>
      </c>
      <c r="G926" s="12">
        <v>2023</v>
      </c>
    </row>
    <row r="927" spans="1:7" x14ac:dyDescent="0.2">
      <c r="A927" s="18">
        <v>45183.689068287036</v>
      </c>
      <c r="B927" s="2">
        <v>4.3500000000000014</v>
      </c>
      <c r="C927" s="4">
        <v>1.2</v>
      </c>
      <c r="D927" s="4">
        <f t="shared" si="42"/>
        <v>5.2200000000000015</v>
      </c>
      <c r="E927" s="4">
        <f t="shared" si="43"/>
        <v>174.31280000000001</v>
      </c>
      <c r="F927" s="4">
        <f t="shared" si="44"/>
        <v>11.142800000000022</v>
      </c>
      <c r="G927" s="12">
        <v>2023</v>
      </c>
    </row>
    <row r="928" spans="1:7" x14ac:dyDescent="0.2">
      <c r="A928" s="18">
        <v>45183.68953703704</v>
      </c>
      <c r="B928" s="2">
        <v>4.3599999999999994</v>
      </c>
      <c r="C928" s="4">
        <v>1.2</v>
      </c>
      <c r="D928" s="4">
        <f t="shared" si="42"/>
        <v>5.2319999999999993</v>
      </c>
      <c r="E928" s="4">
        <f t="shared" si="43"/>
        <v>174.32480000000001</v>
      </c>
      <c r="F928" s="4">
        <f t="shared" si="44"/>
        <v>11.154800000000023</v>
      </c>
      <c r="G928" s="12">
        <v>2023</v>
      </c>
    </row>
    <row r="929" spans="1:7" x14ac:dyDescent="0.2">
      <c r="A929" s="18">
        <v>45183.68959490741</v>
      </c>
      <c r="B929" s="2">
        <v>4.370000000000001</v>
      </c>
      <c r="C929" s="4">
        <v>1.2</v>
      </c>
      <c r="D929" s="4">
        <f t="shared" si="42"/>
        <v>5.2440000000000007</v>
      </c>
      <c r="E929" s="4">
        <f t="shared" si="43"/>
        <v>174.33680000000001</v>
      </c>
      <c r="F929" s="4">
        <f t="shared" si="44"/>
        <v>11.166800000000023</v>
      </c>
      <c r="G929" s="12">
        <v>2023</v>
      </c>
    </row>
    <row r="930" spans="1:7" x14ac:dyDescent="0.2">
      <c r="A930" s="18">
        <v>45183.689646990744</v>
      </c>
      <c r="B930" s="2">
        <v>4.379999999999999</v>
      </c>
      <c r="C930" s="4">
        <v>1.2</v>
      </c>
      <c r="D930" s="4">
        <f t="shared" ref="D930:D958" si="45">B930*C930</f>
        <v>5.2559999999999985</v>
      </c>
      <c r="E930" s="4">
        <f t="shared" si="43"/>
        <v>174.34880000000001</v>
      </c>
      <c r="F930" s="4">
        <f t="shared" si="44"/>
        <v>11.178800000000024</v>
      </c>
      <c r="G930" s="12">
        <v>2023</v>
      </c>
    </row>
    <row r="931" spans="1:7" x14ac:dyDescent="0.2">
      <c r="A931" s="18">
        <v>45183.689693287037</v>
      </c>
      <c r="B931" s="2">
        <v>4.3900000000000006</v>
      </c>
      <c r="C931" s="4">
        <v>1.2</v>
      </c>
      <c r="D931" s="4">
        <f t="shared" si="45"/>
        <v>5.2680000000000007</v>
      </c>
      <c r="E931" s="4">
        <f t="shared" si="43"/>
        <v>174.36080000000001</v>
      </c>
      <c r="F931" s="4">
        <f t="shared" si="44"/>
        <v>11.190800000000024</v>
      </c>
      <c r="G931" s="12">
        <v>2023</v>
      </c>
    </row>
    <row r="932" spans="1:7" x14ac:dyDescent="0.2">
      <c r="A932" s="18">
        <v>45183.689756944441</v>
      </c>
      <c r="B932" s="2">
        <v>4.3999999999999986</v>
      </c>
      <c r="C932" s="4">
        <v>1.2</v>
      </c>
      <c r="D932" s="4">
        <f t="shared" si="45"/>
        <v>5.2799999999999985</v>
      </c>
      <c r="E932" s="4">
        <f t="shared" si="43"/>
        <v>174.37280000000001</v>
      </c>
      <c r="F932" s="4">
        <f t="shared" si="44"/>
        <v>11.202800000000025</v>
      </c>
      <c r="G932" s="12">
        <v>2023</v>
      </c>
    </row>
    <row r="933" spans="1:7" x14ac:dyDescent="0.2">
      <c r="A933" s="18">
        <v>45183.689814814818</v>
      </c>
      <c r="B933" s="2">
        <v>4.41</v>
      </c>
      <c r="C933" s="4">
        <v>1.2</v>
      </c>
      <c r="D933" s="4">
        <f t="shared" si="45"/>
        <v>5.2919999999999998</v>
      </c>
      <c r="E933" s="4">
        <f t="shared" si="43"/>
        <v>174.38480000000001</v>
      </c>
      <c r="F933" s="4">
        <f t="shared" si="44"/>
        <v>11.214800000000025</v>
      </c>
      <c r="G933" s="12">
        <v>2023</v>
      </c>
    </row>
    <row r="934" spans="1:7" x14ac:dyDescent="0.2">
      <c r="A934" s="18">
        <v>45183.689895833333</v>
      </c>
      <c r="B934" s="2">
        <v>4.4199999999999982</v>
      </c>
      <c r="C934" s="4">
        <v>1.2</v>
      </c>
      <c r="D934" s="4">
        <f t="shared" si="45"/>
        <v>5.3039999999999976</v>
      </c>
      <c r="E934" s="4">
        <f t="shared" si="43"/>
        <v>174.39680000000001</v>
      </c>
      <c r="F934" s="4">
        <f t="shared" si="44"/>
        <v>11.226800000000026</v>
      </c>
      <c r="G934" s="12">
        <v>2023</v>
      </c>
    </row>
    <row r="935" spans="1:7" x14ac:dyDescent="0.2">
      <c r="A935" s="18">
        <v>45183.689971064814</v>
      </c>
      <c r="B935" s="2">
        <v>4.43</v>
      </c>
      <c r="C935" s="4">
        <v>1.2</v>
      </c>
      <c r="D935" s="4">
        <f t="shared" si="45"/>
        <v>5.3159999999999998</v>
      </c>
      <c r="E935" s="4">
        <f t="shared" si="43"/>
        <v>174.40880000000001</v>
      </c>
      <c r="F935" s="4">
        <f t="shared" si="44"/>
        <v>11.238800000000026</v>
      </c>
      <c r="G935" s="12">
        <v>2023</v>
      </c>
    </row>
    <row r="936" spans="1:7" x14ac:dyDescent="0.2">
      <c r="A936" s="18">
        <v>45183.690057870372</v>
      </c>
      <c r="B936" s="2">
        <v>4.4400000000000013</v>
      </c>
      <c r="C936" s="4">
        <v>1.2</v>
      </c>
      <c r="D936" s="4">
        <f t="shared" si="45"/>
        <v>5.3280000000000012</v>
      </c>
      <c r="E936" s="4">
        <f t="shared" si="43"/>
        <v>174.42080000000001</v>
      </c>
      <c r="F936" s="4">
        <f t="shared" si="44"/>
        <v>11.250800000000027</v>
      </c>
      <c r="G936" s="12">
        <v>2023</v>
      </c>
    </row>
    <row r="937" spans="1:7" x14ac:dyDescent="0.2">
      <c r="A937" s="18">
        <v>45183.690150462964</v>
      </c>
      <c r="B937" s="2">
        <v>4.4499999999999993</v>
      </c>
      <c r="C937" s="4">
        <v>1.2</v>
      </c>
      <c r="D937" s="4">
        <f t="shared" si="45"/>
        <v>5.339999999999999</v>
      </c>
      <c r="E937" s="4">
        <f t="shared" si="43"/>
        <v>174.43280000000001</v>
      </c>
      <c r="F937" s="4">
        <f t="shared" si="44"/>
        <v>11.262800000000027</v>
      </c>
      <c r="G937" s="12">
        <v>2023</v>
      </c>
    </row>
    <row r="938" spans="1:7" x14ac:dyDescent="0.2">
      <c r="A938" s="18">
        <v>45183.690271990738</v>
      </c>
      <c r="B938" s="2">
        <v>4.4600000000000009</v>
      </c>
      <c r="C938" s="4">
        <v>1.2</v>
      </c>
      <c r="D938" s="4">
        <f t="shared" si="45"/>
        <v>5.3520000000000012</v>
      </c>
      <c r="E938" s="4">
        <f t="shared" si="43"/>
        <v>174.44480000000001</v>
      </c>
      <c r="F938" s="4">
        <f t="shared" si="44"/>
        <v>11.274800000000027</v>
      </c>
      <c r="G938" s="12">
        <v>2023</v>
      </c>
    </row>
    <row r="939" spans="1:7" x14ac:dyDescent="0.2">
      <c r="A939" s="18">
        <v>45183.690405092595</v>
      </c>
      <c r="B939" s="2">
        <v>4.4699999999999989</v>
      </c>
      <c r="C939" s="4">
        <v>1.2</v>
      </c>
      <c r="D939" s="4">
        <f t="shared" si="45"/>
        <v>5.3639999999999981</v>
      </c>
      <c r="E939" s="4">
        <f t="shared" si="43"/>
        <v>174.45680000000002</v>
      </c>
      <c r="F939" s="4">
        <f t="shared" si="44"/>
        <v>11.286800000000028</v>
      </c>
      <c r="G939" s="12">
        <v>2023</v>
      </c>
    </row>
    <row r="940" spans="1:7" x14ac:dyDescent="0.2">
      <c r="A940" s="18">
        <v>45183.69054398148</v>
      </c>
      <c r="B940" s="2">
        <v>4.4800000000000004</v>
      </c>
      <c r="C940" s="4">
        <v>1.2</v>
      </c>
      <c r="D940" s="4">
        <f t="shared" si="45"/>
        <v>5.3760000000000003</v>
      </c>
      <c r="E940" s="4">
        <f t="shared" si="43"/>
        <v>174.46880000000002</v>
      </c>
      <c r="F940" s="4">
        <f t="shared" si="44"/>
        <v>11.298800000000028</v>
      </c>
      <c r="G940" s="12">
        <v>2023</v>
      </c>
    </row>
    <row r="941" spans="1:7" x14ac:dyDescent="0.2">
      <c r="A941" s="18">
        <v>45183.690648148149</v>
      </c>
      <c r="B941" s="2">
        <v>4.4899999999999984</v>
      </c>
      <c r="C941" s="4">
        <v>1.2</v>
      </c>
      <c r="D941" s="4">
        <f t="shared" si="45"/>
        <v>5.3879999999999981</v>
      </c>
      <c r="E941" s="4">
        <f t="shared" ref="E941:E957" si="46">D941+$E$491</f>
        <v>174.48080000000002</v>
      </c>
      <c r="F941" s="4">
        <f t="shared" si="44"/>
        <v>11.310800000000029</v>
      </c>
      <c r="G941" s="12">
        <v>2023</v>
      </c>
    </row>
    <row r="942" spans="1:7" x14ac:dyDescent="0.2">
      <c r="A942" s="18">
        <v>45183.690850694446</v>
      </c>
      <c r="B942" s="2">
        <v>4.5</v>
      </c>
      <c r="C942" s="4">
        <v>1.2</v>
      </c>
      <c r="D942" s="4">
        <f t="shared" si="45"/>
        <v>5.3999999999999995</v>
      </c>
      <c r="E942" s="4">
        <f t="shared" si="46"/>
        <v>174.49280000000002</v>
      </c>
      <c r="F942" s="4">
        <f t="shared" si="44"/>
        <v>11.322800000000029</v>
      </c>
      <c r="G942" s="12">
        <v>2023</v>
      </c>
    </row>
    <row r="943" spans="1:7" x14ac:dyDescent="0.2">
      <c r="A943" s="18">
        <v>45183.690937500003</v>
      </c>
      <c r="B943" s="2">
        <v>4.5100000000000016</v>
      </c>
      <c r="C943" s="4">
        <v>1.2</v>
      </c>
      <c r="D943" s="4">
        <f t="shared" si="45"/>
        <v>5.4120000000000017</v>
      </c>
      <c r="E943" s="4">
        <f t="shared" si="46"/>
        <v>174.50480000000002</v>
      </c>
      <c r="F943" s="4">
        <f t="shared" si="44"/>
        <v>11.33480000000003</v>
      </c>
      <c r="G943" s="12">
        <v>2023</v>
      </c>
    </row>
    <row r="944" spans="1:7" x14ac:dyDescent="0.2">
      <c r="A944" s="18">
        <v>45183.691076388888</v>
      </c>
      <c r="B944" s="2">
        <v>4.5199999999999996</v>
      </c>
      <c r="C944" s="4">
        <v>1.2</v>
      </c>
      <c r="D944" s="4">
        <f t="shared" si="45"/>
        <v>5.4239999999999995</v>
      </c>
      <c r="E944" s="4">
        <f t="shared" si="46"/>
        <v>174.51680000000002</v>
      </c>
      <c r="F944" s="4">
        <f t="shared" si="44"/>
        <v>11.34680000000003</v>
      </c>
      <c r="G944" s="12">
        <v>2023</v>
      </c>
    </row>
    <row r="945" spans="1:8" x14ac:dyDescent="0.2">
      <c r="A945" s="18">
        <v>45183.691163194446</v>
      </c>
      <c r="B945" s="2">
        <v>4.5300000000000011</v>
      </c>
      <c r="C945" s="4">
        <v>1.2</v>
      </c>
      <c r="D945" s="4">
        <f t="shared" si="45"/>
        <v>5.4360000000000008</v>
      </c>
      <c r="E945" s="4">
        <f t="shared" si="46"/>
        <v>174.52880000000002</v>
      </c>
      <c r="F945" s="4">
        <f t="shared" si="44"/>
        <v>11.358800000000031</v>
      </c>
      <c r="G945" s="12">
        <v>2023</v>
      </c>
    </row>
    <row r="946" spans="1:8" x14ac:dyDescent="0.2">
      <c r="A946" s="18">
        <v>45183.691331018519</v>
      </c>
      <c r="B946" s="2">
        <v>4.5399999999999991</v>
      </c>
      <c r="C946" s="4">
        <v>1.2</v>
      </c>
      <c r="D946" s="4">
        <f t="shared" si="45"/>
        <v>5.4479999999999986</v>
      </c>
      <c r="E946" s="4">
        <f t="shared" si="46"/>
        <v>174.54080000000002</v>
      </c>
      <c r="F946" s="4">
        <f t="shared" si="44"/>
        <v>11.370800000000031</v>
      </c>
      <c r="G946" s="12">
        <v>2023</v>
      </c>
    </row>
    <row r="947" spans="1:8" x14ac:dyDescent="0.2">
      <c r="A947" s="18">
        <v>45183.691504629627</v>
      </c>
      <c r="B947" s="2">
        <v>4.5500000000000007</v>
      </c>
      <c r="C947" s="4">
        <v>1.2</v>
      </c>
      <c r="D947" s="4">
        <f t="shared" si="45"/>
        <v>5.4600000000000009</v>
      </c>
      <c r="E947" s="4">
        <f t="shared" si="46"/>
        <v>174.55280000000002</v>
      </c>
      <c r="F947" s="4">
        <f t="shared" si="44"/>
        <v>11.382800000000032</v>
      </c>
      <c r="G947" s="12">
        <v>2023</v>
      </c>
    </row>
    <row r="948" spans="1:8" x14ac:dyDescent="0.2">
      <c r="A948" s="18">
        <v>45183.691759259258</v>
      </c>
      <c r="B948" s="2">
        <v>4.5599999999999987</v>
      </c>
      <c r="C948" s="4">
        <v>1.2</v>
      </c>
      <c r="D948" s="4">
        <f t="shared" si="45"/>
        <v>5.4719999999999986</v>
      </c>
      <c r="E948" s="4">
        <f t="shared" si="46"/>
        <v>174.56480000000002</v>
      </c>
      <c r="F948" s="4">
        <f t="shared" si="44"/>
        <v>11.394800000000032</v>
      </c>
      <c r="G948" s="12">
        <v>2023</v>
      </c>
    </row>
    <row r="949" spans="1:8" x14ac:dyDescent="0.2">
      <c r="A949" s="18">
        <v>45183.692042824077</v>
      </c>
      <c r="B949" s="2">
        <v>4.57</v>
      </c>
      <c r="C949" s="4">
        <v>1.2</v>
      </c>
      <c r="D949" s="4">
        <f t="shared" si="45"/>
        <v>5.484</v>
      </c>
      <c r="E949" s="4">
        <f t="shared" si="46"/>
        <v>174.57680000000002</v>
      </c>
      <c r="F949" s="4">
        <f t="shared" si="44"/>
        <v>11.406800000000032</v>
      </c>
      <c r="G949" s="12">
        <v>2023</v>
      </c>
    </row>
    <row r="950" spans="1:8" x14ac:dyDescent="0.2">
      <c r="A950" s="18">
        <v>45183.692540509262</v>
      </c>
      <c r="B950" s="2">
        <v>4.5799999999999983</v>
      </c>
      <c r="C950" s="4">
        <v>1.2</v>
      </c>
      <c r="D950" s="4">
        <f t="shared" si="45"/>
        <v>5.4959999999999978</v>
      </c>
      <c r="E950" s="4">
        <f t="shared" si="46"/>
        <v>174.58880000000002</v>
      </c>
      <c r="F950" s="4">
        <f t="shared" si="44"/>
        <v>11.418800000000033</v>
      </c>
      <c r="G950" s="12">
        <v>2023</v>
      </c>
    </row>
    <row r="951" spans="1:8" x14ac:dyDescent="0.2">
      <c r="A951" s="18">
        <v>45183.693234953702</v>
      </c>
      <c r="B951" s="2">
        <v>4.59</v>
      </c>
      <c r="C951" s="4">
        <v>1.2</v>
      </c>
      <c r="D951" s="4">
        <f t="shared" si="45"/>
        <v>5.508</v>
      </c>
      <c r="E951" s="4">
        <f t="shared" si="46"/>
        <v>174.60080000000002</v>
      </c>
      <c r="F951" s="4">
        <f t="shared" si="44"/>
        <v>11.430800000000033</v>
      </c>
      <c r="G951" s="12">
        <v>2023</v>
      </c>
    </row>
    <row r="952" spans="1:8" x14ac:dyDescent="0.2">
      <c r="A952" s="18">
        <v>45183.693952546295</v>
      </c>
      <c r="B952" s="2">
        <v>4.6000000000000014</v>
      </c>
      <c r="C952" s="4">
        <v>1.2</v>
      </c>
      <c r="D952" s="4">
        <f t="shared" si="45"/>
        <v>5.5200000000000014</v>
      </c>
      <c r="E952" s="4">
        <f t="shared" si="46"/>
        <v>174.61280000000002</v>
      </c>
      <c r="F952" s="4">
        <f t="shared" si="44"/>
        <v>11.442800000000034</v>
      </c>
      <c r="G952" s="12">
        <v>2023</v>
      </c>
    </row>
    <row r="953" spans="1:8" x14ac:dyDescent="0.2">
      <c r="A953" s="18">
        <v>45183.695011574076</v>
      </c>
      <c r="B953" s="2">
        <v>4.6099999999999994</v>
      </c>
      <c r="C953" s="4">
        <v>1.2</v>
      </c>
      <c r="D953" s="4">
        <f t="shared" si="45"/>
        <v>5.5319999999999991</v>
      </c>
      <c r="E953" s="4">
        <f t="shared" si="46"/>
        <v>174.62480000000002</v>
      </c>
      <c r="F953" s="4">
        <f t="shared" si="44"/>
        <v>11.454800000000034</v>
      </c>
      <c r="G953" s="12">
        <v>2023</v>
      </c>
    </row>
    <row r="954" spans="1:8" x14ac:dyDescent="0.2">
      <c r="A954" s="18">
        <v>45183.697725694445</v>
      </c>
      <c r="B954" s="2">
        <v>4.620000000000001</v>
      </c>
      <c r="C954" s="4">
        <v>1.2</v>
      </c>
      <c r="D954" s="4">
        <f t="shared" si="45"/>
        <v>5.5440000000000014</v>
      </c>
      <c r="E954" s="4">
        <f t="shared" si="46"/>
        <v>174.63680000000002</v>
      </c>
      <c r="F954" s="4">
        <f t="shared" si="44"/>
        <v>11.466800000000035</v>
      </c>
      <c r="G954" s="12">
        <v>2023</v>
      </c>
    </row>
    <row r="955" spans="1:8" x14ac:dyDescent="0.2">
      <c r="A955" s="18">
        <v>45183.70511574074</v>
      </c>
      <c r="B955" s="2">
        <v>4.629999999999999</v>
      </c>
      <c r="C955" s="4">
        <v>1.2</v>
      </c>
      <c r="D955" s="4">
        <f t="shared" si="45"/>
        <v>5.5559999999999983</v>
      </c>
      <c r="E955" s="4">
        <f t="shared" si="46"/>
        <v>174.64880000000002</v>
      </c>
      <c r="F955" s="4">
        <f t="shared" si="44"/>
        <v>11.478800000000035</v>
      </c>
      <c r="G955" s="12">
        <v>2023</v>
      </c>
    </row>
    <row r="956" spans="1:8" x14ac:dyDescent="0.2">
      <c r="A956" s="18">
        <v>45183.724236111113</v>
      </c>
      <c r="B956" s="2">
        <v>4.6400000000000006</v>
      </c>
      <c r="C956" s="4">
        <v>1.2</v>
      </c>
      <c r="D956" s="4">
        <f t="shared" si="45"/>
        <v>5.5680000000000005</v>
      </c>
      <c r="E956" s="4">
        <f t="shared" si="46"/>
        <v>174.66080000000002</v>
      </c>
      <c r="F956" s="4">
        <f t="shared" si="44"/>
        <v>11.490800000000036</v>
      </c>
      <c r="G956" s="12">
        <v>2023</v>
      </c>
    </row>
    <row r="957" spans="1:8" x14ac:dyDescent="0.2">
      <c r="A957" s="18">
        <v>45183.73523726852</v>
      </c>
      <c r="B957" s="2">
        <v>4.6499999999999986</v>
      </c>
      <c r="C957" s="4">
        <v>1.2</v>
      </c>
      <c r="D957" s="4">
        <f t="shared" si="45"/>
        <v>5.5799999999999983</v>
      </c>
      <c r="E957" s="4">
        <f t="shared" si="46"/>
        <v>174.6728</v>
      </c>
      <c r="F957" s="4">
        <f t="shared" si="44"/>
        <v>11.502800000000008</v>
      </c>
      <c r="G957" s="12">
        <v>2023</v>
      </c>
    </row>
    <row r="958" spans="1:8" x14ac:dyDescent="0.2">
      <c r="A958" s="18">
        <v>45190.604664351849</v>
      </c>
      <c r="B958" s="2">
        <v>0</v>
      </c>
      <c r="C958" s="4">
        <v>1.2</v>
      </c>
      <c r="D958" s="4">
        <f t="shared" si="45"/>
        <v>0</v>
      </c>
      <c r="E958" s="4">
        <f>D958+$E$957</f>
        <v>174.6728</v>
      </c>
      <c r="F958" s="4">
        <f t="shared" si="44"/>
        <v>11.502800000000008</v>
      </c>
      <c r="G958" s="12">
        <v>2023</v>
      </c>
      <c r="H958" s="8" t="s">
        <v>5</v>
      </c>
    </row>
    <row r="959" spans="1:8" x14ac:dyDescent="0.2">
      <c r="G959" s="12"/>
    </row>
    <row r="960" spans="1:8" x14ac:dyDescent="0.2">
      <c r="G960" s="12"/>
    </row>
    <row r="961" spans="7:7" x14ac:dyDescent="0.2">
      <c r="G961" s="12"/>
    </row>
    <row r="962" spans="7:7" x14ac:dyDescent="0.2">
      <c r="G962" s="12"/>
    </row>
    <row r="963" spans="7:7" x14ac:dyDescent="0.2">
      <c r="G963" s="12"/>
    </row>
    <row r="964" spans="7:7" x14ac:dyDescent="0.2">
      <c r="G964" s="12"/>
    </row>
    <row r="965" spans="7:7" x14ac:dyDescent="0.2">
      <c r="G965" s="12"/>
    </row>
    <row r="966" spans="7:7" x14ac:dyDescent="0.2">
      <c r="G966" s="12"/>
    </row>
    <row r="967" spans="7:7" x14ac:dyDescent="0.2">
      <c r="G967" s="12"/>
    </row>
    <row r="968" spans="7:7" x14ac:dyDescent="0.2">
      <c r="G968" s="12"/>
    </row>
    <row r="969" spans="7:7" x14ac:dyDescent="0.2">
      <c r="G969" s="12"/>
    </row>
    <row r="970" spans="7:7" x14ac:dyDescent="0.2">
      <c r="G970" s="12"/>
    </row>
    <row r="971" spans="7:7" x14ac:dyDescent="0.2">
      <c r="G971" s="12"/>
    </row>
    <row r="972" spans="7:7" x14ac:dyDescent="0.2">
      <c r="G972" s="12"/>
    </row>
    <row r="973" spans="7:7" x14ac:dyDescent="0.2">
      <c r="G973" s="12"/>
    </row>
    <row r="974" spans="7:7" x14ac:dyDescent="0.2">
      <c r="G974" s="12"/>
    </row>
    <row r="975" spans="7:7" x14ac:dyDescent="0.2">
      <c r="G975" s="12"/>
    </row>
    <row r="976" spans="7:7" x14ac:dyDescent="0.2">
      <c r="G976" s="12"/>
    </row>
    <row r="977" spans="7:7" x14ac:dyDescent="0.2">
      <c r="G977" s="12"/>
    </row>
    <row r="978" spans="7:7" x14ac:dyDescent="0.2">
      <c r="G978" s="12"/>
    </row>
    <row r="979" spans="7:7" x14ac:dyDescent="0.2">
      <c r="G979" s="12"/>
    </row>
    <row r="980" spans="7:7" x14ac:dyDescent="0.2">
      <c r="G980" s="12"/>
    </row>
    <row r="981" spans="7:7" x14ac:dyDescent="0.2">
      <c r="G981" s="12"/>
    </row>
    <row r="982" spans="7:7" x14ac:dyDescent="0.2">
      <c r="G982" s="12"/>
    </row>
    <row r="983" spans="7:7" x14ac:dyDescent="0.2">
      <c r="G983" s="12"/>
    </row>
    <row r="984" spans="7:7" x14ac:dyDescent="0.2">
      <c r="G984" s="12"/>
    </row>
    <row r="985" spans="7:7" x14ac:dyDescent="0.2">
      <c r="G985" s="12"/>
    </row>
    <row r="986" spans="7:7" x14ac:dyDescent="0.2">
      <c r="G986" s="12"/>
    </row>
    <row r="987" spans="7:7" x14ac:dyDescent="0.2">
      <c r="G987" s="12"/>
    </row>
    <row r="988" spans="7:7" x14ac:dyDescent="0.2">
      <c r="G988" s="12"/>
    </row>
    <row r="989" spans="7:7" x14ac:dyDescent="0.2">
      <c r="G989" s="12"/>
    </row>
    <row r="990" spans="7:7" x14ac:dyDescent="0.2">
      <c r="G990" s="12"/>
    </row>
    <row r="991" spans="7:7" x14ac:dyDescent="0.2">
      <c r="G991" s="12"/>
    </row>
    <row r="992" spans="7:7" x14ac:dyDescent="0.2">
      <c r="G992" s="12"/>
    </row>
    <row r="993" spans="7:7" x14ac:dyDescent="0.2">
      <c r="G993" s="12"/>
    </row>
    <row r="994" spans="7:7" x14ac:dyDescent="0.2">
      <c r="G994" s="12"/>
    </row>
    <row r="995" spans="7:7" x14ac:dyDescent="0.2">
      <c r="G995" s="12"/>
    </row>
    <row r="996" spans="7:7" x14ac:dyDescent="0.2">
      <c r="G996" s="12"/>
    </row>
    <row r="997" spans="7:7" x14ac:dyDescent="0.2">
      <c r="G997" s="12"/>
    </row>
    <row r="998" spans="7:7" x14ac:dyDescent="0.2">
      <c r="G998" s="12"/>
    </row>
    <row r="999" spans="7:7" x14ac:dyDescent="0.2">
      <c r="G999" s="12"/>
    </row>
    <row r="1000" spans="7:7" x14ac:dyDescent="0.2">
      <c r="G1000" s="12"/>
    </row>
    <row r="1001" spans="7:7" x14ac:dyDescent="0.2">
      <c r="G1001" s="12"/>
    </row>
    <row r="1002" spans="7:7" x14ac:dyDescent="0.2">
      <c r="G1002" s="12"/>
    </row>
    <row r="1003" spans="7:7" x14ac:dyDescent="0.2">
      <c r="G1003" s="12"/>
    </row>
    <row r="1004" spans="7:7" x14ac:dyDescent="0.2">
      <c r="G1004" s="12"/>
    </row>
    <row r="1005" spans="7:7" x14ac:dyDescent="0.2">
      <c r="G1005" s="12"/>
    </row>
    <row r="1006" spans="7:7" x14ac:dyDescent="0.2">
      <c r="G1006" s="12"/>
    </row>
    <row r="1007" spans="7:7" x14ac:dyDescent="0.2">
      <c r="G1007" s="12"/>
    </row>
    <row r="1008" spans="7:7" x14ac:dyDescent="0.2">
      <c r="G1008" s="12"/>
    </row>
    <row r="1009" spans="7:7" x14ac:dyDescent="0.2">
      <c r="G1009" s="12"/>
    </row>
    <row r="1010" spans="7:7" x14ac:dyDescent="0.2">
      <c r="G1010" s="12"/>
    </row>
    <row r="1011" spans="7:7" x14ac:dyDescent="0.2">
      <c r="G1011" s="12"/>
    </row>
    <row r="1012" spans="7:7" x14ac:dyDescent="0.2">
      <c r="G1012" s="12"/>
    </row>
    <row r="1013" spans="7:7" x14ac:dyDescent="0.2">
      <c r="G1013" s="12"/>
    </row>
    <row r="1014" spans="7:7" x14ac:dyDescent="0.2">
      <c r="G1014" s="12"/>
    </row>
    <row r="1015" spans="7:7" x14ac:dyDescent="0.2">
      <c r="G1015" s="12"/>
    </row>
    <row r="1016" spans="7:7" x14ac:dyDescent="0.2">
      <c r="G1016" s="12"/>
    </row>
    <row r="1017" spans="7:7" x14ac:dyDescent="0.2">
      <c r="G1017" s="12"/>
    </row>
    <row r="1018" spans="7:7" x14ac:dyDescent="0.2">
      <c r="G1018" s="12"/>
    </row>
    <row r="1019" spans="7:7" x14ac:dyDescent="0.2">
      <c r="G1019" s="12"/>
    </row>
    <row r="1020" spans="7:7" x14ac:dyDescent="0.2">
      <c r="G1020" s="12"/>
    </row>
    <row r="1021" spans="7:7" x14ac:dyDescent="0.2">
      <c r="G1021" s="12"/>
    </row>
    <row r="1022" spans="7:7" x14ac:dyDescent="0.2">
      <c r="G1022" s="12"/>
    </row>
    <row r="1023" spans="7:7" x14ac:dyDescent="0.2">
      <c r="G1023" s="12"/>
    </row>
    <row r="1024" spans="7:7" x14ac:dyDescent="0.2">
      <c r="G1024" s="12"/>
    </row>
    <row r="1025" spans="7:7" x14ac:dyDescent="0.2">
      <c r="G1025" s="12"/>
    </row>
    <row r="1026" spans="7:7" x14ac:dyDescent="0.2">
      <c r="G1026" s="12"/>
    </row>
    <row r="1027" spans="7:7" x14ac:dyDescent="0.2">
      <c r="G1027" s="12"/>
    </row>
    <row r="1028" spans="7:7" x14ac:dyDescent="0.2">
      <c r="G1028" s="12"/>
    </row>
    <row r="1029" spans="7:7" x14ac:dyDescent="0.2">
      <c r="G1029" s="12"/>
    </row>
    <row r="1030" spans="7:7" x14ac:dyDescent="0.2">
      <c r="G1030" s="12"/>
    </row>
    <row r="1031" spans="7:7" x14ac:dyDescent="0.2">
      <c r="G1031" s="12"/>
    </row>
    <row r="1032" spans="7:7" x14ac:dyDescent="0.2">
      <c r="G1032" s="12"/>
    </row>
    <row r="1033" spans="7:7" x14ac:dyDescent="0.2">
      <c r="G1033" s="12"/>
    </row>
    <row r="1034" spans="7:7" x14ac:dyDescent="0.2">
      <c r="G1034" s="12"/>
    </row>
    <row r="1035" spans="7:7" x14ac:dyDescent="0.2">
      <c r="G1035" s="12"/>
    </row>
    <row r="1036" spans="7:7" x14ac:dyDescent="0.2">
      <c r="G1036" s="12"/>
    </row>
    <row r="1037" spans="7:7" x14ac:dyDescent="0.2">
      <c r="G1037" s="12"/>
    </row>
    <row r="1038" spans="7:7" x14ac:dyDescent="0.2">
      <c r="G1038" s="12"/>
    </row>
    <row r="1039" spans="7:7" x14ac:dyDescent="0.2">
      <c r="G1039" s="12"/>
    </row>
    <row r="1040" spans="7:7" x14ac:dyDescent="0.2">
      <c r="G1040" s="12"/>
    </row>
    <row r="1041" spans="7:7" x14ac:dyDescent="0.2">
      <c r="G1041" s="12"/>
    </row>
    <row r="1042" spans="7:7" x14ac:dyDescent="0.2">
      <c r="G1042" s="12"/>
    </row>
    <row r="1043" spans="7:7" x14ac:dyDescent="0.2">
      <c r="G1043" s="12"/>
    </row>
    <row r="1044" spans="7:7" x14ac:dyDescent="0.2">
      <c r="G1044" s="12"/>
    </row>
    <row r="1045" spans="7:7" x14ac:dyDescent="0.2">
      <c r="G1045" s="12"/>
    </row>
    <row r="1046" spans="7:7" x14ac:dyDescent="0.2">
      <c r="G1046" s="12"/>
    </row>
    <row r="1047" spans="7:7" x14ac:dyDescent="0.2">
      <c r="G1047" s="12"/>
    </row>
    <row r="1048" spans="7:7" x14ac:dyDescent="0.2">
      <c r="G1048" s="12"/>
    </row>
    <row r="1049" spans="7:7" x14ac:dyDescent="0.2">
      <c r="G1049" s="12"/>
    </row>
    <row r="1050" spans="7:7" x14ac:dyDescent="0.2">
      <c r="G1050" s="12"/>
    </row>
    <row r="1051" spans="7:7" x14ac:dyDescent="0.2">
      <c r="G1051" s="12"/>
    </row>
    <row r="1052" spans="7:7" x14ac:dyDescent="0.2">
      <c r="G1052" s="12"/>
    </row>
    <row r="1053" spans="7:7" x14ac:dyDescent="0.2">
      <c r="G1053" s="12"/>
    </row>
    <row r="1054" spans="7:7" x14ac:dyDescent="0.2">
      <c r="G1054" s="12"/>
    </row>
    <row r="1055" spans="7:7" x14ac:dyDescent="0.2">
      <c r="G1055" s="12"/>
    </row>
    <row r="1056" spans="7:7" x14ac:dyDescent="0.2">
      <c r="G1056" s="12"/>
    </row>
    <row r="1057" spans="7:7" x14ac:dyDescent="0.2">
      <c r="G1057" s="12"/>
    </row>
    <row r="1058" spans="7:7" x14ac:dyDescent="0.2">
      <c r="G1058" s="12"/>
    </row>
    <row r="1059" spans="7:7" x14ac:dyDescent="0.2">
      <c r="G1059" s="12"/>
    </row>
    <row r="1060" spans="7:7" x14ac:dyDescent="0.2">
      <c r="G1060" s="12"/>
    </row>
    <row r="1061" spans="7:7" x14ac:dyDescent="0.2">
      <c r="G1061" s="12"/>
    </row>
    <row r="1062" spans="7:7" x14ac:dyDescent="0.2">
      <c r="G1062" s="12"/>
    </row>
    <row r="1063" spans="7:7" x14ac:dyDescent="0.2">
      <c r="G1063" s="12"/>
    </row>
    <row r="1064" spans="7:7" x14ac:dyDescent="0.2">
      <c r="G1064" s="12"/>
    </row>
    <row r="1065" spans="7:7" x14ac:dyDescent="0.2">
      <c r="G1065" s="12"/>
    </row>
    <row r="1066" spans="7:7" x14ac:dyDescent="0.2">
      <c r="G1066" s="12"/>
    </row>
    <row r="1067" spans="7:7" x14ac:dyDescent="0.2">
      <c r="G1067" s="12"/>
    </row>
    <row r="1068" spans="7:7" x14ac:dyDescent="0.2">
      <c r="G1068" s="12"/>
    </row>
    <row r="1069" spans="7:7" x14ac:dyDescent="0.2">
      <c r="G1069" s="12"/>
    </row>
    <row r="1070" spans="7:7" x14ac:dyDescent="0.2">
      <c r="G1070" s="12"/>
    </row>
    <row r="1071" spans="7:7" x14ac:dyDescent="0.2">
      <c r="G1071" s="12"/>
    </row>
    <row r="1072" spans="7:7" x14ac:dyDescent="0.2">
      <c r="G1072" s="12"/>
    </row>
    <row r="1073" spans="7:7" x14ac:dyDescent="0.2">
      <c r="G1073" s="12"/>
    </row>
    <row r="1074" spans="7:7" x14ac:dyDescent="0.2">
      <c r="G1074" s="12"/>
    </row>
    <row r="1075" spans="7:7" x14ac:dyDescent="0.2">
      <c r="G1075" s="12"/>
    </row>
    <row r="1076" spans="7:7" x14ac:dyDescent="0.2">
      <c r="G1076" s="12"/>
    </row>
    <row r="1077" spans="7:7" x14ac:dyDescent="0.2">
      <c r="G1077" s="12"/>
    </row>
    <row r="1078" spans="7:7" x14ac:dyDescent="0.2">
      <c r="G1078" s="12"/>
    </row>
    <row r="1079" spans="7:7" x14ac:dyDescent="0.2">
      <c r="G1079" s="12"/>
    </row>
    <row r="1080" spans="7:7" x14ac:dyDescent="0.2">
      <c r="G1080" s="12"/>
    </row>
    <row r="1081" spans="7:7" x14ac:dyDescent="0.2">
      <c r="G1081" s="12"/>
    </row>
    <row r="1082" spans="7:7" x14ac:dyDescent="0.2">
      <c r="G1082" s="12"/>
    </row>
    <row r="1083" spans="7:7" x14ac:dyDescent="0.2">
      <c r="G1083" s="12"/>
    </row>
    <row r="1084" spans="7:7" x14ac:dyDescent="0.2">
      <c r="G1084" s="12"/>
    </row>
    <row r="1085" spans="7:7" x14ac:dyDescent="0.2">
      <c r="G1085" s="12"/>
    </row>
    <row r="1086" spans="7:7" x14ac:dyDescent="0.2">
      <c r="G1086" s="12"/>
    </row>
    <row r="1087" spans="7:7" x14ac:dyDescent="0.2">
      <c r="G1087" s="12"/>
    </row>
    <row r="1088" spans="7:7" x14ac:dyDescent="0.2">
      <c r="G1088" s="12"/>
    </row>
    <row r="1089" spans="7:7" x14ac:dyDescent="0.2">
      <c r="G1089" s="12"/>
    </row>
    <row r="1090" spans="7:7" x14ac:dyDescent="0.2">
      <c r="G1090" s="12"/>
    </row>
    <row r="1091" spans="7:7" x14ac:dyDescent="0.2">
      <c r="G1091" s="12"/>
    </row>
    <row r="1092" spans="7:7" x14ac:dyDescent="0.2">
      <c r="G1092" s="12"/>
    </row>
    <row r="1093" spans="7:7" x14ac:dyDescent="0.2">
      <c r="G1093" s="12"/>
    </row>
    <row r="1094" spans="7:7" x14ac:dyDescent="0.2">
      <c r="G1094" s="12"/>
    </row>
    <row r="1095" spans="7:7" x14ac:dyDescent="0.2">
      <c r="G1095" s="12"/>
    </row>
    <row r="1096" spans="7:7" x14ac:dyDescent="0.2">
      <c r="G1096" s="12"/>
    </row>
    <row r="1097" spans="7:7" x14ac:dyDescent="0.2">
      <c r="G1097" s="12"/>
    </row>
    <row r="1098" spans="7:7" x14ac:dyDescent="0.2">
      <c r="G1098" s="12"/>
    </row>
    <row r="1099" spans="7:7" x14ac:dyDescent="0.2">
      <c r="G1099" s="12"/>
    </row>
    <row r="1100" spans="7:7" x14ac:dyDescent="0.2">
      <c r="G1100" s="12"/>
    </row>
    <row r="1101" spans="7:7" x14ac:dyDescent="0.2">
      <c r="G1101" s="12"/>
    </row>
    <row r="1102" spans="7:7" x14ac:dyDescent="0.2">
      <c r="G1102" s="12"/>
    </row>
    <row r="1103" spans="7:7" x14ac:dyDescent="0.2">
      <c r="G1103" s="12"/>
    </row>
    <row r="1104" spans="7:7" x14ac:dyDescent="0.2">
      <c r="G1104" s="12"/>
    </row>
    <row r="1105" spans="7:7" x14ac:dyDescent="0.2">
      <c r="G1105" s="12"/>
    </row>
    <row r="1106" spans="7:7" x14ac:dyDescent="0.2">
      <c r="G1106" s="12"/>
    </row>
    <row r="1107" spans="7:7" x14ac:dyDescent="0.2">
      <c r="G1107" s="12"/>
    </row>
    <row r="1108" spans="7:7" x14ac:dyDescent="0.2">
      <c r="G1108" s="12"/>
    </row>
    <row r="1109" spans="7:7" x14ac:dyDescent="0.2">
      <c r="G1109" s="12"/>
    </row>
    <row r="1110" spans="7:7" x14ac:dyDescent="0.2">
      <c r="G1110" s="12"/>
    </row>
    <row r="1111" spans="7:7" x14ac:dyDescent="0.2">
      <c r="G1111" s="12"/>
    </row>
    <row r="1112" spans="7:7" x14ac:dyDescent="0.2">
      <c r="G1112" s="12"/>
    </row>
    <row r="1113" spans="7:7" x14ac:dyDescent="0.2">
      <c r="G1113" s="12"/>
    </row>
    <row r="1114" spans="7:7" x14ac:dyDescent="0.2">
      <c r="G1114" s="12"/>
    </row>
    <row r="1115" spans="7:7" x14ac:dyDescent="0.2">
      <c r="G1115" s="12"/>
    </row>
    <row r="1116" spans="7:7" x14ac:dyDescent="0.2">
      <c r="G1116" s="12"/>
    </row>
    <row r="1117" spans="7:7" x14ac:dyDescent="0.2">
      <c r="G1117" s="12"/>
    </row>
    <row r="1118" spans="7:7" x14ac:dyDescent="0.2">
      <c r="G1118" s="12"/>
    </row>
    <row r="1119" spans="7:7" x14ac:dyDescent="0.2">
      <c r="G1119" s="12"/>
    </row>
    <row r="1120" spans="7:7" x14ac:dyDescent="0.2">
      <c r="G1120" s="12"/>
    </row>
    <row r="1121" spans="7:7" x14ac:dyDescent="0.2">
      <c r="G1121" s="12"/>
    </row>
    <row r="1122" spans="7:7" x14ac:dyDescent="0.2">
      <c r="G1122" s="12"/>
    </row>
    <row r="1123" spans="7:7" x14ac:dyDescent="0.2">
      <c r="G1123" s="12"/>
    </row>
    <row r="1124" spans="7:7" x14ac:dyDescent="0.2">
      <c r="G1124" s="12"/>
    </row>
    <row r="1125" spans="7:7" x14ac:dyDescent="0.2">
      <c r="G1125" s="12"/>
    </row>
    <row r="1126" spans="7:7" x14ac:dyDescent="0.2">
      <c r="G1126" s="12"/>
    </row>
    <row r="1127" spans="7:7" x14ac:dyDescent="0.2">
      <c r="G1127" s="12"/>
    </row>
    <row r="1128" spans="7:7" x14ac:dyDescent="0.2">
      <c r="G1128" s="12"/>
    </row>
    <row r="1129" spans="7:7" x14ac:dyDescent="0.2">
      <c r="G1129" s="12"/>
    </row>
    <row r="1130" spans="7:7" x14ac:dyDescent="0.2">
      <c r="G1130" s="12"/>
    </row>
    <row r="1131" spans="7:7" x14ac:dyDescent="0.2">
      <c r="G1131" s="12"/>
    </row>
    <row r="1132" spans="7:7" x14ac:dyDescent="0.2">
      <c r="G1132" s="12"/>
    </row>
    <row r="1133" spans="7:7" x14ac:dyDescent="0.2">
      <c r="G1133" s="12"/>
    </row>
    <row r="1134" spans="7:7" x14ac:dyDescent="0.2">
      <c r="G1134" s="12"/>
    </row>
    <row r="1135" spans="7:7" x14ac:dyDescent="0.2">
      <c r="G1135" s="12"/>
    </row>
    <row r="1136" spans="7:7" x14ac:dyDescent="0.2">
      <c r="G1136" s="12"/>
    </row>
    <row r="1137" spans="7:7" x14ac:dyDescent="0.2">
      <c r="G1137" s="12"/>
    </row>
    <row r="1138" spans="7:7" x14ac:dyDescent="0.2">
      <c r="G1138" s="12"/>
    </row>
    <row r="1139" spans="7:7" x14ac:dyDescent="0.2">
      <c r="G1139" s="12"/>
    </row>
    <row r="1140" spans="7:7" x14ac:dyDescent="0.2">
      <c r="G1140" s="12"/>
    </row>
    <row r="1141" spans="7:7" x14ac:dyDescent="0.2">
      <c r="G1141" s="12"/>
    </row>
    <row r="1142" spans="7:7" x14ac:dyDescent="0.2">
      <c r="G1142" s="12"/>
    </row>
    <row r="1143" spans="7:7" x14ac:dyDescent="0.2">
      <c r="G1143" s="12"/>
    </row>
    <row r="1144" spans="7:7" x14ac:dyDescent="0.2">
      <c r="G1144" s="12"/>
    </row>
    <row r="1145" spans="7:7" x14ac:dyDescent="0.2">
      <c r="G1145" s="12"/>
    </row>
    <row r="1146" spans="7:7" x14ac:dyDescent="0.2">
      <c r="G1146" s="12"/>
    </row>
    <row r="1147" spans="7:7" x14ac:dyDescent="0.2">
      <c r="G1147" s="12"/>
    </row>
    <row r="1148" spans="7:7" x14ac:dyDescent="0.2">
      <c r="G1148" s="12"/>
    </row>
    <row r="1149" spans="7:7" x14ac:dyDescent="0.2">
      <c r="G1149" s="12"/>
    </row>
    <row r="1150" spans="7:7" x14ac:dyDescent="0.2">
      <c r="G1150" s="12"/>
    </row>
    <row r="1151" spans="7:7" x14ac:dyDescent="0.2">
      <c r="G1151" s="12"/>
    </row>
    <row r="1152" spans="7:7" x14ac:dyDescent="0.2">
      <c r="G1152" s="12"/>
    </row>
    <row r="1153" spans="7:7" x14ac:dyDescent="0.2">
      <c r="G1153" s="12"/>
    </row>
    <row r="1154" spans="7:7" x14ac:dyDescent="0.2">
      <c r="G1154" s="12"/>
    </row>
    <row r="1155" spans="7:7" x14ac:dyDescent="0.2">
      <c r="G1155" s="12"/>
    </row>
    <row r="1156" spans="7:7" x14ac:dyDescent="0.2">
      <c r="G1156" s="12"/>
    </row>
    <row r="1157" spans="7:7" x14ac:dyDescent="0.2">
      <c r="G1157" s="12"/>
    </row>
    <row r="1158" spans="7:7" x14ac:dyDescent="0.2">
      <c r="G1158" s="12"/>
    </row>
    <row r="1159" spans="7:7" x14ac:dyDescent="0.2">
      <c r="G1159" s="12"/>
    </row>
    <row r="1160" spans="7:7" x14ac:dyDescent="0.2">
      <c r="G1160" s="12"/>
    </row>
    <row r="1161" spans="7:7" x14ac:dyDescent="0.2">
      <c r="G1161" s="12"/>
    </row>
    <row r="1162" spans="7:7" x14ac:dyDescent="0.2">
      <c r="G1162" s="12"/>
    </row>
    <row r="1163" spans="7:7" x14ac:dyDescent="0.2">
      <c r="G1163" s="12"/>
    </row>
    <row r="1164" spans="7:7" x14ac:dyDescent="0.2">
      <c r="G1164" s="12"/>
    </row>
    <row r="1165" spans="7:7" x14ac:dyDescent="0.2">
      <c r="G1165" s="12"/>
    </row>
    <row r="1166" spans="7:7" x14ac:dyDescent="0.2">
      <c r="G1166" s="12"/>
    </row>
    <row r="1167" spans="7:7" x14ac:dyDescent="0.2">
      <c r="G1167" s="12"/>
    </row>
    <row r="1168" spans="7:7" x14ac:dyDescent="0.2">
      <c r="G1168" s="12"/>
    </row>
    <row r="1169" spans="7:7" x14ac:dyDescent="0.2">
      <c r="G1169" s="12"/>
    </row>
    <row r="1170" spans="7:7" x14ac:dyDescent="0.2">
      <c r="G1170" s="12"/>
    </row>
    <row r="1171" spans="7:7" x14ac:dyDescent="0.2">
      <c r="G1171" s="12"/>
    </row>
    <row r="1172" spans="7:7" x14ac:dyDescent="0.2">
      <c r="G1172" s="12"/>
    </row>
    <row r="1173" spans="7:7" x14ac:dyDescent="0.2">
      <c r="G1173" s="12"/>
    </row>
    <row r="1174" spans="7:7" x14ac:dyDescent="0.2">
      <c r="G1174" s="12"/>
    </row>
    <row r="1175" spans="7:7" x14ac:dyDescent="0.2">
      <c r="G1175" s="12"/>
    </row>
    <row r="1176" spans="7:7" x14ac:dyDescent="0.2">
      <c r="G1176" s="12"/>
    </row>
    <row r="1177" spans="7:7" x14ac:dyDescent="0.2">
      <c r="G1177" s="12"/>
    </row>
    <row r="1178" spans="7:7" x14ac:dyDescent="0.2">
      <c r="G1178" s="12"/>
    </row>
    <row r="1179" spans="7:7" x14ac:dyDescent="0.2">
      <c r="G1179" s="12"/>
    </row>
    <row r="1180" spans="7:7" x14ac:dyDescent="0.2">
      <c r="G1180" s="12"/>
    </row>
    <row r="1181" spans="7:7" x14ac:dyDescent="0.2">
      <c r="G1181" s="12"/>
    </row>
    <row r="1182" spans="7:7" x14ac:dyDescent="0.2">
      <c r="G1182" s="12"/>
    </row>
    <row r="1183" spans="7:7" x14ac:dyDescent="0.2">
      <c r="G1183" s="12"/>
    </row>
    <row r="1184" spans="7:7" x14ac:dyDescent="0.2">
      <c r="G1184" s="12"/>
    </row>
    <row r="1185" spans="7:7" x14ac:dyDescent="0.2">
      <c r="G1185" s="12"/>
    </row>
    <row r="1186" spans="7:7" x14ac:dyDescent="0.2">
      <c r="G1186" s="12"/>
    </row>
    <row r="1187" spans="7:7" x14ac:dyDescent="0.2">
      <c r="G1187" s="12"/>
    </row>
    <row r="1188" spans="7:7" x14ac:dyDescent="0.2">
      <c r="G1188" s="12"/>
    </row>
    <row r="1189" spans="7:7" x14ac:dyDescent="0.2">
      <c r="G1189" s="12"/>
    </row>
    <row r="1190" spans="7:7" x14ac:dyDescent="0.2">
      <c r="G1190" s="12"/>
    </row>
    <row r="1191" spans="7:7" x14ac:dyDescent="0.2">
      <c r="G1191" s="12"/>
    </row>
    <row r="1192" spans="7:7" x14ac:dyDescent="0.2">
      <c r="G1192" s="12"/>
    </row>
    <row r="1193" spans="7:7" x14ac:dyDescent="0.2">
      <c r="G1193" s="12"/>
    </row>
    <row r="1194" spans="7:7" x14ac:dyDescent="0.2">
      <c r="G1194" s="12"/>
    </row>
    <row r="1195" spans="7:7" x14ac:dyDescent="0.2">
      <c r="G1195" s="12"/>
    </row>
    <row r="1196" spans="7:7" x14ac:dyDescent="0.2">
      <c r="G1196" s="12"/>
    </row>
    <row r="1197" spans="7:7" x14ac:dyDescent="0.2">
      <c r="G1197" s="12"/>
    </row>
    <row r="1198" spans="7:7" x14ac:dyDescent="0.2">
      <c r="G1198" s="12"/>
    </row>
    <row r="1199" spans="7:7" x14ac:dyDescent="0.2">
      <c r="G1199" s="12"/>
    </row>
    <row r="1200" spans="7:7" x14ac:dyDescent="0.2">
      <c r="G1200" s="12"/>
    </row>
    <row r="1201" spans="7:7" x14ac:dyDescent="0.2">
      <c r="G1201" s="12"/>
    </row>
    <row r="1202" spans="7:7" x14ac:dyDescent="0.2">
      <c r="G1202" s="12"/>
    </row>
    <row r="1203" spans="7:7" x14ac:dyDescent="0.2">
      <c r="G1203" s="12"/>
    </row>
    <row r="1204" spans="7:7" x14ac:dyDescent="0.2">
      <c r="G1204" s="12"/>
    </row>
    <row r="1205" spans="7:7" x14ac:dyDescent="0.2">
      <c r="G1205" s="12"/>
    </row>
    <row r="1206" spans="7:7" x14ac:dyDescent="0.2">
      <c r="G1206" s="12"/>
    </row>
    <row r="1207" spans="7:7" x14ac:dyDescent="0.2">
      <c r="G1207" s="12"/>
    </row>
    <row r="1208" spans="7:7" x14ac:dyDescent="0.2">
      <c r="G1208" s="12"/>
    </row>
    <row r="1209" spans="7:7" x14ac:dyDescent="0.2">
      <c r="G1209" s="12"/>
    </row>
    <row r="1210" spans="7:7" x14ac:dyDescent="0.2">
      <c r="G1210" s="12"/>
    </row>
    <row r="1211" spans="7:7" x14ac:dyDescent="0.2">
      <c r="G1211" s="12"/>
    </row>
    <row r="1212" spans="7:7" x14ac:dyDescent="0.2">
      <c r="G1212" s="12"/>
    </row>
    <row r="1213" spans="7:7" x14ac:dyDescent="0.2">
      <c r="G1213" s="12"/>
    </row>
    <row r="1214" spans="7:7" x14ac:dyDescent="0.2">
      <c r="G1214" s="12"/>
    </row>
    <row r="1215" spans="7:7" x14ac:dyDescent="0.2">
      <c r="G1215" s="12"/>
    </row>
    <row r="1216" spans="7:7" x14ac:dyDescent="0.2">
      <c r="G1216" s="12"/>
    </row>
    <row r="1217" spans="7:7" x14ac:dyDescent="0.2">
      <c r="G1217" s="12"/>
    </row>
    <row r="1218" spans="7:7" x14ac:dyDescent="0.2">
      <c r="G1218" s="12"/>
    </row>
    <row r="1219" spans="7:7" x14ac:dyDescent="0.2">
      <c r="G1219" s="12"/>
    </row>
    <row r="1220" spans="7:7" x14ac:dyDescent="0.2">
      <c r="G1220" s="12"/>
    </row>
    <row r="1221" spans="7:7" x14ac:dyDescent="0.2">
      <c r="G1221" s="12"/>
    </row>
    <row r="1222" spans="7:7" x14ac:dyDescent="0.2">
      <c r="G1222" s="12"/>
    </row>
    <row r="1223" spans="7:7" x14ac:dyDescent="0.2">
      <c r="G1223" s="12"/>
    </row>
    <row r="1224" spans="7:7" x14ac:dyDescent="0.2">
      <c r="G1224" s="12"/>
    </row>
    <row r="1225" spans="7:7" x14ac:dyDescent="0.2">
      <c r="G1225" s="12"/>
    </row>
    <row r="1226" spans="7:7" x14ac:dyDescent="0.2">
      <c r="G1226" s="12"/>
    </row>
    <row r="1227" spans="7:7" x14ac:dyDescent="0.2">
      <c r="G1227" s="12"/>
    </row>
    <row r="1228" spans="7:7" x14ac:dyDescent="0.2">
      <c r="G1228" s="12"/>
    </row>
    <row r="1229" spans="7:7" x14ac:dyDescent="0.2">
      <c r="G1229" s="12"/>
    </row>
    <row r="1230" spans="7:7" x14ac:dyDescent="0.2">
      <c r="G1230" s="12"/>
    </row>
    <row r="1231" spans="7:7" x14ac:dyDescent="0.2">
      <c r="G1231" s="12"/>
    </row>
    <row r="1232" spans="7:7" x14ac:dyDescent="0.2">
      <c r="G1232" s="12"/>
    </row>
    <row r="1233" spans="7:7" x14ac:dyDescent="0.2">
      <c r="G1233" s="12"/>
    </row>
    <row r="1234" spans="7:7" x14ac:dyDescent="0.2">
      <c r="G1234" s="12"/>
    </row>
    <row r="1235" spans="7:7" x14ac:dyDescent="0.2">
      <c r="G1235" s="12"/>
    </row>
    <row r="1236" spans="7:7" x14ac:dyDescent="0.2">
      <c r="G1236" s="12"/>
    </row>
    <row r="1237" spans="7:7" x14ac:dyDescent="0.2">
      <c r="G1237" s="12"/>
    </row>
    <row r="1238" spans="7:7" x14ac:dyDescent="0.2">
      <c r="G1238" s="12"/>
    </row>
    <row r="1239" spans="7:7" x14ac:dyDescent="0.2">
      <c r="G1239" s="12"/>
    </row>
    <row r="1240" spans="7:7" x14ac:dyDescent="0.2">
      <c r="G1240" s="12"/>
    </row>
    <row r="1241" spans="7:7" x14ac:dyDescent="0.2">
      <c r="G1241" s="12"/>
    </row>
    <row r="1242" spans="7:7" x14ac:dyDescent="0.2">
      <c r="G1242" s="12"/>
    </row>
    <row r="1243" spans="7:7" x14ac:dyDescent="0.2">
      <c r="G1243" s="12"/>
    </row>
    <row r="1244" spans="7:7" x14ac:dyDescent="0.2">
      <c r="G1244" s="12"/>
    </row>
    <row r="1245" spans="7:7" x14ac:dyDescent="0.2">
      <c r="G1245" s="12"/>
    </row>
    <row r="1246" spans="7:7" x14ac:dyDescent="0.2">
      <c r="G1246" s="12"/>
    </row>
    <row r="1247" spans="7:7" x14ac:dyDescent="0.2">
      <c r="G1247" s="12"/>
    </row>
    <row r="1248" spans="7:7" x14ac:dyDescent="0.2">
      <c r="G1248" s="12"/>
    </row>
    <row r="1249" spans="7:7" x14ac:dyDescent="0.2">
      <c r="G1249" s="12"/>
    </row>
    <row r="1250" spans="7:7" x14ac:dyDescent="0.2">
      <c r="G1250" s="12"/>
    </row>
    <row r="1251" spans="7:7" x14ac:dyDescent="0.2">
      <c r="G1251" s="12"/>
    </row>
    <row r="1252" spans="7:7" x14ac:dyDescent="0.2">
      <c r="G1252" s="12"/>
    </row>
    <row r="1253" spans="7:7" x14ac:dyDescent="0.2">
      <c r="G1253" s="12"/>
    </row>
    <row r="1254" spans="7:7" x14ac:dyDescent="0.2">
      <c r="G1254" s="12"/>
    </row>
    <row r="1255" spans="7:7" x14ac:dyDescent="0.2">
      <c r="G1255" s="12"/>
    </row>
    <row r="1256" spans="7:7" x14ac:dyDescent="0.2">
      <c r="G1256" s="12"/>
    </row>
    <row r="1257" spans="7:7" x14ac:dyDescent="0.2">
      <c r="G1257" s="12"/>
    </row>
    <row r="1258" spans="7:7" x14ac:dyDescent="0.2">
      <c r="G1258" s="12"/>
    </row>
    <row r="1259" spans="7:7" x14ac:dyDescent="0.2">
      <c r="G1259" s="12"/>
    </row>
    <row r="1260" spans="7:7" x14ac:dyDescent="0.2">
      <c r="G1260" s="12"/>
    </row>
    <row r="1261" spans="7:7" x14ac:dyDescent="0.2">
      <c r="G1261" s="12"/>
    </row>
    <row r="1262" spans="7:7" x14ac:dyDescent="0.2">
      <c r="G1262" s="12"/>
    </row>
    <row r="1263" spans="7:7" x14ac:dyDescent="0.2">
      <c r="G1263" s="12"/>
    </row>
    <row r="1264" spans="7:7" x14ac:dyDescent="0.2">
      <c r="G1264" s="12"/>
    </row>
    <row r="1265" spans="7:7" x14ac:dyDescent="0.2">
      <c r="G1265" s="12"/>
    </row>
    <row r="1266" spans="7:7" x14ac:dyDescent="0.2">
      <c r="G1266" s="12"/>
    </row>
    <row r="1267" spans="7:7" x14ac:dyDescent="0.2">
      <c r="G1267" s="12"/>
    </row>
    <row r="1268" spans="7:7" x14ac:dyDescent="0.2">
      <c r="G1268" s="12"/>
    </row>
    <row r="1269" spans="7:7" x14ac:dyDescent="0.2">
      <c r="G1269" s="12"/>
    </row>
    <row r="1270" spans="7:7" x14ac:dyDescent="0.2">
      <c r="G1270" s="12"/>
    </row>
    <row r="1271" spans="7:7" x14ac:dyDescent="0.2">
      <c r="G1271" s="12"/>
    </row>
    <row r="1272" spans="7:7" x14ac:dyDescent="0.2">
      <c r="G1272" s="12"/>
    </row>
    <row r="1273" spans="7:7" x14ac:dyDescent="0.2">
      <c r="G1273" s="12"/>
    </row>
    <row r="1274" spans="7:7" x14ac:dyDescent="0.2">
      <c r="G1274" s="12"/>
    </row>
    <row r="1275" spans="7:7" x14ac:dyDescent="0.2">
      <c r="G1275" s="12"/>
    </row>
    <row r="1276" spans="7:7" x14ac:dyDescent="0.2">
      <c r="G1276" s="12"/>
    </row>
    <row r="1277" spans="7:7" x14ac:dyDescent="0.2">
      <c r="G1277" s="12"/>
    </row>
    <row r="1278" spans="7:7" x14ac:dyDescent="0.2">
      <c r="G1278" s="12"/>
    </row>
    <row r="1279" spans="7:7" x14ac:dyDescent="0.2">
      <c r="G1279" s="12"/>
    </row>
    <row r="1280" spans="7:7" x14ac:dyDescent="0.2">
      <c r="G1280" s="12"/>
    </row>
    <row r="1281" spans="7:7" x14ac:dyDescent="0.2">
      <c r="G1281" s="12"/>
    </row>
    <row r="1282" spans="7:7" x14ac:dyDescent="0.2">
      <c r="G1282" s="12"/>
    </row>
    <row r="1283" spans="7:7" x14ac:dyDescent="0.2">
      <c r="G1283" s="12"/>
    </row>
    <row r="1284" spans="7:7" x14ac:dyDescent="0.2">
      <c r="G1284" s="12"/>
    </row>
    <row r="1285" spans="7:7" x14ac:dyDescent="0.2">
      <c r="G1285" s="12"/>
    </row>
    <row r="1286" spans="7:7" x14ac:dyDescent="0.2">
      <c r="G1286" s="12"/>
    </row>
    <row r="1287" spans="7:7" x14ac:dyDescent="0.2">
      <c r="G1287" s="12"/>
    </row>
    <row r="1288" spans="7:7" x14ac:dyDescent="0.2">
      <c r="G1288" s="12"/>
    </row>
    <row r="1289" spans="7:7" x14ac:dyDescent="0.2">
      <c r="G1289" s="12"/>
    </row>
    <row r="1290" spans="7:7" x14ac:dyDescent="0.2">
      <c r="G1290" s="12"/>
    </row>
    <row r="1291" spans="7:7" x14ac:dyDescent="0.2">
      <c r="G1291" s="12"/>
    </row>
    <row r="1292" spans="7:7" x14ac:dyDescent="0.2">
      <c r="G1292" s="12"/>
    </row>
    <row r="1293" spans="7:7" x14ac:dyDescent="0.2">
      <c r="G1293" s="12"/>
    </row>
    <row r="1294" spans="7:7" x14ac:dyDescent="0.2">
      <c r="G1294" s="12"/>
    </row>
    <row r="1295" spans="7:7" x14ac:dyDescent="0.2">
      <c r="G1295" s="12"/>
    </row>
    <row r="1296" spans="7:7" x14ac:dyDescent="0.2">
      <c r="G1296" s="12"/>
    </row>
    <row r="1297" spans="7:7" x14ac:dyDescent="0.2">
      <c r="G1297" s="12"/>
    </row>
    <row r="1298" spans="7:7" x14ac:dyDescent="0.2">
      <c r="G1298" s="12"/>
    </row>
    <row r="1299" spans="7:7" x14ac:dyDescent="0.2">
      <c r="G1299" s="12"/>
    </row>
    <row r="1300" spans="7:7" x14ac:dyDescent="0.2">
      <c r="G1300" s="12"/>
    </row>
    <row r="1301" spans="7:7" x14ac:dyDescent="0.2">
      <c r="G1301" s="12"/>
    </row>
    <row r="1302" spans="7:7" x14ac:dyDescent="0.2">
      <c r="G1302" s="12"/>
    </row>
    <row r="1303" spans="7:7" x14ac:dyDescent="0.2">
      <c r="G1303" s="12"/>
    </row>
    <row r="1304" spans="7:7" x14ac:dyDescent="0.2">
      <c r="G1304" s="12"/>
    </row>
    <row r="1305" spans="7:7" x14ac:dyDescent="0.2">
      <c r="G1305" s="12"/>
    </row>
    <row r="1306" spans="7:7" x14ac:dyDescent="0.2">
      <c r="G1306" s="12"/>
    </row>
    <row r="1307" spans="7:7" x14ac:dyDescent="0.2">
      <c r="G1307" s="12"/>
    </row>
    <row r="1308" spans="7:7" x14ac:dyDescent="0.2">
      <c r="G1308" s="12"/>
    </row>
    <row r="1309" spans="7:7" x14ac:dyDescent="0.2">
      <c r="G1309" s="12"/>
    </row>
    <row r="1310" spans="7:7" x14ac:dyDescent="0.2">
      <c r="G1310" s="12"/>
    </row>
    <row r="1311" spans="7:7" x14ac:dyDescent="0.2">
      <c r="G1311" s="12"/>
    </row>
    <row r="1312" spans="7:7" x14ac:dyDescent="0.2">
      <c r="G1312" s="12"/>
    </row>
    <row r="1313" spans="7:7" x14ac:dyDescent="0.2">
      <c r="G1313" s="12"/>
    </row>
    <row r="1314" spans="7:7" x14ac:dyDescent="0.2">
      <c r="G1314" s="12"/>
    </row>
    <row r="1315" spans="7:7" x14ac:dyDescent="0.2">
      <c r="G1315" s="12"/>
    </row>
    <row r="1316" spans="7:7" x14ac:dyDescent="0.2">
      <c r="G1316" s="12"/>
    </row>
    <row r="1317" spans="7:7" x14ac:dyDescent="0.2">
      <c r="G1317" s="12"/>
    </row>
    <row r="1318" spans="7:7" x14ac:dyDescent="0.2">
      <c r="G1318" s="12"/>
    </row>
    <row r="1319" spans="7:7" x14ac:dyDescent="0.2">
      <c r="G1319" s="12"/>
    </row>
    <row r="1320" spans="7:7" x14ac:dyDescent="0.2">
      <c r="G1320" s="12"/>
    </row>
    <row r="1321" spans="7:7" x14ac:dyDescent="0.2">
      <c r="G1321" s="12"/>
    </row>
    <row r="1322" spans="7:7" x14ac:dyDescent="0.2">
      <c r="G1322" s="12"/>
    </row>
    <row r="1323" spans="7:7" x14ac:dyDescent="0.2">
      <c r="G1323" s="12"/>
    </row>
    <row r="1324" spans="7:7" x14ac:dyDescent="0.2">
      <c r="G1324" s="12"/>
    </row>
    <row r="1325" spans="7:7" x14ac:dyDescent="0.2">
      <c r="G1325" s="12"/>
    </row>
    <row r="1326" spans="7:7" x14ac:dyDescent="0.2">
      <c r="G1326" s="12"/>
    </row>
    <row r="1327" spans="7:7" x14ac:dyDescent="0.2">
      <c r="G1327" s="12"/>
    </row>
    <row r="1328" spans="7:7" x14ac:dyDescent="0.2">
      <c r="G1328" s="12"/>
    </row>
    <row r="1329" spans="7:7" x14ac:dyDescent="0.2">
      <c r="G1329" s="12"/>
    </row>
    <row r="1330" spans="7:7" x14ac:dyDescent="0.2">
      <c r="G1330" s="12"/>
    </row>
    <row r="1331" spans="7:7" x14ac:dyDescent="0.2">
      <c r="G1331" s="12"/>
    </row>
    <row r="1332" spans="7:7" x14ac:dyDescent="0.2">
      <c r="G1332" s="12"/>
    </row>
    <row r="1333" spans="7:7" x14ac:dyDescent="0.2">
      <c r="G1333" s="12"/>
    </row>
    <row r="1334" spans="7:7" x14ac:dyDescent="0.2">
      <c r="G1334" s="12"/>
    </row>
    <row r="1335" spans="7:7" x14ac:dyDescent="0.2">
      <c r="G1335" s="12"/>
    </row>
    <row r="1336" spans="7:7" x14ac:dyDescent="0.2">
      <c r="G1336" s="12"/>
    </row>
    <row r="1337" spans="7:7" x14ac:dyDescent="0.2">
      <c r="G1337" s="12"/>
    </row>
    <row r="1338" spans="7:7" x14ac:dyDescent="0.2">
      <c r="G1338" s="12"/>
    </row>
    <row r="1339" spans="7:7" x14ac:dyDescent="0.2">
      <c r="G1339" s="12"/>
    </row>
    <row r="1340" spans="7:7" x14ac:dyDescent="0.2">
      <c r="G1340" s="12"/>
    </row>
    <row r="1341" spans="7:7" x14ac:dyDescent="0.2">
      <c r="G1341" s="12"/>
    </row>
    <row r="1342" spans="7:7" x14ac:dyDescent="0.2">
      <c r="G1342" s="12"/>
    </row>
    <row r="1343" spans="7:7" x14ac:dyDescent="0.2">
      <c r="G1343" s="12"/>
    </row>
    <row r="1344" spans="7:7" x14ac:dyDescent="0.2">
      <c r="G1344" s="12"/>
    </row>
    <row r="1345" spans="7:7" x14ac:dyDescent="0.2">
      <c r="G1345" s="12"/>
    </row>
    <row r="1346" spans="7:7" x14ac:dyDescent="0.2">
      <c r="G1346" s="12"/>
    </row>
    <row r="1347" spans="7:7" x14ac:dyDescent="0.2">
      <c r="G1347" s="12"/>
    </row>
    <row r="1348" spans="7:7" x14ac:dyDescent="0.2">
      <c r="G1348" s="12"/>
    </row>
    <row r="1349" spans="7:7" x14ac:dyDescent="0.2">
      <c r="G1349" s="12"/>
    </row>
    <row r="1350" spans="7:7" x14ac:dyDescent="0.2">
      <c r="G1350" s="12"/>
    </row>
    <row r="1351" spans="7:7" x14ac:dyDescent="0.2">
      <c r="G1351" s="12"/>
    </row>
    <row r="1352" spans="7:7" x14ac:dyDescent="0.2">
      <c r="G1352" s="12"/>
    </row>
    <row r="1353" spans="7:7" x14ac:dyDescent="0.2">
      <c r="G1353" s="12"/>
    </row>
    <row r="1354" spans="7:7" x14ac:dyDescent="0.2">
      <c r="G1354" s="12"/>
    </row>
    <row r="1355" spans="7:7" x14ac:dyDescent="0.2">
      <c r="G1355" s="12"/>
    </row>
    <row r="1356" spans="7:7" x14ac:dyDescent="0.2">
      <c r="G1356" s="12"/>
    </row>
    <row r="1357" spans="7:7" x14ac:dyDescent="0.2">
      <c r="G1357" s="12"/>
    </row>
    <row r="1358" spans="7:7" x14ac:dyDescent="0.2">
      <c r="G1358" s="12"/>
    </row>
    <row r="1359" spans="7:7" x14ac:dyDescent="0.2">
      <c r="G1359" s="12"/>
    </row>
    <row r="1360" spans="7:7" x14ac:dyDescent="0.2">
      <c r="G1360" s="12"/>
    </row>
    <row r="1361" spans="7:7" x14ac:dyDescent="0.2">
      <c r="G1361" s="12"/>
    </row>
    <row r="1362" spans="7:7" x14ac:dyDescent="0.2">
      <c r="G1362" s="12"/>
    </row>
    <row r="1363" spans="7:7" x14ac:dyDescent="0.2">
      <c r="G1363" s="12"/>
    </row>
    <row r="1364" spans="7:7" x14ac:dyDescent="0.2">
      <c r="G1364" s="12"/>
    </row>
    <row r="1365" spans="7:7" x14ac:dyDescent="0.2">
      <c r="G1365" s="12"/>
    </row>
    <row r="1366" spans="7:7" x14ac:dyDescent="0.2">
      <c r="G1366" s="12"/>
    </row>
    <row r="1367" spans="7:7" x14ac:dyDescent="0.2">
      <c r="G1367" s="12"/>
    </row>
    <row r="1368" spans="7:7" x14ac:dyDescent="0.2">
      <c r="G1368" s="12"/>
    </row>
    <row r="1369" spans="7:7" x14ac:dyDescent="0.2">
      <c r="G1369" s="12"/>
    </row>
    <row r="1370" spans="7:7" x14ac:dyDescent="0.2">
      <c r="G1370" s="12"/>
    </row>
    <row r="1371" spans="7:7" x14ac:dyDescent="0.2">
      <c r="G1371" s="12"/>
    </row>
    <row r="1372" spans="7:7" x14ac:dyDescent="0.2">
      <c r="G1372" s="12"/>
    </row>
    <row r="1373" spans="7:7" x14ac:dyDescent="0.2">
      <c r="G1373" s="12"/>
    </row>
    <row r="1374" spans="7:7" x14ac:dyDescent="0.2">
      <c r="G1374" s="12"/>
    </row>
    <row r="1375" spans="7:7" x14ac:dyDescent="0.2">
      <c r="G1375" s="12"/>
    </row>
    <row r="1376" spans="7:7" x14ac:dyDescent="0.2">
      <c r="G1376" s="12"/>
    </row>
    <row r="1377" spans="7:7" x14ac:dyDescent="0.2">
      <c r="G1377" s="12"/>
    </row>
    <row r="1378" spans="7:7" x14ac:dyDescent="0.2">
      <c r="G1378" s="12"/>
    </row>
    <row r="1379" spans="7:7" x14ac:dyDescent="0.2">
      <c r="G1379" s="12"/>
    </row>
    <row r="1380" spans="7:7" x14ac:dyDescent="0.2">
      <c r="G1380" s="12"/>
    </row>
    <row r="1381" spans="7:7" x14ac:dyDescent="0.2">
      <c r="G1381" s="12"/>
    </row>
    <row r="1382" spans="7:7" x14ac:dyDescent="0.2">
      <c r="G1382" s="12"/>
    </row>
    <row r="1383" spans="7:7" x14ac:dyDescent="0.2">
      <c r="G1383" s="12"/>
    </row>
    <row r="1384" spans="7:7" x14ac:dyDescent="0.2">
      <c r="G1384" s="12"/>
    </row>
    <row r="1385" spans="7:7" x14ac:dyDescent="0.2">
      <c r="G1385" s="12"/>
    </row>
    <row r="1386" spans="7:7" x14ac:dyDescent="0.2">
      <c r="G1386" s="12"/>
    </row>
    <row r="1387" spans="7:7" x14ac:dyDescent="0.2">
      <c r="G1387" s="12"/>
    </row>
    <row r="1388" spans="7:7" x14ac:dyDescent="0.2">
      <c r="G1388" s="12"/>
    </row>
    <row r="1389" spans="7:7" x14ac:dyDescent="0.2">
      <c r="G1389" s="12"/>
    </row>
    <row r="1390" spans="7:7" x14ac:dyDescent="0.2">
      <c r="G1390" s="12"/>
    </row>
    <row r="1391" spans="7:7" x14ac:dyDescent="0.2">
      <c r="G1391" s="12"/>
    </row>
    <row r="1392" spans="7:7" x14ac:dyDescent="0.2">
      <c r="G1392" s="12"/>
    </row>
    <row r="1393" spans="7:7" x14ac:dyDescent="0.2">
      <c r="G1393" s="12"/>
    </row>
    <row r="1394" spans="7:7" x14ac:dyDescent="0.2">
      <c r="G1394" s="12"/>
    </row>
    <row r="1395" spans="7:7" x14ac:dyDescent="0.2">
      <c r="G1395" s="12"/>
    </row>
    <row r="1396" spans="7:7" x14ac:dyDescent="0.2">
      <c r="G1396" s="12"/>
    </row>
    <row r="1397" spans="7:7" x14ac:dyDescent="0.2">
      <c r="G1397" s="12"/>
    </row>
    <row r="1398" spans="7:7" x14ac:dyDescent="0.2">
      <c r="G1398" s="12"/>
    </row>
    <row r="1399" spans="7:7" x14ac:dyDescent="0.2">
      <c r="G1399" s="12"/>
    </row>
    <row r="1400" spans="7:7" x14ac:dyDescent="0.2">
      <c r="G1400" s="12"/>
    </row>
    <row r="1401" spans="7:7" x14ac:dyDescent="0.2">
      <c r="G1401" s="12"/>
    </row>
    <row r="1402" spans="7:7" x14ac:dyDescent="0.2">
      <c r="G1402" s="12"/>
    </row>
    <row r="1403" spans="7:7" x14ac:dyDescent="0.2">
      <c r="G1403" s="12"/>
    </row>
    <row r="1404" spans="7:7" x14ac:dyDescent="0.2">
      <c r="G1404" s="12"/>
    </row>
    <row r="1405" spans="7:7" x14ac:dyDescent="0.2">
      <c r="G1405" s="12"/>
    </row>
    <row r="1406" spans="7:7" x14ac:dyDescent="0.2">
      <c r="G1406" s="12"/>
    </row>
    <row r="1407" spans="7:7" x14ac:dyDescent="0.2">
      <c r="G1407" s="12"/>
    </row>
    <row r="1408" spans="7:7" x14ac:dyDescent="0.2">
      <c r="G1408" s="12"/>
    </row>
    <row r="1409" spans="7:7" x14ac:dyDescent="0.2">
      <c r="G1409" s="12"/>
    </row>
    <row r="1410" spans="7:7" x14ac:dyDescent="0.2">
      <c r="G1410" s="12"/>
    </row>
    <row r="1411" spans="7:7" x14ac:dyDescent="0.2">
      <c r="G1411" s="12"/>
    </row>
    <row r="1412" spans="7:7" x14ac:dyDescent="0.2">
      <c r="G1412" s="12"/>
    </row>
    <row r="1413" spans="7:7" x14ac:dyDescent="0.2">
      <c r="G1413" s="12"/>
    </row>
    <row r="1414" spans="7:7" x14ac:dyDescent="0.2">
      <c r="G1414" s="12"/>
    </row>
    <row r="1415" spans="7:7" x14ac:dyDescent="0.2">
      <c r="G1415" s="12"/>
    </row>
    <row r="1416" spans="7:7" x14ac:dyDescent="0.2">
      <c r="G1416" s="12"/>
    </row>
    <row r="1417" spans="7:7" x14ac:dyDescent="0.2">
      <c r="G1417" s="12"/>
    </row>
    <row r="1418" spans="7:7" x14ac:dyDescent="0.2">
      <c r="G1418" s="12"/>
    </row>
    <row r="1419" spans="7:7" x14ac:dyDescent="0.2">
      <c r="G1419" s="12"/>
    </row>
    <row r="1420" spans="7:7" x14ac:dyDescent="0.2">
      <c r="G1420" s="12"/>
    </row>
    <row r="1421" spans="7:7" x14ac:dyDescent="0.2">
      <c r="G1421" s="12"/>
    </row>
    <row r="1422" spans="7:7" x14ac:dyDescent="0.2">
      <c r="G1422" s="12"/>
    </row>
    <row r="1423" spans="7:7" x14ac:dyDescent="0.2">
      <c r="G1423" s="12"/>
    </row>
    <row r="1424" spans="7:7" x14ac:dyDescent="0.2">
      <c r="G1424" s="12"/>
    </row>
    <row r="1425" spans="7:7" x14ac:dyDescent="0.2">
      <c r="G1425" s="12"/>
    </row>
    <row r="1426" spans="7:7" x14ac:dyDescent="0.2">
      <c r="G1426" s="12"/>
    </row>
    <row r="1427" spans="7:7" x14ac:dyDescent="0.2">
      <c r="G1427" s="12"/>
    </row>
    <row r="1428" spans="7:7" x14ac:dyDescent="0.2">
      <c r="G1428" s="12"/>
    </row>
    <row r="1429" spans="7:7" x14ac:dyDescent="0.2">
      <c r="G1429" s="12"/>
    </row>
    <row r="1430" spans="7:7" x14ac:dyDescent="0.2">
      <c r="G1430" s="12"/>
    </row>
    <row r="1431" spans="7:7" x14ac:dyDescent="0.2">
      <c r="G1431" s="12"/>
    </row>
    <row r="1432" spans="7:7" x14ac:dyDescent="0.2">
      <c r="G1432" s="12"/>
    </row>
    <row r="1433" spans="7:7" x14ac:dyDescent="0.2">
      <c r="G1433" s="12"/>
    </row>
    <row r="1434" spans="7:7" x14ac:dyDescent="0.2">
      <c r="G1434" s="12"/>
    </row>
    <row r="1435" spans="7:7" x14ac:dyDescent="0.2">
      <c r="G1435" s="12"/>
    </row>
    <row r="1436" spans="7:7" x14ac:dyDescent="0.2">
      <c r="G1436" s="12"/>
    </row>
    <row r="1437" spans="7:7" x14ac:dyDescent="0.2">
      <c r="G1437" s="12"/>
    </row>
    <row r="1438" spans="7:7" x14ac:dyDescent="0.2">
      <c r="G1438" s="12"/>
    </row>
    <row r="1439" spans="7:7" x14ac:dyDescent="0.2">
      <c r="G1439" s="12"/>
    </row>
    <row r="1440" spans="7:7" x14ac:dyDescent="0.2">
      <c r="G1440" s="12"/>
    </row>
    <row r="1441" spans="7:7" x14ac:dyDescent="0.2">
      <c r="G1441" s="12"/>
    </row>
    <row r="1442" spans="7:7" x14ac:dyDescent="0.2">
      <c r="G1442" s="12"/>
    </row>
    <row r="1443" spans="7:7" x14ac:dyDescent="0.2">
      <c r="G1443" s="12"/>
    </row>
    <row r="1444" spans="7:7" x14ac:dyDescent="0.2">
      <c r="G1444" s="12"/>
    </row>
    <row r="1445" spans="7:7" x14ac:dyDescent="0.2">
      <c r="G1445" s="12"/>
    </row>
    <row r="1446" spans="7:7" x14ac:dyDescent="0.2">
      <c r="G1446" s="12"/>
    </row>
    <row r="1447" spans="7:7" x14ac:dyDescent="0.2">
      <c r="G1447" s="12"/>
    </row>
    <row r="1448" spans="7:7" x14ac:dyDescent="0.2">
      <c r="G1448" s="12"/>
    </row>
    <row r="1449" spans="7:7" x14ac:dyDescent="0.2">
      <c r="G1449" s="12"/>
    </row>
    <row r="1450" spans="7:7" x14ac:dyDescent="0.2">
      <c r="G1450" s="12"/>
    </row>
    <row r="1451" spans="7:7" x14ac:dyDescent="0.2">
      <c r="G1451" s="12"/>
    </row>
    <row r="1452" spans="7:7" x14ac:dyDescent="0.2">
      <c r="G1452" s="12"/>
    </row>
    <row r="1453" spans="7:7" x14ac:dyDescent="0.2">
      <c r="G1453" s="12"/>
    </row>
    <row r="1454" spans="7:7" x14ac:dyDescent="0.2">
      <c r="G1454" s="12"/>
    </row>
    <row r="1455" spans="7:7" x14ac:dyDescent="0.2">
      <c r="G1455" s="12"/>
    </row>
    <row r="1456" spans="7:7" x14ac:dyDescent="0.2">
      <c r="G1456" s="12"/>
    </row>
    <row r="1457" spans="7:7" x14ac:dyDescent="0.2">
      <c r="G1457" s="12"/>
    </row>
    <row r="1458" spans="7:7" x14ac:dyDescent="0.2">
      <c r="G1458" s="12"/>
    </row>
    <row r="1459" spans="7:7" x14ac:dyDescent="0.2">
      <c r="G1459" s="12"/>
    </row>
    <row r="1460" spans="7:7" x14ac:dyDescent="0.2">
      <c r="G1460" s="12"/>
    </row>
    <row r="1461" spans="7:7" x14ac:dyDescent="0.2">
      <c r="G1461" s="12"/>
    </row>
    <row r="1462" spans="7:7" x14ac:dyDescent="0.2">
      <c r="G1462" s="12"/>
    </row>
    <row r="1463" spans="7:7" x14ac:dyDescent="0.2">
      <c r="G1463" s="12"/>
    </row>
    <row r="1464" spans="7:7" x14ac:dyDescent="0.2">
      <c r="G1464" s="12"/>
    </row>
    <row r="1465" spans="7:7" x14ac:dyDescent="0.2">
      <c r="G1465" s="12"/>
    </row>
    <row r="1466" spans="7:7" x14ac:dyDescent="0.2">
      <c r="G1466" s="12"/>
    </row>
    <row r="1467" spans="7:7" x14ac:dyDescent="0.2">
      <c r="G1467" s="12"/>
    </row>
    <row r="1468" spans="7:7" x14ac:dyDescent="0.2">
      <c r="G1468" s="12"/>
    </row>
    <row r="1469" spans="7:7" x14ac:dyDescent="0.2">
      <c r="G1469" s="12"/>
    </row>
    <row r="1470" spans="7:7" x14ac:dyDescent="0.2">
      <c r="G1470" s="12"/>
    </row>
    <row r="1471" spans="7:7" x14ac:dyDescent="0.2">
      <c r="G1471" s="12"/>
    </row>
    <row r="1472" spans="7:7" x14ac:dyDescent="0.2">
      <c r="G1472" s="12"/>
    </row>
    <row r="1473" spans="7:7" x14ac:dyDescent="0.2">
      <c r="G1473" s="12"/>
    </row>
    <row r="1474" spans="7:7" x14ac:dyDescent="0.2">
      <c r="G1474" s="12"/>
    </row>
    <row r="1475" spans="7:7" x14ac:dyDescent="0.2">
      <c r="G1475" s="12"/>
    </row>
    <row r="1476" spans="7:7" x14ac:dyDescent="0.2">
      <c r="G1476" s="12"/>
    </row>
    <row r="1477" spans="7:7" x14ac:dyDescent="0.2">
      <c r="G1477" s="12"/>
    </row>
    <row r="1478" spans="7:7" x14ac:dyDescent="0.2">
      <c r="G1478" s="12"/>
    </row>
    <row r="1479" spans="7:7" x14ac:dyDescent="0.2">
      <c r="G1479" s="12"/>
    </row>
    <row r="1480" spans="7:7" x14ac:dyDescent="0.2">
      <c r="G1480" s="12"/>
    </row>
    <row r="1481" spans="7:7" x14ac:dyDescent="0.2">
      <c r="G1481" s="12"/>
    </row>
    <row r="1482" spans="7:7" x14ac:dyDescent="0.2">
      <c r="G1482" s="12"/>
    </row>
    <row r="1483" spans="7:7" x14ac:dyDescent="0.2">
      <c r="G1483" s="12"/>
    </row>
    <row r="1484" spans="7:7" x14ac:dyDescent="0.2">
      <c r="G1484" s="12"/>
    </row>
    <row r="1485" spans="7:7" x14ac:dyDescent="0.2">
      <c r="G1485" s="12"/>
    </row>
    <row r="1486" spans="7:7" x14ac:dyDescent="0.2">
      <c r="G1486" s="12"/>
    </row>
    <row r="1487" spans="7:7" x14ac:dyDescent="0.2">
      <c r="G1487" s="12"/>
    </row>
    <row r="1488" spans="7:7" x14ac:dyDescent="0.2">
      <c r="G1488" s="12"/>
    </row>
    <row r="1489" spans="7:7" x14ac:dyDescent="0.2">
      <c r="G1489" s="12"/>
    </row>
    <row r="1490" spans="7:7" x14ac:dyDescent="0.2">
      <c r="G1490" s="12"/>
    </row>
    <row r="1491" spans="7:7" x14ac:dyDescent="0.2">
      <c r="G1491" s="12"/>
    </row>
    <row r="1492" spans="7:7" x14ac:dyDescent="0.2">
      <c r="G1492" s="12"/>
    </row>
    <row r="1493" spans="7:7" x14ac:dyDescent="0.2">
      <c r="G1493" s="12"/>
    </row>
    <row r="1494" spans="7:7" x14ac:dyDescent="0.2">
      <c r="G1494" s="12"/>
    </row>
    <row r="1495" spans="7:7" x14ac:dyDescent="0.2">
      <c r="G1495" s="12"/>
    </row>
    <row r="1496" spans="7:7" x14ac:dyDescent="0.2">
      <c r="G1496" s="12"/>
    </row>
    <row r="1497" spans="7:7" x14ac:dyDescent="0.2">
      <c r="G1497" s="12"/>
    </row>
    <row r="1498" spans="7:7" x14ac:dyDescent="0.2">
      <c r="G1498" s="12"/>
    </row>
    <row r="1499" spans="7:7" x14ac:dyDescent="0.2">
      <c r="G1499" s="12"/>
    </row>
    <row r="1500" spans="7:7" x14ac:dyDescent="0.2">
      <c r="G1500" s="12"/>
    </row>
    <row r="1501" spans="7:7" x14ac:dyDescent="0.2">
      <c r="G1501" s="12"/>
    </row>
    <row r="1502" spans="7:7" x14ac:dyDescent="0.2">
      <c r="G1502" s="12"/>
    </row>
    <row r="1503" spans="7:7" x14ac:dyDescent="0.2">
      <c r="G1503" s="12"/>
    </row>
    <row r="1504" spans="7:7" x14ac:dyDescent="0.2">
      <c r="G1504" s="12"/>
    </row>
    <row r="1505" spans="7:7" x14ac:dyDescent="0.2">
      <c r="G1505" s="12"/>
    </row>
    <row r="1506" spans="7:7" x14ac:dyDescent="0.2">
      <c r="G1506" s="12"/>
    </row>
    <row r="1507" spans="7:7" x14ac:dyDescent="0.2">
      <c r="G1507" s="12"/>
    </row>
    <row r="1508" spans="7:7" x14ac:dyDescent="0.2">
      <c r="G1508" s="12"/>
    </row>
    <row r="1509" spans="7:7" x14ac:dyDescent="0.2">
      <c r="G1509" s="12"/>
    </row>
    <row r="1510" spans="7:7" x14ac:dyDescent="0.2">
      <c r="G1510" s="12"/>
    </row>
    <row r="1511" spans="7:7" x14ac:dyDescent="0.2">
      <c r="G1511" s="12"/>
    </row>
    <row r="1512" spans="7:7" x14ac:dyDescent="0.2">
      <c r="G1512" s="12"/>
    </row>
    <row r="1513" spans="7:7" x14ac:dyDescent="0.2">
      <c r="G1513" s="12"/>
    </row>
    <row r="1514" spans="7:7" x14ac:dyDescent="0.2">
      <c r="G1514" s="12"/>
    </row>
    <row r="1515" spans="7:7" x14ac:dyDescent="0.2">
      <c r="G1515" s="12"/>
    </row>
    <row r="1516" spans="7:7" x14ac:dyDescent="0.2">
      <c r="G1516" s="12"/>
    </row>
    <row r="1517" spans="7:7" x14ac:dyDescent="0.2">
      <c r="G1517" s="12"/>
    </row>
    <row r="1518" spans="7:7" x14ac:dyDescent="0.2">
      <c r="G1518" s="12"/>
    </row>
    <row r="1519" spans="7:7" x14ac:dyDescent="0.2">
      <c r="G1519" s="12"/>
    </row>
    <row r="1520" spans="7:7" x14ac:dyDescent="0.2">
      <c r="G1520" s="12"/>
    </row>
    <row r="1521" spans="7:7" x14ac:dyDescent="0.2">
      <c r="G1521" s="12"/>
    </row>
    <row r="1522" spans="7:7" x14ac:dyDescent="0.2">
      <c r="G1522" s="12"/>
    </row>
    <row r="1523" spans="7:7" x14ac:dyDescent="0.2">
      <c r="G1523" s="12"/>
    </row>
    <row r="1524" spans="7:7" x14ac:dyDescent="0.2">
      <c r="G1524" s="12"/>
    </row>
    <row r="1525" spans="7:7" x14ac:dyDescent="0.2">
      <c r="G1525" s="12"/>
    </row>
    <row r="1526" spans="7:7" x14ac:dyDescent="0.2">
      <c r="G1526" s="12"/>
    </row>
    <row r="1527" spans="7:7" x14ac:dyDescent="0.2">
      <c r="G1527" s="12"/>
    </row>
    <row r="1528" spans="7:7" x14ac:dyDescent="0.2">
      <c r="G1528" s="12"/>
    </row>
    <row r="1529" spans="7:7" x14ac:dyDescent="0.2">
      <c r="G1529" s="12"/>
    </row>
    <row r="1530" spans="7:7" x14ac:dyDescent="0.2">
      <c r="G1530" s="12"/>
    </row>
    <row r="1531" spans="7:7" x14ac:dyDescent="0.2">
      <c r="G1531" s="12"/>
    </row>
    <row r="1532" spans="7:7" x14ac:dyDescent="0.2">
      <c r="G1532" s="12"/>
    </row>
    <row r="1533" spans="7:7" x14ac:dyDescent="0.2">
      <c r="G1533" s="12"/>
    </row>
    <row r="1534" spans="7:7" x14ac:dyDescent="0.2">
      <c r="G1534" s="12"/>
    </row>
    <row r="1535" spans="7:7" x14ac:dyDescent="0.2">
      <c r="G1535" s="12"/>
    </row>
    <row r="1536" spans="7:7" x14ac:dyDescent="0.2">
      <c r="G1536" s="12"/>
    </row>
    <row r="1537" spans="7:7" x14ac:dyDescent="0.2">
      <c r="G1537" s="12"/>
    </row>
    <row r="1538" spans="7:7" x14ac:dyDescent="0.2">
      <c r="G1538" s="12"/>
    </row>
    <row r="1539" spans="7:7" x14ac:dyDescent="0.2">
      <c r="G1539" s="12"/>
    </row>
    <row r="1540" spans="7:7" x14ac:dyDescent="0.2">
      <c r="G1540" s="12"/>
    </row>
    <row r="1541" spans="7:7" x14ac:dyDescent="0.2">
      <c r="G1541" s="12"/>
    </row>
    <row r="1542" spans="7:7" x14ac:dyDescent="0.2">
      <c r="G1542" s="12"/>
    </row>
    <row r="1543" spans="7:7" x14ac:dyDescent="0.2">
      <c r="G1543" s="12"/>
    </row>
    <row r="1544" spans="7:7" x14ac:dyDescent="0.2">
      <c r="G1544" s="12"/>
    </row>
    <row r="1545" spans="7:7" x14ac:dyDescent="0.2">
      <c r="G1545" s="12"/>
    </row>
    <row r="1546" spans="7:7" x14ac:dyDescent="0.2">
      <c r="G1546" s="12"/>
    </row>
    <row r="1547" spans="7:7" x14ac:dyDescent="0.2">
      <c r="G1547" s="12"/>
    </row>
    <row r="1548" spans="7:7" x14ac:dyDescent="0.2">
      <c r="G1548" s="12"/>
    </row>
    <row r="1549" spans="7:7" x14ac:dyDescent="0.2">
      <c r="G1549" s="12"/>
    </row>
    <row r="1550" spans="7:7" x14ac:dyDescent="0.2">
      <c r="G1550" s="12"/>
    </row>
    <row r="1551" spans="7:7" x14ac:dyDescent="0.2">
      <c r="G1551" s="12"/>
    </row>
    <row r="1552" spans="7:7" x14ac:dyDescent="0.2">
      <c r="G1552" s="12"/>
    </row>
    <row r="1553" spans="7:7" x14ac:dyDescent="0.2">
      <c r="G1553" s="12"/>
    </row>
    <row r="1554" spans="7:7" x14ac:dyDescent="0.2">
      <c r="G1554" s="12"/>
    </row>
    <row r="1555" spans="7:7" x14ac:dyDescent="0.2">
      <c r="G1555" s="12"/>
    </row>
    <row r="1556" spans="7:7" x14ac:dyDescent="0.2">
      <c r="G1556" s="12"/>
    </row>
    <row r="1557" spans="7:7" x14ac:dyDescent="0.2">
      <c r="G1557" s="12"/>
    </row>
    <row r="1558" spans="7:7" x14ac:dyDescent="0.2">
      <c r="G1558" s="12"/>
    </row>
    <row r="1559" spans="7:7" x14ac:dyDescent="0.2">
      <c r="G1559" s="12"/>
    </row>
    <row r="1560" spans="7:7" x14ac:dyDescent="0.2">
      <c r="G1560" s="12"/>
    </row>
    <row r="1561" spans="7:7" x14ac:dyDescent="0.2">
      <c r="G1561" s="12"/>
    </row>
    <row r="1562" spans="7:7" x14ac:dyDescent="0.2">
      <c r="G1562" s="12"/>
    </row>
    <row r="1563" spans="7:7" x14ac:dyDescent="0.2">
      <c r="G1563" s="12"/>
    </row>
    <row r="1564" spans="7:7" x14ac:dyDescent="0.2">
      <c r="G1564" s="12"/>
    </row>
    <row r="1565" spans="7:7" x14ac:dyDescent="0.2">
      <c r="G1565" s="12"/>
    </row>
    <row r="1566" spans="7:7" x14ac:dyDescent="0.2">
      <c r="G1566" s="12"/>
    </row>
    <row r="1567" spans="7:7" x14ac:dyDescent="0.2">
      <c r="G1567" s="12"/>
    </row>
    <row r="1568" spans="7:7" x14ac:dyDescent="0.2">
      <c r="G1568" s="12"/>
    </row>
    <row r="1569" spans="7:7" x14ac:dyDescent="0.2">
      <c r="G1569" s="12"/>
    </row>
    <row r="1570" spans="7:7" x14ac:dyDescent="0.2">
      <c r="G1570" s="12"/>
    </row>
    <row r="1571" spans="7:7" x14ac:dyDescent="0.2">
      <c r="G1571" s="12"/>
    </row>
    <row r="1572" spans="7:7" x14ac:dyDescent="0.2">
      <c r="G1572" s="12"/>
    </row>
    <row r="1573" spans="7:7" x14ac:dyDescent="0.2">
      <c r="G1573" s="12"/>
    </row>
    <row r="1574" spans="7:7" x14ac:dyDescent="0.2">
      <c r="G1574" s="12"/>
    </row>
    <row r="1575" spans="7:7" x14ac:dyDescent="0.2">
      <c r="G1575" s="12"/>
    </row>
    <row r="1576" spans="7:7" x14ac:dyDescent="0.2">
      <c r="G1576" s="12"/>
    </row>
    <row r="1577" spans="7:7" x14ac:dyDescent="0.2">
      <c r="G1577" s="12"/>
    </row>
    <row r="1578" spans="7:7" x14ac:dyDescent="0.2">
      <c r="G1578" s="12"/>
    </row>
    <row r="1579" spans="7:7" x14ac:dyDescent="0.2">
      <c r="G1579" s="12"/>
    </row>
    <row r="1580" spans="7:7" x14ac:dyDescent="0.2">
      <c r="G1580" s="12"/>
    </row>
    <row r="1581" spans="7:7" x14ac:dyDescent="0.2">
      <c r="G1581" s="12"/>
    </row>
    <row r="1582" spans="7:7" x14ac:dyDescent="0.2">
      <c r="G1582" s="12"/>
    </row>
    <row r="1583" spans="7:7" x14ac:dyDescent="0.2">
      <c r="G1583" s="12"/>
    </row>
    <row r="1584" spans="7:7" x14ac:dyDescent="0.2">
      <c r="G1584" s="12"/>
    </row>
    <row r="1585" spans="7:7" x14ac:dyDescent="0.2">
      <c r="G1585" s="12"/>
    </row>
    <row r="1586" spans="7:7" x14ac:dyDescent="0.2">
      <c r="G1586" s="12"/>
    </row>
    <row r="1587" spans="7:7" x14ac:dyDescent="0.2">
      <c r="G1587" s="12"/>
    </row>
    <row r="1588" spans="7:7" x14ac:dyDescent="0.2">
      <c r="G1588" s="12"/>
    </row>
    <row r="1589" spans="7:7" x14ac:dyDescent="0.2">
      <c r="G1589" s="12"/>
    </row>
    <row r="1590" spans="7:7" x14ac:dyDescent="0.2">
      <c r="G1590" s="12"/>
    </row>
    <row r="1591" spans="7:7" x14ac:dyDescent="0.2">
      <c r="G1591" s="12"/>
    </row>
    <row r="1592" spans="7:7" x14ac:dyDescent="0.2">
      <c r="G1592" s="12"/>
    </row>
    <row r="1593" spans="7:7" x14ac:dyDescent="0.2">
      <c r="G1593" s="12"/>
    </row>
    <row r="1594" spans="7:7" x14ac:dyDescent="0.2">
      <c r="G1594" s="12"/>
    </row>
    <row r="1595" spans="7:7" x14ac:dyDescent="0.2">
      <c r="G1595" s="12"/>
    </row>
    <row r="1596" spans="7:7" x14ac:dyDescent="0.2">
      <c r="G1596" s="12"/>
    </row>
    <row r="1597" spans="7:7" x14ac:dyDescent="0.2">
      <c r="G1597" s="12"/>
    </row>
    <row r="1598" spans="7:7" x14ac:dyDescent="0.2">
      <c r="G1598" s="12"/>
    </row>
    <row r="1599" spans="7:7" x14ac:dyDescent="0.2">
      <c r="G1599" s="12"/>
    </row>
    <row r="1600" spans="7:7" x14ac:dyDescent="0.2">
      <c r="G1600" s="12"/>
    </row>
    <row r="1601" spans="7:7" x14ac:dyDescent="0.2">
      <c r="G1601" s="12"/>
    </row>
    <row r="1602" spans="7:7" x14ac:dyDescent="0.2">
      <c r="G1602" s="12"/>
    </row>
    <row r="1603" spans="7:7" x14ac:dyDescent="0.2">
      <c r="G1603" s="12"/>
    </row>
    <row r="1604" spans="7:7" x14ac:dyDescent="0.2">
      <c r="G1604" s="12"/>
    </row>
    <row r="1605" spans="7:7" x14ac:dyDescent="0.2">
      <c r="G1605" s="12"/>
    </row>
    <row r="1606" spans="7:7" x14ac:dyDescent="0.2">
      <c r="G1606" s="12"/>
    </row>
    <row r="1607" spans="7:7" x14ac:dyDescent="0.2">
      <c r="G1607" s="12"/>
    </row>
    <row r="1608" spans="7:7" x14ac:dyDescent="0.2">
      <c r="G1608" s="12"/>
    </row>
    <row r="1609" spans="7:7" x14ac:dyDescent="0.2">
      <c r="G1609" s="12"/>
    </row>
    <row r="1610" spans="7:7" x14ac:dyDescent="0.2">
      <c r="G1610" s="12"/>
    </row>
    <row r="1611" spans="7:7" x14ac:dyDescent="0.2">
      <c r="G1611" s="12"/>
    </row>
    <row r="1612" spans="7:7" x14ac:dyDescent="0.2">
      <c r="G1612" s="12"/>
    </row>
    <row r="1613" spans="7:7" x14ac:dyDescent="0.2">
      <c r="G1613" s="12"/>
    </row>
    <row r="1614" spans="7:7" x14ac:dyDescent="0.2">
      <c r="G1614" s="12"/>
    </row>
    <row r="1615" spans="7:7" x14ac:dyDescent="0.2">
      <c r="G1615" s="12"/>
    </row>
    <row r="1616" spans="7:7" x14ac:dyDescent="0.2">
      <c r="G1616" s="12"/>
    </row>
    <row r="1617" spans="7:7" x14ac:dyDescent="0.2">
      <c r="G1617" s="12"/>
    </row>
    <row r="1618" spans="7:7" x14ac:dyDescent="0.2">
      <c r="G1618" s="12"/>
    </row>
    <row r="1619" spans="7:7" x14ac:dyDescent="0.2">
      <c r="G1619" s="12"/>
    </row>
    <row r="1620" spans="7:7" x14ac:dyDescent="0.2">
      <c r="G1620" s="12"/>
    </row>
    <row r="1621" spans="7:7" x14ac:dyDescent="0.2">
      <c r="G1621" s="12"/>
    </row>
    <row r="1622" spans="7:7" x14ac:dyDescent="0.2">
      <c r="G1622" s="12"/>
    </row>
    <row r="1623" spans="7:7" x14ac:dyDescent="0.2">
      <c r="G1623" s="12"/>
    </row>
    <row r="1624" spans="7:7" x14ac:dyDescent="0.2">
      <c r="G1624" s="12"/>
    </row>
    <row r="1625" spans="7:7" x14ac:dyDescent="0.2">
      <c r="G1625" s="12"/>
    </row>
    <row r="1626" spans="7:7" x14ac:dyDescent="0.2">
      <c r="G1626" s="12"/>
    </row>
    <row r="1627" spans="7:7" x14ac:dyDescent="0.2">
      <c r="G1627" s="12"/>
    </row>
    <row r="1628" spans="7:7" x14ac:dyDescent="0.2">
      <c r="G1628" s="12"/>
    </row>
    <row r="1629" spans="7:7" x14ac:dyDescent="0.2">
      <c r="G1629" s="12"/>
    </row>
    <row r="1630" spans="7:7" x14ac:dyDescent="0.2">
      <c r="G1630" s="12"/>
    </row>
    <row r="1631" spans="7:7" x14ac:dyDescent="0.2">
      <c r="G1631" s="12"/>
    </row>
    <row r="1632" spans="7:7" x14ac:dyDescent="0.2">
      <c r="G1632" s="12"/>
    </row>
    <row r="1633" spans="7:7" x14ac:dyDescent="0.2">
      <c r="G1633" s="12"/>
    </row>
    <row r="1634" spans="7:7" x14ac:dyDescent="0.2">
      <c r="G1634" s="12"/>
    </row>
    <row r="1635" spans="7:7" x14ac:dyDescent="0.2">
      <c r="G1635" s="12"/>
    </row>
    <row r="1636" spans="7:7" x14ac:dyDescent="0.2">
      <c r="G1636" s="12"/>
    </row>
    <row r="1637" spans="7:7" x14ac:dyDescent="0.2">
      <c r="G1637" s="12"/>
    </row>
    <row r="1638" spans="7:7" x14ac:dyDescent="0.2">
      <c r="G1638" s="12"/>
    </row>
    <row r="1639" spans="7:7" x14ac:dyDescent="0.2">
      <c r="G1639" s="12"/>
    </row>
    <row r="1640" spans="7:7" x14ac:dyDescent="0.2">
      <c r="G1640" s="12"/>
    </row>
    <row r="1641" spans="7:7" x14ac:dyDescent="0.2">
      <c r="G1641" s="12"/>
    </row>
    <row r="1642" spans="7:7" x14ac:dyDescent="0.2">
      <c r="G1642" s="12"/>
    </row>
    <row r="1643" spans="7:7" x14ac:dyDescent="0.2">
      <c r="G1643" s="12"/>
    </row>
    <row r="1644" spans="7:7" x14ac:dyDescent="0.2">
      <c r="G1644" s="12"/>
    </row>
    <row r="1645" spans="7:7" x14ac:dyDescent="0.2">
      <c r="G1645" s="12"/>
    </row>
    <row r="1646" spans="7:7" x14ac:dyDescent="0.2">
      <c r="G1646" s="12"/>
    </row>
    <row r="1647" spans="7:7" x14ac:dyDescent="0.2">
      <c r="G1647" s="12"/>
    </row>
    <row r="1648" spans="7:7" x14ac:dyDescent="0.2">
      <c r="G1648" s="12"/>
    </row>
    <row r="1649" spans="7:7" x14ac:dyDescent="0.2">
      <c r="G1649" s="12"/>
    </row>
    <row r="1650" spans="7:7" x14ac:dyDescent="0.2">
      <c r="G1650" s="12"/>
    </row>
    <row r="1651" spans="7:7" x14ac:dyDescent="0.2">
      <c r="G1651" s="12"/>
    </row>
    <row r="1652" spans="7:7" x14ac:dyDescent="0.2">
      <c r="G1652" s="12"/>
    </row>
    <row r="1653" spans="7:7" x14ac:dyDescent="0.2">
      <c r="G1653" s="12"/>
    </row>
    <row r="1654" spans="7:7" x14ac:dyDescent="0.2">
      <c r="G1654" s="12"/>
    </row>
    <row r="1655" spans="7:7" x14ac:dyDescent="0.2">
      <c r="G1655" s="12"/>
    </row>
    <row r="1656" spans="7:7" x14ac:dyDescent="0.2">
      <c r="G1656" s="12"/>
    </row>
    <row r="1657" spans="7:7" x14ac:dyDescent="0.2">
      <c r="G1657" s="12"/>
    </row>
    <row r="1658" spans="7:7" x14ac:dyDescent="0.2">
      <c r="G1658" s="12"/>
    </row>
    <row r="1659" spans="7:7" x14ac:dyDescent="0.2">
      <c r="G1659" s="12"/>
    </row>
    <row r="1660" spans="7:7" x14ac:dyDescent="0.2">
      <c r="G1660" s="12"/>
    </row>
    <row r="1661" spans="7:7" x14ac:dyDescent="0.2">
      <c r="G1661" s="12"/>
    </row>
    <row r="1662" spans="7:7" x14ac:dyDescent="0.2">
      <c r="G1662" s="12"/>
    </row>
    <row r="1663" spans="7:7" x14ac:dyDescent="0.2">
      <c r="G1663" s="12"/>
    </row>
    <row r="1664" spans="7:7" x14ac:dyDescent="0.2">
      <c r="G1664" s="12"/>
    </row>
    <row r="1665" spans="7:7" x14ac:dyDescent="0.2">
      <c r="G1665" s="12"/>
    </row>
    <row r="1666" spans="7:7" x14ac:dyDescent="0.2">
      <c r="G1666" s="12"/>
    </row>
    <row r="1667" spans="7:7" x14ac:dyDescent="0.2">
      <c r="G1667" s="12"/>
    </row>
    <row r="1668" spans="7:7" x14ac:dyDescent="0.2">
      <c r="G1668" s="12"/>
    </row>
    <row r="1669" spans="7:7" x14ac:dyDescent="0.2">
      <c r="G1669" s="12"/>
    </row>
    <row r="1670" spans="7:7" x14ac:dyDescent="0.2">
      <c r="G1670" s="12"/>
    </row>
    <row r="1671" spans="7:7" x14ac:dyDescent="0.2">
      <c r="G1671" s="12"/>
    </row>
    <row r="1672" spans="7:7" x14ac:dyDescent="0.2">
      <c r="G1672" s="12"/>
    </row>
    <row r="1673" spans="7:7" x14ac:dyDescent="0.2">
      <c r="G1673" s="12"/>
    </row>
    <row r="1674" spans="7:7" x14ac:dyDescent="0.2">
      <c r="G1674" s="12"/>
    </row>
    <row r="1675" spans="7:7" x14ac:dyDescent="0.2">
      <c r="G1675" s="12"/>
    </row>
    <row r="1676" spans="7:7" x14ac:dyDescent="0.2">
      <c r="G1676" s="12"/>
    </row>
    <row r="1677" spans="7:7" x14ac:dyDescent="0.2">
      <c r="G1677" s="12"/>
    </row>
    <row r="1678" spans="7:7" x14ac:dyDescent="0.2">
      <c r="G1678" s="12"/>
    </row>
    <row r="1679" spans="7:7" x14ac:dyDescent="0.2">
      <c r="G1679" s="12"/>
    </row>
    <row r="1680" spans="7:7" x14ac:dyDescent="0.2">
      <c r="G1680" s="12"/>
    </row>
    <row r="1681" spans="7:7" x14ac:dyDescent="0.2">
      <c r="G1681" s="12"/>
    </row>
    <row r="1682" spans="7:7" x14ac:dyDescent="0.2">
      <c r="G1682" s="12"/>
    </row>
    <row r="1683" spans="7:7" x14ac:dyDescent="0.2">
      <c r="G1683" s="12"/>
    </row>
    <row r="1684" spans="7:7" x14ac:dyDescent="0.2">
      <c r="G1684" s="12"/>
    </row>
    <row r="1685" spans="7:7" x14ac:dyDescent="0.2">
      <c r="G1685" s="12"/>
    </row>
    <row r="1686" spans="7:7" x14ac:dyDescent="0.2">
      <c r="G1686" s="12"/>
    </row>
    <row r="1687" spans="7:7" x14ac:dyDescent="0.2">
      <c r="G1687" s="12"/>
    </row>
    <row r="1688" spans="7:7" x14ac:dyDescent="0.2">
      <c r="G1688" s="12"/>
    </row>
    <row r="1689" spans="7:7" x14ac:dyDescent="0.2">
      <c r="G1689" s="12"/>
    </row>
    <row r="1690" spans="7:7" x14ac:dyDescent="0.2">
      <c r="G1690" s="12"/>
    </row>
    <row r="1691" spans="7:7" x14ac:dyDescent="0.2">
      <c r="G1691" s="12"/>
    </row>
    <row r="1692" spans="7:7" x14ac:dyDescent="0.2">
      <c r="G1692" s="12"/>
    </row>
    <row r="1693" spans="7:7" x14ac:dyDescent="0.2">
      <c r="G1693" s="12"/>
    </row>
    <row r="1694" spans="7:7" x14ac:dyDescent="0.2">
      <c r="G1694" s="12"/>
    </row>
    <row r="1695" spans="7:7" x14ac:dyDescent="0.2">
      <c r="G1695" s="12"/>
    </row>
    <row r="1696" spans="7:7" x14ac:dyDescent="0.2">
      <c r="G1696" s="12"/>
    </row>
    <row r="1697" spans="7:7" x14ac:dyDescent="0.2">
      <c r="G1697" s="12"/>
    </row>
    <row r="1698" spans="7:7" x14ac:dyDescent="0.2">
      <c r="G1698" s="12"/>
    </row>
    <row r="1699" spans="7:7" x14ac:dyDescent="0.2">
      <c r="G1699" s="12"/>
    </row>
    <row r="1700" spans="7:7" x14ac:dyDescent="0.2">
      <c r="G1700" s="12"/>
    </row>
    <row r="1701" spans="7:7" x14ac:dyDescent="0.2">
      <c r="G1701" s="12"/>
    </row>
    <row r="1702" spans="7:7" x14ac:dyDescent="0.2">
      <c r="G1702" s="12"/>
    </row>
    <row r="1703" spans="7:7" x14ac:dyDescent="0.2">
      <c r="G1703" s="12"/>
    </row>
    <row r="1704" spans="7:7" x14ac:dyDescent="0.2">
      <c r="G1704" s="12"/>
    </row>
    <row r="1705" spans="7:7" x14ac:dyDescent="0.2">
      <c r="G1705" s="12"/>
    </row>
    <row r="1706" spans="7:7" x14ac:dyDescent="0.2">
      <c r="G1706" s="12"/>
    </row>
    <row r="1707" spans="7:7" x14ac:dyDescent="0.2">
      <c r="G1707" s="12"/>
    </row>
    <row r="1708" spans="7:7" x14ac:dyDescent="0.2">
      <c r="G1708" s="12"/>
    </row>
    <row r="1709" spans="7:7" x14ac:dyDescent="0.2">
      <c r="G1709" s="12"/>
    </row>
    <row r="1710" spans="7:7" x14ac:dyDescent="0.2">
      <c r="G1710" s="12"/>
    </row>
    <row r="1711" spans="7:7" x14ac:dyDescent="0.2">
      <c r="G1711" s="12"/>
    </row>
    <row r="1712" spans="7:7" x14ac:dyDescent="0.2">
      <c r="G1712" s="12"/>
    </row>
    <row r="1713" spans="7:7" x14ac:dyDescent="0.2">
      <c r="G1713" s="12"/>
    </row>
    <row r="1714" spans="7:7" x14ac:dyDescent="0.2">
      <c r="G1714" s="12"/>
    </row>
    <row r="1715" spans="7:7" x14ac:dyDescent="0.2">
      <c r="G1715" s="12"/>
    </row>
    <row r="1716" spans="7:7" x14ac:dyDescent="0.2">
      <c r="G1716" s="12"/>
    </row>
    <row r="1717" spans="7:7" x14ac:dyDescent="0.2">
      <c r="G1717" s="12"/>
    </row>
    <row r="1718" spans="7:7" x14ac:dyDescent="0.2">
      <c r="G1718" s="12"/>
    </row>
    <row r="1719" spans="7:7" x14ac:dyDescent="0.2">
      <c r="G1719" s="12"/>
    </row>
    <row r="1720" spans="7:7" x14ac:dyDescent="0.2">
      <c r="G1720" s="12"/>
    </row>
    <row r="1721" spans="7:7" x14ac:dyDescent="0.2">
      <c r="G1721" s="12"/>
    </row>
    <row r="1722" spans="7:7" x14ac:dyDescent="0.2">
      <c r="G1722" s="12"/>
    </row>
    <row r="1723" spans="7:7" x14ac:dyDescent="0.2">
      <c r="G1723" s="12"/>
    </row>
    <row r="1724" spans="7:7" x14ac:dyDescent="0.2">
      <c r="G1724" s="12"/>
    </row>
    <row r="1725" spans="7:7" x14ac:dyDescent="0.2">
      <c r="G1725" s="12"/>
    </row>
    <row r="1726" spans="7:7" x14ac:dyDescent="0.2">
      <c r="G1726" s="12"/>
    </row>
    <row r="1727" spans="7:7" x14ac:dyDescent="0.2">
      <c r="G1727" s="12"/>
    </row>
    <row r="1728" spans="7:7" x14ac:dyDescent="0.2">
      <c r="G1728" s="12"/>
    </row>
    <row r="1729" spans="7:7" x14ac:dyDescent="0.2">
      <c r="G1729" s="12"/>
    </row>
    <row r="1730" spans="7:7" x14ac:dyDescent="0.2">
      <c r="G1730" s="12"/>
    </row>
    <row r="1731" spans="7:7" x14ac:dyDescent="0.2">
      <c r="G1731" s="12"/>
    </row>
    <row r="1732" spans="7:7" x14ac:dyDescent="0.2">
      <c r="G1732" s="12"/>
    </row>
    <row r="1733" spans="7:7" x14ac:dyDescent="0.2">
      <c r="G1733" s="12"/>
    </row>
    <row r="1734" spans="7:7" x14ac:dyDescent="0.2">
      <c r="G1734" s="12"/>
    </row>
    <row r="1735" spans="7:7" x14ac:dyDescent="0.2">
      <c r="G1735" s="12"/>
    </row>
    <row r="1736" spans="7:7" x14ac:dyDescent="0.2">
      <c r="G1736" s="12"/>
    </row>
    <row r="1737" spans="7:7" x14ac:dyDescent="0.2">
      <c r="G1737" s="12"/>
    </row>
    <row r="1738" spans="7:7" x14ac:dyDescent="0.2">
      <c r="G1738" s="12"/>
    </row>
    <row r="1739" spans="7:7" x14ac:dyDescent="0.2">
      <c r="G1739" s="12"/>
    </row>
    <row r="1740" spans="7:7" x14ac:dyDescent="0.2">
      <c r="G1740" s="12"/>
    </row>
    <row r="1741" spans="7:7" x14ac:dyDescent="0.2">
      <c r="G1741" s="12"/>
    </row>
    <row r="1742" spans="7:7" x14ac:dyDescent="0.2">
      <c r="G1742" s="12"/>
    </row>
    <row r="1743" spans="7:7" x14ac:dyDescent="0.2">
      <c r="G1743" s="12"/>
    </row>
    <row r="1744" spans="7:7" x14ac:dyDescent="0.2">
      <c r="G1744" s="12"/>
    </row>
    <row r="1745" spans="7:7" x14ac:dyDescent="0.2">
      <c r="G1745" s="12"/>
    </row>
    <row r="1746" spans="7:7" x14ac:dyDescent="0.2">
      <c r="G1746" s="12"/>
    </row>
    <row r="1747" spans="7:7" x14ac:dyDescent="0.2">
      <c r="G1747" s="12"/>
    </row>
    <row r="1748" spans="7:7" x14ac:dyDescent="0.2">
      <c r="G1748" s="12"/>
    </row>
    <row r="1749" spans="7:7" x14ac:dyDescent="0.2">
      <c r="G1749" s="12"/>
    </row>
    <row r="1750" spans="7:7" x14ac:dyDescent="0.2">
      <c r="G1750" s="12"/>
    </row>
    <row r="1751" spans="7:7" x14ac:dyDescent="0.2">
      <c r="G1751" s="12"/>
    </row>
    <row r="1752" spans="7:7" x14ac:dyDescent="0.2">
      <c r="G1752" s="12"/>
    </row>
    <row r="1753" spans="7:7" x14ac:dyDescent="0.2">
      <c r="G1753" s="12"/>
    </row>
    <row r="1754" spans="7:7" x14ac:dyDescent="0.2">
      <c r="G1754" s="12"/>
    </row>
    <row r="1755" spans="7:7" x14ac:dyDescent="0.2">
      <c r="G1755" s="12"/>
    </row>
    <row r="1756" spans="7:7" x14ac:dyDescent="0.2">
      <c r="G1756" s="12"/>
    </row>
    <row r="1757" spans="7:7" x14ac:dyDescent="0.2">
      <c r="G1757" s="12"/>
    </row>
    <row r="1758" spans="7:7" x14ac:dyDescent="0.2">
      <c r="G1758" s="12"/>
    </row>
    <row r="1759" spans="7:7" x14ac:dyDescent="0.2">
      <c r="G1759" s="12"/>
    </row>
    <row r="1760" spans="7:7" x14ac:dyDescent="0.2">
      <c r="G1760" s="12"/>
    </row>
    <row r="1761" spans="7:7" x14ac:dyDescent="0.2">
      <c r="G1761" s="12"/>
    </row>
    <row r="1762" spans="7:7" x14ac:dyDescent="0.2">
      <c r="G1762" s="12"/>
    </row>
    <row r="1763" spans="7:7" x14ac:dyDescent="0.2">
      <c r="G1763" s="12"/>
    </row>
    <row r="1764" spans="7:7" x14ac:dyDescent="0.2">
      <c r="G1764" s="12"/>
    </row>
    <row r="1765" spans="7:7" x14ac:dyDescent="0.2">
      <c r="G1765" s="12"/>
    </row>
    <row r="1766" spans="7:7" x14ac:dyDescent="0.2">
      <c r="G1766" s="12"/>
    </row>
    <row r="1767" spans="7:7" x14ac:dyDescent="0.2">
      <c r="G1767" s="12"/>
    </row>
    <row r="1768" spans="7:7" x14ac:dyDescent="0.2">
      <c r="G1768" s="12"/>
    </row>
    <row r="1769" spans="7:7" x14ac:dyDescent="0.2">
      <c r="G1769" s="12"/>
    </row>
    <row r="1770" spans="7:7" x14ac:dyDescent="0.2">
      <c r="G1770" s="12"/>
    </row>
    <row r="1771" spans="7:7" x14ac:dyDescent="0.2">
      <c r="G1771" s="12"/>
    </row>
    <row r="1772" spans="7:7" x14ac:dyDescent="0.2">
      <c r="G1772" s="12"/>
    </row>
    <row r="1773" spans="7:7" x14ac:dyDescent="0.2">
      <c r="G1773" s="12"/>
    </row>
    <row r="1774" spans="7:7" x14ac:dyDescent="0.2">
      <c r="G1774" s="12"/>
    </row>
    <row r="1775" spans="7:7" x14ac:dyDescent="0.2">
      <c r="G1775" s="12"/>
    </row>
    <row r="1776" spans="7:7" x14ac:dyDescent="0.2">
      <c r="G1776" s="12"/>
    </row>
    <row r="1777" spans="7:7" x14ac:dyDescent="0.2">
      <c r="G1777" s="12"/>
    </row>
    <row r="1778" spans="7:7" x14ac:dyDescent="0.2">
      <c r="G1778" s="12"/>
    </row>
    <row r="1779" spans="7:7" x14ac:dyDescent="0.2">
      <c r="G1779" s="12"/>
    </row>
    <row r="1780" spans="7:7" x14ac:dyDescent="0.2">
      <c r="G1780" s="12"/>
    </row>
    <row r="1781" spans="7:7" x14ac:dyDescent="0.2">
      <c r="G1781" s="12"/>
    </row>
    <row r="1782" spans="7:7" x14ac:dyDescent="0.2">
      <c r="G1782" s="12"/>
    </row>
    <row r="1783" spans="7:7" x14ac:dyDescent="0.2">
      <c r="G1783" s="12"/>
    </row>
    <row r="1784" spans="7:7" x14ac:dyDescent="0.2">
      <c r="G1784" s="12"/>
    </row>
    <row r="1785" spans="7:7" x14ac:dyDescent="0.2">
      <c r="G1785" s="12"/>
    </row>
    <row r="1786" spans="7:7" x14ac:dyDescent="0.2">
      <c r="G1786" s="12"/>
    </row>
    <row r="1787" spans="7:7" x14ac:dyDescent="0.2">
      <c r="G1787" s="12"/>
    </row>
    <row r="1788" spans="7:7" x14ac:dyDescent="0.2">
      <c r="G1788" s="12"/>
    </row>
    <row r="1789" spans="7:7" x14ac:dyDescent="0.2">
      <c r="G1789" s="12"/>
    </row>
    <row r="1790" spans="7:7" x14ac:dyDescent="0.2">
      <c r="G1790" s="12"/>
    </row>
    <row r="1791" spans="7:7" x14ac:dyDescent="0.2">
      <c r="G1791" s="12"/>
    </row>
    <row r="1792" spans="7:7" x14ac:dyDescent="0.2">
      <c r="G1792" s="12"/>
    </row>
    <row r="1793" spans="7:7" x14ac:dyDescent="0.2">
      <c r="G1793" s="12"/>
    </row>
    <row r="1794" spans="7:7" x14ac:dyDescent="0.2">
      <c r="G1794" s="12"/>
    </row>
    <row r="1795" spans="7:7" x14ac:dyDescent="0.2">
      <c r="G1795" s="12"/>
    </row>
    <row r="1796" spans="7:7" x14ac:dyDescent="0.2">
      <c r="G1796" s="12"/>
    </row>
    <row r="1797" spans="7:7" x14ac:dyDescent="0.2">
      <c r="G1797" s="12"/>
    </row>
    <row r="1798" spans="7:7" x14ac:dyDescent="0.2">
      <c r="G1798" s="12"/>
    </row>
    <row r="1799" spans="7:7" x14ac:dyDescent="0.2">
      <c r="G1799" s="12"/>
    </row>
    <row r="1800" spans="7:7" x14ac:dyDescent="0.2">
      <c r="G1800" s="12"/>
    </row>
    <row r="1801" spans="7:7" x14ac:dyDescent="0.2">
      <c r="G1801" s="12"/>
    </row>
    <row r="1802" spans="7:7" x14ac:dyDescent="0.2">
      <c r="G1802" s="12"/>
    </row>
    <row r="1803" spans="7:7" x14ac:dyDescent="0.2">
      <c r="G1803" s="12"/>
    </row>
    <row r="1804" spans="7:7" x14ac:dyDescent="0.2">
      <c r="G1804" s="12"/>
    </row>
    <row r="1805" spans="7:7" x14ac:dyDescent="0.2">
      <c r="G1805" s="12"/>
    </row>
    <row r="1806" spans="7:7" x14ac:dyDescent="0.2">
      <c r="G1806" s="12"/>
    </row>
    <row r="1807" spans="7:7" x14ac:dyDescent="0.2">
      <c r="G1807" s="12"/>
    </row>
    <row r="1808" spans="7:7" x14ac:dyDescent="0.2">
      <c r="G1808" s="12"/>
    </row>
    <row r="1809" spans="7:7" x14ac:dyDescent="0.2">
      <c r="G1809" s="12"/>
    </row>
    <row r="1810" spans="7:7" x14ac:dyDescent="0.2">
      <c r="G1810" s="12"/>
    </row>
    <row r="1811" spans="7:7" x14ac:dyDescent="0.2">
      <c r="G1811" s="12"/>
    </row>
    <row r="1812" spans="7:7" x14ac:dyDescent="0.2">
      <c r="G1812" s="12"/>
    </row>
    <row r="1813" spans="7:7" x14ac:dyDescent="0.2">
      <c r="G1813" s="12"/>
    </row>
    <row r="1814" spans="7:7" x14ac:dyDescent="0.2">
      <c r="G1814" s="12"/>
    </row>
    <row r="1815" spans="7:7" x14ac:dyDescent="0.2">
      <c r="G1815" s="12"/>
    </row>
    <row r="1816" spans="7:7" x14ac:dyDescent="0.2">
      <c r="G1816" s="12"/>
    </row>
    <row r="1817" spans="7:7" x14ac:dyDescent="0.2">
      <c r="G1817" s="12"/>
    </row>
    <row r="1818" spans="7:7" x14ac:dyDescent="0.2">
      <c r="G1818" s="12"/>
    </row>
    <row r="1819" spans="7:7" x14ac:dyDescent="0.2">
      <c r="G1819" s="12"/>
    </row>
    <row r="1820" spans="7:7" x14ac:dyDescent="0.2">
      <c r="G1820" s="12"/>
    </row>
    <row r="1821" spans="7:7" x14ac:dyDescent="0.2">
      <c r="G1821" s="12"/>
    </row>
    <row r="1822" spans="7:7" x14ac:dyDescent="0.2">
      <c r="G1822" s="12"/>
    </row>
    <row r="1823" spans="7:7" x14ac:dyDescent="0.2">
      <c r="G1823" s="12"/>
    </row>
    <row r="1824" spans="7:7" x14ac:dyDescent="0.2">
      <c r="G1824" s="12"/>
    </row>
    <row r="1825" spans="7:7" x14ac:dyDescent="0.2">
      <c r="G1825" s="12"/>
    </row>
    <row r="1826" spans="7:7" x14ac:dyDescent="0.2">
      <c r="G1826" s="12"/>
    </row>
    <row r="1827" spans="7:7" x14ac:dyDescent="0.2">
      <c r="G1827" s="12"/>
    </row>
    <row r="1828" spans="7:7" x14ac:dyDescent="0.2">
      <c r="G1828" s="12"/>
    </row>
    <row r="1829" spans="7:7" x14ac:dyDescent="0.2">
      <c r="G1829" s="12"/>
    </row>
    <row r="1830" spans="7:7" x14ac:dyDescent="0.2">
      <c r="G1830" s="12"/>
    </row>
    <row r="1831" spans="7:7" x14ac:dyDescent="0.2">
      <c r="G1831" s="12"/>
    </row>
    <row r="1832" spans="7:7" x14ac:dyDescent="0.2">
      <c r="G1832" s="12"/>
    </row>
    <row r="1833" spans="7:7" x14ac:dyDescent="0.2">
      <c r="G1833" s="12"/>
    </row>
    <row r="1834" spans="7:7" x14ac:dyDescent="0.2">
      <c r="G1834" s="12"/>
    </row>
    <row r="1835" spans="7:7" x14ac:dyDescent="0.2">
      <c r="G1835" s="12"/>
    </row>
    <row r="1836" spans="7:7" x14ac:dyDescent="0.2">
      <c r="G1836" s="12"/>
    </row>
    <row r="1837" spans="7:7" x14ac:dyDescent="0.2">
      <c r="G1837" s="12"/>
    </row>
    <row r="1838" spans="7:7" x14ac:dyDescent="0.2">
      <c r="G1838" s="12"/>
    </row>
    <row r="1839" spans="7:7" x14ac:dyDescent="0.2">
      <c r="G1839" s="12"/>
    </row>
    <row r="1840" spans="7:7" x14ac:dyDescent="0.2">
      <c r="G1840" s="12"/>
    </row>
    <row r="1841" spans="7:7" x14ac:dyDescent="0.2">
      <c r="G1841" s="12"/>
    </row>
    <row r="1842" spans="7:7" x14ac:dyDescent="0.2">
      <c r="G1842" s="12"/>
    </row>
    <row r="1843" spans="7:7" x14ac:dyDescent="0.2">
      <c r="G1843" s="12"/>
    </row>
    <row r="1844" spans="7:7" x14ac:dyDescent="0.2">
      <c r="G1844" s="12"/>
    </row>
    <row r="1845" spans="7:7" x14ac:dyDescent="0.2">
      <c r="G1845" s="12"/>
    </row>
    <row r="1846" spans="7:7" x14ac:dyDescent="0.2">
      <c r="G1846" s="12"/>
    </row>
    <row r="1847" spans="7:7" x14ac:dyDescent="0.2">
      <c r="G1847" s="12"/>
    </row>
    <row r="1848" spans="7:7" x14ac:dyDescent="0.2">
      <c r="G1848" s="12"/>
    </row>
    <row r="1849" spans="7:7" x14ac:dyDescent="0.2">
      <c r="G1849" s="12"/>
    </row>
    <row r="1850" spans="7:7" x14ac:dyDescent="0.2">
      <c r="G1850" s="12"/>
    </row>
    <row r="1851" spans="7:7" x14ac:dyDescent="0.2">
      <c r="G1851" s="12"/>
    </row>
    <row r="1852" spans="7:7" x14ac:dyDescent="0.2">
      <c r="G1852" s="12"/>
    </row>
    <row r="1853" spans="7:7" x14ac:dyDescent="0.2">
      <c r="G1853" s="12"/>
    </row>
    <row r="1854" spans="7:7" x14ac:dyDescent="0.2">
      <c r="G1854" s="12"/>
    </row>
    <row r="1855" spans="7:7" x14ac:dyDescent="0.2">
      <c r="G1855" s="12"/>
    </row>
    <row r="1856" spans="7:7" x14ac:dyDescent="0.2">
      <c r="G1856" s="12"/>
    </row>
    <row r="1857" spans="7:7" x14ac:dyDescent="0.2">
      <c r="G1857" s="12"/>
    </row>
    <row r="1858" spans="7:7" x14ac:dyDescent="0.2">
      <c r="G1858" s="12"/>
    </row>
    <row r="1859" spans="7:7" x14ac:dyDescent="0.2">
      <c r="G1859" s="12"/>
    </row>
    <row r="1860" spans="7:7" x14ac:dyDescent="0.2">
      <c r="G1860" s="12"/>
    </row>
    <row r="1861" spans="7:7" x14ac:dyDescent="0.2">
      <c r="G1861" s="12"/>
    </row>
    <row r="1862" spans="7:7" x14ac:dyDescent="0.2">
      <c r="G1862" s="12"/>
    </row>
    <row r="1863" spans="7:7" x14ac:dyDescent="0.2">
      <c r="G1863" s="12"/>
    </row>
    <row r="1864" spans="7:7" x14ac:dyDescent="0.2">
      <c r="G1864" s="12"/>
    </row>
    <row r="1865" spans="7:7" x14ac:dyDescent="0.2">
      <c r="G1865" s="12"/>
    </row>
    <row r="1866" spans="7:7" x14ac:dyDescent="0.2">
      <c r="G1866" s="12"/>
    </row>
    <row r="1867" spans="7:7" x14ac:dyDescent="0.2">
      <c r="G1867" s="12"/>
    </row>
    <row r="1868" spans="7:7" x14ac:dyDescent="0.2">
      <c r="G1868" s="12"/>
    </row>
    <row r="1869" spans="7:7" x14ac:dyDescent="0.2">
      <c r="G1869" s="12"/>
    </row>
    <row r="1870" spans="7:7" x14ac:dyDescent="0.2">
      <c r="G1870" s="12"/>
    </row>
    <row r="1871" spans="7:7" x14ac:dyDescent="0.2">
      <c r="G1871" s="12"/>
    </row>
    <row r="1872" spans="7:7" x14ac:dyDescent="0.2">
      <c r="G1872" s="12"/>
    </row>
    <row r="1873" spans="7:7" x14ac:dyDescent="0.2">
      <c r="G1873" s="12"/>
    </row>
    <row r="1874" spans="7:7" x14ac:dyDescent="0.2">
      <c r="G1874" s="12"/>
    </row>
    <row r="1875" spans="7:7" x14ac:dyDescent="0.2">
      <c r="G1875" s="12"/>
    </row>
    <row r="1876" spans="7:7" x14ac:dyDescent="0.2">
      <c r="G1876" s="12"/>
    </row>
    <row r="1877" spans="7:7" x14ac:dyDescent="0.2">
      <c r="G1877" s="12"/>
    </row>
    <row r="1878" spans="7:7" x14ac:dyDescent="0.2">
      <c r="G1878" s="12"/>
    </row>
    <row r="1879" spans="7:7" x14ac:dyDescent="0.2">
      <c r="G1879" s="12"/>
    </row>
    <row r="1880" spans="7:7" x14ac:dyDescent="0.2">
      <c r="G1880" s="12"/>
    </row>
    <row r="1881" spans="7:7" x14ac:dyDescent="0.2">
      <c r="G1881" s="12"/>
    </row>
    <row r="1882" spans="7:7" x14ac:dyDescent="0.2">
      <c r="G1882" s="12"/>
    </row>
    <row r="1883" spans="7:7" x14ac:dyDescent="0.2">
      <c r="G1883" s="12"/>
    </row>
    <row r="1884" spans="7:7" x14ac:dyDescent="0.2">
      <c r="G1884" s="12"/>
    </row>
    <row r="1885" spans="7:7" x14ac:dyDescent="0.2">
      <c r="G1885" s="12"/>
    </row>
    <row r="1886" spans="7:7" x14ac:dyDescent="0.2">
      <c r="G1886" s="12"/>
    </row>
    <row r="1887" spans="7:7" x14ac:dyDescent="0.2">
      <c r="G1887" s="12"/>
    </row>
    <row r="1888" spans="7:7" x14ac:dyDescent="0.2">
      <c r="G1888" s="12"/>
    </row>
    <row r="1889" spans="7:7" x14ac:dyDescent="0.2">
      <c r="G1889" s="12"/>
    </row>
    <row r="1890" spans="7:7" x14ac:dyDescent="0.2">
      <c r="G1890" s="12"/>
    </row>
    <row r="1891" spans="7:7" x14ac:dyDescent="0.2">
      <c r="G1891" s="12"/>
    </row>
    <row r="1892" spans="7:7" x14ac:dyDescent="0.2">
      <c r="G1892" s="12"/>
    </row>
    <row r="1893" spans="7:7" x14ac:dyDescent="0.2">
      <c r="G1893" s="12"/>
    </row>
    <row r="1894" spans="7:7" x14ac:dyDescent="0.2">
      <c r="G1894" s="12"/>
    </row>
    <row r="1895" spans="7:7" x14ac:dyDescent="0.2">
      <c r="G1895" s="12"/>
    </row>
    <row r="1896" spans="7:7" x14ac:dyDescent="0.2">
      <c r="G1896" s="12"/>
    </row>
    <row r="1897" spans="7:7" x14ac:dyDescent="0.2">
      <c r="G1897" s="12"/>
    </row>
    <row r="1898" spans="7:7" x14ac:dyDescent="0.2">
      <c r="G1898" s="12"/>
    </row>
    <row r="1899" spans="7:7" x14ac:dyDescent="0.2">
      <c r="G1899" s="12"/>
    </row>
    <row r="1900" spans="7:7" x14ac:dyDescent="0.2">
      <c r="G1900" s="12"/>
    </row>
    <row r="1901" spans="7:7" x14ac:dyDescent="0.2">
      <c r="G1901" s="12"/>
    </row>
    <row r="1902" spans="7:7" x14ac:dyDescent="0.2">
      <c r="G1902" s="12"/>
    </row>
    <row r="1903" spans="7:7" x14ac:dyDescent="0.2">
      <c r="G1903" s="12"/>
    </row>
    <row r="1904" spans="7:7" x14ac:dyDescent="0.2">
      <c r="G1904" s="12"/>
    </row>
    <row r="1905" spans="7:7" x14ac:dyDescent="0.2">
      <c r="G1905" s="12"/>
    </row>
    <row r="1906" spans="7:7" x14ac:dyDescent="0.2">
      <c r="G1906" s="12"/>
    </row>
    <row r="1907" spans="7:7" x14ac:dyDescent="0.2">
      <c r="G1907" s="12"/>
    </row>
    <row r="1908" spans="7:7" x14ac:dyDescent="0.2">
      <c r="G1908" s="12"/>
    </row>
    <row r="1909" spans="7:7" x14ac:dyDescent="0.2">
      <c r="G1909" s="12"/>
    </row>
    <row r="1910" spans="7:7" x14ac:dyDescent="0.2">
      <c r="G1910" s="12"/>
    </row>
    <row r="1911" spans="7:7" x14ac:dyDescent="0.2">
      <c r="G1911" s="12"/>
    </row>
    <row r="1912" spans="7:7" x14ac:dyDescent="0.2">
      <c r="G1912" s="12"/>
    </row>
    <row r="1913" spans="7:7" x14ac:dyDescent="0.2">
      <c r="G1913" s="12"/>
    </row>
    <row r="1914" spans="7:7" x14ac:dyDescent="0.2">
      <c r="G1914" s="12"/>
    </row>
    <row r="1915" spans="7:7" x14ac:dyDescent="0.2">
      <c r="G1915" s="12"/>
    </row>
    <row r="1916" spans="7:7" x14ac:dyDescent="0.2">
      <c r="G1916" s="12"/>
    </row>
    <row r="1917" spans="7:7" x14ac:dyDescent="0.2">
      <c r="G1917" s="12"/>
    </row>
    <row r="1918" spans="7:7" x14ac:dyDescent="0.2">
      <c r="G1918" s="12"/>
    </row>
    <row r="1919" spans="7:7" x14ac:dyDescent="0.2">
      <c r="G1919" s="12"/>
    </row>
    <row r="1920" spans="7:7" x14ac:dyDescent="0.2">
      <c r="G1920" s="12"/>
    </row>
    <row r="1921" spans="7:7" x14ac:dyDescent="0.2">
      <c r="G1921" s="12"/>
    </row>
    <row r="1922" spans="7:7" x14ac:dyDescent="0.2">
      <c r="G1922" s="12"/>
    </row>
    <row r="1923" spans="7:7" x14ac:dyDescent="0.2">
      <c r="G1923" s="12"/>
    </row>
    <row r="1924" spans="7:7" x14ac:dyDescent="0.2">
      <c r="G1924" s="12"/>
    </row>
    <row r="1925" spans="7:7" x14ac:dyDescent="0.2">
      <c r="G1925" s="12"/>
    </row>
    <row r="1926" spans="7:7" x14ac:dyDescent="0.2">
      <c r="G1926" s="12"/>
    </row>
    <row r="1927" spans="7:7" x14ac:dyDescent="0.2">
      <c r="G1927" s="12"/>
    </row>
    <row r="1928" spans="7:7" x14ac:dyDescent="0.2">
      <c r="G1928" s="12"/>
    </row>
    <row r="1929" spans="7:7" x14ac:dyDescent="0.2">
      <c r="G1929" s="12"/>
    </row>
    <row r="1930" spans="7:7" x14ac:dyDescent="0.2">
      <c r="G1930" s="12"/>
    </row>
    <row r="1931" spans="7:7" x14ac:dyDescent="0.2">
      <c r="G1931" s="12"/>
    </row>
    <row r="1932" spans="7:7" x14ac:dyDescent="0.2">
      <c r="G1932" s="12"/>
    </row>
    <row r="1933" spans="7:7" x14ac:dyDescent="0.2">
      <c r="G1933" s="12"/>
    </row>
    <row r="1934" spans="7:7" x14ac:dyDescent="0.2">
      <c r="G1934" s="12"/>
    </row>
    <row r="1935" spans="7:7" x14ac:dyDescent="0.2">
      <c r="G1935" s="12"/>
    </row>
    <row r="1936" spans="7:7" x14ac:dyDescent="0.2">
      <c r="G1936" s="12"/>
    </row>
    <row r="1937" spans="7:7" x14ac:dyDescent="0.2">
      <c r="G1937" s="12"/>
    </row>
    <row r="1938" spans="7:7" x14ac:dyDescent="0.2">
      <c r="G1938" s="12"/>
    </row>
    <row r="1939" spans="7:7" x14ac:dyDescent="0.2">
      <c r="G1939" s="12"/>
    </row>
    <row r="1940" spans="7:7" x14ac:dyDescent="0.2">
      <c r="G1940" s="12"/>
    </row>
    <row r="1941" spans="7:7" x14ac:dyDescent="0.2">
      <c r="G1941" s="12"/>
    </row>
    <row r="1942" spans="7:7" x14ac:dyDescent="0.2">
      <c r="G1942" s="12"/>
    </row>
    <row r="1943" spans="7:7" x14ac:dyDescent="0.2">
      <c r="G1943" s="12"/>
    </row>
    <row r="1944" spans="7:7" x14ac:dyDescent="0.2">
      <c r="G1944" s="12"/>
    </row>
    <row r="1945" spans="7:7" x14ac:dyDescent="0.2">
      <c r="G1945" s="12"/>
    </row>
    <row r="1946" spans="7:7" x14ac:dyDescent="0.2">
      <c r="G1946" s="12"/>
    </row>
    <row r="1947" spans="7:7" x14ac:dyDescent="0.2">
      <c r="G1947" s="12"/>
    </row>
    <row r="1948" spans="7:7" x14ac:dyDescent="0.2">
      <c r="G1948" s="12"/>
    </row>
    <row r="1949" spans="7:7" x14ac:dyDescent="0.2">
      <c r="G1949" s="12"/>
    </row>
    <row r="1950" spans="7:7" x14ac:dyDescent="0.2">
      <c r="G1950" s="12"/>
    </row>
    <row r="1951" spans="7:7" x14ac:dyDescent="0.2">
      <c r="G1951" s="12"/>
    </row>
    <row r="1952" spans="7:7" x14ac:dyDescent="0.2">
      <c r="G1952" s="12"/>
    </row>
    <row r="1953" spans="7:7" x14ac:dyDescent="0.2">
      <c r="G1953" s="12"/>
    </row>
    <row r="1954" spans="7:7" x14ac:dyDescent="0.2">
      <c r="G1954" s="12"/>
    </row>
    <row r="1955" spans="7:7" x14ac:dyDescent="0.2">
      <c r="G1955" s="12"/>
    </row>
    <row r="1956" spans="7:7" x14ac:dyDescent="0.2">
      <c r="G1956" s="12"/>
    </row>
    <row r="1957" spans="7:7" x14ac:dyDescent="0.2">
      <c r="G1957" s="12"/>
    </row>
    <row r="1958" spans="7:7" x14ac:dyDescent="0.2">
      <c r="G1958" s="12"/>
    </row>
    <row r="1959" spans="7:7" x14ac:dyDescent="0.2">
      <c r="G1959" s="12"/>
    </row>
    <row r="1960" spans="7:7" x14ac:dyDescent="0.2">
      <c r="G1960" s="12"/>
    </row>
    <row r="1961" spans="7:7" x14ac:dyDescent="0.2">
      <c r="G1961" s="12"/>
    </row>
    <row r="1962" spans="7:7" x14ac:dyDescent="0.2">
      <c r="G1962" s="12"/>
    </row>
    <row r="1963" spans="7:7" x14ac:dyDescent="0.2">
      <c r="G1963" s="12"/>
    </row>
    <row r="1964" spans="7:7" x14ac:dyDescent="0.2">
      <c r="G1964" s="12"/>
    </row>
    <row r="1965" spans="7:7" x14ac:dyDescent="0.2">
      <c r="G1965" s="12"/>
    </row>
    <row r="1966" spans="7:7" x14ac:dyDescent="0.2">
      <c r="G1966" s="12"/>
    </row>
    <row r="1967" spans="7:7" x14ac:dyDescent="0.2">
      <c r="G1967" s="12"/>
    </row>
    <row r="1968" spans="7:7" x14ac:dyDescent="0.2">
      <c r="G1968" s="12"/>
    </row>
    <row r="1969" spans="7:7" x14ac:dyDescent="0.2">
      <c r="G1969" s="12"/>
    </row>
    <row r="1970" spans="7:7" x14ac:dyDescent="0.2">
      <c r="G1970" s="12"/>
    </row>
    <row r="1971" spans="7:7" x14ac:dyDescent="0.2">
      <c r="G1971" s="12"/>
    </row>
    <row r="1972" spans="7:7" x14ac:dyDescent="0.2">
      <c r="G1972" s="12"/>
    </row>
    <row r="1973" spans="7:7" x14ac:dyDescent="0.2">
      <c r="G1973" s="12"/>
    </row>
    <row r="1974" spans="7:7" x14ac:dyDescent="0.2">
      <c r="G1974" s="12"/>
    </row>
    <row r="1975" spans="7:7" x14ac:dyDescent="0.2">
      <c r="G1975" s="12"/>
    </row>
    <row r="1976" spans="7:7" x14ac:dyDescent="0.2">
      <c r="G1976" s="12"/>
    </row>
    <row r="1977" spans="7:7" x14ac:dyDescent="0.2">
      <c r="G1977" s="12"/>
    </row>
    <row r="1978" spans="7:7" x14ac:dyDescent="0.2">
      <c r="G1978" s="12"/>
    </row>
    <row r="1979" spans="7:7" x14ac:dyDescent="0.2">
      <c r="G1979" s="12"/>
    </row>
    <row r="1980" spans="7:7" x14ac:dyDescent="0.2">
      <c r="G1980" s="12"/>
    </row>
    <row r="1981" spans="7:7" x14ac:dyDescent="0.2">
      <c r="G1981" s="12"/>
    </row>
    <row r="1982" spans="7:7" x14ac:dyDescent="0.2">
      <c r="G1982" s="12"/>
    </row>
    <row r="1983" spans="7:7" x14ac:dyDescent="0.2">
      <c r="G1983" s="12"/>
    </row>
    <row r="1984" spans="7:7" x14ac:dyDescent="0.2">
      <c r="G1984" s="12"/>
    </row>
    <row r="1985" spans="7:7" x14ac:dyDescent="0.2">
      <c r="G1985" s="12"/>
    </row>
    <row r="1986" spans="7:7" x14ac:dyDescent="0.2">
      <c r="G1986" s="12"/>
    </row>
    <row r="1987" spans="7:7" x14ac:dyDescent="0.2">
      <c r="G1987" s="12"/>
    </row>
    <row r="1988" spans="7:7" x14ac:dyDescent="0.2">
      <c r="G1988" s="12"/>
    </row>
    <row r="1989" spans="7:7" x14ac:dyDescent="0.2">
      <c r="G1989" s="12"/>
    </row>
    <row r="1990" spans="7:7" x14ac:dyDescent="0.2">
      <c r="G1990" s="12"/>
    </row>
    <row r="1991" spans="7:7" x14ac:dyDescent="0.2">
      <c r="G1991" s="12"/>
    </row>
    <row r="1992" spans="7:7" x14ac:dyDescent="0.2">
      <c r="G1992" s="12"/>
    </row>
    <row r="1993" spans="7:7" x14ac:dyDescent="0.2">
      <c r="G1993" s="12"/>
    </row>
    <row r="1994" spans="7:7" x14ac:dyDescent="0.2">
      <c r="G1994" s="12"/>
    </row>
    <row r="1995" spans="7:7" x14ac:dyDescent="0.2">
      <c r="G1995" s="12"/>
    </row>
    <row r="1996" spans="7:7" x14ac:dyDescent="0.2">
      <c r="G1996" s="12"/>
    </row>
    <row r="1997" spans="7:7" x14ac:dyDescent="0.2">
      <c r="G1997" s="12"/>
    </row>
    <row r="1998" spans="7:7" x14ac:dyDescent="0.2">
      <c r="G1998" s="12"/>
    </row>
    <row r="1999" spans="7:7" x14ac:dyDescent="0.2">
      <c r="G1999" s="12"/>
    </row>
    <row r="2000" spans="7:7" x14ac:dyDescent="0.2">
      <c r="G2000" s="12"/>
    </row>
    <row r="2001" spans="7:7" x14ac:dyDescent="0.2">
      <c r="G2001" s="12"/>
    </row>
    <row r="2002" spans="7:7" x14ac:dyDescent="0.2">
      <c r="G2002" s="12"/>
    </row>
    <row r="2003" spans="7:7" x14ac:dyDescent="0.2">
      <c r="G2003" s="12"/>
    </row>
    <row r="2004" spans="7:7" x14ac:dyDescent="0.2">
      <c r="G2004" s="12"/>
    </row>
    <row r="2005" spans="7:7" x14ac:dyDescent="0.2">
      <c r="G2005" s="12"/>
    </row>
    <row r="2006" spans="7:7" x14ac:dyDescent="0.2">
      <c r="G2006" s="12"/>
    </row>
    <row r="2007" spans="7:7" x14ac:dyDescent="0.2">
      <c r="G2007" s="12"/>
    </row>
    <row r="2008" spans="7:7" x14ac:dyDescent="0.2">
      <c r="G2008" s="12"/>
    </row>
    <row r="2009" spans="7:7" x14ac:dyDescent="0.2">
      <c r="G2009" s="12"/>
    </row>
    <row r="2010" spans="7:7" x14ac:dyDescent="0.2">
      <c r="G2010" s="12"/>
    </row>
    <row r="2011" spans="7:7" x14ac:dyDescent="0.2">
      <c r="G2011" s="12"/>
    </row>
    <row r="2012" spans="7:7" x14ac:dyDescent="0.2">
      <c r="G2012" s="12"/>
    </row>
    <row r="2013" spans="7:7" x14ac:dyDescent="0.2">
      <c r="G2013" s="12"/>
    </row>
    <row r="2014" spans="7:7" x14ac:dyDescent="0.2">
      <c r="G2014" s="12"/>
    </row>
    <row r="2015" spans="7:7" x14ac:dyDescent="0.2">
      <c r="G2015" s="12"/>
    </row>
    <row r="2016" spans="7:7" x14ac:dyDescent="0.2">
      <c r="G2016" s="12"/>
    </row>
    <row r="2017" spans="7:7" x14ac:dyDescent="0.2">
      <c r="G2017" s="12"/>
    </row>
    <row r="2018" spans="7:7" x14ac:dyDescent="0.2">
      <c r="G2018" s="12"/>
    </row>
    <row r="2019" spans="7:7" x14ac:dyDescent="0.2">
      <c r="G2019" s="12"/>
    </row>
    <row r="2020" spans="7:7" x14ac:dyDescent="0.2">
      <c r="G2020" s="12"/>
    </row>
    <row r="2021" spans="7:7" x14ac:dyDescent="0.2">
      <c r="G2021" s="12"/>
    </row>
    <row r="2022" spans="7:7" x14ac:dyDescent="0.2">
      <c r="G2022" s="12"/>
    </row>
    <row r="2023" spans="7:7" x14ac:dyDescent="0.2">
      <c r="G2023" s="12"/>
    </row>
    <row r="2024" spans="7:7" x14ac:dyDescent="0.2">
      <c r="G2024" s="12"/>
    </row>
    <row r="2025" spans="7:7" x14ac:dyDescent="0.2">
      <c r="G2025" s="12"/>
    </row>
    <row r="2026" spans="7:7" x14ac:dyDescent="0.2">
      <c r="G2026" s="12"/>
    </row>
    <row r="2027" spans="7:7" x14ac:dyDescent="0.2">
      <c r="G2027" s="12"/>
    </row>
    <row r="2028" spans="7:7" x14ac:dyDescent="0.2">
      <c r="G2028" s="12"/>
    </row>
    <row r="2029" spans="7:7" x14ac:dyDescent="0.2">
      <c r="G2029" s="12"/>
    </row>
    <row r="2030" spans="7:7" x14ac:dyDescent="0.2">
      <c r="G2030" s="12"/>
    </row>
    <row r="2031" spans="7:7" x14ac:dyDescent="0.2">
      <c r="G2031" s="12"/>
    </row>
    <row r="2032" spans="7:7" x14ac:dyDescent="0.2">
      <c r="G2032" s="12"/>
    </row>
    <row r="2033" spans="7:7" x14ac:dyDescent="0.2">
      <c r="G2033" s="12"/>
    </row>
    <row r="2034" spans="7:7" x14ac:dyDescent="0.2">
      <c r="G2034" s="12"/>
    </row>
    <row r="2035" spans="7:7" x14ac:dyDescent="0.2">
      <c r="G2035" s="12"/>
    </row>
    <row r="2036" spans="7:7" x14ac:dyDescent="0.2">
      <c r="G2036" s="12"/>
    </row>
    <row r="2037" spans="7:7" x14ac:dyDescent="0.2">
      <c r="G2037" s="12"/>
    </row>
    <row r="2038" spans="7:7" x14ac:dyDescent="0.2">
      <c r="G2038" s="12"/>
    </row>
    <row r="2039" spans="7:7" x14ac:dyDescent="0.2">
      <c r="G2039" s="12"/>
    </row>
    <row r="2040" spans="7:7" x14ac:dyDescent="0.2">
      <c r="G2040" s="12"/>
    </row>
    <row r="2041" spans="7:7" x14ac:dyDescent="0.2">
      <c r="G2041" s="12"/>
    </row>
    <row r="2042" spans="7:7" x14ac:dyDescent="0.2">
      <c r="G2042" s="12"/>
    </row>
    <row r="2043" spans="7:7" x14ac:dyDescent="0.2">
      <c r="G2043" s="12"/>
    </row>
    <row r="2044" spans="7:7" x14ac:dyDescent="0.2">
      <c r="G2044" s="12"/>
    </row>
    <row r="2045" spans="7:7" x14ac:dyDescent="0.2">
      <c r="G2045" s="12"/>
    </row>
    <row r="2046" spans="7:7" x14ac:dyDescent="0.2">
      <c r="G2046" s="12"/>
    </row>
    <row r="2047" spans="7:7" x14ac:dyDescent="0.2">
      <c r="G2047" s="12"/>
    </row>
    <row r="2048" spans="7:7" x14ac:dyDescent="0.2">
      <c r="G2048" s="12"/>
    </row>
    <row r="2049" spans="7:7" x14ac:dyDescent="0.2">
      <c r="G2049" s="12"/>
    </row>
    <row r="2050" spans="7:7" x14ac:dyDescent="0.2">
      <c r="G2050" s="12"/>
    </row>
    <row r="2051" spans="7:7" x14ac:dyDescent="0.2">
      <c r="G2051" s="12"/>
    </row>
    <row r="2052" spans="7:7" x14ac:dyDescent="0.2">
      <c r="G2052" s="12"/>
    </row>
    <row r="2053" spans="7:7" x14ac:dyDescent="0.2">
      <c r="G2053" s="12"/>
    </row>
    <row r="2054" spans="7:7" x14ac:dyDescent="0.2">
      <c r="G2054" s="12"/>
    </row>
    <row r="2055" spans="7:7" x14ac:dyDescent="0.2">
      <c r="G2055" s="12"/>
    </row>
    <row r="2056" spans="7:7" x14ac:dyDescent="0.2">
      <c r="G2056" s="12"/>
    </row>
    <row r="2057" spans="7:7" x14ac:dyDescent="0.2">
      <c r="G2057" s="12"/>
    </row>
    <row r="2058" spans="7:7" x14ac:dyDescent="0.2">
      <c r="G2058" s="12"/>
    </row>
    <row r="2059" spans="7:7" x14ac:dyDescent="0.2">
      <c r="G2059" s="12"/>
    </row>
    <row r="2060" spans="7:7" x14ac:dyDescent="0.2">
      <c r="G2060" s="12"/>
    </row>
    <row r="2061" spans="7:7" x14ac:dyDescent="0.2">
      <c r="G2061" s="12"/>
    </row>
    <row r="2062" spans="7:7" x14ac:dyDescent="0.2">
      <c r="G2062" s="12"/>
    </row>
    <row r="2063" spans="7:7" x14ac:dyDescent="0.2">
      <c r="G2063" s="12"/>
    </row>
    <row r="2064" spans="7:7" x14ac:dyDescent="0.2">
      <c r="G2064" s="12"/>
    </row>
    <row r="2065" spans="7:7" x14ac:dyDescent="0.2">
      <c r="G2065" s="12"/>
    </row>
    <row r="2066" spans="7:7" x14ac:dyDescent="0.2">
      <c r="G2066" s="12"/>
    </row>
    <row r="2067" spans="7:7" x14ac:dyDescent="0.2">
      <c r="G2067" s="12"/>
    </row>
    <row r="2068" spans="7:7" x14ac:dyDescent="0.2">
      <c r="G2068" s="12"/>
    </row>
    <row r="2069" spans="7:7" x14ac:dyDescent="0.2">
      <c r="G2069" s="12"/>
    </row>
    <row r="2070" spans="7:7" x14ac:dyDescent="0.2">
      <c r="G2070" s="12"/>
    </row>
    <row r="2071" spans="7:7" x14ac:dyDescent="0.2">
      <c r="G2071" s="12"/>
    </row>
    <row r="2072" spans="7:7" x14ac:dyDescent="0.2">
      <c r="G2072" s="12"/>
    </row>
    <row r="2073" spans="7:7" x14ac:dyDescent="0.2">
      <c r="G2073" s="12"/>
    </row>
    <row r="2074" spans="7:7" x14ac:dyDescent="0.2">
      <c r="G2074" s="12"/>
    </row>
    <row r="2075" spans="7:7" x14ac:dyDescent="0.2">
      <c r="G2075" s="12"/>
    </row>
    <row r="2076" spans="7:7" x14ac:dyDescent="0.2">
      <c r="G2076" s="12"/>
    </row>
    <row r="2077" spans="7:7" x14ac:dyDescent="0.2">
      <c r="G2077" s="12"/>
    </row>
    <row r="2078" spans="7:7" x14ac:dyDescent="0.2">
      <c r="G2078" s="12"/>
    </row>
    <row r="2079" spans="7:7" x14ac:dyDescent="0.2">
      <c r="G2079" s="12"/>
    </row>
    <row r="2080" spans="7:7" x14ac:dyDescent="0.2">
      <c r="G2080" s="12"/>
    </row>
    <row r="2081" spans="7:7" x14ac:dyDescent="0.2">
      <c r="G2081" s="12"/>
    </row>
    <row r="2082" spans="7:7" x14ac:dyDescent="0.2">
      <c r="G2082" s="12"/>
    </row>
    <row r="2083" spans="7:7" x14ac:dyDescent="0.2">
      <c r="G2083" s="12"/>
    </row>
    <row r="2084" spans="7:7" x14ac:dyDescent="0.2">
      <c r="G2084" s="12"/>
    </row>
    <row r="2085" spans="7:7" x14ac:dyDescent="0.2">
      <c r="G2085" s="12"/>
    </row>
    <row r="2086" spans="7:7" x14ac:dyDescent="0.2">
      <c r="G2086" s="12"/>
    </row>
    <row r="2087" spans="7:7" x14ac:dyDescent="0.2">
      <c r="G2087" s="12"/>
    </row>
    <row r="2088" spans="7:7" x14ac:dyDescent="0.2">
      <c r="G2088" s="12"/>
    </row>
    <row r="2089" spans="7:7" x14ac:dyDescent="0.2">
      <c r="G2089" s="12"/>
    </row>
    <row r="2090" spans="7:7" x14ac:dyDescent="0.2">
      <c r="G2090" s="12"/>
    </row>
    <row r="2091" spans="7:7" x14ac:dyDescent="0.2">
      <c r="G2091" s="12"/>
    </row>
    <row r="2092" spans="7:7" x14ac:dyDescent="0.2">
      <c r="G2092" s="12"/>
    </row>
    <row r="2093" spans="7:7" x14ac:dyDescent="0.2">
      <c r="G2093" s="12"/>
    </row>
    <row r="2094" spans="7:7" x14ac:dyDescent="0.2">
      <c r="G2094" s="12"/>
    </row>
    <row r="2095" spans="7:7" x14ac:dyDescent="0.2">
      <c r="G2095" s="12"/>
    </row>
    <row r="2096" spans="7:7" x14ac:dyDescent="0.2">
      <c r="G2096" s="12"/>
    </row>
    <row r="2097" spans="7:7" x14ac:dyDescent="0.2">
      <c r="G2097" s="12"/>
    </row>
    <row r="2098" spans="7:7" x14ac:dyDescent="0.2">
      <c r="G2098" s="12"/>
    </row>
    <row r="2099" spans="7:7" x14ac:dyDescent="0.2">
      <c r="G2099" s="12"/>
    </row>
    <row r="2100" spans="7:7" x14ac:dyDescent="0.2">
      <c r="G2100" s="12"/>
    </row>
    <row r="2101" spans="7:7" x14ac:dyDescent="0.2">
      <c r="G2101" s="12"/>
    </row>
    <row r="2102" spans="7:7" x14ac:dyDescent="0.2">
      <c r="G2102" s="12"/>
    </row>
    <row r="2103" spans="7:7" x14ac:dyDescent="0.2">
      <c r="G2103" s="12"/>
    </row>
    <row r="2104" spans="7:7" x14ac:dyDescent="0.2">
      <c r="G2104" s="12"/>
    </row>
    <row r="2105" spans="7:7" x14ac:dyDescent="0.2">
      <c r="G2105" s="12"/>
    </row>
    <row r="2106" spans="7:7" x14ac:dyDescent="0.2">
      <c r="G2106" s="12"/>
    </row>
    <row r="2107" spans="7:7" x14ac:dyDescent="0.2">
      <c r="G2107" s="12"/>
    </row>
    <row r="2108" spans="7:7" x14ac:dyDescent="0.2">
      <c r="G2108" s="12"/>
    </row>
    <row r="2109" spans="7:7" x14ac:dyDescent="0.2">
      <c r="G2109" s="12"/>
    </row>
    <row r="2110" spans="7:7" x14ac:dyDescent="0.2">
      <c r="G2110" s="12"/>
    </row>
    <row r="2111" spans="7:7" x14ac:dyDescent="0.2">
      <c r="G2111" s="12"/>
    </row>
    <row r="2112" spans="7:7" x14ac:dyDescent="0.2">
      <c r="G2112" s="12"/>
    </row>
    <row r="2113" spans="7:7" x14ac:dyDescent="0.2">
      <c r="G2113" s="12"/>
    </row>
    <row r="2114" spans="7:7" x14ac:dyDescent="0.2">
      <c r="G2114" s="12"/>
    </row>
    <row r="2115" spans="7:7" x14ac:dyDescent="0.2">
      <c r="G2115" s="12"/>
    </row>
    <row r="2116" spans="7:7" x14ac:dyDescent="0.2">
      <c r="G2116" s="12"/>
    </row>
    <row r="2117" spans="7:7" x14ac:dyDescent="0.2">
      <c r="G2117" s="12"/>
    </row>
    <row r="2118" spans="7:7" x14ac:dyDescent="0.2">
      <c r="G2118" s="12"/>
    </row>
    <row r="2119" spans="7:7" x14ac:dyDescent="0.2">
      <c r="G2119" s="12"/>
    </row>
    <row r="2120" spans="7:7" x14ac:dyDescent="0.2">
      <c r="G2120" s="12"/>
    </row>
    <row r="2121" spans="7:7" x14ac:dyDescent="0.2">
      <c r="G2121" s="12"/>
    </row>
    <row r="2122" spans="7:7" x14ac:dyDescent="0.2">
      <c r="G2122" s="12"/>
    </row>
    <row r="2123" spans="7:7" x14ac:dyDescent="0.2">
      <c r="G2123" s="12"/>
    </row>
    <row r="2124" spans="7:7" x14ac:dyDescent="0.2">
      <c r="G2124" s="12"/>
    </row>
    <row r="2125" spans="7:7" x14ac:dyDescent="0.2">
      <c r="G2125" s="12"/>
    </row>
    <row r="2126" spans="7:7" x14ac:dyDescent="0.2">
      <c r="G2126" s="12"/>
    </row>
    <row r="2127" spans="7:7" x14ac:dyDescent="0.2">
      <c r="G2127" s="12"/>
    </row>
    <row r="2128" spans="7:7" x14ac:dyDescent="0.2">
      <c r="G2128" s="12"/>
    </row>
    <row r="2129" spans="7:7" x14ac:dyDescent="0.2">
      <c r="G2129" s="12"/>
    </row>
    <row r="2130" spans="7:7" x14ac:dyDescent="0.2">
      <c r="G2130" s="12"/>
    </row>
    <row r="2131" spans="7:7" x14ac:dyDescent="0.2">
      <c r="G2131" s="12"/>
    </row>
    <row r="2132" spans="7:7" x14ac:dyDescent="0.2">
      <c r="G2132" s="12"/>
    </row>
    <row r="2133" spans="7:7" x14ac:dyDescent="0.2">
      <c r="G2133" s="12"/>
    </row>
    <row r="2134" spans="7:7" x14ac:dyDescent="0.2">
      <c r="G2134" s="12"/>
    </row>
    <row r="2135" spans="7:7" x14ac:dyDescent="0.2">
      <c r="G2135" s="12"/>
    </row>
    <row r="2136" spans="7:7" x14ac:dyDescent="0.2">
      <c r="G2136" s="12"/>
    </row>
    <row r="2137" spans="7:7" x14ac:dyDescent="0.2">
      <c r="G2137" s="12"/>
    </row>
    <row r="2138" spans="7:7" x14ac:dyDescent="0.2">
      <c r="G2138" s="12"/>
    </row>
    <row r="2139" spans="7:7" x14ac:dyDescent="0.2">
      <c r="G2139" s="12"/>
    </row>
    <row r="2140" spans="7:7" x14ac:dyDescent="0.2">
      <c r="G2140" s="12"/>
    </row>
    <row r="2141" spans="7:7" x14ac:dyDescent="0.2">
      <c r="G2141" s="12"/>
    </row>
    <row r="2142" spans="7:7" x14ac:dyDescent="0.2">
      <c r="G2142" s="12"/>
    </row>
    <row r="2143" spans="7:7" x14ac:dyDescent="0.2">
      <c r="G2143" s="12"/>
    </row>
    <row r="2144" spans="7:7" x14ac:dyDescent="0.2">
      <c r="G2144" s="12"/>
    </row>
    <row r="2145" spans="7:7" x14ac:dyDescent="0.2">
      <c r="G2145" s="12"/>
    </row>
    <row r="2146" spans="7:7" x14ac:dyDescent="0.2">
      <c r="G2146" s="12"/>
    </row>
    <row r="2147" spans="7:7" x14ac:dyDescent="0.2">
      <c r="G2147" s="12"/>
    </row>
    <row r="2148" spans="7:7" x14ac:dyDescent="0.2">
      <c r="G2148" s="12"/>
    </row>
    <row r="2149" spans="7:7" x14ac:dyDescent="0.2">
      <c r="G2149" s="12"/>
    </row>
    <row r="2150" spans="7:7" x14ac:dyDescent="0.2">
      <c r="G2150" s="12"/>
    </row>
    <row r="2151" spans="7:7" x14ac:dyDescent="0.2">
      <c r="G2151" s="12"/>
    </row>
    <row r="2152" spans="7:7" x14ac:dyDescent="0.2">
      <c r="G2152" s="12"/>
    </row>
    <row r="2153" spans="7:7" x14ac:dyDescent="0.2">
      <c r="G2153" s="12"/>
    </row>
    <row r="2154" spans="7:7" x14ac:dyDescent="0.2">
      <c r="G2154" s="12"/>
    </row>
    <row r="2155" spans="7:7" x14ac:dyDescent="0.2">
      <c r="G2155" s="12"/>
    </row>
    <row r="2156" spans="7:7" x14ac:dyDescent="0.2">
      <c r="G2156" s="12"/>
    </row>
    <row r="2157" spans="7:7" x14ac:dyDescent="0.2">
      <c r="G2157" s="12"/>
    </row>
    <row r="2158" spans="7:7" x14ac:dyDescent="0.2">
      <c r="G2158" s="12"/>
    </row>
    <row r="2159" spans="7:7" x14ac:dyDescent="0.2">
      <c r="G2159" s="12"/>
    </row>
    <row r="2160" spans="7:7" x14ac:dyDescent="0.2">
      <c r="G2160" s="12"/>
    </row>
    <row r="2161" spans="7:7" x14ac:dyDescent="0.2">
      <c r="G2161" s="12"/>
    </row>
    <row r="2162" spans="7:7" x14ac:dyDescent="0.2">
      <c r="G2162" s="12"/>
    </row>
    <row r="2163" spans="7:7" x14ac:dyDescent="0.2">
      <c r="G2163" s="12"/>
    </row>
    <row r="2164" spans="7:7" x14ac:dyDescent="0.2">
      <c r="G2164" s="12"/>
    </row>
    <row r="2165" spans="7:7" x14ac:dyDescent="0.2">
      <c r="G2165" s="12"/>
    </row>
    <row r="2166" spans="7:7" x14ac:dyDescent="0.2">
      <c r="G2166" s="12"/>
    </row>
    <row r="2167" spans="7:7" x14ac:dyDescent="0.2">
      <c r="G2167" s="12"/>
    </row>
    <row r="2168" spans="7:7" x14ac:dyDescent="0.2">
      <c r="G2168" s="12"/>
    </row>
    <row r="2169" spans="7:7" x14ac:dyDescent="0.2">
      <c r="G2169" s="12"/>
    </row>
    <row r="2170" spans="7:7" x14ac:dyDescent="0.2">
      <c r="G2170" s="12"/>
    </row>
    <row r="2171" spans="7:7" x14ac:dyDescent="0.2">
      <c r="G2171" s="12"/>
    </row>
    <row r="2172" spans="7:7" x14ac:dyDescent="0.2">
      <c r="G2172" s="12"/>
    </row>
    <row r="2173" spans="7:7" x14ac:dyDescent="0.2">
      <c r="G2173" s="12"/>
    </row>
    <row r="2174" spans="7:7" x14ac:dyDescent="0.2">
      <c r="G2174" s="12"/>
    </row>
    <row r="2175" spans="7:7" x14ac:dyDescent="0.2">
      <c r="G2175" s="12"/>
    </row>
    <row r="2176" spans="7:7" x14ac:dyDescent="0.2">
      <c r="G2176" s="12"/>
    </row>
    <row r="2177" spans="7:7" x14ac:dyDescent="0.2">
      <c r="G2177" s="12"/>
    </row>
    <row r="2178" spans="7:7" x14ac:dyDescent="0.2">
      <c r="G2178" s="12"/>
    </row>
    <row r="2179" spans="7:7" x14ac:dyDescent="0.2">
      <c r="G2179" s="12"/>
    </row>
    <row r="2180" spans="7:7" x14ac:dyDescent="0.2">
      <c r="G2180" s="12"/>
    </row>
    <row r="2181" spans="7:7" x14ac:dyDescent="0.2">
      <c r="G2181" s="12"/>
    </row>
    <row r="2182" spans="7:7" x14ac:dyDescent="0.2">
      <c r="G2182" s="12"/>
    </row>
    <row r="2183" spans="7:7" x14ac:dyDescent="0.2">
      <c r="G2183" s="12"/>
    </row>
    <row r="2184" spans="7:7" x14ac:dyDescent="0.2">
      <c r="G2184" s="12"/>
    </row>
    <row r="2185" spans="7:7" x14ac:dyDescent="0.2">
      <c r="G2185" s="12"/>
    </row>
    <row r="2186" spans="7:7" x14ac:dyDescent="0.2">
      <c r="G2186" s="12"/>
    </row>
    <row r="2187" spans="7:7" x14ac:dyDescent="0.2">
      <c r="G2187" s="12"/>
    </row>
    <row r="2188" spans="7:7" x14ac:dyDescent="0.2">
      <c r="G2188" s="12"/>
    </row>
    <row r="2189" spans="7:7" x14ac:dyDescent="0.2">
      <c r="G2189" s="12"/>
    </row>
    <row r="2190" spans="7:7" x14ac:dyDescent="0.2">
      <c r="G2190" s="12"/>
    </row>
    <row r="2191" spans="7:7" x14ac:dyDescent="0.2">
      <c r="G2191" s="12"/>
    </row>
    <row r="2192" spans="7:7" x14ac:dyDescent="0.2">
      <c r="G2192" s="12"/>
    </row>
    <row r="2193" spans="7:7" x14ac:dyDescent="0.2">
      <c r="G2193" s="12"/>
    </row>
    <row r="2194" spans="7:7" x14ac:dyDescent="0.2">
      <c r="G2194" s="12"/>
    </row>
    <row r="2195" spans="7:7" x14ac:dyDescent="0.2">
      <c r="G2195" s="12"/>
    </row>
    <row r="2196" spans="7:7" x14ac:dyDescent="0.2">
      <c r="G2196" s="12"/>
    </row>
    <row r="2197" spans="7:7" x14ac:dyDescent="0.2">
      <c r="G2197" s="12"/>
    </row>
    <row r="2198" spans="7:7" x14ac:dyDescent="0.2">
      <c r="G2198" s="12"/>
    </row>
    <row r="2199" spans="7:7" x14ac:dyDescent="0.2">
      <c r="G2199" s="12"/>
    </row>
    <row r="2200" spans="7:7" x14ac:dyDescent="0.2">
      <c r="G2200" s="12"/>
    </row>
    <row r="2201" spans="7:7" x14ac:dyDescent="0.2">
      <c r="G2201" s="12"/>
    </row>
    <row r="2202" spans="7:7" x14ac:dyDescent="0.2">
      <c r="G2202" s="12"/>
    </row>
    <row r="2203" spans="7:7" x14ac:dyDescent="0.2">
      <c r="G2203" s="12"/>
    </row>
    <row r="2204" spans="7:7" x14ac:dyDescent="0.2">
      <c r="G2204" s="12"/>
    </row>
    <row r="2205" spans="7:7" x14ac:dyDescent="0.2">
      <c r="G2205" s="12"/>
    </row>
    <row r="2206" spans="7:7" x14ac:dyDescent="0.2">
      <c r="G2206" s="12"/>
    </row>
    <row r="2207" spans="7:7" x14ac:dyDescent="0.2">
      <c r="G2207" s="12"/>
    </row>
    <row r="2208" spans="7:7" x14ac:dyDescent="0.2">
      <c r="G2208" s="12"/>
    </row>
    <row r="2209" spans="7:7" x14ac:dyDescent="0.2">
      <c r="G2209" s="12"/>
    </row>
    <row r="2210" spans="7:7" x14ac:dyDescent="0.2">
      <c r="G2210" s="12"/>
    </row>
    <row r="2211" spans="7:7" x14ac:dyDescent="0.2">
      <c r="G2211" s="12"/>
    </row>
    <row r="2212" spans="7:7" x14ac:dyDescent="0.2">
      <c r="G2212" s="12"/>
    </row>
    <row r="2213" spans="7:7" x14ac:dyDescent="0.2">
      <c r="G2213" s="12"/>
    </row>
    <row r="2214" spans="7:7" x14ac:dyDescent="0.2">
      <c r="G2214" s="12"/>
    </row>
    <row r="2215" spans="7:7" x14ac:dyDescent="0.2">
      <c r="G2215" s="12"/>
    </row>
    <row r="2216" spans="7:7" x14ac:dyDescent="0.2">
      <c r="G2216" s="12"/>
    </row>
    <row r="2217" spans="7:7" x14ac:dyDescent="0.2">
      <c r="G2217" s="12"/>
    </row>
    <row r="2218" spans="7:7" x14ac:dyDescent="0.2">
      <c r="G2218" s="12"/>
    </row>
    <row r="2219" spans="7:7" x14ac:dyDescent="0.2">
      <c r="G2219" s="12"/>
    </row>
    <row r="2220" spans="7:7" x14ac:dyDescent="0.2">
      <c r="G2220" s="12"/>
    </row>
    <row r="2221" spans="7:7" x14ac:dyDescent="0.2">
      <c r="G2221" s="12"/>
    </row>
    <row r="2222" spans="7:7" x14ac:dyDescent="0.2">
      <c r="G2222" s="12"/>
    </row>
    <row r="2223" spans="7:7" x14ac:dyDescent="0.2">
      <c r="G2223" s="12"/>
    </row>
    <row r="2224" spans="7:7" x14ac:dyDescent="0.2">
      <c r="G2224" s="12"/>
    </row>
    <row r="2225" spans="7:7" x14ac:dyDescent="0.2">
      <c r="G2225" s="12"/>
    </row>
    <row r="2226" spans="7:7" x14ac:dyDescent="0.2">
      <c r="G2226" s="12"/>
    </row>
    <row r="2227" spans="7:7" x14ac:dyDescent="0.2">
      <c r="G2227" s="12"/>
    </row>
    <row r="2228" spans="7:7" x14ac:dyDescent="0.2">
      <c r="G2228" s="12"/>
    </row>
    <row r="2229" spans="7:7" x14ac:dyDescent="0.2">
      <c r="G2229" s="12"/>
    </row>
    <row r="2230" spans="7:7" x14ac:dyDescent="0.2">
      <c r="G2230" s="12"/>
    </row>
    <row r="2231" spans="7:7" x14ac:dyDescent="0.2">
      <c r="G2231" s="12"/>
    </row>
    <row r="2232" spans="7:7" x14ac:dyDescent="0.2">
      <c r="G2232" s="12"/>
    </row>
    <row r="2233" spans="7:7" x14ac:dyDescent="0.2">
      <c r="G2233" s="12"/>
    </row>
    <row r="2234" spans="7:7" x14ac:dyDescent="0.2">
      <c r="G2234" s="12"/>
    </row>
    <row r="2235" spans="7:7" x14ac:dyDescent="0.2">
      <c r="G2235" s="12"/>
    </row>
    <row r="2236" spans="7:7" x14ac:dyDescent="0.2">
      <c r="G2236" s="12"/>
    </row>
    <row r="2237" spans="7:7" x14ac:dyDescent="0.2">
      <c r="G2237" s="12"/>
    </row>
    <row r="2238" spans="7:7" x14ac:dyDescent="0.2">
      <c r="G2238" s="12"/>
    </row>
    <row r="2239" spans="7:7" x14ac:dyDescent="0.2">
      <c r="G2239" s="12"/>
    </row>
    <row r="2240" spans="7:7" x14ac:dyDescent="0.2">
      <c r="G2240" s="12"/>
    </row>
    <row r="2241" spans="7:7" x14ac:dyDescent="0.2">
      <c r="G2241" s="12"/>
    </row>
    <row r="2242" spans="7:7" x14ac:dyDescent="0.2">
      <c r="G2242" s="12"/>
    </row>
    <row r="2243" spans="7:7" x14ac:dyDescent="0.2">
      <c r="G2243" s="12"/>
    </row>
    <row r="2244" spans="7:7" x14ac:dyDescent="0.2">
      <c r="G2244" s="12"/>
    </row>
    <row r="2245" spans="7:7" x14ac:dyDescent="0.2">
      <c r="G2245" s="12"/>
    </row>
    <row r="2246" spans="7:7" x14ac:dyDescent="0.2">
      <c r="G2246" s="12"/>
    </row>
    <row r="2247" spans="7:7" x14ac:dyDescent="0.2">
      <c r="G2247" s="12"/>
    </row>
    <row r="2248" spans="7:7" x14ac:dyDescent="0.2">
      <c r="G2248" s="12"/>
    </row>
    <row r="2249" spans="7:7" x14ac:dyDescent="0.2">
      <c r="G2249" s="12"/>
    </row>
    <row r="2250" spans="7:7" x14ac:dyDescent="0.2">
      <c r="G2250" s="12"/>
    </row>
    <row r="2251" spans="7:7" x14ac:dyDescent="0.2">
      <c r="G2251" s="12"/>
    </row>
    <row r="2252" spans="7:7" x14ac:dyDescent="0.2">
      <c r="G2252" s="12"/>
    </row>
    <row r="2253" spans="7:7" x14ac:dyDescent="0.2">
      <c r="G2253" s="12"/>
    </row>
    <row r="2254" spans="7:7" x14ac:dyDescent="0.2">
      <c r="G2254" s="12"/>
    </row>
    <row r="2255" spans="7:7" x14ac:dyDescent="0.2">
      <c r="G2255" s="12"/>
    </row>
    <row r="2256" spans="7:7" x14ac:dyDescent="0.2">
      <c r="G2256" s="12"/>
    </row>
    <row r="2257" spans="7:7" x14ac:dyDescent="0.2">
      <c r="G2257" s="12"/>
    </row>
    <row r="2258" spans="7:7" x14ac:dyDescent="0.2">
      <c r="G2258" s="12"/>
    </row>
    <row r="2259" spans="7:7" x14ac:dyDescent="0.2">
      <c r="G2259" s="12"/>
    </row>
    <row r="2260" spans="7:7" x14ac:dyDescent="0.2">
      <c r="G2260" s="12"/>
    </row>
    <row r="2261" spans="7:7" x14ac:dyDescent="0.2">
      <c r="G2261" s="12"/>
    </row>
    <row r="2262" spans="7:7" x14ac:dyDescent="0.2">
      <c r="G2262" s="12"/>
    </row>
    <row r="2263" spans="7:7" x14ac:dyDescent="0.2">
      <c r="G2263" s="12"/>
    </row>
    <row r="2264" spans="7:7" x14ac:dyDescent="0.2">
      <c r="G2264" s="12"/>
    </row>
    <row r="2265" spans="7:7" x14ac:dyDescent="0.2">
      <c r="G2265" s="12"/>
    </row>
    <row r="2266" spans="7:7" x14ac:dyDescent="0.2">
      <c r="G2266" s="12"/>
    </row>
    <row r="2267" spans="7:7" x14ac:dyDescent="0.2">
      <c r="G2267" s="12"/>
    </row>
    <row r="2268" spans="7:7" x14ac:dyDescent="0.2">
      <c r="G2268" s="12"/>
    </row>
    <row r="2269" spans="7:7" x14ac:dyDescent="0.2">
      <c r="G2269" s="12"/>
    </row>
    <row r="2270" spans="7:7" x14ac:dyDescent="0.2">
      <c r="G2270" s="12"/>
    </row>
    <row r="2271" spans="7:7" x14ac:dyDescent="0.2">
      <c r="G2271" s="12"/>
    </row>
    <row r="2272" spans="7:7" x14ac:dyDescent="0.2">
      <c r="G2272" s="12"/>
    </row>
    <row r="2273" spans="7:7" x14ac:dyDescent="0.2">
      <c r="G2273" s="12"/>
    </row>
    <row r="2274" spans="7:7" x14ac:dyDescent="0.2">
      <c r="G2274" s="12"/>
    </row>
    <row r="2275" spans="7:7" x14ac:dyDescent="0.2">
      <c r="G2275" s="12"/>
    </row>
    <row r="2276" spans="7:7" x14ac:dyDescent="0.2">
      <c r="G2276" s="12"/>
    </row>
    <row r="2277" spans="7:7" x14ac:dyDescent="0.2">
      <c r="G2277" s="12"/>
    </row>
    <row r="2278" spans="7:7" x14ac:dyDescent="0.2">
      <c r="G2278" s="12"/>
    </row>
    <row r="2279" spans="7:7" x14ac:dyDescent="0.2">
      <c r="G2279" s="12"/>
    </row>
    <row r="2280" spans="7:7" x14ac:dyDescent="0.2">
      <c r="G2280" s="12"/>
    </row>
    <row r="2281" spans="7:7" x14ac:dyDescent="0.2">
      <c r="G2281" s="12"/>
    </row>
    <row r="2282" spans="7:7" x14ac:dyDescent="0.2">
      <c r="G2282" s="12"/>
    </row>
    <row r="2283" spans="7:7" x14ac:dyDescent="0.2">
      <c r="G2283" s="12"/>
    </row>
    <row r="2284" spans="7:7" x14ac:dyDescent="0.2">
      <c r="G2284" s="12"/>
    </row>
    <row r="2285" spans="7:7" x14ac:dyDescent="0.2">
      <c r="G2285" s="12"/>
    </row>
    <row r="2286" spans="7:7" x14ac:dyDescent="0.2">
      <c r="G2286" s="12"/>
    </row>
    <row r="2287" spans="7:7" x14ac:dyDescent="0.2">
      <c r="G2287" s="12"/>
    </row>
    <row r="2288" spans="7:7" x14ac:dyDescent="0.2">
      <c r="G2288" s="12"/>
    </row>
    <row r="2289" spans="7:7" x14ac:dyDescent="0.2">
      <c r="G2289" s="12"/>
    </row>
    <row r="2290" spans="7:7" x14ac:dyDescent="0.2">
      <c r="G2290" s="12"/>
    </row>
    <row r="2291" spans="7:7" x14ac:dyDescent="0.2">
      <c r="G2291" s="12"/>
    </row>
    <row r="2292" spans="7:7" x14ac:dyDescent="0.2">
      <c r="G2292" s="12"/>
    </row>
    <row r="2293" spans="7:7" x14ac:dyDescent="0.2">
      <c r="G2293" s="12"/>
    </row>
    <row r="2294" spans="7:7" x14ac:dyDescent="0.2">
      <c r="G2294" s="12"/>
    </row>
    <row r="2295" spans="7:7" x14ac:dyDescent="0.2">
      <c r="G2295" s="12"/>
    </row>
    <row r="2296" spans="7:7" x14ac:dyDescent="0.2">
      <c r="G2296" s="12"/>
    </row>
    <row r="2297" spans="7:7" x14ac:dyDescent="0.2">
      <c r="G2297" s="12"/>
    </row>
    <row r="2298" spans="7:7" x14ac:dyDescent="0.2">
      <c r="G2298" s="12"/>
    </row>
    <row r="2299" spans="7:7" x14ac:dyDescent="0.2">
      <c r="G2299" s="12"/>
    </row>
    <row r="2300" spans="7:7" x14ac:dyDescent="0.2">
      <c r="G2300" s="12"/>
    </row>
    <row r="2301" spans="7:7" x14ac:dyDescent="0.2">
      <c r="G2301" s="12"/>
    </row>
    <row r="2302" spans="7:7" x14ac:dyDescent="0.2">
      <c r="G2302" s="12"/>
    </row>
    <row r="2303" spans="7:7" x14ac:dyDescent="0.2">
      <c r="G2303" s="12"/>
    </row>
    <row r="2304" spans="7:7" x14ac:dyDescent="0.2">
      <c r="G2304" s="12"/>
    </row>
    <row r="2305" spans="7:7" x14ac:dyDescent="0.2">
      <c r="G2305" s="12"/>
    </row>
    <row r="2306" spans="7:7" x14ac:dyDescent="0.2">
      <c r="G2306" s="12"/>
    </row>
    <row r="2307" spans="7:7" x14ac:dyDescent="0.2">
      <c r="G2307" s="12"/>
    </row>
    <row r="2308" spans="7:7" x14ac:dyDescent="0.2">
      <c r="G2308" s="12"/>
    </row>
    <row r="2309" spans="7:7" x14ac:dyDescent="0.2">
      <c r="G2309" s="12"/>
    </row>
    <row r="2310" spans="7:7" x14ac:dyDescent="0.2">
      <c r="G2310" s="12"/>
    </row>
    <row r="2311" spans="7:7" x14ac:dyDescent="0.2">
      <c r="G2311" s="12"/>
    </row>
    <row r="2312" spans="7:7" x14ac:dyDescent="0.2">
      <c r="G2312" s="12"/>
    </row>
    <row r="2313" spans="7:7" x14ac:dyDescent="0.2">
      <c r="G2313" s="12"/>
    </row>
    <row r="2314" spans="7:7" x14ac:dyDescent="0.2">
      <c r="G2314" s="12"/>
    </row>
    <row r="2315" spans="7:7" x14ac:dyDescent="0.2">
      <c r="G2315" s="12"/>
    </row>
    <row r="2316" spans="7:7" x14ac:dyDescent="0.2">
      <c r="G2316" s="12"/>
    </row>
    <row r="2317" spans="7:7" x14ac:dyDescent="0.2">
      <c r="G2317" s="12"/>
    </row>
    <row r="2318" spans="7:7" x14ac:dyDescent="0.2">
      <c r="G2318" s="12"/>
    </row>
    <row r="2319" spans="7:7" x14ac:dyDescent="0.2">
      <c r="G2319" s="12"/>
    </row>
    <row r="2320" spans="7:7" x14ac:dyDescent="0.2">
      <c r="G2320" s="12"/>
    </row>
    <row r="2321" spans="7:7" x14ac:dyDescent="0.2">
      <c r="G2321" s="12"/>
    </row>
    <row r="2322" spans="7:7" x14ac:dyDescent="0.2">
      <c r="G2322" s="12"/>
    </row>
    <row r="2323" spans="7:7" x14ac:dyDescent="0.2">
      <c r="G2323" s="12"/>
    </row>
    <row r="2324" spans="7:7" x14ac:dyDescent="0.2">
      <c r="G2324" s="12"/>
    </row>
    <row r="2325" spans="7:7" x14ac:dyDescent="0.2">
      <c r="G2325" s="12"/>
    </row>
    <row r="2326" spans="7:7" x14ac:dyDescent="0.2">
      <c r="G2326" s="12"/>
    </row>
    <row r="2327" spans="7:7" x14ac:dyDescent="0.2">
      <c r="G2327" s="12"/>
    </row>
    <row r="2328" spans="7:7" x14ac:dyDescent="0.2">
      <c r="G2328" s="12"/>
    </row>
    <row r="2329" spans="7:7" x14ac:dyDescent="0.2">
      <c r="G2329" s="12"/>
    </row>
    <row r="2330" spans="7:7" x14ac:dyDescent="0.2">
      <c r="G2330" s="12"/>
    </row>
    <row r="2331" spans="7:7" x14ac:dyDescent="0.2">
      <c r="G2331" s="12"/>
    </row>
    <row r="2332" spans="7:7" x14ac:dyDescent="0.2">
      <c r="G2332" s="12"/>
    </row>
    <row r="2333" spans="7:7" x14ac:dyDescent="0.2">
      <c r="G2333" s="12"/>
    </row>
    <row r="2334" spans="7:7" x14ac:dyDescent="0.2">
      <c r="G2334" s="12"/>
    </row>
    <row r="2335" spans="7:7" x14ac:dyDescent="0.2">
      <c r="G2335" s="12"/>
    </row>
    <row r="2336" spans="7:7" x14ac:dyDescent="0.2">
      <c r="G2336" s="12"/>
    </row>
    <row r="2337" spans="7:7" x14ac:dyDescent="0.2">
      <c r="G2337" s="12"/>
    </row>
    <row r="2338" spans="7:7" x14ac:dyDescent="0.2">
      <c r="G2338" s="12"/>
    </row>
    <row r="2339" spans="7:7" x14ac:dyDescent="0.2">
      <c r="G2339" s="12"/>
    </row>
    <row r="2340" spans="7:7" x14ac:dyDescent="0.2">
      <c r="G2340" s="12"/>
    </row>
    <row r="2341" spans="7:7" x14ac:dyDescent="0.2">
      <c r="G2341" s="12"/>
    </row>
    <row r="2342" spans="7:7" x14ac:dyDescent="0.2">
      <c r="G2342" s="12"/>
    </row>
    <row r="2343" spans="7:7" x14ac:dyDescent="0.2">
      <c r="G2343" s="12"/>
    </row>
    <row r="2344" spans="7:7" x14ac:dyDescent="0.2">
      <c r="G2344" s="12"/>
    </row>
    <row r="2345" spans="7:7" x14ac:dyDescent="0.2">
      <c r="G2345" s="12"/>
    </row>
    <row r="2346" spans="7:7" x14ac:dyDescent="0.2">
      <c r="G2346" s="12"/>
    </row>
    <row r="2347" spans="7:7" x14ac:dyDescent="0.2">
      <c r="G2347" s="12"/>
    </row>
    <row r="2348" spans="7:7" x14ac:dyDescent="0.2">
      <c r="G2348" s="12"/>
    </row>
    <row r="2349" spans="7:7" x14ac:dyDescent="0.2">
      <c r="G2349" s="12"/>
    </row>
    <row r="2350" spans="7:7" x14ac:dyDescent="0.2">
      <c r="G2350" s="12"/>
    </row>
    <row r="2351" spans="7:7" x14ac:dyDescent="0.2">
      <c r="G2351" s="12"/>
    </row>
    <row r="2352" spans="7:7" x14ac:dyDescent="0.2">
      <c r="G2352" s="12"/>
    </row>
    <row r="2353" spans="7:7" x14ac:dyDescent="0.2">
      <c r="G2353" s="12"/>
    </row>
    <row r="2354" spans="7:7" x14ac:dyDescent="0.2">
      <c r="G2354" s="12"/>
    </row>
    <row r="2355" spans="7:7" x14ac:dyDescent="0.2">
      <c r="G2355" s="12"/>
    </row>
    <row r="2356" spans="7:7" x14ac:dyDescent="0.2">
      <c r="G2356" s="12"/>
    </row>
    <row r="2357" spans="7:7" x14ac:dyDescent="0.2">
      <c r="G2357" s="12"/>
    </row>
    <row r="2358" spans="7:7" x14ac:dyDescent="0.2">
      <c r="G2358" s="12"/>
    </row>
    <row r="2359" spans="7:7" x14ac:dyDescent="0.2">
      <c r="G2359" s="12"/>
    </row>
    <row r="2360" spans="7:7" x14ac:dyDescent="0.2">
      <c r="G2360" s="12"/>
    </row>
    <row r="2361" spans="7:7" x14ac:dyDescent="0.2">
      <c r="G2361" s="12"/>
    </row>
    <row r="2362" spans="7:7" x14ac:dyDescent="0.2">
      <c r="G2362" s="12"/>
    </row>
    <row r="2363" spans="7:7" x14ac:dyDescent="0.2">
      <c r="G2363" s="12"/>
    </row>
    <row r="2364" spans="7:7" x14ac:dyDescent="0.2">
      <c r="G2364" s="12"/>
    </row>
    <row r="2365" spans="7:7" x14ac:dyDescent="0.2">
      <c r="G2365" s="12"/>
    </row>
    <row r="2366" spans="7:7" x14ac:dyDescent="0.2">
      <c r="G2366" s="12"/>
    </row>
    <row r="2367" spans="7:7" x14ac:dyDescent="0.2">
      <c r="G2367" s="12"/>
    </row>
    <row r="2368" spans="7:7" x14ac:dyDescent="0.2">
      <c r="G2368" s="12"/>
    </row>
    <row r="2369" spans="7:7" x14ac:dyDescent="0.2">
      <c r="G2369" s="12"/>
    </row>
    <row r="2370" spans="7:7" x14ac:dyDescent="0.2">
      <c r="G2370" s="12"/>
    </row>
    <row r="2371" spans="7:7" x14ac:dyDescent="0.2">
      <c r="G2371" s="12"/>
    </row>
    <row r="2372" spans="7:7" x14ac:dyDescent="0.2">
      <c r="G2372" s="12"/>
    </row>
    <row r="2373" spans="7:7" x14ac:dyDescent="0.2">
      <c r="G2373" s="12"/>
    </row>
    <row r="2374" spans="7:7" x14ac:dyDescent="0.2">
      <c r="G2374" s="12"/>
    </row>
    <row r="2375" spans="7:7" x14ac:dyDescent="0.2">
      <c r="G2375" s="12"/>
    </row>
    <row r="2376" spans="7:7" x14ac:dyDescent="0.2">
      <c r="G2376" s="12"/>
    </row>
    <row r="2377" spans="7:7" x14ac:dyDescent="0.2">
      <c r="G2377" s="12"/>
    </row>
    <row r="2378" spans="7:7" x14ac:dyDescent="0.2">
      <c r="G2378" s="12"/>
    </row>
    <row r="2379" spans="7:7" x14ac:dyDescent="0.2">
      <c r="G2379" s="12"/>
    </row>
    <row r="2380" spans="7:7" x14ac:dyDescent="0.2">
      <c r="G2380" s="12"/>
    </row>
    <row r="2381" spans="7:7" x14ac:dyDescent="0.2">
      <c r="G2381" s="12"/>
    </row>
    <row r="2382" spans="7:7" x14ac:dyDescent="0.2">
      <c r="G2382" s="12"/>
    </row>
    <row r="2383" spans="7:7" x14ac:dyDescent="0.2">
      <c r="G2383" s="12"/>
    </row>
    <row r="2384" spans="7:7" x14ac:dyDescent="0.2">
      <c r="G2384" s="12"/>
    </row>
    <row r="2385" spans="7:7" x14ac:dyDescent="0.2">
      <c r="G2385" s="12"/>
    </row>
    <row r="2386" spans="7:7" x14ac:dyDescent="0.2">
      <c r="G2386" s="12"/>
    </row>
    <row r="2387" spans="7:7" x14ac:dyDescent="0.2">
      <c r="G2387" s="12"/>
    </row>
    <row r="2388" spans="7:7" x14ac:dyDescent="0.2">
      <c r="G2388" s="12"/>
    </row>
    <row r="2389" spans="7:7" x14ac:dyDescent="0.2">
      <c r="G2389" s="12"/>
    </row>
    <row r="2390" spans="7:7" x14ac:dyDescent="0.2">
      <c r="G2390" s="12"/>
    </row>
    <row r="2391" spans="7:7" x14ac:dyDescent="0.2">
      <c r="G2391" s="12"/>
    </row>
    <row r="2392" spans="7:7" x14ac:dyDescent="0.2">
      <c r="G2392" s="12"/>
    </row>
    <row r="2393" spans="7:7" x14ac:dyDescent="0.2">
      <c r="G2393" s="12"/>
    </row>
    <row r="2394" spans="7:7" x14ac:dyDescent="0.2">
      <c r="G2394" s="12"/>
    </row>
    <row r="2395" spans="7:7" x14ac:dyDescent="0.2">
      <c r="G2395" s="12"/>
    </row>
    <row r="2396" spans="7:7" x14ac:dyDescent="0.2">
      <c r="G2396" s="12"/>
    </row>
    <row r="2397" spans="7:7" x14ac:dyDescent="0.2">
      <c r="G2397" s="12"/>
    </row>
    <row r="2398" spans="7:7" x14ac:dyDescent="0.2">
      <c r="G2398" s="12"/>
    </row>
    <row r="2399" spans="7:7" x14ac:dyDescent="0.2">
      <c r="G2399" s="12"/>
    </row>
    <row r="2400" spans="7:7" x14ac:dyDescent="0.2">
      <c r="G2400" s="12"/>
    </row>
    <row r="2401" spans="7:7" x14ac:dyDescent="0.2">
      <c r="G2401" s="12"/>
    </row>
    <row r="2402" spans="7:7" x14ac:dyDescent="0.2">
      <c r="G2402" s="12"/>
    </row>
    <row r="2403" spans="7:7" x14ac:dyDescent="0.2">
      <c r="G2403" s="12"/>
    </row>
    <row r="2404" spans="7:7" x14ac:dyDescent="0.2">
      <c r="G2404" s="12"/>
    </row>
    <row r="2405" spans="7:7" x14ac:dyDescent="0.2">
      <c r="G2405" s="12"/>
    </row>
    <row r="2406" spans="7:7" x14ac:dyDescent="0.2">
      <c r="G2406" s="12"/>
    </row>
    <row r="2407" spans="7:7" x14ac:dyDescent="0.2">
      <c r="G2407" s="12"/>
    </row>
    <row r="2408" spans="7:7" x14ac:dyDescent="0.2">
      <c r="G2408" s="12"/>
    </row>
    <row r="2409" spans="7:7" x14ac:dyDescent="0.2">
      <c r="G2409" s="12"/>
    </row>
    <row r="2410" spans="7:7" x14ac:dyDescent="0.2">
      <c r="G2410" s="12"/>
    </row>
    <row r="2411" spans="7:7" x14ac:dyDescent="0.2">
      <c r="G2411" s="12"/>
    </row>
    <row r="2412" spans="7:7" x14ac:dyDescent="0.2">
      <c r="G2412" s="12"/>
    </row>
    <row r="2413" spans="7:7" x14ac:dyDescent="0.2">
      <c r="G2413" s="12"/>
    </row>
    <row r="2414" spans="7:7" x14ac:dyDescent="0.2">
      <c r="G2414" s="12"/>
    </row>
    <row r="2415" spans="7:7" x14ac:dyDescent="0.2">
      <c r="G2415" s="12"/>
    </row>
    <row r="2416" spans="7:7" x14ac:dyDescent="0.2">
      <c r="G2416" s="12"/>
    </row>
    <row r="2417" spans="7:7" x14ac:dyDescent="0.2">
      <c r="G2417" s="12"/>
    </row>
    <row r="2418" spans="7:7" x14ac:dyDescent="0.2">
      <c r="G2418" s="12"/>
    </row>
    <row r="2419" spans="7:7" x14ac:dyDescent="0.2">
      <c r="G2419" s="12"/>
    </row>
    <row r="2420" spans="7:7" x14ac:dyDescent="0.2">
      <c r="G2420" s="12"/>
    </row>
    <row r="2421" spans="7:7" x14ac:dyDescent="0.2">
      <c r="G2421" s="12"/>
    </row>
    <row r="2422" spans="7:7" x14ac:dyDescent="0.2">
      <c r="G2422" s="12"/>
    </row>
    <row r="2423" spans="7:7" x14ac:dyDescent="0.2">
      <c r="G2423" s="12"/>
    </row>
    <row r="2424" spans="7:7" x14ac:dyDescent="0.2">
      <c r="G2424" s="12"/>
    </row>
    <row r="2425" spans="7:7" x14ac:dyDescent="0.2">
      <c r="G2425" s="12"/>
    </row>
    <row r="2426" spans="7:7" x14ac:dyDescent="0.2">
      <c r="G2426" s="12"/>
    </row>
    <row r="2427" spans="7:7" x14ac:dyDescent="0.2">
      <c r="G2427" s="12"/>
    </row>
    <row r="2428" spans="7:7" x14ac:dyDescent="0.2">
      <c r="G2428" s="12"/>
    </row>
    <row r="2429" spans="7:7" x14ac:dyDescent="0.2">
      <c r="G2429" s="12"/>
    </row>
    <row r="2430" spans="7:7" x14ac:dyDescent="0.2">
      <c r="G2430" s="12"/>
    </row>
    <row r="2431" spans="7:7" x14ac:dyDescent="0.2">
      <c r="G2431" s="12"/>
    </row>
    <row r="2432" spans="7:7" x14ac:dyDescent="0.2">
      <c r="G2432" s="12"/>
    </row>
    <row r="2433" spans="7:7" x14ac:dyDescent="0.2">
      <c r="G2433" s="12"/>
    </row>
    <row r="2434" spans="7:7" x14ac:dyDescent="0.2">
      <c r="G2434" s="12"/>
    </row>
    <row r="2435" spans="7:7" x14ac:dyDescent="0.2">
      <c r="G2435" s="12"/>
    </row>
    <row r="2436" spans="7:7" x14ac:dyDescent="0.2">
      <c r="G2436" s="12"/>
    </row>
    <row r="2437" spans="7:7" x14ac:dyDescent="0.2">
      <c r="G2437" s="12"/>
    </row>
    <row r="2438" spans="7:7" x14ac:dyDescent="0.2">
      <c r="G2438" s="12"/>
    </row>
    <row r="2439" spans="7:7" x14ac:dyDescent="0.2">
      <c r="G2439" s="12"/>
    </row>
    <row r="2440" spans="7:7" x14ac:dyDescent="0.2">
      <c r="G2440" s="12"/>
    </row>
    <row r="2441" spans="7:7" x14ac:dyDescent="0.2">
      <c r="G2441" s="12"/>
    </row>
    <row r="2442" spans="7:7" x14ac:dyDescent="0.2">
      <c r="G2442" s="12"/>
    </row>
    <row r="2443" spans="7:7" x14ac:dyDescent="0.2">
      <c r="G2443" s="12"/>
    </row>
    <row r="2444" spans="7:7" x14ac:dyDescent="0.2">
      <c r="G2444" s="12"/>
    </row>
    <row r="2445" spans="7:7" x14ac:dyDescent="0.2">
      <c r="G2445" s="12"/>
    </row>
    <row r="2446" spans="7:7" x14ac:dyDescent="0.2">
      <c r="G2446" s="12"/>
    </row>
    <row r="2447" spans="7:7" x14ac:dyDescent="0.2">
      <c r="G2447" s="12"/>
    </row>
    <row r="2448" spans="7:7" x14ac:dyDescent="0.2">
      <c r="G2448" s="12"/>
    </row>
    <row r="2449" spans="7:7" x14ac:dyDescent="0.2">
      <c r="G2449" s="12"/>
    </row>
    <row r="2450" spans="7:7" x14ac:dyDescent="0.2">
      <c r="G2450" s="12"/>
    </row>
    <row r="2451" spans="7:7" x14ac:dyDescent="0.2">
      <c r="G2451" s="12"/>
    </row>
    <row r="2452" spans="7:7" x14ac:dyDescent="0.2">
      <c r="G2452" s="12"/>
    </row>
    <row r="2453" spans="7:7" x14ac:dyDescent="0.2">
      <c r="G2453" s="12"/>
    </row>
    <row r="2454" spans="7:7" x14ac:dyDescent="0.2">
      <c r="G2454" s="12"/>
    </row>
    <row r="2455" spans="7:7" x14ac:dyDescent="0.2">
      <c r="G2455" s="12"/>
    </row>
    <row r="2456" spans="7:7" x14ac:dyDescent="0.2">
      <c r="G2456" s="12"/>
    </row>
    <row r="2457" spans="7:7" x14ac:dyDescent="0.2">
      <c r="G2457" s="12"/>
    </row>
    <row r="2458" spans="7:7" x14ac:dyDescent="0.2">
      <c r="G2458" s="12"/>
    </row>
    <row r="2459" spans="7:7" x14ac:dyDescent="0.2">
      <c r="G2459" s="12"/>
    </row>
    <row r="2460" spans="7:7" x14ac:dyDescent="0.2">
      <c r="G2460" s="12"/>
    </row>
    <row r="2461" spans="7:7" x14ac:dyDescent="0.2">
      <c r="G2461" s="12"/>
    </row>
    <row r="2462" spans="7:7" x14ac:dyDescent="0.2">
      <c r="G2462" s="12"/>
    </row>
    <row r="2463" spans="7:7" x14ac:dyDescent="0.2">
      <c r="G2463" s="12"/>
    </row>
    <row r="2464" spans="7:7" x14ac:dyDescent="0.2">
      <c r="G2464" s="12"/>
    </row>
    <row r="2465" spans="7:7" x14ac:dyDescent="0.2">
      <c r="G2465" s="12"/>
    </row>
    <row r="2466" spans="7:7" x14ac:dyDescent="0.2">
      <c r="G2466" s="12"/>
    </row>
    <row r="2467" spans="7:7" x14ac:dyDescent="0.2">
      <c r="G2467" s="12"/>
    </row>
    <row r="2468" spans="7:7" x14ac:dyDescent="0.2">
      <c r="G2468" s="12"/>
    </row>
    <row r="2469" spans="7:7" x14ac:dyDescent="0.2">
      <c r="G2469" s="12"/>
    </row>
    <row r="2470" spans="7:7" x14ac:dyDescent="0.2">
      <c r="G2470" s="12"/>
    </row>
    <row r="2471" spans="7:7" x14ac:dyDescent="0.2">
      <c r="G2471" s="12"/>
    </row>
    <row r="2472" spans="7:7" x14ac:dyDescent="0.2">
      <c r="G2472" s="12"/>
    </row>
    <row r="2473" spans="7:7" x14ac:dyDescent="0.2">
      <c r="G2473" s="12"/>
    </row>
    <row r="2474" spans="7:7" x14ac:dyDescent="0.2">
      <c r="G2474" s="12"/>
    </row>
    <row r="2475" spans="7:7" x14ac:dyDescent="0.2">
      <c r="G2475" s="12"/>
    </row>
    <row r="2476" spans="7:7" x14ac:dyDescent="0.2">
      <c r="G2476" s="12"/>
    </row>
    <row r="2477" spans="7:7" x14ac:dyDescent="0.2">
      <c r="G2477" s="12"/>
    </row>
    <row r="2478" spans="7:7" x14ac:dyDescent="0.2">
      <c r="G2478" s="12"/>
    </row>
    <row r="2479" spans="7:7" x14ac:dyDescent="0.2">
      <c r="G2479" s="12"/>
    </row>
    <row r="2480" spans="7:7" x14ac:dyDescent="0.2">
      <c r="G2480" s="12"/>
    </row>
    <row r="2481" spans="7:7" x14ac:dyDescent="0.2">
      <c r="G2481" s="12"/>
    </row>
    <row r="2482" spans="7:7" x14ac:dyDescent="0.2">
      <c r="G2482" s="12"/>
    </row>
    <row r="2483" spans="7:7" x14ac:dyDescent="0.2">
      <c r="G2483" s="12"/>
    </row>
    <row r="2484" spans="7:7" x14ac:dyDescent="0.2">
      <c r="G2484" s="12"/>
    </row>
    <row r="2485" spans="7:7" x14ac:dyDescent="0.2">
      <c r="G2485" s="12"/>
    </row>
    <row r="2486" spans="7:7" x14ac:dyDescent="0.2">
      <c r="G2486" s="12"/>
    </row>
    <row r="2487" spans="7:7" x14ac:dyDescent="0.2">
      <c r="G2487" s="12"/>
    </row>
    <row r="2488" spans="7:7" x14ac:dyDescent="0.2">
      <c r="G2488" s="12"/>
    </row>
    <row r="2489" spans="7:7" x14ac:dyDescent="0.2">
      <c r="G2489" s="12"/>
    </row>
    <row r="2490" spans="7:7" x14ac:dyDescent="0.2">
      <c r="G2490" s="12"/>
    </row>
    <row r="2491" spans="7:7" x14ac:dyDescent="0.2">
      <c r="G2491" s="12"/>
    </row>
    <row r="2492" spans="7:7" x14ac:dyDescent="0.2">
      <c r="G2492" s="12"/>
    </row>
    <row r="2493" spans="7:7" x14ac:dyDescent="0.2">
      <c r="G2493" s="12"/>
    </row>
    <row r="2494" spans="7:7" x14ac:dyDescent="0.2">
      <c r="G2494" s="12"/>
    </row>
    <row r="2495" spans="7:7" x14ac:dyDescent="0.2">
      <c r="G2495" s="12"/>
    </row>
    <row r="2496" spans="7:7" x14ac:dyDescent="0.2">
      <c r="G2496" s="12"/>
    </row>
    <row r="2497" spans="7:7" x14ac:dyDescent="0.2">
      <c r="G2497" s="12"/>
    </row>
    <row r="2498" spans="7:7" x14ac:dyDescent="0.2">
      <c r="G2498" s="12"/>
    </row>
    <row r="2499" spans="7:7" x14ac:dyDescent="0.2">
      <c r="G2499" s="12"/>
    </row>
    <row r="2500" spans="7:7" x14ac:dyDescent="0.2">
      <c r="G2500" s="12"/>
    </row>
    <row r="2501" spans="7:7" x14ac:dyDescent="0.2">
      <c r="G2501" s="12"/>
    </row>
    <row r="2502" spans="7:7" x14ac:dyDescent="0.2">
      <c r="G2502" s="12"/>
    </row>
    <row r="2503" spans="7:7" x14ac:dyDescent="0.2">
      <c r="G2503" s="12"/>
    </row>
    <row r="2504" spans="7:7" x14ac:dyDescent="0.2">
      <c r="G2504" s="12"/>
    </row>
    <row r="2505" spans="7:7" x14ac:dyDescent="0.2">
      <c r="G2505" s="12"/>
    </row>
    <row r="2506" spans="7:7" x14ac:dyDescent="0.2">
      <c r="G2506" s="12"/>
    </row>
    <row r="2507" spans="7:7" x14ac:dyDescent="0.2">
      <c r="G2507" s="12"/>
    </row>
    <row r="2508" spans="7:7" x14ac:dyDescent="0.2">
      <c r="G2508" s="12"/>
    </row>
    <row r="2509" spans="7:7" x14ac:dyDescent="0.2">
      <c r="G2509" s="12"/>
    </row>
    <row r="2510" spans="7:7" x14ac:dyDescent="0.2">
      <c r="G2510" s="12"/>
    </row>
    <row r="2511" spans="7:7" x14ac:dyDescent="0.2">
      <c r="G2511" s="12"/>
    </row>
    <row r="2512" spans="7:7" x14ac:dyDescent="0.2">
      <c r="G2512" s="12"/>
    </row>
    <row r="2513" spans="7:7" x14ac:dyDescent="0.2">
      <c r="G2513" s="12"/>
    </row>
    <row r="2514" spans="7:7" x14ac:dyDescent="0.2">
      <c r="G2514" s="12"/>
    </row>
    <row r="2515" spans="7:7" x14ac:dyDescent="0.2">
      <c r="G2515" s="12"/>
    </row>
    <row r="2516" spans="7:7" x14ac:dyDescent="0.2">
      <c r="G2516" s="12"/>
    </row>
    <row r="2517" spans="7:7" x14ac:dyDescent="0.2">
      <c r="G2517" s="12"/>
    </row>
    <row r="2518" spans="7:7" x14ac:dyDescent="0.2">
      <c r="G2518" s="12"/>
    </row>
    <row r="2519" spans="7:7" x14ac:dyDescent="0.2">
      <c r="G2519" s="12"/>
    </row>
    <row r="2520" spans="7:7" x14ac:dyDescent="0.2">
      <c r="G2520" s="12"/>
    </row>
    <row r="2521" spans="7:7" x14ac:dyDescent="0.2">
      <c r="G2521" s="12"/>
    </row>
    <row r="2522" spans="7:7" x14ac:dyDescent="0.2">
      <c r="G2522" s="12"/>
    </row>
    <row r="2523" spans="7:7" x14ac:dyDescent="0.2">
      <c r="G2523" s="12"/>
    </row>
    <row r="2524" spans="7:7" x14ac:dyDescent="0.2">
      <c r="G2524" s="12"/>
    </row>
    <row r="2525" spans="7:7" x14ac:dyDescent="0.2">
      <c r="G2525" s="12"/>
    </row>
    <row r="2526" spans="7:7" x14ac:dyDescent="0.2">
      <c r="G2526" s="12"/>
    </row>
    <row r="2527" spans="7:7" x14ac:dyDescent="0.2">
      <c r="G2527" s="12"/>
    </row>
    <row r="2528" spans="7:7" x14ac:dyDescent="0.2">
      <c r="G2528" s="12"/>
    </row>
    <row r="2529" spans="7:7" x14ac:dyDescent="0.2">
      <c r="G2529" s="12"/>
    </row>
    <row r="2530" spans="7:7" x14ac:dyDescent="0.2">
      <c r="G2530" s="12"/>
    </row>
    <row r="2531" spans="7:7" x14ac:dyDescent="0.2">
      <c r="G2531" s="12"/>
    </row>
    <row r="2532" spans="7:7" x14ac:dyDescent="0.2">
      <c r="G2532" s="12"/>
    </row>
    <row r="2533" spans="7:7" x14ac:dyDescent="0.2">
      <c r="G2533" s="12"/>
    </row>
    <row r="2534" spans="7:7" x14ac:dyDescent="0.2">
      <c r="G2534" s="12"/>
    </row>
    <row r="2535" spans="7:7" x14ac:dyDescent="0.2">
      <c r="G2535" s="12"/>
    </row>
    <row r="2536" spans="7:7" x14ac:dyDescent="0.2">
      <c r="G2536" s="12"/>
    </row>
    <row r="2537" spans="7:7" x14ac:dyDescent="0.2">
      <c r="G2537" s="12"/>
    </row>
    <row r="2538" spans="7:7" x14ac:dyDescent="0.2">
      <c r="G2538" s="12"/>
    </row>
    <row r="2539" spans="7:7" x14ac:dyDescent="0.2">
      <c r="G2539" s="12"/>
    </row>
    <row r="2540" spans="7:7" x14ac:dyDescent="0.2">
      <c r="G2540" s="12"/>
    </row>
    <row r="2541" spans="7:7" x14ac:dyDescent="0.2">
      <c r="G2541" s="12"/>
    </row>
    <row r="2542" spans="7:7" x14ac:dyDescent="0.2">
      <c r="G2542" s="12"/>
    </row>
    <row r="2543" spans="7:7" x14ac:dyDescent="0.2">
      <c r="G2543" s="12"/>
    </row>
    <row r="2544" spans="7:7" x14ac:dyDescent="0.2">
      <c r="G2544" s="12"/>
    </row>
    <row r="2545" spans="7:7" x14ac:dyDescent="0.2">
      <c r="G2545" s="12"/>
    </row>
    <row r="2546" spans="7:7" x14ac:dyDescent="0.2">
      <c r="G2546" s="12"/>
    </row>
    <row r="2547" spans="7:7" x14ac:dyDescent="0.2">
      <c r="G2547" s="12"/>
    </row>
    <row r="2548" spans="7:7" x14ac:dyDescent="0.2">
      <c r="G2548" s="12"/>
    </row>
    <row r="2549" spans="7:7" x14ac:dyDescent="0.2">
      <c r="G2549" s="12"/>
    </row>
    <row r="2550" spans="7:7" x14ac:dyDescent="0.2">
      <c r="G2550" s="12"/>
    </row>
    <row r="2551" spans="7:7" x14ac:dyDescent="0.2">
      <c r="G2551" s="12"/>
    </row>
    <row r="2552" spans="7:7" x14ac:dyDescent="0.2">
      <c r="G2552" s="12"/>
    </row>
    <row r="2553" spans="7:7" x14ac:dyDescent="0.2">
      <c r="G2553" s="12"/>
    </row>
    <row r="2554" spans="7:7" x14ac:dyDescent="0.2">
      <c r="G2554" s="12"/>
    </row>
    <row r="2555" spans="7:7" x14ac:dyDescent="0.2">
      <c r="G2555" s="12"/>
    </row>
    <row r="2556" spans="7:7" x14ac:dyDescent="0.2">
      <c r="G2556" s="12"/>
    </row>
    <row r="2557" spans="7:7" x14ac:dyDescent="0.2">
      <c r="G2557" s="12"/>
    </row>
    <row r="2558" spans="7:7" x14ac:dyDescent="0.2">
      <c r="G2558" s="12"/>
    </row>
    <row r="2559" spans="7:7" x14ac:dyDescent="0.2">
      <c r="G2559" s="12"/>
    </row>
    <row r="2560" spans="7:7" x14ac:dyDescent="0.2">
      <c r="G2560" s="12"/>
    </row>
    <row r="2561" spans="7:7" x14ac:dyDescent="0.2">
      <c r="G2561" s="12"/>
    </row>
    <row r="2562" spans="7:7" x14ac:dyDescent="0.2">
      <c r="G2562" s="12"/>
    </row>
    <row r="2563" spans="7:7" x14ac:dyDescent="0.2">
      <c r="G2563" s="12"/>
    </row>
    <row r="2564" spans="7:7" x14ac:dyDescent="0.2">
      <c r="G2564" s="12"/>
    </row>
    <row r="2565" spans="7:7" x14ac:dyDescent="0.2">
      <c r="G2565" s="12"/>
    </row>
    <row r="2566" spans="7:7" x14ac:dyDescent="0.2">
      <c r="G2566" s="12"/>
    </row>
    <row r="2567" spans="7:7" x14ac:dyDescent="0.2">
      <c r="G2567" s="12"/>
    </row>
    <row r="2568" spans="7:7" x14ac:dyDescent="0.2">
      <c r="G2568" s="12"/>
    </row>
    <row r="2569" spans="7:7" x14ac:dyDescent="0.2">
      <c r="G2569" s="12"/>
    </row>
    <row r="2570" spans="7:7" x14ac:dyDescent="0.2">
      <c r="G2570" s="12"/>
    </row>
    <row r="2571" spans="7:7" x14ac:dyDescent="0.2">
      <c r="G2571" s="12"/>
    </row>
    <row r="2572" spans="7:7" x14ac:dyDescent="0.2">
      <c r="G2572" s="12"/>
    </row>
    <row r="2573" spans="7:7" x14ac:dyDescent="0.2">
      <c r="G2573" s="12"/>
    </row>
    <row r="2574" spans="7:7" x14ac:dyDescent="0.2">
      <c r="G2574" s="12"/>
    </row>
    <row r="2575" spans="7:7" x14ac:dyDescent="0.2">
      <c r="G2575" s="12"/>
    </row>
    <row r="2576" spans="7:7" x14ac:dyDescent="0.2">
      <c r="G2576" s="12"/>
    </row>
    <row r="2577" spans="7:7" x14ac:dyDescent="0.2">
      <c r="G2577" s="12"/>
    </row>
    <row r="2578" spans="7:7" x14ac:dyDescent="0.2">
      <c r="G2578" s="12"/>
    </row>
    <row r="2579" spans="7:7" x14ac:dyDescent="0.2">
      <c r="G2579" s="12"/>
    </row>
    <row r="2580" spans="7:7" x14ac:dyDescent="0.2">
      <c r="G2580" s="12"/>
    </row>
    <row r="2581" spans="7:7" x14ac:dyDescent="0.2">
      <c r="G2581" s="12"/>
    </row>
    <row r="2582" spans="7:7" x14ac:dyDescent="0.2">
      <c r="G2582" s="12"/>
    </row>
    <row r="2583" spans="7:7" x14ac:dyDescent="0.2">
      <c r="G2583" s="12"/>
    </row>
    <row r="2584" spans="7:7" x14ac:dyDescent="0.2">
      <c r="G2584" s="12"/>
    </row>
    <row r="2585" spans="7:7" x14ac:dyDescent="0.2">
      <c r="G2585" s="12"/>
    </row>
    <row r="2586" spans="7:7" x14ac:dyDescent="0.2">
      <c r="G2586" s="12"/>
    </row>
    <row r="2587" spans="7:7" x14ac:dyDescent="0.2">
      <c r="G2587" s="12"/>
    </row>
    <row r="2588" spans="7:7" x14ac:dyDescent="0.2">
      <c r="G2588" s="12"/>
    </row>
    <row r="2589" spans="7:7" x14ac:dyDescent="0.2">
      <c r="G2589" s="12"/>
    </row>
    <row r="2590" spans="7:7" x14ac:dyDescent="0.2">
      <c r="G2590" s="12"/>
    </row>
    <row r="2591" spans="7:7" x14ac:dyDescent="0.2">
      <c r="G2591" s="12"/>
    </row>
    <row r="2592" spans="7:7" x14ac:dyDescent="0.2">
      <c r="G2592" s="12"/>
    </row>
    <row r="2593" spans="7:7" x14ac:dyDescent="0.2">
      <c r="G2593" s="12"/>
    </row>
    <row r="2594" spans="7:7" x14ac:dyDescent="0.2">
      <c r="G2594" s="12"/>
    </row>
    <row r="2595" spans="7:7" x14ac:dyDescent="0.2">
      <c r="G2595" s="12"/>
    </row>
    <row r="2596" spans="7:7" x14ac:dyDescent="0.2">
      <c r="G2596" s="12"/>
    </row>
    <row r="2597" spans="7:7" x14ac:dyDescent="0.2">
      <c r="G2597" s="12"/>
    </row>
    <row r="2598" spans="7:7" x14ac:dyDescent="0.2">
      <c r="G2598" s="12"/>
    </row>
    <row r="2599" spans="7:7" x14ac:dyDescent="0.2">
      <c r="G2599" s="12"/>
    </row>
    <row r="2600" spans="7:7" x14ac:dyDescent="0.2">
      <c r="G2600" s="12"/>
    </row>
    <row r="2601" spans="7:7" x14ac:dyDescent="0.2">
      <c r="G2601" s="12"/>
    </row>
    <row r="2602" spans="7:7" x14ac:dyDescent="0.2">
      <c r="G2602" s="12"/>
    </row>
    <row r="2603" spans="7:7" x14ac:dyDescent="0.2">
      <c r="G2603" s="12"/>
    </row>
    <row r="2604" spans="7:7" x14ac:dyDescent="0.2">
      <c r="G2604" s="12"/>
    </row>
    <row r="2605" spans="7:7" x14ac:dyDescent="0.2">
      <c r="G2605" s="12"/>
    </row>
    <row r="2606" spans="7:7" x14ac:dyDescent="0.2">
      <c r="G2606" s="12"/>
    </row>
    <row r="2607" spans="7:7" x14ac:dyDescent="0.2">
      <c r="G2607" s="12"/>
    </row>
    <row r="2608" spans="7:7" x14ac:dyDescent="0.2">
      <c r="G2608" s="12"/>
    </row>
    <row r="2609" spans="7:7" x14ac:dyDescent="0.2">
      <c r="G2609" s="12"/>
    </row>
    <row r="2610" spans="7:7" x14ac:dyDescent="0.2">
      <c r="G2610" s="12"/>
    </row>
    <row r="2611" spans="7:7" x14ac:dyDescent="0.2">
      <c r="G2611" s="12"/>
    </row>
    <row r="2612" spans="7:7" x14ac:dyDescent="0.2">
      <c r="G2612" s="12"/>
    </row>
    <row r="2613" spans="7:7" x14ac:dyDescent="0.2">
      <c r="G2613" s="12"/>
    </row>
    <row r="2614" spans="7:7" x14ac:dyDescent="0.2">
      <c r="G2614" s="12"/>
    </row>
    <row r="2615" spans="7:7" x14ac:dyDescent="0.2">
      <c r="G2615" s="12"/>
    </row>
    <row r="2616" spans="7:7" x14ac:dyDescent="0.2">
      <c r="G2616" s="12"/>
    </row>
    <row r="2617" spans="7:7" x14ac:dyDescent="0.2">
      <c r="G2617" s="12"/>
    </row>
    <row r="2618" spans="7:7" x14ac:dyDescent="0.2">
      <c r="G2618" s="12"/>
    </row>
    <row r="2619" spans="7:7" x14ac:dyDescent="0.2">
      <c r="G2619" s="12"/>
    </row>
    <row r="2620" spans="7:7" x14ac:dyDescent="0.2">
      <c r="G2620" s="12"/>
    </row>
    <row r="2621" spans="7:7" x14ac:dyDescent="0.2">
      <c r="G2621" s="12"/>
    </row>
    <row r="2622" spans="7:7" x14ac:dyDescent="0.2">
      <c r="G2622" s="12"/>
    </row>
    <row r="2623" spans="7:7" x14ac:dyDescent="0.2">
      <c r="G2623" s="12"/>
    </row>
    <row r="2624" spans="7:7" x14ac:dyDescent="0.2">
      <c r="G2624" s="12"/>
    </row>
    <row r="2625" spans="7:7" x14ac:dyDescent="0.2">
      <c r="G2625" s="12"/>
    </row>
    <row r="2626" spans="7:7" x14ac:dyDescent="0.2">
      <c r="G2626" s="12"/>
    </row>
    <row r="2627" spans="7:7" x14ac:dyDescent="0.2">
      <c r="G2627" s="12"/>
    </row>
    <row r="2628" spans="7:7" x14ac:dyDescent="0.2">
      <c r="G2628" s="12"/>
    </row>
    <row r="2629" spans="7:7" x14ac:dyDescent="0.2">
      <c r="G2629" s="12"/>
    </row>
    <row r="2630" spans="7:7" x14ac:dyDescent="0.2">
      <c r="G2630" s="12"/>
    </row>
    <row r="2631" spans="7:7" x14ac:dyDescent="0.2">
      <c r="G2631" s="12"/>
    </row>
    <row r="2632" spans="7:7" x14ac:dyDescent="0.2">
      <c r="G2632" s="12"/>
    </row>
    <row r="2633" spans="7:7" x14ac:dyDescent="0.2">
      <c r="G2633" s="12"/>
    </row>
    <row r="2634" spans="7:7" x14ac:dyDescent="0.2">
      <c r="G2634" s="12"/>
    </row>
    <row r="2635" spans="7:7" x14ac:dyDescent="0.2">
      <c r="G2635" s="12"/>
    </row>
    <row r="2636" spans="7:7" x14ac:dyDescent="0.2">
      <c r="G2636" s="12"/>
    </row>
    <row r="2637" spans="7:7" x14ac:dyDescent="0.2">
      <c r="G2637" s="12"/>
    </row>
    <row r="2638" spans="7:7" x14ac:dyDescent="0.2">
      <c r="G2638" s="12"/>
    </row>
    <row r="2639" spans="7:7" x14ac:dyDescent="0.2">
      <c r="G2639" s="12"/>
    </row>
    <row r="2640" spans="7:7" x14ac:dyDescent="0.2">
      <c r="G2640" s="12"/>
    </row>
    <row r="2641" spans="7:7" x14ac:dyDescent="0.2">
      <c r="G2641" s="12"/>
    </row>
    <row r="2642" spans="7:7" x14ac:dyDescent="0.2">
      <c r="G2642" s="12"/>
    </row>
    <row r="2643" spans="7:7" x14ac:dyDescent="0.2">
      <c r="G2643" s="12"/>
    </row>
    <row r="2644" spans="7:7" x14ac:dyDescent="0.2">
      <c r="G2644" s="12"/>
    </row>
    <row r="2645" spans="7:7" x14ac:dyDescent="0.2">
      <c r="G2645" s="12"/>
    </row>
    <row r="2646" spans="7:7" x14ac:dyDescent="0.2">
      <c r="G2646" s="12"/>
    </row>
    <row r="2647" spans="7:7" x14ac:dyDescent="0.2">
      <c r="G2647" s="12"/>
    </row>
    <row r="2648" spans="7:7" x14ac:dyDescent="0.2">
      <c r="G2648" s="12"/>
    </row>
    <row r="2649" spans="7:7" x14ac:dyDescent="0.2">
      <c r="G2649" s="12"/>
    </row>
    <row r="2650" spans="7:7" x14ac:dyDescent="0.2">
      <c r="G2650" s="12"/>
    </row>
    <row r="2651" spans="7:7" x14ac:dyDescent="0.2">
      <c r="G2651" s="12"/>
    </row>
    <row r="2652" spans="7:7" x14ac:dyDescent="0.2">
      <c r="G2652" s="12"/>
    </row>
    <row r="2653" spans="7:7" x14ac:dyDescent="0.2">
      <c r="G2653" s="12"/>
    </row>
    <row r="2654" spans="7:7" x14ac:dyDescent="0.2">
      <c r="G2654" s="12"/>
    </row>
    <row r="2655" spans="7:7" x14ac:dyDescent="0.2">
      <c r="G2655" s="12"/>
    </row>
    <row r="2656" spans="7:7" x14ac:dyDescent="0.2">
      <c r="G2656" s="12"/>
    </row>
    <row r="2657" spans="7:7" x14ac:dyDescent="0.2">
      <c r="G2657" s="12"/>
    </row>
    <row r="2658" spans="7:7" x14ac:dyDescent="0.2">
      <c r="G2658" s="12"/>
    </row>
    <row r="2659" spans="7:7" x14ac:dyDescent="0.2">
      <c r="G2659" s="12"/>
    </row>
    <row r="2660" spans="7:7" x14ac:dyDescent="0.2">
      <c r="G2660" s="12"/>
    </row>
    <row r="2661" spans="7:7" x14ac:dyDescent="0.2">
      <c r="G2661" s="12"/>
    </row>
    <row r="2662" spans="7:7" x14ac:dyDescent="0.2">
      <c r="G2662" s="12"/>
    </row>
    <row r="2663" spans="7:7" x14ac:dyDescent="0.2">
      <c r="G2663" s="12"/>
    </row>
    <row r="2664" spans="7:7" x14ac:dyDescent="0.2">
      <c r="G2664" s="12"/>
    </row>
    <row r="2665" spans="7:7" x14ac:dyDescent="0.2">
      <c r="G2665" s="12"/>
    </row>
    <row r="2666" spans="7:7" x14ac:dyDescent="0.2">
      <c r="G2666" s="12"/>
    </row>
    <row r="2667" spans="7:7" x14ac:dyDescent="0.2">
      <c r="G2667" s="12"/>
    </row>
    <row r="2668" spans="7:7" x14ac:dyDescent="0.2">
      <c r="G2668" s="12"/>
    </row>
    <row r="2669" spans="7:7" x14ac:dyDescent="0.2">
      <c r="G2669" s="12"/>
    </row>
    <row r="2670" spans="7:7" x14ac:dyDescent="0.2">
      <c r="G2670" s="12"/>
    </row>
    <row r="2671" spans="7:7" x14ac:dyDescent="0.2">
      <c r="G2671" s="12"/>
    </row>
    <row r="2672" spans="7:7" x14ac:dyDescent="0.2">
      <c r="G2672" s="12"/>
    </row>
    <row r="2673" spans="7:7" x14ac:dyDescent="0.2">
      <c r="G2673" s="12"/>
    </row>
    <row r="2674" spans="7:7" x14ac:dyDescent="0.2">
      <c r="G2674" s="12"/>
    </row>
    <row r="2675" spans="7:7" x14ac:dyDescent="0.2">
      <c r="G2675" s="12"/>
    </row>
    <row r="2676" spans="7:7" x14ac:dyDescent="0.2">
      <c r="G2676" s="12"/>
    </row>
    <row r="2677" spans="7:7" x14ac:dyDescent="0.2">
      <c r="G2677" s="12"/>
    </row>
    <row r="2678" spans="7:7" x14ac:dyDescent="0.2">
      <c r="G2678" s="12"/>
    </row>
    <row r="2679" spans="7:7" x14ac:dyDescent="0.2">
      <c r="G2679" s="12"/>
    </row>
    <row r="2680" spans="7:7" x14ac:dyDescent="0.2">
      <c r="G2680" s="12"/>
    </row>
    <row r="2681" spans="7:7" x14ac:dyDescent="0.2">
      <c r="G2681" s="12"/>
    </row>
    <row r="2682" spans="7:7" x14ac:dyDescent="0.2">
      <c r="G2682" s="12"/>
    </row>
    <row r="2683" spans="7:7" x14ac:dyDescent="0.2">
      <c r="G2683" s="12"/>
    </row>
    <row r="2684" spans="7:7" x14ac:dyDescent="0.2">
      <c r="G2684" s="12"/>
    </row>
    <row r="2685" spans="7:7" x14ac:dyDescent="0.2">
      <c r="G2685" s="12"/>
    </row>
    <row r="2686" spans="7:7" x14ac:dyDescent="0.2">
      <c r="G2686" s="12"/>
    </row>
    <row r="2687" spans="7:7" x14ac:dyDescent="0.2">
      <c r="G2687" s="12"/>
    </row>
    <row r="2688" spans="7:7" x14ac:dyDescent="0.2">
      <c r="G2688" s="12"/>
    </row>
    <row r="2689" spans="7:7" x14ac:dyDescent="0.2">
      <c r="G2689" s="12"/>
    </row>
    <row r="2690" spans="7:7" x14ac:dyDescent="0.2">
      <c r="G2690" s="12"/>
    </row>
    <row r="2691" spans="7:7" x14ac:dyDescent="0.2">
      <c r="G2691" s="12"/>
    </row>
    <row r="2692" spans="7:7" x14ac:dyDescent="0.2">
      <c r="G2692" s="12"/>
    </row>
    <row r="2693" spans="7:7" x14ac:dyDescent="0.2">
      <c r="G2693" s="12"/>
    </row>
    <row r="2694" spans="7:7" x14ac:dyDescent="0.2">
      <c r="G2694" s="12"/>
    </row>
    <row r="2695" spans="7:7" x14ac:dyDescent="0.2">
      <c r="G2695" s="12"/>
    </row>
    <row r="2696" spans="7:7" x14ac:dyDescent="0.2">
      <c r="G2696" s="12"/>
    </row>
    <row r="2697" spans="7:7" x14ac:dyDescent="0.2">
      <c r="G2697" s="12"/>
    </row>
    <row r="2698" spans="7:7" x14ac:dyDescent="0.2">
      <c r="G2698" s="12"/>
    </row>
    <row r="2699" spans="7:7" x14ac:dyDescent="0.2">
      <c r="G2699" s="12"/>
    </row>
    <row r="2700" spans="7:7" x14ac:dyDescent="0.2">
      <c r="G2700" s="12"/>
    </row>
    <row r="2701" spans="7:7" x14ac:dyDescent="0.2">
      <c r="G2701" s="12"/>
    </row>
    <row r="2702" spans="7:7" x14ac:dyDescent="0.2">
      <c r="G2702" s="12"/>
    </row>
    <row r="2703" spans="7:7" x14ac:dyDescent="0.2">
      <c r="G2703" s="12"/>
    </row>
    <row r="2704" spans="7:7" x14ac:dyDescent="0.2">
      <c r="G2704" s="12"/>
    </row>
    <row r="2705" spans="7:7" x14ac:dyDescent="0.2">
      <c r="G2705" s="12"/>
    </row>
    <row r="2706" spans="7:7" x14ac:dyDescent="0.2">
      <c r="G2706" s="12"/>
    </row>
    <row r="2707" spans="7:7" x14ac:dyDescent="0.2">
      <c r="G2707" s="12"/>
    </row>
    <row r="2708" spans="7:7" x14ac:dyDescent="0.2">
      <c r="G2708" s="12"/>
    </row>
    <row r="2709" spans="7:7" x14ac:dyDescent="0.2">
      <c r="G2709" s="12"/>
    </row>
    <row r="2710" spans="7:7" x14ac:dyDescent="0.2">
      <c r="G2710" s="12"/>
    </row>
    <row r="2711" spans="7:7" x14ac:dyDescent="0.2">
      <c r="G2711" s="12"/>
    </row>
    <row r="2712" spans="7:7" x14ac:dyDescent="0.2">
      <c r="G2712" s="12"/>
    </row>
    <row r="2713" spans="7:7" x14ac:dyDescent="0.2">
      <c r="G2713" s="12"/>
    </row>
    <row r="2714" spans="7:7" x14ac:dyDescent="0.2">
      <c r="G2714" s="12"/>
    </row>
    <row r="2715" spans="7:7" x14ac:dyDescent="0.2">
      <c r="G2715" s="12"/>
    </row>
    <row r="2716" spans="7:7" x14ac:dyDescent="0.2">
      <c r="G2716" s="12"/>
    </row>
    <row r="2717" spans="7:7" x14ac:dyDescent="0.2">
      <c r="G2717" s="12"/>
    </row>
    <row r="2718" spans="7:7" x14ac:dyDescent="0.2">
      <c r="G2718" s="12"/>
    </row>
    <row r="2719" spans="7:7" x14ac:dyDescent="0.2">
      <c r="G2719" s="12"/>
    </row>
    <row r="2720" spans="7:7" x14ac:dyDescent="0.2">
      <c r="G2720" s="12"/>
    </row>
    <row r="2721" spans="7:7" x14ac:dyDescent="0.2">
      <c r="G2721" s="12"/>
    </row>
    <row r="2722" spans="7:7" x14ac:dyDescent="0.2">
      <c r="G2722" s="12"/>
    </row>
    <row r="2723" spans="7:7" x14ac:dyDescent="0.2">
      <c r="G2723" s="12"/>
    </row>
    <row r="2724" spans="7:7" x14ac:dyDescent="0.2">
      <c r="G2724" s="12"/>
    </row>
    <row r="2725" spans="7:7" x14ac:dyDescent="0.2">
      <c r="G2725" s="12"/>
    </row>
    <row r="2726" spans="7:7" x14ac:dyDescent="0.2">
      <c r="G2726" s="12"/>
    </row>
    <row r="2727" spans="7:7" x14ac:dyDescent="0.2">
      <c r="G2727" s="12"/>
    </row>
    <row r="2728" spans="7:7" x14ac:dyDescent="0.2">
      <c r="G2728" s="12"/>
    </row>
    <row r="2729" spans="7:7" x14ac:dyDescent="0.2">
      <c r="G2729" s="12"/>
    </row>
    <row r="2730" spans="7:7" x14ac:dyDescent="0.2">
      <c r="G2730" s="12"/>
    </row>
    <row r="2731" spans="7:7" x14ac:dyDescent="0.2">
      <c r="G2731" s="12"/>
    </row>
    <row r="2732" spans="7:7" x14ac:dyDescent="0.2">
      <c r="G2732" s="12"/>
    </row>
    <row r="2733" spans="7:7" x14ac:dyDescent="0.2">
      <c r="G2733" s="12"/>
    </row>
    <row r="2734" spans="7:7" x14ac:dyDescent="0.2">
      <c r="G2734" s="12"/>
    </row>
    <row r="2735" spans="7:7" x14ac:dyDescent="0.2">
      <c r="G2735" s="12"/>
    </row>
    <row r="2736" spans="7:7" x14ac:dyDescent="0.2">
      <c r="G2736" s="12"/>
    </row>
    <row r="2737" spans="7:7" x14ac:dyDescent="0.2">
      <c r="G2737" s="12"/>
    </row>
    <row r="2738" spans="7:7" x14ac:dyDescent="0.2">
      <c r="G2738" s="12"/>
    </row>
    <row r="2739" spans="7:7" x14ac:dyDescent="0.2">
      <c r="G2739" s="12"/>
    </row>
    <row r="2740" spans="7:7" x14ac:dyDescent="0.2">
      <c r="G2740" s="12"/>
    </row>
    <row r="2741" spans="7:7" x14ac:dyDescent="0.2">
      <c r="G2741" s="12"/>
    </row>
    <row r="2742" spans="7:7" x14ac:dyDescent="0.2">
      <c r="G2742" s="12"/>
    </row>
    <row r="2743" spans="7:7" x14ac:dyDescent="0.2">
      <c r="G2743" s="12"/>
    </row>
    <row r="2744" spans="7:7" x14ac:dyDescent="0.2">
      <c r="G2744" s="12"/>
    </row>
    <row r="2745" spans="7:7" x14ac:dyDescent="0.2">
      <c r="G2745" s="12"/>
    </row>
    <row r="2746" spans="7:7" x14ac:dyDescent="0.2">
      <c r="G2746" s="12"/>
    </row>
    <row r="2747" spans="7:7" x14ac:dyDescent="0.2">
      <c r="G2747" s="12"/>
    </row>
    <row r="2748" spans="7:7" x14ac:dyDescent="0.2">
      <c r="G2748" s="12"/>
    </row>
    <row r="2749" spans="7:7" x14ac:dyDescent="0.2">
      <c r="G2749" s="12"/>
    </row>
    <row r="2750" spans="7:7" x14ac:dyDescent="0.2">
      <c r="G2750" s="12"/>
    </row>
    <row r="2751" spans="7:7" x14ac:dyDescent="0.2">
      <c r="G2751" s="12"/>
    </row>
    <row r="2752" spans="7:7" x14ac:dyDescent="0.2">
      <c r="G2752" s="12"/>
    </row>
    <row r="2753" spans="7:7" x14ac:dyDescent="0.2">
      <c r="G2753" s="12"/>
    </row>
    <row r="2754" spans="7:7" x14ac:dyDescent="0.2">
      <c r="G2754" s="12"/>
    </row>
    <row r="2755" spans="7:7" x14ac:dyDescent="0.2">
      <c r="G2755" s="12"/>
    </row>
    <row r="2756" spans="7:7" x14ac:dyDescent="0.2">
      <c r="G2756" s="12"/>
    </row>
    <row r="2757" spans="7:7" x14ac:dyDescent="0.2">
      <c r="G2757" s="12"/>
    </row>
    <row r="2758" spans="7:7" x14ac:dyDescent="0.2">
      <c r="G2758" s="12"/>
    </row>
    <row r="2759" spans="7:7" x14ac:dyDescent="0.2">
      <c r="G2759" s="12"/>
    </row>
    <row r="2760" spans="7:7" x14ac:dyDescent="0.2">
      <c r="G2760" s="12"/>
    </row>
    <row r="2761" spans="7:7" x14ac:dyDescent="0.2">
      <c r="G2761" s="12"/>
    </row>
    <row r="2762" spans="7:7" x14ac:dyDescent="0.2">
      <c r="G2762" s="12"/>
    </row>
    <row r="2763" spans="7:7" x14ac:dyDescent="0.2">
      <c r="G2763" s="12"/>
    </row>
    <row r="2764" spans="7:7" x14ac:dyDescent="0.2">
      <c r="G2764" s="12"/>
    </row>
    <row r="2765" spans="7:7" x14ac:dyDescent="0.2">
      <c r="G2765" s="12"/>
    </row>
    <row r="2766" spans="7:7" x14ac:dyDescent="0.2">
      <c r="G2766" s="12"/>
    </row>
    <row r="2767" spans="7:7" x14ac:dyDescent="0.2">
      <c r="G2767" s="12"/>
    </row>
    <row r="2768" spans="7:7" x14ac:dyDescent="0.2">
      <c r="G2768" s="12"/>
    </row>
    <row r="2769" spans="7:7" x14ac:dyDescent="0.2">
      <c r="G2769" s="12"/>
    </row>
    <row r="2770" spans="7:7" x14ac:dyDescent="0.2">
      <c r="G2770" s="12"/>
    </row>
    <row r="2771" spans="7:7" x14ac:dyDescent="0.2">
      <c r="G2771" s="12"/>
    </row>
    <row r="2772" spans="7:7" x14ac:dyDescent="0.2">
      <c r="G2772" s="12"/>
    </row>
    <row r="2773" spans="7:7" x14ac:dyDescent="0.2">
      <c r="G2773" s="12"/>
    </row>
    <row r="2774" spans="7:7" x14ac:dyDescent="0.2">
      <c r="G2774" s="12"/>
    </row>
    <row r="2775" spans="7:7" x14ac:dyDescent="0.2">
      <c r="G2775" s="12"/>
    </row>
    <row r="2776" spans="7:7" x14ac:dyDescent="0.2">
      <c r="G2776" s="12"/>
    </row>
    <row r="2777" spans="7:7" x14ac:dyDescent="0.2">
      <c r="G2777" s="12"/>
    </row>
    <row r="2778" spans="7:7" x14ac:dyDescent="0.2">
      <c r="G2778" s="12"/>
    </row>
    <row r="2779" spans="7:7" x14ac:dyDescent="0.2">
      <c r="G2779" s="12"/>
    </row>
    <row r="2780" spans="7:7" x14ac:dyDescent="0.2">
      <c r="G2780" s="12"/>
    </row>
    <row r="2781" spans="7:7" x14ac:dyDescent="0.2">
      <c r="G2781" s="12"/>
    </row>
    <row r="2782" spans="7:7" x14ac:dyDescent="0.2">
      <c r="G2782" s="12"/>
    </row>
    <row r="2783" spans="7:7" x14ac:dyDescent="0.2">
      <c r="G2783" s="12"/>
    </row>
    <row r="2784" spans="7:7" x14ac:dyDescent="0.2">
      <c r="G2784" s="12"/>
    </row>
    <row r="2785" spans="7:7" x14ac:dyDescent="0.2">
      <c r="G2785" s="12"/>
    </row>
    <row r="2786" spans="7:7" x14ac:dyDescent="0.2">
      <c r="G2786" s="12"/>
    </row>
    <row r="2787" spans="7:7" x14ac:dyDescent="0.2">
      <c r="G2787" s="12"/>
    </row>
    <row r="2788" spans="7:7" x14ac:dyDescent="0.2">
      <c r="G2788" s="12"/>
    </row>
    <row r="2789" spans="7:7" x14ac:dyDescent="0.2">
      <c r="G2789" s="12"/>
    </row>
    <row r="2790" spans="7:7" x14ac:dyDescent="0.2">
      <c r="G2790" s="12"/>
    </row>
    <row r="2791" spans="7:7" x14ac:dyDescent="0.2">
      <c r="G2791" s="12"/>
    </row>
    <row r="2792" spans="7:7" x14ac:dyDescent="0.2">
      <c r="G2792" s="12"/>
    </row>
    <row r="2793" spans="7:7" x14ac:dyDescent="0.2">
      <c r="G2793" s="12"/>
    </row>
    <row r="2794" spans="7:7" x14ac:dyDescent="0.2">
      <c r="G2794" s="12"/>
    </row>
    <row r="2795" spans="7:7" x14ac:dyDescent="0.2">
      <c r="G2795" s="12"/>
    </row>
    <row r="2796" spans="7:7" x14ac:dyDescent="0.2">
      <c r="G2796" s="12"/>
    </row>
    <row r="2797" spans="7:7" x14ac:dyDescent="0.2">
      <c r="G2797" s="12"/>
    </row>
    <row r="2798" spans="7:7" x14ac:dyDescent="0.2">
      <c r="G2798" s="12"/>
    </row>
    <row r="2799" spans="7:7" x14ac:dyDescent="0.2">
      <c r="G2799" s="12"/>
    </row>
    <row r="2800" spans="7:7" x14ac:dyDescent="0.2">
      <c r="G2800" s="12"/>
    </row>
    <row r="2801" spans="7:7" x14ac:dyDescent="0.2">
      <c r="G2801" s="12"/>
    </row>
    <row r="2802" spans="7:7" x14ac:dyDescent="0.2">
      <c r="G2802" s="12"/>
    </row>
    <row r="2803" spans="7:7" x14ac:dyDescent="0.2">
      <c r="G2803" s="12"/>
    </row>
    <row r="2804" spans="7:7" x14ac:dyDescent="0.2">
      <c r="G2804" s="12"/>
    </row>
    <row r="2805" spans="7:7" x14ac:dyDescent="0.2">
      <c r="G2805" s="12"/>
    </row>
    <row r="2806" spans="7:7" x14ac:dyDescent="0.2">
      <c r="G2806" s="12"/>
    </row>
    <row r="2807" spans="7:7" x14ac:dyDescent="0.2">
      <c r="G2807" s="12"/>
    </row>
    <row r="2808" spans="7:7" x14ac:dyDescent="0.2">
      <c r="G2808" s="12"/>
    </row>
    <row r="2809" spans="7:7" x14ac:dyDescent="0.2">
      <c r="G2809" s="12"/>
    </row>
    <row r="2810" spans="7:7" x14ac:dyDescent="0.2">
      <c r="G2810" s="12"/>
    </row>
    <row r="2811" spans="7:7" x14ac:dyDescent="0.2">
      <c r="G2811" s="12"/>
    </row>
    <row r="2812" spans="7:7" x14ac:dyDescent="0.2">
      <c r="G2812" s="12"/>
    </row>
    <row r="2813" spans="7:7" x14ac:dyDescent="0.2">
      <c r="G2813" s="12"/>
    </row>
    <row r="2814" spans="7:7" x14ac:dyDescent="0.2">
      <c r="G2814" s="12"/>
    </row>
    <row r="2815" spans="7:7" x14ac:dyDescent="0.2">
      <c r="G2815" s="12"/>
    </row>
    <row r="2816" spans="7:7" x14ac:dyDescent="0.2">
      <c r="G2816" s="12"/>
    </row>
    <row r="2817" spans="7:7" x14ac:dyDescent="0.2">
      <c r="G2817" s="12"/>
    </row>
    <row r="2818" spans="7:7" x14ac:dyDescent="0.2">
      <c r="G2818" s="12"/>
    </row>
    <row r="2819" spans="7:7" x14ac:dyDescent="0.2">
      <c r="G2819" s="12"/>
    </row>
    <row r="2820" spans="7:7" x14ac:dyDescent="0.2">
      <c r="G2820" s="12"/>
    </row>
    <row r="2821" spans="7:7" x14ac:dyDescent="0.2">
      <c r="G2821" s="12"/>
    </row>
    <row r="2822" spans="7:7" x14ac:dyDescent="0.2">
      <c r="G2822" s="12"/>
    </row>
    <row r="2823" spans="7:7" x14ac:dyDescent="0.2">
      <c r="G2823" s="12"/>
    </row>
    <row r="2824" spans="7:7" x14ac:dyDescent="0.2">
      <c r="G2824" s="12"/>
    </row>
    <row r="2825" spans="7:7" x14ac:dyDescent="0.2">
      <c r="G2825" s="12"/>
    </row>
    <row r="2826" spans="7:7" x14ac:dyDescent="0.2">
      <c r="G2826" s="12"/>
    </row>
    <row r="2827" spans="7:7" x14ac:dyDescent="0.2">
      <c r="G2827" s="12"/>
    </row>
    <row r="2828" spans="7:7" x14ac:dyDescent="0.2">
      <c r="G2828" s="12"/>
    </row>
    <row r="2829" spans="7:7" x14ac:dyDescent="0.2">
      <c r="G2829" s="12"/>
    </row>
    <row r="2830" spans="7:7" x14ac:dyDescent="0.2">
      <c r="G2830" s="12"/>
    </row>
    <row r="2831" spans="7:7" x14ac:dyDescent="0.2">
      <c r="G2831" s="12"/>
    </row>
    <row r="2832" spans="7:7" x14ac:dyDescent="0.2">
      <c r="G2832" s="12"/>
    </row>
    <row r="2833" spans="7:7" x14ac:dyDescent="0.2">
      <c r="G2833" s="12"/>
    </row>
    <row r="2834" spans="7:7" x14ac:dyDescent="0.2">
      <c r="G2834" s="12"/>
    </row>
    <row r="2835" spans="7:7" x14ac:dyDescent="0.2">
      <c r="G2835" s="12"/>
    </row>
    <row r="2836" spans="7:7" x14ac:dyDescent="0.2">
      <c r="G2836" s="12"/>
    </row>
    <row r="2837" spans="7:7" x14ac:dyDescent="0.2">
      <c r="G2837" s="12"/>
    </row>
    <row r="2838" spans="7:7" x14ac:dyDescent="0.2">
      <c r="G2838" s="12"/>
    </row>
    <row r="2839" spans="7:7" x14ac:dyDescent="0.2">
      <c r="G2839" s="12"/>
    </row>
    <row r="2840" spans="7:7" x14ac:dyDescent="0.2">
      <c r="G2840" s="12"/>
    </row>
    <row r="2841" spans="7:7" x14ac:dyDescent="0.2">
      <c r="G2841" s="12"/>
    </row>
    <row r="2842" spans="7:7" x14ac:dyDescent="0.2">
      <c r="G2842" s="12"/>
    </row>
    <row r="2843" spans="7:7" x14ac:dyDescent="0.2">
      <c r="G2843" s="12"/>
    </row>
    <row r="2844" spans="7:7" x14ac:dyDescent="0.2">
      <c r="G2844" s="12"/>
    </row>
    <row r="2845" spans="7:7" x14ac:dyDescent="0.2">
      <c r="G2845" s="12"/>
    </row>
    <row r="2846" spans="7:7" x14ac:dyDescent="0.2">
      <c r="G2846" s="12"/>
    </row>
    <row r="2847" spans="7:7" x14ac:dyDescent="0.2">
      <c r="G2847" s="12"/>
    </row>
    <row r="2848" spans="7:7" x14ac:dyDescent="0.2">
      <c r="G2848" s="12"/>
    </row>
    <row r="2849" spans="7:7" x14ac:dyDescent="0.2">
      <c r="G2849" s="12"/>
    </row>
    <row r="2850" spans="7:7" x14ac:dyDescent="0.2">
      <c r="G2850" s="12"/>
    </row>
    <row r="2851" spans="7:7" x14ac:dyDescent="0.2">
      <c r="G2851" s="12"/>
    </row>
    <row r="2852" spans="7:7" x14ac:dyDescent="0.2">
      <c r="G2852" s="12"/>
    </row>
    <row r="2853" spans="7:7" x14ac:dyDescent="0.2">
      <c r="G2853" s="12"/>
    </row>
    <row r="2854" spans="7:7" x14ac:dyDescent="0.2">
      <c r="G2854" s="12"/>
    </row>
    <row r="2855" spans="7:7" x14ac:dyDescent="0.2">
      <c r="G2855" s="12"/>
    </row>
    <row r="2856" spans="7:7" x14ac:dyDescent="0.2">
      <c r="G2856" s="12"/>
    </row>
    <row r="2857" spans="7:7" x14ac:dyDescent="0.2">
      <c r="G2857" s="12"/>
    </row>
    <row r="2858" spans="7:7" x14ac:dyDescent="0.2">
      <c r="G2858" s="12"/>
    </row>
    <row r="2859" spans="7:7" x14ac:dyDescent="0.2">
      <c r="G2859" s="12"/>
    </row>
    <row r="2860" spans="7:7" x14ac:dyDescent="0.2">
      <c r="G2860" s="12"/>
    </row>
    <row r="2861" spans="7:7" x14ac:dyDescent="0.2">
      <c r="G2861" s="12"/>
    </row>
    <row r="2862" spans="7:7" x14ac:dyDescent="0.2">
      <c r="G2862" s="12"/>
    </row>
    <row r="2863" spans="7:7" x14ac:dyDescent="0.2">
      <c r="G2863" s="12"/>
    </row>
    <row r="2864" spans="7:7" x14ac:dyDescent="0.2">
      <c r="G2864" s="12"/>
    </row>
    <row r="2865" spans="7:7" x14ac:dyDescent="0.2">
      <c r="G2865" s="12"/>
    </row>
    <row r="2866" spans="7:7" x14ac:dyDescent="0.2">
      <c r="G2866" s="12"/>
    </row>
    <row r="2867" spans="7:7" x14ac:dyDescent="0.2">
      <c r="G2867" s="12"/>
    </row>
    <row r="2868" spans="7:7" x14ac:dyDescent="0.2">
      <c r="G2868" s="12"/>
    </row>
    <row r="2869" spans="7:7" x14ac:dyDescent="0.2">
      <c r="G2869" s="12"/>
    </row>
    <row r="2870" spans="7:7" x14ac:dyDescent="0.2">
      <c r="G2870" s="12"/>
    </row>
    <row r="2871" spans="7:7" x14ac:dyDescent="0.2">
      <c r="G2871" s="12"/>
    </row>
    <row r="2872" spans="7:7" x14ac:dyDescent="0.2">
      <c r="G2872" s="12"/>
    </row>
    <row r="2873" spans="7:7" x14ac:dyDescent="0.2">
      <c r="G2873" s="12"/>
    </row>
    <row r="2874" spans="7:7" x14ac:dyDescent="0.2">
      <c r="G2874" s="12"/>
    </row>
    <row r="2875" spans="7:7" x14ac:dyDescent="0.2">
      <c r="G2875" s="12"/>
    </row>
    <row r="2876" spans="7:7" x14ac:dyDescent="0.2">
      <c r="G2876" s="12"/>
    </row>
    <row r="2877" spans="7:7" x14ac:dyDescent="0.2">
      <c r="G2877" s="12"/>
    </row>
    <row r="2878" spans="7:7" x14ac:dyDescent="0.2">
      <c r="G2878" s="12"/>
    </row>
    <row r="2879" spans="7:7" x14ac:dyDescent="0.2">
      <c r="G2879" s="12"/>
    </row>
    <row r="2880" spans="7:7" x14ac:dyDescent="0.2">
      <c r="G2880" s="12"/>
    </row>
    <row r="2881" spans="7:7" x14ac:dyDescent="0.2">
      <c r="G2881" s="12"/>
    </row>
    <row r="2882" spans="7:7" x14ac:dyDescent="0.2">
      <c r="G2882" s="12"/>
    </row>
    <row r="2883" spans="7:7" x14ac:dyDescent="0.2">
      <c r="G2883" s="12"/>
    </row>
    <row r="2884" spans="7:7" x14ac:dyDescent="0.2">
      <c r="G2884" s="12"/>
    </row>
    <row r="2885" spans="7:7" x14ac:dyDescent="0.2">
      <c r="G2885" s="12"/>
    </row>
    <row r="2886" spans="7:7" x14ac:dyDescent="0.2">
      <c r="G2886" s="12"/>
    </row>
    <row r="2887" spans="7:7" x14ac:dyDescent="0.2">
      <c r="G2887" s="12"/>
    </row>
    <row r="2888" spans="7:7" x14ac:dyDescent="0.2">
      <c r="G2888" s="12"/>
    </row>
    <row r="2889" spans="7:7" x14ac:dyDescent="0.2">
      <c r="G2889" s="12"/>
    </row>
    <row r="2890" spans="7:7" x14ac:dyDescent="0.2">
      <c r="G2890" s="12"/>
    </row>
    <row r="2891" spans="7:7" x14ac:dyDescent="0.2">
      <c r="G2891" s="12"/>
    </row>
    <row r="2892" spans="7:7" x14ac:dyDescent="0.2">
      <c r="G2892" s="12"/>
    </row>
    <row r="2893" spans="7:7" x14ac:dyDescent="0.2">
      <c r="G2893" s="12"/>
    </row>
    <row r="2894" spans="7:7" x14ac:dyDescent="0.2">
      <c r="G2894" s="12"/>
    </row>
    <row r="2895" spans="7:7" x14ac:dyDescent="0.2">
      <c r="G2895" s="12"/>
    </row>
    <row r="2896" spans="7:7" x14ac:dyDescent="0.2">
      <c r="G2896" s="12"/>
    </row>
    <row r="2897" spans="7:7" x14ac:dyDescent="0.2">
      <c r="G2897" s="12"/>
    </row>
    <row r="2898" spans="7:7" x14ac:dyDescent="0.2">
      <c r="G2898" s="12"/>
    </row>
    <row r="2899" spans="7:7" x14ac:dyDescent="0.2">
      <c r="G2899" s="12"/>
    </row>
    <row r="2900" spans="7:7" x14ac:dyDescent="0.2">
      <c r="G2900" s="12"/>
    </row>
    <row r="2901" spans="7:7" x14ac:dyDescent="0.2">
      <c r="G2901" s="12"/>
    </row>
    <row r="2902" spans="7:7" x14ac:dyDescent="0.2">
      <c r="G2902" s="12"/>
    </row>
    <row r="2903" spans="7:7" x14ac:dyDescent="0.2">
      <c r="G2903" s="12"/>
    </row>
    <row r="2904" spans="7:7" x14ac:dyDescent="0.2">
      <c r="G2904" s="12"/>
    </row>
    <row r="2905" spans="7:7" x14ac:dyDescent="0.2">
      <c r="G2905" s="12"/>
    </row>
    <row r="2906" spans="7:7" x14ac:dyDescent="0.2">
      <c r="G2906" s="12"/>
    </row>
    <row r="2907" spans="7:7" x14ac:dyDescent="0.2">
      <c r="G2907" s="12"/>
    </row>
    <row r="2908" spans="7:7" x14ac:dyDescent="0.2">
      <c r="G2908" s="12"/>
    </row>
    <row r="2909" spans="7:7" x14ac:dyDescent="0.2">
      <c r="G2909" s="12"/>
    </row>
    <row r="2910" spans="7:7" x14ac:dyDescent="0.2">
      <c r="G2910" s="12"/>
    </row>
    <row r="2911" spans="7:7" x14ac:dyDescent="0.2">
      <c r="G2911" s="12"/>
    </row>
    <row r="2912" spans="7:7" x14ac:dyDescent="0.2">
      <c r="G2912" s="12"/>
    </row>
    <row r="2913" spans="7:7" x14ac:dyDescent="0.2">
      <c r="G2913" s="12"/>
    </row>
    <row r="2914" spans="7:7" x14ac:dyDescent="0.2">
      <c r="G2914" s="12"/>
    </row>
    <row r="2915" spans="7:7" x14ac:dyDescent="0.2">
      <c r="G2915" s="12"/>
    </row>
    <row r="2916" spans="7:7" x14ac:dyDescent="0.2">
      <c r="G2916" s="12"/>
    </row>
    <row r="2917" spans="7:7" x14ac:dyDescent="0.2">
      <c r="G2917" s="12"/>
    </row>
    <row r="2918" spans="7:7" x14ac:dyDescent="0.2">
      <c r="G2918" s="12"/>
    </row>
    <row r="2919" spans="7:7" x14ac:dyDescent="0.2">
      <c r="G2919" s="12"/>
    </row>
    <row r="2920" spans="7:7" x14ac:dyDescent="0.2">
      <c r="G2920" s="12"/>
    </row>
    <row r="2921" spans="7:7" x14ac:dyDescent="0.2">
      <c r="G2921" s="12"/>
    </row>
    <row r="2922" spans="7:7" x14ac:dyDescent="0.2">
      <c r="G2922" s="12"/>
    </row>
    <row r="2923" spans="7:7" x14ac:dyDescent="0.2">
      <c r="G2923" s="12"/>
    </row>
    <row r="2924" spans="7:7" x14ac:dyDescent="0.2">
      <c r="G2924" s="12"/>
    </row>
    <row r="2925" spans="7:7" x14ac:dyDescent="0.2">
      <c r="G2925" s="12"/>
    </row>
    <row r="2926" spans="7:7" x14ac:dyDescent="0.2">
      <c r="G2926" s="12"/>
    </row>
    <row r="2927" spans="7:7" x14ac:dyDescent="0.2">
      <c r="G2927" s="12"/>
    </row>
    <row r="2928" spans="7:7" x14ac:dyDescent="0.2">
      <c r="G2928" s="12"/>
    </row>
    <row r="2929" spans="7:7" x14ac:dyDescent="0.2">
      <c r="G2929" s="12"/>
    </row>
    <row r="2930" spans="7:7" x14ac:dyDescent="0.2">
      <c r="G2930" s="12"/>
    </row>
    <row r="2931" spans="7:7" x14ac:dyDescent="0.2">
      <c r="G2931" s="12"/>
    </row>
    <row r="2932" spans="7:7" x14ac:dyDescent="0.2">
      <c r="G2932" s="12"/>
    </row>
    <row r="2933" spans="7:7" x14ac:dyDescent="0.2">
      <c r="G2933" s="12"/>
    </row>
    <row r="2934" spans="7:7" x14ac:dyDescent="0.2">
      <c r="G2934" s="12"/>
    </row>
    <row r="2935" spans="7:7" x14ac:dyDescent="0.2">
      <c r="G2935" s="12"/>
    </row>
    <row r="2936" spans="7:7" x14ac:dyDescent="0.2">
      <c r="G2936" s="12"/>
    </row>
    <row r="2937" spans="7:7" x14ac:dyDescent="0.2">
      <c r="G2937" s="12"/>
    </row>
    <row r="2938" spans="7:7" x14ac:dyDescent="0.2">
      <c r="G2938" s="12"/>
    </row>
    <row r="2939" spans="7:7" x14ac:dyDescent="0.2">
      <c r="G2939" s="12"/>
    </row>
    <row r="2940" spans="7:7" x14ac:dyDescent="0.2">
      <c r="G2940" s="12"/>
    </row>
    <row r="2941" spans="7:7" x14ac:dyDescent="0.2">
      <c r="G2941" s="12"/>
    </row>
    <row r="2942" spans="7:7" x14ac:dyDescent="0.2">
      <c r="G2942" s="12"/>
    </row>
    <row r="2943" spans="7:7" x14ac:dyDescent="0.2">
      <c r="G2943" s="12"/>
    </row>
    <row r="2944" spans="7:7" x14ac:dyDescent="0.2">
      <c r="G2944" s="12"/>
    </row>
    <row r="2945" spans="7:7" x14ac:dyDescent="0.2">
      <c r="G2945" s="12"/>
    </row>
    <row r="2946" spans="7:7" x14ac:dyDescent="0.2">
      <c r="G2946" s="12"/>
    </row>
    <row r="2947" spans="7:7" x14ac:dyDescent="0.2">
      <c r="G2947" s="12"/>
    </row>
    <row r="2948" spans="7:7" x14ac:dyDescent="0.2">
      <c r="G2948" s="12"/>
    </row>
    <row r="2949" spans="7:7" x14ac:dyDescent="0.2">
      <c r="G2949" s="12"/>
    </row>
    <row r="2950" spans="7:7" x14ac:dyDescent="0.2">
      <c r="G2950" s="12"/>
    </row>
    <row r="2951" spans="7:7" x14ac:dyDescent="0.2">
      <c r="G2951" s="12"/>
    </row>
    <row r="2952" spans="7:7" x14ac:dyDescent="0.2">
      <c r="G2952" s="12"/>
    </row>
    <row r="2953" spans="7:7" x14ac:dyDescent="0.2">
      <c r="G2953" s="12"/>
    </row>
    <row r="2954" spans="7:7" x14ac:dyDescent="0.2">
      <c r="G2954" s="12"/>
    </row>
    <row r="2955" spans="7:7" x14ac:dyDescent="0.2">
      <c r="G2955" s="12"/>
    </row>
    <row r="2956" spans="7:7" x14ac:dyDescent="0.2">
      <c r="G2956" s="12"/>
    </row>
    <row r="2957" spans="7:7" x14ac:dyDescent="0.2">
      <c r="G2957" s="12"/>
    </row>
    <row r="2958" spans="7:7" x14ac:dyDescent="0.2">
      <c r="G2958" s="12"/>
    </row>
    <row r="2959" spans="7:7" x14ac:dyDescent="0.2">
      <c r="G2959" s="12"/>
    </row>
    <row r="2960" spans="7:7" x14ac:dyDescent="0.2">
      <c r="G2960" s="12"/>
    </row>
    <row r="2961" spans="7:7" x14ac:dyDescent="0.2">
      <c r="G2961" s="12"/>
    </row>
    <row r="2962" spans="7:7" x14ac:dyDescent="0.2">
      <c r="G2962" s="12"/>
    </row>
    <row r="2963" spans="7:7" x14ac:dyDescent="0.2">
      <c r="G2963" s="12"/>
    </row>
    <row r="2964" spans="7:7" x14ac:dyDescent="0.2">
      <c r="G2964" s="12"/>
    </row>
    <row r="2965" spans="7:7" x14ac:dyDescent="0.2">
      <c r="G2965" s="12"/>
    </row>
    <row r="2966" spans="7:7" x14ac:dyDescent="0.2">
      <c r="G2966" s="12"/>
    </row>
    <row r="2967" spans="7:7" x14ac:dyDescent="0.2">
      <c r="G2967" s="12"/>
    </row>
    <row r="2968" spans="7:7" x14ac:dyDescent="0.2">
      <c r="G2968" s="12"/>
    </row>
    <row r="2969" spans="7:7" x14ac:dyDescent="0.2">
      <c r="G2969" s="12"/>
    </row>
    <row r="2970" spans="7:7" x14ac:dyDescent="0.2">
      <c r="G2970" s="12"/>
    </row>
    <row r="2971" spans="7:7" x14ac:dyDescent="0.2">
      <c r="G2971" s="12"/>
    </row>
    <row r="2972" spans="7:7" x14ac:dyDescent="0.2">
      <c r="G2972" s="12"/>
    </row>
    <row r="2973" spans="7:7" x14ac:dyDescent="0.2">
      <c r="G2973" s="12"/>
    </row>
    <row r="2974" spans="7:7" x14ac:dyDescent="0.2">
      <c r="G2974" s="12"/>
    </row>
    <row r="2975" spans="7:7" x14ac:dyDescent="0.2">
      <c r="G2975" s="12"/>
    </row>
    <row r="2976" spans="7:7" x14ac:dyDescent="0.2">
      <c r="G2976" s="12"/>
    </row>
    <row r="2977" spans="7:7" x14ac:dyDescent="0.2">
      <c r="G2977" s="12"/>
    </row>
    <row r="2978" spans="7:7" x14ac:dyDescent="0.2">
      <c r="G2978" s="12"/>
    </row>
    <row r="2979" spans="7:7" x14ac:dyDescent="0.2">
      <c r="G2979" s="12"/>
    </row>
    <row r="2980" spans="7:7" x14ac:dyDescent="0.2">
      <c r="G2980" s="12"/>
    </row>
    <row r="2981" spans="7:7" x14ac:dyDescent="0.2">
      <c r="G2981" s="12"/>
    </row>
    <row r="2982" spans="7:7" x14ac:dyDescent="0.2">
      <c r="G2982" s="12"/>
    </row>
    <row r="2983" spans="7:7" x14ac:dyDescent="0.2">
      <c r="G2983" s="12"/>
    </row>
    <row r="2984" spans="7:7" x14ac:dyDescent="0.2">
      <c r="G2984" s="12"/>
    </row>
    <row r="2985" spans="7:7" x14ac:dyDescent="0.2">
      <c r="G2985" s="12"/>
    </row>
    <row r="2986" spans="7:7" x14ac:dyDescent="0.2">
      <c r="G2986" s="12"/>
    </row>
    <row r="2987" spans="7:7" x14ac:dyDescent="0.2">
      <c r="G2987" s="12"/>
    </row>
    <row r="2988" spans="7:7" x14ac:dyDescent="0.2">
      <c r="G2988" s="12"/>
    </row>
    <row r="2989" spans="7:7" x14ac:dyDescent="0.2">
      <c r="G2989" s="12"/>
    </row>
    <row r="2990" spans="7:7" x14ac:dyDescent="0.2">
      <c r="G2990" s="12"/>
    </row>
    <row r="2991" spans="7:7" x14ac:dyDescent="0.2">
      <c r="G2991" s="12"/>
    </row>
    <row r="2992" spans="7:7" x14ac:dyDescent="0.2">
      <c r="G2992" s="12"/>
    </row>
    <row r="2993" spans="7:7" x14ac:dyDescent="0.2">
      <c r="G2993" s="12"/>
    </row>
    <row r="2994" spans="7:7" x14ac:dyDescent="0.2">
      <c r="G2994" s="12"/>
    </row>
    <row r="2995" spans="7:7" x14ac:dyDescent="0.2">
      <c r="G2995" s="12"/>
    </row>
    <row r="2996" spans="7:7" x14ac:dyDescent="0.2">
      <c r="G2996" s="12"/>
    </row>
    <row r="2997" spans="7:7" x14ac:dyDescent="0.2">
      <c r="G2997" s="12"/>
    </row>
    <row r="2998" spans="7:7" x14ac:dyDescent="0.2">
      <c r="G2998" s="12"/>
    </row>
    <row r="2999" spans="7:7" x14ac:dyDescent="0.2">
      <c r="G2999" s="12"/>
    </row>
    <row r="3000" spans="7:7" x14ac:dyDescent="0.2">
      <c r="G3000" s="12"/>
    </row>
    <row r="3001" spans="7:7" x14ac:dyDescent="0.2">
      <c r="G3001" s="12"/>
    </row>
    <row r="3002" spans="7:7" x14ac:dyDescent="0.2">
      <c r="G3002" s="12"/>
    </row>
    <row r="3003" spans="7:7" x14ac:dyDescent="0.2">
      <c r="G3003" s="12"/>
    </row>
    <row r="3004" spans="7:7" x14ac:dyDescent="0.2">
      <c r="G3004" s="12"/>
    </row>
    <row r="3005" spans="7:7" x14ac:dyDescent="0.2">
      <c r="G3005" s="12"/>
    </row>
    <row r="3006" spans="7:7" x14ac:dyDescent="0.2">
      <c r="G3006" s="12"/>
    </row>
    <row r="3007" spans="7:7" x14ac:dyDescent="0.2">
      <c r="G3007" s="12"/>
    </row>
    <row r="3008" spans="7:7" x14ac:dyDescent="0.2">
      <c r="G3008" s="12"/>
    </row>
    <row r="3009" spans="7:7" x14ac:dyDescent="0.2">
      <c r="G3009" s="12"/>
    </row>
    <row r="3010" spans="7:7" x14ac:dyDescent="0.2">
      <c r="G3010" s="12"/>
    </row>
    <row r="3011" spans="7:7" x14ac:dyDescent="0.2">
      <c r="G3011" s="12"/>
    </row>
    <row r="3012" spans="7:7" x14ac:dyDescent="0.2">
      <c r="G3012" s="12"/>
    </row>
    <row r="3013" spans="7:7" x14ac:dyDescent="0.2">
      <c r="G3013" s="12"/>
    </row>
    <row r="3014" spans="7:7" x14ac:dyDescent="0.2">
      <c r="G3014" s="12"/>
    </row>
    <row r="3015" spans="7:7" x14ac:dyDescent="0.2">
      <c r="G3015" s="12"/>
    </row>
    <row r="3016" spans="7:7" x14ac:dyDescent="0.2">
      <c r="G3016" s="12"/>
    </row>
    <row r="3017" spans="7:7" x14ac:dyDescent="0.2">
      <c r="G3017" s="12"/>
    </row>
    <row r="3018" spans="7:7" x14ac:dyDescent="0.2">
      <c r="G3018" s="12"/>
    </row>
    <row r="3019" spans="7:7" x14ac:dyDescent="0.2">
      <c r="G3019" s="12"/>
    </row>
    <row r="3020" spans="7:7" x14ac:dyDescent="0.2">
      <c r="G3020" s="12"/>
    </row>
    <row r="3021" spans="7:7" x14ac:dyDescent="0.2">
      <c r="G3021" s="12"/>
    </row>
    <row r="3022" spans="7:7" x14ac:dyDescent="0.2">
      <c r="G3022" s="12"/>
    </row>
    <row r="3023" spans="7:7" x14ac:dyDescent="0.2">
      <c r="G3023" s="12"/>
    </row>
    <row r="3024" spans="7:7" x14ac:dyDescent="0.2">
      <c r="G3024" s="12"/>
    </row>
    <row r="3025" spans="7:7" x14ac:dyDescent="0.2">
      <c r="G3025" s="12"/>
    </row>
    <row r="3026" spans="7:7" x14ac:dyDescent="0.2">
      <c r="G3026" s="12"/>
    </row>
    <row r="3027" spans="7:7" x14ac:dyDescent="0.2">
      <c r="G3027" s="12"/>
    </row>
    <row r="3028" spans="7:7" x14ac:dyDescent="0.2">
      <c r="G3028" s="12"/>
    </row>
    <row r="3029" spans="7:7" x14ac:dyDescent="0.2">
      <c r="G3029" s="12"/>
    </row>
    <row r="3030" spans="7:7" x14ac:dyDescent="0.2">
      <c r="G3030" s="12"/>
    </row>
    <row r="3031" spans="7:7" x14ac:dyDescent="0.2">
      <c r="G3031" s="12"/>
    </row>
    <row r="3032" spans="7:7" x14ac:dyDescent="0.2">
      <c r="G3032" s="12"/>
    </row>
    <row r="3033" spans="7:7" x14ac:dyDescent="0.2">
      <c r="G3033" s="12"/>
    </row>
    <row r="3034" spans="7:7" x14ac:dyDescent="0.2">
      <c r="G3034" s="12"/>
    </row>
    <row r="3035" spans="7:7" x14ac:dyDescent="0.2">
      <c r="G3035" s="12"/>
    </row>
    <row r="3036" spans="7:7" x14ac:dyDescent="0.2">
      <c r="G3036" s="12"/>
    </row>
    <row r="3037" spans="7:7" x14ac:dyDescent="0.2">
      <c r="G3037" s="12"/>
    </row>
    <row r="3038" spans="7:7" x14ac:dyDescent="0.2">
      <c r="G3038" s="12"/>
    </row>
    <row r="3039" spans="7:7" x14ac:dyDescent="0.2">
      <c r="G3039" s="12"/>
    </row>
    <row r="3040" spans="7:7" x14ac:dyDescent="0.2">
      <c r="G3040" s="12"/>
    </row>
    <row r="3041" spans="7:7" x14ac:dyDescent="0.2">
      <c r="G3041" s="12"/>
    </row>
    <row r="3042" spans="7:7" x14ac:dyDescent="0.2">
      <c r="G3042" s="12"/>
    </row>
    <row r="3043" spans="7:7" x14ac:dyDescent="0.2">
      <c r="G3043" s="12"/>
    </row>
    <row r="3044" spans="7:7" x14ac:dyDescent="0.2">
      <c r="G3044" s="12"/>
    </row>
    <row r="3045" spans="7:7" x14ac:dyDescent="0.2">
      <c r="G3045" s="12"/>
    </row>
    <row r="3046" spans="7:7" x14ac:dyDescent="0.2">
      <c r="G3046" s="12"/>
    </row>
    <row r="3047" spans="7:7" x14ac:dyDescent="0.2">
      <c r="G3047" s="12"/>
    </row>
    <row r="3048" spans="7:7" x14ac:dyDescent="0.2">
      <c r="G3048" s="12"/>
    </row>
    <row r="3049" spans="7:7" x14ac:dyDescent="0.2">
      <c r="G3049" s="12"/>
    </row>
    <row r="3050" spans="7:7" x14ac:dyDescent="0.2">
      <c r="G3050" s="12"/>
    </row>
    <row r="3051" spans="7:7" x14ac:dyDescent="0.2">
      <c r="G3051" s="12"/>
    </row>
    <row r="3052" spans="7:7" x14ac:dyDescent="0.2">
      <c r="G3052" s="12"/>
    </row>
    <row r="3053" spans="7:7" x14ac:dyDescent="0.2">
      <c r="G3053" s="12"/>
    </row>
    <row r="3054" spans="7:7" x14ac:dyDescent="0.2">
      <c r="G3054" s="12"/>
    </row>
    <row r="3055" spans="7:7" x14ac:dyDescent="0.2">
      <c r="G3055" s="12"/>
    </row>
    <row r="3056" spans="7:7" x14ac:dyDescent="0.2">
      <c r="G3056" s="12"/>
    </row>
    <row r="3057" spans="7:7" x14ac:dyDescent="0.2">
      <c r="G3057" s="12"/>
    </row>
    <row r="3058" spans="7:7" x14ac:dyDescent="0.2">
      <c r="G3058" s="12"/>
    </row>
    <row r="3059" spans="7:7" x14ac:dyDescent="0.2">
      <c r="G3059" s="12"/>
    </row>
    <row r="3060" spans="7:7" x14ac:dyDescent="0.2">
      <c r="G3060" s="12"/>
    </row>
    <row r="3061" spans="7:7" x14ac:dyDescent="0.2">
      <c r="G3061" s="12"/>
    </row>
    <row r="3062" spans="7:7" x14ac:dyDescent="0.2">
      <c r="G3062" s="12"/>
    </row>
    <row r="3063" spans="7:7" x14ac:dyDescent="0.2">
      <c r="G3063" s="12"/>
    </row>
    <row r="3064" spans="7:7" x14ac:dyDescent="0.2">
      <c r="G3064" s="12"/>
    </row>
    <row r="3065" spans="7:7" x14ac:dyDescent="0.2">
      <c r="G3065" s="12"/>
    </row>
    <row r="3066" spans="7:7" x14ac:dyDescent="0.2">
      <c r="G3066" s="12"/>
    </row>
    <row r="3067" spans="7:7" x14ac:dyDescent="0.2">
      <c r="G3067" s="12"/>
    </row>
    <row r="3068" spans="7:7" x14ac:dyDescent="0.2">
      <c r="G3068" s="12"/>
    </row>
    <row r="3069" spans="7:7" x14ac:dyDescent="0.2">
      <c r="G3069" s="12"/>
    </row>
    <row r="3070" spans="7:7" x14ac:dyDescent="0.2">
      <c r="G3070" s="12"/>
    </row>
    <row r="3071" spans="7:7" x14ac:dyDescent="0.2">
      <c r="G3071" s="12"/>
    </row>
    <row r="3072" spans="7:7" x14ac:dyDescent="0.2">
      <c r="G3072" s="12"/>
    </row>
    <row r="3073" spans="7:7" x14ac:dyDescent="0.2">
      <c r="G3073" s="12"/>
    </row>
    <row r="3074" spans="7:7" x14ac:dyDescent="0.2">
      <c r="G3074" s="12"/>
    </row>
    <row r="3075" spans="7:7" x14ac:dyDescent="0.2">
      <c r="G3075" s="12"/>
    </row>
    <row r="3076" spans="7:7" x14ac:dyDescent="0.2">
      <c r="G3076" s="12"/>
    </row>
    <row r="3077" spans="7:7" x14ac:dyDescent="0.2">
      <c r="G3077" s="12"/>
    </row>
    <row r="3078" spans="7:7" x14ac:dyDescent="0.2">
      <c r="G3078" s="12"/>
    </row>
    <row r="3079" spans="7:7" x14ac:dyDescent="0.2">
      <c r="G3079" s="12"/>
    </row>
    <row r="3080" spans="7:7" x14ac:dyDescent="0.2">
      <c r="G3080" s="12"/>
    </row>
    <row r="3081" spans="7:7" x14ac:dyDescent="0.2">
      <c r="G3081" s="12"/>
    </row>
    <row r="3082" spans="7:7" x14ac:dyDescent="0.2">
      <c r="G3082" s="12"/>
    </row>
    <row r="3083" spans="7:7" x14ac:dyDescent="0.2">
      <c r="G3083" s="12"/>
    </row>
    <row r="3084" spans="7:7" x14ac:dyDescent="0.2">
      <c r="G3084" s="12"/>
    </row>
    <row r="3085" spans="7:7" x14ac:dyDescent="0.2">
      <c r="G3085" s="12"/>
    </row>
    <row r="3086" spans="7:7" x14ac:dyDescent="0.2">
      <c r="G3086" s="12"/>
    </row>
    <row r="3087" spans="7:7" x14ac:dyDescent="0.2">
      <c r="G3087" s="12"/>
    </row>
    <row r="3088" spans="7:7" x14ac:dyDescent="0.2">
      <c r="G3088" s="12"/>
    </row>
    <row r="3089" spans="7:7" x14ac:dyDescent="0.2">
      <c r="G3089" s="12"/>
    </row>
    <row r="3090" spans="7:7" x14ac:dyDescent="0.2">
      <c r="G3090" s="12"/>
    </row>
    <row r="3091" spans="7:7" x14ac:dyDescent="0.2">
      <c r="G3091" s="12"/>
    </row>
    <row r="3092" spans="7:7" x14ac:dyDescent="0.2">
      <c r="G3092" s="12"/>
    </row>
    <row r="3093" spans="7:7" x14ac:dyDescent="0.2">
      <c r="G3093" s="12"/>
    </row>
    <row r="3094" spans="7:7" x14ac:dyDescent="0.2">
      <c r="G3094" s="12"/>
    </row>
    <row r="3095" spans="7:7" x14ac:dyDescent="0.2">
      <c r="G3095" s="12"/>
    </row>
    <row r="3096" spans="7:7" x14ac:dyDescent="0.2">
      <c r="G3096" s="12"/>
    </row>
    <row r="3097" spans="7:7" x14ac:dyDescent="0.2">
      <c r="G3097" s="12"/>
    </row>
    <row r="3098" spans="7:7" x14ac:dyDescent="0.2">
      <c r="G3098" s="12"/>
    </row>
    <row r="3099" spans="7:7" x14ac:dyDescent="0.2">
      <c r="G3099" s="12"/>
    </row>
    <row r="3100" spans="7:7" x14ac:dyDescent="0.2">
      <c r="G3100" s="12"/>
    </row>
    <row r="3101" spans="7:7" x14ac:dyDescent="0.2">
      <c r="G3101" s="12"/>
    </row>
    <row r="3102" spans="7:7" x14ac:dyDescent="0.2">
      <c r="G3102" s="12"/>
    </row>
    <row r="3103" spans="7:7" x14ac:dyDescent="0.2">
      <c r="G3103" s="12"/>
    </row>
    <row r="3104" spans="7:7" x14ac:dyDescent="0.2">
      <c r="G3104" s="12"/>
    </row>
    <row r="3105" spans="7:7" x14ac:dyDescent="0.2">
      <c r="G3105" s="12"/>
    </row>
    <row r="3106" spans="7:7" x14ac:dyDescent="0.2">
      <c r="G3106" s="12"/>
    </row>
    <row r="3107" spans="7:7" x14ac:dyDescent="0.2">
      <c r="G3107" s="12"/>
    </row>
    <row r="3108" spans="7:7" x14ac:dyDescent="0.2">
      <c r="G3108" s="12"/>
    </row>
    <row r="3109" spans="7:7" x14ac:dyDescent="0.2">
      <c r="G3109" s="12"/>
    </row>
    <row r="3110" spans="7:7" x14ac:dyDescent="0.2">
      <c r="G3110" s="12"/>
    </row>
    <row r="3111" spans="7:7" x14ac:dyDescent="0.2">
      <c r="G3111" s="12"/>
    </row>
    <row r="3112" spans="7:7" x14ac:dyDescent="0.2">
      <c r="G3112" s="12"/>
    </row>
    <row r="3113" spans="7:7" x14ac:dyDescent="0.2">
      <c r="G3113" s="12"/>
    </row>
    <row r="3114" spans="7:7" x14ac:dyDescent="0.2">
      <c r="G3114" s="12"/>
    </row>
    <row r="3115" spans="7:7" x14ac:dyDescent="0.2">
      <c r="G3115" s="12"/>
    </row>
    <row r="3116" spans="7:7" x14ac:dyDescent="0.2">
      <c r="G3116" s="12"/>
    </row>
    <row r="3117" spans="7:7" x14ac:dyDescent="0.2">
      <c r="G3117" s="12"/>
    </row>
    <row r="3118" spans="7:7" x14ac:dyDescent="0.2">
      <c r="G3118" s="12"/>
    </row>
    <row r="3119" spans="7:7" x14ac:dyDescent="0.2">
      <c r="G3119" s="12"/>
    </row>
    <row r="3120" spans="7:7" x14ac:dyDescent="0.2">
      <c r="G3120" s="12"/>
    </row>
    <row r="3121" spans="7:7" x14ac:dyDescent="0.2">
      <c r="G3121" s="12"/>
    </row>
    <row r="3122" spans="7:7" x14ac:dyDescent="0.2">
      <c r="G3122" s="12"/>
    </row>
    <row r="3123" spans="7:7" x14ac:dyDescent="0.2">
      <c r="G3123" s="12"/>
    </row>
    <row r="3124" spans="7:7" x14ac:dyDescent="0.2">
      <c r="G3124" s="12"/>
    </row>
    <row r="3125" spans="7:7" x14ac:dyDescent="0.2">
      <c r="G3125" s="12"/>
    </row>
    <row r="3126" spans="7:7" x14ac:dyDescent="0.2">
      <c r="G3126" s="12"/>
    </row>
    <row r="3127" spans="7:7" x14ac:dyDescent="0.2">
      <c r="G3127" s="12"/>
    </row>
    <row r="3128" spans="7:7" x14ac:dyDescent="0.2">
      <c r="G3128" s="12"/>
    </row>
    <row r="3129" spans="7:7" x14ac:dyDescent="0.2">
      <c r="G3129" s="12"/>
    </row>
    <row r="3130" spans="7:7" x14ac:dyDescent="0.2">
      <c r="G3130" s="12"/>
    </row>
    <row r="3131" spans="7:7" x14ac:dyDescent="0.2">
      <c r="G3131" s="12"/>
    </row>
    <row r="3132" spans="7:7" x14ac:dyDescent="0.2">
      <c r="G3132" s="12"/>
    </row>
    <row r="3133" spans="7:7" x14ac:dyDescent="0.2">
      <c r="G3133" s="12"/>
    </row>
    <row r="3134" spans="7:7" x14ac:dyDescent="0.2">
      <c r="G3134" s="12"/>
    </row>
    <row r="3135" spans="7:7" x14ac:dyDescent="0.2">
      <c r="G3135" s="12"/>
    </row>
    <row r="3136" spans="7:7" x14ac:dyDescent="0.2">
      <c r="G3136" s="12"/>
    </row>
    <row r="3137" spans="7:7" x14ac:dyDescent="0.2">
      <c r="G3137" s="12"/>
    </row>
    <row r="3138" spans="7:7" x14ac:dyDescent="0.2">
      <c r="G3138" s="12"/>
    </row>
    <row r="3139" spans="7:7" x14ac:dyDescent="0.2">
      <c r="G3139" s="12"/>
    </row>
    <row r="3140" spans="7:7" x14ac:dyDescent="0.2">
      <c r="G3140" s="12"/>
    </row>
    <row r="3141" spans="7:7" x14ac:dyDescent="0.2">
      <c r="G3141" s="12"/>
    </row>
    <row r="3142" spans="7:7" x14ac:dyDescent="0.2">
      <c r="G3142" s="12"/>
    </row>
    <row r="3143" spans="7:7" x14ac:dyDescent="0.2">
      <c r="G3143" s="12"/>
    </row>
    <row r="3144" spans="7:7" x14ac:dyDescent="0.2">
      <c r="G3144" s="12"/>
    </row>
    <row r="3145" spans="7:7" x14ac:dyDescent="0.2">
      <c r="G3145" s="12"/>
    </row>
    <row r="3146" spans="7:7" x14ac:dyDescent="0.2">
      <c r="G3146" s="12"/>
    </row>
    <row r="3147" spans="7:7" x14ac:dyDescent="0.2">
      <c r="G3147" s="12"/>
    </row>
    <row r="3148" spans="7:7" x14ac:dyDescent="0.2">
      <c r="G3148" s="12"/>
    </row>
    <row r="3149" spans="7:7" x14ac:dyDescent="0.2">
      <c r="G3149" s="12"/>
    </row>
    <row r="3150" spans="7:7" x14ac:dyDescent="0.2">
      <c r="G3150" s="12"/>
    </row>
    <row r="3151" spans="7:7" x14ac:dyDescent="0.2">
      <c r="G3151" s="12"/>
    </row>
    <row r="3152" spans="7:7" x14ac:dyDescent="0.2">
      <c r="G3152" s="12"/>
    </row>
    <row r="3153" spans="7:7" x14ac:dyDescent="0.2">
      <c r="G3153" s="12"/>
    </row>
    <row r="3154" spans="7:7" x14ac:dyDescent="0.2">
      <c r="G3154" s="12"/>
    </row>
    <row r="3155" spans="7:7" x14ac:dyDescent="0.2">
      <c r="G3155" s="12"/>
    </row>
    <row r="3156" spans="7:7" x14ac:dyDescent="0.2">
      <c r="G3156" s="12"/>
    </row>
    <row r="3157" spans="7:7" x14ac:dyDescent="0.2">
      <c r="G3157" s="12"/>
    </row>
    <row r="3158" spans="7:7" x14ac:dyDescent="0.2">
      <c r="G3158" s="12"/>
    </row>
    <row r="3159" spans="7:7" x14ac:dyDescent="0.2">
      <c r="G3159" s="12"/>
    </row>
    <row r="3160" spans="7:7" x14ac:dyDescent="0.2">
      <c r="G3160" s="12"/>
    </row>
    <row r="3161" spans="7:7" x14ac:dyDescent="0.2">
      <c r="G3161" s="12"/>
    </row>
    <row r="3162" spans="7:7" x14ac:dyDescent="0.2">
      <c r="G3162" s="12"/>
    </row>
    <row r="3163" spans="7:7" x14ac:dyDescent="0.2">
      <c r="G3163" s="12"/>
    </row>
    <row r="3164" spans="7:7" x14ac:dyDescent="0.2">
      <c r="G3164" s="12"/>
    </row>
    <row r="3165" spans="7:7" x14ac:dyDescent="0.2">
      <c r="G3165" s="12"/>
    </row>
    <row r="3166" spans="7:7" x14ac:dyDescent="0.2">
      <c r="G3166" s="12"/>
    </row>
    <row r="3167" spans="7:7" x14ac:dyDescent="0.2">
      <c r="G3167" s="12"/>
    </row>
    <row r="3168" spans="7:7" x14ac:dyDescent="0.2">
      <c r="G3168" s="12"/>
    </row>
    <row r="3169" spans="7:7" x14ac:dyDescent="0.2">
      <c r="G3169" s="12"/>
    </row>
    <row r="3170" spans="7:7" x14ac:dyDescent="0.2">
      <c r="G3170" s="12"/>
    </row>
    <row r="3171" spans="7:7" x14ac:dyDescent="0.2">
      <c r="G3171" s="12"/>
    </row>
    <row r="3172" spans="7:7" x14ac:dyDescent="0.2">
      <c r="G3172" s="12"/>
    </row>
    <row r="3173" spans="7:7" x14ac:dyDescent="0.2">
      <c r="G3173" s="12"/>
    </row>
    <row r="3174" spans="7:7" x14ac:dyDescent="0.2">
      <c r="G3174" s="12"/>
    </row>
    <row r="3175" spans="7:7" x14ac:dyDescent="0.2">
      <c r="G3175" s="12"/>
    </row>
    <row r="3176" spans="7:7" x14ac:dyDescent="0.2">
      <c r="G3176" s="12"/>
    </row>
    <row r="3177" spans="7:7" x14ac:dyDescent="0.2">
      <c r="G3177" s="12"/>
    </row>
    <row r="3178" spans="7:7" x14ac:dyDescent="0.2">
      <c r="G3178" s="12"/>
    </row>
    <row r="3179" spans="7:7" x14ac:dyDescent="0.2">
      <c r="G3179" s="12"/>
    </row>
    <row r="3180" spans="7:7" x14ac:dyDescent="0.2">
      <c r="G3180" s="12"/>
    </row>
    <row r="3181" spans="7:7" x14ac:dyDescent="0.2">
      <c r="G3181" s="12"/>
    </row>
    <row r="3182" spans="7:7" x14ac:dyDescent="0.2">
      <c r="G3182" s="12"/>
    </row>
    <row r="3183" spans="7:7" x14ac:dyDescent="0.2">
      <c r="G3183" s="12"/>
    </row>
    <row r="3184" spans="7:7" x14ac:dyDescent="0.2">
      <c r="G3184" s="12"/>
    </row>
    <row r="3185" spans="7:7" x14ac:dyDescent="0.2">
      <c r="G3185" s="12"/>
    </row>
    <row r="3186" spans="7:7" x14ac:dyDescent="0.2">
      <c r="G3186" s="12"/>
    </row>
    <row r="3187" spans="7:7" x14ac:dyDescent="0.2">
      <c r="G3187" s="12"/>
    </row>
    <row r="3188" spans="7:7" x14ac:dyDescent="0.2">
      <c r="G3188" s="12"/>
    </row>
    <row r="3189" spans="7:7" x14ac:dyDescent="0.2">
      <c r="G3189" s="12"/>
    </row>
    <row r="3190" spans="7:7" x14ac:dyDescent="0.2">
      <c r="G3190" s="12"/>
    </row>
    <row r="3191" spans="7:7" x14ac:dyDescent="0.2">
      <c r="G3191" s="12"/>
    </row>
    <row r="3192" spans="7:7" x14ac:dyDescent="0.2">
      <c r="G3192" s="12"/>
    </row>
    <row r="3193" spans="7:7" x14ac:dyDescent="0.2">
      <c r="G3193" s="12"/>
    </row>
    <row r="3194" spans="7:7" x14ac:dyDescent="0.2">
      <c r="G3194" s="12"/>
    </row>
    <row r="3195" spans="7:7" x14ac:dyDescent="0.2">
      <c r="G3195" s="12"/>
    </row>
    <row r="3196" spans="7:7" x14ac:dyDescent="0.2">
      <c r="G3196" s="12"/>
    </row>
    <row r="3197" spans="7:7" x14ac:dyDescent="0.2">
      <c r="G3197" s="12"/>
    </row>
    <row r="3198" spans="7:7" x14ac:dyDescent="0.2">
      <c r="G3198" s="12"/>
    </row>
    <row r="3199" spans="7:7" x14ac:dyDescent="0.2">
      <c r="G3199" s="12"/>
    </row>
    <row r="3200" spans="7:7" x14ac:dyDescent="0.2">
      <c r="G3200" s="12"/>
    </row>
    <row r="3201" spans="7:7" x14ac:dyDescent="0.2">
      <c r="G3201" s="12"/>
    </row>
    <row r="3202" spans="7:7" x14ac:dyDescent="0.2">
      <c r="G3202" s="12"/>
    </row>
    <row r="3203" spans="7:7" x14ac:dyDescent="0.2">
      <c r="G3203" s="12"/>
    </row>
    <row r="3204" spans="7:7" x14ac:dyDescent="0.2">
      <c r="G3204" s="12"/>
    </row>
    <row r="3205" spans="7:7" x14ac:dyDescent="0.2">
      <c r="G3205" s="12"/>
    </row>
    <row r="3206" spans="7:7" x14ac:dyDescent="0.2">
      <c r="G3206" s="12"/>
    </row>
    <row r="3207" spans="7:7" x14ac:dyDescent="0.2">
      <c r="G3207" s="12"/>
    </row>
    <row r="3208" spans="7:7" x14ac:dyDescent="0.2">
      <c r="G3208" s="12"/>
    </row>
    <row r="3209" spans="7:7" x14ac:dyDescent="0.2">
      <c r="G3209" s="12"/>
    </row>
    <row r="3210" spans="7:7" x14ac:dyDescent="0.2">
      <c r="G3210" s="12"/>
    </row>
    <row r="3211" spans="7:7" x14ac:dyDescent="0.2">
      <c r="G3211" s="12"/>
    </row>
    <row r="3212" spans="7:7" x14ac:dyDescent="0.2">
      <c r="G3212" s="12"/>
    </row>
    <row r="3213" spans="7:7" x14ac:dyDescent="0.2">
      <c r="G3213" s="12"/>
    </row>
    <row r="3214" spans="7:7" x14ac:dyDescent="0.2">
      <c r="G3214" s="12"/>
    </row>
    <row r="3215" spans="7:7" x14ac:dyDescent="0.2">
      <c r="G3215" s="12"/>
    </row>
    <row r="3216" spans="7:7" x14ac:dyDescent="0.2">
      <c r="G3216" s="12"/>
    </row>
    <row r="3217" spans="7:7" x14ac:dyDescent="0.2">
      <c r="G3217" s="12"/>
    </row>
    <row r="3218" spans="7:7" x14ac:dyDescent="0.2">
      <c r="G3218" s="12"/>
    </row>
    <row r="3219" spans="7:7" x14ac:dyDescent="0.2">
      <c r="G3219" s="12"/>
    </row>
    <row r="3220" spans="7:7" x14ac:dyDescent="0.2">
      <c r="G3220" s="12"/>
    </row>
    <row r="3221" spans="7:7" x14ac:dyDescent="0.2">
      <c r="G3221" s="12"/>
    </row>
    <row r="3222" spans="7:7" x14ac:dyDescent="0.2">
      <c r="G3222" s="12"/>
    </row>
    <row r="3223" spans="7:7" x14ac:dyDescent="0.2">
      <c r="G3223" s="12"/>
    </row>
    <row r="3224" spans="7:7" x14ac:dyDescent="0.2">
      <c r="G3224" s="12"/>
    </row>
    <row r="3225" spans="7:7" x14ac:dyDescent="0.2">
      <c r="G3225" s="12"/>
    </row>
    <row r="3226" spans="7:7" x14ac:dyDescent="0.2">
      <c r="G3226" s="12"/>
    </row>
    <row r="3227" spans="7:7" x14ac:dyDescent="0.2">
      <c r="G3227" s="12"/>
    </row>
    <row r="3228" spans="7:7" x14ac:dyDescent="0.2">
      <c r="G3228" s="12"/>
    </row>
    <row r="3229" spans="7:7" x14ac:dyDescent="0.2">
      <c r="G3229" s="12"/>
    </row>
    <row r="3230" spans="7:7" x14ac:dyDescent="0.2">
      <c r="G3230" s="12"/>
    </row>
    <row r="3231" spans="7:7" x14ac:dyDescent="0.2">
      <c r="G3231" s="12"/>
    </row>
    <row r="3232" spans="7:7" x14ac:dyDescent="0.2">
      <c r="G3232" s="12"/>
    </row>
    <row r="3233" spans="7:7" x14ac:dyDescent="0.2">
      <c r="G3233" s="12"/>
    </row>
    <row r="3234" spans="7:7" x14ac:dyDescent="0.2">
      <c r="G3234" s="12"/>
    </row>
    <row r="3235" spans="7:7" x14ac:dyDescent="0.2">
      <c r="G3235" s="12"/>
    </row>
    <row r="3236" spans="7:7" x14ac:dyDescent="0.2">
      <c r="G3236" s="12"/>
    </row>
    <row r="3237" spans="7:7" x14ac:dyDescent="0.2">
      <c r="G3237" s="12"/>
    </row>
    <row r="3238" spans="7:7" x14ac:dyDescent="0.2">
      <c r="G3238" s="12"/>
    </row>
    <row r="3239" spans="7:7" x14ac:dyDescent="0.2">
      <c r="G3239" s="12"/>
    </row>
    <row r="3240" spans="7:7" x14ac:dyDescent="0.2">
      <c r="G3240" s="12"/>
    </row>
    <row r="3241" spans="7:7" x14ac:dyDescent="0.2">
      <c r="G3241" s="12"/>
    </row>
    <row r="3242" spans="7:7" x14ac:dyDescent="0.2">
      <c r="G3242" s="12"/>
    </row>
    <row r="3243" spans="7:7" x14ac:dyDescent="0.2">
      <c r="G3243" s="12"/>
    </row>
    <row r="3244" spans="7:7" x14ac:dyDescent="0.2">
      <c r="G3244" s="12"/>
    </row>
    <row r="3245" spans="7:7" x14ac:dyDescent="0.2">
      <c r="G3245" s="12"/>
    </row>
    <row r="3246" spans="7:7" x14ac:dyDescent="0.2">
      <c r="G3246" s="12"/>
    </row>
    <row r="3247" spans="7:7" x14ac:dyDescent="0.2">
      <c r="G3247" s="12"/>
    </row>
    <row r="3248" spans="7:7" x14ac:dyDescent="0.2">
      <c r="G3248" s="12"/>
    </row>
    <row r="3249" spans="7:7" x14ac:dyDescent="0.2">
      <c r="G3249" s="12"/>
    </row>
    <row r="3250" spans="7:7" x14ac:dyDescent="0.2">
      <c r="G3250" s="12"/>
    </row>
    <row r="3251" spans="7:7" x14ac:dyDescent="0.2">
      <c r="G3251" s="12"/>
    </row>
    <row r="3252" spans="7:7" x14ac:dyDescent="0.2">
      <c r="G3252" s="12"/>
    </row>
    <row r="3253" spans="7:7" x14ac:dyDescent="0.2">
      <c r="G3253" s="12"/>
    </row>
    <row r="3254" spans="7:7" x14ac:dyDescent="0.2">
      <c r="G3254" s="12"/>
    </row>
    <row r="3255" spans="7:7" x14ac:dyDescent="0.2">
      <c r="G3255" s="12"/>
    </row>
    <row r="3256" spans="7:7" x14ac:dyDescent="0.2">
      <c r="G3256" s="12"/>
    </row>
    <row r="3257" spans="7:7" x14ac:dyDescent="0.2">
      <c r="G3257" s="12"/>
    </row>
    <row r="3258" spans="7:7" x14ac:dyDescent="0.2">
      <c r="G3258" s="12"/>
    </row>
    <row r="3259" spans="7:7" x14ac:dyDescent="0.2">
      <c r="G3259" s="12"/>
    </row>
    <row r="3260" spans="7:7" x14ac:dyDescent="0.2">
      <c r="G3260" s="12"/>
    </row>
    <row r="3261" spans="7:7" x14ac:dyDescent="0.2">
      <c r="G3261" s="12"/>
    </row>
    <row r="3262" spans="7:7" x14ac:dyDescent="0.2">
      <c r="G3262" s="12"/>
    </row>
    <row r="3263" spans="7:7" x14ac:dyDescent="0.2">
      <c r="G3263" s="12"/>
    </row>
    <row r="3264" spans="7:7" x14ac:dyDescent="0.2">
      <c r="G3264" s="12"/>
    </row>
    <row r="3265" spans="7:7" x14ac:dyDescent="0.2">
      <c r="G3265" s="12"/>
    </row>
    <row r="3266" spans="7:7" x14ac:dyDescent="0.2">
      <c r="G3266" s="12"/>
    </row>
    <row r="3267" spans="7:7" x14ac:dyDescent="0.2">
      <c r="G3267" s="12"/>
    </row>
    <row r="3268" spans="7:7" x14ac:dyDescent="0.2">
      <c r="G3268" s="12"/>
    </row>
    <row r="3269" spans="7:7" x14ac:dyDescent="0.2">
      <c r="G3269" s="12"/>
    </row>
    <row r="3270" spans="7:7" x14ac:dyDescent="0.2">
      <c r="G3270" s="12"/>
    </row>
    <row r="3271" spans="7:7" x14ac:dyDescent="0.2">
      <c r="G3271" s="12"/>
    </row>
    <row r="3272" spans="7:7" x14ac:dyDescent="0.2">
      <c r="G3272" s="12"/>
    </row>
    <row r="3273" spans="7:7" x14ac:dyDescent="0.2">
      <c r="G3273" s="12"/>
    </row>
    <row r="3274" spans="7:7" x14ac:dyDescent="0.2">
      <c r="G3274" s="12"/>
    </row>
    <row r="3275" spans="7:7" x14ac:dyDescent="0.2">
      <c r="G3275" s="12"/>
    </row>
    <row r="3276" spans="7:7" x14ac:dyDescent="0.2">
      <c r="G3276" s="12"/>
    </row>
    <row r="3277" spans="7:7" x14ac:dyDescent="0.2">
      <c r="G3277" s="12"/>
    </row>
    <row r="3278" spans="7:7" x14ac:dyDescent="0.2">
      <c r="G3278" s="12"/>
    </row>
    <row r="3279" spans="7:7" x14ac:dyDescent="0.2">
      <c r="G3279" s="12"/>
    </row>
    <row r="3280" spans="7:7" x14ac:dyDescent="0.2">
      <c r="G3280" s="12"/>
    </row>
    <row r="3281" spans="7:7" x14ac:dyDescent="0.2">
      <c r="G3281" s="12"/>
    </row>
    <row r="3282" spans="7:7" x14ac:dyDescent="0.2">
      <c r="G3282" s="12"/>
    </row>
    <row r="3283" spans="7:7" x14ac:dyDescent="0.2">
      <c r="G3283" s="12"/>
    </row>
    <row r="3284" spans="7:7" x14ac:dyDescent="0.2">
      <c r="G3284" s="12"/>
    </row>
    <row r="3285" spans="7:7" x14ac:dyDescent="0.2">
      <c r="G3285" s="12"/>
    </row>
    <row r="3286" spans="7:7" x14ac:dyDescent="0.2">
      <c r="G3286" s="12"/>
    </row>
    <row r="3287" spans="7:7" x14ac:dyDescent="0.2">
      <c r="G3287" s="12"/>
    </row>
    <row r="3288" spans="7:7" x14ac:dyDescent="0.2">
      <c r="G3288" s="12"/>
    </row>
    <row r="3289" spans="7:7" x14ac:dyDescent="0.2">
      <c r="G3289" s="12"/>
    </row>
    <row r="3290" spans="7:7" x14ac:dyDescent="0.2">
      <c r="G3290" s="12"/>
    </row>
    <row r="3291" spans="7:7" x14ac:dyDescent="0.2">
      <c r="G3291" s="12"/>
    </row>
    <row r="3292" spans="7:7" x14ac:dyDescent="0.2">
      <c r="G3292" s="12"/>
    </row>
    <row r="3293" spans="7:7" x14ac:dyDescent="0.2">
      <c r="G3293" s="12"/>
    </row>
    <row r="3294" spans="7:7" x14ac:dyDescent="0.2">
      <c r="G3294" s="12"/>
    </row>
    <row r="3295" spans="7:7" x14ac:dyDescent="0.2">
      <c r="G3295" s="12"/>
    </row>
    <row r="3296" spans="7:7" x14ac:dyDescent="0.2">
      <c r="G3296" s="12"/>
    </row>
    <row r="3297" spans="7:7" x14ac:dyDescent="0.2">
      <c r="G3297" s="12"/>
    </row>
    <row r="3298" spans="7:7" x14ac:dyDescent="0.2">
      <c r="G3298" s="12"/>
    </row>
    <row r="3299" spans="7:7" x14ac:dyDescent="0.2">
      <c r="G3299" s="12"/>
    </row>
    <row r="3300" spans="7:7" x14ac:dyDescent="0.2">
      <c r="G3300" s="12"/>
    </row>
    <row r="3301" spans="7:7" x14ac:dyDescent="0.2">
      <c r="G3301" s="12"/>
    </row>
    <row r="3302" spans="7:7" x14ac:dyDescent="0.2">
      <c r="G3302" s="12"/>
    </row>
    <row r="3303" spans="7:7" x14ac:dyDescent="0.2">
      <c r="G3303" s="12"/>
    </row>
    <row r="3304" spans="7:7" x14ac:dyDescent="0.2">
      <c r="G3304" s="12"/>
    </row>
    <row r="3305" spans="7:7" x14ac:dyDescent="0.2">
      <c r="G3305" s="12"/>
    </row>
    <row r="3306" spans="7:7" x14ac:dyDescent="0.2">
      <c r="G3306" s="12"/>
    </row>
    <row r="3307" spans="7:7" x14ac:dyDescent="0.2">
      <c r="G3307" s="12"/>
    </row>
    <row r="3308" spans="7:7" x14ac:dyDescent="0.2">
      <c r="G3308" s="12"/>
    </row>
    <row r="3309" spans="7:7" x14ac:dyDescent="0.2">
      <c r="G3309" s="12"/>
    </row>
    <row r="3310" spans="7:7" x14ac:dyDescent="0.2">
      <c r="G3310" s="12"/>
    </row>
    <row r="3311" spans="7:7" x14ac:dyDescent="0.2">
      <c r="G3311" s="12"/>
    </row>
    <row r="3312" spans="7:7" x14ac:dyDescent="0.2">
      <c r="G3312" s="12"/>
    </row>
    <row r="3313" spans="7:7" x14ac:dyDescent="0.2">
      <c r="G3313" s="12"/>
    </row>
    <row r="3314" spans="7:7" x14ac:dyDescent="0.2">
      <c r="G3314" s="12"/>
    </row>
    <row r="3315" spans="7:7" x14ac:dyDescent="0.2">
      <c r="G3315" s="12"/>
    </row>
    <row r="3316" spans="7:7" x14ac:dyDescent="0.2">
      <c r="G3316" s="12"/>
    </row>
    <row r="3317" spans="7:7" x14ac:dyDescent="0.2">
      <c r="G3317" s="12"/>
    </row>
    <row r="3318" spans="7:7" x14ac:dyDescent="0.2">
      <c r="G3318" s="12"/>
    </row>
    <row r="3319" spans="7:7" x14ac:dyDescent="0.2">
      <c r="G3319" s="12"/>
    </row>
    <row r="3320" spans="7:7" x14ac:dyDescent="0.2">
      <c r="G3320" s="12"/>
    </row>
    <row r="3321" spans="7:7" x14ac:dyDescent="0.2">
      <c r="G3321" s="12"/>
    </row>
    <row r="3322" spans="7:7" x14ac:dyDescent="0.2">
      <c r="G3322" s="12"/>
    </row>
    <row r="3323" spans="7:7" x14ac:dyDescent="0.2">
      <c r="G3323" s="12"/>
    </row>
    <row r="3324" spans="7:7" x14ac:dyDescent="0.2">
      <c r="G3324" s="12"/>
    </row>
    <row r="3325" spans="7:7" x14ac:dyDescent="0.2">
      <c r="G3325" s="12"/>
    </row>
    <row r="3326" spans="7:7" x14ac:dyDescent="0.2">
      <c r="G3326" s="12"/>
    </row>
    <row r="3327" spans="7:7" x14ac:dyDescent="0.2">
      <c r="G3327" s="12"/>
    </row>
    <row r="3328" spans="7:7" x14ac:dyDescent="0.2">
      <c r="G3328" s="12"/>
    </row>
    <row r="3329" spans="7:7" x14ac:dyDescent="0.2">
      <c r="G3329" s="12"/>
    </row>
    <row r="3330" spans="7:7" x14ac:dyDescent="0.2">
      <c r="G3330" s="12"/>
    </row>
    <row r="3331" spans="7:7" x14ac:dyDescent="0.2">
      <c r="G3331" s="12"/>
    </row>
    <row r="3332" spans="7:7" x14ac:dyDescent="0.2">
      <c r="G3332" s="12"/>
    </row>
    <row r="3333" spans="7:7" x14ac:dyDescent="0.2">
      <c r="G3333" s="12"/>
    </row>
    <row r="3334" spans="7:7" x14ac:dyDescent="0.2">
      <c r="G3334" s="12"/>
    </row>
    <row r="3335" spans="7:7" x14ac:dyDescent="0.2">
      <c r="G3335" s="12"/>
    </row>
    <row r="3336" spans="7:7" x14ac:dyDescent="0.2">
      <c r="G3336" s="12"/>
    </row>
    <row r="3337" spans="7:7" x14ac:dyDescent="0.2">
      <c r="G3337" s="12"/>
    </row>
    <row r="3338" spans="7:7" x14ac:dyDescent="0.2">
      <c r="G3338" s="12"/>
    </row>
    <row r="3339" spans="7:7" x14ac:dyDescent="0.2">
      <c r="G3339" s="12"/>
    </row>
    <row r="3340" spans="7:7" x14ac:dyDescent="0.2">
      <c r="G3340" s="12"/>
    </row>
    <row r="3341" spans="7:7" x14ac:dyDescent="0.2">
      <c r="G3341" s="12"/>
    </row>
    <row r="3342" spans="7:7" x14ac:dyDescent="0.2">
      <c r="G3342" s="12"/>
    </row>
    <row r="3343" spans="7:7" x14ac:dyDescent="0.2">
      <c r="G3343" s="12"/>
    </row>
    <row r="3344" spans="7:7" x14ac:dyDescent="0.2">
      <c r="G3344" s="12"/>
    </row>
    <row r="3345" spans="7:7" x14ac:dyDescent="0.2">
      <c r="G3345" s="12"/>
    </row>
    <row r="3346" spans="7:7" x14ac:dyDescent="0.2">
      <c r="G3346" s="12"/>
    </row>
    <row r="3347" spans="7:7" x14ac:dyDescent="0.2">
      <c r="G3347" s="12"/>
    </row>
    <row r="3348" spans="7:7" x14ac:dyDescent="0.2">
      <c r="G3348" s="12"/>
    </row>
    <row r="3349" spans="7:7" x14ac:dyDescent="0.2">
      <c r="G3349" s="12"/>
    </row>
    <row r="3350" spans="7:7" x14ac:dyDescent="0.2">
      <c r="G3350" s="12"/>
    </row>
    <row r="3351" spans="7:7" x14ac:dyDescent="0.2">
      <c r="G3351" s="12"/>
    </row>
    <row r="3352" spans="7:7" x14ac:dyDescent="0.2">
      <c r="G3352" s="12"/>
    </row>
    <row r="3353" spans="7:7" x14ac:dyDescent="0.2">
      <c r="G3353" s="12"/>
    </row>
    <row r="3354" spans="7:7" x14ac:dyDescent="0.2">
      <c r="G3354" s="12"/>
    </row>
    <row r="3355" spans="7:7" x14ac:dyDescent="0.2">
      <c r="G3355" s="12"/>
    </row>
    <row r="3356" spans="7:7" x14ac:dyDescent="0.2">
      <c r="G3356" s="12"/>
    </row>
    <row r="3357" spans="7:7" x14ac:dyDescent="0.2">
      <c r="G3357" s="12"/>
    </row>
    <row r="3358" spans="7:7" x14ac:dyDescent="0.2">
      <c r="G3358" s="12"/>
    </row>
    <row r="3359" spans="7:7" x14ac:dyDescent="0.2">
      <c r="G3359" s="12"/>
    </row>
    <row r="3360" spans="7:7" x14ac:dyDescent="0.2">
      <c r="G3360" s="12"/>
    </row>
    <row r="3361" spans="7:7" x14ac:dyDescent="0.2">
      <c r="G3361" s="12"/>
    </row>
    <row r="3362" spans="7:7" x14ac:dyDescent="0.2">
      <c r="G3362" s="12"/>
    </row>
    <row r="3363" spans="7:7" x14ac:dyDescent="0.2">
      <c r="G3363" s="12"/>
    </row>
    <row r="3364" spans="7:7" x14ac:dyDescent="0.2">
      <c r="G3364" s="12"/>
    </row>
    <row r="3365" spans="7:7" x14ac:dyDescent="0.2">
      <c r="G3365" s="12"/>
    </row>
    <row r="3366" spans="7:7" x14ac:dyDescent="0.2">
      <c r="G3366" s="12"/>
    </row>
    <row r="3367" spans="7:7" x14ac:dyDescent="0.2">
      <c r="G3367" s="12"/>
    </row>
    <row r="3368" spans="7:7" x14ac:dyDescent="0.2">
      <c r="G3368" s="12"/>
    </row>
    <row r="3369" spans="7:7" x14ac:dyDescent="0.2">
      <c r="G3369" s="12"/>
    </row>
    <row r="3370" spans="7:7" x14ac:dyDescent="0.2">
      <c r="G3370" s="12"/>
    </row>
    <row r="3371" spans="7:7" x14ac:dyDescent="0.2">
      <c r="G3371" s="12"/>
    </row>
    <row r="3372" spans="7:7" x14ac:dyDescent="0.2">
      <c r="G3372" s="12"/>
    </row>
    <row r="3373" spans="7:7" x14ac:dyDescent="0.2">
      <c r="G3373" s="12"/>
    </row>
    <row r="3374" spans="7:7" x14ac:dyDescent="0.2">
      <c r="G3374" s="12"/>
    </row>
    <row r="3375" spans="7:7" x14ac:dyDescent="0.2">
      <c r="G3375" s="12"/>
    </row>
    <row r="3376" spans="7:7" x14ac:dyDescent="0.2">
      <c r="G3376" s="12"/>
    </row>
    <row r="3377" spans="7:7" x14ac:dyDescent="0.2">
      <c r="G3377" s="12"/>
    </row>
    <row r="3378" spans="7:7" x14ac:dyDescent="0.2">
      <c r="G3378" s="12"/>
    </row>
    <row r="3379" spans="7:7" x14ac:dyDescent="0.2">
      <c r="G3379" s="12"/>
    </row>
    <row r="3380" spans="7:7" x14ac:dyDescent="0.2">
      <c r="G3380" s="12"/>
    </row>
    <row r="3381" spans="7:7" x14ac:dyDescent="0.2">
      <c r="G3381" s="12"/>
    </row>
    <row r="3382" spans="7:7" x14ac:dyDescent="0.2">
      <c r="G3382" s="12"/>
    </row>
    <row r="3383" spans="7:7" x14ac:dyDescent="0.2">
      <c r="G3383" s="12"/>
    </row>
    <row r="3384" spans="7:7" x14ac:dyDescent="0.2">
      <c r="G3384" s="12"/>
    </row>
    <row r="3385" spans="7:7" x14ac:dyDescent="0.2">
      <c r="G3385" s="12"/>
    </row>
    <row r="3386" spans="7:7" x14ac:dyDescent="0.2">
      <c r="G3386" s="12"/>
    </row>
    <row r="3387" spans="7:7" x14ac:dyDescent="0.2">
      <c r="G3387" s="12"/>
    </row>
    <row r="3388" spans="7:7" x14ac:dyDescent="0.2">
      <c r="G3388" s="12"/>
    </row>
    <row r="3389" spans="7:7" x14ac:dyDescent="0.2">
      <c r="G3389" s="12"/>
    </row>
    <row r="3390" spans="7:7" x14ac:dyDescent="0.2">
      <c r="G3390" s="12"/>
    </row>
    <row r="3391" spans="7:7" x14ac:dyDescent="0.2">
      <c r="G3391" s="12"/>
    </row>
    <row r="3392" spans="7:7" x14ac:dyDescent="0.2">
      <c r="G3392" s="12"/>
    </row>
    <row r="3393" spans="7:7" x14ac:dyDescent="0.2">
      <c r="G3393" s="12"/>
    </row>
    <row r="3394" spans="7:7" x14ac:dyDescent="0.2">
      <c r="G3394" s="12"/>
    </row>
    <row r="3395" spans="7:7" x14ac:dyDescent="0.2">
      <c r="G3395" s="12"/>
    </row>
    <row r="3396" spans="7:7" x14ac:dyDescent="0.2">
      <c r="G3396" s="12"/>
    </row>
    <row r="3397" spans="7:7" x14ac:dyDescent="0.2">
      <c r="G3397" s="12"/>
    </row>
    <row r="3398" spans="7:7" x14ac:dyDescent="0.2">
      <c r="G3398" s="12"/>
    </row>
    <row r="3399" spans="7:7" x14ac:dyDescent="0.2">
      <c r="G3399" s="12"/>
    </row>
    <row r="3400" spans="7:7" x14ac:dyDescent="0.2">
      <c r="G3400" s="12"/>
    </row>
    <row r="3401" spans="7:7" x14ac:dyDescent="0.2">
      <c r="G3401" s="12"/>
    </row>
    <row r="3402" spans="7:7" x14ac:dyDescent="0.2">
      <c r="G3402" s="12"/>
    </row>
    <row r="3403" spans="7:7" x14ac:dyDescent="0.2">
      <c r="G3403" s="12"/>
    </row>
    <row r="3404" spans="7:7" x14ac:dyDescent="0.2">
      <c r="G3404" s="12"/>
    </row>
    <row r="3405" spans="7:7" x14ac:dyDescent="0.2">
      <c r="G3405" s="12"/>
    </row>
    <row r="3406" spans="7:7" x14ac:dyDescent="0.2">
      <c r="G3406" s="12"/>
    </row>
    <row r="3407" spans="7:7" x14ac:dyDescent="0.2">
      <c r="G3407" s="12"/>
    </row>
    <row r="3408" spans="7:7" x14ac:dyDescent="0.2">
      <c r="G3408" s="12"/>
    </row>
    <row r="3409" spans="7:7" x14ac:dyDescent="0.2">
      <c r="G3409" s="12"/>
    </row>
    <row r="3410" spans="7:7" x14ac:dyDescent="0.2">
      <c r="G3410" s="12"/>
    </row>
    <row r="3411" spans="7:7" x14ac:dyDescent="0.2">
      <c r="G3411" s="12"/>
    </row>
    <row r="3412" spans="7:7" x14ac:dyDescent="0.2">
      <c r="G3412" s="12"/>
    </row>
    <row r="3413" spans="7:7" x14ac:dyDescent="0.2">
      <c r="G3413" s="12"/>
    </row>
    <row r="3414" spans="7:7" x14ac:dyDescent="0.2">
      <c r="G3414" s="12"/>
    </row>
    <row r="3415" spans="7:7" x14ac:dyDescent="0.2">
      <c r="G3415" s="12"/>
    </row>
    <row r="3416" spans="7:7" x14ac:dyDescent="0.2">
      <c r="G3416" s="12"/>
    </row>
    <row r="3417" spans="7:7" x14ac:dyDescent="0.2">
      <c r="G3417" s="12"/>
    </row>
    <row r="3418" spans="7:7" x14ac:dyDescent="0.2">
      <c r="G3418" s="12"/>
    </row>
    <row r="3419" spans="7:7" x14ac:dyDescent="0.2">
      <c r="G3419" s="12"/>
    </row>
    <row r="3420" spans="7:7" x14ac:dyDescent="0.2">
      <c r="G3420" s="12"/>
    </row>
    <row r="3421" spans="7:7" x14ac:dyDescent="0.2">
      <c r="G3421" s="12"/>
    </row>
    <row r="3422" spans="7:7" x14ac:dyDescent="0.2">
      <c r="G3422" s="12"/>
    </row>
    <row r="3423" spans="7:7" x14ac:dyDescent="0.2">
      <c r="G3423" s="12"/>
    </row>
    <row r="3424" spans="7:7" x14ac:dyDescent="0.2">
      <c r="G3424" s="12"/>
    </row>
    <row r="3425" spans="7:7" x14ac:dyDescent="0.2">
      <c r="G3425" s="12"/>
    </row>
    <row r="3426" spans="7:7" x14ac:dyDescent="0.2">
      <c r="G3426" s="12"/>
    </row>
    <row r="3427" spans="7:7" x14ac:dyDescent="0.2">
      <c r="G3427" s="12"/>
    </row>
    <row r="3428" spans="7:7" x14ac:dyDescent="0.2">
      <c r="G3428" s="12"/>
    </row>
    <row r="3429" spans="7:7" x14ac:dyDescent="0.2">
      <c r="G3429" s="12"/>
    </row>
    <row r="3430" spans="7:7" x14ac:dyDescent="0.2">
      <c r="G3430" s="12"/>
    </row>
    <row r="3431" spans="7:7" x14ac:dyDescent="0.2">
      <c r="G3431" s="12"/>
    </row>
    <row r="3432" spans="7:7" x14ac:dyDescent="0.2">
      <c r="G3432" s="12"/>
    </row>
    <row r="3433" spans="7:7" x14ac:dyDescent="0.2">
      <c r="G3433" s="12"/>
    </row>
    <row r="3434" spans="7:7" x14ac:dyDescent="0.2">
      <c r="G3434" s="12"/>
    </row>
    <row r="3435" spans="7:7" x14ac:dyDescent="0.2">
      <c r="G3435" s="12"/>
    </row>
    <row r="3436" spans="7:7" x14ac:dyDescent="0.2">
      <c r="G3436" s="12"/>
    </row>
    <row r="3437" spans="7:7" x14ac:dyDescent="0.2">
      <c r="G3437" s="12"/>
    </row>
    <row r="3438" spans="7:7" x14ac:dyDescent="0.2">
      <c r="G3438" s="12"/>
    </row>
    <row r="3439" spans="7:7" x14ac:dyDescent="0.2">
      <c r="G3439" s="12"/>
    </row>
    <row r="3440" spans="7:7" x14ac:dyDescent="0.2">
      <c r="G3440" s="12"/>
    </row>
    <row r="3441" spans="7:7" x14ac:dyDescent="0.2">
      <c r="G3441" s="12"/>
    </row>
    <row r="3442" spans="7:7" x14ac:dyDescent="0.2">
      <c r="G3442" s="12"/>
    </row>
    <row r="3443" spans="7:7" x14ac:dyDescent="0.2">
      <c r="G3443" s="12"/>
    </row>
    <row r="3444" spans="7:7" x14ac:dyDescent="0.2">
      <c r="G3444" s="12"/>
    </row>
    <row r="3445" spans="7:7" x14ac:dyDescent="0.2">
      <c r="G3445" s="12"/>
    </row>
    <row r="3446" spans="7:7" x14ac:dyDescent="0.2">
      <c r="G3446" s="12"/>
    </row>
    <row r="3447" spans="7:7" x14ac:dyDescent="0.2">
      <c r="G3447" s="12"/>
    </row>
    <row r="3448" spans="7:7" x14ac:dyDescent="0.2">
      <c r="G3448" s="12"/>
    </row>
    <row r="3449" spans="7:7" x14ac:dyDescent="0.2">
      <c r="G3449" s="12"/>
    </row>
    <row r="3450" spans="7:7" x14ac:dyDescent="0.2">
      <c r="G3450" s="12"/>
    </row>
    <row r="3451" spans="7:7" x14ac:dyDescent="0.2">
      <c r="G3451" s="12"/>
    </row>
    <row r="3452" spans="7:7" x14ac:dyDescent="0.2">
      <c r="G3452" s="12"/>
    </row>
    <row r="3453" spans="7:7" x14ac:dyDescent="0.2">
      <c r="G3453" s="12"/>
    </row>
    <row r="3454" spans="7:7" x14ac:dyDescent="0.2">
      <c r="G3454" s="12"/>
    </row>
    <row r="3455" spans="7:7" x14ac:dyDescent="0.2">
      <c r="G3455" s="12"/>
    </row>
    <row r="3456" spans="7:7" x14ac:dyDescent="0.2">
      <c r="G3456" s="12"/>
    </row>
    <row r="3457" spans="7:7" x14ac:dyDescent="0.2">
      <c r="G3457" s="12"/>
    </row>
    <row r="3458" spans="7:7" x14ac:dyDescent="0.2">
      <c r="G3458" s="12"/>
    </row>
    <row r="3459" spans="7:7" x14ac:dyDescent="0.2">
      <c r="G3459" s="12"/>
    </row>
    <row r="3460" spans="7:7" x14ac:dyDescent="0.2">
      <c r="G3460" s="12"/>
    </row>
    <row r="3461" spans="7:7" x14ac:dyDescent="0.2">
      <c r="G3461" s="12"/>
    </row>
    <row r="3462" spans="7:7" x14ac:dyDescent="0.2">
      <c r="G3462" s="12"/>
    </row>
    <row r="3463" spans="7:7" x14ac:dyDescent="0.2">
      <c r="G3463" s="12"/>
    </row>
    <row r="3464" spans="7:7" x14ac:dyDescent="0.2">
      <c r="G3464" s="12"/>
    </row>
    <row r="3465" spans="7:7" x14ac:dyDescent="0.2">
      <c r="G3465" s="12"/>
    </row>
    <row r="3466" spans="7:7" x14ac:dyDescent="0.2">
      <c r="G3466" s="12"/>
    </row>
    <row r="3467" spans="7:7" x14ac:dyDescent="0.2">
      <c r="G3467" s="12"/>
    </row>
    <row r="3468" spans="7:7" x14ac:dyDescent="0.2">
      <c r="G3468" s="12"/>
    </row>
    <row r="3469" spans="7:7" x14ac:dyDescent="0.2">
      <c r="G3469" s="12"/>
    </row>
    <row r="3470" spans="7:7" x14ac:dyDescent="0.2">
      <c r="G3470" s="12"/>
    </row>
    <row r="3471" spans="7:7" x14ac:dyDescent="0.2">
      <c r="G3471" s="12"/>
    </row>
    <row r="3472" spans="7:7" x14ac:dyDescent="0.2">
      <c r="G3472" s="12"/>
    </row>
    <row r="3473" spans="7:7" x14ac:dyDescent="0.2">
      <c r="G3473" s="12"/>
    </row>
    <row r="3474" spans="7:7" x14ac:dyDescent="0.2">
      <c r="G3474" s="12"/>
    </row>
    <row r="3475" spans="7:7" x14ac:dyDescent="0.2">
      <c r="G3475" s="12"/>
    </row>
    <row r="3476" spans="7:7" x14ac:dyDescent="0.2">
      <c r="G3476" s="12"/>
    </row>
    <row r="3477" spans="7:7" x14ac:dyDescent="0.2">
      <c r="G3477" s="12"/>
    </row>
    <row r="3478" spans="7:7" x14ac:dyDescent="0.2">
      <c r="G3478" s="12"/>
    </row>
    <row r="3479" spans="7:7" x14ac:dyDescent="0.2">
      <c r="G3479" s="12"/>
    </row>
    <row r="3480" spans="7:7" x14ac:dyDescent="0.2">
      <c r="G3480" s="12"/>
    </row>
    <row r="3481" spans="7:7" x14ac:dyDescent="0.2">
      <c r="G3481" s="12"/>
    </row>
    <row r="3482" spans="7:7" x14ac:dyDescent="0.2">
      <c r="G3482" s="12"/>
    </row>
    <row r="3483" spans="7:7" x14ac:dyDescent="0.2">
      <c r="G3483" s="12"/>
    </row>
    <row r="3484" spans="7:7" x14ac:dyDescent="0.2">
      <c r="G3484" s="12"/>
    </row>
    <row r="3485" spans="7:7" x14ac:dyDescent="0.2">
      <c r="G3485" s="12"/>
    </row>
    <row r="3486" spans="7:7" x14ac:dyDescent="0.2">
      <c r="G3486" s="12"/>
    </row>
    <row r="3487" spans="7:7" x14ac:dyDescent="0.2">
      <c r="G3487" s="12"/>
    </row>
    <row r="3488" spans="7:7" x14ac:dyDescent="0.2">
      <c r="G3488" s="12"/>
    </row>
    <row r="3489" spans="7:7" x14ac:dyDescent="0.2">
      <c r="G3489" s="12"/>
    </row>
    <row r="3490" spans="7:7" x14ac:dyDescent="0.2">
      <c r="G3490" s="12"/>
    </row>
    <row r="3491" spans="7:7" x14ac:dyDescent="0.2">
      <c r="G3491" s="12"/>
    </row>
    <row r="3492" spans="7:7" x14ac:dyDescent="0.2">
      <c r="G3492" s="12"/>
    </row>
    <row r="3493" spans="7:7" x14ac:dyDescent="0.2">
      <c r="G3493" s="12"/>
    </row>
    <row r="3494" spans="7:7" x14ac:dyDescent="0.2">
      <c r="G3494" s="12"/>
    </row>
    <row r="3495" spans="7:7" x14ac:dyDescent="0.2">
      <c r="G3495" s="12"/>
    </row>
    <row r="3496" spans="7:7" x14ac:dyDescent="0.2">
      <c r="G3496" s="12"/>
    </row>
    <row r="3497" spans="7:7" x14ac:dyDescent="0.2">
      <c r="G3497" s="12"/>
    </row>
    <row r="3498" spans="7:7" x14ac:dyDescent="0.2">
      <c r="G3498" s="12"/>
    </row>
    <row r="3499" spans="7:7" x14ac:dyDescent="0.2">
      <c r="G3499" s="12"/>
    </row>
    <row r="3500" spans="7:7" x14ac:dyDescent="0.2">
      <c r="G3500" s="12"/>
    </row>
    <row r="3501" spans="7:7" x14ac:dyDescent="0.2">
      <c r="G3501" s="12"/>
    </row>
    <row r="3502" spans="7:7" x14ac:dyDescent="0.2">
      <c r="G3502" s="12"/>
    </row>
    <row r="3503" spans="7:7" x14ac:dyDescent="0.2">
      <c r="G3503" s="12"/>
    </row>
    <row r="3504" spans="7:7" x14ac:dyDescent="0.2">
      <c r="G3504" s="12"/>
    </row>
    <row r="3505" spans="7:7" x14ac:dyDescent="0.2">
      <c r="G3505" s="12"/>
    </row>
    <row r="3506" spans="7:7" x14ac:dyDescent="0.2">
      <c r="G3506" s="12"/>
    </row>
    <row r="3507" spans="7:7" x14ac:dyDescent="0.2">
      <c r="G3507" s="12"/>
    </row>
    <row r="3508" spans="7:7" x14ac:dyDescent="0.2">
      <c r="G3508" s="12"/>
    </row>
    <row r="3509" spans="7:7" x14ac:dyDescent="0.2">
      <c r="G3509" s="12"/>
    </row>
    <row r="3510" spans="7:7" x14ac:dyDescent="0.2">
      <c r="G3510" s="12"/>
    </row>
    <row r="3511" spans="7:7" x14ac:dyDescent="0.2">
      <c r="G3511" s="12"/>
    </row>
    <row r="3512" spans="7:7" x14ac:dyDescent="0.2">
      <c r="G3512" s="12"/>
    </row>
    <row r="3513" spans="7:7" x14ac:dyDescent="0.2">
      <c r="G3513" s="12"/>
    </row>
    <row r="3514" spans="7:7" x14ac:dyDescent="0.2">
      <c r="G3514" s="12"/>
    </row>
    <row r="3515" spans="7:7" x14ac:dyDescent="0.2">
      <c r="G3515" s="12"/>
    </row>
    <row r="3516" spans="7:7" x14ac:dyDescent="0.2">
      <c r="G3516" s="12"/>
    </row>
    <row r="3517" spans="7:7" x14ac:dyDescent="0.2">
      <c r="G3517" s="12"/>
    </row>
    <row r="3518" spans="7:7" x14ac:dyDescent="0.2">
      <c r="G3518" s="12"/>
    </row>
    <row r="3519" spans="7:7" x14ac:dyDescent="0.2">
      <c r="G3519" s="12"/>
    </row>
    <row r="3520" spans="7:7" x14ac:dyDescent="0.2">
      <c r="G3520" s="12"/>
    </row>
    <row r="3521" spans="7:7" x14ac:dyDescent="0.2">
      <c r="G3521" s="12"/>
    </row>
    <row r="3522" spans="7:7" x14ac:dyDescent="0.2">
      <c r="G3522" s="12"/>
    </row>
    <row r="3523" spans="7:7" x14ac:dyDescent="0.2">
      <c r="G3523" s="12"/>
    </row>
    <row r="3524" spans="7:7" x14ac:dyDescent="0.2">
      <c r="G3524" s="12"/>
    </row>
    <row r="3525" spans="7:7" x14ac:dyDescent="0.2">
      <c r="G3525" s="12"/>
    </row>
    <row r="3526" spans="7:7" x14ac:dyDescent="0.2">
      <c r="G3526" s="12"/>
    </row>
    <row r="3527" spans="7:7" x14ac:dyDescent="0.2">
      <c r="G3527" s="12"/>
    </row>
    <row r="3528" spans="7:7" x14ac:dyDescent="0.2">
      <c r="G3528" s="12"/>
    </row>
    <row r="3529" spans="7:7" x14ac:dyDescent="0.2">
      <c r="G3529" s="12"/>
    </row>
    <row r="3530" spans="7:7" x14ac:dyDescent="0.2">
      <c r="G3530" s="12"/>
    </row>
    <row r="3531" spans="7:7" x14ac:dyDescent="0.2">
      <c r="G3531" s="12"/>
    </row>
    <row r="3532" spans="7:7" x14ac:dyDescent="0.2">
      <c r="G3532" s="12"/>
    </row>
    <row r="3533" spans="7:7" x14ac:dyDescent="0.2">
      <c r="G3533" s="12"/>
    </row>
    <row r="3534" spans="7:7" x14ac:dyDescent="0.2">
      <c r="G3534" s="12"/>
    </row>
    <row r="3535" spans="7:7" x14ac:dyDescent="0.2">
      <c r="G3535" s="12"/>
    </row>
    <row r="3536" spans="7:7" x14ac:dyDescent="0.2">
      <c r="G3536" s="12"/>
    </row>
    <row r="3537" spans="7:7" x14ac:dyDescent="0.2">
      <c r="G3537" s="12"/>
    </row>
    <row r="3538" spans="7:7" x14ac:dyDescent="0.2">
      <c r="G3538" s="12"/>
    </row>
    <row r="3539" spans="7:7" x14ac:dyDescent="0.2">
      <c r="G3539" s="12"/>
    </row>
    <row r="3540" spans="7:7" x14ac:dyDescent="0.2">
      <c r="G3540" s="12"/>
    </row>
    <row r="3541" spans="7:7" x14ac:dyDescent="0.2">
      <c r="G3541" s="12"/>
    </row>
    <row r="3542" spans="7:7" x14ac:dyDescent="0.2">
      <c r="G3542" s="12"/>
    </row>
    <row r="3543" spans="7:7" x14ac:dyDescent="0.2">
      <c r="G3543" s="12"/>
    </row>
    <row r="3544" spans="7:7" x14ac:dyDescent="0.2">
      <c r="G3544" s="12"/>
    </row>
    <row r="3545" spans="7:7" x14ac:dyDescent="0.2">
      <c r="G3545" s="12"/>
    </row>
    <row r="3546" spans="7:7" x14ac:dyDescent="0.2">
      <c r="G3546" s="12"/>
    </row>
    <row r="3547" spans="7:7" x14ac:dyDescent="0.2">
      <c r="G3547" s="12"/>
    </row>
    <row r="3548" spans="7:7" x14ac:dyDescent="0.2">
      <c r="G3548" s="12"/>
    </row>
    <row r="3549" spans="7:7" x14ac:dyDescent="0.2">
      <c r="G3549" s="12"/>
    </row>
    <row r="3550" spans="7:7" x14ac:dyDescent="0.2">
      <c r="G3550" s="12"/>
    </row>
    <row r="3551" spans="7:7" x14ac:dyDescent="0.2">
      <c r="G3551" s="12"/>
    </row>
    <row r="3552" spans="7:7" x14ac:dyDescent="0.2">
      <c r="G3552" s="12"/>
    </row>
    <row r="3553" spans="7:7" x14ac:dyDescent="0.2">
      <c r="G3553" s="12"/>
    </row>
    <row r="3554" spans="7:7" x14ac:dyDescent="0.2">
      <c r="G3554" s="12"/>
    </row>
    <row r="3555" spans="7:7" x14ac:dyDescent="0.2">
      <c r="G3555" s="12"/>
    </row>
    <row r="3556" spans="7:7" x14ac:dyDescent="0.2">
      <c r="G3556" s="12"/>
    </row>
    <row r="3557" spans="7:7" x14ac:dyDescent="0.2">
      <c r="G3557" s="12"/>
    </row>
    <row r="3558" spans="7:7" x14ac:dyDescent="0.2">
      <c r="G3558" s="12"/>
    </row>
    <row r="3559" spans="7:7" x14ac:dyDescent="0.2">
      <c r="G3559" s="12"/>
    </row>
    <row r="3560" spans="7:7" x14ac:dyDescent="0.2">
      <c r="G3560" s="12"/>
    </row>
    <row r="3561" spans="7:7" x14ac:dyDescent="0.2">
      <c r="G3561" s="12"/>
    </row>
    <row r="3562" spans="7:7" x14ac:dyDescent="0.2">
      <c r="G3562" s="12"/>
    </row>
    <row r="3563" spans="7:7" x14ac:dyDescent="0.2">
      <c r="G3563" s="12"/>
    </row>
    <row r="3564" spans="7:7" x14ac:dyDescent="0.2">
      <c r="G3564" s="12"/>
    </row>
    <row r="3565" spans="7:7" x14ac:dyDescent="0.2">
      <c r="G3565" s="12"/>
    </row>
    <row r="3566" spans="7:7" x14ac:dyDescent="0.2">
      <c r="G3566" s="12"/>
    </row>
    <row r="3567" spans="7:7" x14ac:dyDescent="0.2">
      <c r="G3567" s="12"/>
    </row>
    <row r="3568" spans="7:7" x14ac:dyDescent="0.2">
      <c r="G3568" s="12"/>
    </row>
    <row r="3569" spans="7:7" x14ac:dyDescent="0.2">
      <c r="G3569" s="12"/>
    </row>
    <row r="3570" spans="7:7" x14ac:dyDescent="0.2">
      <c r="G3570" s="12"/>
    </row>
    <row r="3571" spans="7:7" x14ac:dyDescent="0.2">
      <c r="G3571" s="12"/>
    </row>
    <row r="3572" spans="7:7" x14ac:dyDescent="0.2">
      <c r="G3572" s="12"/>
    </row>
    <row r="3573" spans="7:7" x14ac:dyDescent="0.2">
      <c r="G3573" s="12"/>
    </row>
    <row r="3574" spans="7:7" x14ac:dyDescent="0.2">
      <c r="G3574" s="12"/>
    </row>
    <row r="3575" spans="7:7" x14ac:dyDescent="0.2">
      <c r="G3575" s="12"/>
    </row>
    <row r="3576" spans="7:7" x14ac:dyDescent="0.2">
      <c r="G3576" s="12"/>
    </row>
    <row r="3577" spans="7:7" x14ac:dyDescent="0.2">
      <c r="G3577" s="12"/>
    </row>
    <row r="3578" spans="7:7" x14ac:dyDescent="0.2">
      <c r="G3578" s="12"/>
    </row>
    <row r="3579" spans="7:7" x14ac:dyDescent="0.2">
      <c r="G3579" s="12"/>
    </row>
    <row r="3580" spans="7:7" x14ac:dyDescent="0.2">
      <c r="G3580" s="12"/>
    </row>
    <row r="3581" spans="7:7" x14ac:dyDescent="0.2">
      <c r="G3581" s="12"/>
    </row>
    <row r="3582" spans="7:7" x14ac:dyDescent="0.2">
      <c r="G3582" s="12"/>
    </row>
    <row r="3583" spans="7:7" x14ac:dyDescent="0.2">
      <c r="G3583" s="12"/>
    </row>
    <row r="3584" spans="7:7" x14ac:dyDescent="0.2">
      <c r="G3584" s="12"/>
    </row>
    <row r="3585" spans="7:7" x14ac:dyDescent="0.2">
      <c r="G3585" s="12"/>
    </row>
    <row r="3586" spans="7:7" x14ac:dyDescent="0.2">
      <c r="G3586" s="12"/>
    </row>
    <row r="3587" spans="7:7" x14ac:dyDescent="0.2">
      <c r="G3587" s="12"/>
    </row>
    <row r="3588" spans="7:7" x14ac:dyDescent="0.2">
      <c r="G3588" s="12"/>
    </row>
    <row r="3589" spans="7:7" x14ac:dyDescent="0.2">
      <c r="G3589" s="12"/>
    </row>
    <row r="3590" spans="7:7" x14ac:dyDescent="0.2">
      <c r="G3590" s="12"/>
    </row>
    <row r="3591" spans="7:7" x14ac:dyDescent="0.2">
      <c r="G3591" s="12"/>
    </row>
    <row r="3592" spans="7:7" x14ac:dyDescent="0.2">
      <c r="G3592" s="12"/>
    </row>
    <row r="3593" spans="7:7" x14ac:dyDescent="0.2">
      <c r="G3593" s="12"/>
    </row>
    <row r="3594" spans="7:7" x14ac:dyDescent="0.2">
      <c r="G3594" s="12"/>
    </row>
    <row r="3595" spans="7:7" x14ac:dyDescent="0.2">
      <c r="G3595" s="12"/>
    </row>
    <row r="3596" spans="7:7" x14ac:dyDescent="0.2">
      <c r="G3596" s="12"/>
    </row>
    <row r="3597" spans="7:7" x14ac:dyDescent="0.2">
      <c r="G3597" s="12"/>
    </row>
    <row r="3598" spans="7:7" x14ac:dyDescent="0.2">
      <c r="G3598" s="12"/>
    </row>
    <row r="3599" spans="7:7" x14ac:dyDescent="0.2">
      <c r="G3599" s="12"/>
    </row>
    <row r="3600" spans="7:7" x14ac:dyDescent="0.2">
      <c r="G3600" s="12"/>
    </row>
    <row r="3601" spans="7:7" x14ac:dyDescent="0.2">
      <c r="G3601" s="12"/>
    </row>
    <row r="3602" spans="7:7" x14ac:dyDescent="0.2">
      <c r="G3602" s="12"/>
    </row>
    <row r="3603" spans="7:7" x14ac:dyDescent="0.2">
      <c r="G3603" s="12"/>
    </row>
    <row r="3604" spans="7:7" x14ac:dyDescent="0.2">
      <c r="G3604" s="12"/>
    </row>
    <row r="3605" spans="7:7" x14ac:dyDescent="0.2">
      <c r="G3605" s="12"/>
    </row>
    <row r="3606" spans="7:7" x14ac:dyDescent="0.2">
      <c r="G3606" s="12"/>
    </row>
    <row r="3607" spans="7:7" x14ac:dyDescent="0.2">
      <c r="G3607" s="12"/>
    </row>
    <row r="3608" spans="7:7" x14ac:dyDescent="0.2">
      <c r="G3608" s="12"/>
    </row>
    <row r="3609" spans="7:7" x14ac:dyDescent="0.2">
      <c r="G3609" s="12"/>
    </row>
    <row r="3610" spans="7:7" x14ac:dyDescent="0.2">
      <c r="G3610" s="12"/>
    </row>
    <row r="3611" spans="7:7" x14ac:dyDescent="0.2">
      <c r="G3611" s="12"/>
    </row>
    <row r="3612" spans="7:7" x14ac:dyDescent="0.2">
      <c r="G3612" s="12"/>
    </row>
    <row r="3613" spans="7:7" x14ac:dyDescent="0.2">
      <c r="G3613" s="12"/>
    </row>
    <row r="3614" spans="7:7" x14ac:dyDescent="0.2">
      <c r="G3614" s="12"/>
    </row>
    <row r="3615" spans="7:7" x14ac:dyDescent="0.2">
      <c r="G3615" s="12"/>
    </row>
    <row r="3616" spans="7:7" x14ac:dyDescent="0.2">
      <c r="G3616" s="12"/>
    </row>
    <row r="3617" spans="7:7" x14ac:dyDescent="0.2">
      <c r="G3617" s="12"/>
    </row>
    <row r="3618" spans="7:7" x14ac:dyDescent="0.2">
      <c r="G3618" s="12"/>
    </row>
    <row r="3619" spans="7:7" x14ac:dyDescent="0.2">
      <c r="G3619" s="12"/>
    </row>
    <row r="3620" spans="7:7" x14ac:dyDescent="0.2">
      <c r="G3620" s="12"/>
    </row>
    <row r="3621" spans="7:7" x14ac:dyDescent="0.2">
      <c r="G3621" s="12"/>
    </row>
    <row r="3622" spans="7:7" x14ac:dyDescent="0.2">
      <c r="G3622" s="12"/>
    </row>
    <row r="3623" spans="7:7" x14ac:dyDescent="0.2">
      <c r="G3623" s="12"/>
    </row>
    <row r="3624" spans="7:7" x14ac:dyDescent="0.2">
      <c r="G3624" s="12"/>
    </row>
    <row r="3625" spans="7:7" x14ac:dyDescent="0.2">
      <c r="G3625" s="12"/>
    </row>
    <row r="3626" spans="7:7" x14ac:dyDescent="0.2">
      <c r="G3626" s="12"/>
    </row>
    <row r="3627" spans="7:7" x14ac:dyDescent="0.2">
      <c r="G3627" s="12"/>
    </row>
    <row r="3628" spans="7:7" x14ac:dyDescent="0.2">
      <c r="G3628" s="12"/>
    </row>
    <row r="3629" spans="7:7" x14ac:dyDescent="0.2">
      <c r="G3629" s="12"/>
    </row>
    <row r="3630" spans="7:7" x14ac:dyDescent="0.2">
      <c r="G3630" s="12"/>
    </row>
    <row r="3631" spans="7:7" x14ac:dyDescent="0.2">
      <c r="G3631" s="12"/>
    </row>
    <row r="3632" spans="7:7" x14ac:dyDescent="0.2">
      <c r="G3632" s="12"/>
    </row>
    <row r="3633" spans="7:7" x14ac:dyDescent="0.2">
      <c r="G3633" s="12"/>
    </row>
    <row r="3634" spans="7:7" x14ac:dyDescent="0.2">
      <c r="G3634" s="12"/>
    </row>
    <row r="3635" spans="7:7" x14ac:dyDescent="0.2">
      <c r="G3635" s="12"/>
    </row>
    <row r="3636" spans="7:7" x14ac:dyDescent="0.2">
      <c r="G3636" s="12"/>
    </row>
    <row r="3637" spans="7:7" x14ac:dyDescent="0.2">
      <c r="G3637" s="12"/>
    </row>
    <row r="3638" spans="7:7" x14ac:dyDescent="0.2">
      <c r="G3638" s="12"/>
    </row>
    <row r="3639" spans="7:7" x14ac:dyDescent="0.2">
      <c r="G3639" s="12"/>
    </row>
    <row r="3640" spans="7:7" x14ac:dyDescent="0.2">
      <c r="G3640" s="12"/>
    </row>
    <row r="3641" spans="7:7" x14ac:dyDescent="0.2">
      <c r="G3641" s="12"/>
    </row>
    <row r="3642" spans="7:7" x14ac:dyDescent="0.2">
      <c r="G3642" s="12"/>
    </row>
    <row r="3643" spans="7:7" x14ac:dyDescent="0.2">
      <c r="G3643" s="12"/>
    </row>
    <row r="3644" spans="7:7" x14ac:dyDescent="0.2">
      <c r="G3644" s="12"/>
    </row>
    <row r="3645" spans="7:7" x14ac:dyDescent="0.2">
      <c r="G3645" s="12"/>
    </row>
    <row r="3646" spans="7:7" x14ac:dyDescent="0.2">
      <c r="G3646" s="12"/>
    </row>
    <row r="3647" spans="7:7" x14ac:dyDescent="0.2">
      <c r="G3647" s="12"/>
    </row>
    <row r="3648" spans="7:7" x14ac:dyDescent="0.2">
      <c r="G3648" s="12"/>
    </row>
    <row r="3649" spans="7:7" x14ac:dyDescent="0.2">
      <c r="G3649" s="12"/>
    </row>
    <row r="3650" spans="7:7" x14ac:dyDescent="0.2">
      <c r="G3650" s="12"/>
    </row>
    <row r="3651" spans="7:7" x14ac:dyDescent="0.2">
      <c r="G3651" s="12"/>
    </row>
    <row r="3652" spans="7:7" x14ac:dyDescent="0.2">
      <c r="G3652" s="12"/>
    </row>
    <row r="3653" spans="7:7" x14ac:dyDescent="0.2">
      <c r="G3653" s="12"/>
    </row>
    <row r="3654" spans="7:7" x14ac:dyDescent="0.2">
      <c r="G3654" s="12"/>
    </row>
    <row r="3655" spans="7:7" x14ac:dyDescent="0.2">
      <c r="G3655" s="12"/>
    </row>
    <row r="3656" spans="7:7" x14ac:dyDescent="0.2">
      <c r="G3656" s="12"/>
    </row>
    <row r="3657" spans="7:7" x14ac:dyDescent="0.2">
      <c r="G3657" s="12"/>
    </row>
    <row r="3658" spans="7:7" x14ac:dyDescent="0.2">
      <c r="G3658" s="12"/>
    </row>
    <row r="3659" spans="7:7" x14ac:dyDescent="0.2">
      <c r="G3659" s="12"/>
    </row>
    <row r="3660" spans="7:7" x14ac:dyDescent="0.2">
      <c r="G3660" s="12"/>
    </row>
    <row r="3661" spans="7:7" x14ac:dyDescent="0.2">
      <c r="G3661" s="12"/>
    </row>
    <row r="3662" spans="7:7" x14ac:dyDescent="0.2">
      <c r="G3662" s="12"/>
    </row>
    <row r="3663" spans="7:7" x14ac:dyDescent="0.2">
      <c r="G3663" s="12"/>
    </row>
    <row r="3664" spans="7:7" x14ac:dyDescent="0.2">
      <c r="G3664" s="12"/>
    </row>
    <row r="3665" spans="7:7" x14ac:dyDescent="0.2">
      <c r="G3665" s="12"/>
    </row>
    <row r="3666" spans="7:7" x14ac:dyDescent="0.2">
      <c r="G3666" s="12"/>
    </row>
    <row r="3667" spans="7:7" x14ac:dyDescent="0.2">
      <c r="G3667" s="12"/>
    </row>
    <row r="3668" spans="7:7" x14ac:dyDescent="0.2">
      <c r="G3668" s="12"/>
    </row>
    <row r="3669" spans="7:7" x14ac:dyDescent="0.2">
      <c r="G3669" s="12"/>
    </row>
    <row r="3670" spans="7:7" x14ac:dyDescent="0.2">
      <c r="G3670" s="12"/>
    </row>
    <row r="3671" spans="7:7" x14ac:dyDescent="0.2">
      <c r="G3671" s="12"/>
    </row>
    <row r="3672" spans="7:7" x14ac:dyDescent="0.2">
      <c r="G3672" s="12"/>
    </row>
    <row r="3673" spans="7:7" x14ac:dyDescent="0.2">
      <c r="G3673" s="12"/>
    </row>
    <row r="3674" spans="7:7" x14ac:dyDescent="0.2">
      <c r="G3674" s="12"/>
    </row>
    <row r="3675" spans="7:7" x14ac:dyDescent="0.2">
      <c r="G3675" s="12"/>
    </row>
    <row r="3676" spans="7:7" x14ac:dyDescent="0.2">
      <c r="G3676" s="12"/>
    </row>
    <row r="3677" spans="7:7" x14ac:dyDescent="0.2">
      <c r="G3677" s="12"/>
    </row>
    <row r="3678" spans="7:7" x14ac:dyDescent="0.2">
      <c r="G3678" s="12"/>
    </row>
    <row r="3679" spans="7:7" x14ac:dyDescent="0.2">
      <c r="G3679" s="12"/>
    </row>
    <row r="3680" spans="7:7" x14ac:dyDescent="0.2">
      <c r="G3680" s="12"/>
    </row>
    <row r="3681" spans="7:7" x14ac:dyDescent="0.2">
      <c r="G3681" s="12"/>
    </row>
    <row r="3682" spans="7:7" x14ac:dyDescent="0.2">
      <c r="G3682" s="12"/>
    </row>
    <row r="3683" spans="7:7" x14ac:dyDescent="0.2">
      <c r="G3683" s="12"/>
    </row>
    <row r="3684" spans="7:7" x14ac:dyDescent="0.2">
      <c r="G3684" s="12"/>
    </row>
    <row r="3685" spans="7:7" x14ac:dyDescent="0.2">
      <c r="G3685" s="12"/>
    </row>
    <row r="3686" spans="7:7" x14ac:dyDescent="0.2">
      <c r="G3686" s="12"/>
    </row>
    <row r="3687" spans="7:7" x14ac:dyDescent="0.2">
      <c r="G3687" s="12"/>
    </row>
    <row r="3688" spans="7:7" x14ac:dyDescent="0.2">
      <c r="G3688" s="12"/>
    </row>
    <row r="3689" spans="7:7" x14ac:dyDescent="0.2">
      <c r="G3689" s="12"/>
    </row>
    <row r="3690" spans="7:7" x14ac:dyDescent="0.2">
      <c r="G3690" s="12"/>
    </row>
    <row r="3691" spans="7:7" x14ac:dyDescent="0.2">
      <c r="G3691" s="12"/>
    </row>
    <row r="3692" spans="7:7" x14ac:dyDescent="0.2">
      <c r="G3692" s="12"/>
    </row>
    <row r="3693" spans="7:7" x14ac:dyDescent="0.2">
      <c r="G3693" s="12"/>
    </row>
    <row r="3694" spans="7:7" x14ac:dyDescent="0.2">
      <c r="G3694" s="12"/>
    </row>
    <row r="3695" spans="7:7" x14ac:dyDescent="0.2">
      <c r="G3695" s="12"/>
    </row>
    <row r="3696" spans="7:7" x14ac:dyDescent="0.2">
      <c r="G3696" s="12"/>
    </row>
    <row r="3697" spans="7:7" x14ac:dyDescent="0.2">
      <c r="G3697" s="12"/>
    </row>
    <row r="3698" spans="7:7" x14ac:dyDescent="0.2">
      <c r="G3698" s="12"/>
    </row>
    <row r="3699" spans="7:7" x14ac:dyDescent="0.2">
      <c r="G3699" s="12"/>
    </row>
    <row r="3700" spans="7:7" x14ac:dyDescent="0.2">
      <c r="G3700" s="12"/>
    </row>
    <row r="3701" spans="7:7" x14ac:dyDescent="0.2">
      <c r="G3701" s="12"/>
    </row>
    <row r="3702" spans="7:7" x14ac:dyDescent="0.2">
      <c r="G3702" s="12"/>
    </row>
    <row r="3703" spans="7:7" x14ac:dyDescent="0.2">
      <c r="G3703" s="12"/>
    </row>
    <row r="3704" spans="7:7" x14ac:dyDescent="0.2">
      <c r="G3704" s="12"/>
    </row>
    <row r="3705" spans="7:7" x14ac:dyDescent="0.2">
      <c r="G3705" s="12"/>
    </row>
    <row r="3706" spans="7:7" x14ac:dyDescent="0.2">
      <c r="G3706" s="12"/>
    </row>
    <row r="3707" spans="7:7" x14ac:dyDescent="0.2">
      <c r="G3707" s="12"/>
    </row>
    <row r="3708" spans="7:7" x14ac:dyDescent="0.2">
      <c r="G3708" s="12"/>
    </row>
    <row r="3709" spans="7:7" x14ac:dyDescent="0.2">
      <c r="G3709" s="12"/>
    </row>
    <row r="3710" spans="7:7" x14ac:dyDescent="0.2">
      <c r="G3710" s="12"/>
    </row>
    <row r="3711" spans="7:7" x14ac:dyDescent="0.2">
      <c r="G3711" s="12"/>
    </row>
    <row r="3712" spans="7:7" x14ac:dyDescent="0.2">
      <c r="G3712" s="12"/>
    </row>
    <row r="3713" spans="7:7" x14ac:dyDescent="0.2">
      <c r="G3713" s="12"/>
    </row>
    <row r="3714" spans="7:7" x14ac:dyDescent="0.2">
      <c r="G3714" s="12"/>
    </row>
    <row r="3715" spans="7:7" x14ac:dyDescent="0.2">
      <c r="G3715" s="12"/>
    </row>
    <row r="3716" spans="7:7" x14ac:dyDescent="0.2">
      <c r="G3716" s="12"/>
    </row>
    <row r="3717" spans="7:7" x14ac:dyDescent="0.2">
      <c r="G3717" s="12"/>
    </row>
    <row r="3718" spans="7:7" x14ac:dyDescent="0.2">
      <c r="G3718" s="12"/>
    </row>
    <row r="3719" spans="7:7" x14ac:dyDescent="0.2">
      <c r="G3719" s="12"/>
    </row>
    <row r="3720" spans="7:7" x14ac:dyDescent="0.2">
      <c r="G3720" s="12"/>
    </row>
    <row r="3721" spans="7:7" x14ac:dyDescent="0.2">
      <c r="G3721" s="12"/>
    </row>
    <row r="3722" spans="7:7" x14ac:dyDescent="0.2">
      <c r="G3722" s="12"/>
    </row>
    <row r="3723" spans="7:7" x14ac:dyDescent="0.2">
      <c r="G3723" s="12"/>
    </row>
    <row r="3724" spans="7:7" x14ac:dyDescent="0.2">
      <c r="G3724" s="12"/>
    </row>
    <row r="3725" spans="7:7" x14ac:dyDescent="0.2">
      <c r="G3725" s="12"/>
    </row>
    <row r="3726" spans="7:7" x14ac:dyDescent="0.2">
      <c r="G3726" s="12"/>
    </row>
    <row r="3727" spans="7:7" x14ac:dyDescent="0.2">
      <c r="G3727" s="12"/>
    </row>
    <row r="3728" spans="7:7" x14ac:dyDescent="0.2">
      <c r="G3728" s="12"/>
    </row>
    <row r="3729" spans="7:7" x14ac:dyDescent="0.2">
      <c r="G3729" s="12"/>
    </row>
    <row r="3730" spans="7:7" x14ac:dyDescent="0.2">
      <c r="G3730" s="12"/>
    </row>
    <row r="3731" spans="7:7" x14ac:dyDescent="0.2">
      <c r="G3731" s="12"/>
    </row>
    <row r="3732" spans="7:7" x14ac:dyDescent="0.2">
      <c r="G3732" s="12"/>
    </row>
    <row r="3733" spans="7:7" x14ac:dyDescent="0.2">
      <c r="G3733" s="12"/>
    </row>
    <row r="3734" spans="7:7" x14ac:dyDescent="0.2">
      <c r="G3734" s="12"/>
    </row>
    <row r="3735" spans="7:7" x14ac:dyDescent="0.2">
      <c r="G3735" s="12"/>
    </row>
    <row r="3736" spans="7:7" x14ac:dyDescent="0.2">
      <c r="G3736" s="12"/>
    </row>
    <row r="3737" spans="7:7" x14ac:dyDescent="0.2">
      <c r="G3737" s="12"/>
    </row>
    <row r="3738" spans="7:7" x14ac:dyDescent="0.2">
      <c r="G3738" s="12"/>
    </row>
    <row r="3739" spans="7:7" x14ac:dyDescent="0.2">
      <c r="G3739" s="12"/>
    </row>
    <row r="3740" spans="7:7" x14ac:dyDescent="0.2">
      <c r="G3740" s="12"/>
    </row>
    <row r="3741" spans="7:7" x14ac:dyDescent="0.2">
      <c r="G3741" s="12"/>
    </row>
    <row r="3742" spans="7:7" x14ac:dyDescent="0.2">
      <c r="G3742" s="12"/>
    </row>
    <row r="3743" spans="7:7" x14ac:dyDescent="0.2">
      <c r="G3743" s="12"/>
    </row>
    <row r="3744" spans="7:7" x14ac:dyDescent="0.2">
      <c r="G3744" s="12"/>
    </row>
    <row r="3745" spans="7:7" x14ac:dyDescent="0.2">
      <c r="G3745" s="12"/>
    </row>
    <row r="3746" spans="7:7" x14ac:dyDescent="0.2">
      <c r="G3746" s="12"/>
    </row>
    <row r="3747" spans="7:7" x14ac:dyDescent="0.2">
      <c r="G3747" s="12"/>
    </row>
    <row r="3748" spans="7:7" x14ac:dyDescent="0.2">
      <c r="G3748" s="12"/>
    </row>
    <row r="3749" spans="7:7" x14ac:dyDescent="0.2">
      <c r="G3749" s="12"/>
    </row>
    <row r="3750" spans="7:7" x14ac:dyDescent="0.2">
      <c r="G3750" s="12"/>
    </row>
    <row r="3751" spans="7:7" x14ac:dyDescent="0.2">
      <c r="G3751" s="12"/>
    </row>
    <row r="3752" spans="7:7" x14ac:dyDescent="0.2">
      <c r="G3752" s="12"/>
    </row>
    <row r="3753" spans="7:7" x14ac:dyDescent="0.2">
      <c r="G3753" s="12"/>
    </row>
    <row r="3754" spans="7:7" x14ac:dyDescent="0.2">
      <c r="G3754" s="12"/>
    </row>
    <row r="3755" spans="7:7" x14ac:dyDescent="0.2">
      <c r="G3755" s="12"/>
    </row>
    <row r="3756" spans="7:7" x14ac:dyDescent="0.2">
      <c r="G3756" s="12"/>
    </row>
    <row r="3757" spans="7:7" x14ac:dyDescent="0.2">
      <c r="G3757" s="12"/>
    </row>
    <row r="3758" spans="7:7" x14ac:dyDescent="0.2">
      <c r="G3758" s="12"/>
    </row>
    <row r="3759" spans="7:7" x14ac:dyDescent="0.2">
      <c r="G3759" s="12"/>
    </row>
    <row r="3760" spans="7:7" x14ac:dyDescent="0.2">
      <c r="G3760" s="12"/>
    </row>
    <row r="3761" spans="7:7" x14ac:dyDescent="0.2">
      <c r="G3761" s="12"/>
    </row>
    <row r="3762" spans="7:7" x14ac:dyDescent="0.2">
      <c r="G3762" s="12"/>
    </row>
    <row r="3763" spans="7:7" x14ac:dyDescent="0.2">
      <c r="G3763" s="12"/>
    </row>
    <row r="3764" spans="7:7" x14ac:dyDescent="0.2">
      <c r="G3764" s="12"/>
    </row>
    <row r="3765" spans="7:7" x14ac:dyDescent="0.2">
      <c r="G3765" s="12"/>
    </row>
    <row r="3766" spans="7:7" x14ac:dyDescent="0.2">
      <c r="G3766" s="12"/>
    </row>
    <row r="3767" spans="7:7" x14ac:dyDescent="0.2">
      <c r="G3767" s="12"/>
    </row>
    <row r="3768" spans="7:7" x14ac:dyDescent="0.2">
      <c r="G3768" s="12"/>
    </row>
    <row r="3769" spans="7:7" x14ac:dyDescent="0.2">
      <c r="G3769" s="12"/>
    </row>
    <row r="3770" spans="7:7" x14ac:dyDescent="0.2">
      <c r="G3770" s="12"/>
    </row>
    <row r="3771" spans="7:7" x14ac:dyDescent="0.2">
      <c r="G3771" s="12"/>
    </row>
    <row r="3772" spans="7:7" x14ac:dyDescent="0.2">
      <c r="G3772" s="12"/>
    </row>
    <row r="3773" spans="7:7" x14ac:dyDescent="0.2">
      <c r="G3773" s="12"/>
    </row>
    <row r="3774" spans="7:7" x14ac:dyDescent="0.2">
      <c r="G3774" s="12"/>
    </row>
    <row r="3775" spans="7:7" x14ac:dyDescent="0.2">
      <c r="G3775" s="12"/>
    </row>
    <row r="3776" spans="7:7" x14ac:dyDescent="0.2">
      <c r="G3776" s="12"/>
    </row>
    <row r="3777" spans="7:7" x14ac:dyDescent="0.2">
      <c r="G3777" s="12"/>
    </row>
    <row r="3778" spans="7:7" x14ac:dyDescent="0.2">
      <c r="G3778" s="12"/>
    </row>
    <row r="3779" spans="7:7" x14ac:dyDescent="0.2">
      <c r="G3779" s="12"/>
    </row>
    <row r="3780" spans="7:7" x14ac:dyDescent="0.2">
      <c r="G3780" s="12"/>
    </row>
    <row r="3781" spans="7:7" x14ac:dyDescent="0.2">
      <c r="G3781" s="12"/>
    </row>
    <row r="3782" spans="7:7" x14ac:dyDescent="0.2">
      <c r="G3782" s="12"/>
    </row>
    <row r="3783" spans="7:7" x14ac:dyDescent="0.2">
      <c r="G3783" s="12"/>
    </row>
    <row r="3784" spans="7:7" x14ac:dyDescent="0.2">
      <c r="G3784" s="12"/>
    </row>
    <row r="3785" spans="7:7" x14ac:dyDescent="0.2">
      <c r="G3785" s="12"/>
    </row>
    <row r="3786" spans="7:7" x14ac:dyDescent="0.2">
      <c r="G3786" s="12"/>
    </row>
    <row r="3787" spans="7:7" x14ac:dyDescent="0.2">
      <c r="G3787" s="12"/>
    </row>
    <row r="3788" spans="7:7" x14ac:dyDescent="0.2">
      <c r="G3788" s="12"/>
    </row>
    <row r="3789" spans="7:7" x14ac:dyDescent="0.2">
      <c r="G3789" s="12"/>
    </row>
    <row r="3790" spans="7:7" x14ac:dyDescent="0.2">
      <c r="G3790" s="12"/>
    </row>
    <row r="3791" spans="7:7" x14ac:dyDescent="0.2">
      <c r="G3791" s="12"/>
    </row>
    <row r="3792" spans="7:7" x14ac:dyDescent="0.2">
      <c r="G3792" s="12"/>
    </row>
    <row r="3793" spans="7:7" x14ac:dyDescent="0.2">
      <c r="G3793" s="12"/>
    </row>
    <row r="3794" spans="7:7" x14ac:dyDescent="0.2">
      <c r="G3794" s="12"/>
    </row>
    <row r="3795" spans="7:7" x14ac:dyDescent="0.2">
      <c r="G3795" s="12"/>
    </row>
    <row r="3796" spans="7:7" x14ac:dyDescent="0.2">
      <c r="G3796" s="12"/>
    </row>
    <row r="3797" spans="7:7" x14ac:dyDescent="0.2">
      <c r="G3797" s="12"/>
    </row>
    <row r="3798" spans="7:7" x14ac:dyDescent="0.2">
      <c r="G3798" s="12"/>
    </row>
    <row r="3799" spans="7:7" x14ac:dyDescent="0.2">
      <c r="G3799" s="12"/>
    </row>
    <row r="3800" spans="7:7" x14ac:dyDescent="0.2">
      <c r="G3800" s="12"/>
    </row>
    <row r="3801" spans="7:7" x14ac:dyDescent="0.2">
      <c r="G3801" s="12"/>
    </row>
    <row r="3802" spans="7:7" x14ac:dyDescent="0.2">
      <c r="G3802" s="12"/>
    </row>
    <row r="3803" spans="7:7" x14ac:dyDescent="0.2">
      <c r="G3803" s="12"/>
    </row>
    <row r="3804" spans="7:7" x14ac:dyDescent="0.2">
      <c r="G3804" s="12"/>
    </row>
    <row r="3805" spans="7:7" x14ac:dyDescent="0.2">
      <c r="G3805" s="12"/>
    </row>
    <row r="3806" spans="7:7" x14ac:dyDescent="0.2">
      <c r="G3806" s="12"/>
    </row>
    <row r="3807" spans="7:7" x14ac:dyDescent="0.2">
      <c r="G3807" s="12"/>
    </row>
    <row r="3808" spans="7:7" x14ac:dyDescent="0.2">
      <c r="G3808" s="12"/>
    </row>
    <row r="3809" spans="7:7" x14ac:dyDescent="0.2">
      <c r="G3809" s="12"/>
    </row>
    <row r="3810" spans="7:7" x14ac:dyDescent="0.2">
      <c r="G3810" s="12"/>
    </row>
    <row r="3811" spans="7:7" x14ac:dyDescent="0.2">
      <c r="G3811" s="12"/>
    </row>
    <row r="3812" spans="7:7" x14ac:dyDescent="0.2">
      <c r="G3812" s="12"/>
    </row>
    <row r="3813" spans="7:7" x14ac:dyDescent="0.2">
      <c r="G3813" s="12"/>
    </row>
    <row r="3814" spans="7:7" x14ac:dyDescent="0.2">
      <c r="G3814" s="12"/>
    </row>
    <row r="3815" spans="7:7" x14ac:dyDescent="0.2">
      <c r="G3815" s="12"/>
    </row>
    <row r="3816" spans="7:7" x14ac:dyDescent="0.2">
      <c r="G3816" s="12"/>
    </row>
    <row r="3817" spans="7:7" x14ac:dyDescent="0.2">
      <c r="G3817" s="12"/>
    </row>
    <row r="3818" spans="7:7" x14ac:dyDescent="0.2">
      <c r="G3818" s="12"/>
    </row>
    <row r="3819" spans="7:7" x14ac:dyDescent="0.2">
      <c r="G3819" s="12"/>
    </row>
    <row r="3820" spans="7:7" x14ac:dyDescent="0.2">
      <c r="G3820" s="12"/>
    </row>
    <row r="3821" spans="7:7" x14ac:dyDescent="0.2">
      <c r="G3821" s="12"/>
    </row>
    <row r="3822" spans="7:7" x14ac:dyDescent="0.2">
      <c r="G3822" s="12"/>
    </row>
    <row r="3823" spans="7:7" x14ac:dyDescent="0.2">
      <c r="G3823" s="12"/>
    </row>
    <row r="3824" spans="7:7" x14ac:dyDescent="0.2">
      <c r="G3824" s="12"/>
    </row>
    <row r="3825" spans="7:7" x14ac:dyDescent="0.2">
      <c r="G3825" s="12"/>
    </row>
    <row r="3826" spans="7:7" x14ac:dyDescent="0.2">
      <c r="G3826" s="12"/>
    </row>
    <row r="3827" spans="7:7" x14ac:dyDescent="0.2">
      <c r="G3827" s="12"/>
    </row>
    <row r="3828" spans="7:7" x14ac:dyDescent="0.2">
      <c r="G3828" s="12"/>
    </row>
    <row r="3829" spans="7:7" x14ac:dyDescent="0.2">
      <c r="G3829" s="12"/>
    </row>
    <row r="3830" spans="7:7" x14ac:dyDescent="0.2">
      <c r="G3830" s="12"/>
    </row>
    <row r="3831" spans="7:7" x14ac:dyDescent="0.2">
      <c r="G3831" s="12"/>
    </row>
    <row r="3832" spans="7:7" x14ac:dyDescent="0.2">
      <c r="G3832" s="12"/>
    </row>
    <row r="3833" spans="7:7" x14ac:dyDescent="0.2">
      <c r="G3833" s="12"/>
    </row>
    <row r="3834" spans="7:7" x14ac:dyDescent="0.2">
      <c r="G3834" s="12"/>
    </row>
    <row r="3835" spans="7:7" x14ac:dyDescent="0.2">
      <c r="G3835" s="12"/>
    </row>
    <row r="3836" spans="7:7" x14ac:dyDescent="0.2">
      <c r="G3836" s="12"/>
    </row>
    <row r="3837" spans="7:7" x14ac:dyDescent="0.2">
      <c r="G3837" s="12"/>
    </row>
    <row r="3838" spans="7:7" x14ac:dyDescent="0.2">
      <c r="G3838" s="12"/>
    </row>
    <row r="3839" spans="7:7" x14ac:dyDescent="0.2">
      <c r="G3839" s="12"/>
    </row>
    <row r="3840" spans="7:7" x14ac:dyDescent="0.2">
      <c r="G3840" s="12"/>
    </row>
    <row r="3841" spans="7:7" x14ac:dyDescent="0.2">
      <c r="G3841" s="12"/>
    </row>
    <row r="3842" spans="7:7" x14ac:dyDescent="0.2">
      <c r="G3842" s="12"/>
    </row>
    <row r="3843" spans="7:7" x14ac:dyDescent="0.2">
      <c r="G3843" s="12"/>
    </row>
    <row r="3844" spans="7:7" x14ac:dyDescent="0.2">
      <c r="G3844" s="12"/>
    </row>
    <row r="3845" spans="7:7" x14ac:dyDescent="0.2">
      <c r="G3845" s="12"/>
    </row>
    <row r="3846" spans="7:7" x14ac:dyDescent="0.2">
      <c r="G3846" s="12"/>
    </row>
    <row r="3847" spans="7:7" x14ac:dyDescent="0.2">
      <c r="G3847" s="12"/>
    </row>
    <row r="3848" spans="7:7" x14ac:dyDescent="0.2">
      <c r="G3848" s="12"/>
    </row>
    <row r="3849" spans="7:7" x14ac:dyDescent="0.2">
      <c r="G3849" s="12"/>
    </row>
    <row r="3850" spans="7:7" x14ac:dyDescent="0.2">
      <c r="G3850" s="12"/>
    </row>
    <row r="3851" spans="7:7" x14ac:dyDescent="0.2">
      <c r="G3851" s="12"/>
    </row>
    <row r="3852" spans="7:7" x14ac:dyDescent="0.2">
      <c r="G3852" s="12"/>
    </row>
    <row r="3853" spans="7:7" x14ac:dyDescent="0.2">
      <c r="G3853" s="12"/>
    </row>
    <row r="3854" spans="7:7" x14ac:dyDescent="0.2">
      <c r="G3854" s="12"/>
    </row>
    <row r="3855" spans="7:7" x14ac:dyDescent="0.2">
      <c r="G3855" s="12"/>
    </row>
    <row r="3856" spans="7:7" x14ac:dyDescent="0.2">
      <c r="G3856" s="12"/>
    </row>
    <row r="3857" spans="7:7" x14ac:dyDescent="0.2">
      <c r="G3857" s="12"/>
    </row>
    <row r="3858" spans="7:7" x14ac:dyDescent="0.2">
      <c r="G3858" s="12"/>
    </row>
    <row r="3859" spans="7:7" x14ac:dyDescent="0.2">
      <c r="G3859" s="12"/>
    </row>
    <row r="3860" spans="7:7" x14ac:dyDescent="0.2">
      <c r="G3860" s="12"/>
    </row>
    <row r="3861" spans="7:7" x14ac:dyDescent="0.2">
      <c r="G3861" s="12"/>
    </row>
    <row r="3862" spans="7:7" x14ac:dyDescent="0.2">
      <c r="G3862" s="12"/>
    </row>
    <row r="3863" spans="7:7" x14ac:dyDescent="0.2">
      <c r="G3863" s="12"/>
    </row>
    <row r="3864" spans="7:7" x14ac:dyDescent="0.2">
      <c r="G3864" s="12"/>
    </row>
    <row r="3865" spans="7:7" x14ac:dyDescent="0.2">
      <c r="G3865" s="12"/>
    </row>
    <row r="3866" spans="7:7" x14ac:dyDescent="0.2">
      <c r="G3866" s="12"/>
    </row>
    <row r="3867" spans="7:7" x14ac:dyDescent="0.2">
      <c r="G3867" s="12"/>
    </row>
    <row r="3868" spans="7:7" x14ac:dyDescent="0.2">
      <c r="G3868" s="12"/>
    </row>
    <row r="3869" spans="7:7" x14ac:dyDescent="0.2">
      <c r="G3869" s="12"/>
    </row>
    <row r="3870" spans="7:7" x14ac:dyDescent="0.2">
      <c r="G3870" s="12"/>
    </row>
    <row r="3871" spans="7:7" x14ac:dyDescent="0.2">
      <c r="G3871" s="12"/>
    </row>
    <row r="3872" spans="7:7" x14ac:dyDescent="0.2">
      <c r="G3872" s="12"/>
    </row>
    <row r="3873" spans="7:7" x14ac:dyDescent="0.2">
      <c r="G3873" s="12"/>
    </row>
    <row r="3874" spans="7:7" x14ac:dyDescent="0.2">
      <c r="G3874" s="12"/>
    </row>
    <row r="3875" spans="7:7" x14ac:dyDescent="0.2">
      <c r="G3875" s="12"/>
    </row>
    <row r="3876" spans="7:7" x14ac:dyDescent="0.2">
      <c r="G3876" s="12"/>
    </row>
    <row r="3877" spans="7:7" x14ac:dyDescent="0.2">
      <c r="G3877" s="12"/>
    </row>
    <row r="3878" spans="7:7" x14ac:dyDescent="0.2">
      <c r="G3878" s="12"/>
    </row>
    <row r="3879" spans="7:7" x14ac:dyDescent="0.2">
      <c r="G3879" s="12"/>
    </row>
    <row r="3880" spans="7:7" x14ac:dyDescent="0.2">
      <c r="G3880" s="12"/>
    </row>
    <row r="3881" spans="7:7" x14ac:dyDescent="0.2">
      <c r="G3881" s="12"/>
    </row>
    <row r="3882" spans="7:7" x14ac:dyDescent="0.2">
      <c r="G3882" s="12"/>
    </row>
    <row r="3883" spans="7:7" x14ac:dyDescent="0.2">
      <c r="G3883" s="12"/>
    </row>
    <row r="3884" spans="7:7" x14ac:dyDescent="0.2">
      <c r="G3884" s="12"/>
    </row>
    <row r="3885" spans="7:7" x14ac:dyDescent="0.2">
      <c r="G3885" s="12"/>
    </row>
    <row r="3886" spans="7:7" x14ac:dyDescent="0.2">
      <c r="G3886" s="12"/>
    </row>
    <row r="3887" spans="7:7" x14ac:dyDescent="0.2">
      <c r="G3887" s="12"/>
    </row>
    <row r="3888" spans="7:7" x14ac:dyDescent="0.2">
      <c r="G3888" s="12"/>
    </row>
    <row r="3889" spans="7:7" x14ac:dyDescent="0.2">
      <c r="G3889" s="12"/>
    </row>
    <row r="3890" spans="7:7" x14ac:dyDescent="0.2">
      <c r="G3890" s="12"/>
    </row>
    <row r="3891" spans="7:7" x14ac:dyDescent="0.2">
      <c r="G3891" s="12"/>
    </row>
    <row r="3892" spans="7:7" x14ac:dyDescent="0.2">
      <c r="G3892" s="12"/>
    </row>
    <row r="3893" spans="7:7" x14ac:dyDescent="0.2">
      <c r="G3893" s="12"/>
    </row>
    <row r="3894" spans="7:7" x14ac:dyDescent="0.2">
      <c r="G3894" s="12"/>
    </row>
    <row r="3895" spans="7:7" x14ac:dyDescent="0.2">
      <c r="G3895" s="12"/>
    </row>
    <row r="3896" spans="7:7" x14ac:dyDescent="0.2">
      <c r="G3896" s="12"/>
    </row>
    <row r="3897" spans="7:7" x14ac:dyDescent="0.2">
      <c r="G3897" s="12"/>
    </row>
    <row r="3898" spans="7:7" x14ac:dyDescent="0.2">
      <c r="G3898" s="12"/>
    </row>
    <row r="3899" spans="7:7" x14ac:dyDescent="0.2">
      <c r="G3899" s="12"/>
    </row>
    <row r="3900" spans="7:7" x14ac:dyDescent="0.2">
      <c r="G3900" s="12"/>
    </row>
    <row r="3901" spans="7:7" x14ac:dyDescent="0.2">
      <c r="G3901" s="12"/>
    </row>
    <row r="3902" spans="7:7" x14ac:dyDescent="0.2">
      <c r="G3902" s="12"/>
    </row>
    <row r="3903" spans="7:7" x14ac:dyDescent="0.2">
      <c r="G3903" s="12"/>
    </row>
    <row r="3904" spans="7:7" x14ac:dyDescent="0.2">
      <c r="G3904" s="12"/>
    </row>
    <row r="3905" spans="7:7" x14ac:dyDescent="0.2">
      <c r="G3905" s="12"/>
    </row>
    <row r="3906" spans="7:7" x14ac:dyDescent="0.2">
      <c r="G3906" s="12"/>
    </row>
    <row r="3907" spans="7:7" x14ac:dyDescent="0.2">
      <c r="G3907" s="12"/>
    </row>
    <row r="3908" spans="7:7" x14ac:dyDescent="0.2">
      <c r="G3908" s="12"/>
    </row>
    <row r="3909" spans="7:7" x14ac:dyDescent="0.2">
      <c r="G3909" s="12"/>
    </row>
    <row r="3910" spans="7:7" x14ac:dyDescent="0.2">
      <c r="G3910" s="12"/>
    </row>
    <row r="3911" spans="7:7" x14ac:dyDescent="0.2">
      <c r="G3911" s="12"/>
    </row>
    <row r="3912" spans="7:7" x14ac:dyDescent="0.2">
      <c r="G3912" s="12"/>
    </row>
    <row r="3913" spans="7:7" x14ac:dyDescent="0.2">
      <c r="G3913" s="12"/>
    </row>
    <row r="3914" spans="7:7" x14ac:dyDescent="0.2">
      <c r="G3914" s="12"/>
    </row>
    <row r="3915" spans="7:7" x14ac:dyDescent="0.2">
      <c r="G3915" s="12"/>
    </row>
    <row r="3916" spans="7:7" x14ac:dyDescent="0.2">
      <c r="G3916" s="12"/>
    </row>
    <row r="3917" spans="7:7" x14ac:dyDescent="0.2">
      <c r="G3917" s="12"/>
    </row>
    <row r="3918" spans="7:7" x14ac:dyDescent="0.2">
      <c r="G3918" s="12"/>
    </row>
    <row r="3919" spans="7:7" x14ac:dyDescent="0.2">
      <c r="G3919" s="12"/>
    </row>
    <row r="3920" spans="7:7" x14ac:dyDescent="0.2">
      <c r="G3920" s="12"/>
    </row>
    <row r="3921" spans="7:7" x14ac:dyDescent="0.2">
      <c r="G3921" s="12"/>
    </row>
    <row r="3922" spans="7:7" x14ac:dyDescent="0.2">
      <c r="G3922" s="12"/>
    </row>
    <row r="3923" spans="7:7" x14ac:dyDescent="0.2">
      <c r="G3923" s="12"/>
    </row>
    <row r="3924" spans="7:7" x14ac:dyDescent="0.2">
      <c r="G3924" s="12"/>
    </row>
    <row r="3925" spans="7:7" x14ac:dyDescent="0.2">
      <c r="G3925" s="12"/>
    </row>
    <row r="3926" spans="7:7" x14ac:dyDescent="0.2">
      <c r="G3926" s="12"/>
    </row>
    <row r="3927" spans="7:7" x14ac:dyDescent="0.2">
      <c r="G3927" s="12"/>
    </row>
    <row r="3928" spans="7:7" x14ac:dyDescent="0.2">
      <c r="G3928" s="12"/>
    </row>
    <row r="3929" spans="7:7" x14ac:dyDescent="0.2">
      <c r="G3929" s="12"/>
    </row>
    <row r="3930" spans="7:7" x14ac:dyDescent="0.2">
      <c r="G3930" s="12"/>
    </row>
    <row r="3931" spans="7:7" x14ac:dyDescent="0.2">
      <c r="G3931" s="12"/>
    </row>
    <row r="3932" spans="7:7" x14ac:dyDescent="0.2">
      <c r="G3932" s="12"/>
    </row>
    <row r="3933" spans="7:7" x14ac:dyDescent="0.2">
      <c r="G3933" s="12"/>
    </row>
    <row r="3934" spans="7:7" x14ac:dyDescent="0.2">
      <c r="G3934" s="12"/>
    </row>
    <row r="3935" spans="7:7" x14ac:dyDescent="0.2">
      <c r="G3935" s="12"/>
    </row>
    <row r="3936" spans="7:7" x14ac:dyDescent="0.2">
      <c r="G3936" s="12"/>
    </row>
    <row r="3937" spans="7:7" x14ac:dyDescent="0.2">
      <c r="G3937" s="12"/>
    </row>
    <row r="3938" spans="7:7" x14ac:dyDescent="0.2">
      <c r="G3938" s="12"/>
    </row>
    <row r="3939" spans="7:7" x14ac:dyDescent="0.2">
      <c r="G3939" s="12"/>
    </row>
    <row r="3940" spans="7:7" x14ac:dyDescent="0.2">
      <c r="G3940" s="12"/>
    </row>
    <row r="3941" spans="7:7" x14ac:dyDescent="0.2">
      <c r="G3941" s="12"/>
    </row>
    <row r="3942" spans="7:7" x14ac:dyDescent="0.2">
      <c r="G3942" s="12"/>
    </row>
    <row r="3943" spans="7:7" x14ac:dyDescent="0.2">
      <c r="G3943" s="12"/>
    </row>
    <row r="3944" spans="7:7" x14ac:dyDescent="0.2">
      <c r="G3944" s="12"/>
    </row>
    <row r="3945" spans="7:7" x14ac:dyDescent="0.2">
      <c r="G3945" s="12"/>
    </row>
    <row r="3946" spans="7:7" x14ac:dyDescent="0.2">
      <c r="G3946" s="12"/>
    </row>
    <row r="3947" spans="7:7" x14ac:dyDescent="0.2">
      <c r="G3947" s="12"/>
    </row>
    <row r="3948" spans="7:7" x14ac:dyDescent="0.2">
      <c r="G3948" s="12"/>
    </row>
    <row r="3949" spans="7:7" x14ac:dyDescent="0.2">
      <c r="G3949" s="12"/>
    </row>
    <row r="3950" spans="7:7" x14ac:dyDescent="0.2">
      <c r="G3950" s="12"/>
    </row>
    <row r="3951" spans="7:7" x14ac:dyDescent="0.2">
      <c r="G3951" s="12"/>
    </row>
    <row r="3952" spans="7:7" x14ac:dyDescent="0.2">
      <c r="G3952" s="12"/>
    </row>
    <row r="3953" spans="7:7" x14ac:dyDescent="0.2">
      <c r="G3953" s="12"/>
    </row>
    <row r="3954" spans="7:7" x14ac:dyDescent="0.2">
      <c r="G3954" s="12"/>
    </row>
    <row r="3955" spans="7:7" x14ac:dyDescent="0.2">
      <c r="G3955" s="12"/>
    </row>
    <row r="3956" spans="7:7" x14ac:dyDescent="0.2">
      <c r="G3956" s="12"/>
    </row>
    <row r="3957" spans="7:7" x14ac:dyDescent="0.2">
      <c r="G3957" s="12"/>
    </row>
    <row r="3958" spans="7:7" x14ac:dyDescent="0.2">
      <c r="G3958" s="12"/>
    </row>
    <row r="3959" spans="7:7" x14ac:dyDescent="0.2">
      <c r="G3959" s="12"/>
    </row>
    <row r="3960" spans="7:7" x14ac:dyDescent="0.2">
      <c r="G3960" s="12"/>
    </row>
    <row r="3961" spans="7:7" x14ac:dyDescent="0.2">
      <c r="G3961" s="12"/>
    </row>
    <row r="3962" spans="7:7" x14ac:dyDescent="0.2">
      <c r="G3962" s="12"/>
    </row>
    <row r="3963" spans="7:7" x14ac:dyDescent="0.2">
      <c r="G3963" s="12"/>
    </row>
    <row r="3964" spans="7:7" x14ac:dyDescent="0.2">
      <c r="G3964" s="12"/>
    </row>
    <row r="3965" spans="7:7" x14ac:dyDescent="0.2">
      <c r="G3965" s="12"/>
    </row>
    <row r="3966" spans="7:7" x14ac:dyDescent="0.2">
      <c r="G3966" s="12"/>
    </row>
    <row r="3967" spans="7:7" x14ac:dyDescent="0.2">
      <c r="G3967" s="12"/>
    </row>
    <row r="3968" spans="7:7" x14ac:dyDescent="0.2">
      <c r="G3968" s="12"/>
    </row>
    <row r="3969" spans="7:7" x14ac:dyDescent="0.2">
      <c r="G3969" s="12"/>
    </row>
    <row r="3970" spans="7:7" x14ac:dyDescent="0.2">
      <c r="G3970" s="12"/>
    </row>
    <row r="3971" spans="7:7" x14ac:dyDescent="0.2">
      <c r="G3971" s="12"/>
    </row>
    <row r="3972" spans="7:7" x14ac:dyDescent="0.2">
      <c r="G3972" s="12"/>
    </row>
    <row r="3973" spans="7:7" x14ac:dyDescent="0.2">
      <c r="G3973" s="12"/>
    </row>
    <row r="3974" spans="7:7" x14ac:dyDescent="0.2">
      <c r="G3974" s="12"/>
    </row>
    <row r="3975" spans="7:7" x14ac:dyDescent="0.2">
      <c r="G3975" s="12"/>
    </row>
    <row r="3976" spans="7:7" x14ac:dyDescent="0.2">
      <c r="G3976" s="12"/>
    </row>
    <row r="3977" spans="7:7" x14ac:dyDescent="0.2">
      <c r="G3977" s="12"/>
    </row>
    <row r="3978" spans="7:7" x14ac:dyDescent="0.2">
      <c r="G3978" s="12"/>
    </row>
    <row r="3979" spans="7:7" x14ac:dyDescent="0.2">
      <c r="G3979" s="12"/>
    </row>
    <row r="3980" spans="7:7" x14ac:dyDescent="0.2">
      <c r="G3980" s="12"/>
    </row>
    <row r="3981" spans="7:7" x14ac:dyDescent="0.2">
      <c r="G3981" s="12"/>
    </row>
    <row r="3982" spans="7:7" x14ac:dyDescent="0.2">
      <c r="G3982" s="12"/>
    </row>
    <row r="3983" spans="7:7" x14ac:dyDescent="0.2">
      <c r="G3983" s="12"/>
    </row>
    <row r="3984" spans="7:7" x14ac:dyDescent="0.2">
      <c r="G3984" s="12"/>
    </row>
    <row r="3985" spans="7:7" x14ac:dyDescent="0.2">
      <c r="G3985" s="12"/>
    </row>
    <row r="3986" spans="7:7" x14ac:dyDescent="0.2">
      <c r="G3986" s="12"/>
    </row>
    <row r="3987" spans="7:7" x14ac:dyDescent="0.2">
      <c r="G3987" s="12"/>
    </row>
    <row r="3988" spans="7:7" x14ac:dyDescent="0.2">
      <c r="G3988" s="12"/>
    </row>
    <row r="3989" spans="7:7" x14ac:dyDescent="0.2">
      <c r="G3989" s="12"/>
    </row>
    <row r="3990" spans="7:7" x14ac:dyDescent="0.2">
      <c r="G3990" s="12"/>
    </row>
    <row r="3991" spans="7:7" x14ac:dyDescent="0.2">
      <c r="G3991" s="12"/>
    </row>
    <row r="3992" spans="7:7" x14ac:dyDescent="0.2">
      <c r="G3992" s="12"/>
    </row>
    <row r="3993" spans="7:7" x14ac:dyDescent="0.2">
      <c r="G3993" s="12"/>
    </row>
    <row r="3994" spans="7:7" x14ac:dyDescent="0.2">
      <c r="G3994" s="12"/>
    </row>
    <row r="3995" spans="7:7" x14ac:dyDescent="0.2">
      <c r="G3995" s="12"/>
    </row>
    <row r="3996" spans="7:7" x14ac:dyDescent="0.2">
      <c r="G3996" s="12"/>
    </row>
    <row r="3997" spans="7:7" x14ac:dyDescent="0.2">
      <c r="G3997" s="12"/>
    </row>
    <row r="3998" spans="7:7" x14ac:dyDescent="0.2">
      <c r="G3998" s="12"/>
    </row>
    <row r="3999" spans="7:7" x14ac:dyDescent="0.2">
      <c r="G3999" s="12"/>
    </row>
    <row r="4000" spans="7:7" x14ac:dyDescent="0.2">
      <c r="G4000" s="12"/>
    </row>
    <row r="4001" spans="7:7" x14ac:dyDescent="0.2">
      <c r="G4001" s="12"/>
    </row>
    <row r="4002" spans="7:7" x14ac:dyDescent="0.2">
      <c r="G4002" s="12"/>
    </row>
    <row r="4003" spans="7:7" x14ac:dyDescent="0.2">
      <c r="G4003" s="12"/>
    </row>
    <row r="4004" spans="7:7" x14ac:dyDescent="0.2">
      <c r="G4004" s="12"/>
    </row>
    <row r="4005" spans="7:7" x14ac:dyDescent="0.2">
      <c r="G4005" s="12"/>
    </row>
    <row r="4006" spans="7:7" x14ac:dyDescent="0.2">
      <c r="G4006" s="12"/>
    </row>
    <row r="4007" spans="7:7" x14ac:dyDescent="0.2">
      <c r="G4007" s="12"/>
    </row>
    <row r="4008" spans="7:7" x14ac:dyDescent="0.2">
      <c r="G4008" s="12"/>
    </row>
    <row r="4009" spans="7:7" x14ac:dyDescent="0.2">
      <c r="G4009" s="12"/>
    </row>
    <row r="4010" spans="7:7" x14ac:dyDescent="0.2">
      <c r="G4010" s="12"/>
    </row>
    <row r="4011" spans="7:7" x14ac:dyDescent="0.2">
      <c r="G4011" s="12"/>
    </row>
    <row r="4012" spans="7:7" x14ac:dyDescent="0.2">
      <c r="G4012" s="12"/>
    </row>
    <row r="4013" spans="7:7" x14ac:dyDescent="0.2">
      <c r="G4013" s="12"/>
    </row>
    <row r="4014" spans="7:7" x14ac:dyDescent="0.2">
      <c r="G4014" s="12"/>
    </row>
    <row r="4015" spans="7:7" x14ac:dyDescent="0.2">
      <c r="G4015" s="12"/>
    </row>
    <row r="4016" spans="7:7" x14ac:dyDescent="0.2">
      <c r="G4016" s="12"/>
    </row>
    <row r="4017" spans="7:7" x14ac:dyDescent="0.2">
      <c r="G4017" s="12"/>
    </row>
    <row r="4018" spans="7:7" x14ac:dyDescent="0.2">
      <c r="G4018" s="12"/>
    </row>
    <row r="4019" spans="7:7" x14ac:dyDescent="0.2">
      <c r="G4019" s="12"/>
    </row>
    <row r="4020" spans="7:7" x14ac:dyDescent="0.2">
      <c r="G4020" s="12"/>
    </row>
    <row r="4021" spans="7:7" x14ac:dyDescent="0.2">
      <c r="G4021" s="12"/>
    </row>
    <row r="4022" spans="7:7" x14ac:dyDescent="0.2">
      <c r="G4022" s="12"/>
    </row>
    <row r="4023" spans="7:7" x14ac:dyDescent="0.2">
      <c r="G4023" s="12"/>
    </row>
    <row r="4024" spans="7:7" x14ac:dyDescent="0.2">
      <c r="G4024" s="12"/>
    </row>
    <row r="4025" spans="7:7" x14ac:dyDescent="0.2">
      <c r="G4025" s="12"/>
    </row>
    <row r="4026" spans="7:7" x14ac:dyDescent="0.2">
      <c r="G4026" s="12"/>
    </row>
    <row r="4027" spans="7:7" x14ac:dyDescent="0.2">
      <c r="G4027" s="12"/>
    </row>
    <row r="4028" spans="7:7" x14ac:dyDescent="0.2">
      <c r="G4028" s="12"/>
    </row>
    <row r="4029" spans="7:7" x14ac:dyDescent="0.2">
      <c r="G4029" s="12"/>
    </row>
    <row r="4030" spans="7:7" x14ac:dyDescent="0.2">
      <c r="G4030" s="12"/>
    </row>
    <row r="4031" spans="7:7" x14ac:dyDescent="0.2">
      <c r="G4031" s="12"/>
    </row>
    <row r="4032" spans="7:7" x14ac:dyDescent="0.2">
      <c r="G4032" s="12"/>
    </row>
    <row r="4033" spans="7:7" x14ac:dyDescent="0.2">
      <c r="G4033" s="12"/>
    </row>
    <row r="4034" spans="7:7" x14ac:dyDescent="0.2">
      <c r="G4034" s="12"/>
    </row>
    <row r="4035" spans="7:7" x14ac:dyDescent="0.2">
      <c r="G4035" s="12"/>
    </row>
    <row r="4036" spans="7:7" x14ac:dyDescent="0.2">
      <c r="G4036" s="12"/>
    </row>
    <row r="4037" spans="7:7" x14ac:dyDescent="0.2">
      <c r="G4037" s="12"/>
    </row>
    <row r="4038" spans="7:7" x14ac:dyDescent="0.2">
      <c r="G4038" s="12"/>
    </row>
    <row r="4039" spans="7:7" x14ac:dyDescent="0.2">
      <c r="G4039" s="12"/>
    </row>
    <row r="4040" spans="7:7" x14ac:dyDescent="0.2">
      <c r="G4040" s="12"/>
    </row>
    <row r="4041" spans="7:7" x14ac:dyDescent="0.2">
      <c r="G4041" s="12"/>
    </row>
    <row r="4042" spans="7:7" x14ac:dyDescent="0.2">
      <c r="G4042" s="12"/>
    </row>
    <row r="4043" spans="7:7" x14ac:dyDescent="0.2">
      <c r="G4043" s="12"/>
    </row>
    <row r="4044" spans="7:7" x14ac:dyDescent="0.2">
      <c r="G4044" s="12"/>
    </row>
    <row r="4045" spans="7:7" x14ac:dyDescent="0.2">
      <c r="G4045" s="12"/>
    </row>
    <row r="4046" spans="7:7" x14ac:dyDescent="0.2">
      <c r="G4046" s="12"/>
    </row>
    <row r="4047" spans="7:7" x14ac:dyDescent="0.2">
      <c r="G4047" s="12"/>
    </row>
    <row r="4048" spans="7:7" x14ac:dyDescent="0.2">
      <c r="G4048" s="12"/>
    </row>
    <row r="4049" spans="7:7" x14ac:dyDescent="0.2">
      <c r="G4049" s="12"/>
    </row>
    <row r="4050" spans="7:7" x14ac:dyDescent="0.2">
      <c r="G4050" s="12"/>
    </row>
    <row r="4051" spans="7:7" x14ac:dyDescent="0.2">
      <c r="G4051" s="12"/>
    </row>
    <row r="4052" spans="7:7" x14ac:dyDescent="0.2">
      <c r="G4052" s="12"/>
    </row>
    <row r="4053" spans="7:7" x14ac:dyDescent="0.2">
      <c r="G4053" s="12"/>
    </row>
    <row r="4054" spans="7:7" x14ac:dyDescent="0.2">
      <c r="G4054" s="12"/>
    </row>
    <row r="4055" spans="7:7" x14ac:dyDescent="0.2">
      <c r="G4055" s="12"/>
    </row>
    <row r="4056" spans="7:7" x14ac:dyDescent="0.2">
      <c r="G4056" s="12"/>
    </row>
    <row r="4057" spans="7:7" x14ac:dyDescent="0.2">
      <c r="G4057" s="12"/>
    </row>
    <row r="4058" spans="7:7" x14ac:dyDescent="0.2">
      <c r="G4058" s="12"/>
    </row>
    <row r="4059" spans="7:7" x14ac:dyDescent="0.2">
      <c r="G4059" s="12"/>
    </row>
    <row r="4060" spans="7:7" x14ac:dyDescent="0.2">
      <c r="G4060" s="12"/>
    </row>
    <row r="4061" spans="7:7" x14ac:dyDescent="0.2">
      <c r="G4061" s="12"/>
    </row>
    <row r="4062" spans="7:7" x14ac:dyDescent="0.2">
      <c r="G4062" s="12"/>
    </row>
    <row r="4063" spans="7:7" x14ac:dyDescent="0.2">
      <c r="G4063" s="12"/>
    </row>
    <row r="4064" spans="7:7" x14ac:dyDescent="0.2">
      <c r="G4064" s="12"/>
    </row>
    <row r="4065" spans="7:7" x14ac:dyDescent="0.2">
      <c r="G4065" s="12"/>
    </row>
    <row r="4066" spans="7:7" x14ac:dyDescent="0.2">
      <c r="G4066" s="12"/>
    </row>
    <row r="4067" spans="7:7" x14ac:dyDescent="0.2">
      <c r="G4067" s="12"/>
    </row>
    <row r="4068" spans="7:7" x14ac:dyDescent="0.2">
      <c r="G4068" s="12"/>
    </row>
    <row r="4069" spans="7:7" x14ac:dyDescent="0.2">
      <c r="G4069" s="12"/>
    </row>
    <row r="4070" spans="7:7" x14ac:dyDescent="0.2">
      <c r="G4070" s="12"/>
    </row>
    <row r="4071" spans="7:7" x14ac:dyDescent="0.2">
      <c r="G4071" s="12"/>
    </row>
    <row r="4072" spans="7:7" x14ac:dyDescent="0.2">
      <c r="G4072" s="12"/>
    </row>
    <row r="4073" spans="7:7" x14ac:dyDescent="0.2">
      <c r="G4073" s="12"/>
    </row>
    <row r="4074" spans="7:7" x14ac:dyDescent="0.2">
      <c r="G4074" s="12"/>
    </row>
    <row r="4075" spans="7:7" x14ac:dyDescent="0.2">
      <c r="G4075" s="12"/>
    </row>
    <row r="4076" spans="7:7" x14ac:dyDescent="0.2">
      <c r="G4076" s="12"/>
    </row>
    <row r="4077" spans="7:7" x14ac:dyDescent="0.2">
      <c r="G4077" s="12"/>
    </row>
    <row r="4078" spans="7:7" x14ac:dyDescent="0.2">
      <c r="G4078" s="12"/>
    </row>
    <row r="4079" spans="7:7" x14ac:dyDescent="0.2">
      <c r="G4079" s="12"/>
    </row>
    <row r="4080" spans="7:7" x14ac:dyDescent="0.2">
      <c r="G4080" s="12"/>
    </row>
    <row r="4081" spans="7:7" x14ac:dyDescent="0.2">
      <c r="G4081" s="12"/>
    </row>
    <row r="4082" spans="7:7" x14ac:dyDescent="0.2">
      <c r="G4082" s="12"/>
    </row>
    <row r="4083" spans="7:7" x14ac:dyDescent="0.2">
      <c r="G4083" s="12"/>
    </row>
    <row r="4084" spans="7:7" x14ac:dyDescent="0.2">
      <c r="G4084" s="12"/>
    </row>
    <row r="4085" spans="7:7" x14ac:dyDescent="0.2">
      <c r="G4085" s="12"/>
    </row>
    <row r="4086" spans="7:7" x14ac:dyDescent="0.2">
      <c r="G4086" s="12"/>
    </row>
    <row r="4087" spans="7:7" x14ac:dyDescent="0.2">
      <c r="G4087" s="12"/>
    </row>
    <row r="4088" spans="7:7" x14ac:dyDescent="0.2">
      <c r="G4088" s="12"/>
    </row>
    <row r="4089" spans="7:7" x14ac:dyDescent="0.2">
      <c r="G4089" s="12"/>
    </row>
    <row r="4090" spans="7:7" x14ac:dyDescent="0.2">
      <c r="G4090" s="12"/>
    </row>
    <row r="4091" spans="7:7" x14ac:dyDescent="0.2">
      <c r="G4091" s="12"/>
    </row>
    <row r="4092" spans="7:7" x14ac:dyDescent="0.2">
      <c r="G4092" s="12"/>
    </row>
    <row r="4093" spans="7:7" x14ac:dyDescent="0.2">
      <c r="G4093" s="12"/>
    </row>
    <row r="4094" spans="7:7" x14ac:dyDescent="0.2">
      <c r="G4094" s="12"/>
    </row>
    <row r="4095" spans="7:7" x14ac:dyDescent="0.2">
      <c r="G4095" s="12"/>
    </row>
    <row r="4096" spans="7:7" x14ac:dyDescent="0.2">
      <c r="G4096" s="12"/>
    </row>
    <row r="4097" spans="7:7" x14ac:dyDescent="0.2">
      <c r="G4097" s="12"/>
    </row>
    <row r="4098" spans="7:7" x14ac:dyDescent="0.2">
      <c r="G4098" s="12"/>
    </row>
    <row r="4099" spans="7:7" x14ac:dyDescent="0.2">
      <c r="G4099" s="12"/>
    </row>
    <row r="4100" spans="7:7" x14ac:dyDescent="0.2">
      <c r="G4100" s="12"/>
    </row>
    <row r="4101" spans="7:7" x14ac:dyDescent="0.2">
      <c r="G4101" s="12"/>
    </row>
    <row r="4102" spans="7:7" x14ac:dyDescent="0.2">
      <c r="G4102" s="12"/>
    </row>
    <row r="4103" spans="7:7" x14ac:dyDescent="0.2">
      <c r="G4103" s="12"/>
    </row>
    <row r="4104" spans="7:7" x14ac:dyDescent="0.2">
      <c r="G4104" s="12"/>
    </row>
    <row r="4105" spans="7:7" x14ac:dyDescent="0.2">
      <c r="G4105" s="12"/>
    </row>
    <row r="4106" spans="7:7" x14ac:dyDescent="0.2">
      <c r="G4106" s="12"/>
    </row>
    <row r="4107" spans="7:7" x14ac:dyDescent="0.2">
      <c r="G4107" s="12"/>
    </row>
    <row r="4108" spans="7:7" x14ac:dyDescent="0.2">
      <c r="G4108" s="12"/>
    </row>
    <row r="4109" spans="7:7" x14ac:dyDescent="0.2">
      <c r="G4109" s="12"/>
    </row>
    <row r="4110" spans="7:7" x14ac:dyDescent="0.2">
      <c r="G4110" s="12"/>
    </row>
    <row r="4111" spans="7:7" x14ac:dyDescent="0.2">
      <c r="G4111" s="12"/>
    </row>
    <row r="4112" spans="7:7" x14ac:dyDescent="0.2">
      <c r="G4112" s="12"/>
    </row>
    <row r="4113" spans="7:7" x14ac:dyDescent="0.2">
      <c r="G4113" s="12"/>
    </row>
    <row r="4114" spans="7:7" x14ac:dyDescent="0.2">
      <c r="G4114" s="12"/>
    </row>
    <row r="4115" spans="7:7" x14ac:dyDescent="0.2">
      <c r="G4115" s="12"/>
    </row>
    <row r="4116" spans="7:7" x14ac:dyDescent="0.2">
      <c r="G4116" s="12"/>
    </row>
    <row r="4117" spans="7:7" x14ac:dyDescent="0.2">
      <c r="G4117" s="12"/>
    </row>
    <row r="4118" spans="7:7" x14ac:dyDescent="0.2">
      <c r="G4118" s="12"/>
    </row>
    <row r="4119" spans="7:7" x14ac:dyDescent="0.2">
      <c r="G4119" s="12"/>
    </row>
    <row r="4120" spans="7:7" x14ac:dyDescent="0.2">
      <c r="G4120" s="12"/>
    </row>
    <row r="4121" spans="7:7" x14ac:dyDescent="0.2">
      <c r="G4121" s="12"/>
    </row>
    <row r="4122" spans="7:7" x14ac:dyDescent="0.2">
      <c r="G4122" s="12"/>
    </row>
    <row r="4123" spans="7:7" x14ac:dyDescent="0.2">
      <c r="G4123" s="12"/>
    </row>
    <row r="4124" spans="7:7" x14ac:dyDescent="0.2">
      <c r="G4124" s="12"/>
    </row>
    <row r="4125" spans="7:7" x14ac:dyDescent="0.2">
      <c r="G4125" s="12"/>
    </row>
    <row r="4126" spans="7:7" x14ac:dyDescent="0.2">
      <c r="G4126" s="12"/>
    </row>
    <row r="4127" spans="7:7" x14ac:dyDescent="0.2">
      <c r="G4127" s="12"/>
    </row>
    <row r="4128" spans="7:7" x14ac:dyDescent="0.2">
      <c r="G4128" s="12"/>
    </row>
    <row r="4129" spans="7:7" x14ac:dyDescent="0.2">
      <c r="G4129" s="12"/>
    </row>
    <row r="4130" spans="7:7" x14ac:dyDescent="0.2">
      <c r="G4130" s="12"/>
    </row>
    <row r="4131" spans="7:7" x14ac:dyDescent="0.2">
      <c r="G4131" s="12"/>
    </row>
    <row r="4132" spans="7:7" x14ac:dyDescent="0.2">
      <c r="G4132" s="12"/>
    </row>
    <row r="4133" spans="7:7" x14ac:dyDescent="0.2">
      <c r="G4133" s="12"/>
    </row>
    <row r="4134" spans="7:7" x14ac:dyDescent="0.2">
      <c r="G4134" s="12"/>
    </row>
    <row r="4135" spans="7:7" x14ac:dyDescent="0.2">
      <c r="G4135" s="12"/>
    </row>
    <row r="4136" spans="7:7" x14ac:dyDescent="0.2">
      <c r="G4136" s="12"/>
    </row>
    <row r="4137" spans="7:7" x14ac:dyDescent="0.2">
      <c r="G4137" s="12"/>
    </row>
    <row r="4138" spans="7:7" x14ac:dyDescent="0.2">
      <c r="G4138" s="12"/>
    </row>
    <row r="4139" spans="7:7" x14ac:dyDescent="0.2">
      <c r="G4139" s="12"/>
    </row>
    <row r="4140" spans="7:7" x14ac:dyDescent="0.2">
      <c r="G4140" s="12"/>
    </row>
    <row r="4141" spans="7:7" x14ac:dyDescent="0.2">
      <c r="G4141" s="12"/>
    </row>
    <row r="4142" spans="7:7" x14ac:dyDescent="0.2">
      <c r="G4142" s="12"/>
    </row>
    <row r="4143" spans="7:7" x14ac:dyDescent="0.2">
      <c r="G4143" s="12"/>
    </row>
    <row r="4144" spans="7:7" x14ac:dyDescent="0.2">
      <c r="G4144" s="12"/>
    </row>
    <row r="4145" spans="7:7" x14ac:dyDescent="0.2">
      <c r="G4145" s="12"/>
    </row>
    <row r="4146" spans="7:7" x14ac:dyDescent="0.2">
      <c r="G4146" s="12"/>
    </row>
    <row r="4147" spans="7:7" x14ac:dyDescent="0.2">
      <c r="G4147" s="12"/>
    </row>
    <row r="4148" spans="7:7" x14ac:dyDescent="0.2">
      <c r="G4148" s="12"/>
    </row>
    <row r="4149" spans="7:7" x14ac:dyDescent="0.2">
      <c r="G4149" s="12"/>
    </row>
    <row r="4150" spans="7:7" x14ac:dyDescent="0.2">
      <c r="G4150" s="12"/>
    </row>
    <row r="4151" spans="7:7" x14ac:dyDescent="0.2">
      <c r="G4151" s="12"/>
    </row>
    <row r="4152" spans="7:7" x14ac:dyDescent="0.2">
      <c r="G4152" s="12"/>
    </row>
    <row r="4153" spans="7:7" x14ac:dyDescent="0.2">
      <c r="G4153" s="12"/>
    </row>
    <row r="4154" spans="7:7" x14ac:dyDescent="0.2">
      <c r="G4154" s="12"/>
    </row>
    <row r="4155" spans="7:7" x14ac:dyDescent="0.2">
      <c r="G4155" s="12"/>
    </row>
    <row r="4156" spans="7:7" x14ac:dyDescent="0.2">
      <c r="G4156" s="12"/>
    </row>
    <row r="4157" spans="7:7" x14ac:dyDescent="0.2">
      <c r="G4157" s="12"/>
    </row>
    <row r="4158" spans="7:7" x14ac:dyDescent="0.2">
      <c r="G4158" s="12"/>
    </row>
    <row r="4159" spans="7:7" x14ac:dyDescent="0.2">
      <c r="G4159" s="12"/>
    </row>
    <row r="4160" spans="7:7" x14ac:dyDescent="0.2">
      <c r="G4160" s="12"/>
    </row>
    <row r="4161" spans="7:7" x14ac:dyDescent="0.2">
      <c r="G4161" s="12"/>
    </row>
    <row r="4162" spans="7:7" x14ac:dyDescent="0.2">
      <c r="G4162" s="12"/>
    </row>
    <row r="4163" spans="7:7" x14ac:dyDescent="0.2">
      <c r="G4163" s="12"/>
    </row>
    <row r="4164" spans="7:7" x14ac:dyDescent="0.2">
      <c r="G4164" s="12"/>
    </row>
    <row r="4165" spans="7:7" x14ac:dyDescent="0.2">
      <c r="G4165" s="12"/>
    </row>
    <row r="4166" spans="7:7" x14ac:dyDescent="0.2">
      <c r="G4166" s="12"/>
    </row>
    <row r="4167" spans="7:7" x14ac:dyDescent="0.2">
      <c r="G4167" s="12"/>
    </row>
    <row r="4168" spans="7:7" x14ac:dyDescent="0.2">
      <c r="G4168" s="12"/>
    </row>
    <row r="4169" spans="7:7" x14ac:dyDescent="0.2">
      <c r="G4169" s="12"/>
    </row>
    <row r="4170" spans="7:7" x14ac:dyDescent="0.2">
      <c r="G4170" s="12"/>
    </row>
    <row r="4171" spans="7:7" x14ac:dyDescent="0.2">
      <c r="G4171" s="12"/>
    </row>
    <row r="4172" spans="7:7" x14ac:dyDescent="0.2">
      <c r="G4172" s="12"/>
    </row>
    <row r="4173" spans="7:7" x14ac:dyDescent="0.2">
      <c r="G4173" s="12"/>
    </row>
    <row r="4174" spans="7:7" x14ac:dyDescent="0.2">
      <c r="G4174" s="12"/>
    </row>
    <row r="4175" spans="7:7" x14ac:dyDescent="0.2">
      <c r="G4175" s="12"/>
    </row>
    <row r="4176" spans="7:7" x14ac:dyDescent="0.2">
      <c r="G4176" s="12"/>
    </row>
    <row r="4177" spans="7:7" x14ac:dyDescent="0.2">
      <c r="G4177" s="12"/>
    </row>
    <row r="4178" spans="7:7" x14ac:dyDescent="0.2">
      <c r="G4178" s="12"/>
    </row>
    <row r="4179" spans="7:7" x14ac:dyDescent="0.2">
      <c r="G4179" s="12"/>
    </row>
    <row r="4180" spans="7:7" x14ac:dyDescent="0.2">
      <c r="G4180" s="12"/>
    </row>
    <row r="4181" spans="7:7" x14ac:dyDescent="0.2">
      <c r="G4181" s="12"/>
    </row>
    <row r="4182" spans="7:7" x14ac:dyDescent="0.2">
      <c r="G4182" s="12"/>
    </row>
    <row r="4183" spans="7:7" x14ac:dyDescent="0.2">
      <c r="G4183" s="12"/>
    </row>
    <row r="4184" spans="7:7" x14ac:dyDescent="0.2">
      <c r="G4184" s="12"/>
    </row>
    <row r="4185" spans="7:7" x14ac:dyDescent="0.2">
      <c r="G4185" s="12"/>
    </row>
    <row r="4186" spans="7:7" x14ac:dyDescent="0.2">
      <c r="G4186" s="12"/>
    </row>
    <row r="4187" spans="7:7" x14ac:dyDescent="0.2">
      <c r="G4187" s="12"/>
    </row>
    <row r="4188" spans="7:7" x14ac:dyDescent="0.2">
      <c r="G4188" s="12"/>
    </row>
    <row r="4189" spans="7:7" x14ac:dyDescent="0.2">
      <c r="G4189" s="12"/>
    </row>
    <row r="4190" spans="7:7" x14ac:dyDescent="0.2">
      <c r="G4190" s="12"/>
    </row>
    <row r="4191" spans="7:7" x14ac:dyDescent="0.2">
      <c r="G4191" s="12"/>
    </row>
    <row r="4192" spans="7:7" x14ac:dyDescent="0.2">
      <c r="G4192" s="12"/>
    </row>
    <row r="4193" spans="7:7" x14ac:dyDescent="0.2">
      <c r="G4193" s="12"/>
    </row>
    <row r="4194" spans="7:7" x14ac:dyDescent="0.2">
      <c r="G4194" s="12"/>
    </row>
    <row r="4195" spans="7:7" x14ac:dyDescent="0.2">
      <c r="G4195" s="12"/>
    </row>
    <row r="4196" spans="7:7" x14ac:dyDescent="0.2">
      <c r="G4196" s="12"/>
    </row>
    <row r="4197" spans="7:7" x14ac:dyDescent="0.2">
      <c r="G4197" s="12"/>
    </row>
    <row r="4198" spans="7:7" x14ac:dyDescent="0.2">
      <c r="G4198" s="12"/>
    </row>
    <row r="4199" spans="7:7" x14ac:dyDescent="0.2">
      <c r="G4199" s="12"/>
    </row>
    <row r="4200" spans="7:7" x14ac:dyDescent="0.2">
      <c r="G4200" s="12"/>
    </row>
    <row r="4201" spans="7:7" x14ac:dyDescent="0.2">
      <c r="G4201" s="12"/>
    </row>
    <row r="4202" spans="7:7" x14ac:dyDescent="0.2">
      <c r="G4202" s="12"/>
    </row>
    <row r="4203" spans="7:7" x14ac:dyDescent="0.2">
      <c r="G4203" s="12"/>
    </row>
    <row r="4204" spans="7:7" x14ac:dyDescent="0.2">
      <c r="G4204" s="12"/>
    </row>
    <row r="4205" spans="7:7" x14ac:dyDescent="0.2">
      <c r="G4205" s="12"/>
    </row>
    <row r="4206" spans="7:7" x14ac:dyDescent="0.2">
      <c r="G4206" s="12"/>
    </row>
    <row r="4207" spans="7:7" x14ac:dyDescent="0.2">
      <c r="G4207" s="12"/>
    </row>
    <row r="4208" spans="7:7" x14ac:dyDescent="0.2">
      <c r="G4208" s="12"/>
    </row>
    <row r="4209" spans="7:7" x14ac:dyDescent="0.2">
      <c r="G4209" s="12"/>
    </row>
    <row r="4210" spans="7:7" x14ac:dyDescent="0.2">
      <c r="G4210" s="12"/>
    </row>
    <row r="4211" spans="7:7" x14ac:dyDescent="0.2">
      <c r="G4211" s="12"/>
    </row>
    <row r="4212" spans="7:7" x14ac:dyDescent="0.2">
      <c r="G4212" s="12"/>
    </row>
    <row r="4213" spans="7:7" x14ac:dyDescent="0.2">
      <c r="G4213" s="12"/>
    </row>
    <row r="4214" spans="7:7" x14ac:dyDescent="0.2">
      <c r="G4214" s="12"/>
    </row>
    <row r="4215" spans="7:7" x14ac:dyDescent="0.2">
      <c r="G4215" s="12"/>
    </row>
    <row r="4216" spans="7:7" x14ac:dyDescent="0.2">
      <c r="G4216" s="12"/>
    </row>
    <row r="4217" spans="7:7" x14ac:dyDescent="0.2">
      <c r="G4217" s="12"/>
    </row>
    <row r="4218" spans="7:7" x14ac:dyDescent="0.2">
      <c r="G4218" s="12"/>
    </row>
    <row r="4219" spans="7:7" x14ac:dyDescent="0.2">
      <c r="G4219" s="12"/>
    </row>
    <row r="4220" spans="7:7" x14ac:dyDescent="0.2">
      <c r="G4220" s="12"/>
    </row>
    <row r="4221" spans="7:7" x14ac:dyDescent="0.2">
      <c r="G4221" s="12"/>
    </row>
    <row r="4222" spans="7:7" x14ac:dyDescent="0.2">
      <c r="G4222" s="12"/>
    </row>
    <row r="4223" spans="7:7" x14ac:dyDescent="0.2">
      <c r="G4223" s="12"/>
    </row>
    <row r="4224" spans="7:7" x14ac:dyDescent="0.2">
      <c r="G4224" s="12"/>
    </row>
    <row r="4225" spans="7:7" x14ac:dyDescent="0.2">
      <c r="G4225" s="12"/>
    </row>
    <row r="4226" spans="7:7" x14ac:dyDescent="0.2">
      <c r="G4226" s="12"/>
    </row>
    <row r="4227" spans="7:7" x14ac:dyDescent="0.2">
      <c r="G4227" s="12"/>
    </row>
    <row r="4228" spans="7:7" x14ac:dyDescent="0.2">
      <c r="G4228" s="12"/>
    </row>
    <row r="4229" spans="7:7" x14ac:dyDescent="0.2">
      <c r="G4229" s="12"/>
    </row>
    <row r="4230" spans="7:7" x14ac:dyDescent="0.2">
      <c r="G4230" s="12"/>
    </row>
    <row r="4231" spans="7:7" x14ac:dyDescent="0.2">
      <c r="G4231" s="12"/>
    </row>
    <row r="4232" spans="7:7" x14ac:dyDescent="0.2">
      <c r="G4232" s="12"/>
    </row>
    <row r="4233" spans="7:7" x14ac:dyDescent="0.2">
      <c r="G4233" s="12"/>
    </row>
    <row r="4234" spans="7:7" x14ac:dyDescent="0.2">
      <c r="G4234" s="12"/>
    </row>
    <row r="4235" spans="7:7" x14ac:dyDescent="0.2">
      <c r="G4235" s="12"/>
    </row>
    <row r="4236" spans="7:7" x14ac:dyDescent="0.2">
      <c r="G4236" s="12"/>
    </row>
    <row r="4237" spans="7:7" x14ac:dyDescent="0.2">
      <c r="G4237" s="12"/>
    </row>
    <row r="4238" spans="7:7" x14ac:dyDescent="0.2">
      <c r="G4238" s="12"/>
    </row>
    <row r="4239" spans="7:7" x14ac:dyDescent="0.2">
      <c r="G4239" s="12"/>
    </row>
    <row r="4240" spans="7:7" x14ac:dyDescent="0.2">
      <c r="G4240" s="12"/>
    </row>
    <row r="4241" spans="7:7" x14ac:dyDescent="0.2">
      <c r="G4241" s="12"/>
    </row>
    <row r="4242" spans="7:7" x14ac:dyDescent="0.2">
      <c r="G4242" s="12"/>
    </row>
    <row r="4243" spans="7:7" x14ac:dyDescent="0.2">
      <c r="G4243" s="12"/>
    </row>
    <row r="4244" spans="7:7" x14ac:dyDescent="0.2">
      <c r="G4244" s="12"/>
    </row>
    <row r="4245" spans="7:7" x14ac:dyDescent="0.2">
      <c r="G4245" s="12"/>
    </row>
    <row r="4246" spans="7:7" x14ac:dyDescent="0.2">
      <c r="G4246" s="12"/>
    </row>
    <row r="4247" spans="7:7" x14ac:dyDescent="0.2">
      <c r="G4247" s="12"/>
    </row>
    <row r="4248" spans="7:7" x14ac:dyDescent="0.2">
      <c r="G4248" s="12"/>
    </row>
    <row r="4249" spans="7:7" x14ac:dyDescent="0.2">
      <c r="G4249" s="12"/>
    </row>
    <row r="4250" spans="7:7" x14ac:dyDescent="0.2">
      <c r="G4250" s="12"/>
    </row>
    <row r="4251" spans="7:7" x14ac:dyDescent="0.2">
      <c r="G4251" s="12"/>
    </row>
    <row r="4252" spans="7:7" x14ac:dyDescent="0.2">
      <c r="G4252" s="12"/>
    </row>
    <row r="4253" spans="7:7" x14ac:dyDescent="0.2">
      <c r="G4253" s="12"/>
    </row>
    <row r="4254" spans="7:7" x14ac:dyDescent="0.2">
      <c r="G4254" s="12"/>
    </row>
    <row r="4255" spans="7:7" x14ac:dyDescent="0.2">
      <c r="G4255" s="12"/>
    </row>
    <row r="4256" spans="7:7" x14ac:dyDescent="0.2">
      <c r="G4256" s="12"/>
    </row>
    <row r="4257" spans="7:7" x14ac:dyDescent="0.2">
      <c r="G4257" s="12"/>
    </row>
    <row r="4258" spans="7:7" x14ac:dyDescent="0.2">
      <c r="G4258" s="12"/>
    </row>
    <row r="4259" spans="7:7" x14ac:dyDescent="0.2">
      <c r="G4259" s="12"/>
    </row>
    <row r="4260" spans="7:7" x14ac:dyDescent="0.2">
      <c r="G4260" s="12"/>
    </row>
    <row r="4261" spans="7:7" x14ac:dyDescent="0.2">
      <c r="G4261" s="12"/>
    </row>
    <row r="4262" spans="7:7" x14ac:dyDescent="0.2">
      <c r="G4262" s="12"/>
    </row>
    <row r="4263" spans="7:7" x14ac:dyDescent="0.2">
      <c r="G4263" s="12"/>
    </row>
    <row r="4264" spans="7:7" x14ac:dyDescent="0.2">
      <c r="G4264" s="12"/>
    </row>
    <row r="4265" spans="7:7" x14ac:dyDescent="0.2">
      <c r="G4265" s="12"/>
    </row>
    <row r="4266" spans="7:7" x14ac:dyDescent="0.2">
      <c r="G4266" s="12"/>
    </row>
    <row r="4267" spans="7:7" x14ac:dyDescent="0.2">
      <c r="G4267" s="12"/>
    </row>
    <row r="4268" spans="7:7" x14ac:dyDescent="0.2">
      <c r="G4268" s="12"/>
    </row>
    <row r="4269" spans="7:7" x14ac:dyDescent="0.2">
      <c r="G4269" s="12"/>
    </row>
    <row r="4270" spans="7:7" x14ac:dyDescent="0.2">
      <c r="G4270" s="12"/>
    </row>
    <row r="4271" spans="7:7" x14ac:dyDescent="0.2">
      <c r="G4271" s="12"/>
    </row>
    <row r="4272" spans="7:7" x14ac:dyDescent="0.2">
      <c r="G4272" s="12"/>
    </row>
    <row r="4273" spans="7:7" x14ac:dyDescent="0.2">
      <c r="G4273" s="12"/>
    </row>
    <row r="4274" spans="7:7" x14ac:dyDescent="0.2">
      <c r="G4274" s="12"/>
    </row>
    <row r="4275" spans="7:7" x14ac:dyDescent="0.2">
      <c r="G4275" s="12"/>
    </row>
    <row r="4276" spans="7:7" x14ac:dyDescent="0.2">
      <c r="G4276" s="12"/>
    </row>
    <row r="4277" spans="7:7" x14ac:dyDescent="0.2">
      <c r="G4277" s="12"/>
    </row>
    <row r="4278" spans="7:7" x14ac:dyDescent="0.2">
      <c r="G4278" s="12"/>
    </row>
    <row r="4279" spans="7:7" x14ac:dyDescent="0.2">
      <c r="G4279" s="12"/>
    </row>
    <row r="4280" spans="7:7" x14ac:dyDescent="0.2">
      <c r="G4280" s="12"/>
    </row>
    <row r="4281" spans="7:7" x14ac:dyDescent="0.2">
      <c r="G4281" s="12"/>
    </row>
    <row r="4282" spans="7:7" x14ac:dyDescent="0.2">
      <c r="G4282" s="12"/>
    </row>
    <row r="4283" spans="7:7" x14ac:dyDescent="0.2">
      <c r="G4283" s="12"/>
    </row>
    <row r="4284" spans="7:7" x14ac:dyDescent="0.2">
      <c r="G4284" s="12"/>
    </row>
    <row r="4285" spans="7:7" x14ac:dyDescent="0.2">
      <c r="G4285" s="12"/>
    </row>
    <row r="4286" spans="7:7" x14ac:dyDescent="0.2">
      <c r="G4286" s="12"/>
    </row>
    <row r="4287" spans="7:7" x14ac:dyDescent="0.2">
      <c r="G4287" s="12"/>
    </row>
    <row r="4288" spans="7:7" x14ac:dyDescent="0.2">
      <c r="G4288" s="12"/>
    </row>
    <row r="4289" spans="7:7" x14ac:dyDescent="0.2">
      <c r="G4289" s="12"/>
    </row>
    <row r="4290" spans="7:7" x14ac:dyDescent="0.2">
      <c r="G4290" s="12"/>
    </row>
    <row r="4291" spans="7:7" x14ac:dyDescent="0.2">
      <c r="G4291" s="12"/>
    </row>
    <row r="4292" spans="7:7" x14ac:dyDescent="0.2">
      <c r="G4292" s="12"/>
    </row>
    <row r="4293" spans="7:7" x14ac:dyDescent="0.2">
      <c r="G4293" s="12"/>
    </row>
    <row r="4294" spans="7:7" x14ac:dyDescent="0.2">
      <c r="G4294" s="12"/>
    </row>
    <row r="4295" spans="7:7" x14ac:dyDescent="0.2">
      <c r="G4295" s="12"/>
    </row>
    <row r="4296" spans="7:7" x14ac:dyDescent="0.2">
      <c r="G4296" s="12"/>
    </row>
    <row r="4297" spans="7:7" x14ac:dyDescent="0.2">
      <c r="G4297" s="12"/>
    </row>
    <row r="4298" spans="7:7" x14ac:dyDescent="0.2">
      <c r="G4298" s="12"/>
    </row>
    <row r="4299" spans="7:7" x14ac:dyDescent="0.2">
      <c r="G4299" s="12"/>
    </row>
    <row r="4300" spans="7:7" x14ac:dyDescent="0.2">
      <c r="G4300" s="12"/>
    </row>
    <row r="4301" spans="7:7" x14ac:dyDescent="0.2">
      <c r="G4301" s="12"/>
    </row>
    <row r="4302" spans="7:7" x14ac:dyDescent="0.2">
      <c r="G4302" s="12"/>
    </row>
    <row r="4303" spans="7:7" x14ac:dyDescent="0.2">
      <c r="G4303" s="12"/>
    </row>
    <row r="4304" spans="7:7" x14ac:dyDescent="0.2">
      <c r="G4304" s="12"/>
    </row>
    <row r="4305" spans="7:7" x14ac:dyDescent="0.2">
      <c r="G4305" s="12"/>
    </row>
    <row r="4306" spans="7:7" x14ac:dyDescent="0.2">
      <c r="G4306" s="12"/>
    </row>
    <row r="4307" spans="7:7" x14ac:dyDescent="0.2">
      <c r="G4307" s="12"/>
    </row>
    <row r="4308" spans="7:7" x14ac:dyDescent="0.2">
      <c r="G4308" s="12"/>
    </row>
    <row r="4309" spans="7:7" x14ac:dyDescent="0.2">
      <c r="G4309" s="12"/>
    </row>
    <row r="4310" spans="7:7" x14ac:dyDescent="0.2">
      <c r="G4310" s="12"/>
    </row>
    <row r="4311" spans="7:7" x14ac:dyDescent="0.2">
      <c r="G4311" s="12"/>
    </row>
    <row r="4312" spans="7:7" x14ac:dyDescent="0.2">
      <c r="G4312" s="12"/>
    </row>
    <row r="4313" spans="7:7" x14ac:dyDescent="0.2">
      <c r="G4313" s="12"/>
    </row>
    <row r="4314" spans="7:7" x14ac:dyDescent="0.2">
      <c r="G4314" s="12"/>
    </row>
    <row r="4315" spans="7:7" x14ac:dyDescent="0.2">
      <c r="G4315" s="12"/>
    </row>
    <row r="4316" spans="7:7" x14ac:dyDescent="0.2">
      <c r="G4316" s="12"/>
    </row>
    <row r="4317" spans="7:7" x14ac:dyDescent="0.2">
      <c r="G4317" s="12"/>
    </row>
    <row r="4318" spans="7:7" x14ac:dyDescent="0.2">
      <c r="G4318" s="12"/>
    </row>
    <row r="4319" spans="7:7" x14ac:dyDescent="0.2">
      <c r="G4319" s="12"/>
    </row>
    <row r="4320" spans="7:7" x14ac:dyDescent="0.2">
      <c r="G4320" s="12"/>
    </row>
    <row r="4321" spans="7:7" x14ac:dyDescent="0.2">
      <c r="G4321" s="12"/>
    </row>
    <row r="4322" spans="7:7" x14ac:dyDescent="0.2">
      <c r="G4322" s="12"/>
    </row>
    <row r="4323" spans="7:7" x14ac:dyDescent="0.2">
      <c r="G4323" s="12"/>
    </row>
    <row r="4324" spans="7:7" x14ac:dyDescent="0.2">
      <c r="G4324" s="12"/>
    </row>
    <row r="4325" spans="7:7" x14ac:dyDescent="0.2">
      <c r="G4325" s="12"/>
    </row>
    <row r="4326" spans="7:7" x14ac:dyDescent="0.2">
      <c r="G4326" s="12"/>
    </row>
    <row r="4327" spans="7:7" x14ac:dyDescent="0.2">
      <c r="G4327" s="12"/>
    </row>
    <row r="4328" spans="7:7" x14ac:dyDescent="0.2">
      <c r="G4328" s="12"/>
    </row>
    <row r="4329" spans="7:7" x14ac:dyDescent="0.2">
      <c r="G4329" s="12"/>
    </row>
    <row r="4330" spans="7:7" x14ac:dyDescent="0.2">
      <c r="G4330" s="12"/>
    </row>
    <row r="4331" spans="7:7" x14ac:dyDescent="0.2">
      <c r="G4331" s="12"/>
    </row>
    <row r="4332" spans="7:7" x14ac:dyDescent="0.2">
      <c r="G4332" s="12"/>
    </row>
    <row r="4333" spans="7:7" x14ac:dyDescent="0.2">
      <c r="G4333" s="12"/>
    </row>
    <row r="4334" spans="7:7" x14ac:dyDescent="0.2">
      <c r="G4334" s="12"/>
    </row>
    <row r="4335" spans="7:7" x14ac:dyDescent="0.2">
      <c r="G4335" s="12"/>
    </row>
    <row r="4336" spans="7:7" x14ac:dyDescent="0.2">
      <c r="G4336" s="12"/>
    </row>
    <row r="4337" spans="7:7" x14ac:dyDescent="0.2">
      <c r="G4337" s="12"/>
    </row>
    <row r="4338" spans="7:7" x14ac:dyDescent="0.2">
      <c r="G4338" s="12"/>
    </row>
    <row r="4339" spans="7:7" x14ac:dyDescent="0.2">
      <c r="G4339" s="12"/>
    </row>
    <row r="4340" spans="7:7" x14ac:dyDescent="0.2">
      <c r="G4340" s="12"/>
    </row>
    <row r="4341" spans="7:7" x14ac:dyDescent="0.2">
      <c r="G4341" s="12"/>
    </row>
    <row r="4342" spans="7:7" x14ac:dyDescent="0.2">
      <c r="G4342" s="12"/>
    </row>
    <row r="4343" spans="7:7" x14ac:dyDescent="0.2">
      <c r="G4343" s="12"/>
    </row>
    <row r="4344" spans="7:7" x14ac:dyDescent="0.2">
      <c r="G4344" s="12"/>
    </row>
    <row r="4345" spans="7:7" x14ac:dyDescent="0.2">
      <c r="G4345" s="12"/>
    </row>
    <row r="4346" spans="7:7" x14ac:dyDescent="0.2">
      <c r="G4346" s="12"/>
    </row>
    <row r="4347" spans="7:7" x14ac:dyDescent="0.2">
      <c r="G4347" s="12"/>
    </row>
    <row r="4348" spans="7:7" x14ac:dyDescent="0.2">
      <c r="G4348" s="12"/>
    </row>
    <row r="4349" spans="7:7" x14ac:dyDescent="0.2">
      <c r="G4349" s="12"/>
    </row>
    <row r="4350" spans="7:7" x14ac:dyDescent="0.2">
      <c r="G4350" s="12"/>
    </row>
    <row r="4351" spans="7:7" x14ac:dyDescent="0.2">
      <c r="G4351" s="12"/>
    </row>
    <row r="4352" spans="7:7" x14ac:dyDescent="0.2">
      <c r="G4352" s="12"/>
    </row>
    <row r="4353" spans="7:7" x14ac:dyDescent="0.2">
      <c r="G4353" s="12"/>
    </row>
    <row r="4354" spans="7:7" x14ac:dyDescent="0.2">
      <c r="G4354" s="12"/>
    </row>
    <row r="4355" spans="7:7" x14ac:dyDescent="0.2">
      <c r="G4355" s="12"/>
    </row>
    <row r="4356" spans="7:7" x14ac:dyDescent="0.2">
      <c r="G4356" s="12"/>
    </row>
    <row r="4357" spans="7:7" x14ac:dyDescent="0.2">
      <c r="G4357" s="12"/>
    </row>
    <row r="4358" spans="7:7" x14ac:dyDescent="0.2">
      <c r="G4358" s="12"/>
    </row>
    <row r="4359" spans="7:7" x14ac:dyDescent="0.2">
      <c r="G4359" s="12"/>
    </row>
    <row r="4360" spans="7:7" x14ac:dyDescent="0.2">
      <c r="G4360" s="12"/>
    </row>
    <row r="4361" spans="7:7" x14ac:dyDescent="0.2">
      <c r="G4361" s="12"/>
    </row>
    <row r="4362" spans="7:7" x14ac:dyDescent="0.2">
      <c r="G4362" s="12"/>
    </row>
    <row r="4363" spans="7:7" x14ac:dyDescent="0.2">
      <c r="G4363" s="12"/>
    </row>
    <row r="4364" spans="7:7" x14ac:dyDescent="0.2">
      <c r="G4364" s="12"/>
    </row>
    <row r="4365" spans="7:7" x14ac:dyDescent="0.2">
      <c r="G4365" s="12"/>
    </row>
    <row r="4366" spans="7:7" x14ac:dyDescent="0.2">
      <c r="G4366" s="12"/>
    </row>
    <row r="4367" spans="7:7" x14ac:dyDescent="0.2">
      <c r="G4367" s="12"/>
    </row>
    <row r="4368" spans="7:7" x14ac:dyDescent="0.2">
      <c r="G4368" s="12"/>
    </row>
    <row r="4369" spans="7:7" x14ac:dyDescent="0.2">
      <c r="G4369" s="12"/>
    </row>
    <row r="4370" spans="7:7" x14ac:dyDescent="0.2">
      <c r="G4370" s="12"/>
    </row>
    <row r="4371" spans="7:7" x14ac:dyDescent="0.2">
      <c r="G4371" s="12"/>
    </row>
    <row r="4372" spans="7:7" x14ac:dyDescent="0.2">
      <c r="G4372" s="12"/>
    </row>
    <row r="4373" spans="7:7" x14ac:dyDescent="0.2">
      <c r="G4373" s="12"/>
    </row>
    <row r="4374" spans="7:7" x14ac:dyDescent="0.2">
      <c r="G4374" s="12"/>
    </row>
    <row r="4375" spans="7:7" x14ac:dyDescent="0.2">
      <c r="G4375" s="12"/>
    </row>
    <row r="4376" spans="7:7" x14ac:dyDescent="0.2">
      <c r="G4376" s="12"/>
    </row>
    <row r="4377" spans="7:7" x14ac:dyDescent="0.2">
      <c r="G4377" s="12"/>
    </row>
    <row r="4378" spans="7:7" x14ac:dyDescent="0.2">
      <c r="G4378" s="12"/>
    </row>
    <row r="4379" spans="7:7" x14ac:dyDescent="0.2">
      <c r="G4379" s="12"/>
    </row>
    <row r="4380" spans="7:7" x14ac:dyDescent="0.2">
      <c r="G4380" s="12"/>
    </row>
    <row r="4381" spans="7:7" x14ac:dyDescent="0.2">
      <c r="G4381" s="12"/>
    </row>
    <row r="4382" spans="7:7" x14ac:dyDescent="0.2">
      <c r="G4382" s="12"/>
    </row>
    <row r="4383" spans="7:7" x14ac:dyDescent="0.2">
      <c r="G4383" s="12"/>
    </row>
    <row r="4384" spans="7:7" x14ac:dyDescent="0.2">
      <c r="G4384" s="12"/>
    </row>
    <row r="4385" spans="7:7" x14ac:dyDescent="0.2">
      <c r="G4385" s="12"/>
    </row>
    <row r="4386" spans="7:7" x14ac:dyDescent="0.2">
      <c r="G4386" s="12"/>
    </row>
    <row r="4387" spans="7:7" x14ac:dyDescent="0.2">
      <c r="G4387" s="12"/>
    </row>
    <row r="4388" spans="7:7" x14ac:dyDescent="0.2">
      <c r="G4388" s="12"/>
    </row>
    <row r="4389" spans="7:7" x14ac:dyDescent="0.2">
      <c r="G4389" s="12"/>
    </row>
    <row r="4390" spans="7:7" x14ac:dyDescent="0.2">
      <c r="G4390" s="12"/>
    </row>
    <row r="4391" spans="7:7" x14ac:dyDescent="0.2">
      <c r="G4391" s="12"/>
    </row>
    <row r="4392" spans="7:7" x14ac:dyDescent="0.2">
      <c r="G4392" s="12"/>
    </row>
    <row r="4393" spans="7:7" x14ac:dyDescent="0.2">
      <c r="G4393" s="12"/>
    </row>
    <row r="4394" spans="7:7" x14ac:dyDescent="0.2">
      <c r="G4394" s="12"/>
    </row>
    <row r="4395" spans="7:7" x14ac:dyDescent="0.2">
      <c r="G4395" s="12"/>
    </row>
    <row r="4396" spans="7:7" x14ac:dyDescent="0.2">
      <c r="G4396" s="12"/>
    </row>
    <row r="4397" spans="7:7" x14ac:dyDescent="0.2">
      <c r="G4397" s="12"/>
    </row>
    <row r="4398" spans="7:7" x14ac:dyDescent="0.2">
      <c r="G4398" s="12"/>
    </row>
    <row r="4399" spans="7:7" x14ac:dyDescent="0.2">
      <c r="G4399" s="12"/>
    </row>
    <row r="4400" spans="7:7" x14ac:dyDescent="0.2">
      <c r="G4400" s="12"/>
    </row>
    <row r="4401" spans="7:7" x14ac:dyDescent="0.2">
      <c r="G4401" s="12"/>
    </row>
    <row r="4402" spans="7:7" x14ac:dyDescent="0.2">
      <c r="G4402" s="12"/>
    </row>
    <row r="4403" spans="7:7" x14ac:dyDescent="0.2">
      <c r="G4403" s="12"/>
    </row>
    <row r="4404" spans="7:7" x14ac:dyDescent="0.2">
      <c r="G4404" s="12"/>
    </row>
    <row r="4405" spans="7:7" x14ac:dyDescent="0.2">
      <c r="G4405" s="12"/>
    </row>
    <row r="4406" spans="7:7" x14ac:dyDescent="0.2">
      <c r="G4406" s="12"/>
    </row>
    <row r="4407" spans="7:7" x14ac:dyDescent="0.2">
      <c r="G4407" s="12"/>
    </row>
    <row r="4408" spans="7:7" x14ac:dyDescent="0.2">
      <c r="G4408" s="12"/>
    </row>
    <row r="4409" spans="7:7" x14ac:dyDescent="0.2">
      <c r="G4409" s="12"/>
    </row>
    <row r="4410" spans="7:7" x14ac:dyDescent="0.2">
      <c r="G4410" s="12"/>
    </row>
    <row r="4411" spans="7:7" x14ac:dyDescent="0.2">
      <c r="G4411" s="12"/>
    </row>
    <row r="4412" spans="7:7" x14ac:dyDescent="0.2">
      <c r="G4412" s="12"/>
    </row>
    <row r="4413" spans="7:7" x14ac:dyDescent="0.2">
      <c r="G4413" s="12"/>
    </row>
    <row r="4414" spans="7:7" x14ac:dyDescent="0.2">
      <c r="G4414" s="12"/>
    </row>
    <row r="4415" spans="7:7" x14ac:dyDescent="0.2">
      <c r="G4415" s="12"/>
    </row>
    <row r="4416" spans="7:7" x14ac:dyDescent="0.2">
      <c r="G4416" s="12"/>
    </row>
    <row r="4417" spans="7:7" x14ac:dyDescent="0.2">
      <c r="G4417" s="12"/>
    </row>
    <row r="4418" spans="7:7" x14ac:dyDescent="0.2">
      <c r="G4418" s="12"/>
    </row>
    <row r="4419" spans="7:7" x14ac:dyDescent="0.2">
      <c r="G4419" s="12"/>
    </row>
    <row r="4420" spans="7:7" x14ac:dyDescent="0.2">
      <c r="G4420" s="12"/>
    </row>
    <row r="4421" spans="7:7" x14ac:dyDescent="0.2">
      <c r="G4421" s="12"/>
    </row>
    <row r="4422" spans="7:7" x14ac:dyDescent="0.2">
      <c r="G4422" s="12"/>
    </row>
    <row r="4423" spans="7:7" x14ac:dyDescent="0.2">
      <c r="G4423" s="12"/>
    </row>
    <row r="4424" spans="7:7" x14ac:dyDescent="0.2">
      <c r="G4424" s="12"/>
    </row>
    <row r="4425" spans="7:7" x14ac:dyDescent="0.2">
      <c r="G4425" s="12"/>
    </row>
    <row r="4426" spans="7:7" x14ac:dyDescent="0.2">
      <c r="G4426" s="12"/>
    </row>
    <row r="4427" spans="7:7" x14ac:dyDescent="0.2">
      <c r="G4427" s="12"/>
    </row>
    <row r="4428" spans="7:7" x14ac:dyDescent="0.2">
      <c r="G4428" s="12"/>
    </row>
    <row r="4429" spans="7:7" x14ac:dyDescent="0.2">
      <c r="G4429" s="12"/>
    </row>
    <row r="4430" spans="7:7" x14ac:dyDescent="0.2">
      <c r="G4430" s="12"/>
    </row>
    <row r="4431" spans="7:7" x14ac:dyDescent="0.2">
      <c r="G4431" s="12"/>
    </row>
    <row r="4432" spans="7:7" x14ac:dyDescent="0.2">
      <c r="G4432" s="12"/>
    </row>
    <row r="4433" spans="7:7" x14ac:dyDescent="0.2">
      <c r="G4433" s="12"/>
    </row>
    <row r="4434" spans="7:7" x14ac:dyDescent="0.2">
      <c r="G4434" s="12"/>
    </row>
    <row r="4435" spans="7:7" x14ac:dyDescent="0.2">
      <c r="G4435" s="12"/>
    </row>
    <row r="4436" spans="7:7" x14ac:dyDescent="0.2">
      <c r="G4436" s="12"/>
    </row>
    <row r="4437" spans="7:7" x14ac:dyDescent="0.2">
      <c r="G4437" s="12"/>
    </row>
    <row r="4438" spans="7:7" x14ac:dyDescent="0.2">
      <c r="G4438" s="12"/>
    </row>
    <row r="4439" spans="7:7" x14ac:dyDescent="0.2">
      <c r="G4439" s="12"/>
    </row>
    <row r="4440" spans="7:7" x14ac:dyDescent="0.2">
      <c r="G4440" s="12"/>
    </row>
    <row r="4441" spans="7:7" x14ac:dyDescent="0.2">
      <c r="G4441" s="12"/>
    </row>
    <row r="4442" spans="7:7" x14ac:dyDescent="0.2">
      <c r="G4442" s="12"/>
    </row>
    <row r="4443" spans="7:7" x14ac:dyDescent="0.2">
      <c r="G4443" s="12"/>
    </row>
    <row r="4444" spans="7:7" x14ac:dyDescent="0.2">
      <c r="G4444" s="12"/>
    </row>
    <row r="4445" spans="7:7" x14ac:dyDescent="0.2">
      <c r="G4445" s="12"/>
    </row>
    <row r="4446" spans="7:7" x14ac:dyDescent="0.2">
      <c r="G4446" s="12"/>
    </row>
    <row r="4447" spans="7:7" x14ac:dyDescent="0.2">
      <c r="G4447" s="12"/>
    </row>
    <row r="4448" spans="7:7" x14ac:dyDescent="0.2">
      <c r="G4448" s="12"/>
    </row>
    <row r="4449" spans="7:7" x14ac:dyDescent="0.2">
      <c r="G4449" s="12"/>
    </row>
    <row r="4450" spans="7:7" x14ac:dyDescent="0.2">
      <c r="G4450" s="12"/>
    </row>
    <row r="4451" spans="7:7" x14ac:dyDescent="0.2">
      <c r="G4451" s="12"/>
    </row>
    <row r="4452" spans="7:7" x14ac:dyDescent="0.2">
      <c r="G4452" s="12"/>
    </row>
    <row r="4453" spans="7:7" x14ac:dyDescent="0.2">
      <c r="G4453" s="12"/>
    </row>
    <row r="4454" spans="7:7" x14ac:dyDescent="0.2">
      <c r="G4454" s="12"/>
    </row>
    <row r="4455" spans="7:7" x14ac:dyDescent="0.2">
      <c r="G4455" s="12"/>
    </row>
    <row r="4456" spans="7:7" x14ac:dyDescent="0.2">
      <c r="G4456" s="12"/>
    </row>
    <row r="4457" spans="7:7" x14ac:dyDescent="0.2">
      <c r="G4457" s="12"/>
    </row>
    <row r="4458" spans="7:7" x14ac:dyDescent="0.2">
      <c r="G4458" s="12"/>
    </row>
    <row r="4459" spans="7:7" x14ac:dyDescent="0.2">
      <c r="G4459" s="12"/>
    </row>
    <row r="4460" spans="7:7" x14ac:dyDescent="0.2">
      <c r="G4460" s="12"/>
    </row>
    <row r="4461" spans="7:7" x14ac:dyDescent="0.2">
      <c r="G4461" s="12"/>
    </row>
    <row r="4462" spans="7:7" x14ac:dyDescent="0.2">
      <c r="G4462" s="12"/>
    </row>
    <row r="4463" spans="7:7" x14ac:dyDescent="0.2">
      <c r="G4463" s="12"/>
    </row>
    <row r="4464" spans="7:7" x14ac:dyDescent="0.2">
      <c r="G4464" s="12"/>
    </row>
    <row r="4465" spans="7:7" x14ac:dyDescent="0.2">
      <c r="G4465" s="12"/>
    </row>
    <row r="4466" spans="7:7" x14ac:dyDescent="0.2">
      <c r="G4466" s="12"/>
    </row>
    <row r="4467" spans="7:7" x14ac:dyDescent="0.2">
      <c r="G4467" s="12"/>
    </row>
    <row r="4468" spans="7:7" x14ac:dyDescent="0.2">
      <c r="G4468" s="12"/>
    </row>
    <row r="4469" spans="7:7" x14ac:dyDescent="0.2">
      <c r="G4469" s="12"/>
    </row>
    <row r="4470" spans="7:7" x14ac:dyDescent="0.2">
      <c r="G4470" s="12"/>
    </row>
    <row r="4471" spans="7:7" x14ac:dyDescent="0.2">
      <c r="G4471" s="12"/>
    </row>
    <row r="4472" spans="7:7" x14ac:dyDescent="0.2">
      <c r="G4472" s="12"/>
    </row>
    <row r="4473" spans="7:7" x14ac:dyDescent="0.2">
      <c r="G4473" s="12"/>
    </row>
    <row r="4474" spans="7:7" x14ac:dyDescent="0.2">
      <c r="G4474" s="12"/>
    </row>
    <row r="4475" spans="7:7" x14ac:dyDescent="0.2">
      <c r="G4475" s="12"/>
    </row>
    <row r="4476" spans="7:7" x14ac:dyDescent="0.2">
      <c r="G4476" s="12"/>
    </row>
    <row r="4477" spans="7:7" x14ac:dyDescent="0.2">
      <c r="G4477" s="12"/>
    </row>
    <row r="4478" spans="7:7" x14ac:dyDescent="0.2">
      <c r="G4478" s="12"/>
    </row>
    <row r="4479" spans="7:7" x14ac:dyDescent="0.2">
      <c r="G4479" s="12"/>
    </row>
    <row r="4480" spans="7:7" x14ac:dyDescent="0.2">
      <c r="G4480" s="12"/>
    </row>
    <row r="4481" spans="7:7" x14ac:dyDescent="0.2">
      <c r="G4481" s="12"/>
    </row>
    <row r="4482" spans="7:7" x14ac:dyDescent="0.2">
      <c r="G4482" s="12"/>
    </row>
    <row r="4483" spans="7:7" x14ac:dyDescent="0.2">
      <c r="G4483" s="12"/>
    </row>
    <row r="4484" spans="7:7" x14ac:dyDescent="0.2">
      <c r="G4484" s="12"/>
    </row>
    <row r="4485" spans="7:7" x14ac:dyDescent="0.2">
      <c r="G4485" s="12"/>
    </row>
    <row r="4486" spans="7:7" x14ac:dyDescent="0.2">
      <c r="G4486" s="12"/>
    </row>
    <row r="4487" spans="7:7" x14ac:dyDescent="0.2">
      <c r="G4487" s="12"/>
    </row>
    <row r="4488" spans="7:7" x14ac:dyDescent="0.2">
      <c r="G4488" s="12"/>
    </row>
    <row r="4489" spans="7:7" x14ac:dyDescent="0.2">
      <c r="G4489" s="12"/>
    </row>
    <row r="4490" spans="7:7" x14ac:dyDescent="0.2">
      <c r="G4490" s="12"/>
    </row>
    <row r="4491" spans="7:7" x14ac:dyDescent="0.2">
      <c r="G4491" s="12"/>
    </row>
    <row r="4492" spans="7:7" x14ac:dyDescent="0.2">
      <c r="G4492" s="12"/>
    </row>
    <row r="4493" spans="7:7" x14ac:dyDescent="0.2">
      <c r="G4493" s="12"/>
    </row>
    <row r="4494" spans="7:7" x14ac:dyDescent="0.2">
      <c r="G4494" s="12"/>
    </row>
    <row r="4495" spans="7:7" x14ac:dyDescent="0.2">
      <c r="G4495" s="12"/>
    </row>
    <row r="4496" spans="7:7" x14ac:dyDescent="0.2">
      <c r="G4496" s="12"/>
    </row>
    <row r="4497" spans="7:7" x14ac:dyDescent="0.2">
      <c r="G4497" s="12"/>
    </row>
    <row r="4498" spans="7:7" x14ac:dyDescent="0.2">
      <c r="G4498" s="1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H1307"/>
  <sheetViews>
    <sheetView zoomScaleNormal="100" workbookViewId="0">
      <pane ySplit="1" topLeftCell="A1289" activePane="bottomLeft" state="frozenSplit"/>
      <selection pane="bottomLeft" activeCell="A1308" sqref="A1308:B1679"/>
    </sheetView>
  </sheetViews>
  <sheetFormatPr defaultColWidth="9.140625" defaultRowHeight="12.75" x14ac:dyDescent="0.2"/>
  <cols>
    <col min="1" max="1" width="26.710937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87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44837.170578703706</v>
      </c>
      <c r="B2" s="4">
        <v>4.1500000000000004</v>
      </c>
      <c r="C2" s="4">
        <v>1.26</v>
      </c>
      <c r="D2" s="4">
        <f t="shared" ref="D2:D57" si="0">B2*C2</f>
        <v>5.2290000000000001</v>
      </c>
      <c r="E2" s="4">
        <f>D2+276.03</f>
        <v>281.25899999999996</v>
      </c>
      <c r="F2" s="4">
        <f>E2-281.25</f>
        <v>8.9999999999577085E-3</v>
      </c>
      <c r="G2" s="12">
        <v>2023</v>
      </c>
      <c r="H2" s="8" t="s">
        <v>12</v>
      </c>
    </row>
    <row r="3" spans="1:8" x14ac:dyDescent="0.2">
      <c r="A3" s="18">
        <v>44837.173657407409</v>
      </c>
      <c r="B3" s="4">
        <v>4.16</v>
      </c>
      <c r="C3" s="4">
        <v>1.26</v>
      </c>
      <c r="D3" s="4">
        <f t="shared" si="0"/>
        <v>5.2416</v>
      </c>
      <c r="E3" s="4">
        <f t="shared" ref="E3:E34" si="1">D3+276.03</f>
        <v>281.27159999999998</v>
      </c>
      <c r="F3" s="4">
        <f t="shared" ref="F3:F66" si="2">E3-281.25</f>
        <v>2.1599999999978081E-2</v>
      </c>
      <c r="G3" s="12">
        <v>2023</v>
      </c>
    </row>
    <row r="4" spans="1:8" x14ac:dyDescent="0.2">
      <c r="A4" s="18">
        <v>44837.178854166668</v>
      </c>
      <c r="B4" s="4">
        <v>4.17</v>
      </c>
      <c r="C4" s="4">
        <v>1.26</v>
      </c>
      <c r="D4" s="4">
        <f t="shared" si="0"/>
        <v>5.2542</v>
      </c>
      <c r="E4" s="4">
        <f t="shared" si="1"/>
        <v>281.2842</v>
      </c>
      <c r="F4" s="4">
        <f t="shared" si="2"/>
        <v>3.4199999999998454E-2</v>
      </c>
      <c r="G4" s="12">
        <v>2023</v>
      </c>
    </row>
    <row r="5" spans="1:8" x14ac:dyDescent="0.2">
      <c r="A5" s="18">
        <v>44837.181666666664</v>
      </c>
      <c r="B5" s="4">
        <v>4.18</v>
      </c>
      <c r="C5" s="4">
        <v>1.26</v>
      </c>
      <c r="D5" s="4">
        <f t="shared" si="0"/>
        <v>5.2667999999999999</v>
      </c>
      <c r="E5" s="4">
        <f t="shared" si="1"/>
        <v>281.29679999999996</v>
      </c>
      <c r="F5" s="4">
        <f t="shared" si="2"/>
        <v>4.6799999999961983E-2</v>
      </c>
      <c r="G5" s="12">
        <v>2023</v>
      </c>
    </row>
    <row r="6" spans="1:8" x14ac:dyDescent="0.2">
      <c r="A6" s="18">
        <v>44837.183807870373</v>
      </c>
      <c r="B6" s="4">
        <v>4.1900000000000004</v>
      </c>
      <c r="C6" s="4">
        <v>1.26</v>
      </c>
      <c r="D6" s="4">
        <f t="shared" si="0"/>
        <v>5.2794000000000008</v>
      </c>
      <c r="E6" s="4">
        <f t="shared" si="1"/>
        <v>281.30939999999998</v>
      </c>
      <c r="F6" s="4">
        <f t="shared" si="2"/>
        <v>5.9399999999982356E-2</v>
      </c>
      <c r="G6" s="12">
        <v>2023</v>
      </c>
    </row>
    <row r="7" spans="1:8" x14ac:dyDescent="0.2">
      <c r="A7" s="18">
        <v>44837.18545138889</v>
      </c>
      <c r="B7" s="4">
        <v>4.2</v>
      </c>
      <c r="C7" s="4">
        <v>1.26</v>
      </c>
      <c r="D7" s="4">
        <f t="shared" si="0"/>
        <v>5.2920000000000007</v>
      </c>
      <c r="E7" s="4">
        <f t="shared" si="1"/>
        <v>281.32199999999995</v>
      </c>
      <c r="F7" s="4">
        <f t="shared" si="2"/>
        <v>7.1999999999945885E-2</v>
      </c>
      <c r="G7" s="12">
        <v>2023</v>
      </c>
    </row>
    <row r="8" spans="1:8" x14ac:dyDescent="0.2">
      <c r="A8" s="18">
        <v>44837.186226851853</v>
      </c>
      <c r="B8" s="4">
        <v>4.21</v>
      </c>
      <c r="C8" s="4">
        <v>1.26</v>
      </c>
      <c r="D8" s="4">
        <f t="shared" si="0"/>
        <v>5.3045999999999998</v>
      </c>
      <c r="E8" s="4">
        <f t="shared" si="1"/>
        <v>281.33459999999997</v>
      </c>
      <c r="F8" s="4">
        <f t="shared" si="2"/>
        <v>8.4599999999966258E-2</v>
      </c>
      <c r="G8" s="12">
        <v>2023</v>
      </c>
    </row>
    <row r="9" spans="1:8" x14ac:dyDescent="0.2">
      <c r="A9" s="18">
        <v>44837.18712962963</v>
      </c>
      <c r="B9" s="4">
        <v>4.22</v>
      </c>
      <c r="C9" s="4">
        <v>1.26</v>
      </c>
      <c r="D9" s="4">
        <f t="shared" si="0"/>
        <v>5.3171999999999997</v>
      </c>
      <c r="E9" s="4">
        <f t="shared" si="1"/>
        <v>281.34719999999999</v>
      </c>
      <c r="F9" s="4">
        <f t="shared" si="2"/>
        <v>9.719999999998663E-2</v>
      </c>
      <c r="G9" s="12">
        <v>2023</v>
      </c>
    </row>
    <row r="10" spans="1:8" x14ac:dyDescent="0.2">
      <c r="A10" s="18">
        <v>44837.187928240739</v>
      </c>
      <c r="B10" s="4">
        <v>4.2300000000000004</v>
      </c>
      <c r="C10" s="4">
        <v>1.26</v>
      </c>
      <c r="D10" s="4">
        <f t="shared" si="0"/>
        <v>5.3298000000000005</v>
      </c>
      <c r="E10" s="4">
        <f t="shared" si="1"/>
        <v>281.35979999999995</v>
      </c>
      <c r="F10" s="4">
        <f t="shared" si="2"/>
        <v>0.10979999999995016</v>
      </c>
      <c r="G10" s="12">
        <v>2023</v>
      </c>
    </row>
    <row r="11" spans="1:8" x14ac:dyDescent="0.2">
      <c r="A11" s="18">
        <v>44837.188900462963</v>
      </c>
      <c r="B11" s="4">
        <v>4.24</v>
      </c>
      <c r="C11" s="4">
        <v>1.26</v>
      </c>
      <c r="D11" s="4">
        <f t="shared" si="0"/>
        <v>5.3424000000000005</v>
      </c>
      <c r="E11" s="4">
        <f t="shared" si="1"/>
        <v>281.37239999999997</v>
      </c>
      <c r="F11" s="4">
        <f t="shared" si="2"/>
        <v>0.12239999999997053</v>
      </c>
      <c r="G11" s="12">
        <v>2023</v>
      </c>
    </row>
    <row r="12" spans="1:8" x14ac:dyDescent="0.2">
      <c r="A12" s="18">
        <v>44837.189768518518</v>
      </c>
      <c r="B12" s="4">
        <v>4.25</v>
      </c>
      <c r="C12" s="4">
        <v>1.26</v>
      </c>
      <c r="D12" s="4">
        <f t="shared" si="0"/>
        <v>5.3550000000000004</v>
      </c>
      <c r="E12" s="4">
        <f t="shared" si="1"/>
        <v>281.38499999999999</v>
      </c>
      <c r="F12" s="4">
        <f t="shared" si="2"/>
        <v>0.13499999999999091</v>
      </c>
      <c r="G12" s="12">
        <v>2023</v>
      </c>
    </row>
    <row r="13" spans="1:8" x14ac:dyDescent="0.2">
      <c r="A13" s="18">
        <v>44837.293888888889</v>
      </c>
      <c r="B13" s="4">
        <v>4.26</v>
      </c>
      <c r="C13" s="4">
        <v>1.26</v>
      </c>
      <c r="D13" s="4">
        <f t="shared" si="0"/>
        <v>5.3675999999999995</v>
      </c>
      <c r="E13" s="4">
        <f t="shared" si="1"/>
        <v>281.39759999999995</v>
      </c>
      <c r="F13" s="4">
        <f t="shared" si="2"/>
        <v>0.14759999999995443</v>
      </c>
      <c r="G13" s="12">
        <v>2023</v>
      </c>
    </row>
    <row r="14" spans="1:8" x14ac:dyDescent="0.2">
      <c r="A14" s="18">
        <v>44837.328067129631</v>
      </c>
      <c r="B14" s="4">
        <v>4.2699999999999996</v>
      </c>
      <c r="C14" s="4">
        <v>1.26</v>
      </c>
      <c r="D14" s="4">
        <f t="shared" si="0"/>
        <v>5.3801999999999994</v>
      </c>
      <c r="E14" s="4">
        <f t="shared" si="1"/>
        <v>281.41019999999997</v>
      </c>
      <c r="F14" s="4">
        <f t="shared" si="2"/>
        <v>0.16019999999997481</v>
      </c>
      <c r="G14" s="12">
        <v>2023</v>
      </c>
    </row>
    <row r="15" spans="1:8" x14ac:dyDescent="0.2">
      <c r="A15" s="18">
        <v>44837.330474537041</v>
      </c>
      <c r="B15" s="4">
        <v>4.28</v>
      </c>
      <c r="C15" s="4">
        <v>1.26</v>
      </c>
      <c r="D15" s="4">
        <f t="shared" si="0"/>
        <v>5.3928000000000003</v>
      </c>
      <c r="E15" s="4">
        <f t="shared" si="1"/>
        <v>281.4228</v>
      </c>
      <c r="F15" s="4">
        <f t="shared" si="2"/>
        <v>0.17279999999999518</v>
      </c>
      <c r="G15" s="12">
        <v>2023</v>
      </c>
    </row>
    <row r="16" spans="1:8" x14ac:dyDescent="0.2">
      <c r="A16" s="18">
        <v>44837.331041666665</v>
      </c>
      <c r="B16" s="4">
        <v>4.29</v>
      </c>
      <c r="C16" s="4">
        <v>1.26</v>
      </c>
      <c r="D16" s="4">
        <f t="shared" si="0"/>
        <v>5.4054000000000002</v>
      </c>
      <c r="E16" s="4">
        <f t="shared" si="1"/>
        <v>281.43539999999996</v>
      </c>
      <c r="F16" s="4">
        <f t="shared" si="2"/>
        <v>0.18539999999995871</v>
      </c>
      <c r="G16" s="12">
        <v>2023</v>
      </c>
    </row>
    <row r="17" spans="1:7" x14ac:dyDescent="0.2">
      <c r="A17" s="18">
        <v>44837.331631944442</v>
      </c>
      <c r="B17" s="4">
        <v>4.3</v>
      </c>
      <c r="C17" s="4">
        <v>1.26</v>
      </c>
      <c r="D17" s="4">
        <f t="shared" si="0"/>
        <v>5.4180000000000001</v>
      </c>
      <c r="E17" s="4">
        <f t="shared" si="1"/>
        <v>281.44799999999998</v>
      </c>
      <c r="F17" s="4">
        <f t="shared" si="2"/>
        <v>0.19799999999997908</v>
      </c>
      <c r="G17" s="12">
        <v>2023</v>
      </c>
    </row>
    <row r="18" spans="1:7" x14ac:dyDescent="0.2">
      <c r="A18" s="18">
        <v>44837.332361111112</v>
      </c>
      <c r="B18" s="4">
        <v>4.3099999999999996</v>
      </c>
      <c r="C18" s="4">
        <v>1.26</v>
      </c>
      <c r="D18" s="4">
        <f t="shared" si="0"/>
        <v>5.4305999999999992</v>
      </c>
      <c r="E18" s="4">
        <f t="shared" si="1"/>
        <v>281.4606</v>
      </c>
      <c r="F18" s="4">
        <f t="shared" si="2"/>
        <v>0.21059999999999945</v>
      </c>
      <c r="G18" s="12">
        <v>2023</v>
      </c>
    </row>
    <row r="19" spans="1:7" x14ac:dyDescent="0.2">
      <c r="A19" s="18">
        <v>44837.333414351851</v>
      </c>
      <c r="B19" s="4">
        <v>4.32</v>
      </c>
      <c r="C19" s="4">
        <v>1.26</v>
      </c>
      <c r="D19" s="4">
        <f t="shared" si="0"/>
        <v>5.4432</v>
      </c>
      <c r="E19" s="4">
        <f t="shared" si="1"/>
        <v>281.47319999999996</v>
      </c>
      <c r="F19" s="4">
        <f t="shared" si="2"/>
        <v>0.22319999999996298</v>
      </c>
      <c r="G19" s="12">
        <v>2023</v>
      </c>
    </row>
    <row r="20" spans="1:7" x14ac:dyDescent="0.2">
      <c r="A20" s="18">
        <v>44837.337199074071</v>
      </c>
      <c r="B20" s="4">
        <v>4.33</v>
      </c>
      <c r="C20" s="4">
        <v>1.26</v>
      </c>
      <c r="D20" s="4">
        <f t="shared" si="0"/>
        <v>5.4558</v>
      </c>
      <c r="E20" s="4">
        <f t="shared" si="1"/>
        <v>281.48579999999998</v>
      </c>
      <c r="F20" s="4">
        <f t="shared" si="2"/>
        <v>0.23579999999998336</v>
      </c>
      <c r="G20" s="12">
        <v>2023</v>
      </c>
    </row>
    <row r="21" spans="1:7" x14ac:dyDescent="0.2">
      <c r="A21" s="18">
        <v>44837.374652777777</v>
      </c>
      <c r="B21" s="4">
        <v>4.34</v>
      </c>
      <c r="C21" s="4">
        <v>1.26</v>
      </c>
      <c r="D21" s="4">
        <f t="shared" si="0"/>
        <v>5.4683999999999999</v>
      </c>
      <c r="E21" s="4">
        <f t="shared" si="1"/>
        <v>281.49839999999995</v>
      </c>
      <c r="F21" s="4">
        <f t="shared" si="2"/>
        <v>0.24839999999994689</v>
      </c>
      <c r="G21" s="12">
        <v>2023</v>
      </c>
    </row>
    <row r="22" spans="1:7" x14ac:dyDescent="0.2">
      <c r="A22" s="18">
        <v>44837.378217592595</v>
      </c>
      <c r="B22" s="4">
        <v>4.3499999999999996</v>
      </c>
      <c r="C22" s="4">
        <v>1.26</v>
      </c>
      <c r="D22" s="4">
        <f t="shared" si="0"/>
        <v>5.4809999999999999</v>
      </c>
      <c r="E22" s="4">
        <f t="shared" si="1"/>
        <v>281.51099999999997</v>
      </c>
      <c r="F22" s="4">
        <f t="shared" si="2"/>
        <v>0.26099999999996726</v>
      </c>
      <c r="G22" s="12">
        <v>2023</v>
      </c>
    </row>
    <row r="23" spans="1:7" x14ac:dyDescent="0.2">
      <c r="A23" s="18">
        <v>44837.381226851852</v>
      </c>
      <c r="B23" s="4">
        <v>4.3600000000000003</v>
      </c>
      <c r="C23" s="4">
        <v>1.26</v>
      </c>
      <c r="D23" s="4">
        <f t="shared" si="0"/>
        <v>5.4936000000000007</v>
      </c>
      <c r="E23" s="4">
        <f t="shared" si="1"/>
        <v>281.52359999999999</v>
      </c>
      <c r="F23" s="4">
        <f t="shared" si="2"/>
        <v>0.27359999999998763</v>
      </c>
      <c r="G23" s="12">
        <v>2023</v>
      </c>
    </row>
    <row r="24" spans="1:7" x14ac:dyDescent="0.2">
      <c r="A24" s="18">
        <v>44837.384421296294</v>
      </c>
      <c r="B24" s="4">
        <v>4.37</v>
      </c>
      <c r="C24" s="4">
        <v>1.26</v>
      </c>
      <c r="D24" s="4">
        <f t="shared" si="0"/>
        <v>5.5061999999999998</v>
      </c>
      <c r="E24" s="4">
        <f t="shared" si="1"/>
        <v>281.53619999999995</v>
      </c>
      <c r="F24" s="4">
        <f t="shared" si="2"/>
        <v>0.28619999999995116</v>
      </c>
      <c r="G24" s="12">
        <v>2023</v>
      </c>
    </row>
    <row r="25" spans="1:7" x14ac:dyDescent="0.2">
      <c r="A25" s="18">
        <v>44837.386608796296</v>
      </c>
      <c r="B25" s="4">
        <v>4.38</v>
      </c>
      <c r="C25" s="4">
        <v>1.26</v>
      </c>
      <c r="D25" s="4">
        <f t="shared" si="0"/>
        <v>5.5187999999999997</v>
      </c>
      <c r="E25" s="4">
        <f t="shared" si="1"/>
        <v>281.54879999999997</v>
      </c>
      <c r="F25" s="4">
        <f t="shared" si="2"/>
        <v>0.29879999999997153</v>
      </c>
      <c r="G25" s="12">
        <v>2023</v>
      </c>
    </row>
    <row r="26" spans="1:7" x14ac:dyDescent="0.2">
      <c r="A26" s="18">
        <v>44837.391469907408</v>
      </c>
      <c r="B26" s="4">
        <v>4.3899999999999997</v>
      </c>
      <c r="C26" s="4">
        <v>1.26</v>
      </c>
      <c r="D26" s="4">
        <f t="shared" si="0"/>
        <v>5.5313999999999997</v>
      </c>
      <c r="E26" s="4">
        <f t="shared" si="1"/>
        <v>281.56139999999999</v>
      </c>
      <c r="F26" s="4">
        <f t="shared" si="2"/>
        <v>0.31139999999999191</v>
      </c>
      <c r="G26" s="12">
        <v>2023</v>
      </c>
    </row>
    <row r="27" spans="1:7" x14ac:dyDescent="0.2">
      <c r="A27" s="18">
        <v>44837.413113425922</v>
      </c>
      <c r="B27" s="4">
        <v>4.4000000000000004</v>
      </c>
      <c r="C27" s="4">
        <v>1.26</v>
      </c>
      <c r="D27" s="4">
        <f t="shared" si="0"/>
        <v>5.5440000000000005</v>
      </c>
      <c r="E27" s="4">
        <f t="shared" si="1"/>
        <v>281.57399999999996</v>
      </c>
      <c r="F27" s="4">
        <f t="shared" si="2"/>
        <v>0.32399999999995543</v>
      </c>
      <c r="G27" s="12">
        <v>2023</v>
      </c>
    </row>
    <row r="28" spans="1:7" x14ac:dyDescent="0.2">
      <c r="A28" s="18">
        <v>44837.435335648152</v>
      </c>
      <c r="B28" s="4">
        <v>4.41</v>
      </c>
      <c r="C28" s="4">
        <v>1.26</v>
      </c>
      <c r="D28" s="4">
        <f t="shared" si="0"/>
        <v>5.5566000000000004</v>
      </c>
      <c r="E28" s="4">
        <f t="shared" si="1"/>
        <v>281.58659999999998</v>
      </c>
      <c r="F28" s="4">
        <f t="shared" si="2"/>
        <v>0.33659999999997581</v>
      </c>
      <c r="G28" s="12">
        <v>2023</v>
      </c>
    </row>
    <row r="29" spans="1:7" x14ac:dyDescent="0.2">
      <c r="A29" s="18">
        <v>44837.461423611108</v>
      </c>
      <c r="B29" s="4">
        <v>4.42</v>
      </c>
      <c r="C29" s="4">
        <v>1.26</v>
      </c>
      <c r="D29" s="4">
        <f t="shared" si="0"/>
        <v>5.5692000000000004</v>
      </c>
      <c r="E29" s="4">
        <f t="shared" si="1"/>
        <v>281.5992</v>
      </c>
      <c r="F29" s="4">
        <f t="shared" si="2"/>
        <v>0.34919999999999618</v>
      </c>
      <c r="G29" s="12">
        <v>2023</v>
      </c>
    </row>
    <row r="30" spans="1:7" x14ac:dyDescent="0.2">
      <c r="A30" s="18">
        <v>44837.465682870374</v>
      </c>
      <c r="B30" s="4">
        <v>4.43</v>
      </c>
      <c r="C30" s="4">
        <v>1.26</v>
      </c>
      <c r="D30" s="4">
        <f t="shared" si="0"/>
        <v>5.5817999999999994</v>
      </c>
      <c r="E30" s="4">
        <f t="shared" si="1"/>
        <v>281.61179999999996</v>
      </c>
      <c r="F30" s="4">
        <f t="shared" si="2"/>
        <v>0.36179999999995971</v>
      </c>
      <c r="G30" s="12">
        <v>2023</v>
      </c>
    </row>
    <row r="31" spans="1:7" x14ac:dyDescent="0.2">
      <c r="A31" s="18">
        <v>44837.471261574072</v>
      </c>
      <c r="B31" s="4">
        <v>4.4400000000000004</v>
      </c>
      <c r="C31" s="4">
        <v>1.26</v>
      </c>
      <c r="D31" s="4">
        <f t="shared" si="0"/>
        <v>5.5944000000000003</v>
      </c>
      <c r="E31" s="4">
        <f t="shared" si="1"/>
        <v>281.62439999999998</v>
      </c>
      <c r="F31" s="4">
        <f t="shared" si="2"/>
        <v>0.37439999999998008</v>
      </c>
      <c r="G31" s="12">
        <v>2023</v>
      </c>
    </row>
    <row r="32" spans="1:7" x14ac:dyDescent="0.2">
      <c r="A32" s="18">
        <v>44837.480787037035</v>
      </c>
      <c r="B32" s="4">
        <v>4.45</v>
      </c>
      <c r="C32" s="4">
        <v>1.26</v>
      </c>
      <c r="D32" s="4">
        <f t="shared" si="0"/>
        <v>5.6070000000000002</v>
      </c>
      <c r="E32" s="4">
        <f t="shared" si="1"/>
        <v>281.637</v>
      </c>
      <c r="F32" s="4">
        <f t="shared" si="2"/>
        <v>0.38700000000000045</v>
      </c>
      <c r="G32" s="12">
        <v>2023</v>
      </c>
    </row>
    <row r="33" spans="1:8" x14ac:dyDescent="0.2">
      <c r="A33" s="18">
        <v>44837.491469907407</v>
      </c>
      <c r="B33" s="4">
        <v>4.46</v>
      </c>
      <c r="C33" s="4">
        <v>1.26</v>
      </c>
      <c r="D33" s="4">
        <f t="shared" si="0"/>
        <v>5.6196000000000002</v>
      </c>
      <c r="E33" s="4">
        <f t="shared" si="1"/>
        <v>281.64959999999996</v>
      </c>
      <c r="F33" s="4">
        <f t="shared" si="2"/>
        <v>0.39959999999996398</v>
      </c>
      <c r="G33" s="12">
        <v>2023</v>
      </c>
    </row>
    <row r="34" spans="1:8" x14ac:dyDescent="0.2">
      <c r="A34" s="18">
        <v>44844.614583333336</v>
      </c>
      <c r="B34" s="4">
        <v>4.46</v>
      </c>
      <c r="C34" s="4">
        <v>1.26</v>
      </c>
      <c r="D34" s="4">
        <f t="shared" si="0"/>
        <v>5.6196000000000002</v>
      </c>
      <c r="E34" s="4">
        <f t="shared" si="1"/>
        <v>281.64959999999996</v>
      </c>
      <c r="F34" s="4">
        <f t="shared" si="2"/>
        <v>0.39959999999996398</v>
      </c>
      <c r="G34" s="12">
        <v>2023</v>
      </c>
    </row>
    <row r="35" spans="1:8" x14ac:dyDescent="0.2">
      <c r="A35" s="13">
        <v>-999</v>
      </c>
      <c r="B35" s="13">
        <v>-999</v>
      </c>
      <c r="C35" s="13">
        <v>-999</v>
      </c>
      <c r="D35" s="13">
        <v>-999</v>
      </c>
      <c r="E35" s="13">
        <v>-999</v>
      </c>
      <c r="F35" s="13">
        <v>-999</v>
      </c>
      <c r="G35" s="13">
        <v>-999</v>
      </c>
      <c r="H35" s="11" t="s">
        <v>10</v>
      </c>
    </row>
    <row r="36" spans="1:8" x14ac:dyDescent="0.2">
      <c r="A36" s="18">
        <v>44872.916666666664</v>
      </c>
      <c r="B36" s="4">
        <v>0</v>
      </c>
      <c r="C36" s="4">
        <v>1.23</v>
      </c>
      <c r="D36" s="4">
        <f t="shared" si="0"/>
        <v>0</v>
      </c>
      <c r="E36" s="4">
        <f>D36+$E$34</f>
        <v>281.64959999999996</v>
      </c>
      <c r="F36" s="4">
        <f t="shared" si="2"/>
        <v>0.39959999999996398</v>
      </c>
      <c r="G36" s="12">
        <v>2023</v>
      </c>
      <c r="H36" s="11" t="s">
        <v>5</v>
      </c>
    </row>
    <row r="37" spans="1:8" x14ac:dyDescent="0.2">
      <c r="A37" s="18">
        <v>44873.929097222222</v>
      </c>
      <c r="B37" s="4">
        <v>0.01</v>
      </c>
      <c r="C37" s="4">
        <v>1.23</v>
      </c>
      <c r="D37" s="4">
        <f t="shared" si="0"/>
        <v>1.23E-2</v>
      </c>
      <c r="E37" s="4">
        <f t="shared" ref="E37:E100" si="3">D37+$E$34</f>
        <v>281.66189999999995</v>
      </c>
      <c r="F37" s="4">
        <f t="shared" si="2"/>
        <v>0.41189999999994598</v>
      </c>
      <c r="G37" s="12">
        <v>2023</v>
      </c>
    </row>
    <row r="38" spans="1:8" x14ac:dyDescent="0.2">
      <c r="A38" s="18">
        <v>44873.952731481484</v>
      </c>
      <c r="B38" s="4">
        <v>0.02</v>
      </c>
      <c r="C38" s="4">
        <v>1.23</v>
      </c>
      <c r="D38" s="4">
        <f t="shared" si="0"/>
        <v>2.46E-2</v>
      </c>
      <c r="E38" s="4">
        <f t="shared" si="3"/>
        <v>281.67419999999998</v>
      </c>
      <c r="F38" s="4">
        <f t="shared" si="2"/>
        <v>0.42419999999998481</v>
      </c>
      <c r="G38" s="12">
        <v>2023</v>
      </c>
    </row>
    <row r="39" spans="1:8" x14ac:dyDescent="0.2">
      <c r="A39" s="18">
        <v>44873.952743055554</v>
      </c>
      <c r="B39" s="4">
        <v>0.03</v>
      </c>
      <c r="C39" s="4">
        <v>1.23</v>
      </c>
      <c r="D39" s="4">
        <f t="shared" si="0"/>
        <v>3.6899999999999995E-2</v>
      </c>
      <c r="E39" s="4">
        <f t="shared" si="3"/>
        <v>281.68649999999997</v>
      </c>
      <c r="F39" s="4">
        <f t="shared" si="2"/>
        <v>0.4364999999999668</v>
      </c>
      <c r="G39" s="12">
        <v>2023</v>
      </c>
    </row>
    <row r="40" spans="1:8" x14ac:dyDescent="0.2">
      <c r="A40" s="18">
        <v>44873.978009259263</v>
      </c>
      <c r="B40" s="4">
        <v>0.04</v>
      </c>
      <c r="C40" s="4">
        <v>1.23</v>
      </c>
      <c r="D40" s="4">
        <f t="shared" si="0"/>
        <v>4.9200000000000001E-2</v>
      </c>
      <c r="E40" s="4">
        <f t="shared" si="3"/>
        <v>281.69879999999995</v>
      </c>
      <c r="F40" s="4">
        <f t="shared" si="2"/>
        <v>0.4487999999999488</v>
      </c>
      <c r="G40" s="12">
        <v>2023</v>
      </c>
    </row>
    <row r="41" spans="1:8" x14ac:dyDescent="0.2">
      <c r="A41" s="18">
        <v>44873.992060185185</v>
      </c>
      <c r="B41" s="4">
        <v>0.05</v>
      </c>
      <c r="C41" s="4">
        <v>1.23</v>
      </c>
      <c r="D41" s="4">
        <f t="shared" si="0"/>
        <v>6.1499999999999999E-2</v>
      </c>
      <c r="E41" s="4">
        <f t="shared" si="3"/>
        <v>281.71109999999999</v>
      </c>
      <c r="F41" s="4">
        <f t="shared" si="2"/>
        <v>0.46109999999998763</v>
      </c>
      <c r="G41" s="12">
        <v>2023</v>
      </c>
    </row>
    <row r="42" spans="1:8" x14ac:dyDescent="0.2">
      <c r="A42" s="18">
        <v>44874.01635416667</v>
      </c>
      <c r="B42" s="4">
        <v>0.06</v>
      </c>
      <c r="C42" s="4">
        <v>1.23</v>
      </c>
      <c r="D42" s="4">
        <f t="shared" si="0"/>
        <v>7.3799999999999991E-2</v>
      </c>
      <c r="E42" s="4">
        <f t="shared" si="3"/>
        <v>281.72339999999997</v>
      </c>
      <c r="F42" s="4">
        <f t="shared" si="2"/>
        <v>0.47339999999996962</v>
      </c>
      <c r="G42" s="12">
        <v>2023</v>
      </c>
    </row>
    <row r="43" spans="1:8" x14ac:dyDescent="0.2">
      <c r="A43" s="18">
        <v>44874.033831018518</v>
      </c>
      <c r="B43" s="4">
        <v>7.0000000000000007E-2</v>
      </c>
      <c r="C43" s="4">
        <v>1.23</v>
      </c>
      <c r="D43" s="4">
        <f t="shared" si="0"/>
        <v>8.610000000000001E-2</v>
      </c>
      <c r="E43" s="4">
        <f t="shared" si="3"/>
        <v>281.73569999999995</v>
      </c>
      <c r="F43" s="4">
        <f t="shared" si="2"/>
        <v>0.48569999999995161</v>
      </c>
      <c r="G43" s="12">
        <v>2023</v>
      </c>
    </row>
    <row r="44" spans="1:8" x14ac:dyDescent="0.2">
      <c r="A44" s="18">
        <v>44874.045706018522</v>
      </c>
      <c r="B44" s="4">
        <v>0.08</v>
      </c>
      <c r="C44" s="4">
        <v>1.23</v>
      </c>
      <c r="D44" s="4">
        <f t="shared" si="0"/>
        <v>9.8400000000000001E-2</v>
      </c>
      <c r="E44" s="4">
        <f t="shared" si="3"/>
        <v>281.74799999999999</v>
      </c>
      <c r="F44" s="4">
        <f t="shared" si="2"/>
        <v>0.49799999999999045</v>
      </c>
      <c r="G44" s="12">
        <v>2023</v>
      </c>
    </row>
    <row r="45" spans="1:8" x14ac:dyDescent="0.2">
      <c r="A45" s="18">
        <v>44874.046481481484</v>
      </c>
      <c r="B45" s="4">
        <v>0.09</v>
      </c>
      <c r="C45" s="4">
        <v>1.23</v>
      </c>
      <c r="D45" s="4">
        <f t="shared" si="0"/>
        <v>0.11069999999999999</v>
      </c>
      <c r="E45" s="4">
        <f t="shared" si="3"/>
        <v>281.76029999999997</v>
      </c>
      <c r="F45" s="4">
        <f t="shared" si="2"/>
        <v>0.51029999999997244</v>
      </c>
      <c r="G45" s="12">
        <v>2023</v>
      </c>
    </row>
    <row r="46" spans="1:8" x14ac:dyDescent="0.2">
      <c r="A46" s="18">
        <v>44874.049699074072</v>
      </c>
      <c r="B46" s="4">
        <v>0.1</v>
      </c>
      <c r="C46" s="4">
        <v>1.23</v>
      </c>
      <c r="D46" s="4">
        <f t="shared" si="0"/>
        <v>0.123</v>
      </c>
      <c r="E46" s="4">
        <f t="shared" si="3"/>
        <v>281.77259999999995</v>
      </c>
      <c r="F46" s="4">
        <f t="shared" si="2"/>
        <v>0.52259999999995443</v>
      </c>
      <c r="G46" s="12">
        <v>2023</v>
      </c>
    </row>
    <row r="47" spans="1:8" x14ac:dyDescent="0.2">
      <c r="A47" s="18">
        <v>44874.053194444445</v>
      </c>
      <c r="B47" s="4">
        <v>0.11</v>
      </c>
      <c r="C47" s="4">
        <v>1.23</v>
      </c>
      <c r="D47" s="4">
        <f t="shared" si="0"/>
        <v>0.1353</v>
      </c>
      <c r="E47" s="4">
        <f t="shared" si="3"/>
        <v>281.78489999999994</v>
      </c>
      <c r="F47" s="4">
        <f t="shared" si="2"/>
        <v>0.53489999999993643</v>
      </c>
      <c r="G47" s="12">
        <v>2023</v>
      </c>
    </row>
    <row r="48" spans="1:8" x14ac:dyDescent="0.2">
      <c r="A48" s="18">
        <v>44874.060798611114</v>
      </c>
      <c r="B48" s="4">
        <v>0.12</v>
      </c>
      <c r="C48" s="4">
        <v>1.23</v>
      </c>
      <c r="D48" s="4">
        <f t="shared" si="0"/>
        <v>0.14759999999999998</v>
      </c>
      <c r="E48" s="4">
        <f t="shared" si="3"/>
        <v>281.79719999999998</v>
      </c>
      <c r="F48" s="4">
        <f t="shared" si="2"/>
        <v>0.54719999999997526</v>
      </c>
      <c r="G48" s="12">
        <v>2023</v>
      </c>
    </row>
    <row r="49" spans="1:7" x14ac:dyDescent="0.2">
      <c r="A49" s="18">
        <v>44874.107025462959</v>
      </c>
      <c r="B49" s="4">
        <v>0.13</v>
      </c>
      <c r="C49" s="4">
        <v>1.23</v>
      </c>
      <c r="D49" s="4">
        <f t="shared" si="0"/>
        <v>0.15990000000000001</v>
      </c>
      <c r="E49" s="4">
        <f t="shared" si="3"/>
        <v>281.80949999999996</v>
      </c>
      <c r="F49" s="4">
        <f t="shared" si="2"/>
        <v>0.55949999999995725</v>
      </c>
      <c r="G49" s="12">
        <v>2023</v>
      </c>
    </row>
    <row r="50" spans="1:7" x14ac:dyDescent="0.2">
      <c r="A50" s="18">
        <v>44874.109525462962</v>
      </c>
      <c r="B50" s="4">
        <v>0.14000000000000001</v>
      </c>
      <c r="C50" s="4">
        <v>1.23</v>
      </c>
      <c r="D50" s="4">
        <f t="shared" si="0"/>
        <v>0.17220000000000002</v>
      </c>
      <c r="E50" s="4">
        <f t="shared" si="3"/>
        <v>281.82179999999994</v>
      </c>
      <c r="F50" s="4">
        <f t="shared" si="2"/>
        <v>0.57179999999993925</v>
      </c>
      <c r="G50" s="12">
        <v>2023</v>
      </c>
    </row>
    <row r="51" spans="1:7" x14ac:dyDescent="0.2">
      <c r="A51" s="18">
        <v>44874.140879629631</v>
      </c>
      <c r="B51" s="4">
        <v>0.15</v>
      </c>
      <c r="C51" s="4">
        <v>1.23</v>
      </c>
      <c r="D51" s="4">
        <f t="shared" si="0"/>
        <v>0.1845</v>
      </c>
      <c r="E51" s="4">
        <f t="shared" si="3"/>
        <v>281.83409999999998</v>
      </c>
      <c r="F51" s="4">
        <f t="shared" si="2"/>
        <v>0.58409999999997808</v>
      </c>
      <c r="G51" s="12">
        <v>2023</v>
      </c>
    </row>
    <row r="52" spans="1:7" x14ac:dyDescent="0.2">
      <c r="A52" s="18">
        <v>44874.15115740741</v>
      </c>
      <c r="B52" s="4">
        <v>0.16</v>
      </c>
      <c r="C52" s="4">
        <v>1.23</v>
      </c>
      <c r="D52" s="4">
        <f t="shared" si="0"/>
        <v>0.1968</v>
      </c>
      <c r="E52" s="4">
        <f t="shared" si="3"/>
        <v>281.84639999999996</v>
      </c>
      <c r="F52" s="4">
        <f t="shared" si="2"/>
        <v>0.59639999999996007</v>
      </c>
      <c r="G52" s="12">
        <v>2023</v>
      </c>
    </row>
    <row r="53" spans="1:7" x14ac:dyDescent="0.2">
      <c r="A53" s="18">
        <v>44874.167696759258</v>
      </c>
      <c r="B53" s="4">
        <v>0.17</v>
      </c>
      <c r="C53" s="4">
        <v>1.23</v>
      </c>
      <c r="D53" s="4">
        <f t="shared" si="0"/>
        <v>0.20910000000000001</v>
      </c>
      <c r="E53" s="4">
        <f t="shared" si="3"/>
        <v>281.85869999999994</v>
      </c>
      <c r="F53" s="4">
        <f t="shared" si="2"/>
        <v>0.60869999999994207</v>
      </c>
      <c r="G53" s="12">
        <v>2023</v>
      </c>
    </row>
    <row r="54" spans="1:7" x14ac:dyDescent="0.2">
      <c r="A54" s="18">
        <v>44874.179988425924</v>
      </c>
      <c r="B54" s="4">
        <v>0.18</v>
      </c>
      <c r="C54" s="4">
        <v>1.23</v>
      </c>
      <c r="D54" s="4">
        <f t="shared" si="0"/>
        <v>0.22139999999999999</v>
      </c>
      <c r="E54" s="4">
        <f t="shared" si="3"/>
        <v>281.87099999999998</v>
      </c>
      <c r="F54" s="4">
        <f t="shared" si="2"/>
        <v>0.6209999999999809</v>
      </c>
      <c r="G54" s="12">
        <v>2023</v>
      </c>
    </row>
    <row r="55" spans="1:7" x14ac:dyDescent="0.2">
      <c r="A55" s="18">
        <v>44874.188645833332</v>
      </c>
      <c r="B55" s="4">
        <v>0.19</v>
      </c>
      <c r="C55" s="4">
        <v>1.23</v>
      </c>
      <c r="D55" s="4">
        <f t="shared" si="0"/>
        <v>0.23369999999999999</v>
      </c>
      <c r="E55" s="4">
        <f t="shared" si="3"/>
        <v>281.88329999999996</v>
      </c>
      <c r="F55" s="4">
        <f t="shared" si="2"/>
        <v>0.63329999999996289</v>
      </c>
      <c r="G55" s="12">
        <v>2023</v>
      </c>
    </row>
    <row r="56" spans="1:7" x14ac:dyDescent="0.2">
      <c r="A56" s="18">
        <v>44874.198414351849</v>
      </c>
      <c r="B56" s="4">
        <v>0.2</v>
      </c>
      <c r="C56" s="4">
        <v>1.23</v>
      </c>
      <c r="D56" s="4">
        <f t="shared" si="0"/>
        <v>0.246</v>
      </c>
      <c r="E56" s="4">
        <f t="shared" si="3"/>
        <v>281.89559999999994</v>
      </c>
      <c r="F56" s="4">
        <f t="shared" si="2"/>
        <v>0.64559999999994488</v>
      </c>
      <c r="G56" s="12">
        <v>2023</v>
      </c>
    </row>
    <row r="57" spans="1:7" x14ac:dyDescent="0.2">
      <c r="A57" s="18">
        <v>44874.218657407408</v>
      </c>
      <c r="B57" s="4">
        <v>0.21</v>
      </c>
      <c r="C57" s="4">
        <v>1.23</v>
      </c>
      <c r="D57" s="4">
        <f t="shared" si="0"/>
        <v>0.25829999999999997</v>
      </c>
      <c r="E57" s="4">
        <f t="shared" si="3"/>
        <v>281.90789999999998</v>
      </c>
      <c r="F57" s="4">
        <f t="shared" si="2"/>
        <v>0.65789999999998372</v>
      </c>
      <c r="G57" s="12">
        <v>2023</v>
      </c>
    </row>
    <row r="58" spans="1:7" x14ac:dyDescent="0.2">
      <c r="A58" s="18">
        <v>44874.22184027778</v>
      </c>
      <c r="B58" s="4">
        <v>0.22</v>
      </c>
      <c r="C58" s="4">
        <v>1.23</v>
      </c>
      <c r="D58" s="4">
        <f t="shared" ref="D58:D121" si="4">B58*C58</f>
        <v>0.27060000000000001</v>
      </c>
      <c r="E58" s="4">
        <f t="shared" si="3"/>
        <v>281.92019999999997</v>
      </c>
      <c r="F58" s="4">
        <f t="shared" si="2"/>
        <v>0.67019999999996571</v>
      </c>
      <c r="G58" s="12">
        <v>2023</v>
      </c>
    </row>
    <row r="59" spans="1:7" x14ac:dyDescent="0.2">
      <c r="A59" s="18">
        <v>44874.226180555554</v>
      </c>
      <c r="B59" s="4">
        <v>0.23</v>
      </c>
      <c r="C59" s="4">
        <v>1.23</v>
      </c>
      <c r="D59" s="4">
        <f t="shared" si="4"/>
        <v>0.28289999999999998</v>
      </c>
      <c r="E59" s="4">
        <f t="shared" si="3"/>
        <v>281.93249999999995</v>
      </c>
      <c r="F59" s="4">
        <f t="shared" si="2"/>
        <v>0.6824999999999477</v>
      </c>
      <c r="G59" s="12">
        <v>2023</v>
      </c>
    </row>
    <row r="60" spans="1:7" x14ac:dyDescent="0.2">
      <c r="A60" s="18">
        <v>44874.230231481481</v>
      </c>
      <c r="B60" s="4">
        <v>0.24</v>
      </c>
      <c r="C60" s="4">
        <v>1.23</v>
      </c>
      <c r="D60" s="4">
        <f t="shared" si="4"/>
        <v>0.29519999999999996</v>
      </c>
      <c r="E60" s="4">
        <f t="shared" si="3"/>
        <v>281.94479999999999</v>
      </c>
      <c r="F60" s="4">
        <f t="shared" si="2"/>
        <v>0.69479999999998654</v>
      </c>
      <c r="G60" s="12">
        <v>2023</v>
      </c>
    </row>
    <row r="61" spans="1:7" x14ac:dyDescent="0.2">
      <c r="A61" s="18">
        <v>44874.237557870372</v>
      </c>
      <c r="B61" s="4">
        <v>0.25</v>
      </c>
      <c r="C61" s="4">
        <v>1.23</v>
      </c>
      <c r="D61" s="4">
        <f t="shared" si="4"/>
        <v>0.3075</v>
      </c>
      <c r="E61" s="4">
        <f t="shared" si="3"/>
        <v>281.95709999999997</v>
      </c>
      <c r="F61" s="4">
        <f t="shared" si="2"/>
        <v>0.70709999999996853</v>
      </c>
      <c r="G61" s="12">
        <v>2023</v>
      </c>
    </row>
    <row r="62" spans="1:7" x14ac:dyDescent="0.2">
      <c r="A62" s="18">
        <v>44874.244062500002</v>
      </c>
      <c r="B62" s="4">
        <v>0.26</v>
      </c>
      <c r="C62" s="4">
        <v>1.23</v>
      </c>
      <c r="D62" s="4">
        <f t="shared" si="4"/>
        <v>0.31980000000000003</v>
      </c>
      <c r="E62" s="4">
        <f t="shared" si="3"/>
        <v>281.96939999999995</v>
      </c>
      <c r="F62" s="4">
        <f t="shared" si="2"/>
        <v>0.71939999999995052</v>
      </c>
      <c r="G62" s="12">
        <v>2023</v>
      </c>
    </row>
    <row r="63" spans="1:7" x14ac:dyDescent="0.2">
      <c r="A63" s="18">
        <v>44874.245833333334</v>
      </c>
      <c r="B63" s="4">
        <v>0.27</v>
      </c>
      <c r="C63" s="4">
        <v>1.23</v>
      </c>
      <c r="D63" s="4">
        <f t="shared" si="4"/>
        <v>0.33210000000000001</v>
      </c>
      <c r="E63" s="4">
        <f t="shared" si="3"/>
        <v>281.98169999999999</v>
      </c>
      <c r="F63" s="4">
        <f t="shared" si="2"/>
        <v>0.73169999999998936</v>
      </c>
      <c r="G63" s="12">
        <v>2023</v>
      </c>
    </row>
    <row r="64" spans="1:7" x14ac:dyDescent="0.2">
      <c r="A64" s="18">
        <v>44874.252893518518</v>
      </c>
      <c r="B64" s="4">
        <v>0.28000000000000003</v>
      </c>
      <c r="C64" s="4">
        <v>1.23</v>
      </c>
      <c r="D64" s="4">
        <f t="shared" si="4"/>
        <v>0.34440000000000004</v>
      </c>
      <c r="E64" s="4">
        <f t="shared" si="3"/>
        <v>281.99399999999997</v>
      </c>
      <c r="F64" s="4">
        <f t="shared" si="2"/>
        <v>0.74399999999997135</v>
      </c>
      <c r="G64" s="12">
        <v>2023</v>
      </c>
    </row>
    <row r="65" spans="1:7" x14ac:dyDescent="0.2">
      <c r="A65" s="18">
        <v>44874.584988425922</v>
      </c>
      <c r="B65" s="4">
        <v>0.28999999999999998</v>
      </c>
      <c r="C65" s="4">
        <v>1.23</v>
      </c>
      <c r="D65" s="4">
        <f t="shared" si="4"/>
        <v>0.35669999999999996</v>
      </c>
      <c r="E65" s="4">
        <f t="shared" si="3"/>
        <v>282.00629999999995</v>
      </c>
      <c r="F65" s="4">
        <f t="shared" si="2"/>
        <v>0.75629999999995334</v>
      </c>
      <c r="G65" s="12">
        <v>2023</v>
      </c>
    </row>
    <row r="66" spans="1:7" x14ac:dyDescent="0.2">
      <c r="A66" s="18">
        <v>44874.597395833334</v>
      </c>
      <c r="B66" s="4">
        <v>0.3</v>
      </c>
      <c r="C66" s="4">
        <v>1.23</v>
      </c>
      <c r="D66" s="4">
        <f t="shared" si="4"/>
        <v>0.36899999999999999</v>
      </c>
      <c r="E66" s="4">
        <f t="shared" si="3"/>
        <v>282.01859999999999</v>
      </c>
      <c r="F66" s="4">
        <f t="shared" si="2"/>
        <v>0.76859999999999218</v>
      </c>
      <c r="G66" s="12">
        <v>2023</v>
      </c>
    </row>
    <row r="67" spans="1:7" x14ac:dyDescent="0.2">
      <c r="A67" s="18">
        <v>44874.612118055556</v>
      </c>
      <c r="B67" s="4">
        <v>0.31</v>
      </c>
      <c r="C67" s="4">
        <v>1.23</v>
      </c>
      <c r="D67" s="4">
        <f t="shared" si="4"/>
        <v>0.38129999999999997</v>
      </c>
      <c r="E67" s="4">
        <f t="shared" si="3"/>
        <v>282.03089999999997</v>
      </c>
      <c r="F67" s="4">
        <f t="shared" ref="F67:F130" si="5">E67-281.25</f>
        <v>0.78089999999997417</v>
      </c>
      <c r="G67" s="12">
        <v>2023</v>
      </c>
    </row>
    <row r="68" spans="1:7" x14ac:dyDescent="0.2">
      <c r="A68" s="18">
        <v>44874.62395833333</v>
      </c>
      <c r="B68" s="4">
        <v>0.32</v>
      </c>
      <c r="C68" s="4">
        <v>1.23</v>
      </c>
      <c r="D68" s="4">
        <f t="shared" si="4"/>
        <v>0.39360000000000001</v>
      </c>
      <c r="E68" s="4">
        <f t="shared" si="3"/>
        <v>282.04319999999996</v>
      </c>
      <c r="F68" s="4">
        <f t="shared" si="5"/>
        <v>0.79319999999995616</v>
      </c>
      <c r="G68" s="12">
        <v>2023</v>
      </c>
    </row>
    <row r="69" spans="1:7" x14ac:dyDescent="0.2">
      <c r="A69" s="18">
        <v>44874.64503472222</v>
      </c>
      <c r="B69" s="4">
        <v>0.33</v>
      </c>
      <c r="C69" s="4">
        <v>1.23</v>
      </c>
      <c r="D69" s="4">
        <f t="shared" si="4"/>
        <v>0.40590000000000004</v>
      </c>
      <c r="E69" s="4">
        <f t="shared" si="3"/>
        <v>282.05549999999994</v>
      </c>
      <c r="F69" s="4">
        <f t="shared" si="5"/>
        <v>0.80549999999993815</v>
      </c>
      <c r="G69" s="12">
        <v>2023</v>
      </c>
    </row>
    <row r="70" spans="1:7" x14ac:dyDescent="0.2">
      <c r="A70" s="18">
        <v>44875.372569444444</v>
      </c>
      <c r="B70" s="4">
        <v>0.34</v>
      </c>
      <c r="C70" s="4">
        <v>1.23</v>
      </c>
      <c r="D70" s="4">
        <f t="shared" si="4"/>
        <v>0.41820000000000002</v>
      </c>
      <c r="E70" s="4">
        <f t="shared" si="3"/>
        <v>282.06779999999998</v>
      </c>
      <c r="F70" s="4">
        <f t="shared" si="5"/>
        <v>0.81779999999997699</v>
      </c>
      <c r="G70" s="12">
        <v>2023</v>
      </c>
    </row>
    <row r="71" spans="1:7" x14ac:dyDescent="0.2">
      <c r="A71" s="18">
        <v>44875.409745370373</v>
      </c>
      <c r="B71" s="4">
        <v>0.35</v>
      </c>
      <c r="C71" s="4">
        <v>1.23</v>
      </c>
      <c r="D71" s="4">
        <f t="shared" si="4"/>
        <v>0.43049999999999999</v>
      </c>
      <c r="E71" s="4">
        <f t="shared" si="3"/>
        <v>282.08009999999996</v>
      </c>
      <c r="F71" s="4">
        <f t="shared" si="5"/>
        <v>0.83009999999995898</v>
      </c>
      <c r="G71" s="12">
        <v>2023</v>
      </c>
    </row>
    <row r="72" spans="1:7" x14ac:dyDescent="0.2">
      <c r="A72" s="18">
        <v>44875.412847222222</v>
      </c>
      <c r="B72" s="4">
        <v>0.36</v>
      </c>
      <c r="C72" s="4">
        <v>1.23</v>
      </c>
      <c r="D72" s="4">
        <f t="shared" si="4"/>
        <v>0.44279999999999997</v>
      </c>
      <c r="E72" s="4">
        <f t="shared" si="3"/>
        <v>282.09239999999994</v>
      </c>
      <c r="F72" s="4">
        <f t="shared" si="5"/>
        <v>0.84239999999994097</v>
      </c>
      <c r="G72" s="12">
        <v>2023</v>
      </c>
    </row>
    <row r="73" spans="1:7" x14ac:dyDescent="0.2">
      <c r="A73" s="18">
        <v>44875.422673611109</v>
      </c>
      <c r="B73" s="4">
        <v>0.37</v>
      </c>
      <c r="C73" s="4">
        <v>1.23</v>
      </c>
      <c r="D73" s="4">
        <f t="shared" si="4"/>
        <v>0.4551</v>
      </c>
      <c r="E73" s="4">
        <f t="shared" si="3"/>
        <v>282.10469999999998</v>
      </c>
      <c r="F73" s="4">
        <f t="shared" si="5"/>
        <v>0.85469999999997981</v>
      </c>
      <c r="G73" s="12">
        <v>2023</v>
      </c>
    </row>
    <row r="74" spans="1:7" x14ac:dyDescent="0.2">
      <c r="A74" s="18">
        <v>44875.427511574075</v>
      </c>
      <c r="B74" s="4">
        <v>0.38</v>
      </c>
      <c r="C74" s="4">
        <v>1.23</v>
      </c>
      <c r="D74" s="4">
        <f t="shared" si="4"/>
        <v>0.46739999999999998</v>
      </c>
      <c r="E74" s="4">
        <f t="shared" si="3"/>
        <v>282.11699999999996</v>
      </c>
      <c r="F74" s="4">
        <f t="shared" si="5"/>
        <v>0.8669999999999618</v>
      </c>
      <c r="G74" s="12">
        <v>2023</v>
      </c>
    </row>
    <row r="75" spans="1:7" x14ac:dyDescent="0.2">
      <c r="A75" s="18">
        <v>44875.432673611111</v>
      </c>
      <c r="B75" s="4">
        <v>0.39</v>
      </c>
      <c r="C75" s="4">
        <v>1.23</v>
      </c>
      <c r="D75" s="4">
        <f t="shared" si="4"/>
        <v>0.47970000000000002</v>
      </c>
      <c r="E75" s="4">
        <f t="shared" si="3"/>
        <v>282.12929999999994</v>
      </c>
      <c r="F75" s="4">
        <f t="shared" si="5"/>
        <v>0.87929999999994379</v>
      </c>
      <c r="G75" s="12">
        <v>2023</v>
      </c>
    </row>
    <row r="76" spans="1:7" x14ac:dyDescent="0.2">
      <c r="A76" s="18">
        <v>44875.438877314817</v>
      </c>
      <c r="B76" s="4">
        <v>0.4</v>
      </c>
      <c r="C76" s="4">
        <v>1.23</v>
      </c>
      <c r="D76" s="4">
        <f t="shared" si="4"/>
        <v>0.49199999999999999</v>
      </c>
      <c r="E76" s="4">
        <f t="shared" si="3"/>
        <v>282.14159999999998</v>
      </c>
      <c r="F76" s="4">
        <f t="shared" si="5"/>
        <v>0.89159999999998263</v>
      </c>
      <c r="G76" s="12">
        <v>2023</v>
      </c>
    </row>
    <row r="77" spans="1:7" x14ac:dyDescent="0.2">
      <c r="A77" s="18">
        <v>44875.443171296298</v>
      </c>
      <c r="B77" s="4">
        <v>0.41</v>
      </c>
      <c r="C77" s="4">
        <v>1.23</v>
      </c>
      <c r="D77" s="4">
        <f t="shared" si="4"/>
        <v>0.50429999999999997</v>
      </c>
      <c r="E77" s="4">
        <f t="shared" si="3"/>
        <v>282.15389999999996</v>
      </c>
      <c r="F77" s="4">
        <f t="shared" si="5"/>
        <v>0.90389999999996462</v>
      </c>
      <c r="G77" s="12">
        <v>2023</v>
      </c>
    </row>
    <row r="78" spans="1:7" x14ac:dyDescent="0.2">
      <c r="A78" s="18">
        <v>44875.447222222225</v>
      </c>
      <c r="B78" s="4">
        <v>0.42</v>
      </c>
      <c r="C78" s="4">
        <v>1.23</v>
      </c>
      <c r="D78" s="4">
        <f t="shared" si="4"/>
        <v>0.51659999999999995</v>
      </c>
      <c r="E78" s="4">
        <f t="shared" si="3"/>
        <v>282.16619999999995</v>
      </c>
      <c r="F78" s="4">
        <f t="shared" si="5"/>
        <v>0.91619999999994661</v>
      </c>
      <c r="G78" s="12">
        <v>2023</v>
      </c>
    </row>
    <row r="79" spans="1:7" x14ac:dyDescent="0.2">
      <c r="A79" s="18">
        <v>44875.452465277776</v>
      </c>
      <c r="B79" s="4">
        <v>0.43</v>
      </c>
      <c r="C79" s="4">
        <v>1.23</v>
      </c>
      <c r="D79" s="4">
        <f t="shared" si="4"/>
        <v>0.52890000000000004</v>
      </c>
      <c r="E79" s="4">
        <f t="shared" si="3"/>
        <v>282.17849999999999</v>
      </c>
      <c r="F79" s="4">
        <f t="shared" si="5"/>
        <v>0.92849999999998545</v>
      </c>
      <c r="G79" s="12">
        <v>2023</v>
      </c>
    </row>
    <row r="80" spans="1:7" x14ac:dyDescent="0.2">
      <c r="A80" s="18">
        <v>44875.459861111114</v>
      </c>
      <c r="B80" s="4">
        <v>0.44</v>
      </c>
      <c r="C80" s="4">
        <v>1.23</v>
      </c>
      <c r="D80" s="4">
        <f t="shared" si="4"/>
        <v>0.54120000000000001</v>
      </c>
      <c r="E80" s="4">
        <f t="shared" si="3"/>
        <v>282.19079999999997</v>
      </c>
      <c r="F80" s="4">
        <f t="shared" si="5"/>
        <v>0.94079999999996744</v>
      </c>
      <c r="G80" s="12">
        <v>2023</v>
      </c>
    </row>
    <row r="81" spans="1:7" x14ac:dyDescent="0.2">
      <c r="A81" s="18">
        <v>44875.475231481483</v>
      </c>
      <c r="B81" s="4">
        <v>0.45</v>
      </c>
      <c r="C81" s="4">
        <v>1.23</v>
      </c>
      <c r="D81" s="4">
        <f t="shared" si="4"/>
        <v>0.55349999999999999</v>
      </c>
      <c r="E81" s="4">
        <f t="shared" si="3"/>
        <v>282.20309999999995</v>
      </c>
      <c r="F81" s="4">
        <f t="shared" si="5"/>
        <v>0.95309999999994943</v>
      </c>
      <c r="G81" s="12">
        <v>2023</v>
      </c>
    </row>
    <row r="82" spans="1:7" x14ac:dyDescent="0.2">
      <c r="A82" s="18">
        <v>44875.495775462965</v>
      </c>
      <c r="B82" s="4">
        <v>0.46</v>
      </c>
      <c r="C82" s="4">
        <v>1.23</v>
      </c>
      <c r="D82" s="4">
        <f t="shared" si="4"/>
        <v>0.56579999999999997</v>
      </c>
      <c r="E82" s="4">
        <f t="shared" si="3"/>
        <v>282.21539999999999</v>
      </c>
      <c r="F82" s="4">
        <f t="shared" si="5"/>
        <v>0.96539999999998827</v>
      </c>
      <c r="G82" s="12">
        <v>2023</v>
      </c>
    </row>
    <row r="83" spans="1:7" x14ac:dyDescent="0.2">
      <c r="A83" s="18">
        <v>44875.538668981484</v>
      </c>
      <c r="B83" s="4">
        <v>0.47</v>
      </c>
      <c r="C83" s="4">
        <v>1.23</v>
      </c>
      <c r="D83" s="4">
        <f t="shared" si="4"/>
        <v>0.57809999999999995</v>
      </c>
      <c r="E83" s="4">
        <f t="shared" si="3"/>
        <v>282.22769999999997</v>
      </c>
      <c r="F83" s="4">
        <f t="shared" si="5"/>
        <v>0.97769999999997026</v>
      </c>
      <c r="G83" s="12">
        <v>2023</v>
      </c>
    </row>
    <row r="84" spans="1:7" x14ac:dyDescent="0.2">
      <c r="A84" s="18">
        <v>44878.606446759259</v>
      </c>
      <c r="B84" s="4">
        <v>0.48</v>
      </c>
      <c r="C84" s="4">
        <v>1.23</v>
      </c>
      <c r="D84" s="4">
        <f t="shared" si="4"/>
        <v>0.59039999999999992</v>
      </c>
      <c r="E84" s="4">
        <f t="shared" si="3"/>
        <v>282.23999999999995</v>
      </c>
      <c r="F84" s="4">
        <f t="shared" si="5"/>
        <v>0.98999999999995225</v>
      </c>
      <c r="G84" s="12">
        <v>2023</v>
      </c>
    </row>
    <row r="85" spans="1:7" x14ac:dyDescent="0.2">
      <c r="A85" s="18">
        <v>44893.421805555554</v>
      </c>
      <c r="B85" s="4">
        <v>0.49</v>
      </c>
      <c r="C85" s="4">
        <v>1.23</v>
      </c>
      <c r="D85" s="4">
        <f t="shared" si="4"/>
        <v>0.60270000000000001</v>
      </c>
      <c r="E85" s="4">
        <f t="shared" si="3"/>
        <v>282.25229999999999</v>
      </c>
      <c r="F85" s="4">
        <f t="shared" si="5"/>
        <v>1.0022999999999911</v>
      </c>
      <c r="G85" s="12">
        <v>2023</v>
      </c>
    </row>
    <row r="86" spans="1:7" x14ac:dyDescent="0.2">
      <c r="A86" s="18">
        <v>44893.425787037035</v>
      </c>
      <c r="B86" s="4">
        <v>0.5</v>
      </c>
      <c r="C86" s="4">
        <v>1.23</v>
      </c>
      <c r="D86" s="4">
        <f t="shared" si="4"/>
        <v>0.61499999999999999</v>
      </c>
      <c r="E86" s="4">
        <f t="shared" si="3"/>
        <v>282.26459999999997</v>
      </c>
      <c r="F86" s="4">
        <f t="shared" si="5"/>
        <v>1.0145999999999731</v>
      </c>
      <c r="G86" s="12">
        <v>2023</v>
      </c>
    </row>
    <row r="87" spans="1:7" x14ac:dyDescent="0.2">
      <c r="A87" s="18">
        <v>44893.440694444442</v>
      </c>
      <c r="B87" s="4">
        <v>0.51</v>
      </c>
      <c r="C87" s="4">
        <v>1.23</v>
      </c>
      <c r="D87" s="4">
        <f t="shared" si="4"/>
        <v>0.62729999999999997</v>
      </c>
      <c r="E87" s="4">
        <f t="shared" si="3"/>
        <v>282.27689999999996</v>
      </c>
      <c r="F87" s="4">
        <f t="shared" si="5"/>
        <v>1.0268999999999551</v>
      </c>
      <c r="G87" s="12">
        <v>2023</v>
      </c>
    </row>
    <row r="88" spans="1:7" x14ac:dyDescent="0.2">
      <c r="A88" s="18">
        <v>44894.258229166669</v>
      </c>
      <c r="B88" s="4">
        <v>0.52</v>
      </c>
      <c r="C88" s="4">
        <v>1.23</v>
      </c>
      <c r="D88" s="4">
        <f t="shared" si="4"/>
        <v>0.63960000000000006</v>
      </c>
      <c r="E88" s="4">
        <f t="shared" si="3"/>
        <v>282.28919999999994</v>
      </c>
      <c r="F88" s="4">
        <f t="shared" si="5"/>
        <v>1.0391999999999371</v>
      </c>
      <c r="G88" s="12">
        <v>2023</v>
      </c>
    </row>
    <row r="89" spans="1:7" x14ac:dyDescent="0.2">
      <c r="A89" s="18">
        <v>44897.412048611113</v>
      </c>
      <c r="B89" s="4">
        <v>0.53</v>
      </c>
      <c r="C89" s="4">
        <v>1.23</v>
      </c>
      <c r="D89" s="4">
        <f t="shared" si="4"/>
        <v>0.65190000000000003</v>
      </c>
      <c r="E89" s="4">
        <f t="shared" si="3"/>
        <v>282.30149999999998</v>
      </c>
      <c r="F89" s="4">
        <f t="shared" si="5"/>
        <v>1.0514999999999759</v>
      </c>
      <c r="G89" s="12">
        <v>2023</v>
      </c>
    </row>
    <row r="90" spans="1:7" x14ac:dyDescent="0.2">
      <c r="A90" s="18">
        <v>44902.489062499997</v>
      </c>
      <c r="B90" s="4">
        <v>0.54</v>
      </c>
      <c r="C90" s="4">
        <v>1.23</v>
      </c>
      <c r="D90" s="4">
        <f t="shared" si="4"/>
        <v>0.66420000000000001</v>
      </c>
      <c r="E90" s="4">
        <f t="shared" si="3"/>
        <v>282.31379999999996</v>
      </c>
      <c r="F90" s="4">
        <f t="shared" si="5"/>
        <v>1.0637999999999579</v>
      </c>
      <c r="G90" s="12">
        <v>2023</v>
      </c>
    </row>
    <row r="91" spans="1:7" x14ac:dyDescent="0.2">
      <c r="A91" s="18">
        <v>44902.4922337963</v>
      </c>
      <c r="B91" s="4">
        <v>0.55000000000000004</v>
      </c>
      <c r="C91" s="4">
        <v>1.23</v>
      </c>
      <c r="D91" s="4">
        <f t="shared" si="4"/>
        <v>0.67649999999999999</v>
      </c>
      <c r="E91" s="4">
        <f t="shared" si="3"/>
        <v>282.32609999999994</v>
      </c>
      <c r="F91" s="4">
        <f t="shared" si="5"/>
        <v>1.0760999999999399</v>
      </c>
      <c r="G91" s="12">
        <v>2023</v>
      </c>
    </row>
    <row r="92" spans="1:7" x14ac:dyDescent="0.2">
      <c r="A92" s="18">
        <v>44902.495740740742</v>
      </c>
      <c r="B92" s="4">
        <v>0.56000000000000005</v>
      </c>
      <c r="C92" s="4">
        <v>1.23</v>
      </c>
      <c r="D92" s="4">
        <f t="shared" si="4"/>
        <v>0.68880000000000008</v>
      </c>
      <c r="E92" s="4">
        <f t="shared" si="3"/>
        <v>282.33839999999998</v>
      </c>
      <c r="F92" s="4">
        <f t="shared" si="5"/>
        <v>1.0883999999999787</v>
      </c>
      <c r="G92" s="12">
        <v>2023</v>
      </c>
    </row>
    <row r="93" spans="1:7" x14ac:dyDescent="0.2">
      <c r="A93" s="18">
        <v>44902.499826388892</v>
      </c>
      <c r="B93" s="4">
        <v>0.56999999999999995</v>
      </c>
      <c r="C93" s="4">
        <v>1.23</v>
      </c>
      <c r="D93" s="4">
        <f t="shared" si="4"/>
        <v>0.70109999999999995</v>
      </c>
      <c r="E93" s="4">
        <f t="shared" si="3"/>
        <v>282.35069999999996</v>
      </c>
      <c r="F93" s="4">
        <f t="shared" si="5"/>
        <v>1.1006999999999607</v>
      </c>
      <c r="G93" s="12">
        <v>2023</v>
      </c>
    </row>
    <row r="94" spans="1:7" x14ac:dyDescent="0.2">
      <c r="A94" s="18">
        <v>44902.503125000003</v>
      </c>
      <c r="B94" s="4">
        <v>0.57999999999999996</v>
      </c>
      <c r="C94" s="4">
        <v>1.23</v>
      </c>
      <c r="D94" s="4">
        <f t="shared" si="4"/>
        <v>0.71339999999999992</v>
      </c>
      <c r="E94" s="4">
        <f t="shared" si="3"/>
        <v>282.36299999999994</v>
      </c>
      <c r="F94" s="4">
        <f t="shared" si="5"/>
        <v>1.1129999999999427</v>
      </c>
      <c r="G94" s="12">
        <v>2023</v>
      </c>
    </row>
    <row r="95" spans="1:7" x14ac:dyDescent="0.2">
      <c r="A95" s="18">
        <v>44902.506828703707</v>
      </c>
      <c r="B95" s="4">
        <v>0.59</v>
      </c>
      <c r="C95" s="4">
        <v>1.23</v>
      </c>
      <c r="D95" s="4">
        <f t="shared" si="4"/>
        <v>0.7256999999999999</v>
      </c>
      <c r="E95" s="4">
        <f t="shared" si="3"/>
        <v>282.37529999999998</v>
      </c>
      <c r="F95" s="4">
        <f t="shared" si="5"/>
        <v>1.1252999999999815</v>
      </c>
      <c r="G95" s="12">
        <v>2023</v>
      </c>
    </row>
    <row r="96" spans="1:7" x14ac:dyDescent="0.2">
      <c r="A96" s="18">
        <v>44902.510127314818</v>
      </c>
      <c r="B96" s="4">
        <v>0.6</v>
      </c>
      <c r="C96" s="4">
        <v>1.23</v>
      </c>
      <c r="D96" s="4">
        <f t="shared" si="4"/>
        <v>0.73799999999999999</v>
      </c>
      <c r="E96" s="4">
        <f t="shared" si="3"/>
        <v>282.38759999999996</v>
      </c>
      <c r="F96" s="4">
        <f t="shared" si="5"/>
        <v>1.1375999999999635</v>
      </c>
      <c r="G96" s="12">
        <v>2023</v>
      </c>
    </row>
    <row r="97" spans="1:7" x14ac:dyDescent="0.2">
      <c r="A97" s="18">
        <v>44902.513923611114</v>
      </c>
      <c r="B97" s="4">
        <v>0.61</v>
      </c>
      <c r="C97" s="4">
        <v>1.23</v>
      </c>
      <c r="D97" s="4">
        <f t="shared" si="4"/>
        <v>0.75029999999999997</v>
      </c>
      <c r="E97" s="4">
        <f t="shared" si="3"/>
        <v>282.39989999999995</v>
      </c>
      <c r="F97" s="4">
        <f t="shared" si="5"/>
        <v>1.1498999999999455</v>
      </c>
      <c r="G97" s="12">
        <v>2023</v>
      </c>
    </row>
    <row r="98" spans="1:7" x14ac:dyDescent="0.2">
      <c r="A98" s="18">
        <v>44902.517546296294</v>
      </c>
      <c r="B98" s="4">
        <v>0.62</v>
      </c>
      <c r="C98" s="4">
        <v>1.23</v>
      </c>
      <c r="D98" s="4">
        <f t="shared" si="4"/>
        <v>0.76259999999999994</v>
      </c>
      <c r="E98" s="4">
        <f t="shared" si="3"/>
        <v>282.41219999999998</v>
      </c>
      <c r="F98" s="4">
        <f t="shared" si="5"/>
        <v>1.1621999999999844</v>
      </c>
      <c r="G98" s="12">
        <v>2023</v>
      </c>
    </row>
    <row r="99" spans="1:7" x14ac:dyDescent="0.2">
      <c r="A99" s="18">
        <v>44902.522430555553</v>
      </c>
      <c r="B99" s="4">
        <v>0.63</v>
      </c>
      <c r="C99" s="4">
        <v>1.23</v>
      </c>
      <c r="D99" s="4">
        <f t="shared" si="4"/>
        <v>0.77490000000000003</v>
      </c>
      <c r="E99" s="4">
        <f t="shared" si="3"/>
        <v>282.42449999999997</v>
      </c>
      <c r="F99" s="4">
        <f t="shared" si="5"/>
        <v>1.1744999999999663</v>
      </c>
      <c r="G99" s="12">
        <v>2023</v>
      </c>
    </row>
    <row r="100" spans="1:7" x14ac:dyDescent="0.2">
      <c r="A100" s="18">
        <v>44902.527141203704</v>
      </c>
      <c r="B100" s="4">
        <v>0.64</v>
      </c>
      <c r="C100" s="4">
        <v>1.23</v>
      </c>
      <c r="D100" s="4">
        <f t="shared" si="4"/>
        <v>0.78720000000000001</v>
      </c>
      <c r="E100" s="4">
        <f t="shared" si="3"/>
        <v>282.43679999999995</v>
      </c>
      <c r="F100" s="4">
        <f t="shared" si="5"/>
        <v>1.1867999999999483</v>
      </c>
      <c r="G100" s="12">
        <v>2023</v>
      </c>
    </row>
    <row r="101" spans="1:7" x14ac:dyDescent="0.2">
      <c r="A101" s="18">
        <v>44902.533541666664</v>
      </c>
      <c r="B101" s="4">
        <v>0.65</v>
      </c>
      <c r="C101" s="4">
        <v>1.23</v>
      </c>
      <c r="D101" s="4">
        <f t="shared" si="4"/>
        <v>0.79949999999999999</v>
      </c>
      <c r="E101" s="4">
        <f t="shared" ref="E101:E164" si="6">D101+$E$34</f>
        <v>282.44909999999999</v>
      </c>
      <c r="F101" s="4">
        <f t="shared" si="5"/>
        <v>1.1990999999999872</v>
      </c>
      <c r="G101" s="12">
        <v>2023</v>
      </c>
    </row>
    <row r="102" spans="1:7" x14ac:dyDescent="0.2">
      <c r="A102" s="18">
        <v>44902.538472222222</v>
      </c>
      <c r="B102" s="4">
        <v>0.66</v>
      </c>
      <c r="C102" s="4">
        <v>1.23</v>
      </c>
      <c r="D102" s="4">
        <f t="shared" si="4"/>
        <v>0.81180000000000008</v>
      </c>
      <c r="E102" s="4">
        <f t="shared" si="6"/>
        <v>282.46139999999997</v>
      </c>
      <c r="F102" s="4">
        <f t="shared" si="5"/>
        <v>1.2113999999999692</v>
      </c>
      <c r="G102" s="12">
        <v>2023</v>
      </c>
    </row>
    <row r="103" spans="1:7" x14ac:dyDescent="0.2">
      <c r="A103" s="18">
        <v>44902.54246527778</v>
      </c>
      <c r="B103" s="4">
        <v>0.67</v>
      </c>
      <c r="C103" s="4">
        <v>1.23</v>
      </c>
      <c r="D103" s="4">
        <f t="shared" si="4"/>
        <v>0.82410000000000005</v>
      </c>
      <c r="E103" s="4">
        <f t="shared" si="6"/>
        <v>282.47369999999995</v>
      </c>
      <c r="F103" s="4">
        <f t="shared" si="5"/>
        <v>1.2236999999999512</v>
      </c>
      <c r="G103" s="12">
        <v>2023</v>
      </c>
    </row>
    <row r="104" spans="1:7" x14ac:dyDescent="0.2">
      <c r="A104" s="18">
        <v>44902.545729166668</v>
      </c>
      <c r="B104" s="4">
        <v>0.68</v>
      </c>
      <c r="C104" s="4">
        <v>1.23</v>
      </c>
      <c r="D104" s="4">
        <f t="shared" si="4"/>
        <v>0.83640000000000003</v>
      </c>
      <c r="E104" s="4">
        <f t="shared" si="6"/>
        <v>282.48599999999999</v>
      </c>
      <c r="F104" s="4">
        <f t="shared" si="5"/>
        <v>1.23599999999999</v>
      </c>
      <c r="G104" s="12">
        <v>2023</v>
      </c>
    </row>
    <row r="105" spans="1:7" x14ac:dyDescent="0.2">
      <c r="A105" s="18">
        <v>44902.549479166664</v>
      </c>
      <c r="B105" s="4">
        <v>0.69</v>
      </c>
      <c r="C105" s="4">
        <v>1.23</v>
      </c>
      <c r="D105" s="4">
        <f t="shared" si="4"/>
        <v>0.8486999999999999</v>
      </c>
      <c r="E105" s="4">
        <f t="shared" si="6"/>
        <v>282.49829999999997</v>
      </c>
      <c r="F105" s="4">
        <f t="shared" si="5"/>
        <v>1.248299999999972</v>
      </c>
      <c r="G105" s="12">
        <v>2023</v>
      </c>
    </row>
    <row r="106" spans="1:7" x14ac:dyDescent="0.2">
      <c r="A106" s="18">
        <v>44902.552731481483</v>
      </c>
      <c r="B106" s="4">
        <v>0.7</v>
      </c>
      <c r="C106" s="4">
        <v>1.23</v>
      </c>
      <c r="D106" s="4">
        <f t="shared" si="4"/>
        <v>0.86099999999999999</v>
      </c>
      <c r="E106" s="4">
        <f t="shared" si="6"/>
        <v>282.51059999999995</v>
      </c>
      <c r="F106" s="4">
        <f t="shared" si="5"/>
        <v>1.260599999999954</v>
      </c>
      <c r="G106" s="12">
        <v>2023</v>
      </c>
    </row>
    <row r="107" spans="1:7" x14ac:dyDescent="0.2">
      <c r="A107" s="18">
        <v>44902.556261574071</v>
      </c>
      <c r="B107" s="4">
        <v>0.71</v>
      </c>
      <c r="C107" s="4">
        <v>1.23</v>
      </c>
      <c r="D107" s="4">
        <f t="shared" si="4"/>
        <v>0.87329999999999997</v>
      </c>
      <c r="E107" s="4">
        <f t="shared" si="6"/>
        <v>282.52289999999994</v>
      </c>
      <c r="F107" s="4">
        <f t="shared" si="5"/>
        <v>1.272899999999936</v>
      </c>
      <c r="G107" s="12">
        <v>2023</v>
      </c>
    </row>
    <row r="108" spans="1:7" x14ac:dyDescent="0.2">
      <c r="A108" s="18">
        <v>44902.558981481481</v>
      </c>
      <c r="B108" s="4">
        <v>0.72</v>
      </c>
      <c r="C108" s="4">
        <v>1.23</v>
      </c>
      <c r="D108" s="4">
        <f t="shared" si="4"/>
        <v>0.88559999999999994</v>
      </c>
      <c r="E108" s="4">
        <f t="shared" si="6"/>
        <v>282.53519999999997</v>
      </c>
      <c r="F108" s="4">
        <f t="shared" si="5"/>
        <v>1.2851999999999748</v>
      </c>
      <c r="G108" s="12">
        <v>2023</v>
      </c>
    </row>
    <row r="109" spans="1:7" x14ac:dyDescent="0.2">
      <c r="A109" s="18">
        <v>44902.562175925923</v>
      </c>
      <c r="B109" s="4">
        <v>0.73</v>
      </c>
      <c r="C109" s="4">
        <v>1.23</v>
      </c>
      <c r="D109" s="4">
        <f t="shared" si="4"/>
        <v>0.89789999999999992</v>
      </c>
      <c r="E109" s="4">
        <f t="shared" si="6"/>
        <v>282.54749999999996</v>
      </c>
      <c r="F109" s="4">
        <f t="shared" si="5"/>
        <v>1.2974999999999568</v>
      </c>
      <c r="G109" s="12">
        <v>2023</v>
      </c>
    </row>
    <row r="110" spans="1:7" x14ac:dyDescent="0.2">
      <c r="A110" s="18">
        <v>44902.565324074072</v>
      </c>
      <c r="B110" s="4">
        <v>0.74</v>
      </c>
      <c r="C110" s="4">
        <v>1.23</v>
      </c>
      <c r="D110" s="4">
        <f t="shared" si="4"/>
        <v>0.91020000000000001</v>
      </c>
      <c r="E110" s="4">
        <f t="shared" si="6"/>
        <v>282.55979999999994</v>
      </c>
      <c r="F110" s="4">
        <f t="shared" si="5"/>
        <v>1.3097999999999388</v>
      </c>
      <c r="G110" s="12">
        <v>2023</v>
      </c>
    </row>
    <row r="111" spans="1:7" x14ac:dyDescent="0.2">
      <c r="A111" s="18">
        <v>44902.569664351853</v>
      </c>
      <c r="B111" s="4">
        <v>0.75</v>
      </c>
      <c r="C111" s="4">
        <v>1.23</v>
      </c>
      <c r="D111" s="4">
        <f t="shared" si="4"/>
        <v>0.92249999999999999</v>
      </c>
      <c r="E111" s="4">
        <f t="shared" si="6"/>
        <v>282.57209999999998</v>
      </c>
      <c r="F111" s="4">
        <f t="shared" si="5"/>
        <v>1.3220999999999776</v>
      </c>
      <c r="G111" s="12">
        <v>2023</v>
      </c>
    </row>
    <row r="112" spans="1:7" x14ac:dyDescent="0.2">
      <c r="A112" s="18">
        <v>44902.573831018519</v>
      </c>
      <c r="B112" s="4">
        <v>0.76</v>
      </c>
      <c r="C112" s="4">
        <v>1.23</v>
      </c>
      <c r="D112" s="4">
        <f t="shared" si="4"/>
        <v>0.93479999999999996</v>
      </c>
      <c r="E112" s="4">
        <f t="shared" si="6"/>
        <v>282.58439999999996</v>
      </c>
      <c r="F112" s="4">
        <f t="shared" si="5"/>
        <v>1.3343999999999596</v>
      </c>
      <c r="G112" s="12">
        <v>2023</v>
      </c>
    </row>
    <row r="113" spans="1:7" x14ac:dyDescent="0.2">
      <c r="A113" s="18">
        <v>44902.577789351853</v>
      </c>
      <c r="B113" s="4">
        <v>0.77</v>
      </c>
      <c r="C113" s="4">
        <v>1.23</v>
      </c>
      <c r="D113" s="4">
        <f t="shared" si="4"/>
        <v>0.94710000000000005</v>
      </c>
      <c r="E113" s="4">
        <f t="shared" si="6"/>
        <v>282.59669999999994</v>
      </c>
      <c r="F113" s="4">
        <f t="shared" si="5"/>
        <v>1.3466999999999416</v>
      </c>
      <c r="G113" s="12">
        <v>2023</v>
      </c>
    </row>
    <row r="114" spans="1:7" x14ac:dyDescent="0.2">
      <c r="A114" s="18">
        <v>44902.580995370372</v>
      </c>
      <c r="B114" s="4">
        <v>0.78</v>
      </c>
      <c r="C114" s="4">
        <v>1.23</v>
      </c>
      <c r="D114" s="4">
        <f t="shared" si="4"/>
        <v>0.95940000000000003</v>
      </c>
      <c r="E114" s="4">
        <f t="shared" si="6"/>
        <v>282.60899999999998</v>
      </c>
      <c r="F114" s="4">
        <f t="shared" si="5"/>
        <v>1.3589999999999804</v>
      </c>
      <c r="G114" s="12">
        <v>2023</v>
      </c>
    </row>
    <row r="115" spans="1:7" x14ac:dyDescent="0.2">
      <c r="A115" s="18">
        <v>44902.583923611113</v>
      </c>
      <c r="B115" s="4">
        <v>0.79</v>
      </c>
      <c r="C115" s="4">
        <v>1.23</v>
      </c>
      <c r="D115" s="4">
        <f t="shared" si="4"/>
        <v>0.97170000000000001</v>
      </c>
      <c r="E115" s="4">
        <f t="shared" si="6"/>
        <v>282.62129999999996</v>
      </c>
      <c r="F115" s="4">
        <f t="shared" si="5"/>
        <v>1.3712999999999624</v>
      </c>
      <c r="G115" s="12">
        <v>2023</v>
      </c>
    </row>
    <row r="116" spans="1:7" x14ac:dyDescent="0.2">
      <c r="A116" s="18">
        <v>44902.586493055554</v>
      </c>
      <c r="B116" s="4">
        <v>0.8</v>
      </c>
      <c r="C116" s="4">
        <v>1.23</v>
      </c>
      <c r="D116" s="4">
        <f t="shared" si="4"/>
        <v>0.98399999999999999</v>
      </c>
      <c r="E116" s="4">
        <f t="shared" si="6"/>
        <v>282.63359999999994</v>
      </c>
      <c r="F116" s="4">
        <f t="shared" si="5"/>
        <v>1.3835999999999444</v>
      </c>
      <c r="G116" s="12">
        <v>2023</v>
      </c>
    </row>
    <row r="117" spans="1:7" x14ac:dyDescent="0.2">
      <c r="A117" s="18">
        <v>44902.589953703704</v>
      </c>
      <c r="B117" s="4">
        <v>0.81</v>
      </c>
      <c r="C117" s="4">
        <v>1.23</v>
      </c>
      <c r="D117" s="4">
        <f t="shared" si="4"/>
        <v>0.99630000000000007</v>
      </c>
      <c r="E117" s="4">
        <f t="shared" si="6"/>
        <v>282.64589999999998</v>
      </c>
      <c r="F117" s="4">
        <f t="shared" si="5"/>
        <v>1.3958999999999833</v>
      </c>
      <c r="G117" s="12">
        <v>2023</v>
      </c>
    </row>
    <row r="118" spans="1:7" x14ac:dyDescent="0.2">
      <c r="A118" s="18">
        <v>44902.593148148146</v>
      </c>
      <c r="B118" s="4">
        <v>0.82</v>
      </c>
      <c r="C118" s="4">
        <v>1.23</v>
      </c>
      <c r="D118" s="4">
        <f t="shared" si="4"/>
        <v>1.0085999999999999</v>
      </c>
      <c r="E118" s="4">
        <f t="shared" si="6"/>
        <v>282.65819999999997</v>
      </c>
      <c r="F118" s="4">
        <f t="shared" si="5"/>
        <v>1.4081999999999653</v>
      </c>
      <c r="G118" s="12">
        <v>2023</v>
      </c>
    </row>
    <row r="119" spans="1:7" x14ac:dyDescent="0.2">
      <c r="A119" s="18">
        <v>44902.597893518519</v>
      </c>
      <c r="B119" s="4">
        <v>0.83</v>
      </c>
      <c r="C119" s="4">
        <v>1.23</v>
      </c>
      <c r="D119" s="4">
        <f t="shared" si="4"/>
        <v>1.0208999999999999</v>
      </c>
      <c r="E119" s="4">
        <f t="shared" si="6"/>
        <v>282.67049999999995</v>
      </c>
      <c r="F119" s="4">
        <f t="shared" si="5"/>
        <v>1.4204999999999472</v>
      </c>
      <c r="G119" s="12">
        <v>2023</v>
      </c>
    </row>
    <row r="120" spans="1:7" x14ac:dyDescent="0.2">
      <c r="A120" s="18">
        <v>44902.604907407411</v>
      </c>
      <c r="B120" s="4">
        <v>0.84</v>
      </c>
      <c r="C120" s="4">
        <v>1.23</v>
      </c>
      <c r="D120" s="4">
        <f t="shared" si="4"/>
        <v>1.0331999999999999</v>
      </c>
      <c r="E120" s="4">
        <f t="shared" si="6"/>
        <v>282.68279999999999</v>
      </c>
      <c r="F120" s="4">
        <f t="shared" si="5"/>
        <v>1.4327999999999861</v>
      </c>
      <c r="G120" s="12">
        <v>2023</v>
      </c>
    </row>
    <row r="121" spans="1:7" x14ac:dyDescent="0.2">
      <c r="A121" s="18">
        <v>44902.61146990741</v>
      </c>
      <c r="B121" s="4">
        <v>0.85</v>
      </c>
      <c r="C121" s="4">
        <v>1.23</v>
      </c>
      <c r="D121" s="4">
        <f t="shared" si="4"/>
        <v>1.0454999999999999</v>
      </c>
      <c r="E121" s="4">
        <f t="shared" si="6"/>
        <v>282.69509999999997</v>
      </c>
      <c r="F121" s="4">
        <f t="shared" si="5"/>
        <v>1.4450999999999681</v>
      </c>
      <c r="G121" s="12">
        <v>2023</v>
      </c>
    </row>
    <row r="122" spans="1:7" x14ac:dyDescent="0.2">
      <c r="A122" s="18">
        <v>44902.615752314814</v>
      </c>
      <c r="B122" s="4">
        <v>0.86</v>
      </c>
      <c r="C122" s="4">
        <v>1.23</v>
      </c>
      <c r="D122" s="4">
        <f t="shared" ref="D122:D185" si="7">B122*C122</f>
        <v>1.0578000000000001</v>
      </c>
      <c r="E122" s="4">
        <f t="shared" si="6"/>
        <v>282.70739999999995</v>
      </c>
      <c r="F122" s="4">
        <f t="shared" si="5"/>
        <v>1.4573999999999501</v>
      </c>
      <c r="G122" s="12">
        <v>2023</v>
      </c>
    </row>
    <row r="123" spans="1:7" x14ac:dyDescent="0.2">
      <c r="A123" s="18">
        <v>44902.621365740742</v>
      </c>
      <c r="B123" s="4">
        <v>0.87</v>
      </c>
      <c r="C123" s="4">
        <v>1.23</v>
      </c>
      <c r="D123" s="4">
        <f t="shared" si="7"/>
        <v>1.0701000000000001</v>
      </c>
      <c r="E123" s="4">
        <f t="shared" si="6"/>
        <v>282.71969999999999</v>
      </c>
      <c r="F123" s="4">
        <f t="shared" si="5"/>
        <v>1.4696999999999889</v>
      </c>
      <c r="G123" s="12">
        <v>2023</v>
      </c>
    </row>
    <row r="124" spans="1:7" x14ac:dyDescent="0.2">
      <c r="A124" s="18">
        <v>44902.628969907404</v>
      </c>
      <c r="B124" s="4">
        <v>0.88</v>
      </c>
      <c r="C124" s="4">
        <v>1.23</v>
      </c>
      <c r="D124" s="4">
        <f t="shared" si="7"/>
        <v>1.0824</v>
      </c>
      <c r="E124" s="4">
        <f t="shared" si="6"/>
        <v>282.73199999999997</v>
      </c>
      <c r="F124" s="4">
        <f t="shared" si="5"/>
        <v>1.4819999999999709</v>
      </c>
      <c r="G124" s="12">
        <v>2023</v>
      </c>
    </row>
    <row r="125" spans="1:7" x14ac:dyDescent="0.2">
      <c r="A125" s="18">
        <v>44902.648495370369</v>
      </c>
      <c r="B125" s="4">
        <v>0.89</v>
      </c>
      <c r="C125" s="4">
        <v>1.23</v>
      </c>
      <c r="D125" s="4">
        <f t="shared" si="7"/>
        <v>1.0947</v>
      </c>
      <c r="E125" s="4">
        <f t="shared" si="6"/>
        <v>282.74429999999995</v>
      </c>
      <c r="F125" s="4">
        <f t="shared" si="5"/>
        <v>1.4942999999999529</v>
      </c>
      <c r="G125" s="12">
        <v>2023</v>
      </c>
    </row>
    <row r="126" spans="1:7" x14ac:dyDescent="0.2">
      <c r="A126" s="18">
        <v>44903.416180555556</v>
      </c>
      <c r="B126" s="4">
        <v>0.9</v>
      </c>
      <c r="C126" s="4">
        <v>1.23</v>
      </c>
      <c r="D126" s="4">
        <f t="shared" si="7"/>
        <v>1.107</v>
      </c>
      <c r="E126" s="4">
        <f t="shared" si="6"/>
        <v>282.75659999999999</v>
      </c>
      <c r="F126" s="4">
        <f t="shared" si="5"/>
        <v>1.5065999999999917</v>
      </c>
      <c r="G126" s="12">
        <v>2023</v>
      </c>
    </row>
    <row r="127" spans="1:7" x14ac:dyDescent="0.2">
      <c r="A127" s="18">
        <v>44903.442407407405</v>
      </c>
      <c r="B127" s="4">
        <v>0.91</v>
      </c>
      <c r="C127" s="4">
        <v>1.23</v>
      </c>
      <c r="D127" s="4">
        <f t="shared" si="7"/>
        <v>1.1193</v>
      </c>
      <c r="E127" s="4">
        <f t="shared" si="6"/>
        <v>282.76889999999997</v>
      </c>
      <c r="F127" s="4">
        <f t="shared" si="5"/>
        <v>1.5188999999999737</v>
      </c>
      <c r="G127" s="12">
        <v>2023</v>
      </c>
    </row>
    <row r="128" spans="1:7" x14ac:dyDescent="0.2">
      <c r="A128" s="18">
        <v>44903.450578703705</v>
      </c>
      <c r="B128" s="4">
        <v>0.92</v>
      </c>
      <c r="C128" s="4">
        <v>1.23</v>
      </c>
      <c r="D128" s="4">
        <f t="shared" si="7"/>
        <v>1.1315999999999999</v>
      </c>
      <c r="E128" s="4">
        <f t="shared" si="6"/>
        <v>282.78119999999996</v>
      </c>
      <c r="F128" s="4">
        <f t="shared" si="5"/>
        <v>1.5311999999999557</v>
      </c>
      <c r="G128" s="12">
        <v>2023</v>
      </c>
    </row>
    <row r="129" spans="1:7" x14ac:dyDescent="0.2">
      <c r="A129" s="18">
        <v>44903.464629629627</v>
      </c>
      <c r="B129" s="4">
        <v>0.93</v>
      </c>
      <c r="C129" s="4">
        <v>1.23</v>
      </c>
      <c r="D129" s="4">
        <f t="shared" si="7"/>
        <v>1.1439000000000001</v>
      </c>
      <c r="E129" s="4">
        <f t="shared" si="6"/>
        <v>282.79349999999994</v>
      </c>
      <c r="F129" s="4">
        <f t="shared" si="5"/>
        <v>1.5434999999999377</v>
      </c>
      <c r="G129" s="12">
        <v>2023</v>
      </c>
    </row>
    <row r="130" spans="1:7" x14ac:dyDescent="0.2">
      <c r="A130" s="18">
        <v>44903.49181712963</v>
      </c>
      <c r="B130" s="4">
        <v>0.94</v>
      </c>
      <c r="C130" s="4">
        <v>1.23</v>
      </c>
      <c r="D130" s="4">
        <f t="shared" si="7"/>
        <v>1.1561999999999999</v>
      </c>
      <c r="E130" s="4">
        <f t="shared" si="6"/>
        <v>282.80579999999998</v>
      </c>
      <c r="F130" s="4">
        <f t="shared" si="5"/>
        <v>1.5557999999999765</v>
      </c>
      <c r="G130" s="12">
        <v>2023</v>
      </c>
    </row>
    <row r="131" spans="1:7" x14ac:dyDescent="0.2">
      <c r="A131" s="18">
        <v>44903.499247685184</v>
      </c>
      <c r="B131" s="4">
        <v>0.95</v>
      </c>
      <c r="C131" s="4">
        <v>1.23</v>
      </c>
      <c r="D131" s="4">
        <f t="shared" si="7"/>
        <v>1.1684999999999999</v>
      </c>
      <c r="E131" s="4">
        <f t="shared" si="6"/>
        <v>282.81809999999996</v>
      </c>
      <c r="F131" s="4">
        <f t="shared" ref="F131:F194" si="8">E131-281.25</f>
        <v>1.5680999999999585</v>
      </c>
      <c r="G131" s="12">
        <v>2023</v>
      </c>
    </row>
    <row r="132" spans="1:7" x14ac:dyDescent="0.2">
      <c r="A132" s="18">
        <v>44903.504155092596</v>
      </c>
      <c r="B132" s="4">
        <v>0.96</v>
      </c>
      <c r="C132" s="4">
        <v>1.23</v>
      </c>
      <c r="D132" s="4">
        <f t="shared" si="7"/>
        <v>1.1807999999999998</v>
      </c>
      <c r="E132" s="4">
        <f t="shared" si="6"/>
        <v>282.83039999999994</v>
      </c>
      <c r="F132" s="4">
        <f t="shared" si="8"/>
        <v>1.5803999999999405</v>
      </c>
      <c r="G132" s="12">
        <v>2023</v>
      </c>
    </row>
    <row r="133" spans="1:7" x14ac:dyDescent="0.2">
      <c r="A133" s="18">
        <v>44903.507951388892</v>
      </c>
      <c r="B133" s="4">
        <v>0.97</v>
      </c>
      <c r="C133" s="4">
        <v>1.23</v>
      </c>
      <c r="D133" s="4">
        <f t="shared" si="7"/>
        <v>1.1931</v>
      </c>
      <c r="E133" s="4">
        <f t="shared" si="6"/>
        <v>282.84269999999998</v>
      </c>
      <c r="F133" s="4">
        <f t="shared" si="8"/>
        <v>1.5926999999999794</v>
      </c>
      <c r="G133" s="12">
        <v>2023</v>
      </c>
    </row>
    <row r="134" spans="1:7" x14ac:dyDescent="0.2">
      <c r="A134" s="18">
        <v>44903.514756944445</v>
      </c>
      <c r="B134" s="4">
        <v>0.98</v>
      </c>
      <c r="C134" s="4">
        <v>1.23</v>
      </c>
      <c r="D134" s="4">
        <f t="shared" si="7"/>
        <v>1.2054</v>
      </c>
      <c r="E134" s="4">
        <f t="shared" si="6"/>
        <v>282.85499999999996</v>
      </c>
      <c r="F134" s="4">
        <f t="shared" si="8"/>
        <v>1.6049999999999613</v>
      </c>
      <c r="G134" s="12">
        <v>2023</v>
      </c>
    </row>
    <row r="135" spans="1:7" x14ac:dyDescent="0.2">
      <c r="A135" s="18">
        <v>44903.525416666664</v>
      </c>
      <c r="B135" s="4">
        <v>0.99</v>
      </c>
      <c r="C135" s="4">
        <v>1.23</v>
      </c>
      <c r="D135" s="4">
        <f t="shared" si="7"/>
        <v>1.2177</v>
      </c>
      <c r="E135" s="4">
        <f t="shared" si="6"/>
        <v>282.86729999999994</v>
      </c>
      <c r="F135" s="4">
        <f t="shared" si="8"/>
        <v>1.6172999999999433</v>
      </c>
      <c r="G135" s="12">
        <v>2023</v>
      </c>
    </row>
    <row r="136" spans="1:7" x14ac:dyDescent="0.2">
      <c r="A136" s="18">
        <v>44903.540162037039</v>
      </c>
      <c r="B136" s="4">
        <v>1</v>
      </c>
      <c r="C136" s="4">
        <v>1.23</v>
      </c>
      <c r="D136" s="4">
        <f t="shared" si="7"/>
        <v>1.23</v>
      </c>
      <c r="E136" s="4">
        <f t="shared" si="6"/>
        <v>282.87959999999998</v>
      </c>
      <c r="F136" s="4">
        <f t="shared" si="8"/>
        <v>1.6295999999999822</v>
      </c>
      <c r="G136" s="12">
        <v>2023</v>
      </c>
    </row>
    <row r="137" spans="1:7" x14ac:dyDescent="0.2">
      <c r="A137" s="18">
        <v>44903.564444444448</v>
      </c>
      <c r="B137" s="4">
        <v>1.01</v>
      </c>
      <c r="C137" s="4">
        <v>1.23</v>
      </c>
      <c r="D137" s="4">
        <f t="shared" si="7"/>
        <v>1.2423</v>
      </c>
      <c r="E137" s="4">
        <f t="shared" si="6"/>
        <v>282.89189999999996</v>
      </c>
      <c r="F137" s="4">
        <f t="shared" si="8"/>
        <v>1.6418999999999642</v>
      </c>
      <c r="G137" s="12">
        <v>2023</v>
      </c>
    </row>
    <row r="138" spans="1:7" x14ac:dyDescent="0.2">
      <c r="A138" s="18">
        <v>44908.385682870372</v>
      </c>
      <c r="B138" s="4">
        <v>1.02</v>
      </c>
      <c r="C138" s="4">
        <v>1.23</v>
      </c>
      <c r="D138" s="4">
        <f t="shared" si="7"/>
        <v>1.2545999999999999</v>
      </c>
      <c r="E138" s="4">
        <f t="shared" si="6"/>
        <v>282.90419999999995</v>
      </c>
      <c r="F138" s="4">
        <f t="shared" si="8"/>
        <v>1.6541999999999462</v>
      </c>
      <c r="G138" s="12">
        <v>2023</v>
      </c>
    </row>
    <row r="139" spans="1:7" x14ac:dyDescent="0.2">
      <c r="A139" s="18">
        <v>44908.428437499999</v>
      </c>
      <c r="B139" s="4">
        <v>1.03</v>
      </c>
      <c r="C139" s="4">
        <v>1.23</v>
      </c>
      <c r="D139" s="4">
        <f t="shared" si="7"/>
        <v>1.2668999999999999</v>
      </c>
      <c r="E139" s="4">
        <f t="shared" si="6"/>
        <v>282.91649999999998</v>
      </c>
      <c r="F139" s="4">
        <f t="shared" si="8"/>
        <v>1.666499999999985</v>
      </c>
      <c r="G139" s="12">
        <v>2023</v>
      </c>
    </row>
    <row r="140" spans="1:7" x14ac:dyDescent="0.2">
      <c r="A140" s="18">
        <v>44908.467615740738</v>
      </c>
      <c r="B140" s="4">
        <v>1.04</v>
      </c>
      <c r="C140" s="4">
        <v>1.23</v>
      </c>
      <c r="D140" s="4">
        <f t="shared" si="7"/>
        <v>1.2792000000000001</v>
      </c>
      <c r="E140" s="4">
        <f t="shared" si="6"/>
        <v>282.92879999999997</v>
      </c>
      <c r="F140" s="4">
        <f t="shared" si="8"/>
        <v>1.678799999999967</v>
      </c>
      <c r="G140" s="12">
        <v>2023</v>
      </c>
    </row>
    <row r="141" spans="1:7" x14ac:dyDescent="0.2">
      <c r="A141" s="18">
        <v>44908.506111111114</v>
      </c>
      <c r="B141" s="4">
        <v>1.05</v>
      </c>
      <c r="C141" s="4">
        <v>1.23</v>
      </c>
      <c r="D141" s="4">
        <f t="shared" si="7"/>
        <v>1.2915000000000001</v>
      </c>
      <c r="E141" s="4">
        <f t="shared" si="6"/>
        <v>282.94109999999995</v>
      </c>
      <c r="F141" s="4">
        <f t="shared" si="8"/>
        <v>1.691099999999949</v>
      </c>
      <c r="G141" s="12">
        <v>2023</v>
      </c>
    </row>
    <row r="142" spans="1:7" x14ac:dyDescent="0.2">
      <c r="A142" s="18">
        <v>44917.134502314817</v>
      </c>
      <c r="B142" s="4">
        <v>1.06</v>
      </c>
      <c r="C142" s="4">
        <v>1.23</v>
      </c>
      <c r="D142" s="4">
        <f t="shared" si="7"/>
        <v>1.3038000000000001</v>
      </c>
      <c r="E142" s="4">
        <f t="shared" si="6"/>
        <v>282.95339999999999</v>
      </c>
      <c r="F142" s="4">
        <f t="shared" si="8"/>
        <v>1.7033999999999878</v>
      </c>
      <c r="G142" s="12">
        <v>2023</v>
      </c>
    </row>
    <row r="143" spans="1:7" x14ac:dyDescent="0.2">
      <c r="A143" s="18">
        <v>44922.646064814813</v>
      </c>
      <c r="B143" s="4">
        <v>1.07</v>
      </c>
      <c r="C143" s="4">
        <v>1.23</v>
      </c>
      <c r="D143" s="4">
        <f t="shared" si="7"/>
        <v>1.3161</v>
      </c>
      <c r="E143" s="4">
        <f t="shared" si="6"/>
        <v>282.96569999999997</v>
      </c>
      <c r="F143" s="4">
        <f t="shared" si="8"/>
        <v>1.7156999999999698</v>
      </c>
      <c r="G143" s="12">
        <v>2023</v>
      </c>
    </row>
    <row r="144" spans="1:7" x14ac:dyDescent="0.2">
      <c r="A144" s="18">
        <v>44922.694907407407</v>
      </c>
      <c r="B144" s="4">
        <v>1.08</v>
      </c>
      <c r="C144" s="4">
        <v>1.23</v>
      </c>
      <c r="D144" s="4">
        <f t="shared" si="7"/>
        <v>1.3284</v>
      </c>
      <c r="E144" s="4">
        <f t="shared" si="6"/>
        <v>282.97799999999995</v>
      </c>
      <c r="F144" s="4">
        <f t="shared" si="8"/>
        <v>1.7279999999999518</v>
      </c>
      <c r="G144" s="12">
        <v>2023</v>
      </c>
    </row>
    <row r="145" spans="1:7" x14ac:dyDescent="0.2">
      <c r="A145" s="18">
        <v>44922.699143518519</v>
      </c>
      <c r="B145" s="4">
        <v>1.0900000000000001</v>
      </c>
      <c r="C145" s="4">
        <v>1.23</v>
      </c>
      <c r="D145" s="4">
        <f t="shared" si="7"/>
        <v>1.3407</v>
      </c>
      <c r="E145" s="4">
        <f t="shared" si="6"/>
        <v>282.99029999999999</v>
      </c>
      <c r="F145" s="4">
        <f t="shared" si="8"/>
        <v>1.7402999999999906</v>
      </c>
      <c r="G145" s="12">
        <v>2023</v>
      </c>
    </row>
    <row r="146" spans="1:7" x14ac:dyDescent="0.2">
      <c r="A146" s="18">
        <v>44922.701192129629</v>
      </c>
      <c r="B146" s="4">
        <v>1.1000000000000001</v>
      </c>
      <c r="C146" s="4">
        <v>1.23</v>
      </c>
      <c r="D146" s="4">
        <f t="shared" si="7"/>
        <v>1.353</v>
      </c>
      <c r="E146" s="4">
        <f t="shared" si="6"/>
        <v>283.00259999999997</v>
      </c>
      <c r="F146" s="4">
        <f t="shared" si="8"/>
        <v>1.7525999999999726</v>
      </c>
      <c r="G146" s="12">
        <v>2023</v>
      </c>
    </row>
    <row r="147" spans="1:7" x14ac:dyDescent="0.2">
      <c r="A147" s="18">
        <v>44922.709675925929</v>
      </c>
      <c r="B147" s="4">
        <v>1.1100000000000001</v>
      </c>
      <c r="C147" s="4">
        <v>1.23</v>
      </c>
      <c r="D147" s="4">
        <f t="shared" si="7"/>
        <v>1.3653000000000002</v>
      </c>
      <c r="E147" s="4">
        <f t="shared" si="6"/>
        <v>283.01489999999995</v>
      </c>
      <c r="F147" s="4">
        <f t="shared" si="8"/>
        <v>1.7648999999999546</v>
      </c>
      <c r="G147" s="12">
        <v>2023</v>
      </c>
    </row>
    <row r="148" spans="1:7" x14ac:dyDescent="0.2">
      <c r="A148" s="18">
        <v>44922.718622685185</v>
      </c>
      <c r="B148" s="4">
        <v>1.1200000000000001</v>
      </c>
      <c r="C148" s="4">
        <v>1.23</v>
      </c>
      <c r="D148" s="4">
        <f t="shared" si="7"/>
        <v>1.3776000000000002</v>
      </c>
      <c r="E148" s="4">
        <f t="shared" si="6"/>
        <v>283.02719999999994</v>
      </c>
      <c r="F148" s="4">
        <f t="shared" si="8"/>
        <v>1.7771999999999366</v>
      </c>
      <c r="G148" s="12">
        <v>2023</v>
      </c>
    </row>
    <row r="149" spans="1:7" x14ac:dyDescent="0.2">
      <c r="A149" s="18">
        <v>44922.730092592596</v>
      </c>
      <c r="B149" s="4">
        <v>1.1299999999999999</v>
      </c>
      <c r="C149" s="4">
        <v>1.23</v>
      </c>
      <c r="D149" s="4">
        <f t="shared" si="7"/>
        <v>1.3898999999999999</v>
      </c>
      <c r="E149" s="4">
        <f t="shared" si="6"/>
        <v>283.03949999999998</v>
      </c>
      <c r="F149" s="4">
        <f t="shared" si="8"/>
        <v>1.7894999999999754</v>
      </c>
      <c r="G149" s="12">
        <v>2023</v>
      </c>
    </row>
    <row r="150" spans="1:7" x14ac:dyDescent="0.2">
      <c r="A150" s="18">
        <v>44922.734756944446</v>
      </c>
      <c r="B150" s="4">
        <v>1.1399999999999999</v>
      </c>
      <c r="C150" s="4">
        <v>1.23</v>
      </c>
      <c r="D150" s="4">
        <f t="shared" si="7"/>
        <v>1.4021999999999999</v>
      </c>
      <c r="E150" s="4">
        <f t="shared" si="6"/>
        <v>283.05179999999996</v>
      </c>
      <c r="F150" s="4">
        <f t="shared" si="8"/>
        <v>1.8017999999999574</v>
      </c>
      <c r="G150" s="12">
        <v>2023</v>
      </c>
    </row>
    <row r="151" spans="1:7" x14ac:dyDescent="0.2">
      <c r="A151" s="18">
        <v>44922.742060185185</v>
      </c>
      <c r="B151" s="4">
        <v>1.1499999999999999</v>
      </c>
      <c r="C151" s="4">
        <v>1.23</v>
      </c>
      <c r="D151" s="4">
        <f t="shared" si="7"/>
        <v>1.4144999999999999</v>
      </c>
      <c r="E151" s="4">
        <f t="shared" si="6"/>
        <v>283.06409999999994</v>
      </c>
      <c r="F151" s="4">
        <f t="shared" si="8"/>
        <v>1.8140999999999394</v>
      </c>
      <c r="G151" s="12">
        <v>2023</v>
      </c>
    </row>
    <row r="152" spans="1:7" x14ac:dyDescent="0.2">
      <c r="A152" s="18">
        <v>44922.747256944444</v>
      </c>
      <c r="B152" s="4">
        <v>1.1599999999999999</v>
      </c>
      <c r="C152" s="4">
        <v>1.23</v>
      </c>
      <c r="D152" s="4">
        <f t="shared" si="7"/>
        <v>1.4267999999999998</v>
      </c>
      <c r="E152" s="4">
        <f t="shared" si="6"/>
        <v>283.07639999999998</v>
      </c>
      <c r="F152" s="4">
        <f t="shared" si="8"/>
        <v>1.8263999999999783</v>
      </c>
      <c r="G152" s="12">
        <v>2023</v>
      </c>
    </row>
    <row r="153" spans="1:7" x14ac:dyDescent="0.2">
      <c r="A153" s="18">
        <v>44922.749525462961</v>
      </c>
      <c r="B153" s="4">
        <v>1.17</v>
      </c>
      <c r="C153" s="4">
        <v>1.23</v>
      </c>
      <c r="D153" s="4">
        <f t="shared" si="7"/>
        <v>1.4390999999999998</v>
      </c>
      <c r="E153" s="4">
        <f t="shared" si="6"/>
        <v>283.08869999999996</v>
      </c>
      <c r="F153" s="4">
        <f t="shared" si="8"/>
        <v>1.8386999999999603</v>
      </c>
      <c r="G153" s="12">
        <v>2023</v>
      </c>
    </row>
    <row r="154" spans="1:7" x14ac:dyDescent="0.2">
      <c r="A154" s="18">
        <v>44922.75240740741</v>
      </c>
      <c r="B154" s="4">
        <v>1.18</v>
      </c>
      <c r="C154" s="4">
        <v>1.23</v>
      </c>
      <c r="D154" s="4">
        <f t="shared" si="7"/>
        <v>1.4513999999999998</v>
      </c>
      <c r="E154" s="4">
        <f t="shared" si="6"/>
        <v>283.10099999999994</v>
      </c>
      <c r="F154" s="4">
        <f t="shared" si="8"/>
        <v>1.8509999999999422</v>
      </c>
      <c r="G154" s="12">
        <v>2023</v>
      </c>
    </row>
    <row r="155" spans="1:7" x14ac:dyDescent="0.2">
      <c r="A155" s="18">
        <v>44922.755023148151</v>
      </c>
      <c r="B155" s="4">
        <v>1.19</v>
      </c>
      <c r="C155" s="4">
        <v>1.23</v>
      </c>
      <c r="D155" s="4">
        <f t="shared" si="7"/>
        <v>1.4637</v>
      </c>
      <c r="E155" s="4">
        <f t="shared" si="6"/>
        <v>283.11329999999998</v>
      </c>
      <c r="F155" s="4">
        <f t="shared" si="8"/>
        <v>1.8632999999999811</v>
      </c>
      <c r="G155" s="12">
        <v>2023</v>
      </c>
    </row>
    <row r="156" spans="1:7" x14ac:dyDescent="0.2">
      <c r="A156" s="18">
        <v>44922.757268518515</v>
      </c>
      <c r="B156" s="4">
        <v>1.2</v>
      </c>
      <c r="C156" s="4">
        <v>1.23</v>
      </c>
      <c r="D156" s="4">
        <f t="shared" si="7"/>
        <v>1.476</v>
      </c>
      <c r="E156" s="4">
        <f t="shared" si="6"/>
        <v>283.12559999999996</v>
      </c>
      <c r="F156" s="4">
        <f t="shared" si="8"/>
        <v>1.8755999999999631</v>
      </c>
      <c r="G156" s="12">
        <v>2023</v>
      </c>
    </row>
    <row r="157" spans="1:7" x14ac:dyDescent="0.2">
      <c r="A157" s="18">
        <v>44922.761134259257</v>
      </c>
      <c r="B157" s="4">
        <v>1.21</v>
      </c>
      <c r="C157" s="4">
        <v>1.23</v>
      </c>
      <c r="D157" s="4">
        <f t="shared" si="7"/>
        <v>1.4883</v>
      </c>
      <c r="E157" s="4">
        <f t="shared" si="6"/>
        <v>283.13789999999995</v>
      </c>
      <c r="F157" s="4">
        <f t="shared" si="8"/>
        <v>1.8878999999999451</v>
      </c>
      <c r="G157" s="12">
        <v>2023</v>
      </c>
    </row>
    <row r="158" spans="1:7" x14ac:dyDescent="0.2">
      <c r="A158" s="18">
        <v>44922.764270833337</v>
      </c>
      <c r="B158" s="4">
        <v>1.22</v>
      </c>
      <c r="C158" s="4">
        <v>1.23</v>
      </c>
      <c r="D158" s="4">
        <f t="shared" si="7"/>
        <v>1.5005999999999999</v>
      </c>
      <c r="E158" s="4">
        <f t="shared" si="6"/>
        <v>283.15019999999998</v>
      </c>
      <c r="F158" s="4">
        <f t="shared" si="8"/>
        <v>1.9001999999999839</v>
      </c>
      <c r="G158" s="12">
        <v>2023</v>
      </c>
    </row>
    <row r="159" spans="1:7" x14ac:dyDescent="0.2">
      <c r="A159" s="18">
        <v>44922.767696759256</v>
      </c>
      <c r="B159" s="4">
        <v>1.23</v>
      </c>
      <c r="C159" s="4">
        <v>1.23</v>
      </c>
      <c r="D159" s="4">
        <f t="shared" si="7"/>
        <v>1.5128999999999999</v>
      </c>
      <c r="E159" s="4">
        <f t="shared" si="6"/>
        <v>283.16249999999997</v>
      </c>
      <c r="F159" s="4">
        <f t="shared" si="8"/>
        <v>1.9124999999999659</v>
      </c>
      <c r="G159" s="12">
        <v>2023</v>
      </c>
    </row>
    <row r="160" spans="1:7" x14ac:dyDescent="0.2">
      <c r="A160" s="18">
        <v>44922.769606481481</v>
      </c>
      <c r="B160" s="4">
        <v>1.24</v>
      </c>
      <c r="C160" s="4">
        <v>1.23</v>
      </c>
      <c r="D160" s="4">
        <f t="shared" si="7"/>
        <v>1.5251999999999999</v>
      </c>
      <c r="E160" s="4">
        <f t="shared" si="6"/>
        <v>283.17479999999995</v>
      </c>
      <c r="F160" s="4">
        <f t="shared" si="8"/>
        <v>1.9247999999999479</v>
      </c>
      <c r="G160" s="12">
        <v>2023</v>
      </c>
    </row>
    <row r="161" spans="1:7" x14ac:dyDescent="0.2">
      <c r="A161" s="18">
        <v>44922.7733912037</v>
      </c>
      <c r="B161" s="4">
        <v>1.25</v>
      </c>
      <c r="C161" s="4">
        <v>1.23</v>
      </c>
      <c r="D161" s="4">
        <f t="shared" si="7"/>
        <v>1.5375000000000001</v>
      </c>
      <c r="E161" s="4">
        <f t="shared" si="6"/>
        <v>283.18709999999999</v>
      </c>
      <c r="F161" s="4">
        <f t="shared" si="8"/>
        <v>1.9370999999999867</v>
      </c>
      <c r="G161" s="12">
        <v>2023</v>
      </c>
    </row>
    <row r="162" spans="1:7" x14ac:dyDescent="0.2">
      <c r="A162" s="18">
        <v>44922.777002314811</v>
      </c>
      <c r="B162" s="4">
        <v>1.26</v>
      </c>
      <c r="C162" s="4">
        <v>1.23</v>
      </c>
      <c r="D162" s="4">
        <f t="shared" si="7"/>
        <v>1.5498000000000001</v>
      </c>
      <c r="E162" s="4">
        <f t="shared" si="6"/>
        <v>283.19939999999997</v>
      </c>
      <c r="F162" s="4">
        <f t="shared" si="8"/>
        <v>1.9493999999999687</v>
      </c>
      <c r="G162" s="12">
        <v>2023</v>
      </c>
    </row>
    <row r="163" spans="1:7" x14ac:dyDescent="0.2">
      <c r="A163" s="18">
        <v>44922.783252314817</v>
      </c>
      <c r="B163" s="4">
        <v>1.27</v>
      </c>
      <c r="C163" s="4">
        <v>1.23</v>
      </c>
      <c r="D163" s="4">
        <f t="shared" si="7"/>
        <v>1.5621</v>
      </c>
      <c r="E163" s="4">
        <f t="shared" si="6"/>
        <v>283.21169999999995</v>
      </c>
      <c r="F163" s="4">
        <f t="shared" si="8"/>
        <v>1.9616999999999507</v>
      </c>
      <c r="G163" s="12">
        <v>2023</v>
      </c>
    </row>
    <row r="164" spans="1:7" x14ac:dyDescent="0.2">
      <c r="A164" s="18">
        <v>44922.788368055553</v>
      </c>
      <c r="B164" s="4">
        <v>1.28</v>
      </c>
      <c r="C164" s="4">
        <v>1.23</v>
      </c>
      <c r="D164" s="4">
        <f t="shared" si="7"/>
        <v>1.5744</v>
      </c>
      <c r="E164" s="4">
        <f t="shared" si="6"/>
        <v>283.22399999999999</v>
      </c>
      <c r="F164" s="4">
        <f t="shared" si="8"/>
        <v>1.9739999999999895</v>
      </c>
      <c r="G164" s="12">
        <v>2023</v>
      </c>
    </row>
    <row r="165" spans="1:7" x14ac:dyDescent="0.2">
      <c r="A165" s="18">
        <v>44922.806921296295</v>
      </c>
      <c r="B165" s="4">
        <v>1.29</v>
      </c>
      <c r="C165" s="4">
        <v>1.23</v>
      </c>
      <c r="D165" s="4">
        <f t="shared" si="7"/>
        <v>1.5867</v>
      </c>
      <c r="E165" s="4">
        <f t="shared" ref="E165:E228" si="9">D165+$E$34</f>
        <v>283.23629999999997</v>
      </c>
      <c r="F165" s="4">
        <f t="shared" si="8"/>
        <v>1.9862999999999715</v>
      </c>
      <c r="G165" s="12">
        <v>2023</v>
      </c>
    </row>
    <row r="166" spans="1:7" x14ac:dyDescent="0.2">
      <c r="A166" s="18">
        <v>44922.815300925926</v>
      </c>
      <c r="B166" s="4">
        <v>1.3</v>
      </c>
      <c r="C166" s="4">
        <v>1.23</v>
      </c>
      <c r="D166" s="4">
        <f t="shared" si="7"/>
        <v>1.599</v>
      </c>
      <c r="E166" s="4">
        <f t="shared" si="9"/>
        <v>283.24859999999995</v>
      </c>
      <c r="F166" s="4">
        <f t="shared" si="8"/>
        <v>1.9985999999999535</v>
      </c>
      <c r="G166" s="12">
        <v>2023</v>
      </c>
    </row>
    <row r="167" spans="1:7" x14ac:dyDescent="0.2">
      <c r="A167" s="18">
        <v>44922.818240740744</v>
      </c>
      <c r="B167" s="4">
        <v>1.31</v>
      </c>
      <c r="C167" s="4">
        <v>1.23</v>
      </c>
      <c r="D167" s="4">
        <f t="shared" si="7"/>
        <v>1.6113</v>
      </c>
      <c r="E167" s="4">
        <f t="shared" si="9"/>
        <v>283.26089999999999</v>
      </c>
      <c r="F167" s="4">
        <f t="shared" si="8"/>
        <v>2.0108999999999924</v>
      </c>
      <c r="G167" s="12">
        <v>2023</v>
      </c>
    </row>
    <row r="168" spans="1:7" x14ac:dyDescent="0.2">
      <c r="A168" s="18">
        <v>44922.820208333331</v>
      </c>
      <c r="B168" s="4">
        <v>1.32</v>
      </c>
      <c r="C168" s="4">
        <v>1.23</v>
      </c>
      <c r="D168" s="4">
        <f t="shared" si="7"/>
        <v>1.6236000000000002</v>
      </c>
      <c r="E168" s="4">
        <f t="shared" si="9"/>
        <v>283.27319999999997</v>
      </c>
      <c r="F168" s="4">
        <f t="shared" si="8"/>
        <v>2.0231999999999744</v>
      </c>
      <c r="G168" s="12">
        <v>2023</v>
      </c>
    </row>
    <row r="169" spans="1:7" x14ac:dyDescent="0.2">
      <c r="A169" s="18">
        <v>44922.822870370372</v>
      </c>
      <c r="B169" s="4">
        <v>1.33</v>
      </c>
      <c r="C169" s="4">
        <v>1.23</v>
      </c>
      <c r="D169" s="4">
        <f t="shared" si="7"/>
        <v>1.6359000000000001</v>
      </c>
      <c r="E169" s="4">
        <f t="shared" si="9"/>
        <v>283.28549999999996</v>
      </c>
      <c r="F169" s="4">
        <f t="shared" si="8"/>
        <v>2.0354999999999563</v>
      </c>
      <c r="G169" s="12">
        <v>2023</v>
      </c>
    </row>
    <row r="170" spans="1:7" x14ac:dyDescent="0.2">
      <c r="A170" s="18">
        <v>44922.824895833335</v>
      </c>
      <c r="B170" s="4">
        <v>1.34</v>
      </c>
      <c r="C170" s="4">
        <v>1.23</v>
      </c>
      <c r="D170" s="4">
        <f t="shared" si="7"/>
        <v>1.6482000000000001</v>
      </c>
      <c r="E170" s="4">
        <f t="shared" si="9"/>
        <v>283.29779999999994</v>
      </c>
      <c r="F170" s="4">
        <f t="shared" si="8"/>
        <v>2.0477999999999383</v>
      </c>
      <c r="G170" s="12">
        <v>2023</v>
      </c>
    </row>
    <row r="171" spans="1:7" x14ac:dyDescent="0.2">
      <c r="A171" s="18">
        <v>44922.827557870369</v>
      </c>
      <c r="B171" s="4">
        <v>1.35</v>
      </c>
      <c r="C171" s="4">
        <v>1.23</v>
      </c>
      <c r="D171" s="4">
        <f t="shared" si="7"/>
        <v>1.6605000000000001</v>
      </c>
      <c r="E171" s="4">
        <f t="shared" si="9"/>
        <v>283.31009999999998</v>
      </c>
      <c r="F171" s="4">
        <f t="shared" si="8"/>
        <v>2.0600999999999772</v>
      </c>
      <c r="G171" s="12">
        <v>2023</v>
      </c>
    </row>
    <row r="172" spans="1:7" x14ac:dyDescent="0.2">
      <c r="A172" s="18">
        <v>44922.83021990741</v>
      </c>
      <c r="B172" s="4">
        <v>1.36</v>
      </c>
      <c r="C172" s="4">
        <v>1.23</v>
      </c>
      <c r="D172" s="4">
        <f t="shared" si="7"/>
        <v>1.6728000000000001</v>
      </c>
      <c r="E172" s="4">
        <f t="shared" si="9"/>
        <v>283.32239999999996</v>
      </c>
      <c r="F172" s="4">
        <f t="shared" si="8"/>
        <v>2.0723999999999592</v>
      </c>
      <c r="G172" s="12">
        <v>2023</v>
      </c>
    </row>
    <row r="173" spans="1:7" x14ac:dyDescent="0.2">
      <c r="A173" s="18">
        <v>44922.832592592589</v>
      </c>
      <c r="B173" s="4">
        <v>1.37</v>
      </c>
      <c r="C173" s="4">
        <v>1.23</v>
      </c>
      <c r="D173" s="4">
        <f t="shared" si="7"/>
        <v>1.6851</v>
      </c>
      <c r="E173" s="4">
        <f t="shared" si="9"/>
        <v>283.33469999999994</v>
      </c>
      <c r="F173" s="4">
        <f t="shared" si="8"/>
        <v>2.0846999999999412</v>
      </c>
      <c r="G173" s="12">
        <v>2023</v>
      </c>
    </row>
    <row r="174" spans="1:7" x14ac:dyDescent="0.2">
      <c r="A174" s="18">
        <v>44922.834872685184</v>
      </c>
      <c r="B174" s="4">
        <v>1.38</v>
      </c>
      <c r="C174" s="4">
        <v>1.23</v>
      </c>
      <c r="D174" s="4">
        <f t="shared" si="7"/>
        <v>1.6973999999999998</v>
      </c>
      <c r="E174" s="4">
        <f t="shared" si="9"/>
        <v>283.34699999999998</v>
      </c>
      <c r="F174" s="4">
        <f t="shared" si="8"/>
        <v>2.09699999999998</v>
      </c>
      <c r="G174" s="12">
        <v>2023</v>
      </c>
    </row>
    <row r="175" spans="1:7" x14ac:dyDescent="0.2">
      <c r="A175" s="18">
        <v>44922.837407407409</v>
      </c>
      <c r="B175" s="4">
        <v>1.39</v>
      </c>
      <c r="C175" s="4">
        <v>1.23</v>
      </c>
      <c r="D175" s="4">
        <f t="shared" si="7"/>
        <v>1.7096999999999998</v>
      </c>
      <c r="E175" s="4">
        <f t="shared" si="9"/>
        <v>283.35929999999996</v>
      </c>
      <c r="F175" s="4">
        <f t="shared" si="8"/>
        <v>2.109299999999962</v>
      </c>
      <c r="G175" s="12">
        <v>2023</v>
      </c>
    </row>
    <row r="176" spans="1:7" x14ac:dyDescent="0.2">
      <c r="A176" s="18">
        <v>44922.839571759258</v>
      </c>
      <c r="B176" s="4">
        <v>1.4</v>
      </c>
      <c r="C176" s="4">
        <v>1.23</v>
      </c>
      <c r="D176" s="4">
        <f t="shared" si="7"/>
        <v>1.722</v>
      </c>
      <c r="E176" s="4">
        <f t="shared" si="9"/>
        <v>283.37159999999994</v>
      </c>
      <c r="F176" s="4">
        <f t="shared" si="8"/>
        <v>2.121599999999944</v>
      </c>
      <c r="G176" s="12">
        <v>2023</v>
      </c>
    </row>
    <row r="177" spans="1:7" x14ac:dyDescent="0.2">
      <c r="A177" s="18">
        <v>44922.841539351852</v>
      </c>
      <c r="B177" s="4">
        <v>1.41</v>
      </c>
      <c r="C177" s="4">
        <v>1.23</v>
      </c>
      <c r="D177" s="4">
        <f t="shared" si="7"/>
        <v>1.7343</v>
      </c>
      <c r="E177" s="4">
        <f t="shared" si="9"/>
        <v>283.38389999999998</v>
      </c>
      <c r="F177" s="4">
        <f t="shared" si="8"/>
        <v>2.1338999999999828</v>
      </c>
      <c r="G177" s="12">
        <v>2023</v>
      </c>
    </row>
    <row r="178" spans="1:7" x14ac:dyDescent="0.2">
      <c r="A178" s="18">
        <v>44922.842916666668</v>
      </c>
      <c r="B178" s="4">
        <v>1.42</v>
      </c>
      <c r="C178" s="4">
        <v>1.23</v>
      </c>
      <c r="D178" s="4">
        <f t="shared" si="7"/>
        <v>1.7465999999999999</v>
      </c>
      <c r="E178" s="4">
        <f t="shared" si="9"/>
        <v>283.39619999999996</v>
      </c>
      <c r="F178" s="4">
        <f t="shared" si="8"/>
        <v>2.1461999999999648</v>
      </c>
      <c r="G178" s="12">
        <v>2023</v>
      </c>
    </row>
    <row r="179" spans="1:7" x14ac:dyDescent="0.2">
      <c r="A179" s="18">
        <v>44922.844386574077</v>
      </c>
      <c r="B179" s="4">
        <v>1.43</v>
      </c>
      <c r="C179" s="4">
        <v>1.23</v>
      </c>
      <c r="D179" s="4">
        <f t="shared" si="7"/>
        <v>1.7588999999999999</v>
      </c>
      <c r="E179" s="4">
        <f t="shared" si="9"/>
        <v>283.40849999999995</v>
      </c>
      <c r="F179" s="4">
        <f t="shared" si="8"/>
        <v>2.1584999999999468</v>
      </c>
      <c r="G179" s="12">
        <v>2023</v>
      </c>
    </row>
    <row r="180" spans="1:7" x14ac:dyDescent="0.2">
      <c r="A180" s="18">
        <v>44922.845567129632</v>
      </c>
      <c r="B180" s="4">
        <v>1.44</v>
      </c>
      <c r="C180" s="4">
        <v>1.23</v>
      </c>
      <c r="D180" s="4">
        <f t="shared" si="7"/>
        <v>1.7711999999999999</v>
      </c>
      <c r="E180" s="4">
        <f t="shared" si="9"/>
        <v>283.42079999999999</v>
      </c>
      <c r="F180" s="4">
        <f t="shared" si="8"/>
        <v>2.1707999999999856</v>
      </c>
      <c r="G180" s="12">
        <v>2023</v>
      </c>
    </row>
    <row r="181" spans="1:7" x14ac:dyDescent="0.2">
      <c r="A181" s="18">
        <v>44922.846597222226</v>
      </c>
      <c r="B181" s="4">
        <v>1.45</v>
      </c>
      <c r="C181" s="4">
        <v>1.23</v>
      </c>
      <c r="D181" s="4">
        <f t="shared" si="7"/>
        <v>1.7834999999999999</v>
      </c>
      <c r="E181" s="4">
        <f t="shared" si="9"/>
        <v>283.43309999999997</v>
      </c>
      <c r="F181" s="4">
        <f t="shared" si="8"/>
        <v>2.1830999999999676</v>
      </c>
      <c r="G181" s="12">
        <v>2023</v>
      </c>
    </row>
    <row r="182" spans="1:7" x14ac:dyDescent="0.2">
      <c r="A182" s="18">
        <v>44922.84815972222</v>
      </c>
      <c r="B182" s="4">
        <v>1.46</v>
      </c>
      <c r="C182" s="4">
        <v>1.23</v>
      </c>
      <c r="D182" s="4">
        <f t="shared" si="7"/>
        <v>1.7957999999999998</v>
      </c>
      <c r="E182" s="4">
        <f t="shared" si="9"/>
        <v>283.44539999999995</v>
      </c>
      <c r="F182" s="4">
        <f t="shared" si="8"/>
        <v>2.1953999999999496</v>
      </c>
      <c r="G182" s="12">
        <v>2023</v>
      </c>
    </row>
    <row r="183" spans="1:7" x14ac:dyDescent="0.2">
      <c r="A183" s="18">
        <v>44922.849328703705</v>
      </c>
      <c r="B183" s="4">
        <v>1.47</v>
      </c>
      <c r="C183" s="4">
        <v>1.23</v>
      </c>
      <c r="D183" s="4">
        <f t="shared" si="7"/>
        <v>1.8081</v>
      </c>
      <c r="E183" s="4">
        <f t="shared" si="9"/>
        <v>283.45769999999999</v>
      </c>
      <c r="F183" s="4">
        <f t="shared" si="8"/>
        <v>2.2076999999999884</v>
      </c>
      <c r="G183" s="12">
        <v>2023</v>
      </c>
    </row>
    <row r="184" spans="1:7" x14ac:dyDescent="0.2">
      <c r="A184" s="18">
        <v>44922.850648148145</v>
      </c>
      <c r="B184" s="4">
        <v>1.48</v>
      </c>
      <c r="C184" s="4">
        <v>1.23</v>
      </c>
      <c r="D184" s="4">
        <f t="shared" si="7"/>
        <v>1.8204</v>
      </c>
      <c r="E184" s="4">
        <f t="shared" si="9"/>
        <v>283.46999999999997</v>
      </c>
      <c r="F184" s="4">
        <f t="shared" si="8"/>
        <v>2.2199999999999704</v>
      </c>
      <c r="G184" s="12">
        <v>2023</v>
      </c>
    </row>
    <row r="185" spans="1:7" x14ac:dyDescent="0.2">
      <c r="A185" s="18">
        <v>44922.851724537039</v>
      </c>
      <c r="B185" s="4">
        <v>1.49</v>
      </c>
      <c r="C185" s="4">
        <v>1.23</v>
      </c>
      <c r="D185" s="4">
        <f t="shared" si="7"/>
        <v>1.8327</v>
      </c>
      <c r="E185" s="4">
        <f t="shared" si="9"/>
        <v>283.48229999999995</v>
      </c>
      <c r="F185" s="4">
        <f t="shared" si="8"/>
        <v>2.2322999999999524</v>
      </c>
      <c r="G185" s="12">
        <v>2023</v>
      </c>
    </row>
    <row r="186" spans="1:7" x14ac:dyDescent="0.2">
      <c r="A186" s="18">
        <v>44922.85260416667</v>
      </c>
      <c r="B186" s="4">
        <v>1.5</v>
      </c>
      <c r="C186" s="4">
        <v>1.23</v>
      </c>
      <c r="D186" s="4">
        <f t="shared" ref="D186:D249" si="10">B186*C186</f>
        <v>1.845</v>
      </c>
      <c r="E186" s="4">
        <f t="shared" si="9"/>
        <v>283.49459999999999</v>
      </c>
      <c r="F186" s="4">
        <f t="shared" si="8"/>
        <v>2.2445999999999913</v>
      </c>
      <c r="G186" s="12">
        <v>2023</v>
      </c>
    </row>
    <row r="187" spans="1:7" x14ac:dyDescent="0.2">
      <c r="A187" s="18">
        <v>44922.854004629633</v>
      </c>
      <c r="B187" s="4">
        <v>1.51</v>
      </c>
      <c r="C187" s="4">
        <v>1.23</v>
      </c>
      <c r="D187" s="4">
        <f t="shared" si="10"/>
        <v>1.8573</v>
      </c>
      <c r="E187" s="4">
        <f t="shared" si="9"/>
        <v>283.50689999999997</v>
      </c>
      <c r="F187" s="4">
        <f t="shared" si="8"/>
        <v>2.2568999999999733</v>
      </c>
      <c r="G187" s="12">
        <v>2023</v>
      </c>
    </row>
    <row r="188" spans="1:7" x14ac:dyDescent="0.2">
      <c r="A188" s="18">
        <v>44922.855995370373</v>
      </c>
      <c r="B188" s="4">
        <v>1.52</v>
      </c>
      <c r="C188" s="4">
        <v>1.23</v>
      </c>
      <c r="D188" s="4">
        <f t="shared" si="10"/>
        <v>1.8695999999999999</v>
      </c>
      <c r="E188" s="4">
        <f t="shared" si="9"/>
        <v>283.51919999999996</v>
      </c>
      <c r="F188" s="4">
        <f t="shared" si="8"/>
        <v>2.2691999999999553</v>
      </c>
      <c r="G188" s="12">
        <v>2023</v>
      </c>
    </row>
    <row r="189" spans="1:7" x14ac:dyDescent="0.2">
      <c r="A189" s="18">
        <v>44922.858136574076</v>
      </c>
      <c r="B189" s="4">
        <v>1.53</v>
      </c>
      <c r="C189" s="4">
        <v>1.23</v>
      </c>
      <c r="D189" s="4">
        <f t="shared" si="10"/>
        <v>1.8818999999999999</v>
      </c>
      <c r="E189" s="4">
        <f t="shared" si="9"/>
        <v>283.53149999999994</v>
      </c>
      <c r="F189" s="4">
        <f t="shared" si="8"/>
        <v>2.2814999999999372</v>
      </c>
      <c r="G189" s="12">
        <v>2023</v>
      </c>
    </row>
    <row r="190" spans="1:7" x14ac:dyDescent="0.2">
      <c r="A190" s="18">
        <v>44922.859814814816</v>
      </c>
      <c r="B190" s="4">
        <v>1.54</v>
      </c>
      <c r="C190" s="4">
        <v>1.23</v>
      </c>
      <c r="D190" s="4">
        <f t="shared" si="10"/>
        <v>1.8942000000000001</v>
      </c>
      <c r="E190" s="4">
        <f t="shared" si="9"/>
        <v>283.54379999999998</v>
      </c>
      <c r="F190" s="4">
        <f t="shared" si="8"/>
        <v>2.2937999999999761</v>
      </c>
      <c r="G190" s="12">
        <v>2023</v>
      </c>
    </row>
    <row r="191" spans="1:7" x14ac:dyDescent="0.2">
      <c r="A191" s="18">
        <v>44922.86178240741</v>
      </c>
      <c r="B191" s="4">
        <v>1.55</v>
      </c>
      <c r="C191" s="4">
        <v>1.23</v>
      </c>
      <c r="D191" s="4">
        <f t="shared" si="10"/>
        <v>1.9065000000000001</v>
      </c>
      <c r="E191" s="4">
        <f t="shared" si="9"/>
        <v>283.55609999999996</v>
      </c>
      <c r="F191" s="4">
        <f t="shared" si="8"/>
        <v>2.3060999999999581</v>
      </c>
      <c r="G191" s="12">
        <v>2023</v>
      </c>
    </row>
    <row r="192" spans="1:7" x14ac:dyDescent="0.2">
      <c r="A192" s="18">
        <v>44922.863437499997</v>
      </c>
      <c r="B192" s="4">
        <v>1.56</v>
      </c>
      <c r="C192" s="4">
        <v>1.23</v>
      </c>
      <c r="D192" s="4">
        <f t="shared" si="10"/>
        <v>1.9188000000000001</v>
      </c>
      <c r="E192" s="4">
        <f t="shared" si="9"/>
        <v>283.56839999999994</v>
      </c>
      <c r="F192" s="4">
        <f t="shared" si="8"/>
        <v>2.3183999999999401</v>
      </c>
      <c r="G192" s="12">
        <v>2023</v>
      </c>
    </row>
    <row r="193" spans="1:7" x14ac:dyDescent="0.2">
      <c r="A193" s="18">
        <v>44922.866435185184</v>
      </c>
      <c r="B193" s="4">
        <v>1.57</v>
      </c>
      <c r="C193" s="4">
        <v>1.23</v>
      </c>
      <c r="D193" s="4">
        <f t="shared" si="10"/>
        <v>1.9311</v>
      </c>
      <c r="E193" s="4">
        <f t="shared" si="9"/>
        <v>283.58069999999998</v>
      </c>
      <c r="F193" s="4">
        <f t="shared" si="8"/>
        <v>2.3306999999999789</v>
      </c>
      <c r="G193" s="12">
        <v>2023</v>
      </c>
    </row>
    <row r="194" spans="1:7" x14ac:dyDescent="0.2">
      <c r="A194" s="18">
        <v>44922.869791666664</v>
      </c>
      <c r="B194" s="4">
        <v>1.58</v>
      </c>
      <c r="C194" s="4">
        <v>1.23</v>
      </c>
      <c r="D194" s="4">
        <f t="shared" si="10"/>
        <v>1.9434</v>
      </c>
      <c r="E194" s="4">
        <f t="shared" si="9"/>
        <v>283.59299999999996</v>
      </c>
      <c r="F194" s="4">
        <f t="shared" si="8"/>
        <v>2.3429999999999609</v>
      </c>
      <c r="G194" s="12">
        <v>2023</v>
      </c>
    </row>
    <row r="195" spans="1:7" x14ac:dyDescent="0.2">
      <c r="A195" s="18">
        <v>44922.874768518515</v>
      </c>
      <c r="B195" s="4">
        <v>1.59</v>
      </c>
      <c r="C195" s="4">
        <v>1.23</v>
      </c>
      <c r="D195" s="4">
        <f t="shared" si="10"/>
        <v>1.9557</v>
      </c>
      <c r="E195" s="4">
        <f t="shared" si="9"/>
        <v>283.60529999999994</v>
      </c>
      <c r="F195" s="4">
        <f t="shared" ref="F195:F258" si="11">E195-281.25</f>
        <v>2.3552999999999429</v>
      </c>
      <c r="G195" s="12">
        <v>2023</v>
      </c>
    </row>
    <row r="196" spans="1:7" x14ac:dyDescent="0.2">
      <c r="A196" s="18">
        <v>44922.879363425927</v>
      </c>
      <c r="B196" s="4">
        <v>1.6</v>
      </c>
      <c r="C196" s="4">
        <v>1.23</v>
      </c>
      <c r="D196" s="4">
        <f t="shared" si="10"/>
        <v>1.968</v>
      </c>
      <c r="E196" s="4">
        <f t="shared" si="9"/>
        <v>283.61759999999998</v>
      </c>
      <c r="F196" s="4">
        <f t="shared" si="11"/>
        <v>2.3675999999999817</v>
      </c>
      <c r="G196" s="12">
        <v>2023</v>
      </c>
    </row>
    <row r="197" spans="1:7" x14ac:dyDescent="0.2">
      <c r="A197" s="18">
        <v>44922.886296296296</v>
      </c>
      <c r="B197" s="4">
        <v>1.61</v>
      </c>
      <c r="C197" s="4">
        <v>1.23</v>
      </c>
      <c r="D197" s="4">
        <f t="shared" si="10"/>
        <v>1.9803000000000002</v>
      </c>
      <c r="E197" s="4">
        <f t="shared" si="9"/>
        <v>283.62989999999996</v>
      </c>
      <c r="F197" s="4">
        <f t="shared" si="11"/>
        <v>2.3798999999999637</v>
      </c>
      <c r="G197" s="12">
        <v>2023</v>
      </c>
    </row>
    <row r="198" spans="1:7" x14ac:dyDescent="0.2">
      <c r="A198" s="18">
        <v>44922.895069444443</v>
      </c>
      <c r="B198" s="4">
        <v>1.62</v>
      </c>
      <c r="C198" s="4">
        <v>1.23</v>
      </c>
      <c r="D198" s="4">
        <f t="shared" si="10"/>
        <v>1.9926000000000001</v>
      </c>
      <c r="E198" s="4">
        <f t="shared" si="9"/>
        <v>283.64219999999995</v>
      </c>
      <c r="F198" s="4">
        <f t="shared" si="11"/>
        <v>2.3921999999999457</v>
      </c>
      <c r="G198" s="12">
        <v>2023</v>
      </c>
    </row>
    <row r="199" spans="1:7" x14ac:dyDescent="0.2">
      <c r="A199" s="18">
        <v>44922.902731481481</v>
      </c>
      <c r="B199" s="4">
        <v>1.63</v>
      </c>
      <c r="C199" s="4">
        <v>1.23</v>
      </c>
      <c r="D199" s="4">
        <f t="shared" si="10"/>
        <v>2.0048999999999997</v>
      </c>
      <c r="E199" s="4">
        <f t="shared" si="9"/>
        <v>283.65449999999998</v>
      </c>
      <c r="F199" s="4">
        <f t="shared" si="11"/>
        <v>2.4044999999999845</v>
      </c>
      <c r="G199" s="12">
        <v>2023</v>
      </c>
    </row>
    <row r="200" spans="1:7" x14ac:dyDescent="0.2">
      <c r="A200" s="18">
        <v>44922.916678240741</v>
      </c>
      <c r="B200" s="4">
        <v>1.64</v>
      </c>
      <c r="C200" s="4">
        <v>1.23</v>
      </c>
      <c r="D200" s="4">
        <f t="shared" si="10"/>
        <v>2.0171999999999999</v>
      </c>
      <c r="E200" s="4">
        <f t="shared" si="9"/>
        <v>283.66679999999997</v>
      </c>
      <c r="F200" s="4">
        <f t="shared" si="11"/>
        <v>2.4167999999999665</v>
      </c>
      <c r="G200" s="12">
        <v>2023</v>
      </c>
    </row>
    <row r="201" spans="1:7" x14ac:dyDescent="0.2">
      <c r="A201" s="18">
        <v>44922.946053240739</v>
      </c>
      <c r="B201" s="4">
        <v>1.65</v>
      </c>
      <c r="C201" s="4">
        <v>1.23</v>
      </c>
      <c r="D201" s="4">
        <f t="shared" si="10"/>
        <v>2.0295000000000001</v>
      </c>
      <c r="E201" s="4">
        <f t="shared" si="9"/>
        <v>283.67909999999995</v>
      </c>
      <c r="F201" s="4">
        <f t="shared" si="11"/>
        <v>2.4290999999999485</v>
      </c>
      <c r="G201" s="12">
        <v>2023</v>
      </c>
    </row>
    <row r="202" spans="1:7" x14ac:dyDescent="0.2">
      <c r="A202" s="18">
        <v>44922.960069444445</v>
      </c>
      <c r="B202" s="4">
        <v>1.66</v>
      </c>
      <c r="C202" s="4">
        <v>1.23</v>
      </c>
      <c r="D202" s="4">
        <f t="shared" si="10"/>
        <v>2.0417999999999998</v>
      </c>
      <c r="E202" s="4">
        <f t="shared" si="9"/>
        <v>283.69139999999999</v>
      </c>
      <c r="F202" s="4">
        <f t="shared" si="11"/>
        <v>2.4413999999999874</v>
      </c>
      <c r="G202" s="12">
        <v>2023</v>
      </c>
    </row>
    <row r="203" spans="1:7" x14ac:dyDescent="0.2">
      <c r="A203" s="18">
        <v>44922.971574074072</v>
      </c>
      <c r="B203" s="4">
        <v>1.67</v>
      </c>
      <c r="C203" s="4">
        <v>1.23</v>
      </c>
      <c r="D203" s="4">
        <f t="shared" si="10"/>
        <v>2.0541</v>
      </c>
      <c r="E203" s="4">
        <f t="shared" si="9"/>
        <v>283.70369999999997</v>
      </c>
      <c r="F203" s="4">
        <f t="shared" si="11"/>
        <v>2.4536999999999694</v>
      </c>
      <c r="G203" s="12">
        <v>2023</v>
      </c>
    </row>
    <row r="204" spans="1:7" x14ac:dyDescent="0.2">
      <c r="A204" s="18">
        <v>44922.992905092593</v>
      </c>
      <c r="B204" s="4">
        <v>1.68</v>
      </c>
      <c r="C204" s="4">
        <v>1.23</v>
      </c>
      <c r="D204" s="4">
        <f t="shared" si="10"/>
        <v>2.0663999999999998</v>
      </c>
      <c r="E204" s="4">
        <f t="shared" si="9"/>
        <v>283.71599999999995</v>
      </c>
      <c r="F204" s="4">
        <f t="shared" si="11"/>
        <v>2.4659999999999513</v>
      </c>
      <c r="G204" s="12">
        <v>2023</v>
      </c>
    </row>
    <row r="205" spans="1:7" x14ac:dyDescent="0.2">
      <c r="A205" s="18">
        <v>44923.022951388892</v>
      </c>
      <c r="B205" s="4">
        <v>1.69</v>
      </c>
      <c r="C205" s="4">
        <v>1.23</v>
      </c>
      <c r="D205" s="4">
        <f t="shared" si="10"/>
        <v>2.0787</v>
      </c>
      <c r="E205" s="4">
        <f t="shared" si="9"/>
        <v>283.72829999999999</v>
      </c>
      <c r="F205" s="4">
        <f t="shared" si="11"/>
        <v>2.4782999999999902</v>
      </c>
      <c r="G205" s="12">
        <v>2023</v>
      </c>
    </row>
    <row r="206" spans="1:7" x14ac:dyDescent="0.2">
      <c r="A206" s="18">
        <v>44923.403703703705</v>
      </c>
      <c r="B206" s="4">
        <v>1.7</v>
      </c>
      <c r="C206" s="4">
        <v>1.23</v>
      </c>
      <c r="D206" s="4">
        <f t="shared" si="10"/>
        <v>2.0909999999999997</v>
      </c>
      <c r="E206" s="4">
        <f t="shared" si="9"/>
        <v>283.74059999999997</v>
      </c>
      <c r="F206" s="4">
        <f t="shared" si="11"/>
        <v>2.4905999999999722</v>
      </c>
      <c r="G206" s="12">
        <v>2023</v>
      </c>
    </row>
    <row r="207" spans="1:7" x14ac:dyDescent="0.2">
      <c r="A207" s="18">
        <v>44923.412048611113</v>
      </c>
      <c r="B207" s="4">
        <v>1.71</v>
      </c>
      <c r="C207" s="4">
        <v>1.23</v>
      </c>
      <c r="D207" s="4">
        <f t="shared" si="10"/>
        <v>2.1032999999999999</v>
      </c>
      <c r="E207" s="4">
        <f t="shared" si="9"/>
        <v>283.75289999999995</v>
      </c>
      <c r="F207" s="4">
        <f t="shared" si="11"/>
        <v>2.5028999999999542</v>
      </c>
      <c r="G207" s="12">
        <v>2023</v>
      </c>
    </row>
    <row r="208" spans="1:7" x14ac:dyDescent="0.2">
      <c r="A208" s="18">
        <v>44923.424537037034</v>
      </c>
      <c r="B208" s="4">
        <v>1.72</v>
      </c>
      <c r="C208" s="4">
        <v>1.23</v>
      </c>
      <c r="D208" s="4">
        <f t="shared" si="10"/>
        <v>2.1156000000000001</v>
      </c>
      <c r="E208" s="4">
        <f t="shared" si="9"/>
        <v>283.76519999999994</v>
      </c>
      <c r="F208" s="4">
        <f t="shared" si="11"/>
        <v>2.5151999999999362</v>
      </c>
      <c r="G208" s="12">
        <v>2023</v>
      </c>
    </row>
    <row r="209" spans="1:7" x14ac:dyDescent="0.2">
      <c r="A209" s="18">
        <v>44923.436030092591</v>
      </c>
      <c r="B209" s="4">
        <v>1.73</v>
      </c>
      <c r="C209" s="4">
        <v>1.23</v>
      </c>
      <c r="D209" s="4">
        <f t="shared" si="10"/>
        <v>2.1278999999999999</v>
      </c>
      <c r="E209" s="4">
        <f t="shared" si="9"/>
        <v>283.77749999999997</v>
      </c>
      <c r="F209" s="4">
        <f t="shared" si="11"/>
        <v>2.527499999999975</v>
      </c>
      <c r="G209" s="12">
        <v>2023</v>
      </c>
    </row>
    <row r="210" spans="1:7" x14ac:dyDescent="0.2">
      <c r="A210" s="18">
        <v>44923.452256944445</v>
      </c>
      <c r="B210" s="4">
        <v>1.74</v>
      </c>
      <c r="C210" s="4">
        <v>1.23</v>
      </c>
      <c r="D210" s="4">
        <f t="shared" si="10"/>
        <v>2.1402000000000001</v>
      </c>
      <c r="E210" s="4">
        <f t="shared" si="9"/>
        <v>283.78979999999996</v>
      </c>
      <c r="F210" s="4">
        <f t="shared" si="11"/>
        <v>2.539799999999957</v>
      </c>
      <c r="G210" s="12">
        <v>2023</v>
      </c>
    </row>
    <row r="211" spans="1:7" x14ac:dyDescent="0.2">
      <c r="A211" s="18">
        <v>44923.470659722225</v>
      </c>
      <c r="B211" s="4">
        <v>1.75</v>
      </c>
      <c r="C211" s="4">
        <v>1.23</v>
      </c>
      <c r="D211" s="4">
        <f t="shared" si="10"/>
        <v>2.1524999999999999</v>
      </c>
      <c r="E211" s="4">
        <f t="shared" si="9"/>
        <v>283.80209999999994</v>
      </c>
      <c r="F211" s="4">
        <f t="shared" si="11"/>
        <v>2.552099999999939</v>
      </c>
      <c r="G211" s="12">
        <v>2023</v>
      </c>
    </row>
    <row r="212" spans="1:7" x14ac:dyDescent="0.2">
      <c r="A212" s="18">
        <v>44923.511747685188</v>
      </c>
      <c r="B212" s="4">
        <v>1.76</v>
      </c>
      <c r="C212" s="4">
        <v>1.23</v>
      </c>
      <c r="D212" s="4">
        <f t="shared" si="10"/>
        <v>2.1648000000000001</v>
      </c>
      <c r="E212" s="4">
        <f t="shared" si="9"/>
        <v>283.81439999999998</v>
      </c>
      <c r="F212" s="4">
        <f t="shared" si="11"/>
        <v>2.5643999999999778</v>
      </c>
      <c r="G212" s="12">
        <v>2023</v>
      </c>
    </row>
    <row r="213" spans="1:7" x14ac:dyDescent="0.2">
      <c r="A213" s="18">
        <v>44924.516006944446</v>
      </c>
      <c r="B213" s="4">
        <v>1.77</v>
      </c>
      <c r="C213" s="4">
        <v>1.23</v>
      </c>
      <c r="D213" s="4">
        <f t="shared" si="10"/>
        <v>2.1770999999999998</v>
      </c>
      <c r="E213" s="4">
        <f t="shared" si="9"/>
        <v>283.82669999999996</v>
      </c>
      <c r="F213" s="4">
        <f t="shared" si="11"/>
        <v>2.5766999999999598</v>
      </c>
      <c r="G213" s="12">
        <v>2023</v>
      </c>
    </row>
    <row r="214" spans="1:7" x14ac:dyDescent="0.2">
      <c r="A214" s="18">
        <v>44924.551493055558</v>
      </c>
      <c r="B214" s="4">
        <v>1.78</v>
      </c>
      <c r="C214" s="4">
        <v>1.23</v>
      </c>
      <c r="D214" s="4">
        <f t="shared" si="10"/>
        <v>2.1894</v>
      </c>
      <c r="E214" s="4">
        <f t="shared" si="9"/>
        <v>283.83899999999994</v>
      </c>
      <c r="F214" s="4">
        <f t="shared" si="11"/>
        <v>2.5889999999999418</v>
      </c>
      <c r="G214" s="12">
        <v>2023</v>
      </c>
    </row>
    <row r="215" spans="1:7" x14ac:dyDescent="0.2">
      <c r="A215" s="18">
        <v>44924.563923611109</v>
      </c>
      <c r="B215" s="4">
        <v>1.79</v>
      </c>
      <c r="C215" s="4">
        <v>1.23</v>
      </c>
      <c r="D215" s="4">
        <f t="shared" si="10"/>
        <v>2.2017000000000002</v>
      </c>
      <c r="E215" s="4">
        <f t="shared" si="9"/>
        <v>283.85129999999998</v>
      </c>
      <c r="F215" s="4">
        <f t="shared" si="11"/>
        <v>2.6012999999999806</v>
      </c>
      <c r="G215" s="12">
        <v>2023</v>
      </c>
    </row>
    <row r="216" spans="1:7" x14ac:dyDescent="0.2">
      <c r="A216" s="18">
        <v>44924.575185185182</v>
      </c>
      <c r="B216" s="4">
        <v>1.8</v>
      </c>
      <c r="C216" s="4">
        <v>1.23</v>
      </c>
      <c r="D216" s="4">
        <f t="shared" si="10"/>
        <v>2.214</v>
      </c>
      <c r="E216" s="4">
        <f t="shared" si="9"/>
        <v>283.86359999999996</v>
      </c>
      <c r="F216" s="4">
        <f t="shared" si="11"/>
        <v>2.6135999999999626</v>
      </c>
      <c r="G216" s="12">
        <v>2023</v>
      </c>
    </row>
    <row r="217" spans="1:7" x14ac:dyDescent="0.2">
      <c r="A217" s="18">
        <v>44924.587812500002</v>
      </c>
      <c r="B217" s="4">
        <v>1.81</v>
      </c>
      <c r="C217" s="4">
        <v>1.23</v>
      </c>
      <c r="D217" s="4">
        <f t="shared" si="10"/>
        <v>2.2263000000000002</v>
      </c>
      <c r="E217" s="4">
        <f t="shared" si="9"/>
        <v>283.87589999999994</v>
      </c>
      <c r="F217" s="4">
        <f t="shared" si="11"/>
        <v>2.6258999999999446</v>
      </c>
      <c r="G217" s="12">
        <v>2023</v>
      </c>
    </row>
    <row r="218" spans="1:7" x14ac:dyDescent="0.2">
      <c r="A218" s="18">
        <v>44924.599618055552</v>
      </c>
      <c r="B218" s="4">
        <v>1.82</v>
      </c>
      <c r="C218" s="4">
        <v>1.23</v>
      </c>
      <c r="D218" s="4">
        <f t="shared" si="10"/>
        <v>2.2385999999999999</v>
      </c>
      <c r="E218" s="4">
        <f t="shared" si="9"/>
        <v>283.88819999999998</v>
      </c>
      <c r="F218" s="4">
        <f t="shared" si="11"/>
        <v>2.6381999999999834</v>
      </c>
      <c r="G218" s="12">
        <v>2023</v>
      </c>
    </row>
    <row r="219" spans="1:7" x14ac:dyDescent="0.2">
      <c r="A219" s="18">
        <v>44924.613530092596</v>
      </c>
      <c r="B219" s="4">
        <v>1.83</v>
      </c>
      <c r="C219" s="4">
        <v>1.23</v>
      </c>
      <c r="D219" s="4">
        <f t="shared" si="10"/>
        <v>2.2509000000000001</v>
      </c>
      <c r="E219" s="4">
        <f t="shared" si="9"/>
        <v>283.90049999999997</v>
      </c>
      <c r="F219" s="4">
        <f t="shared" si="11"/>
        <v>2.6504999999999654</v>
      </c>
      <c r="G219" s="12">
        <v>2023</v>
      </c>
    </row>
    <row r="220" spans="1:7" x14ac:dyDescent="0.2">
      <c r="A220" s="18">
        <v>44924.63175925926</v>
      </c>
      <c r="B220" s="4">
        <v>1.84</v>
      </c>
      <c r="C220" s="4">
        <v>1.23</v>
      </c>
      <c r="D220" s="4">
        <f t="shared" si="10"/>
        <v>2.2631999999999999</v>
      </c>
      <c r="E220" s="4">
        <f t="shared" si="9"/>
        <v>283.91279999999995</v>
      </c>
      <c r="F220" s="4">
        <f t="shared" si="11"/>
        <v>2.6627999999999474</v>
      </c>
      <c r="G220" s="12">
        <v>2023</v>
      </c>
    </row>
    <row r="221" spans="1:7" x14ac:dyDescent="0.2">
      <c r="A221" s="18">
        <v>44924.645358796297</v>
      </c>
      <c r="B221" s="4">
        <v>1.85</v>
      </c>
      <c r="C221" s="4">
        <v>1.23</v>
      </c>
      <c r="D221" s="4">
        <f t="shared" si="10"/>
        <v>2.2755000000000001</v>
      </c>
      <c r="E221" s="4">
        <f t="shared" si="9"/>
        <v>283.92509999999999</v>
      </c>
      <c r="F221" s="4">
        <f t="shared" si="11"/>
        <v>2.6750999999999863</v>
      </c>
      <c r="G221" s="12">
        <v>2023</v>
      </c>
    </row>
    <row r="222" spans="1:7" x14ac:dyDescent="0.2">
      <c r="A222" s="18">
        <v>44924.668263888889</v>
      </c>
      <c r="B222" s="4">
        <v>1.86</v>
      </c>
      <c r="C222" s="4">
        <v>1.23</v>
      </c>
      <c r="D222" s="4">
        <f t="shared" si="10"/>
        <v>2.2878000000000003</v>
      </c>
      <c r="E222" s="4">
        <f t="shared" si="9"/>
        <v>283.93739999999997</v>
      </c>
      <c r="F222" s="4">
        <f t="shared" si="11"/>
        <v>2.6873999999999683</v>
      </c>
      <c r="G222" s="12">
        <v>2023</v>
      </c>
    </row>
    <row r="223" spans="1:7" x14ac:dyDescent="0.2">
      <c r="A223" s="18">
        <v>44925.389976851853</v>
      </c>
      <c r="B223" s="4">
        <v>1.87</v>
      </c>
      <c r="C223" s="4">
        <v>1.23</v>
      </c>
      <c r="D223" s="4">
        <f t="shared" si="10"/>
        <v>2.3001</v>
      </c>
      <c r="E223" s="4">
        <f t="shared" si="9"/>
        <v>283.94969999999995</v>
      </c>
      <c r="F223" s="4">
        <f t="shared" si="11"/>
        <v>2.6996999999999503</v>
      </c>
      <c r="G223" s="12">
        <v>2023</v>
      </c>
    </row>
    <row r="224" spans="1:7" x14ac:dyDescent="0.2">
      <c r="A224" s="18">
        <v>44925.395682870374</v>
      </c>
      <c r="B224" s="4">
        <v>1.88</v>
      </c>
      <c r="C224" s="4">
        <v>1.23</v>
      </c>
      <c r="D224" s="4">
        <f t="shared" si="10"/>
        <v>2.3123999999999998</v>
      </c>
      <c r="E224" s="4">
        <f t="shared" si="9"/>
        <v>283.96199999999999</v>
      </c>
      <c r="F224" s="4">
        <f t="shared" si="11"/>
        <v>2.7119999999999891</v>
      </c>
      <c r="G224" s="12">
        <v>2023</v>
      </c>
    </row>
    <row r="225" spans="1:7" x14ac:dyDescent="0.2">
      <c r="A225" s="18">
        <v>44925.411307870374</v>
      </c>
      <c r="B225" s="4">
        <v>1.89</v>
      </c>
      <c r="C225" s="4">
        <v>1.23</v>
      </c>
      <c r="D225" s="4">
        <f t="shared" si="10"/>
        <v>2.3247</v>
      </c>
      <c r="E225" s="4">
        <f t="shared" si="9"/>
        <v>283.97429999999997</v>
      </c>
      <c r="F225" s="4">
        <f t="shared" si="11"/>
        <v>2.7242999999999711</v>
      </c>
      <c r="G225" s="12">
        <v>2023</v>
      </c>
    </row>
    <row r="226" spans="1:7" x14ac:dyDescent="0.2">
      <c r="A226" s="18">
        <v>44925.419583333336</v>
      </c>
      <c r="B226" s="4">
        <v>1.9</v>
      </c>
      <c r="C226" s="4">
        <v>1.23</v>
      </c>
      <c r="D226" s="4">
        <f t="shared" si="10"/>
        <v>2.3369999999999997</v>
      </c>
      <c r="E226" s="4">
        <f t="shared" si="9"/>
        <v>283.98659999999995</v>
      </c>
      <c r="F226" s="4">
        <f t="shared" si="11"/>
        <v>2.7365999999999531</v>
      </c>
      <c r="G226" s="12">
        <v>2023</v>
      </c>
    </row>
    <row r="227" spans="1:7" x14ac:dyDescent="0.2">
      <c r="A227" s="18">
        <v>44925.423807870371</v>
      </c>
      <c r="B227" s="4">
        <v>1.91</v>
      </c>
      <c r="C227" s="4">
        <v>1.23</v>
      </c>
      <c r="D227" s="4">
        <f t="shared" si="10"/>
        <v>2.3492999999999999</v>
      </c>
      <c r="E227" s="4">
        <f t="shared" si="9"/>
        <v>283.99889999999999</v>
      </c>
      <c r="F227" s="4">
        <f t="shared" si="11"/>
        <v>2.7488999999999919</v>
      </c>
      <c r="G227" s="12">
        <v>2023</v>
      </c>
    </row>
    <row r="228" spans="1:7" x14ac:dyDescent="0.2">
      <c r="A228" s="18">
        <v>44925.428703703707</v>
      </c>
      <c r="B228" s="4">
        <v>1.92</v>
      </c>
      <c r="C228" s="4">
        <v>1.23</v>
      </c>
      <c r="D228" s="4">
        <f t="shared" si="10"/>
        <v>2.3615999999999997</v>
      </c>
      <c r="E228" s="4">
        <f t="shared" si="9"/>
        <v>284.01119999999997</v>
      </c>
      <c r="F228" s="4">
        <f t="shared" si="11"/>
        <v>2.7611999999999739</v>
      </c>
      <c r="G228" s="12">
        <v>2023</v>
      </c>
    </row>
    <row r="229" spans="1:7" x14ac:dyDescent="0.2">
      <c r="A229" s="18">
        <v>44925.435069444444</v>
      </c>
      <c r="B229" s="4">
        <v>1.93</v>
      </c>
      <c r="C229" s="4">
        <v>1.23</v>
      </c>
      <c r="D229" s="4">
        <f t="shared" si="10"/>
        <v>2.3738999999999999</v>
      </c>
      <c r="E229" s="4">
        <f t="shared" ref="E229:E292" si="12">D229+$E$34</f>
        <v>284.02349999999996</v>
      </c>
      <c r="F229" s="4">
        <f t="shared" si="11"/>
        <v>2.7734999999999559</v>
      </c>
      <c r="G229" s="12">
        <v>2023</v>
      </c>
    </row>
    <row r="230" spans="1:7" x14ac:dyDescent="0.2">
      <c r="A230" s="18">
        <v>44925.440682870372</v>
      </c>
      <c r="B230" s="4">
        <v>1.94</v>
      </c>
      <c r="C230" s="4">
        <v>1.23</v>
      </c>
      <c r="D230" s="4">
        <f t="shared" si="10"/>
        <v>2.3862000000000001</v>
      </c>
      <c r="E230" s="4">
        <f t="shared" si="12"/>
        <v>284.03579999999994</v>
      </c>
      <c r="F230" s="4">
        <f t="shared" si="11"/>
        <v>2.7857999999999379</v>
      </c>
      <c r="G230" s="12">
        <v>2023</v>
      </c>
    </row>
    <row r="231" spans="1:7" x14ac:dyDescent="0.2">
      <c r="A231" s="18">
        <v>44925.445034722223</v>
      </c>
      <c r="B231" s="4">
        <v>1.95</v>
      </c>
      <c r="C231" s="4">
        <v>1.23</v>
      </c>
      <c r="D231" s="4">
        <f t="shared" si="10"/>
        <v>2.3984999999999999</v>
      </c>
      <c r="E231" s="4">
        <f t="shared" si="12"/>
        <v>284.04809999999998</v>
      </c>
      <c r="F231" s="4">
        <f t="shared" si="11"/>
        <v>2.7980999999999767</v>
      </c>
      <c r="G231" s="12">
        <v>2023</v>
      </c>
    </row>
    <row r="232" spans="1:7" x14ac:dyDescent="0.2">
      <c r="A232" s="18">
        <v>44925.451782407406</v>
      </c>
      <c r="B232" s="4">
        <v>1.96</v>
      </c>
      <c r="C232" s="4">
        <v>1.23</v>
      </c>
      <c r="D232" s="4">
        <f t="shared" si="10"/>
        <v>2.4108000000000001</v>
      </c>
      <c r="E232" s="4">
        <f t="shared" si="12"/>
        <v>284.06039999999996</v>
      </c>
      <c r="F232" s="4">
        <f t="shared" si="11"/>
        <v>2.8103999999999587</v>
      </c>
      <c r="G232" s="12">
        <v>2023</v>
      </c>
    </row>
    <row r="233" spans="1:7" x14ac:dyDescent="0.2">
      <c r="A233" s="18">
        <v>44925.461643518516</v>
      </c>
      <c r="B233" s="4">
        <v>1.97</v>
      </c>
      <c r="C233" s="4">
        <v>1.23</v>
      </c>
      <c r="D233" s="4">
        <f t="shared" si="10"/>
        <v>2.4230999999999998</v>
      </c>
      <c r="E233" s="4">
        <f t="shared" si="12"/>
        <v>284.07269999999994</v>
      </c>
      <c r="F233" s="4">
        <f t="shared" si="11"/>
        <v>2.8226999999999407</v>
      </c>
      <c r="G233" s="12">
        <v>2023</v>
      </c>
    </row>
    <row r="234" spans="1:7" x14ac:dyDescent="0.2">
      <c r="A234" s="18">
        <v>44925.466793981483</v>
      </c>
      <c r="B234" s="4">
        <v>1.98</v>
      </c>
      <c r="C234" s="4">
        <v>1.23</v>
      </c>
      <c r="D234" s="4">
        <f t="shared" si="10"/>
        <v>2.4354</v>
      </c>
      <c r="E234" s="4">
        <f t="shared" si="12"/>
        <v>284.08499999999998</v>
      </c>
      <c r="F234" s="4">
        <f t="shared" si="11"/>
        <v>2.8349999999999795</v>
      </c>
      <c r="G234" s="12">
        <v>2023</v>
      </c>
    </row>
    <row r="235" spans="1:7" x14ac:dyDescent="0.2">
      <c r="A235" s="18">
        <v>44925.474814814814</v>
      </c>
      <c r="B235" s="4">
        <v>1.99</v>
      </c>
      <c r="C235" s="4">
        <v>1.23</v>
      </c>
      <c r="D235" s="4">
        <f t="shared" si="10"/>
        <v>2.4476999999999998</v>
      </c>
      <c r="E235" s="4">
        <f t="shared" si="12"/>
        <v>284.09729999999996</v>
      </c>
      <c r="F235" s="4">
        <f t="shared" si="11"/>
        <v>2.8472999999999615</v>
      </c>
      <c r="G235" s="12">
        <v>2023</v>
      </c>
    </row>
    <row r="236" spans="1:7" x14ac:dyDescent="0.2">
      <c r="A236" s="18">
        <v>44925.481469907405</v>
      </c>
      <c r="B236" s="4">
        <v>2</v>
      </c>
      <c r="C236" s="4">
        <v>1.23</v>
      </c>
      <c r="D236" s="4">
        <f t="shared" si="10"/>
        <v>2.46</v>
      </c>
      <c r="E236" s="4">
        <f t="shared" si="12"/>
        <v>284.10959999999994</v>
      </c>
      <c r="F236" s="4">
        <f t="shared" si="11"/>
        <v>2.8595999999999435</v>
      </c>
      <c r="G236" s="12">
        <v>2023</v>
      </c>
    </row>
    <row r="237" spans="1:7" x14ac:dyDescent="0.2">
      <c r="A237" s="18">
        <v>44925.488449074073</v>
      </c>
      <c r="B237" s="4">
        <v>2.0099999999999998</v>
      </c>
      <c r="C237" s="4">
        <v>1.23</v>
      </c>
      <c r="D237" s="4">
        <f t="shared" si="10"/>
        <v>2.4722999999999997</v>
      </c>
      <c r="E237" s="4">
        <f t="shared" si="12"/>
        <v>284.12189999999998</v>
      </c>
      <c r="F237" s="4">
        <f t="shared" si="11"/>
        <v>2.8718999999999824</v>
      </c>
      <c r="G237" s="12">
        <v>2023</v>
      </c>
    </row>
    <row r="238" spans="1:7" x14ac:dyDescent="0.2">
      <c r="A238" s="18">
        <v>44925.497175925928</v>
      </c>
      <c r="B238" s="4">
        <v>2.02</v>
      </c>
      <c r="C238" s="4">
        <v>1.23</v>
      </c>
      <c r="D238" s="4">
        <f t="shared" si="10"/>
        <v>2.4845999999999999</v>
      </c>
      <c r="E238" s="4">
        <f t="shared" si="12"/>
        <v>284.13419999999996</v>
      </c>
      <c r="F238" s="4">
        <f t="shared" si="11"/>
        <v>2.8841999999999643</v>
      </c>
      <c r="G238" s="12">
        <v>2023</v>
      </c>
    </row>
    <row r="239" spans="1:7" x14ac:dyDescent="0.2">
      <c r="A239" s="18">
        <v>44925.509560185186</v>
      </c>
      <c r="B239" s="4">
        <v>2.0299999999999998</v>
      </c>
      <c r="C239" s="4">
        <v>1.23</v>
      </c>
      <c r="D239" s="4">
        <f t="shared" si="10"/>
        <v>2.4968999999999997</v>
      </c>
      <c r="E239" s="4">
        <f t="shared" si="12"/>
        <v>284.14649999999995</v>
      </c>
      <c r="F239" s="4">
        <f t="shared" si="11"/>
        <v>2.8964999999999463</v>
      </c>
      <c r="G239" s="12">
        <v>2023</v>
      </c>
    </row>
    <row r="240" spans="1:7" x14ac:dyDescent="0.2">
      <c r="A240" s="18">
        <v>44925.521284722221</v>
      </c>
      <c r="B240" s="4">
        <v>2.04</v>
      </c>
      <c r="C240" s="4">
        <v>1.23</v>
      </c>
      <c r="D240" s="4">
        <f t="shared" si="10"/>
        <v>2.5091999999999999</v>
      </c>
      <c r="E240" s="4">
        <f t="shared" si="12"/>
        <v>284.15879999999999</v>
      </c>
      <c r="F240" s="4">
        <f t="shared" si="11"/>
        <v>2.9087999999999852</v>
      </c>
      <c r="G240" s="12">
        <v>2023</v>
      </c>
    </row>
    <row r="241" spans="1:7" x14ac:dyDescent="0.2">
      <c r="A241" s="18">
        <v>44925.533449074072</v>
      </c>
      <c r="B241" s="4">
        <v>2.0499999999999998</v>
      </c>
      <c r="C241" s="4">
        <v>1.23</v>
      </c>
      <c r="D241" s="4">
        <f t="shared" si="10"/>
        <v>2.5214999999999996</v>
      </c>
      <c r="E241" s="4">
        <f t="shared" si="12"/>
        <v>284.17109999999997</v>
      </c>
      <c r="F241" s="4">
        <f t="shared" si="11"/>
        <v>2.9210999999999672</v>
      </c>
      <c r="G241" s="12">
        <v>2023</v>
      </c>
    </row>
    <row r="242" spans="1:7" x14ac:dyDescent="0.2">
      <c r="A242" s="18">
        <v>44925.652916666666</v>
      </c>
      <c r="B242" s="4">
        <v>2.06</v>
      </c>
      <c r="C242" s="4">
        <v>1.23</v>
      </c>
      <c r="D242" s="4">
        <f t="shared" si="10"/>
        <v>2.5337999999999998</v>
      </c>
      <c r="E242" s="4">
        <f t="shared" si="12"/>
        <v>284.18339999999995</v>
      </c>
      <c r="F242" s="4">
        <f t="shared" si="11"/>
        <v>2.9333999999999492</v>
      </c>
      <c r="G242" s="12">
        <v>2023</v>
      </c>
    </row>
    <row r="243" spans="1:7" x14ac:dyDescent="0.2">
      <c r="A243" s="18">
        <v>44927.268807870372</v>
      </c>
      <c r="B243" s="4">
        <v>2.0699999999999998</v>
      </c>
      <c r="C243" s="4">
        <v>1.23</v>
      </c>
      <c r="D243" s="4">
        <f t="shared" si="10"/>
        <v>2.5460999999999996</v>
      </c>
      <c r="E243" s="4">
        <f t="shared" si="12"/>
        <v>284.19569999999999</v>
      </c>
      <c r="F243" s="4">
        <f t="shared" si="11"/>
        <v>2.945699999999988</v>
      </c>
      <c r="G243" s="12">
        <v>2023</v>
      </c>
    </row>
    <row r="244" spans="1:7" x14ac:dyDescent="0.2">
      <c r="A244" s="18">
        <v>44927.27952546296</v>
      </c>
      <c r="B244" s="4">
        <v>2.08</v>
      </c>
      <c r="C244" s="4">
        <v>1.23</v>
      </c>
      <c r="D244" s="4">
        <f t="shared" si="10"/>
        <v>2.5584000000000002</v>
      </c>
      <c r="E244" s="4">
        <f t="shared" si="12"/>
        <v>284.20799999999997</v>
      </c>
      <c r="F244" s="4">
        <f t="shared" si="11"/>
        <v>2.95799999999997</v>
      </c>
      <c r="G244" s="12">
        <v>2023</v>
      </c>
    </row>
    <row r="245" spans="1:7" x14ac:dyDescent="0.2">
      <c r="A245" s="18">
        <v>44927.289733796293</v>
      </c>
      <c r="B245" s="4">
        <v>2.09</v>
      </c>
      <c r="C245" s="4">
        <v>1.23</v>
      </c>
      <c r="D245" s="4">
        <f t="shared" si="10"/>
        <v>2.5707</v>
      </c>
      <c r="E245" s="4">
        <f t="shared" si="12"/>
        <v>284.22029999999995</v>
      </c>
      <c r="F245" s="4">
        <f t="shared" si="11"/>
        <v>2.970299999999952</v>
      </c>
      <c r="G245" s="12">
        <v>2023</v>
      </c>
    </row>
    <row r="246" spans="1:7" x14ac:dyDescent="0.2">
      <c r="A246" s="18">
        <v>44927.310173611113</v>
      </c>
      <c r="B246" s="4">
        <v>2.1</v>
      </c>
      <c r="C246" s="4">
        <v>1.23</v>
      </c>
      <c r="D246" s="4">
        <f t="shared" si="10"/>
        <v>2.5830000000000002</v>
      </c>
      <c r="E246" s="4">
        <f t="shared" si="12"/>
        <v>284.23259999999999</v>
      </c>
      <c r="F246" s="4">
        <f t="shared" si="11"/>
        <v>2.9825999999999908</v>
      </c>
      <c r="G246" s="12">
        <v>2023</v>
      </c>
    </row>
    <row r="247" spans="1:7" x14ac:dyDescent="0.2">
      <c r="A247" s="18">
        <v>44927.350289351853</v>
      </c>
      <c r="B247" s="4">
        <v>2.11</v>
      </c>
      <c r="C247" s="4">
        <v>1.23</v>
      </c>
      <c r="D247" s="4">
        <f t="shared" si="10"/>
        <v>2.5952999999999999</v>
      </c>
      <c r="E247" s="4">
        <f t="shared" si="12"/>
        <v>284.24489999999997</v>
      </c>
      <c r="F247" s="4">
        <f t="shared" si="11"/>
        <v>2.9948999999999728</v>
      </c>
      <c r="G247" s="12">
        <v>2023</v>
      </c>
    </row>
    <row r="248" spans="1:7" x14ac:dyDescent="0.2">
      <c r="A248" s="18">
        <v>44927.36409722222</v>
      </c>
      <c r="B248" s="4">
        <v>2.12</v>
      </c>
      <c r="C248" s="4">
        <v>1.23</v>
      </c>
      <c r="D248" s="4">
        <f t="shared" si="10"/>
        <v>2.6076000000000001</v>
      </c>
      <c r="E248" s="4">
        <f t="shared" si="12"/>
        <v>284.25719999999995</v>
      </c>
      <c r="F248" s="4">
        <f t="shared" si="11"/>
        <v>3.0071999999999548</v>
      </c>
      <c r="G248" s="12">
        <v>2023</v>
      </c>
    </row>
    <row r="249" spans="1:7" x14ac:dyDescent="0.2">
      <c r="A249" s="18">
        <v>44927.422835648147</v>
      </c>
      <c r="B249" s="4">
        <v>2.13</v>
      </c>
      <c r="C249" s="4">
        <v>1.23</v>
      </c>
      <c r="D249" s="4">
        <f t="shared" si="10"/>
        <v>2.6198999999999999</v>
      </c>
      <c r="E249" s="4">
        <f t="shared" si="12"/>
        <v>284.26949999999994</v>
      </c>
      <c r="F249" s="4">
        <f t="shared" si="11"/>
        <v>3.0194999999999368</v>
      </c>
      <c r="G249" s="12">
        <v>2023</v>
      </c>
    </row>
    <row r="250" spans="1:7" x14ac:dyDescent="0.2">
      <c r="A250" s="18">
        <v>44927.489965277775</v>
      </c>
      <c r="B250" s="4">
        <v>2.14</v>
      </c>
      <c r="C250" s="4">
        <v>1.23</v>
      </c>
      <c r="D250" s="4">
        <f t="shared" ref="D250:D313" si="13">B250*C250</f>
        <v>2.6322000000000001</v>
      </c>
      <c r="E250" s="4">
        <f t="shared" si="12"/>
        <v>284.28179999999998</v>
      </c>
      <c r="F250" s="4">
        <f t="shared" si="11"/>
        <v>3.0317999999999756</v>
      </c>
      <c r="G250" s="12">
        <v>2023</v>
      </c>
    </row>
    <row r="251" spans="1:7" x14ac:dyDescent="0.2">
      <c r="A251" s="18">
        <v>44927.498981481483</v>
      </c>
      <c r="B251" s="4">
        <v>2.15</v>
      </c>
      <c r="C251" s="4">
        <v>1.23</v>
      </c>
      <c r="D251" s="4">
        <f t="shared" si="13"/>
        <v>2.6444999999999999</v>
      </c>
      <c r="E251" s="4">
        <f t="shared" si="12"/>
        <v>284.29409999999996</v>
      </c>
      <c r="F251" s="4">
        <f t="shared" si="11"/>
        <v>3.0440999999999576</v>
      </c>
      <c r="G251" s="12">
        <v>2023</v>
      </c>
    </row>
    <row r="252" spans="1:7" x14ac:dyDescent="0.2">
      <c r="A252" s="18">
        <v>44927.502581018518</v>
      </c>
      <c r="B252" s="4">
        <v>2.16</v>
      </c>
      <c r="C252" s="4">
        <v>1.23</v>
      </c>
      <c r="D252" s="4">
        <f t="shared" si="13"/>
        <v>2.6568000000000001</v>
      </c>
      <c r="E252" s="4">
        <f t="shared" si="12"/>
        <v>284.30639999999994</v>
      </c>
      <c r="F252" s="4">
        <f t="shared" si="11"/>
        <v>3.0563999999999396</v>
      </c>
      <c r="G252" s="12">
        <v>2023</v>
      </c>
    </row>
    <row r="253" spans="1:7" x14ac:dyDescent="0.2">
      <c r="A253" s="18">
        <v>44927.50576388889</v>
      </c>
      <c r="B253" s="4">
        <v>2.17</v>
      </c>
      <c r="C253" s="4">
        <v>1.23</v>
      </c>
      <c r="D253" s="4">
        <f t="shared" si="13"/>
        <v>2.6690999999999998</v>
      </c>
      <c r="E253" s="4">
        <f t="shared" si="12"/>
        <v>284.31869999999998</v>
      </c>
      <c r="F253" s="4">
        <f t="shared" si="11"/>
        <v>3.0686999999999784</v>
      </c>
      <c r="G253" s="12">
        <v>2023</v>
      </c>
    </row>
    <row r="254" spans="1:7" x14ac:dyDescent="0.2">
      <c r="A254" s="18">
        <v>44927.513425925928</v>
      </c>
      <c r="B254" s="4">
        <v>2.1800000000000002</v>
      </c>
      <c r="C254" s="4">
        <v>1.23</v>
      </c>
      <c r="D254" s="4">
        <f t="shared" si="13"/>
        <v>2.6814</v>
      </c>
      <c r="E254" s="4">
        <f t="shared" si="12"/>
        <v>284.33099999999996</v>
      </c>
      <c r="F254" s="4">
        <f t="shared" si="11"/>
        <v>3.0809999999999604</v>
      </c>
      <c r="G254" s="12">
        <v>2023</v>
      </c>
    </row>
    <row r="255" spans="1:7" x14ac:dyDescent="0.2">
      <c r="A255" s="18">
        <v>44927.539907407408</v>
      </c>
      <c r="B255" s="4">
        <v>2.19</v>
      </c>
      <c r="C255" s="4">
        <v>1.23</v>
      </c>
      <c r="D255" s="4">
        <f t="shared" si="13"/>
        <v>2.6936999999999998</v>
      </c>
      <c r="E255" s="4">
        <f t="shared" si="12"/>
        <v>284.34329999999994</v>
      </c>
      <c r="F255" s="4">
        <f t="shared" si="11"/>
        <v>3.0932999999999424</v>
      </c>
      <c r="G255" s="12">
        <v>2023</v>
      </c>
    </row>
    <row r="256" spans="1:7" x14ac:dyDescent="0.2">
      <c r="A256" s="18">
        <v>44927.611793981479</v>
      </c>
      <c r="B256" s="4">
        <v>2.2000000000000002</v>
      </c>
      <c r="C256" s="4">
        <v>1.23</v>
      </c>
      <c r="D256" s="4">
        <f t="shared" si="13"/>
        <v>2.706</v>
      </c>
      <c r="E256" s="4">
        <f t="shared" si="12"/>
        <v>284.35559999999998</v>
      </c>
      <c r="F256" s="4">
        <f t="shared" si="11"/>
        <v>3.1055999999999813</v>
      </c>
      <c r="G256" s="12">
        <v>2023</v>
      </c>
    </row>
    <row r="257" spans="1:7" x14ac:dyDescent="0.2">
      <c r="A257" s="18">
        <v>44927.657349537039</v>
      </c>
      <c r="B257" s="4">
        <v>2.21</v>
      </c>
      <c r="C257" s="4">
        <v>1.23</v>
      </c>
      <c r="D257" s="4">
        <f t="shared" si="13"/>
        <v>2.7182999999999997</v>
      </c>
      <c r="E257" s="4">
        <f t="shared" si="12"/>
        <v>284.36789999999996</v>
      </c>
      <c r="F257" s="4">
        <f t="shared" si="11"/>
        <v>3.1178999999999633</v>
      </c>
      <c r="G257" s="12">
        <v>2023</v>
      </c>
    </row>
    <row r="258" spans="1:7" x14ac:dyDescent="0.2">
      <c r="A258" s="18">
        <v>44928.54760416667</v>
      </c>
      <c r="B258" s="4">
        <v>2.2200000000000002</v>
      </c>
      <c r="C258" s="4">
        <v>1.23</v>
      </c>
      <c r="D258" s="4">
        <f t="shared" si="13"/>
        <v>2.7306000000000004</v>
      </c>
      <c r="E258" s="4">
        <f t="shared" si="12"/>
        <v>284.38019999999995</v>
      </c>
      <c r="F258" s="4">
        <f t="shared" si="11"/>
        <v>3.1301999999999452</v>
      </c>
      <c r="G258" s="12">
        <v>2023</v>
      </c>
    </row>
    <row r="259" spans="1:7" x14ac:dyDescent="0.2">
      <c r="A259" s="18">
        <v>44929.479756944442</v>
      </c>
      <c r="B259" s="4">
        <v>2.23</v>
      </c>
      <c r="C259" s="4">
        <v>1.23</v>
      </c>
      <c r="D259" s="4">
        <f t="shared" si="13"/>
        <v>2.7429000000000001</v>
      </c>
      <c r="E259" s="4">
        <f t="shared" si="12"/>
        <v>284.39249999999998</v>
      </c>
      <c r="F259" s="4">
        <f t="shared" ref="F259:F322" si="14">E259-281.25</f>
        <v>3.1424999999999841</v>
      </c>
      <c r="G259" s="12">
        <v>2023</v>
      </c>
    </row>
    <row r="260" spans="1:7" x14ac:dyDescent="0.2">
      <c r="A260" s="18">
        <v>44929.497488425928</v>
      </c>
      <c r="B260" s="4">
        <v>2.2400000000000002</v>
      </c>
      <c r="C260" s="4">
        <v>1.23</v>
      </c>
      <c r="D260" s="4">
        <f t="shared" si="13"/>
        <v>2.7552000000000003</v>
      </c>
      <c r="E260" s="4">
        <f t="shared" si="12"/>
        <v>284.40479999999997</v>
      </c>
      <c r="F260" s="4">
        <f t="shared" si="14"/>
        <v>3.1547999999999661</v>
      </c>
      <c r="G260" s="12">
        <v>2023</v>
      </c>
    </row>
    <row r="261" spans="1:7" x14ac:dyDescent="0.2">
      <c r="A261" s="18">
        <v>44929.516516203701</v>
      </c>
      <c r="B261" s="4">
        <v>2.25</v>
      </c>
      <c r="C261" s="4">
        <v>1.23</v>
      </c>
      <c r="D261" s="4">
        <f t="shared" si="13"/>
        <v>2.7675000000000001</v>
      </c>
      <c r="E261" s="4">
        <f t="shared" si="12"/>
        <v>284.41709999999995</v>
      </c>
      <c r="F261" s="4">
        <f t="shared" si="14"/>
        <v>3.1670999999999481</v>
      </c>
      <c r="G261" s="12">
        <v>2023</v>
      </c>
    </row>
    <row r="262" spans="1:7" x14ac:dyDescent="0.2">
      <c r="A262" s="18">
        <v>44932.445393518516</v>
      </c>
      <c r="B262" s="4">
        <v>2.2599999999999998</v>
      </c>
      <c r="C262" s="4">
        <v>1.23</v>
      </c>
      <c r="D262" s="4">
        <f t="shared" si="13"/>
        <v>2.7797999999999998</v>
      </c>
      <c r="E262" s="4">
        <f t="shared" si="12"/>
        <v>284.42939999999999</v>
      </c>
      <c r="F262" s="4">
        <f t="shared" si="14"/>
        <v>3.1793999999999869</v>
      </c>
      <c r="G262" s="12">
        <v>2023</v>
      </c>
    </row>
    <row r="263" spans="1:7" x14ac:dyDescent="0.2">
      <c r="A263" s="18">
        <v>44932.45857638889</v>
      </c>
      <c r="B263" s="4">
        <v>2.27</v>
      </c>
      <c r="C263" s="4">
        <v>1.23</v>
      </c>
      <c r="D263" s="4">
        <f t="shared" si="13"/>
        <v>2.7921</v>
      </c>
      <c r="E263" s="4">
        <f t="shared" si="12"/>
        <v>284.44169999999997</v>
      </c>
      <c r="F263" s="4">
        <f t="shared" si="14"/>
        <v>3.1916999999999689</v>
      </c>
      <c r="G263" s="12">
        <v>2023</v>
      </c>
    </row>
    <row r="264" spans="1:7" x14ac:dyDescent="0.2">
      <c r="A264" s="18">
        <v>44932.466504629629</v>
      </c>
      <c r="B264" s="4">
        <v>2.2799999999999998</v>
      </c>
      <c r="C264" s="4">
        <v>1.23</v>
      </c>
      <c r="D264" s="4">
        <f t="shared" si="13"/>
        <v>2.8043999999999998</v>
      </c>
      <c r="E264" s="4">
        <f t="shared" si="12"/>
        <v>284.45399999999995</v>
      </c>
      <c r="F264" s="4">
        <f t="shared" si="14"/>
        <v>3.2039999999999509</v>
      </c>
      <c r="G264" s="12">
        <v>2023</v>
      </c>
    </row>
    <row r="265" spans="1:7" x14ac:dyDescent="0.2">
      <c r="A265" s="18">
        <v>44932.477638888886</v>
      </c>
      <c r="B265" s="4">
        <v>2.29</v>
      </c>
      <c r="C265" s="4">
        <v>1.23</v>
      </c>
      <c r="D265" s="4">
        <f t="shared" si="13"/>
        <v>2.8167</v>
      </c>
      <c r="E265" s="4">
        <f t="shared" si="12"/>
        <v>284.46629999999999</v>
      </c>
      <c r="F265" s="4">
        <f t="shared" si="14"/>
        <v>3.2162999999999897</v>
      </c>
      <c r="G265" s="12">
        <v>2023</v>
      </c>
    </row>
    <row r="266" spans="1:7" x14ac:dyDescent="0.2">
      <c r="A266" s="18">
        <v>44932.487523148149</v>
      </c>
      <c r="B266" s="4">
        <v>2.2999999999999998</v>
      </c>
      <c r="C266" s="4">
        <v>1.23</v>
      </c>
      <c r="D266" s="4">
        <f t="shared" si="13"/>
        <v>2.8289999999999997</v>
      </c>
      <c r="E266" s="4">
        <f t="shared" si="12"/>
        <v>284.47859999999997</v>
      </c>
      <c r="F266" s="4">
        <f t="shared" si="14"/>
        <v>3.2285999999999717</v>
      </c>
      <c r="G266" s="12">
        <v>2023</v>
      </c>
    </row>
    <row r="267" spans="1:7" x14ac:dyDescent="0.2">
      <c r="A267" s="18">
        <v>44932.496307870373</v>
      </c>
      <c r="B267" s="4">
        <v>2.31</v>
      </c>
      <c r="C267" s="4">
        <v>1.23</v>
      </c>
      <c r="D267" s="4">
        <f t="shared" si="13"/>
        <v>2.8412999999999999</v>
      </c>
      <c r="E267" s="4">
        <f t="shared" si="12"/>
        <v>284.49089999999995</v>
      </c>
      <c r="F267" s="4">
        <f t="shared" si="14"/>
        <v>3.2408999999999537</v>
      </c>
      <c r="G267" s="12">
        <v>2023</v>
      </c>
    </row>
    <row r="268" spans="1:7" x14ac:dyDescent="0.2">
      <c r="A268" s="18">
        <v>44932.507743055554</v>
      </c>
      <c r="B268" s="4">
        <v>2.3199999999999998</v>
      </c>
      <c r="C268" s="4">
        <v>1.23</v>
      </c>
      <c r="D268" s="4">
        <f t="shared" si="13"/>
        <v>2.8535999999999997</v>
      </c>
      <c r="E268" s="4">
        <f t="shared" si="12"/>
        <v>284.50319999999994</v>
      </c>
      <c r="F268" s="4">
        <f t="shared" si="14"/>
        <v>3.2531999999999357</v>
      </c>
      <c r="G268" s="12">
        <v>2023</v>
      </c>
    </row>
    <row r="269" spans="1:7" x14ac:dyDescent="0.2">
      <c r="A269" s="18">
        <v>44932.520046296297</v>
      </c>
      <c r="B269" s="4">
        <v>2.33</v>
      </c>
      <c r="C269" s="4">
        <v>1.23</v>
      </c>
      <c r="D269" s="4">
        <f t="shared" si="13"/>
        <v>2.8658999999999999</v>
      </c>
      <c r="E269" s="4">
        <f t="shared" si="12"/>
        <v>284.51549999999997</v>
      </c>
      <c r="F269" s="4">
        <f t="shared" si="14"/>
        <v>3.2654999999999745</v>
      </c>
      <c r="G269" s="12">
        <v>2023</v>
      </c>
    </row>
    <row r="270" spans="1:7" x14ac:dyDescent="0.2">
      <c r="A270" s="18">
        <v>44932.530092592591</v>
      </c>
      <c r="B270" s="4">
        <v>2.34</v>
      </c>
      <c r="C270" s="4">
        <v>1.23</v>
      </c>
      <c r="D270" s="4">
        <f t="shared" si="13"/>
        <v>2.8781999999999996</v>
      </c>
      <c r="E270" s="4">
        <f t="shared" si="12"/>
        <v>284.52779999999996</v>
      </c>
      <c r="F270" s="4">
        <f t="shared" si="14"/>
        <v>3.2777999999999565</v>
      </c>
      <c r="G270" s="12">
        <v>2023</v>
      </c>
    </row>
    <row r="271" spans="1:7" x14ac:dyDescent="0.2">
      <c r="A271" s="18">
        <v>44932.542349537034</v>
      </c>
      <c r="B271" s="4">
        <v>2.35</v>
      </c>
      <c r="C271" s="4">
        <v>1.23</v>
      </c>
      <c r="D271" s="4">
        <f t="shared" si="13"/>
        <v>2.8904999999999998</v>
      </c>
      <c r="E271" s="4">
        <f t="shared" si="12"/>
        <v>284.54009999999994</v>
      </c>
      <c r="F271" s="4">
        <f t="shared" si="14"/>
        <v>3.2900999999999385</v>
      </c>
      <c r="G271" s="12">
        <v>2023</v>
      </c>
    </row>
    <row r="272" spans="1:7" x14ac:dyDescent="0.2">
      <c r="A272" s="18">
        <v>44932.551851851851</v>
      </c>
      <c r="B272" s="4">
        <v>2.36</v>
      </c>
      <c r="C272" s="4">
        <v>1.23</v>
      </c>
      <c r="D272" s="4">
        <f t="shared" si="13"/>
        <v>2.9027999999999996</v>
      </c>
      <c r="E272" s="4">
        <f t="shared" si="12"/>
        <v>284.55239999999998</v>
      </c>
      <c r="F272" s="4">
        <f t="shared" si="14"/>
        <v>3.3023999999999774</v>
      </c>
      <c r="G272" s="12">
        <v>2023</v>
      </c>
    </row>
    <row r="273" spans="1:7" x14ac:dyDescent="0.2">
      <c r="A273" s="18">
        <v>44936.048900462964</v>
      </c>
      <c r="B273" s="4">
        <v>2.37</v>
      </c>
      <c r="C273" s="4">
        <v>1.23</v>
      </c>
      <c r="D273" s="4">
        <f t="shared" si="13"/>
        <v>2.9151000000000002</v>
      </c>
      <c r="E273" s="4">
        <f t="shared" si="12"/>
        <v>284.56469999999996</v>
      </c>
      <c r="F273" s="4">
        <f t="shared" si="14"/>
        <v>3.3146999999999593</v>
      </c>
      <c r="G273" s="12">
        <v>2023</v>
      </c>
    </row>
    <row r="274" spans="1:7" x14ac:dyDescent="0.2">
      <c r="A274" s="18">
        <v>44936.054166666669</v>
      </c>
      <c r="B274" s="4">
        <v>2.38</v>
      </c>
      <c r="C274" s="4">
        <v>1.23</v>
      </c>
      <c r="D274" s="4">
        <f t="shared" si="13"/>
        <v>2.9274</v>
      </c>
      <c r="E274" s="4">
        <f t="shared" si="12"/>
        <v>284.57699999999994</v>
      </c>
      <c r="F274" s="4">
        <f t="shared" si="14"/>
        <v>3.3269999999999413</v>
      </c>
      <c r="G274" s="12">
        <v>2023</v>
      </c>
    </row>
    <row r="275" spans="1:7" x14ac:dyDescent="0.2">
      <c r="A275" s="18">
        <v>44936.063379629632</v>
      </c>
      <c r="B275" s="4">
        <v>2.39</v>
      </c>
      <c r="C275" s="4">
        <v>1.23</v>
      </c>
      <c r="D275" s="4">
        <f t="shared" si="13"/>
        <v>2.9397000000000002</v>
      </c>
      <c r="E275" s="4">
        <f t="shared" si="12"/>
        <v>284.58929999999998</v>
      </c>
      <c r="F275" s="4">
        <f t="shared" si="14"/>
        <v>3.3392999999999802</v>
      </c>
      <c r="G275" s="12">
        <v>2023</v>
      </c>
    </row>
    <row r="276" spans="1:7" x14ac:dyDescent="0.2">
      <c r="A276" s="18">
        <v>44936.072175925925</v>
      </c>
      <c r="B276" s="4">
        <v>2.4</v>
      </c>
      <c r="C276" s="4">
        <v>1.23</v>
      </c>
      <c r="D276" s="4">
        <f t="shared" si="13"/>
        <v>2.952</v>
      </c>
      <c r="E276" s="4">
        <f t="shared" si="12"/>
        <v>284.60159999999996</v>
      </c>
      <c r="F276" s="4">
        <f t="shared" si="14"/>
        <v>3.3515999999999622</v>
      </c>
      <c r="G276" s="12">
        <v>2023</v>
      </c>
    </row>
    <row r="277" spans="1:7" x14ac:dyDescent="0.2">
      <c r="A277" s="18">
        <v>44936.084421296298</v>
      </c>
      <c r="B277" s="4">
        <v>2.41</v>
      </c>
      <c r="C277" s="4">
        <v>1.23</v>
      </c>
      <c r="D277" s="4">
        <f t="shared" si="13"/>
        <v>2.9643000000000002</v>
      </c>
      <c r="E277" s="4">
        <f t="shared" si="12"/>
        <v>284.61389999999994</v>
      </c>
      <c r="F277" s="4">
        <f t="shared" si="14"/>
        <v>3.3638999999999442</v>
      </c>
      <c r="G277" s="12">
        <v>2023</v>
      </c>
    </row>
    <row r="278" spans="1:7" x14ac:dyDescent="0.2">
      <c r="A278" s="18">
        <v>44936.098055555558</v>
      </c>
      <c r="B278" s="4">
        <v>2.42</v>
      </c>
      <c r="C278" s="4">
        <v>1.23</v>
      </c>
      <c r="D278" s="4">
        <f t="shared" si="13"/>
        <v>2.9765999999999999</v>
      </c>
      <c r="E278" s="4">
        <f t="shared" si="12"/>
        <v>284.62619999999998</v>
      </c>
      <c r="F278" s="4">
        <f t="shared" si="14"/>
        <v>3.376199999999983</v>
      </c>
      <c r="G278" s="12">
        <v>2023</v>
      </c>
    </row>
    <row r="279" spans="1:7" x14ac:dyDescent="0.2">
      <c r="A279" s="18">
        <v>44936.123391203706</v>
      </c>
      <c r="B279" s="4">
        <v>2.4300000000000002</v>
      </c>
      <c r="C279" s="4">
        <v>1.23</v>
      </c>
      <c r="D279" s="4">
        <f t="shared" si="13"/>
        <v>2.9889000000000001</v>
      </c>
      <c r="E279" s="4">
        <f t="shared" si="12"/>
        <v>284.63849999999996</v>
      </c>
      <c r="F279" s="4">
        <f t="shared" si="14"/>
        <v>3.388499999999965</v>
      </c>
      <c r="G279" s="12">
        <v>2023</v>
      </c>
    </row>
    <row r="280" spans="1:7" x14ac:dyDescent="0.2">
      <c r="A280" s="18">
        <v>44941.450925925928</v>
      </c>
      <c r="B280" s="4">
        <v>2.44</v>
      </c>
      <c r="C280" s="4">
        <v>1.23</v>
      </c>
      <c r="D280" s="4">
        <f t="shared" si="13"/>
        <v>3.0011999999999999</v>
      </c>
      <c r="E280" s="4">
        <f t="shared" si="12"/>
        <v>284.65079999999995</v>
      </c>
      <c r="F280" s="4">
        <f t="shared" si="14"/>
        <v>3.400799999999947</v>
      </c>
      <c r="G280" s="12">
        <v>2023</v>
      </c>
    </row>
    <row r="281" spans="1:7" x14ac:dyDescent="0.2">
      <c r="A281" s="18">
        <v>44941.461840277778</v>
      </c>
      <c r="B281" s="4">
        <v>2.4500000000000002</v>
      </c>
      <c r="C281" s="4">
        <v>1.23</v>
      </c>
      <c r="D281" s="4">
        <f t="shared" si="13"/>
        <v>3.0135000000000001</v>
      </c>
      <c r="E281" s="4">
        <f t="shared" si="12"/>
        <v>284.66309999999999</v>
      </c>
      <c r="F281" s="4">
        <f t="shared" si="14"/>
        <v>3.4130999999999858</v>
      </c>
      <c r="G281" s="12">
        <v>2023</v>
      </c>
    </row>
    <row r="282" spans="1:7" x14ac:dyDescent="0.2">
      <c r="A282" s="18">
        <v>44942.435185185182</v>
      </c>
      <c r="B282" s="4">
        <v>2.46</v>
      </c>
      <c r="C282" s="4">
        <v>1.23</v>
      </c>
      <c r="D282" s="4">
        <f t="shared" si="13"/>
        <v>3.0257999999999998</v>
      </c>
      <c r="E282" s="4">
        <f t="shared" si="12"/>
        <v>284.67539999999997</v>
      </c>
      <c r="F282" s="4">
        <f t="shared" si="14"/>
        <v>3.4253999999999678</v>
      </c>
      <c r="G282" s="12">
        <v>2023</v>
      </c>
    </row>
    <row r="283" spans="1:7" x14ac:dyDescent="0.2">
      <c r="A283" s="18">
        <v>44942.440625000003</v>
      </c>
      <c r="B283" s="4">
        <v>2.4700000000000002</v>
      </c>
      <c r="C283" s="4">
        <v>1.23</v>
      </c>
      <c r="D283" s="4">
        <f t="shared" si="13"/>
        <v>3.0381</v>
      </c>
      <c r="E283" s="4">
        <f t="shared" si="12"/>
        <v>284.68769999999995</v>
      </c>
      <c r="F283" s="4">
        <f t="shared" si="14"/>
        <v>3.4376999999999498</v>
      </c>
      <c r="G283" s="12">
        <v>2023</v>
      </c>
    </row>
    <row r="284" spans="1:7" x14ac:dyDescent="0.2">
      <c r="A284" s="18">
        <v>44942.447083333333</v>
      </c>
      <c r="B284" s="4">
        <v>2.48</v>
      </c>
      <c r="C284" s="4">
        <v>1.23</v>
      </c>
      <c r="D284" s="4">
        <f t="shared" si="13"/>
        <v>3.0503999999999998</v>
      </c>
      <c r="E284" s="4">
        <f t="shared" si="12"/>
        <v>284.7</v>
      </c>
      <c r="F284" s="4">
        <f t="shared" si="14"/>
        <v>3.4499999999999886</v>
      </c>
      <c r="G284" s="12">
        <v>2023</v>
      </c>
    </row>
    <row r="285" spans="1:7" x14ac:dyDescent="0.2">
      <c r="A285" s="18">
        <v>44942.456666666665</v>
      </c>
      <c r="B285" s="4">
        <v>2.4900000000000002</v>
      </c>
      <c r="C285" s="4">
        <v>1.23</v>
      </c>
      <c r="D285" s="4">
        <f t="shared" si="13"/>
        <v>3.0627000000000004</v>
      </c>
      <c r="E285" s="4">
        <f t="shared" si="12"/>
        <v>284.71229999999997</v>
      </c>
      <c r="F285" s="4">
        <f t="shared" si="14"/>
        <v>3.4622999999999706</v>
      </c>
      <c r="G285" s="12">
        <v>2023</v>
      </c>
    </row>
    <row r="286" spans="1:7" x14ac:dyDescent="0.2">
      <c r="A286" s="18">
        <v>44942.469305555554</v>
      </c>
      <c r="B286" s="4">
        <v>2.5</v>
      </c>
      <c r="C286" s="4">
        <v>1.23</v>
      </c>
      <c r="D286" s="4">
        <f t="shared" si="13"/>
        <v>3.0750000000000002</v>
      </c>
      <c r="E286" s="4">
        <f t="shared" si="12"/>
        <v>284.72459999999995</v>
      </c>
      <c r="F286" s="4">
        <f t="shared" si="14"/>
        <v>3.4745999999999526</v>
      </c>
      <c r="G286" s="12">
        <v>2023</v>
      </c>
    </row>
    <row r="287" spans="1:7" x14ac:dyDescent="0.2">
      <c r="A287" s="18">
        <v>44942.478437500002</v>
      </c>
      <c r="B287" s="4">
        <v>2.5099999999999998</v>
      </c>
      <c r="C287" s="4">
        <v>1.23</v>
      </c>
      <c r="D287" s="4">
        <f t="shared" si="13"/>
        <v>3.0872999999999995</v>
      </c>
      <c r="E287" s="4">
        <f t="shared" si="12"/>
        <v>284.73689999999999</v>
      </c>
      <c r="F287" s="4">
        <f t="shared" si="14"/>
        <v>3.4868999999999915</v>
      </c>
      <c r="G287" s="12">
        <v>2023</v>
      </c>
    </row>
    <row r="288" spans="1:7" x14ac:dyDescent="0.2">
      <c r="A288" s="18">
        <v>44942.492337962962</v>
      </c>
      <c r="B288" s="4">
        <v>2.52</v>
      </c>
      <c r="C288" s="4">
        <v>1.23</v>
      </c>
      <c r="D288" s="4">
        <f t="shared" si="13"/>
        <v>3.0996000000000001</v>
      </c>
      <c r="E288" s="4">
        <f t="shared" si="12"/>
        <v>284.74919999999997</v>
      </c>
      <c r="F288" s="4">
        <f t="shared" si="14"/>
        <v>3.4991999999999734</v>
      </c>
      <c r="G288" s="12">
        <v>2023</v>
      </c>
    </row>
    <row r="289" spans="1:7" x14ac:dyDescent="0.2">
      <c r="A289" s="18">
        <v>44942.507638888892</v>
      </c>
      <c r="B289" s="4">
        <v>2.5299999999999998</v>
      </c>
      <c r="C289" s="4">
        <v>1.23</v>
      </c>
      <c r="D289" s="4">
        <f t="shared" si="13"/>
        <v>3.1118999999999999</v>
      </c>
      <c r="E289" s="4">
        <f t="shared" si="12"/>
        <v>284.76149999999996</v>
      </c>
      <c r="F289" s="4">
        <f t="shared" si="14"/>
        <v>3.5114999999999554</v>
      </c>
      <c r="G289" s="12">
        <v>2023</v>
      </c>
    </row>
    <row r="290" spans="1:7" x14ac:dyDescent="0.2">
      <c r="A290" s="18">
        <v>44942.53702546296</v>
      </c>
      <c r="B290" s="4">
        <v>2.54</v>
      </c>
      <c r="C290" s="4">
        <v>1.23</v>
      </c>
      <c r="D290" s="4">
        <f t="shared" si="13"/>
        <v>3.1242000000000001</v>
      </c>
      <c r="E290" s="4">
        <f t="shared" si="12"/>
        <v>284.77379999999994</v>
      </c>
      <c r="F290" s="4">
        <f t="shared" si="14"/>
        <v>3.5237999999999374</v>
      </c>
      <c r="G290" s="12">
        <v>2023</v>
      </c>
    </row>
    <row r="291" spans="1:7" x14ac:dyDescent="0.2">
      <c r="A291" s="18">
        <v>44943.628819444442</v>
      </c>
      <c r="B291" s="4">
        <v>2.5499999999999998</v>
      </c>
      <c r="C291" s="4">
        <v>1.23</v>
      </c>
      <c r="D291" s="4">
        <f t="shared" si="13"/>
        <v>3.1364999999999998</v>
      </c>
      <c r="E291" s="4">
        <f t="shared" si="12"/>
        <v>284.78609999999998</v>
      </c>
      <c r="F291" s="4">
        <f t="shared" si="14"/>
        <v>3.5360999999999763</v>
      </c>
      <c r="G291" s="12">
        <v>2023</v>
      </c>
    </row>
    <row r="292" spans="1:7" x14ac:dyDescent="0.2">
      <c r="A292" s="18">
        <v>44944.495972222219</v>
      </c>
      <c r="B292" s="4">
        <v>2.56</v>
      </c>
      <c r="C292" s="4">
        <v>1.23</v>
      </c>
      <c r="D292" s="4">
        <f t="shared" si="13"/>
        <v>3.1488</v>
      </c>
      <c r="E292" s="4">
        <f t="shared" si="12"/>
        <v>284.79839999999996</v>
      </c>
      <c r="F292" s="4">
        <f t="shared" si="14"/>
        <v>3.5483999999999583</v>
      </c>
      <c r="G292" s="12">
        <v>2023</v>
      </c>
    </row>
    <row r="293" spans="1:7" x14ac:dyDescent="0.2">
      <c r="A293" s="18">
        <v>44944.501527777778</v>
      </c>
      <c r="B293" s="4">
        <v>2.57</v>
      </c>
      <c r="C293" s="4">
        <v>1.23</v>
      </c>
      <c r="D293" s="4">
        <f t="shared" si="13"/>
        <v>3.1610999999999998</v>
      </c>
      <c r="E293" s="4">
        <f t="shared" ref="E293:E356" si="15">D293+$E$34</f>
        <v>284.81069999999994</v>
      </c>
      <c r="F293" s="4">
        <f t="shared" si="14"/>
        <v>3.5606999999999402</v>
      </c>
      <c r="G293" s="12">
        <v>2023</v>
      </c>
    </row>
    <row r="294" spans="1:7" x14ac:dyDescent="0.2">
      <c r="A294" s="18">
        <v>44944.513067129628</v>
      </c>
      <c r="B294" s="4">
        <v>2.58</v>
      </c>
      <c r="C294" s="4">
        <v>1.23</v>
      </c>
      <c r="D294" s="4">
        <f t="shared" si="13"/>
        <v>3.1734</v>
      </c>
      <c r="E294" s="4">
        <f t="shared" si="15"/>
        <v>284.82299999999998</v>
      </c>
      <c r="F294" s="4">
        <f t="shared" si="14"/>
        <v>3.5729999999999791</v>
      </c>
      <c r="G294" s="12">
        <v>2023</v>
      </c>
    </row>
    <row r="295" spans="1:7" x14ac:dyDescent="0.2">
      <c r="A295" s="18">
        <v>44944.523668981485</v>
      </c>
      <c r="B295" s="4">
        <v>2.59</v>
      </c>
      <c r="C295" s="4">
        <v>1.23</v>
      </c>
      <c r="D295" s="4">
        <f t="shared" si="13"/>
        <v>3.1856999999999998</v>
      </c>
      <c r="E295" s="4">
        <f t="shared" si="15"/>
        <v>284.83529999999996</v>
      </c>
      <c r="F295" s="4">
        <f t="shared" si="14"/>
        <v>3.5852999999999611</v>
      </c>
      <c r="G295" s="12">
        <v>2023</v>
      </c>
    </row>
    <row r="296" spans="1:7" x14ac:dyDescent="0.2">
      <c r="A296" s="18">
        <v>44944.557083333333</v>
      </c>
      <c r="B296" s="4">
        <v>2.6</v>
      </c>
      <c r="C296" s="4">
        <v>1.23</v>
      </c>
      <c r="D296" s="4">
        <f t="shared" si="13"/>
        <v>3.198</v>
      </c>
      <c r="E296" s="4">
        <f t="shared" si="15"/>
        <v>284.84759999999994</v>
      </c>
      <c r="F296" s="4">
        <f t="shared" si="14"/>
        <v>3.5975999999999431</v>
      </c>
      <c r="G296" s="12">
        <v>2023</v>
      </c>
    </row>
    <row r="297" spans="1:7" x14ac:dyDescent="0.2">
      <c r="A297" s="18">
        <v>44944.645775462966</v>
      </c>
      <c r="B297" s="4">
        <v>2.61</v>
      </c>
      <c r="C297" s="4">
        <v>1.23</v>
      </c>
      <c r="D297" s="4">
        <f t="shared" si="13"/>
        <v>3.2102999999999997</v>
      </c>
      <c r="E297" s="4">
        <f t="shared" si="15"/>
        <v>284.85989999999998</v>
      </c>
      <c r="F297" s="4">
        <f t="shared" si="14"/>
        <v>3.6098999999999819</v>
      </c>
      <c r="G297" s="12">
        <v>2023</v>
      </c>
    </row>
    <row r="298" spans="1:7" x14ac:dyDescent="0.2">
      <c r="A298" s="18">
        <v>44944.658356481479</v>
      </c>
      <c r="B298" s="4">
        <v>2.62</v>
      </c>
      <c r="C298" s="4">
        <v>1.23</v>
      </c>
      <c r="D298" s="4">
        <f t="shared" si="13"/>
        <v>3.2225999999999999</v>
      </c>
      <c r="E298" s="4">
        <f t="shared" si="15"/>
        <v>284.87219999999996</v>
      </c>
      <c r="F298" s="4">
        <f t="shared" si="14"/>
        <v>3.6221999999999639</v>
      </c>
      <c r="G298" s="12">
        <v>2023</v>
      </c>
    </row>
    <row r="299" spans="1:7" x14ac:dyDescent="0.2">
      <c r="A299" s="18">
        <v>44945.51116898148</v>
      </c>
      <c r="B299" s="4">
        <v>2.63</v>
      </c>
      <c r="C299" s="4">
        <v>1.23</v>
      </c>
      <c r="D299" s="4">
        <f t="shared" si="13"/>
        <v>3.2348999999999997</v>
      </c>
      <c r="E299" s="4">
        <f t="shared" si="15"/>
        <v>284.88449999999995</v>
      </c>
      <c r="F299" s="4">
        <f t="shared" si="14"/>
        <v>3.6344999999999459</v>
      </c>
      <c r="G299" s="12">
        <v>2023</v>
      </c>
    </row>
    <row r="300" spans="1:7" x14ac:dyDescent="0.2">
      <c r="A300" s="18">
        <v>44945.515798611108</v>
      </c>
      <c r="B300" s="4">
        <v>2.64</v>
      </c>
      <c r="C300" s="4">
        <v>1.23</v>
      </c>
      <c r="D300" s="4">
        <f t="shared" si="13"/>
        <v>3.2472000000000003</v>
      </c>
      <c r="E300" s="4">
        <f t="shared" si="15"/>
        <v>284.89679999999998</v>
      </c>
      <c r="F300" s="4">
        <f t="shared" si="14"/>
        <v>3.6467999999999847</v>
      </c>
      <c r="G300" s="12">
        <v>2023</v>
      </c>
    </row>
    <row r="301" spans="1:7" x14ac:dyDescent="0.2">
      <c r="A301" s="18">
        <v>44945.523923611108</v>
      </c>
      <c r="B301" s="4">
        <v>2.65</v>
      </c>
      <c r="C301" s="4">
        <v>1.23</v>
      </c>
      <c r="D301" s="4">
        <f t="shared" si="13"/>
        <v>3.2595000000000001</v>
      </c>
      <c r="E301" s="4">
        <f t="shared" si="15"/>
        <v>284.90909999999997</v>
      </c>
      <c r="F301" s="4">
        <f t="shared" si="14"/>
        <v>3.6590999999999667</v>
      </c>
      <c r="G301" s="12">
        <v>2023</v>
      </c>
    </row>
    <row r="302" spans="1:7" x14ac:dyDescent="0.2">
      <c r="A302" s="18">
        <v>44945.536747685182</v>
      </c>
      <c r="B302" s="4">
        <v>2.66</v>
      </c>
      <c r="C302" s="4">
        <v>1.23</v>
      </c>
      <c r="D302" s="4">
        <f t="shared" si="13"/>
        <v>3.2718000000000003</v>
      </c>
      <c r="E302" s="4">
        <f t="shared" si="15"/>
        <v>284.92139999999995</v>
      </c>
      <c r="F302" s="4">
        <f t="shared" si="14"/>
        <v>3.6713999999999487</v>
      </c>
      <c r="G302" s="12">
        <v>2023</v>
      </c>
    </row>
    <row r="303" spans="1:7" x14ac:dyDescent="0.2">
      <c r="A303" s="18">
        <v>44945.555509259262</v>
      </c>
      <c r="B303" s="4">
        <v>2.67</v>
      </c>
      <c r="C303" s="4">
        <v>1.23</v>
      </c>
      <c r="D303" s="4">
        <f t="shared" si="13"/>
        <v>3.2841</v>
      </c>
      <c r="E303" s="4">
        <f t="shared" si="15"/>
        <v>284.93369999999999</v>
      </c>
      <c r="F303" s="4">
        <f t="shared" si="14"/>
        <v>3.6836999999999875</v>
      </c>
      <c r="G303" s="12">
        <v>2023</v>
      </c>
    </row>
    <row r="304" spans="1:7" x14ac:dyDescent="0.2">
      <c r="A304" s="18">
        <v>44946.531342592592</v>
      </c>
      <c r="B304" s="4">
        <v>2.68</v>
      </c>
      <c r="C304" s="4">
        <v>1.23</v>
      </c>
      <c r="D304" s="4">
        <f t="shared" si="13"/>
        <v>3.2964000000000002</v>
      </c>
      <c r="E304" s="4">
        <f t="shared" si="15"/>
        <v>284.94599999999997</v>
      </c>
      <c r="F304" s="4">
        <f t="shared" si="14"/>
        <v>3.6959999999999695</v>
      </c>
      <c r="G304" s="12">
        <v>2023</v>
      </c>
    </row>
    <row r="305" spans="1:7" x14ac:dyDescent="0.2">
      <c r="A305" s="18">
        <v>44946.552129629628</v>
      </c>
      <c r="B305" s="4">
        <v>2.69</v>
      </c>
      <c r="C305" s="4">
        <v>1.23</v>
      </c>
      <c r="D305" s="4">
        <f t="shared" si="13"/>
        <v>3.3087</v>
      </c>
      <c r="E305" s="4">
        <f t="shared" si="15"/>
        <v>284.95829999999995</v>
      </c>
      <c r="F305" s="4">
        <f t="shared" si="14"/>
        <v>3.7082999999999515</v>
      </c>
      <c r="G305" s="12">
        <v>2023</v>
      </c>
    </row>
    <row r="306" spans="1:7" x14ac:dyDescent="0.2">
      <c r="A306" s="18">
        <v>44946.582951388889</v>
      </c>
      <c r="B306" s="4">
        <v>2.7</v>
      </c>
      <c r="C306" s="4">
        <v>1.23</v>
      </c>
      <c r="D306" s="4">
        <f t="shared" si="13"/>
        <v>3.3210000000000002</v>
      </c>
      <c r="E306" s="4">
        <f t="shared" si="15"/>
        <v>284.97059999999999</v>
      </c>
      <c r="F306" s="4">
        <f t="shared" si="14"/>
        <v>3.7205999999999904</v>
      </c>
      <c r="G306" s="12">
        <v>2023</v>
      </c>
    </row>
    <row r="307" spans="1:7" x14ac:dyDescent="0.2">
      <c r="A307" s="18">
        <v>44946.651990740742</v>
      </c>
      <c r="B307" s="4">
        <v>2.71</v>
      </c>
      <c r="C307" s="4">
        <v>1.23</v>
      </c>
      <c r="D307" s="4">
        <f t="shared" si="13"/>
        <v>3.3332999999999999</v>
      </c>
      <c r="E307" s="4">
        <f t="shared" si="15"/>
        <v>284.98289999999997</v>
      </c>
      <c r="F307" s="4">
        <f t="shared" si="14"/>
        <v>3.7328999999999724</v>
      </c>
      <c r="G307" s="12">
        <v>2023</v>
      </c>
    </row>
    <row r="308" spans="1:7" x14ac:dyDescent="0.2">
      <c r="A308" s="18">
        <v>44946.700925925928</v>
      </c>
      <c r="B308" s="4">
        <v>2.72</v>
      </c>
      <c r="C308" s="4">
        <v>1.23</v>
      </c>
      <c r="D308" s="4">
        <f t="shared" si="13"/>
        <v>3.3456000000000001</v>
      </c>
      <c r="E308" s="4">
        <f t="shared" si="15"/>
        <v>284.99519999999995</v>
      </c>
      <c r="F308" s="4">
        <f t="shared" si="14"/>
        <v>3.7451999999999543</v>
      </c>
      <c r="G308" s="12">
        <v>2023</v>
      </c>
    </row>
    <row r="309" spans="1:7" x14ac:dyDescent="0.2">
      <c r="A309" s="18">
        <v>44947.478888888887</v>
      </c>
      <c r="B309" s="4">
        <v>2.73</v>
      </c>
      <c r="C309" s="4">
        <v>1.23</v>
      </c>
      <c r="D309" s="4">
        <f t="shared" si="13"/>
        <v>3.3578999999999999</v>
      </c>
      <c r="E309" s="4">
        <f t="shared" si="15"/>
        <v>285.00749999999994</v>
      </c>
      <c r="F309" s="4">
        <f t="shared" si="14"/>
        <v>3.7574999999999363</v>
      </c>
      <c r="G309" s="12">
        <v>2023</v>
      </c>
    </row>
    <row r="310" spans="1:7" x14ac:dyDescent="0.2">
      <c r="A310" s="18">
        <v>44947.493252314816</v>
      </c>
      <c r="B310" s="4">
        <v>2.74</v>
      </c>
      <c r="C310" s="4">
        <v>1.23</v>
      </c>
      <c r="D310" s="4">
        <f t="shared" si="13"/>
        <v>3.3702000000000001</v>
      </c>
      <c r="E310" s="4">
        <f t="shared" si="15"/>
        <v>285.01979999999998</v>
      </c>
      <c r="F310" s="4">
        <f t="shared" si="14"/>
        <v>3.7697999999999752</v>
      </c>
      <c r="G310" s="12">
        <v>2023</v>
      </c>
    </row>
    <row r="311" spans="1:7" x14ac:dyDescent="0.2">
      <c r="A311" s="18">
        <v>44947.501666666663</v>
      </c>
      <c r="B311" s="4">
        <v>2.75</v>
      </c>
      <c r="C311" s="4">
        <v>1.23</v>
      </c>
      <c r="D311" s="4">
        <f t="shared" si="13"/>
        <v>3.3824999999999998</v>
      </c>
      <c r="E311" s="4">
        <f t="shared" si="15"/>
        <v>285.03209999999996</v>
      </c>
      <c r="F311" s="4">
        <f t="shared" si="14"/>
        <v>3.7820999999999572</v>
      </c>
      <c r="G311" s="12">
        <v>2023</v>
      </c>
    </row>
    <row r="312" spans="1:7" x14ac:dyDescent="0.2">
      <c r="A312" s="18">
        <v>44947.511828703704</v>
      </c>
      <c r="B312" s="4">
        <v>2.76</v>
      </c>
      <c r="C312" s="4">
        <v>1.23</v>
      </c>
      <c r="D312" s="4">
        <f t="shared" si="13"/>
        <v>3.3947999999999996</v>
      </c>
      <c r="E312" s="4">
        <f t="shared" si="15"/>
        <v>285.04439999999994</v>
      </c>
      <c r="F312" s="4">
        <f t="shared" si="14"/>
        <v>3.7943999999999392</v>
      </c>
      <c r="G312" s="12">
        <v>2023</v>
      </c>
    </row>
    <row r="313" spans="1:7" x14ac:dyDescent="0.2">
      <c r="A313" s="18">
        <v>44947.527106481481</v>
      </c>
      <c r="B313" s="4">
        <v>2.77</v>
      </c>
      <c r="C313" s="4">
        <v>1.23</v>
      </c>
      <c r="D313" s="4">
        <f t="shared" si="13"/>
        <v>3.4070999999999998</v>
      </c>
      <c r="E313" s="4">
        <f t="shared" si="15"/>
        <v>285.05669999999998</v>
      </c>
      <c r="F313" s="4">
        <f t="shared" si="14"/>
        <v>3.806699999999978</v>
      </c>
      <c r="G313" s="12">
        <v>2023</v>
      </c>
    </row>
    <row r="314" spans="1:7" x14ac:dyDescent="0.2">
      <c r="A314" s="18">
        <v>44947.552812499998</v>
      </c>
      <c r="B314" s="4">
        <v>2.78</v>
      </c>
      <c r="C314" s="4">
        <v>1.23</v>
      </c>
      <c r="D314" s="4">
        <f t="shared" ref="D314:D377" si="16">B314*C314</f>
        <v>3.4193999999999996</v>
      </c>
      <c r="E314" s="4">
        <f t="shared" si="15"/>
        <v>285.06899999999996</v>
      </c>
      <c r="F314" s="4">
        <f t="shared" si="14"/>
        <v>3.81899999999996</v>
      </c>
      <c r="G314" s="12">
        <v>2023</v>
      </c>
    </row>
    <row r="315" spans="1:7" x14ac:dyDescent="0.2">
      <c r="A315" s="18">
        <v>44947.584849537037</v>
      </c>
      <c r="B315" s="4">
        <v>2.79</v>
      </c>
      <c r="C315" s="4">
        <v>1.23</v>
      </c>
      <c r="D315" s="4">
        <f t="shared" si="16"/>
        <v>3.4317000000000002</v>
      </c>
      <c r="E315" s="4">
        <f t="shared" si="15"/>
        <v>285.08129999999994</v>
      </c>
      <c r="F315" s="4">
        <f t="shared" si="14"/>
        <v>3.831299999999942</v>
      </c>
      <c r="G315" s="12">
        <v>2023</v>
      </c>
    </row>
    <row r="316" spans="1:7" x14ac:dyDescent="0.2">
      <c r="A316" s="18">
        <v>44950.497928240744</v>
      </c>
      <c r="B316" s="4">
        <v>2.8</v>
      </c>
      <c r="C316" s="4">
        <v>1.23</v>
      </c>
      <c r="D316" s="4">
        <f t="shared" si="16"/>
        <v>3.444</v>
      </c>
      <c r="E316" s="4">
        <f t="shared" si="15"/>
        <v>285.09359999999998</v>
      </c>
      <c r="F316" s="4">
        <f t="shared" si="14"/>
        <v>3.8435999999999808</v>
      </c>
      <c r="G316" s="12">
        <v>2023</v>
      </c>
    </row>
    <row r="317" spans="1:7" x14ac:dyDescent="0.2">
      <c r="A317" s="18">
        <v>44957.420613425929</v>
      </c>
      <c r="B317" s="4">
        <v>2.81</v>
      </c>
      <c r="C317" s="4">
        <v>1.23</v>
      </c>
      <c r="D317" s="4">
        <f t="shared" si="16"/>
        <v>3.4563000000000001</v>
      </c>
      <c r="E317" s="4">
        <f t="shared" si="15"/>
        <v>285.10589999999996</v>
      </c>
      <c r="F317" s="4">
        <f t="shared" si="14"/>
        <v>3.8558999999999628</v>
      </c>
      <c r="G317" s="12">
        <v>2023</v>
      </c>
    </row>
    <row r="318" spans="1:7" x14ac:dyDescent="0.2">
      <c r="A318" s="18">
        <v>44957.426481481481</v>
      </c>
      <c r="B318" s="4">
        <v>2.82</v>
      </c>
      <c r="C318" s="4">
        <v>1.23</v>
      </c>
      <c r="D318" s="4">
        <f t="shared" si="16"/>
        <v>3.4685999999999999</v>
      </c>
      <c r="E318" s="4">
        <f t="shared" si="15"/>
        <v>285.11819999999994</v>
      </c>
      <c r="F318" s="4">
        <f t="shared" si="14"/>
        <v>3.8681999999999448</v>
      </c>
      <c r="G318" s="12">
        <v>2023</v>
      </c>
    </row>
    <row r="319" spans="1:7" x14ac:dyDescent="0.2">
      <c r="A319" s="18">
        <v>44957.432835648149</v>
      </c>
      <c r="B319" s="4">
        <v>2.83</v>
      </c>
      <c r="C319" s="4">
        <v>1.23</v>
      </c>
      <c r="D319" s="4">
        <f t="shared" si="16"/>
        <v>3.4809000000000001</v>
      </c>
      <c r="E319" s="4">
        <f t="shared" si="15"/>
        <v>285.13049999999998</v>
      </c>
      <c r="F319" s="4">
        <f t="shared" si="14"/>
        <v>3.8804999999999836</v>
      </c>
      <c r="G319" s="12">
        <v>2023</v>
      </c>
    </row>
    <row r="320" spans="1:7" x14ac:dyDescent="0.2">
      <c r="A320" s="18">
        <v>44957.446793981479</v>
      </c>
      <c r="B320" s="4">
        <v>2.84</v>
      </c>
      <c r="C320" s="4">
        <v>1.23</v>
      </c>
      <c r="D320" s="4">
        <f t="shared" si="16"/>
        <v>3.4931999999999999</v>
      </c>
      <c r="E320" s="4">
        <f t="shared" si="15"/>
        <v>285.14279999999997</v>
      </c>
      <c r="F320" s="4">
        <f t="shared" si="14"/>
        <v>3.8927999999999656</v>
      </c>
      <c r="G320" s="12">
        <v>2023</v>
      </c>
    </row>
    <row r="321" spans="1:7" x14ac:dyDescent="0.2">
      <c r="A321" s="18">
        <v>44978.848680555559</v>
      </c>
      <c r="B321" s="4">
        <v>2.85</v>
      </c>
      <c r="C321" s="4">
        <v>1.23</v>
      </c>
      <c r="D321" s="4">
        <f t="shared" si="16"/>
        <v>3.5055000000000001</v>
      </c>
      <c r="E321" s="4">
        <f t="shared" si="15"/>
        <v>285.15509999999995</v>
      </c>
      <c r="F321" s="4">
        <f t="shared" si="14"/>
        <v>3.9050999999999476</v>
      </c>
      <c r="G321" s="12">
        <v>2023</v>
      </c>
    </row>
    <row r="322" spans="1:7" x14ac:dyDescent="0.2">
      <c r="A322" s="18">
        <v>44978.855393518519</v>
      </c>
      <c r="B322" s="4">
        <v>2.86</v>
      </c>
      <c r="C322" s="4">
        <v>1.23</v>
      </c>
      <c r="D322" s="4">
        <f t="shared" si="16"/>
        <v>3.5177999999999998</v>
      </c>
      <c r="E322" s="4">
        <f t="shared" si="15"/>
        <v>285.16739999999999</v>
      </c>
      <c r="F322" s="4">
        <f t="shared" si="14"/>
        <v>3.9173999999999864</v>
      </c>
      <c r="G322" s="12">
        <v>2023</v>
      </c>
    </row>
    <row r="323" spans="1:7" x14ac:dyDescent="0.2">
      <c r="A323" s="18">
        <v>44978.855405092596</v>
      </c>
      <c r="B323" s="4">
        <v>2.87</v>
      </c>
      <c r="C323" s="4">
        <v>1.23</v>
      </c>
      <c r="D323" s="4">
        <f t="shared" si="16"/>
        <v>3.5301</v>
      </c>
      <c r="E323" s="4">
        <f t="shared" si="15"/>
        <v>285.17969999999997</v>
      </c>
      <c r="F323" s="4">
        <f t="shared" ref="F323:F386" si="17">E323-281.25</f>
        <v>3.9296999999999684</v>
      </c>
      <c r="G323" s="12">
        <v>2023</v>
      </c>
    </row>
    <row r="324" spans="1:7" x14ac:dyDescent="0.2">
      <c r="A324" s="18">
        <v>44978.856157407405</v>
      </c>
      <c r="B324" s="4">
        <v>2.88</v>
      </c>
      <c r="C324" s="4">
        <v>1.23</v>
      </c>
      <c r="D324" s="4">
        <f t="shared" si="16"/>
        <v>3.5423999999999998</v>
      </c>
      <c r="E324" s="4">
        <f t="shared" si="15"/>
        <v>285.19199999999995</v>
      </c>
      <c r="F324" s="4">
        <f t="shared" si="17"/>
        <v>3.9419999999999504</v>
      </c>
      <c r="G324" s="12">
        <v>2023</v>
      </c>
    </row>
    <row r="325" spans="1:7" x14ac:dyDescent="0.2">
      <c r="A325" s="18">
        <v>44978.85696759259</v>
      </c>
      <c r="B325" s="4">
        <v>2.89</v>
      </c>
      <c r="C325" s="4">
        <v>1.23</v>
      </c>
      <c r="D325" s="4">
        <f t="shared" si="16"/>
        <v>3.5547</v>
      </c>
      <c r="E325" s="4">
        <f t="shared" si="15"/>
        <v>285.20429999999999</v>
      </c>
      <c r="F325" s="4">
        <f t="shared" si="17"/>
        <v>3.9542999999999893</v>
      </c>
      <c r="G325" s="12">
        <v>2023</v>
      </c>
    </row>
    <row r="326" spans="1:7" x14ac:dyDescent="0.2">
      <c r="A326" s="18">
        <v>44978.856979166667</v>
      </c>
      <c r="B326" s="4">
        <v>2.9</v>
      </c>
      <c r="C326" s="4">
        <v>1.23</v>
      </c>
      <c r="D326" s="4">
        <f t="shared" si="16"/>
        <v>3.5669999999999997</v>
      </c>
      <c r="E326" s="4">
        <f t="shared" si="15"/>
        <v>285.21659999999997</v>
      </c>
      <c r="F326" s="4">
        <f t="shared" si="17"/>
        <v>3.9665999999999713</v>
      </c>
      <c r="G326" s="12">
        <v>2023</v>
      </c>
    </row>
    <row r="327" spans="1:7" x14ac:dyDescent="0.2">
      <c r="A327" s="18">
        <v>44978.866203703707</v>
      </c>
      <c r="B327" s="4">
        <v>2.91</v>
      </c>
      <c r="C327" s="4">
        <v>1.23</v>
      </c>
      <c r="D327" s="4">
        <f t="shared" si="16"/>
        <v>3.5792999999999999</v>
      </c>
      <c r="E327" s="4">
        <f t="shared" si="15"/>
        <v>285.22889999999995</v>
      </c>
      <c r="F327" s="4">
        <f t="shared" si="17"/>
        <v>3.9788999999999533</v>
      </c>
      <c r="G327" s="12">
        <v>2023</v>
      </c>
    </row>
    <row r="328" spans="1:7" x14ac:dyDescent="0.2">
      <c r="A328" s="18">
        <v>44978.866215277776</v>
      </c>
      <c r="B328" s="4">
        <v>2.92</v>
      </c>
      <c r="C328" s="4">
        <v>1.23</v>
      </c>
      <c r="D328" s="4">
        <f t="shared" si="16"/>
        <v>3.5915999999999997</v>
      </c>
      <c r="E328" s="4">
        <f t="shared" si="15"/>
        <v>285.24119999999994</v>
      </c>
      <c r="F328" s="4">
        <f t="shared" si="17"/>
        <v>3.9911999999999352</v>
      </c>
      <c r="G328" s="12">
        <v>2023</v>
      </c>
    </row>
    <row r="329" spans="1:7" x14ac:dyDescent="0.2">
      <c r="A329" s="18">
        <v>44978.866226851853</v>
      </c>
      <c r="B329" s="4">
        <v>2.93</v>
      </c>
      <c r="C329" s="4">
        <v>1.23</v>
      </c>
      <c r="D329" s="4">
        <f t="shared" si="16"/>
        <v>3.6039000000000003</v>
      </c>
      <c r="E329" s="4">
        <f t="shared" si="15"/>
        <v>285.25349999999997</v>
      </c>
      <c r="F329" s="4">
        <f t="shared" si="17"/>
        <v>4.0034999999999741</v>
      </c>
      <c r="G329" s="12">
        <v>2023</v>
      </c>
    </row>
    <row r="330" spans="1:7" x14ac:dyDescent="0.2">
      <c r="A330" s="18">
        <v>44978.866377314815</v>
      </c>
      <c r="B330" s="4">
        <v>2.94</v>
      </c>
      <c r="C330" s="4">
        <v>1.23</v>
      </c>
      <c r="D330" s="4">
        <f t="shared" si="16"/>
        <v>3.6162000000000001</v>
      </c>
      <c r="E330" s="4">
        <f t="shared" si="15"/>
        <v>285.26579999999996</v>
      </c>
      <c r="F330" s="4">
        <f t="shared" si="17"/>
        <v>4.0157999999999561</v>
      </c>
      <c r="G330" s="12">
        <v>2023</v>
      </c>
    </row>
    <row r="331" spans="1:7" x14ac:dyDescent="0.2">
      <c r="A331" s="18">
        <v>44978.867997685185</v>
      </c>
      <c r="B331" s="4">
        <v>2.95</v>
      </c>
      <c r="C331" s="4">
        <v>1.23</v>
      </c>
      <c r="D331" s="4">
        <f t="shared" si="16"/>
        <v>3.6285000000000003</v>
      </c>
      <c r="E331" s="4">
        <f t="shared" si="15"/>
        <v>285.27809999999994</v>
      </c>
      <c r="F331" s="4">
        <f t="shared" si="17"/>
        <v>4.0280999999999381</v>
      </c>
      <c r="G331" s="12">
        <v>2023</v>
      </c>
    </row>
    <row r="332" spans="1:7" x14ac:dyDescent="0.2">
      <c r="A332" s="18">
        <v>44978.868935185186</v>
      </c>
      <c r="B332" s="4">
        <v>2.96</v>
      </c>
      <c r="C332" s="4">
        <v>1.23</v>
      </c>
      <c r="D332" s="4">
        <f t="shared" si="16"/>
        <v>3.6408</v>
      </c>
      <c r="E332" s="4">
        <f t="shared" si="15"/>
        <v>285.29039999999998</v>
      </c>
      <c r="F332" s="4">
        <f t="shared" si="17"/>
        <v>4.0403999999999769</v>
      </c>
      <c r="G332" s="12">
        <v>2023</v>
      </c>
    </row>
    <row r="333" spans="1:7" x14ac:dyDescent="0.2">
      <c r="A333" s="18">
        <v>44978.869583333333</v>
      </c>
      <c r="B333" s="4">
        <v>2.97</v>
      </c>
      <c r="C333" s="4">
        <v>1.23</v>
      </c>
      <c r="D333" s="4">
        <f t="shared" si="16"/>
        <v>3.6531000000000002</v>
      </c>
      <c r="E333" s="4">
        <f t="shared" si="15"/>
        <v>285.30269999999996</v>
      </c>
      <c r="F333" s="4">
        <f t="shared" si="17"/>
        <v>4.0526999999999589</v>
      </c>
      <c r="G333" s="12">
        <v>2023</v>
      </c>
    </row>
    <row r="334" spans="1:7" x14ac:dyDescent="0.2">
      <c r="A334" s="18">
        <v>44978.875011574077</v>
      </c>
      <c r="B334" s="4">
        <v>2.98</v>
      </c>
      <c r="C334" s="4">
        <v>1.23</v>
      </c>
      <c r="D334" s="4">
        <f t="shared" si="16"/>
        <v>3.6654</v>
      </c>
      <c r="E334" s="4">
        <f t="shared" si="15"/>
        <v>285.31499999999994</v>
      </c>
      <c r="F334" s="4">
        <f t="shared" si="17"/>
        <v>4.0649999999999409</v>
      </c>
      <c r="G334" s="12">
        <v>2023</v>
      </c>
    </row>
    <row r="335" spans="1:7" x14ac:dyDescent="0.2">
      <c r="A335" s="18">
        <v>44978.876944444448</v>
      </c>
      <c r="B335" s="4">
        <v>2.99</v>
      </c>
      <c r="C335" s="4">
        <v>1.23</v>
      </c>
      <c r="D335" s="4">
        <f t="shared" si="16"/>
        <v>3.6777000000000002</v>
      </c>
      <c r="E335" s="4">
        <f t="shared" si="15"/>
        <v>285.32729999999998</v>
      </c>
      <c r="F335" s="4">
        <f t="shared" si="17"/>
        <v>4.0772999999999797</v>
      </c>
      <c r="G335" s="12">
        <v>2023</v>
      </c>
    </row>
    <row r="336" spans="1:7" x14ac:dyDescent="0.2">
      <c r="A336" s="18">
        <v>44978.884641203702</v>
      </c>
      <c r="B336" s="4">
        <v>3</v>
      </c>
      <c r="C336" s="4">
        <v>1.23</v>
      </c>
      <c r="D336" s="4">
        <f t="shared" si="16"/>
        <v>3.69</v>
      </c>
      <c r="E336" s="4">
        <f t="shared" si="15"/>
        <v>285.33959999999996</v>
      </c>
      <c r="F336" s="4">
        <f t="shared" si="17"/>
        <v>4.0895999999999617</v>
      </c>
      <c r="G336" s="12">
        <v>2023</v>
      </c>
    </row>
    <row r="337" spans="1:7" x14ac:dyDescent="0.2">
      <c r="A337" s="18">
        <v>44978.890868055554</v>
      </c>
      <c r="B337" s="4">
        <v>3.01</v>
      </c>
      <c r="C337" s="4">
        <v>1.23</v>
      </c>
      <c r="D337" s="4">
        <f t="shared" si="16"/>
        <v>3.7022999999999997</v>
      </c>
      <c r="E337" s="4">
        <f t="shared" si="15"/>
        <v>285.35189999999994</v>
      </c>
      <c r="F337" s="4">
        <f t="shared" si="17"/>
        <v>4.1018999999999437</v>
      </c>
      <c r="G337" s="12">
        <v>2023</v>
      </c>
    </row>
    <row r="338" spans="1:7" x14ac:dyDescent="0.2">
      <c r="A338" s="18">
        <v>44978.891238425924</v>
      </c>
      <c r="B338" s="4">
        <v>3.02</v>
      </c>
      <c r="C338" s="4">
        <v>1.23</v>
      </c>
      <c r="D338" s="4">
        <f t="shared" si="16"/>
        <v>3.7145999999999999</v>
      </c>
      <c r="E338" s="4">
        <f t="shared" si="15"/>
        <v>285.36419999999998</v>
      </c>
      <c r="F338" s="4">
        <f t="shared" si="17"/>
        <v>4.1141999999999825</v>
      </c>
      <c r="G338" s="12">
        <v>2023</v>
      </c>
    </row>
    <row r="339" spans="1:7" x14ac:dyDescent="0.2">
      <c r="A339" s="18">
        <v>44978.893877314818</v>
      </c>
      <c r="B339" s="4">
        <v>3.03</v>
      </c>
      <c r="C339" s="4">
        <v>1.23</v>
      </c>
      <c r="D339" s="4">
        <f t="shared" si="16"/>
        <v>3.7268999999999997</v>
      </c>
      <c r="E339" s="4">
        <f t="shared" si="15"/>
        <v>285.37649999999996</v>
      </c>
      <c r="F339" s="4">
        <f t="shared" si="17"/>
        <v>4.1264999999999645</v>
      </c>
      <c r="G339" s="12">
        <v>2023</v>
      </c>
    </row>
    <row r="340" spans="1:7" x14ac:dyDescent="0.2">
      <c r="A340" s="18">
        <v>44978.893923611111</v>
      </c>
      <c r="B340" s="4">
        <v>3.04</v>
      </c>
      <c r="C340" s="4">
        <v>1.23</v>
      </c>
      <c r="D340" s="4">
        <f t="shared" si="16"/>
        <v>3.7391999999999999</v>
      </c>
      <c r="E340" s="4">
        <f t="shared" si="15"/>
        <v>285.38879999999995</v>
      </c>
      <c r="F340" s="4">
        <f t="shared" si="17"/>
        <v>4.1387999999999465</v>
      </c>
      <c r="G340" s="12">
        <v>2023</v>
      </c>
    </row>
    <row r="341" spans="1:7" x14ac:dyDescent="0.2">
      <c r="A341" s="18">
        <v>44978.895636574074</v>
      </c>
      <c r="B341" s="4">
        <v>3.05</v>
      </c>
      <c r="C341" s="4">
        <v>1.23</v>
      </c>
      <c r="D341" s="4">
        <f t="shared" si="16"/>
        <v>3.7514999999999996</v>
      </c>
      <c r="E341" s="4">
        <f t="shared" si="15"/>
        <v>285.40109999999999</v>
      </c>
      <c r="F341" s="4">
        <f t="shared" si="17"/>
        <v>4.1510999999999854</v>
      </c>
      <c r="G341" s="12">
        <v>2023</v>
      </c>
    </row>
    <row r="342" spans="1:7" x14ac:dyDescent="0.2">
      <c r="A342" s="18">
        <v>44978.895972222221</v>
      </c>
      <c r="B342" s="4">
        <v>3.06</v>
      </c>
      <c r="C342" s="4">
        <v>1.23</v>
      </c>
      <c r="D342" s="4">
        <f t="shared" si="16"/>
        <v>3.7637999999999998</v>
      </c>
      <c r="E342" s="4">
        <f t="shared" si="15"/>
        <v>285.41339999999997</v>
      </c>
      <c r="F342" s="4">
        <f t="shared" si="17"/>
        <v>4.1633999999999673</v>
      </c>
      <c r="G342" s="12">
        <v>2023</v>
      </c>
    </row>
    <row r="343" spans="1:7" x14ac:dyDescent="0.2">
      <c r="A343" s="18">
        <v>44978.896087962959</v>
      </c>
      <c r="B343" s="4">
        <v>3.07</v>
      </c>
      <c r="C343" s="4">
        <v>1.23</v>
      </c>
      <c r="D343" s="4">
        <f t="shared" si="16"/>
        <v>3.7760999999999996</v>
      </c>
      <c r="E343" s="4">
        <f t="shared" si="15"/>
        <v>285.42569999999995</v>
      </c>
      <c r="F343" s="4">
        <f t="shared" si="17"/>
        <v>4.1756999999999493</v>
      </c>
      <c r="G343" s="12">
        <v>2023</v>
      </c>
    </row>
    <row r="344" spans="1:7" x14ac:dyDescent="0.2">
      <c r="A344" s="18">
        <v>44978.896874999999</v>
      </c>
      <c r="B344" s="4">
        <v>3.08</v>
      </c>
      <c r="C344" s="4">
        <v>1.23</v>
      </c>
      <c r="D344" s="4">
        <f t="shared" si="16"/>
        <v>3.7884000000000002</v>
      </c>
      <c r="E344" s="4">
        <f t="shared" si="15"/>
        <v>285.43799999999999</v>
      </c>
      <c r="F344" s="4">
        <f t="shared" si="17"/>
        <v>4.1879999999999882</v>
      </c>
      <c r="G344" s="12">
        <v>2023</v>
      </c>
    </row>
    <row r="345" spans="1:7" x14ac:dyDescent="0.2">
      <c r="A345" s="18">
        <v>44978.896886574075</v>
      </c>
      <c r="B345" s="4">
        <v>3.09</v>
      </c>
      <c r="C345" s="4">
        <v>1.23</v>
      </c>
      <c r="D345" s="4">
        <f t="shared" si="16"/>
        <v>3.8007</v>
      </c>
      <c r="E345" s="4">
        <f t="shared" si="15"/>
        <v>285.45029999999997</v>
      </c>
      <c r="F345" s="4">
        <f t="shared" si="17"/>
        <v>4.2002999999999702</v>
      </c>
      <c r="G345" s="12">
        <v>2023</v>
      </c>
    </row>
    <row r="346" spans="1:7" x14ac:dyDescent="0.2">
      <c r="A346" s="18">
        <v>44978.897465277776</v>
      </c>
      <c r="B346" s="4">
        <v>3.1</v>
      </c>
      <c r="C346" s="4">
        <v>1.23</v>
      </c>
      <c r="D346" s="4">
        <f t="shared" si="16"/>
        <v>3.8130000000000002</v>
      </c>
      <c r="E346" s="4">
        <f t="shared" si="15"/>
        <v>285.46259999999995</v>
      </c>
      <c r="F346" s="4">
        <f t="shared" si="17"/>
        <v>4.2125999999999522</v>
      </c>
      <c r="G346" s="12">
        <v>2023</v>
      </c>
    </row>
    <row r="347" spans="1:7" x14ac:dyDescent="0.2">
      <c r="A347" s="18">
        <v>44978.897499999999</v>
      </c>
      <c r="B347" s="4">
        <v>3.11</v>
      </c>
      <c r="C347" s="4">
        <v>1.23</v>
      </c>
      <c r="D347" s="4">
        <f t="shared" si="16"/>
        <v>3.8252999999999999</v>
      </c>
      <c r="E347" s="4">
        <f t="shared" si="15"/>
        <v>285.47489999999999</v>
      </c>
      <c r="F347" s="4">
        <f t="shared" si="17"/>
        <v>4.224899999999991</v>
      </c>
      <c r="G347" s="12">
        <v>2023</v>
      </c>
    </row>
    <row r="348" spans="1:7" x14ac:dyDescent="0.2">
      <c r="A348" s="18">
        <v>44978.905659722222</v>
      </c>
      <c r="B348" s="4">
        <v>3.12</v>
      </c>
      <c r="C348" s="4">
        <v>1.23</v>
      </c>
      <c r="D348" s="4">
        <f t="shared" si="16"/>
        <v>3.8376000000000001</v>
      </c>
      <c r="E348" s="4">
        <f t="shared" si="15"/>
        <v>285.48719999999997</v>
      </c>
      <c r="F348" s="4">
        <f t="shared" si="17"/>
        <v>4.237199999999973</v>
      </c>
      <c r="G348" s="12">
        <v>2023</v>
      </c>
    </row>
    <row r="349" spans="1:7" x14ac:dyDescent="0.2">
      <c r="A349" s="18">
        <v>44978.907025462962</v>
      </c>
      <c r="B349" s="4">
        <v>3.13</v>
      </c>
      <c r="C349" s="4">
        <v>1.23</v>
      </c>
      <c r="D349" s="4">
        <f t="shared" si="16"/>
        <v>3.8498999999999999</v>
      </c>
      <c r="E349" s="4">
        <f t="shared" si="15"/>
        <v>285.49949999999995</v>
      </c>
      <c r="F349" s="4">
        <f t="shared" si="17"/>
        <v>4.249499999999955</v>
      </c>
      <c r="G349" s="12">
        <v>2023</v>
      </c>
    </row>
    <row r="350" spans="1:7" x14ac:dyDescent="0.2">
      <c r="A350" s="18">
        <v>44978.907048611109</v>
      </c>
      <c r="B350" s="4">
        <v>3.14</v>
      </c>
      <c r="C350" s="4">
        <v>1.23</v>
      </c>
      <c r="D350" s="4">
        <f t="shared" si="16"/>
        <v>3.8622000000000001</v>
      </c>
      <c r="E350" s="4">
        <f t="shared" si="15"/>
        <v>285.51179999999994</v>
      </c>
      <c r="F350" s="4">
        <f t="shared" si="17"/>
        <v>4.261799999999937</v>
      </c>
      <c r="G350" s="12">
        <v>2023</v>
      </c>
    </row>
    <row r="351" spans="1:7" x14ac:dyDescent="0.2">
      <c r="A351" s="18">
        <v>44978.913865740738</v>
      </c>
      <c r="B351" s="4">
        <v>3.15</v>
      </c>
      <c r="C351" s="4">
        <v>1.23</v>
      </c>
      <c r="D351" s="4">
        <f t="shared" si="16"/>
        <v>3.8744999999999998</v>
      </c>
      <c r="E351" s="4">
        <f t="shared" si="15"/>
        <v>285.52409999999998</v>
      </c>
      <c r="F351" s="4">
        <f t="shared" si="17"/>
        <v>4.2740999999999758</v>
      </c>
      <c r="G351" s="12">
        <v>2023</v>
      </c>
    </row>
    <row r="352" spans="1:7" x14ac:dyDescent="0.2">
      <c r="A352" s="18">
        <v>44978.914525462962</v>
      </c>
      <c r="B352" s="4">
        <v>3.16</v>
      </c>
      <c r="C352" s="4">
        <v>1.23</v>
      </c>
      <c r="D352" s="4">
        <f t="shared" si="16"/>
        <v>3.8868</v>
      </c>
      <c r="E352" s="4">
        <f t="shared" si="15"/>
        <v>285.53639999999996</v>
      </c>
      <c r="F352" s="4">
        <f t="shared" si="17"/>
        <v>4.2863999999999578</v>
      </c>
      <c r="G352" s="12">
        <v>2023</v>
      </c>
    </row>
    <row r="353" spans="1:7" x14ac:dyDescent="0.2">
      <c r="A353" s="18">
        <v>44978.914687500001</v>
      </c>
      <c r="B353" s="4">
        <v>3.17</v>
      </c>
      <c r="C353" s="4">
        <v>1.23</v>
      </c>
      <c r="D353" s="4">
        <f t="shared" si="16"/>
        <v>3.8990999999999998</v>
      </c>
      <c r="E353" s="4">
        <f t="shared" si="15"/>
        <v>285.54869999999994</v>
      </c>
      <c r="F353" s="4">
        <f t="shared" si="17"/>
        <v>4.2986999999999398</v>
      </c>
      <c r="G353" s="12">
        <v>2023</v>
      </c>
    </row>
    <row r="354" spans="1:7" x14ac:dyDescent="0.2">
      <c r="A354" s="18">
        <v>44978.915810185186</v>
      </c>
      <c r="B354" s="4">
        <v>3.18</v>
      </c>
      <c r="C354" s="4">
        <v>1.23</v>
      </c>
      <c r="D354" s="4">
        <f t="shared" si="16"/>
        <v>3.9114</v>
      </c>
      <c r="E354" s="4">
        <f t="shared" si="15"/>
        <v>285.56099999999998</v>
      </c>
      <c r="F354" s="4">
        <f t="shared" si="17"/>
        <v>4.3109999999999786</v>
      </c>
      <c r="G354" s="12">
        <v>2023</v>
      </c>
    </row>
    <row r="355" spans="1:7" x14ac:dyDescent="0.2">
      <c r="A355" s="18">
        <v>44978.918842592589</v>
      </c>
      <c r="B355" s="4">
        <v>3.19</v>
      </c>
      <c r="C355" s="4">
        <v>1.23</v>
      </c>
      <c r="D355" s="4">
        <f t="shared" si="16"/>
        <v>3.9236999999999997</v>
      </c>
      <c r="E355" s="4">
        <f t="shared" si="15"/>
        <v>285.57329999999996</v>
      </c>
      <c r="F355" s="4">
        <f t="shared" si="17"/>
        <v>4.3232999999999606</v>
      </c>
      <c r="G355" s="12">
        <v>2023</v>
      </c>
    </row>
    <row r="356" spans="1:7" x14ac:dyDescent="0.2">
      <c r="A356" s="18">
        <v>44978.918993055559</v>
      </c>
      <c r="B356" s="4">
        <v>3.2</v>
      </c>
      <c r="C356" s="4">
        <v>1.23</v>
      </c>
      <c r="D356" s="4">
        <f t="shared" si="16"/>
        <v>3.9359999999999999</v>
      </c>
      <c r="E356" s="4">
        <f t="shared" si="15"/>
        <v>285.58559999999994</v>
      </c>
      <c r="F356" s="4">
        <f t="shared" si="17"/>
        <v>4.3355999999999426</v>
      </c>
      <c r="G356" s="12">
        <v>2023</v>
      </c>
    </row>
    <row r="357" spans="1:7" x14ac:dyDescent="0.2">
      <c r="A357" s="18">
        <v>44978.922060185185</v>
      </c>
      <c r="B357" s="4">
        <v>3.21</v>
      </c>
      <c r="C357" s="4">
        <v>1.23</v>
      </c>
      <c r="D357" s="4">
        <f t="shared" si="16"/>
        <v>3.9482999999999997</v>
      </c>
      <c r="E357" s="4">
        <f t="shared" ref="E357:E420" si="18">D357+$E$34</f>
        <v>285.59789999999998</v>
      </c>
      <c r="F357" s="4">
        <f t="shared" si="17"/>
        <v>4.3478999999999814</v>
      </c>
      <c r="G357" s="12">
        <v>2023</v>
      </c>
    </row>
    <row r="358" spans="1:7" x14ac:dyDescent="0.2">
      <c r="A358" s="18">
        <v>44978.922071759262</v>
      </c>
      <c r="B358" s="4">
        <v>3.22</v>
      </c>
      <c r="C358" s="4">
        <v>1.23</v>
      </c>
      <c r="D358" s="4">
        <f t="shared" si="16"/>
        <v>3.9606000000000003</v>
      </c>
      <c r="E358" s="4">
        <f t="shared" si="18"/>
        <v>285.61019999999996</v>
      </c>
      <c r="F358" s="4">
        <f t="shared" si="17"/>
        <v>4.3601999999999634</v>
      </c>
      <c r="G358" s="12">
        <v>2023</v>
      </c>
    </row>
    <row r="359" spans="1:7" x14ac:dyDescent="0.2">
      <c r="A359" s="18">
        <v>44978.922210648147</v>
      </c>
      <c r="B359" s="4">
        <v>3.23</v>
      </c>
      <c r="C359" s="4">
        <v>1.23</v>
      </c>
      <c r="D359" s="4">
        <f t="shared" si="16"/>
        <v>3.9729000000000001</v>
      </c>
      <c r="E359" s="4">
        <f t="shared" si="18"/>
        <v>285.62249999999995</v>
      </c>
      <c r="F359" s="4">
        <f t="shared" si="17"/>
        <v>4.3724999999999454</v>
      </c>
      <c r="G359" s="12">
        <v>2023</v>
      </c>
    </row>
    <row r="360" spans="1:7" x14ac:dyDescent="0.2">
      <c r="A360" s="18">
        <v>44978.926469907405</v>
      </c>
      <c r="B360" s="4">
        <v>3.24</v>
      </c>
      <c r="C360" s="4">
        <v>1.23</v>
      </c>
      <c r="D360" s="4">
        <f t="shared" si="16"/>
        <v>3.9852000000000003</v>
      </c>
      <c r="E360" s="4">
        <f t="shared" si="18"/>
        <v>285.63479999999998</v>
      </c>
      <c r="F360" s="4">
        <f t="shared" si="17"/>
        <v>4.3847999999999843</v>
      </c>
      <c r="G360" s="12">
        <v>2023</v>
      </c>
    </row>
    <row r="361" spans="1:7" x14ac:dyDescent="0.2">
      <c r="A361" s="18">
        <v>44978.926481481481</v>
      </c>
      <c r="B361" s="4">
        <v>3.25</v>
      </c>
      <c r="C361" s="4">
        <v>1.23</v>
      </c>
      <c r="D361" s="4">
        <f t="shared" si="16"/>
        <v>3.9975000000000001</v>
      </c>
      <c r="E361" s="4">
        <f t="shared" si="18"/>
        <v>285.64709999999997</v>
      </c>
      <c r="F361" s="4">
        <f t="shared" si="17"/>
        <v>4.3970999999999663</v>
      </c>
      <c r="G361" s="12">
        <v>2023</v>
      </c>
    </row>
    <row r="362" spans="1:7" x14ac:dyDescent="0.2">
      <c r="A362" s="18">
        <v>44978.930254629631</v>
      </c>
      <c r="B362" s="4">
        <v>3.26</v>
      </c>
      <c r="C362" s="4">
        <v>1.23</v>
      </c>
      <c r="D362" s="4">
        <f t="shared" si="16"/>
        <v>4.0097999999999994</v>
      </c>
      <c r="E362" s="4">
        <f t="shared" si="18"/>
        <v>285.65939999999995</v>
      </c>
      <c r="F362" s="4">
        <f t="shared" si="17"/>
        <v>4.4093999999999482</v>
      </c>
      <c r="G362" s="12">
        <v>2023</v>
      </c>
    </row>
    <row r="363" spans="1:7" x14ac:dyDescent="0.2">
      <c r="A363" s="18">
        <v>44978.930844907409</v>
      </c>
      <c r="B363" s="4">
        <v>3.27</v>
      </c>
      <c r="C363" s="4">
        <v>1.23</v>
      </c>
      <c r="D363" s="4">
        <f t="shared" si="16"/>
        <v>4.0221</v>
      </c>
      <c r="E363" s="4">
        <f t="shared" si="18"/>
        <v>285.67169999999999</v>
      </c>
      <c r="F363" s="4">
        <f t="shared" si="17"/>
        <v>4.4216999999999871</v>
      </c>
      <c r="G363" s="12">
        <v>2023</v>
      </c>
    </row>
    <row r="364" spans="1:7" x14ac:dyDescent="0.2">
      <c r="A364" s="18">
        <v>44978.934212962966</v>
      </c>
      <c r="B364" s="4">
        <v>3.28</v>
      </c>
      <c r="C364" s="4">
        <v>1.23</v>
      </c>
      <c r="D364" s="4">
        <f t="shared" si="16"/>
        <v>4.0343999999999998</v>
      </c>
      <c r="E364" s="4">
        <f t="shared" si="18"/>
        <v>285.68399999999997</v>
      </c>
      <c r="F364" s="4">
        <f t="shared" si="17"/>
        <v>4.4339999999999691</v>
      </c>
      <c r="G364" s="12">
        <v>2023</v>
      </c>
    </row>
    <row r="365" spans="1:7" x14ac:dyDescent="0.2">
      <c r="A365" s="18">
        <v>44978.944108796299</v>
      </c>
      <c r="B365" s="4">
        <v>3.29</v>
      </c>
      <c r="C365" s="4">
        <v>1.23</v>
      </c>
      <c r="D365" s="4">
        <f t="shared" si="16"/>
        <v>4.0467000000000004</v>
      </c>
      <c r="E365" s="4">
        <f t="shared" si="18"/>
        <v>285.69629999999995</v>
      </c>
      <c r="F365" s="4">
        <f t="shared" si="17"/>
        <v>4.4462999999999511</v>
      </c>
      <c r="G365" s="12">
        <v>2023</v>
      </c>
    </row>
    <row r="366" spans="1:7" x14ac:dyDescent="0.2">
      <c r="A366" s="18">
        <v>44978.960752314815</v>
      </c>
      <c r="B366" s="4">
        <v>3.3</v>
      </c>
      <c r="C366" s="4">
        <v>1.23</v>
      </c>
      <c r="D366" s="4">
        <f t="shared" si="16"/>
        <v>4.0590000000000002</v>
      </c>
      <c r="E366" s="4">
        <f t="shared" si="18"/>
        <v>285.70859999999999</v>
      </c>
      <c r="F366" s="4">
        <f t="shared" si="17"/>
        <v>4.4585999999999899</v>
      </c>
      <c r="G366" s="12">
        <v>2023</v>
      </c>
    </row>
    <row r="367" spans="1:7" x14ac:dyDescent="0.2">
      <c r="A367" s="18">
        <v>44978.960787037038</v>
      </c>
      <c r="B367" s="4">
        <v>3.31</v>
      </c>
      <c r="C367" s="4">
        <v>1.23</v>
      </c>
      <c r="D367" s="4">
        <f t="shared" si="16"/>
        <v>4.0712999999999999</v>
      </c>
      <c r="E367" s="4">
        <f t="shared" si="18"/>
        <v>285.72089999999997</v>
      </c>
      <c r="F367" s="4">
        <f t="shared" si="17"/>
        <v>4.4708999999999719</v>
      </c>
      <c r="G367" s="12">
        <v>2023</v>
      </c>
    </row>
    <row r="368" spans="1:7" x14ac:dyDescent="0.2">
      <c r="A368" s="18">
        <v>44978.960925925923</v>
      </c>
      <c r="B368" s="4">
        <v>3.32</v>
      </c>
      <c r="C368" s="4">
        <v>1.23</v>
      </c>
      <c r="D368" s="4">
        <f t="shared" si="16"/>
        <v>4.0835999999999997</v>
      </c>
      <c r="E368" s="4">
        <f t="shared" si="18"/>
        <v>285.73319999999995</v>
      </c>
      <c r="F368" s="4">
        <f t="shared" si="17"/>
        <v>4.4831999999999539</v>
      </c>
      <c r="G368" s="12">
        <v>2023</v>
      </c>
    </row>
    <row r="369" spans="1:7" x14ac:dyDescent="0.2">
      <c r="A369" s="18">
        <v>44978.969965277778</v>
      </c>
      <c r="B369" s="4">
        <v>3.33</v>
      </c>
      <c r="C369" s="4">
        <v>1.23</v>
      </c>
      <c r="D369" s="4">
        <f t="shared" si="16"/>
        <v>4.0959000000000003</v>
      </c>
      <c r="E369" s="4">
        <f t="shared" si="18"/>
        <v>285.74549999999999</v>
      </c>
      <c r="F369" s="4">
        <f t="shared" si="17"/>
        <v>4.4954999999999927</v>
      </c>
      <c r="G369" s="12">
        <v>2023</v>
      </c>
    </row>
    <row r="370" spans="1:7" x14ac:dyDescent="0.2">
      <c r="A370" s="18">
        <v>44978.980312500003</v>
      </c>
      <c r="B370" s="4">
        <v>3.34</v>
      </c>
      <c r="C370" s="4">
        <v>1.23</v>
      </c>
      <c r="D370" s="4">
        <f t="shared" si="16"/>
        <v>4.1082000000000001</v>
      </c>
      <c r="E370" s="4">
        <f t="shared" si="18"/>
        <v>285.75779999999997</v>
      </c>
      <c r="F370" s="4">
        <f t="shared" si="17"/>
        <v>4.5077999999999747</v>
      </c>
      <c r="G370" s="12">
        <v>2023</v>
      </c>
    </row>
    <row r="371" spans="1:7" x14ac:dyDescent="0.2">
      <c r="A371" s="18">
        <v>44978.983506944445</v>
      </c>
      <c r="B371" s="4">
        <v>3.35</v>
      </c>
      <c r="C371" s="4">
        <v>1.23</v>
      </c>
      <c r="D371" s="4">
        <f t="shared" si="16"/>
        <v>4.1204999999999998</v>
      </c>
      <c r="E371" s="4">
        <f t="shared" si="18"/>
        <v>285.77009999999996</v>
      </c>
      <c r="F371" s="4">
        <f t="shared" si="17"/>
        <v>4.5200999999999567</v>
      </c>
      <c r="G371" s="12">
        <v>2023</v>
      </c>
    </row>
    <row r="372" spans="1:7" x14ac:dyDescent="0.2">
      <c r="A372" s="18">
        <v>44981.467118055552</v>
      </c>
      <c r="B372" s="4">
        <v>3.36</v>
      </c>
      <c r="C372" s="4">
        <v>1.23</v>
      </c>
      <c r="D372" s="4">
        <f t="shared" si="16"/>
        <v>4.1327999999999996</v>
      </c>
      <c r="E372" s="4">
        <f t="shared" si="18"/>
        <v>285.78239999999994</v>
      </c>
      <c r="F372" s="4">
        <f t="shared" si="17"/>
        <v>4.5323999999999387</v>
      </c>
      <c r="G372" s="12">
        <v>2023</v>
      </c>
    </row>
    <row r="373" spans="1:7" x14ac:dyDescent="0.2">
      <c r="A373" s="18">
        <v>44981.477303240739</v>
      </c>
      <c r="B373" s="4">
        <v>3.37</v>
      </c>
      <c r="C373" s="4">
        <v>1.23</v>
      </c>
      <c r="D373" s="4">
        <f t="shared" si="16"/>
        <v>4.1451000000000002</v>
      </c>
      <c r="E373" s="4">
        <f t="shared" si="18"/>
        <v>285.79469999999998</v>
      </c>
      <c r="F373" s="4">
        <f t="shared" si="17"/>
        <v>4.5446999999999775</v>
      </c>
      <c r="G373" s="12">
        <v>2023</v>
      </c>
    </row>
    <row r="374" spans="1:7" x14ac:dyDescent="0.2">
      <c r="A374" s="18">
        <v>44981.491493055553</v>
      </c>
      <c r="B374" s="4">
        <v>3.38</v>
      </c>
      <c r="C374" s="4">
        <v>1.23</v>
      </c>
      <c r="D374" s="4">
        <f t="shared" si="16"/>
        <v>4.1574</v>
      </c>
      <c r="E374" s="4">
        <f t="shared" si="18"/>
        <v>285.80699999999996</v>
      </c>
      <c r="F374" s="4">
        <f t="shared" si="17"/>
        <v>4.5569999999999595</v>
      </c>
      <c r="G374" s="12">
        <v>2023</v>
      </c>
    </row>
    <row r="375" spans="1:7" x14ac:dyDescent="0.2">
      <c r="A375" s="18">
        <v>44981.503159722219</v>
      </c>
      <c r="B375" s="4">
        <v>3.39</v>
      </c>
      <c r="C375" s="4">
        <v>1.23</v>
      </c>
      <c r="D375" s="4">
        <f t="shared" si="16"/>
        <v>4.1696999999999997</v>
      </c>
      <c r="E375" s="4">
        <f t="shared" si="18"/>
        <v>285.81929999999994</v>
      </c>
      <c r="F375" s="4">
        <f t="shared" si="17"/>
        <v>4.5692999999999415</v>
      </c>
      <c r="G375" s="12">
        <v>2023</v>
      </c>
    </row>
    <row r="376" spans="1:7" x14ac:dyDescent="0.2">
      <c r="A376" s="18">
        <v>44981.526134259257</v>
      </c>
      <c r="B376" s="4">
        <v>3.4</v>
      </c>
      <c r="C376" s="4">
        <v>1.23</v>
      </c>
      <c r="D376" s="4">
        <f t="shared" si="16"/>
        <v>4.1819999999999995</v>
      </c>
      <c r="E376" s="4">
        <f t="shared" si="18"/>
        <v>285.83159999999998</v>
      </c>
      <c r="F376" s="4">
        <f t="shared" si="17"/>
        <v>4.5815999999999804</v>
      </c>
      <c r="G376" s="12">
        <v>2023</v>
      </c>
    </row>
    <row r="377" spans="1:7" x14ac:dyDescent="0.2">
      <c r="A377" s="18">
        <v>44983.220717592594</v>
      </c>
      <c r="B377" s="4">
        <v>3.41</v>
      </c>
      <c r="C377" s="4">
        <v>1.23</v>
      </c>
      <c r="D377" s="4">
        <f t="shared" si="16"/>
        <v>4.1943000000000001</v>
      </c>
      <c r="E377" s="4">
        <f t="shared" si="18"/>
        <v>285.84389999999996</v>
      </c>
      <c r="F377" s="4">
        <f t="shared" si="17"/>
        <v>4.5938999999999623</v>
      </c>
      <c r="G377" s="12">
        <v>2023</v>
      </c>
    </row>
    <row r="378" spans="1:7" x14ac:dyDescent="0.2">
      <c r="A378" s="18">
        <v>44984.375474537039</v>
      </c>
      <c r="B378" s="4">
        <v>3.42</v>
      </c>
      <c r="C378" s="4">
        <v>1.23</v>
      </c>
      <c r="D378" s="4">
        <f t="shared" ref="D378:D441" si="19">B378*C378</f>
        <v>4.2065999999999999</v>
      </c>
      <c r="E378" s="4">
        <f t="shared" si="18"/>
        <v>285.85619999999994</v>
      </c>
      <c r="F378" s="4">
        <f t="shared" si="17"/>
        <v>4.6061999999999443</v>
      </c>
      <c r="G378" s="12">
        <v>2023</v>
      </c>
    </row>
    <row r="379" spans="1:7" x14ac:dyDescent="0.2">
      <c r="A379" s="18">
        <v>44986.476134259261</v>
      </c>
      <c r="B379" s="4">
        <v>3.43</v>
      </c>
      <c r="C379" s="4">
        <v>1.23</v>
      </c>
      <c r="D379" s="4">
        <f t="shared" si="19"/>
        <v>4.2189000000000005</v>
      </c>
      <c r="E379" s="4">
        <f t="shared" si="18"/>
        <v>285.86849999999998</v>
      </c>
      <c r="F379" s="4">
        <f t="shared" si="17"/>
        <v>4.6184999999999832</v>
      </c>
      <c r="G379" s="12">
        <v>2023</v>
      </c>
    </row>
    <row r="380" spans="1:7" x14ac:dyDescent="0.2">
      <c r="A380" s="18">
        <v>44986.528738425928</v>
      </c>
      <c r="B380" s="4">
        <v>3.44</v>
      </c>
      <c r="C380" s="4">
        <v>1.23</v>
      </c>
      <c r="D380" s="4">
        <f t="shared" si="19"/>
        <v>4.2312000000000003</v>
      </c>
      <c r="E380" s="4">
        <f t="shared" si="18"/>
        <v>285.88079999999997</v>
      </c>
      <c r="F380" s="4">
        <f t="shared" si="17"/>
        <v>4.6307999999999652</v>
      </c>
      <c r="G380" s="12">
        <v>2023</v>
      </c>
    </row>
    <row r="381" spans="1:7" x14ac:dyDescent="0.2">
      <c r="A381" s="18">
        <v>44986.545162037037</v>
      </c>
      <c r="B381" s="4">
        <v>3.45</v>
      </c>
      <c r="C381" s="4">
        <v>1.23</v>
      </c>
      <c r="D381" s="4">
        <f t="shared" si="19"/>
        <v>4.2435</v>
      </c>
      <c r="E381" s="4">
        <f t="shared" si="18"/>
        <v>285.89309999999995</v>
      </c>
      <c r="F381" s="4">
        <f t="shared" si="17"/>
        <v>4.6430999999999472</v>
      </c>
      <c r="G381" s="12">
        <v>2023</v>
      </c>
    </row>
    <row r="382" spans="1:7" x14ac:dyDescent="0.2">
      <c r="A382" s="18">
        <v>44986.560763888891</v>
      </c>
      <c r="B382" s="4">
        <v>3.46</v>
      </c>
      <c r="C382" s="4">
        <v>1.23</v>
      </c>
      <c r="D382" s="4">
        <f t="shared" si="19"/>
        <v>4.2557999999999998</v>
      </c>
      <c r="E382" s="4">
        <f t="shared" si="18"/>
        <v>285.90539999999999</v>
      </c>
      <c r="F382" s="4">
        <f t="shared" si="17"/>
        <v>4.655399999999986</v>
      </c>
      <c r="G382" s="12">
        <v>2023</v>
      </c>
    </row>
    <row r="383" spans="1:7" x14ac:dyDescent="0.2">
      <c r="A383" s="18">
        <v>44986.573819444442</v>
      </c>
      <c r="B383" s="4">
        <v>3.47</v>
      </c>
      <c r="C383" s="4">
        <v>1.23</v>
      </c>
      <c r="D383" s="4">
        <f t="shared" si="19"/>
        <v>4.2681000000000004</v>
      </c>
      <c r="E383" s="4">
        <f t="shared" si="18"/>
        <v>285.91769999999997</v>
      </c>
      <c r="F383" s="4">
        <f t="shared" si="17"/>
        <v>4.667699999999968</v>
      </c>
      <c r="G383" s="12">
        <v>2023</v>
      </c>
    </row>
    <row r="384" spans="1:7" x14ac:dyDescent="0.2">
      <c r="A384" s="18">
        <v>44986.589837962965</v>
      </c>
      <c r="B384" s="4">
        <v>3.48</v>
      </c>
      <c r="C384" s="4">
        <v>1.23</v>
      </c>
      <c r="D384" s="4">
        <f t="shared" si="19"/>
        <v>4.2804000000000002</v>
      </c>
      <c r="E384" s="4">
        <f t="shared" si="18"/>
        <v>285.92999999999995</v>
      </c>
      <c r="F384" s="4">
        <f t="shared" si="17"/>
        <v>4.67999999999995</v>
      </c>
      <c r="G384" s="12">
        <v>2023</v>
      </c>
    </row>
    <row r="385" spans="1:7" x14ac:dyDescent="0.2">
      <c r="A385" s="18">
        <v>44986.608229166668</v>
      </c>
      <c r="B385" s="4">
        <v>3.49</v>
      </c>
      <c r="C385" s="4">
        <v>1.23</v>
      </c>
      <c r="D385" s="4">
        <f t="shared" si="19"/>
        <v>4.2927</v>
      </c>
      <c r="E385" s="4">
        <f t="shared" si="18"/>
        <v>285.94229999999999</v>
      </c>
      <c r="F385" s="4">
        <f t="shared" si="17"/>
        <v>4.6922999999999888</v>
      </c>
      <c r="G385" s="12">
        <v>2023</v>
      </c>
    </row>
    <row r="386" spans="1:7" x14ac:dyDescent="0.2">
      <c r="A386" s="18">
        <v>44986.618090277778</v>
      </c>
      <c r="B386" s="4">
        <v>3.5</v>
      </c>
      <c r="C386" s="4">
        <v>1.23</v>
      </c>
      <c r="D386" s="4">
        <f t="shared" si="19"/>
        <v>4.3049999999999997</v>
      </c>
      <c r="E386" s="4">
        <f t="shared" si="18"/>
        <v>285.95459999999997</v>
      </c>
      <c r="F386" s="4">
        <f t="shared" si="17"/>
        <v>4.7045999999999708</v>
      </c>
      <c r="G386" s="12">
        <v>2023</v>
      </c>
    </row>
    <row r="387" spans="1:7" x14ac:dyDescent="0.2">
      <c r="A387" s="18">
        <v>44986.646944444445</v>
      </c>
      <c r="B387" s="4">
        <v>3.51</v>
      </c>
      <c r="C387" s="4">
        <v>1.23</v>
      </c>
      <c r="D387" s="4">
        <f t="shared" si="19"/>
        <v>4.3172999999999995</v>
      </c>
      <c r="E387" s="4">
        <f t="shared" si="18"/>
        <v>285.96689999999995</v>
      </c>
      <c r="F387" s="4">
        <f t="shared" ref="F387:F450" si="20">E387-281.25</f>
        <v>4.7168999999999528</v>
      </c>
      <c r="G387" s="12">
        <v>2023</v>
      </c>
    </row>
    <row r="388" spans="1:7" x14ac:dyDescent="0.2">
      <c r="A388" s="18">
        <v>44987.408171296294</v>
      </c>
      <c r="B388" s="4">
        <v>3.52</v>
      </c>
      <c r="C388" s="4">
        <v>1.23</v>
      </c>
      <c r="D388" s="4">
        <f t="shared" si="19"/>
        <v>4.3296000000000001</v>
      </c>
      <c r="E388" s="4">
        <f t="shared" si="18"/>
        <v>285.97919999999999</v>
      </c>
      <c r="F388" s="4">
        <f t="shared" si="20"/>
        <v>4.7291999999999916</v>
      </c>
      <c r="G388" s="12">
        <v>2023</v>
      </c>
    </row>
    <row r="389" spans="1:7" x14ac:dyDescent="0.2">
      <c r="A389" s="18">
        <v>44987.421365740738</v>
      </c>
      <c r="B389" s="4">
        <v>3.53</v>
      </c>
      <c r="C389" s="4">
        <v>1.23</v>
      </c>
      <c r="D389" s="4">
        <f t="shared" si="19"/>
        <v>4.3418999999999999</v>
      </c>
      <c r="E389" s="4">
        <f t="shared" si="18"/>
        <v>285.99149999999997</v>
      </c>
      <c r="F389" s="4">
        <f t="shared" si="20"/>
        <v>4.7414999999999736</v>
      </c>
      <c r="G389" s="12">
        <v>2023</v>
      </c>
    </row>
    <row r="390" spans="1:7" x14ac:dyDescent="0.2">
      <c r="A390" s="18">
        <v>44987.441238425927</v>
      </c>
      <c r="B390" s="4">
        <v>3.54</v>
      </c>
      <c r="C390" s="4">
        <v>1.23</v>
      </c>
      <c r="D390" s="4">
        <f t="shared" si="19"/>
        <v>4.3541999999999996</v>
      </c>
      <c r="E390" s="4">
        <f t="shared" si="18"/>
        <v>286.00379999999996</v>
      </c>
      <c r="F390" s="4">
        <f t="shared" si="20"/>
        <v>4.7537999999999556</v>
      </c>
      <c r="G390" s="12">
        <v>2023</v>
      </c>
    </row>
    <row r="391" spans="1:7" x14ac:dyDescent="0.2">
      <c r="A391" s="18">
        <v>44987.441631944443</v>
      </c>
      <c r="B391" s="4">
        <v>3.55</v>
      </c>
      <c r="C391" s="4">
        <v>1.23</v>
      </c>
      <c r="D391" s="4">
        <f t="shared" si="19"/>
        <v>4.3664999999999994</v>
      </c>
      <c r="E391" s="4">
        <f t="shared" si="18"/>
        <v>286.01609999999994</v>
      </c>
      <c r="F391" s="4">
        <f t="shared" si="20"/>
        <v>4.7660999999999376</v>
      </c>
      <c r="G391" s="12">
        <v>2023</v>
      </c>
    </row>
    <row r="392" spans="1:7" x14ac:dyDescent="0.2">
      <c r="A392" s="18">
        <v>44987.442615740743</v>
      </c>
      <c r="B392" s="4">
        <v>3.56</v>
      </c>
      <c r="C392" s="4">
        <v>1.23</v>
      </c>
      <c r="D392" s="4">
        <f t="shared" si="19"/>
        <v>4.3788</v>
      </c>
      <c r="E392" s="4">
        <f t="shared" si="18"/>
        <v>286.02839999999998</v>
      </c>
      <c r="F392" s="4">
        <f t="shared" si="20"/>
        <v>4.7783999999999764</v>
      </c>
      <c r="G392" s="12">
        <v>2023</v>
      </c>
    </row>
    <row r="393" spans="1:7" x14ac:dyDescent="0.2">
      <c r="A393" s="18">
        <v>44987.44394675926</v>
      </c>
      <c r="B393" s="4">
        <v>3.57</v>
      </c>
      <c r="C393" s="4">
        <v>1.23</v>
      </c>
      <c r="D393" s="4">
        <f t="shared" si="19"/>
        <v>4.3910999999999998</v>
      </c>
      <c r="E393" s="4">
        <f t="shared" si="18"/>
        <v>286.04069999999996</v>
      </c>
      <c r="F393" s="4">
        <f t="shared" si="20"/>
        <v>4.7906999999999584</v>
      </c>
      <c r="G393" s="12">
        <v>2023</v>
      </c>
    </row>
    <row r="394" spans="1:7" x14ac:dyDescent="0.2">
      <c r="A394" s="18">
        <v>44987.446006944447</v>
      </c>
      <c r="B394" s="4">
        <v>3.58</v>
      </c>
      <c r="C394" s="4">
        <v>1.23</v>
      </c>
      <c r="D394" s="4">
        <f t="shared" si="19"/>
        <v>4.4034000000000004</v>
      </c>
      <c r="E394" s="4">
        <f t="shared" si="18"/>
        <v>286.05299999999994</v>
      </c>
      <c r="F394" s="4">
        <f t="shared" si="20"/>
        <v>4.8029999999999404</v>
      </c>
      <c r="G394" s="12">
        <v>2023</v>
      </c>
    </row>
    <row r="395" spans="1:7" x14ac:dyDescent="0.2">
      <c r="A395" s="18">
        <v>44987.448217592595</v>
      </c>
      <c r="B395" s="4">
        <v>3.59</v>
      </c>
      <c r="C395" s="4">
        <v>1.23</v>
      </c>
      <c r="D395" s="4">
        <f t="shared" si="19"/>
        <v>4.4157000000000002</v>
      </c>
      <c r="E395" s="4">
        <f t="shared" si="18"/>
        <v>286.06529999999998</v>
      </c>
      <c r="F395" s="4">
        <f t="shared" si="20"/>
        <v>4.8152999999999793</v>
      </c>
      <c r="G395" s="12">
        <v>2023</v>
      </c>
    </row>
    <row r="396" spans="1:7" x14ac:dyDescent="0.2">
      <c r="A396" s="18">
        <v>44987.450671296298</v>
      </c>
      <c r="B396" s="4">
        <v>3.6</v>
      </c>
      <c r="C396" s="4">
        <v>1.23</v>
      </c>
      <c r="D396" s="4">
        <f t="shared" si="19"/>
        <v>4.4279999999999999</v>
      </c>
      <c r="E396" s="4">
        <f t="shared" si="18"/>
        <v>286.07759999999996</v>
      </c>
      <c r="F396" s="4">
        <f t="shared" si="20"/>
        <v>4.8275999999999613</v>
      </c>
      <c r="G396" s="12">
        <v>2023</v>
      </c>
    </row>
    <row r="397" spans="1:7" x14ac:dyDescent="0.2">
      <c r="A397" s="18">
        <v>44987.453206018516</v>
      </c>
      <c r="B397" s="4">
        <v>3.61</v>
      </c>
      <c r="C397" s="4">
        <v>1.23</v>
      </c>
      <c r="D397" s="4">
        <f t="shared" si="19"/>
        <v>4.4402999999999997</v>
      </c>
      <c r="E397" s="4">
        <f t="shared" si="18"/>
        <v>286.08989999999994</v>
      </c>
      <c r="F397" s="4">
        <f t="shared" si="20"/>
        <v>4.8398999999999432</v>
      </c>
      <c r="G397" s="12">
        <v>2023</v>
      </c>
    </row>
    <row r="398" spans="1:7" x14ac:dyDescent="0.2">
      <c r="A398" s="18">
        <v>44987.456041666665</v>
      </c>
      <c r="B398" s="4">
        <v>3.62</v>
      </c>
      <c r="C398" s="4">
        <v>1.23</v>
      </c>
      <c r="D398" s="4">
        <f t="shared" si="19"/>
        <v>4.4526000000000003</v>
      </c>
      <c r="E398" s="4">
        <f t="shared" si="18"/>
        <v>286.10219999999998</v>
      </c>
      <c r="F398" s="4">
        <f t="shared" si="20"/>
        <v>4.8521999999999821</v>
      </c>
      <c r="G398" s="12">
        <v>2023</v>
      </c>
    </row>
    <row r="399" spans="1:7" x14ac:dyDescent="0.2">
      <c r="A399" s="18">
        <v>44987.459062499998</v>
      </c>
      <c r="B399" s="4">
        <v>3.63</v>
      </c>
      <c r="C399" s="4">
        <v>1.23</v>
      </c>
      <c r="D399" s="4">
        <f t="shared" si="19"/>
        <v>4.4649000000000001</v>
      </c>
      <c r="E399" s="4">
        <f t="shared" si="18"/>
        <v>286.11449999999996</v>
      </c>
      <c r="F399" s="4">
        <f t="shared" si="20"/>
        <v>4.8644999999999641</v>
      </c>
      <c r="G399" s="12">
        <v>2023</v>
      </c>
    </row>
    <row r="400" spans="1:7" x14ac:dyDescent="0.2">
      <c r="A400" s="18">
        <v>44987.462361111109</v>
      </c>
      <c r="B400" s="4">
        <v>3.64</v>
      </c>
      <c r="C400" s="4">
        <v>1.23</v>
      </c>
      <c r="D400" s="4">
        <f t="shared" si="19"/>
        <v>4.4771999999999998</v>
      </c>
      <c r="E400" s="4">
        <f t="shared" si="18"/>
        <v>286.12679999999995</v>
      </c>
      <c r="F400" s="4">
        <f t="shared" si="20"/>
        <v>4.8767999999999461</v>
      </c>
      <c r="G400" s="12">
        <v>2023</v>
      </c>
    </row>
    <row r="401" spans="1:7" x14ac:dyDescent="0.2">
      <c r="A401" s="18">
        <v>44987.465682870374</v>
      </c>
      <c r="B401" s="4">
        <v>3.65</v>
      </c>
      <c r="C401" s="4">
        <v>1.23</v>
      </c>
      <c r="D401" s="4">
        <f t="shared" si="19"/>
        <v>4.4894999999999996</v>
      </c>
      <c r="E401" s="4">
        <f t="shared" si="18"/>
        <v>286.13909999999998</v>
      </c>
      <c r="F401" s="4">
        <f t="shared" si="20"/>
        <v>4.8890999999999849</v>
      </c>
      <c r="G401" s="12">
        <v>2023</v>
      </c>
    </row>
    <row r="402" spans="1:7" x14ac:dyDescent="0.2">
      <c r="A402" s="18">
        <v>44987.470532407409</v>
      </c>
      <c r="B402" s="4">
        <v>3.66</v>
      </c>
      <c r="C402" s="4">
        <v>1.23</v>
      </c>
      <c r="D402" s="4">
        <f t="shared" si="19"/>
        <v>4.5018000000000002</v>
      </c>
      <c r="E402" s="4">
        <f t="shared" si="18"/>
        <v>286.15139999999997</v>
      </c>
      <c r="F402" s="4">
        <f t="shared" si="20"/>
        <v>4.9013999999999669</v>
      </c>
      <c r="G402" s="12">
        <v>2023</v>
      </c>
    </row>
    <row r="403" spans="1:7" x14ac:dyDescent="0.2">
      <c r="A403" s="18">
        <v>44987.479062500002</v>
      </c>
      <c r="B403" s="4">
        <v>3.67</v>
      </c>
      <c r="C403" s="4">
        <v>1.23</v>
      </c>
      <c r="D403" s="4">
        <f t="shared" si="19"/>
        <v>4.5141</v>
      </c>
      <c r="E403" s="4">
        <f t="shared" si="18"/>
        <v>286.16369999999995</v>
      </c>
      <c r="F403" s="4">
        <f t="shared" si="20"/>
        <v>4.9136999999999489</v>
      </c>
      <c r="G403" s="12">
        <v>2023</v>
      </c>
    </row>
    <row r="404" spans="1:7" x14ac:dyDescent="0.2">
      <c r="A404" s="18">
        <v>44987.48159722222</v>
      </c>
      <c r="B404" s="4">
        <v>3.68</v>
      </c>
      <c r="C404" s="4">
        <v>1.23</v>
      </c>
      <c r="D404" s="4">
        <f t="shared" si="19"/>
        <v>4.5263999999999998</v>
      </c>
      <c r="E404" s="4">
        <f t="shared" si="18"/>
        <v>286.17599999999999</v>
      </c>
      <c r="F404" s="4">
        <f t="shared" si="20"/>
        <v>4.9259999999999877</v>
      </c>
      <c r="G404" s="12">
        <v>2023</v>
      </c>
    </row>
    <row r="405" spans="1:7" x14ac:dyDescent="0.2">
      <c r="A405" s="18">
        <v>44987.484432870369</v>
      </c>
      <c r="B405" s="4">
        <v>3.69</v>
      </c>
      <c r="C405" s="4">
        <v>1.23</v>
      </c>
      <c r="D405" s="4">
        <f t="shared" si="19"/>
        <v>4.5386999999999995</v>
      </c>
      <c r="E405" s="4">
        <f t="shared" si="18"/>
        <v>286.18829999999997</v>
      </c>
      <c r="F405" s="4">
        <f t="shared" si="20"/>
        <v>4.9382999999999697</v>
      </c>
      <c r="G405" s="12">
        <v>2023</v>
      </c>
    </row>
    <row r="406" spans="1:7" x14ac:dyDescent="0.2">
      <c r="A406" s="18">
        <v>44987.487291666665</v>
      </c>
      <c r="B406" s="4">
        <v>3.7</v>
      </c>
      <c r="C406" s="4">
        <v>1.23</v>
      </c>
      <c r="D406" s="4">
        <f t="shared" si="19"/>
        <v>4.5510000000000002</v>
      </c>
      <c r="E406" s="4">
        <f t="shared" si="18"/>
        <v>286.20059999999995</v>
      </c>
      <c r="F406" s="4">
        <f t="shared" si="20"/>
        <v>4.9505999999999517</v>
      </c>
      <c r="G406" s="12">
        <v>2023</v>
      </c>
    </row>
    <row r="407" spans="1:7" x14ac:dyDescent="0.2">
      <c r="A407" s="18">
        <v>44987.490543981483</v>
      </c>
      <c r="B407" s="4">
        <v>3.71</v>
      </c>
      <c r="C407" s="4">
        <v>1.23</v>
      </c>
      <c r="D407" s="4">
        <f t="shared" si="19"/>
        <v>4.5632999999999999</v>
      </c>
      <c r="E407" s="4">
        <f t="shared" si="18"/>
        <v>286.21289999999999</v>
      </c>
      <c r="F407" s="4">
        <f t="shared" si="20"/>
        <v>4.9628999999999905</v>
      </c>
      <c r="G407" s="12">
        <v>2023</v>
      </c>
    </row>
    <row r="408" spans="1:7" x14ac:dyDescent="0.2">
      <c r="A408" s="18">
        <v>44987.494131944448</v>
      </c>
      <c r="B408" s="4">
        <v>3.72</v>
      </c>
      <c r="C408" s="4">
        <v>1.23</v>
      </c>
      <c r="D408" s="4">
        <f t="shared" si="19"/>
        <v>4.5756000000000006</v>
      </c>
      <c r="E408" s="4">
        <f t="shared" si="18"/>
        <v>286.22519999999997</v>
      </c>
      <c r="F408" s="4">
        <f t="shared" si="20"/>
        <v>4.9751999999999725</v>
      </c>
      <c r="G408" s="12">
        <v>2023</v>
      </c>
    </row>
    <row r="409" spans="1:7" x14ac:dyDescent="0.2">
      <c r="A409" s="18">
        <v>44987.498831018522</v>
      </c>
      <c r="B409" s="4">
        <v>3.73</v>
      </c>
      <c r="C409" s="4">
        <v>1.23</v>
      </c>
      <c r="D409" s="4">
        <f t="shared" si="19"/>
        <v>4.5879000000000003</v>
      </c>
      <c r="E409" s="4">
        <f t="shared" si="18"/>
        <v>286.23749999999995</v>
      </c>
      <c r="F409" s="4">
        <f t="shared" si="20"/>
        <v>4.9874999999999545</v>
      </c>
      <c r="G409" s="12">
        <v>2023</v>
      </c>
    </row>
    <row r="410" spans="1:7" x14ac:dyDescent="0.2">
      <c r="A410" s="18">
        <v>44987.505810185183</v>
      </c>
      <c r="B410" s="4">
        <v>3.74</v>
      </c>
      <c r="C410" s="4">
        <v>1.23</v>
      </c>
      <c r="D410" s="4">
        <f t="shared" si="19"/>
        <v>4.6002000000000001</v>
      </c>
      <c r="E410" s="4">
        <f t="shared" si="18"/>
        <v>286.24979999999994</v>
      </c>
      <c r="F410" s="4">
        <f t="shared" si="20"/>
        <v>4.9997999999999365</v>
      </c>
      <c r="G410" s="12">
        <v>2023</v>
      </c>
    </row>
    <row r="411" spans="1:7" x14ac:dyDescent="0.2">
      <c r="A411" s="18">
        <v>44987.514004629629</v>
      </c>
      <c r="B411" s="4">
        <v>3.75</v>
      </c>
      <c r="C411" s="4">
        <v>1.23</v>
      </c>
      <c r="D411" s="4">
        <f t="shared" si="19"/>
        <v>4.6124999999999998</v>
      </c>
      <c r="E411" s="4">
        <f t="shared" si="18"/>
        <v>286.26209999999998</v>
      </c>
      <c r="F411" s="4">
        <f t="shared" si="20"/>
        <v>5.0120999999999754</v>
      </c>
      <c r="G411" s="12">
        <v>2023</v>
      </c>
    </row>
    <row r="412" spans="1:7" x14ac:dyDescent="0.2">
      <c r="A412" s="18">
        <v>44987.531967592593</v>
      </c>
      <c r="B412" s="4">
        <v>3.76</v>
      </c>
      <c r="C412" s="4">
        <v>1.23</v>
      </c>
      <c r="D412" s="4">
        <f t="shared" si="19"/>
        <v>4.6247999999999996</v>
      </c>
      <c r="E412" s="4">
        <f t="shared" si="18"/>
        <v>286.27439999999996</v>
      </c>
      <c r="F412" s="4">
        <f t="shared" si="20"/>
        <v>5.0243999999999573</v>
      </c>
      <c r="G412" s="12">
        <v>2023</v>
      </c>
    </row>
    <row r="413" spans="1:7" x14ac:dyDescent="0.2">
      <c r="A413" s="18">
        <v>44995.366631944446</v>
      </c>
      <c r="B413" s="4">
        <v>3.77</v>
      </c>
      <c r="C413" s="4">
        <v>1.23</v>
      </c>
      <c r="D413" s="4">
        <f t="shared" si="19"/>
        <v>4.6371000000000002</v>
      </c>
      <c r="E413" s="4">
        <f t="shared" si="18"/>
        <v>286.28669999999994</v>
      </c>
      <c r="F413" s="4">
        <f t="shared" si="20"/>
        <v>5.0366999999999393</v>
      </c>
      <c r="G413" s="12">
        <v>2023</v>
      </c>
    </row>
    <row r="414" spans="1:7" x14ac:dyDescent="0.2">
      <c r="A414" s="18">
        <v>44995.392627314817</v>
      </c>
      <c r="B414" s="4">
        <v>3.78</v>
      </c>
      <c r="C414" s="4">
        <v>1.23</v>
      </c>
      <c r="D414" s="4">
        <f t="shared" si="19"/>
        <v>4.6494</v>
      </c>
      <c r="E414" s="4">
        <f t="shared" si="18"/>
        <v>286.29899999999998</v>
      </c>
      <c r="F414" s="4">
        <f t="shared" si="20"/>
        <v>5.0489999999999782</v>
      </c>
      <c r="G414" s="12">
        <v>2023</v>
      </c>
    </row>
    <row r="415" spans="1:7" x14ac:dyDescent="0.2">
      <c r="A415" s="18">
        <v>44995.397256944445</v>
      </c>
      <c r="B415" s="4">
        <v>3.79</v>
      </c>
      <c r="C415" s="4">
        <v>1.23</v>
      </c>
      <c r="D415" s="4">
        <f t="shared" si="19"/>
        <v>4.6616999999999997</v>
      </c>
      <c r="E415" s="4">
        <f t="shared" si="18"/>
        <v>286.31129999999996</v>
      </c>
      <c r="F415" s="4">
        <f t="shared" si="20"/>
        <v>5.0612999999999602</v>
      </c>
      <c r="G415" s="12">
        <v>2023</v>
      </c>
    </row>
    <row r="416" spans="1:7" x14ac:dyDescent="0.2">
      <c r="A416" s="18">
        <v>44995.405300925922</v>
      </c>
      <c r="B416" s="4">
        <v>3.8</v>
      </c>
      <c r="C416" s="4">
        <v>1.23</v>
      </c>
      <c r="D416" s="4">
        <f t="shared" si="19"/>
        <v>4.6739999999999995</v>
      </c>
      <c r="E416" s="4">
        <f t="shared" si="18"/>
        <v>286.32359999999994</v>
      </c>
      <c r="F416" s="4">
        <f t="shared" si="20"/>
        <v>5.0735999999999422</v>
      </c>
      <c r="G416" s="12">
        <v>2023</v>
      </c>
    </row>
    <row r="417" spans="1:7" x14ac:dyDescent="0.2">
      <c r="A417" s="18">
        <v>44995.408854166664</v>
      </c>
      <c r="B417" s="4">
        <v>3.81</v>
      </c>
      <c r="C417" s="4">
        <v>1.23</v>
      </c>
      <c r="D417" s="4">
        <f t="shared" si="19"/>
        <v>4.6863000000000001</v>
      </c>
      <c r="E417" s="4">
        <f t="shared" si="18"/>
        <v>286.33589999999998</v>
      </c>
      <c r="F417" s="4">
        <f t="shared" si="20"/>
        <v>5.085899999999981</v>
      </c>
      <c r="G417" s="12">
        <v>2023</v>
      </c>
    </row>
    <row r="418" spans="1:7" x14ac:dyDescent="0.2">
      <c r="A418" s="18">
        <v>44995.41578703704</v>
      </c>
      <c r="B418" s="4">
        <v>3.82</v>
      </c>
      <c r="C418" s="4">
        <v>1.23</v>
      </c>
      <c r="D418" s="4">
        <f t="shared" si="19"/>
        <v>4.6985999999999999</v>
      </c>
      <c r="E418" s="4">
        <f t="shared" si="18"/>
        <v>286.34819999999996</v>
      </c>
      <c r="F418" s="4">
        <f t="shared" si="20"/>
        <v>5.098199999999963</v>
      </c>
      <c r="G418" s="12">
        <v>2023</v>
      </c>
    </row>
    <row r="419" spans="1:7" x14ac:dyDescent="0.2">
      <c r="A419" s="18">
        <v>44995.418402777781</v>
      </c>
      <c r="B419" s="4">
        <v>3.83</v>
      </c>
      <c r="C419" s="4">
        <v>1.23</v>
      </c>
      <c r="D419" s="4">
        <f t="shared" si="19"/>
        <v>4.7108999999999996</v>
      </c>
      <c r="E419" s="4">
        <f t="shared" si="18"/>
        <v>286.36049999999994</v>
      </c>
      <c r="F419" s="4">
        <f t="shared" si="20"/>
        <v>5.110499999999945</v>
      </c>
      <c r="G419" s="12">
        <v>2023</v>
      </c>
    </row>
    <row r="420" spans="1:7" x14ac:dyDescent="0.2">
      <c r="A420" s="18">
        <v>44995.423993055556</v>
      </c>
      <c r="B420" s="4">
        <v>3.84</v>
      </c>
      <c r="C420" s="4">
        <v>1.23</v>
      </c>
      <c r="D420" s="4">
        <f t="shared" si="19"/>
        <v>4.7231999999999994</v>
      </c>
      <c r="E420" s="4">
        <f t="shared" si="18"/>
        <v>286.37279999999998</v>
      </c>
      <c r="F420" s="4">
        <f t="shared" si="20"/>
        <v>5.1227999999999838</v>
      </c>
      <c r="G420" s="12">
        <v>2023</v>
      </c>
    </row>
    <row r="421" spans="1:7" x14ac:dyDescent="0.2">
      <c r="A421" s="18">
        <v>44995.431608796294</v>
      </c>
      <c r="B421" s="4">
        <v>3.85</v>
      </c>
      <c r="C421" s="4">
        <v>1.23</v>
      </c>
      <c r="D421" s="4">
        <f t="shared" si="19"/>
        <v>4.7355</v>
      </c>
      <c r="E421" s="4">
        <f t="shared" ref="E421:E484" si="21">D421+$E$34</f>
        <v>286.38509999999997</v>
      </c>
      <c r="F421" s="4">
        <f t="shared" si="20"/>
        <v>5.1350999999999658</v>
      </c>
      <c r="G421" s="12">
        <v>2023</v>
      </c>
    </row>
    <row r="422" spans="1:7" x14ac:dyDescent="0.2">
      <c r="A422" s="18">
        <v>44995.435324074075</v>
      </c>
      <c r="B422" s="4">
        <v>3.86</v>
      </c>
      <c r="C422" s="4">
        <v>1.23</v>
      </c>
      <c r="D422" s="4">
        <f t="shared" si="19"/>
        <v>4.7477999999999998</v>
      </c>
      <c r="E422" s="4">
        <f t="shared" si="21"/>
        <v>286.39739999999995</v>
      </c>
      <c r="F422" s="4">
        <f t="shared" si="20"/>
        <v>5.1473999999999478</v>
      </c>
      <c r="G422" s="12">
        <v>2023</v>
      </c>
    </row>
    <row r="423" spans="1:7" x14ac:dyDescent="0.2">
      <c r="A423" s="18">
        <v>44995.443854166668</v>
      </c>
      <c r="B423" s="4">
        <v>3.87</v>
      </c>
      <c r="C423" s="4">
        <v>1.23</v>
      </c>
      <c r="D423" s="4">
        <f t="shared" si="19"/>
        <v>4.7601000000000004</v>
      </c>
      <c r="E423" s="4">
        <f t="shared" si="21"/>
        <v>286.40969999999999</v>
      </c>
      <c r="F423" s="4">
        <f t="shared" si="20"/>
        <v>5.1596999999999866</v>
      </c>
      <c r="G423" s="12">
        <v>2023</v>
      </c>
    </row>
    <row r="424" spans="1:7" x14ac:dyDescent="0.2">
      <c r="A424" s="18">
        <v>44995.447604166664</v>
      </c>
      <c r="B424" s="4">
        <v>3.88</v>
      </c>
      <c r="C424" s="4">
        <v>1.23</v>
      </c>
      <c r="D424" s="4">
        <f t="shared" si="19"/>
        <v>4.7724000000000002</v>
      </c>
      <c r="E424" s="4">
        <f t="shared" si="21"/>
        <v>286.42199999999997</v>
      </c>
      <c r="F424" s="4">
        <f t="shared" si="20"/>
        <v>5.1719999999999686</v>
      </c>
      <c r="G424" s="12">
        <v>2023</v>
      </c>
    </row>
    <row r="425" spans="1:7" x14ac:dyDescent="0.2">
      <c r="A425" s="18">
        <v>44995.452476851853</v>
      </c>
      <c r="B425" s="4">
        <v>3.89</v>
      </c>
      <c r="C425" s="4">
        <v>1.23</v>
      </c>
      <c r="D425" s="4">
        <f t="shared" si="19"/>
        <v>4.7847</v>
      </c>
      <c r="E425" s="4">
        <f t="shared" si="21"/>
        <v>286.43429999999995</v>
      </c>
      <c r="F425" s="4">
        <f t="shared" si="20"/>
        <v>5.1842999999999506</v>
      </c>
      <c r="G425" s="12">
        <v>2023</v>
      </c>
    </row>
    <row r="426" spans="1:7" x14ac:dyDescent="0.2">
      <c r="A426" s="18">
        <v>44995.455393518518</v>
      </c>
      <c r="B426" s="4">
        <v>3.9</v>
      </c>
      <c r="C426" s="4">
        <v>1.23</v>
      </c>
      <c r="D426" s="4">
        <f t="shared" si="19"/>
        <v>4.7969999999999997</v>
      </c>
      <c r="E426" s="4">
        <f t="shared" si="21"/>
        <v>286.44659999999999</v>
      </c>
      <c r="F426" s="4">
        <f t="shared" si="20"/>
        <v>5.1965999999999894</v>
      </c>
      <c r="G426" s="12">
        <v>2023</v>
      </c>
    </row>
    <row r="427" spans="1:7" x14ac:dyDescent="0.2">
      <c r="A427" s="18">
        <v>44995.459178240744</v>
      </c>
      <c r="B427" s="4">
        <v>3.91</v>
      </c>
      <c r="C427" s="4">
        <v>1.23</v>
      </c>
      <c r="D427" s="4">
        <f t="shared" si="19"/>
        <v>4.8093000000000004</v>
      </c>
      <c r="E427" s="4">
        <f t="shared" si="21"/>
        <v>286.45889999999997</v>
      </c>
      <c r="F427" s="4">
        <f t="shared" si="20"/>
        <v>5.2088999999999714</v>
      </c>
      <c r="G427" s="12">
        <v>2023</v>
      </c>
    </row>
    <row r="428" spans="1:7" x14ac:dyDescent="0.2">
      <c r="A428" s="18">
        <v>44995.465486111112</v>
      </c>
      <c r="B428" s="4">
        <v>3.92</v>
      </c>
      <c r="C428" s="4">
        <v>1.23</v>
      </c>
      <c r="D428" s="4">
        <f t="shared" si="19"/>
        <v>4.8216000000000001</v>
      </c>
      <c r="E428" s="4">
        <f t="shared" si="21"/>
        <v>286.47119999999995</v>
      </c>
      <c r="F428" s="4">
        <f t="shared" si="20"/>
        <v>5.2211999999999534</v>
      </c>
      <c r="G428" s="12">
        <v>2023</v>
      </c>
    </row>
    <row r="429" spans="1:7" x14ac:dyDescent="0.2">
      <c r="A429" s="18">
        <v>44995.469976851855</v>
      </c>
      <c r="B429" s="4">
        <v>3.93</v>
      </c>
      <c r="C429" s="4">
        <v>1.23</v>
      </c>
      <c r="D429" s="4">
        <f t="shared" si="19"/>
        <v>4.8338999999999999</v>
      </c>
      <c r="E429" s="4">
        <f t="shared" si="21"/>
        <v>286.48349999999994</v>
      </c>
      <c r="F429" s="4">
        <f t="shared" si="20"/>
        <v>5.2334999999999354</v>
      </c>
      <c r="G429" s="12">
        <v>2023</v>
      </c>
    </row>
    <row r="430" spans="1:7" x14ac:dyDescent="0.2">
      <c r="A430" s="18">
        <v>44995.475555555553</v>
      </c>
      <c r="B430" s="4">
        <v>3.94</v>
      </c>
      <c r="C430" s="4">
        <v>1.23</v>
      </c>
      <c r="D430" s="4">
        <f t="shared" si="19"/>
        <v>4.8461999999999996</v>
      </c>
      <c r="E430" s="4">
        <f t="shared" si="21"/>
        <v>286.49579999999997</v>
      </c>
      <c r="F430" s="4">
        <f t="shared" si="20"/>
        <v>5.2457999999999743</v>
      </c>
      <c r="G430" s="12">
        <v>2023</v>
      </c>
    </row>
    <row r="431" spans="1:7" x14ac:dyDescent="0.2">
      <c r="A431" s="18">
        <v>44995.479097222225</v>
      </c>
      <c r="B431" s="4">
        <v>3.95</v>
      </c>
      <c r="C431" s="4">
        <v>1.23</v>
      </c>
      <c r="D431" s="4">
        <f t="shared" si="19"/>
        <v>4.8585000000000003</v>
      </c>
      <c r="E431" s="4">
        <f t="shared" si="21"/>
        <v>286.50809999999996</v>
      </c>
      <c r="F431" s="4">
        <f t="shared" si="20"/>
        <v>5.2580999999999563</v>
      </c>
      <c r="G431" s="12">
        <v>2023</v>
      </c>
    </row>
    <row r="432" spans="1:7" x14ac:dyDescent="0.2">
      <c r="A432" s="18">
        <v>44995.481273148151</v>
      </c>
      <c r="B432" s="4">
        <v>3.96</v>
      </c>
      <c r="C432" s="4">
        <v>1.23</v>
      </c>
      <c r="D432" s="4">
        <f t="shared" si="19"/>
        <v>4.8708</v>
      </c>
      <c r="E432" s="4">
        <f t="shared" si="21"/>
        <v>286.52039999999994</v>
      </c>
      <c r="F432" s="4">
        <f t="shared" si="20"/>
        <v>5.2703999999999382</v>
      </c>
      <c r="G432" s="12">
        <v>2023</v>
      </c>
    </row>
    <row r="433" spans="1:7" x14ac:dyDescent="0.2">
      <c r="A433" s="18">
        <v>44995.483587962961</v>
      </c>
      <c r="B433" s="4">
        <v>3.97</v>
      </c>
      <c r="C433" s="4">
        <v>1.23</v>
      </c>
      <c r="D433" s="4">
        <f t="shared" si="19"/>
        <v>4.8830999999999998</v>
      </c>
      <c r="E433" s="4">
        <f t="shared" si="21"/>
        <v>286.53269999999998</v>
      </c>
      <c r="F433" s="4">
        <f t="shared" si="20"/>
        <v>5.2826999999999771</v>
      </c>
      <c r="G433" s="12">
        <v>2023</v>
      </c>
    </row>
    <row r="434" spans="1:7" x14ac:dyDescent="0.2">
      <c r="A434" s="18">
        <v>44995.489374999997</v>
      </c>
      <c r="B434" s="4">
        <v>3.98</v>
      </c>
      <c r="C434" s="4">
        <v>1.23</v>
      </c>
      <c r="D434" s="4">
        <f t="shared" si="19"/>
        <v>4.8953999999999995</v>
      </c>
      <c r="E434" s="4">
        <f t="shared" si="21"/>
        <v>286.54499999999996</v>
      </c>
      <c r="F434" s="4">
        <f t="shared" si="20"/>
        <v>5.2949999999999591</v>
      </c>
      <c r="G434" s="12">
        <v>2023</v>
      </c>
    </row>
    <row r="435" spans="1:7" x14ac:dyDescent="0.2">
      <c r="A435" s="18">
        <v>44995.49622685185</v>
      </c>
      <c r="B435" s="4">
        <v>3.99</v>
      </c>
      <c r="C435" s="4">
        <v>1.23</v>
      </c>
      <c r="D435" s="4">
        <f t="shared" si="19"/>
        <v>4.9077000000000002</v>
      </c>
      <c r="E435" s="4">
        <f t="shared" si="21"/>
        <v>286.55729999999994</v>
      </c>
      <c r="F435" s="4">
        <f t="shared" si="20"/>
        <v>5.3072999999999411</v>
      </c>
      <c r="G435" s="12">
        <v>2023</v>
      </c>
    </row>
    <row r="436" spans="1:7" x14ac:dyDescent="0.2">
      <c r="A436" s="18">
        <v>44995.559224537035</v>
      </c>
      <c r="B436" s="4">
        <v>4</v>
      </c>
      <c r="C436" s="4">
        <v>1.23</v>
      </c>
      <c r="D436" s="4">
        <f t="shared" si="19"/>
        <v>4.92</v>
      </c>
      <c r="E436" s="4">
        <f t="shared" si="21"/>
        <v>286.56959999999998</v>
      </c>
      <c r="F436" s="4">
        <f t="shared" si="20"/>
        <v>5.3195999999999799</v>
      </c>
      <c r="G436" s="12">
        <v>2023</v>
      </c>
    </row>
    <row r="437" spans="1:7" x14ac:dyDescent="0.2">
      <c r="A437" s="18">
        <v>44995.612407407411</v>
      </c>
      <c r="B437" s="4">
        <v>4.01</v>
      </c>
      <c r="C437" s="4">
        <v>1.23</v>
      </c>
      <c r="D437" s="4">
        <f t="shared" si="19"/>
        <v>4.9322999999999997</v>
      </c>
      <c r="E437" s="4">
        <f t="shared" si="21"/>
        <v>286.58189999999996</v>
      </c>
      <c r="F437" s="4">
        <f t="shared" si="20"/>
        <v>5.3318999999999619</v>
      </c>
      <c r="G437" s="12">
        <v>2023</v>
      </c>
    </row>
    <row r="438" spans="1:7" x14ac:dyDescent="0.2">
      <c r="A438" s="18">
        <v>44995.693923611114</v>
      </c>
      <c r="B438" s="4">
        <v>4.0199999999999996</v>
      </c>
      <c r="C438" s="4">
        <v>1.23</v>
      </c>
      <c r="D438" s="4">
        <f t="shared" si="19"/>
        <v>4.9445999999999994</v>
      </c>
      <c r="E438" s="4">
        <f t="shared" si="21"/>
        <v>286.59419999999994</v>
      </c>
      <c r="F438" s="4">
        <f t="shared" si="20"/>
        <v>5.3441999999999439</v>
      </c>
      <c r="G438" s="12">
        <v>2023</v>
      </c>
    </row>
    <row r="439" spans="1:7" x14ac:dyDescent="0.2">
      <c r="A439" s="18">
        <v>44995.744444444441</v>
      </c>
      <c r="B439" s="4">
        <v>4.03</v>
      </c>
      <c r="C439" s="4">
        <v>1.23</v>
      </c>
      <c r="D439" s="4">
        <f t="shared" si="19"/>
        <v>4.9569000000000001</v>
      </c>
      <c r="E439" s="4">
        <f t="shared" si="21"/>
        <v>286.60649999999998</v>
      </c>
      <c r="F439" s="4">
        <f t="shared" si="20"/>
        <v>5.3564999999999827</v>
      </c>
      <c r="G439" s="12">
        <v>2023</v>
      </c>
    </row>
    <row r="440" spans="1:7" x14ac:dyDescent="0.2">
      <c r="A440" s="18">
        <v>44995.764317129629</v>
      </c>
      <c r="B440" s="4">
        <v>4.04</v>
      </c>
      <c r="C440" s="4">
        <v>1.23</v>
      </c>
      <c r="D440" s="4">
        <f t="shared" si="19"/>
        <v>4.9691999999999998</v>
      </c>
      <c r="E440" s="4">
        <f t="shared" si="21"/>
        <v>286.61879999999996</v>
      </c>
      <c r="F440" s="4">
        <f t="shared" si="20"/>
        <v>5.3687999999999647</v>
      </c>
      <c r="G440" s="12">
        <v>2023</v>
      </c>
    </row>
    <row r="441" spans="1:7" x14ac:dyDescent="0.2">
      <c r="A441" s="18">
        <v>44995.775555555556</v>
      </c>
      <c r="B441" s="4">
        <v>4.05</v>
      </c>
      <c r="C441" s="4">
        <v>1.23</v>
      </c>
      <c r="D441" s="4">
        <f t="shared" si="19"/>
        <v>4.9814999999999996</v>
      </c>
      <c r="E441" s="4">
        <f t="shared" si="21"/>
        <v>286.63109999999995</v>
      </c>
      <c r="F441" s="4">
        <f t="shared" si="20"/>
        <v>5.3810999999999467</v>
      </c>
      <c r="G441" s="12">
        <v>2023</v>
      </c>
    </row>
    <row r="442" spans="1:7" x14ac:dyDescent="0.2">
      <c r="A442" s="18">
        <v>44995.783333333333</v>
      </c>
      <c r="B442" s="4">
        <v>4.0599999999999996</v>
      </c>
      <c r="C442" s="4">
        <v>1.23</v>
      </c>
      <c r="D442" s="4">
        <f t="shared" ref="D442:D505" si="22">B442*C442</f>
        <v>4.9937999999999994</v>
      </c>
      <c r="E442" s="4">
        <f t="shared" si="21"/>
        <v>286.64339999999999</v>
      </c>
      <c r="F442" s="4">
        <f t="shared" si="20"/>
        <v>5.3933999999999855</v>
      </c>
      <c r="G442" s="12">
        <v>2023</v>
      </c>
    </row>
    <row r="443" spans="1:7" x14ac:dyDescent="0.2">
      <c r="A443" s="18">
        <v>44995.789537037039</v>
      </c>
      <c r="B443" s="4">
        <v>4.07</v>
      </c>
      <c r="C443" s="4">
        <v>1.23</v>
      </c>
      <c r="D443" s="4">
        <f t="shared" si="22"/>
        <v>5.0061</v>
      </c>
      <c r="E443" s="4">
        <f t="shared" si="21"/>
        <v>286.65569999999997</v>
      </c>
      <c r="F443" s="4">
        <f t="shared" si="20"/>
        <v>5.4056999999999675</v>
      </c>
      <c r="G443" s="12">
        <v>2023</v>
      </c>
    </row>
    <row r="444" spans="1:7" x14ac:dyDescent="0.2">
      <c r="A444" s="18">
        <v>44995.792025462964</v>
      </c>
      <c r="B444" s="4">
        <v>4.08</v>
      </c>
      <c r="C444" s="4">
        <v>1.23</v>
      </c>
      <c r="D444" s="4">
        <f t="shared" si="22"/>
        <v>5.0183999999999997</v>
      </c>
      <c r="E444" s="4">
        <f t="shared" si="21"/>
        <v>286.66799999999995</v>
      </c>
      <c r="F444" s="4">
        <f t="shared" si="20"/>
        <v>5.4179999999999495</v>
      </c>
      <c r="G444" s="12">
        <v>2023</v>
      </c>
    </row>
    <row r="445" spans="1:7" x14ac:dyDescent="0.2">
      <c r="A445" s="18">
        <v>44995.793726851851</v>
      </c>
      <c r="B445" s="4">
        <v>4.09</v>
      </c>
      <c r="C445" s="4">
        <v>1.23</v>
      </c>
      <c r="D445" s="4">
        <f t="shared" si="22"/>
        <v>5.0306999999999995</v>
      </c>
      <c r="E445" s="4">
        <f t="shared" si="21"/>
        <v>286.68029999999999</v>
      </c>
      <c r="F445" s="4">
        <f t="shared" si="20"/>
        <v>5.4302999999999884</v>
      </c>
      <c r="G445" s="12">
        <v>2023</v>
      </c>
    </row>
    <row r="446" spans="1:7" x14ac:dyDescent="0.2">
      <c r="A446" s="18">
        <v>44995.795520833337</v>
      </c>
      <c r="B446" s="4">
        <v>4.0999999999999996</v>
      </c>
      <c r="C446" s="4">
        <v>1.23</v>
      </c>
      <c r="D446" s="4">
        <f t="shared" si="22"/>
        <v>5.0429999999999993</v>
      </c>
      <c r="E446" s="4">
        <f t="shared" si="21"/>
        <v>286.69259999999997</v>
      </c>
      <c r="F446" s="4">
        <f t="shared" si="20"/>
        <v>5.4425999999999704</v>
      </c>
      <c r="G446" s="12">
        <v>2023</v>
      </c>
    </row>
    <row r="447" spans="1:7" x14ac:dyDescent="0.2">
      <c r="A447" s="18">
        <v>44995.796863425923</v>
      </c>
      <c r="B447" s="4">
        <v>4.1100000000000003</v>
      </c>
      <c r="C447" s="4">
        <v>1.23</v>
      </c>
      <c r="D447" s="4">
        <f t="shared" si="22"/>
        <v>5.0552999999999999</v>
      </c>
      <c r="E447" s="4">
        <f t="shared" si="21"/>
        <v>286.70489999999995</v>
      </c>
      <c r="F447" s="4">
        <f t="shared" si="20"/>
        <v>5.4548999999999523</v>
      </c>
      <c r="G447" s="12">
        <v>2023</v>
      </c>
    </row>
    <row r="448" spans="1:7" x14ac:dyDescent="0.2">
      <c r="A448" s="18">
        <v>44995.799351851849</v>
      </c>
      <c r="B448" s="4">
        <v>4.12</v>
      </c>
      <c r="C448" s="4">
        <v>1.23</v>
      </c>
      <c r="D448" s="4">
        <f t="shared" si="22"/>
        <v>5.0675999999999997</v>
      </c>
      <c r="E448" s="4">
        <f t="shared" si="21"/>
        <v>286.71719999999999</v>
      </c>
      <c r="F448" s="4">
        <f t="shared" si="20"/>
        <v>5.4671999999999912</v>
      </c>
      <c r="G448" s="12">
        <v>2023</v>
      </c>
    </row>
    <row r="449" spans="1:7" x14ac:dyDescent="0.2">
      <c r="A449" s="18">
        <v>44995.803599537037</v>
      </c>
      <c r="B449" s="4">
        <v>4.13</v>
      </c>
      <c r="C449" s="4">
        <v>1.23</v>
      </c>
      <c r="D449" s="4">
        <f t="shared" si="22"/>
        <v>5.0798999999999994</v>
      </c>
      <c r="E449" s="4">
        <f t="shared" si="21"/>
        <v>286.72949999999997</v>
      </c>
      <c r="F449" s="4">
        <f t="shared" si="20"/>
        <v>5.4794999999999732</v>
      </c>
      <c r="G449" s="12">
        <v>2023</v>
      </c>
    </row>
    <row r="450" spans="1:7" x14ac:dyDescent="0.2">
      <c r="A450" s="18">
        <v>44995.806967592594</v>
      </c>
      <c r="B450" s="4">
        <v>4.1399999999999997</v>
      </c>
      <c r="C450" s="4">
        <v>1.23</v>
      </c>
      <c r="D450" s="4">
        <f t="shared" si="22"/>
        <v>5.0921999999999992</v>
      </c>
      <c r="E450" s="4">
        <f t="shared" si="21"/>
        <v>286.74179999999996</v>
      </c>
      <c r="F450" s="4">
        <f t="shared" si="20"/>
        <v>5.4917999999999552</v>
      </c>
      <c r="G450" s="12">
        <v>2023</v>
      </c>
    </row>
    <row r="451" spans="1:7" x14ac:dyDescent="0.2">
      <c r="A451" s="18">
        <v>44995.808506944442</v>
      </c>
      <c r="B451" s="4">
        <v>4.1500000000000004</v>
      </c>
      <c r="C451" s="4">
        <v>1.23</v>
      </c>
      <c r="D451" s="4">
        <f t="shared" si="22"/>
        <v>5.1045000000000007</v>
      </c>
      <c r="E451" s="4">
        <f t="shared" si="21"/>
        <v>286.75409999999994</v>
      </c>
      <c r="F451" s="4">
        <f t="shared" ref="F451:F514" si="23">E451-281.25</f>
        <v>5.5040999999999372</v>
      </c>
      <c r="G451" s="12">
        <v>2023</v>
      </c>
    </row>
    <row r="452" spans="1:7" x14ac:dyDescent="0.2">
      <c r="A452" s="18">
        <v>44995.809872685182</v>
      </c>
      <c r="B452" s="4">
        <v>4.16</v>
      </c>
      <c r="C452" s="4">
        <v>1.23</v>
      </c>
      <c r="D452" s="4">
        <f t="shared" si="22"/>
        <v>5.1168000000000005</v>
      </c>
      <c r="E452" s="4">
        <f t="shared" si="21"/>
        <v>286.76639999999998</v>
      </c>
      <c r="F452" s="4">
        <f t="shared" si="23"/>
        <v>5.516399999999976</v>
      </c>
      <c r="G452" s="12">
        <v>2023</v>
      </c>
    </row>
    <row r="453" spans="1:7" x14ac:dyDescent="0.2">
      <c r="A453" s="18">
        <v>44995.811284722222</v>
      </c>
      <c r="B453" s="4">
        <v>4.17</v>
      </c>
      <c r="C453" s="4">
        <v>1.23</v>
      </c>
      <c r="D453" s="4">
        <f t="shared" si="22"/>
        <v>5.1291000000000002</v>
      </c>
      <c r="E453" s="4">
        <f t="shared" si="21"/>
        <v>286.77869999999996</v>
      </c>
      <c r="F453" s="4">
        <f t="shared" si="23"/>
        <v>5.528699999999958</v>
      </c>
      <c r="G453" s="12">
        <v>2023</v>
      </c>
    </row>
    <row r="454" spans="1:7" x14ac:dyDescent="0.2">
      <c r="A454" s="18">
        <v>44995.825150462966</v>
      </c>
      <c r="B454" s="4">
        <v>4.18</v>
      </c>
      <c r="C454" s="4">
        <v>1.23</v>
      </c>
      <c r="D454" s="4">
        <f t="shared" si="22"/>
        <v>5.1414</v>
      </c>
      <c r="E454" s="4">
        <f t="shared" si="21"/>
        <v>286.79099999999994</v>
      </c>
      <c r="F454" s="4">
        <f t="shared" si="23"/>
        <v>5.54099999999994</v>
      </c>
      <c r="G454" s="12">
        <v>2023</v>
      </c>
    </row>
    <row r="455" spans="1:7" x14ac:dyDescent="0.2">
      <c r="A455" s="18">
        <v>44995.846875000003</v>
      </c>
      <c r="B455" s="4">
        <v>4.1900000000000004</v>
      </c>
      <c r="C455" s="4">
        <v>1.23</v>
      </c>
      <c r="D455" s="4">
        <f t="shared" si="22"/>
        <v>5.1537000000000006</v>
      </c>
      <c r="E455" s="4">
        <f t="shared" si="21"/>
        <v>286.80329999999998</v>
      </c>
      <c r="F455" s="4">
        <f t="shared" si="23"/>
        <v>5.5532999999999788</v>
      </c>
      <c r="G455" s="12">
        <v>2023</v>
      </c>
    </row>
    <row r="456" spans="1:7" x14ac:dyDescent="0.2">
      <c r="A456" s="18">
        <v>44995.852314814816</v>
      </c>
      <c r="B456" s="4">
        <v>4.2</v>
      </c>
      <c r="C456" s="4">
        <v>1.23</v>
      </c>
      <c r="D456" s="4">
        <f t="shared" si="22"/>
        <v>5.1660000000000004</v>
      </c>
      <c r="E456" s="4">
        <f t="shared" si="21"/>
        <v>286.81559999999996</v>
      </c>
      <c r="F456" s="4">
        <f t="shared" si="23"/>
        <v>5.5655999999999608</v>
      </c>
      <c r="G456" s="12">
        <v>2023</v>
      </c>
    </row>
    <row r="457" spans="1:7" x14ac:dyDescent="0.2">
      <c r="A457" s="18">
        <v>44995.866215277776</v>
      </c>
      <c r="B457" s="4">
        <v>4.21</v>
      </c>
      <c r="C457" s="4">
        <v>1.23</v>
      </c>
      <c r="D457" s="4">
        <f t="shared" si="22"/>
        <v>5.1783000000000001</v>
      </c>
      <c r="E457" s="4">
        <f t="shared" si="21"/>
        <v>286.82789999999994</v>
      </c>
      <c r="F457" s="4">
        <f t="shared" si="23"/>
        <v>5.5778999999999428</v>
      </c>
      <c r="G457" s="12">
        <v>2023</v>
      </c>
    </row>
    <row r="458" spans="1:7" x14ac:dyDescent="0.2">
      <c r="A458" s="18">
        <v>44995.87263888889</v>
      </c>
      <c r="B458" s="4">
        <v>4.22</v>
      </c>
      <c r="C458" s="4">
        <v>1.23</v>
      </c>
      <c r="D458" s="4">
        <f t="shared" si="22"/>
        <v>5.1905999999999999</v>
      </c>
      <c r="E458" s="4">
        <f t="shared" si="21"/>
        <v>286.84019999999998</v>
      </c>
      <c r="F458" s="4">
        <f t="shared" si="23"/>
        <v>5.5901999999999816</v>
      </c>
      <c r="G458" s="12">
        <v>2023</v>
      </c>
    </row>
    <row r="459" spans="1:7" x14ac:dyDescent="0.2">
      <c r="A459" s="18">
        <v>44995.897546296299</v>
      </c>
      <c r="B459" s="4">
        <v>4.2300000000000004</v>
      </c>
      <c r="C459" s="4">
        <v>1.23</v>
      </c>
      <c r="D459" s="4">
        <f t="shared" si="22"/>
        <v>5.2029000000000005</v>
      </c>
      <c r="E459" s="4">
        <f t="shared" si="21"/>
        <v>286.85249999999996</v>
      </c>
      <c r="F459" s="4">
        <f t="shared" si="23"/>
        <v>5.6024999999999636</v>
      </c>
      <c r="G459" s="12">
        <v>2023</v>
      </c>
    </row>
    <row r="460" spans="1:7" x14ac:dyDescent="0.2">
      <c r="A460" s="18">
        <v>44996.162094907406</v>
      </c>
      <c r="B460" s="4">
        <v>4.24</v>
      </c>
      <c r="C460" s="4">
        <v>1.23</v>
      </c>
      <c r="D460" s="4">
        <f t="shared" si="22"/>
        <v>5.2152000000000003</v>
      </c>
      <c r="E460" s="4">
        <f t="shared" si="21"/>
        <v>286.86479999999995</v>
      </c>
      <c r="F460" s="4">
        <f t="shared" si="23"/>
        <v>5.6147999999999456</v>
      </c>
      <c r="G460" s="12">
        <v>2023</v>
      </c>
    </row>
    <row r="461" spans="1:7" x14ac:dyDescent="0.2">
      <c r="A461" s="18">
        <v>44996.18167824074</v>
      </c>
      <c r="B461" s="4">
        <v>4.25</v>
      </c>
      <c r="C461" s="4">
        <v>1.23</v>
      </c>
      <c r="D461" s="4">
        <f t="shared" si="22"/>
        <v>5.2275</v>
      </c>
      <c r="E461" s="4">
        <f t="shared" si="21"/>
        <v>286.87709999999998</v>
      </c>
      <c r="F461" s="4">
        <f t="shared" si="23"/>
        <v>5.6270999999999844</v>
      </c>
      <c r="G461" s="12">
        <v>2023</v>
      </c>
    </row>
    <row r="462" spans="1:7" x14ac:dyDescent="0.2">
      <c r="A462" s="18">
        <v>44996.191134259258</v>
      </c>
      <c r="B462" s="4">
        <v>4.26</v>
      </c>
      <c r="C462" s="4">
        <v>1.23</v>
      </c>
      <c r="D462" s="4">
        <f t="shared" si="22"/>
        <v>5.2397999999999998</v>
      </c>
      <c r="E462" s="4">
        <f t="shared" si="21"/>
        <v>286.88939999999997</v>
      </c>
      <c r="F462" s="4">
        <f t="shared" si="23"/>
        <v>5.6393999999999664</v>
      </c>
      <c r="G462" s="12">
        <v>2023</v>
      </c>
    </row>
    <row r="463" spans="1:7" x14ac:dyDescent="0.2">
      <c r="A463" s="18">
        <v>44996.21230324074</v>
      </c>
      <c r="B463" s="4">
        <v>4.2699999999999996</v>
      </c>
      <c r="C463" s="4">
        <v>1.23</v>
      </c>
      <c r="D463" s="4">
        <f t="shared" si="22"/>
        <v>5.2520999999999995</v>
      </c>
      <c r="E463" s="4">
        <f t="shared" si="21"/>
        <v>286.90169999999995</v>
      </c>
      <c r="F463" s="4">
        <f t="shared" si="23"/>
        <v>5.6516999999999484</v>
      </c>
      <c r="G463" s="12">
        <v>2023</v>
      </c>
    </row>
    <row r="464" spans="1:7" x14ac:dyDescent="0.2">
      <c r="A464" s="18">
        <v>44996.222384259258</v>
      </c>
      <c r="B464" s="4">
        <v>4.28</v>
      </c>
      <c r="C464" s="4">
        <v>1.23</v>
      </c>
      <c r="D464" s="4">
        <f t="shared" si="22"/>
        <v>5.2644000000000002</v>
      </c>
      <c r="E464" s="4">
        <f t="shared" si="21"/>
        <v>286.91399999999999</v>
      </c>
      <c r="F464" s="4">
        <f t="shared" si="23"/>
        <v>5.6639999999999873</v>
      </c>
      <c r="G464" s="12">
        <v>2023</v>
      </c>
    </row>
    <row r="465" spans="1:7" x14ac:dyDescent="0.2">
      <c r="A465" s="18">
        <v>44996.230949074074</v>
      </c>
      <c r="B465" s="4">
        <v>4.29</v>
      </c>
      <c r="C465" s="4">
        <v>1.23</v>
      </c>
      <c r="D465" s="4">
        <f t="shared" si="22"/>
        <v>5.2766999999999999</v>
      </c>
      <c r="E465" s="4">
        <f t="shared" si="21"/>
        <v>286.92629999999997</v>
      </c>
      <c r="F465" s="4">
        <f t="shared" si="23"/>
        <v>5.6762999999999693</v>
      </c>
      <c r="G465" s="12">
        <v>2023</v>
      </c>
    </row>
    <row r="466" spans="1:7" x14ac:dyDescent="0.2">
      <c r="A466" s="18">
        <v>44996.238206018519</v>
      </c>
      <c r="B466" s="4">
        <v>4.3</v>
      </c>
      <c r="C466" s="4">
        <v>1.23</v>
      </c>
      <c r="D466" s="4">
        <f t="shared" si="22"/>
        <v>5.2889999999999997</v>
      </c>
      <c r="E466" s="4">
        <f t="shared" si="21"/>
        <v>286.93859999999995</v>
      </c>
      <c r="F466" s="4">
        <f t="shared" si="23"/>
        <v>5.6885999999999513</v>
      </c>
      <c r="G466" s="12">
        <v>2023</v>
      </c>
    </row>
    <row r="467" spans="1:7" x14ac:dyDescent="0.2">
      <c r="A467" s="18">
        <v>44996.242731481485</v>
      </c>
      <c r="B467" s="4">
        <v>4.3099999999999996</v>
      </c>
      <c r="C467" s="4">
        <v>1.23</v>
      </c>
      <c r="D467" s="4">
        <f t="shared" si="22"/>
        <v>5.3012999999999995</v>
      </c>
      <c r="E467" s="4">
        <f t="shared" si="21"/>
        <v>286.95089999999999</v>
      </c>
      <c r="F467" s="4">
        <f t="shared" si="23"/>
        <v>5.7008999999999901</v>
      </c>
      <c r="G467" s="12">
        <v>2023</v>
      </c>
    </row>
    <row r="468" spans="1:7" x14ac:dyDescent="0.2">
      <c r="A468" s="18">
        <v>44996.254548611112</v>
      </c>
      <c r="B468" s="4">
        <v>4.32</v>
      </c>
      <c r="C468" s="4">
        <v>1.23</v>
      </c>
      <c r="D468" s="4">
        <f t="shared" si="22"/>
        <v>5.3136000000000001</v>
      </c>
      <c r="E468" s="4">
        <f t="shared" si="21"/>
        <v>286.96319999999997</v>
      </c>
      <c r="F468" s="4">
        <f t="shared" si="23"/>
        <v>5.7131999999999721</v>
      </c>
      <c r="G468" s="12">
        <v>2023</v>
      </c>
    </row>
    <row r="469" spans="1:7" x14ac:dyDescent="0.2">
      <c r="A469" s="18">
        <v>44996.260289351849</v>
      </c>
      <c r="B469" s="4">
        <v>4.33</v>
      </c>
      <c r="C469" s="4">
        <v>1.23</v>
      </c>
      <c r="D469" s="4">
        <f t="shared" si="22"/>
        <v>5.3258999999999999</v>
      </c>
      <c r="E469" s="4">
        <f t="shared" si="21"/>
        <v>286.97549999999995</v>
      </c>
      <c r="F469" s="4">
        <f t="shared" si="23"/>
        <v>5.7254999999999541</v>
      </c>
      <c r="G469" s="12">
        <v>2023</v>
      </c>
    </row>
    <row r="470" spans="1:7" x14ac:dyDescent="0.2">
      <c r="A470" s="18">
        <v>44996.277453703704</v>
      </c>
      <c r="B470" s="4">
        <v>4.34</v>
      </c>
      <c r="C470" s="4">
        <v>1.23</v>
      </c>
      <c r="D470" s="4">
        <f t="shared" si="22"/>
        <v>5.3381999999999996</v>
      </c>
      <c r="E470" s="4">
        <f t="shared" si="21"/>
        <v>286.98779999999994</v>
      </c>
      <c r="F470" s="4">
        <f t="shared" si="23"/>
        <v>5.7377999999999361</v>
      </c>
      <c r="G470" s="12">
        <v>2023</v>
      </c>
    </row>
    <row r="471" spans="1:7" x14ac:dyDescent="0.2">
      <c r="A471" s="18">
        <v>44996.292175925926</v>
      </c>
      <c r="B471" s="4">
        <v>4.3499999999999996</v>
      </c>
      <c r="C471" s="4">
        <v>1.23</v>
      </c>
      <c r="D471" s="4">
        <f t="shared" si="22"/>
        <v>5.3504999999999994</v>
      </c>
      <c r="E471" s="4">
        <f t="shared" si="21"/>
        <v>287.00009999999997</v>
      </c>
      <c r="F471" s="4">
        <f t="shared" si="23"/>
        <v>5.7500999999999749</v>
      </c>
      <c r="G471" s="12">
        <v>2023</v>
      </c>
    </row>
    <row r="472" spans="1:7" x14ac:dyDescent="0.2">
      <c r="A472" s="18">
        <v>44996.299629629626</v>
      </c>
      <c r="B472" s="4">
        <v>4.3600000000000003</v>
      </c>
      <c r="C472" s="4">
        <v>1.23</v>
      </c>
      <c r="D472" s="4">
        <f t="shared" si="22"/>
        <v>5.3628</v>
      </c>
      <c r="E472" s="4">
        <f t="shared" si="21"/>
        <v>287.01239999999996</v>
      </c>
      <c r="F472" s="4">
        <f t="shared" si="23"/>
        <v>5.7623999999999569</v>
      </c>
      <c r="G472" s="12">
        <v>2023</v>
      </c>
    </row>
    <row r="473" spans="1:7" x14ac:dyDescent="0.2">
      <c r="A473" s="18">
        <v>44996.302361111113</v>
      </c>
      <c r="B473" s="4">
        <v>4.37</v>
      </c>
      <c r="C473" s="4">
        <v>1.23</v>
      </c>
      <c r="D473" s="4">
        <f t="shared" si="22"/>
        <v>5.3750999999999998</v>
      </c>
      <c r="E473" s="4">
        <f t="shared" si="21"/>
        <v>287.02469999999994</v>
      </c>
      <c r="F473" s="4">
        <f t="shared" si="23"/>
        <v>5.7746999999999389</v>
      </c>
      <c r="G473" s="12">
        <v>2023</v>
      </c>
    </row>
    <row r="474" spans="1:7" x14ac:dyDescent="0.2">
      <c r="A474" s="18">
        <v>44996.306620370371</v>
      </c>
      <c r="B474" s="4">
        <v>4.38</v>
      </c>
      <c r="C474" s="4">
        <v>1.23</v>
      </c>
      <c r="D474" s="4">
        <f t="shared" si="22"/>
        <v>5.3873999999999995</v>
      </c>
      <c r="E474" s="4">
        <f t="shared" si="21"/>
        <v>287.03699999999998</v>
      </c>
      <c r="F474" s="4">
        <f t="shared" si="23"/>
        <v>5.7869999999999777</v>
      </c>
      <c r="G474" s="12">
        <v>2023</v>
      </c>
    </row>
    <row r="475" spans="1:7" x14ac:dyDescent="0.2">
      <c r="A475" s="18">
        <v>44996.312407407408</v>
      </c>
      <c r="B475" s="4">
        <v>4.3899999999999997</v>
      </c>
      <c r="C475" s="4">
        <v>1.23</v>
      </c>
      <c r="D475" s="4">
        <f t="shared" si="22"/>
        <v>5.3996999999999993</v>
      </c>
      <c r="E475" s="4">
        <f t="shared" si="21"/>
        <v>287.04929999999996</v>
      </c>
      <c r="F475" s="4">
        <f t="shared" si="23"/>
        <v>5.7992999999999597</v>
      </c>
      <c r="G475" s="12">
        <v>2023</v>
      </c>
    </row>
    <row r="476" spans="1:7" x14ac:dyDescent="0.2">
      <c r="A476" s="18">
        <v>44996.316793981481</v>
      </c>
      <c r="B476" s="4">
        <v>4.4000000000000004</v>
      </c>
      <c r="C476" s="4">
        <v>1.23</v>
      </c>
      <c r="D476" s="4">
        <f t="shared" si="22"/>
        <v>5.4119999999999999</v>
      </c>
      <c r="E476" s="4">
        <f t="shared" si="21"/>
        <v>287.06159999999994</v>
      </c>
      <c r="F476" s="4">
        <f t="shared" si="23"/>
        <v>5.8115999999999417</v>
      </c>
      <c r="G476" s="12">
        <v>2023</v>
      </c>
    </row>
    <row r="477" spans="1:7" x14ac:dyDescent="0.2">
      <c r="A477" s="18">
        <v>44996.31958333333</v>
      </c>
      <c r="B477" s="4">
        <v>4.41</v>
      </c>
      <c r="C477" s="4">
        <v>1.23</v>
      </c>
      <c r="D477" s="4">
        <f t="shared" si="22"/>
        <v>5.4242999999999997</v>
      </c>
      <c r="E477" s="4">
        <f t="shared" si="21"/>
        <v>287.07389999999998</v>
      </c>
      <c r="F477" s="4">
        <f t="shared" si="23"/>
        <v>5.8238999999999805</v>
      </c>
      <c r="G477" s="12">
        <v>2023</v>
      </c>
    </row>
    <row r="478" spans="1:7" x14ac:dyDescent="0.2">
      <c r="A478" s="18">
        <v>44996.335393518515</v>
      </c>
      <c r="B478" s="4">
        <v>4.42</v>
      </c>
      <c r="C478" s="4">
        <v>1.23</v>
      </c>
      <c r="D478" s="4">
        <f t="shared" si="22"/>
        <v>5.4365999999999994</v>
      </c>
      <c r="E478" s="4">
        <f t="shared" si="21"/>
        <v>287.08619999999996</v>
      </c>
      <c r="F478" s="4">
        <f t="shared" si="23"/>
        <v>5.8361999999999625</v>
      </c>
      <c r="G478" s="12">
        <v>2023</v>
      </c>
    </row>
    <row r="479" spans="1:7" x14ac:dyDescent="0.2">
      <c r="A479" s="18">
        <v>44996.33792824074</v>
      </c>
      <c r="B479" s="4">
        <v>4.43</v>
      </c>
      <c r="C479" s="4">
        <v>1.23</v>
      </c>
      <c r="D479" s="4">
        <f t="shared" si="22"/>
        <v>5.4488999999999992</v>
      </c>
      <c r="E479" s="4">
        <f t="shared" si="21"/>
        <v>287.09849999999994</v>
      </c>
      <c r="F479" s="4">
        <f t="shared" si="23"/>
        <v>5.8484999999999445</v>
      </c>
      <c r="G479" s="12">
        <v>2023</v>
      </c>
    </row>
    <row r="480" spans="1:7" x14ac:dyDescent="0.2">
      <c r="A480" s="18">
        <v>44996.351481481484</v>
      </c>
      <c r="B480" s="4">
        <v>4.4400000000000004</v>
      </c>
      <c r="C480" s="4">
        <v>1.23</v>
      </c>
      <c r="D480" s="4">
        <f t="shared" si="22"/>
        <v>5.4612000000000007</v>
      </c>
      <c r="E480" s="4">
        <f t="shared" si="21"/>
        <v>287.11079999999998</v>
      </c>
      <c r="F480" s="4">
        <f t="shared" si="23"/>
        <v>5.8607999999999834</v>
      </c>
      <c r="G480" s="12">
        <v>2023</v>
      </c>
    </row>
    <row r="481" spans="1:7" x14ac:dyDescent="0.2">
      <c r="A481" s="18">
        <v>44996.354988425926</v>
      </c>
      <c r="B481" s="4">
        <v>4.45</v>
      </c>
      <c r="C481" s="4">
        <v>1.23</v>
      </c>
      <c r="D481" s="4">
        <f t="shared" si="22"/>
        <v>5.4735000000000005</v>
      </c>
      <c r="E481" s="4">
        <f t="shared" si="21"/>
        <v>287.12309999999997</v>
      </c>
      <c r="F481" s="4">
        <f t="shared" si="23"/>
        <v>5.8730999999999653</v>
      </c>
      <c r="G481" s="12">
        <v>2023</v>
      </c>
    </row>
    <row r="482" spans="1:7" x14ac:dyDescent="0.2">
      <c r="A482" s="18">
        <v>44996.360405092593</v>
      </c>
      <c r="B482" s="4">
        <v>4.46</v>
      </c>
      <c r="C482" s="4">
        <v>1.23</v>
      </c>
      <c r="D482" s="4">
        <f t="shared" si="22"/>
        <v>5.4858000000000002</v>
      </c>
      <c r="E482" s="4">
        <f t="shared" si="21"/>
        <v>287.13539999999995</v>
      </c>
      <c r="F482" s="4">
        <f t="shared" si="23"/>
        <v>5.8853999999999473</v>
      </c>
      <c r="G482" s="12">
        <v>2023</v>
      </c>
    </row>
    <row r="483" spans="1:7" x14ac:dyDescent="0.2">
      <c r="A483" s="18">
        <v>44996.36314814815</v>
      </c>
      <c r="B483" s="4">
        <v>4.47</v>
      </c>
      <c r="C483" s="4">
        <v>1.23</v>
      </c>
      <c r="D483" s="4">
        <f t="shared" si="22"/>
        <v>5.4981</v>
      </c>
      <c r="E483" s="4">
        <f t="shared" si="21"/>
        <v>287.14769999999999</v>
      </c>
      <c r="F483" s="4">
        <f t="shared" si="23"/>
        <v>5.8976999999999862</v>
      </c>
      <c r="G483" s="12">
        <v>2023</v>
      </c>
    </row>
    <row r="484" spans="1:7" x14ac:dyDescent="0.2">
      <c r="A484" s="18">
        <v>44996.374212962961</v>
      </c>
      <c r="B484" s="4">
        <v>4.4800000000000004</v>
      </c>
      <c r="C484" s="4">
        <v>1.23</v>
      </c>
      <c r="D484" s="4">
        <f t="shared" si="22"/>
        <v>5.5104000000000006</v>
      </c>
      <c r="E484" s="4">
        <f t="shared" si="21"/>
        <v>287.15999999999997</v>
      </c>
      <c r="F484" s="4">
        <f t="shared" si="23"/>
        <v>5.9099999999999682</v>
      </c>
      <c r="G484" s="12">
        <v>2023</v>
      </c>
    </row>
    <row r="485" spans="1:7" x14ac:dyDescent="0.2">
      <c r="A485" s="18">
        <v>44996.380254629628</v>
      </c>
      <c r="B485" s="4">
        <v>4.49</v>
      </c>
      <c r="C485" s="4">
        <v>1.23</v>
      </c>
      <c r="D485" s="4">
        <f t="shared" si="22"/>
        <v>5.5227000000000004</v>
      </c>
      <c r="E485" s="4">
        <f t="shared" ref="E485:E548" si="24">D485+$E$34</f>
        <v>287.17229999999995</v>
      </c>
      <c r="F485" s="4">
        <f t="shared" si="23"/>
        <v>5.9222999999999502</v>
      </c>
      <c r="G485" s="12">
        <v>2023</v>
      </c>
    </row>
    <row r="486" spans="1:7" x14ac:dyDescent="0.2">
      <c r="A486" s="18">
        <v>44996.385381944441</v>
      </c>
      <c r="B486" s="4">
        <v>4.5</v>
      </c>
      <c r="C486" s="4">
        <v>1.23</v>
      </c>
      <c r="D486" s="4">
        <f t="shared" si="22"/>
        <v>5.5350000000000001</v>
      </c>
      <c r="E486" s="4">
        <f t="shared" si="24"/>
        <v>287.18459999999999</v>
      </c>
      <c r="F486" s="4">
        <f t="shared" si="23"/>
        <v>5.934599999999989</v>
      </c>
      <c r="G486" s="12">
        <v>2023</v>
      </c>
    </row>
    <row r="487" spans="1:7" x14ac:dyDescent="0.2">
      <c r="A487" s="18">
        <v>44996.390335648146</v>
      </c>
      <c r="B487" s="4">
        <v>4.51</v>
      </c>
      <c r="C487" s="4">
        <v>1.23</v>
      </c>
      <c r="D487" s="4">
        <f t="shared" si="22"/>
        <v>5.5472999999999999</v>
      </c>
      <c r="E487" s="4">
        <f t="shared" si="24"/>
        <v>287.19689999999997</v>
      </c>
      <c r="F487" s="4">
        <f t="shared" si="23"/>
        <v>5.946899999999971</v>
      </c>
      <c r="G487" s="12">
        <v>2023</v>
      </c>
    </row>
    <row r="488" spans="1:7" x14ac:dyDescent="0.2">
      <c r="A488" s="18">
        <v>44996.397037037037</v>
      </c>
      <c r="B488" s="4">
        <v>4.5199999999999996</v>
      </c>
      <c r="C488" s="4">
        <v>1.23</v>
      </c>
      <c r="D488" s="4">
        <f t="shared" si="22"/>
        <v>5.5595999999999997</v>
      </c>
      <c r="E488" s="4">
        <f t="shared" si="24"/>
        <v>287.20919999999995</v>
      </c>
      <c r="F488" s="4">
        <f t="shared" si="23"/>
        <v>5.959199999999953</v>
      </c>
      <c r="G488" s="12">
        <v>2023</v>
      </c>
    </row>
    <row r="489" spans="1:7" x14ac:dyDescent="0.2">
      <c r="A489" s="18">
        <v>44996.399074074077</v>
      </c>
      <c r="B489" s="4">
        <v>4.53</v>
      </c>
      <c r="C489" s="4">
        <v>1.23</v>
      </c>
      <c r="D489" s="4">
        <f t="shared" si="22"/>
        <v>5.5719000000000003</v>
      </c>
      <c r="E489" s="4">
        <f t="shared" si="24"/>
        <v>287.22149999999999</v>
      </c>
      <c r="F489" s="4">
        <f t="shared" si="23"/>
        <v>5.9714999999999918</v>
      </c>
      <c r="G489" s="12">
        <v>2023</v>
      </c>
    </row>
    <row r="490" spans="1:7" x14ac:dyDescent="0.2">
      <c r="A490" s="18">
        <v>44996.409120370372</v>
      </c>
      <c r="B490" s="4">
        <v>4.54</v>
      </c>
      <c r="C490" s="4">
        <v>1.23</v>
      </c>
      <c r="D490" s="4">
        <f t="shared" si="22"/>
        <v>5.5842000000000001</v>
      </c>
      <c r="E490" s="4">
        <f t="shared" si="24"/>
        <v>287.23379999999997</v>
      </c>
      <c r="F490" s="4">
        <f t="shared" si="23"/>
        <v>5.9837999999999738</v>
      </c>
      <c r="G490" s="12">
        <v>2023</v>
      </c>
    </row>
    <row r="491" spans="1:7" x14ac:dyDescent="0.2">
      <c r="A491" s="18">
        <v>44996.414467592593</v>
      </c>
      <c r="B491" s="4">
        <v>4.55</v>
      </c>
      <c r="C491" s="4">
        <v>1.23</v>
      </c>
      <c r="D491" s="4">
        <f t="shared" si="22"/>
        <v>5.5964999999999998</v>
      </c>
      <c r="E491" s="4">
        <f t="shared" si="24"/>
        <v>287.24609999999996</v>
      </c>
      <c r="F491" s="4">
        <f t="shared" si="23"/>
        <v>5.9960999999999558</v>
      </c>
      <c r="G491" s="12">
        <v>2023</v>
      </c>
    </row>
    <row r="492" spans="1:7" x14ac:dyDescent="0.2">
      <c r="A492" s="18">
        <v>44996.416655092595</v>
      </c>
      <c r="B492" s="4">
        <v>4.5599999999999996</v>
      </c>
      <c r="C492" s="4">
        <v>1.23</v>
      </c>
      <c r="D492" s="4">
        <f t="shared" si="22"/>
        <v>5.6087999999999996</v>
      </c>
      <c r="E492" s="4">
        <f t="shared" si="24"/>
        <v>287.25839999999994</v>
      </c>
      <c r="F492" s="4">
        <f t="shared" si="23"/>
        <v>6.0083999999999378</v>
      </c>
      <c r="G492" s="12">
        <v>2023</v>
      </c>
    </row>
    <row r="493" spans="1:7" x14ac:dyDescent="0.2">
      <c r="A493" s="18">
        <v>44996.41846064815</v>
      </c>
      <c r="B493" s="4">
        <v>4.57</v>
      </c>
      <c r="C493" s="4">
        <v>1.23</v>
      </c>
      <c r="D493" s="4">
        <f t="shared" si="22"/>
        <v>5.6211000000000002</v>
      </c>
      <c r="E493" s="4">
        <f t="shared" si="24"/>
        <v>287.27069999999998</v>
      </c>
      <c r="F493" s="4">
        <f t="shared" si="23"/>
        <v>6.0206999999999766</v>
      </c>
      <c r="G493" s="12">
        <v>2023</v>
      </c>
    </row>
    <row r="494" spans="1:7" x14ac:dyDescent="0.2">
      <c r="A494" s="18">
        <v>44996.42763888889</v>
      </c>
      <c r="B494" s="4">
        <v>4.58</v>
      </c>
      <c r="C494" s="4">
        <v>1.23</v>
      </c>
      <c r="D494" s="4">
        <f t="shared" si="22"/>
        <v>5.6334</v>
      </c>
      <c r="E494" s="4">
        <f t="shared" si="24"/>
        <v>287.28299999999996</v>
      </c>
      <c r="F494" s="4">
        <f t="shared" si="23"/>
        <v>6.0329999999999586</v>
      </c>
      <c r="G494" s="12">
        <v>2023</v>
      </c>
    </row>
    <row r="495" spans="1:7" x14ac:dyDescent="0.2">
      <c r="A495" s="18">
        <v>44996.440428240741</v>
      </c>
      <c r="B495" s="4">
        <v>4.59</v>
      </c>
      <c r="C495" s="4">
        <v>1.23</v>
      </c>
      <c r="D495" s="4">
        <f t="shared" si="22"/>
        <v>5.6456999999999997</v>
      </c>
      <c r="E495" s="4">
        <f t="shared" si="24"/>
        <v>287.29529999999994</v>
      </c>
      <c r="F495" s="4">
        <f t="shared" si="23"/>
        <v>6.0452999999999406</v>
      </c>
      <c r="G495" s="12">
        <v>2023</v>
      </c>
    </row>
    <row r="496" spans="1:7" x14ac:dyDescent="0.2">
      <c r="A496" s="18">
        <v>44996.4531712963</v>
      </c>
      <c r="B496" s="4">
        <v>4.5999999999999996</v>
      </c>
      <c r="C496" s="4">
        <v>1.23</v>
      </c>
      <c r="D496" s="4">
        <f t="shared" si="22"/>
        <v>5.6579999999999995</v>
      </c>
      <c r="E496" s="4">
        <f t="shared" si="24"/>
        <v>287.30759999999998</v>
      </c>
      <c r="F496" s="4">
        <f t="shared" si="23"/>
        <v>6.0575999999999794</v>
      </c>
      <c r="G496" s="12">
        <v>2023</v>
      </c>
    </row>
    <row r="497" spans="1:7" x14ac:dyDescent="0.2">
      <c r="A497" s="18">
        <v>44996.485347222224</v>
      </c>
      <c r="B497" s="4">
        <v>4.6100000000000003</v>
      </c>
      <c r="C497" s="4">
        <v>1.23</v>
      </c>
      <c r="D497" s="4">
        <f t="shared" si="22"/>
        <v>5.6703000000000001</v>
      </c>
      <c r="E497" s="4">
        <f t="shared" si="24"/>
        <v>287.31989999999996</v>
      </c>
      <c r="F497" s="4">
        <f t="shared" si="23"/>
        <v>6.0698999999999614</v>
      </c>
      <c r="G497" s="12">
        <v>2023</v>
      </c>
    </row>
    <row r="498" spans="1:7" x14ac:dyDescent="0.2">
      <c r="A498" s="18">
        <v>44996.525983796295</v>
      </c>
      <c r="B498" s="4">
        <v>4.62</v>
      </c>
      <c r="C498" s="4">
        <v>1.23</v>
      </c>
      <c r="D498" s="4">
        <f t="shared" si="22"/>
        <v>5.6825999999999999</v>
      </c>
      <c r="E498" s="4">
        <f t="shared" si="24"/>
        <v>287.33219999999994</v>
      </c>
      <c r="F498" s="4">
        <f t="shared" si="23"/>
        <v>6.0821999999999434</v>
      </c>
      <c r="G498" s="12">
        <v>2023</v>
      </c>
    </row>
    <row r="499" spans="1:7" x14ac:dyDescent="0.2">
      <c r="A499" s="18">
        <v>44996.534398148149</v>
      </c>
      <c r="B499" s="4">
        <v>4.63</v>
      </c>
      <c r="C499" s="4">
        <v>1.23</v>
      </c>
      <c r="D499" s="4">
        <f t="shared" si="22"/>
        <v>5.6948999999999996</v>
      </c>
      <c r="E499" s="4">
        <f t="shared" si="24"/>
        <v>287.34449999999998</v>
      </c>
      <c r="F499" s="4">
        <f t="shared" si="23"/>
        <v>6.0944999999999823</v>
      </c>
      <c r="G499" s="12">
        <v>2023</v>
      </c>
    </row>
    <row r="500" spans="1:7" x14ac:dyDescent="0.2">
      <c r="A500" s="18">
        <v>44996.678344907406</v>
      </c>
      <c r="B500" s="4">
        <v>4.6399999999999997</v>
      </c>
      <c r="C500" s="4">
        <v>1.23</v>
      </c>
      <c r="D500" s="4">
        <f t="shared" si="22"/>
        <v>5.7071999999999994</v>
      </c>
      <c r="E500" s="4">
        <f t="shared" si="24"/>
        <v>287.35679999999996</v>
      </c>
      <c r="F500" s="4">
        <f t="shared" si="23"/>
        <v>6.1067999999999643</v>
      </c>
      <c r="G500" s="12">
        <v>2023</v>
      </c>
    </row>
    <row r="501" spans="1:7" x14ac:dyDescent="0.2">
      <c r="A501" s="18">
        <v>44996.697928240741</v>
      </c>
      <c r="B501" s="4">
        <v>4.6500000000000004</v>
      </c>
      <c r="C501" s="4">
        <v>1.23</v>
      </c>
      <c r="D501" s="4">
        <f t="shared" si="22"/>
        <v>5.7195</v>
      </c>
      <c r="E501" s="4">
        <f t="shared" si="24"/>
        <v>287.36909999999995</v>
      </c>
      <c r="F501" s="4">
        <f t="shared" si="23"/>
        <v>6.1190999999999462</v>
      </c>
      <c r="G501" s="12">
        <v>2023</v>
      </c>
    </row>
    <row r="502" spans="1:7" x14ac:dyDescent="0.2">
      <c r="A502" s="18">
        <v>44996.72451388889</v>
      </c>
      <c r="B502" s="4">
        <v>4.66</v>
      </c>
      <c r="C502" s="4">
        <v>1.23</v>
      </c>
      <c r="D502" s="4">
        <f t="shared" si="22"/>
        <v>5.7317999999999998</v>
      </c>
      <c r="E502" s="4">
        <f t="shared" si="24"/>
        <v>287.38139999999999</v>
      </c>
      <c r="F502" s="4">
        <f t="shared" si="23"/>
        <v>6.1313999999999851</v>
      </c>
      <c r="G502" s="12">
        <v>2023</v>
      </c>
    </row>
    <row r="503" spans="1:7" x14ac:dyDescent="0.2">
      <c r="A503" s="18">
        <v>44996.737187500003</v>
      </c>
      <c r="B503" s="4">
        <v>4.67</v>
      </c>
      <c r="C503" s="4">
        <v>1.23</v>
      </c>
      <c r="D503" s="4">
        <f t="shared" si="22"/>
        <v>5.7440999999999995</v>
      </c>
      <c r="E503" s="4">
        <f t="shared" si="24"/>
        <v>287.39369999999997</v>
      </c>
      <c r="F503" s="4">
        <f t="shared" si="23"/>
        <v>6.1436999999999671</v>
      </c>
      <c r="G503" s="12">
        <v>2023</v>
      </c>
    </row>
    <row r="504" spans="1:7" x14ac:dyDescent="0.2">
      <c r="A504" s="18">
        <v>44996.853807870371</v>
      </c>
      <c r="B504" s="4">
        <v>4.68</v>
      </c>
      <c r="C504" s="4">
        <v>1.23</v>
      </c>
      <c r="D504" s="4">
        <f t="shared" si="22"/>
        <v>5.7563999999999993</v>
      </c>
      <c r="E504" s="4">
        <f t="shared" si="24"/>
        <v>287.40599999999995</v>
      </c>
      <c r="F504" s="4">
        <f t="shared" si="23"/>
        <v>6.1559999999999491</v>
      </c>
      <c r="G504" s="12">
        <v>2023</v>
      </c>
    </row>
    <row r="505" spans="1:7" x14ac:dyDescent="0.2">
      <c r="A505" s="18">
        <v>44996.855115740742</v>
      </c>
      <c r="B505" s="4">
        <v>4.6900000000000004</v>
      </c>
      <c r="C505" s="4">
        <v>1.23</v>
      </c>
      <c r="D505" s="4">
        <f t="shared" si="22"/>
        <v>5.7687000000000008</v>
      </c>
      <c r="E505" s="4">
        <f t="shared" si="24"/>
        <v>287.41829999999999</v>
      </c>
      <c r="F505" s="4">
        <f t="shared" si="23"/>
        <v>6.1682999999999879</v>
      </c>
      <c r="G505" s="12">
        <v>2023</v>
      </c>
    </row>
    <row r="506" spans="1:7" x14ac:dyDescent="0.2">
      <c r="A506" s="18">
        <v>44996.856516203705</v>
      </c>
      <c r="B506" s="4">
        <v>4.7</v>
      </c>
      <c r="C506" s="4">
        <v>1.23</v>
      </c>
      <c r="D506" s="4">
        <f t="shared" ref="D506:D569" si="25">B506*C506</f>
        <v>5.7809999999999997</v>
      </c>
      <c r="E506" s="4">
        <f t="shared" si="24"/>
        <v>287.43059999999997</v>
      </c>
      <c r="F506" s="4">
        <f t="shared" si="23"/>
        <v>6.1805999999999699</v>
      </c>
      <c r="G506" s="12">
        <v>2023</v>
      </c>
    </row>
    <row r="507" spans="1:7" x14ac:dyDescent="0.2">
      <c r="A507" s="18">
        <v>44996.857974537037</v>
      </c>
      <c r="B507" s="4">
        <v>4.71</v>
      </c>
      <c r="C507" s="4">
        <v>1.23</v>
      </c>
      <c r="D507" s="4">
        <f t="shared" si="25"/>
        <v>5.7932999999999995</v>
      </c>
      <c r="E507" s="4">
        <f t="shared" si="24"/>
        <v>287.44289999999995</v>
      </c>
      <c r="F507" s="4">
        <f t="shared" si="23"/>
        <v>6.1928999999999519</v>
      </c>
      <c r="G507" s="12">
        <v>2023</v>
      </c>
    </row>
    <row r="508" spans="1:7" x14ac:dyDescent="0.2">
      <c r="A508" s="18">
        <v>44996.860011574077</v>
      </c>
      <c r="B508" s="4">
        <v>4.72</v>
      </c>
      <c r="C508" s="4">
        <v>1.23</v>
      </c>
      <c r="D508" s="4">
        <f t="shared" si="25"/>
        <v>5.8055999999999992</v>
      </c>
      <c r="E508" s="4">
        <f t="shared" si="24"/>
        <v>287.45519999999999</v>
      </c>
      <c r="F508" s="4">
        <f t="shared" si="23"/>
        <v>6.2051999999999907</v>
      </c>
      <c r="G508" s="12">
        <v>2023</v>
      </c>
    </row>
    <row r="509" spans="1:7" x14ac:dyDescent="0.2">
      <c r="A509" s="18">
        <v>44996.861620370371</v>
      </c>
      <c r="B509" s="4">
        <v>4.7300000000000004</v>
      </c>
      <c r="C509" s="4">
        <v>1.23</v>
      </c>
      <c r="D509" s="4">
        <f t="shared" si="25"/>
        <v>5.8179000000000007</v>
      </c>
      <c r="E509" s="4">
        <f t="shared" si="24"/>
        <v>287.46749999999997</v>
      </c>
      <c r="F509" s="4">
        <f t="shared" si="23"/>
        <v>6.2174999999999727</v>
      </c>
      <c r="G509" s="12">
        <v>2023</v>
      </c>
    </row>
    <row r="510" spans="1:7" x14ac:dyDescent="0.2">
      <c r="A510" s="18">
        <v>44996.863761574074</v>
      </c>
      <c r="B510" s="4">
        <v>4.74</v>
      </c>
      <c r="C510" s="4">
        <v>1.23</v>
      </c>
      <c r="D510" s="4">
        <f t="shared" si="25"/>
        <v>5.8302000000000005</v>
      </c>
      <c r="E510" s="4">
        <f t="shared" si="24"/>
        <v>287.47979999999995</v>
      </c>
      <c r="F510" s="4">
        <f t="shared" si="23"/>
        <v>6.2297999999999547</v>
      </c>
      <c r="G510" s="12">
        <v>2023</v>
      </c>
    </row>
    <row r="511" spans="1:7" x14ac:dyDescent="0.2">
      <c r="A511" s="18">
        <v>44996.866585648146</v>
      </c>
      <c r="B511" s="4">
        <v>4.75</v>
      </c>
      <c r="C511" s="4">
        <v>1.23</v>
      </c>
      <c r="D511" s="4">
        <f t="shared" si="25"/>
        <v>5.8425000000000002</v>
      </c>
      <c r="E511" s="4">
        <f t="shared" si="24"/>
        <v>287.49209999999994</v>
      </c>
      <c r="F511" s="4">
        <f t="shared" si="23"/>
        <v>6.2420999999999367</v>
      </c>
      <c r="G511" s="12">
        <v>2023</v>
      </c>
    </row>
    <row r="512" spans="1:7" x14ac:dyDescent="0.2">
      <c r="A512" s="18">
        <v>44996.870347222219</v>
      </c>
      <c r="B512" s="4">
        <v>4.76</v>
      </c>
      <c r="C512" s="4">
        <v>1.23</v>
      </c>
      <c r="D512" s="4">
        <f t="shared" si="25"/>
        <v>5.8548</v>
      </c>
      <c r="E512" s="4">
        <f t="shared" si="24"/>
        <v>287.50439999999998</v>
      </c>
      <c r="F512" s="4">
        <f t="shared" si="23"/>
        <v>6.2543999999999755</v>
      </c>
      <c r="G512" s="12">
        <v>2023</v>
      </c>
    </row>
    <row r="513" spans="1:7" x14ac:dyDescent="0.2">
      <c r="A513" s="18">
        <v>44996.874293981484</v>
      </c>
      <c r="B513" s="4">
        <v>4.7699999999999996</v>
      </c>
      <c r="C513" s="4">
        <v>1.23</v>
      </c>
      <c r="D513" s="4">
        <f t="shared" si="25"/>
        <v>5.8670999999999998</v>
      </c>
      <c r="E513" s="4">
        <f t="shared" si="24"/>
        <v>287.51669999999996</v>
      </c>
      <c r="F513" s="4">
        <f t="shared" si="23"/>
        <v>6.2666999999999575</v>
      </c>
      <c r="G513" s="12">
        <v>2023</v>
      </c>
    </row>
    <row r="514" spans="1:7" x14ac:dyDescent="0.2">
      <c r="A514" s="18">
        <v>44996.877025462964</v>
      </c>
      <c r="B514" s="4">
        <v>4.78</v>
      </c>
      <c r="C514" s="4">
        <v>1.23</v>
      </c>
      <c r="D514" s="4">
        <f t="shared" si="25"/>
        <v>5.8794000000000004</v>
      </c>
      <c r="E514" s="4">
        <f t="shared" si="24"/>
        <v>287.52899999999994</v>
      </c>
      <c r="F514" s="4">
        <f t="shared" si="23"/>
        <v>6.2789999999999395</v>
      </c>
      <c r="G514" s="12">
        <v>2023</v>
      </c>
    </row>
    <row r="515" spans="1:7" x14ac:dyDescent="0.2">
      <c r="A515" s="18">
        <v>44996.879641203705</v>
      </c>
      <c r="B515" s="4">
        <v>4.79</v>
      </c>
      <c r="C515" s="4">
        <v>1.23</v>
      </c>
      <c r="D515" s="4">
        <f t="shared" si="25"/>
        <v>5.8917000000000002</v>
      </c>
      <c r="E515" s="4">
        <f t="shared" si="24"/>
        <v>287.54129999999998</v>
      </c>
      <c r="F515" s="4">
        <f t="shared" ref="F515:F578" si="26">E515-281.25</f>
        <v>6.2912999999999784</v>
      </c>
      <c r="G515" s="12">
        <v>2023</v>
      </c>
    </row>
    <row r="516" spans="1:7" x14ac:dyDescent="0.2">
      <c r="A516" s="18">
        <v>44996.881249999999</v>
      </c>
      <c r="B516" s="4">
        <v>4.8</v>
      </c>
      <c r="C516" s="4">
        <v>1.23</v>
      </c>
      <c r="D516" s="4">
        <f t="shared" si="25"/>
        <v>5.9039999999999999</v>
      </c>
      <c r="E516" s="4">
        <f t="shared" si="24"/>
        <v>287.55359999999996</v>
      </c>
      <c r="F516" s="4">
        <f t="shared" si="26"/>
        <v>6.3035999999999603</v>
      </c>
      <c r="G516" s="12">
        <v>2023</v>
      </c>
    </row>
    <row r="517" spans="1:7" x14ac:dyDescent="0.2">
      <c r="A517" s="18">
        <v>44996.883287037039</v>
      </c>
      <c r="B517" s="4">
        <v>4.8099999999999996</v>
      </c>
      <c r="C517" s="4">
        <v>1.23</v>
      </c>
      <c r="D517" s="4">
        <f t="shared" si="25"/>
        <v>5.9162999999999997</v>
      </c>
      <c r="E517" s="4">
        <f t="shared" si="24"/>
        <v>287.56589999999994</v>
      </c>
      <c r="F517" s="4">
        <f t="shared" si="26"/>
        <v>6.3158999999999423</v>
      </c>
      <c r="G517" s="12">
        <v>2023</v>
      </c>
    </row>
    <row r="518" spans="1:7" x14ac:dyDescent="0.2">
      <c r="A518" s="18">
        <v>44996.885370370372</v>
      </c>
      <c r="B518" s="4">
        <v>4.82</v>
      </c>
      <c r="C518" s="4">
        <v>1.23</v>
      </c>
      <c r="D518" s="4">
        <f t="shared" si="25"/>
        <v>5.9286000000000003</v>
      </c>
      <c r="E518" s="4">
        <f t="shared" si="24"/>
        <v>287.57819999999998</v>
      </c>
      <c r="F518" s="4">
        <f t="shared" si="26"/>
        <v>6.3281999999999812</v>
      </c>
      <c r="G518" s="12">
        <v>2023</v>
      </c>
    </row>
    <row r="519" spans="1:7" x14ac:dyDescent="0.2">
      <c r="A519" s="18">
        <v>44996.887106481481</v>
      </c>
      <c r="B519" s="4">
        <v>4.83</v>
      </c>
      <c r="C519" s="4">
        <v>1.23</v>
      </c>
      <c r="D519" s="4">
        <f t="shared" si="25"/>
        <v>5.9409000000000001</v>
      </c>
      <c r="E519" s="4">
        <f t="shared" si="24"/>
        <v>287.59049999999996</v>
      </c>
      <c r="F519" s="4">
        <f t="shared" si="26"/>
        <v>6.3404999999999632</v>
      </c>
      <c r="G519" s="12">
        <v>2023</v>
      </c>
    </row>
    <row r="520" spans="1:7" x14ac:dyDescent="0.2">
      <c r="A520" s="18">
        <v>44996.889444444445</v>
      </c>
      <c r="B520" s="4">
        <v>4.84</v>
      </c>
      <c r="C520" s="4">
        <v>1.23</v>
      </c>
      <c r="D520" s="4">
        <f t="shared" si="25"/>
        <v>5.9531999999999998</v>
      </c>
      <c r="E520" s="4">
        <f t="shared" si="24"/>
        <v>287.60279999999995</v>
      </c>
      <c r="F520" s="4">
        <f t="shared" si="26"/>
        <v>6.3527999999999452</v>
      </c>
      <c r="G520" s="12">
        <v>2023</v>
      </c>
    </row>
    <row r="521" spans="1:7" x14ac:dyDescent="0.2">
      <c r="A521" s="18">
        <v>44996.892233796294</v>
      </c>
      <c r="B521" s="4">
        <v>4.8499999999999996</v>
      </c>
      <c r="C521" s="4">
        <v>1.23</v>
      </c>
      <c r="D521" s="4">
        <f t="shared" si="25"/>
        <v>5.9654999999999996</v>
      </c>
      <c r="E521" s="4">
        <f t="shared" si="24"/>
        <v>287.61509999999998</v>
      </c>
      <c r="F521" s="4">
        <f t="shared" si="26"/>
        <v>6.365099999999984</v>
      </c>
      <c r="G521" s="12">
        <v>2023</v>
      </c>
    </row>
    <row r="522" spans="1:7" x14ac:dyDescent="0.2">
      <c r="A522" s="18">
        <v>44996.896539351852</v>
      </c>
      <c r="B522" s="4">
        <v>4.8600000000000003</v>
      </c>
      <c r="C522" s="4">
        <v>1.23</v>
      </c>
      <c r="D522" s="4">
        <f t="shared" si="25"/>
        <v>5.9778000000000002</v>
      </c>
      <c r="E522" s="4">
        <f t="shared" si="24"/>
        <v>287.62739999999997</v>
      </c>
      <c r="F522" s="4">
        <f t="shared" si="26"/>
        <v>6.377399999999966</v>
      </c>
      <c r="G522" s="12">
        <v>2023</v>
      </c>
    </row>
    <row r="523" spans="1:7" x14ac:dyDescent="0.2">
      <c r="A523" s="18">
        <v>44996.906990740739</v>
      </c>
      <c r="B523" s="4">
        <v>4.87</v>
      </c>
      <c r="C523" s="4">
        <v>1.23</v>
      </c>
      <c r="D523" s="4">
        <f t="shared" si="25"/>
        <v>5.9901</v>
      </c>
      <c r="E523" s="4">
        <f t="shared" si="24"/>
        <v>287.63969999999995</v>
      </c>
      <c r="F523" s="4">
        <f t="shared" si="26"/>
        <v>6.389699999999948</v>
      </c>
      <c r="G523" s="12">
        <v>2023</v>
      </c>
    </row>
    <row r="524" spans="1:7" x14ac:dyDescent="0.2">
      <c r="A524" s="18">
        <v>44996.926805555559</v>
      </c>
      <c r="B524" s="4">
        <v>4.88</v>
      </c>
      <c r="C524" s="4">
        <v>1.23</v>
      </c>
      <c r="D524" s="4">
        <f t="shared" si="25"/>
        <v>6.0023999999999997</v>
      </c>
      <c r="E524" s="4">
        <f t="shared" si="24"/>
        <v>287.65199999999999</v>
      </c>
      <c r="F524" s="4">
        <f t="shared" si="26"/>
        <v>6.4019999999999868</v>
      </c>
      <c r="G524" s="12">
        <v>2023</v>
      </c>
    </row>
    <row r="525" spans="1:7" x14ac:dyDescent="0.2">
      <c r="A525" s="18">
        <v>44997.19295138889</v>
      </c>
      <c r="B525" s="4">
        <v>4.8899999999999997</v>
      </c>
      <c r="C525" s="4">
        <v>1.23</v>
      </c>
      <c r="D525" s="4">
        <f t="shared" si="25"/>
        <v>6.0146999999999995</v>
      </c>
      <c r="E525" s="4">
        <f t="shared" si="24"/>
        <v>287.66429999999997</v>
      </c>
      <c r="F525" s="4">
        <f t="shared" si="26"/>
        <v>6.4142999999999688</v>
      </c>
      <c r="G525" s="12">
        <v>2023</v>
      </c>
    </row>
    <row r="526" spans="1:7" x14ac:dyDescent="0.2">
      <c r="A526" s="18">
        <v>44997.193032407406</v>
      </c>
      <c r="B526" s="4">
        <v>4.9000000000000004</v>
      </c>
      <c r="C526" s="4">
        <v>1.23</v>
      </c>
      <c r="D526" s="4">
        <f t="shared" si="25"/>
        <v>6.0270000000000001</v>
      </c>
      <c r="E526" s="4">
        <f t="shared" si="24"/>
        <v>287.67659999999995</v>
      </c>
      <c r="F526" s="4">
        <f t="shared" si="26"/>
        <v>6.4265999999999508</v>
      </c>
      <c r="G526" s="12">
        <v>2023</v>
      </c>
    </row>
    <row r="527" spans="1:7" x14ac:dyDescent="0.2">
      <c r="A527" s="18">
        <v>44997.197199074071</v>
      </c>
      <c r="B527" s="4">
        <v>4.91</v>
      </c>
      <c r="C527" s="4">
        <v>1.23</v>
      </c>
      <c r="D527" s="4">
        <f t="shared" si="25"/>
        <v>6.0392999999999999</v>
      </c>
      <c r="E527" s="4">
        <f t="shared" si="24"/>
        <v>287.68889999999999</v>
      </c>
      <c r="F527" s="4">
        <f t="shared" si="26"/>
        <v>6.4388999999999896</v>
      </c>
      <c r="G527" s="12">
        <v>2023</v>
      </c>
    </row>
    <row r="528" spans="1:7" x14ac:dyDescent="0.2">
      <c r="A528" s="18">
        <v>44997.205995370372</v>
      </c>
      <c r="B528" s="4">
        <v>4.92</v>
      </c>
      <c r="C528" s="4">
        <v>1.23</v>
      </c>
      <c r="D528" s="4">
        <f t="shared" si="25"/>
        <v>6.0515999999999996</v>
      </c>
      <c r="E528" s="4">
        <f t="shared" si="24"/>
        <v>287.70119999999997</v>
      </c>
      <c r="F528" s="4">
        <f t="shared" si="26"/>
        <v>6.4511999999999716</v>
      </c>
      <c r="G528" s="12">
        <v>2023</v>
      </c>
    </row>
    <row r="529" spans="1:7" x14ac:dyDescent="0.2">
      <c r="A529" s="18">
        <v>44997.223379629628</v>
      </c>
      <c r="B529" s="4">
        <v>4.93</v>
      </c>
      <c r="C529" s="4">
        <v>1.23</v>
      </c>
      <c r="D529" s="4">
        <f t="shared" si="25"/>
        <v>6.0638999999999994</v>
      </c>
      <c r="E529" s="4">
        <f t="shared" si="24"/>
        <v>287.71349999999995</v>
      </c>
      <c r="F529" s="4">
        <f t="shared" si="26"/>
        <v>6.4634999999999536</v>
      </c>
      <c r="G529" s="12">
        <v>2023</v>
      </c>
    </row>
    <row r="530" spans="1:7" x14ac:dyDescent="0.2">
      <c r="A530" s="18">
        <v>44997.241770833331</v>
      </c>
      <c r="B530" s="4">
        <v>4.9400000000000004</v>
      </c>
      <c r="C530" s="4">
        <v>1.23</v>
      </c>
      <c r="D530" s="4">
        <f t="shared" si="25"/>
        <v>6.0762</v>
      </c>
      <c r="E530" s="4">
        <f t="shared" si="24"/>
        <v>287.72579999999994</v>
      </c>
      <c r="F530" s="4">
        <f t="shared" si="26"/>
        <v>6.4757999999999356</v>
      </c>
      <c r="G530" s="12">
        <v>2023</v>
      </c>
    </row>
    <row r="531" spans="1:7" x14ac:dyDescent="0.2">
      <c r="A531" s="18">
        <v>44997.312951388885</v>
      </c>
      <c r="B531" s="4">
        <v>4.95</v>
      </c>
      <c r="C531" s="4">
        <v>1.23</v>
      </c>
      <c r="D531" s="4">
        <f t="shared" si="25"/>
        <v>6.0884999999999998</v>
      </c>
      <c r="E531" s="4">
        <f t="shared" si="24"/>
        <v>287.73809999999997</v>
      </c>
      <c r="F531" s="4">
        <f t="shared" si="26"/>
        <v>6.4880999999999744</v>
      </c>
      <c r="G531" s="12">
        <v>2023</v>
      </c>
    </row>
    <row r="532" spans="1:7" x14ac:dyDescent="0.2">
      <c r="A532" s="18">
        <v>44997.325185185182</v>
      </c>
      <c r="B532" s="4">
        <v>4.96</v>
      </c>
      <c r="C532" s="4">
        <v>1.23</v>
      </c>
      <c r="D532" s="4">
        <f t="shared" si="25"/>
        <v>6.1007999999999996</v>
      </c>
      <c r="E532" s="4">
        <f t="shared" si="24"/>
        <v>287.75039999999996</v>
      </c>
      <c r="F532" s="4">
        <f t="shared" si="26"/>
        <v>6.5003999999999564</v>
      </c>
      <c r="G532" s="12">
        <v>2023</v>
      </c>
    </row>
    <row r="533" spans="1:7" x14ac:dyDescent="0.2">
      <c r="A533" s="18">
        <v>44997.331921296296</v>
      </c>
      <c r="B533" s="4">
        <v>4.97</v>
      </c>
      <c r="C533" s="4">
        <v>1.23</v>
      </c>
      <c r="D533" s="4">
        <f t="shared" si="25"/>
        <v>6.1130999999999993</v>
      </c>
      <c r="E533" s="4">
        <f t="shared" si="24"/>
        <v>287.76269999999994</v>
      </c>
      <c r="F533" s="4">
        <f t="shared" si="26"/>
        <v>6.5126999999999384</v>
      </c>
      <c r="G533" s="12">
        <v>2023</v>
      </c>
    </row>
    <row r="534" spans="1:7" x14ac:dyDescent="0.2">
      <c r="A534" s="18">
        <v>44997.33865740741</v>
      </c>
      <c r="B534" s="4">
        <v>4.9800000000000004</v>
      </c>
      <c r="C534" s="4">
        <v>1.23</v>
      </c>
      <c r="D534" s="4">
        <f t="shared" si="25"/>
        <v>6.1254000000000008</v>
      </c>
      <c r="E534" s="4">
        <f t="shared" si="24"/>
        <v>287.77499999999998</v>
      </c>
      <c r="F534" s="4">
        <f t="shared" si="26"/>
        <v>6.5249999999999773</v>
      </c>
      <c r="G534" s="12">
        <v>2023</v>
      </c>
    </row>
    <row r="535" spans="1:7" x14ac:dyDescent="0.2">
      <c r="A535" s="18">
        <v>44997.344513888886</v>
      </c>
      <c r="B535" s="4">
        <v>4.99</v>
      </c>
      <c r="C535" s="4">
        <v>1.23</v>
      </c>
      <c r="D535" s="4">
        <f t="shared" si="25"/>
        <v>6.1377000000000006</v>
      </c>
      <c r="E535" s="4">
        <f t="shared" si="24"/>
        <v>287.78729999999996</v>
      </c>
      <c r="F535" s="4">
        <f t="shared" si="26"/>
        <v>6.5372999999999593</v>
      </c>
      <c r="G535" s="12">
        <v>2023</v>
      </c>
    </row>
    <row r="536" spans="1:7" x14ac:dyDescent="0.2">
      <c r="A536" s="18">
        <v>44997.349976851852</v>
      </c>
      <c r="B536" s="4">
        <v>5</v>
      </c>
      <c r="C536" s="4">
        <v>1.23</v>
      </c>
      <c r="D536" s="4">
        <f t="shared" si="25"/>
        <v>6.15</v>
      </c>
      <c r="E536" s="4">
        <f t="shared" si="24"/>
        <v>287.79959999999994</v>
      </c>
      <c r="F536" s="4">
        <f t="shared" si="26"/>
        <v>6.5495999999999412</v>
      </c>
      <c r="G536" s="12">
        <v>2023</v>
      </c>
    </row>
    <row r="537" spans="1:7" x14ac:dyDescent="0.2">
      <c r="A537" s="18">
        <v>44997.354571759257</v>
      </c>
      <c r="B537" s="4">
        <v>5.01</v>
      </c>
      <c r="C537" s="4">
        <v>1.23</v>
      </c>
      <c r="D537" s="4">
        <f t="shared" si="25"/>
        <v>6.1622999999999992</v>
      </c>
      <c r="E537" s="4">
        <f t="shared" si="24"/>
        <v>287.81189999999998</v>
      </c>
      <c r="F537" s="4">
        <f t="shared" si="26"/>
        <v>6.5618999999999801</v>
      </c>
      <c r="G537" s="12">
        <v>2023</v>
      </c>
    </row>
    <row r="538" spans="1:7" x14ac:dyDescent="0.2">
      <c r="A538" s="18">
        <v>44997.359259259261</v>
      </c>
      <c r="B538" s="4">
        <v>5.0199999999999996</v>
      </c>
      <c r="C538" s="4">
        <v>1.23</v>
      </c>
      <c r="D538" s="4">
        <f t="shared" si="25"/>
        <v>6.174599999999999</v>
      </c>
      <c r="E538" s="4">
        <f t="shared" si="24"/>
        <v>287.82419999999996</v>
      </c>
      <c r="F538" s="4">
        <f t="shared" si="26"/>
        <v>6.5741999999999621</v>
      </c>
      <c r="G538" s="12">
        <v>2023</v>
      </c>
    </row>
    <row r="539" spans="1:7" x14ac:dyDescent="0.2">
      <c r="A539" s="18">
        <v>44997.363252314812</v>
      </c>
      <c r="B539" s="4">
        <v>5.03</v>
      </c>
      <c r="C539" s="4">
        <v>1.23</v>
      </c>
      <c r="D539" s="4">
        <f t="shared" si="25"/>
        <v>6.1869000000000005</v>
      </c>
      <c r="E539" s="4">
        <f t="shared" si="24"/>
        <v>287.83649999999994</v>
      </c>
      <c r="F539" s="4">
        <f t="shared" si="26"/>
        <v>6.5864999999999441</v>
      </c>
      <c r="G539" s="12">
        <v>2023</v>
      </c>
    </row>
    <row r="540" spans="1:7" x14ac:dyDescent="0.2">
      <c r="A540" s="18">
        <v>44997.371759259258</v>
      </c>
      <c r="B540" s="4">
        <v>5.04</v>
      </c>
      <c r="C540" s="4">
        <v>1.23</v>
      </c>
      <c r="D540" s="4">
        <f t="shared" si="25"/>
        <v>6.1992000000000003</v>
      </c>
      <c r="E540" s="4">
        <f t="shared" si="24"/>
        <v>287.84879999999998</v>
      </c>
      <c r="F540" s="4">
        <f t="shared" si="26"/>
        <v>6.5987999999999829</v>
      </c>
      <c r="G540" s="12">
        <v>2023</v>
      </c>
    </row>
    <row r="541" spans="1:7" x14ac:dyDescent="0.2">
      <c r="A541" s="18">
        <v>44997.378078703703</v>
      </c>
      <c r="B541" s="4">
        <v>5.05</v>
      </c>
      <c r="C541" s="4">
        <v>1.23</v>
      </c>
      <c r="D541" s="4">
        <f t="shared" si="25"/>
        <v>6.2115</v>
      </c>
      <c r="E541" s="4">
        <f t="shared" si="24"/>
        <v>287.86109999999996</v>
      </c>
      <c r="F541" s="4">
        <f t="shared" si="26"/>
        <v>6.6110999999999649</v>
      </c>
      <c r="G541" s="12">
        <v>2023</v>
      </c>
    </row>
    <row r="542" spans="1:7" x14ac:dyDescent="0.2">
      <c r="A542" s="18">
        <v>44997.382141203707</v>
      </c>
      <c r="B542" s="4">
        <v>5.0599999999999996</v>
      </c>
      <c r="C542" s="4">
        <v>1.23</v>
      </c>
      <c r="D542" s="4">
        <f t="shared" si="25"/>
        <v>6.2237999999999998</v>
      </c>
      <c r="E542" s="4">
        <f t="shared" si="24"/>
        <v>287.87339999999995</v>
      </c>
      <c r="F542" s="4">
        <f t="shared" si="26"/>
        <v>6.6233999999999469</v>
      </c>
      <c r="G542" s="12">
        <v>2023</v>
      </c>
    </row>
    <row r="543" spans="1:7" x14ac:dyDescent="0.2">
      <c r="A543" s="18">
        <v>44997.388368055559</v>
      </c>
      <c r="B543" s="4">
        <v>5.07</v>
      </c>
      <c r="C543" s="4">
        <v>1.23</v>
      </c>
      <c r="D543" s="4">
        <f t="shared" si="25"/>
        <v>6.2361000000000004</v>
      </c>
      <c r="E543" s="4">
        <f t="shared" si="24"/>
        <v>287.88569999999999</v>
      </c>
      <c r="F543" s="4">
        <f t="shared" si="26"/>
        <v>6.6356999999999857</v>
      </c>
      <c r="G543" s="12">
        <v>2023</v>
      </c>
    </row>
    <row r="544" spans="1:7" x14ac:dyDescent="0.2">
      <c r="A544" s="18">
        <v>44997.395474537036</v>
      </c>
      <c r="B544" s="4">
        <v>5.08</v>
      </c>
      <c r="C544" s="4">
        <v>1.23</v>
      </c>
      <c r="D544" s="4">
        <f t="shared" si="25"/>
        <v>6.2484000000000002</v>
      </c>
      <c r="E544" s="4">
        <f t="shared" si="24"/>
        <v>287.89799999999997</v>
      </c>
      <c r="F544" s="4">
        <f t="shared" si="26"/>
        <v>6.6479999999999677</v>
      </c>
      <c r="G544" s="12">
        <v>2023</v>
      </c>
    </row>
    <row r="545" spans="1:7" x14ac:dyDescent="0.2">
      <c r="A545" s="18">
        <v>44997.405439814815</v>
      </c>
      <c r="B545" s="4">
        <v>5.09</v>
      </c>
      <c r="C545" s="4">
        <v>1.23</v>
      </c>
      <c r="D545" s="4">
        <f t="shared" si="25"/>
        <v>6.2606999999999999</v>
      </c>
      <c r="E545" s="4">
        <f t="shared" si="24"/>
        <v>287.91029999999995</v>
      </c>
      <c r="F545" s="4">
        <f t="shared" si="26"/>
        <v>6.6602999999999497</v>
      </c>
      <c r="G545" s="12">
        <v>2023</v>
      </c>
    </row>
    <row r="546" spans="1:7" x14ac:dyDescent="0.2">
      <c r="A546" s="18">
        <v>44997.634571759256</v>
      </c>
      <c r="B546" s="4">
        <v>5.0999999999999996</v>
      </c>
      <c r="C546" s="4">
        <v>1.23</v>
      </c>
      <c r="D546" s="4">
        <f t="shared" si="25"/>
        <v>6.2729999999999997</v>
      </c>
      <c r="E546" s="4">
        <f t="shared" si="24"/>
        <v>287.92259999999999</v>
      </c>
      <c r="F546" s="4">
        <f t="shared" si="26"/>
        <v>6.6725999999999885</v>
      </c>
      <c r="G546" s="12">
        <v>2023</v>
      </c>
    </row>
    <row r="547" spans="1:7" x14ac:dyDescent="0.2">
      <c r="A547" s="18">
        <v>44997.6796875</v>
      </c>
      <c r="B547" s="4">
        <v>5.1100000000000003</v>
      </c>
      <c r="C547" s="4">
        <v>1.23</v>
      </c>
      <c r="D547" s="4">
        <f t="shared" si="25"/>
        <v>6.2853000000000003</v>
      </c>
      <c r="E547" s="4">
        <f t="shared" si="24"/>
        <v>287.93489999999997</v>
      </c>
      <c r="F547" s="4">
        <f t="shared" si="26"/>
        <v>6.6848999999999705</v>
      </c>
      <c r="G547" s="12">
        <v>2023</v>
      </c>
    </row>
    <row r="548" spans="1:7" x14ac:dyDescent="0.2">
      <c r="A548" s="18">
        <v>44997.697442129633</v>
      </c>
      <c r="B548" s="4">
        <v>5.12</v>
      </c>
      <c r="C548" s="4">
        <v>1.23</v>
      </c>
      <c r="D548" s="4">
        <f t="shared" si="25"/>
        <v>6.2976000000000001</v>
      </c>
      <c r="E548" s="4">
        <f t="shared" si="24"/>
        <v>287.94719999999995</v>
      </c>
      <c r="F548" s="4">
        <f t="shared" si="26"/>
        <v>6.6971999999999525</v>
      </c>
      <c r="G548" s="12">
        <v>2023</v>
      </c>
    </row>
    <row r="549" spans="1:7" x14ac:dyDescent="0.2">
      <c r="A549" s="18">
        <v>44998.428831018522</v>
      </c>
      <c r="B549" s="4">
        <v>5.13</v>
      </c>
      <c r="C549" s="4">
        <v>1.23</v>
      </c>
      <c r="D549" s="4">
        <f t="shared" si="25"/>
        <v>6.3098999999999998</v>
      </c>
      <c r="E549" s="4">
        <f t="shared" ref="E549:E612" si="27">D549+$E$34</f>
        <v>287.95949999999999</v>
      </c>
      <c r="F549" s="4">
        <f t="shared" si="26"/>
        <v>6.7094999999999914</v>
      </c>
      <c r="G549" s="12">
        <v>2023</v>
      </c>
    </row>
    <row r="550" spans="1:7" x14ac:dyDescent="0.2">
      <c r="A550" s="18">
        <v>44998.468101851853</v>
      </c>
      <c r="B550" s="4">
        <v>5.14</v>
      </c>
      <c r="C550" s="4">
        <v>1.23</v>
      </c>
      <c r="D550" s="4">
        <f t="shared" si="25"/>
        <v>6.3221999999999996</v>
      </c>
      <c r="E550" s="4">
        <f t="shared" si="27"/>
        <v>287.97179999999997</v>
      </c>
      <c r="F550" s="4">
        <f t="shared" si="26"/>
        <v>6.7217999999999734</v>
      </c>
      <c r="G550" s="12">
        <v>2023</v>
      </c>
    </row>
    <row r="551" spans="1:7" x14ac:dyDescent="0.2">
      <c r="A551" s="18">
        <v>44998.678425925929</v>
      </c>
      <c r="B551" s="4">
        <v>5.15</v>
      </c>
      <c r="C551" s="4">
        <v>1.23</v>
      </c>
      <c r="D551" s="4">
        <f t="shared" si="25"/>
        <v>6.3345000000000002</v>
      </c>
      <c r="E551" s="4">
        <f t="shared" si="27"/>
        <v>287.98409999999996</v>
      </c>
      <c r="F551" s="4">
        <f t="shared" si="26"/>
        <v>6.7340999999999553</v>
      </c>
      <c r="G551" s="12">
        <v>2023</v>
      </c>
    </row>
    <row r="552" spans="1:7" x14ac:dyDescent="0.2">
      <c r="A552" s="18">
        <v>45000.033101851855</v>
      </c>
      <c r="B552" s="4">
        <v>5.16</v>
      </c>
      <c r="C552" s="4">
        <v>1.23</v>
      </c>
      <c r="D552" s="4">
        <f t="shared" si="25"/>
        <v>6.3468</v>
      </c>
      <c r="E552" s="4">
        <f t="shared" si="27"/>
        <v>287.99639999999994</v>
      </c>
      <c r="F552" s="4">
        <f t="shared" si="26"/>
        <v>6.7463999999999373</v>
      </c>
      <c r="G552" s="12">
        <v>2023</v>
      </c>
    </row>
    <row r="553" spans="1:7" x14ac:dyDescent="0.2">
      <c r="A553" s="18">
        <v>45000.187280092592</v>
      </c>
      <c r="B553" s="4">
        <v>5.17</v>
      </c>
      <c r="C553" s="4">
        <v>1.23</v>
      </c>
      <c r="D553" s="4">
        <f t="shared" si="25"/>
        <v>6.3590999999999998</v>
      </c>
      <c r="E553" s="4">
        <f t="shared" si="27"/>
        <v>288.00869999999998</v>
      </c>
      <c r="F553" s="4">
        <f t="shared" si="26"/>
        <v>6.7586999999999762</v>
      </c>
      <c r="G553" s="12">
        <v>2023</v>
      </c>
    </row>
    <row r="554" spans="1:7" x14ac:dyDescent="0.2">
      <c r="A554" s="18">
        <v>45000.208726851852</v>
      </c>
      <c r="B554" s="4">
        <v>5.18</v>
      </c>
      <c r="C554" s="4">
        <v>1.23</v>
      </c>
      <c r="D554" s="4">
        <f t="shared" si="25"/>
        <v>6.3713999999999995</v>
      </c>
      <c r="E554" s="4">
        <f t="shared" si="27"/>
        <v>288.02099999999996</v>
      </c>
      <c r="F554" s="4">
        <f t="shared" si="26"/>
        <v>6.7709999999999582</v>
      </c>
      <c r="G554" s="12">
        <v>2023</v>
      </c>
    </row>
    <row r="555" spans="1:7" x14ac:dyDescent="0.2">
      <c r="A555" s="18">
        <v>45000.270682870374</v>
      </c>
      <c r="B555" s="4">
        <v>5.19</v>
      </c>
      <c r="C555" s="4">
        <v>1.23</v>
      </c>
      <c r="D555" s="4">
        <f t="shared" si="25"/>
        <v>6.3837000000000002</v>
      </c>
      <c r="E555" s="4">
        <f t="shared" si="27"/>
        <v>288.03329999999994</v>
      </c>
      <c r="F555" s="4">
        <f t="shared" si="26"/>
        <v>6.7832999999999402</v>
      </c>
      <c r="G555" s="12">
        <v>2023</v>
      </c>
    </row>
    <row r="556" spans="1:7" x14ac:dyDescent="0.2">
      <c r="A556" s="18">
        <v>45000.295937499999</v>
      </c>
      <c r="B556" s="4">
        <v>5.2</v>
      </c>
      <c r="C556" s="4">
        <v>1.23</v>
      </c>
      <c r="D556" s="4">
        <f t="shared" si="25"/>
        <v>6.3959999999999999</v>
      </c>
      <c r="E556" s="4">
        <f t="shared" si="27"/>
        <v>288.04559999999998</v>
      </c>
      <c r="F556" s="4">
        <f t="shared" si="26"/>
        <v>6.795599999999979</v>
      </c>
      <c r="G556" s="12">
        <v>2023</v>
      </c>
    </row>
    <row r="557" spans="1:7" x14ac:dyDescent="0.2">
      <c r="A557" s="18">
        <v>45000.32199074074</v>
      </c>
      <c r="B557" s="4">
        <v>5.21</v>
      </c>
      <c r="C557" s="4">
        <v>1.23</v>
      </c>
      <c r="D557" s="4">
        <f t="shared" si="25"/>
        <v>6.4082999999999997</v>
      </c>
      <c r="E557" s="4">
        <f t="shared" si="27"/>
        <v>288.05789999999996</v>
      </c>
      <c r="F557" s="4">
        <f t="shared" si="26"/>
        <v>6.807899999999961</v>
      </c>
      <c r="G557" s="12">
        <v>2023</v>
      </c>
    </row>
    <row r="558" spans="1:7" x14ac:dyDescent="0.2">
      <c r="A558" s="18">
        <v>45000.378842592596</v>
      </c>
      <c r="B558" s="4">
        <v>5.22</v>
      </c>
      <c r="C558" s="4">
        <v>1.23</v>
      </c>
      <c r="D558" s="4">
        <f t="shared" si="25"/>
        <v>6.4205999999999994</v>
      </c>
      <c r="E558" s="4">
        <f t="shared" si="27"/>
        <v>288.07019999999994</v>
      </c>
      <c r="F558" s="4">
        <f t="shared" si="26"/>
        <v>6.820199999999943</v>
      </c>
      <c r="G558" s="12">
        <v>2023</v>
      </c>
    </row>
    <row r="559" spans="1:7" x14ac:dyDescent="0.2">
      <c r="A559" s="18">
        <v>45000.686851851853</v>
      </c>
      <c r="B559" s="4">
        <v>5.23</v>
      </c>
      <c r="C559" s="4">
        <v>1.23</v>
      </c>
      <c r="D559" s="4">
        <f t="shared" si="25"/>
        <v>6.4329000000000001</v>
      </c>
      <c r="E559" s="4">
        <f t="shared" si="27"/>
        <v>288.08249999999998</v>
      </c>
      <c r="F559" s="4">
        <f t="shared" si="26"/>
        <v>6.8324999999999818</v>
      </c>
      <c r="G559" s="12">
        <v>2023</v>
      </c>
    </row>
    <row r="560" spans="1:7" x14ac:dyDescent="0.2">
      <c r="A560" s="18">
        <v>45000.694166666668</v>
      </c>
      <c r="B560" s="4">
        <v>5.24</v>
      </c>
      <c r="C560" s="4">
        <v>1.23</v>
      </c>
      <c r="D560" s="4">
        <f t="shared" si="25"/>
        <v>6.4451999999999998</v>
      </c>
      <c r="E560" s="4">
        <f t="shared" si="27"/>
        <v>288.09479999999996</v>
      </c>
      <c r="F560" s="4">
        <f t="shared" si="26"/>
        <v>6.8447999999999638</v>
      </c>
      <c r="G560" s="12">
        <v>2023</v>
      </c>
    </row>
    <row r="561" spans="1:7" x14ac:dyDescent="0.2">
      <c r="A561" s="18">
        <v>45000.719976851855</v>
      </c>
      <c r="B561" s="4">
        <v>5.25</v>
      </c>
      <c r="C561" s="4">
        <v>1.23</v>
      </c>
      <c r="D561" s="4">
        <f t="shared" si="25"/>
        <v>6.4574999999999996</v>
      </c>
      <c r="E561" s="4">
        <f t="shared" si="27"/>
        <v>288.10709999999995</v>
      </c>
      <c r="F561" s="4">
        <f t="shared" si="26"/>
        <v>6.8570999999999458</v>
      </c>
      <c r="G561" s="12">
        <v>2023</v>
      </c>
    </row>
    <row r="562" spans="1:7" x14ac:dyDescent="0.2">
      <c r="A562" s="18">
        <v>45000.748078703706</v>
      </c>
      <c r="B562" s="4">
        <v>5.26</v>
      </c>
      <c r="C562" s="4">
        <v>1.23</v>
      </c>
      <c r="D562" s="4">
        <f t="shared" si="25"/>
        <v>6.4697999999999993</v>
      </c>
      <c r="E562" s="4">
        <f t="shared" si="27"/>
        <v>288.11939999999998</v>
      </c>
      <c r="F562" s="4">
        <f t="shared" si="26"/>
        <v>6.8693999999999846</v>
      </c>
      <c r="G562" s="12">
        <v>2023</v>
      </c>
    </row>
    <row r="563" spans="1:7" x14ac:dyDescent="0.2">
      <c r="A563" s="18">
        <v>45000.819525462961</v>
      </c>
      <c r="B563" s="4">
        <v>5.27</v>
      </c>
      <c r="C563" s="4">
        <v>1.23</v>
      </c>
      <c r="D563" s="4">
        <f t="shared" si="25"/>
        <v>6.4820999999999991</v>
      </c>
      <c r="E563" s="4">
        <f t="shared" si="27"/>
        <v>288.13169999999997</v>
      </c>
      <c r="F563" s="4">
        <f t="shared" si="26"/>
        <v>6.8816999999999666</v>
      </c>
      <c r="G563" s="12">
        <v>2023</v>
      </c>
    </row>
    <row r="564" spans="1:7" x14ac:dyDescent="0.2">
      <c r="A564" s="18">
        <v>45000.825243055559</v>
      </c>
      <c r="B564" s="4">
        <v>5.28</v>
      </c>
      <c r="C564" s="4">
        <v>1.23</v>
      </c>
      <c r="D564" s="4">
        <f t="shared" si="25"/>
        <v>6.4944000000000006</v>
      </c>
      <c r="E564" s="4">
        <f t="shared" si="27"/>
        <v>288.14399999999995</v>
      </c>
      <c r="F564" s="4">
        <f t="shared" si="26"/>
        <v>6.8939999999999486</v>
      </c>
      <c r="G564" s="12">
        <v>2023</v>
      </c>
    </row>
    <row r="565" spans="1:7" x14ac:dyDescent="0.2">
      <c r="A565" s="18">
        <v>45000.827928240738</v>
      </c>
      <c r="B565" s="4">
        <v>5.29</v>
      </c>
      <c r="C565" s="4">
        <v>1.23</v>
      </c>
      <c r="D565" s="4">
        <f t="shared" si="25"/>
        <v>6.5067000000000004</v>
      </c>
      <c r="E565" s="4">
        <f t="shared" si="27"/>
        <v>288.15629999999999</v>
      </c>
      <c r="F565" s="4">
        <f t="shared" si="26"/>
        <v>6.9062999999999874</v>
      </c>
      <c r="G565" s="12">
        <v>2023</v>
      </c>
    </row>
    <row r="566" spans="1:7" x14ac:dyDescent="0.2">
      <c r="A566" s="18">
        <v>45000.830335648148</v>
      </c>
      <c r="B566" s="4">
        <v>5.3</v>
      </c>
      <c r="C566" s="4">
        <v>1.23</v>
      </c>
      <c r="D566" s="4">
        <f t="shared" si="25"/>
        <v>6.5190000000000001</v>
      </c>
      <c r="E566" s="4">
        <f t="shared" si="27"/>
        <v>288.16859999999997</v>
      </c>
      <c r="F566" s="4">
        <f t="shared" si="26"/>
        <v>6.9185999999999694</v>
      </c>
      <c r="G566" s="12">
        <v>2023</v>
      </c>
    </row>
    <row r="567" spans="1:7" x14ac:dyDescent="0.2">
      <c r="A567" s="18">
        <v>45000.835277777776</v>
      </c>
      <c r="B567" s="4">
        <v>5.31</v>
      </c>
      <c r="C567" s="4">
        <v>1.23</v>
      </c>
      <c r="D567" s="4">
        <f t="shared" si="25"/>
        <v>6.531299999999999</v>
      </c>
      <c r="E567" s="4">
        <f t="shared" si="27"/>
        <v>288.18089999999995</v>
      </c>
      <c r="F567" s="4">
        <f t="shared" si="26"/>
        <v>6.9308999999999514</v>
      </c>
      <c r="G567" s="12">
        <v>2023</v>
      </c>
    </row>
    <row r="568" spans="1:7" x14ac:dyDescent="0.2">
      <c r="A568" s="18">
        <v>45000.855798611112</v>
      </c>
      <c r="B568" s="4">
        <v>5.32</v>
      </c>
      <c r="C568" s="4">
        <v>1.23</v>
      </c>
      <c r="D568" s="4">
        <f t="shared" si="25"/>
        <v>6.5436000000000005</v>
      </c>
      <c r="E568" s="4">
        <f t="shared" si="27"/>
        <v>288.19319999999999</v>
      </c>
      <c r="F568" s="4">
        <f t="shared" si="26"/>
        <v>6.9431999999999903</v>
      </c>
      <c r="G568" s="12">
        <v>2023</v>
      </c>
    </row>
    <row r="569" spans="1:7" x14ac:dyDescent="0.2">
      <c r="A569" s="18">
        <v>45000.921481481484</v>
      </c>
      <c r="B569" s="4">
        <v>5.33</v>
      </c>
      <c r="C569" s="4">
        <v>1.23</v>
      </c>
      <c r="D569" s="4">
        <f t="shared" si="25"/>
        <v>6.5559000000000003</v>
      </c>
      <c r="E569" s="4">
        <f t="shared" si="27"/>
        <v>288.20549999999997</v>
      </c>
      <c r="F569" s="4">
        <f t="shared" si="26"/>
        <v>6.9554999999999723</v>
      </c>
      <c r="G569" s="12">
        <v>2023</v>
      </c>
    </row>
    <row r="570" spans="1:7" x14ac:dyDescent="0.2">
      <c r="A570" s="18">
        <v>45001.329710648148</v>
      </c>
      <c r="B570" s="4">
        <v>5.34</v>
      </c>
      <c r="C570" s="4">
        <v>1.23</v>
      </c>
      <c r="D570" s="4">
        <f t="shared" ref="D570:D633" si="28">B570*C570</f>
        <v>6.5682</v>
      </c>
      <c r="E570" s="4">
        <f t="shared" si="27"/>
        <v>288.21779999999995</v>
      </c>
      <c r="F570" s="4">
        <f t="shared" si="26"/>
        <v>6.9677999999999543</v>
      </c>
      <c r="G570" s="12">
        <v>2023</v>
      </c>
    </row>
    <row r="571" spans="1:7" x14ac:dyDescent="0.2">
      <c r="A571" s="18">
        <v>45001.370891203704</v>
      </c>
      <c r="B571" s="4">
        <v>5.35</v>
      </c>
      <c r="C571" s="4">
        <v>1.23</v>
      </c>
      <c r="D571" s="4">
        <f t="shared" si="28"/>
        <v>6.5804999999999998</v>
      </c>
      <c r="E571" s="4">
        <f t="shared" si="27"/>
        <v>288.23009999999994</v>
      </c>
      <c r="F571" s="4">
        <f t="shared" si="26"/>
        <v>6.9800999999999362</v>
      </c>
      <c r="G571" s="12">
        <v>2023</v>
      </c>
    </row>
    <row r="572" spans="1:7" x14ac:dyDescent="0.2">
      <c r="A572" s="18">
        <v>45002.397152777776</v>
      </c>
      <c r="B572" s="4">
        <v>5.36</v>
      </c>
      <c r="C572" s="4">
        <v>1.23</v>
      </c>
      <c r="D572" s="4">
        <f t="shared" si="28"/>
        <v>6.5928000000000004</v>
      </c>
      <c r="E572" s="4">
        <f t="shared" si="27"/>
        <v>288.24239999999998</v>
      </c>
      <c r="F572" s="4">
        <f t="shared" si="26"/>
        <v>6.9923999999999751</v>
      </c>
      <c r="G572" s="12">
        <v>2023</v>
      </c>
    </row>
    <row r="573" spans="1:7" x14ac:dyDescent="0.2">
      <c r="A573" s="18">
        <v>45002.398622685185</v>
      </c>
      <c r="B573" s="4">
        <v>5.37</v>
      </c>
      <c r="C573" s="4">
        <v>1.23</v>
      </c>
      <c r="D573" s="4">
        <f t="shared" si="28"/>
        <v>6.6051000000000002</v>
      </c>
      <c r="E573" s="4">
        <f t="shared" si="27"/>
        <v>288.25469999999996</v>
      </c>
      <c r="F573" s="4">
        <f t="shared" si="26"/>
        <v>7.0046999999999571</v>
      </c>
      <c r="G573" s="12">
        <v>2023</v>
      </c>
    </row>
    <row r="574" spans="1:7" x14ac:dyDescent="0.2">
      <c r="A574" s="18">
        <v>45002.400613425925</v>
      </c>
      <c r="B574" s="4">
        <v>5.38</v>
      </c>
      <c r="C574" s="4">
        <v>1.23</v>
      </c>
      <c r="D574" s="4">
        <f t="shared" si="28"/>
        <v>6.6173999999999999</v>
      </c>
      <c r="E574" s="4">
        <f t="shared" si="27"/>
        <v>288.26699999999994</v>
      </c>
      <c r="F574" s="4">
        <f t="shared" si="26"/>
        <v>7.0169999999999391</v>
      </c>
      <c r="G574" s="12">
        <v>2023</v>
      </c>
    </row>
    <row r="575" spans="1:7" x14ac:dyDescent="0.2">
      <c r="A575" s="18">
        <v>45002.402731481481</v>
      </c>
      <c r="B575" s="4">
        <v>5.39</v>
      </c>
      <c r="C575" s="4">
        <v>1.23</v>
      </c>
      <c r="D575" s="4">
        <f t="shared" si="28"/>
        <v>6.6296999999999997</v>
      </c>
      <c r="E575" s="4">
        <f t="shared" si="27"/>
        <v>288.27929999999998</v>
      </c>
      <c r="F575" s="4">
        <f t="shared" si="26"/>
        <v>7.0292999999999779</v>
      </c>
      <c r="G575" s="12">
        <v>2023</v>
      </c>
    </row>
    <row r="576" spans="1:7" x14ac:dyDescent="0.2">
      <c r="A576" s="18">
        <v>45002.405266203707</v>
      </c>
      <c r="B576" s="4">
        <v>5.4</v>
      </c>
      <c r="C576" s="4">
        <v>1.23</v>
      </c>
      <c r="D576" s="4">
        <f t="shared" si="28"/>
        <v>6.6420000000000003</v>
      </c>
      <c r="E576" s="4">
        <f t="shared" si="27"/>
        <v>288.29159999999996</v>
      </c>
      <c r="F576" s="4">
        <f t="shared" si="26"/>
        <v>7.0415999999999599</v>
      </c>
      <c r="G576" s="12">
        <v>2023</v>
      </c>
    </row>
    <row r="577" spans="1:7" x14ac:dyDescent="0.2">
      <c r="A577" s="18">
        <v>45002.407870370371</v>
      </c>
      <c r="B577" s="4">
        <v>5.41</v>
      </c>
      <c r="C577" s="4">
        <v>1.23</v>
      </c>
      <c r="D577" s="4">
        <f t="shared" si="28"/>
        <v>6.6543000000000001</v>
      </c>
      <c r="E577" s="4">
        <f t="shared" si="27"/>
        <v>288.30389999999994</v>
      </c>
      <c r="F577" s="4">
        <f t="shared" si="26"/>
        <v>7.0538999999999419</v>
      </c>
      <c r="G577" s="12">
        <v>2023</v>
      </c>
    </row>
    <row r="578" spans="1:7" x14ac:dyDescent="0.2">
      <c r="A578" s="18">
        <v>45002.411666666667</v>
      </c>
      <c r="B578" s="4">
        <v>5.42</v>
      </c>
      <c r="C578" s="4">
        <v>1.23</v>
      </c>
      <c r="D578" s="4">
        <f t="shared" si="28"/>
        <v>6.6665999999999999</v>
      </c>
      <c r="E578" s="4">
        <f t="shared" si="27"/>
        <v>288.31619999999998</v>
      </c>
      <c r="F578" s="4">
        <f t="shared" si="26"/>
        <v>7.0661999999999807</v>
      </c>
      <c r="G578" s="12">
        <v>2023</v>
      </c>
    </row>
    <row r="579" spans="1:7" x14ac:dyDescent="0.2">
      <c r="A579" s="18">
        <v>45002.415902777779</v>
      </c>
      <c r="B579" s="4">
        <v>5.43</v>
      </c>
      <c r="C579" s="4">
        <v>1.23</v>
      </c>
      <c r="D579" s="4">
        <f t="shared" si="28"/>
        <v>6.6788999999999996</v>
      </c>
      <c r="E579" s="4">
        <f t="shared" si="27"/>
        <v>288.32849999999996</v>
      </c>
      <c r="F579" s="4">
        <f t="shared" ref="F579:F642" si="29">E579-281.25</f>
        <v>7.0784999999999627</v>
      </c>
      <c r="G579" s="12">
        <v>2023</v>
      </c>
    </row>
    <row r="580" spans="1:7" x14ac:dyDescent="0.2">
      <c r="A580" s="18">
        <v>45002.421747685185</v>
      </c>
      <c r="B580" s="4">
        <v>5.44</v>
      </c>
      <c r="C580" s="4">
        <v>1.23</v>
      </c>
      <c r="D580" s="4">
        <f t="shared" si="28"/>
        <v>6.6912000000000003</v>
      </c>
      <c r="E580" s="4">
        <f t="shared" si="27"/>
        <v>288.34079999999994</v>
      </c>
      <c r="F580" s="4">
        <f t="shared" si="29"/>
        <v>7.0907999999999447</v>
      </c>
      <c r="G580" s="12">
        <v>2023</v>
      </c>
    </row>
    <row r="581" spans="1:7" x14ac:dyDescent="0.2">
      <c r="A581" s="18">
        <v>45002.431574074071</v>
      </c>
      <c r="B581" s="4">
        <v>5.45</v>
      </c>
      <c r="C581" s="4">
        <v>1.23</v>
      </c>
      <c r="D581" s="4">
        <f t="shared" si="28"/>
        <v>6.7035</v>
      </c>
      <c r="E581" s="4">
        <f t="shared" si="27"/>
        <v>288.35309999999998</v>
      </c>
      <c r="F581" s="4">
        <f t="shared" si="29"/>
        <v>7.1030999999999835</v>
      </c>
      <c r="G581" s="12">
        <v>2023</v>
      </c>
    </row>
    <row r="582" spans="1:7" x14ac:dyDescent="0.2">
      <c r="A582" s="18">
        <v>45002.437858796293</v>
      </c>
      <c r="B582" s="4">
        <v>5.46</v>
      </c>
      <c r="C582" s="4">
        <v>1.23</v>
      </c>
      <c r="D582" s="4">
        <f t="shared" si="28"/>
        <v>6.7157999999999998</v>
      </c>
      <c r="E582" s="4">
        <f t="shared" si="27"/>
        <v>288.36539999999997</v>
      </c>
      <c r="F582" s="4">
        <f t="shared" si="29"/>
        <v>7.1153999999999655</v>
      </c>
      <c r="G582" s="12">
        <v>2023</v>
      </c>
    </row>
    <row r="583" spans="1:7" x14ac:dyDescent="0.2">
      <c r="A583" s="18">
        <v>45002.442013888889</v>
      </c>
      <c r="B583" s="4">
        <v>5.47</v>
      </c>
      <c r="C583" s="4">
        <v>1.23</v>
      </c>
      <c r="D583" s="4">
        <f t="shared" si="28"/>
        <v>6.7280999999999995</v>
      </c>
      <c r="E583" s="4">
        <f t="shared" si="27"/>
        <v>288.37769999999995</v>
      </c>
      <c r="F583" s="4">
        <f t="shared" si="29"/>
        <v>7.1276999999999475</v>
      </c>
      <c r="G583" s="12">
        <v>2023</v>
      </c>
    </row>
    <row r="584" spans="1:7" x14ac:dyDescent="0.2">
      <c r="A584" s="18">
        <v>45002.451261574075</v>
      </c>
      <c r="B584" s="4">
        <v>5.48</v>
      </c>
      <c r="C584" s="4">
        <v>1.23</v>
      </c>
      <c r="D584" s="4">
        <f t="shared" si="28"/>
        <v>6.7404000000000002</v>
      </c>
      <c r="E584" s="4">
        <f t="shared" si="27"/>
        <v>288.39</v>
      </c>
      <c r="F584" s="4">
        <f t="shared" si="29"/>
        <v>7.1399999999999864</v>
      </c>
      <c r="G584" s="12">
        <v>2023</v>
      </c>
    </row>
    <row r="585" spans="1:7" x14ac:dyDescent="0.2">
      <c r="A585" s="18">
        <v>45002.758368055554</v>
      </c>
      <c r="B585" s="4">
        <v>5.49</v>
      </c>
      <c r="C585" s="4">
        <v>1.23</v>
      </c>
      <c r="D585" s="4">
        <f t="shared" si="28"/>
        <v>6.7526999999999999</v>
      </c>
      <c r="E585" s="4">
        <f t="shared" si="27"/>
        <v>288.40229999999997</v>
      </c>
      <c r="F585" s="4">
        <f t="shared" si="29"/>
        <v>7.1522999999999683</v>
      </c>
      <c r="G585" s="12">
        <v>2023</v>
      </c>
    </row>
    <row r="586" spans="1:7" x14ac:dyDescent="0.2">
      <c r="A586" s="18">
        <v>45002.759375000001</v>
      </c>
      <c r="B586" s="4">
        <v>5.5</v>
      </c>
      <c r="C586" s="4">
        <v>1.23</v>
      </c>
      <c r="D586" s="4">
        <f t="shared" si="28"/>
        <v>6.7649999999999997</v>
      </c>
      <c r="E586" s="4">
        <f t="shared" si="27"/>
        <v>288.41459999999995</v>
      </c>
      <c r="F586" s="4">
        <f t="shared" si="29"/>
        <v>7.1645999999999503</v>
      </c>
      <c r="G586" s="12">
        <v>2023</v>
      </c>
    </row>
    <row r="587" spans="1:7" x14ac:dyDescent="0.2">
      <c r="A587" s="18">
        <v>45002.759386574071</v>
      </c>
      <c r="B587" s="4">
        <v>5.51</v>
      </c>
      <c r="C587" s="4">
        <v>1.23</v>
      </c>
      <c r="D587" s="4">
        <f t="shared" si="28"/>
        <v>6.7772999999999994</v>
      </c>
      <c r="E587" s="4">
        <f t="shared" si="27"/>
        <v>288.42689999999999</v>
      </c>
      <c r="F587" s="4">
        <f t="shared" si="29"/>
        <v>7.1768999999999892</v>
      </c>
      <c r="G587" s="12">
        <v>2023</v>
      </c>
    </row>
    <row r="588" spans="1:7" x14ac:dyDescent="0.2">
      <c r="A588" s="18">
        <v>45002.759398148148</v>
      </c>
      <c r="B588" s="4">
        <v>5.52</v>
      </c>
      <c r="C588" s="4">
        <v>1.23</v>
      </c>
      <c r="D588" s="4">
        <f t="shared" si="28"/>
        <v>6.7895999999999992</v>
      </c>
      <c r="E588" s="4">
        <f t="shared" si="27"/>
        <v>288.43919999999997</v>
      </c>
      <c r="F588" s="4">
        <f t="shared" si="29"/>
        <v>7.1891999999999712</v>
      </c>
      <c r="G588" s="12">
        <v>2023</v>
      </c>
    </row>
    <row r="589" spans="1:7" x14ac:dyDescent="0.2">
      <c r="A589" s="18">
        <v>45004.663425925923</v>
      </c>
      <c r="B589" s="4">
        <v>5.53</v>
      </c>
      <c r="C589" s="4">
        <v>1.23</v>
      </c>
      <c r="D589" s="4">
        <f t="shared" si="28"/>
        <v>6.8018999999999998</v>
      </c>
      <c r="E589" s="4">
        <f t="shared" si="27"/>
        <v>288.45149999999995</v>
      </c>
      <c r="F589" s="4">
        <f t="shared" si="29"/>
        <v>7.2014999999999532</v>
      </c>
      <c r="G589" s="12">
        <v>2023</v>
      </c>
    </row>
    <row r="590" spans="1:7" x14ac:dyDescent="0.2">
      <c r="A590" s="18">
        <v>45004.67564814815</v>
      </c>
      <c r="B590" s="4">
        <v>5.54</v>
      </c>
      <c r="C590" s="4">
        <v>1.23</v>
      </c>
      <c r="D590" s="4">
        <f t="shared" si="28"/>
        <v>6.8141999999999996</v>
      </c>
      <c r="E590" s="4">
        <f t="shared" si="27"/>
        <v>288.46379999999999</v>
      </c>
      <c r="F590" s="4">
        <f t="shared" si="29"/>
        <v>7.213799999999992</v>
      </c>
      <c r="G590" s="12">
        <v>2023</v>
      </c>
    </row>
    <row r="591" spans="1:7" x14ac:dyDescent="0.2">
      <c r="A591" s="18">
        <v>45004.729930555557</v>
      </c>
      <c r="B591" s="4">
        <v>5.55</v>
      </c>
      <c r="C591" s="4">
        <v>1.23</v>
      </c>
      <c r="D591" s="4">
        <f t="shared" si="28"/>
        <v>6.8264999999999993</v>
      </c>
      <c r="E591" s="4">
        <f t="shared" si="27"/>
        <v>288.47609999999997</v>
      </c>
      <c r="F591" s="4">
        <f t="shared" si="29"/>
        <v>7.226099999999974</v>
      </c>
      <c r="G591" s="12">
        <v>2023</v>
      </c>
    </row>
    <row r="592" spans="1:7" x14ac:dyDescent="0.2">
      <c r="A592" s="18">
        <v>45005.335694444446</v>
      </c>
      <c r="B592" s="4">
        <v>5.56</v>
      </c>
      <c r="C592" s="4">
        <v>1.23</v>
      </c>
      <c r="D592" s="4">
        <f t="shared" si="28"/>
        <v>6.8387999999999991</v>
      </c>
      <c r="E592" s="4">
        <f t="shared" si="27"/>
        <v>288.48839999999996</v>
      </c>
      <c r="F592" s="4">
        <f t="shared" si="29"/>
        <v>7.238399999999956</v>
      </c>
      <c r="G592" s="12">
        <v>2023</v>
      </c>
    </row>
    <row r="593" spans="1:7" x14ac:dyDescent="0.2">
      <c r="A593" s="18">
        <v>45005.347685185188</v>
      </c>
      <c r="B593" s="4">
        <v>5.57</v>
      </c>
      <c r="C593" s="4">
        <v>1.23</v>
      </c>
      <c r="D593" s="4">
        <f t="shared" si="28"/>
        <v>6.8511000000000006</v>
      </c>
      <c r="E593" s="4">
        <f t="shared" si="27"/>
        <v>288.50069999999994</v>
      </c>
      <c r="F593" s="4">
        <f t="shared" si="29"/>
        <v>7.250699999999938</v>
      </c>
      <c r="G593" s="12">
        <v>2023</v>
      </c>
    </row>
    <row r="594" spans="1:7" x14ac:dyDescent="0.2">
      <c r="A594" s="18">
        <v>45005.363171296296</v>
      </c>
      <c r="B594" s="4">
        <v>5.58</v>
      </c>
      <c r="C594" s="4">
        <v>1.23</v>
      </c>
      <c r="D594" s="4">
        <f t="shared" si="28"/>
        <v>6.8634000000000004</v>
      </c>
      <c r="E594" s="4">
        <f t="shared" si="27"/>
        <v>288.51299999999998</v>
      </c>
      <c r="F594" s="4">
        <f t="shared" si="29"/>
        <v>7.2629999999999768</v>
      </c>
      <c r="G594" s="12">
        <v>2023</v>
      </c>
    </row>
    <row r="595" spans="1:7" x14ac:dyDescent="0.2">
      <c r="A595" s="18">
        <v>45005.375914351855</v>
      </c>
      <c r="B595" s="4">
        <v>5.59</v>
      </c>
      <c r="C595" s="4">
        <v>1.23</v>
      </c>
      <c r="D595" s="4">
        <f t="shared" si="28"/>
        <v>6.8757000000000001</v>
      </c>
      <c r="E595" s="4">
        <f t="shared" si="27"/>
        <v>288.52529999999996</v>
      </c>
      <c r="F595" s="4">
        <f t="shared" si="29"/>
        <v>7.2752999999999588</v>
      </c>
      <c r="G595" s="12">
        <v>2023</v>
      </c>
    </row>
    <row r="596" spans="1:7" x14ac:dyDescent="0.2">
      <c r="A596" s="18">
        <v>45005.468761574077</v>
      </c>
      <c r="B596" s="4">
        <v>5.6</v>
      </c>
      <c r="C596" s="4">
        <v>1.23</v>
      </c>
      <c r="D596" s="4">
        <f t="shared" si="28"/>
        <v>6.8879999999999999</v>
      </c>
      <c r="E596" s="4">
        <f t="shared" si="27"/>
        <v>288.53759999999994</v>
      </c>
      <c r="F596" s="4">
        <f t="shared" si="29"/>
        <v>7.2875999999999408</v>
      </c>
      <c r="G596" s="12">
        <v>2023</v>
      </c>
    </row>
    <row r="597" spans="1:7" x14ac:dyDescent="0.2">
      <c r="A597" s="18">
        <v>45005.490659722222</v>
      </c>
      <c r="B597" s="4">
        <v>5.61</v>
      </c>
      <c r="C597" s="4">
        <v>1.23</v>
      </c>
      <c r="D597" s="4">
        <f t="shared" si="28"/>
        <v>6.9003000000000005</v>
      </c>
      <c r="E597" s="4">
        <f t="shared" si="27"/>
        <v>288.54989999999998</v>
      </c>
      <c r="F597" s="4">
        <f t="shared" si="29"/>
        <v>7.2998999999999796</v>
      </c>
      <c r="G597" s="12">
        <v>2023</v>
      </c>
    </row>
    <row r="598" spans="1:7" x14ac:dyDescent="0.2">
      <c r="A598" s="18">
        <v>45005.583645833336</v>
      </c>
      <c r="B598" s="4">
        <v>5.62</v>
      </c>
      <c r="C598" s="4">
        <v>1.23</v>
      </c>
      <c r="D598" s="4">
        <f t="shared" si="28"/>
        <v>6.9126000000000003</v>
      </c>
      <c r="E598" s="4">
        <f t="shared" si="27"/>
        <v>288.56219999999996</v>
      </c>
      <c r="F598" s="4">
        <f t="shared" si="29"/>
        <v>7.3121999999999616</v>
      </c>
      <c r="G598" s="12">
        <v>2023</v>
      </c>
    </row>
    <row r="599" spans="1:7" x14ac:dyDescent="0.2">
      <c r="A599" s="18">
        <v>45005.670208333337</v>
      </c>
      <c r="B599" s="4">
        <v>5.63</v>
      </c>
      <c r="C599" s="4">
        <v>1.23</v>
      </c>
      <c r="D599" s="4">
        <f t="shared" si="28"/>
        <v>6.9249000000000001</v>
      </c>
      <c r="E599" s="4">
        <f t="shared" si="27"/>
        <v>288.57449999999994</v>
      </c>
      <c r="F599" s="4">
        <f t="shared" si="29"/>
        <v>7.3244999999999436</v>
      </c>
      <c r="G599" s="12">
        <v>2023</v>
      </c>
    </row>
    <row r="600" spans="1:7" x14ac:dyDescent="0.2">
      <c r="A600" s="18">
        <v>45006.417222222219</v>
      </c>
      <c r="B600" s="4">
        <v>5.64</v>
      </c>
      <c r="C600" s="4">
        <v>1.23</v>
      </c>
      <c r="D600" s="4">
        <f t="shared" si="28"/>
        <v>6.9371999999999998</v>
      </c>
      <c r="E600" s="4">
        <f t="shared" si="27"/>
        <v>288.58679999999998</v>
      </c>
      <c r="F600" s="4">
        <f t="shared" si="29"/>
        <v>7.3367999999999824</v>
      </c>
      <c r="G600" s="12">
        <v>2023</v>
      </c>
    </row>
    <row r="601" spans="1:7" x14ac:dyDescent="0.2">
      <c r="A601" s="18">
        <v>45006.453298611108</v>
      </c>
      <c r="B601" s="4">
        <v>5.65</v>
      </c>
      <c r="C601" s="4">
        <v>1.23</v>
      </c>
      <c r="D601" s="4">
        <f t="shared" si="28"/>
        <v>6.9495000000000005</v>
      </c>
      <c r="E601" s="4">
        <f t="shared" si="27"/>
        <v>288.59909999999996</v>
      </c>
      <c r="F601" s="4">
        <f t="shared" si="29"/>
        <v>7.3490999999999644</v>
      </c>
      <c r="G601" s="12">
        <v>2023</v>
      </c>
    </row>
    <row r="602" spans="1:7" x14ac:dyDescent="0.2">
      <c r="A602" s="18">
        <v>45006.46471064815</v>
      </c>
      <c r="B602" s="4">
        <v>5.66</v>
      </c>
      <c r="C602" s="4">
        <v>1.23</v>
      </c>
      <c r="D602" s="4">
        <f t="shared" si="28"/>
        <v>6.9618000000000002</v>
      </c>
      <c r="E602" s="4">
        <f t="shared" si="27"/>
        <v>288.61139999999995</v>
      </c>
      <c r="F602" s="4">
        <f t="shared" si="29"/>
        <v>7.3613999999999464</v>
      </c>
      <c r="G602" s="12">
        <v>2023</v>
      </c>
    </row>
    <row r="603" spans="1:7" x14ac:dyDescent="0.2">
      <c r="A603" s="18">
        <v>45006.472650462965</v>
      </c>
      <c r="B603" s="4">
        <v>5.67</v>
      </c>
      <c r="C603" s="4">
        <v>1.23</v>
      </c>
      <c r="D603" s="4">
        <f t="shared" si="28"/>
        <v>6.9741</v>
      </c>
      <c r="E603" s="4">
        <f t="shared" si="27"/>
        <v>288.62369999999999</v>
      </c>
      <c r="F603" s="4">
        <f t="shared" si="29"/>
        <v>7.3736999999999853</v>
      </c>
      <c r="G603" s="12">
        <v>2023</v>
      </c>
    </row>
    <row r="604" spans="1:7" x14ac:dyDescent="0.2">
      <c r="A604" s="18">
        <v>45006.472997685189</v>
      </c>
      <c r="B604" s="4">
        <v>5.68</v>
      </c>
      <c r="C604" s="4">
        <v>1.23</v>
      </c>
      <c r="D604" s="4">
        <f t="shared" si="28"/>
        <v>6.9863999999999997</v>
      </c>
      <c r="E604" s="4">
        <f t="shared" si="27"/>
        <v>288.63599999999997</v>
      </c>
      <c r="F604" s="4">
        <f t="shared" si="29"/>
        <v>7.3859999999999673</v>
      </c>
      <c r="G604" s="12">
        <v>2023</v>
      </c>
    </row>
    <row r="605" spans="1:7" x14ac:dyDescent="0.2">
      <c r="A605" s="18">
        <v>45006.473738425928</v>
      </c>
      <c r="B605" s="4">
        <v>5.69</v>
      </c>
      <c r="C605" s="4">
        <v>1.23</v>
      </c>
      <c r="D605" s="4">
        <f t="shared" si="28"/>
        <v>6.9987000000000004</v>
      </c>
      <c r="E605" s="4">
        <f t="shared" si="27"/>
        <v>288.64829999999995</v>
      </c>
      <c r="F605" s="4">
        <f t="shared" si="29"/>
        <v>7.3982999999999493</v>
      </c>
      <c r="G605" s="12">
        <v>2023</v>
      </c>
    </row>
    <row r="606" spans="1:7" x14ac:dyDescent="0.2">
      <c r="A606" s="18">
        <v>45006.474618055552</v>
      </c>
      <c r="B606" s="4">
        <v>5.7</v>
      </c>
      <c r="C606" s="4">
        <v>1.23</v>
      </c>
      <c r="D606" s="4">
        <f t="shared" si="28"/>
        <v>7.0110000000000001</v>
      </c>
      <c r="E606" s="4">
        <f t="shared" si="27"/>
        <v>288.66059999999999</v>
      </c>
      <c r="F606" s="4">
        <f t="shared" si="29"/>
        <v>7.4105999999999881</v>
      </c>
      <c r="G606" s="12">
        <v>2023</v>
      </c>
    </row>
    <row r="607" spans="1:7" x14ac:dyDescent="0.2">
      <c r="A607" s="18">
        <v>45006.475706018522</v>
      </c>
      <c r="B607" s="4">
        <v>5.71</v>
      </c>
      <c r="C607" s="4">
        <v>1.23</v>
      </c>
      <c r="D607" s="4">
        <f t="shared" si="28"/>
        <v>7.0232999999999999</v>
      </c>
      <c r="E607" s="4">
        <f t="shared" si="27"/>
        <v>288.67289999999997</v>
      </c>
      <c r="F607" s="4">
        <f t="shared" si="29"/>
        <v>7.4228999999999701</v>
      </c>
      <c r="G607" s="12">
        <v>2023</v>
      </c>
    </row>
    <row r="608" spans="1:7" x14ac:dyDescent="0.2">
      <c r="A608" s="18">
        <v>45006.476817129631</v>
      </c>
      <c r="B608" s="4">
        <v>5.72</v>
      </c>
      <c r="C608" s="4">
        <v>1.23</v>
      </c>
      <c r="D608" s="4">
        <f t="shared" si="28"/>
        <v>7.0355999999999996</v>
      </c>
      <c r="E608" s="4">
        <f t="shared" si="27"/>
        <v>288.68519999999995</v>
      </c>
      <c r="F608" s="4">
        <f t="shared" si="29"/>
        <v>7.4351999999999521</v>
      </c>
      <c r="G608" s="12">
        <v>2023</v>
      </c>
    </row>
    <row r="609" spans="1:7" x14ac:dyDescent="0.2">
      <c r="A609" s="18">
        <v>45006.478125000001</v>
      </c>
      <c r="B609" s="4">
        <v>5.73</v>
      </c>
      <c r="C609" s="4">
        <v>1.23</v>
      </c>
      <c r="D609" s="4">
        <f t="shared" si="28"/>
        <v>7.0479000000000003</v>
      </c>
      <c r="E609" s="4">
        <f t="shared" si="27"/>
        <v>288.69749999999999</v>
      </c>
      <c r="F609" s="4">
        <f t="shared" si="29"/>
        <v>7.4474999999999909</v>
      </c>
      <c r="G609" s="12">
        <v>2023</v>
      </c>
    </row>
    <row r="610" spans="1:7" x14ac:dyDescent="0.2">
      <c r="A610" s="18">
        <v>45006.479398148149</v>
      </c>
      <c r="B610" s="4">
        <v>5.74</v>
      </c>
      <c r="C610" s="4">
        <v>1.23</v>
      </c>
      <c r="D610" s="4">
        <f t="shared" si="28"/>
        <v>7.0602</v>
      </c>
      <c r="E610" s="4">
        <f t="shared" si="27"/>
        <v>288.70979999999997</v>
      </c>
      <c r="F610" s="4">
        <f t="shared" si="29"/>
        <v>7.4597999999999729</v>
      </c>
      <c r="G610" s="12">
        <v>2023</v>
      </c>
    </row>
    <row r="611" spans="1:7" x14ac:dyDescent="0.2">
      <c r="A611" s="18">
        <v>45006.480902777781</v>
      </c>
      <c r="B611" s="4">
        <v>5.75</v>
      </c>
      <c r="C611" s="4">
        <v>1.23</v>
      </c>
      <c r="D611" s="4">
        <f t="shared" si="28"/>
        <v>7.0724999999999998</v>
      </c>
      <c r="E611" s="4">
        <f t="shared" si="27"/>
        <v>288.72209999999995</v>
      </c>
      <c r="F611" s="4">
        <f t="shared" si="29"/>
        <v>7.4720999999999549</v>
      </c>
      <c r="G611" s="12">
        <v>2023</v>
      </c>
    </row>
    <row r="612" spans="1:7" x14ac:dyDescent="0.2">
      <c r="A612" s="18">
        <v>45006.48233796296</v>
      </c>
      <c r="B612" s="4">
        <v>5.76</v>
      </c>
      <c r="C612" s="4">
        <v>1.23</v>
      </c>
      <c r="D612" s="4">
        <f t="shared" si="28"/>
        <v>7.0847999999999995</v>
      </c>
      <c r="E612" s="4">
        <f t="shared" si="27"/>
        <v>288.73439999999994</v>
      </c>
      <c r="F612" s="4">
        <f t="shared" si="29"/>
        <v>7.4843999999999369</v>
      </c>
      <c r="G612" s="12">
        <v>2023</v>
      </c>
    </row>
    <row r="613" spans="1:7" x14ac:dyDescent="0.2">
      <c r="A613" s="18">
        <v>45006.484074074076</v>
      </c>
      <c r="B613" s="4">
        <v>5.77</v>
      </c>
      <c r="C613" s="4">
        <v>1.23</v>
      </c>
      <c r="D613" s="4">
        <f t="shared" si="28"/>
        <v>7.0970999999999993</v>
      </c>
      <c r="E613" s="4">
        <f t="shared" ref="E613:E676" si="30">D613+$E$34</f>
        <v>288.74669999999998</v>
      </c>
      <c r="F613" s="4">
        <f t="shared" si="29"/>
        <v>7.4966999999999757</v>
      </c>
      <c r="G613" s="12">
        <v>2023</v>
      </c>
    </row>
    <row r="614" spans="1:7" x14ac:dyDescent="0.2">
      <c r="A614" s="18">
        <v>45006.485775462963</v>
      </c>
      <c r="B614" s="4">
        <v>5.78</v>
      </c>
      <c r="C614" s="4">
        <v>1.23</v>
      </c>
      <c r="D614" s="4">
        <f t="shared" si="28"/>
        <v>7.1093999999999999</v>
      </c>
      <c r="E614" s="4">
        <f t="shared" si="30"/>
        <v>288.75899999999996</v>
      </c>
      <c r="F614" s="4">
        <f t="shared" si="29"/>
        <v>7.5089999999999577</v>
      </c>
      <c r="G614" s="12">
        <v>2023</v>
      </c>
    </row>
    <row r="615" spans="1:7" x14ac:dyDescent="0.2">
      <c r="A615" s="18">
        <v>45006.48777777778</v>
      </c>
      <c r="B615" s="4">
        <v>5.79</v>
      </c>
      <c r="C615" s="4">
        <v>1.23</v>
      </c>
      <c r="D615" s="4">
        <f t="shared" si="28"/>
        <v>7.1216999999999997</v>
      </c>
      <c r="E615" s="4">
        <f t="shared" si="30"/>
        <v>288.77129999999994</v>
      </c>
      <c r="F615" s="4">
        <f t="shared" si="29"/>
        <v>7.5212999999999397</v>
      </c>
      <c r="G615" s="12">
        <v>2023</v>
      </c>
    </row>
    <row r="616" spans="1:7" x14ac:dyDescent="0.2">
      <c r="A616" s="18">
        <v>45006.489756944444</v>
      </c>
      <c r="B616" s="4">
        <v>5.8</v>
      </c>
      <c r="C616" s="4">
        <v>1.23</v>
      </c>
      <c r="D616" s="4">
        <f t="shared" si="28"/>
        <v>7.1339999999999995</v>
      </c>
      <c r="E616" s="4">
        <f t="shared" si="30"/>
        <v>288.78359999999998</v>
      </c>
      <c r="F616" s="4">
        <f t="shared" si="29"/>
        <v>7.5335999999999785</v>
      </c>
      <c r="G616" s="12">
        <v>2023</v>
      </c>
    </row>
    <row r="617" spans="1:7" x14ac:dyDescent="0.2">
      <c r="A617" s="18">
        <v>45006.492048611108</v>
      </c>
      <c r="B617" s="4">
        <v>5.81</v>
      </c>
      <c r="C617" s="4">
        <v>1.23</v>
      </c>
      <c r="D617" s="4">
        <f t="shared" si="28"/>
        <v>7.1462999999999992</v>
      </c>
      <c r="E617" s="4">
        <f t="shared" si="30"/>
        <v>288.79589999999996</v>
      </c>
      <c r="F617" s="4">
        <f t="shared" si="29"/>
        <v>7.5458999999999605</v>
      </c>
      <c r="G617" s="12">
        <v>2023</v>
      </c>
    </row>
    <row r="618" spans="1:7" x14ac:dyDescent="0.2">
      <c r="A618" s="18">
        <v>45006.494085648148</v>
      </c>
      <c r="B618" s="4">
        <v>5.82</v>
      </c>
      <c r="C618" s="4">
        <v>1.23</v>
      </c>
      <c r="D618" s="4">
        <f t="shared" si="28"/>
        <v>7.1585999999999999</v>
      </c>
      <c r="E618" s="4">
        <f t="shared" si="30"/>
        <v>288.80819999999994</v>
      </c>
      <c r="F618" s="4">
        <f t="shared" si="29"/>
        <v>7.5581999999999425</v>
      </c>
      <c r="G618" s="12">
        <v>2023</v>
      </c>
    </row>
    <row r="619" spans="1:7" x14ac:dyDescent="0.2">
      <c r="A619" s="18">
        <v>45006.496377314812</v>
      </c>
      <c r="B619" s="4">
        <v>5.83</v>
      </c>
      <c r="C619" s="4">
        <v>1.23</v>
      </c>
      <c r="D619" s="4">
        <f t="shared" si="28"/>
        <v>7.1708999999999996</v>
      </c>
      <c r="E619" s="4">
        <f t="shared" si="30"/>
        <v>288.82049999999998</v>
      </c>
      <c r="F619" s="4">
        <f t="shared" si="29"/>
        <v>7.5704999999999814</v>
      </c>
      <c r="G619" s="12">
        <v>2023</v>
      </c>
    </row>
    <row r="620" spans="1:7" x14ac:dyDescent="0.2">
      <c r="A620" s="18">
        <v>45006.498692129629</v>
      </c>
      <c r="B620" s="4">
        <v>5.84</v>
      </c>
      <c r="C620" s="4">
        <v>1.23</v>
      </c>
      <c r="D620" s="4">
        <f t="shared" si="28"/>
        <v>7.1831999999999994</v>
      </c>
      <c r="E620" s="4">
        <f t="shared" si="30"/>
        <v>288.83279999999996</v>
      </c>
      <c r="F620" s="4">
        <f t="shared" si="29"/>
        <v>7.5827999999999633</v>
      </c>
      <c r="G620" s="12">
        <v>2023</v>
      </c>
    </row>
    <row r="621" spans="1:7" x14ac:dyDescent="0.2">
      <c r="A621" s="18">
        <v>45006.501574074071</v>
      </c>
      <c r="B621" s="4">
        <v>5.85</v>
      </c>
      <c r="C621" s="4">
        <v>1.23</v>
      </c>
      <c r="D621" s="4">
        <f t="shared" si="28"/>
        <v>7.1954999999999991</v>
      </c>
      <c r="E621" s="4">
        <f t="shared" si="30"/>
        <v>288.84509999999995</v>
      </c>
      <c r="F621" s="4">
        <f t="shared" si="29"/>
        <v>7.5950999999999453</v>
      </c>
      <c r="G621" s="12">
        <v>2023</v>
      </c>
    </row>
    <row r="622" spans="1:7" x14ac:dyDescent="0.2">
      <c r="A622" s="18">
        <v>45006.504490740743</v>
      </c>
      <c r="B622" s="4">
        <v>5.86</v>
      </c>
      <c r="C622" s="4">
        <v>1.23</v>
      </c>
      <c r="D622" s="4">
        <f t="shared" si="28"/>
        <v>7.2078000000000007</v>
      </c>
      <c r="E622" s="4">
        <f t="shared" si="30"/>
        <v>288.85739999999998</v>
      </c>
      <c r="F622" s="4">
        <f t="shared" si="29"/>
        <v>7.6073999999999842</v>
      </c>
      <c r="G622" s="12">
        <v>2023</v>
      </c>
    </row>
    <row r="623" spans="1:7" x14ac:dyDescent="0.2">
      <c r="A623" s="18">
        <v>45006.507847222223</v>
      </c>
      <c r="B623" s="4">
        <v>5.87</v>
      </c>
      <c r="C623" s="4">
        <v>1.23</v>
      </c>
      <c r="D623" s="4">
        <f t="shared" si="28"/>
        <v>7.2201000000000004</v>
      </c>
      <c r="E623" s="4">
        <f t="shared" si="30"/>
        <v>288.86969999999997</v>
      </c>
      <c r="F623" s="4">
        <f t="shared" si="29"/>
        <v>7.6196999999999662</v>
      </c>
      <c r="G623" s="12">
        <v>2023</v>
      </c>
    </row>
    <row r="624" spans="1:7" x14ac:dyDescent="0.2">
      <c r="A624" s="18">
        <v>45006.510636574072</v>
      </c>
      <c r="B624" s="4">
        <v>5.88</v>
      </c>
      <c r="C624" s="4">
        <v>1.23</v>
      </c>
      <c r="D624" s="4">
        <f t="shared" si="28"/>
        <v>7.2324000000000002</v>
      </c>
      <c r="E624" s="4">
        <f t="shared" si="30"/>
        <v>288.88199999999995</v>
      </c>
      <c r="F624" s="4">
        <f t="shared" si="29"/>
        <v>7.6319999999999482</v>
      </c>
      <c r="G624" s="12">
        <v>2023</v>
      </c>
    </row>
    <row r="625" spans="1:7" x14ac:dyDescent="0.2">
      <c r="A625" s="18">
        <v>45006.513472222221</v>
      </c>
      <c r="B625" s="4">
        <v>5.89</v>
      </c>
      <c r="C625" s="4">
        <v>1.23</v>
      </c>
      <c r="D625" s="4">
        <f t="shared" si="28"/>
        <v>7.2446999999999999</v>
      </c>
      <c r="E625" s="4">
        <f t="shared" si="30"/>
        <v>288.89429999999999</v>
      </c>
      <c r="F625" s="4">
        <f t="shared" si="29"/>
        <v>7.644299999999987</v>
      </c>
      <c r="G625" s="12">
        <v>2023</v>
      </c>
    </row>
    <row r="626" spans="1:7" x14ac:dyDescent="0.2">
      <c r="A626" s="18">
        <v>45006.516875000001</v>
      </c>
      <c r="B626" s="4">
        <v>5.9</v>
      </c>
      <c r="C626" s="4">
        <v>1.23</v>
      </c>
      <c r="D626" s="4">
        <f t="shared" si="28"/>
        <v>7.2570000000000006</v>
      </c>
      <c r="E626" s="4">
        <f t="shared" si="30"/>
        <v>288.90659999999997</v>
      </c>
      <c r="F626" s="4">
        <f t="shared" si="29"/>
        <v>7.656599999999969</v>
      </c>
      <c r="G626" s="12">
        <v>2023</v>
      </c>
    </row>
    <row r="627" spans="1:7" x14ac:dyDescent="0.2">
      <c r="A627" s="18">
        <v>45006.520266203705</v>
      </c>
      <c r="B627" s="4">
        <v>5.91</v>
      </c>
      <c r="C627" s="4">
        <v>1.23</v>
      </c>
      <c r="D627" s="4">
        <f t="shared" si="28"/>
        <v>7.2693000000000003</v>
      </c>
      <c r="E627" s="4">
        <f t="shared" si="30"/>
        <v>288.91889999999995</v>
      </c>
      <c r="F627" s="4">
        <f t="shared" si="29"/>
        <v>7.668899999999951</v>
      </c>
      <c r="G627" s="12">
        <v>2023</v>
      </c>
    </row>
    <row r="628" spans="1:7" x14ac:dyDescent="0.2">
      <c r="A628" s="18">
        <v>45006.524826388886</v>
      </c>
      <c r="B628" s="4">
        <v>5.92</v>
      </c>
      <c r="C628" s="4">
        <v>1.23</v>
      </c>
      <c r="D628" s="4">
        <f t="shared" si="28"/>
        <v>7.2816000000000001</v>
      </c>
      <c r="E628" s="4">
        <f t="shared" si="30"/>
        <v>288.93119999999999</v>
      </c>
      <c r="F628" s="4">
        <f t="shared" si="29"/>
        <v>7.6811999999999898</v>
      </c>
      <c r="G628" s="12">
        <v>2023</v>
      </c>
    </row>
    <row r="629" spans="1:7" x14ac:dyDescent="0.2">
      <c r="A629" s="18">
        <v>45006.531504629631</v>
      </c>
      <c r="B629" s="4">
        <v>5.93</v>
      </c>
      <c r="C629" s="4">
        <v>1.23</v>
      </c>
      <c r="D629" s="4">
        <f t="shared" si="28"/>
        <v>7.2938999999999998</v>
      </c>
      <c r="E629" s="4">
        <f t="shared" si="30"/>
        <v>288.94349999999997</v>
      </c>
      <c r="F629" s="4">
        <f t="shared" si="29"/>
        <v>7.6934999999999718</v>
      </c>
      <c r="G629" s="12">
        <v>2023</v>
      </c>
    </row>
    <row r="630" spans="1:7" x14ac:dyDescent="0.2">
      <c r="A630" s="18">
        <v>45006.543553240743</v>
      </c>
      <c r="B630" s="4">
        <v>5.94</v>
      </c>
      <c r="C630" s="4">
        <v>1.23</v>
      </c>
      <c r="D630" s="4">
        <f t="shared" si="28"/>
        <v>7.3062000000000005</v>
      </c>
      <c r="E630" s="4">
        <f t="shared" si="30"/>
        <v>288.95579999999995</v>
      </c>
      <c r="F630" s="4">
        <f t="shared" si="29"/>
        <v>7.7057999999999538</v>
      </c>
      <c r="G630" s="12">
        <v>2023</v>
      </c>
    </row>
    <row r="631" spans="1:7" x14ac:dyDescent="0.2">
      <c r="A631" s="18">
        <v>45006.560289351852</v>
      </c>
      <c r="B631" s="4">
        <v>5.95</v>
      </c>
      <c r="C631" s="4">
        <v>1.23</v>
      </c>
      <c r="D631" s="4">
        <f t="shared" si="28"/>
        <v>7.3185000000000002</v>
      </c>
      <c r="E631" s="4">
        <f t="shared" si="30"/>
        <v>288.96809999999994</v>
      </c>
      <c r="F631" s="4">
        <f t="shared" si="29"/>
        <v>7.7180999999999358</v>
      </c>
      <c r="G631" s="12">
        <v>2023</v>
      </c>
    </row>
    <row r="632" spans="1:7" x14ac:dyDescent="0.2">
      <c r="A632" s="18">
        <v>45006.573958333334</v>
      </c>
      <c r="B632" s="4">
        <v>5.96</v>
      </c>
      <c r="C632" s="4">
        <v>1.23</v>
      </c>
      <c r="D632" s="4">
        <f t="shared" si="28"/>
        <v>7.3308</v>
      </c>
      <c r="E632" s="4">
        <f t="shared" si="30"/>
        <v>288.98039999999997</v>
      </c>
      <c r="F632" s="4">
        <f t="shared" si="29"/>
        <v>7.7303999999999746</v>
      </c>
      <c r="G632" s="12">
        <v>2023</v>
      </c>
    </row>
    <row r="633" spans="1:7" x14ac:dyDescent="0.2">
      <c r="A633" s="18">
        <v>45006.583449074074</v>
      </c>
      <c r="B633" s="4">
        <v>5.97</v>
      </c>
      <c r="C633" s="4">
        <v>1.23</v>
      </c>
      <c r="D633" s="4">
        <f t="shared" si="28"/>
        <v>7.3430999999999997</v>
      </c>
      <c r="E633" s="4">
        <f t="shared" si="30"/>
        <v>288.99269999999996</v>
      </c>
      <c r="F633" s="4">
        <f t="shared" si="29"/>
        <v>7.7426999999999566</v>
      </c>
      <c r="G633" s="12">
        <v>2023</v>
      </c>
    </row>
    <row r="634" spans="1:7" x14ac:dyDescent="0.2">
      <c r="A634" s="18">
        <v>45006.605613425927</v>
      </c>
      <c r="B634" s="4">
        <v>5.98</v>
      </c>
      <c r="C634" s="4">
        <v>1.23</v>
      </c>
      <c r="D634" s="4">
        <f t="shared" ref="D634:D697" si="31">B634*C634</f>
        <v>7.3554000000000004</v>
      </c>
      <c r="E634" s="4">
        <f t="shared" si="30"/>
        <v>289.00499999999994</v>
      </c>
      <c r="F634" s="4">
        <f t="shared" si="29"/>
        <v>7.7549999999999386</v>
      </c>
      <c r="G634" s="12">
        <v>2023</v>
      </c>
    </row>
    <row r="635" spans="1:7" x14ac:dyDescent="0.2">
      <c r="A635" s="18">
        <v>45006.623136574075</v>
      </c>
      <c r="B635" s="4">
        <v>5.99</v>
      </c>
      <c r="C635" s="4">
        <v>1.23</v>
      </c>
      <c r="D635" s="4">
        <f t="shared" si="31"/>
        <v>7.3677000000000001</v>
      </c>
      <c r="E635" s="4">
        <f t="shared" si="30"/>
        <v>289.01729999999998</v>
      </c>
      <c r="F635" s="4">
        <f t="shared" si="29"/>
        <v>7.7672999999999774</v>
      </c>
      <c r="G635" s="12">
        <v>2023</v>
      </c>
    </row>
    <row r="636" spans="1:7" x14ac:dyDescent="0.2">
      <c r="A636" s="18">
        <v>45006.650902777779</v>
      </c>
      <c r="B636" s="4">
        <v>6</v>
      </c>
      <c r="C636" s="4">
        <v>1.23</v>
      </c>
      <c r="D636" s="4">
        <f t="shared" si="31"/>
        <v>7.38</v>
      </c>
      <c r="E636" s="4">
        <f t="shared" si="30"/>
        <v>289.02959999999996</v>
      </c>
      <c r="F636" s="4">
        <f t="shared" si="29"/>
        <v>7.7795999999999594</v>
      </c>
      <c r="G636" s="12">
        <v>2023</v>
      </c>
    </row>
    <row r="637" spans="1:7" x14ac:dyDescent="0.2">
      <c r="A637" s="18">
        <v>45006.672743055555</v>
      </c>
      <c r="B637" s="4">
        <v>6.01</v>
      </c>
      <c r="C637" s="4">
        <v>1.23</v>
      </c>
      <c r="D637" s="4">
        <f t="shared" si="31"/>
        <v>7.3922999999999996</v>
      </c>
      <c r="E637" s="4">
        <f t="shared" si="30"/>
        <v>289.04189999999994</v>
      </c>
      <c r="F637" s="4">
        <f t="shared" si="29"/>
        <v>7.7918999999999414</v>
      </c>
      <c r="G637" s="12">
        <v>2023</v>
      </c>
    </row>
    <row r="638" spans="1:7" x14ac:dyDescent="0.2">
      <c r="A638" s="18">
        <v>45006.689456018517</v>
      </c>
      <c r="B638" s="4">
        <v>6.02</v>
      </c>
      <c r="C638" s="4">
        <v>1.23</v>
      </c>
      <c r="D638" s="4">
        <f t="shared" si="31"/>
        <v>7.4045999999999994</v>
      </c>
      <c r="E638" s="4">
        <f t="shared" si="30"/>
        <v>289.05419999999998</v>
      </c>
      <c r="F638" s="4">
        <f t="shared" si="29"/>
        <v>7.8041999999999803</v>
      </c>
      <c r="G638" s="12">
        <v>2023</v>
      </c>
    </row>
    <row r="639" spans="1:7" x14ac:dyDescent="0.2">
      <c r="A639" s="18">
        <v>45006.715740740743</v>
      </c>
      <c r="B639" s="4">
        <v>6.03</v>
      </c>
      <c r="C639" s="4">
        <v>1.23</v>
      </c>
      <c r="D639" s="4">
        <f t="shared" si="31"/>
        <v>7.4169</v>
      </c>
      <c r="E639" s="4">
        <f t="shared" si="30"/>
        <v>289.06649999999996</v>
      </c>
      <c r="F639" s="4">
        <f t="shared" si="29"/>
        <v>7.8164999999999623</v>
      </c>
      <c r="G639" s="12">
        <v>2023</v>
      </c>
    </row>
    <row r="640" spans="1:7" x14ac:dyDescent="0.2">
      <c r="A640" s="18">
        <v>45006.730949074074</v>
      </c>
      <c r="B640" s="4">
        <v>6.04</v>
      </c>
      <c r="C640" s="4">
        <v>1.23</v>
      </c>
      <c r="D640" s="4">
        <f t="shared" si="31"/>
        <v>7.4291999999999998</v>
      </c>
      <c r="E640" s="4">
        <f t="shared" si="30"/>
        <v>289.07879999999994</v>
      </c>
      <c r="F640" s="4">
        <f t="shared" si="29"/>
        <v>7.8287999999999442</v>
      </c>
      <c r="G640" s="12">
        <v>2023</v>
      </c>
    </row>
    <row r="641" spans="1:7" x14ac:dyDescent="0.2">
      <c r="A641" s="18">
        <v>45006.85670138889</v>
      </c>
      <c r="B641" s="4">
        <v>6.05</v>
      </c>
      <c r="C641" s="4">
        <v>1.23</v>
      </c>
      <c r="D641" s="4">
        <f t="shared" si="31"/>
        <v>7.4414999999999996</v>
      </c>
      <c r="E641" s="4">
        <f t="shared" si="30"/>
        <v>289.09109999999998</v>
      </c>
      <c r="F641" s="4">
        <f t="shared" si="29"/>
        <v>7.8410999999999831</v>
      </c>
      <c r="G641" s="12">
        <v>2023</v>
      </c>
    </row>
    <row r="642" spans="1:7" x14ac:dyDescent="0.2">
      <c r="A642" s="18">
        <v>45006.858136574076</v>
      </c>
      <c r="B642" s="4">
        <v>6.06</v>
      </c>
      <c r="C642" s="4">
        <v>1.23</v>
      </c>
      <c r="D642" s="4">
        <f t="shared" si="31"/>
        <v>7.4537999999999993</v>
      </c>
      <c r="E642" s="4">
        <f t="shared" si="30"/>
        <v>289.10339999999997</v>
      </c>
      <c r="F642" s="4">
        <f t="shared" si="29"/>
        <v>7.8533999999999651</v>
      </c>
      <c r="G642" s="12">
        <v>2023</v>
      </c>
    </row>
    <row r="643" spans="1:7" x14ac:dyDescent="0.2">
      <c r="A643" s="18">
        <v>45006.860462962963</v>
      </c>
      <c r="B643" s="4">
        <v>6.07</v>
      </c>
      <c r="C643" s="4">
        <v>1.23</v>
      </c>
      <c r="D643" s="4">
        <f t="shared" si="31"/>
        <v>7.4661</v>
      </c>
      <c r="E643" s="4">
        <f t="shared" si="30"/>
        <v>289.11569999999995</v>
      </c>
      <c r="F643" s="4">
        <f t="shared" ref="F643:F706" si="32">E643-281.25</f>
        <v>7.8656999999999471</v>
      </c>
      <c r="G643" s="12">
        <v>2023</v>
      </c>
    </row>
    <row r="644" spans="1:7" x14ac:dyDescent="0.2">
      <c r="A644" s="18">
        <v>45006.862905092596</v>
      </c>
      <c r="B644" s="4">
        <v>6.08</v>
      </c>
      <c r="C644" s="4">
        <v>1.23</v>
      </c>
      <c r="D644" s="4">
        <f t="shared" si="31"/>
        <v>7.4783999999999997</v>
      </c>
      <c r="E644" s="4">
        <f t="shared" si="30"/>
        <v>289.12799999999999</v>
      </c>
      <c r="F644" s="4">
        <f t="shared" si="32"/>
        <v>7.8779999999999859</v>
      </c>
      <c r="G644" s="12">
        <v>2023</v>
      </c>
    </row>
    <row r="645" spans="1:7" x14ac:dyDescent="0.2">
      <c r="A645" s="18">
        <v>45006.865023148152</v>
      </c>
      <c r="B645" s="4">
        <v>6.09</v>
      </c>
      <c r="C645" s="4">
        <v>1.23</v>
      </c>
      <c r="D645" s="4">
        <f t="shared" si="31"/>
        <v>7.4906999999999995</v>
      </c>
      <c r="E645" s="4">
        <f t="shared" si="30"/>
        <v>289.14029999999997</v>
      </c>
      <c r="F645" s="4">
        <f t="shared" si="32"/>
        <v>7.8902999999999679</v>
      </c>
      <c r="G645" s="12">
        <v>2023</v>
      </c>
    </row>
    <row r="646" spans="1:7" x14ac:dyDescent="0.2">
      <c r="A646" s="18">
        <v>45006.867743055554</v>
      </c>
      <c r="B646" s="4">
        <v>6.1</v>
      </c>
      <c r="C646" s="4">
        <v>1.23</v>
      </c>
      <c r="D646" s="4">
        <f t="shared" si="31"/>
        <v>7.5029999999999992</v>
      </c>
      <c r="E646" s="4">
        <f t="shared" si="30"/>
        <v>289.15259999999995</v>
      </c>
      <c r="F646" s="4">
        <f t="shared" si="32"/>
        <v>7.9025999999999499</v>
      </c>
      <c r="G646" s="12">
        <v>2023</v>
      </c>
    </row>
    <row r="647" spans="1:7" x14ac:dyDescent="0.2">
      <c r="A647" s="18">
        <v>45006.872152777774</v>
      </c>
      <c r="B647" s="4">
        <v>6.11</v>
      </c>
      <c r="C647" s="4">
        <v>1.23</v>
      </c>
      <c r="D647" s="4">
        <f t="shared" si="31"/>
        <v>7.5152999999999999</v>
      </c>
      <c r="E647" s="4">
        <f t="shared" si="30"/>
        <v>289.16489999999999</v>
      </c>
      <c r="F647" s="4">
        <f t="shared" si="32"/>
        <v>7.9148999999999887</v>
      </c>
      <c r="G647" s="12">
        <v>2023</v>
      </c>
    </row>
    <row r="648" spans="1:7" x14ac:dyDescent="0.2">
      <c r="A648" s="18">
        <v>45006.874456018515</v>
      </c>
      <c r="B648" s="4">
        <v>6.12</v>
      </c>
      <c r="C648" s="4">
        <v>1.23</v>
      </c>
      <c r="D648" s="4">
        <f t="shared" si="31"/>
        <v>7.5275999999999996</v>
      </c>
      <c r="E648" s="4">
        <f t="shared" si="30"/>
        <v>289.17719999999997</v>
      </c>
      <c r="F648" s="4">
        <f t="shared" si="32"/>
        <v>7.9271999999999707</v>
      </c>
      <c r="G648" s="12">
        <v>2023</v>
      </c>
    </row>
    <row r="649" spans="1:7" x14ac:dyDescent="0.2">
      <c r="A649" s="18">
        <v>45006.877002314817</v>
      </c>
      <c r="B649" s="4">
        <v>6.13</v>
      </c>
      <c r="C649" s="4">
        <v>1.23</v>
      </c>
      <c r="D649" s="4">
        <f t="shared" si="31"/>
        <v>7.5398999999999994</v>
      </c>
      <c r="E649" s="4">
        <f t="shared" si="30"/>
        <v>289.18949999999995</v>
      </c>
      <c r="F649" s="4">
        <f t="shared" si="32"/>
        <v>7.9394999999999527</v>
      </c>
      <c r="G649" s="12">
        <v>2023</v>
      </c>
    </row>
    <row r="650" spans="1:7" x14ac:dyDescent="0.2">
      <c r="A650" s="18">
        <v>45006.879999999997</v>
      </c>
      <c r="B650" s="4">
        <v>6.14</v>
      </c>
      <c r="C650" s="4">
        <v>1.23</v>
      </c>
      <c r="D650" s="4">
        <f t="shared" si="31"/>
        <v>7.5521999999999991</v>
      </c>
      <c r="E650" s="4">
        <f t="shared" si="30"/>
        <v>289.20179999999993</v>
      </c>
      <c r="F650" s="4">
        <f t="shared" si="32"/>
        <v>7.9517999999999347</v>
      </c>
      <c r="G650" s="12">
        <v>2023</v>
      </c>
    </row>
    <row r="651" spans="1:7" x14ac:dyDescent="0.2">
      <c r="A651" s="18">
        <v>45006.883472222224</v>
      </c>
      <c r="B651" s="4">
        <v>6.15</v>
      </c>
      <c r="C651" s="4">
        <v>1.23</v>
      </c>
      <c r="D651" s="4">
        <f t="shared" si="31"/>
        <v>7.5645000000000007</v>
      </c>
      <c r="E651" s="4">
        <f t="shared" si="30"/>
        <v>289.21409999999997</v>
      </c>
      <c r="F651" s="4">
        <f t="shared" si="32"/>
        <v>7.9640999999999735</v>
      </c>
      <c r="G651" s="12">
        <v>2023</v>
      </c>
    </row>
    <row r="652" spans="1:7" x14ac:dyDescent="0.2">
      <c r="A652" s="18">
        <v>45006.886655092596</v>
      </c>
      <c r="B652" s="4">
        <v>6.16</v>
      </c>
      <c r="C652" s="4">
        <v>1.23</v>
      </c>
      <c r="D652" s="4">
        <f t="shared" si="31"/>
        <v>7.5768000000000004</v>
      </c>
      <c r="E652" s="4">
        <f t="shared" si="30"/>
        <v>289.22639999999996</v>
      </c>
      <c r="F652" s="4">
        <f t="shared" si="32"/>
        <v>7.9763999999999555</v>
      </c>
      <c r="G652" s="12">
        <v>2023</v>
      </c>
    </row>
    <row r="653" spans="1:7" x14ac:dyDescent="0.2">
      <c r="A653" s="18">
        <v>45006.891111111108</v>
      </c>
      <c r="B653" s="4">
        <v>6.17</v>
      </c>
      <c r="C653" s="4">
        <v>1.23</v>
      </c>
      <c r="D653" s="4">
        <f t="shared" si="31"/>
        <v>7.5891000000000002</v>
      </c>
      <c r="E653" s="4">
        <f t="shared" si="30"/>
        <v>289.23869999999994</v>
      </c>
      <c r="F653" s="4">
        <f t="shared" si="32"/>
        <v>7.9886999999999375</v>
      </c>
      <c r="G653" s="12">
        <v>2023</v>
      </c>
    </row>
    <row r="654" spans="1:7" x14ac:dyDescent="0.2">
      <c r="A654" s="18">
        <v>45006.894571759258</v>
      </c>
      <c r="B654" s="4">
        <v>6.18</v>
      </c>
      <c r="C654" s="4">
        <v>1.23</v>
      </c>
      <c r="D654" s="4">
        <f t="shared" si="31"/>
        <v>7.6013999999999999</v>
      </c>
      <c r="E654" s="4">
        <f t="shared" si="30"/>
        <v>289.25099999999998</v>
      </c>
      <c r="F654" s="4">
        <f t="shared" si="32"/>
        <v>8.0009999999999764</v>
      </c>
      <c r="G654" s="12">
        <v>2023</v>
      </c>
    </row>
    <row r="655" spans="1:7" x14ac:dyDescent="0.2">
      <c r="A655" s="18">
        <v>45006.900358796294</v>
      </c>
      <c r="B655" s="4">
        <v>6.19</v>
      </c>
      <c r="C655" s="4">
        <v>1.23</v>
      </c>
      <c r="D655" s="4">
        <f t="shared" si="31"/>
        <v>7.6137000000000006</v>
      </c>
      <c r="E655" s="4">
        <f t="shared" si="30"/>
        <v>289.26329999999996</v>
      </c>
      <c r="F655" s="4">
        <f t="shared" si="32"/>
        <v>8.0132999999999583</v>
      </c>
      <c r="G655" s="12">
        <v>2023</v>
      </c>
    </row>
    <row r="656" spans="1:7" x14ac:dyDescent="0.2">
      <c r="A656" s="18">
        <v>45006.905636574076</v>
      </c>
      <c r="B656" s="4">
        <v>6.2</v>
      </c>
      <c r="C656" s="4">
        <v>1.23</v>
      </c>
      <c r="D656" s="4">
        <f t="shared" si="31"/>
        <v>7.6260000000000003</v>
      </c>
      <c r="E656" s="4">
        <f t="shared" si="30"/>
        <v>289.27559999999994</v>
      </c>
      <c r="F656" s="4">
        <f t="shared" si="32"/>
        <v>8.0255999999999403</v>
      </c>
      <c r="G656" s="12">
        <v>2023</v>
      </c>
    </row>
    <row r="657" spans="1:7" x14ac:dyDescent="0.2">
      <c r="A657" s="18">
        <v>45006.921851851854</v>
      </c>
      <c r="B657" s="4">
        <v>6.21</v>
      </c>
      <c r="C657" s="4">
        <v>1.23</v>
      </c>
      <c r="D657" s="4">
        <f t="shared" si="31"/>
        <v>7.6383000000000001</v>
      </c>
      <c r="E657" s="4">
        <f t="shared" si="30"/>
        <v>289.28789999999998</v>
      </c>
      <c r="F657" s="4">
        <f t="shared" si="32"/>
        <v>8.0378999999999792</v>
      </c>
      <c r="G657" s="12">
        <v>2023</v>
      </c>
    </row>
    <row r="658" spans="1:7" x14ac:dyDescent="0.2">
      <c r="A658" s="18">
        <v>45006.945509259262</v>
      </c>
      <c r="B658" s="4">
        <v>6.22</v>
      </c>
      <c r="C658" s="4">
        <v>1.23</v>
      </c>
      <c r="D658" s="4">
        <f t="shared" si="31"/>
        <v>7.6505999999999998</v>
      </c>
      <c r="E658" s="4">
        <f t="shared" si="30"/>
        <v>289.30019999999996</v>
      </c>
      <c r="F658" s="4">
        <f t="shared" si="32"/>
        <v>8.0501999999999612</v>
      </c>
      <c r="G658" s="12">
        <v>2023</v>
      </c>
    </row>
    <row r="659" spans="1:7" x14ac:dyDescent="0.2">
      <c r="A659" s="18">
        <v>45006.953668981485</v>
      </c>
      <c r="B659" s="4">
        <v>6.23</v>
      </c>
      <c r="C659" s="4">
        <v>1.23</v>
      </c>
      <c r="D659" s="4">
        <f t="shared" si="31"/>
        <v>7.6629000000000005</v>
      </c>
      <c r="E659" s="4">
        <f t="shared" si="30"/>
        <v>289.31249999999994</v>
      </c>
      <c r="F659" s="4">
        <f t="shared" si="32"/>
        <v>8.0624999999999432</v>
      </c>
      <c r="G659" s="12">
        <v>2023</v>
      </c>
    </row>
    <row r="660" spans="1:7" x14ac:dyDescent="0.2">
      <c r="A660" s="18">
        <v>45006.972060185188</v>
      </c>
      <c r="B660" s="4">
        <v>6.24</v>
      </c>
      <c r="C660" s="4">
        <v>1.23</v>
      </c>
      <c r="D660" s="4">
        <f t="shared" si="31"/>
        <v>7.6752000000000002</v>
      </c>
      <c r="E660" s="4">
        <f t="shared" si="30"/>
        <v>289.32479999999998</v>
      </c>
      <c r="F660" s="4">
        <f t="shared" si="32"/>
        <v>8.074799999999982</v>
      </c>
      <c r="G660" s="12">
        <v>2023</v>
      </c>
    </row>
    <row r="661" spans="1:7" x14ac:dyDescent="0.2">
      <c r="A661" s="18">
        <v>45006.996608796297</v>
      </c>
      <c r="B661" s="4">
        <v>6.25</v>
      </c>
      <c r="C661" s="4">
        <v>1.23</v>
      </c>
      <c r="D661" s="4">
        <f t="shared" si="31"/>
        <v>7.6875</v>
      </c>
      <c r="E661" s="4">
        <f t="shared" si="30"/>
        <v>289.33709999999996</v>
      </c>
      <c r="F661" s="4">
        <f t="shared" si="32"/>
        <v>8.087099999999964</v>
      </c>
      <c r="G661" s="12">
        <v>2023</v>
      </c>
    </row>
    <row r="662" spans="1:7" x14ac:dyDescent="0.2">
      <c r="A662" s="18">
        <v>45007.025034722225</v>
      </c>
      <c r="B662" s="4">
        <v>6.26</v>
      </c>
      <c r="C662" s="4">
        <v>1.23</v>
      </c>
      <c r="D662" s="4">
        <f t="shared" si="31"/>
        <v>7.6997999999999998</v>
      </c>
      <c r="E662" s="4">
        <f t="shared" si="30"/>
        <v>289.34939999999995</v>
      </c>
      <c r="F662" s="4">
        <f t="shared" si="32"/>
        <v>8.099399999999946</v>
      </c>
      <c r="G662" s="12">
        <v>2023</v>
      </c>
    </row>
    <row r="663" spans="1:7" x14ac:dyDescent="0.2">
      <c r="A663" s="18">
        <v>45007.03528935185</v>
      </c>
      <c r="B663" s="4">
        <v>6.27</v>
      </c>
      <c r="C663" s="4">
        <v>1.23</v>
      </c>
      <c r="D663" s="4">
        <f t="shared" si="31"/>
        <v>7.7120999999999995</v>
      </c>
      <c r="E663" s="4">
        <f t="shared" si="30"/>
        <v>289.36169999999998</v>
      </c>
      <c r="F663" s="4">
        <f t="shared" si="32"/>
        <v>8.1116999999999848</v>
      </c>
      <c r="G663" s="12">
        <v>2023</v>
      </c>
    </row>
    <row r="664" spans="1:7" x14ac:dyDescent="0.2">
      <c r="A664" s="18">
        <v>45007.055451388886</v>
      </c>
      <c r="B664" s="4">
        <v>6.28</v>
      </c>
      <c r="C664" s="4">
        <v>1.23</v>
      </c>
      <c r="D664" s="4">
        <f t="shared" si="31"/>
        <v>7.7244000000000002</v>
      </c>
      <c r="E664" s="4">
        <f t="shared" si="30"/>
        <v>289.37399999999997</v>
      </c>
      <c r="F664" s="4">
        <f t="shared" si="32"/>
        <v>8.1239999999999668</v>
      </c>
      <c r="G664" s="12">
        <v>2023</v>
      </c>
    </row>
    <row r="665" spans="1:7" x14ac:dyDescent="0.2">
      <c r="A665" s="18">
        <v>45007.114571759259</v>
      </c>
      <c r="B665" s="4">
        <v>6.29</v>
      </c>
      <c r="C665" s="4">
        <v>1.23</v>
      </c>
      <c r="D665" s="4">
        <f t="shared" si="31"/>
        <v>7.7366999999999999</v>
      </c>
      <c r="E665" s="4">
        <f t="shared" si="30"/>
        <v>289.38629999999995</v>
      </c>
      <c r="F665" s="4">
        <f t="shared" si="32"/>
        <v>8.1362999999999488</v>
      </c>
      <c r="G665" s="12">
        <v>2023</v>
      </c>
    </row>
    <row r="666" spans="1:7" x14ac:dyDescent="0.2">
      <c r="A666" s="18">
        <v>45007.134756944448</v>
      </c>
      <c r="B666" s="4">
        <v>6.3</v>
      </c>
      <c r="C666" s="4">
        <v>1.23</v>
      </c>
      <c r="D666" s="4">
        <f t="shared" si="31"/>
        <v>7.7489999999999997</v>
      </c>
      <c r="E666" s="4">
        <f t="shared" si="30"/>
        <v>289.39859999999999</v>
      </c>
      <c r="F666" s="4">
        <f t="shared" si="32"/>
        <v>8.1485999999999876</v>
      </c>
      <c r="G666" s="12">
        <v>2023</v>
      </c>
    </row>
    <row r="667" spans="1:7" x14ac:dyDescent="0.2">
      <c r="A667" s="18">
        <v>45007.397361111114</v>
      </c>
      <c r="B667" s="4">
        <v>6.31</v>
      </c>
      <c r="C667" s="4">
        <v>1.23</v>
      </c>
      <c r="D667" s="4">
        <f t="shared" si="31"/>
        <v>7.7612999999999994</v>
      </c>
      <c r="E667" s="4">
        <f t="shared" si="30"/>
        <v>289.41089999999997</v>
      </c>
      <c r="F667" s="4">
        <f t="shared" si="32"/>
        <v>8.1608999999999696</v>
      </c>
      <c r="G667" s="12">
        <v>2023</v>
      </c>
    </row>
    <row r="668" spans="1:7" x14ac:dyDescent="0.2">
      <c r="A668" s="18">
        <v>45007.425370370373</v>
      </c>
      <c r="B668" s="4">
        <v>6.32</v>
      </c>
      <c r="C668" s="4">
        <v>1.23</v>
      </c>
      <c r="D668" s="4">
        <f t="shared" si="31"/>
        <v>7.7736000000000001</v>
      </c>
      <c r="E668" s="4">
        <f t="shared" si="30"/>
        <v>289.42319999999995</v>
      </c>
      <c r="F668" s="4">
        <f t="shared" si="32"/>
        <v>8.1731999999999516</v>
      </c>
      <c r="G668" s="12">
        <v>2023</v>
      </c>
    </row>
    <row r="669" spans="1:7" x14ac:dyDescent="0.2">
      <c r="A669" s="18">
        <v>45007.465231481481</v>
      </c>
      <c r="B669" s="4">
        <v>6.33</v>
      </c>
      <c r="C669" s="4">
        <v>1.23</v>
      </c>
      <c r="D669" s="4">
        <f t="shared" si="31"/>
        <v>7.7858999999999998</v>
      </c>
      <c r="E669" s="4">
        <f t="shared" si="30"/>
        <v>289.43549999999999</v>
      </c>
      <c r="F669" s="4">
        <f t="shared" si="32"/>
        <v>8.1854999999999905</v>
      </c>
      <c r="G669" s="12">
        <v>2023</v>
      </c>
    </row>
    <row r="670" spans="1:7" x14ac:dyDescent="0.2">
      <c r="A670" s="18">
        <v>45007.487060185187</v>
      </c>
      <c r="B670" s="4">
        <v>6.34</v>
      </c>
      <c r="C670" s="4">
        <v>1.23</v>
      </c>
      <c r="D670" s="4">
        <f t="shared" si="31"/>
        <v>7.7981999999999996</v>
      </c>
      <c r="E670" s="4">
        <f t="shared" si="30"/>
        <v>289.44779999999997</v>
      </c>
      <c r="F670" s="4">
        <f t="shared" si="32"/>
        <v>8.1977999999999724</v>
      </c>
      <c r="G670" s="12">
        <v>2023</v>
      </c>
    </row>
    <row r="671" spans="1:7" x14ac:dyDescent="0.2">
      <c r="A671" s="18">
        <v>45008.355092592596</v>
      </c>
      <c r="B671" s="4">
        <v>6.35</v>
      </c>
      <c r="C671" s="4">
        <v>1.23</v>
      </c>
      <c r="D671" s="4">
        <f t="shared" si="31"/>
        <v>7.8104999999999993</v>
      </c>
      <c r="E671" s="4">
        <f t="shared" si="30"/>
        <v>289.46009999999995</v>
      </c>
      <c r="F671" s="4">
        <f t="shared" si="32"/>
        <v>8.2100999999999544</v>
      </c>
      <c r="G671" s="12">
        <v>2023</v>
      </c>
    </row>
    <row r="672" spans="1:7" x14ac:dyDescent="0.2">
      <c r="A672" s="18">
        <v>45009.388611111113</v>
      </c>
      <c r="B672" s="4">
        <v>6.36</v>
      </c>
      <c r="C672" s="4">
        <v>1.23</v>
      </c>
      <c r="D672" s="4">
        <f t="shared" si="31"/>
        <v>7.8228</v>
      </c>
      <c r="E672" s="4">
        <f t="shared" si="30"/>
        <v>289.47239999999994</v>
      </c>
      <c r="F672" s="4">
        <f t="shared" si="32"/>
        <v>8.2223999999999364</v>
      </c>
      <c r="G672" s="12">
        <v>2023</v>
      </c>
    </row>
    <row r="673" spans="1:8" x14ac:dyDescent="0.2">
      <c r="A673" s="18">
        <v>45009.409861111111</v>
      </c>
      <c r="B673" s="4">
        <v>6.37</v>
      </c>
      <c r="C673" s="4">
        <v>1.23</v>
      </c>
      <c r="D673" s="4">
        <f t="shared" si="31"/>
        <v>7.8350999999999997</v>
      </c>
      <c r="E673" s="4">
        <f t="shared" si="30"/>
        <v>289.48469999999998</v>
      </c>
      <c r="F673" s="4">
        <f t="shared" si="32"/>
        <v>8.2346999999999753</v>
      </c>
      <c r="G673" s="12">
        <v>2023</v>
      </c>
    </row>
    <row r="674" spans="1:8" x14ac:dyDescent="0.2">
      <c r="A674" s="18">
        <v>45009.415752314817</v>
      </c>
      <c r="B674" s="4">
        <v>6.38</v>
      </c>
      <c r="C674" s="4">
        <v>1.23</v>
      </c>
      <c r="D674" s="4">
        <f t="shared" si="31"/>
        <v>7.8473999999999995</v>
      </c>
      <c r="E674" s="4">
        <f t="shared" si="30"/>
        <v>289.49699999999996</v>
      </c>
      <c r="F674" s="4">
        <f t="shared" si="32"/>
        <v>8.2469999999999573</v>
      </c>
      <c r="G674" s="12">
        <v>2023</v>
      </c>
    </row>
    <row r="675" spans="1:8" x14ac:dyDescent="0.2">
      <c r="A675" s="18">
        <v>45009.423032407409</v>
      </c>
      <c r="B675" s="4">
        <v>6.39</v>
      </c>
      <c r="C675" s="4">
        <v>1.23</v>
      </c>
      <c r="D675" s="4">
        <f t="shared" si="31"/>
        <v>7.8596999999999992</v>
      </c>
      <c r="E675" s="4">
        <f t="shared" si="30"/>
        <v>289.50929999999994</v>
      </c>
      <c r="F675" s="4">
        <f t="shared" si="32"/>
        <v>8.2592999999999392</v>
      </c>
      <c r="G675" s="12">
        <v>2023</v>
      </c>
    </row>
    <row r="676" spans="1:8" x14ac:dyDescent="0.2">
      <c r="A676" s="18">
        <v>45009.429560185185</v>
      </c>
      <c r="B676" s="4">
        <v>6.4</v>
      </c>
      <c r="C676" s="4">
        <v>1.23</v>
      </c>
      <c r="D676" s="4">
        <f t="shared" si="31"/>
        <v>7.8719999999999999</v>
      </c>
      <c r="E676" s="4">
        <f t="shared" si="30"/>
        <v>289.52159999999998</v>
      </c>
      <c r="F676" s="4">
        <f t="shared" si="32"/>
        <v>8.2715999999999781</v>
      </c>
      <c r="G676" s="12">
        <v>2023</v>
      </c>
    </row>
    <row r="677" spans="1:8" x14ac:dyDescent="0.2">
      <c r="A677" s="18">
        <v>45009.439363425925</v>
      </c>
      <c r="B677" s="4">
        <v>6.41</v>
      </c>
      <c r="C677" s="4">
        <v>1.23</v>
      </c>
      <c r="D677" s="4">
        <f t="shared" si="31"/>
        <v>7.8842999999999996</v>
      </c>
      <c r="E677" s="4">
        <f t="shared" ref="E677:E685" si="33">D677+$E$34</f>
        <v>289.53389999999996</v>
      </c>
      <c r="F677" s="4">
        <f t="shared" si="32"/>
        <v>8.2838999999999601</v>
      </c>
      <c r="G677" s="12">
        <v>2023</v>
      </c>
    </row>
    <row r="678" spans="1:8" x14ac:dyDescent="0.2">
      <c r="A678" s="18">
        <v>45009.455497685187</v>
      </c>
      <c r="B678" s="4">
        <v>6.42</v>
      </c>
      <c r="C678" s="4">
        <v>1.23</v>
      </c>
      <c r="D678" s="4">
        <f t="shared" si="31"/>
        <v>7.8965999999999994</v>
      </c>
      <c r="E678" s="4">
        <f t="shared" si="33"/>
        <v>289.54619999999994</v>
      </c>
      <c r="F678" s="4">
        <f t="shared" si="32"/>
        <v>8.2961999999999421</v>
      </c>
      <c r="G678" s="12">
        <v>2023</v>
      </c>
    </row>
    <row r="679" spans="1:8" x14ac:dyDescent="0.2">
      <c r="A679" s="18">
        <v>45010.400347222225</v>
      </c>
      <c r="B679" s="4">
        <v>6.43</v>
      </c>
      <c r="C679" s="4">
        <v>1.23</v>
      </c>
      <c r="D679" s="4">
        <f t="shared" si="31"/>
        <v>7.9088999999999992</v>
      </c>
      <c r="E679" s="4">
        <f t="shared" si="33"/>
        <v>289.55849999999998</v>
      </c>
      <c r="F679" s="4">
        <f t="shared" si="32"/>
        <v>8.3084999999999809</v>
      </c>
      <c r="G679" s="12">
        <v>2023</v>
      </c>
    </row>
    <row r="680" spans="1:8" x14ac:dyDescent="0.2">
      <c r="A680" s="18">
        <v>45016.368032407408</v>
      </c>
      <c r="B680" s="4">
        <v>6.44</v>
      </c>
      <c r="C680" s="4">
        <v>1.23</v>
      </c>
      <c r="D680" s="4">
        <f t="shared" si="31"/>
        <v>7.9212000000000007</v>
      </c>
      <c r="E680" s="4">
        <f t="shared" si="33"/>
        <v>289.57079999999996</v>
      </c>
      <c r="F680" s="4">
        <f t="shared" si="32"/>
        <v>8.3207999999999629</v>
      </c>
      <c r="G680" s="12">
        <v>2023</v>
      </c>
    </row>
    <row r="681" spans="1:8" x14ac:dyDescent="0.2">
      <c r="A681" s="18">
        <v>45019.018043981479</v>
      </c>
      <c r="B681" s="4">
        <v>6.45</v>
      </c>
      <c r="C681" s="4">
        <v>1.23</v>
      </c>
      <c r="D681" s="4">
        <f t="shared" si="31"/>
        <v>7.9335000000000004</v>
      </c>
      <c r="E681" s="4">
        <f t="shared" si="33"/>
        <v>289.58309999999994</v>
      </c>
      <c r="F681" s="4">
        <f t="shared" si="32"/>
        <v>8.3330999999999449</v>
      </c>
      <c r="G681" s="12">
        <v>2023</v>
      </c>
    </row>
    <row r="682" spans="1:8" x14ac:dyDescent="0.2">
      <c r="A682" s="18">
        <v>45019.039166666669</v>
      </c>
      <c r="B682" s="4">
        <v>6.46</v>
      </c>
      <c r="C682" s="4">
        <v>1.23</v>
      </c>
      <c r="D682" s="4">
        <f t="shared" si="31"/>
        <v>7.9458000000000002</v>
      </c>
      <c r="E682" s="4">
        <f t="shared" si="33"/>
        <v>289.59539999999998</v>
      </c>
      <c r="F682" s="4">
        <f t="shared" si="32"/>
        <v>8.3453999999999837</v>
      </c>
      <c r="G682" s="12">
        <v>2023</v>
      </c>
    </row>
    <row r="683" spans="1:8" x14ac:dyDescent="0.2">
      <c r="A683" s="18">
        <v>45019.514270833337</v>
      </c>
      <c r="B683" s="4">
        <v>6.47</v>
      </c>
      <c r="C683" s="4">
        <v>1.23</v>
      </c>
      <c r="D683" s="4">
        <f t="shared" si="31"/>
        <v>7.9581</v>
      </c>
      <c r="E683" s="4">
        <f t="shared" si="33"/>
        <v>289.60769999999997</v>
      </c>
      <c r="F683" s="4">
        <f t="shared" si="32"/>
        <v>8.3576999999999657</v>
      </c>
      <c r="G683" s="12">
        <v>2023</v>
      </c>
    </row>
    <row r="684" spans="1:8" x14ac:dyDescent="0.2">
      <c r="A684" s="18">
        <v>45019.563483796293</v>
      </c>
      <c r="B684" s="4">
        <v>6.48</v>
      </c>
      <c r="C684" s="4">
        <v>1.23</v>
      </c>
      <c r="D684" s="4">
        <f t="shared" si="31"/>
        <v>7.9704000000000006</v>
      </c>
      <c r="E684" s="4">
        <f t="shared" si="33"/>
        <v>289.61999999999995</v>
      </c>
      <c r="F684" s="4">
        <f t="shared" si="32"/>
        <v>8.3699999999999477</v>
      </c>
      <c r="G684" s="12">
        <v>2023</v>
      </c>
    </row>
    <row r="685" spans="1:8" x14ac:dyDescent="0.2">
      <c r="A685" s="18">
        <v>45019.56349537037</v>
      </c>
      <c r="B685" s="4">
        <v>6.49</v>
      </c>
      <c r="C685" s="4">
        <v>1.23</v>
      </c>
      <c r="D685" s="4">
        <f t="shared" si="31"/>
        <v>7.9827000000000004</v>
      </c>
      <c r="E685" s="4">
        <f t="shared" si="33"/>
        <v>289.63229999999999</v>
      </c>
      <c r="F685" s="4">
        <f t="shared" si="32"/>
        <v>8.3822999999999865</v>
      </c>
      <c r="G685" s="12">
        <v>2023</v>
      </c>
    </row>
    <row r="686" spans="1:8" x14ac:dyDescent="0.2">
      <c r="A686" s="13">
        <v>-999</v>
      </c>
      <c r="B686" s="13">
        <v>-999</v>
      </c>
      <c r="C686" s="13">
        <v>-999</v>
      </c>
      <c r="D686" s="13">
        <v>-999</v>
      </c>
      <c r="E686" s="13">
        <v>-999</v>
      </c>
      <c r="F686" s="13">
        <v>-999</v>
      </c>
      <c r="G686" s="13">
        <v>-999</v>
      </c>
      <c r="H686" s="11" t="s">
        <v>15</v>
      </c>
    </row>
    <row r="687" spans="1:8" x14ac:dyDescent="0.2">
      <c r="A687" s="18">
        <v>45090.56585648148</v>
      </c>
      <c r="B687" s="4">
        <v>0</v>
      </c>
      <c r="C687" s="4">
        <v>1.23</v>
      </c>
      <c r="D687" s="4">
        <f t="shared" si="31"/>
        <v>0</v>
      </c>
      <c r="E687" s="4">
        <f>D687+$E$685</f>
        <v>289.63229999999999</v>
      </c>
      <c r="F687" s="4">
        <f t="shared" si="32"/>
        <v>8.3822999999999865</v>
      </c>
      <c r="G687" s="12">
        <v>2023</v>
      </c>
      <c r="H687" s="11" t="s">
        <v>5</v>
      </c>
    </row>
    <row r="688" spans="1:8" x14ac:dyDescent="0.2">
      <c r="A688" s="18">
        <v>45093.408136574071</v>
      </c>
      <c r="B688" s="4">
        <v>0.01</v>
      </c>
      <c r="C688" s="4">
        <v>1.23</v>
      </c>
      <c r="D688" s="4">
        <f t="shared" si="31"/>
        <v>1.23E-2</v>
      </c>
      <c r="E688" s="4">
        <f t="shared" ref="E688:E751" si="34">D688+$E$685</f>
        <v>289.64459999999997</v>
      </c>
      <c r="F688" s="4">
        <f t="shared" si="32"/>
        <v>8.3945999999999685</v>
      </c>
      <c r="G688" s="12">
        <v>2023</v>
      </c>
    </row>
    <row r="689" spans="1:7" x14ac:dyDescent="0.2">
      <c r="A689" s="18">
        <v>45093.414618055554</v>
      </c>
      <c r="B689" s="4">
        <v>0.02</v>
      </c>
      <c r="C689" s="4">
        <v>1.23</v>
      </c>
      <c r="D689" s="4">
        <f t="shared" si="31"/>
        <v>2.46E-2</v>
      </c>
      <c r="E689" s="4">
        <f t="shared" si="34"/>
        <v>289.65690000000001</v>
      </c>
      <c r="F689" s="4">
        <f t="shared" si="32"/>
        <v>8.4069000000000074</v>
      </c>
      <c r="G689" s="12">
        <v>2023</v>
      </c>
    </row>
    <row r="690" spans="1:7" x14ac:dyDescent="0.2">
      <c r="A690" s="18">
        <v>45093.415462962963</v>
      </c>
      <c r="B690" s="4">
        <v>0.03</v>
      </c>
      <c r="C690" s="4">
        <v>1.23</v>
      </c>
      <c r="D690" s="4">
        <f t="shared" si="31"/>
        <v>3.6899999999999995E-2</v>
      </c>
      <c r="E690" s="4">
        <f t="shared" si="34"/>
        <v>289.66919999999999</v>
      </c>
      <c r="F690" s="4">
        <f t="shared" si="32"/>
        <v>8.4191999999999894</v>
      </c>
      <c r="G690" s="12">
        <v>2023</v>
      </c>
    </row>
    <row r="691" spans="1:7" x14ac:dyDescent="0.2">
      <c r="A691" s="18">
        <v>45093.418321759258</v>
      </c>
      <c r="B691" s="4">
        <v>0.04</v>
      </c>
      <c r="C691" s="4">
        <v>1.23</v>
      </c>
      <c r="D691" s="4">
        <f t="shared" si="31"/>
        <v>4.9200000000000001E-2</v>
      </c>
      <c r="E691" s="4">
        <f t="shared" si="34"/>
        <v>289.68149999999997</v>
      </c>
      <c r="F691" s="4">
        <f t="shared" si="32"/>
        <v>8.4314999999999714</v>
      </c>
      <c r="G691" s="12">
        <v>2023</v>
      </c>
    </row>
    <row r="692" spans="1:7" x14ac:dyDescent="0.2">
      <c r="A692" s="18">
        <v>45093.419953703706</v>
      </c>
      <c r="B692" s="4">
        <v>0.05</v>
      </c>
      <c r="C692" s="4">
        <v>1.23</v>
      </c>
      <c r="D692" s="4">
        <f t="shared" si="31"/>
        <v>6.1499999999999999E-2</v>
      </c>
      <c r="E692" s="4">
        <f t="shared" si="34"/>
        <v>289.69380000000001</v>
      </c>
      <c r="F692" s="4">
        <f t="shared" si="32"/>
        <v>8.4438000000000102</v>
      </c>
      <c r="G692" s="12">
        <v>2023</v>
      </c>
    </row>
    <row r="693" spans="1:7" x14ac:dyDescent="0.2">
      <c r="A693" s="18">
        <v>45093.426527777781</v>
      </c>
      <c r="B693" s="4">
        <v>0.06</v>
      </c>
      <c r="C693" s="4">
        <v>1.23</v>
      </c>
      <c r="D693" s="4">
        <f t="shared" si="31"/>
        <v>7.3799999999999991E-2</v>
      </c>
      <c r="E693" s="4">
        <f t="shared" si="34"/>
        <v>289.70609999999999</v>
      </c>
      <c r="F693" s="4">
        <f t="shared" si="32"/>
        <v>8.4560999999999922</v>
      </c>
      <c r="G693" s="12">
        <v>2023</v>
      </c>
    </row>
    <row r="694" spans="1:7" x14ac:dyDescent="0.2">
      <c r="A694" s="18">
        <v>45093.427708333336</v>
      </c>
      <c r="B694" s="4">
        <v>7.0000000000000007E-2</v>
      </c>
      <c r="C694" s="4">
        <v>1.23</v>
      </c>
      <c r="D694" s="4">
        <f t="shared" si="31"/>
        <v>8.610000000000001E-2</v>
      </c>
      <c r="E694" s="4">
        <f t="shared" si="34"/>
        <v>289.71839999999997</v>
      </c>
      <c r="F694" s="4">
        <f t="shared" si="32"/>
        <v>8.4683999999999742</v>
      </c>
      <c r="G694" s="12">
        <v>2023</v>
      </c>
    </row>
    <row r="695" spans="1:7" x14ac:dyDescent="0.2">
      <c r="A695" s="18">
        <v>45093.431215277778</v>
      </c>
      <c r="B695" s="4">
        <v>0.08</v>
      </c>
      <c r="C695" s="4">
        <v>1.23</v>
      </c>
      <c r="D695" s="4">
        <f t="shared" si="31"/>
        <v>9.8400000000000001E-2</v>
      </c>
      <c r="E695" s="4">
        <f t="shared" si="34"/>
        <v>289.73070000000001</v>
      </c>
      <c r="F695" s="4">
        <f t="shared" si="32"/>
        <v>8.480700000000013</v>
      </c>
      <c r="G695" s="12">
        <v>2023</v>
      </c>
    </row>
    <row r="696" spans="1:7" x14ac:dyDescent="0.2">
      <c r="A696" s="18">
        <v>45093.432569444441</v>
      </c>
      <c r="B696" s="4">
        <v>0.09</v>
      </c>
      <c r="C696" s="4">
        <v>1.23</v>
      </c>
      <c r="D696" s="4">
        <f t="shared" si="31"/>
        <v>0.11069999999999999</v>
      </c>
      <c r="E696" s="4">
        <f t="shared" si="34"/>
        <v>289.74299999999999</v>
      </c>
      <c r="F696" s="4">
        <f t="shared" si="32"/>
        <v>8.492999999999995</v>
      </c>
      <c r="G696" s="12">
        <v>2023</v>
      </c>
    </row>
    <row r="697" spans="1:7" x14ac:dyDescent="0.2">
      <c r="A697" s="18">
        <v>45093.433252314811</v>
      </c>
      <c r="B697" s="4">
        <v>0.1</v>
      </c>
      <c r="C697" s="4">
        <v>1.23</v>
      </c>
      <c r="D697" s="4">
        <f t="shared" si="31"/>
        <v>0.123</v>
      </c>
      <c r="E697" s="4">
        <f t="shared" si="34"/>
        <v>289.75529999999998</v>
      </c>
      <c r="F697" s="4">
        <f t="shared" si="32"/>
        <v>8.505299999999977</v>
      </c>
      <c r="G697" s="12">
        <v>2023</v>
      </c>
    </row>
    <row r="698" spans="1:7" x14ac:dyDescent="0.2">
      <c r="A698" s="18">
        <v>45093.43540509259</v>
      </c>
      <c r="B698" s="4">
        <v>0.11</v>
      </c>
      <c r="C698" s="4">
        <v>1.23</v>
      </c>
      <c r="D698" s="4">
        <f t="shared" ref="D698:D761" si="35">B698*C698</f>
        <v>0.1353</v>
      </c>
      <c r="E698" s="4">
        <f t="shared" si="34"/>
        <v>289.76759999999996</v>
      </c>
      <c r="F698" s="4">
        <f t="shared" si="32"/>
        <v>8.517599999999959</v>
      </c>
      <c r="G698" s="12">
        <v>2023</v>
      </c>
    </row>
    <row r="699" spans="1:7" x14ac:dyDescent="0.2">
      <c r="A699" s="18">
        <v>45093.580312500002</v>
      </c>
      <c r="B699" s="4">
        <v>0.12</v>
      </c>
      <c r="C699" s="4">
        <v>1.23</v>
      </c>
      <c r="D699" s="4">
        <f t="shared" si="35"/>
        <v>0.14759999999999998</v>
      </c>
      <c r="E699" s="4">
        <f t="shared" si="34"/>
        <v>289.7799</v>
      </c>
      <c r="F699" s="4">
        <f t="shared" si="32"/>
        <v>8.5298999999999978</v>
      </c>
      <c r="G699" s="12">
        <v>2023</v>
      </c>
    </row>
    <row r="700" spans="1:7" x14ac:dyDescent="0.2">
      <c r="A700" s="18">
        <v>45093.58326388889</v>
      </c>
      <c r="B700" s="4">
        <v>0.13</v>
      </c>
      <c r="C700" s="4">
        <v>1.23</v>
      </c>
      <c r="D700" s="4">
        <f t="shared" si="35"/>
        <v>0.15990000000000001</v>
      </c>
      <c r="E700" s="4">
        <f t="shared" si="34"/>
        <v>289.79219999999998</v>
      </c>
      <c r="F700" s="4">
        <f t="shared" si="32"/>
        <v>8.5421999999999798</v>
      </c>
      <c r="G700" s="12">
        <v>2023</v>
      </c>
    </row>
    <row r="701" spans="1:7" x14ac:dyDescent="0.2">
      <c r="A701" s="18">
        <v>45093.58388888889</v>
      </c>
      <c r="B701" s="4">
        <v>0.14000000000000001</v>
      </c>
      <c r="C701" s="4">
        <v>1.23</v>
      </c>
      <c r="D701" s="4">
        <f t="shared" si="35"/>
        <v>0.17220000000000002</v>
      </c>
      <c r="E701" s="4">
        <f t="shared" si="34"/>
        <v>289.80449999999996</v>
      </c>
      <c r="F701" s="4">
        <f t="shared" si="32"/>
        <v>8.5544999999999618</v>
      </c>
      <c r="G701" s="12">
        <v>2023</v>
      </c>
    </row>
    <row r="702" spans="1:7" x14ac:dyDescent="0.2">
      <c r="A702" s="18">
        <v>45093.584467592591</v>
      </c>
      <c r="B702" s="4">
        <v>0.15</v>
      </c>
      <c r="C702" s="4">
        <v>1.23</v>
      </c>
      <c r="D702" s="4">
        <f t="shared" si="35"/>
        <v>0.1845</v>
      </c>
      <c r="E702" s="4">
        <f t="shared" si="34"/>
        <v>289.8168</v>
      </c>
      <c r="F702" s="4">
        <f t="shared" si="32"/>
        <v>8.5668000000000006</v>
      </c>
      <c r="G702" s="12">
        <v>2023</v>
      </c>
    </row>
    <row r="703" spans="1:7" x14ac:dyDescent="0.2">
      <c r="A703" s="18">
        <v>45093.585324074076</v>
      </c>
      <c r="B703" s="4">
        <v>0.16</v>
      </c>
      <c r="C703" s="4">
        <v>1.23</v>
      </c>
      <c r="D703" s="4">
        <f t="shared" si="35"/>
        <v>0.1968</v>
      </c>
      <c r="E703" s="4">
        <f t="shared" si="34"/>
        <v>289.82909999999998</v>
      </c>
      <c r="F703" s="4">
        <f t="shared" si="32"/>
        <v>8.5790999999999826</v>
      </c>
      <c r="G703" s="12">
        <v>2023</v>
      </c>
    </row>
    <row r="704" spans="1:7" x14ac:dyDescent="0.2">
      <c r="A704" s="18">
        <v>45093.585682870369</v>
      </c>
      <c r="B704" s="4">
        <v>0.17</v>
      </c>
      <c r="C704" s="4">
        <v>1.23</v>
      </c>
      <c r="D704" s="4">
        <f t="shared" si="35"/>
        <v>0.20910000000000001</v>
      </c>
      <c r="E704" s="4">
        <f t="shared" si="34"/>
        <v>289.84139999999996</v>
      </c>
      <c r="F704" s="4">
        <f t="shared" si="32"/>
        <v>8.5913999999999646</v>
      </c>
      <c r="G704" s="12">
        <v>2023</v>
      </c>
    </row>
    <row r="705" spans="1:7" x14ac:dyDescent="0.2">
      <c r="A705" s="18">
        <v>45093.586111111108</v>
      </c>
      <c r="B705" s="4">
        <v>0.18</v>
      </c>
      <c r="C705" s="4">
        <v>1.23</v>
      </c>
      <c r="D705" s="4">
        <f t="shared" si="35"/>
        <v>0.22139999999999999</v>
      </c>
      <c r="E705" s="4">
        <f t="shared" si="34"/>
        <v>289.8537</v>
      </c>
      <c r="F705" s="4">
        <f t="shared" si="32"/>
        <v>8.6037000000000035</v>
      </c>
      <c r="G705" s="12">
        <v>2023</v>
      </c>
    </row>
    <row r="706" spans="1:7" x14ac:dyDescent="0.2">
      <c r="A706" s="18">
        <v>45093.586412037039</v>
      </c>
      <c r="B706" s="4">
        <v>0.19</v>
      </c>
      <c r="C706" s="4">
        <v>1.23</v>
      </c>
      <c r="D706" s="4">
        <f t="shared" si="35"/>
        <v>0.23369999999999999</v>
      </c>
      <c r="E706" s="4">
        <f t="shared" si="34"/>
        <v>289.86599999999999</v>
      </c>
      <c r="F706" s="4">
        <f t="shared" si="32"/>
        <v>8.6159999999999854</v>
      </c>
      <c r="G706" s="12">
        <v>2023</v>
      </c>
    </row>
    <row r="707" spans="1:7" x14ac:dyDescent="0.2">
      <c r="A707" s="18">
        <v>45093.586747685185</v>
      </c>
      <c r="B707" s="4">
        <v>0.2</v>
      </c>
      <c r="C707" s="4">
        <v>1.23</v>
      </c>
      <c r="D707" s="4">
        <f t="shared" si="35"/>
        <v>0.246</v>
      </c>
      <c r="E707" s="4">
        <f t="shared" si="34"/>
        <v>289.87829999999997</v>
      </c>
      <c r="F707" s="4">
        <f t="shared" ref="F707:F770" si="36">E707-281.25</f>
        <v>8.6282999999999674</v>
      </c>
      <c r="G707" s="12">
        <v>2023</v>
      </c>
    </row>
    <row r="708" spans="1:7" x14ac:dyDescent="0.2">
      <c r="A708" s="18">
        <v>45093.587071759262</v>
      </c>
      <c r="B708" s="4">
        <v>0.21</v>
      </c>
      <c r="C708" s="4">
        <v>1.23</v>
      </c>
      <c r="D708" s="4">
        <f t="shared" si="35"/>
        <v>0.25829999999999997</v>
      </c>
      <c r="E708" s="4">
        <f t="shared" si="34"/>
        <v>289.89060000000001</v>
      </c>
      <c r="F708" s="4">
        <f t="shared" si="36"/>
        <v>8.6406000000000063</v>
      </c>
      <c r="G708" s="12">
        <v>2023</v>
      </c>
    </row>
    <row r="709" spans="1:7" x14ac:dyDescent="0.2">
      <c r="A709" s="18">
        <v>45093.587650462963</v>
      </c>
      <c r="B709" s="4">
        <v>0.22</v>
      </c>
      <c r="C709" s="4">
        <v>1.23</v>
      </c>
      <c r="D709" s="4">
        <f t="shared" si="35"/>
        <v>0.27060000000000001</v>
      </c>
      <c r="E709" s="4">
        <f t="shared" si="34"/>
        <v>289.90289999999999</v>
      </c>
      <c r="F709" s="4">
        <f t="shared" si="36"/>
        <v>8.6528999999999883</v>
      </c>
      <c r="G709" s="12">
        <v>2023</v>
      </c>
    </row>
    <row r="710" spans="1:7" x14ac:dyDescent="0.2">
      <c r="A710" s="18">
        <v>45093.588009259256</v>
      </c>
      <c r="B710" s="4">
        <v>0.23</v>
      </c>
      <c r="C710" s="4">
        <v>1.23</v>
      </c>
      <c r="D710" s="4">
        <f t="shared" si="35"/>
        <v>0.28289999999999998</v>
      </c>
      <c r="E710" s="4">
        <f t="shared" si="34"/>
        <v>289.91519999999997</v>
      </c>
      <c r="F710" s="4">
        <f t="shared" si="36"/>
        <v>8.6651999999999703</v>
      </c>
      <c r="G710" s="12">
        <v>2023</v>
      </c>
    </row>
    <row r="711" spans="1:7" x14ac:dyDescent="0.2">
      <c r="A711" s="18">
        <v>45093.588622685187</v>
      </c>
      <c r="B711" s="4">
        <v>0.24</v>
      </c>
      <c r="C711" s="4">
        <v>1.23</v>
      </c>
      <c r="D711" s="4">
        <f t="shared" si="35"/>
        <v>0.29519999999999996</v>
      </c>
      <c r="E711" s="4">
        <f t="shared" si="34"/>
        <v>289.92750000000001</v>
      </c>
      <c r="F711" s="4">
        <f t="shared" si="36"/>
        <v>8.6775000000000091</v>
      </c>
      <c r="G711" s="12">
        <v>2023</v>
      </c>
    </row>
    <row r="712" spans="1:7" x14ac:dyDescent="0.2">
      <c r="A712" s="18">
        <v>45093.589085648149</v>
      </c>
      <c r="B712" s="4">
        <v>0.25</v>
      </c>
      <c r="C712" s="4">
        <v>1.23</v>
      </c>
      <c r="D712" s="4">
        <f t="shared" si="35"/>
        <v>0.3075</v>
      </c>
      <c r="E712" s="4">
        <f t="shared" si="34"/>
        <v>289.93979999999999</v>
      </c>
      <c r="F712" s="4">
        <f t="shared" si="36"/>
        <v>8.6897999999999911</v>
      </c>
      <c r="G712" s="12">
        <v>2023</v>
      </c>
    </row>
    <row r="713" spans="1:7" x14ac:dyDescent="0.2">
      <c r="A713" s="18">
        <v>45093.589826388888</v>
      </c>
      <c r="B713" s="4">
        <v>0.26</v>
      </c>
      <c r="C713" s="4">
        <v>1.23</v>
      </c>
      <c r="D713" s="4">
        <f t="shared" si="35"/>
        <v>0.31980000000000003</v>
      </c>
      <c r="E713" s="4">
        <f t="shared" si="34"/>
        <v>289.95209999999997</v>
      </c>
      <c r="F713" s="4">
        <f t="shared" si="36"/>
        <v>8.7020999999999731</v>
      </c>
      <c r="G713" s="12">
        <v>2023</v>
      </c>
    </row>
    <row r="714" spans="1:7" x14ac:dyDescent="0.2">
      <c r="A714" s="18">
        <v>45093.59033564815</v>
      </c>
      <c r="B714" s="4">
        <v>0.27</v>
      </c>
      <c r="C714" s="4">
        <v>1.23</v>
      </c>
      <c r="D714" s="4">
        <f t="shared" si="35"/>
        <v>0.33210000000000001</v>
      </c>
      <c r="E714" s="4">
        <f t="shared" si="34"/>
        <v>289.96440000000001</v>
      </c>
      <c r="F714" s="4">
        <f t="shared" si="36"/>
        <v>8.7144000000000119</v>
      </c>
      <c r="G714" s="12">
        <v>2023</v>
      </c>
    </row>
    <row r="715" spans="1:7" x14ac:dyDescent="0.2">
      <c r="A715" s="18">
        <v>45093.591585648152</v>
      </c>
      <c r="B715" s="4">
        <v>0.28000000000000003</v>
      </c>
      <c r="C715" s="4">
        <v>1.23</v>
      </c>
      <c r="D715" s="4">
        <f t="shared" si="35"/>
        <v>0.34440000000000004</v>
      </c>
      <c r="E715" s="4">
        <f t="shared" si="34"/>
        <v>289.97669999999999</v>
      </c>
      <c r="F715" s="4">
        <f t="shared" si="36"/>
        <v>8.7266999999999939</v>
      </c>
      <c r="G715" s="12">
        <v>2023</v>
      </c>
    </row>
    <row r="716" spans="1:7" x14ac:dyDescent="0.2">
      <c r="A716" s="18">
        <v>45093.592743055553</v>
      </c>
      <c r="B716" s="4">
        <v>0.28999999999999998</v>
      </c>
      <c r="C716" s="4">
        <v>1.23</v>
      </c>
      <c r="D716" s="4">
        <f t="shared" si="35"/>
        <v>0.35669999999999996</v>
      </c>
      <c r="E716" s="4">
        <f t="shared" si="34"/>
        <v>289.98899999999998</v>
      </c>
      <c r="F716" s="4">
        <f t="shared" si="36"/>
        <v>8.7389999999999759</v>
      </c>
      <c r="G716" s="12">
        <v>2023</v>
      </c>
    </row>
    <row r="717" spans="1:7" x14ac:dyDescent="0.2">
      <c r="A717" s="18">
        <v>45093.5940625</v>
      </c>
      <c r="B717" s="4">
        <v>0.3</v>
      </c>
      <c r="C717" s="4">
        <v>1.23</v>
      </c>
      <c r="D717" s="4">
        <f t="shared" si="35"/>
        <v>0.36899999999999999</v>
      </c>
      <c r="E717" s="4">
        <f t="shared" si="34"/>
        <v>290.00130000000001</v>
      </c>
      <c r="F717" s="4">
        <f t="shared" si="36"/>
        <v>8.7513000000000147</v>
      </c>
      <c r="G717" s="12">
        <v>2023</v>
      </c>
    </row>
    <row r="718" spans="1:7" x14ac:dyDescent="0.2">
      <c r="A718" s="18">
        <v>45093.596701388888</v>
      </c>
      <c r="B718" s="4">
        <v>0.31</v>
      </c>
      <c r="C718" s="4">
        <v>1.23</v>
      </c>
      <c r="D718" s="4">
        <f t="shared" si="35"/>
        <v>0.38129999999999997</v>
      </c>
      <c r="E718" s="4">
        <f t="shared" si="34"/>
        <v>290.0136</v>
      </c>
      <c r="F718" s="4">
        <f t="shared" si="36"/>
        <v>8.7635999999999967</v>
      </c>
      <c r="G718" s="12">
        <v>2023</v>
      </c>
    </row>
    <row r="719" spans="1:7" x14ac:dyDescent="0.2">
      <c r="A719" s="18">
        <v>45093.634502314817</v>
      </c>
      <c r="B719" s="4">
        <v>0.32</v>
      </c>
      <c r="C719" s="4">
        <v>1.23</v>
      </c>
      <c r="D719" s="4">
        <f t="shared" si="35"/>
        <v>0.39360000000000001</v>
      </c>
      <c r="E719" s="4">
        <f t="shared" si="34"/>
        <v>290.02589999999998</v>
      </c>
      <c r="F719" s="4">
        <f t="shared" si="36"/>
        <v>8.7758999999999787</v>
      </c>
      <c r="G719" s="12">
        <v>2023</v>
      </c>
    </row>
    <row r="720" spans="1:7" x14ac:dyDescent="0.2">
      <c r="A720" s="18">
        <v>45093.638599537036</v>
      </c>
      <c r="B720" s="4">
        <v>0.33</v>
      </c>
      <c r="C720" s="4">
        <v>1.23</v>
      </c>
      <c r="D720" s="4">
        <f t="shared" si="35"/>
        <v>0.40590000000000004</v>
      </c>
      <c r="E720" s="4">
        <f t="shared" si="34"/>
        <v>290.03819999999996</v>
      </c>
      <c r="F720" s="4">
        <f t="shared" si="36"/>
        <v>8.7881999999999607</v>
      </c>
      <c r="G720" s="12">
        <v>2023</v>
      </c>
    </row>
    <row r="721" spans="1:7" x14ac:dyDescent="0.2">
      <c r="A721" s="18">
        <v>45093.783275462964</v>
      </c>
      <c r="B721" s="4">
        <v>0.34</v>
      </c>
      <c r="C721" s="4">
        <v>1.23</v>
      </c>
      <c r="D721" s="4">
        <f t="shared" si="35"/>
        <v>0.41820000000000002</v>
      </c>
      <c r="E721" s="4">
        <f t="shared" si="34"/>
        <v>290.0505</v>
      </c>
      <c r="F721" s="4">
        <f t="shared" si="36"/>
        <v>8.8004999999999995</v>
      </c>
      <c r="G721" s="12">
        <v>2023</v>
      </c>
    </row>
    <row r="722" spans="1:7" x14ac:dyDescent="0.2">
      <c r="A722" s="18">
        <v>45093.784699074073</v>
      </c>
      <c r="B722" s="4">
        <v>0.35</v>
      </c>
      <c r="C722" s="4">
        <v>1.23</v>
      </c>
      <c r="D722" s="4">
        <f t="shared" si="35"/>
        <v>0.43049999999999999</v>
      </c>
      <c r="E722" s="4">
        <f t="shared" si="34"/>
        <v>290.06279999999998</v>
      </c>
      <c r="F722" s="4">
        <f t="shared" si="36"/>
        <v>8.8127999999999815</v>
      </c>
      <c r="G722" s="12">
        <v>2023</v>
      </c>
    </row>
    <row r="723" spans="1:7" x14ac:dyDescent="0.2">
      <c r="A723" s="18">
        <v>45093.792164351849</v>
      </c>
      <c r="B723" s="4">
        <v>0.36</v>
      </c>
      <c r="C723" s="4">
        <v>1.23</v>
      </c>
      <c r="D723" s="4">
        <f t="shared" si="35"/>
        <v>0.44279999999999997</v>
      </c>
      <c r="E723" s="4">
        <f t="shared" si="34"/>
        <v>290.07509999999996</v>
      </c>
      <c r="F723" s="4">
        <f t="shared" si="36"/>
        <v>8.8250999999999635</v>
      </c>
      <c r="G723" s="12">
        <v>2023</v>
      </c>
    </row>
    <row r="724" spans="1:7" x14ac:dyDescent="0.2">
      <c r="A724" s="18">
        <v>45093.801608796297</v>
      </c>
      <c r="B724" s="4">
        <v>0.37</v>
      </c>
      <c r="C724" s="4">
        <v>1.23</v>
      </c>
      <c r="D724" s="4">
        <f t="shared" si="35"/>
        <v>0.4551</v>
      </c>
      <c r="E724" s="4">
        <f t="shared" si="34"/>
        <v>290.0874</v>
      </c>
      <c r="F724" s="4">
        <f t="shared" si="36"/>
        <v>8.8374000000000024</v>
      </c>
      <c r="G724" s="12">
        <v>2023</v>
      </c>
    </row>
    <row r="725" spans="1:7" x14ac:dyDescent="0.2">
      <c r="A725" s="18">
        <v>45093.805231481485</v>
      </c>
      <c r="B725" s="4">
        <v>0.38</v>
      </c>
      <c r="C725" s="4">
        <v>1.23</v>
      </c>
      <c r="D725" s="4">
        <f t="shared" si="35"/>
        <v>0.46739999999999998</v>
      </c>
      <c r="E725" s="4">
        <f t="shared" si="34"/>
        <v>290.09969999999998</v>
      </c>
      <c r="F725" s="4">
        <f t="shared" si="36"/>
        <v>8.8496999999999844</v>
      </c>
      <c r="G725" s="12">
        <v>2023</v>
      </c>
    </row>
    <row r="726" spans="1:7" x14ac:dyDescent="0.2">
      <c r="A726" s="18">
        <v>45131.630011574074</v>
      </c>
      <c r="B726" s="4">
        <v>0.39</v>
      </c>
      <c r="C726" s="4">
        <v>1.23</v>
      </c>
      <c r="D726" s="4">
        <f t="shared" si="35"/>
        <v>0.47970000000000002</v>
      </c>
      <c r="E726" s="4">
        <f t="shared" si="34"/>
        <v>290.11199999999997</v>
      </c>
      <c r="F726" s="4">
        <f t="shared" si="36"/>
        <v>8.8619999999999663</v>
      </c>
      <c r="G726" s="12">
        <v>2023</v>
      </c>
    </row>
    <row r="727" spans="1:7" x14ac:dyDescent="0.2">
      <c r="A727" s="18">
        <v>45131.631284722222</v>
      </c>
      <c r="B727" s="4">
        <v>0.4</v>
      </c>
      <c r="C727" s="4">
        <v>1.23</v>
      </c>
      <c r="D727" s="4">
        <f t="shared" si="35"/>
        <v>0.49199999999999999</v>
      </c>
      <c r="E727" s="4">
        <f t="shared" si="34"/>
        <v>290.12430000000001</v>
      </c>
      <c r="F727" s="4">
        <f t="shared" si="36"/>
        <v>8.8743000000000052</v>
      </c>
      <c r="G727" s="12">
        <v>2023</v>
      </c>
    </row>
    <row r="728" spans="1:7" x14ac:dyDescent="0.2">
      <c r="A728" s="18">
        <v>45131.632060185184</v>
      </c>
      <c r="B728" s="4">
        <v>0.41</v>
      </c>
      <c r="C728" s="4">
        <v>1.23</v>
      </c>
      <c r="D728" s="4">
        <f t="shared" si="35"/>
        <v>0.50429999999999997</v>
      </c>
      <c r="E728" s="4">
        <f t="shared" si="34"/>
        <v>290.13659999999999</v>
      </c>
      <c r="F728" s="4">
        <f t="shared" si="36"/>
        <v>8.8865999999999872</v>
      </c>
      <c r="G728" s="12">
        <v>2023</v>
      </c>
    </row>
    <row r="729" spans="1:7" x14ac:dyDescent="0.2">
      <c r="A729" s="18">
        <v>45131.637673611112</v>
      </c>
      <c r="B729" s="4">
        <v>0.42</v>
      </c>
      <c r="C729" s="4">
        <v>1.23</v>
      </c>
      <c r="D729" s="4">
        <f t="shared" si="35"/>
        <v>0.51659999999999995</v>
      </c>
      <c r="E729" s="4">
        <f t="shared" si="34"/>
        <v>290.14889999999997</v>
      </c>
      <c r="F729" s="4">
        <f t="shared" si="36"/>
        <v>8.8988999999999692</v>
      </c>
      <c r="G729" s="12">
        <v>2023</v>
      </c>
    </row>
    <row r="730" spans="1:7" x14ac:dyDescent="0.2">
      <c r="A730" s="18">
        <v>45131.671122685184</v>
      </c>
      <c r="B730" s="4">
        <v>0.43</v>
      </c>
      <c r="C730" s="4">
        <v>1.23</v>
      </c>
      <c r="D730" s="4">
        <f t="shared" si="35"/>
        <v>0.52890000000000004</v>
      </c>
      <c r="E730" s="4">
        <f t="shared" si="34"/>
        <v>290.16120000000001</v>
      </c>
      <c r="F730" s="4">
        <f t="shared" si="36"/>
        <v>8.911200000000008</v>
      </c>
      <c r="G730" s="12">
        <v>2023</v>
      </c>
    </row>
    <row r="731" spans="1:7" x14ac:dyDescent="0.2">
      <c r="A731" s="18">
        <v>45131.689131944448</v>
      </c>
      <c r="B731" s="4">
        <v>0.44</v>
      </c>
      <c r="C731" s="4">
        <v>1.23</v>
      </c>
      <c r="D731" s="4">
        <f t="shared" si="35"/>
        <v>0.54120000000000001</v>
      </c>
      <c r="E731" s="4">
        <f t="shared" si="34"/>
        <v>290.17349999999999</v>
      </c>
      <c r="F731" s="4">
        <f t="shared" si="36"/>
        <v>8.92349999999999</v>
      </c>
      <c r="G731" s="12">
        <v>2023</v>
      </c>
    </row>
    <row r="732" spans="1:7" x14ac:dyDescent="0.2">
      <c r="A732" s="18">
        <v>45131.690092592595</v>
      </c>
      <c r="B732" s="4">
        <v>0.45</v>
      </c>
      <c r="C732" s="4">
        <v>1.23</v>
      </c>
      <c r="D732" s="4">
        <f t="shared" si="35"/>
        <v>0.55349999999999999</v>
      </c>
      <c r="E732" s="4">
        <f t="shared" si="34"/>
        <v>290.18579999999997</v>
      </c>
      <c r="F732" s="4">
        <f t="shared" si="36"/>
        <v>8.935799999999972</v>
      </c>
      <c r="G732" s="12">
        <v>2023</v>
      </c>
    </row>
    <row r="733" spans="1:7" x14ac:dyDescent="0.2">
      <c r="A733" s="18">
        <v>45131.693043981482</v>
      </c>
      <c r="B733" s="4">
        <v>0.46</v>
      </c>
      <c r="C733" s="4">
        <v>1.23</v>
      </c>
      <c r="D733" s="4">
        <f t="shared" si="35"/>
        <v>0.56579999999999997</v>
      </c>
      <c r="E733" s="4">
        <f t="shared" si="34"/>
        <v>290.19810000000001</v>
      </c>
      <c r="F733" s="4">
        <f t="shared" si="36"/>
        <v>8.9481000000000108</v>
      </c>
      <c r="G733" s="12">
        <v>2023</v>
      </c>
    </row>
    <row r="734" spans="1:7" x14ac:dyDescent="0.2">
      <c r="A734" s="18">
        <v>45136.689386574071</v>
      </c>
      <c r="B734" s="4">
        <v>0.47</v>
      </c>
      <c r="C734" s="4">
        <v>1.23</v>
      </c>
      <c r="D734" s="4">
        <f t="shared" si="35"/>
        <v>0.57809999999999995</v>
      </c>
      <c r="E734" s="4">
        <f t="shared" si="34"/>
        <v>290.21039999999999</v>
      </c>
      <c r="F734" s="4">
        <f t="shared" si="36"/>
        <v>8.9603999999999928</v>
      </c>
      <c r="G734" s="12">
        <v>2023</v>
      </c>
    </row>
    <row r="735" spans="1:7" x14ac:dyDescent="0.2">
      <c r="A735" s="18">
        <v>45136.69226851852</v>
      </c>
      <c r="B735" s="4">
        <v>0.48</v>
      </c>
      <c r="C735" s="4">
        <v>1.23</v>
      </c>
      <c r="D735" s="4">
        <f t="shared" si="35"/>
        <v>0.59039999999999992</v>
      </c>
      <c r="E735" s="4">
        <f t="shared" si="34"/>
        <v>290.22269999999997</v>
      </c>
      <c r="F735" s="4">
        <f t="shared" si="36"/>
        <v>8.9726999999999748</v>
      </c>
      <c r="G735" s="12">
        <v>2023</v>
      </c>
    </row>
    <row r="736" spans="1:7" x14ac:dyDescent="0.2">
      <c r="A736" s="18">
        <v>45136.692789351851</v>
      </c>
      <c r="B736" s="4">
        <v>0.49</v>
      </c>
      <c r="C736" s="4">
        <v>1.23</v>
      </c>
      <c r="D736" s="4">
        <f t="shared" si="35"/>
        <v>0.60270000000000001</v>
      </c>
      <c r="E736" s="4">
        <f t="shared" si="34"/>
        <v>290.23500000000001</v>
      </c>
      <c r="F736" s="4">
        <f t="shared" si="36"/>
        <v>8.9850000000000136</v>
      </c>
      <c r="G736" s="12">
        <v>2023</v>
      </c>
    </row>
    <row r="737" spans="1:7" x14ac:dyDescent="0.2">
      <c r="A737" s="18">
        <v>45136.693553240744</v>
      </c>
      <c r="B737" s="4">
        <v>0.5</v>
      </c>
      <c r="C737" s="4">
        <v>1.23</v>
      </c>
      <c r="D737" s="4">
        <f t="shared" si="35"/>
        <v>0.61499999999999999</v>
      </c>
      <c r="E737" s="4">
        <f t="shared" si="34"/>
        <v>290.2473</v>
      </c>
      <c r="F737" s="4">
        <f t="shared" si="36"/>
        <v>8.9972999999999956</v>
      </c>
      <c r="G737" s="12">
        <v>2023</v>
      </c>
    </row>
    <row r="738" spans="1:7" x14ac:dyDescent="0.2">
      <c r="A738" s="18">
        <v>45136.693865740737</v>
      </c>
      <c r="B738" s="4">
        <v>0.51</v>
      </c>
      <c r="C738" s="4">
        <v>1.23</v>
      </c>
      <c r="D738" s="4">
        <f t="shared" si="35"/>
        <v>0.62729999999999997</v>
      </c>
      <c r="E738" s="4">
        <f t="shared" si="34"/>
        <v>290.25959999999998</v>
      </c>
      <c r="F738" s="4">
        <f t="shared" si="36"/>
        <v>9.0095999999999776</v>
      </c>
      <c r="G738" s="12">
        <v>2023</v>
      </c>
    </row>
    <row r="739" spans="1:7" x14ac:dyDescent="0.2">
      <c r="A739" s="18">
        <v>45136.69425925926</v>
      </c>
      <c r="B739" s="4">
        <v>0.52</v>
      </c>
      <c r="C739" s="4">
        <v>1.23</v>
      </c>
      <c r="D739" s="4">
        <f t="shared" si="35"/>
        <v>0.63960000000000006</v>
      </c>
      <c r="E739" s="4">
        <f t="shared" si="34"/>
        <v>290.27189999999996</v>
      </c>
      <c r="F739" s="4">
        <f t="shared" si="36"/>
        <v>9.0218999999999596</v>
      </c>
      <c r="G739" s="12">
        <v>2023</v>
      </c>
    </row>
    <row r="740" spans="1:7" x14ac:dyDescent="0.2">
      <c r="A740" s="18">
        <v>45136.694548611114</v>
      </c>
      <c r="B740" s="4">
        <v>0.53</v>
      </c>
      <c r="C740" s="4">
        <v>1.23</v>
      </c>
      <c r="D740" s="4">
        <f t="shared" si="35"/>
        <v>0.65190000000000003</v>
      </c>
      <c r="E740" s="4">
        <f t="shared" si="34"/>
        <v>290.2842</v>
      </c>
      <c r="F740" s="4">
        <f t="shared" si="36"/>
        <v>9.0341999999999985</v>
      </c>
      <c r="G740" s="12">
        <v>2023</v>
      </c>
    </row>
    <row r="741" spans="1:7" x14ac:dyDescent="0.2">
      <c r="A741" s="18">
        <v>45136.694791666669</v>
      </c>
      <c r="B741" s="4">
        <v>0.54</v>
      </c>
      <c r="C741" s="4">
        <v>1.23</v>
      </c>
      <c r="D741" s="4">
        <f t="shared" si="35"/>
        <v>0.66420000000000001</v>
      </c>
      <c r="E741" s="4">
        <f t="shared" si="34"/>
        <v>290.29649999999998</v>
      </c>
      <c r="F741" s="4">
        <f t="shared" si="36"/>
        <v>9.0464999999999804</v>
      </c>
      <c r="G741" s="12">
        <v>2023</v>
      </c>
    </row>
    <row r="742" spans="1:7" x14ac:dyDescent="0.2">
      <c r="A742" s="18">
        <v>45136.694953703707</v>
      </c>
      <c r="B742" s="4">
        <v>0.55000000000000004</v>
      </c>
      <c r="C742" s="4">
        <v>1.23</v>
      </c>
      <c r="D742" s="4">
        <f t="shared" si="35"/>
        <v>0.67649999999999999</v>
      </c>
      <c r="E742" s="4">
        <f t="shared" si="34"/>
        <v>290.30879999999996</v>
      </c>
      <c r="F742" s="4">
        <f t="shared" si="36"/>
        <v>9.0587999999999624</v>
      </c>
      <c r="G742" s="12">
        <v>2023</v>
      </c>
    </row>
    <row r="743" spans="1:7" x14ac:dyDescent="0.2">
      <c r="A743" s="18">
        <v>45136.695185185185</v>
      </c>
      <c r="B743" s="4">
        <v>0.56000000000000005</v>
      </c>
      <c r="C743" s="4">
        <v>1.23</v>
      </c>
      <c r="D743" s="4">
        <f t="shared" si="35"/>
        <v>0.68880000000000008</v>
      </c>
      <c r="E743" s="4">
        <f t="shared" si="34"/>
        <v>290.3211</v>
      </c>
      <c r="F743" s="4">
        <f t="shared" si="36"/>
        <v>9.0711000000000013</v>
      </c>
      <c r="G743" s="12">
        <v>2023</v>
      </c>
    </row>
    <row r="744" spans="1:7" x14ac:dyDescent="0.2">
      <c r="A744" s="18">
        <v>45136.695370370369</v>
      </c>
      <c r="B744" s="4">
        <v>0.56999999999999995</v>
      </c>
      <c r="C744" s="4">
        <v>1.23</v>
      </c>
      <c r="D744" s="4">
        <f t="shared" si="35"/>
        <v>0.70109999999999995</v>
      </c>
      <c r="E744" s="4">
        <f t="shared" si="34"/>
        <v>290.33339999999998</v>
      </c>
      <c r="F744" s="4">
        <f t="shared" si="36"/>
        <v>9.0833999999999833</v>
      </c>
      <c r="G744" s="12">
        <v>2023</v>
      </c>
    </row>
    <row r="745" spans="1:7" x14ac:dyDescent="0.2">
      <c r="A745" s="18">
        <v>45136.695671296293</v>
      </c>
      <c r="B745" s="4">
        <v>0.57999999999999996</v>
      </c>
      <c r="C745" s="4">
        <v>1.23</v>
      </c>
      <c r="D745" s="4">
        <f t="shared" si="35"/>
        <v>0.71339999999999992</v>
      </c>
      <c r="E745" s="4">
        <f t="shared" si="34"/>
        <v>290.34569999999997</v>
      </c>
      <c r="F745" s="4">
        <f t="shared" si="36"/>
        <v>9.0956999999999653</v>
      </c>
      <c r="G745" s="12">
        <v>2023</v>
      </c>
    </row>
    <row r="746" spans="1:7" x14ac:dyDescent="0.2">
      <c r="A746" s="18">
        <v>45136.695960648147</v>
      </c>
      <c r="B746" s="4">
        <v>0.59</v>
      </c>
      <c r="C746" s="4">
        <v>1.23</v>
      </c>
      <c r="D746" s="4">
        <f t="shared" si="35"/>
        <v>0.7256999999999999</v>
      </c>
      <c r="E746" s="4">
        <f t="shared" si="34"/>
        <v>290.358</v>
      </c>
      <c r="F746" s="4">
        <f t="shared" si="36"/>
        <v>9.1080000000000041</v>
      </c>
      <c r="G746" s="12">
        <v>2023</v>
      </c>
    </row>
    <row r="747" spans="1:7" x14ac:dyDescent="0.2">
      <c r="A747" s="18">
        <v>45136.696226851855</v>
      </c>
      <c r="B747" s="4">
        <v>0.6</v>
      </c>
      <c r="C747" s="4">
        <v>1.23</v>
      </c>
      <c r="D747" s="4">
        <f t="shared" si="35"/>
        <v>0.73799999999999999</v>
      </c>
      <c r="E747" s="4">
        <f t="shared" si="34"/>
        <v>290.37029999999999</v>
      </c>
      <c r="F747" s="4">
        <f t="shared" si="36"/>
        <v>9.1202999999999861</v>
      </c>
      <c r="G747" s="12">
        <v>2023</v>
      </c>
    </row>
    <row r="748" spans="1:7" x14ac:dyDescent="0.2">
      <c r="A748" s="18">
        <v>45136.696331018517</v>
      </c>
      <c r="B748" s="4">
        <v>0.61</v>
      </c>
      <c r="C748" s="4">
        <v>1.23</v>
      </c>
      <c r="D748" s="4">
        <f t="shared" si="35"/>
        <v>0.75029999999999997</v>
      </c>
      <c r="E748" s="4">
        <f t="shared" si="34"/>
        <v>290.38259999999997</v>
      </c>
      <c r="F748" s="4">
        <f t="shared" si="36"/>
        <v>9.1325999999999681</v>
      </c>
      <c r="G748" s="12">
        <v>2023</v>
      </c>
    </row>
    <row r="749" spans="1:7" x14ac:dyDescent="0.2">
      <c r="A749" s="18">
        <v>45136.696504629632</v>
      </c>
      <c r="B749" s="4">
        <v>0.62</v>
      </c>
      <c r="C749" s="4">
        <v>1.23</v>
      </c>
      <c r="D749" s="4">
        <f t="shared" si="35"/>
        <v>0.76259999999999994</v>
      </c>
      <c r="E749" s="4">
        <f t="shared" si="34"/>
        <v>290.39490000000001</v>
      </c>
      <c r="F749" s="4">
        <f t="shared" si="36"/>
        <v>9.1449000000000069</v>
      </c>
      <c r="G749" s="12">
        <v>2023</v>
      </c>
    </row>
    <row r="750" spans="1:7" x14ac:dyDescent="0.2">
      <c r="A750" s="18">
        <v>45136.696631944447</v>
      </c>
      <c r="B750" s="4">
        <v>0.63</v>
      </c>
      <c r="C750" s="4">
        <v>1.23</v>
      </c>
      <c r="D750" s="4">
        <f t="shared" si="35"/>
        <v>0.77490000000000003</v>
      </c>
      <c r="E750" s="4">
        <f t="shared" si="34"/>
        <v>290.40719999999999</v>
      </c>
      <c r="F750" s="4">
        <f t="shared" si="36"/>
        <v>9.1571999999999889</v>
      </c>
      <c r="G750" s="12">
        <v>2023</v>
      </c>
    </row>
    <row r="751" spans="1:7" x14ac:dyDescent="0.2">
      <c r="A751" s="18">
        <v>45136.696805555555</v>
      </c>
      <c r="B751" s="4">
        <v>0.64</v>
      </c>
      <c r="C751" s="4">
        <v>1.23</v>
      </c>
      <c r="D751" s="4">
        <f t="shared" si="35"/>
        <v>0.78720000000000001</v>
      </c>
      <c r="E751" s="4">
        <f t="shared" si="34"/>
        <v>290.41949999999997</v>
      </c>
      <c r="F751" s="4">
        <f t="shared" si="36"/>
        <v>9.1694999999999709</v>
      </c>
      <c r="G751" s="12">
        <v>2023</v>
      </c>
    </row>
    <row r="752" spans="1:7" x14ac:dyDescent="0.2">
      <c r="A752" s="18">
        <v>45136.696932870371</v>
      </c>
      <c r="B752" s="4">
        <v>0.65</v>
      </c>
      <c r="C752" s="4">
        <v>1.23</v>
      </c>
      <c r="D752" s="4">
        <f t="shared" si="35"/>
        <v>0.79949999999999999</v>
      </c>
      <c r="E752" s="4">
        <f t="shared" ref="E752:E815" si="37">D752+$E$685</f>
        <v>290.43180000000001</v>
      </c>
      <c r="F752" s="4">
        <f t="shared" si="36"/>
        <v>9.1818000000000097</v>
      </c>
      <c r="G752" s="12">
        <v>2023</v>
      </c>
    </row>
    <row r="753" spans="1:7" x14ac:dyDescent="0.2">
      <c r="A753" s="18">
        <v>45136.697071759256</v>
      </c>
      <c r="B753" s="4">
        <v>0.66</v>
      </c>
      <c r="C753" s="4">
        <v>1.23</v>
      </c>
      <c r="D753" s="4">
        <f t="shared" si="35"/>
        <v>0.81180000000000008</v>
      </c>
      <c r="E753" s="4">
        <f t="shared" si="37"/>
        <v>290.44409999999999</v>
      </c>
      <c r="F753" s="4">
        <f t="shared" si="36"/>
        <v>9.1940999999999917</v>
      </c>
      <c r="G753" s="12">
        <v>2023</v>
      </c>
    </row>
    <row r="754" spans="1:7" x14ac:dyDescent="0.2">
      <c r="A754" s="18">
        <v>45136.697187500002</v>
      </c>
      <c r="B754" s="4">
        <v>0.67</v>
      </c>
      <c r="C754" s="4">
        <v>1.23</v>
      </c>
      <c r="D754" s="4">
        <f t="shared" si="35"/>
        <v>0.82410000000000005</v>
      </c>
      <c r="E754" s="4">
        <f t="shared" si="37"/>
        <v>290.45639999999997</v>
      </c>
      <c r="F754" s="4">
        <f t="shared" si="36"/>
        <v>9.2063999999999737</v>
      </c>
      <c r="G754" s="12">
        <v>2023</v>
      </c>
    </row>
    <row r="755" spans="1:7" x14ac:dyDescent="0.2">
      <c r="A755" s="18">
        <v>45136.697337962964</v>
      </c>
      <c r="B755" s="4">
        <v>0.68</v>
      </c>
      <c r="C755" s="4">
        <v>1.23</v>
      </c>
      <c r="D755" s="4">
        <f t="shared" si="35"/>
        <v>0.83640000000000003</v>
      </c>
      <c r="E755" s="4">
        <f t="shared" si="37"/>
        <v>290.46870000000001</v>
      </c>
      <c r="F755" s="4">
        <f t="shared" si="36"/>
        <v>9.2187000000000126</v>
      </c>
      <c r="G755" s="12">
        <v>2023</v>
      </c>
    </row>
    <row r="756" spans="1:7" x14ac:dyDescent="0.2">
      <c r="A756" s="18">
        <v>45136.69740740741</v>
      </c>
      <c r="B756" s="4">
        <v>0.69</v>
      </c>
      <c r="C756" s="4">
        <v>1.23</v>
      </c>
      <c r="D756" s="4">
        <f t="shared" si="35"/>
        <v>0.8486999999999999</v>
      </c>
      <c r="E756" s="4">
        <f t="shared" si="37"/>
        <v>290.48099999999999</v>
      </c>
      <c r="F756" s="4">
        <f t="shared" si="36"/>
        <v>9.2309999999999945</v>
      </c>
      <c r="G756" s="12">
        <v>2023</v>
      </c>
    </row>
    <row r="757" spans="1:7" x14ac:dyDescent="0.2">
      <c r="A757" s="18">
        <v>45136.697534722225</v>
      </c>
      <c r="B757" s="4">
        <v>0.7</v>
      </c>
      <c r="C757" s="4">
        <v>1.23</v>
      </c>
      <c r="D757" s="4">
        <f t="shared" si="35"/>
        <v>0.86099999999999999</v>
      </c>
      <c r="E757" s="4">
        <f t="shared" si="37"/>
        <v>290.49329999999998</v>
      </c>
      <c r="F757" s="4">
        <f t="shared" si="36"/>
        <v>9.2432999999999765</v>
      </c>
      <c r="G757" s="12">
        <v>2023</v>
      </c>
    </row>
    <row r="758" spans="1:7" x14ac:dyDescent="0.2">
      <c r="A758" s="18">
        <v>45136.697627314818</v>
      </c>
      <c r="B758" s="4">
        <v>0.71</v>
      </c>
      <c r="C758" s="4">
        <v>1.23</v>
      </c>
      <c r="D758" s="4">
        <f t="shared" si="35"/>
        <v>0.87329999999999997</v>
      </c>
      <c r="E758" s="4">
        <f t="shared" si="37"/>
        <v>290.50559999999996</v>
      </c>
      <c r="F758" s="4">
        <f t="shared" si="36"/>
        <v>9.2555999999999585</v>
      </c>
      <c r="G758" s="12">
        <v>2023</v>
      </c>
    </row>
    <row r="759" spans="1:7" x14ac:dyDescent="0.2">
      <c r="A759" s="18">
        <v>45136.697766203702</v>
      </c>
      <c r="B759" s="4">
        <v>0.72</v>
      </c>
      <c r="C759" s="4">
        <v>1.23</v>
      </c>
      <c r="D759" s="4">
        <f t="shared" si="35"/>
        <v>0.88559999999999994</v>
      </c>
      <c r="E759" s="4">
        <f t="shared" si="37"/>
        <v>290.5179</v>
      </c>
      <c r="F759" s="4">
        <f t="shared" si="36"/>
        <v>9.2678999999999974</v>
      </c>
      <c r="G759" s="12">
        <v>2023</v>
      </c>
    </row>
    <row r="760" spans="1:7" x14ac:dyDescent="0.2">
      <c r="A760" s="18">
        <v>45136.697916666664</v>
      </c>
      <c r="B760" s="4">
        <v>0.73</v>
      </c>
      <c r="C760" s="4">
        <v>1.23</v>
      </c>
      <c r="D760" s="4">
        <f t="shared" si="35"/>
        <v>0.89789999999999992</v>
      </c>
      <c r="E760" s="4">
        <f t="shared" si="37"/>
        <v>290.53019999999998</v>
      </c>
      <c r="F760" s="4">
        <f t="shared" si="36"/>
        <v>9.2801999999999794</v>
      </c>
      <c r="G760" s="12">
        <v>2023</v>
      </c>
    </row>
    <row r="761" spans="1:7" x14ac:dyDescent="0.2">
      <c r="A761" s="18">
        <v>45136.698136574072</v>
      </c>
      <c r="B761" s="4">
        <v>0.74</v>
      </c>
      <c r="C761" s="4">
        <v>1.23</v>
      </c>
      <c r="D761" s="4">
        <f t="shared" si="35"/>
        <v>0.91020000000000001</v>
      </c>
      <c r="E761" s="4">
        <f t="shared" si="37"/>
        <v>290.54249999999996</v>
      </c>
      <c r="F761" s="4">
        <f t="shared" si="36"/>
        <v>9.2924999999999613</v>
      </c>
      <c r="G761" s="12">
        <v>2023</v>
      </c>
    </row>
    <row r="762" spans="1:7" x14ac:dyDescent="0.2">
      <c r="A762" s="18">
        <v>45136.698310185187</v>
      </c>
      <c r="B762" s="4">
        <v>0.75</v>
      </c>
      <c r="C762" s="4">
        <v>1.23</v>
      </c>
      <c r="D762" s="4">
        <f t="shared" ref="D762:D825" si="38">B762*C762</f>
        <v>0.92249999999999999</v>
      </c>
      <c r="E762" s="4">
        <f t="shared" si="37"/>
        <v>290.5548</v>
      </c>
      <c r="F762" s="4">
        <f t="shared" si="36"/>
        <v>9.3048000000000002</v>
      </c>
      <c r="G762" s="12">
        <v>2023</v>
      </c>
    </row>
    <row r="763" spans="1:7" x14ac:dyDescent="0.2">
      <c r="A763" s="18">
        <v>45136.698495370372</v>
      </c>
      <c r="B763" s="4">
        <v>0.76</v>
      </c>
      <c r="C763" s="4">
        <v>1.23</v>
      </c>
      <c r="D763" s="4">
        <f t="shared" si="38"/>
        <v>0.93479999999999996</v>
      </c>
      <c r="E763" s="4">
        <f t="shared" si="37"/>
        <v>290.56709999999998</v>
      </c>
      <c r="F763" s="4">
        <f t="shared" si="36"/>
        <v>9.3170999999999822</v>
      </c>
      <c r="G763" s="12">
        <v>2023</v>
      </c>
    </row>
    <row r="764" spans="1:7" x14ac:dyDescent="0.2">
      <c r="A764" s="18">
        <v>45136.698622685188</v>
      </c>
      <c r="B764" s="4">
        <v>0.77</v>
      </c>
      <c r="C764" s="4">
        <v>1.23</v>
      </c>
      <c r="D764" s="4">
        <f t="shared" si="38"/>
        <v>0.94710000000000005</v>
      </c>
      <c r="E764" s="4">
        <f t="shared" si="37"/>
        <v>290.57939999999996</v>
      </c>
      <c r="F764" s="4">
        <f t="shared" si="36"/>
        <v>9.3293999999999642</v>
      </c>
      <c r="G764" s="12">
        <v>2023</v>
      </c>
    </row>
    <row r="765" spans="1:7" x14ac:dyDescent="0.2">
      <c r="A765" s="18">
        <v>45136.698807870373</v>
      </c>
      <c r="B765" s="4">
        <v>0.78</v>
      </c>
      <c r="C765" s="4">
        <v>1.23</v>
      </c>
      <c r="D765" s="4">
        <f t="shared" si="38"/>
        <v>0.95940000000000003</v>
      </c>
      <c r="E765" s="4">
        <f t="shared" si="37"/>
        <v>290.5917</v>
      </c>
      <c r="F765" s="4">
        <f t="shared" si="36"/>
        <v>9.341700000000003</v>
      </c>
      <c r="G765" s="12">
        <v>2023</v>
      </c>
    </row>
    <row r="766" spans="1:7" x14ac:dyDescent="0.2">
      <c r="A766" s="18">
        <v>45136.698958333334</v>
      </c>
      <c r="B766" s="4">
        <v>0.79</v>
      </c>
      <c r="C766" s="4">
        <v>1.23</v>
      </c>
      <c r="D766" s="4">
        <f t="shared" si="38"/>
        <v>0.97170000000000001</v>
      </c>
      <c r="E766" s="4">
        <f t="shared" si="37"/>
        <v>290.60399999999998</v>
      </c>
      <c r="F766" s="4">
        <f t="shared" si="36"/>
        <v>9.353999999999985</v>
      </c>
      <c r="G766" s="12">
        <v>2023</v>
      </c>
    </row>
    <row r="767" spans="1:7" x14ac:dyDescent="0.2">
      <c r="A767" s="18">
        <v>45136.699131944442</v>
      </c>
      <c r="B767" s="4">
        <v>0.8</v>
      </c>
      <c r="C767" s="4">
        <v>1.23</v>
      </c>
      <c r="D767" s="4">
        <f t="shared" si="38"/>
        <v>0.98399999999999999</v>
      </c>
      <c r="E767" s="4">
        <f t="shared" si="37"/>
        <v>290.61629999999997</v>
      </c>
      <c r="F767" s="4">
        <f t="shared" si="36"/>
        <v>9.366299999999967</v>
      </c>
      <c r="G767" s="12">
        <v>2023</v>
      </c>
    </row>
    <row r="768" spans="1:7" x14ac:dyDescent="0.2">
      <c r="A768" s="18">
        <v>45136.699282407404</v>
      </c>
      <c r="B768" s="4">
        <v>0.81</v>
      </c>
      <c r="C768" s="4">
        <v>1.23</v>
      </c>
      <c r="D768" s="4">
        <f t="shared" si="38"/>
        <v>0.99630000000000007</v>
      </c>
      <c r="E768" s="4">
        <f t="shared" si="37"/>
        <v>290.62860000000001</v>
      </c>
      <c r="F768" s="4">
        <f t="shared" si="36"/>
        <v>9.3786000000000058</v>
      </c>
      <c r="G768" s="12">
        <v>2023</v>
      </c>
    </row>
    <row r="769" spans="1:7" x14ac:dyDescent="0.2">
      <c r="A769" s="18">
        <v>45136.69939814815</v>
      </c>
      <c r="B769" s="4">
        <v>0.82</v>
      </c>
      <c r="C769" s="4">
        <v>1.23</v>
      </c>
      <c r="D769" s="4">
        <f t="shared" si="38"/>
        <v>1.0085999999999999</v>
      </c>
      <c r="E769" s="4">
        <f t="shared" si="37"/>
        <v>290.64089999999999</v>
      </c>
      <c r="F769" s="4">
        <f t="shared" si="36"/>
        <v>9.3908999999999878</v>
      </c>
      <c r="G769" s="12">
        <v>2023</v>
      </c>
    </row>
    <row r="770" spans="1:7" x14ac:dyDescent="0.2">
      <c r="A770" s="18">
        <v>45136.699479166666</v>
      </c>
      <c r="B770" s="4">
        <v>0.83</v>
      </c>
      <c r="C770" s="4">
        <v>1.23</v>
      </c>
      <c r="D770" s="4">
        <f t="shared" si="38"/>
        <v>1.0208999999999999</v>
      </c>
      <c r="E770" s="4">
        <f t="shared" si="37"/>
        <v>290.65319999999997</v>
      </c>
      <c r="F770" s="4">
        <f t="shared" si="36"/>
        <v>9.4031999999999698</v>
      </c>
      <c r="G770" s="12">
        <v>2023</v>
      </c>
    </row>
    <row r="771" spans="1:7" x14ac:dyDescent="0.2">
      <c r="A771" s="18">
        <v>45136.699606481481</v>
      </c>
      <c r="B771" s="4">
        <v>0.84</v>
      </c>
      <c r="C771" s="4">
        <v>1.23</v>
      </c>
      <c r="D771" s="4">
        <f t="shared" si="38"/>
        <v>1.0331999999999999</v>
      </c>
      <c r="E771" s="4">
        <f t="shared" si="37"/>
        <v>290.66550000000001</v>
      </c>
      <c r="F771" s="4">
        <f t="shared" ref="F771:F834" si="39">E771-281.25</f>
        <v>9.4155000000000086</v>
      </c>
      <c r="G771" s="12">
        <v>2023</v>
      </c>
    </row>
    <row r="772" spans="1:7" x14ac:dyDescent="0.2">
      <c r="A772" s="18">
        <v>45136.699745370373</v>
      </c>
      <c r="B772" s="4">
        <v>0.85</v>
      </c>
      <c r="C772" s="4">
        <v>1.23</v>
      </c>
      <c r="D772" s="4">
        <f t="shared" si="38"/>
        <v>1.0454999999999999</v>
      </c>
      <c r="E772" s="4">
        <f t="shared" si="37"/>
        <v>290.67779999999999</v>
      </c>
      <c r="F772" s="4">
        <f t="shared" si="39"/>
        <v>9.4277999999999906</v>
      </c>
      <c r="G772" s="12">
        <v>2023</v>
      </c>
    </row>
    <row r="773" spans="1:7" x14ac:dyDescent="0.2">
      <c r="A773" s="18">
        <v>45136.699907407405</v>
      </c>
      <c r="B773" s="4">
        <v>0.86</v>
      </c>
      <c r="C773" s="4">
        <v>1.23</v>
      </c>
      <c r="D773" s="4">
        <f t="shared" si="38"/>
        <v>1.0578000000000001</v>
      </c>
      <c r="E773" s="4">
        <f t="shared" si="37"/>
        <v>290.69009999999997</v>
      </c>
      <c r="F773" s="4">
        <f t="shared" si="39"/>
        <v>9.4400999999999726</v>
      </c>
      <c r="G773" s="12">
        <v>2023</v>
      </c>
    </row>
    <row r="774" spans="1:7" x14ac:dyDescent="0.2">
      <c r="A774" s="18">
        <v>45136.700046296297</v>
      </c>
      <c r="B774" s="4">
        <v>0.87</v>
      </c>
      <c r="C774" s="4">
        <v>1.23</v>
      </c>
      <c r="D774" s="4">
        <f t="shared" si="38"/>
        <v>1.0701000000000001</v>
      </c>
      <c r="E774" s="4">
        <f t="shared" si="37"/>
        <v>290.70240000000001</v>
      </c>
      <c r="F774" s="4">
        <f t="shared" si="39"/>
        <v>9.4524000000000115</v>
      </c>
      <c r="G774" s="12">
        <v>2023</v>
      </c>
    </row>
    <row r="775" spans="1:7" x14ac:dyDescent="0.2">
      <c r="A775" s="18">
        <v>45136.700266203705</v>
      </c>
      <c r="B775" s="4">
        <v>0.88</v>
      </c>
      <c r="C775" s="4">
        <v>1.23</v>
      </c>
      <c r="D775" s="4">
        <f t="shared" si="38"/>
        <v>1.0824</v>
      </c>
      <c r="E775" s="4">
        <f t="shared" si="37"/>
        <v>290.71469999999999</v>
      </c>
      <c r="F775" s="4">
        <f t="shared" si="39"/>
        <v>9.4646999999999935</v>
      </c>
      <c r="G775" s="12">
        <v>2023</v>
      </c>
    </row>
    <row r="776" spans="1:7" x14ac:dyDescent="0.2">
      <c r="A776" s="18">
        <v>45136.700428240743</v>
      </c>
      <c r="B776" s="4">
        <v>0.89</v>
      </c>
      <c r="C776" s="4">
        <v>1.23</v>
      </c>
      <c r="D776" s="4">
        <f t="shared" si="38"/>
        <v>1.0947</v>
      </c>
      <c r="E776" s="4">
        <f t="shared" si="37"/>
        <v>290.72699999999998</v>
      </c>
      <c r="F776" s="4">
        <f t="shared" si="39"/>
        <v>9.4769999999999754</v>
      </c>
      <c r="G776" s="12">
        <v>2023</v>
      </c>
    </row>
    <row r="777" spans="1:7" x14ac:dyDescent="0.2">
      <c r="A777" s="18">
        <v>45136.700624999998</v>
      </c>
      <c r="B777" s="4">
        <v>0.9</v>
      </c>
      <c r="C777" s="4">
        <v>1.23</v>
      </c>
      <c r="D777" s="4">
        <f t="shared" si="38"/>
        <v>1.107</v>
      </c>
      <c r="E777" s="4">
        <f t="shared" si="37"/>
        <v>290.73930000000001</v>
      </c>
      <c r="F777" s="4">
        <f t="shared" si="39"/>
        <v>9.4893000000000143</v>
      </c>
      <c r="G777" s="12">
        <v>2023</v>
      </c>
    </row>
    <row r="778" spans="1:7" x14ac:dyDescent="0.2">
      <c r="A778" s="18">
        <v>45136.700787037036</v>
      </c>
      <c r="B778" s="4">
        <v>0.91</v>
      </c>
      <c r="C778" s="4">
        <v>1.23</v>
      </c>
      <c r="D778" s="4">
        <f t="shared" si="38"/>
        <v>1.1193</v>
      </c>
      <c r="E778" s="4">
        <f t="shared" si="37"/>
        <v>290.7516</v>
      </c>
      <c r="F778" s="4">
        <f t="shared" si="39"/>
        <v>9.5015999999999963</v>
      </c>
      <c r="G778" s="12">
        <v>2023</v>
      </c>
    </row>
    <row r="779" spans="1:7" x14ac:dyDescent="0.2">
      <c r="A779" s="18">
        <v>45136.700960648152</v>
      </c>
      <c r="B779" s="4">
        <v>0.92</v>
      </c>
      <c r="C779" s="4">
        <v>1.23</v>
      </c>
      <c r="D779" s="4">
        <f t="shared" si="38"/>
        <v>1.1315999999999999</v>
      </c>
      <c r="E779" s="4">
        <f t="shared" si="37"/>
        <v>290.76389999999998</v>
      </c>
      <c r="F779" s="4">
        <f t="shared" si="39"/>
        <v>9.5138999999999783</v>
      </c>
      <c r="G779" s="12">
        <v>2023</v>
      </c>
    </row>
    <row r="780" spans="1:7" x14ac:dyDescent="0.2">
      <c r="A780" s="18">
        <v>45136.701180555552</v>
      </c>
      <c r="B780" s="4">
        <v>0.93</v>
      </c>
      <c r="C780" s="4">
        <v>1.23</v>
      </c>
      <c r="D780" s="4">
        <f t="shared" si="38"/>
        <v>1.1439000000000001</v>
      </c>
      <c r="E780" s="4">
        <f t="shared" si="37"/>
        <v>290.77619999999996</v>
      </c>
      <c r="F780" s="4">
        <f t="shared" si="39"/>
        <v>9.5261999999999603</v>
      </c>
      <c r="G780" s="12">
        <v>2023</v>
      </c>
    </row>
    <row r="781" spans="1:7" x14ac:dyDescent="0.2">
      <c r="A781" s="18">
        <v>45136.701435185183</v>
      </c>
      <c r="B781" s="4">
        <v>0.94</v>
      </c>
      <c r="C781" s="4">
        <v>1.23</v>
      </c>
      <c r="D781" s="4">
        <f t="shared" si="38"/>
        <v>1.1561999999999999</v>
      </c>
      <c r="E781" s="4">
        <f t="shared" si="37"/>
        <v>290.7885</v>
      </c>
      <c r="F781" s="4">
        <f t="shared" si="39"/>
        <v>9.5384999999999991</v>
      </c>
      <c r="G781" s="12">
        <v>2023</v>
      </c>
    </row>
    <row r="782" spans="1:7" x14ac:dyDescent="0.2">
      <c r="A782" s="18">
        <v>45136.701689814814</v>
      </c>
      <c r="B782" s="4">
        <v>0.95</v>
      </c>
      <c r="C782" s="4">
        <v>1.23</v>
      </c>
      <c r="D782" s="4">
        <f t="shared" si="38"/>
        <v>1.1684999999999999</v>
      </c>
      <c r="E782" s="4">
        <f t="shared" si="37"/>
        <v>290.80079999999998</v>
      </c>
      <c r="F782" s="4">
        <f t="shared" si="39"/>
        <v>9.5507999999999811</v>
      </c>
      <c r="G782" s="12">
        <v>2023</v>
      </c>
    </row>
    <row r="783" spans="1:7" x14ac:dyDescent="0.2">
      <c r="A783" s="18">
        <v>45136.702013888891</v>
      </c>
      <c r="B783" s="4">
        <v>0.96</v>
      </c>
      <c r="C783" s="4">
        <v>1.23</v>
      </c>
      <c r="D783" s="4">
        <f t="shared" si="38"/>
        <v>1.1807999999999998</v>
      </c>
      <c r="E783" s="4">
        <f t="shared" si="37"/>
        <v>290.81309999999996</v>
      </c>
      <c r="F783" s="4">
        <f t="shared" si="39"/>
        <v>9.5630999999999631</v>
      </c>
      <c r="G783" s="12">
        <v>2023</v>
      </c>
    </row>
    <row r="784" spans="1:7" x14ac:dyDescent="0.2">
      <c r="A784" s="18">
        <v>45136.702361111114</v>
      </c>
      <c r="B784" s="4">
        <v>0.97</v>
      </c>
      <c r="C784" s="4">
        <v>1.23</v>
      </c>
      <c r="D784" s="4">
        <f t="shared" si="38"/>
        <v>1.1931</v>
      </c>
      <c r="E784" s="4">
        <f t="shared" si="37"/>
        <v>290.8254</v>
      </c>
      <c r="F784" s="4">
        <f t="shared" si="39"/>
        <v>9.5754000000000019</v>
      </c>
      <c r="G784" s="12">
        <v>2023</v>
      </c>
    </row>
    <row r="785" spans="1:7" x14ac:dyDescent="0.2">
      <c r="A785" s="18">
        <v>45136.702893518515</v>
      </c>
      <c r="B785" s="4">
        <v>0.98</v>
      </c>
      <c r="C785" s="4">
        <v>1.23</v>
      </c>
      <c r="D785" s="4">
        <f t="shared" si="38"/>
        <v>1.2054</v>
      </c>
      <c r="E785" s="4">
        <f t="shared" si="37"/>
        <v>290.83769999999998</v>
      </c>
      <c r="F785" s="4">
        <f t="shared" si="39"/>
        <v>9.5876999999999839</v>
      </c>
      <c r="G785" s="12">
        <v>2023</v>
      </c>
    </row>
    <row r="786" spans="1:7" x14ac:dyDescent="0.2">
      <c r="A786" s="18">
        <v>45136.703055555554</v>
      </c>
      <c r="B786" s="4">
        <v>0.99</v>
      </c>
      <c r="C786" s="4">
        <v>1.23</v>
      </c>
      <c r="D786" s="4">
        <f t="shared" si="38"/>
        <v>1.2177</v>
      </c>
      <c r="E786" s="4">
        <f t="shared" si="37"/>
        <v>290.84999999999997</v>
      </c>
      <c r="F786" s="4">
        <f t="shared" si="39"/>
        <v>9.5999999999999659</v>
      </c>
      <c r="G786" s="12">
        <v>2023</v>
      </c>
    </row>
    <row r="787" spans="1:7" x14ac:dyDescent="0.2">
      <c r="A787" s="18">
        <v>45136.703402777777</v>
      </c>
      <c r="B787" s="4">
        <v>1</v>
      </c>
      <c r="C787" s="4">
        <v>1.23</v>
      </c>
      <c r="D787" s="4">
        <f t="shared" si="38"/>
        <v>1.23</v>
      </c>
      <c r="E787" s="4">
        <f t="shared" si="37"/>
        <v>290.8623</v>
      </c>
      <c r="F787" s="4">
        <f t="shared" si="39"/>
        <v>9.6123000000000047</v>
      </c>
      <c r="G787" s="12">
        <v>2023</v>
      </c>
    </row>
    <row r="788" spans="1:7" x14ac:dyDescent="0.2">
      <c r="A788" s="18">
        <v>45136.704062500001</v>
      </c>
      <c r="B788" s="4">
        <v>1.01</v>
      </c>
      <c r="C788" s="4">
        <v>1.23</v>
      </c>
      <c r="D788" s="4">
        <f t="shared" si="38"/>
        <v>1.2423</v>
      </c>
      <c r="E788" s="4">
        <f t="shared" si="37"/>
        <v>290.87459999999999</v>
      </c>
      <c r="F788" s="4">
        <f t="shared" si="39"/>
        <v>9.6245999999999867</v>
      </c>
      <c r="G788" s="12">
        <v>2023</v>
      </c>
    </row>
    <row r="789" spans="1:7" x14ac:dyDescent="0.2">
      <c r="A789" s="18">
        <v>45136.704965277779</v>
      </c>
      <c r="B789" s="4">
        <v>1.02</v>
      </c>
      <c r="C789" s="4">
        <v>1.23</v>
      </c>
      <c r="D789" s="4">
        <f t="shared" si="38"/>
        <v>1.2545999999999999</v>
      </c>
      <c r="E789" s="4">
        <f t="shared" si="37"/>
        <v>290.88689999999997</v>
      </c>
      <c r="F789" s="4">
        <f t="shared" si="39"/>
        <v>9.6368999999999687</v>
      </c>
      <c r="G789" s="12">
        <v>2023</v>
      </c>
    </row>
    <row r="790" spans="1:7" x14ac:dyDescent="0.2">
      <c r="A790" s="18">
        <v>45136.706458333334</v>
      </c>
      <c r="B790" s="4">
        <v>1.03</v>
      </c>
      <c r="C790" s="4">
        <v>1.23</v>
      </c>
      <c r="D790" s="4">
        <f t="shared" si="38"/>
        <v>1.2668999999999999</v>
      </c>
      <c r="E790" s="4">
        <f t="shared" si="37"/>
        <v>290.89920000000001</v>
      </c>
      <c r="F790" s="4">
        <f t="shared" si="39"/>
        <v>9.6492000000000075</v>
      </c>
      <c r="G790" s="12">
        <v>2023</v>
      </c>
    </row>
    <row r="791" spans="1:7" x14ac:dyDescent="0.2">
      <c r="A791" s="18">
        <v>45136.70888888889</v>
      </c>
      <c r="B791" s="4">
        <v>1.04</v>
      </c>
      <c r="C791" s="4">
        <v>1.23</v>
      </c>
      <c r="D791" s="4">
        <f t="shared" si="38"/>
        <v>1.2792000000000001</v>
      </c>
      <c r="E791" s="4">
        <f t="shared" si="37"/>
        <v>290.91149999999999</v>
      </c>
      <c r="F791" s="4">
        <f t="shared" si="39"/>
        <v>9.6614999999999895</v>
      </c>
      <c r="G791" s="12">
        <v>2023</v>
      </c>
    </row>
    <row r="792" spans="1:7" x14ac:dyDescent="0.2">
      <c r="A792" s="18">
        <v>45136.710185185184</v>
      </c>
      <c r="B792" s="4">
        <v>1.05</v>
      </c>
      <c r="C792" s="4">
        <v>1.23</v>
      </c>
      <c r="D792" s="4">
        <f t="shared" si="38"/>
        <v>1.2915000000000001</v>
      </c>
      <c r="E792" s="4">
        <f t="shared" si="37"/>
        <v>290.92379999999997</v>
      </c>
      <c r="F792" s="4">
        <f t="shared" si="39"/>
        <v>9.6737999999999715</v>
      </c>
      <c r="G792" s="12">
        <v>2023</v>
      </c>
    </row>
    <row r="793" spans="1:7" x14ac:dyDescent="0.2">
      <c r="A793" s="18">
        <v>45136.711550925924</v>
      </c>
      <c r="B793" s="4">
        <v>1.06</v>
      </c>
      <c r="C793" s="4">
        <v>1.23</v>
      </c>
      <c r="D793" s="4">
        <f t="shared" si="38"/>
        <v>1.3038000000000001</v>
      </c>
      <c r="E793" s="4">
        <f t="shared" si="37"/>
        <v>290.93610000000001</v>
      </c>
      <c r="F793" s="4">
        <f t="shared" si="39"/>
        <v>9.6861000000000104</v>
      </c>
      <c r="G793" s="12">
        <v>2023</v>
      </c>
    </row>
    <row r="794" spans="1:7" x14ac:dyDescent="0.2">
      <c r="A794" s="18">
        <v>45136.71234953704</v>
      </c>
      <c r="B794" s="4">
        <v>1.07</v>
      </c>
      <c r="C794" s="4">
        <v>1.23</v>
      </c>
      <c r="D794" s="4">
        <f t="shared" si="38"/>
        <v>1.3161</v>
      </c>
      <c r="E794" s="4">
        <f t="shared" si="37"/>
        <v>290.94839999999999</v>
      </c>
      <c r="F794" s="4">
        <f t="shared" si="39"/>
        <v>9.6983999999999924</v>
      </c>
      <c r="G794" s="12">
        <v>2023</v>
      </c>
    </row>
    <row r="795" spans="1:7" x14ac:dyDescent="0.2">
      <c r="A795" s="18">
        <v>45136.713043981479</v>
      </c>
      <c r="B795" s="4">
        <v>1.08</v>
      </c>
      <c r="C795" s="4">
        <v>1.23</v>
      </c>
      <c r="D795" s="4">
        <f t="shared" si="38"/>
        <v>1.3284</v>
      </c>
      <c r="E795" s="4">
        <f t="shared" si="37"/>
        <v>290.96069999999997</v>
      </c>
      <c r="F795" s="4">
        <f t="shared" si="39"/>
        <v>9.7106999999999744</v>
      </c>
      <c r="G795" s="12">
        <v>2023</v>
      </c>
    </row>
    <row r="796" spans="1:7" x14ac:dyDescent="0.2">
      <c r="A796" s="18">
        <v>45136.713553240741</v>
      </c>
      <c r="B796" s="4">
        <v>1.0900000000000001</v>
      </c>
      <c r="C796" s="4">
        <v>1.23</v>
      </c>
      <c r="D796" s="4">
        <f t="shared" si="38"/>
        <v>1.3407</v>
      </c>
      <c r="E796" s="4">
        <f t="shared" si="37"/>
        <v>290.97300000000001</v>
      </c>
      <c r="F796" s="4">
        <f t="shared" si="39"/>
        <v>9.7230000000000132</v>
      </c>
      <c r="G796" s="12">
        <v>2023</v>
      </c>
    </row>
    <row r="797" spans="1:7" x14ac:dyDescent="0.2">
      <c r="A797" s="18">
        <v>45136.713807870372</v>
      </c>
      <c r="B797" s="4">
        <v>1.1000000000000001</v>
      </c>
      <c r="C797" s="4">
        <v>1.23</v>
      </c>
      <c r="D797" s="4">
        <f t="shared" si="38"/>
        <v>1.353</v>
      </c>
      <c r="E797" s="4">
        <f t="shared" si="37"/>
        <v>290.9853</v>
      </c>
      <c r="F797" s="4">
        <f t="shared" si="39"/>
        <v>9.7352999999999952</v>
      </c>
      <c r="G797" s="12">
        <v>2023</v>
      </c>
    </row>
    <row r="798" spans="1:7" x14ac:dyDescent="0.2">
      <c r="A798" s="18">
        <v>45136.714097222219</v>
      </c>
      <c r="B798" s="4">
        <v>1.1100000000000001</v>
      </c>
      <c r="C798" s="4">
        <v>1.23</v>
      </c>
      <c r="D798" s="4">
        <f t="shared" si="38"/>
        <v>1.3653000000000002</v>
      </c>
      <c r="E798" s="4">
        <f t="shared" si="37"/>
        <v>290.99759999999998</v>
      </c>
      <c r="F798" s="4">
        <f t="shared" si="39"/>
        <v>9.7475999999999772</v>
      </c>
      <c r="G798" s="12">
        <v>2023</v>
      </c>
    </row>
    <row r="799" spans="1:7" x14ac:dyDescent="0.2">
      <c r="A799" s="18">
        <v>45136.71465277778</v>
      </c>
      <c r="B799" s="4">
        <v>1.1200000000000001</v>
      </c>
      <c r="C799" s="4">
        <v>1.23</v>
      </c>
      <c r="D799" s="4">
        <f t="shared" si="38"/>
        <v>1.3776000000000002</v>
      </c>
      <c r="E799" s="4">
        <f t="shared" si="37"/>
        <v>291.00989999999996</v>
      </c>
      <c r="F799" s="4">
        <f t="shared" si="39"/>
        <v>9.7598999999999592</v>
      </c>
      <c r="G799" s="12">
        <v>2023</v>
      </c>
    </row>
    <row r="800" spans="1:7" x14ac:dyDescent="0.2">
      <c r="A800" s="18">
        <v>45136.715081018519</v>
      </c>
      <c r="B800" s="4">
        <v>1.1299999999999999</v>
      </c>
      <c r="C800" s="4">
        <v>1.23</v>
      </c>
      <c r="D800" s="4">
        <f t="shared" si="38"/>
        <v>1.3898999999999999</v>
      </c>
      <c r="E800" s="4">
        <f t="shared" si="37"/>
        <v>291.0222</v>
      </c>
      <c r="F800" s="4">
        <f t="shared" si="39"/>
        <v>9.772199999999998</v>
      </c>
      <c r="G800" s="12">
        <v>2023</v>
      </c>
    </row>
    <row r="801" spans="1:7" x14ac:dyDescent="0.2">
      <c r="A801" s="18">
        <v>45136.715891203705</v>
      </c>
      <c r="B801" s="4">
        <v>1.1399999999999999</v>
      </c>
      <c r="C801" s="4">
        <v>1.23</v>
      </c>
      <c r="D801" s="4">
        <f t="shared" si="38"/>
        <v>1.4021999999999999</v>
      </c>
      <c r="E801" s="4">
        <f t="shared" si="37"/>
        <v>291.03449999999998</v>
      </c>
      <c r="F801" s="4">
        <f t="shared" si="39"/>
        <v>9.78449999999998</v>
      </c>
      <c r="G801" s="12">
        <v>2023</v>
      </c>
    </row>
    <row r="802" spans="1:7" x14ac:dyDescent="0.2">
      <c r="A802" s="18">
        <v>45136.716504629629</v>
      </c>
      <c r="B802" s="4">
        <v>1.1499999999999999</v>
      </c>
      <c r="C802" s="4">
        <v>1.23</v>
      </c>
      <c r="D802" s="4">
        <f t="shared" si="38"/>
        <v>1.4144999999999999</v>
      </c>
      <c r="E802" s="4">
        <f t="shared" si="37"/>
        <v>291.04679999999996</v>
      </c>
      <c r="F802" s="4">
        <f t="shared" si="39"/>
        <v>9.796799999999962</v>
      </c>
      <c r="G802" s="12">
        <v>2023</v>
      </c>
    </row>
    <row r="803" spans="1:7" x14ac:dyDescent="0.2">
      <c r="A803" s="18">
        <v>45136.717199074075</v>
      </c>
      <c r="B803" s="4">
        <v>1.1599999999999999</v>
      </c>
      <c r="C803" s="4">
        <v>1.23</v>
      </c>
      <c r="D803" s="4">
        <f t="shared" si="38"/>
        <v>1.4267999999999998</v>
      </c>
      <c r="E803" s="4">
        <f t="shared" si="37"/>
        <v>291.0591</v>
      </c>
      <c r="F803" s="4">
        <f t="shared" si="39"/>
        <v>9.8091000000000008</v>
      </c>
      <c r="G803" s="12">
        <v>2023</v>
      </c>
    </row>
    <row r="804" spans="1:7" x14ac:dyDescent="0.2">
      <c r="A804" s="18">
        <v>45136.717557870368</v>
      </c>
      <c r="B804" s="4">
        <v>1.17</v>
      </c>
      <c r="C804" s="4">
        <v>1.23</v>
      </c>
      <c r="D804" s="4">
        <f t="shared" si="38"/>
        <v>1.4390999999999998</v>
      </c>
      <c r="E804" s="4">
        <f t="shared" si="37"/>
        <v>291.07139999999998</v>
      </c>
      <c r="F804" s="4">
        <f t="shared" si="39"/>
        <v>9.8213999999999828</v>
      </c>
      <c r="G804" s="12">
        <v>2023</v>
      </c>
    </row>
    <row r="805" spans="1:7" x14ac:dyDescent="0.2">
      <c r="A805" s="18">
        <v>45136.718113425923</v>
      </c>
      <c r="B805" s="4">
        <v>1.18</v>
      </c>
      <c r="C805" s="4">
        <v>1.23</v>
      </c>
      <c r="D805" s="4">
        <f t="shared" si="38"/>
        <v>1.4513999999999998</v>
      </c>
      <c r="E805" s="4">
        <f t="shared" si="37"/>
        <v>291.08369999999996</v>
      </c>
      <c r="F805" s="4">
        <f t="shared" si="39"/>
        <v>9.8336999999999648</v>
      </c>
      <c r="G805" s="12">
        <v>2023</v>
      </c>
    </row>
    <row r="806" spans="1:7" x14ac:dyDescent="0.2">
      <c r="A806" s="18">
        <v>45136.718622685185</v>
      </c>
      <c r="B806" s="4">
        <v>1.19</v>
      </c>
      <c r="C806" s="4">
        <v>1.23</v>
      </c>
      <c r="D806" s="4">
        <f t="shared" si="38"/>
        <v>1.4637</v>
      </c>
      <c r="E806" s="4">
        <f t="shared" si="37"/>
        <v>291.096</v>
      </c>
      <c r="F806" s="4">
        <f t="shared" si="39"/>
        <v>9.8460000000000036</v>
      </c>
      <c r="G806" s="12">
        <v>2023</v>
      </c>
    </row>
    <row r="807" spans="1:7" x14ac:dyDescent="0.2">
      <c r="A807" s="18">
        <v>45136.719409722224</v>
      </c>
      <c r="B807" s="4">
        <v>1.2</v>
      </c>
      <c r="C807" s="4">
        <v>1.23</v>
      </c>
      <c r="D807" s="4">
        <f t="shared" si="38"/>
        <v>1.476</v>
      </c>
      <c r="E807" s="4">
        <f t="shared" si="37"/>
        <v>291.10829999999999</v>
      </c>
      <c r="F807" s="4">
        <f t="shared" si="39"/>
        <v>9.8582999999999856</v>
      </c>
      <c r="G807" s="12">
        <v>2023</v>
      </c>
    </row>
    <row r="808" spans="1:7" x14ac:dyDescent="0.2">
      <c r="A808" s="18">
        <v>45136.720347222225</v>
      </c>
      <c r="B808" s="4">
        <v>1.21</v>
      </c>
      <c r="C808" s="4">
        <v>1.23</v>
      </c>
      <c r="D808" s="4">
        <f t="shared" si="38"/>
        <v>1.4883</v>
      </c>
      <c r="E808" s="4">
        <f t="shared" si="37"/>
        <v>291.12059999999997</v>
      </c>
      <c r="F808" s="4">
        <f t="shared" si="39"/>
        <v>9.8705999999999676</v>
      </c>
      <c r="G808" s="12">
        <v>2023</v>
      </c>
    </row>
    <row r="809" spans="1:7" x14ac:dyDescent="0.2">
      <c r="A809" s="18">
        <v>45136.722858796296</v>
      </c>
      <c r="B809" s="4">
        <v>1.22</v>
      </c>
      <c r="C809" s="4">
        <v>1.23</v>
      </c>
      <c r="D809" s="4">
        <f t="shared" si="38"/>
        <v>1.5005999999999999</v>
      </c>
      <c r="E809" s="4">
        <f t="shared" si="37"/>
        <v>291.13290000000001</v>
      </c>
      <c r="F809" s="4">
        <f t="shared" si="39"/>
        <v>9.8829000000000065</v>
      </c>
      <c r="G809" s="12">
        <v>2023</v>
      </c>
    </row>
    <row r="810" spans="1:7" x14ac:dyDescent="0.2">
      <c r="A810" s="18">
        <v>45136.725694444445</v>
      </c>
      <c r="B810" s="4">
        <v>1.23</v>
      </c>
      <c r="C810" s="4">
        <v>1.23</v>
      </c>
      <c r="D810" s="4">
        <f t="shared" si="38"/>
        <v>1.5128999999999999</v>
      </c>
      <c r="E810" s="4">
        <f t="shared" si="37"/>
        <v>291.14519999999999</v>
      </c>
      <c r="F810" s="4">
        <f t="shared" si="39"/>
        <v>9.8951999999999884</v>
      </c>
      <c r="G810" s="12">
        <v>2023</v>
      </c>
    </row>
    <row r="811" spans="1:7" x14ac:dyDescent="0.2">
      <c r="A811" s="18">
        <v>45136.728819444441</v>
      </c>
      <c r="B811" s="4">
        <v>1.24</v>
      </c>
      <c r="C811" s="4">
        <v>1.23</v>
      </c>
      <c r="D811" s="4">
        <f t="shared" si="38"/>
        <v>1.5251999999999999</v>
      </c>
      <c r="E811" s="4">
        <f t="shared" si="37"/>
        <v>291.15749999999997</v>
      </c>
      <c r="F811" s="4">
        <f t="shared" si="39"/>
        <v>9.9074999999999704</v>
      </c>
      <c r="G811" s="12">
        <v>2023</v>
      </c>
    </row>
    <row r="812" spans="1:7" x14ac:dyDescent="0.2">
      <c r="A812" s="18">
        <v>45136.735347222224</v>
      </c>
      <c r="B812" s="4">
        <v>1.25</v>
      </c>
      <c r="C812" s="4">
        <v>1.23</v>
      </c>
      <c r="D812" s="4">
        <f t="shared" si="38"/>
        <v>1.5375000000000001</v>
      </c>
      <c r="E812" s="4">
        <f t="shared" si="37"/>
        <v>291.16980000000001</v>
      </c>
      <c r="F812" s="4">
        <f t="shared" si="39"/>
        <v>9.9198000000000093</v>
      </c>
      <c r="G812" s="12">
        <v>2023</v>
      </c>
    </row>
    <row r="813" spans="1:7" x14ac:dyDescent="0.2">
      <c r="A813" s="18">
        <v>45136.747430555559</v>
      </c>
      <c r="B813" s="4">
        <v>1.26</v>
      </c>
      <c r="C813" s="4">
        <v>1.23</v>
      </c>
      <c r="D813" s="4">
        <f t="shared" si="38"/>
        <v>1.5498000000000001</v>
      </c>
      <c r="E813" s="4">
        <f t="shared" si="37"/>
        <v>291.18209999999999</v>
      </c>
      <c r="F813" s="4">
        <f t="shared" si="39"/>
        <v>9.9320999999999913</v>
      </c>
      <c r="G813" s="12">
        <v>2023</v>
      </c>
    </row>
    <row r="814" spans="1:7" x14ac:dyDescent="0.2">
      <c r="A814" s="18">
        <v>45138.535428240742</v>
      </c>
      <c r="B814" s="4">
        <v>1.27</v>
      </c>
      <c r="C814" s="4">
        <v>1.23</v>
      </c>
      <c r="D814" s="4">
        <f t="shared" si="38"/>
        <v>1.5621</v>
      </c>
      <c r="E814" s="4">
        <f t="shared" si="37"/>
        <v>291.19439999999997</v>
      </c>
      <c r="F814" s="4">
        <f t="shared" si="39"/>
        <v>9.9443999999999733</v>
      </c>
      <c r="G814" s="12">
        <v>2023</v>
      </c>
    </row>
    <row r="815" spans="1:7" x14ac:dyDescent="0.2">
      <c r="A815" s="18">
        <v>45138.536458333336</v>
      </c>
      <c r="B815" s="4">
        <v>1.28</v>
      </c>
      <c r="C815" s="4">
        <v>1.23</v>
      </c>
      <c r="D815" s="4">
        <f t="shared" si="38"/>
        <v>1.5744</v>
      </c>
      <c r="E815" s="4">
        <f t="shared" si="37"/>
        <v>291.20670000000001</v>
      </c>
      <c r="F815" s="4">
        <f t="shared" si="39"/>
        <v>9.9567000000000121</v>
      </c>
      <c r="G815" s="12">
        <v>2023</v>
      </c>
    </row>
    <row r="816" spans="1:7" x14ac:dyDescent="0.2">
      <c r="A816" s="18">
        <v>45138.537175925929</v>
      </c>
      <c r="B816" s="4">
        <v>1.29</v>
      </c>
      <c r="C816" s="4">
        <v>1.23</v>
      </c>
      <c r="D816" s="4">
        <f t="shared" si="38"/>
        <v>1.5867</v>
      </c>
      <c r="E816" s="4">
        <f t="shared" ref="E816:E879" si="40">D816+$E$685</f>
        <v>291.21899999999999</v>
      </c>
      <c r="F816" s="4">
        <f t="shared" si="39"/>
        <v>9.9689999999999941</v>
      </c>
      <c r="G816" s="12">
        <v>2023</v>
      </c>
    </row>
    <row r="817" spans="1:7" x14ac:dyDescent="0.2">
      <c r="A817" s="18">
        <v>45138.53806712963</v>
      </c>
      <c r="B817" s="4">
        <v>1.3</v>
      </c>
      <c r="C817" s="4">
        <v>1.23</v>
      </c>
      <c r="D817" s="4">
        <f t="shared" si="38"/>
        <v>1.599</v>
      </c>
      <c r="E817" s="4">
        <f t="shared" si="40"/>
        <v>291.23129999999998</v>
      </c>
      <c r="F817" s="4">
        <f t="shared" si="39"/>
        <v>9.9812999999999761</v>
      </c>
      <c r="G817" s="12">
        <v>2023</v>
      </c>
    </row>
    <row r="818" spans="1:7" x14ac:dyDescent="0.2">
      <c r="A818" s="18">
        <v>45138.538807870369</v>
      </c>
      <c r="B818" s="4">
        <v>1.31</v>
      </c>
      <c r="C818" s="4">
        <v>1.23</v>
      </c>
      <c r="D818" s="4">
        <f t="shared" si="38"/>
        <v>1.6113</v>
      </c>
      <c r="E818" s="4">
        <f t="shared" si="40"/>
        <v>291.24360000000001</v>
      </c>
      <c r="F818" s="4">
        <f t="shared" si="39"/>
        <v>9.9936000000000149</v>
      </c>
      <c r="G818" s="12">
        <v>2023</v>
      </c>
    </row>
    <row r="819" spans="1:7" x14ac:dyDescent="0.2">
      <c r="A819" s="18">
        <v>45138.539837962962</v>
      </c>
      <c r="B819" s="4">
        <v>1.32</v>
      </c>
      <c r="C819" s="4">
        <v>1.23</v>
      </c>
      <c r="D819" s="4">
        <f t="shared" si="38"/>
        <v>1.6236000000000002</v>
      </c>
      <c r="E819" s="4">
        <f t="shared" si="40"/>
        <v>291.2559</v>
      </c>
      <c r="F819" s="4">
        <f t="shared" si="39"/>
        <v>10.005899999999997</v>
      </c>
      <c r="G819" s="12">
        <v>2023</v>
      </c>
    </row>
    <row r="820" spans="1:7" x14ac:dyDescent="0.2">
      <c r="A820" s="18">
        <v>45138.540648148148</v>
      </c>
      <c r="B820" s="4">
        <v>1.33</v>
      </c>
      <c r="C820" s="4">
        <v>1.23</v>
      </c>
      <c r="D820" s="4">
        <f t="shared" si="38"/>
        <v>1.6359000000000001</v>
      </c>
      <c r="E820" s="4">
        <f t="shared" si="40"/>
        <v>291.26819999999998</v>
      </c>
      <c r="F820" s="4">
        <f t="shared" si="39"/>
        <v>10.018199999999979</v>
      </c>
      <c r="G820" s="12">
        <v>2023</v>
      </c>
    </row>
    <row r="821" spans="1:7" x14ac:dyDescent="0.2">
      <c r="A821" s="18">
        <v>45138.541944444441</v>
      </c>
      <c r="B821" s="4">
        <v>1.34</v>
      </c>
      <c r="C821" s="4">
        <v>1.23</v>
      </c>
      <c r="D821" s="4">
        <f t="shared" si="38"/>
        <v>1.6482000000000001</v>
      </c>
      <c r="E821" s="4">
        <f t="shared" si="40"/>
        <v>291.28049999999996</v>
      </c>
      <c r="F821" s="4">
        <f t="shared" si="39"/>
        <v>10.030499999999961</v>
      </c>
      <c r="G821" s="12">
        <v>2023</v>
      </c>
    </row>
    <row r="822" spans="1:7" x14ac:dyDescent="0.2">
      <c r="A822" s="18">
        <v>45138.543923611112</v>
      </c>
      <c r="B822" s="4">
        <v>1.35</v>
      </c>
      <c r="C822" s="4">
        <v>1.23</v>
      </c>
      <c r="D822" s="4">
        <f t="shared" si="38"/>
        <v>1.6605000000000001</v>
      </c>
      <c r="E822" s="4">
        <f t="shared" si="40"/>
        <v>291.2928</v>
      </c>
      <c r="F822" s="4">
        <f t="shared" si="39"/>
        <v>10.0428</v>
      </c>
      <c r="G822" s="12">
        <v>2023</v>
      </c>
    </row>
    <row r="823" spans="1:7" x14ac:dyDescent="0.2">
      <c r="A823" s="18">
        <v>45139.614733796298</v>
      </c>
      <c r="B823" s="4">
        <v>1.36</v>
      </c>
      <c r="C823" s="4">
        <v>1.23</v>
      </c>
      <c r="D823" s="4">
        <f t="shared" si="38"/>
        <v>1.6728000000000001</v>
      </c>
      <c r="E823" s="4">
        <f t="shared" si="40"/>
        <v>291.30509999999998</v>
      </c>
      <c r="F823" s="4">
        <f t="shared" si="39"/>
        <v>10.055099999999982</v>
      </c>
      <c r="G823" s="12">
        <v>2023</v>
      </c>
    </row>
    <row r="824" spans="1:7" x14ac:dyDescent="0.2">
      <c r="A824" s="18">
        <v>45139.616527777776</v>
      </c>
      <c r="B824" s="4">
        <v>1.37</v>
      </c>
      <c r="C824" s="4">
        <v>1.23</v>
      </c>
      <c r="D824" s="4">
        <f t="shared" si="38"/>
        <v>1.6851</v>
      </c>
      <c r="E824" s="4">
        <f t="shared" si="40"/>
        <v>291.31739999999996</v>
      </c>
      <c r="F824" s="4">
        <f t="shared" si="39"/>
        <v>10.067399999999964</v>
      </c>
      <c r="G824" s="12">
        <v>2023</v>
      </c>
    </row>
    <row r="825" spans="1:7" x14ac:dyDescent="0.2">
      <c r="A825" s="18">
        <v>45139.618125000001</v>
      </c>
      <c r="B825" s="4">
        <v>1.38</v>
      </c>
      <c r="C825" s="4">
        <v>1.23</v>
      </c>
      <c r="D825" s="4">
        <f t="shared" si="38"/>
        <v>1.6973999999999998</v>
      </c>
      <c r="E825" s="4">
        <f t="shared" si="40"/>
        <v>291.3297</v>
      </c>
      <c r="F825" s="4">
        <f t="shared" si="39"/>
        <v>10.079700000000003</v>
      </c>
      <c r="G825" s="12">
        <v>2023</v>
      </c>
    </row>
    <row r="826" spans="1:7" x14ac:dyDescent="0.2">
      <c r="A826" s="18">
        <v>45139.618877314817</v>
      </c>
      <c r="B826" s="4">
        <v>1.39</v>
      </c>
      <c r="C826" s="4">
        <v>1.23</v>
      </c>
      <c r="D826" s="4">
        <f t="shared" ref="D826:D889" si="41">B826*C826</f>
        <v>1.7096999999999998</v>
      </c>
      <c r="E826" s="4">
        <f t="shared" si="40"/>
        <v>291.34199999999998</v>
      </c>
      <c r="F826" s="4">
        <f t="shared" si="39"/>
        <v>10.091999999999985</v>
      </c>
      <c r="G826" s="12">
        <v>2023</v>
      </c>
    </row>
    <row r="827" spans="1:7" x14ac:dyDescent="0.2">
      <c r="A827" s="18">
        <v>45139.619930555556</v>
      </c>
      <c r="B827" s="4">
        <v>1.4</v>
      </c>
      <c r="C827" s="4">
        <v>1.23</v>
      </c>
      <c r="D827" s="4">
        <f t="shared" si="41"/>
        <v>1.722</v>
      </c>
      <c r="E827" s="4">
        <f t="shared" si="40"/>
        <v>291.35429999999997</v>
      </c>
      <c r="F827" s="4">
        <f t="shared" si="39"/>
        <v>10.104299999999967</v>
      </c>
      <c r="G827" s="12">
        <v>2023</v>
      </c>
    </row>
    <row r="828" spans="1:7" x14ac:dyDescent="0.2">
      <c r="A828" s="18">
        <v>45139.620671296296</v>
      </c>
      <c r="B828" s="4">
        <v>1.41</v>
      </c>
      <c r="C828" s="4">
        <v>1.23</v>
      </c>
      <c r="D828" s="4">
        <f t="shared" si="41"/>
        <v>1.7343</v>
      </c>
      <c r="E828" s="4">
        <f t="shared" si="40"/>
        <v>291.36660000000001</v>
      </c>
      <c r="F828" s="4">
        <f t="shared" si="39"/>
        <v>10.116600000000005</v>
      </c>
      <c r="G828" s="12">
        <v>2023</v>
      </c>
    </row>
    <row r="829" spans="1:7" x14ac:dyDescent="0.2">
      <c r="A829" s="18">
        <v>45139.621724537035</v>
      </c>
      <c r="B829" s="4">
        <v>1.42</v>
      </c>
      <c r="C829" s="4">
        <v>1.23</v>
      </c>
      <c r="D829" s="4">
        <f t="shared" si="41"/>
        <v>1.7465999999999999</v>
      </c>
      <c r="E829" s="4">
        <f t="shared" si="40"/>
        <v>291.37889999999999</v>
      </c>
      <c r="F829" s="4">
        <f t="shared" si="39"/>
        <v>10.128899999999987</v>
      </c>
      <c r="G829" s="12">
        <v>2023</v>
      </c>
    </row>
    <row r="830" spans="1:7" x14ac:dyDescent="0.2">
      <c r="A830" s="18">
        <v>45139.623217592591</v>
      </c>
      <c r="B830" s="4">
        <v>1.43</v>
      </c>
      <c r="C830" s="4">
        <v>1.23</v>
      </c>
      <c r="D830" s="4">
        <f t="shared" si="41"/>
        <v>1.7588999999999999</v>
      </c>
      <c r="E830" s="4">
        <f t="shared" si="40"/>
        <v>291.39119999999997</v>
      </c>
      <c r="F830" s="4">
        <f t="shared" si="39"/>
        <v>10.141199999999969</v>
      </c>
      <c r="G830" s="12">
        <v>2023</v>
      </c>
    </row>
    <row r="831" spans="1:7" x14ac:dyDescent="0.2">
      <c r="A831" s="18">
        <v>45140.581585648149</v>
      </c>
      <c r="B831" s="4">
        <v>1.44</v>
      </c>
      <c r="C831" s="4">
        <v>1.23</v>
      </c>
      <c r="D831" s="4">
        <f t="shared" si="41"/>
        <v>1.7711999999999999</v>
      </c>
      <c r="E831" s="4">
        <f t="shared" si="40"/>
        <v>291.40350000000001</v>
      </c>
      <c r="F831" s="4">
        <f t="shared" si="39"/>
        <v>10.153500000000008</v>
      </c>
      <c r="G831" s="12">
        <v>2023</v>
      </c>
    </row>
    <row r="832" spans="1:7" x14ac:dyDescent="0.2">
      <c r="A832" s="18">
        <v>45140.628310185188</v>
      </c>
      <c r="B832" s="4">
        <v>1.45</v>
      </c>
      <c r="C832" s="4">
        <v>1.23</v>
      </c>
      <c r="D832" s="4">
        <f t="shared" si="41"/>
        <v>1.7834999999999999</v>
      </c>
      <c r="E832" s="4">
        <f t="shared" si="40"/>
        <v>291.41579999999999</v>
      </c>
      <c r="F832" s="4">
        <f t="shared" si="39"/>
        <v>10.16579999999999</v>
      </c>
      <c r="G832" s="12">
        <v>2023</v>
      </c>
    </row>
    <row r="833" spans="1:7" x14ac:dyDescent="0.2">
      <c r="A833" s="18">
        <v>45147.813275462962</v>
      </c>
      <c r="B833" s="4">
        <v>1.46</v>
      </c>
      <c r="C833" s="4">
        <v>1.23</v>
      </c>
      <c r="D833" s="4">
        <f t="shared" si="41"/>
        <v>1.7957999999999998</v>
      </c>
      <c r="E833" s="4">
        <f t="shared" si="40"/>
        <v>291.42809999999997</v>
      </c>
      <c r="F833" s="4">
        <f t="shared" si="39"/>
        <v>10.178099999999972</v>
      </c>
      <c r="G833" s="12">
        <v>2023</v>
      </c>
    </row>
    <row r="834" spans="1:7" x14ac:dyDescent="0.2">
      <c r="A834" s="18">
        <v>45147.843923611108</v>
      </c>
      <c r="B834" s="4">
        <v>1.47</v>
      </c>
      <c r="C834" s="4">
        <v>1.23</v>
      </c>
      <c r="D834" s="4">
        <f t="shared" si="41"/>
        <v>1.8081</v>
      </c>
      <c r="E834" s="4">
        <f t="shared" si="40"/>
        <v>291.44040000000001</v>
      </c>
      <c r="F834" s="4">
        <f t="shared" si="39"/>
        <v>10.190400000000011</v>
      </c>
      <c r="G834" s="12">
        <v>2023</v>
      </c>
    </row>
    <row r="835" spans="1:7" x14ac:dyDescent="0.2">
      <c r="A835" s="18">
        <v>45148.229050925926</v>
      </c>
      <c r="B835" s="4">
        <v>1.48</v>
      </c>
      <c r="C835" s="4">
        <v>1.23</v>
      </c>
      <c r="D835" s="4">
        <f t="shared" si="41"/>
        <v>1.8204</v>
      </c>
      <c r="E835" s="4">
        <f t="shared" si="40"/>
        <v>291.45269999999999</v>
      </c>
      <c r="F835" s="4">
        <f t="shared" ref="F835:F898" si="42">E835-281.25</f>
        <v>10.202699999999993</v>
      </c>
      <c r="G835" s="12">
        <v>2023</v>
      </c>
    </row>
    <row r="836" spans="1:7" x14ac:dyDescent="0.2">
      <c r="A836" s="18">
        <v>45148.231909722221</v>
      </c>
      <c r="B836" s="4">
        <v>1.49</v>
      </c>
      <c r="C836" s="4">
        <v>1.23</v>
      </c>
      <c r="D836" s="4">
        <f t="shared" si="41"/>
        <v>1.8327</v>
      </c>
      <c r="E836" s="4">
        <f t="shared" si="40"/>
        <v>291.46499999999997</v>
      </c>
      <c r="F836" s="4">
        <f t="shared" si="42"/>
        <v>10.214999999999975</v>
      </c>
      <c r="G836" s="12">
        <v>2023</v>
      </c>
    </row>
    <row r="837" spans="1:7" x14ac:dyDescent="0.2">
      <c r="A837" s="18">
        <v>45148.236064814817</v>
      </c>
      <c r="B837" s="4">
        <v>1.5</v>
      </c>
      <c r="C837" s="4">
        <v>1.23</v>
      </c>
      <c r="D837" s="4">
        <f t="shared" si="41"/>
        <v>1.845</v>
      </c>
      <c r="E837" s="4">
        <f t="shared" si="40"/>
        <v>291.47730000000001</v>
      </c>
      <c r="F837" s="4">
        <f t="shared" si="42"/>
        <v>10.227300000000014</v>
      </c>
      <c r="G837" s="12">
        <v>2023</v>
      </c>
    </row>
    <row r="838" spans="1:7" x14ac:dyDescent="0.2">
      <c r="A838" s="18">
        <v>45148.239363425928</v>
      </c>
      <c r="B838" s="4">
        <v>1.51</v>
      </c>
      <c r="C838" s="4">
        <v>1.23</v>
      </c>
      <c r="D838" s="4">
        <f t="shared" si="41"/>
        <v>1.8573</v>
      </c>
      <c r="E838" s="4">
        <f t="shared" si="40"/>
        <v>291.4896</v>
      </c>
      <c r="F838" s="4">
        <f t="shared" si="42"/>
        <v>10.239599999999996</v>
      </c>
      <c r="G838" s="12">
        <v>2023</v>
      </c>
    </row>
    <row r="839" spans="1:7" x14ac:dyDescent="0.2">
      <c r="A839" s="18">
        <v>45148.374016203707</v>
      </c>
      <c r="B839" s="4">
        <v>1.52</v>
      </c>
      <c r="C839" s="4">
        <v>1.23</v>
      </c>
      <c r="D839" s="4">
        <f t="shared" si="41"/>
        <v>1.8695999999999999</v>
      </c>
      <c r="E839" s="4">
        <f t="shared" si="40"/>
        <v>291.50189999999998</v>
      </c>
      <c r="F839" s="4">
        <f t="shared" si="42"/>
        <v>10.251899999999978</v>
      </c>
      <c r="G839" s="12">
        <v>2023</v>
      </c>
    </row>
    <row r="840" spans="1:7" x14ac:dyDescent="0.2">
      <c r="A840" s="18">
        <v>45148.38958333333</v>
      </c>
      <c r="B840" s="4">
        <v>1.53</v>
      </c>
      <c r="C840" s="4">
        <v>1.23</v>
      </c>
      <c r="D840" s="4">
        <f t="shared" si="41"/>
        <v>1.8818999999999999</v>
      </c>
      <c r="E840" s="4">
        <f t="shared" si="40"/>
        <v>291.51419999999996</v>
      </c>
      <c r="F840" s="4">
        <f t="shared" si="42"/>
        <v>10.26419999999996</v>
      </c>
      <c r="G840" s="12">
        <v>2023</v>
      </c>
    </row>
    <row r="841" spans="1:7" x14ac:dyDescent="0.2">
      <c r="A841" s="18">
        <v>45148.415543981479</v>
      </c>
      <c r="B841" s="4">
        <v>1.54</v>
      </c>
      <c r="C841" s="4">
        <v>1.23</v>
      </c>
      <c r="D841" s="4">
        <f t="shared" si="41"/>
        <v>1.8942000000000001</v>
      </c>
      <c r="E841" s="4">
        <f t="shared" si="40"/>
        <v>291.5265</v>
      </c>
      <c r="F841" s="4">
        <f t="shared" si="42"/>
        <v>10.276499999999999</v>
      </c>
      <c r="G841" s="12">
        <v>2023</v>
      </c>
    </row>
    <row r="842" spans="1:7" x14ac:dyDescent="0.2">
      <c r="A842" s="18">
        <v>45148.420289351852</v>
      </c>
      <c r="B842" s="4">
        <v>1.55</v>
      </c>
      <c r="C842" s="4">
        <v>1.23</v>
      </c>
      <c r="D842" s="4">
        <f t="shared" si="41"/>
        <v>1.9065000000000001</v>
      </c>
      <c r="E842" s="4">
        <f t="shared" si="40"/>
        <v>291.53879999999998</v>
      </c>
      <c r="F842" s="4">
        <f t="shared" si="42"/>
        <v>10.288799999999981</v>
      </c>
      <c r="G842" s="12">
        <v>2023</v>
      </c>
    </row>
    <row r="843" spans="1:7" x14ac:dyDescent="0.2">
      <c r="A843" s="18">
        <v>45148.42082175926</v>
      </c>
      <c r="B843" s="4">
        <v>1.56</v>
      </c>
      <c r="C843" s="4">
        <v>1.23</v>
      </c>
      <c r="D843" s="4">
        <f t="shared" si="41"/>
        <v>1.9188000000000001</v>
      </c>
      <c r="E843" s="4">
        <f t="shared" si="40"/>
        <v>291.55109999999996</v>
      </c>
      <c r="F843" s="4">
        <f t="shared" si="42"/>
        <v>10.301099999999963</v>
      </c>
      <c r="G843" s="12">
        <v>2023</v>
      </c>
    </row>
    <row r="844" spans="1:7" x14ac:dyDescent="0.2">
      <c r="A844" s="18">
        <v>45148.421134259261</v>
      </c>
      <c r="B844" s="4">
        <v>1.57</v>
      </c>
      <c r="C844" s="4">
        <v>1.23</v>
      </c>
      <c r="D844" s="4">
        <f t="shared" si="41"/>
        <v>1.9311</v>
      </c>
      <c r="E844" s="4">
        <f t="shared" si="40"/>
        <v>291.5634</v>
      </c>
      <c r="F844" s="4">
        <f t="shared" si="42"/>
        <v>10.313400000000001</v>
      </c>
      <c r="G844" s="12">
        <v>2023</v>
      </c>
    </row>
    <row r="845" spans="1:7" x14ac:dyDescent="0.2">
      <c r="A845" s="18">
        <v>45148.422037037039</v>
      </c>
      <c r="B845" s="4">
        <v>1.58</v>
      </c>
      <c r="C845" s="4">
        <v>1.23</v>
      </c>
      <c r="D845" s="4">
        <f t="shared" si="41"/>
        <v>1.9434</v>
      </c>
      <c r="E845" s="4">
        <f t="shared" si="40"/>
        <v>291.57569999999998</v>
      </c>
      <c r="F845" s="4">
        <f t="shared" si="42"/>
        <v>10.325699999999983</v>
      </c>
      <c r="G845" s="12">
        <v>2023</v>
      </c>
    </row>
    <row r="846" spans="1:7" x14ac:dyDescent="0.2">
      <c r="A846" s="18">
        <v>45148.424537037034</v>
      </c>
      <c r="B846" s="4">
        <v>1.59</v>
      </c>
      <c r="C846" s="4">
        <v>1.23</v>
      </c>
      <c r="D846" s="4">
        <f t="shared" si="41"/>
        <v>1.9557</v>
      </c>
      <c r="E846" s="4">
        <f t="shared" si="40"/>
        <v>291.58799999999997</v>
      </c>
      <c r="F846" s="4">
        <f t="shared" si="42"/>
        <v>10.337999999999965</v>
      </c>
      <c r="G846" s="12">
        <v>2023</v>
      </c>
    </row>
    <row r="847" spans="1:7" x14ac:dyDescent="0.2">
      <c r="A847" s="18">
        <v>45148.425335648149</v>
      </c>
      <c r="B847" s="4">
        <v>1.6</v>
      </c>
      <c r="C847" s="4">
        <v>1.23</v>
      </c>
      <c r="D847" s="4">
        <f t="shared" si="41"/>
        <v>1.968</v>
      </c>
      <c r="E847" s="4">
        <f t="shared" si="40"/>
        <v>291.6003</v>
      </c>
      <c r="F847" s="4">
        <f t="shared" si="42"/>
        <v>10.350300000000004</v>
      </c>
      <c r="G847" s="12">
        <v>2023</v>
      </c>
    </row>
    <row r="848" spans="1:7" x14ac:dyDescent="0.2">
      <c r="A848" s="18">
        <v>45148.434270833335</v>
      </c>
      <c r="B848" s="4">
        <v>1.61</v>
      </c>
      <c r="C848" s="4">
        <v>1.23</v>
      </c>
      <c r="D848" s="4">
        <f t="shared" si="41"/>
        <v>1.9803000000000002</v>
      </c>
      <c r="E848" s="4">
        <f t="shared" si="40"/>
        <v>291.61259999999999</v>
      </c>
      <c r="F848" s="4">
        <f t="shared" si="42"/>
        <v>10.362599999999986</v>
      </c>
      <c r="G848" s="12">
        <v>2023</v>
      </c>
    </row>
    <row r="849" spans="1:7" x14ac:dyDescent="0.2">
      <c r="A849" s="18">
        <v>45148.434606481482</v>
      </c>
      <c r="B849" s="4">
        <v>1.62</v>
      </c>
      <c r="C849" s="4">
        <v>1.23</v>
      </c>
      <c r="D849" s="4">
        <f t="shared" si="41"/>
        <v>1.9926000000000001</v>
      </c>
      <c r="E849" s="4">
        <f t="shared" si="40"/>
        <v>291.62489999999997</v>
      </c>
      <c r="F849" s="4">
        <f t="shared" si="42"/>
        <v>10.374899999999968</v>
      </c>
      <c r="G849" s="12">
        <v>2023</v>
      </c>
    </row>
    <row r="850" spans="1:7" x14ac:dyDescent="0.2">
      <c r="A850" s="18">
        <v>45148.434965277775</v>
      </c>
      <c r="B850" s="4">
        <v>1.63</v>
      </c>
      <c r="C850" s="4">
        <v>1.23</v>
      </c>
      <c r="D850" s="4">
        <f t="shared" si="41"/>
        <v>2.0048999999999997</v>
      </c>
      <c r="E850" s="4">
        <f t="shared" si="40"/>
        <v>291.63720000000001</v>
      </c>
      <c r="F850" s="4">
        <f t="shared" si="42"/>
        <v>10.387200000000007</v>
      </c>
      <c r="G850" s="12">
        <v>2023</v>
      </c>
    </row>
    <row r="851" spans="1:7" x14ac:dyDescent="0.2">
      <c r="A851" s="18">
        <v>45148.435578703706</v>
      </c>
      <c r="B851" s="4">
        <v>1.64</v>
      </c>
      <c r="C851" s="4">
        <v>1.23</v>
      </c>
      <c r="D851" s="4">
        <f t="shared" si="41"/>
        <v>2.0171999999999999</v>
      </c>
      <c r="E851" s="4">
        <f t="shared" si="40"/>
        <v>291.64949999999999</v>
      </c>
      <c r="F851" s="4">
        <f t="shared" si="42"/>
        <v>10.399499999999989</v>
      </c>
      <c r="G851" s="12">
        <v>2023</v>
      </c>
    </row>
    <row r="852" spans="1:7" x14ac:dyDescent="0.2">
      <c r="A852" s="18">
        <v>45148.436261574076</v>
      </c>
      <c r="B852" s="4">
        <v>1.65</v>
      </c>
      <c r="C852" s="4">
        <v>1.23</v>
      </c>
      <c r="D852" s="4">
        <f t="shared" si="41"/>
        <v>2.0295000000000001</v>
      </c>
      <c r="E852" s="4">
        <f t="shared" si="40"/>
        <v>291.66179999999997</v>
      </c>
      <c r="F852" s="4">
        <f t="shared" si="42"/>
        <v>10.411799999999971</v>
      </c>
      <c r="G852" s="12">
        <v>2023</v>
      </c>
    </row>
    <row r="853" spans="1:7" x14ac:dyDescent="0.2">
      <c r="A853" s="18">
        <v>45148.571574074071</v>
      </c>
      <c r="B853" s="4">
        <v>1.66</v>
      </c>
      <c r="C853" s="4">
        <v>1.23</v>
      </c>
      <c r="D853" s="4">
        <f t="shared" si="41"/>
        <v>2.0417999999999998</v>
      </c>
      <c r="E853" s="4">
        <f t="shared" si="40"/>
        <v>291.67410000000001</v>
      </c>
      <c r="F853" s="4">
        <f t="shared" si="42"/>
        <v>10.42410000000001</v>
      </c>
      <c r="G853" s="12">
        <v>2023</v>
      </c>
    </row>
    <row r="854" spans="1:7" x14ac:dyDescent="0.2">
      <c r="A854" s="18">
        <v>45148.580208333333</v>
      </c>
      <c r="B854" s="4">
        <v>1.67</v>
      </c>
      <c r="C854" s="4">
        <v>1.23</v>
      </c>
      <c r="D854" s="4">
        <f t="shared" si="41"/>
        <v>2.0541</v>
      </c>
      <c r="E854" s="4">
        <f t="shared" si="40"/>
        <v>291.68639999999999</v>
      </c>
      <c r="F854" s="4">
        <f t="shared" si="42"/>
        <v>10.436399999999992</v>
      </c>
      <c r="G854" s="12">
        <v>2023</v>
      </c>
    </row>
    <row r="855" spans="1:7" x14ac:dyDescent="0.2">
      <c r="A855" s="18">
        <v>45148.593888888892</v>
      </c>
      <c r="B855" s="4">
        <v>1.68</v>
      </c>
      <c r="C855" s="4">
        <v>1.23</v>
      </c>
      <c r="D855" s="4">
        <f t="shared" si="41"/>
        <v>2.0663999999999998</v>
      </c>
      <c r="E855" s="4">
        <f t="shared" si="40"/>
        <v>291.69869999999997</v>
      </c>
      <c r="F855" s="4">
        <f t="shared" si="42"/>
        <v>10.448699999999974</v>
      </c>
      <c r="G855" s="12">
        <v>2023</v>
      </c>
    </row>
    <row r="856" spans="1:7" x14ac:dyDescent="0.2">
      <c r="A856" s="18">
        <v>45148.607453703706</v>
      </c>
      <c r="B856" s="4">
        <v>1.69</v>
      </c>
      <c r="C856" s="4">
        <v>1.23</v>
      </c>
      <c r="D856" s="4">
        <f t="shared" si="41"/>
        <v>2.0787</v>
      </c>
      <c r="E856" s="4">
        <f t="shared" si="40"/>
        <v>291.71100000000001</v>
      </c>
      <c r="F856" s="4">
        <f t="shared" si="42"/>
        <v>10.461000000000013</v>
      </c>
      <c r="G856" s="12">
        <v>2023</v>
      </c>
    </row>
    <row r="857" spans="1:7" x14ac:dyDescent="0.2">
      <c r="A857" s="18">
        <v>45150.501099537039</v>
      </c>
      <c r="B857" s="4">
        <v>1.7</v>
      </c>
      <c r="C857" s="4">
        <v>1.23</v>
      </c>
      <c r="D857" s="4">
        <f t="shared" si="41"/>
        <v>2.0909999999999997</v>
      </c>
      <c r="E857" s="4">
        <f t="shared" si="40"/>
        <v>291.72329999999999</v>
      </c>
      <c r="F857" s="4">
        <f t="shared" si="42"/>
        <v>10.473299999999995</v>
      </c>
      <c r="G857" s="12">
        <v>2023</v>
      </c>
    </row>
    <row r="858" spans="1:7" x14ac:dyDescent="0.2">
      <c r="A858" s="18">
        <v>45150.502824074072</v>
      </c>
      <c r="B858" s="4">
        <v>1.71</v>
      </c>
      <c r="C858" s="4">
        <v>1.23</v>
      </c>
      <c r="D858" s="4">
        <f t="shared" si="41"/>
        <v>2.1032999999999999</v>
      </c>
      <c r="E858" s="4">
        <f t="shared" si="40"/>
        <v>291.73559999999998</v>
      </c>
      <c r="F858" s="4">
        <f t="shared" si="42"/>
        <v>10.485599999999977</v>
      </c>
      <c r="G858" s="12">
        <v>2023</v>
      </c>
    </row>
    <row r="859" spans="1:7" x14ac:dyDescent="0.2">
      <c r="A859" s="18">
        <v>45152.899467592593</v>
      </c>
      <c r="B859" s="4">
        <v>1.72</v>
      </c>
      <c r="C859" s="4">
        <v>1.23</v>
      </c>
      <c r="D859" s="4">
        <f t="shared" si="41"/>
        <v>2.1156000000000001</v>
      </c>
      <c r="E859" s="4">
        <f t="shared" si="40"/>
        <v>291.74789999999996</v>
      </c>
      <c r="F859" s="4">
        <f t="shared" si="42"/>
        <v>10.497899999999959</v>
      </c>
      <c r="G859" s="12">
        <v>2023</v>
      </c>
    </row>
    <row r="860" spans="1:7" x14ac:dyDescent="0.2">
      <c r="A860" s="18">
        <v>45152.904444444444</v>
      </c>
      <c r="B860" s="4">
        <v>1.73</v>
      </c>
      <c r="C860" s="4">
        <v>1.23</v>
      </c>
      <c r="D860" s="4">
        <f t="shared" si="41"/>
        <v>2.1278999999999999</v>
      </c>
      <c r="E860" s="4">
        <f t="shared" si="40"/>
        <v>291.7602</v>
      </c>
      <c r="F860" s="4">
        <f t="shared" si="42"/>
        <v>10.510199999999998</v>
      </c>
      <c r="G860" s="12">
        <v>2023</v>
      </c>
    </row>
    <row r="861" spans="1:7" x14ac:dyDescent="0.2">
      <c r="A861" s="18">
        <v>45154.717233796298</v>
      </c>
      <c r="B861" s="4">
        <v>1.74</v>
      </c>
      <c r="C861" s="4">
        <v>1.23</v>
      </c>
      <c r="D861" s="4">
        <f t="shared" si="41"/>
        <v>2.1402000000000001</v>
      </c>
      <c r="E861" s="4">
        <f t="shared" si="40"/>
        <v>291.77249999999998</v>
      </c>
      <c r="F861" s="4">
        <f t="shared" si="42"/>
        <v>10.52249999999998</v>
      </c>
      <c r="G861" s="12">
        <v>2023</v>
      </c>
    </row>
    <row r="862" spans="1:7" x14ac:dyDescent="0.2">
      <c r="A862" s="18">
        <v>45154.719826388886</v>
      </c>
      <c r="B862" s="4">
        <v>1.75</v>
      </c>
      <c r="C862" s="4">
        <v>1.23</v>
      </c>
      <c r="D862" s="4">
        <f t="shared" si="41"/>
        <v>2.1524999999999999</v>
      </c>
      <c r="E862" s="4">
        <f t="shared" si="40"/>
        <v>291.78479999999996</v>
      </c>
      <c r="F862" s="4">
        <f t="shared" si="42"/>
        <v>10.534799999999962</v>
      </c>
      <c r="G862" s="12">
        <v>2023</v>
      </c>
    </row>
    <row r="863" spans="1:7" x14ac:dyDescent="0.2">
      <c r="A863" s="18">
        <v>45154.724756944444</v>
      </c>
      <c r="B863" s="4">
        <v>1.76</v>
      </c>
      <c r="C863" s="4">
        <v>1.23</v>
      </c>
      <c r="D863" s="4">
        <f t="shared" si="41"/>
        <v>2.1648000000000001</v>
      </c>
      <c r="E863" s="4">
        <f t="shared" si="40"/>
        <v>291.7971</v>
      </c>
      <c r="F863" s="4">
        <f t="shared" si="42"/>
        <v>10.5471</v>
      </c>
      <c r="G863" s="12">
        <v>2023</v>
      </c>
    </row>
    <row r="864" spans="1:7" x14ac:dyDescent="0.2">
      <c r="A864" s="18">
        <v>45154.725995370369</v>
      </c>
      <c r="B864" s="4">
        <v>1.77</v>
      </c>
      <c r="C864" s="4">
        <v>1.23</v>
      </c>
      <c r="D864" s="4">
        <f t="shared" si="41"/>
        <v>2.1770999999999998</v>
      </c>
      <c r="E864" s="4">
        <f t="shared" si="40"/>
        <v>291.80939999999998</v>
      </c>
      <c r="F864" s="4">
        <f t="shared" si="42"/>
        <v>10.559399999999982</v>
      </c>
      <c r="G864" s="12">
        <v>2023</v>
      </c>
    </row>
    <row r="865" spans="1:7" x14ac:dyDescent="0.2">
      <c r="A865" s="18">
        <v>45154.727453703701</v>
      </c>
      <c r="B865" s="4">
        <v>1.78</v>
      </c>
      <c r="C865" s="4">
        <v>1.23</v>
      </c>
      <c r="D865" s="4">
        <f t="shared" si="41"/>
        <v>2.1894</v>
      </c>
      <c r="E865" s="4">
        <f t="shared" si="40"/>
        <v>291.82169999999996</v>
      </c>
      <c r="F865" s="4">
        <f t="shared" si="42"/>
        <v>10.571699999999964</v>
      </c>
      <c r="G865" s="12">
        <v>2023</v>
      </c>
    </row>
    <row r="866" spans="1:7" x14ac:dyDescent="0.2">
      <c r="A866" s="18">
        <v>45154.728229166663</v>
      </c>
      <c r="B866" s="4">
        <v>1.79</v>
      </c>
      <c r="C866" s="4">
        <v>1.23</v>
      </c>
      <c r="D866" s="4">
        <f t="shared" si="41"/>
        <v>2.2017000000000002</v>
      </c>
      <c r="E866" s="4">
        <f t="shared" si="40"/>
        <v>291.834</v>
      </c>
      <c r="F866" s="4">
        <f t="shared" si="42"/>
        <v>10.584000000000003</v>
      </c>
      <c r="G866" s="12">
        <v>2023</v>
      </c>
    </row>
    <row r="867" spans="1:7" x14ac:dyDescent="0.2">
      <c r="A867" s="18">
        <v>45154.728680555556</v>
      </c>
      <c r="B867" s="4">
        <v>1.8</v>
      </c>
      <c r="C867" s="4">
        <v>1.23</v>
      </c>
      <c r="D867" s="4">
        <f t="shared" si="41"/>
        <v>2.214</v>
      </c>
      <c r="E867" s="4">
        <f t="shared" si="40"/>
        <v>291.84629999999999</v>
      </c>
      <c r="F867" s="4">
        <f t="shared" si="42"/>
        <v>10.596299999999985</v>
      </c>
      <c r="G867" s="12">
        <v>2023</v>
      </c>
    </row>
    <row r="868" spans="1:7" x14ac:dyDescent="0.2">
      <c r="A868" s="18">
        <v>45154.728981481479</v>
      </c>
      <c r="B868" s="4">
        <v>1.81</v>
      </c>
      <c r="C868" s="4">
        <v>1.23</v>
      </c>
      <c r="D868" s="4">
        <f t="shared" si="41"/>
        <v>2.2263000000000002</v>
      </c>
      <c r="E868" s="4">
        <f t="shared" si="40"/>
        <v>291.85859999999997</v>
      </c>
      <c r="F868" s="4">
        <f t="shared" si="42"/>
        <v>10.608599999999967</v>
      </c>
      <c r="G868" s="12">
        <v>2023</v>
      </c>
    </row>
    <row r="869" spans="1:7" x14ac:dyDescent="0.2">
      <c r="A869" s="18">
        <v>45154.729548611111</v>
      </c>
      <c r="B869" s="4">
        <v>1.82</v>
      </c>
      <c r="C869" s="4">
        <v>1.23</v>
      </c>
      <c r="D869" s="4">
        <f t="shared" si="41"/>
        <v>2.2385999999999999</v>
      </c>
      <c r="E869" s="4">
        <f t="shared" si="40"/>
        <v>291.87090000000001</v>
      </c>
      <c r="F869" s="4">
        <f t="shared" si="42"/>
        <v>10.620900000000006</v>
      </c>
      <c r="G869" s="12">
        <v>2023</v>
      </c>
    </row>
    <row r="870" spans="1:7" x14ac:dyDescent="0.2">
      <c r="A870" s="18">
        <v>45154.729791666665</v>
      </c>
      <c r="B870" s="4">
        <v>1.83</v>
      </c>
      <c r="C870" s="4">
        <v>1.23</v>
      </c>
      <c r="D870" s="4">
        <f t="shared" si="41"/>
        <v>2.2509000000000001</v>
      </c>
      <c r="E870" s="4">
        <f t="shared" si="40"/>
        <v>291.88319999999999</v>
      </c>
      <c r="F870" s="4">
        <f t="shared" si="42"/>
        <v>10.633199999999988</v>
      </c>
      <c r="G870" s="12">
        <v>2023</v>
      </c>
    </row>
    <row r="871" spans="1:7" x14ac:dyDescent="0.2">
      <c r="A871" s="18">
        <v>45154.730173611111</v>
      </c>
      <c r="B871" s="4">
        <v>1.84</v>
      </c>
      <c r="C871" s="4">
        <v>1.23</v>
      </c>
      <c r="D871" s="4">
        <f t="shared" si="41"/>
        <v>2.2631999999999999</v>
      </c>
      <c r="E871" s="4">
        <f t="shared" si="40"/>
        <v>291.89549999999997</v>
      </c>
      <c r="F871" s="4">
        <f t="shared" si="42"/>
        <v>10.64549999999997</v>
      </c>
      <c r="G871" s="12">
        <v>2023</v>
      </c>
    </row>
    <row r="872" spans="1:7" x14ac:dyDescent="0.2">
      <c r="A872" s="18">
        <v>45154.730590277781</v>
      </c>
      <c r="B872" s="4">
        <v>1.85</v>
      </c>
      <c r="C872" s="4">
        <v>1.23</v>
      </c>
      <c r="D872" s="4">
        <f t="shared" si="41"/>
        <v>2.2755000000000001</v>
      </c>
      <c r="E872" s="4">
        <f t="shared" si="40"/>
        <v>291.90780000000001</v>
      </c>
      <c r="F872" s="4">
        <f t="shared" si="42"/>
        <v>10.657800000000009</v>
      </c>
      <c r="G872" s="12">
        <v>2023</v>
      </c>
    </row>
    <row r="873" spans="1:7" x14ac:dyDescent="0.2">
      <c r="A873" s="18">
        <v>45154.731550925928</v>
      </c>
      <c r="B873" s="4">
        <v>1.86</v>
      </c>
      <c r="C873" s="4">
        <v>1.23</v>
      </c>
      <c r="D873" s="4">
        <f t="shared" si="41"/>
        <v>2.2878000000000003</v>
      </c>
      <c r="E873" s="4">
        <f t="shared" si="40"/>
        <v>291.92009999999999</v>
      </c>
      <c r="F873" s="4">
        <f t="shared" si="42"/>
        <v>10.670099999999991</v>
      </c>
      <c r="G873" s="12">
        <v>2023</v>
      </c>
    </row>
    <row r="874" spans="1:7" x14ac:dyDescent="0.2">
      <c r="A874" s="18">
        <v>45155.570891203701</v>
      </c>
      <c r="B874" s="4">
        <v>1.87</v>
      </c>
      <c r="C874" s="4">
        <v>1.23</v>
      </c>
      <c r="D874" s="4">
        <f t="shared" si="41"/>
        <v>2.3001</v>
      </c>
      <c r="E874" s="4">
        <f t="shared" si="40"/>
        <v>291.93239999999997</v>
      </c>
      <c r="F874" s="4">
        <f t="shared" si="42"/>
        <v>10.682399999999973</v>
      </c>
      <c r="G874" s="12">
        <v>2023</v>
      </c>
    </row>
    <row r="875" spans="1:7" x14ac:dyDescent="0.2">
      <c r="A875" s="18">
        <v>45155.572152777779</v>
      </c>
      <c r="B875" s="4">
        <v>1.88</v>
      </c>
      <c r="C875" s="4">
        <v>1.23</v>
      </c>
      <c r="D875" s="4">
        <f t="shared" si="41"/>
        <v>2.3123999999999998</v>
      </c>
      <c r="E875" s="4">
        <f t="shared" si="40"/>
        <v>291.94470000000001</v>
      </c>
      <c r="F875" s="4">
        <f t="shared" si="42"/>
        <v>10.694700000000012</v>
      </c>
      <c r="G875" s="12">
        <v>2023</v>
      </c>
    </row>
    <row r="876" spans="1:7" x14ac:dyDescent="0.2">
      <c r="A876" s="18">
        <v>45155.572268518517</v>
      </c>
      <c r="B876" s="4">
        <v>1.89</v>
      </c>
      <c r="C876" s="4">
        <v>1.23</v>
      </c>
      <c r="D876" s="4">
        <f t="shared" si="41"/>
        <v>2.3247</v>
      </c>
      <c r="E876" s="4">
        <f t="shared" si="40"/>
        <v>291.95699999999999</v>
      </c>
      <c r="F876" s="4">
        <f t="shared" si="42"/>
        <v>10.706999999999994</v>
      </c>
      <c r="G876" s="12">
        <v>2023</v>
      </c>
    </row>
    <row r="877" spans="1:7" x14ac:dyDescent="0.2">
      <c r="A877" s="18">
        <v>45155.572453703702</v>
      </c>
      <c r="B877" s="4">
        <v>1.9</v>
      </c>
      <c r="C877" s="4">
        <v>1.23</v>
      </c>
      <c r="D877" s="4">
        <f t="shared" si="41"/>
        <v>2.3369999999999997</v>
      </c>
      <c r="E877" s="4">
        <f t="shared" si="40"/>
        <v>291.96929999999998</v>
      </c>
      <c r="F877" s="4">
        <f t="shared" si="42"/>
        <v>10.719299999999976</v>
      </c>
      <c r="G877" s="12">
        <v>2023</v>
      </c>
    </row>
    <row r="878" spans="1:7" x14ac:dyDescent="0.2">
      <c r="A878" s="18">
        <v>45155.57267361111</v>
      </c>
      <c r="B878" s="4">
        <v>1.91</v>
      </c>
      <c r="C878" s="4">
        <v>1.23</v>
      </c>
      <c r="D878" s="4">
        <f t="shared" si="41"/>
        <v>2.3492999999999999</v>
      </c>
      <c r="E878" s="4">
        <f t="shared" si="40"/>
        <v>291.98160000000001</v>
      </c>
      <c r="F878" s="4">
        <f t="shared" si="42"/>
        <v>10.731600000000014</v>
      </c>
      <c r="G878" s="12">
        <v>2023</v>
      </c>
    </row>
    <row r="879" spans="1:7" x14ac:dyDescent="0.2">
      <c r="A879" s="18">
        <v>45155.572962962964</v>
      </c>
      <c r="B879" s="4">
        <v>1.92</v>
      </c>
      <c r="C879" s="4">
        <v>1.23</v>
      </c>
      <c r="D879" s="4">
        <f t="shared" si="41"/>
        <v>2.3615999999999997</v>
      </c>
      <c r="E879" s="4">
        <f t="shared" si="40"/>
        <v>291.9939</v>
      </c>
      <c r="F879" s="4">
        <f t="shared" si="42"/>
        <v>10.743899999999996</v>
      </c>
      <c r="G879" s="12">
        <v>2023</v>
      </c>
    </row>
    <row r="880" spans="1:7" x14ac:dyDescent="0.2">
      <c r="A880" s="18">
        <v>45155.573298611111</v>
      </c>
      <c r="B880" s="4">
        <v>1.93</v>
      </c>
      <c r="C880" s="4">
        <v>1.23</v>
      </c>
      <c r="D880" s="4">
        <f t="shared" si="41"/>
        <v>2.3738999999999999</v>
      </c>
      <c r="E880" s="4">
        <f t="shared" ref="E880:E943" si="43">D880+$E$685</f>
        <v>292.00619999999998</v>
      </c>
      <c r="F880" s="4">
        <f t="shared" si="42"/>
        <v>10.756199999999978</v>
      </c>
      <c r="G880" s="12">
        <v>2023</v>
      </c>
    </row>
    <row r="881" spans="1:7" x14ac:dyDescent="0.2">
      <c r="A881" s="18">
        <v>45155.573506944442</v>
      </c>
      <c r="B881" s="4">
        <v>1.94</v>
      </c>
      <c r="C881" s="4">
        <v>1.23</v>
      </c>
      <c r="D881" s="4">
        <f t="shared" si="41"/>
        <v>2.3862000000000001</v>
      </c>
      <c r="E881" s="4">
        <f t="shared" si="43"/>
        <v>292.01849999999996</v>
      </c>
      <c r="F881" s="4">
        <f t="shared" si="42"/>
        <v>10.76849999999996</v>
      </c>
      <c r="G881" s="12">
        <v>2023</v>
      </c>
    </row>
    <row r="882" spans="1:7" x14ac:dyDescent="0.2">
      <c r="A882" s="18">
        <v>45155.573680555557</v>
      </c>
      <c r="B882" s="4">
        <v>1.95</v>
      </c>
      <c r="C882" s="4">
        <v>1.23</v>
      </c>
      <c r="D882" s="4">
        <f t="shared" si="41"/>
        <v>2.3984999999999999</v>
      </c>
      <c r="E882" s="4">
        <f t="shared" si="43"/>
        <v>292.0308</v>
      </c>
      <c r="F882" s="4">
        <f t="shared" si="42"/>
        <v>10.780799999999999</v>
      </c>
      <c r="G882" s="12">
        <v>2023</v>
      </c>
    </row>
    <row r="883" spans="1:7" x14ac:dyDescent="0.2">
      <c r="A883" s="18">
        <v>45155.574062500003</v>
      </c>
      <c r="B883" s="4">
        <v>1.96</v>
      </c>
      <c r="C883" s="4">
        <v>1.23</v>
      </c>
      <c r="D883" s="4">
        <f t="shared" si="41"/>
        <v>2.4108000000000001</v>
      </c>
      <c r="E883" s="4">
        <f t="shared" si="43"/>
        <v>292.04309999999998</v>
      </c>
      <c r="F883" s="4">
        <f t="shared" si="42"/>
        <v>10.793099999999981</v>
      </c>
      <c r="G883" s="12">
        <v>2023</v>
      </c>
    </row>
    <row r="884" spans="1:7" x14ac:dyDescent="0.2">
      <c r="A884" s="18">
        <v>45155.574305555558</v>
      </c>
      <c r="B884" s="4">
        <v>1.97</v>
      </c>
      <c r="C884" s="4">
        <v>1.23</v>
      </c>
      <c r="D884" s="4">
        <f t="shared" si="41"/>
        <v>2.4230999999999998</v>
      </c>
      <c r="E884" s="4">
        <f t="shared" si="43"/>
        <v>292.05539999999996</v>
      </c>
      <c r="F884" s="4">
        <f t="shared" si="42"/>
        <v>10.805399999999963</v>
      </c>
      <c r="G884" s="12">
        <v>2023</v>
      </c>
    </row>
    <row r="885" spans="1:7" x14ac:dyDescent="0.2">
      <c r="A885" s="18">
        <v>45155.574537037035</v>
      </c>
      <c r="B885" s="4">
        <v>1.98</v>
      </c>
      <c r="C885" s="4">
        <v>1.23</v>
      </c>
      <c r="D885" s="4">
        <f t="shared" si="41"/>
        <v>2.4354</v>
      </c>
      <c r="E885" s="4">
        <f t="shared" si="43"/>
        <v>292.0677</v>
      </c>
      <c r="F885" s="4">
        <f t="shared" si="42"/>
        <v>10.817700000000002</v>
      </c>
      <c r="G885" s="12">
        <v>2023</v>
      </c>
    </row>
    <row r="886" spans="1:7" x14ac:dyDescent="0.2">
      <c r="A886" s="18">
        <v>45155.575127314813</v>
      </c>
      <c r="B886" s="4">
        <v>1.99</v>
      </c>
      <c r="C886" s="4">
        <v>1.23</v>
      </c>
      <c r="D886" s="4">
        <f t="shared" si="41"/>
        <v>2.4476999999999998</v>
      </c>
      <c r="E886" s="4">
        <f t="shared" si="43"/>
        <v>292.08</v>
      </c>
      <c r="F886" s="4">
        <f t="shared" si="42"/>
        <v>10.829999999999984</v>
      </c>
      <c r="G886" s="12">
        <v>2023</v>
      </c>
    </row>
    <row r="887" spans="1:7" x14ac:dyDescent="0.2">
      <c r="A887" s="18">
        <v>45155.575856481482</v>
      </c>
      <c r="B887" s="4">
        <v>2</v>
      </c>
      <c r="C887" s="4">
        <v>1.23</v>
      </c>
      <c r="D887" s="4">
        <f t="shared" si="41"/>
        <v>2.46</v>
      </c>
      <c r="E887" s="4">
        <f t="shared" si="43"/>
        <v>292.09229999999997</v>
      </c>
      <c r="F887" s="4">
        <f t="shared" si="42"/>
        <v>10.842299999999966</v>
      </c>
      <c r="G887" s="12">
        <v>2023</v>
      </c>
    </row>
    <row r="888" spans="1:7" x14ac:dyDescent="0.2">
      <c r="A888" s="18">
        <v>45155.576990740738</v>
      </c>
      <c r="B888" s="4">
        <v>2.0099999999999998</v>
      </c>
      <c r="C888" s="4">
        <v>1.23</v>
      </c>
      <c r="D888" s="4">
        <f t="shared" si="41"/>
        <v>2.4722999999999997</v>
      </c>
      <c r="E888" s="4">
        <f t="shared" si="43"/>
        <v>292.1046</v>
      </c>
      <c r="F888" s="4">
        <f t="shared" si="42"/>
        <v>10.854600000000005</v>
      </c>
      <c r="G888" s="12">
        <v>2023</v>
      </c>
    </row>
    <row r="889" spans="1:7" x14ac:dyDescent="0.2">
      <c r="A889" s="18">
        <v>45155.579629629632</v>
      </c>
      <c r="B889" s="4">
        <v>2.02</v>
      </c>
      <c r="C889" s="4">
        <v>1.23</v>
      </c>
      <c r="D889" s="4">
        <f t="shared" si="41"/>
        <v>2.4845999999999999</v>
      </c>
      <c r="E889" s="4">
        <f t="shared" si="43"/>
        <v>292.11689999999999</v>
      </c>
      <c r="F889" s="4">
        <f t="shared" si="42"/>
        <v>10.866899999999987</v>
      </c>
      <c r="G889" s="12">
        <v>2023</v>
      </c>
    </row>
    <row r="890" spans="1:7" x14ac:dyDescent="0.2">
      <c r="A890" s="18">
        <v>45155.580729166664</v>
      </c>
      <c r="B890" s="4">
        <v>2.0299999999999998</v>
      </c>
      <c r="C890" s="4">
        <v>1.23</v>
      </c>
      <c r="D890" s="4">
        <f t="shared" ref="D890:D953" si="44">B890*C890</f>
        <v>2.4968999999999997</v>
      </c>
      <c r="E890" s="4">
        <f t="shared" si="43"/>
        <v>292.12919999999997</v>
      </c>
      <c r="F890" s="4">
        <f t="shared" si="42"/>
        <v>10.879199999999969</v>
      </c>
      <c r="G890" s="12">
        <v>2023</v>
      </c>
    </row>
    <row r="891" spans="1:7" x14ac:dyDescent="0.2">
      <c r="A891" s="18">
        <v>45156.281041666669</v>
      </c>
      <c r="B891" s="4">
        <v>2.04</v>
      </c>
      <c r="C891" s="4">
        <v>1.23</v>
      </c>
      <c r="D891" s="4">
        <f t="shared" si="44"/>
        <v>2.5091999999999999</v>
      </c>
      <c r="E891" s="4">
        <f t="shared" si="43"/>
        <v>292.14150000000001</v>
      </c>
      <c r="F891" s="4">
        <f t="shared" si="42"/>
        <v>10.891500000000008</v>
      </c>
      <c r="G891" s="12">
        <v>2023</v>
      </c>
    </row>
    <row r="892" spans="1:7" x14ac:dyDescent="0.2">
      <c r="A892" s="18">
        <v>45156.287118055552</v>
      </c>
      <c r="B892" s="4">
        <v>2.0499999999999998</v>
      </c>
      <c r="C892" s="4">
        <v>1.23</v>
      </c>
      <c r="D892" s="4">
        <f t="shared" si="44"/>
        <v>2.5214999999999996</v>
      </c>
      <c r="E892" s="4">
        <f t="shared" si="43"/>
        <v>292.15379999999999</v>
      </c>
      <c r="F892" s="4">
        <f t="shared" si="42"/>
        <v>10.90379999999999</v>
      </c>
      <c r="G892" s="12">
        <v>2023</v>
      </c>
    </row>
    <row r="893" spans="1:7" x14ac:dyDescent="0.2">
      <c r="A893" s="18">
        <v>45156.330196759256</v>
      </c>
      <c r="B893" s="4">
        <v>2.06</v>
      </c>
      <c r="C893" s="4">
        <v>1.23</v>
      </c>
      <c r="D893" s="4">
        <f t="shared" si="44"/>
        <v>2.5337999999999998</v>
      </c>
      <c r="E893" s="4">
        <f t="shared" si="43"/>
        <v>292.16609999999997</v>
      </c>
      <c r="F893" s="4">
        <f t="shared" si="42"/>
        <v>10.916099999999972</v>
      </c>
      <c r="G893" s="12">
        <v>2023</v>
      </c>
    </row>
    <row r="894" spans="1:7" x14ac:dyDescent="0.2">
      <c r="A894" s="18">
        <v>45156.340173611112</v>
      </c>
      <c r="B894" s="4">
        <v>2.0699999999999998</v>
      </c>
      <c r="C894" s="4">
        <v>1.23</v>
      </c>
      <c r="D894" s="4">
        <f t="shared" si="44"/>
        <v>2.5460999999999996</v>
      </c>
      <c r="E894" s="4">
        <f t="shared" si="43"/>
        <v>292.17840000000001</v>
      </c>
      <c r="F894" s="4">
        <f t="shared" si="42"/>
        <v>10.928400000000011</v>
      </c>
      <c r="G894" s="12">
        <v>2023</v>
      </c>
    </row>
    <row r="895" spans="1:7" x14ac:dyDescent="0.2">
      <c r="A895" s="18">
        <v>45156.345914351848</v>
      </c>
      <c r="B895" s="4">
        <v>2.08</v>
      </c>
      <c r="C895" s="4">
        <v>1.23</v>
      </c>
      <c r="D895" s="4">
        <f t="shared" si="44"/>
        <v>2.5584000000000002</v>
      </c>
      <c r="E895" s="4">
        <f t="shared" si="43"/>
        <v>292.19069999999999</v>
      </c>
      <c r="F895" s="4">
        <f t="shared" si="42"/>
        <v>10.940699999999993</v>
      </c>
      <c r="G895" s="12">
        <v>2023</v>
      </c>
    </row>
    <row r="896" spans="1:7" x14ac:dyDescent="0.2">
      <c r="A896" s="18">
        <v>45156.355729166666</v>
      </c>
      <c r="B896" s="4">
        <v>2.09</v>
      </c>
      <c r="C896" s="4">
        <v>1.23</v>
      </c>
      <c r="D896" s="4">
        <f t="shared" si="44"/>
        <v>2.5707</v>
      </c>
      <c r="E896" s="4">
        <f t="shared" si="43"/>
        <v>292.20299999999997</v>
      </c>
      <c r="F896" s="4">
        <f t="shared" si="42"/>
        <v>10.952999999999975</v>
      </c>
      <c r="G896" s="12">
        <v>2023</v>
      </c>
    </row>
    <row r="897" spans="1:7" x14ac:dyDescent="0.2">
      <c r="A897" s="18">
        <v>45156.558842592596</v>
      </c>
      <c r="B897" s="4">
        <v>2.1</v>
      </c>
      <c r="C897" s="4">
        <v>1.23</v>
      </c>
      <c r="D897" s="4">
        <f t="shared" si="44"/>
        <v>2.5830000000000002</v>
      </c>
      <c r="E897" s="4">
        <f t="shared" si="43"/>
        <v>292.21530000000001</v>
      </c>
      <c r="F897" s="4">
        <f t="shared" si="42"/>
        <v>10.965300000000013</v>
      </c>
      <c r="G897" s="12">
        <v>2023</v>
      </c>
    </row>
    <row r="898" spans="1:7" x14ac:dyDescent="0.2">
      <c r="A898" s="18">
        <v>45157.004861111112</v>
      </c>
      <c r="B898" s="4">
        <v>2.11</v>
      </c>
      <c r="C898" s="4">
        <v>1.23</v>
      </c>
      <c r="D898" s="4">
        <f t="shared" si="44"/>
        <v>2.5952999999999999</v>
      </c>
      <c r="E898" s="4">
        <f t="shared" si="43"/>
        <v>292.2276</v>
      </c>
      <c r="F898" s="4">
        <f t="shared" si="42"/>
        <v>10.977599999999995</v>
      </c>
      <c r="G898" s="12">
        <v>2023</v>
      </c>
    </row>
    <row r="899" spans="1:7" x14ac:dyDescent="0.2">
      <c r="A899" s="18">
        <v>45157.006678240738</v>
      </c>
      <c r="B899" s="4">
        <v>2.12</v>
      </c>
      <c r="C899" s="4">
        <v>1.23</v>
      </c>
      <c r="D899" s="4">
        <f t="shared" si="44"/>
        <v>2.6076000000000001</v>
      </c>
      <c r="E899" s="4">
        <f t="shared" si="43"/>
        <v>292.23989999999998</v>
      </c>
      <c r="F899" s="4">
        <f t="shared" ref="F899:F962" si="45">E899-281.25</f>
        <v>10.989899999999977</v>
      </c>
      <c r="G899" s="12">
        <v>2023</v>
      </c>
    </row>
    <row r="900" spans="1:7" x14ac:dyDescent="0.2">
      <c r="A900" s="18">
        <v>45157.007581018515</v>
      </c>
      <c r="B900" s="4">
        <v>2.13</v>
      </c>
      <c r="C900" s="4">
        <v>1.23</v>
      </c>
      <c r="D900" s="4">
        <f t="shared" si="44"/>
        <v>2.6198999999999999</v>
      </c>
      <c r="E900" s="4">
        <f t="shared" si="43"/>
        <v>292.25219999999996</v>
      </c>
      <c r="F900" s="4">
        <f t="shared" si="45"/>
        <v>11.002199999999959</v>
      </c>
      <c r="G900" s="12">
        <v>2023</v>
      </c>
    </row>
    <row r="901" spans="1:7" x14ac:dyDescent="0.2">
      <c r="A901" s="18">
        <v>45157.011111111111</v>
      </c>
      <c r="B901" s="4">
        <v>2.14</v>
      </c>
      <c r="C901" s="4">
        <v>1.23</v>
      </c>
      <c r="D901" s="4">
        <f t="shared" si="44"/>
        <v>2.6322000000000001</v>
      </c>
      <c r="E901" s="4">
        <f t="shared" si="43"/>
        <v>292.2645</v>
      </c>
      <c r="F901" s="4">
        <f t="shared" si="45"/>
        <v>11.014499999999998</v>
      </c>
      <c r="G901" s="12">
        <v>2023</v>
      </c>
    </row>
    <row r="902" spans="1:7" x14ac:dyDescent="0.2">
      <c r="A902" s="18">
        <v>45157.018680555557</v>
      </c>
      <c r="B902" s="4">
        <v>2.15</v>
      </c>
      <c r="C902" s="4">
        <v>1.23</v>
      </c>
      <c r="D902" s="4">
        <f t="shared" si="44"/>
        <v>2.6444999999999999</v>
      </c>
      <c r="E902" s="4">
        <f t="shared" si="43"/>
        <v>292.27679999999998</v>
      </c>
      <c r="F902" s="4">
        <f t="shared" si="45"/>
        <v>11.02679999999998</v>
      </c>
      <c r="G902" s="12">
        <v>2023</v>
      </c>
    </row>
    <row r="903" spans="1:7" x14ac:dyDescent="0.2">
      <c r="A903" s="18">
        <v>45157.023402777777</v>
      </c>
      <c r="B903" s="4">
        <v>2.16</v>
      </c>
      <c r="C903" s="4">
        <v>1.23</v>
      </c>
      <c r="D903" s="4">
        <f t="shared" si="44"/>
        <v>2.6568000000000001</v>
      </c>
      <c r="E903" s="4">
        <f t="shared" si="43"/>
        <v>292.28909999999996</v>
      </c>
      <c r="F903" s="4">
        <f t="shared" si="45"/>
        <v>11.039099999999962</v>
      </c>
      <c r="G903" s="12">
        <v>2023</v>
      </c>
    </row>
    <row r="904" spans="1:7" x14ac:dyDescent="0.2">
      <c r="A904" s="18">
        <v>45157.026053240741</v>
      </c>
      <c r="B904" s="4">
        <v>2.17</v>
      </c>
      <c r="C904" s="4">
        <v>1.23</v>
      </c>
      <c r="D904" s="4">
        <f t="shared" si="44"/>
        <v>2.6690999999999998</v>
      </c>
      <c r="E904" s="4">
        <f t="shared" si="43"/>
        <v>292.3014</v>
      </c>
      <c r="F904" s="4">
        <f t="shared" si="45"/>
        <v>11.051400000000001</v>
      </c>
      <c r="G904" s="12">
        <v>2023</v>
      </c>
    </row>
    <row r="905" spans="1:7" x14ac:dyDescent="0.2">
      <c r="A905" s="18">
        <v>45157.028958333336</v>
      </c>
      <c r="B905" s="4">
        <v>2.1800000000000002</v>
      </c>
      <c r="C905" s="4">
        <v>1.23</v>
      </c>
      <c r="D905" s="4">
        <f t="shared" si="44"/>
        <v>2.6814</v>
      </c>
      <c r="E905" s="4">
        <f t="shared" si="43"/>
        <v>292.31369999999998</v>
      </c>
      <c r="F905" s="4">
        <f t="shared" si="45"/>
        <v>11.063699999999983</v>
      </c>
      <c r="G905" s="12">
        <v>2023</v>
      </c>
    </row>
    <row r="906" spans="1:7" x14ac:dyDescent="0.2">
      <c r="A906" s="18">
        <v>45157.031782407408</v>
      </c>
      <c r="B906" s="4">
        <v>2.19</v>
      </c>
      <c r="C906" s="4">
        <v>1.23</v>
      </c>
      <c r="D906" s="4">
        <f t="shared" si="44"/>
        <v>2.6936999999999998</v>
      </c>
      <c r="E906" s="4">
        <f t="shared" si="43"/>
        <v>292.32599999999996</v>
      </c>
      <c r="F906" s="4">
        <f t="shared" si="45"/>
        <v>11.075999999999965</v>
      </c>
      <c r="G906" s="12">
        <v>2023</v>
      </c>
    </row>
    <row r="907" spans="1:7" x14ac:dyDescent="0.2">
      <c r="A907" s="18">
        <v>45157.038935185185</v>
      </c>
      <c r="B907" s="4">
        <v>2.2000000000000002</v>
      </c>
      <c r="C907" s="4">
        <v>1.23</v>
      </c>
      <c r="D907" s="4">
        <f t="shared" si="44"/>
        <v>2.706</v>
      </c>
      <c r="E907" s="4">
        <f t="shared" si="43"/>
        <v>292.3383</v>
      </c>
      <c r="F907" s="4">
        <f t="shared" si="45"/>
        <v>11.088300000000004</v>
      </c>
      <c r="G907" s="12">
        <v>2023</v>
      </c>
    </row>
    <row r="908" spans="1:7" x14ac:dyDescent="0.2">
      <c r="A908" s="18">
        <v>45157.057916666665</v>
      </c>
      <c r="B908" s="4">
        <v>2.21</v>
      </c>
      <c r="C908" s="4">
        <v>1.23</v>
      </c>
      <c r="D908" s="4">
        <f t="shared" si="44"/>
        <v>2.7182999999999997</v>
      </c>
      <c r="E908" s="4">
        <f t="shared" si="43"/>
        <v>292.35059999999999</v>
      </c>
      <c r="F908" s="4">
        <f t="shared" si="45"/>
        <v>11.100599999999986</v>
      </c>
      <c r="G908" s="12">
        <v>2023</v>
      </c>
    </row>
    <row r="909" spans="1:7" x14ac:dyDescent="0.2">
      <c r="A909" s="18">
        <v>45157.065358796295</v>
      </c>
      <c r="B909" s="4">
        <v>2.2200000000000002</v>
      </c>
      <c r="C909" s="4">
        <v>1.23</v>
      </c>
      <c r="D909" s="4">
        <f t="shared" si="44"/>
        <v>2.7306000000000004</v>
      </c>
      <c r="E909" s="4">
        <f t="shared" si="43"/>
        <v>292.36289999999997</v>
      </c>
      <c r="F909" s="4">
        <f t="shared" si="45"/>
        <v>11.112899999999968</v>
      </c>
      <c r="G909" s="12">
        <v>2023</v>
      </c>
    </row>
    <row r="910" spans="1:7" x14ac:dyDescent="0.2">
      <c r="A910" s="18">
        <v>45157.068819444445</v>
      </c>
      <c r="B910" s="4">
        <v>2.23</v>
      </c>
      <c r="C910" s="4">
        <v>1.23</v>
      </c>
      <c r="D910" s="4">
        <f t="shared" si="44"/>
        <v>2.7429000000000001</v>
      </c>
      <c r="E910" s="4">
        <f t="shared" si="43"/>
        <v>292.37520000000001</v>
      </c>
      <c r="F910" s="4">
        <f t="shared" si="45"/>
        <v>11.125200000000007</v>
      </c>
      <c r="G910" s="12">
        <v>2023</v>
      </c>
    </row>
    <row r="911" spans="1:7" x14ac:dyDescent="0.2">
      <c r="A911" s="18">
        <v>45157.083518518521</v>
      </c>
      <c r="B911" s="4">
        <v>2.2400000000000002</v>
      </c>
      <c r="C911" s="4">
        <v>1.23</v>
      </c>
      <c r="D911" s="4">
        <f t="shared" si="44"/>
        <v>2.7552000000000003</v>
      </c>
      <c r="E911" s="4">
        <f t="shared" si="43"/>
        <v>292.38749999999999</v>
      </c>
      <c r="F911" s="4">
        <f t="shared" si="45"/>
        <v>11.137499999999989</v>
      </c>
      <c r="G911" s="12">
        <v>2023</v>
      </c>
    </row>
    <row r="912" spans="1:7" x14ac:dyDescent="0.2">
      <c r="A912" s="18">
        <v>45157.088692129626</v>
      </c>
      <c r="B912" s="4">
        <v>2.25</v>
      </c>
      <c r="C912" s="4">
        <v>1.23</v>
      </c>
      <c r="D912" s="4">
        <f t="shared" si="44"/>
        <v>2.7675000000000001</v>
      </c>
      <c r="E912" s="4">
        <f t="shared" si="43"/>
        <v>292.39979999999997</v>
      </c>
      <c r="F912" s="4">
        <f t="shared" si="45"/>
        <v>11.149799999999971</v>
      </c>
      <c r="G912" s="12">
        <v>2023</v>
      </c>
    </row>
    <row r="913" spans="1:7" x14ac:dyDescent="0.2">
      <c r="A913" s="18">
        <v>45157.095625000002</v>
      </c>
      <c r="B913" s="4">
        <v>2.2599999999999998</v>
      </c>
      <c r="C913" s="4">
        <v>1.23</v>
      </c>
      <c r="D913" s="4">
        <f t="shared" si="44"/>
        <v>2.7797999999999998</v>
      </c>
      <c r="E913" s="4">
        <f t="shared" si="43"/>
        <v>292.41210000000001</v>
      </c>
      <c r="F913" s="4">
        <f t="shared" si="45"/>
        <v>11.162100000000009</v>
      </c>
      <c r="G913" s="12">
        <v>2023</v>
      </c>
    </row>
    <row r="914" spans="1:7" x14ac:dyDescent="0.2">
      <c r="A914" s="18">
        <v>45157.098217592589</v>
      </c>
      <c r="B914" s="4">
        <v>2.27</v>
      </c>
      <c r="C914" s="4">
        <v>1.23</v>
      </c>
      <c r="D914" s="4">
        <f t="shared" si="44"/>
        <v>2.7921</v>
      </c>
      <c r="E914" s="4">
        <f t="shared" si="43"/>
        <v>292.42439999999999</v>
      </c>
      <c r="F914" s="4">
        <f t="shared" si="45"/>
        <v>11.174399999999991</v>
      </c>
      <c r="G914" s="12">
        <v>2023</v>
      </c>
    </row>
    <row r="915" spans="1:7" x14ac:dyDescent="0.2">
      <c r="A915" s="18">
        <v>45157.115011574075</v>
      </c>
      <c r="B915" s="4">
        <v>2.2799999999999998</v>
      </c>
      <c r="C915" s="4">
        <v>1.23</v>
      </c>
      <c r="D915" s="4">
        <f t="shared" si="44"/>
        <v>2.8043999999999998</v>
      </c>
      <c r="E915" s="4">
        <f t="shared" si="43"/>
        <v>292.43669999999997</v>
      </c>
      <c r="F915" s="4">
        <f t="shared" si="45"/>
        <v>11.186699999999973</v>
      </c>
      <c r="G915" s="12">
        <v>2023</v>
      </c>
    </row>
    <row r="916" spans="1:7" x14ac:dyDescent="0.2">
      <c r="A916" s="18">
        <v>45157.119675925926</v>
      </c>
      <c r="B916" s="4">
        <v>2.29</v>
      </c>
      <c r="C916" s="4">
        <v>1.23</v>
      </c>
      <c r="D916" s="4">
        <f t="shared" si="44"/>
        <v>2.8167</v>
      </c>
      <c r="E916" s="4">
        <f t="shared" si="43"/>
        <v>292.44900000000001</v>
      </c>
      <c r="F916" s="4">
        <f t="shared" si="45"/>
        <v>11.199000000000012</v>
      </c>
      <c r="G916" s="12">
        <v>2023</v>
      </c>
    </row>
    <row r="917" spans="1:7" x14ac:dyDescent="0.2">
      <c r="A917" s="18">
        <v>45157.128240740742</v>
      </c>
      <c r="B917" s="4">
        <v>2.2999999999999998</v>
      </c>
      <c r="C917" s="4">
        <v>1.23</v>
      </c>
      <c r="D917" s="4">
        <f t="shared" si="44"/>
        <v>2.8289999999999997</v>
      </c>
      <c r="E917" s="4">
        <f t="shared" si="43"/>
        <v>292.46129999999999</v>
      </c>
      <c r="F917" s="4">
        <f t="shared" si="45"/>
        <v>11.211299999999994</v>
      </c>
      <c r="G917" s="12">
        <v>2023</v>
      </c>
    </row>
    <row r="918" spans="1:7" x14ac:dyDescent="0.2">
      <c r="A918" s="18">
        <v>45157.131979166668</v>
      </c>
      <c r="B918" s="4">
        <v>2.31</v>
      </c>
      <c r="C918" s="4">
        <v>1.23</v>
      </c>
      <c r="D918" s="4">
        <f t="shared" si="44"/>
        <v>2.8412999999999999</v>
      </c>
      <c r="E918" s="4">
        <f t="shared" si="43"/>
        <v>292.47359999999998</v>
      </c>
      <c r="F918" s="4">
        <f t="shared" si="45"/>
        <v>11.223599999999976</v>
      </c>
      <c r="G918" s="12">
        <v>2023</v>
      </c>
    </row>
    <row r="919" spans="1:7" x14ac:dyDescent="0.2">
      <c r="A919" s="18">
        <v>45157.135567129626</v>
      </c>
      <c r="B919" s="4">
        <v>2.3199999999999998</v>
      </c>
      <c r="C919" s="4">
        <v>1.23</v>
      </c>
      <c r="D919" s="4">
        <f t="shared" si="44"/>
        <v>2.8535999999999997</v>
      </c>
      <c r="E919" s="4">
        <f t="shared" si="43"/>
        <v>292.48589999999996</v>
      </c>
      <c r="F919" s="4">
        <f t="shared" si="45"/>
        <v>11.235899999999958</v>
      </c>
      <c r="G919" s="12">
        <v>2023</v>
      </c>
    </row>
    <row r="920" spans="1:7" x14ac:dyDescent="0.2">
      <c r="A920" s="18">
        <v>45157.138692129629</v>
      </c>
      <c r="B920" s="4">
        <v>2.33</v>
      </c>
      <c r="C920" s="4">
        <v>1.23</v>
      </c>
      <c r="D920" s="4">
        <f t="shared" si="44"/>
        <v>2.8658999999999999</v>
      </c>
      <c r="E920" s="4">
        <f t="shared" si="43"/>
        <v>292.4982</v>
      </c>
      <c r="F920" s="4">
        <f t="shared" si="45"/>
        <v>11.248199999999997</v>
      </c>
      <c r="G920" s="12">
        <v>2023</v>
      </c>
    </row>
    <row r="921" spans="1:7" x14ac:dyDescent="0.2">
      <c r="A921" s="18">
        <v>45157.140717592592</v>
      </c>
      <c r="B921" s="4">
        <v>2.34</v>
      </c>
      <c r="C921" s="4">
        <v>1.23</v>
      </c>
      <c r="D921" s="4">
        <f t="shared" si="44"/>
        <v>2.8781999999999996</v>
      </c>
      <c r="E921" s="4">
        <f t="shared" si="43"/>
        <v>292.51049999999998</v>
      </c>
      <c r="F921" s="4">
        <f t="shared" si="45"/>
        <v>11.260499999999979</v>
      </c>
      <c r="G921" s="12">
        <v>2023</v>
      </c>
    </row>
    <row r="922" spans="1:7" x14ac:dyDescent="0.2">
      <c r="A922" s="18">
        <v>45157.14303240741</v>
      </c>
      <c r="B922" s="4">
        <v>2.35</v>
      </c>
      <c r="C922" s="4">
        <v>1.23</v>
      </c>
      <c r="D922" s="4">
        <f t="shared" si="44"/>
        <v>2.8904999999999998</v>
      </c>
      <c r="E922" s="4">
        <f t="shared" si="43"/>
        <v>292.52279999999996</v>
      </c>
      <c r="F922" s="4">
        <f t="shared" si="45"/>
        <v>11.272799999999961</v>
      </c>
      <c r="G922" s="12">
        <v>2023</v>
      </c>
    </row>
    <row r="923" spans="1:7" x14ac:dyDescent="0.2">
      <c r="A923" s="18">
        <v>45157.220625000002</v>
      </c>
      <c r="B923" s="4">
        <v>2.36</v>
      </c>
      <c r="C923" s="4">
        <v>1.23</v>
      </c>
      <c r="D923" s="4">
        <f t="shared" si="44"/>
        <v>2.9027999999999996</v>
      </c>
      <c r="E923" s="4">
        <f t="shared" si="43"/>
        <v>292.5351</v>
      </c>
      <c r="F923" s="4">
        <f t="shared" si="45"/>
        <v>11.2851</v>
      </c>
      <c r="G923" s="12">
        <v>2023</v>
      </c>
    </row>
    <row r="924" spans="1:7" x14ac:dyDescent="0.2">
      <c r="A924" s="18">
        <v>45157.798796296294</v>
      </c>
      <c r="B924" s="4">
        <v>2.37</v>
      </c>
      <c r="C924" s="4">
        <v>1.23</v>
      </c>
      <c r="D924" s="4">
        <f t="shared" si="44"/>
        <v>2.9151000000000002</v>
      </c>
      <c r="E924" s="4">
        <f t="shared" si="43"/>
        <v>292.54739999999998</v>
      </c>
      <c r="F924" s="4">
        <f t="shared" si="45"/>
        <v>11.297399999999982</v>
      </c>
      <c r="G924" s="12">
        <v>2023</v>
      </c>
    </row>
    <row r="925" spans="1:7" x14ac:dyDescent="0.2">
      <c r="A925" s="18">
        <v>45157.799398148149</v>
      </c>
      <c r="B925" s="4">
        <v>2.38</v>
      </c>
      <c r="C925" s="4">
        <v>1.23</v>
      </c>
      <c r="D925" s="4">
        <f t="shared" si="44"/>
        <v>2.9274</v>
      </c>
      <c r="E925" s="4">
        <f t="shared" si="43"/>
        <v>292.55969999999996</v>
      </c>
      <c r="F925" s="4">
        <f t="shared" si="45"/>
        <v>11.309699999999964</v>
      </c>
      <c r="G925" s="12">
        <v>2023</v>
      </c>
    </row>
    <row r="926" spans="1:7" x14ac:dyDescent="0.2">
      <c r="A926" s="18">
        <v>45157.799872685187</v>
      </c>
      <c r="B926" s="4">
        <v>2.39</v>
      </c>
      <c r="C926" s="4">
        <v>1.23</v>
      </c>
      <c r="D926" s="4">
        <f t="shared" si="44"/>
        <v>2.9397000000000002</v>
      </c>
      <c r="E926" s="4">
        <f t="shared" si="43"/>
        <v>292.572</v>
      </c>
      <c r="F926" s="4">
        <f t="shared" si="45"/>
        <v>11.322000000000003</v>
      </c>
      <c r="G926" s="12">
        <v>2023</v>
      </c>
    </row>
    <row r="927" spans="1:7" x14ac:dyDescent="0.2">
      <c r="A927" s="18">
        <v>45157.805613425924</v>
      </c>
      <c r="B927" s="4">
        <v>2.4</v>
      </c>
      <c r="C927" s="4">
        <v>1.23</v>
      </c>
      <c r="D927" s="4">
        <f t="shared" si="44"/>
        <v>2.952</v>
      </c>
      <c r="E927" s="4">
        <f t="shared" si="43"/>
        <v>292.58429999999998</v>
      </c>
      <c r="F927" s="4">
        <f t="shared" si="45"/>
        <v>11.334299999999985</v>
      </c>
      <c r="G927" s="12">
        <v>2023</v>
      </c>
    </row>
    <row r="928" spans="1:7" x14ac:dyDescent="0.2">
      <c r="A928" s="18">
        <v>45158.782731481479</v>
      </c>
      <c r="B928" s="4">
        <v>2.41</v>
      </c>
      <c r="C928" s="4">
        <v>1.23</v>
      </c>
      <c r="D928" s="4">
        <f t="shared" si="44"/>
        <v>2.9643000000000002</v>
      </c>
      <c r="E928" s="4">
        <f t="shared" si="43"/>
        <v>292.59659999999997</v>
      </c>
      <c r="F928" s="4">
        <f t="shared" si="45"/>
        <v>11.346599999999967</v>
      </c>
      <c r="G928" s="12">
        <v>2023</v>
      </c>
    </row>
    <row r="929" spans="1:7" x14ac:dyDescent="0.2">
      <c r="A929" s="18">
        <v>45159.071064814816</v>
      </c>
      <c r="B929" s="4">
        <v>2.42</v>
      </c>
      <c r="C929" s="4">
        <v>1.23</v>
      </c>
      <c r="D929" s="4">
        <f t="shared" si="44"/>
        <v>2.9765999999999999</v>
      </c>
      <c r="E929" s="4">
        <f t="shared" si="43"/>
        <v>292.60890000000001</v>
      </c>
      <c r="F929" s="4">
        <f t="shared" si="45"/>
        <v>11.358900000000006</v>
      </c>
      <c r="G929" s="12">
        <v>2023</v>
      </c>
    </row>
    <row r="930" spans="1:7" x14ac:dyDescent="0.2">
      <c r="A930" s="18">
        <v>45159.139988425923</v>
      </c>
      <c r="B930" s="4">
        <v>2.4300000000000002</v>
      </c>
      <c r="C930" s="4">
        <v>1.23</v>
      </c>
      <c r="D930" s="4">
        <f t="shared" si="44"/>
        <v>2.9889000000000001</v>
      </c>
      <c r="E930" s="4">
        <f t="shared" si="43"/>
        <v>292.62119999999999</v>
      </c>
      <c r="F930" s="4">
        <f t="shared" si="45"/>
        <v>11.371199999999988</v>
      </c>
      <c r="G930" s="12">
        <v>2023</v>
      </c>
    </row>
    <row r="931" spans="1:7" x14ac:dyDescent="0.2">
      <c r="A931" s="18">
        <v>45159.171597222223</v>
      </c>
      <c r="B931" s="4">
        <v>2.44</v>
      </c>
      <c r="C931" s="4">
        <v>1.23</v>
      </c>
      <c r="D931" s="4">
        <f t="shared" si="44"/>
        <v>3.0011999999999999</v>
      </c>
      <c r="E931" s="4">
        <f t="shared" si="43"/>
        <v>292.63349999999997</v>
      </c>
      <c r="F931" s="4">
        <f t="shared" si="45"/>
        <v>11.38349999999997</v>
      </c>
      <c r="G931" s="12">
        <v>2023</v>
      </c>
    </row>
    <row r="932" spans="1:7" x14ac:dyDescent="0.2">
      <c r="A932" s="18">
        <v>45159.183611111112</v>
      </c>
      <c r="B932" s="4">
        <v>2.4500000000000002</v>
      </c>
      <c r="C932" s="4">
        <v>1.23</v>
      </c>
      <c r="D932" s="4">
        <f t="shared" si="44"/>
        <v>3.0135000000000001</v>
      </c>
      <c r="E932" s="4">
        <f t="shared" si="43"/>
        <v>292.64580000000001</v>
      </c>
      <c r="F932" s="4">
        <f t="shared" si="45"/>
        <v>11.395800000000008</v>
      </c>
      <c r="G932" s="12">
        <v>2023</v>
      </c>
    </row>
    <row r="933" spans="1:7" x14ac:dyDescent="0.2">
      <c r="A933" s="18">
        <v>45159.200532407405</v>
      </c>
      <c r="B933" s="4">
        <v>2.46</v>
      </c>
      <c r="C933" s="4">
        <v>1.23</v>
      </c>
      <c r="D933" s="4">
        <f t="shared" si="44"/>
        <v>3.0257999999999998</v>
      </c>
      <c r="E933" s="4">
        <f t="shared" si="43"/>
        <v>292.65809999999999</v>
      </c>
      <c r="F933" s="4">
        <f t="shared" si="45"/>
        <v>11.40809999999999</v>
      </c>
      <c r="G933" s="12">
        <v>2023</v>
      </c>
    </row>
    <row r="934" spans="1:7" x14ac:dyDescent="0.2">
      <c r="A934" s="18">
        <v>45159.237650462965</v>
      </c>
      <c r="B934" s="4">
        <v>2.4700000000000002</v>
      </c>
      <c r="C934" s="4">
        <v>1.23</v>
      </c>
      <c r="D934" s="4">
        <f t="shared" si="44"/>
        <v>3.0381</v>
      </c>
      <c r="E934" s="4">
        <f t="shared" si="43"/>
        <v>292.67039999999997</v>
      </c>
      <c r="F934" s="4">
        <f t="shared" si="45"/>
        <v>11.420399999999972</v>
      </c>
      <c r="G934" s="12">
        <v>2023</v>
      </c>
    </row>
    <row r="935" spans="1:7" x14ac:dyDescent="0.2">
      <c r="A935" s="18">
        <v>45159.259270833332</v>
      </c>
      <c r="B935" s="4">
        <v>2.48</v>
      </c>
      <c r="C935" s="4">
        <v>1.23</v>
      </c>
      <c r="D935" s="4">
        <f t="shared" si="44"/>
        <v>3.0503999999999998</v>
      </c>
      <c r="E935" s="4">
        <f t="shared" si="43"/>
        <v>292.68270000000001</v>
      </c>
      <c r="F935" s="4">
        <f t="shared" si="45"/>
        <v>11.432700000000011</v>
      </c>
      <c r="G935" s="12">
        <v>2023</v>
      </c>
    </row>
    <row r="936" spans="1:7" x14ac:dyDescent="0.2">
      <c r="A936" s="18">
        <v>45159.47583333333</v>
      </c>
      <c r="B936" s="4">
        <v>2.4900000000000002</v>
      </c>
      <c r="C936" s="4">
        <v>1.23</v>
      </c>
      <c r="D936" s="4">
        <f t="shared" si="44"/>
        <v>3.0627000000000004</v>
      </c>
      <c r="E936" s="4">
        <f t="shared" si="43"/>
        <v>292.69499999999999</v>
      </c>
      <c r="F936" s="4">
        <f t="shared" si="45"/>
        <v>11.444999999999993</v>
      </c>
      <c r="G936" s="12">
        <v>2023</v>
      </c>
    </row>
    <row r="937" spans="1:7" x14ac:dyDescent="0.2">
      <c r="A937" s="18">
        <v>45159.493622685186</v>
      </c>
      <c r="B937" s="4">
        <v>2.5</v>
      </c>
      <c r="C937" s="4">
        <v>1.23</v>
      </c>
      <c r="D937" s="4">
        <f t="shared" si="44"/>
        <v>3.0750000000000002</v>
      </c>
      <c r="E937" s="4">
        <f t="shared" si="43"/>
        <v>292.70729999999998</v>
      </c>
      <c r="F937" s="4">
        <f t="shared" si="45"/>
        <v>11.457299999999975</v>
      </c>
      <c r="G937" s="12">
        <v>2023</v>
      </c>
    </row>
    <row r="938" spans="1:7" x14ac:dyDescent="0.2">
      <c r="A938" s="18">
        <v>45159.497256944444</v>
      </c>
      <c r="B938" s="4">
        <v>2.5099999999999998</v>
      </c>
      <c r="C938" s="4">
        <v>1.23</v>
      </c>
      <c r="D938" s="4">
        <f t="shared" si="44"/>
        <v>3.0872999999999995</v>
      </c>
      <c r="E938" s="4">
        <f t="shared" si="43"/>
        <v>292.71960000000001</v>
      </c>
      <c r="F938" s="4">
        <f t="shared" si="45"/>
        <v>11.469600000000014</v>
      </c>
      <c r="G938" s="12">
        <v>2023</v>
      </c>
    </row>
    <row r="939" spans="1:7" x14ac:dyDescent="0.2">
      <c r="A939" s="18">
        <v>45159.507627314815</v>
      </c>
      <c r="B939" s="4">
        <v>2.52</v>
      </c>
      <c r="C939" s="4">
        <v>1.23</v>
      </c>
      <c r="D939" s="4">
        <f t="shared" si="44"/>
        <v>3.0996000000000001</v>
      </c>
      <c r="E939" s="4">
        <f t="shared" si="43"/>
        <v>292.7319</v>
      </c>
      <c r="F939" s="4">
        <f t="shared" si="45"/>
        <v>11.481899999999996</v>
      </c>
      <c r="G939" s="12">
        <v>2023</v>
      </c>
    </row>
    <row r="940" spans="1:7" x14ac:dyDescent="0.2">
      <c r="A940" s="18">
        <v>45159.515509259261</v>
      </c>
      <c r="B940" s="4">
        <v>2.5299999999999998</v>
      </c>
      <c r="C940" s="4">
        <v>1.23</v>
      </c>
      <c r="D940" s="4">
        <f t="shared" si="44"/>
        <v>3.1118999999999999</v>
      </c>
      <c r="E940" s="4">
        <f t="shared" si="43"/>
        <v>292.74419999999998</v>
      </c>
      <c r="F940" s="4">
        <f t="shared" si="45"/>
        <v>11.494199999999978</v>
      </c>
      <c r="G940" s="12">
        <v>2023</v>
      </c>
    </row>
    <row r="941" spans="1:7" x14ac:dyDescent="0.2">
      <c r="A941" s="18">
        <v>45159.644513888888</v>
      </c>
      <c r="B941" s="4">
        <v>2.54</v>
      </c>
      <c r="C941" s="4">
        <v>1.23</v>
      </c>
      <c r="D941" s="4">
        <f t="shared" si="44"/>
        <v>3.1242000000000001</v>
      </c>
      <c r="E941" s="4">
        <f t="shared" si="43"/>
        <v>292.75649999999996</v>
      </c>
      <c r="F941" s="4">
        <f t="shared" si="45"/>
        <v>11.50649999999996</v>
      </c>
      <c r="G941" s="12">
        <v>2023</v>
      </c>
    </row>
    <row r="942" spans="1:7" x14ac:dyDescent="0.2">
      <c r="A942" s="18">
        <v>45159.654652777775</v>
      </c>
      <c r="B942" s="4">
        <v>2.5499999999999998</v>
      </c>
      <c r="C942" s="4">
        <v>1.23</v>
      </c>
      <c r="D942" s="4">
        <f t="shared" si="44"/>
        <v>3.1364999999999998</v>
      </c>
      <c r="E942" s="4">
        <f t="shared" si="43"/>
        <v>292.7688</v>
      </c>
      <c r="F942" s="4">
        <f t="shared" si="45"/>
        <v>11.518799999999999</v>
      </c>
      <c r="G942" s="12">
        <v>2023</v>
      </c>
    </row>
    <row r="943" spans="1:7" x14ac:dyDescent="0.2">
      <c r="A943" s="18">
        <v>45159.665671296294</v>
      </c>
      <c r="B943" s="4">
        <v>2.56</v>
      </c>
      <c r="C943" s="4">
        <v>1.23</v>
      </c>
      <c r="D943" s="4">
        <f t="shared" si="44"/>
        <v>3.1488</v>
      </c>
      <c r="E943" s="4">
        <f t="shared" si="43"/>
        <v>292.78109999999998</v>
      </c>
      <c r="F943" s="4">
        <f t="shared" si="45"/>
        <v>11.531099999999981</v>
      </c>
      <c r="G943" s="12">
        <v>2023</v>
      </c>
    </row>
    <row r="944" spans="1:7" x14ac:dyDescent="0.2">
      <c r="A944" s="18">
        <v>45159.668437499997</v>
      </c>
      <c r="B944" s="4">
        <v>2.57</v>
      </c>
      <c r="C944" s="4">
        <v>1.23</v>
      </c>
      <c r="D944" s="4">
        <f t="shared" si="44"/>
        <v>3.1610999999999998</v>
      </c>
      <c r="E944" s="4">
        <f t="shared" ref="E944:E1007" si="46">D944+$E$685</f>
        <v>292.79339999999996</v>
      </c>
      <c r="F944" s="4">
        <f t="shared" si="45"/>
        <v>11.543399999999963</v>
      </c>
      <c r="G944" s="12">
        <v>2023</v>
      </c>
    </row>
    <row r="945" spans="1:7" x14ac:dyDescent="0.2">
      <c r="A945" s="18">
        <v>45159.671273148146</v>
      </c>
      <c r="B945" s="4">
        <v>2.58</v>
      </c>
      <c r="C945" s="4">
        <v>1.23</v>
      </c>
      <c r="D945" s="4">
        <f t="shared" si="44"/>
        <v>3.1734</v>
      </c>
      <c r="E945" s="4">
        <f t="shared" si="46"/>
        <v>292.8057</v>
      </c>
      <c r="F945" s="4">
        <f t="shared" si="45"/>
        <v>11.555700000000002</v>
      </c>
      <c r="G945" s="12">
        <v>2023</v>
      </c>
    </row>
    <row r="946" spans="1:7" x14ac:dyDescent="0.2">
      <c r="A946" s="18">
        <v>45159.673032407409</v>
      </c>
      <c r="B946" s="4">
        <v>2.59</v>
      </c>
      <c r="C946" s="4">
        <v>1.23</v>
      </c>
      <c r="D946" s="4">
        <f t="shared" si="44"/>
        <v>3.1856999999999998</v>
      </c>
      <c r="E946" s="4">
        <f t="shared" si="46"/>
        <v>292.81799999999998</v>
      </c>
      <c r="F946" s="4">
        <f t="shared" si="45"/>
        <v>11.567999999999984</v>
      </c>
      <c r="G946" s="12">
        <v>2023</v>
      </c>
    </row>
    <row r="947" spans="1:7" x14ac:dyDescent="0.2">
      <c r="A947" s="18">
        <v>45159.677164351851</v>
      </c>
      <c r="B947" s="4">
        <v>2.6</v>
      </c>
      <c r="C947" s="4">
        <v>1.23</v>
      </c>
      <c r="D947" s="4">
        <f t="shared" si="44"/>
        <v>3.198</v>
      </c>
      <c r="E947" s="4">
        <f t="shared" si="46"/>
        <v>292.83029999999997</v>
      </c>
      <c r="F947" s="4">
        <f t="shared" si="45"/>
        <v>11.580299999999966</v>
      </c>
      <c r="G947" s="12">
        <v>2023</v>
      </c>
    </row>
    <row r="948" spans="1:7" x14ac:dyDescent="0.2">
      <c r="A948" s="18">
        <v>45159.681342592594</v>
      </c>
      <c r="B948" s="4">
        <v>2.61</v>
      </c>
      <c r="C948" s="4">
        <v>1.23</v>
      </c>
      <c r="D948" s="4">
        <f t="shared" si="44"/>
        <v>3.2102999999999997</v>
      </c>
      <c r="E948" s="4">
        <f t="shared" si="46"/>
        <v>292.8426</v>
      </c>
      <c r="F948" s="4">
        <f t="shared" si="45"/>
        <v>11.592600000000004</v>
      </c>
      <c r="G948" s="12">
        <v>2023</v>
      </c>
    </row>
    <row r="949" spans="1:7" x14ac:dyDescent="0.2">
      <c r="A949" s="18">
        <v>45159.711782407408</v>
      </c>
      <c r="B949" s="4">
        <v>2.62</v>
      </c>
      <c r="C949" s="4">
        <v>1.23</v>
      </c>
      <c r="D949" s="4">
        <f t="shared" si="44"/>
        <v>3.2225999999999999</v>
      </c>
      <c r="E949" s="4">
        <f t="shared" si="46"/>
        <v>292.85489999999999</v>
      </c>
      <c r="F949" s="4">
        <f t="shared" si="45"/>
        <v>11.604899999999986</v>
      </c>
      <c r="G949" s="12">
        <v>2023</v>
      </c>
    </row>
    <row r="950" spans="1:7" x14ac:dyDescent="0.2">
      <c r="A950" s="18">
        <v>45159.713125000002</v>
      </c>
      <c r="B950" s="4">
        <v>2.63</v>
      </c>
      <c r="C950" s="4">
        <v>1.23</v>
      </c>
      <c r="D950" s="4">
        <f t="shared" si="44"/>
        <v>3.2348999999999997</v>
      </c>
      <c r="E950" s="4">
        <f t="shared" si="46"/>
        <v>292.86719999999997</v>
      </c>
      <c r="F950" s="4">
        <f t="shared" si="45"/>
        <v>11.617199999999968</v>
      </c>
      <c r="G950" s="12">
        <v>2023</v>
      </c>
    </row>
    <row r="951" spans="1:7" x14ac:dyDescent="0.2">
      <c r="A951" s="18">
        <v>45159.713506944441</v>
      </c>
      <c r="B951" s="4">
        <v>2.64</v>
      </c>
      <c r="C951" s="4">
        <v>1.23</v>
      </c>
      <c r="D951" s="4">
        <f t="shared" si="44"/>
        <v>3.2472000000000003</v>
      </c>
      <c r="E951" s="4">
        <f t="shared" si="46"/>
        <v>292.87950000000001</v>
      </c>
      <c r="F951" s="4">
        <f t="shared" si="45"/>
        <v>11.629500000000007</v>
      </c>
      <c r="G951" s="12">
        <v>2023</v>
      </c>
    </row>
    <row r="952" spans="1:7" x14ac:dyDescent="0.2">
      <c r="A952" s="18">
        <v>45159.713819444441</v>
      </c>
      <c r="B952" s="4">
        <v>2.65</v>
      </c>
      <c r="C952" s="4">
        <v>1.23</v>
      </c>
      <c r="D952" s="4">
        <f t="shared" si="44"/>
        <v>3.2595000000000001</v>
      </c>
      <c r="E952" s="4">
        <f t="shared" si="46"/>
        <v>292.89179999999999</v>
      </c>
      <c r="F952" s="4">
        <f t="shared" si="45"/>
        <v>11.641799999999989</v>
      </c>
      <c r="G952" s="12">
        <v>2023</v>
      </c>
    </row>
    <row r="953" spans="1:7" x14ac:dyDescent="0.2">
      <c r="A953" s="18">
        <v>45159.714375000003</v>
      </c>
      <c r="B953" s="4">
        <v>2.66</v>
      </c>
      <c r="C953" s="4">
        <v>1.23</v>
      </c>
      <c r="D953" s="4">
        <f t="shared" si="44"/>
        <v>3.2718000000000003</v>
      </c>
      <c r="E953" s="4">
        <f t="shared" si="46"/>
        <v>292.90409999999997</v>
      </c>
      <c r="F953" s="4">
        <f t="shared" si="45"/>
        <v>11.654099999999971</v>
      </c>
      <c r="G953" s="12">
        <v>2023</v>
      </c>
    </row>
    <row r="954" spans="1:7" x14ac:dyDescent="0.2">
      <c r="A954" s="18">
        <v>45159.71565972222</v>
      </c>
      <c r="B954" s="4">
        <v>2.67</v>
      </c>
      <c r="C954" s="4">
        <v>1.23</v>
      </c>
      <c r="D954" s="4">
        <f t="shared" ref="D954:D1017" si="47">B954*C954</f>
        <v>3.2841</v>
      </c>
      <c r="E954" s="4">
        <f t="shared" si="46"/>
        <v>292.91640000000001</v>
      </c>
      <c r="F954" s="4">
        <f t="shared" si="45"/>
        <v>11.66640000000001</v>
      </c>
      <c r="G954" s="12">
        <v>2023</v>
      </c>
    </row>
    <row r="955" spans="1:7" x14ac:dyDescent="0.2">
      <c r="A955" s="18">
        <v>45159.716666666667</v>
      </c>
      <c r="B955" s="4">
        <v>2.68</v>
      </c>
      <c r="C955" s="4">
        <v>1.23</v>
      </c>
      <c r="D955" s="4">
        <f t="shared" si="47"/>
        <v>3.2964000000000002</v>
      </c>
      <c r="E955" s="4">
        <f t="shared" si="46"/>
        <v>292.92869999999999</v>
      </c>
      <c r="F955" s="4">
        <f t="shared" si="45"/>
        <v>11.678699999999992</v>
      </c>
      <c r="G955" s="12">
        <v>2023</v>
      </c>
    </row>
    <row r="956" spans="1:7" x14ac:dyDescent="0.2">
      <c r="A956" s="18">
        <v>45159.911134259259</v>
      </c>
      <c r="B956" s="4">
        <v>2.69</v>
      </c>
      <c r="C956" s="4">
        <v>1.23</v>
      </c>
      <c r="D956" s="4">
        <f t="shared" si="47"/>
        <v>3.3087</v>
      </c>
      <c r="E956" s="4">
        <f t="shared" si="46"/>
        <v>292.94099999999997</v>
      </c>
      <c r="F956" s="4">
        <f t="shared" si="45"/>
        <v>11.690999999999974</v>
      </c>
      <c r="G956" s="12">
        <v>2023</v>
      </c>
    </row>
    <row r="957" spans="1:7" x14ac:dyDescent="0.2">
      <c r="A957" s="18">
        <v>45159.911550925928</v>
      </c>
      <c r="B957" s="4">
        <v>2.7</v>
      </c>
      <c r="C957" s="4">
        <v>1.23</v>
      </c>
      <c r="D957" s="4">
        <f t="shared" si="47"/>
        <v>3.3210000000000002</v>
      </c>
      <c r="E957" s="4">
        <f t="shared" si="46"/>
        <v>292.95330000000001</v>
      </c>
      <c r="F957" s="4">
        <f t="shared" si="45"/>
        <v>11.703300000000013</v>
      </c>
      <c r="G957" s="12">
        <v>2023</v>
      </c>
    </row>
    <row r="958" spans="1:7" x14ac:dyDescent="0.2">
      <c r="A958" s="18">
        <v>45159.911770833336</v>
      </c>
      <c r="B958" s="4">
        <v>2.71</v>
      </c>
      <c r="C958" s="4">
        <v>1.23</v>
      </c>
      <c r="D958" s="4">
        <f t="shared" si="47"/>
        <v>3.3332999999999999</v>
      </c>
      <c r="E958" s="4">
        <f t="shared" si="46"/>
        <v>292.96559999999999</v>
      </c>
      <c r="F958" s="4">
        <f t="shared" si="45"/>
        <v>11.715599999999995</v>
      </c>
      <c r="G958" s="12">
        <v>2023</v>
      </c>
    </row>
    <row r="959" spans="1:7" x14ac:dyDescent="0.2">
      <c r="A959" s="18">
        <v>45159.911979166667</v>
      </c>
      <c r="B959" s="4">
        <v>2.72</v>
      </c>
      <c r="C959" s="4">
        <v>1.23</v>
      </c>
      <c r="D959" s="4">
        <f t="shared" si="47"/>
        <v>3.3456000000000001</v>
      </c>
      <c r="E959" s="4">
        <f t="shared" si="46"/>
        <v>292.97789999999998</v>
      </c>
      <c r="F959" s="4">
        <f t="shared" si="45"/>
        <v>11.727899999999977</v>
      </c>
      <c r="G959" s="12">
        <v>2023</v>
      </c>
    </row>
    <row r="960" spans="1:7" x14ac:dyDescent="0.2">
      <c r="A960" s="18">
        <v>45159.912199074075</v>
      </c>
      <c r="B960" s="4">
        <v>2.73</v>
      </c>
      <c r="C960" s="4">
        <v>1.23</v>
      </c>
      <c r="D960" s="4">
        <f t="shared" si="47"/>
        <v>3.3578999999999999</v>
      </c>
      <c r="E960" s="4">
        <f t="shared" si="46"/>
        <v>292.99019999999996</v>
      </c>
      <c r="F960" s="4">
        <f t="shared" si="45"/>
        <v>11.740199999999959</v>
      </c>
      <c r="G960" s="12">
        <v>2023</v>
      </c>
    </row>
    <row r="961" spans="1:7" x14ac:dyDescent="0.2">
      <c r="A961" s="18">
        <v>45159.91300925926</v>
      </c>
      <c r="B961" s="4">
        <v>2.74</v>
      </c>
      <c r="C961" s="4">
        <v>1.23</v>
      </c>
      <c r="D961" s="4">
        <f t="shared" si="47"/>
        <v>3.3702000000000001</v>
      </c>
      <c r="E961" s="4">
        <f t="shared" si="46"/>
        <v>293.0025</v>
      </c>
      <c r="F961" s="4">
        <f t="shared" si="45"/>
        <v>11.752499999999998</v>
      </c>
      <c r="G961" s="12">
        <v>2023</v>
      </c>
    </row>
    <row r="962" spans="1:7" x14ac:dyDescent="0.2">
      <c r="A962" s="18">
        <v>45159.913819444446</v>
      </c>
      <c r="B962" s="4">
        <v>2.75</v>
      </c>
      <c r="C962" s="4">
        <v>1.23</v>
      </c>
      <c r="D962" s="4">
        <f t="shared" si="47"/>
        <v>3.3824999999999998</v>
      </c>
      <c r="E962" s="4">
        <f t="shared" si="46"/>
        <v>293.01479999999998</v>
      </c>
      <c r="F962" s="4">
        <f t="shared" si="45"/>
        <v>11.76479999999998</v>
      </c>
      <c r="G962" s="12">
        <v>2023</v>
      </c>
    </row>
    <row r="963" spans="1:7" x14ac:dyDescent="0.2">
      <c r="A963" s="18">
        <v>45159.915081018517</v>
      </c>
      <c r="B963" s="4">
        <v>2.76</v>
      </c>
      <c r="C963" s="4">
        <v>1.23</v>
      </c>
      <c r="D963" s="4">
        <f t="shared" si="47"/>
        <v>3.3947999999999996</v>
      </c>
      <c r="E963" s="4">
        <f t="shared" si="46"/>
        <v>293.02709999999996</v>
      </c>
      <c r="F963" s="4">
        <f t="shared" ref="F963:F1026" si="48">E963-281.25</f>
        <v>11.777099999999962</v>
      </c>
      <c r="G963" s="12">
        <v>2023</v>
      </c>
    </row>
    <row r="964" spans="1:7" x14ac:dyDescent="0.2">
      <c r="A964" s="18">
        <v>45159.920613425929</v>
      </c>
      <c r="B964" s="4">
        <v>2.77</v>
      </c>
      <c r="C964" s="4">
        <v>1.23</v>
      </c>
      <c r="D964" s="4">
        <f t="shared" si="47"/>
        <v>3.4070999999999998</v>
      </c>
      <c r="E964" s="4">
        <f t="shared" si="46"/>
        <v>293.0394</v>
      </c>
      <c r="F964" s="4">
        <f t="shared" si="48"/>
        <v>11.789400000000001</v>
      </c>
      <c r="G964" s="12">
        <v>2023</v>
      </c>
    </row>
    <row r="965" spans="1:7" x14ac:dyDescent="0.2">
      <c r="A965" s="18">
        <v>45160.226365740738</v>
      </c>
      <c r="B965" s="4">
        <v>2.78</v>
      </c>
      <c r="C965" s="4">
        <v>1.23</v>
      </c>
      <c r="D965" s="4">
        <f t="shared" si="47"/>
        <v>3.4193999999999996</v>
      </c>
      <c r="E965" s="4">
        <f t="shared" si="46"/>
        <v>293.05169999999998</v>
      </c>
      <c r="F965" s="4">
        <f t="shared" si="48"/>
        <v>11.801699999999983</v>
      </c>
      <c r="G965" s="12">
        <v>2023</v>
      </c>
    </row>
    <row r="966" spans="1:7" x14ac:dyDescent="0.2">
      <c r="A966" s="18">
        <v>45160.228159722225</v>
      </c>
      <c r="B966" s="4">
        <v>2.79</v>
      </c>
      <c r="C966" s="4">
        <v>1.23</v>
      </c>
      <c r="D966" s="4">
        <f t="shared" si="47"/>
        <v>3.4317000000000002</v>
      </c>
      <c r="E966" s="4">
        <f t="shared" si="46"/>
        <v>293.06399999999996</v>
      </c>
      <c r="F966" s="4">
        <f t="shared" si="48"/>
        <v>11.813999999999965</v>
      </c>
      <c r="G966" s="12">
        <v>2023</v>
      </c>
    </row>
    <row r="967" spans="1:7" x14ac:dyDescent="0.2">
      <c r="A967" s="18">
        <v>45160.293020833335</v>
      </c>
      <c r="B967" s="4">
        <v>2.8</v>
      </c>
      <c r="C967" s="4">
        <v>1.23</v>
      </c>
      <c r="D967" s="4">
        <f t="shared" si="47"/>
        <v>3.444</v>
      </c>
      <c r="E967" s="4">
        <f t="shared" si="46"/>
        <v>293.0763</v>
      </c>
      <c r="F967" s="4">
        <f t="shared" si="48"/>
        <v>11.826300000000003</v>
      </c>
      <c r="G967" s="12">
        <v>2023</v>
      </c>
    </row>
    <row r="968" spans="1:7" x14ac:dyDescent="0.2">
      <c r="A968" s="18">
        <v>45160.293564814812</v>
      </c>
      <c r="B968" s="4">
        <v>2.81</v>
      </c>
      <c r="C968" s="4">
        <v>1.23</v>
      </c>
      <c r="D968" s="4">
        <f t="shared" si="47"/>
        <v>3.4563000000000001</v>
      </c>
      <c r="E968" s="4">
        <f t="shared" si="46"/>
        <v>293.08859999999999</v>
      </c>
      <c r="F968" s="4">
        <f t="shared" si="48"/>
        <v>11.838599999999985</v>
      </c>
      <c r="G968" s="12">
        <v>2023</v>
      </c>
    </row>
    <row r="969" spans="1:7" x14ac:dyDescent="0.2">
      <c r="A969" s="18">
        <v>45160.294490740744</v>
      </c>
      <c r="B969" s="4">
        <v>2.82</v>
      </c>
      <c r="C969" s="4">
        <v>1.23</v>
      </c>
      <c r="D969" s="4">
        <f t="shared" si="47"/>
        <v>3.4685999999999999</v>
      </c>
      <c r="E969" s="4">
        <f t="shared" si="46"/>
        <v>293.10089999999997</v>
      </c>
      <c r="F969" s="4">
        <f t="shared" si="48"/>
        <v>11.850899999999967</v>
      </c>
      <c r="G969" s="12">
        <v>2023</v>
      </c>
    </row>
    <row r="970" spans="1:7" x14ac:dyDescent="0.2">
      <c r="A970" s="18">
        <v>45160.401284722226</v>
      </c>
      <c r="B970" s="4">
        <v>2.83</v>
      </c>
      <c r="C970" s="4">
        <v>1.23</v>
      </c>
      <c r="D970" s="4">
        <f t="shared" si="47"/>
        <v>3.4809000000000001</v>
      </c>
      <c r="E970" s="4">
        <f t="shared" si="46"/>
        <v>293.11320000000001</v>
      </c>
      <c r="F970" s="4">
        <f t="shared" si="48"/>
        <v>11.863200000000006</v>
      </c>
      <c r="G970" s="12">
        <v>2023</v>
      </c>
    </row>
    <row r="971" spans="1:7" x14ac:dyDescent="0.2">
      <c r="A971" s="18">
        <v>45160.590902777774</v>
      </c>
      <c r="B971" s="4">
        <v>2.84</v>
      </c>
      <c r="C971" s="4">
        <v>1.23</v>
      </c>
      <c r="D971" s="4">
        <f t="shared" si="47"/>
        <v>3.4931999999999999</v>
      </c>
      <c r="E971" s="4">
        <f t="shared" si="46"/>
        <v>293.12549999999999</v>
      </c>
      <c r="F971" s="4">
        <f t="shared" si="48"/>
        <v>11.875499999999988</v>
      </c>
      <c r="G971" s="12">
        <v>2023</v>
      </c>
    </row>
    <row r="972" spans="1:7" x14ac:dyDescent="0.2">
      <c r="A972" s="18">
        <v>45160.597233796296</v>
      </c>
      <c r="B972" s="4">
        <v>2.85</v>
      </c>
      <c r="C972" s="4">
        <v>1.23</v>
      </c>
      <c r="D972" s="4">
        <f t="shared" si="47"/>
        <v>3.5055000000000001</v>
      </c>
      <c r="E972" s="4">
        <f t="shared" si="46"/>
        <v>293.13779999999997</v>
      </c>
      <c r="F972" s="4">
        <f t="shared" si="48"/>
        <v>11.88779999999997</v>
      </c>
      <c r="G972" s="12">
        <v>2023</v>
      </c>
    </row>
    <row r="973" spans="1:7" x14ac:dyDescent="0.2">
      <c r="A973" s="18">
        <v>45160.606956018521</v>
      </c>
      <c r="B973" s="4">
        <v>2.86</v>
      </c>
      <c r="C973" s="4">
        <v>1.23</v>
      </c>
      <c r="D973" s="4">
        <f t="shared" si="47"/>
        <v>3.5177999999999998</v>
      </c>
      <c r="E973" s="4">
        <f t="shared" si="46"/>
        <v>293.15010000000001</v>
      </c>
      <c r="F973" s="4">
        <f t="shared" si="48"/>
        <v>11.900100000000009</v>
      </c>
      <c r="G973" s="12">
        <v>2023</v>
      </c>
    </row>
    <row r="974" spans="1:7" x14ac:dyDescent="0.2">
      <c r="A974" s="18">
        <v>45160.611585648148</v>
      </c>
      <c r="B974" s="4">
        <v>2.87</v>
      </c>
      <c r="C974" s="4">
        <v>1.23</v>
      </c>
      <c r="D974" s="4">
        <f t="shared" si="47"/>
        <v>3.5301</v>
      </c>
      <c r="E974" s="4">
        <f t="shared" si="46"/>
        <v>293.16239999999999</v>
      </c>
      <c r="F974" s="4">
        <f t="shared" si="48"/>
        <v>11.912399999999991</v>
      </c>
      <c r="G974" s="12">
        <v>2023</v>
      </c>
    </row>
    <row r="975" spans="1:7" x14ac:dyDescent="0.2">
      <c r="A975" s="18">
        <v>45160.618831018517</v>
      </c>
      <c r="B975" s="4">
        <v>2.88</v>
      </c>
      <c r="C975" s="4">
        <v>1.23</v>
      </c>
      <c r="D975" s="4">
        <f t="shared" si="47"/>
        <v>3.5423999999999998</v>
      </c>
      <c r="E975" s="4">
        <f t="shared" si="46"/>
        <v>293.17469999999997</v>
      </c>
      <c r="F975" s="4">
        <f t="shared" si="48"/>
        <v>11.924699999999973</v>
      </c>
      <c r="G975" s="12">
        <v>2023</v>
      </c>
    </row>
    <row r="976" spans="1:7" x14ac:dyDescent="0.2">
      <c r="A976" s="18">
        <v>45160.632650462961</v>
      </c>
      <c r="B976" s="4">
        <v>2.89</v>
      </c>
      <c r="C976" s="4">
        <v>1.23</v>
      </c>
      <c r="D976" s="4">
        <f t="shared" si="47"/>
        <v>3.5547</v>
      </c>
      <c r="E976" s="4">
        <f t="shared" si="46"/>
        <v>293.18700000000001</v>
      </c>
      <c r="F976" s="4">
        <f t="shared" si="48"/>
        <v>11.937000000000012</v>
      </c>
      <c r="G976" s="12">
        <v>2023</v>
      </c>
    </row>
    <row r="977" spans="1:7" x14ac:dyDescent="0.2">
      <c r="A977" s="18">
        <v>45160.665069444447</v>
      </c>
      <c r="B977" s="4">
        <v>2.9</v>
      </c>
      <c r="C977" s="4">
        <v>1.23</v>
      </c>
      <c r="D977" s="4">
        <f t="shared" si="47"/>
        <v>3.5669999999999997</v>
      </c>
      <c r="E977" s="4">
        <f t="shared" si="46"/>
        <v>293.19929999999999</v>
      </c>
      <c r="F977" s="4">
        <f t="shared" si="48"/>
        <v>11.949299999999994</v>
      </c>
      <c r="G977" s="12">
        <v>2023</v>
      </c>
    </row>
    <row r="978" spans="1:7" x14ac:dyDescent="0.2">
      <c r="A978" s="18">
        <v>45160.665555555555</v>
      </c>
      <c r="B978" s="4">
        <v>2.91</v>
      </c>
      <c r="C978" s="4">
        <v>1.23</v>
      </c>
      <c r="D978" s="4">
        <f t="shared" si="47"/>
        <v>3.5792999999999999</v>
      </c>
      <c r="E978" s="4">
        <f t="shared" si="46"/>
        <v>293.21159999999998</v>
      </c>
      <c r="F978" s="4">
        <f t="shared" si="48"/>
        <v>11.961599999999976</v>
      </c>
      <c r="G978" s="12">
        <v>2023</v>
      </c>
    </row>
    <row r="979" spans="1:7" x14ac:dyDescent="0.2">
      <c r="A979" s="18">
        <v>45160.708310185182</v>
      </c>
      <c r="B979" s="4">
        <v>2.92</v>
      </c>
      <c r="C979" s="4">
        <v>1.23</v>
      </c>
      <c r="D979" s="4">
        <f t="shared" si="47"/>
        <v>3.5915999999999997</v>
      </c>
      <c r="E979" s="4">
        <f t="shared" si="46"/>
        <v>293.22389999999996</v>
      </c>
      <c r="F979" s="4">
        <f t="shared" si="48"/>
        <v>11.973899999999958</v>
      </c>
      <c r="G979" s="12">
        <v>2023</v>
      </c>
    </row>
    <row r="980" spans="1:7" x14ac:dyDescent="0.2">
      <c r="A980" s="18">
        <v>45160.709108796298</v>
      </c>
      <c r="B980" s="4">
        <v>2.93</v>
      </c>
      <c r="C980" s="4">
        <v>1.23</v>
      </c>
      <c r="D980" s="4">
        <f t="shared" si="47"/>
        <v>3.6039000000000003</v>
      </c>
      <c r="E980" s="4">
        <f t="shared" si="46"/>
        <v>293.2362</v>
      </c>
      <c r="F980" s="4">
        <f t="shared" si="48"/>
        <v>11.986199999999997</v>
      </c>
      <c r="G980" s="12">
        <v>2023</v>
      </c>
    </row>
    <row r="981" spans="1:7" x14ac:dyDescent="0.2">
      <c r="A981" s="18">
        <v>45160.710300925923</v>
      </c>
      <c r="B981" s="4">
        <v>2.94</v>
      </c>
      <c r="C981" s="4">
        <v>1.23</v>
      </c>
      <c r="D981" s="4">
        <f t="shared" si="47"/>
        <v>3.6162000000000001</v>
      </c>
      <c r="E981" s="4">
        <f t="shared" si="46"/>
        <v>293.24849999999998</v>
      </c>
      <c r="F981" s="4">
        <f t="shared" si="48"/>
        <v>11.998499999999979</v>
      </c>
      <c r="G981" s="12">
        <v>2023</v>
      </c>
    </row>
    <row r="982" spans="1:7" x14ac:dyDescent="0.2">
      <c r="A982" s="18">
        <v>45160.712094907409</v>
      </c>
      <c r="B982" s="4">
        <v>2.95</v>
      </c>
      <c r="C982" s="4">
        <v>1.23</v>
      </c>
      <c r="D982" s="4">
        <f t="shared" si="47"/>
        <v>3.6285000000000003</v>
      </c>
      <c r="E982" s="4">
        <f t="shared" si="46"/>
        <v>293.26079999999996</v>
      </c>
      <c r="F982" s="4">
        <f t="shared" si="48"/>
        <v>12.010799999999961</v>
      </c>
      <c r="G982" s="12">
        <v>2023</v>
      </c>
    </row>
    <row r="983" spans="1:7" x14ac:dyDescent="0.2">
      <c r="A983" s="18">
        <v>45160.713541666664</v>
      </c>
      <c r="B983" s="4">
        <v>2.96</v>
      </c>
      <c r="C983" s="4">
        <v>1.23</v>
      </c>
      <c r="D983" s="4">
        <f t="shared" si="47"/>
        <v>3.6408</v>
      </c>
      <c r="E983" s="4">
        <f t="shared" si="46"/>
        <v>293.2731</v>
      </c>
      <c r="F983" s="4">
        <f t="shared" si="48"/>
        <v>12.023099999999999</v>
      </c>
      <c r="G983" s="12">
        <v>2023</v>
      </c>
    </row>
    <row r="984" spans="1:7" x14ac:dyDescent="0.2">
      <c r="A984" s="18">
        <v>45160.714409722219</v>
      </c>
      <c r="B984" s="4">
        <v>2.97</v>
      </c>
      <c r="C984" s="4">
        <v>1.23</v>
      </c>
      <c r="D984" s="4">
        <f t="shared" si="47"/>
        <v>3.6531000000000002</v>
      </c>
      <c r="E984" s="4">
        <f t="shared" si="46"/>
        <v>293.28539999999998</v>
      </c>
      <c r="F984" s="4">
        <f t="shared" si="48"/>
        <v>12.035399999999981</v>
      </c>
      <c r="G984" s="12">
        <v>2023</v>
      </c>
    </row>
    <row r="985" spans="1:7" x14ac:dyDescent="0.2">
      <c r="A985" s="18">
        <v>45160.715567129628</v>
      </c>
      <c r="B985" s="4">
        <v>2.98</v>
      </c>
      <c r="C985" s="4">
        <v>1.23</v>
      </c>
      <c r="D985" s="4">
        <f t="shared" si="47"/>
        <v>3.6654</v>
      </c>
      <c r="E985" s="4">
        <f t="shared" si="46"/>
        <v>293.29769999999996</v>
      </c>
      <c r="F985" s="4">
        <f t="shared" si="48"/>
        <v>12.047699999999963</v>
      </c>
      <c r="G985" s="12">
        <v>2023</v>
      </c>
    </row>
    <row r="986" spans="1:7" x14ac:dyDescent="0.2">
      <c r="A986" s="18">
        <v>45160.716863425929</v>
      </c>
      <c r="B986" s="4">
        <v>2.99</v>
      </c>
      <c r="C986" s="4">
        <v>1.23</v>
      </c>
      <c r="D986" s="4">
        <f t="shared" si="47"/>
        <v>3.6777000000000002</v>
      </c>
      <c r="E986" s="4">
        <f t="shared" si="46"/>
        <v>293.31</v>
      </c>
      <c r="F986" s="4">
        <f t="shared" si="48"/>
        <v>12.060000000000002</v>
      </c>
      <c r="G986" s="12">
        <v>2023</v>
      </c>
    </row>
    <row r="987" spans="1:7" x14ac:dyDescent="0.2">
      <c r="A987" s="18">
        <v>45160.719201388885</v>
      </c>
      <c r="B987" s="4">
        <v>3</v>
      </c>
      <c r="C987" s="4">
        <v>1.23</v>
      </c>
      <c r="D987" s="4">
        <f t="shared" si="47"/>
        <v>3.69</v>
      </c>
      <c r="E987" s="4">
        <f t="shared" si="46"/>
        <v>293.32229999999998</v>
      </c>
      <c r="F987" s="4">
        <f t="shared" si="48"/>
        <v>12.072299999999984</v>
      </c>
      <c r="G987" s="12">
        <v>2023</v>
      </c>
    </row>
    <row r="988" spans="1:7" x14ac:dyDescent="0.2">
      <c r="A988" s="18">
        <v>45160.736898148149</v>
      </c>
      <c r="B988" s="4">
        <v>3.01</v>
      </c>
      <c r="C988" s="4">
        <v>1.23</v>
      </c>
      <c r="D988" s="4">
        <f t="shared" si="47"/>
        <v>3.7022999999999997</v>
      </c>
      <c r="E988" s="4">
        <f t="shared" si="46"/>
        <v>293.33459999999997</v>
      </c>
      <c r="F988" s="4">
        <f t="shared" si="48"/>
        <v>12.084599999999966</v>
      </c>
      <c r="G988" s="12">
        <v>2023</v>
      </c>
    </row>
    <row r="989" spans="1:7" x14ac:dyDescent="0.2">
      <c r="A989" s="18">
        <v>45160.74386574074</v>
      </c>
      <c r="B989" s="4">
        <v>3.02</v>
      </c>
      <c r="C989" s="4">
        <v>1.23</v>
      </c>
      <c r="D989" s="4">
        <f t="shared" si="47"/>
        <v>3.7145999999999999</v>
      </c>
      <c r="E989" s="4">
        <f t="shared" si="46"/>
        <v>293.34690000000001</v>
      </c>
      <c r="F989" s="4">
        <f t="shared" si="48"/>
        <v>12.096900000000005</v>
      </c>
      <c r="G989" s="12">
        <v>2023</v>
      </c>
    </row>
    <row r="990" spans="1:7" x14ac:dyDescent="0.2">
      <c r="A990" s="18">
        <v>45160.875254629631</v>
      </c>
      <c r="B990" s="4">
        <v>3.03</v>
      </c>
      <c r="C990" s="4">
        <v>1.23</v>
      </c>
      <c r="D990" s="4">
        <f t="shared" si="47"/>
        <v>3.7268999999999997</v>
      </c>
      <c r="E990" s="4">
        <f t="shared" si="46"/>
        <v>293.35919999999999</v>
      </c>
      <c r="F990" s="4">
        <f t="shared" si="48"/>
        <v>12.109199999999987</v>
      </c>
      <c r="G990" s="12">
        <v>2023</v>
      </c>
    </row>
    <row r="991" spans="1:7" x14ac:dyDescent="0.2">
      <c r="A991" s="18">
        <v>45161.741388888891</v>
      </c>
      <c r="B991" s="4">
        <v>3.04</v>
      </c>
      <c r="C991" s="4">
        <v>1.23</v>
      </c>
      <c r="D991" s="4">
        <f t="shared" si="47"/>
        <v>3.7391999999999999</v>
      </c>
      <c r="E991" s="4">
        <f t="shared" si="46"/>
        <v>293.37149999999997</v>
      </c>
      <c r="F991" s="4">
        <f t="shared" si="48"/>
        <v>12.121499999999969</v>
      </c>
      <c r="G991" s="12">
        <v>2023</v>
      </c>
    </row>
    <row r="992" spans="1:7" x14ac:dyDescent="0.2">
      <c r="A992" s="18">
        <v>45161.741724537038</v>
      </c>
      <c r="B992" s="4">
        <v>3.05</v>
      </c>
      <c r="C992" s="4">
        <v>1.23</v>
      </c>
      <c r="D992" s="4">
        <f t="shared" si="47"/>
        <v>3.7514999999999996</v>
      </c>
      <c r="E992" s="4">
        <f t="shared" si="46"/>
        <v>293.38380000000001</v>
      </c>
      <c r="F992" s="4">
        <f t="shared" si="48"/>
        <v>12.133800000000008</v>
      </c>
      <c r="G992" s="12">
        <v>2023</v>
      </c>
    </row>
    <row r="993" spans="1:7" x14ac:dyDescent="0.2">
      <c r="A993" s="18">
        <v>45161.7419212963</v>
      </c>
      <c r="B993" s="4">
        <v>3.06</v>
      </c>
      <c r="C993" s="4">
        <v>1.23</v>
      </c>
      <c r="D993" s="4">
        <f t="shared" si="47"/>
        <v>3.7637999999999998</v>
      </c>
      <c r="E993" s="4">
        <f t="shared" si="46"/>
        <v>293.39609999999999</v>
      </c>
      <c r="F993" s="4">
        <f t="shared" si="48"/>
        <v>12.14609999999999</v>
      </c>
      <c r="G993" s="12">
        <v>2023</v>
      </c>
    </row>
    <row r="994" spans="1:7" x14ac:dyDescent="0.2">
      <c r="A994" s="18">
        <v>45161.742025462961</v>
      </c>
      <c r="B994" s="4">
        <v>3.07</v>
      </c>
      <c r="C994" s="4">
        <v>1.23</v>
      </c>
      <c r="D994" s="4">
        <f t="shared" si="47"/>
        <v>3.7760999999999996</v>
      </c>
      <c r="E994" s="4">
        <f t="shared" si="46"/>
        <v>293.40839999999997</v>
      </c>
      <c r="F994" s="4">
        <f t="shared" si="48"/>
        <v>12.158399999999972</v>
      </c>
      <c r="G994" s="12">
        <v>2023</v>
      </c>
    </row>
    <row r="995" spans="1:7" x14ac:dyDescent="0.2">
      <c r="A995" s="18">
        <v>45161.742199074077</v>
      </c>
      <c r="B995" s="4">
        <v>3.08</v>
      </c>
      <c r="C995" s="4">
        <v>1.23</v>
      </c>
      <c r="D995" s="4">
        <f t="shared" si="47"/>
        <v>3.7884000000000002</v>
      </c>
      <c r="E995" s="4">
        <f t="shared" si="46"/>
        <v>293.42070000000001</v>
      </c>
      <c r="F995" s="4">
        <f t="shared" si="48"/>
        <v>12.170700000000011</v>
      </c>
      <c r="G995" s="12">
        <v>2023</v>
      </c>
    </row>
    <row r="996" spans="1:7" x14ac:dyDescent="0.2">
      <c r="A996" s="18">
        <v>45161.742465277777</v>
      </c>
      <c r="B996" s="4">
        <v>3.09</v>
      </c>
      <c r="C996" s="4">
        <v>1.23</v>
      </c>
      <c r="D996" s="4">
        <f t="shared" si="47"/>
        <v>3.8007</v>
      </c>
      <c r="E996" s="4">
        <f t="shared" si="46"/>
        <v>293.43299999999999</v>
      </c>
      <c r="F996" s="4">
        <f t="shared" si="48"/>
        <v>12.182999999999993</v>
      </c>
      <c r="G996" s="12">
        <v>2023</v>
      </c>
    </row>
    <row r="997" spans="1:7" x14ac:dyDescent="0.2">
      <c r="A997" s="18">
        <v>45161.742881944447</v>
      </c>
      <c r="B997" s="4">
        <v>3.1</v>
      </c>
      <c r="C997" s="4">
        <v>1.23</v>
      </c>
      <c r="D997" s="4">
        <f t="shared" si="47"/>
        <v>3.8130000000000002</v>
      </c>
      <c r="E997" s="4">
        <f t="shared" si="46"/>
        <v>293.44529999999997</v>
      </c>
      <c r="F997" s="4">
        <f t="shared" si="48"/>
        <v>12.195299999999975</v>
      </c>
      <c r="G997" s="12">
        <v>2023</v>
      </c>
    </row>
    <row r="998" spans="1:7" x14ac:dyDescent="0.2">
      <c r="A998" s="18">
        <v>45161.743171296293</v>
      </c>
      <c r="B998" s="4">
        <v>3.11</v>
      </c>
      <c r="C998" s="4">
        <v>1.23</v>
      </c>
      <c r="D998" s="4">
        <f t="shared" si="47"/>
        <v>3.8252999999999999</v>
      </c>
      <c r="E998" s="4">
        <f t="shared" si="46"/>
        <v>293.45760000000001</v>
      </c>
      <c r="F998" s="4">
        <f t="shared" si="48"/>
        <v>12.207600000000014</v>
      </c>
      <c r="G998" s="12">
        <v>2023</v>
      </c>
    </row>
    <row r="999" spans="1:7" x14ac:dyDescent="0.2">
      <c r="A999" s="18">
        <v>45161.743379629632</v>
      </c>
      <c r="B999" s="4">
        <v>3.12</v>
      </c>
      <c r="C999" s="4">
        <v>1.23</v>
      </c>
      <c r="D999" s="4">
        <f t="shared" si="47"/>
        <v>3.8376000000000001</v>
      </c>
      <c r="E999" s="4">
        <f t="shared" si="46"/>
        <v>293.4699</v>
      </c>
      <c r="F999" s="4">
        <f t="shared" si="48"/>
        <v>12.219899999999996</v>
      </c>
      <c r="G999" s="12">
        <v>2023</v>
      </c>
    </row>
    <row r="1000" spans="1:7" x14ac:dyDescent="0.2">
      <c r="A1000" s="18">
        <v>45161.743530092594</v>
      </c>
      <c r="B1000" s="4">
        <v>3.13</v>
      </c>
      <c r="C1000" s="4">
        <v>1.23</v>
      </c>
      <c r="D1000" s="4">
        <f t="shared" si="47"/>
        <v>3.8498999999999999</v>
      </c>
      <c r="E1000" s="4">
        <f t="shared" si="46"/>
        <v>293.48219999999998</v>
      </c>
      <c r="F1000" s="4">
        <f t="shared" si="48"/>
        <v>12.232199999999978</v>
      </c>
      <c r="G1000" s="12">
        <v>2023</v>
      </c>
    </row>
    <row r="1001" spans="1:7" x14ac:dyDescent="0.2">
      <c r="A1001" s="18">
        <v>45161.743726851855</v>
      </c>
      <c r="B1001" s="4">
        <v>3.14</v>
      </c>
      <c r="C1001" s="4">
        <v>1.23</v>
      </c>
      <c r="D1001" s="4">
        <f t="shared" si="47"/>
        <v>3.8622000000000001</v>
      </c>
      <c r="E1001" s="4">
        <f t="shared" si="46"/>
        <v>293.49449999999996</v>
      </c>
      <c r="F1001" s="4">
        <f t="shared" si="48"/>
        <v>12.24449999999996</v>
      </c>
      <c r="G1001" s="12">
        <v>2023</v>
      </c>
    </row>
    <row r="1002" spans="1:7" x14ac:dyDescent="0.2">
      <c r="A1002" s="18">
        <v>45161.743923611109</v>
      </c>
      <c r="B1002" s="4">
        <v>3.15</v>
      </c>
      <c r="C1002" s="4">
        <v>1.23</v>
      </c>
      <c r="D1002" s="4">
        <f t="shared" si="47"/>
        <v>3.8744999999999998</v>
      </c>
      <c r="E1002" s="4">
        <f t="shared" si="46"/>
        <v>293.5068</v>
      </c>
      <c r="F1002" s="4">
        <f t="shared" si="48"/>
        <v>12.256799999999998</v>
      </c>
      <c r="G1002" s="12">
        <v>2023</v>
      </c>
    </row>
    <row r="1003" spans="1:7" x14ac:dyDescent="0.2">
      <c r="A1003" s="18">
        <v>45161.74417824074</v>
      </c>
      <c r="B1003" s="4">
        <v>3.16</v>
      </c>
      <c r="C1003" s="4">
        <v>1.23</v>
      </c>
      <c r="D1003" s="4">
        <f t="shared" si="47"/>
        <v>3.8868</v>
      </c>
      <c r="E1003" s="4">
        <f t="shared" si="46"/>
        <v>293.51909999999998</v>
      </c>
      <c r="F1003" s="4">
        <f t="shared" si="48"/>
        <v>12.26909999999998</v>
      </c>
      <c r="G1003" s="12">
        <v>2023</v>
      </c>
    </row>
    <row r="1004" spans="1:7" x14ac:dyDescent="0.2">
      <c r="A1004" s="18">
        <v>45161.744375000002</v>
      </c>
      <c r="B1004" s="4">
        <v>3.17</v>
      </c>
      <c r="C1004" s="4">
        <v>1.23</v>
      </c>
      <c r="D1004" s="4">
        <f t="shared" si="47"/>
        <v>3.8990999999999998</v>
      </c>
      <c r="E1004" s="4">
        <f t="shared" si="46"/>
        <v>293.53139999999996</v>
      </c>
      <c r="F1004" s="4">
        <f t="shared" si="48"/>
        <v>12.281399999999962</v>
      </c>
      <c r="G1004" s="12">
        <v>2023</v>
      </c>
    </row>
    <row r="1005" spans="1:7" x14ac:dyDescent="0.2">
      <c r="A1005" s="18">
        <v>45161.744652777779</v>
      </c>
      <c r="B1005" s="4">
        <v>3.18</v>
      </c>
      <c r="C1005" s="4">
        <v>1.23</v>
      </c>
      <c r="D1005" s="4">
        <f t="shared" si="47"/>
        <v>3.9114</v>
      </c>
      <c r="E1005" s="4">
        <f t="shared" si="46"/>
        <v>293.5437</v>
      </c>
      <c r="F1005" s="4">
        <f t="shared" si="48"/>
        <v>12.293700000000001</v>
      </c>
      <c r="G1005" s="12">
        <v>2023</v>
      </c>
    </row>
    <row r="1006" spans="1:7" x14ac:dyDescent="0.2">
      <c r="A1006" s="18">
        <v>45161.74490740741</v>
      </c>
      <c r="B1006" s="4">
        <v>3.19</v>
      </c>
      <c r="C1006" s="4">
        <v>1.23</v>
      </c>
      <c r="D1006" s="4">
        <f t="shared" si="47"/>
        <v>3.9236999999999997</v>
      </c>
      <c r="E1006" s="4">
        <f t="shared" si="46"/>
        <v>293.55599999999998</v>
      </c>
      <c r="F1006" s="4">
        <f t="shared" si="48"/>
        <v>12.305999999999983</v>
      </c>
      <c r="G1006" s="12">
        <v>2023</v>
      </c>
    </row>
    <row r="1007" spans="1:7" x14ac:dyDescent="0.2">
      <c r="A1007" s="18">
        <v>45161.745266203703</v>
      </c>
      <c r="B1007" s="4">
        <v>3.2</v>
      </c>
      <c r="C1007" s="4">
        <v>1.23</v>
      </c>
      <c r="D1007" s="4">
        <f t="shared" si="47"/>
        <v>3.9359999999999999</v>
      </c>
      <c r="E1007" s="4">
        <f t="shared" si="46"/>
        <v>293.56829999999997</v>
      </c>
      <c r="F1007" s="4">
        <f t="shared" si="48"/>
        <v>12.318299999999965</v>
      </c>
      <c r="G1007" s="12">
        <v>2023</v>
      </c>
    </row>
    <row r="1008" spans="1:7" x14ac:dyDescent="0.2">
      <c r="A1008" s="18">
        <v>45161.745671296296</v>
      </c>
      <c r="B1008" s="4">
        <v>3.21</v>
      </c>
      <c r="C1008" s="4">
        <v>1.23</v>
      </c>
      <c r="D1008" s="4">
        <f t="shared" si="47"/>
        <v>3.9482999999999997</v>
      </c>
      <c r="E1008" s="4">
        <f t="shared" ref="E1008:E1071" si="49">D1008+$E$685</f>
        <v>293.5806</v>
      </c>
      <c r="F1008" s="4">
        <f t="shared" si="48"/>
        <v>12.330600000000004</v>
      </c>
      <c r="G1008" s="12">
        <v>2023</v>
      </c>
    </row>
    <row r="1009" spans="1:7" x14ac:dyDescent="0.2">
      <c r="A1009" s="18">
        <v>45161.746122685188</v>
      </c>
      <c r="B1009" s="4">
        <v>3.22</v>
      </c>
      <c r="C1009" s="4">
        <v>1.23</v>
      </c>
      <c r="D1009" s="4">
        <f t="shared" si="47"/>
        <v>3.9606000000000003</v>
      </c>
      <c r="E1009" s="4">
        <f t="shared" si="49"/>
        <v>293.59289999999999</v>
      </c>
      <c r="F1009" s="4">
        <f t="shared" si="48"/>
        <v>12.342899999999986</v>
      </c>
      <c r="G1009" s="12">
        <v>2023</v>
      </c>
    </row>
    <row r="1010" spans="1:7" x14ac:dyDescent="0.2">
      <c r="A1010" s="18">
        <v>45161.746631944443</v>
      </c>
      <c r="B1010" s="4">
        <v>3.23</v>
      </c>
      <c r="C1010" s="4">
        <v>1.23</v>
      </c>
      <c r="D1010" s="4">
        <f t="shared" si="47"/>
        <v>3.9729000000000001</v>
      </c>
      <c r="E1010" s="4">
        <f t="shared" si="49"/>
        <v>293.60519999999997</v>
      </c>
      <c r="F1010" s="4">
        <f t="shared" si="48"/>
        <v>12.355199999999968</v>
      </c>
      <c r="G1010" s="12">
        <v>2023</v>
      </c>
    </row>
    <row r="1011" spans="1:7" x14ac:dyDescent="0.2">
      <c r="A1011" s="18">
        <v>45161.747407407405</v>
      </c>
      <c r="B1011" s="4">
        <v>3.24</v>
      </c>
      <c r="C1011" s="4">
        <v>1.23</v>
      </c>
      <c r="D1011" s="4">
        <f t="shared" si="47"/>
        <v>3.9852000000000003</v>
      </c>
      <c r="E1011" s="4">
        <f t="shared" si="49"/>
        <v>293.61750000000001</v>
      </c>
      <c r="F1011" s="4">
        <f t="shared" si="48"/>
        <v>12.367500000000007</v>
      </c>
      <c r="G1011" s="12">
        <v>2023</v>
      </c>
    </row>
    <row r="1012" spans="1:7" x14ac:dyDescent="0.2">
      <c r="A1012" s="18">
        <v>45161.748124999998</v>
      </c>
      <c r="B1012" s="4">
        <v>3.25</v>
      </c>
      <c r="C1012" s="4">
        <v>1.23</v>
      </c>
      <c r="D1012" s="4">
        <f t="shared" si="47"/>
        <v>3.9975000000000001</v>
      </c>
      <c r="E1012" s="4">
        <f t="shared" si="49"/>
        <v>293.62979999999999</v>
      </c>
      <c r="F1012" s="4">
        <f t="shared" si="48"/>
        <v>12.379799999999989</v>
      </c>
      <c r="G1012" s="12">
        <v>2023</v>
      </c>
    </row>
    <row r="1013" spans="1:7" x14ac:dyDescent="0.2">
      <c r="A1013" s="18">
        <v>45161.750104166669</v>
      </c>
      <c r="B1013" s="4">
        <v>3.26</v>
      </c>
      <c r="C1013" s="4">
        <v>1.23</v>
      </c>
      <c r="D1013" s="4">
        <f t="shared" si="47"/>
        <v>4.0097999999999994</v>
      </c>
      <c r="E1013" s="4">
        <f t="shared" si="49"/>
        <v>293.64209999999997</v>
      </c>
      <c r="F1013" s="4">
        <f t="shared" si="48"/>
        <v>12.392099999999971</v>
      </c>
      <c r="G1013" s="12">
        <v>2023</v>
      </c>
    </row>
    <row r="1014" spans="1:7" x14ac:dyDescent="0.2">
      <c r="A1014" s="18">
        <v>45161.763275462959</v>
      </c>
      <c r="B1014" s="4">
        <v>3.27</v>
      </c>
      <c r="C1014" s="4">
        <v>1.23</v>
      </c>
      <c r="D1014" s="4">
        <f t="shared" si="47"/>
        <v>4.0221</v>
      </c>
      <c r="E1014" s="4">
        <f t="shared" si="49"/>
        <v>293.65440000000001</v>
      </c>
      <c r="F1014" s="4">
        <f t="shared" si="48"/>
        <v>12.40440000000001</v>
      </c>
      <c r="G1014" s="12">
        <v>2023</v>
      </c>
    </row>
    <row r="1015" spans="1:7" x14ac:dyDescent="0.2">
      <c r="A1015" s="18">
        <v>45161.792233796295</v>
      </c>
      <c r="B1015" s="4">
        <v>3.28</v>
      </c>
      <c r="C1015" s="4">
        <v>1.23</v>
      </c>
      <c r="D1015" s="4">
        <f t="shared" si="47"/>
        <v>4.0343999999999998</v>
      </c>
      <c r="E1015" s="4">
        <f t="shared" si="49"/>
        <v>293.66669999999999</v>
      </c>
      <c r="F1015" s="4">
        <f t="shared" si="48"/>
        <v>12.416699999999992</v>
      </c>
      <c r="G1015" s="12">
        <v>2023</v>
      </c>
    </row>
    <row r="1016" spans="1:7" x14ac:dyDescent="0.2">
      <c r="A1016" s="18">
        <v>45161.793553240743</v>
      </c>
      <c r="B1016" s="4">
        <v>3.29</v>
      </c>
      <c r="C1016" s="4">
        <v>1.23</v>
      </c>
      <c r="D1016" s="4">
        <f t="shared" si="47"/>
        <v>4.0467000000000004</v>
      </c>
      <c r="E1016" s="4">
        <f t="shared" si="49"/>
        <v>293.67899999999997</v>
      </c>
      <c r="F1016" s="4">
        <f t="shared" si="48"/>
        <v>12.428999999999974</v>
      </c>
      <c r="G1016" s="12">
        <v>2023</v>
      </c>
    </row>
    <row r="1017" spans="1:7" x14ac:dyDescent="0.2">
      <c r="A1017" s="18">
        <v>45161.79446759259</v>
      </c>
      <c r="B1017" s="4">
        <v>3.3</v>
      </c>
      <c r="C1017" s="4">
        <v>1.23</v>
      </c>
      <c r="D1017" s="4">
        <f t="shared" si="47"/>
        <v>4.0590000000000002</v>
      </c>
      <c r="E1017" s="4">
        <f t="shared" si="49"/>
        <v>293.69130000000001</v>
      </c>
      <c r="F1017" s="4">
        <f t="shared" si="48"/>
        <v>12.441300000000012</v>
      </c>
      <c r="G1017" s="12">
        <v>2023</v>
      </c>
    </row>
    <row r="1018" spans="1:7" x14ac:dyDescent="0.2">
      <c r="A1018" s="18">
        <v>45161.79519675926</v>
      </c>
      <c r="B1018" s="4">
        <v>3.31</v>
      </c>
      <c r="C1018" s="4">
        <v>1.23</v>
      </c>
      <c r="D1018" s="4">
        <f t="shared" ref="D1018:D1081" si="50">B1018*C1018</f>
        <v>4.0712999999999999</v>
      </c>
      <c r="E1018" s="4">
        <f t="shared" si="49"/>
        <v>293.70359999999999</v>
      </c>
      <c r="F1018" s="4">
        <f t="shared" si="48"/>
        <v>12.453599999999994</v>
      </c>
      <c r="G1018" s="12">
        <v>2023</v>
      </c>
    </row>
    <row r="1019" spans="1:7" x14ac:dyDescent="0.2">
      <c r="A1019" s="18">
        <v>45161.795763888891</v>
      </c>
      <c r="B1019" s="4">
        <v>3.32</v>
      </c>
      <c r="C1019" s="4">
        <v>1.23</v>
      </c>
      <c r="D1019" s="4">
        <f t="shared" si="50"/>
        <v>4.0835999999999997</v>
      </c>
      <c r="E1019" s="4">
        <f t="shared" si="49"/>
        <v>293.71589999999998</v>
      </c>
      <c r="F1019" s="4">
        <f t="shared" si="48"/>
        <v>12.465899999999976</v>
      </c>
      <c r="G1019" s="12">
        <v>2023</v>
      </c>
    </row>
    <row r="1020" spans="1:7" x14ac:dyDescent="0.2">
      <c r="A1020" s="18">
        <v>45161.796296296299</v>
      </c>
      <c r="B1020" s="4">
        <v>3.33</v>
      </c>
      <c r="C1020" s="4">
        <v>1.23</v>
      </c>
      <c r="D1020" s="4">
        <f t="shared" si="50"/>
        <v>4.0959000000000003</v>
      </c>
      <c r="E1020" s="4">
        <f t="shared" si="49"/>
        <v>293.72820000000002</v>
      </c>
      <c r="F1020" s="4">
        <f t="shared" si="48"/>
        <v>12.478200000000015</v>
      </c>
      <c r="G1020" s="12">
        <v>2023</v>
      </c>
    </row>
    <row r="1021" spans="1:7" x14ac:dyDescent="0.2">
      <c r="A1021" s="18">
        <v>45161.796886574077</v>
      </c>
      <c r="B1021" s="4">
        <v>3.34</v>
      </c>
      <c r="C1021" s="4">
        <v>1.23</v>
      </c>
      <c r="D1021" s="4">
        <f t="shared" si="50"/>
        <v>4.1082000000000001</v>
      </c>
      <c r="E1021" s="4">
        <f t="shared" si="49"/>
        <v>293.7405</v>
      </c>
      <c r="F1021" s="4">
        <f t="shared" si="48"/>
        <v>12.490499999999997</v>
      </c>
      <c r="G1021" s="12">
        <v>2023</v>
      </c>
    </row>
    <row r="1022" spans="1:7" x14ac:dyDescent="0.2">
      <c r="A1022" s="18">
        <v>45161.797314814816</v>
      </c>
      <c r="B1022" s="4">
        <v>3.35</v>
      </c>
      <c r="C1022" s="4">
        <v>1.23</v>
      </c>
      <c r="D1022" s="4">
        <f t="shared" si="50"/>
        <v>4.1204999999999998</v>
      </c>
      <c r="E1022" s="4">
        <f t="shared" si="49"/>
        <v>293.75279999999998</v>
      </c>
      <c r="F1022" s="4">
        <f t="shared" si="48"/>
        <v>12.502799999999979</v>
      </c>
      <c r="G1022" s="12">
        <v>2023</v>
      </c>
    </row>
    <row r="1023" spans="1:7" x14ac:dyDescent="0.2">
      <c r="A1023" s="18">
        <v>45161.798252314817</v>
      </c>
      <c r="B1023" s="4">
        <v>3.36</v>
      </c>
      <c r="C1023" s="4">
        <v>1.23</v>
      </c>
      <c r="D1023" s="4">
        <f t="shared" si="50"/>
        <v>4.1327999999999996</v>
      </c>
      <c r="E1023" s="4">
        <f t="shared" si="49"/>
        <v>293.76509999999996</v>
      </c>
      <c r="F1023" s="4">
        <f t="shared" si="48"/>
        <v>12.515099999999961</v>
      </c>
      <c r="G1023" s="12">
        <v>2023</v>
      </c>
    </row>
    <row r="1024" spans="1:7" x14ac:dyDescent="0.2">
      <c r="A1024" s="18">
        <v>45161.799340277779</v>
      </c>
      <c r="B1024" s="4">
        <v>3.37</v>
      </c>
      <c r="C1024" s="4">
        <v>1.23</v>
      </c>
      <c r="D1024" s="4">
        <f t="shared" si="50"/>
        <v>4.1451000000000002</v>
      </c>
      <c r="E1024" s="4">
        <f t="shared" si="49"/>
        <v>293.7774</v>
      </c>
      <c r="F1024" s="4">
        <f t="shared" si="48"/>
        <v>12.5274</v>
      </c>
      <c r="G1024" s="12">
        <v>2023</v>
      </c>
    </row>
    <row r="1025" spans="1:7" x14ac:dyDescent="0.2">
      <c r="A1025" s="18">
        <v>45161.800694444442</v>
      </c>
      <c r="B1025" s="4">
        <v>3.38</v>
      </c>
      <c r="C1025" s="4">
        <v>1.23</v>
      </c>
      <c r="D1025" s="4">
        <f t="shared" si="50"/>
        <v>4.1574</v>
      </c>
      <c r="E1025" s="4">
        <f t="shared" si="49"/>
        <v>293.78969999999998</v>
      </c>
      <c r="F1025" s="4">
        <f t="shared" si="48"/>
        <v>12.539699999999982</v>
      </c>
      <c r="G1025" s="12">
        <v>2023</v>
      </c>
    </row>
    <row r="1026" spans="1:7" x14ac:dyDescent="0.2">
      <c r="A1026" s="18">
        <v>45161.806388888886</v>
      </c>
      <c r="B1026" s="4">
        <v>3.39</v>
      </c>
      <c r="C1026" s="4">
        <v>1.23</v>
      </c>
      <c r="D1026" s="4">
        <f t="shared" si="50"/>
        <v>4.1696999999999997</v>
      </c>
      <c r="E1026" s="4">
        <f t="shared" si="49"/>
        <v>293.80199999999996</v>
      </c>
      <c r="F1026" s="4">
        <f t="shared" si="48"/>
        <v>12.551999999999964</v>
      </c>
      <c r="G1026" s="12">
        <v>2023</v>
      </c>
    </row>
    <row r="1027" spans="1:7" x14ac:dyDescent="0.2">
      <c r="A1027" s="18">
        <v>45161.809803240743</v>
      </c>
      <c r="B1027" s="4">
        <v>3.4</v>
      </c>
      <c r="C1027" s="4">
        <v>1.23</v>
      </c>
      <c r="D1027" s="4">
        <f t="shared" si="50"/>
        <v>4.1819999999999995</v>
      </c>
      <c r="E1027" s="4">
        <f t="shared" si="49"/>
        <v>293.8143</v>
      </c>
      <c r="F1027" s="4">
        <f t="shared" ref="F1027:F1090" si="51">E1027-281.25</f>
        <v>12.564300000000003</v>
      </c>
      <c r="G1027" s="12">
        <v>2023</v>
      </c>
    </row>
    <row r="1028" spans="1:7" x14ac:dyDescent="0.2">
      <c r="A1028" s="18">
        <v>45161.811967592592</v>
      </c>
      <c r="B1028" s="4">
        <v>3.41</v>
      </c>
      <c r="C1028" s="4">
        <v>1.23</v>
      </c>
      <c r="D1028" s="4">
        <f t="shared" si="50"/>
        <v>4.1943000000000001</v>
      </c>
      <c r="E1028" s="4">
        <f t="shared" si="49"/>
        <v>293.82659999999998</v>
      </c>
      <c r="F1028" s="4">
        <f t="shared" si="51"/>
        <v>12.576599999999985</v>
      </c>
      <c r="G1028" s="12">
        <v>2023</v>
      </c>
    </row>
    <row r="1029" spans="1:7" x14ac:dyDescent="0.2">
      <c r="A1029" s="18">
        <v>45161.813437500001</v>
      </c>
      <c r="B1029" s="4">
        <v>3.42</v>
      </c>
      <c r="C1029" s="4">
        <v>1.23</v>
      </c>
      <c r="D1029" s="4">
        <f t="shared" si="50"/>
        <v>4.2065999999999999</v>
      </c>
      <c r="E1029" s="4">
        <f t="shared" si="49"/>
        <v>293.83889999999997</v>
      </c>
      <c r="F1029" s="4">
        <f t="shared" si="51"/>
        <v>12.588899999999967</v>
      </c>
      <c r="G1029" s="12">
        <v>2023</v>
      </c>
    </row>
    <row r="1030" spans="1:7" x14ac:dyDescent="0.2">
      <c r="A1030" s="18">
        <v>45161.814097222225</v>
      </c>
      <c r="B1030" s="4">
        <v>3.43</v>
      </c>
      <c r="C1030" s="4">
        <v>1.23</v>
      </c>
      <c r="D1030" s="4">
        <f t="shared" si="50"/>
        <v>4.2189000000000005</v>
      </c>
      <c r="E1030" s="4">
        <f t="shared" si="49"/>
        <v>293.85120000000001</v>
      </c>
      <c r="F1030" s="4">
        <f t="shared" si="51"/>
        <v>12.601200000000006</v>
      </c>
      <c r="G1030" s="12">
        <v>2023</v>
      </c>
    </row>
    <row r="1031" spans="1:7" x14ac:dyDescent="0.2">
      <c r="A1031" s="18">
        <v>45161.815798611111</v>
      </c>
      <c r="B1031" s="4">
        <v>3.44</v>
      </c>
      <c r="C1031" s="4">
        <v>1.23</v>
      </c>
      <c r="D1031" s="4">
        <f t="shared" si="50"/>
        <v>4.2312000000000003</v>
      </c>
      <c r="E1031" s="4">
        <f t="shared" si="49"/>
        <v>293.86349999999999</v>
      </c>
      <c r="F1031" s="4">
        <f t="shared" si="51"/>
        <v>12.613499999999988</v>
      </c>
      <c r="G1031" s="12">
        <v>2023</v>
      </c>
    </row>
    <row r="1032" spans="1:7" x14ac:dyDescent="0.2">
      <c r="A1032" s="18">
        <v>45161.816921296297</v>
      </c>
      <c r="B1032" s="4">
        <v>3.45</v>
      </c>
      <c r="C1032" s="4">
        <v>1.23</v>
      </c>
      <c r="D1032" s="4">
        <f t="shared" si="50"/>
        <v>4.2435</v>
      </c>
      <c r="E1032" s="4">
        <f t="shared" si="49"/>
        <v>293.87579999999997</v>
      </c>
      <c r="F1032" s="4">
        <f t="shared" si="51"/>
        <v>12.62579999999997</v>
      </c>
      <c r="G1032" s="12">
        <v>2023</v>
      </c>
    </row>
    <row r="1033" spans="1:7" x14ac:dyDescent="0.2">
      <c r="A1033" s="18">
        <v>45161.818715277775</v>
      </c>
      <c r="B1033" s="4">
        <v>3.46</v>
      </c>
      <c r="C1033" s="4">
        <v>1.23</v>
      </c>
      <c r="D1033" s="4">
        <f t="shared" si="50"/>
        <v>4.2557999999999998</v>
      </c>
      <c r="E1033" s="4">
        <f t="shared" si="49"/>
        <v>293.88810000000001</v>
      </c>
      <c r="F1033" s="4">
        <f t="shared" si="51"/>
        <v>12.638100000000009</v>
      </c>
      <c r="G1033" s="12">
        <v>2023</v>
      </c>
    </row>
    <row r="1034" spans="1:7" x14ac:dyDescent="0.2">
      <c r="A1034" s="18">
        <v>45161.820277777777</v>
      </c>
      <c r="B1034" s="4">
        <v>3.47</v>
      </c>
      <c r="C1034" s="4">
        <v>1.23</v>
      </c>
      <c r="D1034" s="4">
        <f t="shared" si="50"/>
        <v>4.2681000000000004</v>
      </c>
      <c r="E1034" s="4">
        <f t="shared" si="49"/>
        <v>293.90039999999999</v>
      </c>
      <c r="F1034" s="4">
        <f t="shared" si="51"/>
        <v>12.650399999999991</v>
      </c>
      <c r="G1034" s="12">
        <v>2023</v>
      </c>
    </row>
    <row r="1035" spans="1:7" x14ac:dyDescent="0.2">
      <c r="A1035" s="18">
        <v>45161.826747685183</v>
      </c>
      <c r="B1035" s="4">
        <v>3.48</v>
      </c>
      <c r="C1035" s="4">
        <v>1.23</v>
      </c>
      <c r="D1035" s="4">
        <f t="shared" si="50"/>
        <v>4.2804000000000002</v>
      </c>
      <c r="E1035" s="4">
        <f t="shared" si="49"/>
        <v>293.91269999999997</v>
      </c>
      <c r="F1035" s="4">
        <f t="shared" si="51"/>
        <v>12.662699999999973</v>
      </c>
      <c r="G1035" s="12">
        <v>2023</v>
      </c>
    </row>
    <row r="1036" spans="1:7" x14ac:dyDescent="0.2">
      <c r="A1036" s="18">
        <v>45161.830092592594</v>
      </c>
      <c r="B1036" s="4">
        <v>3.49</v>
      </c>
      <c r="C1036" s="4">
        <v>1.23</v>
      </c>
      <c r="D1036" s="4">
        <f t="shared" si="50"/>
        <v>4.2927</v>
      </c>
      <c r="E1036" s="4">
        <f t="shared" si="49"/>
        <v>293.92500000000001</v>
      </c>
      <c r="F1036" s="4">
        <f t="shared" si="51"/>
        <v>12.675000000000011</v>
      </c>
      <c r="G1036" s="12">
        <v>2023</v>
      </c>
    </row>
    <row r="1037" spans="1:7" x14ac:dyDescent="0.2">
      <c r="A1037" s="18">
        <v>45161.835810185185</v>
      </c>
      <c r="B1037" s="4">
        <v>3.5</v>
      </c>
      <c r="C1037" s="4">
        <v>1.23</v>
      </c>
      <c r="D1037" s="4">
        <f t="shared" si="50"/>
        <v>4.3049999999999997</v>
      </c>
      <c r="E1037" s="4">
        <f t="shared" si="49"/>
        <v>293.93729999999999</v>
      </c>
      <c r="F1037" s="4">
        <f t="shared" si="51"/>
        <v>12.687299999999993</v>
      </c>
      <c r="G1037" s="12">
        <v>2023</v>
      </c>
    </row>
    <row r="1038" spans="1:7" x14ac:dyDescent="0.2">
      <c r="A1038" s="18">
        <v>45161.839155092595</v>
      </c>
      <c r="B1038" s="4">
        <v>3.51</v>
      </c>
      <c r="C1038" s="4">
        <v>1.23</v>
      </c>
      <c r="D1038" s="4">
        <f t="shared" si="50"/>
        <v>4.3172999999999995</v>
      </c>
      <c r="E1038" s="4">
        <f t="shared" si="49"/>
        <v>293.94959999999998</v>
      </c>
      <c r="F1038" s="4">
        <f t="shared" si="51"/>
        <v>12.699599999999975</v>
      </c>
      <c r="G1038" s="12">
        <v>2023</v>
      </c>
    </row>
    <row r="1039" spans="1:7" x14ac:dyDescent="0.2">
      <c r="A1039" s="18">
        <v>45161.84716435185</v>
      </c>
      <c r="B1039" s="4">
        <v>3.52</v>
      </c>
      <c r="C1039" s="4">
        <v>1.23</v>
      </c>
      <c r="D1039" s="4">
        <f t="shared" si="50"/>
        <v>4.3296000000000001</v>
      </c>
      <c r="E1039" s="4">
        <f t="shared" si="49"/>
        <v>293.96190000000001</v>
      </c>
      <c r="F1039" s="4">
        <f t="shared" si="51"/>
        <v>12.711900000000014</v>
      </c>
      <c r="G1039" s="12">
        <v>2023</v>
      </c>
    </row>
    <row r="1040" spans="1:7" x14ac:dyDescent="0.2">
      <c r="A1040" s="18">
        <v>45161.858055555553</v>
      </c>
      <c r="B1040" s="4">
        <v>3.53</v>
      </c>
      <c r="C1040" s="4">
        <v>1.23</v>
      </c>
      <c r="D1040" s="4">
        <f t="shared" si="50"/>
        <v>4.3418999999999999</v>
      </c>
      <c r="E1040" s="4">
        <f t="shared" si="49"/>
        <v>293.9742</v>
      </c>
      <c r="F1040" s="4">
        <f t="shared" si="51"/>
        <v>12.724199999999996</v>
      </c>
      <c r="G1040" s="12">
        <v>2023</v>
      </c>
    </row>
    <row r="1041" spans="1:7" x14ac:dyDescent="0.2">
      <c r="A1041" s="18">
        <v>45162.649212962962</v>
      </c>
      <c r="B1041" s="4">
        <v>3.54</v>
      </c>
      <c r="C1041" s="4">
        <v>1.23</v>
      </c>
      <c r="D1041" s="4">
        <f t="shared" si="50"/>
        <v>4.3541999999999996</v>
      </c>
      <c r="E1041" s="4">
        <f t="shared" si="49"/>
        <v>293.98649999999998</v>
      </c>
      <c r="F1041" s="4">
        <f t="shared" si="51"/>
        <v>12.736499999999978</v>
      </c>
      <c r="G1041" s="12">
        <v>2023</v>
      </c>
    </row>
    <row r="1042" spans="1:7" x14ac:dyDescent="0.2">
      <c r="A1042" s="18">
        <v>45162.650405092594</v>
      </c>
      <c r="B1042" s="4">
        <v>3.55</v>
      </c>
      <c r="C1042" s="4">
        <v>1.23</v>
      </c>
      <c r="D1042" s="4">
        <f t="shared" si="50"/>
        <v>4.3664999999999994</v>
      </c>
      <c r="E1042" s="4">
        <f t="shared" si="49"/>
        <v>293.99879999999996</v>
      </c>
      <c r="F1042" s="4">
        <f t="shared" si="51"/>
        <v>12.74879999999996</v>
      </c>
      <c r="G1042" s="12">
        <v>2023</v>
      </c>
    </row>
    <row r="1043" spans="1:7" x14ac:dyDescent="0.2">
      <c r="A1043" s="18">
        <v>45162.651759259257</v>
      </c>
      <c r="B1043" s="4">
        <v>3.56</v>
      </c>
      <c r="C1043" s="4">
        <v>1.23</v>
      </c>
      <c r="D1043" s="4">
        <f t="shared" si="50"/>
        <v>4.3788</v>
      </c>
      <c r="E1043" s="4">
        <f t="shared" si="49"/>
        <v>294.0111</v>
      </c>
      <c r="F1043" s="4">
        <f t="shared" si="51"/>
        <v>12.761099999999999</v>
      </c>
      <c r="G1043" s="12">
        <v>2023</v>
      </c>
    </row>
    <row r="1044" spans="1:7" x14ac:dyDescent="0.2">
      <c r="A1044" s="18">
        <v>45162.652361111112</v>
      </c>
      <c r="B1044" s="4">
        <v>3.57</v>
      </c>
      <c r="C1044" s="4">
        <v>1.23</v>
      </c>
      <c r="D1044" s="4">
        <f t="shared" si="50"/>
        <v>4.3910999999999998</v>
      </c>
      <c r="E1044" s="4">
        <f t="shared" si="49"/>
        <v>294.02339999999998</v>
      </c>
      <c r="F1044" s="4">
        <f t="shared" si="51"/>
        <v>12.773399999999981</v>
      </c>
      <c r="G1044" s="12">
        <v>2023</v>
      </c>
    </row>
    <row r="1045" spans="1:7" x14ac:dyDescent="0.2">
      <c r="A1045" s="18">
        <v>45162.693506944444</v>
      </c>
      <c r="B1045" s="4">
        <v>3.58</v>
      </c>
      <c r="C1045" s="4">
        <v>1.23</v>
      </c>
      <c r="D1045" s="4">
        <f t="shared" si="50"/>
        <v>4.4034000000000004</v>
      </c>
      <c r="E1045" s="4">
        <f t="shared" si="49"/>
        <v>294.03569999999996</v>
      </c>
      <c r="F1045" s="4">
        <f t="shared" si="51"/>
        <v>12.785699999999963</v>
      </c>
      <c r="G1045" s="12">
        <v>2023</v>
      </c>
    </row>
    <row r="1046" spans="1:7" x14ac:dyDescent="0.2">
      <c r="A1046" s="18">
        <v>45162.695092592592</v>
      </c>
      <c r="B1046" s="4">
        <v>3.59</v>
      </c>
      <c r="C1046" s="4">
        <v>1.23</v>
      </c>
      <c r="D1046" s="4">
        <f t="shared" si="50"/>
        <v>4.4157000000000002</v>
      </c>
      <c r="E1046" s="4">
        <f t="shared" si="49"/>
        <v>294.048</v>
      </c>
      <c r="F1046" s="4">
        <f t="shared" si="51"/>
        <v>12.798000000000002</v>
      </c>
      <c r="G1046" s="12">
        <v>2023</v>
      </c>
    </row>
    <row r="1047" spans="1:7" x14ac:dyDescent="0.2">
      <c r="A1047" s="18">
        <v>45162.695740740739</v>
      </c>
      <c r="B1047" s="4">
        <v>3.6</v>
      </c>
      <c r="C1047" s="4">
        <v>1.23</v>
      </c>
      <c r="D1047" s="4">
        <f t="shared" si="50"/>
        <v>4.4279999999999999</v>
      </c>
      <c r="E1047" s="4">
        <f t="shared" si="49"/>
        <v>294.06029999999998</v>
      </c>
      <c r="F1047" s="4">
        <f t="shared" si="51"/>
        <v>12.810299999999984</v>
      </c>
      <c r="G1047" s="12">
        <v>2023</v>
      </c>
    </row>
    <row r="1048" spans="1:7" x14ac:dyDescent="0.2">
      <c r="A1048" s="18">
        <v>45162.696226851855</v>
      </c>
      <c r="B1048" s="4">
        <v>3.61</v>
      </c>
      <c r="C1048" s="4">
        <v>1.23</v>
      </c>
      <c r="D1048" s="4">
        <f t="shared" si="50"/>
        <v>4.4402999999999997</v>
      </c>
      <c r="E1048" s="4">
        <f t="shared" si="49"/>
        <v>294.07259999999997</v>
      </c>
      <c r="F1048" s="4">
        <f t="shared" si="51"/>
        <v>12.822599999999966</v>
      </c>
      <c r="G1048" s="12">
        <v>2023</v>
      </c>
    </row>
    <row r="1049" spans="1:7" x14ac:dyDescent="0.2">
      <c r="A1049" s="18">
        <v>45162.696597222224</v>
      </c>
      <c r="B1049" s="4">
        <v>3.62</v>
      </c>
      <c r="C1049" s="4">
        <v>1.23</v>
      </c>
      <c r="D1049" s="4">
        <f t="shared" si="50"/>
        <v>4.4526000000000003</v>
      </c>
      <c r="E1049" s="4">
        <f t="shared" si="49"/>
        <v>294.0849</v>
      </c>
      <c r="F1049" s="4">
        <f t="shared" si="51"/>
        <v>12.834900000000005</v>
      </c>
      <c r="G1049" s="12">
        <v>2023</v>
      </c>
    </row>
    <row r="1050" spans="1:7" x14ac:dyDescent="0.2">
      <c r="A1050" s="18">
        <v>45162.696956018517</v>
      </c>
      <c r="B1050" s="4">
        <v>3.63</v>
      </c>
      <c r="C1050" s="4">
        <v>1.23</v>
      </c>
      <c r="D1050" s="4">
        <f t="shared" si="50"/>
        <v>4.4649000000000001</v>
      </c>
      <c r="E1050" s="4">
        <f t="shared" si="49"/>
        <v>294.09719999999999</v>
      </c>
      <c r="F1050" s="4">
        <f t="shared" si="51"/>
        <v>12.847199999999987</v>
      </c>
      <c r="G1050" s="12">
        <v>2023</v>
      </c>
    </row>
    <row r="1051" spans="1:7" x14ac:dyDescent="0.2">
      <c r="A1051" s="18">
        <v>45162.697604166664</v>
      </c>
      <c r="B1051" s="4">
        <v>3.64</v>
      </c>
      <c r="C1051" s="4">
        <v>1.23</v>
      </c>
      <c r="D1051" s="4">
        <f t="shared" si="50"/>
        <v>4.4771999999999998</v>
      </c>
      <c r="E1051" s="4">
        <f t="shared" si="49"/>
        <v>294.10949999999997</v>
      </c>
      <c r="F1051" s="4">
        <f t="shared" si="51"/>
        <v>12.859499999999969</v>
      </c>
      <c r="G1051" s="12">
        <v>2023</v>
      </c>
    </row>
    <row r="1052" spans="1:7" x14ac:dyDescent="0.2">
      <c r="A1052" s="18">
        <v>45162.699131944442</v>
      </c>
      <c r="B1052" s="4">
        <v>3.65</v>
      </c>
      <c r="C1052" s="4">
        <v>1.23</v>
      </c>
      <c r="D1052" s="4">
        <f t="shared" si="50"/>
        <v>4.4894999999999996</v>
      </c>
      <c r="E1052" s="4">
        <f t="shared" si="49"/>
        <v>294.12180000000001</v>
      </c>
      <c r="F1052" s="4">
        <f t="shared" si="51"/>
        <v>12.871800000000007</v>
      </c>
      <c r="G1052" s="12">
        <v>2023</v>
      </c>
    </row>
    <row r="1053" spans="1:7" x14ac:dyDescent="0.2">
      <c r="A1053" s="18">
        <v>45162.702476851853</v>
      </c>
      <c r="B1053" s="4">
        <v>3.66</v>
      </c>
      <c r="C1053" s="4">
        <v>1.23</v>
      </c>
      <c r="D1053" s="4">
        <f t="shared" si="50"/>
        <v>4.5018000000000002</v>
      </c>
      <c r="E1053" s="4">
        <f t="shared" si="49"/>
        <v>294.13409999999999</v>
      </c>
      <c r="F1053" s="4">
        <f t="shared" si="51"/>
        <v>12.884099999999989</v>
      </c>
      <c r="G1053" s="12">
        <v>2023</v>
      </c>
    </row>
    <row r="1054" spans="1:7" x14ac:dyDescent="0.2">
      <c r="A1054" s="18">
        <v>45162.705925925926</v>
      </c>
      <c r="B1054" s="4">
        <v>3.67</v>
      </c>
      <c r="C1054" s="4">
        <v>1.23</v>
      </c>
      <c r="D1054" s="4">
        <f t="shared" si="50"/>
        <v>4.5141</v>
      </c>
      <c r="E1054" s="4">
        <f t="shared" si="49"/>
        <v>294.14639999999997</v>
      </c>
      <c r="F1054" s="4">
        <f t="shared" si="51"/>
        <v>12.896399999999971</v>
      </c>
      <c r="G1054" s="12">
        <v>2023</v>
      </c>
    </row>
    <row r="1055" spans="1:7" x14ac:dyDescent="0.2">
      <c r="A1055" s="18">
        <v>45170.292743055557</v>
      </c>
      <c r="B1055" s="4">
        <v>3.68</v>
      </c>
      <c r="C1055" s="4">
        <v>1.23</v>
      </c>
      <c r="D1055" s="4">
        <f t="shared" si="50"/>
        <v>4.5263999999999998</v>
      </c>
      <c r="E1055" s="4">
        <f t="shared" si="49"/>
        <v>294.15870000000001</v>
      </c>
      <c r="F1055" s="4">
        <f t="shared" si="51"/>
        <v>12.90870000000001</v>
      </c>
      <c r="G1055" s="12">
        <v>2023</v>
      </c>
    </row>
    <row r="1056" spans="1:7" x14ac:dyDescent="0.2">
      <c r="A1056" s="18">
        <v>45170.305590277778</v>
      </c>
      <c r="B1056" s="4">
        <v>3.69</v>
      </c>
      <c r="C1056" s="4">
        <v>1.23</v>
      </c>
      <c r="D1056" s="4">
        <f t="shared" si="50"/>
        <v>4.5386999999999995</v>
      </c>
      <c r="E1056" s="4">
        <f t="shared" si="49"/>
        <v>294.17099999999999</v>
      </c>
      <c r="F1056" s="4">
        <f t="shared" si="51"/>
        <v>12.920999999999992</v>
      </c>
      <c r="G1056" s="12">
        <v>2023</v>
      </c>
    </row>
    <row r="1057" spans="1:7" x14ac:dyDescent="0.2">
      <c r="A1057" s="18">
        <v>45170.908379629633</v>
      </c>
      <c r="B1057" s="4">
        <v>3.7</v>
      </c>
      <c r="C1057" s="4">
        <v>1.23</v>
      </c>
      <c r="D1057" s="4">
        <f t="shared" si="50"/>
        <v>4.5510000000000002</v>
      </c>
      <c r="E1057" s="4">
        <f t="shared" si="49"/>
        <v>294.18329999999997</v>
      </c>
      <c r="F1057" s="4">
        <f t="shared" si="51"/>
        <v>12.933299999999974</v>
      </c>
      <c r="G1057" s="12">
        <v>2023</v>
      </c>
    </row>
    <row r="1058" spans="1:7" x14ac:dyDescent="0.2">
      <c r="A1058" s="18">
        <v>45170.911145833335</v>
      </c>
      <c r="B1058" s="4">
        <v>3.71</v>
      </c>
      <c r="C1058" s="4">
        <v>1.23</v>
      </c>
      <c r="D1058" s="4">
        <f t="shared" si="50"/>
        <v>4.5632999999999999</v>
      </c>
      <c r="E1058" s="4">
        <f t="shared" si="49"/>
        <v>294.19560000000001</v>
      </c>
      <c r="F1058" s="4">
        <f t="shared" si="51"/>
        <v>12.945600000000013</v>
      </c>
      <c r="G1058" s="12">
        <v>2023</v>
      </c>
    </row>
    <row r="1059" spans="1:7" x14ac:dyDescent="0.2">
      <c r="A1059" s="18">
        <v>45170.980543981481</v>
      </c>
      <c r="B1059" s="4">
        <v>3.72</v>
      </c>
      <c r="C1059" s="4">
        <v>1.23</v>
      </c>
      <c r="D1059" s="4">
        <f t="shared" si="50"/>
        <v>4.5756000000000006</v>
      </c>
      <c r="E1059" s="4">
        <f t="shared" si="49"/>
        <v>294.2079</v>
      </c>
      <c r="F1059" s="4">
        <f t="shared" si="51"/>
        <v>12.957899999999995</v>
      </c>
      <c r="G1059" s="12">
        <v>2023</v>
      </c>
    </row>
    <row r="1060" spans="1:7" x14ac:dyDescent="0.2">
      <c r="A1060" s="18">
        <v>45171.004537037035</v>
      </c>
      <c r="B1060" s="4">
        <v>3.73</v>
      </c>
      <c r="C1060" s="4">
        <v>1.23</v>
      </c>
      <c r="D1060" s="4">
        <f t="shared" si="50"/>
        <v>4.5879000000000003</v>
      </c>
      <c r="E1060" s="4">
        <f t="shared" si="49"/>
        <v>294.22019999999998</v>
      </c>
      <c r="F1060" s="4">
        <f t="shared" si="51"/>
        <v>12.970199999999977</v>
      </c>
      <c r="G1060" s="12">
        <v>2023</v>
      </c>
    </row>
    <row r="1061" spans="1:7" x14ac:dyDescent="0.2">
      <c r="A1061" s="18">
        <v>45171.164907407408</v>
      </c>
      <c r="B1061" s="4">
        <v>3.74</v>
      </c>
      <c r="C1061" s="4">
        <v>1.23</v>
      </c>
      <c r="D1061" s="4">
        <f t="shared" si="50"/>
        <v>4.6002000000000001</v>
      </c>
      <c r="E1061" s="4">
        <f t="shared" si="49"/>
        <v>294.23249999999996</v>
      </c>
      <c r="F1061" s="4">
        <f t="shared" si="51"/>
        <v>12.982499999999959</v>
      </c>
      <c r="G1061" s="12">
        <v>2023</v>
      </c>
    </row>
    <row r="1062" spans="1:7" x14ac:dyDescent="0.2">
      <c r="A1062" s="18">
        <v>45171.172268518516</v>
      </c>
      <c r="B1062" s="4">
        <v>3.75</v>
      </c>
      <c r="C1062" s="4">
        <v>1.23</v>
      </c>
      <c r="D1062" s="4">
        <f t="shared" si="50"/>
        <v>4.6124999999999998</v>
      </c>
      <c r="E1062" s="4">
        <f t="shared" si="49"/>
        <v>294.2448</v>
      </c>
      <c r="F1062" s="4">
        <f t="shared" si="51"/>
        <v>12.994799999999998</v>
      </c>
      <c r="G1062" s="12">
        <v>2023</v>
      </c>
    </row>
    <row r="1063" spans="1:7" x14ac:dyDescent="0.2">
      <c r="A1063" s="18">
        <v>45171.194456018522</v>
      </c>
      <c r="B1063" s="4">
        <v>3.76</v>
      </c>
      <c r="C1063" s="4">
        <v>1.23</v>
      </c>
      <c r="D1063" s="4">
        <f t="shared" si="50"/>
        <v>4.6247999999999996</v>
      </c>
      <c r="E1063" s="4">
        <f t="shared" si="49"/>
        <v>294.25709999999998</v>
      </c>
      <c r="F1063" s="4">
        <f t="shared" si="51"/>
        <v>13.00709999999998</v>
      </c>
      <c r="G1063" s="12">
        <v>2023</v>
      </c>
    </row>
    <row r="1064" spans="1:7" x14ac:dyDescent="0.2">
      <c r="A1064" s="18">
        <v>45171.601273148146</v>
      </c>
      <c r="B1064" s="4">
        <v>3.77</v>
      </c>
      <c r="C1064" s="4">
        <v>1.23</v>
      </c>
      <c r="D1064" s="4">
        <f t="shared" si="50"/>
        <v>4.6371000000000002</v>
      </c>
      <c r="E1064" s="4">
        <f t="shared" si="49"/>
        <v>294.26939999999996</v>
      </c>
      <c r="F1064" s="4">
        <f t="shared" si="51"/>
        <v>13.019399999999962</v>
      </c>
      <c r="G1064" s="12">
        <v>2023</v>
      </c>
    </row>
    <row r="1065" spans="1:7" x14ac:dyDescent="0.2">
      <c r="A1065" s="18">
        <v>45171.602268518516</v>
      </c>
      <c r="B1065" s="4">
        <v>3.78</v>
      </c>
      <c r="C1065" s="4">
        <v>1.23</v>
      </c>
      <c r="D1065" s="4">
        <f t="shared" si="50"/>
        <v>4.6494</v>
      </c>
      <c r="E1065" s="4">
        <f t="shared" si="49"/>
        <v>294.2817</v>
      </c>
      <c r="F1065" s="4">
        <f t="shared" si="51"/>
        <v>13.031700000000001</v>
      </c>
      <c r="G1065" s="12">
        <v>2023</v>
      </c>
    </row>
    <row r="1066" spans="1:7" x14ac:dyDescent="0.2">
      <c r="A1066" s="18">
        <v>45171.602939814817</v>
      </c>
      <c r="B1066" s="4">
        <v>3.79</v>
      </c>
      <c r="C1066" s="4">
        <v>1.23</v>
      </c>
      <c r="D1066" s="4">
        <f t="shared" si="50"/>
        <v>4.6616999999999997</v>
      </c>
      <c r="E1066" s="4">
        <f t="shared" si="49"/>
        <v>294.29399999999998</v>
      </c>
      <c r="F1066" s="4">
        <f t="shared" si="51"/>
        <v>13.043999999999983</v>
      </c>
      <c r="G1066" s="12">
        <v>2023</v>
      </c>
    </row>
    <row r="1067" spans="1:7" x14ac:dyDescent="0.2">
      <c r="A1067" s="18">
        <v>45171.603796296295</v>
      </c>
      <c r="B1067" s="4">
        <v>3.8</v>
      </c>
      <c r="C1067" s="4">
        <v>1.23</v>
      </c>
      <c r="D1067" s="4">
        <f t="shared" si="50"/>
        <v>4.6739999999999995</v>
      </c>
      <c r="E1067" s="4">
        <f t="shared" si="49"/>
        <v>294.30629999999996</v>
      </c>
      <c r="F1067" s="4">
        <f t="shared" si="51"/>
        <v>13.056299999999965</v>
      </c>
      <c r="G1067" s="12">
        <v>2023</v>
      </c>
    </row>
    <row r="1068" spans="1:7" x14ac:dyDescent="0.2">
      <c r="A1068" s="18">
        <v>45171.604131944441</v>
      </c>
      <c r="B1068" s="4">
        <v>3.81</v>
      </c>
      <c r="C1068" s="4">
        <v>1.23</v>
      </c>
      <c r="D1068" s="4">
        <f t="shared" si="50"/>
        <v>4.6863000000000001</v>
      </c>
      <c r="E1068" s="4">
        <f t="shared" si="49"/>
        <v>294.3186</v>
      </c>
      <c r="F1068" s="4">
        <f t="shared" si="51"/>
        <v>13.068600000000004</v>
      </c>
      <c r="G1068" s="12">
        <v>2023</v>
      </c>
    </row>
    <row r="1069" spans="1:7" x14ac:dyDescent="0.2">
      <c r="A1069" s="18">
        <v>45171.604699074072</v>
      </c>
      <c r="B1069" s="4">
        <v>3.82</v>
      </c>
      <c r="C1069" s="4">
        <v>1.23</v>
      </c>
      <c r="D1069" s="4">
        <f t="shared" si="50"/>
        <v>4.6985999999999999</v>
      </c>
      <c r="E1069" s="4">
        <f t="shared" si="49"/>
        <v>294.33089999999999</v>
      </c>
      <c r="F1069" s="4">
        <f t="shared" si="51"/>
        <v>13.080899999999986</v>
      </c>
      <c r="G1069" s="12">
        <v>2023</v>
      </c>
    </row>
    <row r="1070" spans="1:7" x14ac:dyDescent="0.2">
      <c r="A1070" s="18">
        <v>45171.605011574073</v>
      </c>
      <c r="B1070" s="4">
        <v>3.83</v>
      </c>
      <c r="C1070" s="4">
        <v>1.23</v>
      </c>
      <c r="D1070" s="4">
        <f t="shared" si="50"/>
        <v>4.7108999999999996</v>
      </c>
      <c r="E1070" s="4">
        <f t="shared" si="49"/>
        <v>294.34319999999997</v>
      </c>
      <c r="F1070" s="4">
        <f t="shared" si="51"/>
        <v>13.093199999999968</v>
      </c>
      <c r="G1070" s="12">
        <v>2023</v>
      </c>
    </row>
    <row r="1071" spans="1:7" x14ac:dyDescent="0.2">
      <c r="A1071" s="18">
        <v>45171.60527777778</v>
      </c>
      <c r="B1071" s="4">
        <v>3.84</v>
      </c>
      <c r="C1071" s="4">
        <v>1.23</v>
      </c>
      <c r="D1071" s="4">
        <f t="shared" si="50"/>
        <v>4.7231999999999994</v>
      </c>
      <c r="E1071" s="4">
        <f t="shared" si="49"/>
        <v>294.35550000000001</v>
      </c>
      <c r="F1071" s="4">
        <f t="shared" si="51"/>
        <v>13.105500000000006</v>
      </c>
      <c r="G1071" s="12">
        <v>2023</v>
      </c>
    </row>
    <row r="1072" spans="1:7" x14ac:dyDescent="0.2">
      <c r="A1072" s="18">
        <v>45171.605474537035</v>
      </c>
      <c r="B1072" s="4">
        <v>3.85</v>
      </c>
      <c r="C1072" s="4">
        <v>1.23</v>
      </c>
      <c r="D1072" s="4">
        <f t="shared" si="50"/>
        <v>4.7355</v>
      </c>
      <c r="E1072" s="4">
        <f t="shared" ref="E1072:E1135" si="52">D1072+$E$685</f>
        <v>294.36779999999999</v>
      </c>
      <c r="F1072" s="4">
        <f t="shared" si="51"/>
        <v>13.117799999999988</v>
      </c>
      <c r="G1072" s="12">
        <v>2023</v>
      </c>
    </row>
    <row r="1073" spans="1:7" x14ac:dyDescent="0.2">
      <c r="A1073" s="18">
        <v>45171.60564814815</v>
      </c>
      <c r="B1073" s="4">
        <v>3.86</v>
      </c>
      <c r="C1073" s="4">
        <v>1.23</v>
      </c>
      <c r="D1073" s="4">
        <f t="shared" si="50"/>
        <v>4.7477999999999998</v>
      </c>
      <c r="E1073" s="4">
        <f t="shared" si="52"/>
        <v>294.38009999999997</v>
      </c>
      <c r="F1073" s="4">
        <f t="shared" si="51"/>
        <v>13.13009999999997</v>
      </c>
      <c r="G1073" s="12">
        <v>2023</v>
      </c>
    </row>
    <row r="1074" spans="1:7" x14ac:dyDescent="0.2">
      <c r="A1074" s="18">
        <v>45171.605787037035</v>
      </c>
      <c r="B1074" s="4">
        <v>3.87</v>
      </c>
      <c r="C1074" s="4">
        <v>1.23</v>
      </c>
      <c r="D1074" s="4">
        <f t="shared" si="50"/>
        <v>4.7601000000000004</v>
      </c>
      <c r="E1074" s="4">
        <f t="shared" si="52"/>
        <v>294.39240000000001</v>
      </c>
      <c r="F1074" s="4">
        <f t="shared" si="51"/>
        <v>13.142400000000009</v>
      </c>
      <c r="G1074" s="12">
        <v>2023</v>
      </c>
    </row>
    <row r="1075" spans="1:7" x14ac:dyDescent="0.2">
      <c r="A1075" s="18">
        <v>45171.60596064815</v>
      </c>
      <c r="B1075" s="4">
        <v>3.88</v>
      </c>
      <c r="C1075" s="4">
        <v>1.23</v>
      </c>
      <c r="D1075" s="4">
        <f t="shared" si="50"/>
        <v>4.7724000000000002</v>
      </c>
      <c r="E1075" s="4">
        <f t="shared" si="52"/>
        <v>294.40469999999999</v>
      </c>
      <c r="F1075" s="4">
        <f t="shared" si="51"/>
        <v>13.154699999999991</v>
      </c>
      <c r="G1075" s="12">
        <v>2023</v>
      </c>
    </row>
    <row r="1076" spans="1:7" x14ac:dyDescent="0.2">
      <c r="A1076" s="18">
        <v>45171.606168981481</v>
      </c>
      <c r="B1076" s="4">
        <v>3.89</v>
      </c>
      <c r="C1076" s="4">
        <v>1.23</v>
      </c>
      <c r="D1076" s="4">
        <f t="shared" si="50"/>
        <v>4.7847</v>
      </c>
      <c r="E1076" s="4">
        <f t="shared" si="52"/>
        <v>294.41699999999997</v>
      </c>
      <c r="F1076" s="4">
        <f t="shared" si="51"/>
        <v>13.166999999999973</v>
      </c>
      <c r="G1076" s="12">
        <v>2023</v>
      </c>
    </row>
    <row r="1077" spans="1:7" x14ac:dyDescent="0.2">
      <c r="A1077" s="18">
        <v>45171.606400462966</v>
      </c>
      <c r="B1077" s="4">
        <v>3.9</v>
      </c>
      <c r="C1077" s="4">
        <v>1.23</v>
      </c>
      <c r="D1077" s="4">
        <f t="shared" si="50"/>
        <v>4.7969999999999997</v>
      </c>
      <c r="E1077" s="4">
        <f t="shared" si="52"/>
        <v>294.42930000000001</v>
      </c>
      <c r="F1077" s="4">
        <f t="shared" si="51"/>
        <v>13.179300000000012</v>
      </c>
      <c r="G1077" s="12">
        <v>2023</v>
      </c>
    </row>
    <row r="1078" spans="1:7" x14ac:dyDescent="0.2">
      <c r="A1078" s="18">
        <v>45171.606562499997</v>
      </c>
      <c r="B1078" s="4">
        <v>3.91</v>
      </c>
      <c r="C1078" s="4">
        <v>1.23</v>
      </c>
      <c r="D1078" s="4">
        <f t="shared" si="50"/>
        <v>4.8093000000000004</v>
      </c>
      <c r="E1078" s="4">
        <f t="shared" si="52"/>
        <v>294.44159999999999</v>
      </c>
      <c r="F1078" s="4">
        <f t="shared" si="51"/>
        <v>13.191599999999994</v>
      </c>
      <c r="G1078" s="12">
        <v>2023</v>
      </c>
    </row>
    <row r="1079" spans="1:7" x14ac:dyDescent="0.2">
      <c r="A1079" s="18">
        <v>45171.606782407405</v>
      </c>
      <c r="B1079" s="4">
        <v>3.92</v>
      </c>
      <c r="C1079" s="4">
        <v>1.23</v>
      </c>
      <c r="D1079" s="4">
        <f t="shared" si="50"/>
        <v>4.8216000000000001</v>
      </c>
      <c r="E1079" s="4">
        <f t="shared" si="52"/>
        <v>294.45389999999998</v>
      </c>
      <c r="F1079" s="4">
        <f t="shared" si="51"/>
        <v>13.203899999999976</v>
      </c>
      <c r="G1079" s="12">
        <v>2023</v>
      </c>
    </row>
    <row r="1080" spans="1:7" x14ac:dyDescent="0.2">
      <c r="A1080" s="18">
        <v>45171.606886574074</v>
      </c>
      <c r="B1080" s="4">
        <v>3.93</v>
      </c>
      <c r="C1080" s="4">
        <v>1.23</v>
      </c>
      <c r="D1080" s="4">
        <f t="shared" si="50"/>
        <v>4.8338999999999999</v>
      </c>
      <c r="E1080" s="4">
        <f t="shared" si="52"/>
        <v>294.46619999999996</v>
      </c>
      <c r="F1080" s="4">
        <f t="shared" si="51"/>
        <v>13.216199999999958</v>
      </c>
      <c r="G1080" s="12">
        <v>2023</v>
      </c>
    </row>
    <row r="1081" spans="1:7" x14ac:dyDescent="0.2">
      <c r="A1081" s="18">
        <v>45171.607037037036</v>
      </c>
      <c r="B1081" s="4">
        <v>3.94</v>
      </c>
      <c r="C1081" s="4">
        <v>1.23</v>
      </c>
      <c r="D1081" s="4">
        <f t="shared" si="50"/>
        <v>4.8461999999999996</v>
      </c>
      <c r="E1081" s="4">
        <f t="shared" si="52"/>
        <v>294.4785</v>
      </c>
      <c r="F1081" s="4">
        <f t="shared" si="51"/>
        <v>13.228499999999997</v>
      </c>
      <c r="G1081" s="12">
        <v>2023</v>
      </c>
    </row>
    <row r="1082" spans="1:7" x14ac:dyDescent="0.2">
      <c r="A1082" s="18">
        <v>45171.607210648152</v>
      </c>
      <c r="B1082" s="4">
        <v>3.95</v>
      </c>
      <c r="C1082" s="4">
        <v>1.23</v>
      </c>
      <c r="D1082" s="4">
        <f t="shared" ref="D1082:D1145" si="53">B1082*C1082</f>
        <v>4.8585000000000003</v>
      </c>
      <c r="E1082" s="4">
        <f t="shared" si="52"/>
        <v>294.49079999999998</v>
      </c>
      <c r="F1082" s="4">
        <f t="shared" si="51"/>
        <v>13.240799999999979</v>
      </c>
      <c r="G1082" s="12">
        <v>2023</v>
      </c>
    </row>
    <row r="1083" spans="1:7" x14ac:dyDescent="0.2">
      <c r="A1083" s="18">
        <v>45171.60738425926</v>
      </c>
      <c r="B1083" s="4">
        <v>3.96</v>
      </c>
      <c r="C1083" s="4">
        <v>1.23</v>
      </c>
      <c r="D1083" s="4">
        <f t="shared" si="53"/>
        <v>4.8708</v>
      </c>
      <c r="E1083" s="4">
        <f t="shared" si="52"/>
        <v>294.50309999999996</v>
      </c>
      <c r="F1083" s="4">
        <f t="shared" si="51"/>
        <v>13.253099999999961</v>
      </c>
      <c r="G1083" s="12">
        <v>2023</v>
      </c>
    </row>
    <row r="1084" spans="1:7" x14ac:dyDescent="0.2">
      <c r="A1084" s="18">
        <v>45171.607499999998</v>
      </c>
      <c r="B1084" s="4">
        <v>3.97</v>
      </c>
      <c r="C1084" s="4">
        <v>1.23</v>
      </c>
      <c r="D1084" s="4">
        <f t="shared" si="53"/>
        <v>4.8830999999999998</v>
      </c>
      <c r="E1084" s="4">
        <f t="shared" si="52"/>
        <v>294.5154</v>
      </c>
      <c r="F1084" s="4">
        <f t="shared" si="51"/>
        <v>13.2654</v>
      </c>
      <c r="G1084" s="12">
        <v>2023</v>
      </c>
    </row>
    <row r="1085" spans="1:7" x14ac:dyDescent="0.2">
      <c r="A1085" s="18">
        <v>45171.607627314814</v>
      </c>
      <c r="B1085" s="4">
        <v>3.98</v>
      </c>
      <c r="C1085" s="4">
        <v>1.23</v>
      </c>
      <c r="D1085" s="4">
        <f t="shared" si="53"/>
        <v>4.8953999999999995</v>
      </c>
      <c r="E1085" s="4">
        <f t="shared" si="52"/>
        <v>294.52769999999998</v>
      </c>
      <c r="F1085" s="4">
        <f t="shared" si="51"/>
        <v>13.277699999999982</v>
      </c>
      <c r="G1085" s="12">
        <v>2023</v>
      </c>
    </row>
    <row r="1086" spans="1:7" x14ac:dyDescent="0.2">
      <c r="A1086" s="18">
        <v>45171.607719907406</v>
      </c>
      <c r="B1086" s="4">
        <v>3.99</v>
      </c>
      <c r="C1086" s="4">
        <v>1.23</v>
      </c>
      <c r="D1086" s="4">
        <f t="shared" si="53"/>
        <v>4.9077000000000002</v>
      </c>
      <c r="E1086" s="4">
        <f t="shared" si="52"/>
        <v>294.53999999999996</v>
      </c>
      <c r="F1086" s="4">
        <f t="shared" si="51"/>
        <v>13.289999999999964</v>
      </c>
      <c r="G1086" s="12">
        <v>2023</v>
      </c>
    </row>
    <row r="1087" spans="1:7" x14ac:dyDescent="0.2">
      <c r="A1087" s="18">
        <v>45171.607858796298</v>
      </c>
      <c r="B1087" s="4">
        <v>4</v>
      </c>
      <c r="C1087" s="4">
        <v>1.23</v>
      </c>
      <c r="D1087" s="4">
        <f t="shared" si="53"/>
        <v>4.92</v>
      </c>
      <c r="E1087" s="4">
        <f t="shared" si="52"/>
        <v>294.5523</v>
      </c>
      <c r="F1087" s="4">
        <f t="shared" si="51"/>
        <v>13.302300000000002</v>
      </c>
      <c r="G1087" s="12">
        <v>2023</v>
      </c>
    </row>
    <row r="1088" spans="1:7" x14ac:dyDescent="0.2">
      <c r="A1088" s="18">
        <v>45171.607997685183</v>
      </c>
      <c r="B1088" s="4">
        <v>4.01</v>
      </c>
      <c r="C1088" s="4">
        <v>1.23</v>
      </c>
      <c r="D1088" s="4">
        <f t="shared" si="53"/>
        <v>4.9322999999999997</v>
      </c>
      <c r="E1088" s="4">
        <f t="shared" si="52"/>
        <v>294.56459999999998</v>
      </c>
      <c r="F1088" s="4">
        <f t="shared" si="51"/>
        <v>13.314599999999984</v>
      </c>
      <c r="G1088" s="12">
        <v>2023</v>
      </c>
    </row>
    <row r="1089" spans="1:7" x14ac:dyDescent="0.2">
      <c r="A1089" s="18">
        <v>45171.608229166668</v>
      </c>
      <c r="B1089" s="4">
        <v>4.0199999999999996</v>
      </c>
      <c r="C1089" s="4">
        <v>1.23</v>
      </c>
      <c r="D1089" s="4">
        <f t="shared" si="53"/>
        <v>4.9445999999999994</v>
      </c>
      <c r="E1089" s="4">
        <f t="shared" si="52"/>
        <v>294.57689999999997</v>
      </c>
      <c r="F1089" s="4">
        <f t="shared" si="51"/>
        <v>13.326899999999966</v>
      </c>
      <c r="G1089" s="12">
        <v>2023</v>
      </c>
    </row>
    <row r="1090" spans="1:7" x14ac:dyDescent="0.2">
      <c r="A1090" s="18">
        <v>45171.608414351853</v>
      </c>
      <c r="B1090" s="4">
        <v>4.03</v>
      </c>
      <c r="C1090" s="4">
        <v>1.23</v>
      </c>
      <c r="D1090" s="4">
        <f t="shared" si="53"/>
        <v>4.9569000000000001</v>
      </c>
      <c r="E1090" s="4">
        <f t="shared" si="52"/>
        <v>294.58920000000001</v>
      </c>
      <c r="F1090" s="4">
        <f t="shared" si="51"/>
        <v>13.339200000000005</v>
      </c>
      <c r="G1090" s="12">
        <v>2023</v>
      </c>
    </row>
    <row r="1091" spans="1:7" x14ac:dyDescent="0.2">
      <c r="A1091" s="18">
        <v>45171.608622685184</v>
      </c>
      <c r="B1091" s="4">
        <v>4.04</v>
      </c>
      <c r="C1091" s="4">
        <v>1.23</v>
      </c>
      <c r="D1091" s="4">
        <f t="shared" si="53"/>
        <v>4.9691999999999998</v>
      </c>
      <c r="E1091" s="4">
        <f t="shared" si="52"/>
        <v>294.60149999999999</v>
      </c>
      <c r="F1091" s="4">
        <f t="shared" ref="F1091:F1154" si="54">E1091-281.25</f>
        <v>13.351499999999987</v>
      </c>
      <c r="G1091" s="12">
        <v>2023</v>
      </c>
    </row>
    <row r="1092" spans="1:7" x14ac:dyDescent="0.2">
      <c r="A1092" s="18">
        <v>45171.608738425923</v>
      </c>
      <c r="B1092" s="4">
        <v>4.05</v>
      </c>
      <c r="C1092" s="4">
        <v>1.23</v>
      </c>
      <c r="D1092" s="4">
        <f t="shared" si="53"/>
        <v>4.9814999999999996</v>
      </c>
      <c r="E1092" s="4">
        <f t="shared" si="52"/>
        <v>294.61379999999997</v>
      </c>
      <c r="F1092" s="4">
        <f t="shared" si="54"/>
        <v>13.363799999999969</v>
      </c>
      <c r="G1092" s="12">
        <v>2023</v>
      </c>
    </row>
    <row r="1093" spans="1:7" x14ac:dyDescent="0.2">
      <c r="A1093" s="18">
        <v>45171.608877314815</v>
      </c>
      <c r="B1093" s="4">
        <v>4.0599999999999996</v>
      </c>
      <c r="C1093" s="4">
        <v>1.23</v>
      </c>
      <c r="D1093" s="4">
        <f t="shared" si="53"/>
        <v>4.9937999999999994</v>
      </c>
      <c r="E1093" s="4">
        <f t="shared" si="52"/>
        <v>294.62610000000001</v>
      </c>
      <c r="F1093" s="4">
        <f t="shared" si="54"/>
        <v>13.376100000000008</v>
      </c>
      <c r="G1093" s="12">
        <v>2023</v>
      </c>
    </row>
    <row r="1094" spans="1:7" x14ac:dyDescent="0.2">
      <c r="A1094" s="18">
        <v>45171.60900462963</v>
      </c>
      <c r="B1094" s="4">
        <v>4.07</v>
      </c>
      <c r="C1094" s="4">
        <v>1.23</v>
      </c>
      <c r="D1094" s="4">
        <f t="shared" si="53"/>
        <v>5.0061</v>
      </c>
      <c r="E1094" s="4">
        <f t="shared" si="52"/>
        <v>294.63839999999999</v>
      </c>
      <c r="F1094" s="4">
        <f t="shared" si="54"/>
        <v>13.38839999999999</v>
      </c>
      <c r="G1094" s="12">
        <v>2023</v>
      </c>
    </row>
    <row r="1095" spans="1:7" x14ac:dyDescent="0.2">
      <c r="A1095" s="18">
        <v>45171.609189814815</v>
      </c>
      <c r="B1095" s="4">
        <v>4.08</v>
      </c>
      <c r="C1095" s="4">
        <v>1.23</v>
      </c>
      <c r="D1095" s="4">
        <f t="shared" si="53"/>
        <v>5.0183999999999997</v>
      </c>
      <c r="E1095" s="4">
        <f t="shared" si="52"/>
        <v>294.65069999999997</v>
      </c>
      <c r="F1095" s="4">
        <f t="shared" si="54"/>
        <v>13.400699999999972</v>
      </c>
      <c r="G1095" s="12">
        <v>2023</v>
      </c>
    </row>
    <row r="1096" spans="1:7" x14ac:dyDescent="0.2">
      <c r="A1096" s="18">
        <v>45171.609340277777</v>
      </c>
      <c r="B1096" s="4">
        <v>4.09</v>
      </c>
      <c r="C1096" s="4">
        <v>1.23</v>
      </c>
      <c r="D1096" s="4">
        <f t="shared" si="53"/>
        <v>5.0306999999999995</v>
      </c>
      <c r="E1096" s="4">
        <f t="shared" si="52"/>
        <v>294.66300000000001</v>
      </c>
      <c r="F1096" s="4">
        <f t="shared" si="54"/>
        <v>13.413000000000011</v>
      </c>
      <c r="G1096" s="12">
        <v>2023</v>
      </c>
    </row>
    <row r="1097" spans="1:7" x14ac:dyDescent="0.2">
      <c r="A1097" s="18">
        <v>45171.609502314815</v>
      </c>
      <c r="B1097" s="4">
        <v>4.0999999999999996</v>
      </c>
      <c r="C1097" s="4">
        <v>1.23</v>
      </c>
      <c r="D1097" s="4">
        <f t="shared" si="53"/>
        <v>5.0429999999999993</v>
      </c>
      <c r="E1097" s="4">
        <f t="shared" si="52"/>
        <v>294.67529999999999</v>
      </c>
      <c r="F1097" s="4">
        <f t="shared" si="54"/>
        <v>13.425299999999993</v>
      </c>
      <c r="G1097" s="12">
        <v>2023</v>
      </c>
    </row>
    <row r="1098" spans="1:7" x14ac:dyDescent="0.2">
      <c r="A1098" s="18">
        <v>45171.6096412037</v>
      </c>
      <c r="B1098" s="4">
        <v>4.1100000000000003</v>
      </c>
      <c r="C1098" s="4">
        <v>1.23</v>
      </c>
      <c r="D1098" s="4">
        <f t="shared" si="53"/>
        <v>5.0552999999999999</v>
      </c>
      <c r="E1098" s="4">
        <f t="shared" si="52"/>
        <v>294.68759999999997</v>
      </c>
      <c r="F1098" s="4">
        <f t="shared" si="54"/>
        <v>13.437599999999975</v>
      </c>
      <c r="G1098" s="12">
        <v>2023</v>
      </c>
    </row>
    <row r="1099" spans="1:7" x14ac:dyDescent="0.2">
      <c r="A1099" s="18">
        <v>45171.609837962962</v>
      </c>
      <c r="B1099" s="4">
        <v>4.12</v>
      </c>
      <c r="C1099" s="4">
        <v>1.23</v>
      </c>
      <c r="D1099" s="4">
        <f t="shared" si="53"/>
        <v>5.0675999999999997</v>
      </c>
      <c r="E1099" s="4">
        <f t="shared" si="52"/>
        <v>294.69990000000001</v>
      </c>
      <c r="F1099" s="4">
        <f t="shared" si="54"/>
        <v>13.449900000000014</v>
      </c>
      <c r="G1099" s="12">
        <v>2023</v>
      </c>
    </row>
    <row r="1100" spans="1:7" x14ac:dyDescent="0.2">
      <c r="A1100" s="18">
        <v>45171.610023148147</v>
      </c>
      <c r="B1100" s="4">
        <v>4.13</v>
      </c>
      <c r="C1100" s="4">
        <v>1.23</v>
      </c>
      <c r="D1100" s="4">
        <f t="shared" si="53"/>
        <v>5.0798999999999994</v>
      </c>
      <c r="E1100" s="4">
        <f t="shared" si="52"/>
        <v>294.7122</v>
      </c>
      <c r="F1100" s="4">
        <f t="shared" si="54"/>
        <v>13.462199999999996</v>
      </c>
      <c r="G1100" s="12">
        <v>2023</v>
      </c>
    </row>
    <row r="1101" spans="1:7" x14ac:dyDescent="0.2">
      <c r="A1101" s="18">
        <v>45171.610266203701</v>
      </c>
      <c r="B1101" s="4">
        <v>4.1399999999999997</v>
      </c>
      <c r="C1101" s="4">
        <v>1.23</v>
      </c>
      <c r="D1101" s="4">
        <f t="shared" si="53"/>
        <v>5.0921999999999992</v>
      </c>
      <c r="E1101" s="4">
        <f t="shared" si="52"/>
        <v>294.72449999999998</v>
      </c>
      <c r="F1101" s="4">
        <f t="shared" si="54"/>
        <v>13.474499999999978</v>
      </c>
      <c r="G1101" s="12">
        <v>2023</v>
      </c>
    </row>
    <row r="1102" spans="1:7" x14ac:dyDescent="0.2">
      <c r="A1102" s="18">
        <v>45171.610532407409</v>
      </c>
      <c r="B1102" s="4">
        <v>4.1500000000000004</v>
      </c>
      <c r="C1102" s="4">
        <v>1.23</v>
      </c>
      <c r="D1102" s="4">
        <f t="shared" si="53"/>
        <v>5.1045000000000007</v>
      </c>
      <c r="E1102" s="4">
        <f t="shared" si="52"/>
        <v>294.73679999999996</v>
      </c>
      <c r="F1102" s="4">
        <f t="shared" si="54"/>
        <v>13.48679999999996</v>
      </c>
      <c r="G1102" s="12">
        <v>2023</v>
      </c>
    </row>
    <row r="1103" spans="1:7" x14ac:dyDescent="0.2">
      <c r="A1103" s="18">
        <v>45171.610856481479</v>
      </c>
      <c r="B1103" s="4">
        <v>4.16</v>
      </c>
      <c r="C1103" s="4">
        <v>1.23</v>
      </c>
      <c r="D1103" s="4">
        <f t="shared" si="53"/>
        <v>5.1168000000000005</v>
      </c>
      <c r="E1103" s="4">
        <f t="shared" si="52"/>
        <v>294.7491</v>
      </c>
      <c r="F1103" s="4">
        <f t="shared" si="54"/>
        <v>13.499099999999999</v>
      </c>
      <c r="G1103" s="12">
        <v>2023</v>
      </c>
    </row>
    <row r="1104" spans="1:7" x14ac:dyDescent="0.2">
      <c r="A1104" s="18">
        <v>45171.61105324074</v>
      </c>
      <c r="B1104" s="4">
        <v>4.17</v>
      </c>
      <c r="C1104" s="4">
        <v>1.23</v>
      </c>
      <c r="D1104" s="4">
        <f t="shared" si="53"/>
        <v>5.1291000000000002</v>
      </c>
      <c r="E1104" s="4">
        <f t="shared" si="52"/>
        <v>294.76139999999998</v>
      </c>
      <c r="F1104" s="4">
        <f t="shared" si="54"/>
        <v>13.511399999999981</v>
      </c>
      <c r="G1104" s="12">
        <v>2023</v>
      </c>
    </row>
    <row r="1105" spans="1:7" x14ac:dyDescent="0.2">
      <c r="A1105" s="18">
        <v>45171.611284722225</v>
      </c>
      <c r="B1105" s="4">
        <v>4.18</v>
      </c>
      <c r="C1105" s="4">
        <v>1.23</v>
      </c>
      <c r="D1105" s="4">
        <f t="shared" si="53"/>
        <v>5.1414</v>
      </c>
      <c r="E1105" s="4">
        <f t="shared" si="52"/>
        <v>294.77369999999996</v>
      </c>
      <c r="F1105" s="4">
        <f t="shared" si="54"/>
        <v>13.523699999999963</v>
      </c>
      <c r="G1105" s="12">
        <v>2023</v>
      </c>
    </row>
    <row r="1106" spans="1:7" x14ac:dyDescent="0.2">
      <c r="A1106" s="18">
        <v>45171.611527777779</v>
      </c>
      <c r="B1106" s="4">
        <v>4.1900000000000004</v>
      </c>
      <c r="C1106" s="4">
        <v>1.23</v>
      </c>
      <c r="D1106" s="4">
        <f t="shared" si="53"/>
        <v>5.1537000000000006</v>
      </c>
      <c r="E1106" s="4">
        <f t="shared" si="52"/>
        <v>294.786</v>
      </c>
      <c r="F1106" s="4">
        <f t="shared" si="54"/>
        <v>13.536000000000001</v>
      </c>
      <c r="G1106" s="12">
        <v>2023</v>
      </c>
    </row>
    <row r="1107" spans="1:7" x14ac:dyDescent="0.2">
      <c r="A1107" s="18">
        <v>45171.611886574072</v>
      </c>
      <c r="B1107" s="4">
        <v>4.2</v>
      </c>
      <c r="C1107" s="4">
        <v>1.23</v>
      </c>
      <c r="D1107" s="4">
        <f t="shared" si="53"/>
        <v>5.1660000000000004</v>
      </c>
      <c r="E1107" s="4">
        <f t="shared" si="52"/>
        <v>294.79829999999998</v>
      </c>
      <c r="F1107" s="4">
        <f t="shared" si="54"/>
        <v>13.548299999999983</v>
      </c>
      <c r="G1107" s="12">
        <v>2023</v>
      </c>
    </row>
    <row r="1108" spans="1:7" x14ac:dyDescent="0.2">
      <c r="A1108" s="18">
        <v>45171.612187500003</v>
      </c>
      <c r="B1108" s="4">
        <v>4.21</v>
      </c>
      <c r="C1108" s="4">
        <v>1.23</v>
      </c>
      <c r="D1108" s="4">
        <f t="shared" si="53"/>
        <v>5.1783000000000001</v>
      </c>
      <c r="E1108" s="4">
        <f t="shared" si="52"/>
        <v>294.81059999999997</v>
      </c>
      <c r="F1108" s="4">
        <f t="shared" si="54"/>
        <v>13.560599999999965</v>
      </c>
      <c r="G1108" s="12">
        <v>2023</v>
      </c>
    </row>
    <row r="1109" spans="1:7" x14ac:dyDescent="0.2">
      <c r="A1109" s="18">
        <v>45171.612650462965</v>
      </c>
      <c r="B1109" s="4">
        <v>4.22</v>
      </c>
      <c r="C1109" s="4">
        <v>1.23</v>
      </c>
      <c r="D1109" s="4">
        <f t="shared" si="53"/>
        <v>5.1905999999999999</v>
      </c>
      <c r="E1109" s="4">
        <f t="shared" si="52"/>
        <v>294.8229</v>
      </c>
      <c r="F1109" s="4">
        <f t="shared" si="54"/>
        <v>13.572900000000004</v>
      </c>
      <c r="G1109" s="12">
        <v>2023</v>
      </c>
    </row>
    <row r="1110" spans="1:7" x14ac:dyDescent="0.2">
      <c r="A1110" s="18">
        <v>45171.612951388888</v>
      </c>
      <c r="B1110" s="4">
        <v>4.2300000000000004</v>
      </c>
      <c r="C1110" s="4">
        <v>1.23</v>
      </c>
      <c r="D1110" s="4">
        <f t="shared" si="53"/>
        <v>5.2029000000000005</v>
      </c>
      <c r="E1110" s="4">
        <f t="shared" si="52"/>
        <v>294.83519999999999</v>
      </c>
      <c r="F1110" s="4">
        <f t="shared" si="54"/>
        <v>13.585199999999986</v>
      </c>
      <c r="G1110" s="12">
        <v>2023</v>
      </c>
    </row>
    <row r="1111" spans="1:7" x14ac:dyDescent="0.2">
      <c r="A1111" s="18">
        <v>45171.613668981481</v>
      </c>
      <c r="B1111" s="4">
        <v>4.24</v>
      </c>
      <c r="C1111" s="4">
        <v>1.23</v>
      </c>
      <c r="D1111" s="4">
        <f t="shared" si="53"/>
        <v>5.2152000000000003</v>
      </c>
      <c r="E1111" s="4">
        <f t="shared" si="52"/>
        <v>294.84749999999997</v>
      </c>
      <c r="F1111" s="4">
        <f t="shared" si="54"/>
        <v>13.597499999999968</v>
      </c>
      <c r="G1111" s="12">
        <v>2023</v>
      </c>
    </row>
    <row r="1112" spans="1:7" x14ac:dyDescent="0.2">
      <c r="A1112" s="18">
        <v>45171.614386574074</v>
      </c>
      <c r="B1112" s="4">
        <v>4.25</v>
      </c>
      <c r="C1112" s="4">
        <v>1.23</v>
      </c>
      <c r="D1112" s="4">
        <f t="shared" si="53"/>
        <v>5.2275</v>
      </c>
      <c r="E1112" s="4">
        <f t="shared" si="52"/>
        <v>294.85980000000001</v>
      </c>
      <c r="F1112" s="4">
        <f t="shared" si="54"/>
        <v>13.609800000000007</v>
      </c>
      <c r="G1112" s="12">
        <v>2023</v>
      </c>
    </row>
    <row r="1113" spans="1:7" x14ac:dyDescent="0.2">
      <c r="A1113" s="18">
        <v>45171.62908564815</v>
      </c>
      <c r="B1113" s="4">
        <v>4.26</v>
      </c>
      <c r="C1113" s="4">
        <v>1.23</v>
      </c>
      <c r="D1113" s="4">
        <f t="shared" si="53"/>
        <v>5.2397999999999998</v>
      </c>
      <c r="E1113" s="4">
        <f t="shared" si="52"/>
        <v>294.87209999999999</v>
      </c>
      <c r="F1113" s="4">
        <f t="shared" si="54"/>
        <v>13.622099999999989</v>
      </c>
      <c r="G1113" s="12">
        <v>2023</v>
      </c>
    </row>
    <row r="1114" spans="1:7" x14ac:dyDescent="0.2">
      <c r="A1114" s="18">
        <v>45171.71570601852</v>
      </c>
      <c r="B1114" s="4">
        <v>4.2699999999999996</v>
      </c>
      <c r="C1114" s="4">
        <v>1.23</v>
      </c>
      <c r="D1114" s="4">
        <f t="shared" si="53"/>
        <v>5.2520999999999995</v>
      </c>
      <c r="E1114" s="4">
        <f t="shared" si="52"/>
        <v>294.88439999999997</v>
      </c>
      <c r="F1114" s="4">
        <f t="shared" si="54"/>
        <v>13.634399999999971</v>
      </c>
      <c r="G1114" s="12">
        <v>2023</v>
      </c>
    </row>
    <row r="1115" spans="1:7" x14ac:dyDescent="0.2">
      <c r="A1115" s="18">
        <v>45171.718935185185</v>
      </c>
      <c r="B1115" s="4">
        <v>4.28</v>
      </c>
      <c r="C1115" s="4">
        <v>1.23</v>
      </c>
      <c r="D1115" s="4">
        <f t="shared" si="53"/>
        <v>5.2644000000000002</v>
      </c>
      <c r="E1115" s="4">
        <f t="shared" si="52"/>
        <v>294.89670000000001</v>
      </c>
      <c r="F1115" s="4">
        <f t="shared" si="54"/>
        <v>13.64670000000001</v>
      </c>
      <c r="G1115" s="12">
        <v>2023</v>
      </c>
    </row>
    <row r="1116" spans="1:7" x14ac:dyDescent="0.2">
      <c r="A1116" s="18">
        <v>45171.721030092594</v>
      </c>
      <c r="B1116" s="4">
        <v>4.29</v>
      </c>
      <c r="C1116" s="4">
        <v>1.23</v>
      </c>
      <c r="D1116" s="4">
        <f t="shared" si="53"/>
        <v>5.2766999999999999</v>
      </c>
      <c r="E1116" s="4">
        <f t="shared" si="52"/>
        <v>294.90899999999999</v>
      </c>
      <c r="F1116" s="4">
        <f t="shared" si="54"/>
        <v>13.658999999999992</v>
      </c>
      <c r="G1116" s="12">
        <v>2023</v>
      </c>
    </row>
    <row r="1117" spans="1:7" x14ac:dyDescent="0.2">
      <c r="A1117" s="18">
        <v>45171.723298611112</v>
      </c>
      <c r="B1117" s="4">
        <v>4.3</v>
      </c>
      <c r="C1117" s="4">
        <v>1.23</v>
      </c>
      <c r="D1117" s="4">
        <f t="shared" si="53"/>
        <v>5.2889999999999997</v>
      </c>
      <c r="E1117" s="4">
        <f t="shared" si="52"/>
        <v>294.92129999999997</v>
      </c>
      <c r="F1117" s="4">
        <f t="shared" si="54"/>
        <v>13.671299999999974</v>
      </c>
      <c r="G1117" s="12">
        <v>2023</v>
      </c>
    </row>
    <row r="1118" spans="1:7" x14ac:dyDescent="0.2">
      <c r="A1118" s="18">
        <v>45171.725671296299</v>
      </c>
      <c r="B1118" s="4">
        <v>4.3099999999999996</v>
      </c>
      <c r="C1118" s="4">
        <v>1.23</v>
      </c>
      <c r="D1118" s="4">
        <f t="shared" si="53"/>
        <v>5.3012999999999995</v>
      </c>
      <c r="E1118" s="4">
        <f t="shared" si="52"/>
        <v>294.93360000000001</v>
      </c>
      <c r="F1118" s="4">
        <f t="shared" si="54"/>
        <v>13.683600000000013</v>
      </c>
      <c r="G1118" s="12">
        <v>2023</v>
      </c>
    </row>
    <row r="1119" spans="1:7" x14ac:dyDescent="0.2">
      <c r="A1119" s="18">
        <v>45171.728252314817</v>
      </c>
      <c r="B1119" s="4">
        <v>4.32</v>
      </c>
      <c r="C1119" s="4">
        <v>1.23</v>
      </c>
      <c r="D1119" s="4">
        <f t="shared" si="53"/>
        <v>5.3136000000000001</v>
      </c>
      <c r="E1119" s="4">
        <f t="shared" si="52"/>
        <v>294.94589999999999</v>
      </c>
      <c r="F1119" s="4">
        <f t="shared" si="54"/>
        <v>13.695899999999995</v>
      </c>
      <c r="G1119" s="12">
        <v>2023</v>
      </c>
    </row>
    <row r="1120" spans="1:7" x14ac:dyDescent="0.2">
      <c r="A1120" s="18">
        <v>45171.731111111112</v>
      </c>
      <c r="B1120" s="4">
        <v>4.33</v>
      </c>
      <c r="C1120" s="4">
        <v>1.23</v>
      </c>
      <c r="D1120" s="4">
        <f t="shared" si="53"/>
        <v>5.3258999999999999</v>
      </c>
      <c r="E1120" s="4">
        <f t="shared" si="52"/>
        <v>294.95819999999998</v>
      </c>
      <c r="F1120" s="4">
        <f t="shared" si="54"/>
        <v>13.708199999999977</v>
      </c>
      <c r="G1120" s="12">
        <v>2023</v>
      </c>
    </row>
    <row r="1121" spans="1:7" x14ac:dyDescent="0.2">
      <c r="A1121" s="18">
        <v>45171.738680555558</v>
      </c>
      <c r="B1121" s="4">
        <v>4.34</v>
      </c>
      <c r="C1121" s="4">
        <v>1.23</v>
      </c>
      <c r="D1121" s="4">
        <f t="shared" si="53"/>
        <v>5.3381999999999996</v>
      </c>
      <c r="E1121" s="4">
        <f t="shared" si="52"/>
        <v>294.97049999999996</v>
      </c>
      <c r="F1121" s="4">
        <f t="shared" si="54"/>
        <v>13.720499999999959</v>
      </c>
      <c r="G1121" s="12">
        <v>2023</v>
      </c>
    </row>
    <row r="1122" spans="1:7" x14ac:dyDescent="0.2">
      <c r="A1122" s="18">
        <v>45172.258287037039</v>
      </c>
      <c r="B1122" s="4">
        <v>4.3499999999999996</v>
      </c>
      <c r="C1122" s="4">
        <v>1.23</v>
      </c>
      <c r="D1122" s="4">
        <f t="shared" si="53"/>
        <v>5.3504999999999994</v>
      </c>
      <c r="E1122" s="4">
        <f t="shared" si="52"/>
        <v>294.9828</v>
      </c>
      <c r="F1122" s="4">
        <f t="shared" si="54"/>
        <v>13.732799999999997</v>
      </c>
      <c r="G1122" s="12">
        <v>2023</v>
      </c>
    </row>
    <row r="1123" spans="1:7" x14ac:dyDescent="0.2">
      <c r="A1123" s="18">
        <v>45179.646273148152</v>
      </c>
      <c r="B1123" s="4">
        <v>4.3600000000000003</v>
      </c>
      <c r="C1123" s="4">
        <v>1.23</v>
      </c>
      <c r="D1123" s="4">
        <f t="shared" si="53"/>
        <v>5.3628</v>
      </c>
      <c r="E1123" s="4">
        <f t="shared" si="52"/>
        <v>294.99509999999998</v>
      </c>
      <c r="F1123" s="4">
        <f t="shared" si="54"/>
        <v>13.745099999999979</v>
      </c>
      <c r="G1123" s="12">
        <v>2023</v>
      </c>
    </row>
    <row r="1124" spans="1:7" x14ac:dyDescent="0.2">
      <c r="A1124" s="18">
        <v>45179.654999999999</v>
      </c>
      <c r="B1124" s="4">
        <v>4.37</v>
      </c>
      <c r="C1124" s="4">
        <v>1.23</v>
      </c>
      <c r="D1124" s="4">
        <f t="shared" si="53"/>
        <v>5.3750999999999998</v>
      </c>
      <c r="E1124" s="4">
        <f t="shared" si="52"/>
        <v>295.00739999999996</v>
      </c>
      <c r="F1124" s="4">
        <f t="shared" si="54"/>
        <v>13.757399999999961</v>
      </c>
      <c r="G1124" s="12">
        <v>2023</v>
      </c>
    </row>
    <row r="1125" spans="1:7" x14ac:dyDescent="0.2">
      <c r="A1125" s="18">
        <v>45179.832071759258</v>
      </c>
      <c r="B1125" s="4">
        <v>4.38</v>
      </c>
      <c r="C1125" s="4">
        <v>1.23</v>
      </c>
      <c r="D1125" s="4">
        <f t="shared" si="53"/>
        <v>5.3873999999999995</v>
      </c>
      <c r="E1125" s="4">
        <f t="shared" si="52"/>
        <v>295.0197</v>
      </c>
      <c r="F1125" s="4">
        <f t="shared" si="54"/>
        <v>13.7697</v>
      </c>
      <c r="G1125" s="12">
        <v>2023</v>
      </c>
    </row>
    <row r="1126" spans="1:7" x14ac:dyDescent="0.2">
      <c r="A1126" s="18">
        <v>45180.58797453704</v>
      </c>
      <c r="B1126" s="4">
        <v>4.3899999999999997</v>
      </c>
      <c r="C1126" s="4">
        <v>1.23</v>
      </c>
      <c r="D1126" s="4">
        <f t="shared" si="53"/>
        <v>5.3996999999999993</v>
      </c>
      <c r="E1126" s="4">
        <f t="shared" si="52"/>
        <v>295.03199999999998</v>
      </c>
      <c r="F1126" s="4">
        <f t="shared" si="54"/>
        <v>13.781999999999982</v>
      </c>
      <c r="G1126" s="12">
        <v>2023</v>
      </c>
    </row>
    <row r="1127" spans="1:7" x14ac:dyDescent="0.2">
      <c r="A1127" s="18">
        <v>45180.593935185185</v>
      </c>
      <c r="B1127" s="4">
        <v>4.4000000000000004</v>
      </c>
      <c r="C1127" s="4">
        <v>1.23</v>
      </c>
      <c r="D1127" s="4">
        <f t="shared" si="53"/>
        <v>5.4119999999999999</v>
      </c>
      <c r="E1127" s="4">
        <f t="shared" si="52"/>
        <v>295.04429999999996</v>
      </c>
      <c r="F1127" s="4">
        <f t="shared" si="54"/>
        <v>13.794299999999964</v>
      </c>
      <c r="G1127" s="12">
        <v>2023</v>
      </c>
    </row>
    <row r="1128" spans="1:7" x14ac:dyDescent="0.2">
      <c r="A1128" s="18">
        <v>45180.595937500002</v>
      </c>
      <c r="B1128" s="4">
        <v>4.41</v>
      </c>
      <c r="C1128" s="4">
        <v>1.23</v>
      </c>
      <c r="D1128" s="4">
        <f t="shared" si="53"/>
        <v>5.4242999999999997</v>
      </c>
      <c r="E1128" s="4">
        <f t="shared" si="52"/>
        <v>295.0566</v>
      </c>
      <c r="F1128" s="4">
        <f t="shared" si="54"/>
        <v>13.806600000000003</v>
      </c>
      <c r="G1128" s="12">
        <v>2023</v>
      </c>
    </row>
    <row r="1129" spans="1:7" x14ac:dyDescent="0.2">
      <c r="A1129" s="18">
        <v>45180.6094212963</v>
      </c>
      <c r="B1129" s="4">
        <v>4.42</v>
      </c>
      <c r="C1129" s="4">
        <v>1.23</v>
      </c>
      <c r="D1129" s="4">
        <f t="shared" si="53"/>
        <v>5.4365999999999994</v>
      </c>
      <c r="E1129" s="4">
        <f t="shared" si="52"/>
        <v>295.06889999999999</v>
      </c>
      <c r="F1129" s="4">
        <f t="shared" si="54"/>
        <v>13.818899999999985</v>
      </c>
      <c r="G1129" s="12">
        <v>2023</v>
      </c>
    </row>
    <row r="1130" spans="1:7" x14ac:dyDescent="0.2">
      <c r="A1130" s="18">
        <v>45181.566423611112</v>
      </c>
      <c r="B1130" s="4">
        <v>4.43</v>
      </c>
      <c r="C1130" s="4">
        <v>1.23</v>
      </c>
      <c r="D1130" s="4">
        <f t="shared" si="53"/>
        <v>5.4488999999999992</v>
      </c>
      <c r="E1130" s="4">
        <f t="shared" si="52"/>
        <v>295.08119999999997</v>
      </c>
      <c r="F1130" s="4">
        <f t="shared" si="54"/>
        <v>13.831199999999967</v>
      </c>
      <c r="G1130" s="12">
        <v>2023</v>
      </c>
    </row>
    <row r="1131" spans="1:7" x14ac:dyDescent="0.2">
      <c r="A1131" s="18">
        <v>45183.475254629629</v>
      </c>
      <c r="B1131" s="4">
        <v>4.4400000000000004</v>
      </c>
      <c r="C1131" s="4">
        <v>1.23</v>
      </c>
      <c r="D1131" s="4">
        <f t="shared" si="53"/>
        <v>5.4612000000000007</v>
      </c>
      <c r="E1131" s="4">
        <f t="shared" si="52"/>
        <v>295.09350000000001</v>
      </c>
      <c r="F1131" s="4">
        <f t="shared" si="54"/>
        <v>13.843500000000006</v>
      </c>
      <c r="G1131" s="12">
        <v>2023</v>
      </c>
    </row>
    <row r="1132" spans="1:7" x14ac:dyDescent="0.2">
      <c r="A1132" s="18">
        <v>45183.493831018517</v>
      </c>
      <c r="B1132" s="4">
        <v>4.45</v>
      </c>
      <c r="C1132" s="4">
        <v>1.23</v>
      </c>
      <c r="D1132" s="4">
        <f t="shared" si="53"/>
        <v>5.4735000000000005</v>
      </c>
      <c r="E1132" s="4">
        <f t="shared" si="52"/>
        <v>295.10579999999999</v>
      </c>
      <c r="F1132" s="4">
        <f t="shared" si="54"/>
        <v>13.855799999999988</v>
      </c>
      <c r="G1132" s="12">
        <v>2023</v>
      </c>
    </row>
    <row r="1133" spans="1:7" x14ac:dyDescent="0.2">
      <c r="A1133" s="18">
        <v>45183.645729166667</v>
      </c>
      <c r="B1133" s="4">
        <v>4.46</v>
      </c>
      <c r="C1133" s="4">
        <v>1.23</v>
      </c>
      <c r="D1133" s="4">
        <f t="shared" si="53"/>
        <v>5.4858000000000002</v>
      </c>
      <c r="E1133" s="4">
        <f t="shared" si="52"/>
        <v>295.11809999999997</v>
      </c>
      <c r="F1133" s="4">
        <f t="shared" si="54"/>
        <v>13.86809999999997</v>
      </c>
      <c r="G1133" s="12">
        <v>2023</v>
      </c>
    </row>
    <row r="1134" spans="1:7" x14ac:dyDescent="0.2">
      <c r="A1134" s="18">
        <v>45183.646412037036</v>
      </c>
      <c r="B1134" s="4">
        <v>4.47</v>
      </c>
      <c r="C1134" s="4">
        <v>1.23</v>
      </c>
      <c r="D1134" s="4">
        <f t="shared" si="53"/>
        <v>5.4981</v>
      </c>
      <c r="E1134" s="4">
        <f t="shared" si="52"/>
        <v>295.13040000000001</v>
      </c>
      <c r="F1134" s="4">
        <f t="shared" si="54"/>
        <v>13.880400000000009</v>
      </c>
      <c r="G1134" s="12">
        <v>2023</v>
      </c>
    </row>
    <row r="1135" spans="1:7" x14ac:dyDescent="0.2">
      <c r="A1135" s="18">
        <v>45183.646874999999</v>
      </c>
      <c r="B1135" s="4">
        <v>4.4800000000000004</v>
      </c>
      <c r="C1135" s="4">
        <v>1.23</v>
      </c>
      <c r="D1135" s="4">
        <f t="shared" si="53"/>
        <v>5.5104000000000006</v>
      </c>
      <c r="E1135" s="4">
        <f t="shared" si="52"/>
        <v>295.14269999999999</v>
      </c>
      <c r="F1135" s="4">
        <f t="shared" si="54"/>
        <v>13.892699999999991</v>
      </c>
      <c r="G1135" s="12">
        <v>2023</v>
      </c>
    </row>
    <row r="1136" spans="1:7" x14ac:dyDescent="0.2">
      <c r="A1136" s="18">
        <v>45183.647175925929</v>
      </c>
      <c r="B1136" s="4">
        <v>4.49</v>
      </c>
      <c r="C1136" s="4">
        <v>1.23</v>
      </c>
      <c r="D1136" s="4">
        <f t="shared" si="53"/>
        <v>5.5227000000000004</v>
      </c>
      <c r="E1136" s="4">
        <f t="shared" ref="E1136:E1199" si="55">D1136+$E$685</f>
        <v>295.15499999999997</v>
      </c>
      <c r="F1136" s="4">
        <f t="shared" si="54"/>
        <v>13.904999999999973</v>
      </c>
      <c r="G1136" s="12">
        <v>2023</v>
      </c>
    </row>
    <row r="1137" spans="1:7" x14ac:dyDescent="0.2">
      <c r="A1137" s="18">
        <v>45183.647488425922</v>
      </c>
      <c r="B1137" s="4">
        <v>4.5</v>
      </c>
      <c r="C1137" s="4">
        <v>1.23</v>
      </c>
      <c r="D1137" s="4">
        <f t="shared" si="53"/>
        <v>5.5350000000000001</v>
      </c>
      <c r="E1137" s="4">
        <f t="shared" si="55"/>
        <v>295.16730000000001</v>
      </c>
      <c r="F1137" s="4">
        <f t="shared" si="54"/>
        <v>13.917300000000012</v>
      </c>
      <c r="G1137" s="12">
        <v>2023</v>
      </c>
    </row>
    <row r="1138" spans="1:7" x14ac:dyDescent="0.2">
      <c r="A1138" s="18">
        <v>45183.647835648146</v>
      </c>
      <c r="B1138" s="4">
        <v>4.51</v>
      </c>
      <c r="C1138" s="4">
        <v>1.23</v>
      </c>
      <c r="D1138" s="4">
        <f t="shared" si="53"/>
        <v>5.5472999999999999</v>
      </c>
      <c r="E1138" s="4">
        <f t="shared" si="55"/>
        <v>295.17959999999999</v>
      </c>
      <c r="F1138" s="4">
        <f t="shared" si="54"/>
        <v>13.929599999999994</v>
      </c>
      <c r="G1138" s="12">
        <v>2023</v>
      </c>
    </row>
    <row r="1139" spans="1:7" x14ac:dyDescent="0.2">
      <c r="A1139" s="18">
        <v>45183.648252314815</v>
      </c>
      <c r="B1139" s="4">
        <v>4.5199999999999996</v>
      </c>
      <c r="C1139" s="4">
        <v>1.23</v>
      </c>
      <c r="D1139" s="4">
        <f t="shared" si="53"/>
        <v>5.5595999999999997</v>
      </c>
      <c r="E1139" s="4">
        <f t="shared" si="55"/>
        <v>295.19189999999998</v>
      </c>
      <c r="F1139" s="4">
        <f t="shared" si="54"/>
        <v>13.941899999999976</v>
      </c>
      <c r="G1139" s="12">
        <v>2023</v>
      </c>
    </row>
    <row r="1140" spans="1:7" x14ac:dyDescent="0.2">
      <c r="A1140" s="18">
        <v>45183.649027777778</v>
      </c>
      <c r="B1140" s="4">
        <v>4.53</v>
      </c>
      <c r="C1140" s="4">
        <v>1.23</v>
      </c>
      <c r="D1140" s="4">
        <f t="shared" si="53"/>
        <v>5.5719000000000003</v>
      </c>
      <c r="E1140" s="4">
        <f t="shared" si="55"/>
        <v>295.20420000000001</v>
      </c>
      <c r="F1140" s="4">
        <f t="shared" si="54"/>
        <v>13.954200000000014</v>
      </c>
      <c r="G1140" s="12">
        <v>2023</v>
      </c>
    </row>
    <row r="1141" spans="1:7" x14ac:dyDescent="0.2">
      <c r="A1141" s="18">
        <v>45183.649687500001</v>
      </c>
      <c r="B1141" s="4">
        <v>4.54</v>
      </c>
      <c r="C1141" s="4">
        <v>1.23</v>
      </c>
      <c r="D1141" s="4">
        <f t="shared" si="53"/>
        <v>5.5842000000000001</v>
      </c>
      <c r="E1141" s="4">
        <f t="shared" si="55"/>
        <v>295.2165</v>
      </c>
      <c r="F1141" s="4">
        <f t="shared" si="54"/>
        <v>13.966499999999996</v>
      </c>
      <c r="G1141" s="12">
        <v>2023</v>
      </c>
    </row>
    <row r="1142" spans="1:7" x14ac:dyDescent="0.2">
      <c r="A1142" s="18">
        <v>45183.650023148148</v>
      </c>
      <c r="B1142" s="4">
        <v>4.55</v>
      </c>
      <c r="C1142" s="4">
        <v>1.23</v>
      </c>
      <c r="D1142" s="4">
        <f t="shared" si="53"/>
        <v>5.5964999999999998</v>
      </c>
      <c r="E1142" s="4">
        <f t="shared" si="55"/>
        <v>295.22879999999998</v>
      </c>
      <c r="F1142" s="4">
        <f t="shared" si="54"/>
        <v>13.978799999999978</v>
      </c>
      <c r="G1142" s="12">
        <v>2023</v>
      </c>
    </row>
    <row r="1143" spans="1:7" x14ac:dyDescent="0.2">
      <c r="A1143" s="18">
        <v>45183.650405092594</v>
      </c>
      <c r="B1143" s="4">
        <v>4.5599999999999996</v>
      </c>
      <c r="C1143" s="4">
        <v>1.23</v>
      </c>
      <c r="D1143" s="4">
        <f t="shared" si="53"/>
        <v>5.6087999999999996</v>
      </c>
      <c r="E1143" s="4">
        <f t="shared" si="55"/>
        <v>295.24109999999996</v>
      </c>
      <c r="F1143" s="4">
        <f t="shared" si="54"/>
        <v>13.99109999999996</v>
      </c>
      <c r="G1143" s="12">
        <v>2023</v>
      </c>
    </row>
    <row r="1144" spans="1:7" x14ac:dyDescent="0.2">
      <c r="A1144" s="18">
        <v>45183.650613425925</v>
      </c>
      <c r="B1144" s="4">
        <v>4.57</v>
      </c>
      <c r="C1144" s="4">
        <v>1.23</v>
      </c>
      <c r="D1144" s="4">
        <f t="shared" si="53"/>
        <v>5.6211000000000002</v>
      </c>
      <c r="E1144" s="4">
        <f t="shared" si="55"/>
        <v>295.2534</v>
      </c>
      <c r="F1144" s="4">
        <f t="shared" si="54"/>
        <v>14.003399999999999</v>
      </c>
      <c r="G1144" s="12">
        <v>2023</v>
      </c>
    </row>
    <row r="1145" spans="1:7" x14ac:dyDescent="0.2">
      <c r="A1145" s="18">
        <v>45183.650902777779</v>
      </c>
      <c r="B1145" s="4">
        <v>4.58</v>
      </c>
      <c r="C1145" s="4">
        <v>1.23</v>
      </c>
      <c r="D1145" s="4">
        <f t="shared" si="53"/>
        <v>5.6334</v>
      </c>
      <c r="E1145" s="4">
        <f t="shared" si="55"/>
        <v>295.26569999999998</v>
      </c>
      <c r="F1145" s="4">
        <f t="shared" si="54"/>
        <v>14.015699999999981</v>
      </c>
      <c r="G1145" s="12">
        <v>2023</v>
      </c>
    </row>
    <row r="1146" spans="1:7" x14ac:dyDescent="0.2">
      <c r="A1146" s="18">
        <v>45183.651134259257</v>
      </c>
      <c r="B1146" s="4">
        <v>4.59</v>
      </c>
      <c r="C1146" s="4">
        <v>1.23</v>
      </c>
      <c r="D1146" s="4">
        <f t="shared" ref="D1146:D1209" si="56">B1146*C1146</f>
        <v>5.6456999999999997</v>
      </c>
      <c r="E1146" s="4">
        <f t="shared" si="55"/>
        <v>295.27799999999996</v>
      </c>
      <c r="F1146" s="4">
        <f t="shared" si="54"/>
        <v>14.027999999999963</v>
      </c>
      <c r="G1146" s="12">
        <v>2023</v>
      </c>
    </row>
    <row r="1147" spans="1:7" x14ac:dyDescent="0.2">
      <c r="A1147" s="18">
        <v>45183.651678240742</v>
      </c>
      <c r="B1147" s="4">
        <v>4.5999999999999996</v>
      </c>
      <c r="C1147" s="4">
        <v>1.23</v>
      </c>
      <c r="D1147" s="4">
        <f t="shared" si="56"/>
        <v>5.6579999999999995</v>
      </c>
      <c r="E1147" s="4">
        <f t="shared" si="55"/>
        <v>295.2903</v>
      </c>
      <c r="F1147" s="4">
        <f t="shared" si="54"/>
        <v>14.040300000000002</v>
      </c>
      <c r="G1147" s="12">
        <v>2023</v>
      </c>
    </row>
    <row r="1148" spans="1:7" x14ac:dyDescent="0.2">
      <c r="A1148" s="18">
        <v>45183.651990740742</v>
      </c>
      <c r="B1148" s="4">
        <v>4.6100000000000003</v>
      </c>
      <c r="C1148" s="4">
        <v>1.23</v>
      </c>
      <c r="D1148" s="4">
        <f t="shared" si="56"/>
        <v>5.6703000000000001</v>
      </c>
      <c r="E1148" s="4">
        <f t="shared" si="55"/>
        <v>295.30259999999998</v>
      </c>
      <c r="F1148" s="4">
        <f t="shared" si="54"/>
        <v>14.052599999999984</v>
      </c>
      <c r="G1148" s="12">
        <v>2023</v>
      </c>
    </row>
    <row r="1149" spans="1:7" x14ac:dyDescent="0.2">
      <c r="A1149" s="18">
        <v>45183.65252314815</v>
      </c>
      <c r="B1149" s="4">
        <v>4.62</v>
      </c>
      <c r="C1149" s="4">
        <v>1.23</v>
      </c>
      <c r="D1149" s="4">
        <f t="shared" si="56"/>
        <v>5.6825999999999999</v>
      </c>
      <c r="E1149" s="4">
        <f t="shared" si="55"/>
        <v>295.31489999999997</v>
      </c>
      <c r="F1149" s="4">
        <f t="shared" si="54"/>
        <v>14.064899999999966</v>
      </c>
      <c r="G1149" s="12">
        <v>2023</v>
      </c>
    </row>
    <row r="1150" spans="1:7" x14ac:dyDescent="0.2">
      <c r="A1150" s="18">
        <v>45183.652905092589</v>
      </c>
      <c r="B1150" s="4">
        <v>4.63</v>
      </c>
      <c r="C1150" s="4">
        <v>1.23</v>
      </c>
      <c r="D1150" s="4">
        <f t="shared" si="56"/>
        <v>5.6948999999999996</v>
      </c>
      <c r="E1150" s="4">
        <f t="shared" si="55"/>
        <v>295.3272</v>
      </c>
      <c r="F1150" s="4">
        <f t="shared" si="54"/>
        <v>14.077200000000005</v>
      </c>
      <c r="G1150" s="12">
        <v>2023</v>
      </c>
    </row>
    <row r="1151" spans="1:7" x14ac:dyDescent="0.2">
      <c r="A1151" s="18">
        <v>45183.653263888889</v>
      </c>
      <c r="B1151" s="4">
        <v>4.6399999999999997</v>
      </c>
      <c r="C1151" s="4">
        <v>1.23</v>
      </c>
      <c r="D1151" s="4">
        <f t="shared" si="56"/>
        <v>5.7071999999999994</v>
      </c>
      <c r="E1151" s="4">
        <f t="shared" si="55"/>
        <v>295.33949999999999</v>
      </c>
      <c r="F1151" s="4">
        <f t="shared" si="54"/>
        <v>14.089499999999987</v>
      </c>
      <c r="G1151" s="12">
        <v>2023</v>
      </c>
    </row>
    <row r="1152" spans="1:7" x14ac:dyDescent="0.2">
      <c r="A1152" s="18">
        <v>45183.653425925928</v>
      </c>
      <c r="B1152" s="4">
        <v>4.6500000000000004</v>
      </c>
      <c r="C1152" s="4">
        <v>1.23</v>
      </c>
      <c r="D1152" s="4">
        <f t="shared" si="56"/>
        <v>5.7195</v>
      </c>
      <c r="E1152" s="4">
        <f t="shared" si="55"/>
        <v>295.35179999999997</v>
      </c>
      <c r="F1152" s="4">
        <f t="shared" si="54"/>
        <v>14.101799999999969</v>
      </c>
      <c r="G1152" s="12">
        <v>2023</v>
      </c>
    </row>
    <row r="1153" spans="1:7" x14ac:dyDescent="0.2">
      <c r="A1153" s="18">
        <v>45183.653692129628</v>
      </c>
      <c r="B1153" s="4">
        <v>4.66</v>
      </c>
      <c r="C1153" s="4">
        <v>1.23</v>
      </c>
      <c r="D1153" s="4">
        <f t="shared" si="56"/>
        <v>5.7317999999999998</v>
      </c>
      <c r="E1153" s="4">
        <f t="shared" si="55"/>
        <v>295.36410000000001</v>
      </c>
      <c r="F1153" s="4">
        <f t="shared" si="54"/>
        <v>14.114100000000008</v>
      </c>
      <c r="G1153" s="12">
        <v>2023</v>
      </c>
    </row>
    <row r="1154" spans="1:7" x14ac:dyDescent="0.2">
      <c r="A1154" s="18">
        <v>45183.653935185182</v>
      </c>
      <c r="B1154" s="4">
        <v>4.67</v>
      </c>
      <c r="C1154" s="4">
        <v>1.23</v>
      </c>
      <c r="D1154" s="4">
        <f t="shared" si="56"/>
        <v>5.7440999999999995</v>
      </c>
      <c r="E1154" s="4">
        <f t="shared" si="55"/>
        <v>295.37639999999999</v>
      </c>
      <c r="F1154" s="4">
        <f t="shared" si="54"/>
        <v>14.12639999999999</v>
      </c>
      <c r="G1154" s="12">
        <v>2023</v>
      </c>
    </row>
    <row r="1155" spans="1:7" x14ac:dyDescent="0.2">
      <c r="A1155" s="18">
        <v>45183.654467592591</v>
      </c>
      <c r="B1155" s="4">
        <v>4.68</v>
      </c>
      <c r="C1155" s="4">
        <v>1.23</v>
      </c>
      <c r="D1155" s="4">
        <f t="shared" si="56"/>
        <v>5.7563999999999993</v>
      </c>
      <c r="E1155" s="4">
        <f t="shared" si="55"/>
        <v>295.38869999999997</v>
      </c>
      <c r="F1155" s="4">
        <f t="shared" ref="F1155:F1218" si="57">E1155-281.25</f>
        <v>14.138699999999972</v>
      </c>
      <c r="G1155" s="12">
        <v>2023</v>
      </c>
    </row>
    <row r="1156" spans="1:7" x14ac:dyDescent="0.2">
      <c r="A1156" s="18">
        <v>45183.655636574076</v>
      </c>
      <c r="B1156" s="4">
        <v>4.6900000000000004</v>
      </c>
      <c r="C1156" s="4">
        <v>1.23</v>
      </c>
      <c r="D1156" s="4">
        <f t="shared" si="56"/>
        <v>5.7687000000000008</v>
      </c>
      <c r="E1156" s="4">
        <f t="shared" si="55"/>
        <v>295.40100000000001</v>
      </c>
      <c r="F1156" s="4">
        <f t="shared" si="57"/>
        <v>14.15100000000001</v>
      </c>
      <c r="G1156" s="12">
        <v>2023</v>
      </c>
    </row>
    <row r="1157" spans="1:7" x14ac:dyDescent="0.2">
      <c r="A1157" s="18">
        <v>45183.66138888889</v>
      </c>
      <c r="B1157" s="4">
        <v>4.7</v>
      </c>
      <c r="C1157" s="4">
        <v>1.23</v>
      </c>
      <c r="D1157" s="4">
        <f t="shared" si="56"/>
        <v>5.7809999999999997</v>
      </c>
      <c r="E1157" s="4">
        <f t="shared" si="55"/>
        <v>295.41329999999999</v>
      </c>
      <c r="F1157" s="4">
        <f t="shared" si="57"/>
        <v>14.163299999999992</v>
      </c>
      <c r="G1157" s="12">
        <v>2023</v>
      </c>
    </row>
    <row r="1158" spans="1:7" x14ac:dyDescent="0.2">
      <c r="A1158" s="18">
        <v>45183.712268518517</v>
      </c>
      <c r="B1158" s="4">
        <v>4.71</v>
      </c>
      <c r="C1158" s="4">
        <v>1.23</v>
      </c>
      <c r="D1158" s="4">
        <f t="shared" si="56"/>
        <v>5.7932999999999995</v>
      </c>
      <c r="E1158" s="4">
        <f t="shared" si="55"/>
        <v>295.42559999999997</v>
      </c>
      <c r="F1158" s="4">
        <f t="shared" si="57"/>
        <v>14.175599999999974</v>
      </c>
      <c r="G1158" s="12">
        <v>2023</v>
      </c>
    </row>
    <row r="1159" spans="1:7" x14ac:dyDescent="0.2">
      <c r="A1159" s="18">
        <v>45183.720659722225</v>
      </c>
      <c r="B1159" s="4">
        <v>4.72</v>
      </c>
      <c r="C1159" s="4">
        <v>1.23</v>
      </c>
      <c r="D1159" s="4">
        <f t="shared" si="56"/>
        <v>5.8055999999999992</v>
      </c>
      <c r="E1159" s="4">
        <f t="shared" si="55"/>
        <v>295.43790000000001</v>
      </c>
      <c r="F1159" s="4">
        <f t="shared" si="57"/>
        <v>14.187900000000013</v>
      </c>
      <c r="G1159" s="12">
        <v>2023</v>
      </c>
    </row>
    <row r="1160" spans="1:7" x14ac:dyDescent="0.2">
      <c r="A1160" s="18">
        <v>45192.360706018517</v>
      </c>
      <c r="B1160" s="4">
        <v>4.7300000000000004</v>
      </c>
      <c r="C1160" s="4">
        <v>1.23</v>
      </c>
      <c r="D1160" s="4">
        <f t="shared" si="56"/>
        <v>5.8179000000000007</v>
      </c>
      <c r="E1160" s="4">
        <f t="shared" si="55"/>
        <v>295.4502</v>
      </c>
      <c r="F1160" s="4">
        <f t="shared" si="57"/>
        <v>14.200199999999995</v>
      </c>
      <c r="G1160" s="12">
        <v>2023</v>
      </c>
    </row>
    <row r="1161" spans="1:7" x14ac:dyDescent="0.2">
      <c r="A1161" s="18">
        <v>45192.381550925929</v>
      </c>
      <c r="B1161" s="4">
        <v>4.74</v>
      </c>
      <c r="C1161" s="4">
        <v>1.23</v>
      </c>
      <c r="D1161" s="4">
        <f t="shared" si="56"/>
        <v>5.8302000000000005</v>
      </c>
      <c r="E1161" s="4">
        <f t="shared" si="55"/>
        <v>295.46249999999998</v>
      </c>
      <c r="F1161" s="4">
        <f t="shared" si="57"/>
        <v>14.212499999999977</v>
      </c>
      <c r="G1161" s="12">
        <v>2023</v>
      </c>
    </row>
    <row r="1162" spans="1:7" x14ac:dyDescent="0.2">
      <c r="A1162" s="18">
        <v>45192.387164351851</v>
      </c>
      <c r="B1162" s="4">
        <v>4.75</v>
      </c>
      <c r="C1162" s="4">
        <v>1.23</v>
      </c>
      <c r="D1162" s="4">
        <f t="shared" si="56"/>
        <v>5.8425000000000002</v>
      </c>
      <c r="E1162" s="4">
        <f t="shared" si="55"/>
        <v>295.47479999999996</v>
      </c>
      <c r="F1162" s="4">
        <f t="shared" si="57"/>
        <v>14.224799999999959</v>
      </c>
      <c r="G1162" s="12">
        <v>2023</v>
      </c>
    </row>
    <row r="1163" spans="1:7" x14ac:dyDescent="0.2">
      <c r="A1163" s="18">
        <v>45192.39607638889</v>
      </c>
      <c r="B1163" s="4">
        <v>4.76</v>
      </c>
      <c r="C1163" s="4">
        <v>1.23</v>
      </c>
      <c r="D1163" s="4">
        <f t="shared" si="56"/>
        <v>5.8548</v>
      </c>
      <c r="E1163" s="4">
        <f t="shared" si="55"/>
        <v>295.4871</v>
      </c>
      <c r="F1163" s="4">
        <f t="shared" si="57"/>
        <v>14.237099999999998</v>
      </c>
      <c r="G1163" s="12">
        <v>2023</v>
      </c>
    </row>
    <row r="1164" spans="1:7" x14ac:dyDescent="0.2">
      <c r="A1164" s="18">
        <v>45192.402986111112</v>
      </c>
      <c r="B1164" s="4">
        <v>4.7699999999999996</v>
      </c>
      <c r="C1164" s="4">
        <v>1.23</v>
      </c>
      <c r="D1164" s="4">
        <f t="shared" si="56"/>
        <v>5.8670999999999998</v>
      </c>
      <c r="E1164" s="4">
        <f t="shared" si="55"/>
        <v>295.49939999999998</v>
      </c>
      <c r="F1164" s="4">
        <f t="shared" si="57"/>
        <v>14.24939999999998</v>
      </c>
      <c r="G1164" s="12">
        <v>2023</v>
      </c>
    </row>
    <row r="1165" spans="1:7" x14ac:dyDescent="0.2">
      <c r="A1165" s="18">
        <v>45192.41028935185</v>
      </c>
      <c r="B1165" s="4">
        <v>4.78</v>
      </c>
      <c r="C1165" s="4">
        <v>1.23</v>
      </c>
      <c r="D1165" s="4">
        <f t="shared" si="56"/>
        <v>5.8794000000000004</v>
      </c>
      <c r="E1165" s="4">
        <f t="shared" si="55"/>
        <v>295.51169999999996</v>
      </c>
      <c r="F1165" s="4">
        <f t="shared" si="57"/>
        <v>14.261699999999962</v>
      </c>
      <c r="G1165" s="12">
        <v>2023</v>
      </c>
    </row>
    <row r="1166" spans="1:7" x14ac:dyDescent="0.2">
      <c r="A1166" s="18">
        <v>45192.414259259262</v>
      </c>
      <c r="B1166" s="4">
        <v>4.79</v>
      </c>
      <c r="C1166" s="4">
        <v>1.23</v>
      </c>
      <c r="D1166" s="4">
        <f t="shared" si="56"/>
        <v>5.8917000000000002</v>
      </c>
      <c r="E1166" s="4">
        <f t="shared" si="55"/>
        <v>295.524</v>
      </c>
      <c r="F1166" s="4">
        <f t="shared" si="57"/>
        <v>14.274000000000001</v>
      </c>
      <c r="G1166" s="12">
        <v>2023</v>
      </c>
    </row>
    <row r="1167" spans="1:7" x14ac:dyDescent="0.2">
      <c r="A1167" s="18">
        <v>45192.417013888888</v>
      </c>
      <c r="B1167" s="4">
        <v>4.8</v>
      </c>
      <c r="C1167" s="4">
        <v>1.23</v>
      </c>
      <c r="D1167" s="4">
        <f t="shared" si="56"/>
        <v>5.9039999999999999</v>
      </c>
      <c r="E1167" s="4">
        <f t="shared" si="55"/>
        <v>295.53629999999998</v>
      </c>
      <c r="F1167" s="4">
        <f t="shared" si="57"/>
        <v>14.286299999999983</v>
      </c>
      <c r="G1167" s="12">
        <v>2023</v>
      </c>
    </row>
    <row r="1168" spans="1:7" x14ac:dyDescent="0.2">
      <c r="A1168" s="18">
        <v>45192.42050925926</v>
      </c>
      <c r="B1168" s="4">
        <v>4.8099999999999996</v>
      </c>
      <c r="C1168" s="4">
        <v>1.23</v>
      </c>
      <c r="D1168" s="4">
        <f t="shared" si="56"/>
        <v>5.9162999999999997</v>
      </c>
      <c r="E1168" s="4">
        <f t="shared" si="55"/>
        <v>295.54859999999996</v>
      </c>
      <c r="F1168" s="4">
        <f t="shared" si="57"/>
        <v>14.298599999999965</v>
      </c>
      <c r="G1168" s="12">
        <v>2023</v>
      </c>
    </row>
    <row r="1169" spans="1:7" x14ac:dyDescent="0.2">
      <c r="A1169" s="18">
        <v>45192.425740740742</v>
      </c>
      <c r="B1169" s="4">
        <v>4.82</v>
      </c>
      <c r="C1169" s="4">
        <v>1.23</v>
      </c>
      <c r="D1169" s="4">
        <f t="shared" si="56"/>
        <v>5.9286000000000003</v>
      </c>
      <c r="E1169" s="4">
        <f t="shared" si="55"/>
        <v>295.5609</v>
      </c>
      <c r="F1169" s="4">
        <f t="shared" si="57"/>
        <v>14.310900000000004</v>
      </c>
      <c r="G1169" s="12">
        <v>2023</v>
      </c>
    </row>
    <row r="1170" spans="1:7" x14ac:dyDescent="0.2">
      <c r="A1170" s="18">
        <v>45192.427916666667</v>
      </c>
      <c r="B1170" s="4">
        <v>4.83</v>
      </c>
      <c r="C1170" s="4">
        <v>1.23</v>
      </c>
      <c r="D1170" s="4">
        <f t="shared" si="56"/>
        <v>5.9409000000000001</v>
      </c>
      <c r="E1170" s="4">
        <f t="shared" si="55"/>
        <v>295.57319999999999</v>
      </c>
      <c r="F1170" s="4">
        <f t="shared" si="57"/>
        <v>14.323199999999986</v>
      </c>
      <c r="G1170" s="12">
        <v>2023</v>
      </c>
    </row>
    <row r="1171" spans="1:7" x14ac:dyDescent="0.2">
      <c r="A1171" s="18">
        <v>45192.43</v>
      </c>
      <c r="B1171" s="4">
        <v>4.84</v>
      </c>
      <c r="C1171" s="4">
        <v>1.23</v>
      </c>
      <c r="D1171" s="4">
        <f t="shared" si="56"/>
        <v>5.9531999999999998</v>
      </c>
      <c r="E1171" s="4">
        <f t="shared" si="55"/>
        <v>295.58549999999997</v>
      </c>
      <c r="F1171" s="4">
        <f t="shared" si="57"/>
        <v>14.335499999999968</v>
      </c>
      <c r="G1171" s="12">
        <v>2023</v>
      </c>
    </row>
    <row r="1172" spans="1:7" x14ac:dyDescent="0.2">
      <c r="A1172" s="18">
        <v>45192.432187500002</v>
      </c>
      <c r="B1172" s="4">
        <v>4.8499999999999996</v>
      </c>
      <c r="C1172" s="4">
        <v>1.23</v>
      </c>
      <c r="D1172" s="4">
        <f t="shared" si="56"/>
        <v>5.9654999999999996</v>
      </c>
      <c r="E1172" s="4">
        <f t="shared" si="55"/>
        <v>295.59780000000001</v>
      </c>
      <c r="F1172" s="4">
        <f t="shared" si="57"/>
        <v>14.347800000000007</v>
      </c>
      <c r="G1172" s="12">
        <v>2023</v>
      </c>
    </row>
    <row r="1173" spans="1:7" x14ac:dyDescent="0.2">
      <c r="A1173" s="18">
        <v>45192.437638888892</v>
      </c>
      <c r="B1173" s="4">
        <v>4.8600000000000003</v>
      </c>
      <c r="C1173" s="4">
        <v>1.23</v>
      </c>
      <c r="D1173" s="4">
        <f t="shared" si="56"/>
        <v>5.9778000000000002</v>
      </c>
      <c r="E1173" s="4">
        <f t="shared" si="55"/>
        <v>295.61009999999999</v>
      </c>
      <c r="F1173" s="4">
        <f t="shared" si="57"/>
        <v>14.360099999999989</v>
      </c>
      <c r="G1173" s="12">
        <v>2023</v>
      </c>
    </row>
    <row r="1174" spans="1:7" x14ac:dyDescent="0.2">
      <c r="A1174" s="18">
        <v>45192.446469907409</v>
      </c>
      <c r="B1174" s="4">
        <v>4.87</v>
      </c>
      <c r="C1174" s="4">
        <v>1.23</v>
      </c>
      <c r="D1174" s="4">
        <f t="shared" si="56"/>
        <v>5.9901</v>
      </c>
      <c r="E1174" s="4">
        <f t="shared" si="55"/>
        <v>295.62239999999997</v>
      </c>
      <c r="F1174" s="4">
        <f t="shared" si="57"/>
        <v>14.372399999999971</v>
      </c>
      <c r="G1174" s="12">
        <v>2023</v>
      </c>
    </row>
    <row r="1175" spans="1:7" x14ac:dyDescent="0.2">
      <c r="A1175" s="18">
        <v>45192.451678240737</v>
      </c>
      <c r="B1175" s="4">
        <v>4.88</v>
      </c>
      <c r="C1175" s="4">
        <v>1.23</v>
      </c>
      <c r="D1175" s="4">
        <f t="shared" si="56"/>
        <v>6.0023999999999997</v>
      </c>
      <c r="E1175" s="4">
        <f t="shared" si="55"/>
        <v>295.63470000000001</v>
      </c>
      <c r="F1175" s="4">
        <f t="shared" si="57"/>
        <v>14.384700000000009</v>
      </c>
      <c r="G1175" s="12">
        <v>2023</v>
      </c>
    </row>
    <row r="1176" spans="1:7" x14ac:dyDescent="0.2">
      <c r="A1176" s="18">
        <v>45192.459733796299</v>
      </c>
      <c r="B1176" s="4">
        <v>4.8899999999999997</v>
      </c>
      <c r="C1176" s="4">
        <v>1.23</v>
      </c>
      <c r="D1176" s="4">
        <f t="shared" si="56"/>
        <v>6.0146999999999995</v>
      </c>
      <c r="E1176" s="4">
        <f t="shared" si="55"/>
        <v>295.64699999999999</v>
      </c>
      <c r="F1176" s="4">
        <f t="shared" si="57"/>
        <v>14.396999999999991</v>
      </c>
      <c r="G1176" s="12">
        <v>2023</v>
      </c>
    </row>
    <row r="1177" spans="1:7" x14ac:dyDescent="0.2">
      <c r="A1177" s="18">
        <v>45192.520578703705</v>
      </c>
      <c r="B1177" s="4">
        <v>4.9000000000000004</v>
      </c>
      <c r="C1177" s="4">
        <v>1.23</v>
      </c>
      <c r="D1177" s="4">
        <f t="shared" si="56"/>
        <v>6.0270000000000001</v>
      </c>
      <c r="E1177" s="4">
        <f t="shared" si="55"/>
        <v>295.65929999999997</v>
      </c>
      <c r="F1177" s="4">
        <f t="shared" si="57"/>
        <v>14.409299999999973</v>
      </c>
      <c r="G1177" s="12">
        <v>2023</v>
      </c>
    </row>
    <row r="1178" spans="1:7" x14ac:dyDescent="0.2">
      <c r="A1178" s="18">
        <v>45192.543703703705</v>
      </c>
      <c r="B1178" s="4">
        <v>4.91</v>
      </c>
      <c r="C1178" s="4">
        <v>1.23</v>
      </c>
      <c r="D1178" s="4">
        <f t="shared" si="56"/>
        <v>6.0392999999999999</v>
      </c>
      <c r="E1178" s="4">
        <f t="shared" si="55"/>
        <v>295.67160000000001</v>
      </c>
      <c r="F1178" s="4">
        <f t="shared" si="57"/>
        <v>14.421600000000012</v>
      </c>
      <c r="G1178" s="12">
        <v>2023</v>
      </c>
    </row>
    <row r="1179" spans="1:7" x14ac:dyDescent="0.2">
      <c r="A1179" s="18">
        <v>45192.546307870369</v>
      </c>
      <c r="B1179" s="4">
        <v>4.92</v>
      </c>
      <c r="C1179" s="4">
        <v>1.23</v>
      </c>
      <c r="D1179" s="4">
        <f t="shared" si="56"/>
        <v>6.0515999999999996</v>
      </c>
      <c r="E1179" s="4">
        <f t="shared" si="55"/>
        <v>295.68389999999999</v>
      </c>
      <c r="F1179" s="4">
        <f t="shared" si="57"/>
        <v>14.433899999999994</v>
      </c>
      <c r="G1179" s="12">
        <v>2023</v>
      </c>
    </row>
    <row r="1180" spans="1:7" x14ac:dyDescent="0.2">
      <c r="A1180" s="18">
        <v>45192.54855324074</v>
      </c>
      <c r="B1180" s="4">
        <v>4.93</v>
      </c>
      <c r="C1180" s="4">
        <v>1.23</v>
      </c>
      <c r="D1180" s="4">
        <f t="shared" si="56"/>
        <v>6.0638999999999994</v>
      </c>
      <c r="E1180" s="4">
        <f t="shared" si="55"/>
        <v>295.69619999999998</v>
      </c>
      <c r="F1180" s="4">
        <f t="shared" si="57"/>
        <v>14.446199999999976</v>
      </c>
      <c r="G1180" s="12">
        <v>2023</v>
      </c>
    </row>
    <row r="1181" spans="1:7" x14ac:dyDescent="0.2">
      <c r="A1181" s="18">
        <v>45192.552395833336</v>
      </c>
      <c r="B1181" s="4">
        <v>4.9400000000000004</v>
      </c>
      <c r="C1181" s="4">
        <v>1.23</v>
      </c>
      <c r="D1181" s="4">
        <f t="shared" si="56"/>
        <v>6.0762</v>
      </c>
      <c r="E1181" s="4">
        <f t="shared" si="55"/>
        <v>295.70849999999996</v>
      </c>
      <c r="F1181" s="4">
        <f t="shared" si="57"/>
        <v>14.458499999999958</v>
      </c>
      <c r="G1181" s="12">
        <v>2023</v>
      </c>
    </row>
    <row r="1182" spans="1:7" x14ac:dyDescent="0.2">
      <c r="A1182" s="18">
        <v>45192.555092592593</v>
      </c>
      <c r="B1182" s="4">
        <v>4.95</v>
      </c>
      <c r="C1182" s="4">
        <v>1.23</v>
      </c>
      <c r="D1182" s="4">
        <f t="shared" si="56"/>
        <v>6.0884999999999998</v>
      </c>
      <c r="E1182" s="4">
        <f t="shared" si="55"/>
        <v>295.7208</v>
      </c>
      <c r="F1182" s="4">
        <f t="shared" si="57"/>
        <v>14.470799999999997</v>
      </c>
      <c r="G1182" s="12">
        <v>2023</v>
      </c>
    </row>
    <row r="1183" spans="1:7" x14ac:dyDescent="0.2">
      <c r="A1183" s="18">
        <v>45192.566122685188</v>
      </c>
      <c r="B1183" s="4">
        <v>4.96</v>
      </c>
      <c r="C1183" s="4">
        <v>1.23</v>
      </c>
      <c r="D1183" s="4">
        <f t="shared" si="56"/>
        <v>6.1007999999999996</v>
      </c>
      <c r="E1183" s="4">
        <f t="shared" si="55"/>
        <v>295.73309999999998</v>
      </c>
      <c r="F1183" s="4">
        <f t="shared" si="57"/>
        <v>14.483099999999979</v>
      </c>
      <c r="G1183" s="12">
        <v>2023</v>
      </c>
    </row>
    <row r="1184" spans="1:7" x14ac:dyDescent="0.2">
      <c r="A1184" s="18">
        <v>45192.573182870372</v>
      </c>
      <c r="B1184" s="4">
        <v>4.97</v>
      </c>
      <c r="C1184" s="4">
        <v>1.23</v>
      </c>
      <c r="D1184" s="4">
        <f t="shared" si="56"/>
        <v>6.1130999999999993</v>
      </c>
      <c r="E1184" s="4">
        <f t="shared" si="55"/>
        <v>295.74539999999996</v>
      </c>
      <c r="F1184" s="4">
        <f t="shared" si="57"/>
        <v>14.495399999999961</v>
      </c>
      <c r="G1184" s="12">
        <v>2023</v>
      </c>
    </row>
    <row r="1185" spans="1:7" x14ac:dyDescent="0.2">
      <c r="A1185" s="18">
        <v>45192.575312499997</v>
      </c>
      <c r="B1185" s="4">
        <v>4.9800000000000004</v>
      </c>
      <c r="C1185" s="4">
        <v>1.23</v>
      </c>
      <c r="D1185" s="4">
        <f t="shared" si="56"/>
        <v>6.1254000000000008</v>
      </c>
      <c r="E1185" s="4">
        <f t="shared" si="55"/>
        <v>295.7577</v>
      </c>
      <c r="F1185" s="4">
        <f t="shared" si="57"/>
        <v>14.5077</v>
      </c>
      <c r="G1185" s="12">
        <v>2023</v>
      </c>
    </row>
    <row r="1186" spans="1:7" x14ac:dyDescent="0.2">
      <c r="A1186" s="18">
        <v>45192.579050925924</v>
      </c>
      <c r="B1186" s="4">
        <v>4.99</v>
      </c>
      <c r="C1186" s="4">
        <v>1.23</v>
      </c>
      <c r="D1186" s="4">
        <f t="shared" si="56"/>
        <v>6.1377000000000006</v>
      </c>
      <c r="E1186" s="4">
        <f t="shared" si="55"/>
        <v>295.77</v>
      </c>
      <c r="F1186" s="4">
        <f t="shared" si="57"/>
        <v>14.519999999999982</v>
      </c>
      <c r="G1186" s="12">
        <v>2023</v>
      </c>
    </row>
    <row r="1187" spans="1:7" x14ac:dyDescent="0.2">
      <c r="A1187" s="18">
        <v>45192.580474537041</v>
      </c>
      <c r="B1187" s="4">
        <v>5</v>
      </c>
      <c r="C1187" s="4">
        <v>1.23</v>
      </c>
      <c r="D1187" s="4">
        <f t="shared" si="56"/>
        <v>6.15</v>
      </c>
      <c r="E1187" s="4">
        <f t="shared" si="55"/>
        <v>295.78229999999996</v>
      </c>
      <c r="F1187" s="4">
        <f t="shared" si="57"/>
        <v>14.532299999999964</v>
      </c>
      <c r="G1187" s="12">
        <v>2023</v>
      </c>
    </row>
    <row r="1188" spans="1:7" x14ac:dyDescent="0.2">
      <c r="A1188" s="18">
        <v>45192.581319444442</v>
      </c>
      <c r="B1188" s="4">
        <v>5.01</v>
      </c>
      <c r="C1188" s="4">
        <v>1.23</v>
      </c>
      <c r="D1188" s="4">
        <f t="shared" si="56"/>
        <v>6.1622999999999992</v>
      </c>
      <c r="E1188" s="4">
        <f t="shared" si="55"/>
        <v>295.7946</v>
      </c>
      <c r="F1188" s="4">
        <f t="shared" si="57"/>
        <v>14.544600000000003</v>
      </c>
      <c r="G1188" s="12">
        <v>2023</v>
      </c>
    </row>
    <row r="1189" spans="1:7" x14ac:dyDescent="0.2">
      <c r="A1189" s="18">
        <v>45192.58258101852</v>
      </c>
      <c r="B1189" s="4">
        <v>5.0199999999999996</v>
      </c>
      <c r="C1189" s="4">
        <v>1.23</v>
      </c>
      <c r="D1189" s="4">
        <f t="shared" si="56"/>
        <v>6.174599999999999</v>
      </c>
      <c r="E1189" s="4">
        <f t="shared" si="55"/>
        <v>295.80689999999998</v>
      </c>
      <c r="F1189" s="4">
        <f t="shared" si="57"/>
        <v>14.556899999999985</v>
      </c>
      <c r="G1189" s="12">
        <v>2023</v>
      </c>
    </row>
    <row r="1190" spans="1:7" x14ac:dyDescent="0.2">
      <c r="A1190" s="18">
        <v>45192.586412037039</v>
      </c>
      <c r="B1190" s="4">
        <v>5.03</v>
      </c>
      <c r="C1190" s="4">
        <v>1.23</v>
      </c>
      <c r="D1190" s="4">
        <f t="shared" si="56"/>
        <v>6.1869000000000005</v>
      </c>
      <c r="E1190" s="4">
        <f t="shared" si="55"/>
        <v>295.81919999999997</v>
      </c>
      <c r="F1190" s="4">
        <f t="shared" si="57"/>
        <v>14.569199999999967</v>
      </c>
      <c r="G1190" s="12">
        <v>2023</v>
      </c>
    </row>
    <row r="1191" spans="1:7" x14ac:dyDescent="0.2">
      <c r="A1191" s="18">
        <v>45192.589131944442</v>
      </c>
      <c r="B1191" s="4">
        <v>5.04</v>
      </c>
      <c r="C1191" s="4">
        <v>1.23</v>
      </c>
      <c r="D1191" s="4">
        <f t="shared" si="56"/>
        <v>6.1992000000000003</v>
      </c>
      <c r="E1191" s="4">
        <f t="shared" si="55"/>
        <v>295.83150000000001</v>
      </c>
      <c r="F1191" s="4">
        <f t="shared" si="57"/>
        <v>14.581500000000005</v>
      </c>
      <c r="G1191" s="12">
        <v>2023</v>
      </c>
    </row>
    <row r="1192" spans="1:7" x14ac:dyDescent="0.2">
      <c r="A1192" s="18">
        <v>45192.591180555559</v>
      </c>
      <c r="B1192" s="4">
        <v>5.05</v>
      </c>
      <c r="C1192" s="4">
        <v>1.23</v>
      </c>
      <c r="D1192" s="4">
        <f t="shared" si="56"/>
        <v>6.2115</v>
      </c>
      <c r="E1192" s="4">
        <f t="shared" si="55"/>
        <v>295.84379999999999</v>
      </c>
      <c r="F1192" s="4">
        <f t="shared" si="57"/>
        <v>14.593799999999987</v>
      </c>
      <c r="G1192" s="12">
        <v>2023</v>
      </c>
    </row>
    <row r="1193" spans="1:7" x14ac:dyDescent="0.2">
      <c r="A1193" s="18">
        <v>45192.602546296293</v>
      </c>
      <c r="B1193" s="4">
        <v>5.0599999999999996</v>
      </c>
      <c r="C1193" s="4">
        <v>1.23</v>
      </c>
      <c r="D1193" s="4">
        <f t="shared" si="56"/>
        <v>6.2237999999999998</v>
      </c>
      <c r="E1193" s="4">
        <f t="shared" si="55"/>
        <v>295.85609999999997</v>
      </c>
      <c r="F1193" s="4">
        <f t="shared" si="57"/>
        <v>14.606099999999969</v>
      </c>
      <c r="G1193" s="12">
        <v>2023</v>
      </c>
    </row>
    <row r="1194" spans="1:7" x14ac:dyDescent="0.2">
      <c r="A1194" s="18">
        <v>45192.61005787037</v>
      </c>
      <c r="B1194" s="4">
        <v>5.07</v>
      </c>
      <c r="C1194" s="4">
        <v>1.23</v>
      </c>
      <c r="D1194" s="4">
        <f t="shared" si="56"/>
        <v>6.2361000000000004</v>
      </c>
      <c r="E1194" s="4">
        <f t="shared" si="55"/>
        <v>295.86840000000001</v>
      </c>
      <c r="F1194" s="4">
        <f t="shared" si="57"/>
        <v>14.618400000000008</v>
      </c>
      <c r="G1194" s="12">
        <v>2023</v>
      </c>
    </row>
    <row r="1195" spans="1:7" x14ac:dyDescent="0.2">
      <c r="A1195" s="18">
        <v>45192.610682870371</v>
      </c>
      <c r="B1195" s="4">
        <v>5.08</v>
      </c>
      <c r="C1195" s="4">
        <v>1.23</v>
      </c>
      <c r="D1195" s="4">
        <f t="shared" si="56"/>
        <v>6.2484000000000002</v>
      </c>
      <c r="E1195" s="4">
        <f t="shared" si="55"/>
        <v>295.88069999999999</v>
      </c>
      <c r="F1195" s="4">
        <f t="shared" si="57"/>
        <v>14.63069999999999</v>
      </c>
      <c r="G1195" s="12">
        <v>2023</v>
      </c>
    </row>
    <row r="1196" spans="1:7" x14ac:dyDescent="0.2">
      <c r="A1196" s="18">
        <v>45192.610960648148</v>
      </c>
      <c r="B1196" s="4">
        <v>5.09</v>
      </c>
      <c r="C1196" s="4">
        <v>1.23</v>
      </c>
      <c r="D1196" s="4">
        <f t="shared" si="56"/>
        <v>6.2606999999999999</v>
      </c>
      <c r="E1196" s="4">
        <f t="shared" si="55"/>
        <v>295.89299999999997</v>
      </c>
      <c r="F1196" s="4">
        <f t="shared" si="57"/>
        <v>14.642999999999972</v>
      </c>
      <c r="G1196" s="12">
        <v>2023</v>
      </c>
    </row>
    <row r="1197" spans="1:7" x14ac:dyDescent="0.2">
      <c r="A1197" s="18">
        <v>45192.61146990741</v>
      </c>
      <c r="B1197" s="4">
        <v>5.0999999999999996</v>
      </c>
      <c r="C1197" s="4">
        <v>1.23</v>
      </c>
      <c r="D1197" s="4">
        <f t="shared" si="56"/>
        <v>6.2729999999999997</v>
      </c>
      <c r="E1197" s="4">
        <f t="shared" si="55"/>
        <v>295.90530000000001</v>
      </c>
      <c r="F1197" s="4">
        <f t="shared" si="57"/>
        <v>14.655300000000011</v>
      </c>
      <c r="G1197" s="12">
        <v>2023</v>
      </c>
    </row>
    <row r="1198" spans="1:7" x14ac:dyDescent="0.2">
      <c r="A1198" s="18">
        <v>45192.612141203703</v>
      </c>
      <c r="B1198" s="4">
        <v>5.1100000000000003</v>
      </c>
      <c r="C1198" s="4">
        <v>1.23</v>
      </c>
      <c r="D1198" s="4">
        <f t="shared" si="56"/>
        <v>6.2853000000000003</v>
      </c>
      <c r="E1198" s="4">
        <f t="shared" si="55"/>
        <v>295.91759999999999</v>
      </c>
      <c r="F1198" s="4">
        <f t="shared" si="57"/>
        <v>14.667599999999993</v>
      </c>
      <c r="G1198" s="12">
        <v>2023</v>
      </c>
    </row>
    <row r="1199" spans="1:7" x14ac:dyDescent="0.2">
      <c r="A1199" s="18">
        <v>45192.614224537036</v>
      </c>
      <c r="B1199" s="4">
        <v>5.12</v>
      </c>
      <c r="C1199" s="4">
        <v>1.23</v>
      </c>
      <c r="D1199" s="4">
        <f t="shared" si="56"/>
        <v>6.2976000000000001</v>
      </c>
      <c r="E1199" s="4">
        <f t="shared" si="55"/>
        <v>295.92989999999998</v>
      </c>
      <c r="F1199" s="4">
        <f t="shared" si="57"/>
        <v>14.679899999999975</v>
      </c>
      <c r="G1199" s="12">
        <v>2023</v>
      </c>
    </row>
    <row r="1200" spans="1:7" x14ac:dyDescent="0.2">
      <c r="A1200" s="18">
        <v>45192.614699074074</v>
      </c>
      <c r="B1200" s="4">
        <v>5.13</v>
      </c>
      <c r="C1200" s="4">
        <v>1.23</v>
      </c>
      <c r="D1200" s="4">
        <f t="shared" si="56"/>
        <v>6.3098999999999998</v>
      </c>
      <c r="E1200" s="4">
        <f t="shared" ref="E1200:E1263" si="58">D1200+$E$685</f>
        <v>295.94220000000001</v>
      </c>
      <c r="F1200" s="4">
        <f t="shared" si="57"/>
        <v>14.692200000000014</v>
      </c>
      <c r="G1200" s="12">
        <v>2023</v>
      </c>
    </row>
    <row r="1201" spans="1:7" x14ac:dyDescent="0.2">
      <c r="A1201" s="18">
        <v>45192.615405092591</v>
      </c>
      <c r="B1201" s="4">
        <v>5.14</v>
      </c>
      <c r="C1201" s="4">
        <v>1.23</v>
      </c>
      <c r="D1201" s="4">
        <f t="shared" si="56"/>
        <v>6.3221999999999996</v>
      </c>
      <c r="E1201" s="4">
        <f t="shared" si="58"/>
        <v>295.9545</v>
      </c>
      <c r="F1201" s="4">
        <f t="shared" si="57"/>
        <v>14.704499999999996</v>
      </c>
      <c r="G1201" s="12">
        <v>2023</v>
      </c>
    </row>
    <row r="1202" spans="1:7" x14ac:dyDescent="0.2">
      <c r="A1202" s="18">
        <v>45192.616782407407</v>
      </c>
      <c r="B1202" s="4">
        <v>5.15</v>
      </c>
      <c r="C1202" s="4">
        <v>1.23</v>
      </c>
      <c r="D1202" s="4">
        <f t="shared" si="56"/>
        <v>6.3345000000000002</v>
      </c>
      <c r="E1202" s="4">
        <f t="shared" si="58"/>
        <v>295.96679999999998</v>
      </c>
      <c r="F1202" s="4">
        <f t="shared" si="57"/>
        <v>14.716799999999978</v>
      </c>
      <c r="G1202" s="12">
        <v>2023</v>
      </c>
    </row>
    <row r="1203" spans="1:7" x14ac:dyDescent="0.2">
      <c r="A1203" s="18">
        <v>45192.617708333331</v>
      </c>
      <c r="B1203" s="4">
        <v>5.16</v>
      </c>
      <c r="C1203" s="4">
        <v>1.23</v>
      </c>
      <c r="D1203" s="4">
        <f t="shared" si="56"/>
        <v>6.3468</v>
      </c>
      <c r="E1203" s="4">
        <f t="shared" si="58"/>
        <v>295.97909999999996</v>
      </c>
      <c r="F1203" s="4">
        <f t="shared" si="57"/>
        <v>14.72909999999996</v>
      </c>
      <c r="G1203" s="12">
        <v>2023</v>
      </c>
    </row>
    <row r="1204" spans="1:7" x14ac:dyDescent="0.2">
      <c r="A1204" s="18">
        <v>45192.618032407408</v>
      </c>
      <c r="B1204" s="4">
        <v>5.17</v>
      </c>
      <c r="C1204" s="4">
        <v>1.23</v>
      </c>
      <c r="D1204" s="4">
        <f t="shared" si="56"/>
        <v>6.3590999999999998</v>
      </c>
      <c r="E1204" s="4">
        <f t="shared" si="58"/>
        <v>295.9914</v>
      </c>
      <c r="F1204" s="4">
        <f t="shared" si="57"/>
        <v>14.741399999999999</v>
      </c>
      <c r="G1204" s="12">
        <v>2023</v>
      </c>
    </row>
    <row r="1205" spans="1:7" x14ac:dyDescent="0.2">
      <c r="A1205" s="18">
        <v>45192.618449074071</v>
      </c>
      <c r="B1205" s="4">
        <v>5.18</v>
      </c>
      <c r="C1205" s="4">
        <v>1.23</v>
      </c>
      <c r="D1205" s="4">
        <f t="shared" si="56"/>
        <v>6.3713999999999995</v>
      </c>
      <c r="E1205" s="4">
        <f t="shared" si="58"/>
        <v>296.00369999999998</v>
      </c>
      <c r="F1205" s="4">
        <f t="shared" si="57"/>
        <v>14.753699999999981</v>
      </c>
      <c r="G1205" s="12">
        <v>2023</v>
      </c>
    </row>
    <row r="1206" spans="1:7" x14ac:dyDescent="0.2">
      <c r="A1206" s="18">
        <v>45192.618993055556</v>
      </c>
      <c r="B1206" s="4">
        <v>5.19</v>
      </c>
      <c r="C1206" s="4">
        <v>1.23</v>
      </c>
      <c r="D1206" s="4">
        <f t="shared" si="56"/>
        <v>6.3837000000000002</v>
      </c>
      <c r="E1206" s="4">
        <f t="shared" si="58"/>
        <v>296.01599999999996</v>
      </c>
      <c r="F1206" s="4">
        <f t="shared" si="57"/>
        <v>14.765999999999963</v>
      </c>
      <c r="G1206" s="12">
        <v>2023</v>
      </c>
    </row>
    <row r="1207" spans="1:7" x14ac:dyDescent="0.2">
      <c r="A1207" s="18">
        <v>45192.619618055556</v>
      </c>
      <c r="B1207" s="4">
        <v>5.2</v>
      </c>
      <c r="C1207" s="4">
        <v>1.23</v>
      </c>
      <c r="D1207" s="4">
        <f t="shared" si="56"/>
        <v>6.3959999999999999</v>
      </c>
      <c r="E1207" s="4">
        <f t="shared" si="58"/>
        <v>296.0283</v>
      </c>
      <c r="F1207" s="4">
        <f t="shared" si="57"/>
        <v>14.778300000000002</v>
      </c>
      <c r="G1207" s="12">
        <v>2023</v>
      </c>
    </row>
    <row r="1208" spans="1:7" x14ac:dyDescent="0.2">
      <c r="A1208" s="18">
        <v>45192.61991898148</v>
      </c>
      <c r="B1208" s="4">
        <v>5.21</v>
      </c>
      <c r="C1208" s="4">
        <v>1.23</v>
      </c>
      <c r="D1208" s="4">
        <f t="shared" si="56"/>
        <v>6.4082999999999997</v>
      </c>
      <c r="E1208" s="4">
        <f t="shared" si="58"/>
        <v>296.04059999999998</v>
      </c>
      <c r="F1208" s="4">
        <f t="shared" si="57"/>
        <v>14.790599999999984</v>
      </c>
      <c r="G1208" s="12">
        <v>2023</v>
      </c>
    </row>
    <row r="1209" spans="1:7" x14ac:dyDescent="0.2">
      <c r="A1209" s="18">
        <v>45192.620636574073</v>
      </c>
      <c r="B1209" s="4">
        <v>5.22</v>
      </c>
      <c r="C1209" s="4">
        <v>1.23</v>
      </c>
      <c r="D1209" s="4">
        <f t="shared" si="56"/>
        <v>6.4205999999999994</v>
      </c>
      <c r="E1209" s="4">
        <f t="shared" si="58"/>
        <v>296.05289999999997</v>
      </c>
      <c r="F1209" s="4">
        <f t="shared" si="57"/>
        <v>14.802899999999966</v>
      </c>
      <c r="G1209" s="12">
        <v>2023</v>
      </c>
    </row>
    <row r="1210" spans="1:7" x14ac:dyDescent="0.2">
      <c r="A1210" s="18">
        <v>45192.621261574073</v>
      </c>
      <c r="B1210" s="4">
        <v>5.23</v>
      </c>
      <c r="C1210" s="4">
        <v>1.23</v>
      </c>
      <c r="D1210" s="4">
        <f t="shared" ref="D1210:D1273" si="59">B1210*C1210</f>
        <v>6.4329000000000001</v>
      </c>
      <c r="E1210" s="4">
        <f t="shared" si="58"/>
        <v>296.0652</v>
      </c>
      <c r="F1210" s="4">
        <f t="shared" si="57"/>
        <v>14.815200000000004</v>
      </c>
      <c r="G1210" s="12">
        <v>2023</v>
      </c>
    </row>
    <row r="1211" spans="1:7" x14ac:dyDescent="0.2">
      <c r="A1211" s="18">
        <v>45192.621944444443</v>
      </c>
      <c r="B1211" s="4">
        <v>5.24</v>
      </c>
      <c r="C1211" s="4">
        <v>1.23</v>
      </c>
      <c r="D1211" s="4">
        <f t="shared" si="59"/>
        <v>6.4451999999999998</v>
      </c>
      <c r="E1211" s="4">
        <f t="shared" si="58"/>
        <v>296.07749999999999</v>
      </c>
      <c r="F1211" s="4">
        <f t="shared" si="57"/>
        <v>14.827499999999986</v>
      </c>
      <c r="G1211" s="12">
        <v>2023</v>
      </c>
    </row>
    <row r="1212" spans="1:7" x14ac:dyDescent="0.2">
      <c r="A1212" s="18">
        <v>45192.622314814813</v>
      </c>
      <c r="B1212" s="4">
        <v>5.25</v>
      </c>
      <c r="C1212" s="4">
        <v>1.23</v>
      </c>
      <c r="D1212" s="4">
        <f t="shared" si="59"/>
        <v>6.4574999999999996</v>
      </c>
      <c r="E1212" s="4">
        <f t="shared" si="58"/>
        <v>296.08979999999997</v>
      </c>
      <c r="F1212" s="4">
        <f t="shared" si="57"/>
        <v>14.839799999999968</v>
      </c>
      <c r="G1212" s="12">
        <v>2023</v>
      </c>
    </row>
    <row r="1213" spans="1:7" x14ac:dyDescent="0.2">
      <c r="A1213" s="18">
        <v>45192.62295138889</v>
      </c>
      <c r="B1213" s="4">
        <v>5.26</v>
      </c>
      <c r="C1213" s="4">
        <v>1.23</v>
      </c>
      <c r="D1213" s="4">
        <f t="shared" si="59"/>
        <v>6.4697999999999993</v>
      </c>
      <c r="E1213" s="4">
        <f t="shared" si="58"/>
        <v>296.10210000000001</v>
      </c>
      <c r="F1213" s="4">
        <f t="shared" si="57"/>
        <v>14.852100000000007</v>
      </c>
      <c r="G1213" s="12">
        <v>2023</v>
      </c>
    </row>
    <row r="1214" spans="1:7" x14ac:dyDescent="0.2">
      <c r="A1214" s="18">
        <v>45192.623692129629</v>
      </c>
      <c r="B1214" s="4">
        <v>5.27</v>
      </c>
      <c r="C1214" s="4">
        <v>1.23</v>
      </c>
      <c r="D1214" s="4">
        <f t="shared" si="59"/>
        <v>6.4820999999999991</v>
      </c>
      <c r="E1214" s="4">
        <f t="shared" si="58"/>
        <v>296.11439999999999</v>
      </c>
      <c r="F1214" s="4">
        <f t="shared" si="57"/>
        <v>14.864399999999989</v>
      </c>
      <c r="G1214" s="12">
        <v>2023</v>
      </c>
    </row>
    <row r="1215" spans="1:7" x14ac:dyDescent="0.2">
      <c r="A1215" s="18">
        <v>45192.625</v>
      </c>
      <c r="B1215" s="4">
        <v>5.28</v>
      </c>
      <c r="C1215" s="4">
        <v>1.23</v>
      </c>
      <c r="D1215" s="4">
        <f t="shared" si="59"/>
        <v>6.4944000000000006</v>
      </c>
      <c r="E1215" s="4">
        <f t="shared" si="58"/>
        <v>296.12669999999997</v>
      </c>
      <c r="F1215" s="4">
        <f t="shared" si="57"/>
        <v>14.876699999999971</v>
      </c>
      <c r="G1215" s="12">
        <v>2023</v>
      </c>
    </row>
    <row r="1216" spans="1:7" x14ac:dyDescent="0.2">
      <c r="A1216" s="18">
        <v>45192.626273148147</v>
      </c>
      <c r="B1216" s="4">
        <v>5.29</v>
      </c>
      <c r="C1216" s="4">
        <v>1.23</v>
      </c>
      <c r="D1216" s="4">
        <f t="shared" si="59"/>
        <v>6.5067000000000004</v>
      </c>
      <c r="E1216" s="4">
        <f t="shared" si="58"/>
        <v>296.13900000000001</v>
      </c>
      <c r="F1216" s="4">
        <f t="shared" si="57"/>
        <v>14.88900000000001</v>
      </c>
      <c r="G1216" s="12">
        <v>2023</v>
      </c>
    </row>
    <row r="1217" spans="1:7" x14ac:dyDescent="0.2">
      <c r="A1217" s="18">
        <v>45192.628229166665</v>
      </c>
      <c r="B1217" s="4">
        <v>5.3</v>
      </c>
      <c r="C1217" s="4">
        <v>1.23</v>
      </c>
      <c r="D1217" s="4">
        <f t="shared" si="59"/>
        <v>6.5190000000000001</v>
      </c>
      <c r="E1217" s="4">
        <f t="shared" si="58"/>
        <v>296.15129999999999</v>
      </c>
      <c r="F1217" s="4">
        <f t="shared" si="57"/>
        <v>14.901299999999992</v>
      </c>
      <c r="G1217" s="12">
        <v>2023</v>
      </c>
    </row>
    <row r="1218" spans="1:7" x14ac:dyDescent="0.2">
      <c r="A1218" s="18">
        <v>45192.630300925928</v>
      </c>
      <c r="B1218" s="4">
        <v>5.31</v>
      </c>
      <c r="C1218" s="4">
        <v>1.23</v>
      </c>
      <c r="D1218" s="4">
        <f t="shared" si="59"/>
        <v>6.531299999999999</v>
      </c>
      <c r="E1218" s="4">
        <f t="shared" si="58"/>
        <v>296.16359999999997</v>
      </c>
      <c r="F1218" s="4">
        <f t="shared" si="57"/>
        <v>14.913599999999974</v>
      </c>
      <c r="G1218" s="12">
        <v>2023</v>
      </c>
    </row>
    <row r="1219" spans="1:7" x14ac:dyDescent="0.2">
      <c r="A1219" s="18">
        <v>45192.64271990741</v>
      </c>
      <c r="B1219" s="4">
        <v>5.32</v>
      </c>
      <c r="C1219" s="4">
        <v>1.23</v>
      </c>
      <c r="D1219" s="4">
        <f t="shared" si="59"/>
        <v>6.5436000000000005</v>
      </c>
      <c r="E1219" s="4">
        <f t="shared" si="58"/>
        <v>296.17590000000001</v>
      </c>
      <c r="F1219" s="4">
        <f t="shared" ref="F1219:F1282" si="60">E1219-281.25</f>
        <v>14.925900000000013</v>
      </c>
      <c r="G1219" s="12">
        <v>2023</v>
      </c>
    </row>
    <row r="1220" spans="1:7" x14ac:dyDescent="0.2">
      <c r="A1220" s="18">
        <v>45192.645381944443</v>
      </c>
      <c r="B1220" s="4">
        <v>5.33</v>
      </c>
      <c r="C1220" s="4">
        <v>1.23</v>
      </c>
      <c r="D1220" s="4">
        <f t="shared" si="59"/>
        <v>6.5559000000000003</v>
      </c>
      <c r="E1220" s="4">
        <f t="shared" si="58"/>
        <v>296.18819999999999</v>
      </c>
      <c r="F1220" s="4">
        <f t="shared" si="60"/>
        <v>14.938199999999995</v>
      </c>
      <c r="G1220" s="12">
        <v>2023</v>
      </c>
    </row>
    <row r="1221" spans="1:7" x14ac:dyDescent="0.2">
      <c r="A1221" s="18">
        <v>45192.646087962959</v>
      </c>
      <c r="B1221" s="4">
        <v>5.34</v>
      </c>
      <c r="C1221" s="4">
        <v>1.23</v>
      </c>
      <c r="D1221" s="4">
        <f t="shared" si="59"/>
        <v>6.5682</v>
      </c>
      <c r="E1221" s="4">
        <f t="shared" si="58"/>
        <v>296.20049999999998</v>
      </c>
      <c r="F1221" s="4">
        <f t="shared" si="60"/>
        <v>14.950499999999977</v>
      </c>
      <c r="G1221" s="12">
        <v>2023</v>
      </c>
    </row>
    <row r="1222" spans="1:7" x14ac:dyDescent="0.2">
      <c r="A1222" s="18">
        <v>45192.647453703707</v>
      </c>
      <c r="B1222" s="4">
        <v>5.35</v>
      </c>
      <c r="C1222" s="4">
        <v>1.23</v>
      </c>
      <c r="D1222" s="4">
        <f t="shared" si="59"/>
        <v>6.5804999999999998</v>
      </c>
      <c r="E1222" s="4">
        <f t="shared" si="58"/>
        <v>296.21279999999996</v>
      </c>
      <c r="F1222" s="4">
        <f t="shared" si="60"/>
        <v>14.962799999999959</v>
      </c>
      <c r="G1222" s="12">
        <v>2023</v>
      </c>
    </row>
    <row r="1223" spans="1:7" x14ac:dyDescent="0.2">
      <c r="A1223" s="18">
        <v>45192.649861111109</v>
      </c>
      <c r="B1223" s="4">
        <v>5.36</v>
      </c>
      <c r="C1223" s="4">
        <v>1.23</v>
      </c>
      <c r="D1223" s="4">
        <f t="shared" si="59"/>
        <v>6.5928000000000004</v>
      </c>
      <c r="E1223" s="4">
        <f t="shared" si="58"/>
        <v>296.2251</v>
      </c>
      <c r="F1223" s="4">
        <f t="shared" si="60"/>
        <v>14.975099999999998</v>
      </c>
      <c r="G1223" s="12">
        <v>2023</v>
      </c>
    </row>
    <row r="1224" spans="1:7" x14ac:dyDescent="0.2">
      <c r="A1224" s="18">
        <v>45192.651273148149</v>
      </c>
      <c r="B1224" s="4">
        <v>5.37</v>
      </c>
      <c r="C1224" s="4">
        <v>1.23</v>
      </c>
      <c r="D1224" s="4">
        <f t="shared" si="59"/>
        <v>6.6051000000000002</v>
      </c>
      <c r="E1224" s="4">
        <f t="shared" si="58"/>
        <v>296.23739999999998</v>
      </c>
      <c r="F1224" s="4">
        <f t="shared" si="60"/>
        <v>14.98739999999998</v>
      </c>
      <c r="G1224" s="12">
        <v>2023</v>
      </c>
    </row>
    <row r="1225" spans="1:7" x14ac:dyDescent="0.2">
      <c r="A1225" s="18">
        <v>45192.652939814812</v>
      </c>
      <c r="B1225" s="4">
        <v>5.38</v>
      </c>
      <c r="C1225" s="4">
        <v>1.23</v>
      </c>
      <c r="D1225" s="4">
        <f t="shared" si="59"/>
        <v>6.6173999999999999</v>
      </c>
      <c r="E1225" s="4">
        <f t="shared" si="58"/>
        <v>296.24969999999996</v>
      </c>
      <c r="F1225" s="4">
        <f t="shared" si="60"/>
        <v>14.999699999999962</v>
      </c>
      <c r="G1225" s="12">
        <v>2023</v>
      </c>
    </row>
    <row r="1226" spans="1:7" x14ac:dyDescent="0.2">
      <c r="A1226" s="18">
        <v>45192.654386574075</v>
      </c>
      <c r="B1226" s="4">
        <v>5.39</v>
      </c>
      <c r="C1226" s="4">
        <v>1.23</v>
      </c>
      <c r="D1226" s="4">
        <f t="shared" si="59"/>
        <v>6.6296999999999997</v>
      </c>
      <c r="E1226" s="4">
        <f t="shared" si="58"/>
        <v>296.262</v>
      </c>
      <c r="F1226" s="4">
        <f t="shared" si="60"/>
        <v>15.012</v>
      </c>
      <c r="G1226" s="12">
        <v>2023</v>
      </c>
    </row>
    <row r="1227" spans="1:7" x14ac:dyDescent="0.2">
      <c r="A1227" s="18">
        <v>45192.655798611115</v>
      </c>
      <c r="B1227" s="4">
        <v>5.4</v>
      </c>
      <c r="C1227" s="4">
        <v>1.23</v>
      </c>
      <c r="D1227" s="4">
        <f t="shared" si="59"/>
        <v>6.6420000000000003</v>
      </c>
      <c r="E1227" s="4">
        <f t="shared" si="58"/>
        <v>296.27429999999998</v>
      </c>
      <c r="F1227" s="4">
        <f t="shared" si="60"/>
        <v>15.024299999999982</v>
      </c>
      <c r="G1227" s="12">
        <v>2023</v>
      </c>
    </row>
    <row r="1228" spans="1:7" x14ac:dyDescent="0.2">
      <c r="A1228" s="18">
        <v>45192.65697916667</v>
      </c>
      <c r="B1228" s="4">
        <v>5.41</v>
      </c>
      <c r="C1228" s="4">
        <v>1.23</v>
      </c>
      <c r="D1228" s="4">
        <f t="shared" si="59"/>
        <v>6.6543000000000001</v>
      </c>
      <c r="E1228" s="4">
        <f t="shared" si="58"/>
        <v>296.28659999999996</v>
      </c>
      <c r="F1228" s="4">
        <f t="shared" si="60"/>
        <v>15.036599999999964</v>
      </c>
      <c r="G1228" s="12">
        <v>2023</v>
      </c>
    </row>
    <row r="1229" spans="1:7" x14ac:dyDescent="0.2">
      <c r="A1229" s="18">
        <v>45192.658506944441</v>
      </c>
      <c r="B1229" s="4">
        <v>5.42</v>
      </c>
      <c r="C1229" s="4">
        <v>1.23</v>
      </c>
      <c r="D1229" s="4">
        <f t="shared" si="59"/>
        <v>6.6665999999999999</v>
      </c>
      <c r="E1229" s="4">
        <f t="shared" si="58"/>
        <v>296.2989</v>
      </c>
      <c r="F1229" s="4">
        <f t="shared" si="60"/>
        <v>15.048900000000003</v>
      </c>
      <c r="G1229" s="12">
        <v>2023</v>
      </c>
    </row>
    <row r="1230" spans="1:7" x14ac:dyDescent="0.2">
      <c r="A1230" s="18">
        <v>45192.660185185188</v>
      </c>
      <c r="B1230" s="4">
        <v>5.43</v>
      </c>
      <c r="C1230" s="4">
        <v>1.23</v>
      </c>
      <c r="D1230" s="4">
        <f t="shared" si="59"/>
        <v>6.6788999999999996</v>
      </c>
      <c r="E1230" s="4">
        <f t="shared" si="58"/>
        <v>296.31119999999999</v>
      </c>
      <c r="F1230" s="4">
        <f t="shared" si="60"/>
        <v>15.061199999999985</v>
      </c>
      <c r="G1230" s="12">
        <v>2023</v>
      </c>
    </row>
    <row r="1231" spans="1:7" x14ac:dyDescent="0.2">
      <c r="A1231" s="18">
        <v>45192.661736111113</v>
      </c>
      <c r="B1231" s="4">
        <v>5.44</v>
      </c>
      <c r="C1231" s="4">
        <v>1.23</v>
      </c>
      <c r="D1231" s="4">
        <f t="shared" si="59"/>
        <v>6.6912000000000003</v>
      </c>
      <c r="E1231" s="4">
        <f t="shared" si="58"/>
        <v>296.32349999999997</v>
      </c>
      <c r="F1231" s="4">
        <f t="shared" si="60"/>
        <v>15.073499999999967</v>
      </c>
      <c r="G1231" s="12">
        <v>2023</v>
      </c>
    </row>
    <row r="1232" spans="1:7" x14ac:dyDescent="0.2">
      <c r="A1232" s="18">
        <v>45192.663206018522</v>
      </c>
      <c r="B1232" s="4">
        <v>5.45</v>
      </c>
      <c r="C1232" s="4">
        <v>1.23</v>
      </c>
      <c r="D1232" s="4">
        <f t="shared" si="59"/>
        <v>6.7035</v>
      </c>
      <c r="E1232" s="4">
        <f t="shared" si="58"/>
        <v>296.33580000000001</v>
      </c>
      <c r="F1232" s="4">
        <f t="shared" si="60"/>
        <v>15.085800000000006</v>
      </c>
      <c r="G1232" s="12">
        <v>2023</v>
      </c>
    </row>
    <row r="1233" spans="1:7" x14ac:dyDescent="0.2">
      <c r="A1233" s="18">
        <v>45192.665127314816</v>
      </c>
      <c r="B1233" s="4">
        <v>5.46</v>
      </c>
      <c r="C1233" s="4">
        <v>1.23</v>
      </c>
      <c r="D1233" s="4">
        <f t="shared" si="59"/>
        <v>6.7157999999999998</v>
      </c>
      <c r="E1233" s="4">
        <f t="shared" si="58"/>
        <v>296.34809999999999</v>
      </c>
      <c r="F1233" s="4">
        <f t="shared" si="60"/>
        <v>15.098099999999988</v>
      </c>
      <c r="G1233" s="12">
        <v>2023</v>
      </c>
    </row>
    <row r="1234" spans="1:7" x14ac:dyDescent="0.2">
      <c r="A1234" s="18">
        <v>45192.669386574074</v>
      </c>
      <c r="B1234" s="4">
        <v>5.47</v>
      </c>
      <c r="C1234" s="4">
        <v>1.23</v>
      </c>
      <c r="D1234" s="4">
        <f t="shared" si="59"/>
        <v>6.7280999999999995</v>
      </c>
      <c r="E1234" s="4">
        <f t="shared" si="58"/>
        <v>296.36039999999997</v>
      </c>
      <c r="F1234" s="4">
        <f t="shared" si="60"/>
        <v>15.11039999999997</v>
      </c>
      <c r="G1234" s="12">
        <v>2023</v>
      </c>
    </row>
    <row r="1235" spans="1:7" x14ac:dyDescent="0.2">
      <c r="A1235" s="18">
        <v>45192.681423611109</v>
      </c>
      <c r="B1235" s="4">
        <v>5.48</v>
      </c>
      <c r="C1235" s="4">
        <v>1.23</v>
      </c>
      <c r="D1235" s="4">
        <f t="shared" si="59"/>
        <v>6.7404000000000002</v>
      </c>
      <c r="E1235" s="4">
        <f t="shared" si="58"/>
        <v>296.37270000000001</v>
      </c>
      <c r="F1235" s="4">
        <f t="shared" si="60"/>
        <v>15.122700000000009</v>
      </c>
      <c r="G1235" s="12">
        <v>2023</v>
      </c>
    </row>
    <row r="1236" spans="1:7" x14ac:dyDescent="0.2">
      <c r="A1236" s="18">
        <v>45192.745949074073</v>
      </c>
      <c r="B1236" s="4">
        <v>5.49</v>
      </c>
      <c r="C1236" s="4">
        <v>1.23</v>
      </c>
      <c r="D1236" s="4">
        <f t="shared" si="59"/>
        <v>6.7526999999999999</v>
      </c>
      <c r="E1236" s="4">
        <f t="shared" si="58"/>
        <v>296.38499999999999</v>
      </c>
      <c r="F1236" s="4">
        <f t="shared" si="60"/>
        <v>15.134999999999991</v>
      </c>
      <c r="G1236" s="12">
        <v>2023</v>
      </c>
    </row>
    <row r="1237" spans="1:7" x14ac:dyDescent="0.2">
      <c r="A1237" s="18">
        <v>45199.828946759262</v>
      </c>
      <c r="B1237" s="4">
        <v>5.5</v>
      </c>
      <c r="C1237" s="4">
        <v>1.23</v>
      </c>
      <c r="D1237" s="4">
        <f t="shared" si="59"/>
        <v>6.7649999999999997</v>
      </c>
      <c r="E1237" s="4">
        <f t="shared" si="58"/>
        <v>296.39729999999997</v>
      </c>
      <c r="F1237" s="4">
        <f t="shared" si="60"/>
        <v>15.147299999999973</v>
      </c>
      <c r="G1237" s="12">
        <v>2023</v>
      </c>
    </row>
    <row r="1238" spans="1:7" x14ac:dyDescent="0.2">
      <c r="A1238" s="18">
        <v>45199.829618055555</v>
      </c>
      <c r="B1238" s="4">
        <v>5.51</v>
      </c>
      <c r="C1238" s="4">
        <v>1.23</v>
      </c>
      <c r="D1238" s="4">
        <f t="shared" si="59"/>
        <v>6.7772999999999994</v>
      </c>
      <c r="E1238" s="4">
        <f t="shared" si="58"/>
        <v>296.40960000000001</v>
      </c>
      <c r="F1238" s="4">
        <f t="shared" si="60"/>
        <v>15.159600000000012</v>
      </c>
      <c r="G1238" s="12">
        <v>2023</v>
      </c>
    </row>
    <row r="1239" spans="1:7" x14ac:dyDescent="0.2">
      <c r="A1239" s="18">
        <v>45199.830740740741</v>
      </c>
      <c r="B1239" s="4">
        <v>5.52</v>
      </c>
      <c r="C1239" s="4">
        <v>1.23</v>
      </c>
      <c r="D1239" s="4">
        <f t="shared" si="59"/>
        <v>6.7895999999999992</v>
      </c>
      <c r="E1239" s="4">
        <f t="shared" si="58"/>
        <v>296.42189999999999</v>
      </c>
      <c r="F1239" s="4">
        <f t="shared" si="60"/>
        <v>15.171899999999994</v>
      </c>
      <c r="G1239" s="12">
        <v>2023</v>
      </c>
    </row>
    <row r="1240" spans="1:7" x14ac:dyDescent="0.2">
      <c r="A1240" s="18">
        <v>45199.832604166666</v>
      </c>
      <c r="B1240" s="4">
        <v>5.53</v>
      </c>
      <c r="C1240" s="4">
        <v>1.23</v>
      </c>
      <c r="D1240" s="4">
        <f t="shared" si="59"/>
        <v>6.8018999999999998</v>
      </c>
      <c r="E1240" s="4">
        <f t="shared" si="58"/>
        <v>296.43419999999998</v>
      </c>
      <c r="F1240" s="4">
        <f t="shared" si="60"/>
        <v>15.184199999999976</v>
      </c>
      <c r="G1240" s="12">
        <v>2023</v>
      </c>
    </row>
    <row r="1241" spans="1:7" x14ac:dyDescent="0.2">
      <c r="A1241" s="18">
        <v>45199.849039351851</v>
      </c>
      <c r="B1241" s="4">
        <v>5.54</v>
      </c>
      <c r="C1241" s="4">
        <v>1.23</v>
      </c>
      <c r="D1241" s="4">
        <f t="shared" si="59"/>
        <v>6.8141999999999996</v>
      </c>
      <c r="E1241" s="4">
        <f t="shared" si="58"/>
        <v>296.44650000000001</v>
      </c>
      <c r="F1241" s="4">
        <f t="shared" si="60"/>
        <v>15.196500000000015</v>
      </c>
      <c r="G1241" s="12">
        <v>2023</v>
      </c>
    </row>
    <row r="1242" spans="1:7" x14ac:dyDescent="0.2">
      <c r="A1242" s="18">
        <v>45199.851400462961</v>
      </c>
      <c r="B1242" s="4">
        <v>5.55</v>
      </c>
      <c r="C1242" s="4">
        <v>1.23</v>
      </c>
      <c r="D1242" s="4">
        <f t="shared" si="59"/>
        <v>6.8264999999999993</v>
      </c>
      <c r="E1242" s="4">
        <f t="shared" si="58"/>
        <v>296.4588</v>
      </c>
      <c r="F1242" s="4">
        <f t="shared" si="60"/>
        <v>15.208799999999997</v>
      </c>
      <c r="G1242" s="12">
        <v>2023</v>
      </c>
    </row>
    <row r="1243" spans="1:7" x14ac:dyDescent="0.2">
      <c r="A1243" s="18">
        <v>45199.853333333333</v>
      </c>
      <c r="B1243" s="4">
        <v>5.56</v>
      </c>
      <c r="C1243" s="4">
        <v>1.23</v>
      </c>
      <c r="D1243" s="4">
        <f t="shared" si="59"/>
        <v>6.8387999999999991</v>
      </c>
      <c r="E1243" s="4">
        <f t="shared" si="58"/>
        <v>296.47109999999998</v>
      </c>
      <c r="F1243" s="4">
        <f t="shared" si="60"/>
        <v>15.221099999999979</v>
      </c>
      <c r="G1243" s="12">
        <v>2023</v>
      </c>
    </row>
    <row r="1244" spans="1:7" x14ac:dyDescent="0.2">
      <c r="A1244" s="18">
        <v>45199.854247685187</v>
      </c>
      <c r="B1244" s="4">
        <v>5.57</v>
      </c>
      <c r="C1244" s="4">
        <v>1.23</v>
      </c>
      <c r="D1244" s="4">
        <f t="shared" si="59"/>
        <v>6.8511000000000006</v>
      </c>
      <c r="E1244" s="4">
        <f t="shared" si="58"/>
        <v>296.48339999999996</v>
      </c>
      <c r="F1244" s="4">
        <f t="shared" si="60"/>
        <v>15.233399999999961</v>
      </c>
      <c r="G1244" s="12">
        <v>2023</v>
      </c>
    </row>
    <row r="1245" spans="1:7" x14ac:dyDescent="0.2">
      <c r="A1245" s="18">
        <v>45199.855416666665</v>
      </c>
      <c r="B1245" s="4">
        <v>5.58</v>
      </c>
      <c r="C1245" s="4">
        <v>1.23</v>
      </c>
      <c r="D1245" s="4">
        <f t="shared" si="59"/>
        <v>6.8634000000000004</v>
      </c>
      <c r="E1245" s="4">
        <f t="shared" si="58"/>
        <v>296.4957</v>
      </c>
      <c r="F1245" s="4">
        <f t="shared" si="60"/>
        <v>15.245699999999999</v>
      </c>
      <c r="G1245" s="12">
        <v>2023</v>
      </c>
    </row>
    <row r="1246" spans="1:7" x14ac:dyDescent="0.2">
      <c r="A1246" s="18">
        <v>45199.856261574074</v>
      </c>
      <c r="B1246" s="4">
        <v>5.59</v>
      </c>
      <c r="C1246" s="4">
        <v>1.23</v>
      </c>
      <c r="D1246" s="4">
        <f t="shared" si="59"/>
        <v>6.8757000000000001</v>
      </c>
      <c r="E1246" s="4">
        <f t="shared" si="58"/>
        <v>296.50799999999998</v>
      </c>
      <c r="F1246" s="4">
        <f t="shared" si="60"/>
        <v>15.257999999999981</v>
      </c>
      <c r="G1246" s="12">
        <v>2023</v>
      </c>
    </row>
    <row r="1247" spans="1:7" x14ac:dyDescent="0.2">
      <c r="A1247" s="18">
        <v>45199.860462962963</v>
      </c>
      <c r="B1247" s="4">
        <v>5.6</v>
      </c>
      <c r="C1247" s="4">
        <v>1.23</v>
      </c>
      <c r="D1247" s="4">
        <f t="shared" si="59"/>
        <v>6.8879999999999999</v>
      </c>
      <c r="E1247" s="4">
        <f t="shared" si="58"/>
        <v>296.52029999999996</v>
      </c>
      <c r="F1247" s="4">
        <f t="shared" si="60"/>
        <v>15.270299999999963</v>
      </c>
      <c r="G1247" s="12">
        <v>2023</v>
      </c>
    </row>
    <row r="1248" spans="1:7" x14ac:dyDescent="0.2">
      <c r="A1248" s="18">
        <v>45199.86215277778</v>
      </c>
      <c r="B1248" s="4">
        <v>5.61</v>
      </c>
      <c r="C1248" s="4">
        <v>1.23</v>
      </c>
      <c r="D1248" s="4">
        <f t="shared" si="59"/>
        <v>6.9003000000000005</v>
      </c>
      <c r="E1248" s="4">
        <f t="shared" si="58"/>
        <v>296.5326</v>
      </c>
      <c r="F1248" s="4">
        <f t="shared" si="60"/>
        <v>15.282600000000002</v>
      </c>
      <c r="G1248" s="12">
        <v>2023</v>
      </c>
    </row>
    <row r="1249" spans="1:7" x14ac:dyDescent="0.2">
      <c r="A1249" s="18">
        <v>45199.864421296297</v>
      </c>
      <c r="B1249" s="4">
        <v>5.62</v>
      </c>
      <c r="C1249" s="4">
        <v>1.23</v>
      </c>
      <c r="D1249" s="4">
        <f t="shared" si="59"/>
        <v>6.9126000000000003</v>
      </c>
      <c r="E1249" s="4">
        <f t="shared" si="58"/>
        <v>296.54489999999998</v>
      </c>
      <c r="F1249" s="4">
        <f t="shared" si="60"/>
        <v>15.294899999999984</v>
      </c>
      <c r="G1249" s="12">
        <v>2023</v>
      </c>
    </row>
    <row r="1250" spans="1:7" x14ac:dyDescent="0.2">
      <c r="A1250" s="18">
        <v>45199.865173611113</v>
      </c>
      <c r="B1250" s="4">
        <v>5.63</v>
      </c>
      <c r="C1250" s="4">
        <v>1.23</v>
      </c>
      <c r="D1250" s="4">
        <f t="shared" si="59"/>
        <v>6.9249000000000001</v>
      </c>
      <c r="E1250" s="4">
        <f t="shared" si="58"/>
        <v>296.55719999999997</v>
      </c>
      <c r="F1250" s="4">
        <f t="shared" si="60"/>
        <v>15.307199999999966</v>
      </c>
      <c r="G1250" s="12">
        <v>2023</v>
      </c>
    </row>
    <row r="1251" spans="1:7" x14ac:dyDescent="0.2">
      <c r="A1251" s="18">
        <v>45199.866736111115</v>
      </c>
      <c r="B1251" s="4">
        <v>5.64</v>
      </c>
      <c r="C1251" s="4">
        <v>1.23</v>
      </c>
      <c r="D1251" s="4">
        <f t="shared" si="59"/>
        <v>6.9371999999999998</v>
      </c>
      <c r="E1251" s="4">
        <f t="shared" si="58"/>
        <v>296.56950000000001</v>
      </c>
      <c r="F1251" s="4">
        <f t="shared" si="60"/>
        <v>15.319500000000005</v>
      </c>
      <c r="G1251" s="12">
        <v>2023</v>
      </c>
    </row>
    <row r="1252" spans="1:7" x14ac:dyDescent="0.2">
      <c r="A1252" s="18">
        <v>45199.871331018519</v>
      </c>
      <c r="B1252" s="4">
        <v>5.65</v>
      </c>
      <c r="C1252" s="4">
        <v>1.23</v>
      </c>
      <c r="D1252" s="4">
        <f t="shared" si="59"/>
        <v>6.9495000000000005</v>
      </c>
      <c r="E1252" s="4">
        <f t="shared" si="58"/>
        <v>296.58179999999999</v>
      </c>
      <c r="F1252" s="4">
        <f t="shared" si="60"/>
        <v>15.331799999999987</v>
      </c>
      <c r="G1252" s="12">
        <v>2023</v>
      </c>
    </row>
    <row r="1253" spans="1:7" x14ac:dyDescent="0.2">
      <c r="A1253" s="18">
        <v>45199.873854166668</v>
      </c>
      <c r="B1253" s="4">
        <v>5.66</v>
      </c>
      <c r="C1253" s="4">
        <v>1.23</v>
      </c>
      <c r="D1253" s="4">
        <f t="shared" si="59"/>
        <v>6.9618000000000002</v>
      </c>
      <c r="E1253" s="4">
        <f t="shared" si="58"/>
        <v>296.59409999999997</v>
      </c>
      <c r="F1253" s="4">
        <f t="shared" si="60"/>
        <v>15.344099999999969</v>
      </c>
      <c r="G1253" s="12">
        <v>2023</v>
      </c>
    </row>
    <row r="1254" spans="1:7" x14ac:dyDescent="0.2">
      <c r="A1254" s="18">
        <v>45199.875902777778</v>
      </c>
      <c r="B1254" s="4">
        <v>5.67</v>
      </c>
      <c r="C1254" s="4">
        <v>1.23</v>
      </c>
      <c r="D1254" s="4">
        <f t="shared" si="59"/>
        <v>6.9741</v>
      </c>
      <c r="E1254" s="4">
        <f t="shared" si="58"/>
        <v>296.60640000000001</v>
      </c>
      <c r="F1254" s="4">
        <f t="shared" si="60"/>
        <v>15.356400000000008</v>
      </c>
      <c r="G1254" s="12">
        <v>2023</v>
      </c>
    </row>
    <row r="1255" spans="1:7" x14ac:dyDescent="0.2">
      <c r="A1255" s="18">
        <v>45199.879074074073</v>
      </c>
      <c r="B1255" s="4">
        <v>5.68</v>
      </c>
      <c r="C1255" s="4">
        <v>1.23</v>
      </c>
      <c r="D1255" s="4">
        <f t="shared" si="59"/>
        <v>6.9863999999999997</v>
      </c>
      <c r="E1255" s="4">
        <f t="shared" si="58"/>
        <v>296.61869999999999</v>
      </c>
      <c r="F1255" s="4">
        <f t="shared" si="60"/>
        <v>15.36869999999999</v>
      </c>
      <c r="G1255" s="12">
        <v>2023</v>
      </c>
    </row>
    <row r="1256" spans="1:7" x14ac:dyDescent="0.2">
      <c r="A1256" s="18">
        <v>45199.88175925926</v>
      </c>
      <c r="B1256" s="4">
        <v>5.69</v>
      </c>
      <c r="C1256" s="4">
        <v>1.23</v>
      </c>
      <c r="D1256" s="4">
        <f t="shared" si="59"/>
        <v>6.9987000000000004</v>
      </c>
      <c r="E1256" s="4">
        <f t="shared" si="58"/>
        <v>296.63099999999997</v>
      </c>
      <c r="F1256" s="4">
        <f t="shared" si="60"/>
        <v>15.380999999999972</v>
      </c>
      <c r="G1256" s="12">
        <v>2023</v>
      </c>
    </row>
    <row r="1257" spans="1:7" x14ac:dyDescent="0.2">
      <c r="A1257" s="18">
        <v>45199.885798611111</v>
      </c>
      <c r="B1257" s="4">
        <v>5.7</v>
      </c>
      <c r="C1257" s="4">
        <v>1.23</v>
      </c>
      <c r="D1257" s="4">
        <f t="shared" si="59"/>
        <v>7.0110000000000001</v>
      </c>
      <c r="E1257" s="4">
        <f t="shared" si="58"/>
        <v>296.64330000000001</v>
      </c>
      <c r="F1257" s="4">
        <f t="shared" si="60"/>
        <v>15.393300000000011</v>
      </c>
      <c r="G1257" s="12">
        <v>2023</v>
      </c>
    </row>
    <row r="1258" spans="1:7" x14ac:dyDescent="0.2">
      <c r="A1258" s="18">
        <v>45199.887638888889</v>
      </c>
      <c r="B1258" s="4">
        <v>5.71</v>
      </c>
      <c r="C1258" s="4">
        <v>1.23</v>
      </c>
      <c r="D1258" s="4">
        <f t="shared" si="59"/>
        <v>7.0232999999999999</v>
      </c>
      <c r="E1258" s="4">
        <f t="shared" si="58"/>
        <v>296.65559999999999</v>
      </c>
      <c r="F1258" s="4">
        <f t="shared" si="60"/>
        <v>15.405599999999993</v>
      </c>
      <c r="G1258" s="12">
        <v>2023</v>
      </c>
    </row>
    <row r="1259" spans="1:7" x14ac:dyDescent="0.2">
      <c r="A1259" s="18">
        <v>45199.890983796293</v>
      </c>
      <c r="B1259" s="4">
        <v>5.72</v>
      </c>
      <c r="C1259" s="4">
        <v>1.23</v>
      </c>
      <c r="D1259" s="4">
        <f t="shared" si="59"/>
        <v>7.0355999999999996</v>
      </c>
      <c r="E1259" s="4">
        <f t="shared" si="58"/>
        <v>296.66789999999997</v>
      </c>
      <c r="F1259" s="4">
        <f t="shared" si="60"/>
        <v>15.417899999999975</v>
      </c>
      <c r="G1259" s="12">
        <v>2023</v>
      </c>
    </row>
    <row r="1260" spans="1:7" x14ac:dyDescent="0.2">
      <c r="A1260" s="18">
        <v>45199.892708333333</v>
      </c>
      <c r="B1260" s="4">
        <v>5.73</v>
      </c>
      <c r="C1260" s="4">
        <v>1.23</v>
      </c>
      <c r="D1260" s="4">
        <f t="shared" si="59"/>
        <v>7.0479000000000003</v>
      </c>
      <c r="E1260" s="4">
        <f t="shared" si="58"/>
        <v>296.68020000000001</v>
      </c>
      <c r="F1260" s="4">
        <f t="shared" si="60"/>
        <v>15.430200000000013</v>
      </c>
      <c r="G1260" s="12">
        <v>2023</v>
      </c>
    </row>
    <row r="1261" spans="1:7" x14ac:dyDescent="0.2">
      <c r="A1261" s="18">
        <v>45199.897650462961</v>
      </c>
      <c r="B1261" s="4">
        <v>5.74</v>
      </c>
      <c r="C1261" s="4">
        <v>1.23</v>
      </c>
      <c r="D1261" s="4">
        <f t="shared" si="59"/>
        <v>7.0602</v>
      </c>
      <c r="E1261" s="4">
        <f t="shared" si="58"/>
        <v>296.6925</v>
      </c>
      <c r="F1261" s="4">
        <f t="shared" si="60"/>
        <v>15.442499999999995</v>
      </c>
      <c r="G1261" s="12">
        <v>2023</v>
      </c>
    </row>
    <row r="1262" spans="1:7" x14ac:dyDescent="0.2">
      <c r="A1262" s="18">
        <v>45199.900011574071</v>
      </c>
      <c r="B1262" s="4">
        <v>5.75</v>
      </c>
      <c r="C1262" s="4">
        <v>1.23</v>
      </c>
      <c r="D1262" s="4">
        <f t="shared" si="59"/>
        <v>7.0724999999999998</v>
      </c>
      <c r="E1262" s="4">
        <f t="shared" si="58"/>
        <v>296.70479999999998</v>
      </c>
      <c r="F1262" s="4">
        <f t="shared" si="60"/>
        <v>15.454799999999977</v>
      </c>
      <c r="G1262" s="12">
        <v>2023</v>
      </c>
    </row>
    <row r="1263" spans="1:7" x14ac:dyDescent="0.2">
      <c r="A1263" s="18">
        <v>45199.903113425928</v>
      </c>
      <c r="B1263" s="4">
        <v>5.76</v>
      </c>
      <c r="C1263" s="4">
        <v>1.23</v>
      </c>
      <c r="D1263" s="4">
        <f t="shared" si="59"/>
        <v>7.0847999999999995</v>
      </c>
      <c r="E1263" s="4">
        <f t="shared" si="58"/>
        <v>296.71709999999996</v>
      </c>
      <c r="F1263" s="4">
        <f t="shared" si="60"/>
        <v>15.467099999999959</v>
      </c>
      <c r="G1263" s="12">
        <v>2023</v>
      </c>
    </row>
    <row r="1264" spans="1:7" x14ac:dyDescent="0.2">
      <c r="A1264" s="18">
        <v>45199.904907407406</v>
      </c>
      <c r="B1264" s="4">
        <v>5.77</v>
      </c>
      <c r="C1264" s="4">
        <v>1.23</v>
      </c>
      <c r="D1264" s="4">
        <f t="shared" si="59"/>
        <v>7.0970999999999993</v>
      </c>
      <c r="E1264" s="4">
        <f t="shared" ref="E1264:E1306" si="61">D1264+$E$685</f>
        <v>296.7294</v>
      </c>
      <c r="F1264" s="4">
        <f t="shared" si="60"/>
        <v>15.479399999999998</v>
      </c>
      <c r="G1264" s="12">
        <v>2023</v>
      </c>
    </row>
    <row r="1265" spans="1:7" x14ac:dyDescent="0.2">
      <c r="A1265" s="18">
        <v>45199.916597222225</v>
      </c>
      <c r="B1265" s="4">
        <v>5.78</v>
      </c>
      <c r="C1265" s="4">
        <v>1.23</v>
      </c>
      <c r="D1265" s="4">
        <f t="shared" si="59"/>
        <v>7.1093999999999999</v>
      </c>
      <c r="E1265" s="4">
        <f t="shared" si="61"/>
        <v>296.74169999999998</v>
      </c>
      <c r="F1265" s="4">
        <f t="shared" si="60"/>
        <v>15.49169999999998</v>
      </c>
      <c r="G1265" s="12">
        <v>2023</v>
      </c>
    </row>
    <row r="1266" spans="1:7" x14ac:dyDescent="0.2">
      <c r="A1266" s="18">
        <v>45199.922685185185</v>
      </c>
      <c r="B1266" s="4">
        <v>5.79</v>
      </c>
      <c r="C1266" s="4">
        <v>1.23</v>
      </c>
      <c r="D1266" s="4">
        <f t="shared" si="59"/>
        <v>7.1216999999999997</v>
      </c>
      <c r="E1266" s="4">
        <f t="shared" si="61"/>
        <v>296.75399999999996</v>
      </c>
      <c r="F1266" s="4">
        <f t="shared" si="60"/>
        <v>15.503999999999962</v>
      </c>
      <c r="G1266" s="12">
        <v>2023</v>
      </c>
    </row>
    <row r="1267" spans="1:7" x14ac:dyDescent="0.2">
      <c r="A1267" s="18">
        <v>45199.924780092595</v>
      </c>
      <c r="B1267" s="4">
        <v>5.8</v>
      </c>
      <c r="C1267" s="4">
        <v>1.23</v>
      </c>
      <c r="D1267" s="4">
        <f t="shared" si="59"/>
        <v>7.1339999999999995</v>
      </c>
      <c r="E1267" s="4">
        <f t="shared" si="61"/>
        <v>296.7663</v>
      </c>
      <c r="F1267" s="4">
        <f t="shared" si="60"/>
        <v>15.516300000000001</v>
      </c>
      <c r="G1267" s="12">
        <v>2023</v>
      </c>
    </row>
    <row r="1268" spans="1:7" x14ac:dyDescent="0.2">
      <c r="A1268" s="18">
        <v>45199.925983796296</v>
      </c>
      <c r="B1268" s="4">
        <v>5.81</v>
      </c>
      <c r="C1268" s="4">
        <v>1.23</v>
      </c>
      <c r="D1268" s="4">
        <f t="shared" si="59"/>
        <v>7.1462999999999992</v>
      </c>
      <c r="E1268" s="4">
        <f t="shared" si="61"/>
        <v>296.77859999999998</v>
      </c>
      <c r="F1268" s="4">
        <f t="shared" si="60"/>
        <v>15.528599999999983</v>
      </c>
      <c r="G1268" s="12">
        <v>2023</v>
      </c>
    </row>
    <row r="1269" spans="1:7" x14ac:dyDescent="0.2">
      <c r="A1269" s="18">
        <v>45199.928090277775</v>
      </c>
      <c r="B1269" s="4">
        <v>5.82</v>
      </c>
      <c r="C1269" s="4">
        <v>1.23</v>
      </c>
      <c r="D1269" s="4">
        <f t="shared" si="59"/>
        <v>7.1585999999999999</v>
      </c>
      <c r="E1269" s="4">
        <f t="shared" si="61"/>
        <v>296.79089999999997</v>
      </c>
      <c r="F1269" s="4">
        <f t="shared" si="60"/>
        <v>15.540899999999965</v>
      </c>
      <c r="G1269" s="12">
        <v>2023</v>
      </c>
    </row>
    <row r="1270" spans="1:7" x14ac:dyDescent="0.2">
      <c r="A1270" s="18">
        <v>45199.930833333332</v>
      </c>
      <c r="B1270" s="4">
        <v>5.83</v>
      </c>
      <c r="C1270" s="4">
        <v>1.23</v>
      </c>
      <c r="D1270" s="4">
        <f t="shared" si="59"/>
        <v>7.1708999999999996</v>
      </c>
      <c r="E1270" s="4">
        <f t="shared" si="61"/>
        <v>296.8032</v>
      </c>
      <c r="F1270" s="4">
        <f t="shared" si="60"/>
        <v>15.553200000000004</v>
      </c>
      <c r="G1270" s="12">
        <v>2023</v>
      </c>
    </row>
    <row r="1271" spans="1:7" x14ac:dyDescent="0.2">
      <c r="A1271" s="18">
        <v>45199.932893518519</v>
      </c>
      <c r="B1271" s="4">
        <v>5.84</v>
      </c>
      <c r="C1271" s="4">
        <v>1.23</v>
      </c>
      <c r="D1271" s="4">
        <f t="shared" si="59"/>
        <v>7.1831999999999994</v>
      </c>
      <c r="E1271" s="4">
        <f t="shared" si="61"/>
        <v>296.81549999999999</v>
      </c>
      <c r="F1271" s="4">
        <f t="shared" si="60"/>
        <v>15.565499999999986</v>
      </c>
      <c r="G1271" s="12">
        <v>2023</v>
      </c>
    </row>
    <row r="1272" spans="1:7" x14ac:dyDescent="0.2">
      <c r="A1272" s="18">
        <v>45199.934062499997</v>
      </c>
      <c r="B1272" s="4">
        <v>5.85</v>
      </c>
      <c r="C1272" s="4">
        <v>1.23</v>
      </c>
      <c r="D1272" s="4">
        <f t="shared" si="59"/>
        <v>7.1954999999999991</v>
      </c>
      <c r="E1272" s="4">
        <f t="shared" si="61"/>
        <v>296.82779999999997</v>
      </c>
      <c r="F1272" s="4">
        <f t="shared" si="60"/>
        <v>15.577799999999968</v>
      </c>
      <c r="G1272" s="12">
        <v>2023</v>
      </c>
    </row>
    <row r="1273" spans="1:7" x14ac:dyDescent="0.2">
      <c r="A1273" s="18">
        <v>45199.935671296298</v>
      </c>
      <c r="B1273" s="4">
        <v>5.86</v>
      </c>
      <c r="C1273" s="4">
        <v>1.23</v>
      </c>
      <c r="D1273" s="4">
        <f t="shared" si="59"/>
        <v>7.2078000000000007</v>
      </c>
      <c r="E1273" s="4">
        <f t="shared" si="61"/>
        <v>296.84010000000001</v>
      </c>
      <c r="F1273" s="4">
        <f t="shared" si="60"/>
        <v>15.590100000000007</v>
      </c>
      <c r="G1273" s="12">
        <v>2023</v>
      </c>
    </row>
    <row r="1274" spans="1:7" x14ac:dyDescent="0.2">
      <c r="A1274" s="18">
        <v>45199.936944444446</v>
      </c>
      <c r="B1274" s="4">
        <v>5.87</v>
      </c>
      <c r="C1274" s="4">
        <v>1.23</v>
      </c>
      <c r="D1274" s="4">
        <f t="shared" ref="D1274:D1307" si="62">B1274*C1274</f>
        <v>7.2201000000000004</v>
      </c>
      <c r="E1274" s="4">
        <f t="shared" si="61"/>
        <v>296.85239999999999</v>
      </c>
      <c r="F1274" s="4">
        <f t="shared" si="60"/>
        <v>15.602399999999989</v>
      </c>
      <c r="G1274" s="12">
        <v>2023</v>
      </c>
    </row>
    <row r="1275" spans="1:7" x14ac:dyDescent="0.2">
      <c r="A1275" s="18">
        <v>45199.93922453704</v>
      </c>
      <c r="B1275" s="4">
        <v>5.88</v>
      </c>
      <c r="C1275" s="4">
        <v>1.23</v>
      </c>
      <c r="D1275" s="4">
        <f t="shared" si="62"/>
        <v>7.2324000000000002</v>
      </c>
      <c r="E1275" s="4">
        <f t="shared" si="61"/>
        <v>296.86469999999997</v>
      </c>
      <c r="F1275" s="4">
        <f t="shared" si="60"/>
        <v>15.614699999999971</v>
      </c>
      <c r="G1275" s="12">
        <v>2023</v>
      </c>
    </row>
    <row r="1276" spans="1:7" x14ac:dyDescent="0.2">
      <c r="A1276" s="18">
        <v>45199.941828703704</v>
      </c>
      <c r="B1276" s="4">
        <v>5.89</v>
      </c>
      <c r="C1276" s="4">
        <v>1.23</v>
      </c>
      <c r="D1276" s="4">
        <f t="shared" si="62"/>
        <v>7.2446999999999999</v>
      </c>
      <c r="E1276" s="4">
        <f t="shared" si="61"/>
        <v>296.87700000000001</v>
      </c>
      <c r="F1276" s="4">
        <f t="shared" si="60"/>
        <v>15.62700000000001</v>
      </c>
      <c r="G1276" s="12">
        <v>2023</v>
      </c>
    </row>
    <row r="1277" spans="1:7" x14ac:dyDescent="0.2">
      <c r="A1277" s="18">
        <v>45199.943958333337</v>
      </c>
      <c r="B1277" s="4">
        <v>5.9</v>
      </c>
      <c r="C1277" s="4">
        <v>1.23</v>
      </c>
      <c r="D1277" s="4">
        <f t="shared" si="62"/>
        <v>7.2570000000000006</v>
      </c>
      <c r="E1277" s="4">
        <f t="shared" si="61"/>
        <v>296.88929999999999</v>
      </c>
      <c r="F1277" s="4">
        <f t="shared" si="60"/>
        <v>15.639299999999992</v>
      </c>
      <c r="G1277" s="12">
        <v>2023</v>
      </c>
    </row>
    <row r="1278" spans="1:7" x14ac:dyDescent="0.2">
      <c r="A1278" s="18">
        <v>45199.944930555554</v>
      </c>
      <c r="B1278" s="4">
        <v>5.91</v>
      </c>
      <c r="C1278" s="4">
        <v>1.23</v>
      </c>
      <c r="D1278" s="4">
        <f t="shared" si="62"/>
        <v>7.2693000000000003</v>
      </c>
      <c r="E1278" s="4">
        <f t="shared" si="61"/>
        <v>296.90159999999997</v>
      </c>
      <c r="F1278" s="4">
        <f t="shared" si="60"/>
        <v>15.651599999999974</v>
      </c>
      <c r="G1278" s="12">
        <v>2023</v>
      </c>
    </row>
    <row r="1279" spans="1:7" x14ac:dyDescent="0.2">
      <c r="A1279" s="18">
        <v>45199.94630787037</v>
      </c>
      <c r="B1279" s="4">
        <v>5.92</v>
      </c>
      <c r="C1279" s="4">
        <v>1.23</v>
      </c>
      <c r="D1279" s="4">
        <f t="shared" si="62"/>
        <v>7.2816000000000001</v>
      </c>
      <c r="E1279" s="4">
        <f t="shared" si="61"/>
        <v>296.91390000000001</v>
      </c>
      <c r="F1279" s="4">
        <f t="shared" si="60"/>
        <v>15.663900000000012</v>
      </c>
      <c r="G1279" s="12">
        <v>2023</v>
      </c>
    </row>
    <row r="1280" spans="1:7" x14ac:dyDescent="0.2">
      <c r="A1280" s="18">
        <v>45199.947511574072</v>
      </c>
      <c r="B1280" s="4">
        <v>5.93</v>
      </c>
      <c r="C1280" s="4">
        <v>1.23</v>
      </c>
      <c r="D1280" s="4">
        <f t="shared" si="62"/>
        <v>7.2938999999999998</v>
      </c>
      <c r="E1280" s="4">
        <f t="shared" si="61"/>
        <v>296.92619999999999</v>
      </c>
      <c r="F1280" s="4">
        <f t="shared" si="60"/>
        <v>15.676199999999994</v>
      </c>
      <c r="G1280" s="12">
        <v>2023</v>
      </c>
    </row>
    <row r="1281" spans="1:8" x14ac:dyDescent="0.2">
      <c r="A1281" s="18">
        <v>45199.948761574073</v>
      </c>
      <c r="B1281" s="4">
        <v>5.94</v>
      </c>
      <c r="C1281" s="4">
        <v>1.23</v>
      </c>
      <c r="D1281" s="4">
        <f t="shared" si="62"/>
        <v>7.3062000000000005</v>
      </c>
      <c r="E1281" s="4">
        <f t="shared" si="61"/>
        <v>296.93849999999998</v>
      </c>
      <c r="F1281" s="4">
        <f t="shared" si="60"/>
        <v>15.688499999999976</v>
      </c>
      <c r="G1281" s="12">
        <v>2023</v>
      </c>
    </row>
    <row r="1282" spans="1:8" x14ac:dyDescent="0.2">
      <c r="A1282" s="18">
        <v>45199.949733796297</v>
      </c>
      <c r="B1282" s="4">
        <v>5.95</v>
      </c>
      <c r="C1282" s="4">
        <v>1.23</v>
      </c>
      <c r="D1282" s="4">
        <f t="shared" si="62"/>
        <v>7.3185000000000002</v>
      </c>
      <c r="E1282" s="4">
        <f t="shared" si="61"/>
        <v>296.95079999999996</v>
      </c>
      <c r="F1282" s="4">
        <f t="shared" si="60"/>
        <v>15.700799999999958</v>
      </c>
      <c r="G1282" s="12">
        <v>2023</v>
      </c>
    </row>
    <row r="1283" spans="1:8" x14ac:dyDescent="0.2">
      <c r="A1283" s="18">
        <v>45199.951423611114</v>
      </c>
      <c r="B1283" s="4">
        <v>5.96</v>
      </c>
      <c r="C1283" s="4">
        <v>1.23</v>
      </c>
      <c r="D1283" s="4">
        <f t="shared" si="62"/>
        <v>7.3308</v>
      </c>
      <c r="E1283" s="4">
        <f t="shared" si="61"/>
        <v>296.9631</v>
      </c>
      <c r="F1283" s="4">
        <f t="shared" ref="F1283:F1291" si="63">E1283-281.25</f>
        <v>15.713099999999997</v>
      </c>
      <c r="G1283" s="12">
        <v>2023</v>
      </c>
    </row>
    <row r="1284" spans="1:8" x14ac:dyDescent="0.2">
      <c r="A1284" s="18">
        <v>45199.952824074076</v>
      </c>
      <c r="B1284" s="4">
        <v>5.97</v>
      </c>
      <c r="C1284" s="4">
        <v>1.23</v>
      </c>
      <c r="D1284" s="4">
        <f t="shared" si="62"/>
        <v>7.3430999999999997</v>
      </c>
      <c r="E1284" s="4">
        <f t="shared" si="61"/>
        <v>296.97539999999998</v>
      </c>
      <c r="F1284" s="4">
        <f t="shared" si="63"/>
        <v>15.725399999999979</v>
      </c>
      <c r="G1284" s="12">
        <v>2023</v>
      </c>
    </row>
    <row r="1285" spans="1:8" x14ac:dyDescent="0.2">
      <c r="A1285" s="18">
        <v>45199.95689814815</v>
      </c>
      <c r="B1285" s="4">
        <v>5.98</v>
      </c>
      <c r="C1285" s="4">
        <v>1.23</v>
      </c>
      <c r="D1285" s="4">
        <f t="shared" si="62"/>
        <v>7.3554000000000004</v>
      </c>
      <c r="E1285" s="4">
        <f t="shared" si="61"/>
        <v>296.98769999999996</v>
      </c>
      <c r="F1285" s="4">
        <f t="shared" si="63"/>
        <v>15.737699999999961</v>
      </c>
      <c r="G1285" s="12">
        <v>2023</v>
      </c>
    </row>
    <row r="1286" spans="1:8" x14ac:dyDescent="0.2">
      <c r="A1286" s="18">
        <v>45199.966817129629</v>
      </c>
      <c r="B1286" s="4">
        <v>5.99</v>
      </c>
      <c r="C1286" s="4">
        <v>1.23</v>
      </c>
      <c r="D1286" s="4">
        <f t="shared" si="62"/>
        <v>7.3677000000000001</v>
      </c>
      <c r="E1286" s="4">
        <f t="shared" si="61"/>
        <v>297</v>
      </c>
      <c r="F1286" s="4">
        <f t="shared" si="63"/>
        <v>15.75</v>
      </c>
      <c r="G1286" s="12">
        <v>2023</v>
      </c>
    </row>
    <row r="1287" spans="1:8" x14ac:dyDescent="0.2">
      <c r="A1287" s="18">
        <v>45199.971608796295</v>
      </c>
      <c r="B1287" s="4">
        <v>6</v>
      </c>
      <c r="C1287" s="4">
        <v>1.23</v>
      </c>
      <c r="D1287" s="4">
        <f t="shared" si="62"/>
        <v>7.38</v>
      </c>
      <c r="E1287" s="4">
        <f t="shared" si="61"/>
        <v>297.01229999999998</v>
      </c>
      <c r="F1287" s="4">
        <f t="shared" si="63"/>
        <v>15.762299999999982</v>
      </c>
      <c r="G1287" s="12">
        <v>2023</v>
      </c>
    </row>
    <row r="1288" spans="1:8" x14ac:dyDescent="0.2">
      <c r="A1288" s="18">
        <v>45199.987812500003</v>
      </c>
      <c r="B1288" s="4">
        <v>6.01</v>
      </c>
      <c r="C1288" s="4">
        <v>1.23</v>
      </c>
      <c r="D1288" s="4">
        <f t="shared" si="62"/>
        <v>7.3922999999999996</v>
      </c>
      <c r="E1288" s="4">
        <f t="shared" si="61"/>
        <v>297.02459999999996</v>
      </c>
      <c r="F1288" s="4">
        <f t="shared" si="63"/>
        <v>15.774599999999964</v>
      </c>
      <c r="G1288" s="12">
        <v>2023</v>
      </c>
    </row>
    <row r="1289" spans="1:8" x14ac:dyDescent="0.2">
      <c r="A1289" s="18">
        <v>45199.990162037036</v>
      </c>
      <c r="B1289" s="4">
        <v>6.02</v>
      </c>
      <c r="C1289" s="4">
        <v>1.23</v>
      </c>
      <c r="D1289" s="4">
        <f t="shared" si="62"/>
        <v>7.4045999999999994</v>
      </c>
      <c r="E1289" s="4">
        <f t="shared" si="61"/>
        <v>297.0369</v>
      </c>
      <c r="F1289" s="4">
        <f t="shared" si="63"/>
        <v>15.786900000000003</v>
      </c>
      <c r="G1289" s="12">
        <v>2023</v>
      </c>
    </row>
    <row r="1290" spans="1:8" x14ac:dyDescent="0.2">
      <c r="A1290" s="18">
        <v>45199.99490740741</v>
      </c>
      <c r="B1290" s="4">
        <v>6.03</v>
      </c>
      <c r="C1290" s="4">
        <v>1.23</v>
      </c>
      <c r="D1290" s="4">
        <f t="shared" si="62"/>
        <v>7.4169</v>
      </c>
      <c r="E1290" s="4">
        <f t="shared" si="61"/>
        <v>297.04919999999998</v>
      </c>
      <c r="F1290" s="4">
        <f t="shared" si="63"/>
        <v>15.799199999999985</v>
      </c>
      <c r="G1290" s="12">
        <v>2023</v>
      </c>
    </row>
    <row r="1291" spans="1:8" x14ac:dyDescent="0.2">
      <c r="A1291" s="18">
        <v>45199.999942129631</v>
      </c>
      <c r="B1291" s="4">
        <v>6.04</v>
      </c>
      <c r="C1291" s="4">
        <v>1.23</v>
      </c>
      <c r="D1291" s="4">
        <f t="shared" si="62"/>
        <v>7.4291999999999998</v>
      </c>
      <c r="E1291" s="4">
        <f t="shared" si="61"/>
        <v>297.06149999999997</v>
      </c>
      <c r="F1291" s="4">
        <f t="shared" si="63"/>
        <v>15.811499999999967</v>
      </c>
      <c r="G1291" s="12">
        <v>2023</v>
      </c>
      <c r="H1291" s="11" t="s">
        <v>17</v>
      </c>
    </row>
    <row r="1292" spans="1:8" x14ac:dyDescent="0.2">
      <c r="A1292" s="18">
        <v>45200.007210648146</v>
      </c>
      <c r="B1292" s="4">
        <v>6.05</v>
      </c>
      <c r="C1292" s="4">
        <v>1.23</v>
      </c>
      <c r="D1292" s="4">
        <f t="shared" si="62"/>
        <v>7.4414999999999996</v>
      </c>
      <c r="E1292" s="4">
        <f t="shared" si="61"/>
        <v>297.07380000000001</v>
      </c>
      <c r="F1292" s="4">
        <f>E1292-297.06</f>
        <v>1.3800000000003365E-2</v>
      </c>
      <c r="G1292" s="12">
        <v>2024</v>
      </c>
      <c r="H1292" s="11" t="s">
        <v>16</v>
      </c>
    </row>
    <row r="1293" spans="1:8" x14ac:dyDescent="0.2">
      <c r="A1293" s="18">
        <v>45200.01425925926</v>
      </c>
      <c r="B1293" s="4">
        <v>6.06</v>
      </c>
      <c r="C1293" s="4">
        <v>1.23</v>
      </c>
      <c r="D1293" s="4">
        <f t="shared" si="62"/>
        <v>7.4537999999999993</v>
      </c>
      <c r="E1293" s="4">
        <f t="shared" si="61"/>
        <v>297.08609999999999</v>
      </c>
      <c r="F1293" s="4">
        <f t="shared" ref="F1293:F1307" si="64">E1293-297.06</f>
        <v>2.6099999999985357E-2</v>
      </c>
      <c r="G1293" s="12">
        <v>2024</v>
      </c>
    </row>
    <row r="1294" spans="1:8" x14ac:dyDescent="0.2">
      <c r="A1294" s="18">
        <v>45200.016516203701</v>
      </c>
      <c r="B1294" s="4">
        <v>6.07</v>
      </c>
      <c r="C1294" s="4">
        <v>1.23</v>
      </c>
      <c r="D1294" s="4">
        <f t="shared" si="62"/>
        <v>7.4661</v>
      </c>
      <c r="E1294" s="4">
        <f t="shared" si="61"/>
        <v>297.09839999999997</v>
      </c>
      <c r="F1294" s="4">
        <f t="shared" si="64"/>
        <v>3.8399999999967349E-2</v>
      </c>
      <c r="G1294" s="12">
        <v>2024</v>
      </c>
    </row>
    <row r="1295" spans="1:8" x14ac:dyDescent="0.2">
      <c r="A1295" s="18">
        <v>45200.021168981482</v>
      </c>
      <c r="B1295" s="4">
        <v>6.08</v>
      </c>
      <c r="C1295" s="4">
        <v>1.23</v>
      </c>
      <c r="D1295" s="4">
        <f t="shared" si="62"/>
        <v>7.4783999999999997</v>
      </c>
      <c r="E1295" s="4">
        <f t="shared" si="61"/>
        <v>297.11070000000001</v>
      </c>
      <c r="F1295" s="4">
        <f t="shared" si="64"/>
        <v>5.0700000000006185E-2</v>
      </c>
      <c r="G1295" s="12">
        <v>2024</v>
      </c>
    </row>
    <row r="1296" spans="1:8" x14ac:dyDescent="0.2">
      <c r="A1296" s="18">
        <v>45200.025763888887</v>
      </c>
      <c r="B1296" s="4">
        <v>6.09</v>
      </c>
      <c r="C1296" s="4">
        <v>1.23</v>
      </c>
      <c r="D1296" s="4">
        <f t="shared" si="62"/>
        <v>7.4906999999999995</v>
      </c>
      <c r="E1296" s="4">
        <f t="shared" si="61"/>
        <v>297.12299999999999</v>
      </c>
      <c r="F1296" s="4">
        <f t="shared" si="64"/>
        <v>6.2999999999988177E-2</v>
      </c>
      <c r="G1296" s="12">
        <v>2024</v>
      </c>
    </row>
    <row r="1297" spans="1:8" x14ac:dyDescent="0.2">
      <c r="A1297" s="18">
        <v>45200.027731481481</v>
      </c>
      <c r="B1297" s="4">
        <v>6.1</v>
      </c>
      <c r="C1297" s="4">
        <v>1.23</v>
      </c>
      <c r="D1297" s="4">
        <f t="shared" si="62"/>
        <v>7.5029999999999992</v>
      </c>
      <c r="E1297" s="4">
        <f t="shared" si="61"/>
        <v>297.13529999999997</v>
      </c>
      <c r="F1297" s="4">
        <f t="shared" si="64"/>
        <v>7.5299999999970169E-2</v>
      </c>
      <c r="G1297" s="12">
        <v>2024</v>
      </c>
    </row>
    <row r="1298" spans="1:8" x14ac:dyDescent="0.2">
      <c r="A1298" s="18">
        <v>45200.03365740741</v>
      </c>
      <c r="B1298" s="4">
        <v>6.11</v>
      </c>
      <c r="C1298" s="4">
        <v>1.23</v>
      </c>
      <c r="D1298" s="4">
        <f t="shared" si="62"/>
        <v>7.5152999999999999</v>
      </c>
      <c r="E1298" s="4">
        <f t="shared" si="61"/>
        <v>297.14760000000001</v>
      </c>
      <c r="F1298" s="4">
        <f t="shared" si="64"/>
        <v>8.7600000000009004E-2</v>
      </c>
      <c r="G1298" s="12">
        <v>2024</v>
      </c>
    </row>
    <row r="1299" spans="1:8" x14ac:dyDescent="0.2">
      <c r="A1299" s="18">
        <v>45200.058321759258</v>
      </c>
      <c r="B1299" s="4">
        <v>6.12</v>
      </c>
      <c r="C1299" s="4">
        <v>1.23</v>
      </c>
      <c r="D1299" s="4">
        <f t="shared" si="62"/>
        <v>7.5275999999999996</v>
      </c>
      <c r="E1299" s="4">
        <f t="shared" si="61"/>
        <v>297.15989999999999</v>
      </c>
      <c r="F1299" s="4">
        <f t="shared" si="64"/>
        <v>9.9899999999990996E-2</v>
      </c>
      <c r="G1299" s="12">
        <v>2024</v>
      </c>
    </row>
    <row r="1300" spans="1:8" x14ac:dyDescent="0.2">
      <c r="A1300" s="18">
        <v>45200.078356481485</v>
      </c>
      <c r="B1300" s="4">
        <v>6.13</v>
      </c>
      <c r="C1300" s="4">
        <v>1.23</v>
      </c>
      <c r="D1300" s="4">
        <f t="shared" si="62"/>
        <v>7.5398999999999994</v>
      </c>
      <c r="E1300" s="4">
        <f t="shared" si="61"/>
        <v>297.17219999999998</v>
      </c>
      <c r="F1300" s="4">
        <f t="shared" si="64"/>
        <v>0.11219999999997299</v>
      </c>
      <c r="G1300" s="12">
        <v>2024</v>
      </c>
    </row>
    <row r="1301" spans="1:8" x14ac:dyDescent="0.2">
      <c r="A1301" s="18">
        <v>45200.126643518517</v>
      </c>
      <c r="B1301" s="4">
        <v>6.14</v>
      </c>
      <c r="C1301" s="4">
        <v>1.23</v>
      </c>
      <c r="D1301" s="4">
        <f t="shared" si="62"/>
        <v>7.5521999999999991</v>
      </c>
      <c r="E1301" s="4">
        <f t="shared" si="61"/>
        <v>297.18449999999996</v>
      </c>
      <c r="F1301" s="4">
        <f t="shared" si="64"/>
        <v>0.12449999999995498</v>
      </c>
      <c r="G1301" s="12">
        <v>2024</v>
      </c>
    </row>
    <row r="1302" spans="1:8" x14ac:dyDescent="0.2">
      <c r="A1302" s="18">
        <v>45200.143182870372</v>
      </c>
      <c r="B1302" s="4">
        <v>6.15</v>
      </c>
      <c r="C1302" s="4">
        <v>1.23</v>
      </c>
      <c r="D1302" s="4">
        <f t="shared" si="62"/>
        <v>7.5645000000000007</v>
      </c>
      <c r="E1302" s="4">
        <f t="shared" si="61"/>
        <v>297.1968</v>
      </c>
      <c r="F1302" s="4">
        <f t="shared" si="64"/>
        <v>0.13679999999999382</v>
      </c>
      <c r="G1302" s="12">
        <v>2024</v>
      </c>
    </row>
    <row r="1303" spans="1:8" x14ac:dyDescent="0.2">
      <c r="A1303" s="18">
        <v>45200.573969907404</v>
      </c>
      <c r="B1303" s="4">
        <v>6.16</v>
      </c>
      <c r="C1303" s="4">
        <v>1.23</v>
      </c>
      <c r="D1303" s="4">
        <f t="shared" si="62"/>
        <v>7.5768000000000004</v>
      </c>
      <c r="E1303" s="4">
        <f t="shared" si="61"/>
        <v>297.20909999999998</v>
      </c>
      <c r="F1303" s="4">
        <f t="shared" si="64"/>
        <v>0.14909999999997581</v>
      </c>
      <c r="G1303" s="12">
        <v>2024</v>
      </c>
    </row>
    <row r="1304" spans="1:8" x14ac:dyDescent="0.2">
      <c r="A1304" s="18">
        <v>45201.122418981482</v>
      </c>
      <c r="B1304" s="4">
        <v>6.17</v>
      </c>
      <c r="C1304" s="4">
        <v>1.23</v>
      </c>
      <c r="D1304" s="4">
        <f t="shared" si="62"/>
        <v>7.5891000000000002</v>
      </c>
      <c r="E1304" s="4">
        <f t="shared" si="61"/>
        <v>297.22139999999996</v>
      </c>
      <c r="F1304" s="4">
        <f t="shared" si="64"/>
        <v>0.1613999999999578</v>
      </c>
      <c r="G1304" s="12">
        <v>2024</v>
      </c>
    </row>
    <row r="1305" spans="1:8" x14ac:dyDescent="0.2">
      <c r="A1305" s="18">
        <v>45201.132615740738</v>
      </c>
      <c r="B1305" s="4">
        <v>6.18</v>
      </c>
      <c r="C1305" s="4">
        <v>1.23</v>
      </c>
      <c r="D1305" s="4">
        <f t="shared" si="62"/>
        <v>7.6013999999999999</v>
      </c>
      <c r="E1305" s="4">
        <f t="shared" si="61"/>
        <v>297.2337</v>
      </c>
      <c r="F1305" s="4">
        <f t="shared" si="64"/>
        <v>0.17369999999999663</v>
      </c>
      <c r="G1305" s="12">
        <v>2024</v>
      </c>
    </row>
    <row r="1306" spans="1:8" x14ac:dyDescent="0.2">
      <c r="A1306" s="18">
        <v>45207.558055555557</v>
      </c>
      <c r="B1306" s="4">
        <v>6.19</v>
      </c>
      <c r="C1306" s="4">
        <v>1.23</v>
      </c>
      <c r="D1306" s="4">
        <f t="shared" si="62"/>
        <v>7.6137000000000006</v>
      </c>
      <c r="E1306" s="4">
        <f t="shared" si="61"/>
        <v>297.24599999999998</v>
      </c>
      <c r="F1306" s="4">
        <f t="shared" si="64"/>
        <v>0.18599999999997863</v>
      </c>
      <c r="G1306" s="12">
        <v>2024</v>
      </c>
    </row>
    <row r="1307" spans="1:8" x14ac:dyDescent="0.2">
      <c r="A1307" s="18">
        <v>45223.35429398148</v>
      </c>
      <c r="B1307" s="4">
        <v>0</v>
      </c>
      <c r="C1307" s="4">
        <v>1.23</v>
      </c>
      <c r="D1307" s="4">
        <f t="shared" si="62"/>
        <v>0</v>
      </c>
      <c r="E1307" s="4">
        <f>D1307+$E$1306</f>
        <v>297.24599999999998</v>
      </c>
      <c r="F1307" s="4">
        <f t="shared" si="64"/>
        <v>0.18599999999997863</v>
      </c>
      <c r="G1307" s="12">
        <v>2024</v>
      </c>
      <c r="H1307" s="11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12523"/>
  <sheetViews>
    <sheetView zoomScaleNormal="100" workbookViewId="0">
      <pane ySplit="1" topLeftCell="A2" activePane="bottomLeft" state="frozenSplit"/>
      <selection pane="bottomLeft" activeCell="A7" sqref="A6:A7"/>
    </sheetView>
  </sheetViews>
  <sheetFormatPr defaultColWidth="9.140625" defaultRowHeight="12.75" x14ac:dyDescent="0.2"/>
  <cols>
    <col min="1" max="1" width="26.7109375" style="18" customWidth="1"/>
    <col min="2" max="2" width="16.7109375" style="2" customWidth="1"/>
    <col min="3" max="4" width="12.7109375" style="2" customWidth="1"/>
    <col min="5" max="5" width="14.42578125" style="2" customWidth="1"/>
    <col min="6" max="6" width="21.28515625" style="2" bestFit="1" customWidth="1"/>
    <col min="7" max="7" width="19.5703125" style="2" customWidth="1"/>
    <col min="8" max="8" width="22.7109375" style="2" customWidth="1"/>
    <col min="9" max="9" width="9.140625" style="2"/>
    <col min="10" max="10" width="12.7109375" style="2" customWidth="1"/>
    <col min="11" max="16384" width="9.140625" style="2"/>
  </cols>
  <sheetData>
    <row r="1" spans="1:12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5" t="s">
        <v>8</v>
      </c>
      <c r="H1" s="1" t="s">
        <v>0</v>
      </c>
      <c r="J1" s="5"/>
      <c r="K1" s="4"/>
      <c r="L1" s="4"/>
    </row>
    <row r="2" spans="1:12" x14ac:dyDescent="0.2">
      <c r="A2" s="13">
        <v>-999</v>
      </c>
      <c r="B2" s="13">
        <v>-999</v>
      </c>
      <c r="C2" s="13">
        <v>-999</v>
      </c>
      <c r="D2" s="13">
        <v>-999</v>
      </c>
      <c r="E2" s="13">
        <v>-999</v>
      </c>
      <c r="F2" s="13">
        <v>-999</v>
      </c>
      <c r="G2" s="13">
        <v>-999</v>
      </c>
      <c r="H2" s="7" t="s">
        <v>11</v>
      </c>
      <c r="J2" s="4"/>
      <c r="K2" s="4"/>
    </row>
    <row r="3" spans="1:12" x14ac:dyDescent="0.2">
      <c r="B3" s="4"/>
      <c r="C3" s="4"/>
      <c r="D3" s="4"/>
      <c r="E3" s="4"/>
      <c r="F3" s="4"/>
      <c r="G3" s="12"/>
      <c r="J3" s="4"/>
      <c r="K3" s="4"/>
    </row>
    <row r="4" spans="1:12" x14ac:dyDescent="0.2">
      <c r="B4" s="4"/>
      <c r="C4" s="4"/>
      <c r="D4" s="4"/>
      <c r="E4" s="4"/>
      <c r="F4" s="4"/>
      <c r="G4" s="12"/>
      <c r="J4" s="4"/>
      <c r="K4" s="4"/>
    </row>
    <row r="5" spans="1:12" x14ac:dyDescent="0.2">
      <c r="B5" s="4"/>
      <c r="C5" s="4"/>
      <c r="D5" s="4"/>
      <c r="E5" s="4"/>
      <c r="F5" s="4"/>
      <c r="G5" s="12"/>
      <c r="J5" s="4"/>
      <c r="K5" s="4"/>
    </row>
    <row r="6" spans="1:12" x14ac:dyDescent="0.2">
      <c r="B6" s="4"/>
      <c r="C6" s="4"/>
      <c r="D6" s="4"/>
      <c r="E6" s="4"/>
      <c r="F6" s="4"/>
      <c r="G6" s="12"/>
      <c r="J6" s="4"/>
      <c r="K6" s="4"/>
    </row>
    <row r="7" spans="1:12" x14ac:dyDescent="0.2">
      <c r="B7" s="4"/>
      <c r="C7" s="4"/>
      <c r="D7" s="4"/>
      <c r="E7" s="4"/>
      <c r="F7" s="4"/>
      <c r="G7" s="12"/>
      <c r="J7" s="4"/>
      <c r="K7" s="4"/>
    </row>
    <row r="8" spans="1:12" x14ac:dyDescent="0.2">
      <c r="B8" s="4"/>
      <c r="C8" s="4"/>
      <c r="D8" s="4"/>
      <c r="E8" s="4"/>
      <c r="F8" s="4"/>
      <c r="G8" s="12"/>
      <c r="J8" s="4"/>
      <c r="K8" s="4"/>
    </row>
    <row r="9" spans="1:12" x14ac:dyDescent="0.2">
      <c r="B9" s="4"/>
      <c r="C9" s="4"/>
      <c r="D9" s="4"/>
      <c r="E9" s="4"/>
      <c r="F9" s="4"/>
      <c r="G9" s="12"/>
      <c r="J9" s="4"/>
      <c r="K9" s="4"/>
    </row>
    <row r="10" spans="1:12" x14ac:dyDescent="0.2">
      <c r="B10" s="4"/>
      <c r="C10" s="4"/>
      <c r="D10" s="4"/>
      <c r="E10" s="4"/>
      <c r="F10" s="4"/>
      <c r="G10" s="12"/>
      <c r="J10" s="4"/>
      <c r="K10" s="4"/>
    </row>
    <row r="11" spans="1:12" x14ac:dyDescent="0.2">
      <c r="A11" s="2"/>
      <c r="J11" s="4"/>
      <c r="K11" s="4"/>
    </row>
    <row r="12" spans="1:12" x14ac:dyDescent="0.2">
      <c r="C12" s="4"/>
      <c r="D12" s="4"/>
      <c r="E12" s="4"/>
      <c r="F12" s="4"/>
      <c r="G12" s="12"/>
      <c r="H12" s="7"/>
      <c r="J12" s="4"/>
      <c r="K12" s="4"/>
    </row>
    <row r="13" spans="1:12" x14ac:dyDescent="0.2">
      <c r="C13" s="4"/>
      <c r="D13" s="4"/>
      <c r="E13" s="4"/>
      <c r="F13" s="4"/>
      <c r="G13" s="12"/>
      <c r="J13" s="4"/>
      <c r="K13" s="4"/>
    </row>
    <row r="14" spans="1:12" x14ac:dyDescent="0.2">
      <c r="C14" s="4"/>
      <c r="D14" s="4"/>
      <c r="E14" s="4"/>
      <c r="F14" s="4"/>
      <c r="G14" s="12"/>
      <c r="J14" s="4"/>
      <c r="K14" s="4"/>
    </row>
    <row r="15" spans="1:12" x14ac:dyDescent="0.2">
      <c r="C15" s="4"/>
      <c r="D15" s="4"/>
      <c r="E15" s="4"/>
      <c r="F15" s="4"/>
      <c r="G15" s="12"/>
      <c r="J15" s="4"/>
      <c r="K15" s="4"/>
    </row>
    <row r="16" spans="1:12" x14ac:dyDescent="0.2">
      <c r="C16" s="4"/>
      <c r="D16" s="4"/>
      <c r="E16" s="4"/>
      <c r="F16" s="4"/>
      <c r="G16" s="12"/>
      <c r="J16" s="4"/>
      <c r="K16" s="4"/>
    </row>
    <row r="17" spans="3:11" x14ac:dyDescent="0.2">
      <c r="C17" s="4"/>
      <c r="D17" s="4"/>
      <c r="E17" s="4"/>
      <c r="F17" s="4"/>
      <c r="G17" s="12"/>
      <c r="J17" s="4"/>
      <c r="K17" s="4"/>
    </row>
    <row r="18" spans="3:11" x14ac:dyDescent="0.2">
      <c r="C18" s="4"/>
      <c r="D18" s="4"/>
      <c r="E18" s="4"/>
      <c r="F18" s="4"/>
      <c r="G18" s="12"/>
      <c r="J18" s="4"/>
      <c r="K18" s="4"/>
    </row>
    <row r="19" spans="3:11" x14ac:dyDescent="0.2">
      <c r="C19" s="4"/>
      <c r="D19" s="4"/>
      <c r="E19" s="4"/>
      <c r="F19" s="4"/>
      <c r="G19" s="12"/>
      <c r="J19" s="4"/>
      <c r="K19" s="4"/>
    </row>
    <row r="20" spans="3:11" x14ac:dyDescent="0.2">
      <c r="C20" s="4"/>
      <c r="D20" s="4"/>
      <c r="E20" s="4"/>
      <c r="F20" s="4"/>
      <c r="G20" s="12"/>
      <c r="J20" s="4"/>
      <c r="K20" s="4"/>
    </row>
    <row r="21" spans="3:11" x14ac:dyDescent="0.2">
      <c r="C21" s="4"/>
      <c r="D21" s="4"/>
      <c r="E21" s="4"/>
      <c r="F21" s="4"/>
      <c r="G21" s="12"/>
      <c r="J21" s="4"/>
      <c r="K21" s="4"/>
    </row>
    <row r="22" spans="3:11" x14ac:dyDescent="0.2">
      <c r="C22" s="4"/>
      <c r="D22" s="4"/>
      <c r="E22" s="4"/>
      <c r="F22" s="4"/>
      <c r="G22" s="12"/>
      <c r="J22" s="4"/>
      <c r="K22" s="4"/>
    </row>
    <row r="23" spans="3:11" x14ac:dyDescent="0.2">
      <c r="C23" s="4"/>
      <c r="D23" s="4"/>
      <c r="E23" s="4"/>
      <c r="F23" s="4"/>
      <c r="G23" s="12"/>
      <c r="J23" s="4"/>
      <c r="K23" s="4"/>
    </row>
    <row r="24" spans="3:11" x14ac:dyDescent="0.2">
      <c r="C24" s="4"/>
      <c r="D24" s="4"/>
      <c r="E24" s="4"/>
      <c r="F24" s="4"/>
      <c r="G24" s="12"/>
      <c r="J24" s="4"/>
      <c r="K24" s="4"/>
    </row>
    <row r="25" spans="3:11" x14ac:dyDescent="0.2">
      <c r="C25" s="4"/>
      <c r="D25" s="4"/>
      <c r="E25" s="4"/>
      <c r="F25" s="4"/>
      <c r="G25" s="12"/>
      <c r="J25" s="4"/>
      <c r="K25" s="4"/>
    </row>
    <row r="26" spans="3:11" x14ac:dyDescent="0.2">
      <c r="C26" s="4"/>
      <c r="D26" s="4"/>
      <c r="E26" s="4"/>
      <c r="F26" s="4"/>
      <c r="G26" s="12"/>
      <c r="J26" s="4"/>
      <c r="K26" s="4"/>
    </row>
    <row r="27" spans="3:11" x14ac:dyDescent="0.2">
      <c r="C27" s="4"/>
      <c r="D27" s="4"/>
      <c r="E27" s="4"/>
      <c r="F27" s="4"/>
      <c r="G27" s="12"/>
      <c r="J27" s="4"/>
      <c r="K27" s="4"/>
    </row>
    <row r="28" spans="3:11" x14ac:dyDescent="0.2">
      <c r="C28" s="4"/>
      <c r="D28" s="4"/>
      <c r="E28" s="4"/>
      <c r="F28" s="4"/>
      <c r="G28" s="12"/>
      <c r="J28" s="4"/>
      <c r="K28" s="4"/>
    </row>
    <row r="29" spans="3:11" x14ac:dyDescent="0.2">
      <c r="C29" s="4"/>
      <c r="D29" s="4"/>
      <c r="E29" s="4"/>
      <c r="F29" s="4"/>
      <c r="G29" s="12"/>
      <c r="J29" s="4"/>
      <c r="K29" s="4"/>
    </row>
    <row r="30" spans="3:11" x14ac:dyDescent="0.2">
      <c r="C30" s="4"/>
      <c r="D30" s="4"/>
      <c r="E30" s="4"/>
      <c r="F30" s="4"/>
      <c r="G30" s="12"/>
      <c r="J30" s="4"/>
      <c r="K30" s="4"/>
    </row>
    <row r="31" spans="3:11" x14ac:dyDescent="0.2">
      <c r="C31" s="4"/>
      <c r="D31" s="4"/>
      <c r="E31" s="4"/>
      <c r="F31" s="4"/>
      <c r="G31" s="12"/>
      <c r="J31" s="4"/>
      <c r="K31" s="4"/>
    </row>
    <row r="32" spans="3:11" x14ac:dyDescent="0.2">
      <c r="C32" s="4"/>
      <c r="D32" s="4"/>
      <c r="E32" s="4"/>
      <c r="F32" s="4"/>
      <c r="G32" s="12"/>
      <c r="J32" s="4"/>
      <c r="K32" s="4"/>
    </row>
    <row r="33" spans="3:11" x14ac:dyDescent="0.2">
      <c r="C33" s="4"/>
      <c r="D33" s="4"/>
      <c r="E33" s="4"/>
      <c r="F33" s="4"/>
      <c r="G33" s="12"/>
      <c r="J33" s="4"/>
      <c r="K33" s="4"/>
    </row>
    <row r="34" spans="3:11" x14ac:dyDescent="0.2">
      <c r="C34" s="4"/>
      <c r="D34" s="4"/>
      <c r="E34" s="4"/>
      <c r="F34" s="4"/>
      <c r="G34" s="12"/>
      <c r="J34" s="4"/>
      <c r="K34" s="4"/>
    </row>
    <row r="35" spans="3:11" x14ac:dyDescent="0.2">
      <c r="C35" s="4"/>
      <c r="D35" s="4"/>
      <c r="E35" s="4"/>
      <c r="F35" s="4"/>
      <c r="G35" s="12"/>
      <c r="J35" s="4"/>
      <c r="K35" s="4"/>
    </row>
    <row r="36" spans="3:11" x14ac:dyDescent="0.2">
      <c r="C36" s="4"/>
      <c r="D36" s="4"/>
      <c r="E36" s="4"/>
      <c r="F36" s="4"/>
      <c r="G36" s="12"/>
      <c r="J36" s="4"/>
      <c r="K36" s="4"/>
    </row>
    <row r="37" spans="3:11" x14ac:dyDescent="0.2">
      <c r="C37" s="4"/>
      <c r="D37" s="4"/>
      <c r="E37" s="4"/>
      <c r="F37" s="4"/>
      <c r="G37" s="12"/>
      <c r="J37" s="4"/>
      <c r="K37" s="4"/>
    </row>
    <row r="38" spans="3:11" x14ac:dyDescent="0.2">
      <c r="C38" s="4"/>
      <c r="D38" s="4"/>
      <c r="E38" s="4"/>
      <c r="F38" s="4"/>
      <c r="G38" s="12"/>
      <c r="J38" s="4"/>
      <c r="K38" s="4"/>
    </row>
    <row r="39" spans="3:11" x14ac:dyDescent="0.2">
      <c r="C39" s="4"/>
      <c r="D39" s="4"/>
      <c r="E39" s="4"/>
      <c r="F39" s="4"/>
      <c r="G39" s="12"/>
      <c r="J39" s="4"/>
      <c r="K39" s="4"/>
    </row>
    <row r="40" spans="3:11" x14ac:dyDescent="0.2">
      <c r="C40" s="4"/>
      <c r="D40" s="4"/>
      <c r="E40" s="4"/>
      <c r="F40" s="4"/>
      <c r="G40" s="12"/>
      <c r="J40" s="4"/>
      <c r="K40" s="4"/>
    </row>
    <row r="41" spans="3:11" x14ac:dyDescent="0.2">
      <c r="K41" s="4"/>
    </row>
    <row r="42" spans="3:11" x14ac:dyDescent="0.2">
      <c r="K42" s="4"/>
    </row>
    <row r="43" spans="3:11" x14ac:dyDescent="0.2">
      <c r="K43" s="4"/>
    </row>
    <row r="44" spans="3:11" x14ac:dyDescent="0.2">
      <c r="K44" s="4"/>
    </row>
    <row r="45" spans="3:11" x14ac:dyDescent="0.2">
      <c r="K45" s="4"/>
    </row>
    <row r="46" spans="3:11" x14ac:dyDescent="0.2">
      <c r="K46" s="4"/>
    </row>
    <row r="47" spans="3:11" x14ac:dyDescent="0.2">
      <c r="K47" s="4"/>
    </row>
    <row r="48" spans="3:11" x14ac:dyDescent="0.2">
      <c r="K48" s="4"/>
    </row>
    <row r="49" spans="11:11" x14ac:dyDescent="0.2">
      <c r="K49" s="4"/>
    </row>
    <row r="50" spans="11:11" x14ac:dyDescent="0.2">
      <c r="K50" s="4"/>
    </row>
    <row r="51" spans="11:11" x14ac:dyDescent="0.2">
      <c r="K51" s="4"/>
    </row>
    <row r="52" spans="11:11" x14ac:dyDescent="0.2">
      <c r="K52" s="4"/>
    </row>
    <row r="53" spans="11:11" x14ac:dyDescent="0.2">
      <c r="K53" s="4"/>
    </row>
    <row r="54" spans="11:11" x14ac:dyDescent="0.2">
      <c r="K54" s="4"/>
    </row>
    <row r="55" spans="11:11" x14ac:dyDescent="0.2">
      <c r="K55" s="4"/>
    </row>
    <row r="56" spans="11:11" x14ac:dyDescent="0.2">
      <c r="K56" s="4"/>
    </row>
    <row r="57" spans="11:11" x14ac:dyDescent="0.2">
      <c r="K57" s="4"/>
    </row>
    <row r="58" spans="11:11" x14ac:dyDescent="0.2">
      <c r="K58" s="4"/>
    </row>
    <row r="59" spans="11:11" x14ac:dyDescent="0.2">
      <c r="K59" s="4"/>
    </row>
    <row r="60" spans="11:11" x14ac:dyDescent="0.2">
      <c r="K60" s="4"/>
    </row>
    <row r="61" spans="11:11" x14ac:dyDescent="0.2">
      <c r="K61" s="4"/>
    </row>
    <row r="62" spans="11:11" x14ac:dyDescent="0.2">
      <c r="K62" s="4"/>
    </row>
    <row r="63" spans="11:11" x14ac:dyDescent="0.2">
      <c r="K63" s="4"/>
    </row>
    <row r="64" spans="11:11" x14ac:dyDescent="0.2">
      <c r="K64" s="4"/>
    </row>
    <row r="65" spans="11:11" x14ac:dyDescent="0.2">
      <c r="K65" s="4"/>
    </row>
    <row r="66" spans="11:11" x14ac:dyDescent="0.2">
      <c r="K66" s="4"/>
    </row>
    <row r="67" spans="11:11" x14ac:dyDescent="0.2">
      <c r="K67" s="4"/>
    </row>
    <row r="68" spans="11:11" x14ac:dyDescent="0.2">
      <c r="K68" s="4"/>
    </row>
    <row r="69" spans="11:11" x14ac:dyDescent="0.2">
      <c r="K69" s="4"/>
    </row>
    <row r="70" spans="11:11" x14ac:dyDescent="0.2">
      <c r="K70" s="4"/>
    </row>
    <row r="71" spans="11:11" x14ac:dyDescent="0.2">
      <c r="K71" s="4"/>
    </row>
    <row r="72" spans="11:11" x14ac:dyDescent="0.2">
      <c r="K72" s="4"/>
    </row>
    <row r="73" spans="11:11" x14ac:dyDescent="0.2">
      <c r="K73" s="4"/>
    </row>
    <row r="74" spans="11:11" x14ac:dyDescent="0.2">
      <c r="K74" s="4"/>
    </row>
    <row r="75" spans="11:11" x14ac:dyDescent="0.2">
      <c r="K75" s="4"/>
    </row>
    <row r="76" spans="11:11" x14ac:dyDescent="0.2">
      <c r="K76" s="4"/>
    </row>
    <row r="77" spans="11:11" x14ac:dyDescent="0.2">
      <c r="K77" s="4"/>
    </row>
    <row r="78" spans="11:11" x14ac:dyDescent="0.2">
      <c r="K78" s="4"/>
    </row>
    <row r="79" spans="11:11" x14ac:dyDescent="0.2">
      <c r="K79" s="4"/>
    </row>
    <row r="80" spans="11:11" x14ac:dyDescent="0.2">
      <c r="K80" s="4"/>
    </row>
    <row r="81" spans="11:11" x14ac:dyDescent="0.2">
      <c r="K81" s="4"/>
    </row>
    <row r="82" spans="11:11" x14ac:dyDescent="0.2">
      <c r="K82" s="4"/>
    </row>
    <row r="83" spans="11:11" x14ac:dyDescent="0.2">
      <c r="K83" s="4"/>
    </row>
    <row r="84" spans="11:11" x14ac:dyDescent="0.2">
      <c r="K84" s="4"/>
    </row>
    <row r="85" spans="11:11" x14ac:dyDescent="0.2">
      <c r="K85" s="4"/>
    </row>
    <row r="86" spans="11:11" x14ac:dyDescent="0.2">
      <c r="K86" s="4"/>
    </row>
    <row r="87" spans="11:11" x14ac:dyDescent="0.2">
      <c r="K87" s="4"/>
    </row>
    <row r="88" spans="11:11" x14ac:dyDescent="0.2">
      <c r="K88" s="4"/>
    </row>
    <row r="89" spans="11:11" x14ac:dyDescent="0.2">
      <c r="K89" s="4"/>
    </row>
    <row r="90" spans="11:11" x14ac:dyDescent="0.2">
      <c r="K90" s="4"/>
    </row>
    <row r="91" spans="11:11" x14ac:dyDescent="0.2">
      <c r="K91" s="4"/>
    </row>
    <row r="92" spans="11:11" x14ac:dyDescent="0.2">
      <c r="K92" s="4"/>
    </row>
    <row r="93" spans="11:11" x14ac:dyDescent="0.2">
      <c r="K93" s="4"/>
    </row>
    <row r="94" spans="11:11" x14ac:dyDescent="0.2">
      <c r="K94" s="4"/>
    </row>
    <row r="95" spans="11:11" x14ac:dyDescent="0.2">
      <c r="K95" s="4"/>
    </row>
    <row r="96" spans="11:11" x14ac:dyDescent="0.2">
      <c r="K96" s="4"/>
    </row>
    <row r="97" spans="11:11" x14ac:dyDescent="0.2">
      <c r="K97" s="4"/>
    </row>
    <row r="98" spans="11:11" x14ac:dyDescent="0.2">
      <c r="K98" s="4"/>
    </row>
    <row r="99" spans="11:11" x14ac:dyDescent="0.2">
      <c r="K99" s="4"/>
    </row>
    <row r="100" spans="11:11" x14ac:dyDescent="0.2">
      <c r="K100" s="4"/>
    </row>
    <row r="101" spans="11:11" x14ac:dyDescent="0.2">
      <c r="K101" s="4"/>
    </row>
    <row r="102" spans="11:11" x14ac:dyDescent="0.2">
      <c r="K102" s="4"/>
    </row>
    <row r="103" spans="11:11" x14ac:dyDescent="0.2">
      <c r="K103" s="4"/>
    </row>
    <row r="104" spans="11:11" x14ac:dyDescent="0.2">
      <c r="K104" s="4"/>
    </row>
    <row r="105" spans="11:11" x14ac:dyDescent="0.2">
      <c r="K105" s="4"/>
    </row>
    <row r="106" spans="11:11" x14ac:dyDescent="0.2">
      <c r="K106" s="4"/>
    </row>
    <row r="107" spans="11:11" x14ac:dyDescent="0.2">
      <c r="K107" s="4"/>
    </row>
    <row r="108" spans="11:11" x14ac:dyDescent="0.2">
      <c r="K108" s="4"/>
    </row>
    <row r="109" spans="11:11" x14ac:dyDescent="0.2">
      <c r="K109" s="4"/>
    </row>
    <row r="110" spans="11:11" x14ac:dyDescent="0.2">
      <c r="K110" s="4"/>
    </row>
    <row r="111" spans="11:11" x14ac:dyDescent="0.2">
      <c r="K111" s="4"/>
    </row>
    <row r="112" spans="11:11" x14ac:dyDescent="0.2">
      <c r="K112" s="4"/>
    </row>
    <row r="113" spans="11:11" x14ac:dyDescent="0.2">
      <c r="K113" s="4"/>
    </row>
    <row r="114" spans="11:11" x14ac:dyDescent="0.2">
      <c r="K114" s="4"/>
    </row>
    <row r="115" spans="11:11" x14ac:dyDescent="0.2">
      <c r="K115" s="4"/>
    </row>
    <row r="116" spans="11:11" x14ac:dyDescent="0.2">
      <c r="K116" s="4"/>
    </row>
    <row r="117" spans="11:11" x14ac:dyDescent="0.2">
      <c r="K117" s="4"/>
    </row>
    <row r="118" spans="11:11" x14ac:dyDescent="0.2">
      <c r="K118" s="4"/>
    </row>
    <row r="119" spans="11:11" x14ac:dyDescent="0.2">
      <c r="K119" s="4"/>
    </row>
    <row r="120" spans="11:11" x14ac:dyDescent="0.2">
      <c r="K120" s="4"/>
    </row>
    <row r="121" spans="11:11" x14ac:dyDescent="0.2">
      <c r="K121" s="4"/>
    </row>
    <row r="122" spans="11:11" x14ac:dyDescent="0.2">
      <c r="K122" s="4"/>
    </row>
    <row r="123" spans="11:11" x14ac:dyDescent="0.2">
      <c r="K123" s="4"/>
    </row>
    <row r="124" spans="11:11" x14ac:dyDescent="0.2">
      <c r="K124" s="4"/>
    </row>
    <row r="125" spans="11:11" x14ac:dyDescent="0.2">
      <c r="K125" s="4"/>
    </row>
    <row r="126" spans="11:11" x14ac:dyDescent="0.2">
      <c r="K126" s="4"/>
    </row>
    <row r="127" spans="11:11" x14ac:dyDescent="0.2">
      <c r="K127" s="4"/>
    </row>
    <row r="128" spans="11:11" x14ac:dyDescent="0.2">
      <c r="K128" s="4"/>
    </row>
    <row r="129" spans="11:11" x14ac:dyDescent="0.2">
      <c r="K129" s="4"/>
    </row>
    <row r="130" spans="11:11" x14ac:dyDescent="0.2">
      <c r="K130" s="4"/>
    </row>
    <row r="131" spans="11:11" x14ac:dyDescent="0.2">
      <c r="K131" s="4"/>
    </row>
    <row r="132" spans="11:11" x14ac:dyDescent="0.2">
      <c r="K132" s="4"/>
    </row>
    <row r="133" spans="11:11" x14ac:dyDescent="0.2">
      <c r="K133" s="4"/>
    </row>
    <row r="134" spans="11:11" x14ac:dyDescent="0.2">
      <c r="K134" s="4"/>
    </row>
    <row r="135" spans="11:11" x14ac:dyDescent="0.2">
      <c r="K135" s="4"/>
    </row>
    <row r="136" spans="11:11" x14ac:dyDescent="0.2">
      <c r="K136" s="4"/>
    </row>
    <row r="137" spans="11:11" x14ac:dyDescent="0.2">
      <c r="K137" s="4"/>
    </row>
    <row r="138" spans="11:11" x14ac:dyDescent="0.2">
      <c r="K138" s="4"/>
    </row>
    <row r="139" spans="11:11" x14ac:dyDescent="0.2">
      <c r="K139" s="4"/>
    </row>
    <row r="140" spans="11:11" x14ac:dyDescent="0.2">
      <c r="K140" s="4"/>
    </row>
    <row r="141" spans="11:11" x14ac:dyDescent="0.2">
      <c r="K141" s="4"/>
    </row>
    <row r="142" spans="11:11" x14ac:dyDescent="0.2">
      <c r="K142" s="4"/>
    </row>
    <row r="143" spans="11:11" x14ac:dyDescent="0.2">
      <c r="K143" s="4"/>
    </row>
    <row r="144" spans="11:11" x14ac:dyDescent="0.2">
      <c r="K144" s="4"/>
    </row>
    <row r="145" spans="11:11" x14ac:dyDescent="0.2">
      <c r="K145" s="4"/>
    </row>
    <row r="146" spans="11:11" x14ac:dyDescent="0.2">
      <c r="K146" s="4"/>
    </row>
    <row r="147" spans="11:11" x14ac:dyDescent="0.2">
      <c r="K147" s="4"/>
    </row>
    <row r="148" spans="11:11" x14ac:dyDescent="0.2">
      <c r="K148" s="4"/>
    </row>
    <row r="149" spans="11:11" x14ac:dyDescent="0.2">
      <c r="K149" s="4"/>
    </row>
    <row r="150" spans="11:11" x14ac:dyDescent="0.2">
      <c r="K150" s="4"/>
    </row>
    <row r="151" spans="11:11" x14ac:dyDescent="0.2">
      <c r="K151" s="4"/>
    </row>
    <row r="152" spans="11:11" x14ac:dyDescent="0.2">
      <c r="K152" s="4"/>
    </row>
    <row r="153" spans="11:11" x14ac:dyDescent="0.2">
      <c r="K153" s="4"/>
    </row>
    <row r="154" spans="11:11" x14ac:dyDescent="0.2">
      <c r="K154" s="4"/>
    </row>
    <row r="155" spans="11:11" x14ac:dyDescent="0.2">
      <c r="K155" s="4"/>
    </row>
    <row r="156" spans="11:11" x14ac:dyDescent="0.2">
      <c r="K156" s="4"/>
    </row>
    <row r="157" spans="11:11" x14ac:dyDescent="0.2">
      <c r="K157" s="4"/>
    </row>
    <row r="158" spans="11:11" x14ac:dyDescent="0.2">
      <c r="K158" s="4"/>
    </row>
    <row r="159" spans="11:11" x14ac:dyDescent="0.2">
      <c r="K159" s="4"/>
    </row>
    <row r="160" spans="11:11" x14ac:dyDescent="0.2">
      <c r="K160" s="4"/>
    </row>
    <row r="161" spans="11:11" x14ac:dyDescent="0.2">
      <c r="K161" s="4"/>
    </row>
    <row r="162" spans="11:11" x14ac:dyDescent="0.2">
      <c r="K162" s="4"/>
    </row>
    <row r="163" spans="11:11" x14ac:dyDescent="0.2">
      <c r="K163" s="4"/>
    </row>
    <row r="164" spans="11:11" x14ac:dyDescent="0.2">
      <c r="K164" s="4"/>
    </row>
    <row r="165" spans="11:11" x14ac:dyDescent="0.2">
      <c r="K165" s="4"/>
    </row>
    <row r="166" spans="11:11" x14ac:dyDescent="0.2">
      <c r="K166" s="4"/>
    </row>
    <row r="167" spans="11:11" x14ac:dyDescent="0.2">
      <c r="K167" s="4"/>
    </row>
    <row r="168" spans="11:11" x14ac:dyDescent="0.2">
      <c r="K168" s="4"/>
    </row>
    <row r="169" spans="11:11" x14ac:dyDescent="0.2">
      <c r="K169" s="4"/>
    </row>
    <row r="170" spans="11:11" x14ac:dyDescent="0.2">
      <c r="K170" s="4"/>
    </row>
    <row r="171" spans="11:11" x14ac:dyDescent="0.2">
      <c r="K171" s="4"/>
    </row>
    <row r="172" spans="11:11" x14ac:dyDescent="0.2">
      <c r="K172" s="4"/>
    </row>
    <row r="173" spans="11:11" x14ac:dyDescent="0.2">
      <c r="K173" s="4"/>
    </row>
    <row r="174" spans="11:11" x14ac:dyDescent="0.2">
      <c r="K174" s="4"/>
    </row>
    <row r="175" spans="11:11" x14ac:dyDescent="0.2">
      <c r="K175" s="4"/>
    </row>
    <row r="176" spans="11:11" x14ac:dyDescent="0.2">
      <c r="K176" s="4"/>
    </row>
    <row r="177" spans="11:11" x14ac:dyDescent="0.2">
      <c r="K177" s="4"/>
    </row>
    <row r="178" spans="11:11" x14ac:dyDescent="0.2">
      <c r="K178" s="4"/>
    </row>
    <row r="179" spans="11:11" x14ac:dyDescent="0.2">
      <c r="K179" s="4"/>
    </row>
    <row r="180" spans="11:11" x14ac:dyDescent="0.2">
      <c r="K180" s="4"/>
    </row>
    <row r="181" spans="11:11" x14ac:dyDescent="0.2">
      <c r="K181" s="4"/>
    </row>
    <row r="182" spans="11:11" x14ac:dyDescent="0.2">
      <c r="K182" s="4"/>
    </row>
    <row r="183" spans="11:11" x14ac:dyDescent="0.2">
      <c r="K183" s="4"/>
    </row>
    <row r="184" spans="11:11" x14ac:dyDescent="0.2">
      <c r="K184" s="4"/>
    </row>
    <row r="185" spans="11:11" x14ac:dyDescent="0.2">
      <c r="K185" s="4"/>
    </row>
    <row r="186" spans="11:11" x14ac:dyDescent="0.2">
      <c r="K186" s="4"/>
    </row>
    <row r="187" spans="11:11" x14ac:dyDescent="0.2">
      <c r="K187" s="4"/>
    </row>
    <row r="188" spans="11:11" x14ac:dyDescent="0.2">
      <c r="K188" s="4"/>
    </row>
    <row r="189" spans="11:11" x14ac:dyDescent="0.2">
      <c r="K189" s="4"/>
    </row>
    <row r="190" spans="11:11" x14ac:dyDescent="0.2">
      <c r="K190" s="4"/>
    </row>
    <row r="191" spans="11:11" x14ac:dyDescent="0.2">
      <c r="K191" s="4"/>
    </row>
    <row r="192" spans="11:11" x14ac:dyDescent="0.2">
      <c r="K192" s="4"/>
    </row>
    <row r="193" spans="11:11" x14ac:dyDescent="0.2">
      <c r="K193" s="4"/>
    </row>
    <row r="194" spans="11:11" x14ac:dyDescent="0.2">
      <c r="K194" s="4"/>
    </row>
    <row r="195" spans="11:11" x14ac:dyDescent="0.2">
      <c r="K195" s="4"/>
    </row>
    <row r="196" spans="11:11" x14ac:dyDescent="0.2">
      <c r="K196" s="4"/>
    </row>
    <row r="197" spans="11:11" x14ac:dyDescent="0.2">
      <c r="K197" s="4"/>
    </row>
    <row r="198" spans="11:11" x14ac:dyDescent="0.2">
      <c r="K198" s="4"/>
    </row>
    <row r="199" spans="11:11" x14ac:dyDescent="0.2">
      <c r="K199" s="4"/>
    </row>
    <row r="200" spans="11:11" x14ac:dyDescent="0.2">
      <c r="K200" s="4"/>
    </row>
    <row r="201" spans="11:11" x14ac:dyDescent="0.2">
      <c r="K201" s="4"/>
    </row>
    <row r="202" spans="11:11" x14ac:dyDescent="0.2">
      <c r="K202" s="4"/>
    </row>
    <row r="203" spans="11:11" x14ac:dyDescent="0.2">
      <c r="K203" s="4"/>
    </row>
    <row r="204" spans="11:11" x14ac:dyDescent="0.2">
      <c r="K204" s="4"/>
    </row>
    <row r="205" spans="11:11" x14ac:dyDescent="0.2">
      <c r="K205" s="4"/>
    </row>
    <row r="206" spans="11:11" x14ac:dyDescent="0.2">
      <c r="K206" s="4"/>
    </row>
    <row r="207" spans="11:11" x14ac:dyDescent="0.2">
      <c r="K207" s="4"/>
    </row>
    <row r="208" spans="11:11" x14ac:dyDescent="0.2">
      <c r="K208" s="4"/>
    </row>
    <row r="209" spans="11:11" x14ac:dyDescent="0.2">
      <c r="K209" s="4"/>
    </row>
    <row r="210" spans="11:11" x14ac:dyDescent="0.2">
      <c r="K210" s="4"/>
    </row>
    <row r="211" spans="11:11" x14ac:dyDescent="0.2">
      <c r="K211" s="4"/>
    </row>
    <row r="212" spans="11:11" x14ac:dyDescent="0.2">
      <c r="K212" s="4"/>
    </row>
    <row r="213" spans="11:11" x14ac:dyDescent="0.2">
      <c r="K213" s="4"/>
    </row>
    <row r="214" spans="11:11" x14ac:dyDescent="0.2">
      <c r="K214" s="4"/>
    </row>
    <row r="215" spans="11:11" x14ac:dyDescent="0.2">
      <c r="K215" s="4"/>
    </row>
    <row r="216" spans="11:11" x14ac:dyDescent="0.2">
      <c r="K216" s="4"/>
    </row>
    <row r="217" spans="11:11" x14ac:dyDescent="0.2">
      <c r="K217" s="4"/>
    </row>
    <row r="218" spans="11:11" x14ac:dyDescent="0.2">
      <c r="K218" s="4"/>
    </row>
    <row r="219" spans="11:11" x14ac:dyDescent="0.2">
      <c r="K219" s="4"/>
    </row>
    <row r="220" spans="11:11" x14ac:dyDescent="0.2">
      <c r="K220" s="4"/>
    </row>
    <row r="221" spans="11:11" x14ac:dyDescent="0.2">
      <c r="K221" s="4"/>
    </row>
    <row r="222" spans="11:11" x14ac:dyDescent="0.2">
      <c r="K222" s="4"/>
    </row>
    <row r="223" spans="11:11" x14ac:dyDescent="0.2">
      <c r="K223" s="4"/>
    </row>
    <row r="224" spans="11:11" x14ac:dyDescent="0.2">
      <c r="K224" s="4"/>
    </row>
    <row r="225" spans="11:11" x14ac:dyDescent="0.2">
      <c r="K225" s="4"/>
    </row>
    <row r="226" spans="11:11" x14ac:dyDescent="0.2">
      <c r="K226" s="4"/>
    </row>
    <row r="227" spans="11:11" x14ac:dyDescent="0.2">
      <c r="K227" s="4"/>
    </row>
    <row r="228" spans="11:11" x14ac:dyDescent="0.2">
      <c r="K228" s="4"/>
    </row>
    <row r="229" spans="11:11" x14ac:dyDescent="0.2">
      <c r="K229" s="4"/>
    </row>
    <row r="230" spans="11:11" x14ac:dyDescent="0.2">
      <c r="K230" s="4"/>
    </row>
    <row r="231" spans="11:11" x14ac:dyDescent="0.2">
      <c r="K231" s="4"/>
    </row>
    <row r="232" spans="11:11" x14ac:dyDescent="0.2">
      <c r="K232" s="4"/>
    </row>
    <row r="233" spans="11:11" x14ac:dyDescent="0.2">
      <c r="K233" s="4"/>
    </row>
    <row r="234" spans="11:11" x14ac:dyDescent="0.2">
      <c r="K234" s="4"/>
    </row>
    <row r="235" spans="11:11" x14ac:dyDescent="0.2">
      <c r="K235" s="4"/>
    </row>
    <row r="236" spans="11:11" x14ac:dyDescent="0.2">
      <c r="K236" s="4"/>
    </row>
    <row r="237" spans="11:11" x14ac:dyDescent="0.2">
      <c r="K237" s="4"/>
    </row>
    <row r="238" spans="11:11" x14ac:dyDescent="0.2">
      <c r="K238" s="4"/>
    </row>
    <row r="239" spans="11:11" x14ac:dyDescent="0.2">
      <c r="K239" s="4"/>
    </row>
    <row r="240" spans="11:11" x14ac:dyDescent="0.2">
      <c r="K240" s="4"/>
    </row>
    <row r="241" spans="11:11" x14ac:dyDescent="0.2">
      <c r="K241" s="4"/>
    </row>
    <row r="242" spans="11:11" x14ac:dyDescent="0.2">
      <c r="K242" s="4"/>
    </row>
    <row r="243" spans="11:11" x14ac:dyDescent="0.2">
      <c r="K243" s="4"/>
    </row>
    <row r="244" spans="11:11" x14ac:dyDescent="0.2">
      <c r="K244" s="4"/>
    </row>
    <row r="245" spans="11:11" x14ac:dyDescent="0.2">
      <c r="K245" s="4"/>
    </row>
    <row r="246" spans="11:11" x14ac:dyDescent="0.2">
      <c r="K246" s="4"/>
    </row>
    <row r="247" spans="11:11" x14ac:dyDescent="0.2">
      <c r="K247" s="4"/>
    </row>
    <row r="248" spans="11:11" x14ac:dyDescent="0.2">
      <c r="K248" s="4"/>
    </row>
    <row r="249" spans="11:11" x14ac:dyDescent="0.2">
      <c r="K249" s="4"/>
    </row>
    <row r="250" spans="11:11" x14ac:dyDescent="0.2">
      <c r="K250" s="4"/>
    </row>
    <row r="251" spans="11:11" x14ac:dyDescent="0.2">
      <c r="K251" s="4"/>
    </row>
    <row r="252" spans="11:11" x14ac:dyDescent="0.2">
      <c r="K252" s="4"/>
    </row>
    <row r="253" spans="11:11" x14ac:dyDescent="0.2">
      <c r="K253" s="4"/>
    </row>
    <row r="254" spans="11:11" x14ac:dyDescent="0.2">
      <c r="K254" s="4"/>
    </row>
    <row r="255" spans="11:11" x14ac:dyDescent="0.2">
      <c r="K255" s="4"/>
    </row>
    <row r="256" spans="11:11" x14ac:dyDescent="0.2">
      <c r="K256" s="4"/>
    </row>
    <row r="257" spans="11:11" x14ac:dyDescent="0.2">
      <c r="K257" s="4"/>
    </row>
    <row r="258" spans="11:11" x14ac:dyDescent="0.2">
      <c r="K258" s="4"/>
    </row>
    <row r="259" spans="11:11" x14ac:dyDescent="0.2">
      <c r="K259" s="4"/>
    </row>
    <row r="260" spans="11:11" x14ac:dyDescent="0.2">
      <c r="K260" s="4"/>
    </row>
    <row r="261" spans="11:11" x14ac:dyDescent="0.2">
      <c r="K261" s="4"/>
    </row>
    <row r="262" spans="11:11" x14ac:dyDescent="0.2">
      <c r="K262" s="4"/>
    </row>
    <row r="263" spans="11:11" x14ac:dyDescent="0.2">
      <c r="K263" s="4"/>
    </row>
    <row r="264" spans="11:11" x14ac:dyDescent="0.2">
      <c r="K264" s="4"/>
    </row>
    <row r="265" spans="11:11" x14ac:dyDescent="0.2">
      <c r="K265" s="4"/>
    </row>
    <row r="266" spans="11:11" x14ac:dyDescent="0.2">
      <c r="K266" s="4"/>
    </row>
    <row r="267" spans="11:11" x14ac:dyDescent="0.2">
      <c r="K267" s="4"/>
    </row>
    <row r="268" spans="11:11" x14ac:dyDescent="0.2">
      <c r="K268" s="4"/>
    </row>
    <row r="269" spans="11:11" x14ac:dyDescent="0.2">
      <c r="K269" s="4"/>
    </row>
    <row r="270" spans="11:11" x14ac:dyDescent="0.2">
      <c r="K270" s="4"/>
    </row>
    <row r="271" spans="11:11" x14ac:dyDescent="0.2">
      <c r="K271" s="4"/>
    </row>
    <row r="272" spans="11:11" x14ac:dyDescent="0.2">
      <c r="K272" s="4"/>
    </row>
    <row r="273" spans="11:11" x14ac:dyDescent="0.2">
      <c r="K273" s="4"/>
    </row>
    <row r="274" spans="11:11" x14ac:dyDescent="0.2">
      <c r="K274" s="4"/>
    </row>
    <row r="275" spans="11:11" x14ac:dyDescent="0.2">
      <c r="K275" s="4"/>
    </row>
    <row r="276" spans="11:11" x14ac:dyDescent="0.2">
      <c r="K276" s="4"/>
    </row>
    <row r="277" spans="11:11" x14ac:dyDescent="0.2">
      <c r="K277" s="4"/>
    </row>
    <row r="278" spans="11:11" x14ac:dyDescent="0.2">
      <c r="K278" s="4"/>
    </row>
    <row r="279" spans="11:11" x14ac:dyDescent="0.2">
      <c r="K279" s="4"/>
    </row>
    <row r="280" spans="11:11" x14ac:dyDescent="0.2">
      <c r="K280" s="4"/>
    </row>
    <row r="281" spans="11:11" x14ac:dyDescent="0.2">
      <c r="K281" s="4"/>
    </row>
    <row r="282" spans="11:11" x14ac:dyDescent="0.2">
      <c r="K282" s="4"/>
    </row>
    <row r="283" spans="11:11" x14ac:dyDescent="0.2">
      <c r="K283" s="4"/>
    </row>
    <row r="284" spans="11:11" x14ac:dyDescent="0.2">
      <c r="K284" s="4"/>
    </row>
    <row r="285" spans="11:11" x14ac:dyDescent="0.2">
      <c r="K285" s="4"/>
    </row>
    <row r="286" spans="11:11" x14ac:dyDescent="0.2">
      <c r="K286" s="4"/>
    </row>
    <row r="287" spans="11:11" x14ac:dyDescent="0.2">
      <c r="K287" s="4"/>
    </row>
    <row r="288" spans="11:11" x14ac:dyDescent="0.2">
      <c r="K288" s="4"/>
    </row>
    <row r="289" spans="11:11" x14ac:dyDescent="0.2">
      <c r="K289" s="4"/>
    </row>
    <row r="290" spans="11:11" x14ac:dyDescent="0.2">
      <c r="K290" s="4"/>
    </row>
    <row r="291" spans="11:11" x14ac:dyDescent="0.2">
      <c r="K291" s="4"/>
    </row>
    <row r="292" spans="11:11" x14ac:dyDescent="0.2">
      <c r="K292" s="4"/>
    </row>
    <row r="293" spans="11:11" x14ac:dyDescent="0.2">
      <c r="K293" s="4"/>
    </row>
    <row r="294" spans="11:11" x14ac:dyDescent="0.2">
      <c r="K294" s="4"/>
    </row>
    <row r="295" spans="11:11" x14ac:dyDescent="0.2">
      <c r="K295" s="4"/>
    </row>
    <row r="296" spans="11:11" x14ac:dyDescent="0.2">
      <c r="K296" s="4"/>
    </row>
    <row r="297" spans="11:11" x14ac:dyDescent="0.2">
      <c r="K297" s="4"/>
    </row>
    <row r="298" spans="11:11" x14ac:dyDescent="0.2">
      <c r="K298" s="4"/>
    </row>
    <row r="299" spans="11:11" x14ac:dyDescent="0.2">
      <c r="K299" s="4"/>
    </row>
    <row r="300" spans="11:11" x14ac:dyDescent="0.2">
      <c r="K300" s="4"/>
    </row>
    <row r="301" spans="11:11" x14ac:dyDescent="0.2">
      <c r="K301" s="4"/>
    </row>
    <row r="302" spans="11:11" x14ac:dyDescent="0.2">
      <c r="K302" s="4"/>
    </row>
    <row r="303" spans="11:11" x14ac:dyDescent="0.2">
      <c r="K303" s="4"/>
    </row>
    <row r="304" spans="11:11" x14ac:dyDescent="0.2">
      <c r="K304" s="4"/>
    </row>
    <row r="305" spans="11:11" x14ac:dyDescent="0.2">
      <c r="K305" s="4"/>
    </row>
    <row r="306" spans="11:11" x14ac:dyDescent="0.2">
      <c r="K306" s="4"/>
    </row>
    <row r="307" spans="11:11" x14ac:dyDescent="0.2">
      <c r="K307" s="4"/>
    </row>
    <row r="308" spans="11:11" x14ac:dyDescent="0.2">
      <c r="K308" s="4"/>
    </row>
    <row r="309" spans="11:11" x14ac:dyDescent="0.2">
      <c r="K309" s="4"/>
    </row>
    <row r="310" spans="11:11" x14ac:dyDescent="0.2">
      <c r="K310" s="4"/>
    </row>
    <row r="311" spans="11:11" x14ac:dyDescent="0.2">
      <c r="K311" s="4"/>
    </row>
    <row r="312" spans="11:11" x14ac:dyDescent="0.2">
      <c r="K312" s="4"/>
    </row>
    <row r="313" spans="11:11" x14ac:dyDescent="0.2">
      <c r="K313" s="4"/>
    </row>
    <row r="314" spans="11:11" x14ac:dyDescent="0.2">
      <c r="K314" s="4"/>
    </row>
    <row r="315" spans="11:11" x14ac:dyDescent="0.2">
      <c r="K315" s="4"/>
    </row>
    <row r="316" spans="11:11" x14ac:dyDescent="0.2">
      <c r="K316" s="4"/>
    </row>
    <row r="317" spans="11:11" x14ac:dyDescent="0.2">
      <c r="K317" s="4"/>
    </row>
    <row r="318" spans="11:11" x14ac:dyDescent="0.2">
      <c r="K318" s="4"/>
    </row>
    <row r="319" spans="11:11" x14ac:dyDescent="0.2">
      <c r="K319" s="4"/>
    </row>
    <row r="320" spans="11:11" x14ac:dyDescent="0.2">
      <c r="K320" s="4"/>
    </row>
    <row r="321" spans="11:11" x14ac:dyDescent="0.2">
      <c r="K321" s="4"/>
    </row>
    <row r="322" spans="11:11" x14ac:dyDescent="0.2">
      <c r="K322" s="4"/>
    </row>
    <row r="323" spans="11:11" x14ac:dyDescent="0.2">
      <c r="K323" s="4"/>
    </row>
    <row r="324" spans="11:11" x14ac:dyDescent="0.2">
      <c r="K324" s="4"/>
    </row>
    <row r="325" spans="11:11" x14ac:dyDescent="0.2">
      <c r="K325" s="4"/>
    </row>
    <row r="326" spans="11:11" x14ac:dyDescent="0.2">
      <c r="K326" s="4"/>
    </row>
    <row r="327" spans="11:11" x14ac:dyDescent="0.2">
      <c r="K327" s="4"/>
    </row>
    <row r="328" spans="11:11" x14ac:dyDescent="0.2">
      <c r="K328" s="4"/>
    </row>
    <row r="329" spans="11:11" x14ac:dyDescent="0.2">
      <c r="K329" s="4"/>
    </row>
    <row r="330" spans="11:11" x14ac:dyDescent="0.2">
      <c r="K330" s="4"/>
    </row>
    <row r="331" spans="11:11" x14ac:dyDescent="0.2">
      <c r="K331" s="4"/>
    </row>
    <row r="332" spans="11:11" x14ac:dyDescent="0.2">
      <c r="K332" s="4"/>
    </row>
    <row r="333" spans="11:11" x14ac:dyDescent="0.2">
      <c r="K333" s="4"/>
    </row>
    <row r="334" spans="11:11" x14ac:dyDescent="0.2">
      <c r="K334" s="4"/>
    </row>
    <row r="335" spans="11:11" x14ac:dyDescent="0.2">
      <c r="K335" s="4"/>
    </row>
    <row r="336" spans="11:11" x14ac:dyDescent="0.2">
      <c r="K336" s="4"/>
    </row>
    <row r="337" spans="11:11" x14ac:dyDescent="0.2">
      <c r="K337" s="4"/>
    </row>
    <row r="338" spans="11:11" x14ac:dyDescent="0.2">
      <c r="K338" s="4"/>
    </row>
    <row r="339" spans="11:11" x14ac:dyDescent="0.2">
      <c r="K339" s="4"/>
    </row>
    <row r="340" spans="11:11" x14ac:dyDescent="0.2">
      <c r="K340" s="4"/>
    </row>
    <row r="341" spans="11:11" x14ac:dyDescent="0.2">
      <c r="K341" s="4"/>
    </row>
    <row r="342" spans="11:11" x14ac:dyDescent="0.2">
      <c r="K342" s="4"/>
    </row>
    <row r="343" spans="11:11" x14ac:dyDescent="0.2">
      <c r="K343" s="4"/>
    </row>
    <row r="344" spans="11:11" x14ac:dyDescent="0.2">
      <c r="K344" s="4"/>
    </row>
    <row r="345" spans="11:11" x14ac:dyDescent="0.2">
      <c r="K345" s="4"/>
    </row>
    <row r="346" spans="11:11" x14ac:dyDescent="0.2">
      <c r="K346" s="4"/>
    </row>
    <row r="347" spans="11:11" x14ac:dyDescent="0.2">
      <c r="K347" s="4"/>
    </row>
    <row r="348" spans="11:11" x14ac:dyDescent="0.2">
      <c r="K348" s="4"/>
    </row>
    <row r="349" spans="11:11" x14ac:dyDescent="0.2">
      <c r="K349" s="4"/>
    </row>
    <row r="350" spans="11:11" x14ac:dyDescent="0.2">
      <c r="K350" s="4"/>
    </row>
    <row r="351" spans="11:11" x14ac:dyDescent="0.2">
      <c r="K351" s="4"/>
    </row>
    <row r="352" spans="11:11" x14ac:dyDescent="0.2">
      <c r="K352" s="4"/>
    </row>
    <row r="353" spans="11:11" x14ac:dyDescent="0.2">
      <c r="K353" s="4"/>
    </row>
    <row r="354" spans="11:11" x14ac:dyDescent="0.2">
      <c r="K354" s="4"/>
    </row>
    <row r="355" spans="11:11" x14ac:dyDescent="0.2">
      <c r="K355" s="4"/>
    </row>
    <row r="356" spans="11:11" x14ac:dyDescent="0.2">
      <c r="K356" s="4"/>
    </row>
    <row r="357" spans="11:11" x14ac:dyDescent="0.2">
      <c r="K357" s="4"/>
    </row>
    <row r="358" spans="11:11" x14ac:dyDescent="0.2">
      <c r="K358" s="4"/>
    </row>
    <row r="359" spans="11:11" x14ac:dyDescent="0.2">
      <c r="K359" s="4"/>
    </row>
    <row r="360" spans="11:11" x14ac:dyDescent="0.2">
      <c r="K360" s="4"/>
    </row>
    <row r="361" spans="11:11" x14ac:dyDescent="0.2">
      <c r="K361" s="4"/>
    </row>
    <row r="362" spans="11:11" x14ac:dyDescent="0.2">
      <c r="K362" s="4"/>
    </row>
    <row r="363" spans="11:11" x14ac:dyDescent="0.2">
      <c r="K363" s="4"/>
    </row>
    <row r="364" spans="11:11" x14ac:dyDescent="0.2">
      <c r="K364" s="4"/>
    </row>
    <row r="365" spans="11:11" x14ac:dyDescent="0.2">
      <c r="K365" s="4"/>
    </row>
    <row r="366" spans="11:11" x14ac:dyDescent="0.2">
      <c r="K366" s="4"/>
    </row>
    <row r="367" spans="11:11" x14ac:dyDescent="0.2">
      <c r="K367" s="4"/>
    </row>
    <row r="368" spans="11:11" x14ac:dyDescent="0.2">
      <c r="K368" s="4"/>
    </row>
    <row r="369" spans="11:11" x14ac:dyDescent="0.2">
      <c r="K369" s="4"/>
    </row>
    <row r="370" spans="11:11" x14ac:dyDescent="0.2">
      <c r="K370" s="4"/>
    </row>
    <row r="371" spans="11:11" x14ac:dyDescent="0.2">
      <c r="K371" s="4"/>
    </row>
    <row r="372" spans="11:11" x14ac:dyDescent="0.2">
      <c r="K372" s="4"/>
    </row>
    <row r="373" spans="11:11" x14ac:dyDescent="0.2">
      <c r="K373" s="4"/>
    </row>
    <row r="374" spans="11:11" x14ac:dyDescent="0.2">
      <c r="K374" s="4"/>
    </row>
    <row r="375" spans="11:11" x14ac:dyDescent="0.2">
      <c r="K375" s="4"/>
    </row>
    <row r="376" spans="11:11" x14ac:dyDescent="0.2">
      <c r="K376" s="4"/>
    </row>
    <row r="377" spans="11:11" x14ac:dyDescent="0.2">
      <c r="K377" s="4"/>
    </row>
    <row r="378" spans="11:11" x14ac:dyDescent="0.2">
      <c r="K378" s="4"/>
    </row>
    <row r="379" spans="11:11" x14ac:dyDescent="0.2">
      <c r="K379" s="4"/>
    </row>
    <row r="380" spans="11:11" x14ac:dyDescent="0.2">
      <c r="K380" s="4"/>
    </row>
    <row r="381" spans="11:11" x14ac:dyDescent="0.2">
      <c r="K381" s="4"/>
    </row>
    <row r="382" spans="11:11" x14ac:dyDescent="0.2">
      <c r="K382" s="4"/>
    </row>
    <row r="383" spans="11:11" x14ac:dyDescent="0.2">
      <c r="K383" s="4"/>
    </row>
    <row r="384" spans="11:11" x14ac:dyDescent="0.2">
      <c r="K384" s="4"/>
    </row>
    <row r="385" spans="11:11" x14ac:dyDescent="0.2">
      <c r="K385" s="4"/>
    </row>
    <row r="386" spans="11:11" x14ac:dyDescent="0.2">
      <c r="K386" s="4"/>
    </row>
    <row r="387" spans="11:11" x14ac:dyDescent="0.2">
      <c r="K387" s="4"/>
    </row>
    <row r="388" spans="11:11" x14ac:dyDescent="0.2">
      <c r="K388" s="4"/>
    </row>
    <row r="389" spans="11:11" x14ac:dyDescent="0.2">
      <c r="K389" s="4"/>
    </row>
    <row r="390" spans="11:11" x14ac:dyDescent="0.2">
      <c r="K390" s="4"/>
    </row>
    <row r="391" spans="11:11" x14ac:dyDescent="0.2">
      <c r="K391" s="4"/>
    </row>
    <row r="392" spans="11:11" x14ac:dyDescent="0.2">
      <c r="K392" s="4"/>
    </row>
    <row r="393" spans="11:11" x14ac:dyDescent="0.2">
      <c r="K393" s="4"/>
    </row>
    <row r="394" spans="11:11" x14ac:dyDescent="0.2">
      <c r="K394" s="4"/>
    </row>
    <row r="395" spans="11:11" x14ac:dyDescent="0.2">
      <c r="K395" s="4"/>
    </row>
    <row r="396" spans="11:11" x14ac:dyDescent="0.2">
      <c r="K396" s="4"/>
    </row>
    <row r="397" spans="11:11" x14ac:dyDescent="0.2">
      <c r="K397" s="4"/>
    </row>
    <row r="398" spans="11:11" x14ac:dyDescent="0.2">
      <c r="K398" s="4"/>
    </row>
    <row r="399" spans="11:11" x14ac:dyDescent="0.2">
      <c r="K399" s="4"/>
    </row>
    <row r="400" spans="11:11" x14ac:dyDescent="0.2">
      <c r="K400" s="4"/>
    </row>
    <row r="401" spans="11:11" x14ac:dyDescent="0.2">
      <c r="K401" s="4"/>
    </row>
    <row r="402" spans="11:11" x14ac:dyDescent="0.2">
      <c r="K402" s="4"/>
    </row>
    <row r="403" spans="11:11" x14ac:dyDescent="0.2">
      <c r="K403" s="4"/>
    </row>
    <row r="404" spans="11:11" x14ac:dyDescent="0.2">
      <c r="K404" s="4"/>
    </row>
    <row r="405" spans="11:11" x14ac:dyDescent="0.2">
      <c r="K405" s="4"/>
    </row>
    <row r="406" spans="11:11" x14ac:dyDescent="0.2">
      <c r="K406" s="4"/>
    </row>
    <row r="407" spans="11:11" x14ac:dyDescent="0.2">
      <c r="K407" s="4"/>
    </row>
    <row r="408" spans="11:11" x14ac:dyDescent="0.2">
      <c r="K408" s="4"/>
    </row>
    <row r="409" spans="11:11" x14ac:dyDescent="0.2">
      <c r="K409" s="4"/>
    </row>
    <row r="410" spans="11:11" x14ac:dyDescent="0.2">
      <c r="K410" s="4"/>
    </row>
    <row r="411" spans="11:11" x14ac:dyDescent="0.2">
      <c r="K411" s="4"/>
    </row>
    <row r="412" spans="11:11" x14ac:dyDescent="0.2">
      <c r="K412" s="4"/>
    </row>
    <row r="413" spans="11:11" x14ac:dyDescent="0.2">
      <c r="K413" s="4"/>
    </row>
    <row r="414" spans="11:11" x14ac:dyDescent="0.2">
      <c r="K414" s="4"/>
    </row>
    <row r="415" spans="11:11" x14ac:dyDescent="0.2">
      <c r="K415" s="4"/>
    </row>
    <row r="416" spans="11:11" x14ac:dyDescent="0.2">
      <c r="K416" s="4"/>
    </row>
    <row r="417" spans="11:11" x14ac:dyDescent="0.2">
      <c r="K417" s="4"/>
    </row>
    <row r="418" spans="11:11" x14ac:dyDescent="0.2">
      <c r="K418" s="4"/>
    </row>
    <row r="419" spans="11:11" x14ac:dyDescent="0.2">
      <c r="K419" s="4"/>
    </row>
    <row r="420" spans="11:11" x14ac:dyDescent="0.2">
      <c r="K420" s="4"/>
    </row>
    <row r="421" spans="11:11" x14ac:dyDescent="0.2">
      <c r="K421" s="4"/>
    </row>
    <row r="422" spans="11:11" x14ac:dyDescent="0.2">
      <c r="K422" s="4"/>
    </row>
    <row r="423" spans="11:11" x14ac:dyDescent="0.2">
      <c r="K423" s="4"/>
    </row>
    <row r="424" spans="11:11" x14ac:dyDescent="0.2">
      <c r="K424" s="4"/>
    </row>
    <row r="425" spans="11:11" x14ac:dyDescent="0.2">
      <c r="K425" s="4"/>
    </row>
    <row r="426" spans="11:11" x14ac:dyDescent="0.2">
      <c r="K426" s="4"/>
    </row>
    <row r="427" spans="11:11" x14ac:dyDescent="0.2">
      <c r="K427" s="4"/>
    </row>
    <row r="428" spans="11:11" x14ac:dyDescent="0.2">
      <c r="K428" s="4"/>
    </row>
    <row r="429" spans="11:11" x14ac:dyDescent="0.2">
      <c r="K429" s="4"/>
    </row>
    <row r="430" spans="11:11" x14ac:dyDescent="0.2">
      <c r="K430" s="4"/>
    </row>
    <row r="431" spans="11:11" x14ac:dyDescent="0.2">
      <c r="K431" s="4"/>
    </row>
    <row r="432" spans="11:11" x14ac:dyDescent="0.2">
      <c r="K432" s="4"/>
    </row>
    <row r="433" spans="11:11" x14ac:dyDescent="0.2">
      <c r="K433" s="4"/>
    </row>
    <row r="434" spans="11:11" x14ac:dyDescent="0.2">
      <c r="K434" s="4"/>
    </row>
    <row r="435" spans="11:11" x14ac:dyDescent="0.2">
      <c r="K435" s="4"/>
    </row>
    <row r="436" spans="11:11" x14ac:dyDescent="0.2">
      <c r="K436" s="4"/>
    </row>
    <row r="437" spans="11:11" x14ac:dyDescent="0.2">
      <c r="K437" s="4"/>
    </row>
    <row r="438" spans="11:11" x14ac:dyDescent="0.2">
      <c r="K438" s="4"/>
    </row>
    <row r="439" spans="11:11" x14ac:dyDescent="0.2">
      <c r="K439" s="4"/>
    </row>
    <row r="440" spans="11:11" x14ac:dyDescent="0.2">
      <c r="K440" s="4"/>
    </row>
    <row r="441" spans="11:11" x14ac:dyDescent="0.2">
      <c r="K441" s="4"/>
    </row>
    <row r="442" spans="11:11" x14ac:dyDescent="0.2">
      <c r="K442" s="4"/>
    </row>
    <row r="443" spans="11:11" x14ac:dyDescent="0.2">
      <c r="K443" s="4"/>
    </row>
    <row r="444" spans="11:11" x14ac:dyDescent="0.2">
      <c r="K444" s="4"/>
    </row>
    <row r="445" spans="11:11" x14ac:dyDescent="0.2">
      <c r="K445" s="4"/>
    </row>
    <row r="446" spans="11:11" x14ac:dyDescent="0.2">
      <c r="K446" s="4"/>
    </row>
    <row r="447" spans="11:11" x14ac:dyDescent="0.2">
      <c r="K447" s="4"/>
    </row>
    <row r="448" spans="11:11" x14ac:dyDescent="0.2">
      <c r="K448" s="4"/>
    </row>
    <row r="449" spans="11:11" x14ac:dyDescent="0.2">
      <c r="K449" s="4"/>
    </row>
    <row r="450" spans="11:11" x14ac:dyDescent="0.2">
      <c r="K450" s="4"/>
    </row>
    <row r="451" spans="11:11" x14ac:dyDescent="0.2">
      <c r="K451" s="4"/>
    </row>
    <row r="452" spans="11:11" x14ac:dyDescent="0.2">
      <c r="K452" s="4"/>
    </row>
    <row r="453" spans="11:11" x14ac:dyDescent="0.2">
      <c r="K453" s="4"/>
    </row>
    <row r="454" spans="11:11" x14ac:dyDescent="0.2">
      <c r="K454" s="4"/>
    </row>
    <row r="455" spans="11:11" x14ac:dyDescent="0.2">
      <c r="K455" s="4"/>
    </row>
    <row r="456" spans="11:11" x14ac:dyDescent="0.2">
      <c r="K456" s="4"/>
    </row>
    <row r="457" spans="11:11" x14ac:dyDescent="0.2">
      <c r="K457" s="4"/>
    </row>
    <row r="458" spans="11:11" x14ac:dyDescent="0.2">
      <c r="K458" s="4"/>
    </row>
    <row r="459" spans="11:11" x14ac:dyDescent="0.2">
      <c r="K459" s="4"/>
    </row>
    <row r="460" spans="11:11" x14ac:dyDescent="0.2">
      <c r="K460" s="4"/>
    </row>
    <row r="461" spans="11:11" x14ac:dyDescent="0.2">
      <c r="K461" s="4"/>
    </row>
    <row r="462" spans="11:11" x14ac:dyDescent="0.2">
      <c r="K462" s="4"/>
    </row>
    <row r="463" spans="11:11" x14ac:dyDescent="0.2">
      <c r="K463" s="4"/>
    </row>
    <row r="464" spans="11:11" x14ac:dyDescent="0.2">
      <c r="K464" s="4"/>
    </row>
    <row r="465" spans="11:11" x14ac:dyDescent="0.2">
      <c r="K465" s="4"/>
    </row>
    <row r="466" spans="11:11" x14ac:dyDescent="0.2">
      <c r="K466" s="4"/>
    </row>
    <row r="467" spans="11:11" x14ac:dyDescent="0.2">
      <c r="K467" s="4"/>
    </row>
    <row r="468" spans="11:11" x14ac:dyDescent="0.2">
      <c r="K468" s="4"/>
    </row>
    <row r="469" spans="11:11" x14ac:dyDescent="0.2">
      <c r="K469" s="4"/>
    </row>
    <row r="470" spans="11:11" x14ac:dyDescent="0.2">
      <c r="K470" s="4"/>
    </row>
    <row r="471" spans="11:11" x14ac:dyDescent="0.2">
      <c r="K471" s="4"/>
    </row>
    <row r="472" spans="11:11" x14ac:dyDescent="0.2">
      <c r="K472" s="4"/>
    </row>
    <row r="473" spans="11:11" x14ac:dyDescent="0.2">
      <c r="K473" s="4"/>
    </row>
    <row r="474" spans="11:11" x14ac:dyDescent="0.2">
      <c r="K474" s="4"/>
    </row>
    <row r="475" spans="11:11" x14ac:dyDescent="0.2">
      <c r="K475" s="4"/>
    </row>
    <row r="476" spans="11:11" x14ac:dyDescent="0.2">
      <c r="K476" s="4"/>
    </row>
    <row r="477" spans="11:11" x14ac:dyDescent="0.2">
      <c r="K477" s="4"/>
    </row>
    <row r="478" spans="11:11" x14ac:dyDescent="0.2">
      <c r="K478" s="4"/>
    </row>
    <row r="479" spans="11:11" x14ac:dyDescent="0.2">
      <c r="K479" s="4"/>
    </row>
    <row r="480" spans="11:11" x14ac:dyDescent="0.2">
      <c r="K480" s="4"/>
    </row>
    <row r="481" spans="11:11" x14ac:dyDescent="0.2">
      <c r="K481" s="4"/>
    </row>
    <row r="482" spans="11:11" x14ac:dyDescent="0.2">
      <c r="K482" s="4"/>
    </row>
    <row r="483" spans="11:11" x14ac:dyDescent="0.2">
      <c r="K483" s="4"/>
    </row>
    <row r="484" spans="11:11" x14ac:dyDescent="0.2">
      <c r="K484" s="4"/>
    </row>
    <row r="485" spans="11:11" x14ac:dyDescent="0.2">
      <c r="K485" s="4"/>
    </row>
    <row r="486" spans="11:11" x14ac:dyDescent="0.2">
      <c r="K486" s="4"/>
    </row>
    <row r="487" spans="11:11" x14ac:dyDescent="0.2">
      <c r="K487" s="4"/>
    </row>
    <row r="488" spans="11:11" x14ac:dyDescent="0.2">
      <c r="K488" s="4"/>
    </row>
    <row r="489" spans="11:11" x14ac:dyDescent="0.2">
      <c r="K489" s="4"/>
    </row>
    <row r="490" spans="11:11" x14ac:dyDescent="0.2">
      <c r="K490" s="4"/>
    </row>
    <row r="491" spans="11:11" x14ac:dyDescent="0.2">
      <c r="K491" s="4"/>
    </row>
    <row r="492" spans="11:11" x14ac:dyDescent="0.2">
      <c r="K492" s="4"/>
    </row>
    <row r="493" spans="11:11" x14ac:dyDescent="0.2">
      <c r="K493" s="4"/>
    </row>
    <row r="494" spans="11:11" x14ac:dyDescent="0.2">
      <c r="K494" s="4"/>
    </row>
    <row r="495" spans="11:11" x14ac:dyDescent="0.2">
      <c r="K495" s="4"/>
    </row>
    <row r="496" spans="11:11" x14ac:dyDescent="0.2">
      <c r="K496" s="4"/>
    </row>
    <row r="497" spans="11:11" x14ac:dyDescent="0.2">
      <c r="K497" s="4"/>
    </row>
    <row r="498" spans="11:11" x14ac:dyDescent="0.2">
      <c r="K498" s="4"/>
    </row>
    <row r="499" spans="11:11" x14ac:dyDescent="0.2">
      <c r="K499" s="4"/>
    </row>
    <row r="500" spans="11:11" x14ac:dyDescent="0.2">
      <c r="K500" s="4"/>
    </row>
    <row r="501" spans="11:11" x14ac:dyDescent="0.2">
      <c r="K501" s="4"/>
    </row>
    <row r="502" spans="11:11" x14ac:dyDescent="0.2">
      <c r="K502" s="4"/>
    </row>
    <row r="503" spans="11:11" x14ac:dyDescent="0.2">
      <c r="K503" s="4"/>
    </row>
    <row r="504" spans="11:11" x14ac:dyDescent="0.2">
      <c r="K504" s="4"/>
    </row>
    <row r="505" spans="11:11" x14ac:dyDescent="0.2">
      <c r="K505" s="4"/>
    </row>
    <row r="506" spans="11:11" x14ac:dyDescent="0.2">
      <c r="K506" s="4"/>
    </row>
    <row r="507" spans="11:11" x14ac:dyDescent="0.2">
      <c r="K507" s="4"/>
    </row>
    <row r="508" spans="11:11" x14ac:dyDescent="0.2">
      <c r="K508" s="4"/>
    </row>
    <row r="509" spans="11:11" x14ac:dyDescent="0.2">
      <c r="K509" s="4"/>
    </row>
    <row r="510" spans="11:11" x14ac:dyDescent="0.2">
      <c r="K510" s="4"/>
    </row>
    <row r="511" spans="11:11" x14ac:dyDescent="0.2">
      <c r="K511" s="4"/>
    </row>
    <row r="512" spans="11:11" x14ac:dyDescent="0.2">
      <c r="K512" s="4"/>
    </row>
    <row r="513" spans="11:11" x14ac:dyDescent="0.2">
      <c r="K513" s="4"/>
    </row>
    <row r="514" spans="11:11" x14ac:dyDescent="0.2">
      <c r="K514" s="4"/>
    </row>
    <row r="515" spans="11:11" x14ac:dyDescent="0.2">
      <c r="K515" s="4"/>
    </row>
    <row r="516" spans="11:11" x14ac:dyDescent="0.2">
      <c r="K516" s="4"/>
    </row>
    <row r="517" spans="11:11" x14ac:dyDescent="0.2">
      <c r="K517" s="4"/>
    </row>
    <row r="518" spans="11:11" x14ac:dyDescent="0.2">
      <c r="K518" s="4"/>
    </row>
    <row r="519" spans="11:11" x14ac:dyDescent="0.2">
      <c r="K519" s="4"/>
    </row>
    <row r="520" spans="11:11" x14ac:dyDescent="0.2">
      <c r="K520" s="4"/>
    </row>
    <row r="521" spans="11:11" x14ac:dyDescent="0.2">
      <c r="K521" s="4"/>
    </row>
    <row r="522" spans="11:11" x14ac:dyDescent="0.2">
      <c r="K522" s="4"/>
    </row>
    <row r="523" spans="11:11" x14ac:dyDescent="0.2">
      <c r="K523" s="4"/>
    </row>
    <row r="524" spans="11:11" x14ac:dyDescent="0.2">
      <c r="K524" s="4"/>
    </row>
    <row r="525" spans="11:11" x14ac:dyDescent="0.2">
      <c r="K525" s="4"/>
    </row>
    <row r="526" spans="11:11" x14ac:dyDescent="0.2">
      <c r="K526" s="4"/>
    </row>
    <row r="527" spans="11:11" x14ac:dyDescent="0.2">
      <c r="K527" s="4"/>
    </row>
    <row r="528" spans="11:11" x14ac:dyDescent="0.2">
      <c r="K528" s="4"/>
    </row>
    <row r="529" spans="11:11" x14ac:dyDescent="0.2">
      <c r="K529" s="4"/>
    </row>
    <row r="530" spans="11:11" x14ac:dyDescent="0.2">
      <c r="K530" s="4"/>
    </row>
    <row r="531" spans="11:11" x14ac:dyDescent="0.2">
      <c r="K531" s="4"/>
    </row>
    <row r="532" spans="11:11" x14ac:dyDescent="0.2">
      <c r="K532" s="4"/>
    </row>
    <row r="533" spans="11:11" x14ac:dyDescent="0.2">
      <c r="K533" s="4"/>
    </row>
    <row r="534" spans="11:11" x14ac:dyDescent="0.2">
      <c r="K534" s="4"/>
    </row>
    <row r="535" spans="11:11" x14ac:dyDescent="0.2">
      <c r="K535" s="4"/>
    </row>
    <row r="536" spans="11:11" x14ac:dyDescent="0.2">
      <c r="K536" s="4"/>
    </row>
    <row r="537" spans="11:11" x14ac:dyDescent="0.2">
      <c r="K537" s="4"/>
    </row>
    <row r="538" spans="11:11" x14ac:dyDescent="0.2">
      <c r="K538" s="4"/>
    </row>
    <row r="539" spans="11:11" x14ac:dyDescent="0.2">
      <c r="K539" s="4"/>
    </row>
    <row r="540" spans="11:11" x14ac:dyDescent="0.2">
      <c r="K540" s="4"/>
    </row>
    <row r="541" spans="11:11" x14ac:dyDescent="0.2">
      <c r="K541" s="4"/>
    </row>
    <row r="542" spans="11:11" x14ac:dyDescent="0.2">
      <c r="K542" s="4"/>
    </row>
    <row r="543" spans="11:11" x14ac:dyDescent="0.2">
      <c r="K543" s="4"/>
    </row>
    <row r="544" spans="11:11" x14ac:dyDescent="0.2">
      <c r="K544" s="4"/>
    </row>
    <row r="545" spans="11:11" x14ac:dyDescent="0.2">
      <c r="K545" s="4"/>
    </row>
    <row r="546" spans="11:11" x14ac:dyDescent="0.2">
      <c r="K546" s="4"/>
    </row>
    <row r="547" spans="11:11" x14ac:dyDescent="0.2">
      <c r="K547" s="4"/>
    </row>
    <row r="548" spans="11:11" x14ac:dyDescent="0.2">
      <c r="K548" s="4"/>
    </row>
    <row r="549" spans="11:11" x14ac:dyDescent="0.2">
      <c r="K549" s="4"/>
    </row>
    <row r="550" spans="11:11" x14ac:dyDescent="0.2">
      <c r="K550" s="4"/>
    </row>
    <row r="551" spans="11:11" x14ac:dyDescent="0.2">
      <c r="K551" s="4"/>
    </row>
    <row r="552" spans="11:11" x14ac:dyDescent="0.2">
      <c r="K552" s="4"/>
    </row>
    <row r="553" spans="11:11" x14ac:dyDescent="0.2">
      <c r="K553" s="4"/>
    </row>
    <row r="554" spans="11:11" x14ac:dyDescent="0.2">
      <c r="K554" s="4"/>
    </row>
    <row r="555" spans="11:11" x14ac:dyDescent="0.2">
      <c r="K555" s="4"/>
    </row>
    <row r="556" spans="11:11" x14ac:dyDescent="0.2">
      <c r="K556" s="4"/>
    </row>
    <row r="557" spans="11:11" x14ac:dyDescent="0.2">
      <c r="K557" s="4"/>
    </row>
    <row r="558" spans="11:11" x14ac:dyDescent="0.2">
      <c r="K558" s="4"/>
    </row>
    <row r="559" spans="11:11" x14ac:dyDescent="0.2">
      <c r="K559" s="4"/>
    </row>
    <row r="560" spans="11:11" x14ac:dyDescent="0.2">
      <c r="K560" s="4"/>
    </row>
    <row r="561" spans="11:11" x14ac:dyDescent="0.2">
      <c r="K561" s="4"/>
    </row>
    <row r="562" spans="11:11" x14ac:dyDescent="0.2">
      <c r="K562" s="4"/>
    </row>
    <row r="563" spans="11:11" x14ac:dyDescent="0.2">
      <c r="K563" s="4"/>
    </row>
    <row r="564" spans="11:11" x14ac:dyDescent="0.2">
      <c r="K564" s="4"/>
    </row>
    <row r="565" spans="11:11" x14ac:dyDescent="0.2">
      <c r="K565" s="4"/>
    </row>
    <row r="566" spans="11:11" x14ac:dyDescent="0.2">
      <c r="K566" s="4"/>
    </row>
    <row r="567" spans="11:11" x14ac:dyDescent="0.2">
      <c r="K567" s="4"/>
    </row>
    <row r="568" spans="11:11" x14ac:dyDescent="0.2">
      <c r="K568" s="4"/>
    </row>
    <row r="569" spans="11:11" x14ac:dyDescent="0.2">
      <c r="K569" s="4"/>
    </row>
    <row r="570" spans="11:11" x14ac:dyDescent="0.2">
      <c r="K570" s="4"/>
    </row>
    <row r="571" spans="11:11" x14ac:dyDescent="0.2">
      <c r="K571" s="4"/>
    </row>
    <row r="572" spans="11:11" x14ac:dyDescent="0.2">
      <c r="K572" s="4"/>
    </row>
    <row r="573" spans="11:11" x14ac:dyDescent="0.2">
      <c r="K573" s="4"/>
    </row>
    <row r="574" spans="11:11" x14ac:dyDescent="0.2">
      <c r="K574" s="4"/>
    </row>
    <row r="575" spans="11:11" x14ac:dyDescent="0.2">
      <c r="K575" s="4"/>
    </row>
    <row r="576" spans="11:11" x14ac:dyDescent="0.2">
      <c r="K576" s="4"/>
    </row>
    <row r="577" spans="11:11" x14ac:dyDescent="0.2">
      <c r="K577" s="4"/>
    </row>
    <row r="578" spans="11:11" x14ac:dyDescent="0.2">
      <c r="K578" s="4"/>
    </row>
    <row r="579" spans="11:11" x14ac:dyDescent="0.2">
      <c r="K579" s="4"/>
    </row>
    <row r="580" spans="11:11" x14ac:dyDescent="0.2">
      <c r="K580" s="4"/>
    </row>
    <row r="581" spans="11:11" x14ac:dyDescent="0.2">
      <c r="K581" s="4"/>
    </row>
    <row r="582" spans="11:11" x14ac:dyDescent="0.2">
      <c r="K582" s="4"/>
    </row>
    <row r="583" spans="11:11" x14ac:dyDescent="0.2">
      <c r="K583" s="4"/>
    </row>
    <row r="584" spans="11:11" x14ac:dyDescent="0.2">
      <c r="K584" s="4"/>
    </row>
    <row r="585" spans="11:11" x14ac:dyDescent="0.2">
      <c r="K585" s="4"/>
    </row>
    <row r="586" spans="11:11" x14ac:dyDescent="0.2">
      <c r="K586" s="4"/>
    </row>
    <row r="587" spans="11:11" x14ac:dyDescent="0.2">
      <c r="K587" s="4"/>
    </row>
    <row r="588" spans="11:11" x14ac:dyDescent="0.2">
      <c r="K588" s="4"/>
    </row>
    <row r="589" spans="11:11" x14ac:dyDescent="0.2">
      <c r="K589" s="4"/>
    </row>
    <row r="590" spans="11:11" x14ac:dyDescent="0.2">
      <c r="K590" s="4"/>
    </row>
    <row r="591" spans="11:11" x14ac:dyDescent="0.2">
      <c r="K591" s="4"/>
    </row>
    <row r="592" spans="11:11" x14ac:dyDescent="0.2">
      <c r="K592" s="4"/>
    </row>
    <row r="593" spans="11:11" x14ac:dyDescent="0.2">
      <c r="K593" s="4"/>
    </row>
    <row r="594" spans="11:11" x14ac:dyDescent="0.2">
      <c r="K594" s="4"/>
    </row>
    <row r="595" spans="11:11" x14ac:dyDescent="0.2">
      <c r="K595" s="4"/>
    </row>
    <row r="596" spans="11:11" x14ac:dyDescent="0.2">
      <c r="K596" s="4"/>
    </row>
    <row r="597" spans="11:11" x14ac:dyDescent="0.2">
      <c r="K597" s="4"/>
    </row>
    <row r="598" spans="11:11" x14ac:dyDescent="0.2">
      <c r="K598" s="4"/>
    </row>
    <row r="599" spans="11:11" x14ac:dyDescent="0.2">
      <c r="K599" s="4"/>
    </row>
    <row r="600" spans="11:11" x14ac:dyDescent="0.2">
      <c r="K600" s="4"/>
    </row>
    <row r="601" spans="11:11" x14ac:dyDescent="0.2">
      <c r="K601" s="4"/>
    </row>
    <row r="602" spans="11:11" x14ac:dyDescent="0.2">
      <c r="K602" s="4"/>
    </row>
    <row r="603" spans="11:11" x14ac:dyDescent="0.2">
      <c r="K603" s="4"/>
    </row>
    <row r="604" spans="11:11" x14ac:dyDescent="0.2">
      <c r="K604" s="4"/>
    </row>
    <row r="605" spans="11:11" x14ac:dyDescent="0.2">
      <c r="K605" s="4"/>
    </row>
    <row r="606" spans="11:11" x14ac:dyDescent="0.2">
      <c r="K606" s="4"/>
    </row>
    <row r="607" spans="11:11" x14ac:dyDescent="0.2">
      <c r="K607" s="4"/>
    </row>
    <row r="608" spans="11:11" x14ac:dyDescent="0.2">
      <c r="K608" s="4"/>
    </row>
    <row r="609" spans="11:11" x14ac:dyDescent="0.2">
      <c r="K609" s="4"/>
    </row>
    <row r="610" spans="11:11" x14ac:dyDescent="0.2">
      <c r="K610" s="4"/>
    </row>
    <row r="611" spans="11:11" x14ac:dyDescent="0.2">
      <c r="K611" s="4"/>
    </row>
    <row r="612" spans="11:11" x14ac:dyDescent="0.2">
      <c r="K612" s="4"/>
    </row>
    <row r="613" spans="11:11" x14ac:dyDescent="0.2">
      <c r="K613" s="4"/>
    </row>
    <row r="614" spans="11:11" x14ac:dyDescent="0.2">
      <c r="K614" s="4"/>
    </row>
    <row r="615" spans="11:11" x14ac:dyDescent="0.2">
      <c r="K615" s="4"/>
    </row>
    <row r="616" spans="11:11" x14ac:dyDescent="0.2">
      <c r="K616" s="4"/>
    </row>
    <row r="617" spans="11:11" x14ac:dyDescent="0.2">
      <c r="K617" s="4"/>
    </row>
    <row r="618" spans="11:11" x14ac:dyDescent="0.2">
      <c r="K618" s="4"/>
    </row>
    <row r="619" spans="11:11" x14ac:dyDescent="0.2">
      <c r="K619" s="4"/>
    </row>
    <row r="620" spans="11:11" x14ac:dyDescent="0.2">
      <c r="K620" s="4"/>
    </row>
    <row r="621" spans="11:11" x14ac:dyDescent="0.2">
      <c r="K621" s="4"/>
    </row>
    <row r="622" spans="11:11" x14ac:dyDescent="0.2">
      <c r="K622" s="4"/>
    </row>
    <row r="623" spans="11:11" x14ac:dyDescent="0.2">
      <c r="K623" s="4"/>
    </row>
    <row r="624" spans="11:11" x14ac:dyDescent="0.2">
      <c r="K624" s="4"/>
    </row>
    <row r="625" spans="11:11" x14ac:dyDescent="0.2">
      <c r="K625" s="4"/>
    </row>
    <row r="626" spans="11:11" x14ac:dyDescent="0.2">
      <c r="K626" s="4"/>
    </row>
    <row r="627" spans="11:11" x14ac:dyDescent="0.2">
      <c r="K627" s="4"/>
    </row>
    <row r="628" spans="11:11" x14ac:dyDescent="0.2">
      <c r="K628" s="4"/>
    </row>
    <row r="629" spans="11:11" x14ac:dyDescent="0.2">
      <c r="K629" s="4"/>
    </row>
    <row r="630" spans="11:11" x14ac:dyDescent="0.2">
      <c r="K630" s="4"/>
    </row>
    <row r="631" spans="11:11" x14ac:dyDescent="0.2">
      <c r="K631" s="4"/>
    </row>
    <row r="632" spans="11:11" x14ac:dyDescent="0.2">
      <c r="K632" s="4"/>
    </row>
    <row r="633" spans="11:11" x14ac:dyDescent="0.2">
      <c r="K633" s="4"/>
    </row>
    <row r="634" spans="11:11" x14ac:dyDescent="0.2">
      <c r="K634" s="4"/>
    </row>
    <row r="635" spans="11:11" x14ac:dyDescent="0.2">
      <c r="K635" s="4"/>
    </row>
    <row r="636" spans="11:11" x14ac:dyDescent="0.2">
      <c r="K636" s="4"/>
    </row>
    <row r="637" spans="11:11" x14ac:dyDescent="0.2">
      <c r="K637" s="4"/>
    </row>
    <row r="638" spans="11:11" x14ac:dyDescent="0.2">
      <c r="K638" s="4"/>
    </row>
    <row r="639" spans="11:11" x14ac:dyDescent="0.2">
      <c r="K639" s="4"/>
    </row>
    <row r="640" spans="11:11" x14ac:dyDescent="0.2">
      <c r="K640" s="4"/>
    </row>
    <row r="641" spans="11:11" x14ac:dyDescent="0.2">
      <c r="K641" s="4"/>
    </row>
    <row r="642" spans="11:11" x14ac:dyDescent="0.2">
      <c r="K642" s="4"/>
    </row>
    <row r="643" spans="11:11" x14ac:dyDescent="0.2">
      <c r="K643" s="4"/>
    </row>
    <row r="644" spans="11:11" x14ac:dyDescent="0.2">
      <c r="K644" s="4"/>
    </row>
    <row r="645" spans="11:11" x14ac:dyDescent="0.2">
      <c r="K645" s="4"/>
    </row>
    <row r="646" spans="11:11" x14ac:dyDescent="0.2">
      <c r="K646" s="4"/>
    </row>
    <row r="647" spans="11:11" x14ac:dyDescent="0.2">
      <c r="K647" s="4"/>
    </row>
    <row r="648" spans="11:11" x14ac:dyDescent="0.2">
      <c r="K648" s="4"/>
    </row>
    <row r="649" spans="11:11" x14ac:dyDescent="0.2">
      <c r="K649" s="4"/>
    </row>
    <row r="650" spans="11:11" x14ac:dyDescent="0.2">
      <c r="K650" s="4"/>
    </row>
    <row r="651" spans="11:11" x14ac:dyDescent="0.2">
      <c r="K651" s="4"/>
    </row>
    <row r="652" spans="11:11" x14ac:dyDescent="0.2">
      <c r="K652" s="4"/>
    </row>
    <row r="653" spans="11:11" x14ac:dyDescent="0.2">
      <c r="K653" s="4"/>
    </row>
    <row r="654" spans="11:11" x14ac:dyDescent="0.2">
      <c r="K654" s="4"/>
    </row>
    <row r="655" spans="11:11" x14ac:dyDescent="0.2">
      <c r="K655" s="4"/>
    </row>
    <row r="656" spans="11:11" x14ac:dyDescent="0.2">
      <c r="K656" s="4"/>
    </row>
    <row r="657" spans="11:11" x14ac:dyDescent="0.2">
      <c r="K657" s="4"/>
    </row>
    <row r="658" spans="11:11" x14ac:dyDescent="0.2">
      <c r="K658" s="4"/>
    </row>
    <row r="659" spans="11:11" x14ac:dyDescent="0.2">
      <c r="K659" s="4"/>
    </row>
    <row r="660" spans="11:11" x14ac:dyDescent="0.2">
      <c r="K660" s="4"/>
    </row>
    <row r="661" spans="11:11" x14ac:dyDescent="0.2">
      <c r="K661" s="4"/>
    </row>
    <row r="662" spans="11:11" x14ac:dyDescent="0.2">
      <c r="K662" s="4"/>
    </row>
    <row r="663" spans="11:11" x14ac:dyDescent="0.2">
      <c r="K663" s="4"/>
    </row>
    <row r="664" spans="11:11" x14ac:dyDescent="0.2">
      <c r="K664" s="4"/>
    </row>
    <row r="665" spans="11:11" x14ac:dyDescent="0.2">
      <c r="K665" s="4"/>
    </row>
    <row r="666" spans="11:11" x14ac:dyDescent="0.2">
      <c r="K666" s="4"/>
    </row>
    <row r="667" spans="11:11" x14ac:dyDescent="0.2">
      <c r="K667" s="4"/>
    </row>
    <row r="668" spans="11:11" x14ac:dyDescent="0.2">
      <c r="K668" s="4"/>
    </row>
    <row r="669" spans="11:11" x14ac:dyDescent="0.2">
      <c r="K669" s="4"/>
    </row>
    <row r="670" spans="11:11" x14ac:dyDescent="0.2">
      <c r="K670" s="4"/>
    </row>
    <row r="671" spans="11:11" x14ac:dyDescent="0.2">
      <c r="K671" s="4"/>
    </row>
    <row r="672" spans="11:11" x14ac:dyDescent="0.2">
      <c r="K672" s="4"/>
    </row>
    <row r="673" spans="11:11" x14ac:dyDescent="0.2">
      <c r="K673" s="4"/>
    </row>
    <row r="674" spans="11:11" x14ac:dyDescent="0.2">
      <c r="K674" s="4"/>
    </row>
    <row r="675" spans="11:11" x14ac:dyDescent="0.2">
      <c r="K675" s="4"/>
    </row>
    <row r="676" spans="11:11" x14ac:dyDescent="0.2">
      <c r="K676" s="4"/>
    </row>
    <row r="677" spans="11:11" x14ac:dyDescent="0.2">
      <c r="K677" s="4"/>
    </row>
    <row r="678" spans="11:11" x14ac:dyDescent="0.2">
      <c r="K678" s="4"/>
    </row>
    <row r="679" spans="11:11" x14ac:dyDescent="0.2">
      <c r="K679" s="4"/>
    </row>
    <row r="680" spans="11:11" x14ac:dyDescent="0.2">
      <c r="K680" s="4"/>
    </row>
    <row r="681" spans="11:11" x14ac:dyDescent="0.2">
      <c r="K681" s="4"/>
    </row>
    <row r="682" spans="11:11" x14ac:dyDescent="0.2">
      <c r="K682" s="4"/>
    </row>
    <row r="683" spans="11:11" x14ac:dyDescent="0.2">
      <c r="K683" s="4"/>
    </row>
    <row r="684" spans="11:11" x14ac:dyDescent="0.2">
      <c r="K684" s="4"/>
    </row>
    <row r="685" spans="11:11" x14ac:dyDescent="0.2">
      <c r="K685" s="4"/>
    </row>
    <row r="686" spans="11:11" x14ac:dyDescent="0.2">
      <c r="K686" s="4"/>
    </row>
    <row r="687" spans="11:11" x14ac:dyDescent="0.2">
      <c r="K687" s="4"/>
    </row>
    <row r="688" spans="11:11" x14ac:dyDescent="0.2">
      <c r="K688" s="4"/>
    </row>
    <row r="689" spans="11:11" x14ac:dyDescent="0.2">
      <c r="K689" s="4"/>
    </row>
    <row r="690" spans="11:11" x14ac:dyDescent="0.2">
      <c r="K690" s="4"/>
    </row>
    <row r="691" spans="11:11" x14ac:dyDescent="0.2">
      <c r="K691" s="4"/>
    </row>
    <row r="692" spans="11:11" x14ac:dyDescent="0.2">
      <c r="K692" s="4"/>
    </row>
    <row r="693" spans="11:11" x14ac:dyDescent="0.2">
      <c r="K693" s="4"/>
    </row>
    <row r="694" spans="11:11" x14ac:dyDescent="0.2">
      <c r="K694" s="4"/>
    </row>
    <row r="695" spans="11:11" x14ac:dyDescent="0.2">
      <c r="K695" s="4"/>
    </row>
    <row r="696" spans="11:11" x14ac:dyDescent="0.2">
      <c r="K696" s="4"/>
    </row>
    <row r="697" spans="11:11" x14ac:dyDescent="0.2">
      <c r="K697" s="4"/>
    </row>
    <row r="698" spans="11:11" x14ac:dyDescent="0.2">
      <c r="K698" s="4"/>
    </row>
    <row r="699" spans="11:11" x14ac:dyDescent="0.2">
      <c r="K699" s="4"/>
    </row>
    <row r="700" spans="11:11" x14ac:dyDescent="0.2">
      <c r="K700" s="4"/>
    </row>
    <row r="701" spans="11:11" x14ac:dyDescent="0.2">
      <c r="K701" s="4"/>
    </row>
    <row r="702" spans="11:11" x14ac:dyDescent="0.2">
      <c r="K702" s="4"/>
    </row>
    <row r="703" spans="11:11" x14ac:dyDescent="0.2">
      <c r="K703" s="4"/>
    </row>
    <row r="704" spans="11:11" x14ac:dyDescent="0.2">
      <c r="K704" s="4"/>
    </row>
    <row r="705" spans="11:11" x14ac:dyDescent="0.2">
      <c r="K705" s="4"/>
    </row>
    <row r="706" spans="11:11" x14ac:dyDescent="0.2">
      <c r="K706" s="4"/>
    </row>
    <row r="707" spans="11:11" x14ac:dyDescent="0.2">
      <c r="K707" s="4"/>
    </row>
    <row r="708" spans="11:11" x14ac:dyDescent="0.2">
      <c r="K708" s="4"/>
    </row>
    <row r="709" spans="11:11" x14ac:dyDescent="0.2">
      <c r="K709" s="4"/>
    </row>
    <row r="710" spans="11:11" x14ac:dyDescent="0.2">
      <c r="K710" s="4"/>
    </row>
    <row r="711" spans="11:11" x14ac:dyDescent="0.2">
      <c r="K711" s="4"/>
    </row>
    <row r="712" spans="11:11" x14ac:dyDescent="0.2">
      <c r="K712" s="4"/>
    </row>
    <row r="713" spans="11:11" x14ac:dyDescent="0.2">
      <c r="K713" s="4"/>
    </row>
    <row r="714" spans="11:11" x14ac:dyDescent="0.2">
      <c r="K714" s="4"/>
    </row>
    <row r="715" spans="11:11" x14ac:dyDescent="0.2">
      <c r="K715" s="4"/>
    </row>
    <row r="716" spans="11:11" x14ac:dyDescent="0.2">
      <c r="K716" s="4"/>
    </row>
    <row r="717" spans="11:11" x14ac:dyDescent="0.2">
      <c r="K717" s="4"/>
    </row>
    <row r="718" spans="11:11" x14ac:dyDescent="0.2">
      <c r="K718" s="4"/>
    </row>
    <row r="719" spans="11:11" x14ac:dyDescent="0.2">
      <c r="K719" s="4"/>
    </row>
    <row r="720" spans="11:11" x14ac:dyDescent="0.2">
      <c r="K720" s="4"/>
    </row>
    <row r="721" spans="11:11" x14ac:dyDescent="0.2">
      <c r="K721" s="4"/>
    </row>
    <row r="722" spans="11:11" x14ac:dyDescent="0.2">
      <c r="K722" s="4"/>
    </row>
    <row r="723" spans="11:11" x14ac:dyDescent="0.2">
      <c r="K723" s="4"/>
    </row>
    <row r="724" spans="11:11" x14ac:dyDescent="0.2">
      <c r="K724" s="4"/>
    </row>
    <row r="725" spans="11:11" x14ac:dyDescent="0.2">
      <c r="K725" s="4"/>
    </row>
    <row r="726" spans="11:11" x14ac:dyDescent="0.2">
      <c r="K726" s="4"/>
    </row>
    <row r="727" spans="11:11" x14ac:dyDescent="0.2">
      <c r="K727" s="4"/>
    </row>
    <row r="728" spans="11:11" x14ac:dyDescent="0.2">
      <c r="K728" s="4"/>
    </row>
    <row r="729" spans="11:11" x14ac:dyDescent="0.2">
      <c r="K729" s="4"/>
    </row>
    <row r="730" spans="11:11" x14ac:dyDescent="0.2">
      <c r="K730" s="4"/>
    </row>
    <row r="731" spans="11:11" x14ac:dyDescent="0.2">
      <c r="K731" s="4"/>
    </row>
    <row r="732" spans="11:11" x14ac:dyDescent="0.2">
      <c r="K732" s="4"/>
    </row>
    <row r="733" spans="11:11" x14ac:dyDescent="0.2">
      <c r="K733" s="4"/>
    </row>
    <row r="734" spans="11:11" x14ac:dyDescent="0.2">
      <c r="K734" s="4"/>
    </row>
    <row r="735" spans="11:11" x14ac:dyDescent="0.2">
      <c r="K735" s="4"/>
    </row>
    <row r="736" spans="11:11" x14ac:dyDescent="0.2">
      <c r="K736" s="4"/>
    </row>
    <row r="737" spans="11:11" x14ac:dyDescent="0.2">
      <c r="K737" s="4"/>
    </row>
    <row r="738" spans="11:11" x14ac:dyDescent="0.2">
      <c r="K738" s="4"/>
    </row>
    <row r="739" spans="11:11" x14ac:dyDescent="0.2">
      <c r="K739" s="4"/>
    </row>
    <row r="740" spans="11:11" x14ac:dyDescent="0.2">
      <c r="K740" s="4"/>
    </row>
    <row r="741" spans="11:11" x14ac:dyDescent="0.2">
      <c r="K741" s="4"/>
    </row>
    <row r="742" spans="11:11" x14ac:dyDescent="0.2">
      <c r="K742" s="4"/>
    </row>
    <row r="743" spans="11:11" x14ac:dyDescent="0.2">
      <c r="K743" s="4"/>
    </row>
    <row r="744" spans="11:11" x14ac:dyDescent="0.2">
      <c r="K744" s="4"/>
    </row>
    <row r="745" spans="11:11" x14ac:dyDescent="0.2">
      <c r="K745" s="4"/>
    </row>
    <row r="746" spans="11:11" x14ac:dyDescent="0.2">
      <c r="K746" s="4"/>
    </row>
    <row r="747" spans="11:11" x14ac:dyDescent="0.2">
      <c r="K747" s="4"/>
    </row>
    <row r="748" spans="11:11" x14ac:dyDescent="0.2">
      <c r="K748" s="4"/>
    </row>
    <row r="749" spans="11:11" x14ac:dyDescent="0.2">
      <c r="K749" s="4"/>
    </row>
    <row r="750" spans="11:11" x14ac:dyDescent="0.2">
      <c r="K750" s="4"/>
    </row>
    <row r="751" spans="11:11" x14ac:dyDescent="0.2">
      <c r="K751" s="4"/>
    </row>
    <row r="752" spans="11:11" x14ac:dyDescent="0.2">
      <c r="K752" s="4"/>
    </row>
    <row r="753" spans="11:11" x14ac:dyDescent="0.2">
      <c r="K753" s="4"/>
    </row>
    <row r="754" spans="11:11" x14ac:dyDescent="0.2">
      <c r="K754" s="4"/>
    </row>
    <row r="755" spans="11:11" x14ac:dyDescent="0.2">
      <c r="K755" s="4"/>
    </row>
    <row r="756" spans="11:11" x14ac:dyDescent="0.2">
      <c r="K756" s="4"/>
    </row>
    <row r="757" spans="11:11" x14ac:dyDescent="0.2">
      <c r="K757" s="4"/>
    </row>
    <row r="758" spans="11:11" x14ac:dyDescent="0.2">
      <c r="K758" s="4"/>
    </row>
    <row r="759" spans="11:11" x14ac:dyDescent="0.2">
      <c r="K759" s="4"/>
    </row>
    <row r="760" spans="11:11" x14ac:dyDescent="0.2">
      <c r="K760" s="4"/>
    </row>
    <row r="761" spans="11:11" x14ac:dyDescent="0.2">
      <c r="K761" s="4"/>
    </row>
    <row r="762" spans="11:11" x14ac:dyDescent="0.2">
      <c r="K762" s="4"/>
    </row>
    <row r="763" spans="11:11" x14ac:dyDescent="0.2">
      <c r="K763" s="4"/>
    </row>
    <row r="764" spans="11:11" x14ac:dyDescent="0.2">
      <c r="K764" s="4"/>
    </row>
    <row r="765" spans="11:11" x14ac:dyDescent="0.2">
      <c r="K765" s="4"/>
    </row>
    <row r="766" spans="11:11" x14ac:dyDescent="0.2">
      <c r="K766" s="4"/>
    </row>
    <row r="767" spans="11:11" x14ac:dyDescent="0.2">
      <c r="K767" s="4"/>
    </row>
    <row r="768" spans="11:11" x14ac:dyDescent="0.2">
      <c r="K768" s="4"/>
    </row>
    <row r="769" spans="11:11" x14ac:dyDescent="0.2">
      <c r="K769" s="4"/>
    </row>
    <row r="770" spans="11:11" x14ac:dyDescent="0.2">
      <c r="K770" s="4"/>
    </row>
    <row r="771" spans="11:11" x14ac:dyDescent="0.2">
      <c r="K771" s="4"/>
    </row>
    <row r="772" spans="11:11" x14ac:dyDescent="0.2">
      <c r="K772" s="4"/>
    </row>
    <row r="773" spans="11:11" x14ac:dyDescent="0.2">
      <c r="K773" s="4"/>
    </row>
    <row r="774" spans="11:11" x14ac:dyDescent="0.2">
      <c r="K774" s="4"/>
    </row>
    <row r="775" spans="11:11" x14ac:dyDescent="0.2">
      <c r="K775" s="4"/>
    </row>
    <row r="776" spans="11:11" x14ac:dyDescent="0.2">
      <c r="K776" s="4"/>
    </row>
    <row r="777" spans="11:11" x14ac:dyDescent="0.2">
      <c r="K777" s="4"/>
    </row>
    <row r="778" spans="11:11" x14ac:dyDescent="0.2">
      <c r="K778" s="4"/>
    </row>
    <row r="779" spans="11:11" x14ac:dyDescent="0.2">
      <c r="K779" s="4"/>
    </row>
    <row r="780" spans="11:11" x14ac:dyDescent="0.2">
      <c r="K780" s="4"/>
    </row>
    <row r="781" spans="11:11" x14ac:dyDescent="0.2">
      <c r="K781" s="4"/>
    </row>
    <row r="782" spans="11:11" x14ac:dyDescent="0.2">
      <c r="K782" s="4"/>
    </row>
    <row r="783" spans="11:11" x14ac:dyDescent="0.2">
      <c r="K783" s="4"/>
    </row>
    <row r="784" spans="11:11" x14ac:dyDescent="0.2">
      <c r="K784" s="4"/>
    </row>
    <row r="785" spans="11:11" x14ac:dyDescent="0.2">
      <c r="K785" s="4"/>
    </row>
    <row r="786" spans="11:11" x14ac:dyDescent="0.2">
      <c r="K786" s="4"/>
    </row>
    <row r="787" spans="11:11" x14ac:dyDescent="0.2">
      <c r="K787" s="4"/>
    </row>
    <row r="788" spans="11:11" x14ac:dyDescent="0.2">
      <c r="K788" s="4"/>
    </row>
    <row r="789" spans="11:11" x14ac:dyDescent="0.2">
      <c r="K789" s="4"/>
    </row>
    <row r="790" spans="11:11" x14ac:dyDescent="0.2">
      <c r="K790" s="4"/>
    </row>
    <row r="791" spans="11:11" x14ac:dyDescent="0.2">
      <c r="K791" s="4"/>
    </row>
    <row r="792" spans="11:11" x14ac:dyDescent="0.2">
      <c r="K792" s="4"/>
    </row>
    <row r="793" spans="11:11" x14ac:dyDescent="0.2">
      <c r="K793" s="4"/>
    </row>
    <row r="794" spans="11:11" x14ac:dyDescent="0.2">
      <c r="K794" s="4"/>
    </row>
    <row r="795" spans="11:11" x14ac:dyDescent="0.2">
      <c r="K795" s="4"/>
    </row>
    <row r="796" spans="11:11" x14ac:dyDescent="0.2">
      <c r="K796" s="4"/>
    </row>
    <row r="797" spans="11:11" x14ac:dyDescent="0.2">
      <c r="K797" s="4"/>
    </row>
    <row r="798" spans="11:11" x14ac:dyDescent="0.2">
      <c r="K798" s="4"/>
    </row>
    <row r="799" spans="11:11" x14ac:dyDescent="0.2">
      <c r="K799" s="4"/>
    </row>
    <row r="800" spans="11:11" x14ac:dyDescent="0.2">
      <c r="K800" s="4"/>
    </row>
    <row r="801" spans="11:11" x14ac:dyDescent="0.2">
      <c r="K801" s="4"/>
    </row>
    <row r="802" spans="11:11" x14ac:dyDescent="0.2">
      <c r="K802" s="4"/>
    </row>
    <row r="803" spans="11:11" x14ac:dyDescent="0.2">
      <c r="K803" s="4"/>
    </row>
    <row r="804" spans="11:11" x14ac:dyDescent="0.2">
      <c r="K804" s="4"/>
    </row>
    <row r="805" spans="11:11" x14ac:dyDescent="0.2">
      <c r="K805" s="4"/>
    </row>
    <row r="806" spans="11:11" x14ac:dyDescent="0.2">
      <c r="K806" s="4"/>
    </row>
    <row r="807" spans="11:11" x14ac:dyDescent="0.2">
      <c r="K807" s="4"/>
    </row>
    <row r="808" spans="11:11" x14ac:dyDescent="0.2">
      <c r="K808" s="4"/>
    </row>
    <row r="809" spans="11:11" x14ac:dyDescent="0.2">
      <c r="K809" s="4"/>
    </row>
    <row r="810" spans="11:11" x14ac:dyDescent="0.2">
      <c r="K810" s="4"/>
    </row>
    <row r="811" spans="11:11" x14ac:dyDescent="0.2">
      <c r="K811" s="4"/>
    </row>
    <row r="812" spans="11:11" x14ac:dyDescent="0.2">
      <c r="K812" s="4"/>
    </row>
    <row r="813" spans="11:11" x14ac:dyDescent="0.2">
      <c r="K813" s="4"/>
    </row>
    <row r="814" spans="11:11" x14ac:dyDescent="0.2">
      <c r="K814" s="4"/>
    </row>
    <row r="815" spans="11:11" x14ac:dyDescent="0.2">
      <c r="K815" s="4"/>
    </row>
    <row r="816" spans="11:11" x14ac:dyDescent="0.2">
      <c r="K816" s="4"/>
    </row>
    <row r="817" spans="11:11" x14ac:dyDescent="0.2">
      <c r="K817" s="4"/>
    </row>
    <row r="818" spans="11:11" x14ac:dyDescent="0.2">
      <c r="K818" s="4"/>
    </row>
    <row r="819" spans="11:11" x14ac:dyDescent="0.2">
      <c r="K819" s="4"/>
    </row>
    <row r="820" spans="11:11" x14ac:dyDescent="0.2">
      <c r="K820" s="4"/>
    </row>
    <row r="821" spans="11:11" x14ac:dyDescent="0.2">
      <c r="K821" s="4"/>
    </row>
    <row r="822" spans="11:11" x14ac:dyDescent="0.2">
      <c r="K822" s="4"/>
    </row>
    <row r="823" spans="11:11" x14ac:dyDescent="0.2">
      <c r="K823" s="4"/>
    </row>
    <row r="824" spans="11:11" x14ac:dyDescent="0.2">
      <c r="K824" s="4"/>
    </row>
    <row r="825" spans="11:11" x14ac:dyDescent="0.2">
      <c r="K825" s="4"/>
    </row>
    <row r="826" spans="11:11" x14ac:dyDescent="0.2">
      <c r="K826" s="4"/>
    </row>
    <row r="827" spans="11:11" x14ac:dyDescent="0.2">
      <c r="K827" s="4"/>
    </row>
    <row r="828" spans="11:11" x14ac:dyDescent="0.2">
      <c r="K828" s="4"/>
    </row>
    <row r="829" spans="11:11" x14ac:dyDescent="0.2">
      <c r="K829" s="4"/>
    </row>
    <row r="830" spans="11:11" x14ac:dyDescent="0.2">
      <c r="K830" s="4"/>
    </row>
    <row r="831" spans="11:11" x14ac:dyDescent="0.2">
      <c r="K831" s="4"/>
    </row>
    <row r="832" spans="11:11" x14ac:dyDescent="0.2">
      <c r="K832" s="4"/>
    </row>
    <row r="833" spans="11:11" x14ac:dyDescent="0.2">
      <c r="K833" s="4"/>
    </row>
    <row r="834" spans="11:11" x14ac:dyDescent="0.2">
      <c r="K834" s="4"/>
    </row>
    <row r="835" spans="11:11" x14ac:dyDescent="0.2">
      <c r="K835" s="4"/>
    </row>
    <row r="836" spans="11:11" x14ac:dyDescent="0.2">
      <c r="K836" s="4"/>
    </row>
    <row r="837" spans="11:11" x14ac:dyDescent="0.2">
      <c r="K837" s="4"/>
    </row>
    <row r="838" spans="11:11" x14ac:dyDescent="0.2">
      <c r="K838" s="4"/>
    </row>
    <row r="839" spans="11:11" x14ac:dyDescent="0.2">
      <c r="K839" s="4"/>
    </row>
    <row r="840" spans="11:11" x14ac:dyDescent="0.2">
      <c r="K840" s="4"/>
    </row>
    <row r="841" spans="11:11" x14ac:dyDescent="0.2">
      <c r="K841" s="4"/>
    </row>
    <row r="842" spans="11:11" x14ac:dyDescent="0.2">
      <c r="K842" s="4"/>
    </row>
    <row r="843" spans="11:11" x14ac:dyDescent="0.2">
      <c r="K843" s="4"/>
    </row>
    <row r="844" spans="11:11" x14ac:dyDescent="0.2">
      <c r="K844" s="4"/>
    </row>
    <row r="845" spans="11:11" x14ac:dyDescent="0.2">
      <c r="K845" s="4"/>
    </row>
    <row r="846" spans="11:11" x14ac:dyDescent="0.2">
      <c r="K846" s="4"/>
    </row>
    <row r="847" spans="11:11" x14ac:dyDescent="0.2">
      <c r="K847" s="4"/>
    </row>
    <row r="848" spans="11:11" x14ac:dyDescent="0.2">
      <c r="K848" s="4"/>
    </row>
    <row r="849" spans="11:11" x14ac:dyDescent="0.2">
      <c r="K849" s="4"/>
    </row>
    <row r="850" spans="11:11" x14ac:dyDescent="0.2">
      <c r="K850" s="4"/>
    </row>
    <row r="851" spans="11:11" x14ac:dyDescent="0.2">
      <c r="K851" s="4"/>
    </row>
    <row r="852" spans="11:11" x14ac:dyDescent="0.2">
      <c r="K852" s="4"/>
    </row>
    <row r="853" spans="11:11" x14ac:dyDescent="0.2">
      <c r="K853" s="4"/>
    </row>
    <row r="854" spans="11:11" x14ac:dyDescent="0.2">
      <c r="K854" s="4"/>
    </row>
    <row r="855" spans="11:11" x14ac:dyDescent="0.2">
      <c r="K855" s="4"/>
    </row>
    <row r="856" spans="11:11" x14ac:dyDescent="0.2">
      <c r="K856" s="4"/>
    </row>
    <row r="857" spans="11:11" x14ac:dyDescent="0.2">
      <c r="K857" s="4"/>
    </row>
    <row r="858" spans="11:11" x14ac:dyDescent="0.2">
      <c r="K858" s="4"/>
    </row>
    <row r="859" spans="11:11" x14ac:dyDescent="0.2">
      <c r="K859" s="4"/>
    </row>
    <row r="860" spans="11:11" x14ac:dyDescent="0.2">
      <c r="K860" s="4"/>
    </row>
    <row r="861" spans="11:11" x14ac:dyDescent="0.2">
      <c r="K861" s="4"/>
    </row>
    <row r="862" spans="11:11" x14ac:dyDescent="0.2">
      <c r="K862" s="4"/>
    </row>
    <row r="863" spans="11:11" x14ac:dyDescent="0.2">
      <c r="K863" s="4"/>
    </row>
    <row r="864" spans="11:11" x14ac:dyDescent="0.2">
      <c r="K864" s="4"/>
    </row>
    <row r="865" spans="11:11" x14ac:dyDescent="0.2">
      <c r="K865" s="4"/>
    </row>
    <row r="866" spans="11:11" x14ac:dyDescent="0.2">
      <c r="K866" s="4"/>
    </row>
    <row r="867" spans="11:11" x14ac:dyDescent="0.2">
      <c r="K867" s="4"/>
    </row>
    <row r="868" spans="11:11" x14ac:dyDescent="0.2">
      <c r="K868" s="4"/>
    </row>
    <row r="869" spans="11:11" x14ac:dyDescent="0.2">
      <c r="K869" s="4"/>
    </row>
    <row r="870" spans="11:11" x14ac:dyDescent="0.2">
      <c r="K870" s="4"/>
    </row>
    <row r="871" spans="11:11" x14ac:dyDescent="0.2">
      <c r="K871" s="4"/>
    </row>
    <row r="872" spans="11:11" x14ac:dyDescent="0.2">
      <c r="K872" s="4"/>
    </row>
    <row r="873" spans="11:11" x14ac:dyDescent="0.2">
      <c r="K873" s="4"/>
    </row>
    <row r="874" spans="11:11" x14ac:dyDescent="0.2">
      <c r="K874" s="4"/>
    </row>
    <row r="875" spans="11:11" x14ac:dyDescent="0.2">
      <c r="K875" s="4"/>
    </row>
    <row r="876" spans="11:11" x14ac:dyDescent="0.2">
      <c r="K876" s="4"/>
    </row>
    <row r="877" spans="11:11" x14ac:dyDescent="0.2">
      <c r="K877" s="4"/>
    </row>
    <row r="878" spans="11:11" x14ac:dyDescent="0.2">
      <c r="K878" s="4"/>
    </row>
    <row r="879" spans="11:11" x14ac:dyDescent="0.2">
      <c r="K879" s="4"/>
    </row>
    <row r="880" spans="11:11" x14ac:dyDescent="0.2">
      <c r="K880" s="4"/>
    </row>
    <row r="881" spans="11:11" x14ac:dyDescent="0.2">
      <c r="K881" s="4"/>
    </row>
    <row r="882" spans="11:11" x14ac:dyDescent="0.2">
      <c r="K882" s="4"/>
    </row>
    <row r="883" spans="11:11" x14ac:dyDescent="0.2">
      <c r="K883" s="4"/>
    </row>
    <row r="884" spans="11:11" x14ac:dyDescent="0.2">
      <c r="K884" s="4"/>
    </row>
    <row r="885" spans="11:11" x14ac:dyDescent="0.2">
      <c r="K885" s="4"/>
    </row>
    <row r="886" spans="11:11" x14ac:dyDescent="0.2">
      <c r="K886" s="4"/>
    </row>
    <row r="887" spans="11:11" x14ac:dyDescent="0.2">
      <c r="K887" s="4"/>
    </row>
    <row r="888" spans="11:11" x14ac:dyDescent="0.2">
      <c r="K888" s="4"/>
    </row>
    <row r="889" spans="11:11" x14ac:dyDescent="0.2">
      <c r="K889" s="4"/>
    </row>
    <row r="890" spans="11:11" x14ac:dyDescent="0.2">
      <c r="K890" s="4"/>
    </row>
    <row r="891" spans="11:11" x14ac:dyDescent="0.2">
      <c r="K891" s="4"/>
    </row>
    <row r="892" spans="11:11" x14ac:dyDescent="0.2">
      <c r="K892" s="4"/>
    </row>
    <row r="893" spans="11:11" x14ac:dyDescent="0.2">
      <c r="K893" s="4"/>
    </row>
    <row r="894" spans="11:11" x14ac:dyDescent="0.2">
      <c r="K894" s="4"/>
    </row>
    <row r="895" spans="11:11" x14ac:dyDescent="0.2">
      <c r="K895" s="4"/>
    </row>
    <row r="896" spans="11:11" x14ac:dyDescent="0.2">
      <c r="K896" s="4"/>
    </row>
    <row r="897" spans="11:11" x14ac:dyDescent="0.2">
      <c r="K897" s="4"/>
    </row>
    <row r="898" spans="11:11" x14ac:dyDescent="0.2">
      <c r="K898" s="4"/>
    </row>
    <row r="899" spans="11:11" x14ac:dyDescent="0.2">
      <c r="K899" s="4"/>
    </row>
    <row r="900" spans="11:11" x14ac:dyDescent="0.2">
      <c r="K900" s="4"/>
    </row>
    <row r="901" spans="11:11" x14ac:dyDescent="0.2">
      <c r="K901" s="4"/>
    </row>
    <row r="902" spans="11:11" x14ac:dyDescent="0.2">
      <c r="K902" s="4"/>
    </row>
    <row r="903" spans="11:11" x14ac:dyDescent="0.2">
      <c r="K903" s="4"/>
    </row>
    <row r="904" spans="11:11" x14ac:dyDescent="0.2">
      <c r="K904" s="4"/>
    </row>
    <row r="905" spans="11:11" x14ac:dyDescent="0.2">
      <c r="K905" s="4"/>
    </row>
    <row r="906" spans="11:11" x14ac:dyDescent="0.2">
      <c r="K906" s="4"/>
    </row>
    <row r="907" spans="11:11" x14ac:dyDescent="0.2">
      <c r="K907" s="4"/>
    </row>
    <row r="908" spans="11:11" x14ac:dyDescent="0.2">
      <c r="K908" s="4"/>
    </row>
    <row r="909" spans="11:11" x14ac:dyDescent="0.2">
      <c r="K909" s="4"/>
    </row>
    <row r="910" spans="11:11" x14ac:dyDescent="0.2">
      <c r="K910" s="4"/>
    </row>
    <row r="911" spans="11:11" x14ac:dyDescent="0.2">
      <c r="K911" s="4"/>
    </row>
    <row r="912" spans="11:11" x14ac:dyDescent="0.2">
      <c r="K912" s="4"/>
    </row>
    <row r="913" spans="11:11" x14ac:dyDescent="0.2">
      <c r="K913" s="4"/>
    </row>
    <row r="914" spans="11:11" x14ac:dyDescent="0.2">
      <c r="K914" s="4"/>
    </row>
    <row r="915" spans="11:11" x14ac:dyDescent="0.2">
      <c r="K915" s="4"/>
    </row>
    <row r="916" spans="11:11" x14ac:dyDescent="0.2">
      <c r="K916" s="4"/>
    </row>
    <row r="917" spans="11:11" x14ac:dyDescent="0.2">
      <c r="K917" s="4"/>
    </row>
    <row r="918" spans="11:11" x14ac:dyDescent="0.2">
      <c r="K918" s="4"/>
    </row>
    <row r="919" spans="11:11" x14ac:dyDescent="0.2">
      <c r="K919" s="4"/>
    </row>
    <row r="920" spans="11:11" x14ac:dyDescent="0.2">
      <c r="K920" s="4"/>
    </row>
    <row r="921" spans="11:11" x14ac:dyDescent="0.2">
      <c r="K921" s="4"/>
    </row>
    <row r="922" spans="11:11" x14ac:dyDescent="0.2">
      <c r="K922" s="4"/>
    </row>
    <row r="923" spans="11:11" x14ac:dyDescent="0.2">
      <c r="K923" s="4"/>
    </row>
    <row r="924" spans="11:11" x14ac:dyDescent="0.2">
      <c r="K924" s="4"/>
    </row>
    <row r="925" spans="11:11" x14ac:dyDescent="0.2">
      <c r="K925" s="4"/>
    </row>
    <row r="926" spans="11:11" x14ac:dyDescent="0.2">
      <c r="K926" s="4"/>
    </row>
    <row r="927" spans="11:11" x14ac:dyDescent="0.2">
      <c r="K927" s="4"/>
    </row>
    <row r="928" spans="11:11" x14ac:dyDescent="0.2">
      <c r="K928" s="4"/>
    </row>
    <row r="929" spans="11:11" x14ac:dyDescent="0.2">
      <c r="K929" s="4"/>
    </row>
    <row r="930" spans="11:11" x14ac:dyDescent="0.2">
      <c r="K930" s="4"/>
    </row>
    <row r="931" spans="11:11" x14ac:dyDescent="0.2">
      <c r="K931" s="4"/>
    </row>
    <row r="932" spans="11:11" x14ac:dyDescent="0.2">
      <c r="K932" s="4"/>
    </row>
    <row r="933" spans="11:11" x14ac:dyDescent="0.2">
      <c r="K933" s="4"/>
    </row>
    <row r="934" spans="11:11" x14ac:dyDescent="0.2">
      <c r="K934" s="4"/>
    </row>
    <row r="935" spans="11:11" x14ac:dyDescent="0.2">
      <c r="K935" s="4"/>
    </row>
    <row r="936" spans="11:11" x14ac:dyDescent="0.2">
      <c r="K936" s="4"/>
    </row>
    <row r="937" spans="11:11" x14ac:dyDescent="0.2">
      <c r="K937" s="4"/>
    </row>
    <row r="938" spans="11:11" x14ac:dyDescent="0.2">
      <c r="K938" s="4"/>
    </row>
    <row r="939" spans="11:11" x14ac:dyDescent="0.2">
      <c r="K939" s="4"/>
    </row>
    <row r="940" spans="11:11" x14ac:dyDescent="0.2">
      <c r="K940" s="4"/>
    </row>
    <row r="941" spans="11:11" x14ac:dyDescent="0.2">
      <c r="K941" s="4"/>
    </row>
    <row r="942" spans="11:11" x14ac:dyDescent="0.2">
      <c r="K942" s="4"/>
    </row>
    <row r="943" spans="11:11" x14ac:dyDescent="0.2">
      <c r="K943" s="4"/>
    </row>
    <row r="944" spans="11:11" x14ac:dyDescent="0.2">
      <c r="K944" s="4"/>
    </row>
    <row r="945" spans="11:11" x14ac:dyDescent="0.2">
      <c r="K945" s="4"/>
    </row>
    <row r="946" spans="11:11" x14ac:dyDescent="0.2">
      <c r="K946" s="4"/>
    </row>
    <row r="947" spans="11:11" x14ac:dyDescent="0.2">
      <c r="K947" s="4"/>
    </row>
    <row r="948" spans="11:11" x14ac:dyDescent="0.2">
      <c r="K948" s="4"/>
    </row>
    <row r="949" spans="11:11" x14ac:dyDescent="0.2">
      <c r="K949" s="4"/>
    </row>
    <row r="950" spans="11:11" x14ac:dyDescent="0.2">
      <c r="K950" s="4"/>
    </row>
    <row r="951" spans="11:11" x14ac:dyDescent="0.2">
      <c r="K951" s="4"/>
    </row>
    <row r="952" spans="11:11" x14ac:dyDescent="0.2">
      <c r="K952" s="4"/>
    </row>
    <row r="953" spans="11:11" x14ac:dyDescent="0.2">
      <c r="K953" s="4"/>
    </row>
    <row r="954" spans="11:11" x14ac:dyDescent="0.2">
      <c r="K954" s="4"/>
    </row>
    <row r="955" spans="11:11" x14ac:dyDescent="0.2">
      <c r="K955" s="4"/>
    </row>
    <row r="956" spans="11:11" x14ac:dyDescent="0.2">
      <c r="K956" s="4"/>
    </row>
    <row r="957" spans="11:11" x14ac:dyDescent="0.2">
      <c r="K957" s="4"/>
    </row>
    <row r="958" spans="11:11" x14ac:dyDescent="0.2">
      <c r="K958" s="4"/>
    </row>
    <row r="959" spans="11:11" x14ac:dyDescent="0.2">
      <c r="K959" s="4"/>
    </row>
    <row r="960" spans="11:11" x14ac:dyDescent="0.2">
      <c r="K960" s="4"/>
    </row>
    <row r="961" spans="11:11" x14ac:dyDescent="0.2">
      <c r="K961" s="4"/>
    </row>
    <row r="962" spans="11:11" x14ac:dyDescent="0.2">
      <c r="K962" s="4"/>
    </row>
    <row r="963" spans="11:11" x14ac:dyDescent="0.2">
      <c r="K963" s="4"/>
    </row>
    <row r="964" spans="11:11" x14ac:dyDescent="0.2">
      <c r="K964" s="4"/>
    </row>
    <row r="965" spans="11:11" x14ac:dyDescent="0.2">
      <c r="K965" s="4"/>
    </row>
    <row r="966" spans="11:11" x14ac:dyDescent="0.2">
      <c r="K966" s="4"/>
    </row>
    <row r="967" spans="11:11" x14ac:dyDescent="0.2">
      <c r="K967" s="4"/>
    </row>
    <row r="968" spans="11:11" x14ac:dyDescent="0.2">
      <c r="K968" s="4"/>
    </row>
    <row r="969" spans="11:11" x14ac:dyDescent="0.2">
      <c r="K969" s="4"/>
    </row>
    <row r="970" spans="11:11" x14ac:dyDescent="0.2">
      <c r="K970" s="4"/>
    </row>
    <row r="971" spans="11:11" x14ac:dyDescent="0.2">
      <c r="K971" s="4"/>
    </row>
    <row r="972" spans="11:11" x14ac:dyDescent="0.2">
      <c r="K972" s="4"/>
    </row>
    <row r="973" spans="11:11" x14ac:dyDescent="0.2">
      <c r="K973" s="4"/>
    </row>
    <row r="974" spans="11:11" x14ac:dyDescent="0.2">
      <c r="K974" s="4"/>
    </row>
    <row r="975" spans="11:11" x14ac:dyDescent="0.2">
      <c r="K975" s="4"/>
    </row>
    <row r="976" spans="11:11" x14ac:dyDescent="0.2">
      <c r="K976" s="4"/>
    </row>
    <row r="977" spans="11:11" x14ac:dyDescent="0.2">
      <c r="K977" s="4"/>
    </row>
    <row r="978" spans="11:11" x14ac:dyDescent="0.2">
      <c r="K978" s="4"/>
    </row>
    <row r="979" spans="11:11" x14ac:dyDescent="0.2">
      <c r="K979" s="4"/>
    </row>
    <row r="980" spans="11:11" x14ac:dyDescent="0.2">
      <c r="K980" s="4"/>
    </row>
    <row r="981" spans="11:11" x14ac:dyDescent="0.2">
      <c r="K981" s="4"/>
    </row>
    <row r="982" spans="11:11" x14ac:dyDescent="0.2">
      <c r="K982" s="4"/>
    </row>
    <row r="983" spans="11:11" x14ac:dyDescent="0.2">
      <c r="K983" s="4"/>
    </row>
    <row r="984" spans="11:11" x14ac:dyDescent="0.2">
      <c r="K984" s="4"/>
    </row>
    <row r="985" spans="11:11" x14ac:dyDescent="0.2">
      <c r="K985" s="4"/>
    </row>
    <row r="986" spans="11:11" x14ac:dyDescent="0.2">
      <c r="K986" s="4"/>
    </row>
    <row r="987" spans="11:11" x14ac:dyDescent="0.2">
      <c r="K987" s="4"/>
    </row>
    <row r="988" spans="11:11" x14ac:dyDescent="0.2">
      <c r="K988" s="4"/>
    </row>
    <row r="989" spans="11:11" x14ac:dyDescent="0.2">
      <c r="K989" s="4"/>
    </row>
    <row r="990" spans="11:11" x14ac:dyDescent="0.2">
      <c r="K990" s="4"/>
    </row>
    <row r="991" spans="11:11" x14ac:dyDescent="0.2">
      <c r="K991" s="4"/>
    </row>
    <row r="992" spans="11:11" x14ac:dyDescent="0.2">
      <c r="K992" s="4"/>
    </row>
    <row r="993" spans="11:11" x14ac:dyDescent="0.2">
      <c r="K993" s="4"/>
    </row>
    <row r="994" spans="11:11" x14ac:dyDescent="0.2">
      <c r="K994" s="4"/>
    </row>
    <row r="995" spans="11:11" x14ac:dyDescent="0.2">
      <c r="K995" s="4"/>
    </row>
    <row r="996" spans="11:11" x14ac:dyDescent="0.2">
      <c r="K996" s="4"/>
    </row>
    <row r="997" spans="11:11" x14ac:dyDescent="0.2">
      <c r="K997" s="4"/>
    </row>
    <row r="998" spans="11:11" x14ac:dyDescent="0.2">
      <c r="K998" s="4"/>
    </row>
    <row r="999" spans="11:11" x14ac:dyDescent="0.2">
      <c r="K999" s="4"/>
    </row>
    <row r="1000" spans="11:11" x14ac:dyDescent="0.2">
      <c r="K1000" s="4"/>
    </row>
    <row r="1001" spans="11:11" x14ac:dyDescent="0.2">
      <c r="K1001" s="4"/>
    </row>
    <row r="1002" spans="11:11" x14ac:dyDescent="0.2">
      <c r="K1002" s="4"/>
    </row>
    <row r="1003" spans="11:11" x14ac:dyDescent="0.2">
      <c r="K1003" s="4"/>
    </row>
    <row r="1004" spans="11:11" x14ac:dyDescent="0.2">
      <c r="K1004" s="4"/>
    </row>
    <row r="1005" spans="11:11" x14ac:dyDescent="0.2">
      <c r="K1005" s="4"/>
    </row>
    <row r="1006" spans="11:11" x14ac:dyDescent="0.2">
      <c r="K1006" s="4"/>
    </row>
    <row r="1007" spans="11:11" x14ac:dyDescent="0.2">
      <c r="K1007" s="4"/>
    </row>
    <row r="1008" spans="11:11" x14ac:dyDescent="0.2">
      <c r="K1008" s="4"/>
    </row>
    <row r="1009" spans="11:11" x14ac:dyDescent="0.2">
      <c r="K1009" s="4"/>
    </row>
    <row r="1010" spans="11:11" x14ac:dyDescent="0.2">
      <c r="K1010" s="4"/>
    </row>
    <row r="1011" spans="11:11" x14ac:dyDescent="0.2">
      <c r="K1011" s="4"/>
    </row>
    <row r="1012" spans="11:11" x14ac:dyDescent="0.2">
      <c r="K1012" s="4"/>
    </row>
    <row r="1013" spans="11:11" x14ac:dyDescent="0.2">
      <c r="K1013" s="4"/>
    </row>
    <row r="1014" spans="11:11" x14ac:dyDescent="0.2">
      <c r="K1014" s="4"/>
    </row>
    <row r="1015" spans="11:11" x14ac:dyDescent="0.2">
      <c r="K1015" s="4"/>
    </row>
    <row r="1016" spans="11:11" x14ac:dyDescent="0.2">
      <c r="K1016" s="4"/>
    </row>
    <row r="1017" spans="11:11" x14ac:dyDescent="0.2">
      <c r="K1017" s="4"/>
    </row>
    <row r="1018" spans="11:11" x14ac:dyDescent="0.2">
      <c r="K1018" s="4"/>
    </row>
    <row r="1019" spans="11:11" x14ac:dyDescent="0.2">
      <c r="K1019" s="4"/>
    </row>
    <row r="1020" spans="11:11" x14ac:dyDescent="0.2">
      <c r="K1020" s="4"/>
    </row>
    <row r="1021" spans="11:11" x14ac:dyDescent="0.2">
      <c r="K1021" s="4"/>
    </row>
    <row r="1022" spans="11:11" x14ac:dyDescent="0.2">
      <c r="K1022" s="4"/>
    </row>
    <row r="1023" spans="11:11" x14ac:dyDescent="0.2">
      <c r="K1023" s="4"/>
    </row>
    <row r="1024" spans="11:11" x14ac:dyDescent="0.2">
      <c r="K1024" s="4"/>
    </row>
    <row r="1025" spans="11:11" x14ac:dyDescent="0.2">
      <c r="K1025" s="4"/>
    </row>
    <row r="1026" spans="11:11" x14ac:dyDescent="0.2">
      <c r="K1026" s="4"/>
    </row>
    <row r="1027" spans="11:11" x14ac:dyDescent="0.2">
      <c r="K1027" s="4"/>
    </row>
    <row r="1028" spans="11:11" x14ac:dyDescent="0.2">
      <c r="K1028" s="4"/>
    </row>
    <row r="1029" spans="11:11" x14ac:dyDescent="0.2">
      <c r="K1029" s="4"/>
    </row>
    <row r="1030" spans="11:11" x14ac:dyDescent="0.2">
      <c r="K1030" s="4"/>
    </row>
    <row r="1031" spans="11:11" x14ac:dyDescent="0.2">
      <c r="K1031" s="4"/>
    </row>
    <row r="1032" spans="11:11" x14ac:dyDescent="0.2">
      <c r="K1032" s="4"/>
    </row>
    <row r="1033" spans="11:11" x14ac:dyDescent="0.2">
      <c r="K1033" s="4"/>
    </row>
    <row r="1034" spans="11:11" x14ac:dyDescent="0.2">
      <c r="K1034" s="4"/>
    </row>
    <row r="1035" spans="11:11" x14ac:dyDescent="0.2">
      <c r="K1035" s="4"/>
    </row>
    <row r="1036" spans="11:11" x14ac:dyDescent="0.2">
      <c r="K1036" s="4"/>
    </row>
    <row r="1037" spans="11:11" x14ac:dyDescent="0.2">
      <c r="K1037" s="4"/>
    </row>
    <row r="1038" spans="11:11" x14ac:dyDescent="0.2">
      <c r="K1038" s="4"/>
    </row>
    <row r="1039" spans="11:11" x14ac:dyDescent="0.2">
      <c r="K1039" s="4"/>
    </row>
    <row r="1040" spans="11:11" x14ac:dyDescent="0.2">
      <c r="K1040" s="4"/>
    </row>
    <row r="1041" spans="11:11" x14ac:dyDescent="0.2">
      <c r="K1041" s="4"/>
    </row>
    <row r="1042" spans="11:11" x14ac:dyDescent="0.2">
      <c r="K1042" s="4"/>
    </row>
    <row r="1043" spans="11:11" x14ac:dyDescent="0.2">
      <c r="K1043" s="4"/>
    </row>
    <row r="1044" spans="11:11" x14ac:dyDescent="0.2">
      <c r="K1044" s="4"/>
    </row>
    <row r="1045" spans="11:11" x14ac:dyDescent="0.2">
      <c r="K1045" s="4"/>
    </row>
    <row r="1046" spans="11:11" x14ac:dyDescent="0.2">
      <c r="K1046" s="4"/>
    </row>
    <row r="1047" spans="11:11" x14ac:dyDescent="0.2">
      <c r="K1047" s="4"/>
    </row>
    <row r="1048" spans="11:11" x14ac:dyDescent="0.2">
      <c r="K1048" s="4"/>
    </row>
    <row r="1049" spans="11:11" x14ac:dyDescent="0.2">
      <c r="K1049" s="4"/>
    </row>
    <row r="1050" spans="11:11" x14ac:dyDescent="0.2">
      <c r="K1050" s="4"/>
    </row>
    <row r="1051" spans="11:11" x14ac:dyDescent="0.2">
      <c r="K1051" s="4"/>
    </row>
    <row r="1052" spans="11:11" x14ac:dyDescent="0.2">
      <c r="K1052" s="4"/>
    </row>
    <row r="1053" spans="11:11" x14ac:dyDescent="0.2">
      <c r="K1053" s="4"/>
    </row>
    <row r="1054" spans="11:11" x14ac:dyDescent="0.2">
      <c r="K1054" s="4"/>
    </row>
    <row r="1055" spans="11:11" x14ac:dyDescent="0.2">
      <c r="K1055" s="4"/>
    </row>
    <row r="1056" spans="11:11" x14ac:dyDescent="0.2">
      <c r="K1056" s="4"/>
    </row>
    <row r="1057" spans="11:11" x14ac:dyDescent="0.2">
      <c r="K1057" s="4"/>
    </row>
    <row r="1058" spans="11:11" x14ac:dyDescent="0.2">
      <c r="K1058" s="4"/>
    </row>
    <row r="1059" spans="11:11" x14ac:dyDescent="0.2">
      <c r="K1059" s="4"/>
    </row>
    <row r="1060" spans="11:11" x14ac:dyDescent="0.2">
      <c r="K1060" s="4"/>
    </row>
    <row r="1061" spans="11:11" x14ac:dyDescent="0.2">
      <c r="K1061" s="4"/>
    </row>
    <row r="1062" spans="11:11" x14ac:dyDescent="0.2">
      <c r="K1062" s="4"/>
    </row>
    <row r="1063" spans="11:11" x14ac:dyDescent="0.2">
      <c r="K1063" s="4"/>
    </row>
    <row r="1064" spans="11:11" x14ac:dyDescent="0.2">
      <c r="K1064" s="4"/>
    </row>
    <row r="1065" spans="11:11" x14ac:dyDescent="0.2">
      <c r="K1065" s="4"/>
    </row>
    <row r="1066" spans="11:11" x14ac:dyDescent="0.2">
      <c r="K1066" s="4"/>
    </row>
    <row r="1067" spans="11:11" x14ac:dyDescent="0.2">
      <c r="K1067" s="4"/>
    </row>
    <row r="1068" spans="11:11" x14ac:dyDescent="0.2">
      <c r="K1068" s="4"/>
    </row>
    <row r="1069" spans="11:11" x14ac:dyDescent="0.2">
      <c r="K1069" s="4"/>
    </row>
    <row r="1070" spans="11:11" x14ac:dyDescent="0.2">
      <c r="K1070" s="4"/>
    </row>
    <row r="1071" spans="11:11" x14ac:dyDescent="0.2">
      <c r="K1071" s="4"/>
    </row>
    <row r="1072" spans="11:11" x14ac:dyDescent="0.2">
      <c r="K1072" s="4"/>
    </row>
    <row r="1073" spans="11:11" x14ac:dyDescent="0.2">
      <c r="K1073" s="4"/>
    </row>
    <row r="1074" spans="11:11" x14ac:dyDescent="0.2">
      <c r="K1074" s="4"/>
    </row>
    <row r="1075" spans="11:11" x14ac:dyDescent="0.2">
      <c r="K1075" s="4"/>
    </row>
    <row r="1076" spans="11:11" x14ac:dyDescent="0.2">
      <c r="K1076" s="4"/>
    </row>
    <row r="1077" spans="11:11" x14ac:dyDescent="0.2">
      <c r="K1077" s="4"/>
    </row>
    <row r="1078" spans="11:11" x14ac:dyDescent="0.2">
      <c r="K1078" s="4"/>
    </row>
    <row r="1079" spans="11:11" x14ac:dyDescent="0.2">
      <c r="K1079" s="4"/>
    </row>
    <row r="1080" spans="11:11" x14ac:dyDescent="0.2">
      <c r="K1080" s="4"/>
    </row>
    <row r="1081" spans="11:11" x14ac:dyDescent="0.2">
      <c r="K1081" s="4"/>
    </row>
    <row r="1082" spans="11:11" x14ac:dyDescent="0.2">
      <c r="K1082" s="4"/>
    </row>
    <row r="1083" spans="11:11" x14ac:dyDescent="0.2">
      <c r="K1083" s="4"/>
    </row>
    <row r="1084" spans="11:11" x14ac:dyDescent="0.2">
      <c r="K1084" s="4"/>
    </row>
    <row r="1085" spans="11:11" x14ac:dyDescent="0.2">
      <c r="K1085" s="4"/>
    </row>
    <row r="1086" spans="11:11" x14ac:dyDescent="0.2">
      <c r="K1086" s="4"/>
    </row>
    <row r="1087" spans="11:11" x14ac:dyDescent="0.2">
      <c r="K1087" s="4"/>
    </row>
    <row r="1088" spans="11:11" x14ac:dyDescent="0.2">
      <c r="K1088" s="4"/>
    </row>
    <row r="1089" spans="11:11" x14ac:dyDescent="0.2">
      <c r="K1089" s="4"/>
    </row>
    <row r="1090" spans="11:11" x14ac:dyDescent="0.2">
      <c r="K1090" s="4"/>
    </row>
    <row r="1091" spans="11:11" x14ac:dyDescent="0.2">
      <c r="K1091" s="4"/>
    </row>
    <row r="1092" spans="11:11" x14ac:dyDescent="0.2">
      <c r="K1092" s="4"/>
    </row>
    <row r="1093" spans="11:11" x14ac:dyDescent="0.2">
      <c r="K1093" s="4"/>
    </row>
    <row r="1094" spans="11:11" x14ac:dyDescent="0.2">
      <c r="K1094" s="4"/>
    </row>
    <row r="1095" spans="11:11" x14ac:dyDescent="0.2">
      <c r="K1095" s="4"/>
    </row>
    <row r="1096" spans="11:11" x14ac:dyDescent="0.2">
      <c r="K1096" s="4"/>
    </row>
    <row r="1097" spans="11:11" x14ac:dyDescent="0.2">
      <c r="K1097" s="4"/>
    </row>
    <row r="1098" spans="11:11" x14ac:dyDescent="0.2">
      <c r="K1098" s="4"/>
    </row>
    <row r="1099" spans="11:11" x14ac:dyDescent="0.2">
      <c r="K1099" s="4"/>
    </row>
    <row r="1100" spans="11:11" x14ac:dyDescent="0.2">
      <c r="K1100" s="4"/>
    </row>
    <row r="1101" spans="11:11" x14ac:dyDescent="0.2">
      <c r="K1101" s="4"/>
    </row>
    <row r="1102" spans="11:11" x14ac:dyDescent="0.2">
      <c r="K1102" s="4"/>
    </row>
    <row r="1103" spans="11:11" x14ac:dyDescent="0.2">
      <c r="K1103" s="4"/>
    </row>
    <row r="1104" spans="11:11" x14ac:dyDescent="0.2">
      <c r="K1104" s="4"/>
    </row>
    <row r="1105" spans="11:11" x14ac:dyDescent="0.2">
      <c r="K1105" s="4"/>
    </row>
    <row r="1106" spans="11:11" x14ac:dyDescent="0.2">
      <c r="K1106" s="4"/>
    </row>
    <row r="1107" spans="11:11" x14ac:dyDescent="0.2">
      <c r="K1107" s="4"/>
    </row>
    <row r="1108" spans="11:11" x14ac:dyDescent="0.2">
      <c r="K1108" s="4"/>
    </row>
    <row r="1109" spans="11:11" x14ac:dyDescent="0.2">
      <c r="K1109" s="4"/>
    </row>
    <row r="1110" spans="11:11" x14ac:dyDescent="0.2">
      <c r="K1110" s="4"/>
    </row>
    <row r="1111" spans="11:11" x14ac:dyDescent="0.2">
      <c r="K1111" s="4"/>
    </row>
    <row r="1112" spans="11:11" x14ac:dyDescent="0.2">
      <c r="K1112" s="4"/>
    </row>
    <row r="1113" spans="11:11" x14ac:dyDescent="0.2">
      <c r="K1113" s="4"/>
    </row>
    <row r="1114" spans="11:11" x14ac:dyDescent="0.2">
      <c r="K1114" s="4"/>
    </row>
    <row r="1115" spans="11:11" x14ac:dyDescent="0.2">
      <c r="K1115" s="4"/>
    </row>
    <row r="1116" spans="11:11" x14ac:dyDescent="0.2">
      <c r="K1116" s="4"/>
    </row>
    <row r="1117" spans="11:11" x14ac:dyDescent="0.2">
      <c r="K1117" s="4"/>
    </row>
    <row r="1118" spans="11:11" x14ac:dyDescent="0.2">
      <c r="K1118" s="4"/>
    </row>
    <row r="1119" spans="11:11" x14ac:dyDescent="0.2">
      <c r="K1119" s="4"/>
    </row>
    <row r="1120" spans="11:11" x14ac:dyDescent="0.2">
      <c r="K1120" s="4"/>
    </row>
    <row r="1121" spans="11:11" x14ac:dyDescent="0.2">
      <c r="K1121" s="4"/>
    </row>
    <row r="1122" spans="11:11" x14ac:dyDescent="0.2">
      <c r="K1122" s="4"/>
    </row>
    <row r="1123" spans="11:11" x14ac:dyDescent="0.2">
      <c r="K1123" s="4"/>
    </row>
    <row r="1124" spans="11:11" x14ac:dyDescent="0.2">
      <c r="K1124" s="4"/>
    </row>
    <row r="1125" spans="11:11" x14ac:dyDescent="0.2">
      <c r="K1125" s="4"/>
    </row>
    <row r="1126" spans="11:11" x14ac:dyDescent="0.2">
      <c r="K1126" s="4"/>
    </row>
    <row r="1127" spans="11:11" x14ac:dyDescent="0.2">
      <c r="K1127" s="4"/>
    </row>
    <row r="1128" spans="11:11" x14ac:dyDescent="0.2">
      <c r="K1128" s="4"/>
    </row>
    <row r="1129" spans="11:11" x14ac:dyDescent="0.2">
      <c r="K1129" s="4"/>
    </row>
    <row r="1130" spans="11:11" x14ac:dyDescent="0.2">
      <c r="K1130" s="4"/>
    </row>
    <row r="1131" spans="11:11" x14ac:dyDescent="0.2">
      <c r="K1131" s="4"/>
    </row>
    <row r="1132" spans="11:11" x14ac:dyDescent="0.2">
      <c r="K1132" s="4"/>
    </row>
    <row r="1133" spans="11:11" x14ac:dyDescent="0.2">
      <c r="K1133" s="4"/>
    </row>
    <row r="1134" spans="11:11" x14ac:dyDescent="0.2">
      <c r="K1134" s="4"/>
    </row>
    <row r="1135" spans="11:11" x14ac:dyDescent="0.2">
      <c r="K1135" s="4"/>
    </row>
    <row r="1136" spans="11:11" x14ac:dyDescent="0.2">
      <c r="K1136" s="4"/>
    </row>
    <row r="1137" spans="11:11" x14ac:dyDescent="0.2">
      <c r="K1137" s="4"/>
    </row>
    <row r="1138" spans="11:11" x14ac:dyDescent="0.2">
      <c r="K1138" s="4"/>
    </row>
    <row r="1139" spans="11:11" x14ac:dyDescent="0.2">
      <c r="K1139" s="4"/>
    </row>
    <row r="1140" spans="11:11" x14ac:dyDescent="0.2">
      <c r="K1140" s="4"/>
    </row>
    <row r="1141" spans="11:11" x14ac:dyDescent="0.2">
      <c r="K1141" s="4"/>
    </row>
    <row r="1142" spans="11:11" x14ac:dyDescent="0.2">
      <c r="K1142" s="4"/>
    </row>
    <row r="1143" spans="11:11" x14ac:dyDescent="0.2">
      <c r="K1143" s="4"/>
    </row>
    <row r="1144" spans="11:11" x14ac:dyDescent="0.2">
      <c r="K1144" s="4"/>
    </row>
    <row r="1145" spans="11:11" x14ac:dyDescent="0.2">
      <c r="K1145" s="4"/>
    </row>
    <row r="1146" spans="11:11" x14ac:dyDescent="0.2">
      <c r="K1146" s="4"/>
    </row>
    <row r="1147" spans="11:11" x14ac:dyDescent="0.2">
      <c r="K1147" s="4"/>
    </row>
    <row r="1148" spans="11:11" x14ac:dyDescent="0.2">
      <c r="K1148" s="4"/>
    </row>
    <row r="1149" spans="11:11" x14ac:dyDescent="0.2">
      <c r="K1149" s="4"/>
    </row>
    <row r="1150" spans="11:11" x14ac:dyDescent="0.2">
      <c r="K1150" s="4"/>
    </row>
    <row r="1151" spans="11:11" x14ac:dyDescent="0.2">
      <c r="K1151" s="4"/>
    </row>
    <row r="1152" spans="11:11" x14ac:dyDescent="0.2">
      <c r="K1152" s="4"/>
    </row>
    <row r="1153" spans="11:11" x14ac:dyDescent="0.2">
      <c r="K1153" s="4"/>
    </row>
    <row r="1154" spans="11:11" x14ac:dyDescent="0.2">
      <c r="K1154" s="4"/>
    </row>
    <row r="1155" spans="11:11" x14ac:dyDescent="0.2">
      <c r="K1155" s="4"/>
    </row>
    <row r="1156" spans="11:11" x14ac:dyDescent="0.2">
      <c r="K1156" s="4"/>
    </row>
    <row r="1157" spans="11:11" x14ac:dyDescent="0.2">
      <c r="K1157" s="4"/>
    </row>
    <row r="1158" spans="11:11" x14ac:dyDescent="0.2">
      <c r="K1158" s="4"/>
    </row>
    <row r="1159" spans="11:11" x14ac:dyDescent="0.2">
      <c r="K1159" s="4"/>
    </row>
    <row r="1160" spans="11:11" x14ac:dyDescent="0.2">
      <c r="K1160" s="4"/>
    </row>
    <row r="1161" spans="11:11" x14ac:dyDescent="0.2">
      <c r="K1161" s="4"/>
    </row>
    <row r="1162" spans="11:11" x14ac:dyDescent="0.2">
      <c r="K1162" s="4"/>
    </row>
    <row r="1163" spans="11:11" x14ac:dyDescent="0.2">
      <c r="K1163" s="4"/>
    </row>
    <row r="1164" spans="11:11" x14ac:dyDescent="0.2">
      <c r="K1164" s="4"/>
    </row>
    <row r="1165" spans="11:11" x14ac:dyDescent="0.2">
      <c r="K1165" s="4"/>
    </row>
    <row r="1166" spans="11:11" x14ac:dyDescent="0.2">
      <c r="K1166" s="4"/>
    </row>
    <row r="1167" spans="11:11" x14ac:dyDescent="0.2">
      <c r="K1167" s="4"/>
    </row>
    <row r="1168" spans="11:11" x14ac:dyDescent="0.2">
      <c r="K1168" s="4"/>
    </row>
    <row r="1169" spans="11:11" x14ac:dyDescent="0.2">
      <c r="K1169" s="4"/>
    </row>
    <row r="1170" spans="11:11" x14ac:dyDescent="0.2">
      <c r="K1170" s="4"/>
    </row>
    <row r="1171" spans="11:11" x14ac:dyDescent="0.2">
      <c r="K1171" s="4"/>
    </row>
    <row r="1172" spans="11:11" x14ac:dyDescent="0.2">
      <c r="K1172" s="4"/>
    </row>
    <row r="1173" spans="11:11" x14ac:dyDescent="0.2">
      <c r="K1173" s="4"/>
    </row>
    <row r="1174" spans="11:11" x14ac:dyDescent="0.2">
      <c r="K1174" s="4"/>
    </row>
    <row r="1175" spans="11:11" x14ac:dyDescent="0.2">
      <c r="K1175" s="4"/>
    </row>
    <row r="1176" spans="11:11" x14ac:dyDescent="0.2">
      <c r="K1176" s="4"/>
    </row>
    <row r="1177" spans="11:11" x14ac:dyDescent="0.2">
      <c r="K1177" s="4"/>
    </row>
    <row r="1178" spans="11:11" x14ac:dyDescent="0.2">
      <c r="K1178" s="4"/>
    </row>
    <row r="1179" spans="11:11" x14ac:dyDescent="0.2">
      <c r="K1179" s="4"/>
    </row>
    <row r="1180" spans="11:11" x14ac:dyDescent="0.2">
      <c r="K1180" s="4"/>
    </row>
    <row r="1181" spans="11:11" x14ac:dyDescent="0.2">
      <c r="K1181" s="4"/>
    </row>
    <row r="1182" spans="11:11" x14ac:dyDescent="0.2">
      <c r="K1182" s="4"/>
    </row>
    <row r="1183" spans="11:11" x14ac:dyDescent="0.2">
      <c r="K1183" s="4"/>
    </row>
    <row r="1184" spans="11:11" x14ac:dyDescent="0.2">
      <c r="K1184" s="4"/>
    </row>
    <row r="1185" spans="11:11" x14ac:dyDescent="0.2">
      <c r="K1185" s="4"/>
    </row>
    <row r="1186" spans="11:11" x14ac:dyDescent="0.2">
      <c r="K1186" s="4"/>
    </row>
    <row r="1187" spans="11:11" x14ac:dyDescent="0.2">
      <c r="K1187" s="4"/>
    </row>
    <row r="1188" spans="11:11" x14ac:dyDescent="0.2">
      <c r="K1188" s="4"/>
    </row>
    <row r="1189" spans="11:11" x14ac:dyDescent="0.2">
      <c r="K1189" s="4"/>
    </row>
    <row r="1190" spans="11:11" x14ac:dyDescent="0.2">
      <c r="K1190" s="4"/>
    </row>
    <row r="1191" spans="11:11" x14ac:dyDescent="0.2">
      <c r="K1191" s="4"/>
    </row>
    <row r="1192" spans="11:11" x14ac:dyDescent="0.2">
      <c r="K1192" s="4"/>
    </row>
    <row r="1193" spans="11:11" x14ac:dyDescent="0.2">
      <c r="K1193" s="4"/>
    </row>
    <row r="1194" spans="11:11" x14ac:dyDescent="0.2">
      <c r="K1194" s="4"/>
    </row>
    <row r="1195" spans="11:11" x14ac:dyDescent="0.2">
      <c r="K1195" s="4"/>
    </row>
    <row r="1196" spans="11:11" x14ac:dyDescent="0.2">
      <c r="K1196" s="4"/>
    </row>
    <row r="1197" spans="11:11" x14ac:dyDescent="0.2">
      <c r="K1197" s="4"/>
    </row>
    <row r="1198" spans="11:11" x14ac:dyDescent="0.2">
      <c r="K1198" s="4"/>
    </row>
    <row r="1199" spans="11:11" x14ac:dyDescent="0.2">
      <c r="K1199" s="4"/>
    </row>
    <row r="1200" spans="11:11" x14ac:dyDescent="0.2">
      <c r="K1200" s="4"/>
    </row>
    <row r="1201" spans="11:11" x14ac:dyDescent="0.2">
      <c r="K1201" s="4"/>
    </row>
    <row r="1202" spans="11:11" x14ac:dyDescent="0.2">
      <c r="K1202" s="4"/>
    </row>
    <row r="1203" spans="11:11" x14ac:dyDescent="0.2">
      <c r="K1203" s="4"/>
    </row>
    <row r="1204" spans="11:11" x14ac:dyDescent="0.2">
      <c r="K1204" s="4"/>
    </row>
    <row r="1205" spans="11:11" x14ac:dyDescent="0.2">
      <c r="K1205" s="4"/>
    </row>
    <row r="1206" spans="11:11" x14ac:dyDescent="0.2">
      <c r="K1206" s="4"/>
    </row>
    <row r="1207" spans="11:11" x14ac:dyDescent="0.2">
      <c r="K1207" s="4"/>
    </row>
    <row r="1208" spans="11:11" x14ac:dyDescent="0.2">
      <c r="K1208" s="4"/>
    </row>
    <row r="1209" spans="11:11" x14ac:dyDescent="0.2">
      <c r="K1209" s="4"/>
    </row>
    <row r="1210" spans="11:11" x14ac:dyDescent="0.2">
      <c r="K1210" s="4"/>
    </row>
    <row r="1211" spans="11:11" x14ac:dyDescent="0.2">
      <c r="K1211" s="4"/>
    </row>
    <row r="1212" spans="11:11" x14ac:dyDescent="0.2">
      <c r="K1212" s="4"/>
    </row>
    <row r="1213" spans="11:11" x14ac:dyDescent="0.2">
      <c r="K1213" s="4"/>
    </row>
    <row r="1214" spans="11:11" x14ac:dyDescent="0.2">
      <c r="K1214" s="4"/>
    </row>
    <row r="1215" spans="11:11" x14ac:dyDescent="0.2">
      <c r="K1215" s="4"/>
    </row>
    <row r="1216" spans="11:11" x14ac:dyDescent="0.2">
      <c r="K1216" s="4"/>
    </row>
    <row r="1217" spans="11:11" x14ac:dyDescent="0.2">
      <c r="K1217" s="4"/>
    </row>
    <row r="1218" spans="11:11" x14ac:dyDescent="0.2">
      <c r="K1218" s="4"/>
    </row>
    <row r="1219" spans="11:11" x14ac:dyDescent="0.2">
      <c r="K1219" s="4"/>
    </row>
    <row r="1220" spans="11:11" x14ac:dyDescent="0.2">
      <c r="K1220" s="4"/>
    </row>
    <row r="1221" spans="11:11" x14ac:dyDescent="0.2">
      <c r="K1221" s="4"/>
    </row>
    <row r="1222" spans="11:11" x14ac:dyDescent="0.2">
      <c r="K1222" s="4"/>
    </row>
    <row r="1223" spans="11:11" x14ac:dyDescent="0.2">
      <c r="K1223" s="4"/>
    </row>
    <row r="1224" spans="11:11" x14ac:dyDescent="0.2">
      <c r="K1224" s="4"/>
    </row>
    <row r="1225" spans="11:11" x14ac:dyDescent="0.2">
      <c r="K1225" s="4"/>
    </row>
    <row r="1226" spans="11:11" x14ac:dyDescent="0.2">
      <c r="K1226" s="4"/>
    </row>
    <row r="1227" spans="11:11" x14ac:dyDescent="0.2">
      <c r="K1227" s="4"/>
    </row>
    <row r="1228" spans="11:11" x14ac:dyDescent="0.2">
      <c r="K1228" s="4"/>
    </row>
    <row r="1229" spans="11:11" x14ac:dyDescent="0.2">
      <c r="K1229" s="4"/>
    </row>
    <row r="1230" spans="11:11" x14ac:dyDescent="0.2">
      <c r="K1230" s="4"/>
    </row>
    <row r="1231" spans="11:11" x14ac:dyDescent="0.2">
      <c r="K1231" s="4"/>
    </row>
    <row r="1232" spans="11:11" x14ac:dyDescent="0.2">
      <c r="K1232" s="4"/>
    </row>
    <row r="1233" spans="11:11" x14ac:dyDescent="0.2">
      <c r="K1233" s="4"/>
    </row>
    <row r="1234" spans="11:11" x14ac:dyDescent="0.2">
      <c r="K1234" s="4"/>
    </row>
    <row r="1235" spans="11:11" x14ac:dyDescent="0.2">
      <c r="K1235" s="4"/>
    </row>
    <row r="1236" spans="11:11" x14ac:dyDescent="0.2">
      <c r="K1236" s="4"/>
    </row>
    <row r="1237" spans="11:11" x14ac:dyDescent="0.2">
      <c r="K1237" s="4"/>
    </row>
    <row r="1238" spans="11:11" x14ac:dyDescent="0.2">
      <c r="K1238" s="4"/>
    </row>
    <row r="1239" spans="11:11" x14ac:dyDescent="0.2">
      <c r="K1239" s="4"/>
    </row>
    <row r="1240" spans="11:11" x14ac:dyDescent="0.2">
      <c r="K1240" s="4"/>
    </row>
    <row r="1241" spans="11:11" x14ac:dyDescent="0.2">
      <c r="K1241" s="4"/>
    </row>
    <row r="1242" spans="11:11" x14ac:dyDescent="0.2">
      <c r="K1242" s="4"/>
    </row>
    <row r="1243" spans="11:11" x14ac:dyDescent="0.2">
      <c r="K1243" s="4"/>
    </row>
    <row r="1244" spans="11:11" x14ac:dyDescent="0.2">
      <c r="K1244" s="4"/>
    </row>
    <row r="1245" spans="11:11" x14ac:dyDescent="0.2">
      <c r="K1245" s="4"/>
    </row>
    <row r="1246" spans="11:11" x14ac:dyDescent="0.2">
      <c r="K1246" s="4"/>
    </row>
    <row r="1247" spans="11:11" x14ac:dyDescent="0.2">
      <c r="K1247" s="4"/>
    </row>
    <row r="1248" spans="11:11" x14ac:dyDescent="0.2">
      <c r="K1248" s="4"/>
    </row>
    <row r="1249" spans="11:11" x14ac:dyDescent="0.2">
      <c r="K1249" s="4"/>
    </row>
    <row r="1250" spans="11:11" x14ac:dyDescent="0.2">
      <c r="K1250" s="4"/>
    </row>
    <row r="1251" spans="11:11" x14ac:dyDescent="0.2">
      <c r="K1251" s="4"/>
    </row>
    <row r="1252" spans="11:11" x14ac:dyDescent="0.2">
      <c r="K1252" s="4"/>
    </row>
    <row r="1253" spans="11:11" x14ac:dyDescent="0.2">
      <c r="K1253" s="4"/>
    </row>
    <row r="1254" spans="11:11" x14ac:dyDescent="0.2">
      <c r="K1254" s="4"/>
    </row>
    <row r="1255" spans="11:11" x14ac:dyDescent="0.2">
      <c r="K1255" s="4"/>
    </row>
    <row r="1256" spans="11:11" x14ac:dyDescent="0.2">
      <c r="K1256" s="4"/>
    </row>
    <row r="1257" spans="11:11" x14ac:dyDescent="0.2">
      <c r="K1257" s="4"/>
    </row>
    <row r="1258" spans="11:11" x14ac:dyDescent="0.2">
      <c r="K1258" s="4"/>
    </row>
    <row r="1259" spans="11:11" x14ac:dyDescent="0.2">
      <c r="K1259" s="4"/>
    </row>
    <row r="1260" spans="11:11" x14ac:dyDescent="0.2">
      <c r="K1260" s="4"/>
    </row>
    <row r="1261" spans="11:11" x14ac:dyDescent="0.2">
      <c r="K1261" s="4"/>
    </row>
    <row r="1262" spans="11:11" x14ac:dyDescent="0.2">
      <c r="K1262" s="4"/>
    </row>
    <row r="1263" spans="11:11" x14ac:dyDescent="0.2">
      <c r="K1263" s="4"/>
    </row>
    <row r="1264" spans="11:11" x14ac:dyDescent="0.2">
      <c r="K1264" s="4"/>
    </row>
    <row r="1265" spans="11:11" x14ac:dyDescent="0.2">
      <c r="K1265" s="4"/>
    </row>
    <row r="1266" spans="11:11" x14ac:dyDescent="0.2">
      <c r="K1266" s="4"/>
    </row>
    <row r="1267" spans="11:11" x14ac:dyDescent="0.2">
      <c r="K1267" s="4"/>
    </row>
    <row r="1268" spans="11:11" x14ac:dyDescent="0.2">
      <c r="K1268" s="4"/>
    </row>
    <row r="1269" spans="11:11" x14ac:dyDescent="0.2">
      <c r="K1269" s="4"/>
    </row>
    <row r="1270" spans="11:11" x14ac:dyDescent="0.2">
      <c r="K1270" s="4"/>
    </row>
    <row r="1271" spans="11:11" x14ac:dyDescent="0.2">
      <c r="K1271" s="4"/>
    </row>
    <row r="1272" spans="11:11" x14ac:dyDescent="0.2">
      <c r="K1272" s="4"/>
    </row>
    <row r="1273" spans="11:11" x14ac:dyDescent="0.2">
      <c r="K1273" s="4"/>
    </row>
    <row r="1274" spans="11:11" x14ac:dyDescent="0.2">
      <c r="K1274" s="4"/>
    </row>
    <row r="1275" spans="11:11" x14ac:dyDescent="0.2">
      <c r="K1275" s="4"/>
    </row>
    <row r="1276" spans="11:11" x14ac:dyDescent="0.2">
      <c r="K1276" s="4"/>
    </row>
    <row r="1277" spans="11:11" x14ac:dyDescent="0.2">
      <c r="K1277" s="4"/>
    </row>
    <row r="1278" spans="11:11" x14ac:dyDescent="0.2">
      <c r="K1278" s="4"/>
    </row>
    <row r="1279" spans="11:11" x14ac:dyDescent="0.2">
      <c r="K1279" s="4"/>
    </row>
    <row r="1280" spans="11:11" x14ac:dyDescent="0.2">
      <c r="K1280" s="4"/>
    </row>
    <row r="1281" spans="11:11" x14ac:dyDescent="0.2">
      <c r="K1281" s="4"/>
    </row>
    <row r="1282" spans="11:11" x14ac:dyDescent="0.2">
      <c r="K1282" s="4"/>
    </row>
    <row r="1283" spans="11:11" x14ac:dyDescent="0.2">
      <c r="K1283" s="4"/>
    </row>
    <row r="1284" spans="11:11" x14ac:dyDescent="0.2">
      <c r="K1284" s="4"/>
    </row>
    <row r="1285" spans="11:11" x14ac:dyDescent="0.2">
      <c r="K1285" s="4"/>
    </row>
    <row r="1286" spans="11:11" x14ac:dyDescent="0.2">
      <c r="K1286" s="4"/>
    </row>
    <row r="1287" spans="11:11" x14ac:dyDescent="0.2">
      <c r="K1287" s="4"/>
    </row>
    <row r="1288" spans="11:11" x14ac:dyDescent="0.2">
      <c r="K1288" s="4"/>
    </row>
    <row r="1289" spans="11:11" x14ac:dyDescent="0.2">
      <c r="K1289" s="4"/>
    </row>
    <row r="1290" spans="11:11" x14ac:dyDescent="0.2">
      <c r="K1290" s="4"/>
    </row>
    <row r="1291" spans="11:11" x14ac:dyDescent="0.2">
      <c r="K1291" s="4"/>
    </row>
    <row r="1292" spans="11:11" x14ac:dyDescent="0.2">
      <c r="K1292" s="4"/>
    </row>
    <row r="1293" spans="11:11" x14ac:dyDescent="0.2">
      <c r="K1293" s="4"/>
    </row>
    <row r="1294" spans="11:11" x14ac:dyDescent="0.2">
      <c r="K1294" s="4"/>
    </row>
    <row r="1295" spans="11:11" x14ac:dyDescent="0.2">
      <c r="K1295" s="4"/>
    </row>
    <row r="1296" spans="11:11" x14ac:dyDescent="0.2">
      <c r="K1296" s="4"/>
    </row>
    <row r="1297" spans="11:11" x14ac:dyDescent="0.2">
      <c r="K1297" s="4"/>
    </row>
    <row r="1298" spans="11:11" x14ac:dyDescent="0.2">
      <c r="K1298" s="4"/>
    </row>
    <row r="1299" spans="11:11" x14ac:dyDescent="0.2">
      <c r="K1299" s="4"/>
    </row>
    <row r="1300" spans="11:11" x14ac:dyDescent="0.2">
      <c r="K1300" s="4"/>
    </row>
    <row r="1301" spans="11:11" x14ac:dyDescent="0.2">
      <c r="K1301" s="4"/>
    </row>
    <row r="1302" spans="11:11" x14ac:dyDescent="0.2">
      <c r="K1302" s="4"/>
    </row>
    <row r="1303" spans="11:11" x14ac:dyDescent="0.2">
      <c r="K1303" s="4"/>
    </row>
    <row r="1304" spans="11:11" x14ac:dyDescent="0.2">
      <c r="K1304" s="4"/>
    </row>
    <row r="1305" spans="11:11" x14ac:dyDescent="0.2">
      <c r="K1305" s="4"/>
    </row>
    <row r="1306" spans="11:11" x14ac:dyDescent="0.2">
      <c r="K1306" s="4"/>
    </row>
    <row r="1307" spans="11:11" x14ac:dyDescent="0.2">
      <c r="K1307" s="4"/>
    </row>
    <row r="1308" spans="11:11" x14ac:dyDescent="0.2">
      <c r="K1308" s="4"/>
    </row>
    <row r="1309" spans="11:11" x14ac:dyDescent="0.2">
      <c r="K1309" s="4"/>
    </row>
    <row r="1310" spans="11:11" x14ac:dyDescent="0.2">
      <c r="K1310" s="4"/>
    </row>
    <row r="1311" spans="11:11" x14ac:dyDescent="0.2">
      <c r="K1311" s="4"/>
    </row>
    <row r="1312" spans="11:11" x14ac:dyDescent="0.2">
      <c r="K1312" s="4"/>
    </row>
    <row r="1313" spans="11:11" x14ac:dyDescent="0.2">
      <c r="K1313" s="4"/>
    </row>
    <row r="1314" spans="11:11" x14ac:dyDescent="0.2">
      <c r="K1314" s="4"/>
    </row>
    <row r="1315" spans="11:11" x14ac:dyDescent="0.2">
      <c r="K1315" s="4"/>
    </row>
    <row r="1316" spans="11:11" x14ac:dyDescent="0.2">
      <c r="K1316" s="4"/>
    </row>
    <row r="1317" spans="11:11" x14ac:dyDescent="0.2">
      <c r="K1317" s="4"/>
    </row>
    <row r="1318" spans="11:11" x14ac:dyDescent="0.2">
      <c r="K1318" s="4"/>
    </row>
    <row r="1319" spans="11:11" x14ac:dyDescent="0.2">
      <c r="K1319" s="4"/>
    </row>
    <row r="1320" spans="11:11" x14ac:dyDescent="0.2">
      <c r="K1320" s="4"/>
    </row>
    <row r="1321" spans="11:11" x14ac:dyDescent="0.2">
      <c r="K1321" s="4"/>
    </row>
    <row r="1322" spans="11:11" x14ac:dyDescent="0.2">
      <c r="K1322" s="4"/>
    </row>
    <row r="1323" spans="11:11" x14ac:dyDescent="0.2">
      <c r="K1323" s="4"/>
    </row>
    <row r="1324" spans="11:11" x14ac:dyDescent="0.2">
      <c r="K1324" s="4"/>
    </row>
    <row r="1325" spans="11:11" x14ac:dyDescent="0.2">
      <c r="K1325" s="4"/>
    </row>
    <row r="1326" spans="11:11" x14ac:dyDescent="0.2">
      <c r="K1326" s="4"/>
    </row>
    <row r="1327" spans="11:11" x14ac:dyDescent="0.2">
      <c r="K1327" s="4"/>
    </row>
    <row r="1328" spans="11:11" x14ac:dyDescent="0.2">
      <c r="K1328" s="4"/>
    </row>
    <row r="1329" spans="11:11" x14ac:dyDescent="0.2">
      <c r="K1329" s="4"/>
    </row>
    <row r="1330" spans="11:11" x14ac:dyDescent="0.2">
      <c r="K1330" s="4"/>
    </row>
    <row r="1331" spans="11:11" x14ac:dyDescent="0.2">
      <c r="K1331" s="4"/>
    </row>
    <row r="1332" spans="11:11" x14ac:dyDescent="0.2">
      <c r="K1332" s="4"/>
    </row>
    <row r="1333" spans="11:11" x14ac:dyDescent="0.2">
      <c r="K1333" s="4"/>
    </row>
    <row r="1334" spans="11:11" x14ac:dyDescent="0.2">
      <c r="K1334" s="4"/>
    </row>
    <row r="1335" spans="11:11" x14ac:dyDescent="0.2">
      <c r="K1335" s="4"/>
    </row>
    <row r="1336" spans="11:11" x14ac:dyDescent="0.2">
      <c r="K1336" s="4"/>
    </row>
    <row r="1337" spans="11:11" x14ac:dyDescent="0.2">
      <c r="K1337" s="4"/>
    </row>
    <row r="1338" spans="11:11" x14ac:dyDescent="0.2">
      <c r="K1338" s="4"/>
    </row>
    <row r="1339" spans="11:11" x14ac:dyDescent="0.2">
      <c r="K1339" s="4"/>
    </row>
    <row r="1340" spans="11:11" x14ac:dyDescent="0.2">
      <c r="K1340" s="4"/>
    </row>
    <row r="1341" spans="11:11" x14ac:dyDescent="0.2">
      <c r="K1341" s="4"/>
    </row>
    <row r="1342" spans="11:11" x14ac:dyDescent="0.2">
      <c r="K1342" s="4"/>
    </row>
    <row r="1343" spans="11:11" x14ac:dyDescent="0.2">
      <c r="K1343" s="4"/>
    </row>
    <row r="1344" spans="11:11" x14ac:dyDescent="0.2">
      <c r="K1344" s="4"/>
    </row>
    <row r="1345" spans="11:11" x14ac:dyDescent="0.2">
      <c r="K1345" s="4"/>
    </row>
    <row r="1346" spans="11:11" x14ac:dyDescent="0.2">
      <c r="K1346" s="4"/>
    </row>
    <row r="1347" spans="11:11" x14ac:dyDescent="0.2">
      <c r="K1347" s="4"/>
    </row>
    <row r="1348" spans="11:11" x14ac:dyDescent="0.2">
      <c r="K1348" s="4"/>
    </row>
    <row r="1349" spans="11:11" x14ac:dyDescent="0.2">
      <c r="K1349" s="4"/>
    </row>
    <row r="1350" spans="11:11" x14ac:dyDescent="0.2">
      <c r="K1350" s="4"/>
    </row>
    <row r="1351" spans="11:11" x14ac:dyDescent="0.2">
      <c r="K1351" s="4"/>
    </row>
    <row r="1352" spans="11:11" x14ac:dyDescent="0.2">
      <c r="K1352" s="4"/>
    </row>
    <row r="1353" spans="11:11" x14ac:dyDescent="0.2">
      <c r="K1353" s="4"/>
    </row>
    <row r="1354" spans="11:11" x14ac:dyDescent="0.2">
      <c r="K1354" s="4"/>
    </row>
    <row r="1355" spans="11:11" x14ac:dyDescent="0.2">
      <c r="K1355" s="4"/>
    </row>
    <row r="1356" spans="11:11" x14ac:dyDescent="0.2">
      <c r="K1356" s="4"/>
    </row>
    <row r="1357" spans="11:11" x14ac:dyDescent="0.2">
      <c r="K1357" s="4"/>
    </row>
    <row r="1358" spans="11:11" x14ac:dyDescent="0.2">
      <c r="K1358" s="4"/>
    </row>
    <row r="1359" spans="11:11" x14ac:dyDescent="0.2">
      <c r="K1359" s="4"/>
    </row>
    <row r="1360" spans="11:11" x14ac:dyDescent="0.2">
      <c r="K1360" s="4"/>
    </row>
    <row r="1361" spans="11:11" x14ac:dyDescent="0.2">
      <c r="K1361" s="4"/>
    </row>
    <row r="1362" spans="11:11" x14ac:dyDescent="0.2">
      <c r="K1362" s="4"/>
    </row>
    <row r="1363" spans="11:11" x14ac:dyDescent="0.2">
      <c r="K1363" s="4"/>
    </row>
    <row r="1364" spans="11:11" x14ac:dyDescent="0.2">
      <c r="K1364" s="4"/>
    </row>
    <row r="1365" spans="11:11" x14ac:dyDescent="0.2">
      <c r="K1365" s="4"/>
    </row>
    <row r="1366" spans="11:11" x14ac:dyDescent="0.2">
      <c r="K1366" s="4"/>
    </row>
    <row r="1367" spans="11:11" x14ac:dyDescent="0.2">
      <c r="K1367" s="4"/>
    </row>
    <row r="1368" spans="11:11" x14ac:dyDescent="0.2">
      <c r="K1368" s="4"/>
    </row>
    <row r="1369" spans="11:11" x14ac:dyDescent="0.2">
      <c r="K1369" s="4"/>
    </row>
    <row r="1370" spans="11:11" x14ac:dyDescent="0.2">
      <c r="K1370" s="4"/>
    </row>
    <row r="1371" spans="11:11" x14ac:dyDescent="0.2">
      <c r="K1371" s="4"/>
    </row>
    <row r="1372" spans="11:11" x14ac:dyDescent="0.2">
      <c r="K1372" s="4"/>
    </row>
    <row r="1373" spans="11:11" x14ac:dyDescent="0.2">
      <c r="K1373" s="4"/>
    </row>
    <row r="1374" spans="11:11" x14ac:dyDescent="0.2">
      <c r="K1374" s="4"/>
    </row>
    <row r="1375" spans="11:11" x14ac:dyDescent="0.2">
      <c r="K1375" s="4"/>
    </row>
    <row r="1376" spans="11:11" x14ac:dyDescent="0.2">
      <c r="K1376" s="4"/>
    </row>
    <row r="1377" spans="11:11" x14ac:dyDescent="0.2">
      <c r="K1377" s="4"/>
    </row>
    <row r="1378" spans="11:11" x14ac:dyDescent="0.2">
      <c r="K1378" s="4"/>
    </row>
    <row r="1379" spans="11:11" x14ac:dyDescent="0.2">
      <c r="K1379" s="4"/>
    </row>
    <row r="1380" spans="11:11" x14ac:dyDescent="0.2">
      <c r="K1380" s="4"/>
    </row>
    <row r="1381" spans="11:11" x14ac:dyDescent="0.2">
      <c r="K1381" s="4"/>
    </row>
    <row r="1382" spans="11:11" x14ac:dyDescent="0.2">
      <c r="K1382" s="4"/>
    </row>
    <row r="1383" spans="11:11" x14ac:dyDescent="0.2">
      <c r="K1383" s="4"/>
    </row>
    <row r="1384" spans="11:11" x14ac:dyDescent="0.2">
      <c r="K1384" s="4"/>
    </row>
    <row r="1385" spans="11:11" x14ac:dyDescent="0.2">
      <c r="K1385" s="4"/>
    </row>
    <row r="1386" spans="11:11" x14ac:dyDescent="0.2">
      <c r="K1386" s="4"/>
    </row>
    <row r="1387" spans="11:11" x14ac:dyDescent="0.2">
      <c r="K1387" s="4"/>
    </row>
    <row r="1388" spans="11:11" x14ac:dyDescent="0.2">
      <c r="K1388" s="4"/>
    </row>
    <row r="1389" spans="11:11" x14ac:dyDescent="0.2">
      <c r="K1389" s="4"/>
    </row>
    <row r="1390" spans="11:11" x14ac:dyDescent="0.2">
      <c r="K1390" s="4"/>
    </row>
    <row r="1391" spans="11:11" x14ac:dyDescent="0.2">
      <c r="K1391" s="4"/>
    </row>
    <row r="1392" spans="11:11" x14ac:dyDescent="0.2">
      <c r="K1392" s="4"/>
    </row>
    <row r="1393" spans="11:11" x14ac:dyDescent="0.2">
      <c r="K1393" s="4"/>
    </row>
    <row r="1394" spans="11:11" x14ac:dyDescent="0.2">
      <c r="K1394" s="4"/>
    </row>
    <row r="1395" spans="11:11" x14ac:dyDescent="0.2">
      <c r="K1395" s="4"/>
    </row>
    <row r="1396" spans="11:11" x14ac:dyDescent="0.2">
      <c r="K1396" s="4"/>
    </row>
    <row r="1397" spans="11:11" x14ac:dyDescent="0.2">
      <c r="K1397" s="4"/>
    </row>
    <row r="1398" spans="11:11" x14ac:dyDescent="0.2">
      <c r="K1398" s="4"/>
    </row>
    <row r="1399" spans="11:11" x14ac:dyDescent="0.2">
      <c r="K1399" s="4"/>
    </row>
    <row r="1400" spans="11:11" x14ac:dyDescent="0.2">
      <c r="K1400" s="4"/>
    </row>
    <row r="1401" spans="11:11" x14ac:dyDescent="0.2">
      <c r="K1401" s="4"/>
    </row>
    <row r="1402" spans="11:11" x14ac:dyDescent="0.2">
      <c r="K1402" s="4"/>
    </row>
    <row r="1403" spans="11:11" x14ac:dyDescent="0.2">
      <c r="K1403" s="4"/>
    </row>
    <row r="1404" spans="11:11" x14ac:dyDescent="0.2">
      <c r="K1404" s="4"/>
    </row>
    <row r="1405" spans="11:11" x14ac:dyDescent="0.2">
      <c r="K1405" s="4"/>
    </row>
    <row r="1406" spans="11:11" x14ac:dyDescent="0.2">
      <c r="K1406" s="4"/>
    </row>
    <row r="1407" spans="11:11" x14ac:dyDescent="0.2">
      <c r="K1407" s="4"/>
    </row>
    <row r="1408" spans="11:11" x14ac:dyDescent="0.2">
      <c r="K1408" s="4"/>
    </row>
    <row r="1409" spans="11:11" x14ac:dyDescent="0.2">
      <c r="K1409" s="4"/>
    </row>
    <row r="1410" spans="11:11" x14ac:dyDescent="0.2">
      <c r="K1410" s="4"/>
    </row>
    <row r="1411" spans="11:11" x14ac:dyDescent="0.2">
      <c r="K1411" s="4"/>
    </row>
    <row r="1412" spans="11:11" x14ac:dyDescent="0.2">
      <c r="K1412" s="4"/>
    </row>
    <row r="1413" spans="11:11" x14ac:dyDescent="0.2">
      <c r="K1413" s="4"/>
    </row>
    <row r="1414" spans="11:11" x14ac:dyDescent="0.2">
      <c r="K1414" s="4"/>
    </row>
    <row r="1415" spans="11:11" x14ac:dyDescent="0.2">
      <c r="K1415" s="4"/>
    </row>
    <row r="1416" spans="11:11" x14ac:dyDescent="0.2">
      <c r="K1416" s="4"/>
    </row>
    <row r="1417" spans="11:11" x14ac:dyDescent="0.2">
      <c r="K1417" s="4"/>
    </row>
    <row r="1418" spans="11:11" x14ac:dyDescent="0.2">
      <c r="K1418" s="4"/>
    </row>
    <row r="1419" spans="11:11" x14ac:dyDescent="0.2">
      <c r="K1419" s="4"/>
    </row>
    <row r="1420" spans="11:11" x14ac:dyDescent="0.2">
      <c r="K1420" s="4"/>
    </row>
    <row r="1421" spans="11:11" x14ac:dyDescent="0.2">
      <c r="K1421" s="4"/>
    </row>
    <row r="1422" spans="11:11" x14ac:dyDescent="0.2">
      <c r="K1422" s="4"/>
    </row>
    <row r="1423" spans="11:11" x14ac:dyDescent="0.2">
      <c r="K1423" s="4"/>
    </row>
    <row r="1424" spans="11:11" x14ac:dyDescent="0.2">
      <c r="K1424" s="4"/>
    </row>
    <row r="1425" spans="11:11" x14ac:dyDescent="0.2">
      <c r="K1425" s="4"/>
    </row>
    <row r="1426" spans="11:11" x14ac:dyDescent="0.2">
      <c r="K1426" s="4"/>
    </row>
    <row r="1427" spans="11:11" x14ac:dyDescent="0.2">
      <c r="K1427" s="4"/>
    </row>
    <row r="1428" spans="11:11" x14ac:dyDescent="0.2">
      <c r="K1428" s="4"/>
    </row>
    <row r="1429" spans="11:11" x14ac:dyDescent="0.2">
      <c r="K1429" s="4"/>
    </row>
    <row r="1430" spans="11:11" x14ac:dyDescent="0.2">
      <c r="K1430" s="4"/>
    </row>
    <row r="1431" spans="11:11" x14ac:dyDescent="0.2">
      <c r="K1431" s="4"/>
    </row>
    <row r="1432" spans="11:11" x14ac:dyDescent="0.2">
      <c r="K1432" s="4"/>
    </row>
    <row r="1433" spans="11:11" x14ac:dyDescent="0.2">
      <c r="K1433" s="4"/>
    </row>
    <row r="1434" spans="11:11" x14ac:dyDescent="0.2">
      <c r="K1434" s="4"/>
    </row>
    <row r="1435" spans="11:11" x14ac:dyDescent="0.2">
      <c r="K1435" s="4"/>
    </row>
    <row r="1436" spans="11:11" x14ac:dyDescent="0.2">
      <c r="K1436" s="4"/>
    </row>
    <row r="1437" spans="11:11" x14ac:dyDescent="0.2">
      <c r="K1437" s="4"/>
    </row>
    <row r="1438" spans="11:11" x14ac:dyDescent="0.2">
      <c r="K1438" s="4"/>
    </row>
    <row r="1439" spans="11:11" x14ac:dyDescent="0.2">
      <c r="K1439" s="4"/>
    </row>
    <row r="1440" spans="11:11" x14ac:dyDescent="0.2">
      <c r="K1440" s="4"/>
    </row>
    <row r="1441" spans="11:11" x14ac:dyDescent="0.2">
      <c r="K1441" s="4"/>
    </row>
    <row r="1442" spans="11:11" x14ac:dyDescent="0.2">
      <c r="K1442" s="4"/>
    </row>
    <row r="1443" spans="11:11" x14ac:dyDescent="0.2">
      <c r="K1443" s="4"/>
    </row>
    <row r="1444" spans="11:11" x14ac:dyDescent="0.2">
      <c r="K1444" s="4"/>
    </row>
    <row r="1445" spans="11:11" x14ac:dyDescent="0.2">
      <c r="K1445" s="4"/>
    </row>
    <row r="1446" spans="11:11" x14ac:dyDescent="0.2">
      <c r="K1446" s="4"/>
    </row>
    <row r="1447" spans="11:11" x14ac:dyDescent="0.2">
      <c r="K1447" s="4"/>
    </row>
    <row r="1448" spans="11:11" x14ac:dyDescent="0.2">
      <c r="K1448" s="4"/>
    </row>
    <row r="1449" spans="11:11" x14ac:dyDescent="0.2">
      <c r="K1449" s="4"/>
    </row>
    <row r="1450" spans="11:11" x14ac:dyDescent="0.2">
      <c r="K1450" s="4"/>
    </row>
    <row r="1451" spans="11:11" x14ac:dyDescent="0.2">
      <c r="K1451" s="4"/>
    </row>
    <row r="1452" spans="11:11" x14ac:dyDescent="0.2">
      <c r="K1452" s="4"/>
    </row>
    <row r="1453" spans="11:11" x14ac:dyDescent="0.2">
      <c r="K1453" s="4"/>
    </row>
    <row r="1454" spans="11:11" x14ac:dyDescent="0.2">
      <c r="K1454" s="4"/>
    </row>
    <row r="1455" spans="11:11" x14ac:dyDescent="0.2">
      <c r="K1455" s="4"/>
    </row>
    <row r="1456" spans="11:11" x14ac:dyDescent="0.2">
      <c r="K1456" s="4"/>
    </row>
    <row r="1457" spans="11:11" x14ac:dyDescent="0.2">
      <c r="K1457" s="4"/>
    </row>
    <row r="1458" spans="11:11" x14ac:dyDescent="0.2">
      <c r="K1458" s="4"/>
    </row>
    <row r="1459" spans="11:11" x14ac:dyDescent="0.2">
      <c r="K1459" s="4"/>
    </row>
    <row r="1460" spans="11:11" x14ac:dyDescent="0.2">
      <c r="K1460" s="4"/>
    </row>
    <row r="1461" spans="11:11" x14ac:dyDescent="0.2">
      <c r="K1461" s="4"/>
    </row>
    <row r="1462" spans="11:11" x14ac:dyDescent="0.2">
      <c r="K1462" s="4"/>
    </row>
    <row r="1463" spans="11:11" x14ac:dyDescent="0.2">
      <c r="K1463" s="4"/>
    </row>
    <row r="1464" spans="11:11" x14ac:dyDescent="0.2">
      <c r="K1464" s="4"/>
    </row>
    <row r="1465" spans="11:11" x14ac:dyDescent="0.2">
      <c r="K1465" s="4"/>
    </row>
    <row r="1466" spans="11:11" x14ac:dyDescent="0.2">
      <c r="K1466" s="4"/>
    </row>
    <row r="1467" spans="11:11" x14ac:dyDescent="0.2">
      <c r="K1467" s="4"/>
    </row>
    <row r="1468" spans="11:11" x14ac:dyDescent="0.2">
      <c r="K1468" s="4"/>
    </row>
    <row r="1469" spans="11:11" x14ac:dyDescent="0.2">
      <c r="K1469" s="4"/>
    </row>
    <row r="1470" spans="11:11" x14ac:dyDescent="0.2">
      <c r="K1470" s="4"/>
    </row>
    <row r="1471" spans="11:11" x14ac:dyDescent="0.2">
      <c r="K1471" s="4"/>
    </row>
    <row r="1472" spans="11:11" x14ac:dyDescent="0.2">
      <c r="K1472" s="4"/>
    </row>
    <row r="1473" spans="11:11" x14ac:dyDescent="0.2">
      <c r="K1473" s="4"/>
    </row>
    <row r="1474" spans="11:11" x14ac:dyDescent="0.2">
      <c r="K1474" s="4"/>
    </row>
    <row r="1475" spans="11:11" x14ac:dyDescent="0.2">
      <c r="K1475" s="4"/>
    </row>
    <row r="1476" spans="11:11" x14ac:dyDescent="0.2">
      <c r="K1476" s="4"/>
    </row>
    <row r="1477" spans="11:11" x14ac:dyDescent="0.2">
      <c r="K1477" s="4"/>
    </row>
    <row r="1478" spans="11:11" x14ac:dyDescent="0.2">
      <c r="K1478" s="4"/>
    </row>
    <row r="1479" spans="11:11" x14ac:dyDescent="0.2">
      <c r="K1479" s="4"/>
    </row>
    <row r="1480" spans="11:11" x14ac:dyDescent="0.2">
      <c r="K1480" s="4"/>
    </row>
    <row r="1481" spans="11:11" x14ac:dyDescent="0.2">
      <c r="K1481" s="4"/>
    </row>
    <row r="1482" spans="11:11" x14ac:dyDescent="0.2">
      <c r="K1482" s="4"/>
    </row>
    <row r="1483" spans="11:11" x14ac:dyDescent="0.2">
      <c r="K1483" s="4"/>
    </row>
    <row r="1484" spans="11:11" x14ac:dyDescent="0.2">
      <c r="K1484" s="4"/>
    </row>
    <row r="1485" spans="11:11" x14ac:dyDescent="0.2">
      <c r="K1485" s="4"/>
    </row>
    <row r="1486" spans="11:11" x14ac:dyDescent="0.2">
      <c r="K1486" s="4"/>
    </row>
    <row r="1487" spans="11:11" x14ac:dyDescent="0.2">
      <c r="K1487" s="4"/>
    </row>
    <row r="1488" spans="11:11" x14ac:dyDescent="0.2">
      <c r="K1488" s="4"/>
    </row>
    <row r="1489" spans="11:11" x14ac:dyDescent="0.2">
      <c r="K1489" s="4"/>
    </row>
    <row r="1490" spans="11:11" x14ac:dyDescent="0.2">
      <c r="K1490" s="4"/>
    </row>
    <row r="1491" spans="11:11" x14ac:dyDescent="0.2">
      <c r="K1491" s="4"/>
    </row>
    <row r="1492" spans="11:11" x14ac:dyDescent="0.2">
      <c r="K1492" s="4"/>
    </row>
    <row r="1493" spans="11:11" x14ac:dyDescent="0.2">
      <c r="K1493" s="4"/>
    </row>
    <row r="1494" spans="11:11" x14ac:dyDescent="0.2">
      <c r="K1494" s="4"/>
    </row>
    <row r="1495" spans="11:11" x14ac:dyDescent="0.2">
      <c r="K1495" s="4"/>
    </row>
    <row r="1496" spans="11:11" x14ac:dyDescent="0.2">
      <c r="K1496" s="4"/>
    </row>
    <row r="1497" spans="11:11" x14ac:dyDescent="0.2">
      <c r="K1497" s="4"/>
    </row>
    <row r="1498" spans="11:11" x14ac:dyDescent="0.2">
      <c r="K1498" s="4"/>
    </row>
    <row r="1499" spans="11:11" x14ac:dyDescent="0.2">
      <c r="K1499" s="4"/>
    </row>
    <row r="1500" spans="11:11" x14ac:dyDescent="0.2">
      <c r="K1500" s="4"/>
    </row>
    <row r="1501" spans="11:11" x14ac:dyDescent="0.2">
      <c r="K1501" s="4"/>
    </row>
    <row r="1502" spans="11:11" x14ac:dyDescent="0.2">
      <c r="K1502" s="4"/>
    </row>
    <row r="1503" spans="11:11" x14ac:dyDescent="0.2">
      <c r="K1503" s="4"/>
    </row>
    <row r="1504" spans="11:11" x14ac:dyDescent="0.2">
      <c r="K1504" s="4"/>
    </row>
    <row r="1505" spans="11:11" x14ac:dyDescent="0.2">
      <c r="K1505" s="4"/>
    </row>
    <row r="1506" spans="11:11" x14ac:dyDescent="0.2">
      <c r="K1506" s="4"/>
    </row>
    <row r="1507" spans="11:11" x14ac:dyDescent="0.2">
      <c r="K1507" s="4"/>
    </row>
    <row r="1508" spans="11:11" x14ac:dyDescent="0.2">
      <c r="K1508" s="4"/>
    </row>
    <row r="1509" spans="11:11" x14ac:dyDescent="0.2">
      <c r="K1509" s="4"/>
    </row>
    <row r="1510" spans="11:11" x14ac:dyDescent="0.2">
      <c r="K1510" s="4"/>
    </row>
    <row r="1511" spans="11:11" x14ac:dyDescent="0.2">
      <c r="K1511" s="4"/>
    </row>
    <row r="1512" spans="11:11" x14ac:dyDescent="0.2">
      <c r="K1512" s="4"/>
    </row>
    <row r="1513" spans="11:11" x14ac:dyDescent="0.2">
      <c r="K1513" s="4"/>
    </row>
    <row r="1514" spans="11:11" x14ac:dyDescent="0.2">
      <c r="K1514" s="4"/>
    </row>
    <row r="1515" spans="11:11" x14ac:dyDescent="0.2">
      <c r="K1515" s="4"/>
    </row>
    <row r="1516" spans="11:11" x14ac:dyDescent="0.2">
      <c r="K1516" s="4"/>
    </row>
    <row r="1517" spans="11:11" x14ac:dyDescent="0.2">
      <c r="K1517" s="4"/>
    </row>
    <row r="1518" spans="11:11" x14ac:dyDescent="0.2">
      <c r="K1518" s="4"/>
    </row>
    <row r="1519" spans="11:11" x14ac:dyDescent="0.2">
      <c r="K1519" s="4"/>
    </row>
    <row r="1520" spans="11:11" x14ac:dyDescent="0.2">
      <c r="K1520" s="4"/>
    </row>
    <row r="1521" spans="11:11" x14ac:dyDescent="0.2">
      <c r="K1521" s="4"/>
    </row>
    <row r="1522" spans="11:11" x14ac:dyDescent="0.2">
      <c r="K1522" s="4"/>
    </row>
    <row r="1523" spans="11:11" x14ac:dyDescent="0.2">
      <c r="K1523" s="4"/>
    </row>
    <row r="1524" spans="11:11" x14ac:dyDescent="0.2">
      <c r="K1524" s="4"/>
    </row>
    <row r="1525" spans="11:11" x14ac:dyDescent="0.2">
      <c r="K1525" s="4"/>
    </row>
    <row r="1526" spans="11:11" x14ac:dyDescent="0.2">
      <c r="K1526" s="4"/>
    </row>
    <row r="1527" spans="11:11" x14ac:dyDescent="0.2">
      <c r="K1527" s="4"/>
    </row>
    <row r="1528" spans="11:11" x14ac:dyDescent="0.2">
      <c r="K1528" s="4"/>
    </row>
    <row r="1529" spans="11:11" x14ac:dyDescent="0.2">
      <c r="K1529" s="4"/>
    </row>
    <row r="1530" spans="11:11" x14ac:dyDescent="0.2">
      <c r="K1530" s="4"/>
    </row>
    <row r="1531" spans="11:11" x14ac:dyDescent="0.2">
      <c r="K1531" s="4"/>
    </row>
    <row r="1532" spans="11:11" x14ac:dyDescent="0.2">
      <c r="K1532" s="4"/>
    </row>
    <row r="1533" spans="11:11" x14ac:dyDescent="0.2">
      <c r="K1533" s="4"/>
    </row>
    <row r="1534" spans="11:11" x14ac:dyDescent="0.2">
      <c r="K1534" s="4"/>
    </row>
    <row r="1535" spans="11:11" x14ac:dyDescent="0.2">
      <c r="K1535" s="4"/>
    </row>
    <row r="1536" spans="11:11" x14ac:dyDescent="0.2">
      <c r="K1536" s="4"/>
    </row>
    <row r="1537" spans="11:11" x14ac:dyDescent="0.2">
      <c r="K1537" s="4"/>
    </row>
    <row r="1538" spans="11:11" x14ac:dyDescent="0.2">
      <c r="K1538" s="4"/>
    </row>
    <row r="1539" spans="11:11" x14ac:dyDescent="0.2">
      <c r="K1539" s="4"/>
    </row>
    <row r="1540" spans="11:11" x14ac:dyDescent="0.2">
      <c r="K1540" s="4"/>
    </row>
    <row r="1541" spans="11:11" x14ac:dyDescent="0.2">
      <c r="K1541" s="4"/>
    </row>
    <row r="1542" spans="11:11" x14ac:dyDescent="0.2">
      <c r="K1542" s="4"/>
    </row>
    <row r="1543" spans="11:11" x14ac:dyDescent="0.2">
      <c r="K1543" s="4"/>
    </row>
    <row r="1544" spans="11:11" x14ac:dyDescent="0.2">
      <c r="K1544" s="4"/>
    </row>
    <row r="1545" spans="11:11" x14ac:dyDescent="0.2">
      <c r="K1545" s="4"/>
    </row>
    <row r="1546" spans="11:11" x14ac:dyDescent="0.2">
      <c r="K1546" s="4"/>
    </row>
    <row r="1547" spans="11:11" x14ac:dyDescent="0.2">
      <c r="K1547" s="4"/>
    </row>
    <row r="1548" spans="11:11" x14ac:dyDescent="0.2">
      <c r="K1548" s="4"/>
    </row>
    <row r="1549" spans="11:11" x14ac:dyDescent="0.2">
      <c r="K1549" s="4"/>
    </row>
    <row r="1550" spans="11:11" x14ac:dyDescent="0.2">
      <c r="K1550" s="4"/>
    </row>
    <row r="1551" spans="11:11" x14ac:dyDescent="0.2">
      <c r="K1551" s="4"/>
    </row>
    <row r="1552" spans="11:11" x14ac:dyDescent="0.2">
      <c r="K1552" s="4"/>
    </row>
    <row r="1553" spans="11:11" x14ac:dyDescent="0.2">
      <c r="K1553" s="4"/>
    </row>
    <row r="1554" spans="11:11" x14ac:dyDescent="0.2">
      <c r="K1554" s="4"/>
    </row>
    <row r="1555" spans="11:11" x14ac:dyDescent="0.2">
      <c r="K1555" s="4"/>
    </row>
    <row r="1556" spans="11:11" x14ac:dyDescent="0.2">
      <c r="K1556" s="4"/>
    </row>
    <row r="1557" spans="11:11" x14ac:dyDescent="0.2">
      <c r="K1557" s="4"/>
    </row>
    <row r="1558" spans="11:11" x14ac:dyDescent="0.2">
      <c r="K1558" s="4"/>
    </row>
    <row r="1559" spans="11:11" x14ac:dyDescent="0.2">
      <c r="K1559" s="4"/>
    </row>
    <row r="1560" spans="11:11" x14ac:dyDescent="0.2">
      <c r="K1560" s="4"/>
    </row>
    <row r="1561" spans="11:11" x14ac:dyDescent="0.2">
      <c r="K1561" s="4"/>
    </row>
    <row r="1562" spans="11:11" x14ac:dyDescent="0.2">
      <c r="K1562" s="4"/>
    </row>
    <row r="1563" spans="11:11" x14ac:dyDescent="0.2">
      <c r="K1563" s="4"/>
    </row>
    <row r="1564" spans="11:11" x14ac:dyDescent="0.2">
      <c r="K1564" s="4"/>
    </row>
    <row r="1565" spans="11:11" x14ac:dyDescent="0.2">
      <c r="K1565" s="4"/>
    </row>
    <row r="1566" spans="11:11" x14ac:dyDescent="0.2">
      <c r="K1566" s="4"/>
    </row>
    <row r="1567" spans="11:11" x14ac:dyDescent="0.2">
      <c r="K1567" s="4"/>
    </row>
    <row r="1568" spans="11:11" x14ac:dyDescent="0.2">
      <c r="K1568" s="4"/>
    </row>
    <row r="1569" spans="11:11" x14ac:dyDescent="0.2">
      <c r="K1569" s="4"/>
    </row>
    <row r="1570" spans="11:11" x14ac:dyDescent="0.2">
      <c r="K1570" s="4"/>
    </row>
    <row r="1571" spans="11:11" x14ac:dyDescent="0.2">
      <c r="K1571" s="4"/>
    </row>
    <row r="1572" spans="11:11" x14ac:dyDescent="0.2">
      <c r="K1572" s="4"/>
    </row>
    <row r="1573" spans="11:11" x14ac:dyDescent="0.2">
      <c r="K1573" s="4"/>
    </row>
    <row r="1574" spans="11:11" x14ac:dyDescent="0.2">
      <c r="K1574" s="4"/>
    </row>
    <row r="1575" spans="11:11" x14ac:dyDescent="0.2">
      <c r="K1575" s="4"/>
    </row>
    <row r="1576" spans="11:11" x14ac:dyDescent="0.2">
      <c r="K1576" s="4"/>
    </row>
    <row r="1577" spans="11:11" x14ac:dyDescent="0.2">
      <c r="K1577" s="4"/>
    </row>
    <row r="1578" spans="11:11" x14ac:dyDescent="0.2">
      <c r="K1578" s="4"/>
    </row>
    <row r="1579" spans="11:11" x14ac:dyDescent="0.2">
      <c r="K1579" s="4"/>
    </row>
    <row r="1580" spans="11:11" x14ac:dyDescent="0.2">
      <c r="K1580" s="4"/>
    </row>
    <row r="1581" spans="11:11" x14ac:dyDescent="0.2">
      <c r="K1581" s="4"/>
    </row>
    <row r="1582" spans="11:11" x14ac:dyDescent="0.2">
      <c r="K1582" s="4"/>
    </row>
    <row r="1583" spans="11:11" x14ac:dyDescent="0.2">
      <c r="K1583" s="4"/>
    </row>
    <row r="1584" spans="11:11" x14ac:dyDescent="0.2">
      <c r="K1584" s="4"/>
    </row>
    <row r="1585" spans="11:11" x14ac:dyDescent="0.2">
      <c r="K1585" s="4"/>
    </row>
    <row r="1586" spans="11:11" x14ac:dyDescent="0.2">
      <c r="K1586" s="4"/>
    </row>
    <row r="1587" spans="11:11" x14ac:dyDescent="0.2">
      <c r="K1587" s="4"/>
    </row>
    <row r="1588" spans="11:11" x14ac:dyDescent="0.2">
      <c r="K1588" s="4"/>
    </row>
    <row r="1589" spans="11:11" x14ac:dyDescent="0.2">
      <c r="K1589" s="4"/>
    </row>
    <row r="1590" spans="11:11" x14ac:dyDescent="0.2">
      <c r="K1590" s="4"/>
    </row>
    <row r="1591" spans="11:11" x14ac:dyDescent="0.2">
      <c r="K1591" s="4"/>
    </row>
    <row r="1592" spans="11:11" x14ac:dyDescent="0.2">
      <c r="K1592" s="4"/>
    </row>
    <row r="1593" spans="11:11" x14ac:dyDescent="0.2">
      <c r="K1593" s="4"/>
    </row>
    <row r="1594" spans="11:11" x14ac:dyDescent="0.2">
      <c r="K1594" s="4"/>
    </row>
    <row r="1595" spans="11:11" x14ac:dyDescent="0.2">
      <c r="K1595" s="4"/>
    </row>
    <row r="1596" spans="11:11" x14ac:dyDescent="0.2">
      <c r="K1596" s="4"/>
    </row>
    <row r="1597" spans="11:11" x14ac:dyDescent="0.2">
      <c r="K1597" s="4"/>
    </row>
    <row r="1598" spans="11:11" x14ac:dyDescent="0.2">
      <c r="K1598" s="4"/>
    </row>
    <row r="1599" spans="11:11" x14ac:dyDescent="0.2">
      <c r="K1599" s="4"/>
    </row>
    <row r="1600" spans="11:11" x14ac:dyDescent="0.2">
      <c r="K1600" s="4"/>
    </row>
    <row r="1601" spans="11:11" x14ac:dyDescent="0.2">
      <c r="K1601" s="4"/>
    </row>
    <row r="1602" spans="11:11" x14ac:dyDescent="0.2">
      <c r="K1602" s="4"/>
    </row>
    <row r="1603" spans="11:11" x14ac:dyDescent="0.2">
      <c r="K1603" s="4"/>
    </row>
    <row r="1604" spans="11:11" x14ac:dyDescent="0.2">
      <c r="K1604" s="4"/>
    </row>
    <row r="1605" spans="11:11" x14ac:dyDescent="0.2">
      <c r="K1605" s="4"/>
    </row>
    <row r="1606" spans="11:11" x14ac:dyDescent="0.2">
      <c r="K1606" s="4"/>
    </row>
    <row r="1607" spans="11:11" x14ac:dyDescent="0.2">
      <c r="K1607" s="4"/>
    </row>
    <row r="1608" spans="11:11" x14ac:dyDescent="0.2">
      <c r="K1608" s="4"/>
    </row>
    <row r="1609" spans="11:11" x14ac:dyDescent="0.2">
      <c r="K1609" s="4"/>
    </row>
    <row r="1610" spans="11:11" x14ac:dyDescent="0.2">
      <c r="K1610" s="4"/>
    </row>
    <row r="1611" spans="11:11" x14ac:dyDescent="0.2">
      <c r="K1611" s="4"/>
    </row>
    <row r="1612" spans="11:11" x14ac:dyDescent="0.2">
      <c r="K1612" s="4"/>
    </row>
    <row r="1613" spans="11:11" x14ac:dyDescent="0.2">
      <c r="K1613" s="4"/>
    </row>
    <row r="1614" spans="11:11" x14ac:dyDescent="0.2">
      <c r="K1614" s="4"/>
    </row>
    <row r="1615" spans="11:11" x14ac:dyDescent="0.2">
      <c r="K1615" s="4"/>
    </row>
    <row r="1616" spans="11:11" x14ac:dyDescent="0.2">
      <c r="K1616" s="4"/>
    </row>
    <row r="1617" spans="11:11" x14ac:dyDescent="0.2">
      <c r="K1617" s="4"/>
    </row>
    <row r="1618" spans="11:11" x14ac:dyDescent="0.2">
      <c r="K1618" s="4"/>
    </row>
    <row r="1619" spans="11:11" x14ac:dyDescent="0.2">
      <c r="K1619" s="4"/>
    </row>
    <row r="1620" spans="11:11" x14ac:dyDescent="0.2">
      <c r="K1620" s="4"/>
    </row>
    <row r="1621" spans="11:11" x14ac:dyDescent="0.2">
      <c r="K1621" s="4"/>
    </row>
    <row r="1622" spans="11:11" x14ac:dyDescent="0.2">
      <c r="K1622" s="4"/>
    </row>
    <row r="1623" spans="11:11" x14ac:dyDescent="0.2">
      <c r="K1623" s="4"/>
    </row>
    <row r="1624" spans="11:11" x14ac:dyDescent="0.2">
      <c r="K1624" s="4"/>
    </row>
    <row r="1625" spans="11:11" x14ac:dyDescent="0.2">
      <c r="K1625" s="4"/>
    </row>
    <row r="1626" spans="11:11" x14ac:dyDescent="0.2">
      <c r="K1626" s="4"/>
    </row>
    <row r="1627" spans="11:11" x14ac:dyDescent="0.2">
      <c r="K1627" s="4"/>
    </row>
    <row r="1628" spans="11:11" x14ac:dyDescent="0.2">
      <c r="K1628" s="4"/>
    </row>
    <row r="1629" spans="11:11" x14ac:dyDescent="0.2">
      <c r="K1629" s="4"/>
    </row>
    <row r="1630" spans="11:11" x14ac:dyDescent="0.2">
      <c r="K1630" s="4"/>
    </row>
    <row r="1631" spans="11:11" x14ac:dyDescent="0.2">
      <c r="K1631" s="4"/>
    </row>
    <row r="1632" spans="11:11" x14ac:dyDescent="0.2">
      <c r="K1632" s="4"/>
    </row>
    <row r="1633" spans="11:11" x14ac:dyDescent="0.2">
      <c r="K1633" s="4"/>
    </row>
    <row r="1634" spans="11:11" x14ac:dyDescent="0.2">
      <c r="K1634" s="4"/>
    </row>
    <row r="1635" spans="11:11" x14ac:dyDescent="0.2">
      <c r="K1635" s="4"/>
    </row>
    <row r="1636" spans="11:11" x14ac:dyDescent="0.2">
      <c r="K1636" s="4"/>
    </row>
    <row r="1637" spans="11:11" x14ac:dyDescent="0.2">
      <c r="K1637" s="4"/>
    </row>
    <row r="1638" spans="11:11" x14ac:dyDescent="0.2">
      <c r="K1638" s="4"/>
    </row>
    <row r="1639" spans="11:11" x14ac:dyDescent="0.2">
      <c r="K1639" s="4"/>
    </row>
    <row r="1640" spans="11:11" x14ac:dyDescent="0.2">
      <c r="K1640" s="4"/>
    </row>
    <row r="1641" spans="11:11" x14ac:dyDescent="0.2">
      <c r="K1641" s="4"/>
    </row>
    <row r="1642" spans="11:11" x14ac:dyDescent="0.2">
      <c r="K1642" s="4"/>
    </row>
    <row r="1643" spans="11:11" x14ac:dyDescent="0.2">
      <c r="K1643" s="4"/>
    </row>
    <row r="1644" spans="11:11" x14ac:dyDescent="0.2">
      <c r="K1644" s="4"/>
    </row>
    <row r="1645" spans="11:11" x14ac:dyDescent="0.2">
      <c r="K1645" s="4"/>
    </row>
    <row r="1646" spans="11:11" x14ac:dyDescent="0.2">
      <c r="K1646" s="4"/>
    </row>
    <row r="1647" spans="11:11" x14ac:dyDescent="0.2">
      <c r="K1647" s="4"/>
    </row>
    <row r="1648" spans="11:11" x14ac:dyDescent="0.2">
      <c r="K1648" s="4"/>
    </row>
    <row r="1649" spans="11:11" x14ac:dyDescent="0.2">
      <c r="K1649" s="4"/>
    </row>
    <row r="1650" spans="11:11" x14ac:dyDescent="0.2">
      <c r="K1650" s="4"/>
    </row>
    <row r="1651" spans="11:11" x14ac:dyDescent="0.2">
      <c r="K1651" s="4"/>
    </row>
    <row r="1652" spans="11:11" x14ac:dyDescent="0.2">
      <c r="K1652" s="4"/>
    </row>
    <row r="1653" spans="11:11" x14ac:dyDescent="0.2">
      <c r="K1653" s="4"/>
    </row>
    <row r="1654" spans="11:11" x14ac:dyDescent="0.2">
      <c r="K1654" s="4"/>
    </row>
    <row r="1655" spans="11:11" x14ac:dyDescent="0.2">
      <c r="K1655" s="4"/>
    </row>
    <row r="1656" spans="11:11" x14ac:dyDescent="0.2">
      <c r="K1656" s="4"/>
    </row>
    <row r="1657" spans="11:11" x14ac:dyDescent="0.2">
      <c r="K1657" s="4"/>
    </row>
    <row r="1658" spans="11:11" x14ac:dyDescent="0.2">
      <c r="K1658" s="4"/>
    </row>
    <row r="1659" spans="11:11" x14ac:dyDescent="0.2">
      <c r="K1659" s="4"/>
    </row>
    <row r="1660" spans="11:11" x14ac:dyDescent="0.2">
      <c r="K1660" s="4"/>
    </row>
    <row r="1661" spans="11:11" x14ac:dyDescent="0.2">
      <c r="K1661" s="4"/>
    </row>
    <row r="1662" spans="11:11" x14ac:dyDescent="0.2">
      <c r="K1662" s="4"/>
    </row>
    <row r="1663" spans="11:11" x14ac:dyDescent="0.2">
      <c r="K1663" s="4"/>
    </row>
    <row r="1664" spans="11:11" x14ac:dyDescent="0.2">
      <c r="K1664" s="4"/>
    </row>
    <row r="1665" spans="11:11" x14ac:dyDescent="0.2">
      <c r="K1665" s="4"/>
    </row>
    <row r="1666" spans="11:11" x14ac:dyDescent="0.2">
      <c r="K1666" s="4"/>
    </row>
    <row r="1667" spans="11:11" x14ac:dyDescent="0.2">
      <c r="K1667" s="4"/>
    </row>
    <row r="1668" spans="11:11" x14ac:dyDescent="0.2">
      <c r="K1668" s="4"/>
    </row>
    <row r="1669" spans="11:11" x14ac:dyDescent="0.2">
      <c r="K1669" s="4"/>
    </row>
    <row r="1670" spans="11:11" x14ac:dyDescent="0.2">
      <c r="K1670" s="4"/>
    </row>
    <row r="1671" spans="11:11" x14ac:dyDescent="0.2">
      <c r="K1671" s="4"/>
    </row>
    <row r="1672" spans="11:11" x14ac:dyDescent="0.2">
      <c r="K1672" s="4"/>
    </row>
    <row r="1673" spans="11:11" x14ac:dyDescent="0.2">
      <c r="K1673" s="4"/>
    </row>
    <row r="1674" spans="11:11" x14ac:dyDescent="0.2">
      <c r="K1674" s="4"/>
    </row>
    <row r="1675" spans="11:11" x14ac:dyDescent="0.2">
      <c r="K1675" s="4"/>
    </row>
    <row r="1676" spans="11:11" x14ac:dyDescent="0.2">
      <c r="K1676" s="4"/>
    </row>
    <row r="1677" spans="11:11" x14ac:dyDescent="0.2">
      <c r="K1677" s="4"/>
    </row>
    <row r="1678" spans="11:11" x14ac:dyDescent="0.2">
      <c r="K1678" s="4"/>
    </row>
    <row r="1679" spans="11:11" x14ac:dyDescent="0.2">
      <c r="K1679" s="4"/>
    </row>
    <row r="1680" spans="11:11" x14ac:dyDescent="0.2">
      <c r="K1680" s="4"/>
    </row>
    <row r="1681" spans="11:11" x14ac:dyDescent="0.2">
      <c r="K1681" s="4"/>
    </row>
    <row r="1682" spans="11:11" x14ac:dyDescent="0.2">
      <c r="K1682" s="4"/>
    </row>
    <row r="1683" spans="11:11" x14ac:dyDescent="0.2">
      <c r="K1683" s="4"/>
    </row>
    <row r="1684" spans="11:11" x14ac:dyDescent="0.2">
      <c r="K1684" s="4"/>
    </row>
    <row r="1685" spans="11:11" x14ac:dyDescent="0.2">
      <c r="K1685" s="4"/>
    </row>
    <row r="1686" spans="11:11" x14ac:dyDescent="0.2">
      <c r="K1686" s="4"/>
    </row>
    <row r="1687" spans="11:11" x14ac:dyDescent="0.2">
      <c r="K1687" s="4"/>
    </row>
    <row r="1688" spans="11:11" x14ac:dyDescent="0.2">
      <c r="K1688" s="4"/>
    </row>
    <row r="1689" spans="11:11" x14ac:dyDescent="0.2">
      <c r="K1689" s="4"/>
    </row>
    <row r="1690" spans="11:11" x14ac:dyDescent="0.2">
      <c r="K1690" s="4"/>
    </row>
    <row r="1691" spans="11:11" x14ac:dyDescent="0.2">
      <c r="K1691" s="4"/>
    </row>
    <row r="1692" spans="11:11" x14ac:dyDescent="0.2">
      <c r="K1692" s="4"/>
    </row>
    <row r="1693" spans="11:11" x14ac:dyDescent="0.2">
      <c r="K1693" s="4"/>
    </row>
    <row r="1694" spans="11:11" x14ac:dyDescent="0.2">
      <c r="K1694" s="4"/>
    </row>
    <row r="1695" spans="11:11" x14ac:dyDescent="0.2">
      <c r="K1695" s="4"/>
    </row>
    <row r="1696" spans="11:11" x14ac:dyDescent="0.2">
      <c r="K1696" s="4"/>
    </row>
    <row r="1697" spans="11:11" x14ac:dyDescent="0.2">
      <c r="K1697" s="4"/>
    </row>
    <row r="1698" spans="11:11" x14ac:dyDescent="0.2">
      <c r="K1698" s="4"/>
    </row>
    <row r="1699" spans="11:11" x14ac:dyDescent="0.2">
      <c r="K1699" s="4"/>
    </row>
    <row r="1700" spans="11:11" x14ac:dyDescent="0.2">
      <c r="K1700" s="4"/>
    </row>
    <row r="1701" spans="11:11" x14ac:dyDescent="0.2">
      <c r="K1701" s="4"/>
    </row>
    <row r="1702" spans="11:11" x14ac:dyDescent="0.2">
      <c r="K1702" s="4"/>
    </row>
    <row r="1703" spans="11:11" x14ac:dyDescent="0.2">
      <c r="K1703" s="4"/>
    </row>
    <row r="1704" spans="11:11" x14ac:dyDescent="0.2">
      <c r="K1704" s="4"/>
    </row>
    <row r="1705" spans="11:11" x14ac:dyDescent="0.2">
      <c r="K1705" s="4"/>
    </row>
    <row r="1706" spans="11:11" x14ac:dyDescent="0.2">
      <c r="K1706" s="4"/>
    </row>
    <row r="1707" spans="11:11" x14ac:dyDescent="0.2">
      <c r="K1707" s="4"/>
    </row>
    <row r="1708" spans="11:11" x14ac:dyDescent="0.2">
      <c r="K1708" s="4"/>
    </row>
    <row r="1709" spans="11:11" x14ac:dyDescent="0.2">
      <c r="K1709" s="4"/>
    </row>
    <row r="1710" spans="11:11" x14ac:dyDescent="0.2">
      <c r="K1710" s="4"/>
    </row>
    <row r="1711" spans="11:11" x14ac:dyDescent="0.2">
      <c r="K1711" s="4"/>
    </row>
    <row r="1712" spans="11:11" x14ac:dyDescent="0.2">
      <c r="K1712" s="4"/>
    </row>
    <row r="1713" spans="11:11" x14ac:dyDescent="0.2">
      <c r="K1713" s="4"/>
    </row>
    <row r="1714" spans="11:11" x14ac:dyDescent="0.2">
      <c r="K1714" s="4"/>
    </row>
    <row r="1715" spans="11:11" x14ac:dyDescent="0.2">
      <c r="K1715" s="4"/>
    </row>
    <row r="1716" spans="11:11" x14ac:dyDescent="0.2">
      <c r="K1716" s="4"/>
    </row>
    <row r="1717" spans="11:11" x14ac:dyDescent="0.2">
      <c r="K1717" s="4"/>
    </row>
    <row r="1718" spans="11:11" x14ac:dyDescent="0.2">
      <c r="K1718" s="4"/>
    </row>
    <row r="1719" spans="11:11" x14ac:dyDescent="0.2">
      <c r="K1719" s="4"/>
    </row>
    <row r="1720" spans="11:11" x14ac:dyDescent="0.2">
      <c r="K1720" s="4"/>
    </row>
    <row r="1721" spans="11:11" x14ac:dyDescent="0.2">
      <c r="K1721" s="4"/>
    </row>
    <row r="1722" spans="11:11" x14ac:dyDescent="0.2">
      <c r="K1722" s="4"/>
    </row>
    <row r="1723" spans="11:11" x14ac:dyDescent="0.2">
      <c r="K1723" s="4"/>
    </row>
    <row r="1724" spans="11:11" x14ac:dyDescent="0.2">
      <c r="K1724" s="4"/>
    </row>
    <row r="1725" spans="11:11" x14ac:dyDescent="0.2">
      <c r="K1725" s="4"/>
    </row>
    <row r="1726" spans="11:11" x14ac:dyDescent="0.2">
      <c r="K1726" s="4"/>
    </row>
    <row r="1727" spans="11:11" x14ac:dyDescent="0.2">
      <c r="K1727" s="4"/>
    </row>
    <row r="1728" spans="11:11" x14ac:dyDescent="0.2">
      <c r="K1728" s="4"/>
    </row>
    <row r="1729" spans="11:11" x14ac:dyDescent="0.2">
      <c r="K1729" s="4"/>
    </row>
    <row r="1730" spans="11:11" x14ac:dyDescent="0.2">
      <c r="K1730" s="4"/>
    </row>
    <row r="1731" spans="11:11" x14ac:dyDescent="0.2">
      <c r="K1731" s="4"/>
    </row>
    <row r="1732" spans="11:11" x14ac:dyDescent="0.2">
      <c r="K1732" s="4"/>
    </row>
    <row r="1733" spans="11:11" x14ac:dyDescent="0.2">
      <c r="K1733" s="4"/>
    </row>
    <row r="1734" spans="11:11" x14ac:dyDescent="0.2">
      <c r="K1734" s="4"/>
    </row>
    <row r="1735" spans="11:11" x14ac:dyDescent="0.2">
      <c r="K1735" s="4"/>
    </row>
    <row r="1736" spans="11:11" x14ac:dyDescent="0.2">
      <c r="K1736" s="4"/>
    </row>
    <row r="1737" spans="11:11" x14ac:dyDescent="0.2">
      <c r="K1737" s="4"/>
    </row>
    <row r="1738" spans="11:11" x14ac:dyDescent="0.2">
      <c r="K1738" s="4"/>
    </row>
    <row r="1739" spans="11:11" x14ac:dyDescent="0.2">
      <c r="K1739" s="4"/>
    </row>
    <row r="1740" spans="11:11" x14ac:dyDescent="0.2">
      <c r="K1740" s="4"/>
    </row>
    <row r="1741" spans="11:11" x14ac:dyDescent="0.2">
      <c r="K1741" s="4"/>
    </row>
    <row r="1742" spans="11:11" x14ac:dyDescent="0.2">
      <c r="K1742" s="4"/>
    </row>
    <row r="1743" spans="11:11" x14ac:dyDescent="0.2">
      <c r="K1743" s="4"/>
    </row>
    <row r="1744" spans="11:11" x14ac:dyDescent="0.2">
      <c r="K1744" s="4"/>
    </row>
    <row r="1745" spans="11:11" x14ac:dyDescent="0.2">
      <c r="K1745" s="4"/>
    </row>
    <row r="1746" spans="11:11" x14ac:dyDescent="0.2">
      <c r="K1746" s="4"/>
    </row>
    <row r="1747" spans="11:11" x14ac:dyDescent="0.2">
      <c r="K1747" s="4"/>
    </row>
    <row r="1748" spans="11:11" x14ac:dyDescent="0.2">
      <c r="K1748" s="4"/>
    </row>
    <row r="1749" spans="11:11" x14ac:dyDescent="0.2">
      <c r="K1749" s="4"/>
    </row>
    <row r="1750" spans="11:11" x14ac:dyDescent="0.2">
      <c r="K1750" s="4"/>
    </row>
    <row r="1751" spans="11:11" x14ac:dyDescent="0.2">
      <c r="K1751" s="4"/>
    </row>
    <row r="1752" spans="11:11" x14ac:dyDescent="0.2">
      <c r="K1752" s="4"/>
    </row>
    <row r="1753" spans="11:11" x14ac:dyDescent="0.2">
      <c r="K1753" s="4"/>
    </row>
    <row r="1754" spans="11:11" x14ac:dyDescent="0.2">
      <c r="K1754" s="4"/>
    </row>
    <row r="1755" spans="11:11" x14ac:dyDescent="0.2">
      <c r="K1755" s="4"/>
    </row>
    <row r="1756" spans="11:11" x14ac:dyDescent="0.2">
      <c r="K1756" s="4"/>
    </row>
    <row r="1757" spans="11:11" x14ac:dyDescent="0.2">
      <c r="K1757" s="4"/>
    </row>
    <row r="1758" spans="11:11" x14ac:dyDescent="0.2">
      <c r="K1758" s="4"/>
    </row>
    <row r="1759" spans="11:11" x14ac:dyDescent="0.2">
      <c r="K1759" s="4"/>
    </row>
    <row r="1760" spans="11:11" x14ac:dyDescent="0.2">
      <c r="K1760" s="4"/>
    </row>
    <row r="1761" spans="11:11" x14ac:dyDescent="0.2">
      <c r="K1761" s="4"/>
    </row>
    <row r="1762" spans="11:11" x14ac:dyDescent="0.2">
      <c r="K1762" s="4"/>
    </row>
    <row r="1763" spans="11:11" x14ac:dyDescent="0.2">
      <c r="K1763" s="4"/>
    </row>
    <row r="1764" spans="11:11" x14ac:dyDescent="0.2">
      <c r="K1764" s="4"/>
    </row>
    <row r="1765" spans="11:11" x14ac:dyDescent="0.2">
      <c r="K1765" s="4"/>
    </row>
    <row r="1766" spans="11:11" x14ac:dyDescent="0.2">
      <c r="K1766" s="4"/>
    </row>
    <row r="1767" spans="11:11" x14ac:dyDescent="0.2">
      <c r="K1767" s="4"/>
    </row>
    <row r="1768" spans="11:11" x14ac:dyDescent="0.2">
      <c r="K1768" s="4"/>
    </row>
    <row r="1769" spans="11:11" x14ac:dyDescent="0.2">
      <c r="K1769" s="4"/>
    </row>
    <row r="1770" spans="11:11" x14ac:dyDescent="0.2">
      <c r="K1770" s="4"/>
    </row>
    <row r="1771" spans="11:11" x14ac:dyDescent="0.2">
      <c r="K1771" s="4"/>
    </row>
    <row r="1772" spans="11:11" x14ac:dyDescent="0.2">
      <c r="K1772" s="4"/>
    </row>
    <row r="1773" spans="11:11" x14ac:dyDescent="0.2">
      <c r="K1773" s="4"/>
    </row>
    <row r="1774" spans="11:11" x14ac:dyDescent="0.2">
      <c r="K1774" s="4"/>
    </row>
    <row r="1775" spans="11:11" x14ac:dyDescent="0.2">
      <c r="K1775" s="4"/>
    </row>
    <row r="1776" spans="11:11" x14ac:dyDescent="0.2">
      <c r="K1776" s="4"/>
    </row>
    <row r="1777" spans="11:11" x14ac:dyDescent="0.2">
      <c r="K1777" s="4"/>
    </row>
    <row r="1778" spans="11:11" x14ac:dyDescent="0.2">
      <c r="K1778" s="4"/>
    </row>
    <row r="1779" spans="11:11" x14ac:dyDescent="0.2">
      <c r="K1779" s="4"/>
    </row>
    <row r="1780" spans="11:11" x14ac:dyDescent="0.2">
      <c r="K1780" s="4"/>
    </row>
    <row r="1781" spans="11:11" x14ac:dyDescent="0.2">
      <c r="K1781" s="4"/>
    </row>
    <row r="1782" spans="11:11" x14ac:dyDescent="0.2">
      <c r="K1782" s="4"/>
    </row>
    <row r="1783" spans="11:11" x14ac:dyDescent="0.2">
      <c r="K1783" s="4"/>
    </row>
    <row r="1784" spans="11:11" x14ac:dyDescent="0.2">
      <c r="K1784" s="4"/>
    </row>
    <row r="1785" spans="11:11" x14ac:dyDescent="0.2">
      <c r="K1785" s="4"/>
    </row>
    <row r="1786" spans="11:11" x14ac:dyDescent="0.2">
      <c r="K1786" s="4"/>
    </row>
    <row r="1787" spans="11:11" x14ac:dyDescent="0.2">
      <c r="K1787" s="4"/>
    </row>
    <row r="1788" spans="11:11" x14ac:dyDescent="0.2">
      <c r="K1788" s="4"/>
    </row>
    <row r="1789" spans="11:11" x14ac:dyDescent="0.2">
      <c r="K1789" s="4"/>
    </row>
    <row r="1790" spans="11:11" x14ac:dyDescent="0.2">
      <c r="K1790" s="4"/>
    </row>
    <row r="1791" spans="11:11" x14ac:dyDescent="0.2">
      <c r="K1791" s="4"/>
    </row>
    <row r="1792" spans="11:11" x14ac:dyDescent="0.2">
      <c r="K1792" s="4"/>
    </row>
    <row r="1793" spans="11:11" x14ac:dyDescent="0.2">
      <c r="K1793" s="4"/>
    </row>
    <row r="1794" spans="11:11" x14ac:dyDescent="0.2">
      <c r="K1794" s="4"/>
    </row>
    <row r="1795" spans="11:11" x14ac:dyDescent="0.2">
      <c r="K1795" s="4"/>
    </row>
    <row r="1796" spans="11:11" x14ac:dyDescent="0.2">
      <c r="K1796" s="4"/>
    </row>
    <row r="1797" spans="11:11" x14ac:dyDescent="0.2">
      <c r="K1797" s="4"/>
    </row>
    <row r="1798" spans="11:11" x14ac:dyDescent="0.2">
      <c r="K1798" s="4"/>
    </row>
    <row r="1799" spans="11:11" x14ac:dyDescent="0.2">
      <c r="K1799" s="4"/>
    </row>
    <row r="1800" spans="11:11" x14ac:dyDescent="0.2">
      <c r="K1800" s="4"/>
    </row>
    <row r="1801" spans="11:11" x14ac:dyDescent="0.2">
      <c r="K1801" s="4"/>
    </row>
    <row r="1802" spans="11:11" x14ac:dyDescent="0.2">
      <c r="K1802" s="4"/>
    </row>
    <row r="1803" spans="11:11" x14ac:dyDescent="0.2">
      <c r="K1803" s="4"/>
    </row>
    <row r="1804" spans="11:11" x14ac:dyDescent="0.2">
      <c r="K1804" s="4"/>
    </row>
    <row r="1805" spans="11:11" x14ac:dyDescent="0.2">
      <c r="K1805" s="4"/>
    </row>
    <row r="1806" spans="11:11" x14ac:dyDescent="0.2">
      <c r="K1806" s="4"/>
    </row>
    <row r="1807" spans="11:11" x14ac:dyDescent="0.2">
      <c r="K1807" s="4"/>
    </row>
    <row r="1808" spans="11:11" x14ac:dyDescent="0.2">
      <c r="K1808" s="4"/>
    </row>
    <row r="1809" spans="11:11" x14ac:dyDescent="0.2">
      <c r="K1809" s="4"/>
    </row>
    <row r="1810" spans="11:11" x14ac:dyDescent="0.2">
      <c r="K1810" s="4"/>
    </row>
    <row r="1811" spans="11:11" x14ac:dyDescent="0.2">
      <c r="K1811" s="4"/>
    </row>
    <row r="1812" spans="11:11" x14ac:dyDescent="0.2">
      <c r="K1812" s="4"/>
    </row>
    <row r="1813" spans="11:11" x14ac:dyDescent="0.2">
      <c r="K1813" s="4"/>
    </row>
    <row r="1814" spans="11:11" x14ac:dyDescent="0.2">
      <c r="K1814" s="4"/>
    </row>
    <row r="1815" spans="11:11" x14ac:dyDescent="0.2">
      <c r="K1815" s="4"/>
    </row>
    <row r="1816" spans="11:11" x14ac:dyDescent="0.2">
      <c r="K1816" s="4"/>
    </row>
    <row r="1817" spans="11:11" x14ac:dyDescent="0.2">
      <c r="K1817" s="4"/>
    </row>
    <row r="1818" spans="11:11" x14ac:dyDescent="0.2">
      <c r="K1818" s="4"/>
    </row>
    <row r="1819" spans="11:11" x14ac:dyDescent="0.2">
      <c r="K1819" s="4"/>
    </row>
    <row r="1820" spans="11:11" x14ac:dyDescent="0.2">
      <c r="K1820" s="4"/>
    </row>
    <row r="1821" spans="11:11" x14ac:dyDescent="0.2">
      <c r="K1821" s="4"/>
    </row>
    <row r="1822" spans="11:11" x14ac:dyDescent="0.2">
      <c r="K1822" s="4"/>
    </row>
    <row r="1823" spans="11:11" x14ac:dyDescent="0.2">
      <c r="K1823" s="4"/>
    </row>
    <row r="1824" spans="11:11" x14ac:dyDescent="0.2">
      <c r="K1824" s="4"/>
    </row>
    <row r="1825" spans="11:11" x14ac:dyDescent="0.2">
      <c r="K1825" s="4"/>
    </row>
    <row r="1826" spans="11:11" x14ac:dyDescent="0.2">
      <c r="K1826" s="4"/>
    </row>
    <row r="1827" spans="11:11" x14ac:dyDescent="0.2">
      <c r="K1827" s="4"/>
    </row>
    <row r="1828" spans="11:11" x14ac:dyDescent="0.2">
      <c r="K1828" s="4"/>
    </row>
    <row r="1829" spans="11:11" x14ac:dyDescent="0.2">
      <c r="K1829" s="4"/>
    </row>
    <row r="1830" spans="11:11" x14ac:dyDescent="0.2">
      <c r="K1830" s="4"/>
    </row>
    <row r="1831" spans="11:11" x14ac:dyDescent="0.2">
      <c r="K1831" s="4"/>
    </row>
    <row r="1832" spans="11:11" x14ac:dyDescent="0.2">
      <c r="K1832" s="4"/>
    </row>
    <row r="1833" spans="11:11" x14ac:dyDescent="0.2">
      <c r="K1833" s="4"/>
    </row>
    <row r="1834" spans="11:11" x14ac:dyDescent="0.2">
      <c r="K1834" s="4"/>
    </row>
    <row r="1835" spans="11:11" x14ac:dyDescent="0.2">
      <c r="K1835" s="4"/>
    </row>
    <row r="1836" spans="11:11" x14ac:dyDescent="0.2">
      <c r="K1836" s="4"/>
    </row>
    <row r="1837" spans="11:11" x14ac:dyDescent="0.2">
      <c r="K1837" s="4"/>
    </row>
    <row r="1838" spans="11:11" x14ac:dyDescent="0.2">
      <c r="K1838" s="4"/>
    </row>
    <row r="1839" spans="11:11" x14ac:dyDescent="0.2">
      <c r="K1839" s="4"/>
    </row>
    <row r="1840" spans="11:11" x14ac:dyDescent="0.2">
      <c r="K1840" s="4"/>
    </row>
    <row r="1841" spans="11:11" x14ac:dyDescent="0.2">
      <c r="K1841" s="4"/>
    </row>
    <row r="1842" spans="11:11" x14ac:dyDescent="0.2">
      <c r="K1842" s="4"/>
    </row>
    <row r="1843" spans="11:11" x14ac:dyDescent="0.2">
      <c r="K1843" s="4"/>
    </row>
    <row r="1844" spans="11:11" x14ac:dyDescent="0.2">
      <c r="K1844" s="4"/>
    </row>
    <row r="1845" spans="11:11" x14ac:dyDescent="0.2">
      <c r="K1845" s="4"/>
    </row>
    <row r="1846" spans="11:11" x14ac:dyDescent="0.2">
      <c r="K1846" s="4"/>
    </row>
    <row r="1847" spans="11:11" x14ac:dyDescent="0.2">
      <c r="K1847" s="4"/>
    </row>
    <row r="1848" spans="11:11" x14ac:dyDescent="0.2">
      <c r="K1848" s="4"/>
    </row>
    <row r="1849" spans="11:11" x14ac:dyDescent="0.2">
      <c r="K1849" s="4"/>
    </row>
    <row r="1850" spans="11:11" x14ac:dyDescent="0.2">
      <c r="K1850" s="4"/>
    </row>
    <row r="1851" spans="11:11" x14ac:dyDescent="0.2">
      <c r="K1851" s="4"/>
    </row>
    <row r="1852" spans="11:11" x14ac:dyDescent="0.2">
      <c r="K1852" s="4"/>
    </row>
    <row r="1853" spans="11:11" x14ac:dyDescent="0.2">
      <c r="K1853" s="4"/>
    </row>
    <row r="1854" spans="11:11" x14ac:dyDescent="0.2">
      <c r="K1854" s="4"/>
    </row>
    <row r="1855" spans="11:11" x14ac:dyDescent="0.2">
      <c r="K1855" s="4"/>
    </row>
    <row r="1856" spans="11:11" x14ac:dyDescent="0.2">
      <c r="K1856" s="4"/>
    </row>
    <row r="1857" spans="11:11" x14ac:dyDescent="0.2">
      <c r="K1857" s="4"/>
    </row>
    <row r="1858" spans="11:11" x14ac:dyDescent="0.2">
      <c r="K1858" s="4"/>
    </row>
    <row r="1859" spans="11:11" x14ac:dyDescent="0.2">
      <c r="K1859" s="4"/>
    </row>
    <row r="1860" spans="11:11" x14ac:dyDescent="0.2">
      <c r="K1860" s="4"/>
    </row>
    <row r="1861" spans="11:11" x14ac:dyDescent="0.2">
      <c r="K1861" s="4"/>
    </row>
    <row r="1862" spans="11:11" x14ac:dyDescent="0.2">
      <c r="K1862" s="4"/>
    </row>
    <row r="1863" spans="11:11" x14ac:dyDescent="0.2">
      <c r="K1863" s="4"/>
    </row>
    <row r="1864" spans="11:11" x14ac:dyDescent="0.2">
      <c r="K1864" s="4"/>
    </row>
    <row r="1865" spans="11:11" x14ac:dyDescent="0.2">
      <c r="K1865" s="4"/>
    </row>
    <row r="1866" spans="11:11" x14ac:dyDescent="0.2">
      <c r="K1866" s="4"/>
    </row>
    <row r="1867" spans="11:11" x14ac:dyDescent="0.2">
      <c r="K1867" s="4"/>
    </row>
    <row r="1868" spans="11:11" x14ac:dyDescent="0.2">
      <c r="K1868" s="4"/>
    </row>
    <row r="1869" spans="11:11" x14ac:dyDescent="0.2">
      <c r="K1869" s="4"/>
    </row>
    <row r="1870" spans="11:11" x14ac:dyDescent="0.2">
      <c r="K1870" s="4"/>
    </row>
    <row r="1871" spans="11:11" x14ac:dyDescent="0.2">
      <c r="K1871" s="4"/>
    </row>
    <row r="1872" spans="11:11" x14ac:dyDescent="0.2">
      <c r="K1872" s="4"/>
    </row>
    <row r="1873" spans="11:11" x14ac:dyDescent="0.2">
      <c r="K1873" s="4"/>
    </row>
    <row r="1874" spans="11:11" x14ac:dyDescent="0.2">
      <c r="K1874" s="4"/>
    </row>
    <row r="1875" spans="11:11" x14ac:dyDescent="0.2">
      <c r="K1875" s="4"/>
    </row>
    <row r="1876" spans="11:11" x14ac:dyDescent="0.2">
      <c r="K1876" s="4"/>
    </row>
    <row r="1877" spans="11:11" x14ac:dyDescent="0.2">
      <c r="K1877" s="4"/>
    </row>
    <row r="1878" spans="11:11" x14ac:dyDescent="0.2">
      <c r="K1878" s="4"/>
    </row>
    <row r="1879" spans="11:11" x14ac:dyDescent="0.2">
      <c r="K1879" s="4"/>
    </row>
    <row r="1880" spans="11:11" x14ac:dyDescent="0.2">
      <c r="K1880" s="4"/>
    </row>
    <row r="1881" spans="11:11" x14ac:dyDescent="0.2">
      <c r="K1881" s="4"/>
    </row>
    <row r="1882" spans="11:11" x14ac:dyDescent="0.2">
      <c r="K1882" s="4"/>
    </row>
    <row r="1883" spans="11:11" x14ac:dyDescent="0.2">
      <c r="K1883" s="4"/>
    </row>
    <row r="1884" spans="11:11" x14ac:dyDescent="0.2">
      <c r="K1884" s="4"/>
    </row>
    <row r="1885" spans="11:11" x14ac:dyDescent="0.2">
      <c r="K1885" s="4"/>
    </row>
    <row r="1886" spans="11:11" x14ac:dyDescent="0.2">
      <c r="K1886" s="4"/>
    </row>
    <row r="1887" spans="11:11" x14ac:dyDescent="0.2">
      <c r="K1887" s="4"/>
    </row>
    <row r="1888" spans="11:11" x14ac:dyDescent="0.2">
      <c r="K1888" s="4"/>
    </row>
    <row r="1889" spans="11:11" x14ac:dyDescent="0.2">
      <c r="K1889" s="4"/>
    </row>
    <row r="1890" spans="11:11" x14ac:dyDescent="0.2">
      <c r="K1890" s="4"/>
    </row>
    <row r="1891" spans="11:11" x14ac:dyDescent="0.2">
      <c r="K1891" s="4"/>
    </row>
    <row r="1892" spans="11:11" x14ac:dyDescent="0.2">
      <c r="K1892" s="4"/>
    </row>
    <row r="1893" spans="11:11" x14ac:dyDescent="0.2">
      <c r="K1893" s="4"/>
    </row>
    <row r="1894" spans="11:11" x14ac:dyDescent="0.2">
      <c r="K1894" s="4"/>
    </row>
    <row r="1895" spans="11:11" x14ac:dyDescent="0.2">
      <c r="K1895" s="4"/>
    </row>
    <row r="1896" spans="11:11" x14ac:dyDescent="0.2">
      <c r="K1896" s="4"/>
    </row>
    <row r="1897" spans="11:11" x14ac:dyDescent="0.2">
      <c r="K1897" s="4"/>
    </row>
    <row r="1898" spans="11:11" x14ac:dyDescent="0.2">
      <c r="K1898" s="4"/>
    </row>
    <row r="1899" spans="11:11" x14ac:dyDescent="0.2">
      <c r="K1899" s="4"/>
    </row>
    <row r="1900" spans="11:11" x14ac:dyDescent="0.2">
      <c r="K1900" s="4"/>
    </row>
    <row r="1901" spans="11:11" x14ac:dyDescent="0.2">
      <c r="K1901" s="4"/>
    </row>
    <row r="1902" spans="11:11" x14ac:dyDescent="0.2">
      <c r="K1902" s="4"/>
    </row>
    <row r="1903" spans="11:11" x14ac:dyDescent="0.2">
      <c r="K1903" s="4"/>
    </row>
    <row r="1904" spans="11:11" x14ac:dyDescent="0.2">
      <c r="K1904" s="4"/>
    </row>
    <row r="1905" spans="11:11" x14ac:dyDescent="0.2">
      <c r="K1905" s="4"/>
    </row>
    <row r="1906" spans="11:11" x14ac:dyDescent="0.2">
      <c r="K1906" s="4"/>
    </row>
    <row r="1907" spans="11:11" x14ac:dyDescent="0.2">
      <c r="K1907" s="4"/>
    </row>
    <row r="1908" spans="11:11" x14ac:dyDescent="0.2">
      <c r="K1908" s="4"/>
    </row>
    <row r="1909" spans="11:11" x14ac:dyDescent="0.2">
      <c r="K1909" s="4"/>
    </row>
    <row r="1910" spans="11:11" x14ac:dyDescent="0.2">
      <c r="K1910" s="4"/>
    </row>
    <row r="1911" spans="11:11" x14ac:dyDescent="0.2">
      <c r="K1911" s="4"/>
    </row>
    <row r="1912" spans="11:11" x14ac:dyDescent="0.2">
      <c r="K1912" s="4"/>
    </row>
    <row r="1913" spans="11:11" x14ac:dyDescent="0.2">
      <c r="K1913" s="4"/>
    </row>
    <row r="1914" spans="11:11" x14ac:dyDescent="0.2">
      <c r="K1914" s="4"/>
    </row>
    <row r="1915" spans="11:11" x14ac:dyDescent="0.2">
      <c r="K1915" s="4"/>
    </row>
    <row r="1916" spans="11:11" x14ac:dyDescent="0.2">
      <c r="K1916" s="4"/>
    </row>
    <row r="1917" spans="11:11" x14ac:dyDescent="0.2">
      <c r="K1917" s="4"/>
    </row>
    <row r="1918" spans="11:11" x14ac:dyDescent="0.2">
      <c r="K1918" s="4"/>
    </row>
    <row r="1919" spans="11:11" x14ac:dyDescent="0.2">
      <c r="K1919" s="4"/>
    </row>
    <row r="1920" spans="11:11" x14ac:dyDescent="0.2">
      <c r="K1920" s="4"/>
    </row>
    <row r="1921" spans="11:11" x14ac:dyDescent="0.2">
      <c r="K1921" s="4"/>
    </row>
    <row r="1922" spans="11:11" x14ac:dyDescent="0.2">
      <c r="K1922" s="4"/>
    </row>
    <row r="1923" spans="11:11" x14ac:dyDescent="0.2">
      <c r="K1923" s="4"/>
    </row>
    <row r="1924" spans="11:11" x14ac:dyDescent="0.2">
      <c r="K1924" s="4"/>
    </row>
    <row r="1925" spans="11:11" x14ac:dyDescent="0.2">
      <c r="K1925" s="4"/>
    </row>
    <row r="1926" spans="11:11" x14ac:dyDescent="0.2">
      <c r="K1926" s="4"/>
    </row>
    <row r="1927" spans="11:11" x14ac:dyDescent="0.2">
      <c r="K1927" s="4"/>
    </row>
    <row r="1928" spans="11:11" x14ac:dyDescent="0.2">
      <c r="K1928" s="4"/>
    </row>
    <row r="1929" spans="11:11" x14ac:dyDescent="0.2">
      <c r="K1929" s="4"/>
    </row>
    <row r="1930" spans="11:11" x14ac:dyDescent="0.2">
      <c r="K1930" s="4"/>
    </row>
    <row r="1931" spans="11:11" x14ac:dyDescent="0.2">
      <c r="K1931" s="4"/>
    </row>
    <row r="1932" spans="11:11" x14ac:dyDescent="0.2">
      <c r="K1932" s="4"/>
    </row>
    <row r="1933" spans="11:11" x14ac:dyDescent="0.2">
      <c r="K1933" s="4"/>
    </row>
    <row r="1934" spans="11:11" x14ac:dyDescent="0.2">
      <c r="K1934" s="4"/>
    </row>
    <row r="1935" spans="11:11" x14ac:dyDescent="0.2">
      <c r="K1935" s="4"/>
    </row>
    <row r="1936" spans="11:11" x14ac:dyDescent="0.2">
      <c r="K1936" s="4"/>
    </row>
    <row r="1937" spans="11:11" x14ac:dyDescent="0.2">
      <c r="K1937" s="4"/>
    </row>
    <row r="1938" spans="11:11" x14ac:dyDescent="0.2">
      <c r="K1938" s="4"/>
    </row>
    <row r="1939" spans="11:11" x14ac:dyDescent="0.2">
      <c r="K1939" s="4"/>
    </row>
    <row r="1940" spans="11:11" x14ac:dyDescent="0.2">
      <c r="K1940" s="4"/>
    </row>
    <row r="1941" spans="11:11" x14ac:dyDescent="0.2">
      <c r="K1941" s="4"/>
    </row>
    <row r="1942" spans="11:11" x14ac:dyDescent="0.2">
      <c r="K1942" s="4"/>
    </row>
    <row r="1943" spans="11:11" x14ac:dyDescent="0.2">
      <c r="K1943" s="4"/>
    </row>
    <row r="1944" spans="11:11" x14ac:dyDescent="0.2">
      <c r="K1944" s="4"/>
    </row>
    <row r="1945" spans="11:11" x14ac:dyDescent="0.2">
      <c r="K1945" s="4"/>
    </row>
    <row r="1946" spans="11:11" x14ac:dyDescent="0.2">
      <c r="K1946" s="4"/>
    </row>
    <row r="1947" spans="11:11" x14ac:dyDescent="0.2">
      <c r="K1947" s="4"/>
    </row>
    <row r="1948" spans="11:11" x14ac:dyDescent="0.2">
      <c r="K1948" s="4"/>
    </row>
    <row r="1949" spans="11:11" x14ac:dyDescent="0.2">
      <c r="K1949" s="4"/>
    </row>
    <row r="1950" spans="11:11" x14ac:dyDescent="0.2">
      <c r="K1950" s="4"/>
    </row>
    <row r="1951" spans="11:11" x14ac:dyDescent="0.2">
      <c r="K1951" s="4"/>
    </row>
    <row r="1952" spans="11:11" x14ac:dyDescent="0.2">
      <c r="K1952" s="4"/>
    </row>
    <row r="1953" spans="11:11" x14ac:dyDescent="0.2">
      <c r="K1953" s="4"/>
    </row>
    <row r="1954" spans="11:11" x14ac:dyDescent="0.2">
      <c r="K1954" s="4"/>
    </row>
    <row r="1955" spans="11:11" x14ac:dyDescent="0.2">
      <c r="K1955" s="4"/>
    </row>
    <row r="1956" spans="11:11" x14ac:dyDescent="0.2">
      <c r="K1956" s="4"/>
    </row>
    <row r="1957" spans="11:11" x14ac:dyDescent="0.2">
      <c r="K1957" s="4"/>
    </row>
    <row r="1958" spans="11:11" x14ac:dyDescent="0.2">
      <c r="K1958" s="4"/>
    </row>
    <row r="1959" spans="11:11" x14ac:dyDescent="0.2">
      <c r="K1959" s="4"/>
    </row>
    <row r="1960" spans="11:11" x14ac:dyDescent="0.2">
      <c r="K1960" s="4"/>
    </row>
    <row r="1961" spans="11:11" x14ac:dyDescent="0.2">
      <c r="K1961" s="4"/>
    </row>
    <row r="1962" spans="11:11" x14ac:dyDescent="0.2">
      <c r="K1962" s="4"/>
    </row>
    <row r="1963" spans="11:11" x14ac:dyDescent="0.2">
      <c r="K1963" s="4"/>
    </row>
    <row r="1964" spans="11:11" x14ac:dyDescent="0.2">
      <c r="K1964" s="4"/>
    </row>
    <row r="1965" spans="11:11" x14ac:dyDescent="0.2">
      <c r="K1965" s="4"/>
    </row>
    <row r="1966" spans="11:11" x14ac:dyDescent="0.2">
      <c r="K1966" s="4"/>
    </row>
    <row r="1967" spans="11:11" x14ac:dyDescent="0.2">
      <c r="K1967" s="4"/>
    </row>
    <row r="1968" spans="11:11" x14ac:dyDescent="0.2">
      <c r="K1968" s="4"/>
    </row>
    <row r="1969" spans="11:11" x14ac:dyDescent="0.2">
      <c r="K1969" s="4"/>
    </row>
    <row r="1970" spans="11:11" x14ac:dyDescent="0.2">
      <c r="K1970" s="4"/>
    </row>
    <row r="1971" spans="11:11" x14ac:dyDescent="0.2">
      <c r="K1971" s="4"/>
    </row>
    <row r="1972" spans="11:11" x14ac:dyDescent="0.2">
      <c r="K1972" s="4"/>
    </row>
    <row r="1973" spans="11:11" x14ac:dyDescent="0.2">
      <c r="K1973" s="4"/>
    </row>
    <row r="1974" spans="11:11" x14ac:dyDescent="0.2">
      <c r="K1974" s="4"/>
    </row>
    <row r="1975" spans="11:11" x14ac:dyDescent="0.2">
      <c r="K1975" s="4"/>
    </row>
    <row r="1976" spans="11:11" x14ac:dyDescent="0.2">
      <c r="K1976" s="4"/>
    </row>
    <row r="1977" spans="11:11" x14ac:dyDescent="0.2">
      <c r="K1977" s="4"/>
    </row>
    <row r="1978" spans="11:11" x14ac:dyDescent="0.2">
      <c r="K1978" s="4"/>
    </row>
    <row r="1979" spans="11:11" x14ac:dyDescent="0.2">
      <c r="K1979" s="4"/>
    </row>
    <row r="1980" spans="11:11" x14ac:dyDescent="0.2">
      <c r="K1980" s="4"/>
    </row>
    <row r="1981" spans="11:11" x14ac:dyDescent="0.2">
      <c r="K1981" s="4"/>
    </row>
    <row r="1982" spans="11:11" x14ac:dyDescent="0.2">
      <c r="K1982" s="4"/>
    </row>
    <row r="1983" spans="11:11" x14ac:dyDescent="0.2">
      <c r="K1983" s="4"/>
    </row>
    <row r="1984" spans="11:11" x14ac:dyDescent="0.2">
      <c r="K1984" s="4"/>
    </row>
    <row r="1985" spans="11:11" x14ac:dyDescent="0.2">
      <c r="K1985" s="4"/>
    </row>
    <row r="1986" spans="11:11" x14ac:dyDescent="0.2">
      <c r="K1986" s="4"/>
    </row>
    <row r="1987" spans="11:11" x14ac:dyDescent="0.2">
      <c r="K1987" s="4"/>
    </row>
    <row r="1988" spans="11:11" x14ac:dyDescent="0.2">
      <c r="K1988" s="4"/>
    </row>
    <row r="1989" spans="11:11" x14ac:dyDescent="0.2">
      <c r="K1989" s="4"/>
    </row>
    <row r="1990" spans="11:11" x14ac:dyDescent="0.2">
      <c r="K1990" s="4"/>
    </row>
    <row r="1991" spans="11:11" x14ac:dyDescent="0.2">
      <c r="K1991" s="4"/>
    </row>
    <row r="1992" spans="11:11" x14ac:dyDescent="0.2">
      <c r="K1992" s="4"/>
    </row>
    <row r="1993" spans="11:11" x14ac:dyDescent="0.2">
      <c r="K1993" s="4"/>
    </row>
    <row r="1994" spans="11:11" x14ac:dyDescent="0.2">
      <c r="K1994" s="4"/>
    </row>
    <row r="1995" spans="11:11" x14ac:dyDescent="0.2">
      <c r="K1995" s="4"/>
    </row>
    <row r="1996" spans="11:11" x14ac:dyDescent="0.2">
      <c r="K1996" s="4"/>
    </row>
    <row r="1997" spans="11:11" x14ac:dyDescent="0.2">
      <c r="K1997" s="4"/>
    </row>
    <row r="1998" spans="11:11" x14ac:dyDescent="0.2">
      <c r="K1998" s="4"/>
    </row>
    <row r="1999" spans="11:11" x14ac:dyDescent="0.2">
      <c r="K1999" s="4"/>
    </row>
    <row r="2000" spans="11:11" x14ac:dyDescent="0.2">
      <c r="K2000" s="4"/>
    </row>
    <row r="2001" spans="11:11" x14ac:dyDescent="0.2">
      <c r="K2001" s="4"/>
    </row>
    <row r="2002" spans="11:11" x14ac:dyDescent="0.2">
      <c r="K2002" s="4"/>
    </row>
    <row r="2003" spans="11:11" x14ac:dyDescent="0.2">
      <c r="K2003" s="4"/>
    </row>
    <row r="2004" spans="11:11" x14ac:dyDescent="0.2">
      <c r="K2004" s="4"/>
    </row>
    <row r="2005" spans="11:11" x14ac:dyDescent="0.2">
      <c r="K2005" s="4"/>
    </row>
    <row r="2006" spans="11:11" x14ac:dyDescent="0.2">
      <c r="K2006" s="4"/>
    </row>
    <row r="2007" spans="11:11" x14ac:dyDescent="0.2">
      <c r="K2007" s="4"/>
    </row>
    <row r="2008" spans="11:11" x14ac:dyDescent="0.2">
      <c r="K2008" s="4"/>
    </row>
    <row r="2009" spans="11:11" x14ac:dyDescent="0.2">
      <c r="K2009" s="4"/>
    </row>
    <row r="2010" spans="11:11" x14ac:dyDescent="0.2">
      <c r="K2010" s="4"/>
    </row>
    <row r="2011" spans="11:11" x14ac:dyDescent="0.2">
      <c r="K2011" s="4"/>
    </row>
    <row r="2012" spans="11:11" x14ac:dyDescent="0.2">
      <c r="K2012" s="4"/>
    </row>
    <row r="2013" spans="11:11" x14ac:dyDescent="0.2">
      <c r="K2013" s="4"/>
    </row>
    <row r="2014" spans="11:11" x14ac:dyDescent="0.2">
      <c r="K2014" s="4"/>
    </row>
    <row r="2015" spans="11:11" x14ac:dyDescent="0.2">
      <c r="K2015" s="4"/>
    </row>
    <row r="2016" spans="11:11" x14ac:dyDescent="0.2">
      <c r="K2016" s="4"/>
    </row>
    <row r="2017" spans="11:11" x14ac:dyDescent="0.2">
      <c r="K2017" s="4"/>
    </row>
    <row r="2018" spans="11:11" x14ac:dyDescent="0.2">
      <c r="K2018" s="4"/>
    </row>
    <row r="2019" spans="11:11" x14ac:dyDescent="0.2">
      <c r="K2019" s="4"/>
    </row>
    <row r="2020" spans="11:11" x14ac:dyDescent="0.2">
      <c r="K2020" s="4"/>
    </row>
    <row r="2021" spans="11:11" x14ac:dyDescent="0.2">
      <c r="K2021" s="4"/>
    </row>
    <row r="2022" spans="11:11" x14ac:dyDescent="0.2">
      <c r="K2022" s="4"/>
    </row>
    <row r="2023" spans="11:11" x14ac:dyDescent="0.2">
      <c r="K2023" s="4"/>
    </row>
    <row r="2024" spans="11:11" x14ac:dyDescent="0.2">
      <c r="K2024" s="4"/>
    </row>
    <row r="2025" spans="11:11" x14ac:dyDescent="0.2">
      <c r="K2025" s="4"/>
    </row>
    <row r="2026" spans="11:11" x14ac:dyDescent="0.2">
      <c r="K2026" s="4"/>
    </row>
    <row r="2027" spans="11:11" x14ac:dyDescent="0.2">
      <c r="K2027" s="4"/>
    </row>
    <row r="2028" spans="11:11" x14ac:dyDescent="0.2">
      <c r="K2028" s="4"/>
    </row>
    <row r="2029" spans="11:11" x14ac:dyDescent="0.2">
      <c r="K2029" s="4"/>
    </row>
    <row r="2030" spans="11:11" x14ac:dyDescent="0.2">
      <c r="K2030" s="4"/>
    </row>
    <row r="2031" spans="11:11" x14ac:dyDescent="0.2">
      <c r="K2031" s="4"/>
    </row>
    <row r="2032" spans="11:11" x14ac:dyDescent="0.2">
      <c r="K2032" s="4"/>
    </row>
    <row r="2033" spans="11:11" x14ac:dyDescent="0.2">
      <c r="K2033" s="4"/>
    </row>
    <row r="2034" spans="11:11" x14ac:dyDescent="0.2">
      <c r="K2034" s="4"/>
    </row>
    <row r="2035" spans="11:11" x14ac:dyDescent="0.2">
      <c r="K2035" s="4"/>
    </row>
    <row r="2036" spans="11:11" x14ac:dyDescent="0.2">
      <c r="K2036" s="4"/>
    </row>
    <row r="2037" spans="11:11" x14ac:dyDescent="0.2">
      <c r="K2037" s="4"/>
    </row>
    <row r="2038" spans="11:11" x14ac:dyDescent="0.2">
      <c r="K2038" s="4"/>
    </row>
    <row r="2039" spans="11:11" x14ac:dyDescent="0.2">
      <c r="K2039" s="4"/>
    </row>
    <row r="2040" spans="11:11" x14ac:dyDescent="0.2">
      <c r="K2040" s="4"/>
    </row>
    <row r="2041" spans="11:11" x14ac:dyDescent="0.2">
      <c r="K2041" s="4"/>
    </row>
    <row r="2042" spans="11:11" x14ac:dyDescent="0.2">
      <c r="K2042" s="4"/>
    </row>
    <row r="2043" spans="11:11" x14ac:dyDescent="0.2">
      <c r="K2043" s="4"/>
    </row>
    <row r="2044" spans="11:11" x14ac:dyDescent="0.2">
      <c r="K2044" s="4"/>
    </row>
    <row r="2045" spans="11:11" x14ac:dyDescent="0.2">
      <c r="K2045" s="4"/>
    </row>
    <row r="2046" spans="11:11" x14ac:dyDescent="0.2">
      <c r="K2046" s="4"/>
    </row>
    <row r="2047" spans="11:11" x14ac:dyDescent="0.2">
      <c r="K2047" s="4"/>
    </row>
    <row r="2048" spans="11:11" x14ac:dyDescent="0.2">
      <c r="K2048" s="4"/>
    </row>
    <row r="2049" spans="11:11" x14ac:dyDescent="0.2">
      <c r="K2049" s="4"/>
    </row>
    <row r="2050" spans="11:11" x14ac:dyDescent="0.2">
      <c r="K2050" s="4"/>
    </row>
    <row r="2051" spans="11:11" x14ac:dyDescent="0.2">
      <c r="K2051" s="4"/>
    </row>
    <row r="2052" spans="11:11" x14ac:dyDescent="0.2">
      <c r="K2052" s="4"/>
    </row>
    <row r="2053" spans="11:11" x14ac:dyDescent="0.2">
      <c r="K2053" s="4"/>
    </row>
    <row r="2054" spans="11:11" x14ac:dyDescent="0.2">
      <c r="K2054" s="4"/>
    </row>
    <row r="2055" spans="11:11" x14ac:dyDescent="0.2">
      <c r="K2055" s="4"/>
    </row>
    <row r="2056" spans="11:11" x14ac:dyDescent="0.2">
      <c r="K2056" s="4"/>
    </row>
    <row r="2057" spans="11:11" x14ac:dyDescent="0.2">
      <c r="K2057" s="4"/>
    </row>
    <row r="2058" spans="11:11" x14ac:dyDescent="0.2">
      <c r="K2058" s="4"/>
    </row>
    <row r="2059" spans="11:11" x14ac:dyDescent="0.2">
      <c r="K2059" s="4"/>
    </row>
    <row r="2060" spans="11:11" x14ac:dyDescent="0.2">
      <c r="K2060" s="4"/>
    </row>
    <row r="2061" spans="11:11" x14ac:dyDescent="0.2">
      <c r="K2061" s="4"/>
    </row>
    <row r="2062" spans="11:11" x14ac:dyDescent="0.2">
      <c r="K2062" s="4"/>
    </row>
    <row r="2063" spans="11:11" x14ac:dyDescent="0.2">
      <c r="K2063" s="4"/>
    </row>
    <row r="2064" spans="11:11" x14ac:dyDescent="0.2">
      <c r="K2064" s="4"/>
    </row>
    <row r="2065" spans="11:11" x14ac:dyDescent="0.2">
      <c r="K2065" s="4"/>
    </row>
    <row r="2066" spans="11:11" x14ac:dyDescent="0.2">
      <c r="K2066" s="4"/>
    </row>
    <row r="2067" spans="11:11" x14ac:dyDescent="0.2">
      <c r="K2067" s="4"/>
    </row>
    <row r="2068" spans="11:11" x14ac:dyDescent="0.2">
      <c r="K2068" s="4"/>
    </row>
    <row r="2069" spans="11:11" x14ac:dyDescent="0.2">
      <c r="K2069" s="4"/>
    </row>
    <row r="2070" spans="11:11" x14ac:dyDescent="0.2">
      <c r="K2070" s="4"/>
    </row>
    <row r="2071" spans="11:11" x14ac:dyDescent="0.2">
      <c r="K2071" s="4"/>
    </row>
    <row r="2072" spans="11:11" x14ac:dyDescent="0.2">
      <c r="K2072" s="4"/>
    </row>
    <row r="2073" spans="11:11" x14ac:dyDescent="0.2">
      <c r="K2073" s="4"/>
    </row>
    <row r="2074" spans="11:11" x14ac:dyDescent="0.2">
      <c r="K2074" s="4"/>
    </row>
    <row r="2075" spans="11:11" x14ac:dyDescent="0.2">
      <c r="K2075" s="4"/>
    </row>
    <row r="2076" spans="11:11" x14ac:dyDescent="0.2">
      <c r="K2076" s="4"/>
    </row>
    <row r="2077" spans="11:11" x14ac:dyDescent="0.2">
      <c r="K2077" s="4"/>
    </row>
    <row r="2078" spans="11:11" x14ac:dyDescent="0.2">
      <c r="K2078" s="4"/>
    </row>
    <row r="2079" spans="11:11" x14ac:dyDescent="0.2">
      <c r="K2079" s="4"/>
    </row>
    <row r="2080" spans="11:11" x14ac:dyDescent="0.2">
      <c r="K2080" s="4"/>
    </row>
    <row r="2081" spans="11:11" x14ac:dyDescent="0.2">
      <c r="K2081" s="4"/>
    </row>
    <row r="2082" spans="11:11" x14ac:dyDescent="0.2">
      <c r="K2082" s="4"/>
    </row>
    <row r="2083" spans="11:11" x14ac:dyDescent="0.2">
      <c r="K2083" s="4"/>
    </row>
    <row r="2084" spans="11:11" x14ac:dyDescent="0.2">
      <c r="K2084" s="4"/>
    </row>
    <row r="2085" spans="11:11" x14ac:dyDescent="0.2">
      <c r="K2085" s="4"/>
    </row>
    <row r="2086" spans="11:11" x14ac:dyDescent="0.2">
      <c r="K2086" s="4"/>
    </row>
    <row r="2087" spans="11:11" x14ac:dyDescent="0.2">
      <c r="K2087" s="4"/>
    </row>
    <row r="2088" spans="11:11" x14ac:dyDescent="0.2">
      <c r="K2088" s="4"/>
    </row>
    <row r="2089" spans="11:11" x14ac:dyDescent="0.2">
      <c r="K2089" s="4"/>
    </row>
    <row r="2090" spans="11:11" x14ac:dyDescent="0.2">
      <c r="K2090" s="4"/>
    </row>
    <row r="2091" spans="11:11" x14ac:dyDescent="0.2">
      <c r="K2091" s="4"/>
    </row>
    <row r="2092" spans="11:11" x14ac:dyDescent="0.2">
      <c r="K2092" s="4"/>
    </row>
    <row r="2093" spans="11:11" x14ac:dyDescent="0.2">
      <c r="K2093" s="4"/>
    </row>
    <row r="2094" spans="11:11" x14ac:dyDescent="0.2">
      <c r="K2094" s="4"/>
    </row>
    <row r="2095" spans="11:11" x14ac:dyDescent="0.2">
      <c r="K2095" s="4"/>
    </row>
    <row r="2096" spans="11:11" x14ac:dyDescent="0.2">
      <c r="K2096" s="4"/>
    </row>
    <row r="2097" spans="11:11" x14ac:dyDescent="0.2">
      <c r="K2097" s="4"/>
    </row>
    <row r="2098" spans="11:11" x14ac:dyDescent="0.2">
      <c r="K2098" s="4"/>
    </row>
    <row r="2099" spans="11:11" x14ac:dyDescent="0.2">
      <c r="K2099" s="4"/>
    </row>
    <row r="2100" spans="11:11" x14ac:dyDescent="0.2">
      <c r="K2100" s="4"/>
    </row>
    <row r="2101" spans="11:11" x14ac:dyDescent="0.2">
      <c r="K2101" s="4"/>
    </row>
    <row r="2102" spans="11:11" x14ac:dyDescent="0.2">
      <c r="K2102" s="4"/>
    </row>
    <row r="2103" spans="11:11" x14ac:dyDescent="0.2">
      <c r="K2103" s="4"/>
    </row>
    <row r="2104" spans="11:11" x14ac:dyDescent="0.2">
      <c r="K2104" s="4"/>
    </row>
    <row r="2105" spans="11:11" x14ac:dyDescent="0.2">
      <c r="K2105" s="4"/>
    </row>
    <row r="2106" spans="11:11" x14ac:dyDescent="0.2">
      <c r="K2106" s="4"/>
    </row>
    <row r="2107" spans="11:11" x14ac:dyDescent="0.2">
      <c r="K2107" s="4"/>
    </row>
    <row r="2108" spans="11:11" x14ac:dyDescent="0.2">
      <c r="K2108" s="4"/>
    </row>
    <row r="2109" spans="11:11" x14ac:dyDescent="0.2">
      <c r="K2109" s="4"/>
    </row>
    <row r="2110" spans="11:11" x14ac:dyDescent="0.2">
      <c r="K2110" s="4"/>
    </row>
    <row r="2111" spans="11:11" x14ac:dyDescent="0.2">
      <c r="K2111" s="4"/>
    </row>
    <row r="2112" spans="11:11" x14ac:dyDescent="0.2">
      <c r="K2112" s="4"/>
    </row>
    <row r="2113" spans="11:11" x14ac:dyDescent="0.2">
      <c r="K2113" s="4"/>
    </row>
    <row r="2114" spans="11:11" x14ac:dyDescent="0.2">
      <c r="K2114" s="4"/>
    </row>
    <row r="2115" spans="11:11" x14ac:dyDescent="0.2">
      <c r="K2115" s="4"/>
    </row>
    <row r="2116" spans="11:11" x14ac:dyDescent="0.2">
      <c r="K2116" s="4"/>
    </row>
    <row r="2117" spans="11:11" x14ac:dyDescent="0.2">
      <c r="K2117" s="4"/>
    </row>
    <row r="2118" spans="11:11" x14ac:dyDescent="0.2">
      <c r="K2118" s="4"/>
    </row>
    <row r="2119" spans="11:11" x14ac:dyDescent="0.2">
      <c r="K2119" s="4"/>
    </row>
    <row r="2120" spans="11:11" x14ac:dyDescent="0.2">
      <c r="K2120" s="4"/>
    </row>
    <row r="2121" spans="11:11" x14ac:dyDescent="0.2">
      <c r="K2121" s="4"/>
    </row>
    <row r="2122" spans="11:11" x14ac:dyDescent="0.2">
      <c r="K2122" s="4"/>
    </row>
    <row r="2123" spans="11:11" x14ac:dyDescent="0.2">
      <c r="K2123" s="4"/>
    </row>
    <row r="2124" spans="11:11" x14ac:dyDescent="0.2">
      <c r="K2124" s="4"/>
    </row>
    <row r="2125" spans="11:11" x14ac:dyDescent="0.2">
      <c r="K2125" s="4"/>
    </row>
    <row r="2126" spans="11:11" x14ac:dyDescent="0.2">
      <c r="K2126" s="4"/>
    </row>
    <row r="2127" spans="11:11" x14ac:dyDescent="0.2">
      <c r="K2127" s="4"/>
    </row>
    <row r="2128" spans="11:11" x14ac:dyDescent="0.2">
      <c r="K2128" s="4"/>
    </row>
    <row r="2129" spans="11:11" x14ac:dyDescent="0.2">
      <c r="K2129" s="4"/>
    </row>
    <row r="2130" spans="11:11" x14ac:dyDescent="0.2">
      <c r="K2130" s="4"/>
    </row>
    <row r="2131" spans="11:11" x14ac:dyDescent="0.2">
      <c r="K2131" s="4"/>
    </row>
    <row r="2132" spans="11:11" x14ac:dyDescent="0.2">
      <c r="K2132" s="4"/>
    </row>
    <row r="2133" spans="11:11" x14ac:dyDescent="0.2">
      <c r="K2133" s="4"/>
    </row>
    <row r="2134" spans="11:11" x14ac:dyDescent="0.2">
      <c r="K2134" s="4"/>
    </row>
    <row r="2135" spans="11:11" x14ac:dyDescent="0.2">
      <c r="K2135" s="4"/>
    </row>
    <row r="2136" spans="11:11" x14ac:dyDescent="0.2">
      <c r="K2136" s="4"/>
    </row>
    <row r="2137" spans="11:11" x14ac:dyDescent="0.2">
      <c r="K2137" s="4"/>
    </row>
    <row r="2138" spans="11:11" x14ac:dyDescent="0.2">
      <c r="K2138" s="4"/>
    </row>
    <row r="2139" spans="11:11" x14ac:dyDescent="0.2">
      <c r="K2139" s="4"/>
    </row>
    <row r="2140" spans="11:11" x14ac:dyDescent="0.2">
      <c r="K2140" s="4"/>
    </row>
    <row r="2141" spans="11:11" x14ac:dyDescent="0.2">
      <c r="K2141" s="4"/>
    </row>
    <row r="2142" spans="11:11" x14ac:dyDescent="0.2">
      <c r="K2142" s="4"/>
    </row>
    <row r="2143" spans="11:11" x14ac:dyDescent="0.2">
      <c r="K2143" s="4"/>
    </row>
    <row r="2144" spans="11:11" x14ac:dyDescent="0.2">
      <c r="K2144" s="4"/>
    </row>
    <row r="2145" spans="11:11" x14ac:dyDescent="0.2">
      <c r="K2145" s="4"/>
    </row>
    <row r="2146" spans="11:11" x14ac:dyDescent="0.2">
      <c r="K2146" s="4"/>
    </row>
    <row r="2147" spans="11:11" x14ac:dyDescent="0.2">
      <c r="K2147" s="4"/>
    </row>
    <row r="2148" spans="11:11" x14ac:dyDescent="0.2">
      <c r="K2148" s="4"/>
    </row>
    <row r="2149" spans="11:11" x14ac:dyDescent="0.2">
      <c r="K2149" s="4"/>
    </row>
    <row r="2150" spans="11:11" x14ac:dyDescent="0.2">
      <c r="K2150" s="4"/>
    </row>
    <row r="2151" spans="11:11" x14ac:dyDescent="0.2">
      <c r="K2151" s="4"/>
    </row>
    <row r="2152" spans="11:11" x14ac:dyDescent="0.2">
      <c r="K2152" s="4"/>
    </row>
    <row r="2153" spans="11:11" x14ac:dyDescent="0.2">
      <c r="K2153" s="4"/>
    </row>
    <row r="2154" spans="11:11" x14ac:dyDescent="0.2">
      <c r="K2154" s="4"/>
    </row>
    <row r="2155" spans="11:11" x14ac:dyDescent="0.2">
      <c r="K2155" s="4"/>
    </row>
    <row r="2156" spans="11:11" x14ac:dyDescent="0.2">
      <c r="K2156" s="4"/>
    </row>
    <row r="2157" spans="11:11" x14ac:dyDescent="0.2">
      <c r="K2157" s="4"/>
    </row>
    <row r="2158" spans="11:11" x14ac:dyDescent="0.2">
      <c r="K2158" s="4"/>
    </row>
    <row r="2159" spans="11:11" x14ac:dyDescent="0.2">
      <c r="K2159" s="4"/>
    </row>
    <row r="2160" spans="11:11" x14ac:dyDescent="0.2">
      <c r="K2160" s="4"/>
    </row>
    <row r="2161" spans="11:11" x14ac:dyDescent="0.2">
      <c r="K2161" s="4"/>
    </row>
    <row r="2162" spans="11:11" x14ac:dyDescent="0.2">
      <c r="K2162" s="4"/>
    </row>
    <row r="2163" spans="11:11" x14ac:dyDescent="0.2">
      <c r="K2163" s="4"/>
    </row>
    <row r="2164" spans="11:11" x14ac:dyDescent="0.2">
      <c r="K2164" s="4"/>
    </row>
    <row r="2165" spans="11:11" x14ac:dyDescent="0.2">
      <c r="K2165" s="4"/>
    </row>
    <row r="2166" spans="11:11" x14ac:dyDescent="0.2">
      <c r="K2166" s="4"/>
    </row>
    <row r="2167" spans="11:11" x14ac:dyDescent="0.2">
      <c r="K2167" s="4"/>
    </row>
    <row r="2168" spans="11:11" x14ac:dyDescent="0.2">
      <c r="K2168" s="4"/>
    </row>
    <row r="2169" spans="11:11" x14ac:dyDescent="0.2">
      <c r="K2169" s="4"/>
    </row>
    <row r="2170" spans="11:11" x14ac:dyDescent="0.2">
      <c r="K2170" s="4"/>
    </row>
    <row r="2171" spans="11:11" x14ac:dyDescent="0.2">
      <c r="K2171" s="4"/>
    </row>
    <row r="2172" spans="11:11" x14ac:dyDescent="0.2">
      <c r="K2172" s="4"/>
    </row>
    <row r="2173" spans="11:11" x14ac:dyDescent="0.2">
      <c r="K2173" s="4"/>
    </row>
    <row r="2174" spans="11:11" x14ac:dyDescent="0.2">
      <c r="K2174" s="4"/>
    </row>
    <row r="2175" spans="11:11" x14ac:dyDescent="0.2">
      <c r="K2175" s="4"/>
    </row>
    <row r="2176" spans="11:11" x14ac:dyDescent="0.2">
      <c r="K2176" s="4"/>
    </row>
    <row r="2177" spans="11:11" x14ac:dyDescent="0.2">
      <c r="K2177" s="4"/>
    </row>
    <row r="2178" spans="11:11" x14ac:dyDescent="0.2">
      <c r="K2178" s="4"/>
    </row>
    <row r="2179" spans="11:11" x14ac:dyDescent="0.2">
      <c r="K2179" s="4"/>
    </row>
    <row r="2180" spans="11:11" x14ac:dyDescent="0.2">
      <c r="K2180" s="4"/>
    </row>
    <row r="2181" spans="11:11" x14ac:dyDescent="0.2">
      <c r="K2181" s="4"/>
    </row>
    <row r="2182" spans="11:11" x14ac:dyDescent="0.2">
      <c r="K2182" s="4"/>
    </row>
    <row r="2183" spans="11:11" x14ac:dyDescent="0.2">
      <c r="K2183" s="4"/>
    </row>
    <row r="2184" spans="11:11" x14ac:dyDescent="0.2">
      <c r="K2184" s="4"/>
    </row>
    <row r="2185" spans="11:11" x14ac:dyDescent="0.2">
      <c r="K2185" s="4"/>
    </row>
    <row r="2186" spans="11:11" x14ac:dyDescent="0.2">
      <c r="K2186" s="4"/>
    </row>
    <row r="2187" spans="11:11" x14ac:dyDescent="0.2">
      <c r="K2187" s="4"/>
    </row>
    <row r="2188" spans="11:11" x14ac:dyDescent="0.2">
      <c r="K2188" s="4"/>
    </row>
    <row r="2189" spans="11:11" x14ac:dyDescent="0.2">
      <c r="K2189" s="4"/>
    </row>
    <row r="2190" spans="11:11" x14ac:dyDescent="0.2">
      <c r="K2190" s="4"/>
    </row>
    <row r="2191" spans="11:11" x14ac:dyDescent="0.2">
      <c r="K2191" s="4"/>
    </row>
    <row r="2192" spans="11:11" x14ac:dyDescent="0.2">
      <c r="K2192" s="4"/>
    </row>
    <row r="2193" spans="11:11" x14ac:dyDescent="0.2">
      <c r="K2193" s="4"/>
    </row>
    <row r="2194" spans="11:11" x14ac:dyDescent="0.2">
      <c r="K2194" s="4"/>
    </row>
    <row r="2195" spans="11:11" x14ac:dyDescent="0.2">
      <c r="K2195" s="4"/>
    </row>
    <row r="2196" spans="11:11" x14ac:dyDescent="0.2">
      <c r="K2196" s="4"/>
    </row>
    <row r="2197" spans="11:11" x14ac:dyDescent="0.2">
      <c r="K2197" s="4"/>
    </row>
    <row r="2198" spans="11:11" x14ac:dyDescent="0.2">
      <c r="K2198" s="4"/>
    </row>
    <row r="2199" spans="11:11" x14ac:dyDescent="0.2">
      <c r="K2199" s="4"/>
    </row>
    <row r="2200" spans="11:11" x14ac:dyDescent="0.2">
      <c r="K2200" s="4"/>
    </row>
    <row r="2201" spans="11:11" x14ac:dyDescent="0.2">
      <c r="K2201" s="4"/>
    </row>
    <row r="2202" spans="11:11" x14ac:dyDescent="0.2">
      <c r="K2202" s="4"/>
    </row>
    <row r="2203" spans="11:11" x14ac:dyDescent="0.2">
      <c r="K2203" s="4"/>
    </row>
    <row r="2204" spans="11:11" x14ac:dyDescent="0.2">
      <c r="K2204" s="4"/>
    </row>
    <row r="2205" spans="11:11" x14ac:dyDescent="0.2">
      <c r="K2205" s="4"/>
    </row>
    <row r="2206" spans="11:11" x14ac:dyDescent="0.2">
      <c r="K2206" s="4"/>
    </row>
    <row r="2207" spans="11:11" x14ac:dyDescent="0.2">
      <c r="K2207" s="4"/>
    </row>
    <row r="2208" spans="11:11" x14ac:dyDescent="0.2">
      <c r="K2208" s="4"/>
    </row>
    <row r="2209" spans="11:11" x14ac:dyDescent="0.2">
      <c r="K2209" s="4"/>
    </row>
    <row r="2210" spans="11:11" x14ac:dyDescent="0.2">
      <c r="K2210" s="4"/>
    </row>
    <row r="2211" spans="11:11" x14ac:dyDescent="0.2">
      <c r="K2211" s="4"/>
    </row>
    <row r="2212" spans="11:11" x14ac:dyDescent="0.2">
      <c r="K2212" s="4"/>
    </row>
    <row r="2213" spans="11:11" x14ac:dyDescent="0.2">
      <c r="K2213" s="4"/>
    </row>
    <row r="2214" spans="11:11" x14ac:dyDescent="0.2">
      <c r="K2214" s="4"/>
    </row>
    <row r="2215" spans="11:11" x14ac:dyDescent="0.2">
      <c r="K2215" s="4"/>
    </row>
    <row r="2216" spans="11:11" x14ac:dyDescent="0.2">
      <c r="K2216" s="4"/>
    </row>
    <row r="2217" spans="11:11" x14ac:dyDescent="0.2">
      <c r="K2217" s="4"/>
    </row>
    <row r="2218" spans="11:11" x14ac:dyDescent="0.2">
      <c r="K2218" s="4"/>
    </row>
    <row r="2219" spans="11:11" x14ac:dyDescent="0.2">
      <c r="K2219" s="4"/>
    </row>
    <row r="2220" spans="11:11" x14ac:dyDescent="0.2">
      <c r="K2220" s="4"/>
    </row>
    <row r="2221" spans="11:11" x14ac:dyDescent="0.2">
      <c r="K2221" s="4"/>
    </row>
    <row r="2222" spans="11:11" x14ac:dyDescent="0.2">
      <c r="K2222" s="4"/>
    </row>
    <row r="2223" spans="11:11" x14ac:dyDescent="0.2">
      <c r="K2223" s="4"/>
    </row>
    <row r="2224" spans="11:11" x14ac:dyDescent="0.2">
      <c r="K2224" s="4"/>
    </row>
    <row r="2225" spans="11:11" x14ac:dyDescent="0.2">
      <c r="K2225" s="4"/>
    </row>
    <row r="2226" spans="11:11" x14ac:dyDescent="0.2">
      <c r="K2226" s="4"/>
    </row>
    <row r="2227" spans="11:11" x14ac:dyDescent="0.2">
      <c r="K2227" s="4"/>
    </row>
    <row r="2228" spans="11:11" x14ac:dyDescent="0.2">
      <c r="K2228" s="4"/>
    </row>
    <row r="2229" spans="11:11" x14ac:dyDescent="0.2">
      <c r="K2229" s="4"/>
    </row>
    <row r="2230" spans="11:11" x14ac:dyDescent="0.2">
      <c r="K2230" s="4"/>
    </row>
    <row r="2231" spans="11:11" x14ac:dyDescent="0.2">
      <c r="K2231" s="4"/>
    </row>
    <row r="2232" spans="11:11" x14ac:dyDescent="0.2">
      <c r="K2232" s="4"/>
    </row>
    <row r="2233" spans="11:11" x14ac:dyDescent="0.2">
      <c r="K2233" s="4"/>
    </row>
    <row r="2234" spans="11:11" x14ac:dyDescent="0.2">
      <c r="K2234" s="4"/>
    </row>
    <row r="2235" spans="11:11" x14ac:dyDescent="0.2">
      <c r="K2235" s="4"/>
    </row>
    <row r="2236" spans="11:11" x14ac:dyDescent="0.2">
      <c r="K2236" s="4"/>
    </row>
    <row r="2237" spans="11:11" x14ac:dyDescent="0.2">
      <c r="K2237" s="4"/>
    </row>
    <row r="2238" spans="11:11" x14ac:dyDescent="0.2">
      <c r="K2238" s="4"/>
    </row>
    <row r="2239" spans="11:11" x14ac:dyDescent="0.2">
      <c r="K2239" s="4"/>
    </row>
    <row r="2240" spans="11:11" x14ac:dyDescent="0.2">
      <c r="K2240" s="4"/>
    </row>
    <row r="2241" spans="11:11" x14ac:dyDescent="0.2">
      <c r="K2241" s="4"/>
    </row>
    <row r="2242" spans="11:11" x14ac:dyDescent="0.2">
      <c r="K2242" s="4"/>
    </row>
    <row r="2243" spans="11:11" x14ac:dyDescent="0.2">
      <c r="K2243" s="4"/>
    </row>
    <row r="2244" spans="11:11" x14ac:dyDescent="0.2">
      <c r="K2244" s="4"/>
    </row>
    <row r="2245" spans="11:11" x14ac:dyDescent="0.2">
      <c r="K2245" s="4"/>
    </row>
    <row r="2246" spans="11:11" x14ac:dyDescent="0.2">
      <c r="K2246" s="4"/>
    </row>
    <row r="2247" spans="11:11" x14ac:dyDescent="0.2">
      <c r="K2247" s="4"/>
    </row>
    <row r="2248" spans="11:11" x14ac:dyDescent="0.2">
      <c r="K2248" s="4"/>
    </row>
    <row r="2249" spans="11:11" x14ac:dyDescent="0.2">
      <c r="K2249" s="4"/>
    </row>
    <row r="2250" spans="11:11" x14ac:dyDescent="0.2">
      <c r="K2250" s="4"/>
    </row>
    <row r="2251" spans="11:11" x14ac:dyDescent="0.2">
      <c r="K2251" s="4"/>
    </row>
    <row r="2252" spans="11:11" x14ac:dyDescent="0.2">
      <c r="K2252" s="4"/>
    </row>
    <row r="2253" spans="11:11" x14ac:dyDescent="0.2">
      <c r="K2253" s="4"/>
    </row>
    <row r="2254" spans="11:11" x14ac:dyDescent="0.2">
      <c r="K2254" s="4"/>
    </row>
    <row r="2255" spans="11:11" x14ac:dyDescent="0.2">
      <c r="K2255" s="4"/>
    </row>
    <row r="2256" spans="11:11" x14ac:dyDescent="0.2">
      <c r="K2256" s="4"/>
    </row>
    <row r="2257" spans="11:11" x14ac:dyDescent="0.2">
      <c r="K2257" s="4"/>
    </row>
    <row r="2258" spans="11:11" x14ac:dyDescent="0.2">
      <c r="K2258" s="4"/>
    </row>
    <row r="2259" spans="11:11" x14ac:dyDescent="0.2">
      <c r="K2259" s="4"/>
    </row>
    <row r="2260" spans="11:11" x14ac:dyDescent="0.2">
      <c r="K2260" s="4"/>
    </row>
    <row r="2261" spans="11:11" x14ac:dyDescent="0.2">
      <c r="K2261" s="4"/>
    </row>
    <row r="2262" spans="11:11" x14ac:dyDescent="0.2">
      <c r="K2262" s="4"/>
    </row>
    <row r="2263" spans="11:11" x14ac:dyDescent="0.2">
      <c r="K2263" s="4"/>
    </row>
    <row r="2264" spans="11:11" x14ac:dyDescent="0.2">
      <c r="K2264" s="4"/>
    </row>
    <row r="2265" spans="11:11" x14ac:dyDescent="0.2">
      <c r="K2265" s="4"/>
    </row>
    <row r="2266" spans="11:11" x14ac:dyDescent="0.2">
      <c r="K2266" s="4"/>
    </row>
    <row r="2267" spans="11:11" x14ac:dyDescent="0.2">
      <c r="K2267" s="4"/>
    </row>
    <row r="2268" spans="11:11" x14ac:dyDescent="0.2">
      <c r="K2268" s="4"/>
    </row>
    <row r="2269" spans="11:11" x14ac:dyDescent="0.2">
      <c r="K2269" s="4"/>
    </row>
    <row r="2270" spans="11:11" x14ac:dyDescent="0.2">
      <c r="K2270" s="4"/>
    </row>
    <row r="2271" spans="11:11" x14ac:dyDescent="0.2">
      <c r="K2271" s="4"/>
    </row>
    <row r="2272" spans="11:11" x14ac:dyDescent="0.2">
      <c r="K2272" s="4"/>
    </row>
    <row r="2273" spans="11:11" x14ac:dyDescent="0.2">
      <c r="K2273" s="4"/>
    </row>
    <row r="2274" spans="11:11" x14ac:dyDescent="0.2">
      <c r="K2274" s="4"/>
    </row>
    <row r="2275" spans="11:11" x14ac:dyDescent="0.2">
      <c r="K2275" s="4"/>
    </row>
    <row r="2276" spans="11:11" x14ac:dyDescent="0.2">
      <c r="K2276" s="4"/>
    </row>
    <row r="2277" spans="11:11" x14ac:dyDescent="0.2">
      <c r="K2277" s="4"/>
    </row>
    <row r="2278" spans="11:11" x14ac:dyDescent="0.2">
      <c r="K2278" s="4"/>
    </row>
    <row r="2279" spans="11:11" x14ac:dyDescent="0.2">
      <c r="K2279" s="4"/>
    </row>
    <row r="2280" spans="11:11" x14ac:dyDescent="0.2">
      <c r="K2280" s="4"/>
    </row>
    <row r="2281" spans="11:11" x14ac:dyDescent="0.2">
      <c r="K2281" s="4"/>
    </row>
    <row r="2282" spans="11:11" x14ac:dyDescent="0.2">
      <c r="K2282" s="4"/>
    </row>
    <row r="2283" spans="11:11" x14ac:dyDescent="0.2">
      <c r="K2283" s="4"/>
    </row>
    <row r="2284" spans="11:11" x14ac:dyDescent="0.2">
      <c r="K2284" s="4"/>
    </row>
    <row r="2285" spans="11:11" x14ac:dyDescent="0.2">
      <c r="K2285" s="4"/>
    </row>
    <row r="2286" spans="11:11" x14ac:dyDescent="0.2">
      <c r="K2286" s="4"/>
    </row>
    <row r="2287" spans="11:11" x14ac:dyDescent="0.2">
      <c r="K2287" s="4"/>
    </row>
    <row r="2288" spans="11:11" x14ac:dyDescent="0.2">
      <c r="K2288" s="4"/>
    </row>
    <row r="2289" spans="11:11" x14ac:dyDescent="0.2">
      <c r="K2289" s="4"/>
    </row>
    <row r="2290" spans="11:11" x14ac:dyDescent="0.2">
      <c r="K2290" s="4"/>
    </row>
    <row r="2291" spans="11:11" x14ac:dyDescent="0.2">
      <c r="K2291" s="4"/>
    </row>
    <row r="2292" spans="11:11" x14ac:dyDescent="0.2">
      <c r="K2292" s="4"/>
    </row>
    <row r="2293" spans="11:11" x14ac:dyDescent="0.2">
      <c r="K2293" s="4"/>
    </row>
    <row r="2294" spans="11:11" x14ac:dyDescent="0.2">
      <c r="K2294" s="4"/>
    </row>
    <row r="2295" spans="11:11" x14ac:dyDescent="0.2">
      <c r="K2295" s="4"/>
    </row>
    <row r="2296" spans="11:11" x14ac:dyDescent="0.2">
      <c r="K2296" s="4"/>
    </row>
    <row r="2297" spans="11:11" x14ac:dyDescent="0.2">
      <c r="K2297" s="4"/>
    </row>
    <row r="2298" spans="11:11" x14ac:dyDescent="0.2">
      <c r="K2298" s="4"/>
    </row>
    <row r="2299" spans="11:11" x14ac:dyDescent="0.2">
      <c r="K2299" s="4"/>
    </row>
    <row r="2300" spans="11:11" x14ac:dyDescent="0.2">
      <c r="K2300" s="4"/>
    </row>
    <row r="2301" spans="11:11" x14ac:dyDescent="0.2">
      <c r="K2301" s="4"/>
    </row>
    <row r="2302" spans="11:11" x14ac:dyDescent="0.2">
      <c r="K2302" s="4"/>
    </row>
    <row r="2303" spans="11:11" x14ac:dyDescent="0.2">
      <c r="K2303" s="4"/>
    </row>
    <row r="2304" spans="11:11" x14ac:dyDescent="0.2">
      <c r="K2304" s="4"/>
    </row>
    <row r="2305" spans="11:11" x14ac:dyDescent="0.2">
      <c r="K2305" s="4"/>
    </row>
    <row r="2306" spans="11:11" x14ac:dyDescent="0.2">
      <c r="K2306" s="4"/>
    </row>
    <row r="2307" spans="11:11" x14ac:dyDescent="0.2">
      <c r="K2307" s="4"/>
    </row>
    <row r="2308" spans="11:11" x14ac:dyDescent="0.2">
      <c r="K2308" s="4"/>
    </row>
    <row r="2309" spans="11:11" x14ac:dyDescent="0.2">
      <c r="K2309" s="4"/>
    </row>
    <row r="2310" spans="11:11" x14ac:dyDescent="0.2">
      <c r="K2310" s="4"/>
    </row>
    <row r="2311" spans="11:11" x14ac:dyDescent="0.2">
      <c r="K2311" s="4"/>
    </row>
    <row r="2312" spans="11:11" x14ac:dyDescent="0.2">
      <c r="K2312" s="4"/>
    </row>
    <row r="2313" spans="11:11" x14ac:dyDescent="0.2">
      <c r="K2313" s="4"/>
    </row>
    <row r="2314" spans="11:11" x14ac:dyDescent="0.2">
      <c r="K2314" s="4"/>
    </row>
    <row r="2315" spans="11:11" x14ac:dyDescent="0.2">
      <c r="K2315" s="4"/>
    </row>
    <row r="2316" spans="11:11" x14ac:dyDescent="0.2">
      <c r="K2316" s="4"/>
    </row>
    <row r="2317" spans="11:11" x14ac:dyDescent="0.2">
      <c r="K2317" s="4"/>
    </row>
    <row r="2318" spans="11:11" x14ac:dyDescent="0.2">
      <c r="K2318" s="4"/>
    </row>
    <row r="2319" spans="11:11" x14ac:dyDescent="0.2">
      <c r="K2319" s="4"/>
    </row>
    <row r="2320" spans="11:11" x14ac:dyDescent="0.2">
      <c r="K2320" s="4"/>
    </row>
    <row r="2321" spans="11:11" x14ac:dyDescent="0.2">
      <c r="K2321" s="4"/>
    </row>
    <row r="2322" spans="11:11" x14ac:dyDescent="0.2">
      <c r="K2322" s="4"/>
    </row>
    <row r="2323" spans="11:11" x14ac:dyDescent="0.2">
      <c r="K2323" s="4"/>
    </row>
    <row r="2324" spans="11:11" x14ac:dyDescent="0.2">
      <c r="K2324" s="4"/>
    </row>
    <row r="2325" spans="11:11" x14ac:dyDescent="0.2">
      <c r="K2325" s="4"/>
    </row>
    <row r="2326" spans="11:11" x14ac:dyDescent="0.2">
      <c r="K2326" s="4"/>
    </row>
    <row r="2327" spans="11:11" x14ac:dyDescent="0.2">
      <c r="K2327" s="4"/>
    </row>
    <row r="2328" spans="11:11" x14ac:dyDescent="0.2">
      <c r="K2328" s="4"/>
    </row>
    <row r="2329" spans="11:11" x14ac:dyDescent="0.2">
      <c r="K2329" s="4"/>
    </row>
    <row r="2330" spans="11:11" x14ac:dyDescent="0.2">
      <c r="K2330" s="4"/>
    </row>
    <row r="2331" spans="11:11" x14ac:dyDescent="0.2">
      <c r="K2331" s="4"/>
    </row>
    <row r="2332" spans="11:11" x14ac:dyDescent="0.2">
      <c r="K2332" s="4"/>
    </row>
    <row r="2333" spans="11:11" x14ac:dyDescent="0.2">
      <c r="K2333" s="4"/>
    </row>
    <row r="2334" spans="11:11" x14ac:dyDescent="0.2">
      <c r="K2334" s="4"/>
    </row>
    <row r="2335" spans="11:11" x14ac:dyDescent="0.2">
      <c r="K2335" s="4"/>
    </row>
    <row r="2336" spans="11:11" x14ac:dyDescent="0.2">
      <c r="K2336" s="4"/>
    </row>
    <row r="2337" spans="11:11" x14ac:dyDescent="0.2">
      <c r="K2337" s="4"/>
    </row>
    <row r="2338" spans="11:11" x14ac:dyDescent="0.2">
      <c r="K2338" s="4"/>
    </row>
    <row r="2339" spans="11:11" x14ac:dyDescent="0.2">
      <c r="K2339" s="4"/>
    </row>
    <row r="2340" spans="11:11" x14ac:dyDescent="0.2">
      <c r="K2340" s="4"/>
    </row>
    <row r="2341" spans="11:11" x14ac:dyDescent="0.2">
      <c r="K2341" s="4"/>
    </row>
    <row r="2342" spans="11:11" x14ac:dyDescent="0.2">
      <c r="K2342" s="4"/>
    </row>
    <row r="2343" spans="11:11" x14ac:dyDescent="0.2">
      <c r="K2343" s="4"/>
    </row>
    <row r="2344" spans="11:11" x14ac:dyDescent="0.2">
      <c r="K2344" s="4"/>
    </row>
    <row r="2345" spans="11:11" x14ac:dyDescent="0.2">
      <c r="K2345" s="4"/>
    </row>
    <row r="2346" spans="11:11" x14ac:dyDescent="0.2">
      <c r="K2346" s="4"/>
    </row>
    <row r="2347" spans="11:11" x14ac:dyDescent="0.2">
      <c r="K2347" s="4"/>
    </row>
    <row r="2348" spans="11:11" x14ac:dyDescent="0.2">
      <c r="K2348" s="4"/>
    </row>
    <row r="2349" spans="11:11" x14ac:dyDescent="0.2">
      <c r="K2349" s="4"/>
    </row>
    <row r="2350" spans="11:11" x14ac:dyDescent="0.2">
      <c r="K2350" s="4"/>
    </row>
    <row r="2351" spans="11:11" x14ac:dyDescent="0.2">
      <c r="K2351" s="4"/>
    </row>
    <row r="2352" spans="11:11" x14ac:dyDescent="0.2">
      <c r="K2352" s="4"/>
    </row>
    <row r="2353" spans="11:11" x14ac:dyDescent="0.2">
      <c r="K2353" s="4"/>
    </row>
    <row r="2354" spans="11:11" x14ac:dyDescent="0.2">
      <c r="K2354" s="4"/>
    </row>
    <row r="2355" spans="11:11" x14ac:dyDescent="0.2">
      <c r="K2355" s="4"/>
    </row>
    <row r="2356" spans="11:11" x14ac:dyDescent="0.2">
      <c r="K2356" s="4"/>
    </row>
    <row r="2357" spans="11:11" x14ac:dyDescent="0.2">
      <c r="K2357" s="4"/>
    </row>
    <row r="2358" spans="11:11" x14ac:dyDescent="0.2">
      <c r="K2358" s="4"/>
    </row>
    <row r="2359" spans="11:11" x14ac:dyDescent="0.2">
      <c r="K2359" s="4"/>
    </row>
    <row r="2360" spans="11:11" x14ac:dyDescent="0.2">
      <c r="K2360" s="4"/>
    </row>
    <row r="2361" spans="11:11" x14ac:dyDescent="0.2">
      <c r="K2361" s="4"/>
    </row>
    <row r="2362" spans="11:11" x14ac:dyDescent="0.2">
      <c r="K2362" s="4"/>
    </row>
    <row r="2363" spans="11:11" x14ac:dyDescent="0.2">
      <c r="K2363" s="4"/>
    </row>
    <row r="2364" spans="11:11" x14ac:dyDescent="0.2">
      <c r="K2364" s="4"/>
    </row>
    <row r="2365" spans="11:11" x14ac:dyDescent="0.2">
      <c r="K2365" s="4"/>
    </row>
    <row r="2366" spans="11:11" x14ac:dyDescent="0.2">
      <c r="K2366" s="4"/>
    </row>
    <row r="2367" spans="11:11" x14ac:dyDescent="0.2">
      <c r="K2367" s="4"/>
    </row>
    <row r="2368" spans="11:11" x14ac:dyDescent="0.2">
      <c r="K2368" s="4"/>
    </row>
    <row r="2369" spans="11:11" x14ac:dyDescent="0.2">
      <c r="K2369" s="4"/>
    </row>
    <row r="2370" spans="11:11" x14ac:dyDescent="0.2">
      <c r="K2370" s="4"/>
    </row>
    <row r="2371" spans="11:11" x14ac:dyDescent="0.2">
      <c r="K2371" s="4"/>
    </row>
    <row r="2372" spans="11:11" x14ac:dyDescent="0.2">
      <c r="K2372" s="4"/>
    </row>
    <row r="2373" spans="11:11" x14ac:dyDescent="0.2">
      <c r="K2373" s="4"/>
    </row>
    <row r="2374" spans="11:11" x14ac:dyDescent="0.2">
      <c r="K2374" s="4"/>
    </row>
    <row r="2375" spans="11:11" x14ac:dyDescent="0.2">
      <c r="K2375" s="4"/>
    </row>
    <row r="2376" spans="11:11" x14ac:dyDescent="0.2">
      <c r="K2376" s="4"/>
    </row>
    <row r="2377" spans="11:11" x14ac:dyDescent="0.2">
      <c r="K2377" s="4"/>
    </row>
    <row r="2378" spans="11:11" x14ac:dyDescent="0.2">
      <c r="K2378" s="4"/>
    </row>
    <row r="2379" spans="11:11" x14ac:dyDescent="0.2">
      <c r="K2379" s="4"/>
    </row>
    <row r="2380" spans="11:11" x14ac:dyDescent="0.2">
      <c r="K2380" s="4"/>
    </row>
    <row r="2381" spans="11:11" x14ac:dyDescent="0.2">
      <c r="K2381" s="4"/>
    </row>
    <row r="2382" spans="11:11" x14ac:dyDescent="0.2">
      <c r="K2382" s="4"/>
    </row>
    <row r="2383" spans="11:11" x14ac:dyDescent="0.2">
      <c r="K2383" s="4"/>
    </row>
    <row r="2384" spans="11:11" x14ac:dyDescent="0.2">
      <c r="K2384" s="4"/>
    </row>
    <row r="2385" spans="11:11" x14ac:dyDescent="0.2">
      <c r="K2385" s="4"/>
    </row>
    <row r="2386" spans="11:11" x14ac:dyDescent="0.2">
      <c r="K2386" s="4"/>
    </row>
    <row r="2387" spans="11:11" x14ac:dyDescent="0.2">
      <c r="K2387" s="4"/>
    </row>
    <row r="2388" spans="11:11" x14ac:dyDescent="0.2">
      <c r="K2388" s="4"/>
    </row>
    <row r="2389" spans="11:11" x14ac:dyDescent="0.2">
      <c r="K2389" s="4"/>
    </row>
    <row r="2390" spans="11:11" x14ac:dyDescent="0.2">
      <c r="K2390" s="4"/>
    </row>
    <row r="2391" spans="11:11" x14ac:dyDescent="0.2">
      <c r="K2391" s="4"/>
    </row>
    <row r="2392" spans="11:11" x14ac:dyDescent="0.2">
      <c r="K2392" s="4"/>
    </row>
    <row r="2393" spans="11:11" x14ac:dyDescent="0.2">
      <c r="K2393" s="4"/>
    </row>
    <row r="2394" spans="11:11" x14ac:dyDescent="0.2">
      <c r="K2394" s="4"/>
    </row>
    <row r="2395" spans="11:11" x14ac:dyDescent="0.2">
      <c r="K2395" s="4"/>
    </row>
    <row r="2396" spans="11:11" x14ac:dyDescent="0.2">
      <c r="K2396" s="4"/>
    </row>
    <row r="2397" spans="11:11" x14ac:dyDescent="0.2">
      <c r="K2397" s="4"/>
    </row>
    <row r="2398" spans="11:11" x14ac:dyDescent="0.2">
      <c r="K2398" s="4"/>
    </row>
    <row r="2399" spans="11:11" x14ac:dyDescent="0.2">
      <c r="K2399" s="4"/>
    </row>
    <row r="2400" spans="11:11" x14ac:dyDescent="0.2">
      <c r="K2400" s="4"/>
    </row>
    <row r="2401" spans="11:11" x14ac:dyDescent="0.2">
      <c r="K2401" s="4"/>
    </row>
    <row r="2402" spans="11:11" x14ac:dyDescent="0.2">
      <c r="K2402" s="4"/>
    </row>
    <row r="2403" spans="11:11" x14ac:dyDescent="0.2">
      <c r="K2403" s="4"/>
    </row>
    <row r="2404" spans="11:11" x14ac:dyDescent="0.2">
      <c r="K2404" s="4"/>
    </row>
    <row r="2405" spans="11:11" x14ac:dyDescent="0.2">
      <c r="K2405" s="4"/>
    </row>
    <row r="2406" spans="11:11" x14ac:dyDescent="0.2">
      <c r="K2406" s="4"/>
    </row>
    <row r="2407" spans="11:11" x14ac:dyDescent="0.2">
      <c r="K2407" s="4"/>
    </row>
    <row r="2408" spans="11:11" x14ac:dyDescent="0.2">
      <c r="K2408" s="4"/>
    </row>
    <row r="2409" spans="11:11" x14ac:dyDescent="0.2">
      <c r="K2409" s="4"/>
    </row>
    <row r="2410" spans="11:11" x14ac:dyDescent="0.2">
      <c r="K2410" s="4"/>
    </row>
    <row r="2411" spans="11:11" x14ac:dyDescent="0.2">
      <c r="K2411" s="4"/>
    </row>
    <row r="2412" spans="11:11" x14ac:dyDescent="0.2">
      <c r="K2412" s="4"/>
    </row>
    <row r="2413" spans="11:11" x14ac:dyDescent="0.2">
      <c r="K2413" s="4"/>
    </row>
    <row r="2414" spans="11:11" x14ac:dyDescent="0.2">
      <c r="K2414" s="4"/>
    </row>
    <row r="2415" spans="11:11" x14ac:dyDescent="0.2">
      <c r="K2415" s="4"/>
    </row>
    <row r="2416" spans="11:11" x14ac:dyDescent="0.2">
      <c r="K2416" s="4"/>
    </row>
    <row r="2417" spans="11:11" x14ac:dyDescent="0.2">
      <c r="K2417" s="4"/>
    </row>
    <row r="2418" spans="11:11" x14ac:dyDescent="0.2">
      <c r="K2418" s="4"/>
    </row>
    <row r="2419" spans="11:11" x14ac:dyDescent="0.2">
      <c r="K2419" s="4"/>
    </row>
    <row r="2420" spans="11:11" x14ac:dyDescent="0.2">
      <c r="K2420" s="4"/>
    </row>
    <row r="2421" spans="11:11" x14ac:dyDescent="0.2">
      <c r="K2421" s="4"/>
    </row>
    <row r="2422" spans="11:11" x14ac:dyDescent="0.2">
      <c r="K2422" s="4"/>
    </row>
    <row r="2423" spans="11:11" x14ac:dyDescent="0.2">
      <c r="K2423" s="4"/>
    </row>
    <row r="2424" spans="11:11" x14ac:dyDescent="0.2">
      <c r="K2424" s="4"/>
    </row>
    <row r="2425" spans="11:11" x14ac:dyDescent="0.2">
      <c r="K2425" s="4"/>
    </row>
    <row r="2426" spans="11:11" x14ac:dyDescent="0.2">
      <c r="K2426" s="4"/>
    </row>
    <row r="2427" spans="11:11" x14ac:dyDescent="0.2">
      <c r="K2427" s="4"/>
    </row>
    <row r="2428" spans="11:11" x14ac:dyDescent="0.2">
      <c r="K2428" s="4"/>
    </row>
    <row r="2429" spans="11:11" x14ac:dyDescent="0.2">
      <c r="K2429" s="4"/>
    </row>
    <row r="2430" spans="11:11" x14ac:dyDescent="0.2">
      <c r="K2430" s="4"/>
    </row>
    <row r="2431" spans="11:11" x14ac:dyDescent="0.2">
      <c r="K2431" s="4"/>
    </row>
    <row r="2432" spans="11:11" x14ac:dyDescent="0.2">
      <c r="K2432" s="4"/>
    </row>
    <row r="2433" spans="11:11" x14ac:dyDescent="0.2">
      <c r="K2433" s="4"/>
    </row>
    <row r="2434" spans="11:11" x14ac:dyDescent="0.2">
      <c r="K2434" s="4"/>
    </row>
    <row r="2435" spans="11:11" x14ac:dyDescent="0.2">
      <c r="K2435" s="4"/>
    </row>
    <row r="2436" spans="11:11" x14ac:dyDescent="0.2">
      <c r="K2436" s="4"/>
    </row>
    <row r="2437" spans="11:11" x14ac:dyDescent="0.2">
      <c r="K2437" s="4"/>
    </row>
    <row r="2438" spans="11:11" x14ac:dyDescent="0.2">
      <c r="K2438" s="4"/>
    </row>
    <row r="2439" spans="11:11" x14ac:dyDescent="0.2">
      <c r="K2439" s="4"/>
    </row>
    <row r="2440" spans="11:11" x14ac:dyDescent="0.2">
      <c r="K2440" s="4"/>
    </row>
    <row r="2441" spans="11:11" x14ac:dyDescent="0.2">
      <c r="K2441" s="4"/>
    </row>
    <row r="2442" spans="11:11" x14ac:dyDescent="0.2">
      <c r="K2442" s="4"/>
    </row>
    <row r="2443" spans="11:11" x14ac:dyDescent="0.2">
      <c r="K2443" s="4"/>
    </row>
    <row r="2444" spans="11:11" x14ac:dyDescent="0.2">
      <c r="K2444" s="4"/>
    </row>
    <row r="2445" spans="11:11" x14ac:dyDescent="0.2">
      <c r="K2445" s="4"/>
    </row>
    <row r="2446" spans="11:11" x14ac:dyDescent="0.2">
      <c r="K2446" s="4"/>
    </row>
    <row r="2447" spans="11:11" x14ac:dyDescent="0.2">
      <c r="K2447" s="4"/>
    </row>
    <row r="2448" spans="11:11" x14ac:dyDescent="0.2">
      <c r="K2448" s="4"/>
    </row>
    <row r="2449" spans="11:11" x14ac:dyDescent="0.2">
      <c r="K2449" s="4"/>
    </row>
    <row r="2450" spans="11:11" x14ac:dyDescent="0.2">
      <c r="K2450" s="4"/>
    </row>
    <row r="2451" spans="11:11" x14ac:dyDescent="0.2">
      <c r="K2451" s="4"/>
    </row>
    <row r="2452" spans="11:11" x14ac:dyDescent="0.2">
      <c r="K2452" s="4"/>
    </row>
    <row r="2453" spans="11:11" x14ac:dyDescent="0.2">
      <c r="K2453" s="4"/>
    </row>
    <row r="2454" spans="11:11" x14ac:dyDescent="0.2">
      <c r="K2454" s="4"/>
    </row>
    <row r="2455" spans="11:11" x14ac:dyDescent="0.2">
      <c r="K2455" s="4"/>
    </row>
    <row r="2456" spans="11:11" x14ac:dyDescent="0.2">
      <c r="K2456" s="4"/>
    </row>
    <row r="2457" spans="11:11" x14ac:dyDescent="0.2">
      <c r="K2457" s="4"/>
    </row>
    <row r="2458" spans="11:11" x14ac:dyDescent="0.2">
      <c r="K2458" s="4"/>
    </row>
    <row r="2459" spans="11:11" x14ac:dyDescent="0.2">
      <c r="K2459" s="4"/>
    </row>
    <row r="2460" spans="11:11" x14ac:dyDescent="0.2">
      <c r="K2460" s="4"/>
    </row>
    <row r="2461" spans="11:11" x14ac:dyDescent="0.2">
      <c r="K2461" s="4"/>
    </row>
    <row r="2462" spans="11:11" x14ac:dyDescent="0.2">
      <c r="K2462" s="4"/>
    </row>
    <row r="2463" spans="11:11" x14ac:dyDescent="0.2">
      <c r="K2463" s="4"/>
    </row>
    <row r="2464" spans="11:11" x14ac:dyDescent="0.2">
      <c r="K2464" s="4"/>
    </row>
    <row r="2465" spans="11:11" x14ac:dyDescent="0.2">
      <c r="K2465" s="4"/>
    </row>
    <row r="2466" spans="11:11" x14ac:dyDescent="0.2">
      <c r="K2466" s="4"/>
    </row>
    <row r="2467" spans="11:11" x14ac:dyDescent="0.2">
      <c r="K2467" s="4"/>
    </row>
    <row r="2468" spans="11:11" x14ac:dyDescent="0.2">
      <c r="K2468" s="4"/>
    </row>
    <row r="2469" spans="11:11" x14ac:dyDescent="0.2">
      <c r="K2469" s="4"/>
    </row>
    <row r="2470" spans="11:11" x14ac:dyDescent="0.2">
      <c r="K2470" s="4"/>
    </row>
    <row r="2471" spans="11:11" x14ac:dyDescent="0.2">
      <c r="K2471" s="4"/>
    </row>
    <row r="2472" spans="11:11" x14ac:dyDescent="0.2">
      <c r="K2472" s="4"/>
    </row>
    <row r="2473" spans="11:11" x14ac:dyDescent="0.2">
      <c r="K2473" s="4"/>
    </row>
    <row r="2474" spans="11:11" x14ac:dyDescent="0.2">
      <c r="K2474" s="4"/>
    </row>
    <row r="2475" spans="11:11" x14ac:dyDescent="0.2">
      <c r="K2475" s="4"/>
    </row>
    <row r="2476" spans="11:11" x14ac:dyDescent="0.2">
      <c r="K2476" s="4"/>
    </row>
    <row r="2477" spans="11:11" x14ac:dyDescent="0.2">
      <c r="K2477" s="4"/>
    </row>
    <row r="2478" spans="11:11" x14ac:dyDescent="0.2">
      <c r="K2478" s="4"/>
    </row>
    <row r="2479" spans="11:11" x14ac:dyDescent="0.2">
      <c r="K2479" s="4"/>
    </row>
    <row r="2480" spans="11:11" x14ac:dyDescent="0.2">
      <c r="K2480" s="4"/>
    </row>
    <row r="2481" spans="11:11" x14ac:dyDescent="0.2">
      <c r="K2481" s="4"/>
    </row>
    <row r="2482" spans="11:11" x14ac:dyDescent="0.2">
      <c r="K2482" s="4"/>
    </row>
    <row r="2483" spans="11:11" x14ac:dyDescent="0.2">
      <c r="K2483" s="4"/>
    </row>
    <row r="2484" spans="11:11" x14ac:dyDescent="0.2">
      <c r="K2484" s="4"/>
    </row>
    <row r="2485" spans="11:11" x14ac:dyDescent="0.2">
      <c r="K2485" s="4"/>
    </row>
    <row r="2486" spans="11:11" x14ac:dyDescent="0.2">
      <c r="K2486" s="4"/>
    </row>
    <row r="2487" spans="11:11" x14ac:dyDescent="0.2">
      <c r="K2487" s="4"/>
    </row>
    <row r="2488" spans="11:11" x14ac:dyDescent="0.2">
      <c r="K2488" s="4"/>
    </row>
    <row r="2489" spans="11:11" x14ac:dyDescent="0.2">
      <c r="K2489" s="4"/>
    </row>
    <row r="2490" spans="11:11" x14ac:dyDescent="0.2">
      <c r="K2490" s="4"/>
    </row>
    <row r="2491" spans="11:11" x14ac:dyDescent="0.2">
      <c r="K2491" s="4"/>
    </row>
    <row r="2492" spans="11:11" x14ac:dyDescent="0.2">
      <c r="K2492" s="4"/>
    </row>
    <row r="2493" spans="11:11" x14ac:dyDescent="0.2">
      <c r="K2493" s="4"/>
    </row>
    <row r="2494" spans="11:11" x14ac:dyDescent="0.2">
      <c r="K2494" s="4"/>
    </row>
    <row r="2495" spans="11:11" x14ac:dyDescent="0.2">
      <c r="K2495" s="4"/>
    </row>
    <row r="2496" spans="11:11" x14ac:dyDescent="0.2">
      <c r="K2496" s="4"/>
    </row>
    <row r="2497" spans="11:11" x14ac:dyDescent="0.2">
      <c r="K2497" s="4"/>
    </row>
    <row r="2498" spans="11:11" x14ac:dyDescent="0.2">
      <c r="K2498" s="4"/>
    </row>
    <row r="2499" spans="11:11" x14ac:dyDescent="0.2">
      <c r="K2499" s="4"/>
    </row>
    <row r="2500" spans="11:11" x14ac:dyDescent="0.2">
      <c r="K2500" s="4"/>
    </row>
    <row r="2501" spans="11:11" x14ac:dyDescent="0.2">
      <c r="K2501" s="4"/>
    </row>
    <row r="2502" spans="11:11" x14ac:dyDescent="0.2">
      <c r="K2502" s="4"/>
    </row>
    <row r="2503" spans="11:11" x14ac:dyDescent="0.2">
      <c r="K2503" s="4"/>
    </row>
    <row r="2504" spans="11:11" x14ac:dyDescent="0.2">
      <c r="K2504" s="4"/>
    </row>
    <row r="2505" spans="11:11" x14ac:dyDescent="0.2">
      <c r="K2505" s="4"/>
    </row>
    <row r="2506" spans="11:11" x14ac:dyDescent="0.2">
      <c r="K2506" s="4"/>
    </row>
    <row r="2507" spans="11:11" x14ac:dyDescent="0.2">
      <c r="K2507" s="4"/>
    </row>
    <row r="2508" spans="11:11" x14ac:dyDescent="0.2">
      <c r="K2508" s="4"/>
    </row>
    <row r="2509" spans="11:11" x14ac:dyDescent="0.2">
      <c r="K2509" s="4"/>
    </row>
    <row r="2510" spans="11:11" x14ac:dyDescent="0.2">
      <c r="K2510" s="4"/>
    </row>
    <row r="2511" spans="11:11" x14ac:dyDescent="0.2">
      <c r="K2511" s="4"/>
    </row>
    <row r="2512" spans="11:11" x14ac:dyDescent="0.2">
      <c r="K2512" s="4"/>
    </row>
    <row r="2513" spans="11:11" x14ac:dyDescent="0.2">
      <c r="K2513" s="4"/>
    </row>
    <row r="2514" spans="11:11" x14ac:dyDescent="0.2">
      <c r="K2514" s="4"/>
    </row>
    <row r="2515" spans="11:11" x14ac:dyDescent="0.2">
      <c r="K2515" s="4"/>
    </row>
    <row r="2516" spans="11:11" x14ac:dyDescent="0.2">
      <c r="K2516" s="4"/>
    </row>
    <row r="2517" spans="11:11" x14ac:dyDescent="0.2">
      <c r="K2517" s="4"/>
    </row>
    <row r="2518" spans="11:11" x14ac:dyDescent="0.2">
      <c r="K2518" s="4"/>
    </row>
    <row r="2519" spans="11:11" x14ac:dyDescent="0.2">
      <c r="K2519" s="4"/>
    </row>
    <row r="2520" spans="11:11" x14ac:dyDescent="0.2">
      <c r="K2520" s="4"/>
    </row>
    <row r="2521" spans="11:11" x14ac:dyDescent="0.2">
      <c r="K2521" s="4"/>
    </row>
    <row r="2522" spans="11:11" x14ac:dyDescent="0.2">
      <c r="K2522" s="4"/>
    </row>
    <row r="2523" spans="11:11" x14ac:dyDescent="0.2">
      <c r="K2523" s="4"/>
    </row>
    <row r="2524" spans="11:11" x14ac:dyDescent="0.2">
      <c r="K2524" s="4"/>
    </row>
    <row r="2525" spans="11:11" x14ac:dyDescent="0.2">
      <c r="K2525" s="4"/>
    </row>
    <row r="2526" spans="11:11" x14ac:dyDescent="0.2">
      <c r="K2526" s="4"/>
    </row>
    <row r="2527" spans="11:11" x14ac:dyDescent="0.2">
      <c r="K2527" s="4"/>
    </row>
    <row r="2528" spans="11:11" x14ac:dyDescent="0.2">
      <c r="K2528" s="4"/>
    </row>
    <row r="2529" spans="11:11" x14ac:dyDescent="0.2">
      <c r="K2529" s="4"/>
    </row>
    <row r="2530" spans="11:11" x14ac:dyDescent="0.2">
      <c r="K2530" s="4"/>
    </row>
    <row r="2531" spans="11:11" x14ac:dyDescent="0.2">
      <c r="K2531" s="4"/>
    </row>
    <row r="2532" spans="11:11" x14ac:dyDescent="0.2">
      <c r="K2532" s="4"/>
    </row>
    <row r="2533" spans="11:11" x14ac:dyDescent="0.2">
      <c r="K2533" s="4"/>
    </row>
    <row r="2534" spans="11:11" x14ac:dyDescent="0.2">
      <c r="K2534" s="4"/>
    </row>
    <row r="2535" spans="11:11" x14ac:dyDescent="0.2">
      <c r="K2535" s="4"/>
    </row>
    <row r="2536" spans="11:11" x14ac:dyDescent="0.2">
      <c r="K2536" s="4"/>
    </row>
    <row r="2537" spans="11:11" x14ac:dyDescent="0.2">
      <c r="K2537" s="4"/>
    </row>
    <row r="2538" spans="11:11" x14ac:dyDescent="0.2">
      <c r="K2538" s="4"/>
    </row>
    <row r="2539" spans="11:11" x14ac:dyDescent="0.2">
      <c r="K2539" s="4"/>
    </row>
    <row r="2540" spans="11:11" x14ac:dyDescent="0.2">
      <c r="K2540" s="4"/>
    </row>
    <row r="2541" spans="11:11" x14ac:dyDescent="0.2">
      <c r="K2541" s="4"/>
    </row>
    <row r="2542" spans="11:11" x14ac:dyDescent="0.2">
      <c r="K2542" s="4"/>
    </row>
    <row r="2543" spans="11:11" x14ac:dyDescent="0.2">
      <c r="K2543" s="4"/>
    </row>
    <row r="2544" spans="11:11" x14ac:dyDescent="0.2">
      <c r="K2544" s="4"/>
    </row>
    <row r="2545" spans="11:11" x14ac:dyDescent="0.2">
      <c r="K2545" s="4"/>
    </row>
    <row r="2546" spans="11:11" x14ac:dyDescent="0.2">
      <c r="K2546" s="4"/>
    </row>
    <row r="2547" spans="11:11" x14ac:dyDescent="0.2">
      <c r="K2547" s="4"/>
    </row>
    <row r="2548" spans="11:11" x14ac:dyDescent="0.2">
      <c r="K2548" s="4"/>
    </row>
    <row r="2549" spans="11:11" x14ac:dyDescent="0.2">
      <c r="K2549" s="4"/>
    </row>
    <row r="2550" spans="11:11" x14ac:dyDescent="0.2">
      <c r="K2550" s="4"/>
    </row>
    <row r="2551" spans="11:11" x14ac:dyDescent="0.2">
      <c r="K2551" s="4"/>
    </row>
    <row r="2552" spans="11:11" x14ac:dyDescent="0.2">
      <c r="K2552" s="4"/>
    </row>
    <row r="2553" spans="11:11" x14ac:dyDescent="0.2">
      <c r="K2553" s="4"/>
    </row>
    <row r="2554" spans="11:11" x14ac:dyDescent="0.2">
      <c r="K2554" s="4"/>
    </row>
    <row r="2555" spans="11:11" x14ac:dyDescent="0.2">
      <c r="K2555" s="4"/>
    </row>
    <row r="2556" spans="11:11" x14ac:dyDescent="0.2">
      <c r="K2556" s="4"/>
    </row>
    <row r="2557" spans="11:11" x14ac:dyDescent="0.2">
      <c r="K2557" s="4"/>
    </row>
    <row r="2558" spans="11:11" x14ac:dyDescent="0.2">
      <c r="K2558" s="4"/>
    </row>
    <row r="2559" spans="11:11" x14ac:dyDescent="0.2">
      <c r="K2559" s="4"/>
    </row>
    <row r="2560" spans="11:11" x14ac:dyDescent="0.2">
      <c r="K2560" s="4"/>
    </row>
    <row r="2561" spans="11:11" x14ac:dyDescent="0.2">
      <c r="K2561" s="4"/>
    </row>
    <row r="2562" spans="11:11" x14ac:dyDescent="0.2">
      <c r="K2562" s="4"/>
    </row>
    <row r="2563" spans="11:11" x14ac:dyDescent="0.2">
      <c r="K2563" s="4"/>
    </row>
    <row r="2564" spans="11:11" x14ac:dyDescent="0.2">
      <c r="K2564" s="4"/>
    </row>
    <row r="2565" spans="11:11" x14ac:dyDescent="0.2">
      <c r="K2565" s="4"/>
    </row>
    <row r="2566" spans="11:11" x14ac:dyDescent="0.2">
      <c r="K2566" s="4"/>
    </row>
    <row r="2567" spans="11:11" x14ac:dyDescent="0.2">
      <c r="K2567" s="4"/>
    </row>
    <row r="2568" spans="11:11" x14ac:dyDescent="0.2">
      <c r="K2568" s="4"/>
    </row>
    <row r="2569" spans="11:11" x14ac:dyDescent="0.2">
      <c r="K2569" s="4"/>
    </row>
    <row r="2570" spans="11:11" x14ac:dyDescent="0.2">
      <c r="K2570" s="4"/>
    </row>
    <row r="2571" spans="11:11" x14ac:dyDescent="0.2">
      <c r="K2571" s="4"/>
    </row>
    <row r="2572" spans="11:11" x14ac:dyDescent="0.2">
      <c r="K2572" s="4"/>
    </row>
    <row r="2573" spans="11:11" x14ac:dyDescent="0.2">
      <c r="K2573" s="4"/>
    </row>
    <row r="2574" spans="11:11" x14ac:dyDescent="0.2">
      <c r="K2574" s="4"/>
    </row>
    <row r="2575" spans="11:11" x14ac:dyDescent="0.2">
      <c r="K2575" s="4"/>
    </row>
    <row r="2576" spans="11:11" x14ac:dyDescent="0.2">
      <c r="K2576" s="4"/>
    </row>
    <row r="2577" spans="11:11" x14ac:dyDescent="0.2">
      <c r="K2577" s="4"/>
    </row>
    <row r="2578" spans="11:11" x14ac:dyDescent="0.2">
      <c r="K2578" s="4"/>
    </row>
    <row r="2579" spans="11:11" x14ac:dyDescent="0.2">
      <c r="K2579" s="4"/>
    </row>
    <row r="2580" spans="11:11" x14ac:dyDescent="0.2">
      <c r="K2580" s="4"/>
    </row>
    <row r="2581" spans="11:11" x14ac:dyDescent="0.2">
      <c r="K2581" s="4"/>
    </row>
    <row r="2582" spans="11:11" x14ac:dyDescent="0.2">
      <c r="K2582" s="4"/>
    </row>
    <row r="2583" spans="11:11" x14ac:dyDescent="0.2">
      <c r="K2583" s="4"/>
    </row>
    <row r="2584" spans="11:11" x14ac:dyDescent="0.2">
      <c r="K2584" s="4"/>
    </row>
    <row r="2585" spans="11:11" x14ac:dyDescent="0.2">
      <c r="K2585" s="4"/>
    </row>
    <row r="2586" spans="11:11" x14ac:dyDescent="0.2">
      <c r="K2586" s="4"/>
    </row>
    <row r="2587" spans="11:11" x14ac:dyDescent="0.2">
      <c r="K2587" s="4"/>
    </row>
    <row r="2588" spans="11:11" x14ac:dyDescent="0.2">
      <c r="K2588" s="4"/>
    </row>
    <row r="2589" spans="11:11" x14ac:dyDescent="0.2">
      <c r="K2589" s="4"/>
    </row>
    <row r="2590" spans="11:11" x14ac:dyDescent="0.2">
      <c r="K2590" s="4"/>
    </row>
    <row r="2591" spans="11:11" x14ac:dyDescent="0.2">
      <c r="K2591" s="4"/>
    </row>
    <row r="2592" spans="11:11" x14ac:dyDescent="0.2">
      <c r="K2592" s="4"/>
    </row>
    <row r="2593" spans="11:11" x14ac:dyDescent="0.2">
      <c r="K2593" s="4"/>
    </row>
    <row r="2594" spans="11:11" x14ac:dyDescent="0.2">
      <c r="K2594" s="4"/>
    </row>
    <row r="2595" spans="11:11" x14ac:dyDescent="0.2">
      <c r="K2595" s="4"/>
    </row>
    <row r="2596" spans="11:11" x14ac:dyDescent="0.2">
      <c r="K2596" s="4"/>
    </row>
    <row r="2597" spans="11:11" x14ac:dyDescent="0.2">
      <c r="K2597" s="4"/>
    </row>
    <row r="2598" spans="11:11" x14ac:dyDescent="0.2">
      <c r="K2598" s="4"/>
    </row>
    <row r="2599" spans="11:11" x14ac:dyDescent="0.2">
      <c r="K2599" s="4"/>
    </row>
    <row r="2600" spans="11:11" x14ac:dyDescent="0.2">
      <c r="K2600" s="4"/>
    </row>
    <row r="2601" spans="11:11" x14ac:dyDescent="0.2">
      <c r="K2601" s="4"/>
    </row>
    <row r="2602" spans="11:11" x14ac:dyDescent="0.2">
      <c r="K2602" s="4"/>
    </row>
    <row r="2603" spans="11:11" x14ac:dyDescent="0.2">
      <c r="K2603" s="4"/>
    </row>
    <row r="2604" spans="11:11" x14ac:dyDescent="0.2">
      <c r="K2604" s="4"/>
    </row>
    <row r="2605" spans="11:11" x14ac:dyDescent="0.2">
      <c r="K2605" s="4"/>
    </row>
    <row r="2606" spans="11:11" x14ac:dyDescent="0.2">
      <c r="K2606" s="4"/>
    </row>
    <row r="2607" spans="11:11" x14ac:dyDescent="0.2">
      <c r="K2607" s="4"/>
    </row>
    <row r="2608" spans="11:11" x14ac:dyDescent="0.2">
      <c r="K2608" s="4"/>
    </row>
    <row r="2609" spans="11:11" x14ac:dyDescent="0.2">
      <c r="K2609" s="4"/>
    </row>
    <row r="2610" spans="11:11" x14ac:dyDescent="0.2">
      <c r="K2610" s="4"/>
    </row>
    <row r="2611" spans="11:11" x14ac:dyDescent="0.2">
      <c r="K2611" s="4"/>
    </row>
    <row r="2612" spans="11:11" x14ac:dyDescent="0.2">
      <c r="K2612" s="4"/>
    </row>
    <row r="2613" spans="11:11" x14ac:dyDescent="0.2">
      <c r="K2613" s="4"/>
    </row>
    <row r="2614" spans="11:11" x14ac:dyDescent="0.2">
      <c r="K2614" s="4"/>
    </row>
    <row r="2615" spans="11:11" x14ac:dyDescent="0.2">
      <c r="K2615" s="4"/>
    </row>
    <row r="2616" spans="11:11" x14ac:dyDescent="0.2">
      <c r="K2616" s="4"/>
    </row>
    <row r="2617" spans="11:11" x14ac:dyDescent="0.2">
      <c r="K2617" s="4"/>
    </row>
    <row r="2618" spans="11:11" x14ac:dyDescent="0.2">
      <c r="K2618" s="4"/>
    </row>
    <row r="2619" spans="11:11" x14ac:dyDescent="0.2">
      <c r="K2619" s="4"/>
    </row>
    <row r="2620" spans="11:11" x14ac:dyDescent="0.2">
      <c r="K2620" s="4"/>
    </row>
    <row r="2621" spans="11:11" x14ac:dyDescent="0.2">
      <c r="K2621" s="4"/>
    </row>
    <row r="2622" spans="11:11" x14ac:dyDescent="0.2">
      <c r="K2622" s="4"/>
    </row>
    <row r="2623" spans="11:11" x14ac:dyDescent="0.2">
      <c r="K2623" s="4"/>
    </row>
    <row r="2624" spans="11:11" x14ac:dyDescent="0.2">
      <c r="K2624" s="4"/>
    </row>
    <row r="2625" spans="11:11" x14ac:dyDescent="0.2">
      <c r="K2625" s="4"/>
    </row>
    <row r="2626" spans="11:11" x14ac:dyDescent="0.2">
      <c r="K2626" s="4"/>
    </row>
    <row r="2627" spans="11:11" x14ac:dyDescent="0.2">
      <c r="K2627" s="4"/>
    </row>
    <row r="2628" spans="11:11" x14ac:dyDescent="0.2">
      <c r="K2628" s="4"/>
    </row>
    <row r="2629" spans="11:11" x14ac:dyDescent="0.2">
      <c r="K2629" s="4"/>
    </row>
    <row r="2630" spans="11:11" x14ac:dyDescent="0.2">
      <c r="K2630" s="4"/>
    </row>
    <row r="2631" spans="11:11" x14ac:dyDescent="0.2">
      <c r="K2631" s="4"/>
    </row>
    <row r="2632" spans="11:11" x14ac:dyDescent="0.2">
      <c r="K2632" s="4"/>
    </row>
    <row r="2633" spans="11:11" x14ac:dyDescent="0.2">
      <c r="K2633" s="4"/>
    </row>
    <row r="2634" spans="11:11" x14ac:dyDescent="0.2">
      <c r="K2634" s="4"/>
    </row>
    <row r="2635" spans="11:11" x14ac:dyDescent="0.2">
      <c r="K2635" s="4"/>
    </row>
    <row r="2636" spans="11:11" x14ac:dyDescent="0.2">
      <c r="K2636" s="4"/>
    </row>
    <row r="2637" spans="11:11" x14ac:dyDescent="0.2">
      <c r="K2637" s="4"/>
    </row>
    <row r="2638" spans="11:11" x14ac:dyDescent="0.2">
      <c r="K2638" s="4"/>
    </row>
    <row r="2639" spans="11:11" x14ac:dyDescent="0.2">
      <c r="K2639" s="4"/>
    </row>
    <row r="2640" spans="11:11" x14ac:dyDescent="0.2">
      <c r="K2640" s="4"/>
    </row>
    <row r="2641" spans="11:11" x14ac:dyDescent="0.2">
      <c r="K2641" s="4"/>
    </row>
    <row r="2642" spans="11:11" x14ac:dyDescent="0.2">
      <c r="K2642" s="4"/>
    </row>
    <row r="2643" spans="11:11" x14ac:dyDescent="0.2">
      <c r="K2643" s="4"/>
    </row>
    <row r="2644" spans="11:11" x14ac:dyDescent="0.2">
      <c r="K2644" s="4"/>
    </row>
    <row r="2645" spans="11:11" x14ac:dyDescent="0.2">
      <c r="K2645" s="4"/>
    </row>
    <row r="2646" spans="11:11" x14ac:dyDescent="0.2">
      <c r="K2646" s="4"/>
    </row>
    <row r="2647" spans="11:11" x14ac:dyDescent="0.2">
      <c r="K2647" s="4"/>
    </row>
    <row r="2648" spans="11:11" x14ac:dyDescent="0.2">
      <c r="K2648" s="4"/>
    </row>
    <row r="2649" spans="11:11" x14ac:dyDescent="0.2">
      <c r="K2649" s="4"/>
    </row>
    <row r="2650" spans="11:11" x14ac:dyDescent="0.2">
      <c r="K2650" s="4"/>
    </row>
    <row r="2651" spans="11:11" x14ac:dyDescent="0.2">
      <c r="K2651" s="4"/>
    </row>
    <row r="2652" spans="11:11" x14ac:dyDescent="0.2">
      <c r="K2652" s="4"/>
    </row>
    <row r="2653" spans="11:11" x14ac:dyDescent="0.2">
      <c r="K2653" s="4"/>
    </row>
    <row r="2654" spans="11:11" x14ac:dyDescent="0.2">
      <c r="K2654" s="4"/>
    </row>
    <row r="2655" spans="11:11" x14ac:dyDescent="0.2">
      <c r="K2655" s="4"/>
    </row>
    <row r="2656" spans="11:11" x14ac:dyDescent="0.2">
      <c r="K2656" s="4"/>
    </row>
    <row r="2657" spans="11:11" x14ac:dyDescent="0.2">
      <c r="K2657" s="4"/>
    </row>
    <row r="2658" spans="11:11" x14ac:dyDescent="0.2">
      <c r="K2658" s="4"/>
    </row>
    <row r="2659" spans="11:11" x14ac:dyDescent="0.2">
      <c r="K2659" s="4"/>
    </row>
    <row r="2660" spans="11:11" x14ac:dyDescent="0.2">
      <c r="K2660" s="4"/>
    </row>
    <row r="2661" spans="11:11" x14ac:dyDescent="0.2">
      <c r="K2661" s="4"/>
    </row>
    <row r="2662" spans="11:11" x14ac:dyDescent="0.2">
      <c r="K2662" s="4"/>
    </row>
    <row r="2663" spans="11:11" x14ac:dyDescent="0.2">
      <c r="K2663" s="4"/>
    </row>
    <row r="2664" spans="11:11" x14ac:dyDescent="0.2">
      <c r="K2664" s="4"/>
    </row>
    <row r="2665" spans="11:11" x14ac:dyDescent="0.2">
      <c r="K2665" s="4"/>
    </row>
    <row r="2666" spans="11:11" x14ac:dyDescent="0.2">
      <c r="K2666" s="4"/>
    </row>
    <row r="2667" spans="11:11" x14ac:dyDescent="0.2">
      <c r="K2667" s="4"/>
    </row>
    <row r="2668" spans="11:11" x14ac:dyDescent="0.2">
      <c r="K2668" s="4"/>
    </row>
    <row r="2669" spans="11:11" x14ac:dyDescent="0.2">
      <c r="K2669" s="4"/>
    </row>
    <row r="2670" spans="11:11" x14ac:dyDescent="0.2">
      <c r="K2670" s="4"/>
    </row>
    <row r="2671" spans="11:11" x14ac:dyDescent="0.2">
      <c r="K2671" s="4"/>
    </row>
    <row r="2672" spans="11:11" x14ac:dyDescent="0.2">
      <c r="K2672" s="4"/>
    </row>
    <row r="2673" spans="11:11" x14ac:dyDescent="0.2">
      <c r="K2673" s="4"/>
    </row>
    <row r="2674" spans="11:11" x14ac:dyDescent="0.2">
      <c r="K2674" s="4"/>
    </row>
    <row r="2675" spans="11:11" x14ac:dyDescent="0.2">
      <c r="K2675" s="4"/>
    </row>
    <row r="2676" spans="11:11" x14ac:dyDescent="0.2">
      <c r="K2676" s="4"/>
    </row>
    <row r="2677" spans="11:11" x14ac:dyDescent="0.2">
      <c r="K2677" s="4"/>
    </row>
    <row r="2678" spans="11:11" x14ac:dyDescent="0.2">
      <c r="K2678" s="4"/>
    </row>
    <row r="2679" spans="11:11" x14ac:dyDescent="0.2">
      <c r="K2679" s="4"/>
    </row>
    <row r="2680" spans="11:11" x14ac:dyDescent="0.2">
      <c r="K2680" s="4"/>
    </row>
    <row r="2681" spans="11:11" x14ac:dyDescent="0.2">
      <c r="K2681" s="4"/>
    </row>
    <row r="2682" spans="11:11" x14ac:dyDescent="0.2">
      <c r="K2682" s="4"/>
    </row>
    <row r="2683" spans="11:11" x14ac:dyDescent="0.2">
      <c r="K2683" s="4"/>
    </row>
    <row r="2684" spans="11:11" x14ac:dyDescent="0.2">
      <c r="K2684" s="4"/>
    </row>
    <row r="2685" spans="11:11" x14ac:dyDescent="0.2">
      <c r="K2685" s="4"/>
    </row>
    <row r="2686" spans="11:11" x14ac:dyDescent="0.2">
      <c r="K2686" s="4"/>
    </row>
    <row r="2687" spans="11:11" x14ac:dyDescent="0.2">
      <c r="K2687" s="4"/>
    </row>
    <row r="2688" spans="11:11" x14ac:dyDescent="0.2">
      <c r="K2688" s="4"/>
    </row>
    <row r="2689" spans="11:11" x14ac:dyDescent="0.2">
      <c r="K2689" s="4"/>
    </row>
    <row r="2690" spans="11:11" x14ac:dyDescent="0.2">
      <c r="K2690" s="4"/>
    </row>
    <row r="2691" spans="11:11" x14ac:dyDescent="0.2">
      <c r="K2691" s="4"/>
    </row>
    <row r="2692" spans="11:11" x14ac:dyDescent="0.2">
      <c r="K2692" s="4"/>
    </row>
    <row r="2693" spans="11:11" x14ac:dyDescent="0.2">
      <c r="K2693" s="4"/>
    </row>
    <row r="2694" spans="11:11" x14ac:dyDescent="0.2">
      <c r="K2694" s="4"/>
    </row>
    <row r="2695" spans="11:11" x14ac:dyDescent="0.2">
      <c r="K2695" s="4"/>
    </row>
    <row r="2696" spans="11:11" x14ac:dyDescent="0.2">
      <c r="K2696" s="4"/>
    </row>
    <row r="2697" spans="11:11" x14ac:dyDescent="0.2">
      <c r="K2697" s="4"/>
    </row>
    <row r="2698" spans="11:11" x14ac:dyDescent="0.2">
      <c r="K2698" s="4"/>
    </row>
    <row r="2699" spans="11:11" x14ac:dyDescent="0.2">
      <c r="K2699" s="4"/>
    </row>
    <row r="2700" spans="11:11" x14ac:dyDescent="0.2">
      <c r="K2700" s="4"/>
    </row>
    <row r="2701" spans="11:11" x14ac:dyDescent="0.2">
      <c r="K2701" s="4"/>
    </row>
    <row r="2702" spans="11:11" x14ac:dyDescent="0.2">
      <c r="K2702" s="4"/>
    </row>
    <row r="2703" spans="11:11" x14ac:dyDescent="0.2">
      <c r="K2703" s="4"/>
    </row>
    <row r="2704" spans="11:11" x14ac:dyDescent="0.2">
      <c r="K2704" s="4"/>
    </row>
    <row r="2705" spans="11:11" x14ac:dyDescent="0.2">
      <c r="K2705" s="4"/>
    </row>
    <row r="2706" spans="11:11" x14ac:dyDescent="0.2">
      <c r="K2706" s="4"/>
    </row>
    <row r="2707" spans="11:11" x14ac:dyDescent="0.2">
      <c r="K2707" s="4"/>
    </row>
    <row r="2708" spans="11:11" x14ac:dyDescent="0.2">
      <c r="K2708" s="4"/>
    </row>
    <row r="2709" spans="11:11" x14ac:dyDescent="0.2">
      <c r="K2709" s="4"/>
    </row>
    <row r="2710" spans="11:11" x14ac:dyDescent="0.2">
      <c r="K2710" s="4"/>
    </row>
    <row r="2711" spans="11:11" x14ac:dyDescent="0.2">
      <c r="K2711" s="4"/>
    </row>
    <row r="2712" spans="11:11" x14ac:dyDescent="0.2">
      <c r="K2712" s="4"/>
    </row>
    <row r="2713" spans="11:11" x14ac:dyDescent="0.2">
      <c r="K2713" s="4"/>
    </row>
    <row r="2714" spans="11:11" x14ac:dyDescent="0.2">
      <c r="K2714" s="4"/>
    </row>
    <row r="2715" spans="11:11" x14ac:dyDescent="0.2">
      <c r="K2715" s="4"/>
    </row>
    <row r="2716" spans="11:11" x14ac:dyDescent="0.2">
      <c r="K2716" s="4"/>
    </row>
    <row r="2717" spans="11:11" x14ac:dyDescent="0.2">
      <c r="K2717" s="4"/>
    </row>
    <row r="2718" spans="11:11" x14ac:dyDescent="0.2">
      <c r="K2718" s="4"/>
    </row>
    <row r="2719" spans="11:11" x14ac:dyDescent="0.2">
      <c r="K2719" s="4"/>
    </row>
    <row r="2720" spans="11:11" x14ac:dyDescent="0.2">
      <c r="K2720" s="4"/>
    </row>
    <row r="2721" spans="11:11" x14ac:dyDescent="0.2">
      <c r="K2721" s="4"/>
    </row>
    <row r="2722" spans="11:11" x14ac:dyDescent="0.2">
      <c r="K2722" s="4"/>
    </row>
    <row r="2723" spans="11:11" x14ac:dyDescent="0.2">
      <c r="K2723" s="4"/>
    </row>
    <row r="2724" spans="11:11" x14ac:dyDescent="0.2">
      <c r="K2724" s="4"/>
    </row>
    <row r="2725" spans="11:11" x14ac:dyDescent="0.2">
      <c r="K2725" s="4"/>
    </row>
    <row r="2726" spans="11:11" x14ac:dyDescent="0.2">
      <c r="K2726" s="4"/>
    </row>
    <row r="2727" spans="11:11" x14ac:dyDescent="0.2">
      <c r="K2727" s="4"/>
    </row>
    <row r="2728" spans="11:11" x14ac:dyDescent="0.2">
      <c r="K2728" s="4"/>
    </row>
    <row r="2729" spans="11:11" x14ac:dyDescent="0.2">
      <c r="K2729" s="4"/>
    </row>
    <row r="2730" spans="11:11" x14ac:dyDescent="0.2">
      <c r="K2730" s="4"/>
    </row>
    <row r="2731" spans="11:11" x14ac:dyDescent="0.2">
      <c r="K2731" s="4"/>
    </row>
    <row r="2732" spans="11:11" x14ac:dyDescent="0.2">
      <c r="K2732" s="4"/>
    </row>
    <row r="2733" spans="11:11" x14ac:dyDescent="0.2">
      <c r="K2733" s="4"/>
    </row>
    <row r="2734" spans="11:11" x14ac:dyDescent="0.2">
      <c r="K2734" s="4"/>
    </row>
    <row r="2735" spans="11:11" x14ac:dyDescent="0.2">
      <c r="K2735" s="4"/>
    </row>
    <row r="2736" spans="11:11" x14ac:dyDescent="0.2">
      <c r="K2736" s="4"/>
    </row>
    <row r="2737" spans="11:11" x14ac:dyDescent="0.2">
      <c r="K2737" s="4"/>
    </row>
    <row r="2738" spans="11:11" x14ac:dyDescent="0.2">
      <c r="K2738" s="4"/>
    </row>
    <row r="2739" spans="11:11" x14ac:dyDescent="0.2">
      <c r="K2739" s="4"/>
    </row>
    <row r="2740" spans="11:11" x14ac:dyDescent="0.2">
      <c r="K2740" s="4"/>
    </row>
    <row r="2741" spans="11:11" x14ac:dyDescent="0.2">
      <c r="K2741" s="4"/>
    </row>
    <row r="2742" spans="11:11" x14ac:dyDescent="0.2">
      <c r="K2742" s="4"/>
    </row>
    <row r="2743" spans="11:11" x14ac:dyDescent="0.2">
      <c r="K2743" s="4"/>
    </row>
    <row r="2744" spans="11:11" x14ac:dyDescent="0.2">
      <c r="K2744" s="4"/>
    </row>
    <row r="2745" spans="11:11" x14ac:dyDescent="0.2">
      <c r="K2745" s="4"/>
    </row>
    <row r="2746" spans="11:11" x14ac:dyDescent="0.2">
      <c r="K2746" s="4"/>
    </row>
    <row r="2747" spans="11:11" x14ac:dyDescent="0.2">
      <c r="K2747" s="4"/>
    </row>
    <row r="2748" spans="11:11" x14ac:dyDescent="0.2">
      <c r="K2748" s="4"/>
    </row>
    <row r="2749" spans="11:11" x14ac:dyDescent="0.2">
      <c r="K2749" s="4"/>
    </row>
    <row r="2750" spans="11:11" x14ac:dyDescent="0.2">
      <c r="K2750" s="4"/>
    </row>
    <row r="2751" spans="11:11" x14ac:dyDescent="0.2">
      <c r="K2751" s="4"/>
    </row>
    <row r="2752" spans="11:11" x14ac:dyDescent="0.2">
      <c r="K2752" s="4"/>
    </row>
    <row r="2753" spans="11:11" x14ac:dyDescent="0.2">
      <c r="K2753" s="4"/>
    </row>
    <row r="2754" spans="11:11" x14ac:dyDescent="0.2">
      <c r="K2754" s="4"/>
    </row>
    <row r="2755" spans="11:11" x14ac:dyDescent="0.2">
      <c r="K2755" s="4"/>
    </row>
    <row r="2756" spans="11:11" x14ac:dyDescent="0.2">
      <c r="K2756" s="4"/>
    </row>
    <row r="2757" spans="11:11" x14ac:dyDescent="0.2">
      <c r="K2757" s="4"/>
    </row>
    <row r="2758" spans="11:11" x14ac:dyDescent="0.2">
      <c r="K2758" s="4"/>
    </row>
    <row r="2759" spans="11:11" x14ac:dyDescent="0.2">
      <c r="K2759" s="4"/>
    </row>
    <row r="2760" spans="11:11" x14ac:dyDescent="0.2">
      <c r="K2760" s="4"/>
    </row>
    <row r="2761" spans="11:11" x14ac:dyDescent="0.2">
      <c r="K2761" s="4"/>
    </row>
    <row r="2762" spans="11:11" x14ac:dyDescent="0.2">
      <c r="K2762" s="4"/>
    </row>
    <row r="2763" spans="11:11" x14ac:dyDescent="0.2">
      <c r="K2763" s="4"/>
    </row>
    <row r="2764" spans="11:11" x14ac:dyDescent="0.2">
      <c r="K2764" s="4"/>
    </row>
    <row r="2765" spans="11:11" x14ac:dyDescent="0.2">
      <c r="K2765" s="4"/>
    </row>
    <row r="2766" spans="11:11" x14ac:dyDescent="0.2">
      <c r="K2766" s="4"/>
    </row>
    <row r="2767" spans="11:11" x14ac:dyDescent="0.2">
      <c r="K2767" s="4"/>
    </row>
    <row r="2768" spans="11:11" x14ac:dyDescent="0.2">
      <c r="K2768" s="4"/>
    </row>
    <row r="2769" spans="11:11" x14ac:dyDescent="0.2">
      <c r="K2769" s="4"/>
    </row>
    <row r="2770" spans="11:11" x14ac:dyDescent="0.2">
      <c r="K2770" s="4"/>
    </row>
    <row r="2771" spans="11:11" x14ac:dyDescent="0.2">
      <c r="K2771" s="4"/>
    </row>
    <row r="2772" spans="11:11" x14ac:dyDescent="0.2">
      <c r="K2772" s="4"/>
    </row>
    <row r="2773" spans="11:11" x14ac:dyDescent="0.2">
      <c r="K2773" s="4"/>
    </row>
    <row r="2774" spans="11:11" x14ac:dyDescent="0.2">
      <c r="K2774" s="4"/>
    </row>
    <row r="2775" spans="11:11" x14ac:dyDescent="0.2">
      <c r="K2775" s="4"/>
    </row>
    <row r="2776" spans="11:11" x14ac:dyDescent="0.2">
      <c r="K2776" s="4"/>
    </row>
    <row r="2777" spans="11:11" x14ac:dyDescent="0.2">
      <c r="K2777" s="4"/>
    </row>
    <row r="2778" spans="11:11" x14ac:dyDescent="0.2">
      <c r="K2778" s="4"/>
    </row>
    <row r="2779" spans="11:11" x14ac:dyDescent="0.2">
      <c r="K2779" s="4"/>
    </row>
    <row r="2780" spans="11:11" x14ac:dyDescent="0.2">
      <c r="K2780" s="4"/>
    </row>
    <row r="2781" spans="11:11" x14ac:dyDescent="0.2">
      <c r="K2781" s="4"/>
    </row>
    <row r="2782" spans="11:11" x14ac:dyDescent="0.2">
      <c r="K2782" s="4"/>
    </row>
    <row r="2783" spans="11:11" x14ac:dyDescent="0.2">
      <c r="K2783" s="4"/>
    </row>
    <row r="2784" spans="11:11" x14ac:dyDescent="0.2">
      <c r="K2784" s="4"/>
    </row>
    <row r="2785" spans="11:11" x14ac:dyDescent="0.2">
      <c r="K2785" s="4"/>
    </row>
    <row r="2786" spans="11:11" x14ac:dyDescent="0.2">
      <c r="K2786" s="4"/>
    </row>
    <row r="2787" spans="11:11" x14ac:dyDescent="0.2">
      <c r="K2787" s="4"/>
    </row>
    <row r="2788" spans="11:11" x14ac:dyDescent="0.2">
      <c r="K2788" s="4"/>
    </row>
    <row r="2789" spans="11:11" x14ac:dyDescent="0.2">
      <c r="K2789" s="4"/>
    </row>
    <row r="2790" spans="11:11" x14ac:dyDescent="0.2">
      <c r="K2790" s="4"/>
    </row>
    <row r="2791" spans="11:11" x14ac:dyDescent="0.2">
      <c r="K2791" s="4"/>
    </row>
    <row r="2792" spans="11:11" x14ac:dyDescent="0.2">
      <c r="K2792" s="4"/>
    </row>
    <row r="2793" spans="11:11" x14ac:dyDescent="0.2">
      <c r="K2793" s="4"/>
    </row>
    <row r="2794" spans="11:11" x14ac:dyDescent="0.2">
      <c r="K2794" s="4"/>
    </row>
    <row r="2795" spans="11:11" x14ac:dyDescent="0.2">
      <c r="K2795" s="4"/>
    </row>
    <row r="2796" spans="11:11" x14ac:dyDescent="0.2">
      <c r="K2796" s="4"/>
    </row>
    <row r="2797" spans="11:11" x14ac:dyDescent="0.2">
      <c r="K2797" s="4"/>
    </row>
    <row r="2798" spans="11:11" x14ac:dyDescent="0.2">
      <c r="K2798" s="4"/>
    </row>
    <row r="2799" spans="11:11" x14ac:dyDescent="0.2">
      <c r="K2799" s="4"/>
    </row>
    <row r="2800" spans="11:11" x14ac:dyDescent="0.2">
      <c r="K2800" s="4"/>
    </row>
    <row r="2801" spans="11:11" x14ac:dyDescent="0.2">
      <c r="K2801" s="4"/>
    </row>
    <row r="2802" spans="11:11" x14ac:dyDescent="0.2">
      <c r="K2802" s="4"/>
    </row>
    <row r="2803" spans="11:11" x14ac:dyDescent="0.2">
      <c r="K2803" s="4"/>
    </row>
    <row r="2804" spans="11:11" x14ac:dyDescent="0.2">
      <c r="K2804" s="4"/>
    </row>
    <row r="2805" spans="11:11" x14ac:dyDescent="0.2">
      <c r="K2805" s="4"/>
    </row>
    <row r="2806" spans="11:11" x14ac:dyDescent="0.2">
      <c r="K2806" s="4"/>
    </row>
    <row r="2807" spans="11:11" x14ac:dyDescent="0.2">
      <c r="K2807" s="4"/>
    </row>
    <row r="2808" spans="11:11" x14ac:dyDescent="0.2">
      <c r="K2808" s="4"/>
    </row>
    <row r="2809" spans="11:11" x14ac:dyDescent="0.2">
      <c r="K2809" s="4"/>
    </row>
    <row r="2810" spans="11:11" x14ac:dyDescent="0.2">
      <c r="K2810" s="4"/>
    </row>
    <row r="2811" spans="11:11" x14ac:dyDescent="0.2">
      <c r="K2811" s="4"/>
    </row>
    <row r="2812" spans="11:11" x14ac:dyDescent="0.2">
      <c r="K2812" s="4"/>
    </row>
    <row r="2813" spans="11:11" x14ac:dyDescent="0.2">
      <c r="K2813" s="4"/>
    </row>
    <row r="2814" spans="11:11" x14ac:dyDescent="0.2">
      <c r="K2814" s="4"/>
    </row>
    <row r="2815" spans="11:11" x14ac:dyDescent="0.2">
      <c r="K2815" s="4"/>
    </row>
    <row r="2816" spans="11:11" x14ac:dyDescent="0.2">
      <c r="K2816" s="4"/>
    </row>
    <row r="2817" spans="11:11" x14ac:dyDescent="0.2">
      <c r="K2817" s="4"/>
    </row>
    <row r="2818" spans="11:11" x14ac:dyDescent="0.2">
      <c r="K2818" s="4"/>
    </row>
    <row r="2819" spans="11:11" x14ac:dyDescent="0.2">
      <c r="K2819" s="4"/>
    </row>
    <row r="2820" spans="11:11" x14ac:dyDescent="0.2">
      <c r="K2820" s="4"/>
    </row>
    <row r="2821" spans="11:11" x14ac:dyDescent="0.2">
      <c r="K2821" s="4"/>
    </row>
    <row r="2822" spans="11:11" x14ac:dyDescent="0.2">
      <c r="K2822" s="4"/>
    </row>
    <row r="2823" spans="11:11" x14ac:dyDescent="0.2">
      <c r="K2823" s="4"/>
    </row>
    <row r="2824" spans="11:11" x14ac:dyDescent="0.2">
      <c r="K2824" s="4"/>
    </row>
    <row r="2825" spans="11:11" x14ac:dyDescent="0.2">
      <c r="K2825" s="4"/>
    </row>
    <row r="2826" spans="11:11" x14ac:dyDescent="0.2">
      <c r="K2826" s="4"/>
    </row>
    <row r="2827" spans="11:11" x14ac:dyDescent="0.2">
      <c r="K2827" s="4"/>
    </row>
    <row r="2828" spans="11:11" x14ac:dyDescent="0.2">
      <c r="K2828" s="4"/>
    </row>
    <row r="2829" spans="11:11" x14ac:dyDescent="0.2">
      <c r="K2829" s="4"/>
    </row>
    <row r="2830" spans="11:11" x14ac:dyDescent="0.2">
      <c r="K2830" s="4"/>
    </row>
    <row r="2831" spans="11:11" x14ac:dyDescent="0.2">
      <c r="K2831" s="4"/>
    </row>
    <row r="2832" spans="11:11" x14ac:dyDescent="0.2">
      <c r="K2832" s="4"/>
    </row>
    <row r="2833" spans="11:11" x14ac:dyDescent="0.2">
      <c r="K2833" s="4"/>
    </row>
    <row r="2834" spans="11:11" x14ac:dyDescent="0.2">
      <c r="K2834" s="4"/>
    </row>
    <row r="2835" spans="11:11" x14ac:dyDescent="0.2">
      <c r="K2835" s="4"/>
    </row>
    <row r="2836" spans="11:11" x14ac:dyDescent="0.2">
      <c r="K2836" s="4"/>
    </row>
    <row r="2837" spans="11:11" x14ac:dyDescent="0.2">
      <c r="K2837" s="4"/>
    </row>
    <row r="2838" spans="11:11" x14ac:dyDescent="0.2">
      <c r="K2838" s="4"/>
    </row>
    <row r="2839" spans="11:11" x14ac:dyDescent="0.2">
      <c r="K2839" s="4"/>
    </row>
    <row r="2840" spans="11:11" x14ac:dyDescent="0.2">
      <c r="K2840" s="4"/>
    </row>
    <row r="2841" spans="11:11" x14ac:dyDescent="0.2">
      <c r="K2841" s="4"/>
    </row>
    <row r="2842" spans="11:11" x14ac:dyDescent="0.2">
      <c r="K2842" s="4"/>
    </row>
    <row r="2843" spans="11:11" x14ac:dyDescent="0.2">
      <c r="K2843" s="4"/>
    </row>
    <row r="2844" spans="11:11" x14ac:dyDescent="0.2">
      <c r="K2844" s="4"/>
    </row>
    <row r="2845" spans="11:11" x14ac:dyDescent="0.2">
      <c r="K2845" s="4"/>
    </row>
    <row r="2846" spans="11:11" x14ac:dyDescent="0.2">
      <c r="K2846" s="4"/>
    </row>
    <row r="2847" spans="11:11" x14ac:dyDescent="0.2">
      <c r="K2847" s="4"/>
    </row>
    <row r="2848" spans="11:11" x14ac:dyDescent="0.2">
      <c r="K2848" s="4"/>
    </row>
    <row r="2849" spans="11:11" x14ac:dyDescent="0.2">
      <c r="K2849" s="4"/>
    </row>
    <row r="2850" spans="11:11" x14ac:dyDescent="0.2">
      <c r="K2850" s="4"/>
    </row>
    <row r="2851" spans="11:11" x14ac:dyDescent="0.2">
      <c r="K2851" s="4"/>
    </row>
    <row r="2852" spans="11:11" x14ac:dyDescent="0.2">
      <c r="K2852" s="4"/>
    </row>
    <row r="2853" spans="11:11" x14ac:dyDescent="0.2">
      <c r="K2853" s="4"/>
    </row>
    <row r="2854" spans="11:11" x14ac:dyDescent="0.2">
      <c r="K2854" s="4"/>
    </row>
    <row r="2855" spans="11:11" x14ac:dyDescent="0.2">
      <c r="K2855" s="4"/>
    </row>
    <row r="2856" spans="11:11" x14ac:dyDescent="0.2">
      <c r="K2856" s="4"/>
    </row>
    <row r="2857" spans="11:11" x14ac:dyDescent="0.2">
      <c r="K2857" s="4"/>
    </row>
    <row r="2858" spans="11:11" x14ac:dyDescent="0.2">
      <c r="K2858" s="4"/>
    </row>
    <row r="2859" spans="11:11" x14ac:dyDescent="0.2">
      <c r="K2859" s="4"/>
    </row>
    <row r="2860" spans="11:11" x14ac:dyDescent="0.2">
      <c r="K2860" s="4"/>
    </row>
    <row r="2861" spans="11:11" x14ac:dyDescent="0.2">
      <c r="K2861" s="4"/>
    </row>
    <row r="2862" spans="11:11" x14ac:dyDescent="0.2">
      <c r="K2862" s="4"/>
    </row>
    <row r="2863" spans="11:11" x14ac:dyDescent="0.2">
      <c r="K2863" s="4"/>
    </row>
    <row r="2864" spans="11:11" x14ac:dyDescent="0.2">
      <c r="K2864" s="4"/>
    </row>
    <row r="2865" spans="11:11" x14ac:dyDescent="0.2">
      <c r="K2865" s="4"/>
    </row>
    <row r="2866" spans="11:11" x14ac:dyDescent="0.2">
      <c r="K2866" s="4"/>
    </row>
    <row r="2867" spans="11:11" x14ac:dyDescent="0.2">
      <c r="K2867" s="4"/>
    </row>
    <row r="2868" spans="11:11" x14ac:dyDescent="0.2">
      <c r="K2868" s="4"/>
    </row>
    <row r="2869" spans="11:11" x14ac:dyDescent="0.2">
      <c r="K2869" s="4"/>
    </row>
    <row r="2870" spans="11:11" x14ac:dyDescent="0.2">
      <c r="K2870" s="4"/>
    </row>
    <row r="2871" spans="11:11" x14ac:dyDescent="0.2">
      <c r="K2871" s="4"/>
    </row>
    <row r="2872" spans="11:11" x14ac:dyDescent="0.2">
      <c r="K2872" s="4"/>
    </row>
    <row r="2873" spans="11:11" x14ac:dyDescent="0.2">
      <c r="K2873" s="4"/>
    </row>
    <row r="2874" spans="11:11" x14ac:dyDescent="0.2">
      <c r="K2874" s="4"/>
    </row>
    <row r="2875" spans="11:11" x14ac:dyDescent="0.2">
      <c r="K2875" s="4"/>
    </row>
    <row r="2876" spans="11:11" x14ac:dyDescent="0.2">
      <c r="K2876" s="4"/>
    </row>
    <row r="2877" spans="11:11" x14ac:dyDescent="0.2">
      <c r="K2877" s="4"/>
    </row>
    <row r="2878" spans="11:11" x14ac:dyDescent="0.2">
      <c r="K2878" s="4"/>
    </row>
    <row r="2879" spans="11:11" x14ac:dyDescent="0.2">
      <c r="K2879" s="4"/>
    </row>
    <row r="2880" spans="11:11" x14ac:dyDescent="0.2">
      <c r="K2880" s="4"/>
    </row>
    <row r="2881" spans="11:11" x14ac:dyDescent="0.2">
      <c r="K2881" s="4"/>
    </row>
    <row r="2882" spans="11:11" x14ac:dyDescent="0.2">
      <c r="K2882" s="4"/>
    </row>
    <row r="2883" spans="11:11" x14ac:dyDescent="0.2">
      <c r="K2883" s="4"/>
    </row>
    <row r="2884" spans="11:11" x14ac:dyDescent="0.2">
      <c r="K2884" s="4"/>
    </row>
    <row r="2885" spans="11:11" x14ac:dyDescent="0.2">
      <c r="K2885" s="4"/>
    </row>
    <row r="2886" spans="11:11" x14ac:dyDescent="0.2">
      <c r="K2886" s="4"/>
    </row>
    <row r="2887" spans="11:11" x14ac:dyDescent="0.2">
      <c r="K2887" s="4"/>
    </row>
    <row r="2888" spans="11:11" x14ac:dyDescent="0.2">
      <c r="K2888" s="4"/>
    </row>
    <row r="2889" spans="11:11" x14ac:dyDescent="0.2">
      <c r="K2889" s="4"/>
    </row>
    <row r="2890" spans="11:11" x14ac:dyDescent="0.2">
      <c r="K2890" s="4"/>
    </row>
    <row r="2891" spans="11:11" x14ac:dyDescent="0.2">
      <c r="K2891" s="4"/>
    </row>
    <row r="2892" spans="11:11" x14ac:dyDescent="0.2">
      <c r="K2892" s="4"/>
    </row>
    <row r="2893" spans="11:11" x14ac:dyDescent="0.2">
      <c r="K2893" s="4"/>
    </row>
    <row r="2894" spans="11:11" x14ac:dyDescent="0.2">
      <c r="K2894" s="4"/>
    </row>
    <row r="2895" spans="11:11" x14ac:dyDescent="0.2">
      <c r="K2895" s="4"/>
    </row>
    <row r="2896" spans="11:11" x14ac:dyDescent="0.2">
      <c r="K2896" s="4"/>
    </row>
    <row r="2897" spans="11:11" x14ac:dyDescent="0.2">
      <c r="K2897" s="4"/>
    </row>
    <row r="2898" spans="11:11" x14ac:dyDescent="0.2">
      <c r="K2898" s="4"/>
    </row>
    <row r="2899" spans="11:11" x14ac:dyDescent="0.2">
      <c r="K2899" s="4"/>
    </row>
    <row r="2900" spans="11:11" x14ac:dyDescent="0.2">
      <c r="K2900" s="4"/>
    </row>
    <row r="2901" spans="11:11" x14ac:dyDescent="0.2">
      <c r="K2901" s="4"/>
    </row>
    <row r="2902" spans="11:11" x14ac:dyDescent="0.2">
      <c r="K2902" s="4"/>
    </row>
    <row r="2903" spans="11:11" x14ac:dyDescent="0.2">
      <c r="K2903" s="4"/>
    </row>
    <row r="2904" spans="11:11" x14ac:dyDescent="0.2">
      <c r="K2904" s="4"/>
    </row>
    <row r="2905" spans="11:11" x14ac:dyDescent="0.2">
      <c r="K2905" s="4"/>
    </row>
    <row r="2906" spans="11:11" x14ac:dyDescent="0.2">
      <c r="K2906" s="4"/>
    </row>
    <row r="2907" spans="11:11" x14ac:dyDescent="0.2">
      <c r="K2907" s="4"/>
    </row>
    <row r="2908" spans="11:11" x14ac:dyDescent="0.2">
      <c r="K2908" s="4"/>
    </row>
    <row r="2909" spans="11:11" x14ac:dyDescent="0.2">
      <c r="K2909" s="4"/>
    </row>
    <row r="2910" spans="11:11" x14ac:dyDescent="0.2">
      <c r="K2910" s="4"/>
    </row>
    <row r="2911" spans="11:11" x14ac:dyDescent="0.2">
      <c r="K2911" s="4"/>
    </row>
    <row r="2912" spans="11:11" x14ac:dyDescent="0.2">
      <c r="K2912" s="4"/>
    </row>
    <row r="2913" spans="11:11" x14ac:dyDescent="0.2">
      <c r="K2913" s="4"/>
    </row>
    <row r="2914" spans="11:11" x14ac:dyDescent="0.2">
      <c r="K2914" s="4"/>
    </row>
    <row r="2915" spans="11:11" x14ac:dyDescent="0.2">
      <c r="K2915" s="4"/>
    </row>
    <row r="2916" spans="11:11" x14ac:dyDescent="0.2">
      <c r="K2916" s="4"/>
    </row>
    <row r="2917" spans="11:11" x14ac:dyDescent="0.2">
      <c r="K2917" s="4"/>
    </row>
    <row r="2918" spans="11:11" x14ac:dyDescent="0.2">
      <c r="K2918" s="4"/>
    </row>
    <row r="2919" spans="11:11" x14ac:dyDescent="0.2">
      <c r="K2919" s="4"/>
    </row>
    <row r="2920" spans="11:11" x14ac:dyDescent="0.2">
      <c r="K2920" s="4"/>
    </row>
    <row r="2921" spans="11:11" x14ac:dyDescent="0.2">
      <c r="K2921" s="4"/>
    </row>
    <row r="2922" spans="11:11" x14ac:dyDescent="0.2">
      <c r="K2922" s="4"/>
    </row>
    <row r="2923" spans="11:11" x14ac:dyDescent="0.2">
      <c r="K2923" s="4"/>
    </row>
    <row r="2924" spans="11:11" x14ac:dyDescent="0.2">
      <c r="K2924" s="4"/>
    </row>
    <row r="2925" spans="11:11" x14ac:dyDescent="0.2">
      <c r="K2925" s="4"/>
    </row>
    <row r="2926" spans="11:11" x14ac:dyDescent="0.2">
      <c r="K2926" s="4"/>
    </row>
    <row r="2927" spans="11:11" x14ac:dyDescent="0.2">
      <c r="K2927" s="4"/>
    </row>
    <row r="2928" spans="11:11" x14ac:dyDescent="0.2">
      <c r="K2928" s="4"/>
    </row>
    <row r="2929" spans="11:11" x14ac:dyDescent="0.2">
      <c r="K2929" s="4"/>
    </row>
    <row r="2930" spans="11:11" x14ac:dyDescent="0.2">
      <c r="K2930" s="4"/>
    </row>
    <row r="2931" spans="11:11" x14ac:dyDescent="0.2">
      <c r="K2931" s="4"/>
    </row>
    <row r="2932" spans="11:11" x14ac:dyDescent="0.2">
      <c r="K2932" s="4"/>
    </row>
    <row r="2933" spans="11:11" x14ac:dyDescent="0.2">
      <c r="K2933" s="4"/>
    </row>
    <row r="2934" spans="11:11" x14ac:dyDescent="0.2">
      <c r="K2934" s="4"/>
    </row>
    <row r="2935" spans="11:11" x14ac:dyDescent="0.2">
      <c r="K2935" s="4"/>
    </row>
    <row r="2936" spans="11:11" x14ac:dyDescent="0.2">
      <c r="K2936" s="4"/>
    </row>
    <row r="2937" spans="11:11" x14ac:dyDescent="0.2">
      <c r="K2937" s="4"/>
    </row>
    <row r="2938" spans="11:11" x14ac:dyDescent="0.2">
      <c r="K2938" s="4"/>
    </row>
    <row r="2939" spans="11:11" x14ac:dyDescent="0.2">
      <c r="K2939" s="4"/>
    </row>
    <row r="2940" spans="11:11" x14ac:dyDescent="0.2">
      <c r="K2940" s="4"/>
    </row>
    <row r="2941" spans="11:11" x14ac:dyDescent="0.2">
      <c r="K2941" s="4"/>
    </row>
    <row r="2942" spans="11:11" x14ac:dyDescent="0.2">
      <c r="K2942" s="4"/>
    </row>
    <row r="2943" spans="11:11" x14ac:dyDescent="0.2">
      <c r="K2943" s="4"/>
    </row>
    <row r="2944" spans="11:11" x14ac:dyDescent="0.2">
      <c r="K2944" s="4"/>
    </row>
    <row r="2945" spans="11:11" x14ac:dyDescent="0.2">
      <c r="K2945" s="4"/>
    </row>
    <row r="2946" spans="11:11" x14ac:dyDescent="0.2">
      <c r="K2946" s="4"/>
    </row>
    <row r="2947" spans="11:11" x14ac:dyDescent="0.2">
      <c r="K2947" s="4"/>
    </row>
    <row r="2948" spans="11:11" x14ac:dyDescent="0.2">
      <c r="K2948" s="4"/>
    </row>
    <row r="2949" spans="11:11" x14ac:dyDescent="0.2">
      <c r="K2949" s="4"/>
    </row>
    <row r="2950" spans="11:11" x14ac:dyDescent="0.2">
      <c r="K2950" s="4"/>
    </row>
    <row r="2951" spans="11:11" x14ac:dyDescent="0.2">
      <c r="K2951" s="4"/>
    </row>
    <row r="2952" spans="11:11" x14ac:dyDescent="0.2">
      <c r="K2952" s="4"/>
    </row>
    <row r="2953" spans="11:11" x14ac:dyDescent="0.2">
      <c r="K2953" s="4"/>
    </row>
    <row r="2954" spans="11:11" x14ac:dyDescent="0.2">
      <c r="K2954" s="4"/>
    </row>
    <row r="2955" spans="11:11" x14ac:dyDescent="0.2">
      <c r="K2955" s="4"/>
    </row>
    <row r="2956" spans="11:11" x14ac:dyDescent="0.2">
      <c r="K2956" s="4"/>
    </row>
    <row r="2957" spans="11:11" x14ac:dyDescent="0.2">
      <c r="K2957" s="4"/>
    </row>
    <row r="2958" spans="11:11" x14ac:dyDescent="0.2">
      <c r="K2958" s="4"/>
    </row>
    <row r="2959" spans="11:11" x14ac:dyDescent="0.2">
      <c r="K2959" s="4"/>
    </row>
    <row r="2960" spans="11:11" x14ac:dyDescent="0.2">
      <c r="K2960" s="4"/>
    </row>
    <row r="2961" spans="11:11" x14ac:dyDescent="0.2">
      <c r="K2961" s="4"/>
    </row>
    <row r="2962" spans="11:11" x14ac:dyDescent="0.2">
      <c r="K2962" s="4"/>
    </row>
    <row r="2963" spans="11:11" x14ac:dyDescent="0.2">
      <c r="K2963" s="4"/>
    </row>
    <row r="2964" spans="11:11" x14ac:dyDescent="0.2">
      <c r="K2964" s="4"/>
    </row>
    <row r="2965" spans="11:11" x14ac:dyDescent="0.2">
      <c r="K2965" s="4"/>
    </row>
    <row r="2966" spans="11:11" x14ac:dyDescent="0.2">
      <c r="K2966" s="4"/>
    </row>
    <row r="2967" spans="11:11" x14ac:dyDescent="0.2">
      <c r="K2967" s="4"/>
    </row>
    <row r="2968" spans="11:11" x14ac:dyDescent="0.2">
      <c r="K2968" s="4"/>
    </row>
    <row r="2969" spans="11:11" x14ac:dyDescent="0.2">
      <c r="K2969" s="4"/>
    </row>
    <row r="2970" spans="11:11" x14ac:dyDescent="0.2">
      <c r="K2970" s="4"/>
    </row>
    <row r="2971" spans="11:11" x14ac:dyDescent="0.2">
      <c r="K2971" s="4"/>
    </row>
    <row r="2972" spans="11:11" x14ac:dyDescent="0.2">
      <c r="K2972" s="4"/>
    </row>
    <row r="2973" spans="11:11" x14ac:dyDescent="0.2">
      <c r="K2973" s="4"/>
    </row>
    <row r="2974" spans="11:11" x14ac:dyDescent="0.2">
      <c r="K2974" s="4"/>
    </row>
    <row r="2975" spans="11:11" x14ac:dyDescent="0.2">
      <c r="K2975" s="4"/>
    </row>
    <row r="2976" spans="11:11" x14ac:dyDescent="0.2">
      <c r="K2976" s="4"/>
    </row>
    <row r="2977" spans="11:11" x14ac:dyDescent="0.2">
      <c r="K2977" s="4"/>
    </row>
    <row r="2978" spans="11:11" x14ac:dyDescent="0.2">
      <c r="K2978" s="4"/>
    </row>
    <row r="2979" spans="11:11" x14ac:dyDescent="0.2">
      <c r="K2979" s="4"/>
    </row>
    <row r="2980" spans="11:11" x14ac:dyDescent="0.2">
      <c r="K2980" s="4"/>
    </row>
    <row r="2981" spans="11:11" x14ac:dyDescent="0.2">
      <c r="K2981" s="4"/>
    </row>
    <row r="2982" spans="11:11" x14ac:dyDescent="0.2">
      <c r="K2982" s="4"/>
    </row>
    <row r="2983" spans="11:11" x14ac:dyDescent="0.2">
      <c r="K2983" s="4"/>
    </row>
    <row r="2984" spans="11:11" x14ac:dyDescent="0.2">
      <c r="K2984" s="4"/>
    </row>
    <row r="2985" spans="11:11" x14ac:dyDescent="0.2">
      <c r="K2985" s="4"/>
    </row>
    <row r="2986" spans="11:11" x14ac:dyDescent="0.2">
      <c r="K2986" s="4"/>
    </row>
    <row r="2987" spans="11:11" x14ac:dyDescent="0.2">
      <c r="K2987" s="4"/>
    </row>
    <row r="2988" spans="11:11" x14ac:dyDescent="0.2">
      <c r="K2988" s="4"/>
    </row>
    <row r="2989" spans="11:11" x14ac:dyDescent="0.2">
      <c r="K2989" s="4"/>
    </row>
    <row r="2990" spans="11:11" x14ac:dyDescent="0.2">
      <c r="K2990" s="4"/>
    </row>
    <row r="2991" spans="11:11" x14ac:dyDescent="0.2">
      <c r="K2991" s="4"/>
    </row>
    <row r="2992" spans="11:11" x14ac:dyDescent="0.2">
      <c r="K2992" s="4"/>
    </row>
    <row r="2993" spans="11:11" x14ac:dyDescent="0.2">
      <c r="K2993" s="4"/>
    </row>
    <row r="2994" spans="11:11" x14ac:dyDescent="0.2">
      <c r="K2994" s="4"/>
    </row>
    <row r="2995" spans="11:11" x14ac:dyDescent="0.2">
      <c r="K2995" s="4"/>
    </row>
    <row r="2996" spans="11:11" x14ac:dyDescent="0.2">
      <c r="K2996" s="4"/>
    </row>
    <row r="2997" spans="11:11" x14ac:dyDescent="0.2">
      <c r="K2997" s="4"/>
    </row>
    <row r="2998" spans="11:11" x14ac:dyDescent="0.2">
      <c r="K2998" s="4"/>
    </row>
    <row r="2999" spans="11:11" x14ac:dyDescent="0.2">
      <c r="K2999" s="4"/>
    </row>
    <row r="3000" spans="11:11" x14ac:dyDescent="0.2">
      <c r="K3000" s="4"/>
    </row>
    <row r="3001" spans="11:11" x14ac:dyDescent="0.2">
      <c r="K3001" s="4"/>
    </row>
    <row r="3002" spans="11:11" x14ac:dyDescent="0.2">
      <c r="K3002" s="4"/>
    </row>
    <row r="3003" spans="11:11" x14ac:dyDescent="0.2">
      <c r="K3003" s="4"/>
    </row>
    <row r="3004" spans="11:11" x14ac:dyDescent="0.2">
      <c r="K3004" s="4"/>
    </row>
    <row r="3005" spans="11:11" x14ac:dyDescent="0.2">
      <c r="K3005" s="4"/>
    </row>
    <row r="3006" spans="11:11" x14ac:dyDescent="0.2">
      <c r="K3006" s="4"/>
    </row>
    <row r="3007" spans="11:11" x14ac:dyDescent="0.2">
      <c r="K3007" s="4"/>
    </row>
    <row r="3008" spans="11:11" x14ac:dyDescent="0.2">
      <c r="K3008" s="4"/>
    </row>
    <row r="3009" spans="11:11" x14ac:dyDescent="0.2">
      <c r="K3009" s="4"/>
    </row>
    <row r="3010" spans="11:11" x14ac:dyDescent="0.2">
      <c r="K3010" s="4"/>
    </row>
    <row r="3011" spans="11:11" x14ac:dyDescent="0.2">
      <c r="K3011" s="4"/>
    </row>
    <row r="3012" spans="11:11" x14ac:dyDescent="0.2">
      <c r="K3012" s="4"/>
    </row>
    <row r="3013" spans="11:11" x14ac:dyDescent="0.2">
      <c r="K3013" s="4"/>
    </row>
    <row r="3014" spans="11:11" x14ac:dyDescent="0.2">
      <c r="K3014" s="4"/>
    </row>
    <row r="3015" spans="11:11" x14ac:dyDescent="0.2">
      <c r="K3015" s="4"/>
    </row>
    <row r="3016" spans="11:11" x14ac:dyDescent="0.2">
      <c r="K3016" s="4"/>
    </row>
    <row r="3017" spans="11:11" x14ac:dyDescent="0.2">
      <c r="K3017" s="4"/>
    </row>
    <row r="3018" spans="11:11" x14ac:dyDescent="0.2">
      <c r="K3018" s="4"/>
    </row>
    <row r="3019" spans="11:11" x14ac:dyDescent="0.2">
      <c r="K3019" s="4"/>
    </row>
    <row r="3020" spans="11:11" x14ac:dyDescent="0.2">
      <c r="K3020" s="4"/>
    </row>
    <row r="3021" spans="11:11" x14ac:dyDescent="0.2">
      <c r="K3021" s="4"/>
    </row>
    <row r="3022" spans="11:11" x14ac:dyDescent="0.2">
      <c r="K3022" s="4"/>
    </row>
    <row r="3023" spans="11:11" x14ac:dyDescent="0.2">
      <c r="K3023" s="4"/>
    </row>
    <row r="3024" spans="11:11" x14ac:dyDescent="0.2">
      <c r="K3024" s="4"/>
    </row>
    <row r="3025" spans="11:11" x14ac:dyDescent="0.2">
      <c r="K3025" s="4"/>
    </row>
    <row r="3026" spans="11:11" x14ac:dyDescent="0.2">
      <c r="K3026" s="4"/>
    </row>
    <row r="3027" spans="11:11" x14ac:dyDescent="0.2">
      <c r="K3027" s="4"/>
    </row>
    <row r="3028" spans="11:11" x14ac:dyDescent="0.2">
      <c r="K3028" s="4"/>
    </row>
    <row r="3029" spans="11:11" x14ac:dyDescent="0.2">
      <c r="K3029" s="4"/>
    </row>
    <row r="3030" spans="11:11" x14ac:dyDescent="0.2">
      <c r="K3030" s="4"/>
    </row>
    <row r="3031" spans="11:11" x14ac:dyDescent="0.2">
      <c r="K3031" s="4"/>
    </row>
    <row r="3032" spans="11:11" x14ac:dyDescent="0.2">
      <c r="K3032" s="4"/>
    </row>
    <row r="3033" spans="11:11" x14ac:dyDescent="0.2">
      <c r="K3033" s="4"/>
    </row>
    <row r="3034" spans="11:11" x14ac:dyDescent="0.2">
      <c r="K3034" s="4"/>
    </row>
    <row r="3035" spans="11:11" x14ac:dyDescent="0.2">
      <c r="K3035" s="4"/>
    </row>
    <row r="3036" spans="11:11" x14ac:dyDescent="0.2">
      <c r="K3036" s="4"/>
    </row>
    <row r="3037" spans="11:11" x14ac:dyDescent="0.2">
      <c r="K3037" s="4"/>
    </row>
    <row r="3038" spans="11:11" x14ac:dyDescent="0.2">
      <c r="K3038" s="4"/>
    </row>
    <row r="3039" spans="11:11" x14ac:dyDescent="0.2">
      <c r="K3039" s="4"/>
    </row>
    <row r="3040" spans="11:11" x14ac:dyDescent="0.2">
      <c r="K3040" s="4"/>
    </row>
    <row r="3041" spans="11:11" x14ac:dyDescent="0.2">
      <c r="K3041" s="4"/>
    </row>
    <row r="3042" spans="11:11" x14ac:dyDescent="0.2">
      <c r="K3042" s="4"/>
    </row>
    <row r="3043" spans="11:11" x14ac:dyDescent="0.2">
      <c r="K3043" s="4"/>
    </row>
    <row r="3044" spans="11:11" x14ac:dyDescent="0.2">
      <c r="K3044" s="4"/>
    </row>
    <row r="3045" spans="11:11" x14ac:dyDescent="0.2">
      <c r="K3045" s="4"/>
    </row>
    <row r="3046" spans="11:11" x14ac:dyDescent="0.2">
      <c r="K3046" s="4"/>
    </row>
    <row r="3047" spans="11:11" x14ac:dyDescent="0.2">
      <c r="K3047" s="4"/>
    </row>
    <row r="3048" spans="11:11" x14ac:dyDescent="0.2">
      <c r="K3048" s="4"/>
    </row>
    <row r="3049" spans="11:11" x14ac:dyDescent="0.2">
      <c r="K3049" s="4"/>
    </row>
    <row r="3050" spans="11:11" x14ac:dyDescent="0.2">
      <c r="K3050" s="4"/>
    </row>
    <row r="3051" spans="11:11" x14ac:dyDescent="0.2">
      <c r="K3051" s="4"/>
    </row>
    <row r="3052" spans="11:11" x14ac:dyDescent="0.2">
      <c r="K3052" s="4"/>
    </row>
    <row r="3053" spans="11:11" x14ac:dyDescent="0.2">
      <c r="K3053" s="4"/>
    </row>
    <row r="3054" spans="11:11" x14ac:dyDescent="0.2">
      <c r="K3054" s="4"/>
    </row>
    <row r="3055" spans="11:11" x14ac:dyDescent="0.2">
      <c r="K3055" s="4"/>
    </row>
    <row r="3056" spans="11:11" x14ac:dyDescent="0.2">
      <c r="K3056" s="4"/>
    </row>
    <row r="3057" spans="11:11" x14ac:dyDescent="0.2">
      <c r="K3057" s="4"/>
    </row>
    <row r="3058" spans="11:11" x14ac:dyDescent="0.2">
      <c r="K3058" s="4"/>
    </row>
    <row r="3059" spans="11:11" x14ac:dyDescent="0.2">
      <c r="K3059" s="4"/>
    </row>
    <row r="3060" spans="11:11" x14ac:dyDescent="0.2">
      <c r="K3060" s="4"/>
    </row>
    <row r="3061" spans="11:11" x14ac:dyDescent="0.2">
      <c r="K3061" s="4"/>
    </row>
    <row r="3062" spans="11:11" x14ac:dyDescent="0.2">
      <c r="K3062" s="4"/>
    </row>
    <row r="3063" spans="11:11" x14ac:dyDescent="0.2">
      <c r="K3063" s="4"/>
    </row>
    <row r="3064" spans="11:11" x14ac:dyDescent="0.2">
      <c r="K3064" s="4"/>
    </row>
    <row r="3065" spans="11:11" x14ac:dyDescent="0.2">
      <c r="K3065" s="4"/>
    </row>
    <row r="3066" spans="11:11" x14ac:dyDescent="0.2">
      <c r="K3066" s="4"/>
    </row>
    <row r="3067" spans="11:11" x14ac:dyDescent="0.2">
      <c r="K3067" s="4"/>
    </row>
    <row r="3068" spans="11:11" x14ac:dyDescent="0.2">
      <c r="K3068" s="4"/>
    </row>
    <row r="3069" spans="11:11" x14ac:dyDescent="0.2">
      <c r="K3069" s="4"/>
    </row>
    <row r="3070" spans="11:11" x14ac:dyDescent="0.2">
      <c r="K3070" s="4"/>
    </row>
    <row r="3071" spans="11:11" x14ac:dyDescent="0.2">
      <c r="K3071" s="4"/>
    </row>
    <row r="3072" spans="11:11" x14ac:dyDescent="0.2">
      <c r="K3072" s="4"/>
    </row>
    <row r="3073" spans="11:11" x14ac:dyDescent="0.2">
      <c r="K3073" s="4"/>
    </row>
    <row r="3074" spans="11:11" x14ac:dyDescent="0.2">
      <c r="K3074" s="4"/>
    </row>
    <row r="3075" spans="11:11" x14ac:dyDescent="0.2">
      <c r="K3075" s="4"/>
    </row>
    <row r="3076" spans="11:11" x14ac:dyDescent="0.2">
      <c r="K3076" s="4"/>
    </row>
    <row r="3077" spans="11:11" x14ac:dyDescent="0.2">
      <c r="K3077" s="4"/>
    </row>
    <row r="3078" spans="11:11" x14ac:dyDescent="0.2">
      <c r="K3078" s="4"/>
    </row>
    <row r="3079" spans="11:11" x14ac:dyDescent="0.2">
      <c r="K3079" s="4"/>
    </row>
    <row r="3080" spans="11:11" x14ac:dyDescent="0.2">
      <c r="K3080" s="4"/>
    </row>
    <row r="3081" spans="11:11" x14ac:dyDescent="0.2">
      <c r="K3081" s="4"/>
    </row>
    <row r="3082" spans="11:11" x14ac:dyDescent="0.2">
      <c r="K3082" s="4"/>
    </row>
    <row r="3083" spans="11:11" x14ac:dyDescent="0.2">
      <c r="K3083" s="4"/>
    </row>
    <row r="3084" spans="11:11" x14ac:dyDescent="0.2">
      <c r="K3084" s="4"/>
    </row>
    <row r="3085" spans="11:11" x14ac:dyDescent="0.2">
      <c r="K3085" s="4"/>
    </row>
    <row r="3086" spans="11:11" x14ac:dyDescent="0.2">
      <c r="K3086" s="4"/>
    </row>
    <row r="3087" spans="11:11" x14ac:dyDescent="0.2">
      <c r="K3087" s="4"/>
    </row>
    <row r="3088" spans="11:11" x14ac:dyDescent="0.2">
      <c r="K3088" s="4"/>
    </row>
    <row r="3089" spans="11:11" x14ac:dyDescent="0.2">
      <c r="K3089" s="4"/>
    </row>
    <row r="3090" spans="11:11" x14ac:dyDescent="0.2">
      <c r="K3090" s="4"/>
    </row>
    <row r="3091" spans="11:11" x14ac:dyDescent="0.2">
      <c r="K3091" s="4"/>
    </row>
    <row r="3092" spans="11:11" x14ac:dyDescent="0.2">
      <c r="K3092" s="4"/>
    </row>
    <row r="3093" spans="11:11" x14ac:dyDescent="0.2">
      <c r="K3093" s="4"/>
    </row>
    <row r="3094" spans="11:11" x14ac:dyDescent="0.2">
      <c r="K3094" s="4"/>
    </row>
    <row r="3095" spans="11:11" x14ac:dyDescent="0.2">
      <c r="K3095" s="4"/>
    </row>
    <row r="3096" spans="11:11" x14ac:dyDescent="0.2">
      <c r="K3096" s="4"/>
    </row>
    <row r="3097" spans="11:11" x14ac:dyDescent="0.2">
      <c r="K3097" s="4"/>
    </row>
    <row r="3098" spans="11:11" x14ac:dyDescent="0.2">
      <c r="K3098" s="4"/>
    </row>
    <row r="3099" spans="11:11" x14ac:dyDescent="0.2">
      <c r="K3099" s="4"/>
    </row>
    <row r="3100" spans="11:11" x14ac:dyDescent="0.2">
      <c r="K3100" s="4"/>
    </row>
    <row r="3101" spans="11:11" x14ac:dyDescent="0.2">
      <c r="K3101" s="4"/>
    </row>
    <row r="3102" spans="11:11" x14ac:dyDescent="0.2">
      <c r="K3102" s="4"/>
    </row>
    <row r="3103" spans="11:11" x14ac:dyDescent="0.2">
      <c r="K3103" s="4"/>
    </row>
    <row r="3104" spans="11:11" x14ac:dyDescent="0.2">
      <c r="K3104" s="4"/>
    </row>
    <row r="3105" spans="11:11" x14ac:dyDescent="0.2">
      <c r="K3105" s="4"/>
    </row>
    <row r="3106" spans="11:11" x14ac:dyDescent="0.2">
      <c r="K3106" s="4"/>
    </row>
    <row r="3107" spans="11:11" x14ac:dyDescent="0.2">
      <c r="K3107" s="4"/>
    </row>
    <row r="3108" spans="11:11" x14ac:dyDescent="0.2">
      <c r="K3108" s="4"/>
    </row>
    <row r="3109" spans="11:11" x14ac:dyDescent="0.2">
      <c r="K3109" s="4"/>
    </row>
    <row r="3110" spans="11:11" x14ac:dyDescent="0.2">
      <c r="K3110" s="4"/>
    </row>
    <row r="3111" spans="11:11" x14ac:dyDescent="0.2">
      <c r="K3111" s="4"/>
    </row>
    <row r="3112" spans="11:11" x14ac:dyDescent="0.2">
      <c r="K3112" s="4"/>
    </row>
    <row r="3113" spans="11:11" x14ac:dyDescent="0.2">
      <c r="K3113" s="4"/>
    </row>
    <row r="3114" spans="11:11" x14ac:dyDescent="0.2">
      <c r="K3114" s="4"/>
    </row>
    <row r="3115" spans="11:11" x14ac:dyDescent="0.2">
      <c r="K3115" s="4"/>
    </row>
    <row r="3116" spans="11:11" x14ac:dyDescent="0.2">
      <c r="K3116" s="4"/>
    </row>
    <row r="3117" spans="11:11" x14ac:dyDescent="0.2">
      <c r="K3117" s="4"/>
    </row>
    <row r="3118" spans="11:11" x14ac:dyDescent="0.2">
      <c r="K3118" s="4"/>
    </row>
    <row r="3119" spans="11:11" x14ac:dyDescent="0.2">
      <c r="K3119" s="4"/>
    </row>
    <row r="3120" spans="11:11" x14ac:dyDescent="0.2">
      <c r="K3120" s="4"/>
    </row>
    <row r="3121" spans="11:11" x14ac:dyDescent="0.2">
      <c r="K3121" s="4"/>
    </row>
    <row r="3122" spans="11:11" x14ac:dyDescent="0.2">
      <c r="K3122" s="4"/>
    </row>
    <row r="3123" spans="11:11" x14ac:dyDescent="0.2">
      <c r="K3123" s="4"/>
    </row>
    <row r="3124" spans="11:11" x14ac:dyDescent="0.2">
      <c r="K3124" s="4"/>
    </row>
    <row r="3125" spans="11:11" x14ac:dyDescent="0.2">
      <c r="K3125" s="4"/>
    </row>
    <row r="3126" spans="11:11" x14ac:dyDescent="0.2">
      <c r="K3126" s="4"/>
    </row>
    <row r="3127" spans="11:11" x14ac:dyDescent="0.2">
      <c r="K3127" s="4"/>
    </row>
    <row r="3128" spans="11:11" x14ac:dyDescent="0.2">
      <c r="K3128" s="4"/>
    </row>
    <row r="3129" spans="11:11" x14ac:dyDescent="0.2">
      <c r="K3129" s="4"/>
    </row>
    <row r="3130" spans="11:11" x14ac:dyDescent="0.2">
      <c r="K3130" s="4"/>
    </row>
    <row r="3131" spans="11:11" x14ac:dyDescent="0.2">
      <c r="K3131" s="4"/>
    </row>
    <row r="3132" spans="11:11" x14ac:dyDescent="0.2">
      <c r="K3132" s="4"/>
    </row>
    <row r="3133" spans="11:11" x14ac:dyDescent="0.2">
      <c r="K3133" s="4"/>
    </row>
    <row r="3134" spans="11:11" x14ac:dyDescent="0.2">
      <c r="K3134" s="4"/>
    </row>
    <row r="3135" spans="11:11" x14ac:dyDescent="0.2">
      <c r="K3135" s="4"/>
    </row>
    <row r="3136" spans="11:11" x14ac:dyDescent="0.2">
      <c r="K3136" s="4"/>
    </row>
    <row r="3137" spans="11:11" x14ac:dyDescent="0.2">
      <c r="K3137" s="4"/>
    </row>
    <row r="3138" spans="11:11" x14ac:dyDescent="0.2">
      <c r="K3138" s="4"/>
    </row>
    <row r="3139" spans="11:11" x14ac:dyDescent="0.2">
      <c r="K3139" s="4"/>
    </row>
    <row r="3140" spans="11:11" x14ac:dyDescent="0.2">
      <c r="K3140" s="4"/>
    </row>
    <row r="3141" spans="11:11" x14ac:dyDescent="0.2">
      <c r="K3141" s="4"/>
    </row>
    <row r="3142" spans="11:11" x14ac:dyDescent="0.2">
      <c r="K3142" s="4"/>
    </row>
    <row r="3143" spans="11:11" x14ac:dyDescent="0.2">
      <c r="K3143" s="4"/>
    </row>
    <row r="3144" spans="11:11" x14ac:dyDescent="0.2">
      <c r="K3144" s="4"/>
    </row>
    <row r="3145" spans="11:11" x14ac:dyDescent="0.2">
      <c r="K3145" s="4"/>
    </row>
    <row r="3146" spans="11:11" x14ac:dyDescent="0.2">
      <c r="K3146" s="4"/>
    </row>
    <row r="3147" spans="11:11" x14ac:dyDescent="0.2">
      <c r="K3147" s="4"/>
    </row>
    <row r="3148" spans="11:11" x14ac:dyDescent="0.2">
      <c r="K3148" s="4"/>
    </row>
    <row r="3149" spans="11:11" x14ac:dyDescent="0.2">
      <c r="K3149" s="4"/>
    </row>
    <row r="3150" spans="11:11" x14ac:dyDescent="0.2">
      <c r="K3150" s="4"/>
    </row>
    <row r="3151" spans="11:11" x14ac:dyDescent="0.2">
      <c r="K3151" s="4"/>
    </row>
    <row r="3152" spans="11:11" x14ac:dyDescent="0.2">
      <c r="K3152" s="4"/>
    </row>
    <row r="3153" spans="11:11" x14ac:dyDescent="0.2">
      <c r="K3153" s="4"/>
    </row>
    <row r="3154" spans="11:11" x14ac:dyDescent="0.2">
      <c r="K3154" s="4"/>
    </row>
    <row r="3155" spans="11:11" x14ac:dyDescent="0.2">
      <c r="K3155" s="4"/>
    </row>
    <row r="3156" spans="11:11" x14ac:dyDescent="0.2">
      <c r="K3156" s="4"/>
    </row>
    <row r="3157" spans="11:11" x14ac:dyDescent="0.2">
      <c r="K3157" s="4"/>
    </row>
    <row r="3158" spans="11:11" x14ac:dyDescent="0.2">
      <c r="K3158" s="4"/>
    </row>
    <row r="3159" spans="11:11" x14ac:dyDescent="0.2">
      <c r="K3159" s="4"/>
    </row>
    <row r="3160" spans="11:11" x14ac:dyDescent="0.2">
      <c r="K3160" s="4"/>
    </row>
    <row r="3161" spans="11:11" x14ac:dyDescent="0.2">
      <c r="K3161" s="4"/>
    </row>
    <row r="3162" spans="11:11" x14ac:dyDescent="0.2">
      <c r="K3162" s="4"/>
    </row>
    <row r="3163" spans="11:11" x14ac:dyDescent="0.2">
      <c r="K3163" s="4"/>
    </row>
    <row r="3164" spans="11:11" x14ac:dyDescent="0.2">
      <c r="K3164" s="4"/>
    </row>
    <row r="3165" spans="11:11" x14ac:dyDescent="0.2">
      <c r="K3165" s="4"/>
    </row>
    <row r="3166" spans="11:11" x14ac:dyDescent="0.2">
      <c r="K3166" s="4"/>
    </row>
    <row r="3167" spans="11:11" x14ac:dyDescent="0.2">
      <c r="K3167" s="4"/>
    </row>
    <row r="3168" spans="11:11" x14ac:dyDescent="0.2">
      <c r="K3168" s="4"/>
    </row>
    <row r="3169" spans="11:11" x14ac:dyDescent="0.2">
      <c r="K3169" s="4"/>
    </row>
    <row r="3170" spans="11:11" x14ac:dyDescent="0.2">
      <c r="K3170" s="4"/>
    </row>
    <row r="3171" spans="11:11" x14ac:dyDescent="0.2">
      <c r="K3171" s="4"/>
    </row>
    <row r="3172" spans="11:11" x14ac:dyDescent="0.2">
      <c r="K3172" s="4"/>
    </row>
    <row r="3173" spans="11:11" x14ac:dyDescent="0.2">
      <c r="K3173" s="4"/>
    </row>
    <row r="3174" spans="11:11" x14ac:dyDescent="0.2">
      <c r="K3174" s="4"/>
    </row>
    <row r="3175" spans="11:11" x14ac:dyDescent="0.2">
      <c r="K3175" s="4"/>
    </row>
    <row r="3176" spans="11:11" x14ac:dyDescent="0.2">
      <c r="K3176" s="4"/>
    </row>
    <row r="3177" spans="11:11" x14ac:dyDescent="0.2">
      <c r="K3177" s="4"/>
    </row>
    <row r="3178" spans="11:11" x14ac:dyDescent="0.2">
      <c r="K3178" s="4"/>
    </row>
    <row r="3179" spans="11:11" x14ac:dyDescent="0.2">
      <c r="K3179" s="4"/>
    </row>
    <row r="3180" spans="11:11" x14ac:dyDescent="0.2">
      <c r="K3180" s="4"/>
    </row>
    <row r="3181" spans="11:11" x14ac:dyDescent="0.2">
      <c r="K3181" s="4"/>
    </row>
    <row r="3182" spans="11:11" x14ac:dyDescent="0.2">
      <c r="K3182" s="4"/>
    </row>
    <row r="3183" spans="11:11" x14ac:dyDescent="0.2">
      <c r="K3183" s="4"/>
    </row>
    <row r="3184" spans="11:11" x14ac:dyDescent="0.2">
      <c r="K3184" s="4"/>
    </row>
    <row r="3185" spans="11:11" x14ac:dyDescent="0.2">
      <c r="K3185" s="4"/>
    </row>
    <row r="3186" spans="11:11" x14ac:dyDescent="0.2">
      <c r="K3186" s="4"/>
    </row>
    <row r="3187" spans="11:11" x14ac:dyDescent="0.2">
      <c r="K3187" s="4"/>
    </row>
    <row r="3188" spans="11:11" x14ac:dyDescent="0.2">
      <c r="K3188" s="4"/>
    </row>
    <row r="3189" spans="11:11" x14ac:dyDescent="0.2">
      <c r="K3189" s="4"/>
    </row>
    <row r="3190" spans="11:11" x14ac:dyDescent="0.2">
      <c r="K3190" s="4"/>
    </row>
    <row r="3191" spans="11:11" x14ac:dyDescent="0.2">
      <c r="K3191" s="4"/>
    </row>
    <row r="3192" spans="11:11" x14ac:dyDescent="0.2">
      <c r="K3192" s="4"/>
    </row>
    <row r="3193" spans="11:11" x14ac:dyDescent="0.2">
      <c r="K3193" s="4"/>
    </row>
    <row r="3194" spans="11:11" x14ac:dyDescent="0.2">
      <c r="K3194" s="4"/>
    </row>
    <row r="3195" spans="11:11" x14ac:dyDescent="0.2">
      <c r="K3195" s="4"/>
    </row>
    <row r="3196" spans="11:11" x14ac:dyDescent="0.2">
      <c r="K3196" s="4"/>
    </row>
    <row r="3197" spans="11:11" x14ac:dyDescent="0.2">
      <c r="K3197" s="4"/>
    </row>
    <row r="3198" spans="11:11" x14ac:dyDescent="0.2">
      <c r="K3198" s="4"/>
    </row>
    <row r="3199" spans="11:11" x14ac:dyDescent="0.2">
      <c r="K3199" s="4"/>
    </row>
    <row r="3200" spans="11:11" x14ac:dyDescent="0.2">
      <c r="K3200" s="4"/>
    </row>
    <row r="3201" spans="11:11" x14ac:dyDescent="0.2">
      <c r="K3201" s="4"/>
    </row>
    <row r="3202" spans="11:11" x14ac:dyDescent="0.2">
      <c r="K3202" s="4"/>
    </row>
    <row r="3203" spans="11:11" x14ac:dyDescent="0.2">
      <c r="K3203" s="4"/>
    </row>
    <row r="3204" spans="11:11" x14ac:dyDescent="0.2">
      <c r="K3204" s="4"/>
    </row>
    <row r="3205" spans="11:11" x14ac:dyDescent="0.2">
      <c r="K3205" s="4"/>
    </row>
    <row r="3206" spans="11:11" x14ac:dyDescent="0.2">
      <c r="K3206" s="4"/>
    </row>
    <row r="3207" spans="11:11" x14ac:dyDescent="0.2">
      <c r="K3207" s="4"/>
    </row>
    <row r="3208" spans="11:11" x14ac:dyDescent="0.2">
      <c r="K3208" s="4"/>
    </row>
    <row r="3209" spans="11:11" x14ac:dyDescent="0.2">
      <c r="K3209" s="4"/>
    </row>
    <row r="3210" spans="11:11" x14ac:dyDescent="0.2">
      <c r="K3210" s="4"/>
    </row>
    <row r="3211" spans="11:11" x14ac:dyDescent="0.2">
      <c r="K3211" s="4"/>
    </row>
    <row r="3212" spans="11:11" x14ac:dyDescent="0.2">
      <c r="K3212" s="4"/>
    </row>
    <row r="3213" spans="11:11" x14ac:dyDescent="0.2">
      <c r="K3213" s="4"/>
    </row>
    <row r="3214" spans="11:11" x14ac:dyDescent="0.2">
      <c r="K3214" s="4"/>
    </row>
    <row r="3215" spans="11:11" x14ac:dyDescent="0.2">
      <c r="K3215" s="4"/>
    </row>
    <row r="3216" spans="11:11" x14ac:dyDescent="0.2">
      <c r="K3216" s="4"/>
    </row>
    <row r="3217" spans="11:11" x14ac:dyDescent="0.2">
      <c r="K3217" s="4"/>
    </row>
    <row r="3218" spans="11:11" x14ac:dyDescent="0.2">
      <c r="K3218" s="4"/>
    </row>
    <row r="3219" spans="11:11" x14ac:dyDescent="0.2">
      <c r="K3219" s="4"/>
    </row>
    <row r="3220" spans="11:11" x14ac:dyDescent="0.2">
      <c r="K3220" s="4"/>
    </row>
    <row r="3221" spans="11:11" x14ac:dyDescent="0.2">
      <c r="K3221" s="4"/>
    </row>
    <row r="3222" spans="11:11" x14ac:dyDescent="0.2">
      <c r="K3222" s="4"/>
    </row>
    <row r="3223" spans="11:11" x14ac:dyDescent="0.2">
      <c r="K3223" s="4"/>
    </row>
    <row r="3224" spans="11:11" x14ac:dyDescent="0.2">
      <c r="K3224" s="4"/>
    </row>
    <row r="3225" spans="11:11" x14ac:dyDescent="0.2">
      <c r="K3225" s="4"/>
    </row>
    <row r="3226" spans="11:11" x14ac:dyDescent="0.2">
      <c r="K3226" s="4"/>
    </row>
    <row r="3227" spans="11:11" x14ac:dyDescent="0.2">
      <c r="K3227" s="4"/>
    </row>
    <row r="3228" spans="11:11" x14ac:dyDescent="0.2">
      <c r="K3228" s="4"/>
    </row>
    <row r="3229" spans="11:11" x14ac:dyDescent="0.2">
      <c r="K3229" s="4"/>
    </row>
    <row r="3230" spans="11:11" x14ac:dyDescent="0.2">
      <c r="K3230" s="4"/>
    </row>
    <row r="3231" spans="11:11" x14ac:dyDescent="0.2">
      <c r="K3231" s="4"/>
    </row>
    <row r="3232" spans="11:11" x14ac:dyDescent="0.2">
      <c r="K3232" s="4"/>
    </row>
    <row r="3233" spans="11:11" x14ac:dyDescent="0.2">
      <c r="K3233" s="4"/>
    </row>
    <row r="3234" spans="11:11" x14ac:dyDescent="0.2">
      <c r="K3234" s="4"/>
    </row>
    <row r="3235" spans="11:11" x14ac:dyDescent="0.2">
      <c r="K3235" s="4"/>
    </row>
    <row r="3236" spans="11:11" x14ac:dyDescent="0.2">
      <c r="K3236" s="4"/>
    </row>
    <row r="3237" spans="11:11" x14ac:dyDescent="0.2">
      <c r="K3237" s="4"/>
    </row>
    <row r="3238" spans="11:11" x14ac:dyDescent="0.2">
      <c r="K3238" s="4"/>
    </row>
    <row r="3239" spans="11:11" x14ac:dyDescent="0.2">
      <c r="K3239" s="4"/>
    </row>
    <row r="3240" spans="11:11" x14ac:dyDescent="0.2">
      <c r="K3240" s="4"/>
    </row>
    <row r="3241" spans="11:11" x14ac:dyDescent="0.2">
      <c r="K3241" s="4"/>
    </row>
    <row r="3242" spans="11:11" x14ac:dyDescent="0.2">
      <c r="K3242" s="4"/>
    </row>
    <row r="3243" spans="11:11" x14ac:dyDescent="0.2">
      <c r="K3243" s="4"/>
    </row>
    <row r="3244" spans="11:11" x14ac:dyDescent="0.2">
      <c r="K3244" s="4"/>
    </row>
    <row r="3245" spans="11:11" x14ac:dyDescent="0.2">
      <c r="K3245" s="4"/>
    </row>
    <row r="3246" spans="11:11" x14ac:dyDescent="0.2">
      <c r="K3246" s="4"/>
    </row>
    <row r="3247" spans="11:11" x14ac:dyDescent="0.2">
      <c r="K3247" s="4"/>
    </row>
    <row r="3248" spans="11:11" x14ac:dyDescent="0.2">
      <c r="K3248" s="4"/>
    </row>
    <row r="3249" spans="11:11" x14ac:dyDescent="0.2">
      <c r="K3249" s="4"/>
    </row>
    <row r="3250" spans="11:11" x14ac:dyDescent="0.2">
      <c r="K3250" s="4"/>
    </row>
    <row r="3251" spans="11:11" x14ac:dyDescent="0.2">
      <c r="K3251" s="4"/>
    </row>
    <row r="3252" spans="11:11" x14ac:dyDescent="0.2">
      <c r="K3252" s="4"/>
    </row>
    <row r="3253" spans="11:11" x14ac:dyDescent="0.2">
      <c r="K3253" s="4"/>
    </row>
    <row r="3254" spans="11:11" x14ac:dyDescent="0.2">
      <c r="K3254" s="4"/>
    </row>
    <row r="3255" spans="11:11" x14ac:dyDescent="0.2">
      <c r="K3255" s="4"/>
    </row>
    <row r="3256" spans="11:11" x14ac:dyDescent="0.2">
      <c r="K3256" s="4"/>
    </row>
    <row r="3257" spans="11:11" x14ac:dyDescent="0.2">
      <c r="K3257" s="4"/>
    </row>
    <row r="3258" spans="11:11" x14ac:dyDescent="0.2">
      <c r="K3258" s="4"/>
    </row>
    <row r="3259" spans="11:11" x14ac:dyDescent="0.2">
      <c r="K3259" s="4"/>
    </row>
    <row r="3260" spans="11:11" x14ac:dyDescent="0.2">
      <c r="K3260" s="4"/>
    </row>
    <row r="3261" spans="11:11" x14ac:dyDescent="0.2">
      <c r="K3261" s="4"/>
    </row>
    <row r="3262" spans="11:11" x14ac:dyDescent="0.2">
      <c r="K3262" s="4"/>
    </row>
    <row r="3263" spans="11:11" x14ac:dyDescent="0.2">
      <c r="K3263" s="4"/>
    </row>
    <row r="3264" spans="11:11" x14ac:dyDescent="0.2">
      <c r="K3264" s="4"/>
    </row>
    <row r="3265" spans="11:11" x14ac:dyDescent="0.2">
      <c r="K3265" s="4"/>
    </row>
    <row r="3266" spans="11:11" x14ac:dyDescent="0.2">
      <c r="K3266" s="4"/>
    </row>
    <row r="3267" spans="11:11" x14ac:dyDescent="0.2">
      <c r="K3267" s="4"/>
    </row>
    <row r="3268" spans="11:11" x14ac:dyDescent="0.2">
      <c r="K3268" s="4"/>
    </row>
    <row r="3269" spans="11:11" x14ac:dyDescent="0.2">
      <c r="K3269" s="4"/>
    </row>
    <row r="3270" spans="11:11" x14ac:dyDescent="0.2">
      <c r="K3270" s="4"/>
    </row>
    <row r="3271" spans="11:11" x14ac:dyDescent="0.2">
      <c r="K3271" s="4"/>
    </row>
    <row r="3272" spans="11:11" x14ac:dyDescent="0.2">
      <c r="K3272" s="4"/>
    </row>
    <row r="3273" spans="11:11" x14ac:dyDescent="0.2">
      <c r="K3273" s="4"/>
    </row>
    <row r="3274" spans="11:11" x14ac:dyDescent="0.2">
      <c r="K3274" s="4"/>
    </row>
    <row r="3275" spans="11:11" x14ac:dyDescent="0.2">
      <c r="K3275" s="4"/>
    </row>
    <row r="3276" spans="11:11" x14ac:dyDescent="0.2">
      <c r="K3276" s="4"/>
    </row>
    <row r="3277" spans="11:11" x14ac:dyDescent="0.2">
      <c r="K3277" s="4"/>
    </row>
    <row r="3278" spans="11:11" x14ac:dyDescent="0.2">
      <c r="K3278" s="4"/>
    </row>
    <row r="3279" spans="11:11" x14ac:dyDescent="0.2">
      <c r="K3279" s="4"/>
    </row>
    <row r="3280" spans="11:11" x14ac:dyDescent="0.2">
      <c r="K3280" s="4"/>
    </row>
    <row r="3281" spans="11:11" x14ac:dyDescent="0.2">
      <c r="K3281" s="4"/>
    </row>
    <row r="3282" spans="11:11" x14ac:dyDescent="0.2">
      <c r="K3282" s="4"/>
    </row>
    <row r="3283" spans="11:11" x14ac:dyDescent="0.2">
      <c r="K3283" s="4"/>
    </row>
    <row r="3284" spans="11:11" x14ac:dyDescent="0.2">
      <c r="K3284" s="4"/>
    </row>
    <row r="3285" spans="11:11" x14ac:dyDescent="0.2">
      <c r="K3285" s="4"/>
    </row>
    <row r="3286" spans="11:11" x14ac:dyDescent="0.2">
      <c r="K3286" s="4"/>
    </row>
    <row r="3287" spans="11:11" x14ac:dyDescent="0.2">
      <c r="K3287" s="4"/>
    </row>
    <row r="3288" spans="11:11" x14ac:dyDescent="0.2">
      <c r="K3288" s="4"/>
    </row>
    <row r="3289" spans="11:11" x14ac:dyDescent="0.2">
      <c r="K3289" s="4"/>
    </row>
    <row r="3290" spans="11:11" x14ac:dyDescent="0.2">
      <c r="K3290" s="4"/>
    </row>
    <row r="3291" spans="11:11" x14ac:dyDescent="0.2">
      <c r="K3291" s="4"/>
    </row>
    <row r="3292" spans="11:11" x14ac:dyDescent="0.2">
      <c r="K3292" s="4"/>
    </row>
    <row r="3293" spans="11:11" x14ac:dyDescent="0.2">
      <c r="K3293" s="4"/>
    </row>
    <row r="3294" spans="11:11" x14ac:dyDescent="0.2">
      <c r="K3294" s="4"/>
    </row>
    <row r="3295" spans="11:11" x14ac:dyDescent="0.2">
      <c r="K3295" s="4"/>
    </row>
    <row r="3296" spans="11:11" x14ac:dyDescent="0.2">
      <c r="K3296" s="4"/>
    </row>
    <row r="3297" spans="11:11" x14ac:dyDescent="0.2">
      <c r="K3297" s="4"/>
    </row>
    <row r="3298" spans="11:11" x14ac:dyDescent="0.2">
      <c r="K3298" s="4"/>
    </row>
    <row r="3299" spans="11:11" x14ac:dyDescent="0.2">
      <c r="K3299" s="4"/>
    </row>
    <row r="3300" spans="11:11" x14ac:dyDescent="0.2">
      <c r="K3300" s="4"/>
    </row>
    <row r="3301" spans="11:11" x14ac:dyDescent="0.2">
      <c r="K3301" s="4"/>
    </row>
    <row r="3302" spans="11:11" x14ac:dyDescent="0.2">
      <c r="K3302" s="4"/>
    </row>
    <row r="3303" spans="11:11" x14ac:dyDescent="0.2">
      <c r="K3303" s="4"/>
    </row>
    <row r="3304" spans="11:11" x14ac:dyDescent="0.2">
      <c r="K3304" s="4"/>
    </row>
    <row r="3305" spans="11:11" x14ac:dyDescent="0.2">
      <c r="K3305" s="4"/>
    </row>
    <row r="3306" spans="11:11" x14ac:dyDescent="0.2">
      <c r="K3306" s="4"/>
    </row>
    <row r="3307" spans="11:11" x14ac:dyDescent="0.2">
      <c r="K3307" s="4"/>
    </row>
    <row r="3308" spans="11:11" x14ac:dyDescent="0.2">
      <c r="K3308" s="4"/>
    </row>
    <row r="3309" spans="11:11" x14ac:dyDescent="0.2">
      <c r="K3309" s="4"/>
    </row>
    <row r="3310" spans="11:11" x14ac:dyDescent="0.2">
      <c r="K3310" s="4"/>
    </row>
    <row r="3311" spans="11:11" x14ac:dyDescent="0.2">
      <c r="K3311" s="4"/>
    </row>
    <row r="3312" spans="11:11" x14ac:dyDescent="0.2">
      <c r="K3312" s="4"/>
    </row>
    <row r="3313" spans="11:11" x14ac:dyDescent="0.2">
      <c r="K3313" s="4"/>
    </row>
    <row r="3314" spans="11:11" x14ac:dyDescent="0.2">
      <c r="K3314" s="4"/>
    </row>
    <row r="3315" spans="11:11" x14ac:dyDescent="0.2">
      <c r="K3315" s="4"/>
    </row>
    <row r="3316" spans="11:11" x14ac:dyDescent="0.2">
      <c r="K3316" s="4"/>
    </row>
    <row r="3317" spans="11:11" x14ac:dyDescent="0.2">
      <c r="K3317" s="4"/>
    </row>
    <row r="3318" spans="11:11" x14ac:dyDescent="0.2">
      <c r="K3318" s="4"/>
    </row>
    <row r="3319" spans="11:11" x14ac:dyDescent="0.2">
      <c r="K3319" s="4"/>
    </row>
    <row r="3320" spans="11:11" x14ac:dyDescent="0.2">
      <c r="K3320" s="4"/>
    </row>
    <row r="3321" spans="11:11" x14ac:dyDescent="0.2">
      <c r="K3321" s="4"/>
    </row>
    <row r="3322" spans="11:11" x14ac:dyDescent="0.2">
      <c r="K3322" s="4"/>
    </row>
    <row r="3323" spans="11:11" x14ac:dyDescent="0.2">
      <c r="K3323" s="4"/>
    </row>
    <row r="3324" spans="11:11" x14ac:dyDescent="0.2">
      <c r="K3324" s="4"/>
    </row>
    <row r="3325" spans="11:11" x14ac:dyDescent="0.2">
      <c r="K3325" s="4"/>
    </row>
    <row r="3326" spans="11:11" x14ac:dyDescent="0.2">
      <c r="K3326" s="4"/>
    </row>
    <row r="3327" spans="11:11" x14ac:dyDescent="0.2">
      <c r="K3327" s="4"/>
    </row>
    <row r="3328" spans="11:11" x14ac:dyDescent="0.2">
      <c r="K3328" s="4"/>
    </row>
    <row r="3329" spans="11:11" x14ac:dyDescent="0.2">
      <c r="K3329" s="4"/>
    </row>
    <row r="3330" spans="11:11" x14ac:dyDescent="0.2">
      <c r="K3330" s="4"/>
    </row>
    <row r="3331" spans="11:11" x14ac:dyDescent="0.2">
      <c r="K3331" s="4"/>
    </row>
    <row r="3332" spans="11:11" x14ac:dyDescent="0.2">
      <c r="K3332" s="4"/>
    </row>
    <row r="3333" spans="11:11" x14ac:dyDescent="0.2">
      <c r="K3333" s="4"/>
    </row>
    <row r="3334" spans="11:11" x14ac:dyDescent="0.2">
      <c r="K3334" s="4"/>
    </row>
    <row r="3335" spans="11:11" x14ac:dyDescent="0.2">
      <c r="K3335" s="4"/>
    </row>
    <row r="3336" spans="11:11" x14ac:dyDescent="0.2">
      <c r="K3336" s="4"/>
    </row>
    <row r="3337" spans="11:11" x14ac:dyDescent="0.2">
      <c r="K3337" s="4"/>
    </row>
    <row r="3338" spans="11:11" x14ac:dyDescent="0.2">
      <c r="K3338" s="4"/>
    </row>
    <row r="3339" spans="11:11" x14ac:dyDescent="0.2">
      <c r="K3339" s="4"/>
    </row>
    <row r="3340" spans="11:11" x14ac:dyDescent="0.2">
      <c r="K3340" s="4"/>
    </row>
    <row r="3341" spans="11:11" x14ac:dyDescent="0.2">
      <c r="K3341" s="4"/>
    </row>
    <row r="3342" spans="11:11" x14ac:dyDescent="0.2">
      <c r="K3342" s="4"/>
    </row>
    <row r="3343" spans="11:11" x14ac:dyDescent="0.2">
      <c r="K3343" s="4"/>
    </row>
    <row r="3344" spans="11:11" x14ac:dyDescent="0.2">
      <c r="K3344" s="4"/>
    </row>
    <row r="3345" spans="11:11" x14ac:dyDescent="0.2">
      <c r="K3345" s="4"/>
    </row>
    <row r="3346" spans="11:11" x14ac:dyDescent="0.2">
      <c r="K3346" s="4"/>
    </row>
    <row r="3347" spans="11:11" x14ac:dyDescent="0.2">
      <c r="K3347" s="4"/>
    </row>
    <row r="3348" spans="11:11" x14ac:dyDescent="0.2">
      <c r="K3348" s="4"/>
    </row>
    <row r="3349" spans="11:11" x14ac:dyDescent="0.2">
      <c r="K3349" s="4"/>
    </row>
    <row r="3350" spans="11:11" x14ac:dyDescent="0.2">
      <c r="K3350" s="4"/>
    </row>
    <row r="3351" spans="11:11" x14ac:dyDescent="0.2">
      <c r="K3351" s="4"/>
    </row>
    <row r="3352" spans="11:11" x14ac:dyDescent="0.2">
      <c r="K3352" s="4"/>
    </row>
    <row r="3353" spans="11:11" x14ac:dyDescent="0.2">
      <c r="K3353" s="4"/>
    </row>
    <row r="3354" spans="11:11" x14ac:dyDescent="0.2">
      <c r="K3354" s="4"/>
    </row>
    <row r="3355" spans="11:11" x14ac:dyDescent="0.2">
      <c r="K3355" s="4"/>
    </row>
    <row r="3356" spans="11:11" x14ac:dyDescent="0.2">
      <c r="K3356" s="4"/>
    </row>
    <row r="3357" spans="11:11" x14ac:dyDescent="0.2">
      <c r="K3357" s="4"/>
    </row>
    <row r="3358" spans="11:11" x14ac:dyDescent="0.2">
      <c r="K3358" s="4"/>
    </row>
    <row r="3359" spans="11:11" x14ac:dyDescent="0.2">
      <c r="K3359" s="4"/>
    </row>
    <row r="3360" spans="11:11" x14ac:dyDescent="0.2">
      <c r="K3360" s="4"/>
    </row>
    <row r="3361" spans="11:11" x14ac:dyDescent="0.2">
      <c r="K3361" s="4"/>
    </row>
    <row r="3362" spans="11:11" x14ac:dyDescent="0.2">
      <c r="K3362" s="4"/>
    </row>
    <row r="3363" spans="11:11" x14ac:dyDescent="0.2">
      <c r="K3363" s="4"/>
    </row>
    <row r="3364" spans="11:11" x14ac:dyDescent="0.2">
      <c r="K3364" s="4"/>
    </row>
    <row r="3365" spans="11:11" x14ac:dyDescent="0.2">
      <c r="K3365" s="4"/>
    </row>
    <row r="3366" spans="11:11" x14ac:dyDescent="0.2">
      <c r="K3366" s="4"/>
    </row>
    <row r="3367" spans="11:11" x14ac:dyDescent="0.2">
      <c r="K3367" s="4"/>
    </row>
    <row r="3368" spans="11:11" x14ac:dyDescent="0.2">
      <c r="K3368" s="4"/>
    </row>
    <row r="3369" spans="11:11" x14ac:dyDescent="0.2">
      <c r="K3369" s="4"/>
    </row>
    <row r="3370" spans="11:11" x14ac:dyDescent="0.2">
      <c r="K3370" s="4"/>
    </row>
    <row r="3371" spans="11:11" x14ac:dyDescent="0.2">
      <c r="K3371" s="4"/>
    </row>
    <row r="3372" spans="11:11" x14ac:dyDescent="0.2">
      <c r="K3372" s="4"/>
    </row>
    <row r="3373" spans="11:11" x14ac:dyDescent="0.2">
      <c r="K3373" s="4"/>
    </row>
    <row r="3374" spans="11:11" x14ac:dyDescent="0.2">
      <c r="K3374" s="4"/>
    </row>
    <row r="3375" spans="11:11" x14ac:dyDescent="0.2">
      <c r="K3375" s="4"/>
    </row>
    <row r="3376" spans="11:11" x14ac:dyDescent="0.2">
      <c r="K3376" s="4"/>
    </row>
    <row r="3377" spans="11:11" x14ac:dyDescent="0.2">
      <c r="K3377" s="4"/>
    </row>
    <row r="3378" spans="11:11" x14ac:dyDescent="0.2">
      <c r="K3378" s="4"/>
    </row>
    <row r="3379" spans="11:11" x14ac:dyDescent="0.2">
      <c r="K3379" s="4"/>
    </row>
    <row r="3380" spans="11:11" x14ac:dyDescent="0.2">
      <c r="K3380" s="4"/>
    </row>
    <row r="3381" spans="11:11" x14ac:dyDescent="0.2">
      <c r="K3381" s="4"/>
    </row>
    <row r="3382" spans="11:11" x14ac:dyDescent="0.2">
      <c r="K3382" s="4"/>
    </row>
    <row r="3383" spans="11:11" x14ac:dyDescent="0.2">
      <c r="K3383" s="4"/>
    </row>
    <row r="3384" spans="11:11" x14ac:dyDescent="0.2">
      <c r="K3384" s="4"/>
    </row>
    <row r="3385" spans="11:11" x14ac:dyDescent="0.2">
      <c r="K3385" s="4"/>
    </row>
    <row r="3386" spans="11:11" x14ac:dyDescent="0.2">
      <c r="K3386" s="4"/>
    </row>
    <row r="3387" spans="11:11" x14ac:dyDescent="0.2">
      <c r="K3387" s="4"/>
    </row>
    <row r="3388" spans="11:11" x14ac:dyDescent="0.2">
      <c r="K3388" s="4"/>
    </row>
    <row r="3389" spans="11:11" x14ac:dyDescent="0.2">
      <c r="K3389" s="4"/>
    </row>
    <row r="3390" spans="11:11" x14ac:dyDescent="0.2">
      <c r="K3390" s="4"/>
    </row>
    <row r="3391" spans="11:11" x14ac:dyDescent="0.2">
      <c r="K3391" s="4"/>
    </row>
    <row r="3392" spans="11:11" x14ac:dyDescent="0.2">
      <c r="K3392" s="4"/>
    </row>
    <row r="3393" spans="11:11" x14ac:dyDescent="0.2">
      <c r="K3393" s="4"/>
    </row>
    <row r="3394" spans="11:11" x14ac:dyDescent="0.2">
      <c r="K3394" s="4"/>
    </row>
    <row r="3395" spans="11:11" x14ac:dyDescent="0.2">
      <c r="K3395" s="4"/>
    </row>
    <row r="3396" spans="11:11" x14ac:dyDescent="0.2">
      <c r="K3396" s="4"/>
    </row>
    <row r="3397" spans="11:11" x14ac:dyDescent="0.2">
      <c r="K3397" s="4"/>
    </row>
    <row r="3398" spans="11:11" x14ac:dyDescent="0.2">
      <c r="K3398" s="4"/>
    </row>
    <row r="3399" spans="11:11" x14ac:dyDescent="0.2">
      <c r="K3399" s="4"/>
    </row>
    <row r="3400" spans="11:11" x14ac:dyDescent="0.2">
      <c r="K3400" s="4"/>
    </row>
    <row r="3401" spans="11:11" x14ac:dyDescent="0.2">
      <c r="K3401" s="4"/>
    </row>
    <row r="3402" spans="11:11" x14ac:dyDescent="0.2">
      <c r="K3402" s="4"/>
    </row>
    <row r="3403" spans="11:11" x14ac:dyDescent="0.2">
      <c r="K3403" s="4"/>
    </row>
    <row r="3404" spans="11:11" x14ac:dyDescent="0.2">
      <c r="K3404" s="4"/>
    </row>
    <row r="3405" spans="11:11" x14ac:dyDescent="0.2">
      <c r="K3405" s="4"/>
    </row>
    <row r="3406" spans="11:11" x14ac:dyDescent="0.2">
      <c r="K3406" s="4"/>
    </row>
    <row r="3407" spans="11:11" x14ac:dyDescent="0.2">
      <c r="K3407" s="4"/>
    </row>
    <row r="3408" spans="11:11" x14ac:dyDescent="0.2">
      <c r="K3408" s="4"/>
    </row>
    <row r="3409" spans="11:11" x14ac:dyDescent="0.2">
      <c r="K3409" s="4"/>
    </row>
    <row r="3410" spans="11:11" x14ac:dyDescent="0.2">
      <c r="K3410" s="4"/>
    </row>
    <row r="3411" spans="11:11" x14ac:dyDescent="0.2">
      <c r="K3411" s="4"/>
    </row>
    <row r="3412" spans="11:11" x14ac:dyDescent="0.2">
      <c r="K3412" s="4"/>
    </row>
    <row r="3413" spans="11:11" x14ac:dyDescent="0.2">
      <c r="K3413" s="4"/>
    </row>
    <row r="3414" spans="11:11" x14ac:dyDescent="0.2">
      <c r="K3414" s="4"/>
    </row>
    <row r="3415" spans="11:11" x14ac:dyDescent="0.2">
      <c r="K3415" s="4"/>
    </row>
    <row r="3416" spans="11:11" x14ac:dyDescent="0.2">
      <c r="K3416" s="4"/>
    </row>
    <row r="3417" spans="11:11" x14ac:dyDescent="0.2">
      <c r="K3417" s="4"/>
    </row>
    <row r="3418" spans="11:11" x14ac:dyDescent="0.2">
      <c r="K3418" s="4"/>
    </row>
    <row r="3419" spans="11:11" x14ac:dyDescent="0.2">
      <c r="K3419" s="4"/>
    </row>
    <row r="3420" spans="11:11" x14ac:dyDescent="0.2">
      <c r="K3420" s="4"/>
    </row>
    <row r="3421" spans="11:11" x14ac:dyDescent="0.2">
      <c r="K3421" s="4"/>
    </row>
    <row r="3422" spans="11:11" x14ac:dyDescent="0.2">
      <c r="K3422" s="4"/>
    </row>
    <row r="3423" spans="11:11" x14ac:dyDescent="0.2">
      <c r="K3423" s="4"/>
    </row>
    <row r="3424" spans="11:11" x14ac:dyDescent="0.2">
      <c r="K3424" s="4"/>
    </row>
    <row r="3425" spans="11:11" x14ac:dyDescent="0.2">
      <c r="K3425" s="4"/>
    </row>
    <row r="3426" spans="11:11" x14ac:dyDescent="0.2">
      <c r="K3426" s="4"/>
    </row>
    <row r="3427" spans="11:11" x14ac:dyDescent="0.2">
      <c r="K3427" s="4"/>
    </row>
    <row r="3428" spans="11:11" x14ac:dyDescent="0.2">
      <c r="K3428" s="4"/>
    </row>
    <row r="3429" spans="11:11" x14ac:dyDescent="0.2">
      <c r="K3429" s="4"/>
    </row>
    <row r="3430" spans="11:11" x14ac:dyDescent="0.2">
      <c r="K3430" s="4"/>
    </row>
    <row r="3431" spans="11:11" x14ac:dyDescent="0.2">
      <c r="K3431" s="4"/>
    </row>
    <row r="3432" spans="11:11" x14ac:dyDescent="0.2">
      <c r="K3432" s="4"/>
    </row>
    <row r="3433" spans="11:11" x14ac:dyDescent="0.2">
      <c r="K3433" s="4"/>
    </row>
    <row r="3434" spans="11:11" x14ac:dyDescent="0.2">
      <c r="K3434" s="4"/>
    </row>
    <row r="3435" spans="11:11" x14ac:dyDescent="0.2">
      <c r="K3435" s="4"/>
    </row>
    <row r="3436" spans="11:11" x14ac:dyDescent="0.2">
      <c r="K3436" s="4"/>
    </row>
    <row r="3437" spans="11:11" x14ac:dyDescent="0.2">
      <c r="K3437" s="4"/>
    </row>
    <row r="3438" spans="11:11" x14ac:dyDescent="0.2">
      <c r="K3438" s="4"/>
    </row>
    <row r="3439" spans="11:11" x14ac:dyDescent="0.2">
      <c r="K3439" s="4"/>
    </row>
    <row r="3440" spans="11:11" x14ac:dyDescent="0.2">
      <c r="K3440" s="4"/>
    </row>
    <row r="3441" spans="11:11" x14ac:dyDescent="0.2">
      <c r="K3441" s="4"/>
    </row>
    <row r="3442" spans="11:11" x14ac:dyDescent="0.2">
      <c r="K3442" s="4"/>
    </row>
    <row r="3443" spans="11:11" x14ac:dyDescent="0.2">
      <c r="K3443" s="4"/>
    </row>
    <row r="3444" spans="11:11" x14ac:dyDescent="0.2">
      <c r="K3444" s="4"/>
    </row>
    <row r="3445" spans="11:11" x14ac:dyDescent="0.2">
      <c r="K3445" s="4"/>
    </row>
    <row r="3446" spans="11:11" x14ac:dyDescent="0.2">
      <c r="K3446" s="4"/>
    </row>
    <row r="3447" spans="11:11" x14ac:dyDescent="0.2">
      <c r="K3447" s="4"/>
    </row>
    <row r="3448" spans="11:11" x14ac:dyDescent="0.2">
      <c r="K3448" s="4"/>
    </row>
    <row r="3449" spans="11:11" x14ac:dyDescent="0.2">
      <c r="K3449" s="4"/>
    </row>
    <row r="3450" spans="11:11" x14ac:dyDescent="0.2">
      <c r="K3450" s="4"/>
    </row>
    <row r="3451" spans="11:11" x14ac:dyDescent="0.2">
      <c r="K3451" s="4"/>
    </row>
    <row r="3452" spans="11:11" x14ac:dyDescent="0.2">
      <c r="K3452" s="4"/>
    </row>
    <row r="3453" spans="11:11" x14ac:dyDescent="0.2">
      <c r="K3453" s="4"/>
    </row>
    <row r="3454" spans="11:11" x14ac:dyDescent="0.2">
      <c r="K3454" s="4"/>
    </row>
    <row r="3455" spans="11:11" x14ac:dyDescent="0.2">
      <c r="K3455" s="4"/>
    </row>
    <row r="3456" spans="11:11" x14ac:dyDescent="0.2">
      <c r="K3456" s="4"/>
    </row>
    <row r="3457" spans="11:11" x14ac:dyDescent="0.2">
      <c r="K3457" s="4"/>
    </row>
    <row r="3458" spans="11:11" x14ac:dyDescent="0.2">
      <c r="K3458" s="4"/>
    </row>
    <row r="3459" spans="11:11" x14ac:dyDescent="0.2">
      <c r="K3459" s="4"/>
    </row>
    <row r="3460" spans="11:11" x14ac:dyDescent="0.2">
      <c r="K3460" s="4"/>
    </row>
    <row r="3461" spans="11:11" x14ac:dyDescent="0.2">
      <c r="K3461" s="4"/>
    </row>
    <row r="3462" spans="11:11" x14ac:dyDescent="0.2">
      <c r="K3462" s="4"/>
    </row>
    <row r="3463" spans="11:11" x14ac:dyDescent="0.2">
      <c r="K3463" s="4"/>
    </row>
    <row r="3464" spans="11:11" x14ac:dyDescent="0.2">
      <c r="K3464" s="4"/>
    </row>
    <row r="3465" spans="11:11" x14ac:dyDescent="0.2">
      <c r="K3465" s="4"/>
    </row>
    <row r="3466" spans="11:11" x14ac:dyDescent="0.2">
      <c r="K3466" s="4"/>
    </row>
    <row r="3467" spans="11:11" x14ac:dyDescent="0.2">
      <c r="K3467" s="4"/>
    </row>
    <row r="3468" spans="11:11" x14ac:dyDescent="0.2">
      <c r="K3468" s="4"/>
    </row>
    <row r="3469" spans="11:11" x14ac:dyDescent="0.2">
      <c r="K3469" s="4"/>
    </row>
    <row r="3470" spans="11:11" x14ac:dyDescent="0.2">
      <c r="K3470" s="4"/>
    </row>
    <row r="3471" spans="11:11" x14ac:dyDescent="0.2">
      <c r="K3471" s="4"/>
    </row>
    <row r="3472" spans="11:11" x14ac:dyDescent="0.2">
      <c r="K3472" s="4"/>
    </row>
    <row r="3473" spans="11:11" x14ac:dyDescent="0.2">
      <c r="K3473" s="4"/>
    </row>
    <row r="3474" spans="11:11" x14ac:dyDescent="0.2">
      <c r="K3474" s="4"/>
    </row>
    <row r="3475" spans="11:11" x14ac:dyDescent="0.2">
      <c r="K3475" s="4"/>
    </row>
    <row r="3476" spans="11:11" x14ac:dyDescent="0.2">
      <c r="K3476" s="4"/>
    </row>
    <row r="3477" spans="11:11" x14ac:dyDescent="0.2">
      <c r="K3477" s="4"/>
    </row>
    <row r="3478" spans="11:11" x14ac:dyDescent="0.2">
      <c r="K3478" s="4"/>
    </row>
    <row r="3479" spans="11:11" x14ac:dyDescent="0.2">
      <c r="K3479" s="4"/>
    </row>
    <row r="3480" spans="11:11" x14ac:dyDescent="0.2">
      <c r="K3480" s="4"/>
    </row>
    <row r="3481" spans="11:11" x14ac:dyDescent="0.2">
      <c r="K3481" s="4"/>
    </row>
    <row r="3482" spans="11:11" x14ac:dyDescent="0.2">
      <c r="K3482" s="4"/>
    </row>
    <row r="3483" spans="11:11" x14ac:dyDescent="0.2">
      <c r="K3483" s="4"/>
    </row>
    <row r="3484" spans="11:11" x14ac:dyDescent="0.2">
      <c r="K3484" s="4"/>
    </row>
    <row r="3485" spans="11:11" x14ac:dyDescent="0.2">
      <c r="K3485" s="4"/>
    </row>
    <row r="3486" spans="11:11" x14ac:dyDescent="0.2">
      <c r="K3486" s="4"/>
    </row>
    <row r="3487" spans="11:11" x14ac:dyDescent="0.2">
      <c r="K3487" s="4"/>
    </row>
    <row r="3488" spans="11:11" x14ac:dyDescent="0.2">
      <c r="K3488" s="4"/>
    </row>
    <row r="3489" spans="11:11" x14ac:dyDescent="0.2">
      <c r="K3489" s="4"/>
    </row>
    <row r="3490" spans="11:11" x14ac:dyDescent="0.2">
      <c r="K3490" s="4"/>
    </row>
    <row r="3491" spans="11:11" x14ac:dyDescent="0.2">
      <c r="K3491" s="4"/>
    </row>
    <row r="3492" spans="11:11" x14ac:dyDescent="0.2">
      <c r="K3492" s="4"/>
    </row>
    <row r="3493" spans="11:11" x14ac:dyDescent="0.2">
      <c r="K3493" s="4"/>
    </row>
    <row r="3494" spans="11:11" x14ac:dyDescent="0.2">
      <c r="K3494" s="4"/>
    </row>
    <row r="3495" spans="11:11" x14ac:dyDescent="0.2">
      <c r="K3495" s="4"/>
    </row>
    <row r="3496" spans="11:11" x14ac:dyDescent="0.2">
      <c r="K3496" s="4"/>
    </row>
    <row r="3497" spans="11:11" x14ac:dyDescent="0.2">
      <c r="K3497" s="4"/>
    </row>
    <row r="3498" spans="11:11" x14ac:dyDescent="0.2">
      <c r="K3498" s="4"/>
    </row>
    <row r="3499" spans="11:11" x14ac:dyDescent="0.2">
      <c r="K3499" s="4"/>
    </row>
    <row r="3500" spans="11:11" x14ac:dyDescent="0.2">
      <c r="K3500" s="4"/>
    </row>
    <row r="3501" spans="11:11" x14ac:dyDescent="0.2">
      <c r="K3501" s="4"/>
    </row>
    <row r="3502" spans="11:11" x14ac:dyDescent="0.2">
      <c r="K3502" s="4"/>
    </row>
    <row r="3503" spans="11:11" x14ac:dyDescent="0.2">
      <c r="K3503" s="4"/>
    </row>
    <row r="3504" spans="11:11" x14ac:dyDescent="0.2">
      <c r="K3504" s="4"/>
    </row>
    <row r="3505" spans="11:11" x14ac:dyDescent="0.2">
      <c r="K3505" s="4"/>
    </row>
    <row r="3506" spans="11:11" x14ac:dyDescent="0.2">
      <c r="K3506" s="4"/>
    </row>
    <row r="3507" spans="11:11" x14ac:dyDescent="0.2">
      <c r="K3507" s="4"/>
    </row>
    <row r="3508" spans="11:11" x14ac:dyDescent="0.2">
      <c r="K3508" s="4"/>
    </row>
    <row r="3509" spans="11:11" x14ac:dyDescent="0.2">
      <c r="K3509" s="4"/>
    </row>
    <row r="3510" spans="11:11" x14ac:dyDescent="0.2">
      <c r="K3510" s="4"/>
    </row>
    <row r="3511" spans="11:11" x14ac:dyDescent="0.2">
      <c r="K3511" s="4"/>
    </row>
    <row r="3512" spans="11:11" x14ac:dyDescent="0.2">
      <c r="K3512" s="4"/>
    </row>
    <row r="3513" spans="11:11" x14ac:dyDescent="0.2">
      <c r="K3513" s="4"/>
    </row>
    <row r="3514" spans="11:11" x14ac:dyDescent="0.2">
      <c r="K3514" s="4"/>
    </row>
    <row r="3515" spans="11:11" x14ac:dyDescent="0.2">
      <c r="K3515" s="4"/>
    </row>
    <row r="3516" spans="11:11" x14ac:dyDescent="0.2">
      <c r="K3516" s="4"/>
    </row>
    <row r="3517" spans="11:11" x14ac:dyDescent="0.2">
      <c r="K3517" s="4"/>
    </row>
    <row r="3518" spans="11:11" x14ac:dyDescent="0.2">
      <c r="K3518" s="4"/>
    </row>
    <row r="3519" spans="11:11" x14ac:dyDescent="0.2">
      <c r="K3519" s="4"/>
    </row>
    <row r="3520" spans="11:11" x14ac:dyDescent="0.2">
      <c r="K3520" s="4"/>
    </row>
    <row r="3521" spans="11:11" x14ac:dyDescent="0.2">
      <c r="K3521" s="4"/>
    </row>
    <row r="3522" spans="11:11" x14ac:dyDescent="0.2">
      <c r="K3522" s="4"/>
    </row>
    <row r="3523" spans="11:11" x14ac:dyDescent="0.2">
      <c r="K3523" s="4"/>
    </row>
    <row r="3524" spans="11:11" x14ac:dyDescent="0.2">
      <c r="K3524" s="4"/>
    </row>
    <row r="3525" spans="11:11" x14ac:dyDescent="0.2">
      <c r="K3525" s="4"/>
    </row>
    <row r="3526" spans="11:11" x14ac:dyDescent="0.2">
      <c r="K3526" s="4"/>
    </row>
    <row r="3527" spans="11:11" x14ac:dyDescent="0.2">
      <c r="K3527" s="4"/>
    </row>
    <row r="3528" spans="11:11" x14ac:dyDescent="0.2">
      <c r="K3528" s="4"/>
    </row>
    <row r="3529" spans="11:11" x14ac:dyDescent="0.2">
      <c r="K3529" s="4"/>
    </row>
    <row r="3530" spans="11:11" x14ac:dyDescent="0.2">
      <c r="K3530" s="4"/>
    </row>
    <row r="3531" spans="11:11" x14ac:dyDescent="0.2">
      <c r="K3531" s="4"/>
    </row>
    <row r="3532" spans="11:11" x14ac:dyDescent="0.2">
      <c r="K3532" s="4"/>
    </row>
    <row r="3533" spans="11:11" x14ac:dyDescent="0.2">
      <c r="K3533" s="4"/>
    </row>
    <row r="3534" spans="11:11" x14ac:dyDescent="0.2">
      <c r="K3534" s="4"/>
    </row>
    <row r="3535" spans="11:11" x14ac:dyDescent="0.2">
      <c r="K3535" s="4"/>
    </row>
    <row r="3536" spans="11:11" x14ac:dyDescent="0.2">
      <c r="K3536" s="4"/>
    </row>
    <row r="3537" spans="11:11" x14ac:dyDescent="0.2">
      <c r="K3537" s="4"/>
    </row>
    <row r="3538" spans="11:11" x14ac:dyDescent="0.2">
      <c r="K3538" s="4"/>
    </row>
    <row r="3539" spans="11:11" x14ac:dyDescent="0.2">
      <c r="K3539" s="4"/>
    </row>
    <row r="3540" spans="11:11" x14ac:dyDescent="0.2">
      <c r="K3540" s="4"/>
    </row>
    <row r="3541" spans="11:11" x14ac:dyDescent="0.2">
      <c r="K3541" s="4"/>
    </row>
    <row r="3542" spans="11:11" x14ac:dyDescent="0.2">
      <c r="K3542" s="4"/>
    </row>
    <row r="3543" spans="11:11" x14ac:dyDescent="0.2">
      <c r="K3543" s="4"/>
    </row>
    <row r="3544" spans="11:11" x14ac:dyDescent="0.2">
      <c r="K3544" s="4"/>
    </row>
    <row r="3545" spans="11:11" x14ac:dyDescent="0.2">
      <c r="K3545" s="4"/>
    </row>
    <row r="3546" spans="11:11" x14ac:dyDescent="0.2">
      <c r="K3546" s="4"/>
    </row>
    <row r="3547" spans="11:11" x14ac:dyDescent="0.2">
      <c r="K3547" s="4"/>
    </row>
    <row r="3548" spans="11:11" x14ac:dyDescent="0.2">
      <c r="K3548" s="4"/>
    </row>
    <row r="3549" spans="11:11" x14ac:dyDescent="0.2">
      <c r="K3549" s="4"/>
    </row>
    <row r="3550" spans="11:11" x14ac:dyDescent="0.2">
      <c r="K3550" s="4"/>
    </row>
    <row r="3551" spans="11:11" x14ac:dyDescent="0.2">
      <c r="K3551" s="4"/>
    </row>
    <row r="3552" spans="11:11" x14ac:dyDescent="0.2">
      <c r="K3552" s="4"/>
    </row>
    <row r="3553" spans="11:11" x14ac:dyDescent="0.2">
      <c r="K3553" s="4"/>
    </row>
    <row r="3554" spans="11:11" x14ac:dyDescent="0.2">
      <c r="K3554" s="4"/>
    </row>
    <row r="3555" spans="11:11" x14ac:dyDescent="0.2">
      <c r="K3555" s="4"/>
    </row>
    <row r="3556" spans="11:11" x14ac:dyDescent="0.2">
      <c r="K3556" s="4"/>
    </row>
    <row r="3557" spans="11:11" x14ac:dyDescent="0.2">
      <c r="K3557" s="4"/>
    </row>
    <row r="3558" spans="11:11" x14ac:dyDescent="0.2">
      <c r="K3558" s="4"/>
    </row>
    <row r="3559" spans="11:11" x14ac:dyDescent="0.2">
      <c r="K3559" s="4"/>
    </row>
    <row r="3560" spans="11:11" x14ac:dyDescent="0.2">
      <c r="K3560" s="4"/>
    </row>
    <row r="3561" spans="11:11" x14ac:dyDescent="0.2">
      <c r="K3561" s="4"/>
    </row>
    <row r="3562" spans="11:11" x14ac:dyDescent="0.2">
      <c r="K3562" s="4"/>
    </row>
    <row r="3563" spans="11:11" x14ac:dyDescent="0.2">
      <c r="K3563" s="4"/>
    </row>
    <row r="3564" spans="11:11" x14ac:dyDescent="0.2">
      <c r="K3564" s="4"/>
    </row>
    <row r="3565" spans="11:11" x14ac:dyDescent="0.2">
      <c r="K3565" s="4"/>
    </row>
    <row r="3566" spans="11:11" x14ac:dyDescent="0.2">
      <c r="K3566" s="4"/>
    </row>
    <row r="3567" spans="11:11" x14ac:dyDescent="0.2">
      <c r="K3567" s="4"/>
    </row>
    <row r="3568" spans="11:11" x14ac:dyDescent="0.2">
      <c r="K3568" s="4"/>
    </row>
    <row r="3569" spans="11:11" x14ac:dyDescent="0.2">
      <c r="K3569" s="4"/>
    </row>
    <row r="3570" spans="11:11" x14ac:dyDescent="0.2">
      <c r="K3570" s="4"/>
    </row>
    <row r="3571" spans="11:11" x14ac:dyDescent="0.2">
      <c r="K3571" s="4"/>
    </row>
    <row r="3572" spans="11:11" x14ac:dyDescent="0.2">
      <c r="K3572" s="4"/>
    </row>
    <row r="3573" spans="11:11" x14ac:dyDescent="0.2">
      <c r="K3573" s="4"/>
    </row>
    <row r="3574" spans="11:11" x14ac:dyDescent="0.2">
      <c r="K3574" s="4"/>
    </row>
    <row r="3575" spans="11:11" x14ac:dyDescent="0.2">
      <c r="K3575" s="4"/>
    </row>
    <row r="3576" spans="11:11" x14ac:dyDescent="0.2">
      <c r="K3576" s="4"/>
    </row>
    <row r="3577" spans="11:11" x14ac:dyDescent="0.2">
      <c r="K3577" s="4"/>
    </row>
    <row r="3578" spans="11:11" x14ac:dyDescent="0.2">
      <c r="K3578" s="4"/>
    </row>
    <row r="3579" spans="11:11" x14ac:dyDescent="0.2">
      <c r="K3579" s="4"/>
    </row>
    <row r="3580" spans="11:11" x14ac:dyDescent="0.2">
      <c r="K3580" s="4"/>
    </row>
    <row r="3581" spans="11:11" x14ac:dyDescent="0.2">
      <c r="K3581" s="4"/>
    </row>
    <row r="3582" spans="11:11" x14ac:dyDescent="0.2">
      <c r="K3582" s="4"/>
    </row>
    <row r="3583" spans="11:11" x14ac:dyDescent="0.2">
      <c r="K3583" s="4"/>
    </row>
    <row r="3584" spans="11:11" x14ac:dyDescent="0.2">
      <c r="K3584" s="4"/>
    </row>
    <row r="3585" spans="11:11" x14ac:dyDescent="0.2">
      <c r="K3585" s="4"/>
    </row>
    <row r="3586" spans="11:11" x14ac:dyDescent="0.2">
      <c r="K3586" s="4"/>
    </row>
    <row r="3587" spans="11:11" x14ac:dyDescent="0.2">
      <c r="K3587" s="4"/>
    </row>
    <row r="3588" spans="11:11" x14ac:dyDescent="0.2">
      <c r="K3588" s="4"/>
    </row>
    <row r="3589" spans="11:11" x14ac:dyDescent="0.2">
      <c r="K3589" s="4"/>
    </row>
    <row r="3590" spans="11:11" x14ac:dyDescent="0.2">
      <c r="K3590" s="4"/>
    </row>
    <row r="3591" spans="11:11" x14ac:dyDescent="0.2">
      <c r="K3591" s="4"/>
    </row>
    <row r="3592" spans="11:11" x14ac:dyDescent="0.2">
      <c r="K3592" s="4"/>
    </row>
    <row r="3593" spans="11:11" x14ac:dyDescent="0.2">
      <c r="K3593" s="4"/>
    </row>
    <row r="3594" spans="11:11" x14ac:dyDescent="0.2">
      <c r="K3594" s="4"/>
    </row>
    <row r="3595" spans="11:11" x14ac:dyDescent="0.2">
      <c r="K3595" s="4"/>
    </row>
    <row r="3596" spans="11:11" x14ac:dyDescent="0.2">
      <c r="K3596" s="4"/>
    </row>
    <row r="3597" spans="11:11" x14ac:dyDescent="0.2">
      <c r="K3597" s="4"/>
    </row>
    <row r="3598" spans="11:11" x14ac:dyDescent="0.2">
      <c r="K3598" s="4"/>
    </row>
    <row r="3599" spans="11:11" x14ac:dyDescent="0.2">
      <c r="K3599" s="4"/>
    </row>
    <row r="3600" spans="11:11" x14ac:dyDescent="0.2">
      <c r="K3600" s="4"/>
    </row>
    <row r="3601" spans="11:11" x14ac:dyDescent="0.2">
      <c r="K3601" s="4"/>
    </row>
    <row r="3602" spans="11:11" x14ac:dyDescent="0.2">
      <c r="K3602" s="4"/>
    </row>
    <row r="3603" spans="11:11" x14ac:dyDescent="0.2">
      <c r="K3603" s="4"/>
    </row>
    <row r="3604" spans="11:11" x14ac:dyDescent="0.2">
      <c r="K3604" s="4"/>
    </row>
    <row r="3605" spans="11:11" x14ac:dyDescent="0.2">
      <c r="K3605" s="4"/>
    </row>
    <row r="3606" spans="11:11" x14ac:dyDescent="0.2">
      <c r="K3606" s="4"/>
    </row>
    <row r="3607" spans="11:11" x14ac:dyDescent="0.2">
      <c r="K3607" s="4"/>
    </row>
    <row r="3608" spans="11:11" x14ac:dyDescent="0.2">
      <c r="K3608" s="4"/>
    </row>
    <row r="3609" spans="11:11" x14ac:dyDescent="0.2">
      <c r="K3609" s="4"/>
    </row>
    <row r="3610" spans="11:11" x14ac:dyDescent="0.2">
      <c r="K3610" s="4"/>
    </row>
    <row r="3611" spans="11:11" x14ac:dyDescent="0.2">
      <c r="K3611" s="4"/>
    </row>
    <row r="3612" spans="11:11" x14ac:dyDescent="0.2">
      <c r="K3612" s="4"/>
    </row>
    <row r="3613" spans="11:11" x14ac:dyDescent="0.2">
      <c r="K3613" s="4"/>
    </row>
    <row r="3614" spans="11:11" x14ac:dyDescent="0.2">
      <c r="K3614" s="4"/>
    </row>
    <row r="3615" spans="11:11" x14ac:dyDescent="0.2">
      <c r="K3615" s="4"/>
    </row>
    <row r="3616" spans="11:11" x14ac:dyDescent="0.2">
      <c r="K3616" s="4"/>
    </row>
    <row r="3617" spans="11:11" x14ac:dyDescent="0.2">
      <c r="K3617" s="4"/>
    </row>
    <row r="3618" spans="11:11" x14ac:dyDescent="0.2">
      <c r="K3618" s="4"/>
    </row>
    <row r="3619" spans="11:11" x14ac:dyDescent="0.2">
      <c r="K3619" s="4"/>
    </row>
    <row r="3620" spans="11:11" x14ac:dyDescent="0.2">
      <c r="K3620" s="4"/>
    </row>
    <row r="3621" spans="11:11" x14ac:dyDescent="0.2">
      <c r="K3621" s="4"/>
    </row>
    <row r="3622" spans="11:11" x14ac:dyDescent="0.2">
      <c r="K3622" s="4"/>
    </row>
    <row r="3623" spans="11:11" x14ac:dyDescent="0.2">
      <c r="K3623" s="4"/>
    </row>
    <row r="3624" spans="11:11" x14ac:dyDescent="0.2">
      <c r="K3624" s="4"/>
    </row>
    <row r="3625" spans="11:11" x14ac:dyDescent="0.2">
      <c r="K3625" s="4"/>
    </row>
    <row r="3626" spans="11:11" x14ac:dyDescent="0.2">
      <c r="K3626" s="4"/>
    </row>
    <row r="3627" spans="11:11" x14ac:dyDescent="0.2">
      <c r="K3627" s="4"/>
    </row>
    <row r="3628" spans="11:11" x14ac:dyDescent="0.2">
      <c r="K3628" s="4"/>
    </row>
    <row r="3629" spans="11:11" x14ac:dyDescent="0.2">
      <c r="K3629" s="4"/>
    </row>
    <row r="3630" spans="11:11" x14ac:dyDescent="0.2">
      <c r="K3630" s="4"/>
    </row>
    <row r="3631" spans="11:11" x14ac:dyDescent="0.2">
      <c r="K3631" s="4"/>
    </row>
    <row r="3632" spans="11:11" x14ac:dyDescent="0.2">
      <c r="K3632" s="4"/>
    </row>
    <row r="3633" spans="11:11" x14ac:dyDescent="0.2">
      <c r="K3633" s="4"/>
    </row>
    <row r="3634" spans="11:11" x14ac:dyDescent="0.2">
      <c r="K3634" s="4"/>
    </row>
    <row r="3635" spans="11:11" x14ac:dyDescent="0.2">
      <c r="K3635" s="4"/>
    </row>
    <row r="3636" spans="11:11" x14ac:dyDescent="0.2">
      <c r="K3636" s="4"/>
    </row>
    <row r="3637" spans="11:11" x14ac:dyDescent="0.2">
      <c r="K3637" s="4"/>
    </row>
    <row r="3638" spans="11:11" x14ac:dyDescent="0.2">
      <c r="K3638" s="4"/>
    </row>
    <row r="3639" spans="11:11" x14ac:dyDescent="0.2">
      <c r="K3639" s="4"/>
    </row>
    <row r="3640" spans="11:11" x14ac:dyDescent="0.2">
      <c r="K3640" s="4"/>
    </row>
    <row r="3641" spans="11:11" x14ac:dyDescent="0.2">
      <c r="K3641" s="4"/>
    </row>
    <row r="3642" spans="11:11" x14ac:dyDescent="0.2">
      <c r="K3642" s="4"/>
    </row>
    <row r="3643" spans="11:11" x14ac:dyDescent="0.2">
      <c r="K3643" s="4"/>
    </row>
    <row r="3644" spans="11:11" x14ac:dyDescent="0.2">
      <c r="K3644" s="4"/>
    </row>
    <row r="3645" spans="11:11" x14ac:dyDescent="0.2">
      <c r="K3645" s="4"/>
    </row>
    <row r="3646" spans="11:11" x14ac:dyDescent="0.2">
      <c r="K3646" s="4"/>
    </row>
    <row r="3647" spans="11:11" x14ac:dyDescent="0.2">
      <c r="K3647" s="4"/>
    </row>
    <row r="3648" spans="11:11" x14ac:dyDescent="0.2">
      <c r="K3648" s="4"/>
    </row>
    <row r="3649" spans="11:11" x14ac:dyDescent="0.2">
      <c r="K3649" s="4"/>
    </row>
    <row r="3650" spans="11:11" x14ac:dyDescent="0.2">
      <c r="K3650" s="4"/>
    </row>
    <row r="3651" spans="11:11" x14ac:dyDescent="0.2">
      <c r="K3651" s="4"/>
    </row>
    <row r="3652" spans="11:11" x14ac:dyDescent="0.2">
      <c r="K3652" s="4"/>
    </row>
    <row r="3653" spans="11:11" x14ac:dyDescent="0.2">
      <c r="K3653" s="4"/>
    </row>
    <row r="3654" spans="11:11" x14ac:dyDescent="0.2">
      <c r="K3654" s="4"/>
    </row>
    <row r="3655" spans="11:11" x14ac:dyDescent="0.2">
      <c r="K3655" s="4"/>
    </row>
    <row r="3656" spans="11:11" x14ac:dyDescent="0.2">
      <c r="K3656" s="4"/>
    </row>
    <row r="3657" spans="11:11" x14ac:dyDescent="0.2">
      <c r="K3657" s="4"/>
    </row>
    <row r="3658" spans="11:11" x14ac:dyDescent="0.2">
      <c r="K3658" s="4"/>
    </row>
    <row r="3659" spans="11:11" x14ac:dyDescent="0.2">
      <c r="K3659" s="4"/>
    </row>
    <row r="3660" spans="11:11" x14ac:dyDescent="0.2">
      <c r="K3660" s="4"/>
    </row>
    <row r="3661" spans="11:11" x14ac:dyDescent="0.2">
      <c r="K3661" s="4"/>
    </row>
    <row r="3662" spans="11:11" x14ac:dyDescent="0.2">
      <c r="K3662" s="4"/>
    </row>
    <row r="3663" spans="11:11" x14ac:dyDescent="0.2">
      <c r="K3663" s="4"/>
    </row>
    <row r="3664" spans="11:11" x14ac:dyDescent="0.2">
      <c r="K3664" s="4"/>
    </row>
    <row r="3665" spans="11:11" x14ac:dyDescent="0.2">
      <c r="K3665" s="4"/>
    </row>
    <row r="3666" spans="11:11" x14ac:dyDescent="0.2">
      <c r="K3666" s="4"/>
    </row>
    <row r="3667" spans="11:11" x14ac:dyDescent="0.2">
      <c r="K3667" s="4"/>
    </row>
    <row r="3668" spans="11:11" x14ac:dyDescent="0.2">
      <c r="K3668" s="4"/>
    </row>
    <row r="3669" spans="11:11" x14ac:dyDescent="0.2">
      <c r="K3669" s="4"/>
    </row>
    <row r="3670" spans="11:11" x14ac:dyDescent="0.2">
      <c r="K3670" s="4"/>
    </row>
    <row r="3671" spans="11:11" x14ac:dyDescent="0.2">
      <c r="K3671" s="4"/>
    </row>
    <row r="3672" spans="11:11" x14ac:dyDescent="0.2">
      <c r="K3672" s="4"/>
    </row>
    <row r="3673" spans="11:11" x14ac:dyDescent="0.2">
      <c r="K3673" s="4"/>
    </row>
    <row r="3674" spans="11:11" x14ac:dyDescent="0.2">
      <c r="K3674" s="4"/>
    </row>
    <row r="3675" spans="11:11" x14ac:dyDescent="0.2">
      <c r="K3675" s="4"/>
    </row>
    <row r="3676" spans="11:11" x14ac:dyDescent="0.2">
      <c r="K3676" s="4"/>
    </row>
    <row r="3677" spans="11:11" x14ac:dyDescent="0.2">
      <c r="K3677" s="4"/>
    </row>
    <row r="3678" spans="11:11" x14ac:dyDescent="0.2">
      <c r="K3678" s="4"/>
    </row>
    <row r="3679" spans="11:11" x14ac:dyDescent="0.2">
      <c r="K3679" s="4"/>
    </row>
    <row r="3680" spans="11:11" x14ac:dyDescent="0.2">
      <c r="K3680" s="4"/>
    </row>
    <row r="3681" spans="11:11" x14ac:dyDescent="0.2">
      <c r="K3681" s="4"/>
    </row>
    <row r="3682" spans="11:11" x14ac:dyDescent="0.2">
      <c r="K3682" s="4"/>
    </row>
    <row r="3683" spans="11:11" x14ac:dyDescent="0.2">
      <c r="K3683" s="4"/>
    </row>
    <row r="3684" spans="11:11" x14ac:dyDescent="0.2">
      <c r="K3684" s="4"/>
    </row>
    <row r="3685" spans="11:11" x14ac:dyDescent="0.2">
      <c r="K3685" s="4"/>
    </row>
    <row r="3686" spans="11:11" x14ac:dyDescent="0.2">
      <c r="K3686" s="4"/>
    </row>
    <row r="3687" spans="11:11" x14ac:dyDescent="0.2">
      <c r="K3687" s="4"/>
    </row>
    <row r="3688" spans="11:11" x14ac:dyDescent="0.2">
      <c r="K3688" s="4"/>
    </row>
    <row r="3689" spans="11:11" x14ac:dyDescent="0.2">
      <c r="K3689" s="4"/>
    </row>
    <row r="3690" spans="11:11" x14ac:dyDescent="0.2">
      <c r="K3690" s="4"/>
    </row>
    <row r="3691" spans="11:11" x14ac:dyDescent="0.2">
      <c r="K3691" s="4"/>
    </row>
    <row r="3692" spans="11:11" x14ac:dyDescent="0.2">
      <c r="K3692" s="4"/>
    </row>
    <row r="3693" spans="11:11" x14ac:dyDescent="0.2">
      <c r="K3693" s="4"/>
    </row>
    <row r="3694" spans="11:11" x14ac:dyDescent="0.2">
      <c r="K3694" s="4"/>
    </row>
    <row r="3695" spans="11:11" x14ac:dyDescent="0.2">
      <c r="K3695" s="4"/>
    </row>
    <row r="3696" spans="11:11" x14ac:dyDescent="0.2">
      <c r="K3696" s="4"/>
    </row>
    <row r="3697" spans="11:11" x14ac:dyDescent="0.2">
      <c r="K3697" s="4"/>
    </row>
    <row r="3698" spans="11:11" x14ac:dyDescent="0.2">
      <c r="K3698" s="4"/>
    </row>
    <row r="3699" spans="11:11" x14ac:dyDescent="0.2">
      <c r="K3699" s="4"/>
    </row>
    <row r="3700" spans="11:11" x14ac:dyDescent="0.2">
      <c r="K3700" s="4"/>
    </row>
    <row r="3701" spans="11:11" x14ac:dyDescent="0.2">
      <c r="K3701" s="4"/>
    </row>
    <row r="3702" spans="11:11" x14ac:dyDescent="0.2">
      <c r="K3702" s="4"/>
    </row>
    <row r="3703" spans="11:11" x14ac:dyDescent="0.2">
      <c r="K3703" s="4"/>
    </row>
    <row r="3704" spans="11:11" x14ac:dyDescent="0.2">
      <c r="K3704" s="4"/>
    </row>
    <row r="3705" spans="11:11" x14ac:dyDescent="0.2">
      <c r="K3705" s="4"/>
    </row>
    <row r="3706" spans="11:11" x14ac:dyDescent="0.2">
      <c r="K3706" s="4"/>
    </row>
    <row r="3707" spans="11:11" x14ac:dyDescent="0.2">
      <c r="K3707" s="4"/>
    </row>
    <row r="3708" spans="11:11" x14ac:dyDescent="0.2">
      <c r="K3708" s="4"/>
    </row>
    <row r="3709" spans="11:11" x14ac:dyDescent="0.2">
      <c r="K3709" s="4"/>
    </row>
    <row r="3710" spans="11:11" x14ac:dyDescent="0.2">
      <c r="K3710" s="4"/>
    </row>
    <row r="3711" spans="11:11" x14ac:dyDescent="0.2">
      <c r="K3711" s="4"/>
    </row>
    <row r="3712" spans="11:11" x14ac:dyDescent="0.2">
      <c r="K3712" s="4"/>
    </row>
    <row r="3713" spans="11:11" x14ac:dyDescent="0.2">
      <c r="K3713" s="4"/>
    </row>
    <row r="3714" spans="11:11" x14ac:dyDescent="0.2">
      <c r="K3714" s="4"/>
    </row>
    <row r="3715" spans="11:11" x14ac:dyDescent="0.2">
      <c r="K3715" s="4"/>
    </row>
    <row r="3716" spans="11:11" x14ac:dyDescent="0.2">
      <c r="K3716" s="4"/>
    </row>
    <row r="3717" spans="11:11" x14ac:dyDescent="0.2">
      <c r="K3717" s="4"/>
    </row>
    <row r="3718" spans="11:11" x14ac:dyDescent="0.2">
      <c r="K3718" s="4"/>
    </row>
    <row r="3719" spans="11:11" x14ac:dyDescent="0.2">
      <c r="K3719" s="4"/>
    </row>
    <row r="3720" spans="11:11" x14ac:dyDescent="0.2">
      <c r="K3720" s="4"/>
    </row>
    <row r="3721" spans="11:11" x14ac:dyDescent="0.2">
      <c r="K3721" s="4"/>
    </row>
    <row r="3722" spans="11:11" x14ac:dyDescent="0.2">
      <c r="K3722" s="4"/>
    </row>
    <row r="3723" spans="11:11" x14ac:dyDescent="0.2">
      <c r="K3723" s="4"/>
    </row>
    <row r="3724" spans="11:11" x14ac:dyDescent="0.2">
      <c r="K3724" s="4"/>
    </row>
    <row r="3725" spans="11:11" x14ac:dyDescent="0.2">
      <c r="K3725" s="4"/>
    </row>
    <row r="3726" spans="11:11" x14ac:dyDescent="0.2">
      <c r="K3726" s="4"/>
    </row>
    <row r="3727" spans="11:11" x14ac:dyDescent="0.2">
      <c r="K3727" s="4"/>
    </row>
    <row r="3728" spans="11:11" x14ac:dyDescent="0.2">
      <c r="K3728" s="4"/>
    </row>
    <row r="3729" spans="11:11" x14ac:dyDescent="0.2">
      <c r="K3729" s="4"/>
    </row>
    <row r="3730" spans="11:11" x14ac:dyDescent="0.2">
      <c r="K3730" s="4"/>
    </row>
    <row r="3731" spans="11:11" x14ac:dyDescent="0.2">
      <c r="K3731" s="4"/>
    </row>
    <row r="3732" spans="11:11" x14ac:dyDescent="0.2">
      <c r="K3732" s="4"/>
    </row>
    <row r="3733" spans="11:11" x14ac:dyDescent="0.2">
      <c r="K3733" s="4"/>
    </row>
    <row r="3734" spans="11:11" x14ac:dyDescent="0.2">
      <c r="K3734" s="4"/>
    </row>
    <row r="3735" spans="11:11" x14ac:dyDescent="0.2">
      <c r="K3735" s="4"/>
    </row>
    <row r="3736" spans="11:11" x14ac:dyDescent="0.2">
      <c r="K3736" s="4"/>
    </row>
    <row r="3737" spans="11:11" x14ac:dyDescent="0.2">
      <c r="K3737" s="4"/>
    </row>
    <row r="3738" spans="11:11" x14ac:dyDescent="0.2">
      <c r="K3738" s="4"/>
    </row>
    <row r="3739" spans="11:11" x14ac:dyDescent="0.2">
      <c r="K3739" s="4"/>
    </row>
    <row r="3740" spans="11:11" x14ac:dyDescent="0.2">
      <c r="K3740" s="4"/>
    </row>
    <row r="3741" spans="11:11" x14ac:dyDescent="0.2">
      <c r="K3741" s="4"/>
    </row>
    <row r="3742" spans="11:11" x14ac:dyDescent="0.2">
      <c r="K3742" s="4"/>
    </row>
    <row r="3743" spans="11:11" x14ac:dyDescent="0.2">
      <c r="K3743" s="4"/>
    </row>
    <row r="3744" spans="11:11" x14ac:dyDescent="0.2">
      <c r="K3744" s="4"/>
    </row>
    <row r="3745" spans="11:11" x14ac:dyDescent="0.2">
      <c r="K3745" s="4"/>
    </row>
    <row r="3746" spans="11:11" x14ac:dyDescent="0.2">
      <c r="K3746" s="4"/>
    </row>
    <row r="3747" spans="11:11" x14ac:dyDescent="0.2">
      <c r="K3747" s="4"/>
    </row>
    <row r="3748" spans="11:11" x14ac:dyDescent="0.2">
      <c r="K3748" s="4"/>
    </row>
    <row r="3749" spans="11:11" x14ac:dyDescent="0.2">
      <c r="K3749" s="4"/>
    </row>
    <row r="3750" spans="11:11" x14ac:dyDescent="0.2">
      <c r="K3750" s="4"/>
    </row>
    <row r="3751" spans="11:11" x14ac:dyDescent="0.2">
      <c r="K3751" s="4"/>
    </row>
    <row r="3752" spans="11:11" x14ac:dyDescent="0.2">
      <c r="K3752" s="4"/>
    </row>
    <row r="3753" spans="11:11" x14ac:dyDescent="0.2">
      <c r="K3753" s="4"/>
    </row>
    <row r="3754" spans="11:11" x14ac:dyDescent="0.2">
      <c r="K3754" s="4"/>
    </row>
    <row r="3755" spans="11:11" x14ac:dyDescent="0.2">
      <c r="K3755" s="4"/>
    </row>
    <row r="3756" spans="11:11" x14ac:dyDescent="0.2">
      <c r="K3756" s="4"/>
    </row>
    <row r="3757" spans="11:11" x14ac:dyDescent="0.2">
      <c r="K3757" s="4"/>
    </row>
    <row r="3758" spans="11:11" x14ac:dyDescent="0.2">
      <c r="K3758" s="4"/>
    </row>
    <row r="3759" spans="11:11" x14ac:dyDescent="0.2">
      <c r="K3759" s="4"/>
    </row>
    <row r="3760" spans="11:11" x14ac:dyDescent="0.2">
      <c r="K3760" s="4"/>
    </row>
    <row r="3761" spans="11:11" x14ac:dyDescent="0.2">
      <c r="K3761" s="4"/>
    </row>
    <row r="3762" spans="11:11" x14ac:dyDescent="0.2">
      <c r="K3762" s="4"/>
    </row>
    <row r="3763" spans="11:11" x14ac:dyDescent="0.2">
      <c r="K3763" s="4"/>
    </row>
    <row r="3764" spans="11:11" x14ac:dyDescent="0.2">
      <c r="K3764" s="4"/>
    </row>
    <row r="3765" spans="11:11" x14ac:dyDescent="0.2">
      <c r="K3765" s="4"/>
    </row>
    <row r="3766" spans="11:11" x14ac:dyDescent="0.2">
      <c r="K3766" s="4"/>
    </row>
    <row r="3767" spans="11:11" x14ac:dyDescent="0.2">
      <c r="K3767" s="4"/>
    </row>
    <row r="3768" spans="11:11" x14ac:dyDescent="0.2">
      <c r="K3768" s="4"/>
    </row>
    <row r="3769" spans="11:11" x14ac:dyDescent="0.2">
      <c r="K3769" s="4"/>
    </row>
    <row r="3770" spans="11:11" x14ac:dyDescent="0.2">
      <c r="K3770" s="4"/>
    </row>
    <row r="3771" spans="11:11" x14ac:dyDescent="0.2">
      <c r="K3771" s="4"/>
    </row>
    <row r="3772" spans="11:11" x14ac:dyDescent="0.2">
      <c r="K3772" s="4"/>
    </row>
    <row r="3773" spans="11:11" x14ac:dyDescent="0.2">
      <c r="K3773" s="4"/>
    </row>
    <row r="3774" spans="11:11" x14ac:dyDescent="0.2">
      <c r="K3774" s="4"/>
    </row>
    <row r="3775" spans="11:11" x14ac:dyDescent="0.2">
      <c r="K3775" s="4"/>
    </row>
    <row r="3776" spans="11:11" x14ac:dyDescent="0.2">
      <c r="K3776" s="4"/>
    </row>
    <row r="3777" spans="11:11" x14ac:dyDescent="0.2">
      <c r="K3777" s="4"/>
    </row>
    <row r="3778" spans="11:11" x14ac:dyDescent="0.2">
      <c r="K3778" s="4"/>
    </row>
    <row r="3779" spans="11:11" x14ac:dyDescent="0.2">
      <c r="K3779" s="4"/>
    </row>
    <row r="3780" spans="11:11" x14ac:dyDescent="0.2">
      <c r="K3780" s="4"/>
    </row>
    <row r="3781" spans="11:11" x14ac:dyDescent="0.2">
      <c r="K3781" s="4"/>
    </row>
    <row r="3782" spans="11:11" x14ac:dyDescent="0.2">
      <c r="K3782" s="4"/>
    </row>
    <row r="3783" spans="11:11" x14ac:dyDescent="0.2">
      <c r="K3783" s="4"/>
    </row>
    <row r="3784" spans="11:11" x14ac:dyDescent="0.2">
      <c r="K3784" s="4"/>
    </row>
    <row r="3785" spans="11:11" x14ac:dyDescent="0.2">
      <c r="K3785" s="4"/>
    </row>
    <row r="3786" spans="11:11" x14ac:dyDescent="0.2">
      <c r="K3786" s="4"/>
    </row>
    <row r="3787" spans="11:11" x14ac:dyDescent="0.2">
      <c r="K3787" s="4"/>
    </row>
    <row r="3788" spans="11:11" x14ac:dyDescent="0.2">
      <c r="K3788" s="4"/>
    </row>
    <row r="3789" spans="11:11" x14ac:dyDescent="0.2">
      <c r="K3789" s="4"/>
    </row>
    <row r="3790" spans="11:11" x14ac:dyDescent="0.2">
      <c r="K3790" s="4"/>
    </row>
    <row r="3791" spans="11:11" x14ac:dyDescent="0.2">
      <c r="K3791" s="4"/>
    </row>
    <row r="3792" spans="11:11" x14ac:dyDescent="0.2">
      <c r="K3792" s="4"/>
    </row>
    <row r="3793" spans="11:11" x14ac:dyDescent="0.2">
      <c r="K3793" s="4"/>
    </row>
    <row r="3794" spans="11:11" x14ac:dyDescent="0.2">
      <c r="K3794" s="4"/>
    </row>
    <row r="3795" spans="11:11" x14ac:dyDescent="0.2">
      <c r="K3795" s="4"/>
    </row>
    <row r="3796" spans="11:11" x14ac:dyDescent="0.2">
      <c r="K3796" s="4"/>
    </row>
    <row r="3797" spans="11:11" x14ac:dyDescent="0.2">
      <c r="K3797" s="4"/>
    </row>
    <row r="3798" spans="11:11" x14ac:dyDescent="0.2">
      <c r="K3798" s="4"/>
    </row>
    <row r="3799" spans="11:11" x14ac:dyDescent="0.2">
      <c r="K3799" s="4"/>
    </row>
    <row r="3800" spans="11:11" x14ac:dyDescent="0.2">
      <c r="K3800" s="4"/>
    </row>
    <row r="3801" spans="11:11" x14ac:dyDescent="0.2">
      <c r="K3801" s="4"/>
    </row>
    <row r="3802" spans="11:11" x14ac:dyDescent="0.2">
      <c r="K3802" s="4"/>
    </row>
    <row r="3803" spans="11:11" x14ac:dyDescent="0.2">
      <c r="K3803" s="4"/>
    </row>
    <row r="3804" spans="11:11" x14ac:dyDescent="0.2">
      <c r="K3804" s="4"/>
    </row>
    <row r="3805" spans="11:11" x14ac:dyDescent="0.2">
      <c r="K3805" s="4"/>
    </row>
    <row r="3806" spans="11:11" x14ac:dyDescent="0.2">
      <c r="K3806" s="4"/>
    </row>
    <row r="3807" spans="11:11" x14ac:dyDescent="0.2">
      <c r="K3807" s="4"/>
    </row>
    <row r="3808" spans="11:11" x14ac:dyDescent="0.2">
      <c r="K3808" s="4"/>
    </row>
    <row r="3809" spans="11:11" x14ac:dyDescent="0.2">
      <c r="K3809" s="4"/>
    </row>
    <row r="3810" spans="11:11" x14ac:dyDescent="0.2">
      <c r="K3810" s="4"/>
    </row>
    <row r="3811" spans="11:11" x14ac:dyDescent="0.2">
      <c r="K3811" s="4"/>
    </row>
    <row r="3812" spans="11:11" x14ac:dyDescent="0.2">
      <c r="K3812" s="4"/>
    </row>
    <row r="3813" spans="11:11" x14ac:dyDescent="0.2">
      <c r="K3813" s="4"/>
    </row>
    <row r="3814" spans="11:11" x14ac:dyDescent="0.2">
      <c r="K3814" s="4"/>
    </row>
    <row r="3815" spans="11:11" x14ac:dyDescent="0.2">
      <c r="K3815" s="4"/>
    </row>
    <row r="3816" spans="11:11" x14ac:dyDescent="0.2">
      <c r="K3816" s="4"/>
    </row>
    <row r="3817" spans="11:11" x14ac:dyDescent="0.2">
      <c r="K3817" s="4"/>
    </row>
    <row r="3818" spans="11:11" x14ac:dyDescent="0.2">
      <c r="K3818" s="4"/>
    </row>
    <row r="3819" spans="11:11" x14ac:dyDescent="0.2">
      <c r="K3819" s="4"/>
    </row>
    <row r="3820" spans="11:11" x14ac:dyDescent="0.2">
      <c r="K3820" s="4"/>
    </row>
    <row r="3821" spans="11:11" x14ac:dyDescent="0.2">
      <c r="K3821" s="4"/>
    </row>
    <row r="3822" spans="11:11" x14ac:dyDescent="0.2">
      <c r="K3822" s="4"/>
    </row>
    <row r="3823" spans="11:11" x14ac:dyDescent="0.2">
      <c r="K3823" s="4"/>
    </row>
    <row r="3824" spans="11:11" x14ac:dyDescent="0.2">
      <c r="K3824" s="4"/>
    </row>
    <row r="3825" spans="11:11" x14ac:dyDescent="0.2">
      <c r="K3825" s="4"/>
    </row>
    <row r="3826" spans="11:11" x14ac:dyDescent="0.2">
      <c r="K3826" s="4"/>
    </row>
    <row r="3827" spans="11:11" x14ac:dyDescent="0.2">
      <c r="K3827" s="4"/>
    </row>
    <row r="3828" spans="11:11" x14ac:dyDescent="0.2">
      <c r="K3828" s="4"/>
    </row>
    <row r="3829" spans="11:11" x14ac:dyDescent="0.2">
      <c r="K3829" s="4"/>
    </row>
    <row r="3830" spans="11:11" x14ac:dyDescent="0.2">
      <c r="K3830" s="4"/>
    </row>
    <row r="3831" spans="11:11" x14ac:dyDescent="0.2">
      <c r="K3831" s="4"/>
    </row>
    <row r="3832" spans="11:11" x14ac:dyDescent="0.2">
      <c r="K3832" s="4"/>
    </row>
    <row r="3833" spans="11:11" x14ac:dyDescent="0.2">
      <c r="K3833" s="4"/>
    </row>
    <row r="3834" spans="11:11" x14ac:dyDescent="0.2">
      <c r="K3834" s="4"/>
    </row>
    <row r="3835" spans="11:11" x14ac:dyDescent="0.2">
      <c r="K3835" s="4"/>
    </row>
    <row r="3836" spans="11:11" x14ac:dyDescent="0.2">
      <c r="K3836" s="4"/>
    </row>
    <row r="3837" spans="11:11" x14ac:dyDescent="0.2">
      <c r="K3837" s="4"/>
    </row>
    <row r="3838" spans="11:11" x14ac:dyDescent="0.2">
      <c r="K3838" s="4"/>
    </row>
    <row r="3839" spans="11:11" x14ac:dyDescent="0.2">
      <c r="K3839" s="4"/>
    </row>
    <row r="3840" spans="11:11" x14ac:dyDescent="0.2">
      <c r="K3840" s="4"/>
    </row>
    <row r="3841" spans="11:11" x14ac:dyDescent="0.2">
      <c r="K3841" s="4"/>
    </row>
    <row r="3842" spans="11:11" x14ac:dyDescent="0.2">
      <c r="K3842" s="4"/>
    </row>
    <row r="3843" spans="11:11" x14ac:dyDescent="0.2">
      <c r="K3843" s="4"/>
    </row>
    <row r="3844" spans="11:11" x14ac:dyDescent="0.2">
      <c r="K3844" s="4"/>
    </row>
    <row r="3845" spans="11:11" x14ac:dyDescent="0.2">
      <c r="K3845" s="4"/>
    </row>
    <row r="3846" spans="11:11" x14ac:dyDescent="0.2">
      <c r="K3846" s="4"/>
    </row>
    <row r="3847" spans="11:11" x14ac:dyDescent="0.2">
      <c r="K3847" s="4"/>
    </row>
    <row r="3848" spans="11:11" x14ac:dyDescent="0.2">
      <c r="K3848" s="4"/>
    </row>
    <row r="3849" spans="11:11" x14ac:dyDescent="0.2">
      <c r="K3849" s="4"/>
    </row>
    <row r="3850" spans="11:11" x14ac:dyDescent="0.2">
      <c r="K3850" s="4"/>
    </row>
    <row r="3851" spans="11:11" x14ac:dyDescent="0.2">
      <c r="K3851" s="4"/>
    </row>
    <row r="3852" spans="11:11" x14ac:dyDescent="0.2">
      <c r="K3852" s="4"/>
    </row>
    <row r="3853" spans="11:11" x14ac:dyDescent="0.2">
      <c r="K3853" s="4"/>
    </row>
    <row r="3854" spans="11:11" x14ac:dyDescent="0.2">
      <c r="K3854" s="4"/>
    </row>
    <row r="3855" spans="11:11" x14ac:dyDescent="0.2">
      <c r="K3855" s="4"/>
    </row>
    <row r="3856" spans="11:11" x14ac:dyDescent="0.2">
      <c r="K3856" s="4"/>
    </row>
    <row r="3857" spans="11:11" x14ac:dyDescent="0.2">
      <c r="K3857" s="4"/>
    </row>
    <row r="3858" spans="11:11" x14ac:dyDescent="0.2">
      <c r="K3858" s="4"/>
    </row>
    <row r="3859" spans="11:11" x14ac:dyDescent="0.2">
      <c r="K3859" s="4"/>
    </row>
    <row r="3860" spans="11:11" x14ac:dyDescent="0.2">
      <c r="K3860" s="4"/>
    </row>
    <row r="3861" spans="11:11" x14ac:dyDescent="0.2">
      <c r="K3861" s="4"/>
    </row>
    <row r="3862" spans="11:11" x14ac:dyDescent="0.2">
      <c r="K3862" s="4"/>
    </row>
    <row r="3863" spans="11:11" x14ac:dyDescent="0.2">
      <c r="K3863" s="4"/>
    </row>
    <row r="3864" spans="11:11" x14ac:dyDescent="0.2">
      <c r="K3864" s="4"/>
    </row>
    <row r="3865" spans="11:11" x14ac:dyDescent="0.2">
      <c r="K3865" s="4"/>
    </row>
    <row r="3866" spans="11:11" x14ac:dyDescent="0.2">
      <c r="K3866" s="4"/>
    </row>
    <row r="3867" spans="11:11" x14ac:dyDescent="0.2">
      <c r="K3867" s="4"/>
    </row>
    <row r="3868" spans="11:11" x14ac:dyDescent="0.2">
      <c r="K3868" s="4"/>
    </row>
    <row r="3869" spans="11:11" x14ac:dyDescent="0.2">
      <c r="K3869" s="4"/>
    </row>
    <row r="3870" spans="11:11" x14ac:dyDescent="0.2">
      <c r="K3870" s="4"/>
    </row>
    <row r="3871" spans="11:11" x14ac:dyDescent="0.2">
      <c r="K3871" s="4"/>
    </row>
    <row r="3872" spans="11:11" x14ac:dyDescent="0.2">
      <c r="K3872" s="4"/>
    </row>
    <row r="3873" spans="11:11" x14ac:dyDescent="0.2">
      <c r="K3873" s="4"/>
    </row>
    <row r="3874" spans="11:11" x14ac:dyDescent="0.2">
      <c r="K3874" s="4"/>
    </row>
    <row r="3875" spans="11:11" x14ac:dyDescent="0.2">
      <c r="K3875" s="4"/>
    </row>
    <row r="3876" spans="11:11" x14ac:dyDescent="0.2">
      <c r="K3876" s="4"/>
    </row>
    <row r="3877" spans="11:11" x14ac:dyDescent="0.2">
      <c r="K3877" s="4"/>
    </row>
    <row r="3878" spans="11:11" x14ac:dyDescent="0.2">
      <c r="K3878" s="4"/>
    </row>
    <row r="3879" spans="11:11" x14ac:dyDescent="0.2">
      <c r="K3879" s="4"/>
    </row>
    <row r="3880" spans="11:11" x14ac:dyDescent="0.2">
      <c r="K3880" s="4"/>
    </row>
    <row r="3881" spans="11:11" x14ac:dyDescent="0.2">
      <c r="K3881" s="4"/>
    </row>
    <row r="3882" spans="11:11" x14ac:dyDescent="0.2">
      <c r="K3882" s="4"/>
    </row>
    <row r="3883" spans="11:11" x14ac:dyDescent="0.2">
      <c r="K3883" s="4"/>
    </row>
    <row r="3884" spans="11:11" x14ac:dyDescent="0.2">
      <c r="K3884" s="4"/>
    </row>
    <row r="3885" spans="11:11" x14ac:dyDescent="0.2">
      <c r="K3885" s="4"/>
    </row>
    <row r="3886" spans="11:11" x14ac:dyDescent="0.2">
      <c r="K3886" s="4"/>
    </row>
    <row r="3887" spans="11:11" x14ac:dyDescent="0.2">
      <c r="K3887" s="4"/>
    </row>
    <row r="3888" spans="11:11" x14ac:dyDescent="0.2">
      <c r="K3888" s="4"/>
    </row>
    <row r="3889" spans="11:11" x14ac:dyDescent="0.2">
      <c r="K3889" s="4"/>
    </row>
    <row r="3890" spans="11:11" x14ac:dyDescent="0.2">
      <c r="K3890" s="4"/>
    </row>
    <row r="3891" spans="11:11" x14ac:dyDescent="0.2">
      <c r="K3891" s="4"/>
    </row>
    <row r="3892" spans="11:11" x14ac:dyDescent="0.2">
      <c r="K3892" s="4"/>
    </row>
    <row r="3893" spans="11:11" x14ac:dyDescent="0.2">
      <c r="K3893" s="4"/>
    </row>
    <row r="3894" spans="11:11" x14ac:dyDescent="0.2">
      <c r="K3894" s="4"/>
    </row>
    <row r="3895" spans="11:11" x14ac:dyDescent="0.2">
      <c r="K3895" s="4"/>
    </row>
    <row r="3896" spans="11:11" x14ac:dyDescent="0.2">
      <c r="K3896" s="4"/>
    </row>
    <row r="3897" spans="11:11" x14ac:dyDescent="0.2">
      <c r="K3897" s="4"/>
    </row>
    <row r="3898" spans="11:11" x14ac:dyDescent="0.2">
      <c r="K3898" s="4"/>
    </row>
    <row r="3899" spans="11:11" x14ac:dyDescent="0.2">
      <c r="K3899" s="4"/>
    </row>
    <row r="3900" spans="11:11" x14ac:dyDescent="0.2">
      <c r="K3900" s="4"/>
    </row>
    <row r="3901" spans="11:11" x14ac:dyDescent="0.2">
      <c r="K3901" s="4"/>
    </row>
    <row r="3902" spans="11:11" x14ac:dyDescent="0.2">
      <c r="K3902" s="4"/>
    </row>
    <row r="3903" spans="11:11" x14ac:dyDescent="0.2">
      <c r="K3903" s="4"/>
    </row>
    <row r="3904" spans="11:11" x14ac:dyDescent="0.2">
      <c r="K3904" s="4"/>
    </row>
    <row r="3905" spans="11:11" x14ac:dyDescent="0.2">
      <c r="K3905" s="4"/>
    </row>
    <row r="3906" spans="11:11" x14ac:dyDescent="0.2">
      <c r="K3906" s="4"/>
    </row>
    <row r="3907" spans="11:11" x14ac:dyDescent="0.2">
      <c r="K3907" s="4"/>
    </row>
    <row r="3908" spans="11:11" x14ac:dyDescent="0.2">
      <c r="K3908" s="4"/>
    </row>
    <row r="3909" spans="11:11" x14ac:dyDescent="0.2">
      <c r="K3909" s="4"/>
    </row>
    <row r="3910" spans="11:11" x14ac:dyDescent="0.2">
      <c r="K3910" s="4"/>
    </row>
    <row r="3911" spans="11:11" x14ac:dyDescent="0.2">
      <c r="K3911" s="4"/>
    </row>
    <row r="3912" spans="11:11" x14ac:dyDescent="0.2">
      <c r="K3912" s="4"/>
    </row>
    <row r="3913" spans="11:11" x14ac:dyDescent="0.2">
      <c r="K3913" s="4"/>
    </row>
    <row r="3914" spans="11:11" x14ac:dyDescent="0.2">
      <c r="K3914" s="4"/>
    </row>
    <row r="3915" spans="11:11" x14ac:dyDescent="0.2">
      <c r="K3915" s="4"/>
    </row>
    <row r="3916" spans="11:11" x14ac:dyDescent="0.2">
      <c r="K3916" s="4"/>
    </row>
    <row r="3917" spans="11:11" x14ac:dyDescent="0.2">
      <c r="K3917" s="4"/>
    </row>
    <row r="3918" spans="11:11" x14ac:dyDescent="0.2">
      <c r="K3918" s="4"/>
    </row>
    <row r="3919" spans="11:11" x14ac:dyDescent="0.2">
      <c r="K3919" s="4"/>
    </row>
    <row r="3920" spans="11:11" x14ac:dyDescent="0.2">
      <c r="K3920" s="4"/>
    </row>
    <row r="3921" spans="11:11" x14ac:dyDescent="0.2">
      <c r="K3921" s="4"/>
    </row>
    <row r="3922" spans="11:11" x14ac:dyDescent="0.2">
      <c r="K3922" s="4"/>
    </row>
    <row r="3923" spans="11:11" x14ac:dyDescent="0.2">
      <c r="K3923" s="4"/>
    </row>
    <row r="3924" spans="11:11" x14ac:dyDescent="0.2">
      <c r="K3924" s="4"/>
    </row>
    <row r="3925" spans="11:11" x14ac:dyDescent="0.2">
      <c r="K3925" s="4"/>
    </row>
    <row r="3926" spans="11:11" x14ac:dyDescent="0.2">
      <c r="K3926" s="4"/>
    </row>
    <row r="3927" spans="11:11" x14ac:dyDescent="0.2">
      <c r="K3927" s="4"/>
    </row>
    <row r="3928" spans="11:11" x14ac:dyDescent="0.2">
      <c r="K3928" s="4"/>
    </row>
    <row r="3929" spans="11:11" x14ac:dyDescent="0.2">
      <c r="K3929" s="4"/>
    </row>
    <row r="3930" spans="11:11" x14ac:dyDescent="0.2">
      <c r="K3930" s="4"/>
    </row>
    <row r="3931" spans="11:11" x14ac:dyDescent="0.2">
      <c r="K3931" s="4"/>
    </row>
    <row r="3932" spans="11:11" x14ac:dyDescent="0.2">
      <c r="K3932" s="4"/>
    </row>
    <row r="3933" spans="11:11" x14ac:dyDescent="0.2">
      <c r="K3933" s="4"/>
    </row>
    <row r="3934" spans="11:11" x14ac:dyDescent="0.2">
      <c r="K3934" s="4"/>
    </row>
    <row r="3935" spans="11:11" x14ac:dyDescent="0.2">
      <c r="K3935" s="4"/>
    </row>
    <row r="3936" spans="11:11" x14ac:dyDescent="0.2">
      <c r="K3936" s="4"/>
    </row>
    <row r="3937" spans="11:11" x14ac:dyDescent="0.2">
      <c r="K3937" s="4"/>
    </row>
    <row r="3938" spans="11:11" x14ac:dyDescent="0.2">
      <c r="K3938" s="4"/>
    </row>
    <row r="3939" spans="11:11" x14ac:dyDescent="0.2">
      <c r="K3939" s="4"/>
    </row>
    <row r="3940" spans="11:11" x14ac:dyDescent="0.2">
      <c r="K3940" s="4"/>
    </row>
    <row r="3941" spans="11:11" x14ac:dyDescent="0.2">
      <c r="K3941" s="4"/>
    </row>
    <row r="3942" spans="11:11" x14ac:dyDescent="0.2">
      <c r="K3942" s="4"/>
    </row>
    <row r="3943" spans="11:11" x14ac:dyDescent="0.2">
      <c r="K3943" s="4"/>
    </row>
    <row r="3944" spans="11:11" x14ac:dyDescent="0.2">
      <c r="K3944" s="4"/>
    </row>
    <row r="3945" spans="11:11" x14ac:dyDescent="0.2">
      <c r="K3945" s="4"/>
    </row>
    <row r="3946" spans="11:11" x14ac:dyDescent="0.2">
      <c r="K3946" s="4"/>
    </row>
    <row r="3947" spans="11:11" x14ac:dyDescent="0.2">
      <c r="K3947" s="4"/>
    </row>
    <row r="3948" spans="11:11" x14ac:dyDescent="0.2">
      <c r="K3948" s="4"/>
    </row>
    <row r="3949" spans="11:11" x14ac:dyDescent="0.2">
      <c r="K3949" s="4"/>
    </row>
    <row r="3950" spans="11:11" x14ac:dyDescent="0.2">
      <c r="K3950" s="4"/>
    </row>
    <row r="3951" spans="11:11" x14ac:dyDescent="0.2">
      <c r="K3951" s="4"/>
    </row>
    <row r="3952" spans="11:11" x14ac:dyDescent="0.2">
      <c r="K3952" s="4"/>
    </row>
    <row r="3953" spans="11:11" x14ac:dyDescent="0.2">
      <c r="K3953" s="4"/>
    </row>
    <row r="3954" spans="11:11" x14ac:dyDescent="0.2">
      <c r="K3954" s="4"/>
    </row>
    <row r="3955" spans="11:11" x14ac:dyDescent="0.2">
      <c r="K3955" s="4"/>
    </row>
    <row r="3956" spans="11:11" x14ac:dyDescent="0.2">
      <c r="K3956" s="4"/>
    </row>
    <row r="3957" spans="11:11" x14ac:dyDescent="0.2">
      <c r="K3957" s="4"/>
    </row>
    <row r="3958" spans="11:11" x14ac:dyDescent="0.2">
      <c r="K3958" s="4"/>
    </row>
    <row r="3959" spans="11:11" x14ac:dyDescent="0.2">
      <c r="K3959" s="4"/>
    </row>
    <row r="3960" spans="11:11" x14ac:dyDescent="0.2">
      <c r="K3960" s="4"/>
    </row>
    <row r="3961" spans="11:11" x14ac:dyDescent="0.2">
      <c r="K3961" s="4"/>
    </row>
    <row r="3962" spans="11:11" x14ac:dyDescent="0.2">
      <c r="K3962" s="4"/>
    </row>
    <row r="3963" spans="11:11" x14ac:dyDescent="0.2">
      <c r="K3963" s="4"/>
    </row>
    <row r="3964" spans="11:11" x14ac:dyDescent="0.2">
      <c r="K3964" s="4"/>
    </row>
    <row r="3965" spans="11:11" x14ac:dyDescent="0.2">
      <c r="K3965" s="4"/>
    </row>
    <row r="3966" spans="11:11" x14ac:dyDescent="0.2">
      <c r="K3966" s="4"/>
    </row>
    <row r="3967" spans="11:11" x14ac:dyDescent="0.2">
      <c r="K3967" s="4"/>
    </row>
    <row r="3968" spans="11:11" x14ac:dyDescent="0.2">
      <c r="K3968" s="4"/>
    </row>
    <row r="3969" spans="11:11" x14ac:dyDescent="0.2">
      <c r="K3969" s="4"/>
    </row>
    <row r="3970" spans="11:11" x14ac:dyDescent="0.2">
      <c r="K3970" s="4"/>
    </row>
    <row r="3971" spans="11:11" x14ac:dyDescent="0.2">
      <c r="K3971" s="4"/>
    </row>
    <row r="3972" spans="11:11" x14ac:dyDescent="0.2">
      <c r="K3972" s="4"/>
    </row>
    <row r="3973" spans="11:11" x14ac:dyDescent="0.2">
      <c r="K3973" s="4"/>
    </row>
    <row r="3974" spans="11:11" x14ac:dyDescent="0.2">
      <c r="K3974" s="4"/>
    </row>
    <row r="3975" spans="11:11" x14ac:dyDescent="0.2">
      <c r="K3975" s="4"/>
    </row>
    <row r="3976" spans="11:11" x14ac:dyDescent="0.2">
      <c r="K3976" s="4"/>
    </row>
    <row r="3977" spans="11:11" x14ac:dyDescent="0.2">
      <c r="K3977" s="4"/>
    </row>
    <row r="3978" spans="11:11" x14ac:dyDescent="0.2">
      <c r="K3978" s="4"/>
    </row>
    <row r="3979" spans="11:11" x14ac:dyDescent="0.2">
      <c r="K3979" s="4"/>
    </row>
    <row r="3980" spans="11:11" x14ac:dyDescent="0.2">
      <c r="K3980" s="4"/>
    </row>
    <row r="3981" spans="11:11" x14ac:dyDescent="0.2">
      <c r="K3981" s="4"/>
    </row>
    <row r="3982" spans="11:11" x14ac:dyDescent="0.2">
      <c r="K3982" s="4"/>
    </row>
    <row r="3983" spans="11:11" x14ac:dyDescent="0.2">
      <c r="K3983" s="4"/>
    </row>
    <row r="3984" spans="11:11" x14ac:dyDescent="0.2">
      <c r="K3984" s="4"/>
    </row>
    <row r="3985" spans="11:11" x14ac:dyDescent="0.2">
      <c r="K3985" s="4"/>
    </row>
    <row r="3986" spans="11:11" x14ac:dyDescent="0.2">
      <c r="K3986" s="4"/>
    </row>
    <row r="3987" spans="11:11" x14ac:dyDescent="0.2">
      <c r="K3987" s="4"/>
    </row>
    <row r="3988" spans="11:11" x14ac:dyDescent="0.2">
      <c r="K3988" s="4"/>
    </row>
    <row r="3989" spans="11:11" x14ac:dyDescent="0.2">
      <c r="K3989" s="4"/>
    </row>
    <row r="3990" spans="11:11" x14ac:dyDescent="0.2">
      <c r="K3990" s="4"/>
    </row>
    <row r="3991" spans="11:11" x14ac:dyDescent="0.2">
      <c r="K3991" s="4"/>
    </row>
    <row r="3992" spans="11:11" x14ac:dyDescent="0.2">
      <c r="K3992" s="4"/>
    </row>
    <row r="3993" spans="11:11" x14ac:dyDescent="0.2">
      <c r="K3993" s="4"/>
    </row>
    <row r="3994" spans="11:11" x14ac:dyDescent="0.2">
      <c r="K3994" s="4"/>
    </row>
    <row r="3995" spans="11:11" x14ac:dyDescent="0.2">
      <c r="K3995" s="4"/>
    </row>
    <row r="3996" spans="11:11" x14ac:dyDescent="0.2">
      <c r="K3996" s="4"/>
    </row>
    <row r="3997" spans="11:11" x14ac:dyDescent="0.2">
      <c r="K3997" s="4"/>
    </row>
    <row r="3998" spans="11:11" x14ac:dyDescent="0.2">
      <c r="K3998" s="4"/>
    </row>
    <row r="3999" spans="11:11" x14ac:dyDescent="0.2">
      <c r="K3999" s="4"/>
    </row>
    <row r="4000" spans="11:11" x14ac:dyDescent="0.2">
      <c r="K4000" s="4"/>
    </row>
    <row r="4001" spans="11:11" x14ac:dyDescent="0.2">
      <c r="K4001" s="4"/>
    </row>
    <row r="4002" spans="11:11" x14ac:dyDescent="0.2">
      <c r="K4002" s="4"/>
    </row>
    <row r="4003" spans="11:11" x14ac:dyDescent="0.2">
      <c r="K4003" s="4"/>
    </row>
    <row r="4004" spans="11:11" x14ac:dyDescent="0.2">
      <c r="K4004" s="4"/>
    </row>
    <row r="4005" spans="11:11" x14ac:dyDescent="0.2">
      <c r="K4005" s="4"/>
    </row>
    <row r="4006" spans="11:11" x14ac:dyDescent="0.2">
      <c r="K4006" s="4"/>
    </row>
    <row r="4007" spans="11:11" x14ac:dyDescent="0.2">
      <c r="K4007" s="4"/>
    </row>
    <row r="4008" spans="11:11" x14ac:dyDescent="0.2">
      <c r="K4008" s="4"/>
    </row>
    <row r="4009" spans="11:11" x14ac:dyDescent="0.2">
      <c r="K4009" s="4"/>
    </row>
    <row r="4010" spans="11:11" x14ac:dyDescent="0.2">
      <c r="K4010" s="4"/>
    </row>
    <row r="4011" spans="11:11" x14ac:dyDescent="0.2">
      <c r="K4011" s="4"/>
    </row>
    <row r="4012" spans="11:11" x14ac:dyDescent="0.2">
      <c r="K4012" s="4"/>
    </row>
    <row r="4013" spans="11:11" x14ac:dyDescent="0.2">
      <c r="K4013" s="4"/>
    </row>
    <row r="4014" spans="11:11" x14ac:dyDescent="0.2">
      <c r="K4014" s="4"/>
    </row>
    <row r="4015" spans="11:11" x14ac:dyDescent="0.2">
      <c r="K4015" s="4"/>
    </row>
    <row r="4016" spans="11:11" x14ac:dyDescent="0.2">
      <c r="K4016" s="4"/>
    </row>
    <row r="4017" spans="11:11" x14ac:dyDescent="0.2">
      <c r="K4017" s="4"/>
    </row>
    <row r="4018" spans="11:11" x14ac:dyDescent="0.2">
      <c r="K4018" s="4"/>
    </row>
    <row r="4019" spans="11:11" x14ac:dyDescent="0.2">
      <c r="K4019" s="4"/>
    </row>
    <row r="4020" spans="11:11" x14ac:dyDescent="0.2">
      <c r="K4020" s="4"/>
    </row>
    <row r="4021" spans="11:11" x14ac:dyDescent="0.2">
      <c r="K4021" s="4"/>
    </row>
    <row r="4022" spans="11:11" x14ac:dyDescent="0.2">
      <c r="K4022" s="4"/>
    </row>
    <row r="4023" spans="11:11" x14ac:dyDescent="0.2">
      <c r="K4023" s="4"/>
    </row>
    <row r="4024" spans="11:11" x14ac:dyDescent="0.2">
      <c r="K4024" s="4"/>
    </row>
    <row r="4025" spans="11:11" x14ac:dyDescent="0.2">
      <c r="K4025" s="4"/>
    </row>
    <row r="4026" spans="11:11" x14ac:dyDescent="0.2">
      <c r="K4026" s="4"/>
    </row>
    <row r="4027" spans="11:11" x14ac:dyDescent="0.2">
      <c r="K4027" s="4"/>
    </row>
    <row r="4028" spans="11:11" x14ac:dyDescent="0.2">
      <c r="K4028" s="4"/>
    </row>
    <row r="4029" spans="11:11" x14ac:dyDescent="0.2">
      <c r="K4029" s="4"/>
    </row>
    <row r="4030" spans="11:11" x14ac:dyDescent="0.2">
      <c r="K4030" s="4"/>
    </row>
    <row r="4031" spans="11:11" x14ac:dyDescent="0.2">
      <c r="K4031" s="4"/>
    </row>
    <row r="4032" spans="11:11" x14ac:dyDescent="0.2">
      <c r="K4032" s="4"/>
    </row>
    <row r="4033" spans="11:11" x14ac:dyDescent="0.2">
      <c r="K4033" s="4"/>
    </row>
    <row r="4034" spans="11:11" x14ac:dyDescent="0.2">
      <c r="K4034" s="4"/>
    </row>
    <row r="4035" spans="11:11" x14ac:dyDescent="0.2">
      <c r="K4035" s="4"/>
    </row>
    <row r="4036" spans="11:11" x14ac:dyDescent="0.2">
      <c r="K4036" s="4"/>
    </row>
    <row r="4037" spans="11:11" x14ac:dyDescent="0.2">
      <c r="K4037" s="4"/>
    </row>
    <row r="4038" spans="11:11" x14ac:dyDescent="0.2">
      <c r="K4038" s="4"/>
    </row>
    <row r="4039" spans="11:11" x14ac:dyDescent="0.2">
      <c r="K4039" s="4"/>
    </row>
    <row r="4040" spans="11:11" x14ac:dyDescent="0.2">
      <c r="K4040" s="4"/>
    </row>
    <row r="4041" spans="11:11" x14ac:dyDescent="0.2">
      <c r="K4041" s="4"/>
    </row>
    <row r="4042" spans="11:11" x14ac:dyDescent="0.2">
      <c r="K4042" s="4"/>
    </row>
    <row r="4043" spans="11:11" x14ac:dyDescent="0.2">
      <c r="K4043" s="4"/>
    </row>
    <row r="4044" spans="11:11" x14ac:dyDescent="0.2">
      <c r="K4044" s="4"/>
    </row>
    <row r="4045" spans="11:11" x14ac:dyDescent="0.2">
      <c r="K4045" s="4"/>
    </row>
    <row r="4046" spans="11:11" x14ac:dyDescent="0.2">
      <c r="K4046" s="4"/>
    </row>
    <row r="4047" spans="11:11" x14ac:dyDescent="0.2">
      <c r="K4047" s="4"/>
    </row>
    <row r="4048" spans="11:11" x14ac:dyDescent="0.2">
      <c r="K4048" s="4"/>
    </row>
    <row r="4049" spans="11:11" x14ac:dyDescent="0.2">
      <c r="K4049" s="4"/>
    </row>
    <row r="4050" spans="11:11" x14ac:dyDescent="0.2">
      <c r="K4050" s="4"/>
    </row>
    <row r="4051" spans="11:11" x14ac:dyDescent="0.2">
      <c r="K4051" s="4"/>
    </row>
    <row r="4052" spans="11:11" x14ac:dyDescent="0.2">
      <c r="K4052" s="4"/>
    </row>
    <row r="4053" spans="11:11" x14ac:dyDescent="0.2">
      <c r="K4053" s="4"/>
    </row>
    <row r="4054" spans="11:11" x14ac:dyDescent="0.2">
      <c r="K4054" s="4"/>
    </row>
    <row r="4055" spans="11:11" x14ac:dyDescent="0.2">
      <c r="K4055" s="4"/>
    </row>
    <row r="4056" spans="11:11" x14ac:dyDescent="0.2">
      <c r="K4056" s="4"/>
    </row>
    <row r="4057" spans="11:11" x14ac:dyDescent="0.2">
      <c r="K4057" s="4"/>
    </row>
    <row r="4058" spans="11:11" x14ac:dyDescent="0.2">
      <c r="K4058" s="4"/>
    </row>
    <row r="4059" spans="11:11" x14ac:dyDescent="0.2">
      <c r="K4059" s="4"/>
    </row>
    <row r="4060" spans="11:11" x14ac:dyDescent="0.2">
      <c r="K4060" s="4"/>
    </row>
    <row r="4061" spans="11:11" x14ac:dyDescent="0.2">
      <c r="K4061" s="4"/>
    </row>
    <row r="4062" spans="11:11" x14ac:dyDescent="0.2">
      <c r="K4062" s="4"/>
    </row>
    <row r="4063" spans="11:11" x14ac:dyDescent="0.2">
      <c r="K4063" s="4"/>
    </row>
    <row r="4064" spans="11:11" x14ac:dyDescent="0.2">
      <c r="K4064" s="4"/>
    </row>
    <row r="4065" spans="11:11" x14ac:dyDescent="0.2">
      <c r="K4065" s="4"/>
    </row>
    <row r="4066" spans="11:11" x14ac:dyDescent="0.2">
      <c r="K4066" s="4"/>
    </row>
    <row r="4067" spans="11:11" x14ac:dyDescent="0.2">
      <c r="K4067" s="4"/>
    </row>
    <row r="4068" spans="11:11" x14ac:dyDescent="0.2">
      <c r="K4068" s="4"/>
    </row>
    <row r="4069" spans="11:11" x14ac:dyDescent="0.2">
      <c r="K4069" s="4"/>
    </row>
    <row r="4070" spans="11:11" x14ac:dyDescent="0.2">
      <c r="K4070" s="4"/>
    </row>
    <row r="4071" spans="11:11" x14ac:dyDescent="0.2">
      <c r="K4071" s="4"/>
    </row>
    <row r="4072" spans="11:11" x14ac:dyDescent="0.2">
      <c r="K4072" s="4"/>
    </row>
    <row r="4073" spans="11:11" x14ac:dyDescent="0.2">
      <c r="K4073" s="4"/>
    </row>
    <row r="4074" spans="11:11" x14ac:dyDescent="0.2">
      <c r="K4074" s="4"/>
    </row>
    <row r="4075" spans="11:11" x14ac:dyDescent="0.2">
      <c r="K4075" s="4"/>
    </row>
    <row r="4076" spans="11:11" x14ac:dyDescent="0.2">
      <c r="K4076" s="4"/>
    </row>
    <row r="4077" spans="11:11" x14ac:dyDescent="0.2">
      <c r="K4077" s="4"/>
    </row>
    <row r="4078" spans="11:11" x14ac:dyDescent="0.2">
      <c r="K4078" s="4"/>
    </row>
    <row r="4079" spans="11:11" x14ac:dyDescent="0.2">
      <c r="K4079" s="4"/>
    </row>
    <row r="4080" spans="11:11" x14ac:dyDescent="0.2">
      <c r="K4080" s="4"/>
    </row>
    <row r="4081" spans="11:11" x14ac:dyDescent="0.2">
      <c r="K4081" s="4"/>
    </row>
    <row r="4082" spans="11:11" x14ac:dyDescent="0.2">
      <c r="K4082" s="4"/>
    </row>
    <row r="4083" spans="11:11" x14ac:dyDescent="0.2">
      <c r="K4083" s="4"/>
    </row>
    <row r="4084" spans="11:11" x14ac:dyDescent="0.2">
      <c r="K4084" s="4"/>
    </row>
    <row r="4085" spans="11:11" x14ac:dyDescent="0.2">
      <c r="K4085" s="4"/>
    </row>
    <row r="4086" spans="11:11" x14ac:dyDescent="0.2">
      <c r="K4086" s="4"/>
    </row>
    <row r="4087" spans="11:11" x14ac:dyDescent="0.2">
      <c r="K4087" s="4"/>
    </row>
    <row r="4088" spans="11:11" x14ac:dyDescent="0.2">
      <c r="K4088" s="4"/>
    </row>
    <row r="4089" spans="11:11" x14ac:dyDescent="0.2">
      <c r="K4089" s="4"/>
    </row>
    <row r="4090" spans="11:11" x14ac:dyDescent="0.2">
      <c r="K4090" s="4"/>
    </row>
    <row r="4091" spans="11:11" x14ac:dyDescent="0.2">
      <c r="K4091" s="4"/>
    </row>
    <row r="4092" spans="11:11" x14ac:dyDescent="0.2">
      <c r="K4092" s="4"/>
    </row>
    <row r="4093" spans="11:11" x14ac:dyDescent="0.2">
      <c r="K4093" s="4"/>
    </row>
    <row r="4094" spans="11:11" x14ac:dyDescent="0.2">
      <c r="K4094" s="4"/>
    </row>
    <row r="4095" spans="11:11" x14ac:dyDescent="0.2">
      <c r="K4095" s="4"/>
    </row>
    <row r="4096" spans="11:11" x14ac:dyDescent="0.2">
      <c r="K4096" s="4"/>
    </row>
    <row r="4097" spans="11:11" x14ac:dyDescent="0.2">
      <c r="K4097" s="4"/>
    </row>
    <row r="4098" spans="11:11" x14ac:dyDescent="0.2">
      <c r="K4098" s="4"/>
    </row>
    <row r="4099" spans="11:11" x14ac:dyDescent="0.2">
      <c r="K4099" s="4"/>
    </row>
    <row r="4100" spans="11:11" x14ac:dyDescent="0.2">
      <c r="K4100" s="4"/>
    </row>
    <row r="4101" spans="11:11" x14ac:dyDescent="0.2">
      <c r="K4101" s="4"/>
    </row>
    <row r="4102" spans="11:11" x14ac:dyDescent="0.2">
      <c r="K4102" s="4"/>
    </row>
    <row r="4103" spans="11:11" x14ac:dyDescent="0.2">
      <c r="K4103" s="4"/>
    </row>
    <row r="4104" spans="11:11" x14ac:dyDescent="0.2">
      <c r="K4104" s="4"/>
    </row>
    <row r="4105" spans="11:11" x14ac:dyDescent="0.2">
      <c r="K4105" s="4"/>
    </row>
    <row r="4106" spans="11:11" x14ac:dyDescent="0.2">
      <c r="K4106" s="4"/>
    </row>
    <row r="4107" spans="11:11" x14ac:dyDescent="0.2">
      <c r="K4107" s="4"/>
    </row>
    <row r="4108" spans="11:11" x14ac:dyDescent="0.2">
      <c r="K4108" s="4"/>
    </row>
    <row r="4109" spans="11:11" x14ac:dyDescent="0.2">
      <c r="K4109" s="4"/>
    </row>
    <row r="4110" spans="11:11" x14ac:dyDescent="0.2">
      <c r="K4110" s="4"/>
    </row>
    <row r="4111" spans="11:11" x14ac:dyDescent="0.2">
      <c r="K4111" s="4"/>
    </row>
    <row r="4112" spans="11:11" x14ac:dyDescent="0.2">
      <c r="K4112" s="4"/>
    </row>
    <row r="4113" spans="11:11" x14ac:dyDescent="0.2">
      <c r="K4113" s="4"/>
    </row>
    <row r="4114" spans="11:11" x14ac:dyDescent="0.2">
      <c r="K4114" s="4"/>
    </row>
    <row r="4115" spans="11:11" x14ac:dyDescent="0.2">
      <c r="K4115" s="4"/>
    </row>
    <row r="4116" spans="11:11" x14ac:dyDescent="0.2">
      <c r="K4116" s="4"/>
    </row>
    <row r="4117" spans="11:11" x14ac:dyDescent="0.2">
      <c r="K4117" s="4"/>
    </row>
    <row r="4118" spans="11:11" x14ac:dyDescent="0.2">
      <c r="K4118" s="4"/>
    </row>
    <row r="4119" spans="11:11" x14ac:dyDescent="0.2">
      <c r="K4119" s="4"/>
    </row>
    <row r="4120" spans="11:11" x14ac:dyDescent="0.2">
      <c r="K4120" s="4"/>
    </row>
    <row r="4121" spans="11:11" x14ac:dyDescent="0.2">
      <c r="K4121" s="4"/>
    </row>
    <row r="4122" spans="11:11" x14ac:dyDescent="0.2">
      <c r="K4122" s="4"/>
    </row>
    <row r="4123" spans="11:11" x14ac:dyDescent="0.2">
      <c r="K4123" s="4"/>
    </row>
    <row r="4124" spans="11:11" x14ac:dyDescent="0.2">
      <c r="K4124" s="4"/>
    </row>
    <row r="4125" spans="11:11" x14ac:dyDescent="0.2">
      <c r="K4125" s="4"/>
    </row>
    <row r="4126" spans="11:11" x14ac:dyDescent="0.2">
      <c r="K4126" s="4"/>
    </row>
    <row r="4127" spans="11:11" x14ac:dyDescent="0.2">
      <c r="K4127" s="4"/>
    </row>
    <row r="4128" spans="11:11" x14ac:dyDescent="0.2">
      <c r="K4128" s="4"/>
    </row>
    <row r="4129" spans="11:11" x14ac:dyDescent="0.2">
      <c r="K4129" s="4"/>
    </row>
    <row r="4130" spans="11:11" x14ac:dyDescent="0.2">
      <c r="K4130" s="4"/>
    </row>
    <row r="4131" spans="11:11" x14ac:dyDescent="0.2">
      <c r="K4131" s="4"/>
    </row>
    <row r="4132" spans="11:11" x14ac:dyDescent="0.2">
      <c r="K4132" s="4"/>
    </row>
    <row r="4133" spans="11:11" x14ac:dyDescent="0.2">
      <c r="K4133" s="4"/>
    </row>
    <row r="4134" spans="11:11" x14ac:dyDescent="0.2">
      <c r="K4134" s="4"/>
    </row>
    <row r="4135" spans="11:11" x14ac:dyDescent="0.2">
      <c r="K4135" s="4"/>
    </row>
    <row r="4136" spans="11:11" x14ac:dyDescent="0.2">
      <c r="K4136" s="4"/>
    </row>
    <row r="4137" spans="11:11" x14ac:dyDescent="0.2">
      <c r="K4137" s="4"/>
    </row>
    <row r="4138" spans="11:11" x14ac:dyDescent="0.2">
      <c r="K4138" s="4"/>
    </row>
    <row r="4139" spans="11:11" x14ac:dyDescent="0.2">
      <c r="K4139" s="4"/>
    </row>
    <row r="4140" spans="11:11" x14ac:dyDescent="0.2">
      <c r="K4140" s="4"/>
    </row>
    <row r="4141" spans="11:11" x14ac:dyDescent="0.2">
      <c r="K4141" s="4"/>
    </row>
    <row r="4142" spans="11:11" x14ac:dyDescent="0.2">
      <c r="K4142" s="4"/>
    </row>
    <row r="4143" spans="11:11" x14ac:dyDescent="0.2">
      <c r="K4143" s="4"/>
    </row>
    <row r="4144" spans="11:11" x14ac:dyDescent="0.2">
      <c r="K4144" s="4"/>
    </row>
    <row r="4145" spans="11:11" x14ac:dyDescent="0.2">
      <c r="K4145" s="4"/>
    </row>
    <row r="4146" spans="11:11" x14ac:dyDescent="0.2">
      <c r="K4146" s="4"/>
    </row>
    <row r="4147" spans="11:11" x14ac:dyDescent="0.2">
      <c r="K4147" s="4"/>
    </row>
    <row r="4148" spans="11:11" x14ac:dyDescent="0.2">
      <c r="K4148" s="4"/>
    </row>
    <row r="4149" spans="11:11" x14ac:dyDescent="0.2">
      <c r="K4149" s="4"/>
    </row>
    <row r="4150" spans="11:11" x14ac:dyDescent="0.2">
      <c r="K4150" s="4"/>
    </row>
    <row r="4151" spans="11:11" x14ac:dyDescent="0.2">
      <c r="K4151" s="4"/>
    </row>
    <row r="4152" spans="11:11" x14ac:dyDescent="0.2">
      <c r="K4152" s="4"/>
    </row>
    <row r="4153" spans="11:11" x14ac:dyDescent="0.2">
      <c r="K4153" s="4"/>
    </row>
    <row r="4154" spans="11:11" x14ac:dyDescent="0.2">
      <c r="K4154" s="4"/>
    </row>
    <row r="4155" spans="11:11" x14ac:dyDescent="0.2">
      <c r="K4155" s="4"/>
    </row>
    <row r="4156" spans="11:11" x14ac:dyDescent="0.2">
      <c r="K4156" s="4"/>
    </row>
    <row r="4157" spans="11:11" x14ac:dyDescent="0.2">
      <c r="K4157" s="4"/>
    </row>
    <row r="4158" spans="11:11" x14ac:dyDescent="0.2">
      <c r="K4158" s="4"/>
    </row>
    <row r="4159" spans="11:11" x14ac:dyDescent="0.2">
      <c r="K4159" s="4"/>
    </row>
    <row r="4160" spans="11:11" x14ac:dyDescent="0.2">
      <c r="K4160" s="4"/>
    </row>
    <row r="4161" spans="11:11" x14ac:dyDescent="0.2">
      <c r="K4161" s="4"/>
    </row>
    <row r="4162" spans="11:11" x14ac:dyDescent="0.2">
      <c r="K4162" s="4"/>
    </row>
    <row r="4163" spans="11:11" x14ac:dyDescent="0.2">
      <c r="K4163" s="4"/>
    </row>
    <row r="4164" spans="11:11" x14ac:dyDescent="0.2">
      <c r="K4164" s="4"/>
    </row>
    <row r="4165" spans="11:11" x14ac:dyDescent="0.2">
      <c r="K4165" s="4"/>
    </row>
    <row r="4166" spans="11:11" x14ac:dyDescent="0.2">
      <c r="K4166" s="4"/>
    </row>
    <row r="4167" spans="11:11" x14ac:dyDescent="0.2">
      <c r="K4167" s="4"/>
    </row>
    <row r="4168" spans="11:11" x14ac:dyDescent="0.2">
      <c r="K4168" s="4"/>
    </row>
    <row r="4169" spans="11:11" x14ac:dyDescent="0.2">
      <c r="K4169" s="4"/>
    </row>
    <row r="4170" spans="11:11" x14ac:dyDescent="0.2">
      <c r="K4170" s="4"/>
    </row>
    <row r="4171" spans="11:11" x14ac:dyDescent="0.2">
      <c r="K4171" s="4"/>
    </row>
    <row r="4172" spans="11:11" x14ac:dyDescent="0.2">
      <c r="K4172" s="4"/>
    </row>
    <row r="4173" spans="11:11" x14ac:dyDescent="0.2">
      <c r="K4173" s="4"/>
    </row>
    <row r="4174" spans="11:11" x14ac:dyDescent="0.2">
      <c r="K4174" s="4"/>
    </row>
    <row r="4175" spans="11:11" x14ac:dyDescent="0.2">
      <c r="K4175" s="4"/>
    </row>
    <row r="4176" spans="11:11" x14ac:dyDescent="0.2">
      <c r="K4176" s="4"/>
    </row>
    <row r="4177" spans="11:11" x14ac:dyDescent="0.2">
      <c r="K4177" s="4"/>
    </row>
    <row r="4178" spans="11:11" x14ac:dyDescent="0.2">
      <c r="K4178" s="4"/>
    </row>
    <row r="4179" spans="11:11" x14ac:dyDescent="0.2">
      <c r="K4179" s="4"/>
    </row>
    <row r="4180" spans="11:11" x14ac:dyDescent="0.2">
      <c r="K4180" s="4"/>
    </row>
    <row r="4181" spans="11:11" x14ac:dyDescent="0.2">
      <c r="K4181" s="4"/>
    </row>
    <row r="4182" spans="11:11" x14ac:dyDescent="0.2">
      <c r="K4182" s="4"/>
    </row>
    <row r="4183" spans="11:11" x14ac:dyDescent="0.2">
      <c r="K4183" s="4"/>
    </row>
    <row r="4184" spans="11:11" x14ac:dyDescent="0.2">
      <c r="K4184" s="4"/>
    </row>
    <row r="4185" spans="11:11" x14ac:dyDescent="0.2">
      <c r="K4185" s="4"/>
    </row>
    <row r="4186" spans="11:11" x14ac:dyDescent="0.2">
      <c r="K4186" s="4"/>
    </row>
    <row r="4187" spans="11:11" x14ac:dyDescent="0.2">
      <c r="K4187" s="4"/>
    </row>
    <row r="4188" spans="11:11" x14ac:dyDescent="0.2">
      <c r="K4188" s="4"/>
    </row>
    <row r="4189" spans="11:11" x14ac:dyDescent="0.2">
      <c r="K4189" s="4"/>
    </row>
    <row r="4190" spans="11:11" x14ac:dyDescent="0.2">
      <c r="K4190" s="4"/>
    </row>
    <row r="4191" spans="11:11" x14ac:dyDescent="0.2">
      <c r="K4191" s="4"/>
    </row>
    <row r="4192" spans="11:11" x14ac:dyDescent="0.2">
      <c r="K4192" s="4"/>
    </row>
    <row r="4193" spans="11:11" x14ac:dyDescent="0.2">
      <c r="K4193" s="4"/>
    </row>
    <row r="4194" spans="11:11" x14ac:dyDescent="0.2">
      <c r="K4194" s="4"/>
    </row>
    <row r="4195" spans="11:11" x14ac:dyDescent="0.2">
      <c r="K4195" s="4"/>
    </row>
    <row r="4196" spans="11:11" x14ac:dyDescent="0.2">
      <c r="K4196" s="4"/>
    </row>
    <row r="4197" spans="11:11" x14ac:dyDescent="0.2">
      <c r="K4197" s="4"/>
    </row>
    <row r="4198" spans="11:11" x14ac:dyDescent="0.2">
      <c r="K4198" s="4"/>
    </row>
    <row r="4199" spans="11:11" x14ac:dyDescent="0.2">
      <c r="K4199" s="4"/>
    </row>
    <row r="4200" spans="11:11" x14ac:dyDescent="0.2">
      <c r="K4200" s="4"/>
    </row>
    <row r="4201" spans="11:11" x14ac:dyDescent="0.2">
      <c r="K4201" s="4"/>
    </row>
    <row r="4202" spans="11:11" x14ac:dyDescent="0.2">
      <c r="K4202" s="4"/>
    </row>
    <row r="4203" spans="11:11" x14ac:dyDescent="0.2">
      <c r="K4203" s="4"/>
    </row>
    <row r="4204" spans="11:11" x14ac:dyDescent="0.2">
      <c r="K4204" s="4"/>
    </row>
    <row r="4205" spans="11:11" x14ac:dyDescent="0.2">
      <c r="K4205" s="4"/>
    </row>
    <row r="4206" spans="11:11" x14ac:dyDescent="0.2">
      <c r="K4206" s="4"/>
    </row>
    <row r="4207" spans="11:11" x14ac:dyDescent="0.2">
      <c r="K4207" s="4"/>
    </row>
    <row r="4208" spans="11:11" x14ac:dyDescent="0.2">
      <c r="K4208" s="4"/>
    </row>
    <row r="4209" spans="11:11" x14ac:dyDescent="0.2">
      <c r="K4209" s="4"/>
    </row>
    <row r="4210" spans="11:11" x14ac:dyDescent="0.2">
      <c r="K4210" s="4"/>
    </row>
    <row r="4211" spans="11:11" x14ac:dyDescent="0.2">
      <c r="K4211" s="4"/>
    </row>
    <row r="4212" spans="11:11" x14ac:dyDescent="0.2">
      <c r="K4212" s="4"/>
    </row>
    <row r="4213" spans="11:11" x14ac:dyDescent="0.2">
      <c r="K4213" s="4"/>
    </row>
    <row r="4214" spans="11:11" x14ac:dyDescent="0.2">
      <c r="K4214" s="4"/>
    </row>
    <row r="4215" spans="11:11" x14ac:dyDescent="0.2">
      <c r="K4215" s="4"/>
    </row>
    <row r="4216" spans="11:11" x14ac:dyDescent="0.2">
      <c r="K4216" s="4"/>
    </row>
    <row r="4217" spans="11:11" x14ac:dyDescent="0.2">
      <c r="K4217" s="4"/>
    </row>
    <row r="4218" spans="11:11" x14ac:dyDescent="0.2">
      <c r="K4218" s="4"/>
    </row>
    <row r="4219" spans="11:11" x14ac:dyDescent="0.2">
      <c r="K4219" s="4"/>
    </row>
    <row r="4220" spans="11:11" x14ac:dyDescent="0.2">
      <c r="K4220" s="4"/>
    </row>
    <row r="4221" spans="11:11" x14ac:dyDescent="0.2">
      <c r="K4221" s="4"/>
    </row>
    <row r="4222" spans="11:11" x14ac:dyDescent="0.2">
      <c r="K4222" s="4"/>
    </row>
    <row r="4223" spans="11:11" x14ac:dyDescent="0.2">
      <c r="K4223" s="4"/>
    </row>
    <row r="4224" spans="11:11" x14ac:dyDescent="0.2">
      <c r="K4224" s="4"/>
    </row>
    <row r="4225" spans="11:11" x14ac:dyDescent="0.2">
      <c r="K4225" s="4"/>
    </row>
    <row r="4226" spans="11:11" x14ac:dyDescent="0.2">
      <c r="K4226" s="4"/>
    </row>
    <row r="4227" spans="11:11" x14ac:dyDescent="0.2">
      <c r="K4227" s="4"/>
    </row>
    <row r="4228" spans="11:11" x14ac:dyDescent="0.2">
      <c r="K4228" s="4"/>
    </row>
    <row r="4229" spans="11:11" x14ac:dyDescent="0.2">
      <c r="K4229" s="4"/>
    </row>
    <row r="4230" spans="11:11" x14ac:dyDescent="0.2">
      <c r="K4230" s="4"/>
    </row>
    <row r="4231" spans="11:11" x14ac:dyDescent="0.2">
      <c r="K4231" s="4"/>
    </row>
    <row r="4232" spans="11:11" x14ac:dyDescent="0.2">
      <c r="K4232" s="4"/>
    </row>
    <row r="4233" spans="11:11" x14ac:dyDescent="0.2">
      <c r="K4233" s="4"/>
    </row>
    <row r="4234" spans="11:11" x14ac:dyDescent="0.2">
      <c r="K4234" s="4"/>
    </row>
    <row r="4235" spans="11:11" x14ac:dyDescent="0.2">
      <c r="K4235" s="4"/>
    </row>
    <row r="4236" spans="11:11" x14ac:dyDescent="0.2">
      <c r="K4236" s="4"/>
    </row>
    <row r="4237" spans="11:11" x14ac:dyDescent="0.2">
      <c r="K4237" s="4"/>
    </row>
    <row r="4238" spans="11:11" x14ac:dyDescent="0.2">
      <c r="K4238" s="4"/>
    </row>
    <row r="4239" spans="11:11" x14ac:dyDescent="0.2">
      <c r="K4239" s="4"/>
    </row>
    <row r="4240" spans="11:11" x14ac:dyDescent="0.2">
      <c r="K4240" s="4"/>
    </row>
    <row r="4241" spans="11:11" x14ac:dyDescent="0.2">
      <c r="K4241" s="4"/>
    </row>
    <row r="4242" spans="11:11" x14ac:dyDescent="0.2">
      <c r="K4242" s="4"/>
    </row>
    <row r="4243" spans="11:11" x14ac:dyDescent="0.2">
      <c r="K4243" s="4"/>
    </row>
    <row r="4244" spans="11:11" x14ac:dyDescent="0.2">
      <c r="K4244" s="4"/>
    </row>
    <row r="4245" spans="11:11" x14ac:dyDescent="0.2">
      <c r="K4245" s="4"/>
    </row>
    <row r="4246" spans="11:11" x14ac:dyDescent="0.2">
      <c r="K4246" s="4"/>
    </row>
    <row r="4247" spans="11:11" x14ac:dyDescent="0.2">
      <c r="K4247" s="4"/>
    </row>
    <row r="4248" spans="11:11" x14ac:dyDescent="0.2">
      <c r="K4248" s="4"/>
    </row>
    <row r="4249" spans="11:11" x14ac:dyDescent="0.2">
      <c r="K4249" s="4"/>
    </row>
    <row r="4250" spans="11:11" x14ac:dyDescent="0.2">
      <c r="K4250" s="4"/>
    </row>
    <row r="4251" spans="11:11" x14ac:dyDescent="0.2">
      <c r="K4251" s="4"/>
    </row>
    <row r="4252" spans="11:11" x14ac:dyDescent="0.2">
      <c r="K4252" s="4"/>
    </row>
    <row r="4253" spans="11:11" x14ac:dyDescent="0.2">
      <c r="K4253" s="4"/>
    </row>
    <row r="4254" spans="11:11" x14ac:dyDescent="0.2">
      <c r="K4254" s="4"/>
    </row>
    <row r="4255" spans="11:11" x14ac:dyDescent="0.2">
      <c r="K4255" s="4"/>
    </row>
    <row r="4256" spans="11:11" x14ac:dyDescent="0.2">
      <c r="K4256" s="4"/>
    </row>
    <row r="4257" spans="11:11" x14ac:dyDescent="0.2">
      <c r="K4257" s="4"/>
    </row>
    <row r="4258" spans="11:11" x14ac:dyDescent="0.2">
      <c r="K4258" s="4"/>
    </row>
    <row r="4259" spans="11:11" x14ac:dyDescent="0.2">
      <c r="K4259" s="4"/>
    </row>
    <row r="4260" spans="11:11" x14ac:dyDescent="0.2">
      <c r="K4260" s="4"/>
    </row>
    <row r="4261" spans="11:11" x14ac:dyDescent="0.2">
      <c r="K4261" s="4"/>
    </row>
    <row r="4262" spans="11:11" x14ac:dyDescent="0.2">
      <c r="K4262" s="4"/>
    </row>
    <row r="4263" spans="11:11" x14ac:dyDescent="0.2">
      <c r="K4263" s="4"/>
    </row>
    <row r="4264" spans="11:11" x14ac:dyDescent="0.2">
      <c r="K4264" s="4"/>
    </row>
    <row r="4265" spans="11:11" x14ac:dyDescent="0.2">
      <c r="K4265" s="4"/>
    </row>
    <row r="4266" spans="11:11" x14ac:dyDescent="0.2">
      <c r="K4266" s="4"/>
    </row>
    <row r="4267" spans="11:11" x14ac:dyDescent="0.2">
      <c r="K4267" s="4"/>
    </row>
    <row r="4268" spans="11:11" x14ac:dyDescent="0.2">
      <c r="K4268" s="4"/>
    </row>
    <row r="4269" spans="11:11" x14ac:dyDescent="0.2">
      <c r="K4269" s="4"/>
    </row>
    <row r="4270" spans="11:11" x14ac:dyDescent="0.2">
      <c r="K4270" s="4"/>
    </row>
    <row r="4271" spans="11:11" x14ac:dyDescent="0.2">
      <c r="K4271" s="4"/>
    </row>
    <row r="4272" spans="11:11" x14ac:dyDescent="0.2">
      <c r="K4272" s="4"/>
    </row>
    <row r="4273" spans="11:11" x14ac:dyDescent="0.2">
      <c r="K4273" s="4"/>
    </row>
    <row r="4274" spans="11:11" x14ac:dyDescent="0.2">
      <c r="K4274" s="4"/>
    </row>
    <row r="4275" spans="11:11" x14ac:dyDescent="0.2">
      <c r="K4275" s="4"/>
    </row>
    <row r="4276" spans="11:11" x14ac:dyDescent="0.2">
      <c r="K4276" s="4"/>
    </row>
    <row r="4277" spans="11:11" x14ac:dyDescent="0.2">
      <c r="K4277" s="4"/>
    </row>
    <row r="4278" spans="11:11" x14ac:dyDescent="0.2">
      <c r="K4278" s="4"/>
    </row>
    <row r="4279" spans="11:11" x14ac:dyDescent="0.2">
      <c r="K4279" s="4"/>
    </row>
    <row r="4280" spans="11:11" x14ac:dyDescent="0.2">
      <c r="K4280" s="4"/>
    </row>
    <row r="4281" spans="11:11" x14ac:dyDescent="0.2">
      <c r="K4281" s="4"/>
    </row>
    <row r="4282" spans="11:11" x14ac:dyDescent="0.2">
      <c r="K4282" s="4"/>
    </row>
    <row r="4283" spans="11:11" x14ac:dyDescent="0.2">
      <c r="K4283" s="4"/>
    </row>
    <row r="4284" spans="11:11" x14ac:dyDescent="0.2">
      <c r="K4284" s="4"/>
    </row>
    <row r="4285" spans="11:11" x14ac:dyDescent="0.2">
      <c r="K4285" s="4"/>
    </row>
    <row r="4286" spans="11:11" x14ac:dyDescent="0.2">
      <c r="K4286" s="4"/>
    </row>
    <row r="4287" spans="11:11" x14ac:dyDescent="0.2">
      <c r="K4287" s="4"/>
    </row>
    <row r="4288" spans="11:11" x14ac:dyDescent="0.2">
      <c r="K4288" s="4"/>
    </row>
    <row r="4289" spans="11:11" x14ac:dyDescent="0.2">
      <c r="K4289" s="4"/>
    </row>
    <row r="4290" spans="11:11" x14ac:dyDescent="0.2">
      <c r="K4290" s="4"/>
    </row>
    <row r="4291" spans="11:11" x14ac:dyDescent="0.2">
      <c r="K4291" s="4"/>
    </row>
    <row r="4292" spans="11:11" x14ac:dyDescent="0.2">
      <c r="K4292" s="4"/>
    </row>
    <row r="4293" spans="11:11" x14ac:dyDescent="0.2">
      <c r="K4293" s="4"/>
    </row>
    <row r="4294" spans="11:11" x14ac:dyDescent="0.2">
      <c r="K4294" s="4"/>
    </row>
    <row r="4295" spans="11:11" x14ac:dyDescent="0.2">
      <c r="K4295" s="4"/>
    </row>
    <row r="4296" spans="11:11" x14ac:dyDescent="0.2">
      <c r="K4296" s="4"/>
    </row>
    <row r="4297" spans="11:11" x14ac:dyDescent="0.2">
      <c r="K4297" s="4"/>
    </row>
    <row r="4298" spans="11:11" x14ac:dyDescent="0.2">
      <c r="K4298" s="4"/>
    </row>
    <row r="4299" spans="11:11" x14ac:dyDescent="0.2">
      <c r="K4299" s="4"/>
    </row>
    <row r="4300" spans="11:11" x14ac:dyDescent="0.2">
      <c r="K4300" s="4"/>
    </row>
    <row r="4301" spans="11:11" x14ac:dyDescent="0.2">
      <c r="K4301" s="4"/>
    </row>
    <row r="4302" spans="11:11" x14ac:dyDescent="0.2">
      <c r="K4302" s="4"/>
    </row>
    <row r="4303" spans="11:11" x14ac:dyDescent="0.2">
      <c r="K4303" s="4"/>
    </row>
    <row r="4304" spans="11:11" x14ac:dyDescent="0.2">
      <c r="K4304" s="4"/>
    </row>
    <row r="4305" spans="11:11" x14ac:dyDescent="0.2">
      <c r="K4305" s="4"/>
    </row>
    <row r="4306" spans="11:11" x14ac:dyDescent="0.2">
      <c r="K4306" s="4"/>
    </row>
    <row r="4307" spans="11:11" x14ac:dyDescent="0.2">
      <c r="K4307" s="4"/>
    </row>
    <row r="4308" spans="11:11" x14ac:dyDescent="0.2">
      <c r="K4308" s="4"/>
    </row>
    <row r="4309" spans="11:11" x14ac:dyDescent="0.2">
      <c r="K4309" s="4"/>
    </row>
    <row r="4310" spans="11:11" x14ac:dyDescent="0.2">
      <c r="K4310" s="4"/>
    </row>
    <row r="4311" spans="11:11" x14ac:dyDescent="0.2">
      <c r="K4311" s="4"/>
    </row>
    <row r="4312" spans="11:11" x14ac:dyDescent="0.2">
      <c r="K4312" s="4"/>
    </row>
    <row r="4313" spans="11:11" x14ac:dyDescent="0.2">
      <c r="K4313" s="4"/>
    </row>
    <row r="4314" spans="11:11" x14ac:dyDescent="0.2">
      <c r="K4314" s="4"/>
    </row>
    <row r="4315" spans="11:11" x14ac:dyDescent="0.2">
      <c r="K4315" s="4"/>
    </row>
    <row r="4316" spans="11:11" x14ac:dyDescent="0.2">
      <c r="K4316" s="4"/>
    </row>
    <row r="4317" spans="11:11" x14ac:dyDescent="0.2">
      <c r="K4317" s="4"/>
    </row>
    <row r="4318" spans="11:11" x14ac:dyDescent="0.2">
      <c r="K4318" s="4"/>
    </row>
    <row r="4319" spans="11:11" x14ac:dyDescent="0.2">
      <c r="K4319" s="4"/>
    </row>
    <row r="4320" spans="11:11" x14ac:dyDescent="0.2">
      <c r="K4320" s="4"/>
    </row>
    <row r="4321" spans="11:11" x14ac:dyDescent="0.2">
      <c r="K4321" s="4"/>
    </row>
    <row r="4322" spans="11:11" x14ac:dyDescent="0.2">
      <c r="K4322" s="4"/>
    </row>
    <row r="4323" spans="11:11" x14ac:dyDescent="0.2">
      <c r="K4323" s="4"/>
    </row>
    <row r="4324" spans="11:11" x14ac:dyDescent="0.2">
      <c r="K4324" s="4"/>
    </row>
    <row r="4325" spans="11:11" x14ac:dyDescent="0.2">
      <c r="K4325" s="4"/>
    </row>
    <row r="4326" spans="11:11" x14ac:dyDescent="0.2">
      <c r="K4326" s="4"/>
    </row>
    <row r="4327" spans="11:11" x14ac:dyDescent="0.2">
      <c r="K4327" s="4"/>
    </row>
    <row r="4328" spans="11:11" x14ac:dyDescent="0.2">
      <c r="K4328" s="4"/>
    </row>
    <row r="4329" spans="11:11" x14ac:dyDescent="0.2">
      <c r="K4329" s="4"/>
    </row>
    <row r="4330" spans="11:11" x14ac:dyDescent="0.2">
      <c r="K4330" s="4"/>
    </row>
    <row r="4331" spans="11:11" x14ac:dyDescent="0.2">
      <c r="K4331" s="4"/>
    </row>
    <row r="4332" spans="11:11" x14ac:dyDescent="0.2">
      <c r="K4332" s="4"/>
    </row>
    <row r="4333" spans="11:11" x14ac:dyDescent="0.2">
      <c r="K4333" s="4"/>
    </row>
    <row r="4334" spans="11:11" x14ac:dyDescent="0.2">
      <c r="K4334" s="4"/>
    </row>
    <row r="4335" spans="11:11" x14ac:dyDescent="0.2">
      <c r="K4335" s="4"/>
    </row>
    <row r="4336" spans="11:11" x14ac:dyDescent="0.2">
      <c r="K4336" s="4"/>
    </row>
    <row r="4337" spans="11:11" x14ac:dyDescent="0.2">
      <c r="K4337" s="4"/>
    </row>
    <row r="4338" spans="11:11" x14ac:dyDescent="0.2">
      <c r="K4338" s="4"/>
    </row>
    <row r="4339" spans="11:11" x14ac:dyDescent="0.2">
      <c r="K4339" s="4"/>
    </row>
    <row r="4340" spans="11:11" x14ac:dyDescent="0.2">
      <c r="K4340" s="4"/>
    </row>
    <row r="4341" spans="11:11" x14ac:dyDescent="0.2">
      <c r="K4341" s="4"/>
    </row>
    <row r="4342" spans="11:11" x14ac:dyDescent="0.2">
      <c r="K4342" s="4"/>
    </row>
    <row r="4343" spans="11:11" x14ac:dyDescent="0.2">
      <c r="K4343" s="4"/>
    </row>
    <row r="4344" spans="11:11" x14ac:dyDescent="0.2">
      <c r="K4344" s="4"/>
    </row>
    <row r="4345" spans="11:11" x14ac:dyDescent="0.2">
      <c r="K4345" s="4"/>
    </row>
    <row r="4346" spans="11:11" x14ac:dyDescent="0.2">
      <c r="K4346" s="4"/>
    </row>
    <row r="4347" spans="11:11" x14ac:dyDescent="0.2">
      <c r="K4347" s="4"/>
    </row>
    <row r="4348" spans="11:11" x14ac:dyDescent="0.2">
      <c r="K4348" s="4"/>
    </row>
    <row r="4349" spans="11:11" x14ac:dyDescent="0.2">
      <c r="K4349" s="4"/>
    </row>
    <row r="4350" spans="11:11" x14ac:dyDescent="0.2">
      <c r="K4350" s="4"/>
    </row>
    <row r="4351" spans="11:11" x14ac:dyDescent="0.2">
      <c r="K4351" s="4"/>
    </row>
    <row r="4352" spans="11:11" x14ac:dyDescent="0.2">
      <c r="K4352" s="4"/>
    </row>
    <row r="4353" spans="11:11" x14ac:dyDescent="0.2">
      <c r="K4353" s="4"/>
    </row>
    <row r="4354" spans="11:11" x14ac:dyDescent="0.2">
      <c r="K4354" s="4"/>
    </row>
    <row r="4355" spans="11:11" x14ac:dyDescent="0.2">
      <c r="K4355" s="4"/>
    </row>
    <row r="4356" spans="11:11" x14ac:dyDescent="0.2">
      <c r="K4356" s="4"/>
    </row>
    <row r="4357" spans="11:11" x14ac:dyDescent="0.2">
      <c r="K4357" s="4"/>
    </row>
    <row r="4358" spans="11:11" x14ac:dyDescent="0.2">
      <c r="K4358" s="4"/>
    </row>
    <row r="4359" spans="11:11" x14ac:dyDescent="0.2">
      <c r="K4359" s="4"/>
    </row>
    <row r="4360" spans="11:11" x14ac:dyDescent="0.2">
      <c r="K4360" s="4"/>
    </row>
    <row r="4361" spans="11:11" x14ac:dyDescent="0.2">
      <c r="K4361" s="4"/>
    </row>
    <row r="4362" spans="11:11" x14ac:dyDescent="0.2">
      <c r="K4362" s="4"/>
    </row>
    <row r="4363" spans="11:11" x14ac:dyDescent="0.2">
      <c r="K4363" s="4"/>
    </row>
    <row r="4364" spans="11:11" x14ac:dyDescent="0.2">
      <c r="K4364" s="4"/>
    </row>
    <row r="4365" spans="11:11" x14ac:dyDescent="0.2">
      <c r="K4365" s="4"/>
    </row>
    <row r="4366" spans="11:11" x14ac:dyDescent="0.2">
      <c r="K4366" s="4"/>
    </row>
    <row r="4367" spans="11:11" x14ac:dyDescent="0.2">
      <c r="K4367" s="4"/>
    </row>
    <row r="4368" spans="11:11" x14ac:dyDescent="0.2">
      <c r="K4368" s="4"/>
    </row>
    <row r="4369" spans="11:11" x14ac:dyDescent="0.2">
      <c r="K4369" s="4"/>
    </row>
    <row r="4370" spans="11:11" x14ac:dyDescent="0.2">
      <c r="K4370" s="4"/>
    </row>
    <row r="4371" spans="11:11" x14ac:dyDescent="0.2">
      <c r="K4371" s="4"/>
    </row>
    <row r="4372" spans="11:11" x14ac:dyDescent="0.2">
      <c r="K4372" s="4"/>
    </row>
    <row r="4373" spans="11:11" x14ac:dyDescent="0.2">
      <c r="K4373" s="4"/>
    </row>
    <row r="4374" spans="11:11" x14ac:dyDescent="0.2">
      <c r="K4374" s="4"/>
    </row>
    <row r="4375" spans="11:11" x14ac:dyDescent="0.2">
      <c r="K4375" s="4"/>
    </row>
    <row r="4376" spans="11:11" x14ac:dyDescent="0.2">
      <c r="K4376" s="4"/>
    </row>
    <row r="4377" spans="11:11" x14ac:dyDescent="0.2">
      <c r="K4377" s="4"/>
    </row>
    <row r="4378" spans="11:11" x14ac:dyDescent="0.2">
      <c r="K4378" s="4"/>
    </row>
    <row r="4379" spans="11:11" x14ac:dyDescent="0.2">
      <c r="K4379" s="4"/>
    </row>
    <row r="4380" spans="11:11" x14ac:dyDescent="0.2">
      <c r="K4380" s="4"/>
    </row>
    <row r="4381" spans="11:11" x14ac:dyDescent="0.2">
      <c r="K4381" s="4"/>
    </row>
    <row r="4382" spans="11:11" x14ac:dyDescent="0.2">
      <c r="K4382" s="4"/>
    </row>
    <row r="4383" spans="11:11" x14ac:dyDescent="0.2">
      <c r="K4383" s="4"/>
    </row>
    <row r="4384" spans="11:11" x14ac:dyDescent="0.2">
      <c r="K4384" s="4"/>
    </row>
    <row r="4385" spans="11:11" x14ac:dyDescent="0.2">
      <c r="K4385" s="4"/>
    </row>
    <row r="4386" spans="11:11" x14ac:dyDescent="0.2">
      <c r="K4386" s="4"/>
    </row>
    <row r="4387" spans="11:11" x14ac:dyDescent="0.2">
      <c r="K4387" s="4"/>
    </row>
    <row r="4388" spans="11:11" x14ac:dyDescent="0.2">
      <c r="K4388" s="4"/>
    </row>
    <row r="4389" spans="11:11" x14ac:dyDescent="0.2">
      <c r="K4389" s="4"/>
    </row>
    <row r="4390" spans="11:11" x14ac:dyDescent="0.2">
      <c r="K4390" s="4"/>
    </row>
    <row r="4391" spans="11:11" x14ac:dyDescent="0.2">
      <c r="K4391" s="4"/>
    </row>
    <row r="4392" spans="11:11" x14ac:dyDescent="0.2">
      <c r="K4392" s="4"/>
    </row>
    <row r="4393" spans="11:11" x14ac:dyDescent="0.2">
      <c r="K4393" s="4"/>
    </row>
    <row r="4394" spans="11:11" x14ac:dyDescent="0.2">
      <c r="K4394" s="4"/>
    </row>
    <row r="4395" spans="11:11" x14ac:dyDescent="0.2">
      <c r="K4395" s="4"/>
    </row>
    <row r="4396" spans="11:11" x14ac:dyDescent="0.2">
      <c r="K4396" s="4"/>
    </row>
    <row r="4397" spans="11:11" x14ac:dyDescent="0.2">
      <c r="K4397" s="4"/>
    </row>
    <row r="4398" spans="11:11" x14ac:dyDescent="0.2">
      <c r="K4398" s="4"/>
    </row>
    <row r="4399" spans="11:11" x14ac:dyDescent="0.2">
      <c r="K4399" s="4"/>
    </row>
    <row r="4400" spans="11:11" x14ac:dyDescent="0.2">
      <c r="K4400" s="4"/>
    </row>
    <row r="4401" spans="11:11" x14ac:dyDescent="0.2">
      <c r="K4401" s="4"/>
    </row>
    <row r="4402" spans="11:11" x14ac:dyDescent="0.2">
      <c r="K4402" s="4"/>
    </row>
    <row r="4403" spans="11:11" x14ac:dyDescent="0.2">
      <c r="K4403" s="4"/>
    </row>
    <row r="4404" spans="11:11" x14ac:dyDescent="0.2">
      <c r="K4404" s="4"/>
    </row>
    <row r="4405" spans="11:11" x14ac:dyDescent="0.2">
      <c r="K4405" s="4"/>
    </row>
    <row r="4406" spans="11:11" x14ac:dyDescent="0.2">
      <c r="K4406" s="4"/>
    </row>
    <row r="4407" spans="11:11" x14ac:dyDescent="0.2">
      <c r="K4407" s="4"/>
    </row>
    <row r="4408" spans="11:11" x14ac:dyDescent="0.2">
      <c r="K4408" s="4"/>
    </row>
    <row r="4409" spans="11:11" x14ac:dyDescent="0.2">
      <c r="K4409" s="4"/>
    </row>
    <row r="4410" spans="11:11" x14ac:dyDescent="0.2">
      <c r="K4410" s="4"/>
    </row>
    <row r="4411" spans="11:11" x14ac:dyDescent="0.2">
      <c r="K4411" s="4"/>
    </row>
    <row r="4412" spans="11:11" x14ac:dyDescent="0.2">
      <c r="K4412" s="4"/>
    </row>
    <row r="4413" spans="11:11" x14ac:dyDescent="0.2">
      <c r="K4413" s="4"/>
    </row>
    <row r="4414" spans="11:11" x14ac:dyDescent="0.2">
      <c r="K4414" s="4"/>
    </row>
    <row r="4415" spans="11:11" x14ac:dyDescent="0.2">
      <c r="K4415" s="4"/>
    </row>
    <row r="4416" spans="11:11" x14ac:dyDescent="0.2">
      <c r="K4416" s="4"/>
    </row>
    <row r="4417" spans="11:11" x14ac:dyDescent="0.2">
      <c r="K4417" s="4"/>
    </row>
    <row r="4418" spans="11:11" x14ac:dyDescent="0.2">
      <c r="K4418" s="4"/>
    </row>
    <row r="4419" spans="11:11" x14ac:dyDescent="0.2">
      <c r="K4419" s="4"/>
    </row>
    <row r="4420" spans="11:11" x14ac:dyDescent="0.2">
      <c r="K4420" s="4"/>
    </row>
    <row r="4421" spans="11:11" x14ac:dyDescent="0.2">
      <c r="K4421" s="4"/>
    </row>
    <row r="4422" spans="11:11" x14ac:dyDescent="0.2">
      <c r="K4422" s="4"/>
    </row>
    <row r="4423" spans="11:11" x14ac:dyDescent="0.2">
      <c r="K4423" s="4"/>
    </row>
    <row r="4424" spans="11:11" x14ac:dyDescent="0.2">
      <c r="K4424" s="4"/>
    </row>
    <row r="4425" spans="11:11" x14ac:dyDescent="0.2">
      <c r="K4425" s="4"/>
    </row>
    <row r="4426" spans="11:11" x14ac:dyDescent="0.2">
      <c r="K4426" s="4"/>
    </row>
    <row r="4427" spans="11:11" x14ac:dyDescent="0.2">
      <c r="K4427" s="4"/>
    </row>
    <row r="4428" spans="11:11" x14ac:dyDescent="0.2">
      <c r="K4428" s="4"/>
    </row>
    <row r="4429" spans="11:11" x14ac:dyDescent="0.2">
      <c r="K4429" s="4"/>
    </row>
    <row r="4430" spans="11:11" x14ac:dyDescent="0.2">
      <c r="K4430" s="4"/>
    </row>
    <row r="4431" spans="11:11" x14ac:dyDescent="0.2">
      <c r="K4431" s="4"/>
    </row>
    <row r="4432" spans="11:11" x14ac:dyDescent="0.2">
      <c r="K4432" s="4"/>
    </row>
    <row r="4433" spans="11:11" x14ac:dyDescent="0.2">
      <c r="K4433" s="4"/>
    </row>
    <row r="4434" spans="11:11" x14ac:dyDescent="0.2">
      <c r="K4434" s="4"/>
    </row>
    <row r="4435" spans="11:11" x14ac:dyDescent="0.2">
      <c r="K4435" s="4"/>
    </row>
    <row r="4436" spans="11:11" x14ac:dyDescent="0.2">
      <c r="K4436" s="4"/>
    </row>
    <row r="4437" spans="11:11" x14ac:dyDescent="0.2">
      <c r="K4437" s="4"/>
    </row>
    <row r="4438" spans="11:11" x14ac:dyDescent="0.2">
      <c r="K4438" s="4"/>
    </row>
    <row r="4439" spans="11:11" x14ac:dyDescent="0.2">
      <c r="K4439" s="4"/>
    </row>
    <row r="4440" spans="11:11" x14ac:dyDescent="0.2">
      <c r="K4440" s="4"/>
    </row>
    <row r="4441" spans="11:11" x14ac:dyDescent="0.2">
      <c r="K4441" s="4"/>
    </row>
    <row r="4442" spans="11:11" x14ac:dyDescent="0.2">
      <c r="K4442" s="4"/>
    </row>
    <row r="4443" spans="11:11" x14ac:dyDescent="0.2">
      <c r="K4443" s="4"/>
    </row>
    <row r="4444" spans="11:11" x14ac:dyDescent="0.2">
      <c r="K4444" s="4"/>
    </row>
    <row r="4445" spans="11:11" x14ac:dyDescent="0.2">
      <c r="K4445" s="4"/>
    </row>
    <row r="4446" spans="11:11" x14ac:dyDescent="0.2">
      <c r="K4446" s="4"/>
    </row>
    <row r="4447" spans="11:11" x14ac:dyDescent="0.2">
      <c r="K4447" s="4"/>
    </row>
    <row r="4448" spans="11:11" x14ac:dyDescent="0.2">
      <c r="K4448" s="4"/>
    </row>
    <row r="4449" spans="11:11" x14ac:dyDescent="0.2">
      <c r="K4449" s="4"/>
    </row>
    <row r="4450" spans="11:11" x14ac:dyDescent="0.2">
      <c r="K4450" s="4"/>
    </row>
    <row r="4451" spans="11:11" x14ac:dyDescent="0.2">
      <c r="K4451" s="4"/>
    </row>
    <row r="4452" spans="11:11" x14ac:dyDescent="0.2">
      <c r="K4452" s="4"/>
    </row>
    <row r="4453" spans="11:11" x14ac:dyDescent="0.2">
      <c r="K4453" s="4"/>
    </row>
    <row r="4454" spans="11:11" x14ac:dyDescent="0.2">
      <c r="K4454" s="4"/>
    </row>
    <row r="4455" spans="11:11" x14ac:dyDescent="0.2">
      <c r="K4455" s="4"/>
    </row>
    <row r="4456" spans="11:11" x14ac:dyDescent="0.2">
      <c r="K4456" s="4"/>
    </row>
    <row r="4457" spans="11:11" x14ac:dyDescent="0.2">
      <c r="K4457" s="4"/>
    </row>
    <row r="4458" spans="11:11" x14ac:dyDescent="0.2">
      <c r="K4458" s="4"/>
    </row>
    <row r="4459" spans="11:11" x14ac:dyDescent="0.2">
      <c r="K4459" s="4"/>
    </row>
    <row r="4460" spans="11:11" x14ac:dyDescent="0.2">
      <c r="K4460" s="4"/>
    </row>
    <row r="4461" spans="11:11" x14ac:dyDescent="0.2">
      <c r="K4461" s="4"/>
    </row>
    <row r="4462" spans="11:11" x14ac:dyDescent="0.2">
      <c r="K4462" s="4"/>
    </row>
    <row r="4463" spans="11:11" x14ac:dyDescent="0.2">
      <c r="K4463" s="4"/>
    </row>
    <row r="4464" spans="11:11" x14ac:dyDescent="0.2">
      <c r="K4464" s="4"/>
    </row>
    <row r="4465" spans="11:11" x14ac:dyDescent="0.2">
      <c r="K4465" s="4"/>
    </row>
    <row r="4466" spans="11:11" x14ac:dyDescent="0.2">
      <c r="K4466" s="4"/>
    </row>
    <row r="4467" spans="11:11" x14ac:dyDescent="0.2">
      <c r="K4467" s="4"/>
    </row>
    <row r="4468" spans="11:11" x14ac:dyDescent="0.2">
      <c r="K4468" s="4"/>
    </row>
    <row r="4469" spans="11:11" x14ac:dyDescent="0.2">
      <c r="K4469" s="4"/>
    </row>
    <row r="4470" spans="11:11" x14ac:dyDescent="0.2">
      <c r="K4470" s="4"/>
    </row>
    <row r="4471" spans="11:11" x14ac:dyDescent="0.2">
      <c r="K4471" s="4"/>
    </row>
    <row r="4472" spans="11:11" x14ac:dyDescent="0.2">
      <c r="K4472" s="4"/>
    </row>
    <row r="4473" spans="11:11" x14ac:dyDescent="0.2">
      <c r="K4473" s="4"/>
    </row>
    <row r="4474" spans="11:11" x14ac:dyDescent="0.2">
      <c r="K4474" s="4"/>
    </row>
    <row r="4475" spans="11:11" x14ac:dyDescent="0.2">
      <c r="K4475" s="4"/>
    </row>
    <row r="4476" spans="11:11" x14ac:dyDescent="0.2">
      <c r="K4476" s="4"/>
    </row>
    <row r="4477" spans="11:11" x14ac:dyDescent="0.2">
      <c r="K4477" s="4"/>
    </row>
    <row r="4478" spans="11:11" x14ac:dyDescent="0.2">
      <c r="K4478" s="4"/>
    </row>
    <row r="4479" spans="11:11" x14ac:dyDescent="0.2">
      <c r="K4479" s="4"/>
    </row>
    <row r="4480" spans="11:11" x14ac:dyDescent="0.2">
      <c r="K4480" s="4"/>
    </row>
    <row r="4481" spans="11:11" x14ac:dyDescent="0.2">
      <c r="K4481" s="4"/>
    </row>
    <row r="4482" spans="11:11" x14ac:dyDescent="0.2">
      <c r="K4482" s="4"/>
    </row>
    <row r="4483" spans="11:11" x14ac:dyDescent="0.2">
      <c r="K4483" s="4"/>
    </row>
    <row r="4484" spans="11:11" x14ac:dyDescent="0.2">
      <c r="K4484" s="4"/>
    </row>
    <row r="4485" spans="11:11" x14ac:dyDescent="0.2">
      <c r="K4485" s="4"/>
    </row>
    <row r="4486" spans="11:11" x14ac:dyDescent="0.2">
      <c r="K4486" s="4"/>
    </row>
    <row r="4487" spans="11:11" x14ac:dyDescent="0.2">
      <c r="K4487" s="4"/>
    </row>
    <row r="4488" spans="11:11" x14ac:dyDescent="0.2">
      <c r="K4488" s="4"/>
    </row>
    <row r="4489" spans="11:11" x14ac:dyDescent="0.2">
      <c r="K4489" s="4"/>
    </row>
    <row r="4490" spans="11:11" x14ac:dyDescent="0.2">
      <c r="K4490" s="4"/>
    </row>
    <row r="4491" spans="11:11" x14ac:dyDescent="0.2">
      <c r="K4491" s="4"/>
    </row>
    <row r="4492" spans="11:11" x14ac:dyDescent="0.2">
      <c r="K4492" s="4"/>
    </row>
    <row r="4493" spans="11:11" x14ac:dyDescent="0.2">
      <c r="K4493" s="4"/>
    </row>
    <row r="4494" spans="11:11" x14ac:dyDescent="0.2">
      <c r="K4494" s="4"/>
    </row>
    <row r="4495" spans="11:11" x14ac:dyDescent="0.2">
      <c r="K4495" s="4"/>
    </row>
    <row r="4496" spans="11:11" x14ac:dyDescent="0.2">
      <c r="K4496" s="4"/>
    </row>
    <row r="4497" spans="11:11" x14ac:dyDescent="0.2">
      <c r="K4497" s="4"/>
    </row>
    <row r="4498" spans="11:11" x14ac:dyDescent="0.2">
      <c r="K4498" s="4"/>
    </row>
    <row r="4499" spans="11:11" x14ac:dyDescent="0.2">
      <c r="K4499" s="4"/>
    </row>
    <row r="4500" spans="11:11" x14ac:dyDescent="0.2">
      <c r="K4500" s="4"/>
    </row>
    <row r="4501" spans="11:11" x14ac:dyDescent="0.2">
      <c r="K4501" s="4"/>
    </row>
    <row r="4502" spans="11:11" x14ac:dyDescent="0.2">
      <c r="K4502" s="4"/>
    </row>
    <row r="4503" spans="11:11" x14ac:dyDescent="0.2">
      <c r="K4503" s="4"/>
    </row>
    <row r="4504" spans="11:11" x14ac:dyDescent="0.2">
      <c r="K4504" s="4"/>
    </row>
    <row r="4505" spans="11:11" x14ac:dyDescent="0.2">
      <c r="K4505" s="4"/>
    </row>
    <row r="4506" spans="11:11" x14ac:dyDescent="0.2">
      <c r="K4506" s="4"/>
    </row>
    <row r="4507" spans="11:11" x14ac:dyDescent="0.2">
      <c r="K4507" s="4"/>
    </row>
    <row r="4508" spans="11:11" x14ac:dyDescent="0.2">
      <c r="K4508" s="4"/>
    </row>
    <row r="4509" spans="11:11" x14ac:dyDescent="0.2">
      <c r="K4509" s="4"/>
    </row>
    <row r="4510" spans="11:11" x14ac:dyDescent="0.2">
      <c r="K4510" s="4"/>
    </row>
    <row r="4511" spans="11:11" x14ac:dyDescent="0.2">
      <c r="K4511" s="4"/>
    </row>
    <row r="4512" spans="11:11" x14ac:dyDescent="0.2">
      <c r="K4512" s="4"/>
    </row>
    <row r="4513" spans="11:11" x14ac:dyDescent="0.2">
      <c r="K4513" s="4"/>
    </row>
    <row r="4514" spans="11:11" x14ac:dyDescent="0.2">
      <c r="K4514" s="4"/>
    </row>
    <row r="4515" spans="11:11" x14ac:dyDescent="0.2">
      <c r="K4515" s="4"/>
    </row>
    <row r="4516" spans="11:11" x14ac:dyDescent="0.2">
      <c r="K4516" s="4"/>
    </row>
    <row r="4517" spans="11:11" x14ac:dyDescent="0.2">
      <c r="K4517" s="4"/>
    </row>
    <row r="4518" spans="11:11" x14ac:dyDescent="0.2">
      <c r="K4518" s="4"/>
    </row>
    <row r="4519" spans="11:11" x14ac:dyDescent="0.2">
      <c r="K4519" s="4"/>
    </row>
    <row r="4520" spans="11:11" x14ac:dyDescent="0.2">
      <c r="K4520" s="4"/>
    </row>
    <row r="4521" spans="11:11" x14ac:dyDescent="0.2">
      <c r="K4521" s="4"/>
    </row>
    <row r="4522" spans="11:11" x14ac:dyDescent="0.2">
      <c r="K4522" s="4"/>
    </row>
    <row r="4523" spans="11:11" x14ac:dyDescent="0.2">
      <c r="K4523" s="4"/>
    </row>
    <row r="4524" spans="11:11" x14ac:dyDescent="0.2">
      <c r="K4524" s="4"/>
    </row>
    <row r="4525" spans="11:11" x14ac:dyDescent="0.2">
      <c r="K4525" s="4"/>
    </row>
    <row r="4526" spans="11:11" x14ac:dyDescent="0.2">
      <c r="K4526" s="4"/>
    </row>
    <row r="4527" spans="11:11" x14ac:dyDescent="0.2">
      <c r="K4527" s="4"/>
    </row>
    <row r="4528" spans="11:11" x14ac:dyDescent="0.2">
      <c r="K4528" s="4"/>
    </row>
    <row r="4529" spans="11:11" x14ac:dyDescent="0.2">
      <c r="K4529" s="4"/>
    </row>
    <row r="4530" spans="11:11" x14ac:dyDescent="0.2">
      <c r="K4530" s="4"/>
    </row>
    <row r="4531" spans="11:11" x14ac:dyDescent="0.2">
      <c r="K4531" s="4"/>
    </row>
    <row r="4532" spans="11:11" x14ac:dyDescent="0.2">
      <c r="K4532" s="4"/>
    </row>
    <row r="4533" spans="11:11" x14ac:dyDescent="0.2">
      <c r="K4533" s="4"/>
    </row>
    <row r="4534" spans="11:11" x14ac:dyDescent="0.2">
      <c r="K4534" s="4"/>
    </row>
    <row r="4535" spans="11:11" x14ac:dyDescent="0.2">
      <c r="K4535" s="4"/>
    </row>
    <row r="4536" spans="11:11" x14ac:dyDescent="0.2">
      <c r="K4536" s="4"/>
    </row>
    <row r="4537" spans="11:11" x14ac:dyDescent="0.2">
      <c r="K4537" s="4"/>
    </row>
    <row r="4538" spans="11:11" x14ac:dyDescent="0.2">
      <c r="K4538" s="4"/>
    </row>
    <row r="4539" spans="11:11" x14ac:dyDescent="0.2">
      <c r="K4539" s="4"/>
    </row>
    <row r="4540" spans="11:11" x14ac:dyDescent="0.2">
      <c r="K4540" s="4"/>
    </row>
    <row r="4541" spans="11:11" x14ac:dyDescent="0.2">
      <c r="K4541" s="4"/>
    </row>
    <row r="4542" spans="11:11" x14ac:dyDescent="0.2">
      <c r="K4542" s="4"/>
    </row>
    <row r="4543" spans="11:11" x14ac:dyDescent="0.2">
      <c r="K4543" s="4"/>
    </row>
    <row r="4544" spans="11:11" x14ac:dyDescent="0.2">
      <c r="K4544" s="4"/>
    </row>
    <row r="4545" spans="11:11" x14ac:dyDescent="0.2">
      <c r="K4545" s="4"/>
    </row>
    <row r="4546" spans="11:11" x14ac:dyDescent="0.2">
      <c r="K4546" s="4"/>
    </row>
    <row r="4547" spans="11:11" x14ac:dyDescent="0.2">
      <c r="K4547" s="4"/>
    </row>
    <row r="4548" spans="11:11" x14ac:dyDescent="0.2">
      <c r="K4548" s="4"/>
    </row>
    <row r="4549" spans="11:11" x14ac:dyDescent="0.2">
      <c r="K4549" s="4"/>
    </row>
    <row r="4550" spans="11:11" x14ac:dyDescent="0.2">
      <c r="K4550" s="4"/>
    </row>
    <row r="4551" spans="11:11" x14ac:dyDescent="0.2">
      <c r="K4551" s="4"/>
    </row>
    <row r="4552" spans="11:11" x14ac:dyDescent="0.2">
      <c r="K4552" s="4"/>
    </row>
    <row r="4553" spans="11:11" x14ac:dyDescent="0.2">
      <c r="K4553" s="4"/>
    </row>
    <row r="4554" spans="11:11" x14ac:dyDescent="0.2">
      <c r="K4554" s="4"/>
    </row>
    <row r="4555" spans="11:11" x14ac:dyDescent="0.2">
      <c r="K4555" s="4"/>
    </row>
    <row r="4556" spans="11:11" x14ac:dyDescent="0.2">
      <c r="K4556" s="4"/>
    </row>
    <row r="4557" spans="11:11" x14ac:dyDescent="0.2">
      <c r="K4557" s="4"/>
    </row>
    <row r="4558" spans="11:11" x14ac:dyDescent="0.2">
      <c r="K4558" s="4"/>
    </row>
    <row r="4559" spans="11:11" x14ac:dyDescent="0.2">
      <c r="K4559" s="4"/>
    </row>
    <row r="4560" spans="11:11" x14ac:dyDescent="0.2">
      <c r="K4560" s="4"/>
    </row>
    <row r="4561" spans="11:11" x14ac:dyDescent="0.2">
      <c r="K4561" s="4"/>
    </row>
    <row r="4562" spans="11:11" x14ac:dyDescent="0.2">
      <c r="K4562" s="4"/>
    </row>
    <row r="4563" spans="11:11" x14ac:dyDescent="0.2">
      <c r="K4563" s="4"/>
    </row>
    <row r="4564" spans="11:11" x14ac:dyDescent="0.2">
      <c r="K4564" s="4"/>
    </row>
    <row r="4565" spans="11:11" x14ac:dyDescent="0.2">
      <c r="K4565" s="4"/>
    </row>
    <row r="4566" spans="11:11" x14ac:dyDescent="0.2">
      <c r="K4566" s="4"/>
    </row>
    <row r="4567" spans="11:11" x14ac:dyDescent="0.2">
      <c r="K4567" s="4"/>
    </row>
    <row r="4568" spans="11:11" x14ac:dyDescent="0.2">
      <c r="K4568" s="4"/>
    </row>
    <row r="4569" spans="11:11" x14ac:dyDescent="0.2">
      <c r="K4569" s="4"/>
    </row>
    <row r="4570" spans="11:11" x14ac:dyDescent="0.2">
      <c r="K4570" s="4"/>
    </row>
    <row r="4571" spans="11:11" x14ac:dyDescent="0.2">
      <c r="K4571" s="4"/>
    </row>
    <row r="4572" spans="11:11" x14ac:dyDescent="0.2">
      <c r="K4572" s="4"/>
    </row>
    <row r="4573" spans="11:11" x14ac:dyDescent="0.2">
      <c r="K4573" s="4"/>
    </row>
    <row r="4574" spans="11:11" x14ac:dyDescent="0.2">
      <c r="K4574" s="4"/>
    </row>
    <row r="4575" spans="11:11" x14ac:dyDescent="0.2">
      <c r="K4575" s="4"/>
    </row>
    <row r="4576" spans="11:11" x14ac:dyDescent="0.2">
      <c r="K4576" s="4"/>
    </row>
    <row r="4577" spans="11:11" x14ac:dyDescent="0.2">
      <c r="K4577" s="4"/>
    </row>
    <row r="4578" spans="11:11" x14ac:dyDescent="0.2">
      <c r="K4578" s="4"/>
    </row>
    <row r="4579" spans="11:11" x14ac:dyDescent="0.2">
      <c r="K4579" s="4"/>
    </row>
    <row r="4580" spans="11:11" x14ac:dyDescent="0.2">
      <c r="K4580" s="4"/>
    </row>
    <row r="4581" spans="11:11" x14ac:dyDescent="0.2">
      <c r="K4581" s="4"/>
    </row>
    <row r="4582" spans="11:11" x14ac:dyDescent="0.2">
      <c r="K4582" s="4"/>
    </row>
    <row r="4583" spans="11:11" x14ac:dyDescent="0.2">
      <c r="K4583" s="4"/>
    </row>
    <row r="4584" spans="11:11" x14ac:dyDescent="0.2">
      <c r="K4584" s="4"/>
    </row>
    <row r="4585" spans="11:11" x14ac:dyDescent="0.2">
      <c r="K4585" s="4"/>
    </row>
    <row r="4586" spans="11:11" x14ac:dyDescent="0.2">
      <c r="K4586" s="4"/>
    </row>
    <row r="4587" spans="11:11" x14ac:dyDescent="0.2">
      <c r="K4587" s="4"/>
    </row>
    <row r="4588" spans="11:11" x14ac:dyDescent="0.2">
      <c r="K4588" s="4"/>
    </row>
    <row r="4589" spans="11:11" x14ac:dyDescent="0.2">
      <c r="K4589" s="4"/>
    </row>
    <row r="4590" spans="11:11" x14ac:dyDescent="0.2">
      <c r="K4590" s="4"/>
    </row>
    <row r="4591" spans="11:11" x14ac:dyDescent="0.2">
      <c r="K4591" s="4"/>
    </row>
    <row r="4592" spans="11:11" x14ac:dyDescent="0.2">
      <c r="K4592" s="4"/>
    </row>
    <row r="4593" spans="11:11" x14ac:dyDescent="0.2">
      <c r="K4593" s="4"/>
    </row>
    <row r="4594" spans="11:11" x14ac:dyDescent="0.2">
      <c r="K4594" s="4"/>
    </row>
    <row r="4595" spans="11:11" x14ac:dyDescent="0.2">
      <c r="K4595" s="4"/>
    </row>
    <row r="4596" spans="11:11" x14ac:dyDescent="0.2">
      <c r="K4596" s="4"/>
    </row>
    <row r="4597" spans="11:11" x14ac:dyDescent="0.2">
      <c r="K4597" s="4"/>
    </row>
    <row r="4598" spans="11:11" x14ac:dyDescent="0.2">
      <c r="K4598" s="4"/>
    </row>
    <row r="4599" spans="11:11" x14ac:dyDescent="0.2">
      <c r="K4599" s="4"/>
    </row>
    <row r="4600" spans="11:11" x14ac:dyDescent="0.2">
      <c r="K4600" s="4"/>
    </row>
    <row r="4601" spans="11:11" x14ac:dyDescent="0.2">
      <c r="K4601" s="4"/>
    </row>
    <row r="4602" spans="11:11" x14ac:dyDescent="0.2">
      <c r="K4602" s="4"/>
    </row>
    <row r="4603" spans="11:11" x14ac:dyDescent="0.2">
      <c r="K4603" s="4"/>
    </row>
    <row r="4604" spans="11:11" x14ac:dyDescent="0.2">
      <c r="K4604" s="4"/>
    </row>
    <row r="4605" spans="11:11" x14ac:dyDescent="0.2">
      <c r="K4605" s="4"/>
    </row>
    <row r="4606" spans="11:11" x14ac:dyDescent="0.2">
      <c r="K4606" s="4"/>
    </row>
    <row r="4607" spans="11:11" x14ac:dyDescent="0.2">
      <c r="K4607" s="4"/>
    </row>
    <row r="4608" spans="11:11" x14ac:dyDescent="0.2">
      <c r="K4608" s="4"/>
    </row>
    <row r="4609" spans="11:11" x14ac:dyDescent="0.2">
      <c r="K4609" s="4"/>
    </row>
    <row r="4610" spans="11:11" x14ac:dyDescent="0.2">
      <c r="K4610" s="4"/>
    </row>
    <row r="4611" spans="11:11" x14ac:dyDescent="0.2">
      <c r="K4611" s="4"/>
    </row>
    <row r="4612" spans="11:11" x14ac:dyDescent="0.2">
      <c r="K4612" s="4"/>
    </row>
    <row r="4613" spans="11:11" x14ac:dyDescent="0.2">
      <c r="K4613" s="4"/>
    </row>
    <row r="4614" spans="11:11" x14ac:dyDescent="0.2">
      <c r="K4614" s="4"/>
    </row>
    <row r="4615" spans="11:11" x14ac:dyDescent="0.2">
      <c r="K4615" s="4"/>
    </row>
    <row r="4616" spans="11:11" x14ac:dyDescent="0.2">
      <c r="K4616" s="4"/>
    </row>
    <row r="4617" spans="11:11" x14ac:dyDescent="0.2">
      <c r="K4617" s="4"/>
    </row>
    <row r="4618" spans="11:11" x14ac:dyDescent="0.2">
      <c r="K4618" s="4"/>
    </row>
    <row r="4619" spans="11:11" x14ac:dyDescent="0.2">
      <c r="K4619" s="4"/>
    </row>
    <row r="4620" spans="11:11" x14ac:dyDescent="0.2">
      <c r="K4620" s="4"/>
    </row>
    <row r="4621" spans="11:11" x14ac:dyDescent="0.2">
      <c r="K4621" s="4"/>
    </row>
    <row r="4622" spans="11:11" x14ac:dyDescent="0.2">
      <c r="K4622" s="4"/>
    </row>
    <row r="4623" spans="11:11" x14ac:dyDescent="0.2">
      <c r="K4623" s="4"/>
    </row>
    <row r="4624" spans="11:11" x14ac:dyDescent="0.2">
      <c r="K4624" s="4"/>
    </row>
    <row r="4625" spans="11:11" x14ac:dyDescent="0.2">
      <c r="K4625" s="4"/>
    </row>
    <row r="4626" spans="11:11" x14ac:dyDescent="0.2">
      <c r="K4626" s="4"/>
    </row>
    <row r="4627" spans="11:11" x14ac:dyDescent="0.2">
      <c r="K4627" s="4"/>
    </row>
    <row r="4628" spans="11:11" x14ac:dyDescent="0.2">
      <c r="K4628" s="4"/>
    </row>
    <row r="4629" spans="11:11" x14ac:dyDescent="0.2">
      <c r="K4629" s="4"/>
    </row>
    <row r="4630" spans="11:11" x14ac:dyDescent="0.2">
      <c r="K4630" s="4"/>
    </row>
    <row r="4631" spans="11:11" x14ac:dyDescent="0.2">
      <c r="K4631" s="4"/>
    </row>
    <row r="4632" spans="11:11" x14ac:dyDescent="0.2">
      <c r="K4632" s="4"/>
    </row>
    <row r="4633" spans="11:11" x14ac:dyDescent="0.2">
      <c r="K4633" s="4"/>
    </row>
    <row r="4634" spans="11:11" x14ac:dyDescent="0.2">
      <c r="K4634" s="4"/>
    </row>
    <row r="4635" spans="11:11" x14ac:dyDescent="0.2">
      <c r="K4635" s="4"/>
    </row>
    <row r="4636" spans="11:11" x14ac:dyDescent="0.2">
      <c r="K4636" s="4"/>
    </row>
    <row r="4637" spans="11:11" x14ac:dyDescent="0.2">
      <c r="K4637" s="4"/>
    </row>
    <row r="4638" spans="11:11" x14ac:dyDescent="0.2">
      <c r="K4638" s="4"/>
    </row>
    <row r="4639" spans="11:11" x14ac:dyDescent="0.2">
      <c r="K4639" s="4"/>
    </row>
    <row r="4640" spans="11:11" x14ac:dyDescent="0.2">
      <c r="K4640" s="4"/>
    </row>
    <row r="4641" spans="11:11" x14ac:dyDescent="0.2">
      <c r="K4641" s="4"/>
    </row>
    <row r="4642" spans="11:11" x14ac:dyDescent="0.2">
      <c r="K4642" s="4"/>
    </row>
    <row r="4643" spans="11:11" x14ac:dyDescent="0.2">
      <c r="K4643" s="4"/>
    </row>
    <row r="4644" spans="11:11" x14ac:dyDescent="0.2">
      <c r="K4644" s="4"/>
    </row>
    <row r="4645" spans="11:11" x14ac:dyDescent="0.2">
      <c r="K4645" s="4"/>
    </row>
    <row r="4646" spans="11:11" x14ac:dyDescent="0.2">
      <c r="K4646" s="4"/>
    </row>
    <row r="4647" spans="11:11" x14ac:dyDescent="0.2">
      <c r="K4647" s="4"/>
    </row>
    <row r="4648" spans="11:11" x14ac:dyDescent="0.2">
      <c r="K4648" s="4"/>
    </row>
    <row r="4649" spans="11:11" x14ac:dyDescent="0.2">
      <c r="K4649" s="4"/>
    </row>
    <row r="4650" spans="11:11" x14ac:dyDescent="0.2">
      <c r="K4650" s="4"/>
    </row>
    <row r="4651" spans="11:11" x14ac:dyDescent="0.2">
      <c r="K4651" s="4"/>
    </row>
    <row r="4652" spans="11:11" x14ac:dyDescent="0.2">
      <c r="K4652" s="4"/>
    </row>
    <row r="4653" spans="11:11" x14ac:dyDescent="0.2">
      <c r="K4653" s="4"/>
    </row>
    <row r="4654" spans="11:11" x14ac:dyDescent="0.2">
      <c r="K4654" s="4"/>
    </row>
    <row r="4655" spans="11:11" x14ac:dyDescent="0.2">
      <c r="K4655" s="4"/>
    </row>
    <row r="4656" spans="11:11" x14ac:dyDescent="0.2">
      <c r="K4656" s="4"/>
    </row>
    <row r="4657" spans="11:11" x14ac:dyDescent="0.2">
      <c r="K4657" s="4"/>
    </row>
    <row r="4658" spans="11:11" x14ac:dyDescent="0.2">
      <c r="K4658" s="4"/>
    </row>
    <row r="4659" spans="11:11" x14ac:dyDescent="0.2">
      <c r="K4659" s="4"/>
    </row>
    <row r="4660" spans="11:11" x14ac:dyDescent="0.2">
      <c r="K4660" s="4"/>
    </row>
    <row r="4661" spans="11:11" x14ac:dyDescent="0.2">
      <c r="K4661" s="4"/>
    </row>
    <row r="4662" spans="11:11" x14ac:dyDescent="0.2">
      <c r="K4662" s="4"/>
    </row>
    <row r="4663" spans="11:11" x14ac:dyDescent="0.2">
      <c r="K4663" s="4"/>
    </row>
    <row r="4664" spans="11:11" x14ac:dyDescent="0.2">
      <c r="K4664" s="4"/>
    </row>
    <row r="4665" spans="11:11" x14ac:dyDescent="0.2">
      <c r="K4665" s="4"/>
    </row>
    <row r="4666" spans="11:11" x14ac:dyDescent="0.2">
      <c r="K4666" s="4"/>
    </row>
    <row r="4667" spans="11:11" x14ac:dyDescent="0.2">
      <c r="K4667" s="4"/>
    </row>
    <row r="4668" spans="11:11" x14ac:dyDescent="0.2">
      <c r="K4668" s="4"/>
    </row>
    <row r="4669" spans="11:11" x14ac:dyDescent="0.2">
      <c r="K4669" s="4"/>
    </row>
    <row r="4670" spans="11:11" x14ac:dyDescent="0.2">
      <c r="K4670" s="4"/>
    </row>
    <row r="4671" spans="11:11" x14ac:dyDescent="0.2">
      <c r="K4671" s="4"/>
    </row>
    <row r="4672" spans="11:11" x14ac:dyDescent="0.2">
      <c r="K4672" s="4"/>
    </row>
    <row r="4673" spans="11:11" x14ac:dyDescent="0.2">
      <c r="K4673" s="4"/>
    </row>
    <row r="4674" spans="11:11" x14ac:dyDescent="0.2">
      <c r="K4674" s="4"/>
    </row>
    <row r="4675" spans="11:11" x14ac:dyDescent="0.2">
      <c r="K4675" s="4"/>
    </row>
    <row r="4676" spans="11:11" x14ac:dyDescent="0.2">
      <c r="K4676" s="4"/>
    </row>
    <row r="4677" spans="11:11" x14ac:dyDescent="0.2">
      <c r="K4677" s="4"/>
    </row>
    <row r="4678" spans="11:11" x14ac:dyDescent="0.2">
      <c r="K4678" s="4"/>
    </row>
    <row r="4679" spans="11:11" x14ac:dyDescent="0.2">
      <c r="K4679" s="4"/>
    </row>
    <row r="4680" spans="11:11" x14ac:dyDescent="0.2">
      <c r="K4680" s="4"/>
    </row>
    <row r="4681" spans="11:11" x14ac:dyDescent="0.2">
      <c r="K4681" s="4"/>
    </row>
    <row r="4682" spans="11:11" x14ac:dyDescent="0.2">
      <c r="K4682" s="4"/>
    </row>
    <row r="4683" spans="11:11" x14ac:dyDescent="0.2">
      <c r="K4683" s="4"/>
    </row>
    <row r="4684" spans="11:11" x14ac:dyDescent="0.2">
      <c r="K4684" s="4"/>
    </row>
    <row r="4685" spans="11:11" x14ac:dyDescent="0.2">
      <c r="K4685" s="4"/>
    </row>
    <row r="4686" spans="11:11" x14ac:dyDescent="0.2">
      <c r="K4686" s="4"/>
    </row>
    <row r="4687" spans="11:11" x14ac:dyDescent="0.2">
      <c r="K4687" s="4"/>
    </row>
    <row r="4688" spans="11:11" x14ac:dyDescent="0.2">
      <c r="K4688" s="4"/>
    </row>
    <row r="4689" spans="11:11" x14ac:dyDescent="0.2">
      <c r="K4689" s="4"/>
    </row>
    <row r="4690" spans="11:11" x14ac:dyDescent="0.2">
      <c r="K4690" s="4"/>
    </row>
    <row r="4691" spans="11:11" x14ac:dyDescent="0.2">
      <c r="K4691" s="4"/>
    </row>
    <row r="4692" spans="11:11" x14ac:dyDescent="0.2">
      <c r="K4692" s="4"/>
    </row>
    <row r="4693" spans="11:11" x14ac:dyDescent="0.2">
      <c r="K4693" s="4"/>
    </row>
    <row r="4694" spans="11:11" x14ac:dyDescent="0.2">
      <c r="K4694" s="4"/>
    </row>
    <row r="4695" spans="11:11" x14ac:dyDescent="0.2">
      <c r="K4695" s="4"/>
    </row>
    <row r="4696" spans="11:11" x14ac:dyDescent="0.2">
      <c r="K4696" s="4"/>
    </row>
    <row r="4697" spans="11:11" x14ac:dyDescent="0.2">
      <c r="K4697" s="4"/>
    </row>
    <row r="4698" spans="11:11" x14ac:dyDescent="0.2">
      <c r="K4698" s="4"/>
    </row>
    <row r="4699" spans="11:11" x14ac:dyDescent="0.2">
      <c r="K4699" s="4"/>
    </row>
    <row r="4700" spans="11:11" x14ac:dyDescent="0.2">
      <c r="K4700" s="4"/>
    </row>
    <row r="4701" spans="11:11" x14ac:dyDescent="0.2">
      <c r="K4701" s="4"/>
    </row>
    <row r="4702" spans="11:11" x14ac:dyDescent="0.2">
      <c r="K4702" s="4"/>
    </row>
    <row r="4703" spans="11:11" x14ac:dyDescent="0.2">
      <c r="K4703" s="4"/>
    </row>
    <row r="4704" spans="11:11" x14ac:dyDescent="0.2">
      <c r="K4704" s="4"/>
    </row>
    <row r="4705" spans="11:11" x14ac:dyDescent="0.2">
      <c r="K4705" s="4"/>
    </row>
    <row r="4706" spans="11:11" x14ac:dyDescent="0.2">
      <c r="K4706" s="4"/>
    </row>
    <row r="4707" spans="11:11" x14ac:dyDescent="0.2">
      <c r="K4707" s="4"/>
    </row>
    <row r="4708" spans="11:11" x14ac:dyDescent="0.2">
      <c r="K4708" s="4"/>
    </row>
    <row r="4709" spans="11:11" x14ac:dyDescent="0.2">
      <c r="K4709" s="4"/>
    </row>
    <row r="4710" spans="11:11" x14ac:dyDescent="0.2">
      <c r="K4710" s="4"/>
    </row>
    <row r="4711" spans="11:11" x14ac:dyDescent="0.2">
      <c r="K4711" s="4"/>
    </row>
    <row r="4712" spans="11:11" x14ac:dyDescent="0.2">
      <c r="K4712" s="4"/>
    </row>
    <row r="4713" spans="11:11" x14ac:dyDescent="0.2">
      <c r="K4713" s="4"/>
    </row>
    <row r="4714" spans="11:11" x14ac:dyDescent="0.2">
      <c r="K4714" s="4"/>
    </row>
    <row r="4715" spans="11:11" x14ac:dyDescent="0.2">
      <c r="K4715" s="4"/>
    </row>
    <row r="4716" spans="11:11" x14ac:dyDescent="0.2">
      <c r="K4716" s="4"/>
    </row>
    <row r="4717" spans="11:11" x14ac:dyDescent="0.2">
      <c r="K4717" s="4"/>
    </row>
    <row r="4718" spans="11:11" x14ac:dyDescent="0.2">
      <c r="K4718" s="4"/>
    </row>
    <row r="4719" spans="11:11" x14ac:dyDescent="0.2">
      <c r="K4719" s="4"/>
    </row>
    <row r="4720" spans="11:11" x14ac:dyDescent="0.2">
      <c r="K4720" s="4"/>
    </row>
    <row r="4721" spans="11:11" x14ac:dyDescent="0.2">
      <c r="K4721" s="4"/>
    </row>
    <row r="4722" spans="11:11" x14ac:dyDescent="0.2">
      <c r="K4722" s="4"/>
    </row>
    <row r="4723" spans="11:11" x14ac:dyDescent="0.2">
      <c r="K4723" s="4"/>
    </row>
    <row r="4724" spans="11:11" x14ac:dyDescent="0.2">
      <c r="K4724" s="4"/>
    </row>
    <row r="4725" spans="11:11" x14ac:dyDescent="0.2">
      <c r="K4725" s="4"/>
    </row>
    <row r="4726" spans="11:11" x14ac:dyDescent="0.2">
      <c r="K4726" s="4"/>
    </row>
    <row r="4727" spans="11:11" x14ac:dyDescent="0.2">
      <c r="K4727" s="4"/>
    </row>
    <row r="4728" spans="11:11" x14ac:dyDescent="0.2">
      <c r="K4728" s="4"/>
    </row>
    <row r="4729" spans="11:11" x14ac:dyDescent="0.2">
      <c r="K4729" s="4"/>
    </row>
    <row r="4730" spans="11:11" x14ac:dyDescent="0.2">
      <c r="K4730" s="4"/>
    </row>
    <row r="4731" spans="11:11" x14ac:dyDescent="0.2">
      <c r="K4731" s="4"/>
    </row>
    <row r="4732" spans="11:11" x14ac:dyDescent="0.2">
      <c r="K4732" s="4"/>
    </row>
    <row r="4733" spans="11:11" x14ac:dyDescent="0.2">
      <c r="K4733" s="4"/>
    </row>
    <row r="4734" spans="11:11" x14ac:dyDescent="0.2">
      <c r="K4734" s="4"/>
    </row>
    <row r="4735" spans="11:11" x14ac:dyDescent="0.2">
      <c r="K4735" s="4"/>
    </row>
    <row r="4736" spans="11:11" x14ac:dyDescent="0.2">
      <c r="K4736" s="4"/>
    </row>
    <row r="4737" spans="11:11" x14ac:dyDescent="0.2">
      <c r="K4737" s="4"/>
    </row>
    <row r="4738" spans="11:11" x14ac:dyDescent="0.2">
      <c r="K4738" s="4"/>
    </row>
    <row r="4739" spans="11:11" x14ac:dyDescent="0.2">
      <c r="K4739" s="4"/>
    </row>
    <row r="4740" spans="11:11" x14ac:dyDescent="0.2">
      <c r="K4740" s="4"/>
    </row>
    <row r="4741" spans="11:11" x14ac:dyDescent="0.2">
      <c r="K4741" s="4"/>
    </row>
    <row r="4742" spans="11:11" x14ac:dyDescent="0.2">
      <c r="K4742" s="4"/>
    </row>
    <row r="4743" spans="11:11" x14ac:dyDescent="0.2">
      <c r="K4743" s="4"/>
    </row>
    <row r="4744" spans="11:11" x14ac:dyDescent="0.2">
      <c r="K4744" s="4"/>
    </row>
    <row r="4745" spans="11:11" x14ac:dyDescent="0.2">
      <c r="K4745" s="4"/>
    </row>
    <row r="4746" spans="11:11" x14ac:dyDescent="0.2">
      <c r="K4746" s="4"/>
    </row>
    <row r="4747" spans="11:11" x14ac:dyDescent="0.2">
      <c r="K4747" s="4"/>
    </row>
    <row r="4748" spans="11:11" x14ac:dyDescent="0.2">
      <c r="K4748" s="4"/>
    </row>
    <row r="4749" spans="11:11" x14ac:dyDescent="0.2">
      <c r="K4749" s="4"/>
    </row>
    <row r="4750" spans="11:11" x14ac:dyDescent="0.2">
      <c r="K4750" s="4"/>
    </row>
    <row r="4751" spans="11:11" x14ac:dyDescent="0.2">
      <c r="K4751" s="4"/>
    </row>
    <row r="4752" spans="11:11" x14ac:dyDescent="0.2">
      <c r="K4752" s="4"/>
    </row>
    <row r="4753" spans="11:11" x14ac:dyDescent="0.2">
      <c r="K4753" s="4"/>
    </row>
    <row r="4754" spans="11:11" x14ac:dyDescent="0.2">
      <c r="K4754" s="4"/>
    </row>
    <row r="4755" spans="11:11" x14ac:dyDescent="0.2">
      <c r="K4755" s="4"/>
    </row>
    <row r="4756" spans="11:11" x14ac:dyDescent="0.2">
      <c r="K4756" s="4"/>
    </row>
    <row r="4757" spans="11:11" x14ac:dyDescent="0.2">
      <c r="K4757" s="4"/>
    </row>
    <row r="4758" spans="11:11" x14ac:dyDescent="0.2">
      <c r="K4758" s="4"/>
    </row>
    <row r="4759" spans="11:11" x14ac:dyDescent="0.2">
      <c r="K4759" s="4"/>
    </row>
    <row r="4760" spans="11:11" x14ac:dyDescent="0.2">
      <c r="K4760" s="4"/>
    </row>
    <row r="4761" spans="11:11" x14ac:dyDescent="0.2">
      <c r="K4761" s="4"/>
    </row>
    <row r="4762" spans="11:11" x14ac:dyDescent="0.2">
      <c r="K4762" s="4"/>
    </row>
    <row r="4763" spans="11:11" x14ac:dyDescent="0.2">
      <c r="K4763" s="4"/>
    </row>
    <row r="4764" spans="11:11" x14ac:dyDescent="0.2">
      <c r="K4764" s="4"/>
    </row>
    <row r="4765" spans="11:11" x14ac:dyDescent="0.2">
      <c r="K4765" s="4"/>
    </row>
    <row r="4766" spans="11:11" x14ac:dyDescent="0.2">
      <c r="K4766" s="4"/>
    </row>
    <row r="4767" spans="11:11" x14ac:dyDescent="0.2">
      <c r="K4767" s="4"/>
    </row>
    <row r="4768" spans="11:11" x14ac:dyDescent="0.2">
      <c r="K4768" s="4"/>
    </row>
    <row r="4769" spans="11:11" x14ac:dyDescent="0.2">
      <c r="K4769" s="4"/>
    </row>
    <row r="4770" spans="11:11" x14ac:dyDescent="0.2">
      <c r="K4770" s="4"/>
    </row>
    <row r="4771" spans="11:11" x14ac:dyDescent="0.2">
      <c r="K4771" s="4"/>
    </row>
    <row r="4772" spans="11:11" x14ac:dyDescent="0.2">
      <c r="K4772" s="4"/>
    </row>
    <row r="4773" spans="11:11" x14ac:dyDescent="0.2">
      <c r="K4773" s="4"/>
    </row>
    <row r="4774" spans="11:11" x14ac:dyDescent="0.2">
      <c r="K4774" s="4"/>
    </row>
    <row r="4775" spans="11:11" x14ac:dyDescent="0.2">
      <c r="K4775" s="4"/>
    </row>
    <row r="4776" spans="11:11" x14ac:dyDescent="0.2">
      <c r="K4776" s="4"/>
    </row>
    <row r="4777" spans="11:11" x14ac:dyDescent="0.2">
      <c r="K4777" s="4"/>
    </row>
    <row r="4778" spans="11:11" x14ac:dyDescent="0.2">
      <c r="K4778" s="4"/>
    </row>
    <row r="4779" spans="11:11" x14ac:dyDescent="0.2">
      <c r="K4779" s="4"/>
    </row>
    <row r="4780" spans="11:11" x14ac:dyDescent="0.2">
      <c r="K4780" s="4"/>
    </row>
    <row r="4781" spans="11:11" x14ac:dyDescent="0.2">
      <c r="K4781" s="4"/>
    </row>
    <row r="4782" spans="11:11" x14ac:dyDescent="0.2">
      <c r="K4782" s="4"/>
    </row>
    <row r="4783" spans="11:11" x14ac:dyDescent="0.2">
      <c r="K4783" s="4"/>
    </row>
    <row r="4784" spans="11:11" x14ac:dyDescent="0.2">
      <c r="K4784" s="4"/>
    </row>
    <row r="4785" spans="11:11" x14ac:dyDescent="0.2">
      <c r="K4785" s="4"/>
    </row>
    <row r="4786" spans="11:11" x14ac:dyDescent="0.2">
      <c r="K4786" s="4"/>
    </row>
    <row r="4787" spans="11:11" x14ac:dyDescent="0.2">
      <c r="K4787" s="4"/>
    </row>
    <row r="4788" spans="11:11" x14ac:dyDescent="0.2">
      <c r="K4788" s="4"/>
    </row>
    <row r="4789" spans="11:11" x14ac:dyDescent="0.2">
      <c r="K4789" s="4"/>
    </row>
    <row r="4790" spans="11:11" x14ac:dyDescent="0.2">
      <c r="K4790" s="4"/>
    </row>
    <row r="4791" spans="11:11" x14ac:dyDescent="0.2">
      <c r="K4791" s="4"/>
    </row>
    <row r="4792" spans="11:11" x14ac:dyDescent="0.2">
      <c r="K4792" s="4"/>
    </row>
    <row r="4793" spans="11:11" x14ac:dyDescent="0.2">
      <c r="K4793" s="4"/>
    </row>
    <row r="4794" spans="11:11" x14ac:dyDescent="0.2">
      <c r="K4794" s="4"/>
    </row>
    <row r="4795" spans="11:11" x14ac:dyDescent="0.2">
      <c r="K4795" s="4"/>
    </row>
    <row r="4796" spans="11:11" x14ac:dyDescent="0.2">
      <c r="K4796" s="4"/>
    </row>
    <row r="4797" spans="11:11" x14ac:dyDescent="0.2">
      <c r="K4797" s="4"/>
    </row>
    <row r="4798" spans="11:11" x14ac:dyDescent="0.2">
      <c r="K4798" s="4"/>
    </row>
    <row r="4799" spans="11:11" x14ac:dyDescent="0.2">
      <c r="K4799" s="4"/>
    </row>
    <row r="4800" spans="11:11" x14ac:dyDescent="0.2">
      <c r="K4800" s="4"/>
    </row>
    <row r="4801" spans="11:11" x14ac:dyDescent="0.2">
      <c r="K4801" s="4"/>
    </row>
    <row r="4802" spans="11:11" x14ac:dyDescent="0.2">
      <c r="K4802" s="4"/>
    </row>
    <row r="4803" spans="11:11" x14ac:dyDescent="0.2">
      <c r="K4803" s="4"/>
    </row>
    <row r="4804" spans="11:11" x14ac:dyDescent="0.2">
      <c r="K4804" s="4"/>
    </row>
    <row r="4805" spans="11:11" x14ac:dyDescent="0.2">
      <c r="K4805" s="4"/>
    </row>
    <row r="4806" spans="11:11" x14ac:dyDescent="0.2">
      <c r="K4806" s="4"/>
    </row>
    <row r="4807" spans="11:11" x14ac:dyDescent="0.2">
      <c r="K4807" s="4"/>
    </row>
    <row r="4808" spans="11:11" x14ac:dyDescent="0.2">
      <c r="K4808" s="4"/>
    </row>
    <row r="4809" spans="11:11" x14ac:dyDescent="0.2">
      <c r="K4809" s="4"/>
    </row>
    <row r="4810" spans="11:11" x14ac:dyDescent="0.2">
      <c r="K4810" s="4"/>
    </row>
    <row r="4811" spans="11:11" x14ac:dyDescent="0.2">
      <c r="K4811" s="4"/>
    </row>
    <row r="4812" spans="11:11" x14ac:dyDescent="0.2">
      <c r="K4812" s="4"/>
    </row>
    <row r="4813" spans="11:11" x14ac:dyDescent="0.2">
      <c r="K4813" s="4"/>
    </row>
    <row r="4814" spans="11:11" x14ac:dyDescent="0.2">
      <c r="K4814" s="4"/>
    </row>
    <row r="4815" spans="11:11" x14ac:dyDescent="0.2">
      <c r="K4815" s="4"/>
    </row>
    <row r="4816" spans="11:11" x14ac:dyDescent="0.2">
      <c r="K4816" s="4"/>
    </row>
    <row r="4817" spans="11:11" x14ac:dyDescent="0.2">
      <c r="K4817" s="4"/>
    </row>
    <row r="4818" spans="11:11" x14ac:dyDescent="0.2">
      <c r="K4818" s="4"/>
    </row>
    <row r="4819" spans="11:11" x14ac:dyDescent="0.2">
      <c r="K4819" s="4"/>
    </row>
    <row r="4820" spans="11:11" x14ac:dyDescent="0.2">
      <c r="K4820" s="4"/>
    </row>
    <row r="4821" spans="11:11" x14ac:dyDescent="0.2">
      <c r="K4821" s="4"/>
    </row>
    <row r="4822" spans="11:11" x14ac:dyDescent="0.2">
      <c r="K4822" s="4"/>
    </row>
    <row r="4823" spans="11:11" x14ac:dyDescent="0.2">
      <c r="K4823" s="4"/>
    </row>
    <row r="4824" spans="11:11" x14ac:dyDescent="0.2">
      <c r="K4824" s="4"/>
    </row>
    <row r="4825" spans="11:11" x14ac:dyDescent="0.2">
      <c r="K4825" s="4"/>
    </row>
    <row r="4826" spans="11:11" x14ac:dyDescent="0.2">
      <c r="K4826" s="4"/>
    </row>
    <row r="4827" spans="11:11" x14ac:dyDescent="0.2">
      <c r="K4827" s="4"/>
    </row>
    <row r="4828" spans="11:11" x14ac:dyDescent="0.2">
      <c r="K4828" s="4"/>
    </row>
    <row r="4829" spans="11:11" x14ac:dyDescent="0.2">
      <c r="K4829" s="4"/>
    </row>
    <row r="4830" spans="11:11" x14ac:dyDescent="0.2">
      <c r="K4830" s="4"/>
    </row>
    <row r="4831" spans="11:11" x14ac:dyDescent="0.2">
      <c r="K4831" s="4"/>
    </row>
    <row r="4832" spans="11:11" x14ac:dyDescent="0.2">
      <c r="K4832" s="4"/>
    </row>
    <row r="4833" spans="11:11" x14ac:dyDescent="0.2">
      <c r="K4833" s="4"/>
    </row>
    <row r="4834" spans="11:11" x14ac:dyDescent="0.2">
      <c r="K4834" s="4"/>
    </row>
    <row r="4835" spans="11:11" x14ac:dyDescent="0.2">
      <c r="K4835" s="4"/>
    </row>
    <row r="4836" spans="11:11" x14ac:dyDescent="0.2">
      <c r="K4836" s="4"/>
    </row>
    <row r="4837" spans="11:11" x14ac:dyDescent="0.2">
      <c r="K4837" s="4"/>
    </row>
    <row r="4838" spans="11:11" x14ac:dyDescent="0.2">
      <c r="K4838" s="4"/>
    </row>
    <row r="4839" spans="11:11" x14ac:dyDescent="0.2">
      <c r="K4839" s="4"/>
    </row>
    <row r="4840" spans="11:11" x14ac:dyDescent="0.2">
      <c r="K4840" s="4"/>
    </row>
    <row r="4841" spans="11:11" x14ac:dyDescent="0.2">
      <c r="K4841" s="4"/>
    </row>
    <row r="4842" spans="11:11" x14ac:dyDescent="0.2">
      <c r="K4842" s="4"/>
    </row>
    <row r="4843" spans="11:11" x14ac:dyDescent="0.2">
      <c r="K4843" s="4"/>
    </row>
    <row r="4844" spans="11:11" x14ac:dyDescent="0.2">
      <c r="K4844" s="4"/>
    </row>
    <row r="4845" spans="11:11" x14ac:dyDescent="0.2">
      <c r="K4845" s="4"/>
    </row>
    <row r="4846" spans="11:11" x14ac:dyDescent="0.2">
      <c r="K4846" s="4"/>
    </row>
    <row r="4847" spans="11:11" x14ac:dyDescent="0.2">
      <c r="K4847" s="4"/>
    </row>
    <row r="4848" spans="11:11" x14ac:dyDescent="0.2">
      <c r="K4848" s="4"/>
    </row>
    <row r="4849" spans="11:11" x14ac:dyDescent="0.2">
      <c r="K4849" s="4"/>
    </row>
    <row r="4850" spans="11:11" x14ac:dyDescent="0.2">
      <c r="K4850" s="4"/>
    </row>
    <row r="4851" spans="11:11" x14ac:dyDescent="0.2">
      <c r="K4851" s="4"/>
    </row>
    <row r="4852" spans="11:11" x14ac:dyDescent="0.2">
      <c r="K4852" s="4"/>
    </row>
    <row r="4853" spans="11:11" x14ac:dyDescent="0.2">
      <c r="K4853" s="4"/>
    </row>
    <row r="4854" spans="11:11" x14ac:dyDescent="0.2">
      <c r="K4854" s="4"/>
    </row>
    <row r="4855" spans="11:11" x14ac:dyDescent="0.2">
      <c r="K4855" s="4"/>
    </row>
    <row r="4856" spans="11:11" x14ac:dyDescent="0.2">
      <c r="K4856" s="4"/>
    </row>
    <row r="4857" spans="11:11" x14ac:dyDescent="0.2">
      <c r="K4857" s="4"/>
    </row>
    <row r="4858" spans="11:11" x14ac:dyDescent="0.2">
      <c r="K4858" s="4"/>
    </row>
    <row r="4859" spans="11:11" x14ac:dyDescent="0.2">
      <c r="K4859" s="4"/>
    </row>
    <row r="4860" spans="11:11" x14ac:dyDescent="0.2">
      <c r="K4860" s="4"/>
    </row>
    <row r="4861" spans="11:11" x14ac:dyDescent="0.2">
      <c r="K4861" s="4"/>
    </row>
    <row r="4862" spans="11:11" x14ac:dyDescent="0.2">
      <c r="K4862" s="4"/>
    </row>
    <row r="4863" spans="11:11" x14ac:dyDescent="0.2">
      <c r="K4863" s="4"/>
    </row>
    <row r="4864" spans="11:11" x14ac:dyDescent="0.2">
      <c r="K4864" s="4"/>
    </row>
    <row r="4865" spans="11:11" x14ac:dyDescent="0.2">
      <c r="K4865" s="4"/>
    </row>
    <row r="4866" spans="11:11" x14ac:dyDescent="0.2">
      <c r="K4866" s="4"/>
    </row>
    <row r="4867" spans="11:11" x14ac:dyDescent="0.2">
      <c r="K4867" s="4"/>
    </row>
    <row r="4868" spans="11:11" x14ac:dyDescent="0.2">
      <c r="K4868" s="4"/>
    </row>
    <row r="4869" spans="11:11" x14ac:dyDescent="0.2">
      <c r="K4869" s="4"/>
    </row>
    <row r="4870" spans="11:11" x14ac:dyDescent="0.2">
      <c r="K4870" s="4"/>
    </row>
    <row r="4871" spans="11:11" x14ac:dyDescent="0.2">
      <c r="K4871" s="4"/>
    </row>
    <row r="4872" spans="11:11" x14ac:dyDescent="0.2">
      <c r="K4872" s="4"/>
    </row>
    <row r="4873" spans="11:11" x14ac:dyDescent="0.2">
      <c r="K4873" s="4"/>
    </row>
    <row r="4874" spans="11:11" x14ac:dyDescent="0.2">
      <c r="K4874" s="4"/>
    </row>
    <row r="4875" spans="11:11" x14ac:dyDescent="0.2">
      <c r="K4875" s="4"/>
    </row>
    <row r="4876" spans="11:11" x14ac:dyDescent="0.2">
      <c r="K4876" s="4"/>
    </row>
    <row r="4877" spans="11:11" x14ac:dyDescent="0.2">
      <c r="K4877" s="4"/>
    </row>
    <row r="4878" spans="11:11" x14ac:dyDescent="0.2">
      <c r="K4878" s="4"/>
    </row>
    <row r="4879" spans="11:11" x14ac:dyDescent="0.2">
      <c r="K4879" s="4"/>
    </row>
    <row r="4880" spans="11:11" x14ac:dyDescent="0.2">
      <c r="K4880" s="4"/>
    </row>
    <row r="4881" spans="11:11" x14ac:dyDescent="0.2">
      <c r="K4881" s="4"/>
    </row>
    <row r="4882" spans="11:11" x14ac:dyDescent="0.2">
      <c r="K4882" s="4"/>
    </row>
    <row r="4883" spans="11:11" x14ac:dyDescent="0.2">
      <c r="K4883" s="4"/>
    </row>
    <row r="4884" spans="11:11" x14ac:dyDescent="0.2">
      <c r="K4884" s="4"/>
    </row>
    <row r="4885" spans="11:11" x14ac:dyDescent="0.2">
      <c r="K4885" s="4"/>
    </row>
    <row r="4886" spans="11:11" x14ac:dyDescent="0.2">
      <c r="K4886" s="4"/>
    </row>
    <row r="4887" spans="11:11" x14ac:dyDescent="0.2">
      <c r="K4887" s="4"/>
    </row>
    <row r="4888" spans="11:11" x14ac:dyDescent="0.2">
      <c r="K4888" s="4"/>
    </row>
    <row r="4889" spans="11:11" x14ac:dyDescent="0.2">
      <c r="K4889" s="4"/>
    </row>
    <row r="4890" spans="11:11" x14ac:dyDescent="0.2">
      <c r="K4890" s="4"/>
    </row>
    <row r="4891" spans="11:11" x14ac:dyDescent="0.2">
      <c r="K4891" s="4"/>
    </row>
    <row r="4892" spans="11:11" x14ac:dyDescent="0.2">
      <c r="K4892" s="4"/>
    </row>
    <row r="4893" spans="11:11" x14ac:dyDescent="0.2">
      <c r="K4893" s="4"/>
    </row>
    <row r="4894" spans="11:11" x14ac:dyDescent="0.2">
      <c r="K4894" s="4"/>
    </row>
    <row r="4895" spans="11:11" x14ac:dyDescent="0.2">
      <c r="K4895" s="4"/>
    </row>
    <row r="4896" spans="11:11" x14ac:dyDescent="0.2">
      <c r="K4896" s="4"/>
    </row>
    <row r="4897" spans="11:11" x14ac:dyDescent="0.2">
      <c r="K4897" s="4"/>
    </row>
    <row r="4898" spans="11:11" x14ac:dyDescent="0.2">
      <c r="K4898" s="4"/>
    </row>
    <row r="4899" spans="11:11" x14ac:dyDescent="0.2">
      <c r="K4899" s="4"/>
    </row>
    <row r="4900" spans="11:11" x14ac:dyDescent="0.2">
      <c r="K4900" s="4"/>
    </row>
    <row r="4901" spans="11:11" x14ac:dyDescent="0.2">
      <c r="K4901" s="4"/>
    </row>
    <row r="4902" spans="11:11" x14ac:dyDescent="0.2">
      <c r="K4902" s="4"/>
    </row>
    <row r="4903" spans="11:11" x14ac:dyDescent="0.2">
      <c r="K4903" s="4"/>
    </row>
    <row r="4904" spans="11:11" x14ac:dyDescent="0.2">
      <c r="K4904" s="4"/>
    </row>
    <row r="4905" spans="11:11" x14ac:dyDescent="0.2">
      <c r="K4905" s="4"/>
    </row>
    <row r="4906" spans="11:11" x14ac:dyDescent="0.2">
      <c r="K4906" s="4"/>
    </row>
    <row r="4907" spans="11:11" x14ac:dyDescent="0.2">
      <c r="K4907" s="4"/>
    </row>
    <row r="4908" spans="11:11" x14ac:dyDescent="0.2">
      <c r="K4908" s="4"/>
    </row>
    <row r="4909" spans="11:11" x14ac:dyDescent="0.2">
      <c r="K4909" s="4"/>
    </row>
    <row r="4910" spans="11:11" x14ac:dyDescent="0.2">
      <c r="K4910" s="4"/>
    </row>
    <row r="4911" spans="11:11" x14ac:dyDescent="0.2">
      <c r="K4911" s="4"/>
    </row>
    <row r="4912" spans="11:11" x14ac:dyDescent="0.2">
      <c r="K4912" s="4"/>
    </row>
    <row r="4913" spans="11:11" x14ac:dyDescent="0.2">
      <c r="K4913" s="4"/>
    </row>
    <row r="4914" spans="11:11" x14ac:dyDescent="0.2">
      <c r="K4914" s="4"/>
    </row>
    <row r="4915" spans="11:11" x14ac:dyDescent="0.2">
      <c r="K4915" s="4"/>
    </row>
    <row r="4916" spans="11:11" x14ac:dyDescent="0.2">
      <c r="K4916" s="4"/>
    </row>
    <row r="4917" spans="11:11" x14ac:dyDescent="0.2">
      <c r="K4917" s="4"/>
    </row>
    <row r="4918" spans="11:11" x14ac:dyDescent="0.2">
      <c r="K4918" s="4"/>
    </row>
    <row r="4919" spans="11:11" x14ac:dyDescent="0.2">
      <c r="K4919" s="4"/>
    </row>
    <row r="4920" spans="11:11" x14ac:dyDescent="0.2">
      <c r="K4920" s="4"/>
    </row>
    <row r="4921" spans="11:11" x14ac:dyDescent="0.2">
      <c r="K4921" s="4"/>
    </row>
    <row r="4922" spans="11:11" x14ac:dyDescent="0.2">
      <c r="K4922" s="4"/>
    </row>
    <row r="4923" spans="11:11" x14ac:dyDescent="0.2">
      <c r="K4923" s="4"/>
    </row>
    <row r="4924" spans="11:11" x14ac:dyDescent="0.2">
      <c r="K4924" s="4"/>
    </row>
    <row r="4925" spans="11:11" x14ac:dyDescent="0.2">
      <c r="K4925" s="4"/>
    </row>
    <row r="4926" spans="11:11" x14ac:dyDescent="0.2">
      <c r="K4926" s="4"/>
    </row>
    <row r="4927" spans="11:11" x14ac:dyDescent="0.2">
      <c r="K4927" s="4"/>
    </row>
    <row r="4928" spans="11:11" x14ac:dyDescent="0.2">
      <c r="K4928" s="4"/>
    </row>
    <row r="4929" spans="11:11" x14ac:dyDescent="0.2">
      <c r="K4929" s="4"/>
    </row>
    <row r="4930" spans="11:11" x14ac:dyDescent="0.2">
      <c r="K4930" s="4"/>
    </row>
    <row r="4931" spans="11:11" x14ac:dyDescent="0.2">
      <c r="K4931" s="4"/>
    </row>
    <row r="4932" spans="11:11" x14ac:dyDescent="0.2">
      <c r="K4932" s="4"/>
    </row>
    <row r="4933" spans="11:11" x14ac:dyDescent="0.2">
      <c r="K4933" s="4"/>
    </row>
    <row r="4934" spans="11:11" x14ac:dyDescent="0.2">
      <c r="K4934" s="4"/>
    </row>
    <row r="4935" spans="11:11" x14ac:dyDescent="0.2">
      <c r="K4935" s="4"/>
    </row>
    <row r="4936" spans="11:11" x14ac:dyDescent="0.2">
      <c r="K4936" s="4"/>
    </row>
    <row r="4937" spans="11:11" x14ac:dyDescent="0.2">
      <c r="K4937" s="4"/>
    </row>
    <row r="4938" spans="11:11" x14ac:dyDescent="0.2">
      <c r="K4938" s="4"/>
    </row>
    <row r="4939" spans="11:11" x14ac:dyDescent="0.2">
      <c r="K4939" s="4"/>
    </row>
    <row r="4940" spans="11:11" x14ac:dyDescent="0.2">
      <c r="K4940" s="4"/>
    </row>
    <row r="4941" spans="11:11" x14ac:dyDescent="0.2">
      <c r="K4941" s="4"/>
    </row>
    <row r="4942" spans="11:11" x14ac:dyDescent="0.2">
      <c r="K4942" s="4"/>
    </row>
    <row r="4943" spans="11:11" x14ac:dyDescent="0.2">
      <c r="K4943" s="4"/>
    </row>
    <row r="4944" spans="11:11" x14ac:dyDescent="0.2">
      <c r="K4944" s="4"/>
    </row>
    <row r="4945" spans="11:11" x14ac:dyDescent="0.2">
      <c r="K4945" s="4"/>
    </row>
    <row r="4946" spans="11:11" x14ac:dyDescent="0.2">
      <c r="K4946" s="4"/>
    </row>
    <row r="4947" spans="11:11" x14ac:dyDescent="0.2">
      <c r="K4947" s="4"/>
    </row>
    <row r="4948" spans="11:11" x14ac:dyDescent="0.2">
      <c r="K4948" s="4"/>
    </row>
    <row r="4949" spans="11:11" x14ac:dyDescent="0.2">
      <c r="K4949" s="4"/>
    </row>
    <row r="4950" spans="11:11" x14ac:dyDescent="0.2">
      <c r="K4950" s="4"/>
    </row>
    <row r="4951" spans="11:11" x14ac:dyDescent="0.2">
      <c r="K4951" s="4"/>
    </row>
    <row r="4952" spans="11:11" x14ac:dyDescent="0.2">
      <c r="K4952" s="4"/>
    </row>
    <row r="4953" spans="11:11" x14ac:dyDescent="0.2">
      <c r="K4953" s="4"/>
    </row>
    <row r="4954" spans="11:11" x14ac:dyDescent="0.2">
      <c r="K4954" s="4"/>
    </row>
    <row r="4955" spans="11:11" x14ac:dyDescent="0.2">
      <c r="K4955" s="4"/>
    </row>
    <row r="4956" spans="11:11" x14ac:dyDescent="0.2">
      <c r="K4956" s="4"/>
    </row>
    <row r="4957" spans="11:11" x14ac:dyDescent="0.2">
      <c r="K4957" s="4"/>
    </row>
    <row r="4958" spans="11:11" x14ac:dyDescent="0.2">
      <c r="K4958" s="4"/>
    </row>
    <row r="4959" spans="11:11" x14ac:dyDescent="0.2">
      <c r="K4959" s="4"/>
    </row>
    <row r="4960" spans="11:11" x14ac:dyDescent="0.2">
      <c r="K4960" s="4"/>
    </row>
    <row r="4961" spans="11:11" x14ac:dyDescent="0.2">
      <c r="K4961" s="4"/>
    </row>
    <row r="4962" spans="11:11" x14ac:dyDescent="0.2">
      <c r="K4962" s="4"/>
    </row>
    <row r="4963" spans="11:11" x14ac:dyDescent="0.2">
      <c r="K4963" s="4"/>
    </row>
    <row r="4964" spans="11:11" x14ac:dyDescent="0.2">
      <c r="K4964" s="4"/>
    </row>
    <row r="4965" spans="11:11" x14ac:dyDescent="0.2">
      <c r="K4965" s="4"/>
    </row>
    <row r="4966" spans="11:11" x14ac:dyDescent="0.2">
      <c r="K4966" s="4"/>
    </row>
    <row r="4967" spans="11:11" x14ac:dyDescent="0.2">
      <c r="K4967" s="4"/>
    </row>
    <row r="4968" spans="11:11" x14ac:dyDescent="0.2">
      <c r="K4968" s="4"/>
    </row>
    <row r="4969" spans="11:11" x14ac:dyDescent="0.2">
      <c r="K4969" s="4"/>
    </row>
    <row r="4970" spans="11:11" x14ac:dyDescent="0.2">
      <c r="K4970" s="4"/>
    </row>
    <row r="4971" spans="11:11" x14ac:dyDescent="0.2">
      <c r="K4971" s="4"/>
    </row>
    <row r="4972" spans="11:11" x14ac:dyDescent="0.2">
      <c r="K4972" s="4"/>
    </row>
    <row r="4973" spans="11:11" x14ac:dyDescent="0.2">
      <c r="K4973" s="4"/>
    </row>
    <row r="4974" spans="11:11" x14ac:dyDescent="0.2">
      <c r="K4974" s="4"/>
    </row>
    <row r="4975" spans="11:11" x14ac:dyDescent="0.2">
      <c r="K4975" s="4"/>
    </row>
    <row r="4976" spans="11:11" x14ac:dyDescent="0.2">
      <c r="K4976" s="4"/>
    </row>
    <row r="4977" spans="11:11" x14ac:dyDescent="0.2">
      <c r="K4977" s="4"/>
    </row>
    <row r="4978" spans="11:11" x14ac:dyDescent="0.2">
      <c r="K4978" s="4"/>
    </row>
    <row r="4979" spans="11:11" x14ac:dyDescent="0.2">
      <c r="K4979" s="4"/>
    </row>
    <row r="4980" spans="11:11" x14ac:dyDescent="0.2">
      <c r="K4980" s="4"/>
    </row>
    <row r="4981" spans="11:11" x14ac:dyDescent="0.2">
      <c r="K4981" s="4"/>
    </row>
    <row r="4982" spans="11:11" x14ac:dyDescent="0.2">
      <c r="K4982" s="4"/>
    </row>
    <row r="4983" spans="11:11" x14ac:dyDescent="0.2">
      <c r="K4983" s="4"/>
    </row>
    <row r="4984" spans="11:11" x14ac:dyDescent="0.2">
      <c r="K4984" s="4"/>
    </row>
    <row r="4985" spans="11:11" x14ac:dyDescent="0.2">
      <c r="K4985" s="4"/>
    </row>
    <row r="4986" spans="11:11" x14ac:dyDescent="0.2">
      <c r="K4986" s="4"/>
    </row>
    <row r="4987" spans="11:11" x14ac:dyDescent="0.2">
      <c r="K4987" s="4"/>
    </row>
    <row r="4988" spans="11:11" x14ac:dyDescent="0.2">
      <c r="K4988" s="4"/>
    </row>
    <row r="4989" spans="11:11" x14ac:dyDescent="0.2">
      <c r="K4989" s="4"/>
    </row>
    <row r="4990" spans="11:11" x14ac:dyDescent="0.2">
      <c r="K4990" s="4"/>
    </row>
    <row r="4991" spans="11:11" x14ac:dyDescent="0.2">
      <c r="K4991" s="4"/>
    </row>
    <row r="4992" spans="11:11" x14ac:dyDescent="0.2">
      <c r="K4992" s="4"/>
    </row>
    <row r="4993" spans="11:11" x14ac:dyDescent="0.2">
      <c r="K4993" s="4"/>
    </row>
    <row r="4994" spans="11:11" x14ac:dyDescent="0.2">
      <c r="K4994" s="4"/>
    </row>
    <row r="4995" spans="11:11" x14ac:dyDescent="0.2">
      <c r="K4995" s="4"/>
    </row>
    <row r="4996" spans="11:11" x14ac:dyDescent="0.2">
      <c r="K4996" s="4"/>
    </row>
    <row r="4997" spans="11:11" x14ac:dyDescent="0.2">
      <c r="K4997" s="4"/>
    </row>
    <row r="4998" spans="11:11" x14ac:dyDescent="0.2">
      <c r="K4998" s="4"/>
    </row>
    <row r="4999" spans="11:11" x14ac:dyDescent="0.2">
      <c r="K4999" s="4"/>
    </row>
    <row r="5000" spans="11:11" x14ac:dyDescent="0.2">
      <c r="K5000" s="4"/>
    </row>
    <row r="5001" spans="11:11" x14ac:dyDescent="0.2">
      <c r="K5001" s="4"/>
    </row>
    <row r="5002" spans="11:11" x14ac:dyDescent="0.2">
      <c r="K5002" s="4"/>
    </row>
    <row r="5003" spans="11:11" x14ac:dyDescent="0.2">
      <c r="K5003" s="4"/>
    </row>
    <row r="5004" spans="11:11" x14ac:dyDescent="0.2">
      <c r="K5004" s="4"/>
    </row>
    <row r="5005" spans="11:11" x14ac:dyDescent="0.2">
      <c r="K5005" s="4"/>
    </row>
    <row r="5006" spans="11:11" x14ac:dyDescent="0.2">
      <c r="K5006" s="4"/>
    </row>
    <row r="5007" spans="11:11" x14ac:dyDescent="0.2">
      <c r="K5007" s="4"/>
    </row>
    <row r="5008" spans="11:11" x14ac:dyDescent="0.2">
      <c r="K5008" s="4"/>
    </row>
    <row r="5009" spans="11:11" x14ac:dyDescent="0.2">
      <c r="K5009" s="4"/>
    </row>
    <row r="5010" spans="11:11" x14ac:dyDescent="0.2">
      <c r="K5010" s="4"/>
    </row>
    <row r="5011" spans="11:11" x14ac:dyDescent="0.2">
      <c r="K5011" s="4"/>
    </row>
    <row r="5012" spans="11:11" x14ac:dyDescent="0.2">
      <c r="K5012" s="4"/>
    </row>
    <row r="5013" spans="11:11" x14ac:dyDescent="0.2">
      <c r="K5013" s="4"/>
    </row>
    <row r="5014" spans="11:11" x14ac:dyDescent="0.2">
      <c r="K5014" s="4"/>
    </row>
    <row r="5015" spans="11:11" x14ac:dyDescent="0.2">
      <c r="K5015" s="4"/>
    </row>
    <row r="5016" spans="11:11" x14ac:dyDescent="0.2">
      <c r="K5016" s="4"/>
    </row>
    <row r="5017" spans="11:11" x14ac:dyDescent="0.2">
      <c r="K5017" s="4"/>
    </row>
    <row r="5018" spans="11:11" x14ac:dyDescent="0.2">
      <c r="K5018" s="4"/>
    </row>
    <row r="5019" spans="11:11" x14ac:dyDescent="0.2">
      <c r="K5019" s="4"/>
    </row>
    <row r="5020" spans="11:11" x14ac:dyDescent="0.2">
      <c r="K5020" s="4"/>
    </row>
    <row r="5021" spans="11:11" x14ac:dyDescent="0.2">
      <c r="K5021" s="4"/>
    </row>
    <row r="5022" spans="11:11" x14ac:dyDescent="0.2">
      <c r="K5022" s="4"/>
    </row>
    <row r="5023" spans="11:11" x14ac:dyDescent="0.2">
      <c r="K5023" s="4"/>
    </row>
    <row r="5024" spans="11:11" x14ac:dyDescent="0.2">
      <c r="K5024" s="4"/>
    </row>
    <row r="5025" spans="11:11" x14ac:dyDescent="0.2">
      <c r="K5025" s="4"/>
    </row>
    <row r="5026" spans="11:11" x14ac:dyDescent="0.2">
      <c r="K5026" s="4"/>
    </row>
    <row r="5027" spans="11:11" x14ac:dyDescent="0.2">
      <c r="K5027" s="4"/>
    </row>
    <row r="5028" spans="11:11" x14ac:dyDescent="0.2">
      <c r="K5028" s="4"/>
    </row>
    <row r="5029" spans="11:11" x14ac:dyDescent="0.2">
      <c r="K5029" s="4"/>
    </row>
    <row r="5030" spans="11:11" x14ac:dyDescent="0.2">
      <c r="K5030" s="4"/>
    </row>
    <row r="5031" spans="11:11" x14ac:dyDescent="0.2">
      <c r="K5031" s="4"/>
    </row>
    <row r="5032" spans="11:11" x14ac:dyDescent="0.2">
      <c r="K5032" s="4"/>
    </row>
    <row r="5033" spans="11:11" x14ac:dyDescent="0.2">
      <c r="K5033" s="4"/>
    </row>
    <row r="5034" spans="11:11" x14ac:dyDescent="0.2">
      <c r="K5034" s="4"/>
    </row>
    <row r="5035" spans="11:11" x14ac:dyDescent="0.2">
      <c r="K5035" s="4"/>
    </row>
    <row r="5036" spans="11:11" x14ac:dyDescent="0.2">
      <c r="K5036" s="4"/>
    </row>
    <row r="5037" spans="11:11" x14ac:dyDescent="0.2">
      <c r="K5037" s="4"/>
    </row>
    <row r="5038" spans="11:11" x14ac:dyDescent="0.2">
      <c r="K5038" s="4"/>
    </row>
    <row r="5039" spans="11:11" x14ac:dyDescent="0.2">
      <c r="K5039" s="4"/>
    </row>
    <row r="5040" spans="11:11" x14ac:dyDescent="0.2">
      <c r="K5040" s="4"/>
    </row>
    <row r="5041" spans="11:11" x14ac:dyDescent="0.2">
      <c r="K5041" s="4"/>
    </row>
    <row r="5042" spans="11:11" x14ac:dyDescent="0.2">
      <c r="K5042" s="4"/>
    </row>
    <row r="5043" spans="11:11" x14ac:dyDescent="0.2">
      <c r="K5043" s="4"/>
    </row>
    <row r="5044" spans="11:11" x14ac:dyDescent="0.2">
      <c r="K5044" s="4"/>
    </row>
    <row r="5045" spans="11:11" x14ac:dyDescent="0.2">
      <c r="K5045" s="4"/>
    </row>
    <row r="5046" spans="11:11" x14ac:dyDescent="0.2">
      <c r="K5046" s="4"/>
    </row>
    <row r="5047" spans="11:11" x14ac:dyDescent="0.2">
      <c r="K5047" s="4"/>
    </row>
    <row r="5048" spans="11:11" x14ac:dyDescent="0.2">
      <c r="K5048" s="4"/>
    </row>
    <row r="5049" spans="11:11" x14ac:dyDescent="0.2">
      <c r="K5049" s="4"/>
    </row>
    <row r="5050" spans="11:11" x14ac:dyDescent="0.2">
      <c r="K5050" s="4"/>
    </row>
    <row r="5051" spans="11:11" x14ac:dyDescent="0.2">
      <c r="K5051" s="4"/>
    </row>
    <row r="5052" spans="11:11" x14ac:dyDescent="0.2">
      <c r="K5052" s="4"/>
    </row>
    <row r="5053" spans="11:11" x14ac:dyDescent="0.2">
      <c r="K5053" s="4"/>
    </row>
    <row r="5054" spans="11:11" x14ac:dyDescent="0.2">
      <c r="K5054" s="4"/>
    </row>
    <row r="5055" spans="11:11" x14ac:dyDescent="0.2">
      <c r="K5055" s="4"/>
    </row>
    <row r="5056" spans="11:11" x14ac:dyDescent="0.2">
      <c r="K5056" s="4"/>
    </row>
    <row r="5057" spans="11:11" x14ac:dyDescent="0.2">
      <c r="K5057" s="4"/>
    </row>
    <row r="5058" spans="11:11" x14ac:dyDescent="0.2">
      <c r="K5058" s="4"/>
    </row>
    <row r="5059" spans="11:11" x14ac:dyDescent="0.2">
      <c r="K5059" s="4"/>
    </row>
    <row r="5060" spans="11:11" x14ac:dyDescent="0.2">
      <c r="K5060" s="4"/>
    </row>
    <row r="5061" spans="11:11" x14ac:dyDescent="0.2">
      <c r="K5061" s="4"/>
    </row>
    <row r="5062" spans="11:11" x14ac:dyDescent="0.2">
      <c r="K5062" s="4"/>
    </row>
    <row r="5063" spans="11:11" x14ac:dyDescent="0.2">
      <c r="K5063" s="4"/>
    </row>
    <row r="5064" spans="11:11" x14ac:dyDescent="0.2">
      <c r="K5064" s="4"/>
    </row>
    <row r="5065" spans="11:11" x14ac:dyDescent="0.2">
      <c r="K5065" s="4"/>
    </row>
    <row r="5066" spans="11:11" x14ac:dyDescent="0.2">
      <c r="K5066" s="4"/>
    </row>
    <row r="5067" spans="11:11" x14ac:dyDescent="0.2">
      <c r="K5067" s="4"/>
    </row>
    <row r="5068" spans="11:11" x14ac:dyDescent="0.2">
      <c r="K5068" s="4"/>
    </row>
    <row r="5069" spans="11:11" x14ac:dyDescent="0.2">
      <c r="K5069" s="4"/>
    </row>
    <row r="5070" spans="11:11" x14ac:dyDescent="0.2">
      <c r="K5070" s="4"/>
    </row>
    <row r="5071" spans="11:11" x14ac:dyDescent="0.2">
      <c r="K5071" s="4"/>
    </row>
    <row r="5072" spans="11:11" x14ac:dyDescent="0.2">
      <c r="K5072" s="4"/>
    </row>
    <row r="5073" spans="11:11" x14ac:dyDescent="0.2">
      <c r="K5073" s="4"/>
    </row>
    <row r="5074" spans="11:11" x14ac:dyDescent="0.2">
      <c r="K5074" s="4"/>
    </row>
    <row r="5075" spans="11:11" x14ac:dyDescent="0.2">
      <c r="K5075" s="4"/>
    </row>
    <row r="5076" spans="11:11" x14ac:dyDescent="0.2">
      <c r="K5076" s="4"/>
    </row>
    <row r="5077" spans="11:11" x14ac:dyDescent="0.2">
      <c r="K5077" s="4"/>
    </row>
    <row r="5078" spans="11:11" x14ac:dyDescent="0.2">
      <c r="K5078" s="4"/>
    </row>
    <row r="5079" spans="11:11" x14ac:dyDescent="0.2">
      <c r="K5079" s="4"/>
    </row>
    <row r="5080" spans="11:11" x14ac:dyDescent="0.2">
      <c r="K5080" s="4"/>
    </row>
    <row r="5081" spans="11:11" x14ac:dyDescent="0.2">
      <c r="K5081" s="4"/>
    </row>
    <row r="5082" spans="11:11" x14ac:dyDescent="0.2">
      <c r="K5082" s="4"/>
    </row>
    <row r="5083" spans="11:11" x14ac:dyDescent="0.2">
      <c r="K5083" s="4"/>
    </row>
    <row r="5084" spans="11:11" x14ac:dyDescent="0.2">
      <c r="K5084" s="4"/>
    </row>
    <row r="5085" spans="11:11" x14ac:dyDescent="0.2">
      <c r="K5085" s="4"/>
    </row>
    <row r="5086" spans="11:11" x14ac:dyDescent="0.2">
      <c r="K5086" s="4"/>
    </row>
    <row r="5087" spans="11:11" x14ac:dyDescent="0.2">
      <c r="K5087" s="4"/>
    </row>
    <row r="5088" spans="11:11" x14ac:dyDescent="0.2">
      <c r="K5088" s="4"/>
    </row>
    <row r="5089" spans="11:11" x14ac:dyDescent="0.2">
      <c r="K5089" s="4"/>
    </row>
    <row r="5090" spans="11:11" x14ac:dyDescent="0.2">
      <c r="K5090" s="4"/>
    </row>
    <row r="5091" spans="11:11" x14ac:dyDescent="0.2">
      <c r="K5091" s="4"/>
    </row>
    <row r="5092" spans="11:11" x14ac:dyDescent="0.2">
      <c r="K5092" s="4"/>
    </row>
    <row r="5093" spans="11:11" x14ac:dyDescent="0.2">
      <c r="K5093" s="4"/>
    </row>
    <row r="5094" spans="11:11" x14ac:dyDescent="0.2">
      <c r="K5094" s="4"/>
    </row>
    <row r="5095" spans="11:11" x14ac:dyDescent="0.2">
      <c r="K5095" s="4"/>
    </row>
    <row r="5096" spans="11:11" x14ac:dyDescent="0.2">
      <c r="K5096" s="4"/>
    </row>
    <row r="5097" spans="11:11" x14ac:dyDescent="0.2">
      <c r="K5097" s="4"/>
    </row>
    <row r="5098" spans="11:11" x14ac:dyDescent="0.2">
      <c r="K5098" s="4"/>
    </row>
    <row r="5099" spans="11:11" x14ac:dyDescent="0.2">
      <c r="K5099" s="4"/>
    </row>
    <row r="5100" spans="11:11" x14ac:dyDescent="0.2">
      <c r="K5100" s="4"/>
    </row>
    <row r="5101" spans="11:11" x14ac:dyDescent="0.2">
      <c r="K5101" s="4"/>
    </row>
    <row r="5102" spans="11:11" x14ac:dyDescent="0.2">
      <c r="K5102" s="4"/>
    </row>
    <row r="5103" spans="11:11" x14ac:dyDescent="0.2">
      <c r="K5103" s="4"/>
    </row>
    <row r="5104" spans="11:11" x14ac:dyDescent="0.2">
      <c r="K5104" s="4"/>
    </row>
    <row r="5105" spans="11:11" x14ac:dyDescent="0.2">
      <c r="K5105" s="4"/>
    </row>
    <row r="5106" spans="11:11" x14ac:dyDescent="0.2">
      <c r="K5106" s="4"/>
    </row>
    <row r="5107" spans="11:11" x14ac:dyDescent="0.2">
      <c r="K5107" s="4"/>
    </row>
    <row r="5108" spans="11:11" x14ac:dyDescent="0.2">
      <c r="K5108" s="4"/>
    </row>
    <row r="5109" spans="11:11" x14ac:dyDescent="0.2">
      <c r="K5109" s="4"/>
    </row>
    <row r="5110" spans="11:11" x14ac:dyDescent="0.2">
      <c r="K5110" s="4"/>
    </row>
    <row r="5111" spans="11:11" x14ac:dyDescent="0.2">
      <c r="K5111" s="4"/>
    </row>
    <row r="5112" spans="11:11" x14ac:dyDescent="0.2">
      <c r="K5112" s="4"/>
    </row>
    <row r="5113" spans="11:11" x14ac:dyDescent="0.2">
      <c r="K5113" s="4"/>
    </row>
    <row r="5114" spans="11:11" x14ac:dyDescent="0.2">
      <c r="K5114" s="4"/>
    </row>
    <row r="5115" spans="11:11" x14ac:dyDescent="0.2">
      <c r="K5115" s="4"/>
    </row>
    <row r="5116" spans="11:11" x14ac:dyDescent="0.2">
      <c r="K5116" s="4"/>
    </row>
    <row r="5117" spans="11:11" x14ac:dyDescent="0.2">
      <c r="K5117" s="4"/>
    </row>
    <row r="5118" spans="11:11" x14ac:dyDescent="0.2">
      <c r="K5118" s="4"/>
    </row>
    <row r="5119" spans="11:11" x14ac:dyDescent="0.2">
      <c r="K5119" s="4"/>
    </row>
    <row r="5120" spans="11:11" x14ac:dyDescent="0.2">
      <c r="K5120" s="4"/>
    </row>
    <row r="5121" spans="11:11" x14ac:dyDescent="0.2">
      <c r="K5121" s="4"/>
    </row>
    <row r="5122" spans="11:11" x14ac:dyDescent="0.2">
      <c r="K5122" s="4"/>
    </row>
    <row r="5123" spans="11:11" x14ac:dyDescent="0.2">
      <c r="K5123" s="4"/>
    </row>
    <row r="5124" spans="11:11" x14ac:dyDescent="0.2">
      <c r="K5124" s="4"/>
    </row>
    <row r="5125" spans="11:11" x14ac:dyDescent="0.2">
      <c r="K5125" s="4"/>
    </row>
    <row r="5126" spans="11:11" x14ac:dyDescent="0.2">
      <c r="K5126" s="4"/>
    </row>
    <row r="5127" spans="11:11" x14ac:dyDescent="0.2">
      <c r="K5127" s="4"/>
    </row>
    <row r="5128" spans="11:11" x14ac:dyDescent="0.2">
      <c r="K5128" s="4"/>
    </row>
    <row r="5129" spans="11:11" x14ac:dyDescent="0.2">
      <c r="K5129" s="4"/>
    </row>
    <row r="5130" spans="11:11" x14ac:dyDescent="0.2">
      <c r="K5130" s="4"/>
    </row>
    <row r="5131" spans="11:11" x14ac:dyDescent="0.2">
      <c r="K5131" s="4"/>
    </row>
    <row r="5132" spans="11:11" x14ac:dyDescent="0.2">
      <c r="K5132" s="4"/>
    </row>
    <row r="5133" spans="11:11" x14ac:dyDescent="0.2">
      <c r="K5133" s="4"/>
    </row>
    <row r="5134" spans="11:11" x14ac:dyDescent="0.2">
      <c r="K5134" s="4"/>
    </row>
    <row r="5135" spans="11:11" x14ac:dyDescent="0.2">
      <c r="K5135" s="4"/>
    </row>
    <row r="5136" spans="11:11" x14ac:dyDescent="0.2">
      <c r="K5136" s="4"/>
    </row>
    <row r="5137" spans="11:11" x14ac:dyDescent="0.2">
      <c r="K5137" s="4"/>
    </row>
    <row r="5138" spans="11:11" x14ac:dyDescent="0.2">
      <c r="K5138" s="4"/>
    </row>
    <row r="5139" spans="11:11" x14ac:dyDescent="0.2">
      <c r="K5139" s="4"/>
    </row>
    <row r="5140" spans="11:11" x14ac:dyDescent="0.2">
      <c r="K5140" s="4"/>
    </row>
    <row r="5141" spans="11:11" x14ac:dyDescent="0.2">
      <c r="K5141" s="4"/>
    </row>
    <row r="5142" spans="11:11" x14ac:dyDescent="0.2">
      <c r="K5142" s="4"/>
    </row>
    <row r="5143" spans="11:11" x14ac:dyDescent="0.2">
      <c r="K5143" s="4"/>
    </row>
    <row r="5144" spans="11:11" x14ac:dyDescent="0.2">
      <c r="K5144" s="4"/>
    </row>
    <row r="5145" spans="11:11" x14ac:dyDescent="0.2">
      <c r="K5145" s="4"/>
    </row>
    <row r="5146" spans="11:11" x14ac:dyDescent="0.2">
      <c r="K5146" s="4"/>
    </row>
    <row r="5147" spans="11:11" x14ac:dyDescent="0.2">
      <c r="K5147" s="4"/>
    </row>
    <row r="5148" spans="11:11" x14ac:dyDescent="0.2">
      <c r="K5148" s="4"/>
    </row>
    <row r="5149" spans="11:11" x14ac:dyDescent="0.2">
      <c r="K5149" s="4"/>
    </row>
    <row r="5150" spans="11:11" x14ac:dyDescent="0.2">
      <c r="K5150" s="4"/>
    </row>
    <row r="5151" spans="11:11" x14ac:dyDescent="0.2">
      <c r="K5151" s="4"/>
    </row>
    <row r="5152" spans="11:11" x14ac:dyDescent="0.2">
      <c r="K5152" s="4"/>
    </row>
    <row r="5153" spans="11:11" x14ac:dyDescent="0.2">
      <c r="K5153" s="4"/>
    </row>
    <row r="5154" spans="11:11" x14ac:dyDescent="0.2">
      <c r="K5154" s="4"/>
    </row>
    <row r="5155" spans="11:11" x14ac:dyDescent="0.2">
      <c r="K5155" s="4"/>
    </row>
    <row r="5156" spans="11:11" x14ac:dyDescent="0.2">
      <c r="K5156" s="4"/>
    </row>
    <row r="5157" spans="11:11" x14ac:dyDescent="0.2">
      <c r="K5157" s="4"/>
    </row>
    <row r="5158" spans="11:11" x14ac:dyDescent="0.2">
      <c r="K5158" s="4"/>
    </row>
    <row r="5159" spans="11:11" x14ac:dyDescent="0.2">
      <c r="K5159" s="4"/>
    </row>
    <row r="5160" spans="11:11" x14ac:dyDescent="0.2">
      <c r="K5160" s="4"/>
    </row>
    <row r="5161" spans="11:11" x14ac:dyDescent="0.2">
      <c r="K5161" s="4"/>
    </row>
    <row r="5162" spans="11:11" x14ac:dyDescent="0.2">
      <c r="K5162" s="4"/>
    </row>
    <row r="5163" spans="11:11" x14ac:dyDescent="0.2">
      <c r="K5163" s="4"/>
    </row>
    <row r="5164" spans="11:11" x14ac:dyDescent="0.2">
      <c r="K5164" s="4"/>
    </row>
    <row r="5165" spans="11:11" x14ac:dyDescent="0.2">
      <c r="K5165" s="4"/>
    </row>
    <row r="5166" spans="11:11" x14ac:dyDescent="0.2">
      <c r="K5166" s="4"/>
    </row>
    <row r="5167" spans="11:11" x14ac:dyDescent="0.2">
      <c r="K5167" s="4"/>
    </row>
    <row r="5168" spans="11:11" x14ac:dyDescent="0.2">
      <c r="K5168" s="4"/>
    </row>
    <row r="5169" spans="11:11" x14ac:dyDescent="0.2">
      <c r="K5169" s="4"/>
    </row>
    <row r="5170" spans="11:11" x14ac:dyDescent="0.2">
      <c r="K5170" s="4"/>
    </row>
    <row r="5171" spans="11:11" x14ac:dyDescent="0.2">
      <c r="K5171" s="4"/>
    </row>
    <row r="5172" spans="11:11" x14ac:dyDescent="0.2">
      <c r="K5172" s="4"/>
    </row>
    <row r="5173" spans="11:11" x14ac:dyDescent="0.2">
      <c r="K5173" s="4"/>
    </row>
    <row r="5174" spans="11:11" x14ac:dyDescent="0.2">
      <c r="K5174" s="4"/>
    </row>
    <row r="5175" spans="11:11" x14ac:dyDescent="0.2">
      <c r="K5175" s="4"/>
    </row>
    <row r="5176" spans="11:11" x14ac:dyDescent="0.2">
      <c r="K5176" s="4"/>
    </row>
    <row r="5177" spans="11:11" x14ac:dyDescent="0.2">
      <c r="K5177" s="4"/>
    </row>
    <row r="5178" spans="11:11" x14ac:dyDescent="0.2">
      <c r="K5178" s="4"/>
    </row>
    <row r="5179" spans="11:11" x14ac:dyDescent="0.2">
      <c r="K5179" s="4"/>
    </row>
    <row r="5180" spans="11:11" x14ac:dyDescent="0.2">
      <c r="K5180" s="4"/>
    </row>
    <row r="5181" spans="11:11" x14ac:dyDescent="0.2">
      <c r="K5181" s="4"/>
    </row>
    <row r="5182" spans="11:11" x14ac:dyDescent="0.2">
      <c r="K5182" s="4"/>
    </row>
    <row r="5183" spans="11:11" x14ac:dyDescent="0.2">
      <c r="K5183" s="4"/>
    </row>
    <row r="5184" spans="11:11" x14ac:dyDescent="0.2">
      <c r="K5184" s="4"/>
    </row>
    <row r="5185" spans="11:11" x14ac:dyDescent="0.2">
      <c r="K5185" s="4"/>
    </row>
    <row r="5186" spans="11:11" x14ac:dyDescent="0.2">
      <c r="K5186" s="4"/>
    </row>
    <row r="5187" spans="11:11" x14ac:dyDescent="0.2">
      <c r="K5187" s="4"/>
    </row>
    <row r="5188" spans="11:11" x14ac:dyDescent="0.2">
      <c r="K5188" s="4"/>
    </row>
    <row r="5189" spans="11:11" x14ac:dyDescent="0.2">
      <c r="K5189" s="4"/>
    </row>
    <row r="5190" spans="11:11" x14ac:dyDescent="0.2">
      <c r="K5190" s="4"/>
    </row>
    <row r="5191" spans="11:11" x14ac:dyDescent="0.2">
      <c r="K5191" s="4"/>
    </row>
    <row r="5192" spans="11:11" x14ac:dyDescent="0.2">
      <c r="K5192" s="4"/>
    </row>
    <row r="5193" spans="11:11" x14ac:dyDescent="0.2">
      <c r="K5193" s="4"/>
    </row>
    <row r="5194" spans="11:11" x14ac:dyDescent="0.2">
      <c r="K5194" s="4"/>
    </row>
    <row r="5195" spans="11:11" x14ac:dyDescent="0.2">
      <c r="K5195" s="4"/>
    </row>
    <row r="5196" spans="11:11" x14ac:dyDescent="0.2">
      <c r="K5196" s="4"/>
    </row>
    <row r="5197" spans="11:11" x14ac:dyDescent="0.2">
      <c r="K5197" s="4"/>
    </row>
    <row r="5198" spans="11:11" x14ac:dyDescent="0.2">
      <c r="K5198" s="4"/>
    </row>
    <row r="5199" spans="11:11" x14ac:dyDescent="0.2">
      <c r="K5199" s="4"/>
    </row>
    <row r="5200" spans="11:11" x14ac:dyDescent="0.2">
      <c r="K5200" s="4"/>
    </row>
    <row r="5201" spans="11:11" x14ac:dyDescent="0.2">
      <c r="K5201" s="4"/>
    </row>
    <row r="5202" spans="11:11" x14ac:dyDescent="0.2">
      <c r="K5202" s="4"/>
    </row>
    <row r="5203" spans="11:11" x14ac:dyDescent="0.2">
      <c r="K5203" s="4"/>
    </row>
    <row r="5204" spans="11:11" x14ac:dyDescent="0.2">
      <c r="K5204" s="4"/>
    </row>
    <row r="5205" spans="11:11" x14ac:dyDescent="0.2">
      <c r="K5205" s="4"/>
    </row>
    <row r="5206" spans="11:11" x14ac:dyDescent="0.2">
      <c r="K5206" s="4"/>
    </row>
    <row r="5207" spans="11:11" x14ac:dyDescent="0.2">
      <c r="K5207" s="4"/>
    </row>
    <row r="5208" spans="11:11" x14ac:dyDescent="0.2">
      <c r="K5208" s="4"/>
    </row>
    <row r="5209" spans="11:11" x14ac:dyDescent="0.2">
      <c r="K5209" s="4"/>
    </row>
    <row r="5210" spans="11:11" x14ac:dyDescent="0.2">
      <c r="K5210" s="4"/>
    </row>
    <row r="5211" spans="11:11" x14ac:dyDescent="0.2">
      <c r="K5211" s="4"/>
    </row>
    <row r="5212" spans="11:11" x14ac:dyDescent="0.2">
      <c r="K5212" s="4"/>
    </row>
    <row r="5213" spans="11:11" x14ac:dyDescent="0.2">
      <c r="K5213" s="4"/>
    </row>
    <row r="5214" spans="11:11" x14ac:dyDescent="0.2">
      <c r="K5214" s="4"/>
    </row>
    <row r="5215" spans="11:11" x14ac:dyDescent="0.2">
      <c r="K5215" s="4"/>
    </row>
    <row r="5216" spans="11:11" x14ac:dyDescent="0.2">
      <c r="K5216" s="4"/>
    </row>
    <row r="5217" spans="11:11" x14ac:dyDescent="0.2">
      <c r="K5217" s="4"/>
    </row>
    <row r="5218" spans="11:11" x14ac:dyDescent="0.2">
      <c r="K5218" s="4"/>
    </row>
    <row r="5219" spans="11:11" x14ac:dyDescent="0.2">
      <c r="K5219" s="4"/>
    </row>
    <row r="5220" spans="11:11" x14ac:dyDescent="0.2">
      <c r="K5220" s="4"/>
    </row>
    <row r="5221" spans="11:11" x14ac:dyDescent="0.2">
      <c r="K5221" s="4"/>
    </row>
    <row r="5222" spans="11:11" x14ac:dyDescent="0.2">
      <c r="K5222" s="4"/>
    </row>
    <row r="5223" spans="11:11" x14ac:dyDescent="0.2">
      <c r="K5223" s="4"/>
    </row>
    <row r="5224" spans="11:11" x14ac:dyDescent="0.2">
      <c r="K5224" s="4"/>
    </row>
    <row r="5225" spans="11:11" x14ac:dyDescent="0.2">
      <c r="K5225" s="4"/>
    </row>
    <row r="5226" spans="11:11" x14ac:dyDescent="0.2">
      <c r="K5226" s="4"/>
    </row>
    <row r="5227" spans="11:11" x14ac:dyDescent="0.2">
      <c r="K5227" s="4"/>
    </row>
    <row r="5228" spans="11:11" x14ac:dyDescent="0.2">
      <c r="K5228" s="4"/>
    </row>
    <row r="5229" spans="11:11" x14ac:dyDescent="0.2">
      <c r="K5229" s="4"/>
    </row>
    <row r="5230" spans="11:11" x14ac:dyDescent="0.2">
      <c r="K5230" s="4"/>
    </row>
    <row r="5231" spans="11:11" x14ac:dyDescent="0.2">
      <c r="K5231" s="4"/>
    </row>
    <row r="5232" spans="11:11" x14ac:dyDescent="0.2">
      <c r="K5232" s="4"/>
    </row>
    <row r="5233" spans="11:11" x14ac:dyDescent="0.2">
      <c r="K5233" s="4"/>
    </row>
    <row r="5234" spans="11:11" x14ac:dyDescent="0.2">
      <c r="K5234" s="4"/>
    </row>
    <row r="5235" spans="11:11" x14ac:dyDescent="0.2">
      <c r="K5235" s="4"/>
    </row>
    <row r="5236" spans="11:11" x14ac:dyDescent="0.2">
      <c r="K5236" s="4"/>
    </row>
    <row r="5237" spans="11:11" x14ac:dyDescent="0.2">
      <c r="K5237" s="4"/>
    </row>
    <row r="5238" spans="11:11" x14ac:dyDescent="0.2">
      <c r="K5238" s="4"/>
    </row>
    <row r="5239" spans="11:11" x14ac:dyDescent="0.2">
      <c r="K5239" s="4"/>
    </row>
    <row r="5240" spans="11:11" x14ac:dyDescent="0.2">
      <c r="K5240" s="4"/>
    </row>
    <row r="5241" spans="11:11" x14ac:dyDescent="0.2">
      <c r="K5241" s="4"/>
    </row>
    <row r="5242" spans="11:11" x14ac:dyDescent="0.2">
      <c r="K5242" s="4"/>
    </row>
    <row r="5243" spans="11:11" x14ac:dyDescent="0.2">
      <c r="K5243" s="4"/>
    </row>
    <row r="5244" spans="11:11" x14ac:dyDescent="0.2">
      <c r="K5244" s="4"/>
    </row>
    <row r="5245" spans="11:11" x14ac:dyDescent="0.2">
      <c r="K5245" s="4"/>
    </row>
    <row r="5246" spans="11:11" x14ac:dyDescent="0.2">
      <c r="K5246" s="4"/>
    </row>
    <row r="5247" spans="11:11" x14ac:dyDescent="0.2">
      <c r="K5247" s="4"/>
    </row>
    <row r="5248" spans="11:11" x14ac:dyDescent="0.2">
      <c r="K5248" s="4"/>
    </row>
    <row r="5249" spans="11:11" x14ac:dyDescent="0.2">
      <c r="K5249" s="4"/>
    </row>
    <row r="5250" spans="11:11" x14ac:dyDescent="0.2">
      <c r="K5250" s="4"/>
    </row>
    <row r="5251" spans="11:11" x14ac:dyDescent="0.2">
      <c r="K5251" s="4"/>
    </row>
    <row r="5252" spans="11:11" x14ac:dyDescent="0.2">
      <c r="K5252" s="4"/>
    </row>
    <row r="5253" spans="11:11" x14ac:dyDescent="0.2">
      <c r="K5253" s="4"/>
    </row>
    <row r="5254" spans="11:11" x14ac:dyDescent="0.2">
      <c r="K5254" s="4"/>
    </row>
    <row r="5255" spans="11:11" x14ac:dyDescent="0.2">
      <c r="K5255" s="4"/>
    </row>
    <row r="5256" spans="11:11" x14ac:dyDescent="0.2">
      <c r="K5256" s="4"/>
    </row>
    <row r="5257" spans="11:11" x14ac:dyDescent="0.2">
      <c r="K5257" s="4"/>
    </row>
    <row r="5258" spans="11:11" x14ac:dyDescent="0.2">
      <c r="K5258" s="4"/>
    </row>
    <row r="5259" spans="11:11" x14ac:dyDescent="0.2">
      <c r="K5259" s="4"/>
    </row>
    <row r="5260" spans="11:11" x14ac:dyDescent="0.2">
      <c r="K5260" s="4"/>
    </row>
    <row r="5261" spans="11:11" x14ac:dyDescent="0.2">
      <c r="K5261" s="4"/>
    </row>
    <row r="5262" spans="11:11" x14ac:dyDescent="0.2">
      <c r="K5262" s="4"/>
    </row>
    <row r="5263" spans="11:11" x14ac:dyDescent="0.2">
      <c r="K5263" s="4"/>
    </row>
    <row r="5264" spans="11:11" x14ac:dyDescent="0.2">
      <c r="K5264" s="4"/>
    </row>
    <row r="5265" spans="11:11" x14ac:dyDescent="0.2">
      <c r="K5265" s="4"/>
    </row>
    <row r="5266" spans="11:11" x14ac:dyDescent="0.2">
      <c r="K5266" s="4"/>
    </row>
    <row r="5267" spans="11:11" x14ac:dyDescent="0.2">
      <c r="K5267" s="4"/>
    </row>
    <row r="5268" spans="11:11" x14ac:dyDescent="0.2">
      <c r="K5268" s="4"/>
    </row>
    <row r="5269" spans="11:11" x14ac:dyDescent="0.2">
      <c r="K5269" s="4"/>
    </row>
    <row r="5270" spans="11:11" x14ac:dyDescent="0.2">
      <c r="K5270" s="4"/>
    </row>
    <row r="5271" spans="11:11" x14ac:dyDescent="0.2">
      <c r="K5271" s="4"/>
    </row>
    <row r="5272" spans="11:11" x14ac:dyDescent="0.2">
      <c r="K5272" s="4"/>
    </row>
    <row r="5273" spans="11:11" x14ac:dyDescent="0.2">
      <c r="K5273" s="4"/>
    </row>
    <row r="5274" spans="11:11" x14ac:dyDescent="0.2">
      <c r="K5274" s="4"/>
    </row>
    <row r="5275" spans="11:11" x14ac:dyDescent="0.2">
      <c r="K5275" s="4"/>
    </row>
    <row r="5276" spans="11:11" x14ac:dyDescent="0.2">
      <c r="K5276" s="4"/>
    </row>
    <row r="5277" spans="11:11" x14ac:dyDescent="0.2">
      <c r="K5277" s="4"/>
    </row>
    <row r="5278" spans="11:11" x14ac:dyDescent="0.2">
      <c r="K5278" s="4"/>
    </row>
    <row r="5279" spans="11:11" x14ac:dyDescent="0.2">
      <c r="K5279" s="4"/>
    </row>
    <row r="5280" spans="11:11" x14ac:dyDescent="0.2">
      <c r="K5280" s="4"/>
    </row>
    <row r="5281" spans="11:11" x14ac:dyDescent="0.2">
      <c r="K5281" s="4"/>
    </row>
    <row r="5282" spans="11:11" x14ac:dyDescent="0.2">
      <c r="K5282" s="4"/>
    </row>
    <row r="5283" spans="11:11" x14ac:dyDescent="0.2">
      <c r="K5283" s="4"/>
    </row>
    <row r="5284" spans="11:11" x14ac:dyDescent="0.2">
      <c r="K5284" s="4"/>
    </row>
    <row r="5285" spans="11:11" x14ac:dyDescent="0.2">
      <c r="K5285" s="4"/>
    </row>
    <row r="5286" spans="11:11" x14ac:dyDescent="0.2">
      <c r="K5286" s="4"/>
    </row>
    <row r="5287" spans="11:11" x14ac:dyDescent="0.2">
      <c r="K5287" s="4"/>
    </row>
    <row r="5288" spans="11:11" x14ac:dyDescent="0.2">
      <c r="K5288" s="4"/>
    </row>
    <row r="5289" spans="11:11" x14ac:dyDescent="0.2">
      <c r="K5289" s="4"/>
    </row>
    <row r="5290" spans="11:11" x14ac:dyDescent="0.2">
      <c r="K5290" s="4"/>
    </row>
    <row r="5291" spans="11:11" x14ac:dyDescent="0.2">
      <c r="K5291" s="4"/>
    </row>
    <row r="5292" spans="11:11" x14ac:dyDescent="0.2">
      <c r="K5292" s="4"/>
    </row>
    <row r="5293" spans="11:11" x14ac:dyDescent="0.2">
      <c r="K5293" s="4"/>
    </row>
    <row r="5294" spans="11:11" x14ac:dyDescent="0.2">
      <c r="K5294" s="4"/>
    </row>
    <row r="5295" spans="11:11" x14ac:dyDescent="0.2">
      <c r="K5295" s="4"/>
    </row>
    <row r="5296" spans="11:11" x14ac:dyDescent="0.2">
      <c r="K5296" s="4"/>
    </row>
    <row r="5297" spans="11:11" x14ac:dyDescent="0.2">
      <c r="K5297" s="4"/>
    </row>
    <row r="5298" spans="11:11" x14ac:dyDescent="0.2">
      <c r="K5298" s="4"/>
    </row>
    <row r="5299" spans="11:11" x14ac:dyDescent="0.2">
      <c r="K5299" s="4"/>
    </row>
    <row r="5300" spans="11:11" x14ac:dyDescent="0.2">
      <c r="K5300" s="4"/>
    </row>
    <row r="5301" spans="11:11" x14ac:dyDescent="0.2">
      <c r="K5301" s="4"/>
    </row>
    <row r="5302" spans="11:11" x14ac:dyDescent="0.2">
      <c r="K5302" s="4"/>
    </row>
    <row r="5303" spans="11:11" x14ac:dyDescent="0.2">
      <c r="K5303" s="4"/>
    </row>
    <row r="5304" spans="11:11" x14ac:dyDescent="0.2">
      <c r="K5304" s="4"/>
    </row>
    <row r="5305" spans="11:11" x14ac:dyDescent="0.2">
      <c r="K5305" s="4"/>
    </row>
    <row r="5306" spans="11:11" x14ac:dyDescent="0.2">
      <c r="K5306" s="4"/>
    </row>
    <row r="5307" spans="11:11" x14ac:dyDescent="0.2">
      <c r="K5307" s="4"/>
    </row>
    <row r="5308" spans="11:11" x14ac:dyDescent="0.2">
      <c r="K5308" s="4"/>
    </row>
    <row r="5309" spans="11:11" x14ac:dyDescent="0.2">
      <c r="K5309" s="4"/>
    </row>
    <row r="5310" spans="11:11" x14ac:dyDescent="0.2">
      <c r="K5310" s="4"/>
    </row>
    <row r="5311" spans="11:11" x14ac:dyDescent="0.2">
      <c r="K5311" s="4"/>
    </row>
    <row r="5312" spans="11:11" x14ac:dyDescent="0.2">
      <c r="K5312" s="4"/>
    </row>
    <row r="5313" spans="11:11" x14ac:dyDescent="0.2">
      <c r="K5313" s="4"/>
    </row>
    <row r="5314" spans="11:11" x14ac:dyDescent="0.2">
      <c r="K5314" s="4"/>
    </row>
    <row r="5315" spans="11:11" x14ac:dyDescent="0.2">
      <c r="K5315" s="4"/>
    </row>
    <row r="5316" spans="11:11" x14ac:dyDescent="0.2">
      <c r="K5316" s="4"/>
    </row>
    <row r="5317" spans="11:11" x14ac:dyDescent="0.2">
      <c r="K5317" s="4"/>
    </row>
    <row r="5318" spans="11:11" x14ac:dyDescent="0.2">
      <c r="K5318" s="4"/>
    </row>
    <row r="5319" spans="11:11" x14ac:dyDescent="0.2">
      <c r="K5319" s="4"/>
    </row>
    <row r="5320" spans="11:11" x14ac:dyDescent="0.2">
      <c r="K5320" s="4"/>
    </row>
    <row r="5321" spans="11:11" x14ac:dyDescent="0.2">
      <c r="K5321" s="4"/>
    </row>
    <row r="5322" spans="11:11" x14ac:dyDescent="0.2">
      <c r="K5322" s="4"/>
    </row>
    <row r="5323" spans="11:11" x14ac:dyDescent="0.2">
      <c r="K5323" s="4"/>
    </row>
    <row r="5324" spans="11:11" x14ac:dyDescent="0.2">
      <c r="K5324" s="4"/>
    </row>
    <row r="5325" spans="11:11" x14ac:dyDescent="0.2">
      <c r="K5325" s="4"/>
    </row>
    <row r="5326" spans="11:11" x14ac:dyDescent="0.2">
      <c r="K5326" s="4"/>
    </row>
    <row r="5327" spans="11:11" x14ac:dyDescent="0.2">
      <c r="K5327" s="4"/>
    </row>
    <row r="5328" spans="11:11" x14ac:dyDescent="0.2">
      <c r="K5328" s="4"/>
    </row>
    <row r="5329" spans="11:11" x14ac:dyDescent="0.2">
      <c r="K5329" s="4"/>
    </row>
    <row r="5330" spans="11:11" x14ac:dyDescent="0.2">
      <c r="K5330" s="4"/>
    </row>
    <row r="5331" spans="11:11" x14ac:dyDescent="0.2">
      <c r="K5331" s="4"/>
    </row>
    <row r="5332" spans="11:11" x14ac:dyDescent="0.2">
      <c r="K5332" s="4"/>
    </row>
    <row r="5333" spans="11:11" x14ac:dyDescent="0.2">
      <c r="K5333" s="4"/>
    </row>
    <row r="5334" spans="11:11" x14ac:dyDescent="0.2">
      <c r="K5334" s="4"/>
    </row>
    <row r="5335" spans="11:11" x14ac:dyDescent="0.2">
      <c r="K5335" s="4"/>
    </row>
    <row r="5336" spans="11:11" x14ac:dyDescent="0.2">
      <c r="K5336" s="4"/>
    </row>
    <row r="5337" spans="11:11" x14ac:dyDescent="0.2">
      <c r="K5337" s="4"/>
    </row>
    <row r="5338" spans="11:11" x14ac:dyDescent="0.2">
      <c r="K5338" s="4"/>
    </row>
    <row r="5339" spans="11:11" x14ac:dyDescent="0.2">
      <c r="K5339" s="4"/>
    </row>
    <row r="5340" spans="11:11" x14ac:dyDescent="0.2">
      <c r="K5340" s="4"/>
    </row>
    <row r="5341" spans="11:11" x14ac:dyDescent="0.2">
      <c r="K5341" s="4"/>
    </row>
    <row r="5342" spans="11:11" x14ac:dyDescent="0.2">
      <c r="K5342" s="4"/>
    </row>
    <row r="5343" spans="11:11" x14ac:dyDescent="0.2">
      <c r="K5343" s="4"/>
    </row>
    <row r="5344" spans="11:11" x14ac:dyDescent="0.2">
      <c r="K5344" s="4"/>
    </row>
    <row r="5345" spans="11:11" x14ac:dyDescent="0.2">
      <c r="K5345" s="4"/>
    </row>
    <row r="5346" spans="11:11" x14ac:dyDescent="0.2">
      <c r="K5346" s="4"/>
    </row>
    <row r="5347" spans="11:11" x14ac:dyDescent="0.2">
      <c r="K5347" s="4"/>
    </row>
    <row r="5348" spans="11:11" x14ac:dyDescent="0.2">
      <c r="K5348" s="4"/>
    </row>
    <row r="5349" spans="11:11" x14ac:dyDescent="0.2">
      <c r="K5349" s="4"/>
    </row>
    <row r="5350" spans="11:11" x14ac:dyDescent="0.2">
      <c r="K5350" s="4"/>
    </row>
    <row r="5351" spans="11:11" x14ac:dyDescent="0.2">
      <c r="K5351" s="4"/>
    </row>
    <row r="5352" spans="11:11" x14ac:dyDescent="0.2">
      <c r="K5352" s="4"/>
    </row>
    <row r="5353" spans="11:11" x14ac:dyDescent="0.2">
      <c r="K5353" s="4"/>
    </row>
    <row r="5354" spans="11:11" x14ac:dyDescent="0.2">
      <c r="K5354" s="4"/>
    </row>
    <row r="5355" spans="11:11" x14ac:dyDescent="0.2">
      <c r="K5355" s="4"/>
    </row>
    <row r="5356" spans="11:11" x14ac:dyDescent="0.2">
      <c r="K5356" s="4"/>
    </row>
    <row r="5357" spans="11:11" x14ac:dyDescent="0.2">
      <c r="K5357" s="4"/>
    </row>
    <row r="5358" spans="11:11" x14ac:dyDescent="0.2">
      <c r="K5358" s="4"/>
    </row>
    <row r="5359" spans="11:11" x14ac:dyDescent="0.2">
      <c r="K5359" s="4"/>
    </row>
    <row r="5360" spans="11:11" x14ac:dyDescent="0.2">
      <c r="K5360" s="4"/>
    </row>
    <row r="5361" spans="11:11" x14ac:dyDescent="0.2">
      <c r="K5361" s="4"/>
    </row>
    <row r="5362" spans="11:11" x14ac:dyDescent="0.2">
      <c r="K5362" s="4"/>
    </row>
    <row r="5363" spans="11:11" x14ac:dyDescent="0.2">
      <c r="K5363" s="4"/>
    </row>
    <row r="5364" spans="11:11" x14ac:dyDescent="0.2">
      <c r="K5364" s="4"/>
    </row>
    <row r="5365" spans="11:11" x14ac:dyDescent="0.2">
      <c r="K5365" s="4"/>
    </row>
    <row r="5366" spans="11:11" x14ac:dyDescent="0.2">
      <c r="K5366" s="4"/>
    </row>
    <row r="5367" spans="11:11" x14ac:dyDescent="0.2">
      <c r="K5367" s="4"/>
    </row>
    <row r="5368" spans="11:11" x14ac:dyDescent="0.2">
      <c r="K5368" s="4"/>
    </row>
    <row r="5369" spans="11:11" x14ac:dyDescent="0.2">
      <c r="K5369" s="4"/>
    </row>
    <row r="5370" spans="11:11" x14ac:dyDescent="0.2">
      <c r="K5370" s="4"/>
    </row>
    <row r="5371" spans="11:11" x14ac:dyDescent="0.2">
      <c r="K5371" s="4"/>
    </row>
    <row r="5372" spans="11:11" x14ac:dyDescent="0.2">
      <c r="K5372" s="4"/>
    </row>
    <row r="5373" spans="11:11" x14ac:dyDescent="0.2">
      <c r="K5373" s="4"/>
    </row>
    <row r="5374" spans="11:11" x14ac:dyDescent="0.2">
      <c r="K5374" s="4"/>
    </row>
    <row r="5375" spans="11:11" x14ac:dyDescent="0.2">
      <c r="K5375" s="4"/>
    </row>
    <row r="5376" spans="11:11" x14ac:dyDescent="0.2">
      <c r="K5376" s="4"/>
    </row>
    <row r="5377" spans="11:11" x14ac:dyDescent="0.2">
      <c r="K5377" s="4"/>
    </row>
    <row r="5378" spans="11:11" x14ac:dyDescent="0.2">
      <c r="K5378" s="4"/>
    </row>
    <row r="5379" spans="11:11" x14ac:dyDescent="0.2">
      <c r="K5379" s="4"/>
    </row>
    <row r="5380" spans="11:11" x14ac:dyDescent="0.2">
      <c r="K5380" s="4"/>
    </row>
    <row r="5381" spans="11:11" x14ac:dyDescent="0.2">
      <c r="K5381" s="4"/>
    </row>
    <row r="5382" spans="11:11" x14ac:dyDescent="0.2">
      <c r="K5382" s="4"/>
    </row>
    <row r="5383" spans="11:11" x14ac:dyDescent="0.2">
      <c r="K5383" s="4"/>
    </row>
    <row r="5384" spans="11:11" x14ac:dyDescent="0.2">
      <c r="K5384" s="4"/>
    </row>
    <row r="5385" spans="11:11" x14ac:dyDescent="0.2">
      <c r="K5385" s="4"/>
    </row>
    <row r="5386" spans="11:11" x14ac:dyDescent="0.2">
      <c r="K5386" s="4"/>
    </row>
    <row r="5387" spans="11:11" x14ac:dyDescent="0.2">
      <c r="K5387" s="4"/>
    </row>
    <row r="5388" spans="11:11" x14ac:dyDescent="0.2">
      <c r="K5388" s="4"/>
    </row>
    <row r="5389" spans="11:11" x14ac:dyDescent="0.2">
      <c r="K5389" s="4"/>
    </row>
    <row r="5390" spans="11:11" x14ac:dyDescent="0.2">
      <c r="K5390" s="4"/>
    </row>
    <row r="5391" spans="11:11" x14ac:dyDescent="0.2">
      <c r="K5391" s="4"/>
    </row>
    <row r="5392" spans="11:11" x14ac:dyDescent="0.2">
      <c r="K5392" s="4"/>
    </row>
    <row r="5393" spans="11:11" x14ac:dyDescent="0.2">
      <c r="K5393" s="4"/>
    </row>
    <row r="5394" spans="11:11" x14ac:dyDescent="0.2">
      <c r="K5394" s="4"/>
    </row>
    <row r="5395" spans="11:11" x14ac:dyDescent="0.2">
      <c r="K5395" s="4"/>
    </row>
    <row r="5396" spans="11:11" x14ac:dyDescent="0.2">
      <c r="K5396" s="4"/>
    </row>
    <row r="5397" spans="11:11" x14ac:dyDescent="0.2">
      <c r="K5397" s="4"/>
    </row>
    <row r="5398" spans="11:11" x14ac:dyDescent="0.2">
      <c r="K5398" s="4"/>
    </row>
    <row r="5399" spans="11:11" x14ac:dyDescent="0.2">
      <c r="K5399" s="4"/>
    </row>
    <row r="5400" spans="11:11" x14ac:dyDescent="0.2">
      <c r="K5400" s="4"/>
    </row>
    <row r="5401" spans="11:11" x14ac:dyDescent="0.2">
      <c r="K5401" s="4"/>
    </row>
    <row r="5402" spans="11:11" x14ac:dyDescent="0.2">
      <c r="K5402" s="4"/>
    </row>
    <row r="5403" spans="11:11" x14ac:dyDescent="0.2">
      <c r="K5403" s="4"/>
    </row>
    <row r="5404" spans="11:11" x14ac:dyDescent="0.2">
      <c r="K5404" s="4"/>
    </row>
    <row r="5405" spans="11:11" x14ac:dyDescent="0.2">
      <c r="K5405" s="4"/>
    </row>
    <row r="5406" spans="11:11" x14ac:dyDescent="0.2">
      <c r="K5406" s="4"/>
    </row>
    <row r="5407" spans="11:11" x14ac:dyDescent="0.2">
      <c r="K5407" s="4"/>
    </row>
    <row r="5408" spans="11:11" x14ac:dyDescent="0.2">
      <c r="K5408" s="4"/>
    </row>
    <row r="5409" spans="11:11" x14ac:dyDescent="0.2">
      <c r="K5409" s="4"/>
    </row>
    <row r="5410" spans="11:11" x14ac:dyDescent="0.2">
      <c r="K5410" s="4"/>
    </row>
    <row r="5411" spans="11:11" x14ac:dyDescent="0.2">
      <c r="K5411" s="4"/>
    </row>
    <row r="5412" spans="11:11" x14ac:dyDescent="0.2">
      <c r="K5412" s="4"/>
    </row>
    <row r="5413" spans="11:11" x14ac:dyDescent="0.2">
      <c r="K5413" s="4"/>
    </row>
    <row r="5414" spans="11:11" x14ac:dyDescent="0.2">
      <c r="K5414" s="4"/>
    </row>
    <row r="5415" spans="11:11" x14ac:dyDescent="0.2">
      <c r="K5415" s="4"/>
    </row>
    <row r="5416" spans="11:11" x14ac:dyDescent="0.2">
      <c r="K5416" s="4"/>
    </row>
    <row r="5417" spans="11:11" x14ac:dyDescent="0.2">
      <c r="K5417" s="4"/>
    </row>
    <row r="5418" spans="11:11" x14ac:dyDescent="0.2">
      <c r="K5418" s="4"/>
    </row>
    <row r="5419" spans="11:11" x14ac:dyDescent="0.2">
      <c r="K5419" s="4"/>
    </row>
    <row r="5420" spans="11:11" x14ac:dyDescent="0.2">
      <c r="K5420" s="4"/>
    </row>
    <row r="5421" spans="11:11" x14ac:dyDescent="0.2">
      <c r="K5421" s="4"/>
    </row>
    <row r="5422" spans="11:11" x14ac:dyDescent="0.2">
      <c r="K5422" s="4"/>
    </row>
    <row r="5423" spans="11:11" x14ac:dyDescent="0.2">
      <c r="K5423" s="4"/>
    </row>
    <row r="5424" spans="11:11" x14ac:dyDescent="0.2">
      <c r="K5424" s="4"/>
    </row>
    <row r="5425" spans="11:11" x14ac:dyDescent="0.2">
      <c r="K5425" s="4"/>
    </row>
    <row r="5426" spans="11:11" x14ac:dyDescent="0.2">
      <c r="K5426" s="4"/>
    </row>
    <row r="5427" spans="11:11" x14ac:dyDescent="0.2">
      <c r="K5427" s="4"/>
    </row>
    <row r="5428" spans="11:11" x14ac:dyDescent="0.2">
      <c r="K5428" s="4"/>
    </row>
    <row r="5429" spans="11:11" x14ac:dyDescent="0.2">
      <c r="K5429" s="4"/>
    </row>
    <row r="5430" spans="11:11" x14ac:dyDescent="0.2">
      <c r="K5430" s="4"/>
    </row>
    <row r="5431" spans="11:11" x14ac:dyDescent="0.2">
      <c r="K5431" s="4"/>
    </row>
    <row r="5432" spans="11:11" x14ac:dyDescent="0.2">
      <c r="K5432" s="4"/>
    </row>
    <row r="5433" spans="11:11" x14ac:dyDescent="0.2">
      <c r="K5433" s="4"/>
    </row>
    <row r="5434" spans="11:11" x14ac:dyDescent="0.2">
      <c r="K5434" s="4"/>
    </row>
    <row r="5435" spans="11:11" x14ac:dyDescent="0.2">
      <c r="K5435" s="4"/>
    </row>
    <row r="5436" spans="11:11" x14ac:dyDescent="0.2">
      <c r="K5436" s="4"/>
    </row>
    <row r="5437" spans="11:11" x14ac:dyDescent="0.2">
      <c r="K5437" s="4"/>
    </row>
    <row r="5438" spans="11:11" x14ac:dyDescent="0.2">
      <c r="K5438" s="4"/>
    </row>
    <row r="5439" spans="11:11" x14ac:dyDescent="0.2">
      <c r="K5439" s="4"/>
    </row>
    <row r="5440" spans="11:11" x14ac:dyDescent="0.2">
      <c r="K5440" s="4"/>
    </row>
    <row r="5441" spans="11:11" x14ac:dyDescent="0.2">
      <c r="K5441" s="4"/>
    </row>
    <row r="5442" spans="11:11" x14ac:dyDescent="0.2">
      <c r="K5442" s="4"/>
    </row>
    <row r="5443" spans="11:11" x14ac:dyDescent="0.2">
      <c r="K5443" s="4"/>
    </row>
    <row r="5444" spans="11:11" x14ac:dyDescent="0.2">
      <c r="K5444" s="4"/>
    </row>
    <row r="5445" spans="11:11" x14ac:dyDescent="0.2">
      <c r="K5445" s="4"/>
    </row>
    <row r="5446" spans="11:11" x14ac:dyDescent="0.2">
      <c r="K5446" s="4"/>
    </row>
    <row r="5447" spans="11:11" x14ac:dyDescent="0.2">
      <c r="K5447" s="4"/>
    </row>
    <row r="5448" spans="11:11" x14ac:dyDescent="0.2">
      <c r="K5448" s="4"/>
    </row>
    <row r="5449" spans="11:11" x14ac:dyDescent="0.2">
      <c r="K5449" s="4"/>
    </row>
    <row r="5450" spans="11:11" x14ac:dyDescent="0.2">
      <c r="K5450" s="4"/>
    </row>
    <row r="5451" spans="11:11" x14ac:dyDescent="0.2">
      <c r="K5451" s="4"/>
    </row>
    <row r="5452" spans="11:11" x14ac:dyDescent="0.2">
      <c r="K5452" s="4"/>
    </row>
    <row r="5453" spans="11:11" x14ac:dyDescent="0.2">
      <c r="K5453" s="4"/>
    </row>
    <row r="5454" spans="11:11" x14ac:dyDescent="0.2">
      <c r="K5454" s="4"/>
    </row>
    <row r="5455" spans="11:11" x14ac:dyDescent="0.2">
      <c r="K5455" s="4"/>
    </row>
    <row r="5456" spans="11:11" x14ac:dyDescent="0.2">
      <c r="K5456" s="4"/>
    </row>
    <row r="5457" spans="11:11" x14ac:dyDescent="0.2">
      <c r="K5457" s="4"/>
    </row>
    <row r="5458" spans="11:11" x14ac:dyDescent="0.2">
      <c r="K5458" s="4"/>
    </row>
    <row r="5459" spans="11:11" x14ac:dyDescent="0.2">
      <c r="K5459" s="4"/>
    </row>
    <row r="5460" spans="11:11" x14ac:dyDescent="0.2">
      <c r="K5460" s="4"/>
    </row>
    <row r="5461" spans="11:11" x14ac:dyDescent="0.2">
      <c r="K5461" s="4"/>
    </row>
    <row r="5462" spans="11:11" x14ac:dyDescent="0.2">
      <c r="K5462" s="4"/>
    </row>
    <row r="5463" spans="11:11" x14ac:dyDescent="0.2">
      <c r="K5463" s="4"/>
    </row>
    <row r="5464" spans="11:11" x14ac:dyDescent="0.2">
      <c r="K5464" s="4"/>
    </row>
    <row r="5465" spans="11:11" x14ac:dyDescent="0.2">
      <c r="K5465" s="4"/>
    </row>
    <row r="5466" spans="11:11" x14ac:dyDescent="0.2">
      <c r="K5466" s="4"/>
    </row>
    <row r="5467" spans="11:11" x14ac:dyDescent="0.2">
      <c r="K5467" s="4"/>
    </row>
    <row r="5468" spans="11:11" x14ac:dyDescent="0.2">
      <c r="K5468" s="4"/>
    </row>
    <row r="5469" spans="11:11" x14ac:dyDescent="0.2">
      <c r="K5469" s="4"/>
    </row>
    <row r="5470" spans="11:11" x14ac:dyDescent="0.2">
      <c r="K5470" s="4"/>
    </row>
    <row r="5471" spans="11:11" x14ac:dyDescent="0.2">
      <c r="K5471" s="4"/>
    </row>
    <row r="5472" spans="11:11" x14ac:dyDescent="0.2">
      <c r="K5472" s="4"/>
    </row>
    <row r="5473" spans="11:11" x14ac:dyDescent="0.2">
      <c r="K5473" s="4"/>
    </row>
    <row r="5474" spans="11:11" x14ac:dyDescent="0.2">
      <c r="K5474" s="4"/>
    </row>
    <row r="5475" spans="11:11" x14ac:dyDescent="0.2">
      <c r="K5475" s="4"/>
    </row>
    <row r="5476" spans="11:11" x14ac:dyDescent="0.2">
      <c r="K5476" s="4"/>
    </row>
    <row r="5477" spans="11:11" x14ac:dyDescent="0.2">
      <c r="K5477" s="4"/>
    </row>
    <row r="5478" spans="11:11" x14ac:dyDescent="0.2">
      <c r="K5478" s="4"/>
    </row>
    <row r="5479" spans="11:11" x14ac:dyDescent="0.2">
      <c r="K5479" s="4"/>
    </row>
    <row r="5480" spans="11:11" x14ac:dyDescent="0.2">
      <c r="K5480" s="4"/>
    </row>
    <row r="5481" spans="11:11" x14ac:dyDescent="0.2">
      <c r="K5481" s="4"/>
    </row>
    <row r="5482" spans="11:11" x14ac:dyDescent="0.2">
      <c r="K5482" s="4"/>
    </row>
    <row r="5483" spans="11:11" x14ac:dyDescent="0.2">
      <c r="K5483" s="4"/>
    </row>
    <row r="5484" spans="11:11" x14ac:dyDescent="0.2">
      <c r="K5484" s="4"/>
    </row>
    <row r="5485" spans="11:11" x14ac:dyDescent="0.2">
      <c r="K5485" s="4"/>
    </row>
    <row r="5486" spans="11:11" x14ac:dyDescent="0.2">
      <c r="K5486" s="4"/>
    </row>
    <row r="5487" spans="11:11" x14ac:dyDescent="0.2">
      <c r="K5487" s="4"/>
    </row>
    <row r="5488" spans="11:11" x14ac:dyDescent="0.2">
      <c r="K5488" s="4"/>
    </row>
    <row r="5489" spans="11:11" x14ac:dyDescent="0.2">
      <c r="K5489" s="4"/>
    </row>
    <row r="5490" spans="11:11" x14ac:dyDescent="0.2">
      <c r="K5490" s="4"/>
    </row>
    <row r="5491" spans="11:11" x14ac:dyDescent="0.2">
      <c r="K5491" s="4"/>
    </row>
    <row r="5492" spans="11:11" x14ac:dyDescent="0.2">
      <c r="K5492" s="4"/>
    </row>
    <row r="5493" spans="11:11" x14ac:dyDescent="0.2">
      <c r="K5493" s="4"/>
    </row>
    <row r="5494" spans="11:11" x14ac:dyDescent="0.2">
      <c r="K5494" s="4"/>
    </row>
    <row r="5495" spans="11:11" x14ac:dyDescent="0.2">
      <c r="K5495" s="4"/>
    </row>
    <row r="5496" spans="11:11" x14ac:dyDescent="0.2">
      <c r="K5496" s="4"/>
    </row>
    <row r="5497" spans="11:11" x14ac:dyDescent="0.2">
      <c r="K5497" s="4"/>
    </row>
    <row r="5498" spans="11:11" x14ac:dyDescent="0.2">
      <c r="K5498" s="4"/>
    </row>
    <row r="5499" spans="11:11" x14ac:dyDescent="0.2">
      <c r="K5499" s="4"/>
    </row>
    <row r="5500" spans="11:11" x14ac:dyDescent="0.2">
      <c r="K5500" s="4"/>
    </row>
    <row r="5501" spans="11:11" x14ac:dyDescent="0.2">
      <c r="K5501" s="4"/>
    </row>
    <row r="5502" spans="11:11" x14ac:dyDescent="0.2">
      <c r="K5502" s="4"/>
    </row>
    <row r="5503" spans="11:11" x14ac:dyDescent="0.2">
      <c r="K5503" s="4"/>
    </row>
    <row r="5504" spans="11:11" x14ac:dyDescent="0.2">
      <c r="K5504" s="4"/>
    </row>
    <row r="5505" spans="11:11" x14ac:dyDescent="0.2">
      <c r="K5505" s="4"/>
    </row>
    <row r="5506" spans="11:11" x14ac:dyDescent="0.2">
      <c r="K5506" s="4"/>
    </row>
    <row r="5507" spans="11:11" x14ac:dyDescent="0.2">
      <c r="K5507" s="4"/>
    </row>
    <row r="5508" spans="11:11" x14ac:dyDescent="0.2">
      <c r="K5508" s="4"/>
    </row>
    <row r="5509" spans="11:11" x14ac:dyDescent="0.2">
      <c r="K5509" s="4"/>
    </row>
    <row r="5510" spans="11:11" x14ac:dyDescent="0.2">
      <c r="K5510" s="4"/>
    </row>
    <row r="5511" spans="11:11" x14ac:dyDescent="0.2">
      <c r="K5511" s="4"/>
    </row>
    <row r="5512" spans="11:11" x14ac:dyDescent="0.2">
      <c r="K5512" s="4"/>
    </row>
    <row r="5513" spans="11:11" x14ac:dyDescent="0.2">
      <c r="K5513" s="4"/>
    </row>
    <row r="5514" spans="11:11" x14ac:dyDescent="0.2">
      <c r="K5514" s="4"/>
    </row>
    <row r="5515" spans="11:11" x14ac:dyDescent="0.2">
      <c r="K5515" s="4"/>
    </row>
    <row r="5516" spans="11:11" x14ac:dyDescent="0.2">
      <c r="K5516" s="4"/>
    </row>
    <row r="5517" spans="11:11" x14ac:dyDescent="0.2">
      <c r="K5517" s="4"/>
    </row>
    <row r="5518" spans="11:11" x14ac:dyDescent="0.2">
      <c r="K5518" s="4"/>
    </row>
    <row r="5519" spans="11:11" x14ac:dyDescent="0.2">
      <c r="K5519" s="4"/>
    </row>
    <row r="5520" spans="11:11" x14ac:dyDescent="0.2">
      <c r="K5520" s="4"/>
    </row>
    <row r="5521" spans="11:11" x14ac:dyDescent="0.2">
      <c r="K5521" s="4"/>
    </row>
    <row r="5522" spans="11:11" x14ac:dyDescent="0.2">
      <c r="K5522" s="4"/>
    </row>
    <row r="5523" spans="11:11" x14ac:dyDescent="0.2">
      <c r="K5523" s="4"/>
    </row>
    <row r="5524" spans="11:11" x14ac:dyDescent="0.2">
      <c r="K5524" s="4"/>
    </row>
    <row r="5525" spans="11:11" x14ac:dyDescent="0.2">
      <c r="K5525" s="4"/>
    </row>
    <row r="5526" spans="11:11" x14ac:dyDescent="0.2">
      <c r="K5526" s="4"/>
    </row>
    <row r="5527" spans="11:11" x14ac:dyDescent="0.2">
      <c r="K5527" s="4"/>
    </row>
    <row r="5528" spans="11:11" x14ac:dyDescent="0.2">
      <c r="K5528" s="4"/>
    </row>
    <row r="5529" spans="11:11" x14ac:dyDescent="0.2">
      <c r="K5529" s="4"/>
    </row>
    <row r="5530" spans="11:11" x14ac:dyDescent="0.2">
      <c r="K5530" s="4"/>
    </row>
    <row r="5531" spans="11:11" x14ac:dyDescent="0.2">
      <c r="K5531" s="4"/>
    </row>
    <row r="5532" spans="11:11" x14ac:dyDescent="0.2">
      <c r="K5532" s="4"/>
    </row>
    <row r="5533" spans="11:11" x14ac:dyDescent="0.2">
      <c r="K5533" s="4"/>
    </row>
    <row r="5534" spans="11:11" x14ac:dyDescent="0.2">
      <c r="K5534" s="4"/>
    </row>
    <row r="5535" spans="11:11" x14ac:dyDescent="0.2">
      <c r="K5535" s="4"/>
    </row>
    <row r="5536" spans="11:11" x14ac:dyDescent="0.2">
      <c r="K5536" s="4"/>
    </row>
    <row r="5537" spans="11:11" x14ac:dyDescent="0.2">
      <c r="K5537" s="4"/>
    </row>
    <row r="5538" spans="11:11" x14ac:dyDescent="0.2">
      <c r="K5538" s="4"/>
    </row>
    <row r="5539" spans="11:11" x14ac:dyDescent="0.2">
      <c r="K5539" s="4"/>
    </row>
    <row r="5540" spans="11:11" x14ac:dyDescent="0.2">
      <c r="K5540" s="4"/>
    </row>
    <row r="5541" spans="11:11" x14ac:dyDescent="0.2">
      <c r="K5541" s="4"/>
    </row>
    <row r="5542" spans="11:11" x14ac:dyDescent="0.2">
      <c r="K5542" s="4"/>
    </row>
    <row r="5543" spans="11:11" x14ac:dyDescent="0.2">
      <c r="K5543" s="4"/>
    </row>
    <row r="5544" spans="11:11" x14ac:dyDescent="0.2">
      <c r="K5544" s="4"/>
    </row>
    <row r="5545" spans="11:11" x14ac:dyDescent="0.2">
      <c r="K5545" s="4"/>
    </row>
    <row r="5546" spans="11:11" x14ac:dyDescent="0.2">
      <c r="K5546" s="4"/>
    </row>
    <row r="5547" spans="11:11" x14ac:dyDescent="0.2">
      <c r="K5547" s="4"/>
    </row>
    <row r="5548" spans="11:11" x14ac:dyDescent="0.2">
      <c r="K5548" s="4"/>
    </row>
    <row r="5549" spans="11:11" x14ac:dyDescent="0.2">
      <c r="K5549" s="4"/>
    </row>
    <row r="5550" spans="11:11" x14ac:dyDescent="0.2">
      <c r="K5550" s="4"/>
    </row>
    <row r="5551" spans="11:11" x14ac:dyDescent="0.2">
      <c r="K5551" s="4"/>
    </row>
    <row r="5552" spans="11:11" x14ac:dyDescent="0.2">
      <c r="K5552" s="4"/>
    </row>
    <row r="5553" spans="11:11" x14ac:dyDescent="0.2">
      <c r="K5553" s="4"/>
    </row>
    <row r="5554" spans="11:11" x14ac:dyDescent="0.2">
      <c r="K5554" s="4"/>
    </row>
    <row r="5555" spans="11:11" x14ac:dyDescent="0.2">
      <c r="K5555" s="4"/>
    </row>
    <row r="5556" spans="11:11" x14ac:dyDescent="0.2">
      <c r="K5556" s="4"/>
    </row>
    <row r="5557" spans="11:11" x14ac:dyDescent="0.2">
      <c r="K5557" s="4"/>
    </row>
    <row r="5558" spans="11:11" x14ac:dyDescent="0.2">
      <c r="K5558" s="4"/>
    </row>
    <row r="5559" spans="11:11" x14ac:dyDescent="0.2">
      <c r="K5559" s="4"/>
    </row>
    <row r="5560" spans="11:11" x14ac:dyDescent="0.2">
      <c r="K5560" s="4"/>
    </row>
    <row r="5561" spans="11:11" x14ac:dyDescent="0.2">
      <c r="K5561" s="4"/>
    </row>
    <row r="5562" spans="11:11" x14ac:dyDescent="0.2">
      <c r="K5562" s="4"/>
    </row>
    <row r="5563" spans="11:11" x14ac:dyDescent="0.2">
      <c r="K5563" s="4"/>
    </row>
    <row r="5564" spans="11:11" x14ac:dyDescent="0.2">
      <c r="K5564" s="4"/>
    </row>
    <row r="5565" spans="11:11" x14ac:dyDescent="0.2">
      <c r="K5565" s="4"/>
    </row>
    <row r="5566" spans="11:11" x14ac:dyDescent="0.2">
      <c r="K5566" s="4"/>
    </row>
    <row r="5567" spans="11:11" x14ac:dyDescent="0.2">
      <c r="K5567" s="4"/>
    </row>
    <row r="5568" spans="11:11" x14ac:dyDescent="0.2">
      <c r="K5568" s="4"/>
    </row>
    <row r="5569" spans="11:11" x14ac:dyDescent="0.2">
      <c r="K5569" s="4"/>
    </row>
    <row r="5570" spans="11:11" x14ac:dyDescent="0.2">
      <c r="K5570" s="4"/>
    </row>
    <row r="5571" spans="11:11" x14ac:dyDescent="0.2">
      <c r="K5571" s="4"/>
    </row>
    <row r="5572" spans="11:11" x14ac:dyDescent="0.2">
      <c r="K5572" s="4"/>
    </row>
    <row r="5573" spans="11:11" x14ac:dyDescent="0.2">
      <c r="K5573" s="4"/>
    </row>
    <row r="5574" spans="11:11" x14ac:dyDescent="0.2">
      <c r="K5574" s="4"/>
    </row>
    <row r="5575" spans="11:11" x14ac:dyDescent="0.2">
      <c r="K5575" s="4"/>
    </row>
    <row r="5576" spans="11:11" x14ac:dyDescent="0.2">
      <c r="K5576" s="4"/>
    </row>
    <row r="5577" spans="11:11" x14ac:dyDescent="0.2">
      <c r="K5577" s="4"/>
    </row>
    <row r="5578" spans="11:11" x14ac:dyDescent="0.2">
      <c r="K5578" s="4"/>
    </row>
    <row r="5579" spans="11:11" x14ac:dyDescent="0.2">
      <c r="K5579" s="4"/>
    </row>
    <row r="5580" spans="11:11" x14ac:dyDescent="0.2">
      <c r="K5580" s="4"/>
    </row>
    <row r="5581" spans="11:11" x14ac:dyDescent="0.2">
      <c r="K5581" s="4"/>
    </row>
    <row r="5582" spans="11:11" x14ac:dyDescent="0.2">
      <c r="K5582" s="4"/>
    </row>
    <row r="5583" spans="11:11" x14ac:dyDescent="0.2">
      <c r="K5583" s="4"/>
    </row>
    <row r="5584" spans="11:11" x14ac:dyDescent="0.2">
      <c r="K5584" s="4"/>
    </row>
    <row r="5585" spans="11:11" x14ac:dyDescent="0.2">
      <c r="K5585" s="4"/>
    </row>
    <row r="5586" spans="11:11" x14ac:dyDescent="0.2">
      <c r="K5586" s="4"/>
    </row>
    <row r="5587" spans="11:11" x14ac:dyDescent="0.2">
      <c r="K5587" s="4"/>
    </row>
    <row r="5588" spans="11:11" x14ac:dyDescent="0.2">
      <c r="K5588" s="4"/>
    </row>
    <row r="5589" spans="11:11" x14ac:dyDescent="0.2">
      <c r="K5589" s="4"/>
    </row>
    <row r="5590" spans="11:11" x14ac:dyDescent="0.2">
      <c r="K5590" s="4"/>
    </row>
    <row r="5591" spans="11:11" x14ac:dyDescent="0.2">
      <c r="K5591" s="4"/>
    </row>
    <row r="5592" spans="11:11" x14ac:dyDescent="0.2">
      <c r="K5592" s="4"/>
    </row>
    <row r="5593" spans="11:11" x14ac:dyDescent="0.2">
      <c r="K5593" s="4"/>
    </row>
    <row r="5594" spans="11:11" x14ac:dyDescent="0.2">
      <c r="K5594" s="4"/>
    </row>
    <row r="5595" spans="11:11" x14ac:dyDescent="0.2">
      <c r="K5595" s="4"/>
    </row>
    <row r="5596" spans="11:11" x14ac:dyDescent="0.2">
      <c r="K5596" s="4"/>
    </row>
    <row r="5597" spans="11:11" x14ac:dyDescent="0.2">
      <c r="K5597" s="4"/>
    </row>
    <row r="5598" spans="11:11" x14ac:dyDescent="0.2">
      <c r="K5598" s="4"/>
    </row>
    <row r="5599" spans="11:11" x14ac:dyDescent="0.2">
      <c r="K5599" s="4"/>
    </row>
    <row r="5600" spans="11:11" x14ac:dyDescent="0.2">
      <c r="K5600" s="4"/>
    </row>
    <row r="5601" spans="11:11" x14ac:dyDescent="0.2">
      <c r="K5601" s="4"/>
    </row>
    <row r="5602" spans="11:11" x14ac:dyDescent="0.2">
      <c r="K5602" s="4"/>
    </row>
    <row r="5603" spans="11:11" x14ac:dyDescent="0.2">
      <c r="K5603" s="4"/>
    </row>
    <row r="5604" spans="11:11" x14ac:dyDescent="0.2">
      <c r="K5604" s="4"/>
    </row>
    <row r="5605" spans="11:11" x14ac:dyDescent="0.2">
      <c r="K5605" s="4"/>
    </row>
    <row r="5606" spans="11:11" x14ac:dyDescent="0.2">
      <c r="K5606" s="4"/>
    </row>
    <row r="5607" spans="11:11" x14ac:dyDescent="0.2">
      <c r="K5607" s="4"/>
    </row>
    <row r="5608" spans="11:11" x14ac:dyDescent="0.2">
      <c r="K5608" s="4"/>
    </row>
    <row r="5609" spans="11:11" x14ac:dyDescent="0.2">
      <c r="K5609" s="4"/>
    </row>
    <row r="5610" spans="11:11" x14ac:dyDescent="0.2">
      <c r="K5610" s="4"/>
    </row>
    <row r="5611" spans="11:11" x14ac:dyDescent="0.2">
      <c r="K5611" s="4"/>
    </row>
    <row r="5612" spans="11:11" x14ac:dyDescent="0.2">
      <c r="K5612" s="4"/>
    </row>
    <row r="5613" spans="11:11" x14ac:dyDescent="0.2">
      <c r="K5613" s="4"/>
    </row>
    <row r="5614" spans="11:11" x14ac:dyDescent="0.2">
      <c r="K5614" s="4"/>
    </row>
    <row r="5615" spans="11:11" x14ac:dyDescent="0.2">
      <c r="K5615" s="4"/>
    </row>
    <row r="5616" spans="11:11" x14ac:dyDescent="0.2">
      <c r="K5616" s="4"/>
    </row>
    <row r="5617" spans="11:11" x14ac:dyDescent="0.2">
      <c r="K5617" s="4"/>
    </row>
    <row r="5618" spans="11:11" x14ac:dyDescent="0.2">
      <c r="K5618" s="4"/>
    </row>
    <row r="5619" spans="11:11" x14ac:dyDescent="0.2">
      <c r="K5619" s="4"/>
    </row>
    <row r="5620" spans="11:11" x14ac:dyDescent="0.2">
      <c r="K5620" s="4"/>
    </row>
    <row r="5621" spans="11:11" x14ac:dyDescent="0.2">
      <c r="K5621" s="4"/>
    </row>
    <row r="5622" spans="11:11" x14ac:dyDescent="0.2">
      <c r="K5622" s="4"/>
    </row>
    <row r="5623" spans="11:11" x14ac:dyDescent="0.2">
      <c r="K5623" s="4"/>
    </row>
    <row r="5624" spans="11:11" x14ac:dyDescent="0.2">
      <c r="K5624" s="4"/>
    </row>
    <row r="5625" spans="11:11" x14ac:dyDescent="0.2">
      <c r="K5625" s="4"/>
    </row>
    <row r="5626" spans="11:11" x14ac:dyDescent="0.2">
      <c r="K5626" s="4"/>
    </row>
    <row r="5627" spans="11:11" x14ac:dyDescent="0.2">
      <c r="K5627" s="4"/>
    </row>
    <row r="5628" spans="11:11" x14ac:dyDescent="0.2">
      <c r="K5628" s="4"/>
    </row>
    <row r="5629" spans="11:11" x14ac:dyDescent="0.2">
      <c r="K5629" s="4"/>
    </row>
    <row r="5630" spans="11:11" x14ac:dyDescent="0.2">
      <c r="K5630" s="4"/>
    </row>
    <row r="5631" spans="11:11" x14ac:dyDescent="0.2">
      <c r="K5631" s="4"/>
    </row>
    <row r="5632" spans="11:11" x14ac:dyDescent="0.2">
      <c r="K5632" s="4"/>
    </row>
    <row r="5633" spans="11:11" x14ac:dyDescent="0.2">
      <c r="K5633" s="4"/>
    </row>
    <row r="5634" spans="11:11" x14ac:dyDescent="0.2">
      <c r="K5634" s="4"/>
    </row>
    <row r="5635" spans="11:11" x14ac:dyDescent="0.2">
      <c r="K5635" s="4"/>
    </row>
    <row r="5636" spans="11:11" x14ac:dyDescent="0.2">
      <c r="K5636" s="4"/>
    </row>
    <row r="5637" spans="11:11" x14ac:dyDescent="0.2">
      <c r="K5637" s="4"/>
    </row>
    <row r="5638" spans="11:11" x14ac:dyDescent="0.2">
      <c r="K5638" s="4"/>
    </row>
    <row r="5639" spans="11:11" x14ac:dyDescent="0.2">
      <c r="K5639" s="4"/>
    </row>
    <row r="5640" spans="11:11" x14ac:dyDescent="0.2">
      <c r="K5640" s="4"/>
    </row>
    <row r="5641" spans="11:11" x14ac:dyDescent="0.2">
      <c r="K5641" s="4"/>
    </row>
    <row r="5642" spans="11:11" x14ac:dyDescent="0.2">
      <c r="K5642" s="4"/>
    </row>
    <row r="5643" spans="11:11" x14ac:dyDescent="0.2">
      <c r="K5643" s="4"/>
    </row>
    <row r="5644" spans="11:11" x14ac:dyDescent="0.2">
      <c r="K5644" s="4"/>
    </row>
    <row r="5645" spans="11:11" x14ac:dyDescent="0.2">
      <c r="K5645" s="4"/>
    </row>
    <row r="5646" spans="11:11" x14ac:dyDescent="0.2">
      <c r="K5646" s="4"/>
    </row>
    <row r="5647" spans="11:11" x14ac:dyDescent="0.2">
      <c r="K5647" s="4"/>
    </row>
    <row r="5648" spans="11:11" x14ac:dyDescent="0.2">
      <c r="K5648" s="4"/>
    </row>
    <row r="5649" spans="11:11" x14ac:dyDescent="0.2">
      <c r="K5649" s="4"/>
    </row>
    <row r="5650" spans="11:11" x14ac:dyDescent="0.2">
      <c r="K5650" s="4"/>
    </row>
    <row r="5651" spans="11:11" x14ac:dyDescent="0.2">
      <c r="K5651" s="4"/>
    </row>
    <row r="5652" spans="11:11" x14ac:dyDescent="0.2">
      <c r="K5652" s="4"/>
    </row>
    <row r="5653" spans="11:11" x14ac:dyDescent="0.2">
      <c r="K5653" s="4"/>
    </row>
    <row r="5654" spans="11:11" x14ac:dyDescent="0.2">
      <c r="K5654" s="4"/>
    </row>
    <row r="5655" spans="11:11" x14ac:dyDescent="0.2">
      <c r="K5655" s="4"/>
    </row>
    <row r="5656" spans="11:11" x14ac:dyDescent="0.2">
      <c r="K5656" s="4"/>
    </row>
    <row r="5657" spans="11:11" x14ac:dyDescent="0.2">
      <c r="K5657" s="4"/>
    </row>
    <row r="5658" spans="11:11" x14ac:dyDescent="0.2">
      <c r="K5658" s="4"/>
    </row>
    <row r="5659" spans="11:11" x14ac:dyDescent="0.2">
      <c r="K5659" s="4"/>
    </row>
    <row r="5660" spans="11:11" x14ac:dyDescent="0.2">
      <c r="K5660" s="4"/>
    </row>
    <row r="5661" spans="11:11" x14ac:dyDescent="0.2">
      <c r="K5661" s="4"/>
    </row>
    <row r="5662" spans="11:11" x14ac:dyDescent="0.2">
      <c r="K5662" s="4"/>
    </row>
    <row r="5663" spans="11:11" x14ac:dyDescent="0.2">
      <c r="K5663" s="4"/>
    </row>
    <row r="5664" spans="11:11" x14ac:dyDescent="0.2">
      <c r="K5664" s="4"/>
    </row>
    <row r="5665" spans="11:11" x14ac:dyDescent="0.2">
      <c r="K5665" s="4"/>
    </row>
    <row r="5666" spans="11:11" x14ac:dyDescent="0.2">
      <c r="K5666" s="4"/>
    </row>
    <row r="5667" spans="11:11" x14ac:dyDescent="0.2">
      <c r="K5667" s="4"/>
    </row>
    <row r="5668" spans="11:11" x14ac:dyDescent="0.2">
      <c r="K5668" s="4"/>
    </row>
    <row r="5669" spans="11:11" x14ac:dyDescent="0.2">
      <c r="K5669" s="4"/>
    </row>
    <row r="5670" spans="11:11" x14ac:dyDescent="0.2">
      <c r="K5670" s="4"/>
    </row>
    <row r="5671" spans="11:11" x14ac:dyDescent="0.2">
      <c r="K5671" s="4"/>
    </row>
    <row r="5672" spans="11:11" x14ac:dyDescent="0.2">
      <c r="K5672" s="4"/>
    </row>
    <row r="5673" spans="11:11" x14ac:dyDescent="0.2">
      <c r="K5673" s="4"/>
    </row>
    <row r="5674" spans="11:11" x14ac:dyDescent="0.2">
      <c r="K5674" s="4"/>
    </row>
    <row r="5675" spans="11:11" x14ac:dyDescent="0.2">
      <c r="K5675" s="4"/>
    </row>
    <row r="5676" spans="11:11" x14ac:dyDescent="0.2">
      <c r="K5676" s="4"/>
    </row>
    <row r="5677" spans="11:11" x14ac:dyDescent="0.2">
      <c r="K5677" s="4"/>
    </row>
    <row r="5678" spans="11:11" x14ac:dyDescent="0.2">
      <c r="K5678" s="4"/>
    </row>
    <row r="5679" spans="11:11" x14ac:dyDescent="0.2">
      <c r="K5679" s="4"/>
    </row>
    <row r="5680" spans="11:11" x14ac:dyDescent="0.2">
      <c r="K5680" s="4"/>
    </row>
    <row r="5681" spans="11:11" x14ac:dyDescent="0.2">
      <c r="K5681" s="4"/>
    </row>
    <row r="5682" spans="11:11" x14ac:dyDescent="0.2">
      <c r="K5682" s="4"/>
    </row>
    <row r="5683" spans="11:11" x14ac:dyDescent="0.2">
      <c r="K5683" s="4"/>
    </row>
    <row r="5684" spans="11:11" x14ac:dyDescent="0.2">
      <c r="K5684" s="4"/>
    </row>
    <row r="5685" spans="11:11" x14ac:dyDescent="0.2">
      <c r="K5685" s="4"/>
    </row>
    <row r="5686" spans="11:11" x14ac:dyDescent="0.2">
      <c r="K5686" s="4"/>
    </row>
    <row r="5687" spans="11:11" x14ac:dyDescent="0.2">
      <c r="K5687" s="4"/>
    </row>
    <row r="5688" spans="11:11" x14ac:dyDescent="0.2">
      <c r="K5688" s="4"/>
    </row>
    <row r="5689" spans="11:11" x14ac:dyDescent="0.2">
      <c r="K5689" s="4"/>
    </row>
    <row r="5690" spans="11:11" x14ac:dyDescent="0.2">
      <c r="K5690" s="4"/>
    </row>
    <row r="5691" spans="11:11" x14ac:dyDescent="0.2">
      <c r="K5691" s="4"/>
    </row>
    <row r="5692" spans="11:11" x14ac:dyDescent="0.2">
      <c r="K5692" s="4"/>
    </row>
    <row r="5693" spans="11:11" x14ac:dyDescent="0.2">
      <c r="K5693" s="4"/>
    </row>
    <row r="5694" spans="11:11" x14ac:dyDescent="0.2">
      <c r="K5694" s="4"/>
    </row>
    <row r="5695" spans="11:11" x14ac:dyDescent="0.2">
      <c r="K5695" s="4"/>
    </row>
    <row r="5696" spans="11:11" x14ac:dyDescent="0.2">
      <c r="K5696" s="4"/>
    </row>
    <row r="5697" spans="11:11" x14ac:dyDescent="0.2">
      <c r="K5697" s="4"/>
    </row>
    <row r="5698" spans="11:11" x14ac:dyDescent="0.2">
      <c r="K5698" s="4"/>
    </row>
    <row r="5699" spans="11:11" x14ac:dyDescent="0.2">
      <c r="K5699" s="4"/>
    </row>
    <row r="5700" spans="11:11" x14ac:dyDescent="0.2">
      <c r="K5700" s="4"/>
    </row>
    <row r="5701" spans="11:11" x14ac:dyDescent="0.2">
      <c r="K5701" s="4"/>
    </row>
    <row r="5702" spans="11:11" x14ac:dyDescent="0.2">
      <c r="K5702" s="4"/>
    </row>
    <row r="5703" spans="11:11" x14ac:dyDescent="0.2">
      <c r="K5703" s="4"/>
    </row>
    <row r="5704" spans="11:11" x14ac:dyDescent="0.2">
      <c r="K5704" s="4"/>
    </row>
    <row r="5705" spans="11:11" x14ac:dyDescent="0.2">
      <c r="K5705" s="4"/>
    </row>
    <row r="5706" spans="11:11" x14ac:dyDescent="0.2">
      <c r="K5706" s="4"/>
    </row>
    <row r="5707" spans="11:11" x14ac:dyDescent="0.2">
      <c r="K5707" s="4"/>
    </row>
    <row r="5708" spans="11:11" x14ac:dyDescent="0.2">
      <c r="K5708" s="4"/>
    </row>
    <row r="5709" spans="11:11" x14ac:dyDescent="0.2">
      <c r="K5709" s="4"/>
    </row>
    <row r="5710" spans="11:11" x14ac:dyDescent="0.2">
      <c r="K5710" s="4"/>
    </row>
    <row r="5711" spans="11:11" x14ac:dyDescent="0.2">
      <c r="K5711" s="4"/>
    </row>
    <row r="5712" spans="11:11" x14ac:dyDescent="0.2">
      <c r="K5712" s="4"/>
    </row>
    <row r="5713" spans="11:11" x14ac:dyDescent="0.2">
      <c r="K5713" s="4"/>
    </row>
    <row r="5714" spans="11:11" x14ac:dyDescent="0.2">
      <c r="K5714" s="4"/>
    </row>
    <row r="5715" spans="11:11" x14ac:dyDescent="0.2">
      <c r="K5715" s="4"/>
    </row>
    <row r="5716" spans="11:11" x14ac:dyDescent="0.2">
      <c r="K5716" s="4"/>
    </row>
    <row r="5717" spans="11:11" x14ac:dyDescent="0.2">
      <c r="K5717" s="4"/>
    </row>
    <row r="5718" spans="11:11" x14ac:dyDescent="0.2">
      <c r="K5718" s="4"/>
    </row>
    <row r="5719" spans="11:11" x14ac:dyDescent="0.2">
      <c r="K5719" s="4"/>
    </row>
    <row r="5720" spans="11:11" x14ac:dyDescent="0.2">
      <c r="K5720" s="4"/>
    </row>
    <row r="5721" spans="11:11" x14ac:dyDescent="0.2">
      <c r="K5721" s="4"/>
    </row>
    <row r="5722" spans="11:11" x14ac:dyDescent="0.2">
      <c r="K5722" s="4"/>
    </row>
    <row r="5723" spans="11:11" x14ac:dyDescent="0.2">
      <c r="K5723" s="4"/>
    </row>
    <row r="5724" spans="11:11" x14ac:dyDescent="0.2">
      <c r="K5724" s="4"/>
    </row>
    <row r="5725" spans="11:11" x14ac:dyDescent="0.2">
      <c r="K5725" s="4"/>
    </row>
    <row r="5726" spans="11:11" x14ac:dyDescent="0.2">
      <c r="K5726" s="4"/>
    </row>
    <row r="5727" spans="11:11" x14ac:dyDescent="0.2">
      <c r="K5727" s="4"/>
    </row>
    <row r="5728" spans="11:11" x14ac:dyDescent="0.2">
      <c r="K5728" s="4"/>
    </row>
    <row r="5729" spans="11:11" x14ac:dyDescent="0.2">
      <c r="K5729" s="4"/>
    </row>
    <row r="5730" spans="11:11" x14ac:dyDescent="0.2">
      <c r="K5730" s="4"/>
    </row>
    <row r="5731" spans="11:11" x14ac:dyDescent="0.2">
      <c r="K5731" s="4"/>
    </row>
    <row r="5732" spans="11:11" x14ac:dyDescent="0.2">
      <c r="K5732" s="4"/>
    </row>
    <row r="5733" spans="11:11" x14ac:dyDescent="0.2">
      <c r="K5733" s="4"/>
    </row>
    <row r="5734" spans="11:11" x14ac:dyDescent="0.2">
      <c r="K5734" s="4"/>
    </row>
    <row r="5735" spans="11:11" x14ac:dyDescent="0.2">
      <c r="K5735" s="4"/>
    </row>
    <row r="5736" spans="11:11" x14ac:dyDescent="0.2">
      <c r="K5736" s="4"/>
    </row>
    <row r="5737" spans="11:11" x14ac:dyDescent="0.2">
      <c r="K5737" s="4"/>
    </row>
    <row r="5738" spans="11:11" x14ac:dyDescent="0.2">
      <c r="K5738" s="4"/>
    </row>
    <row r="5739" spans="11:11" x14ac:dyDescent="0.2">
      <c r="K5739" s="4"/>
    </row>
    <row r="5740" spans="11:11" x14ac:dyDescent="0.2">
      <c r="K5740" s="4"/>
    </row>
    <row r="5741" spans="11:11" x14ac:dyDescent="0.2">
      <c r="K5741" s="4"/>
    </row>
    <row r="5742" spans="11:11" x14ac:dyDescent="0.2">
      <c r="K5742" s="4"/>
    </row>
    <row r="5743" spans="11:11" x14ac:dyDescent="0.2">
      <c r="K5743" s="4"/>
    </row>
    <row r="5744" spans="11:11" x14ac:dyDescent="0.2">
      <c r="K5744" s="4"/>
    </row>
    <row r="5745" spans="11:11" x14ac:dyDescent="0.2">
      <c r="K5745" s="4"/>
    </row>
    <row r="5746" spans="11:11" x14ac:dyDescent="0.2">
      <c r="K5746" s="4"/>
    </row>
    <row r="5747" spans="11:11" x14ac:dyDescent="0.2">
      <c r="K5747" s="4"/>
    </row>
    <row r="5748" spans="11:11" x14ac:dyDescent="0.2">
      <c r="K5748" s="4"/>
    </row>
    <row r="5749" spans="11:11" x14ac:dyDescent="0.2">
      <c r="K5749" s="4"/>
    </row>
    <row r="5750" spans="11:11" x14ac:dyDescent="0.2">
      <c r="K5750" s="4"/>
    </row>
    <row r="5751" spans="11:11" x14ac:dyDescent="0.2">
      <c r="K5751" s="4"/>
    </row>
    <row r="5752" spans="11:11" x14ac:dyDescent="0.2">
      <c r="K5752" s="4"/>
    </row>
    <row r="5753" spans="11:11" x14ac:dyDescent="0.2">
      <c r="K5753" s="4"/>
    </row>
    <row r="5754" spans="11:11" x14ac:dyDescent="0.2">
      <c r="K5754" s="4"/>
    </row>
    <row r="5755" spans="11:11" x14ac:dyDescent="0.2">
      <c r="K5755" s="4"/>
    </row>
    <row r="5756" spans="11:11" x14ac:dyDescent="0.2">
      <c r="K5756" s="4"/>
    </row>
    <row r="5757" spans="11:11" x14ac:dyDescent="0.2">
      <c r="K5757" s="4"/>
    </row>
    <row r="5758" spans="11:11" x14ac:dyDescent="0.2">
      <c r="K5758" s="4"/>
    </row>
    <row r="5759" spans="11:11" x14ac:dyDescent="0.2">
      <c r="K5759" s="4"/>
    </row>
    <row r="5760" spans="11:11" x14ac:dyDescent="0.2">
      <c r="K5760" s="4"/>
    </row>
    <row r="5761" spans="11:11" x14ac:dyDescent="0.2">
      <c r="K5761" s="4"/>
    </row>
    <row r="5762" spans="11:11" x14ac:dyDescent="0.2">
      <c r="K5762" s="4"/>
    </row>
    <row r="5763" spans="11:11" x14ac:dyDescent="0.2">
      <c r="K5763" s="4"/>
    </row>
    <row r="5764" spans="11:11" x14ac:dyDescent="0.2">
      <c r="K5764" s="4"/>
    </row>
    <row r="5765" spans="11:11" x14ac:dyDescent="0.2">
      <c r="K5765" s="4"/>
    </row>
    <row r="5766" spans="11:11" x14ac:dyDescent="0.2">
      <c r="K5766" s="4"/>
    </row>
    <row r="5767" spans="11:11" x14ac:dyDescent="0.2">
      <c r="K5767" s="4"/>
    </row>
    <row r="5768" spans="11:11" x14ac:dyDescent="0.2">
      <c r="K5768" s="4"/>
    </row>
    <row r="5769" spans="11:11" x14ac:dyDescent="0.2">
      <c r="K5769" s="4"/>
    </row>
    <row r="5770" spans="11:11" x14ac:dyDescent="0.2">
      <c r="K5770" s="4"/>
    </row>
    <row r="5771" spans="11:11" x14ac:dyDescent="0.2">
      <c r="K5771" s="4"/>
    </row>
    <row r="5772" spans="11:11" x14ac:dyDescent="0.2">
      <c r="K5772" s="4"/>
    </row>
    <row r="5773" spans="11:11" x14ac:dyDescent="0.2">
      <c r="K5773" s="4"/>
    </row>
    <row r="5774" spans="11:11" x14ac:dyDescent="0.2">
      <c r="K5774" s="4"/>
    </row>
    <row r="5775" spans="11:11" x14ac:dyDescent="0.2">
      <c r="K5775" s="4"/>
    </row>
    <row r="5776" spans="11:11" x14ac:dyDescent="0.2">
      <c r="K5776" s="4"/>
    </row>
    <row r="5777" spans="11:11" x14ac:dyDescent="0.2">
      <c r="K5777" s="4"/>
    </row>
    <row r="5778" spans="11:11" x14ac:dyDescent="0.2">
      <c r="K5778" s="4"/>
    </row>
    <row r="5779" spans="11:11" x14ac:dyDescent="0.2">
      <c r="K5779" s="4"/>
    </row>
    <row r="5780" spans="11:11" x14ac:dyDescent="0.2">
      <c r="K5780" s="4"/>
    </row>
    <row r="5781" spans="11:11" x14ac:dyDescent="0.2">
      <c r="K5781" s="4"/>
    </row>
    <row r="5782" spans="11:11" x14ac:dyDescent="0.2">
      <c r="K5782" s="4"/>
    </row>
    <row r="5783" spans="11:11" x14ac:dyDescent="0.2">
      <c r="K5783" s="4"/>
    </row>
    <row r="5784" spans="11:11" x14ac:dyDescent="0.2">
      <c r="K5784" s="4"/>
    </row>
    <row r="5785" spans="11:11" x14ac:dyDescent="0.2">
      <c r="K5785" s="4"/>
    </row>
    <row r="5786" spans="11:11" x14ac:dyDescent="0.2">
      <c r="K5786" s="4"/>
    </row>
    <row r="5787" spans="11:11" x14ac:dyDescent="0.2">
      <c r="K5787" s="4"/>
    </row>
    <row r="5788" spans="11:11" x14ac:dyDescent="0.2">
      <c r="K5788" s="4"/>
    </row>
    <row r="5789" spans="11:11" x14ac:dyDescent="0.2">
      <c r="K5789" s="4"/>
    </row>
    <row r="5790" spans="11:11" x14ac:dyDescent="0.2">
      <c r="K5790" s="4"/>
    </row>
    <row r="5791" spans="11:11" x14ac:dyDescent="0.2">
      <c r="K5791" s="4"/>
    </row>
    <row r="5792" spans="11:11" x14ac:dyDescent="0.2">
      <c r="K5792" s="4"/>
    </row>
    <row r="5793" spans="11:11" x14ac:dyDescent="0.2">
      <c r="K5793" s="4"/>
    </row>
    <row r="5794" spans="11:11" x14ac:dyDescent="0.2">
      <c r="K5794" s="4"/>
    </row>
    <row r="5795" spans="11:11" x14ac:dyDescent="0.2">
      <c r="K5795" s="4"/>
    </row>
    <row r="5796" spans="11:11" x14ac:dyDescent="0.2">
      <c r="K5796" s="4"/>
    </row>
    <row r="5797" spans="11:11" x14ac:dyDescent="0.2">
      <c r="K5797" s="4"/>
    </row>
    <row r="5798" spans="11:11" x14ac:dyDescent="0.2">
      <c r="K5798" s="4"/>
    </row>
    <row r="5799" spans="11:11" x14ac:dyDescent="0.2">
      <c r="K5799" s="4"/>
    </row>
    <row r="5800" spans="11:11" x14ac:dyDescent="0.2">
      <c r="K5800" s="4"/>
    </row>
    <row r="5801" spans="11:11" x14ac:dyDescent="0.2">
      <c r="K5801" s="4"/>
    </row>
    <row r="5802" spans="11:11" x14ac:dyDescent="0.2">
      <c r="K5802" s="4"/>
    </row>
    <row r="5803" spans="11:11" x14ac:dyDescent="0.2">
      <c r="K5803" s="4"/>
    </row>
    <row r="5804" spans="11:11" x14ac:dyDescent="0.2">
      <c r="K5804" s="4"/>
    </row>
    <row r="5805" spans="11:11" x14ac:dyDescent="0.2">
      <c r="K5805" s="4"/>
    </row>
    <row r="5806" spans="11:11" x14ac:dyDescent="0.2">
      <c r="K5806" s="4"/>
    </row>
    <row r="5807" spans="11:11" x14ac:dyDescent="0.2">
      <c r="K5807" s="4"/>
    </row>
    <row r="5808" spans="11:11" x14ac:dyDescent="0.2">
      <c r="K5808" s="4"/>
    </row>
    <row r="5809" spans="11:11" x14ac:dyDescent="0.2">
      <c r="K5809" s="4"/>
    </row>
    <row r="5810" spans="11:11" x14ac:dyDescent="0.2">
      <c r="K5810" s="4"/>
    </row>
    <row r="5811" spans="11:11" x14ac:dyDescent="0.2">
      <c r="K5811" s="4"/>
    </row>
    <row r="5812" spans="11:11" x14ac:dyDescent="0.2">
      <c r="K5812" s="4"/>
    </row>
    <row r="5813" spans="11:11" x14ac:dyDescent="0.2">
      <c r="K5813" s="4"/>
    </row>
    <row r="5814" spans="11:11" x14ac:dyDescent="0.2">
      <c r="K5814" s="4"/>
    </row>
    <row r="5815" spans="11:11" x14ac:dyDescent="0.2">
      <c r="K5815" s="4"/>
    </row>
    <row r="5816" spans="11:11" x14ac:dyDescent="0.2">
      <c r="K5816" s="4"/>
    </row>
    <row r="5817" spans="11:11" x14ac:dyDescent="0.2">
      <c r="K5817" s="4"/>
    </row>
    <row r="5818" spans="11:11" x14ac:dyDescent="0.2">
      <c r="K5818" s="4"/>
    </row>
    <row r="5819" spans="11:11" x14ac:dyDescent="0.2">
      <c r="K5819" s="4"/>
    </row>
    <row r="5820" spans="11:11" x14ac:dyDescent="0.2">
      <c r="K5820" s="4"/>
    </row>
    <row r="5821" spans="11:11" x14ac:dyDescent="0.2">
      <c r="K5821" s="4"/>
    </row>
    <row r="5822" spans="11:11" x14ac:dyDescent="0.2">
      <c r="K5822" s="4"/>
    </row>
    <row r="5823" spans="11:11" x14ac:dyDescent="0.2">
      <c r="K5823" s="4"/>
    </row>
    <row r="5824" spans="11:11" x14ac:dyDescent="0.2">
      <c r="K5824" s="4"/>
    </row>
    <row r="5825" spans="11:11" x14ac:dyDescent="0.2">
      <c r="K5825" s="4"/>
    </row>
    <row r="5826" spans="11:11" x14ac:dyDescent="0.2">
      <c r="K5826" s="4"/>
    </row>
    <row r="5827" spans="11:11" x14ac:dyDescent="0.2">
      <c r="K5827" s="4"/>
    </row>
    <row r="5828" spans="11:11" x14ac:dyDescent="0.2">
      <c r="K5828" s="4"/>
    </row>
    <row r="5829" spans="11:11" x14ac:dyDescent="0.2">
      <c r="K5829" s="4"/>
    </row>
    <row r="5830" spans="11:11" x14ac:dyDescent="0.2">
      <c r="K5830" s="4"/>
    </row>
    <row r="5831" spans="11:11" x14ac:dyDescent="0.2">
      <c r="K5831" s="4"/>
    </row>
    <row r="5832" spans="11:11" x14ac:dyDescent="0.2">
      <c r="K5832" s="4"/>
    </row>
    <row r="5833" spans="11:11" x14ac:dyDescent="0.2">
      <c r="K5833" s="4"/>
    </row>
    <row r="5834" spans="11:11" x14ac:dyDescent="0.2">
      <c r="K5834" s="4"/>
    </row>
    <row r="5835" spans="11:11" x14ac:dyDescent="0.2">
      <c r="K5835" s="4"/>
    </row>
    <row r="5836" spans="11:11" x14ac:dyDescent="0.2">
      <c r="K5836" s="4"/>
    </row>
    <row r="5837" spans="11:11" x14ac:dyDescent="0.2">
      <c r="K5837" s="4"/>
    </row>
    <row r="5838" spans="11:11" x14ac:dyDescent="0.2">
      <c r="K5838" s="4"/>
    </row>
    <row r="5839" spans="11:11" x14ac:dyDescent="0.2">
      <c r="K5839" s="4"/>
    </row>
    <row r="5840" spans="11:11" x14ac:dyDescent="0.2">
      <c r="K5840" s="4"/>
    </row>
    <row r="5841" spans="11:11" x14ac:dyDescent="0.2">
      <c r="K5841" s="4"/>
    </row>
    <row r="5842" spans="11:11" x14ac:dyDescent="0.2">
      <c r="K5842" s="4"/>
    </row>
    <row r="5843" spans="11:11" x14ac:dyDescent="0.2">
      <c r="K5843" s="4"/>
    </row>
    <row r="5844" spans="11:11" x14ac:dyDescent="0.2">
      <c r="K5844" s="4"/>
    </row>
    <row r="5845" spans="11:11" x14ac:dyDescent="0.2">
      <c r="K5845" s="4"/>
    </row>
    <row r="5846" spans="11:11" x14ac:dyDescent="0.2">
      <c r="K5846" s="4"/>
    </row>
    <row r="5847" spans="11:11" x14ac:dyDescent="0.2">
      <c r="K5847" s="4"/>
    </row>
    <row r="5848" spans="11:11" x14ac:dyDescent="0.2">
      <c r="K5848" s="4"/>
    </row>
    <row r="5849" spans="11:11" x14ac:dyDescent="0.2">
      <c r="K5849" s="4"/>
    </row>
    <row r="5850" spans="11:11" x14ac:dyDescent="0.2">
      <c r="K5850" s="4"/>
    </row>
    <row r="5851" spans="11:11" x14ac:dyDescent="0.2">
      <c r="K5851" s="4"/>
    </row>
    <row r="5852" spans="11:11" x14ac:dyDescent="0.2">
      <c r="K5852" s="4"/>
    </row>
    <row r="5853" spans="11:11" x14ac:dyDescent="0.2">
      <c r="K5853" s="4"/>
    </row>
    <row r="5854" spans="11:11" x14ac:dyDescent="0.2">
      <c r="K5854" s="4"/>
    </row>
    <row r="5855" spans="11:11" x14ac:dyDescent="0.2">
      <c r="K5855" s="4"/>
    </row>
    <row r="5856" spans="11:11" x14ac:dyDescent="0.2">
      <c r="K5856" s="4"/>
    </row>
    <row r="5857" spans="11:11" x14ac:dyDescent="0.2">
      <c r="K5857" s="4"/>
    </row>
    <row r="5858" spans="11:11" x14ac:dyDescent="0.2">
      <c r="K5858" s="4"/>
    </row>
    <row r="5859" spans="11:11" x14ac:dyDescent="0.2">
      <c r="K5859" s="4"/>
    </row>
    <row r="5860" spans="11:11" x14ac:dyDescent="0.2">
      <c r="K5860" s="4"/>
    </row>
    <row r="5861" spans="11:11" x14ac:dyDescent="0.2">
      <c r="K5861" s="4"/>
    </row>
    <row r="5862" spans="11:11" x14ac:dyDescent="0.2">
      <c r="K5862" s="4"/>
    </row>
    <row r="5863" spans="11:11" x14ac:dyDescent="0.2">
      <c r="K5863" s="4"/>
    </row>
    <row r="5864" spans="11:11" x14ac:dyDescent="0.2">
      <c r="K5864" s="4"/>
    </row>
    <row r="5865" spans="11:11" x14ac:dyDescent="0.2">
      <c r="K5865" s="4"/>
    </row>
    <row r="5866" spans="11:11" x14ac:dyDescent="0.2">
      <c r="K5866" s="4"/>
    </row>
    <row r="5867" spans="11:11" x14ac:dyDescent="0.2">
      <c r="K5867" s="4"/>
    </row>
    <row r="5868" spans="11:11" x14ac:dyDescent="0.2">
      <c r="K5868" s="4"/>
    </row>
    <row r="5869" spans="11:11" x14ac:dyDescent="0.2">
      <c r="K5869" s="4"/>
    </row>
    <row r="5870" spans="11:11" x14ac:dyDescent="0.2">
      <c r="K5870" s="4"/>
    </row>
    <row r="5871" spans="11:11" x14ac:dyDescent="0.2">
      <c r="K5871" s="4"/>
    </row>
    <row r="5872" spans="11:11" x14ac:dyDescent="0.2">
      <c r="K5872" s="4"/>
    </row>
    <row r="5873" spans="11:11" x14ac:dyDescent="0.2">
      <c r="K5873" s="4"/>
    </row>
    <row r="5874" spans="11:11" x14ac:dyDescent="0.2">
      <c r="K5874" s="4"/>
    </row>
    <row r="5875" spans="11:11" x14ac:dyDescent="0.2">
      <c r="K5875" s="4"/>
    </row>
    <row r="5876" spans="11:11" x14ac:dyDescent="0.2">
      <c r="K5876" s="4"/>
    </row>
    <row r="5877" spans="11:11" x14ac:dyDescent="0.2">
      <c r="K5877" s="4"/>
    </row>
    <row r="5878" spans="11:11" x14ac:dyDescent="0.2">
      <c r="K5878" s="4"/>
    </row>
    <row r="5879" spans="11:11" x14ac:dyDescent="0.2">
      <c r="K5879" s="4"/>
    </row>
    <row r="5880" spans="11:11" x14ac:dyDescent="0.2">
      <c r="K5880" s="4"/>
    </row>
    <row r="5881" spans="11:11" x14ac:dyDescent="0.2">
      <c r="K5881" s="4"/>
    </row>
    <row r="5882" spans="11:11" x14ac:dyDescent="0.2">
      <c r="K5882" s="4"/>
    </row>
    <row r="5883" spans="11:11" x14ac:dyDescent="0.2">
      <c r="K5883" s="4"/>
    </row>
    <row r="5884" spans="11:11" x14ac:dyDescent="0.2">
      <c r="K5884" s="4"/>
    </row>
    <row r="5885" spans="11:11" x14ac:dyDescent="0.2">
      <c r="K5885" s="4"/>
    </row>
    <row r="5886" spans="11:11" x14ac:dyDescent="0.2">
      <c r="K5886" s="4"/>
    </row>
    <row r="5887" spans="11:11" x14ac:dyDescent="0.2">
      <c r="K5887" s="4"/>
    </row>
    <row r="5888" spans="11:11" x14ac:dyDescent="0.2">
      <c r="K5888" s="4"/>
    </row>
    <row r="5889" spans="11:11" x14ac:dyDescent="0.2">
      <c r="K5889" s="4"/>
    </row>
    <row r="5890" spans="11:11" x14ac:dyDescent="0.2">
      <c r="K5890" s="4"/>
    </row>
    <row r="5891" spans="11:11" x14ac:dyDescent="0.2">
      <c r="K5891" s="4"/>
    </row>
    <row r="5892" spans="11:11" x14ac:dyDescent="0.2">
      <c r="K5892" s="4"/>
    </row>
    <row r="5893" spans="11:11" x14ac:dyDescent="0.2">
      <c r="K5893" s="4"/>
    </row>
    <row r="5894" spans="11:11" x14ac:dyDescent="0.2">
      <c r="K5894" s="4"/>
    </row>
    <row r="5895" spans="11:11" x14ac:dyDescent="0.2">
      <c r="K5895" s="4"/>
    </row>
    <row r="5896" spans="11:11" x14ac:dyDescent="0.2">
      <c r="K5896" s="4"/>
    </row>
    <row r="5897" spans="11:11" x14ac:dyDescent="0.2">
      <c r="K5897" s="4"/>
    </row>
    <row r="5898" spans="11:11" x14ac:dyDescent="0.2">
      <c r="K5898" s="4"/>
    </row>
    <row r="5899" spans="11:11" x14ac:dyDescent="0.2">
      <c r="K5899" s="4"/>
    </row>
    <row r="5900" spans="11:11" x14ac:dyDescent="0.2">
      <c r="K5900" s="4"/>
    </row>
    <row r="5901" spans="11:11" x14ac:dyDescent="0.2">
      <c r="K5901" s="4"/>
    </row>
    <row r="5902" spans="11:11" x14ac:dyDescent="0.2">
      <c r="K5902" s="4"/>
    </row>
    <row r="5903" spans="11:11" x14ac:dyDescent="0.2">
      <c r="K5903" s="4"/>
    </row>
    <row r="5904" spans="11:11" x14ac:dyDescent="0.2">
      <c r="K5904" s="4"/>
    </row>
    <row r="5905" spans="11:11" x14ac:dyDescent="0.2">
      <c r="K5905" s="4"/>
    </row>
    <row r="5906" spans="11:11" x14ac:dyDescent="0.2">
      <c r="K5906" s="4"/>
    </row>
    <row r="5907" spans="11:11" x14ac:dyDescent="0.2">
      <c r="K5907" s="4"/>
    </row>
    <row r="5908" spans="11:11" x14ac:dyDescent="0.2">
      <c r="K5908" s="4"/>
    </row>
    <row r="5909" spans="11:11" x14ac:dyDescent="0.2">
      <c r="K5909" s="4"/>
    </row>
    <row r="5910" spans="11:11" x14ac:dyDescent="0.2">
      <c r="K5910" s="4"/>
    </row>
    <row r="5911" spans="11:11" x14ac:dyDescent="0.2">
      <c r="K5911" s="4"/>
    </row>
    <row r="5912" spans="11:11" x14ac:dyDescent="0.2">
      <c r="K5912" s="4"/>
    </row>
    <row r="5913" spans="11:11" x14ac:dyDescent="0.2">
      <c r="K5913" s="4"/>
    </row>
    <row r="5914" spans="11:11" x14ac:dyDescent="0.2">
      <c r="K5914" s="4"/>
    </row>
    <row r="5915" spans="11:11" x14ac:dyDescent="0.2">
      <c r="K5915" s="4"/>
    </row>
    <row r="5916" spans="11:11" x14ac:dyDescent="0.2">
      <c r="K5916" s="4"/>
    </row>
    <row r="5917" spans="11:11" x14ac:dyDescent="0.2">
      <c r="K5917" s="4"/>
    </row>
    <row r="5918" spans="11:11" x14ac:dyDescent="0.2">
      <c r="K5918" s="4"/>
    </row>
    <row r="5919" spans="11:11" x14ac:dyDescent="0.2">
      <c r="K5919" s="4"/>
    </row>
    <row r="5920" spans="11:11" x14ac:dyDescent="0.2">
      <c r="K5920" s="4"/>
    </row>
    <row r="5921" spans="11:11" x14ac:dyDescent="0.2">
      <c r="K5921" s="4"/>
    </row>
    <row r="5922" spans="11:11" x14ac:dyDescent="0.2">
      <c r="K5922" s="4"/>
    </row>
    <row r="5923" spans="11:11" x14ac:dyDescent="0.2">
      <c r="K5923" s="4"/>
    </row>
    <row r="5924" spans="11:11" x14ac:dyDescent="0.2">
      <c r="K5924" s="4"/>
    </row>
    <row r="5925" spans="11:11" x14ac:dyDescent="0.2">
      <c r="K5925" s="4"/>
    </row>
    <row r="5926" spans="11:11" x14ac:dyDescent="0.2">
      <c r="K5926" s="4"/>
    </row>
    <row r="5927" spans="11:11" x14ac:dyDescent="0.2">
      <c r="K5927" s="4"/>
    </row>
    <row r="5928" spans="11:11" x14ac:dyDescent="0.2">
      <c r="K5928" s="4"/>
    </row>
    <row r="5929" spans="11:11" x14ac:dyDescent="0.2">
      <c r="K5929" s="4"/>
    </row>
    <row r="5930" spans="11:11" x14ac:dyDescent="0.2">
      <c r="K5930" s="4"/>
    </row>
    <row r="5931" spans="11:11" x14ac:dyDescent="0.2">
      <c r="K5931" s="4"/>
    </row>
    <row r="5932" spans="11:11" x14ac:dyDescent="0.2">
      <c r="K5932" s="4"/>
    </row>
    <row r="5933" spans="11:11" x14ac:dyDescent="0.2">
      <c r="K5933" s="4"/>
    </row>
    <row r="5934" spans="11:11" x14ac:dyDescent="0.2">
      <c r="K5934" s="4"/>
    </row>
    <row r="5935" spans="11:11" x14ac:dyDescent="0.2">
      <c r="K5935" s="4"/>
    </row>
    <row r="5936" spans="11:11" x14ac:dyDescent="0.2">
      <c r="K5936" s="4"/>
    </row>
    <row r="5937" spans="11:11" x14ac:dyDescent="0.2">
      <c r="K5937" s="4"/>
    </row>
    <row r="5938" spans="11:11" x14ac:dyDescent="0.2">
      <c r="K5938" s="4"/>
    </row>
    <row r="5939" spans="11:11" x14ac:dyDescent="0.2">
      <c r="K5939" s="4"/>
    </row>
    <row r="5940" spans="11:11" x14ac:dyDescent="0.2">
      <c r="K5940" s="4"/>
    </row>
    <row r="5941" spans="11:11" x14ac:dyDescent="0.2">
      <c r="K5941" s="4"/>
    </row>
    <row r="5942" spans="11:11" x14ac:dyDescent="0.2">
      <c r="K5942" s="4"/>
    </row>
    <row r="5943" spans="11:11" x14ac:dyDescent="0.2">
      <c r="K5943" s="4"/>
    </row>
    <row r="5944" spans="11:11" x14ac:dyDescent="0.2">
      <c r="K5944" s="4"/>
    </row>
    <row r="5945" spans="11:11" x14ac:dyDescent="0.2">
      <c r="K5945" s="4"/>
    </row>
    <row r="5946" spans="11:11" x14ac:dyDescent="0.2">
      <c r="K5946" s="4"/>
    </row>
    <row r="5947" spans="11:11" x14ac:dyDescent="0.2">
      <c r="K5947" s="4"/>
    </row>
    <row r="5948" spans="11:11" x14ac:dyDescent="0.2">
      <c r="K5948" s="4"/>
    </row>
    <row r="5949" spans="11:11" x14ac:dyDescent="0.2">
      <c r="K5949" s="4"/>
    </row>
    <row r="5950" spans="11:11" x14ac:dyDescent="0.2">
      <c r="K5950" s="4"/>
    </row>
    <row r="5951" spans="11:11" x14ac:dyDescent="0.2">
      <c r="K5951" s="4"/>
    </row>
    <row r="5952" spans="11:11" x14ac:dyDescent="0.2">
      <c r="K5952" s="4"/>
    </row>
    <row r="5953" spans="11:11" x14ac:dyDescent="0.2">
      <c r="K5953" s="4"/>
    </row>
    <row r="5954" spans="11:11" x14ac:dyDescent="0.2">
      <c r="K5954" s="4"/>
    </row>
    <row r="5955" spans="11:11" x14ac:dyDescent="0.2">
      <c r="K5955" s="4"/>
    </row>
    <row r="5956" spans="11:11" x14ac:dyDescent="0.2">
      <c r="K5956" s="4"/>
    </row>
    <row r="5957" spans="11:11" x14ac:dyDescent="0.2">
      <c r="K5957" s="4"/>
    </row>
    <row r="5958" spans="11:11" x14ac:dyDescent="0.2">
      <c r="K5958" s="4"/>
    </row>
    <row r="5959" spans="11:11" x14ac:dyDescent="0.2">
      <c r="K5959" s="4"/>
    </row>
    <row r="5960" spans="11:11" x14ac:dyDescent="0.2">
      <c r="K5960" s="4"/>
    </row>
    <row r="5961" spans="11:11" x14ac:dyDescent="0.2">
      <c r="K5961" s="4"/>
    </row>
    <row r="5962" spans="11:11" x14ac:dyDescent="0.2">
      <c r="K5962" s="4"/>
    </row>
    <row r="5963" spans="11:11" x14ac:dyDescent="0.2">
      <c r="K5963" s="4"/>
    </row>
    <row r="5964" spans="11:11" x14ac:dyDescent="0.2">
      <c r="K5964" s="4"/>
    </row>
    <row r="5965" spans="11:11" x14ac:dyDescent="0.2">
      <c r="K5965" s="4"/>
    </row>
    <row r="5966" spans="11:11" x14ac:dyDescent="0.2">
      <c r="K5966" s="4"/>
    </row>
    <row r="5967" spans="11:11" x14ac:dyDescent="0.2">
      <c r="K5967" s="4"/>
    </row>
    <row r="5968" spans="11:11" x14ac:dyDescent="0.2">
      <c r="K5968" s="4"/>
    </row>
    <row r="5969" spans="11:11" x14ac:dyDescent="0.2">
      <c r="K5969" s="4"/>
    </row>
    <row r="5970" spans="11:11" x14ac:dyDescent="0.2">
      <c r="K5970" s="4"/>
    </row>
    <row r="5971" spans="11:11" x14ac:dyDescent="0.2">
      <c r="K5971" s="4"/>
    </row>
    <row r="5972" spans="11:11" x14ac:dyDescent="0.2">
      <c r="K5972" s="4"/>
    </row>
    <row r="5973" spans="11:11" x14ac:dyDescent="0.2">
      <c r="K5973" s="4"/>
    </row>
    <row r="5974" spans="11:11" x14ac:dyDescent="0.2">
      <c r="K5974" s="4"/>
    </row>
    <row r="5975" spans="11:11" x14ac:dyDescent="0.2">
      <c r="K5975" s="4"/>
    </row>
    <row r="5976" spans="11:11" x14ac:dyDescent="0.2">
      <c r="K5976" s="4"/>
    </row>
    <row r="5977" spans="11:11" x14ac:dyDescent="0.2">
      <c r="K5977" s="4"/>
    </row>
    <row r="5978" spans="11:11" x14ac:dyDescent="0.2">
      <c r="K5978" s="4"/>
    </row>
    <row r="5979" spans="11:11" x14ac:dyDescent="0.2">
      <c r="K5979" s="4"/>
    </row>
    <row r="5980" spans="11:11" x14ac:dyDescent="0.2">
      <c r="K5980" s="4"/>
    </row>
    <row r="5981" spans="11:11" x14ac:dyDescent="0.2">
      <c r="K5981" s="4"/>
    </row>
    <row r="5982" spans="11:11" x14ac:dyDescent="0.2">
      <c r="K5982" s="4"/>
    </row>
    <row r="5983" spans="11:11" x14ac:dyDescent="0.2">
      <c r="K5983" s="4"/>
    </row>
    <row r="5984" spans="11:11" x14ac:dyDescent="0.2">
      <c r="K5984" s="4"/>
    </row>
    <row r="5985" spans="11:11" x14ac:dyDescent="0.2">
      <c r="K5985" s="4"/>
    </row>
    <row r="5986" spans="11:11" x14ac:dyDescent="0.2">
      <c r="K5986" s="4"/>
    </row>
    <row r="5987" spans="11:11" x14ac:dyDescent="0.2">
      <c r="K5987" s="4"/>
    </row>
    <row r="5988" spans="11:11" x14ac:dyDescent="0.2">
      <c r="K5988" s="4"/>
    </row>
    <row r="5989" spans="11:11" x14ac:dyDescent="0.2">
      <c r="K5989" s="4"/>
    </row>
    <row r="5990" spans="11:11" x14ac:dyDescent="0.2">
      <c r="K5990" s="4"/>
    </row>
    <row r="5991" spans="11:11" x14ac:dyDescent="0.2">
      <c r="K5991" s="4"/>
    </row>
    <row r="5992" spans="11:11" x14ac:dyDescent="0.2">
      <c r="K5992" s="4"/>
    </row>
    <row r="5993" spans="11:11" x14ac:dyDescent="0.2">
      <c r="K5993" s="4"/>
    </row>
    <row r="5994" spans="11:11" x14ac:dyDescent="0.2">
      <c r="K5994" s="4"/>
    </row>
    <row r="5995" spans="11:11" x14ac:dyDescent="0.2">
      <c r="K5995" s="4"/>
    </row>
    <row r="5996" spans="11:11" x14ac:dyDescent="0.2">
      <c r="K5996" s="4"/>
    </row>
    <row r="5997" spans="11:11" x14ac:dyDescent="0.2">
      <c r="K5997" s="4"/>
    </row>
    <row r="5998" spans="11:11" x14ac:dyDescent="0.2">
      <c r="K5998" s="4"/>
    </row>
    <row r="5999" spans="11:11" x14ac:dyDescent="0.2">
      <c r="K5999" s="4"/>
    </row>
    <row r="6000" spans="11:11" x14ac:dyDescent="0.2">
      <c r="K6000" s="4"/>
    </row>
    <row r="6001" spans="11:11" x14ac:dyDescent="0.2">
      <c r="K6001" s="4"/>
    </row>
    <row r="6002" spans="11:11" x14ac:dyDescent="0.2">
      <c r="K6002" s="4"/>
    </row>
    <row r="6003" spans="11:11" x14ac:dyDescent="0.2">
      <c r="K6003" s="4"/>
    </row>
    <row r="6004" spans="11:11" x14ac:dyDescent="0.2">
      <c r="K6004" s="4"/>
    </row>
    <row r="6005" spans="11:11" x14ac:dyDescent="0.2">
      <c r="K6005" s="4"/>
    </row>
    <row r="6006" spans="11:11" x14ac:dyDescent="0.2">
      <c r="K6006" s="4"/>
    </row>
    <row r="6007" spans="11:11" x14ac:dyDescent="0.2">
      <c r="K6007" s="4"/>
    </row>
    <row r="6008" spans="11:11" x14ac:dyDescent="0.2">
      <c r="K6008" s="4"/>
    </row>
    <row r="6009" spans="11:11" x14ac:dyDescent="0.2">
      <c r="K6009" s="4"/>
    </row>
    <row r="6010" spans="11:11" x14ac:dyDescent="0.2">
      <c r="K6010" s="4"/>
    </row>
    <row r="6011" spans="11:11" x14ac:dyDescent="0.2">
      <c r="K6011" s="4"/>
    </row>
    <row r="6012" spans="11:11" x14ac:dyDescent="0.2">
      <c r="K6012" s="4"/>
    </row>
    <row r="6013" spans="11:11" x14ac:dyDescent="0.2">
      <c r="K6013" s="4"/>
    </row>
    <row r="6014" spans="11:11" x14ac:dyDescent="0.2">
      <c r="K6014" s="4"/>
    </row>
    <row r="6015" spans="11:11" x14ac:dyDescent="0.2">
      <c r="K6015" s="4"/>
    </row>
    <row r="6016" spans="11:11" x14ac:dyDescent="0.2">
      <c r="K6016" s="4"/>
    </row>
    <row r="6017" spans="11:11" x14ac:dyDescent="0.2">
      <c r="K6017" s="4"/>
    </row>
    <row r="6018" spans="11:11" x14ac:dyDescent="0.2">
      <c r="K6018" s="4"/>
    </row>
    <row r="6019" spans="11:11" x14ac:dyDescent="0.2">
      <c r="K6019" s="4"/>
    </row>
    <row r="6020" spans="11:11" x14ac:dyDescent="0.2">
      <c r="K6020" s="4"/>
    </row>
    <row r="6021" spans="11:11" x14ac:dyDescent="0.2">
      <c r="K6021" s="4"/>
    </row>
    <row r="6022" spans="11:11" x14ac:dyDescent="0.2">
      <c r="K6022" s="4"/>
    </row>
    <row r="6023" spans="11:11" x14ac:dyDescent="0.2">
      <c r="K6023" s="4"/>
    </row>
    <row r="6024" spans="11:11" x14ac:dyDescent="0.2">
      <c r="K6024" s="4"/>
    </row>
    <row r="6025" spans="11:11" x14ac:dyDescent="0.2">
      <c r="K6025" s="4"/>
    </row>
    <row r="6026" spans="11:11" x14ac:dyDescent="0.2">
      <c r="K6026" s="4"/>
    </row>
    <row r="6027" spans="11:11" x14ac:dyDescent="0.2">
      <c r="K6027" s="4"/>
    </row>
    <row r="6028" spans="11:11" x14ac:dyDescent="0.2">
      <c r="K6028" s="4"/>
    </row>
    <row r="6029" spans="11:11" x14ac:dyDescent="0.2">
      <c r="K6029" s="4"/>
    </row>
    <row r="6030" spans="11:11" x14ac:dyDescent="0.2">
      <c r="K6030" s="4"/>
    </row>
    <row r="6031" spans="11:11" x14ac:dyDescent="0.2">
      <c r="K6031" s="4"/>
    </row>
    <row r="6032" spans="11:11" x14ac:dyDescent="0.2">
      <c r="K6032" s="4"/>
    </row>
    <row r="6033" spans="11:11" x14ac:dyDescent="0.2">
      <c r="K6033" s="4"/>
    </row>
    <row r="6034" spans="11:11" x14ac:dyDescent="0.2">
      <c r="K6034" s="4"/>
    </row>
    <row r="6035" spans="11:11" x14ac:dyDescent="0.2">
      <c r="K6035" s="4"/>
    </row>
    <row r="6036" spans="11:11" x14ac:dyDescent="0.2">
      <c r="K6036" s="4"/>
    </row>
    <row r="6037" spans="11:11" x14ac:dyDescent="0.2">
      <c r="K6037" s="4"/>
    </row>
    <row r="6038" spans="11:11" x14ac:dyDescent="0.2">
      <c r="K6038" s="4"/>
    </row>
    <row r="6039" spans="11:11" x14ac:dyDescent="0.2">
      <c r="K6039" s="4"/>
    </row>
    <row r="6040" spans="11:11" x14ac:dyDescent="0.2">
      <c r="K6040" s="4"/>
    </row>
    <row r="6041" spans="11:11" x14ac:dyDescent="0.2">
      <c r="K6041" s="4"/>
    </row>
    <row r="6042" spans="11:11" x14ac:dyDescent="0.2">
      <c r="K6042" s="4"/>
    </row>
    <row r="6043" spans="11:11" x14ac:dyDescent="0.2">
      <c r="K6043" s="4"/>
    </row>
    <row r="6044" spans="11:11" x14ac:dyDescent="0.2">
      <c r="K6044" s="4"/>
    </row>
    <row r="6045" spans="11:11" x14ac:dyDescent="0.2">
      <c r="K6045" s="4"/>
    </row>
    <row r="6046" spans="11:11" x14ac:dyDescent="0.2">
      <c r="K6046" s="4"/>
    </row>
    <row r="6047" spans="11:11" x14ac:dyDescent="0.2">
      <c r="K6047" s="4"/>
    </row>
    <row r="6048" spans="11:11" x14ac:dyDescent="0.2">
      <c r="K6048" s="4"/>
    </row>
    <row r="6049" spans="11:11" x14ac:dyDescent="0.2">
      <c r="K6049" s="4"/>
    </row>
    <row r="6050" spans="11:11" x14ac:dyDescent="0.2">
      <c r="K6050" s="4"/>
    </row>
    <row r="6051" spans="11:11" x14ac:dyDescent="0.2">
      <c r="K6051" s="4"/>
    </row>
    <row r="6052" spans="11:11" x14ac:dyDescent="0.2">
      <c r="K6052" s="4"/>
    </row>
    <row r="6053" spans="11:11" x14ac:dyDescent="0.2">
      <c r="K6053" s="4"/>
    </row>
    <row r="6054" spans="11:11" x14ac:dyDescent="0.2">
      <c r="K6054" s="4"/>
    </row>
    <row r="6055" spans="11:11" x14ac:dyDescent="0.2">
      <c r="K6055" s="4"/>
    </row>
    <row r="6056" spans="11:11" x14ac:dyDescent="0.2">
      <c r="K6056" s="4"/>
    </row>
    <row r="6057" spans="11:11" x14ac:dyDescent="0.2">
      <c r="K6057" s="4"/>
    </row>
    <row r="6058" spans="11:11" x14ac:dyDescent="0.2">
      <c r="K6058" s="4"/>
    </row>
    <row r="6059" spans="11:11" x14ac:dyDescent="0.2">
      <c r="K6059" s="4"/>
    </row>
    <row r="6060" spans="11:11" x14ac:dyDescent="0.2">
      <c r="K6060" s="4"/>
    </row>
    <row r="6061" spans="11:11" x14ac:dyDescent="0.2">
      <c r="K6061" s="4"/>
    </row>
    <row r="6062" spans="11:11" x14ac:dyDescent="0.2">
      <c r="K6062" s="4"/>
    </row>
    <row r="6063" spans="11:11" x14ac:dyDescent="0.2">
      <c r="K6063" s="4"/>
    </row>
    <row r="6064" spans="11:11" x14ac:dyDescent="0.2">
      <c r="K6064" s="4"/>
    </row>
    <row r="6065" spans="11:11" x14ac:dyDescent="0.2">
      <c r="K6065" s="4"/>
    </row>
    <row r="6066" spans="11:11" x14ac:dyDescent="0.2">
      <c r="K6066" s="4"/>
    </row>
    <row r="6067" spans="11:11" x14ac:dyDescent="0.2">
      <c r="K6067" s="4"/>
    </row>
    <row r="6068" spans="11:11" x14ac:dyDescent="0.2">
      <c r="K6068" s="4"/>
    </row>
    <row r="6069" spans="11:11" x14ac:dyDescent="0.2">
      <c r="K6069" s="4"/>
    </row>
    <row r="6070" spans="11:11" x14ac:dyDescent="0.2">
      <c r="K6070" s="4"/>
    </row>
    <row r="6071" spans="11:11" x14ac:dyDescent="0.2">
      <c r="K6071" s="4"/>
    </row>
    <row r="6072" spans="11:11" x14ac:dyDescent="0.2">
      <c r="K6072" s="4"/>
    </row>
    <row r="6073" spans="11:11" x14ac:dyDescent="0.2">
      <c r="K6073" s="4"/>
    </row>
    <row r="6074" spans="11:11" x14ac:dyDescent="0.2">
      <c r="K6074" s="4"/>
    </row>
    <row r="6075" spans="11:11" x14ac:dyDescent="0.2">
      <c r="K6075" s="4"/>
    </row>
    <row r="6076" spans="11:11" x14ac:dyDescent="0.2">
      <c r="K6076" s="4"/>
    </row>
    <row r="6077" spans="11:11" x14ac:dyDescent="0.2">
      <c r="K6077" s="4"/>
    </row>
    <row r="6078" spans="11:11" x14ac:dyDescent="0.2">
      <c r="K6078" s="4"/>
    </row>
    <row r="6079" spans="11:11" x14ac:dyDescent="0.2">
      <c r="K6079" s="4"/>
    </row>
    <row r="6080" spans="11:11" x14ac:dyDescent="0.2">
      <c r="K6080" s="4"/>
    </row>
    <row r="6081" spans="11:11" x14ac:dyDescent="0.2">
      <c r="K6081" s="4"/>
    </row>
    <row r="6082" spans="11:11" x14ac:dyDescent="0.2">
      <c r="K6082" s="4"/>
    </row>
    <row r="6083" spans="11:11" x14ac:dyDescent="0.2">
      <c r="K6083" s="4"/>
    </row>
    <row r="6084" spans="11:11" x14ac:dyDescent="0.2">
      <c r="K6084" s="4"/>
    </row>
    <row r="6085" spans="11:11" x14ac:dyDescent="0.2">
      <c r="K6085" s="4"/>
    </row>
    <row r="6086" spans="11:11" x14ac:dyDescent="0.2">
      <c r="K6086" s="4"/>
    </row>
    <row r="6087" spans="11:11" x14ac:dyDescent="0.2">
      <c r="K6087" s="4"/>
    </row>
    <row r="6088" spans="11:11" x14ac:dyDescent="0.2">
      <c r="K6088" s="4"/>
    </row>
    <row r="6089" spans="11:11" x14ac:dyDescent="0.2">
      <c r="K6089" s="4"/>
    </row>
    <row r="6090" spans="11:11" x14ac:dyDescent="0.2">
      <c r="K6090" s="4"/>
    </row>
    <row r="6091" spans="11:11" x14ac:dyDescent="0.2">
      <c r="K6091" s="4"/>
    </row>
    <row r="6092" spans="11:11" x14ac:dyDescent="0.2">
      <c r="K6092" s="4"/>
    </row>
    <row r="6093" spans="11:11" x14ac:dyDescent="0.2">
      <c r="K6093" s="4"/>
    </row>
    <row r="6094" spans="11:11" x14ac:dyDescent="0.2">
      <c r="K6094" s="4"/>
    </row>
    <row r="6095" spans="11:11" x14ac:dyDescent="0.2">
      <c r="K6095" s="4"/>
    </row>
    <row r="6096" spans="11:11" x14ac:dyDescent="0.2">
      <c r="K6096" s="4"/>
    </row>
    <row r="6097" spans="11:11" x14ac:dyDescent="0.2">
      <c r="K6097" s="4"/>
    </row>
    <row r="6098" spans="11:11" x14ac:dyDescent="0.2">
      <c r="K6098" s="4"/>
    </row>
    <row r="6099" spans="11:11" x14ac:dyDescent="0.2">
      <c r="K6099" s="4"/>
    </row>
    <row r="6100" spans="11:11" x14ac:dyDescent="0.2">
      <c r="K6100" s="4"/>
    </row>
    <row r="6101" spans="11:11" x14ac:dyDescent="0.2">
      <c r="K6101" s="4"/>
    </row>
    <row r="6102" spans="11:11" x14ac:dyDescent="0.2">
      <c r="K6102" s="4"/>
    </row>
    <row r="6103" spans="11:11" x14ac:dyDescent="0.2">
      <c r="K6103" s="4"/>
    </row>
    <row r="6104" spans="11:11" x14ac:dyDescent="0.2">
      <c r="K6104" s="4"/>
    </row>
    <row r="6105" spans="11:11" x14ac:dyDescent="0.2">
      <c r="K6105" s="4"/>
    </row>
    <row r="6106" spans="11:11" x14ac:dyDescent="0.2">
      <c r="K6106" s="4"/>
    </row>
    <row r="6107" spans="11:11" x14ac:dyDescent="0.2">
      <c r="K6107" s="4"/>
    </row>
    <row r="6108" spans="11:11" x14ac:dyDescent="0.2">
      <c r="K6108" s="4"/>
    </row>
    <row r="6109" spans="11:11" x14ac:dyDescent="0.2">
      <c r="K6109" s="4"/>
    </row>
    <row r="6110" spans="11:11" x14ac:dyDescent="0.2">
      <c r="K6110" s="4"/>
    </row>
    <row r="6111" spans="11:11" x14ac:dyDescent="0.2">
      <c r="K6111" s="4"/>
    </row>
    <row r="6112" spans="11:11" x14ac:dyDescent="0.2">
      <c r="K6112" s="4"/>
    </row>
    <row r="6113" spans="11:11" x14ac:dyDescent="0.2">
      <c r="K6113" s="4"/>
    </row>
    <row r="6114" spans="11:11" x14ac:dyDescent="0.2">
      <c r="K6114" s="4"/>
    </row>
    <row r="6115" spans="11:11" x14ac:dyDescent="0.2">
      <c r="K6115" s="4"/>
    </row>
    <row r="6116" spans="11:11" x14ac:dyDescent="0.2">
      <c r="K6116" s="4"/>
    </row>
    <row r="6117" spans="11:11" x14ac:dyDescent="0.2">
      <c r="K6117" s="4"/>
    </row>
    <row r="6118" spans="11:11" x14ac:dyDescent="0.2">
      <c r="K6118" s="4"/>
    </row>
    <row r="6119" spans="11:11" x14ac:dyDescent="0.2">
      <c r="K6119" s="4"/>
    </row>
    <row r="6120" spans="11:11" x14ac:dyDescent="0.2">
      <c r="K6120" s="4"/>
    </row>
    <row r="6121" spans="11:11" x14ac:dyDescent="0.2">
      <c r="K6121" s="4"/>
    </row>
    <row r="6122" spans="11:11" x14ac:dyDescent="0.2">
      <c r="K6122" s="4"/>
    </row>
    <row r="6123" spans="11:11" x14ac:dyDescent="0.2">
      <c r="K6123" s="4"/>
    </row>
    <row r="6124" spans="11:11" x14ac:dyDescent="0.2">
      <c r="K6124" s="4"/>
    </row>
    <row r="6125" spans="11:11" x14ac:dyDescent="0.2">
      <c r="K6125" s="4"/>
    </row>
    <row r="6126" spans="11:11" x14ac:dyDescent="0.2">
      <c r="K6126" s="4"/>
    </row>
    <row r="6127" spans="11:11" x14ac:dyDescent="0.2">
      <c r="K6127" s="4"/>
    </row>
    <row r="6128" spans="11:11" x14ac:dyDescent="0.2">
      <c r="K6128" s="4"/>
    </row>
    <row r="6129" spans="11:11" x14ac:dyDescent="0.2">
      <c r="K6129" s="4"/>
    </row>
    <row r="6130" spans="11:11" x14ac:dyDescent="0.2">
      <c r="K6130" s="4"/>
    </row>
    <row r="6131" spans="11:11" x14ac:dyDescent="0.2">
      <c r="K6131" s="4"/>
    </row>
    <row r="6132" spans="11:11" x14ac:dyDescent="0.2">
      <c r="K6132" s="4"/>
    </row>
    <row r="6133" spans="11:11" x14ac:dyDescent="0.2">
      <c r="K6133" s="4"/>
    </row>
    <row r="6134" spans="11:11" x14ac:dyDescent="0.2">
      <c r="K6134" s="4"/>
    </row>
    <row r="6135" spans="11:11" x14ac:dyDescent="0.2">
      <c r="K6135" s="4"/>
    </row>
    <row r="6136" spans="11:11" x14ac:dyDescent="0.2">
      <c r="K6136" s="4"/>
    </row>
    <row r="6137" spans="11:11" x14ac:dyDescent="0.2">
      <c r="K6137" s="4"/>
    </row>
    <row r="6138" spans="11:11" x14ac:dyDescent="0.2">
      <c r="K6138" s="4"/>
    </row>
    <row r="6139" spans="11:11" x14ac:dyDescent="0.2">
      <c r="K6139" s="4"/>
    </row>
    <row r="6140" spans="11:11" x14ac:dyDescent="0.2">
      <c r="K6140" s="4"/>
    </row>
    <row r="6141" spans="11:11" x14ac:dyDescent="0.2">
      <c r="K6141" s="4"/>
    </row>
    <row r="6142" spans="11:11" x14ac:dyDescent="0.2">
      <c r="K6142" s="4"/>
    </row>
    <row r="6143" spans="11:11" x14ac:dyDescent="0.2">
      <c r="K6143" s="4"/>
    </row>
    <row r="6144" spans="11:11" x14ac:dyDescent="0.2">
      <c r="K6144" s="4"/>
    </row>
    <row r="6145" spans="11:11" x14ac:dyDescent="0.2">
      <c r="K6145" s="4"/>
    </row>
    <row r="6146" spans="11:11" x14ac:dyDescent="0.2">
      <c r="K6146" s="4"/>
    </row>
    <row r="6147" spans="11:11" x14ac:dyDescent="0.2">
      <c r="K6147" s="4"/>
    </row>
    <row r="6148" spans="11:11" x14ac:dyDescent="0.2">
      <c r="K6148" s="4"/>
    </row>
    <row r="6149" spans="11:11" x14ac:dyDescent="0.2">
      <c r="K6149" s="4"/>
    </row>
    <row r="6150" spans="11:11" x14ac:dyDescent="0.2">
      <c r="K6150" s="4"/>
    </row>
    <row r="6151" spans="11:11" x14ac:dyDescent="0.2">
      <c r="K6151" s="4"/>
    </row>
    <row r="6152" spans="11:11" x14ac:dyDescent="0.2">
      <c r="K6152" s="4"/>
    </row>
    <row r="6153" spans="11:11" x14ac:dyDescent="0.2">
      <c r="K6153" s="4"/>
    </row>
    <row r="6154" spans="11:11" x14ac:dyDescent="0.2">
      <c r="K6154" s="4"/>
    </row>
    <row r="6155" spans="11:11" x14ac:dyDescent="0.2">
      <c r="K6155" s="4"/>
    </row>
    <row r="6156" spans="11:11" x14ac:dyDescent="0.2">
      <c r="K6156" s="4"/>
    </row>
    <row r="6157" spans="11:11" x14ac:dyDescent="0.2">
      <c r="K6157" s="4"/>
    </row>
    <row r="6158" spans="11:11" x14ac:dyDescent="0.2">
      <c r="K6158" s="4"/>
    </row>
    <row r="6159" spans="11:11" x14ac:dyDescent="0.2">
      <c r="K6159" s="4"/>
    </row>
    <row r="6160" spans="11:11" x14ac:dyDescent="0.2">
      <c r="K6160" s="4"/>
    </row>
    <row r="6161" spans="11:11" x14ac:dyDescent="0.2">
      <c r="K6161" s="4"/>
    </row>
    <row r="6162" spans="11:11" x14ac:dyDescent="0.2">
      <c r="K6162" s="4"/>
    </row>
    <row r="6163" spans="11:11" x14ac:dyDescent="0.2">
      <c r="K6163" s="4"/>
    </row>
    <row r="6164" spans="11:11" x14ac:dyDescent="0.2">
      <c r="K6164" s="4"/>
    </row>
    <row r="6165" spans="11:11" x14ac:dyDescent="0.2">
      <c r="K6165" s="4"/>
    </row>
    <row r="6166" spans="11:11" x14ac:dyDescent="0.2">
      <c r="K6166" s="4"/>
    </row>
    <row r="6167" spans="11:11" x14ac:dyDescent="0.2">
      <c r="K6167" s="4"/>
    </row>
    <row r="6168" spans="11:11" x14ac:dyDescent="0.2">
      <c r="K6168" s="4"/>
    </row>
    <row r="6169" spans="11:11" x14ac:dyDescent="0.2">
      <c r="K6169" s="4"/>
    </row>
    <row r="6170" spans="11:11" x14ac:dyDescent="0.2">
      <c r="K6170" s="4"/>
    </row>
    <row r="6171" spans="11:11" x14ac:dyDescent="0.2">
      <c r="K6171" s="4"/>
    </row>
    <row r="6172" spans="11:11" x14ac:dyDescent="0.2">
      <c r="K6172" s="4"/>
    </row>
    <row r="6173" spans="11:11" x14ac:dyDescent="0.2">
      <c r="K6173" s="4"/>
    </row>
    <row r="6174" spans="11:11" x14ac:dyDescent="0.2">
      <c r="K6174" s="4"/>
    </row>
    <row r="6175" spans="11:11" x14ac:dyDescent="0.2">
      <c r="K6175" s="4"/>
    </row>
    <row r="6176" spans="11:11" x14ac:dyDescent="0.2">
      <c r="K6176" s="4"/>
    </row>
    <row r="6177" spans="11:11" x14ac:dyDescent="0.2">
      <c r="K6177" s="4"/>
    </row>
    <row r="6178" spans="11:11" x14ac:dyDescent="0.2">
      <c r="K6178" s="4"/>
    </row>
    <row r="6179" spans="11:11" x14ac:dyDescent="0.2">
      <c r="K6179" s="4"/>
    </row>
    <row r="6180" spans="11:11" x14ac:dyDescent="0.2">
      <c r="K6180" s="4"/>
    </row>
    <row r="6181" spans="11:11" x14ac:dyDescent="0.2">
      <c r="K6181" s="4"/>
    </row>
    <row r="6182" spans="11:11" x14ac:dyDescent="0.2">
      <c r="K6182" s="4"/>
    </row>
    <row r="6183" spans="11:11" x14ac:dyDescent="0.2">
      <c r="K6183" s="4"/>
    </row>
    <row r="6184" spans="11:11" x14ac:dyDescent="0.2">
      <c r="K6184" s="4"/>
    </row>
    <row r="6185" spans="11:11" x14ac:dyDescent="0.2">
      <c r="K6185" s="4"/>
    </row>
    <row r="6186" spans="11:11" x14ac:dyDescent="0.2">
      <c r="K6186" s="4"/>
    </row>
    <row r="6187" spans="11:11" x14ac:dyDescent="0.2">
      <c r="K6187" s="4"/>
    </row>
    <row r="6188" spans="11:11" x14ac:dyDescent="0.2">
      <c r="K6188" s="4"/>
    </row>
    <row r="6189" spans="11:11" x14ac:dyDescent="0.2">
      <c r="K6189" s="4"/>
    </row>
    <row r="6190" spans="11:11" x14ac:dyDescent="0.2">
      <c r="K6190" s="4"/>
    </row>
    <row r="6191" spans="11:11" x14ac:dyDescent="0.2">
      <c r="K6191" s="4"/>
    </row>
    <row r="6192" spans="11:11" x14ac:dyDescent="0.2">
      <c r="K6192" s="4"/>
    </row>
    <row r="6193" spans="11:11" x14ac:dyDescent="0.2">
      <c r="K6193" s="4"/>
    </row>
    <row r="6194" spans="11:11" x14ac:dyDescent="0.2">
      <c r="K6194" s="4"/>
    </row>
    <row r="6195" spans="11:11" x14ac:dyDescent="0.2">
      <c r="K6195" s="4"/>
    </row>
    <row r="6196" spans="11:11" x14ac:dyDescent="0.2">
      <c r="K6196" s="4"/>
    </row>
    <row r="6197" spans="11:11" x14ac:dyDescent="0.2">
      <c r="K6197" s="4"/>
    </row>
    <row r="6198" spans="11:11" x14ac:dyDescent="0.2">
      <c r="K6198" s="4"/>
    </row>
    <row r="6199" spans="11:11" x14ac:dyDescent="0.2">
      <c r="K6199" s="4"/>
    </row>
    <row r="6200" spans="11:11" x14ac:dyDescent="0.2">
      <c r="K6200" s="4"/>
    </row>
    <row r="6201" spans="11:11" x14ac:dyDescent="0.2">
      <c r="K6201" s="4"/>
    </row>
    <row r="6202" spans="11:11" x14ac:dyDescent="0.2">
      <c r="K6202" s="4"/>
    </row>
    <row r="6203" spans="11:11" x14ac:dyDescent="0.2">
      <c r="K6203" s="4"/>
    </row>
    <row r="6204" spans="11:11" x14ac:dyDescent="0.2">
      <c r="K6204" s="4"/>
    </row>
    <row r="6205" spans="11:11" x14ac:dyDescent="0.2">
      <c r="K6205" s="4"/>
    </row>
    <row r="6206" spans="11:11" x14ac:dyDescent="0.2">
      <c r="K6206" s="4"/>
    </row>
    <row r="6207" spans="11:11" x14ac:dyDescent="0.2">
      <c r="K6207" s="4"/>
    </row>
    <row r="6208" spans="11:11" x14ac:dyDescent="0.2">
      <c r="K6208" s="4"/>
    </row>
    <row r="6209" spans="11:11" x14ac:dyDescent="0.2">
      <c r="K6209" s="4"/>
    </row>
    <row r="6210" spans="11:11" x14ac:dyDescent="0.2">
      <c r="K6210" s="4"/>
    </row>
    <row r="6211" spans="11:11" x14ac:dyDescent="0.2">
      <c r="K6211" s="4"/>
    </row>
    <row r="6212" spans="11:11" x14ac:dyDescent="0.2">
      <c r="K6212" s="4"/>
    </row>
    <row r="6213" spans="11:11" x14ac:dyDescent="0.2">
      <c r="K6213" s="4"/>
    </row>
    <row r="6214" spans="11:11" x14ac:dyDescent="0.2">
      <c r="K6214" s="4"/>
    </row>
    <row r="6215" spans="11:11" x14ac:dyDescent="0.2">
      <c r="K6215" s="4"/>
    </row>
    <row r="6216" spans="11:11" x14ac:dyDescent="0.2">
      <c r="K6216" s="4"/>
    </row>
    <row r="6217" spans="11:11" x14ac:dyDescent="0.2">
      <c r="K6217" s="4"/>
    </row>
    <row r="6218" spans="11:11" x14ac:dyDescent="0.2">
      <c r="K6218" s="4"/>
    </row>
    <row r="6219" spans="11:11" x14ac:dyDescent="0.2">
      <c r="K6219" s="4"/>
    </row>
    <row r="6220" spans="11:11" x14ac:dyDescent="0.2">
      <c r="K6220" s="4"/>
    </row>
    <row r="6221" spans="11:11" x14ac:dyDescent="0.2">
      <c r="K6221" s="4"/>
    </row>
    <row r="6222" spans="11:11" x14ac:dyDescent="0.2">
      <c r="K6222" s="4"/>
    </row>
    <row r="6223" spans="11:11" x14ac:dyDescent="0.2">
      <c r="K6223" s="4"/>
    </row>
    <row r="6224" spans="11:11" x14ac:dyDescent="0.2">
      <c r="K6224" s="4"/>
    </row>
    <row r="6225" spans="11:11" x14ac:dyDescent="0.2">
      <c r="K6225" s="4"/>
    </row>
    <row r="6226" spans="11:11" x14ac:dyDescent="0.2">
      <c r="K6226" s="4"/>
    </row>
    <row r="6227" spans="11:11" x14ac:dyDescent="0.2">
      <c r="K6227" s="4"/>
    </row>
    <row r="6228" spans="11:11" x14ac:dyDescent="0.2">
      <c r="K6228" s="4"/>
    </row>
    <row r="6229" spans="11:11" x14ac:dyDescent="0.2">
      <c r="K6229" s="4"/>
    </row>
    <row r="6230" spans="11:11" x14ac:dyDescent="0.2">
      <c r="K6230" s="4"/>
    </row>
    <row r="6231" spans="11:11" x14ac:dyDescent="0.2">
      <c r="K6231" s="4"/>
    </row>
    <row r="6232" spans="11:11" x14ac:dyDescent="0.2">
      <c r="K6232" s="4"/>
    </row>
    <row r="6233" spans="11:11" x14ac:dyDescent="0.2">
      <c r="K6233" s="4"/>
    </row>
    <row r="6234" spans="11:11" x14ac:dyDescent="0.2">
      <c r="K6234" s="4"/>
    </row>
    <row r="6235" spans="11:11" x14ac:dyDescent="0.2">
      <c r="K6235" s="4"/>
    </row>
    <row r="6236" spans="11:11" x14ac:dyDescent="0.2">
      <c r="K6236" s="4"/>
    </row>
    <row r="6237" spans="11:11" x14ac:dyDescent="0.2">
      <c r="K6237" s="4"/>
    </row>
    <row r="6238" spans="11:11" x14ac:dyDescent="0.2">
      <c r="K6238" s="4"/>
    </row>
    <row r="6239" spans="11:11" x14ac:dyDescent="0.2">
      <c r="K6239" s="4"/>
    </row>
    <row r="6240" spans="11:11" x14ac:dyDescent="0.2">
      <c r="K6240" s="4"/>
    </row>
    <row r="6241" spans="11:11" x14ac:dyDescent="0.2">
      <c r="K6241" s="4"/>
    </row>
    <row r="6242" spans="11:11" x14ac:dyDescent="0.2">
      <c r="K6242" s="4"/>
    </row>
    <row r="6243" spans="11:11" x14ac:dyDescent="0.2">
      <c r="K6243" s="4"/>
    </row>
    <row r="6244" spans="11:11" x14ac:dyDescent="0.2">
      <c r="K6244" s="4"/>
    </row>
    <row r="6245" spans="11:11" x14ac:dyDescent="0.2">
      <c r="K6245" s="4"/>
    </row>
    <row r="6246" spans="11:11" x14ac:dyDescent="0.2">
      <c r="K6246" s="4"/>
    </row>
    <row r="6247" spans="11:11" x14ac:dyDescent="0.2">
      <c r="K6247" s="4"/>
    </row>
    <row r="6248" spans="11:11" x14ac:dyDescent="0.2">
      <c r="K6248" s="4"/>
    </row>
    <row r="6249" spans="11:11" x14ac:dyDescent="0.2">
      <c r="K6249" s="4"/>
    </row>
    <row r="6250" spans="11:11" x14ac:dyDescent="0.2">
      <c r="K6250" s="4"/>
    </row>
    <row r="6251" spans="11:11" x14ac:dyDescent="0.2">
      <c r="K6251" s="4"/>
    </row>
    <row r="6252" spans="11:11" x14ac:dyDescent="0.2">
      <c r="K6252" s="4"/>
    </row>
    <row r="6253" spans="11:11" x14ac:dyDescent="0.2">
      <c r="K6253" s="4"/>
    </row>
    <row r="6254" spans="11:11" x14ac:dyDescent="0.2">
      <c r="K6254" s="4"/>
    </row>
    <row r="6255" spans="11:11" x14ac:dyDescent="0.2">
      <c r="K6255" s="4"/>
    </row>
    <row r="6256" spans="11:11" x14ac:dyDescent="0.2">
      <c r="K6256" s="4"/>
    </row>
    <row r="6257" spans="11:11" x14ac:dyDescent="0.2">
      <c r="K6257" s="4"/>
    </row>
    <row r="6258" spans="11:11" x14ac:dyDescent="0.2">
      <c r="K6258" s="4"/>
    </row>
    <row r="6259" spans="11:11" x14ac:dyDescent="0.2">
      <c r="K6259" s="4"/>
    </row>
    <row r="6260" spans="11:11" x14ac:dyDescent="0.2">
      <c r="K6260" s="4"/>
    </row>
    <row r="6261" spans="11:11" x14ac:dyDescent="0.2">
      <c r="K6261" s="4"/>
    </row>
    <row r="6262" spans="11:11" x14ac:dyDescent="0.2">
      <c r="K6262" s="4"/>
    </row>
    <row r="6263" spans="11:11" x14ac:dyDescent="0.2">
      <c r="K6263" s="4"/>
    </row>
    <row r="6264" spans="11:11" x14ac:dyDescent="0.2">
      <c r="K6264" s="4"/>
    </row>
    <row r="6265" spans="11:11" x14ac:dyDescent="0.2">
      <c r="K6265" s="4"/>
    </row>
    <row r="6266" spans="11:11" x14ac:dyDescent="0.2">
      <c r="K6266" s="4"/>
    </row>
    <row r="6267" spans="11:11" x14ac:dyDescent="0.2">
      <c r="K6267" s="4"/>
    </row>
    <row r="6268" spans="11:11" x14ac:dyDescent="0.2">
      <c r="K6268" s="4"/>
    </row>
    <row r="6269" spans="11:11" x14ac:dyDescent="0.2">
      <c r="K6269" s="4"/>
    </row>
    <row r="6270" spans="11:11" x14ac:dyDescent="0.2">
      <c r="K6270" s="4"/>
    </row>
    <row r="6271" spans="11:11" x14ac:dyDescent="0.2">
      <c r="K6271" s="4"/>
    </row>
    <row r="6272" spans="11:11" x14ac:dyDescent="0.2">
      <c r="K6272" s="4"/>
    </row>
    <row r="6273" spans="11:11" x14ac:dyDescent="0.2">
      <c r="K6273" s="4"/>
    </row>
    <row r="6274" spans="11:11" x14ac:dyDescent="0.2">
      <c r="K6274" s="4"/>
    </row>
    <row r="6275" spans="11:11" x14ac:dyDescent="0.2">
      <c r="K6275" s="4"/>
    </row>
    <row r="6276" spans="11:11" x14ac:dyDescent="0.2">
      <c r="K6276" s="4"/>
    </row>
    <row r="6277" spans="11:11" x14ac:dyDescent="0.2">
      <c r="K6277" s="4"/>
    </row>
    <row r="6278" spans="11:11" x14ac:dyDescent="0.2">
      <c r="K6278" s="4"/>
    </row>
    <row r="6279" spans="11:11" x14ac:dyDescent="0.2">
      <c r="K6279" s="4"/>
    </row>
    <row r="6280" spans="11:11" x14ac:dyDescent="0.2">
      <c r="K6280" s="4"/>
    </row>
    <row r="6281" spans="11:11" x14ac:dyDescent="0.2">
      <c r="K6281" s="4"/>
    </row>
    <row r="6282" spans="11:11" x14ac:dyDescent="0.2">
      <c r="K6282" s="4"/>
    </row>
    <row r="6283" spans="11:11" x14ac:dyDescent="0.2">
      <c r="K6283" s="4"/>
    </row>
    <row r="6284" spans="11:11" x14ac:dyDescent="0.2">
      <c r="K6284" s="4"/>
    </row>
    <row r="6285" spans="11:11" x14ac:dyDescent="0.2">
      <c r="K6285" s="4"/>
    </row>
    <row r="6286" spans="11:11" x14ac:dyDescent="0.2">
      <c r="K6286" s="4"/>
    </row>
    <row r="6287" spans="11:11" x14ac:dyDescent="0.2">
      <c r="K6287" s="4"/>
    </row>
    <row r="6288" spans="11:11" x14ac:dyDescent="0.2">
      <c r="K6288" s="4"/>
    </row>
    <row r="6289" spans="11:11" x14ac:dyDescent="0.2">
      <c r="K6289" s="4"/>
    </row>
    <row r="6290" spans="11:11" x14ac:dyDescent="0.2">
      <c r="K6290" s="4"/>
    </row>
    <row r="6291" spans="11:11" x14ac:dyDescent="0.2">
      <c r="K6291" s="4"/>
    </row>
    <row r="6292" spans="11:11" x14ac:dyDescent="0.2">
      <c r="K6292" s="4"/>
    </row>
    <row r="6293" spans="11:11" x14ac:dyDescent="0.2">
      <c r="K6293" s="4"/>
    </row>
    <row r="6294" spans="11:11" x14ac:dyDescent="0.2">
      <c r="K6294" s="4"/>
    </row>
    <row r="6295" spans="11:11" x14ac:dyDescent="0.2">
      <c r="K6295" s="4"/>
    </row>
    <row r="6296" spans="11:11" x14ac:dyDescent="0.2">
      <c r="K6296" s="4"/>
    </row>
    <row r="6297" spans="11:11" x14ac:dyDescent="0.2">
      <c r="K6297" s="4"/>
    </row>
    <row r="6298" spans="11:11" x14ac:dyDescent="0.2">
      <c r="K6298" s="4"/>
    </row>
    <row r="6299" spans="11:11" x14ac:dyDescent="0.2">
      <c r="K6299" s="4"/>
    </row>
    <row r="6300" spans="11:11" x14ac:dyDescent="0.2">
      <c r="K6300" s="4"/>
    </row>
    <row r="6301" spans="11:11" x14ac:dyDescent="0.2">
      <c r="K6301" s="4"/>
    </row>
    <row r="6302" spans="11:11" x14ac:dyDescent="0.2">
      <c r="K6302" s="4"/>
    </row>
    <row r="6303" spans="11:11" x14ac:dyDescent="0.2">
      <c r="K6303" s="4"/>
    </row>
    <row r="6304" spans="11:11" x14ac:dyDescent="0.2">
      <c r="K6304" s="4"/>
    </row>
    <row r="6305" spans="11:11" x14ac:dyDescent="0.2">
      <c r="K6305" s="4"/>
    </row>
    <row r="6306" spans="11:11" x14ac:dyDescent="0.2">
      <c r="K6306" s="4"/>
    </row>
    <row r="6307" spans="11:11" x14ac:dyDescent="0.2">
      <c r="K6307" s="4"/>
    </row>
    <row r="6308" spans="11:11" x14ac:dyDescent="0.2">
      <c r="K6308" s="4"/>
    </row>
    <row r="6309" spans="11:11" x14ac:dyDescent="0.2">
      <c r="K6309" s="4"/>
    </row>
    <row r="6310" spans="11:11" x14ac:dyDescent="0.2">
      <c r="K6310" s="4"/>
    </row>
    <row r="6311" spans="11:11" x14ac:dyDescent="0.2">
      <c r="K6311" s="4"/>
    </row>
    <row r="6312" spans="11:11" x14ac:dyDescent="0.2">
      <c r="K6312" s="4"/>
    </row>
    <row r="6313" spans="11:11" x14ac:dyDescent="0.2">
      <c r="K6313" s="4"/>
    </row>
    <row r="6314" spans="11:11" x14ac:dyDescent="0.2">
      <c r="K6314" s="4"/>
    </row>
    <row r="6315" spans="11:11" x14ac:dyDescent="0.2">
      <c r="K6315" s="4"/>
    </row>
    <row r="6316" spans="11:11" x14ac:dyDescent="0.2">
      <c r="K6316" s="4"/>
    </row>
    <row r="6317" spans="11:11" x14ac:dyDescent="0.2">
      <c r="K6317" s="4"/>
    </row>
    <row r="6318" spans="11:11" x14ac:dyDescent="0.2">
      <c r="K6318" s="4"/>
    </row>
    <row r="6319" spans="11:11" x14ac:dyDescent="0.2">
      <c r="K6319" s="4"/>
    </row>
    <row r="6320" spans="11:11" x14ac:dyDescent="0.2">
      <c r="K6320" s="4"/>
    </row>
    <row r="6321" spans="11:11" x14ac:dyDescent="0.2">
      <c r="K6321" s="4"/>
    </row>
    <row r="6322" spans="11:11" x14ac:dyDescent="0.2">
      <c r="K6322" s="4"/>
    </row>
    <row r="6323" spans="11:11" x14ac:dyDescent="0.2">
      <c r="K6323" s="4"/>
    </row>
    <row r="6324" spans="11:11" x14ac:dyDescent="0.2">
      <c r="K6324" s="4"/>
    </row>
    <row r="6325" spans="11:11" x14ac:dyDescent="0.2">
      <c r="K6325" s="4"/>
    </row>
    <row r="6326" spans="11:11" x14ac:dyDescent="0.2">
      <c r="K6326" s="4"/>
    </row>
    <row r="6327" spans="11:11" x14ac:dyDescent="0.2">
      <c r="K6327" s="4"/>
    </row>
    <row r="6328" spans="11:11" x14ac:dyDescent="0.2">
      <c r="K6328" s="4"/>
    </row>
    <row r="6329" spans="11:11" x14ac:dyDescent="0.2">
      <c r="K6329" s="4"/>
    </row>
    <row r="6330" spans="11:11" x14ac:dyDescent="0.2">
      <c r="K6330" s="4"/>
    </row>
    <row r="6331" spans="11:11" x14ac:dyDescent="0.2">
      <c r="K6331" s="4"/>
    </row>
    <row r="6332" spans="11:11" x14ac:dyDescent="0.2">
      <c r="K6332" s="4"/>
    </row>
    <row r="6333" spans="11:11" x14ac:dyDescent="0.2">
      <c r="K6333" s="4"/>
    </row>
    <row r="6334" spans="11:11" x14ac:dyDescent="0.2">
      <c r="K6334" s="4"/>
    </row>
    <row r="6335" spans="11:11" x14ac:dyDescent="0.2">
      <c r="K6335" s="4"/>
    </row>
    <row r="6336" spans="11:11" x14ac:dyDescent="0.2">
      <c r="K6336" s="4"/>
    </row>
    <row r="6337" spans="11:11" x14ac:dyDescent="0.2">
      <c r="K6337" s="4"/>
    </row>
    <row r="6338" spans="11:11" x14ac:dyDescent="0.2">
      <c r="K6338" s="4"/>
    </row>
    <row r="6339" spans="11:11" x14ac:dyDescent="0.2">
      <c r="K6339" s="4"/>
    </row>
    <row r="6340" spans="11:11" x14ac:dyDescent="0.2">
      <c r="K6340" s="4"/>
    </row>
    <row r="6341" spans="11:11" x14ac:dyDescent="0.2">
      <c r="K6341" s="4"/>
    </row>
    <row r="6342" spans="11:11" x14ac:dyDescent="0.2">
      <c r="K6342" s="4"/>
    </row>
    <row r="6343" spans="11:11" x14ac:dyDescent="0.2">
      <c r="K6343" s="4"/>
    </row>
    <row r="6344" spans="11:11" x14ac:dyDescent="0.2">
      <c r="K6344" s="4"/>
    </row>
    <row r="6345" spans="11:11" x14ac:dyDescent="0.2">
      <c r="K6345" s="4"/>
    </row>
    <row r="6346" spans="11:11" x14ac:dyDescent="0.2">
      <c r="K6346" s="4"/>
    </row>
    <row r="6347" spans="11:11" x14ac:dyDescent="0.2">
      <c r="K6347" s="4"/>
    </row>
    <row r="6348" spans="11:11" x14ac:dyDescent="0.2">
      <c r="K6348" s="4"/>
    </row>
    <row r="6349" spans="11:11" x14ac:dyDescent="0.2">
      <c r="K6349" s="4"/>
    </row>
    <row r="6350" spans="11:11" x14ac:dyDescent="0.2">
      <c r="K6350" s="4"/>
    </row>
    <row r="6351" spans="11:11" x14ac:dyDescent="0.2">
      <c r="K6351" s="4"/>
    </row>
    <row r="6352" spans="11:11" x14ac:dyDescent="0.2">
      <c r="K6352" s="4"/>
    </row>
    <row r="6353" spans="11:11" x14ac:dyDescent="0.2">
      <c r="K6353" s="4"/>
    </row>
    <row r="6354" spans="11:11" x14ac:dyDescent="0.2">
      <c r="K6354" s="4"/>
    </row>
    <row r="6355" spans="11:11" x14ac:dyDescent="0.2">
      <c r="K6355" s="4"/>
    </row>
    <row r="6356" spans="11:11" x14ac:dyDescent="0.2">
      <c r="K6356" s="4"/>
    </row>
    <row r="6357" spans="11:11" x14ac:dyDescent="0.2">
      <c r="K6357" s="4"/>
    </row>
    <row r="6358" spans="11:11" x14ac:dyDescent="0.2">
      <c r="K6358" s="4"/>
    </row>
    <row r="6359" spans="11:11" x14ac:dyDescent="0.2">
      <c r="K6359" s="4"/>
    </row>
    <row r="6360" spans="11:11" x14ac:dyDescent="0.2">
      <c r="K6360" s="4"/>
    </row>
    <row r="6361" spans="11:11" x14ac:dyDescent="0.2">
      <c r="K6361" s="4"/>
    </row>
    <row r="6362" spans="11:11" x14ac:dyDescent="0.2">
      <c r="K6362" s="4"/>
    </row>
    <row r="6363" spans="11:11" x14ac:dyDescent="0.2">
      <c r="K6363" s="4"/>
    </row>
    <row r="6364" spans="11:11" x14ac:dyDescent="0.2">
      <c r="K6364" s="4"/>
    </row>
    <row r="6365" spans="11:11" x14ac:dyDescent="0.2">
      <c r="K6365" s="4"/>
    </row>
    <row r="6366" spans="11:11" x14ac:dyDescent="0.2">
      <c r="K6366" s="4"/>
    </row>
    <row r="6367" spans="11:11" x14ac:dyDescent="0.2">
      <c r="K6367" s="4"/>
    </row>
    <row r="6368" spans="11:11" x14ac:dyDescent="0.2">
      <c r="K6368" s="4"/>
    </row>
    <row r="6369" spans="11:11" x14ac:dyDescent="0.2">
      <c r="K6369" s="4"/>
    </row>
    <row r="6370" spans="11:11" x14ac:dyDescent="0.2">
      <c r="K6370" s="4"/>
    </row>
    <row r="6371" spans="11:11" x14ac:dyDescent="0.2">
      <c r="K6371" s="4"/>
    </row>
    <row r="6372" spans="11:11" x14ac:dyDescent="0.2">
      <c r="K6372" s="4"/>
    </row>
    <row r="6373" spans="11:11" x14ac:dyDescent="0.2">
      <c r="K6373" s="4"/>
    </row>
    <row r="6374" spans="11:11" x14ac:dyDescent="0.2">
      <c r="K6374" s="4"/>
    </row>
    <row r="6375" spans="11:11" x14ac:dyDescent="0.2">
      <c r="K6375" s="4"/>
    </row>
    <row r="6376" spans="11:11" x14ac:dyDescent="0.2">
      <c r="K6376" s="4"/>
    </row>
    <row r="6377" spans="11:11" x14ac:dyDescent="0.2">
      <c r="K6377" s="4"/>
    </row>
    <row r="6378" spans="11:11" x14ac:dyDescent="0.2">
      <c r="K6378" s="4"/>
    </row>
    <row r="6379" spans="11:11" x14ac:dyDescent="0.2">
      <c r="K6379" s="4"/>
    </row>
    <row r="6380" spans="11:11" x14ac:dyDescent="0.2">
      <c r="K6380" s="4"/>
    </row>
    <row r="6381" spans="11:11" x14ac:dyDescent="0.2">
      <c r="K6381" s="4"/>
    </row>
    <row r="6382" spans="11:11" x14ac:dyDescent="0.2">
      <c r="K6382" s="4"/>
    </row>
    <row r="6383" spans="11:11" x14ac:dyDescent="0.2">
      <c r="K6383" s="4"/>
    </row>
    <row r="6384" spans="11:11" x14ac:dyDescent="0.2">
      <c r="K6384" s="4"/>
    </row>
    <row r="6385" spans="11:11" x14ac:dyDescent="0.2">
      <c r="K6385" s="4"/>
    </row>
    <row r="6386" spans="11:11" x14ac:dyDescent="0.2">
      <c r="K6386" s="4"/>
    </row>
    <row r="6387" spans="11:11" x14ac:dyDescent="0.2">
      <c r="K6387" s="4"/>
    </row>
    <row r="6388" spans="11:11" x14ac:dyDescent="0.2">
      <c r="K6388" s="4"/>
    </row>
    <row r="6389" spans="11:11" x14ac:dyDescent="0.2">
      <c r="K6389" s="4"/>
    </row>
    <row r="6390" spans="11:11" x14ac:dyDescent="0.2">
      <c r="K6390" s="4"/>
    </row>
    <row r="6391" spans="11:11" x14ac:dyDescent="0.2">
      <c r="K6391" s="4"/>
    </row>
    <row r="6392" spans="11:11" x14ac:dyDescent="0.2">
      <c r="K6392" s="4"/>
    </row>
    <row r="6393" spans="11:11" x14ac:dyDescent="0.2">
      <c r="K6393" s="4"/>
    </row>
    <row r="6394" spans="11:11" x14ac:dyDescent="0.2">
      <c r="K6394" s="4"/>
    </row>
    <row r="6395" spans="11:11" x14ac:dyDescent="0.2">
      <c r="K6395" s="4"/>
    </row>
    <row r="6396" spans="11:11" x14ac:dyDescent="0.2">
      <c r="K6396" s="4"/>
    </row>
    <row r="6397" spans="11:11" x14ac:dyDescent="0.2">
      <c r="K6397" s="4"/>
    </row>
    <row r="6398" spans="11:11" x14ac:dyDescent="0.2">
      <c r="K6398" s="4"/>
    </row>
    <row r="6399" spans="11:11" x14ac:dyDescent="0.2">
      <c r="K6399" s="4"/>
    </row>
    <row r="6400" spans="11:11" x14ac:dyDescent="0.2">
      <c r="K6400" s="4"/>
    </row>
    <row r="6401" spans="11:11" x14ac:dyDescent="0.2">
      <c r="K6401" s="4"/>
    </row>
    <row r="6402" spans="11:11" x14ac:dyDescent="0.2">
      <c r="K6402" s="4"/>
    </row>
    <row r="6403" spans="11:11" x14ac:dyDescent="0.2">
      <c r="K6403" s="4"/>
    </row>
    <row r="6404" spans="11:11" x14ac:dyDescent="0.2">
      <c r="K6404" s="4"/>
    </row>
    <row r="6405" spans="11:11" x14ac:dyDescent="0.2">
      <c r="K6405" s="4"/>
    </row>
    <row r="6406" spans="11:11" x14ac:dyDescent="0.2">
      <c r="K6406" s="4"/>
    </row>
    <row r="6407" spans="11:11" x14ac:dyDescent="0.2">
      <c r="K6407" s="4"/>
    </row>
    <row r="6408" spans="11:11" x14ac:dyDescent="0.2">
      <c r="K6408" s="4"/>
    </row>
    <row r="6409" spans="11:11" x14ac:dyDescent="0.2">
      <c r="K6409" s="4"/>
    </row>
    <row r="6410" spans="11:11" x14ac:dyDescent="0.2">
      <c r="K6410" s="4"/>
    </row>
    <row r="6411" spans="11:11" x14ac:dyDescent="0.2">
      <c r="K6411" s="4"/>
    </row>
    <row r="6412" spans="11:11" x14ac:dyDescent="0.2">
      <c r="K6412" s="4"/>
    </row>
    <row r="6413" spans="11:11" x14ac:dyDescent="0.2">
      <c r="K6413" s="4"/>
    </row>
    <row r="6414" spans="11:11" x14ac:dyDescent="0.2">
      <c r="K6414" s="4"/>
    </row>
    <row r="6415" spans="11:11" x14ac:dyDescent="0.2">
      <c r="K6415" s="4"/>
    </row>
    <row r="6416" spans="11:11" x14ac:dyDescent="0.2">
      <c r="K6416" s="4"/>
    </row>
    <row r="6417" spans="11:11" x14ac:dyDescent="0.2">
      <c r="K6417" s="4"/>
    </row>
    <row r="6418" spans="11:11" x14ac:dyDescent="0.2">
      <c r="K6418" s="4"/>
    </row>
    <row r="6419" spans="11:11" x14ac:dyDescent="0.2">
      <c r="K6419" s="4"/>
    </row>
    <row r="6420" spans="11:11" x14ac:dyDescent="0.2">
      <c r="K6420" s="4"/>
    </row>
    <row r="6421" spans="11:11" x14ac:dyDescent="0.2">
      <c r="K6421" s="4"/>
    </row>
    <row r="6422" spans="11:11" x14ac:dyDescent="0.2">
      <c r="K6422" s="4"/>
    </row>
    <row r="6423" spans="11:11" x14ac:dyDescent="0.2">
      <c r="K6423" s="4"/>
    </row>
    <row r="6424" spans="11:11" x14ac:dyDescent="0.2">
      <c r="K6424" s="4"/>
    </row>
    <row r="6425" spans="11:11" x14ac:dyDescent="0.2">
      <c r="K6425" s="4"/>
    </row>
    <row r="6426" spans="11:11" x14ac:dyDescent="0.2">
      <c r="K6426" s="4"/>
    </row>
    <row r="6427" spans="11:11" x14ac:dyDescent="0.2">
      <c r="K6427" s="4"/>
    </row>
    <row r="6428" spans="11:11" x14ac:dyDescent="0.2">
      <c r="K6428" s="4"/>
    </row>
    <row r="6429" spans="11:11" x14ac:dyDescent="0.2">
      <c r="K6429" s="4"/>
    </row>
    <row r="6430" spans="11:11" x14ac:dyDescent="0.2">
      <c r="K6430" s="4"/>
    </row>
    <row r="6431" spans="11:11" x14ac:dyDescent="0.2">
      <c r="K6431" s="4"/>
    </row>
    <row r="6432" spans="11:11" x14ac:dyDescent="0.2">
      <c r="K6432" s="4"/>
    </row>
    <row r="6433" spans="11:11" x14ac:dyDescent="0.2">
      <c r="K6433" s="4"/>
    </row>
    <row r="6434" spans="11:11" x14ac:dyDescent="0.2">
      <c r="K6434" s="4"/>
    </row>
    <row r="6435" spans="11:11" x14ac:dyDescent="0.2">
      <c r="K6435" s="4"/>
    </row>
    <row r="6436" spans="11:11" x14ac:dyDescent="0.2">
      <c r="K6436" s="4"/>
    </row>
    <row r="6437" spans="11:11" x14ac:dyDescent="0.2">
      <c r="K6437" s="4"/>
    </row>
    <row r="6438" spans="11:11" x14ac:dyDescent="0.2">
      <c r="K6438" s="4"/>
    </row>
    <row r="6439" spans="11:11" x14ac:dyDescent="0.2">
      <c r="K6439" s="4"/>
    </row>
    <row r="6440" spans="11:11" x14ac:dyDescent="0.2">
      <c r="K6440" s="4"/>
    </row>
    <row r="6441" spans="11:11" x14ac:dyDescent="0.2">
      <c r="K6441" s="4"/>
    </row>
    <row r="6442" spans="11:11" x14ac:dyDescent="0.2">
      <c r="K6442" s="4"/>
    </row>
    <row r="6443" spans="11:11" x14ac:dyDescent="0.2">
      <c r="K6443" s="4"/>
    </row>
    <row r="6444" spans="11:11" x14ac:dyDescent="0.2">
      <c r="K6444" s="4"/>
    </row>
    <row r="6445" spans="11:11" x14ac:dyDescent="0.2">
      <c r="K6445" s="4"/>
    </row>
    <row r="6446" spans="11:11" x14ac:dyDescent="0.2">
      <c r="K6446" s="4"/>
    </row>
    <row r="6447" spans="11:11" x14ac:dyDescent="0.2">
      <c r="K6447" s="4"/>
    </row>
    <row r="6448" spans="11:11" x14ac:dyDescent="0.2">
      <c r="K6448" s="4"/>
    </row>
    <row r="6449" spans="11:11" x14ac:dyDescent="0.2">
      <c r="K6449" s="4"/>
    </row>
    <row r="6450" spans="11:11" x14ac:dyDescent="0.2">
      <c r="K6450" s="4"/>
    </row>
    <row r="6451" spans="11:11" x14ac:dyDescent="0.2">
      <c r="K6451" s="4"/>
    </row>
    <row r="6452" spans="11:11" x14ac:dyDescent="0.2">
      <c r="K6452" s="4"/>
    </row>
    <row r="6453" spans="11:11" x14ac:dyDescent="0.2">
      <c r="K6453" s="4"/>
    </row>
    <row r="6454" spans="11:11" x14ac:dyDescent="0.2">
      <c r="K6454" s="4"/>
    </row>
    <row r="6455" spans="11:11" x14ac:dyDescent="0.2">
      <c r="K6455" s="4"/>
    </row>
    <row r="6456" spans="11:11" x14ac:dyDescent="0.2">
      <c r="K6456" s="4"/>
    </row>
    <row r="6457" spans="11:11" x14ac:dyDescent="0.2">
      <c r="K6457" s="4"/>
    </row>
    <row r="6458" spans="11:11" x14ac:dyDescent="0.2">
      <c r="K6458" s="4"/>
    </row>
    <row r="6459" spans="11:11" x14ac:dyDescent="0.2">
      <c r="K6459" s="4"/>
    </row>
    <row r="6460" spans="11:11" x14ac:dyDescent="0.2">
      <c r="K6460" s="4"/>
    </row>
    <row r="6461" spans="11:11" x14ac:dyDescent="0.2">
      <c r="K6461" s="4"/>
    </row>
    <row r="6462" spans="11:11" x14ac:dyDescent="0.2">
      <c r="K6462" s="4"/>
    </row>
    <row r="6463" spans="11:11" x14ac:dyDescent="0.2">
      <c r="K6463" s="4"/>
    </row>
    <row r="6464" spans="11:11" x14ac:dyDescent="0.2">
      <c r="K6464" s="4"/>
    </row>
    <row r="6465" spans="11:11" x14ac:dyDescent="0.2">
      <c r="K6465" s="4"/>
    </row>
    <row r="6466" spans="11:11" x14ac:dyDescent="0.2">
      <c r="K6466" s="4"/>
    </row>
    <row r="6467" spans="11:11" x14ac:dyDescent="0.2">
      <c r="K6467" s="4"/>
    </row>
    <row r="6468" spans="11:11" x14ac:dyDescent="0.2">
      <c r="K6468" s="4"/>
    </row>
    <row r="6469" spans="11:11" x14ac:dyDescent="0.2">
      <c r="K6469" s="4"/>
    </row>
    <row r="6470" spans="11:11" x14ac:dyDescent="0.2">
      <c r="K6470" s="4"/>
    </row>
    <row r="6471" spans="11:11" x14ac:dyDescent="0.2">
      <c r="K6471" s="4"/>
    </row>
    <row r="6472" spans="11:11" x14ac:dyDescent="0.2">
      <c r="K6472" s="4"/>
    </row>
    <row r="6473" spans="11:11" x14ac:dyDescent="0.2">
      <c r="K6473" s="4"/>
    </row>
    <row r="6474" spans="11:11" x14ac:dyDescent="0.2">
      <c r="K6474" s="4"/>
    </row>
    <row r="6475" spans="11:11" x14ac:dyDescent="0.2">
      <c r="K6475" s="4"/>
    </row>
    <row r="6476" spans="11:11" x14ac:dyDescent="0.2">
      <c r="K6476" s="4"/>
    </row>
    <row r="6477" spans="11:11" x14ac:dyDescent="0.2">
      <c r="K6477" s="4"/>
    </row>
    <row r="6478" spans="11:11" x14ac:dyDescent="0.2">
      <c r="K6478" s="4"/>
    </row>
    <row r="6479" spans="11:11" x14ac:dyDescent="0.2">
      <c r="K6479" s="4"/>
    </row>
    <row r="6480" spans="11:11" x14ac:dyDescent="0.2">
      <c r="K6480" s="4"/>
    </row>
    <row r="6481" spans="11:11" x14ac:dyDescent="0.2">
      <c r="K6481" s="4"/>
    </row>
    <row r="6482" spans="11:11" x14ac:dyDescent="0.2">
      <c r="K6482" s="4"/>
    </row>
    <row r="6483" spans="11:11" x14ac:dyDescent="0.2">
      <c r="K6483" s="4"/>
    </row>
    <row r="6484" spans="11:11" x14ac:dyDescent="0.2">
      <c r="K6484" s="4"/>
    </row>
    <row r="6485" spans="11:11" x14ac:dyDescent="0.2">
      <c r="K6485" s="4"/>
    </row>
    <row r="6486" spans="11:11" x14ac:dyDescent="0.2">
      <c r="K6486" s="4"/>
    </row>
    <row r="6487" spans="11:11" x14ac:dyDescent="0.2">
      <c r="K6487" s="4"/>
    </row>
    <row r="6488" spans="11:11" x14ac:dyDescent="0.2">
      <c r="K6488" s="4"/>
    </row>
    <row r="6489" spans="11:11" x14ac:dyDescent="0.2">
      <c r="K6489" s="4"/>
    </row>
    <row r="6490" spans="11:11" x14ac:dyDescent="0.2">
      <c r="K6490" s="4"/>
    </row>
    <row r="6491" spans="11:11" x14ac:dyDescent="0.2">
      <c r="K6491" s="4"/>
    </row>
    <row r="6492" spans="11:11" x14ac:dyDescent="0.2">
      <c r="K6492" s="4"/>
    </row>
    <row r="6493" spans="11:11" x14ac:dyDescent="0.2">
      <c r="K6493" s="4"/>
    </row>
    <row r="6494" spans="11:11" x14ac:dyDescent="0.2">
      <c r="K6494" s="4"/>
    </row>
    <row r="6495" spans="11:11" x14ac:dyDescent="0.2">
      <c r="K6495" s="4"/>
    </row>
    <row r="6496" spans="11:11" x14ac:dyDescent="0.2">
      <c r="K6496" s="4"/>
    </row>
    <row r="6497" spans="11:11" x14ac:dyDescent="0.2">
      <c r="K6497" s="4"/>
    </row>
    <row r="6498" spans="11:11" x14ac:dyDescent="0.2">
      <c r="K6498" s="4"/>
    </row>
    <row r="6499" spans="11:11" x14ac:dyDescent="0.2">
      <c r="K6499" s="4"/>
    </row>
    <row r="6500" spans="11:11" x14ac:dyDescent="0.2">
      <c r="K6500" s="4"/>
    </row>
    <row r="6501" spans="11:11" x14ac:dyDescent="0.2">
      <c r="K6501" s="4"/>
    </row>
    <row r="6502" spans="11:11" x14ac:dyDescent="0.2">
      <c r="K6502" s="4"/>
    </row>
    <row r="6503" spans="11:11" x14ac:dyDescent="0.2">
      <c r="K6503" s="4"/>
    </row>
    <row r="6504" spans="11:11" x14ac:dyDescent="0.2">
      <c r="K6504" s="4"/>
    </row>
    <row r="6505" spans="11:11" x14ac:dyDescent="0.2">
      <c r="K6505" s="4"/>
    </row>
    <row r="6506" spans="11:11" x14ac:dyDescent="0.2">
      <c r="K6506" s="4"/>
    </row>
    <row r="6507" spans="11:11" x14ac:dyDescent="0.2">
      <c r="K6507" s="4"/>
    </row>
    <row r="6508" spans="11:11" x14ac:dyDescent="0.2">
      <c r="K6508" s="4"/>
    </row>
    <row r="6509" spans="11:11" x14ac:dyDescent="0.2">
      <c r="K6509" s="4"/>
    </row>
    <row r="6510" spans="11:11" x14ac:dyDescent="0.2">
      <c r="K6510" s="4"/>
    </row>
    <row r="6511" spans="11:11" x14ac:dyDescent="0.2">
      <c r="K6511" s="4"/>
    </row>
    <row r="6512" spans="11:11" x14ac:dyDescent="0.2">
      <c r="K6512" s="4"/>
    </row>
    <row r="6513" spans="11:11" x14ac:dyDescent="0.2">
      <c r="K6513" s="4"/>
    </row>
    <row r="6514" spans="11:11" x14ac:dyDescent="0.2">
      <c r="K6514" s="4"/>
    </row>
    <row r="6515" spans="11:11" x14ac:dyDescent="0.2">
      <c r="K6515" s="4"/>
    </row>
    <row r="6516" spans="11:11" x14ac:dyDescent="0.2">
      <c r="K6516" s="4"/>
    </row>
    <row r="6517" spans="11:11" x14ac:dyDescent="0.2">
      <c r="K6517" s="4"/>
    </row>
    <row r="6518" spans="11:11" x14ac:dyDescent="0.2">
      <c r="K6518" s="4"/>
    </row>
    <row r="6519" spans="11:11" x14ac:dyDescent="0.2">
      <c r="K6519" s="4"/>
    </row>
    <row r="6520" spans="11:11" x14ac:dyDescent="0.2">
      <c r="K6520" s="4"/>
    </row>
    <row r="6521" spans="11:11" x14ac:dyDescent="0.2">
      <c r="K6521" s="4"/>
    </row>
    <row r="6522" spans="11:11" x14ac:dyDescent="0.2">
      <c r="K6522" s="4"/>
    </row>
    <row r="6523" spans="11:11" x14ac:dyDescent="0.2">
      <c r="K6523" s="4"/>
    </row>
    <row r="6524" spans="11:11" x14ac:dyDescent="0.2">
      <c r="K6524" s="4"/>
    </row>
    <row r="6525" spans="11:11" x14ac:dyDescent="0.2">
      <c r="K6525" s="4"/>
    </row>
    <row r="6526" spans="11:11" x14ac:dyDescent="0.2">
      <c r="K6526" s="4"/>
    </row>
    <row r="6527" spans="11:11" x14ac:dyDescent="0.2">
      <c r="K6527" s="4"/>
    </row>
    <row r="6528" spans="11:11" x14ac:dyDescent="0.2">
      <c r="K6528" s="4"/>
    </row>
    <row r="6529" spans="11:11" x14ac:dyDescent="0.2">
      <c r="K6529" s="4"/>
    </row>
    <row r="6530" spans="11:11" x14ac:dyDescent="0.2">
      <c r="K6530" s="4"/>
    </row>
    <row r="6531" spans="11:11" x14ac:dyDescent="0.2">
      <c r="K6531" s="4"/>
    </row>
    <row r="6532" spans="11:11" x14ac:dyDescent="0.2">
      <c r="K6532" s="4"/>
    </row>
    <row r="6533" spans="11:11" x14ac:dyDescent="0.2">
      <c r="K6533" s="4"/>
    </row>
    <row r="6534" spans="11:11" x14ac:dyDescent="0.2">
      <c r="K6534" s="4"/>
    </row>
    <row r="6535" spans="11:11" x14ac:dyDescent="0.2">
      <c r="K6535" s="4"/>
    </row>
    <row r="6536" spans="11:11" x14ac:dyDescent="0.2">
      <c r="K6536" s="4"/>
    </row>
    <row r="6537" spans="11:11" x14ac:dyDescent="0.2">
      <c r="K6537" s="4"/>
    </row>
    <row r="6538" spans="11:11" x14ac:dyDescent="0.2">
      <c r="K6538" s="4"/>
    </row>
    <row r="6539" spans="11:11" x14ac:dyDescent="0.2">
      <c r="K6539" s="4"/>
    </row>
    <row r="6540" spans="11:11" x14ac:dyDescent="0.2">
      <c r="K6540" s="4"/>
    </row>
    <row r="6541" spans="11:11" x14ac:dyDescent="0.2">
      <c r="K6541" s="4"/>
    </row>
    <row r="6542" spans="11:11" x14ac:dyDescent="0.2">
      <c r="K6542" s="4"/>
    </row>
    <row r="6543" spans="11:11" x14ac:dyDescent="0.2">
      <c r="K6543" s="4"/>
    </row>
    <row r="6544" spans="11:11" x14ac:dyDescent="0.2">
      <c r="K6544" s="4"/>
    </row>
    <row r="6545" spans="11:11" x14ac:dyDescent="0.2">
      <c r="K6545" s="4"/>
    </row>
    <row r="6546" spans="11:11" x14ac:dyDescent="0.2">
      <c r="K6546" s="4"/>
    </row>
    <row r="6547" spans="11:11" x14ac:dyDescent="0.2">
      <c r="K6547" s="4"/>
    </row>
    <row r="6548" spans="11:11" x14ac:dyDescent="0.2">
      <c r="K6548" s="4"/>
    </row>
    <row r="6549" spans="11:11" x14ac:dyDescent="0.2">
      <c r="K6549" s="4"/>
    </row>
    <row r="6550" spans="11:11" x14ac:dyDescent="0.2">
      <c r="K6550" s="4"/>
    </row>
    <row r="6551" spans="11:11" x14ac:dyDescent="0.2">
      <c r="K6551" s="4"/>
    </row>
    <row r="6552" spans="11:11" x14ac:dyDescent="0.2">
      <c r="K6552" s="4"/>
    </row>
    <row r="6553" spans="11:11" x14ac:dyDescent="0.2">
      <c r="K6553" s="4"/>
    </row>
    <row r="6554" spans="11:11" x14ac:dyDescent="0.2">
      <c r="K6554" s="4"/>
    </row>
    <row r="6555" spans="11:11" x14ac:dyDescent="0.2">
      <c r="K6555" s="4"/>
    </row>
    <row r="6556" spans="11:11" x14ac:dyDescent="0.2">
      <c r="K6556" s="4"/>
    </row>
    <row r="6557" spans="11:11" x14ac:dyDescent="0.2">
      <c r="K6557" s="4"/>
    </row>
    <row r="6558" spans="11:11" x14ac:dyDescent="0.2">
      <c r="K6558" s="4"/>
    </row>
    <row r="6559" spans="11:11" x14ac:dyDescent="0.2">
      <c r="K6559" s="4"/>
    </row>
    <row r="6560" spans="11:11" x14ac:dyDescent="0.2">
      <c r="K6560" s="4"/>
    </row>
    <row r="6561" spans="11:11" x14ac:dyDescent="0.2">
      <c r="K6561" s="4"/>
    </row>
    <row r="6562" spans="11:11" x14ac:dyDescent="0.2">
      <c r="K6562" s="4"/>
    </row>
    <row r="6563" spans="11:11" x14ac:dyDescent="0.2">
      <c r="K6563" s="4"/>
    </row>
    <row r="6564" spans="11:11" x14ac:dyDescent="0.2">
      <c r="K6564" s="4"/>
    </row>
    <row r="6565" spans="11:11" x14ac:dyDescent="0.2">
      <c r="K6565" s="4"/>
    </row>
    <row r="6566" spans="11:11" x14ac:dyDescent="0.2">
      <c r="K6566" s="4"/>
    </row>
    <row r="6567" spans="11:11" x14ac:dyDescent="0.2">
      <c r="K6567" s="4"/>
    </row>
    <row r="6568" spans="11:11" x14ac:dyDescent="0.2">
      <c r="K6568" s="4"/>
    </row>
    <row r="6569" spans="11:11" x14ac:dyDescent="0.2">
      <c r="K6569" s="4"/>
    </row>
    <row r="6570" spans="11:11" x14ac:dyDescent="0.2">
      <c r="K6570" s="4"/>
    </row>
    <row r="6571" spans="11:11" x14ac:dyDescent="0.2">
      <c r="K6571" s="4"/>
    </row>
    <row r="6572" spans="11:11" x14ac:dyDescent="0.2">
      <c r="K6572" s="4"/>
    </row>
    <row r="6573" spans="11:11" x14ac:dyDescent="0.2">
      <c r="K6573" s="4"/>
    </row>
    <row r="6574" spans="11:11" x14ac:dyDescent="0.2">
      <c r="K6574" s="4"/>
    </row>
    <row r="6575" spans="11:11" x14ac:dyDescent="0.2">
      <c r="K6575" s="4"/>
    </row>
    <row r="6576" spans="11:11" x14ac:dyDescent="0.2">
      <c r="K6576" s="4"/>
    </row>
    <row r="6577" spans="11:11" x14ac:dyDescent="0.2">
      <c r="K6577" s="4"/>
    </row>
    <row r="6578" spans="11:11" x14ac:dyDescent="0.2">
      <c r="K6578" s="4"/>
    </row>
    <row r="6579" spans="11:11" x14ac:dyDescent="0.2">
      <c r="K6579" s="4"/>
    </row>
    <row r="6580" spans="11:11" x14ac:dyDescent="0.2">
      <c r="K6580" s="4"/>
    </row>
    <row r="6581" spans="11:11" x14ac:dyDescent="0.2">
      <c r="K6581" s="4"/>
    </row>
    <row r="6582" spans="11:11" x14ac:dyDescent="0.2">
      <c r="K6582" s="4"/>
    </row>
    <row r="6583" spans="11:11" x14ac:dyDescent="0.2">
      <c r="K6583" s="4"/>
    </row>
    <row r="6584" spans="11:11" x14ac:dyDescent="0.2">
      <c r="K6584" s="4"/>
    </row>
    <row r="6585" spans="11:11" x14ac:dyDescent="0.2">
      <c r="K6585" s="4"/>
    </row>
    <row r="6586" spans="11:11" x14ac:dyDescent="0.2">
      <c r="K6586" s="4"/>
    </row>
    <row r="6587" spans="11:11" x14ac:dyDescent="0.2">
      <c r="K6587" s="4"/>
    </row>
    <row r="6588" spans="11:11" x14ac:dyDescent="0.2">
      <c r="K6588" s="4"/>
    </row>
    <row r="6589" spans="11:11" x14ac:dyDescent="0.2">
      <c r="K6589" s="4"/>
    </row>
    <row r="6590" spans="11:11" x14ac:dyDescent="0.2">
      <c r="K6590" s="4"/>
    </row>
    <row r="6591" spans="11:11" x14ac:dyDescent="0.2">
      <c r="K6591" s="4"/>
    </row>
    <row r="6592" spans="11:11" x14ac:dyDescent="0.2">
      <c r="K6592" s="4"/>
    </row>
    <row r="6593" spans="11:11" x14ac:dyDescent="0.2">
      <c r="K6593" s="4"/>
    </row>
    <row r="6594" spans="11:11" x14ac:dyDescent="0.2">
      <c r="K6594" s="4"/>
    </row>
    <row r="6595" spans="11:11" x14ac:dyDescent="0.2">
      <c r="K6595" s="4"/>
    </row>
    <row r="6596" spans="11:11" x14ac:dyDescent="0.2">
      <c r="K6596" s="4"/>
    </row>
    <row r="6597" spans="11:11" x14ac:dyDescent="0.2">
      <c r="K6597" s="4"/>
    </row>
    <row r="6598" spans="11:11" x14ac:dyDescent="0.2">
      <c r="K6598" s="4"/>
    </row>
    <row r="6599" spans="11:11" x14ac:dyDescent="0.2">
      <c r="K6599" s="4"/>
    </row>
    <row r="6600" spans="11:11" x14ac:dyDescent="0.2">
      <c r="K6600" s="4"/>
    </row>
    <row r="6601" spans="11:11" x14ac:dyDescent="0.2">
      <c r="K6601" s="4"/>
    </row>
    <row r="6602" spans="11:11" x14ac:dyDescent="0.2">
      <c r="K6602" s="4"/>
    </row>
    <row r="6603" spans="11:11" x14ac:dyDescent="0.2">
      <c r="K6603" s="4"/>
    </row>
    <row r="6604" spans="11:11" x14ac:dyDescent="0.2">
      <c r="K6604" s="4"/>
    </row>
    <row r="6605" spans="11:11" x14ac:dyDescent="0.2">
      <c r="K6605" s="4"/>
    </row>
    <row r="6606" spans="11:11" x14ac:dyDescent="0.2">
      <c r="K6606" s="4"/>
    </row>
    <row r="6607" spans="11:11" x14ac:dyDescent="0.2">
      <c r="K6607" s="4"/>
    </row>
    <row r="6608" spans="11:11" x14ac:dyDescent="0.2">
      <c r="K6608" s="4"/>
    </row>
    <row r="6609" spans="11:11" x14ac:dyDescent="0.2">
      <c r="K6609" s="4"/>
    </row>
    <row r="6610" spans="11:11" x14ac:dyDescent="0.2">
      <c r="K6610" s="4"/>
    </row>
    <row r="6611" spans="11:11" x14ac:dyDescent="0.2">
      <c r="K6611" s="4"/>
    </row>
    <row r="6612" spans="11:11" x14ac:dyDescent="0.2">
      <c r="K6612" s="4"/>
    </row>
    <row r="6613" spans="11:11" x14ac:dyDescent="0.2">
      <c r="K6613" s="4"/>
    </row>
    <row r="6614" spans="11:11" x14ac:dyDescent="0.2">
      <c r="K6614" s="4"/>
    </row>
    <row r="6615" spans="11:11" x14ac:dyDescent="0.2">
      <c r="K6615" s="4"/>
    </row>
    <row r="6616" spans="11:11" x14ac:dyDescent="0.2">
      <c r="K6616" s="4"/>
    </row>
    <row r="6617" spans="11:11" x14ac:dyDescent="0.2">
      <c r="K6617" s="4"/>
    </row>
    <row r="6618" spans="11:11" x14ac:dyDescent="0.2">
      <c r="K6618" s="4"/>
    </row>
    <row r="6619" spans="11:11" x14ac:dyDescent="0.2">
      <c r="K6619" s="4"/>
    </row>
    <row r="6620" spans="11:11" x14ac:dyDescent="0.2">
      <c r="K6620" s="4"/>
    </row>
    <row r="6621" spans="11:11" x14ac:dyDescent="0.2">
      <c r="K6621" s="4"/>
    </row>
    <row r="6622" spans="11:11" x14ac:dyDescent="0.2">
      <c r="K6622" s="4"/>
    </row>
    <row r="6623" spans="11:11" x14ac:dyDescent="0.2">
      <c r="K6623" s="4"/>
    </row>
    <row r="6624" spans="11:11" x14ac:dyDescent="0.2">
      <c r="K6624" s="4"/>
    </row>
    <row r="6625" spans="11:11" x14ac:dyDescent="0.2">
      <c r="K6625" s="4"/>
    </row>
    <row r="6626" spans="11:11" x14ac:dyDescent="0.2">
      <c r="K6626" s="4"/>
    </row>
    <row r="6627" spans="11:11" x14ac:dyDescent="0.2">
      <c r="K6627" s="4"/>
    </row>
    <row r="6628" spans="11:11" x14ac:dyDescent="0.2">
      <c r="K6628" s="4"/>
    </row>
    <row r="6629" spans="11:11" x14ac:dyDescent="0.2">
      <c r="K6629" s="4"/>
    </row>
    <row r="6630" spans="11:11" x14ac:dyDescent="0.2">
      <c r="K6630" s="4"/>
    </row>
    <row r="6631" spans="11:11" x14ac:dyDescent="0.2">
      <c r="K6631" s="4"/>
    </row>
    <row r="6632" spans="11:11" x14ac:dyDescent="0.2">
      <c r="K6632" s="4"/>
    </row>
    <row r="6633" spans="11:11" x14ac:dyDescent="0.2">
      <c r="K6633" s="4"/>
    </row>
    <row r="6634" spans="11:11" x14ac:dyDescent="0.2">
      <c r="K6634" s="4"/>
    </row>
    <row r="6635" spans="11:11" x14ac:dyDescent="0.2">
      <c r="K6635" s="4"/>
    </row>
    <row r="6636" spans="11:11" x14ac:dyDescent="0.2">
      <c r="K6636" s="4"/>
    </row>
    <row r="6637" spans="11:11" x14ac:dyDescent="0.2">
      <c r="K6637" s="4"/>
    </row>
    <row r="6638" spans="11:11" x14ac:dyDescent="0.2">
      <c r="K6638" s="4"/>
    </row>
    <row r="6639" spans="11:11" x14ac:dyDescent="0.2">
      <c r="K6639" s="4"/>
    </row>
    <row r="6640" spans="11:11" x14ac:dyDescent="0.2">
      <c r="K6640" s="4"/>
    </row>
    <row r="6641" spans="11:11" x14ac:dyDescent="0.2">
      <c r="K6641" s="4"/>
    </row>
    <row r="6642" spans="11:11" x14ac:dyDescent="0.2">
      <c r="K6642" s="4"/>
    </row>
    <row r="6643" spans="11:11" x14ac:dyDescent="0.2">
      <c r="K6643" s="4"/>
    </row>
    <row r="6644" spans="11:11" x14ac:dyDescent="0.2">
      <c r="K6644" s="4"/>
    </row>
    <row r="6645" spans="11:11" x14ac:dyDescent="0.2">
      <c r="K6645" s="4"/>
    </row>
    <row r="6646" spans="11:11" x14ac:dyDescent="0.2">
      <c r="K6646" s="4"/>
    </row>
    <row r="6647" spans="11:11" x14ac:dyDescent="0.2">
      <c r="K6647" s="4"/>
    </row>
    <row r="6648" spans="11:11" x14ac:dyDescent="0.2">
      <c r="K6648" s="4"/>
    </row>
    <row r="6649" spans="11:11" x14ac:dyDescent="0.2">
      <c r="K6649" s="4"/>
    </row>
    <row r="6650" spans="11:11" x14ac:dyDescent="0.2">
      <c r="K6650" s="4"/>
    </row>
    <row r="6651" spans="11:11" x14ac:dyDescent="0.2">
      <c r="K6651" s="4"/>
    </row>
    <row r="6652" spans="11:11" x14ac:dyDescent="0.2">
      <c r="K6652" s="4"/>
    </row>
    <row r="6653" spans="11:11" x14ac:dyDescent="0.2">
      <c r="K6653" s="4"/>
    </row>
    <row r="6654" spans="11:11" x14ac:dyDescent="0.2">
      <c r="K6654" s="4"/>
    </row>
    <row r="6655" spans="11:11" x14ac:dyDescent="0.2">
      <c r="K6655" s="4"/>
    </row>
    <row r="6656" spans="11:11" x14ac:dyDescent="0.2">
      <c r="K6656" s="4"/>
    </row>
    <row r="6657" spans="11:11" x14ac:dyDescent="0.2">
      <c r="K6657" s="4"/>
    </row>
    <row r="6658" spans="11:11" x14ac:dyDescent="0.2">
      <c r="K6658" s="4"/>
    </row>
    <row r="6659" spans="11:11" x14ac:dyDescent="0.2">
      <c r="K6659" s="4"/>
    </row>
    <row r="6660" spans="11:11" x14ac:dyDescent="0.2">
      <c r="K6660" s="4"/>
    </row>
    <row r="6661" spans="11:11" x14ac:dyDescent="0.2">
      <c r="K6661" s="4"/>
    </row>
    <row r="6662" spans="11:11" x14ac:dyDescent="0.2">
      <c r="K6662" s="4"/>
    </row>
    <row r="6663" spans="11:11" x14ac:dyDescent="0.2">
      <c r="K6663" s="4"/>
    </row>
    <row r="6664" spans="11:11" x14ac:dyDescent="0.2">
      <c r="K6664" s="4"/>
    </row>
    <row r="6665" spans="11:11" x14ac:dyDescent="0.2">
      <c r="K6665" s="4"/>
    </row>
    <row r="6666" spans="11:11" x14ac:dyDescent="0.2">
      <c r="K6666" s="4"/>
    </row>
    <row r="6667" spans="11:11" x14ac:dyDescent="0.2">
      <c r="K6667" s="4"/>
    </row>
    <row r="6668" spans="11:11" x14ac:dyDescent="0.2">
      <c r="K6668" s="4"/>
    </row>
    <row r="6669" spans="11:11" x14ac:dyDescent="0.2">
      <c r="K6669" s="4"/>
    </row>
    <row r="6670" spans="11:11" x14ac:dyDescent="0.2">
      <c r="K6670" s="4"/>
    </row>
    <row r="6671" spans="11:11" x14ac:dyDescent="0.2">
      <c r="K6671" s="4"/>
    </row>
    <row r="6672" spans="11:11" x14ac:dyDescent="0.2">
      <c r="K6672" s="4"/>
    </row>
    <row r="6673" spans="11:11" x14ac:dyDescent="0.2">
      <c r="K6673" s="4"/>
    </row>
    <row r="6674" spans="11:11" x14ac:dyDescent="0.2">
      <c r="K6674" s="4"/>
    </row>
    <row r="6675" spans="11:11" x14ac:dyDescent="0.2">
      <c r="K6675" s="4"/>
    </row>
    <row r="6676" spans="11:11" x14ac:dyDescent="0.2">
      <c r="K6676" s="4"/>
    </row>
    <row r="6677" spans="11:11" x14ac:dyDescent="0.2">
      <c r="K6677" s="4"/>
    </row>
    <row r="6678" spans="11:11" x14ac:dyDescent="0.2">
      <c r="K6678" s="4"/>
    </row>
    <row r="6679" spans="11:11" x14ac:dyDescent="0.2">
      <c r="K6679" s="4"/>
    </row>
    <row r="6680" spans="11:11" x14ac:dyDescent="0.2">
      <c r="K6680" s="4"/>
    </row>
    <row r="6681" spans="11:11" x14ac:dyDescent="0.2">
      <c r="K6681" s="4"/>
    </row>
    <row r="6682" spans="11:11" x14ac:dyDescent="0.2">
      <c r="K6682" s="4"/>
    </row>
    <row r="6683" spans="11:11" x14ac:dyDescent="0.2">
      <c r="K6683" s="4"/>
    </row>
    <row r="6684" spans="11:11" x14ac:dyDescent="0.2">
      <c r="K6684" s="4"/>
    </row>
    <row r="6685" spans="11:11" x14ac:dyDescent="0.2">
      <c r="K6685" s="4"/>
    </row>
    <row r="6686" spans="11:11" x14ac:dyDescent="0.2">
      <c r="K6686" s="4"/>
    </row>
    <row r="6687" spans="11:11" x14ac:dyDescent="0.2">
      <c r="K6687" s="4"/>
    </row>
    <row r="6688" spans="11:11" x14ac:dyDescent="0.2">
      <c r="K6688" s="4"/>
    </row>
    <row r="6689" spans="11:11" x14ac:dyDescent="0.2">
      <c r="K6689" s="4"/>
    </row>
    <row r="6690" spans="11:11" x14ac:dyDescent="0.2">
      <c r="K6690" s="4"/>
    </row>
    <row r="6691" spans="11:11" x14ac:dyDescent="0.2">
      <c r="K6691" s="4"/>
    </row>
    <row r="6692" spans="11:11" x14ac:dyDescent="0.2">
      <c r="K6692" s="4"/>
    </row>
    <row r="6693" spans="11:11" x14ac:dyDescent="0.2">
      <c r="K6693" s="4"/>
    </row>
    <row r="6694" spans="11:11" x14ac:dyDescent="0.2">
      <c r="K6694" s="4"/>
    </row>
    <row r="6695" spans="11:11" x14ac:dyDescent="0.2">
      <c r="K6695" s="4"/>
    </row>
    <row r="6696" spans="11:11" x14ac:dyDescent="0.2">
      <c r="K6696" s="4"/>
    </row>
    <row r="6697" spans="11:11" x14ac:dyDescent="0.2">
      <c r="K6697" s="4"/>
    </row>
    <row r="6698" spans="11:11" x14ac:dyDescent="0.2">
      <c r="K6698" s="4"/>
    </row>
    <row r="6699" spans="11:11" x14ac:dyDescent="0.2">
      <c r="K6699" s="4"/>
    </row>
    <row r="6700" spans="11:11" x14ac:dyDescent="0.2">
      <c r="K6700" s="4"/>
    </row>
    <row r="6701" spans="11:11" x14ac:dyDescent="0.2">
      <c r="K6701" s="4"/>
    </row>
    <row r="6702" spans="11:11" x14ac:dyDescent="0.2">
      <c r="K6702" s="4"/>
    </row>
    <row r="6703" spans="11:11" x14ac:dyDescent="0.2">
      <c r="K6703" s="4"/>
    </row>
    <row r="6704" spans="11:11" x14ac:dyDescent="0.2">
      <c r="K6704" s="4"/>
    </row>
    <row r="6705" spans="11:11" x14ac:dyDescent="0.2">
      <c r="K6705" s="4"/>
    </row>
    <row r="6706" spans="11:11" x14ac:dyDescent="0.2">
      <c r="K6706" s="4"/>
    </row>
    <row r="6707" spans="11:11" x14ac:dyDescent="0.2">
      <c r="K6707" s="4"/>
    </row>
    <row r="6708" spans="11:11" x14ac:dyDescent="0.2">
      <c r="K6708" s="4"/>
    </row>
    <row r="6709" spans="11:11" x14ac:dyDescent="0.2">
      <c r="K6709" s="4"/>
    </row>
    <row r="6710" spans="11:11" x14ac:dyDescent="0.2">
      <c r="K6710" s="4"/>
    </row>
    <row r="6711" spans="11:11" x14ac:dyDescent="0.2">
      <c r="K6711" s="4"/>
    </row>
    <row r="6712" spans="11:11" x14ac:dyDescent="0.2">
      <c r="K6712" s="4"/>
    </row>
    <row r="6713" spans="11:11" x14ac:dyDescent="0.2">
      <c r="K6713" s="4"/>
    </row>
    <row r="6714" spans="11:11" x14ac:dyDescent="0.2">
      <c r="K6714" s="4"/>
    </row>
    <row r="6715" spans="11:11" x14ac:dyDescent="0.2">
      <c r="K6715" s="4"/>
    </row>
    <row r="6716" spans="11:11" x14ac:dyDescent="0.2">
      <c r="K6716" s="4"/>
    </row>
    <row r="6717" spans="11:11" x14ac:dyDescent="0.2">
      <c r="K6717" s="4"/>
    </row>
    <row r="6718" spans="11:11" x14ac:dyDescent="0.2">
      <c r="K6718" s="4"/>
    </row>
    <row r="6719" spans="11:11" x14ac:dyDescent="0.2">
      <c r="K6719" s="4"/>
    </row>
    <row r="6720" spans="11:11" x14ac:dyDescent="0.2">
      <c r="K6720" s="4"/>
    </row>
    <row r="6721" spans="11:11" x14ac:dyDescent="0.2">
      <c r="K6721" s="4"/>
    </row>
    <row r="6722" spans="11:11" x14ac:dyDescent="0.2">
      <c r="K6722" s="4"/>
    </row>
    <row r="6723" spans="11:11" x14ac:dyDescent="0.2">
      <c r="K6723" s="4"/>
    </row>
    <row r="6724" spans="11:11" x14ac:dyDescent="0.2">
      <c r="K6724" s="4"/>
    </row>
    <row r="6725" spans="11:11" x14ac:dyDescent="0.2">
      <c r="K6725" s="4"/>
    </row>
    <row r="6726" spans="11:11" x14ac:dyDescent="0.2">
      <c r="K6726" s="4"/>
    </row>
    <row r="6727" spans="11:11" x14ac:dyDescent="0.2">
      <c r="K6727" s="4"/>
    </row>
    <row r="6728" spans="11:11" x14ac:dyDescent="0.2">
      <c r="K6728" s="4"/>
    </row>
    <row r="6729" spans="11:11" x14ac:dyDescent="0.2">
      <c r="K6729" s="4"/>
    </row>
    <row r="6730" spans="11:11" x14ac:dyDescent="0.2">
      <c r="K6730" s="4"/>
    </row>
    <row r="6731" spans="11:11" x14ac:dyDescent="0.2">
      <c r="K6731" s="4"/>
    </row>
    <row r="6732" spans="11:11" x14ac:dyDescent="0.2">
      <c r="K6732" s="4"/>
    </row>
    <row r="6733" spans="11:11" x14ac:dyDescent="0.2">
      <c r="K6733" s="4"/>
    </row>
    <row r="6734" spans="11:11" x14ac:dyDescent="0.2">
      <c r="K6734" s="4"/>
    </row>
    <row r="6735" spans="11:11" x14ac:dyDescent="0.2">
      <c r="K6735" s="4"/>
    </row>
    <row r="6736" spans="11:11" x14ac:dyDescent="0.2">
      <c r="K6736" s="4"/>
    </row>
    <row r="6737" spans="11:11" x14ac:dyDescent="0.2">
      <c r="K6737" s="4"/>
    </row>
    <row r="6738" spans="11:11" x14ac:dyDescent="0.2">
      <c r="K6738" s="4"/>
    </row>
    <row r="6739" spans="11:11" x14ac:dyDescent="0.2">
      <c r="K6739" s="4"/>
    </row>
    <row r="6740" spans="11:11" x14ac:dyDescent="0.2">
      <c r="K6740" s="4"/>
    </row>
    <row r="6741" spans="11:11" x14ac:dyDescent="0.2">
      <c r="K6741" s="4"/>
    </row>
    <row r="6742" spans="11:11" x14ac:dyDescent="0.2">
      <c r="K6742" s="4"/>
    </row>
    <row r="6743" spans="11:11" x14ac:dyDescent="0.2">
      <c r="K6743" s="4"/>
    </row>
    <row r="6744" spans="11:11" x14ac:dyDescent="0.2">
      <c r="K6744" s="4"/>
    </row>
    <row r="6745" spans="11:11" x14ac:dyDescent="0.2">
      <c r="K6745" s="4"/>
    </row>
    <row r="6746" spans="11:11" x14ac:dyDescent="0.2">
      <c r="K6746" s="4"/>
    </row>
    <row r="6747" spans="11:11" x14ac:dyDescent="0.2">
      <c r="K6747" s="4"/>
    </row>
    <row r="6748" spans="11:11" x14ac:dyDescent="0.2">
      <c r="K6748" s="4"/>
    </row>
    <row r="6749" spans="11:11" x14ac:dyDescent="0.2">
      <c r="K6749" s="4"/>
    </row>
    <row r="6750" spans="11:11" x14ac:dyDescent="0.2">
      <c r="K6750" s="4"/>
    </row>
    <row r="6751" spans="11:11" x14ac:dyDescent="0.2">
      <c r="K6751" s="4"/>
    </row>
    <row r="6752" spans="11:11" x14ac:dyDescent="0.2">
      <c r="K6752" s="4"/>
    </row>
    <row r="6753" spans="11:11" x14ac:dyDescent="0.2">
      <c r="K6753" s="4"/>
    </row>
    <row r="6754" spans="11:11" x14ac:dyDescent="0.2">
      <c r="K6754" s="4"/>
    </row>
    <row r="6755" spans="11:11" x14ac:dyDescent="0.2">
      <c r="K6755" s="4"/>
    </row>
    <row r="6756" spans="11:11" x14ac:dyDescent="0.2">
      <c r="K6756" s="4"/>
    </row>
    <row r="6757" spans="11:11" x14ac:dyDescent="0.2">
      <c r="K6757" s="4"/>
    </row>
    <row r="6758" spans="11:11" x14ac:dyDescent="0.2">
      <c r="K6758" s="4"/>
    </row>
    <row r="6759" spans="11:11" x14ac:dyDescent="0.2">
      <c r="K6759" s="4"/>
    </row>
    <row r="6760" spans="11:11" x14ac:dyDescent="0.2">
      <c r="K6760" s="4"/>
    </row>
    <row r="6761" spans="11:11" x14ac:dyDescent="0.2">
      <c r="K6761" s="4"/>
    </row>
    <row r="6762" spans="11:11" x14ac:dyDescent="0.2">
      <c r="K6762" s="4"/>
    </row>
    <row r="6763" spans="11:11" x14ac:dyDescent="0.2">
      <c r="K6763" s="4"/>
    </row>
    <row r="6764" spans="11:11" x14ac:dyDescent="0.2">
      <c r="K6764" s="4"/>
    </row>
    <row r="6765" spans="11:11" x14ac:dyDescent="0.2">
      <c r="K6765" s="4"/>
    </row>
    <row r="6766" spans="11:11" x14ac:dyDescent="0.2">
      <c r="K6766" s="4"/>
    </row>
    <row r="6767" spans="11:11" x14ac:dyDescent="0.2">
      <c r="K6767" s="4"/>
    </row>
    <row r="6768" spans="11:11" x14ac:dyDescent="0.2">
      <c r="K6768" s="4"/>
    </row>
    <row r="6769" spans="11:11" x14ac:dyDescent="0.2">
      <c r="K6769" s="4"/>
    </row>
    <row r="6770" spans="11:11" x14ac:dyDescent="0.2">
      <c r="K6770" s="4"/>
    </row>
    <row r="6771" spans="11:11" x14ac:dyDescent="0.2">
      <c r="K6771" s="4"/>
    </row>
    <row r="6772" spans="11:11" x14ac:dyDescent="0.2">
      <c r="K6772" s="4"/>
    </row>
    <row r="6773" spans="11:11" x14ac:dyDescent="0.2">
      <c r="K6773" s="4"/>
    </row>
    <row r="6774" spans="11:11" x14ac:dyDescent="0.2">
      <c r="K6774" s="4"/>
    </row>
    <row r="6775" spans="11:11" x14ac:dyDescent="0.2">
      <c r="K6775" s="4"/>
    </row>
    <row r="6776" spans="11:11" x14ac:dyDescent="0.2">
      <c r="K6776" s="4"/>
    </row>
    <row r="6777" spans="11:11" x14ac:dyDescent="0.2">
      <c r="K6777" s="4"/>
    </row>
    <row r="6778" spans="11:11" x14ac:dyDescent="0.2">
      <c r="K6778" s="4"/>
    </row>
    <row r="6779" spans="11:11" x14ac:dyDescent="0.2">
      <c r="K6779" s="4"/>
    </row>
    <row r="6780" spans="11:11" x14ac:dyDescent="0.2">
      <c r="K6780" s="4"/>
    </row>
    <row r="6781" spans="11:11" x14ac:dyDescent="0.2">
      <c r="K6781" s="4"/>
    </row>
    <row r="6782" spans="11:11" x14ac:dyDescent="0.2">
      <c r="K6782" s="4"/>
    </row>
    <row r="6783" spans="11:11" x14ac:dyDescent="0.2">
      <c r="K6783" s="4"/>
    </row>
    <row r="6784" spans="11:11" x14ac:dyDescent="0.2">
      <c r="K6784" s="4"/>
    </row>
    <row r="6785" spans="11:11" x14ac:dyDescent="0.2">
      <c r="K6785" s="4"/>
    </row>
    <row r="6786" spans="11:11" x14ac:dyDescent="0.2">
      <c r="K6786" s="4"/>
    </row>
    <row r="6787" spans="11:11" x14ac:dyDescent="0.2">
      <c r="K6787" s="4"/>
    </row>
    <row r="6788" spans="11:11" x14ac:dyDescent="0.2">
      <c r="K6788" s="4"/>
    </row>
    <row r="6789" spans="11:11" x14ac:dyDescent="0.2">
      <c r="K6789" s="4"/>
    </row>
    <row r="6790" spans="11:11" x14ac:dyDescent="0.2">
      <c r="K6790" s="4"/>
    </row>
    <row r="6791" spans="11:11" x14ac:dyDescent="0.2">
      <c r="K6791" s="4"/>
    </row>
    <row r="6792" spans="11:11" x14ac:dyDescent="0.2">
      <c r="K6792" s="4"/>
    </row>
    <row r="6793" spans="11:11" x14ac:dyDescent="0.2">
      <c r="K6793" s="4"/>
    </row>
    <row r="6794" spans="11:11" x14ac:dyDescent="0.2">
      <c r="K6794" s="4"/>
    </row>
    <row r="6795" spans="11:11" x14ac:dyDescent="0.2">
      <c r="K6795" s="4"/>
    </row>
    <row r="6796" spans="11:11" x14ac:dyDescent="0.2">
      <c r="K6796" s="4"/>
    </row>
    <row r="6797" spans="11:11" x14ac:dyDescent="0.2">
      <c r="K6797" s="4"/>
    </row>
    <row r="6798" spans="11:11" x14ac:dyDescent="0.2">
      <c r="K6798" s="4"/>
    </row>
    <row r="6799" spans="11:11" x14ac:dyDescent="0.2">
      <c r="K6799" s="4"/>
    </row>
    <row r="6800" spans="11:11" x14ac:dyDescent="0.2">
      <c r="K6800" s="4"/>
    </row>
    <row r="6801" spans="11:11" x14ac:dyDescent="0.2">
      <c r="K6801" s="4"/>
    </row>
    <row r="6802" spans="11:11" x14ac:dyDescent="0.2">
      <c r="K6802" s="4"/>
    </row>
    <row r="6803" spans="11:11" x14ac:dyDescent="0.2">
      <c r="K6803" s="4"/>
    </row>
    <row r="6804" spans="11:11" x14ac:dyDescent="0.2">
      <c r="K6804" s="4"/>
    </row>
    <row r="6805" spans="11:11" x14ac:dyDescent="0.2">
      <c r="K6805" s="4"/>
    </row>
    <row r="6806" spans="11:11" x14ac:dyDescent="0.2">
      <c r="K6806" s="4"/>
    </row>
    <row r="6807" spans="11:11" x14ac:dyDescent="0.2">
      <c r="K6807" s="4"/>
    </row>
    <row r="6808" spans="11:11" x14ac:dyDescent="0.2">
      <c r="K6808" s="4"/>
    </row>
    <row r="6809" spans="11:11" x14ac:dyDescent="0.2">
      <c r="K6809" s="4"/>
    </row>
    <row r="6810" spans="11:11" x14ac:dyDescent="0.2">
      <c r="K6810" s="4"/>
    </row>
    <row r="6811" spans="11:11" x14ac:dyDescent="0.2">
      <c r="K6811" s="4"/>
    </row>
    <row r="6812" spans="11:11" x14ac:dyDescent="0.2">
      <c r="K6812" s="4"/>
    </row>
    <row r="6813" spans="11:11" x14ac:dyDescent="0.2">
      <c r="K6813" s="4"/>
    </row>
    <row r="6814" spans="11:11" x14ac:dyDescent="0.2">
      <c r="K6814" s="4"/>
    </row>
    <row r="6815" spans="11:11" x14ac:dyDescent="0.2">
      <c r="K6815" s="4"/>
    </row>
    <row r="6816" spans="11:11" x14ac:dyDescent="0.2">
      <c r="K6816" s="4"/>
    </row>
    <row r="6817" spans="11:11" x14ac:dyDescent="0.2">
      <c r="K6817" s="4"/>
    </row>
    <row r="6818" spans="11:11" x14ac:dyDescent="0.2">
      <c r="K6818" s="4"/>
    </row>
    <row r="6819" spans="11:11" x14ac:dyDescent="0.2">
      <c r="K6819" s="4"/>
    </row>
    <row r="6820" spans="11:11" x14ac:dyDescent="0.2">
      <c r="K6820" s="4"/>
    </row>
    <row r="6821" spans="11:11" x14ac:dyDescent="0.2">
      <c r="K6821" s="4"/>
    </row>
    <row r="6822" spans="11:11" x14ac:dyDescent="0.2">
      <c r="K6822" s="4"/>
    </row>
    <row r="6823" spans="11:11" x14ac:dyDescent="0.2">
      <c r="K6823" s="4"/>
    </row>
    <row r="6824" spans="11:11" x14ac:dyDescent="0.2">
      <c r="K6824" s="4"/>
    </row>
    <row r="6825" spans="11:11" x14ac:dyDescent="0.2">
      <c r="K6825" s="4"/>
    </row>
    <row r="6826" spans="11:11" x14ac:dyDescent="0.2">
      <c r="K6826" s="4"/>
    </row>
    <row r="6827" spans="11:11" x14ac:dyDescent="0.2">
      <c r="K6827" s="4"/>
    </row>
    <row r="6828" spans="11:11" x14ac:dyDescent="0.2">
      <c r="K6828" s="4"/>
    </row>
    <row r="6829" spans="11:11" x14ac:dyDescent="0.2">
      <c r="K6829" s="4"/>
    </row>
    <row r="6830" spans="11:11" x14ac:dyDescent="0.2">
      <c r="K6830" s="4"/>
    </row>
    <row r="6831" spans="11:11" x14ac:dyDescent="0.2">
      <c r="K6831" s="4"/>
    </row>
    <row r="6832" spans="11:11" x14ac:dyDescent="0.2">
      <c r="K6832" s="4"/>
    </row>
    <row r="6833" spans="11:11" x14ac:dyDescent="0.2">
      <c r="K6833" s="4"/>
    </row>
    <row r="6834" spans="11:11" x14ac:dyDescent="0.2">
      <c r="K6834" s="4"/>
    </row>
    <row r="6835" spans="11:11" x14ac:dyDescent="0.2">
      <c r="K6835" s="4"/>
    </row>
    <row r="6836" spans="11:11" x14ac:dyDescent="0.2">
      <c r="K6836" s="4"/>
    </row>
    <row r="6837" spans="11:11" x14ac:dyDescent="0.2">
      <c r="K6837" s="4"/>
    </row>
    <row r="6838" spans="11:11" x14ac:dyDescent="0.2">
      <c r="K6838" s="4"/>
    </row>
    <row r="6839" spans="11:11" x14ac:dyDescent="0.2">
      <c r="K6839" s="4"/>
    </row>
    <row r="6840" spans="11:11" x14ac:dyDescent="0.2">
      <c r="K6840" s="4"/>
    </row>
    <row r="6841" spans="11:11" x14ac:dyDescent="0.2">
      <c r="K6841" s="4"/>
    </row>
    <row r="6842" spans="11:11" x14ac:dyDescent="0.2">
      <c r="K6842" s="4"/>
    </row>
    <row r="6843" spans="11:11" x14ac:dyDescent="0.2">
      <c r="K6843" s="4"/>
    </row>
    <row r="6844" spans="11:11" x14ac:dyDescent="0.2">
      <c r="K6844" s="4"/>
    </row>
    <row r="6845" spans="11:11" x14ac:dyDescent="0.2">
      <c r="K6845" s="4"/>
    </row>
    <row r="6846" spans="11:11" x14ac:dyDescent="0.2">
      <c r="K6846" s="4"/>
    </row>
    <row r="6847" spans="11:11" x14ac:dyDescent="0.2">
      <c r="K6847" s="4"/>
    </row>
    <row r="6848" spans="11:11" x14ac:dyDescent="0.2">
      <c r="K6848" s="4"/>
    </row>
    <row r="6849" spans="11:11" x14ac:dyDescent="0.2">
      <c r="K6849" s="4"/>
    </row>
    <row r="6850" spans="11:11" x14ac:dyDescent="0.2">
      <c r="K6850" s="4"/>
    </row>
    <row r="6851" spans="11:11" x14ac:dyDescent="0.2">
      <c r="K6851" s="4"/>
    </row>
    <row r="6852" spans="11:11" x14ac:dyDescent="0.2">
      <c r="K6852" s="4"/>
    </row>
    <row r="6853" spans="11:11" x14ac:dyDescent="0.2">
      <c r="K6853" s="4"/>
    </row>
    <row r="6854" spans="11:11" x14ac:dyDescent="0.2">
      <c r="K6854" s="4"/>
    </row>
    <row r="6855" spans="11:11" x14ac:dyDescent="0.2">
      <c r="K6855" s="4"/>
    </row>
    <row r="6856" spans="11:11" x14ac:dyDescent="0.2">
      <c r="K6856" s="4"/>
    </row>
    <row r="6857" spans="11:11" x14ac:dyDescent="0.2">
      <c r="K6857" s="4"/>
    </row>
    <row r="6858" spans="11:11" x14ac:dyDescent="0.2">
      <c r="K6858" s="4"/>
    </row>
    <row r="6859" spans="11:11" x14ac:dyDescent="0.2">
      <c r="K6859" s="4"/>
    </row>
    <row r="6860" spans="11:11" x14ac:dyDescent="0.2">
      <c r="K6860" s="4"/>
    </row>
    <row r="6861" spans="11:11" x14ac:dyDescent="0.2">
      <c r="K6861" s="4"/>
    </row>
    <row r="6862" spans="11:11" x14ac:dyDescent="0.2">
      <c r="K6862" s="4"/>
    </row>
    <row r="6863" spans="11:11" x14ac:dyDescent="0.2">
      <c r="K6863" s="4"/>
    </row>
    <row r="6864" spans="11:11" x14ac:dyDescent="0.2">
      <c r="K6864" s="4"/>
    </row>
    <row r="6865" spans="11:11" x14ac:dyDescent="0.2">
      <c r="K6865" s="4"/>
    </row>
    <row r="6866" spans="11:11" x14ac:dyDescent="0.2">
      <c r="K6866" s="4"/>
    </row>
    <row r="6867" spans="11:11" x14ac:dyDescent="0.2">
      <c r="K6867" s="4"/>
    </row>
    <row r="6868" spans="11:11" x14ac:dyDescent="0.2">
      <c r="K6868" s="4"/>
    </row>
    <row r="6869" spans="11:11" x14ac:dyDescent="0.2">
      <c r="K6869" s="4"/>
    </row>
    <row r="6870" spans="11:11" x14ac:dyDescent="0.2">
      <c r="K6870" s="4"/>
    </row>
    <row r="6871" spans="11:11" x14ac:dyDescent="0.2">
      <c r="K6871" s="4"/>
    </row>
    <row r="6872" spans="11:11" x14ac:dyDescent="0.2">
      <c r="K6872" s="4"/>
    </row>
    <row r="6873" spans="11:11" x14ac:dyDescent="0.2">
      <c r="K6873" s="4"/>
    </row>
    <row r="6874" spans="11:11" x14ac:dyDescent="0.2">
      <c r="K6874" s="4"/>
    </row>
    <row r="6875" spans="11:11" x14ac:dyDescent="0.2">
      <c r="K6875" s="4"/>
    </row>
    <row r="6876" spans="11:11" x14ac:dyDescent="0.2">
      <c r="K6876" s="4"/>
    </row>
    <row r="6877" spans="11:11" x14ac:dyDescent="0.2">
      <c r="K6877" s="4"/>
    </row>
    <row r="6878" spans="11:11" x14ac:dyDescent="0.2">
      <c r="K6878" s="4"/>
    </row>
    <row r="6879" spans="11:11" x14ac:dyDescent="0.2">
      <c r="K6879" s="4"/>
    </row>
    <row r="6880" spans="11:11" x14ac:dyDescent="0.2">
      <c r="K6880" s="4"/>
    </row>
    <row r="6881" spans="11:11" x14ac:dyDescent="0.2">
      <c r="K6881" s="4"/>
    </row>
    <row r="6882" spans="11:11" x14ac:dyDescent="0.2">
      <c r="K6882" s="4"/>
    </row>
    <row r="6883" spans="11:11" x14ac:dyDescent="0.2">
      <c r="K6883" s="4"/>
    </row>
    <row r="6884" spans="11:11" x14ac:dyDescent="0.2">
      <c r="K6884" s="4"/>
    </row>
    <row r="6885" spans="11:11" x14ac:dyDescent="0.2">
      <c r="K6885" s="4"/>
    </row>
    <row r="6886" spans="11:11" x14ac:dyDescent="0.2">
      <c r="K6886" s="4"/>
    </row>
    <row r="6887" spans="11:11" x14ac:dyDescent="0.2">
      <c r="K6887" s="4"/>
    </row>
    <row r="6888" spans="11:11" x14ac:dyDescent="0.2">
      <c r="K6888" s="4"/>
    </row>
    <row r="6889" spans="11:11" x14ac:dyDescent="0.2">
      <c r="K6889" s="4"/>
    </row>
    <row r="6890" spans="11:11" x14ac:dyDescent="0.2">
      <c r="K6890" s="4"/>
    </row>
    <row r="6891" spans="11:11" x14ac:dyDescent="0.2">
      <c r="K6891" s="4"/>
    </row>
    <row r="6892" spans="11:11" x14ac:dyDescent="0.2">
      <c r="K6892" s="4"/>
    </row>
    <row r="6893" spans="11:11" x14ac:dyDescent="0.2">
      <c r="K6893" s="4"/>
    </row>
    <row r="6894" spans="11:11" x14ac:dyDescent="0.2">
      <c r="K6894" s="4"/>
    </row>
    <row r="6895" spans="11:11" x14ac:dyDescent="0.2">
      <c r="K6895" s="4"/>
    </row>
    <row r="6896" spans="11:11" x14ac:dyDescent="0.2">
      <c r="K6896" s="4"/>
    </row>
    <row r="6897" spans="11:11" x14ac:dyDescent="0.2">
      <c r="K6897" s="4"/>
    </row>
    <row r="6898" spans="11:11" x14ac:dyDescent="0.2">
      <c r="K6898" s="4"/>
    </row>
    <row r="6899" spans="11:11" x14ac:dyDescent="0.2">
      <c r="K6899" s="4"/>
    </row>
    <row r="6900" spans="11:11" x14ac:dyDescent="0.2">
      <c r="K6900" s="4"/>
    </row>
    <row r="6901" spans="11:11" x14ac:dyDescent="0.2">
      <c r="K6901" s="4"/>
    </row>
    <row r="6902" spans="11:11" x14ac:dyDescent="0.2">
      <c r="K6902" s="4"/>
    </row>
    <row r="6903" spans="11:11" x14ac:dyDescent="0.2">
      <c r="K6903" s="4"/>
    </row>
    <row r="6904" spans="11:11" x14ac:dyDescent="0.2">
      <c r="K6904" s="4"/>
    </row>
    <row r="6905" spans="11:11" x14ac:dyDescent="0.2">
      <c r="K6905" s="4"/>
    </row>
    <row r="6906" spans="11:11" x14ac:dyDescent="0.2">
      <c r="K6906" s="4"/>
    </row>
    <row r="6907" spans="11:11" x14ac:dyDescent="0.2">
      <c r="K6907" s="4"/>
    </row>
    <row r="6908" spans="11:11" x14ac:dyDescent="0.2">
      <c r="K6908" s="4"/>
    </row>
    <row r="6909" spans="11:11" x14ac:dyDescent="0.2">
      <c r="K6909" s="4"/>
    </row>
    <row r="6910" spans="11:11" x14ac:dyDescent="0.2">
      <c r="K6910" s="4"/>
    </row>
    <row r="6911" spans="11:11" x14ac:dyDescent="0.2">
      <c r="K6911" s="4"/>
    </row>
    <row r="6912" spans="11:11" x14ac:dyDescent="0.2">
      <c r="K6912" s="4"/>
    </row>
    <row r="6913" spans="11:11" x14ac:dyDescent="0.2">
      <c r="K6913" s="4"/>
    </row>
    <row r="6914" spans="11:11" x14ac:dyDescent="0.2">
      <c r="K6914" s="4"/>
    </row>
    <row r="6915" spans="11:11" x14ac:dyDescent="0.2">
      <c r="K6915" s="4"/>
    </row>
    <row r="6916" spans="11:11" x14ac:dyDescent="0.2">
      <c r="K6916" s="4"/>
    </row>
    <row r="6917" spans="11:11" x14ac:dyDescent="0.2">
      <c r="K6917" s="4"/>
    </row>
    <row r="6918" spans="11:11" x14ac:dyDescent="0.2">
      <c r="K6918" s="4"/>
    </row>
    <row r="6919" spans="11:11" x14ac:dyDescent="0.2">
      <c r="K6919" s="4"/>
    </row>
    <row r="6920" spans="11:11" x14ac:dyDescent="0.2">
      <c r="K6920" s="4"/>
    </row>
    <row r="6921" spans="11:11" x14ac:dyDescent="0.2">
      <c r="K6921" s="4"/>
    </row>
    <row r="6922" spans="11:11" x14ac:dyDescent="0.2">
      <c r="K6922" s="4"/>
    </row>
    <row r="6923" spans="11:11" x14ac:dyDescent="0.2">
      <c r="K6923" s="4"/>
    </row>
    <row r="6924" spans="11:11" x14ac:dyDescent="0.2">
      <c r="K6924" s="4"/>
    </row>
    <row r="6925" spans="11:11" x14ac:dyDescent="0.2">
      <c r="K6925" s="4"/>
    </row>
    <row r="6926" spans="11:11" x14ac:dyDescent="0.2">
      <c r="K6926" s="4"/>
    </row>
    <row r="6927" spans="11:11" x14ac:dyDescent="0.2">
      <c r="K6927" s="4"/>
    </row>
    <row r="6928" spans="11:11" x14ac:dyDescent="0.2">
      <c r="K6928" s="4"/>
    </row>
    <row r="6929" spans="11:11" x14ac:dyDescent="0.2">
      <c r="K6929" s="4"/>
    </row>
    <row r="6930" spans="11:11" x14ac:dyDescent="0.2">
      <c r="K6930" s="4"/>
    </row>
    <row r="6931" spans="11:11" x14ac:dyDescent="0.2">
      <c r="K6931" s="4"/>
    </row>
    <row r="6932" spans="11:11" x14ac:dyDescent="0.2">
      <c r="K6932" s="4"/>
    </row>
    <row r="6933" spans="11:11" x14ac:dyDescent="0.2">
      <c r="K6933" s="4"/>
    </row>
    <row r="6934" spans="11:11" x14ac:dyDescent="0.2">
      <c r="K6934" s="4"/>
    </row>
    <row r="6935" spans="11:11" x14ac:dyDescent="0.2">
      <c r="K6935" s="4"/>
    </row>
    <row r="6936" spans="11:11" x14ac:dyDescent="0.2">
      <c r="K6936" s="4"/>
    </row>
    <row r="6937" spans="11:11" x14ac:dyDescent="0.2">
      <c r="K6937" s="4"/>
    </row>
    <row r="6938" spans="11:11" x14ac:dyDescent="0.2">
      <c r="K6938" s="4"/>
    </row>
    <row r="6939" spans="11:11" x14ac:dyDescent="0.2">
      <c r="K6939" s="4"/>
    </row>
    <row r="6940" spans="11:11" x14ac:dyDescent="0.2">
      <c r="K6940" s="4"/>
    </row>
    <row r="6941" spans="11:11" x14ac:dyDescent="0.2">
      <c r="K6941" s="4"/>
    </row>
    <row r="6942" spans="11:11" x14ac:dyDescent="0.2">
      <c r="K6942" s="4"/>
    </row>
    <row r="6943" spans="11:11" x14ac:dyDescent="0.2">
      <c r="K6943" s="4"/>
    </row>
    <row r="6944" spans="11:11" x14ac:dyDescent="0.2">
      <c r="K6944" s="4"/>
    </row>
    <row r="6945" spans="11:11" x14ac:dyDescent="0.2">
      <c r="K6945" s="4"/>
    </row>
    <row r="6946" spans="11:11" x14ac:dyDescent="0.2">
      <c r="K6946" s="4"/>
    </row>
    <row r="6947" spans="11:11" x14ac:dyDescent="0.2">
      <c r="K6947" s="4"/>
    </row>
    <row r="6948" spans="11:11" x14ac:dyDescent="0.2">
      <c r="K6948" s="4"/>
    </row>
    <row r="6949" spans="11:11" x14ac:dyDescent="0.2">
      <c r="K6949" s="4"/>
    </row>
    <row r="6950" spans="11:11" x14ac:dyDescent="0.2">
      <c r="K6950" s="4"/>
    </row>
    <row r="6951" spans="11:11" x14ac:dyDescent="0.2">
      <c r="K6951" s="4"/>
    </row>
    <row r="6952" spans="11:11" x14ac:dyDescent="0.2">
      <c r="K6952" s="4"/>
    </row>
    <row r="6953" spans="11:11" x14ac:dyDescent="0.2">
      <c r="K6953" s="4"/>
    </row>
    <row r="6954" spans="11:11" x14ac:dyDescent="0.2">
      <c r="K6954" s="4"/>
    </row>
    <row r="6955" spans="11:11" x14ac:dyDescent="0.2">
      <c r="K6955" s="4"/>
    </row>
    <row r="6956" spans="11:11" x14ac:dyDescent="0.2">
      <c r="K6956" s="4"/>
    </row>
    <row r="6957" spans="11:11" x14ac:dyDescent="0.2">
      <c r="K6957" s="4"/>
    </row>
    <row r="6958" spans="11:11" x14ac:dyDescent="0.2">
      <c r="K6958" s="4"/>
    </row>
    <row r="6959" spans="11:11" x14ac:dyDescent="0.2">
      <c r="K6959" s="4"/>
    </row>
    <row r="6960" spans="11:11" x14ac:dyDescent="0.2">
      <c r="K6960" s="4"/>
    </row>
    <row r="6961" spans="11:11" x14ac:dyDescent="0.2">
      <c r="K6961" s="4"/>
    </row>
    <row r="6962" spans="11:11" x14ac:dyDescent="0.2">
      <c r="K6962" s="4"/>
    </row>
    <row r="6963" spans="11:11" x14ac:dyDescent="0.2">
      <c r="K6963" s="4"/>
    </row>
    <row r="6964" spans="11:11" x14ac:dyDescent="0.2">
      <c r="K6964" s="4"/>
    </row>
    <row r="6965" spans="11:11" x14ac:dyDescent="0.2">
      <c r="K6965" s="4"/>
    </row>
    <row r="6966" spans="11:11" x14ac:dyDescent="0.2">
      <c r="K6966" s="4"/>
    </row>
    <row r="6967" spans="11:11" x14ac:dyDescent="0.2">
      <c r="K6967" s="4"/>
    </row>
    <row r="6968" spans="11:11" x14ac:dyDescent="0.2">
      <c r="K6968" s="4"/>
    </row>
    <row r="6969" spans="11:11" x14ac:dyDescent="0.2">
      <c r="K6969" s="4"/>
    </row>
    <row r="6970" spans="11:11" x14ac:dyDescent="0.2">
      <c r="K6970" s="4"/>
    </row>
    <row r="6971" spans="11:11" x14ac:dyDescent="0.2">
      <c r="K6971" s="4"/>
    </row>
    <row r="6972" spans="11:11" x14ac:dyDescent="0.2">
      <c r="K6972" s="4"/>
    </row>
    <row r="6973" spans="11:11" x14ac:dyDescent="0.2">
      <c r="K6973" s="4"/>
    </row>
    <row r="6974" spans="11:11" x14ac:dyDescent="0.2">
      <c r="K6974" s="4"/>
    </row>
    <row r="6975" spans="11:11" x14ac:dyDescent="0.2">
      <c r="K6975" s="4"/>
    </row>
    <row r="6976" spans="11:11" x14ac:dyDescent="0.2">
      <c r="K6976" s="4"/>
    </row>
    <row r="6977" spans="11:11" x14ac:dyDescent="0.2">
      <c r="K6977" s="4"/>
    </row>
    <row r="6978" spans="11:11" x14ac:dyDescent="0.2">
      <c r="K6978" s="4"/>
    </row>
    <row r="6979" spans="11:11" x14ac:dyDescent="0.2">
      <c r="K6979" s="4"/>
    </row>
    <row r="6980" spans="11:11" x14ac:dyDescent="0.2">
      <c r="K6980" s="4"/>
    </row>
    <row r="6981" spans="11:11" x14ac:dyDescent="0.2">
      <c r="K6981" s="4"/>
    </row>
    <row r="6982" spans="11:11" x14ac:dyDescent="0.2">
      <c r="K6982" s="4"/>
    </row>
    <row r="6983" spans="11:11" x14ac:dyDescent="0.2">
      <c r="K6983" s="4"/>
    </row>
    <row r="6984" spans="11:11" x14ac:dyDescent="0.2">
      <c r="K6984" s="4"/>
    </row>
    <row r="6985" spans="11:11" x14ac:dyDescent="0.2">
      <c r="K6985" s="4"/>
    </row>
    <row r="6986" spans="11:11" x14ac:dyDescent="0.2">
      <c r="K6986" s="4"/>
    </row>
    <row r="6987" spans="11:11" x14ac:dyDescent="0.2">
      <c r="K6987" s="4"/>
    </row>
    <row r="6988" spans="11:11" x14ac:dyDescent="0.2">
      <c r="K6988" s="4"/>
    </row>
    <row r="6989" spans="11:11" x14ac:dyDescent="0.2">
      <c r="K6989" s="4"/>
    </row>
    <row r="6990" spans="11:11" x14ac:dyDescent="0.2">
      <c r="K6990" s="4"/>
    </row>
    <row r="6991" spans="11:11" x14ac:dyDescent="0.2">
      <c r="K6991" s="4"/>
    </row>
    <row r="6992" spans="11:11" x14ac:dyDescent="0.2">
      <c r="K6992" s="4"/>
    </row>
    <row r="6993" spans="11:11" x14ac:dyDescent="0.2">
      <c r="K6993" s="4"/>
    </row>
    <row r="6994" spans="11:11" x14ac:dyDescent="0.2">
      <c r="K6994" s="4"/>
    </row>
    <row r="6995" spans="11:11" x14ac:dyDescent="0.2">
      <c r="K6995" s="4"/>
    </row>
    <row r="6996" spans="11:11" x14ac:dyDescent="0.2">
      <c r="K6996" s="4"/>
    </row>
    <row r="6997" spans="11:11" x14ac:dyDescent="0.2">
      <c r="K6997" s="4"/>
    </row>
    <row r="6998" spans="11:11" x14ac:dyDescent="0.2">
      <c r="K6998" s="4"/>
    </row>
    <row r="6999" spans="11:11" x14ac:dyDescent="0.2">
      <c r="K6999" s="4"/>
    </row>
    <row r="7000" spans="11:11" x14ac:dyDescent="0.2">
      <c r="K7000" s="4"/>
    </row>
    <row r="7001" spans="11:11" x14ac:dyDescent="0.2">
      <c r="K7001" s="4"/>
    </row>
    <row r="7002" spans="11:11" x14ac:dyDescent="0.2">
      <c r="K7002" s="4"/>
    </row>
    <row r="7003" spans="11:11" x14ac:dyDescent="0.2">
      <c r="K7003" s="4"/>
    </row>
    <row r="7004" spans="11:11" x14ac:dyDescent="0.2">
      <c r="K7004" s="4"/>
    </row>
    <row r="7005" spans="11:11" x14ac:dyDescent="0.2">
      <c r="K7005" s="4"/>
    </row>
    <row r="7006" spans="11:11" x14ac:dyDescent="0.2">
      <c r="K7006" s="4"/>
    </row>
    <row r="7007" spans="11:11" x14ac:dyDescent="0.2">
      <c r="K7007" s="4"/>
    </row>
    <row r="7008" spans="11:11" x14ac:dyDescent="0.2">
      <c r="K7008" s="4"/>
    </row>
    <row r="7009" spans="11:11" x14ac:dyDescent="0.2">
      <c r="K7009" s="4"/>
    </row>
    <row r="7010" spans="11:11" x14ac:dyDescent="0.2">
      <c r="K7010" s="4"/>
    </row>
    <row r="7011" spans="11:11" x14ac:dyDescent="0.2">
      <c r="K7011" s="4"/>
    </row>
    <row r="7012" spans="11:11" x14ac:dyDescent="0.2">
      <c r="K7012" s="4"/>
    </row>
    <row r="7013" spans="11:11" x14ac:dyDescent="0.2">
      <c r="K7013" s="4"/>
    </row>
    <row r="7014" spans="11:11" x14ac:dyDescent="0.2">
      <c r="K7014" s="4"/>
    </row>
    <row r="7015" spans="11:11" x14ac:dyDescent="0.2">
      <c r="K7015" s="4"/>
    </row>
    <row r="7016" spans="11:11" x14ac:dyDescent="0.2">
      <c r="K7016" s="4"/>
    </row>
    <row r="7017" spans="11:11" x14ac:dyDescent="0.2">
      <c r="K7017" s="4"/>
    </row>
    <row r="7018" spans="11:11" x14ac:dyDescent="0.2">
      <c r="K7018" s="4"/>
    </row>
    <row r="7019" spans="11:11" x14ac:dyDescent="0.2">
      <c r="K7019" s="4"/>
    </row>
    <row r="7020" spans="11:11" x14ac:dyDescent="0.2">
      <c r="K7020" s="4"/>
    </row>
    <row r="7021" spans="11:11" x14ac:dyDescent="0.2">
      <c r="K7021" s="4"/>
    </row>
    <row r="7022" spans="11:11" x14ac:dyDescent="0.2">
      <c r="K7022" s="4"/>
    </row>
    <row r="7023" spans="11:11" x14ac:dyDescent="0.2">
      <c r="K7023" s="4"/>
    </row>
    <row r="7024" spans="11:11" x14ac:dyDescent="0.2">
      <c r="K7024" s="4"/>
    </row>
    <row r="7025" spans="11:11" x14ac:dyDescent="0.2">
      <c r="K7025" s="4"/>
    </row>
    <row r="7026" spans="11:11" x14ac:dyDescent="0.2">
      <c r="K7026" s="4"/>
    </row>
    <row r="7027" spans="11:11" x14ac:dyDescent="0.2">
      <c r="K7027" s="4"/>
    </row>
    <row r="7028" spans="11:11" x14ac:dyDescent="0.2">
      <c r="K7028" s="4"/>
    </row>
    <row r="7029" spans="11:11" x14ac:dyDescent="0.2">
      <c r="K7029" s="4"/>
    </row>
    <row r="7030" spans="11:11" x14ac:dyDescent="0.2">
      <c r="K7030" s="4"/>
    </row>
    <row r="7031" spans="11:11" x14ac:dyDescent="0.2">
      <c r="K7031" s="4"/>
    </row>
    <row r="7032" spans="11:11" x14ac:dyDescent="0.2">
      <c r="K7032" s="4"/>
    </row>
    <row r="7033" spans="11:11" x14ac:dyDescent="0.2">
      <c r="K7033" s="4"/>
    </row>
    <row r="7034" spans="11:11" x14ac:dyDescent="0.2">
      <c r="K7034" s="4"/>
    </row>
    <row r="7035" spans="11:11" x14ac:dyDescent="0.2">
      <c r="K7035" s="4"/>
    </row>
    <row r="7036" spans="11:11" x14ac:dyDescent="0.2">
      <c r="K7036" s="4"/>
    </row>
    <row r="7037" spans="11:11" x14ac:dyDescent="0.2">
      <c r="K7037" s="4"/>
    </row>
    <row r="7038" spans="11:11" x14ac:dyDescent="0.2">
      <c r="K7038" s="4"/>
    </row>
    <row r="7039" spans="11:11" x14ac:dyDescent="0.2">
      <c r="K7039" s="4"/>
    </row>
    <row r="7040" spans="11:11" x14ac:dyDescent="0.2">
      <c r="K7040" s="4"/>
    </row>
    <row r="7041" spans="11:11" x14ac:dyDescent="0.2">
      <c r="K7041" s="4"/>
    </row>
    <row r="7042" spans="11:11" x14ac:dyDescent="0.2">
      <c r="K7042" s="4"/>
    </row>
    <row r="7043" spans="11:11" x14ac:dyDescent="0.2">
      <c r="K7043" s="4"/>
    </row>
    <row r="7044" spans="11:11" x14ac:dyDescent="0.2">
      <c r="K7044" s="4"/>
    </row>
    <row r="7045" spans="11:11" x14ac:dyDescent="0.2">
      <c r="K7045" s="4"/>
    </row>
    <row r="7046" spans="11:11" x14ac:dyDescent="0.2">
      <c r="K7046" s="4"/>
    </row>
    <row r="7047" spans="11:11" x14ac:dyDescent="0.2">
      <c r="K7047" s="4"/>
    </row>
    <row r="7048" spans="11:11" x14ac:dyDescent="0.2">
      <c r="K7048" s="4"/>
    </row>
    <row r="7049" spans="11:11" x14ac:dyDescent="0.2">
      <c r="K7049" s="4"/>
    </row>
    <row r="7050" spans="11:11" x14ac:dyDescent="0.2">
      <c r="K7050" s="4"/>
    </row>
    <row r="7051" spans="11:11" x14ac:dyDescent="0.2">
      <c r="K7051" s="4"/>
    </row>
    <row r="7052" spans="11:11" x14ac:dyDescent="0.2">
      <c r="K7052" s="4"/>
    </row>
    <row r="7053" spans="11:11" x14ac:dyDescent="0.2">
      <c r="K7053" s="4"/>
    </row>
    <row r="7054" spans="11:11" x14ac:dyDescent="0.2">
      <c r="K7054" s="4"/>
    </row>
    <row r="7055" spans="11:11" x14ac:dyDescent="0.2">
      <c r="K7055" s="4"/>
    </row>
    <row r="7056" spans="11:11" x14ac:dyDescent="0.2">
      <c r="K7056" s="4"/>
    </row>
    <row r="7057" spans="11:11" x14ac:dyDescent="0.2">
      <c r="K7057" s="4"/>
    </row>
    <row r="7058" spans="11:11" x14ac:dyDescent="0.2">
      <c r="K7058" s="4"/>
    </row>
    <row r="7059" spans="11:11" x14ac:dyDescent="0.2">
      <c r="K7059" s="4"/>
    </row>
    <row r="7060" spans="11:11" x14ac:dyDescent="0.2">
      <c r="K7060" s="4"/>
    </row>
    <row r="7061" spans="11:11" x14ac:dyDescent="0.2">
      <c r="K7061" s="4"/>
    </row>
    <row r="7062" spans="11:11" x14ac:dyDescent="0.2">
      <c r="K7062" s="4"/>
    </row>
    <row r="7063" spans="11:11" x14ac:dyDescent="0.2">
      <c r="K7063" s="4"/>
    </row>
    <row r="7064" spans="11:11" x14ac:dyDescent="0.2">
      <c r="K7064" s="4"/>
    </row>
    <row r="7065" spans="11:11" x14ac:dyDescent="0.2">
      <c r="K7065" s="4"/>
    </row>
    <row r="7066" spans="11:11" x14ac:dyDescent="0.2">
      <c r="K7066" s="4"/>
    </row>
    <row r="7067" spans="11:11" x14ac:dyDescent="0.2">
      <c r="K7067" s="4"/>
    </row>
    <row r="7068" spans="11:11" x14ac:dyDescent="0.2">
      <c r="K7068" s="4"/>
    </row>
    <row r="7069" spans="11:11" x14ac:dyDescent="0.2">
      <c r="K7069" s="4"/>
    </row>
    <row r="7070" spans="11:11" x14ac:dyDescent="0.2">
      <c r="K7070" s="4"/>
    </row>
    <row r="7071" spans="11:11" x14ac:dyDescent="0.2">
      <c r="K7071" s="4"/>
    </row>
    <row r="7072" spans="11:11" x14ac:dyDescent="0.2">
      <c r="K7072" s="4"/>
    </row>
    <row r="7073" spans="11:11" x14ac:dyDescent="0.2">
      <c r="K7073" s="4"/>
    </row>
    <row r="7074" spans="11:11" x14ac:dyDescent="0.2">
      <c r="K7074" s="4"/>
    </row>
    <row r="7075" spans="11:11" x14ac:dyDescent="0.2">
      <c r="K7075" s="4"/>
    </row>
    <row r="7076" spans="11:11" x14ac:dyDescent="0.2">
      <c r="K7076" s="4"/>
    </row>
    <row r="7077" spans="11:11" x14ac:dyDescent="0.2">
      <c r="K7077" s="4"/>
    </row>
    <row r="7078" spans="11:11" x14ac:dyDescent="0.2">
      <c r="K7078" s="4"/>
    </row>
    <row r="7079" spans="11:11" x14ac:dyDescent="0.2">
      <c r="K7079" s="4"/>
    </row>
    <row r="7080" spans="11:11" x14ac:dyDescent="0.2">
      <c r="K7080" s="4"/>
    </row>
    <row r="7081" spans="11:11" x14ac:dyDescent="0.2">
      <c r="K7081" s="4"/>
    </row>
    <row r="7082" spans="11:11" x14ac:dyDescent="0.2">
      <c r="K7082" s="4"/>
    </row>
    <row r="7083" spans="11:11" x14ac:dyDescent="0.2">
      <c r="K7083" s="4"/>
    </row>
    <row r="7084" spans="11:11" x14ac:dyDescent="0.2">
      <c r="K7084" s="4"/>
    </row>
    <row r="7085" spans="11:11" x14ac:dyDescent="0.2">
      <c r="K7085" s="4"/>
    </row>
    <row r="7086" spans="11:11" x14ac:dyDescent="0.2">
      <c r="K7086" s="4"/>
    </row>
    <row r="7087" spans="11:11" x14ac:dyDescent="0.2">
      <c r="K7087" s="4"/>
    </row>
    <row r="7088" spans="11:11" x14ac:dyDescent="0.2">
      <c r="K7088" s="4"/>
    </row>
    <row r="7089" spans="11:11" x14ac:dyDescent="0.2">
      <c r="K7089" s="4"/>
    </row>
    <row r="7090" spans="11:11" x14ac:dyDescent="0.2">
      <c r="K7090" s="4"/>
    </row>
    <row r="7091" spans="11:11" x14ac:dyDescent="0.2">
      <c r="K7091" s="4"/>
    </row>
    <row r="7092" spans="11:11" x14ac:dyDescent="0.2">
      <c r="K7092" s="4"/>
    </row>
    <row r="7093" spans="11:11" x14ac:dyDescent="0.2">
      <c r="K7093" s="4"/>
    </row>
    <row r="7094" spans="11:11" x14ac:dyDescent="0.2">
      <c r="K7094" s="4"/>
    </row>
    <row r="7095" spans="11:11" x14ac:dyDescent="0.2">
      <c r="K7095" s="4"/>
    </row>
    <row r="7096" spans="11:11" x14ac:dyDescent="0.2">
      <c r="K7096" s="4"/>
    </row>
    <row r="7097" spans="11:11" x14ac:dyDescent="0.2">
      <c r="K7097" s="4"/>
    </row>
    <row r="7098" spans="11:11" x14ac:dyDescent="0.2">
      <c r="K7098" s="4"/>
    </row>
    <row r="7099" spans="11:11" x14ac:dyDescent="0.2">
      <c r="K7099" s="4"/>
    </row>
    <row r="7100" spans="11:11" x14ac:dyDescent="0.2">
      <c r="K7100" s="4"/>
    </row>
    <row r="7101" spans="11:11" x14ac:dyDescent="0.2">
      <c r="K7101" s="4"/>
    </row>
    <row r="7102" spans="11:11" x14ac:dyDescent="0.2">
      <c r="K7102" s="4"/>
    </row>
    <row r="7103" spans="11:11" x14ac:dyDescent="0.2">
      <c r="K7103" s="4"/>
    </row>
    <row r="7104" spans="11:11" x14ac:dyDescent="0.2">
      <c r="K7104" s="4"/>
    </row>
    <row r="7105" spans="11:11" x14ac:dyDescent="0.2">
      <c r="K7105" s="4"/>
    </row>
    <row r="7106" spans="11:11" x14ac:dyDescent="0.2">
      <c r="K7106" s="4"/>
    </row>
    <row r="7107" spans="11:11" x14ac:dyDescent="0.2">
      <c r="K7107" s="4"/>
    </row>
    <row r="7108" spans="11:11" x14ac:dyDescent="0.2">
      <c r="K7108" s="4"/>
    </row>
    <row r="7109" spans="11:11" x14ac:dyDescent="0.2">
      <c r="K7109" s="4"/>
    </row>
    <row r="7110" spans="11:11" x14ac:dyDescent="0.2">
      <c r="K7110" s="4"/>
    </row>
    <row r="7111" spans="11:11" x14ac:dyDescent="0.2">
      <c r="K7111" s="4"/>
    </row>
    <row r="7112" spans="11:11" x14ac:dyDescent="0.2">
      <c r="K7112" s="4"/>
    </row>
    <row r="7113" spans="11:11" x14ac:dyDescent="0.2">
      <c r="K7113" s="4"/>
    </row>
    <row r="7114" spans="11:11" x14ac:dyDescent="0.2">
      <c r="K7114" s="4"/>
    </row>
    <row r="7115" spans="11:11" x14ac:dyDescent="0.2">
      <c r="K7115" s="4"/>
    </row>
    <row r="7116" spans="11:11" x14ac:dyDescent="0.2">
      <c r="K7116" s="4"/>
    </row>
    <row r="7117" spans="11:11" x14ac:dyDescent="0.2">
      <c r="K7117" s="4"/>
    </row>
    <row r="7118" spans="11:11" x14ac:dyDescent="0.2">
      <c r="K7118" s="4"/>
    </row>
    <row r="7119" spans="11:11" x14ac:dyDescent="0.2">
      <c r="K7119" s="4"/>
    </row>
    <row r="7120" spans="11:11" x14ac:dyDescent="0.2">
      <c r="K7120" s="4"/>
    </row>
    <row r="7121" spans="11:11" x14ac:dyDescent="0.2">
      <c r="K7121" s="4"/>
    </row>
    <row r="7122" spans="11:11" x14ac:dyDescent="0.2">
      <c r="K7122" s="4"/>
    </row>
    <row r="7123" spans="11:11" x14ac:dyDescent="0.2">
      <c r="K7123" s="4"/>
    </row>
    <row r="7124" spans="11:11" x14ac:dyDescent="0.2">
      <c r="K7124" s="4"/>
    </row>
    <row r="7125" spans="11:11" x14ac:dyDescent="0.2">
      <c r="K7125" s="4"/>
    </row>
    <row r="7126" spans="11:11" x14ac:dyDescent="0.2">
      <c r="K7126" s="4"/>
    </row>
    <row r="7127" spans="11:11" x14ac:dyDescent="0.2">
      <c r="K7127" s="4"/>
    </row>
    <row r="7128" spans="11:11" x14ac:dyDescent="0.2">
      <c r="K7128" s="4"/>
    </row>
    <row r="7129" spans="11:11" x14ac:dyDescent="0.2">
      <c r="K7129" s="4"/>
    </row>
    <row r="7130" spans="11:11" x14ac:dyDescent="0.2">
      <c r="K7130" s="4"/>
    </row>
    <row r="7131" spans="11:11" x14ac:dyDescent="0.2">
      <c r="K7131" s="4"/>
    </row>
    <row r="7132" spans="11:11" x14ac:dyDescent="0.2">
      <c r="K7132" s="4"/>
    </row>
    <row r="7133" spans="11:11" x14ac:dyDescent="0.2">
      <c r="K7133" s="4"/>
    </row>
    <row r="7134" spans="11:11" x14ac:dyDescent="0.2">
      <c r="K7134" s="4"/>
    </row>
    <row r="7135" spans="11:11" x14ac:dyDescent="0.2">
      <c r="K7135" s="4"/>
    </row>
    <row r="7136" spans="11:11" x14ac:dyDescent="0.2">
      <c r="K7136" s="4"/>
    </row>
    <row r="7137" spans="11:11" x14ac:dyDescent="0.2">
      <c r="K7137" s="4"/>
    </row>
    <row r="7138" spans="11:11" x14ac:dyDescent="0.2">
      <c r="K7138" s="4"/>
    </row>
    <row r="7139" spans="11:11" x14ac:dyDescent="0.2">
      <c r="K7139" s="4"/>
    </row>
    <row r="7140" spans="11:11" x14ac:dyDescent="0.2">
      <c r="K7140" s="4"/>
    </row>
    <row r="7141" spans="11:11" x14ac:dyDescent="0.2">
      <c r="K7141" s="4"/>
    </row>
    <row r="7142" spans="11:11" x14ac:dyDescent="0.2">
      <c r="K7142" s="4"/>
    </row>
    <row r="7143" spans="11:11" x14ac:dyDescent="0.2">
      <c r="K7143" s="4"/>
    </row>
    <row r="7144" spans="11:11" x14ac:dyDescent="0.2">
      <c r="K7144" s="4"/>
    </row>
    <row r="7145" spans="11:11" x14ac:dyDescent="0.2">
      <c r="K7145" s="4"/>
    </row>
    <row r="7146" spans="11:11" x14ac:dyDescent="0.2">
      <c r="K7146" s="4"/>
    </row>
    <row r="7147" spans="11:11" x14ac:dyDescent="0.2">
      <c r="K7147" s="4"/>
    </row>
    <row r="7148" spans="11:11" x14ac:dyDescent="0.2">
      <c r="K7148" s="4"/>
    </row>
    <row r="7149" spans="11:11" x14ac:dyDescent="0.2">
      <c r="K7149" s="4"/>
    </row>
    <row r="7150" spans="11:11" x14ac:dyDescent="0.2">
      <c r="K7150" s="4"/>
    </row>
    <row r="7151" spans="11:11" x14ac:dyDescent="0.2">
      <c r="K7151" s="4"/>
    </row>
    <row r="7152" spans="11:11" x14ac:dyDescent="0.2">
      <c r="K7152" s="4"/>
    </row>
    <row r="7153" spans="11:11" x14ac:dyDescent="0.2">
      <c r="K7153" s="4"/>
    </row>
    <row r="7154" spans="11:11" x14ac:dyDescent="0.2">
      <c r="K7154" s="4"/>
    </row>
    <row r="7155" spans="11:11" x14ac:dyDescent="0.2">
      <c r="K7155" s="4"/>
    </row>
    <row r="7156" spans="11:11" x14ac:dyDescent="0.2">
      <c r="K7156" s="4"/>
    </row>
    <row r="7157" spans="11:11" x14ac:dyDescent="0.2">
      <c r="K7157" s="4"/>
    </row>
    <row r="7158" spans="11:11" x14ac:dyDescent="0.2">
      <c r="K7158" s="4"/>
    </row>
    <row r="7159" spans="11:11" x14ac:dyDescent="0.2">
      <c r="K7159" s="4"/>
    </row>
    <row r="7160" spans="11:11" x14ac:dyDescent="0.2">
      <c r="K7160" s="4"/>
    </row>
    <row r="7161" spans="11:11" x14ac:dyDescent="0.2">
      <c r="K7161" s="4"/>
    </row>
    <row r="7162" spans="11:11" x14ac:dyDescent="0.2">
      <c r="K7162" s="4"/>
    </row>
    <row r="7163" spans="11:11" x14ac:dyDescent="0.2">
      <c r="K7163" s="4"/>
    </row>
    <row r="7164" spans="11:11" x14ac:dyDescent="0.2">
      <c r="K7164" s="4"/>
    </row>
    <row r="7165" spans="11:11" x14ac:dyDescent="0.2">
      <c r="K7165" s="4"/>
    </row>
    <row r="7166" spans="11:11" x14ac:dyDescent="0.2">
      <c r="K7166" s="4"/>
    </row>
    <row r="7167" spans="11:11" x14ac:dyDescent="0.2">
      <c r="K7167" s="4"/>
    </row>
    <row r="7168" spans="11:11" x14ac:dyDescent="0.2">
      <c r="K7168" s="4"/>
    </row>
    <row r="7169" spans="11:11" x14ac:dyDescent="0.2">
      <c r="K7169" s="4"/>
    </row>
    <row r="7170" spans="11:11" x14ac:dyDescent="0.2">
      <c r="K7170" s="4"/>
    </row>
    <row r="7171" spans="11:11" x14ac:dyDescent="0.2">
      <c r="K7171" s="4"/>
    </row>
    <row r="7172" spans="11:11" x14ac:dyDescent="0.2">
      <c r="K7172" s="4"/>
    </row>
    <row r="7173" spans="11:11" x14ac:dyDescent="0.2">
      <c r="K7173" s="4"/>
    </row>
    <row r="7174" spans="11:11" x14ac:dyDescent="0.2">
      <c r="K7174" s="4"/>
    </row>
    <row r="7175" spans="11:11" x14ac:dyDescent="0.2">
      <c r="K7175" s="4"/>
    </row>
    <row r="7176" spans="11:11" x14ac:dyDescent="0.2">
      <c r="K7176" s="4"/>
    </row>
    <row r="7177" spans="11:11" x14ac:dyDescent="0.2">
      <c r="K7177" s="4"/>
    </row>
    <row r="7178" spans="11:11" x14ac:dyDescent="0.2">
      <c r="K7178" s="4"/>
    </row>
    <row r="7179" spans="11:11" x14ac:dyDescent="0.2">
      <c r="K7179" s="4"/>
    </row>
    <row r="7180" spans="11:11" x14ac:dyDescent="0.2">
      <c r="K7180" s="4"/>
    </row>
    <row r="7181" spans="11:11" x14ac:dyDescent="0.2">
      <c r="K7181" s="4"/>
    </row>
    <row r="7182" spans="11:11" x14ac:dyDescent="0.2">
      <c r="K7182" s="4"/>
    </row>
    <row r="7183" spans="11:11" x14ac:dyDescent="0.2">
      <c r="K7183" s="4"/>
    </row>
    <row r="7184" spans="11:11" x14ac:dyDescent="0.2">
      <c r="K7184" s="4"/>
    </row>
    <row r="7185" spans="11:11" x14ac:dyDescent="0.2">
      <c r="K7185" s="4"/>
    </row>
    <row r="7186" spans="11:11" x14ac:dyDescent="0.2">
      <c r="K7186" s="4"/>
    </row>
    <row r="7187" spans="11:11" x14ac:dyDescent="0.2">
      <c r="K7187" s="4"/>
    </row>
    <row r="7188" spans="11:11" x14ac:dyDescent="0.2">
      <c r="K7188" s="4"/>
    </row>
    <row r="7189" spans="11:11" x14ac:dyDescent="0.2">
      <c r="K7189" s="4"/>
    </row>
    <row r="7190" spans="11:11" x14ac:dyDescent="0.2">
      <c r="K7190" s="4"/>
    </row>
    <row r="7191" spans="11:11" x14ac:dyDescent="0.2">
      <c r="K7191" s="4"/>
    </row>
    <row r="7192" spans="11:11" x14ac:dyDescent="0.2">
      <c r="K7192" s="4"/>
    </row>
    <row r="7193" spans="11:11" x14ac:dyDescent="0.2">
      <c r="K7193" s="4"/>
    </row>
    <row r="7194" spans="11:11" x14ac:dyDescent="0.2">
      <c r="K7194" s="4"/>
    </row>
    <row r="7195" spans="11:11" x14ac:dyDescent="0.2">
      <c r="K7195" s="4"/>
    </row>
    <row r="7196" spans="11:11" x14ac:dyDescent="0.2">
      <c r="K7196" s="4"/>
    </row>
    <row r="7197" spans="11:11" x14ac:dyDescent="0.2">
      <c r="K7197" s="4"/>
    </row>
    <row r="7198" spans="11:11" x14ac:dyDescent="0.2">
      <c r="K7198" s="4"/>
    </row>
    <row r="7199" spans="11:11" x14ac:dyDescent="0.2">
      <c r="K7199" s="4"/>
    </row>
    <row r="7200" spans="11:11" x14ac:dyDescent="0.2">
      <c r="K7200" s="4"/>
    </row>
    <row r="7201" spans="11:11" x14ac:dyDescent="0.2">
      <c r="K7201" s="4"/>
    </row>
    <row r="7202" spans="11:11" x14ac:dyDescent="0.2">
      <c r="K7202" s="4"/>
    </row>
    <row r="7203" spans="11:11" x14ac:dyDescent="0.2">
      <c r="K7203" s="4"/>
    </row>
    <row r="7204" spans="11:11" x14ac:dyDescent="0.2">
      <c r="K7204" s="4"/>
    </row>
    <row r="7205" spans="11:11" x14ac:dyDescent="0.2">
      <c r="K7205" s="4"/>
    </row>
    <row r="7206" spans="11:11" x14ac:dyDescent="0.2">
      <c r="K7206" s="4"/>
    </row>
    <row r="7207" spans="11:11" x14ac:dyDescent="0.2">
      <c r="K7207" s="4"/>
    </row>
    <row r="7208" spans="11:11" x14ac:dyDescent="0.2">
      <c r="K7208" s="4"/>
    </row>
    <row r="7209" spans="11:11" x14ac:dyDescent="0.2">
      <c r="K7209" s="4"/>
    </row>
    <row r="7210" spans="11:11" x14ac:dyDescent="0.2">
      <c r="K7210" s="4"/>
    </row>
    <row r="7211" spans="11:11" x14ac:dyDescent="0.2">
      <c r="K7211" s="4"/>
    </row>
    <row r="7212" spans="11:11" x14ac:dyDescent="0.2">
      <c r="K7212" s="4"/>
    </row>
    <row r="7213" spans="11:11" x14ac:dyDescent="0.2">
      <c r="K7213" s="4"/>
    </row>
    <row r="7214" spans="11:11" x14ac:dyDescent="0.2">
      <c r="K7214" s="4"/>
    </row>
    <row r="7215" spans="11:11" x14ac:dyDescent="0.2">
      <c r="K7215" s="4"/>
    </row>
    <row r="7216" spans="11:11" x14ac:dyDescent="0.2">
      <c r="K7216" s="4"/>
    </row>
    <row r="7217" spans="11:11" x14ac:dyDescent="0.2">
      <c r="K7217" s="4"/>
    </row>
    <row r="7218" spans="11:11" x14ac:dyDescent="0.2">
      <c r="K7218" s="4"/>
    </row>
    <row r="7219" spans="11:11" x14ac:dyDescent="0.2">
      <c r="K7219" s="4"/>
    </row>
    <row r="7220" spans="11:11" x14ac:dyDescent="0.2">
      <c r="K7220" s="4"/>
    </row>
    <row r="7221" spans="11:11" x14ac:dyDescent="0.2">
      <c r="K7221" s="4"/>
    </row>
    <row r="7222" spans="11:11" x14ac:dyDescent="0.2">
      <c r="K7222" s="4"/>
    </row>
    <row r="7223" spans="11:11" x14ac:dyDescent="0.2">
      <c r="K7223" s="4"/>
    </row>
    <row r="7224" spans="11:11" x14ac:dyDescent="0.2">
      <c r="K7224" s="4"/>
    </row>
    <row r="7225" spans="11:11" x14ac:dyDescent="0.2">
      <c r="K7225" s="4"/>
    </row>
    <row r="7226" spans="11:11" x14ac:dyDescent="0.2">
      <c r="K7226" s="4"/>
    </row>
    <row r="7227" spans="11:11" x14ac:dyDescent="0.2">
      <c r="K7227" s="4"/>
    </row>
    <row r="7228" spans="11:11" x14ac:dyDescent="0.2">
      <c r="K7228" s="4"/>
    </row>
    <row r="7229" spans="11:11" x14ac:dyDescent="0.2">
      <c r="K7229" s="4"/>
    </row>
    <row r="7230" spans="11:11" x14ac:dyDescent="0.2">
      <c r="K7230" s="4"/>
    </row>
    <row r="7231" spans="11:11" x14ac:dyDescent="0.2">
      <c r="K7231" s="4"/>
    </row>
    <row r="7232" spans="11:11" x14ac:dyDescent="0.2">
      <c r="K7232" s="4"/>
    </row>
    <row r="7233" spans="11:11" x14ac:dyDescent="0.2">
      <c r="K7233" s="4"/>
    </row>
    <row r="7234" spans="11:11" x14ac:dyDescent="0.2">
      <c r="K7234" s="4"/>
    </row>
    <row r="7235" spans="11:11" x14ac:dyDescent="0.2">
      <c r="K7235" s="4"/>
    </row>
    <row r="7236" spans="11:11" x14ac:dyDescent="0.2">
      <c r="K7236" s="4"/>
    </row>
    <row r="7237" spans="11:11" x14ac:dyDescent="0.2">
      <c r="K7237" s="4"/>
    </row>
    <row r="7238" spans="11:11" x14ac:dyDescent="0.2">
      <c r="K7238" s="4"/>
    </row>
    <row r="7239" spans="11:11" x14ac:dyDescent="0.2">
      <c r="K7239" s="4"/>
    </row>
    <row r="7240" spans="11:11" x14ac:dyDescent="0.2">
      <c r="K7240" s="4"/>
    </row>
    <row r="7241" spans="11:11" x14ac:dyDescent="0.2">
      <c r="K7241" s="4"/>
    </row>
    <row r="7242" spans="11:11" x14ac:dyDescent="0.2">
      <c r="K7242" s="4"/>
    </row>
    <row r="7243" spans="11:11" x14ac:dyDescent="0.2">
      <c r="K7243" s="4"/>
    </row>
    <row r="7244" spans="11:11" x14ac:dyDescent="0.2">
      <c r="K7244" s="4"/>
    </row>
    <row r="7245" spans="11:11" x14ac:dyDescent="0.2">
      <c r="K7245" s="4"/>
    </row>
    <row r="7246" spans="11:11" x14ac:dyDescent="0.2">
      <c r="K7246" s="4"/>
    </row>
    <row r="7247" spans="11:11" x14ac:dyDescent="0.2">
      <c r="K7247" s="4"/>
    </row>
    <row r="7248" spans="11:11" x14ac:dyDescent="0.2">
      <c r="K7248" s="4"/>
    </row>
    <row r="7249" spans="11:11" x14ac:dyDescent="0.2">
      <c r="K7249" s="4"/>
    </row>
    <row r="7250" spans="11:11" x14ac:dyDescent="0.2">
      <c r="K7250" s="4"/>
    </row>
    <row r="7251" spans="11:11" x14ac:dyDescent="0.2">
      <c r="K7251" s="4"/>
    </row>
    <row r="7252" spans="11:11" x14ac:dyDescent="0.2">
      <c r="K7252" s="4"/>
    </row>
    <row r="7253" spans="11:11" x14ac:dyDescent="0.2">
      <c r="K7253" s="4"/>
    </row>
    <row r="7254" spans="11:11" x14ac:dyDescent="0.2">
      <c r="K7254" s="4"/>
    </row>
    <row r="7255" spans="11:11" x14ac:dyDescent="0.2">
      <c r="K7255" s="4"/>
    </row>
    <row r="7256" spans="11:11" x14ac:dyDescent="0.2">
      <c r="K7256" s="4"/>
    </row>
    <row r="7257" spans="11:11" x14ac:dyDescent="0.2">
      <c r="K7257" s="4"/>
    </row>
    <row r="7258" spans="11:11" x14ac:dyDescent="0.2">
      <c r="K7258" s="4"/>
    </row>
    <row r="7259" spans="11:11" x14ac:dyDescent="0.2">
      <c r="K7259" s="4"/>
    </row>
    <row r="7260" spans="11:11" x14ac:dyDescent="0.2">
      <c r="K7260" s="4"/>
    </row>
    <row r="7261" spans="11:11" x14ac:dyDescent="0.2">
      <c r="K7261" s="4"/>
    </row>
    <row r="7262" spans="11:11" x14ac:dyDescent="0.2">
      <c r="K7262" s="4"/>
    </row>
    <row r="7263" spans="11:11" x14ac:dyDescent="0.2">
      <c r="K7263" s="4"/>
    </row>
    <row r="7264" spans="11:11" x14ac:dyDescent="0.2">
      <c r="K7264" s="4"/>
    </row>
    <row r="7265" spans="11:11" x14ac:dyDescent="0.2">
      <c r="K7265" s="4"/>
    </row>
    <row r="7266" spans="11:11" x14ac:dyDescent="0.2">
      <c r="K7266" s="4"/>
    </row>
    <row r="7267" spans="11:11" x14ac:dyDescent="0.2">
      <c r="K7267" s="4"/>
    </row>
    <row r="7268" spans="11:11" x14ac:dyDescent="0.2">
      <c r="K7268" s="4"/>
    </row>
    <row r="7269" spans="11:11" x14ac:dyDescent="0.2">
      <c r="K7269" s="4"/>
    </row>
    <row r="7270" spans="11:11" x14ac:dyDescent="0.2">
      <c r="K7270" s="4"/>
    </row>
    <row r="7271" spans="11:11" x14ac:dyDescent="0.2">
      <c r="K7271" s="4"/>
    </row>
    <row r="7272" spans="11:11" x14ac:dyDescent="0.2">
      <c r="K7272" s="4"/>
    </row>
    <row r="7273" spans="11:11" x14ac:dyDescent="0.2">
      <c r="K7273" s="4"/>
    </row>
    <row r="7274" spans="11:11" x14ac:dyDescent="0.2">
      <c r="K7274" s="4"/>
    </row>
    <row r="7275" spans="11:11" x14ac:dyDescent="0.2">
      <c r="K7275" s="4"/>
    </row>
    <row r="7276" spans="11:11" x14ac:dyDescent="0.2">
      <c r="K7276" s="4"/>
    </row>
    <row r="7277" spans="11:11" x14ac:dyDescent="0.2">
      <c r="K7277" s="4"/>
    </row>
    <row r="7278" spans="11:11" x14ac:dyDescent="0.2">
      <c r="K7278" s="4"/>
    </row>
    <row r="7279" spans="11:11" x14ac:dyDescent="0.2">
      <c r="K7279" s="4"/>
    </row>
    <row r="7280" spans="11:11" x14ac:dyDescent="0.2">
      <c r="K7280" s="4"/>
    </row>
    <row r="7281" spans="11:11" x14ac:dyDescent="0.2">
      <c r="K7281" s="4"/>
    </row>
    <row r="7282" spans="11:11" x14ac:dyDescent="0.2">
      <c r="K7282" s="4"/>
    </row>
    <row r="7283" spans="11:11" x14ac:dyDescent="0.2">
      <c r="K7283" s="4"/>
    </row>
    <row r="7284" spans="11:11" x14ac:dyDescent="0.2">
      <c r="K7284" s="4"/>
    </row>
    <row r="7285" spans="11:11" x14ac:dyDescent="0.2">
      <c r="K7285" s="4"/>
    </row>
    <row r="7286" spans="11:11" x14ac:dyDescent="0.2">
      <c r="K7286" s="4"/>
    </row>
    <row r="7287" spans="11:11" x14ac:dyDescent="0.2">
      <c r="K7287" s="4"/>
    </row>
    <row r="7288" spans="11:11" x14ac:dyDescent="0.2">
      <c r="K7288" s="4"/>
    </row>
    <row r="7289" spans="11:11" x14ac:dyDescent="0.2">
      <c r="K7289" s="4"/>
    </row>
    <row r="7290" spans="11:11" x14ac:dyDescent="0.2">
      <c r="K7290" s="4"/>
    </row>
    <row r="7291" spans="11:11" x14ac:dyDescent="0.2">
      <c r="K7291" s="4"/>
    </row>
    <row r="7292" spans="11:11" x14ac:dyDescent="0.2">
      <c r="K7292" s="4"/>
    </row>
    <row r="7293" spans="11:11" x14ac:dyDescent="0.2">
      <c r="K7293" s="4"/>
    </row>
    <row r="7294" spans="11:11" x14ac:dyDescent="0.2">
      <c r="K7294" s="4"/>
    </row>
    <row r="7295" spans="11:11" x14ac:dyDescent="0.2">
      <c r="K7295" s="4"/>
    </row>
    <row r="7296" spans="11:11" x14ac:dyDescent="0.2">
      <c r="K7296" s="4"/>
    </row>
    <row r="7297" spans="11:11" x14ac:dyDescent="0.2">
      <c r="K7297" s="4"/>
    </row>
    <row r="7298" spans="11:11" x14ac:dyDescent="0.2">
      <c r="K7298" s="4"/>
    </row>
    <row r="7299" spans="11:11" x14ac:dyDescent="0.2">
      <c r="K7299" s="4"/>
    </row>
    <row r="7300" spans="11:11" x14ac:dyDescent="0.2">
      <c r="K7300" s="4"/>
    </row>
    <row r="7301" spans="11:11" x14ac:dyDescent="0.2">
      <c r="K7301" s="4"/>
    </row>
    <row r="7302" spans="11:11" x14ac:dyDescent="0.2">
      <c r="K7302" s="4"/>
    </row>
    <row r="7303" spans="11:11" x14ac:dyDescent="0.2">
      <c r="K7303" s="4"/>
    </row>
    <row r="7304" spans="11:11" x14ac:dyDescent="0.2">
      <c r="K7304" s="4"/>
    </row>
    <row r="7305" spans="11:11" x14ac:dyDescent="0.2">
      <c r="K7305" s="4"/>
    </row>
    <row r="7306" spans="11:11" x14ac:dyDescent="0.2">
      <c r="K7306" s="4"/>
    </row>
    <row r="7307" spans="11:11" x14ac:dyDescent="0.2">
      <c r="K7307" s="4"/>
    </row>
    <row r="7308" spans="11:11" x14ac:dyDescent="0.2">
      <c r="K7308" s="4"/>
    </row>
    <row r="7309" spans="11:11" x14ac:dyDescent="0.2">
      <c r="K7309" s="4"/>
    </row>
    <row r="7310" spans="11:11" x14ac:dyDescent="0.2">
      <c r="K7310" s="4"/>
    </row>
    <row r="7311" spans="11:11" x14ac:dyDescent="0.2">
      <c r="K7311" s="4"/>
    </row>
    <row r="7312" spans="11:11" x14ac:dyDescent="0.2">
      <c r="K7312" s="4"/>
    </row>
    <row r="7313" spans="11:11" x14ac:dyDescent="0.2">
      <c r="K7313" s="4"/>
    </row>
    <row r="7314" spans="11:11" x14ac:dyDescent="0.2">
      <c r="K7314" s="4"/>
    </row>
    <row r="7315" spans="11:11" x14ac:dyDescent="0.2">
      <c r="K7315" s="4"/>
    </row>
    <row r="7316" spans="11:11" x14ac:dyDescent="0.2">
      <c r="K7316" s="4"/>
    </row>
    <row r="7317" spans="11:11" x14ac:dyDescent="0.2">
      <c r="K7317" s="4"/>
    </row>
    <row r="7318" spans="11:11" x14ac:dyDescent="0.2">
      <c r="K7318" s="4"/>
    </row>
    <row r="7319" spans="11:11" x14ac:dyDescent="0.2">
      <c r="K7319" s="4"/>
    </row>
    <row r="7320" spans="11:11" x14ac:dyDescent="0.2">
      <c r="K7320" s="4"/>
    </row>
    <row r="7321" spans="11:11" x14ac:dyDescent="0.2">
      <c r="K7321" s="4"/>
    </row>
    <row r="7322" spans="11:11" x14ac:dyDescent="0.2">
      <c r="K7322" s="4"/>
    </row>
    <row r="7323" spans="11:11" x14ac:dyDescent="0.2">
      <c r="K7323" s="4"/>
    </row>
    <row r="7324" spans="11:11" x14ac:dyDescent="0.2">
      <c r="K7324" s="4"/>
    </row>
    <row r="7325" spans="11:11" x14ac:dyDescent="0.2">
      <c r="K7325" s="4"/>
    </row>
    <row r="7326" spans="11:11" x14ac:dyDescent="0.2">
      <c r="K7326" s="4"/>
    </row>
    <row r="7327" spans="11:11" x14ac:dyDescent="0.2">
      <c r="K7327" s="4"/>
    </row>
    <row r="7328" spans="11:11" x14ac:dyDescent="0.2">
      <c r="K7328" s="4"/>
    </row>
    <row r="7329" spans="11:11" x14ac:dyDescent="0.2">
      <c r="K7329" s="4"/>
    </row>
    <row r="7330" spans="11:11" x14ac:dyDescent="0.2">
      <c r="K7330" s="4"/>
    </row>
    <row r="7331" spans="11:11" x14ac:dyDescent="0.2">
      <c r="K7331" s="4"/>
    </row>
    <row r="7332" spans="11:11" x14ac:dyDescent="0.2">
      <c r="K7332" s="4"/>
    </row>
    <row r="7333" spans="11:11" x14ac:dyDescent="0.2">
      <c r="K7333" s="4"/>
    </row>
    <row r="7334" spans="11:11" x14ac:dyDescent="0.2">
      <c r="K7334" s="4"/>
    </row>
    <row r="7335" spans="11:11" x14ac:dyDescent="0.2">
      <c r="K7335" s="4"/>
    </row>
    <row r="7336" spans="11:11" x14ac:dyDescent="0.2">
      <c r="K7336" s="4"/>
    </row>
    <row r="7337" spans="11:11" x14ac:dyDescent="0.2">
      <c r="K7337" s="4"/>
    </row>
    <row r="7338" spans="11:11" x14ac:dyDescent="0.2">
      <c r="K7338" s="4"/>
    </row>
    <row r="7339" spans="11:11" x14ac:dyDescent="0.2">
      <c r="K7339" s="4"/>
    </row>
    <row r="7340" spans="11:11" x14ac:dyDescent="0.2">
      <c r="K7340" s="4"/>
    </row>
    <row r="7341" spans="11:11" x14ac:dyDescent="0.2">
      <c r="K7341" s="4"/>
    </row>
    <row r="7342" spans="11:11" x14ac:dyDescent="0.2">
      <c r="K7342" s="4"/>
    </row>
    <row r="7343" spans="11:11" x14ac:dyDescent="0.2">
      <c r="K7343" s="4"/>
    </row>
    <row r="7344" spans="11:11" x14ac:dyDescent="0.2">
      <c r="K7344" s="4"/>
    </row>
    <row r="7345" spans="11:11" x14ac:dyDescent="0.2">
      <c r="K7345" s="4"/>
    </row>
    <row r="7346" spans="11:11" x14ac:dyDescent="0.2">
      <c r="K7346" s="4"/>
    </row>
    <row r="7347" spans="11:11" x14ac:dyDescent="0.2">
      <c r="K7347" s="4"/>
    </row>
    <row r="7348" spans="11:11" x14ac:dyDescent="0.2">
      <c r="K7348" s="4"/>
    </row>
    <row r="7349" spans="11:11" x14ac:dyDescent="0.2">
      <c r="K7349" s="4"/>
    </row>
    <row r="7350" spans="11:11" x14ac:dyDescent="0.2">
      <c r="K7350" s="4"/>
    </row>
    <row r="7351" spans="11:11" x14ac:dyDescent="0.2">
      <c r="K7351" s="4"/>
    </row>
    <row r="7352" spans="11:11" x14ac:dyDescent="0.2">
      <c r="K7352" s="4"/>
    </row>
    <row r="7353" spans="11:11" x14ac:dyDescent="0.2">
      <c r="K7353" s="4"/>
    </row>
    <row r="7354" spans="11:11" x14ac:dyDescent="0.2">
      <c r="K7354" s="4"/>
    </row>
    <row r="7355" spans="11:11" x14ac:dyDescent="0.2">
      <c r="K7355" s="4"/>
    </row>
    <row r="7356" spans="11:11" x14ac:dyDescent="0.2">
      <c r="K7356" s="4"/>
    </row>
    <row r="7357" spans="11:11" x14ac:dyDescent="0.2">
      <c r="K7357" s="4"/>
    </row>
    <row r="7358" spans="11:11" x14ac:dyDescent="0.2">
      <c r="K7358" s="4"/>
    </row>
    <row r="7359" spans="11:11" x14ac:dyDescent="0.2">
      <c r="K7359" s="4"/>
    </row>
    <row r="7360" spans="11:11" x14ac:dyDescent="0.2">
      <c r="K7360" s="4"/>
    </row>
    <row r="7361" spans="11:11" x14ac:dyDescent="0.2">
      <c r="K7361" s="4"/>
    </row>
    <row r="7362" spans="11:11" x14ac:dyDescent="0.2">
      <c r="K7362" s="4"/>
    </row>
    <row r="7363" spans="11:11" x14ac:dyDescent="0.2">
      <c r="K7363" s="4"/>
    </row>
    <row r="7364" spans="11:11" x14ac:dyDescent="0.2">
      <c r="K7364" s="4"/>
    </row>
    <row r="7365" spans="11:11" x14ac:dyDescent="0.2">
      <c r="K7365" s="4"/>
    </row>
    <row r="7366" spans="11:11" x14ac:dyDescent="0.2">
      <c r="K7366" s="4"/>
    </row>
    <row r="7367" spans="11:11" x14ac:dyDescent="0.2">
      <c r="K7367" s="4"/>
    </row>
    <row r="7368" spans="11:11" x14ac:dyDescent="0.2">
      <c r="K7368" s="4"/>
    </row>
    <row r="7369" spans="11:11" x14ac:dyDescent="0.2">
      <c r="K7369" s="4"/>
    </row>
    <row r="7370" spans="11:11" x14ac:dyDescent="0.2">
      <c r="K7370" s="4"/>
    </row>
    <row r="7371" spans="11:11" x14ac:dyDescent="0.2">
      <c r="K7371" s="4"/>
    </row>
    <row r="7372" spans="11:11" x14ac:dyDescent="0.2">
      <c r="K7372" s="4"/>
    </row>
    <row r="7373" spans="11:11" x14ac:dyDescent="0.2">
      <c r="K7373" s="4"/>
    </row>
    <row r="7374" spans="11:11" x14ac:dyDescent="0.2">
      <c r="K7374" s="4"/>
    </row>
    <row r="7375" spans="11:11" x14ac:dyDescent="0.2">
      <c r="K7375" s="4"/>
    </row>
    <row r="7376" spans="11:11" x14ac:dyDescent="0.2">
      <c r="K7376" s="4"/>
    </row>
    <row r="7377" spans="11:11" x14ac:dyDescent="0.2">
      <c r="K7377" s="4"/>
    </row>
    <row r="7378" spans="11:11" x14ac:dyDescent="0.2">
      <c r="K7378" s="4"/>
    </row>
    <row r="7379" spans="11:11" x14ac:dyDescent="0.2">
      <c r="K7379" s="4"/>
    </row>
    <row r="7380" spans="11:11" x14ac:dyDescent="0.2">
      <c r="K7380" s="4"/>
    </row>
    <row r="7381" spans="11:11" x14ac:dyDescent="0.2">
      <c r="K7381" s="4"/>
    </row>
    <row r="7382" spans="11:11" x14ac:dyDescent="0.2">
      <c r="K7382" s="4"/>
    </row>
    <row r="7383" spans="11:11" x14ac:dyDescent="0.2">
      <c r="K7383" s="4"/>
    </row>
    <row r="7384" spans="11:11" x14ac:dyDescent="0.2">
      <c r="K7384" s="4"/>
    </row>
    <row r="7385" spans="11:11" x14ac:dyDescent="0.2">
      <c r="K7385" s="4"/>
    </row>
    <row r="7386" spans="11:11" x14ac:dyDescent="0.2">
      <c r="K7386" s="4"/>
    </row>
    <row r="7387" spans="11:11" x14ac:dyDescent="0.2">
      <c r="K7387" s="4"/>
    </row>
    <row r="7388" spans="11:11" x14ac:dyDescent="0.2">
      <c r="K7388" s="4"/>
    </row>
    <row r="7389" spans="11:11" x14ac:dyDescent="0.2">
      <c r="K7389" s="4"/>
    </row>
    <row r="7390" spans="11:11" x14ac:dyDescent="0.2">
      <c r="K7390" s="4"/>
    </row>
    <row r="7391" spans="11:11" x14ac:dyDescent="0.2">
      <c r="K7391" s="4"/>
    </row>
    <row r="7392" spans="11:11" x14ac:dyDescent="0.2">
      <c r="K7392" s="4"/>
    </row>
    <row r="7393" spans="11:11" x14ac:dyDescent="0.2">
      <c r="K7393" s="4"/>
    </row>
    <row r="7394" spans="11:11" x14ac:dyDescent="0.2">
      <c r="K7394" s="4"/>
    </row>
    <row r="7395" spans="11:11" x14ac:dyDescent="0.2">
      <c r="K7395" s="4"/>
    </row>
    <row r="7396" spans="11:11" x14ac:dyDescent="0.2">
      <c r="K7396" s="4"/>
    </row>
    <row r="7397" spans="11:11" x14ac:dyDescent="0.2">
      <c r="K7397" s="4"/>
    </row>
    <row r="7398" spans="11:11" x14ac:dyDescent="0.2">
      <c r="K7398" s="4"/>
    </row>
    <row r="7399" spans="11:11" x14ac:dyDescent="0.2">
      <c r="K7399" s="4"/>
    </row>
    <row r="7400" spans="11:11" x14ac:dyDescent="0.2">
      <c r="K7400" s="4"/>
    </row>
    <row r="7401" spans="11:11" x14ac:dyDescent="0.2">
      <c r="K7401" s="4"/>
    </row>
    <row r="7402" spans="11:11" x14ac:dyDescent="0.2">
      <c r="K7402" s="4"/>
    </row>
    <row r="7403" spans="11:11" x14ac:dyDescent="0.2">
      <c r="K7403" s="4"/>
    </row>
    <row r="7404" spans="11:11" x14ac:dyDescent="0.2">
      <c r="K7404" s="4"/>
    </row>
    <row r="7405" spans="11:11" x14ac:dyDescent="0.2">
      <c r="K7405" s="4"/>
    </row>
    <row r="7406" spans="11:11" x14ac:dyDescent="0.2">
      <c r="K7406" s="4"/>
    </row>
    <row r="7407" spans="11:11" x14ac:dyDescent="0.2">
      <c r="K7407" s="4"/>
    </row>
    <row r="7408" spans="11:11" x14ac:dyDescent="0.2">
      <c r="K7408" s="4"/>
    </row>
    <row r="7409" spans="11:11" x14ac:dyDescent="0.2">
      <c r="K7409" s="4"/>
    </row>
    <row r="7410" spans="11:11" x14ac:dyDescent="0.2">
      <c r="K7410" s="4"/>
    </row>
    <row r="7411" spans="11:11" x14ac:dyDescent="0.2">
      <c r="K7411" s="4"/>
    </row>
    <row r="7412" spans="11:11" x14ac:dyDescent="0.2">
      <c r="K7412" s="4"/>
    </row>
    <row r="7413" spans="11:11" x14ac:dyDescent="0.2">
      <c r="K7413" s="4"/>
    </row>
    <row r="7414" spans="11:11" x14ac:dyDescent="0.2">
      <c r="K7414" s="4"/>
    </row>
    <row r="7415" spans="11:11" x14ac:dyDescent="0.2">
      <c r="K7415" s="4"/>
    </row>
    <row r="7416" spans="11:11" x14ac:dyDescent="0.2">
      <c r="K7416" s="4"/>
    </row>
    <row r="7417" spans="11:11" x14ac:dyDescent="0.2">
      <c r="K7417" s="4"/>
    </row>
    <row r="7418" spans="11:11" x14ac:dyDescent="0.2">
      <c r="K7418" s="4"/>
    </row>
    <row r="7419" spans="11:11" x14ac:dyDescent="0.2">
      <c r="K7419" s="4"/>
    </row>
    <row r="7420" spans="11:11" x14ac:dyDescent="0.2">
      <c r="K7420" s="4"/>
    </row>
    <row r="7421" spans="11:11" x14ac:dyDescent="0.2">
      <c r="K7421" s="4"/>
    </row>
    <row r="7422" spans="11:11" x14ac:dyDescent="0.2">
      <c r="K7422" s="4"/>
    </row>
    <row r="7423" spans="11:11" x14ac:dyDescent="0.2">
      <c r="K7423" s="4"/>
    </row>
    <row r="7424" spans="11:11" x14ac:dyDescent="0.2">
      <c r="K7424" s="4"/>
    </row>
    <row r="7425" spans="11:11" x14ac:dyDescent="0.2">
      <c r="K7425" s="4"/>
    </row>
    <row r="7426" spans="11:11" x14ac:dyDescent="0.2">
      <c r="K7426" s="4"/>
    </row>
    <row r="7427" spans="11:11" x14ac:dyDescent="0.2">
      <c r="K7427" s="4"/>
    </row>
    <row r="7428" spans="11:11" x14ac:dyDescent="0.2">
      <c r="K7428" s="4"/>
    </row>
    <row r="7429" spans="11:11" x14ac:dyDescent="0.2">
      <c r="K7429" s="4"/>
    </row>
    <row r="7430" spans="11:11" x14ac:dyDescent="0.2">
      <c r="K7430" s="4"/>
    </row>
    <row r="7431" spans="11:11" x14ac:dyDescent="0.2">
      <c r="K7431" s="4"/>
    </row>
    <row r="7432" spans="11:11" x14ac:dyDescent="0.2">
      <c r="K7432" s="4"/>
    </row>
    <row r="7433" spans="11:11" x14ac:dyDescent="0.2">
      <c r="K7433" s="4"/>
    </row>
    <row r="7434" spans="11:11" x14ac:dyDescent="0.2">
      <c r="K7434" s="4"/>
    </row>
    <row r="7435" spans="11:11" x14ac:dyDescent="0.2">
      <c r="K7435" s="4"/>
    </row>
    <row r="7436" spans="11:11" x14ac:dyDescent="0.2">
      <c r="K7436" s="4"/>
    </row>
    <row r="7437" spans="11:11" x14ac:dyDescent="0.2">
      <c r="K7437" s="4"/>
    </row>
    <row r="7438" spans="11:11" x14ac:dyDescent="0.2">
      <c r="K7438" s="4"/>
    </row>
    <row r="7439" spans="11:11" x14ac:dyDescent="0.2">
      <c r="K7439" s="4"/>
    </row>
    <row r="7440" spans="11:11" x14ac:dyDescent="0.2">
      <c r="K7440" s="4"/>
    </row>
    <row r="7441" spans="11:11" x14ac:dyDescent="0.2">
      <c r="K7441" s="4"/>
    </row>
    <row r="7442" spans="11:11" x14ac:dyDescent="0.2">
      <c r="K7442" s="4"/>
    </row>
    <row r="7443" spans="11:11" x14ac:dyDescent="0.2">
      <c r="K7443" s="4"/>
    </row>
    <row r="7444" spans="11:11" x14ac:dyDescent="0.2">
      <c r="K7444" s="4"/>
    </row>
    <row r="7445" spans="11:11" x14ac:dyDescent="0.2">
      <c r="K7445" s="4"/>
    </row>
    <row r="7446" spans="11:11" x14ac:dyDescent="0.2">
      <c r="K7446" s="4"/>
    </row>
    <row r="7447" spans="11:11" x14ac:dyDescent="0.2">
      <c r="K7447" s="4"/>
    </row>
    <row r="7448" spans="11:11" x14ac:dyDescent="0.2">
      <c r="K7448" s="4"/>
    </row>
    <row r="7449" spans="11:11" x14ac:dyDescent="0.2">
      <c r="K7449" s="4"/>
    </row>
    <row r="7450" spans="11:11" x14ac:dyDescent="0.2">
      <c r="K7450" s="4"/>
    </row>
    <row r="7451" spans="11:11" x14ac:dyDescent="0.2">
      <c r="K7451" s="4"/>
    </row>
    <row r="7452" spans="11:11" x14ac:dyDescent="0.2">
      <c r="K7452" s="4"/>
    </row>
    <row r="7453" spans="11:11" x14ac:dyDescent="0.2">
      <c r="K7453" s="4"/>
    </row>
    <row r="7454" spans="11:11" x14ac:dyDescent="0.2">
      <c r="K7454" s="4"/>
    </row>
    <row r="7455" spans="11:11" x14ac:dyDescent="0.2">
      <c r="K7455" s="4"/>
    </row>
    <row r="7456" spans="11:11" x14ac:dyDescent="0.2">
      <c r="K7456" s="4"/>
    </row>
    <row r="7457" spans="11:11" x14ac:dyDescent="0.2">
      <c r="K7457" s="4"/>
    </row>
    <row r="7458" spans="11:11" x14ac:dyDescent="0.2">
      <c r="K7458" s="4"/>
    </row>
    <row r="7459" spans="11:11" x14ac:dyDescent="0.2">
      <c r="K7459" s="4"/>
    </row>
    <row r="7460" spans="11:11" x14ac:dyDescent="0.2">
      <c r="K7460" s="4"/>
    </row>
    <row r="7461" spans="11:11" x14ac:dyDescent="0.2">
      <c r="K7461" s="4"/>
    </row>
    <row r="7462" spans="11:11" x14ac:dyDescent="0.2">
      <c r="K7462" s="4"/>
    </row>
    <row r="7463" spans="11:11" x14ac:dyDescent="0.2">
      <c r="K7463" s="4"/>
    </row>
    <row r="7464" spans="11:11" x14ac:dyDescent="0.2">
      <c r="K7464" s="4"/>
    </row>
    <row r="7465" spans="11:11" x14ac:dyDescent="0.2">
      <c r="K7465" s="4"/>
    </row>
    <row r="7466" spans="11:11" x14ac:dyDescent="0.2">
      <c r="K7466" s="4"/>
    </row>
    <row r="7467" spans="11:11" x14ac:dyDescent="0.2">
      <c r="K7467" s="4"/>
    </row>
    <row r="7468" spans="11:11" x14ac:dyDescent="0.2">
      <c r="K7468" s="4"/>
    </row>
    <row r="7469" spans="11:11" x14ac:dyDescent="0.2">
      <c r="K7469" s="4"/>
    </row>
    <row r="7470" spans="11:11" x14ac:dyDescent="0.2">
      <c r="K7470" s="4"/>
    </row>
    <row r="7471" spans="11:11" x14ac:dyDescent="0.2">
      <c r="K7471" s="4"/>
    </row>
    <row r="7472" spans="11:11" x14ac:dyDescent="0.2">
      <c r="K7472" s="4"/>
    </row>
    <row r="7473" spans="11:11" x14ac:dyDescent="0.2">
      <c r="K7473" s="4"/>
    </row>
    <row r="7474" spans="11:11" x14ac:dyDescent="0.2">
      <c r="K7474" s="4"/>
    </row>
    <row r="7475" spans="11:11" x14ac:dyDescent="0.2">
      <c r="K7475" s="4"/>
    </row>
    <row r="7476" spans="11:11" x14ac:dyDescent="0.2">
      <c r="K7476" s="4"/>
    </row>
    <row r="7477" spans="11:11" x14ac:dyDescent="0.2">
      <c r="K7477" s="4"/>
    </row>
    <row r="7478" spans="11:11" x14ac:dyDescent="0.2">
      <c r="K7478" s="4"/>
    </row>
    <row r="7479" spans="11:11" x14ac:dyDescent="0.2">
      <c r="K7479" s="4"/>
    </row>
    <row r="7480" spans="11:11" x14ac:dyDescent="0.2">
      <c r="K7480" s="4"/>
    </row>
    <row r="7481" spans="11:11" x14ac:dyDescent="0.2">
      <c r="K7481" s="4"/>
    </row>
    <row r="7482" spans="11:11" x14ac:dyDescent="0.2">
      <c r="K7482" s="4"/>
    </row>
    <row r="7483" spans="11:11" x14ac:dyDescent="0.2">
      <c r="K7483" s="4"/>
    </row>
    <row r="7484" spans="11:11" x14ac:dyDescent="0.2">
      <c r="K7484" s="4"/>
    </row>
    <row r="7485" spans="11:11" x14ac:dyDescent="0.2">
      <c r="K7485" s="4"/>
    </row>
    <row r="7486" spans="11:11" x14ac:dyDescent="0.2">
      <c r="K7486" s="4"/>
    </row>
    <row r="7487" spans="11:11" x14ac:dyDescent="0.2">
      <c r="K7487" s="4"/>
    </row>
    <row r="7488" spans="11:11" x14ac:dyDescent="0.2">
      <c r="K7488" s="4"/>
    </row>
    <row r="7489" spans="11:11" x14ac:dyDescent="0.2">
      <c r="K7489" s="4"/>
    </row>
    <row r="7490" spans="11:11" x14ac:dyDescent="0.2">
      <c r="K7490" s="4"/>
    </row>
    <row r="7491" spans="11:11" x14ac:dyDescent="0.2">
      <c r="K7491" s="4"/>
    </row>
    <row r="7492" spans="11:11" x14ac:dyDescent="0.2">
      <c r="K7492" s="4"/>
    </row>
    <row r="7493" spans="11:11" x14ac:dyDescent="0.2">
      <c r="K7493" s="4"/>
    </row>
    <row r="7494" spans="11:11" x14ac:dyDescent="0.2">
      <c r="K7494" s="4"/>
    </row>
    <row r="7495" spans="11:11" x14ac:dyDescent="0.2">
      <c r="K7495" s="4"/>
    </row>
    <row r="7496" spans="11:11" x14ac:dyDescent="0.2">
      <c r="K7496" s="4"/>
    </row>
    <row r="7497" spans="11:11" x14ac:dyDescent="0.2">
      <c r="K7497" s="4"/>
    </row>
    <row r="7498" spans="11:11" x14ac:dyDescent="0.2">
      <c r="K7498" s="4"/>
    </row>
    <row r="7499" spans="11:11" x14ac:dyDescent="0.2">
      <c r="K7499" s="4"/>
    </row>
    <row r="7500" spans="11:11" x14ac:dyDescent="0.2">
      <c r="K7500" s="4"/>
    </row>
    <row r="7501" spans="11:11" x14ac:dyDescent="0.2">
      <c r="K7501" s="4"/>
    </row>
    <row r="7502" spans="11:11" x14ac:dyDescent="0.2">
      <c r="K7502" s="4"/>
    </row>
    <row r="7503" spans="11:11" x14ac:dyDescent="0.2">
      <c r="K7503" s="4"/>
    </row>
    <row r="7504" spans="11:11" x14ac:dyDescent="0.2">
      <c r="K7504" s="4"/>
    </row>
    <row r="7505" spans="11:11" x14ac:dyDescent="0.2">
      <c r="K7505" s="4"/>
    </row>
    <row r="7506" spans="11:11" x14ac:dyDescent="0.2">
      <c r="K7506" s="4"/>
    </row>
    <row r="7507" spans="11:11" x14ac:dyDescent="0.2">
      <c r="K7507" s="4"/>
    </row>
    <row r="7508" spans="11:11" x14ac:dyDescent="0.2">
      <c r="K7508" s="4"/>
    </row>
    <row r="7509" spans="11:11" x14ac:dyDescent="0.2">
      <c r="K7509" s="4"/>
    </row>
    <row r="7510" spans="11:11" x14ac:dyDescent="0.2">
      <c r="K7510" s="4"/>
    </row>
    <row r="7511" spans="11:11" x14ac:dyDescent="0.2">
      <c r="K7511" s="4"/>
    </row>
    <row r="7512" spans="11:11" x14ac:dyDescent="0.2">
      <c r="K7512" s="4"/>
    </row>
    <row r="7513" spans="11:11" x14ac:dyDescent="0.2">
      <c r="K7513" s="4"/>
    </row>
    <row r="7514" spans="11:11" x14ac:dyDescent="0.2">
      <c r="K7514" s="4"/>
    </row>
    <row r="7515" spans="11:11" x14ac:dyDescent="0.2">
      <c r="K7515" s="4"/>
    </row>
    <row r="7516" spans="11:11" x14ac:dyDescent="0.2">
      <c r="K7516" s="4"/>
    </row>
    <row r="7517" spans="11:11" x14ac:dyDescent="0.2">
      <c r="K7517" s="4"/>
    </row>
    <row r="7518" spans="11:11" x14ac:dyDescent="0.2">
      <c r="K7518" s="4"/>
    </row>
    <row r="7519" spans="11:11" x14ac:dyDescent="0.2">
      <c r="K7519" s="4"/>
    </row>
    <row r="7520" spans="11:11" x14ac:dyDescent="0.2">
      <c r="K7520" s="4"/>
    </row>
    <row r="7521" spans="11:11" x14ac:dyDescent="0.2">
      <c r="K7521" s="4"/>
    </row>
    <row r="7522" spans="11:11" x14ac:dyDescent="0.2">
      <c r="K7522" s="4"/>
    </row>
    <row r="7523" spans="11:11" x14ac:dyDescent="0.2">
      <c r="K7523" s="4"/>
    </row>
    <row r="7524" spans="11:11" x14ac:dyDescent="0.2">
      <c r="K7524" s="4"/>
    </row>
    <row r="7525" spans="11:11" x14ac:dyDescent="0.2">
      <c r="K7525" s="4"/>
    </row>
    <row r="7526" spans="11:11" x14ac:dyDescent="0.2">
      <c r="K7526" s="4"/>
    </row>
    <row r="7527" spans="11:11" x14ac:dyDescent="0.2">
      <c r="K7527" s="4"/>
    </row>
    <row r="7528" spans="11:11" x14ac:dyDescent="0.2">
      <c r="K7528" s="4"/>
    </row>
    <row r="7529" spans="11:11" x14ac:dyDescent="0.2">
      <c r="K7529" s="4"/>
    </row>
    <row r="7530" spans="11:11" x14ac:dyDescent="0.2">
      <c r="K7530" s="4"/>
    </row>
    <row r="7531" spans="11:11" x14ac:dyDescent="0.2">
      <c r="K7531" s="4"/>
    </row>
    <row r="7532" spans="11:11" x14ac:dyDescent="0.2">
      <c r="K7532" s="4"/>
    </row>
    <row r="7533" spans="11:11" x14ac:dyDescent="0.2">
      <c r="K7533" s="4"/>
    </row>
    <row r="7534" spans="11:11" x14ac:dyDescent="0.2">
      <c r="K7534" s="4"/>
    </row>
    <row r="7535" spans="11:11" x14ac:dyDescent="0.2">
      <c r="K7535" s="4"/>
    </row>
    <row r="7536" spans="11:11" x14ac:dyDescent="0.2">
      <c r="K7536" s="4"/>
    </row>
    <row r="7537" spans="11:11" x14ac:dyDescent="0.2">
      <c r="K7537" s="4"/>
    </row>
    <row r="7538" spans="11:11" x14ac:dyDescent="0.2">
      <c r="K7538" s="4"/>
    </row>
    <row r="7539" spans="11:11" x14ac:dyDescent="0.2">
      <c r="K7539" s="4"/>
    </row>
    <row r="7540" spans="11:11" x14ac:dyDescent="0.2">
      <c r="K7540" s="4"/>
    </row>
    <row r="7541" spans="11:11" x14ac:dyDescent="0.2">
      <c r="K7541" s="4"/>
    </row>
    <row r="7542" spans="11:11" x14ac:dyDescent="0.2">
      <c r="K7542" s="4"/>
    </row>
    <row r="7543" spans="11:11" x14ac:dyDescent="0.2">
      <c r="K7543" s="4"/>
    </row>
    <row r="7544" spans="11:11" x14ac:dyDescent="0.2">
      <c r="K7544" s="4"/>
    </row>
    <row r="7545" spans="11:11" x14ac:dyDescent="0.2">
      <c r="K7545" s="4"/>
    </row>
    <row r="7546" spans="11:11" x14ac:dyDescent="0.2">
      <c r="K7546" s="4"/>
    </row>
    <row r="7547" spans="11:11" x14ac:dyDescent="0.2">
      <c r="K7547" s="4"/>
    </row>
    <row r="7548" spans="11:11" x14ac:dyDescent="0.2">
      <c r="K7548" s="4"/>
    </row>
    <row r="7549" spans="11:11" x14ac:dyDescent="0.2">
      <c r="K7549" s="4"/>
    </row>
    <row r="7550" spans="11:11" x14ac:dyDescent="0.2">
      <c r="K7550" s="4"/>
    </row>
    <row r="7551" spans="11:11" x14ac:dyDescent="0.2">
      <c r="K7551" s="4"/>
    </row>
    <row r="7552" spans="11:11" x14ac:dyDescent="0.2">
      <c r="K7552" s="4"/>
    </row>
    <row r="7553" spans="11:11" x14ac:dyDescent="0.2">
      <c r="K7553" s="4"/>
    </row>
    <row r="7554" spans="11:11" x14ac:dyDescent="0.2">
      <c r="K7554" s="4"/>
    </row>
    <row r="7555" spans="11:11" x14ac:dyDescent="0.2">
      <c r="K7555" s="4"/>
    </row>
    <row r="7556" spans="11:11" x14ac:dyDescent="0.2">
      <c r="K7556" s="4"/>
    </row>
    <row r="7557" spans="11:11" x14ac:dyDescent="0.2">
      <c r="K7557" s="4"/>
    </row>
    <row r="7558" spans="11:11" x14ac:dyDescent="0.2">
      <c r="K7558" s="4"/>
    </row>
    <row r="7559" spans="11:11" x14ac:dyDescent="0.2">
      <c r="K7559" s="4"/>
    </row>
    <row r="7560" spans="11:11" x14ac:dyDescent="0.2">
      <c r="K7560" s="4"/>
    </row>
    <row r="7561" spans="11:11" x14ac:dyDescent="0.2">
      <c r="K7561" s="4"/>
    </row>
    <row r="7562" spans="11:11" x14ac:dyDescent="0.2">
      <c r="K7562" s="4"/>
    </row>
    <row r="7563" spans="11:11" x14ac:dyDescent="0.2">
      <c r="K7563" s="4"/>
    </row>
    <row r="7564" spans="11:11" x14ac:dyDescent="0.2">
      <c r="K7564" s="4"/>
    </row>
    <row r="7565" spans="11:11" x14ac:dyDescent="0.2">
      <c r="K7565" s="4"/>
    </row>
    <row r="7566" spans="11:11" x14ac:dyDescent="0.2">
      <c r="K7566" s="4"/>
    </row>
    <row r="7567" spans="11:11" x14ac:dyDescent="0.2">
      <c r="K7567" s="4"/>
    </row>
    <row r="7568" spans="11:11" x14ac:dyDescent="0.2">
      <c r="K7568" s="4"/>
    </row>
    <row r="7569" spans="11:11" x14ac:dyDescent="0.2">
      <c r="K7569" s="4"/>
    </row>
    <row r="7570" spans="11:11" x14ac:dyDescent="0.2">
      <c r="K7570" s="4"/>
    </row>
    <row r="7571" spans="11:11" x14ac:dyDescent="0.2">
      <c r="K7571" s="4"/>
    </row>
    <row r="7572" spans="11:11" x14ac:dyDescent="0.2">
      <c r="K7572" s="4"/>
    </row>
    <row r="7573" spans="11:11" x14ac:dyDescent="0.2">
      <c r="K7573" s="4"/>
    </row>
    <row r="7574" spans="11:11" x14ac:dyDescent="0.2">
      <c r="K7574" s="4"/>
    </row>
    <row r="7575" spans="11:11" x14ac:dyDescent="0.2">
      <c r="K7575" s="4"/>
    </row>
    <row r="7576" spans="11:11" x14ac:dyDescent="0.2">
      <c r="K7576" s="4"/>
    </row>
    <row r="7577" spans="11:11" x14ac:dyDescent="0.2">
      <c r="K7577" s="4"/>
    </row>
    <row r="7578" spans="11:11" x14ac:dyDescent="0.2">
      <c r="K7578" s="4"/>
    </row>
    <row r="7579" spans="11:11" x14ac:dyDescent="0.2">
      <c r="K7579" s="4"/>
    </row>
    <row r="7580" spans="11:11" x14ac:dyDescent="0.2">
      <c r="K7580" s="4"/>
    </row>
    <row r="7581" spans="11:11" x14ac:dyDescent="0.2">
      <c r="K7581" s="4"/>
    </row>
    <row r="7582" spans="11:11" x14ac:dyDescent="0.2">
      <c r="K7582" s="4"/>
    </row>
    <row r="7583" spans="11:11" x14ac:dyDescent="0.2">
      <c r="K7583" s="4"/>
    </row>
    <row r="7584" spans="11:11" x14ac:dyDescent="0.2">
      <c r="K7584" s="4"/>
    </row>
    <row r="7585" spans="11:11" x14ac:dyDescent="0.2">
      <c r="K7585" s="4"/>
    </row>
    <row r="7586" spans="11:11" x14ac:dyDescent="0.2">
      <c r="K7586" s="4"/>
    </row>
    <row r="7587" spans="11:11" x14ac:dyDescent="0.2">
      <c r="K7587" s="4"/>
    </row>
    <row r="7588" spans="11:11" x14ac:dyDescent="0.2">
      <c r="K7588" s="4"/>
    </row>
    <row r="7589" spans="11:11" x14ac:dyDescent="0.2">
      <c r="K7589" s="4"/>
    </row>
    <row r="7590" spans="11:11" x14ac:dyDescent="0.2">
      <c r="K7590" s="4"/>
    </row>
    <row r="7591" spans="11:11" x14ac:dyDescent="0.2">
      <c r="K7591" s="4"/>
    </row>
    <row r="7592" spans="11:11" x14ac:dyDescent="0.2">
      <c r="K7592" s="4"/>
    </row>
    <row r="7593" spans="11:11" x14ac:dyDescent="0.2">
      <c r="K7593" s="4"/>
    </row>
    <row r="7594" spans="11:11" x14ac:dyDescent="0.2">
      <c r="K7594" s="4"/>
    </row>
    <row r="7595" spans="11:11" x14ac:dyDescent="0.2">
      <c r="K7595" s="4"/>
    </row>
    <row r="7596" spans="11:11" x14ac:dyDescent="0.2">
      <c r="K7596" s="4"/>
    </row>
    <row r="7597" spans="11:11" x14ac:dyDescent="0.2">
      <c r="K7597" s="4"/>
    </row>
    <row r="7598" spans="11:11" x14ac:dyDescent="0.2">
      <c r="K7598" s="4"/>
    </row>
    <row r="7599" spans="11:11" x14ac:dyDescent="0.2">
      <c r="K7599" s="4"/>
    </row>
    <row r="7600" spans="11:11" x14ac:dyDescent="0.2">
      <c r="K7600" s="4"/>
    </row>
    <row r="7601" spans="11:11" x14ac:dyDescent="0.2">
      <c r="K7601" s="4"/>
    </row>
    <row r="7602" spans="11:11" x14ac:dyDescent="0.2">
      <c r="K7602" s="4"/>
    </row>
    <row r="7603" spans="11:11" x14ac:dyDescent="0.2">
      <c r="K7603" s="4"/>
    </row>
    <row r="7604" spans="11:11" x14ac:dyDescent="0.2">
      <c r="K7604" s="4"/>
    </row>
    <row r="7605" spans="11:11" x14ac:dyDescent="0.2">
      <c r="K7605" s="4"/>
    </row>
    <row r="7606" spans="11:11" x14ac:dyDescent="0.2">
      <c r="K7606" s="4"/>
    </row>
    <row r="7607" spans="11:11" x14ac:dyDescent="0.2">
      <c r="K7607" s="4"/>
    </row>
    <row r="7608" spans="11:11" x14ac:dyDescent="0.2">
      <c r="K7608" s="4"/>
    </row>
    <row r="7609" spans="11:11" x14ac:dyDescent="0.2">
      <c r="K7609" s="4"/>
    </row>
    <row r="7610" spans="11:11" x14ac:dyDescent="0.2">
      <c r="K7610" s="4"/>
    </row>
    <row r="7611" spans="11:11" x14ac:dyDescent="0.2">
      <c r="K7611" s="4"/>
    </row>
    <row r="7612" spans="11:11" x14ac:dyDescent="0.2">
      <c r="K7612" s="4"/>
    </row>
    <row r="7613" spans="11:11" x14ac:dyDescent="0.2">
      <c r="K7613" s="4"/>
    </row>
    <row r="7614" spans="11:11" x14ac:dyDescent="0.2">
      <c r="K7614" s="4"/>
    </row>
    <row r="7615" spans="11:11" x14ac:dyDescent="0.2">
      <c r="K7615" s="4"/>
    </row>
    <row r="7616" spans="11:11" x14ac:dyDescent="0.2">
      <c r="K7616" s="4"/>
    </row>
    <row r="7617" spans="11:11" x14ac:dyDescent="0.2">
      <c r="K7617" s="4"/>
    </row>
    <row r="7618" spans="11:11" x14ac:dyDescent="0.2">
      <c r="K7618" s="4"/>
    </row>
    <row r="7619" spans="11:11" x14ac:dyDescent="0.2">
      <c r="K7619" s="4"/>
    </row>
    <row r="7620" spans="11:11" x14ac:dyDescent="0.2">
      <c r="K7620" s="4"/>
    </row>
    <row r="7621" spans="11:11" x14ac:dyDescent="0.2">
      <c r="K7621" s="4"/>
    </row>
    <row r="7622" spans="11:11" x14ac:dyDescent="0.2">
      <c r="K7622" s="4"/>
    </row>
    <row r="7623" spans="11:11" x14ac:dyDescent="0.2">
      <c r="K7623" s="4"/>
    </row>
    <row r="7624" spans="11:11" x14ac:dyDescent="0.2">
      <c r="K7624" s="4"/>
    </row>
    <row r="7625" spans="11:11" x14ac:dyDescent="0.2">
      <c r="K7625" s="4"/>
    </row>
    <row r="7626" spans="11:11" x14ac:dyDescent="0.2">
      <c r="K7626" s="4"/>
    </row>
    <row r="7627" spans="11:11" x14ac:dyDescent="0.2">
      <c r="K7627" s="4"/>
    </row>
    <row r="7628" spans="11:11" x14ac:dyDescent="0.2">
      <c r="K7628" s="4"/>
    </row>
    <row r="7629" spans="11:11" x14ac:dyDescent="0.2">
      <c r="K7629" s="4"/>
    </row>
    <row r="7630" spans="11:11" x14ac:dyDescent="0.2">
      <c r="K7630" s="4"/>
    </row>
    <row r="7631" spans="11:11" x14ac:dyDescent="0.2">
      <c r="K7631" s="4"/>
    </row>
    <row r="7632" spans="11:11" x14ac:dyDescent="0.2">
      <c r="K7632" s="4"/>
    </row>
    <row r="7633" spans="11:11" x14ac:dyDescent="0.2">
      <c r="K7633" s="4"/>
    </row>
    <row r="7634" spans="11:11" x14ac:dyDescent="0.2">
      <c r="K7634" s="4"/>
    </row>
    <row r="7635" spans="11:11" x14ac:dyDescent="0.2">
      <c r="K7635" s="4"/>
    </row>
    <row r="7636" spans="11:11" x14ac:dyDescent="0.2">
      <c r="K7636" s="4"/>
    </row>
    <row r="7637" spans="11:11" x14ac:dyDescent="0.2">
      <c r="K7637" s="4"/>
    </row>
    <row r="7638" spans="11:11" x14ac:dyDescent="0.2">
      <c r="K7638" s="4"/>
    </row>
    <row r="7639" spans="11:11" x14ac:dyDescent="0.2">
      <c r="K7639" s="4"/>
    </row>
    <row r="7640" spans="11:11" x14ac:dyDescent="0.2">
      <c r="K7640" s="4"/>
    </row>
    <row r="7641" spans="11:11" x14ac:dyDescent="0.2">
      <c r="K7641" s="4"/>
    </row>
    <row r="7642" spans="11:11" x14ac:dyDescent="0.2">
      <c r="K7642" s="4"/>
    </row>
    <row r="7643" spans="11:11" x14ac:dyDescent="0.2">
      <c r="K7643" s="4"/>
    </row>
    <row r="7644" spans="11:11" x14ac:dyDescent="0.2">
      <c r="K7644" s="4"/>
    </row>
    <row r="7645" spans="11:11" x14ac:dyDescent="0.2">
      <c r="K7645" s="4"/>
    </row>
    <row r="7646" spans="11:11" x14ac:dyDescent="0.2">
      <c r="K7646" s="4"/>
    </row>
    <row r="7647" spans="11:11" x14ac:dyDescent="0.2">
      <c r="K7647" s="4"/>
    </row>
    <row r="7648" spans="11:11" x14ac:dyDescent="0.2">
      <c r="K7648" s="4"/>
    </row>
    <row r="7649" spans="11:11" x14ac:dyDescent="0.2">
      <c r="K7649" s="4"/>
    </row>
    <row r="7650" spans="11:11" x14ac:dyDescent="0.2">
      <c r="K7650" s="4"/>
    </row>
    <row r="7651" spans="11:11" x14ac:dyDescent="0.2">
      <c r="K7651" s="4"/>
    </row>
    <row r="7652" spans="11:11" x14ac:dyDescent="0.2">
      <c r="K7652" s="4"/>
    </row>
    <row r="7653" spans="11:11" x14ac:dyDescent="0.2">
      <c r="K7653" s="4"/>
    </row>
    <row r="7654" spans="11:11" x14ac:dyDescent="0.2">
      <c r="K7654" s="4"/>
    </row>
    <row r="7655" spans="11:11" x14ac:dyDescent="0.2">
      <c r="K7655" s="4"/>
    </row>
    <row r="7656" spans="11:11" x14ac:dyDescent="0.2">
      <c r="K7656" s="4"/>
    </row>
    <row r="7657" spans="11:11" x14ac:dyDescent="0.2">
      <c r="K7657" s="4"/>
    </row>
    <row r="7658" spans="11:11" x14ac:dyDescent="0.2">
      <c r="K7658" s="4"/>
    </row>
    <row r="7659" spans="11:11" x14ac:dyDescent="0.2">
      <c r="K7659" s="4"/>
    </row>
    <row r="7660" spans="11:11" x14ac:dyDescent="0.2">
      <c r="K7660" s="4"/>
    </row>
    <row r="7661" spans="11:11" x14ac:dyDescent="0.2">
      <c r="K7661" s="4"/>
    </row>
    <row r="7662" spans="11:11" x14ac:dyDescent="0.2">
      <c r="K7662" s="4"/>
    </row>
    <row r="7663" spans="11:11" x14ac:dyDescent="0.2">
      <c r="K7663" s="4"/>
    </row>
    <row r="7664" spans="11:11" x14ac:dyDescent="0.2">
      <c r="K7664" s="4"/>
    </row>
    <row r="7665" spans="11:11" x14ac:dyDescent="0.2">
      <c r="K7665" s="4"/>
    </row>
    <row r="7666" spans="11:11" x14ac:dyDescent="0.2">
      <c r="K7666" s="4"/>
    </row>
    <row r="7667" spans="11:11" x14ac:dyDescent="0.2">
      <c r="K7667" s="4"/>
    </row>
    <row r="7668" spans="11:11" x14ac:dyDescent="0.2">
      <c r="K7668" s="4"/>
    </row>
    <row r="7669" spans="11:11" x14ac:dyDescent="0.2">
      <c r="K7669" s="4"/>
    </row>
    <row r="7670" spans="11:11" x14ac:dyDescent="0.2">
      <c r="K7670" s="4"/>
    </row>
    <row r="7671" spans="11:11" x14ac:dyDescent="0.2">
      <c r="K7671" s="4"/>
    </row>
    <row r="7672" spans="11:11" x14ac:dyDescent="0.2">
      <c r="K7672" s="4"/>
    </row>
    <row r="7673" spans="11:11" x14ac:dyDescent="0.2">
      <c r="K7673" s="4"/>
    </row>
    <row r="7674" spans="11:11" x14ac:dyDescent="0.2">
      <c r="K7674" s="4"/>
    </row>
    <row r="7675" spans="11:11" x14ac:dyDescent="0.2">
      <c r="K7675" s="4"/>
    </row>
    <row r="7676" spans="11:11" x14ac:dyDescent="0.2">
      <c r="K7676" s="4"/>
    </row>
    <row r="7677" spans="11:11" x14ac:dyDescent="0.2">
      <c r="K7677" s="4"/>
    </row>
    <row r="7678" spans="11:11" x14ac:dyDescent="0.2">
      <c r="K7678" s="4"/>
    </row>
    <row r="7679" spans="11:11" x14ac:dyDescent="0.2">
      <c r="K7679" s="4"/>
    </row>
    <row r="7680" spans="11:11" x14ac:dyDescent="0.2">
      <c r="K7680" s="4"/>
    </row>
    <row r="7681" spans="11:11" x14ac:dyDescent="0.2">
      <c r="K7681" s="4"/>
    </row>
    <row r="7682" spans="11:11" x14ac:dyDescent="0.2">
      <c r="K7682" s="4"/>
    </row>
    <row r="7683" spans="11:11" x14ac:dyDescent="0.2">
      <c r="K7683" s="4"/>
    </row>
    <row r="7684" spans="11:11" x14ac:dyDescent="0.2">
      <c r="K7684" s="4"/>
    </row>
    <row r="7685" spans="11:11" x14ac:dyDescent="0.2">
      <c r="K7685" s="4"/>
    </row>
    <row r="7686" spans="11:11" x14ac:dyDescent="0.2">
      <c r="K7686" s="4"/>
    </row>
    <row r="7687" spans="11:11" x14ac:dyDescent="0.2">
      <c r="K7687" s="4"/>
    </row>
    <row r="7688" spans="11:11" x14ac:dyDescent="0.2">
      <c r="K7688" s="4"/>
    </row>
    <row r="7689" spans="11:11" x14ac:dyDescent="0.2">
      <c r="K7689" s="4"/>
    </row>
    <row r="7690" spans="11:11" x14ac:dyDescent="0.2">
      <c r="K7690" s="4"/>
    </row>
    <row r="7691" spans="11:11" x14ac:dyDescent="0.2">
      <c r="K7691" s="4"/>
    </row>
    <row r="7692" spans="11:11" x14ac:dyDescent="0.2">
      <c r="K7692" s="4"/>
    </row>
    <row r="7693" spans="11:11" x14ac:dyDescent="0.2">
      <c r="K7693" s="4"/>
    </row>
    <row r="7694" spans="11:11" x14ac:dyDescent="0.2">
      <c r="K7694" s="4"/>
    </row>
    <row r="7695" spans="11:11" x14ac:dyDescent="0.2">
      <c r="K7695" s="4"/>
    </row>
    <row r="7696" spans="11:11" x14ac:dyDescent="0.2">
      <c r="K7696" s="4"/>
    </row>
    <row r="7697" spans="11:11" x14ac:dyDescent="0.2">
      <c r="K7697" s="4"/>
    </row>
    <row r="7698" spans="11:11" x14ac:dyDescent="0.2">
      <c r="K7698" s="4"/>
    </row>
    <row r="7699" spans="11:11" x14ac:dyDescent="0.2">
      <c r="K7699" s="4"/>
    </row>
    <row r="7700" spans="11:11" x14ac:dyDescent="0.2">
      <c r="K7700" s="4"/>
    </row>
    <row r="7701" spans="11:11" x14ac:dyDescent="0.2">
      <c r="K7701" s="4"/>
    </row>
    <row r="7702" spans="11:11" x14ac:dyDescent="0.2">
      <c r="K7702" s="4"/>
    </row>
    <row r="7703" spans="11:11" x14ac:dyDescent="0.2">
      <c r="K7703" s="4"/>
    </row>
    <row r="7704" spans="11:11" x14ac:dyDescent="0.2">
      <c r="K7704" s="4"/>
    </row>
    <row r="7705" spans="11:11" x14ac:dyDescent="0.2">
      <c r="K7705" s="4"/>
    </row>
    <row r="7706" spans="11:11" x14ac:dyDescent="0.2">
      <c r="K7706" s="4"/>
    </row>
    <row r="7707" spans="11:11" x14ac:dyDescent="0.2">
      <c r="K7707" s="4"/>
    </row>
    <row r="7708" spans="11:11" x14ac:dyDescent="0.2">
      <c r="K7708" s="4"/>
    </row>
    <row r="7709" spans="11:11" x14ac:dyDescent="0.2">
      <c r="K7709" s="4"/>
    </row>
    <row r="7710" spans="11:11" x14ac:dyDescent="0.2">
      <c r="K7710" s="4"/>
    </row>
    <row r="7711" spans="11:11" x14ac:dyDescent="0.2">
      <c r="K7711" s="4"/>
    </row>
    <row r="7712" spans="11:11" x14ac:dyDescent="0.2">
      <c r="K7712" s="4"/>
    </row>
    <row r="7713" spans="11:11" x14ac:dyDescent="0.2">
      <c r="K7713" s="4"/>
    </row>
    <row r="7714" spans="11:11" x14ac:dyDescent="0.2">
      <c r="K7714" s="4"/>
    </row>
    <row r="7715" spans="11:11" x14ac:dyDescent="0.2">
      <c r="K7715" s="4"/>
    </row>
    <row r="7716" spans="11:11" x14ac:dyDescent="0.2">
      <c r="K7716" s="4"/>
    </row>
    <row r="7717" spans="11:11" x14ac:dyDescent="0.2">
      <c r="K7717" s="4"/>
    </row>
    <row r="7718" spans="11:11" x14ac:dyDescent="0.2">
      <c r="K7718" s="4"/>
    </row>
    <row r="7719" spans="11:11" x14ac:dyDescent="0.2">
      <c r="K7719" s="4"/>
    </row>
    <row r="7720" spans="11:11" x14ac:dyDescent="0.2">
      <c r="K7720" s="4"/>
    </row>
    <row r="7721" spans="11:11" x14ac:dyDescent="0.2">
      <c r="K7721" s="4"/>
    </row>
    <row r="7722" spans="11:11" x14ac:dyDescent="0.2">
      <c r="K7722" s="4"/>
    </row>
    <row r="7723" spans="11:11" x14ac:dyDescent="0.2">
      <c r="K7723" s="4"/>
    </row>
    <row r="7724" spans="11:11" x14ac:dyDescent="0.2">
      <c r="K7724" s="4"/>
    </row>
    <row r="7725" spans="11:11" x14ac:dyDescent="0.2">
      <c r="K7725" s="4"/>
    </row>
    <row r="7726" spans="11:11" x14ac:dyDescent="0.2">
      <c r="K7726" s="4"/>
    </row>
    <row r="7727" spans="11:11" x14ac:dyDescent="0.2">
      <c r="K7727" s="4"/>
    </row>
    <row r="7728" spans="11:11" x14ac:dyDescent="0.2">
      <c r="K7728" s="4"/>
    </row>
    <row r="7729" spans="11:11" x14ac:dyDescent="0.2">
      <c r="K7729" s="4"/>
    </row>
    <row r="7730" spans="11:11" x14ac:dyDescent="0.2">
      <c r="K7730" s="4"/>
    </row>
    <row r="7731" spans="11:11" x14ac:dyDescent="0.2">
      <c r="K7731" s="4"/>
    </row>
    <row r="7732" spans="11:11" x14ac:dyDescent="0.2">
      <c r="K7732" s="4"/>
    </row>
    <row r="7733" spans="11:11" x14ac:dyDescent="0.2">
      <c r="K7733" s="4"/>
    </row>
    <row r="7734" spans="11:11" x14ac:dyDescent="0.2">
      <c r="K7734" s="4"/>
    </row>
    <row r="7735" spans="11:11" x14ac:dyDescent="0.2">
      <c r="K7735" s="4"/>
    </row>
    <row r="7736" spans="11:11" x14ac:dyDescent="0.2">
      <c r="K7736" s="4"/>
    </row>
    <row r="7737" spans="11:11" x14ac:dyDescent="0.2">
      <c r="K7737" s="4"/>
    </row>
    <row r="7738" spans="11:11" x14ac:dyDescent="0.2">
      <c r="K7738" s="4"/>
    </row>
    <row r="7739" spans="11:11" x14ac:dyDescent="0.2">
      <c r="K7739" s="4"/>
    </row>
    <row r="7740" spans="11:11" x14ac:dyDescent="0.2">
      <c r="K7740" s="4"/>
    </row>
    <row r="7741" spans="11:11" x14ac:dyDescent="0.2">
      <c r="K7741" s="4"/>
    </row>
    <row r="7742" spans="11:11" x14ac:dyDescent="0.2">
      <c r="K7742" s="4"/>
    </row>
    <row r="7743" spans="11:11" x14ac:dyDescent="0.2">
      <c r="K7743" s="4"/>
    </row>
    <row r="7744" spans="11:11" x14ac:dyDescent="0.2">
      <c r="K7744" s="4"/>
    </row>
    <row r="7745" spans="11:11" x14ac:dyDescent="0.2">
      <c r="K7745" s="4"/>
    </row>
    <row r="7746" spans="11:11" x14ac:dyDescent="0.2">
      <c r="K7746" s="4"/>
    </row>
    <row r="7747" spans="11:11" x14ac:dyDescent="0.2">
      <c r="K7747" s="4"/>
    </row>
    <row r="7748" spans="11:11" x14ac:dyDescent="0.2">
      <c r="K7748" s="4"/>
    </row>
    <row r="7749" spans="11:11" x14ac:dyDescent="0.2">
      <c r="K7749" s="4"/>
    </row>
    <row r="7750" spans="11:11" x14ac:dyDescent="0.2">
      <c r="K7750" s="4"/>
    </row>
    <row r="7751" spans="11:11" x14ac:dyDescent="0.2">
      <c r="K7751" s="4"/>
    </row>
    <row r="7752" spans="11:11" x14ac:dyDescent="0.2">
      <c r="K7752" s="4"/>
    </row>
    <row r="7753" spans="11:11" x14ac:dyDescent="0.2">
      <c r="K7753" s="4"/>
    </row>
    <row r="7754" spans="11:11" x14ac:dyDescent="0.2">
      <c r="K7754" s="4"/>
    </row>
    <row r="7755" spans="11:11" x14ac:dyDescent="0.2">
      <c r="K7755" s="4"/>
    </row>
    <row r="7756" spans="11:11" x14ac:dyDescent="0.2">
      <c r="K7756" s="4"/>
    </row>
    <row r="7757" spans="11:11" x14ac:dyDescent="0.2">
      <c r="K7757" s="4"/>
    </row>
    <row r="7758" spans="11:11" x14ac:dyDescent="0.2">
      <c r="K7758" s="4"/>
    </row>
    <row r="7759" spans="11:11" x14ac:dyDescent="0.2">
      <c r="K7759" s="4"/>
    </row>
    <row r="7760" spans="11:11" x14ac:dyDescent="0.2">
      <c r="K7760" s="4"/>
    </row>
    <row r="7761" spans="11:11" x14ac:dyDescent="0.2">
      <c r="K7761" s="4"/>
    </row>
    <row r="7762" spans="11:11" x14ac:dyDescent="0.2">
      <c r="K7762" s="4"/>
    </row>
    <row r="7763" spans="11:11" x14ac:dyDescent="0.2">
      <c r="K7763" s="4"/>
    </row>
    <row r="7764" spans="11:11" x14ac:dyDescent="0.2">
      <c r="K7764" s="4"/>
    </row>
    <row r="7765" spans="11:11" x14ac:dyDescent="0.2">
      <c r="K7765" s="4"/>
    </row>
    <row r="7766" spans="11:11" x14ac:dyDescent="0.2">
      <c r="K7766" s="4"/>
    </row>
    <row r="7767" spans="11:11" x14ac:dyDescent="0.2">
      <c r="K7767" s="4"/>
    </row>
    <row r="7768" spans="11:11" x14ac:dyDescent="0.2">
      <c r="K7768" s="4"/>
    </row>
    <row r="7769" spans="11:11" x14ac:dyDescent="0.2">
      <c r="K7769" s="4"/>
    </row>
    <row r="7770" spans="11:11" x14ac:dyDescent="0.2">
      <c r="K7770" s="4"/>
    </row>
    <row r="7771" spans="11:11" x14ac:dyDescent="0.2">
      <c r="K7771" s="4"/>
    </row>
    <row r="7772" spans="11:11" x14ac:dyDescent="0.2">
      <c r="K7772" s="4"/>
    </row>
    <row r="7773" spans="11:11" x14ac:dyDescent="0.2">
      <c r="K7773" s="4"/>
    </row>
    <row r="7774" spans="11:11" x14ac:dyDescent="0.2">
      <c r="K7774" s="4"/>
    </row>
    <row r="7775" spans="11:11" x14ac:dyDescent="0.2">
      <c r="K7775" s="4"/>
    </row>
    <row r="7776" spans="11:11" x14ac:dyDescent="0.2">
      <c r="K7776" s="4"/>
    </row>
    <row r="7777" spans="11:11" x14ac:dyDescent="0.2">
      <c r="K7777" s="4"/>
    </row>
    <row r="7778" spans="11:11" x14ac:dyDescent="0.2">
      <c r="K7778" s="4"/>
    </row>
    <row r="7779" spans="11:11" x14ac:dyDescent="0.2">
      <c r="K7779" s="4"/>
    </row>
    <row r="7780" spans="11:11" x14ac:dyDescent="0.2">
      <c r="K7780" s="4"/>
    </row>
    <row r="7781" spans="11:11" x14ac:dyDescent="0.2">
      <c r="K7781" s="4"/>
    </row>
    <row r="7782" spans="11:11" x14ac:dyDescent="0.2">
      <c r="K7782" s="4"/>
    </row>
    <row r="7783" spans="11:11" x14ac:dyDescent="0.2">
      <c r="K7783" s="4"/>
    </row>
    <row r="7784" spans="11:11" x14ac:dyDescent="0.2">
      <c r="K7784" s="4"/>
    </row>
    <row r="7785" spans="11:11" x14ac:dyDescent="0.2">
      <c r="K7785" s="4"/>
    </row>
    <row r="7786" spans="11:11" x14ac:dyDescent="0.2">
      <c r="K7786" s="4"/>
    </row>
    <row r="7787" spans="11:11" x14ac:dyDescent="0.2">
      <c r="K7787" s="4"/>
    </row>
    <row r="7788" spans="11:11" x14ac:dyDescent="0.2">
      <c r="K7788" s="4"/>
    </row>
    <row r="7789" spans="11:11" x14ac:dyDescent="0.2">
      <c r="K7789" s="4"/>
    </row>
    <row r="7790" spans="11:11" x14ac:dyDescent="0.2">
      <c r="K7790" s="4"/>
    </row>
    <row r="7791" spans="11:11" x14ac:dyDescent="0.2">
      <c r="K7791" s="4"/>
    </row>
    <row r="7792" spans="11:11" x14ac:dyDescent="0.2">
      <c r="K7792" s="4"/>
    </row>
    <row r="7793" spans="11:11" x14ac:dyDescent="0.2">
      <c r="K7793" s="4"/>
    </row>
    <row r="7794" spans="11:11" x14ac:dyDescent="0.2">
      <c r="K7794" s="4"/>
    </row>
    <row r="7795" spans="11:11" x14ac:dyDescent="0.2">
      <c r="K7795" s="4"/>
    </row>
    <row r="7796" spans="11:11" x14ac:dyDescent="0.2">
      <c r="K7796" s="4"/>
    </row>
    <row r="7797" spans="11:11" x14ac:dyDescent="0.2">
      <c r="K7797" s="4"/>
    </row>
    <row r="7798" spans="11:11" x14ac:dyDescent="0.2">
      <c r="K7798" s="4"/>
    </row>
    <row r="7799" spans="11:11" x14ac:dyDescent="0.2">
      <c r="K7799" s="4"/>
    </row>
    <row r="7800" spans="11:11" x14ac:dyDescent="0.2">
      <c r="K7800" s="4"/>
    </row>
    <row r="7801" spans="11:11" x14ac:dyDescent="0.2">
      <c r="K7801" s="4"/>
    </row>
    <row r="7802" spans="11:11" x14ac:dyDescent="0.2">
      <c r="K7802" s="4"/>
    </row>
    <row r="7803" spans="11:11" x14ac:dyDescent="0.2">
      <c r="K7803" s="4"/>
    </row>
    <row r="7804" spans="11:11" x14ac:dyDescent="0.2">
      <c r="K7804" s="4"/>
    </row>
    <row r="7805" spans="11:11" x14ac:dyDescent="0.2">
      <c r="K7805" s="4"/>
    </row>
    <row r="7806" spans="11:11" x14ac:dyDescent="0.2">
      <c r="K7806" s="4"/>
    </row>
    <row r="7807" spans="11:11" x14ac:dyDescent="0.2">
      <c r="K7807" s="4"/>
    </row>
    <row r="7808" spans="11:11" x14ac:dyDescent="0.2">
      <c r="K7808" s="4"/>
    </row>
    <row r="7809" spans="11:11" x14ac:dyDescent="0.2">
      <c r="K7809" s="4"/>
    </row>
    <row r="7810" spans="11:11" x14ac:dyDescent="0.2">
      <c r="K7810" s="4"/>
    </row>
    <row r="7811" spans="11:11" x14ac:dyDescent="0.2">
      <c r="K7811" s="4"/>
    </row>
    <row r="7812" spans="11:11" x14ac:dyDescent="0.2">
      <c r="K7812" s="4"/>
    </row>
    <row r="7813" spans="11:11" x14ac:dyDescent="0.2">
      <c r="K7813" s="4"/>
    </row>
    <row r="7814" spans="11:11" x14ac:dyDescent="0.2">
      <c r="K7814" s="4"/>
    </row>
    <row r="7815" spans="11:11" x14ac:dyDescent="0.2">
      <c r="K7815" s="4"/>
    </row>
    <row r="7816" spans="11:11" x14ac:dyDescent="0.2">
      <c r="K7816" s="4"/>
    </row>
    <row r="7817" spans="11:11" x14ac:dyDescent="0.2">
      <c r="K7817" s="4"/>
    </row>
    <row r="7818" spans="11:11" x14ac:dyDescent="0.2">
      <c r="K7818" s="4"/>
    </row>
    <row r="7819" spans="11:11" x14ac:dyDescent="0.2">
      <c r="K7819" s="4"/>
    </row>
    <row r="7820" spans="11:11" x14ac:dyDescent="0.2">
      <c r="K7820" s="4"/>
    </row>
    <row r="7821" spans="11:11" x14ac:dyDescent="0.2">
      <c r="K7821" s="4"/>
    </row>
    <row r="7822" spans="11:11" x14ac:dyDescent="0.2">
      <c r="K7822" s="4"/>
    </row>
    <row r="7823" spans="11:11" x14ac:dyDescent="0.2">
      <c r="K7823" s="4"/>
    </row>
    <row r="7824" spans="11:11" x14ac:dyDescent="0.2">
      <c r="K7824" s="4"/>
    </row>
    <row r="7825" spans="11:11" x14ac:dyDescent="0.2">
      <c r="K7825" s="4"/>
    </row>
    <row r="7826" spans="11:11" x14ac:dyDescent="0.2">
      <c r="K7826" s="4"/>
    </row>
    <row r="7827" spans="11:11" x14ac:dyDescent="0.2">
      <c r="K7827" s="4"/>
    </row>
    <row r="7828" spans="11:11" x14ac:dyDescent="0.2">
      <c r="K7828" s="4"/>
    </row>
    <row r="7829" spans="11:11" x14ac:dyDescent="0.2">
      <c r="K7829" s="4"/>
    </row>
    <row r="7830" spans="11:11" x14ac:dyDescent="0.2">
      <c r="K7830" s="4"/>
    </row>
    <row r="7831" spans="11:11" x14ac:dyDescent="0.2">
      <c r="K7831" s="4"/>
    </row>
    <row r="7832" spans="11:11" x14ac:dyDescent="0.2">
      <c r="K7832" s="4"/>
    </row>
    <row r="7833" spans="11:11" x14ac:dyDescent="0.2">
      <c r="K7833" s="4"/>
    </row>
    <row r="7834" spans="11:11" x14ac:dyDescent="0.2">
      <c r="K7834" s="4"/>
    </row>
    <row r="7835" spans="11:11" x14ac:dyDescent="0.2">
      <c r="K7835" s="4"/>
    </row>
    <row r="7836" spans="11:11" x14ac:dyDescent="0.2">
      <c r="K7836" s="4"/>
    </row>
    <row r="7837" spans="11:11" x14ac:dyDescent="0.2">
      <c r="K7837" s="4"/>
    </row>
    <row r="7838" spans="11:11" x14ac:dyDescent="0.2">
      <c r="K7838" s="4"/>
    </row>
    <row r="7839" spans="11:11" x14ac:dyDescent="0.2">
      <c r="K7839" s="4"/>
    </row>
    <row r="7840" spans="11:11" x14ac:dyDescent="0.2">
      <c r="K7840" s="4"/>
    </row>
    <row r="7841" spans="11:11" x14ac:dyDescent="0.2">
      <c r="K7841" s="4"/>
    </row>
    <row r="7842" spans="11:11" x14ac:dyDescent="0.2">
      <c r="K7842" s="4"/>
    </row>
    <row r="7843" spans="11:11" x14ac:dyDescent="0.2">
      <c r="K7843" s="4"/>
    </row>
    <row r="7844" spans="11:11" x14ac:dyDescent="0.2">
      <c r="K7844" s="4"/>
    </row>
    <row r="7845" spans="11:11" x14ac:dyDescent="0.2">
      <c r="K7845" s="4"/>
    </row>
    <row r="7846" spans="11:11" x14ac:dyDescent="0.2">
      <c r="K7846" s="4"/>
    </row>
    <row r="7847" spans="11:11" x14ac:dyDescent="0.2">
      <c r="K7847" s="4"/>
    </row>
    <row r="7848" spans="11:11" x14ac:dyDescent="0.2">
      <c r="K7848" s="4"/>
    </row>
    <row r="7849" spans="11:11" x14ac:dyDescent="0.2">
      <c r="K7849" s="4"/>
    </row>
    <row r="7850" spans="11:11" x14ac:dyDescent="0.2">
      <c r="K7850" s="4"/>
    </row>
    <row r="7851" spans="11:11" x14ac:dyDescent="0.2">
      <c r="K7851" s="4"/>
    </row>
    <row r="7852" spans="11:11" x14ac:dyDescent="0.2">
      <c r="K7852" s="4"/>
    </row>
    <row r="7853" spans="11:11" x14ac:dyDescent="0.2">
      <c r="K7853" s="4"/>
    </row>
    <row r="7854" spans="11:11" x14ac:dyDescent="0.2">
      <c r="K7854" s="4"/>
    </row>
    <row r="7855" spans="11:11" x14ac:dyDescent="0.2">
      <c r="K7855" s="4"/>
    </row>
    <row r="7856" spans="11:11" x14ac:dyDescent="0.2">
      <c r="K7856" s="4"/>
    </row>
    <row r="7857" spans="11:11" x14ac:dyDescent="0.2">
      <c r="K7857" s="4"/>
    </row>
    <row r="7858" spans="11:11" x14ac:dyDescent="0.2">
      <c r="K7858" s="4"/>
    </row>
    <row r="7859" spans="11:11" x14ac:dyDescent="0.2">
      <c r="K7859" s="4"/>
    </row>
    <row r="7860" spans="11:11" x14ac:dyDescent="0.2">
      <c r="K7860" s="4"/>
    </row>
    <row r="7861" spans="11:11" x14ac:dyDescent="0.2">
      <c r="K7861" s="4"/>
    </row>
    <row r="7862" spans="11:11" x14ac:dyDescent="0.2">
      <c r="K7862" s="4"/>
    </row>
    <row r="7863" spans="11:11" x14ac:dyDescent="0.2">
      <c r="K7863" s="4"/>
    </row>
    <row r="7864" spans="11:11" x14ac:dyDescent="0.2">
      <c r="K7864" s="4"/>
    </row>
    <row r="7865" spans="11:11" x14ac:dyDescent="0.2">
      <c r="K7865" s="4"/>
    </row>
    <row r="7866" spans="11:11" x14ac:dyDescent="0.2">
      <c r="K7866" s="4"/>
    </row>
    <row r="7867" spans="11:11" x14ac:dyDescent="0.2">
      <c r="K7867" s="4"/>
    </row>
    <row r="7868" spans="11:11" x14ac:dyDescent="0.2">
      <c r="K7868" s="4"/>
    </row>
    <row r="7869" spans="11:11" x14ac:dyDescent="0.2">
      <c r="K7869" s="4"/>
    </row>
    <row r="7870" spans="11:11" x14ac:dyDescent="0.2">
      <c r="K7870" s="4"/>
    </row>
    <row r="7871" spans="11:11" x14ac:dyDescent="0.2">
      <c r="K7871" s="4"/>
    </row>
    <row r="7872" spans="11:11" x14ac:dyDescent="0.2">
      <c r="K7872" s="4"/>
    </row>
    <row r="7873" spans="11:11" x14ac:dyDescent="0.2">
      <c r="K7873" s="4"/>
    </row>
    <row r="7874" spans="11:11" x14ac:dyDescent="0.2">
      <c r="K7874" s="4"/>
    </row>
    <row r="7875" spans="11:11" x14ac:dyDescent="0.2">
      <c r="K7875" s="4"/>
    </row>
    <row r="7876" spans="11:11" x14ac:dyDescent="0.2">
      <c r="K7876" s="4"/>
    </row>
    <row r="7877" spans="11:11" x14ac:dyDescent="0.2">
      <c r="K7877" s="4"/>
    </row>
    <row r="7878" spans="11:11" x14ac:dyDescent="0.2">
      <c r="K7878" s="4"/>
    </row>
    <row r="7879" spans="11:11" x14ac:dyDescent="0.2">
      <c r="K7879" s="4"/>
    </row>
    <row r="7880" spans="11:11" x14ac:dyDescent="0.2">
      <c r="K7880" s="4"/>
    </row>
    <row r="7881" spans="11:11" x14ac:dyDescent="0.2">
      <c r="K7881" s="4"/>
    </row>
    <row r="7882" spans="11:11" x14ac:dyDescent="0.2">
      <c r="K7882" s="4"/>
    </row>
    <row r="7883" spans="11:11" x14ac:dyDescent="0.2">
      <c r="K7883" s="4"/>
    </row>
    <row r="7884" spans="11:11" x14ac:dyDescent="0.2">
      <c r="K7884" s="4"/>
    </row>
    <row r="7885" spans="11:11" x14ac:dyDescent="0.2">
      <c r="K7885" s="4"/>
    </row>
    <row r="7886" spans="11:11" x14ac:dyDescent="0.2">
      <c r="K7886" s="4"/>
    </row>
    <row r="7887" spans="11:11" x14ac:dyDescent="0.2">
      <c r="K7887" s="4"/>
    </row>
    <row r="7888" spans="11:11" x14ac:dyDescent="0.2">
      <c r="K7888" s="4"/>
    </row>
    <row r="7889" spans="11:11" x14ac:dyDescent="0.2">
      <c r="K7889" s="4"/>
    </row>
    <row r="7890" spans="11:11" x14ac:dyDescent="0.2">
      <c r="K7890" s="4"/>
    </row>
    <row r="7891" spans="11:11" x14ac:dyDescent="0.2">
      <c r="K7891" s="4"/>
    </row>
    <row r="7892" spans="11:11" x14ac:dyDescent="0.2">
      <c r="K7892" s="4"/>
    </row>
    <row r="7893" spans="11:11" x14ac:dyDescent="0.2">
      <c r="K7893" s="4"/>
    </row>
    <row r="7894" spans="11:11" x14ac:dyDescent="0.2">
      <c r="K7894" s="4"/>
    </row>
    <row r="7895" spans="11:11" x14ac:dyDescent="0.2">
      <c r="K7895" s="4"/>
    </row>
    <row r="7896" spans="11:11" x14ac:dyDescent="0.2">
      <c r="K7896" s="4"/>
    </row>
    <row r="7897" spans="11:11" x14ac:dyDescent="0.2">
      <c r="K7897" s="4"/>
    </row>
    <row r="7898" spans="11:11" x14ac:dyDescent="0.2">
      <c r="K7898" s="4"/>
    </row>
    <row r="7899" spans="11:11" x14ac:dyDescent="0.2">
      <c r="K7899" s="4"/>
    </row>
    <row r="7900" spans="11:11" x14ac:dyDescent="0.2">
      <c r="K7900" s="4"/>
    </row>
    <row r="7901" spans="11:11" x14ac:dyDescent="0.2">
      <c r="K7901" s="4"/>
    </row>
    <row r="7902" spans="11:11" x14ac:dyDescent="0.2">
      <c r="K7902" s="4"/>
    </row>
    <row r="7903" spans="11:11" x14ac:dyDescent="0.2">
      <c r="K7903" s="4"/>
    </row>
    <row r="7904" spans="11:11" x14ac:dyDescent="0.2">
      <c r="K7904" s="4"/>
    </row>
    <row r="7905" spans="11:11" x14ac:dyDescent="0.2">
      <c r="K7905" s="4"/>
    </row>
    <row r="7906" spans="11:11" x14ac:dyDescent="0.2">
      <c r="K7906" s="4"/>
    </row>
    <row r="7907" spans="11:11" x14ac:dyDescent="0.2">
      <c r="K7907" s="4"/>
    </row>
    <row r="7908" spans="11:11" x14ac:dyDescent="0.2">
      <c r="K7908" s="4"/>
    </row>
    <row r="7909" spans="11:11" x14ac:dyDescent="0.2">
      <c r="K7909" s="4"/>
    </row>
    <row r="7910" spans="11:11" x14ac:dyDescent="0.2">
      <c r="K7910" s="4"/>
    </row>
    <row r="7911" spans="11:11" x14ac:dyDescent="0.2">
      <c r="K7911" s="4"/>
    </row>
    <row r="7912" spans="11:11" x14ac:dyDescent="0.2">
      <c r="K7912" s="4"/>
    </row>
    <row r="7913" spans="11:11" x14ac:dyDescent="0.2">
      <c r="K7913" s="4"/>
    </row>
    <row r="7914" spans="11:11" x14ac:dyDescent="0.2">
      <c r="K7914" s="4"/>
    </row>
    <row r="7915" spans="11:11" x14ac:dyDescent="0.2">
      <c r="K7915" s="4"/>
    </row>
    <row r="7916" spans="11:11" x14ac:dyDescent="0.2">
      <c r="K7916" s="4"/>
    </row>
    <row r="7917" spans="11:11" x14ac:dyDescent="0.2">
      <c r="K7917" s="4"/>
    </row>
    <row r="7918" spans="11:11" x14ac:dyDescent="0.2">
      <c r="K7918" s="4"/>
    </row>
    <row r="7919" spans="11:11" x14ac:dyDescent="0.2">
      <c r="K7919" s="4"/>
    </row>
    <row r="7920" spans="11:11" x14ac:dyDescent="0.2">
      <c r="K7920" s="4"/>
    </row>
    <row r="7921" spans="11:11" x14ac:dyDescent="0.2">
      <c r="K7921" s="4"/>
    </row>
    <row r="7922" spans="11:11" x14ac:dyDescent="0.2">
      <c r="K7922" s="4"/>
    </row>
    <row r="7923" spans="11:11" x14ac:dyDescent="0.2">
      <c r="K7923" s="4"/>
    </row>
    <row r="7924" spans="11:11" x14ac:dyDescent="0.2">
      <c r="K7924" s="4"/>
    </row>
    <row r="7925" spans="11:11" x14ac:dyDescent="0.2">
      <c r="K7925" s="4"/>
    </row>
    <row r="7926" spans="11:11" x14ac:dyDescent="0.2">
      <c r="K7926" s="4"/>
    </row>
    <row r="7927" spans="11:11" x14ac:dyDescent="0.2">
      <c r="K7927" s="4"/>
    </row>
    <row r="7928" spans="11:11" x14ac:dyDescent="0.2">
      <c r="K7928" s="4"/>
    </row>
    <row r="7929" spans="11:11" x14ac:dyDescent="0.2">
      <c r="K7929" s="4"/>
    </row>
    <row r="7930" spans="11:11" x14ac:dyDescent="0.2">
      <c r="K7930" s="4"/>
    </row>
    <row r="7931" spans="11:11" x14ac:dyDescent="0.2">
      <c r="K7931" s="4"/>
    </row>
    <row r="7932" spans="11:11" x14ac:dyDescent="0.2">
      <c r="K7932" s="4"/>
    </row>
    <row r="7933" spans="11:11" x14ac:dyDescent="0.2">
      <c r="K7933" s="4"/>
    </row>
    <row r="7934" spans="11:11" x14ac:dyDescent="0.2">
      <c r="K7934" s="4"/>
    </row>
    <row r="7935" spans="11:11" x14ac:dyDescent="0.2">
      <c r="K7935" s="4"/>
    </row>
    <row r="7936" spans="11:11" x14ac:dyDescent="0.2">
      <c r="K7936" s="4"/>
    </row>
    <row r="7937" spans="11:11" x14ac:dyDescent="0.2">
      <c r="K7937" s="4"/>
    </row>
    <row r="7938" spans="11:11" x14ac:dyDescent="0.2">
      <c r="K7938" s="4"/>
    </row>
    <row r="7939" spans="11:11" x14ac:dyDescent="0.2">
      <c r="K7939" s="4"/>
    </row>
    <row r="7940" spans="11:11" x14ac:dyDescent="0.2">
      <c r="K7940" s="4"/>
    </row>
    <row r="7941" spans="11:11" x14ac:dyDescent="0.2">
      <c r="K7941" s="4"/>
    </row>
    <row r="7942" spans="11:11" x14ac:dyDescent="0.2">
      <c r="K7942" s="4"/>
    </row>
    <row r="7943" spans="11:11" x14ac:dyDescent="0.2">
      <c r="K7943" s="4"/>
    </row>
    <row r="7944" spans="11:11" x14ac:dyDescent="0.2">
      <c r="K7944" s="4"/>
    </row>
    <row r="7945" spans="11:11" x14ac:dyDescent="0.2">
      <c r="K7945" s="4"/>
    </row>
    <row r="7946" spans="11:11" x14ac:dyDescent="0.2">
      <c r="K7946" s="4"/>
    </row>
    <row r="7947" spans="11:11" x14ac:dyDescent="0.2">
      <c r="K7947" s="4"/>
    </row>
    <row r="7948" spans="11:11" x14ac:dyDescent="0.2">
      <c r="K7948" s="4"/>
    </row>
    <row r="7949" spans="11:11" x14ac:dyDescent="0.2">
      <c r="K7949" s="4"/>
    </row>
    <row r="7950" spans="11:11" x14ac:dyDescent="0.2">
      <c r="K7950" s="4"/>
    </row>
    <row r="7951" spans="11:11" x14ac:dyDescent="0.2">
      <c r="K7951" s="4"/>
    </row>
    <row r="7952" spans="11:11" x14ac:dyDescent="0.2">
      <c r="K7952" s="4"/>
    </row>
    <row r="7953" spans="11:11" x14ac:dyDescent="0.2">
      <c r="K7953" s="4"/>
    </row>
    <row r="7954" spans="11:11" x14ac:dyDescent="0.2">
      <c r="K7954" s="4"/>
    </row>
    <row r="7955" spans="11:11" x14ac:dyDescent="0.2">
      <c r="K7955" s="4"/>
    </row>
    <row r="7956" spans="11:11" x14ac:dyDescent="0.2">
      <c r="K7956" s="4"/>
    </row>
    <row r="7957" spans="11:11" x14ac:dyDescent="0.2">
      <c r="K7957" s="4"/>
    </row>
    <row r="7958" spans="11:11" x14ac:dyDescent="0.2">
      <c r="K7958" s="4"/>
    </row>
    <row r="7959" spans="11:11" x14ac:dyDescent="0.2">
      <c r="K7959" s="4"/>
    </row>
    <row r="7960" spans="11:11" x14ac:dyDescent="0.2">
      <c r="K7960" s="4"/>
    </row>
    <row r="7961" spans="11:11" x14ac:dyDescent="0.2">
      <c r="K7961" s="4"/>
    </row>
    <row r="7962" spans="11:11" x14ac:dyDescent="0.2">
      <c r="K7962" s="4"/>
    </row>
    <row r="7963" spans="11:11" x14ac:dyDescent="0.2">
      <c r="K7963" s="4"/>
    </row>
    <row r="7964" spans="11:11" x14ac:dyDescent="0.2">
      <c r="K7964" s="4"/>
    </row>
    <row r="7965" spans="11:11" x14ac:dyDescent="0.2">
      <c r="K7965" s="4"/>
    </row>
    <row r="7966" spans="11:11" x14ac:dyDescent="0.2">
      <c r="K7966" s="4"/>
    </row>
    <row r="7967" spans="11:11" x14ac:dyDescent="0.2">
      <c r="K7967" s="4"/>
    </row>
    <row r="7968" spans="11:11" x14ac:dyDescent="0.2">
      <c r="K7968" s="4"/>
    </row>
    <row r="7969" spans="11:11" x14ac:dyDescent="0.2">
      <c r="K7969" s="4"/>
    </row>
    <row r="7970" spans="11:11" x14ac:dyDescent="0.2">
      <c r="K7970" s="4"/>
    </row>
    <row r="7971" spans="11:11" x14ac:dyDescent="0.2">
      <c r="K7971" s="4"/>
    </row>
    <row r="7972" spans="11:11" x14ac:dyDescent="0.2">
      <c r="K7972" s="4"/>
    </row>
    <row r="7973" spans="11:11" x14ac:dyDescent="0.2">
      <c r="K7973" s="4"/>
    </row>
    <row r="7974" spans="11:11" x14ac:dyDescent="0.2">
      <c r="K7974" s="4"/>
    </row>
    <row r="7975" spans="11:11" x14ac:dyDescent="0.2">
      <c r="K7975" s="4"/>
    </row>
    <row r="7976" spans="11:11" x14ac:dyDescent="0.2">
      <c r="K7976" s="4"/>
    </row>
    <row r="7977" spans="11:11" x14ac:dyDescent="0.2">
      <c r="K7977" s="4"/>
    </row>
    <row r="7978" spans="11:11" x14ac:dyDescent="0.2">
      <c r="K7978" s="4"/>
    </row>
    <row r="7979" spans="11:11" x14ac:dyDescent="0.2">
      <c r="K7979" s="4"/>
    </row>
    <row r="7980" spans="11:11" x14ac:dyDescent="0.2">
      <c r="K7980" s="4"/>
    </row>
    <row r="7981" spans="11:11" x14ac:dyDescent="0.2">
      <c r="K7981" s="4"/>
    </row>
    <row r="7982" spans="11:11" x14ac:dyDescent="0.2">
      <c r="K7982" s="4"/>
    </row>
    <row r="7983" spans="11:11" x14ac:dyDescent="0.2">
      <c r="K7983" s="4"/>
    </row>
    <row r="7984" spans="11:11" x14ac:dyDescent="0.2">
      <c r="K7984" s="4"/>
    </row>
    <row r="7985" spans="11:11" x14ac:dyDescent="0.2">
      <c r="K7985" s="4"/>
    </row>
    <row r="7986" spans="11:11" x14ac:dyDescent="0.2">
      <c r="K7986" s="4"/>
    </row>
    <row r="7987" spans="11:11" x14ac:dyDescent="0.2">
      <c r="K7987" s="4"/>
    </row>
    <row r="7988" spans="11:11" x14ac:dyDescent="0.2">
      <c r="K7988" s="4"/>
    </row>
    <row r="7989" spans="11:11" x14ac:dyDescent="0.2">
      <c r="K7989" s="4"/>
    </row>
    <row r="7990" spans="11:11" x14ac:dyDescent="0.2">
      <c r="K7990" s="4"/>
    </row>
    <row r="7991" spans="11:11" x14ac:dyDescent="0.2">
      <c r="K7991" s="4"/>
    </row>
    <row r="7992" spans="11:11" x14ac:dyDescent="0.2">
      <c r="K7992" s="4"/>
    </row>
    <row r="7993" spans="11:11" x14ac:dyDescent="0.2">
      <c r="K7993" s="4"/>
    </row>
    <row r="7994" spans="11:11" x14ac:dyDescent="0.2">
      <c r="K7994" s="4"/>
    </row>
    <row r="7995" spans="11:11" x14ac:dyDescent="0.2">
      <c r="K7995" s="4"/>
    </row>
    <row r="7996" spans="11:11" x14ac:dyDescent="0.2">
      <c r="K7996" s="4"/>
    </row>
    <row r="7997" spans="11:11" x14ac:dyDescent="0.2">
      <c r="K7997" s="4"/>
    </row>
    <row r="7998" spans="11:11" x14ac:dyDescent="0.2">
      <c r="K7998" s="4"/>
    </row>
    <row r="7999" spans="11:11" x14ac:dyDescent="0.2">
      <c r="K7999" s="4"/>
    </row>
    <row r="8000" spans="11:11" x14ac:dyDescent="0.2">
      <c r="K8000" s="4"/>
    </row>
    <row r="8001" spans="11:11" x14ac:dyDescent="0.2">
      <c r="K8001" s="4"/>
    </row>
    <row r="8002" spans="11:11" x14ac:dyDescent="0.2">
      <c r="K8002" s="4"/>
    </row>
    <row r="8003" spans="11:11" x14ac:dyDescent="0.2">
      <c r="K8003" s="4"/>
    </row>
    <row r="8004" spans="11:11" x14ac:dyDescent="0.2">
      <c r="K8004" s="4"/>
    </row>
    <row r="8005" spans="11:11" x14ac:dyDescent="0.2">
      <c r="K8005" s="4"/>
    </row>
    <row r="8006" spans="11:11" x14ac:dyDescent="0.2">
      <c r="K8006" s="4"/>
    </row>
    <row r="8007" spans="11:11" x14ac:dyDescent="0.2">
      <c r="K8007" s="4"/>
    </row>
    <row r="8008" spans="11:11" x14ac:dyDescent="0.2">
      <c r="K8008" s="4"/>
    </row>
    <row r="8009" spans="11:11" x14ac:dyDescent="0.2">
      <c r="K8009" s="4"/>
    </row>
    <row r="8010" spans="11:11" x14ac:dyDescent="0.2">
      <c r="K8010" s="4"/>
    </row>
    <row r="8011" spans="11:11" x14ac:dyDescent="0.2">
      <c r="K8011" s="4"/>
    </row>
    <row r="8012" spans="11:11" x14ac:dyDescent="0.2">
      <c r="K8012" s="4"/>
    </row>
    <row r="8013" spans="11:11" x14ac:dyDescent="0.2">
      <c r="K8013" s="4"/>
    </row>
    <row r="8014" spans="11:11" x14ac:dyDescent="0.2">
      <c r="K8014" s="4"/>
    </row>
    <row r="8015" spans="11:11" x14ac:dyDescent="0.2">
      <c r="K8015" s="4"/>
    </row>
    <row r="8016" spans="11:11" x14ac:dyDescent="0.2">
      <c r="K8016" s="4"/>
    </row>
    <row r="8017" spans="11:11" x14ac:dyDescent="0.2">
      <c r="K8017" s="4"/>
    </row>
    <row r="8018" spans="11:11" x14ac:dyDescent="0.2">
      <c r="K8018" s="4"/>
    </row>
    <row r="8019" spans="11:11" x14ac:dyDescent="0.2">
      <c r="K8019" s="4"/>
    </row>
    <row r="8020" spans="11:11" x14ac:dyDescent="0.2">
      <c r="K8020" s="4"/>
    </row>
    <row r="8021" spans="11:11" x14ac:dyDescent="0.2">
      <c r="K8021" s="4"/>
    </row>
    <row r="8022" spans="11:11" x14ac:dyDescent="0.2">
      <c r="K8022" s="4"/>
    </row>
    <row r="8023" spans="11:11" x14ac:dyDescent="0.2">
      <c r="K8023" s="4"/>
    </row>
    <row r="8024" spans="11:11" x14ac:dyDescent="0.2">
      <c r="K8024" s="4"/>
    </row>
    <row r="8025" spans="11:11" x14ac:dyDescent="0.2">
      <c r="K8025" s="4"/>
    </row>
    <row r="8026" spans="11:11" x14ac:dyDescent="0.2">
      <c r="K8026" s="4"/>
    </row>
    <row r="8027" spans="11:11" x14ac:dyDescent="0.2">
      <c r="K8027" s="4"/>
    </row>
    <row r="8028" spans="11:11" x14ac:dyDescent="0.2">
      <c r="K8028" s="4"/>
    </row>
    <row r="8029" spans="11:11" x14ac:dyDescent="0.2">
      <c r="K8029" s="4"/>
    </row>
    <row r="8030" spans="11:11" x14ac:dyDescent="0.2">
      <c r="K8030" s="4"/>
    </row>
    <row r="8031" spans="11:11" x14ac:dyDescent="0.2">
      <c r="K8031" s="4"/>
    </row>
    <row r="8032" spans="11:11" x14ac:dyDescent="0.2">
      <c r="K8032" s="4"/>
    </row>
    <row r="8033" spans="11:11" x14ac:dyDescent="0.2">
      <c r="K8033" s="4"/>
    </row>
    <row r="8034" spans="11:11" x14ac:dyDescent="0.2">
      <c r="K8034" s="4"/>
    </row>
    <row r="8035" spans="11:11" x14ac:dyDescent="0.2">
      <c r="K8035" s="4"/>
    </row>
    <row r="8036" spans="11:11" x14ac:dyDescent="0.2">
      <c r="K8036" s="4"/>
    </row>
    <row r="8037" spans="11:11" x14ac:dyDescent="0.2">
      <c r="K8037" s="4"/>
    </row>
    <row r="8038" spans="11:11" x14ac:dyDescent="0.2">
      <c r="K8038" s="4"/>
    </row>
    <row r="8039" spans="11:11" x14ac:dyDescent="0.2">
      <c r="K8039" s="4"/>
    </row>
    <row r="8040" spans="11:11" x14ac:dyDescent="0.2">
      <c r="K8040" s="4"/>
    </row>
    <row r="8041" spans="11:11" x14ac:dyDescent="0.2">
      <c r="K8041" s="4"/>
    </row>
    <row r="8042" spans="11:11" x14ac:dyDescent="0.2">
      <c r="K8042" s="4"/>
    </row>
    <row r="8043" spans="11:11" x14ac:dyDescent="0.2">
      <c r="K8043" s="4"/>
    </row>
    <row r="8044" spans="11:11" x14ac:dyDescent="0.2">
      <c r="K8044" s="4"/>
    </row>
    <row r="8045" spans="11:11" x14ac:dyDescent="0.2">
      <c r="K8045" s="4"/>
    </row>
    <row r="8046" spans="11:11" x14ac:dyDescent="0.2">
      <c r="K8046" s="4"/>
    </row>
    <row r="8047" spans="11:11" x14ac:dyDescent="0.2">
      <c r="K8047" s="4"/>
    </row>
    <row r="8048" spans="11:11" x14ac:dyDescent="0.2">
      <c r="K8048" s="4"/>
    </row>
    <row r="8049" spans="11:11" x14ac:dyDescent="0.2">
      <c r="K8049" s="4"/>
    </row>
    <row r="8050" spans="11:11" x14ac:dyDescent="0.2">
      <c r="K8050" s="4"/>
    </row>
    <row r="8051" spans="11:11" x14ac:dyDescent="0.2">
      <c r="K8051" s="4"/>
    </row>
    <row r="8052" spans="11:11" x14ac:dyDescent="0.2">
      <c r="K8052" s="4"/>
    </row>
    <row r="8053" spans="11:11" x14ac:dyDescent="0.2">
      <c r="K8053" s="4"/>
    </row>
    <row r="8054" spans="11:11" x14ac:dyDescent="0.2">
      <c r="K8054" s="4"/>
    </row>
    <row r="8055" spans="11:11" x14ac:dyDescent="0.2">
      <c r="K8055" s="4"/>
    </row>
    <row r="8056" spans="11:11" x14ac:dyDescent="0.2">
      <c r="K8056" s="4"/>
    </row>
    <row r="8057" spans="11:11" x14ac:dyDescent="0.2">
      <c r="K8057" s="4"/>
    </row>
    <row r="8058" spans="11:11" x14ac:dyDescent="0.2">
      <c r="K8058" s="4"/>
    </row>
    <row r="8059" spans="11:11" x14ac:dyDescent="0.2">
      <c r="K8059" s="4"/>
    </row>
    <row r="8060" spans="11:11" x14ac:dyDescent="0.2">
      <c r="K8060" s="4"/>
    </row>
    <row r="8061" spans="11:11" x14ac:dyDescent="0.2">
      <c r="K8061" s="4"/>
    </row>
    <row r="8062" spans="11:11" x14ac:dyDescent="0.2">
      <c r="K8062" s="4"/>
    </row>
    <row r="8063" spans="11:11" x14ac:dyDescent="0.2">
      <c r="K8063" s="4"/>
    </row>
    <row r="8064" spans="11:11" x14ac:dyDescent="0.2">
      <c r="K8064" s="4"/>
    </row>
    <row r="8065" spans="11:11" x14ac:dyDescent="0.2">
      <c r="K8065" s="4"/>
    </row>
    <row r="8066" spans="11:11" x14ac:dyDescent="0.2">
      <c r="K8066" s="4"/>
    </row>
    <row r="8067" spans="11:11" x14ac:dyDescent="0.2">
      <c r="K8067" s="4"/>
    </row>
    <row r="8068" spans="11:11" x14ac:dyDescent="0.2">
      <c r="K8068" s="4"/>
    </row>
    <row r="8069" spans="11:11" x14ac:dyDescent="0.2">
      <c r="K8069" s="4"/>
    </row>
    <row r="8070" spans="11:11" x14ac:dyDescent="0.2">
      <c r="K8070" s="4"/>
    </row>
    <row r="8071" spans="11:11" x14ac:dyDescent="0.2">
      <c r="K8071" s="4"/>
    </row>
    <row r="8072" spans="11:11" x14ac:dyDescent="0.2">
      <c r="K8072" s="4"/>
    </row>
    <row r="8073" spans="11:11" x14ac:dyDescent="0.2">
      <c r="K8073" s="4"/>
    </row>
    <row r="8074" spans="11:11" x14ac:dyDescent="0.2">
      <c r="K8074" s="4"/>
    </row>
    <row r="8075" spans="11:11" x14ac:dyDescent="0.2">
      <c r="K8075" s="4"/>
    </row>
    <row r="8076" spans="11:11" x14ac:dyDescent="0.2">
      <c r="K8076" s="4"/>
    </row>
    <row r="8077" spans="11:11" x14ac:dyDescent="0.2">
      <c r="K8077" s="4"/>
    </row>
    <row r="8078" spans="11:11" x14ac:dyDescent="0.2">
      <c r="K8078" s="4"/>
    </row>
    <row r="8079" spans="11:11" x14ac:dyDescent="0.2">
      <c r="K8079" s="4"/>
    </row>
    <row r="8080" spans="11:11" x14ac:dyDescent="0.2">
      <c r="K8080" s="4"/>
    </row>
    <row r="8081" spans="11:11" x14ac:dyDescent="0.2">
      <c r="K8081" s="4"/>
    </row>
    <row r="8082" spans="11:11" x14ac:dyDescent="0.2">
      <c r="K8082" s="4"/>
    </row>
    <row r="8083" spans="11:11" x14ac:dyDescent="0.2">
      <c r="K8083" s="4"/>
    </row>
    <row r="8084" spans="11:11" x14ac:dyDescent="0.2">
      <c r="K8084" s="4"/>
    </row>
    <row r="8085" spans="11:11" x14ac:dyDescent="0.2">
      <c r="K8085" s="4"/>
    </row>
    <row r="8086" spans="11:11" x14ac:dyDescent="0.2">
      <c r="K8086" s="4"/>
    </row>
    <row r="8087" spans="11:11" x14ac:dyDescent="0.2">
      <c r="K8087" s="4"/>
    </row>
    <row r="8088" spans="11:11" x14ac:dyDescent="0.2">
      <c r="K8088" s="4"/>
    </row>
    <row r="8089" spans="11:11" x14ac:dyDescent="0.2">
      <c r="K8089" s="4"/>
    </row>
    <row r="8090" spans="11:11" x14ac:dyDescent="0.2">
      <c r="K8090" s="4"/>
    </row>
    <row r="8091" spans="11:11" x14ac:dyDescent="0.2">
      <c r="K8091" s="4"/>
    </row>
    <row r="8092" spans="11:11" x14ac:dyDescent="0.2">
      <c r="K8092" s="4"/>
    </row>
    <row r="8093" spans="11:11" x14ac:dyDescent="0.2">
      <c r="K8093" s="4"/>
    </row>
    <row r="8094" spans="11:11" x14ac:dyDescent="0.2">
      <c r="K8094" s="4"/>
    </row>
    <row r="8095" spans="11:11" x14ac:dyDescent="0.2">
      <c r="K8095" s="4"/>
    </row>
    <row r="8096" spans="11:11" x14ac:dyDescent="0.2">
      <c r="K8096" s="4"/>
    </row>
    <row r="8097" spans="11:11" x14ac:dyDescent="0.2">
      <c r="K8097" s="4"/>
    </row>
    <row r="8098" spans="11:11" x14ac:dyDescent="0.2">
      <c r="K8098" s="4"/>
    </row>
    <row r="8099" spans="11:11" x14ac:dyDescent="0.2">
      <c r="K8099" s="4"/>
    </row>
    <row r="8100" spans="11:11" x14ac:dyDescent="0.2">
      <c r="K8100" s="4"/>
    </row>
    <row r="8101" spans="11:11" x14ac:dyDescent="0.2">
      <c r="K8101" s="4"/>
    </row>
    <row r="8102" spans="11:11" x14ac:dyDescent="0.2">
      <c r="K8102" s="4"/>
    </row>
    <row r="8103" spans="11:11" x14ac:dyDescent="0.2">
      <c r="K8103" s="4"/>
    </row>
    <row r="8104" spans="11:11" x14ac:dyDescent="0.2">
      <c r="K8104" s="4"/>
    </row>
    <row r="8105" spans="11:11" x14ac:dyDescent="0.2">
      <c r="K8105" s="4"/>
    </row>
    <row r="8106" spans="11:11" x14ac:dyDescent="0.2">
      <c r="K8106" s="4"/>
    </row>
    <row r="8107" spans="11:11" x14ac:dyDescent="0.2">
      <c r="K8107" s="4"/>
    </row>
    <row r="8108" spans="11:11" x14ac:dyDescent="0.2">
      <c r="K8108" s="4"/>
    </row>
    <row r="8109" spans="11:11" x14ac:dyDescent="0.2">
      <c r="K8109" s="4"/>
    </row>
    <row r="8110" spans="11:11" x14ac:dyDescent="0.2">
      <c r="K8110" s="4"/>
    </row>
    <row r="8111" spans="11:11" x14ac:dyDescent="0.2">
      <c r="K8111" s="4"/>
    </row>
    <row r="8112" spans="11:11" x14ac:dyDescent="0.2">
      <c r="K8112" s="4"/>
    </row>
    <row r="8113" spans="11:11" x14ac:dyDescent="0.2">
      <c r="K8113" s="4"/>
    </row>
    <row r="8114" spans="11:11" x14ac:dyDescent="0.2">
      <c r="K8114" s="4"/>
    </row>
    <row r="8115" spans="11:11" x14ac:dyDescent="0.2">
      <c r="K8115" s="4"/>
    </row>
    <row r="8116" spans="11:11" x14ac:dyDescent="0.2">
      <c r="K8116" s="4"/>
    </row>
    <row r="8117" spans="11:11" x14ac:dyDescent="0.2">
      <c r="K8117" s="4"/>
    </row>
    <row r="8118" spans="11:11" x14ac:dyDescent="0.2">
      <c r="K8118" s="4"/>
    </row>
    <row r="8119" spans="11:11" x14ac:dyDescent="0.2">
      <c r="K8119" s="4"/>
    </row>
    <row r="8120" spans="11:11" x14ac:dyDescent="0.2">
      <c r="K8120" s="4"/>
    </row>
    <row r="8121" spans="11:11" x14ac:dyDescent="0.2">
      <c r="K8121" s="4"/>
    </row>
    <row r="8122" spans="11:11" x14ac:dyDescent="0.2">
      <c r="K8122" s="4"/>
    </row>
    <row r="8123" spans="11:11" x14ac:dyDescent="0.2">
      <c r="K8123" s="4"/>
    </row>
    <row r="8124" spans="11:11" x14ac:dyDescent="0.2">
      <c r="K8124" s="4"/>
    </row>
    <row r="8125" spans="11:11" x14ac:dyDescent="0.2">
      <c r="K8125" s="4"/>
    </row>
    <row r="8126" spans="11:11" x14ac:dyDescent="0.2">
      <c r="K8126" s="4"/>
    </row>
    <row r="8127" spans="11:11" x14ac:dyDescent="0.2">
      <c r="K8127" s="4"/>
    </row>
    <row r="8128" spans="11:11" x14ac:dyDescent="0.2">
      <c r="K8128" s="4"/>
    </row>
    <row r="8129" spans="11:11" x14ac:dyDescent="0.2">
      <c r="K8129" s="4"/>
    </row>
    <row r="8130" spans="11:11" x14ac:dyDescent="0.2">
      <c r="K8130" s="4"/>
    </row>
    <row r="8131" spans="11:11" x14ac:dyDescent="0.2">
      <c r="K8131" s="4"/>
    </row>
    <row r="8132" spans="11:11" x14ac:dyDescent="0.2">
      <c r="K8132" s="4"/>
    </row>
    <row r="8133" spans="11:11" x14ac:dyDescent="0.2">
      <c r="K8133" s="4"/>
    </row>
    <row r="8134" spans="11:11" x14ac:dyDescent="0.2">
      <c r="K8134" s="4"/>
    </row>
    <row r="8135" spans="11:11" x14ac:dyDescent="0.2">
      <c r="K8135" s="4"/>
    </row>
    <row r="8136" spans="11:11" x14ac:dyDescent="0.2">
      <c r="K8136" s="4"/>
    </row>
    <row r="8137" spans="11:11" x14ac:dyDescent="0.2">
      <c r="K8137" s="4"/>
    </row>
    <row r="8138" spans="11:11" x14ac:dyDescent="0.2">
      <c r="K8138" s="4"/>
    </row>
    <row r="8139" spans="11:11" x14ac:dyDescent="0.2">
      <c r="K8139" s="4"/>
    </row>
    <row r="8140" spans="11:11" x14ac:dyDescent="0.2">
      <c r="K8140" s="4"/>
    </row>
    <row r="8141" spans="11:11" x14ac:dyDescent="0.2">
      <c r="K8141" s="4"/>
    </row>
    <row r="8142" spans="11:11" x14ac:dyDescent="0.2">
      <c r="K8142" s="4"/>
    </row>
    <row r="8143" spans="11:11" x14ac:dyDescent="0.2">
      <c r="K8143" s="4"/>
    </row>
    <row r="8144" spans="11:11" x14ac:dyDescent="0.2">
      <c r="K8144" s="4"/>
    </row>
    <row r="8145" spans="11:11" x14ac:dyDescent="0.2">
      <c r="K8145" s="4"/>
    </row>
    <row r="8146" spans="11:11" x14ac:dyDescent="0.2">
      <c r="K8146" s="4"/>
    </row>
    <row r="8147" spans="11:11" x14ac:dyDescent="0.2">
      <c r="K8147" s="4"/>
    </row>
    <row r="8148" spans="11:11" x14ac:dyDescent="0.2">
      <c r="K8148" s="4"/>
    </row>
    <row r="8149" spans="11:11" x14ac:dyDescent="0.2">
      <c r="K8149" s="4"/>
    </row>
    <row r="8150" spans="11:11" x14ac:dyDescent="0.2">
      <c r="K8150" s="4"/>
    </row>
    <row r="8151" spans="11:11" x14ac:dyDescent="0.2">
      <c r="K8151" s="4"/>
    </row>
    <row r="8152" spans="11:11" x14ac:dyDescent="0.2">
      <c r="K8152" s="4"/>
    </row>
    <row r="8153" spans="11:11" x14ac:dyDescent="0.2">
      <c r="K8153" s="4"/>
    </row>
    <row r="8154" spans="11:11" x14ac:dyDescent="0.2">
      <c r="K8154" s="4"/>
    </row>
    <row r="8155" spans="11:11" x14ac:dyDescent="0.2">
      <c r="K8155" s="4"/>
    </row>
    <row r="8156" spans="11:11" x14ac:dyDescent="0.2">
      <c r="K8156" s="4"/>
    </row>
    <row r="8157" spans="11:11" x14ac:dyDescent="0.2">
      <c r="K8157" s="4"/>
    </row>
    <row r="8158" spans="11:11" x14ac:dyDescent="0.2">
      <c r="K8158" s="4"/>
    </row>
    <row r="8159" spans="11:11" x14ac:dyDescent="0.2">
      <c r="K8159" s="4"/>
    </row>
    <row r="8160" spans="11:11" x14ac:dyDescent="0.2">
      <c r="K8160" s="4"/>
    </row>
    <row r="8161" spans="11:11" x14ac:dyDescent="0.2">
      <c r="K8161" s="4"/>
    </row>
    <row r="8162" spans="11:11" x14ac:dyDescent="0.2">
      <c r="K8162" s="4"/>
    </row>
    <row r="8163" spans="11:11" x14ac:dyDescent="0.2">
      <c r="K8163" s="4"/>
    </row>
    <row r="8164" spans="11:11" x14ac:dyDescent="0.2">
      <c r="K8164" s="4"/>
    </row>
    <row r="8165" spans="11:11" x14ac:dyDescent="0.2">
      <c r="K8165" s="4"/>
    </row>
    <row r="8166" spans="11:11" x14ac:dyDescent="0.2">
      <c r="K8166" s="4"/>
    </row>
    <row r="8167" spans="11:11" x14ac:dyDescent="0.2">
      <c r="K8167" s="4"/>
    </row>
    <row r="8168" spans="11:11" x14ac:dyDescent="0.2">
      <c r="K8168" s="4"/>
    </row>
    <row r="8169" spans="11:11" x14ac:dyDescent="0.2">
      <c r="K8169" s="4"/>
    </row>
    <row r="8170" spans="11:11" x14ac:dyDescent="0.2">
      <c r="K8170" s="4"/>
    </row>
    <row r="8171" spans="11:11" x14ac:dyDescent="0.2">
      <c r="K8171" s="4"/>
    </row>
    <row r="8172" spans="11:11" x14ac:dyDescent="0.2">
      <c r="K8172" s="4"/>
    </row>
    <row r="8173" spans="11:11" x14ac:dyDescent="0.2">
      <c r="K8173" s="4"/>
    </row>
    <row r="8174" spans="11:11" x14ac:dyDescent="0.2">
      <c r="K8174" s="4"/>
    </row>
    <row r="8175" spans="11:11" x14ac:dyDescent="0.2">
      <c r="K8175" s="4"/>
    </row>
    <row r="8176" spans="11:11" x14ac:dyDescent="0.2">
      <c r="K8176" s="4"/>
    </row>
    <row r="8177" spans="11:11" x14ac:dyDescent="0.2">
      <c r="K8177" s="4"/>
    </row>
    <row r="8178" spans="11:11" x14ac:dyDescent="0.2">
      <c r="K8178" s="4"/>
    </row>
    <row r="8179" spans="11:11" x14ac:dyDescent="0.2">
      <c r="K8179" s="4"/>
    </row>
    <row r="8180" spans="11:11" x14ac:dyDescent="0.2">
      <c r="K8180" s="4"/>
    </row>
    <row r="8181" spans="11:11" x14ac:dyDescent="0.2">
      <c r="K8181" s="4"/>
    </row>
    <row r="8182" spans="11:11" x14ac:dyDescent="0.2">
      <c r="K8182" s="4"/>
    </row>
    <row r="8183" spans="11:11" x14ac:dyDescent="0.2">
      <c r="K8183" s="4"/>
    </row>
    <row r="8184" spans="11:11" x14ac:dyDescent="0.2">
      <c r="K8184" s="4"/>
    </row>
    <row r="8185" spans="11:11" x14ac:dyDescent="0.2">
      <c r="K8185" s="4"/>
    </row>
    <row r="8186" spans="11:11" x14ac:dyDescent="0.2">
      <c r="K8186" s="4"/>
    </row>
    <row r="8187" spans="11:11" x14ac:dyDescent="0.2">
      <c r="K8187" s="4"/>
    </row>
    <row r="8188" spans="11:11" x14ac:dyDescent="0.2">
      <c r="K8188" s="4"/>
    </row>
    <row r="8189" spans="11:11" x14ac:dyDescent="0.2">
      <c r="K8189" s="4"/>
    </row>
    <row r="8190" spans="11:11" x14ac:dyDescent="0.2">
      <c r="K8190" s="4"/>
    </row>
    <row r="8191" spans="11:11" x14ac:dyDescent="0.2">
      <c r="K8191" s="4"/>
    </row>
    <row r="8192" spans="11:11" x14ac:dyDescent="0.2">
      <c r="K8192" s="4"/>
    </row>
    <row r="8193" spans="11:11" x14ac:dyDescent="0.2">
      <c r="K8193" s="4"/>
    </row>
    <row r="8194" spans="11:11" x14ac:dyDescent="0.2">
      <c r="K8194" s="4"/>
    </row>
    <row r="8195" spans="11:11" x14ac:dyDescent="0.2">
      <c r="K8195" s="4"/>
    </row>
    <row r="8196" spans="11:11" x14ac:dyDescent="0.2">
      <c r="K8196" s="4"/>
    </row>
    <row r="8197" spans="11:11" x14ac:dyDescent="0.2">
      <c r="K8197" s="4"/>
    </row>
    <row r="8198" spans="11:11" x14ac:dyDescent="0.2">
      <c r="K8198" s="4"/>
    </row>
    <row r="8199" spans="11:11" x14ac:dyDescent="0.2">
      <c r="K8199" s="4"/>
    </row>
    <row r="8200" spans="11:11" x14ac:dyDescent="0.2">
      <c r="K8200" s="4"/>
    </row>
    <row r="8201" spans="11:11" x14ac:dyDescent="0.2">
      <c r="K8201" s="4"/>
    </row>
    <row r="8202" spans="11:11" x14ac:dyDescent="0.2">
      <c r="K8202" s="4"/>
    </row>
    <row r="8203" spans="11:11" x14ac:dyDescent="0.2">
      <c r="K8203" s="4"/>
    </row>
    <row r="8204" spans="11:11" x14ac:dyDescent="0.2">
      <c r="K8204" s="4"/>
    </row>
    <row r="8205" spans="11:11" x14ac:dyDescent="0.2">
      <c r="K8205" s="4"/>
    </row>
    <row r="8206" spans="11:11" x14ac:dyDescent="0.2">
      <c r="K8206" s="4"/>
    </row>
    <row r="8207" spans="11:11" x14ac:dyDescent="0.2">
      <c r="K8207" s="4"/>
    </row>
    <row r="8208" spans="11:11" x14ac:dyDescent="0.2">
      <c r="K8208" s="4"/>
    </row>
    <row r="8209" spans="11:11" x14ac:dyDescent="0.2">
      <c r="K8209" s="4"/>
    </row>
    <row r="8210" spans="11:11" x14ac:dyDescent="0.2">
      <c r="K8210" s="4"/>
    </row>
    <row r="8211" spans="11:11" x14ac:dyDescent="0.2">
      <c r="K8211" s="4"/>
    </row>
    <row r="8212" spans="11:11" x14ac:dyDescent="0.2">
      <c r="K8212" s="4"/>
    </row>
    <row r="8213" spans="11:11" x14ac:dyDescent="0.2">
      <c r="K8213" s="4"/>
    </row>
    <row r="8214" spans="11:11" x14ac:dyDescent="0.2">
      <c r="K8214" s="4"/>
    </row>
    <row r="8215" spans="11:11" x14ac:dyDescent="0.2">
      <c r="K8215" s="4"/>
    </row>
    <row r="8216" spans="11:11" x14ac:dyDescent="0.2">
      <c r="K8216" s="4"/>
    </row>
    <row r="8217" spans="11:11" x14ac:dyDescent="0.2">
      <c r="K8217" s="4"/>
    </row>
    <row r="8218" spans="11:11" x14ac:dyDescent="0.2">
      <c r="K8218" s="4"/>
    </row>
    <row r="8219" spans="11:11" x14ac:dyDescent="0.2">
      <c r="K8219" s="4"/>
    </row>
    <row r="8220" spans="11:11" x14ac:dyDescent="0.2">
      <c r="K8220" s="4"/>
    </row>
    <row r="8221" spans="11:11" x14ac:dyDescent="0.2">
      <c r="K8221" s="4"/>
    </row>
    <row r="8222" spans="11:11" x14ac:dyDescent="0.2">
      <c r="K8222" s="4"/>
    </row>
    <row r="8223" spans="11:11" x14ac:dyDescent="0.2">
      <c r="K8223" s="4"/>
    </row>
    <row r="8224" spans="11:11" x14ac:dyDescent="0.2">
      <c r="K8224" s="4"/>
    </row>
    <row r="8225" spans="11:11" x14ac:dyDescent="0.2">
      <c r="K8225" s="4"/>
    </row>
    <row r="8226" spans="11:11" x14ac:dyDescent="0.2">
      <c r="K8226" s="4"/>
    </row>
    <row r="8227" spans="11:11" x14ac:dyDescent="0.2">
      <c r="K8227" s="4"/>
    </row>
    <row r="8228" spans="11:11" x14ac:dyDescent="0.2">
      <c r="K8228" s="4"/>
    </row>
    <row r="8229" spans="11:11" x14ac:dyDescent="0.2">
      <c r="K8229" s="4"/>
    </row>
    <row r="8230" spans="11:11" x14ac:dyDescent="0.2">
      <c r="K8230" s="4"/>
    </row>
    <row r="8231" spans="11:11" x14ac:dyDescent="0.2">
      <c r="K8231" s="4"/>
    </row>
    <row r="8232" spans="11:11" x14ac:dyDescent="0.2">
      <c r="K8232" s="4"/>
    </row>
    <row r="8233" spans="11:11" x14ac:dyDescent="0.2">
      <c r="K8233" s="4"/>
    </row>
    <row r="8234" spans="11:11" x14ac:dyDescent="0.2">
      <c r="K8234" s="4"/>
    </row>
    <row r="8235" spans="11:11" x14ac:dyDescent="0.2">
      <c r="K8235" s="4"/>
    </row>
    <row r="8236" spans="11:11" x14ac:dyDescent="0.2">
      <c r="K8236" s="4"/>
    </row>
    <row r="8237" spans="11:11" x14ac:dyDescent="0.2">
      <c r="K8237" s="4"/>
    </row>
    <row r="8238" spans="11:11" x14ac:dyDescent="0.2">
      <c r="K8238" s="4"/>
    </row>
    <row r="8239" spans="11:11" x14ac:dyDescent="0.2">
      <c r="K8239" s="4"/>
    </row>
    <row r="8240" spans="11:11" x14ac:dyDescent="0.2">
      <c r="K8240" s="4"/>
    </row>
    <row r="8241" spans="11:11" x14ac:dyDescent="0.2">
      <c r="K8241" s="4"/>
    </row>
    <row r="8242" spans="11:11" x14ac:dyDescent="0.2">
      <c r="K8242" s="4"/>
    </row>
    <row r="8243" spans="11:11" x14ac:dyDescent="0.2">
      <c r="K8243" s="4"/>
    </row>
    <row r="8244" spans="11:11" x14ac:dyDescent="0.2">
      <c r="K8244" s="4"/>
    </row>
    <row r="8245" spans="11:11" x14ac:dyDescent="0.2">
      <c r="K8245" s="4"/>
    </row>
    <row r="8246" spans="11:11" x14ac:dyDescent="0.2">
      <c r="K8246" s="4"/>
    </row>
    <row r="8247" spans="11:11" x14ac:dyDescent="0.2">
      <c r="K8247" s="4"/>
    </row>
    <row r="8248" spans="11:11" x14ac:dyDescent="0.2">
      <c r="K8248" s="4"/>
    </row>
    <row r="8249" spans="11:11" x14ac:dyDescent="0.2">
      <c r="K8249" s="4"/>
    </row>
    <row r="8250" spans="11:11" x14ac:dyDescent="0.2">
      <c r="K8250" s="4"/>
    </row>
    <row r="8251" spans="11:11" x14ac:dyDescent="0.2">
      <c r="K8251" s="4"/>
    </row>
    <row r="8252" spans="11:11" x14ac:dyDescent="0.2">
      <c r="K8252" s="4"/>
    </row>
    <row r="8253" spans="11:11" x14ac:dyDescent="0.2">
      <c r="K8253" s="4"/>
    </row>
    <row r="8254" spans="11:11" x14ac:dyDescent="0.2">
      <c r="K8254" s="4"/>
    </row>
    <row r="8255" spans="11:11" x14ac:dyDescent="0.2">
      <c r="K8255" s="4"/>
    </row>
    <row r="8256" spans="11:11" x14ac:dyDescent="0.2">
      <c r="K8256" s="4"/>
    </row>
    <row r="8257" spans="11:11" x14ac:dyDescent="0.2">
      <c r="K8257" s="4"/>
    </row>
    <row r="8258" spans="11:11" x14ac:dyDescent="0.2">
      <c r="K8258" s="4"/>
    </row>
    <row r="8259" spans="11:11" x14ac:dyDescent="0.2">
      <c r="K8259" s="4"/>
    </row>
    <row r="8260" spans="11:11" x14ac:dyDescent="0.2">
      <c r="K8260" s="4"/>
    </row>
    <row r="8261" spans="11:11" x14ac:dyDescent="0.2">
      <c r="K8261" s="4"/>
    </row>
    <row r="8262" spans="11:11" x14ac:dyDescent="0.2">
      <c r="K8262" s="4"/>
    </row>
    <row r="8263" spans="11:11" x14ac:dyDescent="0.2">
      <c r="K8263" s="4"/>
    </row>
    <row r="8264" spans="11:11" x14ac:dyDescent="0.2">
      <c r="K8264" s="4"/>
    </row>
    <row r="8265" spans="11:11" x14ac:dyDescent="0.2">
      <c r="K8265" s="4"/>
    </row>
    <row r="8266" spans="11:11" x14ac:dyDescent="0.2">
      <c r="K8266" s="4"/>
    </row>
    <row r="8267" spans="11:11" x14ac:dyDescent="0.2">
      <c r="K8267" s="4"/>
    </row>
    <row r="8268" spans="11:11" x14ac:dyDescent="0.2">
      <c r="K8268" s="4"/>
    </row>
    <row r="8269" spans="11:11" x14ac:dyDescent="0.2">
      <c r="K8269" s="4"/>
    </row>
    <row r="8270" spans="11:11" x14ac:dyDescent="0.2">
      <c r="K8270" s="4"/>
    </row>
    <row r="8271" spans="11:11" x14ac:dyDescent="0.2">
      <c r="K8271" s="4"/>
    </row>
    <row r="8272" spans="11:11" x14ac:dyDescent="0.2">
      <c r="K8272" s="4"/>
    </row>
    <row r="8273" spans="11:11" x14ac:dyDescent="0.2">
      <c r="K8273" s="4"/>
    </row>
    <row r="8274" spans="11:11" x14ac:dyDescent="0.2">
      <c r="K8274" s="4"/>
    </row>
    <row r="8275" spans="11:11" x14ac:dyDescent="0.2">
      <c r="K8275" s="4"/>
    </row>
    <row r="8276" spans="11:11" x14ac:dyDescent="0.2">
      <c r="K8276" s="4"/>
    </row>
    <row r="8277" spans="11:11" x14ac:dyDescent="0.2">
      <c r="K8277" s="4"/>
    </row>
    <row r="8278" spans="11:11" x14ac:dyDescent="0.2">
      <c r="K8278" s="4"/>
    </row>
    <row r="8279" spans="11:11" x14ac:dyDescent="0.2">
      <c r="K8279" s="4"/>
    </row>
    <row r="8280" spans="11:11" x14ac:dyDescent="0.2">
      <c r="K8280" s="4"/>
    </row>
    <row r="8281" spans="11:11" x14ac:dyDescent="0.2">
      <c r="K8281" s="4"/>
    </row>
    <row r="8282" spans="11:11" x14ac:dyDescent="0.2">
      <c r="K8282" s="4"/>
    </row>
    <row r="8283" spans="11:11" x14ac:dyDescent="0.2">
      <c r="K8283" s="4"/>
    </row>
    <row r="8284" spans="11:11" x14ac:dyDescent="0.2">
      <c r="K8284" s="4"/>
    </row>
    <row r="8285" spans="11:11" x14ac:dyDescent="0.2">
      <c r="K8285" s="4"/>
    </row>
    <row r="8286" spans="11:11" x14ac:dyDescent="0.2">
      <c r="K8286" s="4"/>
    </row>
    <row r="8287" spans="11:11" x14ac:dyDescent="0.2">
      <c r="K8287" s="4"/>
    </row>
    <row r="8288" spans="11:11" x14ac:dyDescent="0.2">
      <c r="K8288" s="4"/>
    </row>
    <row r="8289" spans="11:11" x14ac:dyDescent="0.2">
      <c r="K8289" s="4"/>
    </row>
    <row r="8290" spans="11:11" x14ac:dyDescent="0.2">
      <c r="K8290" s="4"/>
    </row>
    <row r="8291" spans="11:11" x14ac:dyDescent="0.2">
      <c r="K8291" s="4"/>
    </row>
    <row r="8292" spans="11:11" x14ac:dyDescent="0.2">
      <c r="K8292" s="4"/>
    </row>
    <row r="8293" spans="11:11" x14ac:dyDescent="0.2">
      <c r="K8293" s="4"/>
    </row>
    <row r="8294" spans="11:11" x14ac:dyDescent="0.2">
      <c r="K8294" s="4"/>
    </row>
    <row r="8295" spans="11:11" x14ac:dyDescent="0.2">
      <c r="K8295" s="4"/>
    </row>
    <row r="8296" spans="11:11" x14ac:dyDescent="0.2">
      <c r="K8296" s="4"/>
    </row>
    <row r="8297" spans="11:11" x14ac:dyDescent="0.2">
      <c r="K8297" s="4"/>
    </row>
    <row r="8298" spans="11:11" x14ac:dyDescent="0.2">
      <c r="K8298" s="4"/>
    </row>
    <row r="8299" spans="11:11" x14ac:dyDescent="0.2">
      <c r="K8299" s="4"/>
    </row>
    <row r="8300" spans="11:11" x14ac:dyDescent="0.2">
      <c r="K8300" s="4"/>
    </row>
    <row r="8301" spans="11:11" x14ac:dyDescent="0.2">
      <c r="K8301" s="4"/>
    </row>
    <row r="8302" spans="11:11" x14ac:dyDescent="0.2">
      <c r="K8302" s="4"/>
    </row>
    <row r="8303" spans="11:11" x14ac:dyDescent="0.2">
      <c r="K8303" s="4"/>
    </row>
    <row r="8304" spans="11:11" x14ac:dyDescent="0.2">
      <c r="K8304" s="4"/>
    </row>
    <row r="8305" spans="11:11" x14ac:dyDescent="0.2">
      <c r="K8305" s="4"/>
    </row>
    <row r="8306" spans="11:11" x14ac:dyDescent="0.2">
      <c r="K8306" s="4"/>
    </row>
    <row r="8307" spans="11:11" x14ac:dyDescent="0.2">
      <c r="K8307" s="4"/>
    </row>
    <row r="8308" spans="11:11" x14ac:dyDescent="0.2">
      <c r="K8308" s="4"/>
    </row>
    <row r="8309" spans="11:11" x14ac:dyDescent="0.2">
      <c r="K8309" s="4"/>
    </row>
    <row r="8310" spans="11:11" x14ac:dyDescent="0.2">
      <c r="K8310" s="4"/>
    </row>
    <row r="8311" spans="11:11" x14ac:dyDescent="0.2">
      <c r="K8311" s="4"/>
    </row>
    <row r="8312" spans="11:11" x14ac:dyDescent="0.2">
      <c r="K8312" s="4"/>
    </row>
    <row r="8313" spans="11:11" x14ac:dyDescent="0.2">
      <c r="K8313" s="4"/>
    </row>
    <row r="8314" spans="11:11" x14ac:dyDescent="0.2">
      <c r="K8314" s="4"/>
    </row>
    <row r="8315" spans="11:11" x14ac:dyDescent="0.2">
      <c r="K8315" s="4"/>
    </row>
    <row r="8316" spans="11:11" x14ac:dyDescent="0.2">
      <c r="K8316" s="4"/>
    </row>
    <row r="8317" spans="11:11" x14ac:dyDescent="0.2">
      <c r="K8317" s="4"/>
    </row>
    <row r="8318" spans="11:11" x14ac:dyDescent="0.2">
      <c r="K8318" s="4"/>
    </row>
    <row r="8319" spans="11:11" x14ac:dyDescent="0.2">
      <c r="K8319" s="4"/>
    </row>
    <row r="8320" spans="11:11" x14ac:dyDescent="0.2">
      <c r="K8320" s="4"/>
    </row>
    <row r="8321" spans="11:11" x14ac:dyDescent="0.2">
      <c r="K8321" s="4"/>
    </row>
    <row r="8322" spans="11:11" x14ac:dyDescent="0.2">
      <c r="K8322" s="4"/>
    </row>
    <row r="8323" spans="11:11" x14ac:dyDescent="0.2">
      <c r="K8323" s="4"/>
    </row>
    <row r="8324" spans="11:11" x14ac:dyDescent="0.2">
      <c r="K8324" s="4"/>
    </row>
    <row r="8325" spans="11:11" x14ac:dyDescent="0.2">
      <c r="K8325" s="4"/>
    </row>
    <row r="8326" spans="11:11" x14ac:dyDescent="0.2">
      <c r="K8326" s="4"/>
    </row>
    <row r="8327" spans="11:11" x14ac:dyDescent="0.2">
      <c r="K8327" s="4"/>
    </row>
    <row r="8328" spans="11:11" x14ac:dyDescent="0.2">
      <c r="K8328" s="4"/>
    </row>
    <row r="8329" spans="11:11" x14ac:dyDescent="0.2">
      <c r="K8329" s="4"/>
    </row>
    <row r="8330" spans="11:11" x14ac:dyDescent="0.2">
      <c r="K8330" s="4"/>
    </row>
    <row r="8331" spans="11:11" x14ac:dyDescent="0.2">
      <c r="K8331" s="4"/>
    </row>
    <row r="8332" spans="11:11" x14ac:dyDescent="0.2">
      <c r="K8332" s="4"/>
    </row>
    <row r="8333" spans="11:11" x14ac:dyDescent="0.2">
      <c r="K8333" s="4"/>
    </row>
    <row r="8334" spans="11:11" x14ac:dyDescent="0.2">
      <c r="K8334" s="4"/>
    </row>
    <row r="8335" spans="11:11" x14ac:dyDescent="0.2">
      <c r="K8335" s="4"/>
    </row>
    <row r="8336" spans="11:11" x14ac:dyDescent="0.2">
      <c r="K8336" s="4"/>
    </row>
    <row r="8337" spans="11:11" x14ac:dyDescent="0.2">
      <c r="K8337" s="4"/>
    </row>
    <row r="8338" spans="11:11" x14ac:dyDescent="0.2">
      <c r="K8338" s="4"/>
    </row>
    <row r="8339" spans="11:11" x14ac:dyDescent="0.2">
      <c r="K8339" s="4"/>
    </row>
    <row r="8340" spans="11:11" x14ac:dyDescent="0.2">
      <c r="K8340" s="4"/>
    </row>
    <row r="8341" spans="11:11" x14ac:dyDescent="0.2">
      <c r="K8341" s="4"/>
    </row>
    <row r="8342" spans="11:11" x14ac:dyDescent="0.2">
      <c r="K8342" s="4"/>
    </row>
    <row r="8343" spans="11:11" x14ac:dyDescent="0.2">
      <c r="K8343" s="4"/>
    </row>
    <row r="8344" spans="11:11" x14ac:dyDescent="0.2">
      <c r="K8344" s="4"/>
    </row>
    <row r="8345" spans="11:11" x14ac:dyDescent="0.2">
      <c r="K8345" s="4"/>
    </row>
    <row r="8346" spans="11:11" x14ac:dyDescent="0.2">
      <c r="K8346" s="4"/>
    </row>
    <row r="8347" spans="11:11" x14ac:dyDescent="0.2">
      <c r="K8347" s="4"/>
    </row>
    <row r="8348" spans="11:11" x14ac:dyDescent="0.2">
      <c r="K8348" s="4"/>
    </row>
    <row r="8349" spans="11:11" x14ac:dyDescent="0.2">
      <c r="K8349" s="4"/>
    </row>
    <row r="8350" spans="11:11" x14ac:dyDescent="0.2">
      <c r="K8350" s="4"/>
    </row>
    <row r="8351" spans="11:11" x14ac:dyDescent="0.2">
      <c r="K8351" s="4"/>
    </row>
    <row r="8352" spans="11:11" x14ac:dyDescent="0.2">
      <c r="K8352" s="4"/>
    </row>
    <row r="8353" spans="11:11" x14ac:dyDescent="0.2">
      <c r="K8353" s="4"/>
    </row>
    <row r="8354" spans="11:11" x14ac:dyDescent="0.2">
      <c r="K8354" s="4"/>
    </row>
    <row r="8355" spans="11:11" x14ac:dyDescent="0.2">
      <c r="K8355" s="4"/>
    </row>
    <row r="8356" spans="11:11" x14ac:dyDescent="0.2">
      <c r="K8356" s="4"/>
    </row>
    <row r="8357" spans="11:11" x14ac:dyDescent="0.2">
      <c r="K8357" s="4"/>
    </row>
    <row r="8358" spans="11:11" x14ac:dyDescent="0.2">
      <c r="K8358" s="4"/>
    </row>
    <row r="8359" spans="11:11" x14ac:dyDescent="0.2">
      <c r="K8359" s="4"/>
    </row>
    <row r="8360" spans="11:11" x14ac:dyDescent="0.2">
      <c r="K8360" s="4"/>
    </row>
    <row r="8361" spans="11:11" x14ac:dyDescent="0.2">
      <c r="K8361" s="4"/>
    </row>
    <row r="8362" spans="11:11" x14ac:dyDescent="0.2">
      <c r="K8362" s="4"/>
    </row>
    <row r="8363" spans="11:11" x14ac:dyDescent="0.2">
      <c r="K8363" s="4"/>
    </row>
    <row r="8364" spans="11:11" x14ac:dyDescent="0.2">
      <c r="K8364" s="4"/>
    </row>
    <row r="8365" spans="11:11" x14ac:dyDescent="0.2">
      <c r="K8365" s="4"/>
    </row>
    <row r="8366" spans="11:11" x14ac:dyDescent="0.2">
      <c r="K8366" s="4"/>
    </row>
    <row r="8367" spans="11:11" x14ac:dyDescent="0.2">
      <c r="K8367" s="4"/>
    </row>
    <row r="8368" spans="11:11" x14ac:dyDescent="0.2">
      <c r="K8368" s="4"/>
    </row>
    <row r="8369" spans="11:11" x14ac:dyDescent="0.2">
      <c r="K8369" s="4"/>
    </row>
    <row r="8370" spans="11:11" x14ac:dyDescent="0.2">
      <c r="K8370" s="4"/>
    </row>
    <row r="8371" spans="11:11" x14ac:dyDescent="0.2">
      <c r="K8371" s="4"/>
    </row>
    <row r="8372" spans="11:11" x14ac:dyDescent="0.2">
      <c r="K8372" s="4"/>
    </row>
    <row r="8373" spans="11:11" x14ac:dyDescent="0.2">
      <c r="K8373" s="4"/>
    </row>
    <row r="8374" spans="11:11" x14ac:dyDescent="0.2">
      <c r="K8374" s="4"/>
    </row>
    <row r="8375" spans="11:11" x14ac:dyDescent="0.2">
      <c r="K8375" s="4"/>
    </row>
    <row r="8376" spans="11:11" x14ac:dyDescent="0.2">
      <c r="K8376" s="4"/>
    </row>
    <row r="8377" spans="11:11" x14ac:dyDescent="0.2">
      <c r="K8377" s="4"/>
    </row>
    <row r="8378" spans="11:11" x14ac:dyDescent="0.2">
      <c r="K8378" s="4"/>
    </row>
    <row r="8379" spans="11:11" x14ac:dyDescent="0.2">
      <c r="K8379" s="4"/>
    </row>
    <row r="8380" spans="11:11" x14ac:dyDescent="0.2">
      <c r="K8380" s="4"/>
    </row>
    <row r="8381" spans="11:11" x14ac:dyDescent="0.2">
      <c r="K8381" s="4"/>
    </row>
    <row r="8382" spans="11:11" x14ac:dyDescent="0.2">
      <c r="K8382" s="4"/>
    </row>
    <row r="8383" spans="11:11" x14ac:dyDescent="0.2">
      <c r="K8383" s="4"/>
    </row>
    <row r="8384" spans="11:11" x14ac:dyDescent="0.2">
      <c r="K8384" s="4"/>
    </row>
    <row r="8385" spans="11:11" x14ac:dyDescent="0.2">
      <c r="K8385" s="4"/>
    </row>
    <row r="8386" spans="11:11" x14ac:dyDescent="0.2">
      <c r="K8386" s="4"/>
    </row>
    <row r="8387" spans="11:11" x14ac:dyDescent="0.2">
      <c r="K8387" s="4"/>
    </row>
    <row r="8388" spans="11:11" x14ac:dyDescent="0.2">
      <c r="K8388" s="4"/>
    </row>
    <row r="8389" spans="11:11" x14ac:dyDescent="0.2">
      <c r="K8389" s="4"/>
    </row>
    <row r="8390" spans="11:11" x14ac:dyDescent="0.2">
      <c r="K8390" s="4"/>
    </row>
    <row r="8391" spans="11:11" x14ac:dyDescent="0.2">
      <c r="K8391" s="4"/>
    </row>
    <row r="8392" spans="11:11" x14ac:dyDescent="0.2">
      <c r="K8392" s="4"/>
    </row>
    <row r="8393" spans="11:11" x14ac:dyDescent="0.2">
      <c r="K8393" s="4"/>
    </row>
    <row r="8394" spans="11:11" x14ac:dyDescent="0.2">
      <c r="K8394" s="4"/>
    </row>
    <row r="8395" spans="11:11" x14ac:dyDescent="0.2">
      <c r="K8395" s="4"/>
    </row>
    <row r="8396" spans="11:11" x14ac:dyDescent="0.2">
      <c r="K8396" s="4"/>
    </row>
    <row r="8397" spans="11:11" x14ac:dyDescent="0.2">
      <c r="K8397" s="4"/>
    </row>
    <row r="8398" spans="11:11" x14ac:dyDescent="0.2">
      <c r="K8398" s="4"/>
    </row>
    <row r="8399" spans="11:11" x14ac:dyDescent="0.2">
      <c r="K8399" s="4"/>
    </row>
    <row r="8400" spans="11:11" x14ac:dyDescent="0.2">
      <c r="K8400" s="4"/>
    </row>
    <row r="8401" spans="11:11" x14ac:dyDescent="0.2">
      <c r="K8401" s="4"/>
    </row>
    <row r="8402" spans="11:11" x14ac:dyDescent="0.2">
      <c r="K8402" s="4"/>
    </row>
    <row r="8403" spans="11:11" x14ac:dyDescent="0.2">
      <c r="K8403" s="4"/>
    </row>
    <row r="8404" spans="11:11" x14ac:dyDescent="0.2">
      <c r="K8404" s="4"/>
    </row>
    <row r="8405" spans="11:11" x14ac:dyDescent="0.2">
      <c r="K8405" s="4"/>
    </row>
    <row r="8406" spans="11:11" x14ac:dyDescent="0.2">
      <c r="K8406" s="4"/>
    </row>
    <row r="8407" spans="11:11" x14ac:dyDescent="0.2">
      <c r="K8407" s="4"/>
    </row>
    <row r="8408" spans="11:11" x14ac:dyDescent="0.2">
      <c r="K8408" s="4"/>
    </row>
    <row r="8409" spans="11:11" x14ac:dyDescent="0.2">
      <c r="K8409" s="4"/>
    </row>
    <row r="8410" spans="11:11" x14ac:dyDescent="0.2">
      <c r="K8410" s="4"/>
    </row>
    <row r="8411" spans="11:11" x14ac:dyDescent="0.2">
      <c r="K8411" s="4"/>
    </row>
    <row r="8412" spans="11:11" x14ac:dyDescent="0.2">
      <c r="K8412" s="4"/>
    </row>
    <row r="8413" spans="11:11" x14ac:dyDescent="0.2">
      <c r="K8413" s="4"/>
    </row>
    <row r="8414" spans="11:11" x14ac:dyDescent="0.2">
      <c r="K8414" s="4"/>
    </row>
    <row r="8415" spans="11:11" x14ac:dyDescent="0.2">
      <c r="K8415" s="4"/>
    </row>
    <row r="8416" spans="11:11" x14ac:dyDescent="0.2">
      <c r="K8416" s="4"/>
    </row>
    <row r="8417" spans="11:11" x14ac:dyDescent="0.2">
      <c r="K8417" s="4"/>
    </row>
    <row r="8418" spans="11:11" x14ac:dyDescent="0.2">
      <c r="K8418" s="4"/>
    </row>
    <row r="8419" spans="11:11" x14ac:dyDescent="0.2">
      <c r="K8419" s="4"/>
    </row>
    <row r="8420" spans="11:11" x14ac:dyDescent="0.2">
      <c r="K8420" s="4"/>
    </row>
    <row r="8421" spans="11:11" x14ac:dyDescent="0.2">
      <c r="K8421" s="4"/>
    </row>
    <row r="8422" spans="11:11" x14ac:dyDescent="0.2">
      <c r="K8422" s="4"/>
    </row>
    <row r="8423" spans="11:11" x14ac:dyDescent="0.2">
      <c r="K8423" s="4"/>
    </row>
    <row r="8424" spans="11:11" x14ac:dyDescent="0.2">
      <c r="K8424" s="4"/>
    </row>
    <row r="8425" spans="11:11" x14ac:dyDescent="0.2">
      <c r="K8425" s="4"/>
    </row>
    <row r="8426" spans="11:11" x14ac:dyDescent="0.2">
      <c r="K8426" s="4"/>
    </row>
    <row r="8427" spans="11:11" x14ac:dyDescent="0.2">
      <c r="K8427" s="4"/>
    </row>
    <row r="8428" spans="11:11" x14ac:dyDescent="0.2">
      <c r="K8428" s="4"/>
    </row>
    <row r="8429" spans="11:11" x14ac:dyDescent="0.2">
      <c r="K8429" s="4"/>
    </row>
    <row r="8430" spans="11:11" x14ac:dyDescent="0.2">
      <c r="K8430" s="4"/>
    </row>
    <row r="8431" spans="11:11" x14ac:dyDescent="0.2">
      <c r="K8431" s="4"/>
    </row>
    <row r="8432" spans="11:11" x14ac:dyDescent="0.2">
      <c r="K8432" s="4"/>
    </row>
    <row r="8433" spans="11:11" x14ac:dyDescent="0.2">
      <c r="K8433" s="4"/>
    </row>
    <row r="8434" spans="11:11" x14ac:dyDescent="0.2">
      <c r="K8434" s="4"/>
    </row>
    <row r="8435" spans="11:11" x14ac:dyDescent="0.2">
      <c r="K8435" s="4"/>
    </row>
    <row r="8436" spans="11:11" x14ac:dyDescent="0.2">
      <c r="K8436" s="4"/>
    </row>
    <row r="8437" spans="11:11" x14ac:dyDescent="0.2">
      <c r="K8437" s="4"/>
    </row>
    <row r="8438" spans="11:11" x14ac:dyDescent="0.2">
      <c r="K8438" s="4"/>
    </row>
    <row r="8439" spans="11:11" x14ac:dyDescent="0.2">
      <c r="K8439" s="4"/>
    </row>
    <row r="8440" spans="11:11" x14ac:dyDescent="0.2">
      <c r="K8440" s="4"/>
    </row>
    <row r="8441" spans="11:11" x14ac:dyDescent="0.2">
      <c r="K8441" s="4"/>
    </row>
    <row r="8442" spans="11:11" x14ac:dyDescent="0.2">
      <c r="K8442" s="4"/>
    </row>
    <row r="8443" spans="11:11" x14ac:dyDescent="0.2">
      <c r="K8443" s="4"/>
    </row>
    <row r="8444" spans="11:11" x14ac:dyDescent="0.2">
      <c r="K8444" s="4"/>
    </row>
    <row r="8445" spans="11:11" x14ac:dyDescent="0.2">
      <c r="K8445" s="4"/>
    </row>
    <row r="8446" spans="11:11" x14ac:dyDescent="0.2">
      <c r="K8446" s="4"/>
    </row>
    <row r="8447" spans="11:11" x14ac:dyDescent="0.2">
      <c r="K8447" s="4"/>
    </row>
    <row r="8448" spans="11:11" x14ac:dyDescent="0.2">
      <c r="K8448" s="4"/>
    </row>
    <row r="8449" spans="11:11" x14ac:dyDescent="0.2">
      <c r="K8449" s="4"/>
    </row>
    <row r="8450" spans="11:11" x14ac:dyDescent="0.2">
      <c r="K8450" s="4"/>
    </row>
    <row r="8451" spans="11:11" x14ac:dyDescent="0.2">
      <c r="K8451" s="4"/>
    </row>
    <row r="8452" spans="11:11" x14ac:dyDescent="0.2">
      <c r="K8452" s="4"/>
    </row>
    <row r="8453" spans="11:11" x14ac:dyDescent="0.2">
      <c r="K8453" s="4"/>
    </row>
    <row r="8454" spans="11:11" x14ac:dyDescent="0.2">
      <c r="K8454" s="4"/>
    </row>
    <row r="8455" spans="11:11" x14ac:dyDescent="0.2">
      <c r="K8455" s="4"/>
    </row>
    <row r="8456" spans="11:11" x14ac:dyDescent="0.2">
      <c r="K8456" s="4"/>
    </row>
    <row r="8457" spans="11:11" x14ac:dyDescent="0.2">
      <c r="K8457" s="4"/>
    </row>
    <row r="8458" spans="11:11" x14ac:dyDescent="0.2">
      <c r="K8458" s="4"/>
    </row>
    <row r="8459" spans="11:11" x14ac:dyDescent="0.2">
      <c r="K8459" s="4"/>
    </row>
    <row r="8460" spans="11:11" x14ac:dyDescent="0.2">
      <c r="K8460" s="4"/>
    </row>
    <row r="8461" spans="11:11" x14ac:dyDescent="0.2">
      <c r="K8461" s="4"/>
    </row>
    <row r="8462" spans="11:11" x14ac:dyDescent="0.2">
      <c r="K8462" s="4"/>
    </row>
    <row r="8463" spans="11:11" x14ac:dyDescent="0.2">
      <c r="K8463" s="4"/>
    </row>
    <row r="8464" spans="11:11" x14ac:dyDescent="0.2">
      <c r="K8464" s="4"/>
    </row>
    <row r="8465" spans="11:11" x14ac:dyDescent="0.2">
      <c r="K8465" s="4"/>
    </row>
    <row r="8466" spans="11:11" x14ac:dyDescent="0.2">
      <c r="K8466" s="4"/>
    </row>
    <row r="8467" spans="11:11" x14ac:dyDescent="0.2">
      <c r="K8467" s="4"/>
    </row>
    <row r="8468" spans="11:11" x14ac:dyDescent="0.2">
      <c r="K8468" s="4"/>
    </row>
    <row r="8469" spans="11:11" x14ac:dyDescent="0.2">
      <c r="K8469" s="4"/>
    </row>
    <row r="8470" spans="11:11" x14ac:dyDescent="0.2">
      <c r="K8470" s="4"/>
    </row>
    <row r="8471" spans="11:11" x14ac:dyDescent="0.2">
      <c r="K8471" s="4"/>
    </row>
    <row r="8472" spans="11:11" x14ac:dyDescent="0.2">
      <c r="K8472" s="4"/>
    </row>
    <row r="8473" spans="11:11" x14ac:dyDescent="0.2">
      <c r="K8473" s="4"/>
    </row>
    <row r="8474" spans="11:11" x14ac:dyDescent="0.2">
      <c r="K8474" s="4"/>
    </row>
    <row r="8475" spans="11:11" x14ac:dyDescent="0.2">
      <c r="K8475" s="4"/>
    </row>
    <row r="8476" spans="11:11" x14ac:dyDescent="0.2">
      <c r="K8476" s="4"/>
    </row>
    <row r="8477" spans="11:11" x14ac:dyDescent="0.2">
      <c r="K8477" s="4"/>
    </row>
    <row r="8478" spans="11:11" x14ac:dyDescent="0.2">
      <c r="K8478" s="4"/>
    </row>
    <row r="8479" spans="11:11" x14ac:dyDescent="0.2">
      <c r="K8479" s="4"/>
    </row>
    <row r="8480" spans="11:11" x14ac:dyDescent="0.2">
      <c r="K8480" s="4"/>
    </row>
    <row r="8481" spans="11:11" x14ac:dyDescent="0.2">
      <c r="K8481" s="4"/>
    </row>
    <row r="8482" spans="11:11" x14ac:dyDescent="0.2">
      <c r="K8482" s="4"/>
    </row>
    <row r="8483" spans="11:11" x14ac:dyDescent="0.2">
      <c r="K8483" s="4"/>
    </row>
    <row r="8484" spans="11:11" x14ac:dyDescent="0.2">
      <c r="K8484" s="4"/>
    </row>
    <row r="8485" spans="11:11" x14ac:dyDescent="0.2">
      <c r="K8485" s="4"/>
    </row>
    <row r="8486" spans="11:11" x14ac:dyDescent="0.2">
      <c r="K8486" s="4"/>
    </row>
    <row r="8487" spans="11:11" x14ac:dyDescent="0.2">
      <c r="K8487" s="4"/>
    </row>
    <row r="8488" spans="11:11" x14ac:dyDescent="0.2">
      <c r="K8488" s="4"/>
    </row>
    <row r="8489" spans="11:11" x14ac:dyDescent="0.2">
      <c r="K8489" s="4"/>
    </row>
    <row r="8490" spans="11:11" x14ac:dyDescent="0.2">
      <c r="K8490" s="4"/>
    </row>
    <row r="8491" spans="11:11" x14ac:dyDescent="0.2">
      <c r="K8491" s="4"/>
    </row>
    <row r="8492" spans="11:11" x14ac:dyDescent="0.2">
      <c r="K8492" s="4"/>
    </row>
    <row r="8493" spans="11:11" x14ac:dyDescent="0.2">
      <c r="K8493" s="4"/>
    </row>
    <row r="8494" spans="11:11" x14ac:dyDescent="0.2">
      <c r="K8494" s="4"/>
    </row>
    <row r="8495" spans="11:11" x14ac:dyDescent="0.2">
      <c r="K8495" s="4"/>
    </row>
    <row r="8496" spans="11:11" x14ac:dyDescent="0.2">
      <c r="K8496" s="4"/>
    </row>
    <row r="8497" spans="11:11" x14ac:dyDescent="0.2">
      <c r="K8497" s="4"/>
    </row>
    <row r="8498" spans="11:11" x14ac:dyDescent="0.2">
      <c r="K8498" s="4"/>
    </row>
    <row r="8499" spans="11:11" x14ac:dyDescent="0.2">
      <c r="K8499" s="4"/>
    </row>
    <row r="8500" spans="11:11" x14ac:dyDescent="0.2">
      <c r="K8500" s="4"/>
    </row>
    <row r="8501" spans="11:11" x14ac:dyDescent="0.2">
      <c r="K8501" s="4"/>
    </row>
    <row r="8502" spans="11:11" x14ac:dyDescent="0.2">
      <c r="K8502" s="4"/>
    </row>
    <row r="8503" spans="11:11" x14ac:dyDescent="0.2">
      <c r="K8503" s="4"/>
    </row>
    <row r="8504" spans="11:11" x14ac:dyDescent="0.2">
      <c r="K8504" s="4"/>
    </row>
    <row r="8505" spans="11:11" x14ac:dyDescent="0.2">
      <c r="K8505" s="4"/>
    </row>
    <row r="8506" spans="11:11" x14ac:dyDescent="0.2">
      <c r="K8506" s="4"/>
    </row>
    <row r="8507" spans="11:11" x14ac:dyDescent="0.2">
      <c r="K8507" s="4"/>
    </row>
    <row r="8508" spans="11:11" x14ac:dyDescent="0.2">
      <c r="K8508" s="4"/>
    </row>
    <row r="8509" spans="11:11" x14ac:dyDescent="0.2">
      <c r="K8509" s="4"/>
    </row>
    <row r="8510" spans="11:11" x14ac:dyDescent="0.2">
      <c r="K8510" s="4"/>
    </row>
    <row r="8511" spans="11:11" x14ac:dyDescent="0.2">
      <c r="K8511" s="4"/>
    </row>
    <row r="8512" spans="11:11" x14ac:dyDescent="0.2">
      <c r="K8512" s="4"/>
    </row>
    <row r="8513" spans="11:11" x14ac:dyDescent="0.2">
      <c r="K8513" s="4"/>
    </row>
    <row r="8514" spans="11:11" x14ac:dyDescent="0.2">
      <c r="K8514" s="4"/>
    </row>
    <row r="8515" spans="11:11" x14ac:dyDescent="0.2">
      <c r="K8515" s="4"/>
    </row>
    <row r="8516" spans="11:11" x14ac:dyDescent="0.2">
      <c r="K8516" s="4"/>
    </row>
    <row r="8517" spans="11:11" x14ac:dyDescent="0.2">
      <c r="K8517" s="4"/>
    </row>
    <row r="8518" spans="11:11" x14ac:dyDescent="0.2">
      <c r="K8518" s="4"/>
    </row>
    <row r="8519" spans="11:11" x14ac:dyDescent="0.2">
      <c r="K8519" s="4"/>
    </row>
    <row r="8520" spans="11:11" x14ac:dyDescent="0.2">
      <c r="K8520" s="4"/>
    </row>
    <row r="8521" spans="11:11" x14ac:dyDescent="0.2">
      <c r="K8521" s="4"/>
    </row>
    <row r="8522" spans="11:11" x14ac:dyDescent="0.2">
      <c r="K8522" s="4"/>
    </row>
    <row r="8523" spans="11:11" x14ac:dyDescent="0.2">
      <c r="K8523" s="4"/>
    </row>
    <row r="8524" spans="11:11" x14ac:dyDescent="0.2">
      <c r="K8524" s="4"/>
    </row>
    <row r="8525" spans="11:11" x14ac:dyDescent="0.2">
      <c r="K8525" s="4"/>
    </row>
    <row r="8526" spans="11:11" x14ac:dyDescent="0.2">
      <c r="K8526" s="4"/>
    </row>
    <row r="8527" spans="11:11" x14ac:dyDescent="0.2">
      <c r="K8527" s="4"/>
    </row>
    <row r="8528" spans="11:11" x14ac:dyDescent="0.2">
      <c r="K8528" s="4"/>
    </row>
    <row r="8529" spans="11:11" x14ac:dyDescent="0.2">
      <c r="K8529" s="4"/>
    </row>
    <row r="8530" spans="11:11" x14ac:dyDescent="0.2">
      <c r="K8530" s="4"/>
    </row>
    <row r="8531" spans="11:11" x14ac:dyDescent="0.2">
      <c r="K8531" s="4"/>
    </row>
    <row r="8532" spans="11:11" x14ac:dyDescent="0.2">
      <c r="K8532" s="4"/>
    </row>
    <row r="8533" spans="11:11" x14ac:dyDescent="0.2">
      <c r="K8533" s="4"/>
    </row>
    <row r="8534" spans="11:11" x14ac:dyDescent="0.2">
      <c r="K8534" s="4"/>
    </row>
    <row r="8535" spans="11:11" x14ac:dyDescent="0.2">
      <c r="K8535" s="4"/>
    </row>
    <row r="8536" spans="11:11" x14ac:dyDescent="0.2">
      <c r="K8536" s="4"/>
    </row>
    <row r="8537" spans="11:11" x14ac:dyDescent="0.2">
      <c r="K8537" s="4"/>
    </row>
    <row r="8538" spans="11:11" x14ac:dyDescent="0.2">
      <c r="K8538" s="4"/>
    </row>
    <row r="8539" spans="11:11" x14ac:dyDescent="0.2">
      <c r="K8539" s="4"/>
    </row>
    <row r="8540" spans="11:11" x14ac:dyDescent="0.2">
      <c r="K8540" s="4"/>
    </row>
    <row r="8541" spans="11:11" x14ac:dyDescent="0.2">
      <c r="K8541" s="4"/>
    </row>
    <row r="8542" spans="11:11" x14ac:dyDescent="0.2">
      <c r="K8542" s="4"/>
    </row>
    <row r="8543" spans="11:11" x14ac:dyDescent="0.2">
      <c r="K8543" s="4"/>
    </row>
    <row r="8544" spans="11:11" x14ac:dyDescent="0.2">
      <c r="K8544" s="4"/>
    </row>
    <row r="8545" spans="11:11" x14ac:dyDescent="0.2">
      <c r="K8545" s="4"/>
    </row>
    <row r="8546" spans="11:11" x14ac:dyDescent="0.2">
      <c r="K8546" s="4"/>
    </row>
    <row r="8547" spans="11:11" x14ac:dyDescent="0.2">
      <c r="K8547" s="4"/>
    </row>
    <row r="8548" spans="11:11" x14ac:dyDescent="0.2">
      <c r="K8548" s="4"/>
    </row>
    <row r="8549" spans="11:11" x14ac:dyDescent="0.2">
      <c r="K8549" s="4"/>
    </row>
    <row r="8550" spans="11:11" x14ac:dyDescent="0.2">
      <c r="K8550" s="4"/>
    </row>
    <row r="8551" spans="11:11" x14ac:dyDescent="0.2">
      <c r="K8551" s="4"/>
    </row>
    <row r="8552" spans="11:11" x14ac:dyDescent="0.2">
      <c r="K8552" s="4"/>
    </row>
    <row r="8553" spans="11:11" x14ac:dyDescent="0.2">
      <c r="K8553" s="4"/>
    </row>
    <row r="8554" spans="11:11" x14ac:dyDescent="0.2">
      <c r="K8554" s="4"/>
    </row>
    <row r="8555" spans="11:11" x14ac:dyDescent="0.2">
      <c r="K8555" s="4"/>
    </row>
    <row r="8556" spans="11:11" x14ac:dyDescent="0.2">
      <c r="K8556" s="4"/>
    </row>
    <row r="8557" spans="11:11" x14ac:dyDescent="0.2">
      <c r="K8557" s="4"/>
    </row>
    <row r="8558" spans="11:11" x14ac:dyDescent="0.2">
      <c r="K8558" s="4"/>
    </row>
    <row r="8559" spans="11:11" x14ac:dyDescent="0.2">
      <c r="K8559" s="4"/>
    </row>
    <row r="8560" spans="11:11" x14ac:dyDescent="0.2">
      <c r="K8560" s="4"/>
    </row>
    <row r="8561" spans="11:11" x14ac:dyDescent="0.2">
      <c r="K8561" s="4"/>
    </row>
    <row r="8562" spans="11:11" x14ac:dyDescent="0.2">
      <c r="K8562" s="4"/>
    </row>
    <row r="8563" spans="11:11" x14ac:dyDescent="0.2">
      <c r="K8563" s="4"/>
    </row>
    <row r="8564" spans="11:11" x14ac:dyDescent="0.2">
      <c r="K8564" s="4"/>
    </row>
    <row r="8565" spans="11:11" x14ac:dyDescent="0.2">
      <c r="K8565" s="4"/>
    </row>
    <row r="8566" spans="11:11" x14ac:dyDescent="0.2">
      <c r="K8566" s="4"/>
    </row>
    <row r="8567" spans="11:11" x14ac:dyDescent="0.2">
      <c r="K8567" s="4"/>
    </row>
    <row r="8568" spans="11:11" x14ac:dyDescent="0.2">
      <c r="K8568" s="4"/>
    </row>
    <row r="8569" spans="11:11" x14ac:dyDescent="0.2">
      <c r="K8569" s="4"/>
    </row>
    <row r="8570" spans="11:11" x14ac:dyDescent="0.2">
      <c r="K8570" s="4"/>
    </row>
    <row r="8571" spans="11:11" x14ac:dyDescent="0.2">
      <c r="K8571" s="4"/>
    </row>
    <row r="8572" spans="11:11" x14ac:dyDescent="0.2">
      <c r="K8572" s="4"/>
    </row>
    <row r="8573" spans="11:11" x14ac:dyDescent="0.2">
      <c r="K8573" s="4"/>
    </row>
    <row r="8574" spans="11:11" x14ac:dyDescent="0.2">
      <c r="K8574" s="4"/>
    </row>
    <row r="8575" spans="11:11" x14ac:dyDescent="0.2">
      <c r="K8575" s="4"/>
    </row>
    <row r="8576" spans="11:11" x14ac:dyDescent="0.2">
      <c r="K8576" s="4"/>
    </row>
    <row r="8577" spans="11:11" x14ac:dyDescent="0.2">
      <c r="K8577" s="4"/>
    </row>
    <row r="8578" spans="11:11" x14ac:dyDescent="0.2">
      <c r="K8578" s="4"/>
    </row>
    <row r="8579" spans="11:11" x14ac:dyDescent="0.2">
      <c r="K8579" s="4"/>
    </row>
    <row r="8580" spans="11:11" x14ac:dyDescent="0.2">
      <c r="K8580" s="4"/>
    </row>
    <row r="8581" spans="11:11" x14ac:dyDescent="0.2">
      <c r="K8581" s="4"/>
    </row>
    <row r="8582" spans="11:11" x14ac:dyDescent="0.2">
      <c r="K8582" s="4"/>
    </row>
    <row r="8583" spans="11:11" x14ac:dyDescent="0.2">
      <c r="K8583" s="4"/>
    </row>
    <row r="8584" spans="11:11" x14ac:dyDescent="0.2">
      <c r="K8584" s="4"/>
    </row>
    <row r="8585" spans="11:11" x14ac:dyDescent="0.2">
      <c r="K8585" s="4"/>
    </row>
    <row r="8586" spans="11:11" x14ac:dyDescent="0.2">
      <c r="K8586" s="4"/>
    </row>
    <row r="8587" spans="11:11" x14ac:dyDescent="0.2">
      <c r="K8587" s="4"/>
    </row>
    <row r="8588" spans="11:11" x14ac:dyDescent="0.2">
      <c r="K8588" s="4"/>
    </row>
    <row r="8589" spans="11:11" x14ac:dyDescent="0.2">
      <c r="K8589" s="4"/>
    </row>
    <row r="8590" spans="11:11" x14ac:dyDescent="0.2">
      <c r="K8590" s="4"/>
    </row>
    <row r="8591" spans="11:11" x14ac:dyDescent="0.2">
      <c r="K8591" s="4"/>
    </row>
    <row r="8592" spans="11:11" x14ac:dyDescent="0.2">
      <c r="K8592" s="4"/>
    </row>
    <row r="8593" spans="11:11" x14ac:dyDescent="0.2">
      <c r="K8593" s="4"/>
    </row>
    <row r="8594" spans="11:11" x14ac:dyDescent="0.2">
      <c r="K8594" s="4"/>
    </row>
    <row r="8595" spans="11:11" x14ac:dyDescent="0.2">
      <c r="K8595" s="4"/>
    </row>
    <row r="8596" spans="11:11" x14ac:dyDescent="0.2">
      <c r="K8596" s="4"/>
    </row>
    <row r="8597" spans="11:11" x14ac:dyDescent="0.2">
      <c r="K8597" s="4"/>
    </row>
    <row r="8598" spans="11:11" x14ac:dyDescent="0.2">
      <c r="K8598" s="4"/>
    </row>
    <row r="8599" spans="11:11" x14ac:dyDescent="0.2">
      <c r="K8599" s="4"/>
    </row>
    <row r="8600" spans="11:11" x14ac:dyDescent="0.2">
      <c r="K8600" s="4"/>
    </row>
    <row r="8601" spans="11:11" x14ac:dyDescent="0.2">
      <c r="K8601" s="4"/>
    </row>
    <row r="8602" spans="11:11" x14ac:dyDescent="0.2">
      <c r="K8602" s="4"/>
    </row>
    <row r="8603" spans="11:11" x14ac:dyDescent="0.2">
      <c r="K8603" s="4"/>
    </row>
    <row r="8604" spans="11:11" x14ac:dyDescent="0.2">
      <c r="K8604" s="4"/>
    </row>
    <row r="8605" spans="11:11" x14ac:dyDescent="0.2">
      <c r="K8605" s="4"/>
    </row>
    <row r="8606" spans="11:11" x14ac:dyDescent="0.2">
      <c r="K8606" s="4"/>
    </row>
    <row r="8607" spans="11:11" x14ac:dyDescent="0.2">
      <c r="K8607" s="4"/>
    </row>
    <row r="8608" spans="11:11" x14ac:dyDescent="0.2">
      <c r="K8608" s="4"/>
    </row>
    <row r="8609" spans="11:11" x14ac:dyDescent="0.2">
      <c r="K8609" s="4"/>
    </row>
    <row r="8610" spans="11:11" x14ac:dyDescent="0.2">
      <c r="K8610" s="4"/>
    </row>
    <row r="8611" spans="11:11" x14ac:dyDescent="0.2">
      <c r="K8611" s="4"/>
    </row>
    <row r="8612" spans="11:11" x14ac:dyDescent="0.2">
      <c r="K8612" s="4"/>
    </row>
    <row r="8613" spans="11:11" x14ac:dyDescent="0.2">
      <c r="K8613" s="4"/>
    </row>
    <row r="8614" spans="11:11" x14ac:dyDescent="0.2">
      <c r="K8614" s="4"/>
    </row>
    <row r="8615" spans="11:11" x14ac:dyDescent="0.2">
      <c r="K8615" s="4"/>
    </row>
    <row r="8616" spans="11:11" x14ac:dyDescent="0.2">
      <c r="K8616" s="4"/>
    </row>
    <row r="8617" spans="11:11" x14ac:dyDescent="0.2">
      <c r="K8617" s="4"/>
    </row>
    <row r="8618" spans="11:11" x14ac:dyDescent="0.2">
      <c r="K8618" s="4"/>
    </row>
    <row r="8619" spans="11:11" x14ac:dyDescent="0.2">
      <c r="K8619" s="4"/>
    </row>
    <row r="8620" spans="11:11" x14ac:dyDescent="0.2">
      <c r="K8620" s="4"/>
    </row>
    <row r="8621" spans="11:11" x14ac:dyDescent="0.2">
      <c r="K8621" s="4"/>
    </row>
    <row r="8622" spans="11:11" x14ac:dyDescent="0.2">
      <c r="K8622" s="4"/>
    </row>
    <row r="8623" spans="11:11" x14ac:dyDescent="0.2">
      <c r="K8623" s="4"/>
    </row>
    <row r="8624" spans="11:11" x14ac:dyDescent="0.2">
      <c r="K8624" s="4"/>
    </row>
    <row r="8625" spans="11:11" x14ac:dyDescent="0.2">
      <c r="K8625" s="4"/>
    </row>
    <row r="8626" spans="11:11" x14ac:dyDescent="0.2">
      <c r="K8626" s="4"/>
    </row>
    <row r="8627" spans="11:11" x14ac:dyDescent="0.2">
      <c r="K8627" s="4"/>
    </row>
    <row r="8628" spans="11:11" x14ac:dyDescent="0.2">
      <c r="K8628" s="4"/>
    </row>
    <row r="8629" spans="11:11" x14ac:dyDescent="0.2">
      <c r="K8629" s="4"/>
    </row>
    <row r="8630" spans="11:11" x14ac:dyDescent="0.2">
      <c r="K8630" s="4"/>
    </row>
    <row r="8631" spans="11:11" x14ac:dyDescent="0.2">
      <c r="K8631" s="4"/>
    </row>
    <row r="8632" spans="11:11" x14ac:dyDescent="0.2">
      <c r="K8632" s="4"/>
    </row>
    <row r="8633" spans="11:11" x14ac:dyDescent="0.2">
      <c r="K8633" s="4"/>
    </row>
    <row r="8634" spans="11:11" x14ac:dyDescent="0.2">
      <c r="K8634" s="4"/>
    </row>
    <row r="8635" spans="11:11" x14ac:dyDescent="0.2">
      <c r="K8635" s="4"/>
    </row>
    <row r="8636" spans="11:11" x14ac:dyDescent="0.2">
      <c r="K8636" s="4"/>
    </row>
    <row r="8637" spans="11:11" x14ac:dyDescent="0.2">
      <c r="K8637" s="4"/>
    </row>
    <row r="8638" spans="11:11" x14ac:dyDescent="0.2">
      <c r="K8638" s="4"/>
    </row>
    <row r="8639" spans="11:11" x14ac:dyDescent="0.2">
      <c r="K8639" s="4"/>
    </row>
    <row r="8640" spans="11:11" x14ac:dyDescent="0.2">
      <c r="K8640" s="4"/>
    </row>
    <row r="8641" spans="11:11" x14ac:dyDescent="0.2">
      <c r="K8641" s="4"/>
    </row>
    <row r="8642" spans="11:11" x14ac:dyDescent="0.2">
      <c r="K8642" s="4"/>
    </row>
    <row r="8643" spans="11:11" x14ac:dyDescent="0.2">
      <c r="K8643" s="4"/>
    </row>
    <row r="8644" spans="11:11" x14ac:dyDescent="0.2">
      <c r="K8644" s="4"/>
    </row>
    <row r="8645" spans="11:11" x14ac:dyDescent="0.2">
      <c r="K8645" s="4"/>
    </row>
    <row r="8646" spans="11:11" x14ac:dyDescent="0.2">
      <c r="K8646" s="4"/>
    </row>
    <row r="8647" spans="11:11" x14ac:dyDescent="0.2">
      <c r="K8647" s="4"/>
    </row>
    <row r="8648" spans="11:11" x14ac:dyDescent="0.2">
      <c r="K8648" s="4"/>
    </row>
    <row r="8649" spans="11:11" x14ac:dyDescent="0.2">
      <c r="K8649" s="4"/>
    </row>
    <row r="8650" spans="11:11" x14ac:dyDescent="0.2">
      <c r="K8650" s="4"/>
    </row>
    <row r="8651" spans="11:11" x14ac:dyDescent="0.2">
      <c r="K8651" s="4"/>
    </row>
    <row r="8652" spans="11:11" x14ac:dyDescent="0.2">
      <c r="K8652" s="4"/>
    </row>
    <row r="8653" spans="11:11" x14ac:dyDescent="0.2">
      <c r="K8653" s="4"/>
    </row>
    <row r="8654" spans="11:11" x14ac:dyDescent="0.2">
      <c r="K8654" s="4"/>
    </row>
    <row r="8655" spans="11:11" x14ac:dyDescent="0.2">
      <c r="K8655" s="4"/>
    </row>
    <row r="8656" spans="11:11" x14ac:dyDescent="0.2">
      <c r="K8656" s="4"/>
    </row>
    <row r="8657" spans="11:11" x14ac:dyDescent="0.2">
      <c r="K8657" s="4"/>
    </row>
    <row r="8658" spans="11:11" x14ac:dyDescent="0.2">
      <c r="K8658" s="4"/>
    </row>
    <row r="8659" spans="11:11" x14ac:dyDescent="0.2">
      <c r="K8659" s="4"/>
    </row>
    <row r="8660" spans="11:11" x14ac:dyDescent="0.2">
      <c r="K8660" s="4"/>
    </row>
    <row r="8661" spans="11:11" x14ac:dyDescent="0.2">
      <c r="K8661" s="4"/>
    </row>
    <row r="8662" spans="11:11" x14ac:dyDescent="0.2">
      <c r="K8662" s="4"/>
    </row>
    <row r="8663" spans="11:11" x14ac:dyDescent="0.2">
      <c r="K8663" s="4"/>
    </row>
    <row r="8664" spans="11:11" x14ac:dyDescent="0.2">
      <c r="K8664" s="4"/>
    </row>
    <row r="8665" spans="11:11" x14ac:dyDescent="0.2">
      <c r="K8665" s="4"/>
    </row>
    <row r="8666" spans="11:11" x14ac:dyDescent="0.2">
      <c r="K8666" s="4"/>
    </row>
    <row r="8667" spans="11:11" x14ac:dyDescent="0.2">
      <c r="K8667" s="4"/>
    </row>
    <row r="8668" spans="11:11" x14ac:dyDescent="0.2">
      <c r="K8668" s="4"/>
    </row>
    <row r="8669" spans="11:11" x14ac:dyDescent="0.2">
      <c r="K8669" s="4"/>
    </row>
    <row r="8670" spans="11:11" x14ac:dyDescent="0.2">
      <c r="K8670" s="4"/>
    </row>
    <row r="8671" spans="11:11" x14ac:dyDescent="0.2">
      <c r="K8671" s="4"/>
    </row>
    <row r="8672" spans="11:11" x14ac:dyDescent="0.2">
      <c r="K8672" s="4"/>
    </row>
    <row r="8673" spans="11:11" x14ac:dyDescent="0.2">
      <c r="K8673" s="4"/>
    </row>
    <row r="8674" spans="11:11" x14ac:dyDescent="0.2">
      <c r="K8674" s="4"/>
    </row>
    <row r="8675" spans="11:11" x14ac:dyDescent="0.2">
      <c r="K8675" s="4"/>
    </row>
    <row r="8676" spans="11:11" x14ac:dyDescent="0.2">
      <c r="K8676" s="4"/>
    </row>
    <row r="8677" spans="11:11" x14ac:dyDescent="0.2">
      <c r="K8677" s="4"/>
    </row>
    <row r="8678" spans="11:11" x14ac:dyDescent="0.2">
      <c r="K8678" s="4"/>
    </row>
    <row r="8679" spans="11:11" x14ac:dyDescent="0.2">
      <c r="K8679" s="4"/>
    </row>
    <row r="8680" spans="11:11" x14ac:dyDescent="0.2">
      <c r="K8680" s="4"/>
    </row>
    <row r="8681" spans="11:11" x14ac:dyDescent="0.2">
      <c r="K8681" s="4"/>
    </row>
    <row r="8682" spans="11:11" x14ac:dyDescent="0.2">
      <c r="K8682" s="4"/>
    </row>
    <row r="8683" spans="11:11" x14ac:dyDescent="0.2">
      <c r="K8683" s="4"/>
    </row>
    <row r="8684" spans="11:11" x14ac:dyDescent="0.2">
      <c r="K8684" s="4"/>
    </row>
    <row r="8685" spans="11:11" x14ac:dyDescent="0.2">
      <c r="K8685" s="4"/>
    </row>
    <row r="8686" spans="11:11" x14ac:dyDescent="0.2">
      <c r="K8686" s="4"/>
    </row>
    <row r="8687" spans="11:11" x14ac:dyDescent="0.2">
      <c r="K8687" s="4"/>
    </row>
    <row r="8688" spans="11:11" x14ac:dyDescent="0.2">
      <c r="K8688" s="4"/>
    </row>
    <row r="8689" spans="11:11" x14ac:dyDescent="0.2">
      <c r="K8689" s="4"/>
    </row>
    <row r="8690" spans="11:11" x14ac:dyDescent="0.2">
      <c r="K8690" s="4"/>
    </row>
    <row r="8691" spans="11:11" x14ac:dyDescent="0.2">
      <c r="K8691" s="4"/>
    </row>
    <row r="8692" spans="11:11" x14ac:dyDescent="0.2">
      <c r="K8692" s="4"/>
    </row>
    <row r="8693" spans="11:11" x14ac:dyDescent="0.2">
      <c r="K8693" s="4"/>
    </row>
    <row r="8694" spans="11:11" x14ac:dyDescent="0.2">
      <c r="K8694" s="4"/>
    </row>
    <row r="8695" spans="11:11" x14ac:dyDescent="0.2">
      <c r="K8695" s="4"/>
    </row>
    <row r="8696" spans="11:11" x14ac:dyDescent="0.2">
      <c r="K8696" s="4"/>
    </row>
    <row r="8697" spans="11:11" x14ac:dyDescent="0.2">
      <c r="K8697" s="4"/>
    </row>
    <row r="8698" spans="11:11" x14ac:dyDescent="0.2">
      <c r="K8698" s="4"/>
    </row>
    <row r="8699" spans="11:11" x14ac:dyDescent="0.2">
      <c r="K8699" s="4"/>
    </row>
    <row r="8700" spans="11:11" x14ac:dyDescent="0.2">
      <c r="K8700" s="4"/>
    </row>
    <row r="8701" spans="11:11" x14ac:dyDescent="0.2">
      <c r="K8701" s="4"/>
    </row>
    <row r="8702" spans="11:11" x14ac:dyDescent="0.2">
      <c r="K8702" s="4"/>
    </row>
    <row r="8703" spans="11:11" x14ac:dyDescent="0.2">
      <c r="K8703" s="4"/>
    </row>
    <row r="8704" spans="11:11" x14ac:dyDescent="0.2">
      <c r="K8704" s="4"/>
    </row>
    <row r="8705" spans="11:11" x14ac:dyDescent="0.2">
      <c r="K8705" s="4"/>
    </row>
    <row r="8706" spans="11:11" x14ac:dyDescent="0.2">
      <c r="K8706" s="4"/>
    </row>
    <row r="8707" spans="11:11" x14ac:dyDescent="0.2">
      <c r="K8707" s="4"/>
    </row>
    <row r="8708" spans="11:11" x14ac:dyDescent="0.2">
      <c r="K8708" s="4"/>
    </row>
    <row r="8709" spans="11:11" x14ac:dyDescent="0.2">
      <c r="K8709" s="4"/>
    </row>
    <row r="8710" spans="11:11" x14ac:dyDescent="0.2">
      <c r="K8710" s="4"/>
    </row>
    <row r="8711" spans="11:11" x14ac:dyDescent="0.2">
      <c r="K8711" s="4"/>
    </row>
    <row r="8712" spans="11:11" x14ac:dyDescent="0.2">
      <c r="K8712" s="4"/>
    </row>
    <row r="8713" spans="11:11" x14ac:dyDescent="0.2">
      <c r="K8713" s="4"/>
    </row>
    <row r="8714" spans="11:11" x14ac:dyDescent="0.2">
      <c r="K8714" s="4"/>
    </row>
    <row r="8715" spans="11:11" x14ac:dyDescent="0.2">
      <c r="K8715" s="4"/>
    </row>
    <row r="8716" spans="11:11" x14ac:dyDescent="0.2">
      <c r="K8716" s="4"/>
    </row>
    <row r="8717" spans="11:11" x14ac:dyDescent="0.2">
      <c r="K8717" s="4"/>
    </row>
    <row r="8718" spans="11:11" x14ac:dyDescent="0.2">
      <c r="K8718" s="4"/>
    </row>
    <row r="8719" spans="11:11" x14ac:dyDescent="0.2">
      <c r="K8719" s="4"/>
    </row>
    <row r="8720" spans="11:11" x14ac:dyDescent="0.2">
      <c r="K8720" s="4"/>
    </row>
    <row r="8721" spans="11:11" x14ac:dyDescent="0.2">
      <c r="K8721" s="4"/>
    </row>
    <row r="8722" spans="11:11" x14ac:dyDescent="0.2">
      <c r="K8722" s="4"/>
    </row>
    <row r="8723" spans="11:11" x14ac:dyDescent="0.2">
      <c r="K8723" s="4"/>
    </row>
    <row r="8724" spans="11:11" x14ac:dyDescent="0.2">
      <c r="K8724" s="4"/>
    </row>
    <row r="8725" spans="11:11" x14ac:dyDescent="0.2">
      <c r="K8725" s="4"/>
    </row>
    <row r="8726" spans="11:11" x14ac:dyDescent="0.2">
      <c r="K8726" s="4"/>
    </row>
    <row r="8727" spans="11:11" x14ac:dyDescent="0.2">
      <c r="K8727" s="4"/>
    </row>
    <row r="8728" spans="11:11" x14ac:dyDescent="0.2">
      <c r="K8728" s="4"/>
    </row>
    <row r="8729" spans="11:11" x14ac:dyDescent="0.2">
      <c r="K8729" s="4"/>
    </row>
    <row r="8730" spans="11:11" x14ac:dyDescent="0.2">
      <c r="K8730" s="4"/>
    </row>
    <row r="8731" spans="11:11" x14ac:dyDescent="0.2">
      <c r="K8731" s="4"/>
    </row>
    <row r="8732" spans="11:11" x14ac:dyDescent="0.2">
      <c r="K8732" s="4"/>
    </row>
    <row r="8733" spans="11:11" x14ac:dyDescent="0.2">
      <c r="K8733" s="4"/>
    </row>
    <row r="8734" spans="11:11" x14ac:dyDescent="0.2">
      <c r="K8734" s="4"/>
    </row>
    <row r="8735" spans="11:11" x14ac:dyDescent="0.2">
      <c r="K8735" s="4"/>
    </row>
    <row r="8736" spans="11:11" x14ac:dyDescent="0.2">
      <c r="K8736" s="4"/>
    </row>
    <row r="8737" spans="11:11" x14ac:dyDescent="0.2">
      <c r="K8737" s="4"/>
    </row>
    <row r="8738" spans="11:11" x14ac:dyDescent="0.2">
      <c r="K8738" s="4"/>
    </row>
    <row r="8739" spans="11:11" x14ac:dyDescent="0.2">
      <c r="K8739" s="4"/>
    </row>
    <row r="8740" spans="11:11" x14ac:dyDescent="0.2">
      <c r="K8740" s="4"/>
    </row>
    <row r="8741" spans="11:11" x14ac:dyDescent="0.2">
      <c r="K8741" s="4"/>
    </row>
    <row r="8742" spans="11:11" x14ac:dyDescent="0.2">
      <c r="K8742" s="4"/>
    </row>
    <row r="8743" spans="11:11" x14ac:dyDescent="0.2">
      <c r="K8743" s="4"/>
    </row>
    <row r="8744" spans="11:11" x14ac:dyDescent="0.2">
      <c r="K8744" s="4"/>
    </row>
    <row r="8745" spans="11:11" x14ac:dyDescent="0.2">
      <c r="K8745" s="4"/>
    </row>
    <row r="8746" spans="11:11" x14ac:dyDescent="0.2">
      <c r="K8746" s="4"/>
    </row>
    <row r="8747" spans="11:11" x14ac:dyDescent="0.2">
      <c r="K8747" s="4"/>
    </row>
    <row r="8748" spans="11:11" x14ac:dyDescent="0.2">
      <c r="K8748" s="4"/>
    </row>
    <row r="8749" spans="11:11" x14ac:dyDescent="0.2">
      <c r="K8749" s="4"/>
    </row>
    <row r="8750" spans="11:11" x14ac:dyDescent="0.2">
      <c r="K8750" s="4"/>
    </row>
    <row r="8751" spans="11:11" x14ac:dyDescent="0.2">
      <c r="K8751" s="4"/>
    </row>
    <row r="8752" spans="11:11" x14ac:dyDescent="0.2">
      <c r="K8752" s="4"/>
    </row>
    <row r="8753" spans="11:11" x14ac:dyDescent="0.2">
      <c r="K8753" s="4"/>
    </row>
    <row r="8754" spans="11:11" x14ac:dyDescent="0.2">
      <c r="K8754" s="4"/>
    </row>
    <row r="8755" spans="11:11" x14ac:dyDescent="0.2">
      <c r="K8755" s="4"/>
    </row>
    <row r="8756" spans="11:11" x14ac:dyDescent="0.2">
      <c r="K8756" s="4"/>
    </row>
    <row r="8757" spans="11:11" x14ac:dyDescent="0.2">
      <c r="K8757" s="4"/>
    </row>
    <row r="8758" spans="11:11" x14ac:dyDescent="0.2">
      <c r="K8758" s="4"/>
    </row>
    <row r="8759" spans="11:11" x14ac:dyDescent="0.2">
      <c r="K8759" s="4"/>
    </row>
    <row r="8760" spans="11:11" x14ac:dyDescent="0.2">
      <c r="K8760" s="4"/>
    </row>
    <row r="8761" spans="11:11" x14ac:dyDescent="0.2">
      <c r="K8761" s="4"/>
    </row>
    <row r="8762" spans="11:11" x14ac:dyDescent="0.2">
      <c r="K8762" s="4"/>
    </row>
    <row r="8763" spans="11:11" x14ac:dyDescent="0.2">
      <c r="K8763" s="4"/>
    </row>
    <row r="8764" spans="11:11" x14ac:dyDescent="0.2">
      <c r="K8764" s="4"/>
    </row>
    <row r="8765" spans="11:11" x14ac:dyDescent="0.2">
      <c r="K8765" s="4"/>
    </row>
    <row r="8766" spans="11:11" x14ac:dyDescent="0.2">
      <c r="K8766" s="4"/>
    </row>
    <row r="8767" spans="11:11" x14ac:dyDescent="0.2">
      <c r="K8767" s="4"/>
    </row>
    <row r="8768" spans="11:11" x14ac:dyDescent="0.2">
      <c r="K8768" s="4"/>
    </row>
    <row r="8769" spans="11:11" x14ac:dyDescent="0.2">
      <c r="K8769" s="4"/>
    </row>
    <row r="8770" spans="11:11" x14ac:dyDescent="0.2">
      <c r="K8770" s="4"/>
    </row>
    <row r="8771" spans="11:11" x14ac:dyDescent="0.2">
      <c r="K8771" s="4"/>
    </row>
    <row r="8772" spans="11:11" x14ac:dyDescent="0.2">
      <c r="K8772" s="4"/>
    </row>
    <row r="8773" spans="11:11" x14ac:dyDescent="0.2">
      <c r="K8773" s="4"/>
    </row>
    <row r="8774" spans="11:11" x14ac:dyDescent="0.2">
      <c r="K8774" s="4"/>
    </row>
    <row r="8775" spans="11:11" x14ac:dyDescent="0.2">
      <c r="K8775" s="4"/>
    </row>
    <row r="8776" spans="11:11" x14ac:dyDescent="0.2">
      <c r="K8776" s="4"/>
    </row>
    <row r="8777" spans="11:11" x14ac:dyDescent="0.2">
      <c r="K8777" s="4"/>
    </row>
    <row r="8778" spans="11:11" x14ac:dyDescent="0.2">
      <c r="K8778" s="4"/>
    </row>
    <row r="8779" spans="11:11" x14ac:dyDescent="0.2">
      <c r="K8779" s="4"/>
    </row>
    <row r="8780" spans="11:11" x14ac:dyDescent="0.2">
      <c r="K8780" s="4"/>
    </row>
    <row r="8781" spans="11:11" x14ac:dyDescent="0.2">
      <c r="K8781" s="4"/>
    </row>
    <row r="8782" spans="11:11" x14ac:dyDescent="0.2">
      <c r="K8782" s="4"/>
    </row>
    <row r="8783" spans="11:11" x14ac:dyDescent="0.2">
      <c r="K8783" s="4"/>
    </row>
    <row r="8784" spans="11:11" x14ac:dyDescent="0.2">
      <c r="K8784" s="4"/>
    </row>
    <row r="8785" spans="11:11" x14ac:dyDescent="0.2">
      <c r="K8785" s="4"/>
    </row>
    <row r="8786" spans="11:11" x14ac:dyDescent="0.2">
      <c r="K8786" s="4"/>
    </row>
    <row r="8787" spans="11:11" x14ac:dyDescent="0.2">
      <c r="K8787" s="4"/>
    </row>
    <row r="8788" spans="11:11" x14ac:dyDescent="0.2">
      <c r="K8788" s="4"/>
    </row>
    <row r="8789" spans="11:11" x14ac:dyDescent="0.2">
      <c r="K8789" s="4"/>
    </row>
    <row r="8790" spans="11:11" x14ac:dyDescent="0.2">
      <c r="K8790" s="4"/>
    </row>
    <row r="8791" spans="11:11" x14ac:dyDescent="0.2">
      <c r="K8791" s="4"/>
    </row>
    <row r="8792" spans="11:11" x14ac:dyDescent="0.2">
      <c r="K8792" s="4"/>
    </row>
    <row r="8793" spans="11:11" x14ac:dyDescent="0.2">
      <c r="K8793" s="4"/>
    </row>
    <row r="8794" spans="11:11" x14ac:dyDescent="0.2">
      <c r="K8794" s="4"/>
    </row>
    <row r="8795" spans="11:11" x14ac:dyDescent="0.2">
      <c r="K8795" s="4"/>
    </row>
    <row r="8796" spans="11:11" x14ac:dyDescent="0.2">
      <c r="K8796" s="4"/>
    </row>
    <row r="8797" spans="11:11" x14ac:dyDescent="0.2">
      <c r="K8797" s="4"/>
    </row>
    <row r="8798" spans="11:11" x14ac:dyDescent="0.2">
      <c r="K8798" s="4"/>
    </row>
    <row r="8799" spans="11:11" x14ac:dyDescent="0.2">
      <c r="K8799" s="4"/>
    </row>
    <row r="8800" spans="11:11" x14ac:dyDescent="0.2">
      <c r="K8800" s="4"/>
    </row>
    <row r="8801" spans="11:11" x14ac:dyDescent="0.2">
      <c r="K8801" s="4"/>
    </row>
    <row r="8802" spans="11:11" x14ac:dyDescent="0.2">
      <c r="K8802" s="4"/>
    </row>
    <row r="8803" spans="11:11" x14ac:dyDescent="0.2">
      <c r="K8803" s="4"/>
    </row>
    <row r="8804" spans="11:11" x14ac:dyDescent="0.2">
      <c r="K8804" s="4"/>
    </row>
    <row r="8805" spans="11:11" x14ac:dyDescent="0.2">
      <c r="K8805" s="4"/>
    </row>
    <row r="8806" spans="11:11" x14ac:dyDescent="0.2">
      <c r="K8806" s="4"/>
    </row>
    <row r="8807" spans="11:11" x14ac:dyDescent="0.2">
      <c r="K8807" s="4"/>
    </row>
    <row r="8808" spans="11:11" x14ac:dyDescent="0.2">
      <c r="K8808" s="4"/>
    </row>
    <row r="8809" spans="11:11" x14ac:dyDescent="0.2">
      <c r="K8809" s="4"/>
    </row>
    <row r="8810" spans="11:11" x14ac:dyDescent="0.2">
      <c r="K8810" s="4"/>
    </row>
    <row r="8811" spans="11:11" x14ac:dyDescent="0.2">
      <c r="K8811" s="4"/>
    </row>
    <row r="8812" spans="11:11" x14ac:dyDescent="0.2">
      <c r="K8812" s="4"/>
    </row>
    <row r="8813" spans="11:11" x14ac:dyDescent="0.2">
      <c r="K8813" s="4"/>
    </row>
    <row r="8814" spans="11:11" x14ac:dyDescent="0.2">
      <c r="K8814" s="4"/>
    </row>
    <row r="8815" spans="11:11" x14ac:dyDescent="0.2">
      <c r="K8815" s="4"/>
    </row>
    <row r="8816" spans="11:11" x14ac:dyDescent="0.2">
      <c r="K8816" s="4"/>
    </row>
    <row r="8817" spans="11:11" x14ac:dyDescent="0.2">
      <c r="K8817" s="4"/>
    </row>
    <row r="8818" spans="11:11" x14ac:dyDescent="0.2">
      <c r="K8818" s="4"/>
    </row>
    <row r="8819" spans="11:11" x14ac:dyDescent="0.2">
      <c r="K8819" s="4"/>
    </row>
    <row r="8820" spans="11:11" x14ac:dyDescent="0.2">
      <c r="K8820" s="4"/>
    </row>
    <row r="8821" spans="11:11" x14ac:dyDescent="0.2">
      <c r="K8821" s="4"/>
    </row>
    <row r="8822" spans="11:11" x14ac:dyDescent="0.2">
      <c r="K8822" s="4"/>
    </row>
    <row r="8823" spans="11:11" x14ac:dyDescent="0.2">
      <c r="K8823" s="4"/>
    </row>
    <row r="8824" spans="11:11" x14ac:dyDescent="0.2">
      <c r="K8824" s="4"/>
    </row>
    <row r="8825" spans="11:11" x14ac:dyDescent="0.2">
      <c r="K8825" s="4"/>
    </row>
    <row r="8826" spans="11:11" x14ac:dyDescent="0.2">
      <c r="K8826" s="4"/>
    </row>
    <row r="8827" spans="11:11" x14ac:dyDescent="0.2">
      <c r="K8827" s="4"/>
    </row>
    <row r="8828" spans="11:11" x14ac:dyDescent="0.2">
      <c r="K8828" s="4"/>
    </row>
    <row r="8829" spans="11:11" x14ac:dyDescent="0.2">
      <c r="K8829" s="4"/>
    </row>
    <row r="8830" spans="11:11" x14ac:dyDescent="0.2">
      <c r="K8830" s="4"/>
    </row>
    <row r="8831" spans="11:11" x14ac:dyDescent="0.2">
      <c r="K8831" s="4"/>
    </row>
    <row r="8832" spans="11:11" x14ac:dyDescent="0.2">
      <c r="K8832" s="4"/>
    </row>
    <row r="8833" spans="11:11" x14ac:dyDescent="0.2">
      <c r="K8833" s="4"/>
    </row>
    <row r="8834" spans="11:11" x14ac:dyDescent="0.2">
      <c r="K8834" s="4"/>
    </row>
    <row r="8835" spans="11:11" x14ac:dyDescent="0.2">
      <c r="K8835" s="4"/>
    </row>
    <row r="8836" spans="11:11" x14ac:dyDescent="0.2">
      <c r="K8836" s="4"/>
    </row>
    <row r="8837" spans="11:11" x14ac:dyDescent="0.2">
      <c r="K8837" s="4"/>
    </row>
    <row r="8838" spans="11:11" x14ac:dyDescent="0.2">
      <c r="K8838" s="4"/>
    </row>
    <row r="8839" spans="11:11" x14ac:dyDescent="0.2">
      <c r="K8839" s="4"/>
    </row>
    <row r="8840" spans="11:11" x14ac:dyDescent="0.2">
      <c r="K8840" s="4"/>
    </row>
    <row r="8841" spans="11:11" x14ac:dyDescent="0.2">
      <c r="K8841" s="4"/>
    </row>
    <row r="8842" spans="11:11" x14ac:dyDescent="0.2">
      <c r="K8842" s="4"/>
    </row>
    <row r="8843" spans="11:11" x14ac:dyDescent="0.2">
      <c r="K8843" s="4"/>
    </row>
    <row r="8844" spans="11:11" x14ac:dyDescent="0.2">
      <c r="K8844" s="4"/>
    </row>
    <row r="8845" spans="11:11" x14ac:dyDescent="0.2">
      <c r="K8845" s="4"/>
    </row>
    <row r="8846" spans="11:11" x14ac:dyDescent="0.2">
      <c r="K8846" s="4"/>
    </row>
    <row r="8847" spans="11:11" x14ac:dyDescent="0.2">
      <c r="K8847" s="4"/>
    </row>
    <row r="8848" spans="11:11" x14ac:dyDescent="0.2">
      <c r="K8848" s="4"/>
    </row>
    <row r="8849" spans="11:11" x14ac:dyDescent="0.2">
      <c r="K8849" s="4"/>
    </row>
    <row r="8850" spans="11:11" x14ac:dyDescent="0.2">
      <c r="K8850" s="4"/>
    </row>
    <row r="8851" spans="11:11" x14ac:dyDescent="0.2">
      <c r="K8851" s="4"/>
    </row>
    <row r="8852" spans="11:11" x14ac:dyDescent="0.2">
      <c r="K8852" s="4"/>
    </row>
    <row r="8853" spans="11:11" x14ac:dyDescent="0.2">
      <c r="K8853" s="4"/>
    </row>
    <row r="8854" spans="11:11" x14ac:dyDescent="0.2">
      <c r="K8854" s="4"/>
    </row>
    <row r="8855" spans="11:11" x14ac:dyDescent="0.2">
      <c r="K8855" s="4"/>
    </row>
    <row r="8856" spans="11:11" x14ac:dyDescent="0.2">
      <c r="K8856" s="4"/>
    </row>
    <row r="8857" spans="11:11" x14ac:dyDescent="0.2">
      <c r="K8857" s="4"/>
    </row>
    <row r="8858" spans="11:11" x14ac:dyDescent="0.2">
      <c r="K8858" s="4"/>
    </row>
    <row r="8859" spans="11:11" x14ac:dyDescent="0.2">
      <c r="K8859" s="4"/>
    </row>
    <row r="8860" spans="11:11" x14ac:dyDescent="0.2">
      <c r="K8860" s="4"/>
    </row>
    <row r="8861" spans="11:11" x14ac:dyDescent="0.2">
      <c r="K8861" s="4"/>
    </row>
    <row r="8862" spans="11:11" x14ac:dyDescent="0.2">
      <c r="K8862" s="4"/>
    </row>
    <row r="8863" spans="11:11" x14ac:dyDescent="0.2">
      <c r="K8863" s="4"/>
    </row>
    <row r="8864" spans="11:11" x14ac:dyDescent="0.2">
      <c r="K8864" s="4"/>
    </row>
    <row r="8865" spans="11:11" x14ac:dyDescent="0.2">
      <c r="K8865" s="4"/>
    </row>
    <row r="8866" spans="11:11" x14ac:dyDescent="0.2">
      <c r="K8866" s="4"/>
    </row>
    <row r="8867" spans="11:11" x14ac:dyDescent="0.2">
      <c r="K8867" s="4"/>
    </row>
    <row r="8868" spans="11:11" x14ac:dyDescent="0.2">
      <c r="K8868" s="4"/>
    </row>
    <row r="8869" spans="11:11" x14ac:dyDescent="0.2">
      <c r="K8869" s="4"/>
    </row>
    <row r="8870" spans="11:11" x14ac:dyDescent="0.2">
      <c r="K8870" s="4"/>
    </row>
    <row r="8871" spans="11:11" x14ac:dyDescent="0.2">
      <c r="K8871" s="4"/>
    </row>
    <row r="8872" spans="11:11" x14ac:dyDescent="0.2">
      <c r="K8872" s="4"/>
    </row>
    <row r="8873" spans="11:11" x14ac:dyDescent="0.2">
      <c r="K8873" s="4"/>
    </row>
    <row r="8874" spans="11:11" x14ac:dyDescent="0.2">
      <c r="K8874" s="4"/>
    </row>
    <row r="8875" spans="11:11" x14ac:dyDescent="0.2">
      <c r="K8875" s="4"/>
    </row>
    <row r="8876" spans="11:11" x14ac:dyDescent="0.2">
      <c r="K8876" s="4"/>
    </row>
    <row r="8877" spans="11:11" x14ac:dyDescent="0.2">
      <c r="K8877" s="4"/>
    </row>
    <row r="8878" spans="11:11" x14ac:dyDescent="0.2">
      <c r="K8878" s="4"/>
    </row>
    <row r="8879" spans="11:11" x14ac:dyDescent="0.2">
      <c r="K8879" s="4"/>
    </row>
    <row r="8880" spans="11:11" x14ac:dyDescent="0.2">
      <c r="K8880" s="4"/>
    </row>
    <row r="8881" spans="11:11" x14ac:dyDescent="0.2">
      <c r="K8881" s="4"/>
    </row>
    <row r="8882" spans="11:11" x14ac:dyDescent="0.2">
      <c r="K8882" s="4"/>
    </row>
    <row r="8883" spans="11:11" x14ac:dyDescent="0.2">
      <c r="K8883" s="4"/>
    </row>
    <row r="8884" spans="11:11" x14ac:dyDescent="0.2">
      <c r="K8884" s="4"/>
    </row>
    <row r="8885" spans="11:11" x14ac:dyDescent="0.2">
      <c r="K8885" s="4"/>
    </row>
    <row r="8886" spans="11:11" x14ac:dyDescent="0.2">
      <c r="K8886" s="4"/>
    </row>
    <row r="8887" spans="11:11" x14ac:dyDescent="0.2">
      <c r="K8887" s="4"/>
    </row>
    <row r="8888" spans="11:11" x14ac:dyDescent="0.2">
      <c r="K8888" s="4"/>
    </row>
    <row r="8889" spans="11:11" x14ac:dyDescent="0.2">
      <c r="K8889" s="4"/>
    </row>
    <row r="8890" spans="11:11" x14ac:dyDescent="0.2">
      <c r="K8890" s="4"/>
    </row>
    <row r="8891" spans="11:11" x14ac:dyDescent="0.2">
      <c r="K8891" s="4"/>
    </row>
    <row r="8892" spans="11:11" x14ac:dyDescent="0.2">
      <c r="K8892" s="4"/>
    </row>
    <row r="8893" spans="11:11" x14ac:dyDescent="0.2">
      <c r="K8893" s="4"/>
    </row>
    <row r="8894" spans="11:11" x14ac:dyDescent="0.2">
      <c r="K8894" s="4"/>
    </row>
    <row r="8895" spans="11:11" x14ac:dyDescent="0.2">
      <c r="K8895" s="4"/>
    </row>
    <row r="8896" spans="11:11" x14ac:dyDescent="0.2">
      <c r="K8896" s="4"/>
    </row>
    <row r="8897" spans="11:11" x14ac:dyDescent="0.2">
      <c r="K8897" s="4"/>
    </row>
    <row r="8898" spans="11:11" x14ac:dyDescent="0.2">
      <c r="K8898" s="4"/>
    </row>
    <row r="8899" spans="11:11" x14ac:dyDescent="0.2">
      <c r="K8899" s="4"/>
    </row>
    <row r="8900" spans="11:11" x14ac:dyDescent="0.2">
      <c r="K8900" s="4"/>
    </row>
    <row r="8901" spans="11:11" x14ac:dyDescent="0.2">
      <c r="K8901" s="4"/>
    </row>
    <row r="8902" spans="11:11" x14ac:dyDescent="0.2">
      <c r="K8902" s="4"/>
    </row>
    <row r="8903" spans="11:11" x14ac:dyDescent="0.2">
      <c r="K8903" s="4"/>
    </row>
    <row r="8904" spans="11:11" x14ac:dyDescent="0.2">
      <c r="K8904" s="4"/>
    </row>
    <row r="8905" spans="11:11" x14ac:dyDescent="0.2">
      <c r="K8905" s="4"/>
    </row>
    <row r="8906" spans="11:11" x14ac:dyDescent="0.2">
      <c r="K8906" s="4"/>
    </row>
    <row r="8907" spans="11:11" x14ac:dyDescent="0.2">
      <c r="K8907" s="4"/>
    </row>
    <row r="8908" spans="11:11" x14ac:dyDescent="0.2">
      <c r="K8908" s="4"/>
    </row>
    <row r="8909" spans="11:11" x14ac:dyDescent="0.2">
      <c r="K8909" s="4"/>
    </row>
    <row r="8910" spans="11:11" x14ac:dyDescent="0.2">
      <c r="K8910" s="4"/>
    </row>
    <row r="8911" spans="11:11" x14ac:dyDescent="0.2">
      <c r="K8911" s="4"/>
    </row>
    <row r="8912" spans="11:11" x14ac:dyDescent="0.2">
      <c r="K8912" s="4"/>
    </row>
    <row r="8913" spans="11:11" x14ac:dyDescent="0.2">
      <c r="K8913" s="4"/>
    </row>
    <row r="8914" spans="11:11" x14ac:dyDescent="0.2">
      <c r="K8914" s="4"/>
    </row>
    <row r="8915" spans="11:11" x14ac:dyDescent="0.2">
      <c r="K8915" s="4"/>
    </row>
    <row r="8916" spans="11:11" x14ac:dyDescent="0.2">
      <c r="K8916" s="4"/>
    </row>
    <row r="8917" spans="11:11" x14ac:dyDescent="0.2">
      <c r="K8917" s="4"/>
    </row>
    <row r="8918" spans="11:11" x14ac:dyDescent="0.2">
      <c r="K8918" s="4"/>
    </row>
    <row r="8919" spans="11:11" x14ac:dyDescent="0.2">
      <c r="K8919" s="4"/>
    </row>
    <row r="8920" spans="11:11" x14ac:dyDescent="0.2">
      <c r="K8920" s="4"/>
    </row>
    <row r="8921" spans="11:11" x14ac:dyDescent="0.2">
      <c r="K8921" s="4"/>
    </row>
    <row r="8922" spans="11:11" x14ac:dyDescent="0.2">
      <c r="K8922" s="4"/>
    </row>
    <row r="8923" spans="11:11" x14ac:dyDescent="0.2">
      <c r="K8923" s="4"/>
    </row>
    <row r="8924" spans="11:11" x14ac:dyDescent="0.2">
      <c r="K8924" s="4"/>
    </row>
    <row r="8925" spans="11:11" x14ac:dyDescent="0.2">
      <c r="K8925" s="4"/>
    </row>
    <row r="8926" spans="11:11" x14ac:dyDescent="0.2">
      <c r="K8926" s="4"/>
    </row>
    <row r="8927" spans="11:11" x14ac:dyDescent="0.2">
      <c r="K8927" s="4"/>
    </row>
    <row r="8928" spans="11:11" x14ac:dyDescent="0.2">
      <c r="K8928" s="4"/>
    </row>
    <row r="8929" spans="11:11" x14ac:dyDescent="0.2">
      <c r="K8929" s="4"/>
    </row>
    <row r="8930" spans="11:11" x14ac:dyDescent="0.2">
      <c r="K8930" s="4"/>
    </row>
    <row r="8931" spans="11:11" x14ac:dyDescent="0.2">
      <c r="K8931" s="4"/>
    </row>
    <row r="8932" spans="11:11" x14ac:dyDescent="0.2">
      <c r="K8932" s="4"/>
    </row>
    <row r="8933" spans="11:11" x14ac:dyDescent="0.2">
      <c r="K8933" s="4"/>
    </row>
    <row r="8934" spans="11:11" x14ac:dyDescent="0.2">
      <c r="K8934" s="4"/>
    </row>
    <row r="8935" spans="11:11" x14ac:dyDescent="0.2">
      <c r="K8935" s="4"/>
    </row>
    <row r="8936" spans="11:11" x14ac:dyDescent="0.2">
      <c r="K8936" s="4"/>
    </row>
    <row r="8937" spans="11:11" x14ac:dyDescent="0.2">
      <c r="K8937" s="4"/>
    </row>
    <row r="8938" spans="11:11" x14ac:dyDescent="0.2">
      <c r="K8938" s="4"/>
    </row>
    <row r="8939" spans="11:11" x14ac:dyDescent="0.2">
      <c r="K8939" s="4"/>
    </row>
    <row r="8940" spans="11:11" x14ac:dyDescent="0.2">
      <c r="K8940" s="4"/>
    </row>
    <row r="8941" spans="11:11" x14ac:dyDescent="0.2">
      <c r="K8941" s="4"/>
    </row>
    <row r="8942" spans="11:11" x14ac:dyDescent="0.2">
      <c r="K8942" s="4"/>
    </row>
    <row r="8943" spans="11:11" x14ac:dyDescent="0.2">
      <c r="K8943" s="4"/>
    </row>
    <row r="8944" spans="11:11" x14ac:dyDescent="0.2">
      <c r="K8944" s="4"/>
    </row>
    <row r="8945" spans="11:11" x14ac:dyDescent="0.2">
      <c r="K8945" s="4"/>
    </row>
    <row r="8946" spans="11:11" x14ac:dyDescent="0.2">
      <c r="K8946" s="4"/>
    </row>
    <row r="8947" spans="11:11" x14ac:dyDescent="0.2">
      <c r="K8947" s="4"/>
    </row>
    <row r="8948" spans="11:11" x14ac:dyDescent="0.2">
      <c r="K8948" s="4"/>
    </row>
    <row r="8949" spans="11:11" x14ac:dyDescent="0.2">
      <c r="K8949" s="4"/>
    </row>
    <row r="8950" spans="11:11" x14ac:dyDescent="0.2">
      <c r="K8950" s="4"/>
    </row>
    <row r="8951" spans="11:11" x14ac:dyDescent="0.2">
      <c r="K8951" s="4"/>
    </row>
    <row r="8952" spans="11:11" x14ac:dyDescent="0.2">
      <c r="K8952" s="4"/>
    </row>
    <row r="8953" spans="11:11" x14ac:dyDescent="0.2">
      <c r="K8953" s="4"/>
    </row>
    <row r="8954" spans="11:11" x14ac:dyDescent="0.2">
      <c r="K8954" s="4"/>
    </row>
    <row r="8955" spans="11:11" x14ac:dyDescent="0.2">
      <c r="K8955" s="4"/>
    </row>
    <row r="8956" spans="11:11" x14ac:dyDescent="0.2">
      <c r="K8956" s="4"/>
    </row>
    <row r="8957" spans="11:11" x14ac:dyDescent="0.2">
      <c r="K8957" s="4"/>
    </row>
    <row r="8958" spans="11:11" x14ac:dyDescent="0.2">
      <c r="K8958" s="4"/>
    </row>
    <row r="8959" spans="11:11" x14ac:dyDescent="0.2">
      <c r="K8959" s="4"/>
    </row>
    <row r="8960" spans="11:11" x14ac:dyDescent="0.2">
      <c r="K8960" s="4"/>
    </row>
    <row r="8961" spans="11:11" x14ac:dyDescent="0.2">
      <c r="K8961" s="4"/>
    </row>
    <row r="8962" spans="11:11" x14ac:dyDescent="0.2">
      <c r="K8962" s="4"/>
    </row>
    <row r="8963" spans="11:11" x14ac:dyDescent="0.2">
      <c r="K8963" s="4"/>
    </row>
    <row r="8964" spans="11:11" x14ac:dyDescent="0.2">
      <c r="K8964" s="4"/>
    </row>
    <row r="8965" spans="11:11" x14ac:dyDescent="0.2">
      <c r="K8965" s="4"/>
    </row>
    <row r="8966" spans="11:11" x14ac:dyDescent="0.2">
      <c r="K8966" s="4"/>
    </row>
    <row r="8967" spans="11:11" x14ac:dyDescent="0.2">
      <c r="K8967" s="4"/>
    </row>
    <row r="8968" spans="11:11" x14ac:dyDescent="0.2">
      <c r="K8968" s="4"/>
    </row>
    <row r="8969" spans="11:11" x14ac:dyDescent="0.2">
      <c r="K8969" s="4"/>
    </row>
    <row r="8970" spans="11:11" x14ac:dyDescent="0.2">
      <c r="K8970" s="4"/>
    </row>
    <row r="8971" spans="11:11" x14ac:dyDescent="0.2">
      <c r="K8971" s="4"/>
    </row>
    <row r="8972" spans="11:11" x14ac:dyDescent="0.2">
      <c r="K8972" s="4"/>
    </row>
    <row r="8973" spans="11:11" x14ac:dyDescent="0.2">
      <c r="K8973" s="4"/>
    </row>
    <row r="8974" spans="11:11" x14ac:dyDescent="0.2">
      <c r="K8974" s="4"/>
    </row>
    <row r="8975" spans="11:11" x14ac:dyDescent="0.2">
      <c r="K8975" s="4"/>
    </row>
    <row r="8976" spans="11:11" x14ac:dyDescent="0.2">
      <c r="K8976" s="4"/>
    </row>
    <row r="8977" spans="11:11" x14ac:dyDescent="0.2">
      <c r="K8977" s="4"/>
    </row>
    <row r="8978" spans="11:11" x14ac:dyDescent="0.2">
      <c r="K8978" s="4"/>
    </row>
    <row r="8979" spans="11:11" x14ac:dyDescent="0.2">
      <c r="K8979" s="4"/>
    </row>
    <row r="8980" spans="11:11" x14ac:dyDescent="0.2">
      <c r="K8980" s="4"/>
    </row>
    <row r="8981" spans="11:11" x14ac:dyDescent="0.2">
      <c r="K8981" s="4"/>
    </row>
    <row r="8982" spans="11:11" x14ac:dyDescent="0.2">
      <c r="K8982" s="4"/>
    </row>
    <row r="8983" spans="11:11" x14ac:dyDescent="0.2">
      <c r="K8983" s="4"/>
    </row>
    <row r="8984" spans="11:11" x14ac:dyDescent="0.2">
      <c r="K8984" s="4"/>
    </row>
    <row r="8985" spans="11:11" x14ac:dyDescent="0.2">
      <c r="K8985" s="4"/>
    </row>
    <row r="8986" spans="11:11" x14ac:dyDescent="0.2">
      <c r="K8986" s="4"/>
    </row>
    <row r="8987" spans="11:11" x14ac:dyDescent="0.2">
      <c r="K8987" s="4"/>
    </row>
    <row r="8988" spans="11:11" x14ac:dyDescent="0.2">
      <c r="K8988" s="4"/>
    </row>
    <row r="8989" spans="11:11" x14ac:dyDescent="0.2">
      <c r="K8989" s="4"/>
    </row>
    <row r="8990" spans="11:11" x14ac:dyDescent="0.2">
      <c r="K8990" s="4"/>
    </row>
    <row r="8991" spans="11:11" x14ac:dyDescent="0.2">
      <c r="K8991" s="4"/>
    </row>
    <row r="8992" spans="11:11" x14ac:dyDescent="0.2">
      <c r="K8992" s="4"/>
    </row>
    <row r="8993" spans="11:11" x14ac:dyDescent="0.2">
      <c r="K8993" s="4"/>
    </row>
    <row r="8994" spans="11:11" x14ac:dyDescent="0.2">
      <c r="K8994" s="4"/>
    </row>
    <row r="8995" spans="11:11" x14ac:dyDescent="0.2">
      <c r="K8995" s="4"/>
    </row>
    <row r="8996" spans="11:11" x14ac:dyDescent="0.2">
      <c r="K8996" s="4"/>
    </row>
    <row r="8997" spans="11:11" x14ac:dyDescent="0.2">
      <c r="K8997" s="4"/>
    </row>
    <row r="8998" spans="11:11" x14ac:dyDescent="0.2">
      <c r="K8998" s="4"/>
    </row>
    <row r="8999" spans="11:11" x14ac:dyDescent="0.2">
      <c r="K8999" s="4"/>
    </row>
    <row r="9000" spans="11:11" x14ac:dyDescent="0.2">
      <c r="K9000" s="4"/>
    </row>
    <row r="9001" spans="11:11" x14ac:dyDescent="0.2">
      <c r="K9001" s="4"/>
    </row>
    <row r="9002" spans="11:11" x14ac:dyDescent="0.2">
      <c r="K9002" s="4"/>
    </row>
    <row r="9003" spans="11:11" x14ac:dyDescent="0.2">
      <c r="K9003" s="4"/>
    </row>
    <row r="9004" spans="11:11" x14ac:dyDescent="0.2">
      <c r="K9004" s="4"/>
    </row>
    <row r="9005" spans="11:11" x14ac:dyDescent="0.2">
      <c r="K9005" s="4"/>
    </row>
    <row r="9006" spans="11:11" x14ac:dyDescent="0.2">
      <c r="K9006" s="4"/>
    </row>
    <row r="9007" spans="11:11" x14ac:dyDescent="0.2">
      <c r="K9007" s="4"/>
    </row>
    <row r="9008" spans="11:11" x14ac:dyDescent="0.2">
      <c r="K9008" s="4"/>
    </row>
    <row r="9009" spans="11:11" x14ac:dyDescent="0.2">
      <c r="K9009" s="4"/>
    </row>
    <row r="9010" spans="11:11" x14ac:dyDescent="0.2">
      <c r="K9010" s="4"/>
    </row>
    <row r="9011" spans="11:11" x14ac:dyDescent="0.2">
      <c r="K9011" s="4"/>
    </row>
    <row r="9012" spans="11:11" x14ac:dyDescent="0.2">
      <c r="K9012" s="4"/>
    </row>
    <row r="9013" spans="11:11" x14ac:dyDescent="0.2">
      <c r="K9013" s="4"/>
    </row>
    <row r="9014" spans="11:11" x14ac:dyDescent="0.2">
      <c r="K9014" s="4"/>
    </row>
    <row r="9015" spans="11:11" x14ac:dyDescent="0.2">
      <c r="K9015" s="4"/>
    </row>
    <row r="9016" spans="11:11" x14ac:dyDescent="0.2">
      <c r="K9016" s="4"/>
    </row>
    <row r="9017" spans="11:11" x14ac:dyDescent="0.2">
      <c r="K9017" s="4"/>
    </row>
    <row r="9018" spans="11:11" x14ac:dyDescent="0.2">
      <c r="K9018" s="4"/>
    </row>
    <row r="9019" spans="11:11" x14ac:dyDescent="0.2">
      <c r="K9019" s="4"/>
    </row>
    <row r="9020" spans="11:11" x14ac:dyDescent="0.2">
      <c r="K9020" s="4"/>
    </row>
    <row r="9021" spans="11:11" x14ac:dyDescent="0.2">
      <c r="K9021" s="4"/>
    </row>
    <row r="9022" spans="11:11" x14ac:dyDescent="0.2">
      <c r="K9022" s="4"/>
    </row>
    <row r="9023" spans="11:11" x14ac:dyDescent="0.2">
      <c r="K9023" s="4"/>
    </row>
    <row r="9024" spans="11:11" x14ac:dyDescent="0.2">
      <c r="K9024" s="4"/>
    </row>
    <row r="9025" spans="11:11" x14ac:dyDescent="0.2">
      <c r="K9025" s="4"/>
    </row>
    <row r="9026" spans="11:11" x14ac:dyDescent="0.2">
      <c r="K9026" s="4"/>
    </row>
    <row r="9027" spans="11:11" x14ac:dyDescent="0.2">
      <c r="K9027" s="4"/>
    </row>
    <row r="9028" spans="11:11" x14ac:dyDescent="0.2">
      <c r="K9028" s="4"/>
    </row>
    <row r="9029" spans="11:11" x14ac:dyDescent="0.2">
      <c r="K9029" s="4"/>
    </row>
    <row r="9030" spans="11:11" x14ac:dyDescent="0.2">
      <c r="K9030" s="4"/>
    </row>
    <row r="9031" spans="11:11" x14ac:dyDescent="0.2">
      <c r="K9031" s="4"/>
    </row>
    <row r="9032" spans="11:11" x14ac:dyDescent="0.2">
      <c r="K9032" s="4"/>
    </row>
    <row r="9033" spans="11:11" x14ac:dyDescent="0.2">
      <c r="K9033" s="4"/>
    </row>
    <row r="9034" spans="11:11" x14ac:dyDescent="0.2">
      <c r="K9034" s="4"/>
    </row>
    <row r="9035" spans="11:11" x14ac:dyDescent="0.2">
      <c r="K9035" s="4"/>
    </row>
    <row r="9036" spans="11:11" x14ac:dyDescent="0.2">
      <c r="K9036" s="4"/>
    </row>
    <row r="9037" spans="11:11" x14ac:dyDescent="0.2">
      <c r="K9037" s="4"/>
    </row>
    <row r="9038" spans="11:11" x14ac:dyDescent="0.2">
      <c r="K9038" s="4"/>
    </row>
    <row r="9039" spans="11:11" x14ac:dyDescent="0.2">
      <c r="K9039" s="4"/>
    </row>
    <row r="9040" spans="11:11" x14ac:dyDescent="0.2">
      <c r="K9040" s="4"/>
    </row>
    <row r="9041" spans="11:11" x14ac:dyDescent="0.2">
      <c r="K9041" s="4"/>
    </row>
    <row r="9042" spans="11:11" x14ac:dyDescent="0.2">
      <c r="K9042" s="4"/>
    </row>
    <row r="9043" spans="11:11" x14ac:dyDescent="0.2">
      <c r="K9043" s="4"/>
    </row>
    <row r="9044" spans="11:11" x14ac:dyDescent="0.2">
      <c r="K9044" s="4"/>
    </row>
    <row r="9045" spans="11:11" x14ac:dyDescent="0.2">
      <c r="K9045" s="4"/>
    </row>
    <row r="9046" spans="11:11" x14ac:dyDescent="0.2">
      <c r="K9046" s="4"/>
    </row>
    <row r="9047" spans="11:11" x14ac:dyDescent="0.2">
      <c r="K9047" s="4"/>
    </row>
    <row r="9048" spans="11:11" x14ac:dyDescent="0.2">
      <c r="K9048" s="4"/>
    </row>
    <row r="9049" spans="11:11" x14ac:dyDescent="0.2">
      <c r="K9049" s="4"/>
    </row>
    <row r="9050" spans="11:11" x14ac:dyDescent="0.2">
      <c r="K9050" s="4"/>
    </row>
    <row r="9051" spans="11:11" x14ac:dyDescent="0.2">
      <c r="K9051" s="4"/>
    </row>
    <row r="9052" spans="11:11" x14ac:dyDescent="0.2">
      <c r="K9052" s="4"/>
    </row>
    <row r="9053" spans="11:11" x14ac:dyDescent="0.2">
      <c r="K9053" s="4"/>
    </row>
    <row r="9054" spans="11:11" x14ac:dyDescent="0.2">
      <c r="K9054" s="4"/>
    </row>
    <row r="9055" spans="11:11" x14ac:dyDescent="0.2">
      <c r="K9055" s="4"/>
    </row>
    <row r="9056" spans="11:11" x14ac:dyDescent="0.2">
      <c r="K9056" s="4"/>
    </row>
    <row r="9057" spans="11:11" x14ac:dyDescent="0.2">
      <c r="K9057" s="4"/>
    </row>
    <row r="9058" spans="11:11" x14ac:dyDescent="0.2">
      <c r="K9058" s="4"/>
    </row>
    <row r="9059" spans="11:11" x14ac:dyDescent="0.2">
      <c r="K9059" s="4"/>
    </row>
    <row r="9060" spans="11:11" x14ac:dyDescent="0.2">
      <c r="K9060" s="4"/>
    </row>
    <row r="9061" spans="11:11" x14ac:dyDescent="0.2">
      <c r="K9061" s="4"/>
    </row>
    <row r="9062" spans="11:11" x14ac:dyDescent="0.2">
      <c r="K9062" s="4"/>
    </row>
    <row r="9063" spans="11:11" x14ac:dyDescent="0.2">
      <c r="K9063" s="4"/>
    </row>
    <row r="9064" spans="11:11" x14ac:dyDescent="0.2">
      <c r="K9064" s="4"/>
    </row>
    <row r="9065" spans="11:11" x14ac:dyDescent="0.2">
      <c r="K9065" s="4"/>
    </row>
    <row r="9066" spans="11:11" x14ac:dyDescent="0.2">
      <c r="K9066" s="4"/>
    </row>
    <row r="9067" spans="11:11" x14ac:dyDescent="0.2">
      <c r="K9067" s="4"/>
    </row>
    <row r="9068" spans="11:11" x14ac:dyDescent="0.2">
      <c r="K9068" s="4"/>
    </row>
    <row r="9069" spans="11:11" x14ac:dyDescent="0.2">
      <c r="K9069" s="4"/>
    </row>
    <row r="9070" spans="11:11" x14ac:dyDescent="0.2">
      <c r="K9070" s="4"/>
    </row>
    <row r="9071" spans="11:11" x14ac:dyDescent="0.2">
      <c r="K9071" s="4"/>
    </row>
    <row r="9072" spans="11:11" x14ac:dyDescent="0.2">
      <c r="K9072" s="4"/>
    </row>
    <row r="9073" spans="11:11" x14ac:dyDescent="0.2">
      <c r="K9073" s="4"/>
    </row>
    <row r="9074" spans="11:11" x14ac:dyDescent="0.2">
      <c r="K9074" s="4"/>
    </row>
    <row r="9075" spans="11:11" x14ac:dyDescent="0.2">
      <c r="K9075" s="4"/>
    </row>
    <row r="9076" spans="11:11" x14ac:dyDescent="0.2">
      <c r="K9076" s="4"/>
    </row>
    <row r="9077" spans="11:11" x14ac:dyDescent="0.2">
      <c r="K9077" s="4"/>
    </row>
    <row r="9078" spans="11:11" x14ac:dyDescent="0.2">
      <c r="K9078" s="4"/>
    </row>
    <row r="9079" spans="11:11" x14ac:dyDescent="0.2">
      <c r="K9079" s="4"/>
    </row>
    <row r="9080" spans="11:11" x14ac:dyDescent="0.2">
      <c r="K9080" s="4"/>
    </row>
    <row r="9081" spans="11:11" x14ac:dyDescent="0.2">
      <c r="K9081" s="4"/>
    </row>
    <row r="9082" spans="11:11" x14ac:dyDescent="0.2">
      <c r="K9082" s="4"/>
    </row>
    <row r="9083" spans="11:11" x14ac:dyDescent="0.2">
      <c r="K9083" s="4"/>
    </row>
    <row r="9084" spans="11:11" x14ac:dyDescent="0.2">
      <c r="K9084" s="4"/>
    </row>
    <row r="9085" spans="11:11" x14ac:dyDescent="0.2">
      <c r="K9085" s="4"/>
    </row>
    <row r="9086" spans="11:11" x14ac:dyDescent="0.2">
      <c r="K9086" s="4"/>
    </row>
    <row r="9087" spans="11:11" x14ac:dyDescent="0.2">
      <c r="K9087" s="4"/>
    </row>
    <row r="9088" spans="11:11" x14ac:dyDescent="0.2">
      <c r="K9088" s="4"/>
    </row>
    <row r="9089" spans="11:11" x14ac:dyDescent="0.2">
      <c r="K9089" s="4"/>
    </row>
    <row r="9090" spans="11:11" x14ac:dyDescent="0.2">
      <c r="K9090" s="4"/>
    </row>
    <row r="9091" spans="11:11" x14ac:dyDescent="0.2">
      <c r="K9091" s="4"/>
    </row>
    <row r="9092" spans="11:11" x14ac:dyDescent="0.2">
      <c r="K9092" s="4"/>
    </row>
    <row r="9093" spans="11:11" x14ac:dyDescent="0.2">
      <c r="K9093" s="4"/>
    </row>
    <row r="9094" spans="11:11" x14ac:dyDescent="0.2">
      <c r="K9094" s="4"/>
    </row>
    <row r="9095" spans="11:11" x14ac:dyDescent="0.2">
      <c r="K9095" s="4"/>
    </row>
    <row r="9096" spans="11:11" x14ac:dyDescent="0.2">
      <c r="K9096" s="4"/>
    </row>
    <row r="9097" spans="11:11" x14ac:dyDescent="0.2">
      <c r="K9097" s="4"/>
    </row>
    <row r="9098" spans="11:11" x14ac:dyDescent="0.2">
      <c r="K9098" s="4"/>
    </row>
    <row r="9099" spans="11:11" x14ac:dyDescent="0.2">
      <c r="K9099" s="4"/>
    </row>
    <row r="9100" spans="11:11" x14ac:dyDescent="0.2">
      <c r="K9100" s="4"/>
    </row>
    <row r="9101" spans="11:11" x14ac:dyDescent="0.2">
      <c r="K9101" s="4"/>
    </row>
    <row r="9102" spans="11:11" x14ac:dyDescent="0.2">
      <c r="K9102" s="4"/>
    </row>
    <row r="9103" spans="11:11" x14ac:dyDescent="0.2">
      <c r="K9103" s="4"/>
    </row>
    <row r="9104" spans="11:11" x14ac:dyDescent="0.2">
      <c r="K9104" s="4"/>
    </row>
    <row r="9105" spans="11:11" x14ac:dyDescent="0.2">
      <c r="K9105" s="4"/>
    </row>
    <row r="9106" spans="11:11" x14ac:dyDescent="0.2">
      <c r="K9106" s="4"/>
    </row>
    <row r="9107" spans="11:11" x14ac:dyDescent="0.2">
      <c r="K9107" s="4"/>
    </row>
    <row r="9108" spans="11:11" x14ac:dyDescent="0.2">
      <c r="K9108" s="4"/>
    </row>
    <row r="9109" spans="11:11" x14ac:dyDescent="0.2">
      <c r="K9109" s="4"/>
    </row>
    <row r="9110" spans="11:11" x14ac:dyDescent="0.2">
      <c r="K9110" s="4"/>
    </row>
    <row r="9111" spans="11:11" x14ac:dyDescent="0.2">
      <c r="K9111" s="4"/>
    </row>
    <row r="9112" spans="11:11" x14ac:dyDescent="0.2">
      <c r="K9112" s="4"/>
    </row>
    <row r="9113" spans="11:11" x14ac:dyDescent="0.2">
      <c r="K9113" s="4"/>
    </row>
    <row r="9114" spans="11:11" x14ac:dyDescent="0.2">
      <c r="K9114" s="4"/>
    </row>
    <row r="9115" spans="11:11" x14ac:dyDescent="0.2">
      <c r="K9115" s="4"/>
    </row>
    <row r="9116" spans="11:11" x14ac:dyDescent="0.2">
      <c r="K9116" s="4"/>
    </row>
    <row r="9117" spans="11:11" x14ac:dyDescent="0.2">
      <c r="K9117" s="4"/>
    </row>
    <row r="9118" spans="11:11" x14ac:dyDescent="0.2">
      <c r="K9118" s="4"/>
    </row>
    <row r="9119" spans="11:11" x14ac:dyDescent="0.2">
      <c r="K9119" s="4"/>
    </row>
    <row r="9120" spans="11:11" x14ac:dyDescent="0.2">
      <c r="K9120" s="4"/>
    </row>
    <row r="9121" spans="11:11" x14ac:dyDescent="0.2">
      <c r="K9121" s="4"/>
    </row>
    <row r="9122" spans="11:11" x14ac:dyDescent="0.2">
      <c r="K9122" s="4"/>
    </row>
    <row r="9123" spans="11:11" x14ac:dyDescent="0.2">
      <c r="K9123" s="4"/>
    </row>
    <row r="9124" spans="11:11" x14ac:dyDescent="0.2">
      <c r="K9124" s="4"/>
    </row>
    <row r="9125" spans="11:11" x14ac:dyDescent="0.2">
      <c r="K9125" s="4"/>
    </row>
    <row r="9126" spans="11:11" x14ac:dyDescent="0.2">
      <c r="K9126" s="4"/>
    </row>
    <row r="9127" spans="11:11" x14ac:dyDescent="0.2">
      <c r="K9127" s="4"/>
    </row>
    <row r="9128" spans="11:11" x14ac:dyDescent="0.2">
      <c r="K9128" s="4"/>
    </row>
    <row r="9129" spans="11:11" x14ac:dyDescent="0.2">
      <c r="K9129" s="4"/>
    </row>
    <row r="9130" spans="11:11" x14ac:dyDescent="0.2">
      <c r="K9130" s="4"/>
    </row>
    <row r="9131" spans="11:11" x14ac:dyDescent="0.2">
      <c r="K9131" s="4"/>
    </row>
    <row r="9132" spans="11:11" x14ac:dyDescent="0.2">
      <c r="K9132" s="4"/>
    </row>
    <row r="9133" spans="11:11" x14ac:dyDescent="0.2">
      <c r="K9133" s="4"/>
    </row>
    <row r="9134" spans="11:11" x14ac:dyDescent="0.2">
      <c r="K9134" s="4"/>
    </row>
    <row r="9135" spans="11:11" x14ac:dyDescent="0.2">
      <c r="K9135" s="4"/>
    </row>
    <row r="9136" spans="11:11" x14ac:dyDescent="0.2">
      <c r="K9136" s="4"/>
    </row>
    <row r="9137" spans="11:11" x14ac:dyDescent="0.2">
      <c r="K9137" s="4"/>
    </row>
    <row r="9138" spans="11:11" x14ac:dyDescent="0.2">
      <c r="K9138" s="4"/>
    </row>
    <row r="9139" spans="11:11" x14ac:dyDescent="0.2">
      <c r="K9139" s="4"/>
    </row>
    <row r="9140" spans="11:11" x14ac:dyDescent="0.2">
      <c r="K9140" s="4"/>
    </row>
    <row r="9141" spans="11:11" x14ac:dyDescent="0.2">
      <c r="K9141" s="4"/>
    </row>
    <row r="9142" spans="11:11" x14ac:dyDescent="0.2">
      <c r="K9142" s="4"/>
    </row>
    <row r="9143" spans="11:11" x14ac:dyDescent="0.2">
      <c r="K9143" s="4"/>
    </row>
    <row r="9144" spans="11:11" x14ac:dyDescent="0.2">
      <c r="K9144" s="4"/>
    </row>
    <row r="9145" spans="11:11" x14ac:dyDescent="0.2">
      <c r="K9145" s="4"/>
    </row>
    <row r="9146" spans="11:11" x14ac:dyDescent="0.2">
      <c r="K9146" s="4"/>
    </row>
    <row r="9147" spans="11:11" x14ac:dyDescent="0.2">
      <c r="K9147" s="4"/>
    </row>
    <row r="9148" spans="11:11" x14ac:dyDescent="0.2">
      <c r="K9148" s="4"/>
    </row>
    <row r="9149" spans="11:11" x14ac:dyDescent="0.2">
      <c r="K9149" s="4"/>
    </row>
    <row r="9150" spans="11:11" x14ac:dyDescent="0.2">
      <c r="K9150" s="4"/>
    </row>
    <row r="9151" spans="11:11" x14ac:dyDescent="0.2">
      <c r="K9151" s="4"/>
    </row>
    <row r="9152" spans="11:11" x14ac:dyDescent="0.2">
      <c r="K9152" s="4"/>
    </row>
    <row r="9153" spans="11:11" x14ac:dyDescent="0.2">
      <c r="K9153" s="4"/>
    </row>
    <row r="9154" spans="11:11" x14ac:dyDescent="0.2">
      <c r="K9154" s="4"/>
    </row>
    <row r="9155" spans="11:11" x14ac:dyDescent="0.2">
      <c r="K9155" s="4"/>
    </row>
    <row r="9156" spans="11:11" x14ac:dyDescent="0.2">
      <c r="K9156" s="4"/>
    </row>
    <row r="9157" spans="11:11" x14ac:dyDescent="0.2">
      <c r="K9157" s="4"/>
    </row>
    <row r="9158" spans="11:11" x14ac:dyDescent="0.2">
      <c r="K9158" s="4"/>
    </row>
    <row r="9159" spans="11:11" x14ac:dyDescent="0.2">
      <c r="K9159" s="4"/>
    </row>
    <row r="9160" spans="11:11" x14ac:dyDescent="0.2">
      <c r="K9160" s="4"/>
    </row>
    <row r="9161" spans="11:11" x14ac:dyDescent="0.2">
      <c r="K9161" s="4"/>
    </row>
    <row r="9162" spans="11:11" x14ac:dyDescent="0.2">
      <c r="K9162" s="4"/>
    </row>
    <row r="9163" spans="11:11" x14ac:dyDescent="0.2">
      <c r="K9163" s="4"/>
    </row>
    <row r="9164" spans="11:11" x14ac:dyDescent="0.2">
      <c r="K9164" s="4"/>
    </row>
    <row r="9165" spans="11:11" x14ac:dyDescent="0.2">
      <c r="K9165" s="4"/>
    </row>
    <row r="9166" spans="11:11" x14ac:dyDescent="0.2">
      <c r="K9166" s="4"/>
    </row>
    <row r="9167" spans="11:11" x14ac:dyDescent="0.2">
      <c r="K9167" s="4"/>
    </row>
    <row r="9168" spans="11:11" x14ac:dyDescent="0.2">
      <c r="K9168" s="4"/>
    </row>
    <row r="9169" spans="11:11" x14ac:dyDescent="0.2">
      <c r="K9169" s="4"/>
    </row>
    <row r="9170" spans="11:11" x14ac:dyDescent="0.2">
      <c r="K9170" s="4"/>
    </row>
    <row r="9171" spans="11:11" x14ac:dyDescent="0.2">
      <c r="K9171" s="4"/>
    </row>
    <row r="9172" spans="11:11" x14ac:dyDescent="0.2">
      <c r="K9172" s="4"/>
    </row>
    <row r="9173" spans="11:11" x14ac:dyDescent="0.2">
      <c r="K9173" s="4"/>
    </row>
    <row r="9174" spans="11:11" x14ac:dyDescent="0.2">
      <c r="K9174" s="4"/>
    </row>
    <row r="9175" spans="11:11" x14ac:dyDescent="0.2">
      <c r="K9175" s="4"/>
    </row>
    <row r="9176" spans="11:11" x14ac:dyDescent="0.2">
      <c r="K9176" s="4"/>
    </row>
    <row r="9177" spans="11:11" x14ac:dyDescent="0.2">
      <c r="K9177" s="4"/>
    </row>
    <row r="9178" spans="11:11" x14ac:dyDescent="0.2">
      <c r="K9178" s="4"/>
    </row>
    <row r="9179" spans="11:11" x14ac:dyDescent="0.2">
      <c r="K9179" s="4"/>
    </row>
    <row r="9180" spans="11:11" x14ac:dyDescent="0.2">
      <c r="K9180" s="4"/>
    </row>
    <row r="9181" spans="11:11" x14ac:dyDescent="0.2">
      <c r="K9181" s="4"/>
    </row>
    <row r="9182" spans="11:11" x14ac:dyDescent="0.2">
      <c r="K9182" s="4"/>
    </row>
    <row r="9183" spans="11:11" x14ac:dyDescent="0.2">
      <c r="K9183" s="4"/>
    </row>
    <row r="9184" spans="11:11" x14ac:dyDescent="0.2">
      <c r="K9184" s="4"/>
    </row>
    <row r="9185" spans="11:11" x14ac:dyDescent="0.2">
      <c r="K9185" s="4"/>
    </row>
    <row r="9186" spans="11:11" x14ac:dyDescent="0.2">
      <c r="K9186" s="4"/>
    </row>
    <row r="9187" spans="11:11" x14ac:dyDescent="0.2">
      <c r="K9187" s="4"/>
    </row>
    <row r="9188" spans="11:11" x14ac:dyDescent="0.2">
      <c r="K9188" s="4"/>
    </row>
    <row r="9189" spans="11:11" x14ac:dyDescent="0.2">
      <c r="K9189" s="4"/>
    </row>
    <row r="9190" spans="11:11" x14ac:dyDescent="0.2">
      <c r="K9190" s="4"/>
    </row>
    <row r="9191" spans="11:11" x14ac:dyDescent="0.2">
      <c r="K9191" s="4"/>
    </row>
    <row r="9192" spans="11:11" x14ac:dyDescent="0.2">
      <c r="K9192" s="4"/>
    </row>
    <row r="9193" spans="11:11" x14ac:dyDescent="0.2">
      <c r="K9193" s="4"/>
    </row>
    <row r="9194" spans="11:11" x14ac:dyDescent="0.2">
      <c r="K9194" s="4"/>
    </row>
    <row r="9195" spans="11:11" x14ac:dyDescent="0.2">
      <c r="K9195" s="4"/>
    </row>
    <row r="9196" spans="11:11" x14ac:dyDescent="0.2">
      <c r="K9196" s="4"/>
    </row>
    <row r="9197" spans="11:11" x14ac:dyDescent="0.2">
      <c r="K9197" s="4"/>
    </row>
    <row r="9198" spans="11:11" x14ac:dyDescent="0.2">
      <c r="K9198" s="4"/>
    </row>
    <row r="9199" spans="11:11" x14ac:dyDescent="0.2">
      <c r="K9199" s="4"/>
    </row>
    <row r="9200" spans="11:11" x14ac:dyDescent="0.2">
      <c r="K9200" s="4"/>
    </row>
    <row r="9201" spans="11:11" x14ac:dyDescent="0.2">
      <c r="K9201" s="4"/>
    </row>
    <row r="9202" spans="11:11" x14ac:dyDescent="0.2">
      <c r="K9202" s="4"/>
    </row>
    <row r="9203" spans="11:11" x14ac:dyDescent="0.2">
      <c r="K9203" s="4"/>
    </row>
    <row r="9204" spans="11:11" x14ac:dyDescent="0.2">
      <c r="K9204" s="4"/>
    </row>
    <row r="9205" spans="11:11" x14ac:dyDescent="0.2">
      <c r="K9205" s="4"/>
    </row>
    <row r="9206" spans="11:11" x14ac:dyDescent="0.2">
      <c r="K9206" s="4"/>
    </row>
    <row r="9207" spans="11:11" x14ac:dyDescent="0.2">
      <c r="K9207" s="4"/>
    </row>
    <row r="9208" spans="11:11" x14ac:dyDescent="0.2">
      <c r="K9208" s="4"/>
    </row>
    <row r="9209" spans="11:11" x14ac:dyDescent="0.2">
      <c r="K9209" s="4"/>
    </row>
    <row r="9210" spans="11:11" x14ac:dyDescent="0.2">
      <c r="K9210" s="4"/>
    </row>
    <row r="9211" spans="11:11" x14ac:dyDescent="0.2">
      <c r="K9211" s="4"/>
    </row>
    <row r="9212" spans="11:11" x14ac:dyDescent="0.2">
      <c r="K9212" s="4"/>
    </row>
    <row r="9213" spans="11:11" x14ac:dyDescent="0.2">
      <c r="K9213" s="4"/>
    </row>
    <row r="9214" spans="11:11" x14ac:dyDescent="0.2">
      <c r="K9214" s="4"/>
    </row>
    <row r="9215" spans="11:11" x14ac:dyDescent="0.2">
      <c r="K9215" s="4"/>
    </row>
    <row r="9216" spans="11:11" x14ac:dyDescent="0.2">
      <c r="K9216" s="4"/>
    </row>
    <row r="9217" spans="11:11" x14ac:dyDescent="0.2">
      <c r="K9217" s="4"/>
    </row>
    <row r="9218" spans="11:11" x14ac:dyDescent="0.2">
      <c r="K9218" s="4"/>
    </row>
    <row r="9219" spans="11:11" x14ac:dyDescent="0.2">
      <c r="K9219" s="4"/>
    </row>
    <row r="9220" spans="11:11" x14ac:dyDescent="0.2">
      <c r="K9220" s="4"/>
    </row>
    <row r="9221" spans="11:11" x14ac:dyDescent="0.2">
      <c r="K9221" s="4"/>
    </row>
    <row r="9222" spans="11:11" x14ac:dyDescent="0.2">
      <c r="K9222" s="4"/>
    </row>
    <row r="9223" spans="11:11" x14ac:dyDescent="0.2">
      <c r="K9223" s="4"/>
    </row>
    <row r="9224" spans="11:11" x14ac:dyDescent="0.2">
      <c r="K9224" s="4"/>
    </row>
    <row r="9225" spans="11:11" x14ac:dyDescent="0.2">
      <c r="K9225" s="4"/>
    </row>
    <row r="9226" spans="11:11" x14ac:dyDescent="0.2">
      <c r="K9226" s="4"/>
    </row>
    <row r="9227" spans="11:11" x14ac:dyDescent="0.2">
      <c r="K9227" s="4"/>
    </row>
    <row r="9228" spans="11:11" x14ac:dyDescent="0.2">
      <c r="K9228" s="4"/>
    </row>
    <row r="9229" spans="11:11" x14ac:dyDescent="0.2">
      <c r="K9229" s="4"/>
    </row>
    <row r="9230" spans="11:11" x14ac:dyDescent="0.2">
      <c r="K9230" s="4"/>
    </row>
    <row r="9231" spans="11:11" x14ac:dyDescent="0.2">
      <c r="K9231" s="4"/>
    </row>
    <row r="9232" spans="11:11" x14ac:dyDescent="0.2">
      <c r="K9232" s="4"/>
    </row>
    <row r="9233" spans="11:11" x14ac:dyDescent="0.2">
      <c r="K9233" s="4"/>
    </row>
    <row r="9234" spans="11:11" x14ac:dyDescent="0.2">
      <c r="K9234" s="4"/>
    </row>
    <row r="9235" spans="11:11" x14ac:dyDescent="0.2">
      <c r="K9235" s="4"/>
    </row>
    <row r="9236" spans="11:11" x14ac:dyDescent="0.2">
      <c r="K9236" s="4"/>
    </row>
    <row r="9237" spans="11:11" x14ac:dyDescent="0.2">
      <c r="K9237" s="4"/>
    </row>
    <row r="9238" spans="11:11" x14ac:dyDescent="0.2">
      <c r="K9238" s="4"/>
    </row>
    <row r="9239" spans="11:11" x14ac:dyDescent="0.2">
      <c r="K9239" s="4"/>
    </row>
    <row r="9240" spans="11:11" x14ac:dyDescent="0.2">
      <c r="K9240" s="4"/>
    </row>
    <row r="9241" spans="11:11" x14ac:dyDescent="0.2">
      <c r="K9241" s="4"/>
    </row>
    <row r="9242" spans="11:11" x14ac:dyDescent="0.2">
      <c r="K9242" s="4"/>
    </row>
    <row r="9243" spans="11:11" x14ac:dyDescent="0.2">
      <c r="K9243" s="4"/>
    </row>
    <row r="9244" spans="11:11" x14ac:dyDescent="0.2">
      <c r="K9244" s="4"/>
    </row>
    <row r="9245" spans="11:11" x14ac:dyDescent="0.2">
      <c r="K9245" s="4"/>
    </row>
    <row r="9246" spans="11:11" x14ac:dyDescent="0.2">
      <c r="K9246" s="4"/>
    </row>
    <row r="9247" spans="11:11" x14ac:dyDescent="0.2">
      <c r="K9247" s="4"/>
    </row>
    <row r="9248" spans="11:11" x14ac:dyDescent="0.2">
      <c r="K9248" s="4"/>
    </row>
    <row r="9249" spans="11:11" x14ac:dyDescent="0.2">
      <c r="K9249" s="4"/>
    </row>
    <row r="9250" spans="11:11" x14ac:dyDescent="0.2">
      <c r="K9250" s="4"/>
    </row>
    <row r="9251" spans="11:11" x14ac:dyDescent="0.2">
      <c r="K9251" s="4"/>
    </row>
    <row r="9252" spans="11:11" x14ac:dyDescent="0.2">
      <c r="K9252" s="4"/>
    </row>
    <row r="9253" spans="11:11" x14ac:dyDescent="0.2">
      <c r="K9253" s="4"/>
    </row>
    <row r="9254" spans="11:11" x14ac:dyDescent="0.2">
      <c r="K9254" s="4"/>
    </row>
    <row r="9255" spans="11:11" x14ac:dyDescent="0.2">
      <c r="K9255" s="4"/>
    </row>
    <row r="9256" spans="11:11" x14ac:dyDescent="0.2">
      <c r="K9256" s="4"/>
    </row>
    <row r="9257" spans="11:11" x14ac:dyDescent="0.2">
      <c r="K9257" s="4"/>
    </row>
    <row r="9258" spans="11:11" x14ac:dyDescent="0.2">
      <c r="K9258" s="4"/>
    </row>
    <row r="9259" spans="11:11" x14ac:dyDescent="0.2">
      <c r="K9259" s="4"/>
    </row>
    <row r="9260" spans="11:11" x14ac:dyDescent="0.2">
      <c r="K9260" s="4"/>
    </row>
    <row r="9261" spans="11:11" x14ac:dyDescent="0.2">
      <c r="K9261" s="4"/>
    </row>
    <row r="9262" spans="11:11" x14ac:dyDescent="0.2">
      <c r="K9262" s="4"/>
    </row>
    <row r="9263" spans="11:11" x14ac:dyDescent="0.2">
      <c r="K9263" s="4"/>
    </row>
    <row r="9264" spans="11:11" x14ac:dyDescent="0.2">
      <c r="K9264" s="4"/>
    </row>
    <row r="9265" spans="11:11" x14ac:dyDescent="0.2">
      <c r="K9265" s="4"/>
    </row>
    <row r="9266" spans="11:11" x14ac:dyDescent="0.2">
      <c r="K9266" s="4"/>
    </row>
    <row r="9267" spans="11:11" x14ac:dyDescent="0.2">
      <c r="K9267" s="4"/>
    </row>
    <row r="9268" spans="11:11" x14ac:dyDescent="0.2">
      <c r="K9268" s="4"/>
    </row>
    <row r="9269" spans="11:11" x14ac:dyDescent="0.2">
      <c r="K9269" s="4"/>
    </row>
    <row r="9270" spans="11:11" x14ac:dyDescent="0.2">
      <c r="K9270" s="4"/>
    </row>
    <row r="9271" spans="11:11" x14ac:dyDescent="0.2">
      <c r="K9271" s="4"/>
    </row>
    <row r="9272" spans="11:11" x14ac:dyDescent="0.2">
      <c r="K9272" s="4"/>
    </row>
    <row r="9273" spans="11:11" x14ac:dyDescent="0.2">
      <c r="K9273" s="4"/>
    </row>
    <row r="9274" spans="11:11" x14ac:dyDescent="0.2">
      <c r="K9274" s="4"/>
    </row>
    <row r="9275" spans="11:11" x14ac:dyDescent="0.2">
      <c r="K9275" s="4"/>
    </row>
    <row r="9276" spans="11:11" x14ac:dyDescent="0.2">
      <c r="K9276" s="4"/>
    </row>
    <row r="9277" spans="11:11" x14ac:dyDescent="0.2">
      <c r="K9277" s="4"/>
    </row>
    <row r="9278" spans="11:11" x14ac:dyDescent="0.2">
      <c r="K9278" s="4"/>
    </row>
    <row r="9279" spans="11:11" x14ac:dyDescent="0.2">
      <c r="K9279" s="4"/>
    </row>
    <row r="9280" spans="11:11" x14ac:dyDescent="0.2">
      <c r="K9280" s="4"/>
    </row>
    <row r="9281" spans="11:11" x14ac:dyDescent="0.2">
      <c r="K9281" s="4"/>
    </row>
    <row r="9282" spans="11:11" x14ac:dyDescent="0.2">
      <c r="K9282" s="4"/>
    </row>
    <row r="9283" spans="11:11" x14ac:dyDescent="0.2">
      <c r="K9283" s="4"/>
    </row>
    <row r="9284" spans="11:11" x14ac:dyDescent="0.2">
      <c r="K9284" s="4"/>
    </row>
    <row r="9285" spans="11:11" x14ac:dyDescent="0.2">
      <c r="K9285" s="4"/>
    </row>
    <row r="9286" spans="11:11" x14ac:dyDescent="0.2">
      <c r="K9286" s="4"/>
    </row>
    <row r="9287" spans="11:11" x14ac:dyDescent="0.2">
      <c r="K9287" s="4"/>
    </row>
    <row r="9288" spans="11:11" x14ac:dyDescent="0.2">
      <c r="K9288" s="4"/>
    </row>
    <row r="9289" spans="11:11" x14ac:dyDescent="0.2">
      <c r="K9289" s="4"/>
    </row>
    <row r="9290" spans="11:11" x14ac:dyDescent="0.2">
      <c r="K9290" s="4"/>
    </row>
    <row r="9291" spans="11:11" x14ac:dyDescent="0.2">
      <c r="K9291" s="4"/>
    </row>
    <row r="9292" spans="11:11" x14ac:dyDescent="0.2">
      <c r="K9292" s="4"/>
    </row>
    <row r="9293" spans="11:11" x14ac:dyDescent="0.2">
      <c r="K9293" s="4"/>
    </row>
    <row r="9294" spans="11:11" x14ac:dyDescent="0.2">
      <c r="K9294" s="4"/>
    </row>
    <row r="9295" spans="11:11" x14ac:dyDescent="0.2">
      <c r="K9295" s="4"/>
    </row>
    <row r="9296" spans="11:11" x14ac:dyDescent="0.2">
      <c r="K9296" s="4"/>
    </row>
    <row r="9297" spans="11:11" x14ac:dyDescent="0.2">
      <c r="K9297" s="4"/>
    </row>
    <row r="9298" spans="11:11" x14ac:dyDescent="0.2">
      <c r="K9298" s="4"/>
    </row>
    <row r="9299" spans="11:11" x14ac:dyDescent="0.2">
      <c r="K9299" s="4"/>
    </row>
    <row r="9300" spans="11:11" x14ac:dyDescent="0.2">
      <c r="K9300" s="4"/>
    </row>
    <row r="9301" spans="11:11" x14ac:dyDescent="0.2">
      <c r="K9301" s="4"/>
    </row>
    <row r="9302" spans="11:11" x14ac:dyDescent="0.2">
      <c r="K9302" s="4"/>
    </row>
    <row r="9303" spans="11:11" x14ac:dyDescent="0.2">
      <c r="K9303" s="4"/>
    </row>
    <row r="9304" spans="11:11" x14ac:dyDescent="0.2">
      <c r="K9304" s="4"/>
    </row>
    <row r="9305" spans="11:11" x14ac:dyDescent="0.2">
      <c r="K9305" s="4"/>
    </row>
    <row r="9306" spans="11:11" x14ac:dyDescent="0.2">
      <c r="K9306" s="4"/>
    </row>
    <row r="9307" spans="11:11" x14ac:dyDescent="0.2">
      <c r="K9307" s="4"/>
    </row>
    <row r="9308" spans="11:11" x14ac:dyDescent="0.2">
      <c r="K9308" s="4"/>
    </row>
    <row r="9309" spans="11:11" x14ac:dyDescent="0.2">
      <c r="K9309" s="4"/>
    </row>
    <row r="9310" spans="11:11" x14ac:dyDescent="0.2">
      <c r="K9310" s="4"/>
    </row>
    <row r="9311" spans="11:11" x14ac:dyDescent="0.2">
      <c r="K9311" s="4"/>
    </row>
    <row r="9312" spans="11:11" x14ac:dyDescent="0.2">
      <c r="K9312" s="4"/>
    </row>
    <row r="9313" spans="11:11" x14ac:dyDescent="0.2">
      <c r="K9313" s="4"/>
    </row>
    <row r="9314" spans="11:11" x14ac:dyDescent="0.2">
      <c r="K9314" s="4"/>
    </row>
    <row r="9315" spans="11:11" x14ac:dyDescent="0.2">
      <c r="K9315" s="4"/>
    </row>
    <row r="9316" spans="11:11" x14ac:dyDescent="0.2">
      <c r="K9316" s="4"/>
    </row>
    <row r="9317" spans="11:11" x14ac:dyDescent="0.2">
      <c r="K9317" s="4"/>
    </row>
    <row r="9318" spans="11:11" x14ac:dyDescent="0.2">
      <c r="K9318" s="4"/>
    </row>
    <row r="9319" spans="11:11" x14ac:dyDescent="0.2">
      <c r="K9319" s="4"/>
    </row>
    <row r="9320" spans="11:11" x14ac:dyDescent="0.2">
      <c r="K9320" s="4"/>
    </row>
    <row r="9321" spans="11:11" x14ac:dyDescent="0.2">
      <c r="K9321" s="4"/>
    </row>
    <row r="9322" spans="11:11" x14ac:dyDescent="0.2">
      <c r="K9322" s="4"/>
    </row>
    <row r="9323" spans="11:11" x14ac:dyDescent="0.2">
      <c r="K9323" s="4"/>
    </row>
    <row r="9324" spans="11:11" x14ac:dyDescent="0.2">
      <c r="K9324" s="4"/>
    </row>
    <row r="9325" spans="11:11" x14ac:dyDescent="0.2">
      <c r="K9325" s="4"/>
    </row>
    <row r="9326" spans="11:11" x14ac:dyDescent="0.2">
      <c r="K9326" s="4"/>
    </row>
    <row r="9327" spans="11:11" x14ac:dyDescent="0.2">
      <c r="K9327" s="4"/>
    </row>
    <row r="9328" spans="11:11" x14ac:dyDescent="0.2">
      <c r="K9328" s="4"/>
    </row>
    <row r="9329" spans="11:11" x14ac:dyDescent="0.2">
      <c r="K9329" s="4"/>
    </row>
    <row r="9330" spans="11:11" x14ac:dyDescent="0.2">
      <c r="K9330" s="4"/>
    </row>
    <row r="9331" spans="11:11" x14ac:dyDescent="0.2">
      <c r="K9331" s="4"/>
    </row>
    <row r="9332" spans="11:11" x14ac:dyDescent="0.2">
      <c r="K9332" s="4"/>
    </row>
    <row r="9333" spans="11:11" x14ac:dyDescent="0.2">
      <c r="K9333" s="4"/>
    </row>
    <row r="9334" spans="11:11" x14ac:dyDescent="0.2">
      <c r="K9334" s="4"/>
    </row>
    <row r="9335" spans="11:11" x14ac:dyDescent="0.2">
      <c r="K9335" s="4"/>
    </row>
    <row r="9336" spans="11:11" x14ac:dyDescent="0.2">
      <c r="K9336" s="4"/>
    </row>
    <row r="9337" spans="11:11" x14ac:dyDescent="0.2">
      <c r="K9337" s="4"/>
    </row>
    <row r="9338" spans="11:11" x14ac:dyDescent="0.2">
      <c r="K9338" s="4"/>
    </row>
    <row r="9339" spans="11:11" x14ac:dyDescent="0.2">
      <c r="K9339" s="4"/>
    </row>
    <row r="9340" spans="11:11" x14ac:dyDescent="0.2">
      <c r="K9340" s="4"/>
    </row>
    <row r="9341" spans="11:11" x14ac:dyDescent="0.2">
      <c r="K9341" s="4"/>
    </row>
    <row r="9342" spans="11:11" x14ac:dyDescent="0.2">
      <c r="K9342" s="4"/>
    </row>
    <row r="9343" spans="11:11" x14ac:dyDescent="0.2">
      <c r="K9343" s="4"/>
    </row>
    <row r="9344" spans="11:11" x14ac:dyDescent="0.2">
      <c r="K9344" s="4"/>
    </row>
    <row r="9345" spans="11:11" x14ac:dyDescent="0.2">
      <c r="K9345" s="4"/>
    </row>
    <row r="9346" spans="11:11" x14ac:dyDescent="0.2">
      <c r="K9346" s="4"/>
    </row>
    <row r="9347" spans="11:11" x14ac:dyDescent="0.2">
      <c r="K9347" s="4"/>
    </row>
    <row r="9348" spans="11:11" x14ac:dyDescent="0.2">
      <c r="K9348" s="4"/>
    </row>
    <row r="9349" spans="11:11" x14ac:dyDescent="0.2">
      <c r="K9349" s="4"/>
    </row>
    <row r="9350" spans="11:11" x14ac:dyDescent="0.2">
      <c r="K9350" s="4"/>
    </row>
    <row r="9351" spans="11:11" x14ac:dyDescent="0.2">
      <c r="K9351" s="4"/>
    </row>
    <row r="9352" spans="11:11" x14ac:dyDescent="0.2">
      <c r="K9352" s="4"/>
    </row>
    <row r="9353" spans="11:11" x14ac:dyDescent="0.2">
      <c r="K9353" s="4"/>
    </row>
    <row r="9354" spans="11:11" x14ac:dyDescent="0.2">
      <c r="K9354" s="4"/>
    </row>
    <row r="9355" spans="11:11" x14ac:dyDescent="0.2">
      <c r="K9355" s="4"/>
    </row>
    <row r="9356" spans="11:11" x14ac:dyDescent="0.2">
      <c r="K9356" s="4"/>
    </row>
    <row r="9357" spans="11:11" x14ac:dyDescent="0.2">
      <c r="K9357" s="4"/>
    </row>
    <row r="9358" spans="11:11" x14ac:dyDescent="0.2">
      <c r="K9358" s="4"/>
    </row>
    <row r="9359" spans="11:11" x14ac:dyDescent="0.2">
      <c r="K9359" s="4"/>
    </row>
    <row r="9360" spans="11:11" x14ac:dyDescent="0.2">
      <c r="K9360" s="4"/>
    </row>
    <row r="9361" spans="11:11" x14ac:dyDescent="0.2">
      <c r="K9361" s="4"/>
    </row>
    <row r="9362" spans="11:11" x14ac:dyDescent="0.2">
      <c r="K9362" s="4"/>
    </row>
    <row r="9363" spans="11:11" x14ac:dyDescent="0.2">
      <c r="K9363" s="4"/>
    </row>
    <row r="9364" spans="11:11" x14ac:dyDescent="0.2">
      <c r="K9364" s="4"/>
    </row>
    <row r="9365" spans="11:11" x14ac:dyDescent="0.2">
      <c r="K9365" s="4"/>
    </row>
    <row r="9366" spans="11:11" x14ac:dyDescent="0.2">
      <c r="K9366" s="4"/>
    </row>
    <row r="9367" spans="11:11" x14ac:dyDescent="0.2">
      <c r="K9367" s="4"/>
    </row>
    <row r="9368" spans="11:11" x14ac:dyDescent="0.2">
      <c r="K9368" s="4"/>
    </row>
    <row r="9369" spans="11:11" x14ac:dyDescent="0.2">
      <c r="K9369" s="4"/>
    </row>
    <row r="9370" spans="11:11" x14ac:dyDescent="0.2">
      <c r="K9370" s="4"/>
    </row>
    <row r="9371" spans="11:11" x14ac:dyDescent="0.2">
      <c r="K9371" s="4"/>
    </row>
    <row r="9372" spans="11:11" x14ac:dyDescent="0.2">
      <c r="K9372" s="4"/>
    </row>
    <row r="9373" spans="11:11" x14ac:dyDescent="0.2">
      <c r="K9373" s="4"/>
    </row>
    <row r="9374" spans="11:11" x14ac:dyDescent="0.2">
      <c r="K9374" s="4"/>
    </row>
    <row r="9375" spans="11:11" x14ac:dyDescent="0.2">
      <c r="K9375" s="4"/>
    </row>
    <row r="9376" spans="11:11" x14ac:dyDescent="0.2">
      <c r="K9376" s="4"/>
    </row>
    <row r="9377" spans="11:11" x14ac:dyDescent="0.2">
      <c r="K9377" s="4"/>
    </row>
    <row r="9378" spans="11:11" x14ac:dyDescent="0.2">
      <c r="K9378" s="4"/>
    </row>
    <row r="9379" spans="11:11" x14ac:dyDescent="0.2">
      <c r="K9379" s="4"/>
    </row>
    <row r="9380" spans="11:11" x14ac:dyDescent="0.2">
      <c r="K9380" s="4"/>
    </row>
    <row r="9381" spans="11:11" x14ac:dyDescent="0.2">
      <c r="K9381" s="4"/>
    </row>
    <row r="9382" spans="11:11" x14ac:dyDescent="0.2">
      <c r="K9382" s="4"/>
    </row>
    <row r="9383" spans="11:11" x14ac:dyDescent="0.2">
      <c r="K9383" s="4"/>
    </row>
    <row r="9384" spans="11:11" x14ac:dyDescent="0.2">
      <c r="K9384" s="4"/>
    </row>
    <row r="9385" spans="11:11" x14ac:dyDescent="0.2">
      <c r="K9385" s="4"/>
    </row>
    <row r="9386" spans="11:11" x14ac:dyDescent="0.2">
      <c r="K9386" s="4"/>
    </row>
    <row r="9387" spans="11:11" x14ac:dyDescent="0.2">
      <c r="K9387" s="4"/>
    </row>
    <row r="9388" spans="11:11" x14ac:dyDescent="0.2">
      <c r="K9388" s="4"/>
    </row>
    <row r="9389" spans="11:11" x14ac:dyDescent="0.2">
      <c r="K9389" s="4"/>
    </row>
    <row r="9390" spans="11:11" x14ac:dyDescent="0.2">
      <c r="K9390" s="4"/>
    </row>
    <row r="9391" spans="11:11" x14ac:dyDescent="0.2">
      <c r="K9391" s="4"/>
    </row>
    <row r="9392" spans="11:11" x14ac:dyDescent="0.2">
      <c r="K9392" s="4"/>
    </row>
    <row r="9393" spans="11:11" x14ac:dyDescent="0.2">
      <c r="K9393" s="4"/>
    </row>
    <row r="9394" spans="11:11" x14ac:dyDescent="0.2">
      <c r="K9394" s="4"/>
    </row>
    <row r="9395" spans="11:11" x14ac:dyDescent="0.2">
      <c r="K9395" s="4"/>
    </row>
    <row r="9396" spans="11:11" x14ac:dyDescent="0.2">
      <c r="K9396" s="4"/>
    </row>
    <row r="9397" spans="11:11" x14ac:dyDescent="0.2">
      <c r="K9397" s="4"/>
    </row>
    <row r="9398" spans="11:11" x14ac:dyDescent="0.2">
      <c r="K9398" s="4"/>
    </row>
    <row r="9399" spans="11:11" x14ac:dyDescent="0.2">
      <c r="K9399" s="4"/>
    </row>
    <row r="9400" spans="11:11" x14ac:dyDescent="0.2">
      <c r="K9400" s="4"/>
    </row>
    <row r="9401" spans="11:11" x14ac:dyDescent="0.2">
      <c r="K9401" s="4"/>
    </row>
    <row r="9402" spans="11:11" x14ac:dyDescent="0.2">
      <c r="K9402" s="4"/>
    </row>
    <row r="9403" spans="11:11" x14ac:dyDescent="0.2">
      <c r="K9403" s="4"/>
    </row>
    <row r="9404" spans="11:11" x14ac:dyDescent="0.2">
      <c r="K9404" s="4"/>
    </row>
    <row r="9405" spans="11:11" x14ac:dyDescent="0.2">
      <c r="K9405" s="4"/>
    </row>
    <row r="9406" spans="11:11" x14ac:dyDescent="0.2">
      <c r="K9406" s="4"/>
    </row>
    <row r="9407" spans="11:11" x14ac:dyDescent="0.2">
      <c r="K9407" s="4"/>
    </row>
    <row r="9408" spans="11:11" x14ac:dyDescent="0.2">
      <c r="K9408" s="4"/>
    </row>
    <row r="9409" spans="11:11" x14ac:dyDescent="0.2">
      <c r="K9409" s="4"/>
    </row>
    <row r="9410" spans="11:11" x14ac:dyDescent="0.2">
      <c r="K9410" s="4"/>
    </row>
    <row r="9411" spans="11:11" x14ac:dyDescent="0.2">
      <c r="K9411" s="4"/>
    </row>
    <row r="9412" spans="11:11" x14ac:dyDescent="0.2">
      <c r="K9412" s="4"/>
    </row>
    <row r="9413" spans="11:11" x14ac:dyDescent="0.2">
      <c r="K9413" s="4"/>
    </row>
    <row r="9414" spans="11:11" x14ac:dyDescent="0.2">
      <c r="K9414" s="4"/>
    </row>
    <row r="9415" spans="11:11" x14ac:dyDescent="0.2">
      <c r="K9415" s="4"/>
    </row>
    <row r="9416" spans="11:11" x14ac:dyDescent="0.2">
      <c r="K9416" s="4"/>
    </row>
    <row r="9417" spans="11:11" x14ac:dyDescent="0.2">
      <c r="K9417" s="4"/>
    </row>
    <row r="9418" spans="11:11" x14ac:dyDescent="0.2">
      <c r="K9418" s="4"/>
    </row>
    <row r="9419" spans="11:11" x14ac:dyDescent="0.2">
      <c r="K9419" s="4"/>
    </row>
    <row r="9420" spans="11:11" x14ac:dyDescent="0.2">
      <c r="K9420" s="4"/>
    </row>
    <row r="9421" spans="11:11" x14ac:dyDescent="0.2">
      <c r="K9421" s="4"/>
    </row>
    <row r="9422" spans="11:11" x14ac:dyDescent="0.2">
      <c r="K9422" s="4"/>
    </row>
    <row r="9423" spans="11:11" x14ac:dyDescent="0.2">
      <c r="K9423" s="4"/>
    </row>
    <row r="9424" spans="11:11" x14ac:dyDescent="0.2">
      <c r="K9424" s="4"/>
    </row>
    <row r="9425" spans="11:11" x14ac:dyDescent="0.2">
      <c r="K9425" s="4"/>
    </row>
    <row r="9426" spans="11:11" x14ac:dyDescent="0.2">
      <c r="K9426" s="4"/>
    </row>
    <row r="9427" spans="11:11" x14ac:dyDescent="0.2">
      <c r="K9427" s="4"/>
    </row>
    <row r="9428" spans="11:11" x14ac:dyDescent="0.2">
      <c r="K9428" s="4"/>
    </row>
    <row r="9429" spans="11:11" x14ac:dyDescent="0.2">
      <c r="K9429" s="4"/>
    </row>
    <row r="9430" spans="11:11" x14ac:dyDescent="0.2">
      <c r="K9430" s="4"/>
    </row>
    <row r="9431" spans="11:11" x14ac:dyDescent="0.2">
      <c r="K9431" s="4"/>
    </row>
    <row r="9432" spans="11:11" x14ac:dyDescent="0.2">
      <c r="K9432" s="4"/>
    </row>
    <row r="9433" spans="11:11" x14ac:dyDescent="0.2">
      <c r="K9433" s="4"/>
    </row>
    <row r="9434" spans="11:11" x14ac:dyDescent="0.2">
      <c r="K9434" s="4"/>
    </row>
    <row r="9435" spans="11:11" x14ac:dyDescent="0.2">
      <c r="K9435" s="4"/>
    </row>
    <row r="9436" spans="11:11" x14ac:dyDescent="0.2">
      <c r="K9436" s="4"/>
    </row>
    <row r="9437" spans="11:11" x14ac:dyDescent="0.2">
      <c r="K9437" s="4"/>
    </row>
    <row r="9438" spans="11:11" x14ac:dyDescent="0.2">
      <c r="K9438" s="4"/>
    </row>
    <row r="9439" spans="11:11" x14ac:dyDescent="0.2">
      <c r="K9439" s="4"/>
    </row>
    <row r="9440" spans="11:11" x14ac:dyDescent="0.2">
      <c r="K9440" s="4"/>
    </row>
    <row r="9441" spans="11:11" x14ac:dyDescent="0.2">
      <c r="K9441" s="4"/>
    </row>
    <row r="9442" spans="11:11" x14ac:dyDescent="0.2">
      <c r="K9442" s="4"/>
    </row>
    <row r="9443" spans="11:11" x14ac:dyDescent="0.2">
      <c r="K9443" s="4"/>
    </row>
    <row r="9444" spans="11:11" x14ac:dyDescent="0.2">
      <c r="K9444" s="4"/>
    </row>
    <row r="9445" spans="11:11" x14ac:dyDescent="0.2">
      <c r="K9445" s="4"/>
    </row>
    <row r="9446" spans="11:11" x14ac:dyDescent="0.2">
      <c r="K9446" s="4"/>
    </row>
    <row r="9447" spans="11:11" x14ac:dyDescent="0.2">
      <c r="K9447" s="4"/>
    </row>
    <row r="9448" spans="11:11" x14ac:dyDescent="0.2">
      <c r="K9448" s="4"/>
    </row>
    <row r="9449" spans="11:11" x14ac:dyDescent="0.2">
      <c r="K9449" s="4"/>
    </row>
    <row r="9450" spans="11:11" x14ac:dyDescent="0.2">
      <c r="K9450" s="4"/>
    </row>
    <row r="9451" spans="11:11" x14ac:dyDescent="0.2">
      <c r="K9451" s="4"/>
    </row>
    <row r="9452" spans="11:11" x14ac:dyDescent="0.2">
      <c r="K9452" s="4"/>
    </row>
    <row r="9453" spans="11:11" x14ac:dyDescent="0.2">
      <c r="K9453" s="4"/>
    </row>
    <row r="9454" spans="11:11" x14ac:dyDescent="0.2">
      <c r="K9454" s="4"/>
    </row>
    <row r="9455" spans="11:11" x14ac:dyDescent="0.2">
      <c r="K9455" s="4"/>
    </row>
    <row r="9456" spans="11:11" x14ac:dyDescent="0.2">
      <c r="K9456" s="4"/>
    </row>
    <row r="9457" spans="11:11" x14ac:dyDescent="0.2">
      <c r="K9457" s="4"/>
    </row>
    <row r="9458" spans="11:11" x14ac:dyDescent="0.2">
      <c r="K9458" s="4"/>
    </row>
    <row r="9459" spans="11:11" x14ac:dyDescent="0.2">
      <c r="K9459" s="4"/>
    </row>
    <row r="9460" spans="11:11" x14ac:dyDescent="0.2">
      <c r="K9460" s="4"/>
    </row>
    <row r="9461" spans="11:11" x14ac:dyDescent="0.2">
      <c r="K9461" s="4"/>
    </row>
    <row r="9462" spans="11:11" x14ac:dyDescent="0.2">
      <c r="K9462" s="4"/>
    </row>
    <row r="9463" spans="11:11" x14ac:dyDescent="0.2">
      <c r="K9463" s="4"/>
    </row>
    <row r="9464" spans="11:11" x14ac:dyDescent="0.2">
      <c r="K9464" s="4"/>
    </row>
    <row r="9465" spans="11:11" x14ac:dyDescent="0.2">
      <c r="K9465" s="4"/>
    </row>
    <row r="9466" spans="11:11" x14ac:dyDescent="0.2">
      <c r="K9466" s="4"/>
    </row>
    <row r="9467" spans="11:11" x14ac:dyDescent="0.2">
      <c r="K9467" s="4"/>
    </row>
    <row r="9468" spans="11:11" x14ac:dyDescent="0.2">
      <c r="K9468" s="4"/>
    </row>
    <row r="9469" spans="11:11" x14ac:dyDescent="0.2">
      <c r="K9469" s="4"/>
    </row>
    <row r="9470" spans="11:11" x14ac:dyDescent="0.2">
      <c r="K9470" s="4"/>
    </row>
    <row r="9471" spans="11:11" x14ac:dyDescent="0.2">
      <c r="K9471" s="4"/>
    </row>
    <row r="9472" spans="11:11" x14ac:dyDescent="0.2">
      <c r="K9472" s="4"/>
    </row>
    <row r="9473" spans="11:11" x14ac:dyDescent="0.2">
      <c r="K9473" s="4"/>
    </row>
    <row r="9474" spans="11:11" x14ac:dyDescent="0.2">
      <c r="K9474" s="4"/>
    </row>
    <row r="9475" spans="11:11" x14ac:dyDescent="0.2">
      <c r="K9475" s="4"/>
    </row>
    <row r="9476" spans="11:11" x14ac:dyDescent="0.2">
      <c r="K9476" s="4"/>
    </row>
    <row r="9477" spans="11:11" x14ac:dyDescent="0.2">
      <c r="K9477" s="4"/>
    </row>
    <row r="9478" spans="11:11" x14ac:dyDescent="0.2">
      <c r="K9478" s="4"/>
    </row>
    <row r="9479" spans="11:11" x14ac:dyDescent="0.2">
      <c r="K9479" s="4"/>
    </row>
    <row r="9480" spans="11:11" x14ac:dyDescent="0.2">
      <c r="K9480" s="4"/>
    </row>
    <row r="9481" spans="11:11" x14ac:dyDescent="0.2">
      <c r="K9481" s="4"/>
    </row>
    <row r="9482" spans="11:11" x14ac:dyDescent="0.2">
      <c r="K9482" s="4"/>
    </row>
    <row r="9483" spans="11:11" x14ac:dyDescent="0.2">
      <c r="K9483" s="4"/>
    </row>
    <row r="9484" spans="11:11" x14ac:dyDescent="0.2">
      <c r="K9484" s="4"/>
    </row>
    <row r="9485" spans="11:11" x14ac:dyDescent="0.2">
      <c r="K9485" s="4"/>
    </row>
    <row r="9486" spans="11:11" x14ac:dyDescent="0.2">
      <c r="K9486" s="4"/>
    </row>
    <row r="9487" spans="11:11" x14ac:dyDescent="0.2">
      <c r="K9487" s="4"/>
    </row>
    <row r="9488" spans="11:11" x14ac:dyDescent="0.2">
      <c r="K9488" s="4"/>
    </row>
    <row r="9489" spans="11:11" x14ac:dyDescent="0.2">
      <c r="K9489" s="4"/>
    </row>
    <row r="9490" spans="11:11" x14ac:dyDescent="0.2">
      <c r="K9490" s="4"/>
    </row>
    <row r="9491" spans="11:11" x14ac:dyDescent="0.2">
      <c r="K9491" s="4"/>
    </row>
    <row r="9492" spans="11:11" x14ac:dyDescent="0.2">
      <c r="K9492" s="4"/>
    </row>
    <row r="9493" spans="11:11" x14ac:dyDescent="0.2">
      <c r="K9493" s="4"/>
    </row>
    <row r="9494" spans="11:11" x14ac:dyDescent="0.2">
      <c r="K9494" s="4"/>
    </row>
    <row r="9495" spans="11:11" x14ac:dyDescent="0.2">
      <c r="K9495" s="4"/>
    </row>
    <row r="9496" spans="11:11" x14ac:dyDescent="0.2">
      <c r="K9496" s="4"/>
    </row>
    <row r="9497" spans="11:11" x14ac:dyDescent="0.2">
      <c r="K9497" s="4"/>
    </row>
    <row r="9498" spans="11:11" x14ac:dyDescent="0.2">
      <c r="K9498" s="4"/>
    </row>
    <row r="9499" spans="11:11" x14ac:dyDescent="0.2">
      <c r="K9499" s="4"/>
    </row>
    <row r="9500" spans="11:11" x14ac:dyDescent="0.2">
      <c r="K9500" s="4"/>
    </row>
    <row r="9501" spans="11:11" x14ac:dyDescent="0.2">
      <c r="K9501" s="4"/>
    </row>
    <row r="9502" spans="11:11" x14ac:dyDescent="0.2">
      <c r="K9502" s="4"/>
    </row>
    <row r="9503" spans="11:11" x14ac:dyDescent="0.2">
      <c r="K9503" s="4"/>
    </row>
    <row r="9504" spans="11:11" x14ac:dyDescent="0.2">
      <c r="K9504" s="4"/>
    </row>
    <row r="9505" spans="11:11" x14ac:dyDescent="0.2">
      <c r="K9505" s="4"/>
    </row>
    <row r="9506" spans="11:11" x14ac:dyDescent="0.2">
      <c r="K9506" s="4"/>
    </row>
    <row r="9507" spans="11:11" x14ac:dyDescent="0.2">
      <c r="K9507" s="4"/>
    </row>
    <row r="9508" spans="11:11" x14ac:dyDescent="0.2">
      <c r="K9508" s="4"/>
    </row>
    <row r="9509" spans="11:11" x14ac:dyDescent="0.2">
      <c r="K9509" s="4"/>
    </row>
    <row r="9510" spans="11:11" x14ac:dyDescent="0.2">
      <c r="K9510" s="4"/>
    </row>
    <row r="9511" spans="11:11" x14ac:dyDescent="0.2">
      <c r="K9511" s="4"/>
    </row>
    <row r="9512" spans="11:11" x14ac:dyDescent="0.2">
      <c r="K9512" s="4"/>
    </row>
    <row r="9513" spans="11:11" x14ac:dyDescent="0.2">
      <c r="K9513" s="4"/>
    </row>
    <row r="9514" spans="11:11" x14ac:dyDescent="0.2">
      <c r="K9514" s="4"/>
    </row>
    <row r="9515" spans="11:11" x14ac:dyDescent="0.2">
      <c r="K9515" s="4"/>
    </row>
    <row r="9516" spans="11:11" x14ac:dyDescent="0.2">
      <c r="K9516" s="4"/>
    </row>
    <row r="9517" spans="11:11" x14ac:dyDescent="0.2">
      <c r="K9517" s="4"/>
    </row>
    <row r="9518" spans="11:11" x14ac:dyDescent="0.2">
      <c r="K9518" s="4"/>
    </row>
    <row r="9519" spans="11:11" x14ac:dyDescent="0.2">
      <c r="K9519" s="4"/>
    </row>
    <row r="9520" spans="11:11" x14ac:dyDescent="0.2">
      <c r="K9520" s="4"/>
    </row>
    <row r="9521" spans="11:11" x14ac:dyDescent="0.2">
      <c r="K9521" s="4"/>
    </row>
    <row r="9522" spans="11:11" x14ac:dyDescent="0.2">
      <c r="K9522" s="4"/>
    </row>
    <row r="9523" spans="11:11" x14ac:dyDescent="0.2">
      <c r="K9523" s="4"/>
    </row>
    <row r="9524" spans="11:11" x14ac:dyDescent="0.2">
      <c r="K9524" s="4"/>
    </row>
    <row r="9525" spans="11:11" x14ac:dyDescent="0.2">
      <c r="K9525" s="4"/>
    </row>
    <row r="9526" spans="11:11" x14ac:dyDescent="0.2">
      <c r="K9526" s="4"/>
    </row>
    <row r="9527" spans="11:11" x14ac:dyDescent="0.2">
      <c r="K9527" s="4"/>
    </row>
    <row r="9528" spans="11:11" x14ac:dyDescent="0.2">
      <c r="K9528" s="4"/>
    </row>
    <row r="9529" spans="11:11" x14ac:dyDescent="0.2">
      <c r="K9529" s="4"/>
    </row>
    <row r="9530" spans="11:11" x14ac:dyDescent="0.2">
      <c r="K9530" s="4"/>
    </row>
    <row r="9531" spans="11:11" x14ac:dyDescent="0.2">
      <c r="K9531" s="4"/>
    </row>
    <row r="9532" spans="11:11" x14ac:dyDescent="0.2">
      <c r="K9532" s="4"/>
    </row>
    <row r="9533" spans="11:11" x14ac:dyDescent="0.2">
      <c r="K9533" s="4"/>
    </row>
    <row r="9534" spans="11:11" x14ac:dyDescent="0.2">
      <c r="K9534" s="4"/>
    </row>
    <row r="9535" spans="11:11" x14ac:dyDescent="0.2">
      <c r="K9535" s="4"/>
    </row>
    <row r="9536" spans="11:11" x14ac:dyDescent="0.2">
      <c r="K9536" s="4"/>
    </row>
    <row r="9537" spans="11:11" x14ac:dyDescent="0.2">
      <c r="K9537" s="4"/>
    </row>
    <row r="9538" spans="11:11" x14ac:dyDescent="0.2">
      <c r="K9538" s="4"/>
    </row>
    <row r="9539" spans="11:11" x14ac:dyDescent="0.2">
      <c r="K9539" s="4"/>
    </row>
    <row r="9540" spans="11:11" x14ac:dyDescent="0.2">
      <c r="K9540" s="4"/>
    </row>
    <row r="9541" spans="11:11" x14ac:dyDescent="0.2">
      <c r="K9541" s="4"/>
    </row>
    <row r="9542" spans="11:11" x14ac:dyDescent="0.2">
      <c r="K9542" s="4"/>
    </row>
    <row r="9543" spans="11:11" x14ac:dyDescent="0.2">
      <c r="K9543" s="4"/>
    </row>
    <row r="9544" spans="11:11" x14ac:dyDescent="0.2">
      <c r="K9544" s="4"/>
    </row>
    <row r="9545" spans="11:11" x14ac:dyDescent="0.2">
      <c r="K9545" s="4"/>
    </row>
    <row r="9546" spans="11:11" x14ac:dyDescent="0.2">
      <c r="K9546" s="4"/>
    </row>
    <row r="9547" spans="11:11" x14ac:dyDescent="0.2">
      <c r="K9547" s="4"/>
    </row>
    <row r="9548" spans="11:11" x14ac:dyDescent="0.2">
      <c r="K9548" s="4"/>
    </row>
    <row r="9549" spans="11:11" x14ac:dyDescent="0.2">
      <c r="K9549" s="4"/>
    </row>
    <row r="9550" spans="11:11" x14ac:dyDescent="0.2">
      <c r="K9550" s="4"/>
    </row>
    <row r="9551" spans="11:11" x14ac:dyDescent="0.2">
      <c r="K9551" s="4"/>
    </row>
    <row r="9552" spans="11:11" x14ac:dyDescent="0.2">
      <c r="K9552" s="4"/>
    </row>
    <row r="9553" spans="11:11" x14ac:dyDescent="0.2">
      <c r="K9553" s="4"/>
    </row>
    <row r="9554" spans="11:11" x14ac:dyDescent="0.2">
      <c r="K9554" s="4"/>
    </row>
    <row r="9555" spans="11:11" x14ac:dyDescent="0.2">
      <c r="K9555" s="4"/>
    </row>
    <row r="9556" spans="11:11" x14ac:dyDescent="0.2">
      <c r="K9556" s="4"/>
    </row>
    <row r="9557" spans="11:11" x14ac:dyDescent="0.2">
      <c r="K9557" s="4"/>
    </row>
    <row r="9558" spans="11:11" x14ac:dyDescent="0.2">
      <c r="K9558" s="4"/>
    </row>
    <row r="9559" spans="11:11" x14ac:dyDescent="0.2">
      <c r="K9559" s="4"/>
    </row>
    <row r="9560" spans="11:11" x14ac:dyDescent="0.2">
      <c r="K9560" s="4"/>
    </row>
    <row r="9561" spans="11:11" x14ac:dyDescent="0.2">
      <c r="K9561" s="4"/>
    </row>
    <row r="9562" spans="11:11" x14ac:dyDescent="0.2">
      <c r="K9562" s="4"/>
    </row>
    <row r="9563" spans="11:11" x14ac:dyDescent="0.2">
      <c r="K9563" s="4"/>
    </row>
    <row r="9564" spans="11:11" x14ac:dyDescent="0.2">
      <c r="K9564" s="4"/>
    </row>
    <row r="9565" spans="11:11" x14ac:dyDescent="0.2">
      <c r="K9565" s="4"/>
    </row>
    <row r="9566" spans="11:11" x14ac:dyDescent="0.2">
      <c r="K9566" s="4"/>
    </row>
    <row r="9567" spans="11:11" x14ac:dyDescent="0.2">
      <c r="K9567" s="4"/>
    </row>
    <row r="9568" spans="11:11" x14ac:dyDescent="0.2">
      <c r="K9568" s="4"/>
    </row>
    <row r="9569" spans="11:11" x14ac:dyDescent="0.2">
      <c r="K9569" s="4"/>
    </row>
    <row r="9570" spans="11:11" x14ac:dyDescent="0.2">
      <c r="K9570" s="4"/>
    </row>
    <row r="9571" spans="11:11" x14ac:dyDescent="0.2">
      <c r="K9571" s="4"/>
    </row>
    <row r="9572" spans="11:11" x14ac:dyDescent="0.2">
      <c r="K9572" s="4"/>
    </row>
    <row r="9573" spans="11:11" x14ac:dyDescent="0.2">
      <c r="K9573" s="4"/>
    </row>
    <row r="9574" spans="11:11" x14ac:dyDescent="0.2">
      <c r="K9574" s="4"/>
    </row>
    <row r="9575" spans="11:11" x14ac:dyDescent="0.2">
      <c r="K9575" s="4"/>
    </row>
    <row r="9576" spans="11:11" x14ac:dyDescent="0.2">
      <c r="K9576" s="4"/>
    </row>
    <row r="9577" spans="11:11" x14ac:dyDescent="0.2">
      <c r="K9577" s="4"/>
    </row>
    <row r="9578" spans="11:11" x14ac:dyDescent="0.2">
      <c r="K9578" s="4"/>
    </row>
    <row r="9579" spans="11:11" x14ac:dyDescent="0.2">
      <c r="K9579" s="4"/>
    </row>
    <row r="9580" spans="11:11" x14ac:dyDescent="0.2">
      <c r="K9580" s="4"/>
    </row>
    <row r="9581" spans="11:11" x14ac:dyDescent="0.2">
      <c r="K9581" s="4"/>
    </row>
    <row r="9582" spans="11:11" x14ac:dyDescent="0.2">
      <c r="K9582" s="4"/>
    </row>
    <row r="9583" spans="11:11" x14ac:dyDescent="0.2">
      <c r="K9583" s="4"/>
    </row>
    <row r="9584" spans="11:11" x14ac:dyDescent="0.2">
      <c r="K9584" s="4"/>
    </row>
    <row r="9585" spans="11:11" x14ac:dyDescent="0.2">
      <c r="K9585" s="4"/>
    </row>
    <row r="9586" spans="11:11" x14ac:dyDescent="0.2">
      <c r="K9586" s="4"/>
    </row>
    <row r="9587" spans="11:11" x14ac:dyDescent="0.2">
      <c r="K9587" s="4"/>
    </row>
    <row r="9588" spans="11:11" x14ac:dyDescent="0.2">
      <c r="K9588" s="4"/>
    </row>
    <row r="9589" spans="11:11" x14ac:dyDescent="0.2">
      <c r="K9589" s="4"/>
    </row>
    <row r="9590" spans="11:11" x14ac:dyDescent="0.2">
      <c r="K9590" s="4"/>
    </row>
    <row r="9591" spans="11:11" x14ac:dyDescent="0.2">
      <c r="K9591" s="4"/>
    </row>
    <row r="9592" spans="11:11" x14ac:dyDescent="0.2">
      <c r="K9592" s="4"/>
    </row>
    <row r="9593" spans="11:11" x14ac:dyDescent="0.2">
      <c r="K9593" s="4"/>
    </row>
    <row r="9594" spans="11:11" x14ac:dyDescent="0.2">
      <c r="K9594" s="4"/>
    </row>
    <row r="9595" spans="11:11" x14ac:dyDescent="0.2">
      <c r="K9595" s="4"/>
    </row>
    <row r="9596" spans="11:11" x14ac:dyDescent="0.2">
      <c r="K9596" s="4"/>
    </row>
    <row r="9597" spans="11:11" x14ac:dyDescent="0.2">
      <c r="K9597" s="4"/>
    </row>
    <row r="9598" spans="11:11" x14ac:dyDescent="0.2">
      <c r="K9598" s="4"/>
    </row>
    <row r="9599" spans="11:11" x14ac:dyDescent="0.2">
      <c r="K9599" s="4"/>
    </row>
    <row r="9600" spans="11:11" x14ac:dyDescent="0.2">
      <c r="K9600" s="4"/>
    </row>
    <row r="9601" spans="11:11" x14ac:dyDescent="0.2">
      <c r="K9601" s="4"/>
    </row>
    <row r="9602" spans="11:11" x14ac:dyDescent="0.2">
      <c r="K9602" s="4"/>
    </row>
    <row r="9603" spans="11:11" x14ac:dyDescent="0.2">
      <c r="K9603" s="4"/>
    </row>
    <row r="9604" spans="11:11" x14ac:dyDescent="0.2">
      <c r="K9604" s="4"/>
    </row>
    <row r="9605" spans="11:11" x14ac:dyDescent="0.2">
      <c r="K9605" s="4"/>
    </row>
    <row r="9606" spans="11:11" x14ac:dyDescent="0.2">
      <c r="K9606" s="4"/>
    </row>
    <row r="9607" spans="11:11" x14ac:dyDescent="0.2">
      <c r="K9607" s="4"/>
    </row>
    <row r="9608" spans="11:11" x14ac:dyDescent="0.2">
      <c r="K9608" s="4"/>
    </row>
    <row r="9609" spans="11:11" x14ac:dyDescent="0.2">
      <c r="K9609" s="4"/>
    </row>
    <row r="9610" spans="11:11" x14ac:dyDescent="0.2">
      <c r="K9610" s="4"/>
    </row>
    <row r="9611" spans="11:11" x14ac:dyDescent="0.2">
      <c r="K9611" s="4"/>
    </row>
    <row r="9612" spans="11:11" x14ac:dyDescent="0.2">
      <c r="K9612" s="4"/>
    </row>
    <row r="9613" spans="11:11" x14ac:dyDescent="0.2">
      <c r="K9613" s="4"/>
    </row>
    <row r="9614" spans="11:11" x14ac:dyDescent="0.2">
      <c r="K9614" s="4"/>
    </row>
    <row r="9615" spans="11:11" x14ac:dyDescent="0.2">
      <c r="K9615" s="4"/>
    </row>
    <row r="9616" spans="11:11" x14ac:dyDescent="0.2">
      <c r="K9616" s="4"/>
    </row>
    <row r="9617" spans="11:11" x14ac:dyDescent="0.2">
      <c r="K9617" s="4"/>
    </row>
    <row r="9618" spans="11:11" x14ac:dyDescent="0.2">
      <c r="K9618" s="4"/>
    </row>
    <row r="9619" spans="11:11" x14ac:dyDescent="0.2">
      <c r="K9619" s="4"/>
    </row>
    <row r="9620" spans="11:11" x14ac:dyDescent="0.2">
      <c r="K9620" s="4"/>
    </row>
    <row r="9621" spans="11:11" x14ac:dyDescent="0.2">
      <c r="K9621" s="4"/>
    </row>
    <row r="9622" spans="11:11" x14ac:dyDescent="0.2">
      <c r="K9622" s="4"/>
    </row>
    <row r="9623" spans="11:11" x14ac:dyDescent="0.2">
      <c r="K9623" s="4"/>
    </row>
    <row r="9624" spans="11:11" x14ac:dyDescent="0.2">
      <c r="K9624" s="4"/>
    </row>
    <row r="9625" spans="11:11" x14ac:dyDescent="0.2">
      <c r="K9625" s="4"/>
    </row>
    <row r="9626" spans="11:11" x14ac:dyDescent="0.2">
      <c r="K9626" s="4"/>
    </row>
    <row r="9627" spans="11:11" x14ac:dyDescent="0.2">
      <c r="K9627" s="4"/>
    </row>
    <row r="9628" spans="11:11" x14ac:dyDescent="0.2">
      <c r="K9628" s="4"/>
    </row>
    <row r="9629" spans="11:11" x14ac:dyDescent="0.2">
      <c r="K9629" s="4"/>
    </row>
    <row r="9630" spans="11:11" x14ac:dyDescent="0.2">
      <c r="K9630" s="4"/>
    </row>
    <row r="9631" spans="11:11" x14ac:dyDescent="0.2">
      <c r="K9631" s="4"/>
    </row>
    <row r="9632" spans="11:11" x14ac:dyDescent="0.2">
      <c r="K9632" s="4"/>
    </row>
    <row r="9633" spans="11:11" x14ac:dyDescent="0.2">
      <c r="K9633" s="4"/>
    </row>
    <row r="9634" spans="11:11" x14ac:dyDescent="0.2">
      <c r="K9634" s="4"/>
    </row>
    <row r="9635" spans="11:11" x14ac:dyDescent="0.2">
      <c r="K9635" s="4"/>
    </row>
    <row r="9636" spans="11:11" x14ac:dyDescent="0.2">
      <c r="K9636" s="4"/>
    </row>
    <row r="9637" spans="11:11" x14ac:dyDescent="0.2">
      <c r="K9637" s="4"/>
    </row>
    <row r="9638" spans="11:11" x14ac:dyDescent="0.2">
      <c r="K9638" s="4"/>
    </row>
    <row r="9639" spans="11:11" x14ac:dyDescent="0.2">
      <c r="K9639" s="4"/>
    </row>
    <row r="9640" spans="11:11" x14ac:dyDescent="0.2">
      <c r="K9640" s="4"/>
    </row>
    <row r="9641" spans="11:11" x14ac:dyDescent="0.2">
      <c r="K9641" s="4"/>
    </row>
    <row r="9642" spans="11:11" x14ac:dyDescent="0.2">
      <c r="K9642" s="4"/>
    </row>
    <row r="9643" spans="11:11" x14ac:dyDescent="0.2">
      <c r="K9643" s="4"/>
    </row>
    <row r="9644" spans="11:11" x14ac:dyDescent="0.2">
      <c r="K9644" s="4"/>
    </row>
    <row r="9645" spans="11:11" x14ac:dyDescent="0.2">
      <c r="K9645" s="4"/>
    </row>
    <row r="9646" spans="11:11" x14ac:dyDescent="0.2">
      <c r="K9646" s="4"/>
    </row>
    <row r="9647" spans="11:11" x14ac:dyDescent="0.2">
      <c r="K9647" s="4"/>
    </row>
    <row r="9648" spans="11:11" x14ac:dyDescent="0.2">
      <c r="K9648" s="4"/>
    </row>
    <row r="9649" spans="11:11" x14ac:dyDescent="0.2">
      <c r="K9649" s="4"/>
    </row>
    <row r="9650" spans="11:11" x14ac:dyDescent="0.2">
      <c r="K9650" s="4"/>
    </row>
    <row r="9651" spans="11:11" x14ac:dyDescent="0.2">
      <c r="K9651" s="4"/>
    </row>
    <row r="9652" spans="11:11" x14ac:dyDescent="0.2">
      <c r="K9652" s="4"/>
    </row>
    <row r="9653" spans="11:11" x14ac:dyDescent="0.2">
      <c r="K9653" s="4"/>
    </row>
    <row r="9654" spans="11:11" x14ac:dyDescent="0.2">
      <c r="K9654" s="4"/>
    </row>
    <row r="9655" spans="11:11" x14ac:dyDescent="0.2">
      <c r="K9655" s="4"/>
    </row>
    <row r="9656" spans="11:11" x14ac:dyDescent="0.2">
      <c r="K9656" s="4"/>
    </row>
    <row r="9657" spans="11:11" x14ac:dyDescent="0.2">
      <c r="K9657" s="4"/>
    </row>
    <row r="9658" spans="11:11" x14ac:dyDescent="0.2">
      <c r="K9658" s="4"/>
    </row>
    <row r="9659" spans="11:11" x14ac:dyDescent="0.2">
      <c r="K9659" s="4"/>
    </row>
    <row r="9660" spans="11:11" x14ac:dyDescent="0.2">
      <c r="K9660" s="4"/>
    </row>
    <row r="9661" spans="11:11" x14ac:dyDescent="0.2">
      <c r="K9661" s="4"/>
    </row>
    <row r="9662" spans="11:11" x14ac:dyDescent="0.2">
      <c r="K9662" s="4"/>
    </row>
    <row r="9663" spans="11:11" x14ac:dyDescent="0.2">
      <c r="K9663" s="4"/>
    </row>
    <row r="9664" spans="11:11" x14ac:dyDescent="0.2">
      <c r="K9664" s="4"/>
    </row>
    <row r="9665" spans="11:11" x14ac:dyDescent="0.2">
      <c r="K9665" s="4"/>
    </row>
    <row r="9666" spans="11:11" x14ac:dyDescent="0.2">
      <c r="K9666" s="4"/>
    </row>
    <row r="9667" spans="11:11" x14ac:dyDescent="0.2">
      <c r="K9667" s="4"/>
    </row>
    <row r="9668" spans="11:11" x14ac:dyDescent="0.2">
      <c r="K9668" s="4"/>
    </row>
    <row r="9669" spans="11:11" x14ac:dyDescent="0.2">
      <c r="K9669" s="4"/>
    </row>
    <row r="9670" spans="11:11" x14ac:dyDescent="0.2">
      <c r="K9670" s="4"/>
    </row>
    <row r="9671" spans="11:11" x14ac:dyDescent="0.2">
      <c r="K9671" s="4"/>
    </row>
    <row r="9672" spans="11:11" x14ac:dyDescent="0.2">
      <c r="K9672" s="4"/>
    </row>
    <row r="9673" spans="11:11" x14ac:dyDescent="0.2">
      <c r="K9673" s="4"/>
    </row>
    <row r="9674" spans="11:11" x14ac:dyDescent="0.2">
      <c r="K9674" s="4"/>
    </row>
    <row r="9675" spans="11:11" x14ac:dyDescent="0.2">
      <c r="K9675" s="4"/>
    </row>
    <row r="9676" spans="11:11" x14ac:dyDescent="0.2">
      <c r="K9676" s="4"/>
    </row>
    <row r="9677" spans="11:11" x14ac:dyDescent="0.2">
      <c r="K9677" s="4"/>
    </row>
    <row r="9678" spans="11:11" x14ac:dyDescent="0.2">
      <c r="K9678" s="4"/>
    </row>
    <row r="9679" spans="11:11" x14ac:dyDescent="0.2">
      <c r="K9679" s="4"/>
    </row>
    <row r="9680" spans="11:11" x14ac:dyDescent="0.2">
      <c r="K9680" s="4"/>
    </row>
    <row r="9681" spans="11:11" x14ac:dyDescent="0.2">
      <c r="K9681" s="4"/>
    </row>
    <row r="9682" spans="11:11" x14ac:dyDescent="0.2">
      <c r="K9682" s="4"/>
    </row>
    <row r="9683" spans="11:11" x14ac:dyDescent="0.2">
      <c r="K9683" s="4"/>
    </row>
    <row r="9684" spans="11:11" x14ac:dyDescent="0.2">
      <c r="K9684" s="4"/>
    </row>
    <row r="9685" spans="11:11" x14ac:dyDescent="0.2">
      <c r="K9685" s="4"/>
    </row>
    <row r="9686" spans="11:11" x14ac:dyDescent="0.2">
      <c r="K9686" s="4"/>
    </row>
    <row r="9687" spans="11:11" x14ac:dyDescent="0.2">
      <c r="K9687" s="4"/>
    </row>
    <row r="9688" spans="11:11" x14ac:dyDescent="0.2">
      <c r="K9688" s="4"/>
    </row>
    <row r="9689" spans="11:11" x14ac:dyDescent="0.2">
      <c r="K9689" s="4"/>
    </row>
    <row r="9690" spans="11:11" x14ac:dyDescent="0.2">
      <c r="K9690" s="4"/>
    </row>
    <row r="9691" spans="11:11" x14ac:dyDescent="0.2">
      <c r="K9691" s="4"/>
    </row>
    <row r="9692" spans="11:11" x14ac:dyDescent="0.2">
      <c r="K9692" s="4"/>
    </row>
    <row r="9693" spans="11:11" x14ac:dyDescent="0.2">
      <c r="K9693" s="4"/>
    </row>
    <row r="9694" spans="11:11" x14ac:dyDescent="0.2">
      <c r="K9694" s="4"/>
    </row>
    <row r="9695" spans="11:11" x14ac:dyDescent="0.2">
      <c r="K9695" s="4"/>
    </row>
    <row r="9696" spans="11:11" x14ac:dyDescent="0.2">
      <c r="K9696" s="4"/>
    </row>
    <row r="9697" spans="11:11" x14ac:dyDescent="0.2">
      <c r="K9697" s="4"/>
    </row>
    <row r="9698" spans="11:11" x14ac:dyDescent="0.2">
      <c r="K9698" s="4"/>
    </row>
    <row r="9699" spans="11:11" x14ac:dyDescent="0.2">
      <c r="K9699" s="4"/>
    </row>
    <row r="9700" spans="11:11" x14ac:dyDescent="0.2">
      <c r="K9700" s="4"/>
    </row>
    <row r="9701" spans="11:11" x14ac:dyDescent="0.2">
      <c r="K9701" s="4"/>
    </row>
    <row r="9702" spans="11:11" x14ac:dyDescent="0.2">
      <c r="K9702" s="4"/>
    </row>
    <row r="9703" spans="11:11" x14ac:dyDescent="0.2">
      <c r="K9703" s="4"/>
    </row>
    <row r="9704" spans="11:11" x14ac:dyDescent="0.2">
      <c r="K9704" s="4"/>
    </row>
    <row r="9705" spans="11:11" x14ac:dyDescent="0.2">
      <c r="K9705" s="4"/>
    </row>
    <row r="9706" spans="11:11" x14ac:dyDescent="0.2">
      <c r="K9706" s="4"/>
    </row>
    <row r="9707" spans="11:11" x14ac:dyDescent="0.2">
      <c r="K9707" s="4"/>
    </row>
    <row r="9708" spans="11:11" x14ac:dyDescent="0.2">
      <c r="K9708" s="4"/>
    </row>
    <row r="9709" spans="11:11" x14ac:dyDescent="0.2">
      <c r="K9709" s="4"/>
    </row>
    <row r="9710" spans="11:11" x14ac:dyDescent="0.2">
      <c r="K9710" s="4"/>
    </row>
    <row r="9711" spans="11:11" x14ac:dyDescent="0.2">
      <c r="K9711" s="4"/>
    </row>
    <row r="9712" spans="11:11" x14ac:dyDescent="0.2">
      <c r="K9712" s="4"/>
    </row>
    <row r="9713" spans="11:11" x14ac:dyDescent="0.2">
      <c r="K9713" s="4"/>
    </row>
    <row r="9714" spans="11:11" x14ac:dyDescent="0.2">
      <c r="K9714" s="4"/>
    </row>
    <row r="9715" spans="11:11" x14ac:dyDescent="0.2">
      <c r="K9715" s="4"/>
    </row>
    <row r="9716" spans="11:11" x14ac:dyDescent="0.2">
      <c r="K9716" s="4"/>
    </row>
    <row r="9717" spans="11:11" x14ac:dyDescent="0.2">
      <c r="K9717" s="4"/>
    </row>
    <row r="9718" spans="11:11" x14ac:dyDescent="0.2">
      <c r="K9718" s="4"/>
    </row>
    <row r="9719" spans="11:11" x14ac:dyDescent="0.2">
      <c r="K9719" s="4"/>
    </row>
    <row r="9720" spans="11:11" x14ac:dyDescent="0.2">
      <c r="K9720" s="4"/>
    </row>
    <row r="9721" spans="11:11" x14ac:dyDescent="0.2">
      <c r="K9721" s="4"/>
    </row>
    <row r="9722" spans="11:11" x14ac:dyDescent="0.2">
      <c r="K9722" s="4"/>
    </row>
    <row r="9723" spans="11:11" x14ac:dyDescent="0.2">
      <c r="K9723" s="4"/>
    </row>
    <row r="9724" spans="11:11" x14ac:dyDescent="0.2">
      <c r="K9724" s="4"/>
    </row>
    <row r="9725" spans="11:11" x14ac:dyDescent="0.2">
      <c r="K9725" s="4"/>
    </row>
    <row r="9726" spans="11:11" x14ac:dyDescent="0.2">
      <c r="K9726" s="4"/>
    </row>
    <row r="9727" spans="11:11" x14ac:dyDescent="0.2">
      <c r="K9727" s="4"/>
    </row>
    <row r="9728" spans="11:11" x14ac:dyDescent="0.2">
      <c r="K9728" s="4"/>
    </row>
    <row r="9729" spans="11:11" x14ac:dyDescent="0.2">
      <c r="K9729" s="4"/>
    </row>
    <row r="9730" spans="11:11" x14ac:dyDescent="0.2">
      <c r="K9730" s="4"/>
    </row>
    <row r="9731" spans="11:11" x14ac:dyDescent="0.2">
      <c r="K9731" s="4"/>
    </row>
    <row r="9732" spans="11:11" x14ac:dyDescent="0.2">
      <c r="K9732" s="4"/>
    </row>
    <row r="9733" spans="11:11" x14ac:dyDescent="0.2">
      <c r="K9733" s="4"/>
    </row>
    <row r="9734" spans="11:11" x14ac:dyDescent="0.2">
      <c r="K9734" s="4"/>
    </row>
    <row r="9735" spans="11:11" x14ac:dyDescent="0.2">
      <c r="K9735" s="4"/>
    </row>
    <row r="9736" spans="11:11" x14ac:dyDescent="0.2">
      <c r="K9736" s="4"/>
    </row>
    <row r="9737" spans="11:11" x14ac:dyDescent="0.2">
      <c r="K9737" s="4"/>
    </row>
    <row r="9738" spans="11:11" x14ac:dyDescent="0.2">
      <c r="K9738" s="4"/>
    </row>
    <row r="9739" spans="11:11" x14ac:dyDescent="0.2">
      <c r="K9739" s="4"/>
    </row>
    <row r="9740" spans="11:11" x14ac:dyDescent="0.2">
      <c r="K9740" s="4"/>
    </row>
    <row r="9741" spans="11:11" x14ac:dyDescent="0.2">
      <c r="K9741" s="4"/>
    </row>
    <row r="9742" spans="11:11" x14ac:dyDescent="0.2">
      <c r="K9742" s="4"/>
    </row>
    <row r="9743" spans="11:11" x14ac:dyDescent="0.2">
      <c r="K9743" s="4"/>
    </row>
    <row r="9744" spans="11:11" x14ac:dyDescent="0.2">
      <c r="K9744" s="4"/>
    </row>
    <row r="9745" spans="11:11" x14ac:dyDescent="0.2">
      <c r="K9745" s="4"/>
    </row>
    <row r="9746" spans="11:11" x14ac:dyDescent="0.2">
      <c r="K9746" s="4"/>
    </row>
    <row r="9747" spans="11:11" x14ac:dyDescent="0.2">
      <c r="K9747" s="4"/>
    </row>
    <row r="9748" spans="11:11" x14ac:dyDescent="0.2">
      <c r="K9748" s="4"/>
    </row>
    <row r="9749" spans="11:11" x14ac:dyDescent="0.2">
      <c r="K9749" s="4"/>
    </row>
    <row r="9750" spans="11:11" x14ac:dyDescent="0.2">
      <c r="K9750" s="4"/>
    </row>
    <row r="9751" spans="11:11" x14ac:dyDescent="0.2">
      <c r="K9751" s="4"/>
    </row>
    <row r="9752" spans="11:11" x14ac:dyDescent="0.2">
      <c r="K9752" s="4"/>
    </row>
    <row r="9753" spans="11:11" x14ac:dyDescent="0.2">
      <c r="K9753" s="4"/>
    </row>
    <row r="9754" spans="11:11" x14ac:dyDescent="0.2">
      <c r="K9754" s="4"/>
    </row>
    <row r="9755" spans="11:11" x14ac:dyDescent="0.2">
      <c r="K9755" s="4"/>
    </row>
    <row r="9756" spans="11:11" x14ac:dyDescent="0.2">
      <c r="K9756" s="4"/>
    </row>
    <row r="9757" spans="11:11" x14ac:dyDescent="0.2">
      <c r="K9757" s="4"/>
    </row>
    <row r="9758" spans="11:11" x14ac:dyDescent="0.2">
      <c r="K9758" s="4"/>
    </row>
    <row r="9759" spans="11:11" x14ac:dyDescent="0.2">
      <c r="K9759" s="4"/>
    </row>
    <row r="9760" spans="11:11" x14ac:dyDescent="0.2">
      <c r="K9760" s="4"/>
    </row>
    <row r="9761" spans="11:11" x14ac:dyDescent="0.2">
      <c r="K9761" s="4"/>
    </row>
    <row r="9762" spans="11:11" x14ac:dyDescent="0.2">
      <c r="K9762" s="4"/>
    </row>
    <row r="9763" spans="11:11" x14ac:dyDescent="0.2">
      <c r="K9763" s="4"/>
    </row>
    <row r="9764" spans="11:11" x14ac:dyDescent="0.2">
      <c r="K9764" s="4"/>
    </row>
    <row r="9765" spans="11:11" x14ac:dyDescent="0.2">
      <c r="K9765" s="4"/>
    </row>
    <row r="9766" spans="11:11" x14ac:dyDescent="0.2">
      <c r="K9766" s="4"/>
    </row>
    <row r="9767" spans="11:11" x14ac:dyDescent="0.2">
      <c r="K9767" s="4"/>
    </row>
    <row r="9768" spans="11:11" x14ac:dyDescent="0.2">
      <c r="K9768" s="4"/>
    </row>
    <row r="9769" spans="11:11" x14ac:dyDescent="0.2">
      <c r="K9769" s="4"/>
    </row>
    <row r="9770" spans="11:11" x14ac:dyDescent="0.2">
      <c r="K9770" s="4"/>
    </row>
    <row r="9771" spans="11:11" x14ac:dyDescent="0.2">
      <c r="K9771" s="4"/>
    </row>
    <row r="9772" spans="11:11" x14ac:dyDescent="0.2">
      <c r="K9772" s="4"/>
    </row>
    <row r="9773" spans="11:11" x14ac:dyDescent="0.2">
      <c r="K9773" s="4"/>
    </row>
    <row r="9774" spans="11:11" x14ac:dyDescent="0.2">
      <c r="K9774" s="4"/>
    </row>
    <row r="9775" spans="11:11" x14ac:dyDescent="0.2">
      <c r="K9775" s="4"/>
    </row>
    <row r="9776" spans="11:11" x14ac:dyDescent="0.2">
      <c r="K9776" s="4"/>
    </row>
    <row r="9777" spans="11:11" x14ac:dyDescent="0.2">
      <c r="K9777" s="4"/>
    </row>
    <row r="9778" spans="11:11" x14ac:dyDescent="0.2">
      <c r="K9778" s="4"/>
    </row>
    <row r="9779" spans="11:11" x14ac:dyDescent="0.2">
      <c r="K9779" s="4"/>
    </row>
    <row r="9780" spans="11:11" x14ac:dyDescent="0.2">
      <c r="K9780" s="4"/>
    </row>
    <row r="9781" spans="11:11" x14ac:dyDescent="0.2">
      <c r="K9781" s="4"/>
    </row>
    <row r="9782" spans="11:11" x14ac:dyDescent="0.2">
      <c r="K9782" s="4"/>
    </row>
    <row r="9783" spans="11:11" x14ac:dyDescent="0.2">
      <c r="K9783" s="4"/>
    </row>
    <row r="9784" spans="11:11" x14ac:dyDescent="0.2">
      <c r="K9784" s="4"/>
    </row>
    <row r="9785" spans="11:11" x14ac:dyDescent="0.2">
      <c r="K9785" s="4"/>
    </row>
    <row r="9786" spans="11:11" x14ac:dyDescent="0.2">
      <c r="K9786" s="4"/>
    </row>
    <row r="9787" spans="11:11" x14ac:dyDescent="0.2">
      <c r="K9787" s="4"/>
    </row>
    <row r="9788" spans="11:11" x14ac:dyDescent="0.2">
      <c r="K9788" s="4"/>
    </row>
    <row r="9789" spans="11:11" x14ac:dyDescent="0.2">
      <c r="K9789" s="4"/>
    </row>
    <row r="9790" spans="11:11" x14ac:dyDescent="0.2">
      <c r="K9790" s="4"/>
    </row>
    <row r="9791" spans="11:11" x14ac:dyDescent="0.2">
      <c r="K9791" s="4"/>
    </row>
    <row r="9792" spans="11:11" x14ac:dyDescent="0.2">
      <c r="K9792" s="4"/>
    </row>
    <row r="9793" spans="11:11" x14ac:dyDescent="0.2">
      <c r="K9793" s="4"/>
    </row>
    <row r="9794" spans="11:11" x14ac:dyDescent="0.2">
      <c r="K9794" s="4"/>
    </row>
    <row r="9795" spans="11:11" x14ac:dyDescent="0.2">
      <c r="K9795" s="4"/>
    </row>
    <row r="9796" spans="11:11" x14ac:dyDescent="0.2">
      <c r="K9796" s="4"/>
    </row>
    <row r="9797" spans="11:11" x14ac:dyDescent="0.2">
      <c r="K9797" s="4"/>
    </row>
    <row r="9798" spans="11:11" x14ac:dyDescent="0.2">
      <c r="K9798" s="4"/>
    </row>
    <row r="9799" spans="11:11" x14ac:dyDescent="0.2">
      <c r="K9799" s="4"/>
    </row>
    <row r="9800" spans="11:11" x14ac:dyDescent="0.2">
      <c r="K9800" s="4"/>
    </row>
    <row r="9801" spans="11:11" x14ac:dyDescent="0.2">
      <c r="K9801" s="4"/>
    </row>
    <row r="9802" spans="11:11" x14ac:dyDescent="0.2">
      <c r="K9802" s="4"/>
    </row>
    <row r="9803" spans="11:11" x14ac:dyDescent="0.2">
      <c r="K9803" s="4"/>
    </row>
    <row r="9804" spans="11:11" x14ac:dyDescent="0.2">
      <c r="K9804" s="4"/>
    </row>
    <row r="9805" spans="11:11" x14ac:dyDescent="0.2">
      <c r="K9805" s="4"/>
    </row>
    <row r="9806" spans="11:11" x14ac:dyDescent="0.2">
      <c r="K9806" s="4"/>
    </row>
    <row r="9807" spans="11:11" x14ac:dyDescent="0.2">
      <c r="K9807" s="4"/>
    </row>
    <row r="9808" spans="11:11" x14ac:dyDescent="0.2">
      <c r="K9808" s="4"/>
    </row>
    <row r="9809" spans="11:11" x14ac:dyDescent="0.2">
      <c r="K9809" s="4"/>
    </row>
    <row r="9810" spans="11:11" x14ac:dyDescent="0.2">
      <c r="K9810" s="4"/>
    </row>
    <row r="9811" spans="11:11" x14ac:dyDescent="0.2">
      <c r="K9811" s="4"/>
    </row>
    <row r="9812" spans="11:11" x14ac:dyDescent="0.2">
      <c r="K9812" s="4"/>
    </row>
    <row r="9813" spans="11:11" x14ac:dyDescent="0.2">
      <c r="K9813" s="4"/>
    </row>
    <row r="9814" spans="11:11" x14ac:dyDescent="0.2">
      <c r="K9814" s="4"/>
    </row>
    <row r="9815" spans="11:11" x14ac:dyDescent="0.2">
      <c r="K9815" s="4"/>
    </row>
    <row r="9816" spans="11:11" x14ac:dyDescent="0.2">
      <c r="K9816" s="4"/>
    </row>
    <row r="9817" spans="11:11" x14ac:dyDescent="0.2">
      <c r="K9817" s="4"/>
    </row>
    <row r="9818" spans="11:11" x14ac:dyDescent="0.2">
      <c r="K9818" s="4"/>
    </row>
    <row r="9819" spans="11:11" x14ac:dyDescent="0.2">
      <c r="K9819" s="4"/>
    </row>
    <row r="9820" spans="11:11" x14ac:dyDescent="0.2">
      <c r="K9820" s="4"/>
    </row>
    <row r="9821" spans="11:11" x14ac:dyDescent="0.2">
      <c r="K9821" s="4"/>
    </row>
    <row r="9822" spans="11:11" x14ac:dyDescent="0.2">
      <c r="K9822" s="4"/>
    </row>
    <row r="9823" spans="11:11" x14ac:dyDescent="0.2">
      <c r="K9823" s="4"/>
    </row>
    <row r="9824" spans="11:11" x14ac:dyDescent="0.2">
      <c r="K9824" s="4"/>
    </row>
    <row r="9825" spans="11:11" x14ac:dyDescent="0.2">
      <c r="K9825" s="4"/>
    </row>
    <row r="9826" spans="11:11" x14ac:dyDescent="0.2">
      <c r="K9826" s="4"/>
    </row>
    <row r="9827" spans="11:11" x14ac:dyDescent="0.2">
      <c r="K9827" s="4"/>
    </row>
    <row r="9828" spans="11:11" x14ac:dyDescent="0.2">
      <c r="K9828" s="4"/>
    </row>
    <row r="9829" spans="11:11" x14ac:dyDescent="0.2">
      <c r="K9829" s="4"/>
    </row>
    <row r="9830" spans="11:11" x14ac:dyDescent="0.2">
      <c r="K9830" s="4"/>
    </row>
    <row r="9831" spans="11:11" x14ac:dyDescent="0.2">
      <c r="K9831" s="4"/>
    </row>
    <row r="9832" spans="11:11" x14ac:dyDescent="0.2">
      <c r="K9832" s="4"/>
    </row>
    <row r="9833" spans="11:11" x14ac:dyDescent="0.2">
      <c r="K9833" s="4"/>
    </row>
    <row r="9834" spans="11:11" x14ac:dyDescent="0.2">
      <c r="K9834" s="4"/>
    </row>
    <row r="9835" spans="11:11" x14ac:dyDescent="0.2">
      <c r="K9835" s="4"/>
    </row>
    <row r="9836" spans="11:11" x14ac:dyDescent="0.2">
      <c r="K9836" s="4"/>
    </row>
    <row r="9837" spans="11:11" x14ac:dyDescent="0.2">
      <c r="K9837" s="4"/>
    </row>
    <row r="9838" spans="11:11" x14ac:dyDescent="0.2">
      <c r="K9838" s="4"/>
    </row>
    <row r="9839" spans="11:11" x14ac:dyDescent="0.2">
      <c r="K9839" s="4"/>
    </row>
    <row r="9840" spans="11:11" x14ac:dyDescent="0.2">
      <c r="K9840" s="4"/>
    </row>
    <row r="9841" spans="11:11" x14ac:dyDescent="0.2">
      <c r="K9841" s="4"/>
    </row>
    <row r="9842" spans="11:11" x14ac:dyDescent="0.2">
      <c r="K9842" s="4"/>
    </row>
    <row r="9843" spans="11:11" x14ac:dyDescent="0.2">
      <c r="K9843" s="4"/>
    </row>
    <row r="9844" spans="11:11" x14ac:dyDescent="0.2">
      <c r="K9844" s="4"/>
    </row>
    <row r="9845" spans="11:11" x14ac:dyDescent="0.2">
      <c r="K9845" s="4"/>
    </row>
    <row r="9846" spans="11:11" x14ac:dyDescent="0.2">
      <c r="K9846" s="4"/>
    </row>
    <row r="9847" spans="11:11" x14ac:dyDescent="0.2">
      <c r="K9847" s="4"/>
    </row>
    <row r="9848" spans="11:11" x14ac:dyDescent="0.2">
      <c r="K9848" s="4"/>
    </row>
    <row r="9849" spans="11:11" x14ac:dyDescent="0.2">
      <c r="K9849" s="4"/>
    </row>
    <row r="9850" spans="11:11" x14ac:dyDescent="0.2">
      <c r="K9850" s="4"/>
    </row>
    <row r="9851" spans="11:11" x14ac:dyDescent="0.2">
      <c r="K9851" s="4"/>
    </row>
    <row r="9852" spans="11:11" x14ac:dyDescent="0.2">
      <c r="K9852" s="4"/>
    </row>
    <row r="9853" spans="11:11" x14ac:dyDescent="0.2">
      <c r="K9853" s="4"/>
    </row>
    <row r="9854" spans="11:11" x14ac:dyDescent="0.2">
      <c r="K9854" s="4"/>
    </row>
    <row r="9855" spans="11:11" x14ac:dyDescent="0.2">
      <c r="K9855" s="4"/>
    </row>
    <row r="9856" spans="11:11" x14ac:dyDescent="0.2">
      <c r="K9856" s="4"/>
    </row>
    <row r="9857" spans="11:11" x14ac:dyDescent="0.2">
      <c r="K9857" s="4"/>
    </row>
    <row r="9858" spans="11:11" x14ac:dyDescent="0.2">
      <c r="K9858" s="4"/>
    </row>
    <row r="9859" spans="11:11" x14ac:dyDescent="0.2">
      <c r="K9859" s="4"/>
    </row>
    <row r="9860" spans="11:11" x14ac:dyDescent="0.2">
      <c r="K9860" s="4"/>
    </row>
    <row r="9861" spans="11:11" x14ac:dyDescent="0.2">
      <c r="K9861" s="4"/>
    </row>
    <row r="9862" spans="11:11" x14ac:dyDescent="0.2">
      <c r="K9862" s="4"/>
    </row>
    <row r="9863" spans="11:11" x14ac:dyDescent="0.2">
      <c r="K9863" s="4"/>
    </row>
    <row r="9864" spans="11:11" x14ac:dyDescent="0.2">
      <c r="K9864" s="4"/>
    </row>
    <row r="9865" spans="11:11" x14ac:dyDescent="0.2">
      <c r="K9865" s="4"/>
    </row>
    <row r="9866" spans="11:11" x14ac:dyDescent="0.2">
      <c r="K9866" s="4"/>
    </row>
    <row r="9867" spans="11:11" x14ac:dyDescent="0.2">
      <c r="K9867" s="4"/>
    </row>
    <row r="9868" spans="11:11" x14ac:dyDescent="0.2">
      <c r="K9868" s="4"/>
    </row>
    <row r="9869" spans="11:11" x14ac:dyDescent="0.2">
      <c r="K9869" s="4"/>
    </row>
    <row r="9870" spans="11:11" x14ac:dyDescent="0.2">
      <c r="K9870" s="4"/>
    </row>
    <row r="9871" spans="11:11" x14ac:dyDescent="0.2">
      <c r="K9871" s="4"/>
    </row>
    <row r="9872" spans="11:11" x14ac:dyDescent="0.2">
      <c r="K9872" s="4"/>
    </row>
    <row r="9873" spans="11:11" x14ac:dyDescent="0.2">
      <c r="K9873" s="4"/>
    </row>
    <row r="9874" spans="11:11" x14ac:dyDescent="0.2">
      <c r="K9874" s="4"/>
    </row>
    <row r="9875" spans="11:11" x14ac:dyDescent="0.2">
      <c r="K9875" s="4"/>
    </row>
    <row r="9876" spans="11:11" x14ac:dyDescent="0.2">
      <c r="K9876" s="4"/>
    </row>
    <row r="9877" spans="11:11" x14ac:dyDescent="0.2">
      <c r="K9877" s="4"/>
    </row>
    <row r="9878" spans="11:11" x14ac:dyDescent="0.2">
      <c r="K9878" s="4"/>
    </row>
    <row r="9879" spans="11:11" x14ac:dyDescent="0.2">
      <c r="K9879" s="4"/>
    </row>
    <row r="9880" spans="11:11" x14ac:dyDescent="0.2">
      <c r="K9880" s="4"/>
    </row>
    <row r="9881" spans="11:11" x14ac:dyDescent="0.2">
      <c r="K9881" s="4"/>
    </row>
    <row r="9882" spans="11:11" x14ac:dyDescent="0.2">
      <c r="K9882" s="4"/>
    </row>
    <row r="9883" spans="11:11" x14ac:dyDescent="0.2">
      <c r="K9883" s="4"/>
    </row>
    <row r="9884" spans="11:11" x14ac:dyDescent="0.2">
      <c r="K9884" s="4"/>
    </row>
    <row r="9885" spans="11:11" x14ac:dyDescent="0.2">
      <c r="K9885" s="4"/>
    </row>
    <row r="9886" spans="11:11" x14ac:dyDescent="0.2">
      <c r="K9886" s="4"/>
    </row>
    <row r="9887" spans="11:11" x14ac:dyDescent="0.2">
      <c r="K9887" s="4"/>
    </row>
    <row r="9888" spans="11:11" x14ac:dyDescent="0.2">
      <c r="K9888" s="4"/>
    </row>
    <row r="9889" spans="11:11" x14ac:dyDescent="0.2">
      <c r="K9889" s="4"/>
    </row>
    <row r="9890" spans="11:11" x14ac:dyDescent="0.2">
      <c r="K9890" s="4"/>
    </row>
    <row r="9891" spans="11:11" x14ac:dyDescent="0.2">
      <c r="K9891" s="4"/>
    </row>
    <row r="9892" spans="11:11" x14ac:dyDescent="0.2">
      <c r="K9892" s="4"/>
    </row>
    <row r="9893" spans="11:11" x14ac:dyDescent="0.2">
      <c r="K9893" s="4"/>
    </row>
    <row r="9894" spans="11:11" x14ac:dyDescent="0.2">
      <c r="K9894" s="4"/>
    </row>
    <row r="9895" spans="11:11" x14ac:dyDescent="0.2">
      <c r="K9895" s="4"/>
    </row>
    <row r="9896" spans="11:11" x14ac:dyDescent="0.2">
      <c r="K9896" s="4"/>
    </row>
    <row r="9897" spans="11:11" x14ac:dyDescent="0.2">
      <c r="K9897" s="4"/>
    </row>
    <row r="9898" spans="11:11" x14ac:dyDescent="0.2">
      <c r="K9898" s="4"/>
    </row>
    <row r="9899" spans="11:11" x14ac:dyDescent="0.2">
      <c r="K9899" s="4"/>
    </row>
    <row r="9900" spans="11:11" x14ac:dyDescent="0.2">
      <c r="K9900" s="4"/>
    </row>
    <row r="9901" spans="11:11" x14ac:dyDescent="0.2">
      <c r="K9901" s="4"/>
    </row>
    <row r="9902" spans="11:11" x14ac:dyDescent="0.2">
      <c r="K9902" s="4"/>
    </row>
    <row r="9903" spans="11:11" x14ac:dyDescent="0.2">
      <c r="K9903" s="4"/>
    </row>
    <row r="9904" spans="11:11" x14ac:dyDescent="0.2">
      <c r="K9904" s="4"/>
    </row>
    <row r="9905" spans="11:11" x14ac:dyDescent="0.2">
      <c r="K9905" s="4"/>
    </row>
    <row r="9906" spans="11:11" x14ac:dyDescent="0.2">
      <c r="K9906" s="4"/>
    </row>
    <row r="9907" spans="11:11" x14ac:dyDescent="0.2">
      <c r="K9907" s="4"/>
    </row>
    <row r="9908" spans="11:11" x14ac:dyDescent="0.2">
      <c r="K9908" s="4"/>
    </row>
    <row r="9909" spans="11:11" x14ac:dyDescent="0.2">
      <c r="K9909" s="4"/>
    </row>
    <row r="9910" spans="11:11" x14ac:dyDescent="0.2">
      <c r="K9910" s="4"/>
    </row>
    <row r="9911" spans="11:11" x14ac:dyDescent="0.2">
      <c r="K9911" s="4"/>
    </row>
    <row r="9912" spans="11:11" x14ac:dyDescent="0.2">
      <c r="K9912" s="4"/>
    </row>
    <row r="9913" spans="11:11" x14ac:dyDescent="0.2">
      <c r="K9913" s="4"/>
    </row>
    <row r="9914" spans="11:11" x14ac:dyDescent="0.2">
      <c r="K9914" s="4"/>
    </row>
    <row r="9915" spans="11:11" x14ac:dyDescent="0.2">
      <c r="K9915" s="4"/>
    </row>
    <row r="9916" spans="11:11" x14ac:dyDescent="0.2">
      <c r="K9916" s="4"/>
    </row>
    <row r="9917" spans="11:11" x14ac:dyDescent="0.2">
      <c r="K9917" s="4"/>
    </row>
    <row r="9918" spans="11:11" x14ac:dyDescent="0.2">
      <c r="K9918" s="4"/>
    </row>
    <row r="9919" spans="11:11" x14ac:dyDescent="0.2">
      <c r="K9919" s="4"/>
    </row>
    <row r="9920" spans="11:11" x14ac:dyDescent="0.2">
      <c r="K9920" s="4"/>
    </row>
    <row r="9921" spans="11:11" x14ac:dyDescent="0.2">
      <c r="K9921" s="4"/>
    </row>
    <row r="9922" spans="11:11" x14ac:dyDescent="0.2">
      <c r="K9922" s="4"/>
    </row>
    <row r="9923" spans="11:11" x14ac:dyDescent="0.2">
      <c r="K9923" s="4"/>
    </row>
    <row r="9924" spans="11:11" x14ac:dyDescent="0.2">
      <c r="K9924" s="4"/>
    </row>
    <row r="9925" spans="11:11" x14ac:dyDescent="0.2">
      <c r="K9925" s="4"/>
    </row>
    <row r="9926" spans="11:11" x14ac:dyDescent="0.2">
      <c r="K9926" s="4"/>
    </row>
    <row r="9927" spans="11:11" x14ac:dyDescent="0.2">
      <c r="K9927" s="4"/>
    </row>
    <row r="9928" spans="11:11" x14ac:dyDescent="0.2">
      <c r="K9928" s="4"/>
    </row>
    <row r="9929" spans="11:11" x14ac:dyDescent="0.2">
      <c r="K9929" s="4"/>
    </row>
    <row r="9930" spans="11:11" x14ac:dyDescent="0.2">
      <c r="K9930" s="4"/>
    </row>
    <row r="9931" spans="11:11" x14ac:dyDescent="0.2">
      <c r="K9931" s="4"/>
    </row>
    <row r="9932" spans="11:11" x14ac:dyDescent="0.2">
      <c r="K9932" s="4"/>
    </row>
    <row r="9933" spans="11:11" x14ac:dyDescent="0.2">
      <c r="K9933" s="4"/>
    </row>
    <row r="9934" spans="11:11" x14ac:dyDescent="0.2">
      <c r="K9934" s="4"/>
    </row>
    <row r="9935" spans="11:11" x14ac:dyDescent="0.2">
      <c r="K9935" s="4"/>
    </row>
    <row r="9936" spans="11:11" x14ac:dyDescent="0.2">
      <c r="K9936" s="4"/>
    </row>
    <row r="9937" spans="11:11" x14ac:dyDescent="0.2">
      <c r="K9937" s="4"/>
    </row>
    <row r="9938" spans="11:11" x14ac:dyDescent="0.2">
      <c r="K9938" s="4"/>
    </row>
    <row r="9939" spans="11:11" x14ac:dyDescent="0.2">
      <c r="K9939" s="4"/>
    </row>
    <row r="9940" spans="11:11" x14ac:dyDescent="0.2">
      <c r="K9940" s="4"/>
    </row>
    <row r="9941" spans="11:11" x14ac:dyDescent="0.2">
      <c r="K9941" s="4"/>
    </row>
    <row r="9942" spans="11:11" x14ac:dyDescent="0.2">
      <c r="K9942" s="4"/>
    </row>
    <row r="9943" spans="11:11" x14ac:dyDescent="0.2">
      <c r="K9943" s="4"/>
    </row>
    <row r="9944" spans="11:11" x14ac:dyDescent="0.2">
      <c r="K9944" s="4"/>
    </row>
    <row r="9945" spans="11:11" x14ac:dyDescent="0.2">
      <c r="K9945" s="4"/>
    </row>
    <row r="9946" spans="11:11" x14ac:dyDescent="0.2">
      <c r="K9946" s="4"/>
    </row>
    <row r="9947" spans="11:11" x14ac:dyDescent="0.2">
      <c r="K9947" s="4"/>
    </row>
    <row r="9948" spans="11:11" x14ac:dyDescent="0.2">
      <c r="K9948" s="4"/>
    </row>
    <row r="9949" spans="11:11" x14ac:dyDescent="0.2">
      <c r="K9949" s="4"/>
    </row>
    <row r="9950" spans="11:11" x14ac:dyDescent="0.2">
      <c r="K9950" s="4"/>
    </row>
    <row r="9951" spans="11:11" x14ac:dyDescent="0.2">
      <c r="K9951" s="4"/>
    </row>
    <row r="9952" spans="11:11" x14ac:dyDescent="0.2">
      <c r="K9952" s="4"/>
    </row>
    <row r="9953" spans="11:11" x14ac:dyDescent="0.2">
      <c r="K9953" s="4"/>
    </row>
    <row r="9954" spans="11:11" x14ac:dyDescent="0.2">
      <c r="K9954" s="4"/>
    </row>
    <row r="9955" spans="11:11" x14ac:dyDescent="0.2">
      <c r="K9955" s="4"/>
    </row>
    <row r="9956" spans="11:11" x14ac:dyDescent="0.2">
      <c r="K9956" s="4"/>
    </row>
    <row r="9957" spans="11:11" x14ac:dyDescent="0.2">
      <c r="K9957" s="4"/>
    </row>
    <row r="9958" spans="11:11" x14ac:dyDescent="0.2">
      <c r="K9958" s="4"/>
    </row>
    <row r="9959" spans="11:11" x14ac:dyDescent="0.2">
      <c r="K9959" s="4"/>
    </row>
    <row r="9960" spans="11:11" x14ac:dyDescent="0.2">
      <c r="K9960" s="4"/>
    </row>
    <row r="9961" spans="11:11" x14ac:dyDescent="0.2">
      <c r="K9961" s="4"/>
    </row>
    <row r="9962" spans="11:11" x14ac:dyDescent="0.2">
      <c r="K9962" s="4"/>
    </row>
    <row r="9963" spans="11:11" x14ac:dyDescent="0.2">
      <c r="K9963" s="4"/>
    </row>
    <row r="9964" spans="11:11" x14ac:dyDescent="0.2">
      <c r="K9964" s="4"/>
    </row>
    <row r="9965" spans="11:11" x14ac:dyDescent="0.2">
      <c r="K9965" s="4"/>
    </row>
    <row r="9966" spans="11:11" x14ac:dyDescent="0.2">
      <c r="K9966" s="4"/>
    </row>
    <row r="9967" spans="11:11" x14ac:dyDescent="0.2">
      <c r="K9967" s="4"/>
    </row>
    <row r="9968" spans="11:11" x14ac:dyDescent="0.2">
      <c r="K9968" s="4"/>
    </row>
    <row r="9969" spans="11:11" x14ac:dyDescent="0.2">
      <c r="K9969" s="4"/>
    </row>
    <row r="9970" spans="11:11" x14ac:dyDescent="0.2">
      <c r="K9970" s="4"/>
    </row>
    <row r="9971" spans="11:11" x14ac:dyDescent="0.2">
      <c r="K9971" s="4"/>
    </row>
    <row r="9972" spans="11:11" x14ac:dyDescent="0.2">
      <c r="K9972" s="4"/>
    </row>
    <row r="9973" spans="11:11" x14ac:dyDescent="0.2">
      <c r="K9973" s="4"/>
    </row>
    <row r="9974" spans="11:11" x14ac:dyDescent="0.2">
      <c r="K9974" s="4"/>
    </row>
    <row r="9975" spans="11:11" x14ac:dyDescent="0.2">
      <c r="K9975" s="4"/>
    </row>
    <row r="9976" spans="11:11" x14ac:dyDescent="0.2">
      <c r="K9976" s="4"/>
    </row>
    <row r="9977" spans="11:11" x14ac:dyDescent="0.2">
      <c r="K9977" s="4"/>
    </row>
    <row r="9978" spans="11:11" x14ac:dyDescent="0.2">
      <c r="K9978" s="4"/>
    </row>
    <row r="9979" spans="11:11" x14ac:dyDescent="0.2">
      <c r="K9979" s="4"/>
    </row>
    <row r="9980" spans="11:11" x14ac:dyDescent="0.2">
      <c r="K9980" s="4"/>
    </row>
    <row r="9981" spans="11:11" x14ac:dyDescent="0.2">
      <c r="K9981" s="4"/>
    </row>
    <row r="9982" spans="11:11" x14ac:dyDescent="0.2">
      <c r="K9982" s="4"/>
    </row>
    <row r="9983" spans="11:11" x14ac:dyDescent="0.2">
      <c r="K9983" s="4"/>
    </row>
    <row r="9984" spans="11:11" x14ac:dyDescent="0.2">
      <c r="K9984" s="4"/>
    </row>
    <row r="9985" spans="11:11" x14ac:dyDescent="0.2">
      <c r="K9985" s="4"/>
    </row>
    <row r="9986" spans="11:11" x14ac:dyDescent="0.2">
      <c r="K9986" s="4"/>
    </row>
    <row r="9987" spans="11:11" x14ac:dyDescent="0.2">
      <c r="K9987" s="4"/>
    </row>
    <row r="9988" spans="11:11" x14ac:dyDescent="0.2">
      <c r="K9988" s="4"/>
    </row>
    <row r="9989" spans="11:11" x14ac:dyDescent="0.2">
      <c r="K9989" s="4"/>
    </row>
    <row r="9990" spans="11:11" x14ac:dyDescent="0.2">
      <c r="K9990" s="4"/>
    </row>
    <row r="9991" spans="11:11" x14ac:dyDescent="0.2">
      <c r="K9991" s="4"/>
    </row>
    <row r="9992" spans="11:11" x14ac:dyDescent="0.2">
      <c r="K9992" s="4"/>
    </row>
    <row r="9993" spans="11:11" x14ac:dyDescent="0.2">
      <c r="K9993" s="4"/>
    </row>
    <row r="9994" spans="11:11" x14ac:dyDescent="0.2">
      <c r="K9994" s="4"/>
    </row>
    <row r="9995" spans="11:11" x14ac:dyDescent="0.2">
      <c r="K9995" s="4"/>
    </row>
    <row r="9996" spans="11:11" x14ac:dyDescent="0.2">
      <c r="K9996" s="4"/>
    </row>
    <row r="9997" spans="11:11" x14ac:dyDescent="0.2">
      <c r="K9997" s="4"/>
    </row>
    <row r="9998" spans="11:11" x14ac:dyDescent="0.2">
      <c r="K9998" s="4"/>
    </row>
    <row r="9999" spans="11:11" x14ac:dyDescent="0.2">
      <c r="K9999" s="4"/>
    </row>
    <row r="10000" spans="11:11" x14ac:dyDescent="0.2">
      <c r="K10000" s="4"/>
    </row>
    <row r="10001" spans="11:11" x14ac:dyDescent="0.2">
      <c r="K10001" s="4"/>
    </row>
    <row r="10002" spans="11:11" x14ac:dyDescent="0.2">
      <c r="K10002" s="4"/>
    </row>
    <row r="10003" spans="11:11" x14ac:dyDescent="0.2">
      <c r="K10003" s="4"/>
    </row>
    <row r="10004" spans="11:11" x14ac:dyDescent="0.2">
      <c r="K10004" s="4"/>
    </row>
    <row r="10005" spans="11:11" x14ac:dyDescent="0.2">
      <c r="K10005" s="4"/>
    </row>
    <row r="10006" spans="11:11" x14ac:dyDescent="0.2">
      <c r="K10006" s="4"/>
    </row>
    <row r="10007" spans="11:11" x14ac:dyDescent="0.2">
      <c r="K10007" s="4"/>
    </row>
    <row r="10008" spans="11:11" x14ac:dyDescent="0.2">
      <c r="K10008" s="4"/>
    </row>
    <row r="10009" spans="11:11" x14ac:dyDescent="0.2">
      <c r="K10009" s="4"/>
    </row>
    <row r="10010" spans="11:11" x14ac:dyDescent="0.2">
      <c r="K10010" s="4"/>
    </row>
    <row r="10011" spans="11:11" x14ac:dyDescent="0.2">
      <c r="K10011" s="4"/>
    </row>
    <row r="10012" spans="11:11" x14ac:dyDescent="0.2">
      <c r="K10012" s="4"/>
    </row>
    <row r="10013" spans="11:11" x14ac:dyDescent="0.2">
      <c r="K10013" s="4"/>
    </row>
    <row r="10014" spans="11:11" x14ac:dyDescent="0.2">
      <c r="K10014" s="4"/>
    </row>
    <row r="10015" spans="11:11" x14ac:dyDescent="0.2">
      <c r="K10015" s="4"/>
    </row>
    <row r="10016" spans="11:11" x14ac:dyDescent="0.2">
      <c r="K10016" s="4"/>
    </row>
    <row r="10017" spans="11:11" x14ac:dyDescent="0.2">
      <c r="K10017" s="4"/>
    </row>
    <row r="10018" spans="11:11" x14ac:dyDescent="0.2">
      <c r="K10018" s="4"/>
    </row>
    <row r="10019" spans="11:11" x14ac:dyDescent="0.2">
      <c r="K10019" s="4"/>
    </row>
    <row r="10020" spans="11:11" x14ac:dyDescent="0.2">
      <c r="K10020" s="4"/>
    </row>
    <row r="10021" spans="11:11" x14ac:dyDescent="0.2">
      <c r="K10021" s="4"/>
    </row>
    <row r="10022" spans="11:11" x14ac:dyDescent="0.2">
      <c r="K10022" s="4"/>
    </row>
    <row r="10023" spans="11:11" x14ac:dyDescent="0.2">
      <c r="K10023" s="4"/>
    </row>
    <row r="10024" spans="11:11" x14ac:dyDescent="0.2">
      <c r="K10024" s="4"/>
    </row>
    <row r="10025" spans="11:11" x14ac:dyDescent="0.2">
      <c r="K10025" s="4"/>
    </row>
    <row r="10026" spans="11:11" x14ac:dyDescent="0.2">
      <c r="K10026" s="4"/>
    </row>
    <row r="10027" spans="11:11" x14ac:dyDescent="0.2">
      <c r="K10027" s="4"/>
    </row>
    <row r="10028" spans="11:11" x14ac:dyDescent="0.2">
      <c r="K10028" s="4"/>
    </row>
    <row r="10029" spans="11:11" x14ac:dyDescent="0.2">
      <c r="K10029" s="4"/>
    </row>
    <row r="10030" spans="11:11" x14ac:dyDescent="0.2">
      <c r="K10030" s="4"/>
    </row>
    <row r="10031" spans="11:11" x14ac:dyDescent="0.2">
      <c r="K10031" s="4"/>
    </row>
    <row r="10032" spans="11:11" x14ac:dyDescent="0.2">
      <c r="K10032" s="4"/>
    </row>
    <row r="10033" spans="11:11" x14ac:dyDescent="0.2">
      <c r="K10033" s="4"/>
    </row>
    <row r="10034" spans="11:11" x14ac:dyDescent="0.2">
      <c r="K10034" s="4"/>
    </row>
    <row r="10035" spans="11:11" x14ac:dyDescent="0.2">
      <c r="K10035" s="4"/>
    </row>
    <row r="10036" spans="11:11" x14ac:dyDescent="0.2">
      <c r="K10036" s="4"/>
    </row>
    <row r="10037" spans="11:11" x14ac:dyDescent="0.2">
      <c r="K10037" s="4"/>
    </row>
    <row r="10038" spans="11:11" x14ac:dyDescent="0.2">
      <c r="K10038" s="4"/>
    </row>
    <row r="10039" spans="11:11" x14ac:dyDescent="0.2">
      <c r="K10039" s="4"/>
    </row>
    <row r="10040" spans="11:11" x14ac:dyDescent="0.2">
      <c r="K10040" s="4"/>
    </row>
    <row r="10041" spans="11:11" x14ac:dyDescent="0.2">
      <c r="K10041" s="4"/>
    </row>
    <row r="10042" spans="11:11" x14ac:dyDescent="0.2">
      <c r="K10042" s="4"/>
    </row>
    <row r="10043" spans="11:11" x14ac:dyDescent="0.2">
      <c r="K10043" s="4"/>
    </row>
    <row r="10044" spans="11:11" x14ac:dyDescent="0.2">
      <c r="K10044" s="4"/>
    </row>
    <row r="10045" spans="11:11" x14ac:dyDescent="0.2">
      <c r="K10045" s="4"/>
    </row>
    <row r="10046" spans="11:11" x14ac:dyDescent="0.2">
      <c r="K10046" s="4"/>
    </row>
    <row r="10047" spans="11:11" x14ac:dyDescent="0.2">
      <c r="K10047" s="4"/>
    </row>
    <row r="10048" spans="11:11" x14ac:dyDescent="0.2">
      <c r="K10048" s="4"/>
    </row>
    <row r="10049" spans="11:11" x14ac:dyDescent="0.2">
      <c r="K10049" s="4"/>
    </row>
    <row r="10050" spans="11:11" x14ac:dyDescent="0.2">
      <c r="K10050" s="4"/>
    </row>
    <row r="10051" spans="11:11" x14ac:dyDescent="0.2">
      <c r="K10051" s="4"/>
    </row>
    <row r="10052" spans="11:11" x14ac:dyDescent="0.2">
      <c r="K10052" s="4"/>
    </row>
    <row r="10053" spans="11:11" x14ac:dyDescent="0.2">
      <c r="K10053" s="4"/>
    </row>
    <row r="10054" spans="11:11" x14ac:dyDescent="0.2">
      <c r="K10054" s="4"/>
    </row>
    <row r="10055" spans="11:11" x14ac:dyDescent="0.2">
      <c r="K10055" s="4"/>
    </row>
    <row r="10056" spans="11:11" x14ac:dyDescent="0.2">
      <c r="K10056" s="4"/>
    </row>
    <row r="10057" spans="11:11" x14ac:dyDescent="0.2">
      <c r="K10057" s="4"/>
    </row>
    <row r="10058" spans="11:11" x14ac:dyDescent="0.2">
      <c r="K10058" s="4"/>
    </row>
    <row r="10059" spans="11:11" x14ac:dyDescent="0.2">
      <c r="K10059" s="4"/>
    </row>
    <row r="10060" spans="11:11" x14ac:dyDescent="0.2">
      <c r="K10060" s="4"/>
    </row>
    <row r="10061" spans="11:11" x14ac:dyDescent="0.2">
      <c r="K10061" s="4"/>
    </row>
    <row r="10062" spans="11:11" x14ac:dyDescent="0.2">
      <c r="K10062" s="4"/>
    </row>
    <row r="10063" spans="11:11" x14ac:dyDescent="0.2">
      <c r="K10063" s="4"/>
    </row>
    <row r="10064" spans="11:11" x14ac:dyDescent="0.2">
      <c r="K10064" s="4"/>
    </row>
    <row r="10065" spans="11:11" x14ac:dyDescent="0.2">
      <c r="K10065" s="4"/>
    </row>
    <row r="10066" spans="11:11" x14ac:dyDescent="0.2">
      <c r="K10066" s="4"/>
    </row>
    <row r="10067" spans="11:11" x14ac:dyDescent="0.2">
      <c r="K10067" s="4"/>
    </row>
    <row r="10068" spans="11:11" x14ac:dyDescent="0.2">
      <c r="K10068" s="4"/>
    </row>
    <row r="10069" spans="11:11" x14ac:dyDescent="0.2">
      <c r="K10069" s="4"/>
    </row>
    <row r="10070" spans="11:11" x14ac:dyDescent="0.2">
      <c r="K10070" s="4"/>
    </row>
    <row r="10071" spans="11:11" x14ac:dyDescent="0.2">
      <c r="K10071" s="4"/>
    </row>
    <row r="10072" spans="11:11" x14ac:dyDescent="0.2">
      <c r="K10072" s="4"/>
    </row>
    <row r="10073" spans="11:11" x14ac:dyDescent="0.2">
      <c r="K10073" s="4"/>
    </row>
    <row r="10074" spans="11:11" x14ac:dyDescent="0.2">
      <c r="K10074" s="4"/>
    </row>
    <row r="10075" spans="11:11" x14ac:dyDescent="0.2">
      <c r="K10075" s="4"/>
    </row>
    <row r="10076" spans="11:11" x14ac:dyDescent="0.2">
      <c r="K10076" s="4"/>
    </row>
    <row r="10077" spans="11:11" x14ac:dyDescent="0.2">
      <c r="K10077" s="4"/>
    </row>
    <row r="10078" spans="11:11" x14ac:dyDescent="0.2">
      <c r="K10078" s="4"/>
    </row>
    <row r="10079" spans="11:11" x14ac:dyDescent="0.2">
      <c r="K10079" s="4"/>
    </row>
    <row r="10080" spans="11:11" x14ac:dyDescent="0.2">
      <c r="K10080" s="4"/>
    </row>
    <row r="10081" spans="11:11" x14ac:dyDescent="0.2">
      <c r="K10081" s="4"/>
    </row>
    <row r="10082" spans="11:11" x14ac:dyDescent="0.2">
      <c r="K10082" s="4"/>
    </row>
    <row r="10083" spans="11:11" x14ac:dyDescent="0.2">
      <c r="K10083" s="4"/>
    </row>
    <row r="10084" spans="11:11" x14ac:dyDescent="0.2">
      <c r="K10084" s="4"/>
    </row>
    <row r="10085" spans="11:11" x14ac:dyDescent="0.2">
      <c r="K10085" s="4"/>
    </row>
    <row r="10086" spans="11:11" x14ac:dyDescent="0.2">
      <c r="K10086" s="4"/>
    </row>
    <row r="10087" spans="11:11" x14ac:dyDescent="0.2">
      <c r="K10087" s="4"/>
    </row>
    <row r="10088" spans="11:11" x14ac:dyDescent="0.2">
      <c r="K10088" s="4"/>
    </row>
    <row r="10089" spans="11:11" x14ac:dyDescent="0.2">
      <c r="K10089" s="4"/>
    </row>
    <row r="10090" spans="11:11" x14ac:dyDescent="0.2">
      <c r="K10090" s="4"/>
    </row>
    <row r="10091" spans="11:11" x14ac:dyDescent="0.2">
      <c r="K10091" s="4"/>
    </row>
    <row r="10092" spans="11:11" x14ac:dyDescent="0.2">
      <c r="K10092" s="4"/>
    </row>
    <row r="10093" spans="11:11" x14ac:dyDescent="0.2">
      <c r="K10093" s="4"/>
    </row>
    <row r="10094" spans="11:11" x14ac:dyDescent="0.2">
      <c r="K10094" s="4"/>
    </row>
    <row r="10095" spans="11:11" x14ac:dyDescent="0.2">
      <c r="K10095" s="4"/>
    </row>
    <row r="10096" spans="11:11" x14ac:dyDescent="0.2">
      <c r="K10096" s="4"/>
    </row>
    <row r="10097" spans="11:11" x14ac:dyDescent="0.2">
      <c r="K10097" s="4"/>
    </row>
    <row r="10098" spans="11:11" x14ac:dyDescent="0.2">
      <c r="K10098" s="4"/>
    </row>
    <row r="10099" spans="11:11" x14ac:dyDescent="0.2">
      <c r="K10099" s="4"/>
    </row>
    <row r="10100" spans="11:11" x14ac:dyDescent="0.2">
      <c r="K10100" s="4"/>
    </row>
    <row r="10101" spans="11:11" x14ac:dyDescent="0.2">
      <c r="K10101" s="4"/>
    </row>
    <row r="10102" spans="11:11" x14ac:dyDescent="0.2">
      <c r="K10102" s="4"/>
    </row>
    <row r="10103" spans="11:11" x14ac:dyDescent="0.2">
      <c r="K10103" s="4"/>
    </row>
    <row r="10104" spans="11:11" x14ac:dyDescent="0.2">
      <c r="K10104" s="4"/>
    </row>
    <row r="10105" spans="11:11" x14ac:dyDescent="0.2">
      <c r="K10105" s="4"/>
    </row>
    <row r="10106" spans="11:11" x14ac:dyDescent="0.2">
      <c r="K10106" s="4"/>
    </row>
    <row r="10107" spans="11:11" x14ac:dyDescent="0.2">
      <c r="K10107" s="4"/>
    </row>
    <row r="10108" spans="11:11" x14ac:dyDescent="0.2">
      <c r="K10108" s="4"/>
    </row>
    <row r="10109" spans="11:11" x14ac:dyDescent="0.2">
      <c r="K10109" s="4"/>
    </row>
    <row r="10110" spans="11:11" x14ac:dyDescent="0.2">
      <c r="K10110" s="4"/>
    </row>
    <row r="10111" spans="11:11" x14ac:dyDescent="0.2">
      <c r="K10111" s="4"/>
    </row>
    <row r="10112" spans="11:11" x14ac:dyDescent="0.2">
      <c r="K10112" s="4"/>
    </row>
    <row r="10113" spans="11:11" x14ac:dyDescent="0.2">
      <c r="K10113" s="4"/>
    </row>
    <row r="10114" spans="11:11" x14ac:dyDescent="0.2">
      <c r="K10114" s="4"/>
    </row>
    <row r="10115" spans="11:11" x14ac:dyDescent="0.2">
      <c r="K10115" s="4"/>
    </row>
    <row r="10116" spans="11:11" x14ac:dyDescent="0.2">
      <c r="K10116" s="4"/>
    </row>
    <row r="10117" spans="11:11" x14ac:dyDescent="0.2">
      <c r="K10117" s="4"/>
    </row>
    <row r="10118" spans="11:11" x14ac:dyDescent="0.2">
      <c r="K10118" s="4"/>
    </row>
    <row r="10119" spans="11:11" x14ac:dyDescent="0.2">
      <c r="K10119" s="4"/>
    </row>
    <row r="10120" spans="11:11" x14ac:dyDescent="0.2">
      <c r="K10120" s="4"/>
    </row>
    <row r="10121" spans="11:11" x14ac:dyDescent="0.2">
      <c r="K10121" s="4"/>
    </row>
    <row r="10122" spans="11:11" x14ac:dyDescent="0.2">
      <c r="K10122" s="4"/>
    </row>
    <row r="10123" spans="11:11" x14ac:dyDescent="0.2">
      <c r="K10123" s="4"/>
    </row>
    <row r="10124" spans="11:11" x14ac:dyDescent="0.2">
      <c r="K10124" s="4"/>
    </row>
    <row r="10125" spans="11:11" x14ac:dyDescent="0.2">
      <c r="K10125" s="4"/>
    </row>
    <row r="10126" spans="11:11" x14ac:dyDescent="0.2">
      <c r="K10126" s="4"/>
    </row>
    <row r="10127" spans="11:11" x14ac:dyDescent="0.2">
      <c r="K10127" s="4"/>
    </row>
    <row r="10128" spans="11:11" x14ac:dyDescent="0.2">
      <c r="K10128" s="4"/>
    </row>
    <row r="10129" spans="11:11" x14ac:dyDescent="0.2">
      <c r="K10129" s="4"/>
    </row>
    <row r="10130" spans="11:11" x14ac:dyDescent="0.2">
      <c r="K10130" s="4"/>
    </row>
    <row r="10131" spans="11:11" x14ac:dyDescent="0.2">
      <c r="K10131" s="4"/>
    </row>
    <row r="10132" spans="11:11" x14ac:dyDescent="0.2">
      <c r="K10132" s="4"/>
    </row>
    <row r="10133" spans="11:11" x14ac:dyDescent="0.2">
      <c r="K10133" s="4"/>
    </row>
    <row r="10134" spans="11:11" x14ac:dyDescent="0.2">
      <c r="K10134" s="4"/>
    </row>
    <row r="10135" spans="11:11" x14ac:dyDescent="0.2">
      <c r="K10135" s="4"/>
    </row>
    <row r="10136" spans="11:11" x14ac:dyDescent="0.2">
      <c r="K10136" s="4"/>
    </row>
    <row r="10137" spans="11:11" x14ac:dyDescent="0.2">
      <c r="K10137" s="4"/>
    </row>
    <row r="10138" spans="11:11" x14ac:dyDescent="0.2">
      <c r="K10138" s="4"/>
    </row>
    <row r="10139" spans="11:11" x14ac:dyDescent="0.2">
      <c r="K10139" s="4"/>
    </row>
    <row r="10140" spans="11:11" x14ac:dyDescent="0.2">
      <c r="K10140" s="4"/>
    </row>
    <row r="10141" spans="11:11" x14ac:dyDescent="0.2">
      <c r="K10141" s="4"/>
    </row>
    <row r="10142" spans="11:11" x14ac:dyDescent="0.2">
      <c r="K10142" s="4"/>
    </row>
    <row r="10143" spans="11:11" x14ac:dyDescent="0.2">
      <c r="K10143" s="4"/>
    </row>
    <row r="10144" spans="11:11" x14ac:dyDescent="0.2">
      <c r="K10144" s="4"/>
    </row>
    <row r="10145" spans="11:11" x14ac:dyDescent="0.2">
      <c r="K10145" s="4"/>
    </row>
    <row r="10146" spans="11:11" x14ac:dyDescent="0.2">
      <c r="K10146" s="4"/>
    </row>
    <row r="10147" spans="11:11" x14ac:dyDescent="0.2">
      <c r="K10147" s="4"/>
    </row>
    <row r="10148" spans="11:11" x14ac:dyDescent="0.2">
      <c r="K10148" s="4"/>
    </row>
    <row r="10149" spans="11:11" x14ac:dyDescent="0.2">
      <c r="K10149" s="4"/>
    </row>
    <row r="10150" spans="11:11" x14ac:dyDescent="0.2">
      <c r="K10150" s="4"/>
    </row>
    <row r="10151" spans="11:11" x14ac:dyDescent="0.2">
      <c r="K10151" s="4"/>
    </row>
    <row r="10152" spans="11:11" x14ac:dyDescent="0.2">
      <c r="K10152" s="4"/>
    </row>
    <row r="10153" spans="11:11" x14ac:dyDescent="0.2">
      <c r="K10153" s="4"/>
    </row>
    <row r="10154" spans="11:11" x14ac:dyDescent="0.2">
      <c r="K10154" s="4"/>
    </row>
    <row r="10155" spans="11:11" x14ac:dyDescent="0.2">
      <c r="K10155" s="4"/>
    </row>
    <row r="10156" spans="11:11" x14ac:dyDescent="0.2">
      <c r="K10156" s="4"/>
    </row>
    <row r="10157" spans="11:11" x14ac:dyDescent="0.2">
      <c r="K10157" s="4"/>
    </row>
    <row r="10158" spans="11:11" x14ac:dyDescent="0.2">
      <c r="K10158" s="4"/>
    </row>
    <row r="10159" spans="11:11" x14ac:dyDescent="0.2">
      <c r="K10159" s="4"/>
    </row>
    <row r="10160" spans="11:11" x14ac:dyDescent="0.2">
      <c r="K10160" s="4"/>
    </row>
    <row r="10161" spans="11:11" x14ac:dyDescent="0.2">
      <c r="K10161" s="4"/>
    </row>
    <row r="10162" spans="11:11" x14ac:dyDescent="0.2">
      <c r="K10162" s="4"/>
    </row>
    <row r="10163" spans="11:11" x14ac:dyDescent="0.2">
      <c r="K10163" s="4"/>
    </row>
    <row r="10164" spans="11:11" x14ac:dyDescent="0.2">
      <c r="K10164" s="4"/>
    </row>
    <row r="10165" spans="11:11" x14ac:dyDescent="0.2">
      <c r="K10165" s="4"/>
    </row>
    <row r="10166" spans="11:11" x14ac:dyDescent="0.2">
      <c r="K10166" s="4"/>
    </row>
    <row r="10167" spans="11:11" x14ac:dyDescent="0.2">
      <c r="K10167" s="4"/>
    </row>
    <row r="10168" spans="11:11" x14ac:dyDescent="0.2">
      <c r="K10168" s="4"/>
    </row>
    <row r="10169" spans="11:11" x14ac:dyDescent="0.2">
      <c r="K10169" s="4"/>
    </row>
    <row r="10170" spans="11:11" x14ac:dyDescent="0.2">
      <c r="K10170" s="4"/>
    </row>
    <row r="10171" spans="11:11" x14ac:dyDescent="0.2">
      <c r="K10171" s="4"/>
    </row>
    <row r="10172" spans="11:11" x14ac:dyDescent="0.2">
      <c r="K10172" s="4"/>
    </row>
    <row r="10173" spans="11:11" x14ac:dyDescent="0.2">
      <c r="K10173" s="4"/>
    </row>
    <row r="10174" spans="11:11" x14ac:dyDescent="0.2">
      <c r="K10174" s="4"/>
    </row>
    <row r="10175" spans="11:11" x14ac:dyDescent="0.2">
      <c r="K10175" s="4"/>
    </row>
    <row r="10176" spans="11:11" x14ac:dyDescent="0.2">
      <c r="K10176" s="4"/>
    </row>
    <row r="10177" spans="11:11" x14ac:dyDescent="0.2">
      <c r="K10177" s="4"/>
    </row>
    <row r="10178" spans="11:11" x14ac:dyDescent="0.2">
      <c r="K10178" s="4"/>
    </row>
    <row r="10179" spans="11:11" x14ac:dyDescent="0.2">
      <c r="K10179" s="4"/>
    </row>
    <row r="10180" spans="11:11" x14ac:dyDescent="0.2">
      <c r="K10180" s="4"/>
    </row>
    <row r="10181" spans="11:11" x14ac:dyDescent="0.2">
      <c r="K10181" s="4"/>
    </row>
    <row r="10182" spans="11:11" x14ac:dyDescent="0.2">
      <c r="K10182" s="4"/>
    </row>
    <row r="10183" spans="11:11" x14ac:dyDescent="0.2">
      <c r="K10183" s="4"/>
    </row>
    <row r="10184" spans="11:11" x14ac:dyDescent="0.2">
      <c r="K10184" s="4"/>
    </row>
    <row r="10185" spans="11:11" x14ac:dyDescent="0.2">
      <c r="K10185" s="4"/>
    </row>
    <row r="10186" spans="11:11" x14ac:dyDescent="0.2">
      <c r="K10186" s="4"/>
    </row>
    <row r="10187" spans="11:11" x14ac:dyDescent="0.2">
      <c r="K10187" s="4"/>
    </row>
    <row r="10188" spans="11:11" x14ac:dyDescent="0.2">
      <c r="K10188" s="4"/>
    </row>
    <row r="10189" spans="11:11" x14ac:dyDescent="0.2">
      <c r="K10189" s="4"/>
    </row>
    <row r="10190" spans="11:11" x14ac:dyDescent="0.2">
      <c r="K10190" s="4"/>
    </row>
    <row r="10191" spans="11:11" x14ac:dyDescent="0.2">
      <c r="K10191" s="4"/>
    </row>
    <row r="10192" spans="11:11" x14ac:dyDescent="0.2">
      <c r="K10192" s="4"/>
    </row>
    <row r="10193" spans="11:11" x14ac:dyDescent="0.2">
      <c r="K10193" s="4"/>
    </row>
    <row r="10194" spans="11:11" x14ac:dyDescent="0.2">
      <c r="K10194" s="4"/>
    </row>
    <row r="10195" spans="11:11" x14ac:dyDescent="0.2">
      <c r="K10195" s="4"/>
    </row>
    <row r="10196" spans="11:11" x14ac:dyDescent="0.2">
      <c r="K10196" s="4"/>
    </row>
    <row r="10197" spans="11:11" x14ac:dyDescent="0.2">
      <c r="K10197" s="4"/>
    </row>
    <row r="10198" spans="11:11" x14ac:dyDescent="0.2">
      <c r="K10198" s="4"/>
    </row>
    <row r="10199" spans="11:11" x14ac:dyDescent="0.2">
      <c r="K10199" s="4"/>
    </row>
    <row r="10200" spans="11:11" x14ac:dyDescent="0.2">
      <c r="K10200" s="4"/>
    </row>
    <row r="10201" spans="11:11" x14ac:dyDescent="0.2">
      <c r="K10201" s="4"/>
    </row>
    <row r="10202" spans="11:11" x14ac:dyDescent="0.2">
      <c r="K10202" s="4"/>
    </row>
    <row r="10203" spans="11:11" x14ac:dyDescent="0.2">
      <c r="K10203" s="4"/>
    </row>
    <row r="10204" spans="11:11" x14ac:dyDescent="0.2">
      <c r="K10204" s="4"/>
    </row>
    <row r="10205" spans="11:11" x14ac:dyDescent="0.2">
      <c r="K10205" s="4"/>
    </row>
    <row r="10206" spans="11:11" x14ac:dyDescent="0.2">
      <c r="K10206" s="4"/>
    </row>
    <row r="10207" spans="11:11" x14ac:dyDescent="0.2">
      <c r="K10207" s="4"/>
    </row>
    <row r="10208" spans="11:11" x14ac:dyDescent="0.2">
      <c r="K10208" s="4"/>
    </row>
    <row r="10209" spans="11:11" x14ac:dyDescent="0.2">
      <c r="K10209" s="4"/>
    </row>
    <row r="10210" spans="11:11" x14ac:dyDescent="0.2">
      <c r="K10210" s="4"/>
    </row>
    <row r="10211" spans="11:11" x14ac:dyDescent="0.2">
      <c r="K10211" s="4"/>
    </row>
    <row r="10212" spans="11:11" x14ac:dyDescent="0.2">
      <c r="K10212" s="4"/>
    </row>
    <row r="10213" spans="11:11" x14ac:dyDescent="0.2">
      <c r="K10213" s="4"/>
    </row>
    <row r="10214" spans="11:11" x14ac:dyDescent="0.2">
      <c r="K10214" s="4"/>
    </row>
    <row r="10215" spans="11:11" x14ac:dyDescent="0.2">
      <c r="K10215" s="4"/>
    </row>
    <row r="10216" spans="11:11" x14ac:dyDescent="0.2">
      <c r="K10216" s="4"/>
    </row>
    <row r="10217" spans="11:11" x14ac:dyDescent="0.2">
      <c r="K10217" s="4"/>
    </row>
    <row r="10218" spans="11:11" x14ac:dyDescent="0.2">
      <c r="K10218" s="4"/>
    </row>
    <row r="10219" spans="11:11" x14ac:dyDescent="0.2">
      <c r="K10219" s="4"/>
    </row>
    <row r="10220" spans="11:11" x14ac:dyDescent="0.2">
      <c r="K10220" s="4"/>
    </row>
    <row r="10221" spans="11:11" x14ac:dyDescent="0.2">
      <c r="K10221" s="4"/>
    </row>
    <row r="10222" spans="11:11" x14ac:dyDescent="0.2">
      <c r="K10222" s="4"/>
    </row>
    <row r="10223" spans="11:11" x14ac:dyDescent="0.2">
      <c r="K10223" s="4"/>
    </row>
    <row r="10224" spans="11:11" x14ac:dyDescent="0.2">
      <c r="K10224" s="4"/>
    </row>
    <row r="10225" spans="11:11" x14ac:dyDescent="0.2">
      <c r="K10225" s="4"/>
    </row>
    <row r="10226" spans="11:11" x14ac:dyDescent="0.2">
      <c r="K10226" s="4"/>
    </row>
    <row r="10227" spans="11:11" x14ac:dyDescent="0.2">
      <c r="K10227" s="4"/>
    </row>
    <row r="10228" spans="11:11" x14ac:dyDescent="0.2">
      <c r="K10228" s="4"/>
    </row>
    <row r="10229" spans="11:11" x14ac:dyDescent="0.2">
      <c r="K10229" s="4"/>
    </row>
    <row r="10230" spans="11:11" x14ac:dyDescent="0.2">
      <c r="K10230" s="4"/>
    </row>
    <row r="10231" spans="11:11" x14ac:dyDescent="0.2">
      <c r="K10231" s="4"/>
    </row>
    <row r="10232" spans="11:11" x14ac:dyDescent="0.2">
      <c r="K10232" s="4"/>
    </row>
    <row r="10233" spans="11:11" x14ac:dyDescent="0.2">
      <c r="K10233" s="4"/>
    </row>
    <row r="10234" spans="11:11" x14ac:dyDescent="0.2">
      <c r="K10234" s="4"/>
    </row>
    <row r="10235" spans="11:11" x14ac:dyDescent="0.2">
      <c r="K10235" s="4"/>
    </row>
    <row r="10236" spans="11:11" x14ac:dyDescent="0.2">
      <c r="K10236" s="4"/>
    </row>
    <row r="10237" spans="11:11" x14ac:dyDescent="0.2">
      <c r="K10237" s="4"/>
    </row>
    <row r="10238" spans="11:11" x14ac:dyDescent="0.2">
      <c r="K10238" s="4"/>
    </row>
    <row r="10239" spans="11:11" x14ac:dyDescent="0.2">
      <c r="K10239" s="4"/>
    </row>
    <row r="10240" spans="11:11" x14ac:dyDescent="0.2">
      <c r="K10240" s="4"/>
    </row>
    <row r="10241" spans="11:11" x14ac:dyDescent="0.2">
      <c r="K10241" s="4"/>
    </row>
    <row r="10242" spans="11:11" x14ac:dyDescent="0.2">
      <c r="K10242" s="4"/>
    </row>
    <row r="10243" spans="11:11" x14ac:dyDescent="0.2">
      <c r="K10243" s="4"/>
    </row>
    <row r="10244" spans="11:11" x14ac:dyDescent="0.2">
      <c r="K10244" s="4"/>
    </row>
    <row r="10245" spans="11:11" x14ac:dyDescent="0.2">
      <c r="K10245" s="4"/>
    </row>
    <row r="10246" spans="11:11" x14ac:dyDescent="0.2">
      <c r="K10246" s="4"/>
    </row>
    <row r="10247" spans="11:11" x14ac:dyDescent="0.2">
      <c r="K10247" s="4"/>
    </row>
    <row r="10248" spans="11:11" x14ac:dyDescent="0.2">
      <c r="K10248" s="4"/>
    </row>
    <row r="10249" spans="11:11" x14ac:dyDescent="0.2">
      <c r="K10249" s="4"/>
    </row>
    <row r="10250" spans="11:11" x14ac:dyDescent="0.2">
      <c r="K10250" s="4"/>
    </row>
    <row r="10251" spans="11:11" x14ac:dyDescent="0.2">
      <c r="K10251" s="4"/>
    </row>
    <row r="10252" spans="11:11" x14ac:dyDescent="0.2">
      <c r="K10252" s="4"/>
    </row>
    <row r="10253" spans="11:11" x14ac:dyDescent="0.2">
      <c r="K10253" s="4"/>
    </row>
    <row r="10254" spans="11:11" x14ac:dyDescent="0.2">
      <c r="K10254" s="4"/>
    </row>
    <row r="10255" spans="11:11" x14ac:dyDescent="0.2">
      <c r="K10255" s="4"/>
    </row>
    <row r="10256" spans="11:11" x14ac:dyDescent="0.2">
      <c r="K10256" s="4"/>
    </row>
    <row r="10257" spans="11:11" x14ac:dyDescent="0.2">
      <c r="K10257" s="4"/>
    </row>
    <row r="10258" spans="11:11" x14ac:dyDescent="0.2">
      <c r="K10258" s="4"/>
    </row>
    <row r="10259" spans="11:11" x14ac:dyDescent="0.2">
      <c r="K10259" s="4"/>
    </row>
    <row r="10260" spans="11:11" x14ac:dyDescent="0.2">
      <c r="K10260" s="4"/>
    </row>
    <row r="10261" spans="11:11" x14ac:dyDescent="0.2">
      <c r="K10261" s="4"/>
    </row>
    <row r="10262" spans="11:11" x14ac:dyDescent="0.2">
      <c r="K10262" s="4"/>
    </row>
    <row r="10263" spans="11:11" x14ac:dyDescent="0.2">
      <c r="K10263" s="4"/>
    </row>
    <row r="10264" spans="11:11" x14ac:dyDescent="0.2">
      <c r="K10264" s="4"/>
    </row>
    <row r="10265" spans="11:11" x14ac:dyDescent="0.2">
      <c r="K10265" s="4"/>
    </row>
    <row r="10266" spans="11:11" x14ac:dyDescent="0.2">
      <c r="K10266" s="4"/>
    </row>
    <row r="10267" spans="11:11" x14ac:dyDescent="0.2">
      <c r="K10267" s="4"/>
    </row>
    <row r="10268" spans="11:11" x14ac:dyDescent="0.2">
      <c r="K10268" s="4"/>
    </row>
    <row r="10269" spans="11:11" x14ac:dyDescent="0.2">
      <c r="K10269" s="4"/>
    </row>
    <row r="10270" spans="11:11" x14ac:dyDescent="0.2">
      <c r="K10270" s="4"/>
    </row>
    <row r="10271" spans="11:11" x14ac:dyDescent="0.2">
      <c r="K10271" s="4"/>
    </row>
    <row r="10272" spans="11:11" x14ac:dyDescent="0.2">
      <c r="K10272" s="4"/>
    </row>
    <row r="10273" spans="11:11" x14ac:dyDescent="0.2">
      <c r="K10273" s="4"/>
    </row>
    <row r="10274" spans="11:11" x14ac:dyDescent="0.2">
      <c r="K10274" s="4"/>
    </row>
    <row r="10275" spans="11:11" x14ac:dyDescent="0.2">
      <c r="K10275" s="4"/>
    </row>
    <row r="10276" spans="11:11" x14ac:dyDescent="0.2">
      <c r="K10276" s="4"/>
    </row>
    <row r="10277" spans="11:11" x14ac:dyDescent="0.2">
      <c r="K10277" s="4"/>
    </row>
    <row r="10278" spans="11:11" x14ac:dyDescent="0.2">
      <c r="K10278" s="4"/>
    </row>
    <row r="10279" spans="11:11" x14ac:dyDescent="0.2">
      <c r="K10279" s="4"/>
    </row>
    <row r="10280" spans="11:11" x14ac:dyDescent="0.2">
      <c r="K10280" s="4"/>
    </row>
    <row r="10281" spans="11:11" x14ac:dyDescent="0.2">
      <c r="K10281" s="4"/>
    </row>
    <row r="10282" spans="11:11" x14ac:dyDescent="0.2">
      <c r="K10282" s="4"/>
    </row>
    <row r="10283" spans="11:11" x14ac:dyDescent="0.2">
      <c r="K10283" s="4"/>
    </row>
    <row r="10284" spans="11:11" x14ac:dyDescent="0.2">
      <c r="K10284" s="4"/>
    </row>
    <row r="10285" spans="11:11" x14ac:dyDescent="0.2">
      <c r="K10285" s="4"/>
    </row>
    <row r="10286" spans="11:11" x14ac:dyDescent="0.2">
      <c r="K10286" s="4"/>
    </row>
    <row r="10287" spans="11:11" x14ac:dyDescent="0.2">
      <c r="K10287" s="4"/>
    </row>
    <row r="10288" spans="11:11" x14ac:dyDescent="0.2">
      <c r="K10288" s="4"/>
    </row>
    <row r="10289" spans="11:11" x14ac:dyDescent="0.2">
      <c r="K10289" s="4"/>
    </row>
    <row r="10290" spans="11:11" x14ac:dyDescent="0.2">
      <c r="K10290" s="4"/>
    </row>
    <row r="10291" spans="11:11" x14ac:dyDescent="0.2">
      <c r="K10291" s="4"/>
    </row>
    <row r="10292" spans="11:11" x14ac:dyDescent="0.2">
      <c r="K10292" s="4"/>
    </row>
    <row r="10293" spans="11:11" x14ac:dyDescent="0.2">
      <c r="K10293" s="4"/>
    </row>
    <row r="10294" spans="11:11" x14ac:dyDescent="0.2">
      <c r="K10294" s="4"/>
    </row>
    <row r="10295" spans="11:11" x14ac:dyDescent="0.2">
      <c r="K10295" s="4"/>
    </row>
    <row r="10296" spans="11:11" x14ac:dyDescent="0.2">
      <c r="K10296" s="4"/>
    </row>
    <row r="10297" spans="11:11" x14ac:dyDescent="0.2">
      <c r="K10297" s="4"/>
    </row>
    <row r="10298" spans="11:11" x14ac:dyDescent="0.2">
      <c r="K10298" s="4"/>
    </row>
    <row r="10299" spans="11:11" x14ac:dyDescent="0.2">
      <c r="K10299" s="4"/>
    </row>
    <row r="10300" spans="11:11" x14ac:dyDescent="0.2">
      <c r="K10300" s="4"/>
    </row>
    <row r="10301" spans="11:11" x14ac:dyDescent="0.2">
      <c r="K10301" s="4"/>
    </row>
    <row r="10302" spans="11:11" x14ac:dyDescent="0.2">
      <c r="K10302" s="4"/>
    </row>
    <row r="10303" spans="11:11" x14ac:dyDescent="0.2">
      <c r="K10303" s="4"/>
    </row>
    <row r="10304" spans="11:11" x14ac:dyDescent="0.2">
      <c r="K10304" s="4"/>
    </row>
    <row r="10305" spans="11:11" x14ac:dyDescent="0.2">
      <c r="K10305" s="4"/>
    </row>
    <row r="10306" spans="11:11" x14ac:dyDescent="0.2">
      <c r="K10306" s="4"/>
    </row>
    <row r="10307" spans="11:11" x14ac:dyDescent="0.2">
      <c r="K10307" s="4"/>
    </row>
    <row r="10308" spans="11:11" x14ac:dyDescent="0.2">
      <c r="K10308" s="4"/>
    </row>
    <row r="10309" spans="11:11" x14ac:dyDescent="0.2">
      <c r="K10309" s="4"/>
    </row>
    <row r="10310" spans="11:11" x14ac:dyDescent="0.2">
      <c r="K10310" s="4"/>
    </row>
    <row r="10311" spans="11:11" x14ac:dyDescent="0.2">
      <c r="K10311" s="4"/>
    </row>
    <row r="10312" spans="11:11" x14ac:dyDescent="0.2">
      <c r="K10312" s="4"/>
    </row>
    <row r="10313" spans="11:11" x14ac:dyDescent="0.2">
      <c r="K10313" s="4"/>
    </row>
    <row r="10314" spans="11:11" x14ac:dyDescent="0.2">
      <c r="K10314" s="4"/>
    </row>
    <row r="10315" spans="11:11" x14ac:dyDescent="0.2">
      <c r="K10315" s="4"/>
    </row>
    <row r="10316" spans="11:11" x14ac:dyDescent="0.2">
      <c r="K10316" s="4"/>
    </row>
    <row r="10317" spans="11:11" x14ac:dyDescent="0.2">
      <c r="K10317" s="4"/>
    </row>
    <row r="10318" spans="11:11" x14ac:dyDescent="0.2">
      <c r="K10318" s="4"/>
    </row>
    <row r="10319" spans="11:11" x14ac:dyDescent="0.2">
      <c r="K10319" s="4"/>
    </row>
    <row r="10320" spans="11:11" x14ac:dyDescent="0.2">
      <c r="K10320" s="4"/>
    </row>
    <row r="10321" spans="11:11" x14ac:dyDescent="0.2">
      <c r="K10321" s="4"/>
    </row>
    <row r="10322" spans="11:11" x14ac:dyDescent="0.2">
      <c r="K10322" s="4"/>
    </row>
    <row r="10323" spans="11:11" x14ac:dyDescent="0.2">
      <c r="K10323" s="4"/>
    </row>
    <row r="10324" spans="11:11" x14ac:dyDescent="0.2">
      <c r="K10324" s="4"/>
    </row>
    <row r="10325" spans="11:11" x14ac:dyDescent="0.2">
      <c r="K10325" s="4"/>
    </row>
    <row r="10326" spans="11:11" x14ac:dyDescent="0.2">
      <c r="K10326" s="4"/>
    </row>
    <row r="10327" spans="11:11" x14ac:dyDescent="0.2">
      <c r="K10327" s="4"/>
    </row>
    <row r="10328" spans="11:11" x14ac:dyDescent="0.2">
      <c r="K10328" s="4"/>
    </row>
    <row r="10329" spans="11:11" x14ac:dyDescent="0.2">
      <c r="K10329" s="4"/>
    </row>
    <row r="10330" spans="11:11" x14ac:dyDescent="0.2">
      <c r="K10330" s="4"/>
    </row>
    <row r="10331" spans="11:11" x14ac:dyDescent="0.2">
      <c r="K10331" s="4"/>
    </row>
    <row r="10332" spans="11:11" x14ac:dyDescent="0.2">
      <c r="K10332" s="4"/>
    </row>
    <row r="10333" spans="11:11" x14ac:dyDescent="0.2">
      <c r="K10333" s="4"/>
    </row>
    <row r="10334" spans="11:11" x14ac:dyDescent="0.2">
      <c r="K10334" s="4"/>
    </row>
    <row r="10335" spans="11:11" x14ac:dyDescent="0.2">
      <c r="K10335" s="4"/>
    </row>
    <row r="10336" spans="11:11" x14ac:dyDescent="0.2">
      <c r="K10336" s="4"/>
    </row>
    <row r="10337" spans="11:11" x14ac:dyDescent="0.2">
      <c r="K10337" s="4"/>
    </row>
    <row r="10338" spans="11:11" x14ac:dyDescent="0.2">
      <c r="K10338" s="4"/>
    </row>
    <row r="10339" spans="11:11" x14ac:dyDescent="0.2">
      <c r="K10339" s="4"/>
    </row>
    <row r="10340" spans="11:11" x14ac:dyDescent="0.2">
      <c r="K10340" s="4"/>
    </row>
    <row r="10341" spans="11:11" x14ac:dyDescent="0.2">
      <c r="K10341" s="4"/>
    </row>
    <row r="10342" spans="11:11" x14ac:dyDescent="0.2">
      <c r="K10342" s="4"/>
    </row>
    <row r="10343" spans="11:11" x14ac:dyDescent="0.2">
      <c r="K10343" s="4"/>
    </row>
    <row r="10344" spans="11:11" x14ac:dyDescent="0.2">
      <c r="K10344" s="4"/>
    </row>
    <row r="10345" spans="11:11" x14ac:dyDescent="0.2">
      <c r="K10345" s="4"/>
    </row>
    <row r="10346" spans="11:11" x14ac:dyDescent="0.2">
      <c r="K10346" s="4"/>
    </row>
    <row r="10347" spans="11:11" x14ac:dyDescent="0.2">
      <c r="K10347" s="4"/>
    </row>
    <row r="10348" spans="11:11" x14ac:dyDescent="0.2">
      <c r="K10348" s="4"/>
    </row>
    <row r="10349" spans="11:11" x14ac:dyDescent="0.2">
      <c r="K10349" s="4"/>
    </row>
    <row r="10350" spans="11:11" x14ac:dyDescent="0.2">
      <c r="K10350" s="4"/>
    </row>
    <row r="10351" spans="11:11" x14ac:dyDescent="0.2">
      <c r="K10351" s="4"/>
    </row>
    <row r="10352" spans="11:11" x14ac:dyDescent="0.2">
      <c r="K10352" s="4"/>
    </row>
    <row r="10353" spans="11:11" x14ac:dyDescent="0.2">
      <c r="K10353" s="4"/>
    </row>
    <row r="10354" spans="11:11" x14ac:dyDescent="0.2">
      <c r="K10354" s="4"/>
    </row>
    <row r="10355" spans="11:11" x14ac:dyDescent="0.2">
      <c r="K10355" s="4"/>
    </row>
    <row r="10356" spans="11:11" x14ac:dyDescent="0.2">
      <c r="K10356" s="4"/>
    </row>
    <row r="10357" spans="11:11" x14ac:dyDescent="0.2">
      <c r="K10357" s="4"/>
    </row>
    <row r="10358" spans="11:11" x14ac:dyDescent="0.2">
      <c r="K10358" s="4"/>
    </row>
    <row r="10359" spans="11:11" x14ac:dyDescent="0.2">
      <c r="K10359" s="4"/>
    </row>
    <row r="10360" spans="11:11" x14ac:dyDescent="0.2">
      <c r="K10360" s="4"/>
    </row>
    <row r="10361" spans="11:11" x14ac:dyDescent="0.2">
      <c r="K10361" s="4"/>
    </row>
    <row r="10362" spans="11:11" x14ac:dyDescent="0.2">
      <c r="K10362" s="4"/>
    </row>
    <row r="10363" spans="11:11" x14ac:dyDescent="0.2">
      <c r="K10363" s="4"/>
    </row>
    <row r="10364" spans="11:11" x14ac:dyDescent="0.2">
      <c r="K10364" s="4"/>
    </row>
    <row r="10365" spans="11:11" x14ac:dyDescent="0.2">
      <c r="K10365" s="4"/>
    </row>
    <row r="10366" spans="11:11" x14ac:dyDescent="0.2">
      <c r="K10366" s="4"/>
    </row>
    <row r="10367" spans="11:11" x14ac:dyDescent="0.2">
      <c r="K10367" s="4"/>
    </row>
    <row r="10368" spans="11:11" x14ac:dyDescent="0.2">
      <c r="K10368" s="4"/>
    </row>
    <row r="10369" spans="11:11" x14ac:dyDescent="0.2">
      <c r="K10369" s="4"/>
    </row>
    <row r="10370" spans="11:11" x14ac:dyDescent="0.2">
      <c r="K10370" s="4"/>
    </row>
    <row r="10371" spans="11:11" x14ac:dyDescent="0.2">
      <c r="K10371" s="4"/>
    </row>
    <row r="10372" spans="11:11" x14ac:dyDescent="0.2">
      <c r="K10372" s="4"/>
    </row>
    <row r="10373" spans="11:11" x14ac:dyDescent="0.2">
      <c r="K10373" s="4"/>
    </row>
    <row r="10374" spans="11:11" x14ac:dyDescent="0.2">
      <c r="K10374" s="4"/>
    </row>
    <row r="10375" spans="11:11" x14ac:dyDescent="0.2">
      <c r="K10375" s="4"/>
    </row>
    <row r="10376" spans="11:11" x14ac:dyDescent="0.2">
      <c r="K10376" s="4"/>
    </row>
    <row r="10377" spans="11:11" x14ac:dyDescent="0.2">
      <c r="K10377" s="4"/>
    </row>
    <row r="10378" spans="11:11" x14ac:dyDescent="0.2">
      <c r="K10378" s="4"/>
    </row>
    <row r="10379" spans="11:11" x14ac:dyDescent="0.2">
      <c r="K10379" s="4"/>
    </row>
    <row r="10380" spans="11:11" x14ac:dyDescent="0.2">
      <c r="K10380" s="4"/>
    </row>
    <row r="10381" spans="11:11" x14ac:dyDescent="0.2">
      <c r="K10381" s="4"/>
    </row>
    <row r="10382" spans="11:11" x14ac:dyDescent="0.2">
      <c r="K10382" s="4"/>
    </row>
    <row r="10383" spans="11:11" x14ac:dyDescent="0.2">
      <c r="K10383" s="4"/>
    </row>
    <row r="10384" spans="11:11" x14ac:dyDescent="0.2">
      <c r="K10384" s="4"/>
    </row>
    <row r="10385" spans="11:11" x14ac:dyDescent="0.2">
      <c r="K10385" s="4"/>
    </row>
    <row r="10386" spans="11:11" x14ac:dyDescent="0.2">
      <c r="K10386" s="4"/>
    </row>
    <row r="10387" spans="11:11" x14ac:dyDescent="0.2">
      <c r="K10387" s="4"/>
    </row>
    <row r="10388" spans="11:11" x14ac:dyDescent="0.2">
      <c r="K10388" s="4"/>
    </row>
    <row r="10389" spans="11:11" x14ac:dyDescent="0.2">
      <c r="K10389" s="4"/>
    </row>
    <row r="10390" spans="11:11" x14ac:dyDescent="0.2">
      <c r="K10390" s="4"/>
    </row>
    <row r="10391" spans="11:11" x14ac:dyDescent="0.2">
      <c r="K10391" s="4"/>
    </row>
    <row r="10392" spans="11:11" x14ac:dyDescent="0.2">
      <c r="K10392" s="4"/>
    </row>
    <row r="10393" spans="11:11" x14ac:dyDescent="0.2">
      <c r="K10393" s="4"/>
    </row>
    <row r="10394" spans="11:11" x14ac:dyDescent="0.2">
      <c r="K10394" s="4"/>
    </row>
    <row r="10395" spans="11:11" x14ac:dyDescent="0.2">
      <c r="K10395" s="4"/>
    </row>
    <row r="10396" spans="11:11" x14ac:dyDescent="0.2">
      <c r="K10396" s="4"/>
    </row>
    <row r="10397" spans="11:11" x14ac:dyDescent="0.2">
      <c r="K10397" s="4"/>
    </row>
    <row r="10398" spans="11:11" x14ac:dyDescent="0.2">
      <c r="K10398" s="4"/>
    </row>
    <row r="10399" spans="11:11" x14ac:dyDescent="0.2">
      <c r="K10399" s="4"/>
    </row>
    <row r="10400" spans="11:11" x14ac:dyDescent="0.2">
      <c r="K10400" s="4"/>
    </row>
    <row r="10401" spans="11:11" x14ac:dyDescent="0.2">
      <c r="K10401" s="4"/>
    </row>
    <row r="10402" spans="11:11" x14ac:dyDescent="0.2">
      <c r="K10402" s="4"/>
    </row>
    <row r="10403" spans="11:11" x14ac:dyDescent="0.2">
      <c r="K10403" s="4"/>
    </row>
    <row r="10404" spans="11:11" x14ac:dyDescent="0.2">
      <c r="K10404" s="4"/>
    </row>
    <row r="10405" spans="11:11" x14ac:dyDescent="0.2">
      <c r="K10405" s="4"/>
    </row>
    <row r="10406" spans="11:11" x14ac:dyDescent="0.2">
      <c r="K10406" s="4"/>
    </row>
    <row r="10407" spans="11:11" x14ac:dyDescent="0.2">
      <c r="K10407" s="4"/>
    </row>
    <row r="10408" spans="11:11" x14ac:dyDescent="0.2">
      <c r="K10408" s="4"/>
    </row>
    <row r="10409" spans="11:11" x14ac:dyDescent="0.2">
      <c r="K10409" s="4"/>
    </row>
    <row r="10410" spans="11:11" x14ac:dyDescent="0.2">
      <c r="K10410" s="4"/>
    </row>
    <row r="10411" spans="11:11" x14ac:dyDescent="0.2">
      <c r="K10411" s="4"/>
    </row>
    <row r="10412" spans="11:11" x14ac:dyDescent="0.2">
      <c r="K10412" s="4"/>
    </row>
    <row r="10413" spans="11:11" x14ac:dyDescent="0.2">
      <c r="K10413" s="4"/>
    </row>
    <row r="10414" spans="11:11" x14ac:dyDescent="0.2">
      <c r="K10414" s="4"/>
    </row>
    <row r="10415" spans="11:11" x14ac:dyDescent="0.2">
      <c r="K10415" s="4"/>
    </row>
    <row r="10416" spans="11:11" x14ac:dyDescent="0.2">
      <c r="K10416" s="4"/>
    </row>
    <row r="10417" spans="11:11" x14ac:dyDescent="0.2">
      <c r="K10417" s="4"/>
    </row>
    <row r="10418" spans="11:11" x14ac:dyDescent="0.2">
      <c r="K10418" s="4"/>
    </row>
    <row r="10419" spans="11:11" x14ac:dyDescent="0.2">
      <c r="K10419" s="4"/>
    </row>
    <row r="10420" spans="11:11" x14ac:dyDescent="0.2">
      <c r="K10420" s="4"/>
    </row>
    <row r="10421" spans="11:11" x14ac:dyDescent="0.2">
      <c r="K10421" s="4"/>
    </row>
    <row r="10422" spans="11:11" x14ac:dyDescent="0.2">
      <c r="K10422" s="4"/>
    </row>
    <row r="10423" spans="11:11" x14ac:dyDescent="0.2">
      <c r="K10423" s="4"/>
    </row>
    <row r="10424" spans="11:11" x14ac:dyDescent="0.2">
      <c r="K10424" s="4"/>
    </row>
    <row r="10425" spans="11:11" x14ac:dyDescent="0.2">
      <c r="K10425" s="4"/>
    </row>
    <row r="10426" spans="11:11" x14ac:dyDescent="0.2">
      <c r="K10426" s="4"/>
    </row>
    <row r="10427" spans="11:11" x14ac:dyDescent="0.2">
      <c r="K10427" s="4"/>
    </row>
    <row r="10428" spans="11:11" x14ac:dyDescent="0.2">
      <c r="K10428" s="4"/>
    </row>
    <row r="10429" spans="11:11" x14ac:dyDescent="0.2">
      <c r="K10429" s="4"/>
    </row>
    <row r="10430" spans="11:11" x14ac:dyDescent="0.2">
      <c r="K10430" s="4"/>
    </row>
    <row r="10431" spans="11:11" x14ac:dyDescent="0.2">
      <c r="K10431" s="4"/>
    </row>
    <row r="10432" spans="11:11" x14ac:dyDescent="0.2">
      <c r="K10432" s="4"/>
    </row>
    <row r="10433" spans="11:11" x14ac:dyDescent="0.2">
      <c r="K10433" s="4"/>
    </row>
    <row r="10434" spans="11:11" x14ac:dyDescent="0.2">
      <c r="K10434" s="4"/>
    </row>
    <row r="10435" spans="11:11" x14ac:dyDescent="0.2">
      <c r="K10435" s="4"/>
    </row>
    <row r="10436" spans="11:11" x14ac:dyDescent="0.2">
      <c r="K10436" s="4"/>
    </row>
    <row r="10437" spans="11:11" x14ac:dyDescent="0.2">
      <c r="K10437" s="4"/>
    </row>
    <row r="10438" spans="11:11" x14ac:dyDescent="0.2">
      <c r="K10438" s="4"/>
    </row>
    <row r="10439" spans="11:11" x14ac:dyDescent="0.2">
      <c r="K10439" s="4"/>
    </row>
    <row r="10440" spans="11:11" x14ac:dyDescent="0.2">
      <c r="K10440" s="4"/>
    </row>
    <row r="10441" spans="11:11" x14ac:dyDescent="0.2">
      <c r="K10441" s="4"/>
    </row>
    <row r="10442" spans="11:11" x14ac:dyDescent="0.2">
      <c r="K10442" s="4"/>
    </row>
    <row r="10443" spans="11:11" x14ac:dyDescent="0.2">
      <c r="K10443" s="4"/>
    </row>
    <row r="10444" spans="11:11" x14ac:dyDescent="0.2">
      <c r="K10444" s="4"/>
    </row>
    <row r="10445" spans="11:11" x14ac:dyDescent="0.2">
      <c r="K10445" s="4"/>
    </row>
    <row r="10446" spans="11:11" x14ac:dyDescent="0.2">
      <c r="K10446" s="4"/>
    </row>
    <row r="10447" spans="11:11" x14ac:dyDescent="0.2">
      <c r="K10447" s="4"/>
    </row>
    <row r="10448" spans="11:11" x14ac:dyDescent="0.2">
      <c r="K10448" s="4"/>
    </row>
    <row r="10449" spans="11:11" x14ac:dyDescent="0.2">
      <c r="K10449" s="4"/>
    </row>
    <row r="10450" spans="11:11" x14ac:dyDescent="0.2">
      <c r="K10450" s="4"/>
    </row>
    <row r="10451" spans="11:11" x14ac:dyDescent="0.2">
      <c r="K10451" s="4"/>
    </row>
    <row r="10452" spans="11:11" x14ac:dyDescent="0.2">
      <c r="K10452" s="4"/>
    </row>
    <row r="10453" spans="11:11" x14ac:dyDescent="0.2">
      <c r="K10453" s="4"/>
    </row>
    <row r="10454" spans="11:11" x14ac:dyDescent="0.2">
      <c r="K10454" s="4"/>
    </row>
    <row r="10455" spans="11:11" x14ac:dyDescent="0.2">
      <c r="K10455" s="4"/>
    </row>
    <row r="10456" spans="11:11" x14ac:dyDescent="0.2">
      <c r="K10456" s="4"/>
    </row>
    <row r="10457" spans="11:11" x14ac:dyDescent="0.2">
      <c r="K10457" s="4"/>
    </row>
    <row r="10458" spans="11:11" x14ac:dyDescent="0.2">
      <c r="K10458" s="4"/>
    </row>
    <row r="10459" spans="11:11" x14ac:dyDescent="0.2">
      <c r="K10459" s="4"/>
    </row>
    <row r="10460" spans="11:11" x14ac:dyDescent="0.2">
      <c r="K10460" s="4"/>
    </row>
    <row r="10461" spans="11:11" x14ac:dyDescent="0.2">
      <c r="K10461" s="4"/>
    </row>
    <row r="10462" spans="11:11" x14ac:dyDescent="0.2">
      <c r="K10462" s="4"/>
    </row>
    <row r="10463" spans="11:11" x14ac:dyDescent="0.2">
      <c r="K10463" s="4"/>
    </row>
    <row r="10464" spans="11:11" x14ac:dyDescent="0.2">
      <c r="K10464" s="4"/>
    </row>
    <row r="10465" spans="11:11" x14ac:dyDescent="0.2">
      <c r="K10465" s="4"/>
    </row>
    <row r="10466" spans="11:11" x14ac:dyDescent="0.2">
      <c r="K10466" s="4"/>
    </row>
    <row r="10467" spans="11:11" x14ac:dyDescent="0.2">
      <c r="K10467" s="4"/>
    </row>
    <row r="10468" spans="11:11" x14ac:dyDescent="0.2">
      <c r="K10468" s="4"/>
    </row>
    <row r="10469" spans="11:11" x14ac:dyDescent="0.2">
      <c r="K10469" s="4"/>
    </row>
    <row r="10470" spans="11:11" x14ac:dyDescent="0.2">
      <c r="K10470" s="4"/>
    </row>
    <row r="10471" spans="11:11" x14ac:dyDescent="0.2">
      <c r="K10471" s="4"/>
    </row>
    <row r="10472" spans="11:11" x14ac:dyDescent="0.2">
      <c r="K10472" s="4"/>
    </row>
    <row r="10473" spans="11:11" x14ac:dyDescent="0.2">
      <c r="K10473" s="4"/>
    </row>
    <row r="10474" spans="11:11" x14ac:dyDescent="0.2">
      <c r="K10474" s="4"/>
    </row>
    <row r="10475" spans="11:11" x14ac:dyDescent="0.2">
      <c r="K10475" s="4"/>
    </row>
    <row r="10476" spans="11:11" x14ac:dyDescent="0.2">
      <c r="K10476" s="4"/>
    </row>
    <row r="10477" spans="11:11" x14ac:dyDescent="0.2">
      <c r="K10477" s="4"/>
    </row>
    <row r="10478" spans="11:11" x14ac:dyDescent="0.2">
      <c r="K10478" s="4"/>
    </row>
    <row r="10479" spans="11:11" x14ac:dyDescent="0.2">
      <c r="K10479" s="4"/>
    </row>
    <row r="10480" spans="11:11" x14ac:dyDescent="0.2">
      <c r="K10480" s="4"/>
    </row>
    <row r="10481" spans="11:11" x14ac:dyDescent="0.2">
      <c r="K10481" s="4"/>
    </row>
    <row r="10482" spans="11:11" x14ac:dyDescent="0.2">
      <c r="K10482" s="4"/>
    </row>
    <row r="10483" spans="11:11" x14ac:dyDescent="0.2">
      <c r="K10483" s="4"/>
    </row>
    <row r="10484" spans="11:11" x14ac:dyDescent="0.2">
      <c r="K10484" s="4"/>
    </row>
    <row r="10485" spans="11:11" x14ac:dyDescent="0.2">
      <c r="K10485" s="4"/>
    </row>
    <row r="10486" spans="11:11" x14ac:dyDescent="0.2">
      <c r="K10486" s="4"/>
    </row>
    <row r="10487" spans="11:11" x14ac:dyDescent="0.2">
      <c r="K10487" s="4"/>
    </row>
    <row r="10488" spans="11:11" x14ac:dyDescent="0.2">
      <c r="K10488" s="4"/>
    </row>
    <row r="10489" spans="11:11" x14ac:dyDescent="0.2">
      <c r="K10489" s="4"/>
    </row>
    <row r="10490" spans="11:11" x14ac:dyDescent="0.2">
      <c r="K10490" s="4"/>
    </row>
    <row r="10491" spans="11:11" x14ac:dyDescent="0.2">
      <c r="K10491" s="4"/>
    </row>
    <row r="10492" spans="11:11" x14ac:dyDescent="0.2">
      <c r="K10492" s="4"/>
    </row>
    <row r="10493" spans="11:11" x14ac:dyDescent="0.2">
      <c r="K10493" s="4"/>
    </row>
    <row r="10494" spans="11:11" x14ac:dyDescent="0.2">
      <c r="K10494" s="4"/>
    </row>
    <row r="10495" spans="11:11" x14ac:dyDescent="0.2">
      <c r="K10495" s="4"/>
    </row>
    <row r="10496" spans="11:11" x14ac:dyDescent="0.2">
      <c r="K10496" s="4"/>
    </row>
    <row r="10497" spans="11:11" x14ac:dyDescent="0.2">
      <c r="K10497" s="4"/>
    </row>
    <row r="10498" spans="11:11" x14ac:dyDescent="0.2">
      <c r="K10498" s="4"/>
    </row>
    <row r="10499" spans="11:11" x14ac:dyDescent="0.2">
      <c r="K10499" s="4"/>
    </row>
    <row r="10500" spans="11:11" x14ac:dyDescent="0.2">
      <c r="K10500" s="4"/>
    </row>
    <row r="10501" spans="11:11" x14ac:dyDescent="0.2">
      <c r="K10501" s="4"/>
    </row>
    <row r="10502" spans="11:11" x14ac:dyDescent="0.2">
      <c r="K10502" s="4"/>
    </row>
    <row r="10503" spans="11:11" x14ac:dyDescent="0.2">
      <c r="K10503" s="4"/>
    </row>
    <row r="10504" spans="11:11" x14ac:dyDescent="0.2">
      <c r="K10504" s="4"/>
    </row>
    <row r="10505" spans="11:11" x14ac:dyDescent="0.2">
      <c r="K10505" s="4"/>
    </row>
    <row r="10506" spans="11:11" x14ac:dyDescent="0.2">
      <c r="K10506" s="4"/>
    </row>
    <row r="10507" spans="11:11" x14ac:dyDescent="0.2">
      <c r="K10507" s="4"/>
    </row>
    <row r="10508" spans="11:11" x14ac:dyDescent="0.2">
      <c r="K10508" s="4"/>
    </row>
    <row r="10509" spans="11:11" x14ac:dyDescent="0.2">
      <c r="K10509" s="4"/>
    </row>
    <row r="10510" spans="11:11" x14ac:dyDescent="0.2">
      <c r="K10510" s="4"/>
    </row>
    <row r="10511" spans="11:11" x14ac:dyDescent="0.2">
      <c r="K10511" s="4"/>
    </row>
    <row r="10512" spans="11:11" x14ac:dyDescent="0.2">
      <c r="K10512" s="4"/>
    </row>
    <row r="10513" spans="11:11" x14ac:dyDescent="0.2">
      <c r="K10513" s="4"/>
    </row>
    <row r="10514" spans="11:11" x14ac:dyDescent="0.2">
      <c r="K10514" s="4"/>
    </row>
    <row r="10515" spans="11:11" x14ac:dyDescent="0.2">
      <c r="K10515" s="4"/>
    </row>
    <row r="10516" spans="11:11" x14ac:dyDescent="0.2">
      <c r="K10516" s="4"/>
    </row>
    <row r="10517" spans="11:11" x14ac:dyDescent="0.2">
      <c r="K10517" s="4"/>
    </row>
    <row r="10518" spans="11:11" x14ac:dyDescent="0.2">
      <c r="K10518" s="4"/>
    </row>
    <row r="10519" spans="11:11" x14ac:dyDescent="0.2">
      <c r="K10519" s="4"/>
    </row>
    <row r="10520" spans="11:11" x14ac:dyDescent="0.2">
      <c r="K10520" s="4"/>
    </row>
    <row r="10521" spans="11:11" x14ac:dyDescent="0.2">
      <c r="K10521" s="4"/>
    </row>
    <row r="10522" spans="11:11" x14ac:dyDescent="0.2">
      <c r="K10522" s="4"/>
    </row>
    <row r="10523" spans="11:11" x14ac:dyDescent="0.2">
      <c r="K10523" s="4"/>
    </row>
    <row r="10524" spans="11:11" x14ac:dyDescent="0.2">
      <c r="K10524" s="4"/>
    </row>
    <row r="10525" spans="11:11" x14ac:dyDescent="0.2">
      <c r="K10525" s="4"/>
    </row>
    <row r="10526" spans="11:11" x14ac:dyDescent="0.2">
      <c r="K10526" s="4"/>
    </row>
    <row r="10527" spans="11:11" x14ac:dyDescent="0.2">
      <c r="K10527" s="4"/>
    </row>
    <row r="10528" spans="11:11" x14ac:dyDescent="0.2">
      <c r="K10528" s="4"/>
    </row>
    <row r="10529" spans="11:11" x14ac:dyDescent="0.2">
      <c r="K10529" s="4"/>
    </row>
    <row r="10530" spans="11:11" x14ac:dyDescent="0.2">
      <c r="K10530" s="4"/>
    </row>
    <row r="10531" spans="11:11" x14ac:dyDescent="0.2">
      <c r="K10531" s="4"/>
    </row>
    <row r="10532" spans="11:11" x14ac:dyDescent="0.2">
      <c r="K10532" s="4"/>
    </row>
    <row r="10533" spans="11:11" x14ac:dyDescent="0.2">
      <c r="K10533" s="4"/>
    </row>
    <row r="10534" spans="11:11" x14ac:dyDescent="0.2">
      <c r="K10534" s="4"/>
    </row>
    <row r="10535" spans="11:11" x14ac:dyDescent="0.2">
      <c r="K10535" s="4"/>
    </row>
    <row r="10536" spans="11:11" x14ac:dyDescent="0.2">
      <c r="K10536" s="4"/>
    </row>
    <row r="10537" spans="11:11" x14ac:dyDescent="0.2">
      <c r="K10537" s="4"/>
    </row>
    <row r="10538" spans="11:11" x14ac:dyDescent="0.2">
      <c r="K10538" s="4"/>
    </row>
    <row r="10539" spans="11:11" x14ac:dyDescent="0.2">
      <c r="K10539" s="4"/>
    </row>
    <row r="10540" spans="11:11" x14ac:dyDescent="0.2">
      <c r="K10540" s="4"/>
    </row>
    <row r="10541" spans="11:11" x14ac:dyDescent="0.2">
      <c r="K10541" s="4"/>
    </row>
    <row r="10542" spans="11:11" x14ac:dyDescent="0.2">
      <c r="K10542" s="4"/>
    </row>
    <row r="10543" spans="11:11" x14ac:dyDescent="0.2">
      <c r="K10543" s="4"/>
    </row>
    <row r="10544" spans="11:11" x14ac:dyDescent="0.2">
      <c r="K10544" s="4"/>
    </row>
    <row r="10545" spans="11:11" x14ac:dyDescent="0.2">
      <c r="K10545" s="4"/>
    </row>
    <row r="10546" spans="11:11" x14ac:dyDescent="0.2">
      <c r="K10546" s="4"/>
    </row>
    <row r="10547" spans="11:11" x14ac:dyDescent="0.2">
      <c r="K10547" s="4"/>
    </row>
    <row r="10548" spans="11:11" x14ac:dyDescent="0.2">
      <c r="K10548" s="4"/>
    </row>
    <row r="10549" spans="11:11" x14ac:dyDescent="0.2">
      <c r="K10549" s="4"/>
    </row>
    <row r="10550" spans="11:11" x14ac:dyDescent="0.2">
      <c r="K10550" s="4"/>
    </row>
    <row r="10551" spans="11:11" x14ac:dyDescent="0.2">
      <c r="K10551" s="4"/>
    </row>
    <row r="10552" spans="11:11" x14ac:dyDescent="0.2">
      <c r="K10552" s="4"/>
    </row>
    <row r="10553" spans="11:11" x14ac:dyDescent="0.2">
      <c r="K10553" s="4"/>
    </row>
    <row r="10554" spans="11:11" x14ac:dyDescent="0.2">
      <c r="K10554" s="4"/>
    </row>
    <row r="10555" spans="11:11" x14ac:dyDescent="0.2">
      <c r="K10555" s="4"/>
    </row>
    <row r="10556" spans="11:11" x14ac:dyDescent="0.2">
      <c r="K10556" s="4"/>
    </row>
    <row r="10557" spans="11:11" x14ac:dyDescent="0.2">
      <c r="K10557" s="4"/>
    </row>
    <row r="10558" spans="11:11" x14ac:dyDescent="0.2">
      <c r="K10558" s="4"/>
    </row>
    <row r="10559" spans="11:11" x14ac:dyDescent="0.2">
      <c r="K10559" s="4"/>
    </row>
    <row r="10560" spans="11:11" x14ac:dyDescent="0.2">
      <c r="K10560" s="4"/>
    </row>
    <row r="10561" spans="11:11" x14ac:dyDescent="0.2">
      <c r="K10561" s="4"/>
    </row>
    <row r="10562" spans="11:11" x14ac:dyDescent="0.2">
      <c r="K10562" s="4"/>
    </row>
    <row r="10563" spans="11:11" x14ac:dyDescent="0.2">
      <c r="K10563" s="4"/>
    </row>
    <row r="10564" spans="11:11" x14ac:dyDescent="0.2">
      <c r="K10564" s="4"/>
    </row>
    <row r="10565" spans="11:11" x14ac:dyDescent="0.2">
      <c r="K10565" s="4"/>
    </row>
    <row r="10566" spans="11:11" x14ac:dyDescent="0.2">
      <c r="K10566" s="4"/>
    </row>
    <row r="10567" spans="11:11" x14ac:dyDescent="0.2">
      <c r="K10567" s="4"/>
    </row>
    <row r="10568" spans="11:11" x14ac:dyDescent="0.2">
      <c r="K10568" s="4"/>
    </row>
    <row r="10569" spans="11:11" x14ac:dyDescent="0.2">
      <c r="K10569" s="4"/>
    </row>
    <row r="10570" spans="11:11" x14ac:dyDescent="0.2">
      <c r="K10570" s="4"/>
    </row>
    <row r="10571" spans="11:11" x14ac:dyDescent="0.2">
      <c r="K10571" s="4"/>
    </row>
    <row r="10572" spans="11:11" x14ac:dyDescent="0.2">
      <c r="K10572" s="4"/>
    </row>
    <row r="10573" spans="11:11" x14ac:dyDescent="0.2">
      <c r="K10573" s="4"/>
    </row>
    <row r="10574" spans="11:11" x14ac:dyDescent="0.2">
      <c r="K10574" s="4"/>
    </row>
    <row r="10575" spans="11:11" x14ac:dyDescent="0.2">
      <c r="K10575" s="4"/>
    </row>
    <row r="10576" spans="11:11" x14ac:dyDescent="0.2">
      <c r="K10576" s="4"/>
    </row>
    <row r="10577" spans="11:11" x14ac:dyDescent="0.2">
      <c r="K10577" s="4"/>
    </row>
    <row r="10578" spans="11:11" x14ac:dyDescent="0.2">
      <c r="K10578" s="4"/>
    </row>
    <row r="10579" spans="11:11" x14ac:dyDescent="0.2">
      <c r="K10579" s="4"/>
    </row>
    <row r="10580" spans="11:11" x14ac:dyDescent="0.2">
      <c r="K10580" s="4"/>
    </row>
    <row r="10581" spans="11:11" x14ac:dyDescent="0.2">
      <c r="K10581" s="4"/>
    </row>
    <row r="10582" spans="11:11" x14ac:dyDescent="0.2">
      <c r="K10582" s="4"/>
    </row>
    <row r="10583" spans="11:11" x14ac:dyDescent="0.2">
      <c r="K10583" s="4"/>
    </row>
    <row r="10584" spans="11:11" x14ac:dyDescent="0.2">
      <c r="K10584" s="4"/>
    </row>
    <row r="10585" spans="11:11" x14ac:dyDescent="0.2">
      <c r="K10585" s="4"/>
    </row>
    <row r="10586" spans="11:11" x14ac:dyDescent="0.2">
      <c r="K10586" s="4"/>
    </row>
    <row r="10587" spans="11:11" x14ac:dyDescent="0.2">
      <c r="K10587" s="4"/>
    </row>
    <row r="10588" spans="11:11" x14ac:dyDescent="0.2">
      <c r="K10588" s="4"/>
    </row>
    <row r="10589" spans="11:11" x14ac:dyDescent="0.2">
      <c r="K10589" s="4"/>
    </row>
    <row r="10590" spans="11:11" x14ac:dyDescent="0.2">
      <c r="K10590" s="4"/>
    </row>
    <row r="10591" spans="11:11" x14ac:dyDescent="0.2">
      <c r="K10591" s="4"/>
    </row>
    <row r="10592" spans="11:11" x14ac:dyDescent="0.2">
      <c r="K10592" s="4"/>
    </row>
    <row r="10593" spans="11:11" x14ac:dyDescent="0.2">
      <c r="K10593" s="4"/>
    </row>
    <row r="10594" spans="11:11" x14ac:dyDescent="0.2">
      <c r="K10594" s="4"/>
    </row>
    <row r="10595" spans="11:11" x14ac:dyDescent="0.2">
      <c r="K10595" s="4"/>
    </row>
    <row r="10596" spans="11:11" x14ac:dyDescent="0.2">
      <c r="K10596" s="4"/>
    </row>
    <row r="10597" spans="11:11" x14ac:dyDescent="0.2">
      <c r="K10597" s="4"/>
    </row>
    <row r="10598" spans="11:11" x14ac:dyDescent="0.2">
      <c r="K10598" s="4"/>
    </row>
    <row r="10599" spans="11:11" x14ac:dyDescent="0.2">
      <c r="K10599" s="4"/>
    </row>
    <row r="10600" spans="11:11" x14ac:dyDescent="0.2">
      <c r="K10600" s="4"/>
    </row>
    <row r="10601" spans="11:11" x14ac:dyDescent="0.2">
      <c r="K10601" s="4"/>
    </row>
    <row r="10602" spans="11:11" x14ac:dyDescent="0.2">
      <c r="K10602" s="4"/>
    </row>
    <row r="10603" spans="11:11" x14ac:dyDescent="0.2">
      <c r="K10603" s="4"/>
    </row>
    <row r="10604" spans="11:11" x14ac:dyDescent="0.2">
      <c r="K10604" s="4"/>
    </row>
    <row r="10605" spans="11:11" x14ac:dyDescent="0.2">
      <c r="K10605" s="4"/>
    </row>
    <row r="10606" spans="11:11" x14ac:dyDescent="0.2">
      <c r="K10606" s="4"/>
    </row>
    <row r="10607" spans="11:11" x14ac:dyDescent="0.2">
      <c r="K10607" s="4"/>
    </row>
    <row r="10608" spans="11:11" x14ac:dyDescent="0.2">
      <c r="K10608" s="4"/>
    </row>
    <row r="10609" spans="11:11" x14ac:dyDescent="0.2">
      <c r="K10609" s="4"/>
    </row>
    <row r="10610" spans="11:11" x14ac:dyDescent="0.2">
      <c r="K10610" s="4"/>
    </row>
    <row r="10611" spans="11:11" x14ac:dyDescent="0.2">
      <c r="K10611" s="4"/>
    </row>
    <row r="10612" spans="11:11" x14ac:dyDescent="0.2">
      <c r="K10612" s="4"/>
    </row>
    <row r="10613" spans="11:11" x14ac:dyDescent="0.2">
      <c r="K10613" s="4"/>
    </row>
    <row r="10614" spans="11:11" x14ac:dyDescent="0.2">
      <c r="K10614" s="4"/>
    </row>
    <row r="10615" spans="11:11" x14ac:dyDescent="0.2">
      <c r="K10615" s="4"/>
    </row>
    <row r="10616" spans="11:11" x14ac:dyDescent="0.2">
      <c r="K10616" s="4"/>
    </row>
    <row r="10617" spans="11:11" x14ac:dyDescent="0.2">
      <c r="K10617" s="4"/>
    </row>
    <row r="10618" spans="11:11" x14ac:dyDescent="0.2">
      <c r="K10618" s="4"/>
    </row>
    <row r="10619" spans="11:11" x14ac:dyDescent="0.2">
      <c r="K10619" s="4"/>
    </row>
    <row r="10620" spans="11:11" x14ac:dyDescent="0.2">
      <c r="K10620" s="4"/>
    </row>
    <row r="10621" spans="11:11" x14ac:dyDescent="0.2">
      <c r="K10621" s="4"/>
    </row>
    <row r="10622" spans="11:11" x14ac:dyDescent="0.2">
      <c r="K10622" s="4"/>
    </row>
    <row r="10623" spans="11:11" x14ac:dyDescent="0.2">
      <c r="K10623" s="4"/>
    </row>
    <row r="10624" spans="11:11" x14ac:dyDescent="0.2">
      <c r="K10624" s="4"/>
    </row>
    <row r="10625" spans="11:11" x14ac:dyDescent="0.2">
      <c r="K10625" s="4"/>
    </row>
    <row r="10626" spans="11:11" x14ac:dyDescent="0.2">
      <c r="K10626" s="4"/>
    </row>
    <row r="10627" spans="11:11" x14ac:dyDescent="0.2">
      <c r="K10627" s="4"/>
    </row>
    <row r="10628" spans="11:11" x14ac:dyDescent="0.2">
      <c r="K10628" s="4"/>
    </row>
    <row r="10629" spans="11:11" x14ac:dyDescent="0.2">
      <c r="K10629" s="4"/>
    </row>
    <row r="10630" spans="11:11" x14ac:dyDescent="0.2">
      <c r="K10630" s="4"/>
    </row>
    <row r="10631" spans="11:11" x14ac:dyDescent="0.2">
      <c r="K10631" s="4"/>
    </row>
    <row r="10632" spans="11:11" x14ac:dyDescent="0.2">
      <c r="K10632" s="4"/>
    </row>
    <row r="10633" spans="11:11" x14ac:dyDescent="0.2">
      <c r="K10633" s="4"/>
    </row>
    <row r="10634" spans="11:11" x14ac:dyDescent="0.2">
      <c r="K10634" s="4"/>
    </row>
    <row r="10635" spans="11:11" x14ac:dyDescent="0.2">
      <c r="K10635" s="4"/>
    </row>
    <row r="10636" spans="11:11" x14ac:dyDescent="0.2">
      <c r="K10636" s="4"/>
    </row>
    <row r="10637" spans="11:11" x14ac:dyDescent="0.2">
      <c r="K10637" s="4"/>
    </row>
    <row r="10638" spans="11:11" x14ac:dyDescent="0.2">
      <c r="K10638" s="4"/>
    </row>
    <row r="10639" spans="11:11" x14ac:dyDescent="0.2">
      <c r="K10639" s="4"/>
    </row>
    <row r="10640" spans="11:11" x14ac:dyDescent="0.2">
      <c r="K10640" s="4"/>
    </row>
    <row r="10641" spans="11:11" x14ac:dyDescent="0.2">
      <c r="K10641" s="4"/>
    </row>
    <row r="10642" spans="11:11" x14ac:dyDescent="0.2">
      <c r="K10642" s="4"/>
    </row>
    <row r="10643" spans="11:11" x14ac:dyDescent="0.2">
      <c r="K10643" s="4"/>
    </row>
    <row r="10644" spans="11:11" x14ac:dyDescent="0.2">
      <c r="K10644" s="4"/>
    </row>
    <row r="10645" spans="11:11" x14ac:dyDescent="0.2">
      <c r="K10645" s="4"/>
    </row>
    <row r="10646" spans="11:11" x14ac:dyDescent="0.2">
      <c r="K10646" s="4"/>
    </row>
    <row r="10647" spans="11:11" x14ac:dyDescent="0.2">
      <c r="K10647" s="4"/>
    </row>
    <row r="10648" spans="11:11" x14ac:dyDescent="0.2">
      <c r="K10648" s="4"/>
    </row>
    <row r="10649" spans="11:11" x14ac:dyDescent="0.2">
      <c r="K10649" s="4"/>
    </row>
    <row r="10650" spans="11:11" x14ac:dyDescent="0.2">
      <c r="K10650" s="4"/>
    </row>
    <row r="10651" spans="11:11" x14ac:dyDescent="0.2">
      <c r="K10651" s="4"/>
    </row>
    <row r="10652" spans="11:11" x14ac:dyDescent="0.2">
      <c r="K10652" s="4"/>
    </row>
    <row r="10653" spans="11:11" x14ac:dyDescent="0.2">
      <c r="K10653" s="4"/>
    </row>
    <row r="10654" spans="11:11" x14ac:dyDescent="0.2">
      <c r="K10654" s="4"/>
    </row>
    <row r="10655" spans="11:11" x14ac:dyDescent="0.2">
      <c r="K10655" s="4"/>
    </row>
    <row r="10656" spans="11:11" x14ac:dyDescent="0.2">
      <c r="K10656" s="4"/>
    </row>
    <row r="10657" spans="11:11" x14ac:dyDescent="0.2">
      <c r="K10657" s="4"/>
    </row>
    <row r="10658" spans="11:11" x14ac:dyDescent="0.2">
      <c r="K10658" s="4"/>
    </row>
    <row r="10659" spans="11:11" x14ac:dyDescent="0.2">
      <c r="K10659" s="4"/>
    </row>
    <row r="10660" spans="11:11" x14ac:dyDescent="0.2">
      <c r="K10660" s="4"/>
    </row>
    <row r="10661" spans="11:11" x14ac:dyDescent="0.2">
      <c r="K10661" s="4"/>
    </row>
    <row r="10662" spans="11:11" x14ac:dyDescent="0.2">
      <c r="K10662" s="4"/>
    </row>
    <row r="10663" spans="11:11" x14ac:dyDescent="0.2">
      <c r="K10663" s="4"/>
    </row>
    <row r="10664" spans="11:11" x14ac:dyDescent="0.2">
      <c r="K10664" s="4"/>
    </row>
    <row r="10665" spans="11:11" x14ac:dyDescent="0.2">
      <c r="K10665" s="4"/>
    </row>
    <row r="10666" spans="11:11" x14ac:dyDescent="0.2">
      <c r="K10666" s="4"/>
    </row>
    <row r="10667" spans="11:11" x14ac:dyDescent="0.2">
      <c r="K10667" s="4"/>
    </row>
    <row r="10668" spans="11:11" x14ac:dyDescent="0.2">
      <c r="K10668" s="4"/>
    </row>
    <row r="10669" spans="11:11" x14ac:dyDescent="0.2">
      <c r="K10669" s="4"/>
    </row>
    <row r="10670" spans="11:11" x14ac:dyDescent="0.2">
      <c r="K10670" s="4"/>
    </row>
    <row r="10671" spans="11:11" x14ac:dyDescent="0.2">
      <c r="K10671" s="4"/>
    </row>
    <row r="10672" spans="11:11" x14ac:dyDescent="0.2">
      <c r="K10672" s="4"/>
    </row>
    <row r="10673" spans="11:11" x14ac:dyDescent="0.2">
      <c r="K10673" s="4"/>
    </row>
    <row r="10674" spans="11:11" x14ac:dyDescent="0.2">
      <c r="K10674" s="4"/>
    </row>
    <row r="10675" spans="11:11" x14ac:dyDescent="0.2">
      <c r="K10675" s="4"/>
    </row>
    <row r="10676" spans="11:11" x14ac:dyDescent="0.2">
      <c r="K10676" s="4"/>
    </row>
    <row r="10677" spans="11:11" x14ac:dyDescent="0.2">
      <c r="K10677" s="4"/>
    </row>
    <row r="10678" spans="11:11" x14ac:dyDescent="0.2">
      <c r="K10678" s="4"/>
    </row>
    <row r="10679" spans="11:11" x14ac:dyDescent="0.2">
      <c r="K10679" s="4"/>
    </row>
    <row r="10680" spans="11:11" x14ac:dyDescent="0.2">
      <c r="K10680" s="4"/>
    </row>
    <row r="10681" spans="11:11" x14ac:dyDescent="0.2">
      <c r="K10681" s="4"/>
    </row>
    <row r="10682" spans="11:11" x14ac:dyDescent="0.2">
      <c r="K10682" s="4"/>
    </row>
    <row r="10683" spans="11:11" x14ac:dyDescent="0.2">
      <c r="K10683" s="4"/>
    </row>
    <row r="10684" spans="11:11" x14ac:dyDescent="0.2">
      <c r="K10684" s="4"/>
    </row>
    <row r="10685" spans="11:11" x14ac:dyDescent="0.2">
      <c r="K10685" s="4"/>
    </row>
    <row r="10686" spans="11:11" x14ac:dyDescent="0.2">
      <c r="K10686" s="4"/>
    </row>
    <row r="10687" spans="11:11" x14ac:dyDescent="0.2">
      <c r="K10687" s="4"/>
    </row>
    <row r="10688" spans="11:11" x14ac:dyDescent="0.2">
      <c r="K10688" s="4"/>
    </row>
    <row r="10689" spans="11:11" x14ac:dyDescent="0.2">
      <c r="K10689" s="4"/>
    </row>
    <row r="10690" spans="11:11" x14ac:dyDescent="0.2">
      <c r="K10690" s="4"/>
    </row>
    <row r="10691" spans="11:11" x14ac:dyDescent="0.2">
      <c r="K10691" s="4"/>
    </row>
    <row r="10692" spans="11:11" x14ac:dyDescent="0.2">
      <c r="K10692" s="4"/>
    </row>
    <row r="10693" spans="11:11" x14ac:dyDescent="0.2">
      <c r="K10693" s="4"/>
    </row>
    <row r="10694" spans="11:11" x14ac:dyDescent="0.2">
      <c r="K10694" s="4"/>
    </row>
    <row r="10695" spans="11:11" x14ac:dyDescent="0.2">
      <c r="K10695" s="4"/>
    </row>
    <row r="10696" spans="11:11" x14ac:dyDescent="0.2">
      <c r="K10696" s="4"/>
    </row>
    <row r="10697" spans="11:11" x14ac:dyDescent="0.2">
      <c r="K10697" s="4"/>
    </row>
    <row r="10698" spans="11:11" x14ac:dyDescent="0.2">
      <c r="K10698" s="4"/>
    </row>
    <row r="10699" spans="11:11" x14ac:dyDescent="0.2">
      <c r="K10699" s="4"/>
    </row>
    <row r="10700" spans="11:11" x14ac:dyDescent="0.2">
      <c r="K10700" s="4"/>
    </row>
    <row r="10701" spans="11:11" x14ac:dyDescent="0.2">
      <c r="K10701" s="4"/>
    </row>
    <row r="10702" spans="11:11" x14ac:dyDescent="0.2">
      <c r="K10702" s="4"/>
    </row>
    <row r="10703" spans="11:11" x14ac:dyDescent="0.2">
      <c r="K10703" s="4"/>
    </row>
    <row r="10704" spans="11:11" x14ac:dyDescent="0.2">
      <c r="K10704" s="4"/>
    </row>
    <row r="10705" spans="11:11" x14ac:dyDescent="0.2">
      <c r="K10705" s="4"/>
    </row>
    <row r="10706" spans="11:11" x14ac:dyDescent="0.2">
      <c r="K10706" s="4"/>
    </row>
    <row r="10707" spans="11:11" x14ac:dyDescent="0.2">
      <c r="K10707" s="4"/>
    </row>
    <row r="10708" spans="11:11" x14ac:dyDescent="0.2">
      <c r="K10708" s="4"/>
    </row>
    <row r="10709" spans="11:11" x14ac:dyDescent="0.2">
      <c r="K10709" s="4"/>
    </row>
    <row r="10710" spans="11:11" x14ac:dyDescent="0.2">
      <c r="K10710" s="4"/>
    </row>
    <row r="10711" spans="11:11" x14ac:dyDescent="0.2">
      <c r="K10711" s="4"/>
    </row>
    <row r="10712" spans="11:11" x14ac:dyDescent="0.2">
      <c r="K10712" s="4"/>
    </row>
    <row r="10713" spans="11:11" x14ac:dyDescent="0.2">
      <c r="K10713" s="4"/>
    </row>
    <row r="10714" spans="11:11" x14ac:dyDescent="0.2">
      <c r="K10714" s="4"/>
    </row>
    <row r="10715" spans="11:11" x14ac:dyDescent="0.2">
      <c r="K10715" s="4"/>
    </row>
    <row r="10716" spans="11:11" x14ac:dyDescent="0.2">
      <c r="K10716" s="4"/>
    </row>
    <row r="10717" spans="11:11" x14ac:dyDescent="0.2">
      <c r="K10717" s="4"/>
    </row>
    <row r="10718" spans="11:11" x14ac:dyDescent="0.2">
      <c r="K10718" s="4"/>
    </row>
    <row r="10719" spans="11:11" x14ac:dyDescent="0.2">
      <c r="K10719" s="4"/>
    </row>
    <row r="10720" spans="11:11" x14ac:dyDescent="0.2">
      <c r="K10720" s="4"/>
    </row>
    <row r="10721" spans="11:11" x14ac:dyDescent="0.2">
      <c r="K10721" s="4"/>
    </row>
    <row r="10722" spans="11:11" x14ac:dyDescent="0.2">
      <c r="K10722" s="4"/>
    </row>
    <row r="10723" spans="11:11" x14ac:dyDescent="0.2">
      <c r="K10723" s="4"/>
    </row>
    <row r="10724" spans="11:11" x14ac:dyDescent="0.2">
      <c r="K10724" s="4"/>
    </row>
    <row r="10725" spans="11:11" x14ac:dyDescent="0.2">
      <c r="K10725" s="4"/>
    </row>
    <row r="10726" spans="11:11" x14ac:dyDescent="0.2">
      <c r="K10726" s="4"/>
    </row>
    <row r="10727" spans="11:11" x14ac:dyDescent="0.2">
      <c r="K10727" s="4"/>
    </row>
    <row r="10728" spans="11:11" x14ac:dyDescent="0.2">
      <c r="K10728" s="4"/>
    </row>
    <row r="10729" spans="11:11" x14ac:dyDescent="0.2">
      <c r="K10729" s="4"/>
    </row>
    <row r="10730" spans="11:11" x14ac:dyDescent="0.2">
      <c r="K10730" s="4"/>
    </row>
    <row r="10731" spans="11:11" x14ac:dyDescent="0.2">
      <c r="K10731" s="4"/>
    </row>
    <row r="10732" spans="11:11" x14ac:dyDescent="0.2">
      <c r="K10732" s="4"/>
    </row>
    <row r="10733" spans="11:11" x14ac:dyDescent="0.2">
      <c r="K10733" s="4"/>
    </row>
    <row r="10734" spans="11:11" x14ac:dyDescent="0.2">
      <c r="K10734" s="4"/>
    </row>
    <row r="10735" spans="11:11" x14ac:dyDescent="0.2">
      <c r="K10735" s="4"/>
    </row>
    <row r="10736" spans="11:11" x14ac:dyDescent="0.2">
      <c r="K10736" s="4"/>
    </row>
    <row r="10737" spans="11:11" x14ac:dyDescent="0.2">
      <c r="K10737" s="4"/>
    </row>
    <row r="10738" spans="11:11" x14ac:dyDescent="0.2">
      <c r="K10738" s="4"/>
    </row>
    <row r="10739" spans="11:11" x14ac:dyDescent="0.2">
      <c r="K10739" s="4"/>
    </row>
    <row r="10740" spans="11:11" x14ac:dyDescent="0.2">
      <c r="K10740" s="4"/>
    </row>
    <row r="10741" spans="11:11" x14ac:dyDescent="0.2">
      <c r="K10741" s="4"/>
    </row>
    <row r="10742" spans="11:11" x14ac:dyDescent="0.2">
      <c r="K10742" s="4"/>
    </row>
    <row r="10743" spans="11:11" x14ac:dyDescent="0.2">
      <c r="K10743" s="4"/>
    </row>
    <row r="10744" spans="11:11" x14ac:dyDescent="0.2">
      <c r="K10744" s="4"/>
    </row>
    <row r="10745" spans="11:11" x14ac:dyDescent="0.2">
      <c r="K10745" s="4"/>
    </row>
    <row r="10746" spans="11:11" x14ac:dyDescent="0.2">
      <c r="K10746" s="4"/>
    </row>
    <row r="10747" spans="11:11" x14ac:dyDescent="0.2">
      <c r="K10747" s="4"/>
    </row>
    <row r="10748" spans="11:11" x14ac:dyDescent="0.2">
      <c r="K10748" s="4"/>
    </row>
    <row r="10749" spans="11:11" x14ac:dyDescent="0.2">
      <c r="K10749" s="4"/>
    </row>
    <row r="10750" spans="11:11" x14ac:dyDescent="0.2">
      <c r="K10750" s="4"/>
    </row>
    <row r="10751" spans="11:11" x14ac:dyDescent="0.2">
      <c r="K10751" s="4"/>
    </row>
    <row r="10752" spans="11:11" x14ac:dyDescent="0.2">
      <c r="K10752" s="4"/>
    </row>
    <row r="10753" spans="11:11" x14ac:dyDescent="0.2">
      <c r="K10753" s="4"/>
    </row>
    <row r="10754" spans="11:11" x14ac:dyDescent="0.2">
      <c r="K10754" s="4"/>
    </row>
    <row r="10755" spans="11:11" x14ac:dyDescent="0.2">
      <c r="K10755" s="4"/>
    </row>
    <row r="10756" spans="11:11" x14ac:dyDescent="0.2">
      <c r="K10756" s="4"/>
    </row>
    <row r="10757" spans="11:11" x14ac:dyDescent="0.2">
      <c r="K10757" s="4"/>
    </row>
    <row r="10758" spans="11:11" x14ac:dyDescent="0.2">
      <c r="K10758" s="4"/>
    </row>
    <row r="10759" spans="11:11" x14ac:dyDescent="0.2">
      <c r="K10759" s="4"/>
    </row>
    <row r="10760" spans="11:11" x14ac:dyDescent="0.2">
      <c r="K10760" s="4"/>
    </row>
    <row r="10761" spans="11:11" x14ac:dyDescent="0.2">
      <c r="K10761" s="4"/>
    </row>
    <row r="10762" spans="11:11" x14ac:dyDescent="0.2">
      <c r="K10762" s="4"/>
    </row>
    <row r="10763" spans="11:11" x14ac:dyDescent="0.2">
      <c r="K10763" s="4"/>
    </row>
    <row r="10764" spans="11:11" x14ac:dyDescent="0.2">
      <c r="K10764" s="4"/>
    </row>
    <row r="10765" spans="11:11" x14ac:dyDescent="0.2">
      <c r="K10765" s="4"/>
    </row>
    <row r="10766" spans="11:11" x14ac:dyDescent="0.2">
      <c r="K10766" s="4"/>
    </row>
    <row r="10767" spans="11:11" x14ac:dyDescent="0.2">
      <c r="K10767" s="4"/>
    </row>
    <row r="10768" spans="11:11" x14ac:dyDescent="0.2">
      <c r="K10768" s="4"/>
    </row>
    <row r="10769" spans="11:11" x14ac:dyDescent="0.2">
      <c r="K10769" s="4"/>
    </row>
    <row r="10770" spans="11:11" x14ac:dyDescent="0.2">
      <c r="K10770" s="4"/>
    </row>
    <row r="10771" spans="11:11" x14ac:dyDescent="0.2">
      <c r="K10771" s="4"/>
    </row>
    <row r="10772" spans="11:11" x14ac:dyDescent="0.2">
      <c r="K10772" s="4"/>
    </row>
    <row r="10773" spans="11:11" x14ac:dyDescent="0.2">
      <c r="K10773" s="4"/>
    </row>
    <row r="10774" spans="11:11" x14ac:dyDescent="0.2">
      <c r="K10774" s="4"/>
    </row>
    <row r="10775" spans="11:11" x14ac:dyDescent="0.2">
      <c r="K10775" s="4"/>
    </row>
    <row r="10776" spans="11:11" x14ac:dyDescent="0.2">
      <c r="K10776" s="4"/>
    </row>
    <row r="10777" spans="11:11" x14ac:dyDescent="0.2">
      <c r="K10777" s="4"/>
    </row>
    <row r="10778" spans="11:11" x14ac:dyDescent="0.2">
      <c r="K10778" s="4"/>
    </row>
    <row r="10779" spans="11:11" x14ac:dyDescent="0.2">
      <c r="K10779" s="4"/>
    </row>
    <row r="10780" spans="11:11" x14ac:dyDescent="0.2">
      <c r="K10780" s="4"/>
    </row>
    <row r="10781" spans="11:11" x14ac:dyDescent="0.2">
      <c r="K10781" s="4"/>
    </row>
    <row r="10782" spans="11:11" x14ac:dyDescent="0.2">
      <c r="K10782" s="4"/>
    </row>
    <row r="10783" spans="11:11" x14ac:dyDescent="0.2">
      <c r="K10783" s="4"/>
    </row>
    <row r="10784" spans="11:11" x14ac:dyDescent="0.2">
      <c r="K10784" s="4"/>
    </row>
    <row r="10785" spans="11:11" x14ac:dyDescent="0.2">
      <c r="K10785" s="4"/>
    </row>
    <row r="10786" spans="11:11" x14ac:dyDescent="0.2">
      <c r="K10786" s="4"/>
    </row>
    <row r="10787" spans="11:11" x14ac:dyDescent="0.2">
      <c r="K10787" s="4"/>
    </row>
    <row r="10788" spans="11:11" x14ac:dyDescent="0.2">
      <c r="K10788" s="4"/>
    </row>
    <row r="10789" spans="11:11" x14ac:dyDescent="0.2">
      <c r="K10789" s="4"/>
    </row>
    <row r="10790" spans="11:11" x14ac:dyDescent="0.2">
      <c r="K10790" s="4"/>
    </row>
    <row r="10791" spans="11:11" x14ac:dyDescent="0.2">
      <c r="K10791" s="4"/>
    </row>
    <row r="10792" spans="11:11" x14ac:dyDescent="0.2">
      <c r="K10792" s="4"/>
    </row>
    <row r="10793" spans="11:11" x14ac:dyDescent="0.2">
      <c r="K10793" s="4"/>
    </row>
    <row r="10794" spans="11:11" x14ac:dyDescent="0.2">
      <c r="K10794" s="4"/>
    </row>
    <row r="10795" spans="11:11" x14ac:dyDescent="0.2">
      <c r="K10795" s="4"/>
    </row>
    <row r="10796" spans="11:11" x14ac:dyDescent="0.2">
      <c r="K10796" s="4"/>
    </row>
    <row r="10797" spans="11:11" x14ac:dyDescent="0.2">
      <c r="K10797" s="4"/>
    </row>
    <row r="10798" spans="11:11" x14ac:dyDescent="0.2">
      <c r="K10798" s="4"/>
    </row>
    <row r="10799" spans="11:11" x14ac:dyDescent="0.2">
      <c r="K10799" s="4"/>
    </row>
    <row r="10800" spans="11:11" x14ac:dyDescent="0.2">
      <c r="K10800" s="4"/>
    </row>
    <row r="10801" spans="11:11" x14ac:dyDescent="0.2">
      <c r="K10801" s="4"/>
    </row>
    <row r="10802" spans="11:11" x14ac:dyDescent="0.2">
      <c r="K10802" s="4"/>
    </row>
    <row r="10803" spans="11:11" x14ac:dyDescent="0.2">
      <c r="K10803" s="4"/>
    </row>
    <row r="10804" spans="11:11" x14ac:dyDescent="0.2">
      <c r="K10804" s="4"/>
    </row>
    <row r="10805" spans="11:11" x14ac:dyDescent="0.2">
      <c r="K10805" s="4"/>
    </row>
    <row r="10806" spans="11:11" x14ac:dyDescent="0.2">
      <c r="K10806" s="4"/>
    </row>
    <row r="10807" spans="11:11" x14ac:dyDescent="0.2">
      <c r="K10807" s="4"/>
    </row>
    <row r="10808" spans="11:11" x14ac:dyDescent="0.2">
      <c r="K10808" s="4"/>
    </row>
    <row r="10809" spans="11:11" x14ac:dyDescent="0.2">
      <c r="K10809" s="4"/>
    </row>
    <row r="10810" spans="11:11" x14ac:dyDescent="0.2">
      <c r="K10810" s="4"/>
    </row>
    <row r="10811" spans="11:11" x14ac:dyDescent="0.2">
      <c r="K10811" s="4"/>
    </row>
    <row r="10812" spans="11:11" x14ac:dyDescent="0.2">
      <c r="K10812" s="4"/>
    </row>
    <row r="10813" spans="11:11" x14ac:dyDescent="0.2">
      <c r="K10813" s="4"/>
    </row>
    <row r="10814" spans="11:11" x14ac:dyDescent="0.2">
      <c r="K10814" s="4"/>
    </row>
    <row r="10815" spans="11:11" x14ac:dyDescent="0.2">
      <c r="K10815" s="4"/>
    </row>
    <row r="10816" spans="11:11" x14ac:dyDescent="0.2">
      <c r="K10816" s="4"/>
    </row>
    <row r="10817" spans="11:11" x14ac:dyDescent="0.2">
      <c r="K10817" s="4"/>
    </row>
    <row r="10818" spans="11:11" x14ac:dyDescent="0.2">
      <c r="K10818" s="4"/>
    </row>
    <row r="10819" spans="11:11" x14ac:dyDescent="0.2">
      <c r="K10819" s="4"/>
    </row>
    <row r="10820" spans="11:11" x14ac:dyDescent="0.2">
      <c r="K10820" s="4"/>
    </row>
    <row r="10821" spans="11:11" x14ac:dyDescent="0.2">
      <c r="K10821" s="4"/>
    </row>
    <row r="10822" spans="11:11" x14ac:dyDescent="0.2">
      <c r="K10822" s="4"/>
    </row>
    <row r="10823" spans="11:11" x14ac:dyDescent="0.2">
      <c r="K10823" s="4"/>
    </row>
    <row r="10824" spans="11:11" x14ac:dyDescent="0.2">
      <c r="K10824" s="4"/>
    </row>
    <row r="10825" spans="11:11" x14ac:dyDescent="0.2">
      <c r="K10825" s="4"/>
    </row>
    <row r="10826" spans="11:11" x14ac:dyDescent="0.2">
      <c r="K10826" s="4"/>
    </row>
    <row r="10827" spans="11:11" x14ac:dyDescent="0.2">
      <c r="K10827" s="4"/>
    </row>
    <row r="10828" spans="11:11" x14ac:dyDescent="0.2">
      <c r="K10828" s="4"/>
    </row>
    <row r="10829" spans="11:11" x14ac:dyDescent="0.2">
      <c r="K10829" s="4"/>
    </row>
    <row r="10830" spans="11:11" x14ac:dyDescent="0.2">
      <c r="K10830" s="4"/>
    </row>
    <row r="10831" spans="11:11" x14ac:dyDescent="0.2">
      <c r="K10831" s="4"/>
    </row>
    <row r="10832" spans="11:11" x14ac:dyDescent="0.2">
      <c r="K10832" s="4"/>
    </row>
    <row r="10833" spans="11:11" x14ac:dyDescent="0.2">
      <c r="K10833" s="4"/>
    </row>
    <row r="10834" spans="11:11" x14ac:dyDescent="0.2">
      <c r="K10834" s="4"/>
    </row>
    <row r="10835" spans="11:11" x14ac:dyDescent="0.2">
      <c r="K10835" s="4"/>
    </row>
    <row r="10836" spans="11:11" x14ac:dyDescent="0.2">
      <c r="K10836" s="4"/>
    </row>
    <row r="10837" spans="11:11" x14ac:dyDescent="0.2">
      <c r="K10837" s="4"/>
    </row>
    <row r="10838" spans="11:11" x14ac:dyDescent="0.2">
      <c r="K10838" s="4"/>
    </row>
    <row r="10839" spans="11:11" x14ac:dyDescent="0.2">
      <c r="K10839" s="4"/>
    </row>
    <row r="10840" spans="11:11" x14ac:dyDescent="0.2">
      <c r="K10840" s="4"/>
    </row>
    <row r="10841" spans="11:11" x14ac:dyDescent="0.2">
      <c r="K10841" s="4"/>
    </row>
    <row r="10842" spans="11:11" x14ac:dyDescent="0.2">
      <c r="K10842" s="4"/>
    </row>
    <row r="10843" spans="11:11" x14ac:dyDescent="0.2">
      <c r="K10843" s="4"/>
    </row>
    <row r="10844" spans="11:11" x14ac:dyDescent="0.2">
      <c r="K10844" s="4"/>
    </row>
    <row r="10845" spans="11:11" x14ac:dyDescent="0.2">
      <c r="K10845" s="4"/>
    </row>
    <row r="10846" spans="11:11" x14ac:dyDescent="0.2">
      <c r="K10846" s="4"/>
    </row>
    <row r="10847" spans="11:11" x14ac:dyDescent="0.2">
      <c r="K10847" s="4"/>
    </row>
    <row r="10848" spans="11:11" x14ac:dyDescent="0.2">
      <c r="K10848" s="4"/>
    </row>
    <row r="10849" spans="11:11" x14ac:dyDescent="0.2">
      <c r="K10849" s="4"/>
    </row>
    <row r="10850" spans="11:11" x14ac:dyDescent="0.2">
      <c r="K10850" s="4"/>
    </row>
    <row r="10851" spans="11:11" x14ac:dyDescent="0.2">
      <c r="K10851" s="4"/>
    </row>
    <row r="10852" spans="11:11" x14ac:dyDescent="0.2">
      <c r="K10852" s="4"/>
    </row>
    <row r="10853" spans="11:11" x14ac:dyDescent="0.2">
      <c r="K10853" s="4"/>
    </row>
    <row r="10854" spans="11:11" x14ac:dyDescent="0.2">
      <c r="K10854" s="4"/>
    </row>
    <row r="10855" spans="11:11" x14ac:dyDescent="0.2">
      <c r="K10855" s="4"/>
    </row>
    <row r="10856" spans="11:11" x14ac:dyDescent="0.2">
      <c r="K10856" s="4"/>
    </row>
    <row r="10857" spans="11:11" x14ac:dyDescent="0.2">
      <c r="K10857" s="4"/>
    </row>
    <row r="10858" spans="11:11" x14ac:dyDescent="0.2">
      <c r="K10858" s="4"/>
    </row>
    <row r="10859" spans="11:11" x14ac:dyDescent="0.2">
      <c r="K10859" s="4"/>
    </row>
    <row r="10860" spans="11:11" x14ac:dyDescent="0.2">
      <c r="K10860" s="4"/>
    </row>
    <row r="10861" spans="11:11" x14ac:dyDescent="0.2">
      <c r="K10861" s="4"/>
    </row>
    <row r="10862" spans="11:11" x14ac:dyDescent="0.2">
      <c r="K10862" s="4"/>
    </row>
    <row r="10863" spans="11:11" x14ac:dyDescent="0.2">
      <c r="K10863" s="4"/>
    </row>
    <row r="10864" spans="11:11" x14ac:dyDescent="0.2">
      <c r="K10864" s="4"/>
    </row>
    <row r="10865" spans="11:11" x14ac:dyDescent="0.2">
      <c r="K10865" s="4"/>
    </row>
    <row r="10866" spans="11:11" x14ac:dyDescent="0.2">
      <c r="K10866" s="4"/>
    </row>
    <row r="10867" spans="11:11" x14ac:dyDescent="0.2">
      <c r="K10867" s="4"/>
    </row>
    <row r="10868" spans="11:11" x14ac:dyDescent="0.2">
      <c r="K10868" s="4"/>
    </row>
    <row r="10869" spans="11:11" x14ac:dyDescent="0.2">
      <c r="K10869" s="4"/>
    </row>
    <row r="10870" spans="11:11" x14ac:dyDescent="0.2">
      <c r="K10870" s="4"/>
    </row>
    <row r="10871" spans="11:11" x14ac:dyDescent="0.2">
      <c r="K10871" s="4"/>
    </row>
    <row r="10872" spans="11:11" x14ac:dyDescent="0.2">
      <c r="K10872" s="4"/>
    </row>
    <row r="10873" spans="11:11" x14ac:dyDescent="0.2">
      <c r="K10873" s="4"/>
    </row>
    <row r="10874" spans="11:11" x14ac:dyDescent="0.2">
      <c r="K10874" s="4"/>
    </row>
    <row r="10875" spans="11:11" x14ac:dyDescent="0.2">
      <c r="K10875" s="4"/>
    </row>
    <row r="10876" spans="11:11" x14ac:dyDescent="0.2">
      <c r="K10876" s="4"/>
    </row>
    <row r="10877" spans="11:11" x14ac:dyDescent="0.2">
      <c r="K10877" s="4"/>
    </row>
    <row r="10878" spans="11:11" x14ac:dyDescent="0.2">
      <c r="K10878" s="4"/>
    </row>
    <row r="10879" spans="11:11" x14ac:dyDescent="0.2">
      <c r="K10879" s="4"/>
    </row>
    <row r="10880" spans="11:11" x14ac:dyDescent="0.2">
      <c r="K10880" s="4"/>
    </row>
    <row r="10881" spans="11:11" x14ac:dyDescent="0.2">
      <c r="K10881" s="4"/>
    </row>
    <row r="10882" spans="11:11" x14ac:dyDescent="0.2">
      <c r="K10882" s="4"/>
    </row>
    <row r="10883" spans="11:11" x14ac:dyDescent="0.2">
      <c r="K10883" s="4"/>
    </row>
    <row r="10884" spans="11:11" x14ac:dyDescent="0.2">
      <c r="K10884" s="4"/>
    </row>
    <row r="10885" spans="11:11" x14ac:dyDescent="0.2">
      <c r="K10885" s="4"/>
    </row>
    <row r="10886" spans="11:11" x14ac:dyDescent="0.2">
      <c r="K10886" s="4"/>
    </row>
    <row r="10887" spans="11:11" x14ac:dyDescent="0.2">
      <c r="K10887" s="4"/>
    </row>
    <row r="10888" spans="11:11" x14ac:dyDescent="0.2">
      <c r="K10888" s="4"/>
    </row>
    <row r="10889" spans="11:11" x14ac:dyDescent="0.2">
      <c r="K10889" s="4"/>
    </row>
    <row r="10890" spans="11:11" x14ac:dyDescent="0.2">
      <c r="K10890" s="4"/>
    </row>
    <row r="10891" spans="11:11" x14ac:dyDescent="0.2">
      <c r="K10891" s="4"/>
    </row>
    <row r="10892" spans="11:11" x14ac:dyDescent="0.2">
      <c r="K10892" s="4"/>
    </row>
    <row r="10893" spans="11:11" x14ac:dyDescent="0.2">
      <c r="K10893" s="4"/>
    </row>
    <row r="10894" spans="11:11" x14ac:dyDescent="0.2">
      <c r="K10894" s="4"/>
    </row>
    <row r="10895" spans="11:11" x14ac:dyDescent="0.2">
      <c r="K10895" s="4"/>
    </row>
    <row r="10896" spans="11:11" x14ac:dyDescent="0.2">
      <c r="K10896" s="4"/>
    </row>
    <row r="10897" spans="11:11" x14ac:dyDescent="0.2">
      <c r="K10897" s="4"/>
    </row>
    <row r="10898" spans="11:11" x14ac:dyDescent="0.2">
      <c r="K10898" s="4"/>
    </row>
    <row r="10899" spans="11:11" x14ac:dyDescent="0.2">
      <c r="K10899" s="4"/>
    </row>
    <row r="10900" spans="11:11" x14ac:dyDescent="0.2">
      <c r="K10900" s="4"/>
    </row>
    <row r="10901" spans="11:11" x14ac:dyDescent="0.2">
      <c r="K10901" s="4"/>
    </row>
    <row r="10902" spans="11:11" x14ac:dyDescent="0.2">
      <c r="K10902" s="4"/>
    </row>
    <row r="10903" spans="11:11" x14ac:dyDescent="0.2">
      <c r="K10903" s="4"/>
    </row>
    <row r="10904" spans="11:11" x14ac:dyDescent="0.2">
      <c r="K10904" s="4"/>
    </row>
    <row r="10905" spans="11:11" x14ac:dyDescent="0.2">
      <c r="K10905" s="4"/>
    </row>
    <row r="10906" spans="11:11" x14ac:dyDescent="0.2">
      <c r="K10906" s="4"/>
    </row>
    <row r="10907" spans="11:11" x14ac:dyDescent="0.2">
      <c r="K10907" s="4"/>
    </row>
    <row r="10908" spans="11:11" x14ac:dyDescent="0.2">
      <c r="K10908" s="4"/>
    </row>
    <row r="10909" spans="11:11" x14ac:dyDescent="0.2">
      <c r="K10909" s="4"/>
    </row>
    <row r="10910" spans="11:11" x14ac:dyDescent="0.2">
      <c r="K10910" s="4"/>
    </row>
    <row r="10911" spans="11:11" x14ac:dyDescent="0.2">
      <c r="K10911" s="4"/>
    </row>
    <row r="10912" spans="11:11" x14ac:dyDescent="0.2">
      <c r="K10912" s="4"/>
    </row>
    <row r="10913" spans="11:11" x14ac:dyDescent="0.2">
      <c r="K10913" s="4"/>
    </row>
    <row r="10914" spans="11:11" x14ac:dyDescent="0.2">
      <c r="K10914" s="4"/>
    </row>
    <row r="10915" spans="11:11" x14ac:dyDescent="0.2">
      <c r="K10915" s="4"/>
    </row>
    <row r="10916" spans="11:11" x14ac:dyDescent="0.2">
      <c r="K10916" s="4"/>
    </row>
    <row r="10917" spans="11:11" x14ac:dyDescent="0.2">
      <c r="K10917" s="4"/>
    </row>
    <row r="10918" spans="11:11" x14ac:dyDescent="0.2">
      <c r="K10918" s="4"/>
    </row>
    <row r="10919" spans="11:11" x14ac:dyDescent="0.2">
      <c r="K10919" s="4"/>
    </row>
    <row r="10920" spans="11:11" x14ac:dyDescent="0.2">
      <c r="K10920" s="4"/>
    </row>
    <row r="10921" spans="11:11" x14ac:dyDescent="0.2">
      <c r="K10921" s="4"/>
    </row>
    <row r="10922" spans="11:11" x14ac:dyDescent="0.2">
      <c r="K10922" s="4"/>
    </row>
    <row r="10923" spans="11:11" x14ac:dyDescent="0.2">
      <c r="K10923" s="4"/>
    </row>
    <row r="10924" spans="11:11" x14ac:dyDescent="0.2">
      <c r="K10924" s="4"/>
    </row>
    <row r="10925" spans="11:11" x14ac:dyDescent="0.2">
      <c r="K10925" s="4"/>
    </row>
    <row r="10926" spans="11:11" x14ac:dyDescent="0.2">
      <c r="K10926" s="4"/>
    </row>
    <row r="10927" spans="11:11" x14ac:dyDescent="0.2">
      <c r="K10927" s="4"/>
    </row>
    <row r="10928" spans="11:11" x14ac:dyDescent="0.2">
      <c r="K10928" s="4"/>
    </row>
    <row r="10929" spans="11:11" x14ac:dyDescent="0.2">
      <c r="K10929" s="4"/>
    </row>
    <row r="10930" spans="11:11" x14ac:dyDescent="0.2">
      <c r="K10930" s="4"/>
    </row>
    <row r="10931" spans="11:11" x14ac:dyDescent="0.2">
      <c r="K10931" s="4"/>
    </row>
    <row r="10932" spans="11:11" x14ac:dyDescent="0.2">
      <c r="K10932" s="4"/>
    </row>
    <row r="10933" spans="11:11" x14ac:dyDescent="0.2">
      <c r="K10933" s="4"/>
    </row>
    <row r="10934" spans="11:11" x14ac:dyDescent="0.2">
      <c r="K10934" s="4"/>
    </row>
    <row r="10935" spans="11:11" x14ac:dyDescent="0.2">
      <c r="K10935" s="4"/>
    </row>
    <row r="10936" spans="11:11" x14ac:dyDescent="0.2">
      <c r="K10936" s="4"/>
    </row>
    <row r="10937" spans="11:11" x14ac:dyDescent="0.2">
      <c r="K10937" s="4"/>
    </row>
    <row r="10938" spans="11:11" x14ac:dyDescent="0.2">
      <c r="K10938" s="4"/>
    </row>
    <row r="10939" spans="11:11" x14ac:dyDescent="0.2">
      <c r="K10939" s="4"/>
    </row>
    <row r="10940" spans="11:11" x14ac:dyDescent="0.2">
      <c r="K10940" s="4"/>
    </row>
    <row r="10941" spans="11:11" x14ac:dyDescent="0.2">
      <c r="K10941" s="4"/>
    </row>
    <row r="10942" spans="11:11" x14ac:dyDescent="0.2">
      <c r="K10942" s="4"/>
    </row>
    <row r="10943" spans="11:11" x14ac:dyDescent="0.2">
      <c r="K10943" s="4"/>
    </row>
    <row r="10944" spans="11:11" x14ac:dyDescent="0.2">
      <c r="K10944" s="4"/>
    </row>
    <row r="10945" spans="11:11" x14ac:dyDescent="0.2">
      <c r="K10945" s="4"/>
    </row>
    <row r="10946" spans="11:11" x14ac:dyDescent="0.2">
      <c r="K10946" s="4"/>
    </row>
    <row r="10947" spans="11:11" x14ac:dyDescent="0.2">
      <c r="K10947" s="4"/>
    </row>
    <row r="10948" spans="11:11" x14ac:dyDescent="0.2">
      <c r="K10948" s="4"/>
    </row>
    <row r="10949" spans="11:11" x14ac:dyDescent="0.2">
      <c r="K10949" s="4"/>
    </row>
    <row r="10950" spans="11:11" x14ac:dyDescent="0.2">
      <c r="K10950" s="4"/>
    </row>
    <row r="10951" spans="11:11" x14ac:dyDescent="0.2">
      <c r="K10951" s="4"/>
    </row>
    <row r="10952" spans="11:11" x14ac:dyDescent="0.2">
      <c r="K10952" s="4"/>
    </row>
    <row r="10953" spans="11:11" x14ac:dyDescent="0.2">
      <c r="K10953" s="4"/>
    </row>
    <row r="10954" spans="11:11" x14ac:dyDescent="0.2">
      <c r="K10954" s="4"/>
    </row>
    <row r="10955" spans="11:11" x14ac:dyDescent="0.2">
      <c r="K10955" s="4"/>
    </row>
    <row r="10956" spans="11:11" x14ac:dyDescent="0.2">
      <c r="K10956" s="4"/>
    </row>
    <row r="10957" spans="11:11" x14ac:dyDescent="0.2">
      <c r="K10957" s="4"/>
    </row>
    <row r="10958" spans="11:11" x14ac:dyDescent="0.2">
      <c r="K10958" s="4"/>
    </row>
    <row r="10959" spans="11:11" x14ac:dyDescent="0.2">
      <c r="K10959" s="4"/>
    </row>
    <row r="10960" spans="11:11" x14ac:dyDescent="0.2">
      <c r="K10960" s="4"/>
    </row>
    <row r="10961" spans="11:11" x14ac:dyDescent="0.2">
      <c r="K10961" s="4"/>
    </row>
    <row r="10962" spans="11:11" x14ac:dyDescent="0.2">
      <c r="K10962" s="4"/>
    </row>
    <row r="10963" spans="11:11" x14ac:dyDescent="0.2">
      <c r="K10963" s="4"/>
    </row>
    <row r="10964" spans="11:11" x14ac:dyDescent="0.2">
      <c r="K10964" s="4"/>
    </row>
    <row r="10965" spans="11:11" x14ac:dyDescent="0.2">
      <c r="K10965" s="4"/>
    </row>
    <row r="10966" spans="11:11" x14ac:dyDescent="0.2">
      <c r="K10966" s="4"/>
    </row>
    <row r="10967" spans="11:11" x14ac:dyDescent="0.2">
      <c r="K10967" s="4"/>
    </row>
    <row r="10968" spans="11:11" x14ac:dyDescent="0.2">
      <c r="K10968" s="4"/>
    </row>
    <row r="10969" spans="11:11" x14ac:dyDescent="0.2">
      <c r="K10969" s="4"/>
    </row>
    <row r="10970" spans="11:11" x14ac:dyDescent="0.2">
      <c r="K10970" s="4"/>
    </row>
    <row r="10971" spans="11:11" x14ac:dyDescent="0.2">
      <c r="K10971" s="4"/>
    </row>
    <row r="10972" spans="11:11" x14ac:dyDescent="0.2">
      <c r="K10972" s="4"/>
    </row>
    <row r="10973" spans="11:11" x14ac:dyDescent="0.2">
      <c r="K10973" s="4"/>
    </row>
    <row r="10974" spans="11:11" x14ac:dyDescent="0.2">
      <c r="K10974" s="4"/>
    </row>
    <row r="10975" spans="11:11" x14ac:dyDescent="0.2">
      <c r="K10975" s="4"/>
    </row>
    <row r="10976" spans="11:11" x14ac:dyDescent="0.2">
      <c r="K10976" s="4"/>
    </row>
    <row r="10977" spans="11:11" x14ac:dyDescent="0.2">
      <c r="K10977" s="4"/>
    </row>
    <row r="10978" spans="11:11" x14ac:dyDescent="0.2">
      <c r="K10978" s="4"/>
    </row>
    <row r="10979" spans="11:11" x14ac:dyDescent="0.2">
      <c r="K10979" s="4"/>
    </row>
    <row r="10980" spans="11:11" x14ac:dyDescent="0.2">
      <c r="K10980" s="4"/>
    </row>
    <row r="10981" spans="11:11" x14ac:dyDescent="0.2">
      <c r="K10981" s="4"/>
    </row>
    <row r="10982" spans="11:11" x14ac:dyDescent="0.2">
      <c r="K10982" s="4"/>
    </row>
    <row r="10983" spans="11:11" x14ac:dyDescent="0.2">
      <c r="K10983" s="4"/>
    </row>
    <row r="10984" spans="11:11" x14ac:dyDescent="0.2">
      <c r="K10984" s="4"/>
    </row>
    <row r="10985" spans="11:11" x14ac:dyDescent="0.2">
      <c r="K10985" s="4"/>
    </row>
    <row r="10986" spans="11:11" x14ac:dyDescent="0.2">
      <c r="K10986" s="4"/>
    </row>
    <row r="10987" spans="11:11" x14ac:dyDescent="0.2">
      <c r="K10987" s="4"/>
    </row>
    <row r="10988" spans="11:11" x14ac:dyDescent="0.2">
      <c r="K10988" s="4"/>
    </row>
    <row r="10989" spans="11:11" x14ac:dyDescent="0.2">
      <c r="K10989" s="4"/>
    </row>
    <row r="10990" spans="11:11" x14ac:dyDescent="0.2">
      <c r="K10990" s="4"/>
    </row>
    <row r="10991" spans="11:11" x14ac:dyDescent="0.2">
      <c r="K10991" s="4"/>
    </row>
    <row r="10992" spans="11:11" x14ac:dyDescent="0.2">
      <c r="K10992" s="4"/>
    </row>
    <row r="10993" spans="11:11" x14ac:dyDescent="0.2">
      <c r="K10993" s="4"/>
    </row>
    <row r="10994" spans="11:11" x14ac:dyDescent="0.2">
      <c r="K10994" s="4"/>
    </row>
    <row r="10995" spans="11:11" x14ac:dyDescent="0.2">
      <c r="K10995" s="4"/>
    </row>
    <row r="10996" spans="11:11" x14ac:dyDescent="0.2">
      <c r="K10996" s="4"/>
    </row>
    <row r="10997" spans="11:11" x14ac:dyDescent="0.2">
      <c r="K10997" s="4"/>
    </row>
    <row r="10998" spans="11:11" x14ac:dyDescent="0.2">
      <c r="K10998" s="4"/>
    </row>
    <row r="10999" spans="11:11" x14ac:dyDescent="0.2">
      <c r="K10999" s="4"/>
    </row>
    <row r="11000" spans="11:11" x14ac:dyDescent="0.2">
      <c r="K11000" s="4"/>
    </row>
    <row r="11001" spans="11:11" x14ac:dyDescent="0.2">
      <c r="K11001" s="4"/>
    </row>
    <row r="11002" spans="11:11" x14ac:dyDescent="0.2">
      <c r="K11002" s="4"/>
    </row>
    <row r="11003" spans="11:11" x14ac:dyDescent="0.2">
      <c r="K11003" s="4"/>
    </row>
    <row r="11004" spans="11:11" x14ac:dyDescent="0.2">
      <c r="K11004" s="4"/>
    </row>
    <row r="11005" spans="11:11" x14ac:dyDescent="0.2">
      <c r="K11005" s="4"/>
    </row>
    <row r="11006" spans="11:11" x14ac:dyDescent="0.2">
      <c r="K11006" s="4"/>
    </row>
    <row r="11007" spans="11:11" x14ac:dyDescent="0.2">
      <c r="K11007" s="4"/>
    </row>
    <row r="11008" spans="11:11" x14ac:dyDescent="0.2">
      <c r="K11008" s="4"/>
    </row>
    <row r="11009" spans="11:11" x14ac:dyDescent="0.2">
      <c r="K11009" s="4"/>
    </row>
    <row r="11010" spans="11:11" x14ac:dyDescent="0.2">
      <c r="K11010" s="4"/>
    </row>
    <row r="11011" spans="11:11" x14ac:dyDescent="0.2">
      <c r="K11011" s="4"/>
    </row>
    <row r="11012" spans="11:11" x14ac:dyDescent="0.2">
      <c r="K11012" s="4"/>
    </row>
    <row r="11013" spans="11:11" x14ac:dyDescent="0.2">
      <c r="K11013" s="4"/>
    </row>
    <row r="11014" spans="11:11" x14ac:dyDescent="0.2">
      <c r="K11014" s="4"/>
    </row>
    <row r="11015" spans="11:11" x14ac:dyDescent="0.2">
      <c r="K11015" s="4"/>
    </row>
    <row r="11016" spans="11:11" x14ac:dyDescent="0.2">
      <c r="K11016" s="4"/>
    </row>
    <row r="11017" spans="11:11" x14ac:dyDescent="0.2">
      <c r="K11017" s="4"/>
    </row>
    <row r="11018" spans="11:11" x14ac:dyDescent="0.2">
      <c r="K11018" s="4"/>
    </row>
    <row r="11019" spans="11:11" x14ac:dyDescent="0.2">
      <c r="K11019" s="4"/>
    </row>
    <row r="11020" spans="11:11" x14ac:dyDescent="0.2">
      <c r="K11020" s="4"/>
    </row>
    <row r="11021" spans="11:11" x14ac:dyDescent="0.2">
      <c r="K11021" s="4"/>
    </row>
    <row r="11022" spans="11:11" x14ac:dyDescent="0.2">
      <c r="K11022" s="4"/>
    </row>
    <row r="11023" spans="11:11" x14ac:dyDescent="0.2">
      <c r="K11023" s="4"/>
    </row>
    <row r="11024" spans="11:11" x14ac:dyDescent="0.2">
      <c r="K11024" s="4"/>
    </row>
    <row r="11025" spans="11:11" x14ac:dyDescent="0.2">
      <c r="K11025" s="4"/>
    </row>
    <row r="11026" spans="11:11" x14ac:dyDescent="0.2">
      <c r="K11026" s="4"/>
    </row>
    <row r="11027" spans="11:11" x14ac:dyDescent="0.2">
      <c r="K11027" s="4"/>
    </row>
    <row r="11028" spans="11:11" x14ac:dyDescent="0.2">
      <c r="K11028" s="4"/>
    </row>
    <row r="11029" spans="11:11" x14ac:dyDescent="0.2">
      <c r="K11029" s="4"/>
    </row>
    <row r="11030" spans="11:11" x14ac:dyDescent="0.2">
      <c r="K11030" s="4"/>
    </row>
    <row r="11031" spans="11:11" x14ac:dyDescent="0.2">
      <c r="K11031" s="4"/>
    </row>
    <row r="11032" spans="11:11" x14ac:dyDescent="0.2">
      <c r="K11032" s="4"/>
    </row>
    <row r="11033" spans="11:11" x14ac:dyDescent="0.2">
      <c r="K11033" s="4"/>
    </row>
    <row r="11034" spans="11:11" x14ac:dyDescent="0.2">
      <c r="K11034" s="4"/>
    </row>
    <row r="11035" spans="11:11" x14ac:dyDescent="0.2">
      <c r="K11035" s="4"/>
    </row>
    <row r="11036" spans="11:11" x14ac:dyDescent="0.2">
      <c r="K11036" s="4"/>
    </row>
    <row r="11037" spans="11:11" x14ac:dyDescent="0.2">
      <c r="K11037" s="4"/>
    </row>
    <row r="11038" spans="11:11" x14ac:dyDescent="0.2">
      <c r="K11038" s="4"/>
    </row>
    <row r="11039" spans="11:11" x14ac:dyDescent="0.2">
      <c r="K11039" s="4"/>
    </row>
    <row r="11040" spans="11:11" x14ac:dyDescent="0.2">
      <c r="K11040" s="4"/>
    </row>
    <row r="11041" spans="11:11" x14ac:dyDescent="0.2">
      <c r="K11041" s="4"/>
    </row>
    <row r="11042" spans="11:11" x14ac:dyDescent="0.2">
      <c r="K11042" s="4"/>
    </row>
    <row r="11043" spans="11:11" x14ac:dyDescent="0.2">
      <c r="K11043" s="4"/>
    </row>
    <row r="11044" spans="11:11" x14ac:dyDescent="0.2">
      <c r="K11044" s="4"/>
    </row>
    <row r="11045" spans="11:11" x14ac:dyDescent="0.2">
      <c r="K11045" s="4"/>
    </row>
    <row r="11046" spans="11:11" x14ac:dyDescent="0.2">
      <c r="K11046" s="4"/>
    </row>
    <row r="11047" spans="11:11" x14ac:dyDescent="0.2">
      <c r="K11047" s="4"/>
    </row>
    <row r="11048" spans="11:11" x14ac:dyDescent="0.2">
      <c r="K11048" s="4"/>
    </row>
    <row r="11049" spans="11:11" x14ac:dyDescent="0.2">
      <c r="K11049" s="4"/>
    </row>
    <row r="11050" spans="11:11" x14ac:dyDescent="0.2">
      <c r="K11050" s="4"/>
    </row>
    <row r="11051" spans="11:11" x14ac:dyDescent="0.2">
      <c r="K11051" s="4"/>
    </row>
    <row r="11052" spans="11:11" x14ac:dyDescent="0.2">
      <c r="K11052" s="4"/>
    </row>
    <row r="11053" spans="11:11" x14ac:dyDescent="0.2">
      <c r="K11053" s="4"/>
    </row>
    <row r="11054" spans="11:11" x14ac:dyDescent="0.2">
      <c r="K11054" s="4"/>
    </row>
    <row r="11055" spans="11:11" x14ac:dyDescent="0.2">
      <c r="K11055" s="4"/>
    </row>
    <row r="11056" spans="11:11" x14ac:dyDescent="0.2">
      <c r="K11056" s="4"/>
    </row>
    <row r="11057" spans="11:11" x14ac:dyDescent="0.2">
      <c r="K11057" s="4"/>
    </row>
    <row r="11058" spans="11:11" x14ac:dyDescent="0.2">
      <c r="K11058" s="4"/>
    </row>
    <row r="11059" spans="11:11" x14ac:dyDescent="0.2">
      <c r="K11059" s="4"/>
    </row>
    <row r="11060" spans="11:11" x14ac:dyDescent="0.2">
      <c r="K11060" s="4"/>
    </row>
    <row r="11061" spans="11:11" x14ac:dyDescent="0.2">
      <c r="K11061" s="4"/>
    </row>
    <row r="11062" spans="11:11" x14ac:dyDescent="0.2">
      <c r="K11062" s="4"/>
    </row>
    <row r="11063" spans="11:11" x14ac:dyDescent="0.2">
      <c r="K11063" s="4"/>
    </row>
    <row r="11064" spans="11:11" x14ac:dyDescent="0.2">
      <c r="K11064" s="4"/>
    </row>
    <row r="11065" spans="11:11" x14ac:dyDescent="0.2">
      <c r="K11065" s="4"/>
    </row>
    <row r="11066" spans="11:11" x14ac:dyDescent="0.2">
      <c r="K11066" s="4"/>
    </row>
    <row r="11067" spans="11:11" x14ac:dyDescent="0.2">
      <c r="K11067" s="4"/>
    </row>
    <row r="11068" spans="11:11" x14ac:dyDescent="0.2">
      <c r="K11068" s="4"/>
    </row>
    <row r="11069" spans="11:11" x14ac:dyDescent="0.2">
      <c r="K11069" s="4"/>
    </row>
    <row r="11070" spans="11:11" x14ac:dyDescent="0.2">
      <c r="K11070" s="4"/>
    </row>
    <row r="11071" spans="11:11" x14ac:dyDescent="0.2">
      <c r="K11071" s="4"/>
    </row>
    <row r="11072" spans="11:11" x14ac:dyDescent="0.2">
      <c r="K11072" s="4"/>
    </row>
    <row r="11073" spans="11:11" x14ac:dyDescent="0.2">
      <c r="K11073" s="4"/>
    </row>
    <row r="11074" spans="11:11" x14ac:dyDescent="0.2">
      <c r="K11074" s="4"/>
    </row>
    <row r="11075" spans="11:11" x14ac:dyDescent="0.2">
      <c r="K11075" s="4"/>
    </row>
    <row r="11076" spans="11:11" x14ac:dyDescent="0.2">
      <c r="K11076" s="4"/>
    </row>
    <row r="11077" spans="11:11" x14ac:dyDescent="0.2">
      <c r="K11077" s="4"/>
    </row>
    <row r="11078" spans="11:11" x14ac:dyDescent="0.2">
      <c r="K11078" s="4"/>
    </row>
    <row r="11079" spans="11:11" x14ac:dyDescent="0.2">
      <c r="K11079" s="4"/>
    </row>
    <row r="11080" spans="11:11" x14ac:dyDescent="0.2">
      <c r="K11080" s="4"/>
    </row>
    <row r="11081" spans="11:11" x14ac:dyDescent="0.2">
      <c r="K11081" s="4"/>
    </row>
    <row r="11082" spans="11:11" x14ac:dyDescent="0.2">
      <c r="K11082" s="4"/>
    </row>
    <row r="11083" spans="11:11" x14ac:dyDescent="0.2">
      <c r="K11083" s="4"/>
    </row>
    <row r="11084" spans="11:11" x14ac:dyDescent="0.2">
      <c r="K11084" s="4"/>
    </row>
    <row r="11085" spans="11:11" x14ac:dyDescent="0.2">
      <c r="K11085" s="4"/>
    </row>
    <row r="11086" spans="11:11" x14ac:dyDescent="0.2">
      <c r="K11086" s="4"/>
    </row>
    <row r="11087" spans="11:11" x14ac:dyDescent="0.2">
      <c r="K11087" s="4"/>
    </row>
    <row r="11088" spans="11:11" x14ac:dyDescent="0.2">
      <c r="K11088" s="4"/>
    </row>
    <row r="11089" spans="11:11" x14ac:dyDescent="0.2">
      <c r="K11089" s="4"/>
    </row>
    <row r="11090" spans="11:11" x14ac:dyDescent="0.2">
      <c r="K11090" s="4"/>
    </row>
    <row r="11091" spans="11:11" x14ac:dyDescent="0.2">
      <c r="K11091" s="4"/>
    </row>
    <row r="11092" spans="11:11" x14ac:dyDescent="0.2">
      <c r="K11092" s="4"/>
    </row>
    <row r="11093" spans="11:11" x14ac:dyDescent="0.2">
      <c r="K11093" s="4"/>
    </row>
    <row r="11094" spans="11:11" x14ac:dyDescent="0.2">
      <c r="K11094" s="4"/>
    </row>
    <row r="11095" spans="11:11" x14ac:dyDescent="0.2">
      <c r="K11095" s="4"/>
    </row>
    <row r="11096" spans="11:11" x14ac:dyDescent="0.2">
      <c r="K11096" s="4"/>
    </row>
    <row r="11097" spans="11:11" x14ac:dyDescent="0.2">
      <c r="K11097" s="4"/>
    </row>
    <row r="11098" spans="11:11" x14ac:dyDescent="0.2">
      <c r="K11098" s="4"/>
    </row>
    <row r="11099" spans="11:11" x14ac:dyDescent="0.2">
      <c r="K11099" s="4"/>
    </row>
    <row r="11100" spans="11:11" x14ac:dyDescent="0.2">
      <c r="K11100" s="4"/>
    </row>
    <row r="11101" spans="11:11" x14ac:dyDescent="0.2">
      <c r="K11101" s="4"/>
    </row>
    <row r="11102" spans="11:11" x14ac:dyDescent="0.2">
      <c r="K11102" s="4"/>
    </row>
    <row r="11103" spans="11:11" x14ac:dyDescent="0.2">
      <c r="K11103" s="4"/>
    </row>
    <row r="11104" spans="11:11" x14ac:dyDescent="0.2">
      <c r="K11104" s="4"/>
    </row>
    <row r="11105" spans="11:11" x14ac:dyDescent="0.2">
      <c r="K11105" s="4"/>
    </row>
    <row r="11106" spans="11:11" x14ac:dyDescent="0.2">
      <c r="K11106" s="4"/>
    </row>
    <row r="11107" spans="11:11" x14ac:dyDescent="0.2">
      <c r="K11107" s="4"/>
    </row>
    <row r="11108" spans="11:11" x14ac:dyDescent="0.2">
      <c r="K11108" s="4"/>
    </row>
    <row r="11109" spans="11:11" x14ac:dyDescent="0.2">
      <c r="K11109" s="4"/>
    </row>
    <row r="11110" spans="11:11" x14ac:dyDescent="0.2">
      <c r="K11110" s="4"/>
    </row>
    <row r="11111" spans="11:11" x14ac:dyDescent="0.2">
      <c r="K11111" s="4"/>
    </row>
    <row r="11112" spans="11:11" x14ac:dyDescent="0.2">
      <c r="K11112" s="4"/>
    </row>
    <row r="11113" spans="11:11" x14ac:dyDescent="0.2">
      <c r="K11113" s="4"/>
    </row>
    <row r="11114" spans="11:11" x14ac:dyDescent="0.2">
      <c r="K11114" s="4"/>
    </row>
    <row r="11115" spans="11:11" x14ac:dyDescent="0.2">
      <c r="K11115" s="4"/>
    </row>
    <row r="11116" spans="11:11" x14ac:dyDescent="0.2">
      <c r="K11116" s="4"/>
    </row>
    <row r="11117" spans="11:11" x14ac:dyDescent="0.2">
      <c r="K11117" s="4"/>
    </row>
    <row r="11118" spans="11:11" x14ac:dyDescent="0.2">
      <c r="K11118" s="4"/>
    </row>
    <row r="11119" spans="11:11" x14ac:dyDescent="0.2">
      <c r="K11119" s="4"/>
    </row>
    <row r="11120" spans="11:11" x14ac:dyDescent="0.2">
      <c r="K11120" s="4"/>
    </row>
    <row r="11121" spans="11:11" x14ac:dyDescent="0.2">
      <c r="K11121" s="4"/>
    </row>
    <row r="11122" spans="11:11" x14ac:dyDescent="0.2">
      <c r="K11122" s="4"/>
    </row>
    <row r="11123" spans="11:11" x14ac:dyDescent="0.2">
      <c r="K11123" s="4"/>
    </row>
    <row r="11124" spans="11:11" x14ac:dyDescent="0.2">
      <c r="K11124" s="4"/>
    </row>
    <row r="11125" spans="11:11" x14ac:dyDescent="0.2">
      <c r="K11125" s="4"/>
    </row>
    <row r="11126" spans="11:11" x14ac:dyDescent="0.2">
      <c r="K11126" s="4"/>
    </row>
    <row r="11127" spans="11:11" x14ac:dyDescent="0.2">
      <c r="K11127" s="4"/>
    </row>
    <row r="11128" spans="11:11" x14ac:dyDescent="0.2">
      <c r="K11128" s="4"/>
    </row>
    <row r="11129" spans="11:11" x14ac:dyDescent="0.2">
      <c r="K11129" s="4"/>
    </row>
    <row r="11130" spans="11:11" x14ac:dyDescent="0.2">
      <c r="K11130" s="4"/>
    </row>
    <row r="11131" spans="11:11" x14ac:dyDescent="0.2">
      <c r="K11131" s="4"/>
    </row>
    <row r="11132" spans="11:11" x14ac:dyDescent="0.2">
      <c r="K11132" s="4"/>
    </row>
    <row r="11133" spans="11:11" x14ac:dyDescent="0.2">
      <c r="K11133" s="4"/>
    </row>
    <row r="11134" spans="11:11" x14ac:dyDescent="0.2">
      <c r="K11134" s="4"/>
    </row>
    <row r="11135" spans="11:11" x14ac:dyDescent="0.2">
      <c r="K11135" s="4"/>
    </row>
    <row r="11136" spans="11:11" x14ac:dyDescent="0.2">
      <c r="K11136" s="4"/>
    </row>
    <row r="11137" spans="11:11" x14ac:dyDescent="0.2">
      <c r="K11137" s="4"/>
    </row>
    <row r="11138" spans="11:11" x14ac:dyDescent="0.2">
      <c r="K11138" s="4"/>
    </row>
    <row r="11139" spans="11:11" x14ac:dyDescent="0.2">
      <c r="K11139" s="4"/>
    </row>
    <row r="11140" spans="11:11" x14ac:dyDescent="0.2">
      <c r="K11140" s="4"/>
    </row>
    <row r="11141" spans="11:11" x14ac:dyDescent="0.2">
      <c r="K11141" s="4"/>
    </row>
    <row r="11142" spans="11:11" x14ac:dyDescent="0.2">
      <c r="K11142" s="4"/>
    </row>
    <row r="11143" spans="11:11" x14ac:dyDescent="0.2">
      <c r="K11143" s="4"/>
    </row>
    <row r="11144" spans="11:11" x14ac:dyDescent="0.2">
      <c r="K11144" s="4"/>
    </row>
    <row r="11145" spans="11:11" x14ac:dyDescent="0.2">
      <c r="K11145" s="4"/>
    </row>
    <row r="11146" spans="11:11" x14ac:dyDescent="0.2">
      <c r="K11146" s="4"/>
    </row>
    <row r="11147" spans="11:11" x14ac:dyDescent="0.2">
      <c r="K11147" s="4"/>
    </row>
    <row r="11148" spans="11:11" x14ac:dyDescent="0.2">
      <c r="K11148" s="4"/>
    </row>
    <row r="11149" spans="11:11" x14ac:dyDescent="0.2">
      <c r="K11149" s="4"/>
    </row>
    <row r="11150" spans="11:11" x14ac:dyDescent="0.2">
      <c r="K11150" s="4"/>
    </row>
    <row r="11151" spans="11:11" x14ac:dyDescent="0.2">
      <c r="K11151" s="4"/>
    </row>
    <row r="11152" spans="11:11" x14ac:dyDescent="0.2">
      <c r="K11152" s="4"/>
    </row>
    <row r="11153" spans="11:11" x14ac:dyDescent="0.2">
      <c r="K11153" s="4"/>
    </row>
    <row r="11154" spans="11:11" x14ac:dyDescent="0.2">
      <c r="K11154" s="4"/>
    </row>
    <row r="11155" spans="11:11" x14ac:dyDescent="0.2">
      <c r="K11155" s="4"/>
    </row>
    <row r="11156" spans="11:11" x14ac:dyDescent="0.2">
      <c r="K11156" s="4"/>
    </row>
    <row r="11157" spans="11:11" x14ac:dyDescent="0.2">
      <c r="K11157" s="4"/>
    </row>
    <row r="11158" spans="11:11" x14ac:dyDescent="0.2">
      <c r="K11158" s="4"/>
    </row>
    <row r="11159" spans="11:11" x14ac:dyDescent="0.2">
      <c r="K11159" s="4"/>
    </row>
    <row r="11160" spans="11:11" x14ac:dyDescent="0.2">
      <c r="K11160" s="4"/>
    </row>
    <row r="11161" spans="11:11" x14ac:dyDescent="0.2">
      <c r="K11161" s="4"/>
    </row>
    <row r="11162" spans="11:11" x14ac:dyDescent="0.2">
      <c r="K11162" s="4"/>
    </row>
    <row r="11163" spans="11:11" x14ac:dyDescent="0.2">
      <c r="K11163" s="4"/>
    </row>
    <row r="11164" spans="11:11" x14ac:dyDescent="0.2">
      <c r="K11164" s="4"/>
    </row>
    <row r="11165" spans="11:11" x14ac:dyDescent="0.2">
      <c r="K11165" s="4"/>
    </row>
    <row r="11166" spans="11:11" x14ac:dyDescent="0.2">
      <c r="K11166" s="4"/>
    </row>
    <row r="11167" spans="11:11" x14ac:dyDescent="0.2">
      <c r="K11167" s="4"/>
    </row>
    <row r="11168" spans="11:11" x14ac:dyDescent="0.2">
      <c r="K11168" s="4"/>
    </row>
    <row r="11169" spans="11:11" x14ac:dyDescent="0.2">
      <c r="K11169" s="4"/>
    </row>
    <row r="11170" spans="11:11" x14ac:dyDescent="0.2">
      <c r="K11170" s="4"/>
    </row>
    <row r="11171" spans="11:11" x14ac:dyDescent="0.2">
      <c r="K11171" s="4"/>
    </row>
    <row r="11172" spans="11:11" x14ac:dyDescent="0.2">
      <c r="K11172" s="4"/>
    </row>
    <row r="11173" spans="11:11" x14ac:dyDescent="0.2">
      <c r="K11173" s="4"/>
    </row>
    <row r="11174" spans="11:11" x14ac:dyDescent="0.2">
      <c r="K11174" s="4"/>
    </row>
    <row r="11175" spans="11:11" x14ac:dyDescent="0.2">
      <c r="K11175" s="4"/>
    </row>
    <row r="11176" spans="11:11" x14ac:dyDescent="0.2">
      <c r="K11176" s="4"/>
    </row>
    <row r="11177" spans="11:11" x14ac:dyDescent="0.2">
      <c r="K11177" s="4"/>
    </row>
    <row r="11178" spans="11:11" x14ac:dyDescent="0.2">
      <c r="K11178" s="4"/>
    </row>
    <row r="11179" spans="11:11" x14ac:dyDescent="0.2">
      <c r="K11179" s="4"/>
    </row>
    <row r="11180" spans="11:11" x14ac:dyDescent="0.2">
      <c r="K11180" s="4"/>
    </row>
    <row r="11181" spans="11:11" x14ac:dyDescent="0.2">
      <c r="K11181" s="4"/>
    </row>
    <row r="11182" spans="11:11" x14ac:dyDescent="0.2">
      <c r="K11182" s="4"/>
    </row>
    <row r="11183" spans="11:11" x14ac:dyDescent="0.2">
      <c r="K11183" s="4"/>
    </row>
    <row r="11184" spans="11:11" x14ac:dyDescent="0.2">
      <c r="K11184" s="4"/>
    </row>
    <row r="11185" spans="11:11" x14ac:dyDescent="0.2">
      <c r="K11185" s="4"/>
    </row>
    <row r="11186" spans="11:11" x14ac:dyDescent="0.2">
      <c r="K11186" s="4"/>
    </row>
    <row r="11187" spans="11:11" x14ac:dyDescent="0.2">
      <c r="K11187" s="4"/>
    </row>
    <row r="11188" spans="11:11" x14ac:dyDescent="0.2">
      <c r="K11188" s="4"/>
    </row>
    <row r="11189" spans="11:11" x14ac:dyDescent="0.2">
      <c r="K11189" s="4"/>
    </row>
    <row r="11190" spans="11:11" x14ac:dyDescent="0.2">
      <c r="K11190" s="4"/>
    </row>
    <row r="11191" spans="11:11" x14ac:dyDescent="0.2">
      <c r="K11191" s="4"/>
    </row>
    <row r="11192" spans="11:11" x14ac:dyDescent="0.2">
      <c r="K11192" s="4"/>
    </row>
    <row r="11193" spans="11:11" x14ac:dyDescent="0.2">
      <c r="K11193" s="4"/>
    </row>
    <row r="11194" spans="11:11" x14ac:dyDescent="0.2">
      <c r="K11194" s="4"/>
    </row>
    <row r="11195" spans="11:11" x14ac:dyDescent="0.2">
      <c r="K11195" s="4"/>
    </row>
    <row r="11196" spans="11:11" x14ac:dyDescent="0.2">
      <c r="K11196" s="4"/>
    </row>
    <row r="11197" spans="11:11" x14ac:dyDescent="0.2">
      <c r="K11197" s="4"/>
    </row>
    <row r="11198" spans="11:11" x14ac:dyDescent="0.2">
      <c r="K11198" s="4"/>
    </row>
    <row r="11199" spans="11:11" x14ac:dyDescent="0.2">
      <c r="K11199" s="4"/>
    </row>
    <row r="11200" spans="11:11" x14ac:dyDescent="0.2">
      <c r="K11200" s="4"/>
    </row>
    <row r="11201" spans="11:11" x14ac:dyDescent="0.2">
      <c r="K11201" s="4"/>
    </row>
    <row r="11202" spans="11:11" x14ac:dyDescent="0.2">
      <c r="K11202" s="4"/>
    </row>
    <row r="11203" spans="11:11" x14ac:dyDescent="0.2">
      <c r="K11203" s="4"/>
    </row>
    <row r="11204" spans="11:11" x14ac:dyDescent="0.2">
      <c r="K11204" s="4"/>
    </row>
    <row r="11205" spans="11:11" x14ac:dyDescent="0.2">
      <c r="K11205" s="4"/>
    </row>
    <row r="11206" spans="11:11" x14ac:dyDescent="0.2">
      <c r="K11206" s="4"/>
    </row>
    <row r="11207" spans="11:11" x14ac:dyDescent="0.2">
      <c r="K11207" s="4"/>
    </row>
    <row r="11208" spans="11:11" x14ac:dyDescent="0.2">
      <c r="K11208" s="4"/>
    </row>
    <row r="11209" spans="11:11" x14ac:dyDescent="0.2">
      <c r="K11209" s="4"/>
    </row>
    <row r="11210" spans="11:11" x14ac:dyDescent="0.2">
      <c r="K11210" s="4"/>
    </row>
    <row r="11211" spans="11:11" x14ac:dyDescent="0.2">
      <c r="K11211" s="4"/>
    </row>
    <row r="11212" spans="11:11" x14ac:dyDescent="0.2">
      <c r="K11212" s="4"/>
    </row>
    <row r="11213" spans="11:11" x14ac:dyDescent="0.2">
      <c r="K11213" s="4"/>
    </row>
    <row r="11214" spans="11:11" x14ac:dyDescent="0.2">
      <c r="K11214" s="4"/>
    </row>
    <row r="11215" spans="11:11" x14ac:dyDescent="0.2">
      <c r="K11215" s="4"/>
    </row>
    <row r="11216" spans="11:11" x14ac:dyDescent="0.2">
      <c r="K11216" s="4"/>
    </row>
    <row r="11217" spans="11:11" x14ac:dyDescent="0.2">
      <c r="K11217" s="4"/>
    </row>
    <row r="11218" spans="11:11" x14ac:dyDescent="0.2">
      <c r="K11218" s="4"/>
    </row>
    <row r="11219" spans="11:11" x14ac:dyDescent="0.2">
      <c r="K11219" s="4"/>
    </row>
    <row r="11220" spans="11:11" x14ac:dyDescent="0.2">
      <c r="K11220" s="4"/>
    </row>
    <row r="11221" spans="11:11" x14ac:dyDescent="0.2">
      <c r="K11221" s="4"/>
    </row>
    <row r="11222" spans="11:11" x14ac:dyDescent="0.2">
      <c r="K11222" s="4"/>
    </row>
    <row r="11223" spans="11:11" x14ac:dyDescent="0.2">
      <c r="K11223" s="4"/>
    </row>
    <row r="11224" spans="11:11" x14ac:dyDescent="0.2">
      <c r="K11224" s="4"/>
    </row>
    <row r="11225" spans="11:11" x14ac:dyDescent="0.2">
      <c r="K11225" s="4"/>
    </row>
    <row r="11226" spans="11:11" x14ac:dyDescent="0.2">
      <c r="K11226" s="4"/>
    </row>
    <row r="11227" spans="11:11" x14ac:dyDescent="0.2">
      <c r="K11227" s="4"/>
    </row>
    <row r="11228" spans="11:11" x14ac:dyDescent="0.2">
      <c r="K11228" s="4"/>
    </row>
    <row r="11229" spans="11:11" x14ac:dyDescent="0.2">
      <c r="K11229" s="4"/>
    </row>
    <row r="11230" spans="11:11" x14ac:dyDescent="0.2">
      <c r="K11230" s="4"/>
    </row>
    <row r="11231" spans="11:11" x14ac:dyDescent="0.2">
      <c r="K11231" s="4"/>
    </row>
    <row r="11232" spans="11:11" x14ac:dyDescent="0.2">
      <c r="K11232" s="4"/>
    </row>
    <row r="11233" spans="11:11" x14ac:dyDescent="0.2">
      <c r="K11233" s="4"/>
    </row>
    <row r="11234" spans="11:11" x14ac:dyDescent="0.2">
      <c r="K11234" s="4"/>
    </row>
    <row r="11235" spans="11:11" x14ac:dyDescent="0.2">
      <c r="K11235" s="4"/>
    </row>
    <row r="11236" spans="11:11" x14ac:dyDescent="0.2">
      <c r="K11236" s="4"/>
    </row>
    <row r="11237" spans="11:11" x14ac:dyDescent="0.2">
      <c r="K11237" s="4"/>
    </row>
    <row r="11238" spans="11:11" x14ac:dyDescent="0.2">
      <c r="K11238" s="4"/>
    </row>
    <row r="11239" spans="11:11" x14ac:dyDescent="0.2">
      <c r="K11239" s="4"/>
    </row>
    <row r="11240" spans="11:11" x14ac:dyDescent="0.2">
      <c r="K11240" s="4"/>
    </row>
    <row r="11241" spans="11:11" x14ac:dyDescent="0.2">
      <c r="K11241" s="4"/>
    </row>
    <row r="11242" spans="11:11" x14ac:dyDescent="0.2">
      <c r="K11242" s="4"/>
    </row>
    <row r="11243" spans="11:11" x14ac:dyDescent="0.2">
      <c r="K11243" s="4"/>
    </row>
    <row r="11244" spans="11:11" x14ac:dyDescent="0.2">
      <c r="K11244" s="4"/>
    </row>
    <row r="11245" spans="11:11" x14ac:dyDescent="0.2">
      <c r="K11245" s="4"/>
    </row>
    <row r="11246" spans="11:11" x14ac:dyDescent="0.2">
      <c r="K11246" s="4"/>
    </row>
    <row r="11247" spans="11:11" x14ac:dyDescent="0.2">
      <c r="K11247" s="4"/>
    </row>
    <row r="11248" spans="11:11" x14ac:dyDescent="0.2">
      <c r="K11248" s="4"/>
    </row>
    <row r="11249" spans="11:11" x14ac:dyDescent="0.2">
      <c r="K11249" s="4"/>
    </row>
    <row r="11250" spans="11:11" x14ac:dyDescent="0.2">
      <c r="K11250" s="4"/>
    </row>
    <row r="11251" spans="11:11" x14ac:dyDescent="0.2">
      <c r="K11251" s="4"/>
    </row>
    <row r="11252" spans="11:11" x14ac:dyDescent="0.2">
      <c r="K11252" s="4"/>
    </row>
    <row r="11253" spans="11:11" x14ac:dyDescent="0.2">
      <c r="K11253" s="4"/>
    </row>
    <row r="11254" spans="11:11" x14ac:dyDescent="0.2">
      <c r="K11254" s="4"/>
    </row>
    <row r="11255" spans="11:11" x14ac:dyDescent="0.2">
      <c r="K11255" s="4"/>
    </row>
    <row r="11256" spans="11:11" x14ac:dyDescent="0.2">
      <c r="K11256" s="4"/>
    </row>
    <row r="11257" spans="11:11" x14ac:dyDescent="0.2">
      <c r="K11257" s="4"/>
    </row>
    <row r="11258" spans="11:11" x14ac:dyDescent="0.2">
      <c r="K11258" s="4"/>
    </row>
    <row r="11259" spans="11:11" x14ac:dyDescent="0.2">
      <c r="K11259" s="4"/>
    </row>
    <row r="11260" spans="11:11" x14ac:dyDescent="0.2">
      <c r="K11260" s="4"/>
    </row>
    <row r="11261" spans="11:11" x14ac:dyDescent="0.2">
      <c r="K11261" s="4"/>
    </row>
    <row r="11262" spans="11:11" x14ac:dyDescent="0.2">
      <c r="K11262" s="4"/>
    </row>
    <row r="11263" spans="11:11" x14ac:dyDescent="0.2">
      <c r="K11263" s="4"/>
    </row>
    <row r="11264" spans="11:11" x14ac:dyDescent="0.2">
      <c r="K11264" s="4"/>
    </row>
    <row r="11265" spans="11:11" x14ac:dyDescent="0.2">
      <c r="K11265" s="4"/>
    </row>
    <row r="11266" spans="11:11" x14ac:dyDescent="0.2">
      <c r="K11266" s="4"/>
    </row>
    <row r="11267" spans="11:11" x14ac:dyDescent="0.2">
      <c r="K11267" s="4"/>
    </row>
    <row r="11268" spans="11:11" x14ac:dyDescent="0.2">
      <c r="K11268" s="4"/>
    </row>
    <row r="11269" spans="11:11" x14ac:dyDescent="0.2">
      <c r="K11269" s="4"/>
    </row>
    <row r="11270" spans="11:11" x14ac:dyDescent="0.2">
      <c r="K11270" s="4"/>
    </row>
    <row r="11271" spans="11:11" x14ac:dyDescent="0.2">
      <c r="K11271" s="4"/>
    </row>
    <row r="11272" spans="11:11" x14ac:dyDescent="0.2">
      <c r="K11272" s="4"/>
    </row>
    <row r="11273" spans="11:11" x14ac:dyDescent="0.2">
      <c r="K11273" s="4"/>
    </row>
    <row r="11274" spans="11:11" x14ac:dyDescent="0.2">
      <c r="K11274" s="4"/>
    </row>
    <row r="11275" spans="11:11" x14ac:dyDescent="0.2">
      <c r="K11275" s="4"/>
    </row>
    <row r="11276" spans="11:11" x14ac:dyDescent="0.2">
      <c r="K11276" s="4"/>
    </row>
    <row r="11277" spans="11:11" x14ac:dyDescent="0.2">
      <c r="K11277" s="4"/>
    </row>
    <row r="11278" spans="11:11" x14ac:dyDescent="0.2">
      <c r="K11278" s="4"/>
    </row>
    <row r="11279" spans="11:11" x14ac:dyDescent="0.2">
      <c r="K11279" s="4"/>
    </row>
    <row r="11280" spans="11:11" x14ac:dyDescent="0.2">
      <c r="K11280" s="4"/>
    </row>
    <row r="11281" spans="11:11" x14ac:dyDescent="0.2">
      <c r="K11281" s="4"/>
    </row>
    <row r="11282" spans="11:11" x14ac:dyDescent="0.2">
      <c r="K11282" s="4"/>
    </row>
    <row r="11283" spans="11:11" x14ac:dyDescent="0.2">
      <c r="K11283" s="4"/>
    </row>
    <row r="11284" spans="11:11" x14ac:dyDescent="0.2">
      <c r="K11284" s="4"/>
    </row>
    <row r="11285" spans="11:11" x14ac:dyDescent="0.2">
      <c r="K11285" s="4"/>
    </row>
    <row r="11286" spans="11:11" x14ac:dyDescent="0.2">
      <c r="K11286" s="4"/>
    </row>
    <row r="11287" spans="11:11" x14ac:dyDescent="0.2">
      <c r="K11287" s="4"/>
    </row>
    <row r="11288" spans="11:11" x14ac:dyDescent="0.2">
      <c r="K11288" s="4"/>
    </row>
    <row r="11289" spans="11:11" x14ac:dyDescent="0.2">
      <c r="K11289" s="4"/>
    </row>
    <row r="11290" spans="11:11" x14ac:dyDescent="0.2">
      <c r="K11290" s="4"/>
    </row>
    <row r="11291" spans="11:11" x14ac:dyDescent="0.2">
      <c r="K11291" s="4"/>
    </row>
    <row r="11292" spans="11:11" x14ac:dyDescent="0.2">
      <c r="K11292" s="4"/>
    </row>
    <row r="11293" spans="11:11" x14ac:dyDescent="0.2">
      <c r="K11293" s="4"/>
    </row>
    <row r="11294" spans="11:11" x14ac:dyDescent="0.2">
      <c r="K11294" s="4"/>
    </row>
    <row r="11295" spans="11:11" x14ac:dyDescent="0.2">
      <c r="K11295" s="4"/>
    </row>
    <row r="11296" spans="11:11" x14ac:dyDescent="0.2">
      <c r="K11296" s="4"/>
    </row>
    <row r="11297" spans="11:11" x14ac:dyDescent="0.2">
      <c r="K11297" s="4"/>
    </row>
    <row r="11298" spans="11:11" x14ac:dyDescent="0.2">
      <c r="K11298" s="4"/>
    </row>
    <row r="11299" spans="11:11" x14ac:dyDescent="0.2">
      <c r="K11299" s="4"/>
    </row>
    <row r="11300" spans="11:11" x14ac:dyDescent="0.2">
      <c r="K11300" s="4"/>
    </row>
    <row r="11301" spans="11:11" x14ac:dyDescent="0.2">
      <c r="K11301" s="4"/>
    </row>
    <row r="11302" spans="11:11" x14ac:dyDescent="0.2">
      <c r="K11302" s="4"/>
    </row>
    <row r="11303" spans="11:11" x14ac:dyDescent="0.2">
      <c r="K11303" s="4"/>
    </row>
    <row r="11304" spans="11:11" x14ac:dyDescent="0.2">
      <c r="K11304" s="4"/>
    </row>
    <row r="11305" spans="11:11" x14ac:dyDescent="0.2">
      <c r="K11305" s="4"/>
    </row>
    <row r="11306" spans="11:11" x14ac:dyDescent="0.2">
      <c r="K11306" s="4"/>
    </row>
    <row r="11307" spans="11:11" x14ac:dyDescent="0.2">
      <c r="K11307" s="4"/>
    </row>
    <row r="11308" spans="11:11" x14ac:dyDescent="0.2">
      <c r="K11308" s="4"/>
    </row>
    <row r="11309" spans="11:11" x14ac:dyDescent="0.2">
      <c r="K11309" s="4"/>
    </row>
    <row r="11310" spans="11:11" x14ac:dyDescent="0.2">
      <c r="K11310" s="4"/>
    </row>
    <row r="11311" spans="11:11" x14ac:dyDescent="0.2">
      <c r="K11311" s="4"/>
    </row>
    <row r="11312" spans="11:11" x14ac:dyDescent="0.2">
      <c r="K11312" s="4"/>
    </row>
    <row r="11313" spans="11:11" x14ac:dyDescent="0.2">
      <c r="K11313" s="4"/>
    </row>
    <row r="11314" spans="11:11" x14ac:dyDescent="0.2">
      <c r="K11314" s="4"/>
    </row>
    <row r="11315" spans="11:11" x14ac:dyDescent="0.2">
      <c r="K11315" s="4"/>
    </row>
    <row r="11316" spans="11:11" x14ac:dyDescent="0.2">
      <c r="K11316" s="4"/>
    </row>
    <row r="11317" spans="11:11" x14ac:dyDescent="0.2">
      <c r="K11317" s="4"/>
    </row>
    <row r="11318" spans="11:11" x14ac:dyDescent="0.2">
      <c r="K11318" s="4"/>
    </row>
    <row r="11319" spans="11:11" x14ac:dyDescent="0.2">
      <c r="K11319" s="4"/>
    </row>
    <row r="11320" spans="11:11" x14ac:dyDescent="0.2">
      <c r="K11320" s="4"/>
    </row>
    <row r="11321" spans="11:11" x14ac:dyDescent="0.2">
      <c r="K11321" s="4"/>
    </row>
    <row r="11322" spans="11:11" x14ac:dyDescent="0.2">
      <c r="K11322" s="4"/>
    </row>
    <row r="11323" spans="11:11" x14ac:dyDescent="0.2">
      <c r="K11323" s="4"/>
    </row>
    <row r="11324" spans="11:11" x14ac:dyDescent="0.2">
      <c r="K11324" s="4"/>
    </row>
    <row r="11325" spans="11:11" x14ac:dyDescent="0.2">
      <c r="K11325" s="4"/>
    </row>
    <row r="11326" spans="11:11" x14ac:dyDescent="0.2">
      <c r="K11326" s="4"/>
    </row>
    <row r="11327" spans="11:11" x14ac:dyDescent="0.2">
      <c r="K11327" s="4"/>
    </row>
    <row r="11328" spans="11:11" x14ac:dyDescent="0.2">
      <c r="K11328" s="4"/>
    </row>
    <row r="11329" spans="11:11" x14ac:dyDescent="0.2">
      <c r="K11329" s="4"/>
    </row>
    <row r="11330" spans="11:11" x14ac:dyDescent="0.2">
      <c r="K11330" s="4"/>
    </row>
    <row r="11331" spans="11:11" x14ac:dyDescent="0.2">
      <c r="K11331" s="4"/>
    </row>
    <row r="11332" spans="11:11" x14ac:dyDescent="0.2">
      <c r="K11332" s="4"/>
    </row>
    <row r="11333" spans="11:11" x14ac:dyDescent="0.2">
      <c r="K11333" s="4"/>
    </row>
    <row r="11334" spans="11:11" x14ac:dyDescent="0.2">
      <c r="K11334" s="4"/>
    </row>
    <row r="11335" spans="11:11" x14ac:dyDescent="0.2">
      <c r="K11335" s="4"/>
    </row>
    <row r="11336" spans="11:11" x14ac:dyDescent="0.2">
      <c r="K11336" s="4"/>
    </row>
    <row r="11337" spans="11:11" x14ac:dyDescent="0.2">
      <c r="K11337" s="4"/>
    </row>
    <row r="11338" spans="11:11" x14ac:dyDescent="0.2">
      <c r="K11338" s="4"/>
    </row>
    <row r="11339" spans="11:11" x14ac:dyDescent="0.2">
      <c r="K11339" s="4"/>
    </row>
    <row r="11340" spans="11:11" x14ac:dyDescent="0.2">
      <c r="K11340" s="4"/>
    </row>
    <row r="11341" spans="11:11" x14ac:dyDescent="0.2">
      <c r="K11341" s="4"/>
    </row>
    <row r="11342" spans="11:11" x14ac:dyDescent="0.2">
      <c r="K11342" s="4"/>
    </row>
    <row r="11343" spans="11:11" x14ac:dyDescent="0.2">
      <c r="K11343" s="4"/>
    </row>
    <row r="11344" spans="11:11" x14ac:dyDescent="0.2">
      <c r="K11344" s="4"/>
    </row>
    <row r="11345" spans="11:11" x14ac:dyDescent="0.2">
      <c r="K11345" s="4"/>
    </row>
    <row r="11346" spans="11:11" x14ac:dyDescent="0.2">
      <c r="K11346" s="4"/>
    </row>
    <row r="11347" spans="11:11" x14ac:dyDescent="0.2">
      <c r="K11347" s="4"/>
    </row>
    <row r="11348" spans="11:11" x14ac:dyDescent="0.2">
      <c r="K11348" s="4"/>
    </row>
    <row r="11349" spans="11:11" x14ac:dyDescent="0.2">
      <c r="K11349" s="4"/>
    </row>
    <row r="11350" spans="11:11" x14ac:dyDescent="0.2">
      <c r="K11350" s="4"/>
    </row>
    <row r="11351" spans="11:11" x14ac:dyDescent="0.2">
      <c r="K11351" s="4"/>
    </row>
    <row r="11352" spans="11:11" x14ac:dyDescent="0.2">
      <c r="K11352" s="4"/>
    </row>
    <row r="11353" spans="11:11" x14ac:dyDescent="0.2">
      <c r="K11353" s="4"/>
    </row>
    <row r="11354" spans="11:11" x14ac:dyDescent="0.2">
      <c r="K11354" s="4"/>
    </row>
    <row r="11355" spans="11:11" x14ac:dyDescent="0.2">
      <c r="K11355" s="4"/>
    </row>
    <row r="11356" spans="11:11" x14ac:dyDescent="0.2">
      <c r="K11356" s="4"/>
    </row>
    <row r="11357" spans="11:11" x14ac:dyDescent="0.2">
      <c r="K11357" s="4"/>
    </row>
    <row r="11358" spans="11:11" x14ac:dyDescent="0.2">
      <c r="K11358" s="4"/>
    </row>
    <row r="11359" spans="11:11" x14ac:dyDescent="0.2">
      <c r="K11359" s="4"/>
    </row>
    <row r="11360" spans="11:11" x14ac:dyDescent="0.2">
      <c r="K11360" s="4"/>
    </row>
    <row r="11361" spans="11:11" x14ac:dyDescent="0.2">
      <c r="K11361" s="4"/>
    </row>
    <row r="11362" spans="11:11" x14ac:dyDescent="0.2">
      <c r="K11362" s="4"/>
    </row>
    <row r="11363" spans="11:11" x14ac:dyDescent="0.2">
      <c r="K11363" s="4"/>
    </row>
    <row r="11364" spans="11:11" x14ac:dyDescent="0.2">
      <c r="K11364" s="4"/>
    </row>
    <row r="11365" spans="11:11" x14ac:dyDescent="0.2">
      <c r="K11365" s="4"/>
    </row>
    <row r="11366" spans="11:11" x14ac:dyDescent="0.2">
      <c r="K11366" s="4"/>
    </row>
    <row r="11367" spans="11:11" x14ac:dyDescent="0.2">
      <c r="K11367" s="4"/>
    </row>
    <row r="11368" spans="11:11" x14ac:dyDescent="0.2">
      <c r="K11368" s="4"/>
    </row>
    <row r="11369" spans="11:11" x14ac:dyDescent="0.2">
      <c r="K11369" s="4"/>
    </row>
    <row r="11370" spans="11:11" x14ac:dyDescent="0.2">
      <c r="K11370" s="4"/>
    </row>
    <row r="11371" spans="11:11" x14ac:dyDescent="0.2">
      <c r="K11371" s="4"/>
    </row>
    <row r="11372" spans="11:11" x14ac:dyDescent="0.2">
      <c r="K11372" s="4"/>
    </row>
    <row r="11373" spans="11:11" x14ac:dyDescent="0.2">
      <c r="K11373" s="4"/>
    </row>
    <row r="11374" spans="11:11" x14ac:dyDescent="0.2">
      <c r="K11374" s="4"/>
    </row>
    <row r="11375" spans="11:11" x14ac:dyDescent="0.2">
      <c r="K11375" s="4"/>
    </row>
    <row r="11376" spans="11:11" x14ac:dyDescent="0.2">
      <c r="K11376" s="4"/>
    </row>
    <row r="11377" spans="11:11" x14ac:dyDescent="0.2">
      <c r="K11377" s="4"/>
    </row>
    <row r="11378" spans="11:11" x14ac:dyDescent="0.2">
      <c r="K11378" s="4"/>
    </row>
    <row r="11379" spans="11:11" x14ac:dyDescent="0.2">
      <c r="K11379" s="4"/>
    </row>
    <row r="11380" spans="11:11" x14ac:dyDescent="0.2">
      <c r="K11380" s="4"/>
    </row>
    <row r="11381" spans="11:11" x14ac:dyDescent="0.2">
      <c r="K11381" s="4"/>
    </row>
    <row r="11382" spans="11:11" x14ac:dyDescent="0.2">
      <c r="K11382" s="4"/>
    </row>
    <row r="11383" spans="11:11" x14ac:dyDescent="0.2">
      <c r="K11383" s="4"/>
    </row>
    <row r="11384" spans="11:11" x14ac:dyDescent="0.2">
      <c r="K11384" s="4"/>
    </row>
    <row r="11385" spans="11:11" x14ac:dyDescent="0.2">
      <c r="K11385" s="4"/>
    </row>
    <row r="11386" spans="11:11" x14ac:dyDescent="0.2">
      <c r="K11386" s="4"/>
    </row>
    <row r="11387" spans="11:11" x14ac:dyDescent="0.2">
      <c r="K11387" s="4"/>
    </row>
    <row r="11388" spans="11:11" x14ac:dyDescent="0.2">
      <c r="K11388" s="4"/>
    </row>
    <row r="11389" spans="11:11" x14ac:dyDescent="0.2">
      <c r="K11389" s="4"/>
    </row>
    <row r="11390" spans="11:11" x14ac:dyDescent="0.2">
      <c r="K11390" s="4"/>
    </row>
    <row r="11391" spans="11:11" x14ac:dyDescent="0.2">
      <c r="K11391" s="4"/>
    </row>
    <row r="11392" spans="11:11" x14ac:dyDescent="0.2">
      <c r="K11392" s="4"/>
    </row>
    <row r="11393" spans="11:11" x14ac:dyDescent="0.2">
      <c r="K11393" s="4"/>
    </row>
    <row r="11394" spans="11:11" x14ac:dyDescent="0.2">
      <c r="K11394" s="4"/>
    </row>
    <row r="11395" spans="11:11" x14ac:dyDescent="0.2">
      <c r="K11395" s="4"/>
    </row>
    <row r="11396" spans="11:11" x14ac:dyDescent="0.2">
      <c r="K11396" s="4"/>
    </row>
    <row r="11397" spans="11:11" x14ac:dyDescent="0.2">
      <c r="K11397" s="4"/>
    </row>
    <row r="11398" spans="11:11" x14ac:dyDescent="0.2">
      <c r="K11398" s="4"/>
    </row>
    <row r="11399" spans="11:11" x14ac:dyDescent="0.2">
      <c r="K11399" s="4"/>
    </row>
    <row r="11400" spans="11:11" x14ac:dyDescent="0.2">
      <c r="K11400" s="4"/>
    </row>
    <row r="11401" spans="11:11" x14ac:dyDescent="0.2">
      <c r="K11401" s="4"/>
    </row>
    <row r="11402" spans="11:11" x14ac:dyDescent="0.2">
      <c r="K11402" s="4"/>
    </row>
    <row r="11403" spans="11:11" x14ac:dyDescent="0.2">
      <c r="K11403" s="4"/>
    </row>
    <row r="11404" spans="11:11" x14ac:dyDescent="0.2">
      <c r="K11404" s="4"/>
    </row>
    <row r="11405" spans="11:11" x14ac:dyDescent="0.2">
      <c r="K11405" s="4"/>
    </row>
    <row r="11406" spans="11:11" x14ac:dyDescent="0.2">
      <c r="K11406" s="4"/>
    </row>
    <row r="11407" spans="11:11" x14ac:dyDescent="0.2">
      <c r="K11407" s="4"/>
    </row>
    <row r="11408" spans="11:11" x14ac:dyDescent="0.2">
      <c r="K11408" s="4"/>
    </row>
    <row r="11409" spans="11:11" x14ac:dyDescent="0.2">
      <c r="K11409" s="4"/>
    </row>
    <row r="11410" spans="11:11" x14ac:dyDescent="0.2">
      <c r="K11410" s="4"/>
    </row>
    <row r="11411" spans="11:11" x14ac:dyDescent="0.2">
      <c r="K11411" s="4"/>
    </row>
    <row r="11412" spans="11:11" x14ac:dyDescent="0.2">
      <c r="K11412" s="4"/>
    </row>
    <row r="11413" spans="11:11" x14ac:dyDescent="0.2">
      <c r="K11413" s="4"/>
    </row>
    <row r="11414" spans="11:11" x14ac:dyDescent="0.2">
      <c r="K11414" s="4"/>
    </row>
    <row r="11415" spans="11:11" x14ac:dyDescent="0.2">
      <c r="K11415" s="4"/>
    </row>
    <row r="11416" spans="11:11" x14ac:dyDescent="0.2">
      <c r="K11416" s="4"/>
    </row>
    <row r="11417" spans="11:11" x14ac:dyDescent="0.2">
      <c r="K11417" s="4"/>
    </row>
    <row r="11418" spans="11:11" x14ac:dyDescent="0.2">
      <c r="K11418" s="4"/>
    </row>
    <row r="11419" spans="11:11" x14ac:dyDescent="0.2">
      <c r="K11419" s="4"/>
    </row>
    <row r="11420" spans="11:11" x14ac:dyDescent="0.2">
      <c r="K11420" s="4"/>
    </row>
    <row r="11421" spans="11:11" x14ac:dyDescent="0.2">
      <c r="K11421" s="4"/>
    </row>
    <row r="11422" spans="11:11" x14ac:dyDescent="0.2">
      <c r="K11422" s="4"/>
    </row>
    <row r="11423" spans="11:11" x14ac:dyDescent="0.2">
      <c r="K11423" s="4"/>
    </row>
    <row r="11424" spans="11:11" x14ac:dyDescent="0.2">
      <c r="K11424" s="4"/>
    </row>
    <row r="11425" spans="11:11" x14ac:dyDescent="0.2">
      <c r="K11425" s="4"/>
    </row>
    <row r="11426" spans="11:11" x14ac:dyDescent="0.2">
      <c r="K11426" s="4"/>
    </row>
    <row r="11427" spans="11:11" x14ac:dyDescent="0.2">
      <c r="K11427" s="4"/>
    </row>
    <row r="11428" spans="11:11" x14ac:dyDescent="0.2">
      <c r="K11428" s="4"/>
    </row>
    <row r="11429" spans="11:11" x14ac:dyDescent="0.2">
      <c r="K11429" s="4"/>
    </row>
    <row r="11430" spans="11:11" x14ac:dyDescent="0.2">
      <c r="K11430" s="4"/>
    </row>
    <row r="11431" spans="11:11" x14ac:dyDescent="0.2">
      <c r="K11431" s="4"/>
    </row>
    <row r="11432" spans="11:11" x14ac:dyDescent="0.2">
      <c r="K11432" s="4"/>
    </row>
    <row r="11433" spans="11:11" x14ac:dyDescent="0.2">
      <c r="K11433" s="4"/>
    </row>
    <row r="11434" spans="11:11" x14ac:dyDescent="0.2">
      <c r="K11434" s="4"/>
    </row>
    <row r="11435" spans="11:11" x14ac:dyDescent="0.2">
      <c r="K11435" s="4"/>
    </row>
    <row r="11436" spans="11:11" x14ac:dyDescent="0.2">
      <c r="K11436" s="4"/>
    </row>
    <row r="11437" spans="11:11" x14ac:dyDescent="0.2">
      <c r="K11437" s="4"/>
    </row>
    <row r="11438" spans="11:11" x14ac:dyDescent="0.2">
      <c r="K11438" s="4"/>
    </row>
    <row r="11439" spans="11:11" x14ac:dyDescent="0.2">
      <c r="K11439" s="4"/>
    </row>
    <row r="11440" spans="11:11" x14ac:dyDescent="0.2">
      <c r="K11440" s="4"/>
    </row>
    <row r="11441" spans="11:11" x14ac:dyDescent="0.2">
      <c r="K11441" s="4"/>
    </row>
    <row r="11442" spans="11:11" x14ac:dyDescent="0.2">
      <c r="K11442" s="4"/>
    </row>
    <row r="11443" spans="11:11" x14ac:dyDescent="0.2">
      <c r="K11443" s="4"/>
    </row>
    <row r="11444" spans="11:11" x14ac:dyDescent="0.2">
      <c r="K11444" s="4"/>
    </row>
    <row r="11445" spans="11:11" x14ac:dyDescent="0.2">
      <c r="K11445" s="4"/>
    </row>
    <row r="11446" spans="11:11" x14ac:dyDescent="0.2">
      <c r="K11446" s="4"/>
    </row>
    <row r="11447" spans="11:11" x14ac:dyDescent="0.2">
      <c r="K11447" s="4"/>
    </row>
    <row r="11448" spans="11:11" x14ac:dyDescent="0.2">
      <c r="K11448" s="4"/>
    </row>
    <row r="11449" spans="11:11" x14ac:dyDescent="0.2">
      <c r="K11449" s="4"/>
    </row>
    <row r="11450" spans="11:11" x14ac:dyDescent="0.2">
      <c r="K11450" s="4"/>
    </row>
    <row r="11451" spans="11:11" x14ac:dyDescent="0.2">
      <c r="K11451" s="4"/>
    </row>
    <row r="11452" spans="11:11" x14ac:dyDescent="0.2">
      <c r="K11452" s="4"/>
    </row>
    <row r="11453" spans="11:11" x14ac:dyDescent="0.2">
      <c r="K11453" s="4"/>
    </row>
    <row r="11454" spans="11:11" x14ac:dyDescent="0.2">
      <c r="K11454" s="4"/>
    </row>
    <row r="11455" spans="11:11" x14ac:dyDescent="0.2">
      <c r="K11455" s="4"/>
    </row>
    <row r="11456" spans="11:11" x14ac:dyDescent="0.2">
      <c r="K11456" s="4"/>
    </row>
    <row r="11457" spans="11:11" x14ac:dyDescent="0.2">
      <c r="K11457" s="4"/>
    </row>
    <row r="11458" spans="11:11" x14ac:dyDescent="0.2">
      <c r="K11458" s="4"/>
    </row>
    <row r="11459" spans="11:11" x14ac:dyDescent="0.2">
      <c r="K11459" s="4"/>
    </row>
    <row r="11460" spans="11:11" x14ac:dyDescent="0.2">
      <c r="K11460" s="4"/>
    </row>
    <row r="11461" spans="11:11" x14ac:dyDescent="0.2">
      <c r="K11461" s="4"/>
    </row>
    <row r="11462" spans="11:11" x14ac:dyDescent="0.2">
      <c r="K11462" s="4"/>
    </row>
    <row r="11463" spans="11:11" x14ac:dyDescent="0.2">
      <c r="K11463" s="4"/>
    </row>
    <row r="11464" spans="11:11" x14ac:dyDescent="0.2">
      <c r="K11464" s="4"/>
    </row>
    <row r="11465" spans="11:11" x14ac:dyDescent="0.2">
      <c r="K11465" s="4"/>
    </row>
    <row r="11466" spans="11:11" x14ac:dyDescent="0.2">
      <c r="K11466" s="4"/>
    </row>
    <row r="11467" spans="11:11" x14ac:dyDescent="0.2">
      <c r="K11467" s="4"/>
    </row>
    <row r="11468" spans="11:11" x14ac:dyDescent="0.2">
      <c r="K11468" s="4"/>
    </row>
    <row r="11469" spans="11:11" x14ac:dyDescent="0.2">
      <c r="K11469" s="4"/>
    </row>
    <row r="11470" spans="11:11" x14ac:dyDescent="0.2">
      <c r="K11470" s="4"/>
    </row>
    <row r="11471" spans="11:11" x14ac:dyDescent="0.2">
      <c r="K11471" s="4"/>
    </row>
    <row r="11472" spans="11:11" x14ac:dyDescent="0.2">
      <c r="K11472" s="4"/>
    </row>
    <row r="11473" spans="11:11" x14ac:dyDescent="0.2">
      <c r="K11473" s="4"/>
    </row>
    <row r="11474" spans="11:11" x14ac:dyDescent="0.2">
      <c r="K11474" s="4"/>
    </row>
    <row r="11475" spans="11:11" x14ac:dyDescent="0.2">
      <c r="K11475" s="4"/>
    </row>
    <row r="11476" spans="11:11" x14ac:dyDescent="0.2">
      <c r="K11476" s="4"/>
    </row>
    <row r="11477" spans="11:11" x14ac:dyDescent="0.2">
      <c r="K11477" s="4"/>
    </row>
    <row r="11478" spans="11:11" x14ac:dyDescent="0.2">
      <c r="K11478" s="4"/>
    </row>
    <row r="11479" spans="11:11" x14ac:dyDescent="0.2">
      <c r="K11479" s="4"/>
    </row>
    <row r="11480" spans="11:11" x14ac:dyDescent="0.2">
      <c r="K11480" s="4"/>
    </row>
    <row r="11481" spans="11:11" x14ac:dyDescent="0.2">
      <c r="K11481" s="4"/>
    </row>
    <row r="11482" spans="11:11" x14ac:dyDescent="0.2">
      <c r="K11482" s="4"/>
    </row>
    <row r="11483" spans="11:11" x14ac:dyDescent="0.2">
      <c r="K11483" s="4"/>
    </row>
    <row r="11484" spans="11:11" x14ac:dyDescent="0.2">
      <c r="K11484" s="4"/>
    </row>
    <row r="11485" spans="11:11" x14ac:dyDescent="0.2">
      <c r="K11485" s="4"/>
    </row>
    <row r="11486" spans="11:11" x14ac:dyDescent="0.2">
      <c r="K11486" s="4"/>
    </row>
    <row r="11487" spans="11:11" x14ac:dyDescent="0.2">
      <c r="K11487" s="4"/>
    </row>
    <row r="11488" spans="11:11" x14ac:dyDescent="0.2">
      <c r="K11488" s="4"/>
    </row>
    <row r="11489" spans="11:11" x14ac:dyDescent="0.2">
      <c r="K11489" s="4"/>
    </row>
    <row r="11490" spans="11:11" x14ac:dyDescent="0.2">
      <c r="K11490" s="4"/>
    </row>
    <row r="11491" spans="11:11" x14ac:dyDescent="0.2">
      <c r="K11491" s="4"/>
    </row>
    <row r="11492" spans="11:11" x14ac:dyDescent="0.2">
      <c r="K11492" s="4"/>
    </row>
    <row r="11493" spans="11:11" x14ac:dyDescent="0.2">
      <c r="K11493" s="4"/>
    </row>
    <row r="11494" spans="11:11" x14ac:dyDescent="0.2">
      <c r="K11494" s="4"/>
    </row>
    <row r="11495" spans="11:11" x14ac:dyDescent="0.2">
      <c r="K11495" s="4"/>
    </row>
    <row r="11496" spans="11:11" x14ac:dyDescent="0.2">
      <c r="K11496" s="4"/>
    </row>
    <row r="11497" spans="11:11" x14ac:dyDescent="0.2">
      <c r="K11497" s="4"/>
    </row>
    <row r="11498" spans="11:11" x14ac:dyDescent="0.2">
      <c r="K11498" s="4"/>
    </row>
    <row r="11499" spans="11:11" x14ac:dyDescent="0.2">
      <c r="K11499" s="4"/>
    </row>
    <row r="11500" spans="11:11" x14ac:dyDescent="0.2">
      <c r="K11500" s="4"/>
    </row>
    <row r="11501" spans="11:11" x14ac:dyDescent="0.2">
      <c r="K11501" s="4"/>
    </row>
    <row r="11502" spans="11:11" x14ac:dyDescent="0.2">
      <c r="K11502" s="4"/>
    </row>
    <row r="11503" spans="11:11" x14ac:dyDescent="0.2">
      <c r="K11503" s="4"/>
    </row>
    <row r="11504" spans="11:11" x14ac:dyDescent="0.2">
      <c r="K11504" s="4"/>
    </row>
    <row r="11505" spans="11:11" x14ac:dyDescent="0.2">
      <c r="K11505" s="4"/>
    </row>
    <row r="11506" spans="11:11" x14ac:dyDescent="0.2">
      <c r="K11506" s="4"/>
    </row>
    <row r="11507" spans="11:11" x14ac:dyDescent="0.2">
      <c r="K11507" s="4"/>
    </row>
    <row r="11508" spans="11:11" x14ac:dyDescent="0.2">
      <c r="K11508" s="4"/>
    </row>
    <row r="11509" spans="11:11" x14ac:dyDescent="0.2">
      <c r="K11509" s="4"/>
    </row>
    <row r="11510" spans="11:11" x14ac:dyDescent="0.2">
      <c r="K11510" s="4"/>
    </row>
    <row r="11511" spans="11:11" x14ac:dyDescent="0.2">
      <c r="K11511" s="4"/>
    </row>
    <row r="11512" spans="11:11" x14ac:dyDescent="0.2">
      <c r="K11512" s="4"/>
    </row>
    <row r="11513" spans="11:11" x14ac:dyDescent="0.2">
      <c r="K11513" s="4"/>
    </row>
    <row r="11514" spans="11:11" x14ac:dyDescent="0.2">
      <c r="K11514" s="4"/>
    </row>
    <row r="11515" spans="11:11" x14ac:dyDescent="0.2">
      <c r="K11515" s="4"/>
    </row>
    <row r="11516" spans="11:11" x14ac:dyDescent="0.2">
      <c r="K11516" s="4"/>
    </row>
    <row r="11517" spans="11:11" x14ac:dyDescent="0.2">
      <c r="K11517" s="4"/>
    </row>
    <row r="11518" spans="11:11" x14ac:dyDescent="0.2">
      <c r="K11518" s="4"/>
    </row>
    <row r="11519" spans="11:11" x14ac:dyDescent="0.2">
      <c r="K11519" s="4"/>
    </row>
    <row r="11520" spans="11:11" x14ac:dyDescent="0.2">
      <c r="K11520" s="4"/>
    </row>
    <row r="11521" spans="11:11" x14ac:dyDescent="0.2">
      <c r="K11521" s="4"/>
    </row>
    <row r="11522" spans="11:11" x14ac:dyDescent="0.2">
      <c r="K11522" s="4"/>
    </row>
    <row r="11523" spans="11:11" x14ac:dyDescent="0.2">
      <c r="K11523" s="4"/>
    </row>
    <row r="11524" spans="11:11" x14ac:dyDescent="0.2">
      <c r="K11524" s="4"/>
    </row>
    <row r="11525" spans="11:11" x14ac:dyDescent="0.2">
      <c r="K11525" s="4"/>
    </row>
    <row r="11526" spans="11:11" x14ac:dyDescent="0.2">
      <c r="K11526" s="4"/>
    </row>
    <row r="11527" spans="11:11" x14ac:dyDescent="0.2">
      <c r="K11527" s="4"/>
    </row>
    <row r="11528" spans="11:11" x14ac:dyDescent="0.2">
      <c r="K11528" s="4"/>
    </row>
    <row r="11529" spans="11:11" x14ac:dyDescent="0.2">
      <c r="K11529" s="4"/>
    </row>
    <row r="11530" spans="11:11" x14ac:dyDescent="0.2">
      <c r="K11530" s="4"/>
    </row>
    <row r="11531" spans="11:11" x14ac:dyDescent="0.2">
      <c r="K11531" s="4"/>
    </row>
    <row r="11532" spans="11:11" x14ac:dyDescent="0.2">
      <c r="K11532" s="4"/>
    </row>
    <row r="11533" spans="11:11" x14ac:dyDescent="0.2">
      <c r="K11533" s="4"/>
    </row>
    <row r="11534" spans="11:11" x14ac:dyDescent="0.2">
      <c r="K11534" s="4"/>
    </row>
    <row r="11535" spans="11:11" x14ac:dyDescent="0.2">
      <c r="K11535" s="4"/>
    </row>
    <row r="11536" spans="11:11" x14ac:dyDescent="0.2">
      <c r="K11536" s="4"/>
    </row>
    <row r="11537" spans="11:11" x14ac:dyDescent="0.2">
      <c r="K11537" s="4"/>
    </row>
    <row r="11538" spans="11:11" x14ac:dyDescent="0.2">
      <c r="K11538" s="4"/>
    </row>
    <row r="11539" spans="11:11" x14ac:dyDescent="0.2">
      <c r="K11539" s="4"/>
    </row>
    <row r="11540" spans="11:11" x14ac:dyDescent="0.2">
      <c r="K11540" s="4"/>
    </row>
    <row r="11541" spans="11:11" x14ac:dyDescent="0.2">
      <c r="K11541" s="4"/>
    </row>
    <row r="11542" spans="11:11" x14ac:dyDescent="0.2">
      <c r="K11542" s="4"/>
    </row>
    <row r="11543" spans="11:11" x14ac:dyDescent="0.2">
      <c r="K11543" s="4"/>
    </row>
    <row r="11544" spans="11:11" x14ac:dyDescent="0.2">
      <c r="K11544" s="4"/>
    </row>
    <row r="11545" spans="11:11" x14ac:dyDescent="0.2">
      <c r="K11545" s="4"/>
    </row>
    <row r="11546" spans="11:11" x14ac:dyDescent="0.2">
      <c r="K11546" s="4"/>
    </row>
    <row r="11547" spans="11:11" x14ac:dyDescent="0.2">
      <c r="K11547" s="4"/>
    </row>
    <row r="11548" spans="11:11" x14ac:dyDescent="0.2">
      <c r="K11548" s="4"/>
    </row>
    <row r="11549" spans="11:11" x14ac:dyDescent="0.2">
      <c r="K11549" s="4"/>
    </row>
    <row r="11550" spans="11:11" x14ac:dyDescent="0.2">
      <c r="K11550" s="4"/>
    </row>
    <row r="11551" spans="11:11" x14ac:dyDescent="0.2">
      <c r="K11551" s="4"/>
    </row>
    <row r="11552" spans="11:11" x14ac:dyDescent="0.2">
      <c r="K11552" s="4"/>
    </row>
    <row r="11553" spans="11:11" x14ac:dyDescent="0.2">
      <c r="K11553" s="4"/>
    </row>
    <row r="11554" spans="11:11" x14ac:dyDescent="0.2">
      <c r="K11554" s="4"/>
    </row>
    <row r="11555" spans="11:11" x14ac:dyDescent="0.2">
      <c r="K11555" s="4"/>
    </row>
    <row r="11556" spans="11:11" x14ac:dyDescent="0.2">
      <c r="K11556" s="4"/>
    </row>
    <row r="11557" spans="11:11" x14ac:dyDescent="0.2">
      <c r="K11557" s="4"/>
    </row>
    <row r="11558" spans="11:11" x14ac:dyDescent="0.2">
      <c r="K11558" s="4"/>
    </row>
    <row r="11559" spans="11:11" x14ac:dyDescent="0.2">
      <c r="K11559" s="4"/>
    </row>
    <row r="11560" spans="11:11" x14ac:dyDescent="0.2">
      <c r="K11560" s="4"/>
    </row>
    <row r="11561" spans="11:11" x14ac:dyDescent="0.2">
      <c r="K11561" s="4"/>
    </row>
    <row r="11562" spans="11:11" x14ac:dyDescent="0.2">
      <c r="K11562" s="4"/>
    </row>
    <row r="11563" spans="11:11" x14ac:dyDescent="0.2">
      <c r="K11563" s="4"/>
    </row>
    <row r="11564" spans="11:11" x14ac:dyDescent="0.2">
      <c r="K11564" s="4"/>
    </row>
    <row r="11565" spans="11:11" x14ac:dyDescent="0.2">
      <c r="K11565" s="4"/>
    </row>
    <row r="11566" spans="11:11" x14ac:dyDescent="0.2">
      <c r="K11566" s="4"/>
    </row>
    <row r="11567" spans="11:11" x14ac:dyDescent="0.2">
      <c r="K11567" s="4"/>
    </row>
    <row r="11568" spans="11:11" x14ac:dyDescent="0.2">
      <c r="K11568" s="4"/>
    </row>
    <row r="11569" spans="11:11" x14ac:dyDescent="0.2">
      <c r="K11569" s="4"/>
    </row>
    <row r="11570" spans="11:11" x14ac:dyDescent="0.2">
      <c r="K11570" s="4"/>
    </row>
    <row r="11571" spans="11:11" x14ac:dyDescent="0.2">
      <c r="K11571" s="4"/>
    </row>
    <row r="11572" spans="11:11" x14ac:dyDescent="0.2">
      <c r="K11572" s="4"/>
    </row>
    <row r="11573" spans="11:11" x14ac:dyDescent="0.2">
      <c r="K11573" s="4"/>
    </row>
    <row r="11574" spans="11:11" x14ac:dyDescent="0.2">
      <c r="K11574" s="4"/>
    </row>
    <row r="11575" spans="11:11" x14ac:dyDescent="0.2">
      <c r="K11575" s="4"/>
    </row>
    <row r="11576" spans="11:11" x14ac:dyDescent="0.2">
      <c r="K11576" s="4"/>
    </row>
    <row r="11577" spans="11:11" x14ac:dyDescent="0.2">
      <c r="K11577" s="4"/>
    </row>
    <row r="11578" spans="11:11" x14ac:dyDescent="0.2">
      <c r="K11578" s="4"/>
    </row>
    <row r="11579" spans="11:11" x14ac:dyDescent="0.2">
      <c r="K11579" s="4"/>
    </row>
    <row r="11580" spans="11:11" x14ac:dyDescent="0.2">
      <c r="K11580" s="4"/>
    </row>
    <row r="11581" spans="11:11" x14ac:dyDescent="0.2">
      <c r="K11581" s="4"/>
    </row>
    <row r="11582" spans="11:11" x14ac:dyDescent="0.2">
      <c r="K11582" s="4"/>
    </row>
    <row r="11583" spans="11:11" x14ac:dyDescent="0.2">
      <c r="K11583" s="4"/>
    </row>
    <row r="11584" spans="11:11" x14ac:dyDescent="0.2">
      <c r="K11584" s="4"/>
    </row>
    <row r="11585" spans="11:11" x14ac:dyDescent="0.2">
      <c r="K11585" s="4"/>
    </row>
    <row r="11586" spans="11:11" x14ac:dyDescent="0.2">
      <c r="K11586" s="4"/>
    </row>
    <row r="11587" spans="11:11" x14ac:dyDescent="0.2">
      <c r="K11587" s="4"/>
    </row>
    <row r="11588" spans="11:11" x14ac:dyDescent="0.2">
      <c r="K11588" s="4"/>
    </row>
    <row r="11589" spans="11:11" x14ac:dyDescent="0.2">
      <c r="K11589" s="4"/>
    </row>
    <row r="11590" spans="11:11" x14ac:dyDescent="0.2">
      <c r="K11590" s="4"/>
    </row>
    <row r="11591" spans="11:11" x14ac:dyDescent="0.2">
      <c r="K11591" s="4"/>
    </row>
    <row r="11592" spans="11:11" x14ac:dyDescent="0.2">
      <c r="K11592" s="4"/>
    </row>
    <row r="11593" spans="11:11" x14ac:dyDescent="0.2">
      <c r="K11593" s="4"/>
    </row>
    <row r="11594" spans="11:11" x14ac:dyDescent="0.2">
      <c r="K11594" s="4"/>
    </row>
    <row r="11595" spans="11:11" x14ac:dyDescent="0.2">
      <c r="K11595" s="4"/>
    </row>
    <row r="11596" spans="11:11" x14ac:dyDescent="0.2">
      <c r="K11596" s="4"/>
    </row>
    <row r="11597" spans="11:11" x14ac:dyDescent="0.2">
      <c r="K11597" s="4"/>
    </row>
    <row r="11598" spans="11:11" x14ac:dyDescent="0.2">
      <c r="K11598" s="4"/>
    </row>
    <row r="11599" spans="11:11" x14ac:dyDescent="0.2">
      <c r="K11599" s="4"/>
    </row>
    <row r="11600" spans="11:11" x14ac:dyDescent="0.2">
      <c r="K11600" s="4"/>
    </row>
    <row r="11601" spans="11:11" x14ac:dyDescent="0.2">
      <c r="K11601" s="4"/>
    </row>
    <row r="11602" spans="11:11" x14ac:dyDescent="0.2">
      <c r="K11602" s="4"/>
    </row>
    <row r="11603" spans="11:11" x14ac:dyDescent="0.2">
      <c r="K11603" s="4"/>
    </row>
    <row r="11604" spans="11:11" x14ac:dyDescent="0.2">
      <c r="K11604" s="4"/>
    </row>
    <row r="11605" spans="11:11" x14ac:dyDescent="0.2">
      <c r="K11605" s="4"/>
    </row>
    <row r="11606" spans="11:11" x14ac:dyDescent="0.2">
      <c r="K11606" s="4"/>
    </row>
    <row r="11607" spans="11:11" x14ac:dyDescent="0.2">
      <c r="K11607" s="4"/>
    </row>
    <row r="11608" spans="11:11" x14ac:dyDescent="0.2">
      <c r="K11608" s="4"/>
    </row>
    <row r="11609" spans="11:11" x14ac:dyDescent="0.2">
      <c r="K11609" s="4"/>
    </row>
    <row r="11610" spans="11:11" x14ac:dyDescent="0.2">
      <c r="K11610" s="4"/>
    </row>
    <row r="11611" spans="11:11" x14ac:dyDescent="0.2">
      <c r="K11611" s="4"/>
    </row>
    <row r="11612" spans="11:11" x14ac:dyDescent="0.2">
      <c r="K11612" s="4"/>
    </row>
    <row r="11613" spans="11:11" x14ac:dyDescent="0.2">
      <c r="K11613" s="4"/>
    </row>
    <row r="11614" spans="11:11" x14ac:dyDescent="0.2">
      <c r="K11614" s="4"/>
    </row>
    <row r="11615" spans="11:11" x14ac:dyDescent="0.2">
      <c r="K11615" s="4"/>
    </row>
    <row r="11616" spans="11:11" x14ac:dyDescent="0.2">
      <c r="K11616" s="4"/>
    </row>
    <row r="11617" spans="11:11" x14ac:dyDescent="0.2">
      <c r="K11617" s="4"/>
    </row>
    <row r="11618" spans="11:11" x14ac:dyDescent="0.2">
      <c r="K11618" s="4"/>
    </row>
    <row r="11619" spans="11:11" x14ac:dyDescent="0.2">
      <c r="K11619" s="4"/>
    </row>
    <row r="11620" spans="11:11" x14ac:dyDescent="0.2">
      <c r="K11620" s="4"/>
    </row>
    <row r="11621" spans="11:11" x14ac:dyDescent="0.2">
      <c r="K11621" s="4"/>
    </row>
    <row r="11622" spans="11:11" x14ac:dyDescent="0.2">
      <c r="K11622" s="4"/>
    </row>
    <row r="11623" spans="11:11" x14ac:dyDescent="0.2">
      <c r="K11623" s="4"/>
    </row>
    <row r="11624" spans="11:11" x14ac:dyDescent="0.2">
      <c r="K11624" s="4"/>
    </row>
    <row r="11625" spans="11:11" x14ac:dyDescent="0.2">
      <c r="K11625" s="4"/>
    </row>
    <row r="11626" spans="11:11" x14ac:dyDescent="0.2">
      <c r="K11626" s="4"/>
    </row>
    <row r="11627" spans="11:11" x14ac:dyDescent="0.2">
      <c r="K11627" s="4"/>
    </row>
    <row r="11628" spans="11:11" x14ac:dyDescent="0.2">
      <c r="K11628" s="4"/>
    </row>
    <row r="11629" spans="11:11" x14ac:dyDescent="0.2">
      <c r="K11629" s="4"/>
    </row>
    <row r="11630" spans="11:11" x14ac:dyDescent="0.2">
      <c r="K11630" s="4"/>
    </row>
    <row r="11631" spans="11:11" x14ac:dyDescent="0.2">
      <c r="K11631" s="4"/>
    </row>
    <row r="11632" spans="11:11" x14ac:dyDescent="0.2">
      <c r="K11632" s="4"/>
    </row>
    <row r="11633" spans="11:11" x14ac:dyDescent="0.2">
      <c r="K11633" s="4"/>
    </row>
    <row r="11634" spans="11:11" x14ac:dyDescent="0.2">
      <c r="K11634" s="4"/>
    </row>
    <row r="11635" spans="11:11" x14ac:dyDescent="0.2">
      <c r="K11635" s="4"/>
    </row>
    <row r="11636" spans="11:11" x14ac:dyDescent="0.2">
      <c r="K11636" s="4"/>
    </row>
    <row r="11637" spans="11:11" x14ac:dyDescent="0.2">
      <c r="K11637" s="4"/>
    </row>
    <row r="11638" spans="11:11" x14ac:dyDescent="0.2">
      <c r="K11638" s="4"/>
    </row>
    <row r="11639" spans="11:11" x14ac:dyDescent="0.2">
      <c r="K11639" s="4"/>
    </row>
    <row r="11640" spans="11:11" x14ac:dyDescent="0.2">
      <c r="K11640" s="4"/>
    </row>
    <row r="11641" spans="11:11" x14ac:dyDescent="0.2">
      <c r="K11641" s="4"/>
    </row>
    <row r="11642" spans="11:11" x14ac:dyDescent="0.2">
      <c r="K11642" s="4"/>
    </row>
    <row r="11643" spans="11:11" x14ac:dyDescent="0.2">
      <c r="K11643" s="4"/>
    </row>
    <row r="11644" spans="11:11" x14ac:dyDescent="0.2">
      <c r="K11644" s="4"/>
    </row>
    <row r="11645" spans="11:11" x14ac:dyDescent="0.2">
      <c r="K11645" s="4"/>
    </row>
    <row r="11646" spans="11:11" x14ac:dyDescent="0.2">
      <c r="K11646" s="4"/>
    </row>
    <row r="11647" spans="11:11" x14ac:dyDescent="0.2">
      <c r="K11647" s="4"/>
    </row>
    <row r="11648" spans="11:11" x14ac:dyDescent="0.2">
      <c r="K11648" s="4"/>
    </row>
    <row r="11649" spans="11:11" x14ac:dyDescent="0.2">
      <c r="K11649" s="4"/>
    </row>
    <row r="11650" spans="11:11" x14ac:dyDescent="0.2">
      <c r="K11650" s="4"/>
    </row>
    <row r="11651" spans="11:11" x14ac:dyDescent="0.2">
      <c r="K11651" s="4"/>
    </row>
    <row r="11652" spans="11:11" x14ac:dyDescent="0.2">
      <c r="K11652" s="4"/>
    </row>
    <row r="11653" spans="11:11" x14ac:dyDescent="0.2">
      <c r="K11653" s="4"/>
    </row>
    <row r="11654" spans="11:11" x14ac:dyDescent="0.2">
      <c r="K11654" s="4"/>
    </row>
    <row r="11655" spans="11:11" x14ac:dyDescent="0.2">
      <c r="K11655" s="4"/>
    </row>
    <row r="11656" spans="11:11" x14ac:dyDescent="0.2">
      <c r="K11656" s="4"/>
    </row>
    <row r="11657" spans="11:11" x14ac:dyDescent="0.2">
      <c r="K11657" s="4"/>
    </row>
    <row r="11658" spans="11:11" x14ac:dyDescent="0.2">
      <c r="K11658" s="4"/>
    </row>
    <row r="11659" spans="11:11" x14ac:dyDescent="0.2">
      <c r="K11659" s="4"/>
    </row>
    <row r="11660" spans="11:11" x14ac:dyDescent="0.2">
      <c r="K11660" s="4"/>
    </row>
    <row r="11661" spans="11:11" x14ac:dyDescent="0.2">
      <c r="K11661" s="4"/>
    </row>
    <row r="11662" spans="11:11" x14ac:dyDescent="0.2">
      <c r="K11662" s="4"/>
    </row>
    <row r="11663" spans="11:11" x14ac:dyDescent="0.2">
      <c r="K11663" s="4"/>
    </row>
    <row r="11664" spans="11:11" x14ac:dyDescent="0.2">
      <c r="K11664" s="4"/>
    </row>
    <row r="11665" spans="11:11" x14ac:dyDescent="0.2">
      <c r="K11665" s="4"/>
    </row>
    <row r="11666" spans="11:11" x14ac:dyDescent="0.2">
      <c r="K11666" s="4"/>
    </row>
    <row r="11667" spans="11:11" x14ac:dyDescent="0.2">
      <c r="K11667" s="4"/>
    </row>
    <row r="11668" spans="11:11" x14ac:dyDescent="0.2">
      <c r="K11668" s="4"/>
    </row>
    <row r="11669" spans="11:11" x14ac:dyDescent="0.2">
      <c r="K11669" s="4"/>
    </row>
    <row r="11670" spans="11:11" x14ac:dyDescent="0.2">
      <c r="K11670" s="4"/>
    </row>
    <row r="11671" spans="11:11" x14ac:dyDescent="0.2">
      <c r="K11671" s="4"/>
    </row>
    <row r="11672" spans="11:11" x14ac:dyDescent="0.2">
      <c r="K11672" s="4"/>
    </row>
    <row r="11673" spans="11:11" x14ac:dyDescent="0.2">
      <c r="K11673" s="4"/>
    </row>
    <row r="11674" spans="11:11" x14ac:dyDescent="0.2">
      <c r="K11674" s="4"/>
    </row>
    <row r="11675" spans="11:11" x14ac:dyDescent="0.2">
      <c r="K11675" s="4"/>
    </row>
    <row r="11676" spans="11:11" x14ac:dyDescent="0.2">
      <c r="K11676" s="4"/>
    </row>
    <row r="11677" spans="11:11" x14ac:dyDescent="0.2">
      <c r="K11677" s="4"/>
    </row>
    <row r="11678" spans="11:11" x14ac:dyDescent="0.2">
      <c r="K11678" s="4"/>
    </row>
    <row r="11679" spans="11:11" x14ac:dyDescent="0.2">
      <c r="K11679" s="4"/>
    </row>
    <row r="11680" spans="11:11" x14ac:dyDescent="0.2">
      <c r="K11680" s="4"/>
    </row>
    <row r="11681" spans="11:11" x14ac:dyDescent="0.2">
      <c r="K11681" s="4"/>
    </row>
    <row r="11682" spans="11:11" x14ac:dyDescent="0.2">
      <c r="K11682" s="4"/>
    </row>
    <row r="11683" spans="11:11" x14ac:dyDescent="0.2">
      <c r="K11683" s="4"/>
    </row>
    <row r="11684" spans="11:11" x14ac:dyDescent="0.2">
      <c r="K11684" s="4"/>
    </row>
    <row r="11685" spans="11:11" x14ac:dyDescent="0.2">
      <c r="K11685" s="4"/>
    </row>
    <row r="11686" spans="11:11" x14ac:dyDescent="0.2">
      <c r="K11686" s="4"/>
    </row>
    <row r="11687" spans="11:11" x14ac:dyDescent="0.2">
      <c r="K11687" s="4"/>
    </row>
    <row r="11688" spans="11:11" x14ac:dyDescent="0.2">
      <c r="K11688" s="4"/>
    </row>
    <row r="11689" spans="11:11" x14ac:dyDescent="0.2">
      <c r="K11689" s="4"/>
    </row>
    <row r="11690" spans="11:11" x14ac:dyDescent="0.2">
      <c r="K11690" s="4"/>
    </row>
    <row r="11691" spans="11:11" x14ac:dyDescent="0.2">
      <c r="K11691" s="4"/>
    </row>
    <row r="11692" spans="11:11" x14ac:dyDescent="0.2">
      <c r="K11692" s="4"/>
    </row>
    <row r="11693" spans="11:11" x14ac:dyDescent="0.2">
      <c r="K11693" s="4"/>
    </row>
    <row r="11694" spans="11:11" x14ac:dyDescent="0.2">
      <c r="K11694" s="4"/>
    </row>
    <row r="11695" spans="11:11" x14ac:dyDescent="0.2">
      <c r="K11695" s="4"/>
    </row>
    <row r="11696" spans="11:11" x14ac:dyDescent="0.2">
      <c r="K11696" s="4"/>
    </row>
    <row r="11697" spans="11:11" x14ac:dyDescent="0.2">
      <c r="K11697" s="4"/>
    </row>
    <row r="11698" spans="11:11" x14ac:dyDescent="0.2">
      <c r="K11698" s="4"/>
    </row>
    <row r="11699" spans="11:11" x14ac:dyDescent="0.2">
      <c r="K11699" s="4"/>
    </row>
    <row r="11700" spans="11:11" x14ac:dyDescent="0.2">
      <c r="K11700" s="4"/>
    </row>
    <row r="11701" spans="11:11" x14ac:dyDescent="0.2">
      <c r="K11701" s="4"/>
    </row>
    <row r="11702" spans="11:11" x14ac:dyDescent="0.2">
      <c r="K11702" s="4"/>
    </row>
    <row r="11703" spans="11:11" x14ac:dyDescent="0.2">
      <c r="K11703" s="4"/>
    </row>
    <row r="11704" spans="11:11" x14ac:dyDescent="0.2">
      <c r="K11704" s="4"/>
    </row>
    <row r="11705" spans="11:11" x14ac:dyDescent="0.2">
      <c r="K11705" s="4"/>
    </row>
    <row r="11706" spans="11:11" x14ac:dyDescent="0.2">
      <c r="K11706" s="4"/>
    </row>
    <row r="11707" spans="11:11" x14ac:dyDescent="0.2">
      <c r="K11707" s="4"/>
    </row>
    <row r="11708" spans="11:11" x14ac:dyDescent="0.2">
      <c r="K11708" s="4"/>
    </row>
    <row r="11709" spans="11:11" x14ac:dyDescent="0.2">
      <c r="K11709" s="4"/>
    </row>
    <row r="11710" spans="11:11" x14ac:dyDescent="0.2">
      <c r="K11710" s="4"/>
    </row>
    <row r="11711" spans="11:11" x14ac:dyDescent="0.2">
      <c r="K11711" s="4"/>
    </row>
    <row r="11712" spans="11:11" x14ac:dyDescent="0.2">
      <c r="K11712" s="4"/>
    </row>
    <row r="11713" spans="11:11" x14ac:dyDescent="0.2">
      <c r="K11713" s="4"/>
    </row>
    <row r="11714" spans="11:11" x14ac:dyDescent="0.2">
      <c r="K11714" s="4"/>
    </row>
    <row r="11715" spans="11:11" x14ac:dyDescent="0.2">
      <c r="K11715" s="4"/>
    </row>
    <row r="11716" spans="11:11" x14ac:dyDescent="0.2">
      <c r="K11716" s="4"/>
    </row>
    <row r="11717" spans="11:11" x14ac:dyDescent="0.2">
      <c r="K11717" s="4"/>
    </row>
    <row r="11718" spans="11:11" x14ac:dyDescent="0.2">
      <c r="K11718" s="4"/>
    </row>
    <row r="11719" spans="11:11" x14ac:dyDescent="0.2">
      <c r="K11719" s="4"/>
    </row>
    <row r="11720" spans="11:11" x14ac:dyDescent="0.2">
      <c r="K11720" s="4"/>
    </row>
    <row r="11721" spans="11:11" x14ac:dyDescent="0.2">
      <c r="K11721" s="4"/>
    </row>
    <row r="11722" spans="11:11" x14ac:dyDescent="0.2">
      <c r="K11722" s="4"/>
    </row>
    <row r="11723" spans="11:11" x14ac:dyDescent="0.2">
      <c r="K11723" s="4"/>
    </row>
    <row r="11724" spans="11:11" x14ac:dyDescent="0.2">
      <c r="K11724" s="4"/>
    </row>
    <row r="11725" spans="11:11" x14ac:dyDescent="0.2">
      <c r="K11725" s="4"/>
    </row>
    <row r="11726" spans="11:11" x14ac:dyDescent="0.2">
      <c r="K11726" s="4"/>
    </row>
    <row r="11727" spans="11:11" x14ac:dyDescent="0.2">
      <c r="K11727" s="4"/>
    </row>
    <row r="11728" spans="11:11" x14ac:dyDescent="0.2">
      <c r="K11728" s="4"/>
    </row>
    <row r="11729" spans="11:11" x14ac:dyDescent="0.2">
      <c r="K11729" s="4"/>
    </row>
    <row r="11730" spans="11:11" x14ac:dyDescent="0.2">
      <c r="K11730" s="4"/>
    </row>
    <row r="11731" spans="11:11" x14ac:dyDescent="0.2">
      <c r="K11731" s="4"/>
    </row>
    <row r="11732" spans="11:11" x14ac:dyDescent="0.2">
      <c r="K11732" s="4"/>
    </row>
    <row r="11733" spans="11:11" x14ac:dyDescent="0.2">
      <c r="K11733" s="4"/>
    </row>
    <row r="11734" spans="11:11" x14ac:dyDescent="0.2">
      <c r="K11734" s="4"/>
    </row>
    <row r="11735" spans="11:11" x14ac:dyDescent="0.2">
      <c r="K11735" s="4"/>
    </row>
    <row r="11736" spans="11:11" x14ac:dyDescent="0.2">
      <c r="K11736" s="4"/>
    </row>
    <row r="11737" spans="11:11" x14ac:dyDescent="0.2">
      <c r="K11737" s="4"/>
    </row>
    <row r="11738" spans="11:11" x14ac:dyDescent="0.2">
      <c r="K11738" s="4"/>
    </row>
    <row r="11739" spans="11:11" x14ac:dyDescent="0.2">
      <c r="K11739" s="4"/>
    </row>
    <row r="11740" spans="11:11" x14ac:dyDescent="0.2">
      <c r="K11740" s="4"/>
    </row>
    <row r="11741" spans="11:11" x14ac:dyDescent="0.2">
      <c r="K11741" s="4"/>
    </row>
    <row r="11742" spans="11:11" x14ac:dyDescent="0.2">
      <c r="K11742" s="4"/>
    </row>
    <row r="11743" spans="11:11" x14ac:dyDescent="0.2">
      <c r="K11743" s="4"/>
    </row>
    <row r="11744" spans="11:11" x14ac:dyDescent="0.2">
      <c r="K11744" s="4"/>
    </row>
    <row r="11745" spans="11:11" x14ac:dyDescent="0.2">
      <c r="K11745" s="4"/>
    </row>
    <row r="11746" spans="11:11" x14ac:dyDescent="0.2">
      <c r="K11746" s="4"/>
    </row>
    <row r="11747" spans="11:11" x14ac:dyDescent="0.2">
      <c r="K11747" s="4"/>
    </row>
    <row r="11748" spans="11:11" x14ac:dyDescent="0.2">
      <c r="K11748" s="4"/>
    </row>
    <row r="11749" spans="11:11" x14ac:dyDescent="0.2">
      <c r="K11749" s="4"/>
    </row>
    <row r="11750" spans="11:11" x14ac:dyDescent="0.2">
      <c r="K11750" s="4"/>
    </row>
    <row r="11751" spans="11:11" x14ac:dyDescent="0.2">
      <c r="K11751" s="4"/>
    </row>
    <row r="11752" spans="11:11" x14ac:dyDescent="0.2">
      <c r="K11752" s="4"/>
    </row>
    <row r="11753" spans="11:11" x14ac:dyDescent="0.2">
      <c r="K11753" s="4"/>
    </row>
    <row r="11754" spans="11:11" x14ac:dyDescent="0.2">
      <c r="K11754" s="4"/>
    </row>
    <row r="11755" spans="11:11" x14ac:dyDescent="0.2">
      <c r="K11755" s="4"/>
    </row>
    <row r="11756" spans="11:11" x14ac:dyDescent="0.2">
      <c r="K11756" s="4"/>
    </row>
    <row r="11757" spans="11:11" x14ac:dyDescent="0.2">
      <c r="K11757" s="4"/>
    </row>
    <row r="11758" spans="11:11" x14ac:dyDescent="0.2">
      <c r="K11758" s="4"/>
    </row>
    <row r="11759" spans="11:11" x14ac:dyDescent="0.2">
      <c r="K11759" s="4"/>
    </row>
    <row r="11760" spans="11:11" x14ac:dyDescent="0.2">
      <c r="K11760" s="4"/>
    </row>
    <row r="11761" spans="11:11" x14ac:dyDescent="0.2">
      <c r="K11761" s="4"/>
    </row>
    <row r="11762" spans="11:11" x14ac:dyDescent="0.2">
      <c r="K11762" s="4"/>
    </row>
    <row r="11763" spans="11:11" x14ac:dyDescent="0.2">
      <c r="K11763" s="4"/>
    </row>
    <row r="11764" spans="11:11" x14ac:dyDescent="0.2">
      <c r="K11764" s="4"/>
    </row>
    <row r="11765" spans="11:11" x14ac:dyDescent="0.2">
      <c r="K11765" s="4"/>
    </row>
    <row r="11766" spans="11:11" x14ac:dyDescent="0.2">
      <c r="K11766" s="4"/>
    </row>
    <row r="11767" spans="11:11" x14ac:dyDescent="0.2">
      <c r="K11767" s="4"/>
    </row>
    <row r="11768" spans="11:11" x14ac:dyDescent="0.2">
      <c r="K11768" s="4"/>
    </row>
    <row r="11769" spans="11:11" x14ac:dyDescent="0.2">
      <c r="K11769" s="4"/>
    </row>
    <row r="11770" spans="11:11" x14ac:dyDescent="0.2">
      <c r="K11770" s="4"/>
    </row>
    <row r="11771" spans="11:11" x14ac:dyDescent="0.2">
      <c r="K11771" s="4"/>
    </row>
    <row r="11772" spans="11:11" x14ac:dyDescent="0.2">
      <c r="K11772" s="4"/>
    </row>
    <row r="11773" spans="11:11" x14ac:dyDescent="0.2">
      <c r="K11773" s="4"/>
    </row>
    <row r="11774" spans="11:11" x14ac:dyDescent="0.2">
      <c r="K11774" s="4"/>
    </row>
    <row r="11775" spans="11:11" x14ac:dyDescent="0.2">
      <c r="K11775" s="4"/>
    </row>
    <row r="11776" spans="11:11" x14ac:dyDescent="0.2">
      <c r="K11776" s="4"/>
    </row>
    <row r="11777" spans="11:11" x14ac:dyDescent="0.2">
      <c r="K11777" s="4"/>
    </row>
    <row r="11778" spans="11:11" x14ac:dyDescent="0.2">
      <c r="K11778" s="4"/>
    </row>
    <row r="11779" spans="11:11" x14ac:dyDescent="0.2">
      <c r="K11779" s="4"/>
    </row>
    <row r="11780" spans="11:11" x14ac:dyDescent="0.2">
      <c r="K11780" s="4"/>
    </row>
    <row r="11781" spans="11:11" x14ac:dyDescent="0.2">
      <c r="K11781" s="4"/>
    </row>
    <row r="11782" spans="11:11" x14ac:dyDescent="0.2">
      <c r="K11782" s="4"/>
    </row>
    <row r="11783" spans="11:11" x14ac:dyDescent="0.2">
      <c r="K11783" s="4"/>
    </row>
    <row r="11784" spans="11:11" x14ac:dyDescent="0.2">
      <c r="K11784" s="4"/>
    </row>
    <row r="11785" spans="11:11" x14ac:dyDescent="0.2">
      <c r="K11785" s="4"/>
    </row>
    <row r="11786" spans="11:11" x14ac:dyDescent="0.2">
      <c r="K11786" s="4"/>
    </row>
    <row r="11787" spans="11:11" x14ac:dyDescent="0.2">
      <c r="K11787" s="4"/>
    </row>
    <row r="11788" spans="11:11" x14ac:dyDescent="0.2">
      <c r="K11788" s="4"/>
    </row>
    <row r="11789" spans="11:11" x14ac:dyDescent="0.2">
      <c r="K11789" s="4"/>
    </row>
    <row r="11790" spans="11:11" x14ac:dyDescent="0.2">
      <c r="K11790" s="4"/>
    </row>
    <row r="11791" spans="11:11" x14ac:dyDescent="0.2">
      <c r="K11791" s="4"/>
    </row>
    <row r="11792" spans="11:11" x14ac:dyDescent="0.2">
      <c r="K11792" s="4"/>
    </row>
    <row r="11793" spans="11:11" x14ac:dyDescent="0.2">
      <c r="K11793" s="4"/>
    </row>
    <row r="11794" spans="11:11" x14ac:dyDescent="0.2">
      <c r="K11794" s="4"/>
    </row>
    <row r="11795" spans="11:11" x14ac:dyDescent="0.2">
      <c r="K11795" s="4"/>
    </row>
    <row r="11796" spans="11:11" x14ac:dyDescent="0.2">
      <c r="K11796" s="4"/>
    </row>
    <row r="11797" spans="11:11" x14ac:dyDescent="0.2">
      <c r="K11797" s="4"/>
    </row>
    <row r="11798" spans="11:11" x14ac:dyDescent="0.2">
      <c r="K11798" s="4"/>
    </row>
    <row r="11799" spans="11:11" x14ac:dyDescent="0.2">
      <c r="K11799" s="4"/>
    </row>
    <row r="11800" spans="11:11" x14ac:dyDescent="0.2">
      <c r="K11800" s="4"/>
    </row>
    <row r="11801" spans="11:11" x14ac:dyDescent="0.2">
      <c r="K11801" s="4"/>
    </row>
    <row r="11802" spans="11:11" x14ac:dyDescent="0.2">
      <c r="K11802" s="4"/>
    </row>
    <row r="11803" spans="11:11" x14ac:dyDescent="0.2">
      <c r="K11803" s="4"/>
    </row>
    <row r="11804" spans="11:11" x14ac:dyDescent="0.2">
      <c r="K11804" s="4"/>
    </row>
    <row r="11805" spans="11:11" x14ac:dyDescent="0.2">
      <c r="K11805" s="4"/>
    </row>
    <row r="11806" spans="11:11" x14ac:dyDescent="0.2">
      <c r="K11806" s="4"/>
    </row>
    <row r="11807" spans="11:11" x14ac:dyDescent="0.2">
      <c r="K11807" s="4"/>
    </row>
    <row r="11808" spans="11:11" x14ac:dyDescent="0.2">
      <c r="K11808" s="4"/>
    </row>
    <row r="11809" spans="11:11" x14ac:dyDescent="0.2">
      <c r="K11809" s="4"/>
    </row>
    <row r="11810" spans="11:11" x14ac:dyDescent="0.2">
      <c r="K11810" s="4"/>
    </row>
    <row r="11811" spans="11:11" x14ac:dyDescent="0.2">
      <c r="K11811" s="4"/>
    </row>
    <row r="11812" spans="11:11" x14ac:dyDescent="0.2">
      <c r="K11812" s="4"/>
    </row>
    <row r="11813" spans="11:11" x14ac:dyDescent="0.2">
      <c r="K11813" s="4"/>
    </row>
    <row r="11814" spans="11:11" x14ac:dyDescent="0.2">
      <c r="K11814" s="4"/>
    </row>
    <row r="11815" spans="11:11" x14ac:dyDescent="0.2">
      <c r="K11815" s="4"/>
    </row>
    <row r="11816" spans="11:11" x14ac:dyDescent="0.2">
      <c r="K11816" s="4"/>
    </row>
    <row r="11817" spans="11:11" x14ac:dyDescent="0.2">
      <c r="K11817" s="4"/>
    </row>
    <row r="11818" spans="11:11" x14ac:dyDescent="0.2">
      <c r="K11818" s="4"/>
    </row>
    <row r="11819" spans="11:11" x14ac:dyDescent="0.2">
      <c r="K11819" s="4"/>
    </row>
    <row r="11820" spans="11:11" x14ac:dyDescent="0.2">
      <c r="K11820" s="4"/>
    </row>
    <row r="11821" spans="11:11" x14ac:dyDescent="0.2">
      <c r="K11821" s="4"/>
    </row>
    <row r="11822" spans="11:11" x14ac:dyDescent="0.2">
      <c r="K11822" s="4"/>
    </row>
    <row r="11823" spans="11:11" x14ac:dyDescent="0.2">
      <c r="K11823" s="4"/>
    </row>
    <row r="11824" spans="11:11" x14ac:dyDescent="0.2">
      <c r="K11824" s="4"/>
    </row>
    <row r="11825" spans="11:11" x14ac:dyDescent="0.2">
      <c r="K11825" s="4"/>
    </row>
    <row r="11826" spans="11:11" x14ac:dyDescent="0.2">
      <c r="K11826" s="4"/>
    </row>
    <row r="11827" spans="11:11" x14ac:dyDescent="0.2">
      <c r="K11827" s="4"/>
    </row>
    <row r="11828" spans="11:11" x14ac:dyDescent="0.2">
      <c r="K11828" s="4"/>
    </row>
    <row r="11829" spans="11:11" x14ac:dyDescent="0.2">
      <c r="K11829" s="4"/>
    </row>
    <row r="11830" spans="11:11" x14ac:dyDescent="0.2">
      <c r="K11830" s="4"/>
    </row>
    <row r="11831" spans="11:11" x14ac:dyDescent="0.2">
      <c r="K11831" s="4"/>
    </row>
    <row r="11832" spans="11:11" x14ac:dyDescent="0.2">
      <c r="K11832" s="4"/>
    </row>
    <row r="11833" spans="11:11" x14ac:dyDescent="0.2">
      <c r="K11833" s="4"/>
    </row>
    <row r="11834" spans="11:11" x14ac:dyDescent="0.2">
      <c r="K11834" s="4"/>
    </row>
    <row r="11835" spans="11:11" x14ac:dyDescent="0.2">
      <c r="K11835" s="4"/>
    </row>
    <row r="11836" spans="11:11" x14ac:dyDescent="0.2">
      <c r="K11836" s="4"/>
    </row>
    <row r="11837" spans="11:11" x14ac:dyDescent="0.2">
      <c r="K11837" s="4"/>
    </row>
    <row r="11838" spans="11:11" x14ac:dyDescent="0.2">
      <c r="K11838" s="4"/>
    </row>
    <row r="11839" spans="11:11" x14ac:dyDescent="0.2">
      <c r="K11839" s="4"/>
    </row>
    <row r="11840" spans="11:11" x14ac:dyDescent="0.2">
      <c r="K11840" s="4"/>
    </row>
    <row r="11841" spans="11:11" x14ac:dyDescent="0.2">
      <c r="K11841" s="4"/>
    </row>
    <row r="11842" spans="11:11" x14ac:dyDescent="0.2">
      <c r="K11842" s="4"/>
    </row>
    <row r="11843" spans="11:11" x14ac:dyDescent="0.2">
      <c r="K11843" s="4"/>
    </row>
    <row r="11844" spans="11:11" x14ac:dyDescent="0.2">
      <c r="K11844" s="4"/>
    </row>
    <row r="11845" spans="11:11" x14ac:dyDescent="0.2">
      <c r="K11845" s="4"/>
    </row>
    <row r="11846" spans="11:11" x14ac:dyDescent="0.2">
      <c r="K11846" s="4"/>
    </row>
    <row r="11847" spans="11:11" x14ac:dyDescent="0.2">
      <c r="K11847" s="4"/>
    </row>
    <row r="11848" spans="11:11" x14ac:dyDescent="0.2">
      <c r="K11848" s="4"/>
    </row>
    <row r="11849" spans="11:11" x14ac:dyDescent="0.2">
      <c r="K11849" s="4"/>
    </row>
    <row r="11850" spans="11:11" x14ac:dyDescent="0.2">
      <c r="K11850" s="4"/>
    </row>
    <row r="11851" spans="11:11" x14ac:dyDescent="0.2">
      <c r="K11851" s="4"/>
    </row>
    <row r="11852" spans="11:11" x14ac:dyDescent="0.2">
      <c r="K11852" s="4"/>
    </row>
    <row r="11853" spans="11:11" x14ac:dyDescent="0.2">
      <c r="K11853" s="4"/>
    </row>
    <row r="11854" spans="11:11" x14ac:dyDescent="0.2">
      <c r="K11854" s="4"/>
    </row>
    <row r="11855" spans="11:11" x14ac:dyDescent="0.2">
      <c r="K11855" s="4"/>
    </row>
    <row r="11856" spans="11:11" x14ac:dyDescent="0.2">
      <c r="K11856" s="4"/>
    </row>
    <row r="11857" spans="11:11" x14ac:dyDescent="0.2">
      <c r="K11857" s="4"/>
    </row>
    <row r="11858" spans="11:11" x14ac:dyDescent="0.2">
      <c r="K11858" s="4"/>
    </row>
    <row r="11859" spans="11:11" x14ac:dyDescent="0.2">
      <c r="K11859" s="4"/>
    </row>
    <row r="11860" spans="11:11" x14ac:dyDescent="0.2">
      <c r="K11860" s="4"/>
    </row>
    <row r="11861" spans="11:11" x14ac:dyDescent="0.2">
      <c r="K11861" s="4"/>
    </row>
    <row r="11862" spans="11:11" x14ac:dyDescent="0.2">
      <c r="K11862" s="4"/>
    </row>
    <row r="11863" spans="11:11" x14ac:dyDescent="0.2">
      <c r="K11863" s="4"/>
    </row>
    <row r="11864" spans="11:11" x14ac:dyDescent="0.2">
      <c r="K11864" s="4"/>
    </row>
    <row r="11865" spans="11:11" x14ac:dyDescent="0.2">
      <c r="K11865" s="4"/>
    </row>
    <row r="11866" spans="11:11" x14ac:dyDescent="0.2">
      <c r="K11866" s="4"/>
    </row>
    <row r="11867" spans="11:11" x14ac:dyDescent="0.2">
      <c r="K11867" s="4"/>
    </row>
    <row r="11868" spans="11:11" x14ac:dyDescent="0.2">
      <c r="K11868" s="4"/>
    </row>
    <row r="11869" spans="11:11" x14ac:dyDescent="0.2">
      <c r="K11869" s="4"/>
    </row>
    <row r="11870" spans="11:11" x14ac:dyDescent="0.2">
      <c r="K11870" s="4"/>
    </row>
    <row r="11871" spans="11:11" x14ac:dyDescent="0.2">
      <c r="K11871" s="4"/>
    </row>
    <row r="11872" spans="11:11" x14ac:dyDescent="0.2">
      <c r="K11872" s="4"/>
    </row>
    <row r="11873" spans="11:11" x14ac:dyDescent="0.2">
      <c r="K11873" s="4"/>
    </row>
    <row r="11874" spans="11:11" x14ac:dyDescent="0.2">
      <c r="K11874" s="4"/>
    </row>
    <row r="11875" spans="11:11" x14ac:dyDescent="0.2">
      <c r="K11875" s="4"/>
    </row>
    <row r="11876" spans="11:11" x14ac:dyDescent="0.2">
      <c r="K11876" s="4"/>
    </row>
    <row r="11877" spans="11:11" x14ac:dyDescent="0.2">
      <c r="K11877" s="4"/>
    </row>
    <row r="11878" spans="11:11" x14ac:dyDescent="0.2">
      <c r="K11878" s="4"/>
    </row>
    <row r="11879" spans="11:11" x14ac:dyDescent="0.2">
      <c r="K11879" s="4"/>
    </row>
    <row r="11880" spans="11:11" x14ac:dyDescent="0.2">
      <c r="K11880" s="4"/>
    </row>
    <row r="11881" spans="11:11" x14ac:dyDescent="0.2">
      <c r="K11881" s="4"/>
    </row>
    <row r="11882" spans="11:11" x14ac:dyDescent="0.2">
      <c r="K11882" s="4"/>
    </row>
    <row r="11883" spans="11:11" x14ac:dyDescent="0.2">
      <c r="K11883" s="4"/>
    </row>
    <row r="11884" spans="11:11" x14ac:dyDescent="0.2">
      <c r="K11884" s="4"/>
    </row>
    <row r="11885" spans="11:11" x14ac:dyDescent="0.2">
      <c r="K11885" s="4"/>
    </row>
    <row r="11886" spans="11:11" x14ac:dyDescent="0.2">
      <c r="K11886" s="4"/>
    </row>
    <row r="11887" spans="11:11" x14ac:dyDescent="0.2">
      <c r="K11887" s="4"/>
    </row>
    <row r="11888" spans="11:11" x14ac:dyDescent="0.2">
      <c r="K11888" s="4"/>
    </row>
    <row r="11889" spans="11:11" x14ac:dyDescent="0.2">
      <c r="K11889" s="4"/>
    </row>
    <row r="11890" spans="11:11" x14ac:dyDescent="0.2">
      <c r="K11890" s="4"/>
    </row>
    <row r="11891" spans="11:11" x14ac:dyDescent="0.2">
      <c r="K11891" s="4"/>
    </row>
    <row r="11892" spans="11:11" x14ac:dyDescent="0.2">
      <c r="K11892" s="4"/>
    </row>
    <row r="11893" spans="11:11" x14ac:dyDescent="0.2">
      <c r="K11893" s="4"/>
    </row>
    <row r="11894" spans="11:11" x14ac:dyDescent="0.2">
      <c r="K11894" s="4"/>
    </row>
    <row r="11895" spans="11:11" x14ac:dyDescent="0.2">
      <c r="K11895" s="4"/>
    </row>
    <row r="11896" spans="11:11" x14ac:dyDescent="0.2">
      <c r="K11896" s="4"/>
    </row>
    <row r="11897" spans="11:11" x14ac:dyDescent="0.2">
      <c r="K11897" s="4"/>
    </row>
    <row r="11898" spans="11:11" x14ac:dyDescent="0.2">
      <c r="K11898" s="4"/>
    </row>
    <row r="11899" spans="11:11" x14ac:dyDescent="0.2">
      <c r="K11899" s="4"/>
    </row>
    <row r="11900" spans="11:11" x14ac:dyDescent="0.2">
      <c r="K11900" s="4"/>
    </row>
    <row r="11901" spans="11:11" x14ac:dyDescent="0.2">
      <c r="K11901" s="4"/>
    </row>
    <row r="11902" spans="11:11" x14ac:dyDescent="0.2">
      <c r="K11902" s="4"/>
    </row>
    <row r="11903" spans="11:11" x14ac:dyDescent="0.2">
      <c r="K11903" s="4"/>
    </row>
    <row r="11904" spans="11:11" x14ac:dyDescent="0.2">
      <c r="K11904" s="4"/>
    </row>
    <row r="11905" spans="11:11" x14ac:dyDescent="0.2">
      <c r="K11905" s="4"/>
    </row>
    <row r="11906" spans="11:11" x14ac:dyDescent="0.2">
      <c r="K11906" s="4"/>
    </row>
    <row r="11907" spans="11:11" x14ac:dyDescent="0.2">
      <c r="K11907" s="4"/>
    </row>
    <row r="11908" spans="11:11" x14ac:dyDescent="0.2">
      <c r="K11908" s="4"/>
    </row>
    <row r="11909" spans="11:11" x14ac:dyDescent="0.2">
      <c r="K11909" s="4"/>
    </row>
    <row r="11910" spans="11:11" x14ac:dyDescent="0.2">
      <c r="K11910" s="4"/>
    </row>
    <row r="11911" spans="11:11" x14ac:dyDescent="0.2">
      <c r="K11911" s="4"/>
    </row>
    <row r="11912" spans="11:11" x14ac:dyDescent="0.2">
      <c r="K11912" s="4"/>
    </row>
    <row r="11913" spans="11:11" x14ac:dyDescent="0.2">
      <c r="K11913" s="4"/>
    </row>
    <row r="11914" spans="11:11" x14ac:dyDescent="0.2">
      <c r="K11914" s="4"/>
    </row>
    <row r="11915" spans="11:11" x14ac:dyDescent="0.2">
      <c r="K11915" s="4"/>
    </row>
    <row r="11916" spans="11:11" x14ac:dyDescent="0.2">
      <c r="K11916" s="4"/>
    </row>
    <row r="11917" spans="11:11" x14ac:dyDescent="0.2">
      <c r="K11917" s="4"/>
    </row>
    <row r="11918" spans="11:11" x14ac:dyDescent="0.2">
      <c r="K11918" s="4"/>
    </row>
    <row r="11919" spans="11:11" x14ac:dyDescent="0.2">
      <c r="K11919" s="4"/>
    </row>
    <row r="11920" spans="11:11" x14ac:dyDescent="0.2">
      <c r="K11920" s="4"/>
    </row>
    <row r="11921" spans="11:11" x14ac:dyDescent="0.2">
      <c r="K11921" s="4"/>
    </row>
    <row r="11922" spans="11:11" x14ac:dyDescent="0.2">
      <c r="K11922" s="4"/>
    </row>
    <row r="11923" spans="11:11" x14ac:dyDescent="0.2">
      <c r="K11923" s="4"/>
    </row>
    <row r="11924" spans="11:11" x14ac:dyDescent="0.2">
      <c r="K11924" s="4"/>
    </row>
    <row r="11925" spans="11:11" x14ac:dyDescent="0.2">
      <c r="K11925" s="4"/>
    </row>
    <row r="11926" spans="11:11" x14ac:dyDescent="0.2">
      <c r="K11926" s="4"/>
    </row>
    <row r="11927" spans="11:11" x14ac:dyDescent="0.2">
      <c r="K11927" s="4"/>
    </row>
    <row r="11928" spans="11:11" x14ac:dyDescent="0.2">
      <c r="K11928" s="4"/>
    </row>
    <row r="11929" spans="11:11" x14ac:dyDescent="0.2">
      <c r="K11929" s="4"/>
    </row>
    <row r="11930" spans="11:11" x14ac:dyDescent="0.2">
      <c r="K11930" s="4"/>
    </row>
    <row r="11931" spans="11:11" x14ac:dyDescent="0.2">
      <c r="K11931" s="4"/>
    </row>
    <row r="11932" spans="11:11" x14ac:dyDescent="0.2">
      <c r="K11932" s="4"/>
    </row>
    <row r="11933" spans="11:11" x14ac:dyDescent="0.2">
      <c r="K11933" s="4"/>
    </row>
    <row r="11934" spans="11:11" x14ac:dyDescent="0.2">
      <c r="K11934" s="4"/>
    </row>
    <row r="11935" spans="11:11" x14ac:dyDescent="0.2">
      <c r="K11935" s="4"/>
    </row>
    <row r="11936" spans="11:11" x14ac:dyDescent="0.2">
      <c r="K11936" s="4"/>
    </row>
    <row r="11937" spans="11:11" x14ac:dyDescent="0.2">
      <c r="K11937" s="4"/>
    </row>
    <row r="11938" spans="11:11" x14ac:dyDescent="0.2">
      <c r="K11938" s="4"/>
    </row>
    <row r="11939" spans="11:11" x14ac:dyDescent="0.2">
      <c r="K11939" s="4"/>
    </row>
    <row r="11940" spans="11:11" x14ac:dyDescent="0.2">
      <c r="K11940" s="4"/>
    </row>
    <row r="11941" spans="11:11" x14ac:dyDescent="0.2">
      <c r="K11941" s="4"/>
    </row>
    <row r="11942" spans="11:11" x14ac:dyDescent="0.2">
      <c r="K11942" s="4"/>
    </row>
    <row r="11943" spans="11:11" x14ac:dyDescent="0.2">
      <c r="K11943" s="4"/>
    </row>
    <row r="11944" spans="11:11" x14ac:dyDescent="0.2">
      <c r="K11944" s="4"/>
    </row>
    <row r="11945" spans="11:11" x14ac:dyDescent="0.2">
      <c r="K11945" s="4"/>
    </row>
    <row r="11946" spans="11:11" x14ac:dyDescent="0.2">
      <c r="K11946" s="4"/>
    </row>
    <row r="11947" spans="11:11" x14ac:dyDescent="0.2">
      <c r="K11947" s="4"/>
    </row>
    <row r="11948" spans="11:11" x14ac:dyDescent="0.2">
      <c r="K11948" s="4"/>
    </row>
    <row r="11949" spans="11:11" x14ac:dyDescent="0.2">
      <c r="K11949" s="4"/>
    </row>
    <row r="11950" spans="11:11" x14ac:dyDescent="0.2">
      <c r="K11950" s="4"/>
    </row>
    <row r="11951" spans="11:11" x14ac:dyDescent="0.2">
      <c r="K11951" s="4"/>
    </row>
    <row r="11952" spans="11:11" x14ac:dyDescent="0.2">
      <c r="K11952" s="4"/>
    </row>
    <row r="11953" spans="11:11" x14ac:dyDescent="0.2">
      <c r="K11953" s="4"/>
    </row>
    <row r="11954" spans="11:11" x14ac:dyDescent="0.2">
      <c r="K11954" s="4"/>
    </row>
    <row r="11955" spans="11:11" x14ac:dyDescent="0.2">
      <c r="K11955" s="4"/>
    </row>
    <row r="11956" spans="11:11" x14ac:dyDescent="0.2">
      <c r="K11956" s="4"/>
    </row>
    <row r="11957" spans="11:11" x14ac:dyDescent="0.2">
      <c r="K11957" s="4"/>
    </row>
    <row r="11958" spans="11:11" x14ac:dyDescent="0.2">
      <c r="K11958" s="4"/>
    </row>
    <row r="11959" spans="11:11" x14ac:dyDescent="0.2">
      <c r="K11959" s="4"/>
    </row>
    <row r="11960" spans="11:11" x14ac:dyDescent="0.2">
      <c r="K11960" s="4"/>
    </row>
    <row r="11961" spans="11:11" x14ac:dyDescent="0.2">
      <c r="K11961" s="4"/>
    </row>
    <row r="11962" spans="11:11" x14ac:dyDescent="0.2">
      <c r="K11962" s="4"/>
    </row>
    <row r="11963" spans="11:11" x14ac:dyDescent="0.2">
      <c r="K11963" s="4"/>
    </row>
    <row r="11964" spans="11:11" x14ac:dyDescent="0.2">
      <c r="K11964" s="4"/>
    </row>
    <row r="11965" spans="11:11" x14ac:dyDescent="0.2">
      <c r="K11965" s="4"/>
    </row>
    <row r="11966" spans="11:11" x14ac:dyDescent="0.2">
      <c r="K11966" s="4"/>
    </row>
    <row r="11967" spans="11:11" x14ac:dyDescent="0.2">
      <c r="K11967" s="4"/>
    </row>
    <row r="11968" spans="11:11" x14ac:dyDescent="0.2">
      <c r="K11968" s="4"/>
    </row>
    <row r="11969" spans="11:12" x14ac:dyDescent="0.2">
      <c r="K11969" s="4"/>
    </row>
    <row r="11970" spans="11:12" x14ac:dyDescent="0.2">
      <c r="K11970" s="4"/>
    </row>
    <row r="11971" spans="11:12" x14ac:dyDescent="0.2">
      <c r="K11971" s="4"/>
    </row>
    <row r="11972" spans="11:12" x14ac:dyDescent="0.2">
      <c r="K11972" s="4"/>
    </row>
    <row r="11973" spans="11:12" x14ac:dyDescent="0.2">
      <c r="K11973" s="4"/>
    </row>
    <row r="11974" spans="11:12" x14ac:dyDescent="0.2">
      <c r="K11974" s="4"/>
    </row>
    <row r="11975" spans="11:12" x14ac:dyDescent="0.2">
      <c r="K11975" s="4"/>
    </row>
    <row r="11976" spans="11:12" x14ac:dyDescent="0.2">
      <c r="K11976" s="4"/>
    </row>
    <row r="11977" spans="11:12" x14ac:dyDescent="0.2">
      <c r="K11977" s="4"/>
    </row>
    <row r="11978" spans="11:12" x14ac:dyDescent="0.2">
      <c r="K11978" s="4"/>
    </row>
    <row r="11979" spans="11:12" x14ac:dyDescent="0.2">
      <c r="K11979" s="4"/>
    </row>
    <row r="11980" spans="11:12" x14ac:dyDescent="0.2">
      <c r="K11980" s="4"/>
    </row>
    <row r="11981" spans="11:12" x14ac:dyDescent="0.2">
      <c r="K11981" s="4"/>
      <c r="L11981" s="4"/>
    </row>
    <row r="11982" spans="11:12" x14ac:dyDescent="0.2">
      <c r="K11982" s="4"/>
    </row>
    <row r="11983" spans="11:12" x14ac:dyDescent="0.2">
      <c r="K11983" s="4"/>
    </row>
    <row r="11984" spans="11:12" x14ac:dyDescent="0.2">
      <c r="K11984" s="4"/>
    </row>
    <row r="11985" spans="11:11" x14ac:dyDescent="0.2">
      <c r="K11985" s="4"/>
    </row>
    <row r="11986" spans="11:11" x14ac:dyDescent="0.2">
      <c r="K11986" s="4"/>
    </row>
    <row r="11987" spans="11:11" x14ac:dyDescent="0.2">
      <c r="K11987" s="4"/>
    </row>
    <row r="11988" spans="11:11" x14ac:dyDescent="0.2">
      <c r="K11988" s="4"/>
    </row>
    <row r="11989" spans="11:11" x14ac:dyDescent="0.2">
      <c r="K11989" s="4"/>
    </row>
    <row r="11990" spans="11:11" x14ac:dyDescent="0.2">
      <c r="K11990" s="4"/>
    </row>
    <row r="11991" spans="11:11" x14ac:dyDescent="0.2">
      <c r="K11991" s="4"/>
    </row>
    <row r="11992" spans="11:11" x14ac:dyDescent="0.2">
      <c r="K11992" s="4"/>
    </row>
    <row r="11993" spans="11:11" x14ac:dyDescent="0.2">
      <c r="K11993" s="4"/>
    </row>
    <row r="11994" spans="11:11" x14ac:dyDescent="0.2">
      <c r="K11994" s="4"/>
    </row>
    <row r="11995" spans="11:11" x14ac:dyDescent="0.2">
      <c r="K11995" s="4"/>
    </row>
    <row r="11996" spans="11:11" x14ac:dyDescent="0.2">
      <c r="K11996" s="4"/>
    </row>
    <row r="11997" spans="11:11" x14ac:dyDescent="0.2">
      <c r="K11997" s="4"/>
    </row>
    <row r="11998" spans="11:11" x14ac:dyDescent="0.2">
      <c r="K11998" s="4"/>
    </row>
    <row r="11999" spans="11:11" x14ac:dyDescent="0.2">
      <c r="K11999" s="4"/>
    </row>
    <row r="12000" spans="11:11" x14ac:dyDescent="0.2">
      <c r="K12000" s="4"/>
    </row>
    <row r="12001" spans="11:11" x14ac:dyDescent="0.2">
      <c r="K12001" s="4"/>
    </row>
    <row r="12002" spans="11:11" x14ac:dyDescent="0.2">
      <c r="K12002" s="4"/>
    </row>
    <row r="12003" spans="11:11" x14ac:dyDescent="0.2">
      <c r="K12003" s="4"/>
    </row>
    <row r="12004" spans="11:11" x14ac:dyDescent="0.2">
      <c r="K12004" s="4"/>
    </row>
    <row r="12005" spans="11:11" x14ac:dyDescent="0.2">
      <c r="K12005" s="4"/>
    </row>
    <row r="12006" spans="11:11" x14ac:dyDescent="0.2">
      <c r="K12006" s="4"/>
    </row>
    <row r="12007" spans="11:11" x14ac:dyDescent="0.2">
      <c r="K12007" s="4"/>
    </row>
    <row r="12008" spans="11:11" x14ac:dyDescent="0.2">
      <c r="K12008" s="4"/>
    </row>
    <row r="12009" spans="11:11" x14ac:dyDescent="0.2">
      <c r="K12009" s="4"/>
    </row>
    <row r="12010" spans="11:11" x14ac:dyDescent="0.2">
      <c r="K12010" s="4"/>
    </row>
    <row r="12011" spans="11:11" x14ac:dyDescent="0.2">
      <c r="K12011" s="4"/>
    </row>
    <row r="12012" spans="11:11" x14ac:dyDescent="0.2">
      <c r="K12012" s="4"/>
    </row>
    <row r="12013" spans="11:11" x14ac:dyDescent="0.2">
      <c r="K12013" s="4"/>
    </row>
    <row r="12014" spans="11:11" x14ac:dyDescent="0.2">
      <c r="K12014" s="4"/>
    </row>
    <row r="12015" spans="11:11" x14ac:dyDescent="0.2">
      <c r="K12015" s="4"/>
    </row>
    <row r="12016" spans="11:11" x14ac:dyDescent="0.2">
      <c r="K12016" s="4"/>
    </row>
    <row r="12017" spans="11:11" x14ac:dyDescent="0.2">
      <c r="K12017" s="4"/>
    </row>
    <row r="12018" spans="11:11" x14ac:dyDescent="0.2">
      <c r="K12018" s="4"/>
    </row>
    <row r="12019" spans="11:11" x14ac:dyDescent="0.2">
      <c r="K12019" s="4"/>
    </row>
    <row r="12020" spans="11:11" x14ac:dyDescent="0.2">
      <c r="K12020" s="4"/>
    </row>
    <row r="12021" spans="11:11" x14ac:dyDescent="0.2">
      <c r="K12021" s="4"/>
    </row>
    <row r="12022" spans="11:11" x14ac:dyDescent="0.2">
      <c r="K12022" s="4"/>
    </row>
    <row r="12023" spans="11:11" x14ac:dyDescent="0.2">
      <c r="K12023" s="4"/>
    </row>
    <row r="12024" spans="11:11" x14ac:dyDescent="0.2">
      <c r="K12024" s="4"/>
    </row>
    <row r="12025" spans="11:11" x14ac:dyDescent="0.2">
      <c r="K12025" s="4"/>
    </row>
    <row r="12026" spans="11:11" x14ac:dyDescent="0.2">
      <c r="K12026" s="4"/>
    </row>
    <row r="12027" spans="11:11" x14ac:dyDescent="0.2">
      <c r="K12027" s="4"/>
    </row>
    <row r="12028" spans="11:11" x14ac:dyDescent="0.2">
      <c r="K12028" s="4"/>
    </row>
    <row r="12029" spans="11:11" x14ac:dyDescent="0.2">
      <c r="K12029" s="4"/>
    </row>
    <row r="12030" spans="11:11" x14ac:dyDescent="0.2">
      <c r="K12030" s="4"/>
    </row>
    <row r="12031" spans="11:11" x14ac:dyDescent="0.2">
      <c r="K12031" s="4"/>
    </row>
    <row r="12032" spans="11:11" x14ac:dyDescent="0.2">
      <c r="K12032" s="4"/>
    </row>
    <row r="12033" spans="11:11" x14ac:dyDescent="0.2">
      <c r="K12033" s="4"/>
    </row>
    <row r="12034" spans="11:11" x14ac:dyDescent="0.2">
      <c r="K12034" s="4"/>
    </row>
    <row r="12035" spans="11:11" x14ac:dyDescent="0.2">
      <c r="K12035" s="4"/>
    </row>
    <row r="12036" spans="11:11" x14ac:dyDescent="0.2">
      <c r="K12036" s="4"/>
    </row>
    <row r="12037" spans="11:11" x14ac:dyDescent="0.2">
      <c r="K12037" s="4"/>
    </row>
    <row r="12038" spans="11:11" x14ac:dyDescent="0.2">
      <c r="K12038" s="4"/>
    </row>
    <row r="12039" spans="11:11" x14ac:dyDescent="0.2">
      <c r="K12039" s="4"/>
    </row>
    <row r="12040" spans="11:11" x14ac:dyDescent="0.2">
      <c r="K12040" s="4"/>
    </row>
    <row r="12041" spans="11:11" x14ac:dyDescent="0.2">
      <c r="K12041" s="4"/>
    </row>
    <row r="12042" spans="11:11" x14ac:dyDescent="0.2">
      <c r="K12042" s="4"/>
    </row>
    <row r="12043" spans="11:11" x14ac:dyDescent="0.2">
      <c r="K12043" s="4"/>
    </row>
    <row r="12044" spans="11:11" x14ac:dyDescent="0.2">
      <c r="K12044" s="4"/>
    </row>
    <row r="12045" spans="11:11" x14ac:dyDescent="0.2">
      <c r="K12045" s="4"/>
    </row>
    <row r="12046" spans="11:11" x14ac:dyDescent="0.2">
      <c r="K12046" s="4"/>
    </row>
    <row r="12047" spans="11:11" x14ac:dyDescent="0.2">
      <c r="K12047" s="4"/>
    </row>
    <row r="12048" spans="11:11" x14ac:dyDescent="0.2">
      <c r="K12048" s="4"/>
    </row>
    <row r="12049" spans="11:11" x14ac:dyDescent="0.2">
      <c r="K12049" s="4"/>
    </row>
    <row r="12050" spans="11:11" x14ac:dyDescent="0.2">
      <c r="K12050" s="4"/>
    </row>
    <row r="12051" spans="11:11" x14ac:dyDescent="0.2">
      <c r="K12051" s="4"/>
    </row>
    <row r="12052" spans="11:11" x14ac:dyDescent="0.2">
      <c r="K12052" s="4"/>
    </row>
    <row r="12053" spans="11:11" x14ac:dyDescent="0.2">
      <c r="K12053" s="4"/>
    </row>
    <row r="12054" spans="11:11" x14ac:dyDescent="0.2">
      <c r="K12054" s="4"/>
    </row>
    <row r="12055" spans="11:11" x14ac:dyDescent="0.2">
      <c r="K12055" s="4"/>
    </row>
    <row r="12056" spans="11:11" x14ac:dyDescent="0.2">
      <c r="K12056" s="4"/>
    </row>
    <row r="12057" spans="11:11" x14ac:dyDescent="0.2">
      <c r="K12057" s="4"/>
    </row>
    <row r="12058" spans="11:11" x14ac:dyDescent="0.2">
      <c r="K12058" s="4"/>
    </row>
    <row r="12059" spans="11:11" x14ac:dyDescent="0.2">
      <c r="K12059" s="4"/>
    </row>
    <row r="12060" spans="11:11" x14ac:dyDescent="0.2">
      <c r="K12060" s="4"/>
    </row>
    <row r="12061" spans="11:11" x14ac:dyDescent="0.2">
      <c r="K12061" s="4"/>
    </row>
    <row r="12062" spans="11:11" x14ac:dyDescent="0.2">
      <c r="K12062" s="4"/>
    </row>
    <row r="12063" spans="11:11" x14ac:dyDescent="0.2">
      <c r="K12063" s="4"/>
    </row>
    <row r="12064" spans="11:11" x14ac:dyDescent="0.2">
      <c r="K12064" s="4"/>
    </row>
    <row r="12065" spans="11:11" x14ac:dyDescent="0.2">
      <c r="K12065" s="4"/>
    </row>
    <row r="12066" spans="11:11" x14ac:dyDescent="0.2">
      <c r="K12066" s="4"/>
    </row>
    <row r="12067" spans="11:11" x14ac:dyDescent="0.2">
      <c r="K12067" s="4"/>
    </row>
    <row r="12068" spans="11:11" x14ac:dyDescent="0.2">
      <c r="K12068" s="4"/>
    </row>
    <row r="12069" spans="11:11" x14ac:dyDescent="0.2">
      <c r="K12069" s="4"/>
    </row>
    <row r="12070" spans="11:11" x14ac:dyDescent="0.2">
      <c r="K12070" s="4"/>
    </row>
    <row r="12071" spans="11:11" x14ac:dyDescent="0.2">
      <c r="K12071" s="4"/>
    </row>
    <row r="12072" spans="11:11" x14ac:dyDescent="0.2">
      <c r="K12072" s="4"/>
    </row>
    <row r="12073" spans="11:11" x14ac:dyDescent="0.2">
      <c r="K12073" s="4"/>
    </row>
    <row r="12074" spans="11:11" x14ac:dyDescent="0.2">
      <c r="K12074" s="4"/>
    </row>
    <row r="12075" spans="11:11" x14ac:dyDescent="0.2">
      <c r="K12075" s="4"/>
    </row>
    <row r="12076" spans="11:11" x14ac:dyDescent="0.2">
      <c r="K12076" s="4"/>
    </row>
    <row r="12077" spans="11:11" x14ac:dyDescent="0.2">
      <c r="K12077" s="4"/>
    </row>
    <row r="12078" spans="11:11" x14ac:dyDescent="0.2">
      <c r="K12078" s="4"/>
    </row>
    <row r="12079" spans="11:11" x14ac:dyDescent="0.2">
      <c r="K12079" s="4"/>
    </row>
    <row r="12080" spans="11:11" x14ac:dyDescent="0.2">
      <c r="K12080" s="4"/>
    </row>
    <row r="12081" spans="11:11" x14ac:dyDescent="0.2">
      <c r="K12081" s="4"/>
    </row>
    <row r="12082" spans="11:11" x14ac:dyDescent="0.2">
      <c r="K12082" s="4"/>
    </row>
    <row r="12083" spans="11:11" x14ac:dyDescent="0.2">
      <c r="K12083" s="4"/>
    </row>
    <row r="12084" spans="11:11" x14ac:dyDescent="0.2">
      <c r="K12084" s="4"/>
    </row>
    <row r="12085" spans="11:11" x14ac:dyDescent="0.2">
      <c r="K12085" s="4"/>
    </row>
    <row r="12086" spans="11:11" x14ac:dyDescent="0.2">
      <c r="K12086" s="4"/>
    </row>
    <row r="12087" spans="11:11" x14ac:dyDescent="0.2">
      <c r="K12087" s="4"/>
    </row>
    <row r="12088" spans="11:11" x14ac:dyDescent="0.2">
      <c r="K12088" s="4"/>
    </row>
    <row r="12089" spans="11:11" x14ac:dyDescent="0.2">
      <c r="K12089" s="4"/>
    </row>
    <row r="12090" spans="11:11" x14ac:dyDescent="0.2">
      <c r="K12090" s="4"/>
    </row>
    <row r="12091" spans="11:11" x14ac:dyDescent="0.2">
      <c r="K12091" s="4"/>
    </row>
    <row r="12092" spans="11:11" x14ac:dyDescent="0.2">
      <c r="K12092" s="4"/>
    </row>
    <row r="12093" spans="11:11" x14ac:dyDescent="0.2">
      <c r="K12093" s="4"/>
    </row>
    <row r="12094" spans="11:11" x14ac:dyDescent="0.2">
      <c r="K12094" s="4"/>
    </row>
    <row r="12095" spans="11:11" x14ac:dyDescent="0.2">
      <c r="K12095" s="4"/>
    </row>
    <row r="12096" spans="11:11" x14ac:dyDescent="0.2">
      <c r="K12096" s="4"/>
    </row>
    <row r="12097" spans="11:11" x14ac:dyDescent="0.2">
      <c r="K12097" s="4"/>
    </row>
    <row r="12098" spans="11:11" x14ac:dyDescent="0.2">
      <c r="K12098" s="4"/>
    </row>
    <row r="12099" spans="11:11" x14ac:dyDescent="0.2">
      <c r="K12099" s="4"/>
    </row>
    <row r="12100" spans="11:11" x14ac:dyDescent="0.2">
      <c r="K12100" s="4"/>
    </row>
    <row r="12101" spans="11:11" x14ac:dyDescent="0.2">
      <c r="K12101" s="4"/>
    </row>
    <row r="12102" spans="11:11" x14ac:dyDescent="0.2">
      <c r="K12102" s="4"/>
    </row>
    <row r="12103" spans="11:11" x14ac:dyDescent="0.2">
      <c r="K12103" s="4"/>
    </row>
    <row r="12104" spans="11:11" x14ac:dyDescent="0.2">
      <c r="K12104" s="4"/>
    </row>
    <row r="12105" spans="11:11" x14ac:dyDescent="0.2">
      <c r="K12105" s="4"/>
    </row>
    <row r="12106" spans="11:11" x14ac:dyDescent="0.2">
      <c r="K12106" s="4"/>
    </row>
    <row r="12107" spans="11:11" x14ac:dyDescent="0.2">
      <c r="K12107" s="4"/>
    </row>
    <row r="12108" spans="11:11" x14ac:dyDescent="0.2">
      <c r="K12108" s="4"/>
    </row>
    <row r="12109" spans="11:11" x14ac:dyDescent="0.2">
      <c r="K12109" s="4"/>
    </row>
    <row r="12110" spans="11:11" x14ac:dyDescent="0.2">
      <c r="K12110" s="4"/>
    </row>
    <row r="12111" spans="11:11" x14ac:dyDescent="0.2">
      <c r="K12111" s="4"/>
    </row>
    <row r="12112" spans="11:11" x14ac:dyDescent="0.2">
      <c r="K12112" s="4"/>
    </row>
    <row r="12113" spans="11:11" x14ac:dyDescent="0.2">
      <c r="K12113" s="4"/>
    </row>
    <row r="12114" spans="11:11" x14ac:dyDescent="0.2">
      <c r="K12114" s="4"/>
    </row>
    <row r="12115" spans="11:11" x14ac:dyDescent="0.2">
      <c r="K12115" s="4"/>
    </row>
    <row r="12116" spans="11:11" x14ac:dyDescent="0.2">
      <c r="K12116" s="4"/>
    </row>
    <row r="12117" spans="11:11" x14ac:dyDescent="0.2">
      <c r="K12117" s="4"/>
    </row>
    <row r="12118" spans="11:11" x14ac:dyDescent="0.2">
      <c r="K12118" s="4"/>
    </row>
    <row r="12119" spans="11:11" x14ac:dyDescent="0.2">
      <c r="K12119" s="4"/>
    </row>
    <row r="12120" spans="11:11" x14ac:dyDescent="0.2">
      <c r="K12120" s="4"/>
    </row>
    <row r="12121" spans="11:11" x14ac:dyDescent="0.2">
      <c r="K12121" s="4"/>
    </row>
    <row r="12122" spans="11:11" x14ac:dyDescent="0.2">
      <c r="K12122" s="4"/>
    </row>
    <row r="12123" spans="11:11" x14ac:dyDescent="0.2">
      <c r="K12123" s="4"/>
    </row>
    <row r="12124" spans="11:11" x14ac:dyDescent="0.2">
      <c r="K12124" s="4"/>
    </row>
    <row r="12125" spans="11:11" x14ac:dyDescent="0.2">
      <c r="K12125" s="4"/>
    </row>
    <row r="12126" spans="11:11" x14ac:dyDescent="0.2">
      <c r="K12126" s="4"/>
    </row>
    <row r="12127" spans="11:11" x14ac:dyDescent="0.2">
      <c r="K12127" s="4"/>
    </row>
    <row r="12128" spans="11:11" x14ac:dyDescent="0.2">
      <c r="K12128" s="4"/>
    </row>
    <row r="12129" spans="11:11" x14ac:dyDescent="0.2">
      <c r="K12129" s="4"/>
    </row>
    <row r="12130" spans="11:11" x14ac:dyDescent="0.2">
      <c r="K12130" s="4"/>
    </row>
    <row r="12131" spans="11:11" x14ac:dyDescent="0.2">
      <c r="K12131" s="4"/>
    </row>
    <row r="12132" spans="11:11" x14ac:dyDescent="0.2">
      <c r="K12132" s="4"/>
    </row>
    <row r="12133" spans="11:11" x14ac:dyDescent="0.2">
      <c r="K12133" s="4"/>
    </row>
    <row r="12134" spans="11:11" x14ac:dyDescent="0.2">
      <c r="K12134" s="4"/>
    </row>
    <row r="12135" spans="11:11" x14ac:dyDescent="0.2">
      <c r="K12135" s="4"/>
    </row>
    <row r="12136" spans="11:11" x14ac:dyDescent="0.2">
      <c r="K12136" s="4"/>
    </row>
    <row r="12137" spans="11:11" x14ac:dyDescent="0.2">
      <c r="K12137" s="4"/>
    </row>
    <row r="12138" spans="11:11" x14ac:dyDescent="0.2">
      <c r="K12138" s="4"/>
    </row>
    <row r="12139" spans="11:11" x14ac:dyDescent="0.2">
      <c r="K12139" s="4"/>
    </row>
    <row r="12140" spans="11:11" x14ac:dyDescent="0.2">
      <c r="K12140" s="4"/>
    </row>
    <row r="12141" spans="11:11" x14ac:dyDescent="0.2">
      <c r="K12141" s="4"/>
    </row>
    <row r="12142" spans="11:11" x14ac:dyDescent="0.2">
      <c r="K12142" s="4"/>
    </row>
    <row r="12143" spans="11:11" x14ac:dyDescent="0.2">
      <c r="K12143" s="4"/>
    </row>
    <row r="12144" spans="11:11" x14ac:dyDescent="0.2">
      <c r="K12144" s="4"/>
    </row>
    <row r="12145" spans="11:11" x14ac:dyDescent="0.2">
      <c r="K12145" s="4"/>
    </row>
    <row r="12146" spans="11:11" x14ac:dyDescent="0.2">
      <c r="K12146" s="4"/>
    </row>
    <row r="12147" spans="11:11" x14ac:dyDescent="0.2">
      <c r="K12147" s="4"/>
    </row>
    <row r="12148" spans="11:11" x14ac:dyDescent="0.2">
      <c r="K12148" s="4"/>
    </row>
    <row r="12149" spans="11:11" x14ac:dyDescent="0.2">
      <c r="K12149" s="4"/>
    </row>
    <row r="12150" spans="11:11" x14ac:dyDescent="0.2">
      <c r="K12150" s="4"/>
    </row>
    <row r="12151" spans="11:11" x14ac:dyDescent="0.2">
      <c r="K12151" s="4"/>
    </row>
    <row r="12152" spans="11:11" x14ac:dyDescent="0.2">
      <c r="K12152" s="4"/>
    </row>
    <row r="12153" spans="11:11" x14ac:dyDescent="0.2">
      <c r="K12153" s="4"/>
    </row>
    <row r="12154" spans="11:11" x14ac:dyDescent="0.2">
      <c r="K12154" s="4"/>
    </row>
    <row r="12155" spans="11:11" x14ac:dyDescent="0.2">
      <c r="K12155" s="4"/>
    </row>
    <row r="12156" spans="11:11" x14ac:dyDescent="0.2">
      <c r="K12156" s="4"/>
    </row>
    <row r="12157" spans="11:11" x14ac:dyDescent="0.2">
      <c r="K12157" s="4"/>
    </row>
    <row r="12158" spans="11:11" x14ac:dyDescent="0.2">
      <c r="K12158" s="4"/>
    </row>
    <row r="12159" spans="11:11" x14ac:dyDescent="0.2">
      <c r="K12159" s="4"/>
    </row>
    <row r="12160" spans="11:11" x14ac:dyDescent="0.2">
      <c r="K12160" s="4"/>
    </row>
    <row r="12161" spans="11:11" x14ac:dyDescent="0.2">
      <c r="K12161" s="4"/>
    </row>
    <row r="12162" spans="11:11" x14ac:dyDescent="0.2">
      <c r="K12162" s="4"/>
    </row>
    <row r="12163" spans="11:11" x14ac:dyDescent="0.2">
      <c r="K12163" s="4"/>
    </row>
    <row r="12164" spans="11:11" x14ac:dyDescent="0.2">
      <c r="K12164" s="4"/>
    </row>
    <row r="12165" spans="11:11" x14ac:dyDescent="0.2">
      <c r="K12165" s="4"/>
    </row>
    <row r="12166" spans="11:11" x14ac:dyDescent="0.2">
      <c r="K12166" s="4"/>
    </row>
    <row r="12167" spans="11:11" x14ac:dyDescent="0.2">
      <c r="K12167" s="4"/>
    </row>
    <row r="12168" spans="11:11" x14ac:dyDescent="0.2">
      <c r="K12168" s="4"/>
    </row>
    <row r="12169" spans="11:11" x14ac:dyDescent="0.2">
      <c r="K12169" s="4"/>
    </row>
    <row r="12170" spans="11:11" x14ac:dyDescent="0.2">
      <c r="K12170" s="4"/>
    </row>
    <row r="12171" spans="11:11" x14ac:dyDescent="0.2">
      <c r="K12171" s="4"/>
    </row>
    <row r="12172" spans="11:11" x14ac:dyDescent="0.2">
      <c r="K12172" s="4"/>
    </row>
    <row r="12173" spans="11:11" x14ac:dyDescent="0.2">
      <c r="K12173" s="4"/>
    </row>
    <row r="12174" spans="11:11" x14ac:dyDescent="0.2">
      <c r="K12174" s="4"/>
    </row>
    <row r="12175" spans="11:11" x14ac:dyDescent="0.2">
      <c r="K12175" s="4"/>
    </row>
    <row r="12176" spans="11:11" x14ac:dyDescent="0.2">
      <c r="K12176" s="4"/>
    </row>
    <row r="12177" spans="11:11" x14ac:dyDescent="0.2">
      <c r="K12177" s="4"/>
    </row>
    <row r="12178" spans="11:11" x14ac:dyDescent="0.2">
      <c r="K12178" s="4"/>
    </row>
    <row r="12179" spans="11:11" x14ac:dyDescent="0.2">
      <c r="K12179" s="4"/>
    </row>
    <row r="12180" spans="11:11" x14ac:dyDescent="0.2">
      <c r="K12180" s="4"/>
    </row>
    <row r="12181" spans="11:11" x14ac:dyDescent="0.2">
      <c r="K12181" s="4"/>
    </row>
    <row r="12182" spans="11:11" x14ac:dyDescent="0.2">
      <c r="K12182" s="4"/>
    </row>
    <row r="12183" spans="11:11" x14ac:dyDescent="0.2">
      <c r="K12183" s="4"/>
    </row>
    <row r="12184" spans="11:11" x14ac:dyDescent="0.2">
      <c r="K12184" s="4"/>
    </row>
    <row r="12185" spans="11:11" x14ac:dyDescent="0.2">
      <c r="K12185" s="4"/>
    </row>
    <row r="12186" spans="11:11" x14ac:dyDescent="0.2">
      <c r="K12186" s="4"/>
    </row>
    <row r="12187" spans="11:11" x14ac:dyDescent="0.2">
      <c r="K12187" s="4"/>
    </row>
    <row r="12188" spans="11:11" x14ac:dyDescent="0.2">
      <c r="K12188" s="4"/>
    </row>
    <row r="12189" spans="11:11" x14ac:dyDescent="0.2">
      <c r="K12189" s="4"/>
    </row>
    <row r="12190" spans="11:11" x14ac:dyDescent="0.2">
      <c r="K12190" s="4"/>
    </row>
    <row r="12191" spans="11:11" x14ac:dyDescent="0.2">
      <c r="K12191" s="4"/>
    </row>
    <row r="12192" spans="11:11" x14ac:dyDescent="0.2">
      <c r="K12192" s="4"/>
    </row>
    <row r="12193" spans="11:11" x14ac:dyDescent="0.2">
      <c r="K12193" s="4"/>
    </row>
    <row r="12194" spans="11:11" x14ac:dyDescent="0.2">
      <c r="K12194" s="4"/>
    </row>
    <row r="12195" spans="11:11" x14ac:dyDescent="0.2">
      <c r="K12195" s="4"/>
    </row>
    <row r="12196" spans="11:11" x14ac:dyDescent="0.2">
      <c r="K12196" s="4"/>
    </row>
    <row r="12197" spans="11:11" x14ac:dyDescent="0.2">
      <c r="K12197" s="4"/>
    </row>
    <row r="12198" spans="11:11" x14ac:dyDescent="0.2">
      <c r="K12198" s="4"/>
    </row>
    <row r="12199" spans="11:11" x14ac:dyDescent="0.2">
      <c r="K12199" s="4"/>
    </row>
    <row r="12200" spans="11:11" x14ac:dyDescent="0.2">
      <c r="K12200" s="4"/>
    </row>
    <row r="12201" spans="11:11" x14ac:dyDescent="0.2">
      <c r="K12201" s="4"/>
    </row>
    <row r="12202" spans="11:11" x14ac:dyDescent="0.2">
      <c r="K12202" s="4"/>
    </row>
    <row r="12203" spans="11:11" x14ac:dyDescent="0.2">
      <c r="K12203" s="4"/>
    </row>
    <row r="12204" spans="11:11" x14ac:dyDescent="0.2">
      <c r="K12204" s="4"/>
    </row>
    <row r="12205" spans="11:11" x14ac:dyDescent="0.2">
      <c r="K12205" s="4"/>
    </row>
    <row r="12206" spans="11:11" x14ac:dyDescent="0.2">
      <c r="K12206" s="4"/>
    </row>
    <row r="12207" spans="11:11" x14ac:dyDescent="0.2">
      <c r="K12207" s="4"/>
    </row>
    <row r="12208" spans="11:11" x14ac:dyDescent="0.2">
      <c r="K12208" s="4"/>
    </row>
    <row r="12209" spans="11:11" x14ac:dyDescent="0.2">
      <c r="K12209" s="4"/>
    </row>
    <row r="12210" spans="11:11" x14ac:dyDescent="0.2">
      <c r="K12210" s="4"/>
    </row>
    <row r="12211" spans="11:11" x14ac:dyDescent="0.2">
      <c r="K12211" s="4"/>
    </row>
    <row r="12212" spans="11:11" x14ac:dyDescent="0.2">
      <c r="K12212" s="4"/>
    </row>
    <row r="12213" spans="11:11" x14ac:dyDescent="0.2">
      <c r="K12213" s="4"/>
    </row>
    <row r="12214" spans="11:11" x14ac:dyDescent="0.2">
      <c r="K12214" s="4"/>
    </row>
    <row r="12215" spans="11:11" x14ac:dyDescent="0.2">
      <c r="K12215" s="4"/>
    </row>
    <row r="12216" spans="11:11" x14ac:dyDescent="0.2">
      <c r="K12216" s="4"/>
    </row>
    <row r="12217" spans="11:11" x14ac:dyDescent="0.2">
      <c r="K12217" s="4"/>
    </row>
    <row r="12218" spans="11:11" x14ac:dyDescent="0.2">
      <c r="K12218" s="4"/>
    </row>
    <row r="12219" spans="11:11" x14ac:dyDescent="0.2">
      <c r="K12219" s="4"/>
    </row>
    <row r="12220" spans="11:11" x14ac:dyDescent="0.2">
      <c r="K12220" s="4"/>
    </row>
    <row r="12221" spans="11:11" x14ac:dyDescent="0.2">
      <c r="K12221" s="4"/>
    </row>
    <row r="12222" spans="11:11" x14ac:dyDescent="0.2">
      <c r="K12222" s="4"/>
    </row>
    <row r="12223" spans="11:11" x14ac:dyDescent="0.2">
      <c r="K12223" s="4"/>
    </row>
    <row r="12224" spans="11:11" x14ac:dyDescent="0.2">
      <c r="K12224" s="4"/>
    </row>
    <row r="12225" spans="11:11" x14ac:dyDescent="0.2">
      <c r="K12225" s="4"/>
    </row>
    <row r="12226" spans="11:11" x14ac:dyDescent="0.2">
      <c r="K12226" s="4"/>
    </row>
    <row r="12227" spans="11:11" x14ac:dyDescent="0.2">
      <c r="K12227" s="4"/>
    </row>
    <row r="12228" spans="11:11" x14ac:dyDescent="0.2">
      <c r="K12228" s="4"/>
    </row>
    <row r="12229" spans="11:11" x14ac:dyDescent="0.2">
      <c r="K12229" s="4"/>
    </row>
    <row r="12230" spans="11:11" x14ac:dyDescent="0.2">
      <c r="K12230" s="4"/>
    </row>
    <row r="12231" spans="11:11" x14ac:dyDescent="0.2">
      <c r="K12231" s="4"/>
    </row>
    <row r="12232" spans="11:11" x14ac:dyDescent="0.2">
      <c r="K12232" s="4"/>
    </row>
    <row r="12233" spans="11:11" x14ac:dyDescent="0.2">
      <c r="K12233" s="4"/>
    </row>
    <row r="12234" spans="11:11" x14ac:dyDescent="0.2">
      <c r="K12234" s="4"/>
    </row>
    <row r="12235" spans="11:11" x14ac:dyDescent="0.2">
      <c r="K12235" s="4"/>
    </row>
    <row r="12236" spans="11:11" x14ac:dyDescent="0.2">
      <c r="K12236" s="4"/>
    </row>
    <row r="12237" spans="11:11" x14ac:dyDescent="0.2">
      <c r="K12237" s="4"/>
    </row>
    <row r="12238" spans="11:11" x14ac:dyDescent="0.2">
      <c r="K12238" s="4"/>
    </row>
    <row r="12239" spans="11:11" x14ac:dyDescent="0.2">
      <c r="K12239" s="4"/>
    </row>
    <row r="12240" spans="11:11" x14ac:dyDescent="0.2">
      <c r="K12240" s="4"/>
    </row>
    <row r="12241" spans="11:11" x14ac:dyDescent="0.2">
      <c r="K12241" s="4"/>
    </row>
    <row r="12242" spans="11:11" x14ac:dyDescent="0.2">
      <c r="K12242" s="4"/>
    </row>
    <row r="12243" spans="11:11" x14ac:dyDescent="0.2">
      <c r="K12243" s="4"/>
    </row>
    <row r="12244" spans="11:11" x14ac:dyDescent="0.2">
      <c r="K12244" s="4"/>
    </row>
    <row r="12245" spans="11:11" x14ac:dyDescent="0.2">
      <c r="K12245" s="4"/>
    </row>
    <row r="12246" spans="11:11" x14ac:dyDescent="0.2">
      <c r="K12246" s="4"/>
    </row>
    <row r="12247" spans="11:11" x14ac:dyDescent="0.2">
      <c r="K12247" s="4"/>
    </row>
    <row r="12248" spans="11:11" x14ac:dyDescent="0.2">
      <c r="K12248" s="4"/>
    </row>
    <row r="12249" spans="11:11" x14ac:dyDescent="0.2">
      <c r="K12249" s="4"/>
    </row>
    <row r="12250" spans="11:11" x14ac:dyDescent="0.2">
      <c r="K12250" s="4"/>
    </row>
    <row r="12251" spans="11:11" x14ac:dyDescent="0.2">
      <c r="K12251" s="4"/>
    </row>
    <row r="12252" spans="11:11" x14ac:dyDescent="0.2">
      <c r="K12252" s="4"/>
    </row>
    <row r="12253" spans="11:11" x14ac:dyDescent="0.2">
      <c r="K12253" s="4"/>
    </row>
    <row r="12254" spans="11:11" x14ac:dyDescent="0.2">
      <c r="K12254" s="4"/>
    </row>
    <row r="12255" spans="11:11" x14ac:dyDescent="0.2">
      <c r="K12255" s="4"/>
    </row>
    <row r="12256" spans="11:11" x14ac:dyDescent="0.2">
      <c r="K12256" s="4"/>
    </row>
    <row r="12257" spans="11:11" x14ac:dyDescent="0.2">
      <c r="K12257" s="4"/>
    </row>
    <row r="12258" spans="11:11" x14ac:dyDescent="0.2">
      <c r="K12258" s="4"/>
    </row>
    <row r="12259" spans="11:11" x14ac:dyDescent="0.2">
      <c r="K12259" s="4"/>
    </row>
    <row r="12260" spans="11:11" x14ac:dyDescent="0.2">
      <c r="K12260" s="4"/>
    </row>
    <row r="12261" spans="11:11" x14ac:dyDescent="0.2">
      <c r="K12261" s="4"/>
    </row>
    <row r="12262" spans="11:11" x14ac:dyDescent="0.2">
      <c r="K12262" s="4"/>
    </row>
    <row r="12263" spans="11:11" x14ac:dyDescent="0.2">
      <c r="K12263" s="4"/>
    </row>
    <row r="12264" spans="11:11" x14ac:dyDescent="0.2">
      <c r="K12264" s="4"/>
    </row>
    <row r="12265" spans="11:11" x14ac:dyDescent="0.2">
      <c r="K12265" s="4"/>
    </row>
    <row r="12266" spans="11:11" x14ac:dyDescent="0.2">
      <c r="K12266" s="4"/>
    </row>
    <row r="12267" spans="11:11" x14ac:dyDescent="0.2">
      <c r="K12267" s="4"/>
    </row>
    <row r="12268" spans="11:11" x14ac:dyDescent="0.2">
      <c r="K12268" s="4"/>
    </row>
    <row r="12269" spans="11:11" x14ac:dyDescent="0.2">
      <c r="K12269" s="4"/>
    </row>
    <row r="12270" spans="11:11" x14ac:dyDescent="0.2">
      <c r="K12270" s="4"/>
    </row>
    <row r="12271" spans="11:11" x14ac:dyDescent="0.2">
      <c r="K12271" s="4"/>
    </row>
    <row r="12272" spans="11:11" x14ac:dyDescent="0.2">
      <c r="K12272" s="4"/>
    </row>
    <row r="12273" spans="11:11" x14ac:dyDescent="0.2">
      <c r="K12273" s="4"/>
    </row>
    <row r="12274" spans="11:11" x14ac:dyDescent="0.2">
      <c r="K12274" s="4"/>
    </row>
    <row r="12275" spans="11:11" x14ac:dyDescent="0.2">
      <c r="K12275" s="4"/>
    </row>
    <row r="12276" spans="11:11" x14ac:dyDescent="0.2">
      <c r="K12276" s="4"/>
    </row>
    <row r="12277" spans="11:11" x14ac:dyDescent="0.2">
      <c r="K12277" s="4"/>
    </row>
    <row r="12278" spans="11:11" x14ac:dyDescent="0.2">
      <c r="K12278" s="4"/>
    </row>
    <row r="12279" spans="11:11" x14ac:dyDescent="0.2">
      <c r="K12279" s="4"/>
    </row>
    <row r="12280" spans="11:11" x14ac:dyDescent="0.2">
      <c r="K12280" s="4"/>
    </row>
    <row r="12281" spans="11:11" x14ac:dyDescent="0.2">
      <c r="K12281" s="4"/>
    </row>
    <row r="12282" spans="11:11" x14ac:dyDescent="0.2">
      <c r="K12282" s="4"/>
    </row>
    <row r="12283" spans="11:11" x14ac:dyDescent="0.2">
      <c r="K12283" s="4"/>
    </row>
    <row r="12284" spans="11:11" x14ac:dyDescent="0.2">
      <c r="K12284" s="4"/>
    </row>
    <row r="12285" spans="11:11" x14ac:dyDescent="0.2">
      <c r="K12285" s="4"/>
    </row>
    <row r="12286" spans="11:11" x14ac:dyDescent="0.2">
      <c r="K12286" s="4"/>
    </row>
    <row r="12287" spans="11:11" x14ac:dyDescent="0.2">
      <c r="K12287" s="4"/>
    </row>
    <row r="12288" spans="11:11" x14ac:dyDescent="0.2">
      <c r="K12288" s="4"/>
    </row>
    <row r="12289" spans="11:11" x14ac:dyDescent="0.2">
      <c r="K12289" s="4"/>
    </row>
    <row r="12290" spans="11:11" x14ac:dyDescent="0.2">
      <c r="K12290" s="4"/>
    </row>
    <row r="12291" spans="11:11" x14ac:dyDescent="0.2">
      <c r="K12291" s="4"/>
    </row>
    <row r="12292" spans="11:11" x14ac:dyDescent="0.2">
      <c r="K12292" s="4"/>
    </row>
    <row r="12293" spans="11:11" x14ac:dyDescent="0.2">
      <c r="K12293" s="4"/>
    </row>
    <row r="12294" spans="11:11" x14ac:dyDescent="0.2">
      <c r="K12294" s="4"/>
    </row>
    <row r="12295" spans="11:11" x14ac:dyDescent="0.2">
      <c r="K12295" s="4"/>
    </row>
    <row r="12296" spans="11:11" x14ac:dyDescent="0.2">
      <c r="K12296" s="4"/>
    </row>
    <row r="12297" spans="11:11" x14ac:dyDescent="0.2">
      <c r="K12297" s="4"/>
    </row>
    <row r="12298" spans="11:11" x14ac:dyDescent="0.2">
      <c r="K12298" s="4"/>
    </row>
    <row r="12299" spans="11:11" x14ac:dyDescent="0.2">
      <c r="K12299" s="4"/>
    </row>
    <row r="12300" spans="11:11" x14ac:dyDescent="0.2">
      <c r="K12300" s="4"/>
    </row>
    <row r="12301" spans="11:11" x14ac:dyDescent="0.2">
      <c r="K12301" s="4"/>
    </row>
    <row r="12302" spans="11:11" x14ac:dyDescent="0.2">
      <c r="K12302" s="4"/>
    </row>
    <row r="12303" spans="11:11" x14ac:dyDescent="0.2">
      <c r="K12303" s="4"/>
    </row>
    <row r="12304" spans="11:11" x14ac:dyDescent="0.2">
      <c r="K12304" s="4"/>
    </row>
    <row r="12305" spans="11:11" x14ac:dyDescent="0.2">
      <c r="K12305" s="4"/>
    </row>
    <row r="12306" spans="11:11" x14ac:dyDescent="0.2">
      <c r="K12306" s="4"/>
    </row>
    <row r="12307" spans="11:11" x14ac:dyDescent="0.2">
      <c r="K12307" s="4"/>
    </row>
    <row r="12308" spans="11:11" x14ac:dyDescent="0.2">
      <c r="K12308" s="4"/>
    </row>
    <row r="12309" spans="11:11" x14ac:dyDescent="0.2">
      <c r="K12309" s="4"/>
    </row>
    <row r="12310" spans="11:11" x14ac:dyDescent="0.2">
      <c r="K12310" s="4"/>
    </row>
    <row r="12311" spans="11:11" x14ac:dyDescent="0.2">
      <c r="K12311" s="4"/>
    </row>
    <row r="12312" spans="11:11" x14ac:dyDescent="0.2">
      <c r="K12312" s="4"/>
    </row>
    <row r="12313" spans="11:11" x14ac:dyDescent="0.2">
      <c r="K12313" s="4"/>
    </row>
    <row r="12314" spans="11:11" x14ac:dyDescent="0.2">
      <c r="K12314" s="4"/>
    </row>
    <row r="12315" spans="11:11" x14ac:dyDescent="0.2">
      <c r="K12315" s="4"/>
    </row>
    <row r="12316" spans="11:11" x14ac:dyDescent="0.2">
      <c r="K12316" s="4"/>
    </row>
    <row r="12317" spans="11:11" x14ac:dyDescent="0.2">
      <c r="K12317" s="4"/>
    </row>
    <row r="12318" spans="11:11" x14ac:dyDescent="0.2">
      <c r="K12318" s="4"/>
    </row>
    <row r="12319" spans="11:11" x14ac:dyDescent="0.2">
      <c r="K12319" s="4"/>
    </row>
    <row r="12320" spans="11:11" x14ac:dyDescent="0.2">
      <c r="K12320" s="4"/>
    </row>
    <row r="12321" spans="11:11" x14ac:dyDescent="0.2">
      <c r="K12321" s="4"/>
    </row>
    <row r="12322" spans="11:11" x14ac:dyDescent="0.2">
      <c r="K12322" s="4"/>
    </row>
    <row r="12323" spans="11:11" x14ac:dyDescent="0.2">
      <c r="K12323" s="4"/>
    </row>
    <row r="12324" spans="11:11" x14ac:dyDescent="0.2">
      <c r="K12324" s="4"/>
    </row>
    <row r="12325" spans="11:11" x14ac:dyDescent="0.2">
      <c r="K12325" s="4"/>
    </row>
    <row r="12326" spans="11:11" x14ac:dyDescent="0.2">
      <c r="K12326" s="4"/>
    </row>
    <row r="12327" spans="11:11" x14ac:dyDescent="0.2">
      <c r="K12327" s="4"/>
    </row>
    <row r="12328" spans="11:11" x14ac:dyDescent="0.2">
      <c r="K12328" s="4"/>
    </row>
    <row r="12329" spans="11:11" x14ac:dyDescent="0.2">
      <c r="K12329" s="4"/>
    </row>
    <row r="12330" spans="11:11" x14ac:dyDescent="0.2">
      <c r="K12330" s="4"/>
    </row>
    <row r="12331" spans="11:11" x14ac:dyDescent="0.2">
      <c r="K12331" s="4"/>
    </row>
    <row r="12332" spans="11:11" x14ac:dyDescent="0.2">
      <c r="K12332" s="4"/>
    </row>
    <row r="12333" spans="11:11" x14ac:dyDescent="0.2">
      <c r="K12333" s="4"/>
    </row>
    <row r="12334" spans="11:11" x14ac:dyDescent="0.2">
      <c r="K12334" s="4"/>
    </row>
    <row r="12335" spans="11:11" x14ac:dyDescent="0.2">
      <c r="K12335" s="4"/>
    </row>
    <row r="12336" spans="11:11" x14ac:dyDescent="0.2">
      <c r="K12336" s="4"/>
    </row>
    <row r="12337" spans="11:11" x14ac:dyDescent="0.2">
      <c r="K12337" s="4"/>
    </row>
    <row r="12338" spans="11:11" x14ac:dyDescent="0.2">
      <c r="K12338" s="4"/>
    </row>
    <row r="12339" spans="11:11" x14ac:dyDescent="0.2">
      <c r="K12339" s="4"/>
    </row>
    <row r="12340" spans="11:11" x14ac:dyDescent="0.2">
      <c r="K12340" s="4"/>
    </row>
    <row r="12341" spans="11:11" x14ac:dyDescent="0.2">
      <c r="K12341" s="4"/>
    </row>
    <row r="12342" spans="11:11" x14ac:dyDescent="0.2">
      <c r="K12342" s="4"/>
    </row>
    <row r="12343" spans="11:11" x14ac:dyDescent="0.2">
      <c r="K12343" s="4"/>
    </row>
    <row r="12344" spans="11:11" x14ac:dyDescent="0.2">
      <c r="K12344" s="4"/>
    </row>
    <row r="12345" spans="11:11" x14ac:dyDescent="0.2">
      <c r="K12345" s="4"/>
    </row>
    <row r="12346" spans="11:11" x14ac:dyDescent="0.2">
      <c r="K12346" s="4"/>
    </row>
    <row r="12347" spans="11:11" x14ac:dyDescent="0.2">
      <c r="K12347" s="4"/>
    </row>
    <row r="12348" spans="11:11" x14ac:dyDescent="0.2">
      <c r="K12348" s="4"/>
    </row>
    <row r="12349" spans="11:11" x14ac:dyDescent="0.2">
      <c r="K12349" s="4"/>
    </row>
    <row r="12350" spans="11:11" x14ac:dyDescent="0.2">
      <c r="K12350" s="4"/>
    </row>
    <row r="12351" spans="11:11" x14ac:dyDescent="0.2">
      <c r="K12351" s="4"/>
    </row>
    <row r="12352" spans="11:11" x14ac:dyDescent="0.2">
      <c r="K12352" s="4"/>
    </row>
    <row r="12353" spans="11:11" x14ac:dyDescent="0.2">
      <c r="K12353" s="4"/>
    </row>
    <row r="12354" spans="11:11" x14ac:dyDescent="0.2">
      <c r="K12354" s="4"/>
    </row>
    <row r="12355" spans="11:11" x14ac:dyDescent="0.2">
      <c r="K12355" s="4"/>
    </row>
    <row r="12356" spans="11:11" x14ac:dyDescent="0.2">
      <c r="K12356" s="4"/>
    </row>
    <row r="12357" spans="11:11" x14ac:dyDescent="0.2">
      <c r="K12357" s="4"/>
    </row>
    <row r="12358" spans="11:11" x14ac:dyDescent="0.2">
      <c r="K12358" s="4"/>
    </row>
    <row r="12359" spans="11:11" x14ac:dyDescent="0.2">
      <c r="K12359" s="4"/>
    </row>
    <row r="12360" spans="11:11" x14ac:dyDescent="0.2">
      <c r="K12360" s="4"/>
    </row>
    <row r="12361" spans="11:11" x14ac:dyDescent="0.2">
      <c r="K12361" s="4"/>
    </row>
    <row r="12362" spans="11:11" x14ac:dyDescent="0.2">
      <c r="K12362" s="4"/>
    </row>
    <row r="12363" spans="11:11" x14ac:dyDescent="0.2">
      <c r="K12363" s="4"/>
    </row>
    <row r="12364" spans="11:11" x14ac:dyDescent="0.2">
      <c r="K12364" s="4"/>
    </row>
    <row r="12365" spans="11:11" x14ac:dyDescent="0.2">
      <c r="K12365" s="4"/>
    </row>
    <row r="12366" spans="11:11" x14ac:dyDescent="0.2">
      <c r="K12366" s="4"/>
    </row>
    <row r="12367" spans="11:11" x14ac:dyDescent="0.2">
      <c r="K12367" s="4"/>
    </row>
    <row r="12368" spans="11:11" x14ac:dyDescent="0.2">
      <c r="K12368" s="4"/>
    </row>
    <row r="12369" spans="11:11" x14ac:dyDescent="0.2">
      <c r="K12369" s="4"/>
    </row>
    <row r="12370" spans="11:11" x14ac:dyDescent="0.2">
      <c r="K12370" s="4"/>
    </row>
    <row r="12371" spans="11:11" x14ac:dyDescent="0.2">
      <c r="K12371" s="4"/>
    </row>
    <row r="12372" spans="11:11" x14ac:dyDescent="0.2">
      <c r="K12372" s="4"/>
    </row>
    <row r="12373" spans="11:11" x14ac:dyDescent="0.2">
      <c r="K12373" s="4"/>
    </row>
    <row r="12374" spans="11:11" x14ac:dyDescent="0.2">
      <c r="K12374" s="4"/>
    </row>
    <row r="12375" spans="11:11" x14ac:dyDescent="0.2">
      <c r="K12375" s="4"/>
    </row>
    <row r="12376" spans="11:11" x14ac:dyDescent="0.2">
      <c r="K12376" s="4"/>
    </row>
    <row r="12377" spans="11:11" x14ac:dyDescent="0.2">
      <c r="K12377" s="4"/>
    </row>
    <row r="12378" spans="11:11" x14ac:dyDescent="0.2">
      <c r="K12378" s="4"/>
    </row>
    <row r="12379" spans="11:11" x14ac:dyDescent="0.2">
      <c r="K12379" s="4"/>
    </row>
    <row r="12380" spans="11:11" x14ac:dyDescent="0.2">
      <c r="K12380" s="4"/>
    </row>
    <row r="12381" spans="11:11" x14ac:dyDescent="0.2">
      <c r="K12381" s="4"/>
    </row>
    <row r="12382" spans="11:11" x14ac:dyDescent="0.2">
      <c r="K12382" s="4"/>
    </row>
    <row r="12383" spans="11:11" x14ac:dyDescent="0.2">
      <c r="K12383" s="4"/>
    </row>
    <row r="12384" spans="11:11" x14ac:dyDescent="0.2">
      <c r="K12384" s="4"/>
    </row>
    <row r="12385" spans="11:11" x14ac:dyDescent="0.2">
      <c r="K12385" s="4"/>
    </row>
    <row r="12386" spans="11:11" x14ac:dyDescent="0.2">
      <c r="K12386" s="4"/>
    </row>
    <row r="12387" spans="11:11" x14ac:dyDescent="0.2">
      <c r="K12387" s="4"/>
    </row>
    <row r="12388" spans="11:11" x14ac:dyDescent="0.2">
      <c r="K12388" s="4"/>
    </row>
    <row r="12389" spans="11:11" x14ac:dyDescent="0.2">
      <c r="K12389" s="4"/>
    </row>
    <row r="12390" spans="11:11" x14ac:dyDescent="0.2">
      <c r="K12390" s="4"/>
    </row>
    <row r="12391" spans="11:11" x14ac:dyDescent="0.2">
      <c r="K12391" s="4"/>
    </row>
    <row r="12392" spans="11:11" x14ac:dyDescent="0.2">
      <c r="K12392" s="4"/>
    </row>
    <row r="12393" spans="11:11" x14ac:dyDescent="0.2">
      <c r="K12393" s="4"/>
    </row>
    <row r="12394" spans="11:11" x14ac:dyDescent="0.2">
      <c r="K12394" s="4"/>
    </row>
    <row r="12395" spans="11:11" x14ac:dyDescent="0.2">
      <c r="K12395" s="4"/>
    </row>
    <row r="12396" spans="11:11" x14ac:dyDescent="0.2">
      <c r="K12396" s="4"/>
    </row>
    <row r="12397" spans="11:11" x14ac:dyDescent="0.2">
      <c r="K12397" s="4"/>
    </row>
    <row r="12398" spans="11:11" x14ac:dyDescent="0.2">
      <c r="K12398" s="4"/>
    </row>
    <row r="12399" spans="11:11" x14ac:dyDescent="0.2">
      <c r="K12399" s="4"/>
    </row>
    <row r="12400" spans="11:11" x14ac:dyDescent="0.2">
      <c r="K12400" s="4"/>
    </row>
    <row r="12401" spans="11:11" x14ac:dyDescent="0.2">
      <c r="K12401" s="4"/>
    </row>
    <row r="12402" spans="11:11" x14ac:dyDescent="0.2">
      <c r="K12402" s="4"/>
    </row>
    <row r="12403" spans="11:11" x14ac:dyDescent="0.2">
      <c r="K12403" s="4"/>
    </row>
    <row r="12404" spans="11:11" x14ac:dyDescent="0.2">
      <c r="K12404" s="4"/>
    </row>
    <row r="12405" spans="11:11" x14ac:dyDescent="0.2">
      <c r="K12405" s="4"/>
    </row>
    <row r="12406" spans="11:11" x14ac:dyDescent="0.2">
      <c r="K12406" s="4"/>
    </row>
    <row r="12407" spans="11:11" x14ac:dyDescent="0.2">
      <c r="K12407" s="4"/>
    </row>
    <row r="12408" spans="11:11" x14ac:dyDescent="0.2">
      <c r="K12408" s="4"/>
    </row>
    <row r="12409" spans="11:11" x14ac:dyDescent="0.2">
      <c r="K12409" s="4"/>
    </row>
    <row r="12410" spans="11:11" x14ac:dyDescent="0.2">
      <c r="K12410" s="4"/>
    </row>
    <row r="12411" spans="11:11" x14ac:dyDescent="0.2">
      <c r="K12411" s="4"/>
    </row>
    <row r="12412" spans="11:11" x14ac:dyDescent="0.2">
      <c r="K12412" s="4"/>
    </row>
    <row r="12413" spans="11:11" x14ac:dyDescent="0.2">
      <c r="K12413" s="4"/>
    </row>
    <row r="12414" spans="11:11" x14ac:dyDescent="0.2">
      <c r="K12414" s="4"/>
    </row>
    <row r="12415" spans="11:11" x14ac:dyDescent="0.2">
      <c r="K12415" s="4"/>
    </row>
    <row r="12416" spans="11:11" x14ac:dyDescent="0.2">
      <c r="K12416" s="4"/>
    </row>
    <row r="12417" spans="11:11" x14ac:dyDescent="0.2">
      <c r="K12417" s="4"/>
    </row>
    <row r="12418" spans="11:11" x14ac:dyDescent="0.2">
      <c r="K12418" s="4"/>
    </row>
    <row r="12419" spans="11:11" x14ac:dyDescent="0.2">
      <c r="K12419" s="4"/>
    </row>
    <row r="12420" spans="11:11" x14ac:dyDescent="0.2">
      <c r="K12420" s="4"/>
    </row>
    <row r="12421" spans="11:11" x14ac:dyDescent="0.2">
      <c r="K12421" s="4"/>
    </row>
    <row r="12422" spans="11:11" x14ac:dyDescent="0.2">
      <c r="K12422" s="4"/>
    </row>
    <row r="12423" spans="11:11" x14ac:dyDescent="0.2">
      <c r="K12423" s="4"/>
    </row>
    <row r="12424" spans="11:11" x14ac:dyDescent="0.2">
      <c r="K12424" s="4"/>
    </row>
    <row r="12425" spans="11:11" x14ac:dyDescent="0.2">
      <c r="K12425" s="4"/>
    </row>
    <row r="12426" spans="11:11" x14ac:dyDescent="0.2">
      <c r="K12426" s="4"/>
    </row>
    <row r="12427" spans="11:11" x14ac:dyDescent="0.2">
      <c r="K12427" s="4"/>
    </row>
    <row r="12428" spans="11:11" x14ac:dyDescent="0.2">
      <c r="K12428" s="4"/>
    </row>
    <row r="12429" spans="11:11" x14ac:dyDescent="0.2">
      <c r="K12429" s="4"/>
    </row>
    <row r="12430" spans="11:11" x14ac:dyDescent="0.2">
      <c r="K12430" s="4"/>
    </row>
    <row r="12431" spans="11:11" x14ac:dyDescent="0.2">
      <c r="K12431" s="4"/>
    </row>
    <row r="12432" spans="11:11" x14ac:dyDescent="0.2">
      <c r="K12432" s="4"/>
    </row>
    <row r="12433" spans="11:11" x14ac:dyDescent="0.2">
      <c r="K12433" s="4"/>
    </row>
    <row r="12434" spans="11:11" x14ac:dyDescent="0.2">
      <c r="K12434" s="4"/>
    </row>
    <row r="12435" spans="11:11" x14ac:dyDescent="0.2">
      <c r="K12435" s="4"/>
    </row>
    <row r="12436" spans="11:11" x14ac:dyDescent="0.2">
      <c r="K12436" s="4"/>
    </row>
    <row r="12437" spans="11:11" x14ac:dyDescent="0.2">
      <c r="K12437" s="4"/>
    </row>
    <row r="12438" spans="11:11" x14ac:dyDescent="0.2">
      <c r="K12438" s="4"/>
    </row>
    <row r="12439" spans="11:11" x14ac:dyDescent="0.2">
      <c r="K12439" s="4"/>
    </row>
    <row r="12440" spans="11:11" x14ac:dyDescent="0.2">
      <c r="K12440" s="4"/>
    </row>
    <row r="12441" spans="11:11" x14ac:dyDescent="0.2">
      <c r="K12441" s="4"/>
    </row>
    <row r="12442" spans="11:11" x14ac:dyDescent="0.2">
      <c r="K12442" s="4"/>
    </row>
    <row r="12443" spans="11:11" x14ac:dyDescent="0.2">
      <c r="K12443" s="4"/>
    </row>
    <row r="12444" spans="11:11" x14ac:dyDescent="0.2">
      <c r="K12444" s="4"/>
    </row>
    <row r="12445" spans="11:11" x14ac:dyDescent="0.2">
      <c r="K12445" s="4"/>
    </row>
    <row r="12446" spans="11:11" x14ac:dyDescent="0.2">
      <c r="K12446" s="4"/>
    </row>
    <row r="12447" spans="11:11" x14ac:dyDescent="0.2">
      <c r="K12447" s="4"/>
    </row>
    <row r="12448" spans="11:11" x14ac:dyDescent="0.2">
      <c r="K12448" s="4"/>
    </row>
    <row r="12449" spans="11:11" x14ac:dyDescent="0.2">
      <c r="K12449" s="4"/>
    </row>
    <row r="12450" spans="11:11" x14ac:dyDescent="0.2">
      <c r="K12450" s="4"/>
    </row>
    <row r="12451" spans="11:11" x14ac:dyDescent="0.2">
      <c r="K12451" s="4"/>
    </row>
    <row r="12452" spans="11:11" x14ac:dyDescent="0.2">
      <c r="K12452" s="4"/>
    </row>
    <row r="12453" spans="11:11" x14ac:dyDescent="0.2">
      <c r="K12453" s="4"/>
    </row>
    <row r="12454" spans="11:11" x14ac:dyDescent="0.2">
      <c r="K12454" s="4"/>
    </row>
    <row r="12455" spans="11:11" x14ac:dyDescent="0.2">
      <c r="K12455" s="4"/>
    </row>
    <row r="12456" spans="11:11" x14ac:dyDescent="0.2">
      <c r="K12456" s="4"/>
    </row>
    <row r="12457" spans="11:11" x14ac:dyDescent="0.2">
      <c r="K12457" s="4"/>
    </row>
    <row r="12458" spans="11:11" x14ac:dyDescent="0.2">
      <c r="K12458" s="4"/>
    </row>
    <row r="12459" spans="11:11" x14ac:dyDescent="0.2">
      <c r="K12459" s="4"/>
    </row>
    <row r="12460" spans="11:11" x14ac:dyDescent="0.2">
      <c r="K12460" s="4"/>
    </row>
    <row r="12461" spans="11:11" x14ac:dyDescent="0.2">
      <c r="K12461" s="4"/>
    </row>
    <row r="12462" spans="11:11" x14ac:dyDescent="0.2">
      <c r="K12462" s="4"/>
    </row>
    <row r="12463" spans="11:11" x14ac:dyDescent="0.2">
      <c r="K12463" s="4"/>
    </row>
    <row r="12464" spans="11:11" x14ac:dyDescent="0.2">
      <c r="K12464" s="4"/>
    </row>
    <row r="12465" spans="11:11" x14ac:dyDescent="0.2">
      <c r="K12465" s="4"/>
    </row>
    <row r="12466" spans="11:11" x14ac:dyDescent="0.2">
      <c r="K12466" s="4"/>
    </row>
    <row r="12467" spans="11:11" x14ac:dyDescent="0.2">
      <c r="K12467" s="4"/>
    </row>
    <row r="12468" spans="11:11" x14ac:dyDescent="0.2">
      <c r="K12468" s="4"/>
    </row>
    <row r="12469" spans="11:11" x14ac:dyDescent="0.2">
      <c r="K12469" s="4"/>
    </row>
    <row r="12470" spans="11:11" x14ac:dyDescent="0.2">
      <c r="K12470" s="4"/>
    </row>
    <row r="12471" spans="11:11" x14ac:dyDescent="0.2">
      <c r="K12471" s="4"/>
    </row>
    <row r="12472" spans="11:11" x14ac:dyDescent="0.2">
      <c r="K12472" s="4"/>
    </row>
    <row r="12473" spans="11:11" x14ac:dyDescent="0.2">
      <c r="K12473" s="4"/>
    </row>
    <row r="12474" spans="11:11" x14ac:dyDescent="0.2">
      <c r="K12474" s="4"/>
    </row>
    <row r="12475" spans="11:11" x14ac:dyDescent="0.2">
      <c r="K12475" s="4"/>
    </row>
    <row r="12476" spans="11:11" x14ac:dyDescent="0.2">
      <c r="K12476" s="4"/>
    </row>
    <row r="12477" spans="11:11" x14ac:dyDescent="0.2">
      <c r="K12477" s="4"/>
    </row>
    <row r="12478" spans="11:11" x14ac:dyDescent="0.2">
      <c r="K12478" s="4"/>
    </row>
    <row r="12479" spans="11:11" x14ac:dyDescent="0.2">
      <c r="K12479" s="4"/>
    </row>
    <row r="12480" spans="11:11" x14ac:dyDescent="0.2">
      <c r="K12480" s="4"/>
    </row>
    <row r="12481" spans="11:11" x14ac:dyDescent="0.2">
      <c r="K12481" s="4"/>
    </row>
    <row r="12482" spans="11:11" x14ac:dyDescent="0.2">
      <c r="K12482" s="4"/>
    </row>
    <row r="12483" spans="11:11" x14ac:dyDescent="0.2">
      <c r="K12483" s="4"/>
    </row>
    <row r="12484" spans="11:11" x14ac:dyDescent="0.2">
      <c r="K12484" s="4"/>
    </row>
    <row r="12485" spans="11:11" x14ac:dyDescent="0.2">
      <c r="K12485" s="4"/>
    </row>
    <row r="12486" spans="11:11" x14ac:dyDescent="0.2">
      <c r="K12486" s="4"/>
    </row>
    <row r="12487" spans="11:11" x14ac:dyDescent="0.2">
      <c r="K12487" s="4"/>
    </row>
    <row r="12488" spans="11:11" x14ac:dyDescent="0.2">
      <c r="K12488" s="4"/>
    </row>
    <row r="12489" spans="11:11" x14ac:dyDescent="0.2">
      <c r="K12489" s="4"/>
    </row>
    <row r="12490" spans="11:11" x14ac:dyDescent="0.2">
      <c r="K12490" s="4"/>
    </row>
    <row r="12491" spans="11:11" x14ac:dyDescent="0.2">
      <c r="K12491" s="4"/>
    </row>
    <row r="12492" spans="11:11" x14ac:dyDescent="0.2">
      <c r="K12492" s="4"/>
    </row>
    <row r="12493" spans="11:11" x14ac:dyDescent="0.2">
      <c r="K12493" s="4"/>
    </row>
    <row r="12494" spans="11:11" x14ac:dyDescent="0.2">
      <c r="K12494" s="4"/>
    </row>
    <row r="12495" spans="11:11" x14ac:dyDescent="0.2">
      <c r="K12495" s="4"/>
    </row>
    <row r="12496" spans="11:11" x14ac:dyDescent="0.2">
      <c r="K12496" s="4"/>
    </row>
    <row r="12497" spans="11:11" x14ac:dyDescent="0.2">
      <c r="K12497" s="4"/>
    </row>
    <row r="12498" spans="11:11" x14ac:dyDescent="0.2">
      <c r="K12498" s="4"/>
    </row>
    <row r="12499" spans="11:11" x14ac:dyDescent="0.2">
      <c r="K12499" s="4"/>
    </row>
    <row r="12500" spans="11:11" x14ac:dyDescent="0.2">
      <c r="K12500" s="4"/>
    </row>
    <row r="12501" spans="11:11" x14ac:dyDescent="0.2">
      <c r="K12501" s="4"/>
    </row>
    <row r="12502" spans="11:11" x14ac:dyDescent="0.2">
      <c r="K12502" s="4"/>
    </row>
    <row r="12503" spans="11:11" x14ac:dyDescent="0.2">
      <c r="K12503" s="4"/>
    </row>
    <row r="12504" spans="11:11" x14ac:dyDescent="0.2">
      <c r="K12504" s="4"/>
    </row>
    <row r="12505" spans="11:11" x14ac:dyDescent="0.2">
      <c r="K12505" s="4"/>
    </row>
    <row r="12506" spans="11:11" x14ac:dyDescent="0.2">
      <c r="K12506" s="4"/>
    </row>
    <row r="12507" spans="11:11" x14ac:dyDescent="0.2">
      <c r="K12507" s="4"/>
    </row>
    <row r="12508" spans="11:11" x14ac:dyDescent="0.2">
      <c r="K12508" s="4"/>
    </row>
    <row r="12509" spans="11:11" x14ac:dyDescent="0.2">
      <c r="K12509" s="4"/>
    </row>
    <row r="12510" spans="11:11" x14ac:dyDescent="0.2">
      <c r="K12510" s="4"/>
    </row>
    <row r="12511" spans="11:11" x14ac:dyDescent="0.2">
      <c r="K12511" s="4"/>
    </row>
    <row r="12512" spans="11:11" x14ac:dyDescent="0.2">
      <c r="K12512" s="4"/>
    </row>
    <row r="12513" spans="11:11" x14ac:dyDescent="0.2">
      <c r="K12513" s="4"/>
    </row>
    <row r="12514" spans="11:11" x14ac:dyDescent="0.2">
      <c r="K12514" s="4"/>
    </row>
    <row r="12515" spans="11:11" x14ac:dyDescent="0.2">
      <c r="K12515" s="4"/>
    </row>
    <row r="12516" spans="11:11" x14ac:dyDescent="0.2">
      <c r="K12516" s="4"/>
    </row>
    <row r="12517" spans="11:11" x14ac:dyDescent="0.2">
      <c r="K12517" s="4"/>
    </row>
    <row r="12518" spans="11:11" x14ac:dyDescent="0.2">
      <c r="K12518" s="4"/>
    </row>
    <row r="12519" spans="11:11" x14ac:dyDescent="0.2">
      <c r="K12519" s="4"/>
    </row>
    <row r="12520" spans="11:11" x14ac:dyDescent="0.2">
      <c r="K12520" s="4"/>
    </row>
    <row r="12521" spans="11:11" x14ac:dyDescent="0.2">
      <c r="K12521" s="4"/>
    </row>
    <row r="12522" spans="11:11" x14ac:dyDescent="0.2">
      <c r="K12522" s="4"/>
    </row>
    <row r="12523" spans="11:11" x14ac:dyDescent="0.2">
      <c r="K12523" s="4"/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W966"/>
  <sheetViews>
    <sheetView zoomScaleNormal="100" workbookViewId="0">
      <pane ySplit="1" topLeftCell="A938" activePane="bottomLeft" state="frozenSplit"/>
      <selection pane="bottomLeft" activeCell="B974" sqref="B974"/>
    </sheetView>
  </sheetViews>
  <sheetFormatPr defaultColWidth="9.140625" defaultRowHeight="12.75" x14ac:dyDescent="0.2"/>
  <cols>
    <col min="1" max="1" width="38.28515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50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44837.153402777774</v>
      </c>
      <c r="B2" s="4">
        <v>6.72</v>
      </c>
      <c r="C2" s="4">
        <v>1.17</v>
      </c>
      <c r="D2" s="4">
        <f t="shared" ref="D2:D28" si="0">B2*C2</f>
        <v>7.8623999999999992</v>
      </c>
      <c r="E2" s="4">
        <f>D2+135.46</f>
        <v>143.32240000000002</v>
      </c>
      <c r="F2" s="4">
        <f>E2-143.31</f>
        <v>1.2400000000013733E-2</v>
      </c>
      <c r="G2" s="12">
        <v>2023</v>
      </c>
      <c r="H2" s="11" t="s">
        <v>12</v>
      </c>
    </row>
    <row r="3" spans="1:8" x14ac:dyDescent="0.2">
      <c r="A3" s="18">
        <v>44837.153790509263</v>
      </c>
      <c r="B3" s="4">
        <v>6.73</v>
      </c>
      <c r="C3" s="4">
        <v>1.17</v>
      </c>
      <c r="D3" s="4">
        <f t="shared" si="0"/>
        <v>7.8741000000000003</v>
      </c>
      <c r="E3" s="4">
        <f t="shared" ref="E3:E66" si="1">D3+135.46</f>
        <v>143.33410000000001</v>
      </c>
      <c r="F3" s="4">
        <f t="shared" ref="F3:F66" si="2">E3-143.31</f>
        <v>2.4100000000004229E-2</v>
      </c>
      <c r="G3" s="12">
        <v>2023</v>
      </c>
    </row>
    <row r="4" spans="1:8" x14ac:dyDescent="0.2">
      <c r="A4" s="18">
        <v>44837.154282407406</v>
      </c>
      <c r="B4" s="4">
        <v>6.74</v>
      </c>
      <c r="C4" s="4">
        <v>1.17</v>
      </c>
      <c r="D4" s="4">
        <f t="shared" si="0"/>
        <v>7.8857999999999997</v>
      </c>
      <c r="E4" s="4">
        <f t="shared" si="1"/>
        <v>143.3458</v>
      </c>
      <c r="F4" s="4">
        <f t="shared" si="2"/>
        <v>3.5799999999994725E-2</v>
      </c>
      <c r="G4" s="12">
        <v>2023</v>
      </c>
    </row>
    <row r="5" spans="1:8" x14ac:dyDescent="0.2">
      <c r="A5" s="18">
        <v>44837.155584490742</v>
      </c>
      <c r="B5" s="4">
        <v>6.75</v>
      </c>
      <c r="C5" s="4">
        <v>1.17</v>
      </c>
      <c r="D5" s="4">
        <f t="shared" si="0"/>
        <v>7.8974999999999991</v>
      </c>
      <c r="E5" s="4">
        <f t="shared" si="1"/>
        <v>143.35750000000002</v>
      </c>
      <c r="F5" s="4">
        <f t="shared" si="2"/>
        <v>4.7500000000013642E-2</v>
      </c>
      <c r="G5" s="12">
        <v>2023</v>
      </c>
    </row>
    <row r="6" spans="1:8" x14ac:dyDescent="0.2">
      <c r="A6" s="18">
        <v>44837.236394675929</v>
      </c>
      <c r="B6" s="4">
        <v>6.76</v>
      </c>
      <c r="C6" s="4">
        <v>1.17</v>
      </c>
      <c r="D6" s="4">
        <f t="shared" si="0"/>
        <v>7.9091999999999993</v>
      </c>
      <c r="E6" s="4">
        <f t="shared" si="1"/>
        <v>143.36920000000001</v>
      </c>
      <c r="F6" s="4">
        <f t="shared" si="2"/>
        <v>5.9200000000004138E-2</v>
      </c>
      <c r="G6" s="12">
        <v>2023</v>
      </c>
    </row>
    <row r="7" spans="1:8" x14ac:dyDescent="0.2">
      <c r="A7" s="18">
        <v>44837.237268518518</v>
      </c>
      <c r="B7" s="4">
        <v>6.77</v>
      </c>
      <c r="C7" s="4">
        <v>1.17</v>
      </c>
      <c r="D7" s="4">
        <f t="shared" si="0"/>
        <v>7.9208999999999987</v>
      </c>
      <c r="E7" s="4">
        <f t="shared" si="1"/>
        <v>143.3809</v>
      </c>
      <c r="F7" s="4">
        <f t="shared" si="2"/>
        <v>7.0899999999994634E-2</v>
      </c>
      <c r="G7" s="12">
        <v>2023</v>
      </c>
    </row>
    <row r="8" spans="1:8" x14ac:dyDescent="0.2">
      <c r="A8" s="18">
        <v>44837.238107638892</v>
      </c>
      <c r="B8" s="4">
        <v>6.78</v>
      </c>
      <c r="C8" s="4">
        <v>1.17</v>
      </c>
      <c r="D8" s="4">
        <f t="shared" si="0"/>
        <v>7.9325999999999999</v>
      </c>
      <c r="E8" s="4">
        <f t="shared" si="1"/>
        <v>143.39260000000002</v>
      </c>
      <c r="F8" s="4">
        <f t="shared" si="2"/>
        <v>8.2600000000013551E-2</v>
      </c>
      <c r="G8" s="12">
        <v>2023</v>
      </c>
    </row>
    <row r="9" spans="1:8" x14ac:dyDescent="0.2">
      <c r="A9" s="18">
        <v>44837.238535879631</v>
      </c>
      <c r="B9" s="4">
        <v>6.79</v>
      </c>
      <c r="C9" s="4">
        <v>1.17</v>
      </c>
      <c r="D9" s="4">
        <f t="shared" si="0"/>
        <v>7.9442999999999993</v>
      </c>
      <c r="E9" s="4">
        <f t="shared" si="1"/>
        <v>143.40430000000001</v>
      </c>
      <c r="F9" s="4">
        <f t="shared" si="2"/>
        <v>9.4300000000004047E-2</v>
      </c>
      <c r="G9" s="12">
        <v>2023</v>
      </c>
    </row>
    <row r="10" spans="1:8" x14ac:dyDescent="0.2">
      <c r="A10" s="18">
        <v>44837.23896412037</v>
      </c>
      <c r="B10" s="4">
        <v>6.8</v>
      </c>
      <c r="C10" s="4">
        <v>1.17</v>
      </c>
      <c r="D10" s="4">
        <f t="shared" si="0"/>
        <v>7.9559999999999995</v>
      </c>
      <c r="E10" s="4">
        <f t="shared" si="1"/>
        <v>143.416</v>
      </c>
      <c r="F10" s="4">
        <f t="shared" si="2"/>
        <v>0.10599999999999454</v>
      </c>
      <c r="G10" s="12">
        <v>2023</v>
      </c>
    </row>
    <row r="11" spans="1:8" x14ac:dyDescent="0.2">
      <c r="A11" s="18">
        <v>44837.239670138886</v>
      </c>
      <c r="B11" s="4">
        <v>6.81</v>
      </c>
      <c r="C11" s="4">
        <v>1.17</v>
      </c>
      <c r="D11" s="4">
        <f t="shared" si="0"/>
        <v>7.9676999999999989</v>
      </c>
      <c r="E11" s="4">
        <f t="shared" si="1"/>
        <v>143.42770000000002</v>
      </c>
      <c r="F11" s="4">
        <f t="shared" si="2"/>
        <v>0.11770000000001346</v>
      </c>
      <c r="G11" s="12">
        <v>2023</v>
      </c>
    </row>
    <row r="12" spans="1:8" x14ac:dyDescent="0.2">
      <c r="A12" s="18">
        <v>44837.29093171296</v>
      </c>
      <c r="B12" s="4">
        <v>6.82</v>
      </c>
      <c r="C12" s="4">
        <v>1.17</v>
      </c>
      <c r="D12" s="4">
        <f t="shared" si="0"/>
        <v>7.9794</v>
      </c>
      <c r="E12" s="4">
        <f t="shared" si="1"/>
        <v>143.43940000000001</v>
      </c>
      <c r="F12" s="4">
        <f t="shared" si="2"/>
        <v>0.12940000000000396</v>
      </c>
      <c r="G12" s="12">
        <v>2023</v>
      </c>
    </row>
    <row r="13" spans="1:8" x14ac:dyDescent="0.2">
      <c r="A13" s="18">
        <v>44837.414542824074</v>
      </c>
      <c r="B13" s="4">
        <v>6.83</v>
      </c>
      <c r="C13" s="4">
        <v>1.17</v>
      </c>
      <c r="D13" s="4">
        <f t="shared" si="0"/>
        <v>7.9910999999999994</v>
      </c>
      <c r="E13" s="4">
        <f t="shared" si="1"/>
        <v>143.4511</v>
      </c>
      <c r="F13" s="4">
        <f t="shared" si="2"/>
        <v>0.14109999999999445</v>
      </c>
      <c r="G13" s="12">
        <v>2023</v>
      </c>
    </row>
    <row r="14" spans="1:8" x14ac:dyDescent="0.2">
      <c r="A14" s="18">
        <v>44837.422343749997</v>
      </c>
      <c r="B14" s="4">
        <v>6.84</v>
      </c>
      <c r="C14" s="4">
        <v>1.17</v>
      </c>
      <c r="D14" s="4">
        <f t="shared" si="0"/>
        <v>8.0027999999999988</v>
      </c>
      <c r="E14" s="4">
        <f t="shared" si="1"/>
        <v>143.46280000000002</v>
      </c>
      <c r="F14" s="4">
        <f t="shared" si="2"/>
        <v>0.15280000000001337</v>
      </c>
      <c r="G14" s="12">
        <v>2023</v>
      </c>
    </row>
    <row r="15" spans="1:8" x14ac:dyDescent="0.2">
      <c r="A15" s="18">
        <v>44837.423900462964</v>
      </c>
      <c r="B15" s="4">
        <v>6.85</v>
      </c>
      <c r="C15" s="4">
        <v>1.17</v>
      </c>
      <c r="D15" s="4">
        <f t="shared" si="0"/>
        <v>8.0145</v>
      </c>
      <c r="E15" s="4">
        <f t="shared" si="1"/>
        <v>143.47450000000001</v>
      </c>
      <c r="F15" s="4">
        <f t="shared" si="2"/>
        <v>0.16450000000000387</v>
      </c>
      <c r="G15" s="12">
        <v>2023</v>
      </c>
    </row>
    <row r="16" spans="1:8" x14ac:dyDescent="0.2">
      <c r="A16" s="18">
        <v>44837.425243055557</v>
      </c>
      <c r="B16" s="4">
        <v>6.86</v>
      </c>
      <c r="C16" s="4">
        <v>1.17</v>
      </c>
      <c r="D16" s="4">
        <f t="shared" si="0"/>
        <v>8.0261999999999993</v>
      </c>
      <c r="E16" s="4">
        <f t="shared" si="1"/>
        <v>143.4862</v>
      </c>
      <c r="F16" s="4">
        <f t="shared" si="2"/>
        <v>0.17619999999999436</v>
      </c>
      <c r="G16" s="12">
        <v>2023</v>
      </c>
    </row>
    <row r="17" spans="1:7" x14ac:dyDescent="0.2">
      <c r="A17" s="18">
        <v>44837.426435185182</v>
      </c>
      <c r="B17" s="4">
        <v>6.87</v>
      </c>
      <c r="C17" s="4">
        <v>1.17</v>
      </c>
      <c r="D17" s="4">
        <f t="shared" si="0"/>
        <v>8.0379000000000005</v>
      </c>
      <c r="E17" s="4">
        <f t="shared" si="1"/>
        <v>143.49790000000002</v>
      </c>
      <c r="F17" s="4">
        <f t="shared" si="2"/>
        <v>0.18790000000001328</v>
      </c>
      <c r="G17" s="12">
        <v>2023</v>
      </c>
    </row>
    <row r="18" spans="1:7" x14ac:dyDescent="0.2">
      <c r="A18" s="18">
        <v>44837.428165509256</v>
      </c>
      <c r="B18" s="4">
        <v>6.88</v>
      </c>
      <c r="C18" s="4">
        <v>1.17</v>
      </c>
      <c r="D18" s="4">
        <f t="shared" si="0"/>
        <v>8.0495999999999999</v>
      </c>
      <c r="E18" s="4">
        <f t="shared" si="1"/>
        <v>143.50960000000001</v>
      </c>
      <c r="F18" s="4">
        <f t="shared" si="2"/>
        <v>0.19960000000000377</v>
      </c>
      <c r="G18" s="12">
        <v>2023</v>
      </c>
    </row>
    <row r="19" spans="1:7" x14ac:dyDescent="0.2">
      <c r="A19" s="18">
        <v>44837.428888888891</v>
      </c>
      <c r="B19" s="4">
        <v>6.89</v>
      </c>
      <c r="C19" s="4">
        <v>1.17</v>
      </c>
      <c r="D19" s="4">
        <f t="shared" si="0"/>
        <v>8.0612999999999992</v>
      </c>
      <c r="E19" s="4">
        <f t="shared" si="1"/>
        <v>143.5213</v>
      </c>
      <c r="F19" s="4">
        <f t="shared" si="2"/>
        <v>0.21129999999999427</v>
      </c>
      <c r="G19" s="12">
        <v>2023</v>
      </c>
    </row>
    <row r="20" spans="1:7" x14ac:dyDescent="0.2">
      <c r="A20" s="18">
        <v>44837.430092592593</v>
      </c>
      <c r="B20" s="4">
        <v>6.9</v>
      </c>
      <c r="C20" s="4">
        <v>1.17</v>
      </c>
      <c r="D20" s="4">
        <f t="shared" si="0"/>
        <v>8.0730000000000004</v>
      </c>
      <c r="E20" s="4">
        <f t="shared" si="1"/>
        <v>143.53300000000002</v>
      </c>
      <c r="F20" s="4">
        <f t="shared" si="2"/>
        <v>0.22300000000001319</v>
      </c>
      <c r="G20" s="12">
        <v>2023</v>
      </c>
    </row>
    <row r="21" spans="1:7" x14ac:dyDescent="0.2">
      <c r="A21" s="18">
        <v>44837.43081597222</v>
      </c>
      <c r="B21" s="4">
        <v>6.91</v>
      </c>
      <c r="C21" s="4">
        <v>1.17</v>
      </c>
      <c r="D21" s="4">
        <f t="shared" si="0"/>
        <v>8.0846999999999998</v>
      </c>
      <c r="E21" s="4">
        <f t="shared" si="1"/>
        <v>143.54470000000001</v>
      </c>
      <c r="F21" s="4">
        <f t="shared" si="2"/>
        <v>0.23470000000000368</v>
      </c>
      <c r="G21" s="12">
        <v>2023</v>
      </c>
    </row>
    <row r="22" spans="1:7" x14ac:dyDescent="0.2">
      <c r="A22" s="18">
        <v>44837.432170138891</v>
      </c>
      <c r="B22" s="4">
        <v>6.92</v>
      </c>
      <c r="C22" s="4">
        <v>1.17</v>
      </c>
      <c r="D22" s="4">
        <f t="shared" si="0"/>
        <v>8.0963999999999992</v>
      </c>
      <c r="E22" s="4">
        <f t="shared" si="1"/>
        <v>143.5564</v>
      </c>
      <c r="F22" s="4">
        <f t="shared" si="2"/>
        <v>0.24639999999999418</v>
      </c>
      <c r="G22" s="12">
        <v>2023</v>
      </c>
    </row>
    <row r="23" spans="1:7" x14ac:dyDescent="0.2">
      <c r="A23" s="18">
        <v>44837.43372685185</v>
      </c>
      <c r="B23" s="4">
        <v>6.93</v>
      </c>
      <c r="C23" s="4">
        <v>1.17</v>
      </c>
      <c r="D23" s="4">
        <f t="shared" si="0"/>
        <v>8.1080999999999985</v>
      </c>
      <c r="E23" s="4">
        <f t="shared" si="1"/>
        <v>143.56810000000002</v>
      </c>
      <c r="F23" s="4">
        <f t="shared" si="2"/>
        <v>0.2581000000000131</v>
      </c>
      <c r="G23" s="12">
        <v>2023</v>
      </c>
    </row>
    <row r="24" spans="1:7" x14ac:dyDescent="0.2">
      <c r="A24" s="18">
        <v>44837.436307870368</v>
      </c>
      <c r="B24" s="4">
        <v>6.94</v>
      </c>
      <c r="C24" s="4">
        <v>1.17</v>
      </c>
      <c r="D24" s="4">
        <f t="shared" si="0"/>
        <v>8.1197999999999997</v>
      </c>
      <c r="E24" s="4">
        <f t="shared" si="1"/>
        <v>143.57980000000001</v>
      </c>
      <c r="F24" s="4">
        <f t="shared" si="2"/>
        <v>0.26980000000000359</v>
      </c>
      <c r="G24" s="12">
        <v>2023</v>
      </c>
    </row>
    <row r="25" spans="1:7" x14ac:dyDescent="0.2">
      <c r="A25" s="18">
        <v>44837.438622685186</v>
      </c>
      <c r="B25" s="4">
        <v>6.95</v>
      </c>
      <c r="C25" s="4">
        <v>1.17</v>
      </c>
      <c r="D25" s="4">
        <f t="shared" si="0"/>
        <v>8.1314999999999991</v>
      </c>
      <c r="E25" s="4">
        <f t="shared" si="1"/>
        <v>143.5915</v>
      </c>
      <c r="F25" s="4">
        <f t="shared" si="2"/>
        <v>0.28149999999999409</v>
      </c>
      <c r="G25" s="12">
        <v>2023</v>
      </c>
    </row>
    <row r="26" spans="1:7" x14ac:dyDescent="0.2">
      <c r="A26" s="18">
        <v>44837.439785879629</v>
      </c>
      <c r="B26" s="4">
        <v>6.96</v>
      </c>
      <c r="C26" s="4">
        <v>1.17</v>
      </c>
      <c r="D26" s="4">
        <f t="shared" si="0"/>
        <v>8.1432000000000002</v>
      </c>
      <c r="E26" s="4">
        <f t="shared" si="1"/>
        <v>143.60320000000002</v>
      </c>
      <c r="F26" s="4">
        <f t="shared" si="2"/>
        <v>0.29320000000001301</v>
      </c>
      <c r="G26" s="12">
        <v>2023</v>
      </c>
    </row>
    <row r="27" spans="1:7" x14ac:dyDescent="0.2">
      <c r="A27" s="18">
        <v>44837.44036458333</v>
      </c>
      <c r="B27" s="4">
        <v>6.97</v>
      </c>
      <c r="C27" s="4">
        <v>1.17</v>
      </c>
      <c r="D27" s="4">
        <f t="shared" si="0"/>
        <v>8.1548999999999996</v>
      </c>
      <c r="E27" s="4">
        <f t="shared" si="1"/>
        <v>143.61490000000001</v>
      </c>
      <c r="F27" s="4">
        <f t="shared" si="2"/>
        <v>0.3049000000000035</v>
      </c>
      <c r="G27" s="12">
        <v>2023</v>
      </c>
    </row>
    <row r="28" spans="1:7" x14ac:dyDescent="0.2">
      <c r="A28" s="18">
        <v>44837.441336805554</v>
      </c>
      <c r="B28" s="4">
        <v>6.98</v>
      </c>
      <c r="C28" s="4">
        <v>1.17</v>
      </c>
      <c r="D28" s="4">
        <f t="shared" si="0"/>
        <v>8.1666000000000007</v>
      </c>
      <c r="E28" s="4">
        <f t="shared" si="1"/>
        <v>143.6266</v>
      </c>
      <c r="F28" s="4">
        <f t="shared" si="2"/>
        <v>0.316599999999994</v>
      </c>
      <c r="G28" s="12">
        <v>2023</v>
      </c>
    </row>
    <row r="29" spans="1:7" x14ac:dyDescent="0.2">
      <c r="A29" s="18">
        <v>44837.441938657408</v>
      </c>
      <c r="B29" s="4">
        <v>6.99</v>
      </c>
      <c r="C29" s="4">
        <v>1.17</v>
      </c>
      <c r="D29" s="4">
        <f t="shared" ref="D29:D92" si="3">B29*C29</f>
        <v>8.1783000000000001</v>
      </c>
      <c r="E29" s="4">
        <f t="shared" si="1"/>
        <v>143.63830000000002</v>
      </c>
      <c r="F29" s="4">
        <f t="shared" si="2"/>
        <v>0.32830000000001291</v>
      </c>
      <c r="G29" s="12">
        <v>2023</v>
      </c>
    </row>
    <row r="30" spans="1:7" x14ac:dyDescent="0.2">
      <c r="A30" s="18">
        <v>44837.442910879632</v>
      </c>
      <c r="B30" s="4">
        <v>7</v>
      </c>
      <c r="C30" s="4">
        <v>1.17</v>
      </c>
      <c r="D30" s="4">
        <f t="shared" si="3"/>
        <v>8.19</v>
      </c>
      <c r="E30" s="4">
        <f t="shared" si="1"/>
        <v>143.65</v>
      </c>
      <c r="F30" s="4">
        <f t="shared" si="2"/>
        <v>0.34000000000000341</v>
      </c>
      <c r="G30" s="12">
        <v>2023</v>
      </c>
    </row>
    <row r="31" spans="1:7" x14ac:dyDescent="0.2">
      <c r="A31" s="18">
        <v>44837.443842592591</v>
      </c>
      <c r="B31" s="4">
        <v>7.01</v>
      </c>
      <c r="C31" s="4">
        <v>1.17</v>
      </c>
      <c r="D31" s="4">
        <f t="shared" si="3"/>
        <v>8.2016999999999989</v>
      </c>
      <c r="E31" s="4">
        <f t="shared" si="1"/>
        <v>143.6617</v>
      </c>
      <c r="F31" s="4">
        <f t="shared" si="2"/>
        <v>0.35169999999999391</v>
      </c>
      <c r="G31" s="12">
        <v>2023</v>
      </c>
    </row>
    <row r="32" spans="1:7" x14ac:dyDescent="0.2">
      <c r="A32" s="18">
        <v>44837.445254629631</v>
      </c>
      <c r="B32" s="4">
        <v>7.02</v>
      </c>
      <c r="C32" s="4">
        <v>1.17</v>
      </c>
      <c r="D32" s="4">
        <f t="shared" si="3"/>
        <v>8.2133999999999983</v>
      </c>
      <c r="E32" s="4">
        <f t="shared" si="1"/>
        <v>143.67340000000002</v>
      </c>
      <c r="F32" s="4">
        <f t="shared" si="2"/>
        <v>0.36340000000001282</v>
      </c>
      <c r="G32" s="12">
        <v>2023</v>
      </c>
    </row>
    <row r="33" spans="1:7" x14ac:dyDescent="0.2">
      <c r="A33" s="18">
        <v>44837.446712962963</v>
      </c>
      <c r="B33" s="4">
        <v>7.03</v>
      </c>
      <c r="C33" s="4">
        <v>1.17</v>
      </c>
      <c r="D33" s="4">
        <f t="shared" si="3"/>
        <v>8.2250999999999994</v>
      </c>
      <c r="E33" s="4">
        <f t="shared" si="1"/>
        <v>143.68510000000001</v>
      </c>
      <c r="F33" s="4">
        <f t="shared" si="2"/>
        <v>0.37510000000000332</v>
      </c>
      <c r="G33" s="12">
        <v>2023</v>
      </c>
    </row>
    <row r="34" spans="1:7" x14ac:dyDescent="0.2">
      <c r="A34" s="18">
        <v>44837.448796296296</v>
      </c>
      <c r="B34" s="4">
        <v>7.04</v>
      </c>
      <c r="C34" s="4">
        <v>1.17</v>
      </c>
      <c r="D34" s="4">
        <f t="shared" si="3"/>
        <v>8.2367999999999988</v>
      </c>
      <c r="E34" s="4">
        <f t="shared" si="1"/>
        <v>143.6968</v>
      </c>
      <c r="F34" s="4">
        <f t="shared" si="2"/>
        <v>0.38679999999999382</v>
      </c>
      <c r="G34" s="12">
        <v>2023</v>
      </c>
    </row>
    <row r="35" spans="1:7" x14ac:dyDescent="0.2">
      <c r="A35" s="18">
        <v>44837.450318287039</v>
      </c>
      <c r="B35" s="4">
        <v>7.05</v>
      </c>
      <c r="C35" s="4">
        <v>1.17</v>
      </c>
      <c r="D35" s="4">
        <f t="shared" si="3"/>
        <v>8.2484999999999999</v>
      </c>
      <c r="E35" s="4">
        <f t="shared" si="1"/>
        <v>143.70850000000002</v>
      </c>
      <c r="F35" s="4">
        <f t="shared" si="2"/>
        <v>0.39850000000001273</v>
      </c>
      <c r="G35" s="12">
        <v>2023</v>
      </c>
    </row>
    <row r="36" spans="1:7" x14ac:dyDescent="0.2">
      <c r="A36" s="18">
        <v>44837.452899305557</v>
      </c>
      <c r="B36" s="4">
        <v>7.06</v>
      </c>
      <c r="C36" s="4">
        <v>1.17</v>
      </c>
      <c r="D36" s="4">
        <f t="shared" si="3"/>
        <v>8.2601999999999993</v>
      </c>
      <c r="E36" s="4">
        <f t="shared" si="1"/>
        <v>143.72020000000001</v>
      </c>
      <c r="F36" s="4">
        <f t="shared" si="2"/>
        <v>0.41020000000000323</v>
      </c>
      <c r="G36" s="12">
        <v>2023</v>
      </c>
    </row>
    <row r="37" spans="1:7" x14ac:dyDescent="0.2">
      <c r="A37" s="18">
        <v>44837.455335648148</v>
      </c>
      <c r="B37" s="4">
        <v>7.07</v>
      </c>
      <c r="C37" s="4">
        <v>1.17</v>
      </c>
      <c r="D37" s="4">
        <f t="shared" si="3"/>
        <v>8.2719000000000005</v>
      </c>
      <c r="E37" s="4">
        <f t="shared" si="1"/>
        <v>143.7319</v>
      </c>
      <c r="F37" s="4">
        <f t="shared" si="2"/>
        <v>0.42189999999999372</v>
      </c>
      <c r="G37" s="12">
        <v>2023</v>
      </c>
    </row>
    <row r="38" spans="1:7" x14ac:dyDescent="0.2">
      <c r="A38" s="18">
        <v>44837.459861111114</v>
      </c>
      <c r="B38" s="4">
        <v>7.08</v>
      </c>
      <c r="C38" s="4">
        <v>1.17</v>
      </c>
      <c r="D38" s="4">
        <f t="shared" si="3"/>
        <v>8.2835999999999999</v>
      </c>
      <c r="E38" s="4">
        <f t="shared" si="1"/>
        <v>143.74360000000001</v>
      </c>
      <c r="F38" s="4">
        <f t="shared" si="2"/>
        <v>0.43360000000001264</v>
      </c>
      <c r="G38" s="12">
        <v>2023</v>
      </c>
    </row>
    <row r="39" spans="1:7" x14ac:dyDescent="0.2">
      <c r="A39" s="18">
        <v>44837.467187499999</v>
      </c>
      <c r="B39" s="4">
        <v>7.09</v>
      </c>
      <c r="C39" s="4">
        <v>1.17</v>
      </c>
      <c r="D39" s="4">
        <f t="shared" si="3"/>
        <v>8.2952999999999992</v>
      </c>
      <c r="E39" s="4">
        <f t="shared" si="1"/>
        <v>143.75530000000001</v>
      </c>
      <c r="F39" s="4">
        <f t="shared" si="2"/>
        <v>0.44530000000000314</v>
      </c>
      <c r="G39" s="12">
        <v>2023</v>
      </c>
    </row>
    <row r="40" spans="1:7" x14ac:dyDescent="0.2">
      <c r="A40" s="18">
        <v>44837.475775462961</v>
      </c>
      <c r="B40" s="4">
        <v>7.1</v>
      </c>
      <c r="C40" s="4">
        <v>1.17</v>
      </c>
      <c r="D40" s="4">
        <f t="shared" si="3"/>
        <v>8.3069999999999986</v>
      </c>
      <c r="E40" s="4">
        <f t="shared" si="1"/>
        <v>143.767</v>
      </c>
      <c r="F40" s="4">
        <f t="shared" si="2"/>
        <v>0.45699999999999363</v>
      </c>
      <c r="G40" s="12">
        <v>2023</v>
      </c>
    </row>
    <row r="41" spans="1:7" x14ac:dyDescent="0.2">
      <c r="A41" s="18">
        <v>44837.479357638891</v>
      </c>
      <c r="B41" s="4">
        <v>7.11</v>
      </c>
      <c r="C41" s="4">
        <v>1.17</v>
      </c>
      <c r="D41" s="4">
        <f t="shared" si="3"/>
        <v>8.3186999999999998</v>
      </c>
      <c r="E41" s="4">
        <f t="shared" si="1"/>
        <v>143.77870000000001</v>
      </c>
      <c r="F41" s="4">
        <f t="shared" si="2"/>
        <v>0.46870000000001255</v>
      </c>
      <c r="G41" s="12">
        <v>2023</v>
      </c>
    </row>
    <row r="42" spans="1:7" x14ac:dyDescent="0.2">
      <c r="A42" s="18">
        <v>44837.486087962963</v>
      </c>
      <c r="B42" s="4">
        <v>7.12</v>
      </c>
      <c r="C42" s="4">
        <v>1.17</v>
      </c>
      <c r="D42" s="4">
        <f t="shared" si="3"/>
        <v>8.3303999999999991</v>
      </c>
      <c r="E42" s="4">
        <f t="shared" si="1"/>
        <v>143.79040000000001</v>
      </c>
      <c r="F42" s="4">
        <f t="shared" si="2"/>
        <v>0.48040000000000305</v>
      </c>
      <c r="G42" s="12">
        <v>2023</v>
      </c>
    </row>
    <row r="43" spans="1:7" x14ac:dyDescent="0.2">
      <c r="A43" s="18">
        <v>44837.489930555559</v>
      </c>
      <c r="B43" s="4">
        <v>7.13</v>
      </c>
      <c r="C43" s="4">
        <v>1.17</v>
      </c>
      <c r="D43" s="4">
        <f t="shared" si="3"/>
        <v>8.3420999999999985</v>
      </c>
      <c r="E43" s="4">
        <f t="shared" si="1"/>
        <v>143.8021</v>
      </c>
      <c r="F43" s="4">
        <f t="shared" si="2"/>
        <v>0.49209999999999354</v>
      </c>
      <c r="G43" s="12">
        <v>2023</v>
      </c>
    </row>
    <row r="44" spans="1:7" x14ac:dyDescent="0.2">
      <c r="A44" s="18">
        <v>44837.492083333331</v>
      </c>
      <c r="B44" s="4">
        <v>7.14</v>
      </c>
      <c r="C44" s="4">
        <v>1.17</v>
      </c>
      <c r="D44" s="4">
        <f t="shared" si="3"/>
        <v>8.3537999999999997</v>
      </c>
      <c r="E44" s="4">
        <f t="shared" si="1"/>
        <v>143.81380000000001</v>
      </c>
      <c r="F44" s="4">
        <f t="shared" si="2"/>
        <v>0.50380000000001246</v>
      </c>
      <c r="G44" s="12">
        <v>2023</v>
      </c>
    </row>
    <row r="45" spans="1:7" x14ac:dyDescent="0.2">
      <c r="A45" s="18">
        <v>44837.493611111109</v>
      </c>
      <c r="B45" s="4">
        <v>7.15</v>
      </c>
      <c r="C45" s="4">
        <v>1.17</v>
      </c>
      <c r="D45" s="4">
        <f t="shared" si="3"/>
        <v>8.365499999999999</v>
      </c>
      <c r="E45" s="4">
        <f t="shared" si="1"/>
        <v>143.82550000000001</v>
      </c>
      <c r="F45" s="4">
        <f t="shared" si="2"/>
        <v>0.51550000000000296</v>
      </c>
      <c r="G45" s="12">
        <v>2023</v>
      </c>
    </row>
    <row r="46" spans="1:7" x14ac:dyDescent="0.2">
      <c r="A46" s="18">
        <v>44837.495347222219</v>
      </c>
      <c r="B46" s="4">
        <v>7.16</v>
      </c>
      <c r="C46" s="4">
        <v>1.17</v>
      </c>
      <c r="D46" s="4">
        <f t="shared" si="3"/>
        <v>8.3772000000000002</v>
      </c>
      <c r="E46" s="4">
        <f t="shared" si="1"/>
        <v>143.8372</v>
      </c>
      <c r="F46" s="4">
        <f t="shared" si="2"/>
        <v>0.52719999999999345</v>
      </c>
      <c r="G46" s="12">
        <v>2023</v>
      </c>
    </row>
    <row r="47" spans="1:7" x14ac:dyDescent="0.2">
      <c r="A47" s="18">
        <v>44837.496579861108</v>
      </c>
      <c r="B47" s="4">
        <v>7.17</v>
      </c>
      <c r="C47" s="4">
        <v>1.17</v>
      </c>
      <c r="D47" s="4">
        <f t="shared" si="3"/>
        <v>8.3888999999999996</v>
      </c>
      <c r="E47" s="4">
        <f t="shared" si="1"/>
        <v>143.84890000000001</v>
      </c>
      <c r="F47" s="4">
        <f t="shared" si="2"/>
        <v>0.53890000000001237</v>
      </c>
      <c r="G47" s="12">
        <v>2023</v>
      </c>
    </row>
    <row r="48" spans="1:7" x14ac:dyDescent="0.2">
      <c r="A48" s="18">
        <v>44837.498709490741</v>
      </c>
      <c r="B48" s="4">
        <v>7.18</v>
      </c>
      <c r="C48" s="4">
        <v>1.17</v>
      </c>
      <c r="D48" s="4">
        <f t="shared" si="3"/>
        <v>8.400599999999999</v>
      </c>
      <c r="E48" s="4">
        <f t="shared" si="1"/>
        <v>143.86060000000001</v>
      </c>
      <c r="F48" s="4">
        <f t="shared" si="2"/>
        <v>0.55060000000000286</v>
      </c>
      <c r="G48" s="12">
        <v>2023</v>
      </c>
    </row>
    <row r="49" spans="1:7" x14ac:dyDescent="0.2">
      <c r="A49" s="18">
        <v>44837.500277777777</v>
      </c>
      <c r="B49" s="4">
        <v>7.19</v>
      </c>
      <c r="C49" s="4">
        <v>1.17</v>
      </c>
      <c r="D49" s="4">
        <f t="shared" si="3"/>
        <v>8.4123000000000001</v>
      </c>
      <c r="E49" s="4">
        <f t="shared" si="1"/>
        <v>143.8723</v>
      </c>
      <c r="F49" s="4">
        <f t="shared" si="2"/>
        <v>0.56229999999999336</v>
      </c>
      <c r="G49" s="12">
        <v>2023</v>
      </c>
    </row>
    <row r="50" spans="1:7" x14ac:dyDescent="0.2">
      <c r="A50" s="18">
        <v>44837.505133101855</v>
      </c>
      <c r="B50" s="4">
        <v>7.2</v>
      </c>
      <c r="C50" s="4">
        <v>1.17</v>
      </c>
      <c r="D50" s="4">
        <f t="shared" si="3"/>
        <v>8.4239999999999995</v>
      </c>
      <c r="E50" s="4">
        <f t="shared" si="1"/>
        <v>143.88400000000001</v>
      </c>
      <c r="F50" s="4">
        <f t="shared" si="2"/>
        <v>0.57400000000001228</v>
      </c>
      <c r="G50" s="12">
        <v>2023</v>
      </c>
    </row>
    <row r="51" spans="1:7" x14ac:dyDescent="0.2">
      <c r="A51" s="18">
        <v>44837.525445601852</v>
      </c>
      <c r="B51" s="4">
        <v>7.21</v>
      </c>
      <c r="C51" s="4">
        <v>1.17</v>
      </c>
      <c r="D51" s="4">
        <f t="shared" si="3"/>
        <v>8.4356999999999989</v>
      </c>
      <c r="E51" s="4">
        <f t="shared" si="1"/>
        <v>143.89570000000001</v>
      </c>
      <c r="F51" s="4">
        <f t="shared" si="2"/>
        <v>0.58570000000000277</v>
      </c>
      <c r="G51" s="12">
        <v>2023</v>
      </c>
    </row>
    <row r="52" spans="1:7" x14ac:dyDescent="0.2">
      <c r="A52" s="18">
        <v>44837.537332175925</v>
      </c>
      <c r="B52" s="4">
        <v>7.22</v>
      </c>
      <c r="C52" s="4">
        <v>1.17</v>
      </c>
      <c r="D52" s="4">
        <f t="shared" si="3"/>
        <v>8.4474</v>
      </c>
      <c r="E52" s="4">
        <f t="shared" si="1"/>
        <v>143.9074</v>
      </c>
      <c r="F52" s="4">
        <f t="shared" si="2"/>
        <v>0.59739999999999327</v>
      </c>
      <c r="G52" s="12">
        <v>2023</v>
      </c>
    </row>
    <row r="53" spans="1:7" x14ac:dyDescent="0.2">
      <c r="A53" s="18">
        <v>44837.540543981479</v>
      </c>
      <c r="B53" s="4">
        <v>7.23</v>
      </c>
      <c r="C53" s="4">
        <v>1.17</v>
      </c>
      <c r="D53" s="4">
        <f t="shared" si="3"/>
        <v>8.4590999999999994</v>
      </c>
      <c r="E53" s="4">
        <f t="shared" si="1"/>
        <v>143.91910000000001</v>
      </c>
      <c r="F53" s="4">
        <f t="shared" si="2"/>
        <v>0.60910000000001219</v>
      </c>
      <c r="G53" s="12">
        <v>2023</v>
      </c>
    </row>
    <row r="54" spans="1:7" x14ac:dyDescent="0.2">
      <c r="A54" s="18">
        <v>44837.545972222222</v>
      </c>
      <c r="B54" s="4">
        <v>7.24</v>
      </c>
      <c r="C54" s="4">
        <v>1.17</v>
      </c>
      <c r="D54" s="4">
        <f t="shared" si="3"/>
        <v>8.4708000000000006</v>
      </c>
      <c r="E54" s="4">
        <f t="shared" si="1"/>
        <v>143.9308</v>
      </c>
      <c r="F54" s="4">
        <f t="shared" si="2"/>
        <v>0.62080000000000268</v>
      </c>
      <c r="G54" s="12">
        <v>2023</v>
      </c>
    </row>
    <row r="55" spans="1:7" x14ac:dyDescent="0.2">
      <c r="A55" s="18">
        <v>44837.551921296297</v>
      </c>
      <c r="B55" s="4">
        <v>7.25</v>
      </c>
      <c r="C55" s="4">
        <v>1.17</v>
      </c>
      <c r="D55" s="4">
        <f t="shared" si="3"/>
        <v>8.4824999999999999</v>
      </c>
      <c r="E55" s="4">
        <f t="shared" si="1"/>
        <v>143.9425</v>
      </c>
      <c r="F55" s="4">
        <f t="shared" si="2"/>
        <v>0.63249999999999318</v>
      </c>
      <c r="G55" s="12">
        <v>2023</v>
      </c>
    </row>
    <row r="56" spans="1:7" x14ac:dyDescent="0.2">
      <c r="A56" s="18">
        <v>44837.566116898146</v>
      </c>
      <c r="B56" s="4">
        <v>7.26</v>
      </c>
      <c r="C56" s="4">
        <v>1.17</v>
      </c>
      <c r="D56" s="4">
        <f t="shared" si="3"/>
        <v>8.4941999999999993</v>
      </c>
      <c r="E56" s="4">
        <f t="shared" si="1"/>
        <v>143.95420000000001</v>
      </c>
      <c r="F56" s="4">
        <f t="shared" si="2"/>
        <v>0.6442000000000121</v>
      </c>
      <c r="G56" s="12">
        <v>2023</v>
      </c>
    </row>
    <row r="57" spans="1:7" x14ac:dyDescent="0.2">
      <c r="A57" s="18">
        <v>44837.576128472225</v>
      </c>
      <c r="B57" s="4">
        <v>7.27</v>
      </c>
      <c r="C57" s="4">
        <v>1.17</v>
      </c>
      <c r="D57" s="4">
        <f t="shared" si="3"/>
        <v>8.5058999999999987</v>
      </c>
      <c r="E57" s="4">
        <f t="shared" si="1"/>
        <v>143.9659</v>
      </c>
      <c r="F57" s="4">
        <f t="shared" si="2"/>
        <v>0.65590000000000259</v>
      </c>
      <c r="G57" s="12">
        <v>2023</v>
      </c>
    </row>
    <row r="58" spans="1:7" x14ac:dyDescent="0.2">
      <c r="A58" s="18">
        <v>44841.670052083333</v>
      </c>
      <c r="B58" s="4">
        <v>7.28</v>
      </c>
      <c r="C58" s="4">
        <v>1.17</v>
      </c>
      <c r="D58" s="4">
        <f t="shared" si="3"/>
        <v>8.5175999999999998</v>
      </c>
      <c r="E58" s="4">
        <f t="shared" si="1"/>
        <v>143.9776</v>
      </c>
      <c r="F58" s="4">
        <f t="shared" si="2"/>
        <v>0.66759999999999309</v>
      </c>
      <c r="G58" s="12">
        <v>2023</v>
      </c>
    </row>
    <row r="59" spans="1:7" x14ac:dyDescent="0.2">
      <c r="A59" s="18">
        <v>44842.211626157405</v>
      </c>
      <c r="B59" s="4">
        <v>7.29</v>
      </c>
      <c r="C59" s="4">
        <v>1.17</v>
      </c>
      <c r="D59" s="4">
        <f t="shared" si="3"/>
        <v>8.5292999999999992</v>
      </c>
      <c r="E59" s="4">
        <f t="shared" si="1"/>
        <v>143.98930000000001</v>
      </c>
      <c r="F59" s="4">
        <f t="shared" si="2"/>
        <v>0.67930000000001201</v>
      </c>
      <c r="G59" s="12">
        <v>2023</v>
      </c>
    </row>
    <row r="60" spans="1:7" x14ac:dyDescent="0.2">
      <c r="A60" s="18">
        <v>44842.684658564816</v>
      </c>
      <c r="B60" s="4">
        <v>7.3</v>
      </c>
      <c r="C60" s="4">
        <v>1.17</v>
      </c>
      <c r="D60" s="4">
        <f t="shared" si="3"/>
        <v>8.5409999999999986</v>
      </c>
      <c r="E60" s="4">
        <f t="shared" si="1"/>
        <v>144.001</v>
      </c>
      <c r="F60" s="4">
        <f t="shared" si="2"/>
        <v>0.6910000000000025</v>
      </c>
      <c r="G60" s="12">
        <v>2023</v>
      </c>
    </row>
    <row r="61" spans="1:7" x14ac:dyDescent="0.2">
      <c r="A61" s="18">
        <v>44850.567326388889</v>
      </c>
      <c r="B61" s="4">
        <v>7.31</v>
      </c>
      <c r="C61" s="4">
        <v>1.17</v>
      </c>
      <c r="D61" s="4">
        <f t="shared" si="3"/>
        <v>8.5526999999999997</v>
      </c>
      <c r="E61" s="4">
        <f t="shared" si="1"/>
        <v>144.0127</v>
      </c>
      <c r="F61" s="4">
        <f t="shared" si="2"/>
        <v>0.702699999999993</v>
      </c>
      <c r="G61" s="12">
        <v>2023</v>
      </c>
    </row>
    <row r="62" spans="1:7" x14ac:dyDescent="0.2">
      <c r="A62" s="18">
        <v>44850.582621527778</v>
      </c>
      <c r="B62" s="4">
        <v>7.32</v>
      </c>
      <c r="C62" s="4">
        <v>1.17</v>
      </c>
      <c r="D62" s="4">
        <f t="shared" si="3"/>
        <v>8.5643999999999991</v>
      </c>
      <c r="E62" s="4">
        <f t="shared" si="1"/>
        <v>144.02440000000001</v>
      </c>
      <c r="F62" s="4">
        <f t="shared" si="2"/>
        <v>0.71440000000001191</v>
      </c>
      <c r="G62" s="12">
        <v>2023</v>
      </c>
    </row>
    <row r="63" spans="1:7" x14ac:dyDescent="0.2">
      <c r="A63" s="18">
        <v>44856.969184027781</v>
      </c>
      <c r="B63" s="4">
        <v>7.33</v>
      </c>
      <c r="C63" s="4">
        <v>1.17</v>
      </c>
      <c r="D63" s="4">
        <f t="shared" si="3"/>
        <v>8.5761000000000003</v>
      </c>
      <c r="E63" s="4">
        <f t="shared" si="1"/>
        <v>144.0361</v>
      </c>
      <c r="F63" s="4">
        <f t="shared" si="2"/>
        <v>0.72610000000000241</v>
      </c>
      <c r="G63" s="12">
        <v>2023</v>
      </c>
    </row>
    <row r="64" spans="1:7" x14ac:dyDescent="0.2">
      <c r="A64" s="18">
        <v>44856.981059027778</v>
      </c>
      <c r="B64" s="4">
        <v>7.34</v>
      </c>
      <c r="C64" s="4">
        <v>1.17</v>
      </c>
      <c r="D64" s="4">
        <f t="shared" si="3"/>
        <v>8.5877999999999997</v>
      </c>
      <c r="E64" s="4">
        <f t="shared" si="1"/>
        <v>144.0478</v>
      </c>
      <c r="F64" s="4">
        <f t="shared" si="2"/>
        <v>0.73779999999999291</v>
      </c>
      <c r="G64" s="12">
        <v>2023</v>
      </c>
    </row>
    <row r="65" spans="1:7" x14ac:dyDescent="0.2">
      <c r="A65" s="18">
        <v>44856.981076388889</v>
      </c>
      <c r="B65" s="4">
        <v>7.35</v>
      </c>
      <c r="C65" s="4">
        <v>1.17</v>
      </c>
      <c r="D65" s="4">
        <f t="shared" si="3"/>
        <v>8.599499999999999</v>
      </c>
      <c r="E65" s="4">
        <f t="shared" si="1"/>
        <v>144.05950000000001</v>
      </c>
      <c r="F65" s="4">
        <f t="shared" si="2"/>
        <v>0.74950000000001182</v>
      </c>
      <c r="G65" s="12">
        <v>2023</v>
      </c>
    </row>
    <row r="66" spans="1:7" x14ac:dyDescent="0.2">
      <c r="A66" s="18">
        <v>44856.992523148147</v>
      </c>
      <c r="B66" s="4">
        <v>7.36</v>
      </c>
      <c r="C66" s="4">
        <v>1.17</v>
      </c>
      <c r="D66" s="4">
        <f t="shared" si="3"/>
        <v>8.6112000000000002</v>
      </c>
      <c r="E66" s="4">
        <f t="shared" si="1"/>
        <v>144.0712</v>
      </c>
      <c r="F66" s="4">
        <f t="shared" si="2"/>
        <v>0.76120000000000232</v>
      </c>
      <c r="G66" s="12">
        <v>2023</v>
      </c>
    </row>
    <row r="67" spans="1:7" x14ac:dyDescent="0.2">
      <c r="A67" s="18">
        <v>44857.016221064812</v>
      </c>
      <c r="B67" s="4">
        <v>7.37</v>
      </c>
      <c r="C67" s="4">
        <v>1.17</v>
      </c>
      <c r="D67" s="4">
        <f t="shared" si="3"/>
        <v>8.6228999999999996</v>
      </c>
      <c r="E67" s="4">
        <f t="shared" ref="E67:E130" si="4">D67+135.46</f>
        <v>144.0829</v>
      </c>
      <c r="F67" s="4">
        <f t="shared" ref="F67:F130" si="5">E67-143.31</f>
        <v>0.77289999999999281</v>
      </c>
      <c r="G67" s="12">
        <v>2023</v>
      </c>
    </row>
    <row r="68" spans="1:7" x14ac:dyDescent="0.2">
      <c r="A68" s="18">
        <v>44857.040318287036</v>
      </c>
      <c r="B68" s="4">
        <v>7.38</v>
      </c>
      <c r="C68" s="4">
        <v>1.17</v>
      </c>
      <c r="D68" s="4">
        <f t="shared" si="3"/>
        <v>8.6345999999999989</v>
      </c>
      <c r="E68" s="4">
        <f t="shared" si="4"/>
        <v>144.09460000000001</v>
      </c>
      <c r="F68" s="4">
        <f t="shared" si="5"/>
        <v>0.78460000000001173</v>
      </c>
      <c r="G68" s="12">
        <v>2023</v>
      </c>
    </row>
    <row r="69" spans="1:7" x14ac:dyDescent="0.2">
      <c r="A69" s="18">
        <v>44857.040729166663</v>
      </c>
      <c r="B69" s="4">
        <v>7.39</v>
      </c>
      <c r="C69" s="4">
        <v>1.17</v>
      </c>
      <c r="D69" s="4">
        <f t="shared" si="3"/>
        <v>8.6462999999999983</v>
      </c>
      <c r="E69" s="4">
        <f t="shared" si="4"/>
        <v>144.1063</v>
      </c>
      <c r="F69" s="4">
        <f t="shared" si="5"/>
        <v>0.79630000000000223</v>
      </c>
      <c r="G69" s="12">
        <v>2023</v>
      </c>
    </row>
    <row r="70" spans="1:7" x14ac:dyDescent="0.2">
      <c r="A70" s="18">
        <v>44857.181840277779</v>
      </c>
      <c r="B70" s="4">
        <v>7.4</v>
      </c>
      <c r="C70" s="4">
        <v>1.17</v>
      </c>
      <c r="D70" s="4">
        <f t="shared" si="3"/>
        <v>8.6579999999999995</v>
      </c>
      <c r="E70" s="4">
        <f t="shared" si="4"/>
        <v>144.11799999999999</v>
      </c>
      <c r="F70" s="4">
        <f t="shared" si="5"/>
        <v>0.80799999999999272</v>
      </c>
      <c r="G70" s="12">
        <v>2023</v>
      </c>
    </row>
    <row r="71" spans="1:7" x14ac:dyDescent="0.2">
      <c r="A71" s="18">
        <v>44857.186093750002</v>
      </c>
      <c r="B71" s="4">
        <v>7.41</v>
      </c>
      <c r="C71" s="4">
        <v>1.17</v>
      </c>
      <c r="D71" s="4">
        <f t="shared" si="3"/>
        <v>8.6696999999999989</v>
      </c>
      <c r="E71" s="4">
        <f t="shared" si="4"/>
        <v>144.12970000000001</v>
      </c>
      <c r="F71" s="4">
        <f t="shared" si="5"/>
        <v>0.81970000000001164</v>
      </c>
      <c r="G71" s="12">
        <v>2023</v>
      </c>
    </row>
    <row r="72" spans="1:7" x14ac:dyDescent="0.2">
      <c r="A72" s="18">
        <v>44857.194050925929</v>
      </c>
      <c r="B72" s="4">
        <v>7.42</v>
      </c>
      <c r="C72" s="4">
        <v>1.17</v>
      </c>
      <c r="D72" s="4">
        <f t="shared" si="3"/>
        <v>8.6814</v>
      </c>
      <c r="E72" s="4">
        <f t="shared" si="4"/>
        <v>144.1414</v>
      </c>
      <c r="F72" s="4">
        <f t="shared" si="5"/>
        <v>0.83140000000000214</v>
      </c>
      <c r="G72" s="12">
        <v>2023</v>
      </c>
    </row>
    <row r="73" spans="1:7" x14ac:dyDescent="0.2">
      <c r="A73" s="18">
        <v>44857.201273148145</v>
      </c>
      <c r="B73" s="4">
        <v>7.43</v>
      </c>
      <c r="C73" s="4">
        <v>1.17</v>
      </c>
      <c r="D73" s="4">
        <f t="shared" si="3"/>
        <v>8.6930999999999994</v>
      </c>
      <c r="E73" s="4">
        <f t="shared" si="4"/>
        <v>144.15309999999999</v>
      </c>
      <c r="F73" s="4">
        <f t="shared" si="5"/>
        <v>0.84309999999999263</v>
      </c>
      <c r="G73" s="12">
        <v>2023</v>
      </c>
    </row>
    <row r="74" spans="1:7" x14ac:dyDescent="0.2">
      <c r="A74" s="18">
        <v>44857.212447916667</v>
      </c>
      <c r="B74" s="4">
        <v>7.44</v>
      </c>
      <c r="C74" s="4">
        <v>1.17</v>
      </c>
      <c r="D74" s="4">
        <f t="shared" si="3"/>
        <v>8.7048000000000005</v>
      </c>
      <c r="E74" s="4">
        <f t="shared" si="4"/>
        <v>144.16480000000001</v>
      </c>
      <c r="F74" s="4">
        <f t="shared" si="5"/>
        <v>0.85480000000001155</v>
      </c>
      <c r="G74" s="12">
        <v>2023</v>
      </c>
    </row>
    <row r="75" spans="1:7" x14ac:dyDescent="0.2">
      <c r="A75" s="18">
        <v>44868.447800925926</v>
      </c>
      <c r="B75" s="4">
        <v>7.45</v>
      </c>
      <c r="C75" s="4">
        <v>1.17</v>
      </c>
      <c r="D75" s="4">
        <f t="shared" si="3"/>
        <v>8.7164999999999999</v>
      </c>
      <c r="E75" s="4">
        <f t="shared" si="4"/>
        <v>144.1765</v>
      </c>
      <c r="F75" s="4">
        <f t="shared" si="5"/>
        <v>0.86650000000000205</v>
      </c>
      <c r="G75" s="12">
        <v>2023</v>
      </c>
    </row>
    <row r="76" spans="1:7" x14ac:dyDescent="0.2">
      <c r="A76" s="18">
        <v>44868.506064814814</v>
      </c>
      <c r="B76" s="4">
        <v>7.46</v>
      </c>
      <c r="C76" s="4">
        <v>1.17</v>
      </c>
      <c r="D76" s="4">
        <f t="shared" si="3"/>
        <v>8.7281999999999993</v>
      </c>
      <c r="E76" s="4">
        <f t="shared" si="4"/>
        <v>144.18819999999999</v>
      </c>
      <c r="F76" s="4">
        <f t="shared" si="5"/>
        <v>0.87819999999999254</v>
      </c>
      <c r="G76" s="12">
        <v>2023</v>
      </c>
    </row>
    <row r="77" spans="1:7" x14ac:dyDescent="0.2">
      <c r="A77" s="18">
        <v>44868.508443287035</v>
      </c>
      <c r="B77" s="4">
        <v>7.47</v>
      </c>
      <c r="C77" s="4">
        <v>1.17</v>
      </c>
      <c r="D77" s="4">
        <f t="shared" si="3"/>
        <v>8.7398999999999987</v>
      </c>
      <c r="E77" s="4">
        <f t="shared" si="4"/>
        <v>144.19990000000001</v>
      </c>
      <c r="F77" s="4">
        <f t="shared" si="5"/>
        <v>0.88990000000001146</v>
      </c>
      <c r="G77" s="12">
        <v>2023</v>
      </c>
    </row>
    <row r="78" spans="1:7" x14ac:dyDescent="0.2">
      <c r="A78" s="18">
        <v>44868.51203125</v>
      </c>
      <c r="B78" s="4">
        <v>7.48</v>
      </c>
      <c r="C78" s="4">
        <v>1.17</v>
      </c>
      <c r="D78" s="4">
        <f t="shared" si="3"/>
        <v>8.7515999999999998</v>
      </c>
      <c r="E78" s="4">
        <f t="shared" si="4"/>
        <v>144.2116</v>
      </c>
      <c r="F78" s="4">
        <f t="shared" si="5"/>
        <v>0.90160000000000196</v>
      </c>
      <c r="G78" s="12">
        <v>2023</v>
      </c>
    </row>
    <row r="79" spans="1:7" x14ac:dyDescent="0.2">
      <c r="A79" s="18">
        <v>44868.514623842595</v>
      </c>
      <c r="B79" s="4">
        <v>7.49</v>
      </c>
      <c r="C79" s="4">
        <v>1.17</v>
      </c>
      <c r="D79" s="4">
        <f t="shared" si="3"/>
        <v>8.7632999999999992</v>
      </c>
      <c r="E79" s="4">
        <f t="shared" si="4"/>
        <v>144.22329999999999</v>
      </c>
      <c r="F79" s="4">
        <f t="shared" si="5"/>
        <v>0.91329999999999245</v>
      </c>
      <c r="G79" s="12">
        <v>2023</v>
      </c>
    </row>
    <row r="80" spans="1:7" x14ac:dyDescent="0.2">
      <c r="A80" s="18">
        <v>44868.519305555557</v>
      </c>
      <c r="B80" s="4">
        <v>7.5</v>
      </c>
      <c r="C80" s="4">
        <v>1.17</v>
      </c>
      <c r="D80" s="4">
        <f t="shared" si="3"/>
        <v>8.7749999999999986</v>
      </c>
      <c r="E80" s="4">
        <f t="shared" si="4"/>
        <v>144.23500000000001</v>
      </c>
      <c r="F80" s="4">
        <f t="shared" si="5"/>
        <v>0.92500000000001137</v>
      </c>
      <c r="G80" s="12">
        <v>2023</v>
      </c>
    </row>
    <row r="81" spans="1:7" x14ac:dyDescent="0.2">
      <c r="A81" s="18">
        <v>44868.523634259262</v>
      </c>
      <c r="B81" s="4">
        <v>7.51</v>
      </c>
      <c r="C81" s="4">
        <v>1.17</v>
      </c>
      <c r="D81" s="4">
        <f t="shared" si="3"/>
        <v>8.7866999999999997</v>
      </c>
      <c r="E81" s="4">
        <f t="shared" si="4"/>
        <v>144.2467</v>
      </c>
      <c r="F81" s="4">
        <f t="shared" si="5"/>
        <v>0.93670000000000186</v>
      </c>
      <c r="G81" s="12">
        <v>2023</v>
      </c>
    </row>
    <row r="82" spans="1:7" x14ac:dyDescent="0.2">
      <c r="A82" s="18">
        <v>44868.533072916667</v>
      </c>
      <c r="B82" s="4">
        <v>7.52</v>
      </c>
      <c r="C82" s="4">
        <v>1.17</v>
      </c>
      <c r="D82" s="4">
        <f t="shared" si="3"/>
        <v>8.7983999999999991</v>
      </c>
      <c r="E82" s="4">
        <f t="shared" si="4"/>
        <v>144.25839999999999</v>
      </c>
      <c r="F82" s="4">
        <f t="shared" si="5"/>
        <v>0.94839999999999236</v>
      </c>
      <c r="G82" s="12">
        <v>2023</v>
      </c>
    </row>
    <row r="83" spans="1:7" x14ac:dyDescent="0.2">
      <c r="A83" s="18">
        <v>44868.537060185183</v>
      </c>
      <c r="B83" s="4">
        <v>7.53</v>
      </c>
      <c r="C83" s="4">
        <v>1.17</v>
      </c>
      <c r="D83" s="4">
        <f t="shared" si="3"/>
        <v>8.8101000000000003</v>
      </c>
      <c r="E83" s="4">
        <f t="shared" si="4"/>
        <v>144.27010000000001</v>
      </c>
      <c r="F83" s="4">
        <f t="shared" si="5"/>
        <v>0.96010000000001128</v>
      </c>
      <c r="G83" s="12">
        <v>2023</v>
      </c>
    </row>
    <row r="84" spans="1:7" x14ac:dyDescent="0.2">
      <c r="A84" s="18">
        <v>44868.543437499997</v>
      </c>
      <c r="B84" s="4">
        <v>7.54</v>
      </c>
      <c r="C84" s="4">
        <v>1.17</v>
      </c>
      <c r="D84" s="4">
        <f t="shared" si="3"/>
        <v>8.8217999999999996</v>
      </c>
      <c r="E84" s="4">
        <f t="shared" si="4"/>
        <v>144.2818</v>
      </c>
      <c r="F84" s="4">
        <f t="shared" si="5"/>
        <v>0.97180000000000177</v>
      </c>
      <c r="G84" s="12">
        <v>2023</v>
      </c>
    </row>
    <row r="85" spans="1:7" x14ac:dyDescent="0.2">
      <c r="A85" s="18">
        <v>44868.548148148147</v>
      </c>
      <c r="B85" s="4">
        <v>7.55</v>
      </c>
      <c r="C85" s="4">
        <v>1.17</v>
      </c>
      <c r="D85" s="4">
        <f t="shared" si="3"/>
        <v>8.833499999999999</v>
      </c>
      <c r="E85" s="4">
        <f t="shared" si="4"/>
        <v>144.29349999999999</v>
      </c>
      <c r="F85" s="4">
        <f t="shared" si="5"/>
        <v>0.98349999999999227</v>
      </c>
      <c r="G85" s="12">
        <v>2023</v>
      </c>
    </row>
    <row r="86" spans="1:7" x14ac:dyDescent="0.2">
      <c r="A86" s="18">
        <v>44868.553940972219</v>
      </c>
      <c r="B86" s="4">
        <v>7.56</v>
      </c>
      <c r="C86" s="4">
        <v>1.17</v>
      </c>
      <c r="D86" s="4">
        <f t="shared" si="3"/>
        <v>8.8451999999999984</v>
      </c>
      <c r="E86" s="4">
        <f t="shared" si="4"/>
        <v>144.30520000000001</v>
      </c>
      <c r="F86" s="4">
        <f t="shared" si="5"/>
        <v>0.99520000000001119</v>
      </c>
      <c r="G86" s="12">
        <v>2023</v>
      </c>
    </row>
    <row r="87" spans="1:7" x14ac:dyDescent="0.2">
      <c r="A87" s="18">
        <v>44868.558553240742</v>
      </c>
      <c r="B87" s="4">
        <v>7.57</v>
      </c>
      <c r="C87" s="4">
        <v>1.17</v>
      </c>
      <c r="D87" s="4">
        <f t="shared" si="3"/>
        <v>8.8568999999999996</v>
      </c>
      <c r="E87" s="4">
        <f t="shared" si="4"/>
        <v>144.3169</v>
      </c>
      <c r="F87" s="4">
        <f t="shared" si="5"/>
        <v>1.0069000000000017</v>
      </c>
      <c r="G87" s="12">
        <v>2023</v>
      </c>
    </row>
    <row r="88" spans="1:7" x14ac:dyDescent="0.2">
      <c r="A88" s="18">
        <v>44868.566197916669</v>
      </c>
      <c r="B88" s="4">
        <v>7.58</v>
      </c>
      <c r="C88" s="4">
        <v>1.17</v>
      </c>
      <c r="D88" s="4">
        <f t="shared" si="3"/>
        <v>8.8685999999999989</v>
      </c>
      <c r="E88" s="4">
        <f t="shared" si="4"/>
        <v>144.32859999999999</v>
      </c>
      <c r="F88" s="4">
        <f t="shared" si="5"/>
        <v>1.0185999999999922</v>
      </c>
      <c r="G88" s="12">
        <v>2023</v>
      </c>
    </row>
    <row r="89" spans="1:7" x14ac:dyDescent="0.2">
      <c r="A89" s="18">
        <v>44868.574016203704</v>
      </c>
      <c r="B89" s="4">
        <v>7.59</v>
      </c>
      <c r="C89" s="4">
        <v>1.17</v>
      </c>
      <c r="D89" s="4">
        <f t="shared" si="3"/>
        <v>8.8803000000000001</v>
      </c>
      <c r="E89" s="4">
        <f t="shared" si="4"/>
        <v>144.34030000000001</v>
      </c>
      <c r="F89" s="4">
        <f t="shared" si="5"/>
        <v>1.0303000000000111</v>
      </c>
      <c r="G89" s="12">
        <v>2023</v>
      </c>
    </row>
    <row r="90" spans="1:7" x14ac:dyDescent="0.2">
      <c r="A90" s="18">
        <v>44868.584097222221</v>
      </c>
      <c r="B90" s="4">
        <v>7.6</v>
      </c>
      <c r="C90" s="4">
        <v>1.17</v>
      </c>
      <c r="D90" s="4">
        <f t="shared" si="3"/>
        <v>8.8919999999999995</v>
      </c>
      <c r="E90" s="4">
        <f t="shared" si="4"/>
        <v>144.352</v>
      </c>
      <c r="F90" s="4">
        <f t="shared" si="5"/>
        <v>1.0420000000000016</v>
      </c>
      <c r="G90" s="12">
        <v>2023</v>
      </c>
    </row>
    <row r="91" spans="1:7" x14ac:dyDescent="0.2">
      <c r="A91" s="18">
        <v>44868.594201388885</v>
      </c>
      <c r="B91" s="4">
        <v>7.61</v>
      </c>
      <c r="C91" s="4">
        <v>1.17</v>
      </c>
      <c r="D91" s="4">
        <f t="shared" si="3"/>
        <v>8.9037000000000006</v>
      </c>
      <c r="E91" s="4">
        <f t="shared" si="4"/>
        <v>144.36369999999999</v>
      </c>
      <c r="F91" s="4">
        <f t="shared" si="5"/>
        <v>1.0536999999999921</v>
      </c>
      <c r="G91" s="12">
        <v>2023</v>
      </c>
    </row>
    <row r="92" spans="1:7" x14ac:dyDescent="0.2">
      <c r="A92" s="18">
        <v>44868.631238425929</v>
      </c>
      <c r="B92" s="4">
        <v>7.62</v>
      </c>
      <c r="C92" s="4">
        <v>1.17</v>
      </c>
      <c r="D92" s="4">
        <f t="shared" si="3"/>
        <v>8.9154</v>
      </c>
      <c r="E92" s="4">
        <f t="shared" si="4"/>
        <v>144.37540000000001</v>
      </c>
      <c r="F92" s="4">
        <f t="shared" si="5"/>
        <v>1.065400000000011</v>
      </c>
      <c r="G92" s="12">
        <v>2023</v>
      </c>
    </row>
    <row r="93" spans="1:7" x14ac:dyDescent="0.2">
      <c r="A93" s="18">
        <v>44868.63703125</v>
      </c>
      <c r="B93" s="4">
        <v>7.63</v>
      </c>
      <c r="C93" s="4">
        <v>1.17</v>
      </c>
      <c r="D93" s="4">
        <f t="shared" ref="D93:D156" si="6">B93*C93</f>
        <v>8.9270999999999994</v>
      </c>
      <c r="E93" s="4">
        <f t="shared" si="4"/>
        <v>144.3871</v>
      </c>
      <c r="F93" s="4">
        <f t="shared" si="5"/>
        <v>1.0771000000000015</v>
      </c>
      <c r="G93" s="12">
        <v>2023</v>
      </c>
    </row>
    <row r="94" spans="1:7" x14ac:dyDescent="0.2">
      <c r="A94" s="18">
        <v>44868.648605324073</v>
      </c>
      <c r="B94" s="4">
        <v>7.64</v>
      </c>
      <c r="C94" s="4">
        <v>1.17</v>
      </c>
      <c r="D94" s="4">
        <f t="shared" si="6"/>
        <v>8.9387999999999987</v>
      </c>
      <c r="E94" s="4">
        <f t="shared" si="4"/>
        <v>144.39879999999999</v>
      </c>
      <c r="F94" s="4">
        <f t="shared" si="5"/>
        <v>1.088799999999992</v>
      </c>
      <c r="G94" s="12">
        <v>2023</v>
      </c>
    </row>
    <row r="95" spans="1:7" x14ac:dyDescent="0.2">
      <c r="A95" s="18">
        <v>44873.964166666665</v>
      </c>
      <c r="B95" s="4">
        <v>7.65</v>
      </c>
      <c r="C95" s="4">
        <v>1.17</v>
      </c>
      <c r="D95" s="4">
        <f t="shared" si="6"/>
        <v>8.9504999999999999</v>
      </c>
      <c r="E95" s="4">
        <f t="shared" si="4"/>
        <v>144.41050000000001</v>
      </c>
      <c r="F95" s="4">
        <f t="shared" si="5"/>
        <v>1.1005000000000109</v>
      </c>
      <c r="G95" s="12">
        <v>2023</v>
      </c>
    </row>
    <row r="96" spans="1:7" x14ac:dyDescent="0.2">
      <c r="A96" s="18">
        <v>44874.008292824074</v>
      </c>
      <c r="B96" s="4">
        <v>7.66</v>
      </c>
      <c r="C96" s="4">
        <v>1.17</v>
      </c>
      <c r="D96" s="4">
        <f t="shared" si="6"/>
        <v>8.9621999999999993</v>
      </c>
      <c r="E96" s="4">
        <f t="shared" si="4"/>
        <v>144.4222</v>
      </c>
      <c r="F96" s="4">
        <f t="shared" si="5"/>
        <v>1.1122000000000014</v>
      </c>
      <c r="G96" s="12">
        <v>2023</v>
      </c>
    </row>
    <row r="97" spans="1:7" x14ac:dyDescent="0.2">
      <c r="A97" s="18">
        <v>44874.034525462965</v>
      </c>
      <c r="B97" s="4">
        <v>7.67</v>
      </c>
      <c r="C97" s="4">
        <v>1.17</v>
      </c>
      <c r="D97" s="4">
        <f t="shared" si="6"/>
        <v>8.9738999999999987</v>
      </c>
      <c r="E97" s="4">
        <f t="shared" si="4"/>
        <v>144.43389999999999</v>
      </c>
      <c r="F97" s="4">
        <f t="shared" si="5"/>
        <v>1.1238999999999919</v>
      </c>
      <c r="G97" s="12">
        <v>2023</v>
      </c>
    </row>
    <row r="98" spans="1:7" x14ac:dyDescent="0.2">
      <c r="A98" s="18">
        <v>44874.035000000003</v>
      </c>
      <c r="B98" s="4">
        <v>7.68</v>
      </c>
      <c r="C98" s="4">
        <v>1.17</v>
      </c>
      <c r="D98" s="4">
        <f t="shared" si="6"/>
        <v>8.9855999999999998</v>
      </c>
      <c r="E98" s="4">
        <f t="shared" si="4"/>
        <v>144.44560000000001</v>
      </c>
      <c r="F98" s="4">
        <f t="shared" si="5"/>
        <v>1.1356000000000108</v>
      </c>
      <c r="G98" s="12">
        <v>2023</v>
      </c>
    </row>
    <row r="99" spans="1:7" x14ac:dyDescent="0.2">
      <c r="A99" s="18">
        <v>44874.038350694442</v>
      </c>
      <c r="B99" s="4">
        <v>7.69</v>
      </c>
      <c r="C99" s="4">
        <v>1.17</v>
      </c>
      <c r="D99" s="4">
        <f t="shared" si="6"/>
        <v>8.9972999999999992</v>
      </c>
      <c r="E99" s="4">
        <f t="shared" si="4"/>
        <v>144.4573</v>
      </c>
      <c r="F99" s="4">
        <f t="shared" si="5"/>
        <v>1.1473000000000013</v>
      </c>
      <c r="G99" s="12">
        <v>2023</v>
      </c>
    </row>
    <row r="100" spans="1:7" x14ac:dyDescent="0.2">
      <c r="A100" s="18">
        <v>44874.039809027781</v>
      </c>
      <c r="B100" s="4">
        <v>7.7</v>
      </c>
      <c r="C100" s="4">
        <v>1.17</v>
      </c>
      <c r="D100" s="4">
        <f t="shared" si="6"/>
        <v>9.0090000000000003</v>
      </c>
      <c r="E100" s="4">
        <f t="shared" si="4"/>
        <v>144.46899999999999</v>
      </c>
      <c r="F100" s="4">
        <f t="shared" si="5"/>
        <v>1.1589999999999918</v>
      </c>
      <c r="G100" s="12">
        <v>2023</v>
      </c>
    </row>
    <row r="101" spans="1:7" x14ac:dyDescent="0.2">
      <c r="A101" s="18">
        <v>44874.336626157405</v>
      </c>
      <c r="B101" s="4">
        <v>7.71</v>
      </c>
      <c r="C101" s="4">
        <v>1.17</v>
      </c>
      <c r="D101" s="4">
        <f t="shared" si="6"/>
        <v>9.0206999999999997</v>
      </c>
      <c r="E101" s="4">
        <f t="shared" si="4"/>
        <v>144.48070000000001</v>
      </c>
      <c r="F101" s="4">
        <f t="shared" si="5"/>
        <v>1.1707000000000107</v>
      </c>
      <c r="G101" s="12">
        <v>2023</v>
      </c>
    </row>
    <row r="102" spans="1:7" x14ac:dyDescent="0.2">
      <c r="A102" s="18">
        <v>44874.339542824076</v>
      </c>
      <c r="B102" s="4">
        <v>7.72</v>
      </c>
      <c r="C102" s="4">
        <v>1.17</v>
      </c>
      <c r="D102" s="4">
        <f t="shared" si="6"/>
        <v>9.0323999999999991</v>
      </c>
      <c r="E102" s="4">
        <f t="shared" si="4"/>
        <v>144.4924</v>
      </c>
      <c r="F102" s="4">
        <f t="shared" si="5"/>
        <v>1.1824000000000012</v>
      </c>
      <c r="G102" s="12">
        <v>2023</v>
      </c>
    </row>
    <row r="103" spans="1:7" x14ac:dyDescent="0.2">
      <c r="A103" s="18">
        <v>44874.351996527781</v>
      </c>
      <c r="B103" s="4">
        <v>7.73</v>
      </c>
      <c r="C103" s="4">
        <v>1.17</v>
      </c>
      <c r="D103" s="4">
        <f t="shared" si="6"/>
        <v>9.0441000000000003</v>
      </c>
      <c r="E103" s="4">
        <f t="shared" si="4"/>
        <v>144.50409999999999</v>
      </c>
      <c r="F103" s="4">
        <f t="shared" si="5"/>
        <v>1.1940999999999917</v>
      </c>
      <c r="G103" s="12">
        <v>2023</v>
      </c>
    </row>
    <row r="104" spans="1:7" x14ac:dyDescent="0.2">
      <c r="A104" s="18">
        <v>44874.363026620369</v>
      </c>
      <c r="B104" s="4">
        <v>7.74</v>
      </c>
      <c r="C104" s="4">
        <v>1.17</v>
      </c>
      <c r="D104" s="4">
        <f t="shared" si="6"/>
        <v>9.0557999999999996</v>
      </c>
      <c r="E104" s="4">
        <f t="shared" si="4"/>
        <v>144.51580000000001</v>
      </c>
      <c r="F104" s="4">
        <f t="shared" si="5"/>
        <v>1.2058000000000106</v>
      </c>
      <c r="G104" s="12">
        <v>2023</v>
      </c>
    </row>
    <row r="105" spans="1:7" x14ac:dyDescent="0.2">
      <c r="A105" s="18">
        <v>44874.394548611112</v>
      </c>
      <c r="B105" s="4">
        <v>7.75</v>
      </c>
      <c r="C105" s="4">
        <v>1.17</v>
      </c>
      <c r="D105" s="4">
        <f t="shared" si="6"/>
        <v>9.067499999999999</v>
      </c>
      <c r="E105" s="4">
        <f t="shared" si="4"/>
        <v>144.5275</v>
      </c>
      <c r="F105" s="4">
        <f t="shared" si="5"/>
        <v>1.2175000000000011</v>
      </c>
      <c r="G105" s="12">
        <v>2023</v>
      </c>
    </row>
    <row r="106" spans="1:7" x14ac:dyDescent="0.2">
      <c r="A106" s="18">
        <v>44874.397719907407</v>
      </c>
      <c r="B106" s="4">
        <v>7.76</v>
      </c>
      <c r="C106" s="4">
        <v>1.17</v>
      </c>
      <c r="D106" s="4">
        <f t="shared" si="6"/>
        <v>9.0791999999999984</v>
      </c>
      <c r="E106" s="4">
        <f t="shared" si="4"/>
        <v>144.53919999999999</v>
      </c>
      <c r="F106" s="4">
        <f t="shared" si="5"/>
        <v>1.2291999999999916</v>
      </c>
      <c r="G106" s="12">
        <v>2023</v>
      </c>
    </row>
    <row r="107" spans="1:7" x14ac:dyDescent="0.2">
      <c r="A107" s="18">
        <v>44874.401857638892</v>
      </c>
      <c r="B107" s="4">
        <v>7.77</v>
      </c>
      <c r="C107" s="4">
        <v>1.17</v>
      </c>
      <c r="D107" s="4">
        <f t="shared" si="6"/>
        <v>9.0908999999999995</v>
      </c>
      <c r="E107" s="4">
        <f t="shared" si="4"/>
        <v>144.55090000000001</v>
      </c>
      <c r="F107" s="4">
        <f t="shared" si="5"/>
        <v>1.2409000000000106</v>
      </c>
      <c r="G107" s="12">
        <v>2023</v>
      </c>
    </row>
    <row r="108" spans="1:7" x14ac:dyDescent="0.2">
      <c r="A108" s="18">
        <v>44874.408182870371</v>
      </c>
      <c r="B108" s="4">
        <v>7.78</v>
      </c>
      <c r="C108" s="4">
        <v>1.17</v>
      </c>
      <c r="D108" s="4">
        <f t="shared" si="6"/>
        <v>9.1025999999999989</v>
      </c>
      <c r="E108" s="4">
        <f t="shared" si="4"/>
        <v>144.5626</v>
      </c>
      <c r="F108" s="4">
        <f t="shared" si="5"/>
        <v>1.252600000000001</v>
      </c>
      <c r="G108" s="12">
        <v>2023</v>
      </c>
    </row>
    <row r="109" spans="1:7" x14ac:dyDescent="0.2">
      <c r="A109" s="18">
        <v>44874.412129629629</v>
      </c>
      <c r="B109" s="4">
        <v>7.79</v>
      </c>
      <c r="C109" s="4">
        <v>1.17</v>
      </c>
      <c r="D109" s="4">
        <f t="shared" si="6"/>
        <v>9.1143000000000001</v>
      </c>
      <c r="E109" s="4">
        <f t="shared" si="4"/>
        <v>144.57429999999999</v>
      </c>
      <c r="F109" s="4">
        <f t="shared" si="5"/>
        <v>1.2642999999999915</v>
      </c>
      <c r="G109" s="12">
        <v>2023</v>
      </c>
    </row>
    <row r="110" spans="1:7" x14ac:dyDescent="0.2">
      <c r="A110" s="18">
        <v>44874.416250000002</v>
      </c>
      <c r="B110" s="4">
        <v>7.8</v>
      </c>
      <c r="C110" s="4">
        <v>1.17</v>
      </c>
      <c r="D110" s="4">
        <f t="shared" si="6"/>
        <v>9.1259999999999994</v>
      </c>
      <c r="E110" s="4">
        <f t="shared" si="4"/>
        <v>144.58600000000001</v>
      </c>
      <c r="F110" s="4">
        <f t="shared" si="5"/>
        <v>1.2760000000000105</v>
      </c>
      <c r="G110" s="12">
        <v>2023</v>
      </c>
    </row>
    <row r="111" spans="1:7" x14ac:dyDescent="0.2">
      <c r="A111" s="18">
        <v>44874.42491898148</v>
      </c>
      <c r="B111" s="4">
        <v>7.81</v>
      </c>
      <c r="C111" s="4">
        <v>1.17</v>
      </c>
      <c r="D111" s="4">
        <f t="shared" si="6"/>
        <v>9.1376999999999988</v>
      </c>
      <c r="E111" s="4">
        <f t="shared" si="4"/>
        <v>144.5977</v>
      </c>
      <c r="F111" s="4">
        <f t="shared" si="5"/>
        <v>1.287700000000001</v>
      </c>
      <c r="G111" s="12">
        <v>2023</v>
      </c>
    </row>
    <row r="112" spans="1:7" x14ac:dyDescent="0.2">
      <c r="A112" s="18">
        <v>44874.47905671296</v>
      </c>
      <c r="B112" s="4">
        <v>7.82</v>
      </c>
      <c r="C112" s="4">
        <v>1.17</v>
      </c>
      <c r="D112" s="4">
        <f t="shared" si="6"/>
        <v>9.1494</v>
      </c>
      <c r="E112" s="4">
        <f t="shared" si="4"/>
        <v>144.60939999999999</v>
      </c>
      <c r="F112" s="4">
        <f t="shared" si="5"/>
        <v>1.2993999999999915</v>
      </c>
      <c r="G112" s="12">
        <v>2023</v>
      </c>
    </row>
    <row r="113" spans="1:7" x14ac:dyDescent="0.2">
      <c r="A113" s="18">
        <v>44874.487743055557</v>
      </c>
      <c r="B113" s="4">
        <v>7.83</v>
      </c>
      <c r="C113" s="4">
        <v>1.17</v>
      </c>
      <c r="D113" s="4">
        <f t="shared" si="6"/>
        <v>9.1610999999999994</v>
      </c>
      <c r="E113" s="4">
        <f t="shared" si="4"/>
        <v>144.62110000000001</v>
      </c>
      <c r="F113" s="4">
        <f t="shared" si="5"/>
        <v>1.3111000000000104</v>
      </c>
      <c r="G113" s="12">
        <v>2023</v>
      </c>
    </row>
    <row r="114" spans="1:7" x14ac:dyDescent="0.2">
      <c r="A114" s="18">
        <v>44874.493200231482</v>
      </c>
      <c r="B114" s="4">
        <v>7.84</v>
      </c>
      <c r="C114" s="4">
        <v>1.17</v>
      </c>
      <c r="D114" s="4">
        <f t="shared" si="6"/>
        <v>9.1727999999999987</v>
      </c>
      <c r="E114" s="4">
        <f t="shared" si="4"/>
        <v>144.6328</v>
      </c>
      <c r="F114" s="4">
        <f t="shared" si="5"/>
        <v>1.3228000000000009</v>
      </c>
      <c r="G114" s="12">
        <v>2023</v>
      </c>
    </row>
    <row r="115" spans="1:7" x14ac:dyDescent="0.2">
      <c r="A115" s="18">
        <v>44874.50291087963</v>
      </c>
      <c r="B115" s="4">
        <v>7.85</v>
      </c>
      <c r="C115" s="4">
        <v>1.17</v>
      </c>
      <c r="D115" s="4">
        <f t="shared" si="6"/>
        <v>9.1844999999999999</v>
      </c>
      <c r="E115" s="4">
        <f t="shared" si="4"/>
        <v>144.64449999999999</v>
      </c>
      <c r="F115" s="4">
        <f t="shared" si="5"/>
        <v>1.3344999999999914</v>
      </c>
      <c r="G115" s="12">
        <v>2023</v>
      </c>
    </row>
    <row r="116" spans="1:7" x14ac:dyDescent="0.2">
      <c r="A116" s="18">
        <v>44874.515156250003</v>
      </c>
      <c r="B116" s="4">
        <v>7.86</v>
      </c>
      <c r="C116" s="4">
        <v>1.17</v>
      </c>
      <c r="D116" s="4">
        <f t="shared" si="6"/>
        <v>9.1961999999999993</v>
      </c>
      <c r="E116" s="4">
        <f t="shared" si="4"/>
        <v>144.65620000000001</v>
      </c>
      <c r="F116" s="4">
        <f t="shared" si="5"/>
        <v>1.3462000000000103</v>
      </c>
      <c r="G116" s="12">
        <v>2023</v>
      </c>
    </row>
    <row r="117" spans="1:7" x14ac:dyDescent="0.2">
      <c r="A117" s="18">
        <v>44874.52071759259</v>
      </c>
      <c r="B117" s="4">
        <v>7.87</v>
      </c>
      <c r="C117" s="4">
        <v>1.17</v>
      </c>
      <c r="D117" s="4">
        <f t="shared" si="6"/>
        <v>9.2079000000000004</v>
      </c>
      <c r="E117" s="4">
        <f t="shared" si="4"/>
        <v>144.6679</v>
      </c>
      <c r="F117" s="4">
        <f t="shared" si="5"/>
        <v>1.3579000000000008</v>
      </c>
      <c r="G117" s="12">
        <v>2023</v>
      </c>
    </row>
    <row r="118" spans="1:7" x14ac:dyDescent="0.2">
      <c r="A118" s="18">
        <v>44874.543368055558</v>
      </c>
      <c r="B118" s="4">
        <v>7.88</v>
      </c>
      <c r="C118" s="4">
        <v>1.17</v>
      </c>
      <c r="D118" s="4">
        <f t="shared" si="6"/>
        <v>9.2195999999999998</v>
      </c>
      <c r="E118" s="4">
        <f t="shared" si="4"/>
        <v>144.67959999999999</v>
      </c>
      <c r="F118" s="4">
        <f t="shared" si="5"/>
        <v>1.3695999999999913</v>
      </c>
      <c r="G118" s="12">
        <v>2023</v>
      </c>
    </row>
    <row r="119" spans="1:7" x14ac:dyDescent="0.2">
      <c r="A119" s="18">
        <v>44901.903454861109</v>
      </c>
      <c r="B119" s="4">
        <v>7.89</v>
      </c>
      <c r="C119" s="4">
        <v>1.17</v>
      </c>
      <c r="D119" s="4">
        <f t="shared" si="6"/>
        <v>9.2312999999999992</v>
      </c>
      <c r="E119" s="4">
        <f t="shared" si="4"/>
        <v>144.69130000000001</v>
      </c>
      <c r="F119" s="4">
        <f t="shared" si="5"/>
        <v>1.3813000000000102</v>
      </c>
      <c r="G119" s="12">
        <v>2023</v>
      </c>
    </row>
    <row r="120" spans="1:7" x14ac:dyDescent="0.2">
      <c r="A120" s="18">
        <v>44901.945839120373</v>
      </c>
      <c r="B120" s="4">
        <v>7.9</v>
      </c>
      <c r="C120" s="4">
        <v>1.17</v>
      </c>
      <c r="D120" s="4">
        <f t="shared" si="6"/>
        <v>9.2430000000000003</v>
      </c>
      <c r="E120" s="4">
        <f t="shared" si="4"/>
        <v>144.703</v>
      </c>
      <c r="F120" s="4">
        <f t="shared" si="5"/>
        <v>1.3930000000000007</v>
      </c>
      <c r="G120" s="12">
        <v>2023</v>
      </c>
    </row>
    <row r="121" spans="1:7" x14ac:dyDescent="0.2">
      <c r="A121" s="18">
        <v>44901.985144675928</v>
      </c>
      <c r="B121" s="4">
        <v>7.91</v>
      </c>
      <c r="C121" s="4">
        <v>1.17</v>
      </c>
      <c r="D121" s="4">
        <f t="shared" si="6"/>
        <v>9.2546999999999997</v>
      </c>
      <c r="E121" s="4">
        <f t="shared" si="4"/>
        <v>144.71469999999999</v>
      </c>
      <c r="F121" s="4">
        <f t="shared" si="5"/>
        <v>1.4046999999999912</v>
      </c>
      <c r="G121" s="12">
        <v>2023</v>
      </c>
    </row>
    <row r="122" spans="1:7" x14ac:dyDescent="0.2">
      <c r="A122" s="18">
        <v>44902.030497685184</v>
      </c>
      <c r="B122" s="4">
        <v>7.92</v>
      </c>
      <c r="C122" s="4">
        <v>1.17</v>
      </c>
      <c r="D122" s="4">
        <f t="shared" si="6"/>
        <v>9.2663999999999991</v>
      </c>
      <c r="E122" s="4">
        <f t="shared" si="4"/>
        <v>144.72640000000001</v>
      </c>
      <c r="F122" s="4">
        <f t="shared" si="5"/>
        <v>1.4164000000000101</v>
      </c>
      <c r="G122" s="12">
        <v>2023</v>
      </c>
    </row>
    <row r="123" spans="1:7" x14ac:dyDescent="0.2">
      <c r="A123" s="18">
        <v>44902.064172453705</v>
      </c>
      <c r="B123" s="4">
        <v>7.93</v>
      </c>
      <c r="C123" s="4">
        <v>1.17</v>
      </c>
      <c r="D123" s="4">
        <f t="shared" si="6"/>
        <v>9.2780999999999985</v>
      </c>
      <c r="E123" s="4">
        <f t="shared" si="4"/>
        <v>144.7381</v>
      </c>
      <c r="F123" s="4">
        <f t="shared" si="5"/>
        <v>1.4281000000000006</v>
      </c>
      <c r="G123" s="12">
        <v>2023</v>
      </c>
    </row>
    <row r="124" spans="1:7" x14ac:dyDescent="0.2">
      <c r="A124" s="18">
        <v>44902.076018518521</v>
      </c>
      <c r="B124" s="4">
        <v>7.94</v>
      </c>
      <c r="C124" s="4">
        <v>1.17</v>
      </c>
      <c r="D124" s="4">
        <f t="shared" si="6"/>
        <v>9.2897999999999996</v>
      </c>
      <c r="E124" s="4">
        <f t="shared" si="4"/>
        <v>144.74979999999999</v>
      </c>
      <c r="F124" s="4">
        <f t="shared" si="5"/>
        <v>1.4397999999999911</v>
      </c>
      <c r="G124" s="12">
        <v>2023</v>
      </c>
    </row>
    <row r="125" spans="1:7" x14ac:dyDescent="0.2">
      <c r="A125" s="18">
        <v>44902.091585648152</v>
      </c>
      <c r="B125" s="4">
        <v>7.95</v>
      </c>
      <c r="C125" s="4">
        <v>1.17</v>
      </c>
      <c r="D125" s="4">
        <f t="shared" si="6"/>
        <v>9.301499999999999</v>
      </c>
      <c r="E125" s="4">
        <f t="shared" si="4"/>
        <v>144.76150000000001</v>
      </c>
      <c r="F125" s="4">
        <f t="shared" si="5"/>
        <v>1.45150000000001</v>
      </c>
      <c r="G125" s="12">
        <v>2023</v>
      </c>
    </row>
    <row r="126" spans="1:7" x14ac:dyDescent="0.2">
      <c r="A126" s="18">
        <v>44902.099623842594</v>
      </c>
      <c r="B126" s="4">
        <v>7.96</v>
      </c>
      <c r="C126" s="4">
        <v>1.17</v>
      </c>
      <c r="D126" s="4">
        <f t="shared" si="6"/>
        <v>9.3132000000000001</v>
      </c>
      <c r="E126" s="4">
        <f t="shared" si="4"/>
        <v>144.7732</v>
      </c>
      <c r="F126" s="4">
        <f t="shared" si="5"/>
        <v>1.4632000000000005</v>
      </c>
      <c r="G126" s="12">
        <v>2023</v>
      </c>
    </row>
    <row r="127" spans="1:7" x14ac:dyDescent="0.2">
      <c r="A127" s="18">
        <v>44902.348865740743</v>
      </c>
      <c r="B127" s="4">
        <v>7.97</v>
      </c>
      <c r="C127" s="4">
        <v>1.17</v>
      </c>
      <c r="D127" s="4">
        <f t="shared" si="6"/>
        <v>9.3248999999999995</v>
      </c>
      <c r="E127" s="4">
        <f t="shared" si="4"/>
        <v>144.78489999999999</v>
      </c>
      <c r="F127" s="4">
        <f t="shared" si="5"/>
        <v>1.474899999999991</v>
      </c>
      <c r="G127" s="12">
        <v>2023</v>
      </c>
    </row>
    <row r="128" spans="1:7" x14ac:dyDescent="0.2">
      <c r="A128" s="18">
        <v>44902.369646990737</v>
      </c>
      <c r="B128" s="4">
        <v>7.98</v>
      </c>
      <c r="C128" s="4">
        <v>1.17</v>
      </c>
      <c r="D128" s="4">
        <f t="shared" si="6"/>
        <v>9.3366000000000007</v>
      </c>
      <c r="E128" s="4">
        <f t="shared" si="4"/>
        <v>144.79660000000001</v>
      </c>
      <c r="F128" s="4">
        <f t="shared" si="5"/>
        <v>1.4866000000000099</v>
      </c>
      <c r="G128" s="12">
        <v>2023</v>
      </c>
    </row>
    <row r="129" spans="1:7" x14ac:dyDescent="0.2">
      <c r="A129" s="18">
        <v>44902.397789351853</v>
      </c>
      <c r="B129" s="4">
        <v>7.99</v>
      </c>
      <c r="C129" s="4">
        <v>1.17</v>
      </c>
      <c r="D129" s="4">
        <f t="shared" si="6"/>
        <v>9.3483000000000001</v>
      </c>
      <c r="E129" s="4">
        <f t="shared" si="4"/>
        <v>144.8083</v>
      </c>
      <c r="F129" s="4">
        <f t="shared" si="5"/>
        <v>1.4983000000000004</v>
      </c>
      <c r="G129" s="12">
        <v>2023</v>
      </c>
    </row>
    <row r="130" spans="1:7" x14ac:dyDescent="0.2">
      <c r="A130" s="18">
        <v>44902.41519097222</v>
      </c>
      <c r="B130" s="4">
        <v>8</v>
      </c>
      <c r="C130" s="4">
        <v>1.17</v>
      </c>
      <c r="D130" s="4">
        <f t="shared" si="6"/>
        <v>9.36</v>
      </c>
      <c r="E130" s="4">
        <f t="shared" si="4"/>
        <v>144.82</v>
      </c>
      <c r="F130" s="4">
        <f t="shared" si="5"/>
        <v>1.5099999999999909</v>
      </c>
      <c r="G130" s="12">
        <v>2023</v>
      </c>
    </row>
    <row r="131" spans="1:7" x14ac:dyDescent="0.2">
      <c r="A131" s="18">
        <v>44902.428182870368</v>
      </c>
      <c r="B131" s="4">
        <v>8.01</v>
      </c>
      <c r="C131" s="4">
        <v>1.17</v>
      </c>
      <c r="D131" s="4">
        <f t="shared" si="6"/>
        <v>9.3716999999999988</v>
      </c>
      <c r="E131" s="4">
        <f t="shared" ref="E131:E170" si="7">D131+135.46</f>
        <v>144.83170000000001</v>
      </c>
      <c r="F131" s="4">
        <f t="shared" ref="F131:F194" si="8">E131-143.31</f>
        <v>1.5217000000000098</v>
      </c>
      <c r="G131" s="12">
        <v>2023</v>
      </c>
    </row>
    <row r="132" spans="1:7" x14ac:dyDescent="0.2">
      <c r="A132" s="18">
        <v>44902.435613425929</v>
      </c>
      <c r="B132" s="4">
        <v>8.02</v>
      </c>
      <c r="C132" s="4">
        <v>1.17</v>
      </c>
      <c r="D132" s="4">
        <f t="shared" si="6"/>
        <v>9.3833999999999982</v>
      </c>
      <c r="E132" s="4">
        <f t="shared" si="7"/>
        <v>144.8434</v>
      </c>
      <c r="F132" s="4">
        <f t="shared" si="8"/>
        <v>1.5334000000000003</v>
      </c>
      <c r="G132" s="12">
        <v>2023</v>
      </c>
    </row>
    <row r="133" spans="1:7" x14ac:dyDescent="0.2">
      <c r="A133" s="18">
        <v>44902.444305555553</v>
      </c>
      <c r="B133" s="4">
        <v>8.0299999999999994</v>
      </c>
      <c r="C133" s="4">
        <v>1.17</v>
      </c>
      <c r="D133" s="4">
        <f t="shared" si="6"/>
        <v>9.3950999999999993</v>
      </c>
      <c r="E133" s="4">
        <f t="shared" si="7"/>
        <v>144.85509999999999</v>
      </c>
      <c r="F133" s="4">
        <f t="shared" si="8"/>
        <v>1.5450999999999908</v>
      </c>
      <c r="G133" s="12">
        <v>2023</v>
      </c>
    </row>
    <row r="134" spans="1:7" x14ac:dyDescent="0.2">
      <c r="A134" s="18">
        <v>44902.449334490739</v>
      </c>
      <c r="B134" s="4">
        <v>8.0399999999999991</v>
      </c>
      <c r="C134" s="4">
        <v>1.17</v>
      </c>
      <c r="D134" s="4">
        <f t="shared" si="6"/>
        <v>9.4067999999999987</v>
      </c>
      <c r="E134" s="4">
        <f t="shared" si="7"/>
        <v>144.86680000000001</v>
      </c>
      <c r="F134" s="4">
        <f t="shared" si="8"/>
        <v>1.5568000000000097</v>
      </c>
      <c r="G134" s="12">
        <v>2023</v>
      </c>
    </row>
    <row r="135" spans="1:7" x14ac:dyDescent="0.2">
      <c r="A135" s="18">
        <v>44902.455526620368</v>
      </c>
      <c r="B135" s="4">
        <v>8.0500000000000007</v>
      </c>
      <c r="C135" s="4">
        <v>1.17</v>
      </c>
      <c r="D135" s="4">
        <f t="shared" si="6"/>
        <v>9.4184999999999999</v>
      </c>
      <c r="E135" s="4">
        <f t="shared" si="7"/>
        <v>144.8785</v>
      </c>
      <c r="F135" s="4">
        <f t="shared" si="8"/>
        <v>1.5685000000000002</v>
      </c>
      <c r="G135" s="12">
        <v>2023</v>
      </c>
    </row>
    <row r="136" spans="1:7" x14ac:dyDescent="0.2">
      <c r="A136" s="18">
        <v>44902.459363425929</v>
      </c>
      <c r="B136" s="4">
        <v>8.06</v>
      </c>
      <c r="C136" s="4">
        <v>1.17</v>
      </c>
      <c r="D136" s="4">
        <f t="shared" si="6"/>
        <v>9.4301999999999992</v>
      </c>
      <c r="E136" s="4">
        <f t="shared" si="7"/>
        <v>144.89019999999999</v>
      </c>
      <c r="F136" s="4">
        <f t="shared" si="8"/>
        <v>1.5801999999999907</v>
      </c>
      <c r="G136" s="12">
        <v>2023</v>
      </c>
    </row>
    <row r="137" spans="1:7" x14ac:dyDescent="0.2">
      <c r="A137" s="18">
        <v>44902.464525462965</v>
      </c>
      <c r="B137" s="4">
        <v>8.07</v>
      </c>
      <c r="C137" s="4">
        <v>1.17</v>
      </c>
      <c r="D137" s="4">
        <f t="shared" si="6"/>
        <v>9.4419000000000004</v>
      </c>
      <c r="E137" s="4">
        <f t="shared" si="7"/>
        <v>144.90190000000001</v>
      </c>
      <c r="F137" s="4">
        <f t="shared" si="8"/>
        <v>1.5919000000000096</v>
      </c>
      <c r="G137" s="12">
        <v>2023</v>
      </c>
    </row>
    <row r="138" spans="1:7" x14ac:dyDescent="0.2">
      <c r="A138" s="18">
        <v>44902.467881944445</v>
      </c>
      <c r="B138" s="4">
        <v>8.08</v>
      </c>
      <c r="C138" s="4">
        <v>1.17</v>
      </c>
      <c r="D138" s="4">
        <f t="shared" si="6"/>
        <v>9.4535999999999998</v>
      </c>
      <c r="E138" s="4">
        <f t="shared" si="7"/>
        <v>144.9136</v>
      </c>
      <c r="F138" s="4">
        <f t="shared" si="8"/>
        <v>1.6036000000000001</v>
      </c>
      <c r="G138" s="12">
        <v>2023</v>
      </c>
    </row>
    <row r="139" spans="1:7" x14ac:dyDescent="0.2">
      <c r="A139" s="18">
        <v>44902.472806712962</v>
      </c>
      <c r="B139" s="4">
        <v>8.09</v>
      </c>
      <c r="C139" s="4">
        <v>1.17</v>
      </c>
      <c r="D139" s="4">
        <f t="shared" si="6"/>
        <v>9.4652999999999992</v>
      </c>
      <c r="E139" s="4">
        <f t="shared" si="7"/>
        <v>144.92529999999999</v>
      </c>
      <c r="F139" s="4">
        <f t="shared" si="8"/>
        <v>1.6152999999999906</v>
      </c>
      <c r="G139" s="12">
        <v>2023</v>
      </c>
    </row>
    <row r="140" spans="1:7" x14ac:dyDescent="0.2">
      <c r="A140" s="18">
        <v>44902.476643518516</v>
      </c>
      <c r="B140" s="4">
        <v>8.1</v>
      </c>
      <c r="C140" s="4">
        <v>1.17</v>
      </c>
      <c r="D140" s="4">
        <f t="shared" si="6"/>
        <v>9.4769999999999985</v>
      </c>
      <c r="E140" s="4">
        <f t="shared" si="7"/>
        <v>144.93700000000001</v>
      </c>
      <c r="F140" s="4">
        <f t="shared" si="8"/>
        <v>1.6270000000000095</v>
      </c>
      <c r="G140" s="12">
        <v>2023</v>
      </c>
    </row>
    <row r="141" spans="1:7" x14ac:dyDescent="0.2">
      <c r="A141" s="18">
        <v>44902.48164351852</v>
      </c>
      <c r="B141" s="4">
        <v>8.11</v>
      </c>
      <c r="C141" s="4">
        <v>1.17</v>
      </c>
      <c r="D141" s="4">
        <f t="shared" si="6"/>
        <v>9.4886999999999979</v>
      </c>
      <c r="E141" s="4">
        <f t="shared" si="7"/>
        <v>144.9487</v>
      </c>
      <c r="F141" s="4">
        <f t="shared" si="8"/>
        <v>1.6387</v>
      </c>
      <c r="G141" s="12">
        <v>2023</v>
      </c>
    </row>
    <row r="142" spans="1:7" x14ac:dyDescent="0.2">
      <c r="A142" s="18">
        <v>44902.485480324074</v>
      </c>
      <c r="B142" s="4">
        <v>8.1199999999999992</v>
      </c>
      <c r="C142" s="4">
        <v>1.17</v>
      </c>
      <c r="D142" s="4">
        <f t="shared" si="6"/>
        <v>9.5003999999999991</v>
      </c>
      <c r="E142" s="4">
        <f t="shared" si="7"/>
        <v>144.96039999999999</v>
      </c>
      <c r="F142" s="4">
        <f t="shared" si="8"/>
        <v>1.6503999999999905</v>
      </c>
      <c r="G142" s="12">
        <v>2023</v>
      </c>
    </row>
    <row r="143" spans="1:7" x14ac:dyDescent="0.2">
      <c r="A143" s="18">
        <v>44902.490353009256</v>
      </c>
      <c r="B143" s="4">
        <v>8.1300000000000008</v>
      </c>
      <c r="C143" s="4">
        <v>1.17</v>
      </c>
      <c r="D143" s="4">
        <f t="shared" si="6"/>
        <v>9.5121000000000002</v>
      </c>
      <c r="E143" s="4">
        <f t="shared" si="7"/>
        <v>144.97210000000001</v>
      </c>
      <c r="F143" s="4">
        <f t="shared" si="8"/>
        <v>1.6621000000000095</v>
      </c>
      <c r="G143" s="12">
        <v>2023</v>
      </c>
    </row>
    <row r="144" spans="1:7" x14ac:dyDescent="0.2">
      <c r="A144" s="18">
        <v>44902.494340277779</v>
      </c>
      <c r="B144" s="4">
        <v>8.14</v>
      </c>
      <c r="C144" s="4">
        <v>1.17</v>
      </c>
      <c r="D144" s="4">
        <f t="shared" si="6"/>
        <v>9.5237999999999996</v>
      </c>
      <c r="E144" s="4">
        <f t="shared" si="7"/>
        <v>144.9838</v>
      </c>
      <c r="F144" s="4">
        <f t="shared" si="8"/>
        <v>1.6738</v>
      </c>
      <c r="G144" s="12">
        <v>2023</v>
      </c>
    </row>
    <row r="145" spans="1:7" x14ac:dyDescent="0.2">
      <c r="A145" s="18">
        <v>44902.499959490742</v>
      </c>
      <c r="B145" s="4">
        <v>8.15</v>
      </c>
      <c r="C145" s="4">
        <v>1.17</v>
      </c>
      <c r="D145" s="4">
        <f t="shared" si="6"/>
        <v>9.535499999999999</v>
      </c>
      <c r="E145" s="4">
        <f t="shared" si="7"/>
        <v>144.99549999999999</v>
      </c>
      <c r="F145" s="4">
        <f t="shared" si="8"/>
        <v>1.6854999999999905</v>
      </c>
      <c r="G145" s="12">
        <v>2023</v>
      </c>
    </row>
    <row r="146" spans="1:7" x14ac:dyDescent="0.2">
      <c r="A146" s="18">
        <v>44902.504259259258</v>
      </c>
      <c r="B146" s="4">
        <v>8.16</v>
      </c>
      <c r="C146" s="4">
        <v>1.17</v>
      </c>
      <c r="D146" s="4">
        <f t="shared" si="6"/>
        <v>9.5472000000000001</v>
      </c>
      <c r="E146" s="4">
        <f t="shared" si="7"/>
        <v>145.00720000000001</v>
      </c>
      <c r="F146" s="4">
        <f t="shared" si="8"/>
        <v>1.6972000000000094</v>
      </c>
      <c r="G146" s="12">
        <v>2023</v>
      </c>
    </row>
    <row r="147" spans="1:7" x14ac:dyDescent="0.2">
      <c r="A147" s="18">
        <v>44902.509108796294</v>
      </c>
      <c r="B147" s="4">
        <v>8.17</v>
      </c>
      <c r="C147" s="4">
        <v>1.17</v>
      </c>
      <c r="D147" s="4">
        <f t="shared" si="6"/>
        <v>9.5588999999999995</v>
      </c>
      <c r="E147" s="4">
        <f t="shared" si="7"/>
        <v>145.0189</v>
      </c>
      <c r="F147" s="4">
        <f t="shared" si="8"/>
        <v>1.7088999999999999</v>
      </c>
      <c r="G147" s="12">
        <v>2023</v>
      </c>
    </row>
    <row r="148" spans="1:7" x14ac:dyDescent="0.2">
      <c r="A148" s="18">
        <v>44902.512181712962</v>
      </c>
      <c r="B148" s="4">
        <v>8.18</v>
      </c>
      <c r="C148" s="4">
        <v>1.17</v>
      </c>
      <c r="D148" s="4">
        <f t="shared" si="6"/>
        <v>9.5705999999999989</v>
      </c>
      <c r="E148" s="4">
        <f t="shared" si="7"/>
        <v>145.03059999999999</v>
      </c>
      <c r="F148" s="4">
        <f t="shared" si="8"/>
        <v>1.7205999999999904</v>
      </c>
      <c r="G148" s="12">
        <v>2023</v>
      </c>
    </row>
    <row r="149" spans="1:7" x14ac:dyDescent="0.2">
      <c r="A149" s="18">
        <v>44902.515659722223</v>
      </c>
      <c r="B149" s="4">
        <v>8.19</v>
      </c>
      <c r="C149" s="4">
        <v>1.17</v>
      </c>
      <c r="D149" s="4">
        <f t="shared" si="6"/>
        <v>9.5822999999999983</v>
      </c>
      <c r="E149" s="4">
        <f t="shared" si="7"/>
        <v>145.04230000000001</v>
      </c>
      <c r="F149" s="4">
        <f t="shared" si="8"/>
        <v>1.7323000000000093</v>
      </c>
      <c r="G149" s="12">
        <v>2023</v>
      </c>
    </row>
    <row r="150" spans="1:7" x14ac:dyDescent="0.2">
      <c r="A150" s="18">
        <v>44902.517893518518</v>
      </c>
      <c r="B150" s="4">
        <v>8.1999999999999993</v>
      </c>
      <c r="C150" s="4">
        <v>1.17</v>
      </c>
      <c r="D150" s="4">
        <f t="shared" si="6"/>
        <v>9.5939999999999994</v>
      </c>
      <c r="E150" s="4">
        <f t="shared" si="7"/>
        <v>145.054</v>
      </c>
      <c r="F150" s="4">
        <f t="shared" si="8"/>
        <v>1.7439999999999998</v>
      </c>
      <c r="G150" s="12">
        <v>2023</v>
      </c>
    </row>
    <row r="151" spans="1:7" x14ac:dyDescent="0.2">
      <c r="A151" s="18">
        <v>44902.520960648151</v>
      </c>
      <c r="B151" s="4">
        <v>8.2100000000000009</v>
      </c>
      <c r="C151" s="4">
        <v>1.17</v>
      </c>
      <c r="D151" s="4">
        <f t="shared" si="6"/>
        <v>9.6057000000000006</v>
      </c>
      <c r="E151" s="4">
        <f t="shared" si="7"/>
        <v>145.06570000000002</v>
      </c>
      <c r="F151" s="4">
        <f t="shared" si="8"/>
        <v>1.7557000000000187</v>
      </c>
      <c r="G151" s="12">
        <v>2023</v>
      </c>
    </row>
    <row r="152" spans="1:7" x14ac:dyDescent="0.2">
      <c r="A152" s="18">
        <v>44902.523605324073</v>
      </c>
      <c r="B152" s="4">
        <v>8.2200000000000006</v>
      </c>
      <c r="C152" s="4">
        <v>1.17</v>
      </c>
      <c r="D152" s="4">
        <f t="shared" si="6"/>
        <v>9.6173999999999999</v>
      </c>
      <c r="E152" s="4">
        <f t="shared" si="7"/>
        <v>145.07740000000001</v>
      </c>
      <c r="F152" s="4">
        <f t="shared" si="8"/>
        <v>1.7674000000000092</v>
      </c>
      <c r="G152" s="12">
        <v>2023</v>
      </c>
    </row>
    <row r="153" spans="1:7" x14ac:dyDescent="0.2">
      <c r="A153" s="18">
        <v>44902.526446759257</v>
      </c>
      <c r="B153" s="4">
        <v>8.23</v>
      </c>
      <c r="C153" s="4">
        <v>1.17</v>
      </c>
      <c r="D153" s="4">
        <f t="shared" si="6"/>
        <v>9.6290999999999993</v>
      </c>
      <c r="E153" s="4">
        <f t="shared" si="7"/>
        <v>145.0891</v>
      </c>
      <c r="F153" s="4">
        <f t="shared" si="8"/>
        <v>1.7790999999999997</v>
      </c>
      <c r="G153" s="12">
        <v>2023</v>
      </c>
    </row>
    <row r="154" spans="1:7" x14ac:dyDescent="0.2">
      <c r="A154" s="18">
        <v>44902.52851851852</v>
      </c>
      <c r="B154" s="4">
        <v>8.24</v>
      </c>
      <c r="C154" s="4">
        <v>1.17</v>
      </c>
      <c r="D154" s="4">
        <f t="shared" si="6"/>
        <v>9.6408000000000005</v>
      </c>
      <c r="E154" s="4">
        <f t="shared" si="7"/>
        <v>145.10080000000002</v>
      </c>
      <c r="F154" s="4">
        <f t="shared" si="8"/>
        <v>1.7908000000000186</v>
      </c>
      <c r="G154" s="12">
        <v>2023</v>
      </c>
    </row>
    <row r="155" spans="1:7" x14ac:dyDescent="0.2">
      <c r="A155" s="18">
        <v>44902.531087962961</v>
      </c>
      <c r="B155" s="4">
        <v>8.25</v>
      </c>
      <c r="C155" s="4">
        <v>1.17</v>
      </c>
      <c r="D155" s="4">
        <f t="shared" si="6"/>
        <v>9.6524999999999999</v>
      </c>
      <c r="E155" s="4">
        <f t="shared" si="7"/>
        <v>145.11250000000001</v>
      </c>
      <c r="F155" s="4">
        <f t="shared" si="8"/>
        <v>1.8025000000000091</v>
      </c>
      <c r="G155" s="12">
        <v>2023</v>
      </c>
    </row>
    <row r="156" spans="1:7" x14ac:dyDescent="0.2">
      <c r="A156" s="18">
        <v>44902.533246527775</v>
      </c>
      <c r="B156" s="4">
        <v>8.26</v>
      </c>
      <c r="C156" s="4">
        <v>1.17</v>
      </c>
      <c r="D156" s="4">
        <f t="shared" si="6"/>
        <v>9.6641999999999992</v>
      </c>
      <c r="E156" s="4">
        <f t="shared" si="7"/>
        <v>145.1242</v>
      </c>
      <c r="F156" s="4">
        <f t="shared" si="8"/>
        <v>1.8141999999999996</v>
      </c>
      <c r="G156" s="12">
        <v>2023</v>
      </c>
    </row>
    <row r="157" spans="1:7" x14ac:dyDescent="0.2">
      <c r="A157" s="18">
        <v>44902.536087962966</v>
      </c>
      <c r="B157" s="4">
        <v>8.27</v>
      </c>
      <c r="C157" s="4">
        <v>1.17</v>
      </c>
      <c r="D157" s="4">
        <f t="shared" ref="D157:D220" si="9">B157*C157</f>
        <v>9.6758999999999986</v>
      </c>
      <c r="E157" s="4">
        <f t="shared" si="7"/>
        <v>145.13589999999999</v>
      </c>
      <c r="F157" s="4">
        <f t="shared" si="8"/>
        <v>1.8258999999999901</v>
      </c>
      <c r="G157" s="12">
        <v>2023</v>
      </c>
    </row>
    <row r="158" spans="1:7" x14ac:dyDescent="0.2">
      <c r="A158" s="18">
        <v>44902.537997685184</v>
      </c>
      <c r="B158" s="4">
        <v>8.2799999999999994</v>
      </c>
      <c r="C158" s="4">
        <v>1.17</v>
      </c>
      <c r="D158" s="4">
        <f t="shared" si="9"/>
        <v>9.687599999999998</v>
      </c>
      <c r="E158" s="4">
        <f t="shared" si="7"/>
        <v>145.14760000000001</v>
      </c>
      <c r="F158" s="4">
        <f t="shared" si="8"/>
        <v>1.837600000000009</v>
      </c>
      <c r="G158" s="12">
        <v>2023</v>
      </c>
    </row>
    <row r="159" spans="1:7" x14ac:dyDescent="0.2">
      <c r="A159" s="18">
        <v>44902.541545138891</v>
      </c>
      <c r="B159" s="4">
        <v>8.2899999999999991</v>
      </c>
      <c r="C159" s="4">
        <v>1.17</v>
      </c>
      <c r="D159" s="4">
        <f t="shared" si="9"/>
        <v>9.6992999999999991</v>
      </c>
      <c r="E159" s="4">
        <f t="shared" si="7"/>
        <v>145.1593</v>
      </c>
      <c r="F159" s="4">
        <f t="shared" si="8"/>
        <v>1.8492999999999995</v>
      </c>
      <c r="G159" s="12">
        <v>2023</v>
      </c>
    </row>
    <row r="160" spans="1:7" x14ac:dyDescent="0.2">
      <c r="A160" s="18">
        <v>44902.543836805555</v>
      </c>
      <c r="B160" s="4">
        <v>8.3000000000000007</v>
      </c>
      <c r="C160" s="4">
        <v>1.17</v>
      </c>
      <c r="D160" s="4">
        <f t="shared" si="9"/>
        <v>9.7110000000000003</v>
      </c>
      <c r="E160" s="4">
        <f t="shared" si="7"/>
        <v>145.17100000000002</v>
      </c>
      <c r="F160" s="4">
        <f t="shared" si="8"/>
        <v>1.8610000000000184</v>
      </c>
      <c r="G160" s="12">
        <v>2023</v>
      </c>
    </row>
    <row r="161" spans="1:8" x14ac:dyDescent="0.2">
      <c r="A161" s="18">
        <v>44902.546521990742</v>
      </c>
      <c r="B161" s="4">
        <v>8.31</v>
      </c>
      <c r="C161" s="4">
        <v>1.17</v>
      </c>
      <c r="D161" s="4">
        <f t="shared" si="9"/>
        <v>9.7226999999999997</v>
      </c>
      <c r="E161" s="4">
        <f t="shared" si="7"/>
        <v>145.18270000000001</v>
      </c>
      <c r="F161" s="4">
        <f t="shared" si="8"/>
        <v>1.8727000000000089</v>
      </c>
      <c r="G161" s="12">
        <v>2023</v>
      </c>
    </row>
    <row r="162" spans="1:8" x14ac:dyDescent="0.2">
      <c r="A162" s="18">
        <v>44902.549207175929</v>
      </c>
      <c r="B162" s="4">
        <v>8.32</v>
      </c>
      <c r="C162" s="4">
        <v>1.17</v>
      </c>
      <c r="D162" s="4">
        <f t="shared" si="9"/>
        <v>9.7343999999999991</v>
      </c>
      <c r="E162" s="4">
        <f t="shared" si="7"/>
        <v>145.1944</v>
      </c>
      <c r="F162" s="4">
        <f t="shared" si="8"/>
        <v>1.8843999999999994</v>
      </c>
      <c r="G162" s="12">
        <v>2023</v>
      </c>
    </row>
    <row r="163" spans="1:8" x14ac:dyDescent="0.2">
      <c r="A163" s="18">
        <v>44902.554809027781</v>
      </c>
      <c r="B163" s="4">
        <v>8.33</v>
      </c>
      <c r="C163" s="4">
        <v>1.17</v>
      </c>
      <c r="D163" s="4">
        <f t="shared" si="9"/>
        <v>9.7461000000000002</v>
      </c>
      <c r="E163" s="4">
        <f t="shared" si="7"/>
        <v>145.20610000000002</v>
      </c>
      <c r="F163" s="4">
        <f t="shared" si="8"/>
        <v>1.8961000000000183</v>
      </c>
      <c r="G163" s="12">
        <v>2023</v>
      </c>
    </row>
    <row r="164" spans="1:8" x14ac:dyDescent="0.2">
      <c r="A164" s="18">
        <v>44902.56050925926</v>
      </c>
      <c r="B164" s="4">
        <v>8.34</v>
      </c>
      <c r="C164" s="4">
        <v>1.17</v>
      </c>
      <c r="D164" s="4">
        <f t="shared" si="9"/>
        <v>9.7577999999999996</v>
      </c>
      <c r="E164" s="4">
        <f t="shared" si="7"/>
        <v>145.21780000000001</v>
      </c>
      <c r="F164" s="4">
        <f t="shared" si="8"/>
        <v>1.9078000000000088</v>
      </c>
      <c r="G164" s="12">
        <v>2023</v>
      </c>
    </row>
    <row r="165" spans="1:8" x14ac:dyDescent="0.2">
      <c r="A165" s="18">
        <v>44902.568871527779</v>
      </c>
      <c r="B165" s="4">
        <v>8.35</v>
      </c>
      <c r="C165" s="4">
        <v>1.17</v>
      </c>
      <c r="D165" s="4">
        <f t="shared" si="9"/>
        <v>9.769499999999999</v>
      </c>
      <c r="E165" s="4">
        <f t="shared" si="7"/>
        <v>145.2295</v>
      </c>
      <c r="F165" s="4">
        <f t="shared" si="8"/>
        <v>1.9194999999999993</v>
      </c>
      <c r="G165" s="12">
        <v>2023</v>
      </c>
    </row>
    <row r="166" spans="1:8" x14ac:dyDescent="0.2">
      <c r="A166" s="18">
        <v>44902.581689814811</v>
      </c>
      <c r="B166" s="4">
        <v>8.36</v>
      </c>
      <c r="C166" s="4">
        <v>1.17</v>
      </c>
      <c r="D166" s="4">
        <f t="shared" si="9"/>
        <v>9.7811999999999983</v>
      </c>
      <c r="E166" s="4">
        <f t="shared" si="7"/>
        <v>145.24119999999999</v>
      </c>
      <c r="F166" s="4">
        <f t="shared" si="8"/>
        <v>1.9311999999999898</v>
      </c>
      <c r="G166" s="12">
        <v>2023</v>
      </c>
    </row>
    <row r="167" spans="1:8" x14ac:dyDescent="0.2">
      <c r="A167" s="18">
        <v>44903.399103009258</v>
      </c>
      <c r="B167" s="4">
        <v>8.3699999999999992</v>
      </c>
      <c r="C167" s="4">
        <v>1.17</v>
      </c>
      <c r="D167" s="4">
        <f t="shared" si="9"/>
        <v>9.7928999999999977</v>
      </c>
      <c r="E167" s="4">
        <f t="shared" si="7"/>
        <v>145.25290000000001</v>
      </c>
      <c r="F167" s="4">
        <f t="shared" si="8"/>
        <v>1.9429000000000087</v>
      </c>
      <c r="G167" s="12">
        <v>2023</v>
      </c>
    </row>
    <row r="168" spans="1:8" x14ac:dyDescent="0.2">
      <c r="A168" s="18">
        <v>44907.406990740739</v>
      </c>
      <c r="B168" s="4">
        <v>8.3800000000000008</v>
      </c>
      <c r="C168" s="4">
        <v>1.17</v>
      </c>
      <c r="D168" s="4">
        <f t="shared" si="9"/>
        <v>9.8046000000000006</v>
      </c>
      <c r="E168" s="4">
        <f t="shared" si="7"/>
        <v>145.2646</v>
      </c>
      <c r="F168" s="4">
        <f t="shared" si="8"/>
        <v>1.9545999999999992</v>
      </c>
      <c r="G168" s="12">
        <v>2023</v>
      </c>
    </row>
    <row r="169" spans="1:8" x14ac:dyDescent="0.2">
      <c r="A169" s="18">
        <v>44907.436782407407</v>
      </c>
      <c r="B169" s="4">
        <v>8.39</v>
      </c>
      <c r="C169" s="4">
        <v>1.17</v>
      </c>
      <c r="D169" s="4">
        <f t="shared" si="9"/>
        <v>9.8163</v>
      </c>
      <c r="E169" s="4">
        <f t="shared" si="7"/>
        <v>145.27630000000002</v>
      </c>
      <c r="F169" s="4">
        <f t="shared" si="8"/>
        <v>1.9663000000000181</v>
      </c>
      <c r="G169" s="12">
        <v>2023</v>
      </c>
    </row>
    <row r="170" spans="1:8" x14ac:dyDescent="0.2">
      <c r="A170" s="18">
        <v>44907.458171296297</v>
      </c>
      <c r="B170" s="4">
        <v>8.4</v>
      </c>
      <c r="C170" s="4">
        <v>1.17</v>
      </c>
      <c r="D170" s="4">
        <f t="shared" si="9"/>
        <v>9.8279999999999994</v>
      </c>
      <c r="E170" s="4">
        <f t="shared" si="7"/>
        <v>145.28800000000001</v>
      </c>
      <c r="F170" s="4">
        <f t="shared" si="8"/>
        <v>1.9780000000000086</v>
      </c>
      <c r="G170" s="12">
        <v>2023</v>
      </c>
    </row>
    <row r="171" spans="1:8" x14ac:dyDescent="0.2">
      <c r="A171" s="18">
        <v>44923.527349537035</v>
      </c>
      <c r="B171" s="4">
        <v>0</v>
      </c>
      <c r="C171" s="4">
        <v>1.17</v>
      </c>
      <c r="D171" s="4">
        <f t="shared" si="9"/>
        <v>0</v>
      </c>
      <c r="E171" s="4">
        <f>D171+$E$170</f>
        <v>145.28800000000001</v>
      </c>
      <c r="F171" s="4">
        <f t="shared" si="8"/>
        <v>1.9780000000000086</v>
      </c>
      <c r="G171" s="12">
        <v>2023</v>
      </c>
      <c r="H171" s="11" t="s">
        <v>5</v>
      </c>
    </row>
    <row r="172" spans="1:8" x14ac:dyDescent="0.2">
      <c r="A172" s="18">
        <v>44923.608223379626</v>
      </c>
      <c r="B172" s="4">
        <v>9.9999999999997868E-3</v>
      </c>
      <c r="C172" s="4">
        <v>1.23</v>
      </c>
      <c r="D172" s="4">
        <f t="shared" si="9"/>
        <v>1.2299999999999738E-2</v>
      </c>
      <c r="E172" s="4">
        <f>D172+$E$170</f>
        <v>145.30030000000002</v>
      </c>
      <c r="F172" s="4">
        <f t="shared" si="8"/>
        <v>1.9903000000000191</v>
      </c>
      <c r="G172" s="12">
        <v>2023</v>
      </c>
    </row>
    <row r="173" spans="1:8" x14ac:dyDescent="0.2">
      <c r="A173" s="18">
        <v>44923.612071759257</v>
      </c>
      <c r="B173" s="4">
        <v>1.9999999999999574E-2</v>
      </c>
      <c r="C173" s="4">
        <v>1.23</v>
      </c>
      <c r="D173" s="4">
        <f t="shared" si="9"/>
        <v>2.4599999999999476E-2</v>
      </c>
      <c r="E173" s="4">
        <f t="shared" ref="E173:E236" si="10">D173+$E$170</f>
        <v>145.3126</v>
      </c>
      <c r="F173" s="4">
        <f t="shared" si="8"/>
        <v>2.002600000000001</v>
      </c>
      <c r="G173" s="12">
        <v>2023</v>
      </c>
    </row>
    <row r="174" spans="1:8" x14ac:dyDescent="0.2">
      <c r="A174" s="18">
        <v>44924.608877314815</v>
      </c>
      <c r="B174" s="4">
        <v>2.9999999999999361E-2</v>
      </c>
      <c r="C174" s="4">
        <v>1.23</v>
      </c>
      <c r="D174" s="4">
        <f t="shared" si="9"/>
        <v>3.6899999999999211E-2</v>
      </c>
      <c r="E174" s="4">
        <f t="shared" si="10"/>
        <v>145.32490000000001</v>
      </c>
      <c r="F174" s="4">
        <f t="shared" si="8"/>
        <v>2.0149000000000115</v>
      </c>
      <c r="G174" s="12">
        <v>2023</v>
      </c>
    </row>
    <row r="175" spans="1:8" x14ac:dyDescent="0.2">
      <c r="A175" s="18">
        <v>44924.64671296296</v>
      </c>
      <c r="B175" s="4">
        <v>3.9999999999999147E-2</v>
      </c>
      <c r="C175" s="4">
        <v>1.23</v>
      </c>
      <c r="D175" s="4">
        <f t="shared" si="9"/>
        <v>4.9199999999998953E-2</v>
      </c>
      <c r="E175" s="4">
        <f t="shared" si="10"/>
        <v>145.3372</v>
      </c>
      <c r="F175" s="4">
        <f t="shared" si="8"/>
        <v>2.0271999999999935</v>
      </c>
      <c r="G175" s="12">
        <v>2023</v>
      </c>
    </row>
    <row r="176" spans="1:8" x14ac:dyDescent="0.2">
      <c r="A176" s="18">
        <v>44924.671001157411</v>
      </c>
      <c r="B176" s="4">
        <v>4.9999999999998934E-2</v>
      </c>
      <c r="C176" s="4">
        <v>1.23</v>
      </c>
      <c r="D176" s="4">
        <f t="shared" si="9"/>
        <v>6.1499999999998688E-2</v>
      </c>
      <c r="E176" s="4">
        <f t="shared" si="10"/>
        <v>145.34950000000001</v>
      </c>
      <c r="F176" s="4">
        <f t="shared" si="8"/>
        <v>2.0395000000000039</v>
      </c>
      <c r="G176" s="12">
        <v>2023</v>
      </c>
    </row>
    <row r="177" spans="1:7" x14ac:dyDescent="0.2">
      <c r="A177" s="18">
        <v>44925.400138888886</v>
      </c>
      <c r="B177" s="4">
        <v>5.9999999999998721E-2</v>
      </c>
      <c r="C177" s="4">
        <v>1.23</v>
      </c>
      <c r="D177" s="4">
        <f t="shared" si="9"/>
        <v>7.3799999999998422E-2</v>
      </c>
      <c r="E177" s="4">
        <f t="shared" si="10"/>
        <v>145.36180000000002</v>
      </c>
      <c r="F177" s="4">
        <f t="shared" si="8"/>
        <v>2.0518000000000143</v>
      </c>
      <c r="G177" s="12">
        <v>2023</v>
      </c>
    </row>
    <row r="178" spans="1:7" x14ac:dyDescent="0.2">
      <c r="A178" s="18">
        <v>44925.409328703703</v>
      </c>
      <c r="B178" s="4">
        <v>6.9999999999998508E-2</v>
      </c>
      <c r="C178" s="4">
        <v>1.23</v>
      </c>
      <c r="D178" s="4">
        <f t="shared" si="9"/>
        <v>8.6099999999998164E-2</v>
      </c>
      <c r="E178" s="4">
        <f t="shared" si="10"/>
        <v>145.3741</v>
      </c>
      <c r="F178" s="4">
        <f t="shared" si="8"/>
        <v>2.0640999999999963</v>
      </c>
      <c r="G178" s="12">
        <v>2023</v>
      </c>
    </row>
    <row r="179" spans="1:7" x14ac:dyDescent="0.2">
      <c r="A179" s="18">
        <v>44925.413917824073</v>
      </c>
      <c r="B179" s="4">
        <v>8.0000000000000071E-2</v>
      </c>
      <c r="C179" s="4">
        <v>1.23</v>
      </c>
      <c r="D179" s="4">
        <f t="shared" si="9"/>
        <v>9.8400000000000085E-2</v>
      </c>
      <c r="E179" s="4">
        <f t="shared" si="10"/>
        <v>145.38640000000001</v>
      </c>
      <c r="F179" s="4">
        <f t="shared" si="8"/>
        <v>2.0764000000000067</v>
      </c>
      <c r="G179" s="12">
        <v>2023</v>
      </c>
    </row>
    <row r="180" spans="1:7" x14ac:dyDescent="0.2">
      <c r="A180" s="18">
        <v>44925.435237268517</v>
      </c>
      <c r="B180" s="4">
        <v>8.9999999999999858E-2</v>
      </c>
      <c r="C180" s="4">
        <v>1.23</v>
      </c>
      <c r="D180" s="4">
        <f t="shared" si="9"/>
        <v>0.11069999999999983</v>
      </c>
      <c r="E180" s="4">
        <f t="shared" si="10"/>
        <v>145.39870000000002</v>
      </c>
      <c r="F180" s="4">
        <f t="shared" si="8"/>
        <v>2.0887000000000171</v>
      </c>
      <c r="G180" s="12">
        <v>2023</v>
      </c>
    </row>
    <row r="181" spans="1:7" x14ac:dyDescent="0.2">
      <c r="A181" s="18">
        <v>44926.053506944445</v>
      </c>
      <c r="B181" s="4">
        <v>9.9999999999999645E-2</v>
      </c>
      <c r="C181" s="4">
        <v>1.23</v>
      </c>
      <c r="D181" s="4">
        <f t="shared" si="9"/>
        <v>0.12299999999999957</v>
      </c>
      <c r="E181" s="4">
        <f t="shared" si="10"/>
        <v>145.411</v>
      </c>
      <c r="F181" s="4">
        <f t="shared" si="8"/>
        <v>2.1009999999999991</v>
      </c>
      <c r="G181" s="12">
        <v>2023</v>
      </c>
    </row>
    <row r="182" spans="1:7" x14ac:dyDescent="0.2">
      <c r="A182" s="18">
        <v>44927.504832175924</v>
      </c>
      <c r="B182" s="4">
        <v>0.10999999999999943</v>
      </c>
      <c r="C182" s="4">
        <v>1.23</v>
      </c>
      <c r="D182" s="4">
        <f t="shared" si="9"/>
        <v>0.13529999999999931</v>
      </c>
      <c r="E182" s="4">
        <f t="shared" si="10"/>
        <v>145.42330000000001</v>
      </c>
      <c r="F182" s="4">
        <f t="shared" si="8"/>
        <v>2.1133000000000095</v>
      </c>
      <c r="G182" s="12">
        <v>2023</v>
      </c>
    </row>
    <row r="183" spans="1:7" x14ac:dyDescent="0.2">
      <c r="A183" s="18">
        <v>44927.512320601854</v>
      </c>
      <c r="B183" s="4">
        <v>0.11999999999999922</v>
      </c>
      <c r="C183" s="4">
        <v>1.23</v>
      </c>
      <c r="D183" s="4">
        <f t="shared" si="9"/>
        <v>0.14759999999999904</v>
      </c>
      <c r="E183" s="4">
        <f t="shared" si="10"/>
        <v>145.43560000000002</v>
      </c>
      <c r="F183" s="4">
        <f t="shared" si="8"/>
        <v>2.1256000000000199</v>
      </c>
      <c r="G183" s="12">
        <v>2023</v>
      </c>
    </row>
    <row r="184" spans="1:7" x14ac:dyDescent="0.2">
      <c r="A184" s="18">
        <v>44927.519600694446</v>
      </c>
      <c r="B184" s="4">
        <v>0.12999999999999901</v>
      </c>
      <c r="C184" s="4">
        <v>1.23</v>
      </c>
      <c r="D184" s="4">
        <f t="shared" si="9"/>
        <v>0.15989999999999877</v>
      </c>
      <c r="E184" s="4">
        <f t="shared" si="10"/>
        <v>145.4479</v>
      </c>
      <c r="F184" s="4">
        <f t="shared" si="8"/>
        <v>2.1379000000000019</v>
      </c>
      <c r="G184" s="12">
        <v>2023</v>
      </c>
    </row>
    <row r="185" spans="1:7" x14ac:dyDescent="0.2">
      <c r="A185" s="18">
        <v>44927.524085648147</v>
      </c>
      <c r="B185" s="4">
        <v>0.13999999999999879</v>
      </c>
      <c r="C185" s="4">
        <v>1.23</v>
      </c>
      <c r="D185" s="4">
        <f t="shared" si="9"/>
        <v>0.17219999999999852</v>
      </c>
      <c r="E185" s="4">
        <f t="shared" si="10"/>
        <v>145.46020000000001</v>
      </c>
      <c r="F185" s="4">
        <f t="shared" si="8"/>
        <v>2.1502000000000123</v>
      </c>
      <c r="G185" s="12">
        <v>2023</v>
      </c>
    </row>
    <row r="186" spans="1:7" x14ac:dyDescent="0.2">
      <c r="A186" s="18">
        <v>44927.527586805554</v>
      </c>
      <c r="B186" s="4">
        <v>0.14999999999999858</v>
      </c>
      <c r="C186" s="4">
        <v>1.23</v>
      </c>
      <c r="D186" s="4">
        <f t="shared" si="9"/>
        <v>0.18449999999999825</v>
      </c>
      <c r="E186" s="4">
        <f t="shared" si="10"/>
        <v>145.4725</v>
      </c>
      <c r="F186" s="4">
        <f t="shared" si="8"/>
        <v>2.1624999999999943</v>
      </c>
      <c r="G186" s="12">
        <v>2023</v>
      </c>
    </row>
    <row r="187" spans="1:7" x14ac:dyDescent="0.2">
      <c r="A187" s="18">
        <v>44927.529623842594</v>
      </c>
      <c r="B187" s="4">
        <v>0.16000000000000014</v>
      </c>
      <c r="C187" s="4">
        <v>1.23</v>
      </c>
      <c r="D187" s="4">
        <f t="shared" si="9"/>
        <v>0.19680000000000017</v>
      </c>
      <c r="E187" s="4">
        <f t="shared" si="10"/>
        <v>145.48480000000001</v>
      </c>
      <c r="F187" s="4">
        <f t="shared" si="8"/>
        <v>2.1748000000000047</v>
      </c>
      <c r="G187" s="12">
        <v>2023</v>
      </c>
    </row>
    <row r="188" spans="1:7" x14ac:dyDescent="0.2">
      <c r="A188" s="18">
        <v>44927.533321759256</v>
      </c>
      <c r="B188" s="4">
        <v>0.16999999999999993</v>
      </c>
      <c r="C188" s="4">
        <v>1.23</v>
      </c>
      <c r="D188" s="4">
        <f t="shared" si="9"/>
        <v>0.2090999999999999</v>
      </c>
      <c r="E188" s="4">
        <f t="shared" si="10"/>
        <v>145.49710000000002</v>
      </c>
      <c r="F188" s="4">
        <f t="shared" si="8"/>
        <v>2.1871000000000151</v>
      </c>
      <c r="G188" s="12">
        <v>2023</v>
      </c>
    </row>
    <row r="189" spans="1:7" x14ac:dyDescent="0.2">
      <c r="A189" s="18">
        <v>44927.536099537036</v>
      </c>
      <c r="B189" s="4">
        <v>0.17999999999999972</v>
      </c>
      <c r="C189" s="4">
        <v>1.23</v>
      </c>
      <c r="D189" s="4">
        <f t="shared" si="9"/>
        <v>0.22139999999999965</v>
      </c>
      <c r="E189" s="4">
        <f t="shared" si="10"/>
        <v>145.5094</v>
      </c>
      <c r="F189" s="4">
        <f t="shared" si="8"/>
        <v>2.1993999999999971</v>
      </c>
      <c r="G189" s="12">
        <v>2023</v>
      </c>
    </row>
    <row r="190" spans="1:7" x14ac:dyDescent="0.2">
      <c r="A190" s="18">
        <v>44927.539131944446</v>
      </c>
      <c r="B190" s="4">
        <v>0.1899999999999995</v>
      </c>
      <c r="C190" s="4">
        <v>1.23</v>
      </c>
      <c r="D190" s="4">
        <f t="shared" si="9"/>
        <v>0.23369999999999938</v>
      </c>
      <c r="E190" s="4">
        <f t="shared" si="10"/>
        <v>145.52170000000001</v>
      </c>
      <c r="F190" s="4">
        <f t="shared" si="8"/>
        <v>2.2117000000000075</v>
      </c>
      <c r="G190" s="12">
        <v>2023</v>
      </c>
    </row>
    <row r="191" spans="1:7" x14ac:dyDescent="0.2">
      <c r="A191" s="18">
        <v>44927.540266203701</v>
      </c>
      <c r="B191" s="4">
        <v>0.19999999999999929</v>
      </c>
      <c r="C191" s="4">
        <v>1.23</v>
      </c>
      <c r="D191" s="4">
        <f t="shared" si="9"/>
        <v>0.24599999999999914</v>
      </c>
      <c r="E191" s="4">
        <f t="shared" si="10"/>
        <v>145.53400000000002</v>
      </c>
      <c r="F191" s="4">
        <f t="shared" si="8"/>
        <v>2.224000000000018</v>
      </c>
      <c r="G191" s="12">
        <v>2023</v>
      </c>
    </row>
    <row r="192" spans="1:7" x14ac:dyDescent="0.2">
      <c r="A192" s="18">
        <v>44927.541585648149</v>
      </c>
      <c r="B192" s="4">
        <v>0.20999999999999908</v>
      </c>
      <c r="C192" s="4">
        <v>1.23</v>
      </c>
      <c r="D192" s="4">
        <f t="shared" si="9"/>
        <v>0.25829999999999886</v>
      </c>
      <c r="E192" s="4">
        <f t="shared" si="10"/>
        <v>145.5463</v>
      </c>
      <c r="F192" s="4">
        <f t="shared" si="8"/>
        <v>2.2363</v>
      </c>
      <c r="G192" s="12">
        <v>2023</v>
      </c>
    </row>
    <row r="193" spans="1:7" x14ac:dyDescent="0.2">
      <c r="A193" s="18">
        <v>44927.542233796295</v>
      </c>
      <c r="B193" s="4">
        <v>0.21999999999999886</v>
      </c>
      <c r="C193" s="4">
        <v>1.23</v>
      </c>
      <c r="D193" s="4">
        <f t="shared" si="9"/>
        <v>0.27059999999999862</v>
      </c>
      <c r="E193" s="4">
        <f t="shared" si="10"/>
        <v>145.55860000000001</v>
      </c>
      <c r="F193" s="4">
        <f t="shared" si="8"/>
        <v>2.2486000000000104</v>
      </c>
      <c r="G193" s="12">
        <v>2023</v>
      </c>
    </row>
    <row r="194" spans="1:7" x14ac:dyDescent="0.2">
      <c r="A194" s="18">
        <v>44927.543501157408</v>
      </c>
      <c r="B194" s="4">
        <v>0.22999999999999865</v>
      </c>
      <c r="C194" s="4">
        <v>1.23</v>
      </c>
      <c r="D194" s="4">
        <f t="shared" si="9"/>
        <v>0.28289999999999832</v>
      </c>
      <c r="E194" s="4">
        <f t="shared" si="10"/>
        <v>145.57090000000002</v>
      </c>
      <c r="F194" s="4">
        <f t="shared" si="8"/>
        <v>2.2609000000000208</v>
      </c>
      <c r="G194" s="12">
        <v>2023</v>
      </c>
    </row>
    <row r="195" spans="1:7" x14ac:dyDescent="0.2">
      <c r="A195" s="18">
        <v>44927.544508101855</v>
      </c>
      <c r="B195" s="4">
        <v>0.24000000000000021</v>
      </c>
      <c r="C195" s="4">
        <v>1.23</v>
      </c>
      <c r="D195" s="4">
        <f t="shared" si="9"/>
        <v>0.29520000000000024</v>
      </c>
      <c r="E195" s="4">
        <f t="shared" si="10"/>
        <v>145.58320000000001</v>
      </c>
      <c r="F195" s="4">
        <f t="shared" ref="F195:F258" si="11">E195-143.31</f>
        <v>2.2732000000000028</v>
      </c>
      <c r="G195" s="12">
        <v>2023</v>
      </c>
    </row>
    <row r="196" spans="1:7" x14ac:dyDescent="0.2">
      <c r="A196" s="18">
        <v>44927.546643518515</v>
      </c>
      <c r="B196" s="4">
        <v>0.25</v>
      </c>
      <c r="C196" s="4">
        <v>1.23</v>
      </c>
      <c r="D196" s="4">
        <f t="shared" si="9"/>
        <v>0.3075</v>
      </c>
      <c r="E196" s="4">
        <f t="shared" si="10"/>
        <v>145.59550000000002</v>
      </c>
      <c r="F196" s="4">
        <f t="shared" si="11"/>
        <v>2.2855000000000132</v>
      </c>
      <c r="G196" s="12">
        <v>2023</v>
      </c>
    </row>
    <row r="197" spans="1:7" x14ac:dyDescent="0.2">
      <c r="A197" s="18">
        <v>44927.550966435185</v>
      </c>
      <c r="B197" s="4">
        <v>0.25999999999999979</v>
      </c>
      <c r="C197" s="4">
        <v>1.23</v>
      </c>
      <c r="D197" s="4">
        <f t="shared" si="9"/>
        <v>0.31979999999999975</v>
      </c>
      <c r="E197" s="4">
        <f t="shared" si="10"/>
        <v>145.6078</v>
      </c>
      <c r="F197" s="4">
        <f t="shared" si="11"/>
        <v>2.2977999999999952</v>
      </c>
      <c r="G197" s="12">
        <v>2023</v>
      </c>
    </row>
    <row r="198" spans="1:7" x14ac:dyDescent="0.2">
      <c r="A198" s="18">
        <v>44927.564479166664</v>
      </c>
      <c r="B198" s="4">
        <v>0.26999999999999957</v>
      </c>
      <c r="C198" s="4">
        <v>1.23</v>
      </c>
      <c r="D198" s="4">
        <f t="shared" si="9"/>
        <v>0.33209999999999945</v>
      </c>
      <c r="E198" s="4">
        <f t="shared" si="10"/>
        <v>145.62010000000001</v>
      </c>
      <c r="F198" s="4">
        <f t="shared" si="11"/>
        <v>2.3101000000000056</v>
      </c>
      <c r="G198" s="12">
        <v>2023</v>
      </c>
    </row>
    <row r="199" spans="1:7" x14ac:dyDescent="0.2">
      <c r="A199" s="18">
        <v>44927.578796296293</v>
      </c>
      <c r="B199" s="4">
        <v>0.27999999999999936</v>
      </c>
      <c r="C199" s="4">
        <v>1.23</v>
      </c>
      <c r="D199" s="4">
        <f t="shared" si="9"/>
        <v>0.34439999999999921</v>
      </c>
      <c r="E199" s="4">
        <f t="shared" si="10"/>
        <v>145.63240000000002</v>
      </c>
      <c r="F199" s="4">
        <f t="shared" si="11"/>
        <v>2.322400000000016</v>
      </c>
      <c r="G199" s="12">
        <v>2023</v>
      </c>
    </row>
    <row r="200" spans="1:7" x14ac:dyDescent="0.2">
      <c r="A200" s="18">
        <v>44927.647499999999</v>
      </c>
      <c r="B200" s="4">
        <v>0.28999999999999915</v>
      </c>
      <c r="C200" s="4">
        <v>1.23</v>
      </c>
      <c r="D200" s="4">
        <f t="shared" si="9"/>
        <v>0.35669999999999896</v>
      </c>
      <c r="E200" s="4">
        <f t="shared" si="10"/>
        <v>145.6447</v>
      </c>
      <c r="F200" s="4">
        <f t="shared" si="11"/>
        <v>2.334699999999998</v>
      </c>
      <c r="G200" s="12">
        <v>2023</v>
      </c>
    </row>
    <row r="201" spans="1:7" x14ac:dyDescent="0.2">
      <c r="A201" s="18">
        <v>44927.657905092594</v>
      </c>
      <c r="B201" s="4">
        <v>0.29999999999999893</v>
      </c>
      <c r="C201" s="4">
        <v>1.23</v>
      </c>
      <c r="D201" s="4">
        <f t="shared" si="9"/>
        <v>0.36899999999999866</v>
      </c>
      <c r="E201" s="4">
        <f t="shared" si="10"/>
        <v>145.65700000000001</v>
      </c>
      <c r="F201" s="4">
        <f t="shared" si="11"/>
        <v>2.3470000000000084</v>
      </c>
      <c r="G201" s="12">
        <v>2023</v>
      </c>
    </row>
    <row r="202" spans="1:7" x14ac:dyDescent="0.2">
      <c r="A202" s="18">
        <v>44927.823425925926</v>
      </c>
      <c r="B202" s="4">
        <v>0.30999999999999872</v>
      </c>
      <c r="C202" s="4">
        <v>1.23</v>
      </c>
      <c r="D202" s="4">
        <f t="shared" si="9"/>
        <v>0.38129999999999842</v>
      </c>
      <c r="E202" s="4">
        <f t="shared" si="10"/>
        <v>145.66930000000002</v>
      </c>
      <c r="F202" s="4">
        <f t="shared" si="11"/>
        <v>2.3593000000000188</v>
      </c>
      <c r="G202" s="12">
        <v>2023</v>
      </c>
    </row>
    <row r="203" spans="1:7" x14ac:dyDescent="0.2">
      <c r="A203" s="18">
        <v>44927.854826388888</v>
      </c>
      <c r="B203" s="4">
        <v>0.31999999999999851</v>
      </c>
      <c r="C203" s="4">
        <v>1.23</v>
      </c>
      <c r="D203" s="4">
        <f t="shared" si="9"/>
        <v>0.39359999999999817</v>
      </c>
      <c r="E203" s="4">
        <f t="shared" si="10"/>
        <v>145.6816</v>
      </c>
      <c r="F203" s="4">
        <f t="shared" si="11"/>
        <v>2.3716000000000008</v>
      </c>
      <c r="G203" s="12">
        <v>2023</v>
      </c>
    </row>
    <row r="204" spans="1:7" x14ac:dyDescent="0.2">
      <c r="A204" s="18">
        <v>44936.763315972225</v>
      </c>
      <c r="B204" s="4">
        <v>0.33000000000000007</v>
      </c>
      <c r="C204" s="4">
        <v>1.23</v>
      </c>
      <c r="D204" s="4">
        <f t="shared" si="9"/>
        <v>0.40590000000000009</v>
      </c>
      <c r="E204" s="4">
        <f t="shared" si="10"/>
        <v>145.69390000000001</v>
      </c>
      <c r="F204" s="4">
        <f t="shared" si="11"/>
        <v>2.3839000000000112</v>
      </c>
      <c r="G204" s="12">
        <v>2023</v>
      </c>
    </row>
    <row r="205" spans="1:7" x14ac:dyDescent="0.2">
      <c r="A205" s="18">
        <v>44936.763437499998</v>
      </c>
      <c r="B205" s="4">
        <v>0.33999999999999986</v>
      </c>
      <c r="C205" s="4">
        <v>1.23</v>
      </c>
      <c r="D205" s="4">
        <f t="shared" si="9"/>
        <v>0.41819999999999979</v>
      </c>
      <c r="E205" s="4">
        <f t="shared" si="10"/>
        <v>145.70620000000002</v>
      </c>
      <c r="F205" s="4">
        <f t="shared" si="11"/>
        <v>2.3962000000000216</v>
      </c>
      <c r="G205" s="12">
        <v>2023</v>
      </c>
    </row>
    <row r="206" spans="1:7" x14ac:dyDescent="0.2">
      <c r="A206" s="18">
        <v>44936.786047453701</v>
      </c>
      <c r="B206" s="4">
        <v>0.34999999999999964</v>
      </c>
      <c r="C206" s="4">
        <v>1.23</v>
      </c>
      <c r="D206" s="4">
        <f t="shared" si="9"/>
        <v>0.43049999999999955</v>
      </c>
      <c r="E206" s="4">
        <f t="shared" si="10"/>
        <v>145.71850000000001</v>
      </c>
      <c r="F206" s="4">
        <f t="shared" si="11"/>
        <v>2.4085000000000036</v>
      </c>
      <c r="G206" s="12">
        <v>2023</v>
      </c>
    </row>
    <row r="207" spans="1:7" x14ac:dyDescent="0.2">
      <c r="A207" s="18">
        <v>44937.412378472225</v>
      </c>
      <c r="B207" s="4">
        <v>0.35999999999999943</v>
      </c>
      <c r="C207" s="4">
        <v>1.23</v>
      </c>
      <c r="D207" s="4">
        <f t="shared" si="9"/>
        <v>0.44279999999999931</v>
      </c>
      <c r="E207" s="4">
        <f t="shared" si="10"/>
        <v>145.73080000000002</v>
      </c>
      <c r="F207" s="4">
        <f t="shared" si="11"/>
        <v>2.4208000000000141</v>
      </c>
      <c r="G207" s="12">
        <v>2023</v>
      </c>
    </row>
    <row r="208" spans="1:7" x14ac:dyDescent="0.2">
      <c r="A208" s="18">
        <v>44937.420567129629</v>
      </c>
      <c r="B208" s="4">
        <v>0.36999999999999922</v>
      </c>
      <c r="C208" s="4">
        <v>1.23</v>
      </c>
      <c r="D208" s="4">
        <f t="shared" si="9"/>
        <v>0.45509999999999901</v>
      </c>
      <c r="E208" s="4">
        <f t="shared" si="10"/>
        <v>145.7431</v>
      </c>
      <c r="F208" s="4">
        <f t="shared" si="11"/>
        <v>2.433099999999996</v>
      </c>
      <c r="G208" s="12">
        <v>2023</v>
      </c>
    </row>
    <row r="209" spans="1:7" x14ac:dyDescent="0.2">
      <c r="A209" s="18">
        <v>44937.433697916669</v>
      </c>
      <c r="B209" s="4">
        <v>0.37999999999999901</v>
      </c>
      <c r="C209" s="4">
        <v>1.23</v>
      </c>
      <c r="D209" s="4">
        <f t="shared" si="9"/>
        <v>0.46739999999999876</v>
      </c>
      <c r="E209" s="4">
        <f t="shared" si="10"/>
        <v>145.75540000000001</v>
      </c>
      <c r="F209" s="4">
        <f t="shared" si="11"/>
        <v>2.4454000000000065</v>
      </c>
      <c r="G209" s="12">
        <v>2023</v>
      </c>
    </row>
    <row r="210" spans="1:7" x14ac:dyDescent="0.2">
      <c r="A210" s="18">
        <v>44937.451857638887</v>
      </c>
      <c r="B210" s="4">
        <v>0.38999999999999879</v>
      </c>
      <c r="C210" s="4">
        <v>1.23</v>
      </c>
      <c r="D210" s="4">
        <f t="shared" si="9"/>
        <v>0.47969999999999852</v>
      </c>
      <c r="E210" s="4">
        <f t="shared" si="10"/>
        <v>145.76770000000002</v>
      </c>
      <c r="F210" s="4">
        <f t="shared" si="11"/>
        <v>2.4577000000000169</v>
      </c>
      <c r="G210" s="12">
        <v>2023</v>
      </c>
    </row>
    <row r="211" spans="1:7" x14ac:dyDescent="0.2">
      <c r="A211" s="18">
        <v>44937.463524305553</v>
      </c>
      <c r="B211" s="4">
        <v>0.39999999999999858</v>
      </c>
      <c r="C211" s="4">
        <v>1.23</v>
      </c>
      <c r="D211" s="4">
        <f t="shared" si="9"/>
        <v>0.49199999999999827</v>
      </c>
      <c r="E211" s="4">
        <f t="shared" si="10"/>
        <v>145.78</v>
      </c>
      <c r="F211" s="4">
        <f t="shared" si="11"/>
        <v>2.4699999999999989</v>
      </c>
      <c r="G211" s="12">
        <v>2023</v>
      </c>
    </row>
    <row r="212" spans="1:7" x14ac:dyDescent="0.2">
      <c r="A212" s="18">
        <v>44937.673362268521</v>
      </c>
      <c r="B212" s="4">
        <v>0.41000000000000014</v>
      </c>
      <c r="C212" s="4">
        <v>1.23</v>
      </c>
      <c r="D212" s="4">
        <f t="shared" si="9"/>
        <v>0.50430000000000019</v>
      </c>
      <c r="E212" s="4">
        <f t="shared" si="10"/>
        <v>145.79230000000001</v>
      </c>
      <c r="F212" s="4">
        <f t="shared" si="11"/>
        <v>2.4823000000000093</v>
      </c>
      <c r="G212" s="12">
        <v>2023</v>
      </c>
    </row>
    <row r="213" spans="1:7" x14ac:dyDescent="0.2">
      <c r="A213" s="18">
        <v>44940.898339120373</v>
      </c>
      <c r="B213" s="4">
        <v>0.41999999999999993</v>
      </c>
      <c r="C213" s="4">
        <v>1.23</v>
      </c>
      <c r="D213" s="4">
        <f t="shared" si="9"/>
        <v>0.51659999999999995</v>
      </c>
      <c r="E213" s="4">
        <f t="shared" si="10"/>
        <v>145.80460000000002</v>
      </c>
      <c r="F213" s="4">
        <f t="shared" si="11"/>
        <v>2.4946000000000197</v>
      </c>
      <c r="G213" s="12">
        <v>2023</v>
      </c>
    </row>
    <row r="214" spans="1:7" x14ac:dyDescent="0.2">
      <c r="A214" s="18">
        <v>44940.913055555553</v>
      </c>
      <c r="B214" s="4">
        <v>0.42999999999999972</v>
      </c>
      <c r="C214" s="4">
        <v>1.23</v>
      </c>
      <c r="D214" s="4">
        <f t="shared" si="9"/>
        <v>0.52889999999999959</v>
      </c>
      <c r="E214" s="4">
        <f t="shared" si="10"/>
        <v>145.8169</v>
      </c>
      <c r="F214" s="4">
        <f t="shared" si="11"/>
        <v>2.5069000000000017</v>
      </c>
      <c r="G214" s="12">
        <v>2023</v>
      </c>
    </row>
    <row r="215" spans="1:7" x14ac:dyDescent="0.2">
      <c r="A215" s="18">
        <v>44940.935723379633</v>
      </c>
      <c r="B215" s="4">
        <v>0.4399999999999995</v>
      </c>
      <c r="C215" s="4">
        <v>1.23</v>
      </c>
      <c r="D215" s="4">
        <f t="shared" si="9"/>
        <v>0.54119999999999935</v>
      </c>
      <c r="E215" s="4">
        <f t="shared" si="10"/>
        <v>145.82920000000001</v>
      </c>
      <c r="F215" s="4">
        <f t="shared" si="11"/>
        <v>2.5192000000000121</v>
      </c>
      <c r="G215" s="12">
        <v>2023</v>
      </c>
    </row>
    <row r="216" spans="1:7" x14ac:dyDescent="0.2">
      <c r="A216" s="18">
        <v>44940.954699074071</v>
      </c>
      <c r="B216" s="4">
        <v>0.44999999999999929</v>
      </c>
      <c r="C216" s="4">
        <v>1.23</v>
      </c>
      <c r="D216" s="4">
        <f t="shared" si="9"/>
        <v>0.5534999999999991</v>
      </c>
      <c r="E216" s="4">
        <f t="shared" si="10"/>
        <v>145.8415</v>
      </c>
      <c r="F216" s="4">
        <f t="shared" si="11"/>
        <v>2.5314999999999941</v>
      </c>
      <c r="G216" s="12">
        <v>2023</v>
      </c>
    </row>
    <row r="217" spans="1:7" x14ac:dyDescent="0.2">
      <c r="A217" s="18">
        <v>44940.989982638886</v>
      </c>
      <c r="B217" s="4">
        <v>0.45999999999999908</v>
      </c>
      <c r="C217" s="4">
        <v>1.23</v>
      </c>
      <c r="D217" s="4">
        <f t="shared" si="9"/>
        <v>0.56579999999999886</v>
      </c>
      <c r="E217" s="4">
        <f t="shared" si="10"/>
        <v>145.85380000000001</v>
      </c>
      <c r="F217" s="4">
        <f t="shared" si="11"/>
        <v>2.5438000000000045</v>
      </c>
      <c r="G217" s="12">
        <v>2023</v>
      </c>
    </row>
    <row r="218" spans="1:7" x14ac:dyDescent="0.2">
      <c r="A218" s="18">
        <v>44941.016927083336</v>
      </c>
      <c r="B218" s="4">
        <v>0.46999999999999886</v>
      </c>
      <c r="C218" s="4">
        <v>1.23</v>
      </c>
      <c r="D218" s="4">
        <f t="shared" si="9"/>
        <v>0.57809999999999861</v>
      </c>
      <c r="E218" s="4">
        <f t="shared" si="10"/>
        <v>145.86610000000002</v>
      </c>
      <c r="F218" s="4">
        <f t="shared" si="11"/>
        <v>2.5561000000000149</v>
      </c>
      <c r="G218" s="12">
        <v>2023</v>
      </c>
    </row>
    <row r="219" spans="1:7" x14ac:dyDescent="0.2">
      <c r="A219" s="18">
        <v>44941.079866898152</v>
      </c>
      <c r="B219" s="4">
        <v>0.47999999999999865</v>
      </c>
      <c r="C219" s="4">
        <v>1.23</v>
      </c>
      <c r="D219" s="4">
        <f t="shared" si="9"/>
        <v>0.59039999999999837</v>
      </c>
      <c r="E219" s="4">
        <f t="shared" si="10"/>
        <v>145.8784</v>
      </c>
      <c r="F219" s="4">
        <f t="shared" si="11"/>
        <v>2.5683999999999969</v>
      </c>
      <c r="G219" s="12">
        <v>2023</v>
      </c>
    </row>
    <row r="220" spans="1:7" x14ac:dyDescent="0.2">
      <c r="A220" s="18">
        <v>44941.128495370373</v>
      </c>
      <c r="B220" s="4">
        <v>0.49000000000000021</v>
      </c>
      <c r="C220" s="4">
        <v>1.23</v>
      </c>
      <c r="D220" s="4">
        <f t="shared" si="9"/>
        <v>0.60270000000000024</v>
      </c>
      <c r="E220" s="4">
        <f t="shared" si="10"/>
        <v>145.89070000000001</v>
      </c>
      <c r="F220" s="4">
        <f t="shared" si="11"/>
        <v>2.5807000000000073</v>
      </c>
      <c r="G220" s="12">
        <v>2023</v>
      </c>
    </row>
    <row r="221" spans="1:7" x14ac:dyDescent="0.2">
      <c r="A221" s="18">
        <v>44942.439890046298</v>
      </c>
      <c r="B221" s="4">
        <v>0.5</v>
      </c>
      <c r="C221" s="4">
        <v>1.23</v>
      </c>
      <c r="D221" s="4">
        <f t="shared" ref="D221:D284" si="12">B221*C221</f>
        <v>0.61499999999999999</v>
      </c>
      <c r="E221" s="4">
        <f t="shared" si="10"/>
        <v>145.90300000000002</v>
      </c>
      <c r="F221" s="4">
        <f t="shared" si="11"/>
        <v>2.5930000000000177</v>
      </c>
      <c r="G221" s="12">
        <v>2023</v>
      </c>
    </row>
    <row r="222" spans="1:7" x14ac:dyDescent="0.2">
      <c r="A222" s="18">
        <v>44942.520746527778</v>
      </c>
      <c r="B222" s="4">
        <v>0.50999999999999979</v>
      </c>
      <c r="C222" s="4">
        <v>1.23</v>
      </c>
      <c r="D222" s="4">
        <f t="shared" si="12"/>
        <v>0.62729999999999975</v>
      </c>
      <c r="E222" s="4">
        <f t="shared" si="10"/>
        <v>145.9153</v>
      </c>
      <c r="F222" s="4">
        <f t="shared" si="11"/>
        <v>2.6052999999999997</v>
      </c>
      <c r="G222" s="12">
        <v>2023</v>
      </c>
    </row>
    <row r="223" spans="1:7" x14ac:dyDescent="0.2">
      <c r="A223" s="18">
        <v>44942.699913194447</v>
      </c>
      <c r="B223" s="4">
        <v>0.51999999999999957</v>
      </c>
      <c r="C223" s="4">
        <v>1.23</v>
      </c>
      <c r="D223" s="4">
        <f t="shared" si="12"/>
        <v>0.6395999999999995</v>
      </c>
      <c r="E223" s="4">
        <f t="shared" si="10"/>
        <v>145.92760000000001</v>
      </c>
      <c r="F223" s="4">
        <f t="shared" si="11"/>
        <v>2.6176000000000101</v>
      </c>
      <c r="G223" s="12">
        <v>2023</v>
      </c>
    </row>
    <row r="224" spans="1:7" x14ac:dyDescent="0.2">
      <c r="A224" s="18">
        <v>44942.737847222219</v>
      </c>
      <c r="B224" s="4">
        <v>0.52999999999999936</v>
      </c>
      <c r="C224" s="4">
        <v>1.23</v>
      </c>
      <c r="D224" s="4">
        <f t="shared" si="12"/>
        <v>0.65189999999999926</v>
      </c>
      <c r="E224" s="4">
        <f t="shared" si="10"/>
        <v>145.93990000000002</v>
      </c>
      <c r="F224" s="4">
        <f t="shared" si="11"/>
        <v>2.6299000000000206</v>
      </c>
      <c r="G224" s="12">
        <v>2023</v>
      </c>
    </row>
    <row r="225" spans="1:7" x14ac:dyDescent="0.2">
      <c r="A225" s="18">
        <v>44942.78924189815</v>
      </c>
      <c r="B225" s="4">
        <v>0.53999999999999915</v>
      </c>
      <c r="C225" s="4">
        <v>1.23</v>
      </c>
      <c r="D225" s="4">
        <f t="shared" si="12"/>
        <v>0.6641999999999989</v>
      </c>
      <c r="E225" s="4">
        <f t="shared" si="10"/>
        <v>145.9522</v>
      </c>
      <c r="F225" s="4">
        <f t="shared" si="11"/>
        <v>2.6422000000000025</v>
      </c>
      <c r="G225" s="12">
        <v>2023</v>
      </c>
    </row>
    <row r="226" spans="1:7" x14ac:dyDescent="0.2">
      <c r="A226" s="18">
        <v>44942.796232638888</v>
      </c>
      <c r="B226" s="4">
        <v>0.54999999999999893</v>
      </c>
      <c r="C226" s="4">
        <v>1.23</v>
      </c>
      <c r="D226" s="4">
        <f t="shared" si="12"/>
        <v>0.67649999999999866</v>
      </c>
      <c r="E226" s="4">
        <f t="shared" si="10"/>
        <v>145.96450000000002</v>
      </c>
      <c r="F226" s="4">
        <f t="shared" si="11"/>
        <v>2.654500000000013</v>
      </c>
      <c r="G226" s="12">
        <v>2023</v>
      </c>
    </row>
    <row r="227" spans="1:7" x14ac:dyDescent="0.2">
      <c r="A227" s="18">
        <v>44942.836956018517</v>
      </c>
      <c r="B227" s="4">
        <v>0.55999999999999872</v>
      </c>
      <c r="C227" s="4">
        <v>1.23</v>
      </c>
      <c r="D227" s="4">
        <f t="shared" si="12"/>
        <v>0.68879999999999841</v>
      </c>
      <c r="E227" s="4">
        <f t="shared" si="10"/>
        <v>145.9768</v>
      </c>
      <c r="F227" s="4">
        <f t="shared" si="11"/>
        <v>2.666799999999995</v>
      </c>
      <c r="G227" s="12">
        <v>2023</v>
      </c>
    </row>
    <row r="228" spans="1:7" x14ac:dyDescent="0.2">
      <c r="A228" s="18">
        <v>44943.029739583333</v>
      </c>
      <c r="B228" s="4">
        <v>0.56999999999999851</v>
      </c>
      <c r="C228" s="4">
        <v>1.23</v>
      </c>
      <c r="D228" s="4">
        <f t="shared" si="12"/>
        <v>0.70109999999999817</v>
      </c>
      <c r="E228" s="4">
        <f t="shared" si="10"/>
        <v>145.98910000000001</v>
      </c>
      <c r="F228" s="4">
        <f t="shared" si="11"/>
        <v>2.6791000000000054</v>
      </c>
      <c r="G228" s="12">
        <v>2023</v>
      </c>
    </row>
    <row r="229" spans="1:7" x14ac:dyDescent="0.2">
      <c r="A229" s="18">
        <v>44943.443292824071</v>
      </c>
      <c r="B229" s="4">
        <v>0.58000000000000007</v>
      </c>
      <c r="C229" s="4">
        <v>1.23</v>
      </c>
      <c r="D229" s="4">
        <f t="shared" si="12"/>
        <v>0.71340000000000003</v>
      </c>
      <c r="E229" s="4">
        <f t="shared" si="10"/>
        <v>146.00140000000002</v>
      </c>
      <c r="F229" s="4">
        <f t="shared" si="11"/>
        <v>2.6914000000000158</v>
      </c>
      <c r="G229" s="12">
        <v>2023</v>
      </c>
    </row>
    <row r="230" spans="1:7" x14ac:dyDescent="0.2">
      <c r="A230" s="18">
        <v>44943.471018518518</v>
      </c>
      <c r="B230" s="4">
        <v>0.58999999999999986</v>
      </c>
      <c r="C230" s="4">
        <v>1.23</v>
      </c>
      <c r="D230" s="4">
        <f t="shared" si="12"/>
        <v>0.72569999999999979</v>
      </c>
      <c r="E230" s="4">
        <f t="shared" si="10"/>
        <v>146.0137</v>
      </c>
      <c r="F230" s="4">
        <f t="shared" si="11"/>
        <v>2.7036999999999978</v>
      </c>
      <c r="G230" s="12">
        <v>2023</v>
      </c>
    </row>
    <row r="231" spans="1:7" x14ac:dyDescent="0.2">
      <c r="A231" s="18">
        <v>44943.494062500002</v>
      </c>
      <c r="B231" s="4">
        <v>0.59999999999999964</v>
      </c>
      <c r="C231" s="4">
        <v>1.23</v>
      </c>
      <c r="D231" s="4">
        <f t="shared" si="12"/>
        <v>0.73799999999999955</v>
      </c>
      <c r="E231" s="4">
        <f t="shared" si="10"/>
        <v>146.02600000000001</v>
      </c>
      <c r="F231" s="4">
        <f t="shared" si="11"/>
        <v>2.7160000000000082</v>
      </c>
      <c r="G231" s="12">
        <v>2023</v>
      </c>
    </row>
    <row r="232" spans="1:7" x14ac:dyDescent="0.2">
      <c r="A232" s="18">
        <v>44943.50495949074</v>
      </c>
      <c r="B232" s="4">
        <v>0.60999999999999943</v>
      </c>
      <c r="C232" s="4">
        <v>1.23</v>
      </c>
      <c r="D232" s="4">
        <f t="shared" si="12"/>
        <v>0.7502999999999993</v>
      </c>
      <c r="E232" s="4">
        <f t="shared" si="10"/>
        <v>146.03830000000002</v>
      </c>
      <c r="F232" s="4">
        <f t="shared" si="11"/>
        <v>2.7283000000000186</v>
      </c>
      <c r="G232" s="12">
        <v>2023</v>
      </c>
    </row>
    <row r="233" spans="1:7" x14ac:dyDescent="0.2">
      <c r="A233" s="18">
        <v>44943.516603009259</v>
      </c>
      <c r="B233" s="4">
        <v>0.61999999999999922</v>
      </c>
      <c r="C233" s="4">
        <v>1.23</v>
      </c>
      <c r="D233" s="4">
        <f t="shared" si="12"/>
        <v>0.76259999999999906</v>
      </c>
      <c r="E233" s="4">
        <f t="shared" si="10"/>
        <v>146.0506</v>
      </c>
      <c r="F233" s="4">
        <f t="shared" si="11"/>
        <v>2.7406000000000006</v>
      </c>
      <c r="G233" s="12">
        <v>2023</v>
      </c>
    </row>
    <row r="234" spans="1:7" x14ac:dyDescent="0.2">
      <c r="A234" s="18">
        <v>44943.527158564815</v>
      </c>
      <c r="B234" s="4">
        <v>0.62999999999999901</v>
      </c>
      <c r="C234" s="4">
        <v>1.23</v>
      </c>
      <c r="D234" s="4">
        <f t="shared" si="12"/>
        <v>0.77489999999999881</v>
      </c>
      <c r="E234" s="4">
        <f t="shared" si="10"/>
        <v>146.06290000000001</v>
      </c>
      <c r="F234" s="4">
        <f t="shared" si="11"/>
        <v>2.752900000000011</v>
      </c>
      <c r="G234" s="12">
        <v>2023</v>
      </c>
    </row>
    <row r="235" spans="1:7" x14ac:dyDescent="0.2">
      <c r="A235" s="18">
        <v>44943.546909722223</v>
      </c>
      <c r="B235" s="4">
        <v>0.63999999999999879</v>
      </c>
      <c r="C235" s="4">
        <v>1.23</v>
      </c>
      <c r="D235" s="4">
        <f t="shared" si="12"/>
        <v>0.78719999999999846</v>
      </c>
      <c r="E235" s="4">
        <f t="shared" si="10"/>
        <v>146.0752</v>
      </c>
      <c r="F235" s="4">
        <f t="shared" si="11"/>
        <v>2.765199999999993</v>
      </c>
      <c r="G235" s="12">
        <v>2023</v>
      </c>
    </row>
    <row r="236" spans="1:7" x14ac:dyDescent="0.2">
      <c r="A236" s="18">
        <v>44943.572795138891</v>
      </c>
      <c r="B236" s="4">
        <v>0.64999999999999858</v>
      </c>
      <c r="C236" s="4">
        <v>1.23</v>
      </c>
      <c r="D236" s="4">
        <f t="shared" si="12"/>
        <v>0.79949999999999821</v>
      </c>
      <c r="E236" s="4">
        <f t="shared" si="10"/>
        <v>146.08750000000001</v>
      </c>
      <c r="F236" s="4">
        <f t="shared" si="11"/>
        <v>2.7775000000000034</v>
      </c>
      <c r="G236" s="12">
        <v>2023</v>
      </c>
    </row>
    <row r="237" spans="1:7" x14ac:dyDescent="0.2">
      <c r="A237" s="18">
        <v>44943.604554398145</v>
      </c>
      <c r="B237" s="4">
        <v>0.66000000000000014</v>
      </c>
      <c r="C237" s="4">
        <v>1.23</v>
      </c>
      <c r="D237" s="4">
        <f t="shared" si="12"/>
        <v>0.81180000000000019</v>
      </c>
      <c r="E237" s="4">
        <f t="shared" ref="E237:E300" si="13">D237+$E$170</f>
        <v>146.09980000000002</v>
      </c>
      <c r="F237" s="4">
        <f t="shared" si="11"/>
        <v>2.7898000000000138</v>
      </c>
      <c r="G237" s="12">
        <v>2023</v>
      </c>
    </row>
    <row r="238" spans="1:7" x14ac:dyDescent="0.2">
      <c r="A238" s="18">
        <v>44946.493483796294</v>
      </c>
      <c r="B238" s="4">
        <v>0.66999999999999993</v>
      </c>
      <c r="C238" s="4">
        <v>1.23</v>
      </c>
      <c r="D238" s="4">
        <f t="shared" si="12"/>
        <v>0.82409999999999994</v>
      </c>
      <c r="E238" s="4">
        <f t="shared" si="13"/>
        <v>146.1121</v>
      </c>
      <c r="F238" s="4">
        <f t="shared" si="11"/>
        <v>2.8020999999999958</v>
      </c>
      <c r="G238" s="12">
        <v>2023</v>
      </c>
    </row>
    <row r="239" spans="1:7" x14ac:dyDescent="0.2">
      <c r="A239" s="18">
        <v>44949.421122685184</v>
      </c>
      <c r="B239" s="4">
        <v>0.67999999999999972</v>
      </c>
      <c r="C239" s="4">
        <v>1.23</v>
      </c>
      <c r="D239" s="4">
        <f t="shared" si="12"/>
        <v>0.83639999999999959</v>
      </c>
      <c r="E239" s="4">
        <f t="shared" si="13"/>
        <v>146.12440000000001</v>
      </c>
      <c r="F239" s="4">
        <f t="shared" si="11"/>
        <v>2.8144000000000062</v>
      </c>
      <c r="G239" s="12">
        <v>2023</v>
      </c>
    </row>
    <row r="240" spans="1:7" x14ac:dyDescent="0.2">
      <c r="A240" s="18">
        <v>44957.47574652778</v>
      </c>
      <c r="B240" s="4">
        <v>0.6899999999999995</v>
      </c>
      <c r="C240" s="4">
        <v>1.23</v>
      </c>
      <c r="D240" s="4">
        <f t="shared" si="12"/>
        <v>0.84869999999999934</v>
      </c>
      <c r="E240" s="4">
        <f t="shared" si="13"/>
        <v>146.13670000000002</v>
      </c>
      <c r="F240" s="4">
        <f t="shared" si="11"/>
        <v>2.8267000000000166</v>
      </c>
      <c r="G240" s="12">
        <v>2023</v>
      </c>
    </row>
    <row r="241" spans="1:7" x14ac:dyDescent="0.2">
      <c r="A241" s="18">
        <v>44957.508431712966</v>
      </c>
      <c r="B241" s="4">
        <v>0.69999999999999929</v>
      </c>
      <c r="C241" s="4">
        <v>1.23</v>
      </c>
      <c r="D241" s="4">
        <f t="shared" si="12"/>
        <v>0.8609999999999991</v>
      </c>
      <c r="E241" s="4">
        <f t="shared" si="13"/>
        <v>146.149</v>
      </c>
      <c r="F241" s="4">
        <f t="shared" si="11"/>
        <v>2.8389999999999986</v>
      </c>
      <c r="G241" s="12">
        <v>2023</v>
      </c>
    </row>
    <row r="242" spans="1:7" x14ac:dyDescent="0.2">
      <c r="A242" s="18">
        <v>44957.518877314818</v>
      </c>
      <c r="B242" s="4">
        <v>0.70999999999999908</v>
      </c>
      <c r="C242" s="4">
        <v>1.23</v>
      </c>
      <c r="D242" s="4">
        <f t="shared" si="12"/>
        <v>0.87329999999999885</v>
      </c>
      <c r="E242" s="4">
        <f t="shared" si="13"/>
        <v>146.16130000000001</v>
      </c>
      <c r="F242" s="4">
        <f t="shared" si="11"/>
        <v>2.851300000000009</v>
      </c>
      <c r="G242" s="12">
        <v>2023</v>
      </c>
    </row>
    <row r="243" spans="1:7" x14ac:dyDescent="0.2">
      <c r="A243" s="18">
        <v>44957.542320601853</v>
      </c>
      <c r="B243" s="4">
        <v>0.71999999999999886</v>
      </c>
      <c r="C243" s="4">
        <v>1.23</v>
      </c>
      <c r="D243" s="4">
        <f t="shared" si="12"/>
        <v>0.88559999999999861</v>
      </c>
      <c r="E243" s="4">
        <f t="shared" si="13"/>
        <v>146.17360000000002</v>
      </c>
      <c r="F243" s="4">
        <f t="shared" si="11"/>
        <v>2.8636000000000195</v>
      </c>
      <c r="G243" s="12">
        <v>2023</v>
      </c>
    </row>
    <row r="244" spans="1:7" x14ac:dyDescent="0.2">
      <c r="A244" s="18">
        <v>44979.055462962962</v>
      </c>
      <c r="B244" s="4">
        <v>0.72999999999999865</v>
      </c>
      <c r="C244" s="4">
        <v>1.23</v>
      </c>
      <c r="D244" s="4">
        <f t="shared" si="12"/>
        <v>0.89789999999999837</v>
      </c>
      <c r="E244" s="4">
        <f t="shared" si="13"/>
        <v>146.1859</v>
      </c>
      <c r="F244" s="4">
        <f t="shared" si="11"/>
        <v>2.8759000000000015</v>
      </c>
      <c r="G244" s="12">
        <v>2023</v>
      </c>
    </row>
    <row r="245" spans="1:7" x14ac:dyDescent="0.2">
      <c r="A245" s="18">
        <v>44979.057511574072</v>
      </c>
      <c r="B245" s="4">
        <v>0.74000000000000021</v>
      </c>
      <c r="C245" s="4">
        <v>1.23</v>
      </c>
      <c r="D245" s="4">
        <f t="shared" si="12"/>
        <v>0.91020000000000023</v>
      </c>
      <c r="E245" s="4">
        <f t="shared" si="13"/>
        <v>146.19820000000001</v>
      </c>
      <c r="F245" s="4">
        <f t="shared" si="11"/>
        <v>2.8882000000000119</v>
      </c>
      <c r="G245" s="12">
        <v>2023</v>
      </c>
    </row>
    <row r="246" spans="1:7" x14ac:dyDescent="0.2">
      <c r="A246" s="18">
        <v>44979.057528935184</v>
      </c>
      <c r="B246" s="4">
        <v>0.75</v>
      </c>
      <c r="C246" s="4">
        <v>1.23</v>
      </c>
      <c r="D246" s="4">
        <f t="shared" si="12"/>
        <v>0.92249999999999999</v>
      </c>
      <c r="E246" s="4">
        <f t="shared" si="13"/>
        <v>146.21050000000002</v>
      </c>
      <c r="F246" s="4">
        <f t="shared" si="11"/>
        <v>2.9005000000000223</v>
      </c>
      <c r="G246" s="12">
        <v>2023</v>
      </c>
    </row>
    <row r="247" spans="1:7" x14ac:dyDescent="0.2">
      <c r="A247" s="18">
        <v>44979.06459490741</v>
      </c>
      <c r="B247" s="4">
        <v>0.75999999999999979</v>
      </c>
      <c r="C247" s="4">
        <v>1.23</v>
      </c>
      <c r="D247" s="4">
        <f t="shared" si="12"/>
        <v>0.93479999999999974</v>
      </c>
      <c r="E247" s="4">
        <f t="shared" si="13"/>
        <v>146.22280000000001</v>
      </c>
      <c r="F247" s="4">
        <f t="shared" si="11"/>
        <v>2.9128000000000043</v>
      </c>
      <c r="G247" s="12">
        <v>2023</v>
      </c>
    </row>
    <row r="248" spans="1:7" x14ac:dyDescent="0.2">
      <c r="A248" s="18">
        <v>44979.116857638888</v>
      </c>
      <c r="B248" s="4">
        <v>0.76999999999999957</v>
      </c>
      <c r="C248" s="4">
        <v>1.23</v>
      </c>
      <c r="D248" s="4">
        <f t="shared" si="12"/>
        <v>0.9470999999999995</v>
      </c>
      <c r="E248" s="4">
        <f t="shared" si="13"/>
        <v>146.23510000000002</v>
      </c>
      <c r="F248" s="4">
        <f t="shared" si="11"/>
        <v>2.9251000000000147</v>
      </c>
      <c r="G248" s="12">
        <v>2023</v>
      </c>
    </row>
    <row r="249" spans="1:7" x14ac:dyDescent="0.2">
      <c r="A249" s="18">
        <v>44979.124380787034</v>
      </c>
      <c r="B249" s="4">
        <v>0.77999999999999936</v>
      </c>
      <c r="C249" s="4">
        <v>1.23</v>
      </c>
      <c r="D249" s="4">
        <f t="shared" si="12"/>
        <v>0.95939999999999925</v>
      </c>
      <c r="E249" s="4">
        <f t="shared" si="13"/>
        <v>146.2474</v>
      </c>
      <c r="F249" s="4">
        <f t="shared" si="11"/>
        <v>2.9373999999999967</v>
      </c>
      <c r="G249" s="12">
        <v>2023</v>
      </c>
    </row>
    <row r="250" spans="1:7" x14ac:dyDescent="0.2">
      <c r="A250" s="18">
        <v>44979.130526620371</v>
      </c>
      <c r="B250" s="4">
        <v>0.78999999999999915</v>
      </c>
      <c r="C250" s="4">
        <v>1.23</v>
      </c>
      <c r="D250" s="4">
        <f t="shared" si="12"/>
        <v>0.9716999999999989</v>
      </c>
      <c r="E250" s="4">
        <f t="shared" si="13"/>
        <v>146.25970000000001</v>
      </c>
      <c r="F250" s="4">
        <f t="shared" si="11"/>
        <v>2.9497000000000071</v>
      </c>
      <c r="G250" s="12">
        <v>2023</v>
      </c>
    </row>
    <row r="251" spans="1:7" x14ac:dyDescent="0.2">
      <c r="A251" s="18">
        <v>44979.136394675923</v>
      </c>
      <c r="B251" s="4">
        <v>0.79999999999999893</v>
      </c>
      <c r="C251" s="4">
        <v>1.23</v>
      </c>
      <c r="D251" s="4">
        <f t="shared" si="12"/>
        <v>0.98399999999999865</v>
      </c>
      <c r="E251" s="4">
        <f t="shared" si="13"/>
        <v>146.27200000000002</v>
      </c>
      <c r="F251" s="4">
        <f t="shared" si="11"/>
        <v>2.9620000000000175</v>
      </c>
      <c r="G251" s="12">
        <v>2023</v>
      </c>
    </row>
    <row r="252" spans="1:7" x14ac:dyDescent="0.2">
      <c r="A252" s="18">
        <v>44979.16646990741</v>
      </c>
      <c r="B252" s="4">
        <v>0.80999999999999872</v>
      </c>
      <c r="C252" s="4">
        <v>1.23</v>
      </c>
      <c r="D252" s="4">
        <f t="shared" si="12"/>
        <v>0.99629999999999841</v>
      </c>
      <c r="E252" s="4">
        <f t="shared" si="13"/>
        <v>146.2843</v>
      </c>
      <c r="F252" s="4">
        <f t="shared" si="11"/>
        <v>2.9742999999999995</v>
      </c>
      <c r="G252" s="12">
        <v>2023</v>
      </c>
    </row>
    <row r="253" spans="1:7" x14ac:dyDescent="0.2">
      <c r="A253" s="18">
        <v>44979.206498842592</v>
      </c>
      <c r="B253" s="4">
        <v>0.81999999999999851</v>
      </c>
      <c r="C253" s="4">
        <v>1.23</v>
      </c>
      <c r="D253" s="4">
        <f t="shared" si="12"/>
        <v>1.0085999999999982</v>
      </c>
      <c r="E253" s="4">
        <f t="shared" si="13"/>
        <v>146.29660000000001</v>
      </c>
      <c r="F253" s="4">
        <f t="shared" si="11"/>
        <v>2.9866000000000099</v>
      </c>
      <c r="G253" s="12">
        <v>2023</v>
      </c>
    </row>
    <row r="254" spans="1:7" x14ac:dyDescent="0.2">
      <c r="A254" s="18">
        <v>44981.433987268516</v>
      </c>
      <c r="B254" s="4">
        <v>0.83000000000000007</v>
      </c>
      <c r="C254" s="4">
        <v>1.23</v>
      </c>
      <c r="D254" s="4">
        <f t="shared" si="12"/>
        <v>1.0209000000000001</v>
      </c>
      <c r="E254" s="4">
        <f t="shared" si="13"/>
        <v>146.30890000000002</v>
      </c>
      <c r="F254" s="4">
        <f t="shared" si="11"/>
        <v>2.9989000000000203</v>
      </c>
      <c r="G254" s="12">
        <v>2023</v>
      </c>
    </row>
    <row r="255" spans="1:7" x14ac:dyDescent="0.2">
      <c r="A255" s="18">
        <v>44981.446140046297</v>
      </c>
      <c r="B255" s="4">
        <v>0.83999999999999986</v>
      </c>
      <c r="C255" s="4">
        <v>1.23</v>
      </c>
      <c r="D255" s="4">
        <f t="shared" si="12"/>
        <v>1.0331999999999999</v>
      </c>
      <c r="E255" s="4">
        <f t="shared" si="13"/>
        <v>146.3212</v>
      </c>
      <c r="F255" s="4">
        <f t="shared" si="11"/>
        <v>3.0112000000000023</v>
      </c>
      <c r="G255" s="12">
        <v>2023</v>
      </c>
    </row>
    <row r="256" spans="1:7" x14ac:dyDescent="0.2">
      <c r="A256" s="18">
        <v>44981.465752314813</v>
      </c>
      <c r="B256" s="4">
        <v>0.84999999999999964</v>
      </c>
      <c r="C256" s="4">
        <v>1.23</v>
      </c>
      <c r="D256" s="4">
        <f t="shared" si="12"/>
        <v>1.0454999999999997</v>
      </c>
      <c r="E256" s="4">
        <f t="shared" si="13"/>
        <v>146.33350000000002</v>
      </c>
      <c r="F256" s="4">
        <f t="shared" si="11"/>
        <v>3.0235000000000127</v>
      </c>
      <c r="G256" s="12">
        <v>2023</v>
      </c>
    </row>
    <row r="257" spans="1:7" x14ac:dyDescent="0.2">
      <c r="A257" s="18">
        <v>44981.502245370371</v>
      </c>
      <c r="B257" s="4">
        <v>0.85999999999999943</v>
      </c>
      <c r="C257" s="4">
        <v>1.23</v>
      </c>
      <c r="D257" s="4">
        <f t="shared" si="12"/>
        <v>1.0577999999999992</v>
      </c>
      <c r="E257" s="4">
        <f t="shared" si="13"/>
        <v>146.3458</v>
      </c>
      <c r="F257" s="4">
        <f t="shared" si="11"/>
        <v>3.0357999999999947</v>
      </c>
      <c r="G257" s="12">
        <v>2023</v>
      </c>
    </row>
    <row r="258" spans="1:7" x14ac:dyDescent="0.2">
      <c r="A258" s="18">
        <v>44981.505063657409</v>
      </c>
      <c r="B258" s="4">
        <v>0.86999999999999922</v>
      </c>
      <c r="C258" s="4">
        <v>1.23</v>
      </c>
      <c r="D258" s="4">
        <f t="shared" si="12"/>
        <v>1.0700999999999989</v>
      </c>
      <c r="E258" s="4">
        <f t="shared" si="13"/>
        <v>146.35810000000001</v>
      </c>
      <c r="F258" s="4">
        <f t="shared" si="11"/>
        <v>3.0481000000000051</v>
      </c>
      <c r="G258" s="12">
        <v>2023</v>
      </c>
    </row>
    <row r="259" spans="1:7" x14ac:dyDescent="0.2">
      <c r="A259" s="18">
        <v>44981.507251157411</v>
      </c>
      <c r="B259" s="4">
        <v>0.87999999999999901</v>
      </c>
      <c r="C259" s="4">
        <v>1.23</v>
      </c>
      <c r="D259" s="4">
        <f t="shared" si="12"/>
        <v>1.0823999999999987</v>
      </c>
      <c r="E259" s="4">
        <f t="shared" si="13"/>
        <v>146.37040000000002</v>
      </c>
      <c r="F259" s="4">
        <f t="shared" ref="F259:F322" si="14">E259-143.31</f>
        <v>3.0604000000000156</v>
      </c>
      <c r="G259" s="12">
        <v>2023</v>
      </c>
    </row>
    <row r="260" spans="1:7" x14ac:dyDescent="0.2">
      <c r="A260" s="18">
        <v>44981.51121527778</v>
      </c>
      <c r="B260" s="4">
        <v>0.88999999999999879</v>
      </c>
      <c r="C260" s="4">
        <v>1.23</v>
      </c>
      <c r="D260" s="4">
        <f t="shared" si="12"/>
        <v>1.0946999999999985</v>
      </c>
      <c r="E260" s="4">
        <f t="shared" si="13"/>
        <v>146.3827</v>
      </c>
      <c r="F260" s="4">
        <f t="shared" si="14"/>
        <v>3.0726999999999975</v>
      </c>
      <c r="G260" s="12">
        <v>2023</v>
      </c>
    </row>
    <row r="261" spans="1:7" x14ac:dyDescent="0.2">
      <c r="A261" s="18">
        <v>44981.514664351853</v>
      </c>
      <c r="B261" s="4">
        <v>0.89999999999999858</v>
      </c>
      <c r="C261" s="4">
        <v>1.23</v>
      </c>
      <c r="D261" s="4">
        <f t="shared" si="12"/>
        <v>1.1069999999999982</v>
      </c>
      <c r="E261" s="4">
        <f t="shared" si="13"/>
        <v>146.39500000000001</v>
      </c>
      <c r="F261" s="4">
        <f t="shared" si="14"/>
        <v>3.085000000000008</v>
      </c>
      <c r="G261" s="12">
        <v>2023</v>
      </c>
    </row>
    <row r="262" spans="1:7" x14ac:dyDescent="0.2">
      <c r="A262" s="18">
        <v>44982.937291666669</v>
      </c>
      <c r="B262" s="4">
        <v>0.91000000000000014</v>
      </c>
      <c r="C262" s="4">
        <v>1.23</v>
      </c>
      <c r="D262" s="4">
        <f t="shared" si="12"/>
        <v>1.1193000000000002</v>
      </c>
      <c r="E262" s="4">
        <f t="shared" si="13"/>
        <v>146.40730000000002</v>
      </c>
      <c r="F262" s="4">
        <f t="shared" si="14"/>
        <v>3.0973000000000184</v>
      </c>
      <c r="G262" s="12">
        <v>2023</v>
      </c>
    </row>
    <row r="263" spans="1:7" x14ac:dyDescent="0.2">
      <c r="A263" s="18">
        <v>44986.416377314818</v>
      </c>
      <c r="B263" s="4">
        <v>0.91999999999999993</v>
      </c>
      <c r="C263" s="4">
        <v>1.23</v>
      </c>
      <c r="D263" s="4">
        <f t="shared" si="12"/>
        <v>1.1315999999999999</v>
      </c>
      <c r="E263" s="4">
        <f t="shared" si="13"/>
        <v>146.4196</v>
      </c>
      <c r="F263" s="4">
        <f t="shared" si="14"/>
        <v>3.1096000000000004</v>
      </c>
      <c r="G263" s="12">
        <v>2023</v>
      </c>
    </row>
    <row r="264" spans="1:7" x14ac:dyDescent="0.2">
      <c r="A264" s="18">
        <v>44986.456134259257</v>
      </c>
      <c r="B264" s="4">
        <v>0.92999999999999972</v>
      </c>
      <c r="C264" s="4">
        <v>1.23</v>
      </c>
      <c r="D264" s="4">
        <f t="shared" si="12"/>
        <v>1.1438999999999997</v>
      </c>
      <c r="E264" s="4">
        <f t="shared" si="13"/>
        <v>146.43190000000001</v>
      </c>
      <c r="F264" s="4">
        <f t="shared" si="14"/>
        <v>3.1219000000000108</v>
      </c>
      <c r="G264" s="12">
        <v>2023</v>
      </c>
    </row>
    <row r="265" spans="1:7" x14ac:dyDescent="0.2">
      <c r="A265" s="18">
        <v>44987.455995370372</v>
      </c>
      <c r="B265" s="4">
        <v>0.9399999999999995</v>
      </c>
      <c r="C265" s="4">
        <v>1.23</v>
      </c>
      <c r="D265" s="4">
        <f t="shared" si="12"/>
        <v>1.1561999999999995</v>
      </c>
      <c r="E265" s="4">
        <f t="shared" si="13"/>
        <v>146.44420000000002</v>
      </c>
      <c r="F265" s="4">
        <f t="shared" si="14"/>
        <v>3.1342000000000212</v>
      </c>
      <c r="G265" s="12">
        <v>2023</v>
      </c>
    </row>
    <row r="266" spans="1:7" x14ac:dyDescent="0.2">
      <c r="A266" s="18">
        <v>44987.460989583335</v>
      </c>
      <c r="B266" s="4">
        <v>0.94999999999999929</v>
      </c>
      <c r="C266" s="4">
        <v>1.23</v>
      </c>
      <c r="D266" s="4">
        <f t="shared" si="12"/>
        <v>1.1684999999999992</v>
      </c>
      <c r="E266" s="4">
        <f t="shared" si="13"/>
        <v>146.45650000000001</v>
      </c>
      <c r="F266" s="4">
        <f t="shared" si="14"/>
        <v>3.1465000000000032</v>
      </c>
      <c r="G266" s="12">
        <v>2023</v>
      </c>
    </row>
    <row r="267" spans="1:7" x14ac:dyDescent="0.2">
      <c r="A267" s="18">
        <v>44987.463819444441</v>
      </c>
      <c r="B267" s="4">
        <v>0.95999999999999908</v>
      </c>
      <c r="C267" s="4">
        <v>1.23</v>
      </c>
      <c r="D267" s="4">
        <f t="shared" si="12"/>
        <v>1.1807999999999987</v>
      </c>
      <c r="E267" s="4">
        <f t="shared" si="13"/>
        <v>146.46880000000002</v>
      </c>
      <c r="F267" s="4">
        <f t="shared" si="14"/>
        <v>3.1588000000000136</v>
      </c>
      <c r="G267" s="12">
        <v>2023</v>
      </c>
    </row>
    <row r="268" spans="1:7" x14ac:dyDescent="0.2">
      <c r="A268" s="18">
        <v>44987.46857060185</v>
      </c>
      <c r="B268" s="4">
        <v>0.96999999999999886</v>
      </c>
      <c r="C268" s="4">
        <v>1.23</v>
      </c>
      <c r="D268" s="4">
        <f t="shared" si="12"/>
        <v>1.1930999999999985</v>
      </c>
      <c r="E268" s="4">
        <f t="shared" si="13"/>
        <v>146.4811</v>
      </c>
      <c r="F268" s="4">
        <f t="shared" si="14"/>
        <v>3.1710999999999956</v>
      </c>
      <c r="G268" s="12">
        <v>2023</v>
      </c>
    </row>
    <row r="269" spans="1:7" x14ac:dyDescent="0.2">
      <c r="A269" s="18">
        <v>44987.472193287038</v>
      </c>
      <c r="B269" s="4">
        <v>0.97999999999999865</v>
      </c>
      <c r="C269" s="4">
        <v>1.23</v>
      </c>
      <c r="D269" s="4">
        <f t="shared" si="12"/>
        <v>1.2053999999999983</v>
      </c>
      <c r="E269" s="4">
        <f t="shared" si="13"/>
        <v>146.49340000000001</v>
      </c>
      <c r="F269" s="4">
        <f t="shared" si="14"/>
        <v>3.183400000000006</v>
      </c>
      <c r="G269" s="12">
        <v>2023</v>
      </c>
    </row>
    <row r="270" spans="1:7" x14ac:dyDescent="0.2">
      <c r="A270" s="18">
        <v>44987.478275462963</v>
      </c>
      <c r="B270" s="4">
        <v>0.99000000000000021</v>
      </c>
      <c r="C270" s="4">
        <v>1.23</v>
      </c>
      <c r="D270" s="4">
        <f t="shared" si="12"/>
        <v>1.2177000000000002</v>
      </c>
      <c r="E270" s="4">
        <f t="shared" si="13"/>
        <v>146.50570000000002</v>
      </c>
      <c r="F270" s="4">
        <f t="shared" si="14"/>
        <v>3.1957000000000164</v>
      </c>
      <c r="G270" s="12">
        <v>2023</v>
      </c>
    </row>
    <row r="271" spans="1:7" x14ac:dyDescent="0.2">
      <c r="A271" s="18">
        <v>44987.482818287041</v>
      </c>
      <c r="B271" s="4">
        <v>1</v>
      </c>
      <c r="C271" s="4">
        <v>1.23</v>
      </c>
      <c r="D271" s="4">
        <f t="shared" si="12"/>
        <v>1.23</v>
      </c>
      <c r="E271" s="4">
        <f t="shared" si="13"/>
        <v>146.518</v>
      </c>
      <c r="F271" s="4">
        <f t="shared" si="14"/>
        <v>3.2079999999999984</v>
      </c>
      <c r="G271" s="12">
        <v>2023</v>
      </c>
    </row>
    <row r="272" spans="1:7" x14ac:dyDescent="0.2">
      <c r="A272" s="18">
        <v>44987.491741898149</v>
      </c>
      <c r="B272" s="4">
        <v>1.0099999999999998</v>
      </c>
      <c r="C272" s="4">
        <v>1.23</v>
      </c>
      <c r="D272" s="4">
        <f t="shared" si="12"/>
        <v>1.2422999999999997</v>
      </c>
      <c r="E272" s="4">
        <f t="shared" si="13"/>
        <v>146.53030000000001</v>
      </c>
      <c r="F272" s="4">
        <f t="shared" si="14"/>
        <v>3.2203000000000088</v>
      </c>
      <c r="G272" s="12">
        <v>2023</v>
      </c>
    </row>
    <row r="273" spans="1:7" x14ac:dyDescent="0.2">
      <c r="A273" s="18">
        <v>44987.499039351853</v>
      </c>
      <c r="B273" s="4">
        <v>1.0199999999999996</v>
      </c>
      <c r="C273" s="4">
        <v>1.23</v>
      </c>
      <c r="D273" s="4">
        <f t="shared" si="12"/>
        <v>1.2545999999999995</v>
      </c>
      <c r="E273" s="4">
        <f t="shared" si="13"/>
        <v>146.54260000000002</v>
      </c>
      <c r="F273" s="4">
        <f t="shared" si="14"/>
        <v>3.2326000000000192</v>
      </c>
      <c r="G273" s="12">
        <v>2023</v>
      </c>
    </row>
    <row r="274" spans="1:7" x14ac:dyDescent="0.2">
      <c r="A274" s="18">
        <v>44987.508616898151</v>
      </c>
      <c r="B274" s="4">
        <v>1.0299999999999994</v>
      </c>
      <c r="C274" s="4">
        <v>1.23</v>
      </c>
      <c r="D274" s="4">
        <f t="shared" si="12"/>
        <v>1.2668999999999992</v>
      </c>
      <c r="E274" s="4">
        <f t="shared" si="13"/>
        <v>146.5549</v>
      </c>
      <c r="F274" s="4">
        <f t="shared" si="14"/>
        <v>3.2449000000000012</v>
      </c>
      <c r="G274" s="12">
        <v>2023</v>
      </c>
    </row>
    <row r="275" spans="1:7" x14ac:dyDescent="0.2">
      <c r="A275" s="18">
        <v>44987.516950231482</v>
      </c>
      <c r="B275" s="4">
        <v>1.0399999999999991</v>
      </c>
      <c r="C275" s="4">
        <v>1.23</v>
      </c>
      <c r="D275" s="4">
        <f t="shared" si="12"/>
        <v>1.279199999999999</v>
      </c>
      <c r="E275" s="4">
        <f t="shared" si="13"/>
        <v>146.56720000000001</v>
      </c>
      <c r="F275" s="4">
        <f t="shared" si="14"/>
        <v>3.2572000000000116</v>
      </c>
      <c r="G275" s="12">
        <v>2023</v>
      </c>
    </row>
    <row r="276" spans="1:7" x14ac:dyDescent="0.2">
      <c r="A276" s="18">
        <v>44987.539045138888</v>
      </c>
      <c r="B276" s="4">
        <v>1.0499999999999989</v>
      </c>
      <c r="C276" s="4">
        <v>1.23</v>
      </c>
      <c r="D276" s="4">
        <f t="shared" si="12"/>
        <v>1.2914999999999988</v>
      </c>
      <c r="E276" s="4">
        <f t="shared" si="13"/>
        <v>146.5795</v>
      </c>
      <c r="F276" s="4">
        <f t="shared" si="14"/>
        <v>3.2694999999999936</v>
      </c>
      <c r="G276" s="12">
        <v>2023</v>
      </c>
    </row>
    <row r="277" spans="1:7" x14ac:dyDescent="0.2">
      <c r="A277" s="18">
        <v>44987.561296296299</v>
      </c>
      <c r="B277" s="4">
        <v>1.0599999999999987</v>
      </c>
      <c r="C277" s="4">
        <v>1.23</v>
      </c>
      <c r="D277" s="4">
        <f t="shared" si="12"/>
        <v>1.3037999999999985</v>
      </c>
      <c r="E277" s="4">
        <f t="shared" si="13"/>
        <v>146.59180000000001</v>
      </c>
      <c r="F277" s="4">
        <f t="shared" si="14"/>
        <v>3.281800000000004</v>
      </c>
      <c r="G277" s="12">
        <v>2023</v>
      </c>
    </row>
    <row r="278" spans="1:7" x14ac:dyDescent="0.2">
      <c r="A278" s="18">
        <v>44996.345983796295</v>
      </c>
      <c r="B278" s="4">
        <v>1.0699999999999985</v>
      </c>
      <c r="C278" s="4">
        <v>1.23</v>
      </c>
      <c r="D278" s="4">
        <f t="shared" si="12"/>
        <v>1.316099999999998</v>
      </c>
      <c r="E278" s="4">
        <f t="shared" si="13"/>
        <v>146.60410000000002</v>
      </c>
      <c r="F278" s="4">
        <f t="shared" si="14"/>
        <v>3.2941000000000145</v>
      </c>
      <c r="G278" s="12">
        <v>2023</v>
      </c>
    </row>
    <row r="279" spans="1:7" x14ac:dyDescent="0.2">
      <c r="A279" s="18">
        <v>44996.385474537034</v>
      </c>
      <c r="B279" s="4">
        <v>1.08</v>
      </c>
      <c r="C279" s="4">
        <v>1.23</v>
      </c>
      <c r="D279" s="4">
        <f t="shared" si="12"/>
        <v>1.3284</v>
      </c>
      <c r="E279" s="4">
        <f t="shared" si="13"/>
        <v>146.6164</v>
      </c>
      <c r="F279" s="4">
        <f t="shared" si="14"/>
        <v>3.3063999999999965</v>
      </c>
      <c r="G279" s="12">
        <v>2023</v>
      </c>
    </row>
    <row r="280" spans="1:7" x14ac:dyDescent="0.2">
      <c r="A280" s="18">
        <v>44996.409913194446</v>
      </c>
      <c r="B280" s="4">
        <v>1.0899999999999999</v>
      </c>
      <c r="C280" s="4">
        <v>1.23</v>
      </c>
      <c r="D280" s="4">
        <f t="shared" si="12"/>
        <v>1.3406999999999998</v>
      </c>
      <c r="E280" s="4">
        <f t="shared" si="13"/>
        <v>146.62870000000001</v>
      </c>
      <c r="F280" s="4">
        <f t="shared" si="14"/>
        <v>3.3187000000000069</v>
      </c>
      <c r="G280" s="12">
        <v>2023</v>
      </c>
    </row>
    <row r="281" spans="1:7" x14ac:dyDescent="0.2">
      <c r="A281" s="18">
        <v>44996.571637731482</v>
      </c>
      <c r="B281" s="4">
        <v>1.0999999999999996</v>
      </c>
      <c r="C281" s="4">
        <v>1.23</v>
      </c>
      <c r="D281" s="4">
        <f t="shared" si="12"/>
        <v>1.3529999999999995</v>
      </c>
      <c r="E281" s="4">
        <f t="shared" si="13"/>
        <v>146.64100000000002</v>
      </c>
      <c r="F281" s="4">
        <f t="shared" si="14"/>
        <v>3.3310000000000173</v>
      </c>
      <c r="G281" s="12">
        <v>2023</v>
      </c>
    </row>
    <row r="282" spans="1:7" x14ac:dyDescent="0.2">
      <c r="A282" s="18">
        <v>44996.765862268519</v>
      </c>
      <c r="B282" s="4">
        <v>1.1099999999999994</v>
      </c>
      <c r="C282" s="4">
        <v>1.23</v>
      </c>
      <c r="D282" s="4">
        <f t="shared" si="12"/>
        <v>1.3652999999999993</v>
      </c>
      <c r="E282" s="4">
        <f t="shared" si="13"/>
        <v>146.6533</v>
      </c>
      <c r="F282" s="4">
        <f t="shared" si="14"/>
        <v>3.3432999999999993</v>
      </c>
      <c r="G282" s="12">
        <v>2023</v>
      </c>
    </row>
    <row r="283" spans="1:7" x14ac:dyDescent="0.2">
      <c r="A283" s="18">
        <v>44996.769137731484</v>
      </c>
      <c r="B283" s="4">
        <v>1.1199999999999992</v>
      </c>
      <c r="C283" s="4">
        <v>1.23</v>
      </c>
      <c r="D283" s="4">
        <f t="shared" si="12"/>
        <v>1.377599999999999</v>
      </c>
      <c r="E283" s="4">
        <f t="shared" si="13"/>
        <v>146.66560000000001</v>
      </c>
      <c r="F283" s="4">
        <f t="shared" si="14"/>
        <v>3.3556000000000097</v>
      </c>
      <c r="G283" s="12">
        <v>2023</v>
      </c>
    </row>
    <row r="284" spans="1:7" x14ac:dyDescent="0.2">
      <c r="A284" s="18">
        <v>44996.772650462961</v>
      </c>
      <c r="B284" s="4">
        <v>1.129999999999999</v>
      </c>
      <c r="C284" s="4">
        <v>1.23</v>
      </c>
      <c r="D284" s="4">
        <f t="shared" si="12"/>
        <v>1.3898999999999988</v>
      </c>
      <c r="E284" s="4">
        <f t="shared" si="13"/>
        <v>146.67790000000002</v>
      </c>
      <c r="F284" s="4">
        <f t="shared" si="14"/>
        <v>3.3679000000000201</v>
      </c>
      <c r="G284" s="12">
        <v>2023</v>
      </c>
    </row>
    <row r="285" spans="1:7" x14ac:dyDescent="0.2">
      <c r="A285" s="18">
        <v>44996.81322916667</v>
      </c>
      <c r="B285" s="4">
        <v>1.1399999999999988</v>
      </c>
      <c r="C285" s="4">
        <v>1.23</v>
      </c>
      <c r="D285" s="4">
        <f t="shared" ref="D285:D348" si="15">B285*C285</f>
        <v>1.4021999999999986</v>
      </c>
      <c r="E285" s="4">
        <f t="shared" si="13"/>
        <v>146.6902</v>
      </c>
      <c r="F285" s="4">
        <f t="shared" si="14"/>
        <v>3.3802000000000021</v>
      </c>
      <c r="G285" s="12">
        <v>2023</v>
      </c>
    </row>
    <row r="286" spans="1:7" x14ac:dyDescent="0.2">
      <c r="A286" s="18">
        <v>44996.817928240744</v>
      </c>
      <c r="B286" s="4">
        <v>1.1499999999999986</v>
      </c>
      <c r="C286" s="4">
        <v>1.23</v>
      </c>
      <c r="D286" s="4">
        <f t="shared" si="15"/>
        <v>1.4144999999999983</v>
      </c>
      <c r="E286" s="4">
        <f t="shared" si="13"/>
        <v>146.70250000000001</v>
      </c>
      <c r="F286" s="4">
        <f t="shared" si="14"/>
        <v>3.3925000000000125</v>
      </c>
      <c r="G286" s="12">
        <v>2023</v>
      </c>
    </row>
    <row r="287" spans="1:7" x14ac:dyDescent="0.2">
      <c r="A287" s="18">
        <v>44996.819519675926</v>
      </c>
      <c r="B287" s="4">
        <v>1.1600000000000001</v>
      </c>
      <c r="C287" s="4">
        <v>1.23</v>
      </c>
      <c r="D287" s="4">
        <f t="shared" si="15"/>
        <v>1.4268000000000001</v>
      </c>
      <c r="E287" s="4">
        <f t="shared" si="13"/>
        <v>146.71480000000003</v>
      </c>
      <c r="F287" s="4">
        <f t="shared" si="14"/>
        <v>3.4048000000000229</v>
      </c>
      <c r="G287" s="12">
        <v>2023</v>
      </c>
    </row>
    <row r="288" spans="1:7" x14ac:dyDescent="0.2">
      <c r="A288" s="18">
        <v>44996.82254050926</v>
      </c>
      <c r="B288" s="4">
        <v>1.17</v>
      </c>
      <c r="C288" s="4">
        <v>1.23</v>
      </c>
      <c r="D288" s="4">
        <f t="shared" si="15"/>
        <v>1.4390999999999998</v>
      </c>
      <c r="E288" s="4">
        <f t="shared" si="13"/>
        <v>146.72710000000001</v>
      </c>
      <c r="F288" s="4">
        <f t="shared" si="14"/>
        <v>3.4171000000000049</v>
      </c>
      <c r="G288" s="12">
        <v>2023</v>
      </c>
    </row>
    <row r="289" spans="1:7" x14ac:dyDescent="0.2">
      <c r="A289" s="18">
        <v>44996.824936342593</v>
      </c>
      <c r="B289" s="4">
        <v>1.1799999999999997</v>
      </c>
      <c r="C289" s="4">
        <v>1.23</v>
      </c>
      <c r="D289" s="4">
        <f t="shared" si="15"/>
        <v>1.4513999999999996</v>
      </c>
      <c r="E289" s="4">
        <f t="shared" si="13"/>
        <v>146.73940000000002</v>
      </c>
      <c r="F289" s="4">
        <f t="shared" si="14"/>
        <v>3.4294000000000153</v>
      </c>
      <c r="G289" s="12">
        <v>2023</v>
      </c>
    </row>
    <row r="290" spans="1:7" x14ac:dyDescent="0.2">
      <c r="A290" s="18">
        <v>44996.827928240738</v>
      </c>
      <c r="B290" s="4">
        <v>1.1899999999999995</v>
      </c>
      <c r="C290" s="4">
        <v>1.23</v>
      </c>
      <c r="D290" s="4">
        <f t="shared" si="15"/>
        <v>1.4636999999999993</v>
      </c>
      <c r="E290" s="4">
        <f t="shared" si="13"/>
        <v>146.7517</v>
      </c>
      <c r="F290" s="4">
        <f t="shared" si="14"/>
        <v>3.4416999999999973</v>
      </c>
      <c r="G290" s="12">
        <v>2023</v>
      </c>
    </row>
    <row r="291" spans="1:7" x14ac:dyDescent="0.2">
      <c r="A291" s="18">
        <v>44996.829687500001</v>
      </c>
      <c r="B291" s="4">
        <v>1.1999999999999993</v>
      </c>
      <c r="C291" s="4">
        <v>1.23</v>
      </c>
      <c r="D291" s="4">
        <f t="shared" si="15"/>
        <v>1.4759999999999991</v>
      </c>
      <c r="E291" s="4">
        <f t="shared" si="13"/>
        <v>146.76400000000001</v>
      </c>
      <c r="F291" s="4">
        <f t="shared" si="14"/>
        <v>3.4540000000000077</v>
      </c>
      <c r="G291" s="12">
        <v>2023</v>
      </c>
    </row>
    <row r="292" spans="1:7" x14ac:dyDescent="0.2">
      <c r="A292" s="18">
        <v>44996.83130208333</v>
      </c>
      <c r="B292" s="4">
        <v>1.2099999999999991</v>
      </c>
      <c r="C292" s="4">
        <v>1.23</v>
      </c>
      <c r="D292" s="4">
        <f t="shared" si="15"/>
        <v>1.4882999999999988</v>
      </c>
      <c r="E292" s="4">
        <f t="shared" si="13"/>
        <v>146.77630000000002</v>
      </c>
      <c r="F292" s="4">
        <f t="shared" si="14"/>
        <v>3.4663000000000181</v>
      </c>
      <c r="G292" s="12">
        <v>2023</v>
      </c>
    </row>
    <row r="293" spans="1:7" x14ac:dyDescent="0.2">
      <c r="A293" s="18">
        <v>44996.832390046293</v>
      </c>
      <c r="B293" s="4">
        <v>1.2199999999999989</v>
      </c>
      <c r="C293" s="4">
        <v>1.23</v>
      </c>
      <c r="D293" s="4">
        <f t="shared" si="15"/>
        <v>1.5005999999999986</v>
      </c>
      <c r="E293" s="4">
        <f t="shared" si="13"/>
        <v>146.7886</v>
      </c>
      <c r="F293" s="4">
        <f t="shared" si="14"/>
        <v>3.4786000000000001</v>
      </c>
      <c r="G293" s="12">
        <v>2023</v>
      </c>
    </row>
    <row r="294" spans="1:7" x14ac:dyDescent="0.2">
      <c r="A294" s="18">
        <v>44996.837008101851</v>
      </c>
      <c r="B294" s="4">
        <v>1.2299999999999986</v>
      </c>
      <c r="C294" s="4">
        <v>1.23</v>
      </c>
      <c r="D294" s="4">
        <f t="shared" si="15"/>
        <v>1.5128999999999984</v>
      </c>
      <c r="E294" s="4">
        <f t="shared" si="13"/>
        <v>146.80090000000001</v>
      </c>
      <c r="F294" s="4">
        <f t="shared" si="14"/>
        <v>3.4909000000000106</v>
      </c>
      <c r="G294" s="12">
        <v>2023</v>
      </c>
    </row>
    <row r="295" spans="1:7" x14ac:dyDescent="0.2">
      <c r="A295" s="18">
        <v>44996.847054398146</v>
      </c>
      <c r="B295" s="4">
        <v>1.2400000000000002</v>
      </c>
      <c r="C295" s="4">
        <v>1.23</v>
      </c>
      <c r="D295" s="4">
        <f t="shared" si="15"/>
        <v>1.5252000000000003</v>
      </c>
      <c r="E295" s="4">
        <f t="shared" si="13"/>
        <v>146.81320000000002</v>
      </c>
      <c r="F295" s="4">
        <f t="shared" si="14"/>
        <v>3.503200000000021</v>
      </c>
      <c r="G295" s="12">
        <v>2023</v>
      </c>
    </row>
    <row r="296" spans="1:7" x14ac:dyDescent="0.2">
      <c r="A296" s="18">
        <v>44996.878055555557</v>
      </c>
      <c r="B296" s="4">
        <v>1.25</v>
      </c>
      <c r="C296" s="4">
        <v>1.23</v>
      </c>
      <c r="D296" s="4">
        <f t="shared" si="15"/>
        <v>1.5375000000000001</v>
      </c>
      <c r="E296" s="4">
        <f t="shared" si="13"/>
        <v>146.82550000000001</v>
      </c>
      <c r="F296" s="4">
        <f t="shared" si="14"/>
        <v>3.515500000000003</v>
      </c>
      <c r="G296" s="12">
        <v>2023</v>
      </c>
    </row>
    <row r="297" spans="1:7" x14ac:dyDescent="0.2">
      <c r="A297" s="18">
        <v>44996.899010416666</v>
      </c>
      <c r="B297" s="4">
        <v>1.2599999999999998</v>
      </c>
      <c r="C297" s="4">
        <v>1.23</v>
      </c>
      <c r="D297" s="4">
        <f t="shared" si="15"/>
        <v>1.5497999999999996</v>
      </c>
      <c r="E297" s="4">
        <f t="shared" si="13"/>
        <v>146.83780000000002</v>
      </c>
      <c r="F297" s="4">
        <f t="shared" si="14"/>
        <v>3.5278000000000134</v>
      </c>
      <c r="G297" s="12">
        <v>2023</v>
      </c>
    </row>
    <row r="298" spans="1:7" x14ac:dyDescent="0.2">
      <c r="A298" s="18">
        <v>44996.904866898149</v>
      </c>
      <c r="B298" s="4">
        <v>1.2699999999999996</v>
      </c>
      <c r="C298" s="4">
        <v>1.23</v>
      </c>
      <c r="D298" s="4">
        <f t="shared" si="15"/>
        <v>1.5620999999999994</v>
      </c>
      <c r="E298" s="4">
        <f t="shared" si="13"/>
        <v>146.8501</v>
      </c>
      <c r="F298" s="4">
        <f t="shared" si="14"/>
        <v>3.5400999999999954</v>
      </c>
      <c r="G298" s="12">
        <v>2023</v>
      </c>
    </row>
    <row r="299" spans="1:7" x14ac:dyDescent="0.2">
      <c r="A299" s="18">
        <v>44996.912523148145</v>
      </c>
      <c r="B299" s="4">
        <v>1.2799999999999994</v>
      </c>
      <c r="C299" s="4">
        <v>1.23</v>
      </c>
      <c r="D299" s="4">
        <f t="shared" si="15"/>
        <v>1.5743999999999991</v>
      </c>
      <c r="E299" s="4">
        <f t="shared" si="13"/>
        <v>146.86240000000001</v>
      </c>
      <c r="F299" s="4">
        <f t="shared" si="14"/>
        <v>3.5524000000000058</v>
      </c>
      <c r="G299" s="12">
        <v>2023</v>
      </c>
    </row>
    <row r="300" spans="1:7" x14ac:dyDescent="0.2">
      <c r="A300" s="18">
        <v>44996.91642361111</v>
      </c>
      <c r="B300" s="4">
        <v>1.2899999999999991</v>
      </c>
      <c r="C300" s="4">
        <v>1.23</v>
      </c>
      <c r="D300" s="4">
        <f t="shared" si="15"/>
        <v>1.5866999999999989</v>
      </c>
      <c r="E300" s="4">
        <f t="shared" si="13"/>
        <v>146.87470000000002</v>
      </c>
      <c r="F300" s="4">
        <f t="shared" si="14"/>
        <v>3.5647000000000162</v>
      </c>
      <c r="G300" s="12">
        <v>2023</v>
      </c>
    </row>
    <row r="301" spans="1:7" x14ac:dyDescent="0.2">
      <c r="A301" s="18">
        <v>44996.918715277781</v>
      </c>
      <c r="B301" s="4">
        <v>1.2999999999999989</v>
      </c>
      <c r="C301" s="4">
        <v>1.23</v>
      </c>
      <c r="D301" s="4">
        <f t="shared" si="15"/>
        <v>1.5989999999999986</v>
      </c>
      <c r="E301" s="4">
        <f t="shared" ref="E301:E364" si="16">D301+$E$170</f>
        <v>146.887</v>
      </c>
      <c r="F301" s="4">
        <f t="shared" si="14"/>
        <v>3.5769999999999982</v>
      </c>
      <c r="G301" s="12">
        <v>2023</v>
      </c>
    </row>
    <row r="302" spans="1:7" x14ac:dyDescent="0.2">
      <c r="A302" s="18">
        <v>44996.921550925923</v>
      </c>
      <c r="B302" s="4">
        <v>1.3099999999999987</v>
      </c>
      <c r="C302" s="4">
        <v>1.23</v>
      </c>
      <c r="D302" s="4">
        <f t="shared" si="15"/>
        <v>1.6112999999999984</v>
      </c>
      <c r="E302" s="4">
        <f t="shared" si="16"/>
        <v>146.89930000000001</v>
      </c>
      <c r="F302" s="4">
        <f t="shared" si="14"/>
        <v>3.5893000000000086</v>
      </c>
      <c r="G302" s="12">
        <v>2023</v>
      </c>
    </row>
    <row r="303" spans="1:7" x14ac:dyDescent="0.2">
      <c r="A303" s="18">
        <v>44996.922748842589</v>
      </c>
      <c r="B303" s="4">
        <v>1.3199999999999985</v>
      </c>
      <c r="C303" s="4">
        <v>1.23</v>
      </c>
      <c r="D303" s="4">
        <f t="shared" si="15"/>
        <v>1.6235999999999982</v>
      </c>
      <c r="E303" s="4">
        <f t="shared" si="16"/>
        <v>146.91160000000002</v>
      </c>
      <c r="F303" s="4">
        <f t="shared" si="14"/>
        <v>3.601600000000019</v>
      </c>
      <c r="G303" s="12">
        <v>2023</v>
      </c>
    </row>
    <row r="304" spans="1:7" x14ac:dyDescent="0.2">
      <c r="A304" s="18">
        <v>44996.92465277778</v>
      </c>
      <c r="B304" s="4">
        <v>1.33</v>
      </c>
      <c r="C304" s="4">
        <v>1.23</v>
      </c>
      <c r="D304" s="4">
        <f t="shared" si="15"/>
        <v>1.6359000000000001</v>
      </c>
      <c r="E304" s="4">
        <f t="shared" si="16"/>
        <v>146.9239</v>
      </c>
      <c r="F304" s="4">
        <f t="shared" si="14"/>
        <v>3.613900000000001</v>
      </c>
      <c r="G304" s="12">
        <v>2023</v>
      </c>
    </row>
    <row r="305" spans="1:7" x14ac:dyDescent="0.2">
      <c r="A305" s="18">
        <v>44996.92609375</v>
      </c>
      <c r="B305" s="4">
        <v>1.3399999999999999</v>
      </c>
      <c r="C305" s="4">
        <v>1.23</v>
      </c>
      <c r="D305" s="4">
        <f t="shared" si="15"/>
        <v>1.6481999999999999</v>
      </c>
      <c r="E305" s="4">
        <f t="shared" si="16"/>
        <v>146.93620000000001</v>
      </c>
      <c r="F305" s="4">
        <f t="shared" si="14"/>
        <v>3.6262000000000114</v>
      </c>
      <c r="G305" s="12">
        <v>2023</v>
      </c>
    </row>
    <row r="306" spans="1:7" x14ac:dyDescent="0.2">
      <c r="A306" s="18">
        <v>44996.929612268519</v>
      </c>
      <c r="B306" s="4">
        <v>1.3499999999999996</v>
      </c>
      <c r="C306" s="4">
        <v>1.23</v>
      </c>
      <c r="D306" s="4">
        <f t="shared" si="15"/>
        <v>1.6604999999999996</v>
      </c>
      <c r="E306" s="4">
        <f t="shared" si="16"/>
        <v>146.94850000000002</v>
      </c>
      <c r="F306" s="4">
        <f t="shared" si="14"/>
        <v>3.6385000000000218</v>
      </c>
      <c r="G306" s="12">
        <v>2023</v>
      </c>
    </row>
    <row r="307" spans="1:7" x14ac:dyDescent="0.2">
      <c r="A307" s="18">
        <v>44996.938072916666</v>
      </c>
      <c r="B307" s="4">
        <v>1.3599999999999994</v>
      </c>
      <c r="C307" s="4">
        <v>1.23</v>
      </c>
      <c r="D307" s="4">
        <f t="shared" si="15"/>
        <v>1.6727999999999992</v>
      </c>
      <c r="E307" s="4">
        <f t="shared" si="16"/>
        <v>146.96080000000001</v>
      </c>
      <c r="F307" s="4">
        <f t="shared" si="14"/>
        <v>3.6508000000000038</v>
      </c>
      <c r="G307" s="12">
        <v>2023</v>
      </c>
    </row>
    <row r="308" spans="1:7" x14ac:dyDescent="0.2">
      <c r="A308" s="18">
        <v>44996.986875000002</v>
      </c>
      <c r="B308" s="4">
        <v>1.3699999999999992</v>
      </c>
      <c r="C308" s="4">
        <v>1.23</v>
      </c>
      <c r="D308" s="4">
        <f t="shared" si="15"/>
        <v>1.6850999999999989</v>
      </c>
      <c r="E308" s="4">
        <f t="shared" si="16"/>
        <v>146.97310000000002</v>
      </c>
      <c r="F308" s="4">
        <f t="shared" si="14"/>
        <v>3.6631000000000142</v>
      </c>
      <c r="G308" s="12">
        <v>2023</v>
      </c>
    </row>
    <row r="309" spans="1:7" x14ac:dyDescent="0.2">
      <c r="A309" s="18">
        <v>44996.990254629629</v>
      </c>
      <c r="B309" s="4">
        <v>1.379999999999999</v>
      </c>
      <c r="C309" s="4">
        <v>1.23</v>
      </c>
      <c r="D309" s="4">
        <f t="shared" si="15"/>
        <v>1.6973999999999987</v>
      </c>
      <c r="E309" s="4">
        <f t="shared" si="16"/>
        <v>146.9854</v>
      </c>
      <c r="F309" s="4">
        <f t="shared" si="14"/>
        <v>3.6753999999999962</v>
      </c>
      <c r="G309" s="12">
        <v>2023</v>
      </c>
    </row>
    <row r="310" spans="1:7" x14ac:dyDescent="0.2">
      <c r="A310" s="18">
        <v>44996.994913194445</v>
      </c>
      <c r="B310" s="4">
        <v>1.3899999999999988</v>
      </c>
      <c r="C310" s="4">
        <v>1.23</v>
      </c>
      <c r="D310" s="4">
        <f t="shared" si="15"/>
        <v>1.7096999999999984</v>
      </c>
      <c r="E310" s="4">
        <f t="shared" si="16"/>
        <v>146.99770000000001</v>
      </c>
      <c r="F310" s="4">
        <f t="shared" si="14"/>
        <v>3.6877000000000066</v>
      </c>
      <c r="G310" s="12">
        <v>2023</v>
      </c>
    </row>
    <row r="311" spans="1:7" x14ac:dyDescent="0.2">
      <c r="A311" s="18">
        <v>44997.005746527779</v>
      </c>
      <c r="B311" s="4">
        <v>1.3999999999999986</v>
      </c>
      <c r="C311" s="4">
        <v>1.23</v>
      </c>
      <c r="D311" s="4">
        <f t="shared" si="15"/>
        <v>1.7219999999999982</v>
      </c>
      <c r="E311" s="4">
        <f t="shared" si="16"/>
        <v>147.01000000000002</v>
      </c>
      <c r="F311" s="4">
        <f t="shared" si="14"/>
        <v>3.7000000000000171</v>
      </c>
      <c r="G311" s="12">
        <v>2023</v>
      </c>
    </row>
    <row r="312" spans="1:7" x14ac:dyDescent="0.2">
      <c r="A312" s="18">
        <v>45000.358408564818</v>
      </c>
      <c r="B312" s="4">
        <v>1.4100000000000001</v>
      </c>
      <c r="C312" s="4">
        <v>1.23</v>
      </c>
      <c r="D312" s="4">
        <f t="shared" si="15"/>
        <v>1.7343000000000002</v>
      </c>
      <c r="E312" s="4">
        <f t="shared" si="16"/>
        <v>147.0223</v>
      </c>
      <c r="F312" s="4">
        <f t="shared" si="14"/>
        <v>3.712299999999999</v>
      </c>
      <c r="G312" s="12">
        <v>2023</v>
      </c>
    </row>
    <row r="313" spans="1:7" x14ac:dyDescent="0.2">
      <c r="A313" s="18">
        <v>45000.660410879631</v>
      </c>
      <c r="B313" s="4">
        <v>1.42</v>
      </c>
      <c r="C313" s="4">
        <v>1.23</v>
      </c>
      <c r="D313" s="4">
        <f t="shared" si="15"/>
        <v>1.7465999999999999</v>
      </c>
      <c r="E313" s="4">
        <f t="shared" si="16"/>
        <v>147.03460000000001</v>
      </c>
      <c r="F313" s="4">
        <f t="shared" si="14"/>
        <v>3.7246000000000095</v>
      </c>
      <c r="G313" s="12">
        <v>2023</v>
      </c>
    </row>
    <row r="314" spans="1:7" x14ac:dyDescent="0.2">
      <c r="A314" s="18">
        <v>45000.669722222221</v>
      </c>
      <c r="B314" s="4">
        <v>1.4299999999999997</v>
      </c>
      <c r="C314" s="4">
        <v>1.23</v>
      </c>
      <c r="D314" s="4">
        <f t="shared" si="15"/>
        <v>1.7588999999999997</v>
      </c>
      <c r="E314" s="4">
        <f t="shared" si="16"/>
        <v>147.04690000000002</v>
      </c>
      <c r="F314" s="4">
        <f t="shared" si="14"/>
        <v>3.7369000000000199</v>
      </c>
      <c r="G314" s="12">
        <v>2023</v>
      </c>
    </row>
    <row r="315" spans="1:7" x14ac:dyDescent="0.2">
      <c r="A315" s="18">
        <v>45000.671898148146</v>
      </c>
      <c r="B315" s="4">
        <v>1.4399999999999995</v>
      </c>
      <c r="C315" s="4">
        <v>1.23</v>
      </c>
      <c r="D315" s="4">
        <f t="shared" si="15"/>
        <v>1.7711999999999994</v>
      </c>
      <c r="E315" s="4">
        <f t="shared" si="16"/>
        <v>147.0592</v>
      </c>
      <c r="F315" s="4">
        <f t="shared" si="14"/>
        <v>3.7492000000000019</v>
      </c>
      <c r="G315" s="12">
        <v>2023</v>
      </c>
    </row>
    <row r="316" spans="1:7" x14ac:dyDescent="0.2">
      <c r="A316" s="18">
        <v>45000.680584490743</v>
      </c>
      <c r="B316" s="4">
        <v>1.4499999999999993</v>
      </c>
      <c r="C316" s="4">
        <v>1.23</v>
      </c>
      <c r="D316" s="4">
        <f t="shared" si="15"/>
        <v>1.7834999999999992</v>
      </c>
      <c r="E316" s="4">
        <f t="shared" si="16"/>
        <v>147.07150000000001</v>
      </c>
      <c r="F316" s="4">
        <f t="shared" si="14"/>
        <v>3.7615000000000123</v>
      </c>
      <c r="G316" s="12">
        <v>2023</v>
      </c>
    </row>
    <row r="317" spans="1:7" x14ac:dyDescent="0.2">
      <c r="A317" s="18">
        <v>45000.687893518516</v>
      </c>
      <c r="B317" s="4">
        <v>1.4599999999999991</v>
      </c>
      <c r="C317" s="4">
        <v>1.23</v>
      </c>
      <c r="D317" s="4">
        <f t="shared" si="15"/>
        <v>1.7957999999999987</v>
      </c>
      <c r="E317" s="4">
        <f t="shared" si="16"/>
        <v>147.0838</v>
      </c>
      <c r="F317" s="4">
        <f t="shared" si="14"/>
        <v>3.7737999999999943</v>
      </c>
      <c r="G317" s="12">
        <v>2023</v>
      </c>
    </row>
    <row r="318" spans="1:7" x14ac:dyDescent="0.2">
      <c r="A318" s="18">
        <v>45000.787899305556</v>
      </c>
      <c r="B318" s="4">
        <v>1.4699999999999989</v>
      </c>
      <c r="C318" s="4">
        <v>1.23</v>
      </c>
      <c r="D318" s="4">
        <f t="shared" si="15"/>
        <v>1.8080999999999985</v>
      </c>
      <c r="E318" s="4">
        <f t="shared" si="16"/>
        <v>147.09610000000001</v>
      </c>
      <c r="F318" s="4">
        <f t="shared" si="14"/>
        <v>3.7861000000000047</v>
      </c>
      <c r="G318" s="12">
        <v>2023</v>
      </c>
    </row>
    <row r="319" spans="1:7" x14ac:dyDescent="0.2">
      <c r="A319" s="18">
        <v>45000.901863425926</v>
      </c>
      <c r="B319" s="4">
        <v>1.4799999999999986</v>
      </c>
      <c r="C319" s="4">
        <v>1.23</v>
      </c>
      <c r="D319" s="4">
        <f t="shared" si="15"/>
        <v>1.8203999999999982</v>
      </c>
      <c r="E319" s="4">
        <f t="shared" si="16"/>
        <v>147.10840000000002</v>
      </c>
      <c r="F319" s="4">
        <f t="shared" si="14"/>
        <v>3.7984000000000151</v>
      </c>
      <c r="G319" s="12">
        <v>2023</v>
      </c>
    </row>
    <row r="320" spans="1:7" x14ac:dyDescent="0.2">
      <c r="A320" s="18">
        <v>45005.767280092594</v>
      </c>
      <c r="B320" s="4">
        <v>1.4900000000000002</v>
      </c>
      <c r="C320" s="4">
        <v>1.23</v>
      </c>
      <c r="D320" s="4">
        <f t="shared" si="15"/>
        <v>1.8327000000000002</v>
      </c>
      <c r="E320" s="4">
        <f t="shared" si="16"/>
        <v>147.1207</v>
      </c>
      <c r="F320" s="4">
        <f t="shared" si="14"/>
        <v>3.8106999999999971</v>
      </c>
      <c r="G320" s="12">
        <v>2023</v>
      </c>
    </row>
    <row r="321" spans="1:7" x14ac:dyDescent="0.2">
      <c r="A321" s="18">
        <v>45006.037089120371</v>
      </c>
      <c r="B321" s="4">
        <v>1.5</v>
      </c>
      <c r="C321" s="4">
        <v>1.23</v>
      </c>
      <c r="D321" s="4">
        <f t="shared" si="15"/>
        <v>1.845</v>
      </c>
      <c r="E321" s="4">
        <f t="shared" si="16"/>
        <v>147.13300000000001</v>
      </c>
      <c r="F321" s="4">
        <f t="shared" si="14"/>
        <v>3.8230000000000075</v>
      </c>
      <c r="G321" s="12">
        <v>2023</v>
      </c>
    </row>
    <row r="322" spans="1:7" x14ac:dyDescent="0.2">
      <c r="A322" s="18">
        <v>45006.194623842595</v>
      </c>
      <c r="B322" s="4">
        <v>1.5099999999999998</v>
      </c>
      <c r="C322" s="4">
        <v>1.23</v>
      </c>
      <c r="D322" s="4">
        <f t="shared" si="15"/>
        <v>1.8572999999999997</v>
      </c>
      <c r="E322" s="4">
        <f t="shared" si="16"/>
        <v>147.14530000000002</v>
      </c>
      <c r="F322" s="4">
        <f t="shared" si="14"/>
        <v>3.8353000000000179</v>
      </c>
      <c r="G322" s="12">
        <v>2023</v>
      </c>
    </row>
    <row r="323" spans="1:7" x14ac:dyDescent="0.2">
      <c r="A323" s="18">
        <v>45006.204155092593</v>
      </c>
      <c r="B323" s="4">
        <v>1.5199999999999996</v>
      </c>
      <c r="C323" s="4">
        <v>1.23</v>
      </c>
      <c r="D323" s="4">
        <f t="shared" si="15"/>
        <v>1.8695999999999995</v>
      </c>
      <c r="E323" s="4">
        <f t="shared" si="16"/>
        <v>147.1576</v>
      </c>
      <c r="F323" s="4">
        <f t="shared" ref="F323:F386" si="17">E323-143.31</f>
        <v>3.8475999999999999</v>
      </c>
      <c r="G323" s="12">
        <v>2023</v>
      </c>
    </row>
    <row r="324" spans="1:7" x14ac:dyDescent="0.2">
      <c r="A324" s="18">
        <v>45006.227575231482</v>
      </c>
      <c r="B324" s="4">
        <v>1.5299999999999994</v>
      </c>
      <c r="C324" s="4">
        <v>1.23</v>
      </c>
      <c r="D324" s="4">
        <f t="shared" si="15"/>
        <v>1.8818999999999992</v>
      </c>
      <c r="E324" s="4">
        <f t="shared" si="16"/>
        <v>147.16990000000001</v>
      </c>
      <c r="F324" s="4">
        <f t="shared" si="17"/>
        <v>3.8599000000000103</v>
      </c>
      <c r="G324" s="12">
        <v>2023</v>
      </c>
    </row>
    <row r="325" spans="1:7" x14ac:dyDescent="0.2">
      <c r="A325" s="18">
        <v>45006.237494212961</v>
      </c>
      <c r="B325" s="4">
        <v>1.5399999999999991</v>
      </c>
      <c r="C325" s="4">
        <v>1.23</v>
      </c>
      <c r="D325" s="4">
        <f t="shared" si="15"/>
        <v>1.894199999999999</v>
      </c>
      <c r="E325" s="4">
        <f t="shared" si="16"/>
        <v>147.18220000000002</v>
      </c>
      <c r="F325" s="4">
        <f t="shared" si="17"/>
        <v>3.8722000000000207</v>
      </c>
      <c r="G325" s="12">
        <v>2023</v>
      </c>
    </row>
    <row r="326" spans="1:7" x14ac:dyDescent="0.2">
      <c r="A326" s="18">
        <v>45006.254733796297</v>
      </c>
      <c r="B326" s="4">
        <v>1.5499999999999989</v>
      </c>
      <c r="C326" s="4">
        <v>1.23</v>
      </c>
      <c r="D326" s="4">
        <f t="shared" si="15"/>
        <v>1.9064999999999988</v>
      </c>
      <c r="E326" s="4">
        <f t="shared" si="16"/>
        <v>147.19450000000001</v>
      </c>
      <c r="F326" s="4">
        <f t="shared" si="17"/>
        <v>3.8845000000000027</v>
      </c>
      <c r="G326" s="12">
        <v>2023</v>
      </c>
    </row>
    <row r="327" spans="1:7" x14ac:dyDescent="0.2">
      <c r="A327" s="18">
        <v>45006.265289351853</v>
      </c>
      <c r="B327" s="4">
        <v>1.5599999999999987</v>
      </c>
      <c r="C327" s="4">
        <v>1.23</v>
      </c>
      <c r="D327" s="4">
        <f t="shared" si="15"/>
        <v>1.9187999999999985</v>
      </c>
      <c r="E327" s="4">
        <f t="shared" si="16"/>
        <v>147.20680000000002</v>
      </c>
      <c r="F327" s="4">
        <f t="shared" si="17"/>
        <v>3.8968000000000131</v>
      </c>
      <c r="G327" s="12">
        <v>2023</v>
      </c>
    </row>
    <row r="328" spans="1:7" x14ac:dyDescent="0.2">
      <c r="A328" s="18">
        <v>45006.278049768516</v>
      </c>
      <c r="B328" s="4">
        <v>1.5699999999999985</v>
      </c>
      <c r="C328" s="4">
        <v>1.23</v>
      </c>
      <c r="D328" s="4">
        <f t="shared" si="15"/>
        <v>1.931099999999998</v>
      </c>
      <c r="E328" s="4">
        <f t="shared" si="16"/>
        <v>147.2191</v>
      </c>
      <c r="F328" s="4">
        <f t="shared" si="17"/>
        <v>3.9090999999999951</v>
      </c>
      <c r="G328" s="12">
        <v>2023</v>
      </c>
    </row>
    <row r="329" spans="1:7" x14ac:dyDescent="0.2">
      <c r="A329" s="18">
        <v>45006.284548611111</v>
      </c>
      <c r="B329" s="4">
        <v>1.58</v>
      </c>
      <c r="C329" s="4">
        <v>1.23</v>
      </c>
      <c r="D329" s="4">
        <f t="shared" si="15"/>
        <v>1.9434</v>
      </c>
      <c r="E329" s="4">
        <f t="shared" si="16"/>
        <v>147.23140000000001</v>
      </c>
      <c r="F329" s="4">
        <f t="shared" si="17"/>
        <v>3.9214000000000055</v>
      </c>
      <c r="G329" s="12">
        <v>2023</v>
      </c>
    </row>
    <row r="330" spans="1:7" x14ac:dyDescent="0.2">
      <c r="A330" s="18">
        <v>45006.295920138888</v>
      </c>
      <c r="B330" s="4">
        <v>1.5899999999999999</v>
      </c>
      <c r="C330" s="4">
        <v>1.23</v>
      </c>
      <c r="D330" s="4">
        <f t="shared" si="15"/>
        <v>1.9556999999999998</v>
      </c>
      <c r="E330" s="4">
        <f t="shared" si="16"/>
        <v>147.24370000000002</v>
      </c>
      <c r="F330" s="4">
        <f t="shared" si="17"/>
        <v>3.933700000000016</v>
      </c>
      <c r="G330" s="12">
        <v>2023</v>
      </c>
    </row>
    <row r="331" spans="1:7" x14ac:dyDescent="0.2">
      <c r="A331" s="18">
        <v>45006.304236111115</v>
      </c>
      <c r="B331" s="4">
        <v>1.5999999999999996</v>
      </c>
      <c r="C331" s="4">
        <v>1.23</v>
      </c>
      <c r="D331" s="4">
        <f t="shared" si="15"/>
        <v>1.9679999999999995</v>
      </c>
      <c r="E331" s="4">
        <f t="shared" si="16"/>
        <v>147.256</v>
      </c>
      <c r="F331" s="4">
        <f t="shared" si="17"/>
        <v>3.945999999999998</v>
      </c>
      <c r="G331" s="12">
        <v>2023</v>
      </c>
    </row>
    <row r="332" spans="1:7" x14ac:dyDescent="0.2">
      <c r="A332" s="18">
        <v>45006.319554398149</v>
      </c>
      <c r="B332" s="4">
        <v>1.6099999999999994</v>
      </c>
      <c r="C332" s="4">
        <v>1.23</v>
      </c>
      <c r="D332" s="4">
        <f t="shared" si="15"/>
        <v>1.9802999999999993</v>
      </c>
      <c r="E332" s="4">
        <f t="shared" si="16"/>
        <v>147.26830000000001</v>
      </c>
      <c r="F332" s="4">
        <f t="shared" si="17"/>
        <v>3.9583000000000084</v>
      </c>
      <c r="G332" s="12">
        <v>2023</v>
      </c>
    </row>
    <row r="333" spans="1:7" x14ac:dyDescent="0.2">
      <c r="A333" s="18">
        <v>45006.340734953701</v>
      </c>
      <c r="B333" s="4">
        <v>1.6199999999999992</v>
      </c>
      <c r="C333" s="4">
        <v>1.23</v>
      </c>
      <c r="D333" s="4">
        <f t="shared" si="15"/>
        <v>1.992599999999999</v>
      </c>
      <c r="E333" s="4">
        <f t="shared" si="16"/>
        <v>147.28060000000002</v>
      </c>
      <c r="F333" s="4">
        <f t="shared" si="17"/>
        <v>3.9706000000000188</v>
      </c>
      <c r="G333" s="12">
        <v>2023</v>
      </c>
    </row>
    <row r="334" spans="1:7" x14ac:dyDescent="0.2">
      <c r="A334" s="18">
        <v>45006.348072916669</v>
      </c>
      <c r="B334" s="4">
        <v>1.629999999999999</v>
      </c>
      <c r="C334" s="4">
        <v>1.23</v>
      </c>
      <c r="D334" s="4">
        <f t="shared" si="15"/>
        <v>2.0048999999999988</v>
      </c>
      <c r="E334" s="4">
        <f t="shared" si="16"/>
        <v>147.2929</v>
      </c>
      <c r="F334" s="4">
        <f t="shared" si="17"/>
        <v>3.9829000000000008</v>
      </c>
      <c r="G334" s="12">
        <v>2023</v>
      </c>
    </row>
    <row r="335" spans="1:7" x14ac:dyDescent="0.2">
      <c r="A335" s="18">
        <v>45006.354247685187</v>
      </c>
      <c r="B335" s="4">
        <v>1.6399999999999988</v>
      </c>
      <c r="C335" s="4">
        <v>1.23</v>
      </c>
      <c r="D335" s="4">
        <f t="shared" si="15"/>
        <v>2.0171999999999985</v>
      </c>
      <c r="E335" s="4">
        <f t="shared" si="16"/>
        <v>147.30520000000001</v>
      </c>
      <c r="F335" s="4">
        <f t="shared" si="17"/>
        <v>3.9952000000000112</v>
      </c>
      <c r="G335" s="12">
        <v>2023</v>
      </c>
    </row>
    <row r="336" spans="1:7" x14ac:dyDescent="0.2">
      <c r="A336" s="18">
        <v>45006.362395833334</v>
      </c>
      <c r="B336" s="4">
        <v>1.6499999999999986</v>
      </c>
      <c r="C336" s="4">
        <v>1.23</v>
      </c>
      <c r="D336" s="4">
        <f t="shared" si="15"/>
        <v>2.0294999999999983</v>
      </c>
      <c r="E336" s="4">
        <f t="shared" si="16"/>
        <v>147.3175</v>
      </c>
      <c r="F336" s="4">
        <f t="shared" si="17"/>
        <v>4.0074999999999932</v>
      </c>
      <c r="G336" s="12">
        <v>2023</v>
      </c>
    </row>
    <row r="337" spans="1:7" x14ac:dyDescent="0.2">
      <c r="A337" s="18">
        <v>45006.369131944448</v>
      </c>
      <c r="B337" s="4">
        <v>1.6600000000000001</v>
      </c>
      <c r="C337" s="4">
        <v>1.23</v>
      </c>
      <c r="D337" s="4">
        <f t="shared" si="15"/>
        <v>2.0418000000000003</v>
      </c>
      <c r="E337" s="4">
        <f t="shared" si="16"/>
        <v>147.32980000000001</v>
      </c>
      <c r="F337" s="4">
        <f t="shared" si="17"/>
        <v>4.0198000000000036</v>
      </c>
      <c r="G337" s="12">
        <v>2023</v>
      </c>
    </row>
    <row r="338" spans="1:7" x14ac:dyDescent="0.2">
      <c r="A338" s="18">
        <v>45006.378119212961</v>
      </c>
      <c r="B338" s="4">
        <v>1.67</v>
      </c>
      <c r="C338" s="4">
        <v>1.23</v>
      </c>
      <c r="D338" s="4">
        <f t="shared" si="15"/>
        <v>2.0541</v>
      </c>
      <c r="E338" s="4">
        <f t="shared" si="16"/>
        <v>147.34210000000002</v>
      </c>
      <c r="F338" s="4">
        <f t="shared" si="17"/>
        <v>4.032100000000014</v>
      </c>
      <c r="G338" s="12">
        <v>2023</v>
      </c>
    </row>
    <row r="339" spans="1:7" x14ac:dyDescent="0.2">
      <c r="A339" s="18">
        <v>45006.382974537039</v>
      </c>
      <c r="B339" s="4">
        <v>1.6799999999999997</v>
      </c>
      <c r="C339" s="4">
        <v>1.23</v>
      </c>
      <c r="D339" s="4">
        <f t="shared" si="15"/>
        <v>2.0663999999999998</v>
      </c>
      <c r="E339" s="4">
        <f t="shared" si="16"/>
        <v>147.3544</v>
      </c>
      <c r="F339" s="4">
        <f t="shared" si="17"/>
        <v>4.044399999999996</v>
      </c>
      <c r="G339" s="12">
        <v>2023</v>
      </c>
    </row>
    <row r="340" spans="1:7" x14ac:dyDescent="0.2">
      <c r="A340" s="18">
        <v>45006.390138888892</v>
      </c>
      <c r="B340" s="4">
        <v>1.6899999999999995</v>
      </c>
      <c r="C340" s="4">
        <v>1.23</v>
      </c>
      <c r="D340" s="4">
        <f t="shared" si="15"/>
        <v>2.0786999999999995</v>
      </c>
      <c r="E340" s="4">
        <f t="shared" si="16"/>
        <v>147.36670000000001</v>
      </c>
      <c r="F340" s="4">
        <f t="shared" si="17"/>
        <v>4.0567000000000064</v>
      </c>
      <c r="G340" s="12">
        <v>2023</v>
      </c>
    </row>
    <row r="341" spans="1:7" x14ac:dyDescent="0.2">
      <c r="A341" s="18">
        <v>45006.405185185184</v>
      </c>
      <c r="B341" s="4">
        <v>1.6999999999999993</v>
      </c>
      <c r="C341" s="4">
        <v>1.23</v>
      </c>
      <c r="D341" s="4">
        <f t="shared" si="15"/>
        <v>2.0909999999999993</v>
      </c>
      <c r="E341" s="4">
        <f t="shared" si="16"/>
        <v>147.37900000000002</v>
      </c>
      <c r="F341" s="4">
        <f t="shared" si="17"/>
        <v>4.0690000000000168</v>
      </c>
      <c r="G341" s="12">
        <v>2023</v>
      </c>
    </row>
    <row r="342" spans="1:7" x14ac:dyDescent="0.2">
      <c r="A342" s="18">
        <v>45006.434739583332</v>
      </c>
      <c r="B342" s="4">
        <v>1.7099999999999991</v>
      </c>
      <c r="C342" s="4">
        <v>1.23</v>
      </c>
      <c r="D342" s="4">
        <f t="shared" si="15"/>
        <v>2.1032999999999986</v>
      </c>
      <c r="E342" s="4">
        <f t="shared" si="16"/>
        <v>147.3913</v>
      </c>
      <c r="F342" s="4">
        <f t="shared" si="17"/>
        <v>4.0812999999999988</v>
      </c>
      <c r="G342" s="12">
        <v>2023</v>
      </c>
    </row>
    <row r="343" spans="1:7" x14ac:dyDescent="0.2">
      <c r="A343" s="18">
        <v>45006.563275462962</v>
      </c>
      <c r="B343" s="4">
        <v>1.7199999999999989</v>
      </c>
      <c r="C343" s="4">
        <v>1.23</v>
      </c>
      <c r="D343" s="4">
        <f t="shared" si="15"/>
        <v>2.1155999999999984</v>
      </c>
      <c r="E343" s="4">
        <f t="shared" si="16"/>
        <v>147.40360000000001</v>
      </c>
      <c r="F343" s="4">
        <f t="shared" si="17"/>
        <v>4.0936000000000092</v>
      </c>
      <c r="G343" s="12">
        <v>2023</v>
      </c>
    </row>
    <row r="344" spans="1:7" x14ac:dyDescent="0.2">
      <c r="A344" s="18">
        <v>45006.572696759256</v>
      </c>
      <c r="B344" s="4">
        <v>1.7299999999999986</v>
      </c>
      <c r="C344" s="4">
        <v>1.23</v>
      </c>
      <c r="D344" s="4">
        <f t="shared" si="15"/>
        <v>2.1278999999999981</v>
      </c>
      <c r="E344" s="4">
        <f t="shared" si="16"/>
        <v>147.41590000000002</v>
      </c>
      <c r="F344" s="4">
        <f t="shared" si="17"/>
        <v>4.1059000000000196</v>
      </c>
      <c r="G344" s="12">
        <v>2023</v>
      </c>
    </row>
    <row r="345" spans="1:7" x14ac:dyDescent="0.2">
      <c r="A345" s="18">
        <v>45006.604062500002</v>
      </c>
      <c r="B345" s="4">
        <v>1.7400000000000002</v>
      </c>
      <c r="C345" s="4">
        <v>1.23</v>
      </c>
      <c r="D345" s="4">
        <f t="shared" si="15"/>
        <v>2.1402000000000001</v>
      </c>
      <c r="E345" s="4">
        <f t="shared" si="16"/>
        <v>147.4282</v>
      </c>
      <c r="F345" s="4">
        <f t="shared" si="17"/>
        <v>4.1182000000000016</v>
      </c>
      <c r="G345" s="12">
        <v>2023</v>
      </c>
    </row>
    <row r="346" spans="1:7" x14ac:dyDescent="0.2">
      <c r="A346" s="18">
        <v>45006.731568287039</v>
      </c>
      <c r="B346" s="4">
        <v>1.75</v>
      </c>
      <c r="C346" s="4">
        <v>1.23</v>
      </c>
      <c r="D346" s="4">
        <f t="shared" si="15"/>
        <v>2.1524999999999999</v>
      </c>
      <c r="E346" s="4">
        <f t="shared" si="16"/>
        <v>147.44050000000001</v>
      </c>
      <c r="F346" s="4">
        <f t="shared" si="17"/>
        <v>4.1305000000000121</v>
      </c>
      <c r="G346" s="12">
        <v>2023</v>
      </c>
    </row>
    <row r="347" spans="1:7" x14ac:dyDescent="0.2">
      <c r="A347" s="18">
        <v>45006.765775462962</v>
      </c>
      <c r="B347" s="4">
        <v>1.7599999999999998</v>
      </c>
      <c r="C347" s="4">
        <v>1.23</v>
      </c>
      <c r="D347" s="4">
        <f t="shared" si="15"/>
        <v>2.1647999999999996</v>
      </c>
      <c r="E347" s="4">
        <f t="shared" si="16"/>
        <v>147.45280000000002</v>
      </c>
      <c r="F347" s="4">
        <f t="shared" si="17"/>
        <v>4.1428000000000225</v>
      </c>
      <c r="G347" s="12">
        <v>2023</v>
      </c>
    </row>
    <row r="348" spans="1:7" x14ac:dyDescent="0.2">
      <c r="A348" s="18">
        <v>45006.846712962964</v>
      </c>
      <c r="B348" s="4">
        <v>1.7699999999999996</v>
      </c>
      <c r="C348" s="4">
        <v>1.23</v>
      </c>
      <c r="D348" s="4">
        <f t="shared" si="15"/>
        <v>2.1770999999999994</v>
      </c>
      <c r="E348" s="4">
        <f t="shared" si="16"/>
        <v>147.46510000000001</v>
      </c>
      <c r="F348" s="4">
        <f t="shared" si="17"/>
        <v>4.1551000000000045</v>
      </c>
      <c r="G348" s="12">
        <v>2023</v>
      </c>
    </row>
    <row r="349" spans="1:7" x14ac:dyDescent="0.2">
      <c r="A349" s="18">
        <v>45006.888315972225</v>
      </c>
      <c r="B349" s="4">
        <v>1.7799999999999994</v>
      </c>
      <c r="C349" s="4">
        <v>1.23</v>
      </c>
      <c r="D349" s="4">
        <f t="shared" ref="D349:D412" si="18">B349*C349</f>
        <v>2.1893999999999991</v>
      </c>
      <c r="E349" s="4">
        <f t="shared" si="16"/>
        <v>147.47740000000002</v>
      </c>
      <c r="F349" s="4">
        <f t="shared" si="17"/>
        <v>4.1674000000000149</v>
      </c>
      <c r="G349" s="12">
        <v>2023</v>
      </c>
    </row>
    <row r="350" spans="1:7" x14ac:dyDescent="0.2">
      <c r="A350" s="18">
        <v>45006.934687499997</v>
      </c>
      <c r="B350" s="4">
        <v>1.7899999999999991</v>
      </c>
      <c r="C350" s="4">
        <v>1.23</v>
      </c>
      <c r="D350" s="4">
        <f t="shared" si="18"/>
        <v>2.2016999999999989</v>
      </c>
      <c r="E350" s="4">
        <f t="shared" si="16"/>
        <v>147.4897</v>
      </c>
      <c r="F350" s="4">
        <f t="shared" si="17"/>
        <v>4.1796999999999969</v>
      </c>
      <c r="G350" s="12">
        <v>2023</v>
      </c>
    </row>
    <row r="351" spans="1:7" x14ac:dyDescent="0.2">
      <c r="A351" s="18">
        <v>45006.958165509262</v>
      </c>
      <c r="B351" s="4">
        <v>1.7999999999999989</v>
      </c>
      <c r="C351" s="4">
        <v>1.23</v>
      </c>
      <c r="D351" s="4">
        <f t="shared" si="18"/>
        <v>2.2139999999999986</v>
      </c>
      <c r="E351" s="4">
        <f t="shared" si="16"/>
        <v>147.50200000000001</v>
      </c>
      <c r="F351" s="4">
        <f t="shared" si="17"/>
        <v>4.1920000000000073</v>
      </c>
      <c r="G351" s="12">
        <v>2023</v>
      </c>
    </row>
    <row r="352" spans="1:7" x14ac:dyDescent="0.2">
      <c r="A352" s="18">
        <v>45006.967910879626</v>
      </c>
      <c r="B352" s="4">
        <v>1.8099999999999987</v>
      </c>
      <c r="C352" s="4">
        <v>1.23</v>
      </c>
      <c r="D352" s="4">
        <f t="shared" si="18"/>
        <v>2.2262999999999984</v>
      </c>
      <c r="E352" s="4">
        <f t="shared" si="16"/>
        <v>147.51430000000002</v>
      </c>
      <c r="F352" s="4">
        <f t="shared" si="17"/>
        <v>4.2043000000000177</v>
      </c>
      <c r="G352" s="12">
        <v>2023</v>
      </c>
    </row>
    <row r="353" spans="1:7" x14ac:dyDescent="0.2">
      <c r="A353" s="18">
        <v>45007.015555555554</v>
      </c>
      <c r="B353" s="4">
        <v>1.8199999999999985</v>
      </c>
      <c r="C353" s="4">
        <v>1.23</v>
      </c>
      <c r="D353" s="4">
        <f t="shared" si="18"/>
        <v>2.2385999999999981</v>
      </c>
      <c r="E353" s="4">
        <f t="shared" si="16"/>
        <v>147.5266</v>
      </c>
      <c r="F353" s="4">
        <f t="shared" si="17"/>
        <v>4.2165999999999997</v>
      </c>
      <c r="G353" s="12">
        <v>2023</v>
      </c>
    </row>
    <row r="354" spans="1:7" x14ac:dyDescent="0.2">
      <c r="A354" s="18">
        <v>45007.264172453702</v>
      </c>
      <c r="B354" s="4">
        <v>1.83</v>
      </c>
      <c r="C354" s="4">
        <v>1.23</v>
      </c>
      <c r="D354" s="4">
        <f t="shared" si="18"/>
        <v>2.2509000000000001</v>
      </c>
      <c r="E354" s="4">
        <f t="shared" si="16"/>
        <v>147.53890000000001</v>
      </c>
      <c r="F354" s="4">
        <f t="shared" si="17"/>
        <v>4.2289000000000101</v>
      </c>
      <c r="G354" s="12">
        <v>2023</v>
      </c>
    </row>
    <row r="355" spans="1:7" x14ac:dyDescent="0.2">
      <c r="A355" s="18">
        <v>45009.332181712962</v>
      </c>
      <c r="B355" s="4">
        <v>1.8399999999999999</v>
      </c>
      <c r="C355" s="4">
        <v>1.23</v>
      </c>
      <c r="D355" s="4">
        <f t="shared" si="18"/>
        <v>2.2631999999999999</v>
      </c>
      <c r="E355" s="4">
        <f t="shared" si="16"/>
        <v>147.55120000000002</v>
      </c>
      <c r="F355" s="4">
        <f t="shared" si="17"/>
        <v>4.2412000000000205</v>
      </c>
      <c r="G355" s="12">
        <v>2023</v>
      </c>
    </row>
    <row r="356" spans="1:7" x14ac:dyDescent="0.2">
      <c r="A356" s="18">
        <v>45009.348454861109</v>
      </c>
      <c r="B356" s="4">
        <v>1.8499999999999996</v>
      </c>
      <c r="C356" s="4">
        <v>1.23</v>
      </c>
      <c r="D356" s="4">
        <f t="shared" si="18"/>
        <v>2.2754999999999996</v>
      </c>
      <c r="E356" s="4">
        <f t="shared" si="16"/>
        <v>147.5635</v>
      </c>
      <c r="F356" s="4">
        <f t="shared" si="17"/>
        <v>4.2535000000000025</v>
      </c>
      <c r="G356" s="12">
        <v>2023</v>
      </c>
    </row>
    <row r="357" spans="1:7" x14ac:dyDescent="0.2">
      <c r="A357" s="18">
        <v>45009.358269675926</v>
      </c>
      <c r="B357" s="4">
        <v>1.8599999999999994</v>
      </c>
      <c r="C357" s="4">
        <v>1.23</v>
      </c>
      <c r="D357" s="4">
        <f t="shared" si="18"/>
        <v>2.2877999999999994</v>
      </c>
      <c r="E357" s="4">
        <f t="shared" si="16"/>
        <v>147.57580000000002</v>
      </c>
      <c r="F357" s="4">
        <f t="shared" si="17"/>
        <v>4.2658000000000129</v>
      </c>
      <c r="G357" s="12">
        <v>2023</v>
      </c>
    </row>
    <row r="358" spans="1:7" x14ac:dyDescent="0.2">
      <c r="A358" s="18">
        <v>45009.36873263889</v>
      </c>
      <c r="B358" s="4">
        <v>1.8699999999999992</v>
      </c>
      <c r="C358" s="4">
        <v>1.23</v>
      </c>
      <c r="D358" s="4">
        <f t="shared" si="18"/>
        <v>2.3000999999999991</v>
      </c>
      <c r="E358" s="4">
        <f t="shared" si="16"/>
        <v>147.5881</v>
      </c>
      <c r="F358" s="4">
        <f t="shared" si="17"/>
        <v>4.2780999999999949</v>
      </c>
      <c r="G358" s="12">
        <v>2023</v>
      </c>
    </row>
    <row r="359" spans="1:7" x14ac:dyDescent="0.2">
      <c r="A359" s="18">
        <v>45009.370179398145</v>
      </c>
      <c r="B359" s="4">
        <v>1.879999999999999</v>
      </c>
      <c r="C359" s="4">
        <v>1.23</v>
      </c>
      <c r="D359" s="4">
        <f t="shared" si="18"/>
        <v>2.3123999999999989</v>
      </c>
      <c r="E359" s="4">
        <f t="shared" si="16"/>
        <v>147.60040000000001</v>
      </c>
      <c r="F359" s="4">
        <f t="shared" si="17"/>
        <v>4.2904000000000053</v>
      </c>
      <c r="G359" s="12">
        <v>2023</v>
      </c>
    </row>
    <row r="360" spans="1:7" x14ac:dyDescent="0.2">
      <c r="A360" s="18">
        <v>45009.375509259262</v>
      </c>
      <c r="B360" s="4">
        <v>1.8899999999999988</v>
      </c>
      <c r="C360" s="4">
        <v>1.23</v>
      </c>
      <c r="D360" s="4">
        <f t="shared" si="18"/>
        <v>2.3246999999999987</v>
      </c>
      <c r="E360" s="4">
        <f t="shared" si="16"/>
        <v>147.61270000000002</v>
      </c>
      <c r="F360" s="4">
        <f t="shared" si="17"/>
        <v>4.3027000000000157</v>
      </c>
      <c r="G360" s="12">
        <v>2023</v>
      </c>
    </row>
    <row r="361" spans="1:7" x14ac:dyDescent="0.2">
      <c r="A361" s="18">
        <v>45015.22769097222</v>
      </c>
      <c r="B361" s="4">
        <v>1.8999999999999986</v>
      </c>
      <c r="C361" s="4">
        <v>1.23</v>
      </c>
      <c r="D361" s="4">
        <f t="shared" si="18"/>
        <v>2.3369999999999984</v>
      </c>
      <c r="E361" s="4">
        <f t="shared" si="16"/>
        <v>147.625</v>
      </c>
      <c r="F361" s="4">
        <f t="shared" si="17"/>
        <v>4.3149999999999977</v>
      </c>
      <c r="G361" s="12">
        <v>2023</v>
      </c>
    </row>
    <row r="362" spans="1:7" x14ac:dyDescent="0.2">
      <c r="A362" s="18">
        <v>45015.241568287034</v>
      </c>
      <c r="B362" s="4">
        <v>1.9100000000000001</v>
      </c>
      <c r="C362" s="4">
        <v>1.23</v>
      </c>
      <c r="D362" s="4">
        <f t="shared" si="18"/>
        <v>2.3492999999999999</v>
      </c>
      <c r="E362" s="4">
        <f t="shared" si="16"/>
        <v>147.63730000000001</v>
      </c>
      <c r="F362" s="4">
        <f t="shared" si="17"/>
        <v>4.3273000000000081</v>
      </c>
      <c r="G362" s="12">
        <v>2023</v>
      </c>
    </row>
    <row r="363" spans="1:7" x14ac:dyDescent="0.2">
      <c r="A363" s="18">
        <v>45015.246388888889</v>
      </c>
      <c r="B363" s="4">
        <v>1.92</v>
      </c>
      <c r="C363" s="4">
        <v>1.23</v>
      </c>
      <c r="D363" s="4">
        <f t="shared" si="18"/>
        <v>2.3615999999999997</v>
      </c>
      <c r="E363" s="4">
        <f t="shared" si="16"/>
        <v>147.64960000000002</v>
      </c>
      <c r="F363" s="4">
        <f t="shared" si="17"/>
        <v>4.3396000000000186</v>
      </c>
      <c r="G363" s="12">
        <v>2023</v>
      </c>
    </row>
    <row r="364" spans="1:7" x14ac:dyDescent="0.2">
      <c r="A364" s="18">
        <v>45015.266707175928</v>
      </c>
      <c r="B364" s="4">
        <v>1.9299999999999997</v>
      </c>
      <c r="C364" s="4">
        <v>1.23</v>
      </c>
      <c r="D364" s="4">
        <f t="shared" si="18"/>
        <v>2.3738999999999995</v>
      </c>
      <c r="E364" s="4">
        <f t="shared" si="16"/>
        <v>147.6619</v>
      </c>
      <c r="F364" s="4">
        <f t="shared" si="17"/>
        <v>4.3519000000000005</v>
      </c>
      <c r="G364" s="12">
        <v>2023</v>
      </c>
    </row>
    <row r="365" spans="1:7" x14ac:dyDescent="0.2">
      <c r="A365" s="18">
        <v>45015.285555555558</v>
      </c>
      <c r="B365" s="4">
        <v>1.9399999999999995</v>
      </c>
      <c r="C365" s="4">
        <v>1.23</v>
      </c>
      <c r="D365" s="4">
        <f t="shared" si="18"/>
        <v>2.3861999999999992</v>
      </c>
      <c r="E365" s="4">
        <f t="shared" ref="E365:E428" si="19">D365+$E$170</f>
        <v>147.67420000000001</v>
      </c>
      <c r="F365" s="4">
        <f t="shared" si="17"/>
        <v>4.364200000000011</v>
      </c>
      <c r="G365" s="12">
        <v>2023</v>
      </c>
    </row>
    <row r="366" spans="1:7" x14ac:dyDescent="0.2">
      <c r="A366" s="18">
        <v>45016.372355324071</v>
      </c>
      <c r="B366" s="4">
        <v>1.9499999999999993</v>
      </c>
      <c r="C366" s="4">
        <v>1.23</v>
      </c>
      <c r="D366" s="4">
        <f t="shared" si="18"/>
        <v>2.398499999999999</v>
      </c>
      <c r="E366" s="4">
        <f t="shared" si="19"/>
        <v>147.68650000000002</v>
      </c>
      <c r="F366" s="4">
        <f t="shared" si="17"/>
        <v>4.3765000000000214</v>
      </c>
      <c r="G366" s="12">
        <v>2023</v>
      </c>
    </row>
    <row r="367" spans="1:7" x14ac:dyDescent="0.2">
      <c r="A367" s="18">
        <v>45016.385474537034</v>
      </c>
      <c r="B367" s="4">
        <v>1.9599999999999991</v>
      </c>
      <c r="C367" s="4">
        <v>1.23</v>
      </c>
      <c r="D367" s="4">
        <f t="shared" si="18"/>
        <v>2.4107999999999987</v>
      </c>
      <c r="E367" s="4">
        <f t="shared" si="19"/>
        <v>147.69880000000001</v>
      </c>
      <c r="F367" s="4">
        <f t="shared" si="17"/>
        <v>4.3888000000000034</v>
      </c>
      <c r="G367" s="12">
        <v>2023</v>
      </c>
    </row>
    <row r="368" spans="1:7" x14ac:dyDescent="0.2">
      <c r="A368" s="18">
        <v>45016.401221064814</v>
      </c>
      <c r="B368" s="4">
        <v>1.9699999999999989</v>
      </c>
      <c r="C368" s="4">
        <v>1.23</v>
      </c>
      <c r="D368" s="4">
        <f t="shared" si="18"/>
        <v>2.4230999999999985</v>
      </c>
      <c r="E368" s="4">
        <f t="shared" si="19"/>
        <v>147.71110000000002</v>
      </c>
      <c r="F368" s="4">
        <f t="shared" si="17"/>
        <v>4.4011000000000138</v>
      </c>
      <c r="G368" s="12">
        <v>2023</v>
      </c>
    </row>
    <row r="369" spans="1:7" x14ac:dyDescent="0.2">
      <c r="A369" s="18">
        <v>45016.413373842595</v>
      </c>
      <c r="B369" s="4">
        <v>1.9799999999999986</v>
      </c>
      <c r="C369" s="4">
        <v>1.23</v>
      </c>
      <c r="D369" s="4">
        <f t="shared" si="18"/>
        <v>2.4353999999999982</v>
      </c>
      <c r="E369" s="4">
        <f t="shared" si="19"/>
        <v>147.7234</v>
      </c>
      <c r="F369" s="4">
        <f t="shared" si="17"/>
        <v>4.4133999999999958</v>
      </c>
      <c r="G369" s="12">
        <v>2023</v>
      </c>
    </row>
    <row r="370" spans="1:7" x14ac:dyDescent="0.2">
      <c r="A370" s="18">
        <v>45019.375775462962</v>
      </c>
      <c r="B370" s="4">
        <v>1.9900000000000002</v>
      </c>
      <c r="C370" s="4">
        <v>1.23</v>
      </c>
      <c r="D370" s="4">
        <f t="shared" si="18"/>
        <v>2.4477000000000002</v>
      </c>
      <c r="E370" s="4">
        <f t="shared" si="19"/>
        <v>147.73570000000001</v>
      </c>
      <c r="F370" s="4">
        <f t="shared" si="17"/>
        <v>4.4257000000000062</v>
      </c>
      <c r="G370" s="12">
        <v>2023</v>
      </c>
    </row>
    <row r="371" spans="1:7" x14ac:dyDescent="0.2">
      <c r="A371" s="18">
        <v>45019.403124999997</v>
      </c>
      <c r="B371" s="4">
        <v>2</v>
      </c>
      <c r="C371" s="4">
        <v>1.23</v>
      </c>
      <c r="D371" s="4">
        <f t="shared" si="18"/>
        <v>2.46</v>
      </c>
      <c r="E371" s="4">
        <f t="shared" si="19"/>
        <v>147.74800000000002</v>
      </c>
      <c r="F371" s="4">
        <f t="shared" si="17"/>
        <v>4.4380000000000166</v>
      </c>
      <c r="G371" s="12">
        <v>2023</v>
      </c>
    </row>
    <row r="372" spans="1:7" x14ac:dyDescent="0.2">
      <c r="A372" s="18">
        <v>45019.442048611112</v>
      </c>
      <c r="B372" s="4">
        <v>2.0099999999999998</v>
      </c>
      <c r="C372" s="4">
        <v>1.23</v>
      </c>
      <c r="D372" s="4">
        <f t="shared" si="18"/>
        <v>2.4722999999999997</v>
      </c>
      <c r="E372" s="4">
        <f t="shared" si="19"/>
        <v>147.7603</v>
      </c>
      <c r="F372" s="4">
        <f t="shared" si="17"/>
        <v>4.4502999999999986</v>
      </c>
      <c r="G372" s="12">
        <v>2023</v>
      </c>
    </row>
    <row r="373" spans="1:7" x14ac:dyDescent="0.2">
      <c r="A373" s="18">
        <v>45019.442870370367</v>
      </c>
      <c r="B373" s="4">
        <v>2.0199999999999996</v>
      </c>
      <c r="C373" s="4">
        <v>1.23</v>
      </c>
      <c r="D373" s="4">
        <f t="shared" si="18"/>
        <v>2.4845999999999995</v>
      </c>
      <c r="E373" s="4">
        <f t="shared" si="19"/>
        <v>147.77260000000001</v>
      </c>
      <c r="F373" s="4">
        <f t="shared" si="17"/>
        <v>4.462600000000009</v>
      </c>
      <c r="G373" s="12">
        <v>2023</v>
      </c>
    </row>
    <row r="374" spans="1:7" x14ac:dyDescent="0.2">
      <c r="A374" s="18">
        <v>45019.449160879631</v>
      </c>
      <c r="B374" s="4">
        <v>2.0299999999999994</v>
      </c>
      <c r="C374" s="4">
        <v>1.23</v>
      </c>
      <c r="D374" s="4">
        <f t="shared" si="18"/>
        <v>2.4968999999999992</v>
      </c>
      <c r="E374" s="4">
        <f t="shared" si="19"/>
        <v>147.78490000000002</v>
      </c>
      <c r="F374" s="4">
        <f t="shared" si="17"/>
        <v>4.4749000000000194</v>
      </c>
      <c r="G374" s="12">
        <v>2023</v>
      </c>
    </row>
    <row r="375" spans="1:7" x14ac:dyDescent="0.2">
      <c r="A375" s="18">
        <v>45019.452476851853</v>
      </c>
      <c r="B375" s="4">
        <v>2.0399999999999991</v>
      </c>
      <c r="C375" s="4">
        <v>1.23</v>
      </c>
      <c r="D375" s="4">
        <f t="shared" si="18"/>
        <v>2.509199999999999</v>
      </c>
      <c r="E375" s="4">
        <f t="shared" si="19"/>
        <v>147.7972</v>
      </c>
      <c r="F375" s="4">
        <f t="shared" si="17"/>
        <v>4.4872000000000014</v>
      </c>
      <c r="G375" s="12">
        <v>2023</v>
      </c>
    </row>
    <row r="376" spans="1:7" x14ac:dyDescent="0.2">
      <c r="A376" s="18">
        <v>45019.473223379631</v>
      </c>
      <c r="B376" s="4">
        <v>2.0499999999999989</v>
      </c>
      <c r="C376" s="4">
        <v>1.23</v>
      </c>
      <c r="D376" s="4">
        <f t="shared" si="18"/>
        <v>2.5214999999999987</v>
      </c>
      <c r="E376" s="4">
        <f t="shared" si="19"/>
        <v>147.80950000000001</v>
      </c>
      <c r="F376" s="4">
        <f t="shared" si="17"/>
        <v>4.4995000000000118</v>
      </c>
      <c r="G376" s="12">
        <v>2023</v>
      </c>
    </row>
    <row r="377" spans="1:7" x14ac:dyDescent="0.2">
      <c r="A377" s="18">
        <v>45019.476047453703</v>
      </c>
      <c r="B377" s="4">
        <v>2.0599999999999987</v>
      </c>
      <c r="C377" s="4">
        <v>1.23</v>
      </c>
      <c r="D377" s="4">
        <f t="shared" si="18"/>
        <v>2.5337999999999985</v>
      </c>
      <c r="E377" s="4">
        <f t="shared" si="19"/>
        <v>147.8218</v>
      </c>
      <c r="F377" s="4">
        <f t="shared" si="17"/>
        <v>4.5117999999999938</v>
      </c>
      <c r="G377" s="12">
        <v>2023</v>
      </c>
    </row>
    <row r="378" spans="1:7" x14ac:dyDescent="0.2">
      <c r="A378" s="18">
        <v>45019.477135416666</v>
      </c>
      <c r="B378" s="4">
        <v>2.0699999999999985</v>
      </c>
      <c r="C378" s="4">
        <v>1.23</v>
      </c>
      <c r="D378" s="4">
        <f t="shared" si="18"/>
        <v>2.5460999999999983</v>
      </c>
      <c r="E378" s="4">
        <f t="shared" si="19"/>
        <v>147.83410000000001</v>
      </c>
      <c r="F378" s="4">
        <f t="shared" si="17"/>
        <v>4.5241000000000042</v>
      </c>
      <c r="G378" s="12">
        <v>2023</v>
      </c>
    </row>
    <row r="379" spans="1:7" x14ac:dyDescent="0.2">
      <c r="A379" s="18">
        <v>45019.486747685187</v>
      </c>
      <c r="B379" s="4">
        <v>2.08</v>
      </c>
      <c r="C379" s="4">
        <v>1.23</v>
      </c>
      <c r="D379" s="4">
        <f t="shared" si="18"/>
        <v>2.5584000000000002</v>
      </c>
      <c r="E379" s="4">
        <f t="shared" si="19"/>
        <v>147.84640000000002</v>
      </c>
      <c r="F379" s="4">
        <f t="shared" si="17"/>
        <v>4.5364000000000146</v>
      </c>
      <c r="G379" s="12">
        <v>2023</v>
      </c>
    </row>
    <row r="380" spans="1:7" x14ac:dyDescent="0.2">
      <c r="A380" s="18">
        <v>45019.488680555558</v>
      </c>
      <c r="B380" s="4">
        <v>2.09</v>
      </c>
      <c r="C380" s="4">
        <v>1.23</v>
      </c>
      <c r="D380" s="4">
        <f t="shared" si="18"/>
        <v>2.5707</v>
      </c>
      <c r="E380" s="4">
        <f t="shared" si="19"/>
        <v>147.8587</v>
      </c>
      <c r="F380" s="4">
        <f t="shared" si="17"/>
        <v>4.5486999999999966</v>
      </c>
      <c r="G380" s="12">
        <v>2023</v>
      </c>
    </row>
    <row r="381" spans="1:7" x14ac:dyDescent="0.2">
      <c r="A381" s="18">
        <v>45019.489664351851</v>
      </c>
      <c r="B381" s="4">
        <v>2.0999999999999996</v>
      </c>
      <c r="C381" s="4">
        <v>1.23</v>
      </c>
      <c r="D381" s="4">
        <f t="shared" si="18"/>
        <v>2.5829999999999997</v>
      </c>
      <c r="E381" s="4">
        <f t="shared" si="19"/>
        <v>147.87100000000001</v>
      </c>
      <c r="F381" s="4">
        <f t="shared" si="17"/>
        <v>4.561000000000007</v>
      </c>
      <c r="G381" s="12">
        <v>2023</v>
      </c>
    </row>
    <row r="382" spans="1:7" x14ac:dyDescent="0.2">
      <c r="A382" s="18">
        <v>45019.490393518521</v>
      </c>
      <c r="B382" s="4">
        <v>2.1099999999999994</v>
      </c>
      <c r="C382" s="4">
        <v>1.23</v>
      </c>
      <c r="D382" s="4">
        <f t="shared" si="18"/>
        <v>2.5952999999999991</v>
      </c>
      <c r="E382" s="4">
        <f t="shared" si="19"/>
        <v>147.88330000000002</v>
      </c>
      <c r="F382" s="4">
        <f t="shared" si="17"/>
        <v>4.5733000000000175</v>
      </c>
      <c r="G382" s="12">
        <v>2023</v>
      </c>
    </row>
    <row r="383" spans="1:7" x14ac:dyDescent="0.2">
      <c r="A383" s="18">
        <v>45019.491898148146</v>
      </c>
      <c r="B383" s="4">
        <v>2.1199999999999992</v>
      </c>
      <c r="C383" s="4">
        <v>1.23</v>
      </c>
      <c r="D383" s="4">
        <f t="shared" si="18"/>
        <v>2.6075999999999988</v>
      </c>
      <c r="E383" s="4">
        <f t="shared" si="19"/>
        <v>147.8956</v>
      </c>
      <c r="F383" s="4">
        <f t="shared" si="17"/>
        <v>4.5855999999999995</v>
      </c>
      <c r="G383" s="12">
        <v>2023</v>
      </c>
    </row>
    <row r="384" spans="1:7" x14ac:dyDescent="0.2">
      <c r="A384" s="18">
        <v>45019.497019675924</v>
      </c>
      <c r="B384" s="4">
        <v>2.129999999999999</v>
      </c>
      <c r="C384" s="4">
        <v>1.23</v>
      </c>
      <c r="D384" s="4">
        <f t="shared" si="18"/>
        <v>2.6198999999999986</v>
      </c>
      <c r="E384" s="4">
        <f t="shared" si="19"/>
        <v>147.90790000000001</v>
      </c>
      <c r="F384" s="4">
        <f t="shared" si="17"/>
        <v>4.5979000000000099</v>
      </c>
      <c r="G384" s="12">
        <v>2023</v>
      </c>
    </row>
    <row r="385" spans="1:7" x14ac:dyDescent="0.2">
      <c r="A385" s="18">
        <v>45019.502962962964</v>
      </c>
      <c r="B385" s="4">
        <v>2.1399999999999988</v>
      </c>
      <c r="C385" s="4">
        <v>1.23</v>
      </c>
      <c r="D385" s="4">
        <f t="shared" si="18"/>
        <v>2.6321999999999983</v>
      </c>
      <c r="E385" s="4">
        <f t="shared" si="19"/>
        <v>147.92020000000002</v>
      </c>
      <c r="F385" s="4">
        <f t="shared" si="17"/>
        <v>4.6102000000000203</v>
      </c>
      <c r="G385" s="12">
        <v>2023</v>
      </c>
    </row>
    <row r="386" spans="1:7" x14ac:dyDescent="0.2">
      <c r="A386" s="18">
        <v>45019.516284722224</v>
      </c>
      <c r="B386" s="4">
        <v>2.1499999999999986</v>
      </c>
      <c r="C386" s="4">
        <v>1.23</v>
      </c>
      <c r="D386" s="4">
        <f t="shared" si="18"/>
        <v>2.6444999999999981</v>
      </c>
      <c r="E386" s="4">
        <f t="shared" si="19"/>
        <v>147.9325</v>
      </c>
      <c r="F386" s="4">
        <f t="shared" si="17"/>
        <v>4.6225000000000023</v>
      </c>
      <c r="G386" s="12">
        <v>2023</v>
      </c>
    </row>
    <row r="387" spans="1:7" x14ac:dyDescent="0.2">
      <c r="A387" s="18">
        <v>45019.519751157408</v>
      </c>
      <c r="B387" s="4">
        <v>2.16</v>
      </c>
      <c r="C387" s="4">
        <v>1.23</v>
      </c>
      <c r="D387" s="4">
        <f t="shared" si="18"/>
        <v>2.6568000000000001</v>
      </c>
      <c r="E387" s="4">
        <f t="shared" si="19"/>
        <v>147.94480000000001</v>
      </c>
      <c r="F387" s="4">
        <f t="shared" ref="F387:F450" si="20">E387-143.31</f>
        <v>4.6348000000000127</v>
      </c>
      <c r="G387" s="12">
        <v>2023</v>
      </c>
    </row>
    <row r="388" spans="1:7" x14ac:dyDescent="0.2">
      <c r="A388" s="18">
        <v>45019.519849537035</v>
      </c>
      <c r="B388" s="4">
        <v>2.17</v>
      </c>
      <c r="C388" s="4">
        <v>1.23</v>
      </c>
      <c r="D388" s="4">
        <f t="shared" si="18"/>
        <v>2.6690999999999998</v>
      </c>
      <c r="E388" s="4">
        <f t="shared" si="19"/>
        <v>147.9571</v>
      </c>
      <c r="F388" s="4">
        <f t="shared" si="20"/>
        <v>4.6470999999999947</v>
      </c>
      <c r="G388" s="12">
        <v>2023</v>
      </c>
    </row>
    <row r="389" spans="1:7" x14ac:dyDescent="0.2">
      <c r="A389" s="18">
        <v>45019.52002314815</v>
      </c>
      <c r="B389" s="4">
        <v>2.1799999999999997</v>
      </c>
      <c r="C389" s="4">
        <v>1.23</v>
      </c>
      <c r="D389" s="4">
        <f t="shared" si="18"/>
        <v>2.6813999999999996</v>
      </c>
      <c r="E389" s="4">
        <f t="shared" si="19"/>
        <v>147.96940000000001</v>
      </c>
      <c r="F389" s="4">
        <f t="shared" si="20"/>
        <v>4.6594000000000051</v>
      </c>
      <c r="G389" s="12">
        <v>2023</v>
      </c>
    </row>
    <row r="390" spans="1:7" x14ac:dyDescent="0.2">
      <c r="A390" s="18">
        <v>45019.521556712964</v>
      </c>
      <c r="B390" s="4">
        <v>2.1899999999999995</v>
      </c>
      <c r="C390" s="4">
        <v>1.23</v>
      </c>
      <c r="D390" s="4">
        <f t="shared" si="18"/>
        <v>2.6936999999999993</v>
      </c>
      <c r="E390" s="4">
        <f t="shared" si="19"/>
        <v>147.98170000000002</v>
      </c>
      <c r="F390" s="4">
        <f t="shared" si="20"/>
        <v>4.6717000000000155</v>
      </c>
      <c r="G390" s="12">
        <v>2023</v>
      </c>
    </row>
    <row r="391" spans="1:7" x14ac:dyDescent="0.2">
      <c r="A391" s="18">
        <v>45019.521574074075</v>
      </c>
      <c r="B391" s="4">
        <v>2.1999999999999993</v>
      </c>
      <c r="C391" s="4">
        <v>1.23</v>
      </c>
      <c r="D391" s="4">
        <f t="shared" si="18"/>
        <v>2.7059999999999991</v>
      </c>
      <c r="E391" s="4">
        <f t="shared" si="19"/>
        <v>147.994</v>
      </c>
      <c r="F391" s="4">
        <f t="shared" si="20"/>
        <v>4.6839999999999975</v>
      </c>
      <c r="G391" s="12">
        <v>2023</v>
      </c>
    </row>
    <row r="392" spans="1:7" x14ac:dyDescent="0.2">
      <c r="A392" s="18">
        <v>45019.521984953702</v>
      </c>
      <c r="B392" s="4">
        <v>2.2099999999999991</v>
      </c>
      <c r="C392" s="4">
        <v>1.23</v>
      </c>
      <c r="D392" s="4">
        <f t="shared" si="18"/>
        <v>2.7182999999999988</v>
      </c>
      <c r="E392" s="4">
        <f t="shared" si="19"/>
        <v>148.00630000000001</v>
      </c>
      <c r="F392" s="4">
        <f t="shared" si="20"/>
        <v>4.6963000000000079</v>
      </c>
      <c r="G392" s="12">
        <v>2023</v>
      </c>
    </row>
    <row r="393" spans="1:7" x14ac:dyDescent="0.2">
      <c r="A393" s="18">
        <v>45019.522106481483</v>
      </c>
      <c r="B393" s="4">
        <v>2.2199999999999989</v>
      </c>
      <c r="C393" s="4">
        <v>1.23</v>
      </c>
      <c r="D393" s="4">
        <f t="shared" si="18"/>
        <v>2.7305999999999986</v>
      </c>
      <c r="E393" s="4">
        <f t="shared" si="19"/>
        <v>148.01860000000002</v>
      </c>
      <c r="F393" s="4">
        <f t="shared" si="20"/>
        <v>4.7086000000000183</v>
      </c>
      <c r="G393" s="12">
        <v>2023</v>
      </c>
    </row>
    <row r="394" spans="1:7" x14ac:dyDescent="0.2">
      <c r="A394" s="18">
        <v>45019.522916666669</v>
      </c>
      <c r="B394" s="4">
        <v>2.2299999999999986</v>
      </c>
      <c r="C394" s="4">
        <v>1.23</v>
      </c>
      <c r="D394" s="4">
        <f t="shared" si="18"/>
        <v>2.7428999999999983</v>
      </c>
      <c r="E394" s="4">
        <f t="shared" si="19"/>
        <v>148.0309</v>
      </c>
      <c r="F394" s="4">
        <f t="shared" si="20"/>
        <v>4.7209000000000003</v>
      </c>
      <c r="G394" s="12">
        <v>2023</v>
      </c>
    </row>
    <row r="395" spans="1:7" x14ac:dyDescent="0.2">
      <c r="A395" s="18">
        <v>45019.52293402778</v>
      </c>
      <c r="B395" s="4">
        <v>2.2400000000000002</v>
      </c>
      <c r="C395" s="4">
        <v>1.23</v>
      </c>
      <c r="D395" s="4">
        <f t="shared" si="18"/>
        <v>2.7552000000000003</v>
      </c>
      <c r="E395" s="4">
        <f t="shared" si="19"/>
        <v>148.04320000000001</v>
      </c>
      <c r="F395" s="4">
        <f t="shared" si="20"/>
        <v>4.7332000000000107</v>
      </c>
      <c r="G395" s="12">
        <v>2023</v>
      </c>
    </row>
    <row r="396" spans="1:7" x14ac:dyDescent="0.2">
      <c r="A396" s="18">
        <v>45019.524537037039</v>
      </c>
      <c r="B396" s="4">
        <v>2.25</v>
      </c>
      <c r="C396" s="4">
        <v>1.23</v>
      </c>
      <c r="D396" s="4">
        <f t="shared" si="18"/>
        <v>2.7675000000000001</v>
      </c>
      <c r="E396" s="4">
        <f t="shared" si="19"/>
        <v>148.05550000000002</v>
      </c>
      <c r="F396" s="4">
        <f t="shared" si="20"/>
        <v>4.7455000000000211</v>
      </c>
      <c r="G396" s="12">
        <v>2023</v>
      </c>
    </row>
    <row r="397" spans="1:7" x14ac:dyDescent="0.2">
      <c r="A397" s="18">
        <v>45019.524560185186</v>
      </c>
      <c r="B397" s="4">
        <v>2.2599999999999998</v>
      </c>
      <c r="C397" s="4">
        <v>1.23</v>
      </c>
      <c r="D397" s="4">
        <f t="shared" si="18"/>
        <v>2.7797999999999998</v>
      </c>
      <c r="E397" s="4">
        <f t="shared" si="19"/>
        <v>148.06780000000001</v>
      </c>
      <c r="F397" s="4">
        <f t="shared" si="20"/>
        <v>4.7578000000000031</v>
      </c>
      <c r="G397" s="12">
        <v>2023</v>
      </c>
    </row>
    <row r="398" spans="1:7" x14ac:dyDescent="0.2">
      <c r="A398" s="18">
        <v>45019.524577546297</v>
      </c>
      <c r="B398" s="4">
        <v>2.2699999999999996</v>
      </c>
      <c r="C398" s="4">
        <v>1.23</v>
      </c>
      <c r="D398" s="4">
        <f t="shared" si="18"/>
        <v>2.7920999999999996</v>
      </c>
      <c r="E398" s="4">
        <f t="shared" si="19"/>
        <v>148.08010000000002</v>
      </c>
      <c r="F398" s="4">
        <f t="shared" si="20"/>
        <v>4.7701000000000136</v>
      </c>
      <c r="G398" s="12">
        <v>2023</v>
      </c>
    </row>
    <row r="399" spans="1:7" x14ac:dyDescent="0.2">
      <c r="A399" s="18">
        <v>45019.524594907409</v>
      </c>
      <c r="B399" s="4">
        <v>2.2799999999999994</v>
      </c>
      <c r="C399" s="4">
        <v>1.23</v>
      </c>
      <c r="D399" s="4">
        <f t="shared" si="18"/>
        <v>2.8043999999999993</v>
      </c>
      <c r="E399" s="4">
        <f t="shared" si="19"/>
        <v>148.0924</v>
      </c>
      <c r="F399" s="4">
        <f t="shared" si="20"/>
        <v>4.7823999999999955</v>
      </c>
      <c r="G399" s="12">
        <v>2023</v>
      </c>
    </row>
    <row r="400" spans="1:7" x14ac:dyDescent="0.2">
      <c r="A400" s="18">
        <v>45019.528807870367</v>
      </c>
      <c r="B400" s="4">
        <v>2.2899999999999991</v>
      </c>
      <c r="C400" s="4">
        <v>1.23</v>
      </c>
      <c r="D400" s="4">
        <f t="shared" si="18"/>
        <v>2.8166999999999991</v>
      </c>
      <c r="E400" s="4">
        <f t="shared" si="19"/>
        <v>148.10470000000001</v>
      </c>
      <c r="F400" s="4">
        <f t="shared" si="20"/>
        <v>4.794700000000006</v>
      </c>
      <c r="G400" s="12">
        <v>2023</v>
      </c>
    </row>
    <row r="401" spans="1:7" x14ac:dyDescent="0.2">
      <c r="A401" s="18">
        <v>45019.528854166667</v>
      </c>
      <c r="B401" s="4">
        <v>2.2999999999999989</v>
      </c>
      <c r="C401" s="4">
        <v>1.23</v>
      </c>
      <c r="D401" s="4">
        <f t="shared" si="18"/>
        <v>2.8289999999999988</v>
      </c>
      <c r="E401" s="4">
        <f t="shared" si="19"/>
        <v>148.11700000000002</v>
      </c>
      <c r="F401" s="4">
        <f t="shared" si="20"/>
        <v>4.8070000000000164</v>
      </c>
      <c r="G401" s="12">
        <v>2023</v>
      </c>
    </row>
    <row r="402" spans="1:7" x14ac:dyDescent="0.2">
      <c r="A402" s="18">
        <v>45019.529565972225</v>
      </c>
      <c r="B402" s="4">
        <v>2.3099999999999987</v>
      </c>
      <c r="C402" s="4">
        <v>1.23</v>
      </c>
      <c r="D402" s="4">
        <f t="shared" si="18"/>
        <v>2.8412999999999986</v>
      </c>
      <c r="E402" s="4">
        <f t="shared" si="19"/>
        <v>148.1293</v>
      </c>
      <c r="F402" s="4">
        <f t="shared" si="20"/>
        <v>4.8192999999999984</v>
      </c>
      <c r="G402" s="12">
        <v>2023</v>
      </c>
    </row>
    <row r="403" spans="1:7" x14ac:dyDescent="0.2">
      <c r="A403" s="18">
        <v>45019.531388888892</v>
      </c>
      <c r="B403" s="4">
        <v>2.3199999999999985</v>
      </c>
      <c r="C403" s="4">
        <v>1.23</v>
      </c>
      <c r="D403" s="4">
        <f t="shared" si="18"/>
        <v>2.8535999999999979</v>
      </c>
      <c r="E403" s="4">
        <f t="shared" si="19"/>
        <v>148.14160000000001</v>
      </c>
      <c r="F403" s="4">
        <f t="shared" si="20"/>
        <v>4.8316000000000088</v>
      </c>
      <c r="G403" s="12">
        <v>2023</v>
      </c>
    </row>
    <row r="404" spans="1:7" x14ac:dyDescent="0.2">
      <c r="A404" s="18">
        <v>45019.5315625</v>
      </c>
      <c r="B404" s="4">
        <v>2.33</v>
      </c>
      <c r="C404" s="4">
        <v>1.23</v>
      </c>
      <c r="D404" s="4">
        <f t="shared" si="18"/>
        <v>2.8658999999999999</v>
      </c>
      <c r="E404" s="4">
        <f t="shared" si="19"/>
        <v>148.15390000000002</v>
      </c>
      <c r="F404" s="4">
        <f t="shared" si="20"/>
        <v>4.8439000000000192</v>
      </c>
      <c r="G404" s="12">
        <v>2023</v>
      </c>
    </row>
    <row r="405" spans="1:7" x14ac:dyDescent="0.2">
      <c r="A405" s="18">
        <v>45019.531597222223</v>
      </c>
      <c r="B405" s="4">
        <v>2.34</v>
      </c>
      <c r="C405" s="4">
        <v>1.23</v>
      </c>
      <c r="D405" s="4">
        <f t="shared" si="18"/>
        <v>2.8781999999999996</v>
      </c>
      <c r="E405" s="4">
        <f t="shared" si="19"/>
        <v>148.1662</v>
      </c>
      <c r="F405" s="4">
        <f t="shared" si="20"/>
        <v>4.8562000000000012</v>
      </c>
      <c r="G405" s="12">
        <v>2023</v>
      </c>
    </row>
    <row r="406" spans="1:7" x14ac:dyDescent="0.2">
      <c r="A406" s="18">
        <v>45019.53179976852</v>
      </c>
      <c r="B406" s="4">
        <v>2.3499999999999996</v>
      </c>
      <c r="C406" s="4">
        <v>1.23</v>
      </c>
      <c r="D406" s="4">
        <f t="shared" si="18"/>
        <v>2.8904999999999994</v>
      </c>
      <c r="E406" s="4">
        <f t="shared" si="19"/>
        <v>148.17850000000001</v>
      </c>
      <c r="F406" s="4">
        <f t="shared" si="20"/>
        <v>4.8685000000000116</v>
      </c>
      <c r="G406" s="12">
        <v>2023</v>
      </c>
    </row>
    <row r="407" spans="1:7" x14ac:dyDescent="0.2">
      <c r="A407" s="18">
        <v>45019.532488425924</v>
      </c>
      <c r="B407" s="4">
        <v>2.3599999999999994</v>
      </c>
      <c r="C407" s="4">
        <v>1.23</v>
      </c>
      <c r="D407" s="4">
        <f t="shared" si="18"/>
        <v>2.9027999999999992</v>
      </c>
      <c r="E407" s="4">
        <f t="shared" si="19"/>
        <v>148.19080000000002</v>
      </c>
      <c r="F407" s="4">
        <f t="shared" si="20"/>
        <v>4.880800000000022</v>
      </c>
      <c r="G407" s="12">
        <v>2023</v>
      </c>
    </row>
    <row r="408" spans="1:7" x14ac:dyDescent="0.2">
      <c r="A408" s="18">
        <v>45019.536863425928</v>
      </c>
      <c r="B408" s="4">
        <v>2.3699999999999992</v>
      </c>
      <c r="C408" s="4">
        <v>1.23</v>
      </c>
      <c r="D408" s="4">
        <f t="shared" si="18"/>
        <v>2.9150999999999989</v>
      </c>
      <c r="E408" s="4">
        <f t="shared" si="19"/>
        <v>148.20310000000001</v>
      </c>
      <c r="F408" s="4">
        <f t="shared" si="20"/>
        <v>4.893100000000004</v>
      </c>
      <c r="G408" s="12">
        <v>2023</v>
      </c>
    </row>
    <row r="409" spans="1:7" x14ac:dyDescent="0.2">
      <c r="A409" s="18">
        <v>45019.537482638887</v>
      </c>
      <c r="B409" s="4">
        <v>2.379999999999999</v>
      </c>
      <c r="C409" s="4">
        <v>1.23</v>
      </c>
      <c r="D409" s="4">
        <f t="shared" si="18"/>
        <v>2.9273999999999987</v>
      </c>
      <c r="E409" s="4">
        <f t="shared" si="19"/>
        <v>148.21540000000002</v>
      </c>
      <c r="F409" s="4">
        <f t="shared" si="20"/>
        <v>4.9054000000000144</v>
      </c>
      <c r="G409" s="12">
        <v>2023</v>
      </c>
    </row>
    <row r="410" spans="1:7" x14ac:dyDescent="0.2">
      <c r="A410" s="18">
        <v>45019.538489583334</v>
      </c>
      <c r="B410" s="4">
        <v>2.3899999999999988</v>
      </c>
      <c r="C410" s="4">
        <v>1.23</v>
      </c>
      <c r="D410" s="4">
        <f t="shared" si="18"/>
        <v>2.9396999999999984</v>
      </c>
      <c r="E410" s="4">
        <f t="shared" si="19"/>
        <v>148.2277</v>
      </c>
      <c r="F410" s="4">
        <f t="shared" si="20"/>
        <v>4.9176999999999964</v>
      </c>
      <c r="G410" s="12">
        <v>2023</v>
      </c>
    </row>
    <row r="411" spans="1:7" x14ac:dyDescent="0.2">
      <c r="A411" s="18">
        <v>45019.538564814815</v>
      </c>
      <c r="B411" s="4">
        <v>2.3999999999999986</v>
      </c>
      <c r="C411" s="4">
        <v>1.23</v>
      </c>
      <c r="D411" s="4">
        <f t="shared" si="18"/>
        <v>2.9519999999999982</v>
      </c>
      <c r="E411" s="4">
        <f t="shared" si="19"/>
        <v>148.24</v>
      </c>
      <c r="F411" s="4">
        <f t="shared" si="20"/>
        <v>4.9300000000000068</v>
      </c>
      <c r="G411" s="12">
        <v>2023</v>
      </c>
    </row>
    <row r="412" spans="1:7" x14ac:dyDescent="0.2">
      <c r="A412" s="18">
        <v>45019.538674768519</v>
      </c>
      <c r="B412" s="4">
        <v>2.41</v>
      </c>
      <c r="C412" s="4">
        <v>1.23</v>
      </c>
      <c r="D412" s="4">
        <f t="shared" si="18"/>
        <v>2.9643000000000002</v>
      </c>
      <c r="E412" s="4">
        <f t="shared" si="19"/>
        <v>148.25230000000002</v>
      </c>
      <c r="F412" s="4">
        <f t="shared" si="20"/>
        <v>4.9423000000000172</v>
      </c>
      <c r="G412" s="12">
        <v>2023</v>
      </c>
    </row>
    <row r="413" spans="1:7" x14ac:dyDescent="0.2">
      <c r="A413" s="18">
        <v>45019.538842592592</v>
      </c>
      <c r="B413" s="4">
        <v>2.42</v>
      </c>
      <c r="C413" s="4">
        <v>1.23</v>
      </c>
      <c r="D413" s="4">
        <f t="shared" ref="D413:D476" si="21">B413*C413</f>
        <v>2.9765999999999999</v>
      </c>
      <c r="E413" s="4">
        <f t="shared" si="19"/>
        <v>148.2646</v>
      </c>
      <c r="F413" s="4">
        <f t="shared" si="20"/>
        <v>4.9545999999999992</v>
      </c>
      <c r="G413" s="12">
        <v>2023</v>
      </c>
    </row>
    <row r="414" spans="1:7" x14ac:dyDescent="0.2">
      <c r="A414" s="18">
        <v>45019.538946759261</v>
      </c>
      <c r="B414" s="4">
        <v>2.4299999999999997</v>
      </c>
      <c r="C414" s="4">
        <v>1.23</v>
      </c>
      <c r="D414" s="4">
        <f t="shared" si="21"/>
        <v>2.9888999999999997</v>
      </c>
      <c r="E414" s="4">
        <f t="shared" si="19"/>
        <v>148.27690000000001</v>
      </c>
      <c r="F414" s="4">
        <f t="shared" si="20"/>
        <v>4.9669000000000096</v>
      </c>
      <c r="G414" s="12">
        <v>2023</v>
      </c>
    </row>
    <row r="415" spans="1:7" x14ac:dyDescent="0.2">
      <c r="A415" s="18">
        <v>45019.54029513889</v>
      </c>
      <c r="B415" s="4">
        <v>2.4399999999999995</v>
      </c>
      <c r="C415" s="4">
        <v>1.23</v>
      </c>
      <c r="D415" s="4">
        <f t="shared" si="21"/>
        <v>3.0011999999999994</v>
      </c>
      <c r="E415" s="4">
        <f t="shared" si="19"/>
        <v>148.28920000000002</v>
      </c>
      <c r="F415" s="4">
        <f t="shared" si="20"/>
        <v>4.9792000000000201</v>
      </c>
      <c r="G415" s="12">
        <v>2023</v>
      </c>
    </row>
    <row r="416" spans="1:7" x14ac:dyDescent="0.2">
      <c r="A416" s="18">
        <v>45019.540503472221</v>
      </c>
      <c r="B416" s="4">
        <v>2.4499999999999993</v>
      </c>
      <c r="C416" s="4">
        <v>1.23</v>
      </c>
      <c r="D416" s="4">
        <f t="shared" si="21"/>
        <v>3.0134999999999992</v>
      </c>
      <c r="E416" s="4">
        <f t="shared" si="19"/>
        <v>148.3015</v>
      </c>
      <c r="F416" s="4">
        <f t="shared" si="20"/>
        <v>4.991500000000002</v>
      </c>
      <c r="G416" s="12">
        <v>2023</v>
      </c>
    </row>
    <row r="417" spans="1:7" x14ac:dyDescent="0.2">
      <c r="A417" s="18">
        <v>45019.542048611111</v>
      </c>
      <c r="B417" s="4">
        <v>2.4599999999999991</v>
      </c>
      <c r="C417" s="4">
        <v>1.23</v>
      </c>
      <c r="D417" s="4">
        <f t="shared" si="21"/>
        <v>3.0257999999999989</v>
      </c>
      <c r="E417" s="4">
        <f t="shared" si="19"/>
        <v>148.31380000000001</v>
      </c>
      <c r="F417" s="4">
        <f t="shared" si="20"/>
        <v>5.0038000000000125</v>
      </c>
      <c r="G417" s="12">
        <v>2023</v>
      </c>
    </row>
    <row r="418" spans="1:7" x14ac:dyDescent="0.2">
      <c r="A418" s="18">
        <v>45019.542951388888</v>
      </c>
      <c r="B418" s="4">
        <v>2.4699999999999989</v>
      </c>
      <c r="C418" s="4">
        <v>1.23</v>
      </c>
      <c r="D418" s="4">
        <f t="shared" si="21"/>
        <v>3.0380999999999987</v>
      </c>
      <c r="E418" s="4">
        <f t="shared" si="19"/>
        <v>148.3261</v>
      </c>
      <c r="F418" s="4">
        <f t="shared" si="20"/>
        <v>5.0160999999999945</v>
      </c>
      <c r="G418" s="12">
        <v>2023</v>
      </c>
    </row>
    <row r="419" spans="1:7" x14ac:dyDescent="0.2">
      <c r="A419" s="18">
        <v>45019.543067129627</v>
      </c>
      <c r="B419" s="4">
        <v>2.4799999999999986</v>
      </c>
      <c r="C419" s="4">
        <v>1.23</v>
      </c>
      <c r="D419" s="4">
        <f t="shared" si="21"/>
        <v>3.0503999999999984</v>
      </c>
      <c r="E419" s="4">
        <f t="shared" si="19"/>
        <v>148.33840000000001</v>
      </c>
      <c r="F419" s="4">
        <f t="shared" si="20"/>
        <v>5.0284000000000049</v>
      </c>
      <c r="G419" s="12">
        <v>2023</v>
      </c>
    </row>
    <row r="420" spans="1:7" x14ac:dyDescent="0.2">
      <c r="A420" s="18">
        <v>45019.549438657406</v>
      </c>
      <c r="B420" s="4">
        <v>2.4900000000000002</v>
      </c>
      <c r="C420" s="4">
        <v>1.23</v>
      </c>
      <c r="D420" s="4">
        <f t="shared" si="21"/>
        <v>3.0627000000000004</v>
      </c>
      <c r="E420" s="4">
        <f t="shared" si="19"/>
        <v>148.35070000000002</v>
      </c>
      <c r="F420" s="4">
        <f t="shared" si="20"/>
        <v>5.0407000000000153</v>
      </c>
      <c r="G420" s="12">
        <v>2023</v>
      </c>
    </row>
    <row r="421" spans="1:7" x14ac:dyDescent="0.2">
      <c r="A421" s="18">
        <v>45019.55028935185</v>
      </c>
      <c r="B421" s="4">
        <v>2.5</v>
      </c>
      <c r="C421" s="4">
        <v>1.23</v>
      </c>
      <c r="D421" s="4">
        <f t="shared" si="21"/>
        <v>3.0750000000000002</v>
      </c>
      <c r="E421" s="4">
        <f t="shared" si="19"/>
        <v>148.363</v>
      </c>
      <c r="F421" s="4">
        <f t="shared" si="20"/>
        <v>5.0529999999999973</v>
      </c>
      <c r="G421" s="12">
        <v>2023</v>
      </c>
    </row>
    <row r="422" spans="1:7" x14ac:dyDescent="0.2">
      <c r="A422" s="18">
        <v>45019.550422453707</v>
      </c>
      <c r="B422" s="4">
        <v>2.5099999999999998</v>
      </c>
      <c r="C422" s="4">
        <v>1.23</v>
      </c>
      <c r="D422" s="4">
        <f t="shared" si="21"/>
        <v>3.0872999999999995</v>
      </c>
      <c r="E422" s="4">
        <f t="shared" si="19"/>
        <v>148.37530000000001</v>
      </c>
      <c r="F422" s="4">
        <f t="shared" si="20"/>
        <v>5.0653000000000077</v>
      </c>
      <c r="G422" s="12">
        <v>2023</v>
      </c>
    </row>
    <row r="423" spans="1:7" x14ac:dyDescent="0.2">
      <c r="A423" s="18">
        <v>45019.578038194442</v>
      </c>
      <c r="B423" s="4">
        <v>2.5199999999999996</v>
      </c>
      <c r="C423" s="4">
        <v>1.23</v>
      </c>
      <c r="D423" s="4">
        <f t="shared" si="21"/>
        <v>3.0995999999999992</v>
      </c>
      <c r="E423" s="4">
        <f t="shared" si="19"/>
        <v>148.38760000000002</v>
      </c>
      <c r="F423" s="4">
        <f t="shared" si="20"/>
        <v>5.0776000000000181</v>
      </c>
      <c r="G423" s="12">
        <v>2023</v>
      </c>
    </row>
    <row r="424" spans="1:7" x14ac:dyDescent="0.2">
      <c r="A424" s="18">
        <v>45019.578061342596</v>
      </c>
      <c r="B424" s="4">
        <v>2.5299999999999994</v>
      </c>
      <c r="C424" s="4">
        <v>1.23</v>
      </c>
      <c r="D424" s="4">
        <f t="shared" si="21"/>
        <v>3.111899999999999</v>
      </c>
      <c r="E424" s="4">
        <f t="shared" si="19"/>
        <v>148.3999</v>
      </c>
      <c r="F424" s="4">
        <f t="shared" si="20"/>
        <v>5.0899000000000001</v>
      </c>
      <c r="G424" s="12">
        <v>2023</v>
      </c>
    </row>
    <row r="425" spans="1:7" x14ac:dyDescent="0.2">
      <c r="A425" s="18">
        <v>45019.579519675928</v>
      </c>
      <c r="B425" s="4">
        <v>2.5399999999999991</v>
      </c>
      <c r="C425" s="4">
        <v>1.23</v>
      </c>
      <c r="D425" s="4">
        <f t="shared" si="21"/>
        <v>3.1241999999999988</v>
      </c>
      <c r="E425" s="4">
        <f t="shared" si="19"/>
        <v>148.41220000000001</v>
      </c>
      <c r="F425" s="4">
        <f t="shared" si="20"/>
        <v>5.1022000000000105</v>
      </c>
      <c r="G425" s="12">
        <v>2023</v>
      </c>
    </row>
    <row r="426" spans="1:7" x14ac:dyDescent="0.2">
      <c r="A426" s="18">
        <v>45019.581574074073</v>
      </c>
      <c r="B426" s="4">
        <v>2.5499999999999989</v>
      </c>
      <c r="C426" s="4">
        <v>1.23</v>
      </c>
      <c r="D426" s="4">
        <f t="shared" si="21"/>
        <v>3.1364999999999985</v>
      </c>
      <c r="E426" s="4">
        <f t="shared" si="19"/>
        <v>148.42450000000002</v>
      </c>
      <c r="F426" s="4">
        <f t="shared" si="20"/>
        <v>5.1145000000000209</v>
      </c>
      <c r="G426" s="12">
        <v>2023</v>
      </c>
    </row>
    <row r="427" spans="1:7" x14ac:dyDescent="0.2">
      <c r="A427" s="18">
        <v>45019.582025462965</v>
      </c>
      <c r="B427" s="4">
        <v>2.5599999999999987</v>
      </c>
      <c r="C427" s="4">
        <v>1.23</v>
      </c>
      <c r="D427" s="4">
        <f t="shared" si="21"/>
        <v>3.1487999999999983</v>
      </c>
      <c r="E427" s="4">
        <f t="shared" si="19"/>
        <v>148.43680000000001</v>
      </c>
      <c r="F427" s="4">
        <f t="shared" si="20"/>
        <v>5.1268000000000029</v>
      </c>
      <c r="G427" s="12">
        <v>2023</v>
      </c>
    </row>
    <row r="428" spans="1:7" x14ac:dyDescent="0.2">
      <c r="A428" s="18">
        <v>45019.582042824077</v>
      </c>
      <c r="B428" s="4">
        <v>2.5699999999999985</v>
      </c>
      <c r="C428" s="4">
        <v>1.23</v>
      </c>
      <c r="D428" s="4">
        <f t="shared" si="21"/>
        <v>3.161099999999998</v>
      </c>
      <c r="E428" s="4">
        <f t="shared" si="19"/>
        <v>148.44910000000002</v>
      </c>
      <c r="F428" s="4">
        <f t="shared" si="20"/>
        <v>5.1391000000000133</v>
      </c>
      <c r="G428" s="12">
        <v>2023</v>
      </c>
    </row>
    <row r="429" spans="1:7" x14ac:dyDescent="0.2">
      <c r="A429" s="18">
        <v>45019.582123842592</v>
      </c>
      <c r="B429" s="4">
        <v>2.58</v>
      </c>
      <c r="C429" s="4">
        <v>1.23</v>
      </c>
      <c r="D429" s="4">
        <f t="shared" si="21"/>
        <v>3.1734</v>
      </c>
      <c r="E429" s="4">
        <f t="shared" ref="E429:E492" si="22">D429+$E$170</f>
        <v>148.4614</v>
      </c>
      <c r="F429" s="4">
        <f t="shared" si="20"/>
        <v>5.1513999999999953</v>
      </c>
      <c r="G429" s="12">
        <v>2023</v>
      </c>
    </row>
    <row r="430" spans="1:7" x14ac:dyDescent="0.2">
      <c r="A430" s="18">
        <v>45019.582146990739</v>
      </c>
      <c r="B430" s="4">
        <v>2.59</v>
      </c>
      <c r="C430" s="4">
        <v>1.23</v>
      </c>
      <c r="D430" s="4">
        <f t="shared" si="21"/>
        <v>3.1856999999999998</v>
      </c>
      <c r="E430" s="4">
        <f t="shared" si="22"/>
        <v>148.47370000000001</v>
      </c>
      <c r="F430" s="4">
        <f t="shared" si="20"/>
        <v>5.1637000000000057</v>
      </c>
      <c r="G430" s="12">
        <v>2023</v>
      </c>
    </row>
    <row r="431" spans="1:7" x14ac:dyDescent="0.2">
      <c r="A431" s="18">
        <v>45019.58284722222</v>
      </c>
      <c r="B431" s="4">
        <v>2.5999999999999996</v>
      </c>
      <c r="C431" s="4">
        <v>1.23</v>
      </c>
      <c r="D431" s="4">
        <f t="shared" si="21"/>
        <v>3.1979999999999995</v>
      </c>
      <c r="E431" s="4">
        <f t="shared" si="22"/>
        <v>148.48600000000002</v>
      </c>
      <c r="F431" s="4">
        <f t="shared" si="20"/>
        <v>5.1760000000000161</v>
      </c>
      <c r="G431" s="12">
        <v>2023</v>
      </c>
    </row>
    <row r="432" spans="1:7" x14ac:dyDescent="0.2">
      <c r="A432" s="18">
        <v>45019.586111111108</v>
      </c>
      <c r="B432" s="4">
        <v>2.6099999999999994</v>
      </c>
      <c r="C432" s="4">
        <v>1.23</v>
      </c>
      <c r="D432" s="4">
        <f t="shared" si="21"/>
        <v>3.2102999999999993</v>
      </c>
      <c r="E432" s="4">
        <f t="shared" si="22"/>
        <v>148.4983</v>
      </c>
      <c r="F432" s="4">
        <f t="shared" si="20"/>
        <v>5.1882999999999981</v>
      </c>
      <c r="G432" s="12">
        <v>2023</v>
      </c>
    </row>
    <row r="433" spans="1:7" x14ac:dyDescent="0.2">
      <c r="A433" s="18">
        <v>45019.586371527781</v>
      </c>
      <c r="B433" s="4">
        <v>2.6199999999999992</v>
      </c>
      <c r="C433" s="4">
        <v>1.23</v>
      </c>
      <c r="D433" s="4">
        <f t="shared" si="21"/>
        <v>3.222599999999999</v>
      </c>
      <c r="E433" s="4">
        <f t="shared" si="22"/>
        <v>148.51060000000001</v>
      </c>
      <c r="F433" s="4">
        <f t="shared" si="20"/>
        <v>5.2006000000000085</v>
      </c>
      <c r="G433" s="12">
        <v>2023</v>
      </c>
    </row>
    <row r="434" spans="1:7" x14ac:dyDescent="0.2">
      <c r="A434" s="18">
        <v>45019.586400462962</v>
      </c>
      <c r="B434" s="4">
        <v>2.629999999999999</v>
      </c>
      <c r="C434" s="4">
        <v>1.23</v>
      </c>
      <c r="D434" s="4">
        <f t="shared" si="21"/>
        <v>3.2348999999999988</v>
      </c>
      <c r="E434" s="4">
        <f t="shared" si="22"/>
        <v>148.52290000000002</v>
      </c>
      <c r="F434" s="4">
        <f t="shared" si="20"/>
        <v>5.212900000000019</v>
      </c>
      <c r="G434" s="12">
        <v>2023</v>
      </c>
    </row>
    <row r="435" spans="1:7" x14ac:dyDescent="0.2">
      <c r="A435" s="18">
        <v>45019.586417824074</v>
      </c>
      <c r="B435" s="4">
        <v>2.6399999999999988</v>
      </c>
      <c r="C435" s="4">
        <v>1.23</v>
      </c>
      <c r="D435" s="4">
        <f t="shared" si="21"/>
        <v>3.2471999999999985</v>
      </c>
      <c r="E435" s="4">
        <f t="shared" si="22"/>
        <v>148.5352</v>
      </c>
      <c r="F435" s="4">
        <f t="shared" si="20"/>
        <v>5.225200000000001</v>
      </c>
      <c r="G435" s="12">
        <v>2023</v>
      </c>
    </row>
    <row r="436" spans="1:7" x14ac:dyDescent="0.2">
      <c r="A436" s="18">
        <v>45019.586493055554</v>
      </c>
      <c r="B436" s="4">
        <v>2.6499999999999986</v>
      </c>
      <c r="C436" s="4">
        <v>1.23</v>
      </c>
      <c r="D436" s="4">
        <f t="shared" si="21"/>
        <v>3.2594999999999983</v>
      </c>
      <c r="E436" s="4">
        <f t="shared" si="22"/>
        <v>148.54750000000001</v>
      </c>
      <c r="F436" s="4">
        <f t="shared" si="20"/>
        <v>5.2375000000000114</v>
      </c>
      <c r="G436" s="12">
        <v>2023</v>
      </c>
    </row>
    <row r="437" spans="1:7" x14ac:dyDescent="0.2">
      <c r="A437" s="18">
        <v>45019.586545138889</v>
      </c>
      <c r="B437" s="4">
        <v>2.66</v>
      </c>
      <c r="C437" s="4">
        <v>1.23</v>
      </c>
      <c r="D437" s="4">
        <f t="shared" si="21"/>
        <v>3.2718000000000003</v>
      </c>
      <c r="E437" s="4">
        <f t="shared" si="22"/>
        <v>148.55980000000002</v>
      </c>
      <c r="F437" s="4">
        <f t="shared" si="20"/>
        <v>5.2498000000000218</v>
      </c>
      <c r="G437" s="12">
        <v>2023</v>
      </c>
    </row>
    <row r="438" spans="1:7" x14ac:dyDescent="0.2">
      <c r="A438" s="18">
        <v>45019.586568287035</v>
      </c>
      <c r="B438" s="4">
        <v>2.67</v>
      </c>
      <c r="C438" s="4">
        <v>1.23</v>
      </c>
      <c r="D438" s="4">
        <f t="shared" si="21"/>
        <v>3.2841</v>
      </c>
      <c r="E438" s="4">
        <f t="shared" si="22"/>
        <v>148.57210000000001</v>
      </c>
      <c r="F438" s="4">
        <f t="shared" si="20"/>
        <v>5.2621000000000038</v>
      </c>
      <c r="G438" s="12">
        <v>2023</v>
      </c>
    </row>
    <row r="439" spans="1:7" x14ac:dyDescent="0.2">
      <c r="A439" s="18">
        <v>45019.586585648147</v>
      </c>
      <c r="B439" s="4">
        <v>2.6799999999999997</v>
      </c>
      <c r="C439" s="4">
        <v>1.23</v>
      </c>
      <c r="D439" s="4">
        <f t="shared" si="21"/>
        <v>3.2963999999999998</v>
      </c>
      <c r="E439" s="4">
        <f t="shared" si="22"/>
        <v>148.58440000000002</v>
      </c>
      <c r="F439" s="4">
        <f t="shared" si="20"/>
        <v>5.2744000000000142</v>
      </c>
      <c r="G439" s="12">
        <v>2023</v>
      </c>
    </row>
    <row r="440" spans="1:7" x14ac:dyDescent="0.2">
      <c r="A440" s="18">
        <v>45019.587546296294</v>
      </c>
      <c r="B440" s="4">
        <v>2.6899999999999995</v>
      </c>
      <c r="C440" s="4">
        <v>1.23</v>
      </c>
      <c r="D440" s="4">
        <f t="shared" si="21"/>
        <v>3.3086999999999995</v>
      </c>
      <c r="E440" s="4">
        <f t="shared" si="22"/>
        <v>148.5967</v>
      </c>
      <c r="F440" s="4">
        <f t="shared" si="20"/>
        <v>5.2866999999999962</v>
      </c>
      <c r="G440" s="12">
        <v>2023</v>
      </c>
    </row>
    <row r="441" spans="1:7" x14ac:dyDescent="0.2">
      <c r="A441" s="18">
        <v>45019.593096064818</v>
      </c>
      <c r="B441" s="4">
        <v>2.6999999999999993</v>
      </c>
      <c r="C441" s="4">
        <v>1.23</v>
      </c>
      <c r="D441" s="4">
        <f t="shared" si="21"/>
        <v>3.3209999999999993</v>
      </c>
      <c r="E441" s="4">
        <f t="shared" si="22"/>
        <v>148.60900000000001</v>
      </c>
      <c r="F441" s="4">
        <f t="shared" si="20"/>
        <v>5.2990000000000066</v>
      </c>
      <c r="G441" s="12">
        <v>2023</v>
      </c>
    </row>
    <row r="442" spans="1:7" x14ac:dyDescent="0.2">
      <c r="A442" s="18">
        <v>45019.594537037039</v>
      </c>
      <c r="B442" s="4">
        <v>2.7099999999999991</v>
      </c>
      <c r="C442" s="4">
        <v>1.23</v>
      </c>
      <c r="D442" s="4">
        <f t="shared" si="21"/>
        <v>3.3332999999999986</v>
      </c>
      <c r="E442" s="4">
        <f t="shared" si="22"/>
        <v>148.62130000000002</v>
      </c>
      <c r="F442" s="4">
        <f t="shared" si="20"/>
        <v>5.311300000000017</v>
      </c>
      <c r="G442" s="12">
        <v>2023</v>
      </c>
    </row>
    <row r="443" spans="1:7" x14ac:dyDescent="0.2">
      <c r="A443" s="18">
        <v>45019.594664351855</v>
      </c>
      <c r="B443" s="4">
        <v>2.7199999999999989</v>
      </c>
      <c r="C443" s="4">
        <v>1.23</v>
      </c>
      <c r="D443" s="4">
        <f t="shared" si="21"/>
        <v>3.3455999999999984</v>
      </c>
      <c r="E443" s="4">
        <f t="shared" si="22"/>
        <v>148.6336</v>
      </c>
      <c r="F443" s="4">
        <f t="shared" si="20"/>
        <v>5.323599999999999</v>
      </c>
      <c r="G443" s="12">
        <v>2023</v>
      </c>
    </row>
    <row r="444" spans="1:7" x14ac:dyDescent="0.2">
      <c r="A444" s="18">
        <v>45019.594681712966</v>
      </c>
      <c r="B444" s="4">
        <v>2.7299999999999986</v>
      </c>
      <c r="C444" s="4">
        <v>1.23</v>
      </c>
      <c r="D444" s="4">
        <f t="shared" si="21"/>
        <v>3.3578999999999981</v>
      </c>
      <c r="E444" s="4">
        <f t="shared" si="22"/>
        <v>148.64590000000001</v>
      </c>
      <c r="F444" s="4">
        <f t="shared" si="20"/>
        <v>5.3359000000000094</v>
      </c>
      <c r="G444" s="12">
        <v>2023</v>
      </c>
    </row>
    <row r="445" spans="1:7" x14ac:dyDescent="0.2">
      <c r="A445" s="18">
        <v>45019.60324074074</v>
      </c>
      <c r="B445" s="4">
        <v>2.74</v>
      </c>
      <c r="C445" s="4">
        <v>1.23</v>
      </c>
      <c r="D445" s="4">
        <f t="shared" si="21"/>
        <v>3.3702000000000001</v>
      </c>
      <c r="E445" s="4">
        <f t="shared" si="22"/>
        <v>148.65820000000002</v>
      </c>
      <c r="F445" s="4">
        <f t="shared" si="20"/>
        <v>5.3482000000000198</v>
      </c>
      <c r="G445" s="12">
        <v>2023</v>
      </c>
    </row>
    <row r="446" spans="1:7" x14ac:dyDescent="0.2">
      <c r="A446" s="18">
        <v>45019.606747685182</v>
      </c>
      <c r="B446" s="4">
        <v>2.75</v>
      </c>
      <c r="C446" s="4">
        <v>1.23</v>
      </c>
      <c r="D446" s="4">
        <f t="shared" si="21"/>
        <v>3.3824999999999998</v>
      </c>
      <c r="E446" s="4">
        <f t="shared" si="22"/>
        <v>148.6705</v>
      </c>
      <c r="F446" s="4">
        <f t="shared" si="20"/>
        <v>5.3605000000000018</v>
      </c>
      <c r="G446" s="12">
        <v>2023</v>
      </c>
    </row>
    <row r="447" spans="1:7" x14ac:dyDescent="0.2">
      <c r="A447" s="18">
        <v>45019.615538194441</v>
      </c>
      <c r="B447" s="4">
        <v>2.76</v>
      </c>
      <c r="C447" s="4">
        <v>1.23</v>
      </c>
      <c r="D447" s="4">
        <f t="shared" si="21"/>
        <v>3.3947999999999996</v>
      </c>
      <c r="E447" s="4">
        <f t="shared" si="22"/>
        <v>148.68280000000001</v>
      </c>
      <c r="F447" s="4">
        <f t="shared" si="20"/>
        <v>5.3728000000000122</v>
      </c>
      <c r="G447" s="12">
        <v>2023</v>
      </c>
    </row>
    <row r="448" spans="1:7" x14ac:dyDescent="0.2">
      <c r="A448" s="18">
        <v>45019.616782407407</v>
      </c>
      <c r="B448" s="4">
        <v>2.7699999999999996</v>
      </c>
      <c r="C448" s="4">
        <v>1.23</v>
      </c>
      <c r="D448" s="4">
        <f t="shared" si="21"/>
        <v>3.4070999999999994</v>
      </c>
      <c r="E448" s="4">
        <f t="shared" si="22"/>
        <v>148.6951</v>
      </c>
      <c r="F448" s="4">
        <f t="shared" si="20"/>
        <v>5.3850999999999942</v>
      </c>
      <c r="G448" s="12">
        <v>2023</v>
      </c>
    </row>
    <row r="449" spans="1:7" x14ac:dyDescent="0.2">
      <c r="A449" s="18">
        <v>45019.616805555554</v>
      </c>
      <c r="B449" s="4">
        <v>2.7799999999999994</v>
      </c>
      <c r="C449" s="4">
        <v>1.23</v>
      </c>
      <c r="D449" s="4">
        <f t="shared" si="21"/>
        <v>3.4193999999999991</v>
      </c>
      <c r="E449" s="4">
        <f t="shared" si="22"/>
        <v>148.70740000000001</v>
      </c>
      <c r="F449" s="4">
        <f t="shared" si="20"/>
        <v>5.3974000000000046</v>
      </c>
      <c r="G449" s="12">
        <v>2023</v>
      </c>
    </row>
    <row r="450" spans="1:7" x14ac:dyDescent="0.2">
      <c r="A450" s="18">
        <v>45019.616863425923</v>
      </c>
      <c r="B450" s="4">
        <v>2.7899999999999991</v>
      </c>
      <c r="C450" s="4">
        <v>1.23</v>
      </c>
      <c r="D450" s="4">
        <f t="shared" si="21"/>
        <v>3.4316999999999989</v>
      </c>
      <c r="E450" s="4">
        <f t="shared" si="22"/>
        <v>148.71970000000002</v>
      </c>
      <c r="F450" s="4">
        <f t="shared" si="20"/>
        <v>5.4097000000000151</v>
      </c>
      <c r="G450" s="12">
        <v>2023</v>
      </c>
    </row>
    <row r="451" spans="1:7" x14ac:dyDescent="0.2">
      <c r="A451" s="18">
        <v>45019.619606481479</v>
      </c>
      <c r="B451" s="4">
        <v>2.7999999999999989</v>
      </c>
      <c r="C451" s="4">
        <v>1.23</v>
      </c>
      <c r="D451" s="4">
        <f t="shared" si="21"/>
        <v>3.4439999999999986</v>
      </c>
      <c r="E451" s="4">
        <f t="shared" si="22"/>
        <v>148.732</v>
      </c>
      <c r="F451" s="4">
        <f t="shared" ref="F451:F514" si="23">E451-143.31</f>
        <v>5.421999999999997</v>
      </c>
      <c r="G451" s="12">
        <v>2023</v>
      </c>
    </row>
    <row r="452" spans="1:7" x14ac:dyDescent="0.2">
      <c r="A452" s="18">
        <v>45019.619623842591</v>
      </c>
      <c r="B452" s="4">
        <v>2.8099999999999987</v>
      </c>
      <c r="C452" s="4">
        <v>1.23</v>
      </c>
      <c r="D452" s="4">
        <f t="shared" si="21"/>
        <v>3.4562999999999984</v>
      </c>
      <c r="E452" s="4">
        <f t="shared" si="22"/>
        <v>148.74430000000001</v>
      </c>
      <c r="F452" s="4">
        <f t="shared" si="23"/>
        <v>5.4343000000000075</v>
      </c>
      <c r="G452" s="12">
        <v>2023</v>
      </c>
    </row>
    <row r="453" spans="1:7" x14ac:dyDescent="0.2">
      <c r="A453" s="18">
        <v>45019.620740740742</v>
      </c>
      <c r="B453" s="4">
        <v>2.8199999999999985</v>
      </c>
      <c r="C453" s="4">
        <v>1.23</v>
      </c>
      <c r="D453" s="4">
        <f t="shared" si="21"/>
        <v>3.4685999999999981</v>
      </c>
      <c r="E453" s="4">
        <f t="shared" si="22"/>
        <v>148.75660000000002</v>
      </c>
      <c r="F453" s="4">
        <f t="shared" si="23"/>
        <v>5.4466000000000179</v>
      </c>
      <c r="G453" s="12">
        <v>2023</v>
      </c>
    </row>
    <row r="454" spans="1:7" x14ac:dyDescent="0.2">
      <c r="A454" s="18">
        <v>45019.621429398147</v>
      </c>
      <c r="B454" s="4">
        <v>2.83</v>
      </c>
      <c r="C454" s="4">
        <v>1.23</v>
      </c>
      <c r="D454" s="4">
        <f t="shared" si="21"/>
        <v>3.4809000000000001</v>
      </c>
      <c r="E454" s="4">
        <f t="shared" si="22"/>
        <v>148.7689</v>
      </c>
      <c r="F454" s="4">
        <f t="shared" si="23"/>
        <v>5.4588999999999999</v>
      </c>
      <c r="G454" s="12">
        <v>2023</v>
      </c>
    </row>
    <row r="455" spans="1:7" x14ac:dyDescent="0.2">
      <c r="A455" s="18">
        <v>45019.621967592589</v>
      </c>
      <c r="B455" s="4">
        <v>2.84</v>
      </c>
      <c r="C455" s="4">
        <v>1.23</v>
      </c>
      <c r="D455" s="4">
        <f t="shared" si="21"/>
        <v>3.4931999999999999</v>
      </c>
      <c r="E455" s="4">
        <f t="shared" si="22"/>
        <v>148.78120000000001</v>
      </c>
      <c r="F455" s="4">
        <f t="shared" si="23"/>
        <v>5.4712000000000103</v>
      </c>
      <c r="G455" s="12">
        <v>2023</v>
      </c>
    </row>
    <row r="456" spans="1:7" x14ac:dyDescent="0.2">
      <c r="A456" s="18">
        <v>45019.627152777779</v>
      </c>
      <c r="B456" s="4">
        <v>2.8499999999999996</v>
      </c>
      <c r="C456" s="4">
        <v>1.23</v>
      </c>
      <c r="D456" s="4">
        <f t="shared" si="21"/>
        <v>3.5054999999999996</v>
      </c>
      <c r="E456" s="4">
        <f t="shared" si="22"/>
        <v>148.79350000000002</v>
      </c>
      <c r="F456" s="4">
        <f t="shared" si="23"/>
        <v>5.4835000000000207</v>
      </c>
      <c r="G456" s="12">
        <v>2023</v>
      </c>
    </row>
    <row r="457" spans="1:7" x14ac:dyDescent="0.2">
      <c r="A457" s="18">
        <v>45019.627737268522</v>
      </c>
      <c r="B457" s="4">
        <v>2.8599999999999994</v>
      </c>
      <c r="C457" s="4">
        <v>1.23</v>
      </c>
      <c r="D457" s="4">
        <f t="shared" si="21"/>
        <v>3.5177999999999994</v>
      </c>
      <c r="E457" s="4">
        <f t="shared" si="22"/>
        <v>148.8058</v>
      </c>
      <c r="F457" s="4">
        <f t="shared" si="23"/>
        <v>5.4958000000000027</v>
      </c>
      <c r="G457" s="12">
        <v>2023</v>
      </c>
    </row>
    <row r="458" spans="1:7" x14ac:dyDescent="0.2">
      <c r="A458" s="18">
        <v>45019.628119212961</v>
      </c>
      <c r="B458" s="4">
        <v>2.8699999999999992</v>
      </c>
      <c r="C458" s="4">
        <v>1.23</v>
      </c>
      <c r="D458" s="4">
        <f t="shared" si="21"/>
        <v>3.5300999999999991</v>
      </c>
      <c r="E458" s="4">
        <f t="shared" si="22"/>
        <v>148.81810000000002</v>
      </c>
      <c r="F458" s="4">
        <f t="shared" si="23"/>
        <v>5.5081000000000131</v>
      </c>
      <c r="G458" s="12">
        <v>2023</v>
      </c>
    </row>
    <row r="459" spans="1:7" x14ac:dyDescent="0.2">
      <c r="A459" s="18">
        <v>45019.628275462965</v>
      </c>
      <c r="B459" s="4">
        <v>2.879999999999999</v>
      </c>
      <c r="C459" s="4">
        <v>1.23</v>
      </c>
      <c r="D459" s="4">
        <f t="shared" si="21"/>
        <v>3.5423999999999989</v>
      </c>
      <c r="E459" s="4">
        <f t="shared" si="22"/>
        <v>148.8304</v>
      </c>
      <c r="F459" s="4">
        <f t="shared" si="23"/>
        <v>5.5203999999999951</v>
      </c>
      <c r="G459" s="12">
        <v>2023</v>
      </c>
    </row>
    <row r="460" spans="1:7" x14ac:dyDescent="0.2">
      <c r="A460" s="18">
        <v>45019.628570601853</v>
      </c>
      <c r="B460" s="4">
        <v>2.8899999999999988</v>
      </c>
      <c r="C460" s="4">
        <v>1.23</v>
      </c>
      <c r="D460" s="4">
        <f t="shared" si="21"/>
        <v>3.5546999999999986</v>
      </c>
      <c r="E460" s="4">
        <f t="shared" si="22"/>
        <v>148.84270000000001</v>
      </c>
      <c r="F460" s="4">
        <f t="shared" si="23"/>
        <v>5.5327000000000055</v>
      </c>
      <c r="G460" s="12">
        <v>2023</v>
      </c>
    </row>
    <row r="461" spans="1:7" x14ac:dyDescent="0.2">
      <c r="A461" s="18">
        <v>45019.632528935188</v>
      </c>
      <c r="B461" s="4">
        <v>2.8999999999999986</v>
      </c>
      <c r="C461" s="4">
        <v>1.23</v>
      </c>
      <c r="D461" s="4">
        <f t="shared" si="21"/>
        <v>3.5669999999999984</v>
      </c>
      <c r="E461" s="4">
        <f t="shared" si="22"/>
        <v>148.85500000000002</v>
      </c>
      <c r="F461" s="4">
        <f t="shared" si="23"/>
        <v>5.5450000000000159</v>
      </c>
      <c r="G461" s="12">
        <v>2023</v>
      </c>
    </row>
    <row r="462" spans="1:7" x14ac:dyDescent="0.2">
      <c r="A462" s="18">
        <v>45019.63349537037</v>
      </c>
      <c r="B462" s="4">
        <v>2.91</v>
      </c>
      <c r="C462" s="4">
        <v>1.23</v>
      </c>
      <c r="D462" s="4">
        <f t="shared" si="21"/>
        <v>3.5792999999999999</v>
      </c>
      <c r="E462" s="4">
        <f t="shared" si="22"/>
        <v>148.8673</v>
      </c>
      <c r="F462" s="4">
        <f t="shared" si="23"/>
        <v>5.5572999999999979</v>
      </c>
      <c r="G462" s="12">
        <v>2023</v>
      </c>
    </row>
    <row r="463" spans="1:7" x14ac:dyDescent="0.2">
      <c r="A463" s="18">
        <v>45019.63386574074</v>
      </c>
      <c r="B463" s="4">
        <v>2.92</v>
      </c>
      <c r="C463" s="4">
        <v>1.23</v>
      </c>
      <c r="D463" s="4">
        <f t="shared" si="21"/>
        <v>3.5915999999999997</v>
      </c>
      <c r="E463" s="4">
        <f t="shared" si="22"/>
        <v>148.87960000000001</v>
      </c>
      <c r="F463" s="4">
        <f t="shared" si="23"/>
        <v>5.5696000000000083</v>
      </c>
      <c r="G463" s="12">
        <v>2023</v>
      </c>
    </row>
    <row r="464" spans="1:7" x14ac:dyDescent="0.2">
      <c r="A464" s="18">
        <v>45019.641145833331</v>
      </c>
      <c r="B464" s="4">
        <v>2.9299999999999997</v>
      </c>
      <c r="C464" s="4">
        <v>1.23</v>
      </c>
      <c r="D464" s="4">
        <f t="shared" si="21"/>
        <v>3.6038999999999994</v>
      </c>
      <c r="E464" s="4">
        <f t="shared" si="22"/>
        <v>148.89190000000002</v>
      </c>
      <c r="F464" s="4">
        <f t="shared" si="23"/>
        <v>5.5819000000000187</v>
      </c>
      <c r="G464" s="12">
        <v>2023</v>
      </c>
    </row>
    <row r="465" spans="1:7" x14ac:dyDescent="0.2">
      <c r="A465" s="18">
        <v>45019.641412037039</v>
      </c>
      <c r="B465" s="4">
        <v>2.9399999999999995</v>
      </c>
      <c r="C465" s="4">
        <v>1.23</v>
      </c>
      <c r="D465" s="4">
        <f t="shared" si="21"/>
        <v>3.6161999999999992</v>
      </c>
      <c r="E465" s="4">
        <f t="shared" si="22"/>
        <v>148.9042</v>
      </c>
      <c r="F465" s="4">
        <f t="shared" si="23"/>
        <v>5.5942000000000007</v>
      </c>
      <c r="G465" s="12">
        <v>2023</v>
      </c>
    </row>
    <row r="466" spans="1:7" x14ac:dyDescent="0.2">
      <c r="A466" s="18">
        <v>45019.642141203702</v>
      </c>
      <c r="B466" s="4">
        <v>2.9499999999999993</v>
      </c>
      <c r="C466" s="4">
        <v>1.23</v>
      </c>
      <c r="D466" s="4">
        <f t="shared" si="21"/>
        <v>3.6284999999999989</v>
      </c>
      <c r="E466" s="4">
        <f t="shared" si="22"/>
        <v>148.91650000000001</v>
      </c>
      <c r="F466" s="4">
        <f t="shared" si="23"/>
        <v>5.6065000000000111</v>
      </c>
      <c r="G466" s="12">
        <v>2023</v>
      </c>
    </row>
    <row r="467" spans="1:7" x14ac:dyDescent="0.2">
      <c r="A467" s="18">
        <v>45019.643281249999</v>
      </c>
      <c r="B467" s="4">
        <v>2.9599999999999991</v>
      </c>
      <c r="C467" s="4">
        <v>1.23</v>
      </c>
      <c r="D467" s="4">
        <f t="shared" si="21"/>
        <v>3.6407999999999987</v>
      </c>
      <c r="E467" s="4">
        <f t="shared" si="22"/>
        <v>148.92880000000002</v>
      </c>
      <c r="F467" s="4">
        <f t="shared" si="23"/>
        <v>5.6188000000000216</v>
      </c>
      <c r="G467" s="12">
        <v>2023</v>
      </c>
    </row>
    <row r="468" spans="1:7" x14ac:dyDescent="0.2">
      <c r="A468" s="18">
        <v>45019.643454861114</v>
      </c>
      <c r="B468" s="4">
        <v>2.9699999999999989</v>
      </c>
      <c r="C468" s="4">
        <v>1.23</v>
      </c>
      <c r="D468" s="4">
        <f t="shared" si="21"/>
        <v>3.6530999999999985</v>
      </c>
      <c r="E468" s="4">
        <f t="shared" si="22"/>
        <v>148.94110000000001</v>
      </c>
      <c r="F468" s="4">
        <f t="shared" si="23"/>
        <v>5.6311000000000035</v>
      </c>
      <c r="G468" s="12">
        <v>2023</v>
      </c>
    </row>
    <row r="469" spans="1:7" x14ac:dyDescent="0.2">
      <c r="A469" s="18">
        <v>45019.643472222226</v>
      </c>
      <c r="B469" s="4">
        <v>2.9799999999999986</v>
      </c>
      <c r="C469" s="4">
        <v>1.23</v>
      </c>
      <c r="D469" s="4">
        <f t="shared" si="21"/>
        <v>3.6653999999999982</v>
      </c>
      <c r="E469" s="4">
        <f t="shared" si="22"/>
        <v>148.95340000000002</v>
      </c>
      <c r="F469" s="4">
        <f t="shared" si="23"/>
        <v>5.643400000000014</v>
      </c>
      <c r="G469" s="12">
        <v>2023</v>
      </c>
    </row>
    <row r="470" spans="1:7" x14ac:dyDescent="0.2">
      <c r="A470" s="18">
        <v>45019.643501157407</v>
      </c>
      <c r="B470" s="4">
        <v>2.99</v>
      </c>
      <c r="C470" s="4">
        <v>1.23</v>
      </c>
      <c r="D470" s="4">
        <f t="shared" si="21"/>
        <v>3.6777000000000002</v>
      </c>
      <c r="E470" s="4">
        <f t="shared" si="22"/>
        <v>148.9657</v>
      </c>
      <c r="F470" s="4">
        <f t="shared" si="23"/>
        <v>5.655699999999996</v>
      </c>
      <c r="G470" s="12">
        <v>2023</v>
      </c>
    </row>
    <row r="471" spans="1:7" x14ac:dyDescent="0.2">
      <c r="A471" s="18">
        <v>45019.643518518518</v>
      </c>
      <c r="B471" s="4">
        <v>3</v>
      </c>
      <c r="C471" s="4">
        <v>1.23</v>
      </c>
      <c r="D471" s="4">
        <f t="shared" si="21"/>
        <v>3.69</v>
      </c>
      <c r="E471" s="4">
        <f t="shared" si="22"/>
        <v>148.97800000000001</v>
      </c>
      <c r="F471" s="4">
        <f t="shared" si="23"/>
        <v>5.6680000000000064</v>
      </c>
      <c r="G471" s="12">
        <v>2023</v>
      </c>
    </row>
    <row r="472" spans="1:7" x14ac:dyDescent="0.2">
      <c r="A472" s="18">
        <v>45019.648848379627</v>
      </c>
      <c r="B472" s="4">
        <v>3.01</v>
      </c>
      <c r="C472" s="4">
        <v>1.23</v>
      </c>
      <c r="D472" s="4">
        <f t="shared" si="21"/>
        <v>3.7022999999999997</v>
      </c>
      <c r="E472" s="4">
        <f t="shared" si="22"/>
        <v>148.99030000000002</v>
      </c>
      <c r="F472" s="4">
        <f t="shared" si="23"/>
        <v>5.6803000000000168</v>
      </c>
      <c r="G472" s="12">
        <v>2023</v>
      </c>
    </row>
    <row r="473" spans="1:7" x14ac:dyDescent="0.2">
      <c r="A473" s="18">
        <v>45019.651533564815</v>
      </c>
      <c r="B473" s="4">
        <v>3.0199999999999996</v>
      </c>
      <c r="C473" s="4">
        <v>1.23</v>
      </c>
      <c r="D473" s="4">
        <f t="shared" si="21"/>
        <v>3.7145999999999995</v>
      </c>
      <c r="E473" s="4">
        <f t="shared" si="22"/>
        <v>149.0026</v>
      </c>
      <c r="F473" s="4">
        <f t="shared" si="23"/>
        <v>5.6925999999999988</v>
      </c>
      <c r="G473" s="12">
        <v>2023</v>
      </c>
    </row>
    <row r="474" spans="1:7" x14ac:dyDescent="0.2">
      <c r="A474" s="18">
        <v>45019.651828703703</v>
      </c>
      <c r="B474" s="4">
        <v>3.0299999999999994</v>
      </c>
      <c r="C474" s="4">
        <v>1.23</v>
      </c>
      <c r="D474" s="4">
        <f t="shared" si="21"/>
        <v>3.7268999999999992</v>
      </c>
      <c r="E474" s="4">
        <f t="shared" si="22"/>
        <v>149.01490000000001</v>
      </c>
      <c r="F474" s="4">
        <f t="shared" si="23"/>
        <v>5.7049000000000092</v>
      </c>
      <c r="G474" s="12">
        <v>2023</v>
      </c>
    </row>
    <row r="475" spans="1:7" x14ac:dyDescent="0.2">
      <c r="A475" s="18">
        <v>45019.65203125</v>
      </c>
      <c r="B475" s="4">
        <v>3.0399999999999991</v>
      </c>
      <c r="C475" s="4">
        <v>1.23</v>
      </c>
      <c r="D475" s="4">
        <f t="shared" si="21"/>
        <v>3.739199999999999</v>
      </c>
      <c r="E475" s="4">
        <f t="shared" si="22"/>
        <v>149.02720000000002</v>
      </c>
      <c r="F475" s="4">
        <f t="shared" si="23"/>
        <v>5.7172000000000196</v>
      </c>
      <c r="G475" s="12">
        <v>2023</v>
      </c>
    </row>
    <row r="476" spans="1:7" x14ac:dyDescent="0.2">
      <c r="A476" s="18">
        <v>45019.655266203707</v>
      </c>
      <c r="B476" s="4">
        <v>3.0499999999999989</v>
      </c>
      <c r="C476" s="4">
        <v>1.23</v>
      </c>
      <c r="D476" s="4">
        <f t="shared" si="21"/>
        <v>3.7514999999999987</v>
      </c>
      <c r="E476" s="4">
        <f t="shared" si="22"/>
        <v>149.0395</v>
      </c>
      <c r="F476" s="4">
        <f t="shared" si="23"/>
        <v>5.7295000000000016</v>
      </c>
      <c r="G476" s="12">
        <v>2023</v>
      </c>
    </row>
    <row r="477" spans="1:7" x14ac:dyDescent="0.2">
      <c r="A477" s="18">
        <v>45019.655763888892</v>
      </c>
      <c r="B477" s="4">
        <v>3.0599999999999987</v>
      </c>
      <c r="C477" s="4">
        <v>1.23</v>
      </c>
      <c r="D477" s="4">
        <f t="shared" ref="D477:D540" si="24">B477*C477</f>
        <v>3.7637999999999985</v>
      </c>
      <c r="E477" s="4">
        <f t="shared" si="22"/>
        <v>149.05180000000001</v>
      </c>
      <c r="F477" s="4">
        <f t="shared" si="23"/>
        <v>5.741800000000012</v>
      </c>
      <c r="G477" s="12">
        <v>2023</v>
      </c>
    </row>
    <row r="478" spans="1:7" x14ac:dyDescent="0.2">
      <c r="A478" s="18">
        <v>45019.655792824073</v>
      </c>
      <c r="B478" s="4">
        <v>3.0699999999999985</v>
      </c>
      <c r="C478" s="4">
        <v>1.23</v>
      </c>
      <c r="D478" s="4">
        <f t="shared" si="24"/>
        <v>3.7760999999999982</v>
      </c>
      <c r="E478" s="4">
        <f t="shared" si="22"/>
        <v>149.0641</v>
      </c>
      <c r="F478" s="4">
        <f t="shared" si="23"/>
        <v>5.754099999999994</v>
      </c>
      <c r="G478" s="12">
        <v>2023</v>
      </c>
    </row>
    <row r="479" spans="1:7" x14ac:dyDescent="0.2">
      <c r="A479" s="18">
        <v>45019.655810185184</v>
      </c>
      <c r="B479" s="4">
        <v>3.08</v>
      </c>
      <c r="C479" s="4">
        <v>1.23</v>
      </c>
      <c r="D479" s="4">
        <f t="shared" si="24"/>
        <v>3.7884000000000002</v>
      </c>
      <c r="E479" s="4">
        <f t="shared" si="22"/>
        <v>149.07640000000001</v>
      </c>
      <c r="F479" s="4">
        <f t="shared" si="23"/>
        <v>5.7664000000000044</v>
      </c>
      <c r="G479" s="12">
        <v>2023</v>
      </c>
    </row>
    <row r="480" spans="1:7" x14ac:dyDescent="0.2">
      <c r="A480" s="18">
        <v>45019.656134259261</v>
      </c>
      <c r="B480" s="4">
        <v>3.09</v>
      </c>
      <c r="C480" s="4">
        <v>1.23</v>
      </c>
      <c r="D480" s="4">
        <f t="shared" si="24"/>
        <v>3.8007</v>
      </c>
      <c r="E480" s="4">
        <f t="shared" si="22"/>
        <v>149.08870000000002</v>
      </c>
      <c r="F480" s="4">
        <f t="shared" si="23"/>
        <v>5.7787000000000148</v>
      </c>
      <c r="G480" s="12">
        <v>2023</v>
      </c>
    </row>
    <row r="481" spans="1:7" x14ac:dyDescent="0.2">
      <c r="A481" s="18">
        <v>45019.656151620373</v>
      </c>
      <c r="B481" s="4">
        <v>3.0999999999999996</v>
      </c>
      <c r="C481" s="4">
        <v>1.23</v>
      </c>
      <c r="D481" s="4">
        <f t="shared" si="24"/>
        <v>3.8129999999999997</v>
      </c>
      <c r="E481" s="4">
        <f t="shared" si="22"/>
        <v>149.101</v>
      </c>
      <c r="F481" s="4">
        <f t="shared" si="23"/>
        <v>5.7909999999999968</v>
      </c>
      <c r="G481" s="12">
        <v>2023</v>
      </c>
    </row>
    <row r="482" spans="1:7" x14ac:dyDescent="0.2">
      <c r="A482" s="18">
        <v>45019.656168981484</v>
      </c>
      <c r="B482" s="4">
        <v>3.1099999999999994</v>
      </c>
      <c r="C482" s="4">
        <v>1.23</v>
      </c>
      <c r="D482" s="4">
        <f t="shared" si="24"/>
        <v>3.825299999999999</v>
      </c>
      <c r="E482" s="4">
        <f t="shared" si="22"/>
        <v>149.11330000000001</v>
      </c>
      <c r="F482" s="4">
        <f t="shared" si="23"/>
        <v>5.8033000000000072</v>
      </c>
      <c r="G482" s="12">
        <v>2023</v>
      </c>
    </row>
    <row r="483" spans="1:7" x14ac:dyDescent="0.2">
      <c r="A483" s="18">
        <v>45019.656192129631</v>
      </c>
      <c r="B483" s="4">
        <v>3.1199999999999992</v>
      </c>
      <c r="C483" s="4">
        <v>1.23</v>
      </c>
      <c r="D483" s="4">
        <f t="shared" si="24"/>
        <v>3.8375999999999988</v>
      </c>
      <c r="E483" s="4">
        <f t="shared" si="22"/>
        <v>149.12560000000002</v>
      </c>
      <c r="F483" s="4">
        <f t="shared" si="23"/>
        <v>5.8156000000000176</v>
      </c>
      <c r="G483" s="12">
        <v>2023</v>
      </c>
    </row>
    <row r="484" spans="1:7" x14ac:dyDescent="0.2">
      <c r="A484" s="18">
        <v>45019.65638310185</v>
      </c>
      <c r="B484" s="4">
        <v>3.129999999999999</v>
      </c>
      <c r="C484" s="4">
        <v>1.23</v>
      </c>
      <c r="D484" s="4">
        <f t="shared" si="24"/>
        <v>3.8498999999999985</v>
      </c>
      <c r="E484" s="4">
        <f t="shared" si="22"/>
        <v>149.1379</v>
      </c>
      <c r="F484" s="4">
        <f t="shared" si="23"/>
        <v>5.8278999999999996</v>
      </c>
      <c r="G484" s="12">
        <v>2023</v>
      </c>
    </row>
    <row r="485" spans="1:7" x14ac:dyDescent="0.2">
      <c r="A485" s="18">
        <v>45019.656412037039</v>
      </c>
      <c r="B485" s="4">
        <v>3.1399999999999988</v>
      </c>
      <c r="C485" s="4">
        <v>1.23</v>
      </c>
      <c r="D485" s="4">
        <f t="shared" si="24"/>
        <v>3.8621999999999983</v>
      </c>
      <c r="E485" s="4">
        <f t="shared" si="22"/>
        <v>149.15020000000001</v>
      </c>
      <c r="F485" s="4">
        <f t="shared" si="23"/>
        <v>5.84020000000001</v>
      </c>
      <c r="G485" s="12">
        <v>2023</v>
      </c>
    </row>
    <row r="486" spans="1:7" x14ac:dyDescent="0.2">
      <c r="A486" s="18">
        <v>45019.656481481485</v>
      </c>
      <c r="B486" s="4">
        <v>3.1499999999999986</v>
      </c>
      <c r="C486" s="4">
        <v>1.23</v>
      </c>
      <c r="D486" s="4">
        <f t="shared" si="24"/>
        <v>3.8744999999999981</v>
      </c>
      <c r="E486" s="4">
        <f t="shared" si="22"/>
        <v>149.16250000000002</v>
      </c>
      <c r="F486" s="4">
        <f t="shared" si="23"/>
        <v>5.8525000000000205</v>
      </c>
      <c r="G486" s="12">
        <v>2023</v>
      </c>
    </row>
    <row r="487" spans="1:7" x14ac:dyDescent="0.2">
      <c r="A487" s="18">
        <v>45019.657071759262</v>
      </c>
      <c r="B487" s="4">
        <v>3.16</v>
      </c>
      <c r="C487" s="4">
        <v>1.23</v>
      </c>
      <c r="D487" s="4">
        <f t="shared" si="24"/>
        <v>3.8868</v>
      </c>
      <c r="E487" s="4">
        <f t="shared" si="22"/>
        <v>149.1748</v>
      </c>
      <c r="F487" s="4">
        <f t="shared" si="23"/>
        <v>5.8648000000000025</v>
      </c>
      <c r="G487" s="12">
        <v>2023</v>
      </c>
    </row>
    <row r="488" spans="1:7" x14ac:dyDescent="0.2">
      <c r="A488" s="18">
        <v>45019.665723379629</v>
      </c>
      <c r="B488" s="4">
        <v>3.17</v>
      </c>
      <c r="C488" s="4">
        <v>1.23</v>
      </c>
      <c r="D488" s="4">
        <f t="shared" si="24"/>
        <v>3.8990999999999998</v>
      </c>
      <c r="E488" s="4">
        <f t="shared" si="22"/>
        <v>149.18710000000002</v>
      </c>
      <c r="F488" s="4">
        <f t="shared" si="23"/>
        <v>5.8771000000000129</v>
      </c>
      <c r="G488" s="12">
        <v>2023</v>
      </c>
    </row>
    <row r="489" spans="1:7" x14ac:dyDescent="0.2">
      <c r="A489" s="18">
        <v>45019.665752314817</v>
      </c>
      <c r="B489" s="4">
        <v>3.1799999999999997</v>
      </c>
      <c r="C489" s="4">
        <v>1.23</v>
      </c>
      <c r="D489" s="4">
        <f t="shared" si="24"/>
        <v>3.9113999999999995</v>
      </c>
      <c r="E489" s="4">
        <f t="shared" si="22"/>
        <v>149.1994</v>
      </c>
      <c r="F489" s="4">
        <f t="shared" si="23"/>
        <v>5.8893999999999949</v>
      </c>
      <c r="G489" s="12">
        <v>2023</v>
      </c>
    </row>
    <row r="490" spans="1:7" x14ac:dyDescent="0.2">
      <c r="A490" s="18">
        <v>45019.665769675928</v>
      </c>
      <c r="B490" s="4">
        <v>3.1899999999999995</v>
      </c>
      <c r="C490" s="4">
        <v>1.23</v>
      </c>
      <c r="D490" s="4">
        <f t="shared" si="24"/>
        <v>3.9236999999999993</v>
      </c>
      <c r="E490" s="4">
        <f t="shared" si="22"/>
        <v>149.21170000000001</v>
      </c>
      <c r="F490" s="4">
        <f t="shared" si="23"/>
        <v>5.9017000000000053</v>
      </c>
      <c r="G490" s="12">
        <v>2023</v>
      </c>
    </row>
    <row r="491" spans="1:7" x14ac:dyDescent="0.2">
      <c r="A491" s="18">
        <v>45019.66578703704</v>
      </c>
      <c r="B491" s="4">
        <v>3.1999999999999993</v>
      </c>
      <c r="C491" s="4">
        <v>1.23</v>
      </c>
      <c r="D491" s="4">
        <f t="shared" si="24"/>
        <v>3.9359999999999991</v>
      </c>
      <c r="E491" s="4">
        <f t="shared" si="22"/>
        <v>149.22400000000002</v>
      </c>
      <c r="F491" s="4">
        <f t="shared" si="23"/>
        <v>5.9140000000000157</v>
      </c>
      <c r="G491" s="12">
        <v>2023</v>
      </c>
    </row>
    <row r="492" spans="1:7" x14ac:dyDescent="0.2">
      <c r="A492" s="18">
        <v>45019.665868055556</v>
      </c>
      <c r="B492" s="4">
        <v>3.2099999999999991</v>
      </c>
      <c r="C492" s="4">
        <v>1.23</v>
      </c>
      <c r="D492" s="4">
        <f t="shared" si="24"/>
        <v>3.9482999999999988</v>
      </c>
      <c r="E492" s="4">
        <f t="shared" si="22"/>
        <v>149.2363</v>
      </c>
      <c r="F492" s="4">
        <f t="shared" si="23"/>
        <v>5.9262999999999977</v>
      </c>
      <c r="G492" s="12">
        <v>2023</v>
      </c>
    </row>
    <row r="493" spans="1:7" x14ac:dyDescent="0.2">
      <c r="A493" s="18">
        <v>45019.666255787037</v>
      </c>
      <c r="B493" s="4">
        <v>3.2199999999999989</v>
      </c>
      <c r="C493" s="4">
        <v>1.23</v>
      </c>
      <c r="D493" s="4">
        <f t="shared" si="24"/>
        <v>3.9605999999999986</v>
      </c>
      <c r="E493" s="4">
        <f t="shared" ref="E493:E556" si="25">D493+$E$170</f>
        <v>149.24860000000001</v>
      </c>
      <c r="F493" s="4">
        <f t="shared" si="23"/>
        <v>5.9386000000000081</v>
      </c>
      <c r="G493" s="12">
        <v>2023</v>
      </c>
    </row>
    <row r="494" spans="1:7" x14ac:dyDescent="0.2">
      <c r="A494" s="18">
        <v>45019.666302083337</v>
      </c>
      <c r="B494" s="4">
        <v>3.2299999999999986</v>
      </c>
      <c r="C494" s="4">
        <v>1.23</v>
      </c>
      <c r="D494" s="4">
        <f t="shared" si="24"/>
        <v>3.9728999999999983</v>
      </c>
      <c r="E494" s="4">
        <f t="shared" si="25"/>
        <v>149.26090000000002</v>
      </c>
      <c r="F494" s="4">
        <f t="shared" si="23"/>
        <v>5.9509000000000185</v>
      </c>
      <c r="G494" s="12">
        <v>2023</v>
      </c>
    </row>
    <row r="495" spans="1:7" x14ac:dyDescent="0.2">
      <c r="A495" s="18">
        <v>45019.666348379629</v>
      </c>
      <c r="B495" s="4">
        <v>3.24</v>
      </c>
      <c r="C495" s="4">
        <v>1.23</v>
      </c>
      <c r="D495" s="4">
        <f t="shared" si="24"/>
        <v>3.9852000000000003</v>
      </c>
      <c r="E495" s="4">
        <f t="shared" si="25"/>
        <v>149.2732</v>
      </c>
      <c r="F495" s="4">
        <f t="shared" si="23"/>
        <v>5.9632000000000005</v>
      </c>
      <c r="G495" s="12">
        <v>2023</v>
      </c>
    </row>
    <row r="496" spans="1:7" x14ac:dyDescent="0.2">
      <c r="A496" s="18">
        <v>45019.666388888887</v>
      </c>
      <c r="B496" s="4">
        <v>3.25</v>
      </c>
      <c r="C496" s="4">
        <v>1.23</v>
      </c>
      <c r="D496" s="4">
        <f t="shared" si="24"/>
        <v>3.9975000000000001</v>
      </c>
      <c r="E496" s="4">
        <f t="shared" si="25"/>
        <v>149.28550000000001</v>
      </c>
      <c r="F496" s="4">
        <f t="shared" si="23"/>
        <v>5.9755000000000109</v>
      </c>
      <c r="G496" s="12">
        <v>2023</v>
      </c>
    </row>
    <row r="497" spans="1:7" x14ac:dyDescent="0.2">
      <c r="A497" s="18">
        <v>45019.670144675925</v>
      </c>
      <c r="B497" s="4">
        <v>3.26</v>
      </c>
      <c r="C497" s="4">
        <v>1.23</v>
      </c>
      <c r="D497" s="4">
        <f t="shared" si="24"/>
        <v>4.0097999999999994</v>
      </c>
      <c r="E497" s="4">
        <f t="shared" si="25"/>
        <v>149.29780000000002</v>
      </c>
      <c r="F497" s="4">
        <f t="shared" si="23"/>
        <v>5.9878000000000213</v>
      </c>
      <c r="G497" s="12">
        <v>2023</v>
      </c>
    </row>
    <row r="498" spans="1:7" x14ac:dyDescent="0.2">
      <c r="A498" s="18">
        <v>45019.670202546295</v>
      </c>
      <c r="B498" s="4">
        <v>3.2699999999999996</v>
      </c>
      <c r="C498" s="4">
        <v>1.23</v>
      </c>
      <c r="D498" s="4">
        <f t="shared" si="24"/>
        <v>4.0220999999999991</v>
      </c>
      <c r="E498" s="4">
        <f t="shared" si="25"/>
        <v>149.31010000000001</v>
      </c>
      <c r="F498" s="4">
        <f t="shared" si="23"/>
        <v>6.0001000000000033</v>
      </c>
      <c r="G498" s="12">
        <v>2023</v>
      </c>
    </row>
    <row r="499" spans="1:7" x14ac:dyDescent="0.2">
      <c r="A499" s="18">
        <v>45019.670219907406</v>
      </c>
      <c r="B499" s="4">
        <v>3.2799999999999994</v>
      </c>
      <c r="C499" s="4">
        <v>1.23</v>
      </c>
      <c r="D499" s="4">
        <f t="shared" si="24"/>
        <v>4.0343999999999989</v>
      </c>
      <c r="E499" s="4">
        <f t="shared" si="25"/>
        <v>149.32240000000002</v>
      </c>
      <c r="F499" s="4">
        <f t="shared" si="23"/>
        <v>6.0124000000000137</v>
      </c>
      <c r="G499" s="12">
        <v>2023</v>
      </c>
    </row>
    <row r="500" spans="1:7" x14ac:dyDescent="0.2">
      <c r="A500" s="18">
        <v>45019.67068865741</v>
      </c>
      <c r="B500" s="4">
        <v>3.2899999999999991</v>
      </c>
      <c r="C500" s="4">
        <v>1.23</v>
      </c>
      <c r="D500" s="4">
        <f t="shared" si="24"/>
        <v>4.0466999999999986</v>
      </c>
      <c r="E500" s="4">
        <f t="shared" si="25"/>
        <v>149.3347</v>
      </c>
      <c r="F500" s="4">
        <f t="shared" si="23"/>
        <v>6.0246999999999957</v>
      </c>
      <c r="G500" s="12">
        <v>2023</v>
      </c>
    </row>
    <row r="501" spans="1:7" x14ac:dyDescent="0.2">
      <c r="A501" s="18">
        <v>45019.67236689815</v>
      </c>
      <c r="B501" s="4">
        <v>3.2999999999999989</v>
      </c>
      <c r="C501" s="4">
        <v>1.23</v>
      </c>
      <c r="D501" s="4">
        <f t="shared" si="24"/>
        <v>4.0589999999999984</v>
      </c>
      <c r="E501" s="4">
        <f t="shared" si="25"/>
        <v>149.34700000000001</v>
      </c>
      <c r="F501" s="4">
        <f t="shared" si="23"/>
        <v>6.0370000000000061</v>
      </c>
      <c r="G501" s="12">
        <v>2023</v>
      </c>
    </row>
    <row r="502" spans="1:7" x14ac:dyDescent="0.2">
      <c r="A502" s="18">
        <v>45019.673993055556</v>
      </c>
      <c r="B502" s="4">
        <v>3.3099999999999987</v>
      </c>
      <c r="C502" s="4">
        <v>1.23</v>
      </c>
      <c r="D502" s="4">
        <f t="shared" si="24"/>
        <v>4.0712999999999981</v>
      </c>
      <c r="E502" s="4">
        <f t="shared" si="25"/>
        <v>149.35930000000002</v>
      </c>
      <c r="F502" s="4">
        <f t="shared" si="23"/>
        <v>6.0493000000000166</v>
      </c>
      <c r="G502" s="12">
        <v>2023</v>
      </c>
    </row>
    <row r="503" spans="1:7" x14ac:dyDescent="0.2">
      <c r="A503" s="18">
        <v>45019.674079861114</v>
      </c>
      <c r="B503" s="4">
        <v>3.3199999999999985</v>
      </c>
      <c r="C503" s="4">
        <v>1.23</v>
      </c>
      <c r="D503" s="4">
        <f t="shared" si="24"/>
        <v>4.0835999999999979</v>
      </c>
      <c r="E503" s="4">
        <f t="shared" si="25"/>
        <v>149.3716</v>
      </c>
      <c r="F503" s="4">
        <f t="shared" si="23"/>
        <v>6.0615999999999985</v>
      </c>
      <c r="G503" s="12">
        <v>2023</v>
      </c>
    </row>
    <row r="504" spans="1:7" x14ac:dyDescent="0.2">
      <c r="A504" s="18">
        <v>45019.67410300926</v>
      </c>
      <c r="B504" s="4">
        <v>3.33</v>
      </c>
      <c r="C504" s="4">
        <v>1.23</v>
      </c>
      <c r="D504" s="4">
        <f t="shared" si="24"/>
        <v>4.0959000000000003</v>
      </c>
      <c r="E504" s="4">
        <f t="shared" si="25"/>
        <v>149.38390000000001</v>
      </c>
      <c r="F504" s="4">
        <f t="shared" si="23"/>
        <v>6.073900000000009</v>
      </c>
      <c r="G504" s="12">
        <v>2023</v>
      </c>
    </row>
    <row r="505" spans="1:7" x14ac:dyDescent="0.2">
      <c r="A505" s="18">
        <v>45019.675185185188</v>
      </c>
      <c r="B505" s="4">
        <v>3.34</v>
      </c>
      <c r="C505" s="4">
        <v>1.23</v>
      </c>
      <c r="D505" s="4">
        <f t="shared" si="24"/>
        <v>4.1082000000000001</v>
      </c>
      <c r="E505" s="4">
        <f t="shared" si="25"/>
        <v>149.39620000000002</v>
      </c>
      <c r="F505" s="4">
        <f t="shared" si="23"/>
        <v>6.0862000000000194</v>
      </c>
      <c r="G505" s="12">
        <v>2023</v>
      </c>
    </row>
    <row r="506" spans="1:7" x14ac:dyDescent="0.2">
      <c r="A506" s="18">
        <v>45019.675324074073</v>
      </c>
      <c r="B506" s="4">
        <v>3.3499999999999996</v>
      </c>
      <c r="C506" s="4">
        <v>1.23</v>
      </c>
      <c r="D506" s="4">
        <f t="shared" si="24"/>
        <v>4.1204999999999998</v>
      </c>
      <c r="E506" s="4">
        <f t="shared" si="25"/>
        <v>149.4085</v>
      </c>
      <c r="F506" s="4">
        <f t="shared" si="23"/>
        <v>6.0985000000000014</v>
      </c>
      <c r="G506" s="12">
        <v>2023</v>
      </c>
    </row>
    <row r="507" spans="1:7" x14ac:dyDescent="0.2">
      <c r="A507" s="18">
        <v>45019.675341435184</v>
      </c>
      <c r="B507" s="4">
        <v>3.3599999999999994</v>
      </c>
      <c r="C507" s="4">
        <v>1.23</v>
      </c>
      <c r="D507" s="4">
        <f t="shared" si="24"/>
        <v>4.1327999999999996</v>
      </c>
      <c r="E507" s="4">
        <f t="shared" si="25"/>
        <v>149.42080000000001</v>
      </c>
      <c r="F507" s="4">
        <f t="shared" si="23"/>
        <v>6.1108000000000118</v>
      </c>
      <c r="G507" s="12">
        <v>2023</v>
      </c>
    </row>
    <row r="508" spans="1:7" x14ac:dyDescent="0.2">
      <c r="A508" s="18">
        <v>45019.676539351851</v>
      </c>
      <c r="B508" s="4">
        <v>3.3699999999999992</v>
      </c>
      <c r="C508" s="4">
        <v>1.23</v>
      </c>
      <c r="D508" s="4">
        <f t="shared" si="24"/>
        <v>4.1450999999999993</v>
      </c>
      <c r="E508" s="4">
        <f t="shared" si="25"/>
        <v>149.43310000000002</v>
      </c>
      <c r="F508" s="4">
        <f t="shared" si="23"/>
        <v>6.1231000000000222</v>
      </c>
      <c r="G508" s="12">
        <v>2023</v>
      </c>
    </row>
    <row r="509" spans="1:7" x14ac:dyDescent="0.2">
      <c r="A509" s="18">
        <v>45019.67701388889</v>
      </c>
      <c r="B509" s="4">
        <v>3.379999999999999</v>
      </c>
      <c r="C509" s="4">
        <v>1.23</v>
      </c>
      <c r="D509" s="4">
        <f t="shared" si="24"/>
        <v>4.1573999999999991</v>
      </c>
      <c r="E509" s="4">
        <f t="shared" si="25"/>
        <v>149.44540000000001</v>
      </c>
      <c r="F509" s="4">
        <f t="shared" si="23"/>
        <v>6.1354000000000042</v>
      </c>
      <c r="G509" s="12">
        <v>2023</v>
      </c>
    </row>
    <row r="510" spans="1:7" x14ac:dyDescent="0.2">
      <c r="A510" s="18">
        <v>45019.677065972224</v>
      </c>
      <c r="B510" s="4">
        <v>3.3899999999999988</v>
      </c>
      <c r="C510" s="4">
        <v>1.23</v>
      </c>
      <c r="D510" s="4">
        <f t="shared" si="24"/>
        <v>4.1696999999999989</v>
      </c>
      <c r="E510" s="4">
        <f t="shared" si="25"/>
        <v>149.45770000000002</v>
      </c>
      <c r="F510" s="4">
        <f t="shared" si="23"/>
        <v>6.1477000000000146</v>
      </c>
      <c r="G510" s="12">
        <v>2023</v>
      </c>
    </row>
    <row r="511" spans="1:7" x14ac:dyDescent="0.2">
      <c r="A511" s="18">
        <v>45019.680434027781</v>
      </c>
      <c r="B511" s="4">
        <v>3.3999999999999986</v>
      </c>
      <c r="C511" s="4">
        <v>1.23</v>
      </c>
      <c r="D511" s="4">
        <f t="shared" si="24"/>
        <v>4.1819999999999986</v>
      </c>
      <c r="E511" s="4">
        <f t="shared" si="25"/>
        <v>149.47</v>
      </c>
      <c r="F511" s="4">
        <f t="shared" si="23"/>
        <v>6.1599999999999966</v>
      </c>
      <c r="G511" s="12">
        <v>2023</v>
      </c>
    </row>
    <row r="512" spans="1:7" x14ac:dyDescent="0.2">
      <c r="A512" s="18">
        <v>45019.680954861113</v>
      </c>
      <c r="B512" s="4">
        <v>3.41</v>
      </c>
      <c r="C512" s="4">
        <v>1.23</v>
      </c>
      <c r="D512" s="4">
        <f t="shared" si="24"/>
        <v>4.1943000000000001</v>
      </c>
      <c r="E512" s="4">
        <f t="shared" si="25"/>
        <v>149.48230000000001</v>
      </c>
      <c r="F512" s="4">
        <f t="shared" si="23"/>
        <v>6.172300000000007</v>
      </c>
      <c r="G512" s="12">
        <v>2023</v>
      </c>
    </row>
    <row r="513" spans="1:7" x14ac:dyDescent="0.2">
      <c r="A513" s="18">
        <v>45019.682453703703</v>
      </c>
      <c r="B513" s="4">
        <v>3.42</v>
      </c>
      <c r="C513" s="4">
        <v>1.23</v>
      </c>
      <c r="D513" s="4">
        <f t="shared" si="24"/>
        <v>4.2065999999999999</v>
      </c>
      <c r="E513" s="4">
        <f t="shared" si="25"/>
        <v>149.49460000000002</v>
      </c>
      <c r="F513" s="4">
        <f t="shared" si="23"/>
        <v>6.1846000000000174</v>
      </c>
      <c r="G513" s="12">
        <v>2023</v>
      </c>
    </row>
    <row r="514" spans="1:7" x14ac:dyDescent="0.2">
      <c r="A514" s="18">
        <v>45019.682806712961</v>
      </c>
      <c r="B514" s="4">
        <v>3.4299999999999997</v>
      </c>
      <c r="C514" s="4">
        <v>1.23</v>
      </c>
      <c r="D514" s="4">
        <f t="shared" si="24"/>
        <v>4.2188999999999997</v>
      </c>
      <c r="E514" s="4">
        <f t="shared" si="25"/>
        <v>149.5069</v>
      </c>
      <c r="F514" s="4">
        <f t="shared" si="23"/>
        <v>6.1968999999999994</v>
      </c>
      <c r="G514" s="12">
        <v>2023</v>
      </c>
    </row>
    <row r="515" spans="1:7" x14ac:dyDescent="0.2">
      <c r="A515" s="18">
        <v>45019.687204861111</v>
      </c>
      <c r="B515" s="4">
        <v>3.4399999999999995</v>
      </c>
      <c r="C515" s="4">
        <v>1.23</v>
      </c>
      <c r="D515" s="4">
        <f t="shared" si="24"/>
        <v>4.2311999999999994</v>
      </c>
      <c r="E515" s="4">
        <f t="shared" si="25"/>
        <v>149.51920000000001</v>
      </c>
      <c r="F515" s="4">
        <f t="shared" ref="F515:F578" si="26">E515-143.31</f>
        <v>6.2092000000000098</v>
      </c>
      <c r="G515" s="12">
        <v>2023</v>
      </c>
    </row>
    <row r="516" spans="1:7" x14ac:dyDescent="0.2">
      <c r="A516" s="18">
        <v>45019.68763310185</v>
      </c>
      <c r="B516" s="4">
        <v>3.4499999999999993</v>
      </c>
      <c r="C516" s="4">
        <v>1.23</v>
      </c>
      <c r="D516" s="4">
        <f t="shared" si="24"/>
        <v>4.2434999999999992</v>
      </c>
      <c r="E516" s="4">
        <f t="shared" si="25"/>
        <v>149.53150000000002</v>
      </c>
      <c r="F516" s="4">
        <f t="shared" si="26"/>
        <v>6.2215000000000202</v>
      </c>
      <c r="G516" s="12">
        <v>2023</v>
      </c>
    </row>
    <row r="517" spans="1:7" x14ac:dyDescent="0.2">
      <c r="A517" s="18">
        <v>45019.691018518519</v>
      </c>
      <c r="B517" s="4">
        <v>3.4599999999999991</v>
      </c>
      <c r="C517" s="4">
        <v>1.23</v>
      </c>
      <c r="D517" s="4">
        <f t="shared" si="24"/>
        <v>4.2557999999999989</v>
      </c>
      <c r="E517" s="4">
        <f t="shared" si="25"/>
        <v>149.5438</v>
      </c>
      <c r="F517" s="4">
        <f t="shared" si="26"/>
        <v>6.2338000000000022</v>
      </c>
      <c r="G517" s="12">
        <v>2023</v>
      </c>
    </row>
    <row r="518" spans="1:7" x14ac:dyDescent="0.2">
      <c r="A518" s="18">
        <v>45019.691082175923</v>
      </c>
      <c r="B518" s="4">
        <v>3.4699999999999989</v>
      </c>
      <c r="C518" s="4">
        <v>1.23</v>
      </c>
      <c r="D518" s="4">
        <f t="shared" si="24"/>
        <v>4.2680999999999987</v>
      </c>
      <c r="E518" s="4">
        <f t="shared" si="25"/>
        <v>149.55610000000001</v>
      </c>
      <c r="F518" s="4">
        <f t="shared" si="26"/>
        <v>6.2461000000000126</v>
      </c>
      <c r="G518" s="12">
        <v>2023</v>
      </c>
    </row>
    <row r="519" spans="1:7" x14ac:dyDescent="0.2">
      <c r="A519" s="18">
        <v>45019.691116898146</v>
      </c>
      <c r="B519" s="4">
        <v>3.4799999999999986</v>
      </c>
      <c r="C519" s="4">
        <v>1.23</v>
      </c>
      <c r="D519" s="4">
        <f t="shared" si="24"/>
        <v>4.2803999999999984</v>
      </c>
      <c r="E519" s="4">
        <f t="shared" si="25"/>
        <v>149.5684</v>
      </c>
      <c r="F519" s="4">
        <f t="shared" si="26"/>
        <v>6.2583999999999946</v>
      </c>
      <c r="G519" s="12">
        <v>2023</v>
      </c>
    </row>
    <row r="520" spans="1:7" x14ac:dyDescent="0.2">
      <c r="A520" s="18">
        <v>45019.705584490737</v>
      </c>
      <c r="B520" s="4">
        <v>3.49</v>
      </c>
      <c r="C520" s="4">
        <v>1.23</v>
      </c>
      <c r="D520" s="4">
        <f t="shared" si="24"/>
        <v>4.2927</v>
      </c>
      <c r="E520" s="4">
        <f t="shared" si="25"/>
        <v>149.58070000000001</v>
      </c>
      <c r="F520" s="4">
        <f t="shared" si="26"/>
        <v>6.270700000000005</v>
      </c>
      <c r="G520" s="12">
        <v>2023</v>
      </c>
    </row>
    <row r="521" spans="1:7" x14ac:dyDescent="0.2">
      <c r="A521" s="18">
        <v>45019.718304398149</v>
      </c>
      <c r="B521" s="4">
        <v>3.5</v>
      </c>
      <c r="C521" s="4">
        <v>1.23</v>
      </c>
      <c r="D521" s="4">
        <f t="shared" si="24"/>
        <v>4.3049999999999997</v>
      </c>
      <c r="E521" s="4">
        <f t="shared" si="25"/>
        <v>149.59300000000002</v>
      </c>
      <c r="F521" s="4">
        <f t="shared" si="26"/>
        <v>6.2830000000000155</v>
      </c>
      <c r="G521" s="12">
        <v>2023</v>
      </c>
    </row>
    <row r="522" spans="1:7" x14ac:dyDescent="0.2">
      <c r="A522" s="18">
        <v>45034.493512731482</v>
      </c>
      <c r="B522" s="4">
        <v>3.51</v>
      </c>
      <c r="C522" s="4">
        <v>1.23</v>
      </c>
      <c r="D522" s="4">
        <f t="shared" si="24"/>
        <v>4.3172999999999995</v>
      </c>
      <c r="E522" s="4">
        <f t="shared" si="25"/>
        <v>149.6053</v>
      </c>
      <c r="F522" s="4">
        <f t="shared" si="26"/>
        <v>6.2952999999999975</v>
      </c>
      <c r="G522" s="12">
        <v>2023</v>
      </c>
    </row>
    <row r="523" spans="1:7" x14ac:dyDescent="0.2">
      <c r="A523" s="18">
        <v>45034.493587962963</v>
      </c>
      <c r="B523" s="4">
        <v>3.5199999999999996</v>
      </c>
      <c r="C523" s="4">
        <v>1.23</v>
      </c>
      <c r="D523" s="4">
        <f t="shared" si="24"/>
        <v>4.3295999999999992</v>
      </c>
      <c r="E523" s="4">
        <f t="shared" si="25"/>
        <v>149.61760000000001</v>
      </c>
      <c r="F523" s="4">
        <f t="shared" si="26"/>
        <v>6.3076000000000079</v>
      </c>
      <c r="G523" s="12">
        <v>2023</v>
      </c>
    </row>
    <row r="524" spans="1:7" x14ac:dyDescent="0.2">
      <c r="A524" s="18">
        <v>45034.505682870367</v>
      </c>
      <c r="B524" s="4">
        <v>3.5299999999999994</v>
      </c>
      <c r="C524" s="4">
        <v>1.23</v>
      </c>
      <c r="D524" s="4">
        <f t="shared" si="24"/>
        <v>4.341899999999999</v>
      </c>
      <c r="E524" s="4">
        <f t="shared" si="25"/>
        <v>149.62990000000002</v>
      </c>
      <c r="F524" s="4">
        <f t="shared" si="26"/>
        <v>6.3199000000000183</v>
      </c>
      <c r="G524" s="12">
        <v>2023</v>
      </c>
    </row>
    <row r="525" spans="1:7" x14ac:dyDescent="0.2">
      <c r="A525" s="18">
        <v>45034.732239583333</v>
      </c>
      <c r="B525" s="4">
        <v>3.5399999999999991</v>
      </c>
      <c r="C525" s="4">
        <v>1.23</v>
      </c>
      <c r="D525" s="4">
        <f t="shared" si="24"/>
        <v>4.3541999999999987</v>
      </c>
      <c r="E525" s="4">
        <f t="shared" si="25"/>
        <v>149.6422</v>
      </c>
      <c r="F525" s="4">
        <f t="shared" si="26"/>
        <v>6.3322000000000003</v>
      </c>
      <c r="G525" s="12">
        <v>2023</v>
      </c>
    </row>
    <row r="526" spans="1:7" x14ac:dyDescent="0.2">
      <c r="A526" s="18">
        <v>45034.732256944444</v>
      </c>
      <c r="B526" s="4">
        <v>3.5499999999999989</v>
      </c>
      <c r="C526" s="4">
        <v>1.23</v>
      </c>
      <c r="D526" s="4">
        <f t="shared" si="24"/>
        <v>4.3664999999999985</v>
      </c>
      <c r="E526" s="4">
        <f t="shared" si="25"/>
        <v>149.65450000000001</v>
      </c>
      <c r="F526" s="4">
        <f t="shared" si="26"/>
        <v>6.3445000000000107</v>
      </c>
      <c r="G526" s="12">
        <v>2023</v>
      </c>
    </row>
    <row r="527" spans="1:7" x14ac:dyDescent="0.2">
      <c r="A527" s="18">
        <v>45042.765150462961</v>
      </c>
      <c r="B527" s="4">
        <v>3.5599999999999987</v>
      </c>
      <c r="C527" s="4">
        <v>1.23</v>
      </c>
      <c r="D527" s="4">
        <f t="shared" si="24"/>
        <v>4.3787999999999982</v>
      </c>
      <c r="E527" s="4">
        <f t="shared" si="25"/>
        <v>149.66680000000002</v>
      </c>
      <c r="F527" s="4">
        <f t="shared" si="26"/>
        <v>6.3568000000000211</v>
      </c>
      <c r="G527" s="12">
        <v>2023</v>
      </c>
    </row>
    <row r="528" spans="1:7" x14ac:dyDescent="0.2">
      <c r="A528" s="18">
        <v>45042.765677083335</v>
      </c>
      <c r="B528" s="4">
        <v>3.5699999999999985</v>
      </c>
      <c r="C528" s="4">
        <v>1.23</v>
      </c>
      <c r="D528" s="4">
        <f t="shared" si="24"/>
        <v>4.391099999999998</v>
      </c>
      <c r="E528" s="4">
        <f t="shared" si="25"/>
        <v>149.67910000000001</v>
      </c>
      <c r="F528" s="4">
        <f t="shared" si="26"/>
        <v>6.3691000000000031</v>
      </c>
      <c r="G528" s="12">
        <v>2023</v>
      </c>
    </row>
    <row r="529" spans="1:7" x14ac:dyDescent="0.2">
      <c r="A529" s="18">
        <v>45042.766423611109</v>
      </c>
      <c r="B529" s="4">
        <v>3.58</v>
      </c>
      <c r="C529" s="4">
        <v>1.23</v>
      </c>
      <c r="D529" s="4">
        <f t="shared" si="24"/>
        <v>4.4034000000000004</v>
      </c>
      <c r="E529" s="4">
        <f t="shared" si="25"/>
        <v>149.69140000000002</v>
      </c>
      <c r="F529" s="4">
        <f t="shared" si="26"/>
        <v>6.3814000000000135</v>
      </c>
      <c r="G529" s="12">
        <v>2023</v>
      </c>
    </row>
    <row r="530" spans="1:7" x14ac:dyDescent="0.2">
      <c r="A530" s="18">
        <v>45042.766527777778</v>
      </c>
      <c r="B530" s="4">
        <v>3.59</v>
      </c>
      <c r="C530" s="4">
        <v>1.23</v>
      </c>
      <c r="D530" s="4">
        <f t="shared" si="24"/>
        <v>4.4157000000000002</v>
      </c>
      <c r="E530" s="4">
        <f t="shared" si="25"/>
        <v>149.7037</v>
      </c>
      <c r="F530" s="4">
        <f t="shared" si="26"/>
        <v>6.3936999999999955</v>
      </c>
      <c r="G530" s="12">
        <v>2023</v>
      </c>
    </row>
    <row r="531" spans="1:7" x14ac:dyDescent="0.2">
      <c r="A531" s="18">
        <v>45042.766585648147</v>
      </c>
      <c r="B531" s="4">
        <v>3.5999999999999996</v>
      </c>
      <c r="C531" s="4">
        <v>1.23</v>
      </c>
      <c r="D531" s="4">
        <f t="shared" si="24"/>
        <v>4.4279999999999999</v>
      </c>
      <c r="E531" s="4">
        <f t="shared" si="25"/>
        <v>149.71600000000001</v>
      </c>
      <c r="F531" s="4">
        <f t="shared" si="26"/>
        <v>6.4060000000000059</v>
      </c>
      <c r="G531" s="12">
        <v>2023</v>
      </c>
    </row>
    <row r="532" spans="1:7" x14ac:dyDescent="0.2">
      <c r="A532" s="18">
        <v>45042.766805555555</v>
      </c>
      <c r="B532" s="4">
        <v>3.6099999999999994</v>
      </c>
      <c r="C532" s="4">
        <v>1.23</v>
      </c>
      <c r="D532" s="4">
        <f t="shared" si="24"/>
        <v>4.4402999999999988</v>
      </c>
      <c r="E532" s="4">
        <f t="shared" si="25"/>
        <v>149.72830000000002</v>
      </c>
      <c r="F532" s="4">
        <f t="shared" si="26"/>
        <v>6.4183000000000163</v>
      </c>
      <c r="G532" s="12">
        <v>2023</v>
      </c>
    </row>
    <row r="533" spans="1:7" x14ac:dyDescent="0.2">
      <c r="A533" s="18">
        <v>45050.596649305553</v>
      </c>
      <c r="B533" s="4">
        <v>3.6199999999999992</v>
      </c>
      <c r="C533" s="4">
        <v>1.23</v>
      </c>
      <c r="D533" s="4">
        <f t="shared" si="24"/>
        <v>4.4525999999999986</v>
      </c>
      <c r="E533" s="4">
        <f t="shared" si="25"/>
        <v>149.7406</v>
      </c>
      <c r="F533" s="4">
        <f t="shared" si="26"/>
        <v>6.4305999999999983</v>
      </c>
      <c r="G533" s="12">
        <v>2023</v>
      </c>
    </row>
    <row r="534" spans="1:7" x14ac:dyDescent="0.2">
      <c r="A534" s="18">
        <v>45051.567349537036</v>
      </c>
      <c r="B534" s="4">
        <v>3.629999999999999</v>
      </c>
      <c r="C534" s="4">
        <v>1.23</v>
      </c>
      <c r="D534" s="4">
        <f t="shared" si="24"/>
        <v>4.4648999999999983</v>
      </c>
      <c r="E534" s="4">
        <f t="shared" si="25"/>
        <v>149.75290000000001</v>
      </c>
      <c r="F534" s="4">
        <f t="shared" si="26"/>
        <v>6.4429000000000087</v>
      </c>
      <c r="G534" s="12">
        <v>2023</v>
      </c>
    </row>
    <row r="535" spans="1:7" x14ac:dyDescent="0.2">
      <c r="A535" s="18">
        <v>45062.509751157406</v>
      </c>
      <c r="B535" s="4">
        <v>3.6399999999999988</v>
      </c>
      <c r="C535" s="4">
        <v>1.23</v>
      </c>
      <c r="D535" s="4">
        <f t="shared" si="24"/>
        <v>4.4771999999999981</v>
      </c>
      <c r="E535" s="4">
        <f t="shared" si="25"/>
        <v>149.76520000000002</v>
      </c>
      <c r="F535" s="4">
        <f t="shared" si="26"/>
        <v>6.4552000000000191</v>
      </c>
      <c r="G535" s="12">
        <v>2023</v>
      </c>
    </row>
    <row r="536" spans="1:7" x14ac:dyDescent="0.2">
      <c r="A536" s="18">
        <v>45062.511093749999</v>
      </c>
      <c r="B536" s="4">
        <v>3.6499999999999986</v>
      </c>
      <c r="C536" s="4">
        <v>1.23</v>
      </c>
      <c r="D536" s="4">
        <f t="shared" si="24"/>
        <v>4.4894999999999978</v>
      </c>
      <c r="E536" s="4">
        <f t="shared" si="25"/>
        <v>149.7775</v>
      </c>
      <c r="F536" s="4">
        <f t="shared" si="26"/>
        <v>6.4675000000000011</v>
      </c>
      <c r="G536" s="12">
        <v>2023</v>
      </c>
    </row>
    <row r="537" spans="1:7" x14ac:dyDescent="0.2">
      <c r="A537" s="18">
        <v>45062.511874999997</v>
      </c>
      <c r="B537" s="4">
        <v>3.66</v>
      </c>
      <c r="C537" s="4">
        <v>1.23</v>
      </c>
      <c r="D537" s="4">
        <f t="shared" si="24"/>
        <v>4.5018000000000002</v>
      </c>
      <c r="E537" s="4">
        <f t="shared" si="25"/>
        <v>149.78980000000001</v>
      </c>
      <c r="F537" s="4">
        <f t="shared" si="26"/>
        <v>6.4798000000000116</v>
      </c>
      <c r="G537" s="12">
        <v>2023</v>
      </c>
    </row>
    <row r="538" spans="1:7" x14ac:dyDescent="0.2">
      <c r="A538" s="18">
        <v>45062.512407407405</v>
      </c>
      <c r="B538" s="4">
        <v>3.67</v>
      </c>
      <c r="C538" s="4">
        <v>1.23</v>
      </c>
      <c r="D538" s="4">
        <f t="shared" si="24"/>
        <v>4.5141</v>
      </c>
      <c r="E538" s="4">
        <f t="shared" si="25"/>
        <v>149.80210000000002</v>
      </c>
      <c r="F538" s="4">
        <f t="shared" si="26"/>
        <v>6.492100000000022</v>
      </c>
      <c r="G538" s="12">
        <v>2023</v>
      </c>
    </row>
    <row r="539" spans="1:7" x14ac:dyDescent="0.2">
      <c r="A539" s="18">
        <v>45062.512696759259</v>
      </c>
      <c r="B539" s="4">
        <v>3.6799999999999997</v>
      </c>
      <c r="C539" s="4">
        <v>1.23</v>
      </c>
      <c r="D539" s="4">
        <f t="shared" si="24"/>
        <v>4.5263999999999998</v>
      </c>
      <c r="E539" s="4">
        <f t="shared" si="25"/>
        <v>149.81440000000001</v>
      </c>
      <c r="F539" s="4">
        <f t="shared" si="26"/>
        <v>6.504400000000004</v>
      </c>
      <c r="G539" s="12">
        <v>2023</v>
      </c>
    </row>
    <row r="540" spans="1:7" x14ac:dyDescent="0.2">
      <c r="A540" s="18">
        <v>45062.51290509259</v>
      </c>
      <c r="B540" s="4">
        <v>3.6899999999999995</v>
      </c>
      <c r="C540" s="4">
        <v>1.23</v>
      </c>
      <c r="D540" s="4">
        <f t="shared" si="24"/>
        <v>4.5386999999999995</v>
      </c>
      <c r="E540" s="4">
        <f t="shared" si="25"/>
        <v>149.82670000000002</v>
      </c>
      <c r="F540" s="4">
        <f t="shared" si="26"/>
        <v>6.5167000000000144</v>
      </c>
      <c r="G540" s="12">
        <v>2023</v>
      </c>
    </row>
    <row r="541" spans="1:7" x14ac:dyDescent="0.2">
      <c r="A541" s="18">
        <v>45062.513240740744</v>
      </c>
      <c r="B541" s="4">
        <v>3.6999999999999993</v>
      </c>
      <c r="C541" s="4">
        <v>1.23</v>
      </c>
      <c r="D541" s="4">
        <f t="shared" ref="D541:D604" si="27">B541*C541</f>
        <v>4.5509999999999993</v>
      </c>
      <c r="E541" s="4">
        <f t="shared" si="25"/>
        <v>149.839</v>
      </c>
      <c r="F541" s="4">
        <f t="shared" si="26"/>
        <v>6.5289999999999964</v>
      </c>
      <c r="G541" s="12">
        <v>2023</v>
      </c>
    </row>
    <row r="542" spans="1:7" x14ac:dyDescent="0.2">
      <c r="A542" s="18">
        <v>45062.513454861109</v>
      </c>
      <c r="B542" s="4">
        <v>3.7099999999999991</v>
      </c>
      <c r="C542" s="4">
        <v>1.23</v>
      </c>
      <c r="D542" s="4">
        <f t="shared" si="27"/>
        <v>4.563299999999999</v>
      </c>
      <c r="E542" s="4">
        <f t="shared" si="25"/>
        <v>149.85130000000001</v>
      </c>
      <c r="F542" s="4">
        <f t="shared" si="26"/>
        <v>6.5413000000000068</v>
      </c>
      <c r="G542" s="12">
        <v>2023</v>
      </c>
    </row>
    <row r="543" spans="1:7" x14ac:dyDescent="0.2">
      <c r="A543" s="18">
        <v>45062.513894675925</v>
      </c>
      <c r="B543" s="4">
        <v>3.7199999999999989</v>
      </c>
      <c r="C543" s="4">
        <v>1.23</v>
      </c>
      <c r="D543" s="4">
        <f t="shared" si="27"/>
        <v>4.5755999999999988</v>
      </c>
      <c r="E543" s="4">
        <f t="shared" si="25"/>
        <v>149.86360000000002</v>
      </c>
      <c r="F543" s="4">
        <f t="shared" si="26"/>
        <v>6.5536000000000172</v>
      </c>
      <c r="G543" s="12">
        <v>2023</v>
      </c>
    </row>
    <row r="544" spans="1:7" x14ac:dyDescent="0.2">
      <c r="A544" s="18">
        <v>45062.514160879633</v>
      </c>
      <c r="B544" s="4">
        <v>3.7299999999999986</v>
      </c>
      <c r="C544" s="4">
        <v>1.23</v>
      </c>
      <c r="D544" s="4">
        <f t="shared" si="27"/>
        <v>4.5878999999999985</v>
      </c>
      <c r="E544" s="4">
        <f t="shared" si="25"/>
        <v>149.8759</v>
      </c>
      <c r="F544" s="4">
        <f t="shared" si="26"/>
        <v>6.5658999999999992</v>
      </c>
      <c r="G544" s="12">
        <v>2023</v>
      </c>
    </row>
    <row r="545" spans="1:7" x14ac:dyDescent="0.2">
      <c r="A545" s="18">
        <v>45062.514554398149</v>
      </c>
      <c r="B545" s="4">
        <v>3.74</v>
      </c>
      <c r="C545" s="4">
        <v>1.23</v>
      </c>
      <c r="D545" s="4">
        <f t="shared" si="27"/>
        <v>4.6002000000000001</v>
      </c>
      <c r="E545" s="4">
        <f t="shared" si="25"/>
        <v>149.88820000000001</v>
      </c>
      <c r="F545" s="4">
        <f t="shared" si="26"/>
        <v>6.5782000000000096</v>
      </c>
      <c r="G545" s="12">
        <v>2023</v>
      </c>
    </row>
    <row r="546" spans="1:7" x14ac:dyDescent="0.2">
      <c r="A546" s="18">
        <v>45062.514861111114</v>
      </c>
      <c r="B546" s="4">
        <v>3.75</v>
      </c>
      <c r="C546" s="4">
        <v>1.23</v>
      </c>
      <c r="D546" s="4">
        <f t="shared" si="27"/>
        <v>4.6124999999999998</v>
      </c>
      <c r="E546" s="4">
        <f t="shared" si="25"/>
        <v>149.90050000000002</v>
      </c>
      <c r="F546" s="4">
        <f t="shared" si="26"/>
        <v>6.59050000000002</v>
      </c>
      <c r="G546" s="12">
        <v>2023</v>
      </c>
    </row>
    <row r="547" spans="1:7" x14ac:dyDescent="0.2">
      <c r="A547" s="18">
        <v>45062.515509259261</v>
      </c>
      <c r="B547" s="4">
        <v>3.76</v>
      </c>
      <c r="C547" s="4">
        <v>1.23</v>
      </c>
      <c r="D547" s="4">
        <f t="shared" si="27"/>
        <v>4.6247999999999996</v>
      </c>
      <c r="E547" s="4">
        <f t="shared" si="25"/>
        <v>149.9128</v>
      </c>
      <c r="F547" s="4">
        <f t="shared" si="26"/>
        <v>6.602800000000002</v>
      </c>
      <c r="G547" s="12">
        <v>2023</v>
      </c>
    </row>
    <row r="548" spans="1:7" x14ac:dyDescent="0.2">
      <c r="A548" s="18">
        <v>45062.516394675928</v>
      </c>
      <c r="B548" s="4">
        <v>3.7699999999999996</v>
      </c>
      <c r="C548" s="4">
        <v>1.23</v>
      </c>
      <c r="D548" s="4">
        <f t="shared" si="27"/>
        <v>4.6370999999999993</v>
      </c>
      <c r="E548" s="4">
        <f t="shared" si="25"/>
        <v>149.92510000000001</v>
      </c>
      <c r="F548" s="4">
        <f t="shared" si="26"/>
        <v>6.6151000000000124</v>
      </c>
      <c r="G548" s="12">
        <v>2023</v>
      </c>
    </row>
    <row r="549" spans="1:7" x14ac:dyDescent="0.2">
      <c r="A549" s="18">
        <v>45062.521417824071</v>
      </c>
      <c r="B549" s="4">
        <v>3.7799999999999994</v>
      </c>
      <c r="C549" s="4">
        <v>1.23</v>
      </c>
      <c r="D549" s="4">
        <f t="shared" si="27"/>
        <v>4.6493999999999991</v>
      </c>
      <c r="E549" s="4">
        <f t="shared" si="25"/>
        <v>149.9374</v>
      </c>
      <c r="F549" s="4">
        <f t="shared" si="26"/>
        <v>6.6273999999999944</v>
      </c>
      <c r="G549" s="12">
        <v>2023</v>
      </c>
    </row>
    <row r="550" spans="1:7" x14ac:dyDescent="0.2">
      <c r="A550" s="18">
        <v>45062.523425925923</v>
      </c>
      <c r="B550" s="4">
        <v>3.7899999999999991</v>
      </c>
      <c r="C550" s="4">
        <v>1.23</v>
      </c>
      <c r="D550" s="4">
        <f t="shared" si="27"/>
        <v>4.6616999999999988</v>
      </c>
      <c r="E550" s="4">
        <f t="shared" si="25"/>
        <v>149.94970000000001</v>
      </c>
      <c r="F550" s="4">
        <f t="shared" si="26"/>
        <v>6.6397000000000048</v>
      </c>
      <c r="G550" s="12">
        <v>2023</v>
      </c>
    </row>
    <row r="551" spans="1:7" x14ac:dyDescent="0.2">
      <c r="A551" s="18">
        <v>45062.523842592593</v>
      </c>
      <c r="B551" s="4">
        <v>3.7999999999999989</v>
      </c>
      <c r="C551" s="4">
        <v>1.23</v>
      </c>
      <c r="D551" s="4">
        <f t="shared" si="27"/>
        <v>4.6739999999999986</v>
      </c>
      <c r="E551" s="4">
        <f t="shared" si="25"/>
        <v>149.96200000000002</v>
      </c>
      <c r="F551" s="4">
        <f t="shared" si="26"/>
        <v>6.6520000000000152</v>
      </c>
      <c r="G551" s="12">
        <v>2023</v>
      </c>
    </row>
    <row r="552" spans="1:7" x14ac:dyDescent="0.2">
      <c r="A552" s="18">
        <v>45062.524322916666</v>
      </c>
      <c r="B552" s="4">
        <v>3.8099999999999987</v>
      </c>
      <c r="C552" s="4">
        <v>1.23</v>
      </c>
      <c r="D552" s="4">
        <f t="shared" si="27"/>
        <v>4.6862999999999984</v>
      </c>
      <c r="E552" s="4">
        <f t="shared" si="25"/>
        <v>149.9743</v>
      </c>
      <c r="F552" s="4">
        <f t="shared" si="26"/>
        <v>6.6642999999999972</v>
      </c>
      <c r="G552" s="12">
        <v>2023</v>
      </c>
    </row>
    <row r="553" spans="1:7" x14ac:dyDescent="0.2">
      <c r="A553" s="18">
        <v>45062.524878472221</v>
      </c>
      <c r="B553" s="4">
        <v>3.8199999999999985</v>
      </c>
      <c r="C553" s="4">
        <v>1.23</v>
      </c>
      <c r="D553" s="4">
        <f t="shared" si="27"/>
        <v>4.6985999999999981</v>
      </c>
      <c r="E553" s="4">
        <f t="shared" si="25"/>
        <v>149.98660000000001</v>
      </c>
      <c r="F553" s="4">
        <f t="shared" si="26"/>
        <v>6.6766000000000076</v>
      </c>
      <c r="G553" s="12">
        <v>2023</v>
      </c>
    </row>
    <row r="554" spans="1:7" x14ac:dyDescent="0.2">
      <c r="A554" s="18">
        <v>45062.525381944448</v>
      </c>
      <c r="B554" s="4">
        <v>3.83</v>
      </c>
      <c r="C554" s="4">
        <v>1.23</v>
      </c>
      <c r="D554" s="4">
        <f t="shared" si="27"/>
        <v>4.7108999999999996</v>
      </c>
      <c r="E554" s="4">
        <f t="shared" si="25"/>
        <v>149.99890000000002</v>
      </c>
      <c r="F554" s="4">
        <f t="shared" si="26"/>
        <v>6.6889000000000181</v>
      </c>
      <c r="G554" s="12">
        <v>2023</v>
      </c>
    </row>
    <row r="555" spans="1:7" x14ac:dyDescent="0.2">
      <c r="A555" s="18">
        <v>45062.525966435183</v>
      </c>
      <c r="B555" s="4">
        <v>3.84</v>
      </c>
      <c r="C555" s="4">
        <v>1.23</v>
      </c>
      <c r="D555" s="4">
        <f t="shared" si="27"/>
        <v>4.7231999999999994</v>
      </c>
      <c r="E555" s="4">
        <f t="shared" si="25"/>
        <v>150.0112</v>
      </c>
      <c r="F555" s="4">
        <f t="shared" si="26"/>
        <v>6.7012</v>
      </c>
      <c r="G555" s="12">
        <v>2023</v>
      </c>
    </row>
    <row r="556" spans="1:7" x14ac:dyDescent="0.2">
      <c r="A556" s="18">
        <v>45062.526365740741</v>
      </c>
      <c r="B556" s="4">
        <v>3.8499999999999996</v>
      </c>
      <c r="C556" s="4">
        <v>1.23</v>
      </c>
      <c r="D556" s="4">
        <f t="shared" si="27"/>
        <v>4.7354999999999992</v>
      </c>
      <c r="E556" s="4">
        <f t="shared" si="25"/>
        <v>150.02350000000001</v>
      </c>
      <c r="F556" s="4">
        <f t="shared" si="26"/>
        <v>6.7135000000000105</v>
      </c>
      <c r="G556" s="12">
        <v>2023</v>
      </c>
    </row>
    <row r="557" spans="1:7" x14ac:dyDescent="0.2">
      <c r="A557" s="18">
        <v>45062.526892361115</v>
      </c>
      <c r="B557" s="4">
        <v>3.8599999999999994</v>
      </c>
      <c r="C557" s="4">
        <v>1.23</v>
      </c>
      <c r="D557" s="4">
        <f t="shared" si="27"/>
        <v>4.7477999999999989</v>
      </c>
      <c r="E557" s="4">
        <f t="shared" ref="E557:E594" si="28">D557+$E$170</f>
        <v>150.03580000000002</v>
      </c>
      <c r="F557" s="4">
        <f t="shared" si="26"/>
        <v>6.7258000000000209</v>
      </c>
      <c r="G557" s="12">
        <v>2023</v>
      </c>
    </row>
    <row r="558" spans="1:7" x14ac:dyDescent="0.2">
      <c r="A558" s="18">
        <v>45062.527280092596</v>
      </c>
      <c r="B558" s="4">
        <v>3.8699999999999992</v>
      </c>
      <c r="C558" s="4">
        <v>1.23</v>
      </c>
      <c r="D558" s="4">
        <f t="shared" si="27"/>
        <v>4.7600999999999987</v>
      </c>
      <c r="E558" s="4">
        <f t="shared" si="28"/>
        <v>150.04810000000001</v>
      </c>
      <c r="F558" s="4">
        <f t="shared" si="26"/>
        <v>6.7381000000000029</v>
      </c>
      <c r="G558" s="12">
        <v>2023</v>
      </c>
    </row>
    <row r="559" spans="1:7" x14ac:dyDescent="0.2">
      <c r="A559" s="18">
        <v>45062.52783564815</v>
      </c>
      <c r="B559" s="4">
        <v>3.879999999999999</v>
      </c>
      <c r="C559" s="4">
        <v>1.23</v>
      </c>
      <c r="D559" s="4">
        <f t="shared" si="27"/>
        <v>4.7723999999999984</v>
      </c>
      <c r="E559" s="4">
        <f t="shared" si="28"/>
        <v>150.06040000000002</v>
      </c>
      <c r="F559" s="4">
        <f t="shared" si="26"/>
        <v>6.7504000000000133</v>
      </c>
      <c r="G559" s="12">
        <v>2023</v>
      </c>
    </row>
    <row r="560" spans="1:7" x14ac:dyDescent="0.2">
      <c r="A560" s="18">
        <v>45062.528188657408</v>
      </c>
      <c r="B560" s="4">
        <v>3.8899999999999988</v>
      </c>
      <c r="C560" s="4">
        <v>1.23</v>
      </c>
      <c r="D560" s="4">
        <f t="shared" si="27"/>
        <v>4.7846999999999982</v>
      </c>
      <c r="E560" s="4">
        <f t="shared" si="28"/>
        <v>150.0727</v>
      </c>
      <c r="F560" s="4">
        <f t="shared" si="26"/>
        <v>6.7626999999999953</v>
      </c>
      <c r="G560" s="12">
        <v>2023</v>
      </c>
    </row>
    <row r="561" spans="1:7" x14ac:dyDescent="0.2">
      <c r="A561" s="18">
        <v>45062.528582175924</v>
      </c>
      <c r="B561" s="4">
        <v>3.8999999999999986</v>
      </c>
      <c r="C561" s="4">
        <v>1.23</v>
      </c>
      <c r="D561" s="4">
        <f t="shared" si="27"/>
        <v>4.7969999999999979</v>
      </c>
      <c r="E561" s="4">
        <f t="shared" si="28"/>
        <v>150.08500000000001</v>
      </c>
      <c r="F561" s="4">
        <f t="shared" si="26"/>
        <v>6.7750000000000057</v>
      </c>
      <c r="G561" s="12">
        <v>2023</v>
      </c>
    </row>
    <row r="562" spans="1:7" x14ac:dyDescent="0.2">
      <c r="A562" s="18">
        <v>45062.529131944444</v>
      </c>
      <c r="B562" s="4">
        <v>3.91</v>
      </c>
      <c r="C562" s="4">
        <v>1.23</v>
      </c>
      <c r="D562" s="4">
        <f t="shared" si="27"/>
        <v>4.8093000000000004</v>
      </c>
      <c r="E562" s="4">
        <f t="shared" si="28"/>
        <v>150.09730000000002</v>
      </c>
      <c r="F562" s="4">
        <f t="shared" si="26"/>
        <v>6.7873000000000161</v>
      </c>
      <c r="G562" s="12">
        <v>2023</v>
      </c>
    </row>
    <row r="563" spans="1:7" x14ac:dyDescent="0.2">
      <c r="A563" s="18">
        <v>45062.530150462961</v>
      </c>
      <c r="B563" s="4">
        <v>3.92</v>
      </c>
      <c r="C563" s="4">
        <v>1.23</v>
      </c>
      <c r="D563" s="4">
        <f t="shared" si="27"/>
        <v>4.8216000000000001</v>
      </c>
      <c r="E563" s="4">
        <f t="shared" si="28"/>
        <v>150.1096</v>
      </c>
      <c r="F563" s="4">
        <f t="shared" si="26"/>
        <v>6.7995999999999981</v>
      </c>
      <c r="G563" s="12">
        <v>2023</v>
      </c>
    </row>
    <row r="564" spans="1:7" x14ac:dyDescent="0.2">
      <c r="A564" s="18">
        <v>45062.531006944446</v>
      </c>
      <c r="B564" s="4">
        <v>3.9299999999999997</v>
      </c>
      <c r="C564" s="4">
        <v>1.23</v>
      </c>
      <c r="D564" s="4">
        <f t="shared" si="27"/>
        <v>4.8338999999999999</v>
      </c>
      <c r="E564" s="4">
        <f t="shared" si="28"/>
        <v>150.12190000000001</v>
      </c>
      <c r="F564" s="4">
        <f t="shared" si="26"/>
        <v>6.8119000000000085</v>
      </c>
      <c r="G564" s="12">
        <v>2023</v>
      </c>
    </row>
    <row r="565" spans="1:7" x14ac:dyDescent="0.2">
      <c r="A565" s="18">
        <v>45062.532945601852</v>
      </c>
      <c r="B565" s="4">
        <v>3.9399999999999995</v>
      </c>
      <c r="C565" s="4">
        <v>1.23</v>
      </c>
      <c r="D565" s="4">
        <f t="shared" si="27"/>
        <v>4.8461999999999996</v>
      </c>
      <c r="E565" s="4">
        <f t="shared" si="28"/>
        <v>150.13420000000002</v>
      </c>
      <c r="F565" s="4">
        <f t="shared" si="26"/>
        <v>6.8242000000000189</v>
      </c>
      <c r="G565" s="12">
        <v>2023</v>
      </c>
    </row>
    <row r="566" spans="1:7" x14ac:dyDescent="0.2">
      <c r="A566" s="18">
        <v>45062.534739583331</v>
      </c>
      <c r="B566" s="4">
        <v>3.9499999999999993</v>
      </c>
      <c r="C566" s="4">
        <v>1.23</v>
      </c>
      <c r="D566" s="4">
        <f t="shared" si="27"/>
        <v>4.8584999999999994</v>
      </c>
      <c r="E566" s="4">
        <f t="shared" si="28"/>
        <v>150.1465</v>
      </c>
      <c r="F566" s="4">
        <f t="shared" si="26"/>
        <v>6.8365000000000009</v>
      </c>
      <c r="G566" s="12">
        <v>2023</v>
      </c>
    </row>
    <row r="567" spans="1:7" x14ac:dyDescent="0.2">
      <c r="A567" s="18">
        <v>45062.541921296295</v>
      </c>
      <c r="B567" s="4">
        <v>3.9599999999999991</v>
      </c>
      <c r="C567" s="4">
        <v>1.23</v>
      </c>
      <c r="D567" s="4">
        <f t="shared" si="27"/>
        <v>4.8707999999999991</v>
      </c>
      <c r="E567" s="4">
        <f t="shared" si="28"/>
        <v>150.15880000000001</v>
      </c>
      <c r="F567" s="4">
        <f t="shared" si="26"/>
        <v>6.8488000000000113</v>
      </c>
      <c r="G567" s="12">
        <v>2023</v>
      </c>
    </row>
    <row r="568" spans="1:7" x14ac:dyDescent="0.2">
      <c r="A568" s="18">
        <v>45062.545856481483</v>
      </c>
      <c r="B568" s="4">
        <v>3.9699999999999989</v>
      </c>
      <c r="C568" s="4">
        <v>1.23</v>
      </c>
      <c r="D568" s="4">
        <f t="shared" si="27"/>
        <v>4.8830999999999989</v>
      </c>
      <c r="E568" s="4">
        <f t="shared" si="28"/>
        <v>150.17110000000002</v>
      </c>
      <c r="F568" s="4">
        <f t="shared" si="26"/>
        <v>6.8611000000000217</v>
      </c>
      <c r="G568" s="12">
        <v>2023</v>
      </c>
    </row>
    <row r="569" spans="1:7" x14ac:dyDescent="0.2">
      <c r="A569" s="18">
        <v>45062.551296296297</v>
      </c>
      <c r="B569" s="4">
        <v>3.9799999999999986</v>
      </c>
      <c r="C569" s="4">
        <v>1.23</v>
      </c>
      <c r="D569" s="4">
        <f t="shared" si="27"/>
        <v>4.8953999999999986</v>
      </c>
      <c r="E569" s="4">
        <f t="shared" si="28"/>
        <v>150.18340000000001</v>
      </c>
      <c r="F569" s="4">
        <f t="shared" si="26"/>
        <v>6.8734000000000037</v>
      </c>
      <c r="G569" s="12">
        <v>2023</v>
      </c>
    </row>
    <row r="570" spans="1:7" x14ac:dyDescent="0.2">
      <c r="A570" s="18">
        <v>45062.560908564818</v>
      </c>
      <c r="B570" s="4">
        <v>3.99</v>
      </c>
      <c r="C570" s="4">
        <v>1.23</v>
      </c>
      <c r="D570" s="4">
        <f t="shared" si="27"/>
        <v>4.9077000000000002</v>
      </c>
      <c r="E570" s="4">
        <f t="shared" si="28"/>
        <v>150.19570000000002</v>
      </c>
      <c r="F570" s="4">
        <f t="shared" si="26"/>
        <v>6.8857000000000141</v>
      </c>
      <c r="G570" s="12">
        <v>2023</v>
      </c>
    </row>
    <row r="571" spans="1:7" x14ac:dyDescent="0.2">
      <c r="A571" s="18">
        <v>45062.571822916667</v>
      </c>
      <c r="B571" s="4">
        <v>4</v>
      </c>
      <c r="C571" s="4">
        <v>1.23</v>
      </c>
      <c r="D571" s="4">
        <f t="shared" si="27"/>
        <v>4.92</v>
      </c>
      <c r="E571" s="4">
        <f t="shared" si="28"/>
        <v>150.208</v>
      </c>
      <c r="F571" s="4">
        <f t="shared" si="26"/>
        <v>6.8979999999999961</v>
      </c>
      <c r="G571" s="12">
        <v>2023</v>
      </c>
    </row>
    <row r="572" spans="1:7" x14ac:dyDescent="0.2">
      <c r="A572" s="18">
        <v>45062.585248842595</v>
      </c>
      <c r="B572" s="4">
        <v>4.01</v>
      </c>
      <c r="C572" s="4">
        <v>1.23</v>
      </c>
      <c r="D572" s="4">
        <f t="shared" si="27"/>
        <v>4.9322999999999997</v>
      </c>
      <c r="E572" s="4">
        <f t="shared" si="28"/>
        <v>150.22030000000001</v>
      </c>
      <c r="F572" s="4">
        <f t="shared" si="26"/>
        <v>6.9103000000000065</v>
      </c>
      <c r="G572" s="12">
        <v>2023</v>
      </c>
    </row>
    <row r="573" spans="1:7" x14ac:dyDescent="0.2">
      <c r="A573" s="18">
        <v>45066.690561342592</v>
      </c>
      <c r="B573" s="4">
        <v>4.0199999999999996</v>
      </c>
      <c r="C573" s="4">
        <v>1.23</v>
      </c>
      <c r="D573" s="4">
        <f t="shared" si="27"/>
        <v>4.9445999999999994</v>
      </c>
      <c r="E573" s="4">
        <f t="shared" si="28"/>
        <v>150.23260000000002</v>
      </c>
      <c r="F573" s="4">
        <f t="shared" si="26"/>
        <v>6.922600000000017</v>
      </c>
      <c r="G573" s="12">
        <v>2023</v>
      </c>
    </row>
    <row r="574" spans="1:7" x14ac:dyDescent="0.2">
      <c r="A574" s="18">
        <v>45066.692430555559</v>
      </c>
      <c r="B574" s="4">
        <v>4.0299999999999994</v>
      </c>
      <c r="C574" s="4">
        <v>1.23</v>
      </c>
      <c r="D574" s="4">
        <f t="shared" si="27"/>
        <v>4.9568999999999992</v>
      </c>
      <c r="E574" s="4">
        <f t="shared" si="28"/>
        <v>150.2449</v>
      </c>
      <c r="F574" s="4">
        <f t="shared" si="26"/>
        <v>6.934899999999999</v>
      </c>
      <c r="G574" s="12">
        <v>2023</v>
      </c>
    </row>
    <row r="575" spans="1:7" x14ac:dyDescent="0.2">
      <c r="A575" s="18">
        <v>45066.695706018516</v>
      </c>
      <c r="B575" s="4">
        <v>4.0399999999999991</v>
      </c>
      <c r="C575" s="4">
        <v>1.23</v>
      </c>
      <c r="D575" s="4">
        <f t="shared" si="27"/>
        <v>4.969199999999999</v>
      </c>
      <c r="E575" s="4">
        <f t="shared" si="28"/>
        <v>150.25720000000001</v>
      </c>
      <c r="F575" s="4">
        <f t="shared" si="26"/>
        <v>6.9472000000000094</v>
      </c>
      <c r="G575" s="12">
        <v>2023</v>
      </c>
    </row>
    <row r="576" spans="1:7" x14ac:dyDescent="0.2">
      <c r="A576" s="18">
        <v>45066.698541666665</v>
      </c>
      <c r="B576" s="4">
        <v>4.0499999999999989</v>
      </c>
      <c r="C576" s="4">
        <v>1.23</v>
      </c>
      <c r="D576" s="4">
        <f t="shared" si="27"/>
        <v>4.9814999999999987</v>
      </c>
      <c r="E576" s="4">
        <f t="shared" si="28"/>
        <v>150.26950000000002</v>
      </c>
      <c r="F576" s="4">
        <f t="shared" si="26"/>
        <v>6.9595000000000198</v>
      </c>
      <c r="G576" s="12">
        <v>2023</v>
      </c>
    </row>
    <row r="577" spans="1:7" x14ac:dyDescent="0.2">
      <c r="A577" s="18">
        <v>45066.702193287034</v>
      </c>
      <c r="B577" s="4">
        <v>4.0599999999999987</v>
      </c>
      <c r="C577" s="4">
        <v>1.23</v>
      </c>
      <c r="D577" s="4">
        <f t="shared" si="27"/>
        <v>4.9937999999999985</v>
      </c>
      <c r="E577" s="4">
        <f t="shared" si="28"/>
        <v>150.2818</v>
      </c>
      <c r="F577" s="4">
        <f t="shared" si="26"/>
        <v>6.9718000000000018</v>
      </c>
      <c r="G577" s="12">
        <v>2023</v>
      </c>
    </row>
    <row r="578" spans="1:7" x14ac:dyDescent="0.2">
      <c r="A578" s="18">
        <v>45066.710584490742</v>
      </c>
      <c r="B578" s="4">
        <v>4.0699999999999985</v>
      </c>
      <c r="C578" s="4">
        <v>1.23</v>
      </c>
      <c r="D578" s="4">
        <f t="shared" si="27"/>
        <v>5.0060999999999982</v>
      </c>
      <c r="E578" s="4">
        <f t="shared" si="28"/>
        <v>150.29410000000001</v>
      </c>
      <c r="F578" s="4">
        <f t="shared" si="26"/>
        <v>6.9841000000000122</v>
      </c>
      <c r="G578" s="12">
        <v>2023</v>
      </c>
    </row>
    <row r="579" spans="1:7" x14ac:dyDescent="0.2">
      <c r="A579" s="18">
        <v>45066.73164351852</v>
      </c>
      <c r="B579" s="4">
        <v>4.08</v>
      </c>
      <c r="C579" s="4">
        <v>1.23</v>
      </c>
      <c r="D579" s="4">
        <f t="shared" si="27"/>
        <v>5.0183999999999997</v>
      </c>
      <c r="E579" s="4">
        <f t="shared" si="28"/>
        <v>150.3064</v>
      </c>
      <c r="F579" s="4">
        <f t="shared" ref="F579:F642" si="29">E579-143.31</f>
        <v>6.9963999999999942</v>
      </c>
      <c r="G579" s="12">
        <v>2023</v>
      </c>
    </row>
    <row r="580" spans="1:7" x14ac:dyDescent="0.2">
      <c r="A580" s="18">
        <v>45067.588680555556</v>
      </c>
      <c r="B580" s="4">
        <v>4.09</v>
      </c>
      <c r="C580" s="4">
        <v>1.23</v>
      </c>
      <c r="D580" s="4">
        <f t="shared" si="27"/>
        <v>5.0306999999999995</v>
      </c>
      <c r="E580" s="4">
        <f t="shared" si="28"/>
        <v>150.31870000000001</v>
      </c>
      <c r="F580" s="4">
        <f t="shared" si="29"/>
        <v>7.0087000000000046</v>
      </c>
      <c r="G580" s="12">
        <v>2023</v>
      </c>
    </row>
    <row r="581" spans="1:7" x14ac:dyDescent="0.2">
      <c r="A581" s="18">
        <v>45079.704212962963</v>
      </c>
      <c r="B581" s="4">
        <v>4.0999999999999996</v>
      </c>
      <c r="C581" s="4">
        <v>1.23</v>
      </c>
      <c r="D581" s="4">
        <f t="shared" si="27"/>
        <v>5.0429999999999993</v>
      </c>
      <c r="E581" s="4">
        <f t="shared" si="28"/>
        <v>150.33100000000002</v>
      </c>
      <c r="F581" s="4">
        <f t="shared" si="29"/>
        <v>7.021000000000015</v>
      </c>
      <c r="G581" s="12">
        <v>2023</v>
      </c>
    </row>
    <row r="582" spans="1:7" x14ac:dyDescent="0.2">
      <c r="A582" s="18">
        <v>45079.767031249998</v>
      </c>
      <c r="B582" s="4">
        <v>4.1099999999999994</v>
      </c>
      <c r="C582" s="4">
        <v>1.23</v>
      </c>
      <c r="D582" s="4">
        <f t="shared" si="27"/>
        <v>5.055299999999999</v>
      </c>
      <c r="E582" s="4">
        <f t="shared" si="28"/>
        <v>150.3433</v>
      </c>
      <c r="F582" s="4">
        <f t="shared" si="29"/>
        <v>7.033299999999997</v>
      </c>
      <c r="G582" s="12">
        <v>2023</v>
      </c>
    </row>
    <row r="583" spans="1:7" x14ac:dyDescent="0.2">
      <c r="A583" s="18">
        <v>45079.769363425927</v>
      </c>
      <c r="B583" s="4">
        <v>4.1199999999999992</v>
      </c>
      <c r="C583" s="4">
        <v>1.23</v>
      </c>
      <c r="D583" s="4">
        <f t="shared" si="27"/>
        <v>5.0675999999999988</v>
      </c>
      <c r="E583" s="4">
        <f t="shared" si="28"/>
        <v>150.35560000000001</v>
      </c>
      <c r="F583" s="4">
        <f t="shared" si="29"/>
        <v>7.0456000000000074</v>
      </c>
      <c r="G583" s="12">
        <v>2023</v>
      </c>
    </row>
    <row r="584" spans="1:7" x14ac:dyDescent="0.2">
      <c r="A584" s="18">
        <v>45079.791440972222</v>
      </c>
      <c r="B584" s="4">
        <v>4.129999999999999</v>
      </c>
      <c r="C584" s="4">
        <v>1.23</v>
      </c>
      <c r="D584" s="4">
        <f t="shared" si="27"/>
        <v>5.0798999999999985</v>
      </c>
      <c r="E584" s="4">
        <f t="shared" si="28"/>
        <v>150.36790000000002</v>
      </c>
      <c r="F584" s="4">
        <f t="shared" si="29"/>
        <v>7.0579000000000178</v>
      </c>
      <c r="G584" s="12">
        <v>2023</v>
      </c>
    </row>
    <row r="585" spans="1:7" x14ac:dyDescent="0.2">
      <c r="A585" s="18">
        <v>45080.559311342593</v>
      </c>
      <c r="B585" s="4">
        <v>4.1399999999999988</v>
      </c>
      <c r="C585" s="4">
        <v>1.23</v>
      </c>
      <c r="D585" s="4">
        <f t="shared" si="27"/>
        <v>5.0921999999999983</v>
      </c>
      <c r="E585" s="4">
        <f t="shared" si="28"/>
        <v>150.3802</v>
      </c>
      <c r="F585" s="4">
        <f t="shared" si="29"/>
        <v>7.0701999999999998</v>
      </c>
      <c r="G585" s="12">
        <v>2023</v>
      </c>
    </row>
    <row r="586" spans="1:7" x14ac:dyDescent="0.2">
      <c r="A586" s="18">
        <v>45080.562239583334</v>
      </c>
      <c r="B586" s="4">
        <v>4.1499999999999986</v>
      </c>
      <c r="C586" s="4">
        <v>1.23</v>
      </c>
      <c r="D586" s="4">
        <f t="shared" si="27"/>
        <v>5.104499999999998</v>
      </c>
      <c r="E586" s="4">
        <f t="shared" si="28"/>
        <v>150.39250000000001</v>
      </c>
      <c r="F586" s="4">
        <f t="shared" si="29"/>
        <v>7.0825000000000102</v>
      </c>
      <c r="G586" s="12">
        <v>2023</v>
      </c>
    </row>
    <row r="587" spans="1:7" x14ac:dyDescent="0.2">
      <c r="A587" s="18">
        <v>45091.801024305554</v>
      </c>
      <c r="B587" s="4">
        <v>4.16</v>
      </c>
      <c r="C587" s="4">
        <v>1.23</v>
      </c>
      <c r="D587" s="4">
        <f t="shared" si="27"/>
        <v>5.1168000000000005</v>
      </c>
      <c r="E587" s="4">
        <f t="shared" si="28"/>
        <v>150.40480000000002</v>
      </c>
      <c r="F587" s="4">
        <f t="shared" si="29"/>
        <v>7.0948000000000206</v>
      </c>
      <c r="G587" s="12">
        <v>2023</v>
      </c>
    </row>
    <row r="588" spans="1:7" x14ac:dyDescent="0.2">
      <c r="A588" s="18">
        <v>45091.802581018521</v>
      </c>
      <c r="B588" s="4">
        <v>4.17</v>
      </c>
      <c r="C588" s="4">
        <v>1.23</v>
      </c>
      <c r="D588" s="4">
        <f t="shared" si="27"/>
        <v>5.1291000000000002</v>
      </c>
      <c r="E588" s="4">
        <f t="shared" si="28"/>
        <v>150.4171</v>
      </c>
      <c r="F588" s="4">
        <f t="shared" si="29"/>
        <v>7.1071000000000026</v>
      </c>
      <c r="G588" s="12">
        <v>2023</v>
      </c>
    </row>
    <row r="589" spans="1:7" x14ac:dyDescent="0.2">
      <c r="A589" s="18">
        <v>45092.839548611111</v>
      </c>
      <c r="B589" s="4">
        <v>4.18</v>
      </c>
      <c r="C589" s="4">
        <v>1.23</v>
      </c>
      <c r="D589" s="4">
        <f t="shared" si="27"/>
        <v>5.1414</v>
      </c>
      <c r="E589" s="4">
        <f t="shared" si="28"/>
        <v>150.42940000000002</v>
      </c>
      <c r="F589" s="4">
        <f t="shared" si="29"/>
        <v>7.1194000000000131</v>
      </c>
      <c r="G589" s="12">
        <v>2023</v>
      </c>
    </row>
    <row r="590" spans="1:7" x14ac:dyDescent="0.2">
      <c r="A590" s="18">
        <v>45092.844728009259</v>
      </c>
      <c r="B590" s="4">
        <v>4.1899999999999995</v>
      </c>
      <c r="C590" s="4">
        <v>1.23</v>
      </c>
      <c r="D590" s="4">
        <f t="shared" si="27"/>
        <v>5.1536999999999997</v>
      </c>
      <c r="E590" s="4">
        <f t="shared" si="28"/>
        <v>150.4417</v>
      </c>
      <c r="F590" s="4">
        <f t="shared" si="29"/>
        <v>7.131699999999995</v>
      </c>
      <c r="G590" s="12">
        <v>2023</v>
      </c>
    </row>
    <row r="591" spans="1:7" x14ac:dyDescent="0.2">
      <c r="A591" s="18">
        <v>45092.902881944443</v>
      </c>
      <c r="B591" s="4">
        <v>4.1999999999999993</v>
      </c>
      <c r="C591" s="4">
        <v>1.23</v>
      </c>
      <c r="D591" s="4">
        <f t="shared" si="27"/>
        <v>5.1659999999999995</v>
      </c>
      <c r="E591" s="4">
        <f t="shared" si="28"/>
        <v>150.45400000000001</v>
      </c>
      <c r="F591" s="4">
        <f t="shared" si="29"/>
        <v>7.1440000000000055</v>
      </c>
      <c r="G591" s="12">
        <v>2023</v>
      </c>
    </row>
    <row r="592" spans="1:7" x14ac:dyDescent="0.2">
      <c r="A592" s="18">
        <v>45093.522268518522</v>
      </c>
      <c r="B592" s="4">
        <v>4.2099999999999991</v>
      </c>
      <c r="C592" s="4">
        <v>1.23</v>
      </c>
      <c r="D592" s="4">
        <f t="shared" si="27"/>
        <v>5.1782999999999983</v>
      </c>
      <c r="E592" s="4">
        <f t="shared" si="28"/>
        <v>150.46630000000002</v>
      </c>
      <c r="F592" s="4">
        <f t="shared" si="29"/>
        <v>7.1563000000000159</v>
      </c>
      <c r="G592" s="12">
        <v>2023</v>
      </c>
    </row>
    <row r="593" spans="1:8" x14ac:dyDescent="0.2">
      <c r="A593" s="18">
        <v>45093.709484953702</v>
      </c>
      <c r="B593" s="4">
        <v>4.2199999999999989</v>
      </c>
      <c r="C593" s="4">
        <v>1.23</v>
      </c>
      <c r="D593" s="4">
        <f t="shared" si="27"/>
        <v>5.1905999999999981</v>
      </c>
      <c r="E593" s="4">
        <f t="shared" si="28"/>
        <v>150.4786</v>
      </c>
      <c r="F593" s="4">
        <f t="shared" si="29"/>
        <v>7.1685999999999979</v>
      </c>
      <c r="G593" s="12">
        <v>2023</v>
      </c>
    </row>
    <row r="594" spans="1:8" x14ac:dyDescent="0.2">
      <c r="A594" s="18">
        <v>45093.710659722223</v>
      </c>
      <c r="B594" s="4">
        <v>4.2299999999999986</v>
      </c>
      <c r="C594" s="4">
        <v>1.23</v>
      </c>
      <c r="D594" s="4">
        <f t="shared" si="27"/>
        <v>5.2028999999999979</v>
      </c>
      <c r="E594" s="4">
        <f t="shared" si="28"/>
        <v>150.49090000000001</v>
      </c>
      <c r="F594" s="4">
        <f t="shared" si="29"/>
        <v>7.1809000000000083</v>
      </c>
      <c r="G594" s="12">
        <v>2023</v>
      </c>
    </row>
    <row r="595" spans="1:8" x14ac:dyDescent="0.2">
      <c r="A595" s="18">
        <v>45114.640393518515</v>
      </c>
      <c r="B595" s="4">
        <v>0</v>
      </c>
      <c r="C595" s="4">
        <v>1.3</v>
      </c>
      <c r="D595" s="4">
        <f t="shared" si="27"/>
        <v>0</v>
      </c>
      <c r="E595" s="4">
        <f>D595+$E$594</f>
        <v>150.49090000000001</v>
      </c>
      <c r="F595" s="4">
        <f t="shared" si="29"/>
        <v>7.1809000000000083</v>
      </c>
      <c r="G595" s="12">
        <v>2023</v>
      </c>
      <c r="H595" s="8" t="s">
        <v>5</v>
      </c>
    </row>
    <row r="596" spans="1:8" x14ac:dyDescent="0.2">
      <c r="A596" s="18">
        <v>45114.645520833335</v>
      </c>
      <c r="B596" s="4">
        <v>9.9999999999980105E-3</v>
      </c>
      <c r="C596" s="4">
        <v>1.3</v>
      </c>
      <c r="D596" s="4">
        <f t="shared" si="27"/>
        <v>1.2999999999997415E-2</v>
      </c>
      <c r="E596" s="4">
        <f t="shared" ref="E596:E659" si="30">D596+$E$594</f>
        <v>150.50390000000002</v>
      </c>
      <c r="F596" s="4">
        <f t="shared" si="29"/>
        <v>7.1939000000000135</v>
      </c>
      <c r="G596" s="12">
        <v>2023</v>
      </c>
    </row>
    <row r="597" spans="1:8" x14ac:dyDescent="0.2">
      <c r="A597" s="18">
        <v>45118.548211805559</v>
      </c>
      <c r="B597" s="4">
        <v>1.9999999999999574E-2</v>
      </c>
      <c r="C597" s="4">
        <v>1.3</v>
      </c>
      <c r="D597" s="4">
        <f t="shared" si="27"/>
        <v>2.5999999999999447E-2</v>
      </c>
      <c r="E597" s="4">
        <f t="shared" si="30"/>
        <v>150.51690000000002</v>
      </c>
      <c r="F597" s="4">
        <f t="shared" si="29"/>
        <v>7.2069000000000187</v>
      </c>
      <c r="G597" s="12">
        <v>2023</v>
      </c>
    </row>
    <row r="598" spans="1:8" x14ac:dyDescent="0.2">
      <c r="A598" s="18">
        <v>45131.555509259262</v>
      </c>
      <c r="B598" s="4">
        <v>3.0000000000001137E-2</v>
      </c>
      <c r="C598" s="4">
        <v>1.3</v>
      </c>
      <c r="D598" s="4">
        <f t="shared" si="27"/>
        <v>3.9000000000001478E-2</v>
      </c>
      <c r="E598" s="4">
        <f t="shared" si="30"/>
        <v>150.5299</v>
      </c>
      <c r="F598" s="4">
        <f t="shared" si="29"/>
        <v>7.2198999999999955</v>
      </c>
      <c r="G598" s="12">
        <v>2023</v>
      </c>
    </row>
    <row r="599" spans="1:8" x14ac:dyDescent="0.2">
      <c r="A599" s="18">
        <v>45131.566018518519</v>
      </c>
      <c r="B599" s="4">
        <v>3.9999999999999147E-2</v>
      </c>
      <c r="C599" s="4">
        <v>1.3</v>
      </c>
      <c r="D599" s="4">
        <f t="shared" si="27"/>
        <v>5.1999999999998894E-2</v>
      </c>
      <c r="E599" s="4">
        <f t="shared" si="30"/>
        <v>150.5429</v>
      </c>
      <c r="F599" s="4">
        <f t="shared" si="29"/>
        <v>7.2329000000000008</v>
      </c>
      <c r="G599" s="12">
        <v>2023</v>
      </c>
    </row>
    <row r="600" spans="1:8" x14ac:dyDescent="0.2">
      <c r="A600" s="18">
        <v>45135.610468749997</v>
      </c>
      <c r="B600" s="4">
        <v>5.0000000000000711E-2</v>
      </c>
      <c r="C600" s="4">
        <v>1.3</v>
      </c>
      <c r="D600" s="4">
        <f t="shared" si="27"/>
        <v>6.5000000000000932E-2</v>
      </c>
      <c r="E600" s="4">
        <f t="shared" si="30"/>
        <v>150.55590000000001</v>
      </c>
      <c r="F600" s="4">
        <f t="shared" si="29"/>
        <v>7.245900000000006</v>
      </c>
      <c r="G600" s="12">
        <v>2023</v>
      </c>
    </row>
    <row r="601" spans="1:8" x14ac:dyDescent="0.2">
      <c r="A601" s="18">
        <v>45136.706111111111</v>
      </c>
      <c r="B601" s="4">
        <v>5.9999999999998721E-2</v>
      </c>
      <c r="C601" s="4">
        <v>1.3</v>
      </c>
      <c r="D601" s="4">
        <f t="shared" si="27"/>
        <v>7.7999999999998335E-2</v>
      </c>
      <c r="E601" s="4">
        <f t="shared" si="30"/>
        <v>150.56890000000001</v>
      </c>
      <c r="F601" s="4">
        <f t="shared" si="29"/>
        <v>7.2589000000000112</v>
      </c>
      <c r="G601" s="12">
        <v>2023</v>
      </c>
    </row>
    <row r="602" spans="1:8" x14ac:dyDescent="0.2">
      <c r="A602" s="18">
        <v>45136.707887731478</v>
      </c>
      <c r="B602" s="4">
        <v>7.0000000000000284E-2</v>
      </c>
      <c r="C602" s="4">
        <v>1.3</v>
      </c>
      <c r="D602" s="4">
        <f t="shared" si="27"/>
        <v>9.1000000000000372E-2</v>
      </c>
      <c r="E602" s="4">
        <f t="shared" si="30"/>
        <v>150.58190000000002</v>
      </c>
      <c r="F602" s="4">
        <f t="shared" si="29"/>
        <v>7.2719000000000165</v>
      </c>
      <c r="G602" s="12">
        <v>2023</v>
      </c>
    </row>
    <row r="603" spans="1:8" x14ac:dyDescent="0.2">
      <c r="A603" s="18">
        <v>45136.709178240744</v>
      </c>
      <c r="B603" s="4">
        <v>7.9999999999998295E-2</v>
      </c>
      <c r="C603" s="4">
        <v>1.3</v>
      </c>
      <c r="D603" s="4">
        <f t="shared" si="27"/>
        <v>0.10399999999999779</v>
      </c>
      <c r="E603" s="4">
        <f t="shared" si="30"/>
        <v>150.5949</v>
      </c>
      <c r="F603" s="4">
        <f t="shared" si="29"/>
        <v>7.2848999999999933</v>
      </c>
      <c r="G603" s="12">
        <v>2023</v>
      </c>
    </row>
    <row r="604" spans="1:8" x14ac:dyDescent="0.2">
      <c r="A604" s="18">
        <v>45136.710034722222</v>
      </c>
      <c r="B604" s="4">
        <v>8.9999999999999858E-2</v>
      </c>
      <c r="C604" s="4">
        <v>1.3</v>
      </c>
      <c r="D604" s="4">
        <f t="shared" si="27"/>
        <v>0.11699999999999981</v>
      </c>
      <c r="E604" s="4">
        <f t="shared" si="30"/>
        <v>150.6079</v>
      </c>
      <c r="F604" s="4">
        <f t="shared" si="29"/>
        <v>7.2978999999999985</v>
      </c>
      <c r="G604" s="12">
        <v>2023</v>
      </c>
    </row>
    <row r="605" spans="1:8" x14ac:dyDescent="0.2">
      <c r="A605" s="18">
        <v>45136.716770833336</v>
      </c>
      <c r="B605" s="4">
        <v>0.10000000000000142</v>
      </c>
      <c r="C605" s="4">
        <v>1.3</v>
      </c>
      <c r="D605" s="4">
        <f t="shared" ref="D605:D668" si="31">B605*C605</f>
        <v>0.13000000000000186</v>
      </c>
      <c r="E605" s="4">
        <f t="shared" si="30"/>
        <v>150.62090000000001</v>
      </c>
      <c r="F605" s="4">
        <f t="shared" si="29"/>
        <v>7.3109000000000037</v>
      </c>
      <c r="G605" s="12">
        <v>2023</v>
      </c>
    </row>
    <row r="606" spans="1:8" x14ac:dyDescent="0.2">
      <c r="A606" s="18">
        <v>45139.552054398147</v>
      </c>
      <c r="B606" s="4">
        <v>0.10999999999999943</v>
      </c>
      <c r="C606" s="4">
        <v>1.3</v>
      </c>
      <c r="D606" s="4">
        <f t="shared" si="31"/>
        <v>0.14299999999999927</v>
      </c>
      <c r="E606" s="4">
        <f t="shared" si="30"/>
        <v>150.63390000000001</v>
      </c>
      <c r="F606" s="4">
        <f t="shared" si="29"/>
        <v>7.323900000000009</v>
      </c>
      <c r="G606" s="12">
        <v>2023</v>
      </c>
    </row>
    <row r="607" spans="1:8" x14ac:dyDescent="0.2">
      <c r="A607" s="18">
        <v>45139.556822916667</v>
      </c>
      <c r="B607" s="4">
        <v>0.12000000000000099</v>
      </c>
      <c r="C607" s="4">
        <v>1.3</v>
      </c>
      <c r="D607" s="4">
        <f t="shared" si="31"/>
        <v>0.1560000000000013</v>
      </c>
      <c r="E607" s="4">
        <f t="shared" si="30"/>
        <v>150.64690000000002</v>
      </c>
      <c r="F607" s="4">
        <f t="shared" si="29"/>
        <v>7.3369000000000142</v>
      </c>
      <c r="G607" s="12">
        <v>2023</v>
      </c>
    </row>
    <row r="608" spans="1:8" x14ac:dyDescent="0.2">
      <c r="A608" s="18">
        <v>45139.610653935182</v>
      </c>
      <c r="B608" s="4">
        <v>0.12999999999999901</v>
      </c>
      <c r="C608" s="4">
        <v>1.3</v>
      </c>
      <c r="D608" s="4">
        <f t="shared" si="31"/>
        <v>0.16899999999999871</v>
      </c>
      <c r="E608" s="4">
        <f t="shared" si="30"/>
        <v>150.65990000000002</v>
      </c>
      <c r="F608" s="4">
        <f t="shared" si="29"/>
        <v>7.3499000000000194</v>
      </c>
      <c r="G608" s="12">
        <v>2023</v>
      </c>
    </row>
    <row r="609" spans="1:7" x14ac:dyDescent="0.2">
      <c r="A609" s="18">
        <v>45139.611284722225</v>
      </c>
      <c r="B609" s="4">
        <v>0.14000000000000057</v>
      </c>
      <c r="C609" s="4">
        <v>1.3</v>
      </c>
      <c r="D609" s="4">
        <f t="shared" si="31"/>
        <v>0.18200000000000074</v>
      </c>
      <c r="E609" s="4">
        <f t="shared" si="30"/>
        <v>150.6729</v>
      </c>
      <c r="F609" s="4">
        <f t="shared" si="29"/>
        <v>7.3628999999999962</v>
      </c>
      <c r="G609" s="12">
        <v>2023</v>
      </c>
    </row>
    <row r="610" spans="1:7" x14ac:dyDescent="0.2">
      <c r="A610" s="18">
        <v>45139.611562500002</v>
      </c>
      <c r="B610" s="4">
        <v>0.14999999999999858</v>
      </c>
      <c r="C610" s="4">
        <v>1.3</v>
      </c>
      <c r="D610" s="4">
        <f t="shared" si="31"/>
        <v>0.19499999999999815</v>
      </c>
      <c r="E610" s="4">
        <f t="shared" si="30"/>
        <v>150.6859</v>
      </c>
      <c r="F610" s="4">
        <f t="shared" si="29"/>
        <v>7.3759000000000015</v>
      </c>
      <c r="G610" s="12">
        <v>2023</v>
      </c>
    </row>
    <row r="611" spans="1:7" x14ac:dyDescent="0.2">
      <c r="A611" s="18">
        <v>45139.611776620368</v>
      </c>
      <c r="B611" s="4">
        <v>0.16000000000000014</v>
      </c>
      <c r="C611" s="4">
        <v>1.3</v>
      </c>
      <c r="D611" s="4">
        <f t="shared" si="31"/>
        <v>0.20800000000000018</v>
      </c>
      <c r="E611" s="4">
        <f t="shared" si="30"/>
        <v>150.69890000000001</v>
      </c>
      <c r="F611" s="4">
        <f t="shared" si="29"/>
        <v>7.3889000000000067</v>
      </c>
      <c r="G611" s="12">
        <v>2023</v>
      </c>
    </row>
    <row r="612" spans="1:7" x14ac:dyDescent="0.2">
      <c r="A612" s="18">
        <v>45139.611903935183</v>
      </c>
      <c r="B612" s="4">
        <v>0.16999999999999815</v>
      </c>
      <c r="C612" s="4">
        <v>1.3</v>
      </c>
      <c r="D612" s="4">
        <f t="shared" si="31"/>
        <v>0.22099999999999762</v>
      </c>
      <c r="E612" s="4">
        <f t="shared" si="30"/>
        <v>150.71190000000001</v>
      </c>
      <c r="F612" s="4">
        <f t="shared" si="29"/>
        <v>7.4019000000000119</v>
      </c>
      <c r="G612" s="12">
        <v>2023</v>
      </c>
    </row>
    <row r="613" spans="1:7" x14ac:dyDescent="0.2">
      <c r="A613" s="18">
        <v>45139.612135416668</v>
      </c>
      <c r="B613" s="4">
        <v>0.17999999999999972</v>
      </c>
      <c r="C613" s="4">
        <v>1.3</v>
      </c>
      <c r="D613" s="4">
        <f t="shared" si="31"/>
        <v>0.23399999999999962</v>
      </c>
      <c r="E613" s="4">
        <f t="shared" si="30"/>
        <v>150.72490000000002</v>
      </c>
      <c r="F613" s="4">
        <f t="shared" si="29"/>
        <v>7.4149000000000171</v>
      </c>
      <c r="G613" s="12">
        <v>2023</v>
      </c>
    </row>
    <row r="614" spans="1:7" x14ac:dyDescent="0.2">
      <c r="A614" s="18">
        <v>45139.612297453707</v>
      </c>
      <c r="B614" s="4">
        <v>0.19000000000000128</v>
      </c>
      <c r="C614" s="4">
        <v>1.3</v>
      </c>
      <c r="D614" s="4">
        <f t="shared" si="31"/>
        <v>0.24700000000000166</v>
      </c>
      <c r="E614" s="4">
        <f t="shared" si="30"/>
        <v>150.73790000000002</v>
      </c>
      <c r="F614" s="4">
        <f t="shared" si="29"/>
        <v>7.4279000000000224</v>
      </c>
      <c r="G614" s="12">
        <v>2023</v>
      </c>
    </row>
    <row r="615" spans="1:7" x14ac:dyDescent="0.2">
      <c r="A615" s="18">
        <v>45139.612563657407</v>
      </c>
      <c r="B615" s="4">
        <v>0.19999999999999929</v>
      </c>
      <c r="C615" s="4">
        <v>1.3</v>
      </c>
      <c r="D615" s="4">
        <f t="shared" si="31"/>
        <v>0.25999999999999907</v>
      </c>
      <c r="E615" s="4">
        <f t="shared" si="30"/>
        <v>150.7509</v>
      </c>
      <c r="F615" s="4">
        <f t="shared" si="29"/>
        <v>7.4408999999999992</v>
      </c>
      <c r="G615" s="12">
        <v>2023</v>
      </c>
    </row>
    <row r="616" spans="1:7" x14ac:dyDescent="0.2">
      <c r="A616" s="18">
        <v>45139.612928240742</v>
      </c>
      <c r="B616" s="4">
        <v>0.21000000000000085</v>
      </c>
      <c r="C616" s="4">
        <v>1.3</v>
      </c>
      <c r="D616" s="4">
        <f t="shared" si="31"/>
        <v>0.27300000000000113</v>
      </c>
      <c r="E616" s="4">
        <f t="shared" si="30"/>
        <v>150.76390000000001</v>
      </c>
      <c r="F616" s="4">
        <f t="shared" si="29"/>
        <v>7.4539000000000044</v>
      </c>
      <c r="G616" s="12">
        <v>2023</v>
      </c>
    </row>
    <row r="617" spans="1:7" x14ac:dyDescent="0.2">
      <c r="A617" s="18">
        <v>45139.613466435185</v>
      </c>
      <c r="B617" s="4">
        <v>0.21999999999999886</v>
      </c>
      <c r="C617" s="4">
        <v>1.3</v>
      </c>
      <c r="D617" s="4">
        <f t="shared" si="31"/>
        <v>0.28599999999999853</v>
      </c>
      <c r="E617" s="4">
        <f t="shared" si="30"/>
        <v>150.77690000000001</v>
      </c>
      <c r="F617" s="4">
        <f t="shared" si="29"/>
        <v>7.4669000000000096</v>
      </c>
      <c r="G617" s="12">
        <v>2023</v>
      </c>
    </row>
    <row r="618" spans="1:7" x14ac:dyDescent="0.2">
      <c r="A618" s="18">
        <v>45139.613894675924</v>
      </c>
      <c r="B618" s="4">
        <v>0.23000000000000043</v>
      </c>
      <c r="C618" s="4">
        <v>1.3</v>
      </c>
      <c r="D618" s="4">
        <f t="shared" si="31"/>
        <v>0.29900000000000054</v>
      </c>
      <c r="E618" s="4">
        <f t="shared" si="30"/>
        <v>150.78990000000002</v>
      </c>
      <c r="F618" s="4">
        <f t="shared" si="29"/>
        <v>7.4799000000000149</v>
      </c>
      <c r="G618" s="12">
        <v>2023</v>
      </c>
    </row>
    <row r="619" spans="1:7" x14ac:dyDescent="0.2">
      <c r="A619" s="18">
        <v>45139.614473379632</v>
      </c>
      <c r="B619" s="4">
        <v>0.23999999999999844</v>
      </c>
      <c r="C619" s="4">
        <v>1.3</v>
      </c>
      <c r="D619" s="4">
        <f t="shared" si="31"/>
        <v>0.311999999999998</v>
      </c>
      <c r="E619" s="4">
        <f t="shared" si="30"/>
        <v>150.80290000000002</v>
      </c>
      <c r="F619" s="4">
        <f t="shared" si="29"/>
        <v>7.4929000000000201</v>
      </c>
      <c r="G619" s="12">
        <v>2023</v>
      </c>
    </row>
    <row r="620" spans="1:7" x14ac:dyDescent="0.2">
      <c r="A620" s="18">
        <v>45139.614901620371</v>
      </c>
      <c r="B620" s="4">
        <v>0.25</v>
      </c>
      <c r="C620" s="4">
        <v>1.3</v>
      </c>
      <c r="D620" s="4">
        <f t="shared" si="31"/>
        <v>0.32500000000000001</v>
      </c>
      <c r="E620" s="4">
        <f t="shared" si="30"/>
        <v>150.8159</v>
      </c>
      <c r="F620" s="4">
        <f t="shared" si="29"/>
        <v>7.5058999999999969</v>
      </c>
      <c r="G620" s="12">
        <v>2023</v>
      </c>
    </row>
    <row r="621" spans="1:7" x14ac:dyDescent="0.2">
      <c r="A621" s="18">
        <v>45139.616140046295</v>
      </c>
      <c r="B621" s="4">
        <v>0.25999999999999801</v>
      </c>
      <c r="C621" s="4">
        <v>1.3</v>
      </c>
      <c r="D621" s="4">
        <f t="shared" si="31"/>
        <v>0.33799999999999741</v>
      </c>
      <c r="E621" s="4">
        <f t="shared" si="30"/>
        <v>150.8289</v>
      </c>
      <c r="F621" s="4">
        <f t="shared" si="29"/>
        <v>7.5189000000000021</v>
      </c>
      <c r="G621" s="12">
        <v>2023</v>
      </c>
    </row>
    <row r="622" spans="1:7" x14ac:dyDescent="0.2">
      <c r="A622" s="18">
        <v>45139.617112268519</v>
      </c>
      <c r="B622" s="4">
        <v>0.26999999999999957</v>
      </c>
      <c r="C622" s="4">
        <v>1.3</v>
      </c>
      <c r="D622" s="4">
        <f t="shared" si="31"/>
        <v>0.35099999999999948</v>
      </c>
      <c r="E622" s="4">
        <f t="shared" si="30"/>
        <v>150.84190000000001</v>
      </c>
      <c r="F622" s="4">
        <f t="shared" si="29"/>
        <v>7.5319000000000074</v>
      </c>
      <c r="G622" s="12">
        <v>2023</v>
      </c>
    </row>
    <row r="623" spans="1:7" x14ac:dyDescent="0.2">
      <c r="A623" s="18">
        <v>45139.61859953704</v>
      </c>
      <c r="B623" s="4">
        <v>0.28000000000000114</v>
      </c>
      <c r="C623" s="4">
        <v>1.3</v>
      </c>
      <c r="D623" s="4">
        <f t="shared" si="31"/>
        <v>0.36400000000000149</v>
      </c>
      <c r="E623" s="4">
        <f t="shared" si="30"/>
        <v>150.85490000000001</v>
      </c>
      <c r="F623" s="4">
        <f t="shared" si="29"/>
        <v>7.5449000000000126</v>
      </c>
      <c r="G623" s="12">
        <v>2023</v>
      </c>
    </row>
    <row r="624" spans="1:7" x14ac:dyDescent="0.2">
      <c r="A624" s="18">
        <v>45139.620497685188</v>
      </c>
      <c r="B624" s="4">
        <v>0.28999999999999915</v>
      </c>
      <c r="C624" s="4">
        <v>1.3</v>
      </c>
      <c r="D624" s="4">
        <f t="shared" si="31"/>
        <v>0.37699999999999889</v>
      </c>
      <c r="E624" s="4">
        <f t="shared" si="30"/>
        <v>150.86790000000002</v>
      </c>
      <c r="F624" s="4">
        <f t="shared" si="29"/>
        <v>7.5579000000000178</v>
      </c>
      <c r="G624" s="12">
        <v>2023</v>
      </c>
    </row>
    <row r="625" spans="1:7" x14ac:dyDescent="0.2">
      <c r="A625" s="18">
        <v>45139.625821759262</v>
      </c>
      <c r="B625" s="4">
        <v>0.30000000000000071</v>
      </c>
      <c r="C625" s="4">
        <v>1.3</v>
      </c>
      <c r="D625" s="4">
        <f t="shared" si="31"/>
        <v>0.39000000000000096</v>
      </c>
      <c r="E625" s="4">
        <f t="shared" si="30"/>
        <v>150.88090000000003</v>
      </c>
      <c r="F625" s="4">
        <f t="shared" si="29"/>
        <v>7.5709000000000231</v>
      </c>
      <c r="G625" s="12">
        <v>2023</v>
      </c>
    </row>
    <row r="626" spans="1:7" x14ac:dyDescent="0.2">
      <c r="A626" s="18">
        <v>45139.627887731483</v>
      </c>
      <c r="B626" s="4">
        <v>0.30999999999999872</v>
      </c>
      <c r="C626" s="4">
        <v>1.3</v>
      </c>
      <c r="D626" s="4">
        <f t="shared" si="31"/>
        <v>0.40299999999999836</v>
      </c>
      <c r="E626" s="4">
        <f t="shared" si="30"/>
        <v>150.8939</v>
      </c>
      <c r="F626" s="4">
        <f t="shared" si="29"/>
        <v>7.5838999999999999</v>
      </c>
      <c r="G626" s="12">
        <v>2023</v>
      </c>
    </row>
    <row r="627" spans="1:7" x14ac:dyDescent="0.2">
      <c r="A627" s="18">
        <v>45139.633420138889</v>
      </c>
      <c r="B627" s="4">
        <v>0.32000000000000028</v>
      </c>
      <c r="C627" s="4">
        <v>1.3</v>
      </c>
      <c r="D627" s="4">
        <f t="shared" si="31"/>
        <v>0.41600000000000037</v>
      </c>
      <c r="E627" s="4">
        <f t="shared" si="30"/>
        <v>150.90690000000001</v>
      </c>
      <c r="F627" s="4">
        <f t="shared" si="29"/>
        <v>7.5969000000000051</v>
      </c>
      <c r="G627" s="12">
        <v>2023</v>
      </c>
    </row>
    <row r="628" spans="1:7" x14ac:dyDescent="0.2">
      <c r="A628" s="18">
        <v>45139.638888888891</v>
      </c>
      <c r="B628" s="4">
        <v>0.32999999999999829</v>
      </c>
      <c r="C628" s="4">
        <v>1.3</v>
      </c>
      <c r="D628" s="4">
        <f t="shared" si="31"/>
        <v>0.42899999999999777</v>
      </c>
      <c r="E628" s="4">
        <f t="shared" si="30"/>
        <v>150.91990000000001</v>
      </c>
      <c r="F628" s="4">
        <f t="shared" si="29"/>
        <v>7.6099000000000103</v>
      </c>
      <c r="G628" s="12">
        <v>2023</v>
      </c>
    </row>
    <row r="629" spans="1:7" x14ac:dyDescent="0.2">
      <c r="A629" s="18">
        <v>45140.583096064816</v>
      </c>
      <c r="B629" s="4">
        <v>0.33999999999999986</v>
      </c>
      <c r="C629" s="4">
        <v>1.3</v>
      </c>
      <c r="D629" s="4">
        <f t="shared" si="31"/>
        <v>0.44199999999999984</v>
      </c>
      <c r="E629" s="4">
        <f t="shared" si="30"/>
        <v>150.93290000000002</v>
      </c>
      <c r="F629" s="4">
        <f t="shared" si="29"/>
        <v>7.6229000000000156</v>
      </c>
      <c r="G629" s="12">
        <v>2023</v>
      </c>
    </row>
    <row r="630" spans="1:7" x14ac:dyDescent="0.2">
      <c r="A630" s="18">
        <v>45140.662847222222</v>
      </c>
      <c r="B630" s="4">
        <v>0.35000000000000142</v>
      </c>
      <c r="C630" s="4">
        <v>1.3</v>
      </c>
      <c r="D630" s="4">
        <f t="shared" si="31"/>
        <v>0.45500000000000185</v>
      </c>
      <c r="E630" s="4">
        <f t="shared" si="30"/>
        <v>150.94590000000002</v>
      </c>
      <c r="F630" s="4">
        <f t="shared" si="29"/>
        <v>7.6359000000000208</v>
      </c>
      <c r="G630" s="12">
        <v>2023</v>
      </c>
    </row>
    <row r="631" spans="1:7" x14ac:dyDescent="0.2">
      <c r="A631" s="18">
        <v>45140.668373842593</v>
      </c>
      <c r="B631" s="4">
        <v>0.35999999999999943</v>
      </c>
      <c r="C631" s="4">
        <v>1.3</v>
      </c>
      <c r="D631" s="4">
        <f t="shared" si="31"/>
        <v>0.46799999999999925</v>
      </c>
      <c r="E631" s="4">
        <f t="shared" si="30"/>
        <v>150.9589</v>
      </c>
      <c r="F631" s="4">
        <f t="shared" si="29"/>
        <v>7.6488999999999976</v>
      </c>
      <c r="G631" s="12">
        <v>2023</v>
      </c>
    </row>
    <row r="632" spans="1:7" x14ac:dyDescent="0.2">
      <c r="A632" s="18">
        <v>45140.674670138891</v>
      </c>
      <c r="B632" s="4">
        <v>0.37000000000000099</v>
      </c>
      <c r="C632" s="4">
        <v>1.3</v>
      </c>
      <c r="D632" s="4">
        <f t="shared" si="31"/>
        <v>0.48100000000000132</v>
      </c>
      <c r="E632" s="4">
        <f t="shared" si="30"/>
        <v>150.97190000000001</v>
      </c>
      <c r="F632" s="4">
        <f t="shared" si="29"/>
        <v>7.6619000000000028</v>
      </c>
      <c r="G632" s="12">
        <v>2023</v>
      </c>
    </row>
    <row r="633" spans="1:7" x14ac:dyDescent="0.2">
      <c r="A633" s="18">
        <v>45147.643871527776</v>
      </c>
      <c r="B633" s="4">
        <v>0.37999999999999901</v>
      </c>
      <c r="C633" s="4">
        <v>1.3</v>
      </c>
      <c r="D633" s="4">
        <f t="shared" si="31"/>
        <v>0.49399999999999872</v>
      </c>
      <c r="E633" s="4">
        <f t="shared" si="30"/>
        <v>150.98490000000001</v>
      </c>
      <c r="F633" s="4">
        <f t="shared" si="29"/>
        <v>7.674900000000008</v>
      </c>
      <c r="G633" s="12">
        <v>2023</v>
      </c>
    </row>
    <row r="634" spans="1:7" x14ac:dyDescent="0.2">
      <c r="A634" s="18">
        <v>45147.645549768517</v>
      </c>
      <c r="B634" s="4">
        <v>0.39000000000000057</v>
      </c>
      <c r="C634" s="4">
        <v>1.3</v>
      </c>
      <c r="D634" s="4">
        <f t="shared" si="31"/>
        <v>0.50700000000000078</v>
      </c>
      <c r="E634" s="4">
        <f t="shared" si="30"/>
        <v>150.99790000000002</v>
      </c>
      <c r="F634" s="4">
        <f t="shared" si="29"/>
        <v>7.6879000000000133</v>
      </c>
      <c r="G634" s="12">
        <v>2023</v>
      </c>
    </row>
    <row r="635" spans="1:7" x14ac:dyDescent="0.2">
      <c r="A635" s="18">
        <v>45148.396898148145</v>
      </c>
      <c r="B635" s="4">
        <v>0.39999999999999858</v>
      </c>
      <c r="C635" s="4">
        <v>1.3</v>
      </c>
      <c r="D635" s="4">
        <f t="shared" si="31"/>
        <v>0.51999999999999813</v>
      </c>
      <c r="E635" s="4">
        <f t="shared" si="30"/>
        <v>151.01090000000002</v>
      </c>
      <c r="F635" s="4">
        <f t="shared" si="29"/>
        <v>7.7009000000000185</v>
      </c>
      <c r="G635" s="12">
        <v>2023</v>
      </c>
    </row>
    <row r="636" spans="1:7" x14ac:dyDescent="0.2">
      <c r="A636" s="18">
        <v>45148.617615740739</v>
      </c>
      <c r="B636" s="4">
        <v>0.41000000000000014</v>
      </c>
      <c r="C636" s="4">
        <v>1.3</v>
      </c>
      <c r="D636" s="4">
        <f t="shared" si="31"/>
        <v>0.53300000000000025</v>
      </c>
      <c r="E636" s="4">
        <f t="shared" si="30"/>
        <v>151.0239</v>
      </c>
      <c r="F636" s="4">
        <f t="shared" si="29"/>
        <v>7.7138999999999953</v>
      </c>
      <c r="G636" s="12">
        <v>2023</v>
      </c>
    </row>
    <row r="637" spans="1:7" x14ac:dyDescent="0.2">
      <c r="A637" s="18">
        <v>45148.618113425924</v>
      </c>
      <c r="B637" s="4">
        <v>0.41999999999999815</v>
      </c>
      <c r="C637" s="4">
        <v>1.3</v>
      </c>
      <c r="D637" s="4">
        <f t="shared" si="31"/>
        <v>0.5459999999999976</v>
      </c>
      <c r="E637" s="4">
        <f t="shared" si="30"/>
        <v>151.0369</v>
      </c>
      <c r="F637" s="4">
        <f t="shared" si="29"/>
        <v>7.7269000000000005</v>
      </c>
      <c r="G637" s="12">
        <v>2023</v>
      </c>
    </row>
    <row r="638" spans="1:7" x14ac:dyDescent="0.2">
      <c r="A638" s="18">
        <v>45148.618258101851</v>
      </c>
      <c r="B638" s="4">
        <v>0.42999999999999972</v>
      </c>
      <c r="C638" s="4">
        <v>1.3</v>
      </c>
      <c r="D638" s="4">
        <f t="shared" si="31"/>
        <v>0.55899999999999961</v>
      </c>
      <c r="E638" s="4">
        <f t="shared" si="30"/>
        <v>151.04990000000001</v>
      </c>
      <c r="F638" s="4">
        <f t="shared" si="29"/>
        <v>7.7399000000000058</v>
      </c>
      <c r="G638" s="12">
        <v>2023</v>
      </c>
    </row>
    <row r="639" spans="1:7" x14ac:dyDescent="0.2">
      <c r="A639" s="18">
        <v>45148.618443287036</v>
      </c>
      <c r="B639" s="4">
        <v>0.44000000000000128</v>
      </c>
      <c r="C639" s="4">
        <v>1.3</v>
      </c>
      <c r="D639" s="4">
        <f t="shared" si="31"/>
        <v>0.57200000000000173</v>
      </c>
      <c r="E639" s="4">
        <f t="shared" si="30"/>
        <v>151.06290000000001</v>
      </c>
      <c r="F639" s="4">
        <f t="shared" si="29"/>
        <v>7.752900000000011</v>
      </c>
      <c r="G639" s="12">
        <v>2023</v>
      </c>
    </row>
    <row r="640" spans="1:7" x14ac:dyDescent="0.2">
      <c r="A640" s="18">
        <v>45148.618564814817</v>
      </c>
      <c r="B640" s="4">
        <v>0.44999999999999929</v>
      </c>
      <c r="C640" s="4">
        <v>1.3</v>
      </c>
      <c r="D640" s="4">
        <f t="shared" si="31"/>
        <v>0.58499999999999908</v>
      </c>
      <c r="E640" s="4">
        <f t="shared" si="30"/>
        <v>151.07590000000002</v>
      </c>
      <c r="F640" s="4">
        <f t="shared" si="29"/>
        <v>7.7659000000000162</v>
      </c>
      <c r="G640" s="12">
        <v>2023</v>
      </c>
    </row>
    <row r="641" spans="1:7" x14ac:dyDescent="0.2">
      <c r="A641" s="18">
        <v>45148.618836805559</v>
      </c>
      <c r="B641" s="4">
        <v>0.46000000000000085</v>
      </c>
      <c r="C641" s="4">
        <v>1.3</v>
      </c>
      <c r="D641" s="4">
        <f t="shared" si="31"/>
        <v>0.59800000000000109</v>
      </c>
      <c r="E641" s="4">
        <f t="shared" si="30"/>
        <v>151.08890000000002</v>
      </c>
      <c r="F641" s="4">
        <f t="shared" si="29"/>
        <v>7.7789000000000215</v>
      </c>
      <c r="G641" s="12">
        <v>2023</v>
      </c>
    </row>
    <row r="642" spans="1:7" x14ac:dyDescent="0.2">
      <c r="A642" s="18">
        <v>45148.619074074071</v>
      </c>
      <c r="B642" s="4">
        <v>0.46999999999999886</v>
      </c>
      <c r="C642" s="4">
        <v>1.3</v>
      </c>
      <c r="D642" s="4">
        <f t="shared" si="31"/>
        <v>0.61099999999999854</v>
      </c>
      <c r="E642" s="4">
        <f t="shared" si="30"/>
        <v>151.1019</v>
      </c>
      <c r="F642" s="4">
        <f t="shared" si="29"/>
        <v>7.7918999999999983</v>
      </c>
      <c r="G642" s="12">
        <v>2023</v>
      </c>
    </row>
    <row r="643" spans="1:7" x14ac:dyDescent="0.2">
      <c r="A643" s="18">
        <v>45148.619299768521</v>
      </c>
      <c r="B643" s="4">
        <v>0.48000000000000043</v>
      </c>
      <c r="C643" s="4">
        <v>1.3</v>
      </c>
      <c r="D643" s="4">
        <f t="shared" si="31"/>
        <v>0.62400000000000055</v>
      </c>
      <c r="E643" s="4">
        <f t="shared" si="30"/>
        <v>151.11490000000001</v>
      </c>
      <c r="F643" s="4">
        <f t="shared" ref="F643:F706" si="32">E643-143.31</f>
        <v>7.8049000000000035</v>
      </c>
      <c r="G643" s="12">
        <v>2023</v>
      </c>
    </row>
    <row r="644" spans="1:7" x14ac:dyDescent="0.2">
      <c r="A644" s="18">
        <v>45148.619496527775</v>
      </c>
      <c r="B644" s="4">
        <v>0.48999999999999844</v>
      </c>
      <c r="C644" s="4">
        <v>1.3</v>
      </c>
      <c r="D644" s="4">
        <f t="shared" si="31"/>
        <v>0.63699999999999801</v>
      </c>
      <c r="E644" s="4">
        <f t="shared" si="30"/>
        <v>151.12790000000001</v>
      </c>
      <c r="F644" s="4">
        <f t="shared" si="32"/>
        <v>7.8179000000000087</v>
      </c>
      <c r="G644" s="12">
        <v>2023</v>
      </c>
    </row>
    <row r="645" spans="1:7" x14ac:dyDescent="0.2">
      <c r="A645" s="18">
        <v>45148.619982638891</v>
      </c>
      <c r="B645" s="4">
        <v>0.5</v>
      </c>
      <c r="C645" s="4">
        <v>1.3</v>
      </c>
      <c r="D645" s="4">
        <f t="shared" si="31"/>
        <v>0.65</v>
      </c>
      <c r="E645" s="4">
        <f t="shared" si="30"/>
        <v>151.14090000000002</v>
      </c>
      <c r="F645" s="4">
        <f t="shared" si="32"/>
        <v>7.830900000000014</v>
      </c>
      <c r="G645" s="12">
        <v>2023</v>
      </c>
    </row>
    <row r="646" spans="1:7" x14ac:dyDescent="0.2">
      <c r="A646" s="18">
        <v>45148.620225694445</v>
      </c>
      <c r="B646" s="4">
        <v>0.50999999999999801</v>
      </c>
      <c r="C646" s="4">
        <v>1.3</v>
      </c>
      <c r="D646" s="4">
        <f t="shared" si="31"/>
        <v>0.66299999999999748</v>
      </c>
      <c r="E646" s="4">
        <f t="shared" si="30"/>
        <v>151.15390000000002</v>
      </c>
      <c r="F646" s="4">
        <f t="shared" si="32"/>
        <v>7.8439000000000192</v>
      </c>
      <c r="G646" s="12">
        <v>2023</v>
      </c>
    </row>
    <row r="647" spans="1:7" x14ac:dyDescent="0.2">
      <c r="A647" s="18">
        <v>45148.620648148149</v>
      </c>
      <c r="B647" s="4">
        <v>0.51999999999999957</v>
      </c>
      <c r="C647" s="4">
        <v>1.3</v>
      </c>
      <c r="D647" s="4">
        <f t="shared" si="31"/>
        <v>0.67599999999999949</v>
      </c>
      <c r="E647" s="4">
        <f t="shared" si="30"/>
        <v>151.1669</v>
      </c>
      <c r="F647" s="4">
        <f t="shared" si="32"/>
        <v>7.856899999999996</v>
      </c>
      <c r="G647" s="12">
        <v>2023</v>
      </c>
    </row>
    <row r="648" spans="1:7" x14ac:dyDescent="0.2">
      <c r="A648" s="18">
        <v>45148.621001157408</v>
      </c>
      <c r="B648" s="4">
        <v>0.53000000000000114</v>
      </c>
      <c r="C648" s="4">
        <v>1.3</v>
      </c>
      <c r="D648" s="4">
        <f t="shared" si="31"/>
        <v>0.6890000000000015</v>
      </c>
      <c r="E648" s="4">
        <f t="shared" si="30"/>
        <v>151.1799</v>
      </c>
      <c r="F648" s="4">
        <f t="shared" si="32"/>
        <v>7.8699000000000012</v>
      </c>
      <c r="G648" s="12">
        <v>2023</v>
      </c>
    </row>
    <row r="649" spans="1:7" x14ac:dyDescent="0.2">
      <c r="A649" s="18">
        <v>45148.62158564815</v>
      </c>
      <c r="B649" s="4">
        <v>0.53999999999999915</v>
      </c>
      <c r="C649" s="4">
        <v>1.3</v>
      </c>
      <c r="D649" s="4">
        <f t="shared" si="31"/>
        <v>0.70199999999999896</v>
      </c>
      <c r="E649" s="4">
        <f t="shared" si="30"/>
        <v>151.19290000000001</v>
      </c>
      <c r="F649" s="4">
        <f t="shared" si="32"/>
        <v>7.8829000000000065</v>
      </c>
      <c r="G649" s="12">
        <v>2023</v>
      </c>
    </row>
    <row r="650" spans="1:7" x14ac:dyDescent="0.2">
      <c r="A650" s="18">
        <v>45148.622123842593</v>
      </c>
      <c r="B650" s="4">
        <v>0.55000000000000071</v>
      </c>
      <c r="C650" s="4">
        <v>1.3</v>
      </c>
      <c r="D650" s="4">
        <f t="shared" si="31"/>
        <v>0.71500000000000097</v>
      </c>
      <c r="E650" s="4">
        <f t="shared" si="30"/>
        <v>151.20590000000001</v>
      </c>
      <c r="F650" s="4">
        <f t="shared" si="32"/>
        <v>7.8959000000000117</v>
      </c>
      <c r="G650" s="12">
        <v>2023</v>
      </c>
    </row>
    <row r="651" spans="1:7" x14ac:dyDescent="0.2">
      <c r="A651" s="18">
        <v>45148.627337962964</v>
      </c>
      <c r="B651" s="4">
        <v>0.55999999999999872</v>
      </c>
      <c r="C651" s="4">
        <v>1.3</v>
      </c>
      <c r="D651" s="4">
        <f t="shared" si="31"/>
        <v>0.72799999999999832</v>
      </c>
      <c r="E651" s="4">
        <f t="shared" si="30"/>
        <v>151.21890000000002</v>
      </c>
      <c r="F651" s="4">
        <f t="shared" si="32"/>
        <v>7.9089000000000169</v>
      </c>
      <c r="G651" s="12">
        <v>2023</v>
      </c>
    </row>
    <row r="652" spans="1:7" x14ac:dyDescent="0.2">
      <c r="A652" s="18">
        <v>45148.631047453702</v>
      </c>
      <c r="B652" s="4">
        <v>0.57000000000000028</v>
      </c>
      <c r="C652" s="4">
        <v>1.3</v>
      </c>
      <c r="D652" s="4">
        <f t="shared" si="31"/>
        <v>0.74100000000000044</v>
      </c>
      <c r="E652" s="4">
        <f t="shared" si="30"/>
        <v>151.23190000000002</v>
      </c>
      <c r="F652" s="4">
        <f t="shared" si="32"/>
        <v>7.9219000000000221</v>
      </c>
      <c r="G652" s="12">
        <v>2023</v>
      </c>
    </row>
    <row r="653" spans="1:7" x14ac:dyDescent="0.2">
      <c r="A653" s="18">
        <v>45148.633437500001</v>
      </c>
      <c r="B653" s="4">
        <v>0.57999999999999829</v>
      </c>
      <c r="C653" s="4">
        <v>1.3</v>
      </c>
      <c r="D653" s="4">
        <f t="shared" si="31"/>
        <v>0.75399999999999778</v>
      </c>
      <c r="E653" s="4">
        <f t="shared" si="30"/>
        <v>151.2449</v>
      </c>
      <c r="F653" s="4">
        <f t="shared" si="32"/>
        <v>7.934899999999999</v>
      </c>
      <c r="G653" s="12">
        <v>2023</v>
      </c>
    </row>
    <row r="654" spans="1:7" x14ac:dyDescent="0.2">
      <c r="A654" s="18">
        <v>45148.634554398152</v>
      </c>
      <c r="B654" s="4">
        <v>0.58999999999999986</v>
      </c>
      <c r="C654" s="4">
        <v>1.3</v>
      </c>
      <c r="D654" s="4">
        <f t="shared" si="31"/>
        <v>0.76699999999999979</v>
      </c>
      <c r="E654" s="4">
        <f t="shared" si="30"/>
        <v>151.25790000000001</v>
      </c>
      <c r="F654" s="4">
        <f t="shared" si="32"/>
        <v>7.9479000000000042</v>
      </c>
      <c r="G654" s="12">
        <v>2023</v>
      </c>
    </row>
    <row r="655" spans="1:7" x14ac:dyDescent="0.2">
      <c r="A655" s="18">
        <v>45148.637135416669</v>
      </c>
      <c r="B655" s="4">
        <v>0.60000000000000142</v>
      </c>
      <c r="C655" s="4">
        <v>1.3</v>
      </c>
      <c r="D655" s="4">
        <f t="shared" si="31"/>
        <v>0.78000000000000191</v>
      </c>
      <c r="E655" s="4">
        <f t="shared" si="30"/>
        <v>151.27090000000001</v>
      </c>
      <c r="F655" s="4">
        <f t="shared" si="32"/>
        <v>7.9609000000000094</v>
      </c>
      <c r="G655" s="12">
        <v>2023</v>
      </c>
    </row>
    <row r="656" spans="1:7" x14ac:dyDescent="0.2">
      <c r="A656" s="18">
        <v>45148.642343749998</v>
      </c>
      <c r="B656" s="4">
        <v>0.60999999999999943</v>
      </c>
      <c r="C656" s="4">
        <v>1.3</v>
      </c>
      <c r="D656" s="4">
        <f t="shared" si="31"/>
        <v>0.79299999999999926</v>
      </c>
      <c r="E656" s="4">
        <f t="shared" si="30"/>
        <v>151.28390000000002</v>
      </c>
      <c r="F656" s="4">
        <f t="shared" si="32"/>
        <v>7.9739000000000146</v>
      </c>
      <c r="G656" s="12">
        <v>2023</v>
      </c>
    </row>
    <row r="657" spans="1:7" x14ac:dyDescent="0.2">
      <c r="A657" s="18">
        <v>45148.643101851849</v>
      </c>
      <c r="B657" s="4">
        <v>0.62000000000000099</v>
      </c>
      <c r="C657" s="4">
        <v>1.3</v>
      </c>
      <c r="D657" s="4">
        <f t="shared" si="31"/>
        <v>0.80600000000000127</v>
      </c>
      <c r="E657" s="4">
        <f t="shared" si="30"/>
        <v>151.29690000000002</v>
      </c>
      <c r="F657" s="4">
        <f t="shared" si="32"/>
        <v>7.9869000000000199</v>
      </c>
      <c r="G657" s="12">
        <v>2023</v>
      </c>
    </row>
    <row r="658" spans="1:7" x14ac:dyDescent="0.2">
      <c r="A658" s="18">
        <v>45148.643564814818</v>
      </c>
      <c r="B658" s="4">
        <v>0.62999999999999901</v>
      </c>
      <c r="C658" s="4">
        <v>1.3</v>
      </c>
      <c r="D658" s="4">
        <f t="shared" si="31"/>
        <v>0.81899999999999873</v>
      </c>
      <c r="E658" s="4">
        <f t="shared" si="30"/>
        <v>151.3099</v>
      </c>
      <c r="F658" s="4">
        <f t="shared" si="32"/>
        <v>7.9998999999999967</v>
      </c>
      <c r="G658" s="12">
        <v>2023</v>
      </c>
    </row>
    <row r="659" spans="1:7" x14ac:dyDescent="0.2">
      <c r="A659" s="18">
        <v>45148.645098379631</v>
      </c>
      <c r="B659" s="4">
        <v>0.64000000000000057</v>
      </c>
      <c r="C659" s="4">
        <v>1.3</v>
      </c>
      <c r="D659" s="4">
        <f t="shared" si="31"/>
        <v>0.83200000000000074</v>
      </c>
      <c r="E659" s="4">
        <f t="shared" si="30"/>
        <v>151.3229</v>
      </c>
      <c r="F659" s="4">
        <f t="shared" si="32"/>
        <v>8.0129000000000019</v>
      </c>
      <c r="G659" s="12">
        <v>2023</v>
      </c>
    </row>
    <row r="660" spans="1:7" x14ac:dyDescent="0.2">
      <c r="A660" s="18">
        <v>45148.650387731483</v>
      </c>
      <c r="B660" s="4">
        <v>0.64999999999999858</v>
      </c>
      <c r="C660" s="4">
        <v>1.3</v>
      </c>
      <c r="D660" s="4">
        <f t="shared" si="31"/>
        <v>0.8449999999999982</v>
      </c>
      <c r="E660" s="4">
        <f t="shared" ref="E660:E723" si="33">D660+$E$594</f>
        <v>151.33590000000001</v>
      </c>
      <c r="F660" s="4">
        <f t="shared" si="32"/>
        <v>8.0259000000000071</v>
      </c>
      <c r="G660" s="12">
        <v>2023</v>
      </c>
    </row>
    <row r="661" spans="1:7" x14ac:dyDescent="0.2">
      <c r="A661" s="18">
        <v>45148.832725694447</v>
      </c>
      <c r="B661" s="4">
        <v>0.66000000000000014</v>
      </c>
      <c r="C661" s="4">
        <v>1.3</v>
      </c>
      <c r="D661" s="4">
        <f t="shared" si="31"/>
        <v>0.85800000000000021</v>
      </c>
      <c r="E661" s="4">
        <f t="shared" si="33"/>
        <v>151.34890000000001</v>
      </c>
      <c r="F661" s="4">
        <f t="shared" si="32"/>
        <v>8.0389000000000124</v>
      </c>
      <c r="G661" s="12">
        <v>2023</v>
      </c>
    </row>
    <row r="662" spans="1:7" x14ac:dyDescent="0.2">
      <c r="A662" s="18">
        <v>45148.833362268517</v>
      </c>
      <c r="B662" s="4">
        <v>0.66999999999999815</v>
      </c>
      <c r="C662" s="4">
        <v>1.3</v>
      </c>
      <c r="D662" s="4">
        <f t="shared" si="31"/>
        <v>0.87099999999999766</v>
      </c>
      <c r="E662" s="4">
        <f t="shared" si="33"/>
        <v>151.36190000000002</v>
      </c>
      <c r="F662" s="4">
        <f t="shared" si="32"/>
        <v>8.0519000000000176</v>
      </c>
      <c r="G662" s="12">
        <v>2023</v>
      </c>
    </row>
    <row r="663" spans="1:7" x14ac:dyDescent="0.2">
      <c r="A663" s="18">
        <v>45149.776192129626</v>
      </c>
      <c r="B663" s="4">
        <v>0.67999999999999972</v>
      </c>
      <c r="C663" s="4">
        <v>1.3</v>
      </c>
      <c r="D663" s="4">
        <f t="shared" si="31"/>
        <v>0.88399999999999967</v>
      </c>
      <c r="E663" s="4">
        <f t="shared" si="33"/>
        <v>151.3749</v>
      </c>
      <c r="F663" s="4">
        <f t="shared" si="32"/>
        <v>8.0648999999999944</v>
      </c>
      <c r="G663" s="12">
        <v>2023</v>
      </c>
    </row>
    <row r="664" spans="1:7" x14ac:dyDescent="0.2">
      <c r="A664" s="18">
        <v>45149.777094907404</v>
      </c>
      <c r="B664" s="4">
        <v>0.69000000000000128</v>
      </c>
      <c r="C664" s="4">
        <v>1.3</v>
      </c>
      <c r="D664" s="4">
        <f t="shared" si="31"/>
        <v>0.89700000000000168</v>
      </c>
      <c r="E664" s="4">
        <f t="shared" si="33"/>
        <v>151.3879</v>
      </c>
      <c r="F664" s="4">
        <f t="shared" si="32"/>
        <v>8.0778999999999996</v>
      </c>
      <c r="G664" s="12">
        <v>2023</v>
      </c>
    </row>
    <row r="665" spans="1:7" x14ac:dyDescent="0.2">
      <c r="A665" s="18">
        <v>45149.777887731485</v>
      </c>
      <c r="B665" s="4">
        <v>0.69999999999999929</v>
      </c>
      <c r="C665" s="4">
        <v>1.3</v>
      </c>
      <c r="D665" s="4">
        <f t="shared" si="31"/>
        <v>0.90999999999999914</v>
      </c>
      <c r="E665" s="4">
        <f t="shared" si="33"/>
        <v>151.40090000000001</v>
      </c>
      <c r="F665" s="4">
        <f t="shared" si="32"/>
        <v>8.0909000000000049</v>
      </c>
      <c r="G665" s="12">
        <v>2023</v>
      </c>
    </row>
    <row r="666" spans="1:7" x14ac:dyDescent="0.2">
      <c r="A666" s="18">
        <v>45149.778645833336</v>
      </c>
      <c r="B666" s="4">
        <v>0.71000000000000085</v>
      </c>
      <c r="C666" s="4">
        <v>1.3</v>
      </c>
      <c r="D666" s="4">
        <f t="shared" si="31"/>
        <v>0.92300000000000115</v>
      </c>
      <c r="E666" s="4">
        <f t="shared" si="33"/>
        <v>151.41390000000001</v>
      </c>
      <c r="F666" s="4">
        <f t="shared" si="32"/>
        <v>8.1039000000000101</v>
      </c>
      <c r="G666" s="12">
        <v>2023</v>
      </c>
    </row>
    <row r="667" spans="1:7" x14ac:dyDescent="0.2">
      <c r="A667" s="18">
        <v>45149.780086805556</v>
      </c>
      <c r="B667" s="4">
        <v>0.71999999999999886</v>
      </c>
      <c r="C667" s="4">
        <v>1.3</v>
      </c>
      <c r="D667" s="4">
        <f t="shared" si="31"/>
        <v>0.9359999999999985</v>
      </c>
      <c r="E667" s="4">
        <f t="shared" si="33"/>
        <v>151.42690000000002</v>
      </c>
      <c r="F667" s="4">
        <f t="shared" si="32"/>
        <v>8.1169000000000153</v>
      </c>
      <c r="G667" s="12">
        <v>2023</v>
      </c>
    </row>
    <row r="668" spans="1:7" x14ac:dyDescent="0.2">
      <c r="A668" s="18">
        <v>45149.780410879626</v>
      </c>
      <c r="B668" s="4">
        <v>0.73000000000000043</v>
      </c>
      <c r="C668" s="4">
        <v>1.3</v>
      </c>
      <c r="D668" s="4">
        <f t="shared" si="31"/>
        <v>0.94900000000000062</v>
      </c>
      <c r="E668" s="4">
        <f t="shared" si="33"/>
        <v>151.43990000000002</v>
      </c>
      <c r="F668" s="4">
        <f t="shared" si="32"/>
        <v>8.1299000000000206</v>
      </c>
      <c r="G668" s="12">
        <v>2023</v>
      </c>
    </row>
    <row r="669" spans="1:7" x14ac:dyDescent="0.2">
      <c r="A669" s="18">
        <v>45149.780711805557</v>
      </c>
      <c r="B669" s="4">
        <v>0.73999999999999844</v>
      </c>
      <c r="C669" s="4">
        <v>1.3</v>
      </c>
      <c r="D669" s="4">
        <f t="shared" ref="D669:D732" si="34">B669*C669</f>
        <v>0.96199999999999797</v>
      </c>
      <c r="E669" s="4">
        <f t="shared" si="33"/>
        <v>151.4529</v>
      </c>
      <c r="F669" s="4">
        <f t="shared" si="32"/>
        <v>8.1428999999999974</v>
      </c>
      <c r="G669" s="12">
        <v>2023</v>
      </c>
    </row>
    <row r="670" spans="1:7" x14ac:dyDescent="0.2">
      <c r="A670" s="18">
        <v>45149.780891203707</v>
      </c>
      <c r="B670" s="4">
        <v>0.75</v>
      </c>
      <c r="C670" s="4">
        <v>1.3</v>
      </c>
      <c r="D670" s="4">
        <f t="shared" si="34"/>
        <v>0.97500000000000009</v>
      </c>
      <c r="E670" s="4">
        <f t="shared" si="33"/>
        <v>151.4659</v>
      </c>
      <c r="F670" s="4">
        <f t="shared" si="32"/>
        <v>8.1559000000000026</v>
      </c>
      <c r="G670" s="12">
        <v>2023</v>
      </c>
    </row>
    <row r="671" spans="1:7" x14ac:dyDescent="0.2">
      <c r="A671" s="18">
        <v>45149.781140046296</v>
      </c>
      <c r="B671" s="4">
        <v>0.75999999999999801</v>
      </c>
      <c r="C671" s="4">
        <v>1.3</v>
      </c>
      <c r="D671" s="4">
        <f t="shared" si="34"/>
        <v>0.98799999999999744</v>
      </c>
      <c r="E671" s="4">
        <f t="shared" si="33"/>
        <v>151.47890000000001</v>
      </c>
      <c r="F671" s="4">
        <f t="shared" si="32"/>
        <v>8.1689000000000078</v>
      </c>
      <c r="G671" s="12">
        <v>2023</v>
      </c>
    </row>
    <row r="672" spans="1:7" x14ac:dyDescent="0.2">
      <c r="A672" s="18">
        <v>45149.781284722223</v>
      </c>
      <c r="B672" s="4">
        <v>0.76999999999999957</v>
      </c>
      <c r="C672" s="4">
        <v>1.3</v>
      </c>
      <c r="D672" s="4">
        <f t="shared" si="34"/>
        <v>1.0009999999999994</v>
      </c>
      <c r="E672" s="4">
        <f t="shared" si="33"/>
        <v>151.49190000000002</v>
      </c>
      <c r="F672" s="4">
        <f t="shared" si="32"/>
        <v>8.1819000000000131</v>
      </c>
      <c r="G672" s="12">
        <v>2023</v>
      </c>
    </row>
    <row r="673" spans="1:7" x14ac:dyDescent="0.2">
      <c r="A673" s="18">
        <v>45149.781510416666</v>
      </c>
      <c r="B673" s="4">
        <v>0.78000000000000114</v>
      </c>
      <c r="C673" s="4">
        <v>1.3</v>
      </c>
      <c r="D673" s="4">
        <f t="shared" si="34"/>
        <v>1.0140000000000016</v>
      </c>
      <c r="E673" s="4">
        <f t="shared" si="33"/>
        <v>151.50490000000002</v>
      </c>
      <c r="F673" s="4">
        <f t="shared" si="32"/>
        <v>8.1949000000000183</v>
      </c>
      <c r="G673" s="12">
        <v>2023</v>
      </c>
    </row>
    <row r="674" spans="1:7" x14ac:dyDescent="0.2">
      <c r="A674" s="18">
        <v>45149.781631944446</v>
      </c>
      <c r="B674" s="4">
        <v>0.78999999999999915</v>
      </c>
      <c r="C674" s="4">
        <v>1.3</v>
      </c>
      <c r="D674" s="4">
        <f t="shared" si="34"/>
        <v>1.026999999999999</v>
      </c>
      <c r="E674" s="4">
        <f t="shared" si="33"/>
        <v>151.5179</v>
      </c>
      <c r="F674" s="4">
        <f t="shared" si="32"/>
        <v>8.2078999999999951</v>
      </c>
      <c r="G674" s="12">
        <v>2023</v>
      </c>
    </row>
    <row r="675" spans="1:7" x14ac:dyDescent="0.2">
      <c r="A675" s="18">
        <v>45149.781863425924</v>
      </c>
      <c r="B675" s="4">
        <v>0.80000000000000071</v>
      </c>
      <c r="C675" s="4">
        <v>1.3</v>
      </c>
      <c r="D675" s="4">
        <f t="shared" si="34"/>
        <v>1.0400000000000009</v>
      </c>
      <c r="E675" s="4">
        <f t="shared" si="33"/>
        <v>151.5309</v>
      </c>
      <c r="F675" s="4">
        <f t="shared" si="32"/>
        <v>8.2209000000000003</v>
      </c>
      <c r="G675" s="12">
        <v>2023</v>
      </c>
    </row>
    <row r="676" spans="1:7" x14ac:dyDescent="0.2">
      <c r="A676" s="18">
        <v>45149.782019675928</v>
      </c>
      <c r="B676" s="4">
        <v>0.80999999999999872</v>
      </c>
      <c r="C676" s="4">
        <v>1.3</v>
      </c>
      <c r="D676" s="4">
        <f t="shared" si="34"/>
        <v>1.0529999999999984</v>
      </c>
      <c r="E676" s="4">
        <f t="shared" si="33"/>
        <v>151.54390000000001</v>
      </c>
      <c r="F676" s="4">
        <f t="shared" si="32"/>
        <v>8.2339000000000055</v>
      </c>
      <c r="G676" s="12">
        <v>2023</v>
      </c>
    </row>
    <row r="677" spans="1:7" x14ac:dyDescent="0.2">
      <c r="A677" s="18">
        <v>45149.782210648147</v>
      </c>
      <c r="B677" s="4">
        <v>0.82000000000000028</v>
      </c>
      <c r="C677" s="4">
        <v>1.3</v>
      </c>
      <c r="D677" s="4">
        <f t="shared" si="34"/>
        <v>1.0660000000000005</v>
      </c>
      <c r="E677" s="4">
        <f t="shared" si="33"/>
        <v>151.55690000000001</v>
      </c>
      <c r="F677" s="4">
        <f t="shared" si="32"/>
        <v>8.2469000000000108</v>
      </c>
      <c r="G677" s="12">
        <v>2023</v>
      </c>
    </row>
    <row r="678" spans="1:7" x14ac:dyDescent="0.2">
      <c r="A678" s="18">
        <v>45149.782500000001</v>
      </c>
      <c r="B678" s="4">
        <v>0.82999999999999829</v>
      </c>
      <c r="C678" s="4">
        <v>1.3</v>
      </c>
      <c r="D678" s="4">
        <f t="shared" si="34"/>
        <v>1.0789999999999977</v>
      </c>
      <c r="E678" s="4">
        <f t="shared" si="33"/>
        <v>151.56990000000002</v>
      </c>
      <c r="F678" s="4">
        <f t="shared" si="32"/>
        <v>8.259900000000016</v>
      </c>
      <c r="G678" s="12">
        <v>2023</v>
      </c>
    </row>
    <row r="679" spans="1:7" x14ac:dyDescent="0.2">
      <c r="A679" s="18">
        <v>45149.783217592594</v>
      </c>
      <c r="B679" s="4">
        <v>0.83999999999999986</v>
      </c>
      <c r="C679" s="4">
        <v>1.3</v>
      </c>
      <c r="D679" s="4">
        <f t="shared" si="34"/>
        <v>1.0919999999999999</v>
      </c>
      <c r="E679" s="4">
        <f t="shared" si="33"/>
        <v>151.58290000000002</v>
      </c>
      <c r="F679" s="4">
        <f t="shared" si="32"/>
        <v>8.2729000000000212</v>
      </c>
      <c r="G679" s="12">
        <v>2023</v>
      </c>
    </row>
    <row r="680" spans="1:7" x14ac:dyDescent="0.2">
      <c r="A680" s="18">
        <v>45149.783854166664</v>
      </c>
      <c r="B680" s="4">
        <v>0.85000000000000142</v>
      </c>
      <c r="C680" s="4">
        <v>1.3</v>
      </c>
      <c r="D680" s="4">
        <f t="shared" si="34"/>
        <v>1.105000000000002</v>
      </c>
      <c r="E680" s="4">
        <f t="shared" si="33"/>
        <v>151.5959</v>
      </c>
      <c r="F680" s="4">
        <f t="shared" si="32"/>
        <v>8.285899999999998</v>
      </c>
      <c r="G680" s="12">
        <v>2023</v>
      </c>
    </row>
    <row r="681" spans="1:7" x14ac:dyDescent="0.2">
      <c r="A681" s="18">
        <v>45150.574276620369</v>
      </c>
      <c r="B681" s="4">
        <v>0.85999999999999943</v>
      </c>
      <c r="C681" s="4">
        <v>1.3</v>
      </c>
      <c r="D681" s="4">
        <f t="shared" si="34"/>
        <v>1.1179999999999992</v>
      </c>
      <c r="E681" s="4">
        <f t="shared" si="33"/>
        <v>151.60890000000001</v>
      </c>
      <c r="F681" s="4">
        <f t="shared" si="32"/>
        <v>8.2989000000000033</v>
      </c>
      <c r="G681" s="12">
        <v>2023</v>
      </c>
    </row>
    <row r="682" spans="1:7" x14ac:dyDescent="0.2">
      <c r="A682" s="18">
        <v>45150.574855324077</v>
      </c>
      <c r="B682" s="4">
        <v>0.87000000000000099</v>
      </c>
      <c r="C682" s="4">
        <v>1.3</v>
      </c>
      <c r="D682" s="4">
        <f t="shared" si="34"/>
        <v>1.1310000000000013</v>
      </c>
      <c r="E682" s="4">
        <f t="shared" si="33"/>
        <v>151.62190000000001</v>
      </c>
      <c r="F682" s="4">
        <f t="shared" si="32"/>
        <v>8.3119000000000085</v>
      </c>
      <c r="G682" s="12">
        <v>2023</v>
      </c>
    </row>
    <row r="683" spans="1:7" x14ac:dyDescent="0.2">
      <c r="A683" s="18">
        <v>45150.575434027778</v>
      </c>
      <c r="B683" s="4">
        <v>0.87999999999999901</v>
      </c>
      <c r="C683" s="4">
        <v>1.3</v>
      </c>
      <c r="D683" s="4">
        <f t="shared" si="34"/>
        <v>1.1439999999999988</v>
      </c>
      <c r="E683" s="4">
        <f t="shared" si="33"/>
        <v>151.63490000000002</v>
      </c>
      <c r="F683" s="4">
        <f t="shared" si="32"/>
        <v>8.3249000000000137</v>
      </c>
      <c r="G683" s="12">
        <v>2023</v>
      </c>
    </row>
    <row r="684" spans="1:7" x14ac:dyDescent="0.2">
      <c r="A684" s="18">
        <v>45150.575862268517</v>
      </c>
      <c r="B684" s="4">
        <v>0.89000000000000057</v>
      </c>
      <c r="C684" s="4">
        <v>1.3</v>
      </c>
      <c r="D684" s="4">
        <f t="shared" si="34"/>
        <v>1.1570000000000007</v>
      </c>
      <c r="E684" s="4">
        <f t="shared" si="33"/>
        <v>151.64790000000002</v>
      </c>
      <c r="F684" s="4">
        <f t="shared" si="32"/>
        <v>8.337900000000019</v>
      </c>
      <c r="G684" s="12">
        <v>2023</v>
      </c>
    </row>
    <row r="685" spans="1:7" x14ac:dyDescent="0.2">
      <c r="A685" s="18">
        <v>45150.576521990741</v>
      </c>
      <c r="B685" s="4">
        <v>0.89999999999999858</v>
      </c>
      <c r="C685" s="4">
        <v>1.3</v>
      </c>
      <c r="D685" s="4">
        <f t="shared" si="34"/>
        <v>1.1699999999999982</v>
      </c>
      <c r="E685" s="4">
        <f t="shared" si="33"/>
        <v>151.6609</v>
      </c>
      <c r="F685" s="4">
        <f t="shared" si="32"/>
        <v>8.3508999999999958</v>
      </c>
      <c r="G685" s="12">
        <v>2023</v>
      </c>
    </row>
    <row r="686" spans="1:7" x14ac:dyDescent="0.2">
      <c r="A686" s="18">
        <v>45150.577233796299</v>
      </c>
      <c r="B686" s="4">
        <v>0.91000000000000014</v>
      </c>
      <c r="C686" s="4">
        <v>1.3</v>
      </c>
      <c r="D686" s="4">
        <f t="shared" si="34"/>
        <v>1.1830000000000003</v>
      </c>
      <c r="E686" s="4">
        <f t="shared" si="33"/>
        <v>151.6739</v>
      </c>
      <c r="F686" s="4">
        <f t="shared" si="32"/>
        <v>8.363900000000001</v>
      </c>
      <c r="G686" s="12">
        <v>2023</v>
      </c>
    </row>
    <row r="687" spans="1:7" x14ac:dyDescent="0.2">
      <c r="A687" s="18">
        <v>45150.579409722224</v>
      </c>
      <c r="B687" s="4">
        <v>0.91999999999999815</v>
      </c>
      <c r="C687" s="4">
        <v>1.3</v>
      </c>
      <c r="D687" s="4">
        <f t="shared" si="34"/>
        <v>1.1959999999999977</v>
      </c>
      <c r="E687" s="4">
        <f t="shared" si="33"/>
        <v>151.68690000000001</v>
      </c>
      <c r="F687" s="4">
        <f t="shared" si="32"/>
        <v>8.3769000000000062</v>
      </c>
      <c r="G687" s="12">
        <v>2023</v>
      </c>
    </row>
    <row r="688" spans="1:7" x14ac:dyDescent="0.2">
      <c r="A688" s="18">
        <v>45150.580277777779</v>
      </c>
      <c r="B688" s="4">
        <v>0.92999999999999972</v>
      </c>
      <c r="C688" s="4">
        <v>1.3</v>
      </c>
      <c r="D688" s="4">
        <f t="shared" si="34"/>
        <v>1.2089999999999996</v>
      </c>
      <c r="E688" s="4">
        <f t="shared" si="33"/>
        <v>151.69990000000001</v>
      </c>
      <c r="F688" s="4">
        <f t="shared" si="32"/>
        <v>8.3899000000000115</v>
      </c>
      <c r="G688" s="12">
        <v>2023</v>
      </c>
    </row>
    <row r="689" spans="1:7" x14ac:dyDescent="0.2">
      <c r="A689" s="18">
        <v>45150.581128472222</v>
      </c>
      <c r="B689" s="4">
        <v>0.94000000000000128</v>
      </c>
      <c r="C689" s="4">
        <v>1.3</v>
      </c>
      <c r="D689" s="4">
        <f t="shared" si="34"/>
        <v>1.2220000000000018</v>
      </c>
      <c r="E689" s="4">
        <f t="shared" si="33"/>
        <v>151.71290000000002</v>
      </c>
      <c r="F689" s="4">
        <f t="shared" si="32"/>
        <v>8.4029000000000167</v>
      </c>
      <c r="G689" s="12">
        <v>2023</v>
      </c>
    </row>
    <row r="690" spans="1:7" x14ac:dyDescent="0.2">
      <c r="A690" s="18">
        <v>45150.581440972222</v>
      </c>
      <c r="B690" s="4">
        <v>0.94999999999999929</v>
      </c>
      <c r="C690" s="4">
        <v>1.3</v>
      </c>
      <c r="D690" s="4">
        <f t="shared" si="34"/>
        <v>1.2349999999999992</v>
      </c>
      <c r="E690" s="4">
        <f t="shared" si="33"/>
        <v>151.7259</v>
      </c>
      <c r="F690" s="4">
        <f t="shared" si="32"/>
        <v>8.4158999999999935</v>
      </c>
      <c r="G690" s="12">
        <v>2023</v>
      </c>
    </row>
    <row r="691" spans="1:7" x14ac:dyDescent="0.2">
      <c r="A691" s="18">
        <v>45150.58171875</v>
      </c>
      <c r="B691" s="4">
        <v>0.96000000000000085</v>
      </c>
      <c r="C691" s="4">
        <v>1.3</v>
      </c>
      <c r="D691" s="4">
        <f t="shared" si="34"/>
        <v>1.2480000000000011</v>
      </c>
      <c r="E691" s="4">
        <f t="shared" si="33"/>
        <v>151.7389</v>
      </c>
      <c r="F691" s="4">
        <f t="shared" si="32"/>
        <v>8.4288999999999987</v>
      </c>
      <c r="G691" s="12">
        <v>2023</v>
      </c>
    </row>
    <row r="692" spans="1:7" x14ac:dyDescent="0.2">
      <c r="A692" s="18">
        <v>45150.581956018519</v>
      </c>
      <c r="B692" s="4">
        <v>0.96999999999999886</v>
      </c>
      <c r="C692" s="4">
        <v>1.3</v>
      </c>
      <c r="D692" s="4">
        <f t="shared" si="34"/>
        <v>1.2609999999999986</v>
      </c>
      <c r="E692" s="4">
        <f t="shared" si="33"/>
        <v>151.75190000000001</v>
      </c>
      <c r="F692" s="4">
        <f t="shared" si="32"/>
        <v>8.441900000000004</v>
      </c>
      <c r="G692" s="12">
        <v>2023</v>
      </c>
    </row>
    <row r="693" spans="1:7" x14ac:dyDescent="0.2">
      <c r="A693" s="18">
        <v>45150.582413194446</v>
      </c>
      <c r="B693" s="4">
        <v>0.98000000000000043</v>
      </c>
      <c r="C693" s="4">
        <v>1.3</v>
      </c>
      <c r="D693" s="4">
        <f t="shared" si="34"/>
        <v>1.2740000000000007</v>
      </c>
      <c r="E693" s="4">
        <f t="shared" si="33"/>
        <v>151.76490000000001</v>
      </c>
      <c r="F693" s="4">
        <f t="shared" si="32"/>
        <v>8.4549000000000092</v>
      </c>
      <c r="G693" s="12">
        <v>2023</v>
      </c>
    </row>
    <row r="694" spans="1:7" x14ac:dyDescent="0.2">
      <c r="A694" s="18">
        <v>45150.582945601855</v>
      </c>
      <c r="B694" s="4">
        <v>0.98999999999999844</v>
      </c>
      <c r="C694" s="4">
        <v>1.3</v>
      </c>
      <c r="D694" s="4">
        <f t="shared" si="34"/>
        <v>1.2869999999999979</v>
      </c>
      <c r="E694" s="4">
        <f t="shared" si="33"/>
        <v>151.77790000000002</v>
      </c>
      <c r="F694" s="4">
        <f t="shared" si="32"/>
        <v>8.4679000000000144</v>
      </c>
      <c r="G694" s="12">
        <v>2023</v>
      </c>
    </row>
    <row r="695" spans="1:7" x14ac:dyDescent="0.2">
      <c r="A695" s="18">
        <v>45150.584016203706</v>
      </c>
      <c r="B695" s="4">
        <v>1</v>
      </c>
      <c r="C695" s="4">
        <v>1.3</v>
      </c>
      <c r="D695" s="4">
        <f t="shared" si="34"/>
        <v>1.3</v>
      </c>
      <c r="E695" s="4">
        <f t="shared" si="33"/>
        <v>151.79090000000002</v>
      </c>
      <c r="F695" s="4">
        <f t="shared" si="32"/>
        <v>8.4809000000000196</v>
      </c>
      <c r="G695" s="12">
        <v>2023</v>
      </c>
    </row>
    <row r="696" spans="1:7" x14ac:dyDescent="0.2">
      <c r="A696" s="18">
        <v>45150.584832175926</v>
      </c>
      <c r="B696" s="4">
        <v>1.009999999999998</v>
      </c>
      <c r="C696" s="4">
        <v>1.3</v>
      </c>
      <c r="D696" s="4">
        <f t="shared" si="34"/>
        <v>1.3129999999999975</v>
      </c>
      <c r="E696" s="4">
        <f t="shared" si="33"/>
        <v>151.8039</v>
      </c>
      <c r="F696" s="4">
        <f t="shared" si="32"/>
        <v>8.4938999999999965</v>
      </c>
      <c r="G696" s="12">
        <v>2023</v>
      </c>
    </row>
    <row r="697" spans="1:7" x14ac:dyDescent="0.2">
      <c r="A697" s="18">
        <v>45150.586134259262</v>
      </c>
      <c r="B697" s="4">
        <v>1.0199999999999996</v>
      </c>
      <c r="C697" s="4">
        <v>1.3</v>
      </c>
      <c r="D697" s="4">
        <f t="shared" si="34"/>
        <v>1.3259999999999994</v>
      </c>
      <c r="E697" s="4">
        <f t="shared" si="33"/>
        <v>151.8169</v>
      </c>
      <c r="F697" s="4">
        <f t="shared" si="32"/>
        <v>8.5069000000000017</v>
      </c>
      <c r="G697" s="12">
        <v>2023</v>
      </c>
    </row>
    <row r="698" spans="1:7" x14ac:dyDescent="0.2">
      <c r="A698" s="18">
        <v>45150.586782407408</v>
      </c>
      <c r="B698" s="4">
        <v>1.0300000000000011</v>
      </c>
      <c r="C698" s="4">
        <v>1.3</v>
      </c>
      <c r="D698" s="4">
        <f t="shared" si="34"/>
        <v>1.3390000000000015</v>
      </c>
      <c r="E698" s="4">
        <f t="shared" si="33"/>
        <v>151.82990000000001</v>
      </c>
      <c r="F698" s="4">
        <f t="shared" si="32"/>
        <v>8.5199000000000069</v>
      </c>
      <c r="G698" s="12">
        <v>2023</v>
      </c>
    </row>
    <row r="699" spans="1:7" x14ac:dyDescent="0.2">
      <c r="A699" s="18">
        <v>45150.588414351849</v>
      </c>
      <c r="B699" s="4">
        <v>1.0399999999999991</v>
      </c>
      <c r="C699" s="4">
        <v>1.3</v>
      </c>
      <c r="D699" s="4">
        <f t="shared" si="34"/>
        <v>1.351999999999999</v>
      </c>
      <c r="E699" s="4">
        <f t="shared" si="33"/>
        <v>151.84290000000001</v>
      </c>
      <c r="F699" s="4">
        <f t="shared" si="32"/>
        <v>8.5329000000000121</v>
      </c>
      <c r="G699" s="12">
        <v>2023</v>
      </c>
    </row>
    <row r="700" spans="1:7" x14ac:dyDescent="0.2">
      <c r="A700" s="18">
        <v>45150.592216435187</v>
      </c>
      <c r="B700" s="4">
        <v>1.0500000000000007</v>
      </c>
      <c r="C700" s="4">
        <v>1.3</v>
      </c>
      <c r="D700" s="4">
        <f t="shared" si="34"/>
        <v>1.3650000000000009</v>
      </c>
      <c r="E700" s="4">
        <f t="shared" si="33"/>
        <v>151.85590000000002</v>
      </c>
      <c r="F700" s="4">
        <f t="shared" si="32"/>
        <v>8.5459000000000174</v>
      </c>
      <c r="G700" s="12">
        <v>2023</v>
      </c>
    </row>
    <row r="701" spans="1:7" x14ac:dyDescent="0.2">
      <c r="A701" s="18">
        <v>45156.280457175926</v>
      </c>
      <c r="B701" s="4">
        <v>1.0599999999999987</v>
      </c>
      <c r="C701" s="4">
        <v>1.3</v>
      </c>
      <c r="D701" s="4">
        <f t="shared" si="34"/>
        <v>1.3779999999999983</v>
      </c>
      <c r="E701" s="4">
        <f t="shared" si="33"/>
        <v>151.8689</v>
      </c>
      <c r="F701" s="4">
        <f t="shared" si="32"/>
        <v>8.5588999999999942</v>
      </c>
      <c r="G701" s="12">
        <v>2023</v>
      </c>
    </row>
    <row r="702" spans="1:7" x14ac:dyDescent="0.2">
      <c r="A702" s="18">
        <v>45156.293258101854</v>
      </c>
      <c r="B702" s="4">
        <v>1.0700000000000003</v>
      </c>
      <c r="C702" s="4">
        <v>1.3</v>
      </c>
      <c r="D702" s="4">
        <f t="shared" si="34"/>
        <v>1.3910000000000005</v>
      </c>
      <c r="E702" s="4">
        <f t="shared" si="33"/>
        <v>151.8819</v>
      </c>
      <c r="F702" s="4">
        <f t="shared" si="32"/>
        <v>8.5718999999999994</v>
      </c>
      <c r="G702" s="12">
        <v>2023</v>
      </c>
    </row>
    <row r="703" spans="1:7" x14ac:dyDescent="0.2">
      <c r="A703" s="18">
        <v>45156.590127314812</v>
      </c>
      <c r="B703" s="4">
        <v>1.0799999999999983</v>
      </c>
      <c r="C703" s="4">
        <v>1.3</v>
      </c>
      <c r="D703" s="4">
        <f t="shared" si="34"/>
        <v>1.4039999999999979</v>
      </c>
      <c r="E703" s="4">
        <f t="shared" si="33"/>
        <v>151.89490000000001</v>
      </c>
      <c r="F703" s="4">
        <f t="shared" si="32"/>
        <v>8.5849000000000046</v>
      </c>
      <c r="G703" s="12">
        <v>2023</v>
      </c>
    </row>
    <row r="704" spans="1:7" x14ac:dyDescent="0.2">
      <c r="A704" s="18">
        <v>45156.590908564816</v>
      </c>
      <c r="B704" s="4">
        <v>1.0899999999999999</v>
      </c>
      <c r="C704" s="4">
        <v>1.3</v>
      </c>
      <c r="D704" s="4">
        <f t="shared" si="34"/>
        <v>1.4169999999999998</v>
      </c>
      <c r="E704" s="4">
        <f t="shared" si="33"/>
        <v>151.90790000000001</v>
      </c>
      <c r="F704" s="4">
        <f t="shared" si="32"/>
        <v>8.5979000000000099</v>
      </c>
      <c r="G704" s="12">
        <v>2023</v>
      </c>
    </row>
    <row r="705" spans="1:7" x14ac:dyDescent="0.2">
      <c r="A705" s="18">
        <v>45156.591464120371</v>
      </c>
      <c r="B705" s="4">
        <v>1.1000000000000014</v>
      </c>
      <c r="C705" s="4">
        <v>1.3</v>
      </c>
      <c r="D705" s="4">
        <f t="shared" si="34"/>
        <v>1.4300000000000019</v>
      </c>
      <c r="E705" s="4">
        <f t="shared" si="33"/>
        <v>151.92090000000002</v>
      </c>
      <c r="F705" s="4">
        <f t="shared" si="32"/>
        <v>8.6109000000000151</v>
      </c>
      <c r="G705" s="12">
        <v>2023</v>
      </c>
    </row>
    <row r="706" spans="1:7" x14ac:dyDescent="0.2">
      <c r="A706" s="18">
        <v>45156.592598379626</v>
      </c>
      <c r="B706" s="4">
        <v>1.1099999999999994</v>
      </c>
      <c r="C706" s="4">
        <v>1.3</v>
      </c>
      <c r="D706" s="4">
        <f t="shared" si="34"/>
        <v>1.4429999999999994</v>
      </c>
      <c r="E706" s="4">
        <f t="shared" si="33"/>
        <v>151.93390000000002</v>
      </c>
      <c r="F706" s="4">
        <f t="shared" si="32"/>
        <v>8.6239000000000203</v>
      </c>
      <c r="G706" s="12">
        <v>2023</v>
      </c>
    </row>
    <row r="707" spans="1:7" x14ac:dyDescent="0.2">
      <c r="A707" s="18">
        <v>45156.594363425924</v>
      </c>
      <c r="B707" s="4">
        <v>1.120000000000001</v>
      </c>
      <c r="C707" s="4">
        <v>1.3</v>
      </c>
      <c r="D707" s="4">
        <f t="shared" si="34"/>
        <v>1.4560000000000013</v>
      </c>
      <c r="E707" s="4">
        <f t="shared" si="33"/>
        <v>151.9469</v>
      </c>
      <c r="F707" s="4">
        <f t="shared" ref="F707:F770" si="35">E707-143.31</f>
        <v>8.6368999999999971</v>
      </c>
      <c r="G707" s="12">
        <v>2023</v>
      </c>
    </row>
    <row r="708" spans="1:7" x14ac:dyDescent="0.2">
      <c r="A708" s="18">
        <v>45156.594832175928</v>
      </c>
      <c r="B708" s="4">
        <v>1.129999999999999</v>
      </c>
      <c r="C708" s="4">
        <v>1.3</v>
      </c>
      <c r="D708" s="4">
        <f t="shared" si="34"/>
        <v>1.4689999999999988</v>
      </c>
      <c r="E708" s="4">
        <f t="shared" si="33"/>
        <v>151.9599</v>
      </c>
      <c r="F708" s="4">
        <f t="shared" si="35"/>
        <v>8.6499000000000024</v>
      </c>
      <c r="G708" s="12">
        <v>2023</v>
      </c>
    </row>
    <row r="709" spans="1:7" x14ac:dyDescent="0.2">
      <c r="A709" s="18">
        <v>45156.595445601852</v>
      </c>
      <c r="B709" s="4">
        <v>1.1400000000000006</v>
      </c>
      <c r="C709" s="4">
        <v>1.3</v>
      </c>
      <c r="D709" s="4">
        <f t="shared" si="34"/>
        <v>1.4820000000000009</v>
      </c>
      <c r="E709" s="4">
        <f t="shared" si="33"/>
        <v>151.97290000000001</v>
      </c>
      <c r="F709" s="4">
        <f t="shared" si="35"/>
        <v>8.6629000000000076</v>
      </c>
      <c r="G709" s="12">
        <v>2023</v>
      </c>
    </row>
    <row r="710" spans="1:7" x14ac:dyDescent="0.2">
      <c r="A710" s="18">
        <v>45156.596174768521</v>
      </c>
      <c r="B710" s="4">
        <v>1.1499999999999986</v>
      </c>
      <c r="C710" s="4">
        <v>1.3</v>
      </c>
      <c r="D710" s="4">
        <f t="shared" si="34"/>
        <v>1.4949999999999981</v>
      </c>
      <c r="E710" s="4">
        <f t="shared" si="33"/>
        <v>151.98590000000002</v>
      </c>
      <c r="F710" s="4">
        <f t="shared" si="35"/>
        <v>8.6759000000000128</v>
      </c>
      <c r="G710" s="12">
        <v>2023</v>
      </c>
    </row>
    <row r="711" spans="1:7" x14ac:dyDescent="0.2">
      <c r="A711" s="18">
        <v>45156.992297453704</v>
      </c>
      <c r="B711" s="4">
        <v>1.1600000000000001</v>
      </c>
      <c r="C711" s="4">
        <v>1.3</v>
      </c>
      <c r="D711" s="4">
        <f t="shared" si="34"/>
        <v>1.5080000000000002</v>
      </c>
      <c r="E711" s="4">
        <f t="shared" si="33"/>
        <v>151.99890000000002</v>
      </c>
      <c r="F711" s="4">
        <f t="shared" si="35"/>
        <v>8.6889000000000181</v>
      </c>
      <c r="G711" s="12">
        <v>2023</v>
      </c>
    </row>
    <row r="712" spans="1:7" x14ac:dyDescent="0.2">
      <c r="A712" s="18">
        <v>45157.036041666666</v>
      </c>
      <c r="B712" s="4">
        <v>1.1699999999999982</v>
      </c>
      <c r="C712" s="4">
        <v>1.3</v>
      </c>
      <c r="D712" s="4">
        <f t="shared" si="34"/>
        <v>1.5209999999999977</v>
      </c>
      <c r="E712" s="4">
        <f t="shared" si="33"/>
        <v>152.0119</v>
      </c>
      <c r="F712" s="4">
        <f t="shared" si="35"/>
        <v>8.7018999999999949</v>
      </c>
      <c r="G712" s="12">
        <v>2023</v>
      </c>
    </row>
    <row r="713" spans="1:7" x14ac:dyDescent="0.2">
      <c r="A713" s="18">
        <v>45159.203501157404</v>
      </c>
      <c r="B713" s="4">
        <v>1.1799999999999997</v>
      </c>
      <c r="C713" s="4">
        <v>1.3</v>
      </c>
      <c r="D713" s="4">
        <f t="shared" si="34"/>
        <v>1.5339999999999996</v>
      </c>
      <c r="E713" s="4">
        <f t="shared" si="33"/>
        <v>152.0249</v>
      </c>
      <c r="F713" s="4">
        <f t="shared" si="35"/>
        <v>8.7149000000000001</v>
      </c>
      <c r="G713" s="12">
        <v>2023</v>
      </c>
    </row>
    <row r="714" spans="1:7" x14ac:dyDescent="0.2">
      <c r="A714" s="18">
        <v>45159.218350694442</v>
      </c>
      <c r="B714" s="4">
        <v>1.1900000000000013</v>
      </c>
      <c r="C714" s="4">
        <v>1.3</v>
      </c>
      <c r="D714" s="4">
        <f t="shared" si="34"/>
        <v>1.5470000000000017</v>
      </c>
      <c r="E714" s="4">
        <f t="shared" si="33"/>
        <v>152.03790000000001</v>
      </c>
      <c r="F714" s="4">
        <f t="shared" si="35"/>
        <v>8.7279000000000053</v>
      </c>
      <c r="G714" s="12">
        <v>2023</v>
      </c>
    </row>
    <row r="715" spans="1:7" x14ac:dyDescent="0.2">
      <c r="A715" s="18">
        <v>45159.29310185185</v>
      </c>
      <c r="B715" s="4">
        <v>1.1999999999999993</v>
      </c>
      <c r="C715" s="4">
        <v>1.3</v>
      </c>
      <c r="D715" s="4">
        <f t="shared" si="34"/>
        <v>1.5599999999999992</v>
      </c>
      <c r="E715" s="4">
        <f t="shared" si="33"/>
        <v>152.05090000000001</v>
      </c>
      <c r="F715" s="4">
        <f t="shared" si="35"/>
        <v>8.7409000000000106</v>
      </c>
      <c r="G715" s="12">
        <v>2023</v>
      </c>
    </row>
    <row r="716" spans="1:7" x14ac:dyDescent="0.2">
      <c r="A716" s="18">
        <v>45159.341840277775</v>
      </c>
      <c r="B716" s="4">
        <v>1.2100000000000009</v>
      </c>
      <c r="C716" s="4">
        <v>1.3</v>
      </c>
      <c r="D716" s="4">
        <f t="shared" si="34"/>
        <v>1.5730000000000011</v>
      </c>
      <c r="E716" s="4">
        <f t="shared" si="33"/>
        <v>152.06390000000002</v>
      </c>
      <c r="F716" s="4">
        <f t="shared" si="35"/>
        <v>8.7539000000000158</v>
      </c>
      <c r="G716" s="12">
        <v>2023</v>
      </c>
    </row>
    <row r="717" spans="1:7" x14ac:dyDescent="0.2">
      <c r="A717" s="18">
        <v>45159.778153935185</v>
      </c>
      <c r="B717" s="4">
        <v>1.2199999999999989</v>
      </c>
      <c r="C717" s="4">
        <v>1.3</v>
      </c>
      <c r="D717" s="4">
        <f t="shared" si="34"/>
        <v>1.5859999999999985</v>
      </c>
      <c r="E717" s="4">
        <f t="shared" si="33"/>
        <v>152.07690000000002</v>
      </c>
      <c r="F717" s="4">
        <f t="shared" si="35"/>
        <v>8.766900000000021</v>
      </c>
      <c r="G717" s="12">
        <v>2023</v>
      </c>
    </row>
    <row r="718" spans="1:7" x14ac:dyDescent="0.2">
      <c r="A718" s="18">
        <v>45159.855844907404</v>
      </c>
      <c r="B718" s="4">
        <v>1.2300000000000004</v>
      </c>
      <c r="C718" s="4">
        <v>1.3</v>
      </c>
      <c r="D718" s="4">
        <f t="shared" si="34"/>
        <v>1.5990000000000006</v>
      </c>
      <c r="E718" s="4">
        <f t="shared" si="33"/>
        <v>152.0899</v>
      </c>
      <c r="F718" s="4">
        <f t="shared" si="35"/>
        <v>8.7798999999999978</v>
      </c>
      <c r="G718" s="12">
        <v>2023</v>
      </c>
    </row>
    <row r="719" spans="1:7" x14ac:dyDescent="0.2">
      <c r="A719" s="18">
        <v>45159.856452546293</v>
      </c>
      <c r="B719" s="4">
        <v>1.2399999999999984</v>
      </c>
      <c r="C719" s="4">
        <v>1.3</v>
      </c>
      <c r="D719" s="4">
        <f t="shared" si="34"/>
        <v>1.6119999999999981</v>
      </c>
      <c r="E719" s="4">
        <f t="shared" si="33"/>
        <v>152.10290000000001</v>
      </c>
      <c r="F719" s="4">
        <f t="shared" si="35"/>
        <v>8.792900000000003</v>
      </c>
      <c r="G719" s="12">
        <v>2023</v>
      </c>
    </row>
    <row r="720" spans="1:7" x14ac:dyDescent="0.2">
      <c r="A720" s="18">
        <v>45159.856591435186</v>
      </c>
      <c r="B720" s="4">
        <v>1.25</v>
      </c>
      <c r="C720" s="4">
        <v>1.3</v>
      </c>
      <c r="D720" s="4">
        <f t="shared" si="34"/>
        <v>1.625</v>
      </c>
      <c r="E720" s="4">
        <f t="shared" si="33"/>
        <v>152.11590000000001</v>
      </c>
      <c r="F720" s="4">
        <f t="shared" si="35"/>
        <v>8.8059000000000083</v>
      </c>
      <c r="G720" s="12">
        <v>2023</v>
      </c>
    </row>
    <row r="721" spans="1:7" x14ac:dyDescent="0.2">
      <c r="A721" s="18">
        <v>45159.857135416663</v>
      </c>
      <c r="B721" s="4">
        <v>1.259999999999998</v>
      </c>
      <c r="C721" s="4">
        <v>1.3</v>
      </c>
      <c r="D721" s="4">
        <f t="shared" si="34"/>
        <v>1.6379999999999975</v>
      </c>
      <c r="E721" s="4">
        <f t="shared" si="33"/>
        <v>152.12890000000002</v>
      </c>
      <c r="F721" s="4">
        <f t="shared" si="35"/>
        <v>8.8189000000000135</v>
      </c>
      <c r="G721" s="12">
        <v>2023</v>
      </c>
    </row>
    <row r="722" spans="1:7" x14ac:dyDescent="0.2">
      <c r="A722" s="18">
        <v>45159.857690972225</v>
      </c>
      <c r="B722" s="4">
        <v>1.2699999999999996</v>
      </c>
      <c r="C722" s="4">
        <v>1.3</v>
      </c>
      <c r="D722" s="4">
        <f t="shared" si="34"/>
        <v>1.6509999999999996</v>
      </c>
      <c r="E722" s="4">
        <f t="shared" si="33"/>
        <v>152.14190000000002</v>
      </c>
      <c r="F722" s="4">
        <f t="shared" si="35"/>
        <v>8.8319000000000187</v>
      </c>
      <c r="G722" s="12">
        <v>2023</v>
      </c>
    </row>
    <row r="723" spans="1:7" x14ac:dyDescent="0.2">
      <c r="A723" s="18">
        <v>45159.859010416665</v>
      </c>
      <c r="B723" s="4">
        <v>1.2800000000000011</v>
      </c>
      <c r="C723" s="4">
        <v>1.3</v>
      </c>
      <c r="D723" s="4">
        <f t="shared" si="34"/>
        <v>1.6640000000000015</v>
      </c>
      <c r="E723" s="4">
        <f t="shared" si="33"/>
        <v>152.1549</v>
      </c>
      <c r="F723" s="4">
        <f t="shared" si="35"/>
        <v>8.8448999999999955</v>
      </c>
      <c r="G723" s="12">
        <v>2023</v>
      </c>
    </row>
    <row r="724" spans="1:7" x14ac:dyDescent="0.2">
      <c r="A724" s="18">
        <v>45159.864311342593</v>
      </c>
      <c r="B724" s="4">
        <v>1.2899999999999991</v>
      </c>
      <c r="C724" s="4">
        <v>1.3</v>
      </c>
      <c r="D724" s="4">
        <f t="shared" si="34"/>
        <v>1.6769999999999989</v>
      </c>
      <c r="E724" s="4">
        <f t="shared" ref="E724:E787" si="36">D724+$E$594</f>
        <v>152.1679</v>
      </c>
      <c r="F724" s="4">
        <f t="shared" si="35"/>
        <v>8.8579000000000008</v>
      </c>
      <c r="G724" s="12">
        <v>2023</v>
      </c>
    </row>
    <row r="725" spans="1:7" x14ac:dyDescent="0.2">
      <c r="A725" s="18">
        <v>45159.886550925927</v>
      </c>
      <c r="B725" s="4">
        <v>1.3000000000000007</v>
      </c>
      <c r="C725" s="4">
        <v>1.3</v>
      </c>
      <c r="D725" s="4">
        <f t="shared" si="34"/>
        <v>1.6900000000000011</v>
      </c>
      <c r="E725" s="4">
        <f t="shared" si="36"/>
        <v>152.18090000000001</v>
      </c>
      <c r="F725" s="4">
        <f t="shared" si="35"/>
        <v>8.870900000000006</v>
      </c>
      <c r="G725" s="12">
        <v>2023</v>
      </c>
    </row>
    <row r="726" spans="1:7" x14ac:dyDescent="0.2">
      <c r="A726" s="18">
        <v>45159.887291666666</v>
      </c>
      <c r="B726" s="4">
        <v>1.3099999999999987</v>
      </c>
      <c r="C726" s="4">
        <v>1.3</v>
      </c>
      <c r="D726" s="4">
        <f t="shared" si="34"/>
        <v>1.7029999999999983</v>
      </c>
      <c r="E726" s="4">
        <f t="shared" si="36"/>
        <v>152.19390000000001</v>
      </c>
      <c r="F726" s="4">
        <f t="shared" si="35"/>
        <v>8.8839000000000112</v>
      </c>
      <c r="G726" s="12">
        <v>2023</v>
      </c>
    </row>
    <row r="727" spans="1:7" x14ac:dyDescent="0.2">
      <c r="A727" s="18">
        <v>45159.890885416666</v>
      </c>
      <c r="B727" s="4">
        <v>1.3200000000000003</v>
      </c>
      <c r="C727" s="4">
        <v>1.3</v>
      </c>
      <c r="D727" s="4">
        <f t="shared" si="34"/>
        <v>1.7160000000000004</v>
      </c>
      <c r="E727" s="4">
        <f t="shared" si="36"/>
        <v>152.20690000000002</v>
      </c>
      <c r="F727" s="4">
        <f t="shared" si="35"/>
        <v>8.8969000000000165</v>
      </c>
      <c r="G727" s="12">
        <v>2023</v>
      </c>
    </row>
    <row r="728" spans="1:7" x14ac:dyDescent="0.2">
      <c r="A728" s="18">
        <v>45159.896394675925</v>
      </c>
      <c r="B728" s="4">
        <v>1.3299999999999983</v>
      </c>
      <c r="C728" s="4">
        <v>1.3</v>
      </c>
      <c r="D728" s="4">
        <f t="shared" si="34"/>
        <v>1.7289999999999979</v>
      </c>
      <c r="E728" s="4">
        <f t="shared" si="36"/>
        <v>152.2199</v>
      </c>
      <c r="F728" s="4">
        <f t="shared" si="35"/>
        <v>8.9098999999999933</v>
      </c>
      <c r="G728" s="12">
        <v>2023</v>
      </c>
    </row>
    <row r="729" spans="1:7" x14ac:dyDescent="0.2">
      <c r="A729" s="18">
        <v>45159.900723379629</v>
      </c>
      <c r="B729" s="4">
        <v>1.3399999999999999</v>
      </c>
      <c r="C729" s="4">
        <v>1.3</v>
      </c>
      <c r="D729" s="4">
        <f t="shared" si="34"/>
        <v>1.7419999999999998</v>
      </c>
      <c r="E729" s="4">
        <f t="shared" si="36"/>
        <v>152.2329</v>
      </c>
      <c r="F729" s="4">
        <f t="shared" si="35"/>
        <v>8.9228999999999985</v>
      </c>
      <c r="G729" s="12">
        <v>2023</v>
      </c>
    </row>
    <row r="730" spans="1:7" x14ac:dyDescent="0.2">
      <c r="A730" s="18">
        <v>45159.903200231478</v>
      </c>
      <c r="B730" s="4">
        <v>1.3500000000000014</v>
      </c>
      <c r="C730" s="4">
        <v>1.3</v>
      </c>
      <c r="D730" s="4">
        <f t="shared" si="34"/>
        <v>1.7550000000000019</v>
      </c>
      <c r="E730" s="4">
        <f t="shared" si="36"/>
        <v>152.24590000000001</v>
      </c>
      <c r="F730" s="4">
        <f t="shared" si="35"/>
        <v>8.9359000000000037</v>
      </c>
      <c r="G730" s="12">
        <v>2023</v>
      </c>
    </row>
    <row r="731" spans="1:7" x14ac:dyDescent="0.2">
      <c r="A731" s="18">
        <v>45159.905515046295</v>
      </c>
      <c r="B731" s="4">
        <v>1.3599999999999994</v>
      </c>
      <c r="C731" s="4">
        <v>1.3</v>
      </c>
      <c r="D731" s="4">
        <f t="shared" si="34"/>
        <v>1.7679999999999993</v>
      </c>
      <c r="E731" s="4">
        <f t="shared" si="36"/>
        <v>152.25890000000001</v>
      </c>
      <c r="F731" s="4">
        <f t="shared" si="35"/>
        <v>8.948900000000009</v>
      </c>
      <c r="G731" s="12">
        <v>2023</v>
      </c>
    </row>
    <row r="732" spans="1:7" x14ac:dyDescent="0.2">
      <c r="A732" s="18">
        <v>45159.907106481478</v>
      </c>
      <c r="B732" s="4">
        <v>1.370000000000001</v>
      </c>
      <c r="C732" s="4">
        <v>1.3</v>
      </c>
      <c r="D732" s="4">
        <f t="shared" si="34"/>
        <v>1.7810000000000012</v>
      </c>
      <c r="E732" s="4">
        <f t="shared" si="36"/>
        <v>152.27190000000002</v>
      </c>
      <c r="F732" s="4">
        <f t="shared" si="35"/>
        <v>8.9619000000000142</v>
      </c>
      <c r="G732" s="12">
        <v>2023</v>
      </c>
    </row>
    <row r="733" spans="1:7" x14ac:dyDescent="0.2">
      <c r="A733" s="18">
        <v>45159.910497685189</v>
      </c>
      <c r="B733" s="4">
        <v>1.379999999999999</v>
      </c>
      <c r="C733" s="4">
        <v>1.3</v>
      </c>
      <c r="D733" s="4">
        <f t="shared" ref="D733:D796" si="37">B733*C733</f>
        <v>1.7939999999999987</v>
      </c>
      <c r="E733" s="4">
        <f t="shared" si="36"/>
        <v>152.28490000000002</v>
      </c>
      <c r="F733" s="4">
        <f t="shared" si="35"/>
        <v>8.9749000000000194</v>
      </c>
      <c r="G733" s="12">
        <v>2023</v>
      </c>
    </row>
    <row r="734" spans="1:7" x14ac:dyDescent="0.2">
      <c r="A734" s="18">
        <v>45159.91419560185</v>
      </c>
      <c r="B734" s="4">
        <v>1.3900000000000006</v>
      </c>
      <c r="C734" s="4">
        <v>1.3</v>
      </c>
      <c r="D734" s="4">
        <f t="shared" si="37"/>
        <v>1.8070000000000008</v>
      </c>
      <c r="E734" s="4">
        <f t="shared" si="36"/>
        <v>152.2979</v>
      </c>
      <c r="F734" s="4">
        <f t="shared" si="35"/>
        <v>8.9878999999999962</v>
      </c>
      <c r="G734" s="12">
        <v>2023</v>
      </c>
    </row>
    <row r="735" spans="1:7" x14ac:dyDescent="0.2">
      <c r="A735" s="18">
        <v>45160.11837384259</v>
      </c>
      <c r="B735" s="4">
        <v>1.3999999999999986</v>
      </c>
      <c r="C735" s="4">
        <v>1.3</v>
      </c>
      <c r="D735" s="4">
        <f t="shared" si="37"/>
        <v>1.8199999999999983</v>
      </c>
      <c r="E735" s="4">
        <f t="shared" si="36"/>
        <v>152.3109</v>
      </c>
      <c r="F735" s="4">
        <f t="shared" si="35"/>
        <v>9.0009000000000015</v>
      </c>
      <c r="G735" s="12">
        <v>2023</v>
      </c>
    </row>
    <row r="736" spans="1:7" x14ac:dyDescent="0.2">
      <c r="A736" s="18">
        <v>45160.765833333331</v>
      </c>
      <c r="B736" s="4">
        <v>1.4100000000000001</v>
      </c>
      <c r="C736" s="4">
        <v>1.3</v>
      </c>
      <c r="D736" s="4">
        <f t="shared" si="37"/>
        <v>1.8330000000000002</v>
      </c>
      <c r="E736" s="4">
        <f t="shared" si="36"/>
        <v>152.32390000000001</v>
      </c>
      <c r="F736" s="4">
        <f t="shared" si="35"/>
        <v>9.0139000000000067</v>
      </c>
      <c r="G736" s="12">
        <v>2023</v>
      </c>
    </row>
    <row r="737" spans="1:7" x14ac:dyDescent="0.2">
      <c r="A737" s="18">
        <v>45160.784166666665</v>
      </c>
      <c r="B737" s="4">
        <v>1.4199999999999982</v>
      </c>
      <c r="C737" s="4">
        <v>1.3</v>
      </c>
      <c r="D737" s="4">
        <f t="shared" si="37"/>
        <v>1.8459999999999976</v>
      </c>
      <c r="E737" s="4">
        <f t="shared" si="36"/>
        <v>152.33690000000001</v>
      </c>
      <c r="F737" s="4">
        <f t="shared" si="35"/>
        <v>9.0269000000000119</v>
      </c>
      <c r="G737" s="12">
        <v>2023</v>
      </c>
    </row>
    <row r="738" spans="1:7" x14ac:dyDescent="0.2">
      <c r="A738" s="18">
        <v>45160.7854224537</v>
      </c>
      <c r="B738" s="4">
        <v>1.4299999999999997</v>
      </c>
      <c r="C738" s="4">
        <v>1.3</v>
      </c>
      <c r="D738" s="4">
        <f t="shared" si="37"/>
        <v>1.8589999999999998</v>
      </c>
      <c r="E738" s="4">
        <f t="shared" si="36"/>
        <v>152.34990000000002</v>
      </c>
      <c r="F738" s="4">
        <f t="shared" si="35"/>
        <v>9.0399000000000171</v>
      </c>
      <c r="G738" s="12">
        <v>2023</v>
      </c>
    </row>
    <row r="739" spans="1:7" x14ac:dyDescent="0.2">
      <c r="A739" s="18">
        <v>45160.789629629631</v>
      </c>
      <c r="B739" s="4">
        <v>1.4400000000000013</v>
      </c>
      <c r="C739" s="4">
        <v>1.3</v>
      </c>
      <c r="D739" s="4">
        <f t="shared" si="37"/>
        <v>1.8720000000000017</v>
      </c>
      <c r="E739" s="4">
        <f t="shared" si="36"/>
        <v>152.36290000000002</v>
      </c>
      <c r="F739" s="4">
        <f t="shared" si="35"/>
        <v>9.0529000000000224</v>
      </c>
      <c r="G739" s="12">
        <v>2023</v>
      </c>
    </row>
    <row r="740" spans="1:7" x14ac:dyDescent="0.2">
      <c r="A740" s="18">
        <v>45160.793877314813</v>
      </c>
      <c r="B740" s="4">
        <v>1.4499999999999993</v>
      </c>
      <c r="C740" s="4">
        <v>1.3</v>
      </c>
      <c r="D740" s="4">
        <f t="shared" si="37"/>
        <v>1.8849999999999991</v>
      </c>
      <c r="E740" s="4">
        <f t="shared" si="36"/>
        <v>152.3759</v>
      </c>
      <c r="F740" s="4">
        <f t="shared" si="35"/>
        <v>9.0658999999999992</v>
      </c>
      <c r="G740" s="12">
        <v>2023</v>
      </c>
    </row>
    <row r="741" spans="1:7" x14ac:dyDescent="0.2">
      <c r="A741" s="18">
        <v>45160.798605324075</v>
      </c>
      <c r="B741" s="4">
        <v>1.4600000000000009</v>
      </c>
      <c r="C741" s="4">
        <v>1.3</v>
      </c>
      <c r="D741" s="4">
        <f t="shared" si="37"/>
        <v>1.8980000000000012</v>
      </c>
      <c r="E741" s="4">
        <f t="shared" si="36"/>
        <v>152.38890000000001</v>
      </c>
      <c r="F741" s="4">
        <f t="shared" si="35"/>
        <v>9.0789000000000044</v>
      </c>
      <c r="G741" s="12">
        <v>2023</v>
      </c>
    </row>
    <row r="742" spans="1:7" x14ac:dyDescent="0.2">
      <c r="A742" s="18">
        <v>45160.835364583334</v>
      </c>
      <c r="B742" s="4">
        <v>1.4699999999999989</v>
      </c>
      <c r="C742" s="4">
        <v>1.3</v>
      </c>
      <c r="D742" s="4">
        <f t="shared" si="37"/>
        <v>1.9109999999999985</v>
      </c>
      <c r="E742" s="4">
        <f t="shared" si="36"/>
        <v>152.40190000000001</v>
      </c>
      <c r="F742" s="4">
        <f t="shared" si="35"/>
        <v>9.0919000000000096</v>
      </c>
      <c r="G742" s="12">
        <v>2023</v>
      </c>
    </row>
    <row r="743" spans="1:7" x14ac:dyDescent="0.2">
      <c r="A743" s="18">
        <v>45160.843223379627</v>
      </c>
      <c r="B743" s="4">
        <v>1.4800000000000004</v>
      </c>
      <c r="C743" s="4">
        <v>1.3</v>
      </c>
      <c r="D743" s="4">
        <f t="shared" si="37"/>
        <v>1.9240000000000006</v>
      </c>
      <c r="E743" s="4">
        <f t="shared" si="36"/>
        <v>152.41490000000002</v>
      </c>
      <c r="F743" s="4">
        <f t="shared" si="35"/>
        <v>9.1049000000000149</v>
      </c>
      <c r="G743" s="12">
        <v>2023</v>
      </c>
    </row>
    <row r="744" spans="1:7" x14ac:dyDescent="0.2">
      <c r="A744" s="18">
        <v>45160.848726851851</v>
      </c>
      <c r="B744" s="4">
        <v>1.4899999999999984</v>
      </c>
      <c r="C744" s="4">
        <v>1.3</v>
      </c>
      <c r="D744" s="4">
        <f t="shared" si="37"/>
        <v>1.9369999999999981</v>
      </c>
      <c r="E744" s="4">
        <f t="shared" si="36"/>
        <v>152.42790000000002</v>
      </c>
      <c r="F744" s="4">
        <f t="shared" si="35"/>
        <v>9.1179000000000201</v>
      </c>
      <c r="G744" s="12">
        <v>2023</v>
      </c>
    </row>
    <row r="745" spans="1:7" x14ac:dyDescent="0.2">
      <c r="A745" s="18">
        <v>45161.677181712963</v>
      </c>
      <c r="B745" s="4">
        <v>1.5</v>
      </c>
      <c r="C745" s="4">
        <v>1.3</v>
      </c>
      <c r="D745" s="4">
        <f t="shared" si="37"/>
        <v>1.9500000000000002</v>
      </c>
      <c r="E745" s="4">
        <f t="shared" si="36"/>
        <v>152.4409</v>
      </c>
      <c r="F745" s="4">
        <f t="shared" si="35"/>
        <v>9.1308999999999969</v>
      </c>
      <c r="G745" s="12">
        <v>2023</v>
      </c>
    </row>
    <row r="746" spans="1:7" x14ac:dyDescent="0.2">
      <c r="A746" s="18">
        <v>45161.679224537038</v>
      </c>
      <c r="B746" s="4">
        <v>1.509999999999998</v>
      </c>
      <c r="C746" s="4">
        <v>1.3</v>
      </c>
      <c r="D746" s="4">
        <f t="shared" si="37"/>
        <v>1.9629999999999974</v>
      </c>
      <c r="E746" s="4">
        <f t="shared" si="36"/>
        <v>152.4539</v>
      </c>
      <c r="F746" s="4">
        <f t="shared" si="35"/>
        <v>9.1439000000000021</v>
      </c>
      <c r="G746" s="12">
        <v>2023</v>
      </c>
    </row>
    <row r="747" spans="1:7" x14ac:dyDescent="0.2">
      <c r="A747" s="18">
        <v>45161.683721064815</v>
      </c>
      <c r="B747" s="4">
        <v>1.5199999999999996</v>
      </c>
      <c r="C747" s="4">
        <v>1.3</v>
      </c>
      <c r="D747" s="4">
        <f t="shared" si="37"/>
        <v>1.9759999999999995</v>
      </c>
      <c r="E747" s="4">
        <f t="shared" si="36"/>
        <v>152.46690000000001</v>
      </c>
      <c r="F747" s="4">
        <f t="shared" si="35"/>
        <v>9.1569000000000074</v>
      </c>
      <c r="G747" s="12">
        <v>2023</v>
      </c>
    </row>
    <row r="748" spans="1:7" x14ac:dyDescent="0.2">
      <c r="A748" s="18">
        <v>45161.68472222222</v>
      </c>
      <c r="B748" s="4">
        <v>1.5300000000000011</v>
      </c>
      <c r="C748" s="4">
        <v>1.3</v>
      </c>
      <c r="D748" s="4">
        <f t="shared" si="37"/>
        <v>1.9890000000000017</v>
      </c>
      <c r="E748" s="4">
        <f t="shared" si="36"/>
        <v>152.47990000000001</v>
      </c>
      <c r="F748" s="4">
        <f t="shared" si="35"/>
        <v>9.1699000000000126</v>
      </c>
      <c r="G748" s="12">
        <v>2023</v>
      </c>
    </row>
    <row r="749" spans="1:7" x14ac:dyDescent="0.2">
      <c r="A749" s="18">
        <v>45161.684994212963</v>
      </c>
      <c r="B749" s="4">
        <v>1.5399999999999991</v>
      </c>
      <c r="C749" s="4">
        <v>1.3</v>
      </c>
      <c r="D749" s="4">
        <f t="shared" si="37"/>
        <v>2.0019999999999989</v>
      </c>
      <c r="E749" s="4">
        <f t="shared" si="36"/>
        <v>152.49290000000002</v>
      </c>
      <c r="F749" s="4">
        <f t="shared" si="35"/>
        <v>9.1829000000000178</v>
      </c>
      <c r="G749" s="12">
        <v>2023</v>
      </c>
    </row>
    <row r="750" spans="1:7" x14ac:dyDescent="0.2">
      <c r="A750" s="18">
        <v>45161.685266203705</v>
      </c>
      <c r="B750" s="4">
        <v>1.5500000000000007</v>
      </c>
      <c r="C750" s="4">
        <v>1.3</v>
      </c>
      <c r="D750" s="4">
        <f t="shared" si="37"/>
        <v>2.015000000000001</v>
      </c>
      <c r="E750" s="4">
        <f t="shared" si="36"/>
        <v>152.50590000000003</v>
      </c>
      <c r="F750" s="4">
        <f t="shared" si="35"/>
        <v>9.1959000000000231</v>
      </c>
      <c r="G750" s="12">
        <v>2023</v>
      </c>
    </row>
    <row r="751" spans="1:7" x14ac:dyDescent="0.2">
      <c r="A751" s="18">
        <v>45161.685873842594</v>
      </c>
      <c r="B751" s="4">
        <v>1.5599999999999987</v>
      </c>
      <c r="C751" s="4">
        <v>1.3</v>
      </c>
      <c r="D751" s="4">
        <f t="shared" si="37"/>
        <v>2.0279999999999982</v>
      </c>
      <c r="E751" s="4">
        <f t="shared" si="36"/>
        <v>152.5189</v>
      </c>
      <c r="F751" s="4">
        <f t="shared" si="35"/>
        <v>9.2088999999999999</v>
      </c>
      <c r="G751" s="12">
        <v>2023</v>
      </c>
    </row>
    <row r="752" spans="1:7" x14ac:dyDescent="0.2">
      <c r="A752" s="18">
        <v>45161.686452546295</v>
      </c>
      <c r="B752" s="4">
        <v>1.5700000000000003</v>
      </c>
      <c r="C752" s="4">
        <v>1.3</v>
      </c>
      <c r="D752" s="4">
        <f t="shared" si="37"/>
        <v>2.0410000000000004</v>
      </c>
      <c r="E752" s="4">
        <f t="shared" si="36"/>
        <v>152.53190000000001</v>
      </c>
      <c r="F752" s="4">
        <f t="shared" si="35"/>
        <v>9.2219000000000051</v>
      </c>
      <c r="G752" s="12">
        <v>2023</v>
      </c>
    </row>
    <row r="753" spans="1:7" x14ac:dyDescent="0.2">
      <c r="A753" s="18">
        <v>45161.6871875</v>
      </c>
      <c r="B753" s="4">
        <v>1.5799999999999983</v>
      </c>
      <c r="C753" s="4">
        <v>1.3</v>
      </c>
      <c r="D753" s="4">
        <f t="shared" si="37"/>
        <v>2.053999999999998</v>
      </c>
      <c r="E753" s="4">
        <f t="shared" si="36"/>
        <v>152.54490000000001</v>
      </c>
      <c r="F753" s="4">
        <f t="shared" si="35"/>
        <v>9.2349000000000103</v>
      </c>
      <c r="G753" s="12">
        <v>2023</v>
      </c>
    </row>
    <row r="754" spans="1:7" x14ac:dyDescent="0.2">
      <c r="A754" s="18">
        <v>45161.687771990742</v>
      </c>
      <c r="B754" s="4">
        <v>1.5899999999999999</v>
      </c>
      <c r="C754" s="4">
        <v>1.3</v>
      </c>
      <c r="D754" s="4">
        <f t="shared" si="37"/>
        <v>2.0669999999999997</v>
      </c>
      <c r="E754" s="4">
        <f t="shared" si="36"/>
        <v>152.55790000000002</v>
      </c>
      <c r="F754" s="4">
        <f t="shared" si="35"/>
        <v>9.2479000000000156</v>
      </c>
      <c r="G754" s="12">
        <v>2023</v>
      </c>
    </row>
    <row r="755" spans="1:7" x14ac:dyDescent="0.2">
      <c r="A755" s="18">
        <v>45161.689166666663</v>
      </c>
      <c r="B755" s="4">
        <v>1.6000000000000014</v>
      </c>
      <c r="C755" s="4">
        <v>1.3</v>
      </c>
      <c r="D755" s="4">
        <f t="shared" si="37"/>
        <v>2.0800000000000018</v>
      </c>
      <c r="E755" s="4">
        <f t="shared" si="36"/>
        <v>152.57090000000002</v>
      </c>
      <c r="F755" s="4">
        <f t="shared" si="35"/>
        <v>9.2609000000000208</v>
      </c>
      <c r="G755" s="12">
        <v>2023</v>
      </c>
    </row>
    <row r="756" spans="1:7" x14ac:dyDescent="0.2">
      <c r="A756" s="18">
        <v>45161.72997685185</v>
      </c>
      <c r="B756" s="4">
        <v>1.6099999999999994</v>
      </c>
      <c r="C756" s="4">
        <v>1.3</v>
      </c>
      <c r="D756" s="4">
        <f t="shared" si="37"/>
        <v>2.0929999999999995</v>
      </c>
      <c r="E756" s="4">
        <f t="shared" si="36"/>
        <v>152.5839</v>
      </c>
      <c r="F756" s="4">
        <f t="shared" si="35"/>
        <v>9.2738999999999976</v>
      </c>
      <c r="G756" s="12">
        <v>2023</v>
      </c>
    </row>
    <row r="757" spans="1:7" x14ac:dyDescent="0.2">
      <c r="A757" s="18">
        <v>45162.093472222223</v>
      </c>
      <c r="B757" s="4">
        <v>1.620000000000001</v>
      </c>
      <c r="C757" s="4">
        <v>1.3</v>
      </c>
      <c r="D757" s="4">
        <f t="shared" si="37"/>
        <v>2.1060000000000012</v>
      </c>
      <c r="E757" s="4">
        <f t="shared" si="36"/>
        <v>152.59690000000001</v>
      </c>
      <c r="F757" s="4">
        <f t="shared" si="35"/>
        <v>9.2869000000000028</v>
      </c>
      <c r="G757" s="12">
        <v>2023</v>
      </c>
    </row>
    <row r="758" spans="1:7" x14ac:dyDescent="0.2">
      <c r="A758" s="18">
        <v>45162.097731481481</v>
      </c>
      <c r="B758" s="4">
        <v>1.629999999999999</v>
      </c>
      <c r="C758" s="4">
        <v>1.3</v>
      </c>
      <c r="D758" s="4">
        <f t="shared" si="37"/>
        <v>2.1189999999999989</v>
      </c>
      <c r="E758" s="4">
        <f t="shared" si="36"/>
        <v>152.60990000000001</v>
      </c>
      <c r="F758" s="4">
        <f t="shared" si="35"/>
        <v>9.299900000000008</v>
      </c>
      <c r="G758" s="12">
        <v>2023</v>
      </c>
    </row>
    <row r="759" spans="1:7" x14ac:dyDescent="0.2">
      <c r="A759" s="18">
        <v>45162.104021990737</v>
      </c>
      <c r="B759" s="4">
        <v>1.6400000000000006</v>
      </c>
      <c r="C759" s="4">
        <v>1.3</v>
      </c>
      <c r="D759" s="4">
        <f t="shared" si="37"/>
        <v>2.132000000000001</v>
      </c>
      <c r="E759" s="4">
        <f t="shared" si="36"/>
        <v>152.62290000000002</v>
      </c>
      <c r="F759" s="4">
        <f t="shared" si="35"/>
        <v>9.3129000000000133</v>
      </c>
      <c r="G759" s="12">
        <v>2023</v>
      </c>
    </row>
    <row r="760" spans="1:7" x14ac:dyDescent="0.2">
      <c r="A760" s="18">
        <v>45162.10955439815</v>
      </c>
      <c r="B760" s="4">
        <v>1.6499999999999986</v>
      </c>
      <c r="C760" s="4">
        <v>1.3</v>
      </c>
      <c r="D760" s="4">
        <f t="shared" si="37"/>
        <v>2.1449999999999982</v>
      </c>
      <c r="E760" s="4">
        <f t="shared" si="36"/>
        <v>152.63590000000002</v>
      </c>
      <c r="F760" s="4">
        <f t="shared" si="35"/>
        <v>9.3259000000000185</v>
      </c>
      <c r="G760" s="12">
        <v>2023</v>
      </c>
    </row>
    <row r="761" spans="1:7" x14ac:dyDescent="0.2">
      <c r="A761" s="18">
        <v>45162.117586805558</v>
      </c>
      <c r="B761" s="4">
        <v>1.6600000000000001</v>
      </c>
      <c r="C761" s="4">
        <v>1.3</v>
      </c>
      <c r="D761" s="4">
        <f t="shared" si="37"/>
        <v>2.1580000000000004</v>
      </c>
      <c r="E761" s="4">
        <f t="shared" si="36"/>
        <v>152.6489</v>
      </c>
      <c r="F761" s="4">
        <f t="shared" si="35"/>
        <v>9.3388999999999953</v>
      </c>
      <c r="G761" s="12">
        <v>2023</v>
      </c>
    </row>
    <row r="762" spans="1:7" x14ac:dyDescent="0.2">
      <c r="A762" s="18">
        <v>45162.123194444444</v>
      </c>
      <c r="B762" s="4">
        <v>1.6699999999999982</v>
      </c>
      <c r="C762" s="4">
        <v>1.3</v>
      </c>
      <c r="D762" s="4">
        <f t="shared" si="37"/>
        <v>2.1709999999999976</v>
      </c>
      <c r="E762" s="4">
        <f t="shared" si="36"/>
        <v>152.6619</v>
      </c>
      <c r="F762" s="4">
        <f t="shared" si="35"/>
        <v>9.3519000000000005</v>
      </c>
      <c r="G762" s="12">
        <v>2023</v>
      </c>
    </row>
    <row r="763" spans="1:7" x14ac:dyDescent="0.2">
      <c r="A763" s="18">
        <v>45162.134456018517</v>
      </c>
      <c r="B763" s="4">
        <v>1.6799999999999997</v>
      </c>
      <c r="C763" s="4">
        <v>1.3</v>
      </c>
      <c r="D763" s="4">
        <f t="shared" si="37"/>
        <v>2.1839999999999997</v>
      </c>
      <c r="E763" s="4">
        <f t="shared" si="36"/>
        <v>152.67490000000001</v>
      </c>
      <c r="F763" s="4">
        <f t="shared" si="35"/>
        <v>9.3649000000000058</v>
      </c>
      <c r="G763" s="12">
        <v>2023</v>
      </c>
    </row>
    <row r="764" spans="1:7" x14ac:dyDescent="0.2">
      <c r="A764" s="18">
        <v>45162.139386574076</v>
      </c>
      <c r="B764" s="4">
        <v>1.6900000000000013</v>
      </c>
      <c r="C764" s="4">
        <v>1.3</v>
      </c>
      <c r="D764" s="4">
        <f t="shared" si="37"/>
        <v>2.1970000000000018</v>
      </c>
      <c r="E764" s="4">
        <f t="shared" si="36"/>
        <v>152.68790000000001</v>
      </c>
      <c r="F764" s="4">
        <f t="shared" si="35"/>
        <v>9.377900000000011</v>
      </c>
      <c r="G764" s="12">
        <v>2023</v>
      </c>
    </row>
    <row r="765" spans="1:7" x14ac:dyDescent="0.2">
      <c r="A765" s="18">
        <v>45162.14472222222</v>
      </c>
      <c r="B765" s="4">
        <v>1.6999999999999993</v>
      </c>
      <c r="C765" s="4">
        <v>1.3</v>
      </c>
      <c r="D765" s="4">
        <f t="shared" si="37"/>
        <v>2.2099999999999991</v>
      </c>
      <c r="E765" s="4">
        <f t="shared" si="36"/>
        <v>152.70090000000002</v>
      </c>
      <c r="F765" s="4">
        <f t="shared" si="35"/>
        <v>9.3909000000000162</v>
      </c>
      <c r="G765" s="12">
        <v>2023</v>
      </c>
    </row>
    <row r="766" spans="1:7" x14ac:dyDescent="0.2">
      <c r="A766" s="18">
        <v>45162.148883101851</v>
      </c>
      <c r="B766" s="4">
        <v>1.7100000000000009</v>
      </c>
      <c r="C766" s="4">
        <v>1.3</v>
      </c>
      <c r="D766" s="4">
        <f t="shared" si="37"/>
        <v>2.2230000000000012</v>
      </c>
      <c r="E766" s="4">
        <f t="shared" si="36"/>
        <v>152.71390000000002</v>
      </c>
      <c r="F766" s="4">
        <f t="shared" si="35"/>
        <v>9.4039000000000215</v>
      </c>
      <c r="G766" s="12">
        <v>2023</v>
      </c>
    </row>
    <row r="767" spans="1:7" x14ac:dyDescent="0.2">
      <c r="A767" s="18">
        <v>45162.16225115741</v>
      </c>
      <c r="B767" s="4">
        <v>1.7199999999999989</v>
      </c>
      <c r="C767" s="4">
        <v>1.3</v>
      </c>
      <c r="D767" s="4">
        <f t="shared" si="37"/>
        <v>2.2359999999999984</v>
      </c>
      <c r="E767" s="4">
        <f t="shared" si="36"/>
        <v>152.7269</v>
      </c>
      <c r="F767" s="4">
        <f t="shared" si="35"/>
        <v>9.4168999999999983</v>
      </c>
      <c r="G767" s="12">
        <v>2023</v>
      </c>
    </row>
    <row r="768" spans="1:7" x14ac:dyDescent="0.2">
      <c r="A768" s="18">
        <v>45162.169565972225</v>
      </c>
      <c r="B768" s="4">
        <v>1.7300000000000004</v>
      </c>
      <c r="C768" s="4">
        <v>1.3</v>
      </c>
      <c r="D768" s="4">
        <f t="shared" si="37"/>
        <v>2.2490000000000006</v>
      </c>
      <c r="E768" s="4">
        <f t="shared" si="36"/>
        <v>152.73990000000001</v>
      </c>
      <c r="F768" s="4">
        <f t="shared" si="35"/>
        <v>9.4299000000000035</v>
      </c>
      <c r="G768" s="12">
        <v>2023</v>
      </c>
    </row>
    <row r="769" spans="1:7" x14ac:dyDescent="0.2">
      <c r="A769" s="18">
        <v>45162.183912037035</v>
      </c>
      <c r="B769" s="4">
        <v>1.7399999999999984</v>
      </c>
      <c r="C769" s="4">
        <v>1.3</v>
      </c>
      <c r="D769" s="4">
        <f t="shared" si="37"/>
        <v>2.2619999999999982</v>
      </c>
      <c r="E769" s="4">
        <f t="shared" si="36"/>
        <v>152.75290000000001</v>
      </c>
      <c r="F769" s="4">
        <f t="shared" si="35"/>
        <v>9.4429000000000087</v>
      </c>
      <c r="G769" s="12">
        <v>2023</v>
      </c>
    </row>
    <row r="770" spans="1:7" x14ac:dyDescent="0.2">
      <c r="A770" s="18">
        <v>45162.190214120368</v>
      </c>
      <c r="B770" s="4">
        <v>1.75</v>
      </c>
      <c r="C770" s="4">
        <v>1.3</v>
      </c>
      <c r="D770" s="4">
        <f t="shared" si="37"/>
        <v>2.2749999999999999</v>
      </c>
      <c r="E770" s="4">
        <f t="shared" si="36"/>
        <v>152.76590000000002</v>
      </c>
      <c r="F770" s="4">
        <f t="shared" si="35"/>
        <v>9.455900000000014</v>
      </c>
      <c r="G770" s="12">
        <v>2023</v>
      </c>
    </row>
    <row r="771" spans="1:7" x14ac:dyDescent="0.2">
      <c r="A771" s="18">
        <v>45162.193952546295</v>
      </c>
      <c r="B771" s="4">
        <v>1.759999999999998</v>
      </c>
      <c r="C771" s="4">
        <v>1.3</v>
      </c>
      <c r="D771" s="4">
        <f t="shared" si="37"/>
        <v>2.2879999999999976</v>
      </c>
      <c r="E771" s="4">
        <f t="shared" si="36"/>
        <v>152.77890000000002</v>
      </c>
      <c r="F771" s="4">
        <f t="shared" ref="F771:F834" si="38">E771-143.31</f>
        <v>9.4689000000000192</v>
      </c>
      <c r="G771" s="12">
        <v>2023</v>
      </c>
    </row>
    <row r="772" spans="1:7" x14ac:dyDescent="0.2">
      <c r="A772" s="18">
        <v>45162.19672453704</v>
      </c>
      <c r="B772" s="4">
        <v>1.7699999999999996</v>
      </c>
      <c r="C772" s="4">
        <v>1.3</v>
      </c>
      <c r="D772" s="4">
        <f t="shared" si="37"/>
        <v>2.3009999999999997</v>
      </c>
      <c r="E772" s="4">
        <f t="shared" si="36"/>
        <v>152.7919</v>
      </c>
      <c r="F772" s="4">
        <f t="shared" si="38"/>
        <v>9.481899999999996</v>
      </c>
      <c r="G772" s="12">
        <v>2023</v>
      </c>
    </row>
    <row r="773" spans="1:7" x14ac:dyDescent="0.2">
      <c r="A773" s="18">
        <v>45162.200509259259</v>
      </c>
      <c r="B773" s="4">
        <v>1.7800000000000011</v>
      </c>
      <c r="C773" s="4">
        <v>1.3</v>
      </c>
      <c r="D773" s="4">
        <f t="shared" si="37"/>
        <v>2.3140000000000014</v>
      </c>
      <c r="E773" s="4">
        <f t="shared" si="36"/>
        <v>152.8049</v>
      </c>
      <c r="F773" s="4">
        <f t="shared" si="38"/>
        <v>9.4949000000000012</v>
      </c>
      <c r="G773" s="12">
        <v>2023</v>
      </c>
    </row>
    <row r="774" spans="1:7" x14ac:dyDescent="0.2">
      <c r="A774" s="18">
        <v>45162.203559027781</v>
      </c>
      <c r="B774" s="4">
        <v>1.7899999999999991</v>
      </c>
      <c r="C774" s="4">
        <v>1.3</v>
      </c>
      <c r="D774" s="4">
        <f t="shared" si="37"/>
        <v>2.3269999999999991</v>
      </c>
      <c r="E774" s="4">
        <f t="shared" si="36"/>
        <v>152.81790000000001</v>
      </c>
      <c r="F774" s="4">
        <f t="shared" si="38"/>
        <v>9.5079000000000065</v>
      </c>
      <c r="G774" s="12">
        <v>2023</v>
      </c>
    </row>
    <row r="775" spans="1:7" x14ac:dyDescent="0.2">
      <c r="A775" s="18">
        <v>45162.208327546294</v>
      </c>
      <c r="B775" s="4">
        <v>1.8000000000000007</v>
      </c>
      <c r="C775" s="4">
        <v>1.3</v>
      </c>
      <c r="D775" s="4">
        <f t="shared" si="37"/>
        <v>2.3400000000000012</v>
      </c>
      <c r="E775" s="4">
        <f t="shared" si="36"/>
        <v>152.83090000000001</v>
      </c>
      <c r="F775" s="4">
        <f t="shared" si="38"/>
        <v>9.5209000000000117</v>
      </c>
      <c r="G775" s="12">
        <v>2023</v>
      </c>
    </row>
    <row r="776" spans="1:7" x14ac:dyDescent="0.2">
      <c r="A776" s="18">
        <v>45162.210763888892</v>
      </c>
      <c r="B776" s="4">
        <v>1.8099999999999987</v>
      </c>
      <c r="C776" s="4">
        <v>1.3</v>
      </c>
      <c r="D776" s="4">
        <f t="shared" si="37"/>
        <v>2.3529999999999984</v>
      </c>
      <c r="E776" s="4">
        <f t="shared" si="36"/>
        <v>152.84390000000002</v>
      </c>
      <c r="F776" s="4">
        <f t="shared" si="38"/>
        <v>9.5339000000000169</v>
      </c>
      <c r="G776" s="12">
        <v>2023</v>
      </c>
    </row>
    <row r="777" spans="1:7" x14ac:dyDescent="0.2">
      <c r="A777" s="18">
        <v>45162.214820601854</v>
      </c>
      <c r="B777" s="4">
        <v>1.8200000000000003</v>
      </c>
      <c r="C777" s="4">
        <v>1.3</v>
      </c>
      <c r="D777" s="4">
        <f t="shared" si="37"/>
        <v>2.3660000000000005</v>
      </c>
      <c r="E777" s="4">
        <f t="shared" si="36"/>
        <v>152.85690000000002</v>
      </c>
      <c r="F777" s="4">
        <f t="shared" si="38"/>
        <v>9.5469000000000221</v>
      </c>
      <c r="G777" s="12">
        <v>2023</v>
      </c>
    </row>
    <row r="778" spans="1:7" x14ac:dyDescent="0.2">
      <c r="A778" s="18">
        <v>45162.218344907407</v>
      </c>
      <c r="B778" s="4">
        <v>1.8299999999999983</v>
      </c>
      <c r="C778" s="4">
        <v>1.3</v>
      </c>
      <c r="D778" s="4">
        <f t="shared" si="37"/>
        <v>2.3789999999999978</v>
      </c>
      <c r="E778" s="4">
        <f t="shared" si="36"/>
        <v>152.8699</v>
      </c>
      <c r="F778" s="4">
        <f t="shared" si="38"/>
        <v>9.559899999999999</v>
      </c>
      <c r="G778" s="12">
        <v>2023</v>
      </c>
    </row>
    <row r="779" spans="1:7" x14ac:dyDescent="0.2">
      <c r="A779" s="18">
        <v>45162.221545138891</v>
      </c>
      <c r="B779" s="4">
        <v>1.8399999999999999</v>
      </c>
      <c r="C779" s="4">
        <v>1.3</v>
      </c>
      <c r="D779" s="4">
        <f t="shared" si="37"/>
        <v>2.3919999999999999</v>
      </c>
      <c r="E779" s="4">
        <f t="shared" si="36"/>
        <v>152.88290000000001</v>
      </c>
      <c r="F779" s="4">
        <f t="shared" si="38"/>
        <v>9.5729000000000042</v>
      </c>
      <c r="G779" s="12">
        <v>2023</v>
      </c>
    </row>
    <row r="780" spans="1:7" x14ac:dyDescent="0.2">
      <c r="A780" s="18">
        <v>45162.223802083332</v>
      </c>
      <c r="B780" s="4">
        <v>1.8500000000000014</v>
      </c>
      <c r="C780" s="4">
        <v>1.3</v>
      </c>
      <c r="D780" s="4">
        <f t="shared" si="37"/>
        <v>2.405000000000002</v>
      </c>
      <c r="E780" s="4">
        <f t="shared" si="36"/>
        <v>152.89590000000001</v>
      </c>
      <c r="F780" s="4">
        <f t="shared" si="38"/>
        <v>9.5859000000000094</v>
      </c>
      <c r="G780" s="12">
        <v>2023</v>
      </c>
    </row>
    <row r="781" spans="1:7" x14ac:dyDescent="0.2">
      <c r="A781" s="18">
        <v>45162.226886574077</v>
      </c>
      <c r="B781" s="4">
        <v>1.8599999999999994</v>
      </c>
      <c r="C781" s="4">
        <v>1.3</v>
      </c>
      <c r="D781" s="4">
        <f t="shared" si="37"/>
        <v>2.4179999999999993</v>
      </c>
      <c r="E781" s="4">
        <f t="shared" si="36"/>
        <v>152.90890000000002</v>
      </c>
      <c r="F781" s="4">
        <f t="shared" si="38"/>
        <v>9.5989000000000146</v>
      </c>
      <c r="G781" s="12">
        <v>2023</v>
      </c>
    </row>
    <row r="782" spans="1:7" x14ac:dyDescent="0.2">
      <c r="A782" s="18">
        <v>45162.233761574076</v>
      </c>
      <c r="B782" s="4">
        <v>1.870000000000001</v>
      </c>
      <c r="C782" s="4">
        <v>1.3</v>
      </c>
      <c r="D782" s="4">
        <f t="shared" si="37"/>
        <v>2.4310000000000014</v>
      </c>
      <c r="E782" s="4">
        <f t="shared" si="36"/>
        <v>152.92190000000002</v>
      </c>
      <c r="F782" s="4">
        <f t="shared" si="38"/>
        <v>9.6119000000000199</v>
      </c>
      <c r="G782" s="12">
        <v>2023</v>
      </c>
    </row>
    <row r="783" spans="1:7" x14ac:dyDescent="0.2">
      <c r="A783" s="18">
        <v>45162.250787037039</v>
      </c>
      <c r="B783" s="4">
        <v>1.879999999999999</v>
      </c>
      <c r="C783" s="4">
        <v>1.3</v>
      </c>
      <c r="D783" s="4">
        <f t="shared" si="37"/>
        <v>2.4439999999999986</v>
      </c>
      <c r="E783" s="4">
        <f t="shared" si="36"/>
        <v>152.9349</v>
      </c>
      <c r="F783" s="4">
        <f t="shared" si="38"/>
        <v>9.6248999999999967</v>
      </c>
      <c r="G783" s="12">
        <v>2023</v>
      </c>
    </row>
    <row r="784" spans="1:7" x14ac:dyDescent="0.2">
      <c r="A784" s="18">
        <v>45162.261776620369</v>
      </c>
      <c r="B784" s="4">
        <v>1.8900000000000006</v>
      </c>
      <c r="C784" s="4">
        <v>1.3</v>
      </c>
      <c r="D784" s="4">
        <f t="shared" si="37"/>
        <v>2.4570000000000007</v>
      </c>
      <c r="E784" s="4">
        <f t="shared" si="36"/>
        <v>152.9479</v>
      </c>
      <c r="F784" s="4">
        <f t="shared" si="38"/>
        <v>9.6379000000000019</v>
      </c>
      <c r="G784" s="12">
        <v>2023</v>
      </c>
    </row>
    <row r="785" spans="1:7" x14ac:dyDescent="0.2">
      <c r="A785" s="18">
        <v>45162.268732638891</v>
      </c>
      <c r="B785" s="4">
        <v>1.8999999999999986</v>
      </c>
      <c r="C785" s="4">
        <v>1.3</v>
      </c>
      <c r="D785" s="4">
        <f t="shared" si="37"/>
        <v>2.4699999999999984</v>
      </c>
      <c r="E785" s="4">
        <f t="shared" si="36"/>
        <v>152.96090000000001</v>
      </c>
      <c r="F785" s="4">
        <f t="shared" si="38"/>
        <v>9.6509000000000071</v>
      </c>
      <c r="G785" s="12">
        <v>2023</v>
      </c>
    </row>
    <row r="786" spans="1:7" x14ac:dyDescent="0.2">
      <c r="A786" s="18">
        <v>45162.273524305558</v>
      </c>
      <c r="B786" s="4">
        <v>1.9100000000000001</v>
      </c>
      <c r="C786" s="4">
        <v>1.3</v>
      </c>
      <c r="D786" s="4">
        <f t="shared" si="37"/>
        <v>2.4830000000000001</v>
      </c>
      <c r="E786" s="4">
        <f t="shared" si="36"/>
        <v>152.97390000000001</v>
      </c>
      <c r="F786" s="4">
        <f t="shared" si="38"/>
        <v>9.6639000000000124</v>
      </c>
      <c r="G786" s="12">
        <v>2023</v>
      </c>
    </row>
    <row r="787" spans="1:7" x14ac:dyDescent="0.2">
      <c r="A787" s="18">
        <v>45162.284548611111</v>
      </c>
      <c r="B787" s="4">
        <v>1.9199999999999982</v>
      </c>
      <c r="C787" s="4">
        <v>1.3</v>
      </c>
      <c r="D787" s="4">
        <f t="shared" si="37"/>
        <v>2.4959999999999978</v>
      </c>
      <c r="E787" s="4">
        <f t="shared" si="36"/>
        <v>152.98690000000002</v>
      </c>
      <c r="F787" s="4">
        <f t="shared" si="38"/>
        <v>9.6769000000000176</v>
      </c>
      <c r="G787" s="12">
        <v>2023</v>
      </c>
    </row>
    <row r="788" spans="1:7" x14ac:dyDescent="0.2">
      <c r="A788" s="18">
        <v>45162.294218750001</v>
      </c>
      <c r="B788" s="4">
        <v>1.9299999999999997</v>
      </c>
      <c r="C788" s="4">
        <v>1.3</v>
      </c>
      <c r="D788" s="4">
        <f t="shared" si="37"/>
        <v>2.5089999999999999</v>
      </c>
      <c r="E788" s="4">
        <f t="shared" ref="E788:E851" si="39">D788+$E$594</f>
        <v>152.9999</v>
      </c>
      <c r="F788" s="4">
        <f t="shared" si="38"/>
        <v>9.6898999999999944</v>
      </c>
      <c r="G788" s="12">
        <v>2023</v>
      </c>
    </row>
    <row r="789" spans="1:7" x14ac:dyDescent="0.2">
      <c r="A789" s="18">
        <v>45162.729681712961</v>
      </c>
      <c r="B789" s="4">
        <v>1.9399999999999977</v>
      </c>
      <c r="C789" s="4">
        <v>1.3</v>
      </c>
      <c r="D789" s="4">
        <f t="shared" si="37"/>
        <v>2.5219999999999971</v>
      </c>
      <c r="E789" s="4">
        <f t="shared" si="39"/>
        <v>153.0129</v>
      </c>
      <c r="F789" s="4">
        <f t="shared" si="38"/>
        <v>9.7028999999999996</v>
      </c>
      <c r="G789" s="12">
        <v>2023</v>
      </c>
    </row>
    <row r="790" spans="1:7" x14ac:dyDescent="0.2">
      <c r="A790" s="18">
        <v>45162.730387731484</v>
      </c>
      <c r="B790" s="4">
        <v>1.9500000000000028</v>
      </c>
      <c r="C790" s="4">
        <v>1.3</v>
      </c>
      <c r="D790" s="4">
        <f t="shared" si="37"/>
        <v>2.5350000000000037</v>
      </c>
      <c r="E790" s="4">
        <f t="shared" si="39"/>
        <v>153.02590000000001</v>
      </c>
      <c r="F790" s="4">
        <f t="shared" si="38"/>
        <v>9.7159000000000049</v>
      </c>
      <c r="G790" s="12">
        <v>2023</v>
      </c>
    </row>
    <row r="791" spans="1:7" x14ac:dyDescent="0.2">
      <c r="A791" s="18">
        <v>45162.731082175924</v>
      </c>
      <c r="B791" s="4">
        <v>1.9600000000000009</v>
      </c>
      <c r="C791" s="4">
        <v>1.3</v>
      </c>
      <c r="D791" s="4">
        <f t="shared" si="37"/>
        <v>2.5480000000000014</v>
      </c>
      <c r="E791" s="4">
        <f t="shared" si="39"/>
        <v>153.03890000000001</v>
      </c>
      <c r="F791" s="4">
        <f t="shared" si="38"/>
        <v>9.7289000000000101</v>
      </c>
      <c r="G791" s="12">
        <v>2023</v>
      </c>
    </row>
    <row r="792" spans="1:7" x14ac:dyDescent="0.2">
      <c r="A792" s="18">
        <v>45162.731545138886</v>
      </c>
      <c r="B792" s="4">
        <v>1.9699999999999989</v>
      </c>
      <c r="C792" s="4">
        <v>1.3</v>
      </c>
      <c r="D792" s="4">
        <f t="shared" si="37"/>
        <v>2.5609999999999986</v>
      </c>
      <c r="E792" s="4">
        <f t="shared" si="39"/>
        <v>153.05190000000002</v>
      </c>
      <c r="F792" s="4">
        <f t="shared" si="38"/>
        <v>9.7419000000000153</v>
      </c>
      <c r="G792" s="12">
        <v>2023</v>
      </c>
    </row>
    <row r="793" spans="1:7" x14ac:dyDescent="0.2">
      <c r="A793" s="18">
        <v>45162.732031250001</v>
      </c>
      <c r="B793" s="4">
        <v>1.9799999999999969</v>
      </c>
      <c r="C793" s="4">
        <v>1.3</v>
      </c>
      <c r="D793" s="4">
        <f t="shared" si="37"/>
        <v>2.5739999999999958</v>
      </c>
      <c r="E793" s="4">
        <f t="shared" si="39"/>
        <v>153.06489999999999</v>
      </c>
      <c r="F793" s="4">
        <f t="shared" si="38"/>
        <v>9.7548999999999921</v>
      </c>
      <c r="G793" s="12">
        <v>2023</v>
      </c>
    </row>
    <row r="794" spans="1:7" x14ac:dyDescent="0.2">
      <c r="A794" s="18">
        <v>45162.732245370367</v>
      </c>
      <c r="B794" s="4">
        <v>1.990000000000002</v>
      </c>
      <c r="C794" s="4">
        <v>1.3</v>
      </c>
      <c r="D794" s="4">
        <f t="shared" si="37"/>
        <v>2.5870000000000029</v>
      </c>
      <c r="E794" s="4">
        <f t="shared" si="39"/>
        <v>153.0779</v>
      </c>
      <c r="F794" s="4">
        <f t="shared" si="38"/>
        <v>9.7678999999999974</v>
      </c>
      <c r="G794" s="12">
        <v>2023</v>
      </c>
    </row>
    <row r="795" spans="1:7" x14ac:dyDescent="0.2">
      <c r="A795" s="18">
        <v>45162.732598379633</v>
      </c>
      <c r="B795" s="4">
        <v>2</v>
      </c>
      <c r="C795" s="4">
        <v>1.3</v>
      </c>
      <c r="D795" s="4">
        <f t="shared" si="37"/>
        <v>2.6</v>
      </c>
      <c r="E795" s="4">
        <f t="shared" si="39"/>
        <v>153.0909</v>
      </c>
      <c r="F795" s="4">
        <f t="shared" si="38"/>
        <v>9.7809000000000026</v>
      </c>
      <c r="G795" s="12">
        <v>2023</v>
      </c>
    </row>
    <row r="796" spans="1:7" x14ac:dyDescent="0.2">
      <c r="A796" s="18">
        <v>45162.732922453702</v>
      </c>
      <c r="B796" s="4">
        <v>2.009999999999998</v>
      </c>
      <c r="C796" s="4">
        <v>1.3</v>
      </c>
      <c r="D796" s="4">
        <f t="shared" si="37"/>
        <v>2.6129999999999973</v>
      </c>
      <c r="E796" s="4">
        <f t="shared" si="39"/>
        <v>153.10390000000001</v>
      </c>
      <c r="F796" s="4">
        <f t="shared" si="38"/>
        <v>9.7939000000000078</v>
      </c>
      <c r="G796" s="12">
        <v>2023</v>
      </c>
    </row>
    <row r="797" spans="1:7" x14ac:dyDescent="0.2">
      <c r="A797" s="18">
        <v>45162.734317129631</v>
      </c>
      <c r="B797" s="4">
        <v>2.0200000000000031</v>
      </c>
      <c r="C797" s="4">
        <v>1.3</v>
      </c>
      <c r="D797" s="4">
        <f t="shared" ref="D797:D860" si="40">B797*C797</f>
        <v>2.6260000000000043</v>
      </c>
      <c r="E797" s="4">
        <f t="shared" si="39"/>
        <v>153.11690000000002</v>
      </c>
      <c r="F797" s="4">
        <f t="shared" si="38"/>
        <v>9.8069000000000131</v>
      </c>
      <c r="G797" s="12">
        <v>2023</v>
      </c>
    </row>
    <row r="798" spans="1:7" x14ac:dyDescent="0.2">
      <c r="A798" s="18">
        <v>45162.734502314815</v>
      </c>
      <c r="B798" s="4">
        <v>2.0300000000000011</v>
      </c>
      <c r="C798" s="4">
        <v>1.3</v>
      </c>
      <c r="D798" s="4">
        <f t="shared" si="40"/>
        <v>2.6390000000000016</v>
      </c>
      <c r="E798" s="4">
        <f t="shared" si="39"/>
        <v>153.12990000000002</v>
      </c>
      <c r="F798" s="4">
        <f t="shared" si="38"/>
        <v>9.8199000000000183</v>
      </c>
      <c r="G798" s="12">
        <v>2023</v>
      </c>
    </row>
    <row r="799" spans="1:7" x14ac:dyDescent="0.2">
      <c r="A799" s="18">
        <v>45162.734751157404</v>
      </c>
      <c r="B799" s="4">
        <v>2.0399999999999991</v>
      </c>
      <c r="C799" s="4">
        <v>1.3</v>
      </c>
      <c r="D799" s="4">
        <f t="shared" si="40"/>
        <v>2.6519999999999988</v>
      </c>
      <c r="E799" s="4">
        <f t="shared" si="39"/>
        <v>153.1429</v>
      </c>
      <c r="F799" s="4">
        <f t="shared" si="38"/>
        <v>9.8328999999999951</v>
      </c>
      <c r="G799" s="12">
        <v>2023</v>
      </c>
    </row>
    <row r="800" spans="1:7" x14ac:dyDescent="0.2">
      <c r="A800" s="18">
        <v>45162.736591435183</v>
      </c>
      <c r="B800" s="4">
        <v>2.0499999999999972</v>
      </c>
      <c r="C800" s="4">
        <v>1.3</v>
      </c>
      <c r="D800" s="4">
        <f t="shared" si="40"/>
        <v>2.6649999999999965</v>
      </c>
      <c r="E800" s="4">
        <f t="shared" si="39"/>
        <v>153.1559</v>
      </c>
      <c r="F800" s="4">
        <f t="shared" si="38"/>
        <v>9.8459000000000003</v>
      </c>
      <c r="G800" s="12">
        <v>2023</v>
      </c>
    </row>
    <row r="801" spans="1:7" x14ac:dyDescent="0.2">
      <c r="A801" s="18">
        <v>45162.749074074076</v>
      </c>
      <c r="B801" s="4">
        <v>2.0600000000000023</v>
      </c>
      <c r="C801" s="4">
        <v>1.3</v>
      </c>
      <c r="D801" s="4">
        <f t="shared" si="40"/>
        <v>2.678000000000003</v>
      </c>
      <c r="E801" s="4">
        <f t="shared" si="39"/>
        <v>153.16890000000001</v>
      </c>
      <c r="F801" s="4">
        <f t="shared" si="38"/>
        <v>9.8589000000000055</v>
      </c>
      <c r="G801" s="12">
        <v>2023</v>
      </c>
    </row>
    <row r="802" spans="1:7" x14ac:dyDescent="0.2">
      <c r="A802" s="18">
        <v>45162.769924768516</v>
      </c>
      <c r="B802" s="4">
        <v>2.0700000000000003</v>
      </c>
      <c r="C802" s="4">
        <v>1.3</v>
      </c>
      <c r="D802" s="4">
        <f t="shared" si="40"/>
        <v>2.6910000000000003</v>
      </c>
      <c r="E802" s="4">
        <f t="shared" si="39"/>
        <v>153.18190000000001</v>
      </c>
      <c r="F802" s="4">
        <f t="shared" si="38"/>
        <v>9.8719000000000108</v>
      </c>
      <c r="G802" s="12">
        <v>2023</v>
      </c>
    </row>
    <row r="803" spans="1:7" x14ac:dyDescent="0.2">
      <c r="A803" s="18">
        <v>45162.782754629632</v>
      </c>
      <c r="B803" s="4">
        <v>2.0799999999999983</v>
      </c>
      <c r="C803" s="4">
        <v>1.3</v>
      </c>
      <c r="D803" s="4">
        <f t="shared" si="40"/>
        <v>2.703999999999998</v>
      </c>
      <c r="E803" s="4">
        <f t="shared" si="39"/>
        <v>153.19490000000002</v>
      </c>
      <c r="F803" s="4">
        <f t="shared" si="38"/>
        <v>9.884900000000016</v>
      </c>
      <c r="G803" s="12">
        <v>2023</v>
      </c>
    </row>
    <row r="804" spans="1:7" x14ac:dyDescent="0.2">
      <c r="A804" s="18">
        <v>45162.791400462964</v>
      </c>
      <c r="B804" s="4">
        <v>2.0899999999999963</v>
      </c>
      <c r="C804" s="4">
        <v>1.3</v>
      </c>
      <c r="D804" s="4">
        <f t="shared" si="40"/>
        <v>2.7169999999999952</v>
      </c>
      <c r="E804" s="4">
        <f t="shared" si="39"/>
        <v>153.2079</v>
      </c>
      <c r="F804" s="4">
        <f t="shared" si="38"/>
        <v>9.8978999999999928</v>
      </c>
      <c r="G804" s="12">
        <v>2023</v>
      </c>
    </row>
    <row r="805" spans="1:7" x14ac:dyDescent="0.2">
      <c r="A805" s="18">
        <v>45163.098304398147</v>
      </c>
      <c r="B805" s="4">
        <v>2.1000000000000014</v>
      </c>
      <c r="C805" s="4">
        <v>1.3</v>
      </c>
      <c r="D805" s="4">
        <f t="shared" si="40"/>
        <v>2.7300000000000018</v>
      </c>
      <c r="E805" s="4">
        <f t="shared" si="39"/>
        <v>153.2209</v>
      </c>
      <c r="F805" s="4">
        <f t="shared" si="38"/>
        <v>9.910899999999998</v>
      </c>
      <c r="G805" s="12">
        <v>2023</v>
      </c>
    </row>
    <row r="806" spans="1:7" x14ac:dyDescent="0.2">
      <c r="A806" s="18">
        <v>45169.768616898145</v>
      </c>
      <c r="B806" s="4">
        <v>2.1099999999999994</v>
      </c>
      <c r="C806" s="4">
        <v>1.3</v>
      </c>
      <c r="D806" s="4">
        <f t="shared" si="40"/>
        <v>2.7429999999999994</v>
      </c>
      <c r="E806" s="4">
        <f t="shared" si="39"/>
        <v>153.23390000000001</v>
      </c>
      <c r="F806" s="4">
        <f t="shared" si="38"/>
        <v>9.9239000000000033</v>
      </c>
      <c r="G806" s="12">
        <v>2023</v>
      </c>
    </row>
    <row r="807" spans="1:7" x14ac:dyDescent="0.2">
      <c r="A807" s="18">
        <v>45170.124357638888</v>
      </c>
      <c r="B807" s="4">
        <v>2.1199999999999974</v>
      </c>
      <c r="C807" s="4">
        <v>1.3</v>
      </c>
      <c r="D807" s="4">
        <f t="shared" si="40"/>
        <v>2.7559999999999967</v>
      </c>
      <c r="E807" s="4">
        <f t="shared" si="39"/>
        <v>153.24690000000001</v>
      </c>
      <c r="F807" s="4">
        <f t="shared" si="38"/>
        <v>9.9369000000000085</v>
      </c>
      <c r="G807" s="12">
        <v>2023</v>
      </c>
    </row>
    <row r="808" spans="1:7" x14ac:dyDescent="0.2">
      <c r="A808" s="18">
        <v>45170.138923611114</v>
      </c>
      <c r="B808" s="4">
        <v>2.1300000000000026</v>
      </c>
      <c r="C808" s="4">
        <v>1.3</v>
      </c>
      <c r="D808" s="4">
        <f t="shared" si="40"/>
        <v>2.7690000000000032</v>
      </c>
      <c r="E808" s="4">
        <f t="shared" si="39"/>
        <v>153.25990000000002</v>
      </c>
      <c r="F808" s="4">
        <f t="shared" si="38"/>
        <v>9.9499000000000137</v>
      </c>
      <c r="G808" s="12">
        <v>2023</v>
      </c>
    </row>
    <row r="809" spans="1:7" x14ac:dyDescent="0.2">
      <c r="A809" s="18">
        <v>45170.217581018522</v>
      </c>
      <c r="B809" s="4">
        <v>2.1400000000000006</v>
      </c>
      <c r="C809" s="4">
        <v>1.3</v>
      </c>
      <c r="D809" s="4">
        <f t="shared" si="40"/>
        <v>2.7820000000000009</v>
      </c>
      <c r="E809" s="4">
        <f t="shared" si="39"/>
        <v>153.27290000000002</v>
      </c>
      <c r="F809" s="4">
        <f t="shared" si="38"/>
        <v>9.962900000000019</v>
      </c>
      <c r="G809" s="12">
        <v>2023</v>
      </c>
    </row>
    <row r="810" spans="1:7" x14ac:dyDescent="0.2">
      <c r="A810" s="18">
        <v>45170.228622685187</v>
      </c>
      <c r="B810" s="4">
        <v>2.1499999999999986</v>
      </c>
      <c r="C810" s="4">
        <v>1.3</v>
      </c>
      <c r="D810" s="4">
        <f t="shared" si="40"/>
        <v>2.7949999999999982</v>
      </c>
      <c r="E810" s="4">
        <f t="shared" si="39"/>
        <v>153.2859</v>
      </c>
      <c r="F810" s="4">
        <f t="shared" si="38"/>
        <v>9.9758999999999958</v>
      </c>
      <c r="G810" s="12">
        <v>2023</v>
      </c>
    </row>
    <row r="811" spans="1:7" x14ac:dyDescent="0.2">
      <c r="A811" s="18">
        <v>45170.239479166667</v>
      </c>
      <c r="B811" s="4">
        <v>2.1599999999999966</v>
      </c>
      <c r="C811" s="4">
        <v>1.3</v>
      </c>
      <c r="D811" s="4">
        <f t="shared" si="40"/>
        <v>2.8079999999999958</v>
      </c>
      <c r="E811" s="4">
        <f t="shared" si="39"/>
        <v>153.2989</v>
      </c>
      <c r="F811" s="4">
        <f t="shared" si="38"/>
        <v>9.988900000000001</v>
      </c>
      <c r="G811" s="12">
        <v>2023</v>
      </c>
    </row>
    <row r="812" spans="1:7" x14ac:dyDescent="0.2">
      <c r="A812" s="18">
        <v>45170.266967592594</v>
      </c>
      <c r="B812" s="4">
        <v>2.1700000000000017</v>
      </c>
      <c r="C812" s="4">
        <v>1.3</v>
      </c>
      <c r="D812" s="4">
        <f t="shared" si="40"/>
        <v>2.8210000000000024</v>
      </c>
      <c r="E812" s="4">
        <f t="shared" si="39"/>
        <v>153.31190000000001</v>
      </c>
      <c r="F812" s="4">
        <f t="shared" si="38"/>
        <v>10.001900000000006</v>
      </c>
      <c r="G812" s="12">
        <v>2023</v>
      </c>
    </row>
    <row r="813" spans="1:7" x14ac:dyDescent="0.2">
      <c r="A813" s="18">
        <v>45170.557280092595</v>
      </c>
      <c r="B813" s="4">
        <v>2.1799999999999997</v>
      </c>
      <c r="C813" s="4">
        <v>1.3</v>
      </c>
      <c r="D813" s="4">
        <f t="shared" si="40"/>
        <v>2.8339999999999996</v>
      </c>
      <c r="E813" s="4">
        <f t="shared" si="39"/>
        <v>153.32490000000001</v>
      </c>
      <c r="F813" s="4">
        <f t="shared" si="38"/>
        <v>10.014900000000011</v>
      </c>
      <c r="G813" s="12">
        <v>2023</v>
      </c>
    </row>
    <row r="814" spans="1:7" x14ac:dyDescent="0.2">
      <c r="A814" s="18">
        <v>45170.557517361114</v>
      </c>
      <c r="B814" s="4">
        <v>2.1899999999999977</v>
      </c>
      <c r="C814" s="4">
        <v>1.3</v>
      </c>
      <c r="D814" s="4">
        <f t="shared" si="40"/>
        <v>2.8469999999999973</v>
      </c>
      <c r="E814" s="4">
        <f t="shared" si="39"/>
        <v>153.33790000000002</v>
      </c>
      <c r="F814" s="4">
        <f t="shared" si="38"/>
        <v>10.027900000000017</v>
      </c>
      <c r="G814" s="12">
        <v>2023</v>
      </c>
    </row>
    <row r="815" spans="1:7" x14ac:dyDescent="0.2">
      <c r="A815" s="18">
        <v>45170.557696759257</v>
      </c>
      <c r="B815" s="4">
        <v>2.2000000000000028</v>
      </c>
      <c r="C815" s="4">
        <v>1.3</v>
      </c>
      <c r="D815" s="4">
        <f t="shared" si="40"/>
        <v>2.8600000000000039</v>
      </c>
      <c r="E815" s="4">
        <f t="shared" si="39"/>
        <v>153.35090000000002</v>
      </c>
      <c r="F815" s="4">
        <f t="shared" si="38"/>
        <v>10.040900000000022</v>
      </c>
      <c r="G815" s="12">
        <v>2023</v>
      </c>
    </row>
    <row r="816" spans="1:7" x14ac:dyDescent="0.2">
      <c r="A816" s="18">
        <v>45170.557806712961</v>
      </c>
      <c r="B816" s="4">
        <v>2.2100000000000009</v>
      </c>
      <c r="C816" s="4">
        <v>1.3</v>
      </c>
      <c r="D816" s="4">
        <f t="shared" si="40"/>
        <v>2.8730000000000011</v>
      </c>
      <c r="E816" s="4">
        <f t="shared" si="39"/>
        <v>153.3639</v>
      </c>
      <c r="F816" s="4">
        <f t="shared" si="38"/>
        <v>10.053899999999999</v>
      </c>
      <c r="G816" s="12">
        <v>2023</v>
      </c>
    </row>
    <row r="817" spans="1:7" x14ac:dyDescent="0.2">
      <c r="A817" s="18">
        <v>45170.557957175923</v>
      </c>
      <c r="B817" s="4">
        <v>2.2199999999999989</v>
      </c>
      <c r="C817" s="4">
        <v>1.3</v>
      </c>
      <c r="D817" s="4">
        <f t="shared" si="40"/>
        <v>2.8859999999999988</v>
      </c>
      <c r="E817" s="4">
        <f t="shared" si="39"/>
        <v>153.37690000000001</v>
      </c>
      <c r="F817" s="4">
        <f t="shared" si="38"/>
        <v>10.066900000000004</v>
      </c>
      <c r="G817" s="12">
        <v>2023</v>
      </c>
    </row>
    <row r="818" spans="1:7" x14ac:dyDescent="0.2">
      <c r="A818" s="18">
        <v>45170.558072916669</v>
      </c>
      <c r="B818" s="4">
        <v>2.2299999999999969</v>
      </c>
      <c r="C818" s="4">
        <v>1.3</v>
      </c>
      <c r="D818" s="4">
        <f t="shared" si="40"/>
        <v>2.898999999999996</v>
      </c>
      <c r="E818" s="4">
        <f t="shared" si="39"/>
        <v>153.38990000000001</v>
      </c>
      <c r="F818" s="4">
        <f t="shared" si="38"/>
        <v>10.079900000000009</v>
      </c>
      <c r="G818" s="12">
        <v>2023</v>
      </c>
    </row>
    <row r="819" spans="1:7" x14ac:dyDescent="0.2">
      <c r="A819" s="18">
        <v>45170.558240740742</v>
      </c>
      <c r="B819" s="4">
        <v>2.240000000000002</v>
      </c>
      <c r="C819" s="4">
        <v>1.3</v>
      </c>
      <c r="D819" s="4">
        <f t="shared" si="40"/>
        <v>2.9120000000000026</v>
      </c>
      <c r="E819" s="4">
        <f t="shared" si="39"/>
        <v>153.40290000000002</v>
      </c>
      <c r="F819" s="4">
        <f t="shared" si="38"/>
        <v>10.092900000000014</v>
      </c>
      <c r="G819" s="12">
        <v>2023</v>
      </c>
    </row>
    <row r="820" spans="1:7" x14ac:dyDescent="0.2">
      <c r="A820" s="18">
        <v>45170.558362268515</v>
      </c>
      <c r="B820" s="4">
        <v>2.25</v>
      </c>
      <c r="C820" s="4">
        <v>1.3</v>
      </c>
      <c r="D820" s="4">
        <f t="shared" si="40"/>
        <v>2.9250000000000003</v>
      </c>
      <c r="E820" s="4">
        <f t="shared" si="39"/>
        <v>153.41590000000002</v>
      </c>
      <c r="F820" s="4">
        <f t="shared" si="38"/>
        <v>10.10590000000002</v>
      </c>
      <c r="G820" s="12">
        <v>2023</v>
      </c>
    </row>
    <row r="821" spans="1:7" x14ac:dyDescent="0.2">
      <c r="A821" s="18">
        <v>45170.558564814812</v>
      </c>
      <c r="B821" s="4">
        <v>2.259999999999998</v>
      </c>
      <c r="C821" s="4">
        <v>1.3</v>
      </c>
      <c r="D821" s="4">
        <f t="shared" si="40"/>
        <v>2.9379999999999975</v>
      </c>
      <c r="E821" s="4">
        <f t="shared" si="39"/>
        <v>153.4289</v>
      </c>
      <c r="F821" s="4">
        <f t="shared" si="38"/>
        <v>10.118899999999996</v>
      </c>
      <c r="G821" s="12">
        <v>2023</v>
      </c>
    </row>
    <row r="822" spans="1:7" x14ac:dyDescent="0.2">
      <c r="A822" s="18">
        <v>45170.558715277781</v>
      </c>
      <c r="B822" s="4">
        <v>2.2700000000000031</v>
      </c>
      <c r="C822" s="4">
        <v>1.3</v>
      </c>
      <c r="D822" s="4">
        <f t="shared" si="40"/>
        <v>2.9510000000000041</v>
      </c>
      <c r="E822" s="4">
        <f t="shared" si="39"/>
        <v>153.4419</v>
      </c>
      <c r="F822" s="4">
        <f t="shared" si="38"/>
        <v>10.131900000000002</v>
      </c>
      <c r="G822" s="12">
        <v>2023</v>
      </c>
    </row>
    <row r="823" spans="1:7" x14ac:dyDescent="0.2">
      <c r="A823" s="18">
        <v>45170.558848379631</v>
      </c>
      <c r="B823" s="4">
        <v>2.2800000000000011</v>
      </c>
      <c r="C823" s="4">
        <v>1.3</v>
      </c>
      <c r="D823" s="4">
        <f t="shared" si="40"/>
        <v>2.9640000000000017</v>
      </c>
      <c r="E823" s="4">
        <f t="shared" si="39"/>
        <v>153.45490000000001</v>
      </c>
      <c r="F823" s="4">
        <f t="shared" si="38"/>
        <v>10.144900000000007</v>
      </c>
      <c r="G823" s="12">
        <v>2023</v>
      </c>
    </row>
    <row r="824" spans="1:7" x14ac:dyDescent="0.2">
      <c r="A824" s="18">
        <v>45170.558940972223</v>
      </c>
      <c r="B824" s="4">
        <v>2.2899999999999991</v>
      </c>
      <c r="C824" s="4">
        <v>1.3</v>
      </c>
      <c r="D824" s="4">
        <f t="shared" si="40"/>
        <v>2.976999999999999</v>
      </c>
      <c r="E824" s="4">
        <f t="shared" si="39"/>
        <v>153.46790000000001</v>
      </c>
      <c r="F824" s="4">
        <f t="shared" si="38"/>
        <v>10.157900000000012</v>
      </c>
      <c r="G824" s="12">
        <v>2023</v>
      </c>
    </row>
    <row r="825" spans="1:7" x14ac:dyDescent="0.2">
      <c r="A825" s="18">
        <v>45170.559131944443</v>
      </c>
      <c r="B825" s="4">
        <v>2.2999999999999972</v>
      </c>
      <c r="C825" s="4">
        <v>1.3</v>
      </c>
      <c r="D825" s="4">
        <f t="shared" si="40"/>
        <v>2.9899999999999962</v>
      </c>
      <c r="E825" s="4">
        <f t="shared" si="39"/>
        <v>153.48090000000002</v>
      </c>
      <c r="F825" s="4">
        <f t="shared" si="38"/>
        <v>10.170900000000017</v>
      </c>
      <c r="G825" s="12">
        <v>2023</v>
      </c>
    </row>
    <row r="826" spans="1:7" x14ac:dyDescent="0.2">
      <c r="A826" s="18">
        <v>45170.559432870374</v>
      </c>
      <c r="B826" s="4">
        <v>2.3100000000000023</v>
      </c>
      <c r="C826" s="4">
        <v>1.3</v>
      </c>
      <c r="D826" s="4">
        <f t="shared" si="40"/>
        <v>3.0030000000000032</v>
      </c>
      <c r="E826" s="4">
        <f t="shared" si="39"/>
        <v>153.49390000000002</v>
      </c>
      <c r="F826" s="4">
        <f t="shared" si="38"/>
        <v>10.183900000000023</v>
      </c>
      <c r="G826" s="12">
        <v>2023</v>
      </c>
    </row>
    <row r="827" spans="1:7" x14ac:dyDescent="0.2">
      <c r="A827" s="18">
        <v>45170.559890046294</v>
      </c>
      <c r="B827" s="4">
        <v>2.3200000000000003</v>
      </c>
      <c r="C827" s="4">
        <v>1.3</v>
      </c>
      <c r="D827" s="4">
        <f t="shared" si="40"/>
        <v>3.0160000000000005</v>
      </c>
      <c r="E827" s="4">
        <f t="shared" si="39"/>
        <v>153.5069</v>
      </c>
      <c r="F827" s="4">
        <f t="shared" si="38"/>
        <v>10.196899999999999</v>
      </c>
      <c r="G827" s="12">
        <v>2023</v>
      </c>
    </row>
    <row r="828" spans="1:7" x14ac:dyDescent="0.2">
      <c r="A828" s="18">
        <v>45170.560480324071</v>
      </c>
      <c r="B828" s="4">
        <v>2.3299999999999983</v>
      </c>
      <c r="C828" s="4">
        <v>1.3</v>
      </c>
      <c r="D828" s="4">
        <f t="shared" si="40"/>
        <v>3.0289999999999977</v>
      </c>
      <c r="E828" s="4">
        <f t="shared" si="39"/>
        <v>153.51990000000001</v>
      </c>
      <c r="F828" s="4">
        <f t="shared" si="38"/>
        <v>10.209900000000005</v>
      </c>
      <c r="G828" s="12">
        <v>2023</v>
      </c>
    </row>
    <row r="829" spans="1:7" x14ac:dyDescent="0.2">
      <c r="A829" s="18">
        <v>45170.569114583333</v>
      </c>
      <c r="B829" s="4">
        <v>2.3399999999999963</v>
      </c>
      <c r="C829" s="4">
        <v>1.3</v>
      </c>
      <c r="D829" s="4">
        <f t="shared" si="40"/>
        <v>3.0419999999999954</v>
      </c>
      <c r="E829" s="4">
        <f t="shared" si="39"/>
        <v>153.53290000000001</v>
      </c>
      <c r="F829" s="4">
        <f t="shared" si="38"/>
        <v>10.22290000000001</v>
      </c>
      <c r="G829" s="12">
        <v>2023</v>
      </c>
    </row>
    <row r="830" spans="1:7" x14ac:dyDescent="0.2">
      <c r="A830" s="18">
        <v>45170.887106481481</v>
      </c>
      <c r="B830" s="4">
        <v>2.3500000000000014</v>
      </c>
      <c r="C830" s="4">
        <v>1.3</v>
      </c>
      <c r="D830" s="4">
        <f t="shared" si="40"/>
        <v>3.0550000000000019</v>
      </c>
      <c r="E830" s="4">
        <f t="shared" si="39"/>
        <v>153.54590000000002</v>
      </c>
      <c r="F830" s="4">
        <f t="shared" si="38"/>
        <v>10.235900000000015</v>
      </c>
      <c r="G830" s="12">
        <v>2023</v>
      </c>
    </row>
    <row r="831" spans="1:7" x14ac:dyDescent="0.2">
      <c r="A831" s="18">
        <v>45170.892274305559</v>
      </c>
      <c r="B831" s="4">
        <v>2.3599999999999994</v>
      </c>
      <c r="C831" s="4">
        <v>1.3</v>
      </c>
      <c r="D831" s="4">
        <f t="shared" si="40"/>
        <v>3.0679999999999992</v>
      </c>
      <c r="E831" s="4">
        <f t="shared" si="39"/>
        <v>153.55890000000002</v>
      </c>
      <c r="F831" s="4">
        <f t="shared" si="38"/>
        <v>10.24890000000002</v>
      </c>
      <c r="G831" s="12">
        <v>2023</v>
      </c>
    </row>
    <row r="832" spans="1:7" x14ac:dyDescent="0.2">
      <c r="A832" s="18">
        <v>45170.893599537034</v>
      </c>
      <c r="B832" s="4">
        <v>2.3699999999999974</v>
      </c>
      <c r="C832" s="4">
        <v>1.3</v>
      </c>
      <c r="D832" s="4">
        <f t="shared" si="40"/>
        <v>3.0809999999999969</v>
      </c>
      <c r="E832" s="4">
        <f t="shared" si="39"/>
        <v>153.5719</v>
      </c>
      <c r="F832" s="4">
        <f t="shared" si="38"/>
        <v>10.261899999999997</v>
      </c>
      <c r="G832" s="12">
        <v>2023</v>
      </c>
    </row>
    <row r="833" spans="1:7" x14ac:dyDescent="0.2">
      <c r="A833" s="18">
        <v>45170.894363425927</v>
      </c>
      <c r="B833" s="4">
        <v>2.3800000000000026</v>
      </c>
      <c r="C833" s="4">
        <v>1.3</v>
      </c>
      <c r="D833" s="4">
        <f t="shared" si="40"/>
        <v>3.0940000000000034</v>
      </c>
      <c r="E833" s="4">
        <f t="shared" si="39"/>
        <v>153.5849</v>
      </c>
      <c r="F833" s="4">
        <f t="shared" si="38"/>
        <v>10.274900000000002</v>
      </c>
      <c r="G833" s="12">
        <v>2023</v>
      </c>
    </row>
    <row r="834" spans="1:7" x14ac:dyDescent="0.2">
      <c r="A834" s="18">
        <v>45170.894809027777</v>
      </c>
      <c r="B834" s="4">
        <v>2.3900000000000006</v>
      </c>
      <c r="C834" s="4">
        <v>1.3</v>
      </c>
      <c r="D834" s="4">
        <f t="shared" si="40"/>
        <v>3.1070000000000007</v>
      </c>
      <c r="E834" s="4">
        <f t="shared" si="39"/>
        <v>153.59790000000001</v>
      </c>
      <c r="F834" s="4">
        <f t="shared" si="38"/>
        <v>10.287900000000008</v>
      </c>
      <c r="G834" s="12">
        <v>2023</v>
      </c>
    </row>
    <row r="835" spans="1:7" x14ac:dyDescent="0.2">
      <c r="A835" s="18">
        <v>45170.895387731478</v>
      </c>
      <c r="B835" s="4">
        <v>2.3999999999999986</v>
      </c>
      <c r="C835" s="4">
        <v>1.3</v>
      </c>
      <c r="D835" s="4">
        <f t="shared" si="40"/>
        <v>3.1199999999999983</v>
      </c>
      <c r="E835" s="4">
        <f t="shared" si="39"/>
        <v>153.61090000000002</v>
      </c>
      <c r="F835" s="4">
        <f t="shared" ref="F835:F898" si="41">E835-143.31</f>
        <v>10.300900000000013</v>
      </c>
      <c r="G835" s="12">
        <v>2023</v>
      </c>
    </row>
    <row r="836" spans="1:7" x14ac:dyDescent="0.2">
      <c r="A836" s="18">
        <v>45170.895665509262</v>
      </c>
      <c r="B836" s="4">
        <v>2.4099999999999966</v>
      </c>
      <c r="C836" s="4">
        <v>1.3</v>
      </c>
      <c r="D836" s="4">
        <f t="shared" si="40"/>
        <v>3.1329999999999956</v>
      </c>
      <c r="E836" s="4">
        <f t="shared" si="39"/>
        <v>153.62389999999999</v>
      </c>
      <c r="F836" s="4">
        <f t="shared" si="41"/>
        <v>10.31389999999999</v>
      </c>
      <c r="G836" s="12">
        <v>2023</v>
      </c>
    </row>
    <row r="837" spans="1:7" x14ac:dyDescent="0.2">
      <c r="A837" s="18">
        <v>45170.896047453702</v>
      </c>
      <c r="B837" s="4">
        <v>2.4200000000000017</v>
      </c>
      <c r="C837" s="4">
        <v>1.3</v>
      </c>
      <c r="D837" s="4">
        <f t="shared" si="40"/>
        <v>3.1460000000000021</v>
      </c>
      <c r="E837" s="4">
        <f t="shared" si="39"/>
        <v>153.63690000000003</v>
      </c>
      <c r="F837" s="4">
        <f t="shared" si="41"/>
        <v>10.326900000000023</v>
      </c>
      <c r="G837" s="12">
        <v>2023</v>
      </c>
    </row>
    <row r="838" spans="1:7" x14ac:dyDescent="0.2">
      <c r="A838" s="18">
        <v>45170.896302083333</v>
      </c>
      <c r="B838" s="4">
        <v>2.4299999999999997</v>
      </c>
      <c r="C838" s="4">
        <v>1.3</v>
      </c>
      <c r="D838" s="4">
        <f t="shared" si="40"/>
        <v>3.1589999999999998</v>
      </c>
      <c r="E838" s="4">
        <f t="shared" si="39"/>
        <v>153.6499</v>
      </c>
      <c r="F838" s="4">
        <f t="shared" si="41"/>
        <v>10.3399</v>
      </c>
      <c r="G838" s="12">
        <v>2023</v>
      </c>
    </row>
    <row r="839" spans="1:7" x14ac:dyDescent="0.2">
      <c r="A839" s="18">
        <v>45170.896585648145</v>
      </c>
      <c r="B839" s="4">
        <v>2.4399999999999977</v>
      </c>
      <c r="C839" s="4">
        <v>1.3</v>
      </c>
      <c r="D839" s="4">
        <f t="shared" si="40"/>
        <v>3.171999999999997</v>
      </c>
      <c r="E839" s="4">
        <f t="shared" si="39"/>
        <v>153.66290000000001</v>
      </c>
      <c r="F839" s="4">
        <f t="shared" si="41"/>
        <v>10.352900000000005</v>
      </c>
      <c r="G839" s="12">
        <v>2023</v>
      </c>
    </row>
    <row r="840" spans="1:7" x14ac:dyDescent="0.2">
      <c r="A840" s="18">
        <v>45170.896753472225</v>
      </c>
      <c r="B840" s="4">
        <v>2.4500000000000028</v>
      </c>
      <c r="C840" s="4">
        <v>1.3</v>
      </c>
      <c r="D840" s="4">
        <f t="shared" si="40"/>
        <v>3.1850000000000036</v>
      </c>
      <c r="E840" s="4">
        <f t="shared" si="39"/>
        <v>153.67590000000001</v>
      </c>
      <c r="F840" s="4">
        <f t="shared" si="41"/>
        <v>10.365900000000011</v>
      </c>
      <c r="G840" s="12">
        <v>2023</v>
      </c>
    </row>
    <row r="841" spans="1:7" x14ac:dyDescent="0.2">
      <c r="A841" s="18">
        <v>45170.896973379633</v>
      </c>
      <c r="B841" s="4">
        <v>2.4600000000000009</v>
      </c>
      <c r="C841" s="4">
        <v>1.3</v>
      </c>
      <c r="D841" s="4">
        <f t="shared" si="40"/>
        <v>3.1980000000000013</v>
      </c>
      <c r="E841" s="4">
        <f t="shared" si="39"/>
        <v>153.68890000000002</v>
      </c>
      <c r="F841" s="4">
        <f t="shared" si="41"/>
        <v>10.378900000000016</v>
      </c>
      <c r="G841" s="12">
        <v>2023</v>
      </c>
    </row>
    <row r="842" spans="1:7" x14ac:dyDescent="0.2">
      <c r="A842" s="18">
        <v>45170.897094907406</v>
      </c>
      <c r="B842" s="4">
        <v>2.4699999999999989</v>
      </c>
      <c r="C842" s="4">
        <v>1.3</v>
      </c>
      <c r="D842" s="4">
        <f t="shared" si="40"/>
        <v>3.2109999999999985</v>
      </c>
      <c r="E842" s="4">
        <f t="shared" si="39"/>
        <v>153.70190000000002</v>
      </c>
      <c r="F842" s="4">
        <f t="shared" si="41"/>
        <v>10.391900000000021</v>
      </c>
      <c r="G842" s="12">
        <v>2023</v>
      </c>
    </row>
    <row r="843" spans="1:7" x14ac:dyDescent="0.2">
      <c r="A843" s="18">
        <v>45170.897268518522</v>
      </c>
      <c r="B843" s="4">
        <v>2.4799999999999969</v>
      </c>
      <c r="C843" s="4">
        <v>1.3</v>
      </c>
      <c r="D843" s="4">
        <f t="shared" si="40"/>
        <v>3.2239999999999962</v>
      </c>
      <c r="E843" s="4">
        <f t="shared" si="39"/>
        <v>153.7149</v>
      </c>
      <c r="F843" s="4">
        <f t="shared" si="41"/>
        <v>10.404899999999998</v>
      </c>
      <c r="G843" s="12">
        <v>2023</v>
      </c>
    </row>
    <row r="844" spans="1:7" x14ac:dyDescent="0.2">
      <c r="A844" s="18">
        <v>45170.89738425926</v>
      </c>
      <c r="B844" s="4">
        <v>2.490000000000002</v>
      </c>
      <c r="C844" s="4">
        <v>1.3</v>
      </c>
      <c r="D844" s="4">
        <f t="shared" si="40"/>
        <v>3.2370000000000028</v>
      </c>
      <c r="E844" s="4">
        <f t="shared" si="39"/>
        <v>153.72790000000001</v>
      </c>
      <c r="F844" s="4">
        <f t="shared" si="41"/>
        <v>10.417900000000003</v>
      </c>
      <c r="G844" s="12">
        <v>2023</v>
      </c>
    </row>
    <row r="845" spans="1:7" x14ac:dyDescent="0.2">
      <c r="A845" s="18">
        <v>45170.897552083334</v>
      </c>
      <c r="B845" s="4">
        <v>2.5</v>
      </c>
      <c r="C845" s="4">
        <v>1.3</v>
      </c>
      <c r="D845" s="4">
        <f t="shared" si="40"/>
        <v>3.25</v>
      </c>
      <c r="E845" s="4">
        <f t="shared" si="39"/>
        <v>153.74090000000001</v>
      </c>
      <c r="F845" s="4">
        <f t="shared" si="41"/>
        <v>10.430900000000008</v>
      </c>
      <c r="G845" s="12">
        <v>2023</v>
      </c>
    </row>
    <row r="846" spans="1:7" x14ac:dyDescent="0.2">
      <c r="A846" s="18">
        <v>45170.897690972219</v>
      </c>
      <c r="B846" s="4">
        <v>2.509999999999998</v>
      </c>
      <c r="C846" s="4">
        <v>1.3</v>
      </c>
      <c r="D846" s="4">
        <f t="shared" si="40"/>
        <v>3.2629999999999977</v>
      </c>
      <c r="E846" s="4">
        <f t="shared" si="39"/>
        <v>153.75390000000002</v>
      </c>
      <c r="F846" s="4">
        <f t="shared" si="41"/>
        <v>10.443900000000014</v>
      </c>
      <c r="G846" s="12">
        <v>2023</v>
      </c>
    </row>
    <row r="847" spans="1:7" x14ac:dyDescent="0.2">
      <c r="A847" s="18">
        <v>45170.897910879627</v>
      </c>
      <c r="B847" s="4">
        <v>2.5200000000000031</v>
      </c>
      <c r="C847" s="4">
        <v>1.3</v>
      </c>
      <c r="D847" s="4">
        <f t="shared" si="40"/>
        <v>3.2760000000000042</v>
      </c>
      <c r="E847" s="4">
        <f t="shared" si="39"/>
        <v>153.76690000000002</v>
      </c>
      <c r="F847" s="4">
        <f t="shared" si="41"/>
        <v>10.456900000000019</v>
      </c>
      <c r="G847" s="12">
        <v>2023</v>
      </c>
    </row>
    <row r="848" spans="1:7" x14ac:dyDescent="0.2">
      <c r="A848" s="18">
        <v>45170.898072916665</v>
      </c>
      <c r="B848" s="4">
        <v>2.5300000000000011</v>
      </c>
      <c r="C848" s="4">
        <v>1.3</v>
      </c>
      <c r="D848" s="4">
        <f t="shared" si="40"/>
        <v>3.2890000000000015</v>
      </c>
      <c r="E848" s="4">
        <f t="shared" si="39"/>
        <v>153.7799</v>
      </c>
      <c r="F848" s="4">
        <f t="shared" si="41"/>
        <v>10.469899999999996</v>
      </c>
      <c r="G848" s="12">
        <v>2023</v>
      </c>
    </row>
    <row r="849" spans="1:7" x14ac:dyDescent="0.2">
      <c r="A849" s="18">
        <v>45170.898356481484</v>
      </c>
      <c r="B849" s="4">
        <v>2.5399999999999991</v>
      </c>
      <c r="C849" s="4">
        <v>1.3</v>
      </c>
      <c r="D849" s="4">
        <f t="shared" si="40"/>
        <v>3.3019999999999992</v>
      </c>
      <c r="E849" s="4">
        <f t="shared" si="39"/>
        <v>153.7929</v>
      </c>
      <c r="F849" s="4">
        <f t="shared" si="41"/>
        <v>10.482900000000001</v>
      </c>
      <c r="G849" s="12">
        <v>2023</v>
      </c>
    </row>
    <row r="850" spans="1:7" x14ac:dyDescent="0.2">
      <c r="A850" s="18">
        <v>45170.898553240739</v>
      </c>
      <c r="B850" s="4">
        <v>2.5499999999999972</v>
      </c>
      <c r="C850" s="4">
        <v>1.3</v>
      </c>
      <c r="D850" s="4">
        <f t="shared" si="40"/>
        <v>3.3149999999999964</v>
      </c>
      <c r="E850" s="4">
        <f t="shared" si="39"/>
        <v>153.80590000000001</v>
      </c>
      <c r="F850" s="4">
        <f t="shared" si="41"/>
        <v>10.495900000000006</v>
      </c>
      <c r="G850" s="12">
        <v>2023</v>
      </c>
    </row>
    <row r="851" spans="1:7" x14ac:dyDescent="0.2">
      <c r="A851" s="18">
        <v>45170.898912037039</v>
      </c>
      <c r="B851" s="4">
        <v>2.5600000000000023</v>
      </c>
      <c r="C851" s="4">
        <v>1.3</v>
      </c>
      <c r="D851" s="4">
        <f t="shared" si="40"/>
        <v>3.328000000000003</v>
      </c>
      <c r="E851" s="4">
        <f t="shared" si="39"/>
        <v>153.81890000000001</v>
      </c>
      <c r="F851" s="4">
        <f t="shared" si="41"/>
        <v>10.508900000000011</v>
      </c>
      <c r="G851" s="12">
        <v>2023</v>
      </c>
    </row>
    <row r="852" spans="1:7" x14ac:dyDescent="0.2">
      <c r="A852" s="18">
        <v>45170.899201388886</v>
      </c>
      <c r="B852" s="4">
        <v>2.5700000000000003</v>
      </c>
      <c r="C852" s="4">
        <v>1.3</v>
      </c>
      <c r="D852" s="4">
        <f t="shared" si="40"/>
        <v>3.3410000000000006</v>
      </c>
      <c r="E852" s="4">
        <f t="shared" ref="E852:E915" si="42">D852+$E$594</f>
        <v>153.83190000000002</v>
      </c>
      <c r="F852" s="4">
        <f t="shared" si="41"/>
        <v>10.521900000000016</v>
      </c>
      <c r="G852" s="12">
        <v>2023</v>
      </c>
    </row>
    <row r="853" spans="1:7" x14ac:dyDescent="0.2">
      <c r="A853" s="18">
        <v>45170.899618055555</v>
      </c>
      <c r="B853" s="4">
        <v>2.5799999999999983</v>
      </c>
      <c r="C853" s="4">
        <v>1.3</v>
      </c>
      <c r="D853" s="4">
        <f t="shared" si="40"/>
        <v>3.3539999999999979</v>
      </c>
      <c r="E853" s="4">
        <f t="shared" si="42"/>
        <v>153.8449</v>
      </c>
      <c r="F853" s="4">
        <f t="shared" si="41"/>
        <v>10.534899999999993</v>
      </c>
      <c r="G853" s="12">
        <v>2023</v>
      </c>
    </row>
    <row r="854" spans="1:7" x14ac:dyDescent="0.2">
      <c r="A854" s="18">
        <v>45170.899797453705</v>
      </c>
      <c r="B854" s="4">
        <v>2.5899999999999963</v>
      </c>
      <c r="C854" s="4">
        <v>1.3</v>
      </c>
      <c r="D854" s="4">
        <f t="shared" si="40"/>
        <v>3.3669999999999951</v>
      </c>
      <c r="E854" s="4">
        <f t="shared" si="42"/>
        <v>153.8579</v>
      </c>
      <c r="F854" s="4">
        <f t="shared" si="41"/>
        <v>10.547899999999998</v>
      </c>
      <c r="G854" s="12">
        <v>2023</v>
      </c>
    </row>
    <row r="855" spans="1:7" x14ac:dyDescent="0.2">
      <c r="A855" s="18">
        <v>45170.900081018517</v>
      </c>
      <c r="B855" s="4">
        <v>2.6000000000000014</v>
      </c>
      <c r="C855" s="4">
        <v>1.3</v>
      </c>
      <c r="D855" s="4">
        <f t="shared" si="40"/>
        <v>3.3800000000000021</v>
      </c>
      <c r="E855" s="4">
        <f t="shared" si="42"/>
        <v>153.87090000000001</v>
      </c>
      <c r="F855" s="4">
        <f t="shared" si="41"/>
        <v>10.560900000000004</v>
      </c>
      <c r="G855" s="12">
        <v>2023</v>
      </c>
    </row>
    <row r="856" spans="1:7" x14ac:dyDescent="0.2">
      <c r="A856" s="18">
        <v>45170.900312500002</v>
      </c>
      <c r="B856" s="4">
        <v>2.6099999999999994</v>
      </c>
      <c r="C856" s="4">
        <v>1.3</v>
      </c>
      <c r="D856" s="4">
        <f t="shared" si="40"/>
        <v>3.3929999999999993</v>
      </c>
      <c r="E856" s="4">
        <f t="shared" si="42"/>
        <v>153.88390000000001</v>
      </c>
      <c r="F856" s="4">
        <f t="shared" si="41"/>
        <v>10.573900000000009</v>
      </c>
      <c r="G856" s="12">
        <v>2023</v>
      </c>
    </row>
    <row r="857" spans="1:7" x14ac:dyDescent="0.2">
      <c r="A857" s="18">
        <v>45170.900688657406</v>
      </c>
      <c r="B857" s="4">
        <v>2.6199999999999974</v>
      </c>
      <c r="C857" s="4">
        <v>1.3</v>
      </c>
      <c r="D857" s="4">
        <f t="shared" si="40"/>
        <v>3.4059999999999966</v>
      </c>
      <c r="E857" s="4">
        <f t="shared" si="42"/>
        <v>153.89690000000002</v>
      </c>
      <c r="F857" s="4">
        <f t="shared" si="41"/>
        <v>10.586900000000014</v>
      </c>
      <c r="G857" s="12">
        <v>2023</v>
      </c>
    </row>
    <row r="858" spans="1:7" x14ac:dyDescent="0.2">
      <c r="A858" s="18">
        <v>45170.900914351849</v>
      </c>
      <c r="B858" s="4">
        <v>2.6300000000000026</v>
      </c>
      <c r="C858" s="4">
        <v>1.3</v>
      </c>
      <c r="D858" s="4">
        <f t="shared" si="40"/>
        <v>3.4190000000000036</v>
      </c>
      <c r="E858" s="4">
        <f t="shared" si="42"/>
        <v>153.90990000000002</v>
      </c>
      <c r="F858" s="4">
        <f t="shared" si="41"/>
        <v>10.599900000000019</v>
      </c>
      <c r="G858" s="12">
        <v>2023</v>
      </c>
    </row>
    <row r="859" spans="1:7" x14ac:dyDescent="0.2">
      <c r="A859" s="18">
        <v>45170.901383101853</v>
      </c>
      <c r="B859" s="4">
        <v>2.6400000000000006</v>
      </c>
      <c r="C859" s="4">
        <v>1.3</v>
      </c>
      <c r="D859" s="4">
        <f t="shared" si="40"/>
        <v>3.4320000000000008</v>
      </c>
      <c r="E859" s="4">
        <f t="shared" si="42"/>
        <v>153.9229</v>
      </c>
      <c r="F859" s="4">
        <f t="shared" si="41"/>
        <v>10.612899999999996</v>
      </c>
      <c r="G859" s="12">
        <v>2023</v>
      </c>
    </row>
    <row r="860" spans="1:7" x14ac:dyDescent="0.2">
      <c r="A860" s="18">
        <v>45170.901695601853</v>
      </c>
      <c r="B860" s="4">
        <v>2.6499999999999986</v>
      </c>
      <c r="C860" s="4">
        <v>1.3</v>
      </c>
      <c r="D860" s="4">
        <f t="shared" si="40"/>
        <v>3.4449999999999981</v>
      </c>
      <c r="E860" s="4">
        <f t="shared" si="42"/>
        <v>153.9359</v>
      </c>
      <c r="F860" s="4">
        <f t="shared" si="41"/>
        <v>10.625900000000001</v>
      </c>
      <c r="G860" s="12">
        <v>2023</v>
      </c>
    </row>
    <row r="861" spans="1:7" x14ac:dyDescent="0.2">
      <c r="A861" s="18">
        <v>45170.902170138892</v>
      </c>
      <c r="B861" s="4">
        <v>2.6599999999999966</v>
      </c>
      <c r="C861" s="4">
        <v>1.3</v>
      </c>
      <c r="D861" s="4">
        <f t="shared" ref="D861:D924" si="43">B861*C861</f>
        <v>3.4579999999999957</v>
      </c>
      <c r="E861" s="4">
        <f t="shared" si="42"/>
        <v>153.94890000000001</v>
      </c>
      <c r="F861" s="4">
        <f t="shared" si="41"/>
        <v>10.638900000000007</v>
      </c>
      <c r="G861" s="12">
        <v>2023</v>
      </c>
    </row>
    <row r="862" spans="1:7" x14ac:dyDescent="0.2">
      <c r="A862" s="18">
        <v>45170.902557870373</v>
      </c>
      <c r="B862" s="4">
        <v>2.6700000000000017</v>
      </c>
      <c r="C862" s="4">
        <v>1.3</v>
      </c>
      <c r="D862" s="4">
        <f t="shared" si="43"/>
        <v>3.4710000000000023</v>
      </c>
      <c r="E862" s="4">
        <f t="shared" si="42"/>
        <v>153.96190000000001</v>
      </c>
      <c r="F862" s="4">
        <f t="shared" si="41"/>
        <v>10.651900000000012</v>
      </c>
      <c r="G862" s="12">
        <v>2023</v>
      </c>
    </row>
    <row r="863" spans="1:7" x14ac:dyDescent="0.2">
      <c r="A863" s="18">
        <v>45170.903356481482</v>
      </c>
      <c r="B863" s="4">
        <v>2.6799999999999997</v>
      </c>
      <c r="C863" s="4">
        <v>1.3</v>
      </c>
      <c r="D863" s="4">
        <f t="shared" si="43"/>
        <v>3.4839999999999995</v>
      </c>
      <c r="E863" s="4">
        <f t="shared" si="42"/>
        <v>153.97490000000002</v>
      </c>
      <c r="F863" s="4">
        <f t="shared" si="41"/>
        <v>10.664900000000017</v>
      </c>
      <c r="G863" s="12">
        <v>2023</v>
      </c>
    </row>
    <row r="864" spans="1:7" x14ac:dyDescent="0.2">
      <c r="A864" s="18">
        <v>45170.903900462959</v>
      </c>
      <c r="B864" s="4">
        <v>2.6899999999999977</v>
      </c>
      <c r="C864" s="4">
        <v>1.3</v>
      </c>
      <c r="D864" s="4">
        <f t="shared" si="43"/>
        <v>3.4969999999999972</v>
      </c>
      <c r="E864" s="4">
        <f t="shared" si="42"/>
        <v>153.9879</v>
      </c>
      <c r="F864" s="4">
        <f t="shared" si="41"/>
        <v>10.677899999999994</v>
      </c>
      <c r="G864" s="12">
        <v>2023</v>
      </c>
    </row>
    <row r="865" spans="1:7" x14ac:dyDescent="0.2">
      <c r="A865" s="18">
        <v>45170.904814814814</v>
      </c>
      <c r="B865" s="4">
        <v>2.7000000000000028</v>
      </c>
      <c r="C865" s="4">
        <v>1.3</v>
      </c>
      <c r="D865" s="4">
        <f t="shared" si="43"/>
        <v>3.5100000000000038</v>
      </c>
      <c r="E865" s="4">
        <f t="shared" si="42"/>
        <v>154.0009</v>
      </c>
      <c r="F865" s="4">
        <f t="shared" si="41"/>
        <v>10.690899999999999</v>
      </c>
      <c r="G865" s="12">
        <v>2023</v>
      </c>
    </row>
    <row r="866" spans="1:7" x14ac:dyDescent="0.2">
      <c r="A866" s="18">
        <v>45170.906788194443</v>
      </c>
      <c r="B866" s="4">
        <v>2.7100000000000009</v>
      </c>
      <c r="C866" s="4">
        <v>1.3</v>
      </c>
      <c r="D866" s="4">
        <f t="shared" si="43"/>
        <v>3.523000000000001</v>
      </c>
      <c r="E866" s="4">
        <f t="shared" si="42"/>
        <v>154.01390000000001</v>
      </c>
      <c r="F866" s="4">
        <f t="shared" si="41"/>
        <v>10.703900000000004</v>
      </c>
      <c r="G866" s="12">
        <v>2023</v>
      </c>
    </row>
    <row r="867" spans="1:7" x14ac:dyDescent="0.2">
      <c r="A867" s="18">
        <v>45170.910879629628</v>
      </c>
      <c r="B867" s="4">
        <v>2.7199999999999989</v>
      </c>
      <c r="C867" s="4">
        <v>1.3</v>
      </c>
      <c r="D867" s="4">
        <f t="shared" si="43"/>
        <v>3.5359999999999987</v>
      </c>
      <c r="E867" s="4">
        <f t="shared" si="42"/>
        <v>154.02690000000001</v>
      </c>
      <c r="F867" s="4">
        <f t="shared" si="41"/>
        <v>10.71690000000001</v>
      </c>
      <c r="G867" s="12">
        <v>2023</v>
      </c>
    </row>
    <row r="868" spans="1:7" x14ac:dyDescent="0.2">
      <c r="A868" s="18">
        <v>45171.553935185184</v>
      </c>
      <c r="B868" s="4">
        <v>2.7299999999999969</v>
      </c>
      <c r="C868" s="4">
        <v>1.3</v>
      </c>
      <c r="D868" s="4">
        <f t="shared" si="43"/>
        <v>3.5489999999999959</v>
      </c>
      <c r="E868" s="4">
        <f t="shared" si="42"/>
        <v>154.03990000000002</v>
      </c>
      <c r="F868" s="4">
        <f t="shared" si="41"/>
        <v>10.729900000000015</v>
      </c>
      <c r="G868" s="12">
        <v>2023</v>
      </c>
    </row>
    <row r="869" spans="1:7" x14ac:dyDescent="0.2">
      <c r="A869" s="18">
        <v>45171.691250000003</v>
      </c>
      <c r="B869" s="4">
        <v>2.740000000000002</v>
      </c>
      <c r="C869" s="4">
        <v>1.3</v>
      </c>
      <c r="D869" s="4">
        <f t="shared" si="43"/>
        <v>3.5620000000000025</v>
      </c>
      <c r="E869" s="4">
        <f t="shared" si="42"/>
        <v>154.05290000000002</v>
      </c>
      <c r="F869" s="4">
        <f t="shared" si="41"/>
        <v>10.74290000000002</v>
      </c>
      <c r="G869" s="12">
        <v>2023</v>
      </c>
    </row>
    <row r="870" spans="1:7" x14ac:dyDescent="0.2">
      <c r="A870" s="18">
        <v>45171.693408564817</v>
      </c>
      <c r="B870" s="4">
        <v>2.75</v>
      </c>
      <c r="C870" s="4">
        <v>1.3</v>
      </c>
      <c r="D870" s="4">
        <f t="shared" si="43"/>
        <v>3.5750000000000002</v>
      </c>
      <c r="E870" s="4">
        <f t="shared" si="42"/>
        <v>154.0659</v>
      </c>
      <c r="F870" s="4">
        <f t="shared" si="41"/>
        <v>10.755899999999997</v>
      </c>
      <c r="G870" s="12">
        <v>2023</v>
      </c>
    </row>
    <row r="871" spans="1:7" x14ac:dyDescent="0.2">
      <c r="A871" s="18">
        <v>45171.6955787037</v>
      </c>
      <c r="B871" s="4">
        <v>2.759999999999998</v>
      </c>
      <c r="C871" s="4">
        <v>1.3</v>
      </c>
      <c r="D871" s="4">
        <f t="shared" si="43"/>
        <v>3.5879999999999974</v>
      </c>
      <c r="E871" s="4">
        <f t="shared" si="42"/>
        <v>154.0789</v>
      </c>
      <c r="F871" s="4">
        <f t="shared" si="41"/>
        <v>10.768900000000002</v>
      </c>
      <c r="G871" s="12">
        <v>2023</v>
      </c>
    </row>
    <row r="872" spans="1:7" x14ac:dyDescent="0.2">
      <c r="A872" s="18">
        <v>45171.697077546298</v>
      </c>
      <c r="B872" s="4">
        <v>2.7700000000000031</v>
      </c>
      <c r="C872" s="4">
        <v>1.3</v>
      </c>
      <c r="D872" s="4">
        <f t="shared" si="43"/>
        <v>3.601000000000004</v>
      </c>
      <c r="E872" s="4">
        <f t="shared" si="42"/>
        <v>154.09190000000001</v>
      </c>
      <c r="F872" s="4">
        <f t="shared" si="41"/>
        <v>10.781900000000007</v>
      </c>
      <c r="G872" s="12">
        <v>2023</v>
      </c>
    </row>
    <row r="873" spans="1:7" x14ac:dyDescent="0.2">
      <c r="A873" s="18">
        <v>45171.703946759262</v>
      </c>
      <c r="B873" s="4">
        <v>2.7800000000000011</v>
      </c>
      <c r="C873" s="4">
        <v>1.3</v>
      </c>
      <c r="D873" s="4">
        <f t="shared" si="43"/>
        <v>3.6140000000000017</v>
      </c>
      <c r="E873" s="4">
        <f t="shared" si="42"/>
        <v>154.10490000000001</v>
      </c>
      <c r="F873" s="4">
        <f t="shared" si="41"/>
        <v>10.794900000000013</v>
      </c>
      <c r="G873" s="12">
        <v>2023</v>
      </c>
    </row>
    <row r="874" spans="1:7" x14ac:dyDescent="0.2">
      <c r="A874" s="18">
        <v>45171.708246527778</v>
      </c>
      <c r="B874" s="4">
        <v>2.7899999999999991</v>
      </c>
      <c r="C874" s="4">
        <v>1.3</v>
      </c>
      <c r="D874" s="4">
        <f t="shared" si="43"/>
        <v>3.6269999999999989</v>
      </c>
      <c r="E874" s="4">
        <f t="shared" si="42"/>
        <v>154.11790000000002</v>
      </c>
      <c r="F874" s="4">
        <f t="shared" si="41"/>
        <v>10.807900000000018</v>
      </c>
      <c r="G874" s="12">
        <v>2023</v>
      </c>
    </row>
    <row r="875" spans="1:7" x14ac:dyDescent="0.2">
      <c r="A875" s="18">
        <v>45171.714172453707</v>
      </c>
      <c r="B875" s="4">
        <v>2.7999999999999972</v>
      </c>
      <c r="C875" s="4">
        <v>1.3</v>
      </c>
      <c r="D875" s="4">
        <f t="shared" si="43"/>
        <v>3.6399999999999966</v>
      </c>
      <c r="E875" s="4">
        <f t="shared" si="42"/>
        <v>154.1309</v>
      </c>
      <c r="F875" s="4">
        <f t="shared" si="41"/>
        <v>10.820899999999995</v>
      </c>
      <c r="G875" s="12">
        <v>2023</v>
      </c>
    </row>
    <row r="876" spans="1:7" x14ac:dyDescent="0.2">
      <c r="A876" s="18">
        <v>45171.714965277781</v>
      </c>
      <c r="B876" s="4">
        <v>2.8100000000000023</v>
      </c>
      <c r="C876" s="4">
        <v>1.3</v>
      </c>
      <c r="D876" s="4">
        <f t="shared" si="43"/>
        <v>3.6530000000000031</v>
      </c>
      <c r="E876" s="4">
        <f t="shared" si="42"/>
        <v>154.1439</v>
      </c>
      <c r="F876" s="4">
        <f t="shared" si="41"/>
        <v>10.8339</v>
      </c>
      <c r="G876" s="12">
        <v>2023</v>
      </c>
    </row>
    <row r="877" spans="1:7" x14ac:dyDescent="0.2">
      <c r="A877" s="18">
        <v>45171.719895833332</v>
      </c>
      <c r="B877" s="4">
        <v>2.8200000000000003</v>
      </c>
      <c r="C877" s="4">
        <v>1.3</v>
      </c>
      <c r="D877" s="4">
        <f t="shared" si="43"/>
        <v>3.6660000000000004</v>
      </c>
      <c r="E877" s="4">
        <f t="shared" si="42"/>
        <v>154.15690000000001</v>
      </c>
      <c r="F877" s="4">
        <f t="shared" si="41"/>
        <v>10.846900000000005</v>
      </c>
      <c r="G877" s="12">
        <v>2023</v>
      </c>
    </row>
    <row r="878" spans="1:7" x14ac:dyDescent="0.2">
      <c r="A878" s="18">
        <v>45171.72470486111</v>
      </c>
      <c r="B878" s="4">
        <v>2.8299999999999983</v>
      </c>
      <c r="C878" s="4">
        <v>1.3</v>
      </c>
      <c r="D878" s="4">
        <f t="shared" si="43"/>
        <v>3.678999999999998</v>
      </c>
      <c r="E878" s="4">
        <f t="shared" si="42"/>
        <v>154.16990000000001</v>
      </c>
      <c r="F878" s="4">
        <f t="shared" si="41"/>
        <v>10.85990000000001</v>
      </c>
      <c r="G878" s="12">
        <v>2023</v>
      </c>
    </row>
    <row r="879" spans="1:7" x14ac:dyDescent="0.2">
      <c r="A879" s="18">
        <v>45172.003518518519</v>
      </c>
      <c r="B879" s="4">
        <v>2.8399999999999963</v>
      </c>
      <c r="C879" s="4">
        <v>1.3</v>
      </c>
      <c r="D879" s="4">
        <f t="shared" si="43"/>
        <v>3.6919999999999953</v>
      </c>
      <c r="E879" s="4">
        <f t="shared" si="42"/>
        <v>154.18290000000002</v>
      </c>
      <c r="F879" s="4">
        <f t="shared" si="41"/>
        <v>10.872900000000016</v>
      </c>
      <c r="G879" s="12">
        <v>2023</v>
      </c>
    </row>
    <row r="880" spans="1:7" x14ac:dyDescent="0.2">
      <c r="A880" s="18">
        <v>45172.260659722226</v>
      </c>
      <c r="B880" s="4">
        <v>2.8500000000000014</v>
      </c>
      <c r="C880" s="4">
        <v>1.3</v>
      </c>
      <c r="D880" s="4">
        <f t="shared" si="43"/>
        <v>3.7050000000000018</v>
      </c>
      <c r="E880" s="4">
        <f t="shared" si="42"/>
        <v>154.19590000000002</v>
      </c>
      <c r="F880" s="4">
        <f t="shared" si="41"/>
        <v>10.885900000000021</v>
      </c>
      <c r="G880" s="12">
        <v>2023</v>
      </c>
    </row>
    <row r="881" spans="1:7" x14ac:dyDescent="0.2">
      <c r="A881" s="18">
        <v>45179.5819849537</v>
      </c>
      <c r="B881" s="4">
        <v>2.8599999999999994</v>
      </c>
      <c r="C881" s="4">
        <v>1.3</v>
      </c>
      <c r="D881" s="4">
        <f t="shared" si="43"/>
        <v>3.7179999999999995</v>
      </c>
      <c r="E881" s="4">
        <f t="shared" si="42"/>
        <v>154.2089</v>
      </c>
      <c r="F881" s="4">
        <f t="shared" si="41"/>
        <v>10.898899999999998</v>
      </c>
      <c r="G881" s="12">
        <v>2023</v>
      </c>
    </row>
    <row r="882" spans="1:7" x14ac:dyDescent="0.2">
      <c r="A882" s="18">
        <v>45179.583478009263</v>
      </c>
      <c r="B882" s="4">
        <v>2.8699999999999974</v>
      </c>
      <c r="C882" s="4">
        <v>1.3</v>
      </c>
      <c r="D882" s="4">
        <f t="shared" si="43"/>
        <v>3.7309999999999968</v>
      </c>
      <c r="E882" s="4">
        <f t="shared" si="42"/>
        <v>154.22190000000001</v>
      </c>
      <c r="F882" s="4">
        <f t="shared" si="41"/>
        <v>10.911900000000003</v>
      </c>
      <c r="G882" s="12">
        <v>2023</v>
      </c>
    </row>
    <row r="883" spans="1:7" x14ac:dyDescent="0.2">
      <c r="A883" s="18">
        <v>45179.584357638887</v>
      </c>
      <c r="B883" s="4">
        <v>2.8800000000000026</v>
      </c>
      <c r="C883" s="4">
        <v>1.3</v>
      </c>
      <c r="D883" s="4">
        <f t="shared" si="43"/>
        <v>3.7440000000000033</v>
      </c>
      <c r="E883" s="4">
        <f t="shared" si="42"/>
        <v>154.23490000000001</v>
      </c>
      <c r="F883" s="4">
        <f t="shared" si="41"/>
        <v>10.924900000000008</v>
      </c>
      <c r="G883" s="12">
        <v>2023</v>
      </c>
    </row>
    <row r="884" spans="1:7" x14ac:dyDescent="0.2">
      <c r="A884" s="18">
        <v>45179.606348379632</v>
      </c>
      <c r="B884" s="4">
        <v>2.8900000000000006</v>
      </c>
      <c r="C884" s="4">
        <v>1.3</v>
      </c>
      <c r="D884" s="4">
        <f t="shared" si="43"/>
        <v>3.757000000000001</v>
      </c>
      <c r="E884" s="4">
        <f t="shared" si="42"/>
        <v>154.24790000000002</v>
      </c>
      <c r="F884" s="4">
        <f t="shared" si="41"/>
        <v>10.937900000000013</v>
      </c>
      <c r="G884" s="12">
        <v>2023</v>
      </c>
    </row>
    <row r="885" spans="1:7" x14ac:dyDescent="0.2">
      <c r="A885" s="18">
        <v>45179.606788194447</v>
      </c>
      <c r="B885" s="4">
        <v>2.8999999999999986</v>
      </c>
      <c r="C885" s="4">
        <v>1.3</v>
      </c>
      <c r="D885" s="4">
        <f t="shared" si="43"/>
        <v>3.7699999999999982</v>
      </c>
      <c r="E885" s="4">
        <f t="shared" si="42"/>
        <v>154.26090000000002</v>
      </c>
      <c r="F885" s="4">
        <f t="shared" si="41"/>
        <v>10.950900000000019</v>
      </c>
      <c r="G885" s="12">
        <v>2023</v>
      </c>
    </row>
    <row r="886" spans="1:7" x14ac:dyDescent="0.2">
      <c r="A886" s="18">
        <v>45179.607089120371</v>
      </c>
      <c r="B886" s="4">
        <v>2.9099999999999966</v>
      </c>
      <c r="C886" s="4">
        <v>1.3</v>
      </c>
      <c r="D886" s="4">
        <f t="shared" si="43"/>
        <v>3.7829999999999955</v>
      </c>
      <c r="E886" s="4">
        <f t="shared" si="42"/>
        <v>154.2739</v>
      </c>
      <c r="F886" s="4">
        <f t="shared" si="41"/>
        <v>10.963899999999995</v>
      </c>
      <c r="G886" s="12">
        <v>2023</v>
      </c>
    </row>
    <row r="887" spans="1:7" x14ac:dyDescent="0.2">
      <c r="A887" s="18">
        <v>45179.607708333337</v>
      </c>
      <c r="B887" s="4">
        <v>2.9200000000000017</v>
      </c>
      <c r="C887" s="4">
        <v>1.3</v>
      </c>
      <c r="D887" s="4">
        <f t="shared" si="43"/>
        <v>3.7960000000000025</v>
      </c>
      <c r="E887" s="4">
        <f t="shared" si="42"/>
        <v>154.2869</v>
      </c>
      <c r="F887" s="4">
        <f t="shared" si="41"/>
        <v>10.976900000000001</v>
      </c>
      <c r="G887" s="12">
        <v>2023</v>
      </c>
    </row>
    <row r="888" spans="1:7" x14ac:dyDescent="0.2">
      <c r="A888" s="18">
        <v>45179.608292824072</v>
      </c>
      <c r="B888" s="4">
        <v>2.9299999999999997</v>
      </c>
      <c r="C888" s="4">
        <v>1.3</v>
      </c>
      <c r="D888" s="4">
        <f t="shared" si="43"/>
        <v>3.8089999999999997</v>
      </c>
      <c r="E888" s="4">
        <f t="shared" si="42"/>
        <v>154.29990000000001</v>
      </c>
      <c r="F888" s="4">
        <f t="shared" si="41"/>
        <v>10.989900000000006</v>
      </c>
      <c r="G888" s="12">
        <v>2023</v>
      </c>
    </row>
    <row r="889" spans="1:7" x14ac:dyDescent="0.2">
      <c r="A889" s="18">
        <v>45179.611041666663</v>
      </c>
      <c r="B889" s="4">
        <v>2.9399999999999977</v>
      </c>
      <c r="C889" s="4">
        <v>1.3</v>
      </c>
      <c r="D889" s="4">
        <f t="shared" si="43"/>
        <v>3.821999999999997</v>
      </c>
      <c r="E889" s="4">
        <f t="shared" si="42"/>
        <v>154.31290000000001</v>
      </c>
      <c r="F889" s="4">
        <f t="shared" si="41"/>
        <v>11.002900000000011</v>
      </c>
      <c r="G889" s="12">
        <v>2023</v>
      </c>
    </row>
    <row r="890" spans="1:7" x14ac:dyDescent="0.2">
      <c r="A890" s="18">
        <v>45179.613715277781</v>
      </c>
      <c r="B890" s="4">
        <v>2.9500000000000028</v>
      </c>
      <c r="C890" s="4">
        <v>1.3</v>
      </c>
      <c r="D890" s="4">
        <f t="shared" si="43"/>
        <v>3.835000000000004</v>
      </c>
      <c r="E890" s="4">
        <f t="shared" si="42"/>
        <v>154.32590000000002</v>
      </c>
      <c r="F890" s="4">
        <f t="shared" si="41"/>
        <v>11.015900000000016</v>
      </c>
      <c r="G890" s="12">
        <v>2023</v>
      </c>
    </row>
    <row r="891" spans="1:7" x14ac:dyDescent="0.2">
      <c r="A891" s="18">
        <v>45179.61669560185</v>
      </c>
      <c r="B891" s="4">
        <v>2.9600000000000009</v>
      </c>
      <c r="C891" s="4">
        <v>1.3</v>
      </c>
      <c r="D891" s="4">
        <f t="shared" si="43"/>
        <v>3.8480000000000012</v>
      </c>
      <c r="E891" s="4">
        <f t="shared" si="42"/>
        <v>154.33890000000002</v>
      </c>
      <c r="F891" s="4">
        <f t="shared" si="41"/>
        <v>11.028900000000021</v>
      </c>
      <c r="G891" s="12">
        <v>2023</v>
      </c>
    </row>
    <row r="892" spans="1:7" x14ac:dyDescent="0.2">
      <c r="A892" s="18">
        <v>45179.618327546297</v>
      </c>
      <c r="B892" s="4">
        <v>2.9699999999999989</v>
      </c>
      <c r="C892" s="4">
        <v>1.3</v>
      </c>
      <c r="D892" s="4">
        <f t="shared" si="43"/>
        <v>3.8609999999999984</v>
      </c>
      <c r="E892" s="4">
        <f t="shared" si="42"/>
        <v>154.3519</v>
      </c>
      <c r="F892" s="4">
        <f t="shared" si="41"/>
        <v>11.041899999999998</v>
      </c>
      <c r="G892" s="12">
        <v>2023</v>
      </c>
    </row>
    <row r="893" spans="1:7" x14ac:dyDescent="0.2">
      <c r="A893" s="18">
        <v>45179.622667824071</v>
      </c>
      <c r="B893" s="4">
        <v>2.9799999999999969</v>
      </c>
      <c r="C893" s="4">
        <v>1.3</v>
      </c>
      <c r="D893" s="4">
        <f t="shared" si="43"/>
        <v>3.8739999999999961</v>
      </c>
      <c r="E893" s="4">
        <f t="shared" si="42"/>
        <v>154.36490000000001</v>
      </c>
      <c r="F893" s="4">
        <f t="shared" si="41"/>
        <v>11.054900000000004</v>
      </c>
      <c r="G893" s="12">
        <v>2023</v>
      </c>
    </row>
    <row r="894" spans="1:7" x14ac:dyDescent="0.2">
      <c r="A894" s="18">
        <v>45179.624884259261</v>
      </c>
      <c r="B894" s="4">
        <v>2.990000000000002</v>
      </c>
      <c r="C894" s="4">
        <v>1.3</v>
      </c>
      <c r="D894" s="4">
        <f t="shared" si="43"/>
        <v>3.8870000000000027</v>
      </c>
      <c r="E894" s="4">
        <f t="shared" si="42"/>
        <v>154.37790000000001</v>
      </c>
      <c r="F894" s="4">
        <f t="shared" si="41"/>
        <v>11.067900000000009</v>
      </c>
      <c r="G894" s="12">
        <v>2023</v>
      </c>
    </row>
    <row r="895" spans="1:7" x14ac:dyDescent="0.2">
      <c r="A895" s="18">
        <v>45179.630758101855</v>
      </c>
      <c r="B895" s="4">
        <v>3</v>
      </c>
      <c r="C895" s="4">
        <v>1.3</v>
      </c>
      <c r="D895" s="4">
        <f t="shared" si="43"/>
        <v>3.9000000000000004</v>
      </c>
      <c r="E895" s="4">
        <f t="shared" si="42"/>
        <v>154.39090000000002</v>
      </c>
      <c r="F895" s="4">
        <f t="shared" si="41"/>
        <v>11.080900000000014</v>
      </c>
      <c r="G895" s="12">
        <v>2023</v>
      </c>
    </row>
    <row r="896" spans="1:7" x14ac:dyDescent="0.2">
      <c r="A896" s="18">
        <v>45179.634334490744</v>
      </c>
      <c r="B896" s="4">
        <v>3.009999999999998</v>
      </c>
      <c r="C896" s="4">
        <v>1.3</v>
      </c>
      <c r="D896" s="4">
        <f t="shared" si="43"/>
        <v>3.9129999999999976</v>
      </c>
      <c r="E896" s="4">
        <f t="shared" si="42"/>
        <v>154.40390000000002</v>
      </c>
      <c r="F896" s="4">
        <f t="shared" si="41"/>
        <v>11.093900000000019</v>
      </c>
      <c r="G896" s="12">
        <v>2023</v>
      </c>
    </row>
    <row r="897" spans="1:7" x14ac:dyDescent="0.2">
      <c r="A897" s="18">
        <v>45180.186336805556</v>
      </c>
      <c r="B897" s="4">
        <v>3.0200000000000031</v>
      </c>
      <c r="C897" s="4">
        <v>1.3</v>
      </c>
      <c r="D897" s="4">
        <f t="shared" si="43"/>
        <v>3.9260000000000042</v>
      </c>
      <c r="E897" s="4">
        <f t="shared" si="42"/>
        <v>154.41690000000003</v>
      </c>
      <c r="F897" s="4">
        <f t="shared" si="41"/>
        <v>11.106900000000024</v>
      </c>
      <c r="G897" s="12">
        <v>2023</v>
      </c>
    </row>
    <row r="898" spans="1:7" x14ac:dyDescent="0.2">
      <c r="A898" s="18">
        <v>45181.485763888886</v>
      </c>
      <c r="B898" s="4">
        <v>3.0300000000000011</v>
      </c>
      <c r="C898" s="4">
        <v>1.3</v>
      </c>
      <c r="D898" s="4">
        <f t="shared" si="43"/>
        <v>3.9390000000000018</v>
      </c>
      <c r="E898" s="4">
        <f t="shared" si="42"/>
        <v>154.4299</v>
      </c>
      <c r="F898" s="4">
        <f t="shared" si="41"/>
        <v>11.119900000000001</v>
      </c>
      <c r="G898" s="12">
        <v>2023</v>
      </c>
    </row>
    <row r="899" spans="1:7" x14ac:dyDescent="0.2">
      <c r="A899" s="18">
        <v>45181.486655092594</v>
      </c>
      <c r="B899" s="4">
        <v>3.0399999999999991</v>
      </c>
      <c r="C899" s="4">
        <v>1.3</v>
      </c>
      <c r="D899" s="4">
        <f t="shared" si="43"/>
        <v>3.9519999999999991</v>
      </c>
      <c r="E899" s="4">
        <f t="shared" si="42"/>
        <v>154.44290000000001</v>
      </c>
      <c r="F899" s="4">
        <f t="shared" ref="F899:F962" si="44">E899-143.31</f>
        <v>11.132900000000006</v>
      </c>
      <c r="G899" s="12">
        <v>2023</v>
      </c>
    </row>
    <row r="900" spans="1:7" x14ac:dyDescent="0.2">
      <c r="A900" s="18">
        <v>45181.487019675929</v>
      </c>
      <c r="B900" s="4">
        <v>3.0499999999999972</v>
      </c>
      <c r="C900" s="4">
        <v>1.3</v>
      </c>
      <c r="D900" s="4">
        <f t="shared" si="43"/>
        <v>3.9649999999999963</v>
      </c>
      <c r="E900" s="4">
        <f t="shared" si="42"/>
        <v>154.45590000000001</v>
      </c>
      <c r="F900" s="4">
        <f t="shared" si="44"/>
        <v>11.145900000000012</v>
      </c>
      <c r="G900" s="12">
        <v>2023</v>
      </c>
    </row>
    <row r="901" spans="1:7" x14ac:dyDescent="0.2">
      <c r="A901" s="18">
        <v>45181.487459490738</v>
      </c>
      <c r="B901" s="4">
        <v>3.0600000000000023</v>
      </c>
      <c r="C901" s="4">
        <v>1.3</v>
      </c>
      <c r="D901" s="4">
        <f t="shared" si="43"/>
        <v>3.9780000000000033</v>
      </c>
      <c r="E901" s="4">
        <f t="shared" si="42"/>
        <v>154.46890000000002</v>
      </c>
      <c r="F901" s="4">
        <f t="shared" si="44"/>
        <v>11.158900000000017</v>
      </c>
      <c r="G901" s="12">
        <v>2023</v>
      </c>
    </row>
    <row r="902" spans="1:7" x14ac:dyDescent="0.2">
      <c r="A902" s="18">
        <v>45181.487783564815</v>
      </c>
      <c r="B902" s="4">
        <v>3.0700000000000003</v>
      </c>
      <c r="C902" s="4">
        <v>1.3</v>
      </c>
      <c r="D902" s="4">
        <f t="shared" si="43"/>
        <v>3.9910000000000005</v>
      </c>
      <c r="E902" s="4">
        <f t="shared" si="42"/>
        <v>154.48190000000002</v>
      </c>
      <c r="F902" s="4">
        <f t="shared" si="44"/>
        <v>11.171900000000022</v>
      </c>
      <c r="G902" s="12">
        <v>2023</v>
      </c>
    </row>
    <row r="903" spans="1:7" x14ac:dyDescent="0.2">
      <c r="A903" s="18">
        <v>45181.488506944443</v>
      </c>
      <c r="B903" s="4">
        <v>3.0799999999999983</v>
      </c>
      <c r="C903" s="4">
        <v>1.3</v>
      </c>
      <c r="D903" s="4">
        <f t="shared" si="43"/>
        <v>4.0039999999999978</v>
      </c>
      <c r="E903" s="4">
        <f t="shared" si="42"/>
        <v>154.4949</v>
      </c>
      <c r="F903" s="4">
        <f t="shared" si="44"/>
        <v>11.184899999999999</v>
      </c>
      <c r="G903" s="12">
        <v>2023</v>
      </c>
    </row>
    <row r="904" spans="1:7" x14ac:dyDescent="0.2">
      <c r="A904" s="18">
        <v>45181.489357638886</v>
      </c>
      <c r="B904" s="4">
        <v>3.0899999999999963</v>
      </c>
      <c r="C904" s="4">
        <v>1.3</v>
      </c>
      <c r="D904" s="4">
        <f t="shared" si="43"/>
        <v>4.016999999999995</v>
      </c>
      <c r="E904" s="4">
        <f t="shared" si="42"/>
        <v>154.50790000000001</v>
      </c>
      <c r="F904" s="4">
        <f t="shared" si="44"/>
        <v>11.197900000000004</v>
      </c>
      <c r="G904" s="12">
        <v>2023</v>
      </c>
    </row>
    <row r="905" spans="1:7" x14ac:dyDescent="0.2">
      <c r="A905" s="18">
        <v>45181.490075231479</v>
      </c>
      <c r="B905" s="4">
        <v>3.1000000000000014</v>
      </c>
      <c r="C905" s="4">
        <v>1.3</v>
      </c>
      <c r="D905" s="4">
        <f t="shared" si="43"/>
        <v>4.030000000000002</v>
      </c>
      <c r="E905" s="4">
        <f t="shared" si="42"/>
        <v>154.52090000000001</v>
      </c>
      <c r="F905" s="4">
        <f t="shared" si="44"/>
        <v>11.210900000000009</v>
      </c>
      <c r="G905" s="12">
        <v>2023</v>
      </c>
    </row>
    <row r="906" spans="1:7" x14ac:dyDescent="0.2">
      <c r="A906" s="18">
        <v>45181.490387731479</v>
      </c>
      <c r="B906" s="4">
        <v>3.1099999999999994</v>
      </c>
      <c r="C906" s="4">
        <v>1.3</v>
      </c>
      <c r="D906" s="4">
        <f t="shared" si="43"/>
        <v>4.0429999999999993</v>
      </c>
      <c r="E906" s="4">
        <f t="shared" si="42"/>
        <v>154.53390000000002</v>
      </c>
      <c r="F906" s="4">
        <f t="shared" si="44"/>
        <v>11.223900000000015</v>
      </c>
      <c r="G906" s="12">
        <v>2023</v>
      </c>
    </row>
    <row r="907" spans="1:7" x14ac:dyDescent="0.2">
      <c r="A907" s="18">
        <v>45181.491296296299</v>
      </c>
      <c r="B907" s="4">
        <v>3.1199999999999974</v>
      </c>
      <c r="C907" s="4">
        <v>1.3</v>
      </c>
      <c r="D907" s="4">
        <f t="shared" si="43"/>
        <v>4.0559999999999965</v>
      </c>
      <c r="E907" s="4">
        <f t="shared" si="42"/>
        <v>154.54689999999999</v>
      </c>
      <c r="F907" s="4">
        <f t="shared" si="44"/>
        <v>11.236899999999991</v>
      </c>
      <c r="G907" s="12">
        <v>2023</v>
      </c>
    </row>
    <row r="908" spans="1:7" x14ac:dyDescent="0.2">
      <c r="A908" s="18">
        <v>45181.491944444446</v>
      </c>
      <c r="B908" s="4">
        <v>3.1300000000000026</v>
      </c>
      <c r="C908" s="4">
        <v>1.3</v>
      </c>
      <c r="D908" s="4">
        <f t="shared" si="43"/>
        <v>4.0690000000000035</v>
      </c>
      <c r="E908" s="4">
        <f t="shared" si="42"/>
        <v>154.55990000000003</v>
      </c>
      <c r="F908" s="4">
        <f t="shared" si="44"/>
        <v>11.249900000000025</v>
      </c>
      <c r="G908" s="12">
        <v>2023</v>
      </c>
    </row>
    <row r="909" spans="1:7" x14ac:dyDescent="0.2">
      <c r="A909" s="18">
        <v>45181.492418981485</v>
      </c>
      <c r="B909" s="4">
        <v>3.1400000000000006</v>
      </c>
      <c r="C909" s="4">
        <v>1.3</v>
      </c>
      <c r="D909" s="4">
        <f t="shared" si="43"/>
        <v>4.0820000000000007</v>
      </c>
      <c r="E909" s="4">
        <f t="shared" si="42"/>
        <v>154.5729</v>
      </c>
      <c r="F909" s="4">
        <f t="shared" si="44"/>
        <v>11.262900000000002</v>
      </c>
      <c r="G909" s="12">
        <v>2023</v>
      </c>
    </row>
    <row r="910" spans="1:7" x14ac:dyDescent="0.2">
      <c r="A910" s="18">
        <v>45181.492725694443</v>
      </c>
      <c r="B910" s="4">
        <v>3.1499999999999986</v>
      </c>
      <c r="C910" s="4">
        <v>1.3</v>
      </c>
      <c r="D910" s="4">
        <f t="shared" si="43"/>
        <v>4.094999999999998</v>
      </c>
      <c r="E910" s="4">
        <f t="shared" si="42"/>
        <v>154.58590000000001</v>
      </c>
      <c r="F910" s="4">
        <f t="shared" si="44"/>
        <v>11.275900000000007</v>
      </c>
      <c r="G910" s="12">
        <v>2023</v>
      </c>
    </row>
    <row r="911" spans="1:7" x14ac:dyDescent="0.2">
      <c r="A911" s="18">
        <v>45181.493223379628</v>
      </c>
      <c r="B911" s="4">
        <v>3.1599999999999966</v>
      </c>
      <c r="C911" s="4">
        <v>1.3</v>
      </c>
      <c r="D911" s="4">
        <f t="shared" si="43"/>
        <v>4.1079999999999961</v>
      </c>
      <c r="E911" s="4">
        <f t="shared" si="42"/>
        <v>154.59890000000001</v>
      </c>
      <c r="F911" s="4">
        <f t="shared" si="44"/>
        <v>11.288900000000012</v>
      </c>
      <c r="G911" s="12">
        <v>2023</v>
      </c>
    </row>
    <row r="912" spans="1:7" x14ac:dyDescent="0.2">
      <c r="A912" s="18">
        <v>45181.493541666663</v>
      </c>
      <c r="B912" s="4">
        <v>3.1700000000000017</v>
      </c>
      <c r="C912" s="4">
        <v>1.3</v>
      </c>
      <c r="D912" s="4">
        <f t="shared" si="43"/>
        <v>4.1210000000000022</v>
      </c>
      <c r="E912" s="4">
        <f t="shared" si="42"/>
        <v>154.61190000000002</v>
      </c>
      <c r="F912" s="4">
        <f t="shared" si="44"/>
        <v>11.301900000000018</v>
      </c>
      <c r="G912" s="12">
        <v>2023</v>
      </c>
    </row>
    <row r="913" spans="1:7" x14ac:dyDescent="0.2">
      <c r="A913" s="18">
        <v>45181.493842592594</v>
      </c>
      <c r="B913" s="4">
        <v>3.1799999999999997</v>
      </c>
      <c r="C913" s="4">
        <v>1.3</v>
      </c>
      <c r="D913" s="4">
        <f t="shared" si="43"/>
        <v>4.1339999999999995</v>
      </c>
      <c r="E913" s="4">
        <f t="shared" si="42"/>
        <v>154.6249</v>
      </c>
      <c r="F913" s="4">
        <f t="shared" si="44"/>
        <v>11.314899999999994</v>
      </c>
      <c r="G913" s="12">
        <v>2023</v>
      </c>
    </row>
    <row r="914" spans="1:7" x14ac:dyDescent="0.2">
      <c r="A914" s="18">
        <v>45181.494218749998</v>
      </c>
      <c r="B914" s="4">
        <v>3.1899999999999977</v>
      </c>
      <c r="C914" s="4">
        <v>1.3</v>
      </c>
      <c r="D914" s="4">
        <f t="shared" si="43"/>
        <v>4.1469999999999976</v>
      </c>
      <c r="E914" s="4">
        <f t="shared" si="42"/>
        <v>154.6379</v>
      </c>
      <c r="F914" s="4">
        <f t="shared" si="44"/>
        <v>11.3279</v>
      </c>
      <c r="G914" s="12">
        <v>2023</v>
      </c>
    </row>
    <row r="915" spans="1:7" x14ac:dyDescent="0.2">
      <c r="A915" s="18">
        <v>45181.495306712961</v>
      </c>
      <c r="B915" s="4">
        <v>3.2000000000000028</v>
      </c>
      <c r="C915" s="4">
        <v>1.3</v>
      </c>
      <c r="D915" s="4">
        <f t="shared" si="43"/>
        <v>4.1600000000000037</v>
      </c>
      <c r="E915" s="4">
        <f t="shared" si="42"/>
        <v>154.65090000000001</v>
      </c>
      <c r="F915" s="4">
        <f t="shared" si="44"/>
        <v>11.340900000000005</v>
      </c>
      <c r="G915" s="12">
        <v>2023</v>
      </c>
    </row>
    <row r="916" spans="1:7" x14ac:dyDescent="0.2">
      <c r="A916" s="18">
        <v>45181.495972222219</v>
      </c>
      <c r="B916" s="4">
        <v>3.2100000000000009</v>
      </c>
      <c r="C916" s="4">
        <v>1.3</v>
      </c>
      <c r="D916" s="4">
        <f t="shared" si="43"/>
        <v>4.1730000000000009</v>
      </c>
      <c r="E916" s="4">
        <f t="shared" ref="E916:E964" si="45">D916+$E$594</f>
        <v>154.66390000000001</v>
      </c>
      <c r="F916" s="4">
        <f t="shared" si="44"/>
        <v>11.35390000000001</v>
      </c>
      <c r="G916" s="12">
        <v>2023</v>
      </c>
    </row>
    <row r="917" spans="1:7" x14ac:dyDescent="0.2">
      <c r="A917" s="18">
        <v>45181.497042824078</v>
      </c>
      <c r="B917" s="4">
        <v>3.2199999999999989</v>
      </c>
      <c r="C917" s="4">
        <v>1.3</v>
      </c>
      <c r="D917" s="4">
        <f t="shared" si="43"/>
        <v>4.1859999999999991</v>
      </c>
      <c r="E917" s="4">
        <f t="shared" si="45"/>
        <v>154.67690000000002</v>
      </c>
      <c r="F917" s="4">
        <f t="shared" si="44"/>
        <v>11.366900000000015</v>
      </c>
      <c r="G917" s="12">
        <v>2023</v>
      </c>
    </row>
    <row r="918" spans="1:7" x14ac:dyDescent="0.2">
      <c r="A918" s="18">
        <v>45181.497569444444</v>
      </c>
      <c r="B918" s="4">
        <v>3.2299999999999969</v>
      </c>
      <c r="C918" s="4">
        <v>1.3</v>
      </c>
      <c r="D918" s="4">
        <f t="shared" si="43"/>
        <v>4.1989999999999963</v>
      </c>
      <c r="E918" s="4">
        <f t="shared" si="45"/>
        <v>154.68989999999999</v>
      </c>
      <c r="F918" s="4">
        <f t="shared" si="44"/>
        <v>11.379899999999992</v>
      </c>
      <c r="G918" s="12">
        <v>2023</v>
      </c>
    </row>
    <row r="919" spans="1:7" x14ac:dyDescent="0.2">
      <c r="A919" s="18">
        <v>45181.498362268518</v>
      </c>
      <c r="B919" s="4">
        <v>3.240000000000002</v>
      </c>
      <c r="C919" s="4">
        <v>1.3</v>
      </c>
      <c r="D919" s="4">
        <f t="shared" si="43"/>
        <v>4.2120000000000024</v>
      </c>
      <c r="E919" s="4">
        <f t="shared" si="45"/>
        <v>154.7029</v>
      </c>
      <c r="F919" s="4">
        <f t="shared" si="44"/>
        <v>11.392899999999997</v>
      </c>
      <c r="G919" s="12">
        <v>2023</v>
      </c>
    </row>
    <row r="920" spans="1:7" x14ac:dyDescent="0.2">
      <c r="A920" s="18">
        <v>45181.499079861111</v>
      </c>
      <c r="B920" s="4">
        <v>3.25</v>
      </c>
      <c r="C920" s="4">
        <v>1.3</v>
      </c>
      <c r="D920" s="4">
        <f t="shared" si="43"/>
        <v>4.2250000000000005</v>
      </c>
      <c r="E920" s="4">
        <f t="shared" si="45"/>
        <v>154.7159</v>
      </c>
      <c r="F920" s="4">
        <f t="shared" si="44"/>
        <v>11.405900000000003</v>
      </c>
      <c r="G920" s="12">
        <v>2023</v>
      </c>
    </row>
    <row r="921" spans="1:7" x14ac:dyDescent="0.2">
      <c r="A921" s="18">
        <v>45181.504623842593</v>
      </c>
      <c r="B921" s="4">
        <v>3.259999999999998</v>
      </c>
      <c r="C921" s="4">
        <v>1.3</v>
      </c>
      <c r="D921" s="4">
        <f t="shared" si="43"/>
        <v>4.2379999999999978</v>
      </c>
      <c r="E921" s="4">
        <f t="shared" si="45"/>
        <v>154.72890000000001</v>
      </c>
      <c r="F921" s="4">
        <f t="shared" si="44"/>
        <v>11.418900000000008</v>
      </c>
      <c r="G921" s="12">
        <v>2023</v>
      </c>
    </row>
    <row r="922" spans="1:7" x14ac:dyDescent="0.2">
      <c r="A922" s="18">
        <v>45181.505532407406</v>
      </c>
      <c r="B922" s="4">
        <v>3.2700000000000031</v>
      </c>
      <c r="C922" s="4">
        <v>1.3</v>
      </c>
      <c r="D922" s="4">
        <f t="shared" si="43"/>
        <v>4.2510000000000039</v>
      </c>
      <c r="E922" s="4">
        <f t="shared" si="45"/>
        <v>154.74190000000002</v>
      </c>
      <c r="F922" s="4">
        <f t="shared" si="44"/>
        <v>11.431900000000013</v>
      </c>
      <c r="G922" s="12">
        <v>2023</v>
      </c>
    </row>
    <row r="923" spans="1:7" x14ac:dyDescent="0.2">
      <c r="A923" s="18">
        <v>45181.506753472226</v>
      </c>
      <c r="B923" s="4">
        <v>3.2800000000000011</v>
      </c>
      <c r="C923" s="4">
        <v>1.3</v>
      </c>
      <c r="D923" s="4">
        <f t="shared" si="43"/>
        <v>4.264000000000002</v>
      </c>
      <c r="E923" s="4">
        <f t="shared" si="45"/>
        <v>154.75490000000002</v>
      </c>
      <c r="F923" s="4">
        <f t="shared" si="44"/>
        <v>11.444900000000018</v>
      </c>
      <c r="G923" s="12">
        <v>2023</v>
      </c>
    </row>
    <row r="924" spans="1:7" x14ac:dyDescent="0.2">
      <c r="A924" s="18">
        <v>45181.507505787034</v>
      </c>
      <c r="B924" s="4">
        <v>3.2899999999999991</v>
      </c>
      <c r="C924" s="4">
        <v>1.3</v>
      </c>
      <c r="D924" s="4">
        <f t="shared" si="43"/>
        <v>4.2769999999999992</v>
      </c>
      <c r="E924" s="4">
        <f t="shared" si="45"/>
        <v>154.7679</v>
      </c>
      <c r="F924" s="4">
        <f t="shared" si="44"/>
        <v>11.457899999999995</v>
      </c>
      <c r="G924" s="12">
        <v>2023</v>
      </c>
    </row>
    <row r="925" spans="1:7" x14ac:dyDescent="0.2">
      <c r="A925" s="18">
        <v>45181.512424768516</v>
      </c>
      <c r="B925" s="4">
        <v>3.2999999999999972</v>
      </c>
      <c r="C925" s="4">
        <v>1.3</v>
      </c>
      <c r="D925" s="4">
        <f t="shared" ref="D925:D966" si="46">B925*C925</f>
        <v>4.2899999999999965</v>
      </c>
      <c r="E925" s="4">
        <f t="shared" si="45"/>
        <v>154.7809</v>
      </c>
      <c r="F925" s="4">
        <f t="shared" si="44"/>
        <v>11.4709</v>
      </c>
      <c r="G925" s="12">
        <v>2023</v>
      </c>
    </row>
    <row r="926" spans="1:7" x14ac:dyDescent="0.2">
      <c r="A926" s="18">
        <v>45181.558628472223</v>
      </c>
      <c r="B926" s="4">
        <v>3.3100000000000023</v>
      </c>
      <c r="C926" s="4">
        <v>1.3</v>
      </c>
      <c r="D926" s="4">
        <f t="shared" si="46"/>
        <v>4.3030000000000035</v>
      </c>
      <c r="E926" s="4">
        <f t="shared" si="45"/>
        <v>154.79390000000001</v>
      </c>
      <c r="F926" s="4">
        <f t="shared" si="44"/>
        <v>11.483900000000006</v>
      </c>
      <c r="G926" s="12">
        <v>2023</v>
      </c>
    </row>
    <row r="927" spans="1:7" x14ac:dyDescent="0.2">
      <c r="A927" s="18">
        <v>45181.561550925922</v>
      </c>
      <c r="B927" s="4">
        <v>3.3200000000000003</v>
      </c>
      <c r="C927" s="4">
        <v>1.3</v>
      </c>
      <c r="D927" s="4">
        <f t="shared" si="46"/>
        <v>4.3160000000000007</v>
      </c>
      <c r="E927" s="4">
        <f t="shared" si="45"/>
        <v>154.80690000000001</v>
      </c>
      <c r="F927" s="4">
        <f t="shared" si="44"/>
        <v>11.496900000000011</v>
      </c>
      <c r="G927" s="12">
        <v>2023</v>
      </c>
    </row>
    <row r="928" spans="1:7" x14ac:dyDescent="0.2">
      <c r="A928" s="18">
        <v>45181.564114583336</v>
      </c>
      <c r="B928" s="4">
        <v>3.3299999999999983</v>
      </c>
      <c r="C928" s="4">
        <v>1.3</v>
      </c>
      <c r="D928" s="4">
        <f t="shared" si="46"/>
        <v>4.328999999999998</v>
      </c>
      <c r="E928" s="4">
        <f t="shared" si="45"/>
        <v>154.81990000000002</v>
      </c>
      <c r="F928" s="4">
        <f t="shared" si="44"/>
        <v>11.509900000000016</v>
      </c>
      <c r="G928" s="12">
        <v>2023</v>
      </c>
    </row>
    <row r="929" spans="1:7" x14ac:dyDescent="0.2">
      <c r="A929" s="18">
        <v>45182.071111111109</v>
      </c>
      <c r="B929" s="4">
        <v>3.3399999999999963</v>
      </c>
      <c r="C929" s="4">
        <v>1.3</v>
      </c>
      <c r="D929" s="4">
        <f t="shared" si="46"/>
        <v>4.3419999999999952</v>
      </c>
      <c r="E929" s="4">
        <f t="shared" si="45"/>
        <v>154.8329</v>
      </c>
      <c r="F929" s="4">
        <f t="shared" si="44"/>
        <v>11.522899999999993</v>
      </c>
      <c r="G929" s="12">
        <v>2023</v>
      </c>
    </row>
    <row r="930" spans="1:7" x14ac:dyDescent="0.2">
      <c r="A930" s="18">
        <v>45192.367650462962</v>
      </c>
      <c r="B930" s="4">
        <v>3.3500000000000014</v>
      </c>
      <c r="C930" s="4">
        <v>1.3</v>
      </c>
      <c r="D930" s="4">
        <f t="shared" si="46"/>
        <v>4.3550000000000022</v>
      </c>
      <c r="E930" s="4">
        <f t="shared" si="45"/>
        <v>154.8459</v>
      </c>
      <c r="F930" s="4">
        <f t="shared" si="44"/>
        <v>11.535899999999998</v>
      </c>
      <c r="G930" s="12">
        <v>2023</v>
      </c>
    </row>
    <row r="931" spans="1:7" x14ac:dyDescent="0.2">
      <c r="A931" s="18">
        <v>45192.373883101849</v>
      </c>
      <c r="B931" s="4">
        <v>3.3599999999999994</v>
      </c>
      <c r="C931" s="4">
        <v>1.3</v>
      </c>
      <c r="D931" s="4">
        <f t="shared" si="46"/>
        <v>4.3679999999999994</v>
      </c>
      <c r="E931" s="4">
        <f t="shared" si="45"/>
        <v>154.85890000000001</v>
      </c>
      <c r="F931" s="4">
        <f t="shared" si="44"/>
        <v>11.548900000000003</v>
      </c>
      <c r="G931" s="12">
        <v>2023</v>
      </c>
    </row>
    <row r="932" spans="1:7" x14ac:dyDescent="0.2">
      <c r="A932" s="18">
        <v>45192.377708333333</v>
      </c>
      <c r="B932" s="4">
        <v>3.3699999999999974</v>
      </c>
      <c r="C932" s="4">
        <v>1.3</v>
      </c>
      <c r="D932" s="4">
        <f t="shared" si="46"/>
        <v>4.3809999999999967</v>
      </c>
      <c r="E932" s="4">
        <f t="shared" si="45"/>
        <v>154.87190000000001</v>
      </c>
      <c r="F932" s="4">
        <f t="shared" si="44"/>
        <v>11.561900000000009</v>
      </c>
      <c r="G932" s="12">
        <v>2023</v>
      </c>
    </row>
    <row r="933" spans="1:7" x14ac:dyDescent="0.2">
      <c r="A933" s="18">
        <v>45192.383935185186</v>
      </c>
      <c r="B933" s="4">
        <v>3.3800000000000026</v>
      </c>
      <c r="C933" s="4">
        <v>1.3</v>
      </c>
      <c r="D933" s="4">
        <f t="shared" si="46"/>
        <v>4.3940000000000037</v>
      </c>
      <c r="E933" s="4">
        <f t="shared" si="45"/>
        <v>154.88490000000002</v>
      </c>
      <c r="F933" s="4">
        <f t="shared" si="44"/>
        <v>11.574900000000014</v>
      </c>
      <c r="G933" s="12">
        <v>2023</v>
      </c>
    </row>
    <row r="934" spans="1:7" x14ac:dyDescent="0.2">
      <c r="A934" s="18">
        <v>45192.391840277778</v>
      </c>
      <c r="B934" s="4">
        <v>3.3900000000000006</v>
      </c>
      <c r="C934" s="4">
        <v>1.3</v>
      </c>
      <c r="D934" s="4">
        <f t="shared" si="46"/>
        <v>4.4070000000000009</v>
      </c>
      <c r="E934" s="4">
        <f t="shared" si="45"/>
        <v>154.89790000000002</v>
      </c>
      <c r="F934" s="4">
        <f t="shared" si="44"/>
        <v>11.587900000000019</v>
      </c>
      <c r="G934" s="12">
        <v>2023</v>
      </c>
    </row>
    <row r="935" spans="1:7" x14ac:dyDescent="0.2">
      <c r="A935" s="18">
        <v>45192.401070601853</v>
      </c>
      <c r="B935" s="4">
        <v>3.3999999999999986</v>
      </c>
      <c r="C935" s="4">
        <v>1.3</v>
      </c>
      <c r="D935" s="4">
        <f t="shared" si="46"/>
        <v>4.4199999999999982</v>
      </c>
      <c r="E935" s="4">
        <f t="shared" si="45"/>
        <v>154.9109</v>
      </c>
      <c r="F935" s="4">
        <f t="shared" si="44"/>
        <v>11.600899999999996</v>
      </c>
      <c r="G935" s="12">
        <v>2023</v>
      </c>
    </row>
    <row r="936" spans="1:7" x14ac:dyDescent="0.2">
      <c r="A936" s="18">
        <v>45192.406585648147</v>
      </c>
      <c r="B936" s="4">
        <v>3.4099999999999966</v>
      </c>
      <c r="C936" s="4">
        <v>1.3</v>
      </c>
      <c r="D936" s="4">
        <f t="shared" si="46"/>
        <v>4.4329999999999954</v>
      </c>
      <c r="E936" s="4">
        <f t="shared" si="45"/>
        <v>154.9239</v>
      </c>
      <c r="F936" s="4">
        <f t="shared" si="44"/>
        <v>11.613900000000001</v>
      </c>
      <c r="G936" s="12">
        <v>2023</v>
      </c>
    </row>
    <row r="937" spans="1:7" x14ac:dyDescent="0.2">
      <c r="A937" s="18">
        <v>45192.424664351849</v>
      </c>
      <c r="B937" s="4">
        <v>3.4200000000000017</v>
      </c>
      <c r="C937" s="4">
        <v>1.3</v>
      </c>
      <c r="D937" s="4">
        <f t="shared" si="46"/>
        <v>4.4460000000000024</v>
      </c>
      <c r="E937" s="4">
        <f t="shared" si="45"/>
        <v>154.93690000000001</v>
      </c>
      <c r="F937" s="4">
        <f t="shared" si="44"/>
        <v>11.626900000000006</v>
      </c>
      <c r="G937" s="12">
        <v>2023</v>
      </c>
    </row>
    <row r="938" spans="1:7" x14ac:dyDescent="0.2">
      <c r="A938" s="18">
        <v>45192.619913194445</v>
      </c>
      <c r="B938" s="4">
        <v>3.4299999999999997</v>
      </c>
      <c r="C938" s="4">
        <v>1.3</v>
      </c>
      <c r="D938" s="4">
        <f t="shared" si="46"/>
        <v>4.4589999999999996</v>
      </c>
      <c r="E938" s="4">
        <f t="shared" si="45"/>
        <v>154.94990000000001</v>
      </c>
      <c r="F938" s="4">
        <f t="shared" si="44"/>
        <v>11.639900000000011</v>
      </c>
      <c r="G938" s="12">
        <v>2023</v>
      </c>
    </row>
    <row r="939" spans="1:7" x14ac:dyDescent="0.2">
      <c r="A939" s="18">
        <v>45192.627696759257</v>
      </c>
      <c r="B939" s="4">
        <v>3.4399999999999977</v>
      </c>
      <c r="C939" s="4">
        <v>1.3</v>
      </c>
      <c r="D939" s="4">
        <f t="shared" si="46"/>
        <v>4.4719999999999969</v>
      </c>
      <c r="E939" s="4">
        <f t="shared" si="45"/>
        <v>154.96290000000002</v>
      </c>
      <c r="F939" s="4">
        <f t="shared" si="44"/>
        <v>11.652900000000017</v>
      </c>
      <c r="G939" s="12">
        <v>2023</v>
      </c>
    </row>
    <row r="940" spans="1:7" x14ac:dyDescent="0.2">
      <c r="A940" s="18">
        <v>45192.655966435188</v>
      </c>
      <c r="B940" s="4">
        <v>3.4500000000000028</v>
      </c>
      <c r="C940" s="4">
        <v>1.3</v>
      </c>
      <c r="D940" s="4">
        <f t="shared" si="46"/>
        <v>4.4850000000000039</v>
      </c>
      <c r="E940" s="4">
        <f t="shared" si="45"/>
        <v>154.97590000000002</v>
      </c>
      <c r="F940" s="4">
        <f t="shared" si="44"/>
        <v>11.665900000000022</v>
      </c>
      <c r="G940" s="12">
        <v>2023</v>
      </c>
    </row>
    <row r="941" spans="1:7" x14ac:dyDescent="0.2">
      <c r="A941" s="18">
        <v>45192.659467592595</v>
      </c>
      <c r="B941" s="4">
        <v>3.4600000000000009</v>
      </c>
      <c r="C941" s="4">
        <v>1.3</v>
      </c>
      <c r="D941" s="4">
        <f t="shared" si="46"/>
        <v>4.4980000000000011</v>
      </c>
      <c r="E941" s="4">
        <f t="shared" si="45"/>
        <v>154.9889</v>
      </c>
      <c r="F941" s="4">
        <f t="shared" si="44"/>
        <v>11.678899999999999</v>
      </c>
      <c r="G941" s="12">
        <v>2023</v>
      </c>
    </row>
    <row r="942" spans="1:7" x14ac:dyDescent="0.2">
      <c r="A942" s="18">
        <v>45192.66188078704</v>
      </c>
      <c r="B942" s="4">
        <v>3.4699999999999989</v>
      </c>
      <c r="C942" s="4">
        <v>1.3</v>
      </c>
      <c r="D942" s="4">
        <f t="shared" si="46"/>
        <v>4.5109999999999983</v>
      </c>
      <c r="E942" s="4">
        <f t="shared" si="45"/>
        <v>155.00190000000001</v>
      </c>
      <c r="F942" s="4">
        <f t="shared" si="44"/>
        <v>11.691900000000004</v>
      </c>
      <c r="G942" s="12">
        <v>2023</v>
      </c>
    </row>
    <row r="943" spans="1:7" x14ac:dyDescent="0.2">
      <c r="A943" s="18">
        <v>45192.66629050926</v>
      </c>
      <c r="B943" s="4">
        <v>3.4799999999999969</v>
      </c>
      <c r="C943" s="4">
        <v>1.3</v>
      </c>
      <c r="D943" s="4">
        <f t="shared" si="46"/>
        <v>4.5239999999999965</v>
      </c>
      <c r="E943" s="4">
        <f t="shared" si="45"/>
        <v>155.01490000000001</v>
      </c>
      <c r="F943" s="4">
        <f t="shared" si="44"/>
        <v>11.704900000000009</v>
      </c>
      <c r="G943" s="12">
        <v>2023</v>
      </c>
    </row>
    <row r="944" spans="1:7" x14ac:dyDescent="0.2">
      <c r="A944" s="18">
        <v>45192.669635416663</v>
      </c>
      <c r="B944" s="4">
        <v>3.490000000000002</v>
      </c>
      <c r="C944" s="4">
        <v>1.3</v>
      </c>
      <c r="D944" s="4">
        <f t="shared" si="46"/>
        <v>4.5370000000000026</v>
      </c>
      <c r="E944" s="4">
        <f t="shared" si="45"/>
        <v>155.02790000000002</v>
      </c>
      <c r="F944" s="4">
        <f t="shared" si="44"/>
        <v>11.717900000000014</v>
      </c>
      <c r="G944" s="12">
        <v>2023</v>
      </c>
    </row>
    <row r="945" spans="1:7" x14ac:dyDescent="0.2">
      <c r="A945" s="18">
        <v>45192.67237847222</v>
      </c>
      <c r="B945" s="4">
        <v>3.5</v>
      </c>
      <c r="C945" s="4">
        <v>1.3</v>
      </c>
      <c r="D945" s="4">
        <f t="shared" si="46"/>
        <v>4.55</v>
      </c>
      <c r="E945" s="4">
        <f t="shared" si="45"/>
        <v>155.04090000000002</v>
      </c>
      <c r="F945" s="4">
        <f t="shared" si="44"/>
        <v>11.73090000000002</v>
      </c>
      <c r="G945" s="12">
        <v>2023</v>
      </c>
    </row>
    <row r="946" spans="1:7" x14ac:dyDescent="0.2">
      <c r="A946" s="18">
        <v>45192.673703703702</v>
      </c>
      <c r="B946" s="4">
        <v>3.509999999999998</v>
      </c>
      <c r="C946" s="4">
        <v>1.3</v>
      </c>
      <c r="D946" s="4">
        <f t="shared" si="46"/>
        <v>4.5629999999999979</v>
      </c>
      <c r="E946" s="4">
        <f t="shared" si="45"/>
        <v>155.0539</v>
      </c>
      <c r="F946" s="4">
        <f t="shared" si="44"/>
        <v>11.743899999999996</v>
      </c>
      <c r="G946" s="12">
        <v>2023</v>
      </c>
    </row>
    <row r="947" spans="1:7" x14ac:dyDescent="0.2">
      <c r="A947" s="18">
        <v>45192.675804398146</v>
      </c>
      <c r="B947" s="4">
        <v>3.5200000000000031</v>
      </c>
      <c r="C947" s="4">
        <v>1.3</v>
      </c>
      <c r="D947" s="4">
        <f t="shared" si="46"/>
        <v>4.5760000000000041</v>
      </c>
      <c r="E947" s="4">
        <f t="shared" si="45"/>
        <v>155.0669</v>
      </c>
      <c r="F947" s="4">
        <f t="shared" si="44"/>
        <v>11.756900000000002</v>
      </c>
      <c r="G947" s="12">
        <v>2023</v>
      </c>
    </row>
    <row r="948" spans="1:7" x14ac:dyDescent="0.2">
      <c r="A948" s="18">
        <v>45192.676944444444</v>
      </c>
      <c r="B948" s="4">
        <v>3.5300000000000011</v>
      </c>
      <c r="C948" s="4">
        <v>1.3</v>
      </c>
      <c r="D948" s="4">
        <f t="shared" si="46"/>
        <v>4.5890000000000013</v>
      </c>
      <c r="E948" s="4">
        <f t="shared" si="45"/>
        <v>155.07990000000001</v>
      </c>
      <c r="F948" s="4">
        <f t="shared" si="44"/>
        <v>11.769900000000007</v>
      </c>
      <c r="G948" s="12">
        <v>2023</v>
      </c>
    </row>
    <row r="949" spans="1:7" x14ac:dyDescent="0.2">
      <c r="A949" s="18">
        <v>45192.678929398149</v>
      </c>
      <c r="B949" s="4">
        <v>3.5399999999999991</v>
      </c>
      <c r="C949" s="4">
        <v>1.3</v>
      </c>
      <c r="D949" s="4">
        <f t="shared" si="46"/>
        <v>4.6019999999999994</v>
      </c>
      <c r="E949" s="4">
        <f t="shared" si="45"/>
        <v>155.09290000000001</v>
      </c>
      <c r="F949" s="4">
        <f t="shared" si="44"/>
        <v>11.782900000000012</v>
      </c>
      <c r="G949" s="12">
        <v>2023</v>
      </c>
    </row>
    <row r="950" spans="1:7" x14ac:dyDescent="0.2">
      <c r="A950" s="18">
        <v>45192.680271990743</v>
      </c>
      <c r="B950" s="4">
        <v>3.5499999999999972</v>
      </c>
      <c r="C950" s="4">
        <v>1.3</v>
      </c>
      <c r="D950" s="4">
        <f t="shared" si="46"/>
        <v>4.6149999999999967</v>
      </c>
      <c r="E950" s="4">
        <f t="shared" si="45"/>
        <v>155.10590000000002</v>
      </c>
      <c r="F950" s="4">
        <f t="shared" si="44"/>
        <v>11.795900000000017</v>
      </c>
      <c r="G950" s="12">
        <v>2023</v>
      </c>
    </row>
    <row r="951" spans="1:7" x14ac:dyDescent="0.2">
      <c r="A951" s="18">
        <v>45192.682528935184</v>
      </c>
      <c r="B951" s="4">
        <v>3.5600000000000023</v>
      </c>
      <c r="C951" s="4">
        <v>1.3</v>
      </c>
      <c r="D951" s="4">
        <f t="shared" si="46"/>
        <v>4.6280000000000028</v>
      </c>
      <c r="E951" s="4">
        <f t="shared" si="45"/>
        <v>155.11890000000002</v>
      </c>
      <c r="F951" s="4">
        <f t="shared" si="44"/>
        <v>11.808900000000023</v>
      </c>
      <c r="G951" s="12">
        <v>2023</v>
      </c>
    </row>
    <row r="952" spans="1:7" x14ac:dyDescent="0.2">
      <c r="A952" s="18">
        <v>45192.683813657408</v>
      </c>
      <c r="B952" s="4">
        <v>3.5700000000000003</v>
      </c>
      <c r="C952" s="4">
        <v>1.3</v>
      </c>
      <c r="D952" s="4">
        <f t="shared" si="46"/>
        <v>4.6410000000000009</v>
      </c>
      <c r="E952" s="4">
        <f t="shared" si="45"/>
        <v>155.1319</v>
      </c>
      <c r="F952" s="4">
        <f t="shared" si="44"/>
        <v>11.821899999999999</v>
      </c>
      <c r="G952" s="12">
        <v>2023</v>
      </c>
    </row>
    <row r="953" spans="1:7" x14ac:dyDescent="0.2">
      <c r="A953" s="18">
        <v>45192.685781250002</v>
      </c>
      <c r="B953" s="4">
        <v>3.5799999999999983</v>
      </c>
      <c r="C953" s="4">
        <v>1.3</v>
      </c>
      <c r="D953" s="4">
        <f t="shared" si="46"/>
        <v>4.6539999999999981</v>
      </c>
      <c r="E953" s="4">
        <f t="shared" si="45"/>
        <v>155.14490000000001</v>
      </c>
      <c r="F953" s="4">
        <f t="shared" si="44"/>
        <v>11.834900000000005</v>
      </c>
      <c r="G953" s="12">
        <v>2023</v>
      </c>
    </row>
    <row r="954" spans="1:7" x14ac:dyDescent="0.2">
      <c r="A954" s="18">
        <v>45192.686834490742</v>
      </c>
      <c r="B954" s="4">
        <v>3.5899999999999963</v>
      </c>
      <c r="C954" s="4">
        <v>1.3</v>
      </c>
      <c r="D954" s="4">
        <f t="shared" si="46"/>
        <v>4.6669999999999954</v>
      </c>
      <c r="E954" s="4">
        <f t="shared" si="45"/>
        <v>155.15790000000001</v>
      </c>
      <c r="F954" s="4">
        <f t="shared" si="44"/>
        <v>11.84790000000001</v>
      </c>
      <c r="G954" s="12">
        <v>2023</v>
      </c>
    </row>
    <row r="955" spans="1:7" x14ac:dyDescent="0.2">
      <c r="A955" s="18">
        <v>45192.687719907408</v>
      </c>
      <c r="B955" s="4">
        <v>3.6000000000000014</v>
      </c>
      <c r="C955" s="4">
        <v>1.3</v>
      </c>
      <c r="D955" s="4">
        <f t="shared" si="46"/>
        <v>4.6800000000000024</v>
      </c>
      <c r="E955" s="4">
        <f t="shared" si="45"/>
        <v>155.17090000000002</v>
      </c>
      <c r="F955" s="4">
        <f t="shared" si="44"/>
        <v>11.860900000000015</v>
      </c>
      <c r="G955" s="12">
        <v>2023</v>
      </c>
    </row>
    <row r="956" spans="1:7" x14ac:dyDescent="0.2">
      <c r="A956" s="18">
        <v>45192.688292824074</v>
      </c>
      <c r="B956" s="4">
        <v>3.6099999999999994</v>
      </c>
      <c r="C956" s="4">
        <v>1.3</v>
      </c>
      <c r="D956" s="4">
        <f t="shared" si="46"/>
        <v>4.6929999999999996</v>
      </c>
      <c r="E956" s="4">
        <f t="shared" si="45"/>
        <v>155.18390000000002</v>
      </c>
      <c r="F956" s="4">
        <f t="shared" si="44"/>
        <v>11.87390000000002</v>
      </c>
      <c r="G956" s="12">
        <v>2023</v>
      </c>
    </row>
    <row r="957" spans="1:7" x14ac:dyDescent="0.2">
      <c r="A957" s="18">
        <v>45192.689247685186</v>
      </c>
      <c r="B957" s="4">
        <v>3.6199999999999974</v>
      </c>
      <c r="C957" s="4">
        <v>1.3</v>
      </c>
      <c r="D957" s="4">
        <f t="shared" si="46"/>
        <v>4.7059999999999969</v>
      </c>
      <c r="E957" s="4">
        <f t="shared" si="45"/>
        <v>155.1969</v>
      </c>
      <c r="F957" s="4">
        <f t="shared" si="44"/>
        <v>11.886899999999997</v>
      </c>
      <c r="G957" s="12">
        <v>2023</v>
      </c>
    </row>
    <row r="958" spans="1:7" x14ac:dyDescent="0.2">
      <c r="A958" s="18">
        <v>45192.689612268521</v>
      </c>
      <c r="B958" s="4">
        <v>3.6300000000000026</v>
      </c>
      <c r="C958" s="4">
        <v>1.3</v>
      </c>
      <c r="D958" s="4">
        <f t="shared" si="46"/>
        <v>4.7190000000000039</v>
      </c>
      <c r="E958" s="4">
        <f t="shared" si="45"/>
        <v>155.2099</v>
      </c>
      <c r="F958" s="4">
        <f t="shared" si="44"/>
        <v>11.899900000000002</v>
      </c>
      <c r="G958" s="12">
        <v>2023</v>
      </c>
    </row>
    <row r="959" spans="1:7" x14ac:dyDescent="0.2">
      <c r="A959" s="18">
        <v>45192.690607638891</v>
      </c>
      <c r="B959" s="4">
        <v>3.6400000000000006</v>
      </c>
      <c r="C959" s="4">
        <v>1.3</v>
      </c>
      <c r="D959" s="4">
        <f t="shared" si="46"/>
        <v>4.7320000000000011</v>
      </c>
      <c r="E959" s="4">
        <f t="shared" si="45"/>
        <v>155.22290000000001</v>
      </c>
      <c r="F959" s="4">
        <f t="shared" si="44"/>
        <v>11.912900000000008</v>
      </c>
      <c r="G959" s="12">
        <v>2023</v>
      </c>
    </row>
    <row r="960" spans="1:7" x14ac:dyDescent="0.2">
      <c r="A960" s="18">
        <v>45192.69171875</v>
      </c>
      <c r="B960" s="4">
        <v>3.6499999999999986</v>
      </c>
      <c r="C960" s="4">
        <v>1.3</v>
      </c>
      <c r="D960" s="4">
        <f t="shared" si="46"/>
        <v>4.7449999999999983</v>
      </c>
      <c r="E960" s="4">
        <f t="shared" si="45"/>
        <v>155.23590000000002</v>
      </c>
      <c r="F960" s="4">
        <f t="shared" si="44"/>
        <v>11.925900000000013</v>
      </c>
      <c r="G960" s="12">
        <v>2023</v>
      </c>
    </row>
    <row r="961" spans="1:8" x14ac:dyDescent="0.2">
      <c r="A961" s="18">
        <v>45192.694351851853</v>
      </c>
      <c r="B961" s="4">
        <v>3.6599999999999966</v>
      </c>
      <c r="C961" s="4">
        <v>1.3</v>
      </c>
      <c r="D961" s="4">
        <f t="shared" si="46"/>
        <v>4.7579999999999956</v>
      </c>
      <c r="E961" s="4">
        <f t="shared" si="45"/>
        <v>155.24889999999999</v>
      </c>
      <c r="F961" s="4">
        <f t="shared" si="44"/>
        <v>11.93889999999999</v>
      </c>
      <c r="G961" s="12">
        <v>2023</v>
      </c>
    </row>
    <row r="962" spans="1:8" x14ac:dyDescent="0.2">
      <c r="A962" s="18">
        <v>45192.696244212966</v>
      </c>
      <c r="B962" s="4">
        <v>3.6700000000000017</v>
      </c>
      <c r="C962" s="4">
        <v>1.3</v>
      </c>
      <c r="D962" s="4">
        <f t="shared" si="46"/>
        <v>4.7710000000000026</v>
      </c>
      <c r="E962" s="4">
        <f t="shared" si="45"/>
        <v>155.26190000000003</v>
      </c>
      <c r="F962" s="4">
        <f t="shared" si="44"/>
        <v>11.951900000000023</v>
      </c>
      <c r="G962" s="12">
        <v>2023</v>
      </c>
    </row>
    <row r="963" spans="1:8" x14ac:dyDescent="0.2">
      <c r="A963" s="18">
        <v>45192.700358796297</v>
      </c>
      <c r="B963" s="4">
        <v>3.6799999999999997</v>
      </c>
      <c r="C963" s="4">
        <v>1.3</v>
      </c>
      <c r="D963" s="4">
        <f t="shared" si="46"/>
        <v>4.7839999999999998</v>
      </c>
      <c r="E963" s="4">
        <f t="shared" si="45"/>
        <v>155.2749</v>
      </c>
      <c r="F963" s="4">
        <f t="shared" ref="F963:F964" si="47">E963-143.31</f>
        <v>11.9649</v>
      </c>
      <c r="G963" s="12">
        <v>2023</v>
      </c>
    </row>
    <row r="964" spans="1:8" x14ac:dyDescent="0.2">
      <c r="A964" s="18">
        <v>45192.886151620369</v>
      </c>
      <c r="B964" s="4">
        <v>3.6899999999999977</v>
      </c>
      <c r="C964" s="4">
        <v>1.3</v>
      </c>
      <c r="D964" s="4">
        <f t="shared" si="46"/>
        <v>4.796999999999997</v>
      </c>
      <c r="E964" s="4">
        <f t="shared" si="45"/>
        <v>155.28790000000001</v>
      </c>
      <c r="F964" s="4">
        <f t="shared" si="47"/>
        <v>11.977900000000005</v>
      </c>
      <c r="G964" s="12">
        <v>2023</v>
      </c>
    </row>
    <row r="965" spans="1:8" x14ac:dyDescent="0.2">
      <c r="A965" s="25">
        <v>-999</v>
      </c>
      <c r="B965" s="25">
        <v>-999</v>
      </c>
      <c r="C965" s="25">
        <v>-999</v>
      </c>
      <c r="D965" s="25">
        <v>-999</v>
      </c>
      <c r="E965" s="25">
        <v>-999</v>
      </c>
      <c r="F965" s="25">
        <v>-999</v>
      </c>
      <c r="G965" s="25">
        <v>-999</v>
      </c>
      <c r="H965" s="6" t="s">
        <v>21</v>
      </c>
    </row>
    <row r="966" spans="1:8" x14ac:dyDescent="0.2">
      <c r="A966" s="18">
        <v>45250</v>
      </c>
      <c r="B966" s="4">
        <v>0</v>
      </c>
      <c r="C966" s="4">
        <v>1.3</v>
      </c>
      <c r="D966" s="4">
        <f t="shared" si="46"/>
        <v>0</v>
      </c>
      <c r="E966" s="4">
        <f>D966+$E$964</f>
        <v>155.28790000000001</v>
      </c>
      <c r="F966" s="4">
        <f>E966-155.29</f>
        <v>-2.0999999999844476E-3</v>
      </c>
      <c r="G966" s="12">
        <v>2024</v>
      </c>
      <c r="H966" s="11" t="s">
        <v>5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B655"/>
  <sheetViews>
    <sheetView zoomScaleNormal="100" workbookViewId="0">
      <pane ySplit="1" topLeftCell="A617" activePane="bottomLeft" state="frozenSplit"/>
      <selection pane="bottomLeft" activeCell="A656" sqref="A656"/>
    </sheetView>
  </sheetViews>
  <sheetFormatPr defaultColWidth="9.140625" defaultRowHeight="12.75" x14ac:dyDescent="0.2"/>
  <cols>
    <col min="1" max="1" width="29.8554687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81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44837.22061921296</v>
      </c>
      <c r="B2" s="4">
        <v>2.2799999999999994</v>
      </c>
      <c r="C2" s="4">
        <v>1.41</v>
      </c>
      <c r="D2" s="4">
        <f t="shared" ref="D2:D12" si="0">B2*C2</f>
        <v>3.214799999999999</v>
      </c>
      <c r="E2" s="4">
        <f>D2+156.62</f>
        <v>159.8348</v>
      </c>
      <c r="F2" s="4">
        <f>E2-159.82</f>
        <v>1.480000000000814E-2</v>
      </c>
      <c r="G2" s="12">
        <v>2023</v>
      </c>
      <c r="H2" s="11" t="s">
        <v>12</v>
      </c>
    </row>
    <row r="3" spans="1:8" x14ac:dyDescent="0.2">
      <c r="A3" s="18">
        <v>44837.221140046298</v>
      </c>
      <c r="B3" s="4">
        <v>2.2899999999999991</v>
      </c>
      <c r="C3" s="4">
        <v>1.41</v>
      </c>
      <c r="D3" s="4">
        <f t="shared" si="0"/>
        <v>3.2288999999999985</v>
      </c>
      <c r="E3" s="4">
        <f t="shared" ref="E3:E66" si="1">D3+156.62</f>
        <v>159.84890000000001</v>
      </c>
      <c r="F3" s="4">
        <f t="shared" ref="F3:F66" si="2">E3-159.82</f>
        <v>2.8900000000021464E-2</v>
      </c>
      <c r="G3" s="12">
        <v>2023</v>
      </c>
    </row>
    <row r="4" spans="1:8" x14ac:dyDescent="0.2">
      <c r="A4" s="18">
        <v>44837.221545138891</v>
      </c>
      <c r="B4" s="4">
        <v>2.2999999999999989</v>
      </c>
      <c r="C4" s="4">
        <v>1.41</v>
      </c>
      <c r="D4" s="4">
        <f t="shared" si="0"/>
        <v>3.2429999999999981</v>
      </c>
      <c r="E4" s="4">
        <f t="shared" si="1"/>
        <v>159.863</v>
      </c>
      <c r="F4" s="4">
        <f t="shared" si="2"/>
        <v>4.3000000000006366E-2</v>
      </c>
      <c r="G4" s="12">
        <v>2023</v>
      </c>
    </row>
    <row r="5" spans="1:8" x14ac:dyDescent="0.2">
      <c r="A5" s="18">
        <v>44837.222008101853</v>
      </c>
      <c r="B5" s="4">
        <v>2.3099999999999987</v>
      </c>
      <c r="C5" s="4">
        <v>1.41</v>
      </c>
      <c r="D5" s="4">
        <f t="shared" si="0"/>
        <v>3.2570999999999981</v>
      </c>
      <c r="E5" s="4">
        <f t="shared" si="1"/>
        <v>159.87710000000001</v>
      </c>
      <c r="F5" s="4">
        <f t="shared" si="2"/>
        <v>5.7100000000019691E-2</v>
      </c>
      <c r="G5" s="12">
        <v>2023</v>
      </c>
    </row>
    <row r="6" spans="1:8" x14ac:dyDescent="0.2">
      <c r="A6" s="18">
        <v>44837.222598379631</v>
      </c>
      <c r="B6" s="4">
        <v>2.3200000000000003</v>
      </c>
      <c r="C6" s="4">
        <v>1.41</v>
      </c>
      <c r="D6" s="4">
        <f t="shared" si="0"/>
        <v>3.2712000000000003</v>
      </c>
      <c r="E6" s="4">
        <f t="shared" si="1"/>
        <v>159.8912</v>
      </c>
      <c r="F6" s="4">
        <f t="shared" si="2"/>
        <v>7.1200000000004593E-2</v>
      </c>
      <c r="G6" s="12">
        <v>2023</v>
      </c>
    </row>
    <row r="7" spans="1:8" x14ac:dyDescent="0.2">
      <c r="A7" s="18">
        <v>44837.223032407404</v>
      </c>
      <c r="B7" s="4">
        <v>2.33</v>
      </c>
      <c r="C7" s="4">
        <v>1.41</v>
      </c>
      <c r="D7" s="4">
        <f t="shared" si="0"/>
        <v>3.2852999999999999</v>
      </c>
      <c r="E7" s="4">
        <f t="shared" si="1"/>
        <v>159.90530000000001</v>
      </c>
      <c r="F7" s="4">
        <f t="shared" si="2"/>
        <v>8.5300000000017917E-2</v>
      </c>
      <c r="G7" s="12">
        <v>2023</v>
      </c>
    </row>
    <row r="8" spans="1:8" x14ac:dyDescent="0.2">
      <c r="A8" s="18">
        <v>44837.22483796296</v>
      </c>
      <c r="B8" s="4">
        <v>2.34</v>
      </c>
      <c r="C8" s="4">
        <v>1.41</v>
      </c>
      <c r="D8" s="4">
        <f t="shared" si="0"/>
        <v>3.2993999999999994</v>
      </c>
      <c r="E8" s="4">
        <f t="shared" si="1"/>
        <v>159.9194</v>
      </c>
      <c r="F8" s="4">
        <f t="shared" si="2"/>
        <v>9.9400000000002819E-2</v>
      </c>
      <c r="G8" s="12">
        <v>2023</v>
      </c>
    </row>
    <row r="9" spans="1:8" x14ac:dyDescent="0.2">
      <c r="A9" s="18">
        <v>44837.262812499997</v>
      </c>
      <c r="B9" s="4">
        <v>2.3499999999999996</v>
      </c>
      <c r="C9" s="4">
        <v>1.41</v>
      </c>
      <c r="D9" s="4">
        <f t="shared" si="0"/>
        <v>3.3134999999999994</v>
      </c>
      <c r="E9" s="4">
        <f t="shared" si="1"/>
        <v>159.93350000000001</v>
      </c>
      <c r="F9" s="4">
        <f t="shared" si="2"/>
        <v>0.11350000000001614</v>
      </c>
      <c r="G9" s="12">
        <v>2023</v>
      </c>
    </row>
    <row r="10" spans="1:8" x14ac:dyDescent="0.2">
      <c r="A10" s="18">
        <v>44837.265156250003</v>
      </c>
      <c r="B10" s="4">
        <v>2.3599999999999994</v>
      </c>
      <c r="C10" s="4">
        <v>1.41</v>
      </c>
      <c r="D10" s="4">
        <f t="shared" si="0"/>
        <v>3.327599999999999</v>
      </c>
      <c r="E10" s="4">
        <f t="shared" si="1"/>
        <v>159.94759999999999</v>
      </c>
      <c r="F10" s="4">
        <f t="shared" si="2"/>
        <v>0.12760000000000105</v>
      </c>
      <c r="G10" s="12">
        <v>2023</v>
      </c>
    </row>
    <row r="11" spans="1:8" x14ac:dyDescent="0.2">
      <c r="A11" s="18">
        <v>44837.266886574071</v>
      </c>
      <c r="B11" s="4">
        <v>2.3699999999999992</v>
      </c>
      <c r="C11" s="4">
        <v>1.41</v>
      </c>
      <c r="D11" s="4">
        <f t="shared" si="0"/>
        <v>3.3416999999999986</v>
      </c>
      <c r="E11" s="4">
        <f t="shared" si="1"/>
        <v>159.96170000000001</v>
      </c>
      <c r="F11" s="4">
        <f t="shared" si="2"/>
        <v>0.14170000000001437</v>
      </c>
      <c r="G11" s="12">
        <v>2023</v>
      </c>
    </row>
    <row r="12" spans="1:8" x14ac:dyDescent="0.2">
      <c r="A12" s="18">
        <v>44837.269496527777</v>
      </c>
      <c r="B12" s="4">
        <v>2.379999999999999</v>
      </c>
      <c r="C12" s="4">
        <v>1.41</v>
      </c>
      <c r="D12" s="4">
        <f t="shared" si="0"/>
        <v>3.3557999999999986</v>
      </c>
      <c r="E12" s="4">
        <f t="shared" si="1"/>
        <v>159.97579999999999</v>
      </c>
      <c r="F12" s="4">
        <f t="shared" si="2"/>
        <v>0.15579999999999927</v>
      </c>
      <c r="G12" s="12">
        <v>2023</v>
      </c>
    </row>
    <row r="13" spans="1:8" x14ac:dyDescent="0.2">
      <c r="A13" s="18">
        <v>44837.272054398149</v>
      </c>
      <c r="B13" s="4">
        <v>2.3899999999999988</v>
      </c>
      <c r="C13" s="4">
        <v>1.41</v>
      </c>
      <c r="D13" s="4">
        <f t="shared" ref="D13:D76" si="3">B13*C13</f>
        <v>3.3698999999999981</v>
      </c>
      <c r="E13" s="4">
        <f t="shared" si="1"/>
        <v>159.98990000000001</v>
      </c>
      <c r="F13" s="4">
        <f t="shared" si="2"/>
        <v>0.1699000000000126</v>
      </c>
      <c r="G13" s="12">
        <v>2023</v>
      </c>
    </row>
    <row r="14" spans="1:8" x14ac:dyDescent="0.2">
      <c r="A14" s="18">
        <v>44837.283900462964</v>
      </c>
      <c r="B14" s="4">
        <v>2.4000000000000004</v>
      </c>
      <c r="C14" s="4">
        <v>1.41</v>
      </c>
      <c r="D14" s="4">
        <f t="shared" si="3"/>
        <v>3.3840000000000003</v>
      </c>
      <c r="E14" s="4">
        <f t="shared" si="1"/>
        <v>160.00400000000002</v>
      </c>
      <c r="F14" s="4">
        <f t="shared" si="2"/>
        <v>0.18400000000002592</v>
      </c>
      <c r="G14" s="12">
        <v>2023</v>
      </c>
    </row>
    <row r="15" spans="1:8" x14ac:dyDescent="0.2">
      <c r="A15" s="18">
        <v>44837.447129629632</v>
      </c>
      <c r="B15" s="4">
        <v>2.41</v>
      </c>
      <c r="C15" s="4">
        <v>1.41</v>
      </c>
      <c r="D15" s="4">
        <f t="shared" si="3"/>
        <v>3.3980999999999999</v>
      </c>
      <c r="E15" s="4">
        <f t="shared" si="1"/>
        <v>160.0181</v>
      </c>
      <c r="F15" s="4">
        <f t="shared" si="2"/>
        <v>0.19810000000001082</v>
      </c>
      <c r="G15" s="12">
        <v>2023</v>
      </c>
    </row>
    <row r="16" spans="1:8" x14ac:dyDescent="0.2">
      <c r="A16" s="18">
        <v>44837.451545138887</v>
      </c>
      <c r="B16" s="4">
        <v>2.42</v>
      </c>
      <c r="C16" s="4">
        <v>1.41</v>
      </c>
      <c r="D16" s="4">
        <f t="shared" si="3"/>
        <v>3.4121999999999999</v>
      </c>
      <c r="E16" s="4">
        <f t="shared" si="1"/>
        <v>160.03220000000002</v>
      </c>
      <c r="F16" s="4">
        <f t="shared" si="2"/>
        <v>0.21220000000002415</v>
      </c>
      <c r="G16" s="12">
        <v>2023</v>
      </c>
    </row>
    <row r="17" spans="1:7" x14ac:dyDescent="0.2">
      <c r="A17" s="18">
        <v>44837.457407407404</v>
      </c>
      <c r="B17" s="4">
        <v>2.4299999999999997</v>
      </c>
      <c r="C17" s="4">
        <v>1.41</v>
      </c>
      <c r="D17" s="4">
        <f t="shared" si="3"/>
        <v>3.4262999999999995</v>
      </c>
      <c r="E17" s="4">
        <f t="shared" si="1"/>
        <v>160.0463</v>
      </c>
      <c r="F17" s="4">
        <f t="shared" si="2"/>
        <v>0.22630000000000905</v>
      </c>
      <c r="G17" s="12">
        <v>2023</v>
      </c>
    </row>
    <row r="18" spans="1:7" x14ac:dyDescent="0.2">
      <c r="A18" s="18">
        <v>44837.465815972224</v>
      </c>
      <c r="B18" s="4">
        <v>2.4399999999999995</v>
      </c>
      <c r="C18" s="4">
        <v>1.41</v>
      </c>
      <c r="D18" s="4">
        <f t="shared" si="3"/>
        <v>3.440399999999999</v>
      </c>
      <c r="E18" s="4">
        <f t="shared" si="1"/>
        <v>160.06040000000002</v>
      </c>
      <c r="F18" s="4">
        <f t="shared" si="2"/>
        <v>0.24040000000002237</v>
      </c>
      <c r="G18" s="12">
        <v>2023</v>
      </c>
    </row>
    <row r="19" spans="1:7" x14ac:dyDescent="0.2">
      <c r="A19" s="18">
        <v>44837.469386574077</v>
      </c>
      <c r="B19" s="4">
        <v>2.4499999999999993</v>
      </c>
      <c r="C19" s="4">
        <v>1.41</v>
      </c>
      <c r="D19" s="4">
        <f t="shared" si="3"/>
        <v>3.454499999999999</v>
      </c>
      <c r="E19" s="4">
        <f t="shared" si="1"/>
        <v>160.0745</v>
      </c>
      <c r="F19" s="4">
        <f t="shared" si="2"/>
        <v>0.25450000000000728</v>
      </c>
      <c r="G19" s="12">
        <v>2023</v>
      </c>
    </row>
    <row r="20" spans="1:7" x14ac:dyDescent="0.2">
      <c r="A20" s="18">
        <v>44837.474253472225</v>
      </c>
      <c r="B20" s="4">
        <v>2.4599999999999991</v>
      </c>
      <c r="C20" s="4">
        <v>1.41</v>
      </c>
      <c r="D20" s="4">
        <f t="shared" si="3"/>
        <v>3.4685999999999986</v>
      </c>
      <c r="E20" s="4">
        <f t="shared" si="1"/>
        <v>160.08860000000001</v>
      </c>
      <c r="F20" s="4">
        <f t="shared" si="2"/>
        <v>0.2686000000000206</v>
      </c>
      <c r="G20" s="12">
        <v>2023</v>
      </c>
    </row>
    <row r="21" spans="1:7" x14ac:dyDescent="0.2">
      <c r="A21" s="18">
        <v>44837.478831018518</v>
      </c>
      <c r="B21" s="4">
        <v>2.4699999999999989</v>
      </c>
      <c r="C21" s="4">
        <v>1.41</v>
      </c>
      <c r="D21" s="4">
        <f t="shared" si="3"/>
        <v>3.4826999999999981</v>
      </c>
      <c r="E21" s="4">
        <f t="shared" si="1"/>
        <v>160.1027</v>
      </c>
      <c r="F21" s="4">
        <f t="shared" si="2"/>
        <v>0.2827000000000055</v>
      </c>
      <c r="G21" s="12">
        <v>2023</v>
      </c>
    </row>
    <row r="22" spans="1:7" x14ac:dyDescent="0.2">
      <c r="A22" s="18">
        <v>44837.48324652778</v>
      </c>
      <c r="B22" s="4">
        <v>2.4800000000000004</v>
      </c>
      <c r="C22" s="4">
        <v>1.41</v>
      </c>
      <c r="D22" s="4">
        <f t="shared" si="3"/>
        <v>3.4968000000000004</v>
      </c>
      <c r="E22" s="4">
        <f t="shared" si="1"/>
        <v>160.11680000000001</v>
      </c>
      <c r="F22" s="4">
        <f t="shared" si="2"/>
        <v>0.29680000000001883</v>
      </c>
      <c r="G22" s="12">
        <v>2023</v>
      </c>
    </row>
    <row r="23" spans="1:7" x14ac:dyDescent="0.2">
      <c r="A23" s="18">
        <v>44837.488246527777</v>
      </c>
      <c r="B23" s="4">
        <v>2.4900000000000002</v>
      </c>
      <c r="C23" s="4">
        <v>1.41</v>
      </c>
      <c r="D23" s="4">
        <f t="shared" si="3"/>
        <v>3.5108999999999999</v>
      </c>
      <c r="E23" s="4">
        <f t="shared" si="1"/>
        <v>160.1309</v>
      </c>
      <c r="F23" s="4">
        <f t="shared" si="2"/>
        <v>0.31090000000000373</v>
      </c>
      <c r="G23" s="12">
        <v>2023</v>
      </c>
    </row>
    <row r="24" spans="1:7" x14ac:dyDescent="0.2">
      <c r="A24" s="18">
        <v>44837.506921296299</v>
      </c>
      <c r="B24" s="4">
        <v>2.5</v>
      </c>
      <c r="C24" s="4">
        <v>1.41</v>
      </c>
      <c r="D24" s="4">
        <f t="shared" si="3"/>
        <v>3.5249999999999999</v>
      </c>
      <c r="E24" s="4">
        <f t="shared" si="1"/>
        <v>160.14500000000001</v>
      </c>
      <c r="F24" s="4">
        <f t="shared" si="2"/>
        <v>0.32500000000001705</v>
      </c>
      <c r="G24" s="12">
        <v>2023</v>
      </c>
    </row>
    <row r="25" spans="1:7" x14ac:dyDescent="0.2">
      <c r="A25" s="18">
        <v>44837.521180555559</v>
      </c>
      <c r="B25" s="4">
        <v>2.5099999999999998</v>
      </c>
      <c r="C25" s="4">
        <v>1.41</v>
      </c>
      <c r="D25" s="4">
        <f t="shared" si="3"/>
        <v>3.5390999999999995</v>
      </c>
      <c r="E25" s="4">
        <f t="shared" si="1"/>
        <v>160.1591</v>
      </c>
      <c r="F25" s="4">
        <f t="shared" si="2"/>
        <v>0.33910000000000196</v>
      </c>
      <c r="G25" s="12">
        <v>2023</v>
      </c>
    </row>
    <row r="26" spans="1:7" x14ac:dyDescent="0.2">
      <c r="A26" s="18">
        <v>44837.528958333336</v>
      </c>
      <c r="B26" s="4">
        <v>2.5199999999999996</v>
      </c>
      <c r="C26" s="4">
        <v>1.41</v>
      </c>
      <c r="D26" s="4">
        <f t="shared" si="3"/>
        <v>3.553199999999999</v>
      </c>
      <c r="E26" s="4">
        <f t="shared" si="1"/>
        <v>160.17320000000001</v>
      </c>
      <c r="F26" s="4">
        <f t="shared" si="2"/>
        <v>0.35320000000001528</v>
      </c>
      <c r="G26" s="12">
        <v>2023</v>
      </c>
    </row>
    <row r="27" spans="1:7" x14ac:dyDescent="0.2">
      <c r="A27" s="18">
        <v>44837.535260416669</v>
      </c>
      <c r="B27" s="4">
        <v>2.5299999999999994</v>
      </c>
      <c r="C27" s="4">
        <v>1.41</v>
      </c>
      <c r="D27" s="4">
        <f t="shared" si="3"/>
        <v>3.567299999999999</v>
      </c>
      <c r="E27" s="4">
        <f t="shared" si="1"/>
        <v>160.18729999999999</v>
      </c>
      <c r="F27" s="4">
        <f t="shared" si="2"/>
        <v>0.36730000000000018</v>
      </c>
      <c r="G27" s="12">
        <v>2023</v>
      </c>
    </row>
    <row r="28" spans="1:7" x14ac:dyDescent="0.2">
      <c r="A28" s="18">
        <v>44837.543055555558</v>
      </c>
      <c r="B28" s="4">
        <v>2.5399999999999991</v>
      </c>
      <c r="C28" s="4">
        <v>1.41</v>
      </c>
      <c r="D28" s="4">
        <f t="shared" si="3"/>
        <v>3.5813999999999986</v>
      </c>
      <c r="E28" s="4">
        <f t="shared" si="1"/>
        <v>160.20140000000001</v>
      </c>
      <c r="F28" s="4">
        <f t="shared" si="2"/>
        <v>0.38140000000001351</v>
      </c>
      <c r="G28" s="12">
        <v>2023</v>
      </c>
    </row>
    <row r="29" spans="1:7" x14ac:dyDescent="0.2">
      <c r="A29" s="18">
        <v>44837.554594907408</v>
      </c>
      <c r="B29" s="4">
        <v>2.5499999999999989</v>
      </c>
      <c r="C29" s="4">
        <v>1.41</v>
      </c>
      <c r="D29" s="4">
        <f t="shared" si="3"/>
        <v>3.5954999999999981</v>
      </c>
      <c r="E29" s="4">
        <f t="shared" si="1"/>
        <v>160.21549999999999</v>
      </c>
      <c r="F29" s="4">
        <f t="shared" si="2"/>
        <v>0.39549999999999841</v>
      </c>
      <c r="G29" s="12">
        <v>2023</v>
      </c>
    </row>
    <row r="30" spans="1:7" x14ac:dyDescent="0.2">
      <c r="A30" s="18">
        <v>44842.687228009258</v>
      </c>
      <c r="B30" s="4">
        <v>2.5599999999999987</v>
      </c>
      <c r="C30" s="4">
        <v>1.41</v>
      </c>
      <c r="D30" s="4">
        <f t="shared" si="3"/>
        <v>3.6095999999999981</v>
      </c>
      <c r="E30" s="4">
        <f t="shared" si="1"/>
        <v>160.2296</v>
      </c>
      <c r="F30" s="4">
        <f t="shared" si="2"/>
        <v>0.40960000000001173</v>
      </c>
      <c r="G30" s="12">
        <v>2023</v>
      </c>
    </row>
    <row r="31" spans="1:7" x14ac:dyDescent="0.2">
      <c r="A31" s="18">
        <v>44850.626458333332</v>
      </c>
      <c r="B31" s="4">
        <v>2.5700000000000003</v>
      </c>
      <c r="C31" s="4">
        <v>1.41</v>
      </c>
      <c r="D31" s="4">
        <f t="shared" si="3"/>
        <v>3.6237000000000004</v>
      </c>
      <c r="E31" s="4">
        <f t="shared" si="1"/>
        <v>160.24370000000002</v>
      </c>
      <c r="F31" s="4">
        <f t="shared" si="2"/>
        <v>0.42370000000002506</v>
      </c>
      <c r="G31" s="12">
        <v>2023</v>
      </c>
    </row>
    <row r="32" spans="1:7" x14ac:dyDescent="0.2">
      <c r="A32" s="18">
        <v>44857.00445601852</v>
      </c>
      <c r="B32" s="4">
        <v>2.58</v>
      </c>
      <c r="C32" s="4">
        <v>1.41</v>
      </c>
      <c r="D32" s="4">
        <f t="shared" si="3"/>
        <v>3.6377999999999999</v>
      </c>
      <c r="E32" s="4">
        <f t="shared" si="1"/>
        <v>160.2578</v>
      </c>
      <c r="F32" s="4">
        <f t="shared" si="2"/>
        <v>0.43780000000000996</v>
      </c>
      <c r="G32" s="12">
        <v>2023</v>
      </c>
    </row>
    <row r="33" spans="1:7" x14ac:dyDescent="0.2">
      <c r="A33" s="18">
        <v>44857.175902777781</v>
      </c>
      <c r="B33" s="4">
        <v>2.59</v>
      </c>
      <c r="C33" s="4">
        <v>1.41</v>
      </c>
      <c r="D33" s="4">
        <f t="shared" si="3"/>
        <v>3.6518999999999995</v>
      </c>
      <c r="E33" s="4">
        <f t="shared" si="1"/>
        <v>160.27190000000002</v>
      </c>
      <c r="F33" s="4">
        <f t="shared" si="2"/>
        <v>0.45190000000002328</v>
      </c>
      <c r="G33" s="12">
        <v>2023</v>
      </c>
    </row>
    <row r="34" spans="1:7" x14ac:dyDescent="0.2">
      <c r="A34" s="18">
        <v>44857.180596064813</v>
      </c>
      <c r="B34" s="4">
        <v>2.5999999999999996</v>
      </c>
      <c r="C34" s="4">
        <v>1.41</v>
      </c>
      <c r="D34" s="4">
        <f t="shared" si="3"/>
        <v>3.6659999999999995</v>
      </c>
      <c r="E34" s="4">
        <f t="shared" si="1"/>
        <v>160.286</v>
      </c>
      <c r="F34" s="4">
        <f t="shared" si="2"/>
        <v>0.46600000000000819</v>
      </c>
      <c r="G34" s="12">
        <v>2023</v>
      </c>
    </row>
    <row r="35" spans="1:7" x14ac:dyDescent="0.2">
      <c r="A35" s="18">
        <v>44857.191493055558</v>
      </c>
      <c r="B35" s="4">
        <v>2.6099999999999994</v>
      </c>
      <c r="C35" s="4">
        <v>1.41</v>
      </c>
      <c r="D35" s="4">
        <f t="shared" si="3"/>
        <v>3.680099999999999</v>
      </c>
      <c r="E35" s="4">
        <f t="shared" si="1"/>
        <v>160.30010000000001</v>
      </c>
      <c r="F35" s="4">
        <f t="shared" si="2"/>
        <v>0.48010000000002151</v>
      </c>
      <c r="G35" s="12">
        <v>2023</v>
      </c>
    </row>
    <row r="36" spans="1:7" x14ac:dyDescent="0.2">
      <c r="A36" s="18">
        <v>44868.485092592593</v>
      </c>
      <c r="B36" s="4">
        <v>2.6199999999999992</v>
      </c>
      <c r="C36" s="4">
        <v>1.41</v>
      </c>
      <c r="D36" s="4">
        <f t="shared" si="3"/>
        <v>3.6941999999999986</v>
      </c>
      <c r="E36" s="4">
        <f t="shared" si="1"/>
        <v>160.3142</v>
      </c>
      <c r="F36" s="4">
        <f t="shared" si="2"/>
        <v>0.49420000000000641</v>
      </c>
      <c r="G36" s="12">
        <v>2023</v>
      </c>
    </row>
    <row r="37" spans="1:7" x14ac:dyDescent="0.2">
      <c r="A37" s="18">
        <v>44868.489918981482</v>
      </c>
      <c r="B37" s="4">
        <v>2.629999999999999</v>
      </c>
      <c r="C37" s="4">
        <v>1.41</v>
      </c>
      <c r="D37" s="4">
        <f t="shared" si="3"/>
        <v>3.7082999999999986</v>
      </c>
      <c r="E37" s="4">
        <f t="shared" si="1"/>
        <v>160.32830000000001</v>
      </c>
      <c r="F37" s="4">
        <f t="shared" si="2"/>
        <v>0.50830000000001974</v>
      </c>
      <c r="G37" s="12">
        <v>2023</v>
      </c>
    </row>
    <row r="38" spans="1:7" x14ac:dyDescent="0.2">
      <c r="A38" s="18">
        <v>44868.493096064813</v>
      </c>
      <c r="B38" s="4">
        <v>2.6399999999999988</v>
      </c>
      <c r="C38" s="4">
        <v>1.41</v>
      </c>
      <c r="D38" s="4">
        <f t="shared" si="3"/>
        <v>3.7223999999999982</v>
      </c>
      <c r="E38" s="4">
        <f t="shared" si="1"/>
        <v>160.3424</v>
      </c>
      <c r="F38" s="4">
        <f t="shared" si="2"/>
        <v>0.52240000000000464</v>
      </c>
      <c r="G38" s="12">
        <v>2023</v>
      </c>
    </row>
    <row r="39" spans="1:7" x14ac:dyDescent="0.2">
      <c r="A39" s="18">
        <v>44868.49559027778</v>
      </c>
      <c r="B39" s="4">
        <v>2.6500000000000004</v>
      </c>
      <c r="C39" s="4">
        <v>1.41</v>
      </c>
      <c r="D39" s="4">
        <f t="shared" si="3"/>
        <v>3.7365000000000004</v>
      </c>
      <c r="E39" s="4">
        <f t="shared" si="1"/>
        <v>160.35650000000001</v>
      </c>
      <c r="F39" s="4">
        <f t="shared" si="2"/>
        <v>0.53650000000001796</v>
      </c>
      <c r="G39" s="12">
        <v>2023</v>
      </c>
    </row>
    <row r="40" spans="1:7" x14ac:dyDescent="0.2">
      <c r="A40" s="18">
        <v>44868.499346064818</v>
      </c>
      <c r="B40" s="4">
        <v>2.66</v>
      </c>
      <c r="C40" s="4">
        <v>1.41</v>
      </c>
      <c r="D40" s="4">
        <f t="shared" si="3"/>
        <v>3.7505999999999999</v>
      </c>
      <c r="E40" s="4">
        <f t="shared" si="1"/>
        <v>160.3706</v>
      </c>
      <c r="F40" s="4">
        <f t="shared" si="2"/>
        <v>0.55060000000000286</v>
      </c>
      <c r="G40" s="12">
        <v>2023</v>
      </c>
    </row>
    <row r="41" spans="1:7" x14ac:dyDescent="0.2">
      <c r="A41" s="18">
        <v>44868.504890046293</v>
      </c>
      <c r="B41" s="4">
        <v>2.67</v>
      </c>
      <c r="C41" s="4">
        <v>1.41</v>
      </c>
      <c r="D41" s="4">
        <f t="shared" si="3"/>
        <v>3.7646999999999995</v>
      </c>
      <c r="E41" s="4">
        <f t="shared" si="1"/>
        <v>160.38470000000001</v>
      </c>
      <c r="F41" s="4">
        <f t="shared" si="2"/>
        <v>0.56470000000001619</v>
      </c>
      <c r="G41" s="12">
        <v>2023</v>
      </c>
    </row>
    <row r="42" spans="1:7" x14ac:dyDescent="0.2">
      <c r="A42" s="18">
        <v>44874.313958333332</v>
      </c>
      <c r="B42" s="4">
        <v>2.6799999999999997</v>
      </c>
      <c r="C42" s="4">
        <v>1.41</v>
      </c>
      <c r="D42" s="4">
        <f t="shared" si="3"/>
        <v>3.7787999999999995</v>
      </c>
      <c r="E42" s="4">
        <f t="shared" si="1"/>
        <v>160.39879999999999</v>
      </c>
      <c r="F42" s="4">
        <f t="shared" si="2"/>
        <v>0.57880000000000109</v>
      </c>
      <c r="G42" s="12">
        <v>2023</v>
      </c>
    </row>
    <row r="43" spans="1:7" x14ac:dyDescent="0.2">
      <c r="A43" s="18">
        <v>44874.31962962963</v>
      </c>
      <c r="B43" s="4">
        <v>2.6899999999999995</v>
      </c>
      <c r="C43" s="4">
        <v>1.41</v>
      </c>
      <c r="D43" s="4">
        <f t="shared" si="3"/>
        <v>3.7928999999999991</v>
      </c>
      <c r="E43" s="4">
        <f t="shared" si="1"/>
        <v>160.41290000000001</v>
      </c>
      <c r="F43" s="4">
        <f t="shared" si="2"/>
        <v>0.59290000000001442</v>
      </c>
      <c r="G43" s="12">
        <v>2023</v>
      </c>
    </row>
    <row r="44" spans="1:7" x14ac:dyDescent="0.2">
      <c r="A44" s="18">
        <v>44874.323559027776</v>
      </c>
      <c r="B44" s="4">
        <v>2.6999999999999993</v>
      </c>
      <c r="C44" s="4">
        <v>1.41</v>
      </c>
      <c r="D44" s="4">
        <f t="shared" si="3"/>
        <v>3.8069999999999986</v>
      </c>
      <c r="E44" s="4">
        <f t="shared" si="1"/>
        <v>160.42699999999999</v>
      </c>
      <c r="F44" s="4">
        <f t="shared" si="2"/>
        <v>0.60699999999999932</v>
      </c>
      <c r="G44" s="12">
        <v>2023</v>
      </c>
    </row>
    <row r="45" spans="1:7" x14ac:dyDescent="0.2">
      <c r="A45" s="18">
        <v>44874.340671296297</v>
      </c>
      <c r="B45" s="4">
        <v>2.7099999999999991</v>
      </c>
      <c r="C45" s="4">
        <v>1.41</v>
      </c>
      <c r="D45" s="4">
        <f t="shared" si="3"/>
        <v>3.8210999999999986</v>
      </c>
      <c r="E45" s="4">
        <f t="shared" si="1"/>
        <v>160.44110000000001</v>
      </c>
      <c r="F45" s="4">
        <f t="shared" si="2"/>
        <v>0.62110000000001264</v>
      </c>
      <c r="G45" s="12">
        <v>2023</v>
      </c>
    </row>
    <row r="46" spans="1:7" x14ac:dyDescent="0.2">
      <c r="A46" s="18">
        <v>44874.365972222222</v>
      </c>
      <c r="B46" s="4">
        <v>2.7199999999999989</v>
      </c>
      <c r="C46" s="4">
        <v>1.41</v>
      </c>
      <c r="D46" s="4">
        <f t="shared" si="3"/>
        <v>3.8351999999999982</v>
      </c>
      <c r="E46" s="4">
        <f t="shared" si="1"/>
        <v>160.45519999999999</v>
      </c>
      <c r="F46" s="4">
        <f t="shared" si="2"/>
        <v>0.63519999999999754</v>
      </c>
      <c r="G46" s="12">
        <v>2023</v>
      </c>
    </row>
    <row r="47" spans="1:7" x14ac:dyDescent="0.2">
      <c r="A47" s="18">
        <v>44874.377280092594</v>
      </c>
      <c r="B47" s="4">
        <v>2.7300000000000004</v>
      </c>
      <c r="C47" s="4">
        <v>1.41</v>
      </c>
      <c r="D47" s="4">
        <f t="shared" si="3"/>
        <v>3.8493000000000004</v>
      </c>
      <c r="E47" s="4">
        <f t="shared" si="1"/>
        <v>160.4693</v>
      </c>
      <c r="F47" s="4">
        <f t="shared" si="2"/>
        <v>0.64930000000001087</v>
      </c>
      <c r="G47" s="12">
        <v>2023</v>
      </c>
    </row>
    <row r="48" spans="1:7" x14ac:dyDescent="0.2">
      <c r="A48" s="18">
        <v>44874.382008101849</v>
      </c>
      <c r="B48" s="4">
        <v>2.74</v>
      </c>
      <c r="C48" s="4">
        <v>1.41</v>
      </c>
      <c r="D48" s="4">
        <f t="shared" si="3"/>
        <v>3.8633999999999999</v>
      </c>
      <c r="E48" s="4">
        <f t="shared" si="1"/>
        <v>160.48340000000002</v>
      </c>
      <c r="F48" s="4">
        <f t="shared" si="2"/>
        <v>0.66340000000002419</v>
      </c>
      <c r="G48" s="12">
        <v>2023</v>
      </c>
    </row>
    <row r="49" spans="1:7" x14ac:dyDescent="0.2">
      <c r="A49" s="18">
        <v>44874.384137731482</v>
      </c>
      <c r="B49" s="4">
        <v>2.75</v>
      </c>
      <c r="C49" s="4">
        <v>1.41</v>
      </c>
      <c r="D49" s="4">
        <f t="shared" si="3"/>
        <v>3.8774999999999999</v>
      </c>
      <c r="E49" s="4">
        <f t="shared" si="1"/>
        <v>160.4975</v>
      </c>
      <c r="F49" s="4">
        <f t="shared" si="2"/>
        <v>0.67750000000000909</v>
      </c>
      <c r="G49" s="12">
        <v>2023</v>
      </c>
    </row>
    <row r="50" spans="1:7" x14ac:dyDescent="0.2">
      <c r="A50" s="18">
        <v>44874.386938657408</v>
      </c>
      <c r="B50" s="4">
        <v>2.76</v>
      </c>
      <c r="C50" s="4">
        <v>1.41</v>
      </c>
      <c r="D50" s="4">
        <f t="shared" si="3"/>
        <v>3.8915999999999995</v>
      </c>
      <c r="E50" s="4">
        <f t="shared" si="1"/>
        <v>160.51160000000002</v>
      </c>
      <c r="F50" s="4">
        <f t="shared" si="2"/>
        <v>0.69160000000002242</v>
      </c>
      <c r="G50" s="12">
        <v>2023</v>
      </c>
    </row>
    <row r="51" spans="1:7" x14ac:dyDescent="0.2">
      <c r="A51" s="18">
        <v>44874.390167824073</v>
      </c>
      <c r="B51" s="4">
        <v>2.7699999999999996</v>
      </c>
      <c r="C51" s="4">
        <v>1.41</v>
      </c>
      <c r="D51" s="4">
        <f t="shared" si="3"/>
        <v>3.9056999999999991</v>
      </c>
      <c r="E51" s="4">
        <f t="shared" si="1"/>
        <v>160.5257</v>
      </c>
      <c r="F51" s="4">
        <f t="shared" si="2"/>
        <v>0.70570000000000732</v>
      </c>
      <c r="G51" s="12">
        <v>2023</v>
      </c>
    </row>
    <row r="52" spans="1:7" x14ac:dyDescent="0.2">
      <c r="A52" s="18">
        <v>44874.393125000002</v>
      </c>
      <c r="B52" s="4">
        <v>2.7799999999999994</v>
      </c>
      <c r="C52" s="4">
        <v>1.41</v>
      </c>
      <c r="D52" s="4">
        <f t="shared" si="3"/>
        <v>3.9197999999999991</v>
      </c>
      <c r="E52" s="4">
        <f t="shared" si="1"/>
        <v>160.53980000000001</v>
      </c>
      <c r="F52" s="4">
        <f t="shared" si="2"/>
        <v>0.71980000000002065</v>
      </c>
      <c r="G52" s="12">
        <v>2023</v>
      </c>
    </row>
    <row r="53" spans="1:7" x14ac:dyDescent="0.2">
      <c r="A53" s="18">
        <v>44874.397285879626</v>
      </c>
      <c r="B53" s="4">
        <v>2.7899999999999991</v>
      </c>
      <c r="C53" s="4">
        <v>1.41</v>
      </c>
      <c r="D53" s="4">
        <f t="shared" si="3"/>
        <v>3.9338999999999986</v>
      </c>
      <c r="E53" s="4">
        <f t="shared" si="1"/>
        <v>160.5539</v>
      </c>
      <c r="F53" s="4">
        <f t="shared" si="2"/>
        <v>0.73390000000000555</v>
      </c>
      <c r="G53" s="12">
        <v>2023</v>
      </c>
    </row>
    <row r="54" spans="1:7" x14ac:dyDescent="0.2">
      <c r="A54" s="18">
        <v>44874.403032407405</v>
      </c>
      <c r="B54" s="4">
        <v>2.7999999999999989</v>
      </c>
      <c r="C54" s="4">
        <v>1.41</v>
      </c>
      <c r="D54" s="4">
        <f t="shared" si="3"/>
        <v>3.9479999999999982</v>
      </c>
      <c r="E54" s="4">
        <f t="shared" si="1"/>
        <v>160.56800000000001</v>
      </c>
      <c r="F54" s="4">
        <f t="shared" si="2"/>
        <v>0.74800000000001887</v>
      </c>
      <c r="G54" s="12">
        <v>2023</v>
      </c>
    </row>
    <row r="55" spans="1:7" x14ac:dyDescent="0.2">
      <c r="A55" s="18">
        <v>44874.419722222221</v>
      </c>
      <c r="B55" s="4">
        <v>2.8099999999999987</v>
      </c>
      <c r="C55" s="4">
        <v>1.41</v>
      </c>
      <c r="D55" s="4">
        <f t="shared" si="3"/>
        <v>3.9620999999999982</v>
      </c>
      <c r="E55" s="4">
        <f t="shared" si="1"/>
        <v>160.5821</v>
      </c>
      <c r="F55" s="4">
        <f t="shared" si="2"/>
        <v>0.76210000000000377</v>
      </c>
      <c r="G55" s="12">
        <v>2023</v>
      </c>
    </row>
    <row r="56" spans="1:7" x14ac:dyDescent="0.2">
      <c r="A56" s="18">
        <v>44874.460376157411</v>
      </c>
      <c r="B56" s="4">
        <v>2.8200000000000003</v>
      </c>
      <c r="C56" s="4">
        <v>1.41</v>
      </c>
      <c r="D56" s="4">
        <f t="shared" si="3"/>
        <v>3.9762</v>
      </c>
      <c r="E56" s="4">
        <f t="shared" si="1"/>
        <v>160.59620000000001</v>
      </c>
      <c r="F56" s="4">
        <f t="shared" si="2"/>
        <v>0.7762000000000171</v>
      </c>
      <c r="G56" s="12">
        <v>2023</v>
      </c>
    </row>
    <row r="57" spans="1:7" x14ac:dyDescent="0.2">
      <c r="A57" s="18">
        <v>44874.468894675927</v>
      </c>
      <c r="B57" s="4">
        <v>2.83</v>
      </c>
      <c r="C57" s="4">
        <v>1.41</v>
      </c>
      <c r="D57" s="4">
        <f t="shared" si="3"/>
        <v>3.9903</v>
      </c>
      <c r="E57" s="4">
        <f t="shared" si="1"/>
        <v>160.6103</v>
      </c>
      <c r="F57" s="4">
        <f t="shared" si="2"/>
        <v>0.790300000000002</v>
      </c>
      <c r="G57" s="12">
        <v>2023</v>
      </c>
    </row>
    <row r="58" spans="1:7" x14ac:dyDescent="0.2">
      <c r="A58" s="18">
        <v>44874.479542824076</v>
      </c>
      <c r="B58" s="4">
        <v>2.84</v>
      </c>
      <c r="C58" s="4">
        <v>1.41</v>
      </c>
      <c r="D58" s="4">
        <f t="shared" si="3"/>
        <v>4.0043999999999995</v>
      </c>
      <c r="E58" s="4">
        <f t="shared" si="1"/>
        <v>160.62440000000001</v>
      </c>
      <c r="F58" s="4">
        <f t="shared" si="2"/>
        <v>0.80440000000001532</v>
      </c>
      <c r="G58" s="12">
        <v>2023</v>
      </c>
    </row>
    <row r="59" spans="1:7" x14ac:dyDescent="0.2">
      <c r="A59" s="18">
        <v>44874.488275462965</v>
      </c>
      <c r="B59" s="4">
        <v>2.8499999999999996</v>
      </c>
      <c r="C59" s="4">
        <v>1.41</v>
      </c>
      <c r="D59" s="4">
        <f t="shared" si="3"/>
        <v>4.0184999999999995</v>
      </c>
      <c r="E59" s="4">
        <f t="shared" si="1"/>
        <v>160.63849999999999</v>
      </c>
      <c r="F59" s="4">
        <f t="shared" si="2"/>
        <v>0.81850000000000023</v>
      </c>
      <c r="G59" s="12">
        <v>2023</v>
      </c>
    </row>
    <row r="60" spans="1:7" x14ac:dyDescent="0.2">
      <c r="A60" s="18">
        <v>44874.536290509262</v>
      </c>
      <c r="B60" s="4">
        <v>2.8599999999999994</v>
      </c>
      <c r="C60" s="4">
        <v>1.41</v>
      </c>
      <c r="D60" s="4">
        <f t="shared" si="3"/>
        <v>4.0325999999999986</v>
      </c>
      <c r="E60" s="4">
        <f t="shared" si="1"/>
        <v>160.65260000000001</v>
      </c>
      <c r="F60" s="4">
        <f t="shared" si="2"/>
        <v>0.83260000000001355</v>
      </c>
      <c r="G60" s="12">
        <v>2023</v>
      </c>
    </row>
    <row r="61" spans="1:7" x14ac:dyDescent="0.2">
      <c r="A61" s="18">
        <v>44902.00317708333</v>
      </c>
      <c r="B61" s="4">
        <v>2.8699999999999992</v>
      </c>
      <c r="C61" s="4">
        <v>1.41</v>
      </c>
      <c r="D61" s="4">
        <f t="shared" si="3"/>
        <v>4.0466999999999986</v>
      </c>
      <c r="E61" s="4">
        <f t="shared" si="1"/>
        <v>160.66669999999999</v>
      </c>
      <c r="F61" s="4">
        <f t="shared" si="2"/>
        <v>0.84669999999999845</v>
      </c>
      <c r="G61" s="12">
        <v>2023</v>
      </c>
    </row>
    <row r="62" spans="1:7" x14ac:dyDescent="0.2">
      <c r="A62" s="18">
        <v>44902.031967592593</v>
      </c>
      <c r="B62" s="4">
        <v>2.879999999999999</v>
      </c>
      <c r="C62" s="4">
        <v>1.41</v>
      </c>
      <c r="D62" s="4">
        <f t="shared" si="3"/>
        <v>4.0607999999999986</v>
      </c>
      <c r="E62" s="4">
        <f t="shared" si="1"/>
        <v>160.6808</v>
      </c>
      <c r="F62" s="4">
        <f t="shared" si="2"/>
        <v>0.86080000000001178</v>
      </c>
      <c r="G62" s="12">
        <v>2023</v>
      </c>
    </row>
    <row r="63" spans="1:7" x14ac:dyDescent="0.2">
      <c r="A63" s="18">
        <v>44902.033408564814</v>
      </c>
      <c r="B63" s="4">
        <v>2.8899999999999988</v>
      </c>
      <c r="C63" s="4">
        <v>1.41</v>
      </c>
      <c r="D63" s="4">
        <f t="shared" si="3"/>
        <v>4.0748999999999977</v>
      </c>
      <c r="E63" s="4">
        <f t="shared" si="1"/>
        <v>160.69489999999999</v>
      </c>
      <c r="F63" s="4">
        <f t="shared" si="2"/>
        <v>0.87489999999999668</v>
      </c>
      <c r="G63" s="12">
        <v>2023</v>
      </c>
    </row>
    <row r="64" spans="1:7" x14ac:dyDescent="0.2">
      <c r="A64" s="18">
        <v>44902.034982638892</v>
      </c>
      <c r="B64" s="4">
        <v>2.9000000000000004</v>
      </c>
      <c r="C64" s="4">
        <v>1.41</v>
      </c>
      <c r="D64" s="4">
        <f t="shared" si="3"/>
        <v>4.0890000000000004</v>
      </c>
      <c r="E64" s="4">
        <f t="shared" si="1"/>
        <v>160.709</v>
      </c>
      <c r="F64" s="4">
        <f t="shared" si="2"/>
        <v>0.88900000000001</v>
      </c>
      <c r="G64" s="12">
        <v>2023</v>
      </c>
    </row>
    <row r="65" spans="1:7" x14ac:dyDescent="0.2">
      <c r="A65" s="18">
        <v>44902.037453703706</v>
      </c>
      <c r="B65" s="4">
        <v>2.91</v>
      </c>
      <c r="C65" s="4">
        <v>1.41</v>
      </c>
      <c r="D65" s="4">
        <f t="shared" si="3"/>
        <v>4.1030999999999995</v>
      </c>
      <c r="E65" s="4">
        <f t="shared" si="1"/>
        <v>160.72310000000002</v>
      </c>
      <c r="F65" s="4">
        <f t="shared" si="2"/>
        <v>0.90310000000002333</v>
      </c>
      <c r="G65" s="12">
        <v>2023</v>
      </c>
    </row>
    <row r="66" spans="1:7" x14ac:dyDescent="0.2">
      <c r="A66" s="18">
        <v>44902.040196759262</v>
      </c>
      <c r="B66" s="4">
        <v>2.92</v>
      </c>
      <c r="C66" s="4">
        <v>1.41</v>
      </c>
      <c r="D66" s="4">
        <f t="shared" si="3"/>
        <v>4.1171999999999995</v>
      </c>
      <c r="E66" s="4">
        <f t="shared" si="1"/>
        <v>160.7372</v>
      </c>
      <c r="F66" s="4">
        <f t="shared" si="2"/>
        <v>0.91720000000000823</v>
      </c>
      <c r="G66" s="12">
        <v>2023</v>
      </c>
    </row>
    <row r="67" spans="1:7" x14ac:dyDescent="0.2">
      <c r="A67" s="18">
        <v>44902.069953703707</v>
      </c>
      <c r="B67" s="4">
        <v>2.9299999999999997</v>
      </c>
      <c r="C67" s="4">
        <v>1.41</v>
      </c>
      <c r="D67" s="4">
        <f t="shared" si="3"/>
        <v>4.1312999999999995</v>
      </c>
      <c r="E67" s="4">
        <f t="shared" ref="E67:E110" si="4">D67+156.62</f>
        <v>160.75130000000001</v>
      </c>
      <c r="F67" s="4">
        <f t="shared" ref="F67:F130" si="5">E67-159.82</f>
        <v>0.93130000000002156</v>
      </c>
      <c r="G67" s="12">
        <v>2023</v>
      </c>
    </row>
    <row r="68" spans="1:7" x14ac:dyDescent="0.2">
      <c r="A68" s="18">
        <v>44902.082054398146</v>
      </c>
      <c r="B68" s="4">
        <v>2.9399999999999995</v>
      </c>
      <c r="C68" s="4">
        <v>1.41</v>
      </c>
      <c r="D68" s="4">
        <f t="shared" si="3"/>
        <v>4.1453999999999986</v>
      </c>
      <c r="E68" s="4">
        <f t="shared" si="4"/>
        <v>160.7654</v>
      </c>
      <c r="F68" s="4">
        <f t="shared" si="5"/>
        <v>0.94540000000000646</v>
      </c>
      <c r="G68" s="12">
        <v>2023</v>
      </c>
    </row>
    <row r="69" spans="1:7" x14ac:dyDescent="0.2">
      <c r="A69" s="18">
        <v>44902.09355902778</v>
      </c>
      <c r="B69" s="4">
        <v>2.9499999999999993</v>
      </c>
      <c r="C69" s="4">
        <v>1.41</v>
      </c>
      <c r="D69" s="4">
        <f t="shared" si="3"/>
        <v>4.1594999999999986</v>
      </c>
      <c r="E69" s="4">
        <f t="shared" si="4"/>
        <v>160.77950000000001</v>
      </c>
      <c r="F69" s="4">
        <f t="shared" si="5"/>
        <v>0.95950000000001978</v>
      </c>
      <c r="G69" s="12">
        <v>2023</v>
      </c>
    </row>
    <row r="70" spans="1:7" x14ac:dyDescent="0.2">
      <c r="A70" s="18">
        <v>44902.100804398149</v>
      </c>
      <c r="B70" s="4">
        <v>2.9599999999999991</v>
      </c>
      <c r="C70" s="4">
        <v>1.41</v>
      </c>
      <c r="D70" s="4">
        <f t="shared" si="3"/>
        <v>4.1735999999999986</v>
      </c>
      <c r="E70" s="4">
        <f t="shared" si="4"/>
        <v>160.7936</v>
      </c>
      <c r="F70" s="4">
        <f t="shared" si="5"/>
        <v>0.97360000000000468</v>
      </c>
      <c r="G70" s="12">
        <v>2023</v>
      </c>
    </row>
    <row r="71" spans="1:7" x14ac:dyDescent="0.2">
      <c r="A71" s="18">
        <v>44902.105873842593</v>
      </c>
      <c r="B71" s="4">
        <v>2.9699999999999989</v>
      </c>
      <c r="C71" s="4">
        <v>1.41</v>
      </c>
      <c r="D71" s="4">
        <f t="shared" si="3"/>
        <v>4.1876999999999978</v>
      </c>
      <c r="E71" s="4">
        <f t="shared" si="4"/>
        <v>160.80770000000001</v>
      </c>
      <c r="F71" s="4">
        <f t="shared" si="5"/>
        <v>0.98770000000001801</v>
      </c>
      <c r="G71" s="12">
        <v>2023</v>
      </c>
    </row>
    <row r="72" spans="1:7" x14ac:dyDescent="0.2">
      <c r="A72" s="18">
        <v>44902.11346064815</v>
      </c>
      <c r="B72" s="4">
        <v>2.9800000000000004</v>
      </c>
      <c r="C72" s="4">
        <v>1.41</v>
      </c>
      <c r="D72" s="4">
        <f t="shared" si="3"/>
        <v>4.2018000000000004</v>
      </c>
      <c r="E72" s="4">
        <f t="shared" si="4"/>
        <v>160.8218</v>
      </c>
      <c r="F72" s="4">
        <f t="shared" si="5"/>
        <v>1.0018000000000029</v>
      </c>
      <c r="G72" s="12">
        <v>2023</v>
      </c>
    </row>
    <row r="73" spans="1:7" x14ac:dyDescent="0.2">
      <c r="A73" s="18">
        <v>44902.11669560185</v>
      </c>
      <c r="B73" s="4">
        <v>2.99</v>
      </c>
      <c r="C73" s="4">
        <v>1.41</v>
      </c>
      <c r="D73" s="4">
        <f t="shared" si="3"/>
        <v>4.2159000000000004</v>
      </c>
      <c r="E73" s="4">
        <f t="shared" si="4"/>
        <v>160.83590000000001</v>
      </c>
      <c r="F73" s="4">
        <f t="shared" si="5"/>
        <v>1.0159000000000162</v>
      </c>
      <c r="G73" s="12">
        <v>2023</v>
      </c>
    </row>
    <row r="74" spans="1:7" x14ac:dyDescent="0.2">
      <c r="A74" s="18">
        <v>44902.122349537036</v>
      </c>
      <c r="B74" s="4">
        <v>3</v>
      </c>
      <c r="C74" s="4">
        <v>1.41</v>
      </c>
      <c r="D74" s="4">
        <f t="shared" si="3"/>
        <v>4.2299999999999995</v>
      </c>
      <c r="E74" s="4">
        <f t="shared" si="4"/>
        <v>160.85</v>
      </c>
      <c r="F74" s="4">
        <f t="shared" si="5"/>
        <v>1.0300000000000011</v>
      </c>
      <c r="G74" s="12">
        <v>2023</v>
      </c>
    </row>
    <row r="75" spans="1:7" x14ac:dyDescent="0.2">
      <c r="A75" s="18">
        <v>44902.128304398146</v>
      </c>
      <c r="B75" s="4">
        <v>3.01</v>
      </c>
      <c r="C75" s="4">
        <v>1.41</v>
      </c>
      <c r="D75" s="4">
        <f t="shared" si="3"/>
        <v>4.2440999999999995</v>
      </c>
      <c r="E75" s="4">
        <f t="shared" si="4"/>
        <v>160.86410000000001</v>
      </c>
      <c r="F75" s="4">
        <f t="shared" si="5"/>
        <v>1.0441000000000145</v>
      </c>
      <c r="G75" s="12">
        <v>2023</v>
      </c>
    </row>
    <row r="76" spans="1:7" x14ac:dyDescent="0.2">
      <c r="A76" s="18">
        <v>44902.135619212961</v>
      </c>
      <c r="B76" s="4">
        <v>3.0199999999999996</v>
      </c>
      <c r="C76" s="4">
        <v>1.41</v>
      </c>
      <c r="D76" s="4">
        <f t="shared" si="3"/>
        <v>4.2581999999999995</v>
      </c>
      <c r="E76" s="4">
        <f t="shared" si="4"/>
        <v>160.87819999999999</v>
      </c>
      <c r="F76" s="4">
        <f t="shared" si="5"/>
        <v>1.0581999999999994</v>
      </c>
      <c r="G76" s="12">
        <v>2023</v>
      </c>
    </row>
    <row r="77" spans="1:7" x14ac:dyDescent="0.2">
      <c r="A77" s="18">
        <v>44902.140833333331</v>
      </c>
      <c r="B77" s="4">
        <v>3.0299999999999994</v>
      </c>
      <c r="C77" s="4">
        <v>1.41</v>
      </c>
      <c r="D77" s="4">
        <f t="shared" ref="D77:D140" si="6">B77*C77</f>
        <v>4.2722999999999987</v>
      </c>
      <c r="E77" s="4">
        <f t="shared" si="4"/>
        <v>160.89230000000001</v>
      </c>
      <c r="F77" s="4">
        <f t="shared" si="5"/>
        <v>1.0723000000000127</v>
      </c>
      <c r="G77" s="12">
        <v>2023</v>
      </c>
    </row>
    <row r="78" spans="1:7" x14ac:dyDescent="0.2">
      <c r="A78" s="18">
        <v>44902.151238425926</v>
      </c>
      <c r="B78" s="4">
        <v>3.0399999999999991</v>
      </c>
      <c r="C78" s="4">
        <v>1.41</v>
      </c>
      <c r="D78" s="4">
        <f t="shared" si="6"/>
        <v>4.2863999999999987</v>
      </c>
      <c r="E78" s="4">
        <f t="shared" si="4"/>
        <v>160.90639999999999</v>
      </c>
      <c r="F78" s="4">
        <f t="shared" si="5"/>
        <v>1.0863999999999976</v>
      </c>
      <c r="G78" s="12">
        <v>2023</v>
      </c>
    </row>
    <row r="79" spans="1:7" x14ac:dyDescent="0.2">
      <c r="A79" s="18">
        <v>44902.160925925928</v>
      </c>
      <c r="B79" s="4">
        <v>3.0499999999999989</v>
      </c>
      <c r="C79" s="4">
        <v>1.41</v>
      </c>
      <c r="D79" s="4">
        <f t="shared" si="6"/>
        <v>4.3004999999999987</v>
      </c>
      <c r="E79" s="4">
        <f t="shared" si="4"/>
        <v>160.9205</v>
      </c>
      <c r="F79" s="4">
        <f t="shared" si="5"/>
        <v>1.1005000000000109</v>
      </c>
      <c r="G79" s="12">
        <v>2023</v>
      </c>
    </row>
    <row r="80" spans="1:7" x14ac:dyDescent="0.2">
      <c r="A80" s="18">
        <v>44902.172094907408</v>
      </c>
      <c r="B80" s="4">
        <v>3.0599999999999987</v>
      </c>
      <c r="C80" s="4">
        <v>1.41</v>
      </c>
      <c r="D80" s="4">
        <f t="shared" si="6"/>
        <v>4.3145999999999978</v>
      </c>
      <c r="E80" s="4">
        <f t="shared" si="4"/>
        <v>160.93459999999999</v>
      </c>
      <c r="F80" s="4">
        <f t="shared" si="5"/>
        <v>1.1145999999999958</v>
      </c>
      <c r="G80" s="12">
        <v>2023</v>
      </c>
    </row>
    <row r="81" spans="1:7" x14ac:dyDescent="0.2">
      <c r="A81" s="18">
        <v>44902.194421296299</v>
      </c>
      <c r="B81" s="4">
        <v>3.0700000000000003</v>
      </c>
      <c r="C81" s="4">
        <v>1.41</v>
      </c>
      <c r="D81" s="4">
        <f t="shared" si="6"/>
        <v>4.3287000000000004</v>
      </c>
      <c r="E81" s="4">
        <f t="shared" si="4"/>
        <v>160.9487</v>
      </c>
      <c r="F81" s="4">
        <f t="shared" si="5"/>
        <v>1.1287000000000091</v>
      </c>
      <c r="G81" s="12">
        <v>2023</v>
      </c>
    </row>
    <row r="82" spans="1:7" x14ac:dyDescent="0.2">
      <c r="A82" s="18">
        <v>44902.220104166663</v>
      </c>
      <c r="B82" s="4">
        <v>3.08</v>
      </c>
      <c r="C82" s="4">
        <v>1.41</v>
      </c>
      <c r="D82" s="4">
        <f t="shared" si="6"/>
        <v>4.3427999999999995</v>
      </c>
      <c r="E82" s="4">
        <f t="shared" si="4"/>
        <v>160.96280000000002</v>
      </c>
      <c r="F82" s="4">
        <f t="shared" si="5"/>
        <v>1.1428000000000225</v>
      </c>
      <c r="G82" s="12">
        <v>2023</v>
      </c>
    </row>
    <row r="83" spans="1:7" x14ac:dyDescent="0.2">
      <c r="A83" s="18">
        <v>44902.245347222219</v>
      </c>
      <c r="B83" s="4">
        <v>3.09</v>
      </c>
      <c r="C83" s="4">
        <v>1.41</v>
      </c>
      <c r="D83" s="4">
        <f t="shared" si="6"/>
        <v>4.3568999999999996</v>
      </c>
      <c r="E83" s="4">
        <f t="shared" si="4"/>
        <v>160.9769</v>
      </c>
      <c r="F83" s="4">
        <f t="shared" si="5"/>
        <v>1.1569000000000074</v>
      </c>
      <c r="G83" s="12">
        <v>2023</v>
      </c>
    </row>
    <row r="84" spans="1:7" x14ac:dyDescent="0.2">
      <c r="A84" s="18">
        <v>44902.272922453703</v>
      </c>
      <c r="B84" s="4">
        <v>3.0999999999999996</v>
      </c>
      <c r="C84" s="4">
        <v>1.41</v>
      </c>
      <c r="D84" s="4">
        <f t="shared" si="6"/>
        <v>4.3709999999999996</v>
      </c>
      <c r="E84" s="4">
        <f t="shared" si="4"/>
        <v>160.99100000000001</v>
      </c>
      <c r="F84" s="4">
        <f t="shared" si="5"/>
        <v>1.1710000000000207</v>
      </c>
      <c r="G84" s="12">
        <v>2023</v>
      </c>
    </row>
    <row r="85" spans="1:7" x14ac:dyDescent="0.2">
      <c r="A85" s="18">
        <v>44902.400821759256</v>
      </c>
      <c r="B85" s="4">
        <v>3.1099999999999994</v>
      </c>
      <c r="C85" s="4">
        <v>1.41</v>
      </c>
      <c r="D85" s="4">
        <f t="shared" si="6"/>
        <v>4.3850999999999987</v>
      </c>
      <c r="E85" s="4">
        <f t="shared" si="4"/>
        <v>161.0051</v>
      </c>
      <c r="F85" s="4">
        <f t="shared" si="5"/>
        <v>1.1851000000000056</v>
      </c>
      <c r="G85" s="12">
        <v>2023</v>
      </c>
    </row>
    <row r="86" spans="1:7" x14ac:dyDescent="0.2">
      <c r="A86" s="18">
        <v>44902.437459490742</v>
      </c>
      <c r="B86" s="4">
        <v>3.1199999999999992</v>
      </c>
      <c r="C86" s="4">
        <v>1.41</v>
      </c>
      <c r="D86" s="4">
        <f t="shared" si="6"/>
        <v>4.3991999999999987</v>
      </c>
      <c r="E86" s="4">
        <f t="shared" si="4"/>
        <v>161.01920000000001</v>
      </c>
      <c r="F86" s="4">
        <f t="shared" si="5"/>
        <v>1.1992000000000189</v>
      </c>
      <c r="G86" s="12">
        <v>2023</v>
      </c>
    </row>
    <row r="87" spans="1:7" x14ac:dyDescent="0.2">
      <c r="A87" s="18">
        <v>44902.437604166669</v>
      </c>
      <c r="B87" s="4">
        <v>3.129999999999999</v>
      </c>
      <c r="C87" s="4">
        <v>1.41</v>
      </c>
      <c r="D87" s="4">
        <f t="shared" si="6"/>
        <v>4.4132999999999987</v>
      </c>
      <c r="E87" s="4">
        <f t="shared" si="4"/>
        <v>161.0333</v>
      </c>
      <c r="F87" s="4">
        <f t="shared" si="5"/>
        <v>1.2133000000000038</v>
      </c>
      <c r="G87" s="12">
        <v>2023</v>
      </c>
    </row>
    <row r="88" spans="1:7" x14ac:dyDescent="0.2">
      <c r="A88" s="18">
        <v>44902.441782407404</v>
      </c>
      <c r="B88" s="4">
        <v>3.1399999999999988</v>
      </c>
      <c r="C88" s="4">
        <v>1.41</v>
      </c>
      <c r="D88" s="4">
        <f t="shared" si="6"/>
        <v>4.4273999999999978</v>
      </c>
      <c r="E88" s="4">
        <f t="shared" si="4"/>
        <v>161.04740000000001</v>
      </c>
      <c r="F88" s="4">
        <f t="shared" si="5"/>
        <v>1.2274000000000171</v>
      </c>
      <c r="G88" s="12">
        <v>2023</v>
      </c>
    </row>
    <row r="89" spans="1:7" x14ac:dyDescent="0.2">
      <c r="A89" s="18">
        <v>44902.444913194442</v>
      </c>
      <c r="B89" s="4">
        <v>3.1500000000000004</v>
      </c>
      <c r="C89" s="4">
        <v>1.41</v>
      </c>
      <c r="D89" s="4">
        <f t="shared" si="6"/>
        <v>4.4415000000000004</v>
      </c>
      <c r="E89" s="4">
        <f t="shared" si="4"/>
        <v>161.0615</v>
      </c>
      <c r="F89" s="4">
        <f t="shared" si="5"/>
        <v>1.241500000000002</v>
      </c>
      <c r="G89" s="12">
        <v>2023</v>
      </c>
    </row>
    <row r="90" spans="1:7" x14ac:dyDescent="0.2">
      <c r="A90" s="18">
        <v>44902.447893518518</v>
      </c>
      <c r="B90" s="4">
        <v>3.16</v>
      </c>
      <c r="C90" s="4">
        <v>1.41</v>
      </c>
      <c r="D90" s="4">
        <f t="shared" si="6"/>
        <v>4.4555999999999996</v>
      </c>
      <c r="E90" s="4">
        <f t="shared" si="4"/>
        <v>161.07560000000001</v>
      </c>
      <c r="F90" s="4">
        <f t="shared" si="5"/>
        <v>1.2556000000000154</v>
      </c>
      <c r="G90" s="12">
        <v>2023</v>
      </c>
    </row>
    <row r="91" spans="1:7" x14ac:dyDescent="0.2">
      <c r="A91" s="18">
        <v>44902.450219907405</v>
      </c>
      <c r="B91" s="4">
        <v>3.17</v>
      </c>
      <c r="C91" s="4">
        <v>1.41</v>
      </c>
      <c r="D91" s="4">
        <f t="shared" si="6"/>
        <v>4.4696999999999996</v>
      </c>
      <c r="E91" s="4">
        <f t="shared" si="4"/>
        <v>161.08969999999999</v>
      </c>
      <c r="F91" s="4">
        <f t="shared" si="5"/>
        <v>1.2697000000000003</v>
      </c>
      <c r="G91" s="12">
        <v>2023</v>
      </c>
    </row>
    <row r="92" spans="1:7" x14ac:dyDescent="0.2">
      <c r="A92" s="18">
        <v>44902.452731481484</v>
      </c>
      <c r="B92" s="4">
        <v>3.1799999999999997</v>
      </c>
      <c r="C92" s="4">
        <v>1.41</v>
      </c>
      <c r="D92" s="4">
        <f t="shared" si="6"/>
        <v>4.4837999999999996</v>
      </c>
      <c r="E92" s="4">
        <f t="shared" si="4"/>
        <v>161.10380000000001</v>
      </c>
      <c r="F92" s="4">
        <f t="shared" si="5"/>
        <v>1.2838000000000136</v>
      </c>
      <c r="G92" s="12">
        <v>2023</v>
      </c>
    </row>
    <row r="93" spans="1:7" x14ac:dyDescent="0.2">
      <c r="A93" s="18">
        <v>44902.455023148148</v>
      </c>
      <c r="B93" s="4">
        <v>3.1899999999999995</v>
      </c>
      <c r="C93" s="4">
        <v>1.41</v>
      </c>
      <c r="D93" s="4">
        <f t="shared" si="6"/>
        <v>4.4978999999999987</v>
      </c>
      <c r="E93" s="4">
        <f t="shared" si="4"/>
        <v>161.11789999999999</v>
      </c>
      <c r="F93" s="4">
        <f t="shared" si="5"/>
        <v>1.2978999999999985</v>
      </c>
      <c r="G93" s="12">
        <v>2023</v>
      </c>
    </row>
    <row r="94" spans="1:7" x14ac:dyDescent="0.2">
      <c r="A94" s="18">
        <v>44902.458246527778</v>
      </c>
      <c r="B94" s="4">
        <v>3.1999999999999993</v>
      </c>
      <c r="C94" s="4">
        <v>1.41</v>
      </c>
      <c r="D94" s="4">
        <f t="shared" si="6"/>
        <v>4.5119999999999987</v>
      </c>
      <c r="E94" s="4">
        <f t="shared" si="4"/>
        <v>161.13200000000001</v>
      </c>
      <c r="F94" s="4">
        <f t="shared" si="5"/>
        <v>1.3120000000000118</v>
      </c>
      <c r="G94" s="12">
        <v>2023</v>
      </c>
    </row>
    <row r="95" spans="1:7" x14ac:dyDescent="0.2">
      <c r="A95" s="18">
        <v>44902.461151620373</v>
      </c>
      <c r="B95" s="4">
        <v>3.2099999999999991</v>
      </c>
      <c r="C95" s="4">
        <v>1.41</v>
      </c>
      <c r="D95" s="4">
        <f t="shared" si="6"/>
        <v>4.5260999999999987</v>
      </c>
      <c r="E95" s="4">
        <f t="shared" si="4"/>
        <v>161.14609999999999</v>
      </c>
      <c r="F95" s="4">
        <f t="shared" si="5"/>
        <v>1.3260999999999967</v>
      </c>
      <c r="G95" s="12">
        <v>2023</v>
      </c>
    </row>
    <row r="96" spans="1:7" x14ac:dyDescent="0.2">
      <c r="A96" s="18">
        <v>44902.464346064815</v>
      </c>
      <c r="B96" s="4">
        <v>3.2199999999999989</v>
      </c>
      <c r="C96" s="4">
        <v>1.41</v>
      </c>
      <c r="D96" s="4">
        <f t="shared" si="6"/>
        <v>4.5401999999999978</v>
      </c>
      <c r="E96" s="4">
        <f t="shared" si="4"/>
        <v>161.1602</v>
      </c>
      <c r="F96" s="4">
        <f t="shared" si="5"/>
        <v>1.34020000000001</v>
      </c>
      <c r="G96" s="12">
        <v>2023</v>
      </c>
    </row>
    <row r="97" spans="1:8" x14ac:dyDescent="0.2">
      <c r="A97" s="18">
        <v>44902.46688078704</v>
      </c>
      <c r="B97" s="4">
        <v>3.2300000000000004</v>
      </c>
      <c r="C97" s="4">
        <v>1.41</v>
      </c>
      <c r="D97" s="4">
        <f t="shared" si="6"/>
        <v>4.5543000000000005</v>
      </c>
      <c r="E97" s="4">
        <f t="shared" si="4"/>
        <v>161.17430000000002</v>
      </c>
      <c r="F97" s="4">
        <f t="shared" si="5"/>
        <v>1.3543000000000234</v>
      </c>
      <c r="G97" s="12">
        <v>2023</v>
      </c>
    </row>
    <row r="98" spans="1:8" x14ac:dyDescent="0.2">
      <c r="A98" s="18">
        <v>44902.470208333332</v>
      </c>
      <c r="B98" s="4">
        <v>3.24</v>
      </c>
      <c r="C98" s="4">
        <v>1.41</v>
      </c>
      <c r="D98" s="4">
        <f t="shared" si="6"/>
        <v>4.5684000000000005</v>
      </c>
      <c r="E98" s="4">
        <f t="shared" si="4"/>
        <v>161.1884</v>
      </c>
      <c r="F98" s="4">
        <f t="shared" si="5"/>
        <v>1.3684000000000083</v>
      </c>
      <c r="G98" s="12">
        <v>2023</v>
      </c>
    </row>
    <row r="99" spans="1:8" x14ac:dyDescent="0.2">
      <c r="A99" s="18">
        <v>44902.475937499999</v>
      </c>
      <c r="B99" s="4">
        <v>3.25</v>
      </c>
      <c r="C99" s="4">
        <v>1.41</v>
      </c>
      <c r="D99" s="4">
        <f t="shared" si="6"/>
        <v>4.5824999999999996</v>
      </c>
      <c r="E99" s="4">
        <f t="shared" si="4"/>
        <v>161.20250000000001</v>
      </c>
      <c r="F99" s="4">
        <f t="shared" si="5"/>
        <v>1.3825000000000216</v>
      </c>
      <c r="G99" s="12">
        <v>2023</v>
      </c>
    </row>
    <row r="100" spans="1:8" x14ac:dyDescent="0.2">
      <c r="A100" s="18">
        <v>44902.478258101852</v>
      </c>
      <c r="B100" s="4">
        <v>3.26</v>
      </c>
      <c r="C100" s="4">
        <v>1.41</v>
      </c>
      <c r="D100" s="4">
        <f t="shared" si="6"/>
        <v>4.5965999999999996</v>
      </c>
      <c r="E100" s="4">
        <f t="shared" si="4"/>
        <v>161.2166</v>
      </c>
      <c r="F100" s="4">
        <f t="shared" si="5"/>
        <v>1.3966000000000065</v>
      </c>
      <c r="G100" s="12">
        <v>2023</v>
      </c>
    </row>
    <row r="101" spans="1:8" x14ac:dyDescent="0.2">
      <c r="A101" s="18">
        <v>44902.482662037037</v>
      </c>
      <c r="B101" s="4">
        <v>3.2699999999999996</v>
      </c>
      <c r="C101" s="4">
        <v>1.41</v>
      </c>
      <c r="D101" s="4">
        <f t="shared" si="6"/>
        <v>4.6106999999999996</v>
      </c>
      <c r="E101" s="4">
        <f t="shared" si="4"/>
        <v>161.23070000000001</v>
      </c>
      <c r="F101" s="4">
        <f t="shared" si="5"/>
        <v>1.4107000000000198</v>
      </c>
      <c r="G101" s="12">
        <v>2023</v>
      </c>
    </row>
    <row r="102" spans="1:8" x14ac:dyDescent="0.2">
      <c r="A102" s="18">
        <v>44902.488993055558</v>
      </c>
      <c r="B102" s="4">
        <v>3.2800000000000011</v>
      </c>
      <c r="C102" s="4">
        <v>1.41</v>
      </c>
      <c r="D102" s="4">
        <f t="shared" si="6"/>
        <v>4.6248000000000014</v>
      </c>
      <c r="E102" s="4">
        <f t="shared" si="4"/>
        <v>161.2448</v>
      </c>
      <c r="F102" s="4">
        <f t="shared" si="5"/>
        <v>1.4248000000000047</v>
      </c>
      <c r="G102" s="12">
        <v>2023</v>
      </c>
    </row>
    <row r="103" spans="1:8" x14ac:dyDescent="0.2">
      <c r="A103" s="18">
        <v>44902.498460648145</v>
      </c>
      <c r="B103" s="4">
        <v>3.2899999999999991</v>
      </c>
      <c r="C103" s="4">
        <v>1.41</v>
      </c>
      <c r="D103" s="4">
        <f t="shared" si="6"/>
        <v>4.6388999999999987</v>
      </c>
      <c r="E103" s="4">
        <f t="shared" si="4"/>
        <v>161.25890000000001</v>
      </c>
      <c r="F103" s="4">
        <f t="shared" si="5"/>
        <v>1.4389000000000181</v>
      </c>
      <c r="G103" s="12">
        <v>2023</v>
      </c>
    </row>
    <row r="104" spans="1:8" x14ac:dyDescent="0.2">
      <c r="A104" s="18">
        <v>44902.511846064815</v>
      </c>
      <c r="B104" s="4">
        <v>3.3000000000000007</v>
      </c>
      <c r="C104" s="4">
        <v>1.41</v>
      </c>
      <c r="D104" s="4">
        <f t="shared" si="6"/>
        <v>4.6530000000000005</v>
      </c>
      <c r="E104" s="4">
        <f t="shared" si="4"/>
        <v>161.273</v>
      </c>
      <c r="F104" s="4">
        <f t="shared" si="5"/>
        <v>1.453000000000003</v>
      </c>
      <c r="G104" s="12">
        <v>2023</v>
      </c>
    </row>
    <row r="105" spans="1:8" x14ac:dyDescent="0.2">
      <c r="A105" s="18">
        <v>44902.848124999997</v>
      </c>
      <c r="B105" s="4">
        <v>3.3099999999999987</v>
      </c>
      <c r="C105" s="4">
        <v>1.41</v>
      </c>
      <c r="D105" s="4">
        <f t="shared" si="6"/>
        <v>4.6670999999999978</v>
      </c>
      <c r="E105" s="4">
        <f t="shared" si="4"/>
        <v>161.28710000000001</v>
      </c>
      <c r="F105" s="4">
        <f t="shared" si="5"/>
        <v>1.4671000000000163</v>
      </c>
      <c r="G105" s="12">
        <v>2023</v>
      </c>
    </row>
    <row r="106" spans="1:8" x14ac:dyDescent="0.2">
      <c r="A106" s="18">
        <v>44906.993252314816</v>
      </c>
      <c r="B106" s="4">
        <v>3.3200000000000003</v>
      </c>
      <c r="C106" s="4">
        <v>1.41</v>
      </c>
      <c r="D106" s="4">
        <f t="shared" si="6"/>
        <v>4.6812000000000005</v>
      </c>
      <c r="E106" s="4">
        <f t="shared" si="4"/>
        <v>161.30119999999999</v>
      </c>
      <c r="F106" s="4">
        <f t="shared" si="5"/>
        <v>1.4812000000000012</v>
      </c>
      <c r="G106" s="12">
        <v>2023</v>
      </c>
    </row>
    <row r="107" spans="1:8" x14ac:dyDescent="0.2">
      <c r="A107" s="18">
        <v>44907.034618055557</v>
      </c>
      <c r="B107" s="4">
        <v>3.3299999999999983</v>
      </c>
      <c r="C107" s="4">
        <v>1.41</v>
      </c>
      <c r="D107" s="4">
        <f t="shared" si="6"/>
        <v>4.6952999999999969</v>
      </c>
      <c r="E107" s="4">
        <f t="shared" si="4"/>
        <v>161.31530000000001</v>
      </c>
      <c r="F107" s="4">
        <f t="shared" si="5"/>
        <v>1.4953000000000145</v>
      </c>
      <c r="G107" s="12">
        <v>2023</v>
      </c>
    </row>
    <row r="108" spans="1:8" x14ac:dyDescent="0.2">
      <c r="A108" s="18">
        <v>44907.412488425929</v>
      </c>
      <c r="B108" s="4">
        <v>3.34</v>
      </c>
      <c r="C108" s="4">
        <v>1.41</v>
      </c>
      <c r="D108" s="4">
        <f t="shared" si="6"/>
        <v>4.7093999999999996</v>
      </c>
      <c r="E108" s="4">
        <f t="shared" si="4"/>
        <v>161.32939999999999</v>
      </c>
      <c r="F108" s="4">
        <f t="shared" si="5"/>
        <v>1.5093999999999994</v>
      </c>
      <c r="G108" s="12">
        <v>2023</v>
      </c>
    </row>
    <row r="109" spans="1:8" x14ac:dyDescent="0.2">
      <c r="A109" s="18">
        <v>44907.429126157411</v>
      </c>
      <c r="B109" s="4">
        <v>3.3499999999999979</v>
      </c>
      <c r="C109" s="4">
        <v>1.41</v>
      </c>
      <c r="D109" s="4">
        <f t="shared" si="6"/>
        <v>4.7234999999999969</v>
      </c>
      <c r="E109" s="4">
        <f t="shared" si="4"/>
        <v>161.34350000000001</v>
      </c>
      <c r="F109" s="4">
        <f t="shared" si="5"/>
        <v>1.5235000000000127</v>
      </c>
      <c r="G109" s="12">
        <v>2023</v>
      </c>
    </row>
    <row r="110" spans="1:8" x14ac:dyDescent="0.2">
      <c r="A110" s="18">
        <v>44907.455335648148</v>
      </c>
      <c r="B110" s="4">
        <v>3.3599999999999994</v>
      </c>
      <c r="C110" s="4">
        <v>1.41</v>
      </c>
      <c r="D110" s="4">
        <f t="shared" si="6"/>
        <v>4.7375999999999987</v>
      </c>
      <c r="E110" s="4">
        <f t="shared" si="4"/>
        <v>161.35759999999999</v>
      </c>
      <c r="F110" s="4">
        <f t="shared" si="5"/>
        <v>1.5375999999999976</v>
      </c>
      <c r="G110" s="12">
        <v>2023</v>
      </c>
    </row>
    <row r="111" spans="1:8" x14ac:dyDescent="0.2">
      <c r="A111" s="18">
        <v>44908.521122685182</v>
      </c>
      <c r="B111" s="4">
        <v>0</v>
      </c>
      <c r="C111" s="4">
        <v>1.41</v>
      </c>
      <c r="D111" s="4">
        <f t="shared" si="6"/>
        <v>0</v>
      </c>
      <c r="E111" s="4">
        <f>D111+$E$110</f>
        <v>161.35759999999999</v>
      </c>
      <c r="F111" s="4">
        <f t="shared" si="5"/>
        <v>1.5375999999999976</v>
      </c>
      <c r="G111" s="12">
        <v>2023</v>
      </c>
      <c r="H111" s="11" t="s">
        <v>5</v>
      </c>
    </row>
    <row r="112" spans="1:8" x14ac:dyDescent="0.2">
      <c r="A112" s="18">
        <v>44923.58021990741</v>
      </c>
      <c r="B112" s="4">
        <v>0</v>
      </c>
      <c r="C112" s="4">
        <v>1.55</v>
      </c>
      <c r="D112" s="4">
        <f t="shared" si="6"/>
        <v>0</v>
      </c>
      <c r="E112" s="4">
        <f>D112+$E$110</f>
        <v>161.35759999999999</v>
      </c>
      <c r="F112" s="4">
        <f t="shared" si="5"/>
        <v>1.5375999999999976</v>
      </c>
      <c r="G112" s="12">
        <v>2023</v>
      </c>
      <c r="H112" s="11" t="s">
        <v>5</v>
      </c>
    </row>
    <row r="113" spans="1:7" x14ac:dyDescent="0.2">
      <c r="A113" s="18">
        <v>44925.431284722225</v>
      </c>
      <c r="B113" s="4">
        <v>9.9999999999980105E-3</v>
      </c>
      <c r="C113" s="4">
        <v>1.45</v>
      </c>
      <c r="D113" s="4">
        <f t="shared" si="6"/>
        <v>1.4499999999997114E-2</v>
      </c>
      <c r="E113" s="4">
        <f t="shared" ref="E113:E176" si="7">D113+$E$110</f>
        <v>161.37209999999999</v>
      </c>
      <c r="F113" s="4">
        <f t="shared" si="5"/>
        <v>1.5520999999999958</v>
      </c>
      <c r="G113" s="12">
        <v>2023</v>
      </c>
    </row>
    <row r="114" spans="1:7" x14ac:dyDescent="0.2">
      <c r="A114" s="18">
        <v>44925.439120370371</v>
      </c>
      <c r="B114" s="4">
        <v>1.9999999999999574E-2</v>
      </c>
      <c r="C114" s="4">
        <v>1.45</v>
      </c>
      <c r="D114" s="4">
        <f t="shared" si="6"/>
        <v>2.899999999999938E-2</v>
      </c>
      <c r="E114" s="4">
        <f t="shared" si="7"/>
        <v>161.38659999999999</v>
      </c>
      <c r="F114" s="4">
        <f t="shared" si="5"/>
        <v>1.566599999999994</v>
      </c>
      <c r="G114" s="12">
        <v>2023</v>
      </c>
    </row>
    <row r="115" spans="1:7" x14ac:dyDescent="0.2">
      <c r="A115" s="18">
        <v>44925.44281828704</v>
      </c>
      <c r="B115" s="4">
        <v>2.9999999999997584E-2</v>
      </c>
      <c r="C115" s="4">
        <v>1.45</v>
      </c>
      <c r="D115" s="4">
        <f t="shared" si="6"/>
        <v>4.3499999999996493E-2</v>
      </c>
      <c r="E115" s="4">
        <f t="shared" si="7"/>
        <v>161.40109999999999</v>
      </c>
      <c r="F115" s="4">
        <f t="shared" si="5"/>
        <v>1.5810999999999922</v>
      </c>
      <c r="G115" s="12">
        <v>2023</v>
      </c>
    </row>
    <row r="116" spans="1:7" x14ac:dyDescent="0.2">
      <c r="A116" s="18">
        <v>44925.449432870373</v>
      </c>
      <c r="B116" s="4">
        <v>3.9999999999999147E-2</v>
      </c>
      <c r="C116" s="4">
        <v>1.45</v>
      </c>
      <c r="D116" s="4">
        <f t="shared" si="6"/>
        <v>5.7999999999998761E-2</v>
      </c>
      <c r="E116" s="4">
        <f t="shared" si="7"/>
        <v>161.41559999999998</v>
      </c>
      <c r="F116" s="4">
        <f t="shared" si="5"/>
        <v>1.5955999999999904</v>
      </c>
      <c r="G116" s="12">
        <v>2023</v>
      </c>
    </row>
    <row r="117" spans="1:7" x14ac:dyDescent="0.2">
      <c r="A117" s="18">
        <v>44925.465636574074</v>
      </c>
      <c r="B117" s="4">
        <v>4.9999999999997158E-2</v>
      </c>
      <c r="C117" s="4">
        <v>1.45</v>
      </c>
      <c r="D117" s="4">
        <f t="shared" si="6"/>
        <v>7.2499999999995873E-2</v>
      </c>
      <c r="E117" s="4">
        <f t="shared" si="7"/>
        <v>161.43009999999998</v>
      </c>
      <c r="F117" s="4">
        <f t="shared" si="5"/>
        <v>1.6100999999999885</v>
      </c>
      <c r="G117" s="12">
        <v>2023</v>
      </c>
    </row>
    <row r="118" spans="1:7" x14ac:dyDescent="0.2">
      <c r="A118" s="18">
        <v>44927.511388888888</v>
      </c>
      <c r="B118" s="4">
        <v>5.9999999999998721E-2</v>
      </c>
      <c r="C118" s="4">
        <v>1.45</v>
      </c>
      <c r="D118" s="4">
        <f t="shared" si="6"/>
        <v>8.6999999999998148E-2</v>
      </c>
      <c r="E118" s="4">
        <f t="shared" si="7"/>
        <v>161.44459999999998</v>
      </c>
      <c r="F118" s="4">
        <f t="shared" si="5"/>
        <v>1.6245999999999867</v>
      </c>
      <c r="G118" s="12">
        <v>2023</v>
      </c>
    </row>
    <row r="119" spans="1:7" x14ac:dyDescent="0.2">
      <c r="A119" s="18">
        <v>44927.514652777776</v>
      </c>
      <c r="B119" s="4">
        <v>7.0000000000000284E-2</v>
      </c>
      <c r="C119" s="4">
        <v>1.45</v>
      </c>
      <c r="D119" s="4">
        <f t="shared" si="6"/>
        <v>0.10150000000000041</v>
      </c>
      <c r="E119" s="4">
        <f t="shared" si="7"/>
        <v>161.45909999999998</v>
      </c>
      <c r="F119" s="4">
        <f t="shared" si="5"/>
        <v>1.6390999999999849</v>
      </c>
      <c r="G119" s="12">
        <v>2023</v>
      </c>
    </row>
    <row r="120" spans="1:7" x14ac:dyDescent="0.2">
      <c r="A120" s="18">
        <v>44927.517754629633</v>
      </c>
      <c r="B120" s="4">
        <v>7.9999999999998295E-2</v>
      </c>
      <c r="C120" s="4">
        <v>1.45</v>
      </c>
      <c r="D120" s="4">
        <f t="shared" si="6"/>
        <v>0.11599999999999752</v>
      </c>
      <c r="E120" s="4">
        <f t="shared" si="7"/>
        <v>161.47359999999998</v>
      </c>
      <c r="F120" s="4">
        <f t="shared" si="5"/>
        <v>1.6535999999999831</v>
      </c>
      <c r="G120" s="12">
        <v>2023</v>
      </c>
    </row>
    <row r="121" spans="1:7" x14ac:dyDescent="0.2">
      <c r="A121" s="18">
        <v>44927.519542824077</v>
      </c>
      <c r="B121" s="4">
        <v>8.9999999999999858E-2</v>
      </c>
      <c r="C121" s="4">
        <v>1.45</v>
      </c>
      <c r="D121" s="4">
        <f t="shared" si="6"/>
        <v>0.13049999999999978</v>
      </c>
      <c r="E121" s="4">
        <f t="shared" si="7"/>
        <v>161.4881</v>
      </c>
      <c r="F121" s="4">
        <f t="shared" si="5"/>
        <v>1.6681000000000097</v>
      </c>
      <c r="G121" s="12">
        <v>2023</v>
      </c>
    </row>
    <row r="122" spans="1:7" x14ac:dyDescent="0.2">
      <c r="A122" s="18">
        <v>44927.521365740744</v>
      </c>
      <c r="B122" s="4">
        <v>9.9999999999997868E-2</v>
      </c>
      <c r="C122" s="4">
        <v>1.45</v>
      </c>
      <c r="D122" s="4">
        <f t="shared" si="6"/>
        <v>0.14499999999999691</v>
      </c>
      <c r="E122" s="4">
        <f t="shared" si="7"/>
        <v>161.5026</v>
      </c>
      <c r="F122" s="4">
        <f t="shared" si="5"/>
        <v>1.6826000000000079</v>
      </c>
      <c r="G122" s="12">
        <v>2023</v>
      </c>
    </row>
    <row r="123" spans="1:7" x14ac:dyDescent="0.2">
      <c r="A123" s="18">
        <v>44927.522494212964</v>
      </c>
      <c r="B123" s="4">
        <v>0.10999999999999943</v>
      </c>
      <c r="C123" s="4">
        <v>1.45</v>
      </c>
      <c r="D123" s="4">
        <f t="shared" si="6"/>
        <v>0.15949999999999917</v>
      </c>
      <c r="E123" s="4">
        <f t="shared" si="7"/>
        <v>161.5171</v>
      </c>
      <c r="F123" s="4">
        <f t="shared" si="5"/>
        <v>1.697100000000006</v>
      </c>
      <c r="G123" s="12">
        <v>2023</v>
      </c>
    </row>
    <row r="124" spans="1:7" x14ac:dyDescent="0.2">
      <c r="A124" s="18">
        <v>44927.524311342589</v>
      </c>
      <c r="B124" s="4">
        <v>0.11999999999999744</v>
      </c>
      <c r="C124" s="4">
        <v>1.45</v>
      </c>
      <c r="D124" s="4">
        <f t="shared" si="6"/>
        <v>0.1739999999999963</v>
      </c>
      <c r="E124" s="4">
        <f t="shared" si="7"/>
        <v>161.5316</v>
      </c>
      <c r="F124" s="4">
        <f t="shared" si="5"/>
        <v>1.7116000000000042</v>
      </c>
      <c r="G124" s="12">
        <v>2023</v>
      </c>
    </row>
    <row r="125" spans="1:7" x14ac:dyDescent="0.2">
      <c r="A125" s="18">
        <v>44927.525896990737</v>
      </c>
      <c r="B125" s="4">
        <v>0.12999999999999901</v>
      </c>
      <c r="C125" s="4">
        <v>1.45</v>
      </c>
      <c r="D125" s="4">
        <f t="shared" si="6"/>
        <v>0.18849999999999856</v>
      </c>
      <c r="E125" s="4">
        <f t="shared" si="7"/>
        <v>161.5461</v>
      </c>
      <c r="F125" s="4">
        <f t="shared" si="5"/>
        <v>1.7261000000000024</v>
      </c>
      <c r="G125" s="12">
        <v>2023</v>
      </c>
    </row>
    <row r="126" spans="1:7" x14ac:dyDescent="0.2">
      <c r="A126" s="18">
        <v>44927.527829861108</v>
      </c>
      <c r="B126" s="4">
        <v>0.13999999999999702</v>
      </c>
      <c r="C126" s="4">
        <v>1.45</v>
      </c>
      <c r="D126" s="4">
        <f t="shared" si="6"/>
        <v>0.20299999999999566</v>
      </c>
      <c r="E126" s="4">
        <f t="shared" si="7"/>
        <v>161.56059999999999</v>
      </c>
      <c r="F126" s="4">
        <f t="shared" si="5"/>
        <v>1.7406000000000006</v>
      </c>
      <c r="G126" s="12">
        <v>2023</v>
      </c>
    </row>
    <row r="127" spans="1:7" x14ac:dyDescent="0.2">
      <c r="A127" s="18">
        <v>44927.529328703706</v>
      </c>
      <c r="B127" s="4">
        <v>0.14999999999999858</v>
      </c>
      <c r="C127" s="4">
        <v>1.45</v>
      </c>
      <c r="D127" s="4">
        <f t="shared" si="6"/>
        <v>0.21749999999999794</v>
      </c>
      <c r="E127" s="4">
        <f t="shared" si="7"/>
        <v>161.57509999999999</v>
      </c>
      <c r="F127" s="4">
        <f t="shared" si="5"/>
        <v>1.7550999999999988</v>
      </c>
      <c r="G127" s="12">
        <v>2023</v>
      </c>
    </row>
    <row r="128" spans="1:7" x14ac:dyDescent="0.2">
      <c r="A128" s="18">
        <v>44927.5312037037</v>
      </c>
      <c r="B128" s="4">
        <v>0.16000000000000014</v>
      </c>
      <c r="C128" s="4">
        <v>1.45</v>
      </c>
      <c r="D128" s="4">
        <f t="shared" si="6"/>
        <v>0.23200000000000021</v>
      </c>
      <c r="E128" s="4">
        <f t="shared" si="7"/>
        <v>161.58959999999999</v>
      </c>
      <c r="F128" s="4">
        <f t="shared" si="5"/>
        <v>1.769599999999997</v>
      </c>
      <c r="G128" s="12">
        <v>2023</v>
      </c>
    </row>
    <row r="129" spans="1:7" x14ac:dyDescent="0.2">
      <c r="A129" s="18">
        <v>44927.532893518517</v>
      </c>
      <c r="B129" s="4">
        <v>0.16999999999999815</v>
      </c>
      <c r="C129" s="4">
        <v>1.45</v>
      </c>
      <c r="D129" s="4">
        <f t="shared" si="6"/>
        <v>0.2464999999999973</v>
      </c>
      <c r="E129" s="4">
        <f t="shared" si="7"/>
        <v>161.60409999999999</v>
      </c>
      <c r="F129" s="4">
        <f t="shared" si="5"/>
        <v>1.7840999999999951</v>
      </c>
      <c r="G129" s="12">
        <v>2023</v>
      </c>
    </row>
    <row r="130" spans="1:7" x14ac:dyDescent="0.2">
      <c r="A130" s="18">
        <v>44927.543177083331</v>
      </c>
      <c r="B130" s="4">
        <v>0.17999999999999972</v>
      </c>
      <c r="C130" s="4">
        <v>1.45</v>
      </c>
      <c r="D130" s="4">
        <f t="shared" si="6"/>
        <v>0.26099999999999957</v>
      </c>
      <c r="E130" s="4">
        <f t="shared" si="7"/>
        <v>161.61859999999999</v>
      </c>
      <c r="F130" s="4">
        <f t="shared" si="5"/>
        <v>1.7985999999999933</v>
      </c>
      <c r="G130" s="12">
        <v>2023</v>
      </c>
    </row>
    <row r="131" spans="1:7" x14ac:dyDescent="0.2">
      <c r="A131" s="18">
        <v>44927.552031250001</v>
      </c>
      <c r="B131" s="4">
        <v>0.18999999999999773</v>
      </c>
      <c r="C131" s="4">
        <v>1.45</v>
      </c>
      <c r="D131" s="4">
        <f t="shared" si="6"/>
        <v>0.27549999999999669</v>
      </c>
      <c r="E131" s="4">
        <f t="shared" si="7"/>
        <v>161.63309999999998</v>
      </c>
      <c r="F131" s="4">
        <f t="shared" ref="F131:F194" si="8">E131-159.82</f>
        <v>1.8130999999999915</v>
      </c>
      <c r="G131" s="12">
        <v>2023</v>
      </c>
    </row>
    <row r="132" spans="1:7" x14ac:dyDescent="0.2">
      <c r="A132" s="18">
        <v>44927.567008101854</v>
      </c>
      <c r="B132" s="4">
        <v>0.19999999999999929</v>
      </c>
      <c r="C132" s="4">
        <v>1.45</v>
      </c>
      <c r="D132" s="4">
        <f t="shared" si="6"/>
        <v>0.28999999999999898</v>
      </c>
      <c r="E132" s="4">
        <f t="shared" si="7"/>
        <v>161.64759999999998</v>
      </c>
      <c r="F132" s="4">
        <f t="shared" si="8"/>
        <v>1.8275999999999897</v>
      </c>
      <c r="G132" s="12">
        <v>2023</v>
      </c>
    </row>
    <row r="133" spans="1:7" x14ac:dyDescent="0.2">
      <c r="A133" s="18">
        <v>44927.833188657409</v>
      </c>
      <c r="B133" s="4">
        <v>0.2099999999999973</v>
      </c>
      <c r="C133" s="4">
        <v>1.45</v>
      </c>
      <c r="D133" s="4">
        <f t="shared" si="6"/>
        <v>0.30449999999999605</v>
      </c>
      <c r="E133" s="4">
        <f t="shared" si="7"/>
        <v>161.66209999999998</v>
      </c>
      <c r="F133" s="4">
        <f t="shared" si="8"/>
        <v>1.8420999999999879</v>
      </c>
      <c r="G133" s="12">
        <v>2023</v>
      </c>
    </row>
    <row r="134" spans="1:7" x14ac:dyDescent="0.2">
      <c r="A134" s="18">
        <v>44936.846354166664</v>
      </c>
      <c r="B134" s="4">
        <v>0.21999999999999886</v>
      </c>
      <c r="C134" s="4">
        <v>1.45</v>
      </c>
      <c r="D134" s="4">
        <f t="shared" si="6"/>
        <v>0.31899999999999834</v>
      </c>
      <c r="E134" s="4">
        <f t="shared" si="7"/>
        <v>161.67659999999998</v>
      </c>
      <c r="F134" s="4">
        <f t="shared" si="8"/>
        <v>1.856599999999986</v>
      </c>
      <c r="G134" s="12">
        <v>2023</v>
      </c>
    </row>
    <row r="135" spans="1:7" x14ac:dyDescent="0.2">
      <c r="A135" s="18">
        <v>44936.850966435188</v>
      </c>
      <c r="B135" s="4">
        <v>0.22999999999999687</v>
      </c>
      <c r="C135" s="4">
        <v>1.45</v>
      </c>
      <c r="D135" s="4">
        <f t="shared" si="6"/>
        <v>0.33349999999999547</v>
      </c>
      <c r="E135" s="4">
        <f t="shared" si="7"/>
        <v>161.69109999999998</v>
      </c>
      <c r="F135" s="4">
        <f t="shared" si="8"/>
        <v>1.8710999999999842</v>
      </c>
      <c r="G135" s="12">
        <v>2023</v>
      </c>
    </row>
    <row r="136" spans="1:7" x14ac:dyDescent="0.2">
      <c r="A136" s="18">
        <v>44936.856481481482</v>
      </c>
      <c r="B136" s="4">
        <v>0.23999999999999844</v>
      </c>
      <c r="C136" s="4">
        <v>1.45</v>
      </c>
      <c r="D136" s="4">
        <f t="shared" si="6"/>
        <v>0.3479999999999977</v>
      </c>
      <c r="E136" s="4">
        <f t="shared" si="7"/>
        <v>161.70559999999998</v>
      </c>
      <c r="F136" s="4">
        <f t="shared" si="8"/>
        <v>1.8855999999999824</v>
      </c>
      <c r="G136" s="12">
        <v>2023</v>
      </c>
    </row>
    <row r="137" spans="1:7" x14ac:dyDescent="0.2">
      <c r="A137" s="18">
        <v>44936.860677083336</v>
      </c>
      <c r="B137" s="4">
        <v>0.25</v>
      </c>
      <c r="C137" s="4">
        <v>1.45</v>
      </c>
      <c r="D137" s="4">
        <f t="shared" si="6"/>
        <v>0.36249999999999999</v>
      </c>
      <c r="E137" s="4">
        <f t="shared" si="7"/>
        <v>161.7201</v>
      </c>
      <c r="F137" s="4">
        <f t="shared" si="8"/>
        <v>1.900100000000009</v>
      </c>
      <c r="G137" s="12">
        <v>2023</v>
      </c>
    </row>
    <row r="138" spans="1:7" x14ac:dyDescent="0.2">
      <c r="A138" s="18">
        <v>44936.866660879627</v>
      </c>
      <c r="B138" s="4">
        <v>0.25999999999999801</v>
      </c>
      <c r="C138" s="4">
        <v>1.45</v>
      </c>
      <c r="D138" s="4">
        <f t="shared" si="6"/>
        <v>0.37699999999999712</v>
      </c>
      <c r="E138" s="4">
        <f t="shared" si="7"/>
        <v>161.7346</v>
      </c>
      <c r="F138" s="4">
        <f t="shared" si="8"/>
        <v>1.9146000000000072</v>
      </c>
      <c r="G138" s="12">
        <v>2023</v>
      </c>
    </row>
    <row r="139" spans="1:7" x14ac:dyDescent="0.2">
      <c r="A139" s="18">
        <v>44936.875040509258</v>
      </c>
      <c r="B139" s="4">
        <v>0.26999999999999957</v>
      </c>
      <c r="C139" s="4">
        <v>1.45</v>
      </c>
      <c r="D139" s="4">
        <f t="shared" si="6"/>
        <v>0.39149999999999935</v>
      </c>
      <c r="E139" s="4">
        <f t="shared" si="7"/>
        <v>161.7491</v>
      </c>
      <c r="F139" s="4">
        <f t="shared" si="8"/>
        <v>1.9291000000000054</v>
      </c>
      <c r="G139" s="12">
        <v>2023</v>
      </c>
    </row>
    <row r="140" spans="1:7" x14ac:dyDescent="0.2">
      <c r="A140" s="18">
        <v>44936.891371527781</v>
      </c>
      <c r="B140" s="4">
        <v>0.27999999999999758</v>
      </c>
      <c r="C140" s="4">
        <v>1.45</v>
      </c>
      <c r="D140" s="4">
        <f t="shared" si="6"/>
        <v>0.40599999999999647</v>
      </c>
      <c r="E140" s="4">
        <f t="shared" si="7"/>
        <v>161.7636</v>
      </c>
      <c r="F140" s="4">
        <f t="shared" si="8"/>
        <v>1.9436000000000035</v>
      </c>
      <c r="G140" s="12">
        <v>2023</v>
      </c>
    </row>
    <row r="141" spans="1:7" x14ac:dyDescent="0.2">
      <c r="A141" s="18">
        <v>44936.895885416663</v>
      </c>
      <c r="B141" s="4">
        <v>0.28999999999999915</v>
      </c>
      <c r="C141" s="4">
        <v>1.45</v>
      </c>
      <c r="D141" s="4">
        <f t="shared" ref="D141:D204" si="9">B141*C141</f>
        <v>0.42049999999999876</v>
      </c>
      <c r="E141" s="4">
        <f t="shared" si="7"/>
        <v>161.77809999999999</v>
      </c>
      <c r="F141" s="4">
        <f t="shared" si="8"/>
        <v>1.9581000000000017</v>
      </c>
      <c r="G141" s="12">
        <v>2023</v>
      </c>
    </row>
    <row r="142" spans="1:7" x14ac:dyDescent="0.2">
      <c r="A142" s="18">
        <v>44936.908871527776</v>
      </c>
      <c r="B142" s="4">
        <v>0.29999999999999716</v>
      </c>
      <c r="C142" s="4">
        <v>1.45</v>
      </c>
      <c r="D142" s="4">
        <f t="shared" si="9"/>
        <v>0.43499999999999589</v>
      </c>
      <c r="E142" s="4">
        <f t="shared" si="7"/>
        <v>161.79259999999999</v>
      </c>
      <c r="F142" s="4">
        <f t="shared" si="8"/>
        <v>1.9725999999999999</v>
      </c>
      <c r="G142" s="12">
        <v>2023</v>
      </c>
    </row>
    <row r="143" spans="1:7" x14ac:dyDescent="0.2">
      <c r="A143" s="18">
        <v>44941.013339120371</v>
      </c>
      <c r="B143" s="4">
        <v>0.30999999999999872</v>
      </c>
      <c r="C143" s="4">
        <v>1.45</v>
      </c>
      <c r="D143" s="4">
        <f t="shared" si="9"/>
        <v>0.44949999999999812</v>
      </c>
      <c r="E143" s="4">
        <f t="shared" si="7"/>
        <v>161.80709999999999</v>
      </c>
      <c r="F143" s="4">
        <f t="shared" si="8"/>
        <v>1.9870999999999981</v>
      </c>
      <c r="G143" s="12">
        <v>2023</v>
      </c>
    </row>
    <row r="144" spans="1:7" x14ac:dyDescent="0.2">
      <c r="A144" s="18">
        <v>44943.404589120371</v>
      </c>
      <c r="B144" s="4">
        <v>0.32000000000000028</v>
      </c>
      <c r="C144" s="4">
        <v>1.45</v>
      </c>
      <c r="D144" s="4">
        <f t="shared" si="9"/>
        <v>0.46400000000000041</v>
      </c>
      <c r="E144" s="4">
        <f t="shared" si="7"/>
        <v>161.82159999999999</v>
      </c>
      <c r="F144" s="4">
        <f t="shared" si="8"/>
        <v>2.0015999999999963</v>
      </c>
      <c r="G144" s="12">
        <v>2023</v>
      </c>
    </row>
    <row r="145" spans="1:7" x14ac:dyDescent="0.2">
      <c r="A145" s="18">
        <v>44943.420983796299</v>
      </c>
      <c r="B145" s="4">
        <v>0.32999999999999829</v>
      </c>
      <c r="C145" s="4">
        <v>1.45</v>
      </c>
      <c r="D145" s="4">
        <f t="shared" si="9"/>
        <v>0.47849999999999754</v>
      </c>
      <c r="E145" s="4">
        <f t="shared" si="7"/>
        <v>161.83609999999999</v>
      </c>
      <c r="F145" s="4">
        <f t="shared" si="8"/>
        <v>2.0160999999999945</v>
      </c>
      <c r="G145" s="12">
        <v>2023</v>
      </c>
    </row>
    <row r="146" spans="1:7" x14ac:dyDescent="0.2">
      <c r="A146" s="18">
        <v>44943.450063657408</v>
      </c>
      <c r="B146" s="4">
        <v>0.33999999999999986</v>
      </c>
      <c r="C146" s="4">
        <v>1.45</v>
      </c>
      <c r="D146" s="4">
        <f t="shared" si="9"/>
        <v>0.49299999999999977</v>
      </c>
      <c r="E146" s="4">
        <f t="shared" si="7"/>
        <v>161.85059999999999</v>
      </c>
      <c r="F146" s="4">
        <f t="shared" si="8"/>
        <v>2.0305999999999926</v>
      </c>
      <c r="G146" s="12">
        <v>2023</v>
      </c>
    </row>
    <row r="147" spans="1:7" x14ac:dyDescent="0.2">
      <c r="A147" s="18">
        <v>44943.478321759256</v>
      </c>
      <c r="B147" s="4">
        <v>0.34999999999999787</v>
      </c>
      <c r="C147" s="4">
        <v>1.45</v>
      </c>
      <c r="D147" s="4">
        <f t="shared" si="9"/>
        <v>0.50749999999999684</v>
      </c>
      <c r="E147" s="4">
        <f t="shared" si="7"/>
        <v>161.86509999999998</v>
      </c>
      <c r="F147" s="4">
        <f t="shared" si="8"/>
        <v>2.0450999999999908</v>
      </c>
      <c r="G147" s="12">
        <v>2023</v>
      </c>
    </row>
    <row r="148" spans="1:7" x14ac:dyDescent="0.2">
      <c r="A148" s="18">
        <v>44943.511087962965</v>
      </c>
      <c r="B148" s="4">
        <v>0.35999999999999943</v>
      </c>
      <c r="C148" s="4">
        <v>1.45</v>
      </c>
      <c r="D148" s="4">
        <f t="shared" si="9"/>
        <v>0.52199999999999913</v>
      </c>
      <c r="E148" s="4">
        <f t="shared" si="7"/>
        <v>161.87959999999998</v>
      </c>
      <c r="F148" s="4">
        <f t="shared" si="8"/>
        <v>2.059599999999989</v>
      </c>
      <c r="G148" s="12">
        <v>2023</v>
      </c>
    </row>
    <row r="149" spans="1:7" x14ac:dyDescent="0.2">
      <c r="A149" s="18">
        <v>44943.527459490739</v>
      </c>
      <c r="B149" s="4">
        <v>0.36999999999999744</v>
      </c>
      <c r="C149" s="4">
        <v>1.45</v>
      </c>
      <c r="D149" s="4">
        <f t="shared" si="9"/>
        <v>0.53649999999999631</v>
      </c>
      <c r="E149" s="4">
        <f t="shared" si="7"/>
        <v>161.89409999999998</v>
      </c>
      <c r="F149" s="4">
        <f t="shared" si="8"/>
        <v>2.0740999999999872</v>
      </c>
      <c r="G149" s="12">
        <v>2023</v>
      </c>
    </row>
    <row r="150" spans="1:7" x14ac:dyDescent="0.2">
      <c r="A150" s="18">
        <v>44943.545937499999</v>
      </c>
      <c r="B150" s="4">
        <v>0.37999999999999901</v>
      </c>
      <c r="C150" s="4">
        <v>1.45</v>
      </c>
      <c r="D150" s="4">
        <f t="shared" si="9"/>
        <v>0.55099999999999849</v>
      </c>
      <c r="E150" s="4">
        <f t="shared" si="7"/>
        <v>161.90859999999998</v>
      </c>
      <c r="F150" s="4">
        <f t="shared" si="8"/>
        <v>2.0885999999999854</v>
      </c>
      <c r="G150" s="12">
        <v>2023</v>
      </c>
    </row>
    <row r="151" spans="1:7" x14ac:dyDescent="0.2">
      <c r="A151" s="18">
        <v>44943.562424768519</v>
      </c>
      <c r="B151" s="4">
        <v>0.38999999999999702</v>
      </c>
      <c r="C151" s="4">
        <v>1.45</v>
      </c>
      <c r="D151" s="4">
        <f t="shared" si="9"/>
        <v>0.56549999999999567</v>
      </c>
      <c r="E151" s="4">
        <f t="shared" si="7"/>
        <v>161.92309999999998</v>
      </c>
      <c r="F151" s="4">
        <f t="shared" si="8"/>
        <v>2.1030999999999835</v>
      </c>
      <c r="G151" s="12">
        <v>2023</v>
      </c>
    </row>
    <row r="152" spans="1:7" x14ac:dyDescent="0.2">
      <c r="A152" s="18">
        <v>44943.577644675926</v>
      </c>
      <c r="B152" s="4">
        <v>0.39999999999999858</v>
      </c>
      <c r="C152" s="4">
        <v>1.45</v>
      </c>
      <c r="D152" s="4">
        <f t="shared" si="9"/>
        <v>0.57999999999999796</v>
      </c>
      <c r="E152" s="4">
        <f t="shared" si="7"/>
        <v>161.93759999999997</v>
      </c>
      <c r="F152" s="4">
        <f t="shared" si="8"/>
        <v>2.1175999999999817</v>
      </c>
      <c r="G152" s="12">
        <v>2023</v>
      </c>
    </row>
    <row r="153" spans="1:7" x14ac:dyDescent="0.2">
      <c r="A153" s="18">
        <v>44946.503709490738</v>
      </c>
      <c r="B153" s="4">
        <v>0.41000000000000014</v>
      </c>
      <c r="C153" s="4">
        <v>1.45</v>
      </c>
      <c r="D153" s="4">
        <f t="shared" si="9"/>
        <v>0.59450000000000014</v>
      </c>
      <c r="E153" s="4">
        <f t="shared" si="7"/>
        <v>161.9521</v>
      </c>
      <c r="F153" s="4">
        <f t="shared" si="8"/>
        <v>2.1321000000000083</v>
      </c>
      <c r="G153" s="12">
        <v>2023</v>
      </c>
    </row>
    <row r="154" spans="1:7" x14ac:dyDescent="0.2">
      <c r="A154" s="18">
        <v>44946.623385416664</v>
      </c>
      <c r="B154" s="4">
        <v>0.41999999999999815</v>
      </c>
      <c r="C154" s="4">
        <v>1.45</v>
      </c>
      <c r="D154" s="4">
        <f t="shared" si="9"/>
        <v>0.60899999999999732</v>
      </c>
      <c r="E154" s="4">
        <f t="shared" si="7"/>
        <v>161.9666</v>
      </c>
      <c r="F154" s="4">
        <f t="shared" si="8"/>
        <v>2.1466000000000065</v>
      </c>
      <c r="G154" s="12">
        <v>2023</v>
      </c>
    </row>
    <row r="155" spans="1:7" x14ac:dyDescent="0.2">
      <c r="A155" s="18">
        <v>44947.476197916665</v>
      </c>
      <c r="B155" s="4">
        <v>0.42999999999999972</v>
      </c>
      <c r="C155" s="4">
        <v>1.45</v>
      </c>
      <c r="D155" s="4">
        <f t="shared" si="9"/>
        <v>0.62349999999999961</v>
      </c>
      <c r="E155" s="4">
        <f t="shared" si="7"/>
        <v>161.9811</v>
      </c>
      <c r="F155" s="4">
        <f t="shared" si="8"/>
        <v>2.1611000000000047</v>
      </c>
      <c r="G155" s="12">
        <v>2023</v>
      </c>
    </row>
    <row r="156" spans="1:7" x14ac:dyDescent="0.2">
      <c r="A156" s="18">
        <v>44957.486608796295</v>
      </c>
      <c r="B156" s="4">
        <v>0.43999999999999773</v>
      </c>
      <c r="C156" s="4">
        <v>1.45</v>
      </c>
      <c r="D156" s="4">
        <f t="shared" si="9"/>
        <v>0.63799999999999668</v>
      </c>
      <c r="E156" s="4">
        <f t="shared" si="7"/>
        <v>161.9956</v>
      </c>
      <c r="F156" s="4">
        <f t="shared" si="8"/>
        <v>2.1756000000000029</v>
      </c>
      <c r="G156" s="12">
        <v>2023</v>
      </c>
    </row>
    <row r="157" spans="1:7" x14ac:dyDescent="0.2">
      <c r="A157" s="18">
        <v>44957.493923611109</v>
      </c>
      <c r="B157" s="4">
        <v>0.44999999999999929</v>
      </c>
      <c r="C157" s="4">
        <v>1.45</v>
      </c>
      <c r="D157" s="4">
        <f t="shared" si="9"/>
        <v>0.65249999999999897</v>
      </c>
      <c r="E157" s="4">
        <f t="shared" si="7"/>
        <v>162.01009999999999</v>
      </c>
      <c r="F157" s="4">
        <f t="shared" si="8"/>
        <v>2.190100000000001</v>
      </c>
      <c r="G157" s="12">
        <v>2023</v>
      </c>
    </row>
    <row r="158" spans="1:7" x14ac:dyDescent="0.2">
      <c r="A158" s="18">
        <v>44957.503298611111</v>
      </c>
      <c r="B158" s="4">
        <v>0.4599999999999973</v>
      </c>
      <c r="C158" s="4">
        <v>1.45</v>
      </c>
      <c r="D158" s="4">
        <f t="shared" si="9"/>
        <v>0.66699999999999604</v>
      </c>
      <c r="E158" s="4">
        <f t="shared" si="7"/>
        <v>162.02459999999999</v>
      </c>
      <c r="F158" s="4">
        <f t="shared" si="8"/>
        <v>2.2045999999999992</v>
      </c>
      <c r="G158" s="12">
        <v>2023</v>
      </c>
    </row>
    <row r="159" spans="1:7" x14ac:dyDescent="0.2">
      <c r="A159" s="18">
        <v>44957.512604166666</v>
      </c>
      <c r="B159" s="4">
        <v>0.46999999999999886</v>
      </c>
      <c r="C159" s="4">
        <v>1.45</v>
      </c>
      <c r="D159" s="4">
        <f t="shared" si="9"/>
        <v>0.68149999999999833</v>
      </c>
      <c r="E159" s="4">
        <f t="shared" si="7"/>
        <v>162.03909999999999</v>
      </c>
      <c r="F159" s="4">
        <f t="shared" si="8"/>
        <v>2.2190999999999974</v>
      </c>
      <c r="G159" s="12">
        <v>2023</v>
      </c>
    </row>
    <row r="160" spans="1:7" x14ac:dyDescent="0.2">
      <c r="A160" s="18">
        <v>44957.526765046299</v>
      </c>
      <c r="B160" s="4">
        <v>0.47999999999999687</v>
      </c>
      <c r="C160" s="4">
        <v>1.45</v>
      </c>
      <c r="D160" s="4">
        <f t="shared" si="9"/>
        <v>0.6959999999999954</v>
      </c>
      <c r="E160" s="4">
        <f t="shared" si="7"/>
        <v>162.05359999999999</v>
      </c>
      <c r="F160" s="4">
        <f t="shared" si="8"/>
        <v>2.2335999999999956</v>
      </c>
      <c r="G160" s="12">
        <v>2023</v>
      </c>
    </row>
    <row r="161" spans="1:7" x14ac:dyDescent="0.2">
      <c r="A161" s="18">
        <v>44957.539866898151</v>
      </c>
      <c r="B161" s="4">
        <v>0.48999999999999844</v>
      </c>
      <c r="C161" s="4">
        <v>1.45</v>
      </c>
      <c r="D161" s="4">
        <f t="shared" si="9"/>
        <v>0.71049999999999769</v>
      </c>
      <c r="E161" s="4">
        <f t="shared" si="7"/>
        <v>162.06809999999999</v>
      </c>
      <c r="F161" s="4">
        <f t="shared" si="8"/>
        <v>2.2480999999999938</v>
      </c>
      <c r="G161" s="12">
        <v>2023</v>
      </c>
    </row>
    <row r="162" spans="1:7" x14ac:dyDescent="0.2">
      <c r="A162" s="18">
        <v>44957.576111111113</v>
      </c>
      <c r="B162" s="4">
        <v>0.5</v>
      </c>
      <c r="C162" s="4">
        <v>1.45</v>
      </c>
      <c r="D162" s="4">
        <f t="shared" si="9"/>
        <v>0.72499999999999998</v>
      </c>
      <c r="E162" s="4">
        <f t="shared" si="7"/>
        <v>162.08259999999999</v>
      </c>
      <c r="F162" s="4">
        <f t="shared" si="8"/>
        <v>2.262599999999992</v>
      </c>
      <c r="G162" s="12">
        <v>2023</v>
      </c>
    </row>
    <row r="163" spans="1:7" x14ac:dyDescent="0.2">
      <c r="A163" s="18">
        <v>44962.927974537037</v>
      </c>
      <c r="B163" s="4">
        <v>0.50999999999999801</v>
      </c>
      <c r="C163" s="4">
        <v>1.45</v>
      </c>
      <c r="D163" s="4">
        <f t="shared" si="9"/>
        <v>0.73949999999999705</v>
      </c>
      <c r="E163" s="4">
        <f t="shared" si="7"/>
        <v>162.09709999999998</v>
      </c>
      <c r="F163" s="4">
        <f t="shared" si="8"/>
        <v>2.2770999999999901</v>
      </c>
      <c r="G163" s="12">
        <v>2023</v>
      </c>
    </row>
    <row r="164" spans="1:7" x14ac:dyDescent="0.2">
      <c r="A164" s="18">
        <v>44979.059241898147</v>
      </c>
      <c r="B164" s="4">
        <v>0.51999999999999957</v>
      </c>
      <c r="C164" s="4">
        <v>1.45</v>
      </c>
      <c r="D164" s="4">
        <f t="shared" si="9"/>
        <v>0.75399999999999934</v>
      </c>
      <c r="E164" s="4">
        <f t="shared" si="7"/>
        <v>162.11159999999998</v>
      </c>
      <c r="F164" s="4">
        <f t="shared" si="8"/>
        <v>2.2915999999999883</v>
      </c>
      <c r="G164" s="12">
        <v>2023</v>
      </c>
    </row>
    <row r="165" spans="1:7" x14ac:dyDescent="0.2">
      <c r="A165" s="18">
        <v>44979.067679398147</v>
      </c>
      <c r="B165" s="4">
        <v>0.52999999999999758</v>
      </c>
      <c r="C165" s="4">
        <v>1.45</v>
      </c>
      <c r="D165" s="4">
        <f t="shared" si="9"/>
        <v>0.76849999999999652</v>
      </c>
      <c r="E165" s="4">
        <f t="shared" si="7"/>
        <v>162.12609999999998</v>
      </c>
      <c r="F165" s="4">
        <f t="shared" si="8"/>
        <v>2.3060999999999865</v>
      </c>
      <c r="G165" s="12">
        <v>2023</v>
      </c>
    </row>
    <row r="166" spans="1:7" x14ac:dyDescent="0.2">
      <c r="A166" s="18">
        <v>44979.08916087963</v>
      </c>
      <c r="B166" s="4">
        <v>0.53999999999999915</v>
      </c>
      <c r="C166" s="4">
        <v>1.45</v>
      </c>
      <c r="D166" s="4">
        <f t="shared" si="9"/>
        <v>0.7829999999999987</v>
      </c>
      <c r="E166" s="4">
        <f t="shared" si="7"/>
        <v>162.14059999999998</v>
      </c>
      <c r="F166" s="4">
        <f t="shared" si="8"/>
        <v>2.3205999999999847</v>
      </c>
      <c r="G166" s="12">
        <v>2023</v>
      </c>
    </row>
    <row r="167" spans="1:7" x14ac:dyDescent="0.2">
      <c r="A167" s="18">
        <v>44979.119496527775</v>
      </c>
      <c r="B167" s="4">
        <v>0.54999999999999716</v>
      </c>
      <c r="C167" s="4">
        <v>1.45</v>
      </c>
      <c r="D167" s="4">
        <f t="shared" si="9"/>
        <v>0.79749999999999588</v>
      </c>
      <c r="E167" s="4">
        <f t="shared" si="7"/>
        <v>162.15509999999998</v>
      </c>
      <c r="F167" s="4">
        <f t="shared" si="8"/>
        <v>2.3350999999999829</v>
      </c>
      <c r="G167" s="12">
        <v>2023</v>
      </c>
    </row>
    <row r="168" spans="1:7" x14ac:dyDescent="0.2">
      <c r="A168" s="18">
        <v>44979.125804398151</v>
      </c>
      <c r="B168" s="4">
        <v>0.55999999999999872</v>
      </c>
      <c r="C168" s="4">
        <v>1.45</v>
      </c>
      <c r="D168" s="4">
        <f t="shared" si="9"/>
        <v>0.81199999999999817</v>
      </c>
      <c r="E168" s="4">
        <f t="shared" si="7"/>
        <v>162.1696</v>
      </c>
      <c r="F168" s="4">
        <f t="shared" si="8"/>
        <v>2.3496000000000095</v>
      </c>
      <c r="G168" s="12">
        <v>2023</v>
      </c>
    </row>
    <row r="169" spans="1:7" x14ac:dyDescent="0.2">
      <c r="A169" s="18">
        <v>44979.129427083331</v>
      </c>
      <c r="B169" s="4">
        <v>0.57000000000000028</v>
      </c>
      <c r="C169" s="4">
        <v>1.45</v>
      </c>
      <c r="D169" s="4">
        <f t="shared" si="9"/>
        <v>0.82650000000000035</v>
      </c>
      <c r="E169" s="4">
        <f t="shared" si="7"/>
        <v>162.1841</v>
      </c>
      <c r="F169" s="4">
        <f t="shared" si="8"/>
        <v>2.3641000000000076</v>
      </c>
      <c r="G169" s="12">
        <v>2023</v>
      </c>
    </row>
    <row r="170" spans="1:7" x14ac:dyDescent="0.2">
      <c r="A170" s="18">
        <v>44979.133906249997</v>
      </c>
      <c r="B170" s="4">
        <v>0.57999999999999829</v>
      </c>
      <c r="C170" s="4">
        <v>1.45</v>
      </c>
      <c r="D170" s="4">
        <f t="shared" si="9"/>
        <v>0.84099999999999753</v>
      </c>
      <c r="E170" s="4">
        <f t="shared" si="7"/>
        <v>162.1986</v>
      </c>
      <c r="F170" s="4">
        <f t="shared" si="8"/>
        <v>2.3786000000000058</v>
      </c>
      <c r="G170" s="12">
        <v>2023</v>
      </c>
    </row>
    <row r="171" spans="1:7" x14ac:dyDescent="0.2">
      <c r="A171" s="18">
        <v>44979.147002314814</v>
      </c>
      <c r="B171" s="4">
        <v>0.58999999999999986</v>
      </c>
      <c r="C171" s="4">
        <v>1.45</v>
      </c>
      <c r="D171" s="4">
        <f t="shared" si="9"/>
        <v>0.85549999999999982</v>
      </c>
      <c r="E171" s="4">
        <f t="shared" si="7"/>
        <v>162.2131</v>
      </c>
      <c r="F171" s="4">
        <f t="shared" si="8"/>
        <v>2.393100000000004</v>
      </c>
      <c r="G171" s="12">
        <v>2023</v>
      </c>
    </row>
    <row r="172" spans="1:7" x14ac:dyDescent="0.2">
      <c r="A172" s="18">
        <v>44979.15543402778</v>
      </c>
      <c r="B172" s="4">
        <v>0.59999999999999787</v>
      </c>
      <c r="C172" s="4">
        <v>1.45</v>
      </c>
      <c r="D172" s="4">
        <f t="shared" si="9"/>
        <v>0.86999999999999689</v>
      </c>
      <c r="E172" s="4">
        <f t="shared" si="7"/>
        <v>162.2276</v>
      </c>
      <c r="F172" s="4">
        <f t="shared" si="8"/>
        <v>2.4076000000000022</v>
      </c>
      <c r="G172" s="12">
        <v>2023</v>
      </c>
    </row>
    <row r="173" spans="1:7" x14ac:dyDescent="0.2">
      <c r="A173" s="18">
        <v>44980.419635416663</v>
      </c>
      <c r="B173" s="4">
        <v>0.60999999999999943</v>
      </c>
      <c r="C173" s="4">
        <v>1.45</v>
      </c>
      <c r="D173" s="4">
        <f t="shared" si="9"/>
        <v>0.88449999999999918</v>
      </c>
      <c r="E173" s="4">
        <f t="shared" si="7"/>
        <v>162.24209999999999</v>
      </c>
      <c r="F173" s="4">
        <f t="shared" si="8"/>
        <v>2.4221000000000004</v>
      </c>
      <c r="G173" s="12">
        <v>2023</v>
      </c>
    </row>
    <row r="174" spans="1:7" x14ac:dyDescent="0.2">
      <c r="A174" s="18">
        <v>44980.441498842592</v>
      </c>
      <c r="B174" s="4">
        <v>0.61999999999999744</v>
      </c>
      <c r="C174" s="4">
        <v>1.45</v>
      </c>
      <c r="D174" s="4">
        <f t="shared" si="9"/>
        <v>0.89899999999999625</v>
      </c>
      <c r="E174" s="4">
        <f t="shared" si="7"/>
        <v>162.25659999999999</v>
      </c>
      <c r="F174" s="4">
        <f t="shared" si="8"/>
        <v>2.4365999999999985</v>
      </c>
      <c r="G174" s="12">
        <v>2023</v>
      </c>
    </row>
    <row r="175" spans="1:7" x14ac:dyDescent="0.2">
      <c r="A175" s="18">
        <v>44981.413998842596</v>
      </c>
      <c r="B175" s="4">
        <v>0.62999999999999901</v>
      </c>
      <c r="C175" s="4">
        <v>1.45</v>
      </c>
      <c r="D175" s="4">
        <f t="shared" si="9"/>
        <v>0.91349999999999854</v>
      </c>
      <c r="E175" s="4">
        <f t="shared" si="7"/>
        <v>162.27109999999999</v>
      </c>
      <c r="F175" s="4">
        <f t="shared" si="8"/>
        <v>2.4510999999999967</v>
      </c>
      <c r="G175" s="12">
        <v>2023</v>
      </c>
    </row>
    <row r="176" spans="1:7" x14ac:dyDescent="0.2">
      <c r="A176" s="18">
        <v>44986.403090277781</v>
      </c>
      <c r="B176" s="4">
        <v>0.63999999999999702</v>
      </c>
      <c r="C176" s="4">
        <v>1.45</v>
      </c>
      <c r="D176" s="4">
        <f t="shared" si="9"/>
        <v>0.92799999999999561</v>
      </c>
      <c r="E176" s="4">
        <f t="shared" si="7"/>
        <v>162.28559999999999</v>
      </c>
      <c r="F176" s="4">
        <f t="shared" si="8"/>
        <v>2.4655999999999949</v>
      </c>
      <c r="G176" s="12">
        <v>2023</v>
      </c>
    </row>
    <row r="177" spans="1:7" x14ac:dyDescent="0.2">
      <c r="A177" s="18">
        <v>44986.410520833335</v>
      </c>
      <c r="B177" s="4">
        <v>0.64999999999999858</v>
      </c>
      <c r="C177" s="4">
        <v>1.45</v>
      </c>
      <c r="D177" s="4">
        <f t="shared" si="9"/>
        <v>0.9424999999999979</v>
      </c>
      <c r="E177" s="4">
        <f t="shared" ref="E177:E240" si="10">D177+$E$110</f>
        <v>162.30009999999999</v>
      </c>
      <c r="F177" s="4">
        <f t="shared" si="8"/>
        <v>2.4800999999999931</v>
      </c>
      <c r="G177" s="12">
        <v>2023</v>
      </c>
    </row>
    <row r="178" spans="1:7" x14ac:dyDescent="0.2">
      <c r="A178" s="18">
        <v>44986.422216435189</v>
      </c>
      <c r="B178" s="4">
        <v>0.66000000000000014</v>
      </c>
      <c r="C178" s="4">
        <v>1.45</v>
      </c>
      <c r="D178" s="4">
        <f t="shared" si="9"/>
        <v>0.95700000000000018</v>
      </c>
      <c r="E178" s="4">
        <f t="shared" si="10"/>
        <v>162.31459999999998</v>
      </c>
      <c r="F178" s="4">
        <f t="shared" si="8"/>
        <v>2.4945999999999913</v>
      </c>
      <c r="G178" s="12">
        <v>2023</v>
      </c>
    </row>
    <row r="179" spans="1:7" x14ac:dyDescent="0.2">
      <c r="A179" s="18">
        <v>44986.446151620374</v>
      </c>
      <c r="B179" s="4">
        <v>0.66999999999999815</v>
      </c>
      <c r="C179" s="4">
        <v>1.45</v>
      </c>
      <c r="D179" s="4">
        <f t="shared" si="9"/>
        <v>0.97149999999999725</v>
      </c>
      <c r="E179" s="4">
        <f t="shared" si="10"/>
        <v>162.32909999999998</v>
      </c>
      <c r="F179" s="4">
        <f t="shared" si="8"/>
        <v>2.5090999999999894</v>
      </c>
      <c r="G179" s="12">
        <v>2023</v>
      </c>
    </row>
    <row r="180" spans="1:7" x14ac:dyDescent="0.2">
      <c r="A180" s="18">
        <v>44987.405491898149</v>
      </c>
      <c r="B180" s="4">
        <v>0.67999999999999972</v>
      </c>
      <c r="C180" s="4">
        <v>1.45</v>
      </c>
      <c r="D180" s="4">
        <f t="shared" si="9"/>
        <v>0.98599999999999954</v>
      </c>
      <c r="E180" s="4">
        <f t="shared" si="10"/>
        <v>162.34359999999998</v>
      </c>
      <c r="F180" s="4">
        <f t="shared" si="8"/>
        <v>2.5235999999999876</v>
      </c>
      <c r="G180" s="12">
        <v>2023</v>
      </c>
    </row>
    <row r="181" spans="1:7" x14ac:dyDescent="0.2">
      <c r="A181" s="18">
        <v>44987.418981481482</v>
      </c>
      <c r="B181" s="4">
        <v>0.68999999999999773</v>
      </c>
      <c r="C181" s="4">
        <v>1.45</v>
      </c>
      <c r="D181" s="4">
        <f t="shared" si="9"/>
        <v>1.0004999999999966</v>
      </c>
      <c r="E181" s="4">
        <f t="shared" si="10"/>
        <v>162.35809999999998</v>
      </c>
      <c r="F181" s="4">
        <f t="shared" si="8"/>
        <v>2.5380999999999858</v>
      </c>
      <c r="G181" s="12">
        <v>2023</v>
      </c>
    </row>
    <row r="182" spans="1:7" x14ac:dyDescent="0.2">
      <c r="A182" s="18">
        <v>44987.428587962961</v>
      </c>
      <c r="B182" s="4">
        <v>0.69999999999999929</v>
      </c>
      <c r="C182" s="4">
        <v>1.45</v>
      </c>
      <c r="D182" s="4">
        <f t="shared" si="9"/>
        <v>1.014999999999999</v>
      </c>
      <c r="E182" s="4">
        <f t="shared" si="10"/>
        <v>162.37259999999998</v>
      </c>
      <c r="F182" s="4">
        <f t="shared" si="8"/>
        <v>2.552599999999984</v>
      </c>
      <c r="G182" s="12">
        <v>2023</v>
      </c>
    </row>
    <row r="183" spans="1:7" x14ac:dyDescent="0.2">
      <c r="A183" s="18">
        <v>44987.444091435187</v>
      </c>
      <c r="B183" s="4">
        <v>0.7099999999999973</v>
      </c>
      <c r="C183" s="4">
        <v>1.45</v>
      </c>
      <c r="D183" s="4">
        <f t="shared" si="9"/>
        <v>1.0294999999999961</v>
      </c>
      <c r="E183" s="4">
        <f t="shared" si="10"/>
        <v>162.38709999999998</v>
      </c>
      <c r="F183" s="4">
        <f t="shared" si="8"/>
        <v>2.5670999999999822</v>
      </c>
      <c r="G183" s="12">
        <v>2023</v>
      </c>
    </row>
    <row r="184" spans="1:7" x14ac:dyDescent="0.2">
      <c r="A184" s="18">
        <v>44987.456533564815</v>
      </c>
      <c r="B184" s="4">
        <v>0.71999999999999886</v>
      </c>
      <c r="C184" s="4">
        <v>1.45</v>
      </c>
      <c r="D184" s="4">
        <f t="shared" si="9"/>
        <v>1.0439999999999983</v>
      </c>
      <c r="E184" s="4">
        <f t="shared" si="10"/>
        <v>162.4016</v>
      </c>
      <c r="F184" s="4">
        <f t="shared" si="8"/>
        <v>2.5816000000000088</v>
      </c>
      <c r="G184" s="12">
        <v>2023</v>
      </c>
    </row>
    <row r="185" spans="1:7" x14ac:dyDescent="0.2">
      <c r="A185" s="18">
        <v>44987.457962962966</v>
      </c>
      <c r="B185" s="4">
        <v>0.72999999999999687</v>
      </c>
      <c r="C185" s="4">
        <v>1.45</v>
      </c>
      <c r="D185" s="4">
        <f t="shared" si="9"/>
        <v>1.0584999999999953</v>
      </c>
      <c r="E185" s="4">
        <f t="shared" si="10"/>
        <v>162.4161</v>
      </c>
      <c r="F185" s="4">
        <f t="shared" si="8"/>
        <v>2.596100000000007</v>
      </c>
      <c r="G185" s="12">
        <v>2023</v>
      </c>
    </row>
    <row r="186" spans="1:7" x14ac:dyDescent="0.2">
      <c r="A186" s="18">
        <v>44987.460781250003</v>
      </c>
      <c r="B186" s="4">
        <v>0.73999999999999844</v>
      </c>
      <c r="C186" s="4">
        <v>1.45</v>
      </c>
      <c r="D186" s="4">
        <f t="shared" si="9"/>
        <v>1.0729999999999977</v>
      </c>
      <c r="E186" s="4">
        <f t="shared" si="10"/>
        <v>162.4306</v>
      </c>
      <c r="F186" s="4">
        <f t="shared" si="8"/>
        <v>2.6106000000000051</v>
      </c>
      <c r="G186" s="12">
        <v>2023</v>
      </c>
    </row>
    <row r="187" spans="1:7" x14ac:dyDescent="0.2">
      <c r="A187" s="18">
        <v>44987.463310185187</v>
      </c>
      <c r="B187" s="4">
        <v>0.75</v>
      </c>
      <c r="C187" s="4">
        <v>1.45</v>
      </c>
      <c r="D187" s="4">
        <f t="shared" si="9"/>
        <v>1.0874999999999999</v>
      </c>
      <c r="E187" s="4">
        <f t="shared" si="10"/>
        <v>162.4451</v>
      </c>
      <c r="F187" s="4">
        <f t="shared" si="8"/>
        <v>2.6251000000000033</v>
      </c>
      <c r="G187" s="12">
        <v>2023</v>
      </c>
    </row>
    <row r="188" spans="1:7" x14ac:dyDescent="0.2">
      <c r="A188" s="18">
        <v>44987.467806712964</v>
      </c>
      <c r="B188" s="4">
        <v>0.75999999999999801</v>
      </c>
      <c r="C188" s="4">
        <v>1.45</v>
      </c>
      <c r="D188" s="4">
        <f t="shared" si="9"/>
        <v>1.101999999999997</v>
      </c>
      <c r="E188" s="4">
        <f t="shared" si="10"/>
        <v>162.45959999999999</v>
      </c>
      <c r="F188" s="4">
        <f t="shared" si="8"/>
        <v>2.6396000000000015</v>
      </c>
      <c r="G188" s="12">
        <v>2023</v>
      </c>
    </row>
    <row r="189" spans="1:7" x14ac:dyDescent="0.2">
      <c r="A189" s="18">
        <v>44987.471689814818</v>
      </c>
      <c r="B189" s="4">
        <v>0.76999999999999957</v>
      </c>
      <c r="C189" s="4">
        <v>1.45</v>
      </c>
      <c r="D189" s="4">
        <f t="shared" si="9"/>
        <v>1.1164999999999994</v>
      </c>
      <c r="E189" s="4">
        <f t="shared" si="10"/>
        <v>162.47409999999999</v>
      </c>
      <c r="F189" s="4">
        <f t="shared" si="8"/>
        <v>2.6540999999999997</v>
      </c>
      <c r="G189" s="12">
        <v>2023</v>
      </c>
    </row>
    <row r="190" spans="1:7" x14ac:dyDescent="0.2">
      <c r="A190" s="18">
        <v>44987.477528935182</v>
      </c>
      <c r="B190" s="4">
        <v>0.77999999999999758</v>
      </c>
      <c r="C190" s="4">
        <v>1.45</v>
      </c>
      <c r="D190" s="4">
        <f t="shared" si="9"/>
        <v>1.1309999999999965</v>
      </c>
      <c r="E190" s="4">
        <f t="shared" si="10"/>
        <v>162.48859999999999</v>
      </c>
      <c r="F190" s="4">
        <f t="shared" si="8"/>
        <v>2.6685999999999979</v>
      </c>
      <c r="G190" s="12">
        <v>2023</v>
      </c>
    </row>
    <row r="191" spans="1:7" x14ac:dyDescent="0.2">
      <c r="A191" s="18">
        <v>44987.483003472225</v>
      </c>
      <c r="B191" s="4">
        <v>0.78999999999999915</v>
      </c>
      <c r="C191" s="4">
        <v>1.45</v>
      </c>
      <c r="D191" s="4">
        <f t="shared" si="9"/>
        <v>1.1454999999999986</v>
      </c>
      <c r="E191" s="4">
        <f t="shared" si="10"/>
        <v>162.50309999999999</v>
      </c>
      <c r="F191" s="4">
        <f t="shared" si="8"/>
        <v>2.683099999999996</v>
      </c>
      <c r="G191" s="12">
        <v>2023</v>
      </c>
    </row>
    <row r="192" spans="1:7" x14ac:dyDescent="0.2">
      <c r="A192" s="18">
        <v>44987.495758101853</v>
      </c>
      <c r="B192" s="4">
        <v>0.79999999999999716</v>
      </c>
      <c r="C192" s="4">
        <v>1.45</v>
      </c>
      <c r="D192" s="4">
        <f t="shared" si="9"/>
        <v>1.1599999999999959</v>
      </c>
      <c r="E192" s="4">
        <f t="shared" si="10"/>
        <v>162.51759999999999</v>
      </c>
      <c r="F192" s="4">
        <f t="shared" si="8"/>
        <v>2.6975999999999942</v>
      </c>
      <c r="G192" s="12">
        <v>2023</v>
      </c>
    </row>
    <row r="193" spans="1:7" x14ac:dyDescent="0.2">
      <c r="A193" s="18">
        <v>44996.299351851849</v>
      </c>
      <c r="B193" s="4">
        <v>0.80999999999999872</v>
      </c>
      <c r="C193" s="4">
        <v>1.45</v>
      </c>
      <c r="D193" s="4">
        <f t="shared" si="9"/>
        <v>1.1744999999999981</v>
      </c>
      <c r="E193" s="4">
        <f t="shared" si="10"/>
        <v>162.53209999999999</v>
      </c>
      <c r="F193" s="4">
        <f t="shared" si="8"/>
        <v>2.7120999999999924</v>
      </c>
      <c r="G193" s="12">
        <v>2023</v>
      </c>
    </row>
    <row r="194" spans="1:7" x14ac:dyDescent="0.2">
      <c r="A194" s="18">
        <v>44996.398854166669</v>
      </c>
      <c r="B194" s="4">
        <v>0.82000000000000028</v>
      </c>
      <c r="C194" s="4">
        <v>1.45</v>
      </c>
      <c r="D194" s="4">
        <f t="shared" si="9"/>
        <v>1.1890000000000003</v>
      </c>
      <c r="E194" s="4">
        <f t="shared" si="10"/>
        <v>162.54659999999998</v>
      </c>
      <c r="F194" s="4">
        <f t="shared" si="8"/>
        <v>2.7265999999999906</v>
      </c>
      <c r="G194" s="12">
        <v>2023</v>
      </c>
    </row>
    <row r="195" spans="1:7" x14ac:dyDescent="0.2">
      <c r="A195" s="18">
        <v>44996.805324074077</v>
      </c>
      <c r="B195" s="4">
        <v>0.82999999999999829</v>
      </c>
      <c r="C195" s="4">
        <v>1.45</v>
      </c>
      <c r="D195" s="4">
        <f t="shared" si="9"/>
        <v>1.2034999999999976</v>
      </c>
      <c r="E195" s="4">
        <f t="shared" si="10"/>
        <v>162.56109999999998</v>
      </c>
      <c r="F195" s="4">
        <f t="shared" ref="F195:F258" si="11">E195-159.82</f>
        <v>2.7410999999999888</v>
      </c>
      <c r="G195" s="12">
        <v>2023</v>
      </c>
    </row>
    <row r="196" spans="1:7" x14ac:dyDescent="0.2">
      <c r="A196" s="18">
        <v>44996.81068865741</v>
      </c>
      <c r="B196" s="4">
        <v>0.83999999999999986</v>
      </c>
      <c r="C196" s="4">
        <v>1.45</v>
      </c>
      <c r="D196" s="4">
        <f t="shared" si="9"/>
        <v>1.2179999999999997</v>
      </c>
      <c r="E196" s="4">
        <f t="shared" si="10"/>
        <v>162.57559999999998</v>
      </c>
      <c r="F196" s="4">
        <f t="shared" si="11"/>
        <v>2.7555999999999869</v>
      </c>
      <c r="G196" s="12">
        <v>2023</v>
      </c>
    </row>
    <row r="197" spans="1:7" x14ac:dyDescent="0.2">
      <c r="A197" s="18">
        <v>44996.813032407408</v>
      </c>
      <c r="B197" s="4">
        <v>0.84999999999999787</v>
      </c>
      <c r="C197" s="4">
        <v>1.45</v>
      </c>
      <c r="D197" s="4">
        <f t="shared" si="9"/>
        <v>1.2324999999999968</v>
      </c>
      <c r="E197" s="4">
        <f t="shared" si="10"/>
        <v>162.59009999999998</v>
      </c>
      <c r="F197" s="4">
        <f t="shared" si="11"/>
        <v>2.7700999999999851</v>
      </c>
      <c r="G197" s="12">
        <v>2023</v>
      </c>
    </row>
    <row r="198" spans="1:7" x14ac:dyDescent="0.2">
      <c r="A198" s="18">
        <v>44996.8164525463</v>
      </c>
      <c r="B198" s="4">
        <v>0.85999999999999943</v>
      </c>
      <c r="C198" s="4">
        <v>1.45</v>
      </c>
      <c r="D198" s="4">
        <f t="shared" si="9"/>
        <v>1.2469999999999992</v>
      </c>
      <c r="E198" s="4">
        <f t="shared" si="10"/>
        <v>162.60459999999998</v>
      </c>
      <c r="F198" s="4">
        <f t="shared" si="11"/>
        <v>2.7845999999999833</v>
      </c>
      <c r="G198" s="12">
        <v>2023</v>
      </c>
    </row>
    <row r="199" spans="1:7" x14ac:dyDescent="0.2">
      <c r="A199" s="18">
        <v>44996.818032407406</v>
      </c>
      <c r="B199" s="4">
        <v>0.86999999999999744</v>
      </c>
      <c r="C199" s="4">
        <v>1.45</v>
      </c>
      <c r="D199" s="4">
        <f t="shared" si="9"/>
        <v>1.2614999999999963</v>
      </c>
      <c r="E199" s="4">
        <f t="shared" si="10"/>
        <v>162.61909999999997</v>
      </c>
      <c r="F199" s="4">
        <f t="shared" si="11"/>
        <v>2.7990999999999815</v>
      </c>
      <c r="G199" s="12">
        <v>2023</v>
      </c>
    </row>
    <row r="200" spans="1:7" x14ac:dyDescent="0.2">
      <c r="A200" s="18">
        <v>44996.820098379627</v>
      </c>
      <c r="B200" s="4">
        <v>0.87999999999999901</v>
      </c>
      <c r="C200" s="4">
        <v>1.45</v>
      </c>
      <c r="D200" s="4">
        <f t="shared" si="9"/>
        <v>1.2759999999999985</v>
      </c>
      <c r="E200" s="4">
        <f t="shared" si="10"/>
        <v>162.6336</v>
      </c>
      <c r="F200" s="4">
        <f t="shared" si="11"/>
        <v>2.8136000000000081</v>
      </c>
      <c r="G200" s="12">
        <v>2023</v>
      </c>
    </row>
    <row r="201" spans="1:7" x14ac:dyDescent="0.2">
      <c r="A201" s="18">
        <v>44996.823541666665</v>
      </c>
      <c r="B201" s="4">
        <v>0.88999999999999702</v>
      </c>
      <c r="C201" s="4">
        <v>1.45</v>
      </c>
      <c r="D201" s="4">
        <f t="shared" si="9"/>
        <v>1.2904999999999955</v>
      </c>
      <c r="E201" s="4">
        <f t="shared" si="10"/>
        <v>162.6481</v>
      </c>
      <c r="F201" s="4">
        <f t="shared" si="11"/>
        <v>2.8281000000000063</v>
      </c>
      <c r="G201" s="12">
        <v>2023</v>
      </c>
    </row>
    <row r="202" spans="1:7" x14ac:dyDescent="0.2">
      <c r="A202" s="18">
        <v>44996.834033564817</v>
      </c>
      <c r="B202" s="4">
        <v>0.89999999999999858</v>
      </c>
      <c r="C202" s="4">
        <v>1.45</v>
      </c>
      <c r="D202" s="4">
        <f t="shared" si="9"/>
        <v>1.3049999999999979</v>
      </c>
      <c r="E202" s="4">
        <f t="shared" si="10"/>
        <v>162.6626</v>
      </c>
      <c r="F202" s="4">
        <f t="shared" si="11"/>
        <v>2.8426000000000045</v>
      </c>
      <c r="G202" s="12">
        <v>2023</v>
      </c>
    </row>
    <row r="203" spans="1:7" x14ac:dyDescent="0.2">
      <c r="A203" s="18">
        <v>44996.838153935183</v>
      </c>
      <c r="B203" s="4">
        <v>0.91000000000000014</v>
      </c>
      <c r="C203" s="4">
        <v>1.45</v>
      </c>
      <c r="D203" s="4">
        <f t="shared" si="9"/>
        <v>1.3195000000000001</v>
      </c>
      <c r="E203" s="4">
        <f t="shared" si="10"/>
        <v>162.6771</v>
      </c>
      <c r="F203" s="4">
        <f t="shared" si="11"/>
        <v>2.8571000000000026</v>
      </c>
      <c r="G203" s="12">
        <v>2023</v>
      </c>
    </row>
    <row r="204" spans="1:7" x14ac:dyDescent="0.2">
      <c r="A204" s="18">
        <v>44996.887806712963</v>
      </c>
      <c r="B204" s="4">
        <v>0.91999999999999815</v>
      </c>
      <c r="C204" s="4">
        <v>1.45</v>
      </c>
      <c r="D204" s="4">
        <f t="shared" si="9"/>
        <v>1.3339999999999972</v>
      </c>
      <c r="E204" s="4">
        <f t="shared" si="10"/>
        <v>162.69159999999999</v>
      </c>
      <c r="F204" s="4">
        <f t="shared" si="11"/>
        <v>2.8716000000000008</v>
      </c>
      <c r="G204" s="12">
        <v>2023</v>
      </c>
    </row>
    <row r="205" spans="1:7" x14ac:dyDescent="0.2">
      <c r="A205" s="18">
        <v>44996.890827546296</v>
      </c>
      <c r="B205" s="4">
        <v>0.92999999999999972</v>
      </c>
      <c r="C205" s="4">
        <v>1.45</v>
      </c>
      <c r="D205" s="4">
        <f t="shared" ref="D205:D268" si="12">B205*C205</f>
        <v>1.3484999999999996</v>
      </c>
      <c r="E205" s="4">
        <f t="shared" si="10"/>
        <v>162.70609999999999</v>
      </c>
      <c r="F205" s="4">
        <f t="shared" si="11"/>
        <v>2.886099999999999</v>
      </c>
      <c r="G205" s="12">
        <v>2023</v>
      </c>
    </row>
    <row r="206" spans="1:7" x14ac:dyDescent="0.2">
      <c r="A206" s="18">
        <v>44996.895046296297</v>
      </c>
      <c r="B206" s="4">
        <v>0.93999999999999773</v>
      </c>
      <c r="C206" s="4">
        <v>1.45</v>
      </c>
      <c r="D206" s="4">
        <f t="shared" si="12"/>
        <v>1.3629999999999967</v>
      </c>
      <c r="E206" s="4">
        <f t="shared" si="10"/>
        <v>162.72059999999999</v>
      </c>
      <c r="F206" s="4">
        <f t="shared" si="11"/>
        <v>2.9005999999999972</v>
      </c>
      <c r="G206" s="12">
        <v>2023</v>
      </c>
    </row>
    <row r="207" spans="1:7" x14ac:dyDescent="0.2">
      <c r="A207" s="18">
        <v>44996.899039351854</v>
      </c>
      <c r="B207" s="4">
        <v>0.94999999999999929</v>
      </c>
      <c r="C207" s="4">
        <v>1.45</v>
      </c>
      <c r="D207" s="4">
        <f t="shared" si="12"/>
        <v>1.3774999999999988</v>
      </c>
      <c r="E207" s="4">
        <f t="shared" si="10"/>
        <v>162.73509999999999</v>
      </c>
      <c r="F207" s="4">
        <f t="shared" si="11"/>
        <v>2.9150999999999954</v>
      </c>
      <c r="G207" s="12">
        <v>2023</v>
      </c>
    </row>
    <row r="208" spans="1:7" x14ac:dyDescent="0.2">
      <c r="A208" s="18">
        <v>44996.903559027778</v>
      </c>
      <c r="B208" s="4">
        <v>0.9599999999999973</v>
      </c>
      <c r="C208" s="4">
        <v>1.45</v>
      </c>
      <c r="D208" s="4">
        <f t="shared" si="12"/>
        <v>1.3919999999999961</v>
      </c>
      <c r="E208" s="4">
        <f t="shared" si="10"/>
        <v>162.74959999999999</v>
      </c>
      <c r="F208" s="4">
        <f t="shared" si="11"/>
        <v>2.9295999999999935</v>
      </c>
      <c r="G208" s="12">
        <v>2023</v>
      </c>
    </row>
    <row r="209" spans="1:7" x14ac:dyDescent="0.2">
      <c r="A209" s="18">
        <v>44996.906267361112</v>
      </c>
      <c r="B209" s="4">
        <v>0.96999999999999886</v>
      </c>
      <c r="C209" s="4">
        <v>1.45</v>
      </c>
      <c r="D209" s="4">
        <f t="shared" si="12"/>
        <v>1.4064999999999983</v>
      </c>
      <c r="E209" s="4">
        <f t="shared" si="10"/>
        <v>162.76409999999998</v>
      </c>
      <c r="F209" s="4">
        <f t="shared" si="11"/>
        <v>2.9440999999999917</v>
      </c>
      <c r="G209" s="12">
        <v>2023</v>
      </c>
    </row>
    <row r="210" spans="1:7" x14ac:dyDescent="0.2">
      <c r="A210" s="18">
        <v>44996.911307870374</v>
      </c>
      <c r="B210" s="4">
        <v>0.97999999999999687</v>
      </c>
      <c r="C210" s="4">
        <v>1.45</v>
      </c>
      <c r="D210" s="4">
        <f t="shared" si="12"/>
        <v>1.4209999999999954</v>
      </c>
      <c r="E210" s="4">
        <f t="shared" si="10"/>
        <v>162.77859999999998</v>
      </c>
      <c r="F210" s="4">
        <f t="shared" si="11"/>
        <v>2.9585999999999899</v>
      </c>
      <c r="G210" s="12">
        <v>2023</v>
      </c>
    </row>
    <row r="211" spans="1:7" x14ac:dyDescent="0.2">
      <c r="A211" s="18">
        <v>44996.912476851852</v>
      </c>
      <c r="B211" s="4">
        <v>0.98999999999999844</v>
      </c>
      <c r="C211" s="4">
        <v>1.45</v>
      </c>
      <c r="D211" s="4">
        <f t="shared" si="12"/>
        <v>1.4354999999999978</v>
      </c>
      <c r="E211" s="4">
        <f t="shared" si="10"/>
        <v>162.79309999999998</v>
      </c>
      <c r="F211" s="4">
        <f t="shared" si="11"/>
        <v>2.9730999999999881</v>
      </c>
      <c r="G211" s="12">
        <v>2023</v>
      </c>
    </row>
    <row r="212" spans="1:7" x14ac:dyDescent="0.2">
      <c r="A212" s="18">
        <v>44996.914114583335</v>
      </c>
      <c r="B212" s="4">
        <v>1</v>
      </c>
      <c r="C212" s="4">
        <v>1.45</v>
      </c>
      <c r="D212" s="4">
        <f t="shared" si="12"/>
        <v>1.45</v>
      </c>
      <c r="E212" s="4">
        <f t="shared" si="10"/>
        <v>162.80759999999998</v>
      </c>
      <c r="F212" s="4">
        <f t="shared" si="11"/>
        <v>2.9875999999999863</v>
      </c>
      <c r="G212" s="12">
        <v>2023</v>
      </c>
    </row>
    <row r="213" spans="1:7" x14ac:dyDescent="0.2">
      <c r="A213" s="18">
        <v>44996.915376157405</v>
      </c>
      <c r="B213" s="4">
        <v>1.009999999999998</v>
      </c>
      <c r="C213" s="4">
        <v>1.45</v>
      </c>
      <c r="D213" s="4">
        <f t="shared" si="12"/>
        <v>1.464499999999997</v>
      </c>
      <c r="E213" s="4">
        <f t="shared" si="10"/>
        <v>162.82209999999998</v>
      </c>
      <c r="F213" s="4">
        <f t="shared" si="11"/>
        <v>3.0020999999999844</v>
      </c>
      <c r="G213" s="12">
        <v>2023</v>
      </c>
    </row>
    <row r="214" spans="1:7" x14ac:dyDescent="0.2">
      <c r="A214" s="18">
        <v>44996.916666666664</v>
      </c>
      <c r="B214" s="4">
        <v>1.0199999999999996</v>
      </c>
      <c r="C214" s="4">
        <v>1.45</v>
      </c>
      <c r="D214" s="4">
        <f t="shared" si="12"/>
        <v>1.4789999999999994</v>
      </c>
      <c r="E214" s="4">
        <f t="shared" si="10"/>
        <v>162.8366</v>
      </c>
      <c r="F214" s="4">
        <f t="shared" si="11"/>
        <v>3.0166000000000111</v>
      </c>
      <c r="G214" s="12">
        <v>2023</v>
      </c>
    </row>
    <row r="215" spans="1:7" x14ac:dyDescent="0.2">
      <c r="A215" s="18">
        <v>44996.917609953707</v>
      </c>
      <c r="B215" s="4">
        <v>1.0299999999999976</v>
      </c>
      <c r="C215" s="4">
        <v>1.45</v>
      </c>
      <c r="D215" s="4">
        <f t="shared" si="12"/>
        <v>1.4934999999999965</v>
      </c>
      <c r="E215" s="4">
        <f t="shared" si="10"/>
        <v>162.85109999999997</v>
      </c>
      <c r="F215" s="4">
        <f t="shared" si="11"/>
        <v>3.0310999999999808</v>
      </c>
      <c r="G215" s="12">
        <v>2023</v>
      </c>
    </row>
    <row r="216" spans="1:7" x14ac:dyDescent="0.2">
      <c r="A216" s="18">
        <v>44996.919525462959</v>
      </c>
      <c r="B216" s="4">
        <v>1.0399999999999991</v>
      </c>
      <c r="C216" s="4">
        <v>1.45</v>
      </c>
      <c r="D216" s="4">
        <f t="shared" si="12"/>
        <v>1.5079999999999987</v>
      </c>
      <c r="E216" s="4">
        <f t="shared" si="10"/>
        <v>162.8656</v>
      </c>
      <c r="F216" s="4">
        <f t="shared" si="11"/>
        <v>3.0456000000000074</v>
      </c>
      <c r="G216" s="12">
        <v>2023</v>
      </c>
    </row>
    <row r="217" spans="1:7" x14ac:dyDescent="0.2">
      <c r="A217" s="18">
        <v>44996.921811342596</v>
      </c>
      <c r="B217" s="4">
        <v>1.0499999999999972</v>
      </c>
      <c r="C217" s="4">
        <v>1.45</v>
      </c>
      <c r="D217" s="4">
        <f t="shared" si="12"/>
        <v>1.5224999999999957</v>
      </c>
      <c r="E217" s="4">
        <f t="shared" si="10"/>
        <v>162.8801</v>
      </c>
      <c r="F217" s="4">
        <f t="shared" si="11"/>
        <v>3.0601000000000056</v>
      </c>
      <c r="G217" s="12">
        <v>2023</v>
      </c>
    </row>
    <row r="218" spans="1:7" x14ac:dyDescent="0.2">
      <c r="A218" s="18">
        <v>44996.924618055556</v>
      </c>
      <c r="B218" s="4">
        <v>1.0599999999999987</v>
      </c>
      <c r="C218" s="4">
        <v>1.45</v>
      </c>
      <c r="D218" s="4">
        <f t="shared" si="12"/>
        <v>1.5369999999999981</v>
      </c>
      <c r="E218" s="4">
        <f t="shared" si="10"/>
        <v>162.8946</v>
      </c>
      <c r="F218" s="4">
        <f t="shared" si="11"/>
        <v>3.0746000000000038</v>
      </c>
      <c r="G218" s="12">
        <v>2023</v>
      </c>
    </row>
    <row r="219" spans="1:7" x14ac:dyDescent="0.2">
      <c r="A219" s="18">
        <v>44996.926793981482</v>
      </c>
      <c r="B219" s="4">
        <v>1.0700000000000003</v>
      </c>
      <c r="C219" s="4">
        <v>1.45</v>
      </c>
      <c r="D219" s="4">
        <f t="shared" si="12"/>
        <v>1.5515000000000003</v>
      </c>
      <c r="E219" s="4">
        <f t="shared" si="10"/>
        <v>162.9091</v>
      </c>
      <c r="F219" s="4">
        <f t="shared" si="11"/>
        <v>3.089100000000002</v>
      </c>
      <c r="G219" s="12">
        <v>2023</v>
      </c>
    </row>
    <row r="220" spans="1:7" x14ac:dyDescent="0.2">
      <c r="A220" s="18">
        <v>44996.980561342592</v>
      </c>
      <c r="B220" s="4">
        <v>1.0799999999999983</v>
      </c>
      <c r="C220" s="4">
        <v>1.45</v>
      </c>
      <c r="D220" s="4">
        <f t="shared" si="12"/>
        <v>1.5659999999999974</v>
      </c>
      <c r="E220" s="4">
        <f t="shared" si="10"/>
        <v>162.92359999999999</v>
      </c>
      <c r="F220" s="4">
        <f t="shared" si="11"/>
        <v>3.1036000000000001</v>
      </c>
      <c r="G220" s="12">
        <v>2023</v>
      </c>
    </row>
    <row r="221" spans="1:7" x14ac:dyDescent="0.2">
      <c r="A221" s="18">
        <v>44996.983385416665</v>
      </c>
      <c r="B221" s="4">
        <v>1.0899999999999999</v>
      </c>
      <c r="C221" s="4">
        <v>1.45</v>
      </c>
      <c r="D221" s="4">
        <f t="shared" si="12"/>
        <v>1.5804999999999998</v>
      </c>
      <c r="E221" s="4">
        <f t="shared" si="10"/>
        <v>162.93809999999999</v>
      </c>
      <c r="F221" s="4">
        <f t="shared" si="11"/>
        <v>3.1180999999999983</v>
      </c>
      <c r="G221" s="12">
        <v>2023</v>
      </c>
    </row>
    <row r="222" spans="1:7" x14ac:dyDescent="0.2">
      <c r="A222" s="18">
        <v>44996.986458333333</v>
      </c>
      <c r="B222" s="4">
        <v>1.0999999999999979</v>
      </c>
      <c r="C222" s="4">
        <v>1.45</v>
      </c>
      <c r="D222" s="4">
        <f t="shared" si="12"/>
        <v>1.5949999999999969</v>
      </c>
      <c r="E222" s="4">
        <f t="shared" si="10"/>
        <v>162.95259999999999</v>
      </c>
      <c r="F222" s="4">
        <f t="shared" si="11"/>
        <v>3.1325999999999965</v>
      </c>
      <c r="G222" s="12">
        <v>2023</v>
      </c>
    </row>
    <row r="223" spans="1:7" x14ac:dyDescent="0.2">
      <c r="A223" s="18">
        <v>44996.987864583331</v>
      </c>
      <c r="B223" s="4">
        <v>1.1099999999999994</v>
      </c>
      <c r="C223" s="4">
        <v>1.45</v>
      </c>
      <c r="D223" s="4">
        <f t="shared" si="12"/>
        <v>1.609499999999999</v>
      </c>
      <c r="E223" s="4">
        <f t="shared" si="10"/>
        <v>162.96709999999999</v>
      </c>
      <c r="F223" s="4">
        <f t="shared" si="11"/>
        <v>3.1470999999999947</v>
      </c>
      <c r="G223" s="12">
        <v>2023</v>
      </c>
    </row>
    <row r="224" spans="1:7" x14ac:dyDescent="0.2">
      <c r="A224" s="18">
        <v>44996.991603009257</v>
      </c>
      <c r="B224" s="4">
        <v>1.1199999999999974</v>
      </c>
      <c r="C224" s="4">
        <v>1.45</v>
      </c>
      <c r="D224" s="4">
        <f t="shared" si="12"/>
        <v>1.6239999999999963</v>
      </c>
      <c r="E224" s="4">
        <f t="shared" si="10"/>
        <v>162.98159999999999</v>
      </c>
      <c r="F224" s="4">
        <f t="shared" si="11"/>
        <v>3.1615999999999929</v>
      </c>
      <c r="G224" s="12">
        <v>2023</v>
      </c>
    </row>
    <row r="225" spans="1:7" x14ac:dyDescent="0.2">
      <c r="A225" s="18">
        <v>45000.663668981484</v>
      </c>
      <c r="B225" s="4">
        <v>1.129999999999999</v>
      </c>
      <c r="C225" s="4">
        <v>1.45</v>
      </c>
      <c r="D225" s="4">
        <f t="shared" si="12"/>
        <v>1.6384999999999985</v>
      </c>
      <c r="E225" s="4">
        <f t="shared" si="10"/>
        <v>162.99609999999998</v>
      </c>
      <c r="F225" s="4">
        <f t="shared" si="11"/>
        <v>3.176099999999991</v>
      </c>
      <c r="G225" s="12">
        <v>2023</v>
      </c>
    </row>
    <row r="226" spans="1:7" x14ac:dyDescent="0.2">
      <c r="A226" s="18">
        <v>45000.670086805556</v>
      </c>
      <c r="B226" s="4">
        <v>1.139999999999997</v>
      </c>
      <c r="C226" s="4">
        <v>1.45</v>
      </c>
      <c r="D226" s="4">
        <f t="shared" si="12"/>
        <v>1.6529999999999956</v>
      </c>
      <c r="E226" s="4">
        <f t="shared" si="10"/>
        <v>163.01059999999998</v>
      </c>
      <c r="F226" s="4">
        <f t="shared" si="11"/>
        <v>3.1905999999999892</v>
      </c>
      <c r="G226" s="12">
        <v>2023</v>
      </c>
    </row>
    <row r="227" spans="1:7" x14ac:dyDescent="0.2">
      <c r="A227" s="18">
        <v>45000.672685185185</v>
      </c>
      <c r="B227" s="4">
        <v>1.1499999999999986</v>
      </c>
      <c r="C227" s="4">
        <v>1.45</v>
      </c>
      <c r="D227" s="4">
        <f t="shared" si="12"/>
        <v>1.667499999999998</v>
      </c>
      <c r="E227" s="4">
        <f t="shared" si="10"/>
        <v>163.02509999999998</v>
      </c>
      <c r="F227" s="4">
        <f t="shared" si="11"/>
        <v>3.2050999999999874</v>
      </c>
      <c r="G227" s="12">
        <v>2023</v>
      </c>
    </row>
    <row r="228" spans="1:7" x14ac:dyDescent="0.2">
      <c r="A228" s="18">
        <v>45000.676296296297</v>
      </c>
      <c r="B228" s="4">
        <v>1.1600000000000001</v>
      </c>
      <c r="C228" s="4">
        <v>1.45</v>
      </c>
      <c r="D228" s="4">
        <f t="shared" si="12"/>
        <v>1.6820000000000002</v>
      </c>
      <c r="E228" s="4">
        <f t="shared" si="10"/>
        <v>163.03959999999998</v>
      </c>
      <c r="F228" s="4">
        <f t="shared" si="11"/>
        <v>3.2195999999999856</v>
      </c>
      <c r="G228" s="12">
        <v>2023</v>
      </c>
    </row>
    <row r="229" spans="1:7" x14ac:dyDescent="0.2">
      <c r="A229" s="18">
        <v>45000.69004050926</v>
      </c>
      <c r="B229" s="4">
        <v>1.1699999999999982</v>
      </c>
      <c r="C229" s="4">
        <v>1.45</v>
      </c>
      <c r="D229" s="4">
        <f t="shared" si="12"/>
        <v>1.6964999999999972</v>
      </c>
      <c r="E229" s="4">
        <f t="shared" si="10"/>
        <v>163.05409999999998</v>
      </c>
      <c r="F229" s="4">
        <f t="shared" si="11"/>
        <v>3.2340999999999838</v>
      </c>
      <c r="G229" s="12">
        <v>2023</v>
      </c>
    </row>
    <row r="230" spans="1:7" x14ac:dyDescent="0.2">
      <c r="A230" s="18">
        <v>45000.864131944443</v>
      </c>
      <c r="B230" s="4">
        <v>1.1799999999999997</v>
      </c>
      <c r="C230" s="4">
        <v>1.45</v>
      </c>
      <c r="D230" s="4">
        <f t="shared" si="12"/>
        <v>1.7109999999999996</v>
      </c>
      <c r="E230" s="4">
        <f t="shared" si="10"/>
        <v>163.0686</v>
      </c>
      <c r="F230" s="4">
        <f t="shared" si="11"/>
        <v>3.2486000000000104</v>
      </c>
      <c r="G230" s="12">
        <v>2023</v>
      </c>
    </row>
    <row r="231" spans="1:7" x14ac:dyDescent="0.2">
      <c r="A231" s="18">
        <v>45000.972511574073</v>
      </c>
      <c r="B231" s="4">
        <v>1.1899999999999977</v>
      </c>
      <c r="C231" s="4">
        <v>1.45</v>
      </c>
      <c r="D231" s="4">
        <f t="shared" si="12"/>
        <v>1.7254999999999967</v>
      </c>
      <c r="E231" s="4">
        <f t="shared" si="10"/>
        <v>163.0831</v>
      </c>
      <c r="F231" s="4">
        <f t="shared" si="11"/>
        <v>3.2631000000000085</v>
      </c>
      <c r="G231" s="12">
        <v>2023</v>
      </c>
    </row>
    <row r="232" spans="1:7" x14ac:dyDescent="0.2">
      <c r="A232" s="18">
        <v>45006.185358796298</v>
      </c>
      <c r="B232" s="4">
        <v>1.1999999999999993</v>
      </c>
      <c r="C232" s="4">
        <v>1.45</v>
      </c>
      <c r="D232" s="4">
        <f t="shared" si="12"/>
        <v>1.7399999999999989</v>
      </c>
      <c r="E232" s="4">
        <f t="shared" si="10"/>
        <v>163.0976</v>
      </c>
      <c r="F232" s="4">
        <f t="shared" si="11"/>
        <v>3.2776000000000067</v>
      </c>
      <c r="G232" s="12">
        <v>2023</v>
      </c>
    </row>
    <row r="233" spans="1:7" x14ac:dyDescent="0.2">
      <c r="A233" s="18">
        <v>45006.200873842594</v>
      </c>
      <c r="B233" s="4">
        <v>1.2099999999999973</v>
      </c>
      <c r="C233" s="4">
        <v>1.45</v>
      </c>
      <c r="D233" s="4">
        <f t="shared" si="12"/>
        <v>1.754499999999996</v>
      </c>
      <c r="E233" s="4">
        <f t="shared" si="10"/>
        <v>163.1121</v>
      </c>
      <c r="F233" s="4">
        <f t="shared" si="11"/>
        <v>3.2921000000000049</v>
      </c>
      <c r="G233" s="12">
        <v>2023</v>
      </c>
    </row>
    <row r="234" spans="1:7" x14ac:dyDescent="0.2">
      <c r="A234" s="18">
        <v>45006.209901620372</v>
      </c>
      <c r="B234" s="4">
        <v>1.2199999999999989</v>
      </c>
      <c r="C234" s="4">
        <v>1.45</v>
      </c>
      <c r="D234" s="4">
        <f t="shared" si="12"/>
        <v>1.7689999999999984</v>
      </c>
      <c r="E234" s="4">
        <f t="shared" si="10"/>
        <v>163.1266</v>
      </c>
      <c r="F234" s="4">
        <f t="shared" si="11"/>
        <v>3.3066000000000031</v>
      </c>
      <c r="G234" s="12">
        <v>2023</v>
      </c>
    </row>
    <row r="235" spans="1:7" x14ac:dyDescent="0.2">
      <c r="A235" s="18">
        <v>45006.219780092593</v>
      </c>
      <c r="B235" s="4">
        <v>1.2299999999999969</v>
      </c>
      <c r="C235" s="4">
        <v>1.45</v>
      </c>
      <c r="D235" s="4">
        <f t="shared" si="12"/>
        <v>1.7834999999999954</v>
      </c>
      <c r="E235" s="4">
        <f t="shared" si="10"/>
        <v>163.14109999999999</v>
      </c>
      <c r="F235" s="4">
        <f t="shared" si="11"/>
        <v>3.3211000000000013</v>
      </c>
      <c r="G235" s="12">
        <v>2023</v>
      </c>
    </row>
    <row r="236" spans="1:7" x14ac:dyDescent="0.2">
      <c r="A236" s="18">
        <v>45006.238240740742</v>
      </c>
      <c r="B236" s="4">
        <v>1.2399999999999984</v>
      </c>
      <c r="C236" s="4">
        <v>1.45</v>
      </c>
      <c r="D236" s="4">
        <f t="shared" si="12"/>
        <v>1.7979999999999976</v>
      </c>
      <c r="E236" s="4">
        <f t="shared" si="10"/>
        <v>163.15559999999999</v>
      </c>
      <c r="F236" s="4">
        <f t="shared" si="11"/>
        <v>3.3355999999999995</v>
      </c>
      <c r="G236" s="12">
        <v>2023</v>
      </c>
    </row>
    <row r="237" spans="1:7" x14ac:dyDescent="0.2">
      <c r="A237" s="18">
        <v>45006.252343749999</v>
      </c>
      <c r="B237" s="4">
        <v>1.25</v>
      </c>
      <c r="C237" s="4">
        <v>1.45</v>
      </c>
      <c r="D237" s="4">
        <f t="shared" si="12"/>
        <v>1.8125</v>
      </c>
      <c r="E237" s="4">
        <f t="shared" si="10"/>
        <v>163.17009999999999</v>
      </c>
      <c r="F237" s="4">
        <f t="shared" si="11"/>
        <v>3.3500999999999976</v>
      </c>
      <c r="G237" s="12">
        <v>2023</v>
      </c>
    </row>
    <row r="238" spans="1:7" x14ac:dyDescent="0.2">
      <c r="A238" s="18">
        <v>45006.275260416667</v>
      </c>
      <c r="B238" s="4">
        <v>1.259999999999998</v>
      </c>
      <c r="C238" s="4">
        <v>1.45</v>
      </c>
      <c r="D238" s="4">
        <f t="shared" si="12"/>
        <v>1.8269999999999971</v>
      </c>
      <c r="E238" s="4">
        <f t="shared" si="10"/>
        <v>163.18459999999999</v>
      </c>
      <c r="F238" s="4">
        <f t="shared" si="11"/>
        <v>3.3645999999999958</v>
      </c>
      <c r="G238" s="12">
        <v>2023</v>
      </c>
    </row>
    <row r="239" spans="1:7" x14ac:dyDescent="0.2">
      <c r="A239" s="18">
        <v>45006.28824652778</v>
      </c>
      <c r="B239" s="4">
        <v>1.2699999999999996</v>
      </c>
      <c r="C239" s="4">
        <v>1.45</v>
      </c>
      <c r="D239" s="4">
        <f t="shared" si="12"/>
        <v>1.8414999999999992</v>
      </c>
      <c r="E239" s="4">
        <f t="shared" si="10"/>
        <v>163.19909999999999</v>
      </c>
      <c r="F239" s="4">
        <f t="shared" si="11"/>
        <v>3.379099999999994</v>
      </c>
      <c r="G239" s="12">
        <v>2023</v>
      </c>
    </row>
    <row r="240" spans="1:7" x14ac:dyDescent="0.2">
      <c r="A240" s="18">
        <v>45006.303078703706</v>
      </c>
      <c r="B240" s="4">
        <v>1.2799999999999976</v>
      </c>
      <c r="C240" s="4">
        <v>1.45</v>
      </c>
      <c r="D240" s="4">
        <f t="shared" si="12"/>
        <v>1.8559999999999965</v>
      </c>
      <c r="E240" s="4">
        <f t="shared" si="10"/>
        <v>163.21359999999999</v>
      </c>
      <c r="F240" s="4">
        <f t="shared" si="11"/>
        <v>3.3935999999999922</v>
      </c>
      <c r="G240" s="12">
        <v>2023</v>
      </c>
    </row>
    <row r="241" spans="1:7" x14ac:dyDescent="0.2">
      <c r="A241" s="18">
        <v>45006.365445601848</v>
      </c>
      <c r="B241" s="4">
        <v>1.2899999999999991</v>
      </c>
      <c r="C241" s="4">
        <v>1.45</v>
      </c>
      <c r="D241" s="4">
        <f t="shared" si="12"/>
        <v>1.8704999999999987</v>
      </c>
      <c r="E241" s="4">
        <f t="shared" ref="E241:E304" si="13">D241+$E$110</f>
        <v>163.22809999999998</v>
      </c>
      <c r="F241" s="4">
        <f t="shared" si="11"/>
        <v>3.4080999999999904</v>
      </c>
      <c r="G241" s="12">
        <v>2023</v>
      </c>
    </row>
    <row r="242" spans="1:7" x14ac:dyDescent="0.2">
      <c r="A242" s="18">
        <v>45006.38521990741</v>
      </c>
      <c r="B242" s="4">
        <v>1.2999999999999972</v>
      </c>
      <c r="C242" s="4">
        <v>1.45</v>
      </c>
      <c r="D242" s="4">
        <f t="shared" si="12"/>
        <v>1.8849999999999958</v>
      </c>
      <c r="E242" s="4">
        <f t="shared" si="13"/>
        <v>163.24259999999998</v>
      </c>
      <c r="F242" s="4">
        <f t="shared" si="11"/>
        <v>3.4225999999999885</v>
      </c>
      <c r="G242" s="12">
        <v>2023</v>
      </c>
    </row>
    <row r="243" spans="1:7" x14ac:dyDescent="0.2">
      <c r="A243" s="18">
        <v>45006.398593749997</v>
      </c>
      <c r="B243" s="4">
        <v>1.3099999999999987</v>
      </c>
      <c r="C243" s="4">
        <v>1.45</v>
      </c>
      <c r="D243" s="4">
        <f t="shared" si="12"/>
        <v>1.8994999999999982</v>
      </c>
      <c r="E243" s="4">
        <f t="shared" si="13"/>
        <v>163.25709999999998</v>
      </c>
      <c r="F243" s="4">
        <f t="shared" si="11"/>
        <v>3.4370999999999867</v>
      </c>
      <c r="G243" s="12">
        <v>2023</v>
      </c>
    </row>
    <row r="244" spans="1:7" x14ac:dyDescent="0.2">
      <c r="A244" s="18">
        <v>45006.401047453706</v>
      </c>
      <c r="B244" s="4">
        <v>1.3200000000000003</v>
      </c>
      <c r="C244" s="4">
        <v>1.45</v>
      </c>
      <c r="D244" s="4">
        <f t="shared" si="12"/>
        <v>1.9140000000000004</v>
      </c>
      <c r="E244" s="4">
        <f t="shared" si="13"/>
        <v>163.27159999999998</v>
      </c>
      <c r="F244" s="4">
        <f t="shared" si="11"/>
        <v>3.4515999999999849</v>
      </c>
      <c r="G244" s="12">
        <v>2023</v>
      </c>
    </row>
    <row r="245" spans="1:7" x14ac:dyDescent="0.2">
      <c r="A245" s="18">
        <v>45006.40247685185</v>
      </c>
      <c r="B245" s="4">
        <v>1.3299999999999983</v>
      </c>
      <c r="C245" s="4">
        <v>1.45</v>
      </c>
      <c r="D245" s="4">
        <f t="shared" si="12"/>
        <v>1.9284999999999974</v>
      </c>
      <c r="E245" s="4">
        <f t="shared" si="13"/>
        <v>163.28609999999998</v>
      </c>
      <c r="F245" s="4">
        <f t="shared" si="11"/>
        <v>3.4660999999999831</v>
      </c>
      <c r="G245" s="12">
        <v>2023</v>
      </c>
    </row>
    <row r="246" spans="1:7" x14ac:dyDescent="0.2">
      <c r="A246" s="18">
        <v>45006.40457175926</v>
      </c>
      <c r="B246" s="4">
        <v>1.3399999999999999</v>
      </c>
      <c r="C246" s="4">
        <v>1.45</v>
      </c>
      <c r="D246" s="4">
        <f t="shared" si="12"/>
        <v>1.9429999999999998</v>
      </c>
      <c r="E246" s="4">
        <f t="shared" si="13"/>
        <v>163.3006</v>
      </c>
      <c r="F246" s="4">
        <f t="shared" si="11"/>
        <v>3.4806000000000097</v>
      </c>
      <c r="G246" s="12">
        <v>2023</v>
      </c>
    </row>
    <row r="247" spans="1:7" x14ac:dyDescent="0.2">
      <c r="A247" s="18">
        <v>45006.406359953704</v>
      </c>
      <c r="B247" s="4">
        <v>1.3499999999999979</v>
      </c>
      <c r="C247" s="4">
        <v>1.45</v>
      </c>
      <c r="D247" s="4">
        <f t="shared" si="12"/>
        <v>1.9574999999999969</v>
      </c>
      <c r="E247" s="4">
        <f t="shared" si="13"/>
        <v>163.3151</v>
      </c>
      <c r="F247" s="4">
        <f t="shared" si="11"/>
        <v>3.4951000000000079</v>
      </c>
      <c r="G247" s="12">
        <v>2023</v>
      </c>
    </row>
    <row r="248" spans="1:7" x14ac:dyDescent="0.2">
      <c r="A248" s="18">
        <v>45006.409068287037</v>
      </c>
      <c r="B248" s="4">
        <v>1.3599999999999994</v>
      </c>
      <c r="C248" s="4">
        <v>1.45</v>
      </c>
      <c r="D248" s="4">
        <f t="shared" si="12"/>
        <v>1.9719999999999991</v>
      </c>
      <c r="E248" s="4">
        <f t="shared" si="13"/>
        <v>163.3296</v>
      </c>
      <c r="F248" s="4">
        <f t="shared" si="11"/>
        <v>3.509600000000006</v>
      </c>
      <c r="G248" s="12">
        <v>2023</v>
      </c>
    </row>
    <row r="249" spans="1:7" x14ac:dyDescent="0.2">
      <c r="A249" s="18">
        <v>45006.412748842595</v>
      </c>
      <c r="B249" s="4">
        <v>1.3699999999999974</v>
      </c>
      <c r="C249" s="4">
        <v>1.45</v>
      </c>
      <c r="D249" s="4">
        <f t="shared" si="12"/>
        <v>1.9864999999999962</v>
      </c>
      <c r="E249" s="4">
        <f t="shared" si="13"/>
        <v>163.3441</v>
      </c>
      <c r="F249" s="4">
        <f t="shared" si="11"/>
        <v>3.5241000000000042</v>
      </c>
      <c r="G249" s="12">
        <v>2023</v>
      </c>
    </row>
    <row r="250" spans="1:7" x14ac:dyDescent="0.2">
      <c r="A250" s="18">
        <v>45006.420844907407</v>
      </c>
      <c r="B250" s="4">
        <v>1.379999999999999</v>
      </c>
      <c r="C250" s="4">
        <v>1.45</v>
      </c>
      <c r="D250" s="4">
        <f t="shared" si="12"/>
        <v>2.0009999999999986</v>
      </c>
      <c r="E250" s="4">
        <f t="shared" si="13"/>
        <v>163.3586</v>
      </c>
      <c r="F250" s="4">
        <f t="shared" si="11"/>
        <v>3.5386000000000024</v>
      </c>
      <c r="G250" s="12">
        <v>2023</v>
      </c>
    </row>
    <row r="251" spans="1:7" x14ac:dyDescent="0.2">
      <c r="A251" s="18">
        <v>45006.759351851855</v>
      </c>
      <c r="B251" s="4">
        <v>1.389999999999997</v>
      </c>
      <c r="C251" s="4">
        <v>1.45</v>
      </c>
      <c r="D251" s="4">
        <f t="shared" si="12"/>
        <v>2.0154999999999954</v>
      </c>
      <c r="E251" s="4">
        <f t="shared" si="13"/>
        <v>163.37309999999999</v>
      </c>
      <c r="F251" s="4">
        <f t="shared" si="11"/>
        <v>3.5531000000000006</v>
      </c>
      <c r="G251" s="12">
        <v>2023</v>
      </c>
    </row>
    <row r="252" spans="1:7" x14ac:dyDescent="0.2">
      <c r="A252" s="18">
        <v>45006.866331018522</v>
      </c>
      <c r="B252" s="4">
        <v>1.3999999999999986</v>
      </c>
      <c r="C252" s="4">
        <v>1.45</v>
      </c>
      <c r="D252" s="4">
        <f t="shared" si="12"/>
        <v>2.029999999999998</v>
      </c>
      <c r="E252" s="4">
        <f t="shared" si="13"/>
        <v>163.38759999999999</v>
      </c>
      <c r="F252" s="4">
        <f t="shared" si="11"/>
        <v>3.5675999999999988</v>
      </c>
      <c r="G252" s="12">
        <v>2023</v>
      </c>
    </row>
    <row r="253" spans="1:7" x14ac:dyDescent="0.2">
      <c r="A253" s="18">
        <v>45006.917025462964</v>
      </c>
      <c r="B253" s="4">
        <v>1.4100000000000001</v>
      </c>
      <c r="C253" s="4">
        <v>1.45</v>
      </c>
      <c r="D253" s="4">
        <f t="shared" si="12"/>
        <v>2.0445000000000002</v>
      </c>
      <c r="E253" s="4">
        <f t="shared" si="13"/>
        <v>163.40209999999999</v>
      </c>
      <c r="F253" s="4">
        <f t="shared" si="11"/>
        <v>3.582099999999997</v>
      </c>
      <c r="G253" s="12">
        <v>2023</v>
      </c>
    </row>
    <row r="254" spans="1:7" x14ac:dyDescent="0.2">
      <c r="A254" s="18">
        <v>45006.989166666666</v>
      </c>
      <c r="B254" s="4">
        <v>1.4199999999999982</v>
      </c>
      <c r="C254" s="4">
        <v>1.45</v>
      </c>
      <c r="D254" s="4">
        <f t="shared" si="12"/>
        <v>2.0589999999999971</v>
      </c>
      <c r="E254" s="4">
        <f t="shared" si="13"/>
        <v>163.41659999999999</v>
      </c>
      <c r="F254" s="4">
        <f t="shared" si="11"/>
        <v>3.5965999999999951</v>
      </c>
      <c r="G254" s="12">
        <v>2023</v>
      </c>
    </row>
    <row r="255" spans="1:7" x14ac:dyDescent="0.2">
      <c r="A255" s="18">
        <v>45007.080225694444</v>
      </c>
      <c r="B255" s="4">
        <v>1.4299999999999997</v>
      </c>
      <c r="C255" s="4">
        <v>1.45</v>
      </c>
      <c r="D255" s="4">
        <f t="shared" si="12"/>
        <v>2.0734999999999997</v>
      </c>
      <c r="E255" s="4">
        <f t="shared" si="13"/>
        <v>163.43109999999999</v>
      </c>
      <c r="F255" s="4">
        <f t="shared" si="11"/>
        <v>3.6110999999999933</v>
      </c>
      <c r="G255" s="12">
        <v>2023</v>
      </c>
    </row>
    <row r="256" spans="1:7" x14ac:dyDescent="0.2">
      <c r="A256" s="18">
        <v>45007.219976851855</v>
      </c>
      <c r="B256" s="4">
        <v>1.4399999999999977</v>
      </c>
      <c r="C256" s="4">
        <v>1.45</v>
      </c>
      <c r="D256" s="4">
        <f t="shared" si="12"/>
        <v>2.0879999999999965</v>
      </c>
      <c r="E256" s="4">
        <f t="shared" si="13"/>
        <v>163.44559999999998</v>
      </c>
      <c r="F256" s="4">
        <f t="shared" si="11"/>
        <v>3.6255999999999915</v>
      </c>
      <c r="G256" s="12">
        <v>2023</v>
      </c>
    </row>
    <row r="257" spans="1:7" x14ac:dyDescent="0.2">
      <c r="A257" s="18">
        <v>45007.232065972225</v>
      </c>
      <c r="B257" s="4">
        <v>1.4499999999999993</v>
      </c>
      <c r="C257" s="4">
        <v>1.45</v>
      </c>
      <c r="D257" s="4">
        <f t="shared" si="12"/>
        <v>2.1024999999999987</v>
      </c>
      <c r="E257" s="4">
        <f t="shared" si="13"/>
        <v>163.46009999999998</v>
      </c>
      <c r="F257" s="4">
        <f t="shared" si="11"/>
        <v>3.6400999999999897</v>
      </c>
      <c r="G257" s="12">
        <v>2023</v>
      </c>
    </row>
    <row r="258" spans="1:7" x14ac:dyDescent="0.2">
      <c r="A258" s="18">
        <v>45007.339791666665</v>
      </c>
      <c r="B258" s="4">
        <v>1.4599999999999973</v>
      </c>
      <c r="C258" s="4">
        <v>1.45</v>
      </c>
      <c r="D258" s="4">
        <f t="shared" si="12"/>
        <v>2.116999999999996</v>
      </c>
      <c r="E258" s="4">
        <f t="shared" si="13"/>
        <v>163.47459999999998</v>
      </c>
      <c r="F258" s="4">
        <f t="shared" si="11"/>
        <v>3.6545999999999879</v>
      </c>
      <c r="G258" s="12">
        <v>2023</v>
      </c>
    </row>
    <row r="259" spans="1:7" x14ac:dyDescent="0.2">
      <c r="A259" s="18">
        <v>45009.381076388891</v>
      </c>
      <c r="B259" s="4">
        <v>1.4699999999999989</v>
      </c>
      <c r="C259" s="4">
        <v>1.45</v>
      </c>
      <c r="D259" s="4">
        <f t="shared" si="12"/>
        <v>2.1314999999999982</v>
      </c>
      <c r="E259" s="4">
        <f t="shared" si="13"/>
        <v>163.48909999999998</v>
      </c>
      <c r="F259" s="4">
        <f t="shared" ref="F259:F322" si="14">E259-159.82</f>
        <v>3.669099999999986</v>
      </c>
      <c r="G259" s="12">
        <v>2023</v>
      </c>
    </row>
    <row r="260" spans="1:7" x14ac:dyDescent="0.2">
      <c r="A260" s="18">
        <v>45009.385046296295</v>
      </c>
      <c r="B260" s="4">
        <v>1.4799999999999969</v>
      </c>
      <c r="C260" s="4">
        <v>1.45</v>
      </c>
      <c r="D260" s="4">
        <f t="shared" si="12"/>
        <v>2.1459999999999955</v>
      </c>
      <c r="E260" s="4">
        <f t="shared" si="13"/>
        <v>163.50359999999998</v>
      </c>
      <c r="F260" s="4">
        <f t="shared" si="14"/>
        <v>3.6835999999999842</v>
      </c>
      <c r="G260" s="12">
        <v>2023</v>
      </c>
    </row>
    <row r="261" spans="1:7" x14ac:dyDescent="0.2">
      <c r="A261" s="18">
        <v>45009.388049768517</v>
      </c>
      <c r="B261" s="4">
        <v>1.4899999999999984</v>
      </c>
      <c r="C261" s="4">
        <v>1.45</v>
      </c>
      <c r="D261" s="4">
        <f t="shared" si="12"/>
        <v>2.1604999999999976</v>
      </c>
      <c r="E261" s="4">
        <f t="shared" si="13"/>
        <v>163.51809999999998</v>
      </c>
      <c r="F261" s="4">
        <f t="shared" si="14"/>
        <v>3.6980999999999824</v>
      </c>
      <c r="G261" s="12">
        <v>2023</v>
      </c>
    </row>
    <row r="262" spans="1:7" x14ac:dyDescent="0.2">
      <c r="A262" s="18">
        <v>45009.392135416667</v>
      </c>
      <c r="B262" s="4">
        <v>1.5</v>
      </c>
      <c r="C262" s="4">
        <v>1.45</v>
      </c>
      <c r="D262" s="4">
        <f t="shared" si="12"/>
        <v>2.1749999999999998</v>
      </c>
      <c r="E262" s="4">
        <f t="shared" si="13"/>
        <v>163.5326</v>
      </c>
      <c r="F262" s="4">
        <f t="shared" si="14"/>
        <v>3.712600000000009</v>
      </c>
      <c r="G262" s="12">
        <v>2023</v>
      </c>
    </row>
    <row r="263" spans="1:7" x14ac:dyDescent="0.2">
      <c r="A263" s="18">
        <v>45009.3947974537</v>
      </c>
      <c r="B263" s="4">
        <v>1.509999999999998</v>
      </c>
      <c r="C263" s="4">
        <v>1.45</v>
      </c>
      <c r="D263" s="4">
        <f t="shared" si="12"/>
        <v>2.1894999999999971</v>
      </c>
      <c r="E263" s="4">
        <f t="shared" si="13"/>
        <v>163.5471</v>
      </c>
      <c r="F263" s="4">
        <f t="shared" si="14"/>
        <v>3.7271000000000072</v>
      </c>
      <c r="G263" s="12">
        <v>2023</v>
      </c>
    </row>
    <row r="264" spans="1:7" x14ac:dyDescent="0.2">
      <c r="A264" s="18">
        <v>45009.398090277777</v>
      </c>
      <c r="B264" s="4">
        <v>1.5199999999999996</v>
      </c>
      <c r="C264" s="4">
        <v>1.45</v>
      </c>
      <c r="D264" s="4">
        <f t="shared" si="12"/>
        <v>2.2039999999999993</v>
      </c>
      <c r="E264" s="4">
        <f t="shared" si="13"/>
        <v>163.5616</v>
      </c>
      <c r="F264" s="4">
        <f t="shared" si="14"/>
        <v>3.7416000000000054</v>
      </c>
      <c r="G264" s="12">
        <v>2023</v>
      </c>
    </row>
    <row r="265" spans="1:7" x14ac:dyDescent="0.2">
      <c r="A265" s="18">
        <v>45009.401064814818</v>
      </c>
      <c r="B265" s="4">
        <v>1.5299999999999976</v>
      </c>
      <c r="C265" s="4">
        <v>1.45</v>
      </c>
      <c r="D265" s="4">
        <f t="shared" si="12"/>
        <v>2.2184999999999966</v>
      </c>
      <c r="E265" s="4">
        <f t="shared" si="13"/>
        <v>163.5761</v>
      </c>
      <c r="F265" s="4">
        <f t="shared" si="14"/>
        <v>3.7561000000000035</v>
      </c>
      <c r="G265" s="12">
        <v>2023</v>
      </c>
    </row>
    <row r="266" spans="1:7" x14ac:dyDescent="0.2">
      <c r="A266" s="18">
        <v>45009.405827546296</v>
      </c>
      <c r="B266" s="4">
        <v>1.5399999999999991</v>
      </c>
      <c r="C266" s="4">
        <v>1.45</v>
      </c>
      <c r="D266" s="4">
        <f t="shared" si="12"/>
        <v>2.2329999999999988</v>
      </c>
      <c r="E266" s="4">
        <f t="shared" si="13"/>
        <v>163.59059999999999</v>
      </c>
      <c r="F266" s="4">
        <f t="shared" si="14"/>
        <v>3.7706000000000017</v>
      </c>
      <c r="G266" s="12">
        <v>2023</v>
      </c>
    </row>
    <row r="267" spans="1:7" x14ac:dyDescent="0.2">
      <c r="A267" s="18">
        <v>45009.413072916665</v>
      </c>
      <c r="B267" s="4">
        <v>1.5499999999999972</v>
      </c>
      <c r="C267" s="4">
        <v>1.45</v>
      </c>
      <c r="D267" s="4">
        <f t="shared" si="12"/>
        <v>2.2474999999999956</v>
      </c>
      <c r="E267" s="4">
        <f t="shared" si="13"/>
        <v>163.60509999999999</v>
      </c>
      <c r="F267" s="4">
        <f t="shared" si="14"/>
        <v>3.7850999999999999</v>
      </c>
      <c r="G267" s="12">
        <v>2023</v>
      </c>
    </row>
    <row r="268" spans="1:7" x14ac:dyDescent="0.2">
      <c r="A268" s="18">
        <v>45009.430914351855</v>
      </c>
      <c r="B268" s="4">
        <v>1.5599999999999987</v>
      </c>
      <c r="C268" s="4">
        <v>1.45</v>
      </c>
      <c r="D268" s="4">
        <f t="shared" si="12"/>
        <v>2.2619999999999982</v>
      </c>
      <c r="E268" s="4">
        <f t="shared" si="13"/>
        <v>163.61959999999999</v>
      </c>
      <c r="F268" s="4">
        <f t="shared" si="14"/>
        <v>3.7995999999999981</v>
      </c>
      <c r="G268" s="12">
        <v>2023</v>
      </c>
    </row>
    <row r="269" spans="1:7" x14ac:dyDescent="0.2">
      <c r="A269" s="18">
        <v>45015.209837962961</v>
      </c>
      <c r="B269" s="4">
        <v>1.5700000000000003</v>
      </c>
      <c r="C269" s="4">
        <v>1.45</v>
      </c>
      <c r="D269" s="4">
        <f t="shared" ref="D269:D332" si="15">B269*C269</f>
        <v>2.2765000000000004</v>
      </c>
      <c r="E269" s="4">
        <f t="shared" si="13"/>
        <v>163.63409999999999</v>
      </c>
      <c r="F269" s="4">
        <f t="shared" si="14"/>
        <v>3.8140999999999963</v>
      </c>
      <c r="G269" s="12">
        <v>2023</v>
      </c>
    </row>
    <row r="270" spans="1:7" x14ac:dyDescent="0.2">
      <c r="A270" s="18">
        <v>45015.216365740744</v>
      </c>
      <c r="B270" s="4">
        <v>1.5799999999999983</v>
      </c>
      <c r="C270" s="4">
        <v>1.45</v>
      </c>
      <c r="D270" s="4">
        <f t="shared" si="15"/>
        <v>2.2909999999999973</v>
      </c>
      <c r="E270" s="4">
        <f t="shared" si="13"/>
        <v>163.64859999999999</v>
      </c>
      <c r="F270" s="4">
        <f t="shared" si="14"/>
        <v>3.8285999999999945</v>
      </c>
      <c r="G270" s="12">
        <v>2023</v>
      </c>
    </row>
    <row r="271" spans="1:7" x14ac:dyDescent="0.2">
      <c r="A271" s="18">
        <v>45015.218211805557</v>
      </c>
      <c r="B271" s="4">
        <v>1.5899999999999999</v>
      </c>
      <c r="C271" s="4">
        <v>1.45</v>
      </c>
      <c r="D271" s="4">
        <f t="shared" si="15"/>
        <v>2.3054999999999999</v>
      </c>
      <c r="E271" s="4">
        <f t="shared" si="13"/>
        <v>163.66309999999999</v>
      </c>
      <c r="F271" s="4">
        <f t="shared" si="14"/>
        <v>3.8430999999999926</v>
      </c>
      <c r="G271" s="12">
        <v>2023</v>
      </c>
    </row>
    <row r="272" spans="1:7" x14ac:dyDescent="0.2">
      <c r="A272" s="18">
        <v>45015.224658564817</v>
      </c>
      <c r="B272" s="4">
        <v>1.5999999999999979</v>
      </c>
      <c r="C272" s="4">
        <v>1.45</v>
      </c>
      <c r="D272" s="4">
        <f t="shared" si="15"/>
        <v>2.3199999999999967</v>
      </c>
      <c r="E272" s="4">
        <f t="shared" si="13"/>
        <v>163.67759999999998</v>
      </c>
      <c r="F272" s="4">
        <f t="shared" si="14"/>
        <v>3.8575999999999908</v>
      </c>
      <c r="G272" s="12">
        <v>2023</v>
      </c>
    </row>
    <row r="273" spans="1:7" x14ac:dyDescent="0.2">
      <c r="A273" s="18">
        <v>45015.228055555555</v>
      </c>
      <c r="B273" s="4">
        <v>1.6099999999999994</v>
      </c>
      <c r="C273" s="4">
        <v>1.45</v>
      </c>
      <c r="D273" s="4">
        <f t="shared" si="15"/>
        <v>2.3344999999999989</v>
      </c>
      <c r="E273" s="4">
        <f t="shared" si="13"/>
        <v>163.69209999999998</v>
      </c>
      <c r="F273" s="4">
        <f t="shared" si="14"/>
        <v>3.872099999999989</v>
      </c>
      <c r="G273" s="12">
        <v>2023</v>
      </c>
    </row>
    <row r="274" spans="1:7" x14ac:dyDescent="0.2">
      <c r="A274" s="18">
        <v>45015.231249999997</v>
      </c>
      <c r="B274" s="4">
        <v>1.6199999999999974</v>
      </c>
      <c r="C274" s="4">
        <v>1.45</v>
      </c>
      <c r="D274" s="4">
        <f t="shared" si="15"/>
        <v>2.3489999999999962</v>
      </c>
      <c r="E274" s="4">
        <f t="shared" si="13"/>
        <v>163.70659999999998</v>
      </c>
      <c r="F274" s="4">
        <f t="shared" si="14"/>
        <v>3.8865999999999872</v>
      </c>
      <c r="G274" s="12">
        <v>2023</v>
      </c>
    </row>
    <row r="275" spans="1:7" x14ac:dyDescent="0.2">
      <c r="A275" s="18">
        <v>45015.233298611114</v>
      </c>
      <c r="B275" s="4">
        <v>1.629999999999999</v>
      </c>
      <c r="C275" s="4">
        <v>1.45</v>
      </c>
      <c r="D275" s="4">
        <f t="shared" si="15"/>
        <v>2.3634999999999984</v>
      </c>
      <c r="E275" s="4">
        <f t="shared" si="13"/>
        <v>163.72109999999998</v>
      </c>
      <c r="F275" s="4">
        <f t="shared" si="14"/>
        <v>3.9010999999999854</v>
      </c>
      <c r="G275" s="12">
        <v>2023</v>
      </c>
    </row>
    <row r="276" spans="1:7" x14ac:dyDescent="0.2">
      <c r="A276" s="18">
        <v>45015.237210648149</v>
      </c>
      <c r="B276" s="4">
        <v>1.639999999999997</v>
      </c>
      <c r="C276" s="4">
        <v>1.45</v>
      </c>
      <c r="D276" s="4">
        <f t="shared" si="15"/>
        <v>2.3779999999999957</v>
      </c>
      <c r="E276" s="4">
        <f t="shared" si="13"/>
        <v>163.73559999999998</v>
      </c>
      <c r="F276" s="4">
        <f t="shared" si="14"/>
        <v>3.9155999999999835</v>
      </c>
      <c r="G276" s="12">
        <v>2023</v>
      </c>
    </row>
    <row r="277" spans="1:7" x14ac:dyDescent="0.2">
      <c r="A277" s="18">
        <v>45015.240752314814</v>
      </c>
      <c r="B277" s="4">
        <v>1.6499999999999986</v>
      </c>
      <c r="C277" s="4">
        <v>1.45</v>
      </c>
      <c r="D277" s="4">
        <f t="shared" si="15"/>
        <v>2.3924999999999979</v>
      </c>
      <c r="E277" s="4">
        <f t="shared" si="13"/>
        <v>163.75009999999997</v>
      </c>
      <c r="F277" s="4">
        <f t="shared" si="14"/>
        <v>3.9300999999999817</v>
      </c>
      <c r="G277" s="12">
        <v>2023</v>
      </c>
    </row>
    <row r="278" spans="1:7" x14ac:dyDescent="0.2">
      <c r="A278" s="18">
        <v>45015.245891203704</v>
      </c>
      <c r="B278" s="4">
        <v>1.6600000000000001</v>
      </c>
      <c r="C278" s="4">
        <v>1.45</v>
      </c>
      <c r="D278" s="4">
        <f t="shared" si="15"/>
        <v>2.407</v>
      </c>
      <c r="E278" s="4">
        <f t="shared" si="13"/>
        <v>163.7646</v>
      </c>
      <c r="F278" s="4">
        <f t="shared" si="14"/>
        <v>3.9446000000000083</v>
      </c>
      <c r="G278" s="12">
        <v>2023</v>
      </c>
    </row>
    <row r="279" spans="1:7" x14ac:dyDescent="0.2">
      <c r="A279" s="18">
        <v>45015.281504629631</v>
      </c>
      <c r="B279" s="4">
        <v>1.6699999999999982</v>
      </c>
      <c r="C279" s="4">
        <v>1.45</v>
      </c>
      <c r="D279" s="4">
        <f t="shared" si="15"/>
        <v>2.4214999999999973</v>
      </c>
      <c r="E279" s="4">
        <f t="shared" si="13"/>
        <v>163.7791</v>
      </c>
      <c r="F279" s="4">
        <f t="shared" si="14"/>
        <v>3.9591000000000065</v>
      </c>
      <c r="G279" s="12">
        <v>2023</v>
      </c>
    </row>
    <row r="280" spans="1:7" x14ac:dyDescent="0.2">
      <c r="A280" s="18">
        <v>45019.545266203706</v>
      </c>
      <c r="B280" s="4">
        <v>1.6799999999999997</v>
      </c>
      <c r="C280" s="4">
        <v>1.45</v>
      </c>
      <c r="D280" s="4">
        <f t="shared" si="15"/>
        <v>2.4359999999999995</v>
      </c>
      <c r="E280" s="4">
        <f t="shared" si="13"/>
        <v>163.7936</v>
      </c>
      <c r="F280" s="4">
        <f t="shared" si="14"/>
        <v>3.9736000000000047</v>
      </c>
      <c r="G280" s="12">
        <v>2023</v>
      </c>
    </row>
    <row r="281" spans="1:7" x14ac:dyDescent="0.2">
      <c r="A281" s="18">
        <v>45019.545289351852</v>
      </c>
      <c r="B281" s="4">
        <v>1.6899999999999977</v>
      </c>
      <c r="C281" s="4">
        <v>1.45</v>
      </c>
      <c r="D281" s="4">
        <f t="shared" si="15"/>
        <v>2.4504999999999968</v>
      </c>
      <c r="E281" s="4">
        <f t="shared" si="13"/>
        <v>163.8081</v>
      </c>
      <c r="F281" s="4">
        <f t="shared" si="14"/>
        <v>3.9881000000000029</v>
      </c>
      <c r="G281" s="12">
        <v>2023</v>
      </c>
    </row>
    <row r="282" spans="1:7" x14ac:dyDescent="0.2">
      <c r="A282" s="18">
        <v>45019.545416666668</v>
      </c>
      <c r="B282" s="4">
        <v>1.6999999999999993</v>
      </c>
      <c r="C282" s="4">
        <v>1.45</v>
      </c>
      <c r="D282" s="4">
        <f t="shared" si="15"/>
        <v>2.464999999999999</v>
      </c>
      <c r="E282" s="4">
        <f t="shared" si="13"/>
        <v>163.82259999999999</v>
      </c>
      <c r="F282" s="4">
        <f t="shared" si="14"/>
        <v>4.002600000000001</v>
      </c>
      <c r="G282" s="12">
        <v>2023</v>
      </c>
    </row>
    <row r="283" spans="1:7" x14ac:dyDescent="0.2">
      <c r="A283" s="18">
        <v>45019.545943287034</v>
      </c>
      <c r="B283" s="4">
        <v>1.7099999999999973</v>
      </c>
      <c r="C283" s="4">
        <v>1.45</v>
      </c>
      <c r="D283" s="4">
        <f t="shared" si="15"/>
        <v>2.4794999999999958</v>
      </c>
      <c r="E283" s="4">
        <f t="shared" si="13"/>
        <v>163.83709999999999</v>
      </c>
      <c r="F283" s="4">
        <f t="shared" si="14"/>
        <v>4.0170999999999992</v>
      </c>
      <c r="G283" s="12">
        <v>2023</v>
      </c>
    </row>
    <row r="284" spans="1:7" x14ac:dyDescent="0.2">
      <c r="A284" s="18">
        <v>45019.576452546295</v>
      </c>
      <c r="B284" s="4">
        <v>1.7199999999999989</v>
      </c>
      <c r="C284" s="4">
        <v>1.45</v>
      </c>
      <c r="D284" s="4">
        <f t="shared" si="15"/>
        <v>2.4939999999999984</v>
      </c>
      <c r="E284" s="4">
        <f t="shared" si="13"/>
        <v>163.85159999999999</v>
      </c>
      <c r="F284" s="4">
        <f t="shared" si="14"/>
        <v>4.0315999999999974</v>
      </c>
      <c r="G284" s="12">
        <v>2023</v>
      </c>
    </row>
    <row r="285" spans="1:7" x14ac:dyDescent="0.2">
      <c r="A285" s="18">
        <v>45019.594739583335</v>
      </c>
      <c r="B285" s="4">
        <v>1.7299999999999969</v>
      </c>
      <c r="C285" s="4">
        <v>1.45</v>
      </c>
      <c r="D285" s="4">
        <f t="shared" si="15"/>
        <v>2.5084999999999953</v>
      </c>
      <c r="E285" s="4">
        <f t="shared" si="13"/>
        <v>163.86609999999999</v>
      </c>
      <c r="F285" s="4">
        <f t="shared" si="14"/>
        <v>4.0460999999999956</v>
      </c>
      <c r="G285" s="12">
        <v>2023</v>
      </c>
    </row>
    <row r="286" spans="1:7" x14ac:dyDescent="0.2">
      <c r="A286" s="18">
        <v>45019.626180555555</v>
      </c>
      <c r="B286" s="4">
        <v>1.7399999999999984</v>
      </c>
      <c r="C286" s="4">
        <v>1.45</v>
      </c>
      <c r="D286" s="4">
        <f t="shared" si="15"/>
        <v>2.5229999999999975</v>
      </c>
      <c r="E286" s="4">
        <f t="shared" si="13"/>
        <v>163.88059999999999</v>
      </c>
      <c r="F286" s="4">
        <f t="shared" si="14"/>
        <v>4.0605999999999938</v>
      </c>
      <c r="G286" s="12">
        <v>2023</v>
      </c>
    </row>
    <row r="287" spans="1:7" x14ac:dyDescent="0.2">
      <c r="A287" s="18">
        <v>45019.626336805559</v>
      </c>
      <c r="B287" s="4">
        <v>1.75</v>
      </c>
      <c r="C287" s="4">
        <v>1.45</v>
      </c>
      <c r="D287" s="4">
        <f t="shared" si="15"/>
        <v>2.5375000000000001</v>
      </c>
      <c r="E287" s="4">
        <f t="shared" si="13"/>
        <v>163.89509999999999</v>
      </c>
      <c r="F287" s="4">
        <f t="shared" si="14"/>
        <v>4.075099999999992</v>
      </c>
      <c r="G287" s="12">
        <v>2023</v>
      </c>
    </row>
    <row r="288" spans="1:7" x14ac:dyDescent="0.2">
      <c r="A288" s="18">
        <v>45019.643234953706</v>
      </c>
      <c r="B288" s="4">
        <v>1.759999999999998</v>
      </c>
      <c r="C288" s="4">
        <v>1.45</v>
      </c>
      <c r="D288" s="4">
        <f t="shared" si="15"/>
        <v>2.5519999999999969</v>
      </c>
      <c r="E288" s="4">
        <f t="shared" si="13"/>
        <v>163.90959999999998</v>
      </c>
      <c r="F288" s="4">
        <f t="shared" si="14"/>
        <v>4.0895999999999901</v>
      </c>
      <c r="G288" s="12">
        <v>2023</v>
      </c>
    </row>
    <row r="289" spans="1:7" x14ac:dyDescent="0.2">
      <c r="A289" s="18">
        <v>45019.643263888887</v>
      </c>
      <c r="B289" s="4">
        <v>1.7699999999999996</v>
      </c>
      <c r="C289" s="4">
        <v>1.45</v>
      </c>
      <c r="D289" s="4">
        <f t="shared" si="15"/>
        <v>2.5664999999999991</v>
      </c>
      <c r="E289" s="4">
        <f t="shared" si="13"/>
        <v>163.92409999999998</v>
      </c>
      <c r="F289" s="4">
        <f t="shared" si="14"/>
        <v>4.1040999999999883</v>
      </c>
      <c r="G289" s="12">
        <v>2023</v>
      </c>
    </row>
    <row r="290" spans="1:7" x14ac:dyDescent="0.2">
      <c r="A290" s="18">
        <v>45019.721250000002</v>
      </c>
      <c r="B290" s="4">
        <v>1.7799999999999976</v>
      </c>
      <c r="C290" s="4">
        <v>1.45</v>
      </c>
      <c r="D290" s="4">
        <f t="shared" si="15"/>
        <v>2.5809999999999964</v>
      </c>
      <c r="E290" s="4">
        <f t="shared" si="13"/>
        <v>163.93859999999998</v>
      </c>
      <c r="F290" s="4">
        <f t="shared" si="14"/>
        <v>4.1185999999999865</v>
      </c>
      <c r="G290" s="12">
        <v>2023</v>
      </c>
    </row>
    <row r="291" spans="1:7" x14ac:dyDescent="0.2">
      <c r="A291" s="18">
        <v>45049.634207175928</v>
      </c>
      <c r="B291" s="4">
        <v>1.7899999999999991</v>
      </c>
      <c r="C291" s="4">
        <v>1.45</v>
      </c>
      <c r="D291" s="4">
        <f t="shared" si="15"/>
        <v>2.5954999999999986</v>
      </c>
      <c r="E291" s="4">
        <f t="shared" si="13"/>
        <v>163.95309999999998</v>
      </c>
      <c r="F291" s="4">
        <f t="shared" si="14"/>
        <v>4.1330999999999847</v>
      </c>
      <c r="G291" s="12">
        <v>2023</v>
      </c>
    </row>
    <row r="292" spans="1:7" x14ac:dyDescent="0.2">
      <c r="A292" s="18">
        <v>45061.945920138889</v>
      </c>
      <c r="B292" s="4">
        <v>1.7999999999999972</v>
      </c>
      <c r="C292" s="4">
        <v>1.45</v>
      </c>
      <c r="D292" s="4">
        <f t="shared" si="15"/>
        <v>2.6099999999999959</v>
      </c>
      <c r="E292" s="4">
        <f t="shared" si="13"/>
        <v>163.96759999999998</v>
      </c>
      <c r="F292" s="4">
        <f t="shared" si="14"/>
        <v>4.1475999999999829</v>
      </c>
      <c r="G292" s="12">
        <v>2023</v>
      </c>
    </row>
    <row r="293" spans="1:7" x14ac:dyDescent="0.2">
      <c r="A293" s="18">
        <v>45061.949137731484</v>
      </c>
      <c r="B293" s="4">
        <v>1.8099999999999987</v>
      </c>
      <c r="C293" s="4">
        <v>1.45</v>
      </c>
      <c r="D293" s="4">
        <f t="shared" si="15"/>
        <v>2.6244999999999981</v>
      </c>
      <c r="E293" s="4">
        <f t="shared" si="13"/>
        <v>163.9821</v>
      </c>
      <c r="F293" s="4">
        <f t="shared" si="14"/>
        <v>4.1621000000000095</v>
      </c>
      <c r="G293" s="12">
        <v>2023</v>
      </c>
    </row>
    <row r="294" spans="1:7" x14ac:dyDescent="0.2">
      <c r="A294" s="18">
        <v>45061.957540509262</v>
      </c>
      <c r="B294" s="4">
        <v>1.8200000000000003</v>
      </c>
      <c r="C294" s="4">
        <v>1.45</v>
      </c>
      <c r="D294" s="4">
        <f t="shared" si="15"/>
        <v>2.6390000000000002</v>
      </c>
      <c r="E294" s="4">
        <f t="shared" si="13"/>
        <v>163.9966</v>
      </c>
      <c r="F294" s="4">
        <f t="shared" si="14"/>
        <v>4.1766000000000076</v>
      </c>
      <c r="G294" s="12">
        <v>2023</v>
      </c>
    </row>
    <row r="295" spans="1:7" x14ac:dyDescent="0.2">
      <c r="A295" s="18">
        <v>45062.54500578704</v>
      </c>
      <c r="B295" s="4">
        <v>1.8299999999999983</v>
      </c>
      <c r="C295" s="4">
        <v>1.45</v>
      </c>
      <c r="D295" s="4">
        <f t="shared" si="15"/>
        <v>2.6534999999999975</v>
      </c>
      <c r="E295" s="4">
        <f t="shared" si="13"/>
        <v>164.0111</v>
      </c>
      <c r="F295" s="4">
        <f t="shared" si="14"/>
        <v>4.1911000000000058</v>
      </c>
      <c r="G295" s="12">
        <v>2023</v>
      </c>
    </row>
    <row r="296" spans="1:7" x14ac:dyDescent="0.2">
      <c r="A296" s="18">
        <v>45062.545995370368</v>
      </c>
      <c r="B296" s="4">
        <v>1.8399999999999999</v>
      </c>
      <c r="C296" s="4">
        <v>1.45</v>
      </c>
      <c r="D296" s="4">
        <f t="shared" si="15"/>
        <v>2.6679999999999997</v>
      </c>
      <c r="E296" s="4">
        <f t="shared" si="13"/>
        <v>164.0256</v>
      </c>
      <c r="F296" s="4">
        <f t="shared" si="14"/>
        <v>4.205600000000004</v>
      </c>
      <c r="G296" s="12">
        <v>2023</v>
      </c>
    </row>
    <row r="297" spans="1:7" x14ac:dyDescent="0.2">
      <c r="A297" s="18">
        <v>45062.546614583334</v>
      </c>
      <c r="B297" s="4">
        <v>1.8499999999999979</v>
      </c>
      <c r="C297" s="4">
        <v>1.45</v>
      </c>
      <c r="D297" s="4">
        <f t="shared" si="15"/>
        <v>2.682499999999997</v>
      </c>
      <c r="E297" s="4">
        <f t="shared" si="13"/>
        <v>164.0401</v>
      </c>
      <c r="F297" s="4">
        <f t="shared" si="14"/>
        <v>4.2201000000000022</v>
      </c>
      <c r="G297" s="12">
        <v>2023</v>
      </c>
    </row>
    <row r="298" spans="1:7" x14ac:dyDescent="0.2">
      <c r="A298" s="18">
        <v>45062.547853009259</v>
      </c>
      <c r="B298" s="4">
        <v>1.8599999999999994</v>
      </c>
      <c r="C298" s="4">
        <v>1.45</v>
      </c>
      <c r="D298" s="4">
        <f t="shared" si="15"/>
        <v>2.6969999999999992</v>
      </c>
      <c r="E298" s="4">
        <f t="shared" si="13"/>
        <v>164.05459999999999</v>
      </c>
      <c r="F298" s="4">
        <f t="shared" si="14"/>
        <v>4.2346000000000004</v>
      </c>
      <c r="G298" s="12">
        <v>2023</v>
      </c>
    </row>
    <row r="299" spans="1:7" x14ac:dyDescent="0.2">
      <c r="A299" s="18">
        <v>45062.548304398151</v>
      </c>
      <c r="B299" s="4">
        <v>1.8699999999999974</v>
      </c>
      <c r="C299" s="4">
        <v>1.45</v>
      </c>
      <c r="D299" s="4">
        <f t="shared" si="15"/>
        <v>2.711499999999996</v>
      </c>
      <c r="E299" s="4">
        <f t="shared" si="13"/>
        <v>164.06909999999999</v>
      </c>
      <c r="F299" s="4">
        <f t="shared" si="14"/>
        <v>4.2490999999999985</v>
      </c>
      <c r="G299" s="12">
        <v>2023</v>
      </c>
    </row>
    <row r="300" spans="1:7" x14ac:dyDescent="0.2">
      <c r="A300" s="18">
        <v>45062.551695601855</v>
      </c>
      <c r="B300" s="4">
        <v>1.879999999999999</v>
      </c>
      <c r="C300" s="4">
        <v>1.45</v>
      </c>
      <c r="D300" s="4">
        <f t="shared" si="15"/>
        <v>2.7259999999999986</v>
      </c>
      <c r="E300" s="4">
        <f t="shared" si="13"/>
        <v>164.08359999999999</v>
      </c>
      <c r="F300" s="4">
        <f t="shared" si="14"/>
        <v>4.2635999999999967</v>
      </c>
      <c r="G300" s="12">
        <v>2023</v>
      </c>
    </row>
    <row r="301" spans="1:7" x14ac:dyDescent="0.2">
      <c r="A301" s="18">
        <v>45062.554710648146</v>
      </c>
      <c r="B301" s="4">
        <v>1.889999999999997</v>
      </c>
      <c r="C301" s="4">
        <v>1.45</v>
      </c>
      <c r="D301" s="4">
        <f t="shared" si="15"/>
        <v>2.7404999999999955</v>
      </c>
      <c r="E301" s="4">
        <f t="shared" si="13"/>
        <v>164.09809999999999</v>
      </c>
      <c r="F301" s="4">
        <f t="shared" si="14"/>
        <v>4.2780999999999949</v>
      </c>
      <c r="G301" s="12">
        <v>2023</v>
      </c>
    </row>
    <row r="302" spans="1:7" x14ac:dyDescent="0.2">
      <c r="A302" s="18">
        <v>45066.65843171296</v>
      </c>
      <c r="B302" s="4">
        <v>1.8999999999999986</v>
      </c>
      <c r="C302" s="4">
        <v>1.45</v>
      </c>
      <c r="D302" s="4">
        <f t="shared" si="15"/>
        <v>2.7549999999999977</v>
      </c>
      <c r="E302" s="4">
        <f t="shared" si="13"/>
        <v>164.11259999999999</v>
      </c>
      <c r="F302" s="4">
        <f t="shared" si="14"/>
        <v>4.2925999999999931</v>
      </c>
      <c r="G302" s="12">
        <v>2023</v>
      </c>
    </row>
    <row r="303" spans="1:7" x14ac:dyDescent="0.2">
      <c r="A303" s="18">
        <v>45066.659774305554</v>
      </c>
      <c r="B303" s="4">
        <v>1.9100000000000001</v>
      </c>
      <c r="C303" s="4">
        <v>1.45</v>
      </c>
      <c r="D303" s="4">
        <f t="shared" si="15"/>
        <v>2.7695000000000003</v>
      </c>
      <c r="E303" s="4">
        <f t="shared" si="13"/>
        <v>164.12709999999998</v>
      </c>
      <c r="F303" s="4">
        <f t="shared" si="14"/>
        <v>4.3070999999999913</v>
      </c>
      <c r="G303" s="12">
        <v>2023</v>
      </c>
    </row>
    <row r="304" spans="1:7" x14ac:dyDescent="0.2">
      <c r="A304" s="18">
        <v>45066.661076388889</v>
      </c>
      <c r="B304" s="4">
        <v>1.9199999999999982</v>
      </c>
      <c r="C304" s="4">
        <v>1.45</v>
      </c>
      <c r="D304" s="4">
        <f t="shared" si="15"/>
        <v>2.7839999999999971</v>
      </c>
      <c r="E304" s="4">
        <f t="shared" si="13"/>
        <v>164.14159999999998</v>
      </c>
      <c r="F304" s="4">
        <f t="shared" si="14"/>
        <v>4.3215999999999894</v>
      </c>
      <c r="G304" s="12">
        <v>2023</v>
      </c>
    </row>
    <row r="305" spans="1:7" x14ac:dyDescent="0.2">
      <c r="A305" s="18">
        <v>45066.661886574075</v>
      </c>
      <c r="B305" s="4">
        <v>1.9299999999999997</v>
      </c>
      <c r="C305" s="4">
        <v>1.45</v>
      </c>
      <c r="D305" s="4">
        <f t="shared" si="15"/>
        <v>2.7984999999999993</v>
      </c>
      <c r="E305" s="4">
        <f t="shared" ref="E305:E368" si="16">D305+$E$110</f>
        <v>164.15609999999998</v>
      </c>
      <c r="F305" s="4">
        <f t="shared" si="14"/>
        <v>4.3360999999999876</v>
      </c>
      <c r="G305" s="12">
        <v>2023</v>
      </c>
    </row>
    <row r="306" spans="1:7" x14ac:dyDescent="0.2">
      <c r="A306" s="18">
        <v>45066.662800925929</v>
      </c>
      <c r="B306" s="4">
        <v>1.9399999999999977</v>
      </c>
      <c r="C306" s="4">
        <v>1.45</v>
      </c>
      <c r="D306" s="4">
        <f t="shared" si="15"/>
        <v>2.8129999999999966</v>
      </c>
      <c r="E306" s="4">
        <f t="shared" si="16"/>
        <v>164.17059999999998</v>
      </c>
      <c r="F306" s="4">
        <f t="shared" si="14"/>
        <v>4.3505999999999858</v>
      </c>
      <c r="G306" s="12">
        <v>2023</v>
      </c>
    </row>
    <row r="307" spans="1:7" x14ac:dyDescent="0.2">
      <c r="A307" s="18">
        <v>45066.663136574076</v>
      </c>
      <c r="B307" s="4">
        <v>1.9499999999999993</v>
      </c>
      <c r="C307" s="4">
        <v>1.45</v>
      </c>
      <c r="D307" s="4">
        <f t="shared" si="15"/>
        <v>2.8274999999999988</v>
      </c>
      <c r="E307" s="4">
        <f t="shared" si="16"/>
        <v>164.18509999999998</v>
      </c>
      <c r="F307" s="4">
        <f t="shared" si="14"/>
        <v>4.365099999999984</v>
      </c>
      <c r="G307" s="12">
        <v>2023</v>
      </c>
    </row>
    <row r="308" spans="1:7" x14ac:dyDescent="0.2">
      <c r="A308" s="18">
        <v>45066.663431712965</v>
      </c>
      <c r="B308" s="4">
        <v>1.9599999999999973</v>
      </c>
      <c r="C308" s="4">
        <v>1.45</v>
      </c>
      <c r="D308" s="4">
        <f t="shared" si="15"/>
        <v>2.8419999999999961</v>
      </c>
      <c r="E308" s="4">
        <f t="shared" si="16"/>
        <v>164.19959999999998</v>
      </c>
      <c r="F308" s="4">
        <f t="shared" si="14"/>
        <v>4.3795999999999822</v>
      </c>
      <c r="G308" s="12">
        <v>2023</v>
      </c>
    </row>
    <row r="309" spans="1:7" x14ac:dyDescent="0.2">
      <c r="A309" s="18">
        <v>45066.663657407407</v>
      </c>
      <c r="B309" s="4">
        <v>1.9699999999999989</v>
      </c>
      <c r="C309" s="4">
        <v>1.45</v>
      </c>
      <c r="D309" s="4">
        <f t="shared" si="15"/>
        <v>2.8564999999999983</v>
      </c>
      <c r="E309" s="4">
        <f t="shared" si="16"/>
        <v>164.2141</v>
      </c>
      <c r="F309" s="4">
        <f t="shared" si="14"/>
        <v>4.3941000000000088</v>
      </c>
      <c r="G309" s="12">
        <v>2023</v>
      </c>
    </row>
    <row r="310" spans="1:7" x14ac:dyDescent="0.2">
      <c r="A310" s="18">
        <v>45066.664131944446</v>
      </c>
      <c r="B310" s="4">
        <v>1.9799999999999969</v>
      </c>
      <c r="C310" s="4">
        <v>1.45</v>
      </c>
      <c r="D310" s="4">
        <f t="shared" si="15"/>
        <v>2.8709999999999956</v>
      </c>
      <c r="E310" s="4">
        <f t="shared" si="16"/>
        <v>164.2286</v>
      </c>
      <c r="F310" s="4">
        <f t="shared" si="14"/>
        <v>4.408600000000007</v>
      </c>
      <c r="G310" s="12">
        <v>2023</v>
      </c>
    </row>
    <row r="311" spans="1:7" x14ac:dyDescent="0.2">
      <c r="A311" s="18">
        <v>45066.665243055555</v>
      </c>
      <c r="B311" s="4">
        <v>1.9899999999999984</v>
      </c>
      <c r="C311" s="4">
        <v>1.45</v>
      </c>
      <c r="D311" s="4">
        <f t="shared" si="15"/>
        <v>2.8854999999999977</v>
      </c>
      <c r="E311" s="4">
        <f t="shared" si="16"/>
        <v>164.2431</v>
      </c>
      <c r="F311" s="4">
        <f t="shared" si="14"/>
        <v>4.4231000000000051</v>
      </c>
      <c r="G311" s="12">
        <v>2023</v>
      </c>
    </row>
    <row r="312" spans="1:7" x14ac:dyDescent="0.2">
      <c r="A312" s="18">
        <v>45066.666932870372</v>
      </c>
      <c r="B312" s="4">
        <v>2</v>
      </c>
      <c r="C312" s="4">
        <v>1.45</v>
      </c>
      <c r="D312" s="4">
        <f t="shared" si="15"/>
        <v>2.9</v>
      </c>
      <c r="E312" s="4">
        <f t="shared" si="16"/>
        <v>164.2576</v>
      </c>
      <c r="F312" s="4">
        <f t="shared" si="14"/>
        <v>4.4376000000000033</v>
      </c>
      <c r="G312" s="12">
        <v>2023</v>
      </c>
    </row>
    <row r="313" spans="1:7" x14ac:dyDescent="0.2">
      <c r="A313" s="18">
        <v>45066.667887731484</v>
      </c>
      <c r="B313" s="4">
        <v>2.009999999999998</v>
      </c>
      <c r="C313" s="4">
        <v>1.45</v>
      </c>
      <c r="D313" s="4">
        <f t="shared" si="15"/>
        <v>2.9144999999999972</v>
      </c>
      <c r="E313" s="4">
        <f t="shared" si="16"/>
        <v>164.27209999999999</v>
      </c>
      <c r="F313" s="4">
        <f t="shared" si="14"/>
        <v>4.4521000000000015</v>
      </c>
      <c r="G313" s="12">
        <v>2023</v>
      </c>
    </row>
    <row r="314" spans="1:7" x14ac:dyDescent="0.2">
      <c r="A314" s="18">
        <v>45066.669577546294</v>
      </c>
      <c r="B314" s="4">
        <v>2.0199999999999996</v>
      </c>
      <c r="C314" s="4">
        <v>1.45</v>
      </c>
      <c r="D314" s="4">
        <f t="shared" si="15"/>
        <v>2.9289999999999994</v>
      </c>
      <c r="E314" s="4">
        <f t="shared" si="16"/>
        <v>164.28659999999999</v>
      </c>
      <c r="F314" s="4">
        <f t="shared" si="14"/>
        <v>4.4665999999999997</v>
      </c>
      <c r="G314" s="12">
        <v>2023</v>
      </c>
    </row>
    <row r="315" spans="1:7" x14ac:dyDescent="0.2">
      <c r="A315" s="18">
        <v>45066.669843750002</v>
      </c>
      <c r="B315" s="4">
        <v>2.0299999999999976</v>
      </c>
      <c r="C315" s="4">
        <v>1.45</v>
      </c>
      <c r="D315" s="4">
        <f t="shared" si="15"/>
        <v>2.9434999999999962</v>
      </c>
      <c r="E315" s="4">
        <f t="shared" si="16"/>
        <v>164.30109999999999</v>
      </c>
      <c r="F315" s="4">
        <f t="shared" si="14"/>
        <v>4.4810999999999979</v>
      </c>
      <c r="G315" s="12">
        <v>2023</v>
      </c>
    </row>
    <row r="316" spans="1:7" x14ac:dyDescent="0.2">
      <c r="A316" s="18">
        <v>45066.670156250002</v>
      </c>
      <c r="B316" s="4">
        <v>2.0399999999999991</v>
      </c>
      <c r="C316" s="4">
        <v>1.45</v>
      </c>
      <c r="D316" s="4">
        <f t="shared" si="15"/>
        <v>2.9579999999999989</v>
      </c>
      <c r="E316" s="4">
        <f t="shared" si="16"/>
        <v>164.31559999999999</v>
      </c>
      <c r="F316" s="4">
        <f t="shared" si="14"/>
        <v>4.495599999999996</v>
      </c>
      <c r="G316" s="12">
        <v>2023</v>
      </c>
    </row>
    <row r="317" spans="1:7" x14ac:dyDescent="0.2">
      <c r="A317" s="18">
        <v>45066.67355324074</v>
      </c>
      <c r="B317" s="4">
        <v>2.0499999999999972</v>
      </c>
      <c r="C317" s="4">
        <v>1.45</v>
      </c>
      <c r="D317" s="4">
        <f t="shared" si="15"/>
        <v>2.9724999999999957</v>
      </c>
      <c r="E317" s="4">
        <f t="shared" si="16"/>
        <v>164.33009999999999</v>
      </c>
      <c r="F317" s="4">
        <f t="shared" si="14"/>
        <v>4.5100999999999942</v>
      </c>
      <c r="G317" s="12">
        <v>2023</v>
      </c>
    </row>
    <row r="318" spans="1:7" x14ac:dyDescent="0.2">
      <c r="A318" s="18">
        <v>45066.674166666664</v>
      </c>
      <c r="B318" s="4">
        <v>2.0599999999999987</v>
      </c>
      <c r="C318" s="4">
        <v>1.45</v>
      </c>
      <c r="D318" s="4">
        <f t="shared" si="15"/>
        <v>2.9869999999999979</v>
      </c>
      <c r="E318" s="4">
        <f t="shared" si="16"/>
        <v>164.34459999999999</v>
      </c>
      <c r="F318" s="4">
        <f t="shared" si="14"/>
        <v>4.5245999999999924</v>
      </c>
      <c r="G318" s="12">
        <v>2023</v>
      </c>
    </row>
    <row r="319" spans="1:7" x14ac:dyDescent="0.2">
      <c r="A319" s="18">
        <v>45066.674762731483</v>
      </c>
      <c r="B319" s="4">
        <v>2.0700000000000003</v>
      </c>
      <c r="C319" s="4">
        <v>1.45</v>
      </c>
      <c r="D319" s="4">
        <f t="shared" si="15"/>
        <v>3.0015000000000005</v>
      </c>
      <c r="E319" s="4">
        <f t="shared" si="16"/>
        <v>164.35909999999998</v>
      </c>
      <c r="F319" s="4">
        <f t="shared" si="14"/>
        <v>4.5390999999999906</v>
      </c>
      <c r="G319" s="12">
        <v>2023</v>
      </c>
    </row>
    <row r="320" spans="1:7" x14ac:dyDescent="0.2">
      <c r="A320" s="18">
        <v>45066.675451388888</v>
      </c>
      <c r="B320" s="4">
        <v>2.0799999999999983</v>
      </c>
      <c r="C320" s="4">
        <v>1.45</v>
      </c>
      <c r="D320" s="4">
        <f t="shared" si="15"/>
        <v>3.0159999999999973</v>
      </c>
      <c r="E320" s="4">
        <f t="shared" si="16"/>
        <v>164.37359999999998</v>
      </c>
      <c r="F320" s="4">
        <f t="shared" si="14"/>
        <v>4.5535999999999888</v>
      </c>
      <c r="G320" s="12">
        <v>2023</v>
      </c>
    </row>
    <row r="321" spans="1:7" x14ac:dyDescent="0.2">
      <c r="A321" s="18">
        <v>45066.675931712962</v>
      </c>
      <c r="B321" s="4">
        <v>2.09</v>
      </c>
      <c r="C321" s="4">
        <v>1.45</v>
      </c>
      <c r="D321" s="4">
        <f t="shared" si="15"/>
        <v>3.0304999999999995</v>
      </c>
      <c r="E321" s="4">
        <f t="shared" si="16"/>
        <v>164.38809999999998</v>
      </c>
      <c r="F321" s="4">
        <f t="shared" si="14"/>
        <v>4.5680999999999869</v>
      </c>
      <c r="G321" s="12">
        <v>2023</v>
      </c>
    </row>
    <row r="322" spans="1:7" x14ac:dyDescent="0.2">
      <c r="A322" s="18">
        <v>45066.676579861109</v>
      </c>
      <c r="B322" s="4">
        <v>2.0999999999999979</v>
      </c>
      <c r="C322" s="4">
        <v>1.45</v>
      </c>
      <c r="D322" s="4">
        <f t="shared" si="15"/>
        <v>3.0449999999999968</v>
      </c>
      <c r="E322" s="4">
        <f t="shared" si="16"/>
        <v>164.40259999999998</v>
      </c>
      <c r="F322" s="4">
        <f t="shared" si="14"/>
        <v>4.5825999999999851</v>
      </c>
      <c r="G322" s="12">
        <v>2023</v>
      </c>
    </row>
    <row r="323" spans="1:7" x14ac:dyDescent="0.2">
      <c r="A323" s="18">
        <v>45066.677199074074</v>
      </c>
      <c r="B323" s="4">
        <v>2.1099999999999994</v>
      </c>
      <c r="C323" s="4">
        <v>1.45</v>
      </c>
      <c r="D323" s="4">
        <f t="shared" si="15"/>
        <v>3.059499999999999</v>
      </c>
      <c r="E323" s="4">
        <f t="shared" si="16"/>
        <v>164.41709999999998</v>
      </c>
      <c r="F323" s="4">
        <f t="shared" ref="F323:F386" si="17">E323-159.82</f>
        <v>4.5970999999999833</v>
      </c>
      <c r="G323" s="12">
        <v>2023</v>
      </c>
    </row>
    <row r="324" spans="1:7" x14ac:dyDescent="0.2">
      <c r="A324" s="18">
        <v>45066.677922453702</v>
      </c>
      <c r="B324" s="4">
        <v>2.1199999999999974</v>
      </c>
      <c r="C324" s="4">
        <v>1.45</v>
      </c>
      <c r="D324" s="4">
        <f t="shared" si="15"/>
        <v>3.0739999999999963</v>
      </c>
      <c r="E324" s="4">
        <f t="shared" si="16"/>
        <v>164.43159999999997</v>
      </c>
      <c r="F324" s="4">
        <f t="shared" si="17"/>
        <v>4.6115999999999815</v>
      </c>
      <c r="G324" s="12">
        <v>2023</v>
      </c>
    </row>
    <row r="325" spans="1:7" x14ac:dyDescent="0.2">
      <c r="A325" s="18">
        <v>45066.678431712964</v>
      </c>
      <c r="B325" s="4">
        <v>2.129999999999999</v>
      </c>
      <c r="C325" s="4">
        <v>1.45</v>
      </c>
      <c r="D325" s="4">
        <f t="shared" si="15"/>
        <v>3.0884999999999985</v>
      </c>
      <c r="E325" s="4">
        <f t="shared" si="16"/>
        <v>164.4461</v>
      </c>
      <c r="F325" s="4">
        <f t="shared" si="17"/>
        <v>4.6261000000000081</v>
      </c>
      <c r="G325" s="12">
        <v>2023</v>
      </c>
    </row>
    <row r="326" spans="1:7" x14ac:dyDescent="0.2">
      <c r="A326" s="18">
        <v>45066.679079861111</v>
      </c>
      <c r="B326" s="4">
        <v>2.139999999999997</v>
      </c>
      <c r="C326" s="4">
        <v>1.45</v>
      </c>
      <c r="D326" s="4">
        <f t="shared" si="15"/>
        <v>3.1029999999999958</v>
      </c>
      <c r="E326" s="4">
        <f t="shared" si="16"/>
        <v>164.4606</v>
      </c>
      <c r="F326" s="4">
        <f t="shared" si="17"/>
        <v>4.6406000000000063</v>
      </c>
      <c r="G326" s="12">
        <v>2023</v>
      </c>
    </row>
    <row r="327" spans="1:7" x14ac:dyDescent="0.2">
      <c r="A327" s="18">
        <v>45066.679589120373</v>
      </c>
      <c r="B327" s="4">
        <v>2.1499999999999986</v>
      </c>
      <c r="C327" s="4">
        <v>1.45</v>
      </c>
      <c r="D327" s="4">
        <f t="shared" si="15"/>
        <v>3.1174999999999979</v>
      </c>
      <c r="E327" s="4">
        <f t="shared" si="16"/>
        <v>164.4751</v>
      </c>
      <c r="F327" s="4">
        <f t="shared" si="17"/>
        <v>4.6551000000000045</v>
      </c>
      <c r="G327" s="12">
        <v>2023</v>
      </c>
    </row>
    <row r="328" spans="1:7" x14ac:dyDescent="0.2">
      <c r="A328" s="18">
        <v>45066.680115740739</v>
      </c>
      <c r="B328" s="4">
        <v>2.16</v>
      </c>
      <c r="C328" s="4">
        <v>1.45</v>
      </c>
      <c r="D328" s="4">
        <f t="shared" si="15"/>
        <v>3.1320000000000001</v>
      </c>
      <c r="E328" s="4">
        <f t="shared" si="16"/>
        <v>164.4896</v>
      </c>
      <c r="F328" s="4">
        <f t="shared" si="17"/>
        <v>4.6696000000000026</v>
      </c>
      <c r="G328" s="12">
        <v>2023</v>
      </c>
    </row>
    <row r="329" spans="1:7" x14ac:dyDescent="0.2">
      <c r="A329" s="18">
        <v>45066.680792824074</v>
      </c>
      <c r="B329" s="4">
        <v>2.1699999999999982</v>
      </c>
      <c r="C329" s="4">
        <v>1.45</v>
      </c>
      <c r="D329" s="4">
        <f t="shared" si="15"/>
        <v>3.1464999999999974</v>
      </c>
      <c r="E329" s="4">
        <f t="shared" si="16"/>
        <v>164.50409999999999</v>
      </c>
      <c r="F329" s="4">
        <f t="shared" si="17"/>
        <v>4.6841000000000008</v>
      </c>
      <c r="G329" s="12">
        <v>2023</v>
      </c>
    </row>
    <row r="330" spans="1:7" x14ac:dyDescent="0.2">
      <c r="A330" s="18">
        <v>45066.681753472221</v>
      </c>
      <c r="B330" s="4">
        <v>2.1799999999999997</v>
      </c>
      <c r="C330" s="4">
        <v>1.45</v>
      </c>
      <c r="D330" s="4">
        <f t="shared" si="15"/>
        <v>3.1609999999999996</v>
      </c>
      <c r="E330" s="4">
        <f t="shared" si="16"/>
        <v>164.51859999999999</v>
      </c>
      <c r="F330" s="4">
        <f t="shared" si="17"/>
        <v>4.698599999999999</v>
      </c>
      <c r="G330" s="12">
        <v>2023</v>
      </c>
    </row>
    <row r="331" spans="1:7" x14ac:dyDescent="0.2">
      <c r="A331" s="18">
        <v>45066.682662037034</v>
      </c>
      <c r="B331" s="4">
        <v>2.1899999999999977</v>
      </c>
      <c r="C331" s="4">
        <v>1.45</v>
      </c>
      <c r="D331" s="4">
        <f t="shared" si="15"/>
        <v>3.1754999999999964</v>
      </c>
      <c r="E331" s="4">
        <f t="shared" si="16"/>
        <v>164.53309999999999</v>
      </c>
      <c r="F331" s="4">
        <f t="shared" si="17"/>
        <v>4.7130999999999972</v>
      </c>
      <c r="G331" s="12">
        <v>2023</v>
      </c>
    </row>
    <row r="332" spans="1:7" x14ac:dyDescent="0.2">
      <c r="A332" s="18">
        <v>45066.684930555559</v>
      </c>
      <c r="B332" s="4">
        <v>2.1999999999999993</v>
      </c>
      <c r="C332" s="4">
        <v>1.45</v>
      </c>
      <c r="D332" s="4">
        <f t="shared" si="15"/>
        <v>3.1899999999999991</v>
      </c>
      <c r="E332" s="4">
        <f t="shared" si="16"/>
        <v>164.54759999999999</v>
      </c>
      <c r="F332" s="4">
        <f t="shared" si="17"/>
        <v>4.7275999999999954</v>
      </c>
      <c r="G332" s="12">
        <v>2023</v>
      </c>
    </row>
    <row r="333" spans="1:7" x14ac:dyDescent="0.2">
      <c r="A333" s="18">
        <v>45066.686099537037</v>
      </c>
      <c r="B333" s="4">
        <v>2.2099999999999973</v>
      </c>
      <c r="C333" s="4">
        <v>1.45</v>
      </c>
      <c r="D333" s="4">
        <f t="shared" ref="D333:D396" si="18">B333*C333</f>
        <v>3.2044999999999959</v>
      </c>
      <c r="E333" s="4">
        <f t="shared" si="16"/>
        <v>164.56209999999999</v>
      </c>
      <c r="F333" s="4">
        <f t="shared" si="17"/>
        <v>4.7420999999999935</v>
      </c>
      <c r="G333" s="12">
        <v>2023</v>
      </c>
    </row>
    <row r="334" spans="1:7" x14ac:dyDescent="0.2">
      <c r="A334" s="18">
        <v>45066.687204861111</v>
      </c>
      <c r="B334" s="4">
        <v>2.2199999999999989</v>
      </c>
      <c r="C334" s="4">
        <v>1.45</v>
      </c>
      <c r="D334" s="4">
        <f t="shared" si="18"/>
        <v>3.2189999999999981</v>
      </c>
      <c r="E334" s="4">
        <f t="shared" si="16"/>
        <v>164.57659999999998</v>
      </c>
      <c r="F334" s="4">
        <f t="shared" si="17"/>
        <v>4.7565999999999917</v>
      </c>
      <c r="G334" s="12">
        <v>2023</v>
      </c>
    </row>
    <row r="335" spans="1:7" x14ac:dyDescent="0.2">
      <c r="A335" s="18">
        <v>45066.688067129631</v>
      </c>
      <c r="B335" s="4">
        <v>2.2299999999999969</v>
      </c>
      <c r="C335" s="4">
        <v>1.45</v>
      </c>
      <c r="D335" s="4">
        <f t="shared" si="18"/>
        <v>3.2334999999999954</v>
      </c>
      <c r="E335" s="4">
        <f t="shared" si="16"/>
        <v>164.59109999999998</v>
      </c>
      <c r="F335" s="4">
        <f t="shared" si="17"/>
        <v>4.7710999999999899</v>
      </c>
      <c r="G335" s="12">
        <v>2023</v>
      </c>
    </row>
    <row r="336" spans="1:7" x14ac:dyDescent="0.2">
      <c r="A336" s="18">
        <v>45066.69091435185</v>
      </c>
      <c r="B336" s="4">
        <v>2.2399999999999984</v>
      </c>
      <c r="C336" s="4">
        <v>1.45</v>
      </c>
      <c r="D336" s="4">
        <f t="shared" si="18"/>
        <v>3.2479999999999976</v>
      </c>
      <c r="E336" s="4">
        <f t="shared" si="16"/>
        <v>164.60559999999998</v>
      </c>
      <c r="F336" s="4">
        <f t="shared" si="17"/>
        <v>4.7855999999999881</v>
      </c>
      <c r="G336" s="12">
        <v>2023</v>
      </c>
    </row>
    <row r="337" spans="1:7" x14ac:dyDescent="0.2">
      <c r="A337" s="18">
        <v>45066.692928240744</v>
      </c>
      <c r="B337" s="4">
        <v>2.25</v>
      </c>
      <c r="C337" s="4">
        <v>1.45</v>
      </c>
      <c r="D337" s="4">
        <f t="shared" si="18"/>
        <v>3.2624999999999997</v>
      </c>
      <c r="E337" s="4">
        <f t="shared" si="16"/>
        <v>164.62009999999998</v>
      </c>
      <c r="F337" s="4">
        <f t="shared" si="17"/>
        <v>4.8000999999999863</v>
      </c>
      <c r="G337" s="12">
        <v>2023</v>
      </c>
    </row>
    <row r="338" spans="1:7" x14ac:dyDescent="0.2">
      <c r="A338" s="18">
        <v>45066.695526620373</v>
      </c>
      <c r="B338" s="4">
        <v>2.259999999999998</v>
      </c>
      <c r="C338" s="4">
        <v>1.45</v>
      </c>
      <c r="D338" s="4">
        <f t="shared" si="18"/>
        <v>3.276999999999997</v>
      </c>
      <c r="E338" s="4">
        <f t="shared" si="16"/>
        <v>164.63459999999998</v>
      </c>
      <c r="F338" s="4">
        <f t="shared" si="17"/>
        <v>4.8145999999999844</v>
      </c>
      <c r="G338" s="12">
        <v>2023</v>
      </c>
    </row>
    <row r="339" spans="1:7" x14ac:dyDescent="0.2">
      <c r="A339" s="18">
        <v>45066.699467592596</v>
      </c>
      <c r="B339" s="4">
        <v>2.2699999999999996</v>
      </c>
      <c r="C339" s="4">
        <v>1.45</v>
      </c>
      <c r="D339" s="4">
        <f t="shared" si="18"/>
        <v>3.2914999999999992</v>
      </c>
      <c r="E339" s="4">
        <f t="shared" si="16"/>
        <v>164.64909999999998</v>
      </c>
      <c r="F339" s="4">
        <f t="shared" si="17"/>
        <v>4.8290999999999826</v>
      </c>
      <c r="G339" s="12">
        <v>2023</v>
      </c>
    </row>
    <row r="340" spans="1:7" x14ac:dyDescent="0.2">
      <c r="A340" s="18">
        <v>45066.703778935182</v>
      </c>
      <c r="B340" s="4">
        <v>2.2799999999999976</v>
      </c>
      <c r="C340" s="4">
        <v>1.45</v>
      </c>
      <c r="D340" s="4">
        <f t="shared" si="18"/>
        <v>3.3059999999999965</v>
      </c>
      <c r="E340" s="4">
        <f t="shared" si="16"/>
        <v>164.66359999999997</v>
      </c>
      <c r="F340" s="4">
        <f t="shared" si="17"/>
        <v>4.8435999999999808</v>
      </c>
      <c r="G340" s="12">
        <v>2023</v>
      </c>
    </row>
    <row r="341" spans="1:7" x14ac:dyDescent="0.2">
      <c r="A341" s="18">
        <v>45066.70907986111</v>
      </c>
      <c r="B341" s="4">
        <v>2.2899999999999991</v>
      </c>
      <c r="C341" s="4">
        <v>1.45</v>
      </c>
      <c r="D341" s="4">
        <f t="shared" si="18"/>
        <v>3.3204999999999987</v>
      </c>
      <c r="E341" s="4">
        <f t="shared" si="16"/>
        <v>164.6781</v>
      </c>
      <c r="F341" s="4">
        <f t="shared" si="17"/>
        <v>4.8581000000000074</v>
      </c>
      <c r="G341" s="12">
        <v>2023</v>
      </c>
    </row>
    <row r="342" spans="1:7" x14ac:dyDescent="0.2">
      <c r="A342" s="18">
        <v>45066.738408564815</v>
      </c>
      <c r="B342" s="4">
        <v>2.2999999999999972</v>
      </c>
      <c r="C342" s="4">
        <v>1.45</v>
      </c>
      <c r="D342" s="4">
        <f t="shared" si="18"/>
        <v>3.334999999999996</v>
      </c>
      <c r="E342" s="4">
        <f t="shared" si="16"/>
        <v>164.6926</v>
      </c>
      <c r="F342" s="4">
        <f t="shared" si="17"/>
        <v>4.8726000000000056</v>
      </c>
      <c r="G342" s="12">
        <v>2023</v>
      </c>
    </row>
    <row r="343" spans="1:7" x14ac:dyDescent="0.2">
      <c r="A343" s="18">
        <v>45066.744849537034</v>
      </c>
      <c r="B343" s="4">
        <v>2.3099999999999987</v>
      </c>
      <c r="C343" s="4">
        <v>1.45</v>
      </c>
      <c r="D343" s="4">
        <f t="shared" si="18"/>
        <v>3.3494999999999981</v>
      </c>
      <c r="E343" s="4">
        <f t="shared" si="16"/>
        <v>164.7071</v>
      </c>
      <c r="F343" s="4">
        <f t="shared" si="17"/>
        <v>4.8871000000000038</v>
      </c>
      <c r="G343" s="12">
        <v>2023</v>
      </c>
    </row>
    <row r="344" spans="1:7" x14ac:dyDescent="0.2">
      <c r="A344" s="18">
        <v>45066.748246527779</v>
      </c>
      <c r="B344" s="4">
        <v>2.3200000000000003</v>
      </c>
      <c r="C344" s="4">
        <v>1.45</v>
      </c>
      <c r="D344" s="4">
        <f t="shared" si="18"/>
        <v>3.3640000000000003</v>
      </c>
      <c r="E344" s="4">
        <f t="shared" si="16"/>
        <v>164.7216</v>
      </c>
      <c r="F344" s="4">
        <f t="shared" si="17"/>
        <v>4.901600000000002</v>
      </c>
      <c r="G344" s="12">
        <v>2023</v>
      </c>
    </row>
    <row r="345" spans="1:7" x14ac:dyDescent="0.2">
      <c r="A345" s="18">
        <v>45066.752204861114</v>
      </c>
      <c r="B345" s="4">
        <v>2.3299999999999983</v>
      </c>
      <c r="C345" s="4">
        <v>1.45</v>
      </c>
      <c r="D345" s="4">
        <f t="shared" si="18"/>
        <v>3.3784999999999976</v>
      </c>
      <c r="E345" s="4">
        <f t="shared" si="16"/>
        <v>164.73609999999999</v>
      </c>
      <c r="F345" s="4">
        <f t="shared" si="17"/>
        <v>4.9161000000000001</v>
      </c>
      <c r="G345" s="12">
        <v>2023</v>
      </c>
    </row>
    <row r="346" spans="1:7" x14ac:dyDescent="0.2">
      <c r="A346" s="18">
        <v>45066.755694444444</v>
      </c>
      <c r="B346" s="4">
        <v>2.34</v>
      </c>
      <c r="C346" s="4">
        <v>1.45</v>
      </c>
      <c r="D346" s="4">
        <f t="shared" si="18"/>
        <v>3.3929999999999998</v>
      </c>
      <c r="E346" s="4">
        <f t="shared" si="16"/>
        <v>164.75059999999999</v>
      </c>
      <c r="F346" s="4">
        <f t="shared" si="17"/>
        <v>4.9305999999999983</v>
      </c>
      <c r="G346" s="12">
        <v>2023</v>
      </c>
    </row>
    <row r="347" spans="1:7" x14ac:dyDescent="0.2">
      <c r="A347" s="18">
        <v>45066.758553240739</v>
      </c>
      <c r="B347" s="4">
        <v>2.3499999999999979</v>
      </c>
      <c r="C347" s="4">
        <v>1.45</v>
      </c>
      <c r="D347" s="4">
        <f t="shared" si="18"/>
        <v>3.4074999999999966</v>
      </c>
      <c r="E347" s="4">
        <f t="shared" si="16"/>
        <v>164.76509999999999</v>
      </c>
      <c r="F347" s="4">
        <f t="shared" si="17"/>
        <v>4.9450999999999965</v>
      </c>
      <c r="G347" s="12">
        <v>2023</v>
      </c>
    </row>
    <row r="348" spans="1:7" x14ac:dyDescent="0.2">
      <c r="A348" s="18">
        <v>45066.760891203703</v>
      </c>
      <c r="B348" s="4">
        <v>2.3599999999999994</v>
      </c>
      <c r="C348" s="4">
        <v>1.45</v>
      </c>
      <c r="D348" s="4">
        <f t="shared" si="18"/>
        <v>3.4219999999999993</v>
      </c>
      <c r="E348" s="4">
        <f t="shared" si="16"/>
        <v>164.77959999999999</v>
      </c>
      <c r="F348" s="4">
        <f t="shared" si="17"/>
        <v>4.9595999999999947</v>
      </c>
      <c r="G348" s="12">
        <v>2023</v>
      </c>
    </row>
    <row r="349" spans="1:7" x14ac:dyDescent="0.2">
      <c r="A349" s="18">
        <v>45066.763165509263</v>
      </c>
      <c r="B349" s="4">
        <v>2.3699999999999974</v>
      </c>
      <c r="C349" s="4">
        <v>1.45</v>
      </c>
      <c r="D349" s="4">
        <f t="shared" si="18"/>
        <v>3.4364999999999961</v>
      </c>
      <c r="E349" s="4">
        <f t="shared" si="16"/>
        <v>164.79409999999999</v>
      </c>
      <c r="F349" s="4">
        <f t="shared" si="17"/>
        <v>4.9740999999999929</v>
      </c>
      <c r="G349" s="12">
        <v>2023</v>
      </c>
    </row>
    <row r="350" spans="1:7" x14ac:dyDescent="0.2">
      <c r="A350" s="18">
        <v>45066.766105324074</v>
      </c>
      <c r="B350" s="4">
        <v>2.379999999999999</v>
      </c>
      <c r="C350" s="4">
        <v>1.45</v>
      </c>
      <c r="D350" s="4">
        <f t="shared" si="18"/>
        <v>3.4509999999999983</v>
      </c>
      <c r="E350" s="4">
        <f t="shared" si="16"/>
        <v>164.80859999999998</v>
      </c>
      <c r="F350" s="4">
        <f t="shared" si="17"/>
        <v>4.988599999999991</v>
      </c>
      <c r="G350" s="12">
        <v>2023</v>
      </c>
    </row>
    <row r="351" spans="1:7" x14ac:dyDescent="0.2">
      <c r="A351" s="18">
        <v>45069.457118055558</v>
      </c>
      <c r="B351" s="4">
        <v>2.389999999999997</v>
      </c>
      <c r="C351" s="4">
        <v>1.45</v>
      </c>
      <c r="D351" s="4">
        <f t="shared" si="18"/>
        <v>3.4654999999999956</v>
      </c>
      <c r="E351" s="4">
        <f t="shared" si="16"/>
        <v>164.82309999999998</v>
      </c>
      <c r="F351" s="4">
        <f t="shared" si="17"/>
        <v>5.0030999999999892</v>
      </c>
      <c r="G351" s="12">
        <v>2023</v>
      </c>
    </row>
    <row r="352" spans="1:7" x14ac:dyDescent="0.2">
      <c r="A352" s="18">
        <v>45069.460862268519</v>
      </c>
      <c r="B352" s="4">
        <v>2.3999999999999986</v>
      </c>
      <c r="C352" s="4">
        <v>1.45</v>
      </c>
      <c r="D352" s="4">
        <f t="shared" si="18"/>
        <v>3.4799999999999978</v>
      </c>
      <c r="E352" s="4">
        <f t="shared" si="16"/>
        <v>164.83759999999998</v>
      </c>
      <c r="F352" s="4">
        <f t="shared" si="17"/>
        <v>5.0175999999999874</v>
      </c>
      <c r="G352" s="12">
        <v>2023</v>
      </c>
    </row>
    <row r="353" spans="1:7" x14ac:dyDescent="0.2">
      <c r="A353" s="18">
        <v>45069.462135416667</v>
      </c>
      <c r="B353" s="4">
        <v>2.41</v>
      </c>
      <c r="C353" s="4">
        <v>1.45</v>
      </c>
      <c r="D353" s="4">
        <f t="shared" si="18"/>
        <v>3.4944999999999999</v>
      </c>
      <c r="E353" s="4">
        <f t="shared" si="16"/>
        <v>164.85209999999998</v>
      </c>
      <c r="F353" s="4">
        <f t="shared" si="17"/>
        <v>5.0320999999999856</v>
      </c>
      <c r="G353" s="12">
        <v>2023</v>
      </c>
    </row>
    <row r="354" spans="1:7" x14ac:dyDescent="0.2">
      <c r="A354" s="18">
        <v>45079.613987268516</v>
      </c>
      <c r="B354" s="4">
        <v>2.4199999999999982</v>
      </c>
      <c r="C354" s="4">
        <v>1.45</v>
      </c>
      <c r="D354" s="4">
        <f t="shared" si="18"/>
        <v>3.5089999999999972</v>
      </c>
      <c r="E354" s="4">
        <f t="shared" si="16"/>
        <v>164.86659999999998</v>
      </c>
      <c r="F354" s="4">
        <f t="shared" si="17"/>
        <v>5.0465999999999838</v>
      </c>
      <c r="G354" s="12">
        <v>2023</v>
      </c>
    </row>
    <row r="355" spans="1:7" x14ac:dyDescent="0.2">
      <c r="A355" s="18">
        <v>45079.61515046296</v>
      </c>
      <c r="B355" s="4">
        <v>2.4299999999999997</v>
      </c>
      <c r="C355" s="4">
        <v>1.45</v>
      </c>
      <c r="D355" s="4">
        <f t="shared" si="18"/>
        <v>3.5234999999999994</v>
      </c>
      <c r="E355" s="4">
        <f t="shared" si="16"/>
        <v>164.8811</v>
      </c>
      <c r="F355" s="4">
        <f t="shared" si="17"/>
        <v>5.0611000000000104</v>
      </c>
      <c r="G355" s="12">
        <v>2023</v>
      </c>
    </row>
    <row r="356" spans="1:7" x14ac:dyDescent="0.2">
      <c r="A356" s="18">
        <v>45079.751840277779</v>
      </c>
      <c r="B356" s="4">
        <v>2.4399999999999977</v>
      </c>
      <c r="C356" s="4">
        <v>1.45</v>
      </c>
      <c r="D356" s="4">
        <f t="shared" si="18"/>
        <v>3.5379999999999967</v>
      </c>
      <c r="E356" s="4">
        <f t="shared" si="16"/>
        <v>164.8956</v>
      </c>
      <c r="F356" s="4">
        <f t="shared" si="17"/>
        <v>5.0756000000000085</v>
      </c>
      <c r="G356" s="12">
        <v>2023</v>
      </c>
    </row>
    <row r="357" spans="1:7" x14ac:dyDescent="0.2">
      <c r="A357" s="18">
        <v>45079.769762731485</v>
      </c>
      <c r="B357" s="4">
        <v>2.4499999999999993</v>
      </c>
      <c r="C357" s="4">
        <v>1.45</v>
      </c>
      <c r="D357" s="4">
        <f t="shared" si="18"/>
        <v>3.5524999999999989</v>
      </c>
      <c r="E357" s="4">
        <f t="shared" si="16"/>
        <v>164.9101</v>
      </c>
      <c r="F357" s="4">
        <f t="shared" si="17"/>
        <v>5.0901000000000067</v>
      </c>
      <c r="G357" s="12">
        <v>2023</v>
      </c>
    </row>
    <row r="358" spans="1:7" x14ac:dyDescent="0.2">
      <c r="A358" s="18">
        <v>45091.778547453701</v>
      </c>
      <c r="B358" s="4">
        <v>2.4599999999999973</v>
      </c>
      <c r="C358" s="4">
        <v>1.45</v>
      </c>
      <c r="D358" s="4">
        <f t="shared" si="18"/>
        <v>3.5669999999999962</v>
      </c>
      <c r="E358" s="4">
        <f t="shared" si="16"/>
        <v>164.9246</v>
      </c>
      <c r="F358" s="4">
        <f t="shared" si="17"/>
        <v>5.1046000000000049</v>
      </c>
      <c r="G358" s="12">
        <v>2023</v>
      </c>
    </row>
    <row r="359" spans="1:7" x14ac:dyDescent="0.2">
      <c r="A359" s="18">
        <v>45091.793437499997</v>
      </c>
      <c r="B359" s="4">
        <v>2.4699999999999989</v>
      </c>
      <c r="C359" s="4">
        <v>1.45</v>
      </c>
      <c r="D359" s="4">
        <f t="shared" si="18"/>
        <v>3.5814999999999984</v>
      </c>
      <c r="E359" s="4">
        <f t="shared" si="16"/>
        <v>164.9391</v>
      </c>
      <c r="F359" s="4">
        <f t="shared" si="17"/>
        <v>5.1191000000000031</v>
      </c>
      <c r="G359" s="12">
        <v>2023</v>
      </c>
    </row>
    <row r="360" spans="1:7" x14ac:dyDescent="0.2">
      <c r="A360" s="18">
        <v>45092.84728587963</v>
      </c>
      <c r="B360" s="4">
        <v>2.4799999999999969</v>
      </c>
      <c r="C360" s="4">
        <v>1.45</v>
      </c>
      <c r="D360" s="4">
        <f t="shared" si="18"/>
        <v>3.5959999999999952</v>
      </c>
      <c r="E360" s="4">
        <f t="shared" si="16"/>
        <v>164.95359999999999</v>
      </c>
      <c r="F360" s="4">
        <f t="shared" si="17"/>
        <v>5.1336000000000013</v>
      </c>
      <c r="G360" s="12">
        <v>2023</v>
      </c>
    </row>
    <row r="361" spans="1:7" x14ac:dyDescent="0.2">
      <c r="A361" s="18">
        <v>45092.863072916669</v>
      </c>
      <c r="B361" s="4">
        <v>2.4899999999999984</v>
      </c>
      <c r="C361" s="4">
        <v>1.45</v>
      </c>
      <c r="D361" s="4">
        <f t="shared" si="18"/>
        <v>3.6104999999999978</v>
      </c>
      <c r="E361" s="4">
        <f t="shared" si="16"/>
        <v>164.96809999999999</v>
      </c>
      <c r="F361" s="4">
        <f t="shared" si="17"/>
        <v>5.1480999999999995</v>
      </c>
      <c r="G361" s="12">
        <v>2023</v>
      </c>
    </row>
    <row r="362" spans="1:7" x14ac:dyDescent="0.2">
      <c r="A362" s="18">
        <v>45092.864398148151</v>
      </c>
      <c r="B362" s="4">
        <v>2.5</v>
      </c>
      <c r="C362" s="4">
        <v>1.45</v>
      </c>
      <c r="D362" s="4">
        <f t="shared" si="18"/>
        <v>3.625</v>
      </c>
      <c r="E362" s="4">
        <f t="shared" si="16"/>
        <v>164.98259999999999</v>
      </c>
      <c r="F362" s="4">
        <f t="shared" si="17"/>
        <v>5.1625999999999976</v>
      </c>
      <c r="G362" s="12">
        <v>2023</v>
      </c>
    </row>
    <row r="363" spans="1:7" x14ac:dyDescent="0.2">
      <c r="A363" s="18">
        <v>45092.865109953702</v>
      </c>
      <c r="B363" s="4">
        <v>2.509999999999998</v>
      </c>
      <c r="C363" s="4">
        <v>1.45</v>
      </c>
      <c r="D363" s="4">
        <f t="shared" si="18"/>
        <v>3.6394999999999968</v>
      </c>
      <c r="E363" s="4">
        <f t="shared" si="16"/>
        <v>164.99709999999999</v>
      </c>
      <c r="F363" s="4">
        <f t="shared" si="17"/>
        <v>5.1770999999999958</v>
      </c>
      <c r="G363" s="12">
        <v>2023</v>
      </c>
    </row>
    <row r="364" spans="1:7" x14ac:dyDescent="0.2">
      <c r="A364" s="18">
        <v>45092.866406250003</v>
      </c>
      <c r="B364" s="4">
        <v>2.5199999999999996</v>
      </c>
      <c r="C364" s="4">
        <v>1.45</v>
      </c>
      <c r="D364" s="4">
        <f t="shared" si="18"/>
        <v>3.6539999999999995</v>
      </c>
      <c r="E364" s="4">
        <f t="shared" si="16"/>
        <v>165.01159999999999</v>
      </c>
      <c r="F364" s="4">
        <f t="shared" si="17"/>
        <v>5.191599999999994</v>
      </c>
      <c r="G364" s="12">
        <v>2023</v>
      </c>
    </row>
    <row r="365" spans="1:7" x14ac:dyDescent="0.2">
      <c r="A365" s="18">
        <v>45092.897002314814</v>
      </c>
      <c r="B365" s="4">
        <v>2.5299999999999976</v>
      </c>
      <c r="C365" s="4">
        <v>1.45</v>
      </c>
      <c r="D365" s="4">
        <f t="shared" si="18"/>
        <v>3.6684999999999963</v>
      </c>
      <c r="E365" s="4">
        <f t="shared" si="16"/>
        <v>165.02609999999999</v>
      </c>
      <c r="F365" s="4">
        <f t="shared" si="17"/>
        <v>5.2060999999999922</v>
      </c>
      <c r="G365" s="12">
        <v>2023</v>
      </c>
    </row>
    <row r="366" spans="1:7" x14ac:dyDescent="0.2">
      <c r="A366" s="18">
        <v>45093.571406249997</v>
      </c>
      <c r="B366" s="4">
        <v>2.5399999999999991</v>
      </c>
      <c r="C366" s="4">
        <v>1.45</v>
      </c>
      <c r="D366" s="4">
        <f t="shared" si="18"/>
        <v>3.6829999999999985</v>
      </c>
      <c r="E366" s="4">
        <f t="shared" si="16"/>
        <v>165.04059999999998</v>
      </c>
      <c r="F366" s="4">
        <f t="shared" si="17"/>
        <v>5.2205999999999904</v>
      </c>
      <c r="G366" s="12">
        <v>2023</v>
      </c>
    </row>
    <row r="367" spans="1:7" x14ac:dyDescent="0.2">
      <c r="A367" s="18">
        <v>45093.572725694445</v>
      </c>
      <c r="B367" s="4">
        <v>2.5499999999999972</v>
      </c>
      <c r="C367" s="4">
        <v>1.45</v>
      </c>
      <c r="D367" s="4">
        <f t="shared" si="18"/>
        <v>3.6974999999999958</v>
      </c>
      <c r="E367" s="4">
        <f t="shared" si="16"/>
        <v>165.05509999999998</v>
      </c>
      <c r="F367" s="4">
        <f t="shared" si="17"/>
        <v>5.2350999999999885</v>
      </c>
      <c r="G367" s="12">
        <v>2023</v>
      </c>
    </row>
    <row r="368" spans="1:7" x14ac:dyDescent="0.2">
      <c r="A368" s="18">
        <v>45093.575642361109</v>
      </c>
      <c r="B368" s="4">
        <v>2.5599999999999987</v>
      </c>
      <c r="C368" s="4">
        <v>1.45</v>
      </c>
      <c r="D368" s="4">
        <f t="shared" si="18"/>
        <v>3.711999999999998</v>
      </c>
      <c r="E368" s="4">
        <f t="shared" si="16"/>
        <v>165.06959999999998</v>
      </c>
      <c r="F368" s="4">
        <f t="shared" si="17"/>
        <v>5.2495999999999867</v>
      </c>
      <c r="G368" s="12">
        <v>2023</v>
      </c>
    </row>
    <row r="369" spans="1:8" x14ac:dyDescent="0.2">
      <c r="A369" s="18">
        <v>45093.708859953702</v>
      </c>
      <c r="B369" s="4">
        <v>2.5700000000000003</v>
      </c>
      <c r="C369" s="4">
        <v>1.45</v>
      </c>
      <c r="D369" s="4">
        <f t="shared" si="18"/>
        <v>3.7265000000000001</v>
      </c>
      <c r="E369" s="4">
        <f t="shared" ref="E369:E373" si="19">D369+$E$110</f>
        <v>165.08409999999998</v>
      </c>
      <c r="F369" s="4">
        <f t="shared" si="17"/>
        <v>5.2640999999999849</v>
      </c>
      <c r="G369" s="12">
        <v>2023</v>
      </c>
    </row>
    <row r="370" spans="1:8" x14ac:dyDescent="0.2">
      <c r="A370" s="18">
        <v>45093.71038773148</v>
      </c>
      <c r="B370" s="4">
        <v>2.5799999999999983</v>
      </c>
      <c r="C370" s="4">
        <v>1.45</v>
      </c>
      <c r="D370" s="4">
        <f t="shared" si="18"/>
        <v>3.7409999999999974</v>
      </c>
      <c r="E370" s="4">
        <f t="shared" si="19"/>
        <v>165.09859999999998</v>
      </c>
      <c r="F370" s="4">
        <f t="shared" si="17"/>
        <v>5.2785999999999831</v>
      </c>
      <c r="G370" s="12">
        <v>2023</v>
      </c>
    </row>
    <row r="371" spans="1:8" x14ac:dyDescent="0.2">
      <c r="A371" s="18">
        <v>45093.710706018515</v>
      </c>
      <c r="B371" s="4">
        <v>2.59</v>
      </c>
      <c r="C371" s="4">
        <v>1.45</v>
      </c>
      <c r="D371" s="4">
        <f t="shared" si="18"/>
        <v>3.7554999999999996</v>
      </c>
      <c r="E371" s="4">
        <f t="shared" si="19"/>
        <v>165.1131</v>
      </c>
      <c r="F371" s="4">
        <f t="shared" si="17"/>
        <v>5.2931000000000097</v>
      </c>
      <c r="G371" s="12">
        <v>2023</v>
      </c>
    </row>
    <row r="372" spans="1:8" x14ac:dyDescent="0.2">
      <c r="A372" s="18">
        <v>45093.711168981485</v>
      </c>
      <c r="B372" s="4">
        <v>2.5999999999999979</v>
      </c>
      <c r="C372" s="4">
        <v>1.45</v>
      </c>
      <c r="D372" s="4">
        <f t="shared" si="18"/>
        <v>3.7699999999999969</v>
      </c>
      <c r="E372" s="4">
        <f t="shared" si="19"/>
        <v>165.1276</v>
      </c>
      <c r="F372" s="4">
        <f t="shared" si="17"/>
        <v>5.3076000000000079</v>
      </c>
      <c r="G372" s="12">
        <v>2023</v>
      </c>
    </row>
    <row r="373" spans="1:8" x14ac:dyDescent="0.2">
      <c r="A373" s="18">
        <v>45093.714195601853</v>
      </c>
      <c r="B373" s="4">
        <v>2.6099999999999994</v>
      </c>
      <c r="C373" s="4">
        <v>1.45</v>
      </c>
      <c r="D373" s="4">
        <f t="shared" si="18"/>
        <v>3.7844999999999991</v>
      </c>
      <c r="E373" s="4">
        <f t="shared" si="19"/>
        <v>165.1421</v>
      </c>
      <c r="F373" s="4">
        <f t="shared" si="17"/>
        <v>5.322100000000006</v>
      </c>
      <c r="G373" s="12">
        <v>2023</v>
      </c>
    </row>
    <row r="374" spans="1:8" x14ac:dyDescent="0.2">
      <c r="A374" s="18">
        <v>45114.489021990739</v>
      </c>
      <c r="B374" s="4">
        <v>0</v>
      </c>
      <c r="C374" s="4">
        <v>1.37</v>
      </c>
      <c r="D374" s="4">
        <f t="shared" si="18"/>
        <v>0</v>
      </c>
      <c r="E374" s="4">
        <f>D374+$E$373</f>
        <v>165.1421</v>
      </c>
      <c r="F374" s="4">
        <f t="shared" si="17"/>
        <v>5.322100000000006</v>
      </c>
      <c r="G374" s="12">
        <v>2023</v>
      </c>
      <c r="H374" s="11" t="s">
        <v>5</v>
      </c>
    </row>
    <row r="375" spans="1:8" x14ac:dyDescent="0.2">
      <c r="A375" s="18">
        <v>45131.5546875</v>
      </c>
      <c r="B375" s="4">
        <v>9.9999999999980105E-3</v>
      </c>
      <c r="C375" s="4">
        <v>1.37</v>
      </c>
      <c r="D375" s="4">
        <f t="shared" si="18"/>
        <v>1.3699999999997275E-2</v>
      </c>
      <c r="E375" s="4">
        <f t="shared" ref="E375:E438" si="20">D375+$E$373</f>
        <v>165.1558</v>
      </c>
      <c r="F375" s="4">
        <f t="shared" si="17"/>
        <v>5.3358000000000061</v>
      </c>
      <c r="G375" s="12">
        <v>2023</v>
      </c>
    </row>
    <row r="376" spans="1:8" x14ac:dyDescent="0.2">
      <c r="A376" s="18">
        <v>45139.625324074077</v>
      </c>
      <c r="B376" s="4">
        <v>1.9999999999996021E-2</v>
      </c>
      <c r="C376" s="4">
        <v>1.37</v>
      </c>
      <c r="D376" s="4">
        <f t="shared" si="18"/>
        <v>2.739999999999455E-2</v>
      </c>
      <c r="E376" s="4">
        <f t="shared" si="20"/>
        <v>165.1695</v>
      </c>
      <c r="F376" s="4">
        <f t="shared" si="17"/>
        <v>5.3495000000000061</v>
      </c>
      <c r="G376" s="12">
        <v>2023</v>
      </c>
    </row>
    <row r="377" spans="1:8" x14ac:dyDescent="0.2">
      <c r="A377" s="18">
        <v>45139.630144675924</v>
      </c>
      <c r="B377" s="4">
        <v>3.0000000000001137E-2</v>
      </c>
      <c r="C377" s="4">
        <v>1.37</v>
      </c>
      <c r="D377" s="4">
        <f t="shared" si="18"/>
        <v>4.1100000000001559E-2</v>
      </c>
      <c r="E377" s="4">
        <f t="shared" si="20"/>
        <v>165.1832</v>
      </c>
      <c r="F377" s="4">
        <f t="shared" si="17"/>
        <v>5.3632000000000062</v>
      </c>
      <c r="G377" s="12">
        <v>2023</v>
      </c>
    </row>
    <row r="378" spans="1:8" x14ac:dyDescent="0.2">
      <c r="A378" s="18">
        <v>45139.631278935187</v>
      </c>
      <c r="B378" s="4">
        <v>3.9999999999999147E-2</v>
      </c>
      <c r="C378" s="4">
        <v>1.37</v>
      </c>
      <c r="D378" s="4">
        <f t="shared" si="18"/>
        <v>5.4799999999998836E-2</v>
      </c>
      <c r="E378" s="4">
        <f t="shared" si="20"/>
        <v>165.1969</v>
      </c>
      <c r="F378" s="4">
        <f t="shared" si="17"/>
        <v>5.3769000000000062</v>
      </c>
      <c r="G378" s="12">
        <v>2023</v>
      </c>
    </row>
    <row r="379" spans="1:8" x14ac:dyDescent="0.2">
      <c r="A379" s="18">
        <v>45139.631874999999</v>
      </c>
      <c r="B379" s="4">
        <v>4.9999999999997158E-2</v>
      </c>
      <c r="C379" s="4">
        <v>1.37</v>
      </c>
      <c r="D379" s="4">
        <f t="shared" si="18"/>
        <v>6.8499999999996106E-2</v>
      </c>
      <c r="E379" s="4">
        <f t="shared" si="20"/>
        <v>165.2106</v>
      </c>
      <c r="F379" s="4">
        <f t="shared" si="17"/>
        <v>5.3906000000000063</v>
      </c>
      <c r="G379" s="12">
        <v>2023</v>
      </c>
    </row>
    <row r="380" spans="1:8" x14ac:dyDescent="0.2">
      <c r="A380" s="18">
        <v>45139.632424768519</v>
      </c>
      <c r="B380" s="4">
        <v>5.9999999999995168E-2</v>
      </c>
      <c r="C380" s="4">
        <v>1.37</v>
      </c>
      <c r="D380" s="4">
        <f t="shared" si="18"/>
        <v>8.2199999999993389E-2</v>
      </c>
      <c r="E380" s="4">
        <f t="shared" si="20"/>
        <v>165.2243</v>
      </c>
      <c r="F380" s="4">
        <f t="shared" si="17"/>
        <v>5.4043000000000063</v>
      </c>
      <c r="G380" s="12">
        <v>2023</v>
      </c>
    </row>
    <row r="381" spans="1:8" x14ac:dyDescent="0.2">
      <c r="A381" s="18">
        <v>45139.633524305558</v>
      </c>
      <c r="B381" s="4">
        <v>7.0000000000000284E-2</v>
      </c>
      <c r="C381" s="4">
        <v>1.37</v>
      </c>
      <c r="D381" s="4">
        <f t="shared" si="18"/>
        <v>9.5900000000000402E-2</v>
      </c>
      <c r="E381" s="4">
        <f t="shared" si="20"/>
        <v>165.238</v>
      </c>
      <c r="F381" s="4">
        <f t="shared" si="17"/>
        <v>5.4180000000000064</v>
      </c>
      <c r="G381" s="12">
        <v>2023</v>
      </c>
    </row>
    <row r="382" spans="1:8" x14ac:dyDescent="0.2">
      <c r="A382" s="18">
        <v>45139.634484953705</v>
      </c>
      <c r="B382" s="4">
        <v>7.9999999999998295E-2</v>
      </c>
      <c r="C382" s="4">
        <v>1.37</v>
      </c>
      <c r="D382" s="4">
        <f t="shared" si="18"/>
        <v>0.10959999999999767</v>
      </c>
      <c r="E382" s="4">
        <f t="shared" si="20"/>
        <v>165.2517</v>
      </c>
      <c r="F382" s="4">
        <f t="shared" si="17"/>
        <v>5.4317000000000064</v>
      </c>
      <c r="G382" s="12">
        <v>2023</v>
      </c>
    </row>
    <row r="383" spans="1:8" x14ac:dyDescent="0.2">
      <c r="A383" s="18">
        <v>45139.645532407405</v>
      </c>
      <c r="B383" s="4">
        <v>8.9999999999996305E-2</v>
      </c>
      <c r="C383" s="4">
        <v>1.37</v>
      </c>
      <c r="D383" s="4">
        <f t="shared" si="18"/>
        <v>0.12329999999999494</v>
      </c>
      <c r="E383" s="4">
        <f t="shared" si="20"/>
        <v>165.2654</v>
      </c>
      <c r="F383" s="4">
        <f t="shared" si="17"/>
        <v>5.4454000000000065</v>
      </c>
      <c r="G383" s="12">
        <v>2023</v>
      </c>
    </row>
    <row r="384" spans="1:8" x14ac:dyDescent="0.2">
      <c r="A384" s="18">
        <v>45139.73256365741</v>
      </c>
      <c r="B384" s="4">
        <v>9.9999999999994316E-2</v>
      </c>
      <c r="C384" s="4">
        <v>1.37</v>
      </c>
      <c r="D384" s="4">
        <f t="shared" si="18"/>
        <v>0.13699999999999221</v>
      </c>
      <c r="E384" s="4">
        <f t="shared" si="20"/>
        <v>165.2791</v>
      </c>
      <c r="F384" s="4">
        <f t="shared" si="17"/>
        <v>5.4591000000000065</v>
      </c>
      <c r="G384" s="12">
        <v>2023</v>
      </c>
    </row>
    <row r="385" spans="1:7" x14ac:dyDescent="0.2">
      <c r="A385" s="18">
        <v>45140.580827546299</v>
      </c>
      <c r="B385" s="4">
        <v>0.10999999999999943</v>
      </c>
      <c r="C385" s="4">
        <v>1.37</v>
      </c>
      <c r="D385" s="4">
        <f t="shared" si="18"/>
        <v>0.15069999999999922</v>
      </c>
      <c r="E385" s="4">
        <f t="shared" si="20"/>
        <v>165.2928</v>
      </c>
      <c r="F385" s="4">
        <f t="shared" si="17"/>
        <v>5.4728000000000065</v>
      </c>
      <c r="G385" s="12">
        <v>2023</v>
      </c>
    </row>
    <row r="386" spans="1:7" x14ac:dyDescent="0.2">
      <c r="A386" s="18">
        <v>45140.58185185185</v>
      </c>
      <c r="B386" s="4">
        <v>0.11999999999999744</v>
      </c>
      <c r="C386" s="4">
        <v>1.37</v>
      </c>
      <c r="D386" s="4">
        <f t="shared" si="18"/>
        <v>0.16439999999999652</v>
      </c>
      <c r="E386" s="4">
        <f t="shared" si="20"/>
        <v>165.3065</v>
      </c>
      <c r="F386" s="4">
        <f t="shared" si="17"/>
        <v>5.4865000000000066</v>
      </c>
      <c r="G386" s="12">
        <v>2023</v>
      </c>
    </row>
    <row r="387" spans="1:7" x14ac:dyDescent="0.2">
      <c r="A387" s="18">
        <v>45140.583761574075</v>
      </c>
      <c r="B387" s="4">
        <v>0.12999999999999545</v>
      </c>
      <c r="C387" s="4">
        <v>1.37</v>
      </c>
      <c r="D387" s="4">
        <f t="shared" si="18"/>
        <v>0.17809999999999379</v>
      </c>
      <c r="E387" s="4">
        <f t="shared" si="20"/>
        <v>165.3202</v>
      </c>
      <c r="F387" s="4">
        <f t="shared" ref="F387:F450" si="21">E387-159.82</f>
        <v>5.5002000000000066</v>
      </c>
      <c r="G387" s="12">
        <v>2023</v>
      </c>
    </row>
    <row r="388" spans="1:7" x14ac:dyDescent="0.2">
      <c r="A388" s="18">
        <v>45140.589074074072</v>
      </c>
      <c r="B388" s="4">
        <v>0.14000000000000057</v>
      </c>
      <c r="C388" s="4">
        <v>1.37</v>
      </c>
      <c r="D388" s="4">
        <f t="shared" si="18"/>
        <v>0.1918000000000008</v>
      </c>
      <c r="E388" s="4">
        <f t="shared" si="20"/>
        <v>165.3339</v>
      </c>
      <c r="F388" s="4">
        <f t="shared" si="21"/>
        <v>5.5139000000000067</v>
      </c>
      <c r="G388" s="12">
        <v>2023</v>
      </c>
    </row>
    <row r="389" spans="1:7" x14ac:dyDescent="0.2">
      <c r="A389" s="18">
        <v>45140.657106481478</v>
      </c>
      <c r="B389" s="4">
        <v>0.14999999999999858</v>
      </c>
      <c r="C389" s="4">
        <v>1.37</v>
      </c>
      <c r="D389" s="4">
        <f t="shared" si="18"/>
        <v>0.20549999999999807</v>
      </c>
      <c r="E389" s="4">
        <f t="shared" si="20"/>
        <v>165.3476</v>
      </c>
      <c r="F389" s="4">
        <f t="shared" si="21"/>
        <v>5.5276000000000067</v>
      </c>
      <c r="G389" s="12">
        <v>2023</v>
      </c>
    </row>
    <row r="390" spans="1:7" x14ac:dyDescent="0.2">
      <c r="A390" s="18">
        <v>45140.666886574072</v>
      </c>
      <c r="B390" s="4">
        <v>0.15999999999999659</v>
      </c>
      <c r="C390" s="4">
        <v>1.37</v>
      </c>
      <c r="D390" s="4">
        <f t="shared" si="18"/>
        <v>0.21919999999999534</v>
      </c>
      <c r="E390" s="4">
        <f t="shared" si="20"/>
        <v>165.3613</v>
      </c>
      <c r="F390" s="4">
        <f t="shared" si="21"/>
        <v>5.5413000000000068</v>
      </c>
      <c r="G390" s="12">
        <v>2023</v>
      </c>
    </row>
    <row r="391" spans="1:7" x14ac:dyDescent="0.2">
      <c r="A391" s="18">
        <v>45141.588460648149</v>
      </c>
      <c r="B391" s="4">
        <v>0.1699999999999946</v>
      </c>
      <c r="C391" s="4">
        <v>1.37</v>
      </c>
      <c r="D391" s="4">
        <f t="shared" si="18"/>
        <v>0.23289999999999261</v>
      </c>
      <c r="E391" s="4">
        <f t="shared" si="20"/>
        <v>165.375</v>
      </c>
      <c r="F391" s="4">
        <f t="shared" si="21"/>
        <v>5.5550000000000068</v>
      </c>
      <c r="G391" s="12">
        <v>2023</v>
      </c>
    </row>
    <row r="392" spans="1:7" x14ac:dyDescent="0.2">
      <c r="A392" s="18">
        <v>45147.640862268519</v>
      </c>
      <c r="B392" s="4">
        <v>0.17999999999999972</v>
      </c>
      <c r="C392" s="4">
        <v>1.37</v>
      </c>
      <c r="D392" s="4">
        <f t="shared" si="18"/>
        <v>0.24659999999999963</v>
      </c>
      <c r="E392" s="4">
        <f t="shared" si="20"/>
        <v>165.3887</v>
      </c>
      <c r="F392" s="4">
        <f t="shared" si="21"/>
        <v>5.5687000000000069</v>
      </c>
      <c r="G392" s="12">
        <v>2023</v>
      </c>
    </row>
    <row r="393" spans="1:7" x14ac:dyDescent="0.2">
      <c r="A393" s="18">
        <v>45147.647401620372</v>
      </c>
      <c r="B393" s="4">
        <v>0.18999999999999773</v>
      </c>
      <c r="C393" s="4">
        <v>1.37</v>
      </c>
      <c r="D393" s="4">
        <f t="shared" si="18"/>
        <v>0.26029999999999692</v>
      </c>
      <c r="E393" s="4">
        <f t="shared" si="20"/>
        <v>165.4024</v>
      </c>
      <c r="F393" s="4">
        <f t="shared" si="21"/>
        <v>5.5824000000000069</v>
      </c>
      <c r="G393" s="12">
        <v>2023</v>
      </c>
    </row>
    <row r="394" spans="1:7" x14ac:dyDescent="0.2">
      <c r="A394" s="18">
        <v>45147.647893518515</v>
      </c>
      <c r="B394" s="4">
        <v>0.19999999999999574</v>
      </c>
      <c r="C394" s="4">
        <v>1.37</v>
      </c>
      <c r="D394" s="4">
        <f t="shared" si="18"/>
        <v>0.27399999999999419</v>
      </c>
      <c r="E394" s="4">
        <f t="shared" si="20"/>
        <v>165.4161</v>
      </c>
      <c r="F394" s="4">
        <f t="shared" si="21"/>
        <v>5.596100000000007</v>
      </c>
      <c r="G394" s="12">
        <v>2023</v>
      </c>
    </row>
    <row r="395" spans="1:7" x14ac:dyDescent="0.2">
      <c r="A395" s="18">
        <v>45147.648674768519</v>
      </c>
      <c r="B395" s="4">
        <v>0.21000000000000085</v>
      </c>
      <c r="C395" s="4">
        <v>1.37</v>
      </c>
      <c r="D395" s="4">
        <f t="shared" si="18"/>
        <v>0.28770000000000118</v>
      </c>
      <c r="E395" s="4">
        <f t="shared" si="20"/>
        <v>165.4298</v>
      </c>
      <c r="F395" s="4">
        <f t="shared" si="21"/>
        <v>5.609800000000007</v>
      </c>
      <c r="G395" s="12">
        <v>2023</v>
      </c>
    </row>
    <row r="396" spans="1:7" x14ac:dyDescent="0.2">
      <c r="A396" s="18">
        <v>45147.655243055553</v>
      </c>
      <c r="B396" s="4">
        <v>0.21999999999999886</v>
      </c>
      <c r="C396" s="4">
        <v>1.37</v>
      </c>
      <c r="D396" s="4">
        <f t="shared" si="18"/>
        <v>0.30139999999999845</v>
      </c>
      <c r="E396" s="4">
        <f t="shared" si="20"/>
        <v>165.4435</v>
      </c>
      <c r="F396" s="4">
        <f t="shared" si="21"/>
        <v>5.623500000000007</v>
      </c>
      <c r="G396" s="12">
        <v>2023</v>
      </c>
    </row>
    <row r="397" spans="1:7" x14ac:dyDescent="0.2">
      <c r="A397" s="18">
        <v>45148.267511574071</v>
      </c>
      <c r="B397" s="4">
        <v>0.22999999999999687</v>
      </c>
      <c r="C397" s="4">
        <v>1.37</v>
      </c>
      <c r="D397" s="4">
        <f t="shared" ref="D397:D460" si="22">B397*C397</f>
        <v>0.31509999999999572</v>
      </c>
      <c r="E397" s="4">
        <f t="shared" si="20"/>
        <v>165.4572</v>
      </c>
      <c r="F397" s="4">
        <f t="shared" si="21"/>
        <v>5.6372000000000071</v>
      </c>
      <c r="G397" s="12">
        <v>2023</v>
      </c>
    </row>
    <row r="398" spans="1:7" x14ac:dyDescent="0.2">
      <c r="A398" s="18">
        <v>45148.279791666668</v>
      </c>
      <c r="B398" s="4">
        <v>0.23999999999999488</v>
      </c>
      <c r="C398" s="4">
        <v>1.37</v>
      </c>
      <c r="D398" s="4">
        <f t="shared" si="22"/>
        <v>0.32879999999999304</v>
      </c>
      <c r="E398" s="4">
        <f t="shared" si="20"/>
        <v>165.4709</v>
      </c>
      <c r="F398" s="4">
        <f t="shared" si="21"/>
        <v>5.6509000000000071</v>
      </c>
      <c r="G398" s="12">
        <v>2023</v>
      </c>
    </row>
    <row r="399" spans="1:7" x14ac:dyDescent="0.2">
      <c r="A399" s="18">
        <v>45148.395879629628</v>
      </c>
      <c r="B399" s="4">
        <v>0.25</v>
      </c>
      <c r="C399" s="4">
        <v>1.37</v>
      </c>
      <c r="D399" s="4">
        <f t="shared" si="22"/>
        <v>0.34250000000000003</v>
      </c>
      <c r="E399" s="4">
        <f t="shared" si="20"/>
        <v>165.4846</v>
      </c>
      <c r="F399" s="4">
        <f t="shared" si="21"/>
        <v>5.6646000000000072</v>
      </c>
      <c r="G399" s="12">
        <v>2023</v>
      </c>
    </row>
    <row r="400" spans="1:7" x14ac:dyDescent="0.2">
      <c r="A400" s="18">
        <v>45148.397019675926</v>
      </c>
      <c r="B400" s="4">
        <v>0.25999999999999801</v>
      </c>
      <c r="C400" s="4">
        <v>1.37</v>
      </c>
      <c r="D400" s="4">
        <f t="shared" si="22"/>
        <v>0.3561999999999973</v>
      </c>
      <c r="E400" s="4">
        <f t="shared" si="20"/>
        <v>165.4983</v>
      </c>
      <c r="F400" s="4">
        <f t="shared" si="21"/>
        <v>5.6783000000000072</v>
      </c>
      <c r="G400" s="12">
        <v>2023</v>
      </c>
    </row>
    <row r="401" spans="1:7" x14ac:dyDescent="0.2">
      <c r="A401" s="18">
        <v>45148.39857060185</v>
      </c>
      <c r="B401" s="4">
        <v>0.26999999999999602</v>
      </c>
      <c r="C401" s="4">
        <v>1.37</v>
      </c>
      <c r="D401" s="4">
        <f t="shared" si="22"/>
        <v>0.36989999999999457</v>
      </c>
      <c r="E401" s="4">
        <f t="shared" si="20"/>
        <v>165.512</v>
      </c>
      <c r="F401" s="4">
        <f t="shared" si="21"/>
        <v>5.6920000000000073</v>
      </c>
      <c r="G401" s="12">
        <v>2023</v>
      </c>
    </row>
    <row r="402" spans="1:7" x14ac:dyDescent="0.2">
      <c r="A402" s="18">
        <v>45148.403645833336</v>
      </c>
      <c r="B402" s="4">
        <v>0.28000000000000114</v>
      </c>
      <c r="C402" s="4">
        <v>1.37</v>
      </c>
      <c r="D402" s="4">
        <f t="shared" si="22"/>
        <v>0.38360000000000161</v>
      </c>
      <c r="E402" s="4">
        <f t="shared" si="20"/>
        <v>165.5257</v>
      </c>
      <c r="F402" s="4">
        <f t="shared" si="21"/>
        <v>5.7057000000000073</v>
      </c>
      <c r="G402" s="12">
        <v>2023</v>
      </c>
    </row>
    <row r="403" spans="1:7" x14ac:dyDescent="0.2">
      <c r="A403" s="18">
        <v>45148.404403935187</v>
      </c>
      <c r="B403" s="4">
        <v>0.28999999999999915</v>
      </c>
      <c r="C403" s="4">
        <v>1.37</v>
      </c>
      <c r="D403" s="4">
        <f t="shared" si="22"/>
        <v>0.39729999999999888</v>
      </c>
      <c r="E403" s="4">
        <f t="shared" si="20"/>
        <v>165.5394</v>
      </c>
      <c r="F403" s="4">
        <f t="shared" si="21"/>
        <v>5.7194000000000074</v>
      </c>
      <c r="G403" s="12">
        <v>2023</v>
      </c>
    </row>
    <row r="404" spans="1:7" x14ac:dyDescent="0.2">
      <c r="A404" s="18">
        <v>45148.404658564818</v>
      </c>
      <c r="B404" s="4">
        <v>0.29999999999999716</v>
      </c>
      <c r="C404" s="4">
        <v>1.37</v>
      </c>
      <c r="D404" s="4">
        <f t="shared" si="22"/>
        <v>0.41099999999999615</v>
      </c>
      <c r="E404" s="4">
        <f t="shared" si="20"/>
        <v>165.5531</v>
      </c>
      <c r="F404" s="4">
        <f t="shared" si="21"/>
        <v>5.7331000000000074</v>
      </c>
      <c r="G404" s="12">
        <v>2023</v>
      </c>
    </row>
    <row r="405" spans="1:7" x14ac:dyDescent="0.2">
      <c r="A405" s="18">
        <v>45148.405179398149</v>
      </c>
      <c r="B405" s="4">
        <v>0.30999999999999517</v>
      </c>
      <c r="C405" s="4">
        <v>1.37</v>
      </c>
      <c r="D405" s="4">
        <f t="shared" si="22"/>
        <v>0.42469999999999342</v>
      </c>
      <c r="E405" s="4">
        <f t="shared" si="20"/>
        <v>165.5668</v>
      </c>
      <c r="F405" s="4">
        <f t="shared" si="21"/>
        <v>5.7468000000000075</v>
      </c>
      <c r="G405" s="12">
        <v>2023</v>
      </c>
    </row>
    <row r="406" spans="1:7" x14ac:dyDescent="0.2">
      <c r="A406" s="18">
        <v>45148.40605902778</v>
      </c>
      <c r="B406" s="4">
        <v>0.32000000000000028</v>
      </c>
      <c r="C406" s="4">
        <v>1.37</v>
      </c>
      <c r="D406" s="4">
        <f t="shared" si="22"/>
        <v>0.4384000000000004</v>
      </c>
      <c r="E406" s="4">
        <f t="shared" si="20"/>
        <v>165.5805</v>
      </c>
      <c r="F406" s="4">
        <f t="shared" si="21"/>
        <v>5.7605000000000075</v>
      </c>
      <c r="G406" s="12">
        <v>2023</v>
      </c>
    </row>
    <row r="407" spans="1:7" x14ac:dyDescent="0.2">
      <c r="A407" s="18">
        <v>45148.605549768516</v>
      </c>
      <c r="B407" s="4">
        <v>0.32999999999999829</v>
      </c>
      <c r="C407" s="4">
        <v>1.37</v>
      </c>
      <c r="D407" s="4">
        <f t="shared" si="22"/>
        <v>0.45209999999999773</v>
      </c>
      <c r="E407" s="4">
        <f t="shared" si="20"/>
        <v>165.5942</v>
      </c>
      <c r="F407" s="4">
        <f t="shared" si="21"/>
        <v>5.7742000000000075</v>
      </c>
      <c r="G407" s="12">
        <v>2023</v>
      </c>
    </row>
    <row r="408" spans="1:7" x14ac:dyDescent="0.2">
      <c r="A408" s="18">
        <v>45148.606221064816</v>
      </c>
      <c r="B408" s="4">
        <v>0.33999999999999631</v>
      </c>
      <c r="C408" s="4">
        <v>1.37</v>
      </c>
      <c r="D408" s="4">
        <f t="shared" si="22"/>
        <v>0.465799999999995</v>
      </c>
      <c r="E408" s="4">
        <f t="shared" si="20"/>
        <v>165.6079</v>
      </c>
      <c r="F408" s="4">
        <f t="shared" si="21"/>
        <v>5.7879000000000076</v>
      </c>
      <c r="G408" s="12">
        <v>2023</v>
      </c>
    </row>
    <row r="409" spans="1:7" x14ac:dyDescent="0.2">
      <c r="A409" s="18">
        <v>45148.606788194447</v>
      </c>
      <c r="B409" s="4">
        <v>0.34999999999999432</v>
      </c>
      <c r="C409" s="4">
        <v>1.37</v>
      </c>
      <c r="D409" s="4">
        <f t="shared" si="22"/>
        <v>0.47949999999999227</v>
      </c>
      <c r="E409" s="4">
        <f t="shared" si="20"/>
        <v>165.6216</v>
      </c>
      <c r="F409" s="4">
        <f t="shared" si="21"/>
        <v>5.8016000000000076</v>
      </c>
      <c r="G409" s="12">
        <v>2023</v>
      </c>
    </row>
    <row r="410" spans="1:7" x14ac:dyDescent="0.2">
      <c r="A410" s="18">
        <v>45148.60769675926</v>
      </c>
      <c r="B410" s="4">
        <v>0.35999999999999943</v>
      </c>
      <c r="C410" s="4">
        <v>1.37</v>
      </c>
      <c r="D410" s="4">
        <f t="shared" si="22"/>
        <v>0.49319999999999925</v>
      </c>
      <c r="E410" s="4">
        <f t="shared" si="20"/>
        <v>165.6353</v>
      </c>
      <c r="F410" s="4">
        <f t="shared" si="21"/>
        <v>5.8153000000000077</v>
      </c>
      <c r="G410" s="12">
        <v>2023</v>
      </c>
    </row>
    <row r="411" spans="1:7" x14ac:dyDescent="0.2">
      <c r="A411" s="18">
        <v>45148.608165509257</v>
      </c>
      <c r="B411" s="4">
        <v>0.36999999999999744</v>
      </c>
      <c r="C411" s="4">
        <v>1.37</v>
      </c>
      <c r="D411" s="4">
        <f t="shared" si="22"/>
        <v>0.50689999999999658</v>
      </c>
      <c r="E411" s="4">
        <f t="shared" si="20"/>
        <v>165.649</v>
      </c>
      <c r="F411" s="4">
        <f t="shared" si="21"/>
        <v>5.8290000000000077</v>
      </c>
      <c r="G411" s="12">
        <v>2023</v>
      </c>
    </row>
    <row r="412" spans="1:7" x14ac:dyDescent="0.2">
      <c r="A412" s="18">
        <v>45148.608570601849</v>
      </c>
      <c r="B412" s="4">
        <v>0.37999999999999545</v>
      </c>
      <c r="C412" s="4">
        <v>1.37</v>
      </c>
      <c r="D412" s="4">
        <f t="shared" si="22"/>
        <v>0.52059999999999385</v>
      </c>
      <c r="E412" s="4">
        <f t="shared" si="20"/>
        <v>165.6627</v>
      </c>
      <c r="F412" s="4">
        <f t="shared" si="21"/>
        <v>5.8427000000000078</v>
      </c>
      <c r="G412" s="12">
        <v>2023</v>
      </c>
    </row>
    <row r="413" spans="1:7" x14ac:dyDescent="0.2">
      <c r="A413" s="18">
        <v>45148.609322916665</v>
      </c>
      <c r="B413" s="4">
        <v>0.39000000000000057</v>
      </c>
      <c r="C413" s="4">
        <v>1.37</v>
      </c>
      <c r="D413" s="4">
        <f t="shared" si="22"/>
        <v>0.53430000000000077</v>
      </c>
      <c r="E413" s="4">
        <f t="shared" si="20"/>
        <v>165.6764</v>
      </c>
      <c r="F413" s="4">
        <f t="shared" si="21"/>
        <v>5.8564000000000078</v>
      </c>
      <c r="G413" s="12">
        <v>2023</v>
      </c>
    </row>
    <row r="414" spans="1:7" x14ac:dyDescent="0.2">
      <c r="A414" s="18">
        <v>45148.609994212966</v>
      </c>
      <c r="B414" s="4">
        <v>0.39999999999999858</v>
      </c>
      <c r="C414" s="4">
        <v>1.37</v>
      </c>
      <c r="D414" s="4">
        <f t="shared" si="22"/>
        <v>0.54799999999999804</v>
      </c>
      <c r="E414" s="4">
        <f t="shared" si="20"/>
        <v>165.6901</v>
      </c>
      <c r="F414" s="4">
        <f t="shared" si="21"/>
        <v>5.8701000000000079</v>
      </c>
      <c r="G414" s="12">
        <v>2023</v>
      </c>
    </row>
    <row r="415" spans="1:7" x14ac:dyDescent="0.2">
      <c r="A415" s="18">
        <v>45148.610567129632</v>
      </c>
      <c r="B415" s="4">
        <v>0.40999999999999659</v>
      </c>
      <c r="C415" s="4">
        <v>1.37</v>
      </c>
      <c r="D415" s="4">
        <f t="shared" si="22"/>
        <v>0.56169999999999543</v>
      </c>
      <c r="E415" s="4">
        <f t="shared" si="20"/>
        <v>165.7038</v>
      </c>
      <c r="F415" s="4">
        <f t="shared" si="21"/>
        <v>5.8838000000000079</v>
      </c>
      <c r="G415" s="12">
        <v>2023</v>
      </c>
    </row>
    <row r="416" spans="1:7" x14ac:dyDescent="0.2">
      <c r="A416" s="18">
        <v>45148.611319444448</v>
      </c>
      <c r="B416" s="4">
        <v>0.4199999999999946</v>
      </c>
      <c r="C416" s="4">
        <v>1.37</v>
      </c>
      <c r="D416" s="4">
        <f t="shared" si="22"/>
        <v>0.5753999999999927</v>
      </c>
      <c r="E416" s="4">
        <f t="shared" si="20"/>
        <v>165.7175</v>
      </c>
      <c r="F416" s="4">
        <f t="shared" si="21"/>
        <v>5.897500000000008</v>
      </c>
      <c r="G416" s="12">
        <v>2023</v>
      </c>
    </row>
    <row r="417" spans="1:7" x14ac:dyDescent="0.2">
      <c r="A417" s="18">
        <v>45148.61755787037</v>
      </c>
      <c r="B417" s="4">
        <v>0.42999999999999972</v>
      </c>
      <c r="C417" s="4">
        <v>1.37</v>
      </c>
      <c r="D417" s="4">
        <f t="shared" si="22"/>
        <v>0.58909999999999962</v>
      </c>
      <c r="E417" s="4">
        <f t="shared" si="20"/>
        <v>165.7312</v>
      </c>
      <c r="F417" s="4">
        <f t="shared" si="21"/>
        <v>5.911200000000008</v>
      </c>
      <c r="G417" s="12">
        <v>2023</v>
      </c>
    </row>
    <row r="418" spans="1:7" x14ac:dyDescent="0.2">
      <c r="A418" s="18">
        <v>45148.633298611108</v>
      </c>
      <c r="B418" s="4">
        <v>0.43999999999999773</v>
      </c>
      <c r="C418" s="4">
        <v>1.37</v>
      </c>
      <c r="D418" s="4">
        <f t="shared" si="22"/>
        <v>0.60279999999999689</v>
      </c>
      <c r="E418" s="4">
        <f t="shared" si="20"/>
        <v>165.7449</v>
      </c>
      <c r="F418" s="4">
        <f t="shared" si="21"/>
        <v>5.924900000000008</v>
      </c>
      <c r="G418" s="12">
        <v>2023</v>
      </c>
    </row>
    <row r="419" spans="1:7" x14ac:dyDescent="0.2">
      <c r="A419" s="18">
        <v>45148.636701388888</v>
      </c>
      <c r="B419" s="4">
        <v>0.44999999999999574</v>
      </c>
      <c r="C419" s="4">
        <v>1.37</v>
      </c>
      <c r="D419" s="4">
        <f t="shared" si="22"/>
        <v>0.61649999999999416</v>
      </c>
      <c r="E419" s="4">
        <f t="shared" si="20"/>
        <v>165.7586</v>
      </c>
      <c r="F419" s="4">
        <f t="shared" si="21"/>
        <v>5.9386000000000081</v>
      </c>
      <c r="G419" s="12">
        <v>2023</v>
      </c>
    </row>
    <row r="420" spans="1:7" x14ac:dyDescent="0.2">
      <c r="A420" s="18">
        <v>45148.649010416666</v>
      </c>
      <c r="B420" s="4">
        <v>0.46000000000000085</v>
      </c>
      <c r="C420" s="4">
        <v>1.37</v>
      </c>
      <c r="D420" s="4">
        <f t="shared" si="22"/>
        <v>0.6302000000000012</v>
      </c>
      <c r="E420" s="4">
        <f t="shared" si="20"/>
        <v>165.7723</v>
      </c>
      <c r="F420" s="4">
        <f t="shared" si="21"/>
        <v>5.9523000000000081</v>
      </c>
      <c r="G420" s="12">
        <v>2023</v>
      </c>
    </row>
    <row r="421" spans="1:7" x14ac:dyDescent="0.2">
      <c r="A421" s="18">
        <v>45148.657106481478</v>
      </c>
      <c r="B421" s="4">
        <v>0.46999999999999886</v>
      </c>
      <c r="C421" s="4">
        <v>1.37</v>
      </c>
      <c r="D421" s="4">
        <f t="shared" si="22"/>
        <v>0.64389999999999847</v>
      </c>
      <c r="E421" s="4">
        <f t="shared" si="20"/>
        <v>165.786</v>
      </c>
      <c r="F421" s="4">
        <f t="shared" si="21"/>
        <v>5.9660000000000082</v>
      </c>
      <c r="G421" s="12">
        <v>2023</v>
      </c>
    </row>
    <row r="422" spans="1:7" x14ac:dyDescent="0.2">
      <c r="A422" s="18">
        <v>45148.658674768521</v>
      </c>
      <c r="B422" s="4">
        <v>0.47999999999999687</v>
      </c>
      <c r="C422" s="4">
        <v>1.37</v>
      </c>
      <c r="D422" s="4">
        <f t="shared" si="22"/>
        <v>0.65759999999999574</v>
      </c>
      <c r="E422" s="4">
        <f t="shared" si="20"/>
        <v>165.7997</v>
      </c>
      <c r="F422" s="4">
        <f t="shared" si="21"/>
        <v>5.9797000000000082</v>
      </c>
      <c r="G422" s="12">
        <v>2023</v>
      </c>
    </row>
    <row r="423" spans="1:7" x14ac:dyDescent="0.2">
      <c r="A423" s="18">
        <v>45148.825225694447</v>
      </c>
      <c r="B423" s="4">
        <v>0.48999999999999488</v>
      </c>
      <c r="C423" s="4">
        <v>1.37</v>
      </c>
      <c r="D423" s="4">
        <f t="shared" si="22"/>
        <v>0.67129999999999301</v>
      </c>
      <c r="E423" s="4">
        <f t="shared" si="20"/>
        <v>165.8134</v>
      </c>
      <c r="F423" s="4">
        <f t="shared" si="21"/>
        <v>5.9934000000000083</v>
      </c>
      <c r="G423" s="12">
        <v>2023</v>
      </c>
    </row>
    <row r="424" spans="1:7" x14ac:dyDescent="0.2">
      <c r="A424" s="18">
        <v>45148.827361111114</v>
      </c>
      <c r="B424" s="4">
        <v>0.5</v>
      </c>
      <c r="C424" s="4">
        <v>1.37</v>
      </c>
      <c r="D424" s="4">
        <f t="shared" si="22"/>
        <v>0.68500000000000005</v>
      </c>
      <c r="E424" s="4">
        <f t="shared" si="20"/>
        <v>165.8271</v>
      </c>
      <c r="F424" s="4">
        <f t="shared" si="21"/>
        <v>6.0071000000000083</v>
      </c>
      <c r="G424" s="12">
        <v>2023</v>
      </c>
    </row>
    <row r="425" spans="1:7" x14ac:dyDescent="0.2">
      <c r="A425" s="18">
        <v>45148.833645833336</v>
      </c>
      <c r="B425" s="4">
        <v>0.50999999999999801</v>
      </c>
      <c r="C425" s="4">
        <v>1.37</v>
      </c>
      <c r="D425" s="4">
        <f t="shared" si="22"/>
        <v>0.69869999999999732</v>
      </c>
      <c r="E425" s="4">
        <f t="shared" si="20"/>
        <v>165.8408</v>
      </c>
      <c r="F425" s="4">
        <f t="shared" si="21"/>
        <v>6.0208000000000084</v>
      </c>
      <c r="G425" s="12">
        <v>2023</v>
      </c>
    </row>
    <row r="426" spans="1:7" x14ac:dyDescent="0.2">
      <c r="A426" s="18">
        <v>45150.561597222222</v>
      </c>
      <c r="B426" s="4">
        <v>0.51999999999999602</v>
      </c>
      <c r="C426" s="4">
        <v>1.37</v>
      </c>
      <c r="D426" s="4">
        <f t="shared" si="22"/>
        <v>0.71239999999999459</v>
      </c>
      <c r="E426" s="4">
        <f t="shared" si="20"/>
        <v>165.8545</v>
      </c>
      <c r="F426" s="4">
        <f t="shared" si="21"/>
        <v>6.0345000000000084</v>
      </c>
      <c r="G426" s="12">
        <v>2023</v>
      </c>
    </row>
    <row r="427" spans="1:7" x14ac:dyDescent="0.2">
      <c r="A427" s="18">
        <v>45154.021267361109</v>
      </c>
      <c r="B427" s="4">
        <v>0.53000000000000114</v>
      </c>
      <c r="C427" s="4">
        <v>1.37</v>
      </c>
      <c r="D427" s="4">
        <f t="shared" si="22"/>
        <v>0.72610000000000163</v>
      </c>
      <c r="E427" s="4">
        <f t="shared" si="20"/>
        <v>165.8682</v>
      </c>
      <c r="F427" s="4">
        <f t="shared" si="21"/>
        <v>6.0482000000000085</v>
      </c>
      <c r="G427" s="12">
        <v>2023</v>
      </c>
    </row>
    <row r="428" spans="1:7" x14ac:dyDescent="0.2">
      <c r="A428" s="18">
        <v>45154.022436342595</v>
      </c>
      <c r="B428" s="4">
        <v>0.53999999999999915</v>
      </c>
      <c r="C428" s="4">
        <v>1.37</v>
      </c>
      <c r="D428" s="4">
        <f t="shared" si="22"/>
        <v>0.7397999999999989</v>
      </c>
      <c r="E428" s="4">
        <f t="shared" si="20"/>
        <v>165.8819</v>
      </c>
      <c r="F428" s="4">
        <f t="shared" si="21"/>
        <v>6.0619000000000085</v>
      </c>
      <c r="G428" s="12">
        <v>2023</v>
      </c>
    </row>
    <row r="429" spans="1:7" x14ac:dyDescent="0.2">
      <c r="A429" s="18">
        <v>45157.123315972225</v>
      </c>
      <c r="B429" s="4">
        <v>0.54999999999999716</v>
      </c>
      <c r="C429" s="4">
        <v>1.37</v>
      </c>
      <c r="D429" s="4">
        <f t="shared" si="22"/>
        <v>0.75349999999999617</v>
      </c>
      <c r="E429" s="4">
        <f t="shared" si="20"/>
        <v>165.8956</v>
      </c>
      <c r="F429" s="4">
        <f t="shared" si="21"/>
        <v>6.0756000000000085</v>
      </c>
      <c r="G429" s="12">
        <v>2023</v>
      </c>
    </row>
    <row r="430" spans="1:7" x14ac:dyDescent="0.2">
      <c r="A430" s="18">
        <v>45157.123530092591</v>
      </c>
      <c r="B430" s="4">
        <v>0.55999999999999517</v>
      </c>
      <c r="C430" s="4">
        <v>1.37</v>
      </c>
      <c r="D430" s="4">
        <f t="shared" si="22"/>
        <v>0.76719999999999344</v>
      </c>
      <c r="E430" s="4">
        <f t="shared" si="20"/>
        <v>165.9093</v>
      </c>
      <c r="F430" s="4">
        <f t="shared" si="21"/>
        <v>6.0893000000000086</v>
      </c>
      <c r="G430" s="12">
        <v>2023</v>
      </c>
    </row>
    <row r="431" spans="1:7" x14ac:dyDescent="0.2">
      <c r="A431" s="18">
        <v>45157.123726851853</v>
      </c>
      <c r="B431" s="4">
        <v>0.57000000000000028</v>
      </c>
      <c r="C431" s="4">
        <v>1.37</v>
      </c>
      <c r="D431" s="4">
        <f t="shared" si="22"/>
        <v>0.78090000000000048</v>
      </c>
      <c r="E431" s="4">
        <f t="shared" si="20"/>
        <v>165.923</v>
      </c>
      <c r="F431" s="4">
        <f t="shared" si="21"/>
        <v>6.1030000000000086</v>
      </c>
      <c r="G431" s="12">
        <v>2023</v>
      </c>
    </row>
    <row r="432" spans="1:7" x14ac:dyDescent="0.2">
      <c r="A432" s="18">
        <v>45157.123859953703</v>
      </c>
      <c r="B432" s="4">
        <v>0.57999999999999829</v>
      </c>
      <c r="C432" s="4">
        <v>1.37</v>
      </c>
      <c r="D432" s="4">
        <f t="shared" si="22"/>
        <v>0.79459999999999775</v>
      </c>
      <c r="E432" s="4">
        <f t="shared" si="20"/>
        <v>165.9367</v>
      </c>
      <c r="F432" s="4">
        <f t="shared" si="21"/>
        <v>6.1167000000000087</v>
      </c>
      <c r="G432" s="12">
        <v>2023</v>
      </c>
    </row>
    <row r="433" spans="1:7" x14ac:dyDescent="0.2">
      <c r="A433" s="18">
        <v>45157.123993055553</v>
      </c>
      <c r="B433" s="4">
        <v>0.58999999999999631</v>
      </c>
      <c r="C433" s="4">
        <v>1.37</v>
      </c>
      <c r="D433" s="4">
        <f t="shared" si="22"/>
        <v>0.80829999999999502</v>
      </c>
      <c r="E433" s="4">
        <f t="shared" si="20"/>
        <v>165.9504</v>
      </c>
      <c r="F433" s="4">
        <f t="shared" si="21"/>
        <v>6.1304000000000087</v>
      </c>
      <c r="G433" s="12">
        <v>2023</v>
      </c>
    </row>
    <row r="434" spans="1:7" x14ac:dyDescent="0.2">
      <c r="A434" s="18">
        <v>45157.124120370368</v>
      </c>
      <c r="B434" s="4">
        <v>0.59999999999999432</v>
      </c>
      <c r="C434" s="4">
        <v>1.37</v>
      </c>
      <c r="D434" s="4">
        <f t="shared" si="22"/>
        <v>0.82199999999999229</v>
      </c>
      <c r="E434" s="4">
        <f t="shared" si="20"/>
        <v>165.9641</v>
      </c>
      <c r="F434" s="4">
        <f t="shared" si="21"/>
        <v>6.1441000000000088</v>
      </c>
      <c r="G434" s="12">
        <v>2023</v>
      </c>
    </row>
    <row r="435" spans="1:7" x14ac:dyDescent="0.2">
      <c r="A435" s="18">
        <v>45157.12431712963</v>
      </c>
      <c r="B435" s="4">
        <v>0.60999999999999943</v>
      </c>
      <c r="C435" s="4">
        <v>1.37</v>
      </c>
      <c r="D435" s="4">
        <f t="shared" si="22"/>
        <v>0.83569999999999933</v>
      </c>
      <c r="E435" s="4">
        <f t="shared" si="20"/>
        <v>165.9778</v>
      </c>
      <c r="F435" s="4">
        <f t="shared" si="21"/>
        <v>6.1578000000000088</v>
      </c>
      <c r="G435" s="12">
        <v>2023</v>
      </c>
    </row>
    <row r="436" spans="1:7" x14ac:dyDescent="0.2">
      <c r="A436" s="18">
        <v>45157.12449652778</v>
      </c>
      <c r="B436" s="4">
        <v>0.61999999999999744</v>
      </c>
      <c r="C436" s="4">
        <v>1.37</v>
      </c>
      <c r="D436" s="4">
        <f t="shared" si="22"/>
        <v>0.8493999999999966</v>
      </c>
      <c r="E436" s="4">
        <f t="shared" si="20"/>
        <v>165.9915</v>
      </c>
      <c r="F436" s="4">
        <f t="shared" si="21"/>
        <v>6.1715000000000089</v>
      </c>
      <c r="G436" s="12">
        <v>2023</v>
      </c>
    </row>
    <row r="437" spans="1:7" x14ac:dyDescent="0.2">
      <c r="A437" s="18">
        <v>45157.124814814815</v>
      </c>
      <c r="B437" s="4">
        <v>0.62999999999999545</v>
      </c>
      <c r="C437" s="4">
        <v>1.37</v>
      </c>
      <c r="D437" s="4">
        <f t="shared" si="22"/>
        <v>0.86309999999999387</v>
      </c>
      <c r="E437" s="4">
        <f t="shared" si="20"/>
        <v>166.0052</v>
      </c>
      <c r="F437" s="4">
        <f t="shared" si="21"/>
        <v>6.1852000000000089</v>
      </c>
      <c r="G437" s="12">
        <v>2023</v>
      </c>
    </row>
    <row r="438" spans="1:7" x14ac:dyDescent="0.2">
      <c r="A438" s="18">
        <v>45157.125121527781</v>
      </c>
      <c r="B438" s="4">
        <v>0.64000000000000057</v>
      </c>
      <c r="C438" s="4">
        <v>1.37</v>
      </c>
      <c r="D438" s="4">
        <f t="shared" si="22"/>
        <v>0.8768000000000008</v>
      </c>
      <c r="E438" s="4">
        <f t="shared" si="20"/>
        <v>166.0189</v>
      </c>
      <c r="F438" s="4">
        <f t="shared" si="21"/>
        <v>6.198900000000009</v>
      </c>
      <c r="G438" s="12">
        <v>2023</v>
      </c>
    </row>
    <row r="439" spans="1:7" x14ac:dyDescent="0.2">
      <c r="A439" s="18">
        <v>45157.125347222223</v>
      </c>
      <c r="B439" s="4">
        <v>0.64999999999999858</v>
      </c>
      <c r="C439" s="4">
        <v>1.37</v>
      </c>
      <c r="D439" s="4">
        <f t="shared" si="22"/>
        <v>0.89049999999999807</v>
      </c>
      <c r="E439" s="4">
        <f t="shared" ref="E439:E502" si="23">D439+$E$373</f>
        <v>166.0326</v>
      </c>
      <c r="F439" s="4">
        <f t="shared" si="21"/>
        <v>6.212600000000009</v>
      </c>
      <c r="G439" s="12">
        <v>2023</v>
      </c>
    </row>
    <row r="440" spans="1:7" x14ac:dyDescent="0.2">
      <c r="A440" s="18">
        <v>45157.125526620373</v>
      </c>
      <c r="B440" s="4">
        <v>0.65999999999999659</v>
      </c>
      <c r="C440" s="4">
        <v>1.37</v>
      </c>
      <c r="D440" s="4">
        <f t="shared" si="22"/>
        <v>0.90419999999999545</v>
      </c>
      <c r="E440" s="4">
        <f t="shared" si="23"/>
        <v>166.0463</v>
      </c>
      <c r="F440" s="4">
        <f t="shared" si="21"/>
        <v>6.226300000000009</v>
      </c>
      <c r="G440" s="12">
        <v>2023</v>
      </c>
    </row>
    <row r="441" spans="1:7" x14ac:dyDescent="0.2">
      <c r="A441" s="18">
        <v>45157.12572916667</v>
      </c>
      <c r="B441" s="4">
        <v>0.6699999999999946</v>
      </c>
      <c r="C441" s="4">
        <v>1.37</v>
      </c>
      <c r="D441" s="4">
        <f t="shared" si="22"/>
        <v>0.91789999999999272</v>
      </c>
      <c r="E441" s="4">
        <f t="shared" si="23"/>
        <v>166.06</v>
      </c>
      <c r="F441" s="4">
        <f t="shared" si="21"/>
        <v>6.2400000000000091</v>
      </c>
      <c r="G441" s="12">
        <v>2023</v>
      </c>
    </row>
    <row r="442" spans="1:7" x14ac:dyDescent="0.2">
      <c r="A442" s="18">
        <v>45157.125937500001</v>
      </c>
      <c r="B442" s="4">
        <v>0.67999999999999972</v>
      </c>
      <c r="C442" s="4">
        <v>1.37</v>
      </c>
      <c r="D442" s="4">
        <f t="shared" si="22"/>
        <v>0.93159999999999965</v>
      </c>
      <c r="E442" s="4">
        <f t="shared" si="23"/>
        <v>166.0737</v>
      </c>
      <c r="F442" s="4">
        <f t="shared" si="21"/>
        <v>6.2537000000000091</v>
      </c>
      <c r="G442" s="12">
        <v>2023</v>
      </c>
    </row>
    <row r="443" spans="1:7" x14ac:dyDescent="0.2">
      <c r="A443" s="18">
        <v>45157.126423611109</v>
      </c>
      <c r="B443" s="4">
        <v>0.68999999999999773</v>
      </c>
      <c r="C443" s="4">
        <v>1.37</v>
      </c>
      <c r="D443" s="4">
        <f t="shared" si="22"/>
        <v>0.94529999999999692</v>
      </c>
      <c r="E443" s="4">
        <f t="shared" si="23"/>
        <v>166.0874</v>
      </c>
      <c r="F443" s="4">
        <f t="shared" si="21"/>
        <v>6.2674000000000092</v>
      </c>
      <c r="G443" s="12">
        <v>2023</v>
      </c>
    </row>
    <row r="444" spans="1:7" x14ac:dyDescent="0.2">
      <c r="A444" s="18">
        <v>45157.126707175928</v>
      </c>
      <c r="B444" s="4">
        <v>0.69999999999999574</v>
      </c>
      <c r="C444" s="4">
        <v>1.37</v>
      </c>
      <c r="D444" s="4">
        <f t="shared" si="22"/>
        <v>0.95899999999999419</v>
      </c>
      <c r="E444" s="4">
        <f t="shared" si="23"/>
        <v>166.1011</v>
      </c>
      <c r="F444" s="4">
        <f t="shared" si="21"/>
        <v>6.2811000000000092</v>
      </c>
      <c r="G444" s="12">
        <v>2023</v>
      </c>
    </row>
    <row r="445" spans="1:7" x14ac:dyDescent="0.2">
      <c r="A445" s="18">
        <v>45157.129733796297</v>
      </c>
      <c r="B445" s="4">
        <v>0.71000000000000085</v>
      </c>
      <c r="C445" s="4">
        <v>1.37</v>
      </c>
      <c r="D445" s="4">
        <f t="shared" si="22"/>
        <v>0.97270000000000123</v>
      </c>
      <c r="E445" s="4">
        <f t="shared" si="23"/>
        <v>166.1148</v>
      </c>
      <c r="F445" s="4">
        <f t="shared" si="21"/>
        <v>6.2948000000000093</v>
      </c>
      <c r="G445" s="12">
        <v>2023</v>
      </c>
    </row>
    <row r="446" spans="1:7" x14ac:dyDescent="0.2">
      <c r="A446" s="18">
        <v>45158.752789351849</v>
      </c>
      <c r="B446" s="4">
        <v>0.71999999999999886</v>
      </c>
      <c r="C446" s="4">
        <v>1.37</v>
      </c>
      <c r="D446" s="4">
        <f t="shared" si="22"/>
        <v>0.9863999999999985</v>
      </c>
      <c r="E446" s="4">
        <f t="shared" si="23"/>
        <v>166.1285</v>
      </c>
      <c r="F446" s="4">
        <f t="shared" si="21"/>
        <v>6.3085000000000093</v>
      </c>
      <c r="G446" s="12">
        <v>2023</v>
      </c>
    </row>
    <row r="447" spans="1:7" x14ac:dyDescent="0.2">
      <c r="A447" s="18">
        <v>45158.752916666665</v>
      </c>
      <c r="B447" s="4">
        <v>0.72999999999999687</v>
      </c>
      <c r="C447" s="4">
        <v>1.37</v>
      </c>
      <c r="D447" s="4">
        <f t="shared" si="22"/>
        <v>1.0000999999999958</v>
      </c>
      <c r="E447" s="4">
        <f t="shared" si="23"/>
        <v>166.1422</v>
      </c>
      <c r="F447" s="4">
        <f t="shared" si="21"/>
        <v>6.3222000000000094</v>
      </c>
      <c r="G447" s="12">
        <v>2023</v>
      </c>
    </row>
    <row r="448" spans="1:7" x14ac:dyDescent="0.2">
      <c r="A448" s="18">
        <v>45159.89271990741</v>
      </c>
      <c r="B448" s="4">
        <v>0.73999999999999488</v>
      </c>
      <c r="C448" s="4">
        <v>1.37</v>
      </c>
      <c r="D448" s="4">
        <f t="shared" si="22"/>
        <v>1.0137999999999932</v>
      </c>
      <c r="E448" s="4">
        <f t="shared" si="23"/>
        <v>166.1559</v>
      </c>
      <c r="F448" s="4">
        <f t="shared" si="21"/>
        <v>6.3359000000000094</v>
      </c>
      <c r="G448" s="12">
        <v>2023</v>
      </c>
    </row>
    <row r="449" spans="1:7" x14ac:dyDescent="0.2">
      <c r="A449" s="18">
        <v>45159.893368055556</v>
      </c>
      <c r="B449" s="4">
        <v>0.75</v>
      </c>
      <c r="C449" s="4">
        <v>1.37</v>
      </c>
      <c r="D449" s="4">
        <f t="shared" si="22"/>
        <v>1.0275000000000001</v>
      </c>
      <c r="E449" s="4">
        <f t="shared" si="23"/>
        <v>166.1696</v>
      </c>
      <c r="F449" s="4">
        <f t="shared" si="21"/>
        <v>6.3496000000000095</v>
      </c>
      <c r="G449" s="12">
        <v>2023</v>
      </c>
    </row>
    <row r="450" spans="1:7" x14ac:dyDescent="0.2">
      <c r="A450" s="18">
        <v>45159.893813657407</v>
      </c>
      <c r="B450" s="4">
        <v>0.75999999999999801</v>
      </c>
      <c r="C450" s="4">
        <v>1.37</v>
      </c>
      <c r="D450" s="4">
        <f t="shared" si="22"/>
        <v>1.0411999999999975</v>
      </c>
      <c r="E450" s="4">
        <f t="shared" si="23"/>
        <v>166.1833</v>
      </c>
      <c r="F450" s="4">
        <f t="shared" si="21"/>
        <v>6.3633000000000095</v>
      </c>
      <c r="G450" s="12">
        <v>2023</v>
      </c>
    </row>
    <row r="451" spans="1:7" x14ac:dyDescent="0.2">
      <c r="A451" s="18">
        <v>45159.894137731484</v>
      </c>
      <c r="B451" s="4">
        <v>0.76999999999999602</v>
      </c>
      <c r="C451" s="4">
        <v>1.37</v>
      </c>
      <c r="D451" s="4">
        <f t="shared" si="22"/>
        <v>1.0548999999999946</v>
      </c>
      <c r="E451" s="4">
        <f t="shared" si="23"/>
        <v>166.197</v>
      </c>
      <c r="F451" s="4">
        <f t="shared" ref="F451:F514" si="24">E451-159.82</f>
        <v>6.3770000000000095</v>
      </c>
      <c r="G451" s="12">
        <v>2023</v>
      </c>
    </row>
    <row r="452" spans="1:7" x14ac:dyDescent="0.2">
      <c r="A452" s="18">
        <v>45159.894519675923</v>
      </c>
      <c r="B452" s="4">
        <v>0.78000000000000114</v>
      </c>
      <c r="C452" s="4">
        <v>1.37</v>
      </c>
      <c r="D452" s="4">
        <f t="shared" si="22"/>
        <v>1.0686000000000015</v>
      </c>
      <c r="E452" s="4">
        <f t="shared" si="23"/>
        <v>166.2107</v>
      </c>
      <c r="F452" s="4">
        <f t="shared" si="24"/>
        <v>6.3907000000000096</v>
      </c>
      <c r="G452" s="12">
        <v>2023</v>
      </c>
    </row>
    <row r="453" spans="1:7" x14ac:dyDescent="0.2">
      <c r="A453" s="18">
        <v>45159.894785879631</v>
      </c>
      <c r="B453" s="4">
        <v>0.78999999999999915</v>
      </c>
      <c r="C453" s="4">
        <v>1.37</v>
      </c>
      <c r="D453" s="4">
        <f t="shared" si="22"/>
        <v>1.0822999999999989</v>
      </c>
      <c r="E453" s="4">
        <f t="shared" si="23"/>
        <v>166.2244</v>
      </c>
      <c r="F453" s="4">
        <f t="shared" si="24"/>
        <v>6.4044000000000096</v>
      </c>
      <c r="G453" s="12">
        <v>2023</v>
      </c>
    </row>
    <row r="454" spans="1:7" x14ac:dyDescent="0.2">
      <c r="A454" s="18">
        <v>45159.89558449074</v>
      </c>
      <c r="B454" s="4">
        <v>0.79999999999999716</v>
      </c>
      <c r="C454" s="4">
        <v>1.37</v>
      </c>
      <c r="D454" s="4">
        <f t="shared" si="22"/>
        <v>1.0959999999999961</v>
      </c>
      <c r="E454" s="4">
        <f t="shared" si="23"/>
        <v>166.2381</v>
      </c>
      <c r="F454" s="4">
        <f t="shared" si="24"/>
        <v>6.4181000000000097</v>
      </c>
      <c r="G454" s="12">
        <v>2023</v>
      </c>
    </row>
    <row r="455" spans="1:7" x14ac:dyDescent="0.2">
      <c r="A455" s="18">
        <v>45159.89640046296</v>
      </c>
      <c r="B455" s="4">
        <v>0.80999999999999517</v>
      </c>
      <c r="C455" s="4">
        <v>1.37</v>
      </c>
      <c r="D455" s="4">
        <f t="shared" si="22"/>
        <v>1.1096999999999935</v>
      </c>
      <c r="E455" s="4">
        <f t="shared" si="23"/>
        <v>166.2518</v>
      </c>
      <c r="F455" s="4">
        <f t="shared" si="24"/>
        <v>6.4318000000000097</v>
      </c>
      <c r="G455" s="12">
        <v>2023</v>
      </c>
    </row>
    <row r="456" spans="1:7" x14ac:dyDescent="0.2">
      <c r="A456" s="18">
        <v>45159.898559027781</v>
      </c>
      <c r="B456" s="4">
        <v>0.82000000000000028</v>
      </c>
      <c r="C456" s="4">
        <v>1.37</v>
      </c>
      <c r="D456" s="4">
        <f t="shared" si="22"/>
        <v>1.1234000000000004</v>
      </c>
      <c r="E456" s="4">
        <f t="shared" si="23"/>
        <v>166.2655</v>
      </c>
      <c r="F456" s="4">
        <f t="shared" si="24"/>
        <v>6.4455000000000098</v>
      </c>
      <c r="G456" s="12">
        <v>2023</v>
      </c>
    </row>
    <row r="457" spans="1:7" x14ac:dyDescent="0.2">
      <c r="A457" s="18">
        <v>45159.900625000002</v>
      </c>
      <c r="B457" s="4">
        <v>0.82999999999999829</v>
      </c>
      <c r="C457" s="4">
        <v>1.37</v>
      </c>
      <c r="D457" s="4">
        <f t="shared" si="22"/>
        <v>1.1370999999999978</v>
      </c>
      <c r="E457" s="4">
        <f t="shared" si="23"/>
        <v>166.2792</v>
      </c>
      <c r="F457" s="4">
        <f t="shared" si="24"/>
        <v>6.4592000000000098</v>
      </c>
      <c r="G457" s="12">
        <v>2023</v>
      </c>
    </row>
    <row r="458" spans="1:7" x14ac:dyDescent="0.2">
      <c r="A458" s="18">
        <v>45159.909398148149</v>
      </c>
      <c r="B458" s="4">
        <v>0.83999999999999631</v>
      </c>
      <c r="C458" s="4">
        <v>1.37</v>
      </c>
      <c r="D458" s="4">
        <f t="shared" si="22"/>
        <v>1.1507999999999949</v>
      </c>
      <c r="E458" s="4">
        <f t="shared" si="23"/>
        <v>166.2929</v>
      </c>
      <c r="F458" s="4">
        <f t="shared" si="24"/>
        <v>6.4729000000000099</v>
      </c>
      <c r="G458" s="12">
        <v>2023</v>
      </c>
    </row>
    <row r="459" spans="1:7" x14ac:dyDescent="0.2">
      <c r="A459" s="18">
        <v>45159.913315972219</v>
      </c>
      <c r="B459" s="4">
        <v>0.84999999999999432</v>
      </c>
      <c r="C459" s="4">
        <v>1.37</v>
      </c>
      <c r="D459" s="4">
        <f t="shared" si="22"/>
        <v>1.1644999999999923</v>
      </c>
      <c r="E459" s="4">
        <f t="shared" si="23"/>
        <v>166.3066</v>
      </c>
      <c r="F459" s="4">
        <f t="shared" si="24"/>
        <v>6.4866000000000099</v>
      </c>
      <c r="G459" s="12">
        <v>2023</v>
      </c>
    </row>
    <row r="460" spans="1:7" x14ac:dyDescent="0.2">
      <c r="A460" s="18">
        <v>45159.9177025463</v>
      </c>
      <c r="B460" s="4">
        <v>0.85999999999999943</v>
      </c>
      <c r="C460" s="4">
        <v>1.37</v>
      </c>
      <c r="D460" s="4">
        <f t="shared" si="22"/>
        <v>1.1781999999999992</v>
      </c>
      <c r="E460" s="4">
        <f t="shared" si="23"/>
        <v>166.3203</v>
      </c>
      <c r="F460" s="4">
        <f t="shared" si="24"/>
        <v>6.50030000000001</v>
      </c>
      <c r="G460" s="12">
        <v>2023</v>
      </c>
    </row>
    <row r="461" spans="1:7" x14ac:dyDescent="0.2">
      <c r="A461" s="18">
        <v>45160.736134259256</v>
      </c>
      <c r="B461" s="4">
        <v>0.86999999999999744</v>
      </c>
      <c r="C461" s="4">
        <v>1.37</v>
      </c>
      <c r="D461" s="4">
        <f t="shared" ref="D461:D524" si="25">B461*C461</f>
        <v>1.1918999999999966</v>
      </c>
      <c r="E461" s="4">
        <f t="shared" si="23"/>
        <v>166.334</v>
      </c>
      <c r="F461" s="4">
        <f t="shared" si="24"/>
        <v>6.51400000000001</v>
      </c>
      <c r="G461" s="12">
        <v>2023</v>
      </c>
    </row>
    <row r="462" spans="1:7" x14ac:dyDescent="0.2">
      <c r="A462" s="18">
        <v>45160.74318287037</v>
      </c>
      <c r="B462" s="4">
        <v>0.87999999999999545</v>
      </c>
      <c r="C462" s="4">
        <v>1.37</v>
      </c>
      <c r="D462" s="4">
        <f t="shared" si="25"/>
        <v>1.2055999999999938</v>
      </c>
      <c r="E462" s="4">
        <f t="shared" si="23"/>
        <v>166.3477</v>
      </c>
      <c r="F462" s="4">
        <f t="shared" si="24"/>
        <v>6.52770000000001</v>
      </c>
      <c r="G462" s="12">
        <v>2023</v>
      </c>
    </row>
    <row r="463" spans="1:7" x14ac:dyDescent="0.2">
      <c r="A463" s="18">
        <v>45160.744756944441</v>
      </c>
      <c r="B463" s="4">
        <v>0.89000000000000057</v>
      </c>
      <c r="C463" s="4">
        <v>1.37</v>
      </c>
      <c r="D463" s="4">
        <f t="shared" si="25"/>
        <v>1.2193000000000009</v>
      </c>
      <c r="E463" s="4">
        <f t="shared" si="23"/>
        <v>166.3614</v>
      </c>
      <c r="F463" s="4">
        <f t="shared" si="24"/>
        <v>6.5414000000000101</v>
      </c>
      <c r="G463" s="12">
        <v>2023</v>
      </c>
    </row>
    <row r="464" spans="1:7" x14ac:dyDescent="0.2">
      <c r="A464" s="18">
        <v>45160.746238425927</v>
      </c>
      <c r="B464" s="4">
        <v>0.89999999999999858</v>
      </c>
      <c r="C464" s="4">
        <v>1.37</v>
      </c>
      <c r="D464" s="4">
        <f t="shared" si="25"/>
        <v>1.2329999999999981</v>
      </c>
      <c r="E464" s="4">
        <f t="shared" si="23"/>
        <v>166.3751</v>
      </c>
      <c r="F464" s="4">
        <f t="shared" si="24"/>
        <v>6.5551000000000101</v>
      </c>
      <c r="G464" s="12">
        <v>2023</v>
      </c>
    </row>
    <row r="465" spans="1:7" x14ac:dyDescent="0.2">
      <c r="A465" s="18">
        <v>45160.749247685184</v>
      </c>
      <c r="B465" s="4">
        <v>0.90999999999999659</v>
      </c>
      <c r="C465" s="4">
        <v>1.37</v>
      </c>
      <c r="D465" s="4">
        <f t="shared" si="25"/>
        <v>1.2466999999999955</v>
      </c>
      <c r="E465" s="4">
        <f t="shared" si="23"/>
        <v>166.3888</v>
      </c>
      <c r="F465" s="4">
        <f t="shared" si="24"/>
        <v>6.5688000000000102</v>
      </c>
      <c r="G465" s="12">
        <v>2023</v>
      </c>
    </row>
    <row r="466" spans="1:7" x14ac:dyDescent="0.2">
      <c r="A466" s="18">
        <v>45160.751475694444</v>
      </c>
      <c r="B466" s="4">
        <v>0.9199999999999946</v>
      </c>
      <c r="C466" s="4">
        <v>1.37</v>
      </c>
      <c r="D466" s="4">
        <f t="shared" si="25"/>
        <v>1.2603999999999926</v>
      </c>
      <c r="E466" s="4">
        <f t="shared" si="23"/>
        <v>166.4025</v>
      </c>
      <c r="F466" s="4">
        <f t="shared" si="24"/>
        <v>6.5825000000000102</v>
      </c>
      <c r="G466" s="12">
        <v>2023</v>
      </c>
    </row>
    <row r="467" spans="1:7" x14ac:dyDescent="0.2">
      <c r="A467" s="18">
        <v>45160.753344907411</v>
      </c>
      <c r="B467" s="4">
        <v>0.92999999999999972</v>
      </c>
      <c r="C467" s="4">
        <v>1.37</v>
      </c>
      <c r="D467" s="4">
        <f t="shared" si="25"/>
        <v>1.2740999999999998</v>
      </c>
      <c r="E467" s="4">
        <f t="shared" si="23"/>
        <v>166.4162</v>
      </c>
      <c r="F467" s="4">
        <f t="shared" si="24"/>
        <v>6.5962000000000103</v>
      </c>
      <c r="G467" s="12">
        <v>2023</v>
      </c>
    </row>
    <row r="468" spans="1:7" x14ac:dyDescent="0.2">
      <c r="A468" s="18">
        <v>45160.764097222222</v>
      </c>
      <c r="B468" s="4">
        <v>0.93999999999999773</v>
      </c>
      <c r="C468" s="4">
        <v>1.37</v>
      </c>
      <c r="D468" s="4">
        <f t="shared" si="25"/>
        <v>1.2877999999999969</v>
      </c>
      <c r="E468" s="4">
        <f t="shared" si="23"/>
        <v>166.4299</v>
      </c>
      <c r="F468" s="4">
        <f t="shared" si="24"/>
        <v>6.6099000000000103</v>
      </c>
      <c r="G468" s="12">
        <v>2023</v>
      </c>
    </row>
    <row r="469" spans="1:7" x14ac:dyDescent="0.2">
      <c r="A469" s="18">
        <v>45160.785474537035</v>
      </c>
      <c r="B469" s="4">
        <v>0.94999999999999574</v>
      </c>
      <c r="C469" s="4">
        <v>1.37</v>
      </c>
      <c r="D469" s="4">
        <f t="shared" si="25"/>
        <v>1.3014999999999943</v>
      </c>
      <c r="E469" s="4">
        <f t="shared" si="23"/>
        <v>166.4436</v>
      </c>
      <c r="F469" s="4">
        <f t="shared" si="24"/>
        <v>6.6236000000000104</v>
      </c>
      <c r="G469" s="12">
        <v>2023</v>
      </c>
    </row>
    <row r="470" spans="1:7" x14ac:dyDescent="0.2">
      <c r="A470" s="18">
        <v>45160.800769675923</v>
      </c>
      <c r="B470" s="4">
        <v>0.96000000000000085</v>
      </c>
      <c r="C470" s="4">
        <v>1.37</v>
      </c>
      <c r="D470" s="4">
        <f t="shared" si="25"/>
        <v>1.3152000000000013</v>
      </c>
      <c r="E470" s="4">
        <f t="shared" si="23"/>
        <v>166.4573</v>
      </c>
      <c r="F470" s="4">
        <f t="shared" si="24"/>
        <v>6.6373000000000104</v>
      </c>
      <c r="G470" s="12">
        <v>2023</v>
      </c>
    </row>
    <row r="471" spans="1:7" x14ac:dyDescent="0.2">
      <c r="A471" s="18">
        <v>45160.802320601855</v>
      </c>
      <c r="B471" s="4">
        <v>0.96999999999999886</v>
      </c>
      <c r="C471" s="4">
        <v>1.37</v>
      </c>
      <c r="D471" s="4">
        <f t="shared" si="25"/>
        <v>1.3288999999999986</v>
      </c>
      <c r="E471" s="4">
        <f t="shared" si="23"/>
        <v>166.471</v>
      </c>
      <c r="F471" s="4">
        <f t="shared" si="24"/>
        <v>6.6510000000000105</v>
      </c>
      <c r="G471" s="12">
        <v>2023</v>
      </c>
    </row>
    <row r="472" spans="1:7" x14ac:dyDescent="0.2">
      <c r="A472" s="18">
        <v>45160.805034722223</v>
      </c>
      <c r="B472" s="4">
        <v>0.97999999999999687</v>
      </c>
      <c r="C472" s="4">
        <v>1.37</v>
      </c>
      <c r="D472" s="4">
        <f t="shared" si="25"/>
        <v>1.3425999999999958</v>
      </c>
      <c r="E472" s="4">
        <f t="shared" si="23"/>
        <v>166.4847</v>
      </c>
      <c r="F472" s="4">
        <f t="shared" si="24"/>
        <v>6.6647000000000105</v>
      </c>
      <c r="G472" s="12">
        <v>2023</v>
      </c>
    </row>
    <row r="473" spans="1:7" x14ac:dyDescent="0.2">
      <c r="A473" s="18">
        <v>45161.681643518517</v>
      </c>
      <c r="B473" s="4">
        <v>0.98999999999999488</v>
      </c>
      <c r="C473" s="4">
        <v>1.37</v>
      </c>
      <c r="D473" s="4">
        <f t="shared" si="25"/>
        <v>1.3562999999999932</v>
      </c>
      <c r="E473" s="4">
        <f t="shared" si="23"/>
        <v>166.4984</v>
      </c>
      <c r="F473" s="4">
        <f t="shared" si="24"/>
        <v>6.6784000000000106</v>
      </c>
      <c r="G473" s="12">
        <v>2023</v>
      </c>
    </row>
    <row r="474" spans="1:7" x14ac:dyDescent="0.2">
      <c r="A474" s="18">
        <v>45161.683055555557</v>
      </c>
      <c r="B474" s="4">
        <v>1</v>
      </c>
      <c r="C474" s="4">
        <v>1.37</v>
      </c>
      <c r="D474" s="4">
        <f t="shared" si="25"/>
        <v>1.37</v>
      </c>
      <c r="E474" s="4">
        <f t="shared" si="23"/>
        <v>166.5121</v>
      </c>
      <c r="F474" s="4">
        <f t="shared" si="24"/>
        <v>6.6921000000000106</v>
      </c>
      <c r="G474" s="12">
        <v>2023</v>
      </c>
    </row>
    <row r="475" spans="1:7" x14ac:dyDescent="0.2">
      <c r="A475" s="18">
        <v>45161.6838599537</v>
      </c>
      <c r="B475" s="4">
        <v>1.009999999999998</v>
      </c>
      <c r="C475" s="4">
        <v>1.37</v>
      </c>
      <c r="D475" s="4">
        <f t="shared" si="25"/>
        <v>1.3836999999999975</v>
      </c>
      <c r="E475" s="4">
        <f t="shared" si="23"/>
        <v>166.5258</v>
      </c>
      <c r="F475" s="4">
        <f t="shared" si="24"/>
        <v>6.7058000000000106</v>
      </c>
      <c r="G475" s="12">
        <v>2023</v>
      </c>
    </row>
    <row r="476" spans="1:7" x14ac:dyDescent="0.2">
      <c r="A476" s="18">
        <v>45161.685486111113</v>
      </c>
      <c r="B476" s="4">
        <v>1.019999999999996</v>
      </c>
      <c r="C476" s="4">
        <v>1.37</v>
      </c>
      <c r="D476" s="4">
        <f t="shared" si="25"/>
        <v>1.3973999999999946</v>
      </c>
      <c r="E476" s="4">
        <f t="shared" si="23"/>
        <v>166.5395</v>
      </c>
      <c r="F476" s="4">
        <f t="shared" si="24"/>
        <v>6.7195000000000107</v>
      </c>
      <c r="G476" s="12">
        <v>2023</v>
      </c>
    </row>
    <row r="477" spans="1:7" x14ac:dyDescent="0.2">
      <c r="A477" s="18">
        <v>45161.687355324073</v>
      </c>
      <c r="B477" s="4">
        <v>1.0300000000000011</v>
      </c>
      <c r="C477" s="4">
        <v>1.37</v>
      </c>
      <c r="D477" s="4">
        <f t="shared" si="25"/>
        <v>1.4111000000000016</v>
      </c>
      <c r="E477" s="4">
        <f t="shared" si="23"/>
        <v>166.5532</v>
      </c>
      <c r="F477" s="4">
        <f t="shared" si="24"/>
        <v>6.7332000000000107</v>
      </c>
      <c r="G477" s="12">
        <v>2023</v>
      </c>
    </row>
    <row r="478" spans="1:7" x14ac:dyDescent="0.2">
      <c r="A478" s="18">
        <v>45161.687997685185</v>
      </c>
      <c r="B478" s="4">
        <v>1.0399999999999991</v>
      </c>
      <c r="C478" s="4">
        <v>1.37</v>
      </c>
      <c r="D478" s="4">
        <f t="shared" si="25"/>
        <v>1.424799999999999</v>
      </c>
      <c r="E478" s="4">
        <f t="shared" si="23"/>
        <v>166.5669</v>
      </c>
      <c r="F478" s="4">
        <f t="shared" si="24"/>
        <v>6.7469000000000108</v>
      </c>
      <c r="G478" s="12">
        <v>2023</v>
      </c>
    </row>
    <row r="479" spans="1:7" x14ac:dyDescent="0.2">
      <c r="A479" s="18">
        <v>45161.688339120374</v>
      </c>
      <c r="B479" s="4">
        <v>1.0499999999999972</v>
      </c>
      <c r="C479" s="4">
        <v>1.37</v>
      </c>
      <c r="D479" s="4">
        <f t="shared" si="25"/>
        <v>1.4384999999999961</v>
      </c>
      <c r="E479" s="4">
        <f t="shared" si="23"/>
        <v>166.5806</v>
      </c>
      <c r="F479" s="4">
        <f t="shared" si="24"/>
        <v>6.7606000000000108</v>
      </c>
      <c r="G479" s="12">
        <v>2023</v>
      </c>
    </row>
    <row r="480" spans="1:7" x14ac:dyDescent="0.2">
      <c r="A480" s="18">
        <v>45161.688599537039</v>
      </c>
      <c r="B480" s="4">
        <v>1.0599999999999952</v>
      </c>
      <c r="C480" s="4">
        <v>1.37</v>
      </c>
      <c r="D480" s="4">
        <f t="shared" si="25"/>
        <v>1.4521999999999935</v>
      </c>
      <c r="E480" s="4">
        <f t="shared" si="23"/>
        <v>166.5943</v>
      </c>
      <c r="F480" s="4">
        <f t="shared" si="24"/>
        <v>6.7743000000000109</v>
      </c>
      <c r="G480" s="12">
        <v>2023</v>
      </c>
    </row>
    <row r="481" spans="1:7" x14ac:dyDescent="0.2">
      <c r="A481" s="18">
        <v>45161.688836805559</v>
      </c>
      <c r="B481" s="4">
        <v>1.0700000000000003</v>
      </c>
      <c r="C481" s="4">
        <v>1.37</v>
      </c>
      <c r="D481" s="4">
        <f t="shared" si="25"/>
        <v>1.4659000000000004</v>
      </c>
      <c r="E481" s="4">
        <f t="shared" si="23"/>
        <v>166.608</v>
      </c>
      <c r="F481" s="4">
        <f t="shared" si="24"/>
        <v>6.7880000000000109</v>
      </c>
      <c r="G481" s="12">
        <v>2023</v>
      </c>
    </row>
    <row r="482" spans="1:7" x14ac:dyDescent="0.2">
      <c r="A482" s="18">
        <v>45161.689166666663</v>
      </c>
      <c r="B482" s="4">
        <v>1.0799999999999983</v>
      </c>
      <c r="C482" s="4">
        <v>1.37</v>
      </c>
      <c r="D482" s="4">
        <f t="shared" si="25"/>
        <v>1.4795999999999978</v>
      </c>
      <c r="E482" s="4">
        <f t="shared" si="23"/>
        <v>166.6217</v>
      </c>
      <c r="F482" s="4">
        <f t="shared" si="24"/>
        <v>6.801700000000011</v>
      </c>
      <c r="G482" s="12">
        <v>2023</v>
      </c>
    </row>
    <row r="483" spans="1:7" x14ac:dyDescent="0.2">
      <c r="A483" s="18">
        <v>45161.689438657406</v>
      </c>
      <c r="B483" s="4">
        <v>1.0899999999999963</v>
      </c>
      <c r="C483" s="4">
        <v>1.37</v>
      </c>
      <c r="D483" s="4">
        <f t="shared" si="25"/>
        <v>1.493299999999995</v>
      </c>
      <c r="E483" s="4">
        <f t="shared" si="23"/>
        <v>166.6354</v>
      </c>
      <c r="F483" s="4">
        <f t="shared" si="24"/>
        <v>6.815400000000011</v>
      </c>
      <c r="G483" s="12">
        <v>2023</v>
      </c>
    </row>
    <row r="484" spans="1:7" x14ac:dyDescent="0.2">
      <c r="A484" s="18">
        <v>45161.689733796295</v>
      </c>
      <c r="B484" s="4">
        <v>1.0999999999999943</v>
      </c>
      <c r="C484" s="4">
        <v>1.37</v>
      </c>
      <c r="D484" s="4">
        <f t="shared" si="25"/>
        <v>1.5069999999999923</v>
      </c>
      <c r="E484" s="4">
        <f t="shared" si="23"/>
        <v>166.6491</v>
      </c>
      <c r="F484" s="4">
        <f t="shared" si="24"/>
        <v>6.8291000000000111</v>
      </c>
      <c r="G484" s="12">
        <v>2023</v>
      </c>
    </row>
    <row r="485" spans="1:7" x14ac:dyDescent="0.2">
      <c r="A485" s="18">
        <v>45161.689953703702</v>
      </c>
      <c r="B485" s="4">
        <v>1.1099999999999994</v>
      </c>
      <c r="C485" s="4">
        <v>1.37</v>
      </c>
      <c r="D485" s="4">
        <f t="shared" si="25"/>
        <v>1.5206999999999993</v>
      </c>
      <c r="E485" s="4">
        <f t="shared" si="23"/>
        <v>166.6628</v>
      </c>
      <c r="F485" s="4">
        <f t="shared" si="24"/>
        <v>6.8428000000000111</v>
      </c>
      <c r="G485" s="12">
        <v>2023</v>
      </c>
    </row>
    <row r="486" spans="1:7" x14ac:dyDescent="0.2">
      <c r="A486" s="18">
        <v>45161.690202546299</v>
      </c>
      <c r="B486" s="4">
        <v>1.1199999999999974</v>
      </c>
      <c r="C486" s="4">
        <v>1.37</v>
      </c>
      <c r="D486" s="4">
        <f t="shared" si="25"/>
        <v>1.5343999999999967</v>
      </c>
      <c r="E486" s="4">
        <f t="shared" si="23"/>
        <v>166.6765</v>
      </c>
      <c r="F486" s="4">
        <f t="shared" si="24"/>
        <v>6.8565000000000111</v>
      </c>
      <c r="G486" s="12">
        <v>2023</v>
      </c>
    </row>
    <row r="487" spans="1:7" x14ac:dyDescent="0.2">
      <c r="A487" s="18">
        <v>45161.690405092595</v>
      </c>
      <c r="B487" s="4">
        <v>1.1299999999999955</v>
      </c>
      <c r="C487" s="4">
        <v>1.37</v>
      </c>
      <c r="D487" s="4">
        <f t="shared" si="25"/>
        <v>1.5480999999999938</v>
      </c>
      <c r="E487" s="4">
        <f t="shared" si="23"/>
        <v>166.6902</v>
      </c>
      <c r="F487" s="4">
        <f t="shared" si="24"/>
        <v>6.8702000000000112</v>
      </c>
      <c r="G487" s="12">
        <v>2023</v>
      </c>
    </row>
    <row r="488" spans="1:7" x14ac:dyDescent="0.2">
      <c r="A488" s="18">
        <v>45161.690549768522</v>
      </c>
      <c r="B488" s="4">
        <v>1.1400000000000006</v>
      </c>
      <c r="C488" s="4">
        <v>1.37</v>
      </c>
      <c r="D488" s="4">
        <f t="shared" si="25"/>
        <v>1.561800000000001</v>
      </c>
      <c r="E488" s="4">
        <f t="shared" si="23"/>
        <v>166.7039</v>
      </c>
      <c r="F488" s="4">
        <f t="shared" si="24"/>
        <v>6.8839000000000112</v>
      </c>
      <c r="G488" s="12">
        <v>2023</v>
      </c>
    </row>
    <row r="489" spans="1:7" x14ac:dyDescent="0.2">
      <c r="A489" s="18">
        <v>45161.690781249999</v>
      </c>
      <c r="B489" s="4">
        <v>1.1499999999999986</v>
      </c>
      <c r="C489" s="4">
        <v>1.37</v>
      </c>
      <c r="D489" s="4">
        <f t="shared" si="25"/>
        <v>1.5754999999999981</v>
      </c>
      <c r="E489" s="4">
        <f t="shared" si="23"/>
        <v>166.7176</v>
      </c>
      <c r="F489" s="4">
        <f t="shared" si="24"/>
        <v>6.8976000000000113</v>
      </c>
      <c r="G489" s="12">
        <v>2023</v>
      </c>
    </row>
    <row r="490" spans="1:7" x14ac:dyDescent="0.2">
      <c r="A490" s="18">
        <v>45161.691151620369</v>
      </c>
      <c r="B490" s="4">
        <v>1.1599999999999966</v>
      </c>
      <c r="C490" s="4">
        <v>1.37</v>
      </c>
      <c r="D490" s="4">
        <f t="shared" si="25"/>
        <v>1.5891999999999955</v>
      </c>
      <c r="E490" s="4">
        <f t="shared" si="23"/>
        <v>166.7313</v>
      </c>
      <c r="F490" s="4">
        <f t="shared" si="24"/>
        <v>6.9113000000000113</v>
      </c>
      <c r="G490" s="12">
        <v>2023</v>
      </c>
    </row>
    <row r="491" spans="1:7" x14ac:dyDescent="0.2">
      <c r="A491" s="18">
        <v>45161.691423611112</v>
      </c>
      <c r="B491" s="4">
        <v>1.1699999999999946</v>
      </c>
      <c r="C491" s="4">
        <v>1.37</v>
      </c>
      <c r="D491" s="4">
        <f t="shared" si="25"/>
        <v>1.6028999999999927</v>
      </c>
      <c r="E491" s="4">
        <f t="shared" si="23"/>
        <v>166.745</v>
      </c>
      <c r="F491" s="4">
        <f t="shared" si="24"/>
        <v>6.9250000000000114</v>
      </c>
      <c r="G491" s="12">
        <v>2023</v>
      </c>
    </row>
    <row r="492" spans="1:7" x14ac:dyDescent="0.2">
      <c r="A492" s="18">
        <v>45161.691828703704</v>
      </c>
      <c r="B492" s="4">
        <v>1.1799999999999997</v>
      </c>
      <c r="C492" s="4">
        <v>1.37</v>
      </c>
      <c r="D492" s="4">
        <f t="shared" si="25"/>
        <v>1.6165999999999998</v>
      </c>
      <c r="E492" s="4">
        <f t="shared" si="23"/>
        <v>166.7587</v>
      </c>
      <c r="F492" s="4">
        <f t="shared" si="24"/>
        <v>6.9387000000000114</v>
      </c>
      <c r="G492" s="12">
        <v>2023</v>
      </c>
    </row>
    <row r="493" spans="1:7" x14ac:dyDescent="0.2">
      <c r="A493" s="18">
        <v>45161.692187499997</v>
      </c>
      <c r="B493" s="4">
        <v>1.1899999999999977</v>
      </c>
      <c r="C493" s="4">
        <v>1.37</v>
      </c>
      <c r="D493" s="4">
        <f t="shared" si="25"/>
        <v>1.630299999999997</v>
      </c>
      <c r="E493" s="4">
        <f t="shared" si="23"/>
        <v>166.7724</v>
      </c>
      <c r="F493" s="4">
        <f t="shared" si="24"/>
        <v>6.9524000000000115</v>
      </c>
      <c r="G493" s="12">
        <v>2023</v>
      </c>
    </row>
    <row r="494" spans="1:7" x14ac:dyDescent="0.2">
      <c r="A494" s="18">
        <v>45161.692685185182</v>
      </c>
      <c r="B494" s="4">
        <v>1.1999999999999957</v>
      </c>
      <c r="C494" s="4">
        <v>1.37</v>
      </c>
      <c r="D494" s="4">
        <f t="shared" si="25"/>
        <v>1.6439999999999944</v>
      </c>
      <c r="E494" s="4">
        <f t="shared" si="23"/>
        <v>166.7861</v>
      </c>
      <c r="F494" s="4">
        <f t="shared" si="24"/>
        <v>6.9661000000000115</v>
      </c>
      <c r="G494" s="12">
        <v>2023</v>
      </c>
    </row>
    <row r="495" spans="1:7" x14ac:dyDescent="0.2">
      <c r="A495" s="18">
        <v>45161.69308449074</v>
      </c>
      <c r="B495" s="4">
        <v>1.2100000000000009</v>
      </c>
      <c r="C495" s="4">
        <v>1.37</v>
      </c>
      <c r="D495" s="4">
        <f t="shared" si="25"/>
        <v>1.6577000000000013</v>
      </c>
      <c r="E495" s="4">
        <f t="shared" si="23"/>
        <v>166.7998</v>
      </c>
      <c r="F495" s="4">
        <f t="shared" si="24"/>
        <v>6.9798000000000116</v>
      </c>
      <c r="G495" s="12">
        <v>2023</v>
      </c>
    </row>
    <row r="496" spans="1:7" x14ac:dyDescent="0.2">
      <c r="A496" s="18">
        <v>45161.69358796296</v>
      </c>
      <c r="B496" s="4">
        <v>1.2199999999999989</v>
      </c>
      <c r="C496" s="4">
        <v>1.37</v>
      </c>
      <c r="D496" s="4">
        <f t="shared" si="25"/>
        <v>1.6713999999999987</v>
      </c>
      <c r="E496" s="4">
        <f t="shared" si="23"/>
        <v>166.8135</v>
      </c>
      <c r="F496" s="4">
        <f t="shared" si="24"/>
        <v>6.9935000000000116</v>
      </c>
      <c r="G496" s="12">
        <v>2023</v>
      </c>
    </row>
    <row r="497" spans="1:7" x14ac:dyDescent="0.2">
      <c r="A497" s="18">
        <v>45161.69413773148</v>
      </c>
      <c r="B497" s="4">
        <v>1.2299999999999969</v>
      </c>
      <c r="C497" s="4">
        <v>1.37</v>
      </c>
      <c r="D497" s="4">
        <f t="shared" si="25"/>
        <v>1.6850999999999958</v>
      </c>
      <c r="E497" s="4">
        <f t="shared" si="23"/>
        <v>166.8272</v>
      </c>
      <c r="F497" s="4">
        <f t="shared" si="24"/>
        <v>7.0072000000000116</v>
      </c>
      <c r="G497" s="12">
        <v>2023</v>
      </c>
    </row>
    <row r="498" spans="1:7" x14ac:dyDescent="0.2">
      <c r="A498" s="18">
        <v>45161.695109953704</v>
      </c>
      <c r="B498" s="4">
        <v>1.2399999999999949</v>
      </c>
      <c r="C498" s="4">
        <v>1.37</v>
      </c>
      <c r="D498" s="4">
        <f t="shared" si="25"/>
        <v>1.6987999999999932</v>
      </c>
      <c r="E498" s="4">
        <f t="shared" si="23"/>
        <v>166.8409</v>
      </c>
      <c r="F498" s="4">
        <f t="shared" si="24"/>
        <v>7.0209000000000117</v>
      </c>
      <c r="G498" s="12">
        <v>2023</v>
      </c>
    </row>
    <row r="499" spans="1:7" x14ac:dyDescent="0.2">
      <c r="A499" s="18">
        <v>45161.696035879628</v>
      </c>
      <c r="B499" s="4">
        <v>1.25</v>
      </c>
      <c r="C499" s="4">
        <v>1.37</v>
      </c>
      <c r="D499" s="4">
        <f t="shared" si="25"/>
        <v>1.7125000000000001</v>
      </c>
      <c r="E499" s="4">
        <f t="shared" si="23"/>
        <v>166.8546</v>
      </c>
      <c r="F499" s="4">
        <f t="shared" si="24"/>
        <v>7.0346000000000117</v>
      </c>
      <c r="G499" s="12">
        <v>2023</v>
      </c>
    </row>
    <row r="500" spans="1:7" x14ac:dyDescent="0.2">
      <c r="A500" s="18">
        <v>45161.697065972221</v>
      </c>
      <c r="B500" s="4">
        <v>1.259999999999998</v>
      </c>
      <c r="C500" s="4">
        <v>1.37</v>
      </c>
      <c r="D500" s="4">
        <f t="shared" si="25"/>
        <v>1.7261999999999975</v>
      </c>
      <c r="E500" s="4">
        <f t="shared" si="23"/>
        <v>166.8683</v>
      </c>
      <c r="F500" s="4">
        <f t="shared" si="24"/>
        <v>7.0483000000000118</v>
      </c>
      <c r="G500" s="12">
        <v>2023</v>
      </c>
    </row>
    <row r="501" spans="1:7" x14ac:dyDescent="0.2">
      <c r="A501" s="18">
        <v>45161.697980324076</v>
      </c>
      <c r="B501" s="4">
        <v>1.269999999999996</v>
      </c>
      <c r="C501" s="4">
        <v>1.37</v>
      </c>
      <c r="D501" s="4">
        <f t="shared" si="25"/>
        <v>1.7398999999999947</v>
      </c>
      <c r="E501" s="4">
        <f t="shared" si="23"/>
        <v>166.88200000000001</v>
      </c>
      <c r="F501" s="4">
        <f t="shared" si="24"/>
        <v>7.0620000000000118</v>
      </c>
      <c r="G501" s="12">
        <v>2023</v>
      </c>
    </row>
    <row r="502" spans="1:7" x14ac:dyDescent="0.2">
      <c r="A502" s="18">
        <v>45161.698697916669</v>
      </c>
      <c r="B502" s="4">
        <v>1.2800000000000011</v>
      </c>
      <c r="C502" s="4">
        <v>1.37</v>
      </c>
      <c r="D502" s="4">
        <f t="shared" si="25"/>
        <v>1.7536000000000016</v>
      </c>
      <c r="E502" s="4">
        <f t="shared" si="23"/>
        <v>166.89570000000001</v>
      </c>
      <c r="F502" s="4">
        <f t="shared" si="24"/>
        <v>7.0757000000000119</v>
      </c>
      <c r="G502" s="12">
        <v>2023</v>
      </c>
    </row>
    <row r="503" spans="1:7" x14ac:dyDescent="0.2">
      <c r="A503" s="18">
        <v>45161.699166666665</v>
      </c>
      <c r="B503" s="4">
        <v>1.2899999999999991</v>
      </c>
      <c r="C503" s="4">
        <v>1.37</v>
      </c>
      <c r="D503" s="4">
        <f t="shared" si="25"/>
        <v>1.767299999999999</v>
      </c>
      <c r="E503" s="4">
        <f t="shared" ref="E503:E566" si="26">D503+$E$373</f>
        <v>166.90940000000001</v>
      </c>
      <c r="F503" s="4">
        <f t="shared" si="24"/>
        <v>7.0894000000000119</v>
      </c>
      <c r="G503" s="12">
        <v>2023</v>
      </c>
    </row>
    <row r="504" spans="1:7" x14ac:dyDescent="0.2">
      <c r="A504" s="18">
        <v>45161.699907407405</v>
      </c>
      <c r="B504" s="4">
        <v>1.2999999999999972</v>
      </c>
      <c r="C504" s="4">
        <v>1.37</v>
      </c>
      <c r="D504" s="4">
        <f t="shared" si="25"/>
        <v>1.7809999999999961</v>
      </c>
      <c r="E504" s="4">
        <f t="shared" si="26"/>
        <v>166.92310000000001</v>
      </c>
      <c r="F504" s="4">
        <f t="shared" si="24"/>
        <v>7.103100000000012</v>
      </c>
      <c r="G504" s="12">
        <v>2023</v>
      </c>
    </row>
    <row r="505" spans="1:7" x14ac:dyDescent="0.2">
      <c r="A505" s="18">
        <v>45161.700353009262</v>
      </c>
      <c r="B505" s="4">
        <v>1.3099999999999952</v>
      </c>
      <c r="C505" s="4">
        <v>1.37</v>
      </c>
      <c r="D505" s="4">
        <f t="shared" si="25"/>
        <v>1.7946999999999935</v>
      </c>
      <c r="E505" s="4">
        <f t="shared" si="26"/>
        <v>166.93680000000001</v>
      </c>
      <c r="F505" s="4">
        <f t="shared" si="24"/>
        <v>7.116800000000012</v>
      </c>
      <c r="G505" s="12">
        <v>2023</v>
      </c>
    </row>
    <row r="506" spans="1:7" x14ac:dyDescent="0.2">
      <c r="A506" s="18">
        <v>45161.701070601855</v>
      </c>
      <c r="B506" s="4">
        <v>1.3200000000000003</v>
      </c>
      <c r="C506" s="4">
        <v>1.37</v>
      </c>
      <c r="D506" s="4">
        <f t="shared" si="25"/>
        <v>1.8084000000000005</v>
      </c>
      <c r="E506" s="4">
        <f t="shared" si="26"/>
        <v>166.95050000000001</v>
      </c>
      <c r="F506" s="4">
        <f t="shared" si="24"/>
        <v>7.1305000000000121</v>
      </c>
      <c r="G506" s="12">
        <v>2023</v>
      </c>
    </row>
    <row r="507" spans="1:7" x14ac:dyDescent="0.2">
      <c r="A507" s="18">
        <v>45161.702413194442</v>
      </c>
      <c r="B507" s="4">
        <v>1.3299999999999983</v>
      </c>
      <c r="C507" s="4">
        <v>1.37</v>
      </c>
      <c r="D507" s="4">
        <f t="shared" si="25"/>
        <v>1.8220999999999978</v>
      </c>
      <c r="E507" s="4">
        <f t="shared" si="26"/>
        <v>166.96420000000001</v>
      </c>
      <c r="F507" s="4">
        <f t="shared" si="24"/>
        <v>7.1442000000000121</v>
      </c>
      <c r="G507" s="12">
        <v>2023</v>
      </c>
    </row>
    <row r="508" spans="1:7" x14ac:dyDescent="0.2">
      <c r="A508" s="18">
        <v>45161.706799768515</v>
      </c>
      <c r="B508" s="4">
        <v>1.3399999999999963</v>
      </c>
      <c r="C508" s="4">
        <v>1.37</v>
      </c>
      <c r="D508" s="4">
        <f t="shared" si="25"/>
        <v>1.835799999999995</v>
      </c>
      <c r="E508" s="4">
        <f t="shared" si="26"/>
        <v>166.97790000000001</v>
      </c>
      <c r="F508" s="4">
        <f t="shared" si="24"/>
        <v>7.1579000000000121</v>
      </c>
      <c r="G508" s="12">
        <v>2023</v>
      </c>
    </row>
    <row r="509" spans="1:7" x14ac:dyDescent="0.2">
      <c r="A509" s="18">
        <v>45161.707673611112</v>
      </c>
      <c r="B509" s="4">
        <v>1.3499999999999943</v>
      </c>
      <c r="C509" s="4">
        <v>1.37</v>
      </c>
      <c r="D509" s="4">
        <f t="shared" si="25"/>
        <v>1.8494999999999924</v>
      </c>
      <c r="E509" s="4">
        <f t="shared" si="26"/>
        <v>166.99160000000001</v>
      </c>
      <c r="F509" s="4">
        <f t="shared" si="24"/>
        <v>7.1716000000000122</v>
      </c>
      <c r="G509" s="12">
        <v>2023</v>
      </c>
    </row>
    <row r="510" spans="1:7" x14ac:dyDescent="0.2">
      <c r="A510" s="18">
        <v>45161.707939814813</v>
      </c>
      <c r="B510" s="4">
        <v>1.3599999999999994</v>
      </c>
      <c r="C510" s="4">
        <v>1.37</v>
      </c>
      <c r="D510" s="4">
        <f t="shared" si="25"/>
        <v>1.8631999999999993</v>
      </c>
      <c r="E510" s="4">
        <f t="shared" si="26"/>
        <v>167.00530000000001</v>
      </c>
      <c r="F510" s="4">
        <f t="shared" si="24"/>
        <v>7.1853000000000122</v>
      </c>
      <c r="G510" s="12">
        <v>2023</v>
      </c>
    </row>
    <row r="511" spans="1:7" x14ac:dyDescent="0.2">
      <c r="A511" s="18">
        <v>45161.708211805555</v>
      </c>
      <c r="B511" s="4">
        <v>1.3699999999999974</v>
      </c>
      <c r="C511" s="4">
        <v>1.37</v>
      </c>
      <c r="D511" s="4">
        <f t="shared" si="25"/>
        <v>1.8768999999999967</v>
      </c>
      <c r="E511" s="4">
        <f t="shared" si="26"/>
        <v>167.01900000000001</v>
      </c>
      <c r="F511" s="4">
        <f t="shared" si="24"/>
        <v>7.1990000000000123</v>
      </c>
      <c r="G511" s="12">
        <v>2023</v>
      </c>
    </row>
    <row r="512" spans="1:7" x14ac:dyDescent="0.2">
      <c r="A512" s="18">
        <v>45161.708553240744</v>
      </c>
      <c r="B512" s="4">
        <v>1.3799999999999955</v>
      </c>
      <c r="C512" s="4">
        <v>1.37</v>
      </c>
      <c r="D512" s="4">
        <f t="shared" si="25"/>
        <v>1.8905999999999938</v>
      </c>
      <c r="E512" s="4">
        <f t="shared" si="26"/>
        <v>167.03270000000001</v>
      </c>
      <c r="F512" s="4">
        <f t="shared" si="24"/>
        <v>7.2127000000000123</v>
      </c>
      <c r="G512" s="12">
        <v>2023</v>
      </c>
    </row>
    <row r="513" spans="1:7" x14ac:dyDescent="0.2">
      <c r="A513" s="18">
        <v>45161.708865740744</v>
      </c>
      <c r="B513" s="4">
        <v>1.3900000000000006</v>
      </c>
      <c r="C513" s="4">
        <v>1.37</v>
      </c>
      <c r="D513" s="4">
        <f t="shared" si="25"/>
        <v>1.904300000000001</v>
      </c>
      <c r="E513" s="4">
        <f t="shared" si="26"/>
        <v>167.04640000000001</v>
      </c>
      <c r="F513" s="4">
        <f t="shared" si="24"/>
        <v>7.2264000000000124</v>
      </c>
      <c r="G513" s="12">
        <v>2023</v>
      </c>
    </row>
    <row r="514" spans="1:7" x14ac:dyDescent="0.2">
      <c r="A514" s="18">
        <v>45161.709288194441</v>
      </c>
      <c r="B514" s="4">
        <v>1.3999999999999986</v>
      </c>
      <c r="C514" s="4">
        <v>1.37</v>
      </c>
      <c r="D514" s="4">
        <f t="shared" si="25"/>
        <v>1.9179999999999982</v>
      </c>
      <c r="E514" s="4">
        <f t="shared" si="26"/>
        <v>167.06010000000001</v>
      </c>
      <c r="F514" s="4">
        <f t="shared" si="24"/>
        <v>7.2401000000000124</v>
      </c>
      <c r="G514" s="12">
        <v>2023</v>
      </c>
    </row>
    <row r="515" spans="1:7" x14ac:dyDescent="0.2">
      <c r="A515" s="18">
        <v>45161.709589120372</v>
      </c>
      <c r="B515" s="4">
        <v>1.4099999999999966</v>
      </c>
      <c r="C515" s="4">
        <v>1.37</v>
      </c>
      <c r="D515" s="4">
        <f t="shared" si="25"/>
        <v>1.9316999999999955</v>
      </c>
      <c r="E515" s="4">
        <f t="shared" si="26"/>
        <v>167.07380000000001</v>
      </c>
      <c r="F515" s="4">
        <f t="shared" ref="F515:F578" si="27">E515-159.82</f>
        <v>7.2538000000000125</v>
      </c>
      <c r="G515" s="12">
        <v>2023</v>
      </c>
    </row>
    <row r="516" spans="1:7" x14ac:dyDescent="0.2">
      <c r="A516" s="18">
        <v>45161.709959490741</v>
      </c>
      <c r="B516" s="4">
        <v>1.4199999999999946</v>
      </c>
      <c r="C516" s="4">
        <v>1.37</v>
      </c>
      <c r="D516" s="4">
        <f t="shared" si="25"/>
        <v>1.9453999999999927</v>
      </c>
      <c r="E516" s="4">
        <f t="shared" si="26"/>
        <v>167.08750000000001</v>
      </c>
      <c r="F516" s="4">
        <f t="shared" si="27"/>
        <v>7.2675000000000125</v>
      </c>
      <c r="G516" s="12">
        <v>2023</v>
      </c>
    </row>
    <row r="517" spans="1:7" x14ac:dyDescent="0.2">
      <c r="A517" s="18">
        <v>45161.710347222222</v>
      </c>
      <c r="B517" s="4">
        <v>1.4299999999999997</v>
      </c>
      <c r="C517" s="4">
        <v>1.37</v>
      </c>
      <c r="D517" s="4">
        <f t="shared" si="25"/>
        <v>1.9590999999999998</v>
      </c>
      <c r="E517" s="4">
        <f t="shared" si="26"/>
        <v>167.10120000000001</v>
      </c>
      <c r="F517" s="4">
        <f t="shared" si="27"/>
        <v>7.2812000000000126</v>
      </c>
      <c r="G517" s="12">
        <v>2023</v>
      </c>
    </row>
    <row r="518" spans="1:7" x14ac:dyDescent="0.2">
      <c r="A518" s="18">
        <v>45161.718148148146</v>
      </c>
      <c r="B518" s="4">
        <v>1.4399999999999977</v>
      </c>
      <c r="C518" s="4">
        <v>1.37</v>
      </c>
      <c r="D518" s="4">
        <f t="shared" si="25"/>
        <v>1.972799999999997</v>
      </c>
      <c r="E518" s="4">
        <f t="shared" si="26"/>
        <v>167.11490000000001</v>
      </c>
      <c r="F518" s="4">
        <f t="shared" si="27"/>
        <v>7.2949000000000126</v>
      </c>
      <c r="G518" s="12">
        <v>2023</v>
      </c>
    </row>
    <row r="519" spans="1:7" x14ac:dyDescent="0.2">
      <c r="A519" s="18">
        <v>45162.168640046293</v>
      </c>
      <c r="B519" s="4">
        <v>1.4499999999999957</v>
      </c>
      <c r="C519" s="4">
        <v>1.37</v>
      </c>
      <c r="D519" s="4">
        <f t="shared" si="25"/>
        <v>1.9864999999999944</v>
      </c>
      <c r="E519" s="4">
        <f t="shared" si="26"/>
        <v>167.12860000000001</v>
      </c>
      <c r="F519" s="4">
        <f t="shared" si="27"/>
        <v>7.3086000000000126</v>
      </c>
      <c r="G519" s="12">
        <v>2023</v>
      </c>
    </row>
    <row r="520" spans="1:7" x14ac:dyDescent="0.2">
      <c r="A520" s="18">
        <v>45162.207158564815</v>
      </c>
      <c r="B520" s="4">
        <v>1.4600000000000009</v>
      </c>
      <c r="C520" s="4">
        <v>1.37</v>
      </c>
      <c r="D520" s="4">
        <f t="shared" si="25"/>
        <v>2.0002000000000013</v>
      </c>
      <c r="E520" s="4">
        <f t="shared" si="26"/>
        <v>167.14230000000001</v>
      </c>
      <c r="F520" s="4">
        <f t="shared" si="27"/>
        <v>7.3223000000000127</v>
      </c>
      <c r="G520" s="12">
        <v>2023</v>
      </c>
    </row>
    <row r="521" spans="1:7" x14ac:dyDescent="0.2">
      <c r="A521" s="18">
        <v>45162.215653935185</v>
      </c>
      <c r="B521" s="4">
        <v>1.4699999999999989</v>
      </c>
      <c r="C521" s="4">
        <v>1.37</v>
      </c>
      <c r="D521" s="4">
        <f t="shared" si="25"/>
        <v>2.0138999999999987</v>
      </c>
      <c r="E521" s="4">
        <f t="shared" si="26"/>
        <v>167.15600000000001</v>
      </c>
      <c r="F521" s="4">
        <f t="shared" si="27"/>
        <v>7.3360000000000127</v>
      </c>
      <c r="G521" s="12">
        <v>2023</v>
      </c>
    </row>
    <row r="522" spans="1:7" x14ac:dyDescent="0.2">
      <c r="A522" s="18">
        <v>45162.220063657405</v>
      </c>
      <c r="B522" s="4">
        <v>1.4799999999999969</v>
      </c>
      <c r="C522" s="4">
        <v>1.37</v>
      </c>
      <c r="D522" s="4">
        <f t="shared" si="25"/>
        <v>2.0275999999999961</v>
      </c>
      <c r="E522" s="4">
        <f t="shared" si="26"/>
        <v>167.16970000000001</v>
      </c>
      <c r="F522" s="4">
        <f t="shared" si="27"/>
        <v>7.3497000000000128</v>
      </c>
      <c r="G522" s="12">
        <v>2023</v>
      </c>
    </row>
    <row r="523" spans="1:7" x14ac:dyDescent="0.2">
      <c r="A523" s="18">
        <v>45162.223055555558</v>
      </c>
      <c r="B523" s="4">
        <v>1.4899999999999949</v>
      </c>
      <c r="C523" s="4">
        <v>1.37</v>
      </c>
      <c r="D523" s="4">
        <f t="shared" si="25"/>
        <v>2.041299999999993</v>
      </c>
      <c r="E523" s="4">
        <f t="shared" si="26"/>
        <v>167.18340000000001</v>
      </c>
      <c r="F523" s="4">
        <f t="shared" si="27"/>
        <v>7.3634000000000128</v>
      </c>
      <c r="G523" s="12">
        <v>2023</v>
      </c>
    </row>
    <row r="524" spans="1:7" x14ac:dyDescent="0.2">
      <c r="A524" s="18">
        <v>45162.228582175929</v>
      </c>
      <c r="B524" s="4">
        <v>1.5</v>
      </c>
      <c r="C524" s="4">
        <v>1.37</v>
      </c>
      <c r="D524" s="4">
        <f t="shared" si="25"/>
        <v>2.0550000000000002</v>
      </c>
      <c r="E524" s="4">
        <f t="shared" si="26"/>
        <v>167.19710000000001</v>
      </c>
      <c r="F524" s="4">
        <f t="shared" si="27"/>
        <v>7.3771000000000129</v>
      </c>
      <c r="G524" s="12">
        <v>2023</v>
      </c>
    </row>
    <row r="525" spans="1:7" x14ac:dyDescent="0.2">
      <c r="A525" s="18">
        <v>45162.231568287039</v>
      </c>
      <c r="B525" s="4">
        <v>1.509999999999998</v>
      </c>
      <c r="C525" s="4">
        <v>1.37</v>
      </c>
      <c r="D525" s="4">
        <f t="shared" ref="D525:D588" si="28">B525*C525</f>
        <v>2.0686999999999975</v>
      </c>
      <c r="E525" s="4">
        <f t="shared" si="26"/>
        <v>167.21080000000001</v>
      </c>
      <c r="F525" s="4">
        <f t="shared" si="27"/>
        <v>7.3908000000000129</v>
      </c>
      <c r="G525" s="12">
        <v>2023</v>
      </c>
    </row>
    <row r="526" spans="1:7" x14ac:dyDescent="0.2">
      <c r="A526" s="18">
        <v>45162.235613425924</v>
      </c>
      <c r="B526" s="4">
        <v>1.519999999999996</v>
      </c>
      <c r="C526" s="4">
        <v>1.37</v>
      </c>
      <c r="D526" s="4">
        <f t="shared" si="28"/>
        <v>2.0823999999999949</v>
      </c>
      <c r="E526" s="4">
        <f t="shared" si="26"/>
        <v>167.22450000000001</v>
      </c>
      <c r="F526" s="4">
        <f t="shared" si="27"/>
        <v>7.404500000000013</v>
      </c>
      <c r="G526" s="12">
        <v>2023</v>
      </c>
    </row>
    <row r="527" spans="1:7" x14ac:dyDescent="0.2">
      <c r="A527" s="18">
        <v>45162.239195601855</v>
      </c>
      <c r="B527" s="4">
        <v>1.5300000000000011</v>
      </c>
      <c r="C527" s="4">
        <v>1.37</v>
      </c>
      <c r="D527" s="4">
        <f t="shared" si="28"/>
        <v>2.0961000000000016</v>
      </c>
      <c r="E527" s="4">
        <f t="shared" si="26"/>
        <v>167.23820000000001</v>
      </c>
      <c r="F527" s="4">
        <f t="shared" si="27"/>
        <v>7.418200000000013</v>
      </c>
      <c r="G527" s="12">
        <v>2023</v>
      </c>
    </row>
    <row r="528" spans="1:7" x14ac:dyDescent="0.2">
      <c r="A528" s="18">
        <v>45162.242858796293</v>
      </c>
      <c r="B528" s="4">
        <v>1.5399999999999991</v>
      </c>
      <c r="C528" s="4">
        <v>1.37</v>
      </c>
      <c r="D528" s="4">
        <f t="shared" si="28"/>
        <v>2.109799999999999</v>
      </c>
      <c r="E528" s="4">
        <f t="shared" si="26"/>
        <v>167.25190000000001</v>
      </c>
      <c r="F528" s="4">
        <f t="shared" si="27"/>
        <v>7.4319000000000131</v>
      </c>
      <c r="G528" s="12">
        <v>2023</v>
      </c>
    </row>
    <row r="529" spans="1:7" x14ac:dyDescent="0.2">
      <c r="A529" s="18">
        <v>45162.244994212961</v>
      </c>
      <c r="B529" s="4">
        <v>1.5499999999999972</v>
      </c>
      <c r="C529" s="4">
        <v>1.37</v>
      </c>
      <c r="D529" s="4">
        <f t="shared" si="28"/>
        <v>2.1234999999999964</v>
      </c>
      <c r="E529" s="4">
        <f t="shared" si="26"/>
        <v>167.26560000000001</v>
      </c>
      <c r="F529" s="4">
        <f t="shared" si="27"/>
        <v>7.4456000000000131</v>
      </c>
      <c r="G529" s="12">
        <v>2023</v>
      </c>
    </row>
    <row r="530" spans="1:7" x14ac:dyDescent="0.2">
      <c r="A530" s="18">
        <v>45162.248807870368</v>
      </c>
      <c r="B530" s="4">
        <v>1.5599999999999952</v>
      </c>
      <c r="C530" s="4">
        <v>1.37</v>
      </c>
      <c r="D530" s="4">
        <f t="shared" si="28"/>
        <v>2.1371999999999933</v>
      </c>
      <c r="E530" s="4">
        <f t="shared" si="26"/>
        <v>167.27930000000001</v>
      </c>
      <c r="F530" s="4">
        <f t="shared" si="27"/>
        <v>7.4593000000000131</v>
      </c>
      <c r="G530" s="12">
        <v>2023</v>
      </c>
    </row>
    <row r="531" spans="1:7" x14ac:dyDescent="0.2">
      <c r="A531" s="18">
        <v>45162.251458333332</v>
      </c>
      <c r="B531" s="4">
        <v>1.5700000000000003</v>
      </c>
      <c r="C531" s="4">
        <v>1.37</v>
      </c>
      <c r="D531" s="4">
        <f t="shared" si="28"/>
        <v>2.1509000000000005</v>
      </c>
      <c r="E531" s="4">
        <f t="shared" si="26"/>
        <v>167.29300000000001</v>
      </c>
      <c r="F531" s="4">
        <f t="shared" si="27"/>
        <v>7.4730000000000132</v>
      </c>
      <c r="G531" s="12">
        <v>2023</v>
      </c>
    </row>
    <row r="532" spans="1:7" x14ac:dyDescent="0.2">
      <c r="A532" s="18">
        <v>45162.256024305556</v>
      </c>
      <c r="B532" s="4">
        <v>1.5799999999999983</v>
      </c>
      <c r="C532" s="4">
        <v>1.37</v>
      </c>
      <c r="D532" s="4">
        <f t="shared" si="28"/>
        <v>2.1645999999999979</v>
      </c>
      <c r="E532" s="4">
        <f t="shared" si="26"/>
        <v>167.30670000000001</v>
      </c>
      <c r="F532" s="4">
        <f t="shared" si="27"/>
        <v>7.4867000000000132</v>
      </c>
      <c r="G532" s="12">
        <v>2023</v>
      </c>
    </row>
    <row r="533" spans="1:7" x14ac:dyDescent="0.2">
      <c r="A533" s="18">
        <v>45162.260416666664</v>
      </c>
      <c r="B533" s="4">
        <v>1.5899999999999963</v>
      </c>
      <c r="C533" s="4">
        <v>1.37</v>
      </c>
      <c r="D533" s="4">
        <f t="shared" si="28"/>
        <v>2.1782999999999952</v>
      </c>
      <c r="E533" s="4">
        <f t="shared" si="26"/>
        <v>167.32040000000001</v>
      </c>
      <c r="F533" s="4">
        <f t="shared" si="27"/>
        <v>7.5004000000000133</v>
      </c>
      <c r="G533" s="12">
        <v>2023</v>
      </c>
    </row>
    <row r="534" spans="1:7" x14ac:dyDescent="0.2">
      <c r="A534" s="18">
        <v>45162.275231481479</v>
      </c>
      <c r="B534" s="4">
        <v>1.5999999999999943</v>
      </c>
      <c r="C534" s="4">
        <v>1.37</v>
      </c>
      <c r="D534" s="4">
        <f t="shared" si="28"/>
        <v>2.1919999999999922</v>
      </c>
      <c r="E534" s="4">
        <f t="shared" si="26"/>
        <v>167.33409999999998</v>
      </c>
      <c r="F534" s="4">
        <f t="shared" si="27"/>
        <v>7.5140999999999849</v>
      </c>
      <c r="G534" s="12">
        <v>2023</v>
      </c>
    </row>
    <row r="535" spans="1:7" x14ac:dyDescent="0.2">
      <c r="A535" s="18">
        <v>45162.290341435182</v>
      </c>
      <c r="B535" s="4">
        <v>1.6099999999999994</v>
      </c>
      <c r="C535" s="4">
        <v>1.37</v>
      </c>
      <c r="D535" s="4">
        <f t="shared" si="28"/>
        <v>2.2056999999999993</v>
      </c>
      <c r="E535" s="4">
        <f t="shared" si="26"/>
        <v>167.34780000000001</v>
      </c>
      <c r="F535" s="4">
        <f t="shared" si="27"/>
        <v>7.5278000000000134</v>
      </c>
      <c r="G535" s="12">
        <v>2023</v>
      </c>
    </row>
    <row r="536" spans="1:7" x14ac:dyDescent="0.2">
      <c r="A536" s="18">
        <v>45162.728541666664</v>
      </c>
      <c r="B536" s="4">
        <v>1.6199999999999974</v>
      </c>
      <c r="C536" s="4">
        <v>1.37</v>
      </c>
      <c r="D536" s="4">
        <f t="shared" si="28"/>
        <v>2.2193999999999967</v>
      </c>
      <c r="E536" s="4">
        <f t="shared" si="26"/>
        <v>167.36150000000001</v>
      </c>
      <c r="F536" s="4">
        <f t="shared" si="27"/>
        <v>7.5415000000000134</v>
      </c>
      <c r="G536" s="12">
        <v>2023</v>
      </c>
    </row>
    <row r="537" spans="1:7" x14ac:dyDescent="0.2">
      <c r="A537" s="18">
        <v>45162.730462962965</v>
      </c>
      <c r="B537" s="4">
        <v>1.6299999999999955</v>
      </c>
      <c r="C537" s="4">
        <v>1.37</v>
      </c>
      <c r="D537" s="4">
        <f t="shared" si="28"/>
        <v>2.2330999999999941</v>
      </c>
      <c r="E537" s="4">
        <f t="shared" si="26"/>
        <v>167.37520000000001</v>
      </c>
      <c r="F537" s="4">
        <f t="shared" si="27"/>
        <v>7.5552000000000135</v>
      </c>
      <c r="G537" s="12">
        <v>2023</v>
      </c>
    </row>
    <row r="538" spans="1:7" x14ac:dyDescent="0.2">
      <c r="A538" s="18">
        <v>45162.741197916665</v>
      </c>
      <c r="B538" s="4">
        <v>1.6400000000000006</v>
      </c>
      <c r="C538" s="4">
        <v>1.37</v>
      </c>
      <c r="D538" s="4">
        <f t="shared" si="28"/>
        <v>2.2468000000000008</v>
      </c>
      <c r="E538" s="4">
        <f t="shared" si="26"/>
        <v>167.38890000000001</v>
      </c>
      <c r="F538" s="4">
        <f t="shared" si="27"/>
        <v>7.5689000000000135</v>
      </c>
      <c r="G538" s="12">
        <v>2023</v>
      </c>
    </row>
    <row r="539" spans="1:7" x14ac:dyDescent="0.2">
      <c r="A539" s="18">
        <v>45162.751944444448</v>
      </c>
      <c r="B539" s="4">
        <v>1.6499999999999986</v>
      </c>
      <c r="C539" s="4">
        <v>1.37</v>
      </c>
      <c r="D539" s="4">
        <f t="shared" si="28"/>
        <v>2.2604999999999982</v>
      </c>
      <c r="E539" s="4">
        <f t="shared" si="26"/>
        <v>167.40260000000001</v>
      </c>
      <c r="F539" s="4">
        <f t="shared" si="27"/>
        <v>7.5826000000000136</v>
      </c>
      <c r="G539" s="12">
        <v>2023</v>
      </c>
    </row>
    <row r="540" spans="1:7" x14ac:dyDescent="0.2">
      <c r="A540" s="18">
        <v>45163.045624999999</v>
      </c>
      <c r="B540" s="4">
        <v>1.6599999999999966</v>
      </c>
      <c r="C540" s="4">
        <v>1.37</v>
      </c>
      <c r="D540" s="4">
        <f t="shared" si="28"/>
        <v>2.2741999999999956</v>
      </c>
      <c r="E540" s="4">
        <f t="shared" si="26"/>
        <v>167.41630000000001</v>
      </c>
      <c r="F540" s="4">
        <f t="shared" si="27"/>
        <v>7.5963000000000136</v>
      </c>
      <c r="G540" s="12">
        <v>2023</v>
      </c>
    </row>
    <row r="541" spans="1:7" x14ac:dyDescent="0.2">
      <c r="A541" s="18">
        <v>45170.226614583335</v>
      </c>
      <c r="B541" s="4">
        <v>1.6699999999999946</v>
      </c>
      <c r="C541" s="4">
        <v>1.37</v>
      </c>
      <c r="D541" s="4">
        <f t="shared" si="28"/>
        <v>2.2878999999999929</v>
      </c>
      <c r="E541" s="4">
        <f t="shared" si="26"/>
        <v>167.42999999999998</v>
      </c>
      <c r="F541" s="4">
        <f t="shared" si="27"/>
        <v>7.6099999999999852</v>
      </c>
      <c r="G541" s="12">
        <v>2023</v>
      </c>
    </row>
    <row r="542" spans="1:7" x14ac:dyDescent="0.2">
      <c r="A542" s="18">
        <v>45170.348501157408</v>
      </c>
      <c r="B542" s="4">
        <v>1.6799999999999997</v>
      </c>
      <c r="C542" s="4">
        <v>1.37</v>
      </c>
      <c r="D542" s="4">
        <f t="shared" si="28"/>
        <v>2.3015999999999996</v>
      </c>
      <c r="E542" s="4">
        <f t="shared" si="26"/>
        <v>167.44370000000001</v>
      </c>
      <c r="F542" s="4">
        <f t="shared" si="27"/>
        <v>7.6237000000000137</v>
      </c>
      <c r="G542" s="12">
        <v>2023</v>
      </c>
    </row>
    <row r="543" spans="1:7" x14ac:dyDescent="0.2">
      <c r="A543" s="18">
        <v>45170.359375</v>
      </c>
      <c r="B543" s="4">
        <v>1.6899999999999977</v>
      </c>
      <c r="C543" s="4">
        <v>1.37</v>
      </c>
      <c r="D543" s="4">
        <f t="shared" si="28"/>
        <v>2.315299999999997</v>
      </c>
      <c r="E543" s="4">
        <f t="shared" si="26"/>
        <v>167.45740000000001</v>
      </c>
      <c r="F543" s="4">
        <f t="shared" si="27"/>
        <v>7.6374000000000137</v>
      </c>
      <c r="G543" s="12">
        <v>2023</v>
      </c>
    </row>
    <row r="544" spans="1:7" x14ac:dyDescent="0.2">
      <c r="A544" s="18">
        <v>45170.551863425928</v>
      </c>
      <c r="B544" s="4">
        <v>1.6999999999999957</v>
      </c>
      <c r="C544" s="4">
        <v>1.37</v>
      </c>
      <c r="D544" s="4">
        <f t="shared" si="28"/>
        <v>2.3289999999999944</v>
      </c>
      <c r="E544" s="4">
        <f t="shared" si="26"/>
        <v>167.47110000000001</v>
      </c>
      <c r="F544" s="4">
        <f t="shared" si="27"/>
        <v>7.6511000000000138</v>
      </c>
      <c r="G544" s="12">
        <v>2023</v>
      </c>
    </row>
    <row r="545" spans="1:7" x14ac:dyDescent="0.2">
      <c r="A545" s="18">
        <v>45170.553998842595</v>
      </c>
      <c r="B545" s="4">
        <v>1.7100000000000009</v>
      </c>
      <c r="C545" s="4">
        <v>1.37</v>
      </c>
      <c r="D545" s="4">
        <f t="shared" si="28"/>
        <v>2.3427000000000016</v>
      </c>
      <c r="E545" s="4">
        <f t="shared" si="26"/>
        <v>167.48480000000001</v>
      </c>
      <c r="F545" s="4">
        <f t="shared" si="27"/>
        <v>7.6648000000000138</v>
      </c>
      <c r="G545" s="12">
        <v>2023</v>
      </c>
    </row>
    <row r="546" spans="1:7" x14ac:dyDescent="0.2">
      <c r="A546" s="18">
        <v>45170.558761574073</v>
      </c>
      <c r="B546" s="4">
        <v>1.7199999999999989</v>
      </c>
      <c r="C546" s="4">
        <v>1.37</v>
      </c>
      <c r="D546" s="4">
        <f t="shared" si="28"/>
        <v>2.3563999999999985</v>
      </c>
      <c r="E546" s="4">
        <f t="shared" si="26"/>
        <v>167.49850000000001</v>
      </c>
      <c r="F546" s="4">
        <f t="shared" si="27"/>
        <v>7.6785000000000139</v>
      </c>
      <c r="G546" s="12">
        <v>2023</v>
      </c>
    </row>
    <row r="547" spans="1:7" x14ac:dyDescent="0.2">
      <c r="A547" s="18">
        <v>45170.569166666668</v>
      </c>
      <c r="B547" s="4">
        <v>1.7299999999999969</v>
      </c>
      <c r="C547" s="4">
        <v>1.37</v>
      </c>
      <c r="D547" s="4">
        <f t="shared" si="28"/>
        <v>2.3700999999999959</v>
      </c>
      <c r="E547" s="4">
        <f t="shared" si="26"/>
        <v>167.51220000000001</v>
      </c>
      <c r="F547" s="4">
        <f t="shared" si="27"/>
        <v>7.6922000000000139</v>
      </c>
      <c r="G547" s="12">
        <v>2023</v>
      </c>
    </row>
    <row r="548" spans="1:7" x14ac:dyDescent="0.2">
      <c r="A548" s="18">
        <v>45170.892569444448</v>
      </c>
      <c r="B548" s="4">
        <v>1.7399999999999949</v>
      </c>
      <c r="C548" s="4">
        <v>1.37</v>
      </c>
      <c r="D548" s="4">
        <f t="shared" si="28"/>
        <v>2.3837999999999933</v>
      </c>
      <c r="E548" s="4">
        <f t="shared" si="26"/>
        <v>167.52589999999998</v>
      </c>
      <c r="F548" s="4">
        <f t="shared" si="27"/>
        <v>7.7058999999999855</v>
      </c>
      <c r="G548" s="12">
        <v>2023</v>
      </c>
    </row>
    <row r="549" spans="1:7" x14ac:dyDescent="0.2">
      <c r="A549" s="18">
        <v>45170.892864583337</v>
      </c>
      <c r="B549" s="4">
        <v>1.75</v>
      </c>
      <c r="C549" s="4">
        <v>1.37</v>
      </c>
      <c r="D549" s="4">
        <f t="shared" si="28"/>
        <v>2.3975</v>
      </c>
      <c r="E549" s="4">
        <f t="shared" si="26"/>
        <v>167.53960000000001</v>
      </c>
      <c r="F549" s="4">
        <f t="shared" si="27"/>
        <v>7.719600000000014</v>
      </c>
      <c r="G549" s="12">
        <v>2023</v>
      </c>
    </row>
    <row r="550" spans="1:7" x14ac:dyDescent="0.2">
      <c r="A550" s="18">
        <v>45170.893188657406</v>
      </c>
      <c r="B550" s="4">
        <v>1.759999999999998</v>
      </c>
      <c r="C550" s="4">
        <v>1.37</v>
      </c>
      <c r="D550" s="4">
        <f t="shared" si="28"/>
        <v>2.4111999999999973</v>
      </c>
      <c r="E550" s="4">
        <f t="shared" si="26"/>
        <v>167.55330000000001</v>
      </c>
      <c r="F550" s="4">
        <f t="shared" si="27"/>
        <v>7.7333000000000141</v>
      </c>
      <c r="G550" s="12">
        <v>2023</v>
      </c>
    </row>
    <row r="551" spans="1:7" x14ac:dyDescent="0.2">
      <c r="A551" s="18">
        <v>45170.893460648149</v>
      </c>
      <c r="B551" s="4">
        <v>1.769999999999996</v>
      </c>
      <c r="C551" s="4">
        <v>1.37</v>
      </c>
      <c r="D551" s="4">
        <f t="shared" si="28"/>
        <v>2.4248999999999947</v>
      </c>
      <c r="E551" s="4">
        <f t="shared" si="26"/>
        <v>167.56700000000001</v>
      </c>
      <c r="F551" s="4">
        <f t="shared" si="27"/>
        <v>7.7470000000000141</v>
      </c>
      <c r="G551" s="12">
        <v>2023</v>
      </c>
    </row>
    <row r="552" spans="1:7" x14ac:dyDescent="0.2">
      <c r="A552" s="18">
        <v>45170.89380208333</v>
      </c>
      <c r="B552" s="4">
        <v>1.7800000000000011</v>
      </c>
      <c r="C552" s="4">
        <v>1.37</v>
      </c>
      <c r="D552" s="4">
        <f t="shared" si="28"/>
        <v>2.4386000000000019</v>
      </c>
      <c r="E552" s="4">
        <f t="shared" si="26"/>
        <v>167.58070000000001</v>
      </c>
      <c r="F552" s="4">
        <f t="shared" si="27"/>
        <v>7.7607000000000141</v>
      </c>
      <c r="G552" s="12">
        <v>2023</v>
      </c>
    </row>
    <row r="553" spans="1:7" x14ac:dyDescent="0.2">
      <c r="A553" s="18">
        <v>45170.894427083331</v>
      </c>
      <c r="B553" s="4">
        <v>1.7899999999999991</v>
      </c>
      <c r="C553" s="4">
        <v>1.37</v>
      </c>
      <c r="D553" s="4">
        <f t="shared" si="28"/>
        <v>2.4522999999999988</v>
      </c>
      <c r="E553" s="4">
        <f t="shared" si="26"/>
        <v>167.59440000000001</v>
      </c>
      <c r="F553" s="4">
        <f t="shared" si="27"/>
        <v>7.7744000000000142</v>
      </c>
      <c r="G553" s="12">
        <v>2023</v>
      </c>
    </row>
    <row r="554" spans="1:7" x14ac:dyDescent="0.2">
      <c r="A554" s="18">
        <v>45170.895324074074</v>
      </c>
      <c r="B554" s="4">
        <v>1.7999999999999972</v>
      </c>
      <c r="C554" s="4">
        <v>1.37</v>
      </c>
      <c r="D554" s="4">
        <f t="shared" si="28"/>
        <v>2.4659999999999962</v>
      </c>
      <c r="E554" s="4">
        <f t="shared" si="26"/>
        <v>167.60810000000001</v>
      </c>
      <c r="F554" s="4">
        <f t="shared" si="27"/>
        <v>7.7881000000000142</v>
      </c>
      <c r="G554" s="12">
        <v>2023</v>
      </c>
    </row>
    <row r="555" spans="1:7" x14ac:dyDescent="0.2">
      <c r="A555" s="18">
        <v>45170.895596064816</v>
      </c>
      <c r="B555" s="4">
        <v>1.8099999999999952</v>
      </c>
      <c r="C555" s="4">
        <v>1.37</v>
      </c>
      <c r="D555" s="4">
        <f t="shared" si="28"/>
        <v>2.4796999999999936</v>
      </c>
      <c r="E555" s="4">
        <f t="shared" si="26"/>
        <v>167.62179999999998</v>
      </c>
      <c r="F555" s="4">
        <f t="shared" si="27"/>
        <v>7.8017999999999859</v>
      </c>
      <c r="G555" s="12">
        <v>2023</v>
      </c>
    </row>
    <row r="556" spans="1:7" x14ac:dyDescent="0.2">
      <c r="A556" s="18">
        <v>45170.895810185182</v>
      </c>
      <c r="B556" s="4">
        <v>1.8200000000000003</v>
      </c>
      <c r="C556" s="4">
        <v>1.37</v>
      </c>
      <c r="D556" s="4">
        <f t="shared" si="28"/>
        <v>2.4934000000000007</v>
      </c>
      <c r="E556" s="4">
        <f t="shared" si="26"/>
        <v>167.63550000000001</v>
      </c>
      <c r="F556" s="4">
        <f t="shared" si="27"/>
        <v>7.8155000000000143</v>
      </c>
      <c r="G556" s="12">
        <v>2023</v>
      </c>
    </row>
    <row r="557" spans="1:7" x14ac:dyDescent="0.2">
      <c r="A557" s="18">
        <v>45170.895954861109</v>
      </c>
      <c r="B557" s="4">
        <v>1.8299999999999983</v>
      </c>
      <c r="C557" s="4">
        <v>1.37</v>
      </c>
      <c r="D557" s="4">
        <f t="shared" si="28"/>
        <v>2.5070999999999977</v>
      </c>
      <c r="E557" s="4">
        <f t="shared" si="26"/>
        <v>167.64920000000001</v>
      </c>
      <c r="F557" s="4">
        <f t="shared" si="27"/>
        <v>7.8292000000000144</v>
      </c>
      <c r="G557" s="12">
        <v>2023</v>
      </c>
    </row>
    <row r="558" spans="1:7" x14ac:dyDescent="0.2">
      <c r="A558" s="18">
        <v>45170.896192129629</v>
      </c>
      <c r="B558" s="4">
        <v>1.8399999999999963</v>
      </c>
      <c r="C558" s="4">
        <v>1.37</v>
      </c>
      <c r="D558" s="4">
        <f t="shared" si="28"/>
        <v>2.520799999999995</v>
      </c>
      <c r="E558" s="4">
        <f t="shared" si="26"/>
        <v>167.66290000000001</v>
      </c>
      <c r="F558" s="4">
        <f t="shared" si="27"/>
        <v>7.8429000000000144</v>
      </c>
      <c r="G558" s="12">
        <v>2023</v>
      </c>
    </row>
    <row r="559" spans="1:7" x14ac:dyDescent="0.2">
      <c r="A559" s="18">
        <v>45170.896394675925</v>
      </c>
      <c r="B559" s="4">
        <v>1.8499999999999943</v>
      </c>
      <c r="C559" s="4">
        <v>1.37</v>
      </c>
      <c r="D559" s="4">
        <f t="shared" si="28"/>
        <v>2.5344999999999924</v>
      </c>
      <c r="E559" s="4">
        <f t="shared" si="26"/>
        <v>167.67659999999998</v>
      </c>
      <c r="F559" s="4">
        <f t="shared" si="27"/>
        <v>7.856599999999986</v>
      </c>
      <c r="G559" s="12">
        <v>2023</v>
      </c>
    </row>
    <row r="560" spans="1:7" x14ac:dyDescent="0.2">
      <c r="A560" s="18">
        <v>45170.896660879633</v>
      </c>
      <c r="B560" s="4">
        <v>1.8599999999999994</v>
      </c>
      <c r="C560" s="4">
        <v>1.37</v>
      </c>
      <c r="D560" s="4">
        <f t="shared" si="28"/>
        <v>2.5481999999999996</v>
      </c>
      <c r="E560" s="4">
        <f t="shared" si="26"/>
        <v>167.69030000000001</v>
      </c>
      <c r="F560" s="4">
        <f t="shared" si="27"/>
        <v>7.8703000000000145</v>
      </c>
      <c r="G560" s="12">
        <v>2023</v>
      </c>
    </row>
    <row r="561" spans="1:7" x14ac:dyDescent="0.2">
      <c r="A561" s="18">
        <v>45170.896979166668</v>
      </c>
      <c r="B561" s="4">
        <v>1.8699999999999974</v>
      </c>
      <c r="C561" s="4">
        <v>1.37</v>
      </c>
      <c r="D561" s="4">
        <f t="shared" si="28"/>
        <v>2.5618999999999965</v>
      </c>
      <c r="E561" s="4">
        <f t="shared" si="26"/>
        <v>167.70400000000001</v>
      </c>
      <c r="F561" s="4">
        <f t="shared" si="27"/>
        <v>7.8840000000000146</v>
      </c>
      <c r="G561" s="12">
        <v>2023</v>
      </c>
    </row>
    <row r="562" spans="1:7" x14ac:dyDescent="0.2">
      <c r="A562" s="18">
        <v>45170.897320601849</v>
      </c>
      <c r="B562" s="4">
        <v>1.8799999999999955</v>
      </c>
      <c r="C562" s="4">
        <v>1.37</v>
      </c>
      <c r="D562" s="4">
        <f t="shared" si="28"/>
        <v>2.5755999999999939</v>
      </c>
      <c r="E562" s="4">
        <f t="shared" si="26"/>
        <v>167.71769999999998</v>
      </c>
      <c r="F562" s="4">
        <f t="shared" si="27"/>
        <v>7.8976999999999862</v>
      </c>
      <c r="G562" s="12">
        <v>2023</v>
      </c>
    </row>
    <row r="563" spans="1:7" x14ac:dyDescent="0.2">
      <c r="A563" s="18">
        <v>45170.897534722222</v>
      </c>
      <c r="B563" s="4">
        <v>1.8900000000000006</v>
      </c>
      <c r="C563" s="4">
        <v>1.37</v>
      </c>
      <c r="D563" s="4">
        <f t="shared" si="28"/>
        <v>2.589300000000001</v>
      </c>
      <c r="E563" s="4">
        <f t="shared" si="26"/>
        <v>167.73140000000001</v>
      </c>
      <c r="F563" s="4">
        <f t="shared" si="27"/>
        <v>7.9114000000000146</v>
      </c>
      <c r="G563" s="12">
        <v>2023</v>
      </c>
    </row>
    <row r="564" spans="1:7" x14ac:dyDescent="0.2">
      <c r="A564" s="18">
        <v>45170.897800925923</v>
      </c>
      <c r="B564" s="4">
        <v>1.8999999999999986</v>
      </c>
      <c r="C564" s="4">
        <v>1.37</v>
      </c>
      <c r="D564" s="4">
        <f t="shared" si="28"/>
        <v>2.6029999999999984</v>
      </c>
      <c r="E564" s="4">
        <f t="shared" si="26"/>
        <v>167.74510000000001</v>
      </c>
      <c r="F564" s="4">
        <f t="shared" si="27"/>
        <v>7.9251000000000147</v>
      </c>
      <c r="G564" s="12">
        <v>2023</v>
      </c>
    </row>
    <row r="565" spans="1:7" x14ac:dyDescent="0.2">
      <c r="A565" s="18">
        <v>45170.898038194442</v>
      </c>
      <c r="B565" s="4">
        <v>1.9099999999999966</v>
      </c>
      <c r="C565" s="4">
        <v>1.37</v>
      </c>
      <c r="D565" s="4">
        <f t="shared" si="28"/>
        <v>2.6166999999999954</v>
      </c>
      <c r="E565" s="4">
        <f t="shared" si="26"/>
        <v>167.75880000000001</v>
      </c>
      <c r="F565" s="4">
        <f t="shared" si="27"/>
        <v>7.9388000000000147</v>
      </c>
      <c r="G565" s="12">
        <v>2023</v>
      </c>
    </row>
    <row r="566" spans="1:7" x14ac:dyDescent="0.2">
      <c r="A566" s="18">
        <v>45170.89824652778</v>
      </c>
      <c r="B566" s="4">
        <v>1.9199999999999946</v>
      </c>
      <c r="C566" s="4">
        <v>1.37</v>
      </c>
      <c r="D566" s="4">
        <f t="shared" si="28"/>
        <v>2.6303999999999927</v>
      </c>
      <c r="E566" s="4">
        <f t="shared" si="26"/>
        <v>167.77249999999998</v>
      </c>
      <c r="F566" s="4">
        <f t="shared" si="27"/>
        <v>7.9524999999999864</v>
      </c>
      <c r="G566" s="12">
        <v>2023</v>
      </c>
    </row>
    <row r="567" spans="1:7" x14ac:dyDescent="0.2">
      <c r="A567" s="18">
        <v>45170.898373842596</v>
      </c>
      <c r="B567" s="4">
        <v>1.9299999999999997</v>
      </c>
      <c r="C567" s="4">
        <v>1.37</v>
      </c>
      <c r="D567" s="4">
        <f t="shared" si="28"/>
        <v>2.6440999999999999</v>
      </c>
      <c r="E567" s="4">
        <f t="shared" ref="E567:E630" si="29">D567+$E$373</f>
        <v>167.78620000000001</v>
      </c>
      <c r="F567" s="4">
        <f t="shared" si="27"/>
        <v>7.9662000000000148</v>
      </c>
      <c r="G567" s="12">
        <v>2023</v>
      </c>
    </row>
    <row r="568" spans="1:7" x14ac:dyDescent="0.2">
      <c r="A568" s="18">
        <v>45170.898524305558</v>
      </c>
      <c r="B568" s="4">
        <v>1.9399999999999977</v>
      </c>
      <c r="C568" s="4">
        <v>1.37</v>
      </c>
      <c r="D568" s="4">
        <f t="shared" si="28"/>
        <v>2.6577999999999973</v>
      </c>
      <c r="E568" s="4">
        <f t="shared" si="29"/>
        <v>167.79990000000001</v>
      </c>
      <c r="F568" s="4">
        <f t="shared" si="27"/>
        <v>7.9799000000000149</v>
      </c>
      <c r="G568" s="12">
        <v>2023</v>
      </c>
    </row>
    <row r="569" spans="1:7" x14ac:dyDescent="0.2">
      <c r="A569" s="18">
        <v>45170.898697916666</v>
      </c>
      <c r="B569" s="4">
        <v>1.9499999999999957</v>
      </c>
      <c r="C569" s="4">
        <v>1.37</v>
      </c>
      <c r="D569" s="4">
        <f t="shared" si="28"/>
        <v>2.6714999999999942</v>
      </c>
      <c r="E569" s="4">
        <f t="shared" si="29"/>
        <v>167.81359999999998</v>
      </c>
      <c r="F569" s="4">
        <f t="shared" si="27"/>
        <v>7.9935999999999865</v>
      </c>
      <c r="G569" s="12">
        <v>2023</v>
      </c>
    </row>
    <row r="570" spans="1:7" x14ac:dyDescent="0.2">
      <c r="A570" s="18">
        <v>45170.899010416666</v>
      </c>
      <c r="B570" s="4">
        <v>1.9600000000000009</v>
      </c>
      <c r="C570" s="4">
        <v>1.37</v>
      </c>
      <c r="D570" s="4">
        <f t="shared" si="28"/>
        <v>2.6852000000000014</v>
      </c>
      <c r="E570" s="4">
        <f t="shared" si="29"/>
        <v>167.82730000000001</v>
      </c>
      <c r="F570" s="4">
        <f t="shared" si="27"/>
        <v>8.007300000000015</v>
      </c>
      <c r="G570" s="12">
        <v>2023</v>
      </c>
    </row>
    <row r="571" spans="1:7" x14ac:dyDescent="0.2">
      <c r="A571" s="18">
        <v>45170.89949074074</v>
      </c>
      <c r="B571" s="4">
        <v>1.9699999999999989</v>
      </c>
      <c r="C571" s="4">
        <v>1.37</v>
      </c>
      <c r="D571" s="4">
        <f t="shared" si="28"/>
        <v>2.6988999999999987</v>
      </c>
      <c r="E571" s="4">
        <f t="shared" si="29"/>
        <v>167.84100000000001</v>
      </c>
      <c r="F571" s="4">
        <f t="shared" si="27"/>
        <v>8.021000000000015</v>
      </c>
      <c r="G571" s="12">
        <v>2023</v>
      </c>
    </row>
    <row r="572" spans="1:7" x14ac:dyDescent="0.2">
      <c r="A572" s="18">
        <v>45170.900358796294</v>
      </c>
      <c r="B572" s="4">
        <v>1.9799999999999969</v>
      </c>
      <c r="C572" s="4">
        <v>1.37</v>
      </c>
      <c r="D572" s="4">
        <f t="shared" si="28"/>
        <v>2.7125999999999961</v>
      </c>
      <c r="E572" s="4">
        <f t="shared" si="29"/>
        <v>167.85470000000001</v>
      </c>
      <c r="F572" s="4">
        <f t="shared" si="27"/>
        <v>8.0347000000000151</v>
      </c>
      <c r="G572" s="12">
        <v>2023</v>
      </c>
    </row>
    <row r="573" spans="1:7" x14ac:dyDescent="0.2">
      <c r="A573" s="18">
        <v>45170.902222222219</v>
      </c>
      <c r="B573" s="4">
        <v>1.9899999999999949</v>
      </c>
      <c r="C573" s="4">
        <v>1.37</v>
      </c>
      <c r="D573" s="4">
        <f t="shared" si="28"/>
        <v>2.7262999999999931</v>
      </c>
      <c r="E573" s="4">
        <f t="shared" si="29"/>
        <v>167.86839999999998</v>
      </c>
      <c r="F573" s="4">
        <f t="shared" si="27"/>
        <v>8.0483999999999867</v>
      </c>
      <c r="G573" s="12">
        <v>2023</v>
      </c>
    </row>
    <row r="574" spans="1:7" x14ac:dyDescent="0.2">
      <c r="A574" s="18">
        <v>45170.902702546293</v>
      </c>
      <c r="B574" s="4">
        <v>2</v>
      </c>
      <c r="C574" s="4">
        <v>1.37</v>
      </c>
      <c r="D574" s="4">
        <f t="shared" si="28"/>
        <v>2.74</v>
      </c>
      <c r="E574" s="4">
        <f t="shared" si="29"/>
        <v>167.88210000000001</v>
      </c>
      <c r="F574" s="4">
        <f t="shared" si="27"/>
        <v>8.0621000000000151</v>
      </c>
      <c r="G574" s="12">
        <v>2023</v>
      </c>
    </row>
    <row r="575" spans="1:7" x14ac:dyDescent="0.2">
      <c r="A575" s="18">
        <v>45170.902997685182</v>
      </c>
      <c r="B575" s="4">
        <v>2.009999999999998</v>
      </c>
      <c r="C575" s="4">
        <v>1.37</v>
      </c>
      <c r="D575" s="4">
        <f t="shared" si="28"/>
        <v>2.7536999999999976</v>
      </c>
      <c r="E575" s="4">
        <f t="shared" si="29"/>
        <v>167.89580000000001</v>
      </c>
      <c r="F575" s="4">
        <f t="shared" si="27"/>
        <v>8.0758000000000152</v>
      </c>
      <c r="G575" s="12">
        <v>2023</v>
      </c>
    </row>
    <row r="576" spans="1:7" x14ac:dyDescent="0.2">
      <c r="A576" s="18">
        <v>45170.90483796296</v>
      </c>
      <c r="B576" s="4">
        <v>2.019999999999996</v>
      </c>
      <c r="C576" s="4">
        <v>1.37</v>
      </c>
      <c r="D576" s="4">
        <f t="shared" si="28"/>
        <v>2.767399999999995</v>
      </c>
      <c r="E576" s="4">
        <f t="shared" si="29"/>
        <v>167.90949999999998</v>
      </c>
      <c r="F576" s="4">
        <f t="shared" si="27"/>
        <v>8.0894999999999868</v>
      </c>
      <c r="G576" s="12">
        <v>2023</v>
      </c>
    </row>
    <row r="577" spans="1:7" x14ac:dyDescent="0.2">
      <c r="A577" s="18">
        <v>45170.905978009258</v>
      </c>
      <c r="B577" s="4">
        <v>2.0300000000000011</v>
      </c>
      <c r="C577" s="4">
        <v>1.37</v>
      </c>
      <c r="D577" s="4">
        <f t="shared" si="28"/>
        <v>2.7811000000000017</v>
      </c>
      <c r="E577" s="4">
        <f t="shared" si="29"/>
        <v>167.92320000000001</v>
      </c>
      <c r="F577" s="4">
        <f t="shared" si="27"/>
        <v>8.1032000000000153</v>
      </c>
      <c r="G577" s="12">
        <v>2023</v>
      </c>
    </row>
    <row r="578" spans="1:7" x14ac:dyDescent="0.2">
      <c r="A578" s="18">
        <v>45170.906359953704</v>
      </c>
      <c r="B578" s="4">
        <v>2.0399999999999991</v>
      </c>
      <c r="C578" s="4">
        <v>1.37</v>
      </c>
      <c r="D578" s="4">
        <f t="shared" si="28"/>
        <v>2.7947999999999991</v>
      </c>
      <c r="E578" s="4">
        <f t="shared" si="29"/>
        <v>167.93690000000001</v>
      </c>
      <c r="F578" s="4">
        <f t="shared" si="27"/>
        <v>8.1169000000000153</v>
      </c>
      <c r="G578" s="12">
        <v>2023</v>
      </c>
    </row>
    <row r="579" spans="1:7" x14ac:dyDescent="0.2">
      <c r="A579" s="18">
        <v>45170.906597222223</v>
      </c>
      <c r="B579" s="4">
        <v>2.0499999999999972</v>
      </c>
      <c r="C579" s="4">
        <v>1.37</v>
      </c>
      <c r="D579" s="4">
        <f t="shared" si="28"/>
        <v>2.8084999999999964</v>
      </c>
      <c r="E579" s="4">
        <f t="shared" si="29"/>
        <v>167.95060000000001</v>
      </c>
      <c r="F579" s="4">
        <f t="shared" ref="F579:F639" si="30">E579-159.82</f>
        <v>8.1306000000000154</v>
      </c>
      <c r="G579" s="12">
        <v>2023</v>
      </c>
    </row>
    <row r="580" spans="1:7" x14ac:dyDescent="0.2">
      <c r="A580" s="18">
        <v>45170.906903935182</v>
      </c>
      <c r="B580" s="4">
        <v>2.0599999999999952</v>
      </c>
      <c r="C580" s="4">
        <v>1.37</v>
      </c>
      <c r="D580" s="4">
        <f t="shared" si="28"/>
        <v>2.8221999999999934</v>
      </c>
      <c r="E580" s="4">
        <f t="shared" si="29"/>
        <v>167.96429999999998</v>
      </c>
      <c r="F580" s="4">
        <f t="shared" si="30"/>
        <v>8.144299999999987</v>
      </c>
      <c r="G580" s="12">
        <v>2023</v>
      </c>
    </row>
    <row r="581" spans="1:7" x14ac:dyDescent="0.2">
      <c r="A581" s="18">
        <v>45170.907158564813</v>
      </c>
      <c r="B581" s="4">
        <v>2.0700000000000003</v>
      </c>
      <c r="C581" s="4">
        <v>1.37</v>
      </c>
      <c r="D581" s="4">
        <f t="shared" si="28"/>
        <v>2.8359000000000005</v>
      </c>
      <c r="E581" s="4">
        <f t="shared" si="29"/>
        <v>167.97800000000001</v>
      </c>
      <c r="F581" s="4">
        <f t="shared" si="30"/>
        <v>8.1580000000000155</v>
      </c>
      <c r="G581" s="12">
        <v>2023</v>
      </c>
    </row>
    <row r="582" spans="1:7" x14ac:dyDescent="0.2">
      <c r="A582" s="18">
        <v>45170.907465277778</v>
      </c>
      <c r="B582" s="4">
        <v>2.0799999999999983</v>
      </c>
      <c r="C582" s="4">
        <v>1.37</v>
      </c>
      <c r="D582" s="4">
        <f t="shared" si="28"/>
        <v>2.8495999999999979</v>
      </c>
      <c r="E582" s="4">
        <f t="shared" si="29"/>
        <v>167.99170000000001</v>
      </c>
      <c r="F582" s="4">
        <f t="shared" si="30"/>
        <v>8.1717000000000155</v>
      </c>
      <c r="G582" s="12">
        <v>2023</v>
      </c>
    </row>
    <row r="583" spans="1:7" x14ac:dyDescent="0.2">
      <c r="A583" s="18">
        <v>45170.907743055555</v>
      </c>
      <c r="B583" s="4">
        <v>2.0899999999999963</v>
      </c>
      <c r="C583" s="4">
        <v>1.37</v>
      </c>
      <c r="D583" s="4">
        <f t="shared" si="28"/>
        <v>2.8632999999999953</v>
      </c>
      <c r="E583" s="4">
        <f t="shared" si="29"/>
        <v>168.00540000000001</v>
      </c>
      <c r="F583" s="4">
        <f t="shared" si="30"/>
        <v>8.1854000000000156</v>
      </c>
      <c r="G583" s="12">
        <v>2023</v>
      </c>
    </row>
    <row r="584" spans="1:7" x14ac:dyDescent="0.2">
      <c r="A584" s="18">
        <v>45170.90828703704</v>
      </c>
      <c r="B584" s="4">
        <v>2.0999999999999943</v>
      </c>
      <c r="C584" s="4">
        <v>1.37</v>
      </c>
      <c r="D584" s="4">
        <f t="shared" si="28"/>
        <v>2.8769999999999922</v>
      </c>
      <c r="E584" s="4">
        <f t="shared" si="29"/>
        <v>168.01909999999998</v>
      </c>
      <c r="F584" s="4">
        <f t="shared" si="30"/>
        <v>8.1990999999999872</v>
      </c>
      <c r="G584" s="12">
        <v>2023</v>
      </c>
    </row>
    <row r="585" spans="1:7" x14ac:dyDescent="0.2">
      <c r="A585" s="18">
        <v>45170.908807870372</v>
      </c>
      <c r="B585" s="4">
        <v>2.1099999999999994</v>
      </c>
      <c r="C585" s="4">
        <v>1.37</v>
      </c>
      <c r="D585" s="4">
        <f t="shared" si="28"/>
        <v>2.8906999999999994</v>
      </c>
      <c r="E585" s="4">
        <f t="shared" si="29"/>
        <v>168.03280000000001</v>
      </c>
      <c r="F585" s="4">
        <f t="shared" si="30"/>
        <v>8.2128000000000156</v>
      </c>
      <c r="G585" s="12">
        <v>2023</v>
      </c>
    </row>
    <row r="586" spans="1:7" x14ac:dyDescent="0.2">
      <c r="A586" s="18">
        <v>45170.937488425923</v>
      </c>
      <c r="B586" s="4">
        <v>2.1199999999999974</v>
      </c>
      <c r="C586" s="4">
        <v>1.37</v>
      </c>
      <c r="D586" s="4">
        <f t="shared" si="28"/>
        <v>2.9043999999999968</v>
      </c>
      <c r="E586" s="4">
        <f t="shared" si="29"/>
        <v>168.04650000000001</v>
      </c>
      <c r="F586" s="4">
        <f t="shared" si="30"/>
        <v>8.2265000000000157</v>
      </c>
      <c r="G586" s="12">
        <v>2023</v>
      </c>
    </row>
    <row r="587" spans="1:7" x14ac:dyDescent="0.2">
      <c r="A587" s="18">
        <v>45171.693333333336</v>
      </c>
      <c r="B587" s="4">
        <v>2.1299999999999955</v>
      </c>
      <c r="C587" s="4">
        <v>1.37</v>
      </c>
      <c r="D587" s="4">
        <f t="shared" si="28"/>
        <v>2.9180999999999941</v>
      </c>
      <c r="E587" s="4">
        <f t="shared" si="29"/>
        <v>168.06019999999998</v>
      </c>
      <c r="F587" s="4">
        <f t="shared" si="30"/>
        <v>8.2401999999999873</v>
      </c>
      <c r="G587" s="12">
        <v>2023</v>
      </c>
    </row>
    <row r="588" spans="1:7" x14ac:dyDescent="0.2">
      <c r="A588" s="18">
        <v>45171.697974537034</v>
      </c>
      <c r="B588" s="4">
        <v>2.1400000000000006</v>
      </c>
      <c r="C588" s="4">
        <v>1.37</v>
      </c>
      <c r="D588" s="4">
        <f t="shared" si="28"/>
        <v>2.9318000000000008</v>
      </c>
      <c r="E588" s="4">
        <f t="shared" si="29"/>
        <v>168.07390000000001</v>
      </c>
      <c r="F588" s="4">
        <f t="shared" si="30"/>
        <v>8.2539000000000158</v>
      </c>
      <c r="G588" s="12">
        <v>2023</v>
      </c>
    </row>
    <row r="589" spans="1:7" x14ac:dyDescent="0.2">
      <c r="A589" s="18">
        <v>45171.704768518517</v>
      </c>
      <c r="B589" s="4">
        <v>2.1499999999999986</v>
      </c>
      <c r="C589" s="4">
        <v>1.37</v>
      </c>
      <c r="D589" s="4">
        <f t="shared" ref="D589:D652" si="31">B589*C589</f>
        <v>2.9454999999999982</v>
      </c>
      <c r="E589" s="4">
        <f t="shared" si="29"/>
        <v>168.08760000000001</v>
      </c>
      <c r="F589" s="4">
        <f t="shared" si="30"/>
        <v>8.2676000000000158</v>
      </c>
      <c r="G589" s="12">
        <v>2023</v>
      </c>
    </row>
    <row r="590" spans="1:7" x14ac:dyDescent="0.2">
      <c r="A590" s="18">
        <v>45171.707766203705</v>
      </c>
      <c r="B590" s="4">
        <v>2.1599999999999966</v>
      </c>
      <c r="C590" s="4">
        <v>1.37</v>
      </c>
      <c r="D590" s="4">
        <f t="shared" si="31"/>
        <v>2.9591999999999956</v>
      </c>
      <c r="E590" s="4">
        <f t="shared" si="29"/>
        <v>168.10129999999998</v>
      </c>
      <c r="F590" s="4">
        <f t="shared" si="30"/>
        <v>8.2812999999999874</v>
      </c>
      <c r="G590" s="12">
        <v>2023</v>
      </c>
    </row>
    <row r="591" spans="1:7" x14ac:dyDescent="0.2">
      <c r="A591" s="18">
        <v>45171.71012152778</v>
      </c>
      <c r="B591" s="4">
        <v>2.1699999999999946</v>
      </c>
      <c r="C591" s="4">
        <v>1.37</v>
      </c>
      <c r="D591" s="4">
        <f t="shared" si="31"/>
        <v>2.972899999999993</v>
      </c>
      <c r="E591" s="4">
        <f t="shared" si="29"/>
        <v>168.11499999999998</v>
      </c>
      <c r="F591" s="4">
        <f t="shared" si="30"/>
        <v>8.2949999999999875</v>
      </c>
      <c r="G591" s="12">
        <v>2023</v>
      </c>
    </row>
    <row r="592" spans="1:7" x14ac:dyDescent="0.2">
      <c r="A592" s="18">
        <v>45171.728165509259</v>
      </c>
      <c r="B592" s="4">
        <v>2.1799999999999997</v>
      </c>
      <c r="C592" s="4">
        <v>1.37</v>
      </c>
      <c r="D592" s="4">
        <f t="shared" si="31"/>
        <v>2.9865999999999997</v>
      </c>
      <c r="E592" s="4">
        <f t="shared" si="29"/>
        <v>168.12870000000001</v>
      </c>
      <c r="F592" s="4">
        <f t="shared" si="30"/>
        <v>8.308700000000016</v>
      </c>
      <c r="G592" s="12">
        <v>2023</v>
      </c>
    </row>
    <row r="593" spans="1:7" x14ac:dyDescent="0.2">
      <c r="A593" s="18">
        <v>45179.607077546294</v>
      </c>
      <c r="B593" s="4">
        <v>2.1899999999999977</v>
      </c>
      <c r="C593" s="4">
        <v>1.37</v>
      </c>
      <c r="D593" s="4">
        <f t="shared" si="31"/>
        <v>3.0002999999999971</v>
      </c>
      <c r="E593" s="4">
        <f t="shared" si="29"/>
        <v>168.14240000000001</v>
      </c>
      <c r="F593" s="4">
        <f t="shared" si="30"/>
        <v>8.322400000000016</v>
      </c>
      <c r="G593" s="12">
        <v>2023</v>
      </c>
    </row>
    <row r="594" spans="1:7" x14ac:dyDescent="0.2">
      <c r="A594" s="18">
        <v>45179.607934027779</v>
      </c>
      <c r="B594" s="4">
        <v>2.1999999999999957</v>
      </c>
      <c r="C594" s="4">
        <v>1.37</v>
      </c>
      <c r="D594" s="4">
        <f t="shared" si="31"/>
        <v>3.0139999999999945</v>
      </c>
      <c r="E594" s="4">
        <f t="shared" si="29"/>
        <v>168.15609999999998</v>
      </c>
      <c r="F594" s="4">
        <f t="shared" si="30"/>
        <v>8.3360999999999876</v>
      </c>
      <c r="G594" s="12">
        <v>2023</v>
      </c>
    </row>
    <row r="595" spans="1:7" x14ac:dyDescent="0.2">
      <c r="A595" s="18">
        <v>45179.608501157411</v>
      </c>
      <c r="B595" s="4">
        <v>2.2100000000000009</v>
      </c>
      <c r="C595" s="4">
        <v>1.37</v>
      </c>
      <c r="D595" s="4">
        <f t="shared" si="31"/>
        <v>3.0277000000000016</v>
      </c>
      <c r="E595" s="4">
        <f t="shared" si="29"/>
        <v>168.16980000000001</v>
      </c>
      <c r="F595" s="4">
        <f t="shared" si="30"/>
        <v>8.3498000000000161</v>
      </c>
      <c r="G595" s="12">
        <v>2023</v>
      </c>
    </row>
    <row r="596" spans="1:7" x14ac:dyDescent="0.2">
      <c r="A596" s="18">
        <v>45179.610208333332</v>
      </c>
      <c r="B596" s="4">
        <v>2.2199999999999989</v>
      </c>
      <c r="C596" s="4">
        <v>1.37</v>
      </c>
      <c r="D596" s="4">
        <f t="shared" si="31"/>
        <v>3.0413999999999985</v>
      </c>
      <c r="E596" s="4">
        <f t="shared" si="29"/>
        <v>168.18350000000001</v>
      </c>
      <c r="F596" s="4">
        <f t="shared" si="30"/>
        <v>8.3635000000000161</v>
      </c>
      <c r="G596" s="12">
        <v>2023</v>
      </c>
    </row>
    <row r="597" spans="1:7" x14ac:dyDescent="0.2">
      <c r="A597" s="18">
        <v>45179.858304398149</v>
      </c>
      <c r="B597" s="4">
        <v>2.2299999999999969</v>
      </c>
      <c r="C597" s="4">
        <v>1.37</v>
      </c>
      <c r="D597" s="4">
        <f t="shared" si="31"/>
        <v>3.0550999999999959</v>
      </c>
      <c r="E597" s="4">
        <f t="shared" si="29"/>
        <v>168.19720000000001</v>
      </c>
      <c r="F597" s="4">
        <f t="shared" si="30"/>
        <v>8.3772000000000162</v>
      </c>
      <c r="G597" s="12">
        <v>2023</v>
      </c>
    </row>
    <row r="598" spans="1:7" x14ac:dyDescent="0.2">
      <c r="A598" s="18">
        <v>45181.50317708333</v>
      </c>
      <c r="B598" s="4">
        <v>2.2399999999999949</v>
      </c>
      <c r="C598" s="4">
        <v>1.37</v>
      </c>
      <c r="D598" s="4">
        <f t="shared" si="31"/>
        <v>3.0687999999999933</v>
      </c>
      <c r="E598" s="4">
        <f t="shared" si="29"/>
        <v>168.21089999999998</v>
      </c>
      <c r="F598" s="4">
        <f t="shared" si="30"/>
        <v>8.3908999999999878</v>
      </c>
      <c r="G598" s="12">
        <v>2023</v>
      </c>
    </row>
    <row r="599" spans="1:7" x14ac:dyDescent="0.2">
      <c r="A599" s="18">
        <v>45181.506006944444</v>
      </c>
      <c r="B599" s="4">
        <v>2.25</v>
      </c>
      <c r="C599" s="4">
        <v>1.37</v>
      </c>
      <c r="D599" s="4">
        <f t="shared" si="31"/>
        <v>3.0825000000000005</v>
      </c>
      <c r="E599" s="4">
        <f t="shared" si="29"/>
        <v>168.22460000000001</v>
      </c>
      <c r="F599" s="4">
        <f t="shared" si="30"/>
        <v>8.4046000000000163</v>
      </c>
      <c r="G599" s="12">
        <v>2023</v>
      </c>
    </row>
    <row r="600" spans="1:7" x14ac:dyDescent="0.2">
      <c r="A600" s="18">
        <v>45181.509629629632</v>
      </c>
      <c r="B600" s="4">
        <v>2.259999999999998</v>
      </c>
      <c r="C600" s="4">
        <v>1.37</v>
      </c>
      <c r="D600" s="4">
        <f t="shared" si="31"/>
        <v>3.0961999999999974</v>
      </c>
      <c r="E600" s="4">
        <f t="shared" si="29"/>
        <v>168.23830000000001</v>
      </c>
      <c r="F600" s="4">
        <f t="shared" si="30"/>
        <v>8.4183000000000163</v>
      </c>
      <c r="G600" s="12">
        <v>2023</v>
      </c>
    </row>
    <row r="601" spans="1:7" x14ac:dyDescent="0.2">
      <c r="A601" s="18">
        <v>45181.512986111113</v>
      </c>
      <c r="B601" s="4">
        <v>2.269999999999996</v>
      </c>
      <c r="C601" s="4">
        <v>1.37</v>
      </c>
      <c r="D601" s="4">
        <f t="shared" si="31"/>
        <v>3.1098999999999948</v>
      </c>
      <c r="E601" s="4">
        <f t="shared" si="29"/>
        <v>168.25199999999998</v>
      </c>
      <c r="F601" s="4">
        <f t="shared" si="30"/>
        <v>8.4319999999999879</v>
      </c>
      <c r="G601" s="12">
        <v>2023</v>
      </c>
    </row>
    <row r="602" spans="1:7" x14ac:dyDescent="0.2">
      <c r="A602" s="18">
        <v>45181.515295138888</v>
      </c>
      <c r="B602" s="4">
        <v>2.2800000000000011</v>
      </c>
      <c r="C602" s="4">
        <v>1.37</v>
      </c>
      <c r="D602" s="4">
        <f t="shared" si="31"/>
        <v>3.1236000000000019</v>
      </c>
      <c r="E602" s="4">
        <f t="shared" si="29"/>
        <v>168.26570000000001</v>
      </c>
      <c r="F602" s="4">
        <f t="shared" si="30"/>
        <v>8.4457000000000164</v>
      </c>
      <c r="G602" s="12">
        <v>2023</v>
      </c>
    </row>
    <row r="603" spans="1:7" x14ac:dyDescent="0.2">
      <c r="A603" s="18">
        <v>45181.517337962963</v>
      </c>
      <c r="B603" s="4">
        <v>2.2899999999999991</v>
      </c>
      <c r="C603" s="4">
        <v>1.37</v>
      </c>
      <c r="D603" s="4">
        <f t="shared" si="31"/>
        <v>3.1372999999999989</v>
      </c>
      <c r="E603" s="4">
        <f t="shared" si="29"/>
        <v>168.27940000000001</v>
      </c>
      <c r="F603" s="4">
        <f t="shared" si="30"/>
        <v>8.4594000000000165</v>
      </c>
      <c r="G603" s="12">
        <v>2023</v>
      </c>
    </row>
    <row r="604" spans="1:7" x14ac:dyDescent="0.2">
      <c r="A604" s="18">
        <v>45181.533668981479</v>
      </c>
      <c r="B604" s="4">
        <v>2.2999999999999972</v>
      </c>
      <c r="C604" s="4">
        <v>1.37</v>
      </c>
      <c r="D604" s="4">
        <f t="shared" si="31"/>
        <v>3.1509999999999962</v>
      </c>
      <c r="E604" s="4">
        <f t="shared" si="29"/>
        <v>168.29309999999998</v>
      </c>
      <c r="F604" s="4">
        <f t="shared" si="30"/>
        <v>8.4730999999999881</v>
      </c>
      <c r="G604" s="12">
        <v>2023</v>
      </c>
    </row>
    <row r="605" spans="1:7" x14ac:dyDescent="0.2">
      <c r="A605" s="18">
        <v>45181.613379629627</v>
      </c>
      <c r="B605" s="4">
        <v>2.3099999999999952</v>
      </c>
      <c r="C605" s="4">
        <v>1.37</v>
      </c>
      <c r="D605" s="4">
        <f t="shared" si="31"/>
        <v>3.1646999999999936</v>
      </c>
      <c r="E605" s="4">
        <f t="shared" si="29"/>
        <v>168.30679999999998</v>
      </c>
      <c r="F605" s="4">
        <f t="shared" si="30"/>
        <v>8.4867999999999881</v>
      </c>
      <c r="G605" s="12">
        <v>2023</v>
      </c>
    </row>
    <row r="606" spans="1:7" x14ac:dyDescent="0.2">
      <c r="A606" s="18">
        <v>45183.481035879631</v>
      </c>
      <c r="B606" s="4">
        <v>2.3200000000000003</v>
      </c>
      <c r="C606" s="4">
        <v>1.37</v>
      </c>
      <c r="D606" s="4">
        <f t="shared" si="31"/>
        <v>3.1784000000000008</v>
      </c>
      <c r="E606" s="4">
        <f t="shared" si="29"/>
        <v>168.32050000000001</v>
      </c>
      <c r="F606" s="4">
        <f t="shared" si="30"/>
        <v>8.5005000000000166</v>
      </c>
      <c r="G606" s="12">
        <v>2023</v>
      </c>
    </row>
    <row r="607" spans="1:7" x14ac:dyDescent="0.2">
      <c r="A607" s="18">
        <v>45183.738177083331</v>
      </c>
      <c r="B607" s="4">
        <v>2.3299999999999983</v>
      </c>
      <c r="C607" s="4">
        <v>1.37</v>
      </c>
      <c r="D607" s="4">
        <f t="shared" si="31"/>
        <v>3.1920999999999977</v>
      </c>
      <c r="E607" s="4">
        <f t="shared" si="29"/>
        <v>168.33420000000001</v>
      </c>
      <c r="F607" s="4">
        <f t="shared" si="30"/>
        <v>8.5142000000000166</v>
      </c>
      <c r="G607" s="12">
        <v>2023</v>
      </c>
    </row>
    <row r="608" spans="1:7" x14ac:dyDescent="0.2">
      <c r="A608" s="18">
        <v>45183.752644675929</v>
      </c>
      <c r="B608" s="4">
        <v>2.3399999999999963</v>
      </c>
      <c r="C608" s="4">
        <v>1.37</v>
      </c>
      <c r="D608" s="4">
        <f t="shared" si="31"/>
        <v>3.2057999999999951</v>
      </c>
      <c r="E608" s="4">
        <f t="shared" si="29"/>
        <v>168.34789999999998</v>
      </c>
      <c r="F608" s="4">
        <f t="shared" si="30"/>
        <v>8.5278999999999883</v>
      </c>
      <c r="G608" s="12">
        <v>2023</v>
      </c>
    </row>
    <row r="609" spans="1:7" x14ac:dyDescent="0.2">
      <c r="A609" s="18">
        <v>45192.359363425923</v>
      </c>
      <c r="B609" s="4">
        <v>2.3499999999999943</v>
      </c>
      <c r="C609" s="4">
        <v>1.37</v>
      </c>
      <c r="D609" s="4">
        <f t="shared" si="31"/>
        <v>3.2194999999999925</v>
      </c>
      <c r="E609" s="4">
        <f t="shared" si="29"/>
        <v>168.36159999999998</v>
      </c>
      <c r="F609" s="4">
        <f t="shared" si="30"/>
        <v>8.5415999999999883</v>
      </c>
      <c r="G609" s="12">
        <v>2023</v>
      </c>
    </row>
    <row r="610" spans="1:7" x14ac:dyDescent="0.2">
      <c r="A610" s="18">
        <v>45192.381053240744</v>
      </c>
      <c r="B610" s="4">
        <v>2.3599999999999994</v>
      </c>
      <c r="C610" s="4">
        <v>1.37</v>
      </c>
      <c r="D610" s="4">
        <f t="shared" si="31"/>
        <v>3.2331999999999996</v>
      </c>
      <c r="E610" s="4">
        <f t="shared" si="29"/>
        <v>168.37530000000001</v>
      </c>
      <c r="F610" s="4">
        <f t="shared" si="30"/>
        <v>8.5553000000000168</v>
      </c>
      <c r="G610" s="12">
        <v>2023</v>
      </c>
    </row>
    <row r="611" spans="1:7" x14ac:dyDescent="0.2">
      <c r="A611" s="18">
        <v>45192.395474537036</v>
      </c>
      <c r="B611" s="4">
        <v>2.3699999999999974</v>
      </c>
      <c r="C611" s="4">
        <v>1.37</v>
      </c>
      <c r="D611" s="4">
        <f t="shared" si="31"/>
        <v>3.2468999999999966</v>
      </c>
      <c r="E611" s="4">
        <f t="shared" si="29"/>
        <v>168.38900000000001</v>
      </c>
      <c r="F611" s="4">
        <f t="shared" si="30"/>
        <v>8.5690000000000168</v>
      </c>
      <c r="G611" s="12">
        <v>2023</v>
      </c>
    </row>
    <row r="612" spans="1:7" x14ac:dyDescent="0.2">
      <c r="A612" s="18">
        <v>45192.419369212963</v>
      </c>
      <c r="B612" s="4">
        <v>2.3799999999999955</v>
      </c>
      <c r="C612" s="4">
        <v>1.37</v>
      </c>
      <c r="D612" s="4">
        <f t="shared" si="31"/>
        <v>3.2605999999999939</v>
      </c>
      <c r="E612" s="4">
        <f t="shared" si="29"/>
        <v>168.40269999999998</v>
      </c>
      <c r="F612" s="4">
        <f t="shared" si="30"/>
        <v>8.5826999999999884</v>
      </c>
      <c r="G612" s="12">
        <v>2023</v>
      </c>
    </row>
    <row r="613" spans="1:7" x14ac:dyDescent="0.2">
      <c r="A613" s="18">
        <v>45192.430353009258</v>
      </c>
      <c r="B613" s="4">
        <v>2.3900000000000006</v>
      </c>
      <c r="C613" s="4">
        <v>1.37</v>
      </c>
      <c r="D613" s="4">
        <f t="shared" si="31"/>
        <v>3.2743000000000011</v>
      </c>
      <c r="E613" s="4">
        <f t="shared" si="29"/>
        <v>168.41640000000001</v>
      </c>
      <c r="F613" s="4">
        <f t="shared" si="30"/>
        <v>8.5964000000000169</v>
      </c>
      <c r="G613" s="12">
        <v>2023</v>
      </c>
    </row>
    <row r="614" spans="1:7" x14ac:dyDescent="0.2">
      <c r="A614" s="18">
        <v>45192.516331018516</v>
      </c>
      <c r="B614" s="4">
        <v>2.3999999999999986</v>
      </c>
      <c r="C614" s="4">
        <v>1.37</v>
      </c>
      <c r="D614" s="4">
        <f t="shared" si="31"/>
        <v>3.2879999999999985</v>
      </c>
      <c r="E614" s="4">
        <f t="shared" si="29"/>
        <v>168.43010000000001</v>
      </c>
      <c r="F614" s="4">
        <f t="shared" si="30"/>
        <v>8.610100000000017</v>
      </c>
      <c r="G614" s="12">
        <v>2023</v>
      </c>
    </row>
    <row r="615" spans="1:7" x14ac:dyDescent="0.2">
      <c r="A615" s="18">
        <v>45192.621944444443</v>
      </c>
      <c r="B615" s="4">
        <v>2.4099999999999966</v>
      </c>
      <c r="C615" s="4">
        <v>1.37</v>
      </c>
      <c r="D615" s="4">
        <f t="shared" si="31"/>
        <v>3.3016999999999954</v>
      </c>
      <c r="E615" s="4">
        <f t="shared" si="29"/>
        <v>168.44379999999998</v>
      </c>
      <c r="F615" s="4">
        <f t="shared" si="30"/>
        <v>8.6237999999999886</v>
      </c>
      <c r="G615" s="12">
        <v>2023</v>
      </c>
    </row>
    <row r="616" spans="1:7" x14ac:dyDescent="0.2">
      <c r="A616" s="18">
        <v>45192.637511574074</v>
      </c>
      <c r="B616" s="4">
        <v>2.4199999999999946</v>
      </c>
      <c r="C616" s="4">
        <v>1.37</v>
      </c>
      <c r="D616" s="4">
        <f t="shared" si="31"/>
        <v>3.3153999999999928</v>
      </c>
      <c r="E616" s="4">
        <f t="shared" si="29"/>
        <v>168.45749999999998</v>
      </c>
      <c r="F616" s="4">
        <f t="shared" si="30"/>
        <v>8.6374999999999886</v>
      </c>
      <c r="G616" s="12">
        <v>2023</v>
      </c>
    </row>
    <row r="617" spans="1:7" x14ac:dyDescent="0.2">
      <c r="A617" s="18">
        <v>45192.640196759261</v>
      </c>
      <c r="B617" s="4">
        <v>2.4299999999999997</v>
      </c>
      <c r="C617" s="4">
        <v>1.37</v>
      </c>
      <c r="D617" s="4">
        <f t="shared" si="31"/>
        <v>3.3290999999999999</v>
      </c>
      <c r="E617" s="4">
        <f t="shared" si="29"/>
        <v>168.47120000000001</v>
      </c>
      <c r="F617" s="4">
        <f t="shared" si="30"/>
        <v>8.6512000000000171</v>
      </c>
      <c r="G617" s="12">
        <v>2023</v>
      </c>
    </row>
    <row r="618" spans="1:7" x14ac:dyDescent="0.2">
      <c r="A618" s="18">
        <v>45192.647905092592</v>
      </c>
      <c r="B618" s="4">
        <v>2.4399999999999977</v>
      </c>
      <c r="C618" s="4">
        <v>1.37</v>
      </c>
      <c r="D618" s="4">
        <f t="shared" si="31"/>
        <v>3.3427999999999973</v>
      </c>
      <c r="E618" s="4">
        <f t="shared" si="29"/>
        <v>168.48490000000001</v>
      </c>
      <c r="F618" s="4">
        <f t="shared" si="30"/>
        <v>8.6649000000000171</v>
      </c>
      <c r="G618" s="12">
        <v>2023</v>
      </c>
    </row>
    <row r="619" spans="1:7" x14ac:dyDescent="0.2">
      <c r="A619" s="18">
        <v>45192.651012731483</v>
      </c>
      <c r="B619" s="4">
        <v>2.4499999999999957</v>
      </c>
      <c r="C619" s="4">
        <v>1.37</v>
      </c>
      <c r="D619" s="4">
        <f t="shared" si="31"/>
        <v>3.3564999999999943</v>
      </c>
      <c r="E619" s="4">
        <f t="shared" si="29"/>
        <v>168.49859999999998</v>
      </c>
      <c r="F619" s="4">
        <f t="shared" si="30"/>
        <v>8.6785999999999888</v>
      </c>
      <c r="G619" s="12">
        <v>2023</v>
      </c>
    </row>
    <row r="620" spans="1:7" x14ac:dyDescent="0.2">
      <c r="A620" s="18">
        <v>45192.663304398149</v>
      </c>
      <c r="B620" s="4">
        <v>2.4600000000000009</v>
      </c>
      <c r="C620" s="4">
        <v>1.37</v>
      </c>
      <c r="D620" s="4">
        <f t="shared" si="31"/>
        <v>3.3702000000000014</v>
      </c>
      <c r="E620" s="4">
        <f t="shared" si="29"/>
        <v>168.51230000000001</v>
      </c>
      <c r="F620" s="4">
        <f t="shared" si="30"/>
        <v>8.6923000000000172</v>
      </c>
      <c r="G620" s="12">
        <v>2023</v>
      </c>
    </row>
    <row r="621" spans="1:7" x14ac:dyDescent="0.2">
      <c r="A621" s="18">
        <v>45192.667824074073</v>
      </c>
      <c r="B621" s="4">
        <v>2.4699999999999989</v>
      </c>
      <c r="C621" s="4">
        <v>1.37</v>
      </c>
      <c r="D621" s="4">
        <f t="shared" si="31"/>
        <v>3.3838999999999988</v>
      </c>
      <c r="E621" s="4">
        <f t="shared" si="29"/>
        <v>168.52600000000001</v>
      </c>
      <c r="F621" s="4">
        <f t="shared" si="30"/>
        <v>8.7060000000000173</v>
      </c>
      <c r="G621" s="12">
        <v>2023</v>
      </c>
    </row>
    <row r="622" spans="1:7" x14ac:dyDescent="0.2">
      <c r="A622" s="18">
        <v>45192.670677083333</v>
      </c>
      <c r="B622" s="4">
        <v>2.4799999999999969</v>
      </c>
      <c r="C622" s="4">
        <v>1.37</v>
      </c>
      <c r="D622" s="4">
        <f t="shared" si="31"/>
        <v>3.3975999999999962</v>
      </c>
      <c r="E622" s="4">
        <f t="shared" si="29"/>
        <v>168.53969999999998</v>
      </c>
      <c r="F622" s="4">
        <f t="shared" si="30"/>
        <v>8.7196999999999889</v>
      </c>
      <c r="G622" s="12">
        <v>2023</v>
      </c>
    </row>
    <row r="623" spans="1:7" x14ac:dyDescent="0.2">
      <c r="A623" s="18">
        <v>45192.672563657405</v>
      </c>
      <c r="B623" s="4">
        <v>2.4899999999999949</v>
      </c>
      <c r="C623" s="4">
        <v>1.37</v>
      </c>
      <c r="D623" s="4">
        <f t="shared" si="31"/>
        <v>3.4112999999999931</v>
      </c>
      <c r="E623" s="4">
        <f t="shared" si="29"/>
        <v>168.55339999999998</v>
      </c>
      <c r="F623" s="4">
        <f t="shared" si="30"/>
        <v>8.7333999999999889</v>
      </c>
      <c r="G623" s="12">
        <v>2023</v>
      </c>
    </row>
    <row r="624" spans="1:7" x14ac:dyDescent="0.2">
      <c r="A624" s="18">
        <v>45192.675457175923</v>
      </c>
      <c r="B624" s="4">
        <v>2.5</v>
      </c>
      <c r="C624" s="4">
        <v>1.37</v>
      </c>
      <c r="D624" s="4">
        <f t="shared" si="31"/>
        <v>3.4250000000000003</v>
      </c>
      <c r="E624" s="4">
        <f t="shared" si="29"/>
        <v>168.56710000000001</v>
      </c>
      <c r="F624" s="4">
        <f t="shared" si="30"/>
        <v>8.7471000000000174</v>
      </c>
      <c r="G624" s="12">
        <v>2023</v>
      </c>
    </row>
    <row r="625" spans="1:8" x14ac:dyDescent="0.2">
      <c r="A625" s="18">
        <v>45192.677453703705</v>
      </c>
      <c r="B625" s="4">
        <v>2.509999999999998</v>
      </c>
      <c r="C625" s="4">
        <v>1.37</v>
      </c>
      <c r="D625" s="4">
        <f t="shared" si="31"/>
        <v>3.4386999999999976</v>
      </c>
      <c r="E625" s="4">
        <f t="shared" si="29"/>
        <v>168.58080000000001</v>
      </c>
      <c r="F625" s="4">
        <f t="shared" si="30"/>
        <v>8.7608000000000175</v>
      </c>
      <c r="G625" s="12">
        <v>2023</v>
      </c>
    </row>
    <row r="626" spans="1:8" x14ac:dyDescent="0.2">
      <c r="A626" s="18">
        <v>45192.679913194443</v>
      </c>
      <c r="B626" s="4">
        <v>2.519999999999996</v>
      </c>
      <c r="C626" s="4">
        <v>1.37</v>
      </c>
      <c r="D626" s="4">
        <f t="shared" si="31"/>
        <v>3.452399999999995</v>
      </c>
      <c r="E626" s="4">
        <f t="shared" si="29"/>
        <v>168.59449999999998</v>
      </c>
      <c r="F626" s="4">
        <f t="shared" si="30"/>
        <v>8.7744999999999891</v>
      </c>
      <c r="G626" s="12">
        <v>2023</v>
      </c>
    </row>
    <row r="627" spans="1:8" x14ac:dyDescent="0.2">
      <c r="A627" s="18">
        <v>45192.681423611109</v>
      </c>
      <c r="B627" s="4">
        <v>2.5300000000000011</v>
      </c>
      <c r="C627" s="4">
        <v>1.37</v>
      </c>
      <c r="D627" s="4">
        <f t="shared" si="31"/>
        <v>3.4661000000000017</v>
      </c>
      <c r="E627" s="4">
        <f t="shared" si="29"/>
        <v>168.60820000000001</v>
      </c>
      <c r="F627" s="4">
        <f t="shared" si="30"/>
        <v>8.7882000000000176</v>
      </c>
      <c r="G627" s="12">
        <v>2023</v>
      </c>
    </row>
    <row r="628" spans="1:8" x14ac:dyDescent="0.2">
      <c r="A628" s="18">
        <v>45192.682957175923</v>
      </c>
      <c r="B628" s="4">
        <v>2.5399999999999991</v>
      </c>
      <c r="C628" s="4">
        <v>1.37</v>
      </c>
      <c r="D628" s="4">
        <f t="shared" si="31"/>
        <v>3.4797999999999991</v>
      </c>
      <c r="E628" s="4">
        <f t="shared" si="29"/>
        <v>168.62190000000001</v>
      </c>
      <c r="F628" s="4">
        <f t="shared" si="30"/>
        <v>8.8019000000000176</v>
      </c>
      <c r="G628" s="12">
        <v>2023</v>
      </c>
    </row>
    <row r="629" spans="1:8" x14ac:dyDescent="0.2">
      <c r="A629" s="18">
        <v>45192.683732638892</v>
      </c>
      <c r="B629" s="4">
        <v>2.5499999999999972</v>
      </c>
      <c r="C629" s="4">
        <v>1.37</v>
      </c>
      <c r="D629" s="4">
        <f t="shared" si="31"/>
        <v>3.4934999999999965</v>
      </c>
      <c r="E629" s="4">
        <f t="shared" si="29"/>
        <v>168.63559999999998</v>
      </c>
      <c r="F629" s="4">
        <f t="shared" si="30"/>
        <v>8.8155999999999892</v>
      </c>
      <c r="G629" s="12">
        <v>2023</v>
      </c>
    </row>
    <row r="630" spans="1:8" x14ac:dyDescent="0.2">
      <c r="A630" s="18">
        <v>45192.684762731478</v>
      </c>
      <c r="B630" s="4">
        <v>2.5599999999999952</v>
      </c>
      <c r="C630" s="4">
        <v>1.37</v>
      </c>
      <c r="D630" s="4">
        <f t="shared" si="31"/>
        <v>3.5071999999999934</v>
      </c>
      <c r="E630" s="4">
        <f t="shared" si="29"/>
        <v>168.64929999999998</v>
      </c>
      <c r="F630" s="4">
        <f t="shared" si="30"/>
        <v>8.8292999999999893</v>
      </c>
      <c r="G630" s="12">
        <v>2023</v>
      </c>
    </row>
    <row r="631" spans="1:8" x14ac:dyDescent="0.2">
      <c r="A631" s="18">
        <v>45192.685543981483</v>
      </c>
      <c r="B631" s="4">
        <v>2.5700000000000003</v>
      </c>
      <c r="C631" s="4">
        <v>1.37</v>
      </c>
      <c r="D631" s="4">
        <f t="shared" si="31"/>
        <v>3.5209000000000006</v>
      </c>
      <c r="E631" s="4">
        <f t="shared" ref="E631:E655" si="32">D631+$E$373</f>
        <v>168.66300000000001</v>
      </c>
      <c r="F631" s="4">
        <f t="shared" si="30"/>
        <v>8.8430000000000177</v>
      </c>
      <c r="G631" s="12">
        <v>2023</v>
      </c>
    </row>
    <row r="632" spans="1:8" x14ac:dyDescent="0.2">
      <c r="A632" s="18">
        <v>45192.686724537038</v>
      </c>
      <c r="B632" s="4">
        <v>2.5799999999999983</v>
      </c>
      <c r="C632" s="4">
        <v>1.37</v>
      </c>
      <c r="D632" s="4">
        <f t="shared" si="31"/>
        <v>3.534599999999998</v>
      </c>
      <c r="E632" s="4">
        <f t="shared" si="32"/>
        <v>168.67670000000001</v>
      </c>
      <c r="F632" s="4">
        <f t="shared" si="30"/>
        <v>8.8567000000000178</v>
      </c>
      <c r="G632" s="12">
        <v>2023</v>
      </c>
    </row>
    <row r="633" spans="1:8" x14ac:dyDescent="0.2">
      <c r="A633" s="18">
        <v>45192.687934027781</v>
      </c>
      <c r="B633" s="4">
        <v>2.5899999999999963</v>
      </c>
      <c r="C633" s="4">
        <v>1.37</v>
      </c>
      <c r="D633" s="4">
        <f t="shared" si="31"/>
        <v>3.5482999999999953</v>
      </c>
      <c r="E633" s="4">
        <f t="shared" si="32"/>
        <v>168.69039999999998</v>
      </c>
      <c r="F633" s="4">
        <f t="shared" si="30"/>
        <v>8.8703999999999894</v>
      </c>
      <c r="G633" s="12">
        <v>2023</v>
      </c>
    </row>
    <row r="634" spans="1:8" x14ac:dyDescent="0.2">
      <c r="A634" s="18">
        <v>45192.689247685186</v>
      </c>
      <c r="B634" s="4">
        <v>2.5999999999999943</v>
      </c>
      <c r="C634" s="4">
        <v>1.37</v>
      </c>
      <c r="D634" s="4">
        <f t="shared" si="31"/>
        <v>3.5619999999999923</v>
      </c>
      <c r="E634" s="4">
        <f t="shared" si="32"/>
        <v>168.70409999999998</v>
      </c>
      <c r="F634" s="4">
        <f t="shared" si="30"/>
        <v>8.8840999999999894</v>
      </c>
      <c r="G634" s="12">
        <v>2023</v>
      </c>
    </row>
    <row r="635" spans="1:8" x14ac:dyDescent="0.2">
      <c r="A635" s="18">
        <v>45192.691579861108</v>
      </c>
      <c r="B635" s="4">
        <v>2.6099999999999994</v>
      </c>
      <c r="C635" s="4">
        <v>1.37</v>
      </c>
      <c r="D635" s="4">
        <f t="shared" si="31"/>
        <v>3.5756999999999994</v>
      </c>
      <c r="E635" s="4">
        <f t="shared" si="32"/>
        <v>168.71780000000001</v>
      </c>
      <c r="F635" s="4">
        <f t="shared" si="30"/>
        <v>8.8978000000000179</v>
      </c>
      <c r="G635" s="12">
        <v>2023</v>
      </c>
    </row>
    <row r="636" spans="1:8" x14ac:dyDescent="0.2">
      <c r="A636" s="18">
        <v>45192.695648148147</v>
      </c>
      <c r="B636" s="4">
        <v>2.6199999999999974</v>
      </c>
      <c r="C636" s="4">
        <v>1.37</v>
      </c>
      <c r="D636" s="4">
        <f t="shared" si="31"/>
        <v>3.5893999999999968</v>
      </c>
      <c r="E636" s="4">
        <f t="shared" si="32"/>
        <v>168.73149999999998</v>
      </c>
      <c r="F636" s="4">
        <f t="shared" si="30"/>
        <v>8.9114999999999895</v>
      </c>
      <c r="G636" s="12">
        <v>2023</v>
      </c>
    </row>
    <row r="637" spans="1:8" x14ac:dyDescent="0.2">
      <c r="A637" s="18">
        <v>45192.697644675929</v>
      </c>
      <c r="B637" s="4">
        <v>2.6299999999999955</v>
      </c>
      <c r="C637" s="4">
        <v>1.37</v>
      </c>
      <c r="D637" s="4">
        <f t="shared" si="31"/>
        <v>3.6030999999999942</v>
      </c>
      <c r="E637" s="4">
        <f t="shared" si="32"/>
        <v>168.74519999999998</v>
      </c>
      <c r="F637" s="4">
        <f t="shared" si="30"/>
        <v>8.9251999999999896</v>
      </c>
      <c r="G637" s="12">
        <v>2023</v>
      </c>
    </row>
    <row r="638" spans="1:8" x14ac:dyDescent="0.2">
      <c r="A638" s="18">
        <v>45193.024768518517</v>
      </c>
      <c r="B638" s="4">
        <v>2.6400000000000006</v>
      </c>
      <c r="C638" s="4">
        <v>1.37</v>
      </c>
      <c r="D638" s="4">
        <f t="shared" si="31"/>
        <v>3.6168000000000009</v>
      </c>
      <c r="E638" s="4">
        <f t="shared" si="32"/>
        <v>168.75890000000001</v>
      </c>
      <c r="F638" s="4">
        <f t="shared" si="30"/>
        <v>8.9389000000000181</v>
      </c>
      <c r="G638" s="12">
        <v>2023</v>
      </c>
    </row>
    <row r="639" spans="1:8" x14ac:dyDescent="0.2">
      <c r="A639" s="18">
        <v>45193.440486111111</v>
      </c>
      <c r="B639" s="4">
        <v>2.6499999999999986</v>
      </c>
      <c r="C639" s="4">
        <v>1.37</v>
      </c>
      <c r="D639" s="4">
        <f t="shared" si="31"/>
        <v>3.6304999999999983</v>
      </c>
      <c r="E639" s="4">
        <f t="shared" si="32"/>
        <v>168.77260000000001</v>
      </c>
      <c r="F639" s="4">
        <f t="shared" si="30"/>
        <v>8.9526000000000181</v>
      </c>
      <c r="G639" s="12">
        <v>2023</v>
      </c>
      <c r="H639" s="11" t="s">
        <v>17</v>
      </c>
    </row>
    <row r="640" spans="1:8" x14ac:dyDescent="0.2">
      <c r="A640" s="18">
        <v>45200.129866898147</v>
      </c>
      <c r="B640" s="4">
        <v>2.6599999999999966</v>
      </c>
      <c r="C640" s="4">
        <v>1.37</v>
      </c>
      <c r="D640" s="4">
        <f t="shared" si="31"/>
        <v>3.6441999999999957</v>
      </c>
      <c r="E640" s="4">
        <f t="shared" si="32"/>
        <v>168.78629999999998</v>
      </c>
      <c r="F640" s="4">
        <f>E640-168.78</f>
        <v>6.2999999999817646E-3</v>
      </c>
      <c r="G640" s="12">
        <v>2024</v>
      </c>
      <c r="H640" s="11" t="s">
        <v>16</v>
      </c>
    </row>
    <row r="641" spans="1:7" x14ac:dyDescent="0.2">
      <c r="A641" s="18">
        <v>45200.258750000001</v>
      </c>
      <c r="B641" s="4">
        <v>2.6699999999999946</v>
      </c>
      <c r="C641" s="4">
        <v>1.37</v>
      </c>
      <c r="D641" s="4">
        <f t="shared" si="31"/>
        <v>3.657899999999993</v>
      </c>
      <c r="E641" s="4">
        <f t="shared" si="32"/>
        <v>168.79999999999998</v>
      </c>
      <c r="F641" s="4">
        <f t="shared" ref="F641:F655" si="33">E641-168.78</f>
        <v>1.999999999998181E-2</v>
      </c>
      <c r="G641" s="12">
        <v>2024</v>
      </c>
    </row>
    <row r="642" spans="1:7" x14ac:dyDescent="0.2">
      <c r="A642" s="18">
        <v>45249.237812500003</v>
      </c>
      <c r="B642" s="4">
        <v>2.6799999999999997</v>
      </c>
      <c r="C642" s="4">
        <v>1.37</v>
      </c>
      <c r="D642" s="4">
        <f t="shared" si="31"/>
        <v>3.6715999999999998</v>
      </c>
      <c r="E642" s="4">
        <f t="shared" si="32"/>
        <v>168.81370000000001</v>
      </c>
      <c r="F642" s="4">
        <f t="shared" si="33"/>
        <v>3.3700000000010277E-2</v>
      </c>
      <c r="G642" s="12">
        <v>2024</v>
      </c>
    </row>
    <row r="643" spans="1:7" x14ac:dyDescent="0.2">
      <c r="A643" s="18">
        <v>45249.239531250001</v>
      </c>
      <c r="B643" s="4">
        <v>2.6899999999999977</v>
      </c>
      <c r="C643" s="4">
        <v>1.37</v>
      </c>
      <c r="D643" s="4">
        <f t="shared" si="31"/>
        <v>3.6852999999999971</v>
      </c>
      <c r="E643" s="4">
        <f t="shared" si="32"/>
        <v>168.82739999999998</v>
      </c>
      <c r="F643" s="4">
        <f t="shared" si="33"/>
        <v>4.7399999999981901E-2</v>
      </c>
      <c r="G643" s="12">
        <v>2024</v>
      </c>
    </row>
    <row r="644" spans="1:7" x14ac:dyDescent="0.2">
      <c r="A644" s="18">
        <v>45249.241383101849</v>
      </c>
      <c r="B644" s="4">
        <v>2.6999999999999957</v>
      </c>
      <c r="C644" s="4">
        <v>1.37</v>
      </c>
      <c r="D644" s="4">
        <f t="shared" si="31"/>
        <v>3.6989999999999945</v>
      </c>
      <c r="E644" s="4">
        <f t="shared" si="32"/>
        <v>168.84109999999998</v>
      </c>
      <c r="F644" s="4">
        <f t="shared" si="33"/>
        <v>6.1099999999981947E-2</v>
      </c>
      <c r="G644" s="12">
        <v>2024</v>
      </c>
    </row>
    <row r="645" spans="1:7" x14ac:dyDescent="0.2">
      <c r="A645" s="18">
        <v>45249.243078703701</v>
      </c>
      <c r="B645" s="4">
        <v>2.7100000000000009</v>
      </c>
      <c r="C645" s="4">
        <v>1.37</v>
      </c>
      <c r="D645" s="4">
        <f t="shared" si="31"/>
        <v>3.7127000000000017</v>
      </c>
      <c r="E645" s="4">
        <f t="shared" si="32"/>
        <v>168.85480000000001</v>
      </c>
      <c r="F645" s="4">
        <f t="shared" si="33"/>
        <v>7.4800000000010414E-2</v>
      </c>
      <c r="G645" s="12">
        <v>2024</v>
      </c>
    </row>
    <row r="646" spans="1:7" x14ac:dyDescent="0.2">
      <c r="A646" s="18">
        <v>45249.246030092596</v>
      </c>
      <c r="B646" s="4">
        <v>2.7199999999999989</v>
      </c>
      <c r="C646" s="4">
        <v>1.37</v>
      </c>
      <c r="D646" s="4">
        <f t="shared" si="31"/>
        <v>3.7263999999999986</v>
      </c>
      <c r="E646" s="4">
        <f t="shared" si="32"/>
        <v>168.86850000000001</v>
      </c>
      <c r="F646" s="4">
        <f t="shared" si="33"/>
        <v>8.8500000000010459E-2</v>
      </c>
      <c r="G646" s="12">
        <v>2024</v>
      </c>
    </row>
    <row r="647" spans="1:7" x14ac:dyDescent="0.2">
      <c r="A647" s="18">
        <v>45249.404849537037</v>
      </c>
      <c r="B647" s="4">
        <v>2.7299999999999969</v>
      </c>
      <c r="C647" s="4">
        <v>1.37</v>
      </c>
      <c r="D647" s="4">
        <f t="shared" si="31"/>
        <v>3.740099999999996</v>
      </c>
      <c r="E647" s="4">
        <f t="shared" si="32"/>
        <v>168.88219999999998</v>
      </c>
      <c r="F647" s="4">
        <f t="shared" si="33"/>
        <v>0.10219999999998208</v>
      </c>
      <c r="G647" s="12">
        <v>2024</v>
      </c>
    </row>
    <row r="648" spans="1:7" x14ac:dyDescent="0.2">
      <c r="A648" s="18">
        <v>45249.438026620373</v>
      </c>
      <c r="B648" s="4">
        <v>2.7399999999999949</v>
      </c>
      <c r="C648" s="4">
        <v>1.37</v>
      </c>
      <c r="D648" s="4">
        <f t="shared" si="31"/>
        <v>3.7537999999999934</v>
      </c>
      <c r="E648" s="4">
        <f t="shared" si="32"/>
        <v>168.89589999999998</v>
      </c>
      <c r="F648" s="4">
        <f t="shared" si="33"/>
        <v>0.11589999999998213</v>
      </c>
      <c r="G648" s="12">
        <v>2024</v>
      </c>
    </row>
    <row r="649" spans="1:7" x14ac:dyDescent="0.2">
      <c r="A649" s="18">
        <v>45249.441603009262</v>
      </c>
      <c r="B649" s="4">
        <v>2.75</v>
      </c>
      <c r="C649" s="4">
        <v>1.37</v>
      </c>
      <c r="D649" s="4">
        <f t="shared" si="31"/>
        <v>3.7675000000000001</v>
      </c>
      <c r="E649" s="4">
        <f t="shared" si="32"/>
        <v>168.90960000000001</v>
      </c>
      <c r="F649" s="4">
        <f t="shared" si="33"/>
        <v>0.1296000000000106</v>
      </c>
      <c r="G649" s="12">
        <v>2024</v>
      </c>
    </row>
    <row r="650" spans="1:7" x14ac:dyDescent="0.2">
      <c r="A650" s="18">
        <v>45249.443547453702</v>
      </c>
      <c r="B650" s="4">
        <v>2.759999999999998</v>
      </c>
      <c r="C650" s="4">
        <v>1.37</v>
      </c>
      <c r="D650" s="4">
        <f t="shared" si="31"/>
        <v>3.7811999999999975</v>
      </c>
      <c r="E650" s="4">
        <f t="shared" si="32"/>
        <v>168.92329999999998</v>
      </c>
      <c r="F650" s="4">
        <f t="shared" si="33"/>
        <v>0.14329999999998222</v>
      </c>
      <c r="G650" s="12">
        <v>2024</v>
      </c>
    </row>
    <row r="651" spans="1:7" x14ac:dyDescent="0.2">
      <c r="A651" s="18">
        <v>45249.44599537037</v>
      </c>
      <c r="B651" s="4">
        <v>2.769999999999996</v>
      </c>
      <c r="C651" s="4">
        <v>1.37</v>
      </c>
      <c r="D651" s="4">
        <f t="shared" si="31"/>
        <v>3.7948999999999948</v>
      </c>
      <c r="E651" s="4">
        <f t="shared" si="32"/>
        <v>168.93699999999998</v>
      </c>
      <c r="F651" s="4">
        <f t="shared" si="33"/>
        <v>0.15699999999998226</v>
      </c>
      <c r="G651" s="12">
        <v>2024</v>
      </c>
    </row>
    <row r="652" spans="1:7" x14ac:dyDescent="0.2">
      <c r="A652" s="18">
        <v>45249.449548611112</v>
      </c>
      <c r="B652" s="4">
        <v>2.7800000000000011</v>
      </c>
      <c r="C652" s="4">
        <v>1.37</v>
      </c>
      <c r="D652" s="4">
        <f t="shared" si="31"/>
        <v>3.808600000000002</v>
      </c>
      <c r="E652" s="4">
        <f t="shared" si="32"/>
        <v>168.95070000000001</v>
      </c>
      <c r="F652" s="4">
        <f t="shared" si="33"/>
        <v>0.17070000000001073</v>
      </c>
      <c r="G652" s="12">
        <v>2024</v>
      </c>
    </row>
    <row r="653" spans="1:7" x14ac:dyDescent="0.2">
      <c r="A653" s="18">
        <v>45249.452800925923</v>
      </c>
      <c r="B653" s="4">
        <v>2.7899999999999991</v>
      </c>
      <c r="C653" s="4">
        <v>1.37</v>
      </c>
      <c r="D653" s="4">
        <f t="shared" ref="D653:D655" si="34">B653*C653</f>
        <v>3.8222999999999989</v>
      </c>
      <c r="E653" s="4">
        <f t="shared" si="32"/>
        <v>168.96440000000001</v>
      </c>
      <c r="F653" s="4">
        <f t="shared" si="33"/>
        <v>0.18440000000001078</v>
      </c>
      <c r="G653" s="12">
        <v>2024</v>
      </c>
    </row>
    <row r="654" spans="1:7" x14ac:dyDescent="0.2">
      <c r="A654" s="18">
        <v>45249.457262731485</v>
      </c>
      <c r="B654" s="4">
        <v>2.7999999999999972</v>
      </c>
      <c r="C654" s="4">
        <v>1.37</v>
      </c>
      <c r="D654" s="4">
        <f t="shared" si="34"/>
        <v>3.8359999999999963</v>
      </c>
      <c r="E654" s="4">
        <f t="shared" si="32"/>
        <v>168.97809999999998</v>
      </c>
      <c r="F654" s="4">
        <f t="shared" si="33"/>
        <v>0.1980999999999824</v>
      </c>
      <c r="G654" s="12">
        <v>2024</v>
      </c>
    </row>
    <row r="655" spans="1:7" x14ac:dyDescent="0.2">
      <c r="A655" s="18">
        <v>45250.607708333337</v>
      </c>
      <c r="B655" s="4">
        <v>2.7999999999999972</v>
      </c>
      <c r="C655" s="4">
        <v>1.37</v>
      </c>
      <c r="D655" s="4">
        <f t="shared" si="34"/>
        <v>3.8359999999999963</v>
      </c>
      <c r="E655" s="4">
        <f t="shared" si="32"/>
        <v>168.97809999999998</v>
      </c>
      <c r="F655" s="4">
        <f t="shared" si="33"/>
        <v>0.1980999999999824</v>
      </c>
      <c r="G655" s="12">
        <v>2024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343"/>
  <sheetViews>
    <sheetView zoomScaleNormal="100" workbookViewId="0">
      <pane ySplit="1" topLeftCell="A324" activePane="bottomLeft" state="frozenSplit"/>
      <selection pane="bottomLeft" activeCell="C351" sqref="C351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9" max="9" width="15.42578125" bestFit="1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41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3">
        <v>-999</v>
      </c>
      <c r="B2" s="13">
        <v>-999</v>
      </c>
      <c r="C2" s="13">
        <v>-999</v>
      </c>
      <c r="D2" s="13">
        <v>-999</v>
      </c>
      <c r="E2" s="13">
        <v>-999</v>
      </c>
      <c r="F2" s="13">
        <v>-999</v>
      </c>
      <c r="G2" s="13">
        <v>-999</v>
      </c>
      <c r="H2" s="6" t="s">
        <v>14</v>
      </c>
    </row>
    <row r="3" spans="1:8" x14ac:dyDescent="0.2">
      <c r="A3" s="18">
        <v>44923.65625</v>
      </c>
      <c r="B3" s="4">
        <v>0</v>
      </c>
      <c r="C3" s="4">
        <v>1.1399999999999999</v>
      </c>
      <c r="D3" s="4">
        <f>B3*C3</f>
        <v>0</v>
      </c>
      <c r="E3" s="4">
        <f>D3+173.92</f>
        <v>173.92</v>
      </c>
      <c r="F3" s="4">
        <f>E3-173.91</f>
        <v>9.9999999999909051E-3</v>
      </c>
      <c r="G3" s="12">
        <v>2023</v>
      </c>
      <c r="H3" s="11" t="s">
        <v>5</v>
      </c>
    </row>
    <row r="4" spans="1:8" x14ac:dyDescent="0.2">
      <c r="A4" s="18">
        <v>44925.464155092595</v>
      </c>
      <c r="B4" s="4">
        <v>0.01</v>
      </c>
      <c r="C4" s="4">
        <v>1.1399999999999999</v>
      </c>
      <c r="D4" s="4">
        <f t="shared" ref="D4:D42" si="0">B4*C4</f>
        <v>1.1399999999999999E-2</v>
      </c>
      <c r="E4" s="4">
        <f t="shared" ref="E4:E67" si="1">D4+173.92</f>
        <v>173.9314</v>
      </c>
      <c r="F4" s="4">
        <f t="shared" ref="F4:F67" si="2">E4-173.91</f>
        <v>2.1399999999999864E-2</v>
      </c>
      <c r="G4" s="12">
        <v>2023</v>
      </c>
    </row>
    <row r="5" spans="1:8" x14ac:dyDescent="0.2">
      <c r="A5" s="18">
        <v>44925.4687037037</v>
      </c>
      <c r="B5" s="4">
        <v>0.02</v>
      </c>
      <c r="C5" s="4">
        <v>1.1399999999999999</v>
      </c>
      <c r="D5" s="4">
        <f t="shared" si="0"/>
        <v>2.2799999999999997E-2</v>
      </c>
      <c r="E5" s="4">
        <f t="shared" si="1"/>
        <v>173.94279999999998</v>
      </c>
      <c r="F5" s="4">
        <f t="shared" si="2"/>
        <v>3.27999999999804E-2</v>
      </c>
      <c r="G5" s="12">
        <v>2023</v>
      </c>
    </row>
    <row r="6" spans="1:8" x14ac:dyDescent="0.2">
      <c r="A6" s="18">
        <v>44925.472372685188</v>
      </c>
      <c r="B6" s="4">
        <v>0.03</v>
      </c>
      <c r="C6" s="4">
        <v>1.1399999999999999</v>
      </c>
      <c r="D6" s="4">
        <f t="shared" si="0"/>
        <v>3.4199999999999994E-2</v>
      </c>
      <c r="E6" s="4">
        <f t="shared" si="1"/>
        <v>173.95419999999999</v>
      </c>
      <c r="F6" s="4">
        <f t="shared" si="2"/>
        <v>4.4199999999989359E-2</v>
      </c>
      <c r="G6" s="12">
        <v>2023</v>
      </c>
    </row>
    <row r="7" spans="1:8" x14ac:dyDescent="0.2">
      <c r="A7" s="18">
        <v>44925.477326388886</v>
      </c>
      <c r="B7" s="4">
        <v>0.04</v>
      </c>
      <c r="C7" s="4">
        <v>1.1399999999999999</v>
      </c>
      <c r="D7" s="4">
        <f t="shared" si="0"/>
        <v>4.5599999999999995E-2</v>
      </c>
      <c r="E7" s="4">
        <f t="shared" si="1"/>
        <v>173.96559999999999</v>
      </c>
      <c r="F7" s="4">
        <f t="shared" si="2"/>
        <v>5.5599999999998317E-2</v>
      </c>
      <c r="G7" s="12">
        <v>2023</v>
      </c>
    </row>
    <row r="8" spans="1:8" x14ac:dyDescent="0.2">
      <c r="A8" s="18">
        <v>44925.480983796297</v>
      </c>
      <c r="B8" s="4">
        <v>0.05</v>
      </c>
      <c r="C8" s="4">
        <v>1.1399999999999999</v>
      </c>
      <c r="D8" s="4">
        <f t="shared" si="0"/>
        <v>5.6999999999999995E-2</v>
      </c>
      <c r="E8" s="4">
        <f t="shared" si="1"/>
        <v>173.97699999999998</v>
      </c>
      <c r="F8" s="4">
        <f t="shared" si="2"/>
        <v>6.6999999999978854E-2</v>
      </c>
      <c r="G8" s="12">
        <v>2023</v>
      </c>
    </row>
    <row r="9" spans="1:8" x14ac:dyDescent="0.2">
      <c r="A9" s="18">
        <v>44925.485393518517</v>
      </c>
      <c r="B9" s="4">
        <v>0.06</v>
      </c>
      <c r="C9" s="4">
        <v>1.1399999999999999</v>
      </c>
      <c r="D9" s="4">
        <f t="shared" si="0"/>
        <v>6.8399999999999989E-2</v>
      </c>
      <c r="E9" s="4">
        <f t="shared" si="1"/>
        <v>173.98839999999998</v>
      </c>
      <c r="F9" s="4">
        <f t="shared" si="2"/>
        <v>7.8399999999987813E-2</v>
      </c>
      <c r="G9" s="12">
        <v>2023</v>
      </c>
    </row>
    <row r="10" spans="1:8" x14ac:dyDescent="0.2">
      <c r="A10" s="18">
        <v>44925.48914351852</v>
      </c>
      <c r="B10" s="4">
        <v>7.0000000000000007E-2</v>
      </c>
      <c r="C10" s="4">
        <v>1.1399999999999999</v>
      </c>
      <c r="D10" s="4">
        <f t="shared" si="0"/>
        <v>7.9799999999999996E-2</v>
      </c>
      <c r="E10" s="4">
        <f t="shared" si="1"/>
        <v>173.99979999999999</v>
      </c>
      <c r="F10" s="4">
        <f t="shared" si="2"/>
        <v>8.9799999999996771E-2</v>
      </c>
      <c r="G10" s="12">
        <v>2023</v>
      </c>
    </row>
    <row r="11" spans="1:8" x14ac:dyDescent="0.2">
      <c r="A11" s="18">
        <v>44925.494768518518</v>
      </c>
      <c r="B11" s="4">
        <v>0.08</v>
      </c>
      <c r="C11" s="4">
        <v>1.1399999999999999</v>
      </c>
      <c r="D11" s="4">
        <f t="shared" si="0"/>
        <v>9.1199999999999989E-2</v>
      </c>
      <c r="E11" s="4">
        <f t="shared" si="1"/>
        <v>174.01119999999997</v>
      </c>
      <c r="F11" s="4">
        <f t="shared" si="2"/>
        <v>0.10119999999997731</v>
      </c>
      <c r="G11" s="12">
        <v>2023</v>
      </c>
    </row>
    <row r="12" spans="1:8" x14ac:dyDescent="0.2">
      <c r="A12" s="18">
        <v>44925.500474537039</v>
      </c>
      <c r="B12" s="4">
        <v>0.09</v>
      </c>
      <c r="C12" s="4">
        <v>1.1399999999999999</v>
      </c>
      <c r="D12" s="4">
        <f t="shared" si="0"/>
        <v>0.10259999999999998</v>
      </c>
      <c r="E12" s="4">
        <f t="shared" si="1"/>
        <v>174.02259999999998</v>
      </c>
      <c r="F12" s="4">
        <f t="shared" si="2"/>
        <v>0.11259999999998627</v>
      </c>
      <c r="G12" s="12">
        <v>2023</v>
      </c>
    </row>
    <row r="13" spans="1:8" x14ac:dyDescent="0.2">
      <c r="A13" s="18">
        <v>44927.523877314816</v>
      </c>
      <c r="B13" s="4">
        <v>0.1</v>
      </c>
      <c r="C13" s="4">
        <v>1.1399999999999999</v>
      </c>
      <c r="D13" s="4">
        <f t="shared" si="0"/>
        <v>0.11399999999999999</v>
      </c>
      <c r="E13" s="4">
        <f t="shared" si="1"/>
        <v>174.03399999999999</v>
      </c>
      <c r="F13" s="4">
        <f t="shared" si="2"/>
        <v>0.12399999999999523</v>
      </c>
      <c r="G13" s="12">
        <v>2023</v>
      </c>
    </row>
    <row r="14" spans="1:8" x14ac:dyDescent="0.2">
      <c r="A14" s="18">
        <v>44927.531469907408</v>
      </c>
      <c r="B14" s="4">
        <v>0.11</v>
      </c>
      <c r="C14" s="4">
        <v>1.1399999999999999</v>
      </c>
      <c r="D14" s="4">
        <f t="shared" si="0"/>
        <v>0.12539999999999998</v>
      </c>
      <c r="E14" s="4">
        <f t="shared" si="1"/>
        <v>174.0454</v>
      </c>
      <c r="F14" s="4">
        <f t="shared" si="2"/>
        <v>0.13540000000000418</v>
      </c>
      <c r="G14" s="12">
        <v>2023</v>
      </c>
    </row>
    <row r="15" spans="1:8" x14ac:dyDescent="0.2">
      <c r="A15" s="18">
        <v>44927.538310185184</v>
      </c>
      <c r="B15" s="4">
        <v>0.12</v>
      </c>
      <c r="C15" s="4">
        <v>1.1399999999999999</v>
      </c>
      <c r="D15" s="4">
        <f t="shared" si="0"/>
        <v>0.13679999999999998</v>
      </c>
      <c r="E15" s="4">
        <f t="shared" si="1"/>
        <v>174.05679999999998</v>
      </c>
      <c r="F15" s="4">
        <f t="shared" si="2"/>
        <v>0.14679999999998472</v>
      </c>
      <c r="G15" s="12">
        <v>2023</v>
      </c>
    </row>
    <row r="16" spans="1:8" x14ac:dyDescent="0.2">
      <c r="A16" s="18">
        <v>44927.541134259256</v>
      </c>
      <c r="B16" s="4">
        <v>0.13</v>
      </c>
      <c r="C16" s="4">
        <v>1.1399999999999999</v>
      </c>
      <c r="D16" s="4">
        <f t="shared" si="0"/>
        <v>0.1482</v>
      </c>
      <c r="E16" s="4">
        <f t="shared" si="1"/>
        <v>174.06819999999999</v>
      </c>
      <c r="F16" s="4">
        <f t="shared" si="2"/>
        <v>0.15819999999999368</v>
      </c>
      <c r="G16" s="12">
        <v>2023</v>
      </c>
    </row>
    <row r="17" spans="1:7" x14ac:dyDescent="0.2">
      <c r="A17" s="18">
        <v>44927.544664351852</v>
      </c>
      <c r="B17" s="4">
        <v>0.14000000000000001</v>
      </c>
      <c r="C17" s="4">
        <v>1.1399999999999999</v>
      </c>
      <c r="D17" s="4">
        <f t="shared" si="0"/>
        <v>0.15959999999999999</v>
      </c>
      <c r="E17" s="4">
        <f t="shared" si="1"/>
        <v>174.0796</v>
      </c>
      <c r="F17" s="4">
        <f t="shared" si="2"/>
        <v>0.16960000000000264</v>
      </c>
      <c r="G17" s="12">
        <v>2023</v>
      </c>
    </row>
    <row r="18" spans="1:7" x14ac:dyDescent="0.2">
      <c r="A18" s="18">
        <v>44927.547233796293</v>
      </c>
      <c r="B18" s="4">
        <v>0.15</v>
      </c>
      <c r="C18" s="4">
        <v>1.1399999999999999</v>
      </c>
      <c r="D18" s="4">
        <f t="shared" si="0"/>
        <v>0.17099999999999999</v>
      </c>
      <c r="E18" s="4">
        <f t="shared" si="1"/>
        <v>174.09099999999998</v>
      </c>
      <c r="F18" s="4">
        <f t="shared" si="2"/>
        <v>0.18099999999998317</v>
      </c>
      <c r="G18" s="12">
        <v>2023</v>
      </c>
    </row>
    <row r="19" spans="1:7" x14ac:dyDescent="0.2">
      <c r="A19" s="18">
        <v>44927.549583333333</v>
      </c>
      <c r="B19" s="4">
        <v>0.16</v>
      </c>
      <c r="C19" s="4">
        <v>1.1399999999999999</v>
      </c>
      <c r="D19" s="4">
        <f t="shared" si="0"/>
        <v>0.18239999999999998</v>
      </c>
      <c r="E19" s="4">
        <f t="shared" si="1"/>
        <v>174.10239999999999</v>
      </c>
      <c r="F19" s="4">
        <f t="shared" si="2"/>
        <v>0.19239999999999213</v>
      </c>
      <c r="G19" s="12">
        <v>2023</v>
      </c>
    </row>
    <row r="20" spans="1:7" x14ac:dyDescent="0.2">
      <c r="A20" s="18">
        <v>44927.551805555559</v>
      </c>
      <c r="B20" s="4">
        <v>0.17</v>
      </c>
      <c r="C20" s="4">
        <v>1.1399999999999999</v>
      </c>
      <c r="D20" s="4">
        <f t="shared" si="0"/>
        <v>0.1938</v>
      </c>
      <c r="E20" s="4">
        <f t="shared" si="1"/>
        <v>174.1138</v>
      </c>
      <c r="F20" s="4">
        <f t="shared" si="2"/>
        <v>0.20380000000000109</v>
      </c>
      <c r="G20" s="12">
        <v>2023</v>
      </c>
    </row>
    <row r="21" spans="1:7" x14ac:dyDescent="0.2">
      <c r="A21" s="18">
        <v>44927.555821759262</v>
      </c>
      <c r="B21" s="4">
        <v>0.18</v>
      </c>
      <c r="C21" s="4">
        <v>1.1399999999999999</v>
      </c>
      <c r="D21" s="4">
        <f t="shared" si="0"/>
        <v>0.20519999999999997</v>
      </c>
      <c r="E21" s="4">
        <f t="shared" si="1"/>
        <v>174.12519999999998</v>
      </c>
      <c r="F21" s="4">
        <f t="shared" si="2"/>
        <v>0.21519999999998163</v>
      </c>
      <c r="G21" s="12">
        <v>2023</v>
      </c>
    </row>
    <row r="22" spans="1:7" x14ac:dyDescent="0.2">
      <c r="A22" s="18">
        <v>44927.557222222225</v>
      </c>
      <c r="B22" s="4">
        <v>0.19</v>
      </c>
      <c r="C22" s="4">
        <v>1.1399999999999999</v>
      </c>
      <c r="D22" s="4">
        <f t="shared" si="0"/>
        <v>0.21659999999999999</v>
      </c>
      <c r="E22" s="4">
        <f t="shared" si="1"/>
        <v>174.13659999999999</v>
      </c>
      <c r="F22" s="4">
        <f t="shared" si="2"/>
        <v>0.22659999999999059</v>
      </c>
      <c r="G22" s="12">
        <v>2023</v>
      </c>
    </row>
    <row r="23" spans="1:7" x14ac:dyDescent="0.2">
      <c r="A23" s="18">
        <v>44927.559652777774</v>
      </c>
      <c r="B23" s="4">
        <v>0.2</v>
      </c>
      <c r="C23" s="4">
        <v>1.1399999999999999</v>
      </c>
      <c r="D23" s="4">
        <f t="shared" si="0"/>
        <v>0.22799999999999998</v>
      </c>
      <c r="E23" s="4">
        <f t="shared" si="1"/>
        <v>174.148</v>
      </c>
      <c r="F23" s="4">
        <f t="shared" si="2"/>
        <v>0.23799999999999955</v>
      </c>
      <c r="G23" s="12">
        <v>2023</v>
      </c>
    </row>
    <row r="24" spans="1:7" x14ac:dyDescent="0.2">
      <c r="A24" s="18">
        <v>44927.564745370371</v>
      </c>
      <c r="B24" s="4">
        <v>0.21</v>
      </c>
      <c r="C24" s="4">
        <v>1.1399999999999999</v>
      </c>
      <c r="D24" s="4">
        <f t="shared" si="0"/>
        <v>0.23939999999999997</v>
      </c>
      <c r="E24" s="4">
        <f t="shared" si="1"/>
        <v>174.15939999999998</v>
      </c>
      <c r="F24" s="4">
        <f t="shared" si="2"/>
        <v>0.24939999999998008</v>
      </c>
      <c r="G24" s="12">
        <v>2023</v>
      </c>
    </row>
    <row r="25" spans="1:7" x14ac:dyDescent="0.2">
      <c r="A25" s="18">
        <v>44927.572789351849</v>
      </c>
      <c r="B25" s="4">
        <v>0.22</v>
      </c>
      <c r="C25" s="4">
        <v>1.1399999999999999</v>
      </c>
      <c r="D25" s="4">
        <f t="shared" si="0"/>
        <v>0.25079999999999997</v>
      </c>
      <c r="E25" s="4">
        <f t="shared" si="1"/>
        <v>174.17079999999999</v>
      </c>
      <c r="F25" s="4">
        <f t="shared" si="2"/>
        <v>0.26079999999998904</v>
      </c>
      <c r="G25" s="12">
        <v>2023</v>
      </c>
    </row>
    <row r="26" spans="1:7" x14ac:dyDescent="0.2">
      <c r="A26" s="18">
        <v>44927.583055555559</v>
      </c>
      <c r="B26" s="4">
        <v>0.23</v>
      </c>
      <c r="C26" s="4">
        <v>1.1399999999999999</v>
      </c>
      <c r="D26" s="4">
        <f t="shared" si="0"/>
        <v>0.26219999999999999</v>
      </c>
      <c r="E26" s="4">
        <f t="shared" si="1"/>
        <v>174.18219999999999</v>
      </c>
      <c r="F26" s="4">
        <f t="shared" si="2"/>
        <v>0.272199999999998</v>
      </c>
      <c r="G26" s="12">
        <v>2023</v>
      </c>
    </row>
    <row r="27" spans="1:7" x14ac:dyDescent="0.2">
      <c r="A27" s="18">
        <v>44927.595555555556</v>
      </c>
      <c r="B27" s="4">
        <v>0.24</v>
      </c>
      <c r="C27" s="4">
        <v>1.1399999999999999</v>
      </c>
      <c r="D27" s="4">
        <f t="shared" si="0"/>
        <v>0.27359999999999995</v>
      </c>
      <c r="E27" s="4">
        <f t="shared" si="1"/>
        <v>174.19359999999998</v>
      </c>
      <c r="F27" s="4">
        <f t="shared" si="2"/>
        <v>0.28359999999997854</v>
      </c>
      <c r="G27" s="12">
        <v>2023</v>
      </c>
    </row>
    <row r="28" spans="1:7" x14ac:dyDescent="0.2">
      <c r="A28" s="18">
        <v>44927.608287037037</v>
      </c>
      <c r="B28" s="4">
        <v>0.25</v>
      </c>
      <c r="C28" s="4">
        <v>1.1399999999999999</v>
      </c>
      <c r="D28" s="4">
        <f t="shared" si="0"/>
        <v>0.28499999999999998</v>
      </c>
      <c r="E28" s="4">
        <f t="shared" si="1"/>
        <v>174.20499999999998</v>
      </c>
      <c r="F28" s="4">
        <f t="shared" si="2"/>
        <v>0.29499999999998749</v>
      </c>
      <c r="G28" s="12">
        <v>2023</v>
      </c>
    </row>
    <row r="29" spans="1:7" x14ac:dyDescent="0.2">
      <c r="A29" s="18">
        <v>44927.638379629629</v>
      </c>
      <c r="B29" s="4">
        <v>0.26</v>
      </c>
      <c r="C29" s="4">
        <v>1.1399999999999999</v>
      </c>
      <c r="D29" s="4">
        <f t="shared" si="0"/>
        <v>0.2964</v>
      </c>
      <c r="E29" s="4">
        <f t="shared" si="1"/>
        <v>174.21639999999999</v>
      </c>
      <c r="F29" s="4">
        <f t="shared" si="2"/>
        <v>0.30639999999999645</v>
      </c>
      <c r="G29" s="12">
        <v>2023</v>
      </c>
    </row>
    <row r="30" spans="1:7" x14ac:dyDescent="0.2">
      <c r="A30" s="18">
        <v>44927.649270833332</v>
      </c>
      <c r="B30" s="4">
        <v>0.27</v>
      </c>
      <c r="C30" s="4">
        <v>1.1399999999999999</v>
      </c>
      <c r="D30" s="4">
        <f t="shared" si="0"/>
        <v>0.30780000000000002</v>
      </c>
      <c r="E30" s="4">
        <f t="shared" si="1"/>
        <v>174.22779999999997</v>
      </c>
      <c r="F30" s="4">
        <f t="shared" si="2"/>
        <v>0.31779999999997699</v>
      </c>
      <c r="G30" s="12">
        <v>2023</v>
      </c>
    </row>
    <row r="31" spans="1:7" x14ac:dyDescent="0.2">
      <c r="A31" s="18">
        <v>44927.661203703705</v>
      </c>
      <c r="B31" s="4">
        <v>0.28000000000000003</v>
      </c>
      <c r="C31" s="4">
        <v>1.1399999999999999</v>
      </c>
      <c r="D31" s="4">
        <f t="shared" si="0"/>
        <v>0.31919999999999998</v>
      </c>
      <c r="E31" s="4">
        <f t="shared" si="1"/>
        <v>174.23919999999998</v>
      </c>
      <c r="F31" s="4">
        <f t="shared" si="2"/>
        <v>0.32919999999998595</v>
      </c>
      <c r="G31" s="12">
        <v>2023</v>
      </c>
    </row>
    <row r="32" spans="1:7" x14ac:dyDescent="0.2">
      <c r="A32" s="18">
        <v>44927.66783564815</v>
      </c>
      <c r="B32" s="4">
        <v>0.28999999999999998</v>
      </c>
      <c r="C32" s="4">
        <v>1.1399999999999999</v>
      </c>
      <c r="D32" s="4">
        <f t="shared" si="0"/>
        <v>0.33059999999999995</v>
      </c>
      <c r="E32" s="4">
        <f t="shared" si="1"/>
        <v>174.25059999999999</v>
      </c>
      <c r="F32" s="4">
        <f t="shared" si="2"/>
        <v>0.34059999999999491</v>
      </c>
      <c r="G32" s="12">
        <v>2023</v>
      </c>
    </row>
    <row r="33" spans="1:7" x14ac:dyDescent="0.2">
      <c r="A33" s="18">
        <v>44927.675682870373</v>
      </c>
      <c r="B33" s="4">
        <v>0.3</v>
      </c>
      <c r="C33" s="4">
        <v>1.1399999999999999</v>
      </c>
      <c r="D33" s="4">
        <f t="shared" si="0"/>
        <v>0.34199999999999997</v>
      </c>
      <c r="E33" s="4">
        <f t="shared" si="1"/>
        <v>174.262</v>
      </c>
      <c r="F33" s="4">
        <f t="shared" si="2"/>
        <v>0.35200000000000387</v>
      </c>
      <c r="G33" s="12">
        <v>2023</v>
      </c>
    </row>
    <row r="34" spans="1:7" x14ac:dyDescent="0.2">
      <c r="A34" s="18">
        <v>44927.71234953704</v>
      </c>
      <c r="B34" s="4">
        <v>0.31</v>
      </c>
      <c r="C34" s="4">
        <v>1.1399999999999999</v>
      </c>
      <c r="D34" s="4">
        <f t="shared" si="0"/>
        <v>0.35339999999999999</v>
      </c>
      <c r="E34" s="4">
        <f t="shared" si="1"/>
        <v>174.27339999999998</v>
      </c>
      <c r="F34" s="4">
        <f t="shared" si="2"/>
        <v>0.3633999999999844</v>
      </c>
      <c r="G34" s="12">
        <v>2023</v>
      </c>
    </row>
    <row r="35" spans="1:7" x14ac:dyDescent="0.2">
      <c r="A35" s="18">
        <v>44927.743564814817</v>
      </c>
      <c r="B35" s="4">
        <v>0.32</v>
      </c>
      <c r="C35" s="4">
        <v>1.1399999999999999</v>
      </c>
      <c r="D35" s="4">
        <f t="shared" si="0"/>
        <v>0.36479999999999996</v>
      </c>
      <c r="E35" s="4">
        <f t="shared" si="1"/>
        <v>174.28479999999999</v>
      </c>
      <c r="F35" s="4">
        <f t="shared" si="2"/>
        <v>0.37479999999999336</v>
      </c>
      <c r="G35" s="12">
        <v>2023</v>
      </c>
    </row>
    <row r="36" spans="1:7" x14ac:dyDescent="0.2">
      <c r="A36" s="18">
        <v>44927.817800925928</v>
      </c>
      <c r="B36" s="4">
        <v>0.33</v>
      </c>
      <c r="C36" s="4">
        <v>1.1399999999999999</v>
      </c>
      <c r="D36" s="4">
        <f t="shared" si="0"/>
        <v>0.37619999999999998</v>
      </c>
      <c r="E36" s="4">
        <f t="shared" si="1"/>
        <v>174.2962</v>
      </c>
      <c r="F36" s="4">
        <f t="shared" si="2"/>
        <v>0.38620000000000232</v>
      </c>
      <c r="G36" s="12">
        <v>2023</v>
      </c>
    </row>
    <row r="37" spans="1:7" x14ac:dyDescent="0.2">
      <c r="A37" s="18">
        <v>44928.43990740741</v>
      </c>
      <c r="B37" s="4">
        <v>0.34</v>
      </c>
      <c r="C37" s="4">
        <v>1.1399999999999999</v>
      </c>
      <c r="D37" s="4">
        <f t="shared" si="0"/>
        <v>0.3876</v>
      </c>
      <c r="E37" s="4">
        <f t="shared" si="1"/>
        <v>174.30759999999998</v>
      </c>
      <c r="F37" s="4">
        <f t="shared" si="2"/>
        <v>0.39759999999998286</v>
      </c>
      <c r="G37" s="12">
        <v>2023</v>
      </c>
    </row>
    <row r="38" spans="1:7" x14ac:dyDescent="0.2">
      <c r="A38" s="18">
        <v>44937.480393518519</v>
      </c>
      <c r="B38" s="4">
        <v>0.35</v>
      </c>
      <c r="C38" s="4">
        <v>1.1399999999999999</v>
      </c>
      <c r="D38" s="4">
        <f t="shared" si="0"/>
        <v>0.39899999999999997</v>
      </c>
      <c r="E38" s="4">
        <f t="shared" si="1"/>
        <v>174.31899999999999</v>
      </c>
      <c r="F38" s="4">
        <f t="shared" si="2"/>
        <v>0.40899999999999181</v>
      </c>
      <c r="G38" s="12">
        <v>2023</v>
      </c>
    </row>
    <row r="39" spans="1:7" x14ac:dyDescent="0.2">
      <c r="A39" s="18">
        <v>44937.484502314815</v>
      </c>
      <c r="B39" s="4">
        <v>0.36</v>
      </c>
      <c r="C39" s="4">
        <v>1.1399999999999999</v>
      </c>
      <c r="D39" s="4">
        <f t="shared" si="0"/>
        <v>0.41039999999999993</v>
      </c>
      <c r="E39" s="4">
        <f t="shared" si="1"/>
        <v>174.3304</v>
      </c>
      <c r="F39" s="4">
        <f t="shared" si="2"/>
        <v>0.42040000000000077</v>
      </c>
      <c r="G39" s="12">
        <v>2023</v>
      </c>
    </row>
    <row r="40" spans="1:7" x14ac:dyDescent="0.2">
      <c r="A40" s="18">
        <v>44937.487442129626</v>
      </c>
      <c r="B40" s="4">
        <v>0.37</v>
      </c>
      <c r="C40" s="4">
        <v>1.1399999999999999</v>
      </c>
      <c r="D40" s="4">
        <f t="shared" si="0"/>
        <v>0.42179999999999995</v>
      </c>
      <c r="E40" s="4">
        <f t="shared" si="1"/>
        <v>174.34179999999998</v>
      </c>
      <c r="F40" s="4">
        <f t="shared" si="2"/>
        <v>0.43179999999998131</v>
      </c>
      <c r="G40" s="12">
        <v>2023</v>
      </c>
    </row>
    <row r="41" spans="1:7" x14ac:dyDescent="0.2">
      <c r="A41" s="18">
        <v>44937.490902777776</v>
      </c>
      <c r="B41" s="4">
        <v>0.38</v>
      </c>
      <c r="C41" s="4">
        <v>1.1399999999999999</v>
      </c>
      <c r="D41" s="4">
        <f t="shared" si="0"/>
        <v>0.43319999999999997</v>
      </c>
      <c r="E41" s="4">
        <f t="shared" si="1"/>
        <v>174.35319999999999</v>
      </c>
      <c r="F41" s="4">
        <f t="shared" si="2"/>
        <v>0.44319999999999027</v>
      </c>
      <c r="G41" s="12">
        <v>2023</v>
      </c>
    </row>
    <row r="42" spans="1:7" x14ac:dyDescent="0.2">
      <c r="A42" s="18">
        <v>44937.493935185186</v>
      </c>
      <c r="B42" s="4">
        <v>0.39</v>
      </c>
      <c r="C42" s="4">
        <v>1.1399999999999999</v>
      </c>
      <c r="D42" s="4">
        <f t="shared" si="0"/>
        <v>0.4446</v>
      </c>
      <c r="E42" s="4">
        <f t="shared" si="1"/>
        <v>174.3646</v>
      </c>
      <c r="F42" s="4">
        <f t="shared" si="2"/>
        <v>0.45459999999999923</v>
      </c>
      <c r="G42" s="12">
        <v>2023</v>
      </c>
    </row>
    <row r="43" spans="1:7" x14ac:dyDescent="0.2">
      <c r="A43" s="18">
        <v>44937.498240740744</v>
      </c>
      <c r="B43" s="4">
        <v>0.4</v>
      </c>
      <c r="C43" s="4">
        <v>1.1399999999999999</v>
      </c>
      <c r="D43" s="4">
        <f t="shared" ref="D43:D106" si="3">B43*C43</f>
        <v>0.45599999999999996</v>
      </c>
      <c r="E43" s="4">
        <f t="shared" si="1"/>
        <v>174.37599999999998</v>
      </c>
      <c r="F43" s="4">
        <f t="shared" si="2"/>
        <v>0.46599999999997976</v>
      </c>
      <c r="G43" s="12">
        <v>2023</v>
      </c>
    </row>
    <row r="44" spans="1:7" x14ac:dyDescent="0.2">
      <c r="A44" s="18">
        <v>44937.501747685186</v>
      </c>
      <c r="B44" s="4">
        <v>0.41</v>
      </c>
      <c r="C44" s="4">
        <v>1.1399999999999999</v>
      </c>
      <c r="D44" s="4">
        <f t="shared" si="3"/>
        <v>0.46739999999999993</v>
      </c>
      <c r="E44" s="4">
        <f t="shared" si="1"/>
        <v>174.38739999999999</v>
      </c>
      <c r="F44" s="4">
        <f t="shared" si="2"/>
        <v>0.47739999999998872</v>
      </c>
      <c r="G44" s="12">
        <v>2023</v>
      </c>
    </row>
    <row r="45" spans="1:7" x14ac:dyDescent="0.2">
      <c r="A45" s="18">
        <v>44937.506180555552</v>
      </c>
      <c r="B45" s="4">
        <v>0.42</v>
      </c>
      <c r="C45" s="4">
        <v>1.1399999999999999</v>
      </c>
      <c r="D45" s="4">
        <f t="shared" si="3"/>
        <v>0.47879999999999995</v>
      </c>
      <c r="E45" s="4">
        <f t="shared" si="1"/>
        <v>174.39879999999999</v>
      </c>
      <c r="F45" s="4">
        <f t="shared" si="2"/>
        <v>0.48879999999999768</v>
      </c>
      <c r="G45" s="12">
        <v>2023</v>
      </c>
    </row>
    <row r="46" spans="1:7" x14ac:dyDescent="0.2">
      <c r="A46" s="18">
        <v>44937.510266203702</v>
      </c>
      <c r="B46" s="4">
        <v>0.43</v>
      </c>
      <c r="C46" s="4">
        <v>1.1399999999999999</v>
      </c>
      <c r="D46" s="4">
        <f t="shared" si="3"/>
        <v>0.49019999999999997</v>
      </c>
      <c r="E46" s="4">
        <f t="shared" si="1"/>
        <v>174.41019999999997</v>
      </c>
      <c r="F46" s="4">
        <f t="shared" si="2"/>
        <v>0.50019999999997822</v>
      </c>
      <c r="G46" s="12">
        <v>2023</v>
      </c>
    </row>
    <row r="47" spans="1:7" x14ac:dyDescent="0.2">
      <c r="A47" s="18">
        <v>44937.515277777777</v>
      </c>
      <c r="B47" s="4">
        <v>0.44</v>
      </c>
      <c r="C47" s="4">
        <v>1.1399999999999999</v>
      </c>
      <c r="D47" s="4">
        <f t="shared" si="3"/>
        <v>0.50159999999999993</v>
      </c>
      <c r="E47" s="4">
        <f t="shared" si="1"/>
        <v>174.42159999999998</v>
      </c>
      <c r="F47" s="4">
        <f t="shared" si="2"/>
        <v>0.51159999999998718</v>
      </c>
      <c r="G47" s="12">
        <v>2023</v>
      </c>
    </row>
    <row r="48" spans="1:7" x14ac:dyDescent="0.2">
      <c r="A48" s="18">
        <v>44937.520092592589</v>
      </c>
      <c r="B48" s="4">
        <v>0.45</v>
      </c>
      <c r="C48" s="4">
        <v>1.1399999999999999</v>
      </c>
      <c r="D48" s="4">
        <f t="shared" si="3"/>
        <v>0.51300000000000001</v>
      </c>
      <c r="E48" s="4">
        <f t="shared" si="1"/>
        <v>174.43299999999999</v>
      </c>
      <c r="F48" s="4">
        <f t="shared" si="2"/>
        <v>0.52299999999999613</v>
      </c>
      <c r="G48" s="12">
        <v>2023</v>
      </c>
    </row>
    <row r="49" spans="1:7" x14ac:dyDescent="0.2">
      <c r="A49" s="18">
        <v>44937.526574074072</v>
      </c>
      <c r="B49" s="4">
        <v>0.46</v>
      </c>
      <c r="C49" s="4">
        <v>1.1399999999999999</v>
      </c>
      <c r="D49" s="4">
        <f t="shared" si="3"/>
        <v>0.52439999999999998</v>
      </c>
      <c r="E49" s="4">
        <f t="shared" si="1"/>
        <v>174.44439999999997</v>
      </c>
      <c r="F49" s="4">
        <f t="shared" si="2"/>
        <v>0.53439999999997667</v>
      </c>
      <c r="G49" s="12">
        <v>2023</v>
      </c>
    </row>
    <row r="50" spans="1:7" x14ac:dyDescent="0.2">
      <c r="A50" s="18">
        <v>44940.989976851852</v>
      </c>
      <c r="B50" s="4">
        <v>0.47</v>
      </c>
      <c r="C50" s="4">
        <v>1.1399999999999999</v>
      </c>
      <c r="D50" s="4">
        <f t="shared" si="3"/>
        <v>0.53579999999999994</v>
      </c>
      <c r="E50" s="4">
        <f t="shared" si="1"/>
        <v>174.45579999999998</v>
      </c>
      <c r="F50" s="4">
        <f t="shared" si="2"/>
        <v>0.54579999999998563</v>
      </c>
      <c r="G50" s="12">
        <v>2023</v>
      </c>
    </row>
    <row r="51" spans="1:7" x14ac:dyDescent="0.2">
      <c r="A51" s="18">
        <v>44941.085520833331</v>
      </c>
      <c r="B51" s="4">
        <v>0.48</v>
      </c>
      <c r="C51" s="4">
        <v>1.1399999999999999</v>
      </c>
      <c r="D51" s="4">
        <f t="shared" si="3"/>
        <v>0.54719999999999991</v>
      </c>
      <c r="E51" s="4">
        <f t="shared" si="1"/>
        <v>174.46719999999999</v>
      </c>
      <c r="F51" s="4">
        <f t="shared" si="2"/>
        <v>0.55719999999999459</v>
      </c>
      <c r="G51" s="12">
        <v>2023</v>
      </c>
    </row>
    <row r="52" spans="1:7" x14ac:dyDescent="0.2">
      <c r="A52" s="18">
        <v>44942.40179398148</v>
      </c>
      <c r="B52" s="4">
        <v>0.49</v>
      </c>
      <c r="C52" s="4">
        <v>1.1399999999999999</v>
      </c>
      <c r="D52" s="4">
        <f t="shared" si="3"/>
        <v>0.55859999999999999</v>
      </c>
      <c r="E52" s="4">
        <f t="shared" si="1"/>
        <v>174.4786</v>
      </c>
      <c r="F52" s="4">
        <f t="shared" si="2"/>
        <v>0.56860000000000355</v>
      </c>
      <c r="G52" s="12">
        <v>2023</v>
      </c>
    </row>
    <row r="53" spans="1:7" x14ac:dyDescent="0.2">
      <c r="A53" s="18">
        <v>44942.550462962965</v>
      </c>
      <c r="B53" s="4">
        <v>0.5</v>
      </c>
      <c r="C53" s="4">
        <v>1.1399999999999999</v>
      </c>
      <c r="D53" s="4">
        <f t="shared" si="3"/>
        <v>0.56999999999999995</v>
      </c>
      <c r="E53" s="4">
        <f t="shared" si="1"/>
        <v>174.48999999999998</v>
      </c>
      <c r="F53" s="4">
        <f t="shared" si="2"/>
        <v>0.57999999999998408</v>
      </c>
      <c r="G53" s="12">
        <v>2023</v>
      </c>
    </row>
    <row r="54" spans="1:7" x14ac:dyDescent="0.2">
      <c r="A54" s="18">
        <v>44942.758750000001</v>
      </c>
      <c r="B54" s="4">
        <v>0.51</v>
      </c>
      <c r="C54" s="4">
        <v>1.1399999999999999</v>
      </c>
      <c r="D54" s="4">
        <f t="shared" si="3"/>
        <v>0.58139999999999992</v>
      </c>
      <c r="E54" s="4">
        <f t="shared" si="1"/>
        <v>174.50139999999999</v>
      </c>
      <c r="F54" s="4">
        <f t="shared" si="2"/>
        <v>0.59139999999999304</v>
      </c>
      <c r="G54" s="12">
        <v>2023</v>
      </c>
    </row>
    <row r="55" spans="1:7" x14ac:dyDescent="0.2">
      <c r="A55" s="18">
        <v>44942.800312500003</v>
      </c>
      <c r="B55" s="4">
        <v>0.52</v>
      </c>
      <c r="C55" s="4">
        <v>1.1399999999999999</v>
      </c>
      <c r="D55" s="4">
        <f t="shared" si="3"/>
        <v>0.59279999999999999</v>
      </c>
      <c r="E55" s="4">
        <f t="shared" si="1"/>
        <v>174.5128</v>
      </c>
      <c r="F55" s="4">
        <f t="shared" si="2"/>
        <v>0.602800000000002</v>
      </c>
      <c r="G55" s="12">
        <v>2023</v>
      </c>
    </row>
    <row r="56" spans="1:7" x14ac:dyDescent="0.2">
      <c r="A56" s="18">
        <v>44942.842743055553</v>
      </c>
      <c r="B56" s="4">
        <v>0.53</v>
      </c>
      <c r="C56" s="4">
        <v>1.1399999999999999</v>
      </c>
      <c r="D56" s="4">
        <f t="shared" si="3"/>
        <v>0.60419999999999996</v>
      </c>
      <c r="E56" s="4">
        <f t="shared" si="1"/>
        <v>174.52419999999998</v>
      </c>
      <c r="F56" s="4">
        <f t="shared" si="2"/>
        <v>0.61419999999998254</v>
      </c>
      <c r="G56" s="12">
        <v>2023</v>
      </c>
    </row>
    <row r="57" spans="1:7" x14ac:dyDescent="0.2">
      <c r="A57" s="18">
        <v>44943.194699074076</v>
      </c>
      <c r="B57" s="4">
        <v>0.54</v>
      </c>
      <c r="C57" s="4">
        <v>1.1399999999999999</v>
      </c>
      <c r="D57" s="4">
        <f t="shared" si="3"/>
        <v>0.61560000000000004</v>
      </c>
      <c r="E57" s="4">
        <f t="shared" si="1"/>
        <v>174.53559999999999</v>
      </c>
      <c r="F57" s="4">
        <f t="shared" si="2"/>
        <v>0.6255999999999915</v>
      </c>
      <c r="G57" s="12">
        <v>2023</v>
      </c>
    </row>
    <row r="58" spans="1:7" x14ac:dyDescent="0.2">
      <c r="A58" s="18">
        <v>44943.507418981484</v>
      </c>
      <c r="B58" s="4">
        <v>0.55000000000000004</v>
      </c>
      <c r="C58" s="4">
        <v>1.1399999999999999</v>
      </c>
      <c r="D58" s="4">
        <f t="shared" si="3"/>
        <v>0.627</v>
      </c>
      <c r="E58" s="4">
        <f t="shared" si="1"/>
        <v>174.547</v>
      </c>
      <c r="F58" s="4">
        <f t="shared" si="2"/>
        <v>0.63700000000000045</v>
      </c>
      <c r="G58" s="12">
        <v>2023</v>
      </c>
    </row>
    <row r="59" spans="1:7" x14ac:dyDescent="0.2">
      <c r="A59" s="18">
        <v>44943.516284722224</v>
      </c>
      <c r="B59" s="4">
        <v>0.56000000000000005</v>
      </c>
      <c r="C59" s="4">
        <v>1.1399999999999999</v>
      </c>
      <c r="D59" s="4">
        <f t="shared" si="3"/>
        <v>0.63839999999999997</v>
      </c>
      <c r="E59" s="4">
        <f t="shared" si="1"/>
        <v>174.55839999999998</v>
      </c>
      <c r="F59" s="4">
        <f t="shared" si="2"/>
        <v>0.64839999999998099</v>
      </c>
      <c r="G59" s="12">
        <v>2023</v>
      </c>
    </row>
    <row r="60" spans="1:7" x14ac:dyDescent="0.2">
      <c r="A60" s="18">
        <v>44943.523310185185</v>
      </c>
      <c r="B60" s="4">
        <v>0.56999999999999995</v>
      </c>
      <c r="C60" s="4">
        <v>1.1399999999999999</v>
      </c>
      <c r="D60" s="4">
        <f t="shared" si="3"/>
        <v>0.64979999999999993</v>
      </c>
      <c r="E60" s="4">
        <f t="shared" si="1"/>
        <v>174.56979999999999</v>
      </c>
      <c r="F60" s="4">
        <f t="shared" si="2"/>
        <v>0.65979999999998995</v>
      </c>
      <c r="G60" s="12">
        <v>2023</v>
      </c>
    </row>
    <row r="61" spans="1:7" x14ac:dyDescent="0.2">
      <c r="A61" s="18">
        <v>44943.532361111109</v>
      </c>
      <c r="B61" s="4">
        <v>0.57999999999999996</v>
      </c>
      <c r="C61" s="4">
        <v>1.1399999999999999</v>
      </c>
      <c r="D61" s="4">
        <f t="shared" si="3"/>
        <v>0.6611999999999999</v>
      </c>
      <c r="E61" s="4">
        <f t="shared" si="1"/>
        <v>174.5812</v>
      </c>
      <c r="F61" s="4">
        <f t="shared" si="2"/>
        <v>0.67119999999999891</v>
      </c>
      <c r="G61" s="12">
        <v>2023</v>
      </c>
    </row>
    <row r="62" spans="1:7" x14ac:dyDescent="0.2">
      <c r="A62" s="18">
        <v>44943.5390625</v>
      </c>
      <c r="B62" s="4">
        <v>0.59</v>
      </c>
      <c r="C62" s="4">
        <v>1.1399999999999999</v>
      </c>
      <c r="D62" s="4">
        <f t="shared" si="3"/>
        <v>0.67259999999999986</v>
      </c>
      <c r="E62" s="4">
        <f t="shared" si="1"/>
        <v>174.59259999999998</v>
      </c>
      <c r="F62" s="4">
        <f t="shared" si="2"/>
        <v>0.68259999999997945</v>
      </c>
      <c r="G62" s="12">
        <v>2023</v>
      </c>
    </row>
    <row r="63" spans="1:7" x14ac:dyDescent="0.2">
      <c r="A63" s="18">
        <v>44943.547511574077</v>
      </c>
      <c r="B63" s="4">
        <v>0.6</v>
      </c>
      <c r="C63" s="4">
        <v>1.1399999999999999</v>
      </c>
      <c r="D63" s="4">
        <f t="shared" si="3"/>
        <v>0.68399999999999994</v>
      </c>
      <c r="E63" s="4">
        <f t="shared" si="1"/>
        <v>174.60399999999998</v>
      </c>
      <c r="F63" s="4">
        <f t="shared" si="2"/>
        <v>0.6939999999999884</v>
      </c>
      <c r="G63" s="12">
        <v>2023</v>
      </c>
    </row>
    <row r="64" spans="1:7" x14ac:dyDescent="0.2">
      <c r="A64" s="18">
        <v>44943.552141203705</v>
      </c>
      <c r="B64" s="4">
        <v>0.61</v>
      </c>
      <c r="C64" s="4">
        <v>1.1399999999999999</v>
      </c>
      <c r="D64" s="4">
        <f t="shared" si="3"/>
        <v>0.69539999999999991</v>
      </c>
      <c r="E64" s="4">
        <f t="shared" si="1"/>
        <v>174.61539999999999</v>
      </c>
      <c r="F64" s="4">
        <f t="shared" si="2"/>
        <v>0.70539999999999736</v>
      </c>
      <c r="G64" s="12">
        <v>2023</v>
      </c>
    </row>
    <row r="65" spans="1:7" x14ac:dyDescent="0.2">
      <c r="A65" s="18">
        <v>44943.559513888889</v>
      </c>
      <c r="B65" s="4">
        <v>0.62</v>
      </c>
      <c r="C65" s="4">
        <v>1.1399999999999999</v>
      </c>
      <c r="D65" s="4">
        <f t="shared" si="3"/>
        <v>0.70679999999999998</v>
      </c>
      <c r="E65" s="4">
        <f t="shared" si="1"/>
        <v>174.62679999999997</v>
      </c>
      <c r="F65" s="4">
        <f t="shared" si="2"/>
        <v>0.7167999999999779</v>
      </c>
      <c r="G65" s="12">
        <v>2023</v>
      </c>
    </row>
    <row r="66" spans="1:7" x14ac:dyDescent="0.2">
      <c r="A66" s="18">
        <v>44943.56523148148</v>
      </c>
      <c r="B66" s="4">
        <v>0.63</v>
      </c>
      <c r="C66" s="4">
        <v>1.1399999999999999</v>
      </c>
      <c r="D66" s="4">
        <f t="shared" si="3"/>
        <v>0.71819999999999995</v>
      </c>
      <c r="E66" s="4">
        <f t="shared" si="1"/>
        <v>174.63819999999998</v>
      </c>
      <c r="F66" s="4">
        <f t="shared" si="2"/>
        <v>0.72819999999998686</v>
      </c>
      <c r="G66" s="12">
        <v>2023</v>
      </c>
    </row>
    <row r="67" spans="1:7" x14ac:dyDescent="0.2">
      <c r="A67" s="18">
        <v>44943.573252314818</v>
      </c>
      <c r="B67" s="4">
        <v>0.64</v>
      </c>
      <c r="C67" s="4">
        <v>1.1399999999999999</v>
      </c>
      <c r="D67" s="4">
        <f t="shared" si="3"/>
        <v>0.72959999999999992</v>
      </c>
      <c r="E67" s="4">
        <f t="shared" si="1"/>
        <v>174.64959999999999</v>
      </c>
      <c r="F67" s="4">
        <f t="shared" si="2"/>
        <v>0.73959999999999582</v>
      </c>
      <c r="G67" s="12">
        <v>2023</v>
      </c>
    </row>
    <row r="68" spans="1:7" x14ac:dyDescent="0.2">
      <c r="A68" s="18">
        <v>44943.583275462966</v>
      </c>
      <c r="B68" s="4">
        <v>0.65</v>
      </c>
      <c r="C68" s="4">
        <v>1.1399999999999999</v>
      </c>
      <c r="D68" s="4">
        <f t="shared" si="3"/>
        <v>0.74099999999999999</v>
      </c>
      <c r="E68" s="4">
        <f t="shared" ref="E68:E131" si="4">D68+173.92</f>
        <v>174.661</v>
      </c>
      <c r="F68" s="4">
        <f t="shared" ref="F68:F131" si="5">E68-173.91</f>
        <v>0.75100000000000477</v>
      </c>
      <c r="G68" s="12">
        <v>2023</v>
      </c>
    </row>
    <row r="69" spans="1:7" x14ac:dyDescent="0.2">
      <c r="A69" s="18">
        <v>44943.595879629633</v>
      </c>
      <c r="B69" s="4">
        <v>0.66</v>
      </c>
      <c r="C69" s="4">
        <v>1.1399999999999999</v>
      </c>
      <c r="D69" s="4">
        <f t="shared" si="3"/>
        <v>0.75239999999999996</v>
      </c>
      <c r="E69" s="4">
        <f t="shared" si="4"/>
        <v>174.67239999999998</v>
      </c>
      <c r="F69" s="4">
        <f t="shared" si="5"/>
        <v>0.76239999999998531</v>
      </c>
      <c r="G69" s="12">
        <v>2023</v>
      </c>
    </row>
    <row r="70" spans="1:7" x14ac:dyDescent="0.2">
      <c r="A70" s="18">
        <v>44943.607071759259</v>
      </c>
      <c r="B70" s="4">
        <v>0.67</v>
      </c>
      <c r="C70" s="4">
        <v>1.1399999999999999</v>
      </c>
      <c r="D70" s="4">
        <f t="shared" si="3"/>
        <v>0.76380000000000003</v>
      </c>
      <c r="E70" s="4">
        <f t="shared" si="4"/>
        <v>174.68379999999999</v>
      </c>
      <c r="F70" s="4">
        <f t="shared" si="5"/>
        <v>0.77379999999999427</v>
      </c>
      <c r="G70" s="12">
        <v>2023</v>
      </c>
    </row>
    <row r="71" spans="1:7" x14ac:dyDescent="0.2">
      <c r="A71" s="18">
        <v>44943.625324074077</v>
      </c>
      <c r="B71" s="4">
        <v>0.68</v>
      </c>
      <c r="C71" s="4">
        <v>1.1399999999999999</v>
      </c>
      <c r="D71" s="4">
        <f t="shared" si="3"/>
        <v>0.7752</v>
      </c>
      <c r="E71" s="4">
        <f t="shared" si="4"/>
        <v>174.6952</v>
      </c>
      <c r="F71" s="4">
        <f t="shared" si="5"/>
        <v>0.78520000000000323</v>
      </c>
      <c r="G71" s="12">
        <v>2023</v>
      </c>
    </row>
    <row r="72" spans="1:7" x14ac:dyDescent="0.2">
      <c r="A72" s="18">
        <v>44943.637118055558</v>
      </c>
      <c r="B72" s="4">
        <v>0.69</v>
      </c>
      <c r="C72" s="4">
        <v>1.1399999999999999</v>
      </c>
      <c r="D72" s="4">
        <f t="shared" si="3"/>
        <v>0.78659999999999985</v>
      </c>
      <c r="E72" s="4">
        <f t="shared" si="4"/>
        <v>174.70659999999998</v>
      </c>
      <c r="F72" s="4">
        <f t="shared" si="5"/>
        <v>0.79659999999998377</v>
      </c>
      <c r="G72" s="12">
        <v>2023</v>
      </c>
    </row>
    <row r="73" spans="1:7" x14ac:dyDescent="0.2">
      <c r="A73" s="18">
        <v>44943.64880787037</v>
      </c>
      <c r="B73" s="4">
        <v>0.7</v>
      </c>
      <c r="C73" s="4">
        <v>1.1399999999999999</v>
      </c>
      <c r="D73" s="4">
        <f t="shared" si="3"/>
        <v>0.79799999999999993</v>
      </c>
      <c r="E73" s="4">
        <f t="shared" si="4"/>
        <v>174.71799999999999</v>
      </c>
      <c r="F73" s="4">
        <f t="shared" si="5"/>
        <v>0.80799999999999272</v>
      </c>
      <c r="G73" s="12">
        <v>2023</v>
      </c>
    </row>
    <row r="74" spans="1:7" x14ac:dyDescent="0.2">
      <c r="A74" s="18">
        <v>44943.656053240738</v>
      </c>
      <c r="B74" s="4">
        <v>0.71</v>
      </c>
      <c r="C74" s="4">
        <v>1.1399999999999999</v>
      </c>
      <c r="D74" s="4">
        <f t="shared" si="3"/>
        <v>0.8093999999999999</v>
      </c>
      <c r="E74" s="4">
        <f t="shared" si="4"/>
        <v>174.7294</v>
      </c>
      <c r="F74" s="4">
        <f t="shared" si="5"/>
        <v>0.81940000000000168</v>
      </c>
      <c r="G74" s="12">
        <v>2023</v>
      </c>
    </row>
    <row r="75" spans="1:7" x14ac:dyDescent="0.2">
      <c r="A75" s="18">
        <v>44943.665312500001</v>
      </c>
      <c r="B75" s="4">
        <v>0.72</v>
      </c>
      <c r="C75" s="4">
        <v>1.1399999999999999</v>
      </c>
      <c r="D75" s="4">
        <f t="shared" si="3"/>
        <v>0.82079999999999986</v>
      </c>
      <c r="E75" s="4">
        <f t="shared" si="4"/>
        <v>174.74079999999998</v>
      </c>
      <c r="F75" s="4">
        <f t="shared" si="5"/>
        <v>0.83079999999998222</v>
      </c>
      <c r="G75" s="12">
        <v>2023</v>
      </c>
    </row>
    <row r="76" spans="1:7" x14ac:dyDescent="0.2">
      <c r="A76" s="18">
        <v>44943.674837962964</v>
      </c>
      <c r="B76" s="4">
        <v>0.73</v>
      </c>
      <c r="C76" s="4">
        <v>1.1399999999999999</v>
      </c>
      <c r="D76" s="4">
        <f t="shared" si="3"/>
        <v>0.83219999999999994</v>
      </c>
      <c r="E76" s="4">
        <f t="shared" si="4"/>
        <v>174.75219999999999</v>
      </c>
      <c r="F76" s="4">
        <f t="shared" si="5"/>
        <v>0.84219999999999118</v>
      </c>
      <c r="G76" s="12">
        <v>2023</v>
      </c>
    </row>
    <row r="77" spans="1:7" x14ac:dyDescent="0.2">
      <c r="A77" s="18">
        <v>44943.692314814813</v>
      </c>
      <c r="B77" s="4">
        <v>0.74</v>
      </c>
      <c r="C77" s="4">
        <v>1.1399999999999999</v>
      </c>
      <c r="D77" s="4">
        <f t="shared" si="3"/>
        <v>0.84359999999999991</v>
      </c>
      <c r="E77" s="4">
        <f t="shared" si="4"/>
        <v>174.7636</v>
      </c>
      <c r="F77" s="4">
        <f t="shared" si="5"/>
        <v>0.85360000000000014</v>
      </c>
      <c r="G77" s="12">
        <v>2023</v>
      </c>
    </row>
    <row r="78" spans="1:7" x14ac:dyDescent="0.2">
      <c r="A78" s="18">
        <v>44944.459293981483</v>
      </c>
      <c r="B78" s="4">
        <v>0.75</v>
      </c>
      <c r="C78" s="4">
        <v>1.1399999999999999</v>
      </c>
      <c r="D78" s="4">
        <f t="shared" si="3"/>
        <v>0.85499999999999998</v>
      </c>
      <c r="E78" s="4">
        <f t="shared" si="4"/>
        <v>174.77499999999998</v>
      </c>
      <c r="F78" s="4">
        <f t="shared" si="5"/>
        <v>0.86499999999998067</v>
      </c>
      <c r="G78" s="12">
        <v>2023</v>
      </c>
    </row>
    <row r="79" spans="1:7" x14ac:dyDescent="0.2">
      <c r="A79" s="18">
        <v>44944.486087962963</v>
      </c>
      <c r="B79" s="4">
        <v>0.76</v>
      </c>
      <c r="C79" s="4">
        <v>1.1399999999999999</v>
      </c>
      <c r="D79" s="4">
        <f t="shared" si="3"/>
        <v>0.86639999999999995</v>
      </c>
      <c r="E79" s="4">
        <f t="shared" si="4"/>
        <v>174.78639999999999</v>
      </c>
      <c r="F79" s="4">
        <f t="shared" si="5"/>
        <v>0.87639999999998963</v>
      </c>
      <c r="G79" s="12">
        <v>2023</v>
      </c>
    </row>
    <row r="80" spans="1:7" x14ac:dyDescent="0.2">
      <c r="A80" s="18">
        <v>44944.494305555556</v>
      </c>
      <c r="B80" s="4">
        <v>0.77</v>
      </c>
      <c r="C80" s="4">
        <v>1.1399999999999999</v>
      </c>
      <c r="D80" s="4">
        <f t="shared" si="3"/>
        <v>0.87779999999999991</v>
      </c>
      <c r="E80" s="4">
        <f t="shared" si="4"/>
        <v>174.7978</v>
      </c>
      <c r="F80" s="4">
        <f t="shared" si="5"/>
        <v>0.88779999999999859</v>
      </c>
      <c r="G80" s="12">
        <v>2023</v>
      </c>
    </row>
    <row r="81" spans="1:7" x14ac:dyDescent="0.2">
      <c r="A81" s="18">
        <v>44944.524039351854</v>
      </c>
      <c r="B81" s="4">
        <v>0.78</v>
      </c>
      <c r="C81" s="4">
        <v>1.1399999999999999</v>
      </c>
      <c r="D81" s="4">
        <f t="shared" si="3"/>
        <v>0.88919999999999999</v>
      </c>
      <c r="E81" s="4">
        <f t="shared" si="4"/>
        <v>174.80919999999998</v>
      </c>
      <c r="F81" s="4">
        <f t="shared" si="5"/>
        <v>0.89919999999997913</v>
      </c>
      <c r="G81" s="12">
        <v>2023</v>
      </c>
    </row>
    <row r="82" spans="1:7" x14ac:dyDescent="0.2">
      <c r="A82" s="18">
        <v>44944.531122685185</v>
      </c>
      <c r="B82" s="4">
        <v>0.79</v>
      </c>
      <c r="C82" s="4">
        <v>1.1399999999999999</v>
      </c>
      <c r="D82" s="4">
        <f t="shared" si="3"/>
        <v>0.90059999999999996</v>
      </c>
      <c r="E82" s="4">
        <f t="shared" si="4"/>
        <v>174.82059999999998</v>
      </c>
      <c r="F82" s="4">
        <f t="shared" si="5"/>
        <v>0.91059999999998809</v>
      </c>
      <c r="G82" s="12">
        <v>2023</v>
      </c>
    </row>
    <row r="83" spans="1:7" x14ac:dyDescent="0.2">
      <c r="A83" s="18">
        <v>44944.582280092596</v>
      </c>
      <c r="B83" s="4">
        <v>0.8</v>
      </c>
      <c r="C83" s="4">
        <v>1.1399999999999999</v>
      </c>
      <c r="D83" s="4">
        <f t="shared" si="3"/>
        <v>0.91199999999999992</v>
      </c>
      <c r="E83" s="4">
        <f t="shared" si="4"/>
        <v>174.83199999999999</v>
      </c>
      <c r="F83" s="4">
        <f t="shared" si="5"/>
        <v>0.92199999999999704</v>
      </c>
      <c r="G83" s="12">
        <v>2023</v>
      </c>
    </row>
    <row r="84" spans="1:7" x14ac:dyDescent="0.2">
      <c r="A84" s="18">
        <v>44944.613807870373</v>
      </c>
      <c r="B84" s="4">
        <v>0.81</v>
      </c>
      <c r="C84" s="4">
        <v>1.1399999999999999</v>
      </c>
      <c r="D84" s="4">
        <f t="shared" si="3"/>
        <v>0.9234</v>
      </c>
      <c r="E84" s="4">
        <f t="shared" si="4"/>
        <v>174.84339999999997</v>
      </c>
      <c r="F84" s="4">
        <f t="shared" si="5"/>
        <v>0.93339999999997758</v>
      </c>
      <c r="G84" s="12">
        <v>2023</v>
      </c>
    </row>
    <row r="85" spans="1:7" x14ac:dyDescent="0.2">
      <c r="A85" s="18">
        <v>44946.48505787037</v>
      </c>
      <c r="B85" s="4">
        <v>0.82</v>
      </c>
      <c r="C85" s="4">
        <v>1.1399999999999999</v>
      </c>
      <c r="D85" s="4">
        <f t="shared" si="3"/>
        <v>0.93479999999999985</v>
      </c>
      <c r="E85" s="4">
        <f t="shared" si="4"/>
        <v>174.85479999999998</v>
      </c>
      <c r="F85" s="4">
        <f t="shared" si="5"/>
        <v>0.94479999999998654</v>
      </c>
      <c r="G85" s="12">
        <v>2023</v>
      </c>
    </row>
    <row r="86" spans="1:7" x14ac:dyDescent="0.2">
      <c r="A86" s="18">
        <v>44949.345219907409</v>
      </c>
      <c r="B86" s="4">
        <v>0.83</v>
      </c>
      <c r="C86" s="4">
        <v>1.1399999999999999</v>
      </c>
      <c r="D86" s="4">
        <f t="shared" si="3"/>
        <v>0.94619999999999982</v>
      </c>
      <c r="E86" s="4">
        <f t="shared" si="4"/>
        <v>174.86619999999999</v>
      </c>
      <c r="F86" s="4">
        <f t="shared" si="5"/>
        <v>0.9561999999999955</v>
      </c>
      <c r="G86" s="12">
        <v>2023</v>
      </c>
    </row>
    <row r="87" spans="1:7" x14ac:dyDescent="0.2">
      <c r="A87" s="18">
        <v>44979.125300925924</v>
      </c>
      <c r="B87" s="4">
        <v>0.84</v>
      </c>
      <c r="C87" s="4">
        <v>1.1399999999999999</v>
      </c>
      <c r="D87" s="4">
        <f t="shared" si="3"/>
        <v>0.9575999999999999</v>
      </c>
      <c r="E87" s="4">
        <f t="shared" si="4"/>
        <v>174.8776</v>
      </c>
      <c r="F87" s="4">
        <f t="shared" si="5"/>
        <v>0.96760000000000446</v>
      </c>
      <c r="G87" s="12">
        <v>2023</v>
      </c>
    </row>
    <row r="88" spans="1:7" x14ac:dyDescent="0.2">
      <c r="A88" s="18">
        <v>44979.165659722225</v>
      </c>
      <c r="B88" s="4">
        <v>0.85</v>
      </c>
      <c r="C88" s="4">
        <v>1.1399999999999999</v>
      </c>
      <c r="D88" s="4">
        <f t="shared" si="3"/>
        <v>0.96899999999999986</v>
      </c>
      <c r="E88" s="4">
        <f t="shared" si="4"/>
        <v>174.88899999999998</v>
      </c>
      <c r="F88" s="4">
        <f t="shared" si="5"/>
        <v>0.97899999999998499</v>
      </c>
      <c r="G88" s="12">
        <v>2023</v>
      </c>
    </row>
    <row r="89" spans="1:7" x14ac:dyDescent="0.2">
      <c r="A89" s="18">
        <v>44979.174004629633</v>
      </c>
      <c r="B89" s="4">
        <v>0.86</v>
      </c>
      <c r="C89" s="4">
        <v>1.1399999999999999</v>
      </c>
      <c r="D89" s="4">
        <f t="shared" si="3"/>
        <v>0.98039999999999994</v>
      </c>
      <c r="E89" s="4">
        <f t="shared" si="4"/>
        <v>174.90039999999999</v>
      </c>
      <c r="F89" s="4">
        <f t="shared" si="5"/>
        <v>0.99039999999999395</v>
      </c>
      <c r="G89" s="12">
        <v>2023</v>
      </c>
    </row>
    <row r="90" spans="1:7" x14ac:dyDescent="0.2">
      <c r="A90" s="18">
        <v>44979.189282407409</v>
      </c>
      <c r="B90" s="4">
        <v>0.87</v>
      </c>
      <c r="C90" s="4">
        <v>1.1399999999999999</v>
      </c>
      <c r="D90" s="4">
        <f t="shared" si="3"/>
        <v>0.9917999999999999</v>
      </c>
      <c r="E90" s="4">
        <f t="shared" si="4"/>
        <v>174.9118</v>
      </c>
      <c r="F90" s="4">
        <f t="shared" si="5"/>
        <v>1.0018000000000029</v>
      </c>
      <c r="G90" s="12">
        <v>2023</v>
      </c>
    </row>
    <row r="91" spans="1:7" x14ac:dyDescent="0.2">
      <c r="A91" s="18">
        <v>44980.457789351851</v>
      </c>
      <c r="B91" s="4">
        <v>0.88</v>
      </c>
      <c r="C91" s="4">
        <v>1.1399999999999999</v>
      </c>
      <c r="D91" s="4">
        <f t="shared" si="3"/>
        <v>1.0031999999999999</v>
      </c>
      <c r="E91" s="4">
        <f t="shared" si="4"/>
        <v>174.92319999999998</v>
      </c>
      <c r="F91" s="4">
        <f t="shared" si="5"/>
        <v>1.0131999999999834</v>
      </c>
      <c r="G91" s="12">
        <v>2023</v>
      </c>
    </row>
    <row r="92" spans="1:7" x14ac:dyDescent="0.2">
      <c r="A92" s="18">
        <v>44980.524837962963</v>
      </c>
      <c r="B92" s="4">
        <v>0.89</v>
      </c>
      <c r="C92" s="4">
        <v>1.1399999999999999</v>
      </c>
      <c r="D92" s="4">
        <f t="shared" si="3"/>
        <v>1.0145999999999999</v>
      </c>
      <c r="E92" s="4">
        <f t="shared" si="4"/>
        <v>174.93459999999999</v>
      </c>
      <c r="F92" s="4">
        <f t="shared" si="5"/>
        <v>1.0245999999999924</v>
      </c>
      <c r="G92" s="12">
        <v>2023</v>
      </c>
    </row>
    <row r="93" spans="1:7" x14ac:dyDescent="0.2">
      <c r="A93" s="18">
        <v>44981.408518518518</v>
      </c>
      <c r="B93" s="4">
        <v>0.9</v>
      </c>
      <c r="C93" s="4">
        <v>1.1399999999999999</v>
      </c>
      <c r="D93" s="4">
        <f t="shared" si="3"/>
        <v>1.026</v>
      </c>
      <c r="E93" s="4">
        <f t="shared" si="4"/>
        <v>174.946</v>
      </c>
      <c r="F93" s="4">
        <f t="shared" si="5"/>
        <v>1.0360000000000014</v>
      </c>
      <c r="G93" s="12">
        <v>2023</v>
      </c>
    </row>
    <row r="94" spans="1:7" x14ac:dyDescent="0.2">
      <c r="A94" s="18">
        <v>44981.411608796298</v>
      </c>
      <c r="B94" s="4">
        <v>0.91</v>
      </c>
      <c r="C94" s="4">
        <v>1.1399999999999999</v>
      </c>
      <c r="D94" s="4">
        <f t="shared" si="3"/>
        <v>1.0373999999999999</v>
      </c>
      <c r="E94" s="4">
        <f t="shared" si="4"/>
        <v>174.95739999999998</v>
      </c>
      <c r="F94" s="4">
        <f t="shared" si="5"/>
        <v>1.0473999999999819</v>
      </c>
      <c r="G94" s="12">
        <v>2023</v>
      </c>
    </row>
    <row r="95" spans="1:7" x14ac:dyDescent="0.2">
      <c r="A95" s="18">
        <v>44981.415069444447</v>
      </c>
      <c r="B95" s="4">
        <v>0.92</v>
      </c>
      <c r="C95" s="4">
        <v>1.1399999999999999</v>
      </c>
      <c r="D95" s="4">
        <f t="shared" si="3"/>
        <v>1.0488</v>
      </c>
      <c r="E95" s="4">
        <f t="shared" si="4"/>
        <v>174.96879999999999</v>
      </c>
      <c r="F95" s="4">
        <f t="shared" si="5"/>
        <v>1.0587999999999909</v>
      </c>
      <c r="G95" s="12">
        <v>2023</v>
      </c>
    </row>
    <row r="96" spans="1:7" x14ac:dyDescent="0.2">
      <c r="A96" s="18">
        <v>44981.419629629629</v>
      </c>
      <c r="B96" s="4">
        <v>0.93</v>
      </c>
      <c r="C96" s="4">
        <v>1.1399999999999999</v>
      </c>
      <c r="D96" s="4">
        <f t="shared" si="3"/>
        <v>1.0602</v>
      </c>
      <c r="E96" s="4">
        <f t="shared" si="4"/>
        <v>174.9802</v>
      </c>
      <c r="F96" s="4">
        <f t="shared" si="5"/>
        <v>1.0701999999999998</v>
      </c>
      <c r="G96" s="12">
        <v>2023</v>
      </c>
    </row>
    <row r="97" spans="1:7" x14ac:dyDescent="0.2">
      <c r="A97" s="18">
        <v>44981.428344907406</v>
      </c>
      <c r="B97" s="4">
        <v>0.94</v>
      </c>
      <c r="C97" s="4">
        <v>1.1399999999999999</v>
      </c>
      <c r="D97" s="4">
        <f t="shared" si="3"/>
        <v>1.0715999999999999</v>
      </c>
      <c r="E97" s="4">
        <f t="shared" si="4"/>
        <v>174.99159999999998</v>
      </c>
      <c r="F97" s="4">
        <f t="shared" si="5"/>
        <v>1.0815999999999804</v>
      </c>
      <c r="G97" s="12">
        <v>2023</v>
      </c>
    </row>
    <row r="98" spans="1:7" x14ac:dyDescent="0.2">
      <c r="A98" s="18">
        <v>44981.433923611112</v>
      </c>
      <c r="B98" s="4">
        <v>0.95</v>
      </c>
      <c r="C98" s="4">
        <v>1.1399999999999999</v>
      </c>
      <c r="D98" s="4">
        <f t="shared" si="3"/>
        <v>1.083</v>
      </c>
      <c r="E98" s="4">
        <f t="shared" si="4"/>
        <v>175.00299999999999</v>
      </c>
      <c r="F98" s="4">
        <f t="shared" si="5"/>
        <v>1.0929999999999893</v>
      </c>
      <c r="G98" s="12">
        <v>2023</v>
      </c>
    </row>
    <row r="99" spans="1:7" x14ac:dyDescent="0.2">
      <c r="A99" s="18">
        <v>44981.439432870371</v>
      </c>
      <c r="B99" s="4">
        <v>0.96</v>
      </c>
      <c r="C99" s="4">
        <v>1.1399999999999999</v>
      </c>
      <c r="D99" s="4">
        <f t="shared" si="3"/>
        <v>1.0943999999999998</v>
      </c>
      <c r="E99" s="4">
        <f t="shared" si="4"/>
        <v>175.01439999999999</v>
      </c>
      <c r="F99" s="4">
        <f t="shared" si="5"/>
        <v>1.1043999999999983</v>
      </c>
      <c r="G99" s="12">
        <v>2023</v>
      </c>
    </row>
    <row r="100" spans="1:7" x14ac:dyDescent="0.2">
      <c r="A100" s="18">
        <v>44981.44091435185</v>
      </c>
      <c r="B100" s="4">
        <v>0.97</v>
      </c>
      <c r="C100" s="4">
        <v>1.1399999999999999</v>
      </c>
      <c r="D100" s="4">
        <f t="shared" si="3"/>
        <v>1.1057999999999999</v>
      </c>
      <c r="E100" s="4">
        <f t="shared" si="4"/>
        <v>175.02579999999998</v>
      </c>
      <c r="F100" s="4">
        <f t="shared" si="5"/>
        <v>1.1157999999999788</v>
      </c>
      <c r="G100" s="12">
        <v>2023</v>
      </c>
    </row>
    <row r="101" spans="1:7" x14ac:dyDescent="0.2">
      <c r="A101" s="18">
        <v>44981.444768518515</v>
      </c>
      <c r="B101" s="4">
        <v>0.98</v>
      </c>
      <c r="C101" s="4">
        <v>1.1399999999999999</v>
      </c>
      <c r="D101" s="4">
        <f t="shared" si="3"/>
        <v>1.1172</v>
      </c>
      <c r="E101" s="4">
        <f t="shared" si="4"/>
        <v>175.03719999999998</v>
      </c>
      <c r="F101" s="4">
        <f t="shared" si="5"/>
        <v>1.1271999999999878</v>
      </c>
      <c r="G101" s="12">
        <v>2023</v>
      </c>
    </row>
    <row r="102" spans="1:7" x14ac:dyDescent="0.2">
      <c r="A102" s="18">
        <v>44981.449097222219</v>
      </c>
      <c r="B102" s="4">
        <v>0.99</v>
      </c>
      <c r="C102" s="4">
        <v>1.1399999999999999</v>
      </c>
      <c r="D102" s="4">
        <f t="shared" si="3"/>
        <v>1.1285999999999998</v>
      </c>
      <c r="E102" s="4">
        <f t="shared" si="4"/>
        <v>175.04859999999999</v>
      </c>
      <c r="F102" s="4">
        <f t="shared" si="5"/>
        <v>1.1385999999999967</v>
      </c>
      <c r="G102" s="12">
        <v>2023</v>
      </c>
    </row>
    <row r="103" spans="1:7" x14ac:dyDescent="0.2">
      <c r="A103" s="18">
        <v>44981.456956018519</v>
      </c>
      <c r="B103" s="4">
        <v>1</v>
      </c>
      <c r="C103" s="4">
        <v>1.1399999999999999</v>
      </c>
      <c r="D103" s="4">
        <f t="shared" si="3"/>
        <v>1.1399999999999999</v>
      </c>
      <c r="E103" s="4">
        <f t="shared" si="4"/>
        <v>175.05999999999997</v>
      </c>
      <c r="F103" s="4">
        <f t="shared" si="5"/>
        <v>1.1499999999999773</v>
      </c>
      <c r="G103" s="12">
        <v>2023</v>
      </c>
    </row>
    <row r="104" spans="1:7" x14ac:dyDescent="0.2">
      <c r="A104" s="18">
        <v>44981.460648148146</v>
      </c>
      <c r="B104" s="4">
        <v>1.01</v>
      </c>
      <c r="C104" s="4">
        <v>1.1399999999999999</v>
      </c>
      <c r="D104" s="4">
        <f t="shared" si="3"/>
        <v>1.1514</v>
      </c>
      <c r="E104" s="4">
        <f t="shared" si="4"/>
        <v>175.07139999999998</v>
      </c>
      <c r="F104" s="4">
        <f t="shared" si="5"/>
        <v>1.1613999999999862</v>
      </c>
      <c r="G104" s="12">
        <v>2023</v>
      </c>
    </row>
    <row r="105" spans="1:7" x14ac:dyDescent="0.2">
      <c r="A105" s="18">
        <v>44981.464120370372</v>
      </c>
      <c r="B105" s="4">
        <v>1.02</v>
      </c>
      <c r="C105" s="4">
        <v>1.1399999999999999</v>
      </c>
      <c r="D105" s="4">
        <f t="shared" si="3"/>
        <v>1.1627999999999998</v>
      </c>
      <c r="E105" s="4">
        <f t="shared" si="4"/>
        <v>175.08279999999999</v>
      </c>
      <c r="F105" s="4">
        <f t="shared" si="5"/>
        <v>1.1727999999999952</v>
      </c>
      <c r="G105" s="12">
        <v>2023</v>
      </c>
    </row>
    <row r="106" spans="1:7" x14ac:dyDescent="0.2">
      <c r="A106" s="18">
        <v>44981.466956018521</v>
      </c>
      <c r="B106" s="4">
        <v>1.03</v>
      </c>
      <c r="C106" s="4">
        <v>1.1399999999999999</v>
      </c>
      <c r="D106" s="4">
        <f t="shared" si="3"/>
        <v>1.1741999999999999</v>
      </c>
      <c r="E106" s="4">
        <f t="shared" si="4"/>
        <v>175.0942</v>
      </c>
      <c r="F106" s="4">
        <f t="shared" si="5"/>
        <v>1.1842000000000041</v>
      </c>
      <c r="G106" s="12">
        <v>2023</v>
      </c>
    </row>
    <row r="107" spans="1:7" x14ac:dyDescent="0.2">
      <c r="A107" s="18">
        <v>44981.47115740741</v>
      </c>
      <c r="B107" s="4">
        <v>1.04</v>
      </c>
      <c r="C107" s="4">
        <v>1.1399999999999999</v>
      </c>
      <c r="D107" s="4">
        <f t="shared" ref="D107:D170" si="6">B107*C107</f>
        <v>1.1856</v>
      </c>
      <c r="E107" s="4">
        <f t="shared" si="4"/>
        <v>175.10559999999998</v>
      </c>
      <c r="F107" s="4">
        <f t="shared" si="5"/>
        <v>1.1955999999999847</v>
      </c>
      <c r="G107" s="12">
        <v>2023</v>
      </c>
    </row>
    <row r="108" spans="1:7" x14ac:dyDescent="0.2">
      <c r="A108" s="18">
        <v>44981.475787037038</v>
      </c>
      <c r="B108" s="4">
        <v>1.05</v>
      </c>
      <c r="C108" s="4">
        <v>1.1399999999999999</v>
      </c>
      <c r="D108" s="4">
        <f t="shared" si="6"/>
        <v>1.1969999999999998</v>
      </c>
      <c r="E108" s="4">
        <f t="shared" si="4"/>
        <v>175.11699999999999</v>
      </c>
      <c r="F108" s="4">
        <f t="shared" si="5"/>
        <v>1.2069999999999936</v>
      </c>
      <c r="G108" s="12">
        <v>2023</v>
      </c>
    </row>
    <row r="109" spans="1:7" x14ac:dyDescent="0.2">
      <c r="A109" s="18">
        <v>44981.483356481483</v>
      </c>
      <c r="B109" s="4">
        <v>1.06</v>
      </c>
      <c r="C109" s="4">
        <v>1.1399999999999999</v>
      </c>
      <c r="D109" s="4">
        <f t="shared" si="6"/>
        <v>1.2083999999999999</v>
      </c>
      <c r="E109" s="4">
        <f t="shared" si="4"/>
        <v>175.1284</v>
      </c>
      <c r="F109" s="4">
        <f t="shared" si="5"/>
        <v>1.2184000000000026</v>
      </c>
      <c r="G109" s="12">
        <v>2023</v>
      </c>
    </row>
    <row r="110" spans="1:7" x14ac:dyDescent="0.2">
      <c r="A110" s="18">
        <v>44981.494467592594</v>
      </c>
      <c r="B110" s="4">
        <v>1.07</v>
      </c>
      <c r="C110" s="4">
        <v>1.1399999999999999</v>
      </c>
      <c r="D110" s="4">
        <f t="shared" si="6"/>
        <v>1.2198</v>
      </c>
      <c r="E110" s="4">
        <f t="shared" si="4"/>
        <v>175.13979999999998</v>
      </c>
      <c r="F110" s="4">
        <f t="shared" si="5"/>
        <v>1.2297999999999831</v>
      </c>
      <c r="G110" s="12">
        <v>2023</v>
      </c>
    </row>
    <row r="111" spans="1:7" x14ac:dyDescent="0.2">
      <c r="A111" s="18">
        <v>44986.412719907406</v>
      </c>
      <c r="B111" s="4">
        <v>1.08</v>
      </c>
      <c r="C111" s="4">
        <v>1.1399999999999999</v>
      </c>
      <c r="D111" s="4">
        <f t="shared" si="6"/>
        <v>1.2312000000000001</v>
      </c>
      <c r="E111" s="4">
        <f t="shared" si="4"/>
        <v>175.15119999999999</v>
      </c>
      <c r="F111" s="4">
        <f t="shared" si="5"/>
        <v>1.2411999999999921</v>
      </c>
      <c r="G111" s="12">
        <v>2023</v>
      </c>
    </row>
    <row r="112" spans="1:7" x14ac:dyDescent="0.2">
      <c r="A112" s="18">
        <v>44986.415173611109</v>
      </c>
      <c r="B112" s="4">
        <v>1.0900000000000001</v>
      </c>
      <c r="C112" s="4">
        <v>1.1399999999999999</v>
      </c>
      <c r="D112" s="4">
        <f t="shared" si="6"/>
        <v>1.2425999999999999</v>
      </c>
      <c r="E112" s="4">
        <f t="shared" si="4"/>
        <v>175.1626</v>
      </c>
      <c r="F112" s="4">
        <f t="shared" si="5"/>
        <v>1.252600000000001</v>
      </c>
      <c r="G112" s="12">
        <v>2023</v>
      </c>
    </row>
    <row r="113" spans="1:7" x14ac:dyDescent="0.2">
      <c r="A113" s="18">
        <v>44986.417997685188</v>
      </c>
      <c r="B113" s="4">
        <v>1.1000000000000001</v>
      </c>
      <c r="C113" s="4">
        <v>1.1399999999999999</v>
      </c>
      <c r="D113" s="4">
        <f t="shared" si="6"/>
        <v>1.254</v>
      </c>
      <c r="E113" s="4">
        <f t="shared" si="4"/>
        <v>175.17399999999998</v>
      </c>
      <c r="F113" s="4">
        <f t="shared" si="5"/>
        <v>1.2639999999999816</v>
      </c>
      <c r="G113" s="12">
        <v>2023</v>
      </c>
    </row>
    <row r="114" spans="1:7" x14ac:dyDescent="0.2">
      <c r="A114" s="18">
        <v>44986.421226851853</v>
      </c>
      <c r="B114" s="4">
        <v>1.1100000000000001</v>
      </c>
      <c r="C114" s="4">
        <v>1.1399999999999999</v>
      </c>
      <c r="D114" s="4">
        <f t="shared" si="6"/>
        <v>1.2654000000000001</v>
      </c>
      <c r="E114" s="4">
        <f t="shared" si="4"/>
        <v>175.18539999999999</v>
      </c>
      <c r="F114" s="4">
        <f t="shared" si="5"/>
        <v>1.2753999999999905</v>
      </c>
      <c r="G114" s="12">
        <v>2023</v>
      </c>
    </row>
    <row r="115" spans="1:7" x14ac:dyDescent="0.2">
      <c r="A115" s="18">
        <v>44986.491296296299</v>
      </c>
      <c r="B115" s="4">
        <v>1.1200000000000001</v>
      </c>
      <c r="C115" s="4">
        <v>1.1399999999999999</v>
      </c>
      <c r="D115" s="4">
        <f t="shared" si="6"/>
        <v>1.2767999999999999</v>
      </c>
      <c r="E115" s="4">
        <f t="shared" si="4"/>
        <v>175.1968</v>
      </c>
      <c r="F115" s="4">
        <f t="shared" si="5"/>
        <v>1.2867999999999995</v>
      </c>
      <c r="G115" s="12">
        <v>2023</v>
      </c>
    </row>
    <row r="116" spans="1:7" x14ac:dyDescent="0.2">
      <c r="A116" s="18">
        <v>44987.396331018521</v>
      </c>
      <c r="B116" s="4">
        <v>1.1299999999999999</v>
      </c>
      <c r="C116" s="4">
        <v>1.1399999999999999</v>
      </c>
      <c r="D116" s="4">
        <f t="shared" si="6"/>
        <v>1.2881999999999998</v>
      </c>
      <c r="E116" s="4">
        <f t="shared" si="4"/>
        <v>175.20819999999998</v>
      </c>
      <c r="F116" s="4">
        <f t="shared" si="5"/>
        <v>1.29819999999998</v>
      </c>
      <c r="G116" s="12">
        <v>2023</v>
      </c>
    </row>
    <row r="117" spans="1:7" x14ac:dyDescent="0.2">
      <c r="A117" s="18">
        <v>44987.404317129629</v>
      </c>
      <c r="B117" s="4">
        <v>1.1399999999999999</v>
      </c>
      <c r="C117" s="4">
        <v>1.1399999999999999</v>
      </c>
      <c r="D117" s="4">
        <f t="shared" si="6"/>
        <v>1.2995999999999999</v>
      </c>
      <c r="E117" s="4">
        <f t="shared" si="4"/>
        <v>175.21959999999999</v>
      </c>
      <c r="F117" s="4">
        <f t="shared" si="5"/>
        <v>1.309599999999989</v>
      </c>
      <c r="G117" s="12">
        <v>2023</v>
      </c>
    </row>
    <row r="118" spans="1:7" x14ac:dyDescent="0.2">
      <c r="A118" s="18">
        <v>44987.409930555557</v>
      </c>
      <c r="B118" s="4">
        <v>1.1499999999999999</v>
      </c>
      <c r="C118" s="4">
        <v>1.1399999999999999</v>
      </c>
      <c r="D118" s="4">
        <f t="shared" si="6"/>
        <v>1.3109999999999997</v>
      </c>
      <c r="E118" s="4">
        <f t="shared" si="4"/>
        <v>175.23099999999999</v>
      </c>
      <c r="F118" s="4">
        <f t="shared" si="5"/>
        <v>1.320999999999998</v>
      </c>
      <c r="G118" s="12">
        <v>2023</v>
      </c>
    </row>
    <row r="119" spans="1:7" x14ac:dyDescent="0.2">
      <c r="A119" s="18">
        <v>44987.418263888889</v>
      </c>
      <c r="B119" s="4">
        <v>1.1599999999999999</v>
      </c>
      <c r="C119" s="4">
        <v>1.1399999999999999</v>
      </c>
      <c r="D119" s="4">
        <f t="shared" si="6"/>
        <v>1.3223999999999998</v>
      </c>
      <c r="E119" s="4">
        <f t="shared" si="4"/>
        <v>175.24239999999998</v>
      </c>
      <c r="F119" s="4">
        <f t="shared" si="5"/>
        <v>1.3323999999999785</v>
      </c>
      <c r="G119" s="12">
        <v>2023</v>
      </c>
    </row>
    <row r="120" spans="1:7" x14ac:dyDescent="0.2">
      <c r="A120" s="18">
        <v>44987.423726851855</v>
      </c>
      <c r="B120" s="4">
        <v>1.17</v>
      </c>
      <c r="C120" s="4">
        <v>1.1399999999999999</v>
      </c>
      <c r="D120" s="4">
        <f t="shared" si="6"/>
        <v>1.3337999999999999</v>
      </c>
      <c r="E120" s="4">
        <f t="shared" si="4"/>
        <v>175.25379999999998</v>
      </c>
      <c r="F120" s="4">
        <f t="shared" si="5"/>
        <v>1.3437999999999874</v>
      </c>
      <c r="G120" s="12">
        <v>2023</v>
      </c>
    </row>
    <row r="121" spans="1:7" x14ac:dyDescent="0.2">
      <c r="A121" s="18">
        <v>44987.429988425924</v>
      </c>
      <c r="B121" s="4">
        <v>1.18</v>
      </c>
      <c r="C121" s="4">
        <v>1.1399999999999999</v>
      </c>
      <c r="D121" s="4">
        <f t="shared" si="6"/>
        <v>1.3451999999999997</v>
      </c>
      <c r="E121" s="4">
        <f t="shared" si="4"/>
        <v>175.26519999999999</v>
      </c>
      <c r="F121" s="4">
        <f t="shared" si="5"/>
        <v>1.3551999999999964</v>
      </c>
      <c r="G121" s="12">
        <v>2023</v>
      </c>
    </row>
    <row r="122" spans="1:7" x14ac:dyDescent="0.2">
      <c r="A122" s="18">
        <v>44987.43409722222</v>
      </c>
      <c r="B122" s="4">
        <v>1.19</v>
      </c>
      <c r="C122" s="4">
        <v>1.1399999999999999</v>
      </c>
      <c r="D122" s="4">
        <f t="shared" si="6"/>
        <v>1.3565999999999998</v>
      </c>
      <c r="E122" s="4">
        <f t="shared" si="4"/>
        <v>175.27659999999997</v>
      </c>
      <c r="F122" s="4">
        <f t="shared" si="5"/>
        <v>1.3665999999999769</v>
      </c>
      <c r="G122" s="12">
        <v>2023</v>
      </c>
    </row>
    <row r="123" spans="1:7" x14ac:dyDescent="0.2">
      <c r="A123" s="18">
        <v>44987.440601851849</v>
      </c>
      <c r="B123" s="4">
        <v>1.2</v>
      </c>
      <c r="C123" s="4">
        <v>1.1399999999999999</v>
      </c>
      <c r="D123" s="4">
        <f t="shared" si="6"/>
        <v>1.3679999999999999</v>
      </c>
      <c r="E123" s="4">
        <f t="shared" si="4"/>
        <v>175.28799999999998</v>
      </c>
      <c r="F123" s="4">
        <f t="shared" si="5"/>
        <v>1.3779999999999859</v>
      </c>
      <c r="G123" s="12">
        <v>2023</v>
      </c>
    </row>
    <row r="124" spans="1:7" x14ac:dyDescent="0.2">
      <c r="A124" s="18">
        <v>44987.445405092592</v>
      </c>
      <c r="B124" s="4">
        <v>1.21</v>
      </c>
      <c r="C124" s="4">
        <v>1.1399999999999999</v>
      </c>
      <c r="D124" s="4">
        <f t="shared" si="6"/>
        <v>1.3793999999999997</v>
      </c>
      <c r="E124" s="4">
        <f t="shared" si="4"/>
        <v>175.29939999999999</v>
      </c>
      <c r="F124" s="4">
        <f t="shared" si="5"/>
        <v>1.3893999999999949</v>
      </c>
      <c r="G124" s="12">
        <v>2023</v>
      </c>
    </row>
    <row r="125" spans="1:7" x14ac:dyDescent="0.2">
      <c r="A125" s="18">
        <v>44987.45207175926</v>
      </c>
      <c r="B125" s="4">
        <v>1.22</v>
      </c>
      <c r="C125" s="4">
        <v>1.1399999999999999</v>
      </c>
      <c r="D125" s="4">
        <f t="shared" si="6"/>
        <v>1.3907999999999998</v>
      </c>
      <c r="E125" s="4">
        <f t="shared" si="4"/>
        <v>175.3108</v>
      </c>
      <c r="F125" s="4">
        <f t="shared" si="5"/>
        <v>1.4008000000000038</v>
      </c>
      <c r="G125" s="12">
        <v>2023</v>
      </c>
    </row>
    <row r="126" spans="1:7" x14ac:dyDescent="0.2">
      <c r="A126" s="18">
        <v>44987.457951388889</v>
      </c>
      <c r="B126" s="4">
        <v>1.23</v>
      </c>
      <c r="C126" s="4">
        <v>1.1399999999999999</v>
      </c>
      <c r="D126" s="4">
        <f t="shared" si="6"/>
        <v>1.4021999999999999</v>
      </c>
      <c r="E126" s="4">
        <f t="shared" si="4"/>
        <v>175.32219999999998</v>
      </c>
      <c r="F126" s="4">
        <f t="shared" si="5"/>
        <v>1.4121999999999844</v>
      </c>
      <c r="G126" s="12">
        <v>2023</v>
      </c>
    </row>
    <row r="127" spans="1:7" x14ac:dyDescent="0.2">
      <c r="A127" s="18">
        <v>44987.465451388889</v>
      </c>
      <c r="B127" s="4">
        <v>1.24</v>
      </c>
      <c r="C127" s="4">
        <v>1.1399999999999999</v>
      </c>
      <c r="D127" s="4">
        <f t="shared" si="6"/>
        <v>1.4136</v>
      </c>
      <c r="E127" s="4">
        <f t="shared" si="4"/>
        <v>175.33359999999999</v>
      </c>
      <c r="F127" s="4">
        <f t="shared" si="5"/>
        <v>1.4235999999999933</v>
      </c>
      <c r="G127" s="12">
        <v>2023</v>
      </c>
    </row>
    <row r="128" spans="1:7" x14ac:dyDescent="0.2">
      <c r="A128" s="18">
        <v>44987.469618055555</v>
      </c>
      <c r="B128" s="4">
        <v>1.25</v>
      </c>
      <c r="C128" s="4">
        <v>1.1399999999999999</v>
      </c>
      <c r="D128" s="4">
        <f t="shared" si="6"/>
        <v>1.4249999999999998</v>
      </c>
      <c r="E128" s="4">
        <f t="shared" si="4"/>
        <v>175.345</v>
      </c>
      <c r="F128" s="4">
        <f t="shared" si="5"/>
        <v>1.4350000000000023</v>
      </c>
      <c r="G128" s="12">
        <v>2023</v>
      </c>
    </row>
    <row r="129" spans="1:7" x14ac:dyDescent="0.2">
      <c r="A129" s="18">
        <v>44987.473958333336</v>
      </c>
      <c r="B129" s="4">
        <v>1.26</v>
      </c>
      <c r="C129" s="4">
        <v>1.1399999999999999</v>
      </c>
      <c r="D129" s="4">
        <f t="shared" si="6"/>
        <v>1.4363999999999999</v>
      </c>
      <c r="E129" s="4">
        <f t="shared" si="4"/>
        <v>175.35639999999998</v>
      </c>
      <c r="F129" s="4">
        <f t="shared" si="5"/>
        <v>1.4463999999999828</v>
      </c>
      <c r="G129" s="12">
        <v>2023</v>
      </c>
    </row>
    <row r="130" spans="1:7" x14ac:dyDescent="0.2">
      <c r="A130" s="18">
        <v>44987.477002314816</v>
      </c>
      <c r="B130" s="4">
        <v>1.27</v>
      </c>
      <c r="C130" s="4">
        <v>1.1399999999999999</v>
      </c>
      <c r="D130" s="4">
        <f t="shared" si="6"/>
        <v>1.4478</v>
      </c>
      <c r="E130" s="4">
        <f t="shared" si="4"/>
        <v>175.36779999999999</v>
      </c>
      <c r="F130" s="4">
        <f t="shared" si="5"/>
        <v>1.4577999999999918</v>
      </c>
      <c r="G130" s="12">
        <v>2023</v>
      </c>
    </row>
    <row r="131" spans="1:7" x14ac:dyDescent="0.2">
      <c r="A131" s="18">
        <v>44987.481342592589</v>
      </c>
      <c r="B131" s="4">
        <v>1.28</v>
      </c>
      <c r="C131" s="4">
        <v>1.1399999999999999</v>
      </c>
      <c r="D131" s="4">
        <f t="shared" si="6"/>
        <v>1.4591999999999998</v>
      </c>
      <c r="E131" s="4">
        <f t="shared" si="4"/>
        <v>175.3792</v>
      </c>
      <c r="F131" s="4">
        <f t="shared" si="5"/>
        <v>1.4692000000000007</v>
      </c>
      <c r="G131" s="12">
        <v>2023</v>
      </c>
    </row>
    <row r="132" spans="1:7" x14ac:dyDescent="0.2">
      <c r="A132" s="18">
        <v>44987.483634259261</v>
      </c>
      <c r="B132" s="4">
        <v>1.29</v>
      </c>
      <c r="C132" s="4">
        <v>1.1399999999999999</v>
      </c>
      <c r="D132" s="4">
        <f t="shared" si="6"/>
        <v>1.4705999999999999</v>
      </c>
      <c r="E132" s="4">
        <f t="shared" ref="E132:E195" si="7">D132+173.92</f>
        <v>175.39059999999998</v>
      </c>
      <c r="F132" s="4">
        <f t="shared" ref="F132:F195" si="8">E132-173.91</f>
        <v>1.4805999999999813</v>
      </c>
      <c r="G132" s="12">
        <v>2023</v>
      </c>
    </row>
    <row r="133" spans="1:7" x14ac:dyDescent="0.2">
      <c r="A133" s="18">
        <v>44987.48646990741</v>
      </c>
      <c r="B133" s="4">
        <v>1.3</v>
      </c>
      <c r="C133" s="4">
        <v>1.1399999999999999</v>
      </c>
      <c r="D133" s="4">
        <f t="shared" si="6"/>
        <v>1.482</v>
      </c>
      <c r="E133" s="4">
        <f t="shared" si="7"/>
        <v>175.40199999999999</v>
      </c>
      <c r="F133" s="4">
        <f t="shared" si="8"/>
        <v>1.4919999999999902</v>
      </c>
      <c r="G133" s="12">
        <v>2023</v>
      </c>
    </row>
    <row r="134" spans="1:7" x14ac:dyDescent="0.2">
      <c r="A134" s="18">
        <v>44987.489166666666</v>
      </c>
      <c r="B134" s="4">
        <v>1.31</v>
      </c>
      <c r="C134" s="4">
        <v>1.1399999999999999</v>
      </c>
      <c r="D134" s="4">
        <f t="shared" si="6"/>
        <v>1.4933999999999998</v>
      </c>
      <c r="E134" s="4">
        <f t="shared" si="7"/>
        <v>175.4134</v>
      </c>
      <c r="F134" s="4">
        <f t="shared" si="8"/>
        <v>1.5033999999999992</v>
      </c>
      <c r="G134" s="12">
        <v>2023</v>
      </c>
    </row>
    <row r="135" spans="1:7" x14ac:dyDescent="0.2">
      <c r="A135" s="18">
        <v>44987.492974537039</v>
      </c>
      <c r="B135" s="4">
        <v>1.32</v>
      </c>
      <c r="C135" s="4">
        <v>1.1399999999999999</v>
      </c>
      <c r="D135" s="4">
        <f t="shared" si="6"/>
        <v>1.5047999999999999</v>
      </c>
      <c r="E135" s="4">
        <f t="shared" si="7"/>
        <v>175.42479999999998</v>
      </c>
      <c r="F135" s="4">
        <f t="shared" si="8"/>
        <v>1.5147999999999797</v>
      </c>
      <c r="G135" s="12">
        <v>2023</v>
      </c>
    </row>
    <row r="136" spans="1:7" x14ac:dyDescent="0.2">
      <c r="A136" s="18">
        <v>44987.49659722222</v>
      </c>
      <c r="B136" s="4">
        <v>1.33</v>
      </c>
      <c r="C136" s="4">
        <v>1.1399999999999999</v>
      </c>
      <c r="D136" s="4">
        <f t="shared" si="6"/>
        <v>1.5162</v>
      </c>
      <c r="E136" s="4">
        <f t="shared" si="7"/>
        <v>175.43619999999999</v>
      </c>
      <c r="F136" s="4">
        <f t="shared" si="8"/>
        <v>1.5261999999999887</v>
      </c>
      <c r="G136" s="12">
        <v>2023</v>
      </c>
    </row>
    <row r="137" spans="1:7" x14ac:dyDescent="0.2">
      <c r="A137" s="18">
        <v>44987.503599537034</v>
      </c>
      <c r="B137" s="4">
        <v>1.34</v>
      </c>
      <c r="C137" s="4">
        <v>1.1399999999999999</v>
      </c>
      <c r="D137" s="4">
        <f t="shared" si="6"/>
        <v>1.5276000000000001</v>
      </c>
      <c r="E137" s="4">
        <f t="shared" si="7"/>
        <v>175.44759999999999</v>
      </c>
      <c r="F137" s="4">
        <f t="shared" si="8"/>
        <v>1.5375999999999976</v>
      </c>
      <c r="G137" s="12">
        <v>2023</v>
      </c>
    </row>
    <row r="138" spans="1:7" x14ac:dyDescent="0.2">
      <c r="A138" s="18">
        <v>44987.508587962962</v>
      </c>
      <c r="B138" s="4">
        <v>1.35</v>
      </c>
      <c r="C138" s="4">
        <v>1.1399999999999999</v>
      </c>
      <c r="D138" s="4">
        <f t="shared" si="6"/>
        <v>1.5389999999999999</v>
      </c>
      <c r="E138" s="4">
        <f t="shared" si="7"/>
        <v>175.45899999999997</v>
      </c>
      <c r="F138" s="4">
        <f t="shared" si="8"/>
        <v>1.5489999999999782</v>
      </c>
      <c r="G138" s="12">
        <v>2023</v>
      </c>
    </row>
    <row r="139" spans="1:7" x14ac:dyDescent="0.2">
      <c r="A139" s="18">
        <v>44987.514374999999</v>
      </c>
      <c r="B139" s="4">
        <v>1.36</v>
      </c>
      <c r="C139" s="4">
        <v>1.1399999999999999</v>
      </c>
      <c r="D139" s="4">
        <f t="shared" si="6"/>
        <v>1.5504</v>
      </c>
      <c r="E139" s="4">
        <f t="shared" si="7"/>
        <v>175.47039999999998</v>
      </c>
      <c r="F139" s="4">
        <f t="shared" si="8"/>
        <v>1.5603999999999871</v>
      </c>
      <c r="G139" s="12">
        <v>2023</v>
      </c>
    </row>
    <row r="140" spans="1:7" x14ac:dyDescent="0.2">
      <c r="A140" s="18">
        <v>44987.521261574075</v>
      </c>
      <c r="B140" s="4">
        <v>1.37</v>
      </c>
      <c r="C140" s="4">
        <v>1.1399999999999999</v>
      </c>
      <c r="D140" s="4">
        <f t="shared" si="6"/>
        <v>1.5618000000000001</v>
      </c>
      <c r="E140" s="4">
        <f t="shared" si="7"/>
        <v>175.48179999999999</v>
      </c>
      <c r="F140" s="4">
        <f t="shared" si="8"/>
        <v>1.5717999999999961</v>
      </c>
      <c r="G140" s="12">
        <v>2023</v>
      </c>
    </row>
    <row r="141" spans="1:7" x14ac:dyDescent="0.2">
      <c r="A141" s="18">
        <v>44987.52685185185</v>
      </c>
      <c r="B141" s="4">
        <v>1.38</v>
      </c>
      <c r="C141" s="4">
        <v>1.1399999999999999</v>
      </c>
      <c r="D141" s="4">
        <f t="shared" si="6"/>
        <v>1.5731999999999997</v>
      </c>
      <c r="E141" s="4">
        <f t="shared" si="7"/>
        <v>175.49319999999997</v>
      </c>
      <c r="F141" s="4">
        <f t="shared" si="8"/>
        <v>1.5831999999999766</v>
      </c>
      <c r="G141" s="12">
        <v>2023</v>
      </c>
    </row>
    <row r="142" spans="1:7" x14ac:dyDescent="0.2">
      <c r="A142" s="18">
        <v>44987.534548611111</v>
      </c>
      <c r="B142" s="4">
        <v>1.39</v>
      </c>
      <c r="C142" s="4">
        <v>1.1399999999999999</v>
      </c>
      <c r="D142" s="4">
        <f t="shared" si="6"/>
        <v>1.5845999999999998</v>
      </c>
      <c r="E142" s="4">
        <f t="shared" si="7"/>
        <v>175.50459999999998</v>
      </c>
      <c r="F142" s="4">
        <f t="shared" si="8"/>
        <v>1.5945999999999856</v>
      </c>
      <c r="G142" s="12">
        <v>2023</v>
      </c>
    </row>
    <row r="143" spans="1:7" x14ac:dyDescent="0.2">
      <c r="A143" s="18">
        <v>44987.546712962961</v>
      </c>
      <c r="B143" s="4">
        <v>1.4</v>
      </c>
      <c r="C143" s="4">
        <v>1.1399999999999999</v>
      </c>
      <c r="D143" s="4">
        <f t="shared" si="6"/>
        <v>1.5959999999999999</v>
      </c>
      <c r="E143" s="4">
        <f t="shared" si="7"/>
        <v>175.51599999999999</v>
      </c>
      <c r="F143" s="4">
        <f t="shared" si="8"/>
        <v>1.6059999999999945</v>
      </c>
      <c r="G143" s="12">
        <v>2023</v>
      </c>
    </row>
    <row r="144" spans="1:7" x14ac:dyDescent="0.2">
      <c r="A144" s="18">
        <v>44987.55678240741</v>
      </c>
      <c r="B144" s="4">
        <v>1.41</v>
      </c>
      <c r="C144" s="4">
        <v>1.1399999999999999</v>
      </c>
      <c r="D144" s="4">
        <f t="shared" si="6"/>
        <v>1.6073999999999997</v>
      </c>
      <c r="E144" s="4">
        <f t="shared" si="7"/>
        <v>175.5274</v>
      </c>
      <c r="F144" s="4">
        <f t="shared" si="8"/>
        <v>1.6174000000000035</v>
      </c>
      <c r="G144" s="12">
        <v>2023</v>
      </c>
    </row>
    <row r="145" spans="1:7" x14ac:dyDescent="0.2">
      <c r="A145" s="18">
        <v>44987.573773148149</v>
      </c>
      <c r="B145" s="4">
        <v>1.42</v>
      </c>
      <c r="C145" s="4">
        <v>1.1399999999999999</v>
      </c>
      <c r="D145" s="4">
        <f t="shared" si="6"/>
        <v>1.6187999999999998</v>
      </c>
      <c r="E145" s="4">
        <f t="shared" si="7"/>
        <v>175.53879999999998</v>
      </c>
      <c r="F145" s="4">
        <f t="shared" si="8"/>
        <v>1.628799999999984</v>
      </c>
      <c r="G145" s="12">
        <v>2023</v>
      </c>
    </row>
    <row r="146" spans="1:7" x14ac:dyDescent="0.2">
      <c r="A146" s="18">
        <v>44995.827523148146</v>
      </c>
      <c r="B146" s="4">
        <v>1.43</v>
      </c>
      <c r="C146" s="4">
        <v>1.1399999999999999</v>
      </c>
      <c r="D146" s="4">
        <f t="shared" si="6"/>
        <v>1.6301999999999999</v>
      </c>
      <c r="E146" s="4">
        <f t="shared" si="7"/>
        <v>175.55019999999999</v>
      </c>
      <c r="F146" s="4">
        <f t="shared" si="8"/>
        <v>1.640199999999993</v>
      </c>
      <c r="G146" s="12">
        <v>2023</v>
      </c>
    </row>
    <row r="147" spans="1:7" x14ac:dyDescent="0.2">
      <c r="A147" s="18">
        <v>44996.286215277774</v>
      </c>
      <c r="B147" s="4">
        <v>1.44</v>
      </c>
      <c r="C147" s="4">
        <v>1.1399999999999999</v>
      </c>
      <c r="D147" s="4">
        <f t="shared" si="6"/>
        <v>1.6415999999999997</v>
      </c>
      <c r="E147" s="4">
        <f t="shared" si="7"/>
        <v>175.5616</v>
      </c>
      <c r="F147" s="4">
        <f t="shared" si="8"/>
        <v>1.651600000000002</v>
      </c>
      <c r="G147" s="12">
        <v>2023</v>
      </c>
    </row>
    <row r="148" spans="1:7" x14ac:dyDescent="0.2">
      <c r="A148" s="18">
        <v>44996.316076388888</v>
      </c>
      <c r="B148" s="4">
        <v>1.45</v>
      </c>
      <c r="C148" s="4">
        <v>1.1399999999999999</v>
      </c>
      <c r="D148" s="4">
        <f t="shared" si="6"/>
        <v>1.6529999999999998</v>
      </c>
      <c r="E148" s="4">
        <f t="shared" si="7"/>
        <v>175.57299999999998</v>
      </c>
      <c r="F148" s="4">
        <f t="shared" si="8"/>
        <v>1.6629999999999825</v>
      </c>
      <c r="G148" s="12">
        <v>2023</v>
      </c>
    </row>
    <row r="149" spans="1:7" x14ac:dyDescent="0.2">
      <c r="A149" s="18">
        <v>44996.340081018519</v>
      </c>
      <c r="B149" s="4">
        <v>1.46</v>
      </c>
      <c r="C149" s="4">
        <v>1.1399999999999999</v>
      </c>
      <c r="D149" s="4">
        <f t="shared" si="6"/>
        <v>1.6643999999999999</v>
      </c>
      <c r="E149" s="4">
        <f t="shared" si="7"/>
        <v>175.58439999999999</v>
      </c>
      <c r="F149" s="4">
        <f t="shared" si="8"/>
        <v>1.6743999999999915</v>
      </c>
      <c r="G149" s="12">
        <v>2023</v>
      </c>
    </row>
    <row r="150" spans="1:7" x14ac:dyDescent="0.2">
      <c r="A150" s="18">
        <v>44996.395567129628</v>
      </c>
      <c r="B150" s="4">
        <v>1.47</v>
      </c>
      <c r="C150" s="4">
        <v>1.1399999999999999</v>
      </c>
      <c r="D150" s="4">
        <f t="shared" si="6"/>
        <v>1.6757999999999997</v>
      </c>
      <c r="E150" s="4">
        <f t="shared" si="7"/>
        <v>175.5958</v>
      </c>
      <c r="F150" s="4">
        <f t="shared" si="8"/>
        <v>1.6858000000000004</v>
      </c>
      <c r="G150" s="12">
        <v>2023</v>
      </c>
    </row>
    <row r="151" spans="1:7" x14ac:dyDescent="0.2">
      <c r="A151" s="18">
        <v>44996.524907407409</v>
      </c>
      <c r="B151" s="4">
        <v>1.48</v>
      </c>
      <c r="C151" s="4">
        <v>1.1399999999999999</v>
      </c>
      <c r="D151" s="4">
        <f t="shared" si="6"/>
        <v>1.6871999999999998</v>
      </c>
      <c r="E151" s="4">
        <f t="shared" si="7"/>
        <v>175.60719999999998</v>
      </c>
      <c r="F151" s="4">
        <f t="shared" si="8"/>
        <v>1.6971999999999809</v>
      </c>
      <c r="G151" s="12">
        <v>2023</v>
      </c>
    </row>
    <row r="152" spans="1:7" x14ac:dyDescent="0.2">
      <c r="A152" s="18">
        <v>44996.539675925924</v>
      </c>
      <c r="B152" s="4">
        <v>1.49</v>
      </c>
      <c r="C152" s="4">
        <v>1.1399999999999999</v>
      </c>
      <c r="D152" s="4">
        <f t="shared" si="6"/>
        <v>1.6985999999999999</v>
      </c>
      <c r="E152" s="4">
        <f t="shared" si="7"/>
        <v>175.61859999999999</v>
      </c>
      <c r="F152" s="4">
        <f t="shared" si="8"/>
        <v>1.7085999999999899</v>
      </c>
      <c r="G152" s="12">
        <v>2023</v>
      </c>
    </row>
    <row r="153" spans="1:7" x14ac:dyDescent="0.2">
      <c r="A153" s="18">
        <v>44996.543553240743</v>
      </c>
      <c r="B153" s="4">
        <v>1.5</v>
      </c>
      <c r="C153" s="4">
        <v>1.1399999999999999</v>
      </c>
      <c r="D153" s="4">
        <f t="shared" si="6"/>
        <v>1.71</v>
      </c>
      <c r="E153" s="4">
        <f t="shared" si="7"/>
        <v>175.63</v>
      </c>
      <c r="F153" s="4">
        <f t="shared" si="8"/>
        <v>1.7199999999999989</v>
      </c>
      <c r="G153" s="12">
        <v>2023</v>
      </c>
    </row>
    <row r="154" spans="1:7" x14ac:dyDescent="0.2">
      <c r="A154" s="18">
        <v>44996.772372685184</v>
      </c>
      <c r="B154" s="4">
        <v>1.51</v>
      </c>
      <c r="C154" s="4">
        <v>1.1399999999999999</v>
      </c>
      <c r="D154" s="4">
        <f t="shared" si="6"/>
        <v>1.7213999999999998</v>
      </c>
      <c r="E154" s="4">
        <f t="shared" si="7"/>
        <v>175.64139999999998</v>
      </c>
      <c r="F154" s="4">
        <f t="shared" si="8"/>
        <v>1.7313999999999794</v>
      </c>
      <c r="G154" s="12">
        <v>2023</v>
      </c>
    </row>
    <row r="155" spans="1:7" x14ac:dyDescent="0.2">
      <c r="A155" s="18">
        <v>44996.773622685185</v>
      </c>
      <c r="B155" s="4">
        <v>1.52</v>
      </c>
      <c r="C155" s="4">
        <v>1.1399999999999999</v>
      </c>
      <c r="D155" s="4">
        <f t="shared" si="6"/>
        <v>1.7327999999999999</v>
      </c>
      <c r="E155" s="4">
        <f t="shared" si="7"/>
        <v>175.65279999999998</v>
      </c>
      <c r="F155" s="4">
        <f t="shared" si="8"/>
        <v>1.7427999999999884</v>
      </c>
      <c r="G155" s="12">
        <v>2023</v>
      </c>
    </row>
    <row r="156" spans="1:7" x14ac:dyDescent="0.2">
      <c r="A156" s="18">
        <v>44996.774444444447</v>
      </c>
      <c r="B156" s="4">
        <v>1.53</v>
      </c>
      <c r="C156" s="4">
        <v>1.1399999999999999</v>
      </c>
      <c r="D156" s="4">
        <f t="shared" si="6"/>
        <v>1.7442</v>
      </c>
      <c r="E156" s="4">
        <f t="shared" si="7"/>
        <v>175.66419999999999</v>
      </c>
      <c r="F156" s="4">
        <f t="shared" si="8"/>
        <v>1.7541999999999973</v>
      </c>
      <c r="G156" s="12">
        <v>2023</v>
      </c>
    </row>
    <row r="157" spans="1:7" x14ac:dyDescent="0.2">
      <c r="A157" s="18">
        <v>44996.777199074073</v>
      </c>
      <c r="B157" s="4">
        <v>1.54</v>
      </c>
      <c r="C157" s="4">
        <v>1.1399999999999999</v>
      </c>
      <c r="D157" s="4">
        <f t="shared" si="6"/>
        <v>1.7555999999999998</v>
      </c>
      <c r="E157" s="4">
        <f t="shared" si="7"/>
        <v>175.67559999999997</v>
      </c>
      <c r="F157" s="4">
        <f t="shared" si="8"/>
        <v>1.7655999999999779</v>
      </c>
      <c r="G157" s="12">
        <v>2023</v>
      </c>
    </row>
    <row r="158" spans="1:7" x14ac:dyDescent="0.2">
      <c r="A158" s="18">
        <v>44996.806030092594</v>
      </c>
      <c r="B158" s="4">
        <v>1.55</v>
      </c>
      <c r="C158" s="4">
        <v>1.1399999999999999</v>
      </c>
      <c r="D158" s="4">
        <f t="shared" si="6"/>
        <v>1.7669999999999999</v>
      </c>
      <c r="E158" s="4">
        <f t="shared" si="7"/>
        <v>175.68699999999998</v>
      </c>
      <c r="F158" s="4">
        <f t="shared" si="8"/>
        <v>1.7769999999999868</v>
      </c>
      <c r="G158" s="12">
        <v>2023</v>
      </c>
    </row>
    <row r="159" spans="1:7" x14ac:dyDescent="0.2">
      <c r="A159" s="18">
        <v>44996.81695601852</v>
      </c>
      <c r="B159" s="4">
        <v>1.56</v>
      </c>
      <c r="C159" s="4">
        <v>1.1399999999999999</v>
      </c>
      <c r="D159" s="4">
        <f t="shared" si="6"/>
        <v>1.7784</v>
      </c>
      <c r="E159" s="4">
        <f t="shared" si="7"/>
        <v>175.69839999999999</v>
      </c>
      <c r="F159" s="4">
        <f t="shared" si="8"/>
        <v>1.7883999999999958</v>
      </c>
      <c r="G159" s="12">
        <v>2023</v>
      </c>
    </row>
    <row r="160" spans="1:7" x14ac:dyDescent="0.2">
      <c r="A160" s="18">
        <v>44996.820960648147</v>
      </c>
      <c r="B160" s="4">
        <v>1.57</v>
      </c>
      <c r="C160" s="4">
        <v>1.1399999999999999</v>
      </c>
      <c r="D160" s="4">
        <f t="shared" si="6"/>
        <v>1.7897999999999998</v>
      </c>
      <c r="E160" s="4">
        <f t="shared" si="7"/>
        <v>175.7098</v>
      </c>
      <c r="F160" s="4">
        <f t="shared" si="8"/>
        <v>1.7998000000000047</v>
      </c>
      <c r="G160" s="12">
        <v>2023</v>
      </c>
    </row>
    <row r="161" spans="1:7" x14ac:dyDescent="0.2">
      <c r="A161" s="18">
        <v>44996.823692129627</v>
      </c>
      <c r="B161" s="4">
        <v>1.58</v>
      </c>
      <c r="C161" s="4">
        <v>1.1399999999999999</v>
      </c>
      <c r="D161" s="4">
        <f t="shared" si="6"/>
        <v>1.8011999999999999</v>
      </c>
      <c r="E161" s="4">
        <f t="shared" si="7"/>
        <v>175.72119999999998</v>
      </c>
      <c r="F161" s="4">
        <f t="shared" si="8"/>
        <v>1.8111999999999853</v>
      </c>
      <c r="G161" s="12">
        <v>2023</v>
      </c>
    </row>
    <row r="162" spans="1:7" x14ac:dyDescent="0.2">
      <c r="A162" s="18">
        <v>44996.825312499997</v>
      </c>
      <c r="B162" s="4">
        <v>1.59</v>
      </c>
      <c r="C162" s="4">
        <v>1.1399999999999999</v>
      </c>
      <c r="D162" s="4">
        <f t="shared" si="6"/>
        <v>1.8126</v>
      </c>
      <c r="E162" s="4">
        <f t="shared" si="7"/>
        <v>175.73259999999999</v>
      </c>
      <c r="F162" s="4">
        <f t="shared" si="8"/>
        <v>1.8225999999999942</v>
      </c>
      <c r="G162" s="12">
        <v>2023</v>
      </c>
    </row>
    <row r="163" spans="1:7" x14ac:dyDescent="0.2">
      <c r="A163" s="18">
        <v>44996.827175925922</v>
      </c>
      <c r="B163" s="4">
        <v>1.6</v>
      </c>
      <c r="C163" s="4">
        <v>1.1399999999999999</v>
      </c>
      <c r="D163" s="4">
        <f t="shared" si="6"/>
        <v>1.8239999999999998</v>
      </c>
      <c r="E163" s="4">
        <f t="shared" si="7"/>
        <v>175.744</v>
      </c>
      <c r="F163" s="4">
        <f t="shared" si="8"/>
        <v>1.8340000000000032</v>
      </c>
      <c r="G163" s="12">
        <v>2023</v>
      </c>
    </row>
    <row r="164" spans="1:7" x14ac:dyDescent="0.2">
      <c r="A164" s="18">
        <v>44996.828611111108</v>
      </c>
      <c r="B164" s="4">
        <v>1.61</v>
      </c>
      <c r="C164" s="4">
        <v>1.1399999999999999</v>
      </c>
      <c r="D164" s="4">
        <f t="shared" si="6"/>
        <v>1.8353999999999999</v>
      </c>
      <c r="E164" s="4">
        <f t="shared" si="7"/>
        <v>175.75539999999998</v>
      </c>
      <c r="F164" s="4">
        <f t="shared" si="8"/>
        <v>1.8453999999999837</v>
      </c>
      <c r="G164" s="12">
        <v>2023</v>
      </c>
    </row>
    <row r="165" spans="1:7" x14ac:dyDescent="0.2">
      <c r="A165" s="18">
        <v>44996.836851851855</v>
      </c>
      <c r="B165" s="4">
        <v>1.62</v>
      </c>
      <c r="C165" s="4">
        <v>1.1399999999999999</v>
      </c>
      <c r="D165" s="4">
        <f t="shared" si="6"/>
        <v>1.8468</v>
      </c>
      <c r="E165" s="4">
        <f t="shared" si="7"/>
        <v>175.76679999999999</v>
      </c>
      <c r="F165" s="4">
        <f t="shared" si="8"/>
        <v>1.8567999999999927</v>
      </c>
      <c r="G165" s="12">
        <v>2023</v>
      </c>
    </row>
    <row r="166" spans="1:7" x14ac:dyDescent="0.2">
      <c r="A166" s="18">
        <v>44996.841261574074</v>
      </c>
      <c r="B166" s="4">
        <v>1.63</v>
      </c>
      <c r="C166" s="4">
        <v>1.1399999999999999</v>
      </c>
      <c r="D166" s="4">
        <f t="shared" si="6"/>
        <v>1.8581999999999996</v>
      </c>
      <c r="E166" s="4">
        <f t="shared" si="7"/>
        <v>175.7782</v>
      </c>
      <c r="F166" s="4">
        <f t="shared" si="8"/>
        <v>1.8682000000000016</v>
      </c>
      <c r="G166" s="12">
        <v>2023</v>
      </c>
    </row>
    <row r="167" spans="1:7" x14ac:dyDescent="0.2">
      <c r="A167" s="18">
        <v>44996.850069444445</v>
      </c>
      <c r="B167" s="4">
        <v>1.64</v>
      </c>
      <c r="C167" s="4">
        <v>1.1399999999999999</v>
      </c>
      <c r="D167" s="4">
        <f t="shared" si="6"/>
        <v>1.8695999999999997</v>
      </c>
      <c r="E167" s="4">
        <f t="shared" si="7"/>
        <v>175.78959999999998</v>
      </c>
      <c r="F167" s="4">
        <f t="shared" si="8"/>
        <v>1.8795999999999822</v>
      </c>
      <c r="G167" s="12">
        <v>2023</v>
      </c>
    </row>
    <row r="168" spans="1:7" x14ac:dyDescent="0.2">
      <c r="A168" s="18">
        <v>44996.899027777778</v>
      </c>
      <c r="B168" s="4">
        <v>1.65</v>
      </c>
      <c r="C168" s="4">
        <v>1.1399999999999999</v>
      </c>
      <c r="D168" s="4">
        <f t="shared" si="6"/>
        <v>1.8809999999999998</v>
      </c>
      <c r="E168" s="4">
        <f t="shared" si="7"/>
        <v>175.80099999999999</v>
      </c>
      <c r="F168" s="4">
        <f t="shared" si="8"/>
        <v>1.8909999999999911</v>
      </c>
      <c r="G168" s="12">
        <v>2023</v>
      </c>
    </row>
    <row r="169" spans="1:7" x14ac:dyDescent="0.2">
      <c r="A169" s="18">
        <v>44996.901342592595</v>
      </c>
      <c r="B169" s="4">
        <v>1.66</v>
      </c>
      <c r="C169" s="4">
        <v>1.1399999999999999</v>
      </c>
      <c r="D169" s="4">
        <f t="shared" si="6"/>
        <v>1.8923999999999996</v>
      </c>
      <c r="E169" s="4">
        <f t="shared" si="7"/>
        <v>175.8124</v>
      </c>
      <c r="F169" s="4">
        <f t="shared" si="8"/>
        <v>1.9024000000000001</v>
      </c>
      <c r="G169" s="12">
        <v>2023</v>
      </c>
    </row>
    <row r="170" spans="1:7" x14ac:dyDescent="0.2">
      <c r="A170" s="18">
        <v>44996.902997685182</v>
      </c>
      <c r="B170" s="4">
        <v>1.67</v>
      </c>
      <c r="C170" s="4">
        <v>1.1399999999999999</v>
      </c>
      <c r="D170" s="4">
        <f t="shared" si="6"/>
        <v>1.9037999999999997</v>
      </c>
      <c r="E170" s="4">
        <f t="shared" si="7"/>
        <v>175.82379999999998</v>
      </c>
      <c r="F170" s="4">
        <f t="shared" si="8"/>
        <v>1.9137999999999806</v>
      </c>
      <c r="G170" s="12">
        <v>2023</v>
      </c>
    </row>
    <row r="171" spans="1:7" x14ac:dyDescent="0.2">
      <c r="A171" s="18">
        <v>44996.90520833333</v>
      </c>
      <c r="B171" s="4">
        <v>1.68</v>
      </c>
      <c r="C171" s="4">
        <v>1.1399999999999999</v>
      </c>
      <c r="D171" s="4">
        <f t="shared" ref="D171:D234" si="9">B171*C171</f>
        <v>1.9151999999999998</v>
      </c>
      <c r="E171" s="4">
        <f t="shared" si="7"/>
        <v>175.83519999999999</v>
      </c>
      <c r="F171" s="4">
        <f t="shared" si="8"/>
        <v>1.9251999999999896</v>
      </c>
      <c r="G171" s="12">
        <v>2023</v>
      </c>
    </row>
    <row r="172" spans="1:7" x14ac:dyDescent="0.2">
      <c r="A172" s="18">
        <v>44996.908078703702</v>
      </c>
      <c r="B172" s="4">
        <v>1.69</v>
      </c>
      <c r="C172" s="4">
        <v>1.1399999999999999</v>
      </c>
      <c r="D172" s="4">
        <f t="shared" si="9"/>
        <v>1.9265999999999999</v>
      </c>
      <c r="E172" s="4">
        <f t="shared" si="7"/>
        <v>175.8466</v>
      </c>
      <c r="F172" s="4">
        <f t="shared" si="8"/>
        <v>1.9365999999999985</v>
      </c>
      <c r="G172" s="12">
        <v>2023</v>
      </c>
    </row>
    <row r="173" spans="1:7" x14ac:dyDescent="0.2">
      <c r="A173" s="18">
        <v>44996.912233796298</v>
      </c>
      <c r="B173" s="4">
        <v>1.7</v>
      </c>
      <c r="C173" s="4">
        <v>1.1399999999999999</v>
      </c>
      <c r="D173" s="4">
        <f t="shared" si="9"/>
        <v>1.9379999999999997</v>
      </c>
      <c r="E173" s="4">
        <f t="shared" si="7"/>
        <v>175.85799999999998</v>
      </c>
      <c r="F173" s="4">
        <f t="shared" si="8"/>
        <v>1.9479999999999791</v>
      </c>
      <c r="G173" s="12">
        <v>2023</v>
      </c>
    </row>
    <row r="174" spans="1:7" x14ac:dyDescent="0.2">
      <c r="A174" s="18">
        <v>44996.913715277777</v>
      </c>
      <c r="B174" s="4">
        <v>1.71</v>
      </c>
      <c r="C174" s="4">
        <v>1.1399999999999999</v>
      </c>
      <c r="D174" s="4">
        <f t="shared" si="9"/>
        <v>1.9493999999999998</v>
      </c>
      <c r="E174" s="4">
        <f t="shared" si="7"/>
        <v>175.86939999999998</v>
      </c>
      <c r="F174" s="4">
        <f t="shared" si="8"/>
        <v>1.959399999999988</v>
      </c>
      <c r="G174" s="12">
        <v>2023</v>
      </c>
    </row>
    <row r="175" spans="1:7" x14ac:dyDescent="0.2">
      <c r="A175" s="18">
        <v>44996.917511574073</v>
      </c>
      <c r="B175" s="4">
        <v>1.72</v>
      </c>
      <c r="C175" s="4">
        <v>1.1399999999999999</v>
      </c>
      <c r="D175" s="4">
        <f t="shared" si="9"/>
        <v>1.9607999999999999</v>
      </c>
      <c r="E175" s="4">
        <f t="shared" si="7"/>
        <v>175.88079999999999</v>
      </c>
      <c r="F175" s="4">
        <f t="shared" si="8"/>
        <v>1.970799999999997</v>
      </c>
      <c r="G175" s="12">
        <v>2023</v>
      </c>
    </row>
    <row r="176" spans="1:7" x14ac:dyDescent="0.2">
      <c r="A176" s="18">
        <v>44996.919641203705</v>
      </c>
      <c r="B176" s="4">
        <v>1.73</v>
      </c>
      <c r="C176" s="4">
        <v>1.1399999999999999</v>
      </c>
      <c r="D176" s="4">
        <f t="shared" si="9"/>
        <v>1.9721999999999997</v>
      </c>
      <c r="E176" s="4">
        <f t="shared" si="7"/>
        <v>175.89219999999997</v>
      </c>
      <c r="F176" s="4">
        <f t="shared" si="8"/>
        <v>1.9821999999999775</v>
      </c>
      <c r="G176" s="12">
        <v>2023</v>
      </c>
    </row>
    <row r="177" spans="1:7" x14ac:dyDescent="0.2">
      <c r="A177" s="18">
        <v>44996.921157407407</v>
      </c>
      <c r="B177" s="4">
        <v>1.74</v>
      </c>
      <c r="C177" s="4">
        <v>1.1399999999999999</v>
      </c>
      <c r="D177" s="4">
        <f t="shared" si="9"/>
        <v>1.9835999999999998</v>
      </c>
      <c r="E177" s="4">
        <f t="shared" si="7"/>
        <v>175.90359999999998</v>
      </c>
      <c r="F177" s="4">
        <f t="shared" si="8"/>
        <v>1.9935999999999865</v>
      </c>
      <c r="G177" s="12">
        <v>2023</v>
      </c>
    </row>
    <row r="178" spans="1:7" x14ac:dyDescent="0.2">
      <c r="A178" s="18">
        <v>44996.922407407408</v>
      </c>
      <c r="B178" s="4">
        <v>1.75</v>
      </c>
      <c r="C178" s="4">
        <v>1.1399999999999999</v>
      </c>
      <c r="D178" s="4">
        <f t="shared" si="9"/>
        <v>1.9949999999999999</v>
      </c>
      <c r="E178" s="4">
        <f t="shared" si="7"/>
        <v>175.91499999999999</v>
      </c>
      <c r="F178" s="4">
        <f t="shared" si="8"/>
        <v>2.0049999999999955</v>
      </c>
      <c r="G178" s="12">
        <v>2023</v>
      </c>
    </row>
    <row r="179" spans="1:7" x14ac:dyDescent="0.2">
      <c r="A179" s="18">
        <v>44996.924305555556</v>
      </c>
      <c r="B179" s="4">
        <v>1.76</v>
      </c>
      <c r="C179" s="4">
        <v>1.1399999999999999</v>
      </c>
      <c r="D179" s="4">
        <f t="shared" si="9"/>
        <v>2.0063999999999997</v>
      </c>
      <c r="E179" s="4">
        <f t="shared" si="7"/>
        <v>175.9264</v>
      </c>
      <c r="F179" s="4">
        <f t="shared" si="8"/>
        <v>2.0164000000000044</v>
      </c>
      <c r="G179" s="12">
        <v>2023</v>
      </c>
    </row>
    <row r="180" spans="1:7" x14ac:dyDescent="0.2">
      <c r="A180" s="18">
        <v>44996.926076388889</v>
      </c>
      <c r="B180" s="4">
        <v>1.77</v>
      </c>
      <c r="C180" s="4">
        <v>1.1399999999999999</v>
      </c>
      <c r="D180" s="4">
        <f t="shared" si="9"/>
        <v>2.0177999999999998</v>
      </c>
      <c r="E180" s="4">
        <f t="shared" si="7"/>
        <v>175.93779999999998</v>
      </c>
      <c r="F180" s="4">
        <f t="shared" si="8"/>
        <v>2.0277999999999849</v>
      </c>
      <c r="G180" s="12">
        <v>2023</v>
      </c>
    </row>
    <row r="181" spans="1:7" x14ac:dyDescent="0.2">
      <c r="A181" s="18">
        <v>44996.927997685183</v>
      </c>
      <c r="B181" s="4">
        <v>1.78</v>
      </c>
      <c r="C181" s="4">
        <v>1.1399999999999999</v>
      </c>
      <c r="D181" s="4">
        <f t="shared" si="9"/>
        <v>2.0291999999999999</v>
      </c>
      <c r="E181" s="4">
        <f t="shared" si="7"/>
        <v>175.94919999999999</v>
      </c>
      <c r="F181" s="4">
        <f t="shared" si="8"/>
        <v>2.0391999999999939</v>
      </c>
      <c r="G181" s="12">
        <v>2023</v>
      </c>
    </row>
    <row r="182" spans="1:7" x14ac:dyDescent="0.2">
      <c r="A182" s="18">
        <v>44996.9296412037</v>
      </c>
      <c r="B182" s="4">
        <v>1.79</v>
      </c>
      <c r="C182" s="4">
        <v>1.1399999999999999</v>
      </c>
      <c r="D182" s="4">
        <f t="shared" si="9"/>
        <v>2.0406</v>
      </c>
      <c r="E182" s="4">
        <f t="shared" si="7"/>
        <v>175.9606</v>
      </c>
      <c r="F182" s="4">
        <f t="shared" si="8"/>
        <v>2.0506000000000029</v>
      </c>
      <c r="G182" s="12">
        <v>2023</v>
      </c>
    </row>
    <row r="183" spans="1:7" x14ac:dyDescent="0.2">
      <c r="A183" s="18">
        <v>44996.931921296295</v>
      </c>
      <c r="B183" s="4">
        <v>1.8</v>
      </c>
      <c r="C183" s="4">
        <v>1.1399999999999999</v>
      </c>
      <c r="D183" s="4">
        <f t="shared" si="9"/>
        <v>2.052</v>
      </c>
      <c r="E183" s="4">
        <f t="shared" si="7"/>
        <v>175.97199999999998</v>
      </c>
      <c r="F183" s="4">
        <f t="shared" si="8"/>
        <v>2.0619999999999834</v>
      </c>
      <c r="G183" s="12">
        <v>2023</v>
      </c>
    </row>
    <row r="184" spans="1:7" x14ac:dyDescent="0.2">
      <c r="A184" s="18">
        <v>44996.934189814812</v>
      </c>
      <c r="B184" s="4">
        <v>1.81</v>
      </c>
      <c r="C184" s="4">
        <v>1.1399999999999999</v>
      </c>
      <c r="D184" s="4">
        <f t="shared" si="9"/>
        <v>2.0633999999999997</v>
      </c>
      <c r="E184" s="4">
        <f t="shared" si="7"/>
        <v>175.98339999999999</v>
      </c>
      <c r="F184" s="4">
        <f t="shared" si="8"/>
        <v>2.0733999999999924</v>
      </c>
      <c r="G184" s="12">
        <v>2023</v>
      </c>
    </row>
    <row r="185" spans="1:7" x14ac:dyDescent="0.2">
      <c r="A185" s="18">
        <v>44996.984837962962</v>
      </c>
      <c r="B185" s="4">
        <v>1.82</v>
      </c>
      <c r="C185" s="4">
        <v>1.1399999999999999</v>
      </c>
      <c r="D185" s="4">
        <f t="shared" si="9"/>
        <v>2.0747999999999998</v>
      </c>
      <c r="E185" s="4">
        <f t="shared" si="7"/>
        <v>175.9948</v>
      </c>
      <c r="F185" s="4">
        <f t="shared" si="8"/>
        <v>2.0848000000000013</v>
      </c>
      <c r="G185" s="12">
        <v>2023</v>
      </c>
    </row>
    <row r="186" spans="1:7" x14ac:dyDescent="0.2">
      <c r="A186" s="18">
        <v>44996.994537037041</v>
      </c>
      <c r="B186" s="4">
        <v>1.83</v>
      </c>
      <c r="C186" s="4">
        <v>1.1399999999999999</v>
      </c>
      <c r="D186" s="4">
        <f t="shared" si="9"/>
        <v>2.0861999999999998</v>
      </c>
      <c r="E186" s="4">
        <f t="shared" si="7"/>
        <v>176.00619999999998</v>
      </c>
      <c r="F186" s="4">
        <f t="shared" si="8"/>
        <v>2.0961999999999819</v>
      </c>
      <c r="G186" s="12">
        <v>2023</v>
      </c>
    </row>
    <row r="187" spans="1:7" x14ac:dyDescent="0.2">
      <c r="A187" s="18">
        <v>44996.998437499999</v>
      </c>
      <c r="B187" s="4">
        <v>1.84</v>
      </c>
      <c r="C187" s="4">
        <v>1.1399999999999999</v>
      </c>
      <c r="D187" s="4">
        <f t="shared" si="9"/>
        <v>2.0975999999999999</v>
      </c>
      <c r="E187" s="4">
        <f t="shared" si="7"/>
        <v>176.01759999999999</v>
      </c>
      <c r="F187" s="4">
        <f t="shared" si="8"/>
        <v>2.1075999999999908</v>
      </c>
      <c r="G187" s="12">
        <v>2023</v>
      </c>
    </row>
    <row r="188" spans="1:7" x14ac:dyDescent="0.2">
      <c r="A188" s="18">
        <v>44997.339548611111</v>
      </c>
      <c r="B188" s="4">
        <v>1.85</v>
      </c>
      <c r="C188" s="4">
        <v>1.1399999999999999</v>
      </c>
      <c r="D188" s="4">
        <f t="shared" si="9"/>
        <v>2.109</v>
      </c>
      <c r="E188" s="4">
        <f t="shared" si="7"/>
        <v>176.029</v>
      </c>
      <c r="F188" s="4">
        <f t="shared" si="8"/>
        <v>2.1189999999999998</v>
      </c>
      <c r="G188" s="12">
        <v>2023</v>
      </c>
    </row>
    <row r="189" spans="1:7" x14ac:dyDescent="0.2">
      <c r="A189" s="18">
        <v>45000.346087962964</v>
      </c>
      <c r="B189" s="4">
        <v>1.86</v>
      </c>
      <c r="C189" s="4">
        <v>1.1399999999999999</v>
      </c>
      <c r="D189" s="4">
        <f t="shared" si="9"/>
        <v>2.1204000000000001</v>
      </c>
      <c r="E189" s="4">
        <f t="shared" si="7"/>
        <v>176.04039999999998</v>
      </c>
      <c r="F189" s="4">
        <f t="shared" si="8"/>
        <v>2.1303999999999803</v>
      </c>
      <c r="G189" s="12">
        <v>2023</v>
      </c>
    </row>
    <row r="190" spans="1:7" x14ac:dyDescent="0.2">
      <c r="A190" s="18">
        <v>45000.66196759259</v>
      </c>
      <c r="B190" s="4">
        <v>1.87</v>
      </c>
      <c r="C190" s="4">
        <v>1.1399999999999999</v>
      </c>
      <c r="D190" s="4">
        <f t="shared" si="9"/>
        <v>2.1318000000000001</v>
      </c>
      <c r="E190" s="4">
        <f t="shared" si="7"/>
        <v>176.05179999999999</v>
      </c>
      <c r="F190" s="4">
        <f t="shared" si="8"/>
        <v>2.1417999999999893</v>
      </c>
      <c r="G190" s="12">
        <v>2023</v>
      </c>
    </row>
    <row r="191" spans="1:7" x14ac:dyDescent="0.2">
      <c r="A191" s="18">
        <v>45000.673298611109</v>
      </c>
      <c r="B191" s="4">
        <v>1.88</v>
      </c>
      <c r="C191" s="4">
        <v>1.1399999999999999</v>
      </c>
      <c r="D191" s="4">
        <f t="shared" si="9"/>
        <v>2.1431999999999998</v>
      </c>
      <c r="E191" s="4">
        <f t="shared" si="7"/>
        <v>176.06319999999999</v>
      </c>
      <c r="F191" s="4">
        <f t="shared" si="8"/>
        <v>2.1531999999999982</v>
      </c>
      <c r="G191" s="12">
        <v>2023</v>
      </c>
    </row>
    <row r="192" spans="1:7" x14ac:dyDescent="0.2">
      <c r="A192" s="18">
        <v>45000.674375000002</v>
      </c>
      <c r="B192" s="4">
        <v>1.89</v>
      </c>
      <c r="C192" s="4">
        <v>1.1399999999999999</v>
      </c>
      <c r="D192" s="4">
        <f t="shared" si="9"/>
        <v>2.1545999999999998</v>
      </c>
      <c r="E192" s="4">
        <f t="shared" si="7"/>
        <v>176.07459999999998</v>
      </c>
      <c r="F192" s="4">
        <f t="shared" si="8"/>
        <v>2.1645999999999788</v>
      </c>
      <c r="G192" s="12">
        <v>2023</v>
      </c>
    </row>
    <row r="193" spans="1:7" x14ac:dyDescent="0.2">
      <c r="A193" s="18">
        <v>45000.679560185185</v>
      </c>
      <c r="B193" s="4">
        <v>1.9</v>
      </c>
      <c r="C193" s="4">
        <v>1.1399999999999999</v>
      </c>
      <c r="D193" s="4">
        <f t="shared" si="9"/>
        <v>2.1659999999999999</v>
      </c>
      <c r="E193" s="4">
        <f t="shared" si="7"/>
        <v>176.08599999999998</v>
      </c>
      <c r="F193" s="4">
        <f t="shared" si="8"/>
        <v>2.1759999999999877</v>
      </c>
      <c r="G193" s="12">
        <v>2023</v>
      </c>
    </row>
    <row r="194" spans="1:7" x14ac:dyDescent="0.2">
      <c r="A194" s="18">
        <v>45000.684988425928</v>
      </c>
      <c r="B194" s="4">
        <v>1.91</v>
      </c>
      <c r="C194" s="4">
        <v>1.1399999999999999</v>
      </c>
      <c r="D194" s="4">
        <f t="shared" si="9"/>
        <v>2.1773999999999996</v>
      </c>
      <c r="E194" s="4">
        <f t="shared" si="7"/>
        <v>176.09739999999999</v>
      </c>
      <c r="F194" s="4">
        <f t="shared" si="8"/>
        <v>2.1873999999999967</v>
      </c>
      <c r="G194" s="12">
        <v>2023</v>
      </c>
    </row>
    <row r="195" spans="1:7" x14ac:dyDescent="0.2">
      <c r="A195" s="18">
        <v>45000.69636574074</v>
      </c>
      <c r="B195" s="4">
        <v>1.92</v>
      </c>
      <c r="C195" s="4">
        <v>1.1399999999999999</v>
      </c>
      <c r="D195" s="4">
        <f t="shared" si="9"/>
        <v>2.1887999999999996</v>
      </c>
      <c r="E195" s="4">
        <f t="shared" si="7"/>
        <v>176.10879999999997</v>
      </c>
      <c r="F195" s="4">
        <f t="shared" si="8"/>
        <v>2.1987999999999772</v>
      </c>
      <c r="G195" s="12">
        <v>2023</v>
      </c>
    </row>
    <row r="196" spans="1:7" x14ac:dyDescent="0.2">
      <c r="A196" s="18">
        <v>45000.699050925927</v>
      </c>
      <c r="B196" s="4">
        <v>1.93</v>
      </c>
      <c r="C196" s="4">
        <v>1.1399999999999999</v>
      </c>
      <c r="D196" s="4">
        <f t="shared" si="9"/>
        <v>2.2001999999999997</v>
      </c>
      <c r="E196" s="4">
        <f t="shared" ref="E196:E259" si="10">D196+173.92</f>
        <v>176.12019999999998</v>
      </c>
      <c r="F196" s="4">
        <f t="shared" ref="F196:F259" si="11">E196-173.91</f>
        <v>2.2101999999999862</v>
      </c>
      <c r="G196" s="12">
        <v>2023</v>
      </c>
    </row>
    <row r="197" spans="1:7" x14ac:dyDescent="0.2">
      <c r="A197" s="18">
        <v>45000.701296296298</v>
      </c>
      <c r="B197" s="4">
        <v>1.94</v>
      </c>
      <c r="C197" s="4">
        <v>1.1399999999999999</v>
      </c>
      <c r="D197" s="4">
        <f t="shared" si="9"/>
        <v>2.2115999999999998</v>
      </c>
      <c r="E197" s="4">
        <f t="shared" si="10"/>
        <v>176.13159999999999</v>
      </c>
      <c r="F197" s="4">
        <f t="shared" si="11"/>
        <v>2.2215999999999951</v>
      </c>
      <c r="G197" s="12">
        <v>2023</v>
      </c>
    </row>
    <row r="198" spans="1:7" x14ac:dyDescent="0.2">
      <c r="A198" s="18">
        <v>45000.877500000002</v>
      </c>
      <c r="B198" s="4">
        <v>1.95</v>
      </c>
      <c r="C198" s="4">
        <v>1.1399999999999999</v>
      </c>
      <c r="D198" s="4">
        <f t="shared" si="9"/>
        <v>2.2229999999999999</v>
      </c>
      <c r="E198" s="4">
        <f t="shared" si="10"/>
        <v>176.143</v>
      </c>
      <c r="F198" s="4">
        <f t="shared" si="11"/>
        <v>2.2330000000000041</v>
      </c>
      <c r="G198" s="12">
        <v>2023</v>
      </c>
    </row>
    <row r="199" spans="1:7" x14ac:dyDescent="0.2">
      <c r="A199" s="18">
        <v>45000.879560185182</v>
      </c>
      <c r="B199" s="4">
        <v>1.96</v>
      </c>
      <c r="C199" s="4">
        <v>1.1399999999999999</v>
      </c>
      <c r="D199" s="4">
        <f t="shared" si="9"/>
        <v>2.2343999999999999</v>
      </c>
      <c r="E199" s="4">
        <f t="shared" si="10"/>
        <v>176.15439999999998</v>
      </c>
      <c r="F199" s="4">
        <f t="shared" si="11"/>
        <v>2.2443999999999846</v>
      </c>
      <c r="G199" s="12">
        <v>2023</v>
      </c>
    </row>
    <row r="200" spans="1:7" x14ac:dyDescent="0.2">
      <c r="A200" s="18">
        <v>45000.881689814814</v>
      </c>
      <c r="B200" s="4">
        <v>1.97</v>
      </c>
      <c r="C200" s="4">
        <v>1.1399999999999999</v>
      </c>
      <c r="D200" s="4">
        <f t="shared" si="9"/>
        <v>2.2457999999999996</v>
      </c>
      <c r="E200" s="4">
        <f t="shared" si="10"/>
        <v>176.16579999999999</v>
      </c>
      <c r="F200" s="4">
        <f t="shared" si="11"/>
        <v>2.2557999999999936</v>
      </c>
      <c r="G200" s="12">
        <v>2023</v>
      </c>
    </row>
    <row r="201" spans="1:7" x14ac:dyDescent="0.2">
      <c r="A201" s="18">
        <v>45001.457615740743</v>
      </c>
      <c r="B201" s="4">
        <v>1.98</v>
      </c>
      <c r="C201" s="4">
        <v>1.1399999999999999</v>
      </c>
      <c r="D201" s="4">
        <f t="shared" si="9"/>
        <v>2.2571999999999997</v>
      </c>
      <c r="E201" s="4">
        <f t="shared" si="10"/>
        <v>176.1772</v>
      </c>
      <c r="F201" s="4">
        <f t="shared" si="11"/>
        <v>2.2672000000000025</v>
      </c>
      <c r="G201" s="12">
        <v>2023</v>
      </c>
    </row>
    <row r="202" spans="1:7" x14ac:dyDescent="0.2">
      <c r="A202" s="18">
        <v>45006.202465277776</v>
      </c>
      <c r="B202" s="4">
        <v>1.99</v>
      </c>
      <c r="C202" s="4">
        <v>1.1399999999999999</v>
      </c>
      <c r="D202" s="4">
        <f t="shared" si="9"/>
        <v>2.2685999999999997</v>
      </c>
      <c r="E202" s="4">
        <f t="shared" si="10"/>
        <v>176.18859999999998</v>
      </c>
      <c r="F202" s="4">
        <f t="shared" si="11"/>
        <v>2.2785999999999831</v>
      </c>
      <c r="G202" s="12">
        <v>2023</v>
      </c>
    </row>
    <row r="203" spans="1:7" x14ac:dyDescent="0.2">
      <c r="A203" s="18">
        <v>45006.208981481483</v>
      </c>
      <c r="B203" s="4">
        <v>2</v>
      </c>
      <c r="C203" s="4">
        <v>1.1399999999999999</v>
      </c>
      <c r="D203" s="4">
        <f t="shared" si="9"/>
        <v>2.2799999999999998</v>
      </c>
      <c r="E203" s="4">
        <f t="shared" si="10"/>
        <v>176.2</v>
      </c>
      <c r="F203" s="4">
        <f t="shared" si="11"/>
        <v>2.289999999999992</v>
      </c>
      <c r="G203" s="12">
        <v>2023</v>
      </c>
    </row>
    <row r="204" spans="1:7" x14ac:dyDescent="0.2">
      <c r="A204" s="18">
        <v>45006.216365740744</v>
      </c>
      <c r="B204" s="4">
        <v>2.0099999999999998</v>
      </c>
      <c r="C204" s="4">
        <v>1.1399999999999999</v>
      </c>
      <c r="D204" s="4">
        <f t="shared" si="9"/>
        <v>2.2913999999999994</v>
      </c>
      <c r="E204" s="4">
        <f t="shared" si="10"/>
        <v>176.2114</v>
      </c>
      <c r="F204" s="4">
        <f t="shared" si="11"/>
        <v>2.301400000000001</v>
      </c>
      <c r="G204" s="12">
        <v>2023</v>
      </c>
    </row>
    <row r="205" spans="1:7" x14ac:dyDescent="0.2">
      <c r="A205" s="18">
        <v>45006.224270833336</v>
      </c>
      <c r="B205" s="4">
        <v>2.02</v>
      </c>
      <c r="C205" s="4">
        <v>1.1399999999999999</v>
      </c>
      <c r="D205" s="4">
        <f t="shared" si="9"/>
        <v>2.3028</v>
      </c>
      <c r="E205" s="4">
        <f t="shared" si="10"/>
        <v>176.22279999999998</v>
      </c>
      <c r="F205" s="4">
        <f t="shared" si="11"/>
        <v>2.3127999999999815</v>
      </c>
      <c r="G205" s="12">
        <v>2023</v>
      </c>
    </row>
    <row r="206" spans="1:7" x14ac:dyDescent="0.2">
      <c r="A206" s="18">
        <v>45006.233263888891</v>
      </c>
      <c r="B206" s="4">
        <v>2.0299999999999998</v>
      </c>
      <c r="C206" s="4">
        <v>1.1399999999999999</v>
      </c>
      <c r="D206" s="4">
        <f t="shared" si="9"/>
        <v>2.3141999999999996</v>
      </c>
      <c r="E206" s="4">
        <f t="shared" si="10"/>
        <v>176.23419999999999</v>
      </c>
      <c r="F206" s="4">
        <f t="shared" si="11"/>
        <v>2.3241999999999905</v>
      </c>
      <c r="G206" s="12">
        <v>2023</v>
      </c>
    </row>
    <row r="207" spans="1:7" x14ac:dyDescent="0.2">
      <c r="A207" s="18">
        <v>45006.263078703705</v>
      </c>
      <c r="B207" s="4">
        <v>2.04</v>
      </c>
      <c r="C207" s="4">
        <v>1.1399999999999999</v>
      </c>
      <c r="D207" s="4">
        <f t="shared" si="9"/>
        <v>2.3255999999999997</v>
      </c>
      <c r="E207" s="4">
        <f t="shared" si="10"/>
        <v>176.2456</v>
      </c>
      <c r="F207" s="4">
        <f t="shared" si="11"/>
        <v>2.3355999999999995</v>
      </c>
      <c r="G207" s="12">
        <v>2023</v>
      </c>
    </row>
    <row r="208" spans="1:7" x14ac:dyDescent="0.2">
      <c r="A208" s="18">
        <v>45006.281319444446</v>
      </c>
      <c r="B208" s="4">
        <v>2.0499999999999998</v>
      </c>
      <c r="C208" s="4">
        <v>1.1399999999999999</v>
      </c>
      <c r="D208" s="4">
        <f t="shared" si="9"/>
        <v>2.3369999999999997</v>
      </c>
      <c r="E208" s="4">
        <f t="shared" si="10"/>
        <v>176.25699999999998</v>
      </c>
      <c r="F208" s="4">
        <f t="shared" si="11"/>
        <v>2.34699999999998</v>
      </c>
      <c r="G208" s="12">
        <v>2023</v>
      </c>
    </row>
    <row r="209" spans="1:7" x14ac:dyDescent="0.2">
      <c r="A209" s="18">
        <v>45006.29105324074</v>
      </c>
      <c r="B209" s="4">
        <v>2.06</v>
      </c>
      <c r="C209" s="4">
        <v>1.1399999999999999</v>
      </c>
      <c r="D209" s="4">
        <f t="shared" si="9"/>
        <v>2.3483999999999998</v>
      </c>
      <c r="E209" s="4">
        <f t="shared" si="10"/>
        <v>176.26839999999999</v>
      </c>
      <c r="F209" s="4">
        <f t="shared" si="11"/>
        <v>2.3583999999999889</v>
      </c>
      <c r="G209" s="12">
        <v>2023</v>
      </c>
    </row>
    <row r="210" spans="1:7" x14ac:dyDescent="0.2">
      <c r="A210" s="18">
        <v>45006.301064814812</v>
      </c>
      <c r="B210" s="4">
        <v>2.0699999999999998</v>
      </c>
      <c r="C210" s="4">
        <v>1.1399999999999999</v>
      </c>
      <c r="D210" s="4">
        <f t="shared" si="9"/>
        <v>2.3597999999999995</v>
      </c>
      <c r="E210" s="4">
        <f t="shared" si="10"/>
        <v>176.27979999999999</v>
      </c>
      <c r="F210" s="4">
        <f t="shared" si="11"/>
        <v>2.3697999999999979</v>
      </c>
      <c r="G210" s="12">
        <v>2023</v>
      </c>
    </row>
    <row r="211" spans="1:7" x14ac:dyDescent="0.2">
      <c r="A211" s="18">
        <v>45006.307256944441</v>
      </c>
      <c r="B211" s="4">
        <v>2.08</v>
      </c>
      <c r="C211" s="4">
        <v>1.1399999999999999</v>
      </c>
      <c r="D211" s="4">
        <f t="shared" si="9"/>
        <v>2.3712</v>
      </c>
      <c r="E211" s="4">
        <f t="shared" si="10"/>
        <v>176.29119999999998</v>
      </c>
      <c r="F211" s="4">
        <f t="shared" si="11"/>
        <v>2.3811999999999784</v>
      </c>
      <c r="G211" s="12">
        <v>2023</v>
      </c>
    </row>
    <row r="212" spans="1:7" x14ac:dyDescent="0.2">
      <c r="A212" s="18">
        <v>45006.316655092596</v>
      </c>
      <c r="B212" s="4">
        <v>2.09</v>
      </c>
      <c r="C212" s="4">
        <v>1.1399999999999999</v>
      </c>
      <c r="D212" s="4">
        <f t="shared" si="9"/>
        <v>2.3825999999999996</v>
      </c>
      <c r="E212" s="4">
        <f t="shared" si="10"/>
        <v>176.30259999999998</v>
      </c>
      <c r="F212" s="4">
        <f t="shared" si="11"/>
        <v>2.3925999999999874</v>
      </c>
      <c r="G212" s="12">
        <v>2023</v>
      </c>
    </row>
    <row r="213" spans="1:7" x14ac:dyDescent="0.2">
      <c r="A213" s="18">
        <v>45006.325949074075</v>
      </c>
      <c r="B213" s="4">
        <v>2.1</v>
      </c>
      <c r="C213" s="4">
        <v>1.1399999999999999</v>
      </c>
      <c r="D213" s="4">
        <f t="shared" si="9"/>
        <v>2.3939999999999997</v>
      </c>
      <c r="E213" s="4">
        <f t="shared" si="10"/>
        <v>176.31399999999999</v>
      </c>
      <c r="F213" s="4">
        <f t="shared" si="11"/>
        <v>2.4039999999999964</v>
      </c>
      <c r="G213" s="12">
        <v>2023</v>
      </c>
    </row>
    <row r="214" spans="1:7" x14ac:dyDescent="0.2">
      <c r="A214" s="18">
        <v>45006.33152777778</v>
      </c>
      <c r="B214" s="4">
        <v>2.11</v>
      </c>
      <c r="C214" s="4">
        <v>1.1399999999999999</v>
      </c>
      <c r="D214" s="4">
        <f t="shared" si="9"/>
        <v>2.4053999999999998</v>
      </c>
      <c r="E214" s="4">
        <f t="shared" si="10"/>
        <v>176.32539999999997</v>
      </c>
      <c r="F214" s="4">
        <f t="shared" si="11"/>
        <v>2.4153999999999769</v>
      </c>
      <c r="G214" s="12">
        <v>2023</v>
      </c>
    </row>
    <row r="215" spans="1:7" x14ac:dyDescent="0.2">
      <c r="A215" s="18">
        <v>45006.340046296296</v>
      </c>
      <c r="B215" s="4">
        <v>2.12</v>
      </c>
      <c r="C215" s="4">
        <v>1.1399999999999999</v>
      </c>
      <c r="D215" s="4">
        <f t="shared" si="9"/>
        <v>2.4167999999999998</v>
      </c>
      <c r="E215" s="4">
        <f t="shared" si="10"/>
        <v>176.33679999999998</v>
      </c>
      <c r="F215" s="4">
        <f t="shared" si="11"/>
        <v>2.4267999999999859</v>
      </c>
      <c r="G215" s="12">
        <v>2023</v>
      </c>
    </row>
    <row r="216" spans="1:7" x14ac:dyDescent="0.2">
      <c r="A216" s="18">
        <v>45006.348622685182</v>
      </c>
      <c r="B216" s="4">
        <v>2.13</v>
      </c>
      <c r="C216" s="4">
        <v>1.1399999999999999</v>
      </c>
      <c r="D216" s="4">
        <f t="shared" si="9"/>
        <v>2.4281999999999995</v>
      </c>
      <c r="E216" s="4">
        <f t="shared" si="10"/>
        <v>176.34819999999999</v>
      </c>
      <c r="F216" s="4">
        <f t="shared" si="11"/>
        <v>2.4381999999999948</v>
      </c>
      <c r="G216" s="12">
        <v>2023</v>
      </c>
    </row>
    <row r="217" spans="1:7" x14ac:dyDescent="0.2">
      <c r="A217" s="18">
        <v>45006.365868055553</v>
      </c>
      <c r="B217" s="4">
        <v>2.14</v>
      </c>
      <c r="C217" s="4">
        <v>1.1399999999999999</v>
      </c>
      <c r="D217" s="4">
        <f t="shared" si="9"/>
        <v>2.4396</v>
      </c>
      <c r="E217" s="4">
        <f t="shared" si="10"/>
        <v>176.3596</v>
      </c>
      <c r="F217" s="4">
        <f t="shared" si="11"/>
        <v>2.4496000000000038</v>
      </c>
      <c r="G217" s="12">
        <v>2023</v>
      </c>
    </row>
    <row r="218" spans="1:7" x14ac:dyDescent="0.2">
      <c r="A218" s="18">
        <v>45006.374803240738</v>
      </c>
      <c r="B218" s="4">
        <v>2.15</v>
      </c>
      <c r="C218" s="4">
        <v>1.1399999999999999</v>
      </c>
      <c r="D218" s="4">
        <f t="shared" si="9"/>
        <v>2.4509999999999996</v>
      </c>
      <c r="E218" s="4">
        <f t="shared" si="10"/>
        <v>176.37099999999998</v>
      </c>
      <c r="F218" s="4">
        <f t="shared" si="11"/>
        <v>2.4609999999999843</v>
      </c>
      <c r="G218" s="12">
        <v>2023</v>
      </c>
    </row>
    <row r="219" spans="1:7" x14ac:dyDescent="0.2">
      <c r="A219" s="18">
        <v>45006.384837962964</v>
      </c>
      <c r="B219" s="4">
        <v>2.16</v>
      </c>
      <c r="C219" s="4">
        <v>1.1399999999999999</v>
      </c>
      <c r="D219" s="4">
        <f t="shared" si="9"/>
        <v>2.4624000000000001</v>
      </c>
      <c r="E219" s="4">
        <f t="shared" si="10"/>
        <v>176.38239999999999</v>
      </c>
      <c r="F219" s="4">
        <f t="shared" si="11"/>
        <v>2.4723999999999933</v>
      </c>
      <c r="G219" s="12">
        <v>2023</v>
      </c>
    </row>
    <row r="220" spans="1:7" x14ac:dyDescent="0.2">
      <c r="A220" s="18">
        <v>45006.400972222225</v>
      </c>
      <c r="B220" s="4">
        <v>2.17</v>
      </c>
      <c r="C220" s="4">
        <v>1.1399999999999999</v>
      </c>
      <c r="D220" s="4">
        <f t="shared" si="9"/>
        <v>2.4737999999999998</v>
      </c>
      <c r="E220" s="4">
        <f t="shared" si="10"/>
        <v>176.3938</v>
      </c>
      <c r="F220" s="4">
        <f t="shared" si="11"/>
        <v>2.4838000000000022</v>
      </c>
      <c r="G220" s="12">
        <v>2023</v>
      </c>
    </row>
    <row r="221" spans="1:7" x14ac:dyDescent="0.2">
      <c r="A221" s="18">
        <v>45006.547256944446</v>
      </c>
      <c r="B221" s="4">
        <v>2.1800000000000002</v>
      </c>
      <c r="C221" s="4">
        <v>1.1399999999999999</v>
      </c>
      <c r="D221" s="4">
        <f t="shared" si="9"/>
        <v>2.4851999999999999</v>
      </c>
      <c r="E221" s="4">
        <f t="shared" si="10"/>
        <v>176.40519999999998</v>
      </c>
      <c r="F221" s="4">
        <f t="shared" si="11"/>
        <v>2.4951999999999828</v>
      </c>
      <c r="G221" s="12">
        <v>2023</v>
      </c>
    </row>
    <row r="222" spans="1:7" x14ac:dyDescent="0.2">
      <c r="A222" s="18">
        <v>45006.567187499997</v>
      </c>
      <c r="B222" s="4">
        <v>2.19</v>
      </c>
      <c r="C222" s="4">
        <v>1.1399999999999999</v>
      </c>
      <c r="D222" s="4">
        <f t="shared" si="9"/>
        <v>2.4965999999999999</v>
      </c>
      <c r="E222" s="4">
        <f t="shared" si="10"/>
        <v>176.41659999999999</v>
      </c>
      <c r="F222" s="4">
        <f t="shared" si="11"/>
        <v>2.5065999999999917</v>
      </c>
      <c r="G222" s="12">
        <v>2023</v>
      </c>
    </row>
    <row r="223" spans="1:7" x14ac:dyDescent="0.2">
      <c r="A223" s="18">
        <v>45006.572731481479</v>
      </c>
      <c r="B223" s="4">
        <v>2.2000000000000002</v>
      </c>
      <c r="C223" s="4">
        <v>1.1399999999999999</v>
      </c>
      <c r="D223" s="4">
        <f t="shared" si="9"/>
        <v>2.508</v>
      </c>
      <c r="E223" s="4">
        <f t="shared" si="10"/>
        <v>176.428</v>
      </c>
      <c r="F223" s="4">
        <f t="shared" si="11"/>
        <v>2.5180000000000007</v>
      </c>
      <c r="G223" s="12">
        <v>2023</v>
      </c>
    </row>
    <row r="224" spans="1:7" x14ac:dyDescent="0.2">
      <c r="A224" s="18">
        <v>45006.610451388886</v>
      </c>
      <c r="B224" s="4">
        <v>2.21</v>
      </c>
      <c r="C224" s="4">
        <v>1.1399999999999999</v>
      </c>
      <c r="D224" s="4">
        <f t="shared" si="9"/>
        <v>2.5193999999999996</v>
      </c>
      <c r="E224" s="4">
        <f t="shared" si="10"/>
        <v>176.43939999999998</v>
      </c>
      <c r="F224" s="4">
        <f t="shared" si="11"/>
        <v>2.5293999999999812</v>
      </c>
      <c r="G224" s="12">
        <v>2023</v>
      </c>
    </row>
    <row r="225" spans="1:7" x14ac:dyDescent="0.2">
      <c r="A225" s="18">
        <v>45006.768252314818</v>
      </c>
      <c r="B225" s="4">
        <v>2.2200000000000002</v>
      </c>
      <c r="C225" s="4">
        <v>1.1399999999999999</v>
      </c>
      <c r="D225" s="4">
        <f t="shared" si="9"/>
        <v>2.5308000000000002</v>
      </c>
      <c r="E225" s="4">
        <f t="shared" si="10"/>
        <v>176.45079999999999</v>
      </c>
      <c r="F225" s="4">
        <f t="shared" si="11"/>
        <v>2.5407999999999902</v>
      </c>
      <c r="G225" s="12">
        <v>2023</v>
      </c>
    </row>
    <row r="226" spans="1:7" x14ac:dyDescent="0.2">
      <c r="A226" s="18">
        <v>45006.888460648152</v>
      </c>
      <c r="B226" s="4">
        <v>2.23</v>
      </c>
      <c r="C226" s="4">
        <v>1.1399999999999999</v>
      </c>
      <c r="D226" s="4">
        <f t="shared" si="9"/>
        <v>2.5421999999999998</v>
      </c>
      <c r="E226" s="4">
        <f t="shared" si="10"/>
        <v>176.4622</v>
      </c>
      <c r="F226" s="4">
        <f t="shared" si="11"/>
        <v>2.5521999999999991</v>
      </c>
      <c r="G226" s="12">
        <v>2023</v>
      </c>
    </row>
    <row r="227" spans="1:7" x14ac:dyDescent="0.2">
      <c r="A227" s="18">
        <v>45006.892824074072</v>
      </c>
      <c r="B227" s="4">
        <v>2.2400000000000002</v>
      </c>
      <c r="C227" s="4">
        <v>1.1399999999999999</v>
      </c>
      <c r="D227" s="4">
        <f t="shared" si="9"/>
        <v>2.5535999999999999</v>
      </c>
      <c r="E227" s="4">
        <f t="shared" si="10"/>
        <v>176.47359999999998</v>
      </c>
      <c r="F227" s="4">
        <f t="shared" si="11"/>
        <v>2.5635999999999797</v>
      </c>
      <c r="G227" s="12">
        <v>2023</v>
      </c>
    </row>
    <row r="228" spans="1:7" x14ac:dyDescent="0.2">
      <c r="A228" s="18">
        <v>45006.956562500003</v>
      </c>
      <c r="B228" s="4">
        <v>2.25</v>
      </c>
      <c r="C228" s="4">
        <v>1.1399999999999999</v>
      </c>
      <c r="D228" s="4">
        <f t="shared" si="9"/>
        <v>2.5649999999999999</v>
      </c>
      <c r="E228" s="4">
        <f t="shared" si="10"/>
        <v>176.48499999999999</v>
      </c>
      <c r="F228" s="4">
        <f t="shared" si="11"/>
        <v>2.5749999999999886</v>
      </c>
      <c r="G228" s="12">
        <v>2023</v>
      </c>
    </row>
    <row r="229" spans="1:7" x14ac:dyDescent="0.2">
      <c r="A229" s="18">
        <v>45006.958993055552</v>
      </c>
      <c r="B229" s="4">
        <v>2.2599999999999998</v>
      </c>
      <c r="C229" s="4">
        <v>1.1399999999999999</v>
      </c>
      <c r="D229" s="4">
        <f t="shared" si="9"/>
        <v>2.5763999999999996</v>
      </c>
      <c r="E229" s="4">
        <f t="shared" si="10"/>
        <v>176.49639999999999</v>
      </c>
      <c r="F229" s="4">
        <f t="shared" si="11"/>
        <v>2.5863999999999976</v>
      </c>
      <c r="G229" s="12">
        <v>2023</v>
      </c>
    </row>
    <row r="230" spans="1:7" x14ac:dyDescent="0.2">
      <c r="A230" s="18">
        <v>45006.961134259262</v>
      </c>
      <c r="B230" s="4">
        <v>2.27</v>
      </c>
      <c r="C230" s="4">
        <v>1.1399999999999999</v>
      </c>
      <c r="D230" s="4">
        <f t="shared" si="9"/>
        <v>2.5877999999999997</v>
      </c>
      <c r="E230" s="4">
        <f t="shared" si="10"/>
        <v>176.50779999999997</v>
      </c>
      <c r="F230" s="4">
        <f t="shared" si="11"/>
        <v>2.5977999999999781</v>
      </c>
      <c r="G230" s="12">
        <v>2023</v>
      </c>
    </row>
    <row r="231" spans="1:7" x14ac:dyDescent="0.2">
      <c r="A231" s="18">
        <v>45007.053622685184</v>
      </c>
      <c r="B231" s="4">
        <v>2.2799999999999998</v>
      </c>
      <c r="C231" s="4">
        <v>1.1399999999999999</v>
      </c>
      <c r="D231" s="4">
        <f t="shared" si="9"/>
        <v>2.5991999999999997</v>
      </c>
      <c r="E231" s="4">
        <f t="shared" si="10"/>
        <v>176.51919999999998</v>
      </c>
      <c r="F231" s="4">
        <f t="shared" si="11"/>
        <v>2.6091999999999871</v>
      </c>
      <c r="G231" s="12">
        <v>2023</v>
      </c>
    </row>
    <row r="232" spans="1:7" x14ac:dyDescent="0.2">
      <c r="A232" s="18">
        <v>45007.114120370374</v>
      </c>
      <c r="B232" s="4">
        <v>2.29</v>
      </c>
      <c r="C232" s="4">
        <v>1.1399999999999999</v>
      </c>
      <c r="D232" s="4">
        <f t="shared" si="9"/>
        <v>2.6105999999999998</v>
      </c>
      <c r="E232" s="4">
        <f t="shared" si="10"/>
        <v>176.53059999999999</v>
      </c>
      <c r="F232" s="4">
        <f t="shared" si="11"/>
        <v>2.620599999999996</v>
      </c>
      <c r="G232" s="12">
        <v>2023</v>
      </c>
    </row>
    <row r="233" spans="1:7" x14ac:dyDescent="0.2">
      <c r="A233" s="18">
        <v>45007.250763888886</v>
      </c>
      <c r="B233" s="4">
        <v>2.2999999999999998</v>
      </c>
      <c r="C233" s="4">
        <v>1.1399999999999999</v>
      </c>
      <c r="D233" s="4">
        <f t="shared" si="9"/>
        <v>2.6219999999999994</v>
      </c>
      <c r="E233" s="4">
        <f t="shared" si="10"/>
        <v>176.54199999999997</v>
      </c>
      <c r="F233" s="4">
        <f t="shared" si="11"/>
        <v>2.6319999999999766</v>
      </c>
      <c r="G233" s="12">
        <v>2023</v>
      </c>
    </row>
    <row r="234" spans="1:7" x14ac:dyDescent="0.2">
      <c r="A234" s="18">
        <v>45007.309930555559</v>
      </c>
      <c r="B234" s="4">
        <v>2.31</v>
      </c>
      <c r="C234" s="4">
        <v>1.1399999999999999</v>
      </c>
      <c r="D234" s="4">
        <f t="shared" si="9"/>
        <v>2.6334</v>
      </c>
      <c r="E234" s="4">
        <f t="shared" si="10"/>
        <v>176.55339999999998</v>
      </c>
      <c r="F234" s="4">
        <f t="shared" si="11"/>
        <v>2.6433999999999855</v>
      </c>
      <c r="G234" s="12">
        <v>2023</v>
      </c>
    </row>
    <row r="235" spans="1:7" x14ac:dyDescent="0.2">
      <c r="A235" s="18">
        <v>45008.792430555557</v>
      </c>
      <c r="B235" s="4">
        <v>2.3199999999999998</v>
      </c>
      <c r="C235" s="4">
        <v>1.1399999999999999</v>
      </c>
      <c r="D235" s="4">
        <f t="shared" ref="D235:D298" si="12">B235*C235</f>
        <v>2.6447999999999996</v>
      </c>
      <c r="E235" s="4">
        <f t="shared" si="10"/>
        <v>176.56479999999999</v>
      </c>
      <c r="F235" s="4">
        <f t="shared" si="11"/>
        <v>2.6547999999999945</v>
      </c>
      <c r="G235" s="12">
        <v>2023</v>
      </c>
    </row>
    <row r="236" spans="1:7" x14ac:dyDescent="0.2">
      <c r="A236" s="18">
        <v>45009.377685185187</v>
      </c>
      <c r="B236" s="4">
        <v>2.33</v>
      </c>
      <c r="C236" s="4">
        <v>1.1399999999999999</v>
      </c>
      <c r="D236" s="4">
        <f t="shared" si="12"/>
        <v>2.6561999999999997</v>
      </c>
      <c r="E236" s="4">
        <f t="shared" si="10"/>
        <v>176.5762</v>
      </c>
      <c r="F236" s="4">
        <f t="shared" si="11"/>
        <v>2.6662000000000035</v>
      </c>
      <c r="G236" s="12">
        <v>2023</v>
      </c>
    </row>
    <row r="237" spans="1:7" x14ac:dyDescent="0.2">
      <c r="A237" s="18">
        <v>45009.384351851855</v>
      </c>
      <c r="B237" s="4">
        <v>2.34</v>
      </c>
      <c r="C237" s="4">
        <v>1.1399999999999999</v>
      </c>
      <c r="D237" s="4">
        <f t="shared" si="12"/>
        <v>2.6675999999999997</v>
      </c>
      <c r="E237" s="4">
        <f t="shared" si="10"/>
        <v>176.58759999999998</v>
      </c>
      <c r="F237" s="4">
        <f t="shared" si="11"/>
        <v>2.677599999999984</v>
      </c>
      <c r="G237" s="12">
        <v>2023</v>
      </c>
    </row>
    <row r="238" spans="1:7" x14ac:dyDescent="0.2">
      <c r="A238" s="18">
        <v>45009.389641203707</v>
      </c>
      <c r="B238" s="4">
        <v>2.35</v>
      </c>
      <c r="C238" s="4">
        <v>1.1399999999999999</v>
      </c>
      <c r="D238" s="4">
        <f t="shared" si="12"/>
        <v>2.6789999999999998</v>
      </c>
      <c r="E238" s="4">
        <f t="shared" si="10"/>
        <v>176.59899999999999</v>
      </c>
      <c r="F238" s="4">
        <f t="shared" si="11"/>
        <v>2.688999999999993</v>
      </c>
      <c r="G238" s="12">
        <v>2023</v>
      </c>
    </row>
    <row r="239" spans="1:7" x14ac:dyDescent="0.2">
      <c r="A239" s="18">
        <v>45009.395243055558</v>
      </c>
      <c r="B239" s="4">
        <v>2.36</v>
      </c>
      <c r="C239" s="4">
        <v>1.1399999999999999</v>
      </c>
      <c r="D239" s="4">
        <f t="shared" si="12"/>
        <v>2.6903999999999995</v>
      </c>
      <c r="E239" s="4">
        <f t="shared" si="10"/>
        <v>176.6104</v>
      </c>
      <c r="F239" s="4">
        <f t="shared" si="11"/>
        <v>2.7004000000000019</v>
      </c>
      <c r="G239" s="12">
        <v>2023</v>
      </c>
    </row>
    <row r="240" spans="1:7" x14ac:dyDescent="0.2">
      <c r="A240" s="18">
        <v>45009.401388888888</v>
      </c>
      <c r="B240" s="4">
        <v>2.37</v>
      </c>
      <c r="C240" s="4">
        <v>1.1399999999999999</v>
      </c>
      <c r="D240" s="4">
        <f t="shared" si="12"/>
        <v>2.7018</v>
      </c>
      <c r="E240" s="4">
        <f t="shared" si="10"/>
        <v>176.62179999999998</v>
      </c>
      <c r="F240" s="4">
        <f t="shared" si="11"/>
        <v>2.7117999999999824</v>
      </c>
      <c r="G240" s="12">
        <v>2023</v>
      </c>
    </row>
    <row r="241" spans="1:7" x14ac:dyDescent="0.2">
      <c r="A241" s="18">
        <v>45009.525196759256</v>
      </c>
      <c r="B241" s="4">
        <v>2.38</v>
      </c>
      <c r="C241" s="4">
        <v>1.1399999999999999</v>
      </c>
      <c r="D241" s="4">
        <f t="shared" si="12"/>
        <v>2.7131999999999996</v>
      </c>
      <c r="E241" s="4">
        <f t="shared" si="10"/>
        <v>176.63319999999999</v>
      </c>
      <c r="F241" s="4">
        <f t="shared" si="11"/>
        <v>2.7231999999999914</v>
      </c>
      <c r="G241" s="12">
        <v>2023</v>
      </c>
    </row>
    <row r="242" spans="1:7" x14ac:dyDescent="0.2">
      <c r="A242" s="18">
        <v>45015.239212962966</v>
      </c>
      <c r="B242" s="4">
        <v>2.39</v>
      </c>
      <c r="C242" s="4">
        <v>1.1399999999999999</v>
      </c>
      <c r="D242" s="4">
        <f t="shared" si="12"/>
        <v>2.7245999999999997</v>
      </c>
      <c r="E242" s="4">
        <f t="shared" si="10"/>
        <v>176.6446</v>
      </c>
      <c r="F242" s="4">
        <f t="shared" si="11"/>
        <v>2.7346000000000004</v>
      </c>
      <c r="G242" s="12">
        <v>2023</v>
      </c>
    </row>
    <row r="243" spans="1:7" x14ac:dyDescent="0.2">
      <c r="A243" s="18">
        <v>45015.247974537036</v>
      </c>
      <c r="B243" s="4">
        <v>2.4</v>
      </c>
      <c r="C243" s="4">
        <v>1.1399999999999999</v>
      </c>
      <c r="D243" s="4">
        <f t="shared" si="12"/>
        <v>2.7359999999999998</v>
      </c>
      <c r="E243" s="4">
        <f t="shared" si="10"/>
        <v>176.65599999999998</v>
      </c>
      <c r="F243" s="4">
        <f t="shared" si="11"/>
        <v>2.7459999999999809</v>
      </c>
      <c r="G243" s="12">
        <v>2023</v>
      </c>
    </row>
    <row r="244" spans="1:7" x14ac:dyDescent="0.2">
      <c r="A244" s="18">
        <v>45015.250289351854</v>
      </c>
      <c r="B244" s="4">
        <v>2.41</v>
      </c>
      <c r="C244" s="4">
        <v>1.1399999999999999</v>
      </c>
      <c r="D244" s="4">
        <f t="shared" si="12"/>
        <v>2.7473999999999998</v>
      </c>
      <c r="E244" s="4">
        <f t="shared" si="10"/>
        <v>176.66739999999999</v>
      </c>
      <c r="F244" s="4">
        <f t="shared" si="11"/>
        <v>2.7573999999999899</v>
      </c>
      <c r="G244" s="12">
        <v>2023</v>
      </c>
    </row>
    <row r="245" spans="1:7" x14ac:dyDescent="0.2">
      <c r="A245" s="18">
        <v>45015.254745370374</v>
      </c>
      <c r="B245" s="4">
        <v>2.42</v>
      </c>
      <c r="C245" s="4">
        <v>1.1399999999999999</v>
      </c>
      <c r="D245" s="4">
        <f t="shared" si="12"/>
        <v>2.7587999999999995</v>
      </c>
      <c r="E245" s="4">
        <f t="shared" si="10"/>
        <v>176.6788</v>
      </c>
      <c r="F245" s="4">
        <f t="shared" si="11"/>
        <v>2.7687999999999988</v>
      </c>
      <c r="G245" s="12">
        <v>2023</v>
      </c>
    </row>
    <row r="246" spans="1:7" x14ac:dyDescent="0.2">
      <c r="A246" s="18">
        <v>45015.259629629632</v>
      </c>
      <c r="B246" s="4">
        <v>2.4300000000000002</v>
      </c>
      <c r="C246" s="4">
        <v>1.1399999999999999</v>
      </c>
      <c r="D246" s="4">
        <f t="shared" si="12"/>
        <v>2.7702</v>
      </c>
      <c r="E246" s="4">
        <f t="shared" si="10"/>
        <v>176.69019999999998</v>
      </c>
      <c r="F246" s="4">
        <f t="shared" si="11"/>
        <v>2.7801999999999794</v>
      </c>
      <c r="G246" s="12">
        <v>2023</v>
      </c>
    </row>
    <row r="247" spans="1:7" x14ac:dyDescent="0.2">
      <c r="A247" s="18">
        <v>45015.267291666663</v>
      </c>
      <c r="B247" s="4">
        <v>2.44</v>
      </c>
      <c r="C247" s="4">
        <v>1.1399999999999999</v>
      </c>
      <c r="D247" s="4">
        <f t="shared" si="12"/>
        <v>2.7815999999999996</v>
      </c>
      <c r="E247" s="4">
        <f t="shared" si="10"/>
        <v>176.70159999999998</v>
      </c>
      <c r="F247" s="4">
        <f t="shared" si="11"/>
        <v>2.7915999999999883</v>
      </c>
      <c r="G247" s="12">
        <v>2023</v>
      </c>
    </row>
    <row r="248" spans="1:7" x14ac:dyDescent="0.2">
      <c r="A248" s="18">
        <v>45015.275439814817</v>
      </c>
      <c r="B248" s="4">
        <v>2.4500000000000002</v>
      </c>
      <c r="C248" s="4">
        <v>1.1399999999999999</v>
      </c>
      <c r="D248" s="4">
        <f t="shared" si="12"/>
        <v>2.7930000000000001</v>
      </c>
      <c r="E248" s="4">
        <f t="shared" si="10"/>
        <v>176.71299999999999</v>
      </c>
      <c r="F248" s="4">
        <f t="shared" si="11"/>
        <v>2.8029999999999973</v>
      </c>
      <c r="G248" s="12">
        <v>2023</v>
      </c>
    </row>
    <row r="249" spans="1:7" x14ac:dyDescent="0.2">
      <c r="A249" s="18">
        <v>45015.286956018521</v>
      </c>
      <c r="B249" s="4">
        <v>2.46</v>
      </c>
      <c r="C249" s="4">
        <v>1.1399999999999999</v>
      </c>
      <c r="D249" s="4">
        <f t="shared" si="12"/>
        <v>2.8043999999999998</v>
      </c>
      <c r="E249" s="4">
        <f t="shared" si="10"/>
        <v>176.72439999999997</v>
      </c>
      <c r="F249" s="4">
        <f t="shared" si="11"/>
        <v>2.8143999999999778</v>
      </c>
      <c r="G249" s="12">
        <v>2023</v>
      </c>
    </row>
    <row r="250" spans="1:7" x14ac:dyDescent="0.2">
      <c r="A250" s="18">
        <v>45015.305648148147</v>
      </c>
      <c r="B250" s="4">
        <v>2.4700000000000002</v>
      </c>
      <c r="C250" s="4">
        <v>1.1399999999999999</v>
      </c>
      <c r="D250" s="4">
        <f t="shared" si="12"/>
        <v>2.8157999999999999</v>
      </c>
      <c r="E250" s="4">
        <f t="shared" si="10"/>
        <v>176.73579999999998</v>
      </c>
      <c r="F250" s="4">
        <f t="shared" si="11"/>
        <v>2.8257999999999868</v>
      </c>
      <c r="G250" s="12">
        <v>2023</v>
      </c>
    </row>
    <row r="251" spans="1:7" x14ac:dyDescent="0.2">
      <c r="A251" s="18">
        <v>45015.33797453704</v>
      </c>
      <c r="B251" s="4">
        <v>2.48</v>
      </c>
      <c r="C251" s="4">
        <v>1.1399999999999999</v>
      </c>
      <c r="D251" s="4">
        <f t="shared" si="12"/>
        <v>2.8271999999999999</v>
      </c>
      <c r="E251" s="4">
        <f t="shared" si="10"/>
        <v>176.74719999999999</v>
      </c>
      <c r="F251" s="4">
        <f t="shared" si="11"/>
        <v>2.8371999999999957</v>
      </c>
      <c r="G251" s="12">
        <v>2023</v>
      </c>
    </row>
    <row r="252" spans="1:7" x14ac:dyDescent="0.2">
      <c r="A252" s="18">
        <v>45062.582939814813</v>
      </c>
      <c r="B252" s="4">
        <v>2.4900000000000002</v>
      </c>
      <c r="C252" s="4">
        <v>1.1399999999999999</v>
      </c>
      <c r="D252" s="4">
        <f t="shared" si="12"/>
        <v>2.8386</v>
      </c>
      <c r="E252" s="4">
        <f t="shared" si="10"/>
        <v>176.7586</v>
      </c>
      <c r="F252" s="4">
        <f t="shared" si="11"/>
        <v>2.8486000000000047</v>
      </c>
      <c r="G252" s="12">
        <v>2023</v>
      </c>
    </row>
    <row r="253" spans="1:7" x14ac:dyDescent="0.2">
      <c r="A253" s="18">
        <v>45066.701817129629</v>
      </c>
      <c r="B253" s="4">
        <v>2.5</v>
      </c>
      <c r="C253" s="4">
        <v>1.1399999999999999</v>
      </c>
      <c r="D253" s="4">
        <f t="shared" si="12"/>
        <v>2.8499999999999996</v>
      </c>
      <c r="E253" s="4">
        <f t="shared" si="10"/>
        <v>176.76999999999998</v>
      </c>
      <c r="F253" s="4">
        <f t="shared" si="11"/>
        <v>2.8599999999999852</v>
      </c>
      <c r="G253" s="12">
        <v>2023</v>
      </c>
    </row>
    <row r="254" spans="1:7" x14ac:dyDescent="0.2">
      <c r="A254" s="18">
        <v>45066.703750000001</v>
      </c>
      <c r="B254" s="4">
        <v>2.5099999999999998</v>
      </c>
      <c r="C254" s="4">
        <v>1.1399999999999999</v>
      </c>
      <c r="D254" s="4">
        <f t="shared" si="12"/>
        <v>2.8613999999999997</v>
      </c>
      <c r="E254" s="4">
        <f t="shared" si="10"/>
        <v>176.78139999999999</v>
      </c>
      <c r="F254" s="4">
        <f t="shared" si="11"/>
        <v>2.8713999999999942</v>
      </c>
      <c r="G254" s="12">
        <v>2023</v>
      </c>
    </row>
    <row r="255" spans="1:7" x14ac:dyDescent="0.2">
      <c r="A255" s="18">
        <v>45066.705335648148</v>
      </c>
      <c r="B255" s="4">
        <v>2.52</v>
      </c>
      <c r="C255" s="4">
        <v>1.1399999999999999</v>
      </c>
      <c r="D255" s="4">
        <f t="shared" si="12"/>
        <v>2.8727999999999998</v>
      </c>
      <c r="E255" s="4">
        <f t="shared" si="10"/>
        <v>176.7928</v>
      </c>
      <c r="F255" s="4">
        <f t="shared" si="11"/>
        <v>2.8828000000000031</v>
      </c>
      <c r="G255" s="12">
        <v>2023</v>
      </c>
    </row>
    <row r="256" spans="1:7" x14ac:dyDescent="0.2">
      <c r="A256" s="18">
        <v>45066.706261574072</v>
      </c>
      <c r="B256" s="4">
        <v>2.5299999999999998</v>
      </c>
      <c r="C256" s="4">
        <v>1.1399999999999999</v>
      </c>
      <c r="D256" s="4">
        <f t="shared" si="12"/>
        <v>2.8841999999999994</v>
      </c>
      <c r="E256" s="4">
        <f t="shared" si="10"/>
        <v>176.80419999999998</v>
      </c>
      <c r="F256" s="4">
        <f t="shared" si="11"/>
        <v>2.8941999999999837</v>
      </c>
      <c r="G256" s="12">
        <v>2023</v>
      </c>
    </row>
    <row r="257" spans="1:7" x14ac:dyDescent="0.2">
      <c r="A257" s="18">
        <v>45066.706805555557</v>
      </c>
      <c r="B257" s="4">
        <v>2.54</v>
      </c>
      <c r="C257" s="4">
        <v>1.1399999999999999</v>
      </c>
      <c r="D257" s="4">
        <f t="shared" si="12"/>
        <v>2.8956</v>
      </c>
      <c r="E257" s="4">
        <f t="shared" si="10"/>
        <v>176.81559999999999</v>
      </c>
      <c r="F257" s="4">
        <f t="shared" si="11"/>
        <v>2.9055999999999926</v>
      </c>
      <c r="G257" s="12">
        <v>2023</v>
      </c>
    </row>
    <row r="258" spans="1:7" x14ac:dyDescent="0.2">
      <c r="A258" s="18">
        <v>45066.707291666666</v>
      </c>
      <c r="B258" s="4">
        <v>2.5499999999999998</v>
      </c>
      <c r="C258" s="4">
        <v>1.1399999999999999</v>
      </c>
      <c r="D258" s="4">
        <f t="shared" si="12"/>
        <v>2.9069999999999996</v>
      </c>
      <c r="E258" s="4">
        <f t="shared" si="10"/>
        <v>176.827</v>
      </c>
      <c r="F258" s="4">
        <f t="shared" si="11"/>
        <v>2.9170000000000016</v>
      </c>
      <c r="G258" s="12">
        <v>2023</v>
      </c>
    </row>
    <row r="259" spans="1:7" x14ac:dyDescent="0.2">
      <c r="A259" s="18">
        <v>45066.707800925928</v>
      </c>
      <c r="B259" s="4">
        <v>2.56</v>
      </c>
      <c r="C259" s="4">
        <v>1.1399999999999999</v>
      </c>
      <c r="D259" s="4">
        <f t="shared" si="12"/>
        <v>2.9183999999999997</v>
      </c>
      <c r="E259" s="4">
        <f t="shared" si="10"/>
        <v>176.83839999999998</v>
      </c>
      <c r="F259" s="4">
        <f t="shared" si="11"/>
        <v>2.9283999999999821</v>
      </c>
      <c r="G259" s="12">
        <v>2023</v>
      </c>
    </row>
    <row r="260" spans="1:7" x14ac:dyDescent="0.2">
      <c r="A260" s="18">
        <v>45066.708275462966</v>
      </c>
      <c r="B260" s="4">
        <v>2.57</v>
      </c>
      <c r="C260" s="4">
        <v>1.1399999999999999</v>
      </c>
      <c r="D260" s="4">
        <f t="shared" si="12"/>
        <v>2.9297999999999997</v>
      </c>
      <c r="E260" s="4">
        <f t="shared" ref="E260:E323" si="13">D260+173.92</f>
        <v>176.84979999999999</v>
      </c>
      <c r="F260" s="4">
        <f t="shared" ref="F260:F323" si="14">E260-173.91</f>
        <v>2.9397999999999911</v>
      </c>
      <c r="G260" s="12">
        <v>2023</v>
      </c>
    </row>
    <row r="261" spans="1:7" x14ac:dyDescent="0.2">
      <c r="A261" s="18">
        <v>45066.708819444444</v>
      </c>
      <c r="B261" s="4">
        <v>2.58</v>
      </c>
      <c r="C261" s="4">
        <v>1.1399999999999999</v>
      </c>
      <c r="D261" s="4">
        <f t="shared" si="12"/>
        <v>2.9411999999999998</v>
      </c>
      <c r="E261" s="4">
        <f t="shared" si="13"/>
        <v>176.8612</v>
      </c>
      <c r="F261" s="4">
        <f t="shared" si="14"/>
        <v>2.9512</v>
      </c>
      <c r="G261" s="12">
        <v>2023</v>
      </c>
    </row>
    <row r="262" spans="1:7" x14ac:dyDescent="0.2">
      <c r="A262" s="18">
        <v>45066.709317129629</v>
      </c>
      <c r="B262" s="4">
        <v>2.59</v>
      </c>
      <c r="C262" s="4">
        <v>1.1399999999999999</v>
      </c>
      <c r="D262" s="4">
        <f t="shared" si="12"/>
        <v>2.9525999999999994</v>
      </c>
      <c r="E262" s="4">
        <f t="shared" si="13"/>
        <v>176.87259999999998</v>
      </c>
      <c r="F262" s="4">
        <f t="shared" si="14"/>
        <v>2.9625999999999806</v>
      </c>
      <c r="G262" s="12">
        <v>2023</v>
      </c>
    </row>
    <row r="263" spans="1:7" x14ac:dyDescent="0.2">
      <c r="A263" s="18">
        <v>45066.709710648145</v>
      </c>
      <c r="B263" s="4">
        <v>2.6</v>
      </c>
      <c r="C263" s="4">
        <v>1.1399999999999999</v>
      </c>
      <c r="D263" s="4">
        <f t="shared" si="12"/>
        <v>2.964</v>
      </c>
      <c r="E263" s="4">
        <f t="shared" si="13"/>
        <v>176.88399999999999</v>
      </c>
      <c r="F263" s="4">
        <f t="shared" si="14"/>
        <v>2.9739999999999895</v>
      </c>
      <c r="G263" s="12">
        <v>2023</v>
      </c>
    </row>
    <row r="264" spans="1:7" x14ac:dyDescent="0.2">
      <c r="A264" s="18">
        <v>45066.709988425922</v>
      </c>
      <c r="B264" s="4">
        <v>2.61</v>
      </c>
      <c r="C264" s="4">
        <v>1.1399999999999999</v>
      </c>
      <c r="D264" s="4">
        <f t="shared" si="12"/>
        <v>2.9753999999999996</v>
      </c>
      <c r="E264" s="4">
        <f t="shared" si="13"/>
        <v>176.8954</v>
      </c>
      <c r="F264" s="4">
        <f t="shared" si="14"/>
        <v>2.9853999999999985</v>
      </c>
      <c r="G264" s="12">
        <v>2023</v>
      </c>
    </row>
    <row r="265" spans="1:7" x14ac:dyDescent="0.2">
      <c r="A265" s="18">
        <v>45066.710324074076</v>
      </c>
      <c r="B265" s="4">
        <v>2.62</v>
      </c>
      <c r="C265" s="4">
        <v>1.1399999999999999</v>
      </c>
      <c r="D265" s="4">
        <f t="shared" si="12"/>
        <v>2.9867999999999997</v>
      </c>
      <c r="E265" s="4">
        <f t="shared" si="13"/>
        <v>176.90679999999998</v>
      </c>
      <c r="F265" s="4">
        <f t="shared" si="14"/>
        <v>2.996799999999979</v>
      </c>
      <c r="G265" s="12">
        <v>2023</v>
      </c>
    </row>
    <row r="266" spans="1:7" x14ac:dyDescent="0.2">
      <c r="A266" s="18">
        <v>45066.71056712963</v>
      </c>
      <c r="B266" s="4">
        <v>2.63</v>
      </c>
      <c r="C266" s="4">
        <v>1.1399999999999999</v>
      </c>
      <c r="D266" s="4">
        <f t="shared" si="12"/>
        <v>2.9981999999999998</v>
      </c>
      <c r="E266" s="4">
        <f t="shared" si="13"/>
        <v>176.91819999999998</v>
      </c>
      <c r="F266" s="4">
        <f t="shared" si="14"/>
        <v>3.008199999999988</v>
      </c>
      <c r="G266" s="12">
        <v>2023</v>
      </c>
    </row>
    <row r="267" spans="1:7" x14ac:dyDescent="0.2">
      <c r="A267" s="18">
        <v>45066.7108912037</v>
      </c>
      <c r="B267" s="4">
        <v>2.64</v>
      </c>
      <c r="C267" s="4">
        <v>1.1399999999999999</v>
      </c>
      <c r="D267" s="4">
        <f t="shared" si="12"/>
        <v>3.0095999999999998</v>
      </c>
      <c r="E267" s="4">
        <f t="shared" si="13"/>
        <v>176.92959999999999</v>
      </c>
      <c r="F267" s="4">
        <f t="shared" si="14"/>
        <v>3.019599999999997</v>
      </c>
      <c r="G267" s="12">
        <v>2023</v>
      </c>
    </row>
    <row r="268" spans="1:7" x14ac:dyDescent="0.2">
      <c r="A268" s="18">
        <v>45066.711145833331</v>
      </c>
      <c r="B268" s="4">
        <v>2.65</v>
      </c>
      <c r="C268" s="4">
        <v>1.1399999999999999</v>
      </c>
      <c r="D268" s="4">
        <f t="shared" si="12"/>
        <v>3.0209999999999995</v>
      </c>
      <c r="E268" s="4">
        <f t="shared" si="13"/>
        <v>176.94099999999997</v>
      </c>
      <c r="F268" s="4">
        <f t="shared" si="14"/>
        <v>3.0309999999999775</v>
      </c>
      <c r="G268" s="12">
        <v>2023</v>
      </c>
    </row>
    <row r="269" spans="1:7" x14ac:dyDescent="0.2">
      <c r="A269" s="18">
        <v>45066.711493055554</v>
      </c>
      <c r="B269" s="4">
        <v>2.66</v>
      </c>
      <c r="C269" s="4">
        <v>1.1399999999999999</v>
      </c>
      <c r="D269" s="4">
        <f t="shared" si="12"/>
        <v>3.0324</v>
      </c>
      <c r="E269" s="4">
        <f t="shared" si="13"/>
        <v>176.95239999999998</v>
      </c>
      <c r="F269" s="4">
        <f t="shared" si="14"/>
        <v>3.0423999999999864</v>
      </c>
      <c r="G269" s="12">
        <v>2023</v>
      </c>
    </row>
    <row r="270" spans="1:7" x14ac:dyDescent="0.2">
      <c r="A270" s="18">
        <v>45066.711817129632</v>
      </c>
      <c r="B270" s="4">
        <v>2.67</v>
      </c>
      <c r="C270" s="4">
        <v>1.1399999999999999</v>
      </c>
      <c r="D270" s="4">
        <f t="shared" si="12"/>
        <v>3.0437999999999996</v>
      </c>
      <c r="E270" s="4">
        <f t="shared" si="13"/>
        <v>176.96379999999999</v>
      </c>
      <c r="F270" s="4">
        <f t="shared" si="14"/>
        <v>3.0537999999999954</v>
      </c>
      <c r="G270" s="12">
        <v>2023</v>
      </c>
    </row>
    <row r="271" spans="1:7" x14ac:dyDescent="0.2">
      <c r="A271" s="18">
        <v>45066.712210648147</v>
      </c>
      <c r="B271" s="4">
        <v>2.68</v>
      </c>
      <c r="C271" s="4">
        <v>1.1399999999999999</v>
      </c>
      <c r="D271" s="4">
        <f t="shared" si="12"/>
        <v>3.0552000000000001</v>
      </c>
      <c r="E271" s="4">
        <f t="shared" si="13"/>
        <v>176.9752</v>
      </c>
      <c r="F271" s="4">
        <f t="shared" si="14"/>
        <v>3.0652000000000044</v>
      </c>
      <c r="G271" s="12">
        <v>2023</v>
      </c>
    </row>
    <row r="272" spans="1:7" x14ac:dyDescent="0.2">
      <c r="A272" s="18">
        <v>45066.712488425925</v>
      </c>
      <c r="B272" s="4">
        <v>2.69</v>
      </c>
      <c r="C272" s="4">
        <v>1.1399999999999999</v>
      </c>
      <c r="D272" s="4">
        <f t="shared" si="12"/>
        <v>3.0665999999999998</v>
      </c>
      <c r="E272" s="4">
        <f t="shared" si="13"/>
        <v>176.98659999999998</v>
      </c>
      <c r="F272" s="4">
        <f t="shared" si="14"/>
        <v>3.0765999999999849</v>
      </c>
      <c r="G272" s="12">
        <v>2023</v>
      </c>
    </row>
    <row r="273" spans="1:7" x14ac:dyDescent="0.2">
      <c r="A273" s="18">
        <v>45066.712835648148</v>
      </c>
      <c r="B273" s="4">
        <v>2.7</v>
      </c>
      <c r="C273" s="4">
        <v>1.1399999999999999</v>
      </c>
      <c r="D273" s="4">
        <f t="shared" si="12"/>
        <v>3.0779999999999998</v>
      </c>
      <c r="E273" s="4">
        <f t="shared" si="13"/>
        <v>176.99799999999999</v>
      </c>
      <c r="F273" s="4">
        <f t="shared" si="14"/>
        <v>3.0879999999999939</v>
      </c>
      <c r="G273" s="12">
        <v>2023</v>
      </c>
    </row>
    <row r="274" spans="1:7" x14ac:dyDescent="0.2">
      <c r="A274" s="18">
        <v>45066.713252314818</v>
      </c>
      <c r="B274" s="4">
        <v>2.71</v>
      </c>
      <c r="C274" s="4">
        <v>1.1399999999999999</v>
      </c>
      <c r="D274" s="4">
        <f t="shared" si="12"/>
        <v>3.0893999999999995</v>
      </c>
      <c r="E274" s="4">
        <f t="shared" si="13"/>
        <v>177.0094</v>
      </c>
      <c r="F274" s="4">
        <f t="shared" si="14"/>
        <v>3.0994000000000028</v>
      </c>
      <c r="G274" s="12">
        <v>2023</v>
      </c>
    </row>
    <row r="275" spans="1:7" x14ac:dyDescent="0.2">
      <c r="A275" s="18">
        <v>45066.714016203703</v>
      </c>
      <c r="B275" s="4">
        <v>2.72</v>
      </c>
      <c r="C275" s="4">
        <v>1.1399999999999999</v>
      </c>
      <c r="D275" s="4">
        <f t="shared" si="12"/>
        <v>3.1008</v>
      </c>
      <c r="E275" s="4">
        <f t="shared" si="13"/>
        <v>177.02079999999998</v>
      </c>
      <c r="F275" s="4">
        <f t="shared" si="14"/>
        <v>3.1107999999999834</v>
      </c>
      <c r="G275" s="12">
        <v>2023</v>
      </c>
    </row>
    <row r="276" spans="1:7" x14ac:dyDescent="0.2">
      <c r="A276" s="18">
        <v>45066.716423611113</v>
      </c>
      <c r="B276" s="4">
        <v>2.73</v>
      </c>
      <c r="C276" s="4">
        <v>1.1399999999999999</v>
      </c>
      <c r="D276" s="4">
        <f t="shared" si="12"/>
        <v>3.1121999999999996</v>
      </c>
      <c r="E276" s="4">
        <f t="shared" si="13"/>
        <v>177.03219999999999</v>
      </c>
      <c r="F276" s="4">
        <f t="shared" si="14"/>
        <v>3.1221999999999923</v>
      </c>
      <c r="G276" s="12">
        <v>2023</v>
      </c>
    </row>
    <row r="277" spans="1:7" x14ac:dyDescent="0.2">
      <c r="A277" s="18">
        <v>45066.722372685188</v>
      </c>
      <c r="B277" s="4">
        <v>2.74</v>
      </c>
      <c r="C277" s="4">
        <v>1.1399999999999999</v>
      </c>
      <c r="D277" s="4">
        <f t="shared" si="12"/>
        <v>3.1236000000000002</v>
      </c>
      <c r="E277" s="4">
        <f t="shared" si="13"/>
        <v>177.0436</v>
      </c>
      <c r="F277" s="4">
        <f t="shared" si="14"/>
        <v>3.1336000000000013</v>
      </c>
      <c r="G277" s="12">
        <v>2023</v>
      </c>
    </row>
    <row r="278" spans="1:7" x14ac:dyDescent="0.2">
      <c r="A278" s="18">
        <v>45066.75408564815</v>
      </c>
      <c r="B278" s="4">
        <v>2.75</v>
      </c>
      <c r="C278" s="4">
        <v>1.1399999999999999</v>
      </c>
      <c r="D278" s="4">
        <f t="shared" si="12"/>
        <v>3.1349999999999998</v>
      </c>
      <c r="E278" s="4">
        <f t="shared" si="13"/>
        <v>177.05499999999998</v>
      </c>
      <c r="F278" s="4">
        <f t="shared" si="14"/>
        <v>3.1449999999999818</v>
      </c>
      <c r="G278" s="12">
        <v>2023</v>
      </c>
    </row>
    <row r="279" spans="1:7" x14ac:dyDescent="0.2">
      <c r="A279" s="18">
        <v>45067.556909722225</v>
      </c>
      <c r="B279" s="4">
        <v>2.76</v>
      </c>
      <c r="C279" s="4">
        <v>1.1399999999999999</v>
      </c>
      <c r="D279" s="4">
        <f t="shared" si="12"/>
        <v>3.1463999999999994</v>
      </c>
      <c r="E279" s="4">
        <f t="shared" si="13"/>
        <v>177.06639999999999</v>
      </c>
      <c r="F279" s="4">
        <f t="shared" si="14"/>
        <v>3.1563999999999908</v>
      </c>
      <c r="G279" s="12">
        <v>2023</v>
      </c>
    </row>
    <row r="280" spans="1:7" x14ac:dyDescent="0.2">
      <c r="A280" s="18">
        <v>45067.557141203702</v>
      </c>
      <c r="B280" s="4">
        <v>2.77</v>
      </c>
      <c r="C280" s="4">
        <v>1.1399999999999999</v>
      </c>
      <c r="D280" s="4">
        <f t="shared" si="12"/>
        <v>3.1577999999999999</v>
      </c>
      <c r="E280" s="4">
        <f t="shared" si="13"/>
        <v>177.0778</v>
      </c>
      <c r="F280" s="4">
        <f t="shared" si="14"/>
        <v>3.1677999999999997</v>
      </c>
      <c r="G280" s="12">
        <v>2023</v>
      </c>
    </row>
    <row r="281" spans="1:7" x14ac:dyDescent="0.2">
      <c r="A281" s="18">
        <v>45067.557372685187</v>
      </c>
      <c r="B281" s="4">
        <v>2.78</v>
      </c>
      <c r="C281" s="4">
        <v>1.1399999999999999</v>
      </c>
      <c r="D281" s="4">
        <f t="shared" si="12"/>
        <v>3.1691999999999996</v>
      </c>
      <c r="E281" s="4">
        <f t="shared" si="13"/>
        <v>177.08919999999998</v>
      </c>
      <c r="F281" s="4">
        <f t="shared" si="14"/>
        <v>3.1791999999999803</v>
      </c>
      <c r="G281" s="12">
        <v>2023</v>
      </c>
    </row>
    <row r="282" spans="1:7" x14ac:dyDescent="0.2">
      <c r="A282" s="18">
        <v>45067.557581018518</v>
      </c>
      <c r="B282" s="4">
        <v>2.79</v>
      </c>
      <c r="C282" s="4">
        <v>1.1399999999999999</v>
      </c>
      <c r="D282" s="4">
        <f t="shared" si="12"/>
        <v>3.1805999999999996</v>
      </c>
      <c r="E282" s="4">
        <f t="shared" si="13"/>
        <v>177.10059999999999</v>
      </c>
      <c r="F282" s="4">
        <f t="shared" si="14"/>
        <v>3.1905999999999892</v>
      </c>
      <c r="G282" s="12">
        <v>2023</v>
      </c>
    </row>
    <row r="283" spans="1:7" x14ac:dyDescent="0.2">
      <c r="A283" s="18">
        <v>45067.557754629626</v>
      </c>
      <c r="B283" s="4">
        <v>2.8</v>
      </c>
      <c r="C283" s="4">
        <v>1.1399999999999999</v>
      </c>
      <c r="D283" s="4">
        <f t="shared" si="12"/>
        <v>3.1919999999999997</v>
      </c>
      <c r="E283" s="4">
        <f t="shared" si="13"/>
        <v>177.11199999999999</v>
      </c>
      <c r="F283" s="4">
        <f t="shared" si="14"/>
        <v>3.2019999999999982</v>
      </c>
      <c r="G283" s="12">
        <v>2023</v>
      </c>
    </row>
    <row r="284" spans="1:7" x14ac:dyDescent="0.2">
      <c r="A284" s="18">
        <v>45067.557881944442</v>
      </c>
      <c r="B284" s="4">
        <v>2.81</v>
      </c>
      <c r="C284" s="4">
        <v>1.1399999999999999</v>
      </c>
      <c r="D284" s="4">
        <f t="shared" si="12"/>
        <v>3.2033999999999998</v>
      </c>
      <c r="E284" s="4">
        <f t="shared" si="13"/>
        <v>177.12339999999998</v>
      </c>
      <c r="F284" s="4">
        <f t="shared" si="14"/>
        <v>3.2133999999999787</v>
      </c>
      <c r="G284" s="12">
        <v>2023</v>
      </c>
    </row>
    <row r="285" spans="1:7" x14ac:dyDescent="0.2">
      <c r="A285" s="18">
        <v>45067.558009259257</v>
      </c>
      <c r="B285" s="4">
        <v>2.82</v>
      </c>
      <c r="C285" s="4">
        <v>1.1399999999999999</v>
      </c>
      <c r="D285" s="4">
        <f t="shared" si="12"/>
        <v>3.2147999999999994</v>
      </c>
      <c r="E285" s="4">
        <f t="shared" si="13"/>
        <v>177.13479999999998</v>
      </c>
      <c r="F285" s="4">
        <f t="shared" si="14"/>
        <v>3.2247999999999877</v>
      </c>
      <c r="G285" s="12">
        <v>2023</v>
      </c>
    </row>
    <row r="286" spans="1:7" x14ac:dyDescent="0.2">
      <c r="A286" s="18">
        <v>45067.55809027778</v>
      </c>
      <c r="B286" s="4">
        <v>2.83</v>
      </c>
      <c r="C286" s="4">
        <v>1.1399999999999999</v>
      </c>
      <c r="D286" s="4">
        <f t="shared" si="12"/>
        <v>3.2262</v>
      </c>
      <c r="E286" s="4">
        <f t="shared" si="13"/>
        <v>177.14619999999999</v>
      </c>
      <c r="F286" s="4">
        <f t="shared" si="14"/>
        <v>3.2361999999999966</v>
      </c>
      <c r="G286" s="12">
        <v>2023</v>
      </c>
    </row>
    <row r="287" spans="1:7" x14ac:dyDescent="0.2">
      <c r="A287" s="18">
        <v>45067.558194444442</v>
      </c>
      <c r="B287" s="4">
        <v>2.84</v>
      </c>
      <c r="C287" s="4">
        <v>1.1399999999999999</v>
      </c>
      <c r="D287" s="4">
        <f t="shared" si="12"/>
        <v>3.2375999999999996</v>
      </c>
      <c r="E287" s="4">
        <f t="shared" si="13"/>
        <v>177.15759999999997</v>
      </c>
      <c r="F287" s="4">
        <f t="shared" si="14"/>
        <v>3.2475999999999772</v>
      </c>
      <c r="G287" s="12">
        <v>2023</v>
      </c>
    </row>
    <row r="288" spans="1:7" x14ac:dyDescent="0.2">
      <c r="A288" s="18">
        <v>45067.558287037034</v>
      </c>
      <c r="B288" s="4">
        <v>2.85</v>
      </c>
      <c r="C288" s="4">
        <v>1.1399999999999999</v>
      </c>
      <c r="D288" s="4">
        <f t="shared" si="12"/>
        <v>3.2489999999999997</v>
      </c>
      <c r="E288" s="4">
        <f t="shared" si="13"/>
        <v>177.16899999999998</v>
      </c>
      <c r="F288" s="4">
        <f t="shared" si="14"/>
        <v>3.2589999999999861</v>
      </c>
      <c r="G288" s="12">
        <v>2023</v>
      </c>
    </row>
    <row r="289" spans="1:7" x14ac:dyDescent="0.2">
      <c r="A289" s="18">
        <v>45067.558379629627</v>
      </c>
      <c r="B289" s="4">
        <v>2.86</v>
      </c>
      <c r="C289" s="4">
        <v>1.1399999999999999</v>
      </c>
      <c r="D289" s="4">
        <f t="shared" si="12"/>
        <v>3.2603999999999997</v>
      </c>
      <c r="E289" s="4">
        <f t="shared" si="13"/>
        <v>177.18039999999999</v>
      </c>
      <c r="F289" s="4">
        <f t="shared" si="14"/>
        <v>3.2703999999999951</v>
      </c>
      <c r="G289" s="12">
        <v>2023</v>
      </c>
    </row>
    <row r="290" spans="1:7" x14ac:dyDescent="0.2">
      <c r="A290" s="18">
        <v>45067.558472222219</v>
      </c>
      <c r="B290" s="4">
        <v>2.87</v>
      </c>
      <c r="C290" s="4">
        <v>1.1399999999999999</v>
      </c>
      <c r="D290" s="4">
        <f t="shared" si="12"/>
        <v>3.2717999999999998</v>
      </c>
      <c r="E290" s="4">
        <f t="shared" si="13"/>
        <v>177.1918</v>
      </c>
      <c r="F290" s="4">
        <f t="shared" si="14"/>
        <v>3.281800000000004</v>
      </c>
      <c r="G290" s="12">
        <v>2023</v>
      </c>
    </row>
    <row r="291" spans="1:7" x14ac:dyDescent="0.2">
      <c r="A291" s="18">
        <v>45067.558599537035</v>
      </c>
      <c r="B291" s="4">
        <v>2.88</v>
      </c>
      <c r="C291" s="4">
        <v>1.1399999999999999</v>
      </c>
      <c r="D291" s="4">
        <f t="shared" si="12"/>
        <v>3.2831999999999995</v>
      </c>
      <c r="E291" s="4">
        <f t="shared" si="13"/>
        <v>177.20319999999998</v>
      </c>
      <c r="F291" s="4">
        <f t="shared" si="14"/>
        <v>3.2931999999999846</v>
      </c>
      <c r="G291" s="12">
        <v>2023</v>
      </c>
    </row>
    <row r="292" spans="1:7" x14ac:dyDescent="0.2">
      <c r="A292" s="18">
        <v>45067.558692129627</v>
      </c>
      <c r="B292" s="4">
        <v>2.89</v>
      </c>
      <c r="C292" s="4">
        <v>1.1399999999999999</v>
      </c>
      <c r="D292" s="4">
        <f t="shared" si="12"/>
        <v>3.2946</v>
      </c>
      <c r="E292" s="4">
        <f t="shared" si="13"/>
        <v>177.21459999999999</v>
      </c>
      <c r="F292" s="4">
        <f t="shared" si="14"/>
        <v>3.3045999999999935</v>
      </c>
      <c r="G292" s="12">
        <v>2023</v>
      </c>
    </row>
    <row r="293" spans="1:7" x14ac:dyDescent="0.2">
      <c r="A293" s="18">
        <v>45067.558819444443</v>
      </c>
      <c r="B293" s="4">
        <v>2.9</v>
      </c>
      <c r="C293" s="4">
        <v>1.1399999999999999</v>
      </c>
      <c r="D293" s="4">
        <f t="shared" si="12"/>
        <v>3.3059999999999996</v>
      </c>
      <c r="E293" s="4">
        <f t="shared" si="13"/>
        <v>177.226</v>
      </c>
      <c r="F293" s="4">
        <f t="shared" si="14"/>
        <v>3.3160000000000025</v>
      </c>
      <c r="G293" s="12">
        <v>2023</v>
      </c>
    </row>
    <row r="294" spans="1:7" x14ac:dyDescent="0.2">
      <c r="A294" s="18">
        <v>45067.558958333335</v>
      </c>
      <c r="B294" s="4">
        <v>2.91</v>
      </c>
      <c r="C294" s="4">
        <v>1.1399999999999999</v>
      </c>
      <c r="D294" s="4">
        <f t="shared" si="12"/>
        <v>3.3173999999999997</v>
      </c>
      <c r="E294" s="4">
        <f t="shared" si="13"/>
        <v>177.23739999999998</v>
      </c>
      <c r="F294" s="4">
        <f t="shared" si="14"/>
        <v>3.327399999999983</v>
      </c>
      <c r="G294" s="12">
        <v>2023</v>
      </c>
    </row>
    <row r="295" spans="1:7" x14ac:dyDescent="0.2">
      <c r="A295" s="18">
        <v>45067.559108796297</v>
      </c>
      <c r="B295" s="4">
        <v>2.92</v>
      </c>
      <c r="C295" s="4">
        <v>1.1399999999999999</v>
      </c>
      <c r="D295" s="4">
        <f t="shared" si="12"/>
        <v>3.3287999999999998</v>
      </c>
      <c r="E295" s="4">
        <f t="shared" si="13"/>
        <v>177.24879999999999</v>
      </c>
      <c r="F295" s="4">
        <f t="shared" si="14"/>
        <v>3.338799999999992</v>
      </c>
      <c r="G295" s="12">
        <v>2023</v>
      </c>
    </row>
    <row r="296" spans="1:7" x14ac:dyDescent="0.2">
      <c r="A296" s="18">
        <v>45067.559236111112</v>
      </c>
      <c r="B296" s="4">
        <v>2.93</v>
      </c>
      <c r="C296" s="4">
        <v>1.1399999999999999</v>
      </c>
      <c r="D296" s="4">
        <f t="shared" si="12"/>
        <v>3.3401999999999998</v>
      </c>
      <c r="E296" s="4">
        <f t="shared" si="13"/>
        <v>177.2602</v>
      </c>
      <c r="F296" s="4">
        <f t="shared" si="14"/>
        <v>3.350200000000001</v>
      </c>
      <c r="G296" s="12">
        <v>2023</v>
      </c>
    </row>
    <row r="297" spans="1:7" x14ac:dyDescent="0.2">
      <c r="A297" s="18">
        <v>45067.559363425928</v>
      </c>
      <c r="B297" s="4">
        <v>2.94</v>
      </c>
      <c r="C297" s="4">
        <v>1.1399999999999999</v>
      </c>
      <c r="D297" s="4">
        <f t="shared" si="12"/>
        <v>3.3515999999999995</v>
      </c>
      <c r="E297" s="4">
        <f t="shared" si="13"/>
        <v>177.27159999999998</v>
      </c>
      <c r="F297" s="4">
        <f t="shared" si="14"/>
        <v>3.3615999999999815</v>
      </c>
      <c r="G297" s="12">
        <v>2023</v>
      </c>
    </row>
    <row r="298" spans="1:7" x14ac:dyDescent="0.2">
      <c r="A298" s="18">
        <v>45067.559467592589</v>
      </c>
      <c r="B298" s="4">
        <v>2.95</v>
      </c>
      <c r="C298" s="4">
        <v>1.1399999999999999</v>
      </c>
      <c r="D298" s="4">
        <f t="shared" si="12"/>
        <v>3.363</v>
      </c>
      <c r="E298" s="4">
        <f t="shared" si="13"/>
        <v>177.28299999999999</v>
      </c>
      <c r="F298" s="4">
        <f t="shared" si="14"/>
        <v>3.3729999999999905</v>
      </c>
      <c r="G298" s="12">
        <v>2023</v>
      </c>
    </row>
    <row r="299" spans="1:7" x14ac:dyDescent="0.2">
      <c r="A299" s="18">
        <v>45067.559571759259</v>
      </c>
      <c r="B299" s="4">
        <v>2.96</v>
      </c>
      <c r="C299" s="4">
        <v>1.1399999999999999</v>
      </c>
      <c r="D299" s="4">
        <f t="shared" ref="D299:D341" si="15">B299*C299</f>
        <v>3.3743999999999996</v>
      </c>
      <c r="E299" s="4">
        <f t="shared" si="13"/>
        <v>177.2944</v>
      </c>
      <c r="F299" s="4">
        <f t="shared" si="14"/>
        <v>3.3843999999999994</v>
      </c>
      <c r="G299" s="12">
        <v>2023</v>
      </c>
    </row>
    <row r="300" spans="1:7" x14ac:dyDescent="0.2">
      <c r="A300" s="18">
        <v>45067.559710648151</v>
      </c>
      <c r="B300" s="4">
        <v>2.97</v>
      </c>
      <c r="C300" s="4">
        <v>1.1399999999999999</v>
      </c>
      <c r="D300" s="4">
        <f t="shared" si="15"/>
        <v>3.3858000000000001</v>
      </c>
      <c r="E300" s="4">
        <f t="shared" si="13"/>
        <v>177.30579999999998</v>
      </c>
      <c r="F300" s="4">
        <f t="shared" si="14"/>
        <v>3.3957999999999799</v>
      </c>
      <c r="G300" s="12">
        <v>2023</v>
      </c>
    </row>
    <row r="301" spans="1:7" x14ac:dyDescent="0.2">
      <c r="A301" s="18">
        <v>45067.55982638889</v>
      </c>
      <c r="B301" s="4">
        <v>2.98</v>
      </c>
      <c r="C301" s="4">
        <v>1.1399999999999999</v>
      </c>
      <c r="D301" s="4">
        <f t="shared" si="15"/>
        <v>3.3971999999999998</v>
      </c>
      <c r="E301" s="4">
        <f t="shared" si="13"/>
        <v>177.31719999999999</v>
      </c>
      <c r="F301" s="4">
        <f t="shared" si="14"/>
        <v>3.4071999999999889</v>
      </c>
      <c r="G301" s="12">
        <v>2023</v>
      </c>
    </row>
    <row r="302" spans="1:7" x14ac:dyDescent="0.2">
      <c r="A302" s="18">
        <v>45067.559918981482</v>
      </c>
      <c r="B302" s="4">
        <v>2.99</v>
      </c>
      <c r="C302" s="4">
        <v>1.1399999999999999</v>
      </c>
      <c r="D302" s="4">
        <f t="shared" si="15"/>
        <v>3.4085999999999999</v>
      </c>
      <c r="E302" s="4">
        <f t="shared" si="13"/>
        <v>177.32859999999999</v>
      </c>
      <c r="F302" s="4">
        <f t="shared" si="14"/>
        <v>3.4185999999999979</v>
      </c>
      <c r="G302" s="12">
        <v>2023</v>
      </c>
    </row>
    <row r="303" spans="1:7" x14ac:dyDescent="0.2">
      <c r="A303" s="18">
        <v>45067.560069444444</v>
      </c>
      <c r="B303" s="4">
        <v>3</v>
      </c>
      <c r="C303" s="4">
        <v>1.1399999999999999</v>
      </c>
      <c r="D303" s="4">
        <f t="shared" si="15"/>
        <v>3.42</v>
      </c>
      <c r="E303" s="4">
        <f t="shared" si="13"/>
        <v>177.33999999999997</v>
      </c>
      <c r="F303" s="4">
        <f t="shared" si="14"/>
        <v>3.4299999999999784</v>
      </c>
      <c r="G303" s="12">
        <v>2023</v>
      </c>
    </row>
    <row r="304" spans="1:7" x14ac:dyDescent="0.2">
      <c r="A304" s="18">
        <v>45067.560162037036</v>
      </c>
      <c r="B304" s="4">
        <v>3.01</v>
      </c>
      <c r="C304" s="4">
        <v>1.1399999999999999</v>
      </c>
      <c r="D304" s="4">
        <f t="shared" si="15"/>
        <v>3.4313999999999996</v>
      </c>
      <c r="E304" s="4">
        <f t="shared" si="13"/>
        <v>177.35139999999998</v>
      </c>
      <c r="F304" s="4">
        <f t="shared" si="14"/>
        <v>3.4413999999999874</v>
      </c>
      <c r="G304" s="12">
        <v>2023</v>
      </c>
    </row>
    <row r="305" spans="1:7" x14ac:dyDescent="0.2">
      <c r="A305" s="18">
        <v>45067.560243055559</v>
      </c>
      <c r="B305" s="4">
        <v>3.02</v>
      </c>
      <c r="C305" s="4">
        <v>1.1399999999999999</v>
      </c>
      <c r="D305" s="4">
        <f t="shared" si="15"/>
        <v>3.4427999999999996</v>
      </c>
      <c r="E305" s="4">
        <f t="shared" si="13"/>
        <v>177.36279999999999</v>
      </c>
      <c r="F305" s="4">
        <f t="shared" si="14"/>
        <v>3.4527999999999963</v>
      </c>
      <c r="G305" s="12">
        <v>2023</v>
      </c>
    </row>
    <row r="306" spans="1:7" x14ac:dyDescent="0.2">
      <c r="A306" s="18">
        <v>45067.560347222221</v>
      </c>
      <c r="B306" s="4">
        <v>3.03</v>
      </c>
      <c r="C306" s="4">
        <v>1.1399999999999999</v>
      </c>
      <c r="D306" s="4">
        <f t="shared" si="15"/>
        <v>3.4541999999999993</v>
      </c>
      <c r="E306" s="4">
        <f t="shared" si="13"/>
        <v>177.37419999999997</v>
      </c>
      <c r="F306" s="4">
        <f t="shared" si="14"/>
        <v>3.4641999999999769</v>
      </c>
      <c r="G306" s="12">
        <v>2023</v>
      </c>
    </row>
    <row r="307" spans="1:7" x14ac:dyDescent="0.2">
      <c r="A307" s="18">
        <v>45067.56046296296</v>
      </c>
      <c r="B307" s="4">
        <v>3.04</v>
      </c>
      <c r="C307" s="4">
        <v>1.1399999999999999</v>
      </c>
      <c r="D307" s="4">
        <f t="shared" si="15"/>
        <v>3.4655999999999998</v>
      </c>
      <c r="E307" s="4">
        <f t="shared" si="13"/>
        <v>177.38559999999998</v>
      </c>
      <c r="F307" s="4">
        <f t="shared" si="14"/>
        <v>3.4755999999999858</v>
      </c>
      <c r="G307" s="12">
        <v>2023</v>
      </c>
    </row>
    <row r="308" spans="1:7" x14ac:dyDescent="0.2">
      <c r="A308" s="18">
        <v>45067.560543981483</v>
      </c>
      <c r="B308" s="4">
        <v>3.05</v>
      </c>
      <c r="C308" s="4">
        <v>1.1399999999999999</v>
      </c>
      <c r="D308" s="4">
        <f t="shared" si="15"/>
        <v>3.4769999999999994</v>
      </c>
      <c r="E308" s="4">
        <f t="shared" si="13"/>
        <v>177.39699999999999</v>
      </c>
      <c r="F308" s="4">
        <f t="shared" si="14"/>
        <v>3.4869999999999948</v>
      </c>
      <c r="G308" s="12">
        <v>2023</v>
      </c>
    </row>
    <row r="309" spans="1:7" x14ac:dyDescent="0.2">
      <c r="A309" s="18">
        <v>45067.560659722221</v>
      </c>
      <c r="B309" s="4">
        <v>3.06</v>
      </c>
      <c r="C309" s="4">
        <v>1.1399999999999999</v>
      </c>
      <c r="D309" s="4">
        <f t="shared" si="15"/>
        <v>3.4883999999999999</v>
      </c>
      <c r="E309" s="4">
        <f t="shared" si="13"/>
        <v>177.4084</v>
      </c>
      <c r="F309" s="4">
        <f t="shared" si="14"/>
        <v>3.4984000000000037</v>
      </c>
      <c r="G309" s="12">
        <v>2023</v>
      </c>
    </row>
    <row r="310" spans="1:7" x14ac:dyDescent="0.2">
      <c r="A310" s="18">
        <v>45067.560740740744</v>
      </c>
      <c r="B310" s="4">
        <v>3.07</v>
      </c>
      <c r="C310" s="4">
        <v>1.1399999999999999</v>
      </c>
      <c r="D310" s="4">
        <f t="shared" si="15"/>
        <v>3.4997999999999996</v>
      </c>
      <c r="E310" s="4">
        <f t="shared" si="13"/>
        <v>177.41979999999998</v>
      </c>
      <c r="F310" s="4">
        <f t="shared" si="14"/>
        <v>3.5097999999999843</v>
      </c>
      <c r="G310" s="12">
        <v>2023</v>
      </c>
    </row>
    <row r="311" spans="1:7" x14ac:dyDescent="0.2">
      <c r="A311" s="18">
        <v>45067.560844907406</v>
      </c>
      <c r="B311" s="4">
        <v>3.08</v>
      </c>
      <c r="C311" s="4">
        <v>1.1399999999999999</v>
      </c>
      <c r="D311" s="4">
        <f t="shared" si="15"/>
        <v>3.5111999999999997</v>
      </c>
      <c r="E311" s="4">
        <f t="shared" si="13"/>
        <v>177.43119999999999</v>
      </c>
      <c r="F311" s="4">
        <f t="shared" si="14"/>
        <v>3.5211999999999932</v>
      </c>
      <c r="G311" s="12">
        <v>2023</v>
      </c>
    </row>
    <row r="312" spans="1:7" x14ac:dyDescent="0.2">
      <c r="A312" s="18">
        <v>45067.560949074075</v>
      </c>
      <c r="B312" s="4">
        <v>3.09</v>
      </c>
      <c r="C312" s="4">
        <v>1.1399999999999999</v>
      </c>
      <c r="D312" s="4">
        <f t="shared" si="15"/>
        <v>3.5225999999999997</v>
      </c>
      <c r="E312" s="4">
        <f t="shared" si="13"/>
        <v>177.4426</v>
      </c>
      <c r="F312" s="4">
        <f t="shared" si="14"/>
        <v>3.5326000000000022</v>
      </c>
      <c r="G312" s="12">
        <v>2023</v>
      </c>
    </row>
    <row r="313" spans="1:7" x14ac:dyDescent="0.2">
      <c r="A313" s="18">
        <v>45067.561064814814</v>
      </c>
      <c r="B313" s="4">
        <v>3.1</v>
      </c>
      <c r="C313" s="4">
        <v>1.1399999999999999</v>
      </c>
      <c r="D313" s="4">
        <f t="shared" si="15"/>
        <v>3.5339999999999998</v>
      </c>
      <c r="E313" s="4">
        <f t="shared" si="13"/>
        <v>177.45399999999998</v>
      </c>
      <c r="F313" s="4">
        <f t="shared" si="14"/>
        <v>3.5439999999999827</v>
      </c>
      <c r="G313" s="12">
        <v>2023</v>
      </c>
    </row>
    <row r="314" spans="1:7" x14ac:dyDescent="0.2">
      <c r="A314" s="18">
        <v>45067.561168981483</v>
      </c>
      <c r="B314" s="4">
        <v>3.11</v>
      </c>
      <c r="C314" s="4">
        <v>1.1399999999999999</v>
      </c>
      <c r="D314" s="4">
        <f t="shared" si="15"/>
        <v>3.5453999999999994</v>
      </c>
      <c r="E314" s="4">
        <f t="shared" si="13"/>
        <v>177.46539999999999</v>
      </c>
      <c r="F314" s="4">
        <f t="shared" si="14"/>
        <v>3.5553999999999917</v>
      </c>
      <c r="G314" s="12">
        <v>2023</v>
      </c>
    </row>
    <row r="315" spans="1:7" x14ac:dyDescent="0.2">
      <c r="A315" s="18">
        <v>45067.561296296299</v>
      </c>
      <c r="B315" s="4">
        <v>3.12</v>
      </c>
      <c r="C315" s="4">
        <v>1.1399999999999999</v>
      </c>
      <c r="D315" s="4">
        <f t="shared" si="15"/>
        <v>3.5568</v>
      </c>
      <c r="E315" s="4">
        <f t="shared" si="13"/>
        <v>177.4768</v>
      </c>
      <c r="F315" s="4">
        <f t="shared" si="14"/>
        <v>3.5668000000000006</v>
      </c>
      <c r="G315" s="12">
        <v>2023</v>
      </c>
    </row>
    <row r="316" spans="1:7" x14ac:dyDescent="0.2">
      <c r="A316" s="18">
        <v>45067.561481481483</v>
      </c>
      <c r="B316" s="4">
        <v>3.13</v>
      </c>
      <c r="C316" s="4">
        <v>1.1399999999999999</v>
      </c>
      <c r="D316" s="4">
        <f t="shared" si="15"/>
        <v>3.5681999999999996</v>
      </c>
      <c r="E316" s="4">
        <f t="shared" si="13"/>
        <v>177.48819999999998</v>
      </c>
      <c r="F316" s="4">
        <f t="shared" si="14"/>
        <v>3.5781999999999812</v>
      </c>
      <c r="G316" s="12">
        <v>2023</v>
      </c>
    </row>
    <row r="317" spans="1:7" x14ac:dyDescent="0.2">
      <c r="A317" s="18">
        <v>45067.561666666668</v>
      </c>
      <c r="B317" s="4">
        <v>3.14</v>
      </c>
      <c r="C317" s="4">
        <v>1.1399999999999999</v>
      </c>
      <c r="D317" s="4">
        <f t="shared" si="15"/>
        <v>3.5795999999999997</v>
      </c>
      <c r="E317" s="4">
        <f t="shared" si="13"/>
        <v>177.49959999999999</v>
      </c>
      <c r="F317" s="4">
        <f t="shared" si="14"/>
        <v>3.5895999999999901</v>
      </c>
      <c r="G317" s="12">
        <v>2023</v>
      </c>
    </row>
    <row r="318" spans="1:7" x14ac:dyDescent="0.2">
      <c r="A318" s="18">
        <v>45067.561874999999</v>
      </c>
      <c r="B318" s="4">
        <v>3.15</v>
      </c>
      <c r="C318" s="4">
        <v>1.1399999999999999</v>
      </c>
      <c r="D318" s="4">
        <f t="shared" si="15"/>
        <v>3.5909999999999997</v>
      </c>
      <c r="E318" s="4">
        <f t="shared" si="13"/>
        <v>177.511</v>
      </c>
      <c r="F318" s="4">
        <f t="shared" si="14"/>
        <v>3.6009999999999991</v>
      </c>
      <c r="G318" s="12">
        <v>2023</v>
      </c>
    </row>
    <row r="319" spans="1:7" x14ac:dyDescent="0.2">
      <c r="A319" s="18">
        <v>45067.562083333331</v>
      </c>
      <c r="B319" s="4">
        <v>3.16</v>
      </c>
      <c r="C319" s="4">
        <v>1.1399999999999999</v>
      </c>
      <c r="D319" s="4">
        <f t="shared" si="15"/>
        <v>3.6023999999999998</v>
      </c>
      <c r="E319" s="4">
        <f t="shared" si="13"/>
        <v>177.52239999999998</v>
      </c>
      <c r="F319" s="4">
        <f t="shared" si="14"/>
        <v>3.6123999999999796</v>
      </c>
      <c r="G319" s="12">
        <v>2023</v>
      </c>
    </row>
    <row r="320" spans="1:7" x14ac:dyDescent="0.2">
      <c r="A320" s="18">
        <v>45067.562222222223</v>
      </c>
      <c r="B320" s="4">
        <v>3.17</v>
      </c>
      <c r="C320" s="4">
        <v>1.1399999999999999</v>
      </c>
      <c r="D320" s="4">
        <f t="shared" si="15"/>
        <v>3.6137999999999995</v>
      </c>
      <c r="E320" s="4">
        <f t="shared" si="13"/>
        <v>177.53379999999999</v>
      </c>
      <c r="F320" s="4">
        <f t="shared" si="14"/>
        <v>3.6237999999999886</v>
      </c>
      <c r="G320" s="12">
        <v>2023</v>
      </c>
    </row>
    <row r="321" spans="1:7" x14ac:dyDescent="0.2">
      <c r="A321" s="18">
        <v>45067.562442129631</v>
      </c>
      <c r="B321" s="4">
        <v>3.18</v>
      </c>
      <c r="C321" s="4">
        <v>1.1399999999999999</v>
      </c>
      <c r="D321" s="4">
        <f t="shared" si="15"/>
        <v>3.6252</v>
      </c>
      <c r="E321" s="4">
        <f t="shared" si="13"/>
        <v>177.54519999999999</v>
      </c>
      <c r="F321" s="4">
        <f t="shared" si="14"/>
        <v>3.6351999999999975</v>
      </c>
      <c r="G321" s="12">
        <v>2023</v>
      </c>
    </row>
    <row r="322" spans="1:7" x14ac:dyDescent="0.2">
      <c r="A322" s="18">
        <v>45067.562638888892</v>
      </c>
      <c r="B322" s="4">
        <v>3.19</v>
      </c>
      <c r="C322" s="4">
        <v>1.1399999999999999</v>
      </c>
      <c r="D322" s="4">
        <f t="shared" si="15"/>
        <v>3.6365999999999996</v>
      </c>
      <c r="E322" s="4">
        <f t="shared" si="13"/>
        <v>177.55659999999997</v>
      </c>
      <c r="F322" s="4">
        <f t="shared" si="14"/>
        <v>3.6465999999999781</v>
      </c>
      <c r="G322" s="12">
        <v>2023</v>
      </c>
    </row>
    <row r="323" spans="1:7" x14ac:dyDescent="0.2">
      <c r="A323" s="18">
        <v>45067.5628125</v>
      </c>
      <c r="B323" s="4">
        <v>3.2</v>
      </c>
      <c r="C323" s="4">
        <v>1.1399999999999999</v>
      </c>
      <c r="D323" s="4">
        <f t="shared" si="15"/>
        <v>3.6479999999999997</v>
      </c>
      <c r="E323" s="4">
        <f t="shared" si="13"/>
        <v>177.56799999999998</v>
      </c>
      <c r="F323" s="4">
        <f t="shared" si="14"/>
        <v>3.657999999999987</v>
      </c>
      <c r="G323" s="12">
        <v>2023</v>
      </c>
    </row>
    <row r="324" spans="1:7" x14ac:dyDescent="0.2">
      <c r="A324" s="18">
        <v>45067.562962962962</v>
      </c>
      <c r="B324" s="4">
        <v>3.21</v>
      </c>
      <c r="C324" s="4">
        <v>1.1399999999999999</v>
      </c>
      <c r="D324" s="4">
        <f t="shared" si="15"/>
        <v>3.6593999999999998</v>
      </c>
      <c r="E324" s="4">
        <f t="shared" ref="E324:E340" si="16">D324+173.92</f>
        <v>177.57939999999999</v>
      </c>
      <c r="F324" s="4">
        <f t="shared" ref="F324:F343" si="17">E324-173.91</f>
        <v>3.669399999999996</v>
      </c>
      <c r="G324" s="12">
        <v>2023</v>
      </c>
    </row>
    <row r="325" spans="1:7" x14ac:dyDescent="0.2">
      <c r="A325" s="18">
        <v>45067.563125000001</v>
      </c>
      <c r="B325" s="4">
        <v>3.22</v>
      </c>
      <c r="C325" s="4">
        <v>1.1399999999999999</v>
      </c>
      <c r="D325" s="4">
        <f t="shared" si="15"/>
        <v>3.6707999999999998</v>
      </c>
      <c r="E325" s="4">
        <f t="shared" si="16"/>
        <v>177.5908</v>
      </c>
      <c r="F325" s="4">
        <f t="shared" si="17"/>
        <v>3.680800000000005</v>
      </c>
      <c r="G325" s="12">
        <v>2023</v>
      </c>
    </row>
    <row r="326" spans="1:7" x14ac:dyDescent="0.2">
      <c r="A326" s="18">
        <v>45067.563263888886</v>
      </c>
      <c r="B326" s="4">
        <v>3.23</v>
      </c>
      <c r="C326" s="4">
        <v>1.1399999999999999</v>
      </c>
      <c r="D326" s="4">
        <f t="shared" si="15"/>
        <v>3.6821999999999995</v>
      </c>
      <c r="E326" s="4">
        <f t="shared" si="16"/>
        <v>177.60219999999998</v>
      </c>
      <c r="F326" s="4">
        <f t="shared" si="17"/>
        <v>3.6921999999999855</v>
      </c>
      <c r="G326" s="12">
        <v>2023</v>
      </c>
    </row>
    <row r="327" spans="1:7" x14ac:dyDescent="0.2">
      <c r="A327" s="18">
        <v>45067.56349537037</v>
      </c>
      <c r="B327" s="4">
        <v>3.24</v>
      </c>
      <c r="C327" s="4">
        <v>1.1399999999999999</v>
      </c>
      <c r="D327" s="4">
        <f t="shared" si="15"/>
        <v>3.6936</v>
      </c>
      <c r="E327" s="4">
        <f t="shared" si="16"/>
        <v>177.61359999999999</v>
      </c>
      <c r="F327" s="4">
        <f t="shared" si="17"/>
        <v>3.7035999999999945</v>
      </c>
      <c r="G327" s="12">
        <v>2023</v>
      </c>
    </row>
    <row r="328" spans="1:7" x14ac:dyDescent="0.2">
      <c r="A328" s="18">
        <v>45067.563761574071</v>
      </c>
      <c r="B328" s="4">
        <v>3.25</v>
      </c>
      <c r="C328" s="4">
        <v>1.1399999999999999</v>
      </c>
      <c r="D328" s="4">
        <f t="shared" si="15"/>
        <v>3.7049999999999996</v>
      </c>
      <c r="E328" s="4">
        <f t="shared" si="16"/>
        <v>177.625</v>
      </c>
      <c r="F328" s="4">
        <f t="shared" si="17"/>
        <v>3.7150000000000034</v>
      </c>
      <c r="G328" s="12">
        <v>2023</v>
      </c>
    </row>
    <row r="329" spans="1:7" x14ac:dyDescent="0.2">
      <c r="A329" s="18">
        <v>45067.564259259256</v>
      </c>
      <c r="B329" s="4">
        <v>3.26</v>
      </c>
      <c r="C329" s="4">
        <v>1.1399999999999999</v>
      </c>
      <c r="D329" s="4">
        <f t="shared" si="15"/>
        <v>3.7163999999999993</v>
      </c>
      <c r="E329" s="4">
        <f t="shared" si="16"/>
        <v>177.63639999999998</v>
      </c>
      <c r="F329" s="4">
        <f t="shared" si="17"/>
        <v>3.7263999999999839</v>
      </c>
      <c r="G329" s="12">
        <v>2023</v>
      </c>
    </row>
    <row r="330" spans="1:7" x14ac:dyDescent="0.2">
      <c r="A330" s="18">
        <v>45067.565694444442</v>
      </c>
      <c r="B330" s="4">
        <v>3.27</v>
      </c>
      <c r="C330" s="4">
        <v>1.1399999999999999</v>
      </c>
      <c r="D330" s="4">
        <f t="shared" si="15"/>
        <v>3.7277999999999998</v>
      </c>
      <c r="E330" s="4">
        <f t="shared" si="16"/>
        <v>177.64779999999999</v>
      </c>
      <c r="F330" s="4">
        <f t="shared" si="17"/>
        <v>3.7377999999999929</v>
      </c>
      <c r="G330" s="12">
        <v>2023</v>
      </c>
    </row>
    <row r="331" spans="1:7" x14ac:dyDescent="0.2">
      <c r="A331" s="18">
        <v>45067.571944444448</v>
      </c>
      <c r="B331" s="4">
        <v>3.28</v>
      </c>
      <c r="C331" s="4">
        <v>1.1399999999999999</v>
      </c>
      <c r="D331" s="4">
        <f t="shared" si="15"/>
        <v>3.7391999999999994</v>
      </c>
      <c r="E331" s="4">
        <f t="shared" si="16"/>
        <v>177.6592</v>
      </c>
      <c r="F331" s="4">
        <f t="shared" si="17"/>
        <v>3.7492000000000019</v>
      </c>
      <c r="G331" s="12">
        <v>2023</v>
      </c>
    </row>
    <row r="332" spans="1:7" x14ac:dyDescent="0.2">
      <c r="A332" s="18">
        <v>45079.646620370368</v>
      </c>
      <c r="B332" s="4">
        <v>3.29</v>
      </c>
      <c r="C332" s="4">
        <v>1.1399999999999999</v>
      </c>
      <c r="D332" s="4">
        <f t="shared" si="15"/>
        <v>3.7505999999999999</v>
      </c>
      <c r="E332" s="4">
        <f t="shared" si="16"/>
        <v>177.67059999999998</v>
      </c>
      <c r="F332" s="4">
        <f t="shared" si="17"/>
        <v>3.7605999999999824</v>
      </c>
      <c r="G332" s="12">
        <v>2023</v>
      </c>
    </row>
    <row r="333" spans="1:7" x14ac:dyDescent="0.2">
      <c r="A333" s="18">
        <v>45079.648900462962</v>
      </c>
      <c r="B333" s="4">
        <v>3.3</v>
      </c>
      <c r="C333" s="4">
        <v>1.1399999999999999</v>
      </c>
      <c r="D333" s="4">
        <f t="shared" si="15"/>
        <v>3.7619999999999996</v>
      </c>
      <c r="E333" s="4">
        <f t="shared" si="16"/>
        <v>177.68199999999999</v>
      </c>
      <c r="F333" s="4">
        <f t="shared" si="17"/>
        <v>3.7719999999999914</v>
      </c>
      <c r="G333" s="12">
        <v>2023</v>
      </c>
    </row>
    <row r="334" spans="1:7" x14ac:dyDescent="0.2">
      <c r="A334" s="18">
        <v>45079.649965277778</v>
      </c>
      <c r="B334" s="4">
        <v>3.31</v>
      </c>
      <c r="C334" s="4">
        <v>1.1399999999999999</v>
      </c>
      <c r="D334" s="4">
        <f t="shared" si="15"/>
        <v>3.7733999999999996</v>
      </c>
      <c r="E334" s="4">
        <f t="shared" si="16"/>
        <v>177.6934</v>
      </c>
      <c r="F334" s="4">
        <f t="shared" si="17"/>
        <v>3.7834000000000003</v>
      </c>
      <c r="G334" s="12">
        <v>2023</v>
      </c>
    </row>
    <row r="335" spans="1:7" x14ac:dyDescent="0.2">
      <c r="A335" s="18">
        <v>45079.651076388887</v>
      </c>
      <c r="B335" s="4">
        <v>3.32</v>
      </c>
      <c r="C335" s="4">
        <v>1.1399999999999999</v>
      </c>
      <c r="D335" s="4">
        <f t="shared" si="15"/>
        <v>3.7847999999999993</v>
      </c>
      <c r="E335" s="4">
        <f t="shared" si="16"/>
        <v>177.70479999999998</v>
      </c>
      <c r="F335" s="4">
        <f t="shared" si="17"/>
        <v>3.7947999999999809</v>
      </c>
      <c r="G335" s="12">
        <v>2023</v>
      </c>
    </row>
    <row r="336" spans="1:7" x14ac:dyDescent="0.2">
      <c r="A336" s="18">
        <v>45079.651828703703</v>
      </c>
      <c r="B336" s="4">
        <v>3.33</v>
      </c>
      <c r="C336" s="4">
        <v>1.1399999999999999</v>
      </c>
      <c r="D336" s="4">
        <f t="shared" si="15"/>
        <v>3.7961999999999998</v>
      </c>
      <c r="E336" s="4">
        <f t="shared" si="16"/>
        <v>177.71619999999999</v>
      </c>
      <c r="F336" s="4">
        <f t="shared" si="17"/>
        <v>3.8061999999999898</v>
      </c>
      <c r="G336" s="12">
        <v>2023</v>
      </c>
    </row>
    <row r="337" spans="1:8" x14ac:dyDescent="0.2">
      <c r="A337" s="18">
        <v>45079.652754629627</v>
      </c>
      <c r="B337" s="4">
        <v>3.34</v>
      </c>
      <c r="C337" s="4">
        <v>1.1399999999999999</v>
      </c>
      <c r="D337" s="4">
        <f t="shared" si="15"/>
        <v>3.8075999999999994</v>
      </c>
      <c r="E337" s="4">
        <f t="shared" si="16"/>
        <v>177.7276</v>
      </c>
      <c r="F337" s="4">
        <f t="shared" si="17"/>
        <v>3.8175999999999988</v>
      </c>
      <c r="G337" s="12">
        <v>2023</v>
      </c>
    </row>
    <row r="338" spans="1:8" x14ac:dyDescent="0.2">
      <c r="A338" s="18">
        <v>45079.678148148145</v>
      </c>
      <c r="B338" s="4">
        <v>3.35</v>
      </c>
      <c r="C338" s="4">
        <v>1.1399999999999999</v>
      </c>
      <c r="D338" s="4">
        <f t="shared" si="15"/>
        <v>3.819</v>
      </c>
      <c r="E338" s="4">
        <f t="shared" si="16"/>
        <v>177.73899999999998</v>
      </c>
      <c r="F338" s="4">
        <f t="shared" si="17"/>
        <v>3.8289999999999793</v>
      </c>
      <c r="G338" s="12">
        <v>2023</v>
      </c>
    </row>
    <row r="339" spans="1:8" x14ac:dyDescent="0.2">
      <c r="A339" s="18">
        <v>45081.827708333331</v>
      </c>
      <c r="B339" s="4">
        <v>3.36</v>
      </c>
      <c r="C339" s="4">
        <v>1.1399999999999999</v>
      </c>
      <c r="D339" s="4">
        <f t="shared" si="15"/>
        <v>3.8303999999999996</v>
      </c>
      <c r="E339" s="4">
        <f t="shared" si="16"/>
        <v>177.75039999999998</v>
      </c>
      <c r="F339" s="4">
        <f t="shared" si="17"/>
        <v>3.8403999999999883</v>
      </c>
      <c r="G339" s="12">
        <v>2023</v>
      </c>
    </row>
    <row r="340" spans="1:8" x14ac:dyDescent="0.2">
      <c r="A340" s="18">
        <v>45081.835115740738</v>
      </c>
      <c r="B340" s="4">
        <v>3.37</v>
      </c>
      <c r="C340" s="4">
        <v>1.1399999999999999</v>
      </c>
      <c r="D340" s="4">
        <f t="shared" si="15"/>
        <v>3.8417999999999997</v>
      </c>
      <c r="E340" s="4">
        <f t="shared" si="16"/>
        <v>177.76179999999999</v>
      </c>
      <c r="F340" s="4">
        <f t="shared" si="17"/>
        <v>3.8517999999999972</v>
      </c>
      <c r="G340" s="12">
        <v>2023</v>
      </c>
    </row>
    <row r="341" spans="1:8" x14ac:dyDescent="0.2">
      <c r="A341" s="18">
        <v>45091.502326388887</v>
      </c>
      <c r="B341" s="4">
        <v>0</v>
      </c>
      <c r="C341" s="4">
        <v>1.1399999999999999</v>
      </c>
      <c r="D341" s="4">
        <f t="shared" si="15"/>
        <v>0</v>
      </c>
      <c r="E341" s="4">
        <f>D341+$E$340</f>
        <v>177.76179999999999</v>
      </c>
      <c r="F341" s="4">
        <f t="shared" si="17"/>
        <v>3.8517999999999972</v>
      </c>
      <c r="G341" s="12">
        <v>2023</v>
      </c>
      <c r="H341" s="11" t="s">
        <v>5</v>
      </c>
    </row>
    <row r="342" spans="1:8" x14ac:dyDescent="0.2">
      <c r="A342" s="13">
        <v>-999</v>
      </c>
      <c r="B342" s="13">
        <v>-999</v>
      </c>
      <c r="C342" s="13">
        <v>-999</v>
      </c>
      <c r="D342" s="13">
        <v>-999</v>
      </c>
      <c r="E342" s="13">
        <v>-999</v>
      </c>
      <c r="F342" s="13">
        <v>-999</v>
      </c>
      <c r="G342" s="13">
        <v>-999</v>
      </c>
      <c r="H342" s="6" t="s">
        <v>22</v>
      </c>
    </row>
    <row r="343" spans="1:8" x14ac:dyDescent="0.2">
      <c r="A343" s="18">
        <v>45250</v>
      </c>
      <c r="B343" s="4">
        <v>0</v>
      </c>
      <c r="C343" s="4">
        <v>1.2</v>
      </c>
      <c r="D343" s="4">
        <v>0</v>
      </c>
      <c r="E343" s="4">
        <f t="shared" ref="E343" si="18">D343+$E$340</f>
        <v>177.76179999999999</v>
      </c>
      <c r="F343" s="4">
        <f t="shared" si="17"/>
        <v>3.8517999999999972</v>
      </c>
      <c r="G343" s="12">
        <v>2024</v>
      </c>
      <c r="H343" s="8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R479"/>
  <sheetViews>
    <sheetView zoomScaleNormal="100" workbookViewId="0">
      <pane ySplit="1" topLeftCell="A446" activePane="bottomLeft" state="frozenSplit"/>
      <selection pane="bottomLeft" activeCell="J481" sqref="J481"/>
    </sheetView>
  </sheetViews>
  <sheetFormatPr defaultColWidth="9.140625" defaultRowHeight="12.75" x14ac:dyDescent="0.2"/>
  <cols>
    <col min="1" max="1" width="35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45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44835.004884259259</v>
      </c>
      <c r="B2" s="4">
        <v>4.5799999999999983</v>
      </c>
      <c r="C2" s="4">
        <v>1.1200000000000001</v>
      </c>
      <c r="D2" s="4">
        <f t="shared" ref="D2:D21" si="0">B2*C2</f>
        <v>5.1295999999999982</v>
      </c>
      <c r="E2" s="4">
        <f>D2+138.89</f>
        <v>144.0196</v>
      </c>
      <c r="F2" s="4">
        <f>E2-144.01</f>
        <v>9.6000000000060481E-3</v>
      </c>
      <c r="G2" s="12">
        <v>2023</v>
      </c>
      <c r="H2" s="11" t="s">
        <v>12</v>
      </c>
    </row>
    <row r="3" spans="1:8" x14ac:dyDescent="0.2">
      <c r="A3" s="18">
        <v>44836.576469907406</v>
      </c>
      <c r="B3" s="4">
        <v>4.59</v>
      </c>
      <c r="C3" s="4">
        <v>1.1200000000000001</v>
      </c>
      <c r="D3" s="4">
        <f t="shared" si="0"/>
        <v>5.1408000000000005</v>
      </c>
      <c r="E3" s="4">
        <f t="shared" ref="E3:E66" si="1">D3+138.89</f>
        <v>144.0308</v>
      </c>
      <c r="F3" s="4">
        <f t="shared" ref="F3:F66" si="2">E3-144.01</f>
        <v>2.0800000000008367E-2</v>
      </c>
      <c r="G3" s="12">
        <v>2023</v>
      </c>
    </row>
    <row r="4" spans="1:8" x14ac:dyDescent="0.2">
      <c r="A4" s="18">
        <v>44836.57662615741</v>
      </c>
      <c r="B4" s="4">
        <v>4.5999999999999979</v>
      </c>
      <c r="C4" s="4">
        <v>1.1200000000000001</v>
      </c>
      <c r="D4" s="4">
        <f t="shared" si="0"/>
        <v>5.1519999999999984</v>
      </c>
      <c r="E4" s="4">
        <f t="shared" si="1"/>
        <v>144.04199999999997</v>
      </c>
      <c r="F4" s="4">
        <f t="shared" si="2"/>
        <v>3.1999999999982265E-2</v>
      </c>
      <c r="G4" s="12">
        <v>2023</v>
      </c>
    </row>
    <row r="5" spans="1:8" x14ac:dyDescent="0.2">
      <c r="A5" s="18">
        <v>44836.576741898149</v>
      </c>
      <c r="B5" s="4">
        <v>4.6099999999999994</v>
      </c>
      <c r="C5" s="4">
        <v>1.1200000000000001</v>
      </c>
      <c r="D5" s="4">
        <f t="shared" si="0"/>
        <v>5.1631999999999998</v>
      </c>
      <c r="E5" s="4">
        <f t="shared" si="1"/>
        <v>144.05319999999998</v>
      </c>
      <c r="F5" s="4">
        <f t="shared" si="2"/>
        <v>4.3199999999984584E-2</v>
      </c>
      <c r="G5" s="12">
        <v>2023</v>
      </c>
    </row>
    <row r="6" spans="1:8" x14ac:dyDescent="0.2">
      <c r="A6" s="18">
        <v>44836.576846064818</v>
      </c>
      <c r="B6" s="4">
        <v>4.620000000000001</v>
      </c>
      <c r="C6" s="4">
        <v>1.1200000000000001</v>
      </c>
      <c r="D6" s="4">
        <f t="shared" si="0"/>
        <v>5.1744000000000012</v>
      </c>
      <c r="E6" s="4">
        <f t="shared" si="1"/>
        <v>144.06439999999998</v>
      </c>
      <c r="F6" s="4">
        <f t="shared" si="2"/>
        <v>5.4399999999986903E-2</v>
      </c>
      <c r="G6" s="12">
        <v>2023</v>
      </c>
    </row>
    <row r="7" spans="1:8" x14ac:dyDescent="0.2">
      <c r="A7" s="18">
        <v>44836.576990740738</v>
      </c>
      <c r="B7" s="4">
        <v>4.629999999999999</v>
      </c>
      <c r="C7" s="4">
        <v>1.1200000000000001</v>
      </c>
      <c r="D7" s="4">
        <f t="shared" si="0"/>
        <v>5.1855999999999991</v>
      </c>
      <c r="E7" s="4">
        <f t="shared" si="1"/>
        <v>144.07559999999998</v>
      </c>
      <c r="F7" s="4">
        <f t="shared" si="2"/>
        <v>6.5599999999989222E-2</v>
      </c>
      <c r="G7" s="12">
        <v>2023</v>
      </c>
    </row>
    <row r="8" spans="1:8" x14ac:dyDescent="0.2">
      <c r="A8" s="18">
        <v>44836.577146990741</v>
      </c>
      <c r="B8" s="4">
        <v>4.6400000000000006</v>
      </c>
      <c r="C8" s="4">
        <v>1.1200000000000001</v>
      </c>
      <c r="D8" s="4">
        <f t="shared" si="0"/>
        <v>5.1968000000000014</v>
      </c>
      <c r="E8" s="4">
        <f t="shared" si="1"/>
        <v>144.08679999999998</v>
      </c>
      <c r="F8" s="4">
        <f t="shared" si="2"/>
        <v>7.6799999999991542E-2</v>
      </c>
      <c r="G8" s="12">
        <v>2023</v>
      </c>
    </row>
    <row r="9" spans="1:8" x14ac:dyDescent="0.2">
      <c r="A9" s="18">
        <v>44836.577343750003</v>
      </c>
      <c r="B9" s="4">
        <v>4.6499999999999986</v>
      </c>
      <c r="C9" s="4">
        <v>1.1200000000000001</v>
      </c>
      <c r="D9" s="4">
        <f t="shared" si="0"/>
        <v>5.2079999999999993</v>
      </c>
      <c r="E9" s="4">
        <f t="shared" si="1"/>
        <v>144.09799999999998</v>
      </c>
      <c r="F9" s="4">
        <f t="shared" si="2"/>
        <v>8.7999999999993861E-2</v>
      </c>
      <c r="G9" s="12">
        <v>2023</v>
      </c>
    </row>
    <row r="10" spans="1:8" x14ac:dyDescent="0.2">
      <c r="A10" s="18">
        <v>44836.577517361111</v>
      </c>
      <c r="B10" s="4">
        <v>4.66</v>
      </c>
      <c r="C10" s="4">
        <v>1.1200000000000001</v>
      </c>
      <c r="D10" s="4">
        <f t="shared" si="0"/>
        <v>5.2192000000000007</v>
      </c>
      <c r="E10" s="4">
        <f t="shared" si="1"/>
        <v>144.10919999999999</v>
      </c>
      <c r="F10" s="4">
        <f t="shared" si="2"/>
        <v>9.919999999999618E-2</v>
      </c>
      <c r="G10" s="12">
        <v>2023</v>
      </c>
    </row>
    <row r="11" spans="1:8" x14ac:dyDescent="0.2">
      <c r="A11" s="18">
        <v>44836.577708333331</v>
      </c>
      <c r="B11" s="4">
        <v>4.6699999999999982</v>
      </c>
      <c r="C11" s="4">
        <v>1.1200000000000001</v>
      </c>
      <c r="D11" s="4">
        <f t="shared" si="0"/>
        <v>5.2303999999999986</v>
      </c>
      <c r="E11" s="4">
        <f t="shared" si="1"/>
        <v>144.12039999999999</v>
      </c>
      <c r="F11" s="4">
        <f t="shared" si="2"/>
        <v>0.1103999999999985</v>
      </c>
      <c r="G11" s="12">
        <v>2023</v>
      </c>
    </row>
    <row r="12" spans="1:8" x14ac:dyDescent="0.2">
      <c r="A12" s="18">
        <v>44836.577847222223</v>
      </c>
      <c r="B12" s="4">
        <v>4.68</v>
      </c>
      <c r="C12" s="4">
        <v>1.1200000000000001</v>
      </c>
      <c r="D12" s="4">
        <f t="shared" si="0"/>
        <v>5.2416</v>
      </c>
      <c r="E12" s="4">
        <f t="shared" si="1"/>
        <v>144.13159999999999</v>
      </c>
      <c r="F12" s="4">
        <f t="shared" si="2"/>
        <v>0.12160000000000082</v>
      </c>
      <c r="G12" s="12">
        <v>2023</v>
      </c>
    </row>
    <row r="13" spans="1:8" x14ac:dyDescent="0.2">
      <c r="A13" s="18">
        <v>44836.578061342596</v>
      </c>
      <c r="B13" s="4">
        <v>4.6899999999999977</v>
      </c>
      <c r="C13" s="4">
        <v>1.1200000000000001</v>
      </c>
      <c r="D13" s="4">
        <f t="shared" si="0"/>
        <v>5.2527999999999979</v>
      </c>
      <c r="E13" s="4">
        <f t="shared" si="1"/>
        <v>144.14279999999999</v>
      </c>
      <c r="F13" s="4">
        <f t="shared" si="2"/>
        <v>0.13280000000000314</v>
      </c>
      <c r="G13" s="12">
        <v>2023</v>
      </c>
    </row>
    <row r="14" spans="1:8" x14ac:dyDescent="0.2">
      <c r="A14" s="18">
        <v>44836.578344907408</v>
      </c>
      <c r="B14" s="4">
        <v>4.6999999999999993</v>
      </c>
      <c r="C14" s="4">
        <v>1.1200000000000001</v>
      </c>
      <c r="D14" s="4">
        <f t="shared" si="0"/>
        <v>5.2639999999999993</v>
      </c>
      <c r="E14" s="4">
        <f t="shared" si="1"/>
        <v>144.154</v>
      </c>
      <c r="F14" s="4">
        <f t="shared" si="2"/>
        <v>0.14400000000000546</v>
      </c>
      <c r="G14" s="12">
        <v>2023</v>
      </c>
    </row>
    <row r="15" spans="1:8" x14ac:dyDescent="0.2">
      <c r="A15" s="18">
        <v>44836.579027777778</v>
      </c>
      <c r="B15" s="4">
        <v>4.7100000000000009</v>
      </c>
      <c r="C15" s="4">
        <v>1.1200000000000001</v>
      </c>
      <c r="D15" s="4">
        <f t="shared" si="0"/>
        <v>5.2752000000000017</v>
      </c>
      <c r="E15" s="4">
        <f t="shared" si="1"/>
        <v>144.1652</v>
      </c>
      <c r="F15" s="4">
        <f t="shared" si="2"/>
        <v>0.15520000000000778</v>
      </c>
      <c r="G15" s="12">
        <v>2023</v>
      </c>
    </row>
    <row r="16" spans="1:8" x14ac:dyDescent="0.2">
      <c r="A16" s="18">
        <v>44836.583987268517</v>
      </c>
      <c r="B16" s="4">
        <v>4.7199999999999989</v>
      </c>
      <c r="C16" s="4">
        <v>1.1200000000000001</v>
      </c>
      <c r="D16" s="4">
        <f t="shared" si="0"/>
        <v>5.2863999999999995</v>
      </c>
      <c r="E16" s="4">
        <f t="shared" si="1"/>
        <v>144.17639999999997</v>
      </c>
      <c r="F16" s="4">
        <f t="shared" si="2"/>
        <v>0.16639999999998167</v>
      </c>
      <c r="G16" s="12">
        <v>2023</v>
      </c>
    </row>
    <row r="17" spans="1:7" x14ac:dyDescent="0.2">
      <c r="A17" s="18">
        <v>44836.587332175928</v>
      </c>
      <c r="B17" s="4">
        <v>4.7300000000000004</v>
      </c>
      <c r="C17" s="4">
        <v>1.1200000000000001</v>
      </c>
      <c r="D17" s="4">
        <f t="shared" si="0"/>
        <v>5.297600000000001</v>
      </c>
      <c r="E17" s="4">
        <f t="shared" si="1"/>
        <v>144.18759999999997</v>
      </c>
      <c r="F17" s="4">
        <f t="shared" si="2"/>
        <v>0.17759999999998399</v>
      </c>
      <c r="G17" s="12">
        <v>2023</v>
      </c>
    </row>
    <row r="18" spans="1:7" x14ac:dyDescent="0.2">
      <c r="A18" s="18">
        <v>44836.593998842596</v>
      </c>
      <c r="B18" s="4">
        <v>4.7399999999999984</v>
      </c>
      <c r="C18" s="4">
        <v>1.1200000000000001</v>
      </c>
      <c r="D18" s="4">
        <f t="shared" si="0"/>
        <v>5.3087999999999989</v>
      </c>
      <c r="E18" s="4">
        <f t="shared" si="1"/>
        <v>144.19879999999998</v>
      </c>
      <c r="F18" s="4">
        <f t="shared" si="2"/>
        <v>0.18879999999998631</v>
      </c>
      <c r="G18" s="12">
        <v>2023</v>
      </c>
    </row>
    <row r="19" spans="1:7" x14ac:dyDescent="0.2">
      <c r="A19" s="18">
        <v>44836.834502314814</v>
      </c>
      <c r="B19" s="4">
        <v>4.75</v>
      </c>
      <c r="C19" s="4">
        <v>1.1200000000000001</v>
      </c>
      <c r="D19" s="4">
        <f t="shared" si="0"/>
        <v>5.32</v>
      </c>
      <c r="E19" s="4">
        <f t="shared" si="1"/>
        <v>144.20999999999998</v>
      </c>
      <c r="F19" s="4">
        <f t="shared" si="2"/>
        <v>0.19999999999998863</v>
      </c>
      <c r="G19" s="12">
        <v>2023</v>
      </c>
    </row>
    <row r="20" spans="1:7" x14ac:dyDescent="0.2">
      <c r="A20" s="18">
        <v>44837.236168981479</v>
      </c>
      <c r="B20" s="4">
        <v>4.759999999999998</v>
      </c>
      <c r="C20" s="4">
        <v>1.1200000000000001</v>
      </c>
      <c r="D20" s="4">
        <f t="shared" si="0"/>
        <v>5.3311999999999982</v>
      </c>
      <c r="E20" s="4">
        <f t="shared" si="1"/>
        <v>144.22119999999998</v>
      </c>
      <c r="F20" s="4">
        <f t="shared" si="2"/>
        <v>0.21119999999999095</v>
      </c>
      <c r="G20" s="12">
        <v>2023</v>
      </c>
    </row>
    <row r="21" spans="1:7" x14ac:dyDescent="0.2">
      <c r="A21" s="18">
        <v>44837.241765046296</v>
      </c>
      <c r="B21" s="4">
        <v>4.7699999999999996</v>
      </c>
      <c r="C21" s="4">
        <v>1.1200000000000001</v>
      </c>
      <c r="D21" s="4">
        <f t="shared" si="0"/>
        <v>5.3423999999999996</v>
      </c>
      <c r="E21" s="4">
        <f t="shared" si="1"/>
        <v>144.23239999999998</v>
      </c>
      <c r="F21" s="4">
        <f t="shared" si="2"/>
        <v>0.22239999999999327</v>
      </c>
      <c r="G21" s="12">
        <v>2023</v>
      </c>
    </row>
    <row r="22" spans="1:7" x14ac:dyDescent="0.2">
      <c r="A22" s="18">
        <v>44837.243796296294</v>
      </c>
      <c r="B22" s="4">
        <v>4.7800000000000011</v>
      </c>
      <c r="C22" s="4">
        <v>1.1200000000000001</v>
      </c>
      <c r="D22" s="4">
        <f t="shared" ref="D22:D85" si="3">B22*C22</f>
        <v>5.3536000000000019</v>
      </c>
      <c r="E22" s="4">
        <f t="shared" si="1"/>
        <v>144.24359999999999</v>
      </c>
      <c r="F22" s="4">
        <f t="shared" si="2"/>
        <v>0.23359999999999559</v>
      </c>
      <c r="G22" s="12">
        <v>2023</v>
      </c>
    </row>
    <row r="23" spans="1:7" x14ac:dyDescent="0.2">
      <c r="A23" s="18">
        <v>44837.247719907406</v>
      </c>
      <c r="B23" s="4">
        <v>4.7899999999999991</v>
      </c>
      <c r="C23" s="4">
        <v>1.1200000000000001</v>
      </c>
      <c r="D23" s="4">
        <f t="shared" si="3"/>
        <v>5.3647999999999998</v>
      </c>
      <c r="E23" s="4">
        <f t="shared" si="1"/>
        <v>144.25479999999999</v>
      </c>
      <c r="F23" s="4">
        <f t="shared" si="2"/>
        <v>0.24479999999999791</v>
      </c>
      <c r="G23" s="12">
        <v>2023</v>
      </c>
    </row>
    <row r="24" spans="1:7" x14ac:dyDescent="0.2">
      <c r="A24" s="18">
        <v>44837.381516203706</v>
      </c>
      <c r="B24" s="4">
        <v>4.8000000000000007</v>
      </c>
      <c r="C24" s="4">
        <v>1.1200000000000001</v>
      </c>
      <c r="D24" s="4">
        <f t="shared" si="3"/>
        <v>5.3760000000000012</v>
      </c>
      <c r="E24" s="4">
        <f t="shared" si="1"/>
        <v>144.26599999999999</v>
      </c>
      <c r="F24" s="4">
        <f t="shared" si="2"/>
        <v>0.25600000000000023</v>
      </c>
      <c r="G24" s="12">
        <v>2023</v>
      </c>
    </row>
    <row r="25" spans="1:7" x14ac:dyDescent="0.2">
      <c r="A25" s="18">
        <v>44837.384299768521</v>
      </c>
      <c r="B25" s="4">
        <v>4.8099999999999987</v>
      </c>
      <c r="C25" s="4">
        <v>1.1200000000000001</v>
      </c>
      <c r="D25" s="4">
        <f t="shared" si="3"/>
        <v>5.3871999999999991</v>
      </c>
      <c r="E25" s="4">
        <f t="shared" si="1"/>
        <v>144.27719999999999</v>
      </c>
      <c r="F25" s="4">
        <f t="shared" si="2"/>
        <v>0.26720000000000255</v>
      </c>
      <c r="G25" s="12">
        <v>2023</v>
      </c>
    </row>
    <row r="26" spans="1:7" x14ac:dyDescent="0.2">
      <c r="A26" s="18">
        <v>44837.385422453706</v>
      </c>
      <c r="B26" s="4">
        <v>4.82</v>
      </c>
      <c r="C26" s="4">
        <v>1.1200000000000001</v>
      </c>
      <c r="D26" s="4">
        <f t="shared" si="3"/>
        <v>5.3984000000000005</v>
      </c>
      <c r="E26" s="4">
        <f t="shared" si="1"/>
        <v>144.2884</v>
      </c>
      <c r="F26" s="4">
        <f t="shared" si="2"/>
        <v>0.27840000000000487</v>
      </c>
      <c r="G26" s="12">
        <v>2023</v>
      </c>
    </row>
    <row r="27" spans="1:7" x14ac:dyDescent="0.2">
      <c r="A27" s="18">
        <v>44837.38621527778</v>
      </c>
      <c r="B27" s="4">
        <v>4.8299999999999983</v>
      </c>
      <c r="C27" s="4">
        <v>1.1200000000000001</v>
      </c>
      <c r="D27" s="4">
        <f t="shared" si="3"/>
        <v>5.4095999999999984</v>
      </c>
      <c r="E27" s="4">
        <f t="shared" si="1"/>
        <v>144.2996</v>
      </c>
      <c r="F27" s="4">
        <f t="shared" si="2"/>
        <v>0.28960000000000719</v>
      </c>
      <c r="G27" s="12">
        <v>2023</v>
      </c>
    </row>
    <row r="28" spans="1:7" x14ac:dyDescent="0.2">
      <c r="A28" s="18">
        <v>44837.386828703704</v>
      </c>
      <c r="B28" s="4">
        <v>4.84</v>
      </c>
      <c r="C28" s="4">
        <v>1.1200000000000001</v>
      </c>
      <c r="D28" s="4">
        <f t="shared" si="3"/>
        <v>5.4208000000000007</v>
      </c>
      <c r="E28" s="4">
        <f t="shared" si="1"/>
        <v>144.3108</v>
      </c>
      <c r="F28" s="4">
        <f t="shared" si="2"/>
        <v>0.3008000000000095</v>
      </c>
      <c r="G28" s="12">
        <v>2023</v>
      </c>
    </row>
    <row r="29" spans="1:7" x14ac:dyDescent="0.2">
      <c r="A29" s="18">
        <v>44837.38758101852</v>
      </c>
      <c r="B29" s="4">
        <v>4.8499999999999979</v>
      </c>
      <c r="C29" s="4">
        <v>1.1200000000000001</v>
      </c>
      <c r="D29" s="4">
        <f t="shared" si="3"/>
        <v>5.4319999999999977</v>
      </c>
      <c r="E29" s="4">
        <f t="shared" si="1"/>
        <v>144.32199999999997</v>
      </c>
      <c r="F29" s="4">
        <f t="shared" si="2"/>
        <v>0.3119999999999834</v>
      </c>
      <c r="G29" s="12">
        <v>2023</v>
      </c>
    </row>
    <row r="30" spans="1:7" x14ac:dyDescent="0.2">
      <c r="A30" s="18">
        <v>44837.388287037036</v>
      </c>
      <c r="B30" s="4">
        <v>4.8599999999999994</v>
      </c>
      <c r="C30" s="4">
        <v>1.1200000000000001</v>
      </c>
      <c r="D30" s="4">
        <f t="shared" si="3"/>
        <v>5.4432</v>
      </c>
      <c r="E30" s="4">
        <f t="shared" si="1"/>
        <v>144.33319999999998</v>
      </c>
      <c r="F30" s="4">
        <f t="shared" si="2"/>
        <v>0.32319999999998572</v>
      </c>
      <c r="G30" s="12">
        <v>2023</v>
      </c>
    </row>
    <row r="31" spans="1:7" x14ac:dyDescent="0.2">
      <c r="A31" s="18">
        <v>44837.389253472225</v>
      </c>
      <c r="B31" s="4">
        <v>4.870000000000001</v>
      </c>
      <c r="C31" s="4">
        <v>1.1200000000000001</v>
      </c>
      <c r="D31" s="4">
        <f t="shared" si="3"/>
        <v>5.4544000000000015</v>
      </c>
      <c r="E31" s="4">
        <f t="shared" si="1"/>
        <v>144.34439999999998</v>
      </c>
      <c r="F31" s="4">
        <f t="shared" si="2"/>
        <v>0.33439999999998804</v>
      </c>
      <c r="G31" s="12">
        <v>2023</v>
      </c>
    </row>
    <row r="32" spans="1:7" x14ac:dyDescent="0.2">
      <c r="A32" s="18">
        <v>44837.390329861111</v>
      </c>
      <c r="B32" s="4">
        <v>4.879999999999999</v>
      </c>
      <c r="C32" s="4">
        <v>1.1200000000000001</v>
      </c>
      <c r="D32" s="4">
        <f t="shared" si="3"/>
        <v>5.4655999999999993</v>
      </c>
      <c r="E32" s="4">
        <f t="shared" si="1"/>
        <v>144.35559999999998</v>
      </c>
      <c r="F32" s="4">
        <f t="shared" si="2"/>
        <v>0.34559999999999036</v>
      </c>
      <c r="G32" s="12">
        <v>2023</v>
      </c>
    </row>
    <row r="33" spans="1:7" x14ac:dyDescent="0.2">
      <c r="A33" s="18">
        <v>44837.391377314816</v>
      </c>
      <c r="B33" s="4">
        <v>4.8900000000000006</v>
      </c>
      <c r="C33" s="4">
        <v>1.1200000000000001</v>
      </c>
      <c r="D33" s="4">
        <f t="shared" si="3"/>
        <v>5.4768000000000008</v>
      </c>
      <c r="E33" s="4">
        <f t="shared" si="1"/>
        <v>144.36679999999998</v>
      </c>
      <c r="F33" s="4">
        <f t="shared" si="2"/>
        <v>0.35679999999999268</v>
      </c>
      <c r="G33" s="12">
        <v>2023</v>
      </c>
    </row>
    <row r="34" spans="1:7" x14ac:dyDescent="0.2">
      <c r="A34" s="18">
        <v>44837.392517361113</v>
      </c>
      <c r="B34" s="4">
        <v>4.8999999999999986</v>
      </c>
      <c r="C34" s="4">
        <v>1.1200000000000001</v>
      </c>
      <c r="D34" s="4">
        <f t="shared" si="3"/>
        <v>5.4879999999999987</v>
      </c>
      <c r="E34" s="4">
        <f t="shared" si="1"/>
        <v>144.37799999999999</v>
      </c>
      <c r="F34" s="4">
        <f t="shared" si="2"/>
        <v>0.367999999999995</v>
      </c>
      <c r="G34" s="12">
        <v>2023</v>
      </c>
    </row>
    <row r="35" spans="1:7" x14ac:dyDescent="0.2">
      <c r="A35" s="18">
        <v>44837.39403935185</v>
      </c>
      <c r="B35" s="4">
        <v>4.91</v>
      </c>
      <c r="C35" s="4">
        <v>1.1200000000000001</v>
      </c>
      <c r="D35" s="4">
        <f t="shared" si="3"/>
        <v>5.499200000000001</v>
      </c>
      <c r="E35" s="4">
        <f t="shared" si="1"/>
        <v>144.38919999999999</v>
      </c>
      <c r="F35" s="4">
        <f t="shared" si="2"/>
        <v>0.37919999999999732</v>
      </c>
      <c r="G35" s="12">
        <v>2023</v>
      </c>
    </row>
    <row r="36" spans="1:7" x14ac:dyDescent="0.2">
      <c r="A36" s="18">
        <v>44837.394913194446</v>
      </c>
      <c r="B36" s="4">
        <v>4.9199999999999982</v>
      </c>
      <c r="C36" s="4">
        <v>1.1200000000000001</v>
      </c>
      <c r="D36" s="4">
        <f t="shared" si="3"/>
        <v>5.5103999999999989</v>
      </c>
      <c r="E36" s="4">
        <f t="shared" si="1"/>
        <v>144.40039999999999</v>
      </c>
      <c r="F36" s="4">
        <f t="shared" si="2"/>
        <v>0.39039999999999964</v>
      </c>
      <c r="G36" s="12">
        <v>2023</v>
      </c>
    </row>
    <row r="37" spans="1:7" x14ac:dyDescent="0.2">
      <c r="A37" s="18">
        <v>44837.395914351851</v>
      </c>
      <c r="B37" s="4">
        <v>4.93</v>
      </c>
      <c r="C37" s="4">
        <v>1.1200000000000001</v>
      </c>
      <c r="D37" s="4">
        <f t="shared" si="3"/>
        <v>5.5216000000000003</v>
      </c>
      <c r="E37" s="4">
        <f t="shared" si="1"/>
        <v>144.41159999999999</v>
      </c>
      <c r="F37" s="4">
        <f t="shared" si="2"/>
        <v>0.40160000000000196</v>
      </c>
      <c r="G37" s="12">
        <v>2023</v>
      </c>
    </row>
    <row r="38" spans="1:7" x14ac:dyDescent="0.2">
      <c r="A38" s="18">
        <v>44837.397100694441</v>
      </c>
      <c r="B38" s="4">
        <v>4.9399999999999977</v>
      </c>
      <c r="C38" s="4">
        <v>1.1200000000000001</v>
      </c>
      <c r="D38" s="4">
        <f t="shared" si="3"/>
        <v>5.5327999999999982</v>
      </c>
      <c r="E38" s="4">
        <f t="shared" si="1"/>
        <v>144.4228</v>
      </c>
      <c r="F38" s="4">
        <f t="shared" si="2"/>
        <v>0.41280000000000427</v>
      </c>
      <c r="G38" s="12">
        <v>2023</v>
      </c>
    </row>
    <row r="39" spans="1:7" x14ac:dyDescent="0.2">
      <c r="A39" s="18">
        <v>44837.398165509258</v>
      </c>
      <c r="B39" s="4">
        <v>4.9499999999999993</v>
      </c>
      <c r="C39" s="4">
        <v>1.1200000000000001</v>
      </c>
      <c r="D39" s="4">
        <f t="shared" si="3"/>
        <v>5.5439999999999996</v>
      </c>
      <c r="E39" s="4">
        <f t="shared" si="1"/>
        <v>144.434</v>
      </c>
      <c r="F39" s="4">
        <f t="shared" si="2"/>
        <v>0.42400000000000659</v>
      </c>
      <c r="G39" s="12">
        <v>2023</v>
      </c>
    </row>
    <row r="40" spans="1:7" x14ac:dyDescent="0.2">
      <c r="A40" s="18">
        <v>44837.399236111109</v>
      </c>
      <c r="B40" s="4">
        <v>4.9600000000000009</v>
      </c>
      <c r="C40" s="4">
        <v>1.1200000000000001</v>
      </c>
      <c r="D40" s="4">
        <f t="shared" si="3"/>
        <v>5.5552000000000019</v>
      </c>
      <c r="E40" s="4">
        <f t="shared" si="1"/>
        <v>144.4452</v>
      </c>
      <c r="F40" s="4">
        <f t="shared" si="2"/>
        <v>0.43520000000000891</v>
      </c>
      <c r="G40" s="12">
        <v>2023</v>
      </c>
    </row>
    <row r="41" spans="1:7" x14ac:dyDescent="0.2">
      <c r="A41" s="18">
        <v>44837.401273148149</v>
      </c>
      <c r="B41" s="4">
        <v>4.9699999999999989</v>
      </c>
      <c r="C41" s="4">
        <v>1.1200000000000001</v>
      </c>
      <c r="D41" s="4">
        <f t="shared" si="3"/>
        <v>5.5663999999999989</v>
      </c>
      <c r="E41" s="4">
        <f t="shared" si="1"/>
        <v>144.45639999999997</v>
      </c>
      <c r="F41" s="4">
        <f t="shared" si="2"/>
        <v>0.44639999999998281</v>
      </c>
      <c r="G41" s="12">
        <v>2023</v>
      </c>
    </row>
    <row r="42" spans="1:7" x14ac:dyDescent="0.2">
      <c r="A42" s="18">
        <v>44837.404230324071</v>
      </c>
      <c r="B42" s="4">
        <v>4.9800000000000004</v>
      </c>
      <c r="C42" s="4">
        <v>1.1200000000000001</v>
      </c>
      <c r="D42" s="4">
        <f t="shared" si="3"/>
        <v>5.5776000000000012</v>
      </c>
      <c r="E42" s="4">
        <f t="shared" si="1"/>
        <v>144.46759999999998</v>
      </c>
      <c r="F42" s="4">
        <f t="shared" si="2"/>
        <v>0.45759999999998513</v>
      </c>
      <c r="G42" s="12">
        <v>2023</v>
      </c>
    </row>
    <row r="43" spans="1:7" x14ac:dyDescent="0.2">
      <c r="A43" s="18">
        <v>44837.419641203705</v>
      </c>
      <c r="B43" s="4">
        <v>4.9899999999999984</v>
      </c>
      <c r="C43" s="4">
        <v>1.1200000000000001</v>
      </c>
      <c r="D43" s="4">
        <f t="shared" si="3"/>
        <v>5.5887999999999991</v>
      </c>
      <c r="E43" s="4">
        <f t="shared" si="1"/>
        <v>144.47879999999998</v>
      </c>
      <c r="F43" s="4">
        <f t="shared" si="2"/>
        <v>0.46879999999998745</v>
      </c>
      <c r="G43" s="12">
        <v>2023</v>
      </c>
    </row>
    <row r="44" spans="1:7" x14ac:dyDescent="0.2">
      <c r="A44" s="18">
        <v>44837.420630787034</v>
      </c>
      <c r="B44" s="4">
        <v>5</v>
      </c>
      <c r="C44" s="4">
        <v>1.1200000000000001</v>
      </c>
      <c r="D44" s="4">
        <f t="shared" si="3"/>
        <v>5.6000000000000005</v>
      </c>
      <c r="E44" s="4">
        <f t="shared" si="1"/>
        <v>144.48999999999998</v>
      </c>
      <c r="F44" s="4">
        <f t="shared" si="2"/>
        <v>0.47999999999998977</v>
      </c>
      <c r="G44" s="12">
        <v>2023</v>
      </c>
    </row>
    <row r="45" spans="1:7" x14ac:dyDescent="0.2">
      <c r="A45" s="18">
        <v>44837.421898148146</v>
      </c>
      <c r="B45" s="4">
        <v>5.009999999999998</v>
      </c>
      <c r="C45" s="4">
        <v>1.1200000000000001</v>
      </c>
      <c r="D45" s="4">
        <f t="shared" si="3"/>
        <v>5.6111999999999984</v>
      </c>
      <c r="E45" s="4">
        <f t="shared" si="1"/>
        <v>144.50119999999998</v>
      </c>
      <c r="F45" s="4">
        <f t="shared" si="2"/>
        <v>0.49119999999999209</v>
      </c>
      <c r="G45" s="12">
        <v>2023</v>
      </c>
    </row>
    <row r="46" spans="1:7" x14ac:dyDescent="0.2">
      <c r="A46" s="18">
        <v>44837.422771990743</v>
      </c>
      <c r="B46" s="4">
        <v>5.0199999999999996</v>
      </c>
      <c r="C46" s="4">
        <v>1.1200000000000001</v>
      </c>
      <c r="D46" s="4">
        <f t="shared" si="3"/>
        <v>5.6223999999999998</v>
      </c>
      <c r="E46" s="4">
        <f t="shared" si="1"/>
        <v>144.51239999999999</v>
      </c>
      <c r="F46" s="4">
        <f t="shared" si="2"/>
        <v>0.50239999999999441</v>
      </c>
      <c r="G46" s="12">
        <v>2023</v>
      </c>
    </row>
    <row r="47" spans="1:7" x14ac:dyDescent="0.2">
      <c r="A47" s="18">
        <v>44837.424114583337</v>
      </c>
      <c r="B47" s="4">
        <v>5.0300000000000011</v>
      </c>
      <c r="C47" s="4">
        <v>1.1200000000000001</v>
      </c>
      <c r="D47" s="4">
        <f t="shared" si="3"/>
        <v>5.6336000000000022</v>
      </c>
      <c r="E47" s="4">
        <f t="shared" si="1"/>
        <v>144.52359999999999</v>
      </c>
      <c r="F47" s="4">
        <f t="shared" si="2"/>
        <v>0.51359999999999673</v>
      </c>
      <c r="G47" s="12">
        <v>2023</v>
      </c>
    </row>
    <row r="48" spans="1:7" x14ac:dyDescent="0.2">
      <c r="A48" s="18">
        <v>44837.425387731484</v>
      </c>
      <c r="B48" s="4">
        <v>5.0399999999999991</v>
      </c>
      <c r="C48" s="4">
        <v>1.1200000000000001</v>
      </c>
      <c r="D48" s="4">
        <f t="shared" si="3"/>
        <v>5.6447999999999992</v>
      </c>
      <c r="E48" s="4">
        <f t="shared" si="1"/>
        <v>144.53479999999999</v>
      </c>
      <c r="F48" s="4">
        <f t="shared" si="2"/>
        <v>0.52479999999999905</v>
      </c>
      <c r="G48" s="12">
        <v>2023</v>
      </c>
    </row>
    <row r="49" spans="1:7" x14ac:dyDescent="0.2">
      <c r="A49" s="18">
        <v>44837.427986111114</v>
      </c>
      <c r="B49" s="4">
        <v>5.0500000000000007</v>
      </c>
      <c r="C49" s="4">
        <v>1.1200000000000001</v>
      </c>
      <c r="D49" s="4">
        <f t="shared" si="3"/>
        <v>5.6560000000000015</v>
      </c>
      <c r="E49" s="4">
        <f t="shared" si="1"/>
        <v>144.54599999999999</v>
      </c>
      <c r="F49" s="4">
        <f t="shared" si="2"/>
        <v>0.53600000000000136</v>
      </c>
      <c r="G49" s="12">
        <v>2023</v>
      </c>
    </row>
    <row r="50" spans="1:7" x14ac:dyDescent="0.2">
      <c r="A50" s="18">
        <v>44837.432945601853</v>
      </c>
      <c r="B50" s="4">
        <v>5.0599999999999987</v>
      </c>
      <c r="C50" s="4">
        <v>1.1200000000000001</v>
      </c>
      <c r="D50" s="4">
        <f t="shared" si="3"/>
        <v>5.6671999999999993</v>
      </c>
      <c r="E50" s="4">
        <f t="shared" si="1"/>
        <v>144.55719999999999</v>
      </c>
      <c r="F50" s="4">
        <f t="shared" si="2"/>
        <v>0.54720000000000368</v>
      </c>
      <c r="G50" s="12">
        <v>2023</v>
      </c>
    </row>
    <row r="51" spans="1:7" x14ac:dyDescent="0.2">
      <c r="A51" s="18">
        <v>44837.458917824071</v>
      </c>
      <c r="B51" s="4">
        <v>5.07</v>
      </c>
      <c r="C51" s="4">
        <v>1.1200000000000001</v>
      </c>
      <c r="D51" s="4">
        <f t="shared" si="3"/>
        <v>5.6784000000000008</v>
      </c>
      <c r="E51" s="4">
        <f t="shared" si="1"/>
        <v>144.5684</v>
      </c>
      <c r="F51" s="4">
        <f t="shared" si="2"/>
        <v>0.558400000000006</v>
      </c>
      <c r="G51" s="12">
        <v>2023</v>
      </c>
    </row>
    <row r="52" spans="1:7" x14ac:dyDescent="0.2">
      <c r="A52" s="18">
        <v>44837.466921296298</v>
      </c>
      <c r="B52" s="4">
        <v>5.0799999999999983</v>
      </c>
      <c r="C52" s="4">
        <v>1.1200000000000001</v>
      </c>
      <c r="D52" s="4">
        <f t="shared" si="3"/>
        <v>5.6895999999999987</v>
      </c>
      <c r="E52" s="4">
        <f t="shared" si="1"/>
        <v>144.57959999999997</v>
      </c>
      <c r="F52" s="4">
        <f t="shared" si="2"/>
        <v>0.5695999999999799</v>
      </c>
      <c r="G52" s="12">
        <v>2023</v>
      </c>
    </row>
    <row r="53" spans="1:7" x14ac:dyDescent="0.2">
      <c r="A53" s="18">
        <v>44837.488535879631</v>
      </c>
      <c r="B53" s="4">
        <v>5.09</v>
      </c>
      <c r="C53" s="4">
        <v>1.1200000000000001</v>
      </c>
      <c r="D53" s="4">
        <f t="shared" si="3"/>
        <v>5.7008000000000001</v>
      </c>
      <c r="E53" s="4">
        <f t="shared" si="1"/>
        <v>144.59079999999997</v>
      </c>
      <c r="F53" s="4">
        <f t="shared" si="2"/>
        <v>0.58079999999998222</v>
      </c>
      <c r="G53" s="12">
        <v>2023</v>
      </c>
    </row>
    <row r="54" spans="1:7" x14ac:dyDescent="0.2">
      <c r="A54" s="18">
        <v>44837.508530092593</v>
      </c>
      <c r="B54" s="4">
        <v>5.0999999999999979</v>
      </c>
      <c r="C54" s="4">
        <v>1.1200000000000001</v>
      </c>
      <c r="D54" s="4">
        <f t="shared" si="3"/>
        <v>5.711999999999998</v>
      </c>
      <c r="E54" s="4">
        <f t="shared" si="1"/>
        <v>144.60199999999998</v>
      </c>
      <c r="F54" s="4">
        <f t="shared" si="2"/>
        <v>0.59199999999998454</v>
      </c>
      <c r="G54" s="12">
        <v>2023</v>
      </c>
    </row>
    <row r="55" spans="1:7" x14ac:dyDescent="0.2">
      <c r="A55" s="18">
        <v>44837.528784722221</v>
      </c>
      <c r="B55" s="4">
        <v>5.1099999999999994</v>
      </c>
      <c r="C55" s="4">
        <v>1.1200000000000001</v>
      </c>
      <c r="D55" s="4">
        <f t="shared" si="3"/>
        <v>5.7232000000000003</v>
      </c>
      <c r="E55" s="4">
        <f t="shared" si="1"/>
        <v>144.61319999999998</v>
      </c>
      <c r="F55" s="4">
        <f t="shared" si="2"/>
        <v>0.60319999999998686</v>
      </c>
      <c r="G55" s="12">
        <v>2023</v>
      </c>
    </row>
    <row r="56" spans="1:7" x14ac:dyDescent="0.2">
      <c r="A56" s="18">
        <v>44857.100439814814</v>
      </c>
      <c r="B56" s="4">
        <v>5.120000000000001</v>
      </c>
      <c r="C56" s="4">
        <v>1.1200000000000001</v>
      </c>
      <c r="D56" s="4">
        <f t="shared" si="3"/>
        <v>5.7344000000000017</v>
      </c>
      <c r="E56" s="4">
        <f t="shared" si="1"/>
        <v>144.62439999999998</v>
      </c>
      <c r="F56" s="4">
        <f t="shared" si="2"/>
        <v>0.61439999999998918</v>
      </c>
      <c r="G56" s="12">
        <v>2023</v>
      </c>
    </row>
    <row r="57" spans="1:7" x14ac:dyDescent="0.2">
      <c r="A57" s="18">
        <v>44857.143674768522</v>
      </c>
      <c r="B57" s="4">
        <v>5.129999999999999</v>
      </c>
      <c r="C57" s="4">
        <v>1.1200000000000001</v>
      </c>
      <c r="D57" s="4">
        <f t="shared" si="3"/>
        <v>5.7455999999999996</v>
      </c>
      <c r="E57" s="4">
        <f t="shared" si="1"/>
        <v>144.63559999999998</v>
      </c>
      <c r="F57" s="4">
        <f t="shared" si="2"/>
        <v>0.6255999999999915</v>
      </c>
      <c r="G57" s="12">
        <v>2023</v>
      </c>
    </row>
    <row r="58" spans="1:7" x14ac:dyDescent="0.2">
      <c r="A58" s="18">
        <v>44857.159421296295</v>
      </c>
      <c r="B58" s="4">
        <v>5.1400000000000006</v>
      </c>
      <c r="C58" s="4">
        <v>1.1200000000000001</v>
      </c>
      <c r="D58" s="4">
        <f t="shared" si="3"/>
        <v>5.756800000000001</v>
      </c>
      <c r="E58" s="4">
        <f t="shared" si="1"/>
        <v>144.64679999999998</v>
      </c>
      <c r="F58" s="4">
        <f t="shared" si="2"/>
        <v>0.63679999999999382</v>
      </c>
      <c r="G58" s="12">
        <v>2023</v>
      </c>
    </row>
    <row r="59" spans="1:7" x14ac:dyDescent="0.2">
      <c r="A59" s="18">
        <v>44857.161782407406</v>
      </c>
      <c r="B59" s="4">
        <v>5.1499999999999986</v>
      </c>
      <c r="C59" s="4">
        <v>1.1200000000000001</v>
      </c>
      <c r="D59" s="4">
        <f t="shared" si="3"/>
        <v>5.7679999999999989</v>
      </c>
      <c r="E59" s="4">
        <f t="shared" si="1"/>
        <v>144.65799999999999</v>
      </c>
      <c r="F59" s="4">
        <f t="shared" si="2"/>
        <v>0.64799999999999613</v>
      </c>
      <c r="G59" s="12">
        <v>2023</v>
      </c>
    </row>
    <row r="60" spans="1:7" x14ac:dyDescent="0.2">
      <c r="A60" s="18">
        <v>44857.164884259262</v>
      </c>
      <c r="B60" s="4">
        <v>5.16</v>
      </c>
      <c r="C60" s="4">
        <v>1.1200000000000001</v>
      </c>
      <c r="D60" s="4">
        <f t="shared" si="3"/>
        <v>5.7792000000000003</v>
      </c>
      <c r="E60" s="4">
        <f t="shared" si="1"/>
        <v>144.66919999999999</v>
      </c>
      <c r="F60" s="4">
        <f t="shared" si="2"/>
        <v>0.65919999999999845</v>
      </c>
      <c r="G60" s="12">
        <v>2023</v>
      </c>
    </row>
    <row r="61" spans="1:7" x14ac:dyDescent="0.2">
      <c r="A61" s="18">
        <v>44857.16995949074</v>
      </c>
      <c r="B61" s="4">
        <v>5.1699999999999982</v>
      </c>
      <c r="C61" s="4">
        <v>1.1200000000000001</v>
      </c>
      <c r="D61" s="4">
        <f t="shared" si="3"/>
        <v>5.7903999999999982</v>
      </c>
      <c r="E61" s="4">
        <f t="shared" si="1"/>
        <v>144.68039999999999</v>
      </c>
      <c r="F61" s="4">
        <f t="shared" si="2"/>
        <v>0.67040000000000077</v>
      </c>
      <c r="G61" s="12">
        <v>2023</v>
      </c>
    </row>
    <row r="62" spans="1:7" x14ac:dyDescent="0.2">
      <c r="A62" s="18">
        <v>44857.179849537039</v>
      </c>
      <c r="B62" s="4">
        <v>5.18</v>
      </c>
      <c r="C62" s="4">
        <v>1.1200000000000001</v>
      </c>
      <c r="D62" s="4">
        <f t="shared" si="3"/>
        <v>5.8016000000000005</v>
      </c>
      <c r="E62" s="4">
        <f t="shared" si="1"/>
        <v>144.69159999999999</v>
      </c>
      <c r="F62" s="4">
        <f t="shared" si="2"/>
        <v>0.68160000000000309</v>
      </c>
      <c r="G62" s="12">
        <v>2023</v>
      </c>
    </row>
    <row r="63" spans="1:7" x14ac:dyDescent="0.2">
      <c r="A63" s="18">
        <v>44868.365567129629</v>
      </c>
      <c r="B63" s="4">
        <v>5.1899999999999977</v>
      </c>
      <c r="C63" s="4">
        <v>1.1200000000000001</v>
      </c>
      <c r="D63" s="4">
        <f t="shared" si="3"/>
        <v>5.8127999999999984</v>
      </c>
      <c r="E63" s="4">
        <f t="shared" si="1"/>
        <v>144.7028</v>
      </c>
      <c r="F63" s="4">
        <f t="shared" si="2"/>
        <v>0.69280000000000541</v>
      </c>
      <c r="G63" s="12">
        <v>2023</v>
      </c>
    </row>
    <row r="64" spans="1:7" x14ac:dyDescent="0.2">
      <c r="A64" s="18">
        <v>44868.462667824075</v>
      </c>
      <c r="B64" s="4">
        <v>5.1999999999999993</v>
      </c>
      <c r="C64" s="4">
        <v>1.1200000000000001</v>
      </c>
      <c r="D64" s="4">
        <f t="shared" si="3"/>
        <v>5.8239999999999998</v>
      </c>
      <c r="E64" s="4">
        <f t="shared" si="1"/>
        <v>144.714</v>
      </c>
      <c r="F64" s="4">
        <f t="shared" si="2"/>
        <v>0.70400000000000773</v>
      </c>
      <c r="G64" s="12">
        <v>2023</v>
      </c>
    </row>
    <row r="65" spans="1:7" x14ac:dyDescent="0.2">
      <c r="A65" s="18">
        <v>44868.475619212964</v>
      </c>
      <c r="B65" s="4">
        <v>5.2100000000000009</v>
      </c>
      <c r="C65" s="4">
        <v>1.1200000000000001</v>
      </c>
      <c r="D65" s="4">
        <f t="shared" si="3"/>
        <v>5.8352000000000013</v>
      </c>
      <c r="E65" s="4">
        <f t="shared" si="1"/>
        <v>144.7252</v>
      </c>
      <c r="F65" s="4">
        <f t="shared" si="2"/>
        <v>0.71520000000001005</v>
      </c>
      <c r="G65" s="12">
        <v>2023</v>
      </c>
    </row>
    <row r="66" spans="1:7" x14ac:dyDescent="0.2">
      <c r="A66" s="18">
        <v>44868.480688657408</v>
      </c>
      <c r="B66" s="4">
        <v>5.2199999999999989</v>
      </c>
      <c r="C66" s="4">
        <v>1.1200000000000001</v>
      </c>
      <c r="D66" s="4">
        <f t="shared" si="3"/>
        <v>5.8463999999999992</v>
      </c>
      <c r="E66" s="4">
        <f t="shared" si="1"/>
        <v>144.73639999999997</v>
      </c>
      <c r="F66" s="4">
        <f t="shared" si="2"/>
        <v>0.72639999999998395</v>
      </c>
      <c r="G66" s="12">
        <v>2023</v>
      </c>
    </row>
    <row r="67" spans="1:7" x14ac:dyDescent="0.2">
      <c r="A67" s="18">
        <v>44868.484357638888</v>
      </c>
      <c r="B67" s="4">
        <v>5.23</v>
      </c>
      <c r="C67" s="4">
        <v>1.1200000000000001</v>
      </c>
      <c r="D67" s="4">
        <f t="shared" si="3"/>
        <v>5.8576000000000015</v>
      </c>
      <c r="E67" s="4">
        <f t="shared" ref="E67:E130" si="4">D67+138.89</f>
        <v>144.74759999999998</v>
      </c>
      <c r="F67" s="4">
        <f t="shared" ref="F67:F130" si="5">E67-144.01</f>
        <v>0.73759999999998627</v>
      </c>
      <c r="G67" s="12">
        <v>2023</v>
      </c>
    </row>
    <row r="68" spans="1:7" x14ac:dyDescent="0.2">
      <c r="A68" s="18">
        <v>44868.488848379631</v>
      </c>
      <c r="B68" s="4">
        <v>5.2399999999999984</v>
      </c>
      <c r="C68" s="4">
        <v>1.1200000000000001</v>
      </c>
      <c r="D68" s="4">
        <f t="shared" si="3"/>
        <v>5.8687999999999985</v>
      </c>
      <c r="E68" s="4">
        <f t="shared" si="4"/>
        <v>144.75879999999998</v>
      </c>
      <c r="F68" s="4">
        <f t="shared" si="5"/>
        <v>0.74879999999998859</v>
      </c>
      <c r="G68" s="12">
        <v>2023</v>
      </c>
    </row>
    <row r="69" spans="1:7" x14ac:dyDescent="0.2">
      <c r="A69" s="18">
        <v>44868.492447916666</v>
      </c>
      <c r="B69" s="4">
        <v>5.25</v>
      </c>
      <c r="C69" s="4">
        <v>1.1200000000000001</v>
      </c>
      <c r="D69" s="4">
        <f t="shared" si="3"/>
        <v>5.8800000000000008</v>
      </c>
      <c r="E69" s="4">
        <f t="shared" si="4"/>
        <v>144.76999999999998</v>
      </c>
      <c r="F69" s="4">
        <f t="shared" si="5"/>
        <v>0.75999999999999091</v>
      </c>
      <c r="G69" s="12">
        <v>2023</v>
      </c>
    </row>
    <row r="70" spans="1:7" x14ac:dyDescent="0.2">
      <c r="A70" s="18">
        <v>44868.495081018518</v>
      </c>
      <c r="B70" s="4">
        <v>5.259999999999998</v>
      </c>
      <c r="C70" s="4">
        <v>1.1200000000000001</v>
      </c>
      <c r="D70" s="4">
        <f t="shared" si="3"/>
        <v>5.8911999999999987</v>
      </c>
      <c r="E70" s="4">
        <f t="shared" si="4"/>
        <v>144.78119999999998</v>
      </c>
      <c r="F70" s="4">
        <f t="shared" si="5"/>
        <v>0.77119999999999322</v>
      </c>
      <c r="G70" s="12">
        <v>2023</v>
      </c>
    </row>
    <row r="71" spans="1:7" x14ac:dyDescent="0.2">
      <c r="A71" s="18">
        <v>44874.319010416664</v>
      </c>
      <c r="B71" s="4">
        <v>5.27</v>
      </c>
      <c r="C71" s="4">
        <v>1.1200000000000001</v>
      </c>
      <c r="D71" s="4">
        <f t="shared" si="3"/>
        <v>5.9024000000000001</v>
      </c>
      <c r="E71" s="4">
        <f t="shared" si="4"/>
        <v>144.79239999999999</v>
      </c>
      <c r="F71" s="4">
        <f t="shared" si="5"/>
        <v>0.78239999999999554</v>
      </c>
      <c r="G71" s="12">
        <v>2023</v>
      </c>
    </row>
    <row r="72" spans="1:7" x14ac:dyDescent="0.2">
      <c r="A72" s="18">
        <v>44874.324832175924</v>
      </c>
      <c r="B72" s="4">
        <v>5.2800000000000011</v>
      </c>
      <c r="C72" s="4">
        <v>1.1200000000000001</v>
      </c>
      <c r="D72" s="4">
        <f t="shared" si="3"/>
        <v>5.9136000000000015</v>
      </c>
      <c r="E72" s="4">
        <f t="shared" si="4"/>
        <v>144.80359999999999</v>
      </c>
      <c r="F72" s="4">
        <f t="shared" si="5"/>
        <v>0.79359999999999786</v>
      </c>
      <c r="G72" s="12">
        <v>2023</v>
      </c>
    </row>
    <row r="73" spans="1:7" x14ac:dyDescent="0.2">
      <c r="A73" s="18">
        <v>44874.331134259257</v>
      </c>
      <c r="B73" s="4">
        <v>5.2899999999999991</v>
      </c>
      <c r="C73" s="4">
        <v>1.1200000000000001</v>
      </c>
      <c r="D73" s="4">
        <f t="shared" si="3"/>
        <v>5.9247999999999994</v>
      </c>
      <c r="E73" s="4">
        <f t="shared" si="4"/>
        <v>144.81479999999999</v>
      </c>
      <c r="F73" s="4">
        <f t="shared" si="5"/>
        <v>0.80480000000000018</v>
      </c>
      <c r="G73" s="12">
        <v>2023</v>
      </c>
    </row>
    <row r="74" spans="1:7" x14ac:dyDescent="0.2">
      <c r="A74" s="18">
        <v>44874.334369212964</v>
      </c>
      <c r="B74" s="4">
        <v>5.3000000000000007</v>
      </c>
      <c r="C74" s="4">
        <v>1.1200000000000001</v>
      </c>
      <c r="D74" s="4">
        <f t="shared" si="3"/>
        <v>5.9360000000000017</v>
      </c>
      <c r="E74" s="4">
        <f t="shared" si="4"/>
        <v>144.82599999999999</v>
      </c>
      <c r="F74" s="4">
        <f t="shared" si="5"/>
        <v>0.8160000000000025</v>
      </c>
      <c r="G74" s="12">
        <v>2023</v>
      </c>
    </row>
    <row r="75" spans="1:7" x14ac:dyDescent="0.2">
      <c r="A75" s="18">
        <v>44874.348616898147</v>
      </c>
      <c r="B75" s="4">
        <v>5.3099999999999987</v>
      </c>
      <c r="C75" s="4">
        <v>1.1200000000000001</v>
      </c>
      <c r="D75" s="4">
        <f t="shared" si="3"/>
        <v>5.9471999999999987</v>
      </c>
      <c r="E75" s="4">
        <f t="shared" si="4"/>
        <v>144.8372</v>
      </c>
      <c r="F75" s="4">
        <f t="shared" si="5"/>
        <v>0.82720000000000482</v>
      </c>
      <c r="G75" s="12">
        <v>2023</v>
      </c>
    </row>
    <row r="76" spans="1:7" x14ac:dyDescent="0.2">
      <c r="A76" s="18">
        <v>44874.351689814815</v>
      </c>
      <c r="B76" s="4">
        <v>5.32</v>
      </c>
      <c r="C76" s="4">
        <v>1.1200000000000001</v>
      </c>
      <c r="D76" s="4">
        <f t="shared" si="3"/>
        <v>5.958400000000001</v>
      </c>
      <c r="E76" s="4">
        <f t="shared" si="4"/>
        <v>144.8484</v>
      </c>
      <c r="F76" s="4">
        <f t="shared" si="5"/>
        <v>0.83840000000000714</v>
      </c>
      <c r="G76" s="12">
        <v>2023</v>
      </c>
    </row>
    <row r="77" spans="1:7" x14ac:dyDescent="0.2">
      <c r="A77" s="18">
        <v>44874.365665509256</v>
      </c>
      <c r="B77" s="4">
        <v>5.3299999999999983</v>
      </c>
      <c r="C77" s="4">
        <v>1.1200000000000001</v>
      </c>
      <c r="D77" s="4">
        <f t="shared" si="3"/>
        <v>5.9695999999999989</v>
      </c>
      <c r="E77" s="4">
        <f t="shared" si="4"/>
        <v>144.85959999999997</v>
      </c>
      <c r="F77" s="4">
        <f t="shared" si="5"/>
        <v>0.84959999999998104</v>
      </c>
      <c r="G77" s="12">
        <v>2023</v>
      </c>
    </row>
    <row r="78" spans="1:7" x14ac:dyDescent="0.2">
      <c r="A78" s="18">
        <v>44874.374172453703</v>
      </c>
      <c r="B78" s="4">
        <v>5.34</v>
      </c>
      <c r="C78" s="4">
        <v>1.1200000000000001</v>
      </c>
      <c r="D78" s="4">
        <f t="shared" si="3"/>
        <v>5.9808000000000003</v>
      </c>
      <c r="E78" s="4">
        <f t="shared" si="4"/>
        <v>144.87079999999997</v>
      </c>
      <c r="F78" s="4">
        <f t="shared" si="5"/>
        <v>0.86079999999998336</v>
      </c>
      <c r="G78" s="12">
        <v>2023</v>
      </c>
    </row>
    <row r="79" spans="1:7" x14ac:dyDescent="0.2">
      <c r="A79" s="18">
        <v>44874.378570601853</v>
      </c>
      <c r="B79" s="4">
        <v>5.3499999999999979</v>
      </c>
      <c r="C79" s="4">
        <v>1.1200000000000001</v>
      </c>
      <c r="D79" s="4">
        <f t="shared" si="3"/>
        <v>5.9919999999999982</v>
      </c>
      <c r="E79" s="4">
        <f t="shared" si="4"/>
        <v>144.88199999999998</v>
      </c>
      <c r="F79" s="4">
        <f t="shared" si="5"/>
        <v>0.87199999999998568</v>
      </c>
      <c r="G79" s="12">
        <v>2023</v>
      </c>
    </row>
    <row r="80" spans="1:7" x14ac:dyDescent="0.2">
      <c r="A80" s="18">
        <v>44874.3827662037</v>
      </c>
      <c r="B80" s="4">
        <v>5.3599999999999994</v>
      </c>
      <c r="C80" s="4">
        <v>1.1200000000000001</v>
      </c>
      <c r="D80" s="4">
        <f t="shared" si="3"/>
        <v>6.0031999999999996</v>
      </c>
      <c r="E80" s="4">
        <f t="shared" si="4"/>
        <v>144.89319999999998</v>
      </c>
      <c r="F80" s="4">
        <f t="shared" si="5"/>
        <v>0.88319999999998799</v>
      </c>
      <c r="G80" s="12">
        <v>2023</v>
      </c>
    </row>
    <row r="81" spans="1:7" x14ac:dyDescent="0.2">
      <c r="A81" s="18">
        <v>44874.389207175926</v>
      </c>
      <c r="B81" s="4">
        <v>5.370000000000001</v>
      </c>
      <c r="C81" s="4">
        <v>1.1200000000000001</v>
      </c>
      <c r="D81" s="4">
        <f t="shared" si="3"/>
        <v>6.014400000000002</v>
      </c>
      <c r="E81" s="4">
        <f t="shared" si="4"/>
        <v>144.90439999999998</v>
      </c>
      <c r="F81" s="4">
        <f t="shared" si="5"/>
        <v>0.89439999999999031</v>
      </c>
      <c r="G81" s="12">
        <v>2023</v>
      </c>
    </row>
    <row r="82" spans="1:7" x14ac:dyDescent="0.2">
      <c r="A82" s="18">
        <v>44874.392297453705</v>
      </c>
      <c r="B82" s="4">
        <v>5.379999999999999</v>
      </c>
      <c r="C82" s="4">
        <v>1.1200000000000001</v>
      </c>
      <c r="D82" s="4">
        <f t="shared" si="3"/>
        <v>6.0255999999999998</v>
      </c>
      <c r="E82" s="4">
        <f t="shared" si="4"/>
        <v>144.91559999999998</v>
      </c>
      <c r="F82" s="4">
        <f t="shared" si="5"/>
        <v>0.90559999999999263</v>
      </c>
      <c r="G82" s="12">
        <v>2023</v>
      </c>
    </row>
    <row r="83" spans="1:7" x14ac:dyDescent="0.2">
      <c r="A83" s="18">
        <v>44874.396793981483</v>
      </c>
      <c r="B83" s="4">
        <v>5.3900000000000006</v>
      </c>
      <c r="C83" s="4">
        <v>1.1200000000000001</v>
      </c>
      <c r="D83" s="4">
        <f t="shared" si="3"/>
        <v>6.0368000000000013</v>
      </c>
      <c r="E83" s="4">
        <f t="shared" si="4"/>
        <v>144.92679999999999</v>
      </c>
      <c r="F83" s="4">
        <f t="shared" si="5"/>
        <v>0.91679999999999495</v>
      </c>
      <c r="G83" s="12">
        <v>2023</v>
      </c>
    </row>
    <row r="84" spans="1:7" x14ac:dyDescent="0.2">
      <c r="A84" s="18">
        <v>44874.403310185182</v>
      </c>
      <c r="B84" s="4">
        <v>5.3999999999999986</v>
      </c>
      <c r="C84" s="4">
        <v>1.1200000000000001</v>
      </c>
      <c r="D84" s="4">
        <f t="shared" si="3"/>
        <v>6.0479999999999992</v>
      </c>
      <c r="E84" s="4">
        <f t="shared" si="4"/>
        <v>144.93799999999999</v>
      </c>
      <c r="F84" s="4">
        <f t="shared" si="5"/>
        <v>0.92799999999999727</v>
      </c>
      <c r="G84" s="12">
        <v>2023</v>
      </c>
    </row>
    <row r="85" spans="1:7" x14ac:dyDescent="0.2">
      <c r="A85" s="18">
        <v>44874.408802083337</v>
      </c>
      <c r="B85" s="4">
        <v>5.41</v>
      </c>
      <c r="C85" s="4">
        <v>1.1200000000000001</v>
      </c>
      <c r="D85" s="4">
        <f t="shared" si="3"/>
        <v>6.0592000000000006</v>
      </c>
      <c r="E85" s="4">
        <f t="shared" si="4"/>
        <v>144.94919999999999</v>
      </c>
      <c r="F85" s="4">
        <f t="shared" si="5"/>
        <v>0.93919999999999959</v>
      </c>
      <c r="G85" s="12">
        <v>2023</v>
      </c>
    </row>
    <row r="86" spans="1:7" x14ac:dyDescent="0.2">
      <c r="A86" s="18">
        <v>44874.412499999999</v>
      </c>
      <c r="B86" s="4">
        <v>5.4199999999999982</v>
      </c>
      <c r="C86" s="4">
        <v>1.1200000000000001</v>
      </c>
      <c r="D86" s="4">
        <f t="shared" ref="D86:D149" si="6">B86*C86</f>
        <v>6.0703999999999985</v>
      </c>
      <c r="E86" s="4">
        <f t="shared" si="4"/>
        <v>144.96039999999999</v>
      </c>
      <c r="F86" s="4">
        <f t="shared" si="5"/>
        <v>0.95040000000000191</v>
      </c>
      <c r="G86" s="12">
        <v>2023</v>
      </c>
    </row>
    <row r="87" spans="1:7" x14ac:dyDescent="0.2">
      <c r="A87" s="18">
        <v>44874.416568287037</v>
      </c>
      <c r="B87" s="4">
        <v>5.43</v>
      </c>
      <c r="C87" s="4">
        <v>1.1200000000000001</v>
      </c>
      <c r="D87" s="4">
        <f t="shared" si="6"/>
        <v>6.0815999999999999</v>
      </c>
      <c r="E87" s="4">
        <f t="shared" si="4"/>
        <v>144.9716</v>
      </c>
      <c r="F87" s="4">
        <f t="shared" si="5"/>
        <v>0.96160000000000423</v>
      </c>
      <c r="G87" s="12">
        <v>2023</v>
      </c>
    </row>
    <row r="88" spans="1:7" x14ac:dyDescent="0.2">
      <c r="A88" s="18">
        <v>44874.43254050926</v>
      </c>
      <c r="B88" s="4">
        <v>5.4399999999999977</v>
      </c>
      <c r="C88" s="4">
        <v>1.1200000000000001</v>
      </c>
      <c r="D88" s="4">
        <f t="shared" si="6"/>
        <v>6.0927999999999978</v>
      </c>
      <c r="E88" s="4">
        <f t="shared" si="4"/>
        <v>144.9828</v>
      </c>
      <c r="F88" s="4">
        <f t="shared" si="5"/>
        <v>0.97280000000000655</v>
      </c>
      <c r="G88" s="12">
        <v>2023</v>
      </c>
    </row>
    <row r="89" spans="1:7" x14ac:dyDescent="0.2">
      <c r="A89" s="18">
        <v>44874.447754629633</v>
      </c>
      <c r="B89" s="4">
        <v>5.4499999999999993</v>
      </c>
      <c r="C89" s="4">
        <v>1.1200000000000001</v>
      </c>
      <c r="D89" s="4">
        <f t="shared" si="6"/>
        <v>6.1040000000000001</v>
      </c>
      <c r="E89" s="4">
        <f t="shared" si="4"/>
        <v>144.994</v>
      </c>
      <c r="F89" s="4">
        <f t="shared" si="5"/>
        <v>0.98400000000000887</v>
      </c>
      <c r="G89" s="12">
        <v>2023</v>
      </c>
    </row>
    <row r="90" spans="1:7" x14ac:dyDescent="0.2">
      <c r="A90" s="18">
        <v>44874.469265046297</v>
      </c>
      <c r="B90" s="4">
        <v>5.4600000000000009</v>
      </c>
      <c r="C90" s="4">
        <v>1.1200000000000001</v>
      </c>
      <c r="D90" s="4">
        <f t="shared" si="6"/>
        <v>6.1152000000000015</v>
      </c>
      <c r="E90" s="4">
        <f t="shared" si="4"/>
        <v>145.0052</v>
      </c>
      <c r="F90" s="4">
        <f t="shared" si="5"/>
        <v>0.99520000000001119</v>
      </c>
      <c r="G90" s="12">
        <v>2023</v>
      </c>
    </row>
    <row r="91" spans="1:7" x14ac:dyDescent="0.2">
      <c r="A91" s="18">
        <v>44902.010115740741</v>
      </c>
      <c r="B91" s="4">
        <v>5.4699999999999989</v>
      </c>
      <c r="C91" s="4">
        <v>1.1200000000000001</v>
      </c>
      <c r="D91" s="4">
        <f t="shared" si="6"/>
        <v>6.1263999999999994</v>
      </c>
      <c r="E91" s="4">
        <f t="shared" si="4"/>
        <v>145.01639999999998</v>
      </c>
      <c r="F91" s="4">
        <f t="shared" si="5"/>
        <v>1.0063999999999851</v>
      </c>
      <c r="G91" s="12">
        <v>2023</v>
      </c>
    </row>
    <row r="92" spans="1:7" x14ac:dyDescent="0.2">
      <c r="A92" s="18">
        <v>44902.061041666668</v>
      </c>
      <c r="B92" s="4">
        <v>5.48</v>
      </c>
      <c r="C92" s="4">
        <v>1.1200000000000001</v>
      </c>
      <c r="D92" s="4">
        <f t="shared" si="6"/>
        <v>6.1376000000000008</v>
      </c>
      <c r="E92" s="4">
        <f t="shared" si="4"/>
        <v>145.02759999999998</v>
      </c>
      <c r="F92" s="4">
        <f t="shared" si="5"/>
        <v>1.0175999999999874</v>
      </c>
      <c r="G92" s="12">
        <v>2023</v>
      </c>
    </row>
    <row r="93" spans="1:7" x14ac:dyDescent="0.2">
      <c r="A93" s="18">
        <v>44902.083657407406</v>
      </c>
      <c r="B93" s="4">
        <v>5.4899999999999984</v>
      </c>
      <c r="C93" s="4">
        <v>1.1200000000000001</v>
      </c>
      <c r="D93" s="4">
        <f t="shared" si="6"/>
        <v>6.1487999999999987</v>
      </c>
      <c r="E93" s="4">
        <f t="shared" si="4"/>
        <v>145.03879999999998</v>
      </c>
      <c r="F93" s="4">
        <f t="shared" si="5"/>
        <v>1.0287999999999897</v>
      </c>
      <c r="G93" s="12">
        <v>2023</v>
      </c>
    </row>
    <row r="94" spans="1:7" x14ac:dyDescent="0.2">
      <c r="A94" s="18">
        <v>44902.092366898149</v>
      </c>
      <c r="B94" s="4">
        <v>5.5</v>
      </c>
      <c r="C94" s="4">
        <v>1.1200000000000001</v>
      </c>
      <c r="D94" s="4">
        <f t="shared" si="6"/>
        <v>6.16</v>
      </c>
      <c r="E94" s="4">
        <f t="shared" si="4"/>
        <v>145.04999999999998</v>
      </c>
      <c r="F94" s="4">
        <f t="shared" si="5"/>
        <v>1.039999999999992</v>
      </c>
      <c r="G94" s="12">
        <v>2023</v>
      </c>
    </row>
    <row r="95" spans="1:7" x14ac:dyDescent="0.2">
      <c r="A95" s="18">
        <v>44902.102650462963</v>
      </c>
      <c r="B95" s="4">
        <v>5.509999999999998</v>
      </c>
      <c r="C95" s="4">
        <v>1.1200000000000001</v>
      </c>
      <c r="D95" s="4">
        <f t="shared" si="6"/>
        <v>6.171199999999998</v>
      </c>
      <c r="E95" s="4">
        <f t="shared" si="4"/>
        <v>145.06119999999999</v>
      </c>
      <c r="F95" s="4">
        <f t="shared" si="5"/>
        <v>1.0511999999999944</v>
      </c>
      <c r="G95" s="12">
        <v>2023</v>
      </c>
    </row>
    <row r="96" spans="1:7" x14ac:dyDescent="0.2">
      <c r="A96" s="18">
        <v>44902.112065972222</v>
      </c>
      <c r="B96" s="4">
        <v>5.52</v>
      </c>
      <c r="C96" s="4">
        <v>1.1200000000000001</v>
      </c>
      <c r="D96" s="4">
        <f t="shared" si="6"/>
        <v>6.1824000000000003</v>
      </c>
      <c r="E96" s="4">
        <f t="shared" si="4"/>
        <v>145.07239999999999</v>
      </c>
      <c r="F96" s="4">
        <f t="shared" si="5"/>
        <v>1.0623999999999967</v>
      </c>
      <c r="G96" s="12">
        <v>2023</v>
      </c>
    </row>
    <row r="97" spans="1:7" x14ac:dyDescent="0.2">
      <c r="A97" s="18">
        <v>44902.137777777774</v>
      </c>
      <c r="B97" s="4">
        <v>5.5300000000000011</v>
      </c>
      <c r="C97" s="4">
        <v>1.1200000000000001</v>
      </c>
      <c r="D97" s="4">
        <f t="shared" si="6"/>
        <v>6.1936000000000018</v>
      </c>
      <c r="E97" s="4">
        <f t="shared" si="4"/>
        <v>145.08359999999999</v>
      </c>
      <c r="F97" s="4">
        <f t="shared" si="5"/>
        <v>1.073599999999999</v>
      </c>
      <c r="G97" s="12">
        <v>2023</v>
      </c>
    </row>
    <row r="98" spans="1:7" x14ac:dyDescent="0.2">
      <c r="A98" s="18">
        <v>44902.151603009261</v>
      </c>
      <c r="B98" s="4">
        <v>5.5399999999999991</v>
      </c>
      <c r="C98" s="4">
        <v>1.1200000000000001</v>
      </c>
      <c r="D98" s="4">
        <f t="shared" si="6"/>
        <v>6.2047999999999996</v>
      </c>
      <c r="E98" s="4">
        <f t="shared" si="4"/>
        <v>145.09479999999999</v>
      </c>
      <c r="F98" s="4">
        <f t="shared" si="5"/>
        <v>1.0848000000000013</v>
      </c>
      <c r="G98" s="12">
        <v>2023</v>
      </c>
    </row>
    <row r="99" spans="1:7" x14ac:dyDescent="0.2">
      <c r="A99" s="18">
        <v>44902.158460648148</v>
      </c>
      <c r="B99" s="4">
        <v>5.5500000000000007</v>
      </c>
      <c r="C99" s="4">
        <v>1.1200000000000001</v>
      </c>
      <c r="D99" s="4">
        <f t="shared" si="6"/>
        <v>6.2160000000000011</v>
      </c>
      <c r="E99" s="4">
        <f t="shared" si="4"/>
        <v>145.10599999999999</v>
      </c>
      <c r="F99" s="4">
        <f t="shared" si="5"/>
        <v>1.0960000000000036</v>
      </c>
      <c r="G99" s="12">
        <v>2023</v>
      </c>
    </row>
    <row r="100" spans="1:7" x14ac:dyDescent="0.2">
      <c r="A100" s="18">
        <v>44902.168258101854</v>
      </c>
      <c r="B100" s="4">
        <v>5.5599999999999987</v>
      </c>
      <c r="C100" s="4">
        <v>1.1200000000000001</v>
      </c>
      <c r="D100" s="4">
        <f t="shared" si="6"/>
        <v>6.227199999999999</v>
      </c>
      <c r="E100" s="4">
        <f t="shared" si="4"/>
        <v>145.1172</v>
      </c>
      <c r="F100" s="4">
        <f t="shared" si="5"/>
        <v>1.107200000000006</v>
      </c>
      <c r="G100" s="12">
        <v>2023</v>
      </c>
    </row>
    <row r="101" spans="1:7" x14ac:dyDescent="0.2">
      <c r="A101" s="18">
        <v>44902.183802083331</v>
      </c>
      <c r="B101" s="4">
        <v>5.57</v>
      </c>
      <c r="C101" s="4">
        <v>1.1200000000000001</v>
      </c>
      <c r="D101" s="4">
        <f t="shared" si="6"/>
        <v>6.2384000000000013</v>
      </c>
      <c r="E101" s="4">
        <f t="shared" si="4"/>
        <v>145.1284</v>
      </c>
      <c r="F101" s="4">
        <f t="shared" si="5"/>
        <v>1.1184000000000083</v>
      </c>
      <c r="G101" s="12">
        <v>2023</v>
      </c>
    </row>
    <row r="102" spans="1:7" x14ac:dyDescent="0.2">
      <c r="A102" s="18">
        <v>44902.190312500003</v>
      </c>
      <c r="B102" s="4">
        <v>5.5799999999999983</v>
      </c>
      <c r="C102" s="4">
        <v>1.1200000000000001</v>
      </c>
      <c r="D102" s="4">
        <f t="shared" si="6"/>
        <v>6.2495999999999983</v>
      </c>
      <c r="E102" s="4">
        <f t="shared" si="4"/>
        <v>145.13959999999997</v>
      </c>
      <c r="F102" s="4">
        <f t="shared" si="5"/>
        <v>1.1295999999999822</v>
      </c>
      <c r="G102" s="12">
        <v>2023</v>
      </c>
    </row>
    <row r="103" spans="1:7" x14ac:dyDescent="0.2">
      <c r="A103" s="18">
        <v>44902.200468750001</v>
      </c>
      <c r="B103" s="4">
        <v>5.59</v>
      </c>
      <c r="C103" s="4">
        <v>1.1200000000000001</v>
      </c>
      <c r="D103" s="4">
        <f t="shared" si="6"/>
        <v>6.2608000000000006</v>
      </c>
      <c r="E103" s="4">
        <f t="shared" si="4"/>
        <v>145.15079999999998</v>
      </c>
      <c r="F103" s="4">
        <f t="shared" si="5"/>
        <v>1.1407999999999845</v>
      </c>
      <c r="G103" s="12">
        <v>2023</v>
      </c>
    </row>
    <row r="104" spans="1:7" x14ac:dyDescent="0.2">
      <c r="A104" s="18">
        <v>44902.204907407409</v>
      </c>
      <c r="B104" s="4">
        <v>5.5999999999999979</v>
      </c>
      <c r="C104" s="4">
        <v>1.1200000000000001</v>
      </c>
      <c r="D104" s="4">
        <f t="shared" si="6"/>
        <v>6.2719999999999985</v>
      </c>
      <c r="E104" s="4">
        <f t="shared" si="4"/>
        <v>145.16199999999998</v>
      </c>
      <c r="F104" s="4">
        <f t="shared" si="5"/>
        <v>1.1519999999999868</v>
      </c>
      <c r="G104" s="12">
        <v>2023</v>
      </c>
    </row>
    <row r="105" spans="1:7" x14ac:dyDescent="0.2">
      <c r="A105" s="18">
        <v>44902.210578703707</v>
      </c>
      <c r="B105" s="4">
        <v>5.6099999999999994</v>
      </c>
      <c r="C105" s="4">
        <v>1.1200000000000001</v>
      </c>
      <c r="D105" s="4">
        <f t="shared" si="6"/>
        <v>6.2831999999999999</v>
      </c>
      <c r="E105" s="4">
        <f t="shared" si="4"/>
        <v>145.17319999999998</v>
      </c>
      <c r="F105" s="4">
        <f t="shared" si="5"/>
        <v>1.1631999999999891</v>
      </c>
      <c r="G105" s="12">
        <v>2023</v>
      </c>
    </row>
    <row r="106" spans="1:7" x14ac:dyDescent="0.2">
      <c r="A106" s="18">
        <v>44902.216383101855</v>
      </c>
      <c r="B106" s="4">
        <v>5.620000000000001</v>
      </c>
      <c r="C106" s="4">
        <v>1.1200000000000001</v>
      </c>
      <c r="D106" s="4">
        <f t="shared" si="6"/>
        <v>6.2944000000000013</v>
      </c>
      <c r="E106" s="4">
        <f t="shared" si="4"/>
        <v>145.18439999999998</v>
      </c>
      <c r="F106" s="4">
        <f t="shared" si="5"/>
        <v>1.1743999999999915</v>
      </c>
      <c r="G106" s="12">
        <v>2023</v>
      </c>
    </row>
    <row r="107" spans="1:7" x14ac:dyDescent="0.2">
      <c r="A107" s="18">
        <v>44902.224172453702</v>
      </c>
      <c r="B107" s="4">
        <v>5.629999999999999</v>
      </c>
      <c r="C107" s="4">
        <v>1.1200000000000001</v>
      </c>
      <c r="D107" s="4">
        <f t="shared" si="6"/>
        <v>6.3055999999999992</v>
      </c>
      <c r="E107" s="4">
        <f t="shared" si="4"/>
        <v>145.19559999999998</v>
      </c>
      <c r="F107" s="4">
        <f t="shared" si="5"/>
        <v>1.1855999999999938</v>
      </c>
      <c r="G107" s="12">
        <v>2023</v>
      </c>
    </row>
    <row r="108" spans="1:7" x14ac:dyDescent="0.2">
      <c r="A108" s="18">
        <v>44902.22997685185</v>
      </c>
      <c r="B108" s="4">
        <v>5.6400000000000006</v>
      </c>
      <c r="C108" s="4">
        <v>1.1200000000000001</v>
      </c>
      <c r="D108" s="4">
        <f t="shared" si="6"/>
        <v>6.3168000000000015</v>
      </c>
      <c r="E108" s="4">
        <f t="shared" si="4"/>
        <v>145.20679999999999</v>
      </c>
      <c r="F108" s="4">
        <f t="shared" si="5"/>
        <v>1.1967999999999961</v>
      </c>
      <c r="G108" s="12">
        <v>2023</v>
      </c>
    </row>
    <row r="109" spans="1:7" x14ac:dyDescent="0.2">
      <c r="A109" s="18">
        <v>44902.23387152778</v>
      </c>
      <c r="B109" s="4">
        <v>5.6499999999999986</v>
      </c>
      <c r="C109" s="4">
        <v>1.1200000000000001</v>
      </c>
      <c r="D109" s="4">
        <f t="shared" si="6"/>
        <v>6.3279999999999994</v>
      </c>
      <c r="E109" s="4">
        <f t="shared" si="4"/>
        <v>145.21799999999999</v>
      </c>
      <c r="F109" s="4">
        <f t="shared" si="5"/>
        <v>1.2079999999999984</v>
      </c>
      <c r="G109" s="12">
        <v>2023</v>
      </c>
    </row>
    <row r="110" spans="1:7" x14ac:dyDescent="0.2">
      <c r="A110" s="18">
        <v>44902.235943287036</v>
      </c>
      <c r="B110" s="4">
        <v>5.66</v>
      </c>
      <c r="C110" s="4">
        <v>1.1200000000000001</v>
      </c>
      <c r="D110" s="4">
        <f t="shared" si="6"/>
        <v>6.3392000000000008</v>
      </c>
      <c r="E110" s="4">
        <f t="shared" si="4"/>
        <v>145.22919999999999</v>
      </c>
      <c r="F110" s="4">
        <f t="shared" si="5"/>
        <v>1.2192000000000007</v>
      </c>
      <c r="G110" s="12">
        <v>2023</v>
      </c>
    </row>
    <row r="111" spans="1:7" x14ac:dyDescent="0.2">
      <c r="A111" s="18">
        <v>44902.239947916663</v>
      </c>
      <c r="B111" s="4">
        <v>5.6699999999999982</v>
      </c>
      <c r="C111" s="4">
        <v>1.1200000000000001</v>
      </c>
      <c r="D111" s="4">
        <f t="shared" si="6"/>
        <v>6.3503999999999987</v>
      </c>
      <c r="E111" s="4">
        <f t="shared" si="4"/>
        <v>145.24039999999999</v>
      </c>
      <c r="F111" s="4">
        <f t="shared" si="5"/>
        <v>1.230400000000003</v>
      </c>
      <c r="G111" s="12">
        <v>2023</v>
      </c>
    </row>
    <row r="112" spans="1:7" x14ac:dyDescent="0.2">
      <c r="A112" s="18">
        <v>44902.2616724537</v>
      </c>
      <c r="B112" s="4">
        <v>5.68</v>
      </c>
      <c r="C112" s="4">
        <v>1.1200000000000001</v>
      </c>
      <c r="D112" s="4">
        <f t="shared" si="6"/>
        <v>6.3616000000000001</v>
      </c>
      <c r="E112" s="4">
        <f t="shared" si="4"/>
        <v>145.2516</v>
      </c>
      <c r="F112" s="4">
        <f t="shared" si="5"/>
        <v>1.2416000000000054</v>
      </c>
      <c r="G112" s="12">
        <v>2023</v>
      </c>
    </row>
    <row r="113" spans="1:7" x14ac:dyDescent="0.2">
      <c r="A113" s="18">
        <v>44902.281481481485</v>
      </c>
      <c r="B113" s="4">
        <v>5.6899999999999977</v>
      </c>
      <c r="C113" s="4">
        <v>1.1200000000000001</v>
      </c>
      <c r="D113" s="4">
        <f t="shared" si="6"/>
        <v>6.372799999999998</v>
      </c>
      <c r="E113" s="4">
        <f t="shared" si="4"/>
        <v>145.26279999999997</v>
      </c>
      <c r="F113" s="4">
        <f t="shared" si="5"/>
        <v>1.2527999999999793</v>
      </c>
      <c r="G113" s="12">
        <v>2023</v>
      </c>
    </row>
    <row r="114" spans="1:7" x14ac:dyDescent="0.2">
      <c r="A114" s="18">
        <v>44902.29706597222</v>
      </c>
      <c r="B114" s="4">
        <v>5.6999999999999993</v>
      </c>
      <c r="C114" s="4">
        <v>1.1200000000000001</v>
      </c>
      <c r="D114" s="4">
        <f t="shared" si="6"/>
        <v>6.3839999999999995</v>
      </c>
      <c r="E114" s="4">
        <f t="shared" si="4"/>
        <v>145.27399999999997</v>
      </c>
      <c r="F114" s="4">
        <f t="shared" si="5"/>
        <v>1.2639999999999816</v>
      </c>
      <c r="G114" s="12">
        <v>2023</v>
      </c>
    </row>
    <row r="115" spans="1:7" x14ac:dyDescent="0.2">
      <c r="A115" s="18">
        <v>44902.316076388888</v>
      </c>
      <c r="B115" s="4">
        <v>5.7100000000000009</v>
      </c>
      <c r="C115" s="4">
        <v>1.1200000000000001</v>
      </c>
      <c r="D115" s="4">
        <f t="shared" si="6"/>
        <v>6.3952000000000018</v>
      </c>
      <c r="E115" s="4">
        <f t="shared" si="4"/>
        <v>145.28519999999997</v>
      </c>
      <c r="F115" s="4">
        <f t="shared" si="5"/>
        <v>1.2751999999999839</v>
      </c>
      <c r="G115" s="12">
        <v>2023</v>
      </c>
    </row>
    <row r="116" spans="1:7" x14ac:dyDescent="0.2">
      <c r="A116" s="18">
        <v>44902.335706018515</v>
      </c>
      <c r="B116" s="4">
        <v>5.7199999999999989</v>
      </c>
      <c r="C116" s="4">
        <v>1.1200000000000001</v>
      </c>
      <c r="D116" s="4">
        <f t="shared" si="6"/>
        <v>6.4063999999999997</v>
      </c>
      <c r="E116" s="4">
        <f t="shared" si="4"/>
        <v>145.29639999999998</v>
      </c>
      <c r="F116" s="4">
        <f t="shared" si="5"/>
        <v>1.2863999999999862</v>
      </c>
      <c r="G116" s="12">
        <v>2023</v>
      </c>
    </row>
    <row r="117" spans="1:7" x14ac:dyDescent="0.2">
      <c r="A117" s="18">
        <v>44902.342216435187</v>
      </c>
      <c r="B117" s="4">
        <v>5.73</v>
      </c>
      <c r="C117" s="4">
        <v>1.1200000000000001</v>
      </c>
      <c r="D117" s="4">
        <f t="shared" si="6"/>
        <v>6.4176000000000011</v>
      </c>
      <c r="E117" s="4">
        <f t="shared" si="4"/>
        <v>145.30759999999998</v>
      </c>
      <c r="F117" s="4">
        <f t="shared" si="5"/>
        <v>1.2975999999999885</v>
      </c>
      <c r="G117" s="12">
        <v>2023</v>
      </c>
    </row>
    <row r="118" spans="1:7" x14ac:dyDescent="0.2">
      <c r="A118" s="18">
        <v>44902.346464120368</v>
      </c>
      <c r="B118" s="4">
        <v>5.7399999999999984</v>
      </c>
      <c r="C118" s="4">
        <v>1.1200000000000001</v>
      </c>
      <c r="D118" s="4">
        <f t="shared" si="6"/>
        <v>6.428799999999999</v>
      </c>
      <c r="E118" s="4">
        <f t="shared" si="4"/>
        <v>145.31879999999998</v>
      </c>
      <c r="F118" s="4">
        <f t="shared" si="5"/>
        <v>1.3087999999999909</v>
      </c>
      <c r="G118" s="12">
        <v>2023</v>
      </c>
    </row>
    <row r="119" spans="1:7" x14ac:dyDescent="0.2">
      <c r="A119" s="18">
        <v>44902.351770833331</v>
      </c>
      <c r="B119" s="4">
        <v>5.75</v>
      </c>
      <c r="C119" s="4">
        <v>1.1200000000000001</v>
      </c>
      <c r="D119" s="4">
        <f t="shared" si="6"/>
        <v>6.44</v>
      </c>
      <c r="E119" s="4">
        <f t="shared" si="4"/>
        <v>145.32999999999998</v>
      </c>
      <c r="F119" s="4">
        <f t="shared" si="5"/>
        <v>1.3199999999999932</v>
      </c>
      <c r="G119" s="12">
        <v>2023</v>
      </c>
    </row>
    <row r="120" spans="1:7" x14ac:dyDescent="0.2">
      <c r="A120" s="18">
        <v>44902.358292824072</v>
      </c>
      <c r="B120" s="4">
        <v>5.759999999999998</v>
      </c>
      <c r="C120" s="4">
        <v>1.1200000000000001</v>
      </c>
      <c r="D120" s="4">
        <f t="shared" si="6"/>
        <v>6.4511999999999983</v>
      </c>
      <c r="E120" s="4">
        <f t="shared" si="4"/>
        <v>145.34119999999999</v>
      </c>
      <c r="F120" s="4">
        <f t="shared" si="5"/>
        <v>1.3311999999999955</v>
      </c>
      <c r="G120" s="12">
        <v>2023</v>
      </c>
    </row>
    <row r="121" spans="1:7" x14ac:dyDescent="0.2">
      <c r="A121" s="18">
        <v>44902.363952546293</v>
      </c>
      <c r="B121" s="4">
        <v>5.77</v>
      </c>
      <c r="C121" s="4">
        <v>1.1200000000000001</v>
      </c>
      <c r="D121" s="4">
        <f t="shared" si="6"/>
        <v>6.4623999999999997</v>
      </c>
      <c r="E121" s="4">
        <f t="shared" si="4"/>
        <v>145.35239999999999</v>
      </c>
      <c r="F121" s="4">
        <f t="shared" si="5"/>
        <v>1.3423999999999978</v>
      </c>
      <c r="G121" s="12">
        <v>2023</v>
      </c>
    </row>
    <row r="122" spans="1:7" x14ac:dyDescent="0.2">
      <c r="A122" s="18">
        <v>44902.377146990744</v>
      </c>
      <c r="B122" s="4">
        <v>5.7800000000000011</v>
      </c>
      <c r="C122" s="4">
        <v>1.1200000000000001</v>
      </c>
      <c r="D122" s="4">
        <f t="shared" si="6"/>
        <v>6.473600000000002</v>
      </c>
      <c r="E122" s="4">
        <f t="shared" si="4"/>
        <v>145.36359999999999</v>
      </c>
      <c r="F122" s="4">
        <f t="shared" si="5"/>
        <v>1.3536000000000001</v>
      </c>
      <c r="G122" s="12">
        <v>2023</v>
      </c>
    </row>
    <row r="123" spans="1:7" x14ac:dyDescent="0.2">
      <c r="A123" s="18">
        <v>44902.383101851854</v>
      </c>
      <c r="B123" s="4">
        <v>5.7899999999999991</v>
      </c>
      <c r="C123" s="4">
        <v>1.1200000000000001</v>
      </c>
      <c r="D123" s="4">
        <f t="shared" si="6"/>
        <v>6.4847999999999999</v>
      </c>
      <c r="E123" s="4">
        <f t="shared" si="4"/>
        <v>145.37479999999999</v>
      </c>
      <c r="F123" s="4">
        <f t="shared" si="5"/>
        <v>1.3648000000000025</v>
      </c>
      <c r="G123" s="12">
        <v>2023</v>
      </c>
    </row>
    <row r="124" spans="1:7" x14ac:dyDescent="0.2">
      <c r="A124" s="18">
        <v>44902.392193287036</v>
      </c>
      <c r="B124" s="4">
        <v>5.8000000000000007</v>
      </c>
      <c r="C124" s="4">
        <v>1.1200000000000001</v>
      </c>
      <c r="D124" s="4">
        <f t="shared" si="6"/>
        <v>6.4960000000000013</v>
      </c>
      <c r="E124" s="4">
        <f t="shared" si="4"/>
        <v>145.386</v>
      </c>
      <c r="F124" s="4">
        <f t="shared" si="5"/>
        <v>1.3760000000000048</v>
      </c>
      <c r="G124" s="12">
        <v>2023</v>
      </c>
    </row>
    <row r="125" spans="1:7" x14ac:dyDescent="0.2">
      <c r="A125" s="18">
        <v>44902.404374999998</v>
      </c>
      <c r="B125" s="4">
        <v>5.8099999999999987</v>
      </c>
      <c r="C125" s="4">
        <v>1.1200000000000001</v>
      </c>
      <c r="D125" s="4">
        <f t="shared" si="6"/>
        <v>6.5071999999999992</v>
      </c>
      <c r="E125" s="4">
        <f t="shared" si="4"/>
        <v>145.3972</v>
      </c>
      <c r="F125" s="4">
        <f t="shared" si="5"/>
        <v>1.3872000000000071</v>
      </c>
      <c r="G125" s="12">
        <v>2023</v>
      </c>
    </row>
    <row r="126" spans="1:7" x14ac:dyDescent="0.2">
      <c r="A126" s="18">
        <v>44902.412945601849</v>
      </c>
      <c r="B126" s="4">
        <v>5.82</v>
      </c>
      <c r="C126" s="4">
        <v>1.1200000000000001</v>
      </c>
      <c r="D126" s="4">
        <f t="shared" si="6"/>
        <v>6.5184000000000006</v>
      </c>
      <c r="E126" s="4">
        <f t="shared" si="4"/>
        <v>145.4084</v>
      </c>
      <c r="F126" s="4">
        <f t="shared" si="5"/>
        <v>1.3984000000000094</v>
      </c>
      <c r="G126" s="12">
        <v>2023</v>
      </c>
    </row>
    <row r="127" spans="1:7" x14ac:dyDescent="0.2">
      <c r="A127" s="18">
        <v>44902.420810185184</v>
      </c>
      <c r="B127" s="4">
        <v>5.8299999999999983</v>
      </c>
      <c r="C127" s="4">
        <v>1.1200000000000001</v>
      </c>
      <c r="D127" s="4">
        <f t="shared" si="6"/>
        <v>6.5295999999999985</v>
      </c>
      <c r="E127" s="4">
        <f t="shared" si="4"/>
        <v>145.41959999999997</v>
      </c>
      <c r="F127" s="4">
        <f t="shared" si="5"/>
        <v>1.4095999999999833</v>
      </c>
      <c r="G127" s="12">
        <v>2023</v>
      </c>
    </row>
    <row r="128" spans="1:7" x14ac:dyDescent="0.2">
      <c r="A128" s="18">
        <v>44902.431151620367</v>
      </c>
      <c r="B128" s="4">
        <v>5.84</v>
      </c>
      <c r="C128" s="4">
        <v>1.1200000000000001</v>
      </c>
      <c r="D128" s="4">
        <f t="shared" si="6"/>
        <v>6.5408000000000008</v>
      </c>
      <c r="E128" s="4">
        <f t="shared" si="4"/>
        <v>145.43079999999998</v>
      </c>
      <c r="F128" s="4">
        <f t="shared" si="5"/>
        <v>1.4207999999999856</v>
      </c>
      <c r="G128" s="12">
        <v>2023</v>
      </c>
    </row>
    <row r="129" spans="1:8" x14ac:dyDescent="0.2">
      <c r="A129" s="18">
        <v>44902.441649305554</v>
      </c>
      <c r="B129" s="4">
        <v>5.8499999999999979</v>
      </c>
      <c r="C129" s="4">
        <v>1.1200000000000001</v>
      </c>
      <c r="D129" s="4">
        <f t="shared" si="6"/>
        <v>6.5519999999999978</v>
      </c>
      <c r="E129" s="4">
        <f t="shared" si="4"/>
        <v>145.44199999999998</v>
      </c>
      <c r="F129" s="4">
        <f t="shared" si="5"/>
        <v>1.4319999999999879</v>
      </c>
      <c r="G129" s="12">
        <v>2023</v>
      </c>
    </row>
    <row r="130" spans="1:8" x14ac:dyDescent="0.2">
      <c r="A130" s="18">
        <v>44902.485943287036</v>
      </c>
      <c r="B130" s="4">
        <v>5.8599999999999994</v>
      </c>
      <c r="C130" s="4">
        <v>1.1200000000000001</v>
      </c>
      <c r="D130" s="4">
        <f t="shared" si="6"/>
        <v>6.5632000000000001</v>
      </c>
      <c r="E130" s="4">
        <f t="shared" si="4"/>
        <v>145.45319999999998</v>
      </c>
      <c r="F130" s="4">
        <f t="shared" si="5"/>
        <v>1.4431999999999903</v>
      </c>
      <c r="G130" s="12">
        <v>2023</v>
      </c>
    </row>
    <row r="131" spans="1:8" x14ac:dyDescent="0.2">
      <c r="A131" s="18">
        <v>44902.750468749997</v>
      </c>
      <c r="B131" s="4">
        <v>5.870000000000001</v>
      </c>
      <c r="C131" s="4">
        <v>1.1200000000000001</v>
      </c>
      <c r="D131" s="4">
        <f t="shared" si="6"/>
        <v>6.5744000000000016</v>
      </c>
      <c r="E131" s="4">
        <f t="shared" ref="E131:E138" si="7">D131+138.89</f>
        <v>145.46439999999998</v>
      </c>
      <c r="F131" s="4">
        <f t="shared" ref="F131:F194" si="8">E131-144.01</f>
        <v>1.4543999999999926</v>
      </c>
      <c r="G131" s="12">
        <v>2023</v>
      </c>
    </row>
    <row r="132" spans="1:8" x14ac:dyDescent="0.2">
      <c r="A132" s="18">
        <v>44906.996469907404</v>
      </c>
      <c r="B132" s="4">
        <v>5.879999999999999</v>
      </c>
      <c r="C132" s="4">
        <v>1.1200000000000001</v>
      </c>
      <c r="D132" s="4">
        <f t="shared" si="6"/>
        <v>6.5855999999999995</v>
      </c>
      <c r="E132" s="4">
        <f t="shared" si="7"/>
        <v>145.47559999999999</v>
      </c>
      <c r="F132" s="4">
        <f t="shared" si="8"/>
        <v>1.4655999999999949</v>
      </c>
      <c r="G132" s="12">
        <v>2023</v>
      </c>
    </row>
    <row r="133" spans="1:8" x14ac:dyDescent="0.2">
      <c r="A133" s="18">
        <v>44906.999479166669</v>
      </c>
      <c r="B133" s="4">
        <v>5.8900000000000006</v>
      </c>
      <c r="C133" s="4">
        <v>1.1200000000000001</v>
      </c>
      <c r="D133" s="4">
        <f t="shared" si="6"/>
        <v>6.5968000000000009</v>
      </c>
      <c r="E133" s="4">
        <f t="shared" si="7"/>
        <v>145.48679999999999</v>
      </c>
      <c r="F133" s="4">
        <f t="shared" si="8"/>
        <v>1.4767999999999972</v>
      </c>
      <c r="G133" s="12">
        <v>2023</v>
      </c>
    </row>
    <row r="134" spans="1:8" x14ac:dyDescent="0.2">
      <c r="A134" s="18">
        <v>44907.005214120371</v>
      </c>
      <c r="B134" s="4">
        <v>5.8999999999999986</v>
      </c>
      <c r="C134" s="4">
        <v>1.1200000000000001</v>
      </c>
      <c r="D134" s="4">
        <f t="shared" si="6"/>
        <v>6.6079999999999988</v>
      </c>
      <c r="E134" s="4">
        <f t="shared" si="7"/>
        <v>145.49799999999999</v>
      </c>
      <c r="F134" s="4">
        <f t="shared" si="8"/>
        <v>1.4879999999999995</v>
      </c>
      <c r="G134" s="12">
        <v>2023</v>
      </c>
    </row>
    <row r="135" spans="1:8" x14ac:dyDescent="0.2">
      <c r="A135" s="18">
        <v>44907.010335648149</v>
      </c>
      <c r="B135" s="4">
        <v>5.91</v>
      </c>
      <c r="C135" s="4">
        <v>1.1200000000000001</v>
      </c>
      <c r="D135" s="4">
        <f t="shared" si="6"/>
        <v>6.6192000000000011</v>
      </c>
      <c r="E135" s="4">
        <f t="shared" si="7"/>
        <v>145.50919999999999</v>
      </c>
      <c r="F135" s="4">
        <f t="shared" si="8"/>
        <v>1.4992000000000019</v>
      </c>
      <c r="G135" s="12">
        <v>2023</v>
      </c>
    </row>
    <row r="136" spans="1:8" x14ac:dyDescent="0.2">
      <c r="A136" s="18">
        <v>44907.013692129629</v>
      </c>
      <c r="B136" s="4">
        <v>5.9199999999999982</v>
      </c>
      <c r="C136" s="4">
        <v>1.1200000000000001</v>
      </c>
      <c r="D136" s="4">
        <f t="shared" si="6"/>
        <v>6.630399999999999</v>
      </c>
      <c r="E136" s="4">
        <f t="shared" si="7"/>
        <v>145.5204</v>
      </c>
      <c r="F136" s="4">
        <f t="shared" si="8"/>
        <v>1.5104000000000042</v>
      </c>
      <c r="G136" s="12">
        <v>2023</v>
      </c>
    </row>
    <row r="137" spans="1:8" x14ac:dyDescent="0.2">
      <c r="A137" s="18">
        <v>44907.017008101851</v>
      </c>
      <c r="B137" s="4">
        <v>5.93</v>
      </c>
      <c r="C137" s="4">
        <v>1.1200000000000001</v>
      </c>
      <c r="D137" s="4">
        <f t="shared" si="6"/>
        <v>6.6416000000000004</v>
      </c>
      <c r="E137" s="4">
        <f t="shared" si="7"/>
        <v>145.5316</v>
      </c>
      <c r="F137" s="4">
        <f t="shared" si="8"/>
        <v>1.5216000000000065</v>
      </c>
      <c r="G137" s="12">
        <v>2023</v>
      </c>
    </row>
    <row r="138" spans="1:8" x14ac:dyDescent="0.2">
      <c r="A138" s="18">
        <v>44907.690057870372</v>
      </c>
      <c r="B138" s="4">
        <v>5.9399999999999977</v>
      </c>
      <c r="C138" s="4">
        <v>1.1200000000000001</v>
      </c>
      <c r="D138" s="4">
        <f t="shared" si="6"/>
        <v>6.6527999999999983</v>
      </c>
      <c r="E138" s="4">
        <f t="shared" si="7"/>
        <v>145.54279999999997</v>
      </c>
      <c r="F138" s="4">
        <f t="shared" si="8"/>
        <v>1.5327999999999804</v>
      </c>
      <c r="G138" s="12">
        <v>2023</v>
      </c>
    </row>
    <row r="139" spans="1:8" x14ac:dyDescent="0.2">
      <c r="A139" s="18">
        <v>44908.585405092592</v>
      </c>
      <c r="B139" s="4">
        <v>0</v>
      </c>
      <c r="C139" s="4">
        <v>1.1200000000000001</v>
      </c>
      <c r="D139" s="4">
        <f t="shared" si="6"/>
        <v>0</v>
      </c>
      <c r="E139" s="4">
        <f>D139+$E$138</f>
        <v>145.54279999999997</v>
      </c>
      <c r="F139" s="4">
        <f t="shared" si="8"/>
        <v>1.5327999999999804</v>
      </c>
      <c r="G139" s="12">
        <v>2023</v>
      </c>
      <c r="H139" s="11" t="s">
        <v>5</v>
      </c>
    </row>
    <row r="140" spans="1:8" x14ac:dyDescent="0.2">
      <c r="A140" s="18">
        <v>44917.526695601853</v>
      </c>
      <c r="B140" s="4">
        <v>1.0000000000001563E-2</v>
      </c>
      <c r="C140" s="4">
        <v>1.1200000000000001</v>
      </c>
      <c r="D140" s="4">
        <f t="shared" si="6"/>
        <v>1.1200000000001752E-2</v>
      </c>
      <c r="E140" s="4">
        <f t="shared" ref="E140:E162" si="9">D140+$E$138</f>
        <v>145.55399999999997</v>
      </c>
      <c r="F140" s="4">
        <f t="shared" si="8"/>
        <v>1.5439999999999827</v>
      </c>
      <c r="G140" s="12">
        <v>2023</v>
      </c>
    </row>
    <row r="141" spans="1:8" x14ac:dyDescent="0.2">
      <c r="A141" s="18">
        <v>44917.556591435183</v>
      </c>
      <c r="B141" s="4">
        <v>2.0000000000003126E-2</v>
      </c>
      <c r="C141" s="4">
        <v>1.1200000000000001</v>
      </c>
      <c r="D141" s="4">
        <f t="shared" si="6"/>
        <v>2.2400000000003504E-2</v>
      </c>
      <c r="E141" s="4">
        <f t="shared" si="9"/>
        <v>145.56519999999998</v>
      </c>
      <c r="F141" s="4">
        <f t="shared" si="8"/>
        <v>1.555199999999985</v>
      </c>
      <c r="G141" s="12">
        <v>2023</v>
      </c>
    </row>
    <row r="142" spans="1:8" x14ac:dyDescent="0.2">
      <c r="A142" s="18">
        <v>44917.62786458333</v>
      </c>
      <c r="B142" s="4">
        <v>3.0000000000001137E-2</v>
      </c>
      <c r="C142" s="4">
        <v>1.1200000000000001</v>
      </c>
      <c r="D142" s="4">
        <f t="shared" si="6"/>
        <v>3.3600000000001275E-2</v>
      </c>
      <c r="E142" s="4">
        <f t="shared" si="9"/>
        <v>145.57639999999998</v>
      </c>
      <c r="F142" s="4">
        <f t="shared" si="8"/>
        <v>1.5663999999999874</v>
      </c>
      <c r="G142" s="12">
        <v>2023</v>
      </c>
    </row>
    <row r="143" spans="1:8" x14ac:dyDescent="0.2">
      <c r="A143" s="18">
        <v>44917.659369212961</v>
      </c>
      <c r="B143" s="4">
        <v>4.00000000000027E-2</v>
      </c>
      <c r="C143" s="4">
        <v>1.1200000000000001</v>
      </c>
      <c r="D143" s="4">
        <f t="shared" si="6"/>
        <v>4.4800000000003025E-2</v>
      </c>
      <c r="E143" s="4">
        <f t="shared" si="9"/>
        <v>145.58759999999998</v>
      </c>
      <c r="F143" s="4">
        <f t="shared" si="8"/>
        <v>1.5775999999999897</v>
      </c>
      <c r="G143" s="12">
        <v>2023</v>
      </c>
    </row>
    <row r="144" spans="1:8" x14ac:dyDescent="0.2">
      <c r="A144" s="18">
        <v>44917.756591435187</v>
      </c>
      <c r="B144" s="4">
        <v>5.0000000000000711E-2</v>
      </c>
      <c r="C144" s="4">
        <v>1.1200000000000001</v>
      </c>
      <c r="D144" s="4">
        <f t="shared" si="6"/>
        <v>5.6000000000000799E-2</v>
      </c>
      <c r="E144" s="4">
        <f t="shared" si="9"/>
        <v>145.59879999999998</v>
      </c>
      <c r="F144" s="4">
        <f t="shared" si="8"/>
        <v>1.588799999999992</v>
      </c>
      <c r="G144" s="12">
        <v>2023</v>
      </c>
    </row>
    <row r="145" spans="1:7" x14ac:dyDescent="0.2">
      <c r="A145" s="18">
        <v>44917.951967592591</v>
      </c>
      <c r="B145" s="4">
        <v>6.0000000000002274E-2</v>
      </c>
      <c r="C145" s="4">
        <v>1.1200000000000001</v>
      </c>
      <c r="D145" s="4">
        <f t="shared" si="6"/>
        <v>6.7200000000002549E-2</v>
      </c>
      <c r="E145" s="4">
        <f t="shared" si="9"/>
        <v>145.60999999999999</v>
      </c>
      <c r="F145" s="4">
        <f t="shared" si="8"/>
        <v>1.5999999999999943</v>
      </c>
      <c r="G145" s="12">
        <v>2023</v>
      </c>
    </row>
    <row r="146" spans="1:7" x14ac:dyDescent="0.2">
      <c r="A146" s="18">
        <v>44922.925954861108</v>
      </c>
      <c r="B146" s="4">
        <v>7.0000000000000284E-2</v>
      </c>
      <c r="C146" s="4">
        <v>1.1200000000000001</v>
      </c>
      <c r="D146" s="4">
        <f t="shared" si="6"/>
        <v>7.8400000000000331E-2</v>
      </c>
      <c r="E146" s="4">
        <f t="shared" si="9"/>
        <v>145.62119999999996</v>
      </c>
      <c r="F146" s="4">
        <f t="shared" si="8"/>
        <v>1.6111999999999682</v>
      </c>
      <c r="G146" s="12">
        <v>2023</v>
      </c>
    </row>
    <row r="147" spans="1:7" x14ac:dyDescent="0.2">
      <c r="A147" s="18">
        <v>44922.955393518518</v>
      </c>
      <c r="B147" s="4">
        <v>8.0000000000001847E-2</v>
      </c>
      <c r="C147" s="4">
        <v>1.1200000000000001</v>
      </c>
      <c r="D147" s="4">
        <f t="shared" si="6"/>
        <v>8.9600000000002081E-2</v>
      </c>
      <c r="E147" s="4">
        <f t="shared" si="9"/>
        <v>145.63239999999996</v>
      </c>
      <c r="F147" s="4">
        <f t="shared" si="8"/>
        <v>1.6223999999999705</v>
      </c>
      <c r="G147" s="12">
        <v>2023</v>
      </c>
    </row>
    <row r="148" spans="1:7" x14ac:dyDescent="0.2">
      <c r="A148" s="18">
        <v>44923.06304976852</v>
      </c>
      <c r="B148" s="4">
        <v>9.0000000000003411E-2</v>
      </c>
      <c r="C148" s="4">
        <v>1.1200000000000001</v>
      </c>
      <c r="D148" s="4">
        <f t="shared" si="6"/>
        <v>0.10080000000000383</v>
      </c>
      <c r="E148" s="4">
        <f t="shared" si="9"/>
        <v>145.64359999999996</v>
      </c>
      <c r="F148" s="4">
        <f t="shared" si="8"/>
        <v>1.6335999999999729</v>
      </c>
      <c r="G148" s="12">
        <v>2023</v>
      </c>
    </row>
    <row r="149" spans="1:7" x14ac:dyDescent="0.2">
      <c r="A149" s="18">
        <v>44923.071261574078</v>
      </c>
      <c r="B149" s="4">
        <v>0.10000000000000142</v>
      </c>
      <c r="C149" s="4">
        <v>1.1200000000000001</v>
      </c>
      <c r="D149" s="4">
        <f t="shared" si="6"/>
        <v>0.1120000000000016</v>
      </c>
      <c r="E149" s="4">
        <f t="shared" si="9"/>
        <v>145.65479999999997</v>
      </c>
      <c r="F149" s="4">
        <f t="shared" si="8"/>
        <v>1.6447999999999752</v>
      </c>
      <c r="G149" s="12">
        <v>2023</v>
      </c>
    </row>
    <row r="150" spans="1:7" x14ac:dyDescent="0.2">
      <c r="A150" s="18">
        <v>44923.081846064815</v>
      </c>
      <c r="B150" s="4">
        <v>0.11000000000000298</v>
      </c>
      <c r="C150" s="4">
        <v>1.1200000000000001</v>
      </c>
      <c r="D150" s="4">
        <f t="shared" ref="D150:D213" si="10">B150*C150</f>
        <v>0.12320000000000335</v>
      </c>
      <c r="E150" s="4">
        <f t="shared" si="9"/>
        <v>145.66599999999997</v>
      </c>
      <c r="F150" s="4">
        <f t="shared" si="8"/>
        <v>1.6559999999999775</v>
      </c>
      <c r="G150" s="12">
        <v>2023</v>
      </c>
    </row>
    <row r="151" spans="1:7" x14ac:dyDescent="0.2">
      <c r="A151" s="18">
        <v>44923.08780671296</v>
      </c>
      <c r="B151" s="4">
        <v>0.12000000000000099</v>
      </c>
      <c r="C151" s="4">
        <v>1.1200000000000001</v>
      </c>
      <c r="D151" s="4">
        <f t="shared" si="10"/>
        <v>0.13440000000000113</v>
      </c>
      <c r="E151" s="4">
        <f t="shared" si="9"/>
        <v>145.67719999999997</v>
      </c>
      <c r="F151" s="4">
        <f t="shared" si="8"/>
        <v>1.6671999999999798</v>
      </c>
      <c r="G151" s="12">
        <v>2023</v>
      </c>
    </row>
    <row r="152" spans="1:7" x14ac:dyDescent="0.2">
      <c r="A152" s="18">
        <v>44923.094918981478</v>
      </c>
      <c r="B152" s="4">
        <v>0.13000000000000256</v>
      </c>
      <c r="C152" s="4">
        <v>1.1200000000000001</v>
      </c>
      <c r="D152" s="4">
        <f t="shared" si="10"/>
        <v>0.14560000000000287</v>
      </c>
      <c r="E152" s="4">
        <f t="shared" si="9"/>
        <v>145.68839999999997</v>
      </c>
      <c r="F152" s="4">
        <f t="shared" si="8"/>
        <v>1.6783999999999821</v>
      </c>
      <c r="G152" s="12">
        <v>2023</v>
      </c>
    </row>
    <row r="153" spans="1:7" x14ac:dyDescent="0.2">
      <c r="A153" s="18">
        <v>44923.107615740744</v>
      </c>
      <c r="B153" s="4">
        <v>0.14000000000000057</v>
      </c>
      <c r="C153" s="4">
        <v>1.1200000000000001</v>
      </c>
      <c r="D153" s="4">
        <f t="shared" si="10"/>
        <v>0.15680000000000066</v>
      </c>
      <c r="E153" s="4">
        <f t="shared" si="9"/>
        <v>145.69959999999998</v>
      </c>
      <c r="F153" s="4">
        <f t="shared" si="8"/>
        <v>1.6895999999999844</v>
      </c>
      <c r="G153" s="12">
        <v>2023</v>
      </c>
    </row>
    <row r="154" spans="1:7" x14ac:dyDescent="0.2">
      <c r="A154" s="18">
        <v>44923.538501157411</v>
      </c>
      <c r="B154" s="4">
        <v>0.15000000000000213</v>
      </c>
      <c r="C154" s="4">
        <v>1.1200000000000001</v>
      </c>
      <c r="D154" s="4">
        <f t="shared" si="10"/>
        <v>0.1680000000000024</v>
      </c>
      <c r="E154" s="4">
        <f t="shared" si="9"/>
        <v>145.71079999999998</v>
      </c>
      <c r="F154" s="4">
        <f t="shared" si="8"/>
        <v>1.7007999999999868</v>
      </c>
      <c r="G154" s="12">
        <v>2023</v>
      </c>
    </row>
    <row r="155" spans="1:7" x14ac:dyDescent="0.2">
      <c r="A155" s="18">
        <v>44923.541846064814</v>
      </c>
      <c r="B155" s="4">
        <v>0.16000000000000014</v>
      </c>
      <c r="C155" s="4">
        <v>1.1200000000000001</v>
      </c>
      <c r="D155" s="4">
        <f t="shared" si="10"/>
        <v>0.17920000000000016</v>
      </c>
      <c r="E155" s="4">
        <f t="shared" si="9"/>
        <v>145.72199999999998</v>
      </c>
      <c r="F155" s="4">
        <f t="shared" si="8"/>
        <v>1.7119999999999891</v>
      </c>
      <c r="G155" s="12">
        <v>2023</v>
      </c>
    </row>
    <row r="156" spans="1:7" x14ac:dyDescent="0.2">
      <c r="A156" s="18">
        <v>44923.544461805555</v>
      </c>
      <c r="B156" s="4">
        <v>0.17000000000000171</v>
      </c>
      <c r="C156" s="4">
        <v>1.1200000000000001</v>
      </c>
      <c r="D156" s="4">
        <f t="shared" si="10"/>
        <v>0.19040000000000193</v>
      </c>
      <c r="E156" s="4">
        <f t="shared" si="9"/>
        <v>145.73319999999998</v>
      </c>
      <c r="F156" s="4">
        <f t="shared" si="8"/>
        <v>1.7231999999999914</v>
      </c>
      <c r="G156" s="12">
        <v>2023</v>
      </c>
    </row>
    <row r="157" spans="1:7" x14ac:dyDescent="0.2">
      <c r="A157" s="18">
        <v>44923.548680555556</v>
      </c>
      <c r="B157" s="4">
        <v>0.18000000000000327</v>
      </c>
      <c r="C157" s="4">
        <v>1.1200000000000001</v>
      </c>
      <c r="D157" s="4">
        <f t="shared" si="10"/>
        <v>0.20160000000000369</v>
      </c>
      <c r="E157" s="4">
        <f t="shared" si="9"/>
        <v>145.74439999999998</v>
      </c>
      <c r="F157" s="4">
        <f t="shared" si="8"/>
        <v>1.7343999999999937</v>
      </c>
      <c r="G157" s="12">
        <v>2023</v>
      </c>
    </row>
    <row r="158" spans="1:7" x14ac:dyDescent="0.2">
      <c r="A158" s="18">
        <v>44924.646180555559</v>
      </c>
      <c r="B158" s="4">
        <v>0.19000000000000128</v>
      </c>
      <c r="C158" s="4">
        <v>1.1200000000000001</v>
      </c>
      <c r="D158" s="4">
        <f t="shared" si="10"/>
        <v>0.21280000000000146</v>
      </c>
      <c r="E158" s="4">
        <f t="shared" si="9"/>
        <v>145.75559999999999</v>
      </c>
      <c r="F158" s="4">
        <f t="shared" si="8"/>
        <v>1.745599999999996</v>
      </c>
      <c r="G158" s="12">
        <v>2023</v>
      </c>
    </row>
    <row r="159" spans="1:7" x14ac:dyDescent="0.2">
      <c r="A159" s="18">
        <v>44925.48282986111</v>
      </c>
      <c r="B159" s="4">
        <v>0.20000000000000284</v>
      </c>
      <c r="C159" s="4">
        <v>1.1200000000000001</v>
      </c>
      <c r="D159" s="4">
        <f t="shared" si="10"/>
        <v>0.2240000000000032</v>
      </c>
      <c r="E159" s="4">
        <f t="shared" si="9"/>
        <v>145.76679999999996</v>
      </c>
      <c r="F159" s="4">
        <f t="shared" si="8"/>
        <v>1.7567999999999699</v>
      </c>
      <c r="G159" s="12">
        <v>2023</v>
      </c>
    </row>
    <row r="160" spans="1:7" x14ac:dyDescent="0.2">
      <c r="A160" s="18">
        <v>44925.494936342591</v>
      </c>
      <c r="B160" s="4">
        <v>0.21000000000000085</v>
      </c>
      <c r="C160" s="4">
        <v>1.1200000000000001</v>
      </c>
      <c r="D160" s="4">
        <f t="shared" si="10"/>
        <v>0.23520000000000096</v>
      </c>
      <c r="E160" s="4">
        <f t="shared" si="9"/>
        <v>145.77799999999996</v>
      </c>
      <c r="F160" s="4">
        <f t="shared" si="8"/>
        <v>1.7679999999999723</v>
      </c>
      <c r="G160" s="12">
        <v>2023</v>
      </c>
    </row>
    <row r="161" spans="1:8" x14ac:dyDescent="0.2">
      <c r="A161" s="18">
        <v>44925.506359953702</v>
      </c>
      <c r="B161" s="4">
        <v>0.22000000000000242</v>
      </c>
      <c r="C161" s="4">
        <v>1.1200000000000001</v>
      </c>
      <c r="D161" s="4">
        <f t="shared" si="10"/>
        <v>0.24640000000000273</v>
      </c>
      <c r="E161" s="4">
        <f t="shared" si="9"/>
        <v>145.78919999999997</v>
      </c>
      <c r="F161" s="4">
        <f t="shared" si="8"/>
        <v>1.7791999999999746</v>
      </c>
      <c r="G161" s="12">
        <v>2023</v>
      </c>
    </row>
    <row r="162" spans="1:8" x14ac:dyDescent="0.2">
      <c r="A162" s="18">
        <v>44925.515653935188</v>
      </c>
      <c r="B162" s="4">
        <v>0.23000000000000043</v>
      </c>
      <c r="C162" s="4">
        <v>1.1200000000000001</v>
      </c>
      <c r="D162" s="4">
        <f t="shared" si="10"/>
        <v>0.2576000000000005</v>
      </c>
      <c r="E162" s="4">
        <f t="shared" si="9"/>
        <v>145.80039999999997</v>
      </c>
      <c r="F162" s="4">
        <f t="shared" si="8"/>
        <v>1.7903999999999769</v>
      </c>
      <c r="G162" s="12">
        <v>2023</v>
      </c>
    </row>
    <row r="163" spans="1:8" x14ac:dyDescent="0.2">
      <c r="A163" s="18">
        <v>44925.526765046299</v>
      </c>
      <c r="B163" s="4">
        <v>0</v>
      </c>
      <c r="C163" s="4">
        <v>1.1200000000000001</v>
      </c>
      <c r="D163" s="4">
        <f t="shared" si="10"/>
        <v>0</v>
      </c>
      <c r="E163" s="4">
        <f>D163+$E$162</f>
        <v>145.80039999999997</v>
      </c>
      <c r="F163" s="4">
        <f t="shared" si="8"/>
        <v>1.7903999999999769</v>
      </c>
      <c r="G163" s="12">
        <v>2023</v>
      </c>
      <c r="H163" s="11" t="s">
        <v>5</v>
      </c>
    </row>
    <row r="164" spans="1:8" x14ac:dyDescent="0.2">
      <c r="A164" s="18">
        <v>44925.531099537038</v>
      </c>
      <c r="B164" s="4">
        <v>1.0000000000001563E-2</v>
      </c>
      <c r="C164" s="4">
        <v>1.1399999999999999</v>
      </c>
      <c r="D164" s="4">
        <f t="shared" si="10"/>
        <v>1.140000000000178E-2</v>
      </c>
      <c r="E164" s="4">
        <f>D164+$E$162</f>
        <v>145.81179999999998</v>
      </c>
      <c r="F164" s="4">
        <f t="shared" si="8"/>
        <v>1.8017999999999859</v>
      </c>
      <c r="G164" s="12">
        <v>2023</v>
      </c>
    </row>
    <row r="165" spans="1:8" x14ac:dyDescent="0.2">
      <c r="A165" s="18">
        <v>44925.540734953705</v>
      </c>
      <c r="B165" s="4">
        <v>1.9999999999999574E-2</v>
      </c>
      <c r="C165" s="4">
        <v>1.1399999999999999</v>
      </c>
      <c r="D165" s="4">
        <f t="shared" si="10"/>
        <v>2.2799999999999512E-2</v>
      </c>
      <c r="E165" s="4">
        <f t="shared" ref="E165:E228" si="11">D165+$E$162</f>
        <v>145.82319999999996</v>
      </c>
      <c r="F165" s="4">
        <f t="shared" si="8"/>
        <v>1.8131999999999664</v>
      </c>
      <c r="G165" s="12">
        <v>2023</v>
      </c>
    </row>
    <row r="166" spans="1:8" x14ac:dyDescent="0.2">
      <c r="A166" s="18">
        <v>44925.553263888891</v>
      </c>
      <c r="B166" s="4">
        <v>3.0000000000001137E-2</v>
      </c>
      <c r="C166" s="4">
        <v>1.1399999999999999</v>
      </c>
      <c r="D166" s="4">
        <f t="shared" si="10"/>
        <v>3.4200000000001292E-2</v>
      </c>
      <c r="E166" s="4">
        <f t="shared" si="11"/>
        <v>145.83459999999997</v>
      </c>
      <c r="F166" s="4">
        <f t="shared" si="8"/>
        <v>1.8245999999999754</v>
      </c>
      <c r="G166" s="12">
        <v>2023</v>
      </c>
    </row>
    <row r="167" spans="1:8" x14ac:dyDescent="0.2">
      <c r="A167" s="18">
        <v>44925.565081018518</v>
      </c>
      <c r="B167" s="4">
        <v>4.00000000000027E-2</v>
      </c>
      <c r="C167" s="4">
        <v>1.1399999999999999</v>
      </c>
      <c r="D167" s="4">
        <f t="shared" si="10"/>
        <v>4.5600000000003076E-2</v>
      </c>
      <c r="E167" s="4">
        <f t="shared" si="11"/>
        <v>145.84599999999998</v>
      </c>
      <c r="F167" s="4">
        <f t="shared" si="8"/>
        <v>1.8359999999999843</v>
      </c>
      <c r="G167" s="12">
        <v>2023</v>
      </c>
    </row>
    <row r="168" spans="1:8" x14ac:dyDescent="0.2">
      <c r="A168" s="18">
        <v>44925.580358796295</v>
      </c>
      <c r="B168" s="4">
        <v>5.0000000000000711E-2</v>
      </c>
      <c r="C168" s="4">
        <v>1.1399999999999999</v>
      </c>
      <c r="D168" s="4">
        <f t="shared" si="10"/>
        <v>5.7000000000000807E-2</v>
      </c>
      <c r="E168" s="4">
        <f t="shared" si="11"/>
        <v>145.85739999999996</v>
      </c>
      <c r="F168" s="4">
        <f t="shared" si="8"/>
        <v>1.8473999999999648</v>
      </c>
      <c r="G168" s="12">
        <v>2023</v>
      </c>
    </row>
    <row r="169" spans="1:8" x14ac:dyDescent="0.2">
      <c r="A169" s="18">
        <v>44925.599502314813</v>
      </c>
      <c r="B169" s="4">
        <v>6.0000000000002274E-2</v>
      </c>
      <c r="C169" s="4">
        <v>1.1399999999999999</v>
      </c>
      <c r="D169" s="4">
        <f t="shared" si="10"/>
        <v>6.8400000000002584E-2</v>
      </c>
      <c r="E169" s="4">
        <f t="shared" si="11"/>
        <v>145.86879999999996</v>
      </c>
      <c r="F169" s="4">
        <f t="shared" si="8"/>
        <v>1.8587999999999738</v>
      </c>
      <c r="G169" s="12">
        <v>2023</v>
      </c>
    </row>
    <row r="170" spans="1:8" x14ac:dyDescent="0.2">
      <c r="A170" s="18">
        <v>44925.644270833334</v>
      </c>
      <c r="B170" s="4">
        <v>7.0000000000000284E-2</v>
      </c>
      <c r="C170" s="4">
        <v>1.1399999999999999</v>
      </c>
      <c r="D170" s="4">
        <f t="shared" si="10"/>
        <v>7.9800000000000315E-2</v>
      </c>
      <c r="E170" s="4">
        <f t="shared" si="11"/>
        <v>145.88019999999997</v>
      </c>
      <c r="F170" s="4">
        <f t="shared" si="8"/>
        <v>1.8701999999999828</v>
      </c>
      <c r="G170" s="12">
        <v>2023</v>
      </c>
    </row>
    <row r="171" spans="1:8" x14ac:dyDescent="0.2">
      <c r="A171" s="18">
        <v>44925.873078703706</v>
      </c>
      <c r="B171" s="4">
        <v>8.0000000000001847E-2</v>
      </c>
      <c r="C171" s="4">
        <v>1.1399999999999999</v>
      </c>
      <c r="D171" s="4">
        <f t="shared" si="10"/>
        <v>9.1200000000002099E-2</v>
      </c>
      <c r="E171" s="4">
        <f t="shared" si="11"/>
        <v>145.89159999999998</v>
      </c>
      <c r="F171" s="4">
        <f t="shared" si="8"/>
        <v>1.8815999999999917</v>
      </c>
      <c r="G171" s="12">
        <v>2023</v>
      </c>
    </row>
    <row r="172" spans="1:8" x14ac:dyDescent="0.2">
      <c r="A172" s="18">
        <v>44926.381140046295</v>
      </c>
      <c r="B172" s="4">
        <v>8.9999999999999858E-2</v>
      </c>
      <c r="C172" s="4">
        <v>1.1399999999999999</v>
      </c>
      <c r="D172" s="4">
        <f t="shared" si="10"/>
        <v>0.10259999999999983</v>
      </c>
      <c r="E172" s="4">
        <f t="shared" si="11"/>
        <v>145.90299999999996</v>
      </c>
      <c r="F172" s="4">
        <f t="shared" si="8"/>
        <v>1.8929999999999723</v>
      </c>
      <c r="G172" s="12">
        <v>2023</v>
      </c>
    </row>
    <row r="173" spans="1:8" x14ac:dyDescent="0.2">
      <c r="A173" s="18">
        <v>44927.524207175928</v>
      </c>
      <c r="B173" s="4">
        <v>0.10000000000000142</v>
      </c>
      <c r="C173" s="4">
        <v>1.1399999999999999</v>
      </c>
      <c r="D173" s="4">
        <f t="shared" si="10"/>
        <v>0.11400000000000161</v>
      </c>
      <c r="E173" s="4">
        <f t="shared" si="11"/>
        <v>145.91439999999997</v>
      </c>
      <c r="F173" s="4">
        <f t="shared" si="8"/>
        <v>1.9043999999999812</v>
      </c>
      <c r="G173" s="12">
        <v>2023</v>
      </c>
    </row>
    <row r="174" spans="1:8" x14ac:dyDescent="0.2">
      <c r="A174" s="18">
        <v>44927.526932870373</v>
      </c>
      <c r="B174" s="4">
        <v>0.11000000000000298</v>
      </c>
      <c r="C174" s="4">
        <v>1.1399999999999999</v>
      </c>
      <c r="D174" s="4">
        <f t="shared" si="10"/>
        <v>0.1254000000000034</v>
      </c>
      <c r="E174" s="4">
        <f t="shared" si="11"/>
        <v>145.92579999999998</v>
      </c>
      <c r="F174" s="4">
        <f t="shared" si="8"/>
        <v>1.9157999999999902</v>
      </c>
      <c r="G174" s="12">
        <v>2023</v>
      </c>
    </row>
    <row r="175" spans="1:8" x14ac:dyDescent="0.2">
      <c r="A175" s="18">
        <v>44927.530046296299</v>
      </c>
      <c r="B175" s="4">
        <v>0.12000000000000099</v>
      </c>
      <c r="C175" s="4">
        <v>1.1399999999999999</v>
      </c>
      <c r="D175" s="4">
        <f t="shared" si="10"/>
        <v>0.13680000000000112</v>
      </c>
      <c r="E175" s="4">
        <f t="shared" si="11"/>
        <v>145.93719999999996</v>
      </c>
      <c r="F175" s="4">
        <f t="shared" si="8"/>
        <v>1.9271999999999707</v>
      </c>
      <c r="G175" s="12">
        <v>2023</v>
      </c>
    </row>
    <row r="176" spans="1:8" x14ac:dyDescent="0.2">
      <c r="A176" s="18">
        <v>44927.532349537039</v>
      </c>
      <c r="B176" s="4">
        <v>0.13000000000000256</v>
      </c>
      <c r="C176" s="4">
        <v>1.1399999999999999</v>
      </c>
      <c r="D176" s="4">
        <f t="shared" si="10"/>
        <v>0.14820000000000291</v>
      </c>
      <c r="E176" s="4">
        <f t="shared" si="11"/>
        <v>145.94859999999997</v>
      </c>
      <c r="F176" s="4">
        <f t="shared" si="8"/>
        <v>1.9385999999999797</v>
      </c>
      <c r="G176" s="12">
        <v>2023</v>
      </c>
    </row>
    <row r="177" spans="1:7" x14ac:dyDescent="0.2">
      <c r="A177" s="18">
        <v>44927.535642361108</v>
      </c>
      <c r="B177" s="4">
        <v>0.14000000000000057</v>
      </c>
      <c r="C177" s="4">
        <v>1.1399999999999999</v>
      </c>
      <c r="D177" s="4">
        <f t="shared" si="10"/>
        <v>0.15960000000000063</v>
      </c>
      <c r="E177" s="4">
        <f t="shared" si="11"/>
        <v>145.95999999999998</v>
      </c>
      <c r="F177" s="4">
        <f t="shared" si="8"/>
        <v>1.9499999999999886</v>
      </c>
      <c r="G177" s="12">
        <v>2023</v>
      </c>
    </row>
    <row r="178" spans="1:7" x14ac:dyDescent="0.2">
      <c r="A178" s="18">
        <v>44927.538981481484</v>
      </c>
      <c r="B178" s="4">
        <v>0.15000000000000213</v>
      </c>
      <c r="C178" s="4">
        <v>1.1399999999999999</v>
      </c>
      <c r="D178" s="4">
        <f t="shared" si="10"/>
        <v>0.17100000000000243</v>
      </c>
      <c r="E178" s="4">
        <f t="shared" si="11"/>
        <v>145.97139999999996</v>
      </c>
      <c r="F178" s="4">
        <f t="shared" si="8"/>
        <v>1.9613999999999692</v>
      </c>
      <c r="G178" s="12">
        <v>2023</v>
      </c>
    </row>
    <row r="179" spans="1:7" x14ac:dyDescent="0.2">
      <c r="A179" s="18">
        <v>44927.544733796298</v>
      </c>
      <c r="B179" s="4">
        <v>0.16000000000000014</v>
      </c>
      <c r="C179" s="4">
        <v>1.1399999999999999</v>
      </c>
      <c r="D179" s="4">
        <f t="shared" si="10"/>
        <v>0.18240000000000015</v>
      </c>
      <c r="E179" s="4">
        <f t="shared" si="11"/>
        <v>145.98279999999997</v>
      </c>
      <c r="F179" s="4">
        <f t="shared" si="8"/>
        <v>1.9727999999999781</v>
      </c>
      <c r="G179" s="12">
        <v>2023</v>
      </c>
    </row>
    <row r="180" spans="1:7" x14ac:dyDescent="0.2">
      <c r="A180" s="18">
        <v>44927.551579861109</v>
      </c>
      <c r="B180" s="4">
        <v>0.17000000000000171</v>
      </c>
      <c r="C180" s="4">
        <v>1.1399999999999999</v>
      </c>
      <c r="D180" s="4">
        <f t="shared" si="10"/>
        <v>0.19380000000000192</v>
      </c>
      <c r="E180" s="4">
        <f t="shared" si="11"/>
        <v>145.99419999999998</v>
      </c>
      <c r="F180" s="4">
        <f t="shared" si="8"/>
        <v>1.9841999999999871</v>
      </c>
      <c r="G180" s="12">
        <v>2023</v>
      </c>
    </row>
    <row r="181" spans="1:7" x14ac:dyDescent="0.2">
      <c r="A181" s="18">
        <v>44927.654994212964</v>
      </c>
      <c r="B181" s="4">
        <v>0.17999999999999972</v>
      </c>
      <c r="C181" s="4">
        <v>1.1399999999999999</v>
      </c>
      <c r="D181" s="4">
        <f t="shared" si="10"/>
        <v>0.20519999999999966</v>
      </c>
      <c r="E181" s="4">
        <f t="shared" si="11"/>
        <v>146.00559999999996</v>
      </c>
      <c r="F181" s="4">
        <f t="shared" si="8"/>
        <v>1.9955999999999676</v>
      </c>
      <c r="G181" s="12">
        <v>2023</v>
      </c>
    </row>
    <row r="182" spans="1:7" x14ac:dyDescent="0.2">
      <c r="A182" s="18">
        <v>44927.742199074077</v>
      </c>
      <c r="B182" s="4">
        <v>0.19000000000000128</v>
      </c>
      <c r="C182" s="4">
        <v>1.1399999999999999</v>
      </c>
      <c r="D182" s="4">
        <f t="shared" si="10"/>
        <v>0.21660000000000143</v>
      </c>
      <c r="E182" s="4">
        <f t="shared" si="11"/>
        <v>146.01699999999997</v>
      </c>
      <c r="F182" s="4">
        <f t="shared" si="8"/>
        <v>2.0069999999999766</v>
      </c>
      <c r="G182" s="12">
        <v>2023</v>
      </c>
    </row>
    <row r="183" spans="1:7" x14ac:dyDescent="0.2">
      <c r="A183" s="18">
        <v>44927.756458333337</v>
      </c>
      <c r="B183" s="4">
        <v>0.20000000000000284</v>
      </c>
      <c r="C183" s="4">
        <v>1.1399999999999999</v>
      </c>
      <c r="D183" s="4">
        <f t="shared" si="10"/>
        <v>0.22800000000000323</v>
      </c>
      <c r="E183" s="4">
        <f t="shared" si="11"/>
        <v>146.02839999999998</v>
      </c>
      <c r="F183" s="4">
        <f t="shared" si="8"/>
        <v>2.0183999999999855</v>
      </c>
      <c r="G183" s="12">
        <v>2023</v>
      </c>
    </row>
    <row r="184" spans="1:7" x14ac:dyDescent="0.2">
      <c r="A184" s="18">
        <v>44927.864832175925</v>
      </c>
      <c r="B184" s="4">
        <v>0.21000000000000085</v>
      </c>
      <c r="C184" s="4">
        <v>1.1399999999999999</v>
      </c>
      <c r="D184" s="4">
        <f t="shared" si="10"/>
        <v>0.23940000000000095</v>
      </c>
      <c r="E184" s="4">
        <f t="shared" si="11"/>
        <v>146.03979999999996</v>
      </c>
      <c r="F184" s="4">
        <f t="shared" si="8"/>
        <v>2.0297999999999661</v>
      </c>
      <c r="G184" s="12">
        <v>2023</v>
      </c>
    </row>
    <row r="185" spans="1:7" x14ac:dyDescent="0.2">
      <c r="A185" s="18">
        <v>44929.433298611111</v>
      </c>
      <c r="B185" s="4">
        <v>0.22000000000000242</v>
      </c>
      <c r="C185" s="4">
        <v>1.1399999999999999</v>
      </c>
      <c r="D185" s="4">
        <f t="shared" si="10"/>
        <v>0.25080000000000274</v>
      </c>
      <c r="E185" s="4">
        <f t="shared" si="11"/>
        <v>146.05119999999997</v>
      </c>
      <c r="F185" s="4">
        <f t="shared" si="8"/>
        <v>2.041199999999975</v>
      </c>
      <c r="G185" s="12">
        <v>2023</v>
      </c>
    </row>
    <row r="186" spans="1:7" x14ac:dyDescent="0.2">
      <c r="A186" s="18">
        <v>44929.439837962964</v>
      </c>
      <c r="B186" s="4">
        <v>0.23000000000000043</v>
      </c>
      <c r="C186" s="4">
        <v>1.1399999999999999</v>
      </c>
      <c r="D186" s="4">
        <f t="shared" si="10"/>
        <v>0.26220000000000049</v>
      </c>
      <c r="E186" s="4">
        <f t="shared" si="11"/>
        <v>146.06259999999997</v>
      </c>
      <c r="F186" s="4">
        <f t="shared" si="8"/>
        <v>2.052599999999984</v>
      </c>
      <c r="G186" s="12">
        <v>2023</v>
      </c>
    </row>
    <row r="187" spans="1:7" x14ac:dyDescent="0.2">
      <c r="A187" s="18">
        <v>44929.455630787037</v>
      </c>
      <c r="B187" s="4">
        <v>0.24000000000000199</v>
      </c>
      <c r="C187" s="4">
        <v>1.1399999999999999</v>
      </c>
      <c r="D187" s="4">
        <f t="shared" si="10"/>
        <v>0.27360000000000223</v>
      </c>
      <c r="E187" s="4">
        <f t="shared" si="11"/>
        <v>146.07399999999998</v>
      </c>
      <c r="F187" s="4">
        <f t="shared" si="8"/>
        <v>2.063999999999993</v>
      </c>
      <c r="G187" s="12">
        <v>2023</v>
      </c>
    </row>
    <row r="188" spans="1:7" x14ac:dyDescent="0.2">
      <c r="A188" s="18">
        <v>44931.977876157405</v>
      </c>
      <c r="B188" s="4">
        <v>0.25</v>
      </c>
      <c r="C188" s="4">
        <v>1.1399999999999999</v>
      </c>
      <c r="D188" s="4">
        <f t="shared" si="10"/>
        <v>0.28499999999999998</v>
      </c>
      <c r="E188" s="4">
        <f t="shared" si="11"/>
        <v>146.08539999999996</v>
      </c>
      <c r="F188" s="4">
        <f t="shared" si="8"/>
        <v>2.0753999999999735</v>
      </c>
      <c r="G188" s="12">
        <v>2023</v>
      </c>
    </row>
    <row r="189" spans="1:7" x14ac:dyDescent="0.2">
      <c r="A189" s="18">
        <v>44931.983182870368</v>
      </c>
      <c r="B189" s="4">
        <v>0.26000000000000156</v>
      </c>
      <c r="C189" s="4">
        <v>1.1399999999999999</v>
      </c>
      <c r="D189" s="4">
        <f t="shared" si="10"/>
        <v>0.29640000000000177</v>
      </c>
      <c r="E189" s="4">
        <f t="shared" si="11"/>
        <v>146.09679999999997</v>
      </c>
      <c r="F189" s="4">
        <f t="shared" si="8"/>
        <v>2.0867999999999824</v>
      </c>
      <c r="G189" s="12">
        <v>2023</v>
      </c>
    </row>
    <row r="190" spans="1:7" x14ac:dyDescent="0.2">
      <c r="A190" s="18">
        <v>44936.813460648147</v>
      </c>
      <c r="B190" s="4">
        <v>0.26999999999999957</v>
      </c>
      <c r="C190" s="4">
        <v>1.1399999999999999</v>
      </c>
      <c r="D190" s="4">
        <f t="shared" si="10"/>
        <v>0.30779999999999946</v>
      </c>
      <c r="E190" s="4">
        <f t="shared" si="11"/>
        <v>146.10819999999995</v>
      </c>
      <c r="F190" s="4">
        <f t="shared" si="8"/>
        <v>2.098199999999963</v>
      </c>
      <c r="G190" s="12">
        <v>2023</v>
      </c>
    </row>
    <row r="191" spans="1:7" x14ac:dyDescent="0.2">
      <c r="A191" s="18">
        <v>44936.816869212962</v>
      </c>
      <c r="B191" s="4">
        <v>0.28000000000000114</v>
      </c>
      <c r="C191" s="4">
        <v>1.1399999999999999</v>
      </c>
      <c r="D191" s="4">
        <f t="shared" si="10"/>
        <v>0.31920000000000126</v>
      </c>
      <c r="E191" s="4">
        <f t="shared" si="11"/>
        <v>146.11959999999996</v>
      </c>
      <c r="F191" s="4">
        <f t="shared" si="8"/>
        <v>2.1095999999999719</v>
      </c>
      <c r="G191" s="12">
        <v>2023</v>
      </c>
    </row>
    <row r="192" spans="1:7" x14ac:dyDescent="0.2">
      <c r="A192" s="18">
        <v>44936.81927083333</v>
      </c>
      <c r="B192" s="4">
        <v>0.2900000000000027</v>
      </c>
      <c r="C192" s="4">
        <v>1.1399999999999999</v>
      </c>
      <c r="D192" s="4">
        <f t="shared" si="10"/>
        <v>0.33060000000000306</v>
      </c>
      <c r="E192" s="4">
        <f t="shared" si="11"/>
        <v>146.13099999999997</v>
      </c>
      <c r="F192" s="4">
        <f t="shared" si="8"/>
        <v>2.1209999999999809</v>
      </c>
      <c r="G192" s="12">
        <v>2023</v>
      </c>
    </row>
    <row r="193" spans="1:7" x14ac:dyDescent="0.2">
      <c r="A193" s="18">
        <v>44936.822054398152</v>
      </c>
      <c r="B193" s="4">
        <v>0.30000000000000071</v>
      </c>
      <c r="C193" s="4">
        <v>1.1399999999999999</v>
      </c>
      <c r="D193" s="4">
        <f t="shared" si="10"/>
        <v>0.3420000000000008</v>
      </c>
      <c r="E193" s="4">
        <f t="shared" si="11"/>
        <v>146.14239999999998</v>
      </c>
      <c r="F193" s="4">
        <f t="shared" si="8"/>
        <v>2.1323999999999899</v>
      </c>
      <c r="G193" s="12">
        <v>2023</v>
      </c>
    </row>
    <row r="194" spans="1:7" x14ac:dyDescent="0.2">
      <c r="A194" s="18">
        <v>44936.824687499997</v>
      </c>
      <c r="B194" s="4">
        <v>0.31000000000000227</v>
      </c>
      <c r="C194" s="4">
        <v>1.1399999999999999</v>
      </c>
      <c r="D194" s="4">
        <f t="shared" si="10"/>
        <v>0.35340000000000255</v>
      </c>
      <c r="E194" s="4">
        <f t="shared" si="11"/>
        <v>146.15379999999996</v>
      </c>
      <c r="F194" s="4">
        <f t="shared" si="8"/>
        <v>2.1437999999999704</v>
      </c>
      <c r="G194" s="12">
        <v>2023</v>
      </c>
    </row>
    <row r="195" spans="1:7" x14ac:dyDescent="0.2">
      <c r="A195" s="18">
        <v>44936.828263888892</v>
      </c>
      <c r="B195" s="4">
        <v>0.32000000000000028</v>
      </c>
      <c r="C195" s="4">
        <v>1.1399999999999999</v>
      </c>
      <c r="D195" s="4">
        <f t="shared" si="10"/>
        <v>0.36480000000000029</v>
      </c>
      <c r="E195" s="4">
        <f t="shared" si="11"/>
        <v>146.16519999999997</v>
      </c>
      <c r="F195" s="4">
        <f t="shared" ref="F195:F258" si="12">E195-144.01</f>
        <v>2.1551999999999794</v>
      </c>
      <c r="G195" s="12">
        <v>2023</v>
      </c>
    </row>
    <row r="196" spans="1:7" x14ac:dyDescent="0.2">
      <c r="A196" s="18">
        <v>44936.830260416667</v>
      </c>
      <c r="B196" s="4">
        <v>0.33000000000000185</v>
      </c>
      <c r="C196" s="4">
        <v>1.1399999999999999</v>
      </c>
      <c r="D196" s="4">
        <f t="shared" si="10"/>
        <v>0.37620000000000209</v>
      </c>
      <c r="E196" s="4">
        <f t="shared" si="11"/>
        <v>146.17659999999998</v>
      </c>
      <c r="F196" s="4">
        <f t="shared" si="12"/>
        <v>2.1665999999999883</v>
      </c>
      <c r="G196" s="12">
        <v>2023</v>
      </c>
    </row>
    <row r="197" spans="1:7" x14ac:dyDescent="0.2">
      <c r="A197" s="18">
        <v>44936.836354166669</v>
      </c>
      <c r="B197" s="4">
        <v>0.33999999999999986</v>
      </c>
      <c r="C197" s="4">
        <v>1.1399999999999999</v>
      </c>
      <c r="D197" s="4">
        <f t="shared" si="10"/>
        <v>0.38759999999999978</v>
      </c>
      <c r="E197" s="4">
        <f t="shared" si="11"/>
        <v>146.18799999999996</v>
      </c>
      <c r="F197" s="4">
        <f t="shared" si="12"/>
        <v>2.1779999999999688</v>
      </c>
      <c r="G197" s="12">
        <v>2023</v>
      </c>
    </row>
    <row r="198" spans="1:7" x14ac:dyDescent="0.2">
      <c r="A198" s="18">
        <v>44936.8401099537</v>
      </c>
      <c r="B198" s="4">
        <v>0.35000000000000142</v>
      </c>
      <c r="C198" s="4">
        <v>1.1399999999999999</v>
      </c>
      <c r="D198" s="4">
        <f t="shared" si="10"/>
        <v>0.39900000000000158</v>
      </c>
      <c r="E198" s="4">
        <f t="shared" si="11"/>
        <v>146.19939999999997</v>
      </c>
      <c r="F198" s="4">
        <f t="shared" si="12"/>
        <v>2.1893999999999778</v>
      </c>
      <c r="G198" s="12">
        <v>2023</v>
      </c>
    </row>
    <row r="199" spans="1:7" x14ac:dyDescent="0.2">
      <c r="A199" s="18">
        <v>44936.845225694444</v>
      </c>
      <c r="B199" s="4">
        <v>0.36000000000000298</v>
      </c>
      <c r="C199" s="4">
        <v>1.1399999999999999</v>
      </c>
      <c r="D199" s="4">
        <f t="shared" si="10"/>
        <v>0.41040000000000337</v>
      </c>
      <c r="E199" s="4">
        <f t="shared" si="11"/>
        <v>146.21079999999998</v>
      </c>
      <c r="F199" s="4">
        <f t="shared" si="12"/>
        <v>2.2007999999999868</v>
      </c>
      <c r="G199" s="12">
        <v>2023</v>
      </c>
    </row>
    <row r="200" spans="1:7" x14ac:dyDescent="0.2">
      <c r="A200" s="18">
        <v>44936.84883101852</v>
      </c>
      <c r="B200" s="4">
        <v>0.37000000000000099</v>
      </c>
      <c r="C200" s="4">
        <v>1.1399999999999999</v>
      </c>
      <c r="D200" s="4">
        <f t="shared" si="10"/>
        <v>0.42180000000000112</v>
      </c>
      <c r="E200" s="4">
        <f t="shared" si="11"/>
        <v>146.22219999999996</v>
      </c>
      <c r="F200" s="4">
        <f t="shared" si="12"/>
        <v>2.2121999999999673</v>
      </c>
      <c r="G200" s="12">
        <v>2023</v>
      </c>
    </row>
    <row r="201" spans="1:7" x14ac:dyDescent="0.2">
      <c r="A201" s="18">
        <v>44936.857002314813</v>
      </c>
      <c r="B201" s="4">
        <v>0.38000000000000256</v>
      </c>
      <c r="C201" s="4">
        <v>1.1399999999999999</v>
      </c>
      <c r="D201" s="4">
        <f t="shared" si="10"/>
        <v>0.43320000000000286</v>
      </c>
      <c r="E201" s="4">
        <f t="shared" si="11"/>
        <v>146.23359999999997</v>
      </c>
      <c r="F201" s="4">
        <f t="shared" si="12"/>
        <v>2.2235999999999763</v>
      </c>
      <c r="G201" s="12">
        <v>2023</v>
      </c>
    </row>
    <row r="202" spans="1:7" x14ac:dyDescent="0.2">
      <c r="A202" s="18">
        <v>44936.869664351849</v>
      </c>
      <c r="B202" s="4">
        <v>0.39000000000000057</v>
      </c>
      <c r="C202" s="4">
        <v>1.1399999999999999</v>
      </c>
      <c r="D202" s="4">
        <f t="shared" si="10"/>
        <v>0.44460000000000061</v>
      </c>
      <c r="E202" s="4">
        <f t="shared" si="11"/>
        <v>146.24499999999998</v>
      </c>
      <c r="F202" s="4">
        <f t="shared" si="12"/>
        <v>2.2349999999999852</v>
      </c>
      <c r="G202" s="12">
        <v>2023</v>
      </c>
    </row>
    <row r="203" spans="1:7" x14ac:dyDescent="0.2">
      <c r="A203" s="18">
        <v>44936.880578703705</v>
      </c>
      <c r="B203" s="4">
        <v>0.40000000000000213</v>
      </c>
      <c r="C203" s="4">
        <v>1.1399999999999999</v>
      </c>
      <c r="D203" s="4">
        <f t="shared" si="10"/>
        <v>0.4560000000000024</v>
      </c>
      <c r="E203" s="4">
        <f t="shared" si="11"/>
        <v>146.25639999999996</v>
      </c>
      <c r="F203" s="4">
        <f t="shared" si="12"/>
        <v>2.2463999999999658</v>
      </c>
      <c r="G203" s="12">
        <v>2023</v>
      </c>
    </row>
    <row r="204" spans="1:7" x14ac:dyDescent="0.2">
      <c r="A204" s="18">
        <v>44936.885763888888</v>
      </c>
      <c r="B204" s="4">
        <v>0.41000000000000014</v>
      </c>
      <c r="C204" s="4">
        <v>1.1399999999999999</v>
      </c>
      <c r="D204" s="4">
        <f t="shared" si="10"/>
        <v>0.46740000000000015</v>
      </c>
      <c r="E204" s="4">
        <f t="shared" si="11"/>
        <v>146.26779999999997</v>
      </c>
      <c r="F204" s="4">
        <f t="shared" si="12"/>
        <v>2.2577999999999747</v>
      </c>
      <c r="G204" s="12">
        <v>2023</v>
      </c>
    </row>
    <row r="205" spans="1:7" x14ac:dyDescent="0.2">
      <c r="A205" s="18">
        <v>44936.89012152778</v>
      </c>
      <c r="B205" s="4">
        <v>0.42000000000000171</v>
      </c>
      <c r="C205" s="4">
        <v>1.1399999999999999</v>
      </c>
      <c r="D205" s="4">
        <f t="shared" si="10"/>
        <v>0.47880000000000189</v>
      </c>
      <c r="E205" s="4">
        <f t="shared" si="11"/>
        <v>146.27919999999997</v>
      </c>
      <c r="F205" s="4">
        <f t="shared" si="12"/>
        <v>2.2691999999999837</v>
      </c>
      <c r="G205" s="12">
        <v>2023</v>
      </c>
    </row>
    <row r="206" spans="1:7" x14ac:dyDescent="0.2">
      <c r="A206" s="18">
        <v>44936.892922453706</v>
      </c>
      <c r="B206" s="4">
        <v>0.42999999999999972</v>
      </c>
      <c r="C206" s="4">
        <v>1.1399999999999999</v>
      </c>
      <c r="D206" s="4">
        <f t="shared" si="10"/>
        <v>0.49019999999999964</v>
      </c>
      <c r="E206" s="4">
        <f t="shared" si="11"/>
        <v>146.29059999999996</v>
      </c>
      <c r="F206" s="4">
        <f t="shared" si="12"/>
        <v>2.2805999999999642</v>
      </c>
      <c r="G206" s="12">
        <v>2023</v>
      </c>
    </row>
    <row r="207" spans="1:7" x14ac:dyDescent="0.2">
      <c r="A207" s="18">
        <v>44942.854184027776</v>
      </c>
      <c r="B207" s="4">
        <v>0.44000000000000128</v>
      </c>
      <c r="C207" s="4">
        <v>1.1399999999999999</v>
      </c>
      <c r="D207" s="4">
        <f t="shared" si="10"/>
        <v>0.50160000000000138</v>
      </c>
      <c r="E207" s="4">
        <f t="shared" si="11"/>
        <v>146.30199999999996</v>
      </c>
      <c r="F207" s="4">
        <f t="shared" si="12"/>
        <v>2.2919999999999732</v>
      </c>
      <c r="G207" s="12">
        <v>2023</v>
      </c>
    </row>
    <row r="208" spans="1:7" x14ac:dyDescent="0.2">
      <c r="A208" s="18">
        <v>44942.879913194447</v>
      </c>
      <c r="B208" s="4">
        <v>0.45000000000000284</v>
      </c>
      <c r="C208" s="4">
        <v>1.1399999999999999</v>
      </c>
      <c r="D208" s="4">
        <f t="shared" si="10"/>
        <v>0.51300000000000323</v>
      </c>
      <c r="E208" s="4">
        <f t="shared" si="11"/>
        <v>146.31339999999997</v>
      </c>
      <c r="F208" s="4">
        <f t="shared" si="12"/>
        <v>2.3033999999999821</v>
      </c>
      <c r="G208" s="12">
        <v>2023</v>
      </c>
    </row>
    <row r="209" spans="1:7" x14ac:dyDescent="0.2">
      <c r="A209" s="18">
        <v>44942.88449074074</v>
      </c>
      <c r="B209" s="4">
        <v>0.46000000000000085</v>
      </c>
      <c r="C209" s="4">
        <v>1.1399999999999999</v>
      </c>
      <c r="D209" s="4">
        <f t="shared" si="10"/>
        <v>0.52440000000000098</v>
      </c>
      <c r="E209" s="4">
        <f t="shared" si="11"/>
        <v>146.32479999999998</v>
      </c>
      <c r="F209" s="4">
        <f t="shared" si="12"/>
        <v>2.3147999999999911</v>
      </c>
      <c r="G209" s="12">
        <v>2023</v>
      </c>
    </row>
    <row r="210" spans="1:7" x14ac:dyDescent="0.2">
      <c r="A210" s="18">
        <v>44942.887407407405</v>
      </c>
      <c r="B210" s="4">
        <v>0.47000000000000242</v>
      </c>
      <c r="C210" s="4">
        <v>1.1399999999999999</v>
      </c>
      <c r="D210" s="4">
        <f t="shared" si="10"/>
        <v>0.53580000000000272</v>
      </c>
      <c r="E210" s="4">
        <f t="shared" si="11"/>
        <v>146.33619999999996</v>
      </c>
      <c r="F210" s="4">
        <f t="shared" si="12"/>
        <v>2.3261999999999716</v>
      </c>
      <c r="G210" s="12">
        <v>2023</v>
      </c>
    </row>
    <row r="211" spans="1:7" x14ac:dyDescent="0.2">
      <c r="A211" s="18">
        <v>44942.890873842596</v>
      </c>
      <c r="B211" s="4">
        <v>0.48000000000000043</v>
      </c>
      <c r="C211" s="4">
        <v>1.1399999999999999</v>
      </c>
      <c r="D211" s="4">
        <f t="shared" si="10"/>
        <v>0.54720000000000046</v>
      </c>
      <c r="E211" s="4">
        <f t="shared" si="11"/>
        <v>146.34759999999997</v>
      </c>
      <c r="F211" s="4">
        <f t="shared" si="12"/>
        <v>2.3375999999999806</v>
      </c>
      <c r="G211" s="12">
        <v>2023</v>
      </c>
    </row>
    <row r="212" spans="1:7" x14ac:dyDescent="0.2">
      <c r="A212" s="18">
        <v>44942.894861111112</v>
      </c>
      <c r="B212" s="4">
        <v>0.49000000000000199</v>
      </c>
      <c r="C212" s="4">
        <v>1.1399999999999999</v>
      </c>
      <c r="D212" s="4">
        <f t="shared" si="10"/>
        <v>0.55860000000000221</v>
      </c>
      <c r="E212" s="4">
        <f t="shared" si="11"/>
        <v>146.35899999999998</v>
      </c>
      <c r="F212" s="4">
        <f t="shared" si="12"/>
        <v>2.3489999999999895</v>
      </c>
      <c r="G212" s="12">
        <v>2023</v>
      </c>
    </row>
    <row r="213" spans="1:7" x14ac:dyDescent="0.2">
      <c r="A213" s="18">
        <v>44942.901278935184</v>
      </c>
      <c r="B213" s="4">
        <v>0.5</v>
      </c>
      <c r="C213" s="4">
        <v>1.1399999999999999</v>
      </c>
      <c r="D213" s="4">
        <f t="shared" si="10"/>
        <v>0.56999999999999995</v>
      </c>
      <c r="E213" s="4">
        <f t="shared" si="11"/>
        <v>146.37039999999996</v>
      </c>
      <c r="F213" s="4">
        <f t="shared" si="12"/>
        <v>2.3603999999999701</v>
      </c>
      <c r="G213" s="12">
        <v>2023</v>
      </c>
    </row>
    <row r="214" spans="1:7" x14ac:dyDescent="0.2">
      <c r="A214" s="18">
        <v>44942.935555555552</v>
      </c>
      <c r="B214" s="4">
        <v>0.51000000000000156</v>
      </c>
      <c r="C214" s="4">
        <v>1.1399999999999999</v>
      </c>
      <c r="D214" s="4">
        <f t="shared" ref="D214:D277" si="13">B214*C214</f>
        <v>0.58140000000000169</v>
      </c>
      <c r="E214" s="4">
        <f t="shared" si="11"/>
        <v>146.38179999999997</v>
      </c>
      <c r="F214" s="4">
        <f t="shared" si="12"/>
        <v>2.371799999999979</v>
      </c>
      <c r="G214" s="12">
        <v>2023</v>
      </c>
    </row>
    <row r="215" spans="1:7" x14ac:dyDescent="0.2">
      <c r="A215" s="18">
        <v>44942.939791666664</v>
      </c>
      <c r="B215" s="4">
        <v>0.51999999999999957</v>
      </c>
      <c r="C215" s="4">
        <v>1.1399999999999999</v>
      </c>
      <c r="D215" s="4">
        <f t="shared" si="13"/>
        <v>0.59279999999999944</v>
      </c>
      <c r="E215" s="4">
        <f t="shared" si="11"/>
        <v>146.39319999999998</v>
      </c>
      <c r="F215" s="4">
        <f t="shared" si="12"/>
        <v>2.383199999999988</v>
      </c>
      <c r="G215" s="12">
        <v>2023</v>
      </c>
    </row>
    <row r="216" spans="1:7" x14ac:dyDescent="0.2">
      <c r="A216" s="18">
        <v>44942.942881944444</v>
      </c>
      <c r="B216" s="4">
        <v>0.53000000000000114</v>
      </c>
      <c r="C216" s="4">
        <v>1.1399999999999999</v>
      </c>
      <c r="D216" s="4">
        <f t="shared" si="13"/>
        <v>0.60420000000000129</v>
      </c>
      <c r="E216" s="4">
        <f t="shared" si="11"/>
        <v>146.40459999999996</v>
      </c>
      <c r="F216" s="4">
        <f t="shared" si="12"/>
        <v>2.3945999999999685</v>
      </c>
      <c r="G216" s="12">
        <v>2023</v>
      </c>
    </row>
    <row r="217" spans="1:7" x14ac:dyDescent="0.2">
      <c r="A217" s="18">
        <v>44942.967841435187</v>
      </c>
      <c r="B217" s="4">
        <v>0.5400000000000027</v>
      </c>
      <c r="C217" s="4">
        <v>1.1399999999999999</v>
      </c>
      <c r="D217" s="4">
        <f t="shared" si="13"/>
        <v>0.61560000000000303</v>
      </c>
      <c r="E217" s="4">
        <f t="shared" si="11"/>
        <v>146.41599999999997</v>
      </c>
      <c r="F217" s="4">
        <f t="shared" si="12"/>
        <v>2.4059999999999775</v>
      </c>
      <c r="G217" s="12">
        <v>2023</v>
      </c>
    </row>
    <row r="218" spans="1:7" x14ac:dyDescent="0.2">
      <c r="A218" s="18">
        <v>44943.029531250002</v>
      </c>
      <c r="B218" s="4">
        <v>0.55000000000000071</v>
      </c>
      <c r="C218" s="4">
        <v>1.1399999999999999</v>
      </c>
      <c r="D218" s="4">
        <f t="shared" si="13"/>
        <v>0.62700000000000078</v>
      </c>
      <c r="E218" s="4">
        <f t="shared" si="11"/>
        <v>146.42739999999998</v>
      </c>
      <c r="F218" s="4">
        <f t="shared" si="12"/>
        <v>2.4173999999999864</v>
      </c>
      <c r="G218" s="12">
        <v>2023</v>
      </c>
    </row>
    <row r="219" spans="1:7" x14ac:dyDescent="0.2">
      <c r="A219" s="18">
        <v>44943.097581018519</v>
      </c>
      <c r="B219" s="4">
        <v>0.56000000000000227</v>
      </c>
      <c r="C219" s="4">
        <v>1.1399999999999999</v>
      </c>
      <c r="D219" s="4">
        <f t="shared" si="13"/>
        <v>0.63840000000000252</v>
      </c>
      <c r="E219" s="4">
        <f t="shared" si="11"/>
        <v>146.43879999999996</v>
      </c>
      <c r="F219" s="4">
        <f t="shared" si="12"/>
        <v>2.428799999999967</v>
      </c>
      <c r="G219" s="12">
        <v>2023</v>
      </c>
    </row>
    <row r="220" spans="1:7" x14ac:dyDescent="0.2">
      <c r="A220" s="18">
        <v>44943.10355324074</v>
      </c>
      <c r="B220" s="4">
        <v>0.57000000000000028</v>
      </c>
      <c r="C220" s="4">
        <v>1.1399999999999999</v>
      </c>
      <c r="D220" s="4">
        <f t="shared" si="13"/>
        <v>0.64980000000000027</v>
      </c>
      <c r="E220" s="4">
        <f t="shared" si="11"/>
        <v>146.45019999999997</v>
      </c>
      <c r="F220" s="4">
        <f t="shared" si="12"/>
        <v>2.4401999999999759</v>
      </c>
      <c r="G220" s="12">
        <v>2023</v>
      </c>
    </row>
    <row r="221" spans="1:7" x14ac:dyDescent="0.2">
      <c r="A221" s="18">
        <v>44943.110729166663</v>
      </c>
      <c r="B221" s="4">
        <v>0.58000000000000185</v>
      </c>
      <c r="C221" s="4">
        <v>1.1399999999999999</v>
      </c>
      <c r="D221" s="4">
        <f t="shared" si="13"/>
        <v>0.66120000000000201</v>
      </c>
      <c r="E221" s="4">
        <f t="shared" si="11"/>
        <v>146.46159999999998</v>
      </c>
      <c r="F221" s="4">
        <f t="shared" si="12"/>
        <v>2.4515999999999849</v>
      </c>
      <c r="G221" s="12">
        <v>2023</v>
      </c>
    </row>
    <row r="222" spans="1:7" x14ac:dyDescent="0.2">
      <c r="A222" s="18">
        <v>44943.129322916669</v>
      </c>
      <c r="B222" s="4">
        <v>0.58999999999999986</v>
      </c>
      <c r="C222" s="4">
        <v>1.1399999999999999</v>
      </c>
      <c r="D222" s="4">
        <f t="shared" si="13"/>
        <v>0.67259999999999975</v>
      </c>
      <c r="E222" s="4">
        <f t="shared" si="11"/>
        <v>146.47299999999996</v>
      </c>
      <c r="F222" s="4">
        <f t="shared" si="12"/>
        <v>2.4629999999999654</v>
      </c>
      <c r="G222" s="12">
        <v>2023</v>
      </c>
    </row>
    <row r="223" spans="1:7" x14ac:dyDescent="0.2">
      <c r="A223" s="18">
        <v>44943.152118055557</v>
      </c>
      <c r="B223" s="4">
        <v>0.60000000000000142</v>
      </c>
      <c r="C223" s="4">
        <v>1.1399999999999999</v>
      </c>
      <c r="D223" s="4">
        <f t="shared" si="13"/>
        <v>0.68400000000000161</v>
      </c>
      <c r="E223" s="4">
        <f t="shared" si="11"/>
        <v>146.48439999999997</v>
      </c>
      <c r="F223" s="4">
        <f t="shared" si="12"/>
        <v>2.4743999999999744</v>
      </c>
      <c r="G223" s="12">
        <v>2023</v>
      </c>
    </row>
    <row r="224" spans="1:7" x14ac:dyDescent="0.2">
      <c r="A224" s="18">
        <v>44943.158709490737</v>
      </c>
      <c r="B224" s="4">
        <v>0.61000000000000298</v>
      </c>
      <c r="C224" s="4">
        <v>1.1399999999999999</v>
      </c>
      <c r="D224" s="4">
        <f t="shared" si="13"/>
        <v>0.69540000000000335</v>
      </c>
      <c r="E224" s="4">
        <f t="shared" si="11"/>
        <v>146.49579999999997</v>
      </c>
      <c r="F224" s="4">
        <f t="shared" si="12"/>
        <v>2.4857999999999834</v>
      </c>
      <c r="G224" s="12">
        <v>2023</v>
      </c>
    </row>
    <row r="225" spans="1:7" x14ac:dyDescent="0.2">
      <c r="A225" s="18">
        <v>44943.181197916667</v>
      </c>
      <c r="B225" s="4">
        <v>0.62000000000000099</v>
      </c>
      <c r="C225" s="4">
        <v>1.1399999999999999</v>
      </c>
      <c r="D225" s="4">
        <f t="shared" si="13"/>
        <v>0.70680000000000109</v>
      </c>
      <c r="E225" s="4">
        <f t="shared" si="11"/>
        <v>146.50719999999995</v>
      </c>
      <c r="F225" s="4">
        <f t="shared" si="12"/>
        <v>2.4971999999999639</v>
      </c>
      <c r="G225" s="12">
        <v>2023</v>
      </c>
    </row>
    <row r="226" spans="1:7" x14ac:dyDescent="0.2">
      <c r="A226" s="18">
        <v>44943.201741898149</v>
      </c>
      <c r="B226" s="4">
        <v>0.63000000000000256</v>
      </c>
      <c r="C226" s="4">
        <v>1.1399999999999999</v>
      </c>
      <c r="D226" s="4">
        <f t="shared" si="13"/>
        <v>0.71820000000000284</v>
      </c>
      <c r="E226" s="4">
        <f t="shared" si="11"/>
        <v>146.51859999999996</v>
      </c>
      <c r="F226" s="4">
        <f t="shared" si="12"/>
        <v>2.5085999999999729</v>
      </c>
      <c r="G226" s="12">
        <v>2023</v>
      </c>
    </row>
    <row r="227" spans="1:7" x14ac:dyDescent="0.2">
      <c r="A227" s="18">
        <v>44943.211082175927</v>
      </c>
      <c r="B227" s="4">
        <v>0.64000000000000057</v>
      </c>
      <c r="C227" s="4">
        <v>1.1399999999999999</v>
      </c>
      <c r="D227" s="4">
        <f t="shared" si="13"/>
        <v>0.72960000000000058</v>
      </c>
      <c r="E227" s="4">
        <f t="shared" si="11"/>
        <v>146.52999999999997</v>
      </c>
      <c r="F227" s="4">
        <f t="shared" si="12"/>
        <v>2.5199999999999818</v>
      </c>
      <c r="G227" s="12">
        <v>2023</v>
      </c>
    </row>
    <row r="228" spans="1:7" x14ac:dyDescent="0.2">
      <c r="A228" s="18">
        <v>44943.224160879632</v>
      </c>
      <c r="B228" s="4">
        <v>0.65000000000000213</v>
      </c>
      <c r="C228" s="4">
        <v>1.1399999999999999</v>
      </c>
      <c r="D228" s="4">
        <f t="shared" si="13"/>
        <v>0.74100000000000232</v>
      </c>
      <c r="E228" s="4">
        <f t="shared" si="11"/>
        <v>146.54139999999998</v>
      </c>
      <c r="F228" s="4">
        <f t="shared" si="12"/>
        <v>2.5313999999999908</v>
      </c>
      <c r="G228" s="12">
        <v>2023</v>
      </c>
    </row>
    <row r="229" spans="1:7" x14ac:dyDescent="0.2">
      <c r="A229" s="18">
        <v>44943.2893287037</v>
      </c>
      <c r="B229" s="4">
        <v>0.66000000000000014</v>
      </c>
      <c r="C229" s="4">
        <v>1.1399999999999999</v>
      </c>
      <c r="D229" s="4">
        <f t="shared" si="13"/>
        <v>0.75240000000000007</v>
      </c>
      <c r="E229" s="4">
        <f t="shared" ref="E229:E292" si="14">D229+$E$162</f>
        <v>146.55279999999996</v>
      </c>
      <c r="F229" s="4">
        <f t="shared" si="12"/>
        <v>2.5427999999999713</v>
      </c>
      <c r="G229" s="12">
        <v>2023</v>
      </c>
    </row>
    <row r="230" spans="1:7" x14ac:dyDescent="0.2">
      <c r="A230" s="18">
        <v>44943.30896412037</v>
      </c>
      <c r="B230" s="4">
        <v>0.67000000000000171</v>
      </c>
      <c r="C230" s="4">
        <v>1.1399999999999999</v>
      </c>
      <c r="D230" s="4">
        <f t="shared" si="13"/>
        <v>0.76380000000000192</v>
      </c>
      <c r="E230" s="4">
        <f t="shared" si="14"/>
        <v>146.56419999999997</v>
      </c>
      <c r="F230" s="4">
        <f t="shared" si="12"/>
        <v>2.5541999999999803</v>
      </c>
      <c r="G230" s="12">
        <v>2023</v>
      </c>
    </row>
    <row r="231" spans="1:7" x14ac:dyDescent="0.2">
      <c r="A231" s="18">
        <v>44943.351498842596</v>
      </c>
      <c r="B231" s="4">
        <v>0.67999999999999972</v>
      </c>
      <c r="C231" s="4">
        <v>1.1399999999999999</v>
      </c>
      <c r="D231" s="4">
        <f t="shared" si="13"/>
        <v>0.77519999999999956</v>
      </c>
      <c r="E231" s="4">
        <f t="shared" si="14"/>
        <v>146.57559999999998</v>
      </c>
      <c r="F231" s="4">
        <f t="shared" si="12"/>
        <v>2.5655999999999892</v>
      </c>
      <c r="G231" s="12">
        <v>2023</v>
      </c>
    </row>
    <row r="232" spans="1:7" x14ac:dyDescent="0.2">
      <c r="A232" s="18">
        <v>44943.390873842596</v>
      </c>
      <c r="B232" s="4">
        <v>0.69000000000000128</v>
      </c>
      <c r="C232" s="4">
        <v>1.1399999999999999</v>
      </c>
      <c r="D232" s="4">
        <f t="shared" si="13"/>
        <v>0.78660000000000141</v>
      </c>
      <c r="E232" s="4">
        <f t="shared" si="14"/>
        <v>146.58699999999996</v>
      </c>
      <c r="F232" s="4">
        <f t="shared" si="12"/>
        <v>2.5769999999999698</v>
      </c>
      <c r="G232" s="12">
        <v>2023</v>
      </c>
    </row>
    <row r="233" spans="1:7" x14ac:dyDescent="0.2">
      <c r="A233" s="18">
        <v>44943.412401620371</v>
      </c>
      <c r="B233" s="4">
        <v>0.70000000000000284</v>
      </c>
      <c r="C233" s="4">
        <v>1.1399999999999999</v>
      </c>
      <c r="D233" s="4">
        <f t="shared" si="13"/>
        <v>0.79800000000000315</v>
      </c>
      <c r="E233" s="4">
        <f t="shared" si="14"/>
        <v>146.59839999999997</v>
      </c>
      <c r="F233" s="4">
        <f t="shared" si="12"/>
        <v>2.5883999999999787</v>
      </c>
      <c r="G233" s="12">
        <v>2023</v>
      </c>
    </row>
    <row r="234" spans="1:7" x14ac:dyDescent="0.2">
      <c r="A234" s="18">
        <v>44943.420387731479</v>
      </c>
      <c r="B234" s="4">
        <v>0.71000000000000085</v>
      </c>
      <c r="C234" s="4">
        <v>1.1399999999999999</v>
      </c>
      <c r="D234" s="4">
        <f t="shared" si="13"/>
        <v>0.8094000000000009</v>
      </c>
      <c r="E234" s="4">
        <f t="shared" si="14"/>
        <v>146.60979999999998</v>
      </c>
      <c r="F234" s="4">
        <f t="shared" si="12"/>
        <v>2.5997999999999877</v>
      </c>
      <c r="G234" s="12">
        <v>2023</v>
      </c>
    </row>
    <row r="235" spans="1:7" x14ac:dyDescent="0.2">
      <c r="A235" s="18">
        <v>44943.433142361115</v>
      </c>
      <c r="B235" s="4">
        <v>0.72000000000000242</v>
      </c>
      <c r="C235" s="4">
        <v>1.1399999999999999</v>
      </c>
      <c r="D235" s="4">
        <f t="shared" si="13"/>
        <v>0.82080000000000264</v>
      </c>
      <c r="E235" s="4">
        <f t="shared" si="14"/>
        <v>146.62119999999996</v>
      </c>
      <c r="F235" s="4">
        <f t="shared" si="12"/>
        <v>2.6111999999999682</v>
      </c>
      <c r="G235" s="12">
        <v>2023</v>
      </c>
    </row>
    <row r="236" spans="1:7" x14ac:dyDescent="0.2">
      <c r="A236" s="18">
        <v>44943.478732638891</v>
      </c>
      <c r="B236" s="4">
        <v>0.73000000000000043</v>
      </c>
      <c r="C236" s="4">
        <v>1.1399999999999999</v>
      </c>
      <c r="D236" s="4">
        <f t="shared" si="13"/>
        <v>0.83220000000000038</v>
      </c>
      <c r="E236" s="4">
        <f t="shared" si="14"/>
        <v>146.63259999999997</v>
      </c>
      <c r="F236" s="4">
        <f t="shared" si="12"/>
        <v>2.6225999999999772</v>
      </c>
      <c r="G236" s="12">
        <v>2023</v>
      </c>
    </row>
    <row r="237" spans="1:7" x14ac:dyDescent="0.2">
      <c r="A237" s="18">
        <v>44943.586475694443</v>
      </c>
      <c r="B237" s="4">
        <v>0.74000000000000199</v>
      </c>
      <c r="C237" s="4">
        <v>1.1399999999999999</v>
      </c>
      <c r="D237" s="4">
        <f t="shared" si="13"/>
        <v>0.84360000000000224</v>
      </c>
      <c r="E237" s="4">
        <f t="shared" si="14"/>
        <v>146.64399999999998</v>
      </c>
      <c r="F237" s="4">
        <f t="shared" si="12"/>
        <v>2.6339999999999861</v>
      </c>
      <c r="G237" s="12">
        <v>2023</v>
      </c>
    </row>
    <row r="238" spans="1:7" x14ac:dyDescent="0.2">
      <c r="A238" s="18">
        <v>44943.598935185182</v>
      </c>
      <c r="B238" s="4">
        <v>0.75</v>
      </c>
      <c r="C238" s="4">
        <v>1.1399999999999999</v>
      </c>
      <c r="D238" s="4">
        <f t="shared" si="13"/>
        <v>0.85499999999999998</v>
      </c>
      <c r="E238" s="4">
        <f t="shared" si="14"/>
        <v>146.65539999999996</v>
      </c>
      <c r="F238" s="4">
        <f t="shared" si="12"/>
        <v>2.6453999999999667</v>
      </c>
      <c r="G238" s="12">
        <v>2023</v>
      </c>
    </row>
    <row r="239" spans="1:7" x14ac:dyDescent="0.2">
      <c r="A239" s="18">
        <v>44943.611475694444</v>
      </c>
      <c r="B239" s="4">
        <v>0.76000000000000156</v>
      </c>
      <c r="C239" s="4">
        <v>1.1399999999999999</v>
      </c>
      <c r="D239" s="4">
        <f t="shared" si="13"/>
        <v>0.86640000000000172</v>
      </c>
      <c r="E239" s="4">
        <f t="shared" si="14"/>
        <v>146.66679999999997</v>
      </c>
      <c r="F239" s="4">
        <f t="shared" si="12"/>
        <v>2.6567999999999756</v>
      </c>
      <c r="G239" s="12">
        <v>2023</v>
      </c>
    </row>
    <row r="240" spans="1:7" x14ac:dyDescent="0.2">
      <c r="A240" s="18">
        <v>44943.621174768516</v>
      </c>
      <c r="B240" s="4">
        <v>0.76999999999999957</v>
      </c>
      <c r="C240" s="4">
        <v>1.1399999999999999</v>
      </c>
      <c r="D240" s="4">
        <f t="shared" si="13"/>
        <v>0.87779999999999947</v>
      </c>
      <c r="E240" s="4">
        <f t="shared" si="14"/>
        <v>146.67819999999998</v>
      </c>
      <c r="F240" s="4">
        <f t="shared" si="12"/>
        <v>2.6681999999999846</v>
      </c>
      <c r="G240" s="12">
        <v>2023</v>
      </c>
    </row>
    <row r="241" spans="1:7" x14ac:dyDescent="0.2">
      <c r="A241" s="18">
        <v>44943.639016203706</v>
      </c>
      <c r="B241" s="4">
        <v>0.78000000000000114</v>
      </c>
      <c r="C241" s="4">
        <v>1.1399999999999999</v>
      </c>
      <c r="D241" s="4">
        <f t="shared" si="13"/>
        <v>0.88920000000000121</v>
      </c>
      <c r="E241" s="4">
        <f t="shared" si="14"/>
        <v>146.68959999999996</v>
      </c>
      <c r="F241" s="4">
        <f t="shared" si="12"/>
        <v>2.6795999999999651</v>
      </c>
      <c r="G241" s="12">
        <v>2023</v>
      </c>
    </row>
    <row r="242" spans="1:7" x14ac:dyDescent="0.2">
      <c r="A242" s="18">
        <v>44943.651342592595</v>
      </c>
      <c r="B242" s="4">
        <v>0.7900000000000027</v>
      </c>
      <c r="C242" s="4">
        <v>1.1399999999999999</v>
      </c>
      <c r="D242" s="4">
        <f t="shared" si="13"/>
        <v>0.90060000000000295</v>
      </c>
      <c r="E242" s="4">
        <f t="shared" si="14"/>
        <v>146.70099999999996</v>
      </c>
      <c r="F242" s="4">
        <f t="shared" si="12"/>
        <v>2.6909999999999741</v>
      </c>
      <c r="G242" s="12">
        <v>2023</v>
      </c>
    </row>
    <row r="243" spans="1:7" x14ac:dyDescent="0.2">
      <c r="A243" s="18">
        <v>44943.669971064817</v>
      </c>
      <c r="B243" s="4">
        <v>0.80000000000000071</v>
      </c>
      <c r="C243" s="4">
        <v>1.1399999999999999</v>
      </c>
      <c r="D243" s="4">
        <f t="shared" si="13"/>
        <v>0.9120000000000007</v>
      </c>
      <c r="E243" s="4">
        <f t="shared" si="14"/>
        <v>146.71239999999997</v>
      </c>
      <c r="F243" s="4">
        <f t="shared" si="12"/>
        <v>2.702399999999983</v>
      </c>
      <c r="G243" s="12">
        <v>2023</v>
      </c>
    </row>
    <row r="244" spans="1:7" x14ac:dyDescent="0.2">
      <c r="A244" s="18">
        <v>44943.691944444443</v>
      </c>
      <c r="B244" s="4">
        <v>0.81000000000000227</v>
      </c>
      <c r="C244" s="4">
        <v>1.1399999999999999</v>
      </c>
      <c r="D244" s="4">
        <f t="shared" si="13"/>
        <v>0.92340000000000255</v>
      </c>
      <c r="E244" s="4">
        <f t="shared" si="14"/>
        <v>146.72379999999998</v>
      </c>
      <c r="F244" s="4">
        <f t="shared" si="12"/>
        <v>2.713799999999992</v>
      </c>
      <c r="G244" s="12">
        <v>2023</v>
      </c>
    </row>
    <row r="245" spans="1:7" x14ac:dyDescent="0.2">
      <c r="A245" s="18">
        <v>44945.525497685187</v>
      </c>
      <c r="B245" s="4">
        <v>0.82000000000000028</v>
      </c>
      <c r="C245" s="4">
        <v>1.1399999999999999</v>
      </c>
      <c r="D245" s="4">
        <f t="shared" si="13"/>
        <v>0.9348000000000003</v>
      </c>
      <c r="E245" s="4">
        <f t="shared" si="14"/>
        <v>146.73519999999996</v>
      </c>
      <c r="F245" s="4">
        <f t="shared" si="12"/>
        <v>2.7251999999999725</v>
      </c>
      <c r="G245" s="12">
        <v>2023</v>
      </c>
    </row>
    <row r="246" spans="1:7" x14ac:dyDescent="0.2">
      <c r="A246" s="18">
        <v>44945.549890046299</v>
      </c>
      <c r="B246" s="4">
        <v>0.83000000000000185</v>
      </c>
      <c r="C246" s="4">
        <v>1.1399999999999999</v>
      </c>
      <c r="D246" s="4">
        <f t="shared" si="13"/>
        <v>0.94620000000000204</v>
      </c>
      <c r="E246" s="4">
        <f t="shared" si="14"/>
        <v>146.74659999999997</v>
      </c>
      <c r="F246" s="4">
        <f t="shared" si="12"/>
        <v>2.7365999999999815</v>
      </c>
      <c r="G246" s="12">
        <v>2023</v>
      </c>
    </row>
    <row r="247" spans="1:7" x14ac:dyDescent="0.2">
      <c r="A247" s="18">
        <v>44945.567853009263</v>
      </c>
      <c r="B247" s="4">
        <v>0.83999999999999986</v>
      </c>
      <c r="C247" s="4">
        <v>1.1399999999999999</v>
      </c>
      <c r="D247" s="4">
        <f t="shared" si="13"/>
        <v>0.95759999999999978</v>
      </c>
      <c r="E247" s="4">
        <f t="shared" si="14"/>
        <v>146.75799999999998</v>
      </c>
      <c r="F247" s="4">
        <f t="shared" si="12"/>
        <v>2.7479999999999905</v>
      </c>
      <c r="G247" s="12">
        <v>2023</v>
      </c>
    </row>
    <row r="248" spans="1:7" x14ac:dyDescent="0.2">
      <c r="A248" s="18">
        <v>44945.587783564813</v>
      </c>
      <c r="B248" s="4">
        <v>0.85000000000000142</v>
      </c>
      <c r="C248" s="4">
        <v>1.1399999999999999</v>
      </c>
      <c r="D248" s="4">
        <f t="shared" si="13"/>
        <v>0.96900000000000153</v>
      </c>
      <c r="E248" s="4">
        <f t="shared" si="14"/>
        <v>146.76939999999996</v>
      </c>
      <c r="F248" s="4">
        <f t="shared" si="12"/>
        <v>2.759399999999971</v>
      </c>
      <c r="G248" s="12">
        <v>2023</v>
      </c>
    </row>
    <row r="249" spans="1:7" x14ac:dyDescent="0.2">
      <c r="A249" s="18">
        <v>44945.629467592589</v>
      </c>
      <c r="B249" s="4">
        <v>0.86000000000000298</v>
      </c>
      <c r="C249" s="4">
        <v>1.1399999999999999</v>
      </c>
      <c r="D249" s="4">
        <f t="shared" si="13"/>
        <v>0.98040000000000327</v>
      </c>
      <c r="E249" s="4">
        <f t="shared" si="14"/>
        <v>146.78079999999997</v>
      </c>
      <c r="F249" s="4">
        <f t="shared" si="12"/>
        <v>2.7707999999999799</v>
      </c>
      <c r="G249" s="12">
        <v>2023</v>
      </c>
    </row>
    <row r="250" spans="1:7" x14ac:dyDescent="0.2">
      <c r="A250" s="18">
        <v>44945.683153935184</v>
      </c>
      <c r="B250" s="4">
        <v>0.87000000000000099</v>
      </c>
      <c r="C250" s="4">
        <v>1.1399999999999999</v>
      </c>
      <c r="D250" s="4">
        <f t="shared" si="13"/>
        <v>0.99180000000000101</v>
      </c>
      <c r="E250" s="4">
        <f t="shared" si="14"/>
        <v>146.79219999999998</v>
      </c>
      <c r="F250" s="4">
        <f t="shared" si="12"/>
        <v>2.7821999999999889</v>
      </c>
      <c r="G250" s="12">
        <v>2023</v>
      </c>
    </row>
    <row r="251" spans="1:7" x14ac:dyDescent="0.2">
      <c r="A251" s="18">
        <v>44946.525439814817</v>
      </c>
      <c r="B251" s="4">
        <v>0.88000000000000256</v>
      </c>
      <c r="C251" s="4">
        <v>1.1399999999999999</v>
      </c>
      <c r="D251" s="4">
        <f t="shared" si="13"/>
        <v>1.0032000000000028</v>
      </c>
      <c r="E251" s="4">
        <f t="shared" si="14"/>
        <v>146.80359999999996</v>
      </c>
      <c r="F251" s="4">
        <f t="shared" si="12"/>
        <v>2.7935999999999694</v>
      </c>
      <c r="G251" s="12">
        <v>2023</v>
      </c>
    </row>
    <row r="252" spans="1:7" x14ac:dyDescent="0.2">
      <c r="A252" s="18">
        <v>44946.53769675926</v>
      </c>
      <c r="B252" s="4">
        <v>0.89000000000000057</v>
      </c>
      <c r="C252" s="4">
        <v>1.1399999999999999</v>
      </c>
      <c r="D252" s="4">
        <f t="shared" si="13"/>
        <v>1.0146000000000006</v>
      </c>
      <c r="E252" s="4">
        <f t="shared" si="14"/>
        <v>146.81499999999997</v>
      </c>
      <c r="F252" s="4">
        <f t="shared" si="12"/>
        <v>2.8049999999999784</v>
      </c>
      <c r="G252" s="12">
        <v>2023</v>
      </c>
    </row>
    <row r="253" spans="1:7" x14ac:dyDescent="0.2">
      <c r="A253" s="18">
        <v>44946.552690972225</v>
      </c>
      <c r="B253" s="4">
        <v>0.90000000000000213</v>
      </c>
      <c r="C253" s="4">
        <v>1.1399999999999999</v>
      </c>
      <c r="D253" s="4">
        <f t="shared" si="13"/>
        <v>1.0260000000000022</v>
      </c>
      <c r="E253" s="4">
        <f t="shared" si="14"/>
        <v>146.82639999999998</v>
      </c>
      <c r="F253" s="4">
        <f t="shared" si="12"/>
        <v>2.8163999999999874</v>
      </c>
      <c r="G253" s="12">
        <v>2023</v>
      </c>
    </row>
    <row r="254" spans="1:7" x14ac:dyDescent="0.2">
      <c r="A254" s="18">
        <v>44946.566186342592</v>
      </c>
      <c r="B254" s="4">
        <v>0.91000000000000014</v>
      </c>
      <c r="C254" s="4">
        <v>1.1399999999999999</v>
      </c>
      <c r="D254" s="4">
        <f t="shared" si="13"/>
        <v>1.0374000000000001</v>
      </c>
      <c r="E254" s="4">
        <f t="shared" si="14"/>
        <v>146.83779999999996</v>
      </c>
      <c r="F254" s="4">
        <f t="shared" si="12"/>
        <v>2.8277999999999679</v>
      </c>
      <c r="G254" s="12">
        <v>2023</v>
      </c>
    </row>
    <row r="255" spans="1:7" x14ac:dyDescent="0.2">
      <c r="A255" s="18">
        <v>44946.575023148151</v>
      </c>
      <c r="B255" s="4">
        <v>0.92000000000000171</v>
      </c>
      <c r="C255" s="4">
        <v>1.1399999999999999</v>
      </c>
      <c r="D255" s="4">
        <f t="shared" si="13"/>
        <v>1.048800000000002</v>
      </c>
      <c r="E255" s="4">
        <f t="shared" si="14"/>
        <v>146.84919999999997</v>
      </c>
      <c r="F255" s="4">
        <f t="shared" si="12"/>
        <v>2.8391999999999769</v>
      </c>
      <c r="G255" s="12">
        <v>2023</v>
      </c>
    </row>
    <row r="256" spans="1:7" x14ac:dyDescent="0.2">
      <c r="A256" s="18">
        <v>44946.591869212964</v>
      </c>
      <c r="B256" s="4">
        <v>0.92999999999999972</v>
      </c>
      <c r="C256" s="4">
        <v>1.1399999999999999</v>
      </c>
      <c r="D256" s="4">
        <f t="shared" si="13"/>
        <v>1.0601999999999996</v>
      </c>
      <c r="E256" s="4">
        <f t="shared" si="14"/>
        <v>146.86059999999998</v>
      </c>
      <c r="F256" s="4">
        <f t="shared" si="12"/>
        <v>2.8505999999999858</v>
      </c>
      <c r="G256" s="12">
        <v>2023</v>
      </c>
    </row>
    <row r="257" spans="1:7" x14ac:dyDescent="0.2">
      <c r="A257" s="18">
        <v>44946.607164351852</v>
      </c>
      <c r="B257" s="4">
        <v>0.94000000000000128</v>
      </c>
      <c r="C257" s="4">
        <v>1.1399999999999999</v>
      </c>
      <c r="D257" s="4">
        <f t="shared" si="13"/>
        <v>1.0716000000000014</v>
      </c>
      <c r="E257" s="4">
        <f t="shared" si="14"/>
        <v>146.87199999999996</v>
      </c>
      <c r="F257" s="4">
        <f t="shared" si="12"/>
        <v>2.8619999999999663</v>
      </c>
      <c r="G257" s="12">
        <v>2023</v>
      </c>
    </row>
    <row r="258" spans="1:7" x14ac:dyDescent="0.2">
      <c r="A258" s="18">
        <v>44946.618368055555</v>
      </c>
      <c r="B258" s="4">
        <v>0.95000000000000284</v>
      </c>
      <c r="C258" s="4">
        <v>1.1399999999999999</v>
      </c>
      <c r="D258" s="4">
        <f t="shared" si="13"/>
        <v>1.0830000000000031</v>
      </c>
      <c r="E258" s="4">
        <f t="shared" si="14"/>
        <v>146.88339999999997</v>
      </c>
      <c r="F258" s="4">
        <f t="shared" si="12"/>
        <v>2.8733999999999753</v>
      </c>
      <c r="G258" s="12">
        <v>2023</v>
      </c>
    </row>
    <row r="259" spans="1:7" x14ac:dyDescent="0.2">
      <c r="A259" s="18">
        <v>44946.632175925923</v>
      </c>
      <c r="B259" s="4">
        <v>0.96000000000000085</v>
      </c>
      <c r="C259" s="4">
        <v>1.1399999999999999</v>
      </c>
      <c r="D259" s="4">
        <f t="shared" si="13"/>
        <v>1.0944000000000009</v>
      </c>
      <c r="E259" s="4">
        <f t="shared" si="14"/>
        <v>146.89479999999998</v>
      </c>
      <c r="F259" s="4">
        <f t="shared" ref="F259:F322" si="15">E259-144.01</f>
        <v>2.8847999999999843</v>
      </c>
      <c r="G259" s="12">
        <v>2023</v>
      </c>
    </row>
    <row r="260" spans="1:7" x14ac:dyDescent="0.2">
      <c r="A260" s="18">
        <v>44946.645613425928</v>
      </c>
      <c r="B260" s="4">
        <v>0.97000000000000242</v>
      </c>
      <c r="C260" s="4">
        <v>1.1399999999999999</v>
      </c>
      <c r="D260" s="4">
        <f t="shared" si="13"/>
        <v>1.1058000000000026</v>
      </c>
      <c r="E260" s="4">
        <f t="shared" si="14"/>
        <v>146.90619999999998</v>
      </c>
      <c r="F260" s="4">
        <f t="shared" si="15"/>
        <v>2.8961999999999932</v>
      </c>
      <c r="G260" s="12">
        <v>2023</v>
      </c>
    </row>
    <row r="261" spans="1:7" x14ac:dyDescent="0.2">
      <c r="A261" s="18">
        <v>44946.728495370371</v>
      </c>
      <c r="B261" s="4">
        <v>0.98000000000000043</v>
      </c>
      <c r="C261" s="4">
        <v>1.1399999999999999</v>
      </c>
      <c r="D261" s="4">
        <f t="shared" si="13"/>
        <v>1.1172000000000004</v>
      </c>
      <c r="E261" s="4">
        <f t="shared" si="14"/>
        <v>146.91759999999996</v>
      </c>
      <c r="F261" s="4">
        <f t="shared" si="15"/>
        <v>2.9075999999999738</v>
      </c>
      <c r="G261" s="12">
        <v>2023</v>
      </c>
    </row>
    <row r="262" spans="1:7" x14ac:dyDescent="0.2">
      <c r="A262" s="18">
        <v>44946.728541666664</v>
      </c>
      <c r="B262" s="4">
        <v>0.99000000000000199</v>
      </c>
      <c r="C262" s="4">
        <v>1.1399999999999999</v>
      </c>
      <c r="D262" s="4">
        <f t="shared" si="13"/>
        <v>1.1286000000000023</v>
      </c>
      <c r="E262" s="4">
        <f t="shared" si="14"/>
        <v>146.92899999999997</v>
      </c>
      <c r="F262" s="4">
        <f t="shared" si="15"/>
        <v>2.9189999999999827</v>
      </c>
      <c r="G262" s="12">
        <v>2023</v>
      </c>
    </row>
    <row r="263" spans="1:7" x14ac:dyDescent="0.2">
      <c r="A263" s="18">
        <v>44949.516585648147</v>
      </c>
      <c r="B263" s="4">
        <v>1</v>
      </c>
      <c r="C263" s="4">
        <v>1.1399999999999999</v>
      </c>
      <c r="D263" s="4">
        <f t="shared" si="13"/>
        <v>1.1399999999999999</v>
      </c>
      <c r="E263" s="4">
        <f t="shared" si="14"/>
        <v>146.94039999999995</v>
      </c>
      <c r="F263" s="4">
        <f t="shared" si="15"/>
        <v>2.9303999999999633</v>
      </c>
      <c r="G263" s="12">
        <v>2023</v>
      </c>
    </row>
    <row r="264" spans="1:7" x14ac:dyDescent="0.2">
      <c r="A264" s="18">
        <v>44949.632962962962</v>
      </c>
      <c r="B264" s="4">
        <v>1.0100000000000016</v>
      </c>
      <c r="C264" s="4">
        <v>1.1399999999999999</v>
      </c>
      <c r="D264" s="4">
        <f t="shared" si="13"/>
        <v>1.1514000000000018</v>
      </c>
      <c r="E264" s="4">
        <f t="shared" si="14"/>
        <v>146.95179999999996</v>
      </c>
      <c r="F264" s="4">
        <f t="shared" si="15"/>
        <v>2.9417999999999722</v>
      </c>
      <c r="G264" s="12">
        <v>2023</v>
      </c>
    </row>
    <row r="265" spans="1:7" x14ac:dyDescent="0.2">
      <c r="A265" s="18">
        <v>44949.675630787038</v>
      </c>
      <c r="B265" s="4">
        <v>1.0199999999999996</v>
      </c>
      <c r="C265" s="4">
        <v>1.1399999999999999</v>
      </c>
      <c r="D265" s="4">
        <f t="shared" si="13"/>
        <v>1.1627999999999994</v>
      </c>
      <c r="E265" s="4">
        <f t="shared" si="14"/>
        <v>146.96319999999997</v>
      </c>
      <c r="F265" s="4">
        <f t="shared" si="15"/>
        <v>2.9531999999999812</v>
      </c>
      <c r="G265" s="12">
        <v>2023</v>
      </c>
    </row>
    <row r="266" spans="1:7" x14ac:dyDescent="0.2">
      <c r="A266" s="18">
        <v>44950.390480324073</v>
      </c>
      <c r="B266" s="4">
        <v>1.0300000000000011</v>
      </c>
      <c r="C266" s="4">
        <v>1.1399999999999999</v>
      </c>
      <c r="D266" s="4">
        <f t="shared" si="13"/>
        <v>1.1742000000000012</v>
      </c>
      <c r="E266" s="4">
        <f t="shared" si="14"/>
        <v>146.97459999999998</v>
      </c>
      <c r="F266" s="4">
        <f t="shared" si="15"/>
        <v>2.9645999999999901</v>
      </c>
      <c r="G266" s="12">
        <v>2023</v>
      </c>
    </row>
    <row r="267" spans="1:7" x14ac:dyDescent="0.2">
      <c r="A267" s="18">
        <v>44953.443935185183</v>
      </c>
      <c r="B267" s="4">
        <v>1.0400000000000027</v>
      </c>
      <c r="C267" s="4">
        <v>1.1399999999999999</v>
      </c>
      <c r="D267" s="4">
        <f t="shared" si="13"/>
        <v>1.1856000000000029</v>
      </c>
      <c r="E267" s="4">
        <f t="shared" si="14"/>
        <v>146.98599999999996</v>
      </c>
      <c r="F267" s="4">
        <f t="shared" si="15"/>
        <v>2.9759999999999707</v>
      </c>
      <c r="G267" s="12">
        <v>2023</v>
      </c>
    </row>
    <row r="268" spans="1:7" x14ac:dyDescent="0.2">
      <c r="A268" s="18">
        <v>44955.428524305556</v>
      </c>
      <c r="B268" s="4">
        <v>1.0500000000000007</v>
      </c>
      <c r="C268" s="4">
        <v>1.1399999999999999</v>
      </c>
      <c r="D268" s="4">
        <f t="shared" si="13"/>
        <v>1.1970000000000007</v>
      </c>
      <c r="E268" s="4">
        <f t="shared" si="14"/>
        <v>146.99739999999997</v>
      </c>
      <c r="F268" s="4">
        <f t="shared" si="15"/>
        <v>2.9873999999999796</v>
      </c>
      <c r="G268" s="12">
        <v>2023</v>
      </c>
    </row>
    <row r="269" spans="1:7" x14ac:dyDescent="0.2">
      <c r="A269" s="18">
        <v>44955.539716435182</v>
      </c>
      <c r="B269" s="4">
        <v>1.0600000000000023</v>
      </c>
      <c r="C269" s="4">
        <v>1.1399999999999999</v>
      </c>
      <c r="D269" s="4">
        <f t="shared" si="13"/>
        <v>1.2084000000000026</v>
      </c>
      <c r="E269" s="4">
        <f t="shared" si="14"/>
        <v>147.00879999999998</v>
      </c>
      <c r="F269" s="4">
        <f t="shared" si="15"/>
        <v>2.9987999999999886</v>
      </c>
      <c r="G269" s="12">
        <v>2023</v>
      </c>
    </row>
    <row r="270" spans="1:7" x14ac:dyDescent="0.2">
      <c r="A270" s="18">
        <v>44956.444490740738</v>
      </c>
      <c r="B270" s="4">
        <v>1.0700000000000003</v>
      </c>
      <c r="C270" s="4">
        <v>1.1399999999999999</v>
      </c>
      <c r="D270" s="4">
        <f t="shared" si="13"/>
        <v>1.2198000000000002</v>
      </c>
      <c r="E270" s="4">
        <f t="shared" si="14"/>
        <v>147.02019999999996</v>
      </c>
      <c r="F270" s="4">
        <f t="shared" si="15"/>
        <v>3.0101999999999691</v>
      </c>
      <c r="G270" s="12">
        <v>2023</v>
      </c>
    </row>
    <row r="271" spans="1:7" x14ac:dyDescent="0.2">
      <c r="A271" s="18">
        <v>44956.490324074075</v>
      </c>
      <c r="B271" s="4">
        <v>1.0800000000000018</v>
      </c>
      <c r="C271" s="4">
        <v>1.1399999999999999</v>
      </c>
      <c r="D271" s="4">
        <f t="shared" si="13"/>
        <v>1.2312000000000021</v>
      </c>
      <c r="E271" s="4">
        <f t="shared" si="14"/>
        <v>147.03159999999997</v>
      </c>
      <c r="F271" s="4">
        <f t="shared" si="15"/>
        <v>3.0215999999999781</v>
      </c>
      <c r="G271" s="12">
        <v>2023</v>
      </c>
    </row>
    <row r="272" spans="1:7" x14ac:dyDescent="0.2">
      <c r="A272" s="18">
        <v>44956.721197916668</v>
      </c>
      <c r="B272" s="4">
        <v>1.0899999999999999</v>
      </c>
      <c r="C272" s="4">
        <v>1.1399999999999999</v>
      </c>
      <c r="D272" s="4">
        <f t="shared" si="13"/>
        <v>1.2425999999999997</v>
      </c>
      <c r="E272" s="4">
        <f t="shared" si="14"/>
        <v>147.04299999999998</v>
      </c>
      <c r="F272" s="4">
        <f t="shared" si="15"/>
        <v>3.032999999999987</v>
      </c>
      <c r="G272" s="12">
        <v>2023</v>
      </c>
    </row>
    <row r="273" spans="1:7" x14ac:dyDescent="0.2">
      <c r="A273" s="18">
        <v>44956.741851851853</v>
      </c>
      <c r="B273" s="4">
        <v>1.1000000000000014</v>
      </c>
      <c r="C273" s="4">
        <v>1.1399999999999999</v>
      </c>
      <c r="D273" s="4">
        <f t="shared" si="13"/>
        <v>1.2540000000000016</v>
      </c>
      <c r="E273" s="4">
        <f t="shared" si="14"/>
        <v>147.05439999999996</v>
      </c>
      <c r="F273" s="4">
        <f t="shared" si="15"/>
        <v>3.0443999999999676</v>
      </c>
      <c r="G273" s="12">
        <v>2023</v>
      </c>
    </row>
    <row r="274" spans="1:7" x14ac:dyDescent="0.2">
      <c r="A274" s="18">
        <v>44956.763680555552</v>
      </c>
      <c r="B274" s="4">
        <v>1.110000000000003</v>
      </c>
      <c r="C274" s="4">
        <v>1.1399999999999999</v>
      </c>
      <c r="D274" s="4">
        <f t="shared" si="13"/>
        <v>1.2654000000000032</v>
      </c>
      <c r="E274" s="4">
        <f t="shared" si="14"/>
        <v>147.06579999999997</v>
      </c>
      <c r="F274" s="4">
        <f t="shared" si="15"/>
        <v>3.0557999999999765</v>
      </c>
      <c r="G274" s="12">
        <v>2023</v>
      </c>
    </row>
    <row r="275" spans="1:7" x14ac:dyDescent="0.2">
      <c r="A275" s="18">
        <v>44956.796365740738</v>
      </c>
      <c r="B275" s="4">
        <v>1.120000000000001</v>
      </c>
      <c r="C275" s="4">
        <v>1.1399999999999999</v>
      </c>
      <c r="D275" s="4">
        <f t="shared" si="13"/>
        <v>1.276800000000001</v>
      </c>
      <c r="E275" s="4">
        <f t="shared" si="14"/>
        <v>147.07719999999998</v>
      </c>
      <c r="F275" s="4">
        <f t="shared" si="15"/>
        <v>3.0671999999999855</v>
      </c>
      <c r="G275" s="12">
        <v>2023</v>
      </c>
    </row>
    <row r="276" spans="1:7" x14ac:dyDescent="0.2">
      <c r="A276" s="18">
        <v>44962.90501736111</v>
      </c>
      <c r="B276" s="4">
        <v>1.1300000000000026</v>
      </c>
      <c r="C276" s="4">
        <v>1.1399999999999999</v>
      </c>
      <c r="D276" s="4">
        <f t="shared" si="13"/>
        <v>1.2882000000000029</v>
      </c>
      <c r="E276" s="4">
        <f t="shared" si="14"/>
        <v>147.08859999999996</v>
      </c>
      <c r="F276" s="4">
        <f t="shared" si="15"/>
        <v>3.078599999999966</v>
      </c>
      <c r="G276" s="12">
        <v>2023</v>
      </c>
    </row>
    <row r="277" spans="1:7" x14ac:dyDescent="0.2">
      <c r="A277" s="18">
        <v>44963.038478009257</v>
      </c>
      <c r="B277" s="4">
        <v>1.1400000000000006</v>
      </c>
      <c r="C277" s="4">
        <v>1.1399999999999999</v>
      </c>
      <c r="D277" s="4">
        <f t="shared" si="13"/>
        <v>1.2996000000000005</v>
      </c>
      <c r="E277" s="4">
        <f t="shared" si="14"/>
        <v>147.09999999999997</v>
      </c>
      <c r="F277" s="4">
        <f t="shared" si="15"/>
        <v>3.089999999999975</v>
      </c>
      <c r="G277" s="12">
        <v>2023</v>
      </c>
    </row>
    <row r="278" spans="1:7" x14ac:dyDescent="0.2">
      <c r="A278" s="18">
        <v>44971.694427083334</v>
      </c>
      <c r="B278" s="4">
        <v>1.1500000000000021</v>
      </c>
      <c r="C278" s="4">
        <v>1.1399999999999999</v>
      </c>
      <c r="D278" s="4">
        <f t="shared" ref="D278:D341" si="16">B278*C278</f>
        <v>1.3110000000000024</v>
      </c>
      <c r="E278" s="4">
        <f t="shared" si="14"/>
        <v>147.11139999999997</v>
      </c>
      <c r="F278" s="4">
        <f t="shared" si="15"/>
        <v>3.1013999999999839</v>
      </c>
      <c r="G278" s="12">
        <v>2023</v>
      </c>
    </row>
    <row r="279" spans="1:7" x14ac:dyDescent="0.2">
      <c r="A279" s="18">
        <v>44979.079924768521</v>
      </c>
      <c r="B279" s="4">
        <v>1.1600000000000001</v>
      </c>
      <c r="C279" s="4">
        <v>1.1399999999999999</v>
      </c>
      <c r="D279" s="4">
        <f t="shared" si="16"/>
        <v>1.3224</v>
      </c>
      <c r="E279" s="4">
        <f t="shared" si="14"/>
        <v>147.12279999999996</v>
      </c>
      <c r="F279" s="4">
        <f t="shared" si="15"/>
        <v>3.1127999999999645</v>
      </c>
      <c r="G279" s="12">
        <v>2023</v>
      </c>
    </row>
    <row r="280" spans="1:7" x14ac:dyDescent="0.2">
      <c r="A280" s="18">
        <v>44979.087274305559</v>
      </c>
      <c r="B280" s="4">
        <v>1.1700000000000017</v>
      </c>
      <c r="C280" s="4">
        <v>1.1399999999999999</v>
      </c>
      <c r="D280" s="4">
        <f t="shared" si="16"/>
        <v>1.3338000000000019</v>
      </c>
      <c r="E280" s="4">
        <f t="shared" si="14"/>
        <v>147.13419999999996</v>
      </c>
      <c r="F280" s="4">
        <f t="shared" si="15"/>
        <v>3.1241999999999734</v>
      </c>
      <c r="G280" s="12">
        <v>2023</v>
      </c>
    </row>
    <row r="281" spans="1:7" x14ac:dyDescent="0.2">
      <c r="A281" s="18">
        <v>44979.092152777775</v>
      </c>
      <c r="B281" s="4">
        <v>1.1799999999999997</v>
      </c>
      <c r="C281" s="4">
        <v>1.1399999999999999</v>
      </c>
      <c r="D281" s="4">
        <f t="shared" si="16"/>
        <v>1.3451999999999995</v>
      </c>
      <c r="E281" s="4">
        <f t="shared" si="14"/>
        <v>147.14559999999997</v>
      </c>
      <c r="F281" s="4">
        <f t="shared" si="15"/>
        <v>3.1355999999999824</v>
      </c>
      <c r="G281" s="12">
        <v>2023</v>
      </c>
    </row>
    <row r="282" spans="1:7" x14ac:dyDescent="0.2">
      <c r="A282" s="18">
        <v>44979.135162037041</v>
      </c>
      <c r="B282" s="4">
        <v>1.1900000000000013</v>
      </c>
      <c r="C282" s="4">
        <v>1.1399999999999999</v>
      </c>
      <c r="D282" s="4">
        <f t="shared" si="16"/>
        <v>1.3566000000000014</v>
      </c>
      <c r="E282" s="4">
        <f t="shared" si="14"/>
        <v>147.15699999999998</v>
      </c>
      <c r="F282" s="4">
        <f t="shared" si="15"/>
        <v>3.1469999999999914</v>
      </c>
      <c r="G282" s="12">
        <v>2023</v>
      </c>
    </row>
    <row r="283" spans="1:7" x14ac:dyDescent="0.2">
      <c r="A283" s="18">
        <v>44979.141290509258</v>
      </c>
      <c r="B283" s="4">
        <v>1.2000000000000028</v>
      </c>
      <c r="C283" s="4">
        <v>1.1399999999999999</v>
      </c>
      <c r="D283" s="4">
        <f t="shared" si="16"/>
        <v>1.3680000000000032</v>
      </c>
      <c r="E283" s="4">
        <f t="shared" si="14"/>
        <v>147.16839999999996</v>
      </c>
      <c r="F283" s="4">
        <f t="shared" si="15"/>
        <v>3.1583999999999719</v>
      </c>
      <c r="G283" s="12">
        <v>2023</v>
      </c>
    </row>
    <row r="284" spans="1:7" x14ac:dyDescent="0.2">
      <c r="A284" s="18">
        <v>44979.146059027778</v>
      </c>
      <c r="B284" s="4">
        <v>1.2100000000000009</v>
      </c>
      <c r="C284" s="4">
        <v>1.1399999999999999</v>
      </c>
      <c r="D284" s="4">
        <f t="shared" si="16"/>
        <v>1.3794000000000008</v>
      </c>
      <c r="E284" s="4">
        <f t="shared" si="14"/>
        <v>147.17979999999997</v>
      </c>
      <c r="F284" s="4">
        <f t="shared" si="15"/>
        <v>3.1697999999999809</v>
      </c>
      <c r="G284" s="12">
        <v>2023</v>
      </c>
    </row>
    <row r="285" spans="1:7" x14ac:dyDescent="0.2">
      <c r="A285" s="18">
        <v>44979.214525462965</v>
      </c>
      <c r="B285" s="4">
        <v>1.2200000000000024</v>
      </c>
      <c r="C285" s="4">
        <v>1.1399999999999999</v>
      </c>
      <c r="D285" s="4">
        <f t="shared" si="16"/>
        <v>1.3908000000000027</v>
      </c>
      <c r="E285" s="4">
        <f t="shared" si="14"/>
        <v>147.19119999999998</v>
      </c>
      <c r="F285" s="4">
        <f t="shared" si="15"/>
        <v>3.1811999999999898</v>
      </c>
      <c r="G285" s="12">
        <v>2023</v>
      </c>
    </row>
    <row r="286" spans="1:7" x14ac:dyDescent="0.2">
      <c r="A286" s="18">
        <v>44979.438171296293</v>
      </c>
      <c r="B286" s="4">
        <v>1.2300000000000004</v>
      </c>
      <c r="C286" s="4">
        <v>1.1399999999999999</v>
      </c>
      <c r="D286" s="4">
        <f t="shared" si="16"/>
        <v>1.4022000000000003</v>
      </c>
      <c r="E286" s="4">
        <f t="shared" si="14"/>
        <v>147.20259999999996</v>
      </c>
      <c r="F286" s="4">
        <f t="shared" si="15"/>
        <v>3.1925999999999704</v>
      </c>
      <c r="G286" s="12">
        <v>2023</v>
      </c>
    </row>
    <row r="287" spans="1:7" x14ac:dyDescent="0.2">
      <c r="A287" s="18">
        <v>44979.451168981483</v>
      </c>
      <c r="B287" s="4">
        <v>1.240000000000002</v>
      </c>
      <c r="C287" s="4">
        <v>1.1399999999999999</v>
      </c>
      <c r="D287" s="4">
        <f t="shared" si="16"/>
        <v>1.4136000000000022</v>
      </c>
      <c r="E287" s="4">
        <f t="shared" si="14"/>
        <v>147.21399999999997</v>
      </c>
      <c r="F287" s="4">
        <f t="shared" si="15"/>
        <v>3.2039999999999793</v>
      </c>
      <c r="G287" s="12">
        <v>2023</v>
      </c>
    </row>
    <row r="288" spans="1:7" x14ac:dyDescent="0.2">
      <c r="A288" s="18">
        <v>44979.463246527775</v>
      </c>
      <c r="B288" s="4">
        <v>1.25</v>
      </c>
      <c r="C288" s="4">
        <v>1.1399999999999999</v>
      </c>
      <c r="D288" s="4">
        <f t="shared" si="16"/>
        <v>1.4249999999999998</v>
      </c>
      <c r="E288" s="4">
        <f t="shared" si="14"/>
        <v>147.22539999999998</v>
      </c>
      <c r="F288" s="4">
        <f t="shared" si="15"/>
        <v>3.2153999999999883</v>
      </c>
      <c r="G288" s="12">
        <v>2023</v>
      </c>
    </row>
    <row r="289" spans="1:7" x14ac:dyDescent="0.2">
      <c r="A289" s="18">
        <v>44979.496695601854</v>
      </c>
      <c r="B289" s="4">
        <v>1.2600000000000016</v>
      </c>
      <c r="C289" s="4">
        <v>1.1399999999999999</v>
      </c>
      <c r="D289" s="4">
        <f t="shared" si="16"/>
        <v>1.4364000000000017</v>
      </c>
      <c r="E289" s="4">
        <f t="shared" si="14"/>
        <v>147.23679999999996</v>
      </c>
      <c r="F289" s="4">
        <f t="shared" si="15"/>
        <v>3.2267999999999688</v>
      </c>
      <c r="G289" s="12">
        <v>2023</v>
      </c>
    </row>
    <row r="290" spans="1:7" x14ac:dyDescent="0.2">
      <c r="A290" s="18">
        <v>44981.420671296299</v>
      </c>
      <c r="B290" s="4">
        <v>1.2699999999999996</v>
      </c>
      <c r="C290" s="4">
        <v>1.1399999999999999</v>
      </c>
      <c r="D290" s="4">
        <f t="shared" si="16"/>
        <v>1.4477999999999993</v>
      </c>
      <c r="E290" s="4">
        <f t="shared" si="14"/>
        <v>147.24819999999997</v>
      </c>
      <c r="F290" s="4">
        <f t="shared" si="15"/>
        <v>3.2381999999999778</v>
      </c>
      <c r="G290" s="12">
        <v>2023</v>
      </c>
    </row>
    <row r="291" spans="1:7" x14ac:dyDescent="0.2">
      <c r="A291" s="18">
        <v>44981.428466435187</v>
      </c>
      <c r="B291" s="4">
        <v>1.2800000000000011</v>
      </c>
      <c r="C291" s="4">
        <v>1.1399999999999999</v>
      </c>
      <c r="D291" s="4">
        <f t="shared" si="16"/>
        <v>1.4592000000000012</v>
      </c>
      <c r="E291" s="4">
        <f t="shared" si="14"/>
        <v>147.25959999999998</v>
      </c>
      <c r="F291" s="4">
        <f t="shared" si="15"/>
        <v>3.2495999999999867</v>
      </c>
      <c r="G291" s="12">
        <v>2023</v>
      </c>
    </row>
    <row r="292" spans="1:7" x14ac:dyDescent="0.2">
      <c r="A292" s="18">
        <v>44986.051759259259</v>
      </c>
      <c r="B292" s="4">
        <v>1.2900000000000027</v>
      </c>
      <c r="C292" s="4">
        <v>1.1399999999999999</v>
      </c>
      <c r="D292" s="4">
        <f t="shared" si="16"/>
        <v>1.470600000000003</v>
      </c>
      <c r="E292" s="4">
        <f t="shared" si="14"/>
        <v>147.27099999999996</v>
      </c>
      <c r="F292" s="4">
        <f t="shared" si="15"/>
        <v>3.2609999999999673</v>
      </c>
      <c r="G292" s="12">
        <v>2023</v>
      </c>
    </row>
    <row r="293" spans="1:7" x14ac:dyDescent="0.2">
      <c r="A293" s="18">
        <v>44986.143825231484</v>
      </c>
      <c r="B293" s="4">
        <v>1.3000000000000007</v>
      </c>
      <c r="C293" s="4">
        <v>1.1399999999999999</v>
      </c>
      <c r="D293" s="4">
        <f t="shared" si="16"/>
        <v>1.4820000000000007</v>
      </c>
      <c r="E293" s="4">
        <f t="shared" ref="E293:E356" si="17">D293+$E$162</f>
        <v>147.28239999999997</v>
      </c>
      <c r="F293" s="4">
        <f t="shared" si="15"/>
        <v>3.2723999999999762</v>
      </c>
      <c r="G293" s="12">
        <v>2023</v>
      </c>
    </row>
    <row r="294" spans="1:7" x14ac:dyDescent="0.2">
      <c r="A294" s="18">
        <v>44986.171579861111</v>
      </c>
      <c r="B294" s="4">
        <v>1.3100000000000023</v>
      </c>
      <c r="C294" s="4">
        <v>1.1399999999999999</v>
      </c>
      <c r="D294" s="4">
        <f t="shared" si="16"/>
        <v>1.4934000000000025</v>
      </c>
      <c r="E294" s="4">
        <f t="shared" si="17"/>
        <v>147.29379999999998</v>
      </c>
      <c r="F294" s="4">
        <f t="shared" si="15"/>
        <v>3.2837999999999852</v>
      </c>
      <c r="G294" s="12">
        <v>2023</v>
      </c>
    </row>
    <row r="295" spans="1:7" x14ac:dyDescent="0.2">
      <c r="A295" s="18">
        <v>44986.183287037034</v>
      </c>
      <c r="B295" s="4">
        <v>1.3200000000000003</v>
      </c>
      <c r="C295" s="4">
        <v>1.1399999999999999</v>
      </c>
      <c r="D295" s="4">
        <f t="shared" si="16"/>
        <v>1.5048000000000001</v>
      </c>
      <c r="E295" s="4">
        <f t="shared" si="17"/>
        <v>147.30519999999996</v>
      </c>
      <c r="F295" s="4">
        <f t="shared" si="15"/>
        <v>3.2951999999999657</v>
      </c>
      <c r="G295" s="12">
        <v>2023</v>
      </c>
    </row>
    <row r="296" spans="1:7" x14ac:dyDescent="0.2">
      <c r="A296" s="18">
        <v>44986.779097222221</v>
      </c>
      <c r="B296" s="4">
        <v>1.3300000000000018</v>
      </c>
      <c r="C296" s="4">
        <v>1.1399999999999999</v>
      </c>
      <c r="D296" s="4">
        <f t="shared" si="16"/>
        <v>1.516200000000002</v>
      </c>
      <c r="E296" s="4">
        <f t="shared" si="17"/>
        <v>147.31659999999997</v>
      </c>
      <c r="F296" s="4">
        <f t="shared" si="15"/>
        <v>3.3065999999999747</v>
      </c>
      <c r="G296" s="12">
        <v>2023</v>
      </c>
    </row>
    <row r="297" spans="1:7" x14ac:dyDescent="0.2">
      <c r="A297" s="18">
        <v>44986.785781250001</v>
      </c>
      <c r="B297" s="4">
        <v>1.3399999999999999</v>
      </c>
      <c r="C297" s="4">
        <v>1.1399999999999999</v>
      </c>
      <c r="D297" s="4">
        <f t="shared" si="16"/>
        <v>1.5275999999999996</v>
      </c>
      <c r="E297" s="4">
        <f t="shared" si="17"/>
        <v>147.32799999999997</v>
      </c>
      <c r="F297" s="4">
        <f t="shared" si="15"/>
        <v>3.3179999999999836</v>
      </c>
      <c r="G297" s="12">
        <v>2023</v>
      </c>
    </row>
    <row r="298" spans="1:7" x14ac:dyDescent="0.2">
      <c r="A298" s="18">
        <v>44986.795034722221</v>
      </c>
      <c r="B298" s="4">
        <v>1.3500000000000014</v>
      </c>
      <c r="C298" s="4">
        <v>1.1399999999999999</v>
      </c>
      <c r="D298" s="4">
        <f t="shared" si="16"/>
        <v>1.5390000000000015</v>
      </c>
      <c r="E298" s="4">
        <f t="shared" si="17"/>
        <v>147.33939999999996</v>
      </c>
      <c r="F298" s="4">
        <f t="shared" si="15"/>
        <v>3.3293999999999642</v>
      </c>
      <c r="G298" s="12">
        <v>2023</v>
      </c>
    </row>
    <row r="299" spans="1:7" x14ac:dyDescent="0.2">
      <c r="A299" s="18">
        <v>44986.803628472226</v>
      </c>
      <c r="B299" s="4">
        <v>1.360000000000003</v>
      </c>
      <c r="C299" s="4">
        <v>1.1399999999999999</v>
      </c>
      <c r="D299" s="4">
        <f t="shared" si="16"/>
        <v>1.5504000000000033</v>
      </c>
      <c r="E299" s="4">
        <f t="shared" si="17"/>
        <v>147.35079999999996</v>
      </c>
      <c r="F299" s="4">
        <f t="shared" si="15"/>
        <v>3.3407999999999731</v>
      </c>
      <c r="G299" s="12">
        <v>2023</v>
      </c>
    </row>
    <row r="300" spans="1:7" x14ac:dyDescent="0.2">
      <c r="A300" s="18">
        <v>44986.814236111109</v>
      </c>
      <c r="B300" s="4">
        <v>1.370000000000001</v>
      </c>
      <c r="C300" s="4">
        <v>1.1399999999999999</v>
      </c>
      <c r="D300" s="4">
        <f t="shared" si="16"/>
        <v>1.561800000000001</v>
      </c>
      <c r="E300" s="4">
        <f t="shared" si="17"/>
        <v>147.36219999999997</v>
      </c>
      <c r="F300" s="4">
        <f t="shared" si="15"/>
        <v>3.3521999999999821</v>
      </c>
      <c r="G300" s="12">
        <v>2023</v>
      </c>
    </row>
    <row r="301" spans="1:7" x14ac:dyDescent="0.2">
      <c r="A301" s="18">
        <v>44986.822957175929</v>
      </c>
      <c r="B301" s="4">
        <v>1.3800000000000026</v>
      </c>
      <c r="C301" s="4">
        <v>1.1399999999999999</v>
      </c>
      <c r="D301" s="4">
        <f t="shared" si="16"/>
        <v>1.5732000000000028</v>
      </c>
      <c r="E301" s="4">
        <f t="shared" si="17"/>
        <v>147.37359999999998</v>
      </c>
      <c r="F301" s="4">
        <f t="shared" si="15"/>
        <v>3.363599999999991</v>
      </c>
      <c r="G301" s="12">
        <v>2023</v>
      </c>
    </row>
    <row r="302" spans="1:7" x14ac:dyDescent="0.2">
      <c r="A302" s="18">
        <v>44986.836140046296</v>
      </c>
      <c r="B302" s="4">
        <v>1.3900000000000006</v>
      </c>
      <c r="C302" s="4">
        <v>1.1399999999999999</v>
      </c>
      <c r="D302" s="4">
        <f t="shared" si="16"/>
        <v>1.5846000000000005</v>
      </c>
      <c r="E302" s="4">
        <f t="shared" si="17"/>
        <v>147.38499999999996</v>
      </c>
      <c r="F302" s="4">
        <f t="shared" si="15"/>
        <v>3.3749999999999716</v>
      </c>
      <c r="G302" s="12">
        <v>2023</v>
      </c>
    </row>
    <row r="303" spans="1:7" x14ac:dyDescent="0.2">
      <c r="A303" s="18">
        <v>44986.849097222221</v>
      </c>
      <c r="B303" s="4">
        <v>1.4000000000000021</v>
      </c>
      <c r="C303" s="4">
        <v>1.1399999999999999</v>
      </c>
      <c r="D303" s="4">
        <f t="shared" si="16"/>
        <v>1.5960000000000023</v>
      </c>
      <c r="E303" s="4">
        <f t="shared" si="17"/>
        <v>147.39639999999997</v>
      </c>
      <c r="F303" s="4">
        <f t="shared" si="15"/>
        <v>3.3863999999999805</v>
      </c>
      <c r="G303" s="12">
        <v>2023</v>
      </c>
    </row>
    <row r="304" spans="1:7" x14ac:dyDescent="0.2">
      <c r="A304" s="18">
        <v>44986.893310185187</v>
      </c>
      <c r="B304" s="4">
        <v>1.4100000000000001</v>
      </c>
      <c r="C304" s="4">
        <v>1.1399999999999999</v>
      </c>
      <c r="D304" s="4">
        <f t="shared" si="16"/>
        <v>1.6073999999999999</v>
      </c>
      <c r="E304" s="4">
        <f t="shared" si="17"/>
        <v>147.40779999999998</v>
      </c>
      <c r="F304" s="4">
        <f t="shared" si="15"/>
        <v>3.3977999999999895</v>
      </c>
      <c r="G304" s="12">
        <v>2023</v>
      </c>
    </row>
    <row r="305" spans="1:7" x14ac:dyDescent="0.2">
      <c r="A305" s="18">
        <v>44986.910503472223</v>
      </c>
      <c r="B305" s="4">
        <v>1.4200000000000017</v>
      </c>
      <c r="C305" s="4">
        <v>1.1399999999999999</v>
      </c>
      <c r="D305" s="4">
        <f t="shared" si="16"/>
        <v>1.6188000000000018</v>
      </c>
      <c r="E305" s="4">
        <f t="shared" si="17"/>
        <v>147.41919999999996</v>
      </c>
      <c r="F305" s="4">
        <f t="shared" si="15"/>
        <v>3.40919999999997</v>
      </c>
      <c r="G305" s="12">
        <v>2023</v>
      </c>
    </row>
    <row r="306" spans="1:7" x14ac:dyDescent="0.2">
      <c r="A306" s="18">
        <v>44986.921446759261</v>
      </c>
      <c r="B306" s="4">
        <v>1.4299999999999997</v>
      </c>
      <c r="C306" s="4">
        <v>1.1399999999999999</v>
      </c>
      <c r="D306" s="4">
        <f t="shared" si="16"/>
        <v>1.6301999999999994</v>
      </c>
      <c r="E306" s="4">
        <f t="shared" si="17"/>
        <v>147.43059999999997</v>
      </c>
      <c r="F306" s="4">
        <f t="shared" si="15"/>
        <v>3.420599999999979</v>
      </c>
      <c r="G306" s="12">
        <v>2023</v>
      </c>
    </row>
    <row r="307" spans="1:7" x14ac:dyDescent="0.2">
      <c r="A307" s="18">
        <v>44986.931197916667</v>
      </c>
      <c r="B307" s="4">
        <v>1.4400000000000013</v>
      </c>
      <c r="C307" s="4">
        <v>1.1399999999999999</v>
      </c>
      <c r="D307" s="4">
        <f t="shared" si="16"/>
        <v>1.6416000000000013</v>
      </c>
      <c r="E307" s="4">
        <f t="shared" si="17"/>
        <v>147.44199999999998</v>
      </c>
      <c r="F307" s="4">
        <f t="shared" si="15"/>
        <v>3.4319999999999879</v>
      </c>
      <c r="G307" s="12">
        <v>2023</v>
      </c>
    </row>
    <row r="308" spans="1:7" x14ac:dyDescent="0.2">
      <c r="A308" s="18">
        <v>44986.944745370369</v>
      </c>
      <c r="B308" s="4">
        <v>1.4500000000000028</v>
      </c>
      <c r="C308" s="4">
        <v>1.1399999999999999</v>
      </c>
      <c r="D308" s="4">
        <f t="shared" si="16"/>
        <v>1.6530000000000031</v>
      </c>
      <c r="E308" s="4">
        <f t="shared" si="17"/>
        <v>147.45339999999996</v>
      </c>
      <c r="F308" s="4">
        <f t="shared" si="15"/>
        <v>3.4433999999999685</v>
      </c>
      <c r="G308" s="12">
        <v>2023</v>
      </c>
    </row>
    <row r="309" spans="1:7" x14ac:dyDescent="0.2">
      <c r="A309" s="18">
        <v>44986.957569444443</v>
      </c>
      <c r="B309" s="4">
        <v>1.4600000000000009</v>
      </c>
      <c r="C309" s="4">
        <v>1.1399999999999999</v>
      </c>
      <c r="D309" s="4">
        <f t="shared" si="16"/>
        <v>1.6644000000000008</v>
      </c>
      <c r="E309" s="4">
        <f t="shared" si="17"/>
        <v>147.46479999999997</v>
      </c>
      <c r="F309" s="4">
        <f t="shared" si="15"/>
        <v>3.4547999999999774</v>
      </c>
      <c r="G309" s="12">
        <v>2023</v>
      </c>
    </row>
    <row r="310" spans="1:7" x14ac:dyDescent="0.2">
      <c r="A310" s="18">
        <v>44986.968449074076</v>
      </c>
      <c r="B310" s="4">
        <v>1.4700000000000024</v>
      </c>
      <c r="C310" s="4">
        <v>1.1399999999999999</v>
      </c>
      <c r="D310" s="4">
        <f t="shared" si="16"/>
        <v>1.6758000000000026</v>
      </c>
      <c r="E310" s="4">
        <f t="shared" si="17"/>
        <v>147.47619999999998</v>
      </c>
      <c r="F310" s="4">
        <f t="shared" si="15"/>
        <v>3.4661999999999864</v>
      </c>
      <c r="G310" s="12">
        <v>2023</v>
      </c>
    </row>
    <row r="311" spans="1:7" x14ac:dyDescent="0.2">
      <c r="A311" s="18">
        <v>44986.980243055557</v>
      </c>
      <c r="B311" s="4">
        <v>1.4800000000000004</v>
      </c>
      <c r="C311" s="4">
        <v>1.1399999999999999</v>
      </c>
      <c r="D311" s="4">
        <f t="shared" si="16"/>
        <v>1.6872000000000003</v>
      </c>
      <c r="E311" s="4">
        <f t="shared" si="17"/>
        <v>147.48759999999996</v>
      </c>
      <c r="F311" s="4">
        <f t="shared" si="15"/>
        <v>3.4775999999999669</v>
      </c>
      <c r="G311" s="12">
        <v>2023</v>
      </c>
    </row>
    <row r="312" spans="1:7" x14ac:dyDescent="0.2">
      <c r="A312" s="18">
        <v>44986.995815972223</v>
      </c>
      <c r="B312" s="4">
        <v>1.490000000000002</v>
      </c>
      <c r="C312" s="4">
        <v>1.1399999999999999</v>
      </c>
      <c r="D312" s="4">
        <f t="shared" si="16"/>
        <v>1.6986000000000021</v>
      </c>
      <c r="E312" s="4">
        <f t="shared" si="17"/>
        <v>147.49899999999997</v>
      </c>
      <c r="F312" s="4">
        <f t="shared" si="15"/>
        <v>3.4889999999999759</v>
      </c>
      <c r="G312" s="12">
        <v>2023</v>
      </c>
    </row>
    <row r="313" spans="1:7" x14ac:dyDescent="0.2">
      <c r="A313" s="18">
        <v>44987.016082175927</v>
      </c>
      <c r="B313" s="4">
        <v>1.5</v>
      </c>
      <c r="C313" s="4">
        <v>1.1399999999999999</v>
      </c>
      <c r="D313" s="4">
        <f t="shared" si="16"/>
        <v>1.71</v>
      </c>
      <c r="E313" s="4">
        <f t="shared" si="17"/>
        <v>147.51039999999998</v>
      </c>
      <c r="F313" s="4">
        <f t="shared" si="15"/>
        <v>3.5003999999999849</v>
      </c>
      <c r="G313" s="12">
        <v>2023</v>
      </c>
    </row>
    <row r="314" spans="1:7" x14ac:dyDescent="0.2">
      <c r="A314" s="18">
        <v>44987.029247685183</v>
      </c>
      <c r="B314" s="4">
        <v>1.5100000000000016</v>
      </c>
      <c r="C314" s="4">
        <v>1.1399999999999999</v>
      </c>
      <c r="D314" s="4">
        <f t="shared" si="16"/>
        <v>1.7214000000000016</v>
      </c>
      <c r="E314" s="4">
        <f t="shared" si="17"/>
        <v>147.52179999999996</v>
      </c>
      <c r="F314" s="4">
        <f t="shared" si="15"/>
        <v>3.5117999999999654</v>
      </c>
      <c r="G314" s="12">
        <v>2023</v>
      </c>
    </row>
    <row r="315" spans="1:7" x14ac:dyDescent="0.2">
      <c r="A315" s="18">
        <v>44996.791348379629</v>
      </c>
      <c r="B315" s="4">
        <v>1.5199999999999996</v>
      </c>
      <c r="C315" s="4">
        <v>1.1399999999999999</v>
      </c>
      <c r="D315" s="4">
        <f t="shared" si="16"/>
        <v>1.7327999999999995</v>
      </c>
      <c r="E315" s="4">
        <f t="shared" si="17"/>
        <v>147.53319999999997</v>
      </c>
      <c r="F315" s="4">
        <f t="shared" si="15"/>
        <v>3.5231999999999744</v>
      </c>
      <c r="G315" s="12">
        <v>2023</v>
      </c>
    </row>
    <row r="316" spans="1:7" x14ac:dyDescent="0.2">
      <c r="A316" s="18">
        <v>44996.793206018519</v>
      </c>
      <c r="B316" s="4">
        <v>1.5300000000000011</v>
      </c>
      <c r="C316" s="4">
        <v>1.1399999999999999</v>
      </c>
      <c r="D316" s="4">
        <f t="shared" si="16"/>
        <v>1.7442000000000011</v>
      </c>
      <c r="E316" s="4">
        <f t="shared" si="17"/>
        <v>147.54459999999997</v>
      </c>
      <c r="F316" s="4">
        <f t="shared" si="15"/>
        <v>3.5345999999999833</v>
      </c>
      <c r="G316" s="12">
        <v>2023</v>
      </c>
    </row>
    <row r="317" spans="1:7" x14ac:dyDescent="0.2">
      <c r="A317" s="18">
        <v>44996.794565972225</v>
      </c>
      <c r="B317" s="4">
        <v>1.5400000000000027</v>
      </c>
      <c r="C317" s="4">
        <v>1.1399999999999999</v>
      </c>
      <c r="D317" s="4">
        <f t="shared" si="16"/>
        <v>1.7556000000000029</v>
      </c>
      <c r="E317" s="4">
        <f t="shared" si="17"/>
        <v>147.55599999999998</v>
      </c>
      <c r="F317" s="4">
        <f t="shared" si="15"/>
        <v>3.5459999999999923</v>
      </c>
      <c r="G317" s="12">
        <v>2023</v>
      </c>
    </row>
    <row r="318" spans="1:7" x14ac:dyDescent="0.2">
      <c r="A318" s="18">
        <v>44996.796111111114</v>
      </c>
      <c r="B318" s="4">
        <v>1.5500000000000007</v>
      </c>
      <c r="C318" s="4">
        <v>1.1399999999999999</v>
      </c>
      <c r="D318" s="4">
        <f t="shared" si="16"/>
        <v>1.7670000000000006</v>
      </c>
      <c r="E318" s="4">
        <f t="shared" si="17"/>
        <v>147.56739999999996</v>
      </c>
      <c r="F318" s="4">
        <f t="shared" si="15"/>
        <v>3.5573999999999728</v>
      </c>
      <c r="G318" s="12">
        <v>2023</v>
      </c>
    </row>
    <row r="319" spans="1:7" x14ac:dyDescent="0.2">
      <c r="A319" s="18">
        <v>44996.799253472222</v>
      </c>
      <c r="B319" s="4">
        <v>1.5600000000000023</v>
      </c>
      <c r="C319" s="4">
        <v>1.1399999999999999</v>
      </c>
      <c r="D319" s="4">
        <f t="shared" si="16"/>
        <v>1.7784000000000024</v>
      </c>
      <c r="E319" s="4">
        <f t="shared" si="17"/>
        <v>147.57879999999997</v>
      </c>
      <c r="F319" s="4">
        <f t="shared" si="15"/>
        <v>3.5687999999999818</v>
      </c>
      <c r="G319" s="12">
        <v>2023</v>
      </c>
    </row>
    <row r="320" spans="1:7" x14ac:dyDescent="0.2">
      <c r="A320" s="18">
        <v>44996.802361111113</v>
      </c>
      <c r="B320" s="4">
        <v>1.5700000000000003</v>
      </c>
      <c r="C320" s="4">
        <v>1.1399999999999999</v>
      </c>
      <c r="D320" s="4">
        <f t="shared" si="16"/>
        <v>1.7898000000000003</v>
      </c>
      <c r="E320" s="4">
        <f t="shared" si="17"/>
        <v>147.59019999999998</v>
      </c>
      <c r="F320" s="4">
        <f t="shared" si="15"/>
        <v>3.5801999999999907</v>
      </c>
      <c r="G320" s="12">
        <v>2023</v>
      </c>
    </row>
    <row r="321" spans="1:7" x14ac:dyDescent="0.2">
      <c r="A321" s="18">
        <v>44996.803952546295</v>
      </c>
      <c r="B321" s="4">
        <v>1.5800000000000018</v>
      </c>
      <c r="C321" s="4">
        <v>1.1399999999999999</v>
      </c>
      <c r="D321" s="4">
        <f t="shared" si="16"/>
        <v>1.8012000000000019</v>
      </c>
      <c r="E321" s="4">
        <f t="shared" si="17"/>
        <v>147.60159999999996</v>
      </c>
      <c r="F321" s="4">
        <f t="shared" si="15"/>
        <v>3.5915999999999713</v>
      </c>
      <c r="G321" s="12">
        <v>2023</v>
      </c>
    </row>
    <row r="322" spans="1:7" x14ac:dyDescent="0.2">
      <c r="A322" s="18">
        <v>44996.805781249997</v>
      </c>
      <c r="B322" s="4">
        <v>1.5899999999999999</v>
      </c>
      <c r="C322" s="4">
        <v>1.1399999999999999</v>
      </c>
      <c r="D322" s="4">
        <f t="shared" si="16"/>
        <v>1.8125999999999998</v>
      </c>
      <c r="E322" s="4">
        <f t="shared" si="17"/>
        <v>147.61299999999997</v>
      </c>
      <c r="F322" s="4">
        <f t="shared" si="15"/>
        <v>3.6029999999999802</v>
      </c>
      <c r="G322" s="12">
        <v>2023</v>
      </c>
    </row>
    <row r="323" spans="1:7" x14ac:dyDescent="0.2">
      <c r="A323" s="18">
        <v>44996.807256944441</v>
      </c>
      <c r="B323" s="4">
        <v>1.6000000000000014</v>
      </c>
      <c r="C323" s="4">
        <v>1.1399999999999999</v>
      </c>
      <c r="D323" s="4">
        <f t="shared" si="16"/>
        <v>1.8240000000000014</v>
      </c>
      <c r="E323" s="4">
        <f t="shared" si="17"/>
        <v>147.62439999999998</v>
      </c>
      <c r="F323" s="4">
        <f t="shared" ref="F323:F386" si="18">E323-144.01</f>
        <v>3.6143999999999892</v>
      </c>
      <c r="G323" s="12">
        <v>2023</v>
      </c>
    </row>
    <row r="324" spans="1:7" x14ac:dyDescent="0.2">
      <c r="A324" s="18">
        <v>44996.80972222222</v>
      </c>
      <c r="B324" s="4">
        <v>1.610000000000003</v>
      </c>
      <c r="C324" s="4">
        <v>1.1399999999999999</v>
      </c>
      <c r="D324" s="4">
        <f t="shared" si="16"/>
        <v>1.8354000000000033</v>
      </c>
      <c r="E324" s="4">
        <f t="shared" si="17"/>
        <v>147.63579999999996</v>
      </c>
      <c r="F324" s="4">
        <f t="shared" si="18"/>
        <v>3.6257999999999697</v>
      </c>
      <c r="G324" s="12">
        <v>2023</v>
      </c>
    </row>
    <row r="325" spans="1:7" x14ac:dyDescent="0.2">
      <c r="A325" s="18">
        <v>44996.811006944445</v>
      </c>
      <c r="B325" s="4">
        <v>1.620000000000001</v>
      </c>
      <c r="C325" s="4">
        <v>1.1399999999999999</v>
      </c>
      <c r="D325" s="4">
        <f t="shared" si="16"/>
        <v>1.8468000000000009</v>
      </c>
      <c r="E325" s="4">
        <f t="shared" si="17"/>
        <v>147.64719999999997</v>
      </c>
      <c r="F325" s="4">
        <f t="shared" si="18"/>
        <v>3.6371999999999787</v>
      </c>
      <c r="G325" s="12">
        <v>2023</v>
      </c>
    </row>
    <row r="326" spans="1:7" x14ac:dyDescent="0.2">
      <c r="A326" s="18">
        <v>44996.812274305557</v>
      </c>
      <c r="B326" s="4">
        <v>1.6300000000000026</v>
      </c>
      <c r="C326" s="4">
        <v>1.1399999999999999</v>
      </c>
      <c r="D326" s="4">
        <f t="shared" si="16"/>
        <v>1.8582000000000027</v>
      </c>
      <c r="E326" s="4">
        <f t="shared" si="17"/>
        <v>147.65859999999998</v>
      </c>
      <c r="F326" s="4">
        <f t="shared" si="18"/>
        <v>3.6485999999999876</v>
      </c>
      <c r="G326" s="12">
        <v>2023</v>
      </c>
    </row>
    <row r="327" spans="1:7" x14ac:dyDescent="0.2">
      <c r="A327" s="18">
        <v>44996.813200231481</v>
      </c>
      <c r="B327" s="4">
        <v>1.6400000000000006</v>
      </c>
      <c r="C327" s="4">
        <v>1.1399999999999999</v>
      </c>
      <c r="D327" s="4">
        <f t="shared" si="16"/>
        <v>1.8696000000000006</v>
      </c>
      <c r="E327" s="4">
        <f t="shared" si="17"/>
        <v>147.66999999999996</v>
      </c>
      <c r="F327" s="4">
        <f t="shared" si="18"/>
        <v>3.6599999999999682</v>
      </c>
      <c r="G327" s="12">
        <v>2023</v>
      </c>
    </row>
    <row r="328" spans="1:7" x14ac:dyDescent="0.2">
      <c r="A328" s="18">
        <v>44996.814832175929</v>
      </c>
      <c r="B328" s="4">
        <v>1.6500000000000021</v>
      </c>
      <c r="C328" s="4">
        <v>1.1399999999999999</v>
      </c>
      <c r="D328" s="4">
        <f t="shared" si="16"/>
        <v>1.8810000000000022</v>
      </c>
      <c r="E328" s="4">
        <f t="shared" si="17"/>
        <v>147.68139999999997</v>
      </c>
      <c r="F328" s="4">
        <f t="shared" si="18"/>
        <v>3.6713999999999771</v>
      </c>
      <c r="G328" s="12">
        <v>2023</v>
      </c>
    </row>
    <row r="329" spans="1:7" x14ac:dyDescent="0.2">
      <c r="A329" s="18">
        <v>44996.815949074073</v>
      </c>
      <c r="B329" s="4">
        <v>1.6600000000000001</v>
      </c>
      <c r="C329" s="4">
        <v>1.1399999999999999</v>
      </c>
      <c r="D329" s="4">
        <f t="shared" si="16"/>
        <v>1.8924000000000001</v>
      </c>
      <c r="E329" s="4">
        <f t="shared" si="17"/>
        <v>147.69279999999998</v>
      </c>
      <c r="F329" s="4">
        <f t="shared" si="18"/>
        <v>3.6827999999999861</v>
      </c>
      <c r="G329" s="12">
        <v>2023</v>
      </c>
    </row>
    <row r="330" spans="1:7" x14ac:dyDescent="0.2">
      <c r="A330" s="18">
        <v>44996.817893518521</v>
      </c>
      <c r="B330" s="4">
        <v>1.6700000000000017</v>
      </c>
      <c r="C330" s="4">
        <v>1.1399999999999999</v>
      </c>
      <c r="D330" s="4">
        <f t="shared" si="16"/>
        <v>1.9038000000000017</v>
      </c>
      <c r="E330" s="4">
        <f t="shared" si="17"/>
        <v>147.70419999999996</v>
      </c>
      <c r="F330" s="4">
        <f t="shared" si="18"/>
        <v>3.6941999999999666</v>
      </c>
      <c r="G330" s="12">
        <v>2023</v>
      </c>
    </row>
    <row r="331" spans="1:7" x14ac:dyDescent="0.2">
      <c r="A331" s="18">
        <v>44996.819502314815</v>
      </c>
      <c r="B331" s="4">
        <v>1.6799999999999997</v>
      </c>
      <c r="C331" s="4">
        <v>1.1399999999999999</v>
      </c>
      <c r="D331" s="4">
        <f t="shared" si="16"/>
        <v>1.9151999999999996</v>
      </c>
      <c r="E331" s="4">
        <f t="shared" si="17"/>
        <v>147.71559999999997</v>
      </c>
      <c r="F331" s="4">
        <f t="shared" si="18"/>
        <v>3.7055999999999756</v>
      </c>
      <c r="G331" s="12">
        <v>2023</v>
      </c>
    </row>
    <row r="332" spans="1:7" x14ac:dyDescent="0.2">
      <c r="A332" s="18">
        <v>44996.822135416667</v>
      </c>
      <c r="B332" s="4">
        <v>1.6900000000000013</v>
      </c>
      <c r="C332" s="4">
        <v>1.1399999999999999</v>
      </c>
      <c r="D332" s="4">
        <f t="shared" si="16"/>
        <v>1.9266000000000012</v>
      </c>
      <c r="E332" s="4">
        <f t="shared" si="17"/>
        <v>147.72699999999998</v>
      </c>
      <c r="F332" s="4">
        <f t="shared" si="18"/>
        <v>3.7169999999999845</v>
      </c>
      <c r="G332" s="12">
        <v>2023</v>
      </c>
    </row>
    <row r="333" spans="1:7" x14ac:dyDescent="0.2">
      <c r="A333" s="18">
        <v>44996.823206018518</v>
      </c>
      <c r="B333" s="4">
        <v>1.7000000000000028</v>
      </c>
      <c r="C333" s="4">
        <v>1.1399999999999999</v>
      </c>
      <c r="D333" s="4">
        <f t="shared" si="16"/>
        <v>1.9380000000000031</v>
      </c>
      <c r="E333" s="4">
        <f t="shared" si="17"/>
        <v>147.73839999999998</v>
      </c>
      <c r="F333" s="4">
        <f t="shared" si="18"/>
        <v>3.7283999999999935</v>
      </c>
      <c r="G333" s="12">
        <v>2023</v>
      </c>
    </row>
    <row r="334" spans="1:7" x14ac:dyDescent="0.2">
      <c r="A334" s="18">
        <v>44996.825520833336</v>
      </c>
      <c r="B334" s="4">
        <v>1.7100000000000009</v>
      </c>
      <c r="C334" s="4">
        <v>1.1399999999999999</v>
      </c>
      <c r="D334" s="4">
        <f t="shared" si="16"/>
        <v>1.9494000000000009</v>
      </c>
      <c r="E334" s="4">
        <f t="shared" si="17"/>
        <v>147.74979999999996</v>
      </c>
      <c r="F334" s="4">
        <f t="shared" si="18"/>
        <v>3.739799999999974</v>
      </c>
      <c r="G334" s="12">
        <v>2023</v>
      </c>
    </row>
    <row r="335" spans="1:7" x14ac:dyDescent="0.2">
      <c r="A335" s="18">
        <v>44996.830567129633</v>
      </c>
      <c r="B335" s="4">
        <v>1.7200000000000024</v>
      </c>
      <c r="C335" s="4">
        <v>1.1399999999999999</v>
      </c>
      <c r="D335" s="4">
        <f t="shared" si="16"/>
        <v>1.9608000000000025</v>
      </c>
      <c r="E335" s="4">
        <f t="shared" si="17"/>
        <v>147.76119999999997</v>
      </c>
      <c r="F335" s="4">
        <f t="shared" si="18"/>
        <v>3.751199999999983</v>
      </c>
      <c r="G335" s="12">
        <v>2023</v>
      </c>
    </row>
    <row r="336" spans="1:7" x14ac:dyDescent="0.2">
      <c r="A336" s="18">
        <v>44996.836134259262</v>
      </c>
      <c r="B336" s="4">
        <v>1.7300000000000004</v>
      </c>
      <c r="C336" s="4">
        <v>1.1399999999999999</v>
      </c>
      <c r="D336" s="4">
        <f t="shared" si="16"/>
        <v>1.9722000000000004</v>
      </c>
      <c r="E336" s="4">
        <f t="shared" si="17"/>
        <v>147.77259999999995</v>
      </c>
      <c r="F336" s="4">
        <f t="shared" si="18"/>
        <v>3.7625999999999635</v>
      </c>
      <c r="G336" s="12">
        <v>2023</v>
      </c>
    </row>
    <row r="337" spans="1:7" x14ac:dyDescent="0.2">
      <c r="A337" s="18">
        <v>44996.838304398145</v>
      </c>
      <c r="B337" s="4">
        <v>1.740000000000002</v>
      </c>
      <c r="C337" s="4">
        <v>1.1399999999999999</v>
      </c>
      <c r="D337" s="4">
        <f t="shared" si="16"/>
        <v>1.983600000000002</v>
      </c>
      <c r="E337" s="4">
        <f t="shared" si="17"/>
        <v>147.78399999999996</v>
      </c>
      <c r="F337" s="4">
        <f t="shared" si="18"/>
        <v>3.7739999999999725</v>
      </c>
      <c r="G337" s="12">
        <v>2023</v>
      </c>
    </row>
    <row r="338" spans="1:7" x14ac:dyDescent="0.2">
      <c r="A338" s="18">
        <v>44996.842471064818</v>
      </c>
      <c r="B338" s="4">
        <v>1.75</v>
      </c>
      <c r="C338" s="4">
        <v>1.1399999999999999</v>
      </c>
      <c r="D338" s="4">
        <f t="shared" si="16"/>
        <v>1.9949999999999999</v>
      </c>
      <c r="E338" s="4">
        <f t="shared" si="17"/>
        <v>147.79539999999997</v>
      </c>
      <c r="F338" s="4">
        <f t="shared" si="18"/>
        <v>3.7853999999999814</v>
      </c>
      <c r="G338" s="12">
        <v>2023</v>
      </c>
    </row>
    <row r="339" spans="1:7" x14ac:dyDescent="0.2">
      <c r="A339" s="18">
        <v>44996.843825231481</v>
      </c>
      <c r="B339" s="4">
        <v>1.7600000000000016</v>
      </c>
      <c r="C339" s="4">
        <v>1.1399999999999999</v>
      </c>
      <c r="D339" s="4">
        <f t="shared" si="16"/>
        <v>2.0064000000000015</v>
      </c>
      <c r="E339" s="4">
        <f t="shared" si="17"/>
        <v>147.80679999999998</v>
      </c>
      <c r="F339" s="4">
        <f t="shared" si="18"/>
        <v>3.7967999999999904</v>
      </c>
      <c r="G339" s="12">
        <v>2023</v>
      </c>
    </row>
    <row r="340" spans="1:7" x14ac:dyDescent="0.2">
      <c r="A340" s="18">
        <v>44996.84529513889</v>
      </c>
      <c r="B340" s="4">
        <v>1.7699999999999996</v>
      </c>
      <c r="C340" s="4">
        <v>1.1399999999999999</v>
      </c>
      <c r="D340" s="4">
        <f t="shared" si="16"/>
        <v>2.0177999999999994</v>
      </c>
      <c r="E340" s="4">
        <f t="shared" si="17"/>
        <v>147.81819999999996</v>
      </c>
      <c r="F340" s="4">
        <f t="shared" si="18"/>
        <v>3.8081999999999709</v>
      </c>
      <c r="G340" s="12">
        <v>2023</v>
      </c>
    </row>
    <row r="341" spans="1:7" x14ac:dyDescent="0.2">
      <c r="A341" s="18">
        <v>44996.846822916668</v>
      </c>
      <c r="B341" s="4">
        <v>1.7800000000000011</v>
      </c>
      <c r="C341" s="4">
        <v>1.1399999999999999</v>
      </c>
      <c r="D341" s="4">
        <f t="shared" si="16"/>
        <v>2.0292000000000012</v>
      </c>
      <c r="E341" s="4">
        <f t="shared" si="17"/>
        <v>147.82959999999997</v>
      </c>
      <c r="F341" s="4">
        <f t="shared" si="18"/>
        <v>3.8195999999999799</v>
      </c>
      <c r="G341" s="12">
        <v>2023</v>
      </c>
    </row>
    <row r="342" spans="1:7" x14ac:dyDescent="0.2">
      <c r="A342" s="18">
        <v>44996.850682870368</v>
      </c>
      <c r="B342" s="4">
        <v>1.7900000000000027</v>
      </c>
      <c r="C342" s="4">
        <v>1.1399999999999999</v>
      </c>
      <c r="D342" s="4">
        <f t="shared" ref="D342:D405" si="19">B342*C342</f>
        <v>2.0406000000000031</v>
      </c>
      <c r="E342" s="4">
        <f t="shared" si="17"/>
        <v>147.84099999999998</v>
      </c>
      <c r="F342" s="4">
        <f t="shared" si="18"/>
        <v>3.8309999999999889</v>
      </c>
      <c r="G342" s="12">
        <v>2023</v>
      </c>
    </row>
    <row r="343" spans="1:7" x14ac:dyDescent="0.2">
      <c r="A343" s="18">
        <v>44996.858020833337</v>
      </c>
      <c r="B343" s="4">
        <v>1.8000000000000007</v>
      </c>
      <c r="C343" s="4">
        <v>1.1399999999999999</v>
      </c>
      <c r="D343" s="4">
        <f t="shared" si="19"/>
        <v>2.0520000000000005</v>
      </c>
      <c r="E343" s="4">
        <f t="shared" si="17"/>
        <v>147.85239999999996</v>
      </c>
      <c r="F343" s="4">
        <f t="shared" si="18"/>
        <v>3.8423999999999694</v>
      </c>
      <c r="G343" s="12">
        <v>2023</v>
      </c>
    </row>
    <row r="344" spans="1:7" x14ac:dyDescent="0.2">
      <c r="A344" s="18">
        <v>44996.886313657407</v>
      </c>
      <c r="B344" s="4">
        <v>1.8100000000000023</v>
      </c>
      <c r="C344" s="4">
        <v>1.1399999999999999</v>
      </c>
      <c r="D344" s="4">
        <f t="shared" si="19"/>
        <v>2.0634000000000023</v>
      </c>
      <c r="E344" s="4">
        <f t="shared" si="17"/>
        <v>147.86379999999997</v>
      </c>
      <c r="F344" s="4">
        <f t="shared" si="18"/>
        <v>3.8537999999999784</v>
      </c>
      <c r="G344" s="12">
        <v>2023</v>
      </c>
    </row>
    <row r="345" spans="1:7" x14ac:dyDescent="0.2">
      <c r="A345" s="18">
        <v>44996.88980902778</v>
      </c>
      <c r="B345" s="4">
        <v>1.8200000000000003</v>
      </c>
      <c r="C345" s="4">
        <v>1.1399999999999999</v>
      </c>
      <c r="D345" s="4">
        <f t="shared" si="19"/>
        <v>2.0748000000000002</v>
      </c>
      <c r="E345" s="4">
        <f t="shared" si="17"/>
        <v>147.87519999999998</v>
      </c>
      <c r="F345" s="4">
        <f t="shared" si="18"/>
        <v>3.8651999999999873</v>
      </c>
      <c r="G345" s="12">
        <v>2023</v>
      </c>
    </row>
    <row r="346" spans="1:7" x14ac:dyDescent="0.2">
      <c r="A346" s="18">
        <v>44996.89248263889</v>
      </c>
      <c r="B346" s="4">
        <v>1.8300000000000018</v>
      </c>
      <c r="C346" s="4">
        <v>1.1399999999999999</v>
      </c>
      <c r="D346" s="4">
        <f t="shared" si="19"/>
        <v>2.0862000000000021</v>
      </c>
      <c r="E346" s="4">
        <f t="shared" si="17"/>
        <v>147.88659999999996</v>
      </c>
      <c r="F346" s="4">
        <f t="shared" si="18"/>
        <v>3.8765999999999678</v>
      </c>
      <c r="G346" s="12">
        <v>2023</v>
      </c>
    </row>
    <row r="347" spans="1:7" x14ac:dyDescent="0.2">
      <c r="A347" s="18">
        <v>44996.894971064816</v>
      </c>
      <c r="B347" s="4">
        <v>1.8399999999999999</v>
      </c>
      <c r="C347" s="4">
        <v>1.1399999999999999</v>
      </c>
      <c r="D347" s="4">
        <f t="shared" si="19"/>
        <v>2.0975999999999995</v>
      </c>
      <c r="E347" s="4">
        <f t="shared" si="17"/>
        <v>147.89799999999997</v>
      </c>
      <c r="F347" s="4">
        <f t="shared" si="18"/>
        <v>3.8879999999999768</v>
      </c>
      <c r="G347" s="12">
        <v>2023</v>
      </c>
    </row>
    <row r="348" spans="1:7" x14ac:dyDescent="0.2">
      <c r="A348" s="18">
        <v>44996.897864583334</v>
      </c>
      <c r="B348" s="4">
        <v>1.8500000000000014</v>
      </c>
      <c r="C348" s="4">
        <v>1.1399999999999999</v>
      </c>
      <c r="D348" s="4">
        <f t="shared" si="19"/>
        <v>2.1090000000000013</v>
      </c>
      <c r="E348" s="4">
        <f t="shared" si="17"/>
        <v>147.90939999999998</v>
      </c>
      <c r="F348" s="4">
        <f t="shared" si="18"/>
        <v>3.8993999999999858</v>
      </c>
      <c r="G348" s="12">
        <v>2023</v>
      </c>
    </row>
    <row r="349" spans="1:7" x14ac:dyDescent="0.2">
      <c r="A349" s="18">
        <v>44996.900190972221</v>
      </c>
      <c r="B349" s="4">
        <v>1.860000000000003</v>
      </c>
      <c r="C349" s="4">
        <v>1.1399999999999999</v>
      </c>
      <c r="D349" s="4">
        <f t="shared" si="19"/>
        <v>2.1204000000000032</v>
      </c>
      <c r="E349" s="4">
        <f t="shared" si="17"/>
        <v>147.92079999999996</v>
      </c>
      <c r="F349" s="4">
        <f t="shared" si="18"/>
        <v>3.9107999999999663</v>
      </c>
      <c r="G349" s="12">
        <v>2023</v>
      </c>
    </row>
    <row r="350" spans="1:7" x14ac:dyDescent="0.2">
      <c r="A350" s="18">
        <v>44996.902922453701</v>
      </c>
      <c r="B350" s="4">
        <v>1.870000000000001</v>
      </c>
      <c r="C350" s="4">
        <v>1.1399999999999999</v>
      </c>
      <c r="D350" s="4">
        <f t="shared" si="19"/>
        <v>2.131800000000001</v>
      </c>
      <c r="E350" s="4">
        <f t="shared" si="17"/>
        <v>147.93219999999997</v>
      </c>
      <c r="F350" s="4">
        <f t="shared" si="18"/>
        <v>3.9221999999999753</v>
      </c>
      <c r="G350" s="12">
        <v>2023</v>
      </c>
    </row>
    <row r="351" spans="1:7" x14ac:dyDescent="0.2">
      <c r="A351" s="18">
        <v>44996.904803240737</v>
      </c>
      <c r="B351" s="4">
        <v>1.8800000000000026</v>
      </c>
      <c r="C351" s="4">
        <v>1.1399999999999999</v>
      </c>
      <c r="D351" s="4">
        <f t="shared" si="19"/>
        <v>2.1432000000000029</v>
      </c>
      <c r="E351" s="4">
        <f t="shared" si="17"/>
        <v>147.94359999999998</v>
      </c>
      <c r="F351" s="4">
        <f t="shared" si="18"/>
        <v>3.9335999999999842</v>
      </c>
      <c r="G351" s="12">
        <v>2023</v>
      </c>
    </row>
    <row r="352" spans="1:7" x14ac:dyDescent="0.2">
      <c r="A352" s="18">
        <v>44996.909241898145</v>
      </c>
      <c r="B352" s="4">
        <v>1.8900000000000006</v>
      </c>
      <c r="C352" s="4">
        <v>1.1399999999999999</v>
      </c>
      <c r="D352" s="4">
        <f t="shared" si="19"/>
        <v>2.1546000000000003</v>
      </c>
      <c r="E352" s="4">
        <f t="shared" si="17"/>
        <v>147.95499999999996</v>
      </c>
      <c r="F352" s="4">
        <f t="shared" si="18"/>
        <v>3.9449999999999648</v>
      </c>
      <c r="G352" s="12">
        <v>2023</v>
      </c>
    </row>
    <row r="353" spans="1:7" x14ac:dyDescent="0.2">
      <c r="A353" s="18">
        <v>44996.911070601855</v>
      </c>
      <c r="B353" s="4">
        <v>1.9000000000000021</v>
      </c>
      <c r="C353" s="4">
        <v>1.1399999999999999</v>
      </c>
      <c r="D353" s="4">
        <f t="shared" si="19"/>
        <v>2.1660000000000021</v>
      </c>
      <c r="E353" s="4">
        <f t="shared" si="17"/>
        <v>147.96639999999996</v>
      </c>
      <c r="F353" s="4">
        <f t="shared" si="18"/>
        <v>3.9563999999999737</v>
      </c>
      <c r="G353" s="12">
        <v>2023</v>
      </c>
    </row>
    <row r="354" spans="1:7" x14ac:dyDescent="0.2">
      <c r="A354" s="18">
        <v>44996.912777777776</v>
      </c>
      <c r="B354" s="4">
        <v>1.9100000000000001</v>
      </c>
      <c r="C354" s="4">
        <v>1.1399999999999999</v>
      </c>
      <c r="D354" s="4">
        <f t="shared" si="19"/>
        <v>2.1774</v>
      </c>
      <c r="E354" s="4">
        <f t="shared" si="17"/>
        <v>147.97779999999997</v>
      </c>
      <c r="F354" s="4">
        <f t="shared" si="18"/>
        <v>3.9677999999999827</v>
      </c>
      <c r="G354" s="12">
        <v>2023</v>
      </c>
    </row>
    <row r="355" spans="1:7" x14ac:dyDescent="0.2">
      <c r="A355" s="18">
        <v>44996.913715277777</v>
      </c>
      <c r="B355" s="4">
        <v>1.9200000000000017</v>
      </c>
      <c r="C355" s="4">
        <v>1.1399999999999999</v>
      </c>
      <c r="D355" s="4">
        <f t="shared" si="19"/>
        <v>2.1888000000000019</v>
      </c>
      <c r="E355" s="4">
        <f t="shared" si="17"/>
        <v>147.98919999999998</v>
      </c>
      <c r="F355" s="4">
        <f t="shared" si="18"/>
        <v>3.9791999999999916</v>
      </c>
      <c r="G355" s="12">
        <v>2023</v>
      </c>
    </row>
    <row r="356" spans="1:7" x14ac:dyDescent="0.2">
      <c r="A356" s="18">
        <v>44996.920347222222</v>
      </c>
      <c r="B356" s="4">
        <v>1.9299999999999997</v>
      </c>
      <c r="C356" s="4">
        <v>1.1399999999999999</v>
      </c>
      <c r="D356" s="4">
        <f t="shared" si="19"/>
        <v>2.2001999999999993</v>
      </c>
      <c r="E356" s="4">
        <f t="shared" si="17"/>
        <v>148.00059999999996</v>
      </c>
      <c r="F356" s="4">
        <f t="shared" si="18"/>
        <v>3.9905999999999722</v>
      </c>
      <c r="G356" s="12">
        <v>2023</v>
      </c>
    </row>
    <row r="357" spans="1:7" x14ac:dyDescent="0.2">
      <c r="A357" s="18">
        <v>44996.92342013889</v>
      </c>
      <c r="B357" s="4">
        <v>1.9400000000000013</v>
      </c>
      <c r="C357" s="4">
        <v>1.1399999999999999</v>
      </c>
      <c r="D357" s="4">
        <f t="shared" si="19"/>
        <v>2.2116000000000011</v>
      </c>
      <c r="E357" s="4">
        <f t="shared" ref="E357:E420" si="20">D357+$E$162</f>
        <v>148.01199999999997</v>
      </c>
      <c r="F357" s="4">
        <f t="shared" si="18"/>
        <v>4.0019999999999811</v>
      </c>
      <c r="G357" s="12">
        <v>2023</v>
      </c>
    </row>
    <row r="358" spans="1:7" x14ac:dyDescent="0.2">
      <c r="A358" s="18">
        <v>44996.926261574074</v>
      </c>
      <c r="B358" s="4">
        <v>1.9500000000000028</v>
      </c>
      <c r="C358" s="4">
        <v>1.1399999999999999</v>
      </c>
      <c r="D358" s="4">
        <f t="shared" si="19"/>
        <v>2.223000000000003</v>
      </c>
      <c r="E358" s="4">
        <f t="shared" si="20"/>
        <v>148.02339999999998</v>
      </c>
      <c r="F358" s="4">
        <f t="shared" si="18"/>
        <v>4.0133999999999901</v>
      </c>
      <c r="G358" s="12">
        <v>2023</v>
      </c>
    </row>
    <row r="359" spans="1:7" x14ac:dyDescent="0.2">
      <c r="A359" s="18">
        <v>44996.928281250002</v>
      </c>
      <c r="B359" s="4">
        <v>1.9600000000000009</v>
      </c>
      <c r="C359" s="4">
        <v>1.1399999999999999</v>
      </c>
      <c r="D359" s="4">
        <f t="shared" si="19"/>
        <v>2.2344000000000008</v>
      </c>
      <c r="E359" s="4">
        <f t="shared" si="20"/>
        <v>148.03479999999996</v>
      </c>
      <c r="F359" s="4">
        <f t="shared" si="18"/>
        <v>4.0247999999999706</v>
      </c>
      <c r="G359" s="12">
        <v>2023</v>
      </c>
    </row>
    <row r="360" spans="1:7" x14ac:dyDescent="0.2">
      <c r="A360" s="18">
        <v>44996.93359375</v>
      </c>
      <c r="B360" s="4">
        <v>1.9700000000000024</v>
      </c>
      <c r="C360" s="4">
        <v>1.1399999999999999</v>
      </c>
      <c r="D360" s="4">
        <f t="shared" si="19"/>
        <v>2.2458000000000027</v>
      </c>
      <c r="E360" s="4">
        <f t="shared" si="20"/>
        <v>148.04619999999997</v>
      </c>
      <c r="F360" s="4">
        <f t="shared" si="18"/>
        <v>4.0361999999999796</v>
      </c>
      <c r="G360" s="12">
        <v>2023</v>
      </c>
    </row>
    <row r="361" spans="1:7" x14ac:dyDescent="0.2">
      <c r="A361" s="18">
        <v>44996.95875578704</v>
      </c>
      <c r="B361" s="4">
        <v>1.9800000000000004</v>
      </c>
      <c r="C361" s="4">
        <v>1.1399999999999999</v>
      </c>
      <c r="D361" s="4">
        <f t="shared" si="19"/>
        <v>2.2572000000000001</v>
      </c>
      <c r="E361" s="4">
        <f t="shared" si="20"/>
        <v>148.05759999999998</v>
      </c>
      <c r="F361" s="4">
        <f t="shared" si="18"/>
        <v>4.0475999999999885</v>
      </c>
      <c r="G361" s="12">
        <v>2023</v>
      </c>
    </row>
    <row r="362" spans="1:7" x14ac:dyDescent="0.2">
      <c r="A362" s="18">
        <v>44996.971192129633</v>
      </c>
      <c r="B362" s="4">
        <v>1.990000000000002</v>
      </c>
      <c r="C362" s="4">
        <v>1.1399999999999999</v>
      </c>
      <c r="D362" s="4">
        <f t="shared" si="19"/>
        <v>2.2686000000000019</v>
      </c>
      <c r="E362" s="4">
        <f t="shared" si="20"/>
        <v>148.06899999999996</v>
      </c>
      <c r="F362" s="4">
        <f t="shared" si="18"/>
        <v>4.0589999999999691</v>
      </c>
      <c r="G362" s="12">
        <v>2023</v>
      </c>
    </row>
    <row r="363" spans="1:7" x14ac:dyDescent="0.2">
      <c r="A363" s="18">
        <v>44996.978246527775</v>
      </c>
      <c r="B363" s="4">
        <v>2</v>
      </c>
      <c r="C363" s="4">
        <v>1.1399999999999999</v>
      </c>
      <c r="D363" s="4">
        <f t="shared" si="19"/>
        <v>2.2799999999999998</v>
      </c>
      <c r="E363" s="4">
        <f t="shared" si="20"/>
        <v>148.08039999999997</v>
      </c>
      <c r="F363" s="4">
        <f t="shared" si="18"/>
        <v>4.070399999999978</v>
      </c>
      <c r="G363" s="12">
        <v>2023</v>
      </c>
    </row>
    <row r="364" spans="1:7" x14ac:dyDescent="0.2">
      <c r="A364" s="18">
        <v>44996.980532407404</v>
      </c>
      <c r="B364" s="4">
        <v>2.0100000000000016</v>
      </c>
      <c r="C364" s="4">
        <v>1.1399999999999999</v>
      </c>
      <c r="D364" s="4">
        <f t="shared" si="19"/>
        <v>2.2914000000000017</v>
      </c>
      <c r="E364" s="4">
        <f t="shared" si="20"/>
        <v>148.09179999999998</v>
      </c>
      <c r="F364" s="4">
        <f t="shared" si="18"/>
        <v>4.081799999999987</v>
      </c>
      <c r="G364" s="12">
        <v>2023</v>
      </c>
    </row>
    <row r="365" spans="1:7" x14ac:dyDescent="0.2">
      <c r="A365" s="18">
        <v>44996.983964120373</v>
      </c>
      <c r="B365" s="4">
        <v>2.0199999999999996</v>
      </c>
      <c r="C365" s="4">
        <v>1.1399999999999999</v>
      </c>
      <c r="D365" s="4">
        <f t="shared" si="19"/>
        <v>2.3027999999999995</v>
      </c>
      <c r="E365" s="4">
        <f t="shared" si="20"/>
        <v>148.10319999999996</v>
      </c>
      <c r="F365" s="4">
        <f t="shared" si="18"/>
        <v>4.0931999999999675</v>
      </c>
      <c r="G365" s="12">
        <v>2023</v>
      </c>
    </row>
    <row r="366" spans="1:7" x14ac:dyDescent="0.2">
      <c r="A366" s="18">
        <v>44996.986956018518</v>
      </c>
      <c r="B366" s="4">
        <v>2.0300000000000011</v>
      </c>
      <c r="C366" s="4">
        <v>1.1399999999999999</v>
      </c>
      <c r="D366" s="4">
        <f t="shared" si="19"/>
        <v>2.3142000000000009</v>
      </c>
      <c r="E366" s="4">
        <f t="shared" si="20"/>
        <v>148.11459999999997</v>
      </c>
      <c r="F366" s="4">
        <f t="shared" si="18"/>
        <v>4.1045999999999765</v>
      </c>
      <c r="G366" s="12">
        <v>2023</v>
      </c>
    </row>
    <row r="367" spans="1:7" x14ac:dyDescent="0.2">
      <c r="A367" s="18">
        <v>44997.005381944444</v>
      </c>
      <c r="B367" s="4">
        <v>2.0400000000000027</v>
      </c>
      <c r="C367" s="4">
        <v>1.1399999999999999</v>
      </c>
      <c r="D367" s="4">
        <f t="shared" si="19"/>
        <v>2.3256000000000028</v>
      </c>
      <c r="E367" s="4">
        <f t="shared" si="20"/>
        <v>148.12599999999998</v>
      </c>
      <c r="F367" s="4">
        <f t="shared" si="18"/>
        <v>4.1159999999999854</v>
      </c>
      <c r="G367" s="12">
        <v>2023</v>
      </c>
    </row>
    <row r="368" spans="1:7" x14ac:dyDescent="0.2">
      <c r="A368" s="18">
        <v>44997.00962384259</v>
      </c>
      <c r="B368" s="4">
        <v>2.0500000000000007</v>
      </c>
      <c r="C368" s="4">
        <v>1.1399999999999999</v>
      </c>
      <c r="D368" s="4">
        <f t="shared" si="19"/>
        <v>2.3370000000000006</v>
      </c>
      <c r="E368" s="4">
        <f t="shared" si="20"/>
        <v>148.13739999999996</v>
      </c>
      <c r="F368" s="4">
        <f t="shared" si="18"/>
        <v>4.127399999999966</v>
      </c>
      <c r="G368" s="12">
        <v>2023</v>
      </c>
    </row>
    <row r="369" spans="1:7" x14ac:dyDescent="0.2">
      <c r="A369" s="18">
        <v>44997.023229166669</v>
      </c>
      <c r="B369" s="4">
        <v>2.0600000000000023</v>
      </c>
      <c r="C369" s="4">
        <v>1.1399999999999999</v>
      </c>
      <c r="D369" s="4">
        <f t="shared" si="19"/>
        <v>2.3484000000000025</v>
      </c>
      <c r="E369" s="4">
        <f t="shared" si="20"/>
        <v>148.14879999999997</v>
      </c>
      <c r="F369" s="4">
        <f t="shared" si="18"/>
        <v>4.1387999999999749</v>
      </c>
      <c r="G369" s="12">
        <v>2023</v>
      </c>
    </row>
    <row r="370" spans="1:7" x14ac:dyDescent="0.2">
      <c r="A370" s="18">
        <v>44997.032135416666</v>
      </c>
      <c r="B370" s="4">
        <v>2.0700000000000003</v>
      </c>
      <c r="C370" s="4">
        <v>1.1399999999999999</v>
      </c>
      <c r="D370" s="4">
        <f t="shared" si="19"/>
        <v>2.3598000000000003</v>
      </c>
      <c r="E370" s="4">
        <f t="shared" si="20"/>
        <v>148.16019999999997</v>
      </c>
      <c r="F370" s="4">
        <f t="shared" si="18"/>
        <v>4.1501999999999839</v>
      </c>
      <c r="G370" s="12">
        <v>2023</v>
      </c>
    </row>
    <row r="371" spans="1:7" x14ac:dyDescent="0.2">
      <c r="A371" s="18">
        <v>44997.099554398148</v>
      </c>
      <c r="B371" s="4">
        <v>2.0800000000000018</v>
      </c>
      <c r="C371" s="4">
        <v>1.1399999999999999</v>
      </c>
      <c r="D371" s="4">
        <f t="shared" si="19"/>
        <v>2.3712000000000018</v>
      </c>
      <c r="E371" s="4">
        <f t="shared" si="20"/>
        <v>148.17159999999996</v>
      </c>
      <c r="F371" s="4">
        <f t="shared" si="18"/>
        <v>4.1615999999999644</v>
      </c>
      <c r="G371" s="12">
        <v>2023</v>
      </c>
    </row>
    <row r="372" spans="1:7" x14ac:dyDescent="0.2">
      <c r="A372" s="18">
        <v>45000.732008101855</v>
      </c>
      <c r="B372" s="4">
        <v>2.09</v>
      </c>
      <c r="C372" s="4">
        <v>1.1399999999999999</v>
      </c>
      <c r="D372" s="4">
        <f t="shared" si="19"/>
        <v>2.3825999999999996</v>
      </c>
      <c r="E372" s="4">
        <f t="shared" si="20"/>
        <v>148.18299999999996</v>
      </c>
      <c r="F372" s="4">
        <f t="shared" si="18"/>
        <v>4.1729999999999734</v>
      </c>
      <c r="G372" s="12">
        <v>2023</v>
      </c>
    </row>
    <row r="373" spans="1:7" x14ac:dyDescent="0.2">
      <c r="A373" s="18">
        <v>45000.734930555554</v>
      </c>
      <c r="B373" s="4">
        <v>2.1000000000000014</v>
      </c>
      <c r="C373" s="4">
        <v>1.1399999999999999</v>
      </c>
      <c r="D373" s="4">
        <f t="shared" si="19"/>
        <v>2.3940000000000015</v>
      </c>
      <c r="E373" s="4">
        <f t="shared" si="20"/>
        <v>148.19439999999997</v>
      </c>
      <c r="F373" s="4">
        <f t="shared" si="18"/>
        <v>4.1843999999999824</v>
      </c>
      <c r="G373" s="12">
        <v>2023</v>
      </c>
    </row>
    <row r="374" spans="1:7" x14ac:dyDescent="0.2">
      <c r="A374" s="18">
        <v>45000.737592592595</v>
      </c>
      <c r="B374" s="4">
        <v>2.110000000000003</v>
      </c>
      <c r="C374" s="4">
        <v>1.1399999999999999</v>
      </c>
      <c r="D374" s="4">
        <f t="shared" si="19"/>
        <v>2.4054000000000033</v>
      </c>
      <c r="E374" s="4">
        <f t="shared" si="20"/>
        <v>148.20579999999998</v>
      </c>
      <c r="F374" s="4">
        <f t="shared" si="18"/>
        <v>4.1957999999999913</v>
      </c>
      <c r="G374" s="12">
        <v>2023</v>
      </c>
    </row>
    <row r="375" spans="1:7" x14ac:dyDescent="0.2">
      <c r="A375" s="18">
        <v>45000.738865740743</v>
      </c>
      <c r="B375" s="4">
        <v>2.120000000000001</v>
      </c>
      <c r="C375" s="4">
        <v>1.1399999999999999</v>
      </c>
      <c r="D375" s="4">
        <f t="shared" si="19"/>
        <v>2.4168000000000007</v>
      </c>
      <c r="E375" s="4">
        <f t="shared" si="20"/>
        <v>148.21719999999996</v>
      </c>
      <c r="F375" s="4">
        <f t="shared" si="18"/>
        <v>4.2071999999999719</v>
      </c>
      <c r="G375" s="12">
        <v>2023</v>
      </c>
    </row>
    <row r="376" spans="1:7" x14ac:dyDescent="0.2">
      <c r="A376" s="18">
        <v>45000.862939814811</v>
      </c>
      <c r="B376" s="4">
        <v>2.1300000000000026</v>
      </c>
      <c r="C376" s="4">
        <v>1.1399999999999999</v>
      </c>
      <c r="D376" s="4">
        <f t="shared" si="19"/>
        <v>2.4282000000000026</v>
      </c>
      <c r="E376" s="4">
        <f t="shared" si="20"/>
        <v>148.22859999999997</v>
      </c>
      <c r="F376" s="4">
        <f t="shared" si="18"/>
        <v>4.2185999999999808</v>
      </c>
      <c r="G376" s="12">
        <v>2023</v>
      </c>
    </row>
    <row r="377" spans="1:7" x14ac:dyDescent="0.2">
      <c r="A377" s="18">
        <v>45000.866087962961</v>
      </c>
      <c r="B377" s="4">
        <v>2.1400000000000006</v>
      </c>
      <c r="C377" s="4">
        <v>1.1399999999999999</v>
      </c>
      <c r="D377" s="4">
        <f t="shared" si="19"/>
        <v>2.4396000000000004</v>
      </c>
      <c r="E377" s="4">
        <f t="shared" si="20"/>
        <v>148.23999999999998</v>
      </c>
      <c r="F377" s="4">
        <f t="shared" si="18"/>
        <v>4.2299999999999898</v>
      </c>
      <c r="G377" s="12">
        <v>2023</v>
      </c>
    </row>
    <row r="378" spans="1:7" x14ac:dyDescent="0.2">
      <c r="A378" s="18">
        <v>45000.872685185182</v>
      </c>
      <c r="B378" s="4">
        <v>2.1500000000000021</v>
      </c>
      <c r="C378" s="4">
        <v>1.1399999999999999</v>
      </c>
      <c r="D378" s="4">
        <f t="shared" si="19"/>
        <v>2.4510000000000023</v>
      </c>
      <c r="E378" s="4">
        <f t="shared" si="20"/>
        <v>148.25139999999996</v>
      </c>
      <c r="F378" s="4">
        <f t="shared" si="18"/>
        <v>4.2413999999999703</v>
      </c>
      <c r="G378" s="12">
        <v>2023</v>
      </c>
    </row>
    <row r="379" spans="1:7" x14ac:dyDescent="0.2">
      <c r="A379" s="18">
        <v>45000.883142361112</v>
      </c>
      <c r="B379" s="4">
        <v>2.16</v>
      </c>
      <c r="C379" s="4">
        <v>1.1399999999999999</v>
      </c>
      <c r="D379" s="4">
        <f t="shared" si="19"/>
        <v>2.4624000000000001</v>
      </c>
      <c r="E379" s="4">
        <f t="shared" si="20"/>
        <v>148.26279999999997</v>
      </c>
      <c r="F379" s="4">
        <f t="shared" si="18"/>
        <v>4.2527999999999793</v>
      </c>
      <c r="G379" s="12">
        <v>2023</v>
      </c>
    </row>
    <row r="380" spans="1:7" x14ac:dyDescent="0.2">
      <c r="A380" s="18">
        <v>45000.959606481483</v>
      </c>
      <c r="B380" s="4">
        <v>2.1700000000000017</v>
      </c>
      <c r="C380" s="4">
        <v>1.1399999999999999</v>
      </c>
      <c r="D380" s="4">
        <f t="shared" si="19"/>
        <v>2.4738000000000016</v>
      </c>
      <c r="E380" s="4">
        <f t="shared" si="20"/>
        <v>148.27419999999998</v>
      </c>
      <c r="F380" s="4">
        <f t="shared" si="18"/>
        <v>4.2641999999999882</v>
      </c>
      <c r="G380" s="12">
        <v>2023</v>
      </c>
    </row>
    <row r="381" spans="1:7" x14ac:dyDescent="0.2">
      <c r="A381" s="18">
        <v>45005.69449652778</v>
      </c>
      <c r="B381" s="4">
        <v>2.1799999999999997</v>
      </c>
      <c r="C381" s="4">
        <v>1.1399999999999999</v>
      </c>
      <c r="D381" s="4">
        <f t="shared" si="19"/>
        <v>2.4851999999999994</v>
      </c>
      <c r="E381" s="4">
        <f t="shared" si="20"/>
        <v>148.28559999999996</v>
      </c>
      <c r="F381" s="4">
        <f t="shared" si="18"/>
        <v>4.2755999999999688</v>
      </c>
      <c r="G381" s="12">
        <v>2023</v>
      </c>
    </row>
    <row r="382" spans="1:7" x14ac:dyDescent="0.2">
      <c r="A382" s="18">
        <v>45006.217638888891</v>
      </c>
      <c r="B382" s="4">
        <v>2.1900000000000013</v>
      </c>
      <c r="C382" s="4">
        <v>1.1399999999999999</v>
      </c>
      <c r="D382" s="4">
        <f t="shared" si="19"/>
        <v>2.4966000000000013</v>
      </c>
      <c r="E382" s="4">
        <f t="shared" si="20"/>
        <v>148.29699999999997</v>
      </c>
      <c r="F382" s="4">
        <f t="shared" si="18"/>
        <v>4.2869999999999777</v>
      </c>
      <c r="G382" s="12">
        <v>2023</v>
      </c>
    </row>
    <row r="383" spans="1:7" x14ac:dyDescent="0.2">
      <c r="A383" s="18">
        <v>45006.22296875</v>
      </c>
      <c r="B383" s="4">
        <v>2.2000000000000028</v>
      </c>
      <c r="C383" s="4">
        <v>1.1399999999999999</v>
      </c>
      <c r="D383" s="4">
        <f t="shared" si="19"/>
        <v>2.5080000000000031</v>
      </c>
      <c r="E383" s="4">
        <f t="shared" si="20"/>
        <v>148.30839999999998</v>
      </c>
      <c r="F383" s="4">
        <f t="shared" si="18"/>
        <v>4.2983999999999867</v>
      </c>
      <c r="G383" s="12">
        <v>2023</v>
      </c>
    </row>
    <row r="384" spans="1:7" x14ac:dyDescent="0.2">
      <c r="A384" s="18">
        <v>45006.229942129627</v>
      </c>
      <c r="B384" s="4">
        <v>2.2100000000000009</v>
      </c>
      <c r="C384" s="4">
        <v>1.1399999999999999</v>
      </c>
      <c r="D384" s="4">
        <f t="shared" si="19"/>
        <v>2.519400000000001</v>
      </c>
      <c r="E384" s="4">
        <f t="shared" si="20"/>
        <v>148.31979999999996</v>
      </c>
      <c r="F384" s="4">
        <f t="shared" si="18"/>
        <v>4.3097999999999672</v>
      </c>
      <c r="G384" s="12">
        <v>2023</v>
      </c>
    </row>
    <row r="385" spans="1:7" x14ac:dyDescent="0.2">
      <c r="A385" s="18">
        <v>45006.236238425925</v>
      </c>
      <c r="B385" s="4">
        <v>2.2200000000000024</v>
      </c>
      <c r="C385" s="4">
        <v>1.1399999999999999</v>
      </c>
      <c r="D385" s="4">
        <f t="shared" si="19"/>
        <v>2.5308000000000024</v>
      </c>
      <c r="E385" s="4">
        <f t="shared" si="20"/>
        <v>148.33119999999997</v>
      </c>
      <c r="F385" s="4">
        <f t="shared" si="18"/>
        <v>4.3211999999999762</v>
      </c>
      <c r="G385" s="12">
        <v>2023</v>
      </c>
    </row>
    <row r="386" spans="1:7" x14ac:dyDescent="0.2">
      <c r="A386" s="18">
        <v>45006.242372685185</v>
      </c>
      <c r="B386" s="4">
        <v>2.2300000000000004</v>
      </c>
      <c r="C386" s="4">
        <v>1.1399999999999999</v>
      </c>
      <c r="D386" s="4">
        <f t="shared" si="19"/>
        <v>2.5422000000000002</v>
      </c>
      <c r="E386" s="4">
        <f t="shared" si="20"/>
        <v>148.34259999999998</v>
      </c>
      <c r="F386" s="4">
        <f t="shared" si="18"/>
        <v>4.3325999999999851</v>
      </c>
      <c r="G386" s="12">
        <v>2023</v>
      </c>
    </row>
    <row r="387" spans="1:7" x14ac:dyDescent="0.2">
      <c r="A387" s="18">
        <v>45006.250989583335</v>
      </c>
      <c r="B387" s="4">
        <v>2.240000000000002</v>
      </c>
      <c r="C387" s="4">
        <v>1.1399999999999999</v>
      </c>
      <c r="D387" s="4">
        <f t="shared" si="19"/>
        <v>2.5536000000000021</v>
      </c>
      <c r="E387" s="4">
        <f t="shared" si="20"/>
        <v>148.35399999999996</v>
      </c>
      <c r="F387" s="4">
        <f t="shared" ref="F387:F450" si="21">E387-144.01</f>
        <v>4.3439999999999657</v>
      </c>
      <c r="G387" s="12">
        <v>2023</v>
      </c>
    </row>
    <row r="388" spans="1:7" x14ac:dyDescent="0.2">
      <c r="A388" s="18">
        <v>45006.269427083331</v>
      </c>
      <c r="B388" s="4">
        <v>2.25</v>
      </c>
      <c r="C388" s="4">
        <v>1.1399999999999999</v>
      </c>
      <c r="D388" s="4">
        <f t="shared" si="19"/>
        <v>2.5649999999999999</v>
      </c>
      <c r="E388" s="4">
        <f t="shared" si="20"/>
        <v>148.36539999999997</v>
      </c>
      <c r="F388" s="4">
        <f t="shared" si="21"/>
        <v>4.3553999999999746</v>
      </c>
      <c r="G388" s="12">
        <v>2023</v>
      </c>
    </row>
    <row r="389" spans="1:7" x14ac:dyDescent="0.2">
      <c r="A389" s="18">
        <v>45006.287777777776</v>
      </c>
      <c r="B389" s="4">
        <v>2.2600000000000016</v>
      </c>
      <c r="C389" s="4">
        <v>1.1399999999999999</v>
      </c>
      <c r="D389" s="4">
        <f t="shared" si="19"/>
        <v>2.5764000000000014</v>
      </c>
      <c r="E389" s="4">
        <f t="shared" si="20"/>
        <v>148.37679999999997</v>
      </c>
      <c r="F389" s="4">
        <f t="shared" si="21"/>
        <v>4.3667999999999836</v>
      </c>
      <c r="G389" s="12">
        <v>2023</v>
      </c>
    </row>
    <row r="390" spans="1:7" x14ac:dyDescent="0.2">
      <c r="A390" s="18">
        <v>45006.298495370371</v>
      </c>
      <c r="B390" s="4">
        <v>2.2699999999999996</v>
      </c>
      <c r="C390" s="4">
        <v>1.1399999999999999</v>
      </c>
      <c r="D390" s="4">
        <f t="shared" si="19"/>
        <v>2.5877999999999992</v>
      </c>
      <c r="E390" s="4">
        <f t="shared" si="20"/>
        <v>148.38819999999996</v>
      </c>
      <c r="F390" s="4">
        <f t="shared" si="21"/>
        <v>4.3781999999999641</v>
      </c>
      <c r="G390" s="12">
        <v>2023</v>
      </c>
    </row>
    <row r="391" spans="1:7" x14ac:dyDescent="0.2">
      <c r="A391" s="18">
        <v>45006.30587384259</v>
      </c>
      <c r="B391" s="4">
        <v>2.2800000000000011</v>
      </c>
      <c r="C391" s="4">
        <v>1.1399999999999999</v>
      </c>
      <c r="D391" s="4">
        <f t="shared" si="19"/>
        <v>2.5992000000000011</v>
      </c>
      <c r="E391" s="4">
        <f t="shared" si="20"/>
        <v>148.39959999999996</v>
      </c>
      <c r="F391" s="4">
        <f t="shared" si="21"/>
        <v>4.3895999999999731</v>
      </c>
      <c r="G391" s="12">
        <v>2023</v>
      </c>
    </row>
    <row r="392" spans="1:7" x14ac:dyDescent="0.2">
      <c r="A392" s="18">
        <v>45006.311655092592</v>
      </c>
      <c r="B392" s="4">
        <v>2.2900000000000027</v>
      </c>
      <c r="C392" s="4">
        <v>1.1399999999999999</v>
      </c>
      <c r="D392" s="4">
        <f t="shared" si="19"/>
        <v>2.6106000000000029</v>
      </c>
      <c r="E392" s="4">
        <f t="shared" si="20"/>
        <v>148.41099999999997</v>
      </c>
      <c r="F392" s="4">
        <f t="shared" si="21"/>
        <v>4.400999999999982</v>
      </c>
      <c r="G392" s="12">
        <v>2023</v>
      </c>
    </row>
    <row r="393" spans="1:7" x14ac:dyDescent="0.2">
      <c r="A393" s="18">
        <v>45006.317690972224</v>
      </c>
      <c r="B393" s="4">
        <v>2.3000000000000007</v>
      </c>
      <c r="C393" s="4">
        <v>1.1399999999999999</v>
      </c>
      <c r="D393" s="4">
        <f t="shared" si="19"/>
        <v>2.6220000000000008</v>
      </c>
      <c r="E393" s="4">
        <f t="shared" si="20"/>
        <v>148.42239999999998</v>
      </c>
      <c r="F393" s="4">
        <f t="shared" si="21"/>
        <v>4.412399999999991</v>
      </c>
      <c r="G393" s="12">
        <v>2023</v>
      </c>
    </row>
    <row r="394" spans="1:7" x14ac:dyDescent="0.2">
      <c r="A394" s="18">
        <v>45006.322586805552</v>
      </c>
      <c r="B394" s="4">
        <v>2.3100000000000023</v>
      </c>
      <c r="C394" s="4">
        <v>1.1399999999999999</v>
      </c>
      <c r="D394" s="4">
        <f t="shared" si="19"/>
        <v>2.6334000000000022</v>
      </c>
      <c r="E394" s="4">
        <f t="shared" si="20"/>
        <v>148.43379999999996</v>
      </c>
      <c r="F394" s="4">
        <f t="shared" si="21"/>
        <v>4.4237999999999715</v>
      </c>
      <c r="G394" s="12">
        <v>2023</v>
      </c>
    </row>
    <row r="395" spans="1:7" x14ac:dyDescent="0.2">
      <c r="A395" s="18">
        <v>45006.325312499997</v>
      </c>
      <c r="B395" s="4">
        <v>2.3200000000000003</v>
      </c>
      <c r="C395" s="4">
        <v>1.1399999999999999</v>
      </c>
      <c r="D395" s="4">
        <f t="shared" si="19"/>
        <v>2.6448</v>
      </c>
      <c r="E395" s="4">
        <f t="shared" si="20"/>
        <v>148.44519999999997</v>
      </c>
      <c r="F395" s="4">
        <f t="shared" si="21"/>
        <v>4.4351999999999805</v>
      </c>
      <c r="G395" s="12">
        <v>2023</v>
      </c>
    </row>
    <row r="396" spans="1:7" x14ac:dyDescent="0.2">
      <c r="A396" s="18">
        <v>45006.32867476852</v>
      </c>
      <c r="B396" s="4">
        <v>2.3300000000000018</v>
      </c>
      <c r="C396" s="4">
        <v>1.1399999999999999</v>
      </c>
      <c r="D396" s="4">
        <f t="shared" si="19"/>
        <v>2.6562000000000019</v>
      </c>
      <c r="E396" s="4">
        <f t="shared" si="20"/>
        <v>148.45659999999998</v>
      </c>
      <c r="F396" s="4">
        <f t="shared" si="21"/>
        <v>4.4465999999999894</v>
      </c>
      <c r="G396" s="12">
        <v>2023</v>
      </c>
    </row>
    <row r="397" spans="1:7" x14ac:dyDescent="0.2">
      <c r="A397" s="18">
        <v>45006.331087962964</v>
      </c>
      <c r="B397" s="4">
        <v>2.34</v>
      </c>
      <c r="C397" s="4">
        <v>1.1399999999999999</v>
      </c>
      <c r="D397" s="4">
        <f t="shared" si="19"/>
        <v>2.6675999999999997</v>
      </c>
      <c r="E397" s="4">
        <f t="shared" si="20"/>
        <v>148.46799999999996</v>
      </c>
      <c r="F397" s="4">
        <f t="shared" si="21"/>
        <v>4.45799999999997</v>
      </c>
      <c r="G397" s="12">
        <v>2023</v>
      </c>
    </row>
    <row r="398" spans="1:7" x14ac:dyDescent="0.2">
      <c r="A398" s="18">
        <v>45006.335601851853</v>
      </c>
      <c r="B398" s="4">
        <v>2.3500000000000014</v>
      </c>
      <c r="C398" s="4">
        <v>1.1399999999999999</v>
      </c>
      <c r="D398" s="4">
        <f t="shared" si="19"/>
        <v>2.6790000000000016</v>
      </c>
      <c r="E398" s="4">
        <f t="shared" si="20"/>
        <v>148.47939999999997</v>
      </c>
      <c r="F398" s="4">
        <f t="shared" si="21"/>
        <v>4.4693999999999789</v>
      </c>
      <c r="G398" s="12">
        <v>2023</v>
      </c>
    </row>
    <row r="399" spans="1:7" x14ac:dyDescent="0.2">
      <c r="A399" s="18">
        <v>45006.340555555558</v>
      </c>
      <c r="B399" s="4">
        <v>2.360000000000003</v>
      </c>
      <c r="C399" s="4">
        <v>1.1399999999999999</v>
      </c>
      <c r="D399" s="4">
        <f t="shared" si="19"/>
        <v>2.690400000000003</v>
      </c>
      <c r="E399" s="4">
        <f t="shared" si="20"/>
        <v>148.49079999999998</v>
      </c>
      <c r="F399" s="4">
        <f t="shared" si="21"/>
        <v>4.4807999999999879</v>
      </c>
      <c r="G399" s="12">
        <v>2023</v>
      </c>
    </row>
    <row r="400" spans="1:7" x14ac:dyDescent="0.2">
      <c r="A400" s="18">
        <v>45006.347314814811</v>
      </c>
      <c r="B400" s="4">
        <v>2.370000000000001</v>
      </c>
      <c r="C400" s="4">
        <v>1.1399999999999999</v>
      </c>
      <c r="D400" s="4">
        <f t="shared" si="19"/>
        <v>2.7018000000000009</v>
      </c>
      <c r="E400" s="4">
        <f t="shared" si="20"/>
        <v>148.50219999999996</v>
      </c>
      <c r="F400" s="4">
        <f t="shared" si="21"/>
        <v>4.4921999999999684</v>
      </c>
      <c r="G400" s="12">
        <v>2023</v>
      </c>
    </row>
    <row r="401" spans="1:7" x14ac:dyDescent="0.2">
      <c r="A401" s="18">
        <v>45006.353715277779</v>
      </c>
      <c r="B401" s="4">
        <v>2.3800000000000026</v>
      </c>
      <c r="C401" s="4">
        <v>1.1399999999999999</v>
      </c>
      <c r="D401" s="4">
        <f t="shared" si="19"/>
        <v>2.7132000000000027</v>
      </c>
      <c r="E401" s="4">
        <f t="shared" si="20"/>
        <v>148.51359999999997</v>
      </c>
      <c r="F401" s="4">
        <f t="shared" si="21"/>
        <v>4.5035999999999774</v>
      </c>
      <c r="G401" s="12">
        <v>2023</v>
      </c>
    </row>
    <row r="402" spans="1:7" x14ac:dyDescent="0.2">
      <c r="A402" s="18">
        <v>45006.360185185185</v>
      </c>
      <c r="B402" s="4">
        <v>2.3900000000000006</v>
      </c>
      <c r="C402" s="4">
        <v>1.1399999999999999</v>
      </c>
      <c r="D402" s="4">
        <f t="shared" si="19"/>
        <v>2.7246000000000006</v>
      </c>
      <c r="E402" s="4">
        <f t="shared" si="20"/>
        <v>148.52499999999998</v>
      </c>
      <c r="F402" s="4">
        <f t="shared" si="21"/>
        <v>4.5149999999999864</v>
      </c>
      <c r="G402" s="12">
        <v>2023</v>
      </c>
    </row>
    <row r="403" spans="1:7" x14ac:dyDescent="0.2">
      <c r="A403" s="18">
        <v>45006.364357638886</v>
      </c>
      <c r="B403" s="4">
        <v>2.4000000000000021</v>
      </c>
      <c r="C403" s="4">
        <v>1.1399999999999999</v>
      </c>
      <c r="D403" s="4">
        <f t="shared" si="19"/>
        <v>2.736000000000002</v>
      </c>
      <c r="E403" s="4">
        <f t="shared" si="20"/>
        <v>148.53639999999996</v>
      </c>
      <c r="F403" s="4">
        <f t="shared" si="21"/>
        <v>4.5263999999999669</v>
      </c>
      <c r="G403" s="12">
        <v>2023</v>
      </c>
    </row>
    <row r="404" spans="1:7" x14ac:dyDescent="0.2">
      <c r="A404" s="18">
        <v>45006.370219907411</v>
      </c>
      <c r="B404" s="4">
        <v>2.41</v>
      </c>
      <c r="C404" s="4">
        <v>1.1399999999999999</v>
      </c>
      <c r="D404" s="4">
        <f t="shared" si="19"/>
        <v>2.7473999999999998</v>
      </c>
      <c r="E404" s="4">
        <f t="shared" si="20"/>
        <v>148.54779999999997</v>
      </c>
      <c r="F404" s="4">
        <f t="shared" si="21"/>
        <v>4.5377999999999759</v>
      </c>
      <c r="G404" s="12">
        <v>2023</v>
      </c>
    </row>
    <row r="405" spans="1:7" x14ac:dyDescent="0.2">
      <c r="A405" s="18">
        <v>45006.37513310185</v>
      </c>
      <c r="B405" s="4">
        <v>2.4200000000000017</v>
      </c>
      <c r="C405" s="4">
        <v>1.1399999999999999</v>
      </c>
      <c r="D405" s="4">
        <f t="shared" si="19"/>
        <v>2.7588000000000017</v>
      </c>
      <c r="E405" s="4">
        <f t="shared" si="20"/>
        <v>148.55919999999998</v>
      </c>
      <c r="F405" s="4">
        <f t="shared" si="21"/>
        <v>4.5491999999999848</v>
      </c>
      <c r="G405" s="12">
        <v>2023</v>
      </c>
    </row>
    <row r="406" spans="1:7" x14ac:dyDescent="0.2">
      <c r="A406" s="18">
        <v>45006.380300925928</v>
      </c>
      <c r="B406" s="4">
        <v>2.4299999999999997</v>
      </c>
      <c r="C406" s="4">
        <v>1.1399999999999999</v>
      </c>
      <c r="D406" s="4">
        <f t="shared" ref="D406:D469" si="22">B406*C406</f>
        <v>2.7701999999999996</v>
      </c>
      <c r="E406" s="4">
        <f t="shared" si="20"/>
        <v>148.57059999999996</v>
      </c>
      <c r="F406" s="4">
        <f t="shared" si="21"/>
        <v>4.5605999999999653</v>
      </c>
      <c r="G406" s="12">
        <v>2023</v>
      </c>
    </row>
    <row r="407" spans="1:7" x14ac:dyDescent="0.2">
      <c r="A407" s="18">
        <v>45006.386232638892</v>
      </c>
      <c r="B407" s="4">
        <v>2.4400000000000013</v>
      </c>
      <c r="C407" s="4">
        <v>1.1399999999999999</v>
      </c>
      <c r="D407" s="4">
        <f t="shared" si="22"/>
        <v>2.7816000000000014</v>
      </c>
      <c r="E407" s="4">
        <f t="shared" si="20"/>
        <v>148.58199999999997</v>
      </c>
      <c r="F407" s="4">
        <f t="shared" si="21"/>
        <v>4.5719999999999743</v>
      </c>
      <c r="G407" s="12">
        <v>2023</v>
      </c>
    </row>
    <row r="408" spans="1:7" x14ac:dyDescent="0.2">
      <c r="A408" s="18">
        <v>45006.394450231484</v>
      </c>
      <c r="B408" s="4">
        <v>2.4500000000000028</v>
      </c>
      <c r="C408" s="4">
        <v>1.1399999999999999</v>
      </c>
      <c r="D408" s="4">
        <f t="shared" si="22"/>
        <v>2.7930000000000028</v>
      </c>
      <c r="E408" s="4">
        <f t="shared" si="20"/>
        <v>148.59339999999997</v>
      </c>
      <c r="F408" s="4">
        <f t="shared" si="21"/>
        <v>4.5833999999999833</v>
      </c>
      <c r="G408" s="12">
        <v>2023</v>
      </c>
    </row>
    <row r="409" spans="1:7" x14ac:dyDescent="0.2">
      <c r="A409" s="18">
        <v>45006.405613425923</v>
      </c>
      <c r="B409" s="4">
        <v>2.4600000000000009</v>
      </c>
      <c r="C409" s="4">
        <v>1.1399999999999999</v>
      </c>
      <c r="D409" s="4">
        <f t="shared" si="22"/>
        <v>2.8044000000000007</v>
      </c>
      <c r="E409" s="4">
        <f t="shared" si="20"/>
        <v>148.60479999999995</v>
      </c>
      <c r="F409" s="4">
        <f t="shared" si="21"/>
        <v>4.5947999999999638</v>
      </c>
      <c r="G409" s="12">
        <v>2023</v>
      </c>
    </row>
    <row r="410" spans="1:7" x14ac:dyDescent="0.2">
      <c r="A410" s="18">
        <v>45006.434988425928</v>
      </c>
      <c r="B410" s="4">
        <v>2.4700000000000024</v>
      </c>
      <c r="C410" s="4">
        <v>1.1399999999999999</v>
      </c>
      <c r="D410" s="4">
        <f t="shared" si="22"/>
        <v>2.8158000000000025</v>
      </c>
      <c r="E410" s="4">
        <f t="shared" si="20"/>
        <v>148.61619999999996</v>
      </c>
      <c r="F410" s="4">
        <f t="shared" si="21"/>
        <v>4.6061999999999728</v>
      </c>
      <c r="G410" s="12">
        <v>2023</v>
      </c>
    </row>
    <row r="411" spans="1:7" x14ac:dyDescent="0.2">
      <c r="A411" s="18">
        <v>45006.580104166664</v>
      </c>
      <c r="B411" s="4">
        <v>2.4800000000000004</v>
      </c>
      <c r="C411" s="4">
        <v>1.1399999999999999</v>
      </c>
      <c r="D411" s="4">
        <f t="shared" si="22"/>
        <v>2.8272000000000004</v>
      </c>
      <c r="E411" s="4">
        <f t="shared" si="20"/>
        <v>148.62759999999997</v>
      </c>
      <c r="F411" s="4">
        <f t="shared" si="21"/>
        <v>4.6175999999999817</v>
      </c>
      <c r="G411" s="12">
        <v>2023</v>
      </c>
    </row>
    <row r="412" spans="1:7" x14ac:dyDescent="0.2">
      <c r="A412" s="18">
        <v>45006.864062499997</v>
      </c>
      <c r="B412" s="4">
        <v>2.490000000000002</v>
      </c>
      <c r="C412" s="4">
        <v>1.1399999999999999</v>
      </c>
      <c r="D412" s="4">
        <f t="shared" si="22"/>
        <v>2.8386000000000022</v>
      </c>
      <c r="E412" s="4">
        <f t="shared" si="20"/>
        <v>148.63899999999998</v>
      </c>
      <c r="F412" s="4">
        <f t="shared" si="21"/>
        <v>4.6289999999999907</v>
      </c>
      <c r="G412" s="12">
        <v>2023</v>
      </c>
    </row>
    <row r="413" spans="1:7" x14ac:dyDescent="0.2">
      <c r="A413" s="18">
        <v>45006.980462962965</v>
      </c>
      <c r="B413" s="4">
        <v>2.5</v>
      </c>
      <c r="C413" s="4">
        <v>1.1399999999999999</v>
      </c>
      <c r="D413" s="4">
        <f t="shared" si="22"/>
        <v>2.8499999999999996</v>
      </c>
      <c r="E413" s="4">
        <f t="shared" si="20"/>
        <v>148.65039999999996</v>
      </c>
      <c r="F413" s="4">
        <f t="shared" si="21"/>
        <v>4.6403999999999712</v>
      </c>
      <c r="G413" s="12">
        <v>2023</v>
      </c>
    </row>
    <row r="414" spans="1:7" x14ac:dyDescent="0.2">
      <c r="A414" s="18">
        <v>45006.993773148148</v>
      </c>
      <c r="B414" s="4">
        <v>2.5100000000000016</v>
      </c>
      <c r="C414" s="4">
        <v>1.1399999999999999</v>
      </c>
      <c r="D414" s="4">
        <f t="shared" si="22"/>
        <v>2.8614000000000015</v>
      </c>
      <c r="E414" s="4">
        <f t="shared" si="20"/>
        <v>148.66179999999997</v>
      </c>
      <c r="F414" s="4">
        <f t="shared" si="21"/>
        <v>4.6517999999999802</v>
      </c>
      <c r="G414" s="12">
        <v>2023</v>
      </c>
    </row>
    <row r="415" spans="1:7" x14ac:dyDescent="0.2">
      <c r="A415" s="18">
        <v>45007.218425925923</v>
      </c>
      <c r="B415" s="4">
        <v>2.5199999999999996</v>
      </c>
      <c r="C415" s="4">
        <v>1.1399999999999999</v>
      </c>
      <c r="D415" s="4">
        <f t="shared" si="22"/>
        <v>2.8727999999999994</v>
      </c>
      <c r="E415" s="4">
        <f t="shared" si="20"/>
        <v>148.67319999999998</v>
      </c>
      <c r="F415" s="4">
        <f t="shared" si="21"/>
        <v>4.6631999999999891</v>
      </c>
      <c r="G415" s="12">
        <v>2023</v>
      </c>
    </row>
    <row r="416" spans="1:7" x14ac:dyDescent="0.2">
      <c r="A416" s="18">
        <v>45007.224907407406</v>
      </c>
      <c r="B416" s="4">
        <v>2.5300000000000011</v>
      </c>
      <c r="C416" s="4">
        <v>1.1399999999999999</v>
      </c>
      <c r="D416" s="4">
        <f t="shared" si="22"/>
        <v>2.8842000000000012</v>
      </c>
      <c r="E416" s="4">
        <f t="shared" si="20"/>
        <v>148.68459999999996</v>
      </c>
      <c r="F416" s="4">
        <f t="shared" si="21"/>
        <v>4.6745999999999697</v>
      </c>
      <c r="G416" s="12">
        <v>2023</v>
      </c>
    </row>
    <row r="417" spans="1:7" x14ac:dyDescent="0.2">
      <c r="A417" s="18">
        <v>45007.229687500003</v>
      </c>
      <c r="B417" s="4">
        <v>2.5400000000000027</v>
      </c>
      <c r="C417" s="4">
        <v>1.1399999999999999</v>
      </c>
      <c r="D417" s="4">
        <f t="shared" si="22"/>
        <v>2.8956000000000026</v>
      </c>
      <c r="E417" s="4">
        <f t="shared" si="20"/>
        <v>148.69599999999997</v>
      </c>
      <c r="F417" s="4">
        <f t="shared" si="21"/>
        <v>4.6859999999999786</v>
      </c>
      <c r="G417" s="12">
        <v>2023</v>
      </c>
    </row>
    <row r="418" spans="1:7" x14ac:dyDescent="0.2">
      <c r="A418" s="18">
        <v>45007.325005787039</v>
      </c>
      <c r="B418" s="4">
        <v>2.5500000000000007</v>
      </c>
      <c r="C418" s="4">
        <v>1.1399999999999999</v>
      </c>
      <c r="D418" s="4">
        <f t="shared" si="22"/>
        <v>2.9070000000000005</v>
      </c>
      <c r="E418" s="4">
        <f t="shared" si="20"/>
        <v>148.70739999999998</v>
      </c>
      <c r="F418" s="4">
        <f t="shared" si="21"/>
        <v>4.6973999999999876</v>
      </c>
      <c r="G418" s="12">
        <v>2023</v>
      </c>
    </row>
    <row r="419" spans="1:7" x14ac:dyDescent="0.2">
      <c r="A419" s="18">
        <v>45009.173738425925</v>
      </c>
      <c r="B419" s="4">
        <v>2.5600000000000023</v>
      </c>
      <c r="C419" s="4">
        <v>1.1399999999999999</v>
      </c>
      <c r="D419" s="4">
        <f t="shared" si="22"/>
        <v>2.9184000000000023</v>
      </c>
      <c r="E419" s="4">
        <f t="shared" si="20"/>
        <v>148.71879999999996</v>
      </c>
      <c r="F419" s="4">
        <f t="shared" si="21"/>
        <v>4.7087999999999681</v>
      </c>
      <c r="G419" s="12">
        <v>2023</v>
      </c>
    </row>
    <row r="420" spans="1:7" x14ac:dyDescent="0.2">
      <c r="A420" s="18">
        <v>45009.21503472222</v>
      </c>
      <c r="B420" s="4">
        <v>2.5700000000000003</v>
      </c>
      <c r="C420" s="4">
        <v>1.1399999999999999</v>
      </c>
      <c r="D420" s="4">
        <f t="shared" si="22"/>
        <v>2.9298000000000002</v>
      </c>
      <c r="E420" s="4">
        <f t="shared" si="20"/>
        <v>148.73019999999997</v>
      </c>
      <c r="F420" s="4">
        <f t="shared" si="21"/>
        <v>4.7201999999999771</v>
      </c>
      <c r="G420" s="12">
        <v>2023</v>
      </c>
    </row>
    <row r="421" spans="1:7" x14ac:dyDescent="0.2">
      <c r="A421" s="18">
        <v>45009.223854166667</v>
      </c>
      <c r="B421" s="4">
        <v>2.5800000000000018</v>
      </c>
      <c r="C421" s="4">
        <v>1.1399999999999999</v>
      </c>
      <c r="D421" s="4">
        <f t="shared" si="22"/>
        <v>2.941200000000002</v>
      </c>
      <c r="E421" s="4">
        <f t="shared" ref="E421:E476" si="23">D421+$E$162</f>
        <v>148.74159999999998</v>
      </c>
      <c r="F421" s="4">
        <f t="shared" si="21"/>
        <v>4.731599999999986</v>
      </c>
      <c r="G421" s="12">
        <v>2023</v>
      </c>
    </row>
    <row r="422" spans="1:7" x14ac:dyDescent="0.2">
      <c r="A422" s="18">
        <v>45009.278298611112</v>
      </c>
      <c r="B422" s="4">
        <v>2.59</v>
      </c>
      <c r="C422" s="4">
        <v>1.1399999999999999</v>
      </c>
      <c r="D422" s="4">
        <f t="shared" si="22"/>
        <v>2.9525999999999994</v>
      </c>
      <c r="E422" s="4">
        <f t="shared" si="23"/>
        <v>148.75299999999996</v>
      </c>
      <c r="F422" s="4">
        <f t="shared" si="21"/>
        <v>4.7429999999999666</v>
      </c>
      <c r="G422" s="12">
        <v>2023</v>
      </c>
    </row>
    <row r="423" spans="1:7" x14ac:dyDescent="0.2">
      <c r="A423" s="18">
        <v>45009.311359953703</v>
      </c>
      <c r="B423" s="4">
        <v>2.6000000000000014</v>
      </c>
      <c r="C423" s="4">
        <v>1.1399999999999999</v>
      </c>
      <c r="D423" s="4">
        <f t="shared" si="22"/>
        <v>2.9640000000000013</v>
      </c>
      <c r="E423" s="4">
        <f t="shared" si="23"/>
        <v>148.76439999999997</v>
      </c>
      <c r="F423" s="4">
        <f t="shared" si="21"/>
        <v>4.7543999999999755</v>
      </c>
      <c r="G423" s="12">
        <v>2023</v>
      </c>
    </row>
    <row r="424" spans="1:7" x14ac:dyDescent="0.2">
      <c r="A424" s="18">
        <v>45009.323391203703</v>
      </c>
      <c r="B424" s="4">
        <v>2.610000000000003</v>
      </c>
      <c r="C424" s="4">
        <v>1.1399999999999999</v>
      </c>
      <c r="D424" s="4">
        <f t="shared" si="22"/>
        <v>2.9754000000000032</v>
      </c>
      <c r="E424" s="4">
        <f t="shared" si="23"/>
        <v>148.77579999999998</v>
      </c>
      <c r="F424" s="4">
        <f t="shared" si="21"/>
        <v>4.7657999999999845</v>
      </c>
      <c r="G424" s="12">
        <v>2023</v>
      </c>
    </row>
    <row r="425" spans="1:7" x14ac:dyDescent="0.2">
      <c r="A425" s="18">
        <v>45009.334195601848</v>
      </c>
      <c r="B425" s="4">
        <v>2.620000000000001</v>
      </c>
      <c r="C425" s="4">
        <v>1.1399999999999999</v>
      </c>
      <c r="D425" s="4">
        <f t="shared" si="22"/>
        <v>2.986800000000001</v>
      </c>
      <c r="E425" s="4">
        <f t="shared" si="23"/>
        <v>148.78719999999996</v>
      </c>
      <c r="F425" s="4">
        <f t="shared" si="21"/>
        <v>4.777199999999965</v>
      </c>
      <c r="G425" s="12">
        <v>2023</v>
      </c>
    </row>
    <row r="426" spans="1:7" x14ac:dyDescent="0.2">
      <c r="A426" s="18">
        <v>45015.239079861109</v>
      </c>
      <c r="B426" s="4">
        <v>2.6300000000000026</v>
      </c>
      <c r="C426" s="4">
        <v>1.1399999999999999</v>
      </c>
      <c r="D426" s="4">
        <f t="shared" si="22"/>
        <v>2.9982000000000029</v>
      </c>
      <c r="E426" s="4">
        <f t="shared" si="23"/>
        <v>148.79859999999996</v>
      </c>
      <c r="F426" s="4">
        <f t="shared" si="21"/>
        <v>4.788599999999974</v>
      </c>
      <c r="G426" s="12">
        <v>2023</v>
      </c>
    </row>
    <row r="427" spans="1:7" x14ac:dyDescent="0.2">
      <c r="A427" s="18">
        <v>45015.242650462962</v>
      </c>
      <c r="B427" s="4">
        <v>2.6400000000000006</v>
      </c>
      <c r="C427" s="4">
        <v>1.1399999999999999</v>
      </c>
      <c r="D427" s="4">
        <f t="shared" si="22"/>
        <v>3.0096000000000003</v>
      </c>
      <c r="E427" s="4">
        <f t="shared" si="23"/>
        <v>148.80999999999997</v>
      </c>
      <c r="F427" s="4">
        <f t="shared" si="21"/>
        <v>4.7999999999999829</v>
      </c>
      <c r="G427" s="12">
        <v>2023</v>
      </c>
    </row>
    <row r="428" spans="1:7" x14ac:dyDescent="0.2">
      <c r="A428" s="18">
        <v>45015.248848379626</v>
      </c>
      <c r="B428" s="4">
        <v>2.6500000000000021</v>
      </c>
      <c r="C428" s="4">
        <v>1.1399999999999999</v>
      </c>
      <c r="D428" s="4">
        <f t="shared" si="22"/>
        <v>3.0210000000000021</v>
      </c>
      <c r="E428" s="4">
        <f t="shared" si="23"/>
        <v>148.82139999999998</v>
      </c>
      <c r="F428" s="4">
        <f t="shared" si="21"/>
        <v>4.8113999999999919</v>
      </c>
      <c r="G428" s="12">
        <v>2023</v>
      </c>
    </row>
    <row r="429" spans="1:7" x14ac:dyDescent="0.2">
      <c r="A429" s="18">
        <v>45015.267650462964</v>
      </c>
      <c r="B429" s="4">
        <v>2.66</v>
      </c>
      <c r="C429" s="4">
        <v>1.1399999999999999</v>
      </c>
      <c r="D429" s="4">
        <f t="shared" si="22"/>
        <v>3.0324</v>
      </c>
      <c r="E429" s="4">
        <f t="shared" si="23"/>
        <v>148.83279999999996</v>
      </c>
      <c r="F429" s="4">
        <f t="shared" si="21"/>
        <v>4.8227999999999724</v>
      </c>
      <c r="G429" s="12">
        <v>2023</v>
      </c>
    </row>
    <row r="430" spans="1:7" x14ac:dyDescent="0.2">
      <c r="A430" s="18">
        <v>45015.270972222221</v>
      </c>
      <c r="B430" s="4">
        <v>2.6700000000000017</v>
      </c>
      <c r="C430" s="4">
        <v>1.1399999999999999</v>
      </c>
      <c r="D430" s="4">
        <f t="shared" si="22"/>
        <v>3.0438000000000018</v>
      </c>
      <c r="E430" s="4">
        <f t="shared" si="23"/>
        <v>148.84419999999997</v>
      </c>
      <c r="F430" s="4">
        <f t="shared" si="21"/>
        <v>4.8341999999999814</v>
      </c>
      <c r="G430" s="12">
        <v>2023</v>
      </c>
    </row>
    <row r="431" spans="1:7" x14ac:dyDescent="0.2">
      <c r="A431" s="18">
        <v>45015.273767361112</v>
      </c>
      <c r="B431" s="4">
        <v>2.6799999999999997</v>
      </c>
      <c r="C431" s="4">
        <v>1.1399999999999999</v>
      </c>
      <c r="D431" s="4">
        <f t="shared" si="22"/>
        <v>3.0551999999999992</v>
      </c>
      <c r="E431" s="4">
        <f t="shared" si="23"/>
        <v>148.85559999999998</v>
      </c>
      <c r="F431" s="4">
        <f t="shared" si="21"/>
        <v>4.8455999999999904</v>
      </c>
      <c r="G431" s="12">
        <v>2023</v>
      </c>
    </row>
    <row r="432" spans="1:7" x14ac:dyDescent="0.2">
      <c r="A432" s="18">
        <v>45015.276070601853</v>
      </c>
      <c r="B432" s="4">
        <v>2.6900000000000013</v>
      </c>
      <c r="C432" s="4">
        <v>1.1399999999999999</v>
      </c>
      <c r="D432" s="4">
        <f t="shared" si="22"/>
        <v>3.0666000000000011</v>
      </c>
      <c r="E432" s="4">
        <f t="shared" si="23"/>
        <v>148.86699999999996</v>
      </c>
      <c r="F432" s="4">
        <f t="shared" si="21"/>
        <v>4.8569999999999709</v>
      </c>
      <c r="G432" s="12">
        <v>2023</v>
      </c>
    </row>
    <row r="433" spans="1:7" x14ac:dyDescent="0.2">
      <c r="A433" s="18">
        <v>45015.277326388888</v>
      </c>
      <c r="B433" s="4">
        <v>2.7000000000000028</v>
      </c>
      <c r="C433" s="4">
        <v>1.1399999999999999</v>
      </c>
      <c r="D433" s="4">
        <f t="shared" si="22"/>
        <v>3.078000000000003</v>
      </c>
      <c r="E433" s="4">
        <f t="shared" si="23"/>
        <v>148.87839999999997</v>
      </c>
      <c r="F433" s="4">
        <f t="shared" si="21"/>
        <v>4.8683999999999799</v>
      </c>
      <c r="G433" s="12">
        <v>2023</v>
      </c>
    </row>
    <row r="434" spans="1:7" x14ac:dyDescent="0.2">
      <c r="A434" s="18">
        <v>45015.281556712966</v>
      </c>
      <c r="B434" s="4">
        <v>2.7100000000000009</v>
      </c>
      <c r="C434" s="4">
        <v>1.1399999999999999</v>
      </c>
      <c r="D434" s="4">
        <f t="shared" si="22"/>
        <v>3.0894000000000008</v>
      </c>
      <c r="E434" s="4">
        <f t="shared" si="23"/>
        <v>148.88979999999998</v>
      </c>
      <c r="F434" s="4">
        <f t="shared" si="21"/>
        <v>4.8797999999999888</v>
      </c>
      <c r="G434" s="12">
        <v>2023</v>
      </c>
    </row>
    <row r="435" spans="1:7" x14ac:dyDescent="0.2">
      <c r="A435" s="18">
        <v>45015.283315972221</v>
      </c>
      <c r="B435" s="4">
        <v>2.7200000000000024</v>
      </c>
      <c r="C435" s="4">
        <v>1.1399999999999999</v>
      </c>
      <c r="D435" s="4">
        <f t="shared" si="22"/>
        <v>3.1008000000000027</v>
      </c>
      <c r="E435" s="4">
        <f t="shared" si="23"/>
        <v>148.90119999999996</v>
      </c>
      <c r="F435" s="4">
        <f t="shared" si="21"/>
        <v>4.8911999999999694</v>
      </c>
      <c r="G435" s="12">
        <v>2023</v>
      </c>
    </row>
    <row r="436" spans="1:7" x14ac:dyDescent="0.2">
      <c r="A436" s="18">
        <v>45015.308616898146</v>
      </c>
      <c r="B436" s="4">
        <v>2.7300000000000004</v>
      </c>
      <c r="C436" s="4">
        <v>1.1399999999999999</v>
      </c>
      <c r="D436" s="4">
        <f t="shared" si="22"/>
        <v>3.1122000000000001</v>
      </c>
      <c r="E436" s="4">
        <f t="shared" si="23"/>
        <v>148.91259999999997</v>
      </c>
      <c r="F436" s="4">
        <f t="shared" si="21"/>
        <v>4.9025999999999783</v>
      </c>
      <c r="G436" s="12">
        <v>2023</v>
      </c>
    </row>
    <row r="437" spans="1:7" x14ac:dyDescent="0.2">
      <c r="A437" s="18">
        <v>45015.686620370368</v>
      </c>
      <c r="B437" s="4">
        <v>2.740000000000002</v>
      </c>
      <c r="C437" s="4">
        <v>1.1399999999999999</v>
      </c>
      <c r="D437" s="4">
        <f t="shared" si="22"/>
        <v>3.1236000000000019</v>
      </c>
      <c r="E437" s="4">
        <f t="shared" si="23"/>
        <v>148.92399999999998</v>
      </c>
      <c r="F437" s="4">
        <f t="shared" si="21"/>
        <v>4.9139999999999873</v>
      </c>
      <c r="G437" s="12">
        <v>2023</v>
      </c>
    </row>
    <row r="438" spans="1:7" x14ac:dyDescent="0.2">
      <c r="A438" s="18">
        <v>45015.729166666664</v>
      </c>
      <c r="B438" s="4">
        <v>2.75</v>
      </c>
      <c r="C438" s="4">
        <v>1.1399999999999999</v>
      </c>
      <c r="D438" s="4">
        <f t="shared" si="22"/>
        <v>3.1349999999999998</v>
      </c>
      <c r="E438" s="4">
        <f t="shared" si="23"/>
        <v>148.93539999999996</v>
      </c>
      <c r="F438" s="4">
        <f t="shared" si="21"/>
        <v>4.9253999999999678</v>
      </c>
      <c r="G438" s="12">
        <v>2023</v>
      </c>
    </row>
    <row r="439" spans="1:7" x14ac:dyDescent="0.2">
      <c r="A439" s="18">
        <v>45015.749265046295</v>
      </c>
      <c r="B439" s="4">
        <v>2.7600000000000016</v>
      </c>
      <c r="C439" s="4">
        <v>1.1399999999999999</v>
      </c>
      <c r="D439" s="4">
        <f t="shared" si="22"/>
        <v>3.1464000000000016</v>
      </c>
      <c r="E439" s="4">
        <f t="shared" si="23"/>
        <v>148.94679999999997</v>
      </c>
      <c r="F439" s="4">
        <f t="shared" si="21"/>
        <v>4.9367999999999768</v>
      </c>
      <c r="G439" s="12">
        <v>2023</v>
      </c>
    </row>
    <row r="440" spans="1:7" x14ac:dyDescent="0.2">
      <c r="A440" s="18">
        <v>45066.625347222223</v>
      </c>
      <c r="B440" s="4">
        <v>2.7699999999999996</v>
      </c>
      <c r="C440" s="4">
        <v>1.1399999999999999</v>
      </c>
      <c r="D440" s="4">
        <f t="shared" si="22"/>
        <v>3.1577999999999991</v>
      </c>
      <c r="E440" s="4">
        <f t="shared" si="23"/>
        <v>148.95819999999998</v>
      </c>
      <c r="F440" s="4">
        <f t="shared" si="21"/>
        <v>4.9481999999999857</v>
      </c>
      <c r="G440" s="12">
        <v>2023</v>
      </c>
    </row>
    <row r="441" spans="1:7" x14ac:dyDescent="0.2">
      <c r="A441" s="18">
        <v>45066.625960648147</v>
      </c>
      <c r="B441" s="4">
        <v>2.7800000000000011</v>
      </c>
      <c r="C441" s="4">
        <v>1.1399999999999999</v>
      </c>
      <c r="D441" s="4">
        <f t="shared" si="22"/>
        <v>3.1692000000000009</v>
      </c>
      <c r="E441" s="4">
        <f t="shared" si="23"/>
        <v>148.96959999999996</v>
      </c>
      <c r="F441" s="4">
        <f t="shared" si="21"/>
        <v>4.9595999999999663</v>
      </c>
      <c r="G441" s="12">
        <v>2023</v>
      </c>
    </row>
    <row r="442" spans="1:7" x14ac:dyDescent="0.2">
      <c r="A442" s="18">
        <v>45066.626469907409</v>
      </c>
      <c r="B442" s="4">
        <v>2.7900000000000027</v>
      </c>
      <c r="C442" s="4">
        <v>1.1399999999999999</v>
      </c>
      <c r="D442" s="4">
        <f t="shared" si="22"/>
        <v>3.1806000000000028</v>
      </c>
      <c r="E442" s="4">
        <f t="shared" si="23"/>
        <v>148.98099999999997</v>
      </c>
      <c r="F442" s="4">
        <f t="shared" si="21"/>
        <v>4.9709999999999752</v>
      </c>
      <c r="G442" s="12">
        <v>2023</v>
      </c>
    </row>
    <row r="443" spans="1:7" x14ac:dyDescent="0.2">
      <c r="A443" s="18">
        <v>45066.626747685186</v>
      </c>
      <c r="B443" s="4">
        <v>2.8000000000000007</v>
      </c>
      <c r="C443" s="4">
        <v>1.1399999999999999</v>
      </c>
      <c r="D443" s="4">
        <f t="shared" si="22"/>
        <v>3.1920000000000006</v>
      </c>
      <c r="E443" s="4">
        <f t="shared" si="23"/>
        <v>148.99239999999998</v>
      </c>
      <c r="F443" s="4">
        <f t="shared" si="21"/>
        <v>4.9823999999999842</v>
      </c>
      <c r="G443" s="12">
        <v>2023</v>
      </c>
    </row>
    <row r="444" spans="1:7" x14ac:dyDescent="0.2">
      <c r="A444" s="18">
        <v>45066.627291666664</v>
      </c>
      <c r="B444" s="4">
        <v>2.8100000000000023</v>
      </c>
      <c r="C444" s="4">
        <v>1.1399999999999999</v>
      </c>
      <c r="D444" s="4">
        <f t="shared" si="22"/>
        <v>3.2034000000000025</v>
      </c>
      <c r="E444" s="4">
        <f t="shared" si="23"/>
        <v>149.00379999999998</v>
      </c>
      <c r="F444" s="4">
        <f t="shared" si="21"/>
        <v>4.9937999999999931</v>
      </c>
      <c r="G444" s="12">
        <v>2023</v>
      </c>
    </row>
    <row r="445" spans="1:7" x14ac:dyDescent="0.2">
      <c r="A445" s="18">
        <v>45066.628252314818</v>
      </c>
      <c r="B445" s="4">
        <v>2.8200000000000003</v>
      </c>
      <c r="C445" s="4">
        <v>1.1399999999999999</v>
      </c>
      <c r="D445" s="4">
        <f t="shared" si="22"/>
        <v>3.2147999999999999</v>
      </c>
      <c r="E445" s="4">
        <f t="shared" si="23"/>
        <v>149.01519999999996</v>
      </c>
      <c r="F445" s="4">
        <f t="shared" si="21"/>
        <v>5.0051999999999737</v>
      </c>
      <c r="G445" s="12">
        <v>2023</v>
      </c>
    </row>
    <row r="446" spans="1:7" x14ac:dyDescent="0.2">
      <c r="A446" s="18">
        <v>45066.62958912037</v>
      </c>
      <c r="B446" s="4">
        <v>2.8300000000000018</v>
      </c>
      <c r="C446" s="4">
        <v>1.1399999999999999</v>
      </c>
      <c r="D446" s="4">
        <f t="shared" si="22"/>
        <v>3.2262000000000017</v>
      </c>
      <c r="E446" s="4">
        <f t="shared" si="23"/>
        <v>149.02659999999997</v>
      </c>
      <c r="F446" s="4">
        <f t="shared" si="21"/>
        <v>5.0165999999999826</v>
      </c>
      <c r="G446" s="12">
        <v>2023</v>
      </c>
    </row>
    <row r="447" spans="1:7" x14ac:dyDescent="0.2">
      <c r="A447" s="18">
        <v>45066.63031828704</v>
      </c>
      <c r="B447" s="4">
        <v>2.84</v>
      </c>
      <c r="C447" s="4">
        <v>1.1399999999999999</v>
      </c>
      <c r="D447" s="4">
        <f t="shared" si="22"/>
        <v>3.2375999999999996</v>
      </c>
      <c r="E447" s="4">
        <f t="shared" si="23"/>
        <v>149.03799999999995</v>
      </c>
      <c r="F447" s="4">
        <f t="shared" si="21"/>
        <v>5.0279999999999632</v>
      </c>
      <c r="G447" s="12">
        <v>2023</v>
      </c>
    </row>
    <row r="448" spans="1:7" x14ac:dyDescent="0.2">
      <c r="A448" s="18">
        <v>45066.631620370368</v>
      </c>
      <c r="B448" s="4">
        <v>2.8500000000000014</v>
      </c>
      <c r="C448" s="4">
        <v>1.1399999999999999</v>
      </c>
      <c r="D448" s="4">
        <f t="shared" si="22"/>
        <v>3.2490000000000014</v>
      </c>
      <c r="E448" s="4">
        <f t="shared" si="23"/>
        <v>149.04939999999996</v>
      </c>
      <c r="F448" s="4">
        <f t="shared" si="21"/>
        <v>5.0393999999999721</v>
      </c>
      <c r="G448" s="12">
        <v>2023</v>
      </c>
    </row>
    <row r="449" spans="1:7" x14ac:dyDescent="0.2">
      <c r="A449" s="18">
        <v>45066.632714120373</v>
      </c>
      <c r="B449" s="4">
        <v>2.860000000000003</v>
      </c>
      <c r="C449" s="4">
        <v>1.1399999999999999</v>
      </c>
      <c r="D449" s="4">
        <f t="shared" si="22"/>
        <v>3.2604000000000033</v>
      </c>
      <c r="E449" s="4">
        <f t="shared" si="23"/>
        <v>149.06079999999997</v>
      </c>
      <c r="F449" s="4">
        <f t="shared" si="21"/>
        <v>5.0507999999999811</v>
      </c>
      <c r="G449" s="12">
        <v>2023</v>
      </c>
    </row>
    <row r="450" spans="1:7" x14ac:dyDescent="0.2">
      <c r="A450" s="18">
        <v>45066.634027777778</v>
      </c>
      <c r="B450" s="4">
        <v>2.870000000000001</v>
      </c>
      <c r="C450" s="4">
        <v>1.1399999999999999</v>
      </c>
      <c r="D450" s="4">
        <f t="shared" si="22"/>
        <v>3.2718000000000007</v>
      </c>
      <c r="E450" s="4">
        <f t="shared" si="23"/>
        <v>149.07219999999998</v>
      </c>
      <c r="F450" s="4">
        <f t="shared" si="21"/>
        <v>5.06219999999999</v>
      </c>
      <c r="G450" s="12">
        <v>2023</v>
      </c>
    </row>
    <row r="451" spans="1:7" x14ac:dyDescent="0.2">
      <c r="A451" s="18">
        <v>45066.634606481479</v>
      </c>
      <c r="B451" s="4">
        <v>2.8800000000000026</v>
      </c>
      <c r="C451" s="4">
        <v>1.1399999999999999</v>
      </c>
      <c r="D451" s="4">
        <f t="shared" si="22"/>
        <v>3.2832000000000026</v>
      </c>
      <c r="E451" s="4">
        <f t="shared" si="23"/>
        <v>149.08359999999996</v>
      </c>
      <c r="F451" s="4">
        <f t="shared" ref="F451:F477" si="24">E451-144.01</f>
        <v>5.0735999999999706</v>
      </c>
      <c r="G451" s="12">
        <v>2023</v>
      </c>
    </row>
    <row r="452" spans="1:7" x14ac:dyDescent="0.2">
      <c r="A452" s="18">
        <v>45066.635254629633</v>
      </c>
      <c r="B452" s="4">
        <v>2.8900000000000006</v>
      </c>
      <c r="C452" s="4">
        <v>1.1399999999999999</v>
      </c>
      <c r="D452" s="4">
        <f t="shared" si="22"/>
        <v>3.2946000000000004</v>
      </c>
      <c r="E452" s="4">
        <f t="shared" si="23"/>
        <v>149.09499999999997</v>
      </c>
      <c r="F452" s="4">
        <f t="shared" si="24"/>
        <v>5.0849999999999795</v>
      </c>
      <c r="G452" s="12">
        <v>2023</v>
      </c>
    </row>
    <row r="453" spans="1:7" x14ac:dyDescent="0.2">
      <c r="A453" s="18">
        <v>45066.635954861114</v>
      </c>
      <c r="B453" s="4">
        <v>2.9000000000000021</v>
      </c>
      <c r="C453" s="4">
        <v>1.1399999999999999</v>
      </c>
      <c r="D453" s="4">
        <f t="shared" si="22"/>
        <v>3.3060000000000023</v>
      </c>
      <c r="E453" s="4">
        <f t="shared" si="23"/>
        <v>149.10639999999998</v>
      </c>
      <c r="F453" s="4">
        <f t="shared" si="24"/>
        <v>5.0963999999999885</v>
      </c>
      <c r="G453" s="12">
        <v>2023</v>
      </c>
    </row>
    <row r="454" spans="1:7" x14ac:dyDescent="0.2">
      <c r="A454" s="18">
        <v>45066.637361111112</v>
      </c>
      <c r="B454" s="4">
        <v>2.91</v>
      </c>
      <c r="C454" s="4">
        <v>1.1399999999999999</v>
      </c>
      <c r="D454" s="4">
        <f t="shared" si="22"/>
        <v>3.3173999999999997</v>
      </c>
      <c r="E454" s="4">
        <f t="shared" si="23"/>
        <v>149.11779999999996</v>
      </c>
      <c r="F454" s="4">
        <f t="shared" si="24"/>
        <v>5.107799999999969</v>
      </c>
      <c r="G454" s="12">
        <v>2023</v>
      </c>
    </row>
    <row r="455" spans="1:7" x14ac:dyDescent="0.2">
      <c r="A455" s="18">
        <v>45066.638437499998</v>
      </c>
      <c r="B455" s="4">
        <v>2.9200000000000017</v>
      </c>
      <c r="C455" s="4">
        <v>1.1399999999999999</v>
      </c>
      <c r="D455" s="4">
        <f t="shared" si="22"/>
        <v>3.3288000000000015</v>
      </c>
      <c r="E455" s="4">
        <f t="shared" si="23"/>
        <v>149.12919999999997</v>
      </c>
      <c r="F455" s="4">
        <f t="shared" si="24"/>
        <v>5.119199999999978</v>
      </c>
      <c r="G455" s="12">
        <v>2023</v>
      </c>
    </row>
    <row r="456" spans="1:7" x14ac:dyDescent="0.2">
      <c r="A456" s="18">
        <v>45066.643020833333</v>
      </c>
      <c r="B456" s="4">
        <v>2.9299999999999997</v>
      </c>
      <c r="C456" s="4">
        <v>1.1399999999999999</v>
      </c>
      <c r="D456" s="4">
        <f t="shared" si="22"/>
        <v>3.3401999999999994</v>
      </c>
      <c r="E456" s="4">
        <f t="shared" si="23"/>
        <v>149.14059999999998</v>
      </c>
      <c r="F456" s="4">
        <f t="shared" si="24"/>
        <v>5.1305999999999869</v>
      </c>
      <c r="G456" s="12">
        <v>2023</v>
      </c>
    </row>
    <row r="457" spans="1:7" x14ac:dyDescent="0.2">
      <c r="A457" s="18">
        <v>45091.745567129627</v>
      </c>
      <c r="B457" s="4">
        <v>2.9400000000000013</v>
      </c>
      <c r="C457" s="4">
        <v>1.1399999999999999</v>
      </c>
      <c r="D457" s="4">
        <f t="shared" si="22"/>
        <v>3.3516000000000012</v>
      </c>
      <c r="E457" s="4">
        <f t="shared" si="23"/>
        <v>149.15199999999996</v>
      </c>
      <c r="F457" s="4">
        <f t="shared" si="24"/>
        <v>5.1419999999999675</v>
      </c>
      <c r="G457" s="12">
        <v>2023</v>
      </c>
    </row>
    <row r="458" spans="1:7" x14ac:dyDescent="0.2">
      <c r="A458" s="18">
        <v>45092.835243055553</v>
      </c>
      <c r="B458" s="4">
        <v>2.9500000000000028</v>
      </c>
      <c r="C458" s="4">
        <v>1.1399999999999999</v>
      </c>
      <c r="D458" s="4">
        <f t="shared" si="22"/>
        <v>3.3630000000000031</v>
      </c>
      <c r="E458" s="4">
        <f t="shared" si="23"/>
        <v>149.16339999999997</v>
      </c>
      <c r="F458" s="4">
        <f t="shared" si="24"/>
        <v>5.1533999999999764</v>
      </c>
      <c r="G458" s="12">
        <v>2023</v>
      </c>
    </row>
    <row r="459" spans="1:7" x14ac:dyDescent="0.2">
      <c r="A459" s="18">
        <v>45092.838258101852</v>
      </c>
      <c r="B459" s="4">
        <v>2.9600000000000009</v>
      </c>
      <c r="C459" s="4">
        <v>1.1399999999999999</v>
      </c>
      <c r="D459" s="4">
        <f t="shared" si="22"/>
        <v>3.3744000000000005</v>
      </c>
      <c r="E459" s="4">
        <f t="shared" si="23"/>
        <v>149.17479999999998</v>
      </c>
      <c r="F459" s="4">
        <f t="shared" si="24"/>
        <v>5.1647999999999854</v>
      </c>
      <c r="G459" s="12">
        <v>2023</v>
      </c>
    </row>
    <row r="460" spans="1:7" x14ac:dyDescent="0.2">
      <c r="A460" s="18">
        <v>45092.842390046295</v>
      </c>
      <c r="B460" s="4">
        <v>2.9700000000000024</v>
      </c>
      <c r="C460" s="4">
        <v>1.1399999999999999</v>
      </c>
      <c r="D460" s="4">
        <f t="shared" si="22"/>
        <v>3.3858000000000024</v>
      </c>
      <c r="E460" s="4">
        <f t="shared" si="23"/>
        <v>149.18619999999996</v>
      </c>
      <c r="F460" s="4">
        <f t="shared" si="24"/>
        <v>5.1761999999999659</v>
      </c>
      <c r="G460" s="12">
        <v>2023</v>
      </c>
    </row>
    <row r="461" spans="1:7" x14ac:dyDescent="0.2">
      <c r="A461" s="18">
        <v>45092.84337962963</v>
      </c>
      <c r="B461" s="4">
        <v>2.9800000000000004</v>
      </c>
      <c r="C461" s="4">
        <v>1.1399999999999999</v>
      </c>
      <c r="D461" s="4">
        <f t="shared" si="22"/>
        <v>3.3972000000000002</v>
      </c>
      <c r="E461" s="4">
        <f t="shared" si="23"/>
        <v>149.19759999999997</v>
      </c>
      <c r="F461" s="4">
        <f t="shared" si="24"/>
        <v>5.1875999999999749</v>
      </c>
      <c r="G461" s="12">
        <v>2023</v>
      </c>
    </row>
    <row r="462" spans="1:7" x14ac:dyDescent="0.2">
      <c r="A462" s="18">
        <v>45092.857019675925</v>
      </c>
      <c r="B462" s="4">
        <v>2.990000000000002</v>
      </c>
      <c r="C462" s="4">
        <v>1.1399999999999999</v>
      </c>
      <c r="D462" s="4">
        <f t="shared" si="22"/>
        <v>3.4086000000000021</v>
      </c>
      <c r="E462" s="4">
        <f t="shared" si="23"/>
        <v>149.20899999999997</v>
      </c>
      <c r="F462" s="4">
        <f t="shared" si="24"/>
        <v>5.1989999999999839</v>
      </c>
      <c r="G462" s="12">
        <v>2023</v>
      </c>
    </row>
    <row r="463" spans="1:7" x14ac:dyDescent="0.2">
      <c r="A463" s="18">
        <v>45092.886342592596</v>
      </c>
      <c r="B463" s="4">
        <v>3</v>
      </c>
      <c r="C463" s="4">
        <v>1.1399999999999999</v>
      </c>
      <c r="D463" s="4">
        <f t="shared" si="22"/>
        <v>3.42</v>
      </c>
      <c r="E463" s="4">
        <f t="shared" si="23"/>
        <v>149.22039999999996</v>
      </c>
      <c r="F463" s="4">
        <f t="shared" si="24"/>
        <v>5.2103999999999644</v>
      </c>
      <c r="G463" s="12">
        <v>2023</v>
      </c>
    </row>
    <row r="464" spans="1:7" x14ac:dyDescent="0.2">
      <c r="A464" s="18">
        <v>45093.722060185188</v>
      </c>
      <c r="B464" s="4">
        <v>3.0100000000000016</v>
      </c>
      <c r="C464" s="4">
        <v>1.1399999999999999</v>
      </c>
      <c r="D464" s="4">
        <f t="shared" si="22"/>
        <v>3.4314000000000013</v>
      </c>
      <c r="E464" s="4">
        <f t="shared" si="23"/>
        <v>149.23179999999996</v>
      </c>
      <c r="F464" s="4">
        <f t="shared" si="24"/>
        <v>5.2217999999999734</v>
      </c>
      <c r="G464" s="12">
        <v>2023</v>
      </c>
    </row>
    <row r="465" spans="1:8" x14ac:dyDescent="0.2">
      <c r="A465" s="18">
        <v>45093.726684027781</v>
      </c>
      <c r="B465" s="4">
        <v>3.0199999999999996</v>
      </c>
      <c r="C465" s="4">
        <v>1.1399999999999999</v>
      </c>
      <c r="D465" s="4">
        <f t="shared" si="22"/>
        <v>3.4427999999999992</v>
      </c>
      <c r="E465" s="4">
        <f t="shared" si="23"/>
        <v>149.24319999999997</v>
      </c>
      <c r="F465" s="4">
        <f t="shared" si="24"/>
        <v>5.2331999999999823</v>
      </c>
      <c r="G465" s="12">
        <v>2023</v>
      </c>
    </row>
    <row r="466" spans="1:8" x14ac:dyDescent="0.2">
      <c r="A466" s="18">
        <v>45093.733229166668</v>
      </c>
      <c r="B466" s="4">
        <v>3.0300000000000011</v>
      </c>
      <c r="C466" s="4">
        <v>1.1399999999999999</v>
      </c>
      <c r="D466" s="4">
        <f t="shared" si="22"/>
        <v>3.454200000000001</v>
      </c>
      <c r="E466" s="4">
        <f t="shared" si="23"/>
        <v>149.25459999999998</v>
      </c>
      <c r="F466" s="4">
        <f t="shared" si="24"/>
        <v>5.2445999999999913</v>
      </c>
      <c r="G466" s="12">
        <v>2023</v>
      </c>
    </row>
    <row r="467" spans="1:8" x14ac:dyDescent="0.2">
      <c r="A467" s="18">
        <v>45093.736562500002</v>
      </c>
      <c r="B467" s="4">
        <v>3.0400000000000027</v>
      </c>
      <c r="C467" s="4">
        <v>1.1399999999999999</v>
      </c>
      <c r="D467" s="4">
        <f t="shared" si="22"/>
        <v>3.4656000000000029</v>
      </c>
      <c r="E467" s="4">
        <f t="shared" si="23"/>
        <v>149.26599999999996</v>
      </c>
      <c r="F467" s="4">
        <f t="shared" si="24"/>
        <v>5.2559999999999718</v>
      </c>
      <c r="G467" s="12">
        <v>2023</v>
      </c>
    </row>
    <row r="468" spans="1:8" x14ac:dyDescent="0.2">
      <c r="A468" s="18">
        <v>45093.824641203704</v>
      </c>
      <c r="B468" s="4">
        <v>3.0500000000000007</v>
      </c>
      <c r="C468" s="4">
        <v>1.1399999999999999</v>
      </c>
      <c r="D468" s="4">
        <f t="shared" si="22"/>
        <v>3.4770000000000003</v>
      </c>
      <c r="E468" s="4">
        <f t="shared" si="23"/>
        <v>149.27739999999997</v>
      </c>
      <c r="F468" s="4">
        <f t="shared" si="24"/>
        <v>5.2673999999999808</v>
      </c>
      <c r="G468" s="12">
        <v>2023</v>
      </c>
    </row>
    <row r="469" spans="1:8" x14ac:dyDescent="0.2">
      <c r="A469" s="18">
        <v>45093.826435185183</v>
      </c>
      <c r="B469" s="4">
        <v>3.0600000000000023</v>
      </c>
      <c r="C469" s="4">
        <v>1.1399999999999999</v>
      </c>
      <c r="D469" s="4">
        <f t="shared" si="22"/>
        <v>3.4884000000000022</v>
      </c>
      <c r="E469" s="4">
        <f t="shared" si="23"/>
        <v>149.28879999999998</v>
      </c>
      <c r="F469" s="4">
        <f t="shared" si="24"/>
        <v>5.2787999999999897</v>
      </c>
      <c r="G469" s="12">
        <v>2023</v>
      </c>
    </row>
    <row r="470" spans="1:8" x14ac:dyDescent="0.2">
      <c r="A470" s="18">
        <v>45093.828738425924</v>
      </c>
      <c r="B470" s="4">
        <v>3.0700000000000003</v>
      </c>
      <c r="C470" s="4">
        <v>1.1399999999999999</v>
      </c>
      <c r="D470" s="4">
        <f t="shared" ref="D470:D479" si="25">B470*C470</f>
        <v>3.4998</v>
      </c>
      <c r="E470" s="4">
        <f t="shared" si="23"/>
        <v>149.30019999999996</v>
      </c>
      <c r="F470" s="4">
        <f t="shared" si="24"/>
        <v>5.2901999999999703</v>
      </c>
      <c r="G470" s="12">
        <v>2023</v>
      </c>
    </row>
    <row r="471" spans="1:8" x14ac:dyDescent="0.2">
      <c r="A471" s="18">
        <v>45093.830868055556</v>
      </c>
      <c r="B471" s="4">
        <v>3.0800000000000018</v>
      </c>
      <c r="C471" s="4">
        <v>1.1399999999999999</v>
      </c>
      <c r="D471" s="4">
        <f t="shared" si="25"/>
        <v>3.5112000000000019</v>
      </c>
      <c r="E471" s="4">
        <f t="shared" si="23"/>
        <v>149.31159999999997</v>
      </c>
      <c r="F471" s="4">
        <f t="shared" si="24"/>
        <v>5.3015999999999792</v>
      </c>
      <c r="G471" s="12">
        <v>2023</v>
      </c>
    </row>
    <row r="472" spans="1:8" x14ac:dyDescent="0.2">
      <c r="A472" s="18">
        <v>45093.83644097222</v>
      </c>
      <c r="B472" s="4">
        <v>3.09</v>
      </c>
      <c r="C472" s="4">
        <v>1.1399999999999999</v>
      </c>
      <c r="D472" s="4">
        <f t="shared" si="25"/>
        <v>3.5225999999999997</v>
      </c>
      <c r="E472" s="4">
        <f t="shared" si="23"/>
        <v>149.32299999999998</v>
      </c>
      <c r="F472" s="4">
        <f t="shared" si="24"/>
        <v>5.3129999999999882</v>
      </c>
      <c r="G472" s="12">
        <v>2023</v>
      </c>
    </row>
    <row r="473" spans="1:8" x14ac:dyDescent="0.2">
      <c r="A473" s="18">
        <v>45093.839276620369</v>
      </c>
      <c r="B473" s="4">
        <v>3.1000000000000014</v>
      </c>
      <c r="C473" s="4">
        <v>1.1399999999999999</v>
      </c>
      <c r="D473" s="4">
        <f t="shared" si="25"/>
        <v>3.5340000000000011</v>
      </c>
      <c r="E473" s="4">
        <f t="shared" si="23"/>
        <v>149.33439999999996</v>
      </c>
      <c r="F473" s="4">
        <f t="shared" si="24"/>
        <v>5.3243999999999687</v>
      </c>
      <c r="G473" s="12">
        <v>2023</v>
      </c>
    </row>
    <row r="474" spans="1:8" x14ac:dyDescent="0.2">
      <c r="A474" s="18">
        <v>45093.843234953703</v>
      </c>
      <c r="B474" s="4">
        <v>3.110000000000003</v>
      </c>
      <c r="C474" s="4">
        <v>1.1399999999999999</v>
      </c>
      <c r="D474" s="4">
        <f t="shared" si="25"/>
        <v>3.545400000000003</v>
      </c>
      <c r="E474" s="4">
        <f t="shared" si="23"/>
        <v>149.34579999999997</v>
      </c>
      <c r="F474" s="4">
        <f t="shared" si="24"/>
        <v>5.3357999999999777</v>
      </c>
      <c r="G474" s="12">
        <v>2023</v>
      </c>
    </row>
    <row r="475" spans="1:8" x14ac:dyDescent="0.2">
      <c r="A475" s="18">
        <v>45093.846782407411</v>
      </c>
      <c r="B475" s="4">
        <v>3.120000000000001</v>
      </c>
      <c r="C475" s="4">
        <v>1.1399999999999999</v>
      </c>
      <c r="D475" s="4">
        <f t="shared" si="25"/>
        <v>3.5568000000000008</v>
      </c>
      <c r="E475" s="4">
        <f t="shared" si="23"/>
        <v>149.35719999999998</v>
      </c>
      <c r="F475" s="4">
        <f t="shared" si="24"/>
        <v>5.3471999999999866</v>
      </c>
      <c r="G475" s="12">
        <v>2023</v>
      </c>
    </row>
    <row r="476" spans="1:8" x14ac:dyDescent="0.2">
      <c r="A476" s="18">
        <v>45093.85410300926</v>
      </c>
      <c r="B476" s="4">
        <v>3.1300000000000026</v>
      </c>
      <c r="C476" s="4">
        <v>1.1399999999999999</v>
      </c>
      <c r="D476" s="4">
        <f t="shared" si="25"/>
        <v>3.5682000000000027</v>
      </c>
      <c r="E476" s="4">
        <f t="shared" si="23"/>
        <v>149.36859999999996</v>
      </c>
      <c r="F476" s="4">
        <f t="shared" si="24"/>
        <v>5.3585999999999672</v>
      </c>
      <c r="G476" s="12">
        <v>2023</v>
      </c>
    </row>
    <row r="477" spans="1:8" x14ac:dyDescent="0.2">
      <c r="A477" s="18">
        <v>45114.409699074073</v>
      </c>
      <c r="B477" s="4">
        <v>0</v>
      </c>
      <c r="C477" s="4">
        <v>1.1399999999999999</v>
      </c>
      <c r="D477" s="4">
        <f t="shared" si="25"/>
        <v>0</v>
      </c>
      <c r="E477" s="4">
        <f>D477+$E$476</f>
        <v>149.36859999999996</v>
      </c>
      <c r="F477" s="4">
        <f t="shared" si="24"/>
        <v>5.3585999999999672</v>
      </c>
      <c r="G477" s="12">
        <v>2023</v>
      </c>
      <c r="H477" s="11" t="s">
        <v>5</v>
      </c>
    </row>
    <row r="478" spans="1:8" x14ac:dyDescent="0.2">
      <c r="A478" s="13">
        <v>-999</v>
      </c>
      <c r="B478" s="13">
        <v>-999</v>
      </c>
      <c r="C478" s="13">
        <v>-999</v>
      </c>
      <c r="D478" s="13">
        <v>-999</v>
      </c>
      <c r="E478" s="13">
        <v>-999</v>
      </c>
      <c r="F478" s="13">
        <v>-999</v>
      </c>
      <c r="G478" s="13">
        <v>-999</v>
      </c>
      <c r="H478" s="6" t="s">
        <v>23</v>
      </c>
    </row>
    <row r="479" spans="1:8" x14ac:dyDescent="0.2">
      <c r="A479" s="18">
        <v>45251.621527777781</v>
      </c>
      <c r="B479" s="4">
        <v>0</v>
      </c>
      <c r="C479" s="4">
        <v>1.1399999999999999</v>
      </c>
      <c r="D479" s="4">
        <f t="shared" si="25"/>
        <v>0</v>
      </c>
      <c r="E479" s="4">
        <f t="shared" ref="E479" si="26">D479+$E$476</f>
        <v>149.36859999999996</v>
      </c>
      <c r="F479" s="4">
        <f>E479-149.37</f>
        <v>-1.4000000000464752E-3</v>
      </c>
      <c r="G479" s="12">
        <v>2024</v>
      </c>
      <c r="H479" s="8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A1589"/>
  <sheetViews>
    <sheetView zoomScaleNormal="100" workbookViewId="0">
      <pane ySplit="1" topLeftCell="A1556" activePane="bottomLeft" state="frozenSplit"/>
      <selection pane="bottomLeft" activeCell="E1590" sqref="E1590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54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44835.108981481484</v>
      </c>
      <c r="B2" s="4">
        <v>10.83</v>
      </c>
      <c r="C2" s="4">
        <v>1.2</v>
      </c>
      <c r="D2" s="4">
        <f t="shared" ref="D2:D16" si="0">B2*C2</f>
        <v>12.996</v>
      </c>
      <c r="E2" s="4">
        <f>D2+304.84</f>
        <v>317.83599999999996</v>
      </c>
      <c r="F2" s="4">
        <f>E2-317.83</f>
        <v>5.9999999999718057E-3</v>
      </c>
      <c r="G2" s="12">
        <v>2023</v>
      </c>
      <c r="H2" s="11" t="s">
        <v>12</v>
      </c>
    </row>
    <row r="3" spans="1:8" x14ac:dyDescent="0.2">
      <c r="A3" s="18">
        <v>44837.120671296296</v>
      </c>
      <c r="B3" s="4">
        <v>10.84</v>
      </c>
      <c r="C3" s="4">
        <v>1.2</v>
      </c>
      <c r="D3" s="4">
        <f t="shared" si="0"/>
        <v>13.007999999999999</v>
      </c>
      <c r="E3" s="4">
        <f t="shared" ref="E3:E66" si="1">D3+304.84</f>
        <v>317.84799999999996</v>
      </c>
      <c r="F3" s="4">
        <f t="shared" ref="F3:F66" si="2">E3-317.83</f>
        <v>1.799999999997226E-2</v>
      </c>
      <c r="G3" s="12">
        <v>2023</v>
      </c>
    </row>
    <row r="4" spans="1:8" x14ac:dyDescent="0.2">
      <c r="A4" s="18">
        <v>44837.130231481482</v>
      </c>
      <c r="B4" s="4">
        <v>10.85</v>
      </c>
      <c r="C4" s="4">
        <v>1.2</v>
      </c>
      <c r="D4" s="4">
        <f t="shared" si="0"/>
        <v>13.02</v>
      </c>
      <c r="E4" s="4">
        <f t="shared" si="1"/>
        <v>317.85999999999996</v>
      </c>
      <c r="F4" s="4">
        <f t="shared" si="2"/>
        <v>2.9999999999972715E-2</v>
      </c>
      <c r="G4" s="12">
        <v>2023</v>
      </c>
    </row>
    <row r="5" spans="1:8" x14ac:dyDescent="0.2">
      <c r="A5" s="18">
        <v>44837.161817129629</v>
      </c>
      <c r="B5" s="4">
        <v>10.86</v>
      </c>
      <c r="C5" s="4">
        <v>1.2</v>
      </c>
      <c r="D5" s="4">
        <f t="shared" si="0"/>
        <v>13.031999999999998</v>
      </c>
      <c r="E5" s="4">
        <f t="shared" si="1"/>
        <v>317.87199999999996</v>
      </c>
      <c r="F5" s="4">
        <f t="shared" si="2"/>
        <v>4.199999999997317E-2</v>
      </c>
      <c r="G5" s="12">
        <v>2023</v>
      </c>
    </row>
    <row r="6" spans="1:8" x14ac:dyDescent="0.2">
      <c r="A6" s="18">
        <v>44837.163553240738</v>
      </c>
      <c r="B6" s="4">
        <v>10.87</v>
      </c>
      <c r="C6" s="4">
        <v>1.2</v>
      </c>
      <c r="D6" s="4">
        <f t="shared" si="0"/>
        <v>13.043999999999999</v>
      </c>
      <c r="E6" s="4">
        <f t="shared" si="1"/>
        <v>317.88399999999996</v>
      </c>
      <c r="F6" s="4">
        <f t="shared" si="2"/>
        <v>5.3999999999973625E-2</v>
      </c>
      <c r="G6" s="12">
        <v>2023</v>
      </c>
    </row>
    <row r="7" spans="1:8" x14ac:dyDescent="0.2">
      <c r="A7" s="18">
        <v>44837.168020833335</v>
      </c>
      <c r="B7" s="4">
        <v>10.88</v>
      </c>
      <c r="C7" s="4">
        <v>1.2</v>
      </c>
      <c r="D7" s="4">
        <f t="shared" si="0"/>
        <v>13.056000000000001</v>
      </c>
      <c r="E7" s="4">
        <f t="shared" si="1"/>
        <v>317.89599999999996</v>
      </c>
      <c r="F7" s="4">
        <f t="shared" si="2"/>
        <v>6.5999999999974079E-2</v>
      </c>
      <c r="G7" s="12">
        <v>2023</v>
      </c>
    </row>
    <row r="8" spans="1:8" x14ac:dyDescent="0.2">
      <c r="A8" s="18">
        <v>44837.169629629629</v>
      </c>
      <c r="B8" s="4">
        <v>10.89</v>
      </c>
      <c r="C8" s="4">
        <v>1.2</v>
      </c>
      <c r="D8" s="4">
        <f t="shared" si="0"/>
        <v>13.068</v>
      </c>
      <c r="E8" s="4">
        <f t="shared" si="1"/>
        <v>317.90799999999996</v>
      </c>
      <c r="F8" s="4">
        <f t="shared" si="2"/>
        <v>7.7999999999974534E-2</v>
      </c>
      <c r="G8" s="12">
        <v>2023</v>
      </c>
    </row>
    <row r="9" spans="1:8" x14ac:dyDescent="0.2">
      <c r="A9" s="18">
        <v>44837.171157407407</v>
      </c>
      <c r="B9" s="4">
        <v>10.9</v>
      </c>
      <c r="C9" s="4">
        <v>1.2</v>
      </c>
      <c r="D9" s="4">
        <f t="shared" si="0"/>
        <v>13.08</v>
      </c>
      <c r="E9" s="4">
        <f t="shared" si="1"/>
        <v>317.91999999999996</v>
      </c>
      <c r="F9" s="4">
        <f t="shared" si="2"/>
        <v>8.9999999999974989E-2</v>
      </c>
      <c r="G9" s="12">
        <v>2023</v>
      </c>
    </row>
    <row r="10" spans="1:8" x14ac:dyDescent="0.2">
      <c r="A10" s="18">
        <v>44837.172511574077</v>
      </c>
      <c r="B10" s="4">
        <v>10.91</v>
      </c>
      <c r="C10" s="4">
        <v>1.2</v>
      </c>
      <c r="D10" s="4">
        <f t="shared" si="0"/>
        <v>13.092000000000001</v>
      </c>
      <c r="E10" s="4">
        <f t="shared" si="1"/>
        <v>317.93199999999996</v>
      </c>
      <c r="F10" s="4">
        <f t="shared" si="2"/>
        <v>0.10199999999997544</v>
      </c>
      <c r="G10" s="12">
        <v>2023</v>
      </c>
    </row>
    <row r="11" spans="1:8" x14ac:dyDescent="0.2">
      <c r="A11" s="18">
        <v>44837.173622685186</v>
      </c>
      <c r="B11" s="4">
        <v>10.92</v>
      </c>
      <c r="C11" s="4">
        <v>1.2</v>
      </c>
      <c r="D11" s="4">
        <f t="shared" si="0"/>
        <v>13.103999999999999</v>
      </c>
      <c r="E11" s="4">
        <f t="shared" si="1"/>
        <v>317.94399999999996</v>
      </c>
      <c r="F11" s="4">
        <f t="shared" si="2"/>
        <v>0.1139999999999759</v>
      </c>
      <c r="G11" s="12">
        <v>2023</v>
      </c>
    </row>
    <row r="12" spans="1:8" x14ac:dyDescent="0.2">
      <c r="A12" s="18">
        <v>44837.174270833333</v>
      </c>
      <c r="B12" s="4">
        <v>10.93</v>
      </c>
      <c r="C12" s="4">
        <v>1.2</v>
      </c>
      <c r="D12" s="4">
        <f t="shared" si="0"/>
        <v>13.116</v>
      </c>
      <c r="E12" s="4">
        <f t="shared" si="1"/>
        <v>317.95599999999996</v>
      </c>
      <c r="F12" s="4">
        <f t="shared" si="2"/>
        <v>0.12599999999997635</v>
      </c>
      <c r="G12" s="12">
        <v>2023</v>
      </c>
    </row>
    <row r="13" spans="1:8" x14ac:dyDescent="0.2">
      <c r="A13" s="18">
        <v>44837.174768518518</v>
      </c>
      <c r="B13" s="4">
        <v>10.94</v>
      </c>
      <c r="C13" s="4">
        <v>1.2</v>
      </c>
      <c r="D13" s="4">
        <f t="shared" si="0"/>
        <v>13.127999999999998</v>
      </c>
      <c r="E13" s="4">
        <f t="shared" si="1"/>
        <v>317.96799999999996</v>
      </c>
      <c r="F13" s="4">
        <f t="shared" si="2"/>
        <v>0.13799999999997681</v>
      </c>
      <c r="G13" s="12">
        <v>2023</v>
      </c>
    </row>
    <row r="14" spans="1:8" x14ac:dyDescent="0.2">
      <c r="A14" s="18">
        <v>44837.176249999997</v>
      </c>
      <c r="B14" s="4">
        <v>10.95</v>
      </c>
      <c r="C14" s="4">
        <v>1.2</v>
      </c>
      <c r="D14" s="4">
        <f t="shared" si="0"/>
        <v>13.139999999999999</v>
      </c>
      <c r="E14" s="4">
        <f t="shared" si="1"/>
        <v>317.97999999999996</v>
      </c>
      <c r="F14" s="4">
        <f t="shared" si="2"/>
        <v>0.14999999999997726</v>
      </c>
      <c r="G14" s="12">
        <v>2023</v>
      </c>
    </row>
    <row r="15" spans="1:8" x14ac:dyDescent="0.2">
      <c r="A15" s="18">
        <v>44837.177858796298</v>
      </c>
      <c r="B15" s="4">
        <v>10.96</v>
      </c>
      <c r="C15" s="4">
        <v>1.2</v>
      </c>
      <c r="D15" s="4">
        <f t="shared" si="0"/>
        <v>13.152000000000001</v>
      </c>
      <c r="E15" s="4">
        <f t="shared" si="1"/>
        <v>317.99199999999996</v>
      </c>
      <c r="F15" s="4">
        <f t="shared" si="2"/>
        <v>0.16199999999997772</v>
      </c>
      <c r="G15" s="12">
        <v>2023</v>
      </c>
    </row>
    <row r="16" spans="1:8" x14ac:dyDescent="0.2">
      <c r="A16" s="18">
        <v>44837.224548611113</v>
      </c>
      <c r="B16" s="4">
        <v>10.97</v>
      </c>
      <c r="C16" s="4">
        <v>1.2</v>
      </c>
      <c r="D16" s="4">
        <f t="shared" si="0"/>
        <v>13.164</v>
      </c>
      <c r="E16" s="4">
        <f t="shared" si="1"/>
        <v>318.00399999999996</v>
      </c>
      <c r="F16" s="4">
        <f t="shared" si="2"/>
        <v>0.17399999999997817</v>
      </c>
      <c r="G16" s="12">
        <v>2023</v>
      </c>
    </row>
    <row r="17" spans="1:7" x14ac:dyDescent="0.2">
      <c r="A17" s="18">
        <v>44837.228437500002</v>
      </c>
      <c r="B17" s="4">
        <v>10.98</v>
      </c>
      <c r="C17" s="4">
        <v>1.2</v>
      </c>
      <c r="D17" s="4">
        <f t="shared" ref="D17:D80" si="3">B17*C17</f>
        <v>13.176</v>
      </c>
      <c r="E17" s="4">
        <f t="shared" si="1"/>
        <v>318.01599999999996</v>
      </c>
      <c r="F17" s="4">
        <f t="shared" si="2"/>
        <v>0.18599999999997863</v>
      </c>
      <c r="G17" s="12">
        <v>2023</v>
      </c>
    </row>
    <row r="18" spans="1:7" x14ac:dyDescent="0.2">
      <c r="A18" s="18">
        <v>44837.228750000002</v>
      </c>
      <c r="B18" s="4">
        <v>10.99</v>
      </c>
      <c r="C18" s="4">
        <v>1.2</v>
      </c>
      <c r="D18" s="4">
        <f t="shared" si="3"/>
        <v>13.188000000000001</v>
      </c>
      <c r="E18" s="4">
        <f t="shared" si="1"/>
        <v>318.02799999999996</v>
      </c>
      <c r="F18" s="4">
        <f t="shared" si="2"/>
        <v>0.19799999999997908</v>
      </c>
      <c r="G18" s="12">
        <v>2023</v>
      </c>
    </row>
    <row r="19" spans="1:7" x14ac:dyDescent="0.2">
      <c r="A19" s="18">
        <v>44837.229120370372</v>
      </c>
      <c r="B19" s="4">
        <v>11</v>
      </c>
      <c r="C19" s="4">
        <v>1.2</v>
      </c>
      <c r="D19" s="4">
        <f t="shared" si="3"/>
        <v>13.2</v>
      </c>
      <c r="E19" s="4">
        <f t="shared" si="1"/>
        <v>318.03999999999996</v>
      </c>
      <c r="F19" s="4">
        <f t="shared" si="2"/>
        <v>0.20999999999997954</v>
      </c>
      <c r="G19" s="12">
        <v>2023</v>
      </c>
    </row>
    <row r="20" spans="1:7" x14ac:dyDescent="0.2">
      <c r="A20" s="18">
        <v>44837.233831018515</v>
      </c>
      <c r="B20" s="4">
        <v>11.01</v>
      </c>
      <c r="C20" s="4">
        <v>1.2</v>
      </c>
      <c r="D20" s="4">
        <f t="shared" si="3"/>
        <v>13.212</v>
      </c>
      <c r="E20" s="4">
        <f t="shared" si="1"/>
        <v>318.05199999999996</v>
      </c>
      <c r="F20" s="4">
        <f t="shared" si="2"/>
        <v>0.22199999999997999</v>
      </c>
      <c r="G20" s="12">
        <v>2023</v>
      </c>
    </row>
    <row r="21" spans="1:7" x14ac:dyDescent="0.2">
      <c r="A21" s="18">
        <v>44837.311643518522</v>
      </c>
      <c r="B21" s="4">
        <v>11.02</v>
      </c>
      <c r="C21" s="4">
        <v>1.2</v>
      </c>
      <c r="D21" s="4">
        <f t="shared" si="3"/>
        <v>13.223999999999998</v>
      </c>
      <c r="E21" s="4">
        <f t="shared" si="1"/>
        <v>318.06399999999996</v>
      </c>
      <c r="F21" s="4">
        <f t="shared" si="2"/>
        <v>0.23399999999998045</v>
      </c>
      <c r="G21" s="12">
        <v>2023</v>
      </c>
    </row>
    <row r="22" spans="1:7" x14ac:dyDescent="0.2">
      <c r="A22" s="18">
        <v>44837.384398148148</v>
      </c>
      <c r="B22" s="4">
        <v>11.03</v>
      </c>
      <c r="C22" s="4">
        <v>1.2</v>
      </c>
      <c r="D22" s="4">
        <f t="shared" si="3"/>
        <v>13.235999999999999</v>
      </c>
      <c r="E22" s="4">
        <f t="shared" si="1"/>
        <v>318.07599999999996</v>
      </c>
      <c r="F22" s="4">
        <f t="shared" si="2"/>
        <v>0.2459999999999809</v>
      </c>
      <c r="G22" s="12">
        <v>2023</v>
      </c>
    </row>
    <row r="23" spans="1:7" x14ac:dyDescent="0.2">
      <c r="A23" s="18">
        <v>44837.386493055557</v>
      </c>
      <c r="B23" s="4">
        <v>11.04</v>
      </c>
      <c r="C23" s="4">
        <v>1.2</v>
      </c>
      <c r="D23" s="4">
        <f t="shared" si="3"/>
        <v>13.247999999999999</v>
      </c>
      <c r="E23" s="4">
        <f t="shared" si="1"/>
        <v>318.08799999999997</v>
      </c>
      <c r="F23" s="4">
        <f t="shared" si="2"/>
        <v>0.25799999999998136</v>
      </c>
      <c r="G23" s="12">
        <v>2023</v>
      </c>
    </row>
    <row r="24" spans="1:7" x14ac:dyDescent="0.2">
      <c r="A24" s="18">
        <v>44837.387476851851</v>
      </c>
      <c r="B24" s="4">
        <v>11.05</v>
      </c>
      <c r="C24" s="4">
        <v>1.2</v>
      </c>
      <c r="D24" s="4">
        <f t="shared" si="3"/>
        <v>13.26</v>
      </c>
      <c r="E24" s="4">
        <f t="shared" si="1"/>
        <v>318.09999999999997</v>
      </c>
      <c r="F24" s="4">
        <f t="shared" si="2"/>
        <v>0.26999999999998181</v>
      </c>
      <c r="G24" s="12">
        <v>2023</v>
      </c>
    </row>
    <row r="25" spans="1:7" x14ac:dyDescent="0.2">
      <c r="A25" s="18">
        <v>44837.388009259259</v>
      </c>
      <c r="B25" s="4">
        <v>11.06</v>
      </c>
      <c r="C25" s="4">
        <v>1.2</v>
      </c>
      <c r="D25" s="4">
        <f t="shared" si="3"/>
        <v>13.272</v>
      </c>
      <c r="E25" s="4">
        <f t="shared" si="1"/>
        <v>318.11199999999997</v>
      </c>
      <c r="F25" s="4">
        <f t="shared" si="2"/>
        <v>0.28199999999998226</v>
      </c>
      <c r="G25" s="12">
        <v>2023</v>
      </c>
    </row>
    <row r="26" spans="1:7" x14ac:dyDescent="0.2">
      <c r="A26" s="18">
        <v>44837.388506944444</v>
      </c>
      <c r="B26" s="4">
        <v>11.07</v>
      </c>
      <c r="C26" s="4">
        <v>1.2</v>
      </c>
      <c r="D26" s="4">
        <f t="shared" si="3"/>
        <v>13.284000000000001</v>
      </c>
      <c r="E26" s="4">
        <f t="shared" si="1"/>
        <v>318.12399999999997</v>
      </c>
      <c r="F26" s="4">
        <f t="shared" si="2"/>
        <v>0.29399999999998272</v>
      </c>
      <c r="G26" s="12">
        <v>2023</v>
      </c>
    </row>
    <row r="27" spans="1:7" x14ac:dyDescent="0.2">
      <c r="A27" s="18">
        <v>44837.388877314814</v>
      </c>
      <c r="B27" s="4">
        <v>11.08</v>
      </c>
      <c r="C27" s="4">
        <v>1.2</v>
      </c>
      <c r="D27" s="4">
        <f t="shared" si="3"/>
        <v>13.295999999999999</v>
      </c>
      <c r="E27" s="4">
        <f t="shared" si="1"/>
        <v>318.13599999999997</v>
      </c>
      <c r="F27" s="4">
        <f t="shared" si="2"/>
        <v>0.30599999999998317</v>
      </c>
      <c r="G27" s="12">
        <v>2023</v>
      </c>
    </row>
    <row r="28" spans="1:7" x14ac:dyDescent="0.2">
      <c r="A28" s="18">
        <v>44837.389386574076</v>
      </c>
      <c r="B28" s="4">
        <v>11.09</v>
      </c>
      <c r="C28" s="4">
        <v>1.2</v>
      </c>
      <c r="D28" s="4">
        <f t="shared" si="3"/>
        <v>13.308</v>
      </c>
      <c r="E28" s="4">
        <f t="shared" si="1"/>
        <v>318.14799999999997</v>
      </c>
      <c r="F28" s="4">
        <f t="shared" si="2"/>
        <v>0.31799999999998363</v>
      </c>
      <c r="G28" s="12">
        <v>2023</v>
      </c>
    </row>
    <row r="29" spans="1:7" x14ac:dyDescent="0.2">
      <c r="A29" s="18">
        <v>44837.389861111114</v>
      </c>
      <c r="B29" s="4">
        <v>11.1</v>
      </c>
      <c r="C29" s="4">
        <v>1.2</v>
      </c>
      <c r="D29" s="4">
        <f t="shared" si="3"/>
        <v>13.319999999999999</v>
      </c>
      <c r="E29" s="4">
        <f t="shared" si="1"/>
        <v>318.15999999999997</v>
      </c>
      <c r="F29" s="4">
        <f t="shared" si="2"/>
        <v>0.32999999999998408</v>
      </c>
      <c r="G29" s="12">
        <v>2023</v>
      </c>
    </row>
    <row r="30" spans="1:7" x14ac:dyDescent="0.2">
      <c r="A30" s="18">
        <v>44837.390243055554</v>
      </c>
      <c r="B30" s="4">
        <v>11.11</v>
      </c>
      <c r="C30" s="4">
        <v>1.2</v>
      </c>
      <c r="D30" s="4">
        <f t="shared" si="3"/>
        <v>13.331999999999999</v>
      </c>
      <c r="E30" s="4">
        <f t="shared" si="1"/>
        <v>318.17199999999997</v>
      </c>
      <c r="F30" s="4">
        <f t="shared" si="2"/>
        <v>0.34199999999998454</v>
      </c>
      <c r="G30" s="12">
        <v>2023</v>
      </c>
    </row>
    <row r="31" spans="1:7" x14ac:dyDescent="0.2">
      <c r="A31" s="18">
        <v>44837.390613425923</v>
      </c>
      <c r="B31" s="4">
        <v>11.12</v>
      </c>
      <c r="C31" s="4">
        <v>1.2</v>
      </c>
      <c r="D31" s="4">
        <f t="shared" si="3"/>
        <v>13.343999999999999</v>
      </c>
      <c r="E31" s="4">
        <f t="shared" si="1"/>
        <v>318.18399999999997</v>
      </c>
      <c r="F31" s="4">
        <f t="shared" si="2"/>
        <v>0.35399999999998499</v>
      </c>
      <c r="G31" s="12">
        <v>2023</v>
      </c>
    </row>
    <row r="32" spans="1:7" x14ac:dyDescent="0.2">
      <c r="A32" s="18">
        <v>44837.391053240739</v>
      </c>
      <c r="B32" s="4">
        <v>11.13</v>
      </c>
      <c r="C32" s="4">
        <v>1.2</v>
      </c>
      <c r="D32" s="4">
        <f t="shared" si="3"/>
        <v>13.356</v>
      </c>
      <c r="E32" s="4">
        <f t="shared" si="1"/>
        <v>318.19599999999997</v>
      </c>
      <c r="F32" s="4">
        <f t="shared" si="2"/>
        <v>0.36599999999998545</v>
      </c>
      <c r="G32" s="12">
        <v>2023</v>
      </c>
    </row>
    <row r="33" spans="1:7" x14ac:dyDescent="0.2">
      <c r="A33" s="18">
        <v>44837.391412037039</v>
      </c>
      <c r="B33" s="4">
        <v>11.14</v>
      </c>
      <c r="C33" s="4">
        <v>1.2</v>
      </c>
      <c r="D33" s="4">
        <f t="shared" si="3"/>
        <v>13.368</v>
      </c>
      <c r="E33" s="4">
        <f t="shared" si="1"/>
        <v>318.20799999999997</v>
      </c>
      <c r="F33" s="4">
        <f t="shared" si="2"/>
        <v>0.3779999999999859</v>
      </c>
      <c r="G33" s="12">
        <v>2023</v>
      </c>
    </row>
    <row r="34" spans="1:7" x14ac:dyDescent="0.2">
      <c r="A34" s="18">
        <v>44837.391817129632</v>
      </c>
      <c r="B34" s="4">
        <v>11.15</v>
      </c>
      <c r="C34" s="4">
        <v>1.2</v>
      </c>
      <c r="D34" s="4">
        <f t="shared" si="3"/>
        <v>13.38</v>
      </c>
      <c r="E34" s="4">
        <f t="shared" si="1"/>
        <v>318.21999999999997</v>
      </c>
      <c r="F34" s="4">
        <f t="shared" si="2"/>
        <v>0.38999999999998636</v>
      </c>
      <c r="G34" s="12">
        <v>2023</v>
      </c>
    </row>
    <row r="35" spans="1:7" x14ac:dyDescent="0.2">
      <c r="A35" s="18">
        <v>44837.392129629632</v>
      </c>
      <c r="B35" s="4">
        <v>11.16</v>
      </c>
      <c r="C35" s="4">
        <v>1.2</v>
      </c>
      <c r="D35" s="4">
        <f t="shared" si="3"/>
        <v>13.391999999999999</v>
      </c>
      <c r="E35" s="4">
        <f t="shared" si="1"/>
        <v>318.23199999999997</v>
      </c>
      <c r="F35" s="4">
        <f t="shared" si="2"/>
        <v>0.40199999999998681</v>
      </c>
      <c r="G35" s="12">
        <v>2023</v>
      </c>
    </row>
    <row r="36" spans="1:7" x14ac:dyDescent="0.2">
      <c r="A36" s="18">
        <v>44837.392476851855</v>
      </c>
      <c r="B36" s="4">
        <v>11.17</v>
      </c>
      <c r="C36" s="4">
        <v>1.2</v>
      </c>
      <c r="D36" s="4">
        <f t="shared" si="3"/>
        <v>13.404</v>
      </c>
      <c r="E36" s="4">
        <f t="shared" si="1"/>
        <v>318.24399999999997</v>
      </c>
      <c r="F36" s="4">
        <f t="shared" si="2"/>
        <v>0.41399999999998727</v>
      </c>
      <c r="G36" s="12">
        <v>2023</v>
      </c>
    </row>
    <row r="37" spans="1:7" x14ac:dyDescent="0.2">
      <c r="A37" s="18">
        <v>44837.392743055556</v>
      </c>
      <c r="B37" s="4">
        <v>11.18</v>
      </c>
      <c r="C37" s="4">
        <v>1.2</v>
      </c>
      <c r="D37" s="4">
        <f t="shared" si="3"/>
        <v>13.415999999999999</v>
      </c>
      <c r="E37" s="4">
        <f t="shared" si="1"/>
        <v>318.25599999999997</v>
      </c>
      <c r="F37" s="4">
        <f t="shared" si="2"/>
        <v>0.42599999999998772</v>
      </c>
      <c r="G37" s="12">
        <v>2023</v>
      </c>
    </row>
    <row r="38" spans="1:7" x14ac:dyDescent="0.2">
      <c r="A38" s="18">
        <v>44837.393043981479</v>
      </c>
      <c r="B38" s="4">
        <v>11.19</v>
      </c>
      <c r="C38" s="4">
        <v>1.2</v>
      </c>
      <c r="D38" s="4">
        <f t="shared" si="3"/>
        <v>13.427999999999999</v>
      </c>
      <c r="E38" s="4">
        <f t="shared" si="1"/>
        <v>318.26799999999997</v>
      </c>
      <c r="F38" s="4">
        <f t="shared" si="2"/>
        <v>0.43799999999998818</v>
      </c>
      <c r="G38" s="12">
        <v>2023</v>
      </c>
    </row>
    <row r="39" spans="1:7" x14ac:dyDescent="0.2">
      <c r="A39" s="18">
        <v>44837.393287037034</v>
      </c>
      <c r="B39" s="4">
        <v>11.2</v>
      </c>
      <c r="C39" s="4">
        <v>1.2</v>
      </c>
      <c r="D39" s="4">
        <f t="shared" si="3"/>
        <v>13.44</v>
      </c>
      <c r="E39" s="4">
        <f t="shared" si="1"/>
        <v>318.27999999999997</v>
      </c>
      <c r="F39" s="4">
        <f t="shared" si="2"/>
        <v>0.44999999999998863</v>
      </c>
      <c r="G39" s="12">
        <v>2023</v>
      </c>
    </row>
    <row r="40" spans="1:7" x14ac:dyDescent="0.2">
      <c r="A40" s="18">
        <v>44837.393541666665</v>
      </c>
      <c r="B40" s="4">
        <v>11.21</v>
      </c>
      <c r="C40" s="4">
        <v>1.2</v>
      </c>
      <c r="D40" s="4">
        <f t="shared" si="3"/>
        <v>13.452</v>
      </c>
      <c r="E40" s="4">
        <f t="shared" si="1"/>
        <v>318.29199999999997</v>
      </c>
      <c r="F40" s="4">
        <f t="shared" si="2"/>
        <v>0.46199999999998909</v>
      </c>
      <c r="G40" s="12">
        <v>2023</v>
      </c>
    </row>
    <row r="41" spans="1:7" x14ac:dyDescent="0.2">
      <c r="A41" s="18">
        <v>44837.393726851849</v>
      </c>
      <c r="B41" s="4">
        <v>11.22</v>
      </c>
      <c r="C41" s="4">
        <v>1.2</v>
      </c>
      <c r="D41" s="4">
        <f t="shared" si="3"/>
        <v>13.464</v>
      </c>
      <c r="E41" s="4">
        <f t="shared" si="1"/>
        <v>318.30399999999997</v>
      </c>
      <c r="F41" s="4">
        <f t="shared" si="2"/>
        <v>0.47399999999998954</v>
      </c>
      <c r="G41" s="12">
        <v>2023</v>
      </c>
    </row>
    <row r="42" spans="1:7" x14ac:dyDescent="0.2">
      <c r="A42" s="18">
        <v>44837.393912037034</v>
      </c>
      <c r="B42" s="4">
        <v>11.23</v>
      </c>
      <c r="C42" s="4">
        <v>1.2</v>
      </c>
      <c r="D42" s="4">
        <f t="shared" si="3"/>
        <v>13.476000000000001</v>
      </c>
      <c r="E42" s="4">
        <f t="shared" si="1"/>
        <v>318.31599999999997</v>
      </c>
      <c r="F42" s="4">
        <f t="shared" si="2"/>
        <v>0.48599999999999</v>
      </c>
      <c r="G42" s="12">
        <v>2023</v>
      </c>
    </row>
    <row r="43" spans="1:7" x14ac:dyDescent="0.2">
      <c r="A43" s="18">
        <v>44837.394062500003</v>
      </c>
      <c r="B43" s="4">
        <v>11.24</v>
      </c>
      <c r="C43" s="4">
        <v>1.2</v>
      </c>
      <c r="D43" s="4">
        <f t="shared" si="3"/>
        <v>13.488</v>
      </c>
      <c r="E43" s="4">
        <f t="shared" si="1"/>
        <v>318.32799999999997</v>
      </c>
      <c r="F43" s="4">
        <f t="shared" si="2"/>
        <v>0.49799999999999045</v>
      </c>
      <c r="G43" s="12">
        <v>2023</v>
      </c>
    </row>
    <row r="44" spans="1:7" x14ac:dyDescent="0.2">
      <c r="A44" s="18">
        <v>44837.394236111111</v>
      </c>
      <c r="B44" s="4">
        <v>11.25</v>
      </c>
      <c r="C44" s="4">
        <v>1.2</v>
      </c>
      <c r="D44" s="4">
        <f t="shared" si="3"/>
        <v>13.5</v>
      </c>
      <c r="E44" s="4">
        <f t="shared" si="1"/>
        <v>318.33999999999997</v>
      </c>
      <c r="F44" s="4">
        <f t="shared" si="2"/>
        <v>0.50999999999999091</v>
      </c>
      <c r="G44" s="12">
        <v>2023</v>
      </c>
    </row>
    <row r="45" spans="1:7" x14ac:dyDescent="0.2">
      <c r="A45" s="18">
        <v>44837.394456018519</v>
      </c>
      <c r="B45" s="4">
        <v>11.26</v>
      </c>
      <c r="C45" s="4">
        <v>1.2</v>
      </c>
      <c r="D45" s="4">
        <f t="shared" si="3"/>
        <v>13.511999999999999</v>
      </c>
      <c r="E45" s="4">
        <f t="shared" si="1"/>
        <v>318.35199999999998</v>
      </c>
      <c r="F45" s="4">
        <f t="shared" si="2"/>
        <v>0.52199999999999136</v>
      </c>
      <c r="G45" s="12">
        <v>2023</v>
      </c>
    </row>
    <row r="46" spans="1:7" x14ac:dyDescent="0.2">
      <c r="A46" s="18">
        <v>44837.39472222222</v>
      </c>
      <c r="B46" s="4">
        <v>11.27</v>
      </c>
      <c r="C46" s="4">
        <v>1.2</v>
      </c>
      <c r="D46" s="4">
        <f t="shared" si="3"/>
        <v>13.523999999999999</v>
      </c>
      <c r="E46" s="4">
        <f t="shared" si="1"/>
        <v>318.36399999999998</v>
      </c>
      <c r="F46" s="4">
        <f t="shared" si="2"/>
        <v>0.53399999999999181</v>
      </c>
      <c r="G46" s="12">
        <v>2023</v>
      </c>
    </row>
    <row r="47" spans="1:7" x14ac:dyDescent="0.2">
      <c r="A47" s="18">
        <v>44837.394930555558</v>
      </c>
      <c r="B47" s="4">
        <v>11.28</v>
      </c>
      <c r="C47" s="4">
        <v>1.2</v>
      </c>
      <c r="D47" s="4">
        <f t="shared" si="3"/>
        <v>13.536</v>
      </c>
      <c r="E47" s="4">
        <f t="shared" si="1"/>
        <v>318.37599999999998</v>
      </c>
      <c r="F47" s="4">
        <f t="shared" si="2"/>
        <v>0.54599999999999227</v>
      </c>
      <c r="G47" s="12">
        <v>2023</v>
      </c>
    </row>
    <row r="48" spans="1:7" x14ac:dyDescent="0.2">
      <c r="A48" s="18">
        <v>44837.395162037035</v>
      </c>
      <c r="B48" s="4">
        <v>11.29</v>
      </c>
      <c r="C48" s="4">
        <v>1.2</v>
      </c>
      <c r="D48" s="4">
        <f t="shared" si="3"/>
        <v>13.547999999999998</v>
      </c>
      <c r="E48" s="4">
        <f t="shared" si="1"/>
        <v>318.38799999999998</v>
      </c>
      <c r="F48" s="4">
        <f t="shared" si="2"/>
        <v>0.55799999999999272</v>
      </c>
      <c r="G48" s="12">
        <v>2023</v>
      </c>
    </row>
    <row r="49" spans="1:7" x14ac:dyDescent="0.2">
      <c r="A49" s="18">
        <v>44837.395405092589</v>
      </c>
      <c r="B49" s="4">
        <v>11.3</v>
      </c>
      <c r="C49" s="4">
        <v>1.2</v>
      </c>
      <c r="D49" s="4">
        <f t="shared" si="3"/>
        <v>13.56</v>
      </c>
      <c r="E49" s="4">
        <f t="shared" si="1"/>
        <v>318.39999999999998</v>
      </c>
      <c r="F49" s="4">
        <f t="shared" si="2"/>
        <v>0.56999999999999318</v>
      </c>
      <c r="G49" s="12">
        <v>2023</v>
      </c>
    </row>
    <row r="50" spans="1:7" x14ac:dyDescent="0.2">
      <c r="A50" s="18">
        <v>44837.395624999997</v>
      </c>
      <c r="B50" s="4">
        <v>11.31</v>
      </c>
      <c r="C50" s="4">
        <v>1.2</v>
      </c>
      <c r="D50" s="4">
        <f t="shared" si="3"/>
        <v>13.572000000000001</v>
      </c>
      <c r="E50" s="4">
        <f t="shared" si="1"/>
        <v>318.41199999999998</v>
      </c>
      <c r="F50" s="4">
        <f t="shared" si="2"/>
        <v>0.58199999999999363</v>
      </c>
      <c r="G50" s="12">
        <v>2023</v>
      </c>
    </row>
    <row r="51" spans="1:7" x14ac:dyDescent="0.2">
      <c r="A51" s="18">
        <v>44837.395844907405</v>
      </c>
      <c r="B51" s="4">
        <v>11.32</v>
      </c>
      <c r="C51" s="4">
        <v>1.2</v>
      </c>
      <c r="D51" s="4">
        <f t="shared" si="3"/>
        <v>13.584</v>
      </c>
      <c r="E51" s="4">
        <f t="shared" si="1"/>
        <v>318.42399999999998</v>
      </c>
      <c r="F51" s="4">
        <f t="shared" si="2"/>
        <v>0.59399999999999409</v>
      </c>
      <c r="G51" s="12">
        <v>2023</v>
      </c>
    </row>
    <row r="52" spans="1:7" x14ac:dyDescent="0.2">
      <c r="A52" s="18">
        <v>44837.396099537036</v>
      </c>
      <c r="B52" s="4">
        <v>11.33</v>
      </c>
      <c r="C52" s="4">
        <v>1.2</v>
      </c>
      <c r="D52" s="4">
        <f t="shared" si="3"/>
        <v>13.596</v>
      </c>
      <c r="E52" s="4">
        <f t="shared" si="1"/>
        <v>318.43599999999998</v>
      </c>
      <c r="F52" s="4">
        <f t="shared" si="2"/>
        <v>0.60599999999999454</v>
      </c>
      <c r="G52" s="12">
        <v>2023</v>
      </c>
    </row>
    <row r="53" spans="1:7" x14ac:dyDescent="0.2">
      <c r="A53" s="18">
        <v>44837.396284722221</v>
      </c>
      <c r="B53" s="4">
        <v>11.34</v>
      </c>
      <c r="C53" s="4">
        <v>1.2</v>
      </c>
      <c r="D53" s="4">
        <f t="shared" si="3"/>
        <v>13.607999999999999</v>
      </c>
      <c r="E53" s="4">
        <f t="shared" si="1"/>
        <v>318.44799999999998</v>
      </c>
      <c r="F53" s="4">
        <f t="shared" si="2"/>
        <v>0.617999999999995</v>
      </c>
      <c r="G53" s="12">
        <v>2023</v>
      </c>
    </row>
    <row r="54" spans="1:7" x14ac:dyDescent="0.2">
      <c r="A54" s="18">
        <v>44837.396550925929</v>
      </c>
      <c r="B54" s="4">
        <v>11.35</v>
      </c>
      <c r="C54" s="4">
        <v>1.2</v>
      </c>
      <c r="D54" s="4">
        <f t="shared" si="3"/>
        <v>13.62</v>
      </c>
      <c r="E54" s="4">
        <f t="shared" si="1"/>
        <v>318.45999999999998</v>
      </c>
      <c r="F54" s="4">
        <f t="shared" si="2"/>
        <v>0.62999999999999545</v>
      </c>
      <c r="G54" s="12">
        <v>2023</v>
      </c>
    </row>
    <row r="55" spans="1:7" x14ac:dyDescent="0.2">
      <c r="A55" s="18">
        <v>44837.396851851852</v>
      </c>
      <c r="B55" s="4">
        <v>11.36</v>
      </c>
      <c r="C55" s="4">
        <v>1.2</v>
      </c>
      <c r="D55" s="4">
        <f t="shared" si="3"/>
        <v>13.632</v>
      </c>
      <c r="E55" s="4">
        <f t="shared" si="1"/>
        <v>318.47199999999998</v>
      </c>
      <c r="F55" s="4">
        <f t="shared" si="2"/>
        <v>0.64199999999999591</v>
      </c>
      <c r="G55" s="12">
        <v>2023</v>
      </c>
    </row>
    <row r="56" spans="1:7" x14ac:dyDescent="0.2">
      <c r="A56" s="18">
        <v>44837.397141203706</v>
      </c>
      <c r="B56" s="4">
        <v>11.37</v>
      </c>
      <c r="C56" s="4">
        <v>1.2</v>
      </c>
      <c r="D56" s="4">
        <f t="shared" si="3"/>
        <v>13.643999999999998</v>
      </c>
      <c r="E56" s="4">
        <f t="shared" si="1"/>
        <v>318.48399999999998</v>
      </c>
      <c r="F56" s="4">
        <f t="shared" si="2"/>
        <v>0.65399999999999636</v>
      </c>
      <c r="G56" s="12">
        <v>2023</v>
      </c>
    </row>
    <row r="57" spans="1:7" x14ac:dyDescent="0.2">
      <c r="A57" s="18">
        <v>44837.397337962961</v>
      </c>
      <c r="B57" s="4">
        <v>11.38</v>
      </c>
      <c r="C57" s="4">
        <v>1.2</v>
      </c>
      <c r="D57" s="4">
        <f t="shared" si="3"/>
        <v>13.656000000000001</v>
      </c>
      <c r="E57" s="4">
        <f t="shared" si="1"/>
        <v>318.49599999999998</v>
      </c>
      <c r="F57" s="4">
        <f t="shared" si="2"/>
        <v>0.66599999999999682</v>
      </c>
      <c r="G57" s="12">
        <v>2023</v>
      </c>
    </row>
    <row r="58" spans="1:7" x14ac:dyDescent="0.2">
      <c r="A58" s="18">
        <v>44837.397557870368</v>
      </c>
      <c r="B58" s="4">
        <v>11.39</v>
      </c>
      <c r="C58" s="4">
        <v>1.2</v>
      </c>
      <c r="D58" s="4">
        <f t="shared" si="3"/>
        <v>13.668000000000001</v>
      </c>
      <c r="E58" s="4">
        <f t="shared" si="1"/>
        <v>318.50799999999998</v>
      </c>
      <c r="F58" s="4">
        <f t="shared" si="2"/>
        <v>0.67799999999999727</v>
      </c>
      <c r="G58" s="12">
        <v>2023</v>
      </c>
    </row>
    <row r="59" spans="1:7" x14ac:dyDescent="0.2">
      <c r="A59" s="18">
        <v>44837.397812499999</v>
      </c>
      <c r="B59" s="4">
        <v>11.4</v>
      </c>
      <c r="C59" s="4">
        <v>1.2</v>
      </c>
      <c r="D59" s="4">
        <f t="shared" si="3"/>
        <v>13.68</v>
      </c>
      <c r="E59" s="4">
        <f t="shared" si="1"/>
        <v>318.52</v>
      </c>
      <c r="F59" s="4">
        <f t="shared" si="2"/>
        <v>0.68999999999999773</v>
      </c>
      <c r="G59" s="12">
        <v>2023</v>
      </c>
    </row>
    <row r="60" spans="1:7" x14ac:dyDescent="0.2">
      <c r="A60" s="18">
        <v>44837.398182870369</v>
      </c>
      <c r="B60" s="4">
        <v>11.41</v>
      </c>
      <c r="C60" s="4">
        <v>1.2</v>
      </c>
      <c r="D60" s="4">
        <f t="shared" si="3"/>
        <v>13.692</v>
      </c>
      <c r="E60" s="4">
        <f t="shared" si="1"/>
        <v>318.53199999999998</v>
      </c>
      <c r="F60" s="4">
        <f t="shared" si="2"/>
        <v>0.70199999999999818</v>
      </c>
      <c r="G60" s="12">
        <v>2023</v>
      </c>
    </row>
    <row r="61" spans="1:7" x14ac:dyDescent="0.2">
      <c r="A61" s="18">
        <v>44837.398530092592</v>
      </c>
      <c r="B61" s="4">
        <v>11.42</v>
      </c>
      <c r="C61" s="4">
        <v>1.2</v>
      </c>
      <c r="D61" s="4">
        <f t="shared" si="3"/>
        <v>13.703999999999999</v>
      </c>
      <c r="E61" s="4">
        <f t="shared" si="1"/>
        <v>318.54399999999998</v>
      </c>
      <c r="F61" s="4">
        <f t="shared" si="2"/>
        <v>0.71399999999999864</v>
      </c>
      <c r="G61" s="12">
        <v>2023</v>
      </c>
    </row>
    <row r="62" spans="1:7" x14ac:dyDescent="0.2">
      <c r="A62" s="18">
        <v>44837.398912037039</v>
      </c>
      <c r="B62" s="4">
        <v>11.43</v>
      </c>
      <c r="C62" s="4">
        <v>1.2</v>
      </c>
      <c r="D62" s="4">
        <f t="shared" si="3"/>
        <v>13.715999999999999</v>
      </c>
      <c r="E62" s="4">
        <f t="shared" si="1"/>
        <v>318.55599999999998</v>
      </c>
      <c r="F62" s="4">
        <f t="shared" si="2"/>
        <v>0.72599999999999909</v>
      </c>
      <c r="G62" s="12">
        <v>2023</v>
      </c>
    </row>
    <row r="63" spans="1:7" x14ac:dyDescent="0.2">
      <c r="A63" s="18">
        <v>44837.399236111109</v>
      </c>
      <c r="B63" s="4">
        <v>11.44</v>
      </c>
      <c r="C63" s="4">
        <v>1.2</v>
      </c>
      <c r="D63" s="4">
        <f t="shared" si="3"/>
        <v>13.728</v>
      </c>
      <c r="E63" s="4">
        <f t="shared" si="1"/>
        <v>318.56799999999998</v>
      </c>
      <c r="F63" s="4">
        <f t="shared" si="2"/>
        <v>0.73799999999999955</v>
      </c>
      <c r="G63" s="12">
        <v>2023</v>
      </c>
    </row>
    <row r="64" spans="1:7" x14ac:dyDescent="0.2">
      <c r="A64" s="18">
        <v>44837.399699074071</v>
      </c>
      <c r="B64" s="4">
        <v>11.45</v>
      </c>
      <c r="C64" s="4">
        <v>1.2</v>
      </c>
      <c r="D64" s="4">
        <f t="shared" si="3"/>
        <v>13.739999999999998</v>
      </c>
      <c r="E64" s="4">
        <f t="shared" si="1"/>
        <v>318.58</v>
      </c>
      <c r="F64" s="4">
        <f t="shared" si="2"/>
        <v>0.75</v>
      </c>
      <c r="G64" s="12">
        <v>2023</v>
      </c>
    </row>
    <row r="65" spans="1:7" x14ac:dyDescent="0.2">
      <c r="A65" s="18">
        <v>44837.400127314817</v>
      </c>
      <c r="B65" s="4">
        <v>11.46</v>
      </c>
      <c r="C65" s="4">
        <v>1.2</v>
      </c>
      <c r="D65" s="4">
        <f t="shared" si="3"/>
        <v>13.752000000000001</v>
      </c>
      <c r="E65" s="4">
        <f t="shared" si="1"/>
        <v>318.59199999999998</v>
      </c>
      <c r="F65" s="4">
        <f t="shared" si="2"/>
        <v>0.76200000000000045</v>
      </c>
      <c r="G65" s="12">
        <v>2023</v>
      </c>
    </row>
    <row r="66" spans="1:7" x14ac:dyDescent="0.2">
      <c r="A66" s="18">
        <v>44837.400729166664</v>
      </c>
      <c r="B66" s="4">
        <v>11.47</v>
      </c>
      <c r="C66" s="4">
        <v>1.2</v>
      </c>
      <c r="D66" s="4">
        <f t="shared" si="3"/>
        <v>13.764000000000001</v>
      </c>
      <c r="E66" s="4">
        <f t="shared" si="1"/>
        <v>318.60399999999998</v>
      </c>
      <c r="F66" s="4">
        <f t="shared" si="2"/>
        <v>0.77400000000000091</v>
      </c>
      <c r="G66" s="12">
        <v>2023</v>
      </c>
    </row>
    <row r="67" spans="1:7" x14ac:dyDescent="0.2">
      <c r="A67" s="18">
        <v>44837.401122685187</v>
      </c>
      <c r="B67" s="4">
        <v>11.48</v>
      </c>
      <c r="C67" s="4">
        <v>1.2</v>
      </c>
      <c r="D67" s="4">
        <f t="shared" si="3"/>
        <v>13.776</v>
      </c>
      <c r="E67" s="4">
        <f t="shared" ref="E67:E130" si="4">D67+304.84</f>
        <v>318.61599999999999</v>
      </c>
      <c r="F67" s="4">
        <f t="shared" ref="F67:F130" si="5">E67-317.83</f>
        <v>0.78600000000000136</v>
      </c>
      <c r="G67" s="12">
        <v>2023</v>
      </c>
    </row>
    <row r="68" spans="1:7" x14ac:dyDescent="0.2">
      <c r="A68" s="18">
        <v>44837.401574074072</v>
      </c>
      <c r="B68" s="4">
        <v>11.49</v>
      </c>
      <c r="C68" s="4">
        <v>1.2</v>
      </c>
      <c r="D68" s="4">
        <f t="shared" si="3"/>
        <v>13.788</v>
      </c>
      <c r="E68" s="4">
        <f t="shared" si="4"/>
        <v>318.62799999999999</v>
      </c>
      <c r="F68" s="4">
        <f t="shared" si="5"/>
        <v>0.79800000000000182</v>
      </c>
      <c r="G68" s="12">
        <v>2023</v>
      </c>
    </row>
    <row r="69" spans="1:7" x14ac:dyDescent="0.2">
      <c r="A69" s="18">
        <v>44837.402141203704</v>
      </c>
      <c r="B69" s="4">
        <v>11.5</v>
      </c>
      <c r="C69" s="4">
        <v>1.2</v>
      </c>
      <c r="D69" s="4">
        <f t="shared" si="3"/>
        <v>13.799999999999999</v>
      </c>
      <c r="E69" s="4">
        <f t="shared" si="4"/>
        <v>318.64</v>
      </c>
      <c r="F69" s="4">
        <f t="shared" si="5"/>
        <v>0.81000000000000227</v>
      </c>
      <c r="G69" s="12">
        <v>2023</v>
      </c>
    </row>
    <row r="70" spans="1:7" x14ac:dyDescent="0.2">
      <c r="A70" s="18">
        <v>44837.402789351851</v>
      </c>
      <c r="B70" s="4">
        <v>11.51</v>
      </c>
      <c r="C70" s="4">
        <v>1.2</v>
      </c>
      <c r="D70" s="4">
        <f t="shared" si="3"/>
        <v>13.811999999999999</v>
      </c>
      <c r="E70" s="4">
        <f t="shared" si="4"/>
        <v>318.65199999999999</v>
      </c>
      <c r="F70" s="4">
        <f t="shared" si="5"/>
        <v>0.82200000000000273</v>
      </c>
      <c r="G70" s="12">
        <v>2023</v>
      </c>
    </row>
    <row r="71" spans="1:7" x14ac:dyDescent="0.2">
      <c r="A71" s="18">
        <v>44837.403229166666</v>
      </c>
      <c r="B71" s="4">
        <v>11.52</v>
      </c>
      <c r="C71" s="4">
        <v>1.2</v>
      </c>
      <c r="D71" s="4">
        <f t="shared" si="3"/>
        <v>13.824</v>
      </c>
      <c r="E71" s="4">
        <f t="shared" si="4"/>
        <v>318.66399999999999</v>
      </c>
      <c r="F71" s="4">
        <f t="shared" si="5"/>
        <v>0.83400000000000318</v>
      </c>
      <c r="G71" s="12">
        <v>2023</v>
      </c>
    </row>
    <row r="72" spans="1:7" x14ac:dyDescent="0.2">
      <c r="A72" s="18">
        <v>44837.403692129628</v>
      </c>
      <c r="B72" s="4">
        <v>11.53</v>
      </c>
      <c r="C72" s="4">
        <v>1.2</v>
      </c>
      <c r="D72" s="4">
        <f t="shared" si="3"/>
        <v>13.835999999999999</v>
      </c>
      <c r="E72" s="4">
        <f t="shared" si="4"/>
        <v>318.67599999999999</v>
      </c>
      <c r="F72" s="4">
        <f t="shared" si="5"/>
        <v>0.84600000000000364</v>
      </c>
      <c r="G72" s="12">
        <v>2023</v>
      </c>
    </row>
    <row r="73" spans="1:7" x14ac:dyDescent="0.2">
      <c r="A73" s="18">
        <v>44837.404120370367</v>
      </c>
      <c r="B73" s="4">
        <v>11.54</v>
      </c>
      <c r="C73" s="4">
        <v>1.2</v>
      </c>
      <c r="D73" s="4">
        <f t="shared" si="3"/>
        <v>13.847999999999999</v>
      </c>
      <c r="E73" s="4">
        <f t="shared" si="4"/>
        <v>318.68799999999999</v>
      </c>
      <c r="F73" s="4">
        <f t="shared" si="5"/>
        <v>0.85800000000000409</v>
      </c>
      <c r="G73" s="12">
        <v>2023</v>
      </c>
    </row>
    <row r="74" spans="1:7" x14ac:dyDescent="0.2">
      <c r="A74" s="18">
        <v>44837.404664351852</v>
      </c>
      <c r="B74" s="4">
        <v>11.55</v>
      </c>
      <c r="C74" s="4">
        <v>1.2</v>
      </c>
      <c r="D74" s="4">
        <f t="shared" si="3"/>
        <v>13.860000000000001</v>
      </c>
      <c r="E74" s="4">
        <f t="shared" si="4"/>
        <v>318.7</v>
      </c>
      <c r="F74" s="4">
        <f t="shared" si="5"/>
        <v>0.87000000000000455</v>
      </c>
      <c r="G74" s="12">
        <v>2023</v>
      </c>
    </row>
    <row r="75" spans="1:7" x14ac:dyDescent="0.2">
      <c r="A75" s="18">
        <v>44837.405312499999</v>
      </c>
      <c r="B75" s="4">
        <v>11.56</v>
      </c>
      <c r="C75" s="4">
        <v>1.2</v>
      </c>
      <c r="D75" s="4">
        <f t="shared" si="3"/>
        <v>13.872</v>
      </c>
      <c r="E75" s="4">
        <f t="shared" si="4"/>
        <v>318.71199999999999</v>
      </c>
      <c r="F75" s="4">
        <f t="shared" si="5"/>
        <v>0.882000000000005</v>
      </c>
      <c r="G75" s="12">
        <v>2023</v>
      </c>
    </row>
    <row r="76" spans="1:7" x14ac:dyDescent="0.2">
      <c r="A76" s="18">
        <v>44837.406180555554</v>
      </c>
      <c r="B76" s="4">
        <v>11.57</v>
      </c>
      <c r="C76" s="4">
        <v>1.2</v>
      </c>
      <c r="D76" s="4">
        <f t="shared" si="3"/>
        <v>13.884</v>
      </c>
      <c r="E76" s="4">
        <f t="shared" si="4"/>
        <v>318.72399999999999</v>
      </c>
      <c r="F76" s="4">
        <f t="shared" si="5"/>
        <v>0.89400000000000546</v>
      </c>
      <c r="G76" s="12">
        <v>2023</v>
      </c>
    </row>
    <row r="77" spans="1:7" x14ac:dyDescent="0.2">
      <c r="A77" s="18">
        <v>44837.406990740739</v>
      </c>
      <c r="B77" s="4">
        <v>11.58</v>
      </c>
      <c r="C77" s="4">
        <v>1.2</v>
      </c>
      <c r="D77" s="4">
        <f t="shared" si="3"/>
        <v>13.895999999999999</v>
      </c>
      <c r="E77" s="4">
        <f t="shared" si="4"/>
        <v>318.73599999999999</v>
      </c>
      <c r="F77" s="4">
        <f t="shared" si="5"/>
        <v>0.90600000000000591</v>
      </c>
      <c r="G77" s="12">
        <v>2023</v>
      </c>
    </row>
    <row r="78" spans="1:7" x14ac:dyDescent="0.2">
      <c r="A78" s="18">
        <v>44837.407905092594</v>
      </c>
      <c r="B78" s="4">
        <v>11.59</v>
      </c>
      <c r="C78" s="4">
        <v>1.2</v>
      </c>
      <c r="D78" s="4">
        <f t="shared" si="3"/>
        <v>13.907999999999999</v>
      </c>
      <c r="E78" s="4">
        <f t="shared" si="4"/>
        <v>318.74799999999999</v>
      </c>
      <c r="F78" s="4">
        <f t="shared" si="5"/>
        <v>0.91800000000000637</v>
      </c>
      <c r="G78" s="12">
        <v>2023</v>
      </c>
    </row>
    <row r="79" spans="1:7" x14ac:dyDescent="0.2">
      <c r="A79" s="18">
        <v>44837.408784722225</v>
      </c>
      <c r="B79" s="4">
        <v>11.6</v>
      </c>
      <c r="C79" s="4">
        <v>1.2</v>
      </c>
      <c r="D79" s="4">
        <f t="shared" si="3"/>
        <v>13.92</v>
      </c>
      <c r="E79" s="4">
        <f t="shared" si="4"/>
        <v>318.76</v>
      </c>
      <c r="F79" s="4">
        <f t="shared" si="5"/>
        <v>0.93000000000000682</v>
      </c>
      <c r="G79" s="12">
        <v>2023</v>
      </c>
    </row>
    <row r="80" spans="1:7" x14ac:dyDescent="0.2">
      <c r="A80" s="18">
        <v>44837.409722222219</v>
      </c>
      <c r="B80" s="4">
        <v>11.61</v>
      </c>
      <c r="C80" s="4">
        <v>1.2</v>
      </c>
      <c r="D80" s="4">
        <f t="shared" si="3"/>
        <v>13.931999999999999</v>
      </c>
      <c r="E80" s="4">
        <f t="shared" si="4"/>
        <v>318.77199999999999</v>
      </c>
      <c r="F80" s="4">
        <f t="shared" si="5"/>
        <v>0.94200000000000728</v>
      </c>
      <c r="G80" s="12">
        <v>2023</v>
      </c>
    </row>
    <row r="81" spans="1:7" x14ac:dyDescent="0.2">
      <c r="A81" s="18">
        <v>44837.410543981481</v>
      </c>
      <c r="B81" s="4">
        <v>11.62</v>
      </c>
      <c r="C81" s="4">
        <v>1.2</v>
      </c>
      <c r="D81" s="4">
        <f t="shared" ref="D81:D144" si="6">B81*C81</f>
        <v>13.943999999999999</v>
      </c>
      <c r="E81" s="4">
        <f t="shared" si="4"/>
        <v>318.78399999999999</v>
      </c>
      <c r="F81" s="4">
        <f t="shared" si="5"/>
        <v>0.95400000000000773</v>
      </c>
      <c r="G81" s="12">
        <v>2023</v>
      </c>
    </row>
    <row r="82" spans="1:7" x14ac:dyDescent="0.2">
      <c r="A82" s="18">
        <v>44837.411504629628</v>
      </c>
      <c r="B82" s="4">
        <v>11.63</v>
      </c>
      <c r="C82" s="4">
        <v>1.2</v>
      </c>
      <c r="D82" s="4">
        <f t="shared" si="6"/>
        <v>13.956000000000001</v>
      </c>
      <c r="E82" s="4">
        <f t="shared" si="4"/>
        <v>318.79599999999999</v>
      </c>
      <c r="F82" s="4">
        <f t="shared" si="5"/>
        <v>0.96600000000000819</v>
      </c>
      <c r="G82" s="12">
        <v>2023</v>
      </c>
    </row>
    <row r="83" spans="1:7" x14ac:dyDescent="0.2">
      <c r="A83" s="18">
        <v>44837.412997685184</v>
      </c>
      <c r="B83" s="4">
        <v>11.64</v>
      </c>
      <c r="C83" s="4">
        <v>1.2</v>
      </c>
      <c r="D83" s="4">
        <f t="shared" si="6"/>
        <v>13.968</v>
      </c>
      <c r="E83" s="4">
        <f t="shared" si="4"/>
        <v>318.80799999999999</v>
      </c>
      <c r="F83" s="4">
        <f t="shared" si="5"/>
        <v>0.97800000000000864</v>
      </c>
      <c r="G83" s="12">
        <v>2023</v>
      </c>
    </row>
    <row r="84" spans="1:7" x14ac:dyDescent="0.2">
      <c r="A84" s="18">
        <v>44837.414895833332</v>
      </c>
      <c r="B84" s="4">
        <v>11.65</v>
      </c>
      <c r="C84" s="4">
        <v>1.2</v>
      </c>
      <c r="D84" s="4">
        <f t="shared" si="6"/>
        <v>13.98</v>
      </c>
      <c r="E84" s="4">
        <f t="shared" si="4"/>
        <v>318.82</v>
      </c>
      <c r="F84" s="4">
        <f t="shared" si="5"/>
        <v>0.99000000000000909</v>
      </c>
      <c r="G84" s="12">
        <v>2023</v>
      </c>
    </row>
    <row r="85" spans="1:7" x14ac:dyDescent="0.2">
      <c r="A85" s="18">
        <v>44837.41678240741</v>
      </c>
      <c r="B85" s="4">
        <v>11.66</v>
      </c>
      <c r="C85" s="4">
        <v>1.2</v>
      </c>
      <c r="D85" s="4">
        <f t="shared" si="6"/>
        <v>13.991999999999999</v>
      </c>
      <c r="E85" s="4">
        <f t="shared" si="4"/>
        <v>318.83199999999999</v>
      </c>
      <c r="F85" s="4">
        <f t="shared" si="5"/>
        <v>1.0020000000000095</v>
      </c>
      <c r="G85" s="12">
        <v>2023</v>
      </c>
    </row>
    <row r="86" spans="1:7" x14ac:dyDescent="0.2">
      <c r="A86" s="18">
        <v>44837.421226851853</v>
      </c>
      <c r="B86" s="4">
        <v>11.67</v>
      </c>
      <c r="C86" s="4">
        <v>1.2</v>
      </c>
      <c r="D86" s="4">
        <f t="shared" si="6"/>
        <v>14.004</v>
      </c>
      <c r="E86" s="4">
        <f t="shared" si="4"/>
        <v>318.84399999999999</v>
      </c>
      <c r="F86" s="4">
        <f t="shared" si="5"/>
        <v>1.01400000000001</v>
      </c>
      <c r="G86" s="12">
        <v>2023</v>
      </c>
    </row>
    <row r="87" spans="1:7" x14ac:dyDescent="0.2">
      <c r="A87" s="18">
        <v>44837.426979166667</v>
      </c>
      <c r="B87" s="4">
        <v>11.68</v>
      </c>
      <c r="C87" s="4">
        <v>1.2</v>
      </c>
      <c r="D87" s="4">
        <f t="shared" si="6"/>
        <v>14.016</v>
      </c>
      <c r="E87" s="4">
        <f t="shared" si="4"/>
        <v>318.85599999999999</v>
      </c>
      <c r="F87" s="4">
        <f t="shared" si="5"/>
        <v>1.0260000000000105</v>
      </c>
      <c r="G87" s="12">
        <v>2023</v>
      </c>
    </row>
    <row r="88" spans="1:7" x14ac:dyDescent="0.2">
      <c r="A88" s="18">
        <v>44837.433796296296</v>
      </c>
      <c r="B88" s="4">
        <v>11.69</v>
      </c>
      <c r="C88" s="4">
        <v>1.2</v>
      </c>
      <c r="D88" s="4">
        <f t="shared" si="6"/>
        <v>14.027999999999999</v>
      </c>
      <c r="E88" s="4">
        <f t="shared" si="4"/>
        <v>318.86799999999999</v>
      </c>
      <c r="F88" s="4">
        <f t="shared" si="5"/>
        <v>1.0380000000000109</v>
      </c>
      <c r="G88" s="12">
        <v>2023</v>
      </c>
    </row>
    <row r="89" spans="1:7" x14ac:dyDescent="0.2">
      <c r="A89" s="18">
        <v>44837.444594907407</v>
      </c>
      <c r="B89" s="4">
        <v>11.7</v>
      </c>
      <c r="C89" s="4">
        <v>1.2</v>
      </c>
      <c r="D89" s="4">
        <f t="shared" si="6"/>
        <v>14.04</v>
      </c>
      <c r="E89" s="4">
        <f t="shared" si="4"/>
        <v>318.88</v>
      </c>
      <c r="F89" s="4">
        <f t="shared" si="5"/>
        <v>1.0500000000000114</v>
      </c>
      <c r="G89" s="12">
        <v>2023</v>
      </c>
    </row>
    <row r="90" spans="1:7" x14ac:dyDescent="0.2">
      <c r="A90" s="18">
        <v>44837.453993055555</v>
      </c>
      <c r="B90" s="4">
        <v>11.71</v>
      </c>
      <c r="C90" s="4">
        <v>1.2</v>
      </c>
      <c r="D90" s="4">
        <f t="shared" si="6"/>
        <v>14.052000000000001</v>
      </c>
      <c r="E90" s="4">
        <f t="shared" si="4"/>
        <v>318.892</v>
      </c>
      <c r="F90" s="4">
        <f t="shared" si="5"/>
        <v>1.0620000000000118</v>
      </c>
      <c r="G90" s="12">
        <v>2023</v>
      </c>
    </row>
    <row r="91" spans="1:7" x14ac:dyDescent="0.2">
      <c r="A91" s="18">
        <v>44837.460787037038</v>
      </c>
      <c r="B91" s="4">
        <v>11.72</v>
      </c>
      <c r="C91" s="4">
        <v>1.2</v>
      </c>
      <c r="D91" s="4">
        <f t="shared" si="6"/>
        <v>14.064</v>
      </c>
      <c r="E91" s="4">
        <f t="shared" si="4"/>
        <v>318.904</v>
      </c>
      <c r="F91" s="4">
        <f t="shared" si="5"/>
        <v>1.0740000000000123</v>
      </c>
      <c r="G91" s="12">
        <v>2023</v>
      </c>
    </row>
    <row r="92" spans="1:7" x14ac:dyDescent="0.2">
      <c r="A92" s="18">
        <v>44837.465312499997</v>
      </c>
      <c r="B92" s="4">
        <v>11.73</v>
      </c>
      <c r="C92" s="4">
        <v>1.2</v>
      </c>
      <c r="D92" s="4">
        <f t="shared" si="6"/>
        <v>14.076000000000001</v>
      </c>
      <c r="E92" s="4">
        <f t="shared" si="4"/>
        <v>318.916</v>
      </c>
      <c r="F92" s="4">
        <f t="shared" si="5"/>
        <v>1.0860000000000127</v>
      </c>
      <c r="G92" s="12">
        <v>2023</v>
      </c>
    </row>
    <row r="93" spans="1:7" x14ac:dyDescent="0.2">
      <c r="A93" s="18">
        <v>44837.469548611109</v>
      </c>
      <c r="B93" s="4">
        <v>11.74</v>
      </c>
      <c r="C93" s="4">
        <v>1.2</v>
      </c>
      <c r="D93" s="4">
        <f t="shared" si="6"/>
        <v>14.087999999999999</v>
      </c>
      <c r="E93" s="4">
        <f t="shared" si="4"/>
        <v>318.928</v>
      </c>
      <c r="F93" s="4">
        <f t="shared" si="5"/>
        <v>1.0980000000000132</v>
      </c>
      <c r="G93" s="12">
        <v>2023</v>
      </c>
    </row>
    <row r="94" spans="1:7" x14ac:dyDescent="0.2">
      <c r="A94" s="18">
        <v>44837.472372685188</v>
      </c>
      <c r="B94" s="4">
        <v>11.75</v>
      </c>
      <c r="C94" s="4">
        <v>1.2</v>
      </c>
      <c r="D94" s="4">
        <f t="shared" si="6"/>
        <v>14.1</v>
      </c>
      <c r="E94" s="4">
        <f t="shared" si="4"/>
        <v>318.94</v>
      </c>
      <c r="F94" s="4">
        <f t="shared" si="5"/>
        <v>1.1100000000000136</v>
      </c>
      <c r="G94" s="12">
        <v>2023</v>
      </c>
    </row>
    <row r="95" spans="1:7" x14ac:dyDescent="0.2">
      <c r="A95" s="18">
        <v>44837.476261574076</v>
      </c>
      <c r="B95" s="4">
        <v>11.76</v>
      </c>
      <c r="C95" s="4">
        <v>1.2</v>
      </c>
      <c r="D95" s="4">
        <f t="shared" si="6"/>
        <v>14.112</v>
      </c>
      <c r="E95" s="4">
        <f t="shared" si="4"/>
        <v>318.952</v>
      </c>
      <c r="F95" s="4">
        <f t="shared" si="5"/>
        <v>1.1220000000000141</v>
      </c>
      <c r="G95" s="12">
        <v>2023</v>
      </c>
    </row>
    <row r="96" spans="1:7" x14ac:dyDescent="0.2">
      <c r="A96" s="18">
        <v>44837.48133101852</v>
      </c>
      <c r="B96" s="4">
        <v>11.77</v>
      </c>
      <c r="C96" s="4">
        <v>1.2</v>
      </c>
      <c r="D96" s="4">
        <f t="shared" si="6"/>
        <v>14.123999999999999</v>
      </c>
      <c r="E96" s="4">
        <f t="shared" si="4"/>
        <v>318.964</v>
      </c>
      <c r="F96" s="4">
        <f t="shared" si="5"/>
        <v>1.1340000000000146</v>
      </c>
      <c r="G96" s="12">
        <v>2023</v>
      </c>
    </row>
    <row r="97" spans="1:7" x14ac:dyDescent="0.2">
      <c r="A97" s="18">
        <v>44837.484618055554</v>
      </c>
      <c r="B97" s="4">
        <v>11.78</v>
      </c>
      <c r="C97" s="4">
        <v>1.2</v>
      </c>
      <c r="D97" s="4">
        <f t="shared" si="6"/>
        <v>14.135999999999999</v>
      </c>
      <c r="E97" s="4">
        <f t="shared" si="4"/>
        <v>318.976</v>
      </c>
      <c r="F97" s="4">
        <f t="shared" si="5"/>
        <v>1.146000000000015</v>
      </c>
      <c r="G97" s="12">
        <v>2023</v>
      </c>
    </row>
    <row r="98" spans="1:7" x14ac:dyDescent="0.2">
      <c r="A98" s="18">
        <v>44837.487858796296</v>
      </c>
      <c r="B98" s="4">
        <v>11.79</v>
      </c>
      <c r="C98" s="4">
        <v>1.2</v>
      </c>
      <c r="D98" s="4">
        <f t="shared" si="6"/>
        <v>14.147999999999998</v>
      </c>
      <c r="E98" s="4">
        <f t="shared" si="4"/>
        <v>318.988</v>
      </c>
      <c r="F98" s="4">
        <f t="shared" si="5"/>
        <v>1.1580000000000155</v>
      </c>
      <c r="G98" s="12">
        <v>2023</v>
      </c>
    </row>
    <row r="99" spans="1:7" x14ac:dyDescent="0.2">
      <c r="A99" s="18">
        <v>44837.4924537037</v>
      </c>
      <c r="B99" s="4">
        <v>11.8</v>
      </c>
      <c r="C99" s="4">
        <v>1.2</v>
      </c>
      <c r="D99" s="4">
        <f t="shared" si="6"/>
        <v>14.16</v>
      </c>
      <c r="E99" s="4">
        <f t="shared" si="4"/>
        <v>319</v>
      </c>
      <c r="F99" s="4">
        <f t="shared" si="5"/>
        <v>1.1700000000000159</v>
      </c>
      <c r="G99" s="12">
        <v>2023</v>
      </c>
    </row>
    <row r="100" spans="1:7" x14ac:dyDescent="0.2">
      <c r="A100" s="18">
        <v>44837.496921296297</v>
      </c>
      <c r="B100" s="4">
        <v>11.81</v>
      </c>
      <c r="C100" s="4">
        <v>1.2</v>
      </c>
      <c r="D100" s="4">
        <f t="shared" si="6"/>
        <v>14.172000000000001</v>
      </c>
      <c r="E100" s="4">
        <f t="shared" si="4"/>
        <v>319.012</v>
      </c>
      <c r="F100" s="4">
        <f t="shared" si="5"/>
        <v>1.1820000000000164</v>
      </c>
      <c r="G100" s="12">
        <v>2023</v>
      </c>
    </row>
    <row r="101" spans="1:7" x14ac:dyDescent="0.2">
      <c r="A101" s="18">
        <v>44850.529270833336</v>
      </c>
      <c r="B101" s="4">
        <v>11.82</v>
      </c>
      <c r="C101" s="4">
        <v>1.2</v>
      </c>
      <c r="D101" s="4">
        <f t="shared" si="6"/>
        <v>14.183999999999999</v>
      </c>
      <c r="E101" s="4">
        <f t="shared" si="4"/>
        <v>319.024</v>
      </c>
      <c r="F101" s="4">
        <f t="shared" si="5"/>
        <v>1.1940000000000168</v>
      </c>
      <c r="G101" s="12">
        <v>2023</v>
      </c>
    </row>
    <row r="102" spans="1:7" x14ac:dyDescent="0.2">
      <c r="A102" s="18">
        <v>44856.875625000001</v>
      </c>
      <c r="B102" s="4">
        <v>11.83</v>
      </c>
      <c r="C102" s="4">
        <v>1.2</v>
      </c>
      <c r="D102" s="4">
        <f t="shared" si="6"/>
        <v>14.196</v>
      </c>
      <c r="E102" s="4">
        <f t="shared" si="4"/>
        <v>319.036</v>
      </c>
      <c r="F102" s="4">
        <f t="shared" si="5"/>
        <v>1.2060000000000173</v>
      </c>
      <c r="G102" s="12">
        <v>2023</v>
      </c>
    </row>
    <row r="103" spans="1:7" x14ac:dyDescent="0.2">
      <c r="A103" s="18">
        <v>44856.881631944445</v>
      </c>
      <c r="B103" s="4">
        <v>11.84</v>
      </c>
      <c r="C103" s="4">
        <v>1.2</v>
      </c>
      <c r="D103" s="4">
        <f t="shared" si="6"/>
        <v>14.208</v>
      </c>
      <c r="E103" s="4">
        <f t="shared" si="4"/>
        <v>319.048</v>
      </c>
      <c r="F103" s="4">
        <f t="shared" si="5"/>
        <v>1.2180000000000177</v>
      </c>
      <c r="G103" s="12">
        <v>2023</v>
      </c>
    </row>
    <row r="104" spans="1:7" x14ac:dyDescent="0.2">
      <c r="A104" s="18">
        <v>44856.891273148147</v>
      </c>
      <c r="B104" s="4">
        <v>11.85</v>
      </c>
      <c r="C104" s="4">
        <v>1.2</v>
      </c>
      <c r="D104" s="4">
        <f t="shared" si="6"/>
        <v>14.219999999999999</v>
      </c>
      <c r="E104" s="4">
        <f t="shared" si="4"/>
        <v>319.05999999999995</v>
      </c>
      <c r="F104" s="4">
        <f t="shared" si="5"/>
        <v>1.2299999999999613</v>
      </c>
      <c r="G104" s="12">
        <v>2023</v>
      </c>
    </row>
    <row r="105" spans="1:7" x14ac:dyDescent="0.2">
      <c r="A105" s="18">
        <v>44856.896550925929</v>
      </c>
      <c r="B105" s="4">
        <v>11.86</v>
      </c>
      <c r="C105" s="4">
        <v>1.2</v>
      </c>
      <c r="D105" s="4">
        <f t="shared" si="6"/>
        <v>14.231999999999999</v>
      </c>
      <c r="E105" s="4">
        <f t="shared" si="4"/>
        <v>319.072</v>
      </c>
      <c r="F105" s="4">
        <f t="shared" si="5"/>
        <v>1.2420000000000186</v>
      </c>
      <c r="G105" s="12">
        <v>2023</v>
      </c>
    </row>
    <row r="106" spans="1:7" x14ac:dyDescent="0.2">
      <c r="A106" s="18">
        <v>44856.901886574073</v>
      </c>
      <c r="B106" s="4">
        <v>11.87</v>
      </c>
      <c r="C106" s="4">
        <v>1.2</v>
      </c>
      <c r="D106" s="4">
        <f t="shared" si="6"/>
        <v>14.243999999999998</v>
      </c>
      <c r="E106" s="4">
        <f t="shared" si="4"/>
        <v>319.08399999999995</v>
      </c>
      <c r="F106" s="4">
        <f t="shared" si="5"/>
        <v>1.2539999999999623</v>
      </c>
      <c r="G106" s="12">
        <v>2023</v>
      </c>
    </row>
    <row r="107" spans="1:7" x14ac:dyDescent="0.2">
      <c r="A107" s="18">
        <v>44856.905150462961</v>
      </c>
      <c r="B107" s="4">
        <v>11.88</v>
      </c>
      <c r="C107" s="4">
        <v>1.2</v>
      </c>
      <c r="D107" s="4">
        <f t="shared" si="6"/>
        <v>14.256</v>
      </c>
      <c r="E107" s="4">
        <f t="shared" si="4"/>
        <v>319.096</v>
      </c>
      <c r="F107" s="4">
        <f t="shared" si="5"/>
        <v>1.2660000000000196</v>
      </c>
      <c r="G107" s="12">
        <v>2023</v>
      </c>
    </row>
    <row r="108" spans="1:7" x14ac:dyDescent="0.2">
      <c r="A108" s="18">
        <v>44856.908229166664</v>
      </c>
      <c r="B108" s="4">
        <v>11.89</v>
      </c>
      <c r="C108" s="4">
        <v>1.2</v>
      </c>
      <c r="D108" s="4">
        <f t="shared" si="6"/>
        <v>14.268000000000001</v>
      </c>
      <c r="E108" s="4">
        <f t="shared" si="4"/>
        <v>319.10799999999995</v>
      </c>
      <c r="F108" s="4">
        <f t="shared" si="5"/>
        <v>1.2779999999999632</v>
      </c>
      <c r="G108" s="12">
        <v>2023</v>
      </c>
    </row>
    <row r="109" spans="1:7" x14ac:dyDescent="0.2">
      <c r="A109" s="18">
        <v>44856.912638888891</v>
      </c>
      <c r="B109" s="4">
        <v>11.9</v>
      </c>
      <c r="C109" s="4">
        <v>1.2</v>
      </c>
      <c r="D109" s="4">
        <f t="shared" si="6"/>
        <v>14.28</v>
      </c>
      <c r="E109" s="4">
        <f t="shared" si="4"/>
        <v>319.11999999999995</v>
      </c>
      <c r="F109" s="4">
        <f t="shared" si="5"/>
        <v>1.2899999999999636</v>
      </c>
      <c r="G109" s="12">
        <v>2023</v>
      </c>
    </row>
    <row r="110" spans="1:7" x14ac:dyDescent="0.2">
      <c r="A110" s="18">
        <v>44856.918206018519</v>
      </c>
      <c r="B110" s="4">
        <v>11.91</v>
      </c>
      <c r="C110" s="4">
        <v>1.2</v>
      </c>
      <c r="D110" s="4">
        <f t="shared" si="6"/>
        <v>14.292</v>
      </c>
      <c r="E110" s="4">
        <f t="shared" si="4"/>
        <v>319.13199999999995</v>
      </c>
      <c r="F110" s="4">
        <f t="shared" si="5"/>
        <v>1.3019999999999641</v>
      </c>
      <c r="G110" s="12">
        <v>2023</v>
      </c>
    </row>
    <row r="111" spans="1:7" x14ac:dyDescent="0.2">
      <c r="A111" s="18">
        <v>44856.920682870368</v>
      </c>
      <c r="B111" s="4">
        <v>11.92</v>
      </c>
      <c r="C111" s="4">
        <v>1.2</v>
      </c>
      <c r="D111" s="4">
        <f t="shared" si="6"/>
        <v>14.304</v>
      </c>
      <c r="E111" s="4">
        <f t="shared" si="4"/>
        <v>319.14399999999995</v>
      </c>
      <c r="F111" s="4">
        <f t="shared" si="5"/>
        <v>1.3139999999999645</v>
      </c>
      <c r="G111" s="12">
        <v>2023</v>
      </c>
    </row>
    <row r="112" spans="1:7" x14ac:dyDescent="0.2">
      <c r="A112" s="18">
        <v>44856.922500000001</v>
      </c>
      <c r="B112" s="4">
        <v>11.93</v>
      </c>
      <c r="C112" s="4">
        <v>1.2</v>
      </c>
      <c r="D112" s="4">
        <f t="shared" si="6"/>
        <v>14.315999999999999</v>
      </c>
      <c r="E112" s="4">
        <f t="shared" si="4"/>
        <v>319.15599999999995</v>
      </c>
      <c r="F112" s="4">
        <f t="shared" si="5"/>
        <v>1.325999999999965</v>
      </c>
      <c r="G112" s="12">
        <v>2023</v>
      </c>
    </row>
    <row r="113" spans="1:7" x14ac:dyDescent="0.2">
      <c r="A113" s="18">
        <v>44856.924803240741</v>
      </c>
      <c r="B113" s="4">
        <v>11.94</v>
      </c>
      <c r="C113" s="4">
        <v>1.2</v>
      </c>
      <c r="D113" s="4">
        <f t="shared" si="6"/>
        <v>14.327999999999999</v>
      </c>
      <c r="E113" s="4">
        <f t="shared" si="4"/>
        <v>319.16799999999995</v>
      </c>
      <c r="F113" s="4">
        <f t="shared" si="5"/>
        <v>1.3379999999999654</v>
      </c>
      <c r="G113" s="12">
        <v>2023</v>
      </c>
    </row>
    <row r="114" spans="1:7" x14ac:dyDescent="0.2">
      <c r="A114" s="18">
        <v>44856.92732638889</v>
      </c>
      <c r="B114" s="4">
        <v>11.95</v>
      </c>
      <c r="C114" s="4">
        <v>1.2</v>
      </c>
      <c r="D114" s="4">
        <f t="shared" si="6"/>
        <v>14.339999999999998</v>
      </c>
      <c r="E114" s="4">
        <f t="shared" si="4"/>
        <v>319.17999999999995</v>
      </c>
      <c r="F114" s="4">
        <f t="shared" si="5"/>
        <v>1.3499999999999659</v>
      </c>
      <c r="G114" s="12">
        <v>2023</v>
      </c>
    </row>
    <row r="115" spans="1:7" x14ac:dyDescent="0.2">
      <c r="A115" s="18">
        <v>44856.929340277777</v>
      </c>
      <c r="B115" s="4">
        <v>11.96</v>
      </c>
      <c r="C115" s="4">
        <v>1.2</v>
      </c>
      <c r="D115" s="4">
        <f t="shared" si="6"/>
        <v>14.352</v>
      </c>
      <c r="E115" s="4">
        <f t="shared" si="4"/>
        <v>319.19199999999995</v>
      </c>
      <c r="F115" s="4">
        <f t="shared" si="5"/>
        <v>1.3619999999999663</v>
      </c>
      <c r="G115" s="12">
        <v>2023</v>
      </c>
    </row>
    <row r="116" spans="1:7" x14ac:dyDescent="0.2">
      <c r="A116" s="18">
        <v>44856.931168981479</v>
      </c>
      <c r="B116" s="4">
        <v>11.97</v>
      </c>
      <c r="C116" s="4">
        <v>1.2</v>
      </c>
      <c r="D116" s="4">
        <f t="shared" si="6"/>
        <v>14.364000000000001</v>
      </c>
      <c r="E116" s="4">
        <f t="shared" si="4"/>
        <v>319.20399999999995</v>
      </c>
      <c r="F116" s="4">
        <f t="shared" si="5"/>
        <v>1.3739999999999668</v>
      </c>
      <c r="G116" s="12">
        <v>2023</v>
      </c>
    </row>
    <row r="117" spans="1:7" x14ac:dyDescent="0.2">
      <c r="A117" s="18">
        <v>44856.937326388892</v>
      </c>
      <c r="B117" s="4">
        <v>11.98</v>
      </c>
      <c r="C117" s="4">
        <v>1.2</v>
      </c>
      <c r="D117" s="4">
        <f t="shared" si="6"/>
        <v>14.375999999999999</v>
      </c>
      <c r="E117" s="4">
        <f t="shared" si="4"/>
        <v>319.21599999999995</v>
      </c>
      <c r="F117" s="4">
        <f t="shared" si="5"/>
        <v>1.3859999999999673</v>
      </c>
      <c r="G117" s="12">
        <v>2023</v>
      </c>
    </row>
    <row r="118" spans="1:7" x14ac:dyDescent="0.2">
      <c r="A118" s="18">
        <v>44856.956099537034</v>
      </c>
      <c r="B118" s="4">
        <v>11.99</v>
      </c>
      <c r="C118" s="4">
        <v>1.2</v>
      </c>
      <c r="D118" s="4">
        <f t="shared" si="6"/>
        <v>14.388</v>
      </c>
      <c r="E118" s="4">
        <f t="shared" si="4"/>
        <v>319.22799999999995</v>
      </c>
      <c r="F118" s="4">
        <f t="shared" si="5"/>
        <v>1.3979999999999677</v>
      </c>
      <c r="G118" s="12">
        <v>2023</v>
      </c>
    </row>
    <row r="119" spans="1:7" x14ac:dyDescent="0.2">
      <c r="A119" s="18">
        <v>44856.970960648148</v>
      </c>
      <c r="B119" s="4">
        <v>12</v>
      </c>
      <c r="C119" s="4">
        <v>1.2</v>
      </c>
      <c r="D119" s="4">
        <f t="shared" si="6"/>
        <v>14.399999999999999</v>
      </c>
      <c r="E119" s="4">
        <f t="shared" si="4"/>
        <v>319.23999999999995</v>
      </c>
      <c r="F119" s="4">
        <f t="shared" si="5"/>
        <v>1.4099999999999682</v>
      </c>
      <c r="G119" s="12">
        <v>2023</v>
      </c>
    </row>
    <row r="120" spans="1:7" x14ac:dyDescent="0.2">
      <c r="A120" s="18">
        <v>44856.976770833331</v>
      </c>
      <c r="B120" s="4">
        <v>12.01</v>
      </c>
      <c r="C120" s="4">
        <v>1.2</v>
      </c>
      <c r="D120" s="4">
        <f t="shared" si="6"/>
        <v>14.411999999999999</v>
      </c>
      <c r="E120" s="4">
        <f t="shared" si="4"/>
        <v>319.25199999999995</v>
      </c>
      <c r="F120" s="4">
        <f t="shared" si="5"/>
        <v>1.4219999999999686</v>
      </c>
      <c r="G120" s="12">
        <v>2023</v>
      </c>
    </row>
    <row r="121" spans="1:7" x14ac:dyDescent="0.2">
      <c r="A121" s="18">
        <v>44856.995439814818</v>
      </c>
      <c r="B121" s="4">
        <v>12.02</v>
      </c>
      <c r="C121" s="4">
        <v>1.2</v>
      </c>
      <c r="D121" s="4">
        <f t="shared" si="6"/>
        <v>14.423999999999999</v>
      </c>
      <c r="E121" s="4">
        <f t="shared" si="4"/>
        <v>319.26399999999995</v>
      </c>
      <c r="F121" s="4">
        <f t="shared" si="5"/>
        <v>1.4339999999999691</v>
      </c>
      <c r="G121" s="12">
        <v>2023</v>
      </c>
    </row>
    <row r="122" spans="1:7" x14ac:dyDescent="0.2">
      <c r="A122" s="18">
        <v>44857.002071759256</v>
      </c>
      <c r="B122" s="4">
        <v>12.03</v>
      </c>
      <c r="C122" s="4">
        <v>1.2</v>
      </c>
      <c r="D122" s="4">
        <f t="shared" si="6"/>
        <v>14.435999999999998</v>
      </c>
      <c r="E122" s="4">
        <f t="shared" si="4"/>
        <v>319.27599999999995</v>
      </c>
      <c r="F122" s="4">
        <f t="shared" si="5"/>
        <v>1.4459999999999695</v>
      </c>
      <c r="G122" s="12">
        <v>2023</v>
      </c>
    </row>
    <row r="123" spans="1:7" x14ac:dyDescent="0.2">
      <c r="A123" s="18">
        <v>44857.009247685186</v>
      </c>
      <c r="B123" s="4">
        <v>12.04</v>
      </c>
      <c r="C123" s="4">
        <v>1.2</v>
      </c>
      <c r="D123" s="4">
        <f t="shared" si="6"/>
        <v>14.447999999999999</v>
      </c>
      <c r="E123" s="4">
        <f t="shared" si="4"/>
        <v>319.28799999999995</v>
      </c>
      <c r="F123" s="4">
        <f t="shared" si="5"/>
        <v>1.45799999999997</v>
      </c>
      <c r="G123" s="12">
        <v>2023</v>
      </c>
    </row>
    <row r="124" spans="1:7" x14ac:dyDescent="0.2">
      <c r="A124" s="18">
        <v>44857.018263888887</v>
      </c>
      <c r="B124" s="4">
        <v>12.05</v>
      </c>
      <c r="C124" s="4">
        <v>1.2</v>
      </c>
      <c r="D124" s="4">
        <f t="shared" si="6"/>
        <v>14.46</v>
      </c>
      <c r="E124" s="4">
        <f t="shared" si="4"/>
        <v>319.29999999999995</v>
      </c>
      <c r="F124" s="4">
        <f t="shared" si="5"/>
        <v>1.4699999999999704</v>
      </c>
      <c r="G124" s="12">
        <v>2023</v>
      </c>
    </row>
    <row r="125" spans="1:7" x14ac:dyDescent="0.2">
      <c r="A125" s="18">
        <v>44857.031006944446</v>
      </c>
      <c r="B125" s="4">
        <v>12.06</v>
      </c>
      <c r="C125" s="4">
        <v>1.2</v>
      </c>
      <c r="D125" s="4">
        <f t="shared" si="6"/>
        <v>14.472</v>
      </c>
      <c r="E125" s="4">
        <f t="shared" si="4"/>
        <v>319.31199999999995</v>
      </c>
      <c r="F125" s="4">
        <f t="shared" si="5"/>
        <v>1.4819999999999709</v>
      </c>
      <c r="G125" s="12">
        <v>2023</v>
      </c>
    </row>
    <row r="126" spans="1:7" x14ac:dyDescent="0.2">
      <c r="A126" s="18">
        <v>44857.540358796294</v>
      </c>
      <c r="B126" s="4">
        <v>12.07</v>
      </c>
      <c r="C126" s="4">
        <v>1.2</v>
      </c>
      <c r="D126" s="4">
        <f t="shared" si="6"/>
        <v>14.484</v>
      </c>
      <c r="E126" s="4">
        <f t="shared" si="4"/>
        <v>319.32399999999996</v>
      </c>
      <c r="F126" s="4">
        <f t="shared" si="5"/>
        <v>1.4939999999999714</v>
      </c>
      <c r="G126" s="12">
        <v>2023</v>
      </c>
    </row>
    <row r="127" spans="1:7" x14ac:dyDescent="0.2">
      <c r="A127" s="18">
        <v>44857.609965277778</v>
      </c>
      <c r="B127" s="4">
        <v>12.08</v>
      </c>
      <c r="C127" s="4">
        <v>1.2</v>
      </c>
      <c r="D127" s="4">
        <f t="shared" si="6"/>
        <v>14.495999999999999</v>
      </c>
      <c r="E127" s="4">
        <f t="shared" si="4"/>
        <v>319.33599999999996</v>
      </c>
      <c r="F127" s="4">
        <f t="shared" si="5"/>
        <v>1.5059999999999718</v>
      </c>
      <c r="G127" s="12">
        <v>2023</v>
      </c>
    </row>
    <row r="128" spans="1:7" x14ac:dyDescent="0.2">
      <c r="A128" s="18">
        <v>44858.543668981481</v>
      </c>
      <c r="B128" s="4">
        <v>12.09</v>
      </c>
      <c r="C128" s="4">
        <v>1.2</v>
      </c>
      <c r="D128" s="4">
        <f t="shared" si="6"/>
        <v>14.507999999999999</v>
      </c>
      <c r="E128" s="4">
        <f t="shared" si="4"/>
        <v>319.34799999999996</v>
      </c>
      <c r="F128" s="4">
        <f t="shared" si="5"/>
        <v>1.5179999999999723</v>
      </c>
      <c r="G128" s="12">
        <v>2023</v>
      </c>
    </row>
    <row r="129" spans="1:7" x14ac:dyDescent="0.2">
      <c r="A129" s="18">
        <v>44859.452939814815</v>
      </c>
      <c r="B129" s="4">
        <v>12.1</v>
      </c>
      <c r="C129" s="4">
        <v>1.2</v>
      </c>
      <c r="D129" s="4">
        <f t="shared" si="6"/>
        <v>14.52</v>
      </c>
      <c r="E129" s="4">
        <f t="shared" si="4"/>
        <v>319.35999999999996</v>
      </c>
      <c r="F129" s="4">
        <f t="shared" si="5"/>
        <v>1.5299999999999727</v>
      </c>
      <c r="G129" s="12">
        <v>2023</v>
      </c>
    </row>
    <row r="130" spans="1:7" x14ac:dyDescent="0.2">
      <c r="A130" s="18">
        <v>44859.493564814817</v>
      </c>
      <c r="B130" s="4">
        <v>12.11</v>
      </c>
      <c r="C130" s="4">
        <v>1.2</v>
      </c>
      <c r="D130" s="4">
        <f t="shared" si="6"/>
        <v>14.531999999999998</v>
      </c>
      <c r="E130" s="4">
        <f t="shared" si="4"/>
        <v>319.37199999999996</v>
      </c>
      <c r="F130" s="4">
        <f t="shared" si="5"/>
        <v>1.5419999999999732</v>
      </c>
      <c r="G130" s="12">
        <v>2023</v>
      </c>
    </row>
    <row r="131" spans="1:7" x14ac:dyDescent="0.2">
      <c r="A131" s="18">
        <v>44859.49690972222</v>
      </c>
      <c r="B131" s="4">
        <v>12.12</v>
      </c>
      <c r="C131" s="4">
        <v>1.2</v>
      </c>
      <c r="D131" s="4">
        <f t="shared" si="6"/>
        <v>14.543999999999999</v>
      </c>
      <c r="E131" s="4">
        <f t="shared" ref="E131:E194" si="7">D131+304.84</f>
        <v>319.38399999999996</v>
      </c>
      <c r="F131" s="4">
        <f t="shared" ref="F131:F194" si="8">E131-317.83</f>
        <v>1.5539999999999736</v>
      </c>
      <c r="G131" s="12">
        <v>2023</v>
      </c>
    </row>
    <row r="132" spans="1:7" x14ac:dyDescent="0.2">
      <c r="A132" s="18">
        <v>44859.510868055557</v>
      </c>
      <c r="B132" s="4">
        <v>12.13</v>
      </c>
      <c r="C132" s="4">
        <v>1.2</v>
      </c>
      <c r="D132" s="4">
        <f t="shared" si="6"/>
        <v>14.556000000000001</v>
      </c>
      <c r="E132" s="4">
        <f t="shared" si="7"/>
        <v>319.39599999999996</v>
      </c>
      <c r="F132" s="4">
        <f t="shared" si="8"/>
        <v>1.5659999999999741</v>
      </c>
      <c r="G132" s="12">
        <v>2023</v>
      </c>
    </row>
    <row r="133" spans="1:7" x14ac:dyDescent="0.2">
      <c r="A133" s="18">
        <v>44859.516608796293</v>
      </c>
      <c r="B133" s="4">
        <v>12.14</v>
      </c>
      <c r="C133" s="4">
        <v>1.2</v>
      </c>
      <c r="D133" s="4">
        <f t="shared" si="6"/>
        <v>14.568</v>
      </c>
      <c r="E133" s="4">
        <f t="shared" si="7"/>
        <v>319.40799999999996</v>
      </c>
      <c r="F133" s="4">
        <f t="shared" si="8"/>
        <v>1.5779999999999745</v>
      </c>
      <c r="G133" s="12">
        <v>2023</v>
      </c>
    </row>
    <row r="134" spans="1:7" x14ac:dyDescent="0.2">
      <c r="A134" s="18">
        <v>44859.526770833334</v>
      </c>
      <c r="B134" s="4">
        <v>12.15</v>
      </c>
      <c r="C134" s="4">
        <v>1.2</v>
      </c>
      <c r="D134" s="4">
        <f t="shared" si="6"/>
        <v>14.58</v>
      </c>
      <c r="E134" s="4">
        <f t="shared" si="7"/>
        <v>319.41999999999996</v>
      </c>
      <c r="F134" s="4">
        <f t="shared" si="8"/>
        <v>1.589999999999975</v>
      </c>
      <c r="G134" s="12">
        <v>2023</v>
      </c>
    </row>
    <row r="135" spans="1:7" x14ac:dyDescent="0.2">
      <c r="A135" s="18">
        <v>44859.534837962965</v>
      </c>
      <c r="B135" s="4">
        <v>12.16</v>
      </c>
      <c r="C135" s="4">
        <v>1.2</v>
      </c>
      <c r="D135" s="4">
        <f t="shared" si="6"/>
        <v>14.591999999999999</v>
      </c>
      <c r="E135" s="4">
        <f t="shared" si="7"/>
        <v>319.43199999999996</v>
      </c>
      <c r="F135" s="4">
        <f t="shared" si="8"/>
        <v>1.6019999999999754</v>
      </c>
      <c r="G135" s="12">
        <v>2023</v>
      </c>
    </row>
    <row r="136" spans="1:7" x14ac:dyDescent="0.2">
      <c r="A136" s="18">
        <v>44859.545405092591</v>
      </c>
      <c r="B136" s="4">
        <v>12.17</v>
      </c>
      <c r="C136" s="4">
        <v>1.2</v>
      </c>
      <c r="D136" s="4">
        <f t="shared" si="6"/>
        <v>14.603999999999999</v>
      </c>
      <c r="E136" s="4">
        <f t="shared" si="7"/>
        <v>319.44399999999996</v>
      </c>
      <c r="F136" s="4">
        <f t="shared" si="8"/>
        <v>1.6139999999999759</v>
      </c>
      <c r="G136" s="12">
        <v>2023</v>
      </c>
    </row>
    <row r="137" spans="1:7" x14ac:dyDescent="0.2">
      <c r="A137" s="18">
        <v>44859.554780092592</v>
      </c>
      <c r="B137" s="4">
        <v>12.18</v>
      </c>
      <c r="C137" s="4">
        <v>1.2</v>
      </c>
      <c r="D137" s="4">
        <f t="shared" si="6"/>
        <v>14.616</v>
      </c>
      <c r="E137" s="4">
        <f t="shared" si="7"/>
        <v>319.45599999999996</v>
      </c>
      <c r="F137" s="4">
        <f t="shared" si="8"/>
        <v>1.6259999999999764</v>
      </c>
      <c r="G137" s="12">
        <v>2023</v>
      </c>
    </row>
    <row r="138" spans="1:7" x14ac:dyDescent="0.2">
      <c r="A138" s="18">
        <v>44859.566805555558</v>
      </c>
      <c r="B138" s="4">
        <v>12.19</v>
      </c>
      <c r="C138" s="4">
        <v>1.2</v>
      </c>
      <c r="D138" s="4">
        <f t="shared" si="6"/>
        <v>14.627999999999998</v>
      </c>
      <c r="E138" s="4">
        <f t="shared" si="7"/>
        <v>319.46799999999996</v>
      </c>
      <c r="F138" s="4">
        <f t="shared" si="8"/>
        <v>1.6379999999999768</v>
      </c>
      <c r="G138" s="12">
        <v>2023</v>
      </c>
    </row>
    <row r="139" spans="1:7" x14ac:dyDescent="0.2">
      <c r="A139" s="18">
        <v>44859.573969907404</v>
      </c>
      <c r="B139" s="4">
        <v>12.2</v>
      </c>
      <c r="C139" s="4">
        <v>1.2</v>
      </c>
      <c r="D139" s="4">
        <f t="shared" si="6"/>
        <v>14.639999999999999</v>
      </c>
      <c r="E139" s="4">
        <f t="shared" si="7"/>
        <v>319.47999999999996</v>
      </c>
      <c r="F139" s="4">
        <f t="shared" si="8"/>
        <v>1.6499999999999773</v>
      </c>
      <c r="G139" s="12">
        <v>2023</v>
      </c>
    </row>
    <row r="140" spans="1:7" x14ac:dyDescent="0.2">
      <c r="A140" s="18">
        <v>44859.578993055555</v>
      </c>
      <c r="B140" s="4">
        <v>12.21</v>
      </c>
      <c r="C140" s="4">
        <v>1.2</v>
      </c>
      <c r="D140" s="4">
        <f t="shared" si="6"/>
        <v>14.652000000000001</v>
      </c>
      <c r="E140" s="4">
        <f t="shared" si="7"/>
        <v>319.49199999999996</v>
      </c>
      <c r="F140" s="4">
        <f t="shared" si="8"/>
        <v>1.6619999999999777</v>
      </c>
      <c r="G140" s="12">
        <v>2023</v>
      </c>
    </row>
    <row r="141" spans="1:7" x14ac:dyDescent="0.2">
      <c r="A141" s="18">
        <v>44859.582719907405</v>
      </c>
      <c r="B141" s="4">
        <v>12.22</v>
      </c>
      <c r="C141" s="4">
        <v>1.2</v>
      </c>
      <c r="D141" s="4">
        <f t="shared" si="6"/>
        <v>14.664</v>
      </c>
      <c r="E141" s="4">
        <f t="shared" si="7"/>
        <v>319.50399999999996</v>
      </c>
      <c r="F141" s="4">
        <f t="shared" si="8"/>
        <v>1.6739999999999782</v>
      </c>
      <c r="G141" s="12">
        <v>2023</v>
      </c>
    </row>
    <row r="142" spans="1:7" x14ac:dyDescent="0.2">
      <c r="A142" s="18">
        <v>44859.586388888885</v>
      </c>
      <c r="B142" s="4">
        <v>12.23</v>
      </c>
      <c r="C142" s="4">
        <v>1.2</v>
      </c>
      <c r="D142" s="4">
        <f t="shared" si="6"/>
        <v>14.676</v>
      </c>
      <c r="E142" s="4">
        <f t="shared" si="7"/>
        <v>319.51599999999996</v>
      </c>
      <c r="F142" s="4">
        <f t="shared" si="8"/>
        <v>1.6859999999999786</v>
      </c>
      <c r="G142" s="12">
        <v>2023</v>
      </c>
    </row>
    <row r="143" spans="1:7" x14ac:dyDescent="0.2">
      <c r="A143" s="18">
        <v>44859.589155092595</v>
      </c>
      <c r="B143" s="4">
        <v>12.24</v>
      </c>
      <c r="C143" s="4">
        <v>1.2</v>
      </c>
      <c r="D143" s="4">
        <f t="shared" si="6"/>
        <v>14.687999999999999</v>
      </c>
      <c r="E143" s="4">
        <f t="shared" si="7"/>
        <v>319.52799999999996</v>
      </c>
      <c r="F143" s="4">
        <f t="shared" si="8"/>
        <v>1.6979999999999791</v>
      </c>
      <c r="G143" s="12">
        <v>2023</v>
      </c>
    </row>
    <row r="144" spans="1:7" x14ac:dyDescent="0.2">
      <c r="A144" s="18">
        <v>44859.592164351852</v>
      </c>
      <c r="B144" s="4">
        <v>12.25</v>
      </c>
      <c r="C144" s="4">
        <v>1.2</v>
      </c>
      <c r="D144" s="4">
        <f t="shared" si="6"/>
        <v>14.7</v>
      </c>
      <c r="E144" s="4">
        <f t="shared" si="7"/>
        <v>319.53999999999996</v>
      </c>
      <c r="F144" s="4">
        <f t="shared" si="8"/>
        <v>1.7099999999999795</v>
      </c>
      <c r="G144" s="12">
        <v>2023</v>
      </c>
    </row>
    <row r="145" spans="1:7" x14ac:dyDescent="0.2">
      <c r="A145" s="18">
        <v>44859.594837962963</v>
      </c>
      <c r="B145" s="4">
        <v>12.26</v>
      </c>
      <c r="C145" s="4">
        <v>1.2</v>
      </c>
      <c r="D145" s="4">
        <f t="shared" ref="D145:D208" si="9">B145*C145</f>
        <v>14.712</v>
      </c>
      <c r="E145" s="4">
        <f t="shared" si="7"/>
        <v>319.55199999999996</v>
      </c>
      <c r="F145" s="4">
        <f t="shared" si="8"/>
        <v>1.72199999999998</v>
      </c>
      <c r="G145" s="12">
        <v>2023</v>
      </c>
    </row>
    <row r="146" spans="1:7" x14ac:dyDescent="0.2">
      <c r="A146" s="18">
        <v>44859.598055555558</v>
      </c>
      <c r="B146" s="4">
        <v>12.27</v>
      </c>
      <c r="C146" s="4">
        <v>1.2</v>
      </c>
      <c r="D146" s="4">
        <f t="shared" si="9"/>
        <v>14.723999999999998</v>
      </c>
      <c r="E146" s="4">
        <f t="shared" si="7"/>
        <v>319.56399999999996</v>
      </c>
      <c r="F146" s="4">
        <f t="shared" si="8"/>
        <v>1.7339999999999804</v>
      </c>
      <c r="G146" s="12">
        <v>2023</v>
      </c>
    </row>
    <row r="147" spans="1:7" x14ac:dyDescent="0.2">
      <c r="A147" s="18">
        <v>44859.600983796299</v>
      </c>
      <c r="B147" s="4">
        <v>12.28</v>
      </c>
      <c r="C147" s="4">
        <v>1.2</v>
      </c>
      <c r="D147" s="4">
        <f t="shared" si="9"/>
        <v>14.735999999999999</v>
      </c>
      <c r="E147" s="4">
        <f t="shared" si="7"/>
        <v>319.57599999999996</v>
      </c>
      <c r="F147" s="4">
        <f t="shared" si="8"/>
        <v>1.7459999999999809</v>
      </c>
      <c r="G147" s="12">
        <v>2023</v>
      </c>
    </row>
    <row r="148" spans="1:7" x14ac:dyDescent="0.2">
      <c r="A148" s="18">
        <v>44859.604270833333</v>
      </c>
      <c r="B148" s="4">
        <v>12.29</v>
      </c>
      <c r="C148" s="4">
        <v>1.2</v>
      </c>
      <c r="D148" s="4">
        <f t="shared" si="9"/>
        <v>14.747999999999998</v>
      </c>
      <c r="E148" s="4">
        <f t="shared" si="7"/>
        <v>319.58799999999997</v>
      </c>
      <c r="F148" s="4">
        <f t="shared" si="8"/>
        <v>1.7579999999999814</v>
      </c>
      <c r="G148" s="12">
        <v>2023</v>
      </c>
    </row>
    <row r="149" spans="1:7" x14ac:dyDescent="0.2">
      <c r="A149" s="18">
        <v>44859.606435185182</v>
      </c>
      <c r="B149" s="4">
        <v>12.3</v>
      </c>
      <c r="C149" s="4">
        <v>1.2</v>
      </c>
      <c r="D149" s="4">
        <f t="shared" si="9"/>
        <v>14.76</v>
      </c>
      <c r="E149" s="4">
        <f t="shared" si="7"/>
        <v>319.59999999999997</v>
      </c>
      <c r="F149" s="4">
        <f t="shared" si="8"/>
        <v>1.7699999999999818</v>
      </c>
      <c r="G149" s="12">
        <v>2023</v>
      </c>
    </row>
    <row r="150" spans="1:7" x14ac:dyDescent="0.2">
      <c r="A150" s="18">
        <v>44859.609398148146</v>
      </c>
      <c r="B150" s="4">
        <v>12.31</v>
      </c>
      <c r="C150" s="4">
        <v>1.2</v>
      </c>
      <c r="D150" s="4">
        <f t="shared" si="9"/>
        <v>14.772</v>
      </c>
      <c r="E150" s="4">
        <f t="shared" si="7"/>
        <v>319.61199999999997</v>
      </c>
      <c r="F150" s="4">
        <f t="shared" si="8"/>
        <v>1.7819999999999823</v>
      </c>
      <c r="G150" s="12">
        <v>2023</v>
      </c>
    </row>
    <row r="151" spans="1:7" x14ac:dyDescent="0.2">
      <c r="A151" s="18">
        <v>44859.612673611111</v>
      </c>
      <c r="B151" s="4">
        <v>12.32</v>
      </c>
      <c r="C151" s="4">
        <v>1.2</v>
      </c>
      <c r="D151" s="4">
        <f t="shared" si="9"/>
        <v>14.783999999999999</v>
      </c>
      <c r="E151" s="4">
        <f t="shared" si="7"/>
        <v>319.62399999999997</v>
      </c>
      <c r="F151" s="4">
        <f t="shared" si="8"/>
        <v>1.7939999999999827</v>
      </c>
      <c r="G151" s="12">
        <v>2023</v>
      </c>
    </row>
    <row r="152" spans="1:7" x14ac:dyDescent="0.2">
      <c r="A152" s="18">
        <v>44859.616550925923</v>
      </c>
      <c r="B152" s="4">
        <v>12.33</v>
      </c>
      <c r="C152" s="4">
        <v>1.2</v>
      </c>
      <c r="D152" s="4">
        <f t="shared" si="9"/>
        <v>14.795999999999999</v>
      </c>
      <c r="E152" s="4">
        <f t="shared" si="7"/>
        <v>319.63599999999997</v>
      </c>
      <c r="F152" s="4">
        <f t="shared" si="8"/>
        <v>1.8059999999999832</v>
      </c>
      <c r="G152" s="12">
        <v>2023</v>
      </c>
    </row>
    <row r="153" spans="1:7" x14ac:dyDescent="0.2">
      <c r="A153" s="18">
        <v>44859.620243055557</v>
      </c>
      <c r="B153" s="4">
        <v>12.34</v>
      </c>
      <c r="C153" s="4">
        <v>1.2</v>
      </c>
      <c r="D153" s="4">
        <f t="shared" si="9"/>
        <v>14.808</v>
      </c>
      <c r="E153" s="4">
        <f t="shared" si="7"/>
        <v>319.64799999999997</v>
      </c>
      <c r="F153" s="4">
        <f t="shared" si="8"/>
        <v>1.8179999999999836</v>
      </c>
      <c r="G153" s="12">
        <v>2023</v>
      </c>
    </row>
    <row r="154" spans="1:7" x14ac:dyDescent="0.2">
      <c r="A154" s="18">
        <v>44859.625127314815</v>
      </c>
      <c r="B154" s="4">
        <v>12.35</v>
      </c>
      <c r="C154" s="4">
        <v>1.2</v>
      </c>
      <c r="D154" s="4">
        <f t="shared" si="9"/>
        <v>14.819999999999999</v>
      </c>
      <c r="E154" s="4">
        <f t="shared" si="7"/>
        <v>319.65999999999997</v>
      </c>
      <c r="F154" s="4">
        <f t="shared" si="8"/>
        <v>1.8299999999999841</v>
      </c>
      <c r="G154" s="12">
        <v>2023</v>
      </c>
    </row>
    <row r="155" spans="1:7" x14ac:dyDescent="0.2">
      <c r="A155" s="18">
        <v>44859.630543981482</v>
      </c>
      <c r="B155" s="4">
        <v>12.36</v>
      </c>
      <c r="C155" s="4">
        <v>1.2</v>
      </c>
      <c r="D155" s="4">
        <f t="shared" si="9"/>
        <v>14.831999999999999</v>
      </c>
      <c r="E155" s="4">
        <f t="shared" si="7"/>
        <v>319.67199999999997</v>
      </c>
      <c r="F155" s="4">
        <f t="shared" si="8"/>
        <v>1.8419999999999845</v>
      </c>
      <c r="G155" s="12">
        <v>2023</v>
      </c>
    </row>
    <row r="156" spans="1:7" x14ac:dyDescent="0.2">
      <c r="A156" s="18">
        <v>44859.639652777776</v>
      </c>
      <c r="B156" s="4">
        <v>12.37</v>
      </c>
      <c r="C156" s="4">
        <v>1.2</v>
      </c>
      <c r="D156" s="4">
        <f t="shared" si="9"/>
        <v>14.843999999999998</v>
      </c>
      <c r="E156" s="4">
        <f t="shared" si="7"/>
        <v>319.68399999999997</v>
      </c>
      <c r="F156" s="4">
        <f t="shared" si="8"/>
        <v>1.853999999999985</v>
      </c>
      <c r="G156" s="12">
        <v>2023</v>
      </c>
    </row>
    <row r="157" spans="1:7" x14ac:dyDescent="0.2">
      <c r="A157" s="18">
        <v>44859.651493055557</v>
      </c>
      <c r="B157" s="4">
        <v>12.38</v>
      </c>
      <c r="C157" s="4">
        <v>1.2</v>
      </c>
      <c r="D157" s="4">
        <f t="shared" si="9"/>
        <v>14.856</v>
      </c>
      <c r="E157" s="4">
        <f t="shared" si="7"/>
        <v>319.69599999999997</v>
      </c>
      <c r="F157" s="4">
        <f t="shared" si="8"/>
        <v>1.8659999999999854</v>
      </c>
      <c r="G157" s="12">
        <v>2023</v>
      </c>
    </row>
    <row r="158" spans="1:7" x14ac:dyDescent="0.2">
      <c r="A158" s="18">
        <v>44859.67260416667</v>
      </c>
      <c r="B158" s="4">
        <v>12.39</v>
      </c>
      <c r="C158" s="4">
        <v>1.2</v>
      </c>
      <c r="D158" s="4">
        <f t="shared" si="9"/>
        <v>14.868</v>
      </c>
      <c r="E158" s="4">
        <f t="shared" si="7"/>
        <v>319.70799999999997</v>
      </c>
      <c r="F158" s="4">
        <f t="shared" si="8"/>
        <v>1.8779999999999859</v>
      </c>
      <c r="G158" s="12">
        <v>2023</v>
      </c>
    </row>
    <row r="159" spans="1:7" x14ac:dyDescent="0.2">
      <c r="A159" s="18">
        <v>44859.694386574076</v>
      </c>
      <c r="B159" s="4">
        <v>12.4</v>
      </c>
      <c r="C159" s="4">
        <v>1.2</v>
      </c>
      <c r="D159" s="4">
        <f t="shared" si="9"/>
        <v>14.879999999999999</v>
      </c>
      <c r="E159" s="4">
        <f t="shared" si="7"/>
        <v>319.71999999999997</v>
      </c>
      <c r="F159" s="4">
        <f t="shared" si="8"/>
        <v>1.8899999999999864</v>
      </c>
      <c r="G159" s="12">
        <v>2023</v>
      </c>
    </row>
    <row r="160" spans="1:7" x14ac:dyDescent="0.2">
      <c r="A160" s="18">
        <v>44859.745324074072</v>
      </c>
      <c r="B160" s="4">
        <v>12.41</v>
      </c>
      <c r="C160" s="4">
        <v>1.2</v>
      </c>
      <c r="D160" s="4">
        <f t="shared" si="9"/>
        <v>14.891999999999999</v>
      </c>
      <c r="E160" s="4">
        <f t="shared" si="7"/>
        <v>319.73199999999997</v>
      </c>
      <c r="F160" s="4">
        <f t="shared" si="8"/>
        <v>1.9019999999999868</v>
      </c>
      <c r="G160" s="12">
        <v>2023</v>
      </c>
    </row>
    <row r="161" spans="1:7" x14ac:dyDescent="0.2">
      <c r="A161" s="18">
        <v>44860.458078703705</v>
      </c>
      <c r="B161" s="4">
        <v>12.42</v>
      </c>
      <c r="C161" s="4">
        <v>1.2</v>
      </c>
      <c r="D161" s="4">
        <f t="shared" si="9"/>
        <v>14.904</v>
      </c>
      <c r="E161" s="4">
        <f t="shared" si="7"/>
        <v>319.74399999999997</v>
      </c>
      <c r="F161" s="4">
        <f t="shared" si="8"/>
        <v>1.9139999999999873</v>
      </c>
      <c r="G161" s="12">
        <v>2023</v>
      </c>
    </row>
    <row r="162" spans="1:7" x14ac:dyDescent="0.2">
      <c r="A162" s="18">
        <v>44860.478750000002</v>
      </c>
      <c r="B162" s="4">
        <v>12.43</v>
      </c>
      <c r="C162" s="4">
        <v>1.2</v>
      </c>
      <c r="D162" s="4">
        <f t="shared" si="9"/>
        <v>14.915999999999999</v>
      </c>
      <c r="E162" s="4">
        <f t="shared" si="7"/>
        <v>319.75599999999997</v>
      </c>
      <c r="F162" s="4">
        <f t="shared" si="8"/>
        <v>1.9259999999999877</v>
      </c>
      <c r="G162" s="12">
        <v>2023</v>
      </c>
    </row>
    <row r="163" spans="1:7" x14ac:dyDescent="0.2">
      <c r="A163" s="18">
        <v>44860.500833333332</v>
      </c>
      <c r="B163" s="4">
        <v>12.44</v>
      </c>
      <c r="C163" s="4">
        <v>1.2</v>
      </c>
      <c r="D163" s="4">
        <f t="shared" si="9"/>
        <v>14.927999999999999</v>
      </c>
      <c r="E163" s="4">
        <f t="shared" si="7"/>
        <v>319.76799999999997</v>
      </c>
      <c r="F163" s="4">
        <f t="shared" si="8"/>
        <v>1.9379999999999882</v>
      </c>
      <c r="G163" s="12">
        <v>2023</v>
      </c>
    </row>
    <row r="164" spans="1:7" x14ac:dyDescent="0.2">
      <c r="A164" s="18">
        <v>44860.533078703702</v>
      </c>
      <c r="B164" s="4">
        <v>12.45</v>
      </c>
      <c r="C164" s="4">
        <v>1.2</v>
      </c>
      <c r="D164" s="4">
        <f t="shared" si="9"/>
        <v>14.939999999999998</v>
      </c>
      <c r="E164" s="4">
        <f t="shared" si="7"/>
        <v>319.77999999999997</v>
      </c>
      <c r="F164" s="4">
        <f t="shared" si="8"/>
        <v>1.9499999999999886</v>
      </c>
      <c r="G164" s="12">
        <v>2023</v>
      </c>
    </row>
    <row r="165" spans="1:7" x14ac:dyDescent="0.2">
      <c r="A165" s="18">
        <v>44860.564756944441</v>
      </c>
      <c r="B165" s="4">
        <v>12.46</v>
      </c>
      <c r="C165" s="4">
        <v>1.2</v>
      </c>
      <c r="D165" s="4">
        <f t="shared" si="9"/>
        <v>14.952</v>
      </c>
      <c r="E165" s="4">
        <f t="shared" si="7"/>
        <v>319.79199999999997</v>
      </c>
      <c r="F165" s="4">
        <f t="shared" si="8"/>
        <v>1.9619999999999891</v>
      </c>
      <c r="G165" s="12">
        <v>2023</v>
      </c>
    </row>
    <row r="166" spans="1:7" x14ac:dyDescent="0.2">
      <c r="A166" s="18">
        <v>44860.578020833331</v>
      </c>
      <c r="B166" s="4">
        <v>12.47</v>
      </c>
      <c r="C166" s="4">
        <v>1.2</v>
      </c>
      <c r="D166" s="4">
        <f t="shared" si="9"/>
        <v>14.964</v>
      </c>
      <c r="E166" s="4">
        <f t="shared" si="7"/>
        <v>319.80399999999997</v>
      </c>
      <c r="F166" s="4">
        <f t="shared" si="8"/>
        <v>1.9739999999999895</v>
      </c>
      <c r="G166" s="12">
        <v>2023</v>
      </c>
    </row>
    <row r="167" spans="1:7" x14ac:dyDescent="0.2">
      <c r="A167" s="18">
        <v>44860.583402777775</v>
      </c>
      <c r="B167" s="4">
        <v>12.48</v>
      </c>
      <c r="C167" s="4">
        <v>1.2</v>
      </c>
      <c r="D167" s="4">
        <f t="shared" si="9"/>
        <v>14.975999999999999</v>
      </c>
      <c r="E167" s="4">
        <f t="shared" si="7"/>
        <v>319.81599999999997</v>
      </c>
      <c r="F167" s="4">
        <f t="shared" si="8"/>
        <v>1.98599999999999</v>
      </c>
      <c r="G167" s="12">
        <v>2023</v>
      </c>
    </row>
    <row r="168" spans="1:7" x14ac:dyDescent="0.2">
      <c r="A168" s="18">
        <v>44860.589212962965</v>
      </c>
      <c r="B168" s="4">
        <v>12.49</v>
      </c>
      <c r="C168" s="4">
        <v>1.2</v>
      </c>
      <c r="D168" s="4">
        <f t="shared" si="9"/>
        <v>14.988</v>
      </c>
      <c r="E168" s="4">
        <f t="shared" si="7"/>
        <v>319.82799999999997</v>
      </c>
      <c r="F168" s="4">
        <f t="shared" si="8"/>
        <v>1.9979999999999905</v>
      </c>
      <c r="G168" s="12">
        <v>2023</v>
      </c>
    </row>
    <row r="169" spans="1:7" x14ac:dyDescent="0.2">
      <c r="A169" s="18">
        <v>44860.594097222223</v>
      </c>
      <c r="B169" s="4">
        <v>12.5</v>
      </c>
      <c r="C169" s="4">
        <v>1.2</v>
      </c>
      <c r="D169" s="4">
        <f t="shared" si="9"/>
        <v>15</v>
      </c>
      <c r="E169" s="4">
        <f t="shared" si="7"/>
        <v>319.83999999999997</v>
      </c>
      <c r="F169" s="4">
        <f t="shared" si="8"/>
        <v>2.0099999999999909</v>
      </c>
      <c r="G169" s="12">
        <v>2023</v>
      </c>
    </row>
    <row r="170" spans="1:7" x14ac:dyDescent="0.2">
      <c r="A170" s="18">
        <v>44860.599791666667</v>
      </c>
      <c r="B170" s="4">
        <v>12.51</v>
      </c>
      <c r="C170" s="4">
        <v>1.2</v>
      </c>
      <c r="D170" s="4">
        <f t="shared" si="9"/>
        <v>15.011999999999999</v>
      </c>
      <c r="E170" s="4">
        <f t="shared" si="7"/>
        <v>319.85199999999998</v>
      </c>
      <c r="F170" s="4">
        <f t="shared" si="8"/>
        <v>2.0219999999999914</v>
      </c>
      <c r="G170" s="12">
        <v>2023</v>
      </c>
    </row>
    <row r="171" spans="1:7" x14ac:dyDescent="0.2">
      <c r="A171" s="18">
        <v>44860.604768518519</v>
      </c>
      <c r="B171" s="4">
        <v>12.52</v>
      </c>
      <c r="C171" s="4">
        <v>1.2</v>
      </c>
      <c r="D171" s="4">
        <f t="shared" si="9"/>
        <v>15.023999999999999</v>
      </c>
      <c r="E171" s="4">
        <f t="shared" si="7"/>
        <v>319.86399999999998</v>
      </c>
      <c r="F171" s="4">
        <f t="shared" si="8"/>
        <v>2.0339999999999918</v>
      </c>
      <c r="G171" s="12">
        <v>2023</v>
      </c>
    </row>
    <row r="172" spans="1:7" x14ac:dyDescent="0.2">
      <c r="A172" s="18">
        <v>44860.610949074071</v>
      </c>
      <c r="B172" s="4">
        <v>12.53</v>
      </c>
      <c r="C172" s="4">
        <v>1.2</v>
      </c>
      <c r="D172" s="4">
        <f t="shared" si="9"/>
        <v>15.035999999999998</v>
      </c>
      <c r="E172" s="4">
        <f t="shared" si="7"/>
        <v>319.87599999999998</v>
      </c>
      <c r="F172" s="4">
        <f t="shared" si="8"/>
        <v>2.0459999999999923</v>
      </c>
      <c r="G172" s="12">
        <v>2023</v>
      </c>
    </row>
    <row r="173" spans="1:7" x14ac:dyDescent="0.2">
      <c r="A173" s="18">
        <v>44860.617175925923</v>
      </c>
      <c r="B173" s="4">
        <v>12.54</v>
      </c>
      <c r="C173" s="4">
        <v>1.2</v>
      </c>
      <c r="D173" s="4">
        <f t="shared" si="9"/>
        <v>15.047999999999998</v>
      </c>
      <c r="E173" s="4">
        <f t="shared" si="7"/>
        <v>319.88799999999998</v>
      </c>
      <c r="F173" s="4">
        <f t="shared" si="8"/>
        <v>2.0579999999999927</v>
      </c>
      <c r="G173" s="12">
        <v>2023</v>
      </c>
    </row>
    <row r="174" spans="1:7" x14ac:dyDescent="0.2">
      <c r="A174" s="18">
        <v>44860.628900462965</v>
      </c>
      <c r="B174" s="4">
        <v>12.55</v>
      </c>
      <c r="C174" s="4">
        <v>1.2</v>
      </c>
      <c r="D174" s="4">
        <f t="shared" si="9"/>
        <v>15.06</v>
      </c>
      <c r="E174" s="4">
        <f t="shared" si="7"/>
        <v>319.89999999999998</v>
      </c>
      <c r="F174" s="4">
        <f t="shared" si="8"/>
        <v>2.0699999999999932</v>
      </c>
      <c r="G174" s="12">
        <v>2023</v>
      </c>
    </row>
    <row r="175" spans="1:7" x14ac:dyDescent="0.2">
      <c r="A175" s="18">
        <v>44860.673229166663</v>
      </c>
      <c r="B175" s="4">
        <v>12.56</v>
      </c>
      <c r="C175" s="4">
        <v>1.2</v>
      </c>
      <c r="D175" s="4">
        <f t="shared" si="9"/>
        <v>15.071999999999999</v>
      </c>
      <c r="E175" s="4">
        <f t="shared" si="7"/>
        <v>319.91199999999998</v>
      </c>
      <c r="F175" s="4">
        <f t="shared" si="8"/>
        <v>2.0819999999999936</v>
      </c>
      <c r="G175" s="12">
        <v>2023</v>
      </c>
    </row>
    <row r="176" spans="1:7" x14ac:dyDescent="0.2">
      <c r="A176" s="18">
        <v>44861.594201388885</v>
      </c>
      <c r="B176" s="4">
        <v>12.57</v>
      </c>
      <c r="C176" s="4">
        <v>1.2</v>
      </c>
      <c r="D176" s="4">
        <f t="shared" si="9"/>
        <v>15.084</v>
      </c>
      <c r="E176" s="4">
        <f t="shared" si="7"/>
        <v>319.92399999999998</v>
      </c>
      <c r="F176" s="4">
        <f t="shared" si="8"/>
        <v>2.0939999999999941</v>
      </c>
      <c r="G176" s="12">
        <v>2023</v>
      </c>
    </row>
    <row r="177" spans="1:7" x14ac:dyDescent="0.2">
      <c r="A177" s="18">
        <v>44861.610613425924</v>
      </c>
      <c r="B177" s="4">
        <v>12.58</v>
      </c>
      <c r="C177" s="4">
        <v>1.2</v>
      </c>
      <c r="D177" s="4">
        <f t="shared" si="9"/>
        <v>15.096</v>
      </c>
      <c r="E177" s="4">
        <f t="shared" si="7"/>
        <v>319.93599999999998</v>
      </c>
      <c r="F177" s="4">
        <f t="shared" si="8"/>
        <v>2.1059999999999945</v>
      </c>
      <c r="G177" s="12">
        <v>2023</v>
      </c>
    </row>
    <row r="178" spans="1:7" x14ac:dyDescent="0.2">
      <c r="A178" s="18">
        <v>44861.639594907407</v>
      </c>
      <c r="B178" s="4">
        <v>12.59</v>
      </c>
      <c r="C178" s="4">
        <v>1.2</v>
      </c>
      <c r="D178" s="4">
        <f t="shared" si="9"/>
        <v>15.107999999999999</v>
      </c>
      <c r="E178" s="4">
        <f t="shared" si="7"/>
        <v>319.94799999999998</v>
      </c>
      <c r="F178" s="4">
        <f t="shared" si="8"/>
        <v>2.117999999999995</v>
      </c>
      <c r="G178" s="12">
        <v>2023</v>
      </c>
    </row>
    <row r="179" spans="1:7" x14ac:dyDescent="0.2">
      <c r="A179" s="18">
        <v>44862.458101851851</v>
      </c>
      <c r="B179" s="4">
        <v>12.6</v>
      </c>
      <c r="C179" s="4">
        <v>1.2</v>
      </c>
      <c r="D179" s="4">
        <f t="shared" si="9"/>
        <v>15.12</v>
      </c>
      <c r="E179" s="4">
        <f t="shared" si="7"/>
        <v>319.95999999999998</v>
      </c>
      <c r="F179" s="4">
        <f t="shared" si="8"/>
        <v>2.1299999999999955</v>
      </c>
      <c r="G179" s="12">
        <v>2023</v>
      </c>
    </row>
    <row r="180" spans="1:7" x14ac:dyDescent="0.2">
      <c r="A180" s="18">
        <v>44862.506203703706</v>
      </c>
      <c r="B180" s="4">
        <v>12.61</v>
      </c>
      <c r="C180" s="4">
        <v>1.2</v>
      </c>
      <c r="D180" s="4">
        <f t="shared" si="9"/>
        <v>15.131999999999998</v>
      </c>
      <c r="E180" s="4">
        <f t="shared" si="7"/>
        <v>319.97199999999998</v>
      </c>
      <c r="F180" s="4">
        <f t="shared" si="8"/>
        <v>2.1419999999999959</v>
      </c>
      <c r="G180" s="12">
        <v>2023</v>
      </c>
    </row>
    <row r="181" spans="1:7" x14ac:dyDescent="0.2">
      <c r="A181" s="18">
        <v>44862.574305555558</v>
      </c>
      <c r="B181" s="4">
        <v>12.62</v>
      </c>
      <c r="C181" s="4">
        <v>1.2</v>
      </c>
      <c r="D181" s="4">
        <f t="shared" si="9"/>
        <v>15.143999999999998</v>
      </c>
      <c r="E181" s="4">
        <f t="shared" si="7"/>
        <v>319.98399999999998</v>
      </c>
      <c r="F181" s="4">
        <f t="shared" si="8"/>
        <v>2.1539999999999964</v>
      </c>
      <c r="G181" s="12">
        <v>2023</v>
      </c>
    </row>
    <row r="182" spans="1:7" x14ac:dyDescent="0.2">
      <c r="A182" s="18">
        <v>44862.586365740739</v>
      </c>
      <c r="B182" s="4">
        <v>12.63</v>
      </c>
      <c r="C182" s="4">
        <v>1.2</v>
      </c>
      <c r="D182" s="4">
        <f t="shared" si="9"/>
        <v>15.156000000000001</v>
      </c>
      <c r="E182" s="4">
        <f t="shared" si="7"/>
        <v>319.99599999999998</v>
      </c>
      <c r="F182" s="4">
        <f t="shared" si="8"/>
        <v>2.1659999999999968</v>
      </c>
      <c r="G182" s="12">
        <v>2023</v>
      </c>
    </row>
    <row r="183" spans="1:7" x14ac:dyDescent="0.2">
      <c r="A183" s="18">
        <v>44862.593391203707</v>
      </c>
      <c r="B183" s="4">
        <v>12.64</v>
      </c>
      <c r="C183" s="4">
        <v>1.2</v>
      </c>
      <c r="D183" s="4">
        <f t="shared" si="9"/>
        <v>15.167999999999999</v>
      </c>
      <c r="E183" s="4">
        <f t="shared" si="7"/>
        <v>320.00799999999998</v>
      </c>
      <c r="F183" s="4">
        <f t="shared" si="8"/>
        <v>2.1779999999999973</v>
      </c>
      <c r="G183" s="12">
        <v>2023</v>
      </c>
    </row>
    <row r="184" spans="1:7" x14ac:dyDescent="0.2">
      <c r="A184" s="18">
        <v>44862.602812500001</v>
      </c>
      <c r="B184" s="4">
        <v>12.65</v>
      </c>
      <c r="C184" s="4">
        <v>1.2</v>
      </c>
      <c r="D184" s="4">
        <f t="shared" si="9"/>
        <v>15.18</v>
      </c>
      <c r="E184" s="4">
        <f t="shared" si="7"/>
        <v>320.02</v>
      </c>
      <c r="F184" s="4">
        <f t="shared" si="8"/>
        <v>2.1899999999999977</v>
      </c>
      <c r="G184" s="12">
        <v>2023</v>
      </c>
    </row>
    <row r="185" spans="1:7" x14ac:dyDescent="0.2">
      <c r="A185" s="18">
        <v>44862.612939814811</v>
      </c>
      <c r="B185" s="4">
        <v>12.66</v>
      </c>
      <c r="C185" s="4">
        <v>1.2</v>
      </c>
      <c r="D185" s="4">
        <f t="shared" si="9"/>
        <v>15.192</v>
      </c>
      <c r="E185" s="4">
        <f t="shared" si="7"/>
        <v>320.03199999999998</v>
      </c>
      <c r="F185" s="4">
        <f t="shared" si="8"/>
        <v>2.2019999999999982</v>
      </c>
      <c r="G185" s="12">
        <v>2023</v>
      </c>
    </row>
    <row r="186" spans="1:7" x14ac:dyDescent="0.2">
      <c r="A186" s="18">
        <v>44862.63894675926</v>
      </c>
      <c r="B186" s="4">
        <v>12.67</v>
      </c>
      <c r="C186" s="4">
        <v>1.2</v>
      </c>
      <c r="D186" s="4">
        <f t="shared" si="9"/>
        <v>15.203999999999999</v>
      </c>
      <c r="E186" s="4">
        <f t="shared" si="7"/>
        <v>320.04399999999998</v>
      </c>
      <c r="F186" s="4">
        <f t="shared" si="8"/>
        <v>2.2139999999999986</v>
      </c>
      <c r="G186" s="12">
        <v>2023</v>
      </c>
    </row>
    <row r="187" spans="1:7" x14ac:dyDescent="0.2">
      <c r="A187" s="18">
        <v>44863.450127314813</v>
      </c>
      <c r="B187" s="4">
        <v>12.68</v>
      </c>
      <c r="C187" s="4">
        <v>1.2</v>
      </c>
      <c r="D187" s="4">
        <f t="shared" si="9"/>
        <v>15.215999999999999</v>
      </c>
      <c r="E187" s="4">
        <f t="shared" si="7"/>
        <v>320.05599999999998</v>
      </c>
      <c r="F187" s="4">
        <f t="shared" si="8"/>
        <v>2.2259999999999991</v>
      </c>
      <c r="G187" s="12">
        <v>2023</v>
      </c>
    </row>
    <row r="188" spans="1:7" x14ac:dyDescent="0.2">
      <c r="A188" s="18">
        <v>44863.466354166667</v>
      </c>
      <c r="B188" s="4">
        <v>12.69</v>
      </c>
      <c r="C188" s="4">
        <v>1.2</v>
      </c>
      <c r="D188" s="4">
        <f t="shared" si="9"/>
        <v>15.227999999999998</v>
      </c>
      <c r="E188" s="4">
        <f t="shared" si="7"/>
        <v>320.06799999999998</v>
      </c>
      <c r="F188" s="4">
        <f t="shared" si="8"/>
        <v>2.2379999999999995</v>
      </c>
      <c r="G188" s="12">
        <v>2023</v>
      </c>
    </row>
    <row r="189" spans="1:7" x14ac:dyDescent="0.2">
      <c r="A189" s="18">
        <v>44863.495381944442</v>
      </c>
      <c r="B189" s="4">
        <v>12.7</v>
      </c>
      <c r="C189" s="4">
        <v>1.2</v>
      </c>
      <c r="D189" s="4">
        <f t="shared" si="9"/>
        <v>15.239999999999998</v>
      </c>
      <c r="E189" s="4">
        <f t="shared" si="7"/>
        <v>320.08</v>
      </c>
      <c r="F189" s="4">
        <f t="shared" si="8"/>
        <v>2.25</v>
      </c>
      <c r="G189" s="12">
        <v>2023</v>
      </c>
    </row>
    <row r="190" spans="1:7" x14ac:dyDescent="0.2">
      <c r="A190" s="18">
        <v>44863.544479166667</v>
      </c>
      <c r="B190" s="4">
        <v>12.71</v>
      </c>
      <c r="C190" s="4">
        <v>1.2</v>
      </c>
      <c r="D190" s="4">
        <f t="shared" si="9"/>
        <v>15.252000000000001</v>
      </c>
      <c r="E190" s="4">
        <f t="shared" si="7"/>
        <v>320.09199999999998</v>
      </c>
      <c r="F190" s="4">
        <f t="shared" si="8"/>
        <v>2.2620000000000005</v>
      </c>
      <c r="G190" s="12">
        <v>2023</v>
      </c>
    </row>
    <row r="191" spans="1:7" x14ac:dyDescent="0.2">
      <c r="A191" s="18">
        <v>44863.578055555554</v>
      </c>
      <c r="B191" s="4">
        <v>12.72</v>
      </c>
      <c r="C191" s="4">
        <v>1.2</v>
      </c>
      <c r="D191" s="4">
        <f t="shared" si="9"/>
        <v>15.263999999999999</v>
      </c>
      <c r="E191" s="4">
        <f t="shared" si="7"/>
        <v>320.10399999999998</v>
      </c>
      <c r="F191" s="4">
        <f t="shared" si="8"/>
        <v>2.2740000000000009</v>
      </c>
      <c r="G191" s="12">
        <v>2023</v>
      </c>
    </row>
    <row r="192" spans="1:7" x14ac:dyDescent="0.2">
      <c r="A192" s="18">
        <v>44863.59134259259</v>
      </c>
      <c r="B192" s="4">
        <v>12.73</v>
      </c>
      <c r="C192" s="4">
        <v>1.2</v>
      </c>
      <c r="D192" s="4">
        <f t="shared" si="9"/>
        <v>15.276</v>
      </c>
      <c r="E192" s="4">
        <f t="shared" si="7"/>
        <v>320.11599999999999</v>
      </c>
      <c r="F192" s="4">
        <f t="shared" si="8"/>
        <v>2.2860000000000014</v>
      </c>
      <c r="G192" s="12">
        <v>2023</v>
      </c>
    </row>
    <row r="193" spans="1:7" x14ac:dyDescent="0.2">
      <c r="A193" s="18">
        <v>44863.607951388891</v>
      </c>
      <c r="B193" s="4">
        <v>12.74</v>
      </c>
      <c r="C193" s="4">
        <v>1.2</v>
      </c>
      <c r="D193" s="4">
        <f t="shared" si="9"/>
        <v>15.288</v>
      </c>
      <c r="E193" s="4">
        <f t="shared" si="7"/>
        <v>320.12799999999999</v>
      </c>
      <c r="F193" s="4">
        <f t="shared" si="8"/>
        <v>2.2980000000000018</v>
      </c>
      <c r="G193" s="12">
        <v>2023</v>
      </c>
    </row>
    <row r="194" spans="1:7" x14ac:dyDescent="0.2">
      <c r="A194" s="18">
        <v>44864.443229166667</v>
      </c>
      <c r="B194" s="4">
        <v>12.75</v>
      </c>
      <c r="C194" s="4">
        <v>1.2</v>
      </c>
      <c r="D194" s="4">
        <f t="shared" si="9"/>
        <v>15.299999999999999</v>
      </c>
      <c r="E194" s="4">
        <f t="shared" si="7"/>
        <v>320.14</v>
      </c>
      <c r="F194" s="4">
        <f t="shared" si="8"/>
        <v>2.3100000000000023</v>
      </c>
      <c r="G194" s="12">
        <v>2023</v>
      </c>
    </row>
    <row r="195" spans="1:7" x14ac:dyDescent="0.2">
      <c r="A195" s="18">
        <v>44864.556273148148</v>
      </c>
      <c r="B195" s="4">
        <v>12.76</v>
      </c>
      <c r="C195" s="4">
        <v>1.2</v>
      </c>
      <c r="D195" s="4">
        <f t="shared" si="9"/>
        <v>15.311999999999999</v>
      </c>
      <c r="E195" s="4">
        <f t="shared" ref="E195:E242" si="10">D195+304.84</f>
        <v>320.15199999999999</v>
      </c>
      <c r="F195" s="4">
        <f t="shared" ref="F195:F258" si="11">E195-317.83</f>
        <v>2.3220000000000027</v>
      </c>
      <c r="G195" s="12">
        <v>2023</v>
      </c>
    </row>
    <row r="196" spans="1:7" x14ac:dyDescent="0.2">
      <c r="A196" s="18">
        <v>44865.462581018517</v>
      </c>
      <c r="B196" s="4">
        <v>12.77</v>
      </c>
      <c r="C196" s="4">
        <v>1.2</v>
      </c>
      <c r="D196" s="4">
        <f t="shared" si="9"/>
        <v>15.323999999999998</v>
      </c>
      <c r="E196" s="4">
        <f t="shared" si="10"/>
        <v>320.16399999999999</v>
      </c>
      <c r="F196" s="4">
        <f t="shared" si="11"/>
        <v>2.3340000000000032</v>
      </c>
      <c r="G196" s="12">
        <v>2023</v>
      </c>
    </row>
    <row r="197" spans="1:7" x14ac:dyDescent="0.2">
      <c r="A197" s="18">
        <v>44867.601307870369</v>
      </c>
      <c r="B197" s="4">
        <v>12.78</v>
      </c>
      <c r="C197" s="4">
        <v>1.2</v>
      </c>
      <c r="D197" s="4">
        <f t="shared" si="9"/>
        <v>15.335999999999999</v>
      </c>
      <c r="E197" s="4">
        <f t="shared" si="10"/>
        <v>320.17599999999999</v>
      </c>
      <c r="F197" s="4">
        <f t="shared" si="11"/>
        <v>2.3460000000000036</v>
      </c>
      <c r="G197" s="12">
        <v>2023</v>
      </c>
    </row>
    <row r="198" spans="1:7" x14ac:dyDescent="0.2">
      <c r="A198" s="18">
        <v>44867.625833333332</v>
      </c>
      <c r="B198" s="4">
        <v>12.79</v>
      </c>
      <c r="C198" s="4">
        <v>1.2</v>
      </c>
      <c r="D198" s="4">
        <f t="shared" si="9"/>
        <v>15.347999999999999</v>
      </c>
      <c r="E198" s="4">
        <f t="shared" si="10"/>
        <v>320.18799999999999</v>
      </c>
      <c r="F198" s="4">
        <f t="shared" si="11"/>
        <v>2.3580000000000041</v>
      </c>
      <c r="G198" s="12">
        <v>2023</v>
      </c>
    </row>
    <row r="199" spans="1:7" x14ac:dyDescent="0.2">
      <c r="A199" s="18">
        <v>44869.46230324074</v>
      </c>
      <c r="B199" s="4">
        <v>12.8</v>
      </c>
      <c r="C199" s="4">
        <v>1.2</v>
      </c>
      <c r="D199" s="4">
        <f t="shared" si="9"/>
        <v>15.36</v>
      </c>
      <c r="E199" s="4">
        <f t="shared" si="10"/>
        <v>320.2</v>
      </c>
      <c r="F199" s="4">
        <f t="shared" si="11"/>
        <v>2.3700000000000045</v>
      </c>
      <c r="G199" s="12">
        <v>2023</v>
      </c>
    </row>
    <row r="200" spans="1:7" x14ac:dyDescent="0.2">
      <c r="A200" s="18">
        <v>44869.528483796297</v>
      </c>
      <c r="B200" s="4">
        <v>12.81</v>
      </c>
      <c r="C200" s="4">
        <v>1.2</v>
      </c>
      <c r="D200" s="4">
        <f t="shared" si="9"/>
        <v>15.372</v>
      </c>
      <c r="E200" s="4">
        <f t="shared" si="10"/>
        <v>320.21199999999999</v>
      </c>
      <c r="F200" s="4">
        <f t="shared" si="11"/>
        <v>2.382000000000005</v>
      </c>
      <c r="G200" s="12">
        <v>2023</v>
      </c>
    </row>
    <row r="201" spans="1:7" x14ac:dyDescent="0.2">
      <c r="A201" s="18">
        <v>44869.564062500001</v>
      </c>
      <c r="B201" s="4">
        <v>12.82</v>
      </c>
      <c r="C201" s="4">
        <v>1.2</v>
      </c>
      <c r="D201" s="4">
        <f t="shared" si="9"/>
        <v>15.384</v>
      </c>
      <c r="E201" s="4">
        <f t="shared" si="10"/>
        <v>320.22399999999999</v>
      </c>
      <c r="F201" s="4">
        <f t="shared" si="11"/>
        <v>2.3940000000000055</v>
      </c>
      <c r="G201" s="12">
        <v>2023</v>
      </c>
    </row>
    <row r="202" spans="1:7" x14ac:dyDescent="0.2">
      <c r="A202" s="18">
        <v>44869.582800925928</v>
      </c>
      <c r="B202" s="4">
        <v>12.83</v>
      </c>
      <c r="C202" s="4">
        <v>1.2</v>
      </c>
      <c r="D202" s="4">
        <f t="shared" si="9"/>
        <v>15.395999999999999</v>
      </c>
      <c r="E202" s="4">
        <f t="shared" si="10"/>
        <v>320.23599999999999</v>
      </c>
      <c r="F202" s="4">
        <f t="shared" si="11"/>
        <v>2.4060000000000059</v>
      </c>
      <c r="G202" s="12">
        <v>2023</v>
      </c>
    </row>
    <row r="203" spans="1:7" x14ac:dyDescent="0.2">
      <c r="A203" s="18">
        <v>44869.589641203704</v>
      </c>
      <c r="B203" s="4">
        <v>12.84</v>
      </c>
      <c r="C203" s="4">
        <v>1.2</v>
      </c>
      <c r="D203" s="4">
        <f t="shared" si="9"/>
        <v>15.407999999999999</v>
      </c>
      <c r="E203" s="4">
        <f t="shared" si="10"/>
        <v>320.24799999999999</v>
      </c>
      <c r="F203" s="4">
        <f t="shared" si="11"/>
        <v>2.4180000000000064</v>
      </c>
      <c r="G203" s="12">
        <v>2023</v>
      </c>
    </row>
    <row r="204" spans="1:7" x14ac:dyDescent="0.2">
      <c r="A204" s="18">
        <v>44869.597743055558</v>
      </c>
      <c r="B204" s="4">
        <v>12.85</v>
      </c>
      <c r="C204" s="4">
        <v>1.2</v>
      </c>
      <c r="D204" s="4">
        <f t="shared" si="9"/>
        <v>15.419999999999998</v>
      </c>
      <c r="E204" s="4">
        <f t="shared" si="10"/>
        <v>320.26</v>
      </c>
      <c r="F204" s="4">
        <f t="shared" si="11"/>
        <v>2.4300000000000068</v>
      </c>
      <c r="G204" s="12">
        <v>2023</v>
      </c>
    </row>
    <row r="205" spans="1:7" x14ac:dyDescent="0.2">
      <c r="A205" s="18">
        <v>44869.605787037035</v>
      </c>
      <c r="B205" s="4">
        <v>12.86</v>
      </c>
      <c r="C205" s="4">
        <v>1.2</v>
      </c>
      <c r="D205" s="4">
        <f t="shared" si="9"/>
        <v>15.431999999999999</v>
      </c>
      <c r="E205" s="4">
        <f t="shared" si="10"/>
        <v>320.27199999999999</v>
      </c>
      <c r="F205" s="4">
        <f t="shared" si="11"/>
        <v>2.4420000000000073</v>
      </c>
      <c r="G205" s="12">
        <v>2023</v>
      </c>
    </row>
    <row r="206" spans="1:7" x14ac:dyDescent="0.2">
      <c r="A206" s="18">
        <v>44869.628958333335</v>
      </c>
      <c r="B206" s="4">
        <v>12.87</v>
      </c>
      <c r="C206" s="4">
        <v>1.2</v>
      </c>
      <c r="D206" s="4">
        <f t="shared" si="9"/>
        <v>15.443999999999999</v>
      </c>
      <c r="E206" s="4">
        <f t="shared" si="10"/>
        <v>320.28399999999999</v>
      </c>
      <c r="F206" s="4">
        <f t="shared" si="11"/>
        <v>2.4540000000000077</v>
      </c>
      <c r="G206" s="12">
        <v>2023</v>
      </c>
    </row>
    <row r="207" spans="1:7" x14ac:dyDescent="0.2">
      <c r="A207" s="18">
        <v>44870.454085648147</v>
      </c>
      <c r="B207" s="4">
        <v>12.88</v>
      </c>
      <c r="C207" s="4">
        <v>1.2</v>
      </c>
      <c r="D207" s="4">
        <f t="shared" si="9"/>
        <v>15.456</v>
      </c>
      <c r="E207" s="4">
        <f t="shared" si="10"/>
        <v>320.29599999999999</v>
      </c>
      <c r="F207" s="4">
        <f t="shared" si="11"/>
        <v>2.4660000000000082</v>
      </c>
      <c r="G207" s="12">
        <v>2023</v>
      </c>
    </row>
    <row r="208" spans="1:7" x14ac:dyDescent="0.2">
      <c r="A208" s="18">
        <v>44870.481793981482</v>
      </c>
      <c r="B208" s="4">
        <v>12.89</v>
      </c>
      <c r="C208" s="4">
        <v>1.2</v>
      </c>
      <c r="D208" s="4">
        <f t="shared" si="9"/>
        <v>15.468</v>
      </c>
      <c r="E208" s="4">
        <f t="shared" si="10"/>
        <v>320.30799999999999</v>
      </c>
      <c r="F208" s="4">
        <f t="shared" si="11"/>
        <v>2.4780000000000086</v>
      </c>
      <c r="G208" s="12">
        <v>2023</v>
      </c>
    </row>
    <row r="209" spans="1:7" x14ac:dyDescent="0.2">
      <c r="A209" s="18">
        <v>44870.505636574075</v>
      </c>
      <c r="B209" s="4">
        <v>12.9</v>
      </c>
      <c r="C209" s="4">
        <v>1.2</v>
      </c>
      <c r="D209" s="4">
        <f t="shared" ref="D209:D272" si="12">B209*C209</f>
        <v>15.48</v>
      </c>
      <c r="E209" s="4">
        <f t="shared" si="10"/>
        <v>320.32</v>
      </c>
      <c r="F209" s="4">
        <f t="shared" si="11"/>
        <v>2.4900000000000091</v>
      </c>
      <c r="G209" s="12">
        <v>2023</v>
      </c>
    </row>
    <row r="210" spans="1:7" x14ac:dyDescent="0.2">
      <c r="A210" s="18">
        <v>44870.514247685183</v>
      </c>
      <c r="B210" s="4">
        <v>12.91</v>
      </c>
      <c r="C210" s="4">
        <v>1.2</v>
      </c>
      <c r="D210" s="4">
        <f t="shared" si="12"/>
        <v>15.491999999999999</v>
      </c>
      <c r="E210" s="4">
        <f t="shared" si="10"/>
        <v>320.33199999999999</v>
      </c>
      <c r="F210" s="4">
        <f t="shared" si="11"/>
        <v>2.5020000000000095</v>
      </c>
      <c r="G210" s="12">
        <v>2023</v>
      </c>
    </row>
    <row r="211" spans="1:7" x14ac:dyDescent="0.2">
      <c r="A211" s="18">
        <v>44870.533252314817</v>
      </c>
      <c r="B211" s="4">
        <v>12.92</v>
      </c>
      <c r="C211" s="4">
        <v>1.2</v>
      </c>
      <c r="D211" s="4">
        <f t="shared" si="12"/>
        <v>15.504</v>
      </c>
      <c r="E211" s="4">
        <f t="shared" si="10"/>
        <v>320.34399999999999</v>
      </c>
      <c r="F211" s="4">
        <f t="shared" si="11"/>
        <v>2.51400000000001</v>
      </c>
      <c r="G211" s="12">
        <v>2023</v>
      </c>
    </row>
    <row r="212" spans="1:7" x14ac:dyDescent="0.2">
      <c r="A212" s="18">
        <v>44870.544444444444</v>
      </c>
      <c r="B212" s="4">
        <v>12.93</v>
      </c>
      <c r="C212" s="4">
        <v>1.2</v>
      </c>
      <c r="D212" s="4">
        <f t="shared" si="12"/>
        <v>15.515999999999998</v>
      </c>
      <c r="E212" s="4">
        <f t="shared" si="10"/>
        <v>320.35599999999999</v>
      </c>
      <c r="F212" s="4">
        <f t="shared" si="11"/>
        <v>2.5260000000000105</v>
      </c>
      <c r="G212" s="12">
        <v>2023</v>
      </c>
    </row>
    <row r="213" spans="1:7" x14ac:dyDescent="0.2">
      <c r="A213" s="18">
        <v>44870.559386574074</v>
      </c>
      <c r="B213" s="4">
        <v>12.94</v>
      </c>
      <c r="C213" s="4">
        <v>1.2</v>
      </c>
      <c r="D213" s="4">
        <f t="shared" si="12"/>
        <v>15.527999999999999</v>
      </c>
      <c r="E213" s="4">
        <f t="shared" si="10"/>
        <v>320.36799999999999</v>
      </c>
      <c r="F213" s="4">
        <f t="shared" si="11"/>
        <v>2.5380000000000109</v>
      </c>
      <c r="G213" s="12">
        <v>2023</v>
      </c>
    </row>
    <row r="214" spans="1:7" x14ac:dyDescent="0.2">
      <c r="A214" s="18">
        <v>44870.57267361111</v>
      </c>
      <c r="B214" s="4">
        <v>12.95</v>
      </c>
      <c r="C214" s="4">
        <v>1.2</v>
      </c>
      <c r="D214" s="4">
        <f t="shared" si="12"/>
        <v>15.54</v>
      </c>
      <c r="E214" s="4">
        <f t="shared" si="10"/>
        <v>320.38</v>
      </c>
      <c r="F214" s="4">
        <f t="shared" si="11"/>
        <v>2.5500000000000114</v>
      </c>
      <c r="G214" s="12">
        <v>2023</v>
      </c>
    </row>
    <row r="215" spans="1:7" x14ac:dyDescent="0.2">
      <c r="A215" s="18">
        <v>44870.58189814815</v>
      </c>
      <c r="B215" s="4">
        <v>12.96</v>
      </c>
      <c r="C215" s="4">
        <v>1.2</v>
      </c>
      <c r="D215" s="4">
        <f t="shared" si="12"/>
        <v>15.552</v>
      </c>
      <c r="E215" s="4">
        <f t="shared" si="10"/>
        <v>320.392</v>
      </c>
      <c r="F215" s="4">
        <f t="shared" si="11"/>
        <v>2.5620000000000118</v>
      </c>
      <c r="G215" s="12">
        <v>2023</v>
      </c>
    </row>
    <row r="216" spans="1:7" x14ac:dyDescent="0.2">
      <c r="A216" s="18">
        <v>44870.589016203703</v>
      </c>
      <c r="B216" s="4">
        <v>12.97</v>
      </c>
      <c r="C216" s="4">
        <v>1.2</v>
      </c>
      <c r="D216" s="4">
        <f t="shared" si="12"/>
        <v>15.564</v>
      </c>
      <c r="E216" s="4">
        <f t="shared" si="10"/>
        <v>320.404</v>
      </c>
      <c r="F216" s="4">
        <f t="shared" si="11"/>
        <v>2.5740000000000123</v>
      </c>
      <c r="G216" s="12">
        <v>2023</v>
      </c>
    </row>
    <row r="217" spans="1:7" x14ac:dyDescent="0.2">
      <c r="A217" s="18">
        <v>44870.597824074073</v>
      </c>
      <c r="B217" s="4">
        <v>12.98</v>
      </c>
      <c r="C217" s="4">
        <v>1.2</v>
      </c>
      <c r="D217" s="4">
        <f t="shared" si="12"/>
        <v>15.576000000000001</v>
      </c>
      <c r="E217" s="4">
        <f t="shared" si="10"/>
        <v>320.416</v>
      </c>
      <c r="F217" s="4">
        <f t="shared" si="11"/>
        <v>2.5860000000000127</v>
      </c>
      <c r="G217" s="12">
        <v>2023</v>
      </c>
    </row>
    <row r="218" spans="1:7" x14ac:dyDescent="0.2">
      <c r="A218" s="18">
        <v>44870.605694444443</v>
      </c>
      <c r="B218" s="4">
        <v>12.99</v>
      </c>
      <c r="C218" s="4">
        <v>1.2</v>
      </c>
      <c r="D218" s="4">
        <f t="shared" si="12"/>
        <v>15.587999999999999</v>
      </c>
      <c r="E218" s="4">
        <f t="shared" si="10"/>
        <v>320.428</v>
      </c>
      <c r="F218" s="4">
        <f t="shared" si="11"/>
        <v>2.5980000000000132</v>
      </c>
      <c r="G218" s="12">
        <v>2023</v>
      </c>
    </row>
    <row r="219" spans="1:7" x14ac:dyDescent="0.2">
      <c r="A219" s="18">
        <v>44870.620405092595</v>
      </c>
      <c r="B219" s="4">
        <v>13</v>
      </c>
      <c r="C219" s="4">
        <v>1.2</v>
      </c>
      <c r="D219" s="4">
        <f t="shared" si="12"/>
        <v>15.6</v>
      </c>
      <c r="E219" s="4">
        <f t="shared" si="10"/>
        <v>320.44</v>
      </c>
      <c r="F219" s="4">
        <f t="shared" si="11"/>
        <v>2.6100000000000136</v>
      </c>
      <c r="G219" s="12">
        <v>2023</v>
      </c>
    </row>
    <row r="220" spans="1:7" x14ac:dyDescent="0.2">
      <c r="A220" s="18">
        <v>44870.641180555554</v>
      </c>
      <c r="B220" s="4">
        <v>13.01</v>
      </c>
      <c r="C220" s="4">
        <v>1.2</v>
      </c>
      <c r="D220" s="4">
        <f t="shared" si="12"/>
        <v>15.611999999999998</v>
      </c>
      <c r="E220" s="4">
        <f t="shared" si="10"/>
        <v>320.452</v>
      </c>
      <c r="F220" s="4">
        <f t="shared" si="11"/>
        <v>2.6220000000000141</v>
      </c>
      <c r="G220" s="12">
        <v>2023</v>
      </c>
    </row>
    <row r="221" spans="1:7" x14ac:dyDescent="0.2">
      <c r="A221" s="18">
        <v>44870.680115740739</v>
      </c>
      <c r="B221" s="4">
        <v>13.02</v>
      </c>
      <c r="C221" s="4">
        <v>1.2</v>
      </c>
      <c r="D221" s="4">
        <f t="shared" si="12"/>
        <v>15.623999999999999</v>
      </c>
      <c r="E221" s="4">
        <f t="shared" si="10"/>
        <v>320.464</v>
      </c>
      <c r="F221" s="4">
        <f t="shared" si="11"/>
        <v>2.6340000000000146</v>
      </c>
      <c r="G221" s="12">
        <v>2023</v>
      </c>
    </row>
    <row r="222" spans="1:7" x14ac:dyDescent="0.2">
      <c r="A222" s="18">
        <v>44870.868425925924</v>
      </c>
      <c r="B222" s="4">
        <v>13.03</v>
      </c>
      <c r="C222" s="4">
        <v>1.2</v>
      </c>
      <c r="D222" s="4">
        <f t="shared" si="12"/>
        <v>15.635999999999999</v>
      </c>
      <c r="E222" s="4">
        <f t="shared" si="10"/>
        <v>320.476</v>
      </c>
      <c r="F222" s="4">
        <f t="shared" si="11"/>
        <v>2.646000000000015</v>
      </c>
      <c r="G222" s="12">
        <v>2023</v>
      </c>
    </row>
    <row r="223" spans="1:7" x14ac:dyDescent="0.2">
      <c r="A223" s="18">
        <v>44871.453182870369</v>
      </c>
      <c r="B223" s="4">
        <v>13.04</v>
      </c>
      <c r="C223" s="4">
        <v>1.2</v>
      </c>
      <c r="D223" s="4">
        <f t="shared" si="12"/>
        <v>15.647999999999998</v>
      </c>
      <c r="E223" s="4">
        <f t="shared" si="10"/>
        <v>320.488</v>
      </c>
      <c r="F223" s="4">
        <f t="shared" si="11"/>
        <v>2.6580000000000155</v>
      </c>
      <c r="G223" s="12">
        <v>2023</v>
      </c>
    </row>
    <row r="224" spans="1:7" x14ac:dyDescent="0.2">
      <c r="A224" s="18">
        <v>44871.467199074075</v>
      </c>
      <c r="B224" s="4">
        <v>13.05</v>
      </c>
      <c r="C224" s="4">
        <v>1.2</v>
      </c>
      <c r="D224" s="4">
        <f t="shared" si="12"/>
        <v>15.66</v>
      </c>
      <c r="E224" s="4">
        <f t="shared" si="10"/>
        <v>320.5</v>
      </c>
      <c r="F224" s="4">
        <f t="shared" si="11"/>
        <v>2.6700000000000159</v>
      </c>
      <c r="G224" s="12">
        <v>2023</v>
      </c>
    </row>
    <row r="225" spans="1:7" x14ac:dyDescent="0.2">
      <c r="A225" s="18">
        <v>44871.484363425923</v>
      </c>
      <c r="B225" s="4">
        <v>13.06</v>
      </c>
      <c r="C225" s="4">
        <v>1.2</v>
      </c>
      <c r="D225" s="4">
        <f t="shared" si="12"/>
        <v>15.672000000000001</v>
      </c>
      <c r="E225" s="4">
        <f t="shared" si="10"/>
        <v>320.512</v>
      </c>
      <c r="F225" s="4">
        <f t="shared" si="11"/>
        <v>2.6820000000000164</v>
      </c>
      <c r="G225" s="12">
        <v>2023</v>
      </c>
    </row>
    <row r="226" spans="1:7" x14ac:dyDescent="0.2">
      <c r="A226" s="18">
        <v>44871.499548611115</v>
      </c>
      <c r="B226" s="4">
        <v>13.07</v>
      </c>
      <c r="C226" s="4">
        <v>1.2</v>
      </c>
      <c r="D226" s="4">
        <f t="shared" si="12"/>
        <v>15.683999999999999</v>
      </c>
      <c r="E226" s="4">
        <f t="shared" si="10"/>
        <v>320.524</v>
      </c>
      <c r="F226" s="4">
        <f t="shared" si="11"/>
        <v>2.6940000000000168</v>
      </c>
      <c r="G226" s="12">
        <v>2023</v>
      </c>
    </row>
    <row r="227" spans="1:7" x14ac:dyDescent="0.2">
      <c r="A227" s="18">
        <v>44871.515682870369</v>
      </c>
      <c r="B227" s="4">
        <v>13.08</v>
      </c>
      <c r="C227" s="4">
        <v>1.2</v>
      </c>
      <c r="D227" s="4">
        <f t="shared" si="12"/>
        <v>15.696</v>
      </c>
      <c r="E227" s="4">
        <f t="shared" si="10"/>
        <v>320.536</v>
      </c>
      <c r="F227" s="4">
        <f t="shared" si="11"/>
        <v>2.7060000000000173</v>
      </c>
      <c r="G227" s="12">
        <v>2023</v>
      </c>
    </row>
    <row r="228" spans="1:7" x14ac:dyDescent="0.2">
      <c r="A228" s="18">
        <v>44871.532175925924</v>
      </c>
      <c r="B228" s="4">
        <v>13.09</v>
      </c>
      <c r="C228" s="4">
        <v>1.2</v>
      </c>
      <c r="D228" s="4">
        <f t="shared" si="12"/>
        <v>15.707999999999998</v>
      </c>
      <c r="E228" s="4">
        <f t="shared" si="10"/>
        <v>320.548</v>
      </c>
      <c r="F228" s="4">
        <f t="shared" si="11"/>
        <v>2.7180000000000177</v>
      </c>
      <c r="G228" s="12">
        <v>2023</v>
      </c>
    </row>
    <row r="229" spans="1:7" x14ac:dyDescent="0.2">
      <c r="A229" s="18">
        <v>44871.546643518515</v>
      </c>
      <c r="B229" s="4">
        <v>13.1</v>
      </c>
      <c r="C229" s="4">
        <v>1.2</v>
      </c>
      <c r="D229" s="4">
        <f t="shared" si="12"/>
        <v>15.719999999999999</v>
      </c>
      <c r="E229" s="4">
        <f t="shared" si="10"/>
        <v>320.55999999999995</v>
      </c>
      <c r="F229" s="4">
        <f t="shared" si="11"/>
        <v>2.7299999999999613</v>
      </c>
      <c r="G229" s="12">
        <v>2023</v>
      </c>
    </row>
    <row r="230" spans="1:7" x14ac:dyDescent="0.2">
      <c r="A230" s="18">
        <v>44871.560104166667</v>
      </c>
      <c r="B230" s="4">
        <v>13.11</v>
      </c>
      <c r="C230" s="4">
        <v>1.2</v>
      </c>
      <c r="D230" s="4">
        <f t="shared" si="12"/>
        <v>15.731999999999999</v>
      </c>
      <c r="E230" s="4">
        <f t="shared" si="10"/>
        <v>320.572</v>
      </c>
      <c r="F230" s="4">
        <f t="shared" si="11"/>
        <v>2.7420000000000186</v>
      </c>
      <c r="G230" s="12">
        <v>2023</v>
      </c>
    </row>
    <row r="231" spans="1:7" x14ac:dyDescent="0.2">
      <c r="A231" s="18">
        <v>44871.573854166665</v>
      </c>
      <c r="B231" s="4">
        <v>13.12</v>
      </c>
      <c r="C231" s="4">
        <v>1.2</v>
      </c>
      <c r="D231" s="4">
        <f t="shared" si="12"/>
        <v>15.743999999999998</v>
      </c>
      <c r="E231" s="4">
        <f t="shared" si="10"/>
        <v>320.58399999999995</v>
      </c>
      <c r="F231" s="4">
        <f t="shared" si="11"/>
        <v>2.7539999999999623</v>
      </c>
      <c r="G231" s="12">
        <v>2023</v>
      </c>
    </row>
    <row r="232" spans="1:7" x14ac:dyDescent="0.2">
      <c r="A232" s="18">
        <v>44871.580648148149</v>
      </c>
      <c r="B232" s="4">
        <v>13.13</v>
      </c>
      <c r="C232" s="4">
        <v>1.2</v>
      </c>
      <c r="D232" s="4">
        <f t="shared" si="12"/>
        <v>15.756</v>
      </c>
      <c r="E232" s="4">
        <f t="shared" si="10"/>
        <v>320.596</v>
      </c>
      <c r="F232" s="4">
        <f t="shared" si="11"/>
        <v>2.7660000000000196</v>
      </c>
      <c r="G232" s="12">
        <v>2023</v>
      </c>
    </row>
    <row r="233" spans="1:7" x14ac:dyDescent="0.2">
      <c r="A233" s="18">
        <v>44871.587476851855</v>
      </c>
      <c r="B233" s="4">
        <v>13.14</v>
      </c>
      <c r="C233" s="4">
        <v>1.2</v>
      </c>
      <c r="D233" s="4">
        <f t="shared" si="12"/>
        <v>15.768000000000001</v>
      </c>
      <c r="E233" s="4">
        <f t="shared" si="10"/>
        <v>320.60799999999995</v>
      </c>
      <c r="F233" s="4">
        <f t="shared" si="11"/>
        <v>2.7779999999999632</v>
      </c>
      <c r="G233" s="12">
        <v>2023</v>
      </c>
    </row>
    <row r="234" spans="1:7" x14ac:dyDescent="0.2">
      <c r="A234" s="18">
        <v>44871.593425925923</v>
      </c>
      <c r="B234" s="4">
        <v>13.15</v>
      </c>
      <c r="C234" s="4">
        <v>1.2</v>
      </c>
      <c r="D234" s="4">
        <f t="shared" si="12"/>
        <v>15.78</v>
      </c>
      <c r="E234" s="4">
        <f t="shared" si="10"/>
        <v>320.61999999999995</v>
      </c>
      <c r="F234" s="4">
        <f t="shared" si="11"/>
        <v>2.7899999999999636</v>
      </c>
      <c r="G234" s="12">
        <v>2023</v>
      </c>
    </row>
    <row r="235" spans="1:7" x14ac:dyDescent="0.2">
      <c r="A235" s="18">
        <v>44871.601377314815</v>
      </c>
      <c r="B235" s="4">
        <v>13.16</v>
      </c>
      <c r="C235" s="4">
        <v>1.2</v>
      </c>
      <c r="D235" s="4">
        <f t="shared" si="12"/>
        <v>15.792</v>
      </c>
      <c r="E235" s="4">
        <f t="shared" si="10"/>
        <v>320.63199999999995</v>
      </c>
      <c r="F235" s="4">
        <f t="shared" si="11"/>
        <v>2.8019999999999641</v>
      </c>
      <c r="G235" s="12">
        <v>2023</v>
      </c>
    </row>
    <row r="236" spans="1:7" x14ac:dyDescent="0.2">
      <c r="A236" s="18">
        <v>44871.614502314813</v>
      </c>
      <c r="B236" s="4">
        <v>13.17</v>
      </c>
      <c r="C236" s="4">
        <v>1.2</v>
      </c>
      <c r="D236" s="4">
        <f t="shared" si="12"/>
        <v>15.803999999999998</v>
      </c>
      <c r="E236" s="4">
        <f t="shared" si="10"/>
        <v>320.64399999999995</v>
      </c>
      <c r="F236" s="4">
        <f t="shared" si="11"/>
        <v>2.8139999999999645</v>
      </c>
      <c r="G236" s="12">
        <v>2023</v>
      </c>
    </row>
    <row r="237" spans="1:7" x14ac:dyDescent="0.2">
      <c r="A237" s="18">
        <v>44871.644826388889</v>
      </c>
      <c r="B237" s="4">
        <v>13.18</v>
      </c>
      <c r="C237" s="4">
        <v>1.2</v>
      </c>
      <c r="D237" s="4">
        <f t="shared" si="12"/>
        <v>15.815999999999999</v>
      </c>
      <c r="E237" s="4">
        <f t="shared" si="10"/>
        <v>320.65599999999995</v>
      </c>
      <c r="F237" s="4">
        <f t="shared" si="11"/>
        <v>2.825999999999965</v>
      </c>
      <c r="G237" s="12">
        <v>2023</v>
      </c>
    </row>
    <row r="238" spans="1:7" x14ac:dyDescent="0.2">
      <c r="A238" s="18">
        <v>44871.696134259262</v>
      </c>
      <c r="B238" s="4">
        <v>13.19</v>
      </c>
      <c r="C238" s="4">
        <v>1.2</v>
      </c>
      <c r="D238" s="4">
        <f t="shared" si="12"/>
        <v>15.827999999999999</v>
      </c>
      <c r="E238" s="4">
        <f t="shared" si="10"/>
        <v>320.66799999999995</v>
      </c>
      <c r="F238" s="4">
        <f t="shared" si="11"/>
        <v>2.8379999999999654</v>
      </c>
      <c r="G238" s="12">
        <v>2023</v>
      </c>
    </row>
    <row r="239" spans="1:7" x14ac:dyDescent="0.2">
      <c r="A239" s="18">
        <v>44872.439143518517</v>
      </c>
      <c r="B239" s="4">
        <v>13.2</v>
      </c>
      <c r="C239" s="4">
        <v>1.2</v>
      </c>
      <c r="D239" s="4">
        <f t="shared" si="12"/>
        <v>15.839999999999998</v>
      </c>
      <c r="E239" s="4">
        <f t="shared" si="10"/>
        <v>320.67999999999995</v>
      </c>
      <c r="F239" s="4">
        <f t="shared" si="11"/>
        <v>2.8499999999999659</v>
      </c>
      <c r="G239" s="12">
        <v>2023</v>
      </c>
    </row>
    <row r="240" spans="1:7" x14ac:dyDescent="0.2">
      <c r="A240" s="18">
        <v>44872.460682870369</v>
      </c>
      <c r="B240" s="4">
        <v>13.21</v>
      </c>
      <c r="C240" s="4">
        <v>1.2</v>
      </c>
      <c r="D240" s="4">
        <f t="shared" si="12"/>
        <v>15.852</v>
      </c>
      <c r="E240" s="4">
        <f t="shared" si="10"/>
        <v>320.69199999999995</v>
      </c>
      <c r="F240" s="4">
        <f t="shared" si="11"/>
        <v>2.8619999999999663</v>
      </c>
      <c r="G240" s="12">
        <v>2023</v>
      </c>
    </row>
    <row r="241" spans="1:8" x14ac:dyDescent="0.2">
      <c r="A241" s="18">
        <v>44872.506354166668</v>
      </c>
      <c r="B241" s="4">
        <v>13.22</v>
      </c>
      <c r="C241" s="4">
        <v>1.2</v>
      </c>
      <c r="D241" s="4">
        <f t="shared" si="12"/>
        <v>15.864000000000001</v>
      </c>
      <c r="E241" s="4">
        <f t="shared" si="10"/>
        <v>320.70399999999995</v>
      </c>
      <c r="F241" s="4">
        <f t="shared" si="11"/>
        <v>2.8739999999999668</v>
      </c>
      <c r="G241" s="12">
        <v>2023</v>
      </c>
    </row>
    <row r="242" spans="1:8" x14ac:dyDescent="0.2">
      <c r="A242" s="18">
        <v>44872.563148148147</v>
      </c>
      <c r="B242" s="4">
        <v>13.23</v>
      </c>
      <c r="C242" s="4">
        <v>1.2</v>
      </c>
      <c r="D242" s="4">
        <f t="shared" si="12"/>
        <v>15.875999999999999</v>
      </c>
      <c r="E242" s="4">
        <f t="shared" si="10"/>
        <v>320.71599999999995</v>
      </c>
      <c r="F242" s="4">
        <f t="shared" si="11"/>
        <v>2.8859999999999673</v>
      </c>
      <c r="G242" s="12">
        <v>2023</v>
      </c>
    </row>
    <row r="243" spans="1:8" x14ac:dyDescent="0.2">
      <c r="A243" s="18">
        <v>44872.672442129631</v>
      </c>
      <c r="B243" s="4">
        <v>0</v>
      </c>
      <c r="C243" s="4">
        <v>1.2</v>
      </c>
      <c r="D243" s="4">
        <f t="shared" si="12"/>
        <v>0</v>
      </c>
      <c r="E243" s="4">
        <f>D243+$E$242</f>
        <v>320.71599999999995</v>
      </c>
      <c r="F243" s="4">
        <f t="shared" si="11"/>
        <v>2.8859999999999673</v>
      </c>
      <c r="G243" s="12">
        <v>2023</v>
      </c>
      <c r="H243" s="11" t="s">
        <v>5</v>
      </c>
    </row>
    <row r="244" spans="1:8" x14ac:dyDescent="0.2">
      <c r="A244" s="18">
        <v>44875.600092592591</v>
      </c>
      <c r="B244" s="4">
        <v>0.01</v>
      </c>
      <c r="C244" s="4">
        <v>1.2</v>
      </c>
      <c r="D244" s="4">
        <f t="shared" si="12"/>
        <v>1.2E-2</v>
      </c>
      <c r="E244" s="4">
        <f t="shared" ref="E244:E307" si="13">D244+$E$242</f>
        <v>320.72799999999995</v>
      </c>
      <c r="F244" s="4">
        <f t="shared" si="11"/>
        <v>2.8979999999999677</v>
      </c>
      <c r="G244" s="12">
        <v>2023</v>
      </c>
    </row>
    <row r="245" spans="1:8" x14ac:dyDescent="0.2">
      <c r="A245" s="18">
        <v>44875.602731481478</v>
      </c>
      <c r="B245" s="4">
        <v>0.02</v>
      </c>
      <c r="C245" s="4">
        <v>1.2</v>
      </c>
      <c r="D245" s="4">
        <f t="shared" si="12"/>
        <v>2.4E-2</v>
      </c>
      <c r="E245" s="4">
        <f t="shared" si="13"/>
        <v>320.73999999999995</v>
      </c>
      <c r="F245" s="4">
        <f t="shared" si="11"/>
        <v>2.9099999999999682</v>
      </c>
      <c r="G245" s="12">
        <v>2023</v>
      </c>
    </row>
    <row r="246" spans="1:8" x14ac:dyDescent="0.2">
      <c r="A246" s="18">
        <v>44875.606203703705</v>
      </c>
      <c r="B246" s="4">
        <v>0.03</v>
      </c>
      <c r="C246" s="4">
        <v>1.2</v>
      </c>
      <c r="D246" s="4">
        <f t="shared" si="12"/>
        <v>3.5999999999999997E-2</v>
      </c>
      <c r="E246" s="4">
        <f t="shared" si="13"/>
        <v>320.75199999999995</v>
      </c>
      <c r="F246" s="4">
        <f t="shared" si="11"/>
        <v>2.9219999999999686</v>
      </c>
      <c r="G246" s="12">
        <v>2023</v>
      </c>
    </row>
    <row r="247" spans="1:8" x14ac:dyDescent="0.2">
      <c r="A247" s="18">
        <v>44875.610798611109</v>
      </c>
      <c r="B247" s="4">
        <v>0.04</v>
      </c>
      <c r="C247" s="4">
        <v>1.2</v>
      </c>
      <c r="D247" s="4">
        <f t="shared" si="12"/>
        <v>4.8000000000000001E-2</v>
      </c>
      <c r="E247" s="4">
        <f t="shared" si="13"/>
        <v>320.76399999999995</v>
      </c>
      <c r="F247" s="4">
        <f t="shared" si="11"/>
        <v>2.9339999999999691</v>
      </c>
      <c r="G247" s="12">
        <v>2023</v>
      </c>
    </row>
    <row r="248" spans="1:8" x14ac:dyDescent="0.2">
      <c r="A248" s="18">
        <v>44875.620613425926</v>
      </c>
      <c r="B248" s="4">
        <v>0.05</v>
      </c>
      <c r="C248" s="4">
        <v>1.2</v>
      </c>
      <c r="D248" s="4">
        <f t="shared" si="12"/>
        <v>0.06</v>
      </c>
      <c r="E248" s="4">
        <f t="shared" si="13"/>
        <v>320.77599999999995</v>
      </c>
      <c r="F248" s="4">
        <f t="shared" si="11"/>
        <v>2.9459999999999695</v>
      </c>
      <c r="G248" s="12">
        <v>2023</v>
      </c>
    </row>
    <row r="249" spans="1:8" x14ac:dyDescent="0.2">
      <c r="A249" s="18">
        <v>44875.638831018521</v>
      </c>
      <c r="B249" s="4">
        <v>0.06</v>
      </c>
      <c r="C249" s="4">
        <v>1.2</v>
      </c>
      <c r="D249" s="4">
        <f t="shared" si="12"/>
        <v>7.1999999999999995E-2</v>
      </c>
      <c r="E249" s="4">
        <f t="shared" si="13"/>
        <v>320.78799999999995</v>
      </c>
      <c r="F249" s="4">
        <f t="shared" si="11"/>
        <v>2.95799999999997</v>
      </c>
      <c r="G249" s="12">
        <v>2023</v>
      </c>
    </row>
    <row r="250" spans="1:8" x14ac:dyDescent="0.2">
      <c r="A250" s="18">
        <v>44877.586944444447</v>
      </c>
      <c r="B250" s="4">
        <v>7.0000000000000007E-2</v>
      </c>
      <c r="C250" s="4">
        <v>1.2</v>
      </c>
      <c r="D250" s="4">
        <f t="shared" si="12"/>
        <v>8.4000000000000005E-2</v>
      </c>
      <c r="E250" s="4">
        <f t="shared" si="13"/>
        <v>320.79999999999995</v>
      </c>
      <c r="F250" s="4">
        <f t="shared" si="11"/>
        <v>2.9699999999999704</v>
      </c>
      <c r="G250" s="12">
        <v>2023</v>
      </c>
    </row>
    <row r="251" spans="1:8" x14ac:dyDescent="0.2">
      <c r="A251" s="18">
        <v>44877.58965277778</v>
      </c>
      <c r="B251" s="4">
        <v>0.08</v>
      </c>
      <c r="C251" s="4">
        <v>1.2</v>
      </c>
      <c r="D251" s="4">
        <f t="shared" si="12"/>
        <v>9.6000000000000002E-2</v>
      </c>
      <c r="E251" s="4">
        <f t="shared" si="13"/>
        <v>320.81199999999995</v>
      </c>
      <c r="F251" s="4">
        <f t="shared" si="11"/>
        <v>2.9819999999999709</v>
      </c>
      <c r="G251" s="12">
        <v>2023</v>
      </c>
    </row>
    <row r="252" spans="1:8" x14ac:dyDescent="0.2">
      <c r="A252" s="18">
        <v>44877.591215277775</v>
      </c>
      <c r="B252" s="4">
        <v>0.09</v>
      </c>
      <c r="C252" s="4">
        <v>1.2</v>
      </c>
      <c r="D252" s="4">
        <f t="shared" si="12"/>
        <v>0.108</v>
      </c>
      <c r="E252" s="4">
        <f t="shared" si="13"/>
        <v>320.82399999999996</v>
      </c>
      <c r="F252" s="4">
        <f t="shared" si="11"/>
        <v>2.9939999999999714</v>
      </c>
      <c r="G252" s="12">
        <v>2023</v>
      </c>
    </row>
    <row r="253" spans="1:8" x14ac:dyDescent="0.2">
      <c r="A253" s="18">
        <v>44877.592812499999</v>
      </c>
      <c r="B253" s="4">
        <v>0.1</v>
      </c>
      <c r="C253" s="4">
        <v>1.2</v>
      </c>
      <c r="D253" s="4">
        <f t="shared" si="12"/>
        <v>0.12</v>
      </c>
      <c r="E253" s="4">
        <f t="shared" si="13"/>
        <v>320.83599999999996</v>
      </c>
      <c r="F253" s="4">
        <f t="shared" si="11"/>
        <v>3.0059999999999718</v>
      </c>
      <c r="G253" s="12">
        <v>2023</v>
      </c>
    </row>
    <row r="254" spans="1:8" x14ac:dyDescent="0.2">
      <c r="A254" s="18">
        <v>44877.596215277779</v>
      </c>
      <c r="B254" s="4">
        <v>0.11</v>
      </c>
      <c r="C254" s="4">
        <v>1.2</v>
      </c>
      <c r="D254" s="4">
        <f t="shared" si="12"/>
        <v>0.13200000000000001</v>
      </c>
      <c r="E254" s="4">
        <f t="shared" si="13"/>
        <v>320.84799999999996</v>
      </c>
      <c r="F254" s="4">
        <f t="shared" si="11"/>
        <v>3.0179999999999723</v>
      </c>
      <c r="G254" s="12">
        <v>2023</v>
      </c>
    </row>
    <row r="255" spans="1:8" x14ac:dyDescent="0.2">
      <c r="A255" s="18">
        <v>44877.599618055552</v>
      </c>
      <c r="B255" s="4">
        <v>0.12</v>
      </c>
      <c r="C255" s="4">
        <v>1.2</v>
      </c>
      <c r="D255" s="4">
        <f t="shared" si="12"/>
        <v>0.14399999999999999</v>
      </c>
      <c r="E255" s="4">
        <f t="shared" si="13"/>
        <v>320.85999999999996</v>
      </c>
      <c r="F255" s="4">
        <f t="shared" si="11"/>
        <v>3.0299999999999727</v>
      </c>
      <c r="G255" s="12">
        <v>2023</v>
      </c>
    </row>
    <row r="256" spans="1:8" x14ac:dyDescent="0.2">
      <c r="A256" s="18">
        <v>44877.604849537034</v>
      </c>
      <c r="B256" s="4">
        <v>0.13</v>
      </c>
      <c r="C256" s="4">
        <v>1.2</v>
      </c>
      <c r="D256" s="4">
        <f t="shared" si="12"/>
        <v>0.156</v>
      </c>
      <c r="E256" s="4">
        <f t="shared" si="13"/>
        <v>320.87199999999996</v>
      </c>
      <c r="F256" s="4">
        <f t="shared" si="11"/>
        <v>3.0419999999999732</v>
      </c>
      <c r="G256" s="12">
        <v>2023</v>
      </c>
    </row>
    <row r="257" spans="1:7" x14ac:dyDescent="0.2">
      <c r="A257" s="18">
        <v>44877.612905092596</v>
      </c>
      <c r="B257" s="4">
        <v>0.14000000000000001</v>
      </c>
      <c r="C257" s="4">
        <v>1.2</v>
      </c>
      <c r="D257" s="4">
        <f t="shared" si="12"/>
        <v>0.16800000000000001</v>
      </c>
      <c r="E257" s="4">
        <f t="shared" si="13"/>
        <v>320.88399999999996</v>
      </c>
      <c r="F257" s="4">
        <f t="shared" si="11"/>
        <v>3.0539999999999736</v>
      </c>
      <c r="G257" s="12">
        <v>2023</v>
      </c>
    </row>
    <row r="258" spans="1:7" x14ac:dyDescent="0.2">
      <c r="A258" s="18">
        <v>44877.646643518521</v>
      </c>
      <c r="B258" s="4">
        <v>0.15</v>
      </c>
      <c r="C258" s="4">
        <v>1.2</v>
      </c>
      <c r="D258" s="4">
        <f t="shared" si="12"/>
        <v>0.18</v>
      </c>
      <c r="E258" s="4">
        <f t="shared" si="13"/>
        <v>320.89599999999996</v>
      </c>
      <c r="F258" s="4">
        <f t="shared" si="11"/>
        <v>3.0659999999999741</v>
      </c>
      <c r="G258" s="12">
        <v>2023</v>
      </c>
    </row>
    <row r="259" spans="1:7" x14ac:dyDescent="0.2">
      <c r="A259" s="18">
        <v>44879.591504629629</v>
      </c>
      <c r="B259" s="4">
        <v>0.16</v>
      </c>
      <c r="C259" s="4">
        <v>1.2</v>
      </c>
      <c r="D259" s="4">
        <f t="shared" si="12"/>
        <v>0.192</v>
      </c>
      <c r="E259" s="4">
        <f t="shared" si="13"/>
        <v>320.90799999999996</v>
      </c>
      <c r="F259" s="4">
        <f t="shared" ref="F259:F322" si="14">E259-317.83</f>
        <v>3.0779999999999745</v>
      </c>
      <c r="G259" s="12">
        <v>2023</v>
      </c>
    </row>
    <row r="260" spans="1:7" x14ac:dyDescent="0.2">
      <c r="A260" s="18">
        <v>44879.594687500001</v>
      </c>
      <c r="B260" s="4">
        <v>0.17</v>
      </c>
      <c r="C260" s="4">
        <v>1.2</v>
      </c>
      <c r="D260" s="4">
        <f t="shared" si="12"/>
        <v>0.20400000000000001</v>
      </c>
      <c r="E260" s="4">
        <f t="shared" si="13"/>
        <v>320.91999999999996</v>
      </c>
      <c r="F260" s="4">
        <f t="shared" si="14"/>
        <v>3.089999999999975</v>
      </c>
      <c r="G260" s="12">
        <v>2023</v>
      </c>
    </row>
    <row r="261" spans="1:7" x14ac:dyDescent="0.2">
      <c r="A261" s="18">
        <v>44879.59715277778</v>
      </c>
      <c r="B261" s="4">
        <v>0.18</v>
      </c>
      <c r="C261" s="4">
        <v>1.2</v>
      </c>
      <c r="D261" s="4">
        <f t="shared" si="12"/>
        <v>0.216</v>
      </c>
      <c r="E261" s="4">
        <f t="shared" si="13"/>
        <v>320.93199999999996</v>
      </c>
      <c r="F261" s="4">
        <f t="shared" si="14"/>
        <v>3.1019999999999754</v>
      </c>
      <c r="G261" s="12">
        <v>2023</v>
      </c>
    </row>
    <row r="262" spans="1:7" x14ac:dyDescent="0.2">
      <c r="A262" s="18">
        <v>44879.603368055556</v>
      </c>
      <c r="B262" s="4">
        <v>0.19</v>
      </c>
      <c r="C262" s="4">
        <v>1.2</v>
      </c>
      <c r="D262" s="4">
        <f t="shared" si="12"/>
        <v>0.22799999999999998</v>
      </c>
      <c r="E262" s="4">
        <f t="shared" si="13"/>
        <v>320.94399999999996</v>
      </c>
      <c r="F262" s="4">
        <f t="shared" si="14"/>
        <v>3.1139999999999759</v>
      </c>
      <c r="G262" s="12">
        <v>2023</v>
      </c>
    </row>
    <row r="263" spans="1:7" x14ac:dyDescent="0.2">
      <c r="A263" s="18">
        <v>44879.615347222221</v>
      </c>
      <c r="B263" s="4">
        <v>0.2</v>
      </c>
      <c r="C263" s="4">
        <v>1.2</v>
      </c>
      <c r="D263" s="4">
        <f t="shared" si="12"/>
        <v>0.24</v>
      </c>
      <c r="E263" s="4">
        <f t="shared" si="13"/>
        <v>320.95599999999996</v>
      </c>
      <c r="F263" s="4">
        <f t="shared" si="14"/>
        <v>3.1259999999999764</v>
      </c>
      <c r="G263" s="12">
        <v>2023</v>
      </c>
    </row>
    <row r="264" spans="1:7" x14ac:dyDescent="0.2">
      <c r="A264" s="18">
        <v>44879.635104166664</v>
      </c>
      <c r="B264" s="4">
        <v>0.21</v>
      </c>
      <c r="C264" s="4">
        <v>1.2</v>
      </c>
      <c r="D264" s="4">
        <f t="shared" si="12"/>
        <v>0.252</v>
      </c>
      <c r="E264" s="4">
        <f t="shared" si="13"/>
        <v>320.96799999999996</v>
      </c>
      <c r="F264" s="4">
        <f t="shared" si="14"/>
        <v>3.1379999999999768</v>
      </c>
      <c r="G264" s="12">
        <v>2023</v>
      </c>
    </row>
    <row r="265" spans="1:7" x14ac:dyDescent="0.2">
      <c r="A265" s="18">
        <v>44882.587118055555</v>
      </c>
      <c r="B265" s="4">
        <v>0.22</v>
      </c>
      <c r="C265" s="4">
        <v>1.2</v>
      </c>
      <c r="D265" s="4">
        <f t="shared" si="12"/>
        <v>0.26400000000000001</v>
      </c>
      <c r="E265" s="4">
        <f t="shared" si="13"/>
        <v>320.97999999999996</v>
      </c>
      <c r="F265" s="4">
        <f t="shared" si="14"/>
        <v>3.1499999999999773</v>
      </c>
      <c r="G265" s="12">
        <v>2023</v>
      </c>
    </row>
    <row r="266" spans="1:7" x14ac:dyDescent="0.2">
      <c r="A266" s="18">
        <v>44882.591782407406</v>
      </c>
      <c r="B266" s="4">
        <v>0.23</v>
      </c>
      <c r="C266" s="4">
        <v>1.2</v>
      </c>
      <c r="D266" s="4">
        <f t="shared" si="12"/>
        <v>0.27600000000000002</v>
      </c>
      <c r="E266" s="4">
        <f t="shared" si="13"/>
        <v>320.99199999999996</v>
      </c>
      <c r="F266" s="4">
        <f t="shared" si="14"/>
        <v>3.1619999999999777</v>
      </c>
      <c r="G266" s="12">
        <v>2023</v>
      </c>
    </row>
    <row r="267" spans="1:7" x14ac:dyDescent="0.2">
      <c r="A267" s="18">
        <v>44882.597187500003</v>
      </c>
      <c r="B267" s="4">
        <v>0.24</v>
      </c>
      <c r="C267" s="4">
        <v>1.2</v>
      </c>
      <c r="D267" s="4">
        <f t="shared" si="12"/>
        <v>0.28799999999999998</v>
      </c>
      <c r="E267" s="4">
        <f t="shared" si="13"/>
        <v>321.00399999999996</v>
      </c>
      <c r="F267" s="4">
        <f t="shared" si="14"/>
        <v>3.1739999999999782</v>
      </c>
      <c r="G267" s="12">
        <v>2023</v>
      </c>
    </row>
    <row r="268" spans="1:7" x14ac:dyDescent="0.2">
      <c r="A268" s="18">
        <v>44882.603032407409</v>
      </c>
      <c r="B268" s="4">
        <v>0.25</v>
      </c>
      <c r="C268" s="4">
        <v>1.2</v>
      </c>
      <c r="D268" s="4">
        <f t="shared" si="12"/>
        <v>0.3</v>
      </c>
      <c r="E268" s="4">
        <f t="shared" si="13"/>
        <v>321.01599999999996</v>
      </c>
      <c r="F268" s="4">
        <f t="shared" si="14"/>
        <v>3.1859999999999786</v>
      </c>
      <c r="G268" s="12">
        <v>2023</v>
      </c>
    </row>
    <row r="269" spans="1:7" x14ac:dyDescent="0.2">
      <c r="A269" s="18">
        <v>44882.613483796296</v>
      </c>
      <c r="B269" s="4">
        <v>0.26</v>
      </c>
      <c r="C269" s="4">
        <v>1.2</v>
      </c>
      <c r="D269" s="4">
        <f t="shared" si="12"/>
        <v>0.312</v>
      </c>
      <c r="E269" s="4">
        <f t="shared" si="13"/>
        <v>321.02799999999996</v>
      </c>
      <c r="F269" s="4">
        <f t="shared" si="14"/>
        <v>3.1979999999999791</v>
      </c>
      <c r="G269" s="12">
        <v>2023</v>
      </c>
    </row>
    <row r="270" spans="1:7" x14ac:dyDescent="0.2">
      <c r="A270" s="18">
        <v>44882.646562499998</v>
      </c>
      <c r="B270" s="4">
        <v>0.27</v>
      </c>
      <c r="C270" s="4">
        <v>1.2</v>
      </c>
      <c r="D270" s="4">
        <f t="shared" si="12"/>
        <v>0.32400000000000001</v>
      </c>
      <c r="E270" s="4">
        <f t="shared" si="13"/>
        <v>321.03999999999996</v>
      </c>
      <c r="F270" s="4">
        <f t="shared" si="14"/>
        <v>3.2099999999999795</v>
      </c>
      <c r="G270" s="12">
        <v>2023</v>
      </c>
    </row>
    <row r="271" spans="1:7" x14ac:dyDescent="0.2">
      <c r="A271" s="18">
        <v>44885.486458333333</v>
      </c>
      <c r="B271" s="4">
        <v>0.28000000000000003</v>
      </c>
      <c r="C271" s="4">
        <v>1.2</v>
      </c>
      <c r="D271" s="4">
        <f t="shared" si="12"/>
        <v>0.33600000000000002</v>
      </c>
      <c r="E271" s="4">
        <f t="shared" si="13"/>
        <v>321.05199999999996</v>
      </c>
      <c r="F271" s="4">
        <f t="shared" si="14"/>
        <v>3.22199999999998</v>
      </c>
      <c r="G271" s="12">
        <v>2023</v>
      </c>
    </row>
    <row r="272" spans="1:7" x14ac:dyDescent="0.2">
      <c r="A272" s="18">
        <v>44885.593946759262</v>
      </c>
      <c r="B272" s="4">
        <v>0.28999999999999998</v>
      </c>
      <c r="C272" s="4">
        <v>1.2</v>
      </c>
      <c r="D272" s="4">
        <f t="shared" si="12"/>
        <v>0.34799999999999998</v>
      </c>
      <c r="E272" s="4">
        <f t="shared" si="13"/>
        <v>321.06399999999996</v>
      </c>
      <c r="F272" s="4">
        <f t="shared" si="14"/>
        <v>3.2339999999999804</v>
      </c>
      <c r="G272" s="12">
        <v>2023</v>
      </c>
    </row>
    <row r="273" spans="1:7" x14ac:dyDescent="0.2">
      <c r="A273" s="18">
        <v>44885.633564814816</v>
      </c>
      <c r="B273" s="4">
        <v>0.3</v>
      </c>
      <c r="C273" s="4">
        <v>1.2</v>
      </c>
      <c r="D273" s="4">
        <f t="shared" ref="D273:D336" si="15">B273*C273</f>
        <v>0.36</v>
      </c>
      <c r="E273" s="4">
        <f t="shared" si="13"/>
        <v>321.07599999999996</v>
      </c>
      <c r="F273" s="4">
        <f t="shared" si="14"/>
        <v>3.2459999999999809</v>
      </c>
      <c r="G273" s="12">
        <v>2023</v>
      </c>
    </row>
    <row r="274" spans="1:7" x14ac:dyDescent="0.2">
      <c r="A274" s="18">
        <v>44886.487002314818</v>
      </c>
      <c r="B274" s="4">
        <v>0.31</v>
      </c>
      <c r="C274" s="4">
        <v>1.2</v>
      </c>
      <c r="D274" s="4">
        <f t="shared" si="15"/>
        <v>0.372</v>
      </c>
      <c r="E274" s="4">
        <f t="shared" si="13"/>
        <v>321.08799999999997</v>
      </c>
      <c r="F274" s="4">
        <f t="shared" si="14"/>
        <v>3.2579999999999814</v>
      </c>
      <c r="G274" s="12">
        <v>2023</v>
      </c>
    </row>
    <row r="275" spans="1:7" x14ac:dyDescent="0.2">
      <c r="A275" s="18">
        <v>44886.539479166669</v>
      </c>
      <c r="B275" s="4">
        <v>0.32</v>
      </c>
      <c r="C275" s="4">
        <v>1.2</v>
      </c>
      <c r="D275" s="4">
        <f t="shared" si="15"/>
        <v>0.38400000000000001</v>
      </c>
      <c r="E275" s="4">
        <f t="shared" si="13"/>
        <v>321.09999999999997</v>
      </c>
      <c r="F275" s="4">
        <f t="shared" si="14"/>
        <v>3.2699999999999818</v>
      </c>
      <c r="G275" s="12">
        <v>2023</v>
      </c>
    </row>
    <row r="276" spans="1:7" x14ac:dyDescent="0.2">
      <c r="A276" s="18">
        <v>44886.582280092596</v>
      </c>
      <c r="B276" s="4">
        <v>0.33</v>
      </c>
      <c r="C276" s="4">
        <v>1.2</v>
      </c>
      <c r="D276" s="4">
        <f t="shared" si="15"/>
        <v>0.39600000000000002</v>
      </c>
      <c r="E276" s="4">
        <f t="shared" si="13"/>
        <v>321.11199999999997</v>
      </c>
      <c r="F276" s="4">
        <f t="shared" si="14"/>
        <v>3.2819999999999823</v>
      </c>
      <c r="G276" s="12">
        <v>2023</v>
      </c>
    </row>
    <row r="277" spans="1:7" x14ac:dyDescent="0.2">
      <c r="A277" s="18">
        <v>44886.600578703707</v>
      </c>
      <c r="B277" s="4">
        <v>0.34</v>
      </c>
      <c r="C277" s="4">
        <v>1.2</v>
      </c>
      <c r="D277" s="4">
        <f t="shared" si="15"/>
        <v>0.40800000000000003</v>
      </c>
      <c r="E277" s="4">
        <f t="shared" si="13"/>
        <v>321.12399999999997</v>
      </c>
      <c r="F277" s="4">
        <f t="shared" si="14"/>
        <v>3.2939999999999827</v>
      </c>
      <c r="G277" s="12">
        <v>2023</v>
      </c>
    </row>
    <row r="278" spans="1:7" x14ac:dyDescent="0.2">
      <c r="A278" s="18">
        <v>44886.61446759259</v>
      </c>
      <c r="B278" s="4">
        <v>0.35</v>
      </c>
      <c r="C278" s="4">
        <v>1.2</v>
      </c>
      <c r="D278" s="4">
        <f t="shared" si="15"/>
        <v>0.42</v>
      </c>
      <c r="E278" s="4">
        <f t="shared" si="13"/>
        <v>321.13599999999997</v>
      </c>
      <c r="F278" s="4">
        <f t="shared" si="14"/>
        <v>3.3059999999999832</v>
      </c>
      <c r="G278" s="12">
        <v>2023</v>
      </c>
    </row>
    <row r="279" spans="1:7" x14ac:dyDescent="0.2">
      <c r="A279" s="18">
        <v>44886.643726851849</v>
      </c>
      <c r="B279" s="4">
        <v>0.36</v>
      </c>
      <c r="C279" s="4">
        <v>1.2</v>
      </c>
      <c r="D279" s="4">
        <f t="shared" si="15"/>
        <v>0.432</v>
      </c>
      <c r="E279" s="4">
        <f t="shared" si="13"/>
        <v>321.14799999999997</v>
      </c>
      <c r="F279" s="4">
        <f t="shared" si="14"/>
        <v>3.3179999999999836</v>
      </c>
      <c r="G279" s="12">
        <v>2023</v>
      </c>
    </row>
    <row r="280" spans="1:7" x14ac:dyDescent="0.2">
      <c r="A280" s="18">
        <v>44887.482905092591</v>
      </c>
      <c r="B280" s="4">
        <v>0.37</v>
      </c>
      <c r="C280" s="4">
        <v>1.2</v>
      </c>
      <c r="D280" s="4">
        <f t="shared" si="15"/>
        <v>0.44400000000000001</v>
      </c>
      <c r="E280" s="4">
        <f t="shared" si="13"/>
        <v>321.15999999999997</v>
      </c>
      <c r="F280" s="4">
        <f t="shared" si="14"/>
        <v>3.3299999999999841</v>
      </c>
      <c r="G280" s="12">
        <v>2023</v>
      </c>
    </row>
    <row r="281" spans="1:7" x14ac:dyDescent="0.2">
      <c r="A281" s="18">
        <v>44887.536006944443</v>
      </c>
      <c r="B281" s="4">
        <v>0.38</v>
      </c>
      <c r="C281" s="4">
        <v>1.2</v>
      </c>
      <c r="D281" s="4">
        <f t="shared" si="15"/>
        <v>0.45599999999999996</v>
      </c>
      <c r="E281" s="4">
        <f t="shared" si="13"/>
        <v>321.17199999999997</v>
      </c>
      <c r="F281" s="4">
        <f t="shared" si="14"/>
        <v>3.3419999999999845</v>
      </c>
      <c r="G281" s="12">
        <v>2023</v>
      </c>
    </row>
    <row r="282" spans="1:7" x14ac:dyDescent="0.2">
      <c r="A282" s="18">
        <v>44887.592349537037</v>
      </c>
      <c r="B282" s="4">
        <v>0.39</v>
      </c>
      <c r="C282" s="4">
        <v>1.2</v>
      </c>
      <c r="D282" s="4">
        <f t="shared" si="15"/>
        <v>0.46799999999999997</v>
      </c>
      <c r="E282" s="4">
        <f t="shared" si="13"/>
        <v>321.18399999999997</v>
      </c>
      <c r="F282" s="4">
        <f t="shared" si="14"/>
        <v>3.353999999999985</v>
      </c>
      <c r="G282" s="12">
        <v>2023</v>
      </c>
    </row>
    <row r="283" spans="1:7" x14ac:dyDescent="0.2">
      <c r="A283" s="18">
        <v>44887.610752314817</v>
      </c>
      <c r="B283" s="4">
        <v>0.4</v>
      </c>
      <c r="C283" s="4">
        <v>1.2</v>
      </c>
      <c r="D283" s="4">
        <f t="shared" si="15"/>
        <v>0.48</v>
      </c>
      <c r="E283" s="4">
        <f t="shared" si="13"/>
        <v>321.19599999999997</v>
      </c>
      <c r="F283" s="4">
        <f t="shared" si="14"/>
        <v>3.3659999999999854</v>
      </c>
      <c r="G283" s="12">
        <v>2023</v>
      </c>
    </row>
    <row r="284" spans="1:7" x14ac:dyDescent="0.2">
      <c r="A284" s="18">
        <v>44888.491747685184</v>
      </c>
      <c r="B284" s="4">
        <v>0.41</v>
      </c>
      <c r="C284" s="4">
        <v>1.2</v>
      </c>
      <c r="D284" s="4">
        <f t="shared" si="15"/>
        <v>0.49199999999999994</v>
      </c>
      <c r="E284" s="4">
        <f t="shared" si="13"/>
        <v>321.20799999999997</v>
      </c>
      <c r="F284" s="4">
        <f t="shared" si="14"/>
        <v>3.3779999999999859</v>
      </c>
      <c r="G284" s="12">
        <v>2023</v>
      </c>
    </row>
    <row r="285" spans="1:7" x14ac:dyDescent="0.2">
      <c r="A285" s="18">
        <v>44888.5858912037</v>
      </c>
      <c r="B285" s="4">
        <v>0.42</v>
      </c>
      <c r="C285" s="4">
        <v>1.2</v>
      </c>
      <c r="D285" s="4">
        <f t="shared" si="15"/>
        <v>0.504</v>
      </c>
      <c r="E285" s="4">
        <f t="shared" si="13"/>
        <v>321.21999999999997</v>
      </c>
      <c r="F285" s="4">
        <f t="shared" si="14"/>
        <v>3.3899999999999864</v>
      </c>
      <c r="G285" s="12">
        <v>2023</v>
      </c>
    </row>
    <row r="286" spans="1:7" x14ac:dyDescent="0.2">
      <c r="A286" s="18">
        <v>44890.502118055556</v>
      </c>
      <c r="B286" s="4">
        <v>0.43</v>
      </c>
      <c r="C286" s="4">
        <v>1.2</v>
      </c>
      <c r="D286" s="4">
        <f t="shared" si="15"/>
        <v>0.51600000000000001</v>
      </c>
      <c r="E286" s="4">
        <f t="shared" si="13"/>
        <v>321.23199999999997</v>
      </c>
      <c r="F286" s="4">
        <f t="shared" si="14"/>
        <v>3.4019999999999868</v>
      </c>
      <c r="G286" s="12">
        <v>2023</v>
      </c>
    </row>
    <row r="287" spans="1:7" x14ac:dyDescent="0.2">
      <c r="A287" s="18">
        <v>44890.640613425923</v>
      </c>
      <c r="B287" s="4">
        <v>0.44</v>
      </c>
      <c r="C287" s="4">
        <v>1.2</v>
      </c>
      <c r="D287" s="4">
        <f t="shared" si="15"/>
        <v>0.52800000000000002</v>
      </c>
      <c r="E287" s="4">
        <f t="shared" si="13"/>
        <v>321.24399999999997</v>
      </c>
      <c r="F287" s="4">
        <f t="shared" si="14"/>
        <v>3.4139999999999873</v>
      </c>
      <c r="G287" s="12">
        <v>2023</v>
      </c>
    </row>
    <row r="288" spans="1:7" x14ac:dyDescent="0.2">
      <c r="A288" s="18">
        <v>44891.520428240743</v>
      </c>
      <c r="B288" s="4">
        <v>0.45</v>
      </c>
      <c r="C288" s="4">
        <v>1.2</v>
      </c>
      <c r="D288" s="4">
        <f t="shared" si="15"/>
        <v>0.54</v>
      </c>
      <c r="E288" s="4">
        <f t="shared" si="13"/>
        <v>321.25599999999997</v>
      </c>
      <c r="F288" s="4">
        <f t="shared" si="14"/>
        <v>3.4259999999999877</v>
      </c>
      <c r="G288" s="12">
        <v>2023</v>
      </c>
    </row>
    <row r="289" spans="1:7" x14ac:dyDescent="0.2">
      <c r="A289" s="18">
        <v>44891.604675925926</v>
      </c>
      <c r="B289" s="4">
        <v>0.46</v>
      </c>
      <c r="C289" s="4">
        <v>1.2</v>
      </c>
      <c r="D289" s="4">
        <f t="shared" si="15"/>
        <v>0.55200000000000005</v>
      </c>
      <c r="E289" s="4">
        <f t="shared" si="13"/>
        <v>321.26799999999997</v>
      </c>
      <c r="F289" s="4">
        <f t="shared" si="14"/>
        <v>3.4379999999999882</v>
      </c>
      <c r="G289" s="12">
        <v>2023</v>
      </c>
    </row>
    <row r="290" spans="1:7" x14ac:dyDescent="0.2">
      <c r="A290" s="18">
        <v>44897.558900462966</v>
      </c>
      <c r="B290" s="4">
        <v>0.47</v>
      </c>
      <c r="C290" s="4">
        <v>1.2</v>
      </c>
      <c r="D290" s="4">
        <f t="shared" si="15"/>
        <v>0.56399999999999995</v>
      </c>
      <c r="E290" s="4">
        <f t="shared" si="13"/>
        <v>321.27999999999997</v>
      </c>
      <c r="F290" s="4">
        <f t="shared" si="14"/>
        <v>3.4499999999999886</v>
      </c>
      <c r="G290" s="12">
        <v>2023</v>
      </c>
    </row>
    <row r="291" spans="1:7" x14ac:dyDescent="0.2">
      <c r="A291" s="18">
        <v>44897.602002314816</v>
      </c>
      <c r="B291" s="4">
        <v>0.48</v>
      </c>
      <c r="C291" s="4">
        <v>1.2</v>
      </c>
      <c r="D291" s="4">
        <f t="shared" si="15"/>
        <v>0.57599999999999996</v>
      </c>
      <c r="E291" s="4">
        <f t="shared" si="13"/>
        <v>321.29199999999997</v>
      </c>
      <c r="F291" s="4">
        <f t="shared" si="14"/>
        <v>3.4619999999999891</v>
      </c>
      <c r="G291" s="12">
        <v>2023</v>
      </c>
    </row>
    <row r="292" spans="1:7" x14ac:dyDescent="0.2">
      <c r="A292" s="18">
        <v>44897.645324074074</v>
      </c>
      <c r="B292" s="4">
        <v>0.49</v>
      </c>
      <c r="C292" s="4">
        <v>1.2</v>
      </c>
      <c r="D292" s="4">
        <f t="shared" si="15"/>
        <v>0.58799999999999997</v>
      </c>
      <c r="E292" s="4">
        <f t="shared" si="13"/>
        <v>321.30399999999997</v>
      </c>
      <c r="F292" s="4">
        <f t="shared" si="14"/>
        <v>3.4739999999999895</v>
      </c>
      <c r="G292" s="12">
        <v>2023</v>
      </c>
    </row>
    <row r="293" spans="1:7" x14ac:dyDescent="0.2">
      <c r="A293" s="18">
        <v>44898.513622685183</v>
      </c>
      <c r="B293" s="4">
        <v>0.5</v>
      </c>
      <c r="C293" s="4">
        <v>1.2</v>
      </c>
      <c r="D293" s="4">
        <f t="shared" si="15"/>
        <v>0.6</v>
      </c>
      <c r="E293" s="4">
        <f t="shared" si="13"/>
        <v>321.31599999999997</v>
      </c>
      <c r="F293" s="4">
        <f t="shared" si="14"/>
        <v>3.48599999999999</v>
      </c>
      <c r="G293" s="12">
        <v>2023</v>
      </c>
    </row>
    <row r="294" spans="1:7" x14ac:dyDescent="0.2">
      <c r="A294" s="18">
        <v>44898.514131944445</v>
      </c>
      <c r="B294" s="4">
        <v>0.51</v>
      </c>
      <c r="C294" s="4">
        <v>1.2</v>
      </c>
      <c r="D294" s="4">
        <f t="shared" si="15"/>
        <v>0.61199999999999999</v>
      </c>
      <c r="E294" s="4">
        <f t="shared" si="13"/>
        <v>321.32799999999997</v>
      </c>
      <c r="F294" s="4">
        <f t="shared" si="14"/>
        <v>3.4979999999999905</v>
      </c>
      <c r="G294" s="12">
        <v>2023</v>
      </c>
    </row>
    <row r="295" spans="1:7" x14ac:dyDescent="0.2">
      <c r="A295" s="18">
        <v>44898.514432870368</v>
      </c>
      <c r="B295" s="4">
        <v>0.52</v>
      </c>
      <c r="C295" s="4">
        <v>1.2</v>
      </c>
      <c r="D295" s="4">
        <f t="shared" si="15"/>
        <v>0.624</v>
      </c>
      <c r="E295" s="4">
        <f t="shared" si="13"/>
        <v>321.33999999999997</v>
      </c>
      <c r="F295" s="4">
        <f t="shared" si="14"/>
        <v>3.5099999999999909</v>
      </c>
      <c r="G295" s="12">
        <v>2023</v>
      </c>
    </row>
    <row r="296" spans="1:7" x14ac:dyDescent="0.2">
      <c r="A296" s="18">
        <v>44898.514837962961</v>
      </c>
      <c r="B296" s="4">
        <v>0.53</v>
      </c>
      <c r="C296" s="4">
        <v>1.2</v>
      </c>
      <c r="D296" s="4">
        <f t="shared" si="15"/>
        <v>0.63600000000000001</v>
      </c>
      <c r="E296" s="4">
        <f t="shared" si="13"/>
        <v>321.35199999999998</v>
      </c>
      <c r="F296" s="4">
        <f t="shared" si="14"/>
        <v>3.5219999999999914</v>
      </c>
      <c r="G296" s="12">
        <v>2023</v>
      </c>
    </row>
    <row r="297" spans="1:7" x14ac:dyDescent="0.2">
      <c r="A297" s="18">
        <v>44898.517407407409</v>
      </c>
      <c r="B297" s="4">
        <v>0.54</v>
      </c>
      <c r="C297" s="4">
        <v>1.2</v>
      </c>
      <c r="D297" s="4">
        <f t="shared" si="15"/>
        <v>0.64800000000000002</v>
      </c>
      <c r="E297" s="4">
        <f t="shared" si="13"/>
        <v>321.36399999999998</v>
      </c>
      <c r="F297" s="4">
        <f t="shared" si="14"/>
        <v>3.5339999999999918</v>
      </c>
      <c r="G297" s="12">
        <v>2023</v>
      </c>
    </row>
    <row r="298" spans="1:7" x14ac:dyDescent="0.2">
      <c r="A298" s="18">
        <v>44898.53224537037</v>
      </c>
      <c r="B298" s="4">
        <v>0.55000000000000004</v>
      </c>
      <c r="C298" s="4">
        <v>1.2</v>
      </c>
      <c r="D298" s="4">
        <f t="shared" si="15"/>
        <v>0.66</v>
      </c>
      <c r="E298" s="4">
        <f t="shared" si="13"/>
        <v>321.37599999999998</v>
      </c>
      <c r="F298" s="4">
        <f t="shared" si="14"/>
        <v>3.5459999999999923</v>
      </c>
      <c r="G298" s="12">
        <v>2023</v>
      </c>
    </row>
    <row r="299" spans="1:7" x14ac:dyDescent="0.2">
      <c r="A299" s="18">
        <v>44898.551134259258</v>
      </c>
      <c r="B299" s="4">
        <v>0.56000000000000005</v>
      </c>
      <c r="C299" s="4">
        <v>1.2</v>
      </c>
      <c r="D299" s="4">
        <f t="shared" si="15"/>
        <v>0.67200000000000004</v>
      </c>
      <c r="E299" s="4">
        <f t="shared" si="13"/>
        <v>321.38799999999998</v>
      </c>
      <c r="F299" s="4">
        <f t="shared" si="14"/>
        <v>3.5579999999999927</v>
      </c>
      <c r="G299" s="12">
        <v>2023</v>
      </c>
    </row>
    <row r="300" spans="1:7" x14ac:dyDescent="0.2">
      <c r="A300" s="18">
        <v>44898.589189814818</v>
      </c>
      <c r="B300" s="4">
        <v>0.56999999999999995</v>
      </c>
      <c r="C300" s="4">
        <v>1.2</v>
      </c>
      <c r="D300" s="4">
        <f t="shared" si="15"/>
        <v>0.68399999999999994</v>
      </c>
      <c r="E300" s="4">
        <f t="shared" si="13"/>
        <v>321.39999999999998</v>
      </c>
      <c r="F300" s="4">
        <f t="shared" si="14"/>
        <v>3.5699999999999932</v>
      </c>
      <c r="G300" s="12">
        <v>2023</v>
      </c>
    </row>
    <row r="301" spans="1:7" x14ac:dyDescent="0.2">
      <c r="A301" s="18">
        <v>44899.404236111113</v>
      </c>
      <c r="B301" s="4">
        <v>0.57999999999999996</v>
      </c>
      <c r="C301" s="4">
        <v>1.2</v>
      </c>
      <c r="D301" s="4">
        <f t="shared" si="15"/>
        <v>0.69599999999999995</v>
      </c>
      <c r="E301" s="4">
        <f t="shared" si="13"/>
        <v>321.41199999999998</v>
      </c>
      <c r="F301" s="4">
        <f t="shared" si="14"/>
        <v>3.5819999999999936</v>
      </c>
      <c r="G301" s="12">
        <v>2023</v>
      </c>
    </row>
    <row r="302" spans="1:7" x14ac:dyDescent="0.2">
      <c r="A302" s="18">
        <v>44900.446701388886</v>
      </c>
      <c r="B302" s="4">
        <v>0.59</v>
      </c>
      <c r="C302" s="4">
        <v>1.2</v>
      </c>
      <c r="D302" s="4">
        <f t="shared" si="15"/>
        <v>0.70799999999999996</v>
      </c>
      <c r="E302" s="4">
        <f t="shared" si="13"/>
        <v>321.42399999999998</v>
      </c>
      <c r="F302" s="4">
        <f t="shared" si="14"/>
        <v>3.5939999999999941</v>
      </c>
      <c r="G302" s="12">
        <v>2023</v>
      </c>
    </row>
    <row r="303" spans="1:7" x14ac:dyDescent="0.2">
      <c r="A303" s="18">
        <v>44903.455324074072</v>
      </c>
      <c r="B303" s="4">
        <v>0.6</v>
      </c>
      <c r="C303" s="4">
        <v>1.2</v>
      </c>
      <c r="D303" s="4">
        <f t="shared" si="15"/>
        <v>0.72</v>
      </c>
      <c r="E303" s="4">
        <f t="shared" si="13"/>
        <v>321.43599999999998</v>
      </c>
      <c r="F303" s="4">
        <f t="shared" si="14"/>
        <v>3.6059999999999945</v>
      </c>
      <c r="G303" s="12">
        <v>2023</v>
      </c>
    </row>
    <row r="304" spans="1:7" x14ac:dyDescent="0.2">
      <c r="A304" s="18">
        <v>44903.46193287037</v>
      </c>
      <c r="B304" s="4">
        <v>0.61</v>
      </c>
      <c r="C304" s="4">
        <v>1.2</v>
      </c>
      <c r="D304" s="4">
        <f t="shared" si="15"/>
        <v>0.73199999999999998</v>
      </c>
      <c r="E304" s="4">
        <f t="shared" si="13"/>
        <v>321.44799999999998</v>
      </c>
      <c r="F304" s="4">
        <f t="shared" si="14"/>
        <v>3.617999999999995</v>
      </c>
      <c r="G304" s="12">
        <v>2023</v>
      </c>
    </row>
    <row r="305" spans="1:7" x14ac:dyDescent="0.2">
      <c r="A305" s="18">
        <v>44903.467164351852</v>
      </c>
      <c r="B305" s="4">
        <v>0.62</v>
      </c>
      <c r="C305" s="4">
        <v>1.2</v>
      </c>
      <c r="D305" s="4">
        <f t="shared" si="15"/>
        <v>0.74399999999999999</v>
      </c>
      <c r="E305" s="4">
        <f t="shared" si="13"/>
        <v>321.45999999999998</v>
      </c>
      <c r="F305" s="4">
        <f t="shared" si="14"/>
        <v>3.6299999999999955</v>
      </c>
      <c r="G305" s="12">
        <v>2023</v>
      </c>
    </row>
    <row r="306" spans="1:7" x14ac:dyDescent="0.2">
      <c r="A306" s="18">
        <v>44903.478379629632</v>
      </c>
      <c r="B306" s="4">
        <v>0.63</v>
      </c>
      <c r="C306" s="4">
        <v>1.2</v>
      </c>
      <c r="D306" s="4">
        <f t="shared" si="15"/>
        <v>0.75600000000000001</v>
      </c>
      <c r="E306" s="4">
        <f t="shared" si="13"/>
        <v>321.47199999999992</v>
      </c>
      <c r="F306" s="4">
        <f t="shared" si="14"/>
        <v>3.6419999999999391</v>
      </c>
      <c r="G306" s="12">
        <v>2023</v>
      </c>
    </row>
    <row r="307" spans="1:7" x14ac:dyDescent="0.2">
      <c r="A307" s="18">
        <v>44903.50167824074</v>
      </c>
      <c r="B307" s="4">
        <v>0.64</v>
      </c>
      <c r="C307" s="4">
        <v>1.2</v>
      </c>
      <c r="D307" s="4">
        <f t="shared" si="15"/>
        <v>0.76800000000000002</v>
      </c>
      <c r="E307" s="4">
        <f t="shared" si="13"/>
        <v>321.48399999999992</v>
      </c>
      <c r="F307" s="4">
        <f t="shared" si="14"/>
        <v>3.6539999999999395</v>
      </c>
      <c r="G307" s="12">
        <v>2023</v>
      </c>
    </row>
    <row r="308" spans="1:7" x14ac:dyDescent="0.2">
      <c r="A308" s="18">
        <v>44903.536585648151</v>
      </c>
      <c r="B308" s="4">
        <v>0.65</v>
      </c>
      <c r="C308" s="4">
        <v>1.2</v>
      </c>
      <c r="D308" s="4">
        <f t="shared" si="15"/>
        <v>0.78</v>
      </c>
      <c r="E308" s="4">
        <f t="shared" ref="E308:E371" si="16">D308+$E$242</f>
        <v>321.49599999999992</v>
      </c>
      <c r="F308" s="4">
        <f t="shared" si="14"/>
        <v>3.66599999999994</v>
      </c>
      <c r="G308" s="12">
        <v>2023</v>
      </c>
    </row>
    <row r="309" spans="1:7" x14ac:dyDescent="0.2">
      <c r="A309" s="18">
        <v>44903.573449074072</v>
      </c>
      <c r="B309" s="4">
        <v>0.66</v>
      </c>
      <c r="C309" s="4">
        <v>1.2</v>
      </c>
      <c r="D309" s="4">
        <f t="shared" si="15"/>
        <v>0.79200000000000004</v>
      </c>
      <c r="E309" s="4">
        <f t="shared" si="16"/>
        <v>321.50799999999992</v>
      </c>
      <c r="F309" s="4">
        <f t="shared" si="14"/>
        <v>3.6779999999999404</v>
      </c>
      <c r="G309" s="12">
        <v>2023</v>
      </c>
    </row>
    <row r="310" spans="1:7" x14ac:dyDescent="0.2">
      <c r="A310" s="18">
        <v>44903.610162037039</v>
      </c>
      <c r="B310" s="4">
        <v>0.67</v>
      </c>
      <c r="C310" s="4">
        <v>1.2</v>
      </c>
      <c r="D310" s="4">
        <f t="shared" si="15"/>
        <v>0.80400000000000005</v>
      </c>
      <c r="E310" s="4">
        <f t="shared" si="16"/>
        <v>321.51999999999992</v>
      </c>
      <c r="F310" s="4">
        <f t="shared" si="14"/>
        <v>3.6899999999999409</v>
      </c>
      <c r="G310" s="12">
        <v>2023</v>
      </c>
    </row>
    <row r="311" spans="1:7" x14ac:dyDescent="0.2">
      <c r="A311" s="18">
        <v>44903.619317129633</v>
      </c>
      <c r="B311" s="4">
        <v>0.68</v>
      </c>
      <c r="C311" s="4">
        <v>1.2</v>
      </c>
      <c r="D311" s="4">
        <f t="shared" si="15"/>
        <v>0.81600000000000006</v>
      </c>
      <c r="E311" s="4">
        <f t="shared" si="16"/>
        <v>321.53199999999993</v>
      </c>
      <c r="F311" s="4">
        <f t="shared" si="14"/>
        <v>3.7019999999999413</v>
      </c>
      <c r="G311" s="12">
        <v>2023</v>
      </c>
    </row>
    <row r="312" spans="1:7" x14ac:dyDescent="0.2">
      <c r="A312" s="18">
        <v>44904.478101851855</v>
      </c>
      <c r="B312" s="4">
        <v>0.69</v>
      </c>
      <c r="C312" s="4">
        <v>1.2</v>
      </c>
      <c r="D312" s="4">
        <f t="shared" si="15"/>
        <v>0.82799999999999996</v>
      </c>
      <c r="E312" s="4">
        <f t="shared" si="16"/>
        <v>321.54399999999993</v>
      </c>
      <c r="F312" s="4">
        <f t="shared" si="14"/>
        <v>3.7139999999999418</v>
      </c>
      <c r="G312" s="12">
        <v>2023</v>
      </c>
    </row>
    <row r="313" spans="1:7" x14ac:dyDescent="0.2">
      <c r="A313" s="18">
        <v>44904.60628472222</v>
      </c>
      <c r="B313" s="4">
        <v>0.7</v>
      </c>
      <c r="C313" s="4">
        <v>1.2</v>
      </c>
      <c r="D313" s="4">
        <f t="shared" si="15"/>
        <v>0.84</v>
      </c>
      <c r="E313" s="4">
        <f t="shared" si="16"/>
        <v>321.55599999999993</v>
      </c>
      <c r="F313" s="4">
        <f t="shared" si="14"/>
        <v>3.7259999999999422</v>
      </c>
      <c r="G313" s="12">
        <v>2023</v>
      </c>
    </row>
    <row r="314" spans="1:7" x14ac:dyDescent="0.2">
      <c r="A314" s="18">
        <v>44905.536157407405</v>
      </c>
      <c r="B314" s="4">
        <v>0.71</v>
      </c>
      <c r="C314" s="4">
        <v>1.2</v>
      </c>
      <c r="D314" s="4">
        <f t="shared" si="15"/>
        <v>0.85199999999999998</v>
      </c>
      <c r="E314" s="4">
        <f t="shared" si="16"/>
        <v>321.56799999999993</v>
      </c>
      <c r="F314" s="4">
        <f t="shared" si="14"/>
        <v>3.7379999999999427</v>
      </c>
      <c r="G314" s="12">
        <v>2023</v>
      </c>
    </row>
    <row r="315" spans="1:7" x14ac:dyDescent="0.2">
      <c r="A315" s="18">
        <v>44918.488530092596</v>
      </c>
      <c r="B315" s="4">
        <v>0.72</v>
      </c>
      <c r="C315" s="4">
        <v>1.2</v>
      </c>
      <c r="D315" s="4">
        <f t="shared" si="15"/>
        <v>0.86399999999999999</v>
      </c>
      <c r="E315" s="4">
        <f t="shared" si="16"/>
        <v>321.57999999999993</v>
      </c>
      <c r="F315" s="4">
        <f t="shared" si="14"/>
        <v>3.7499999999999432</v>
      </c>
      <c r="G315" s="12">
        <v>2023</v>
      </c>
    </row>
    <row r="316" spans="1:7" x14ac:dyDescent="0.2">
      <c r="A316" s="18">
        <v>44918.565833333334</v>
      </c>
      <c r="B316" s="4">
        <v>0.73</v>
      </c>
      <c r="C316" s="4">
        <v>1.2</v>
      </c>
      <c r="D316" s="4">
        <f t="shared" si="15"/>
        <v>0.876</v>
      </c>
      <c r="E316" s="4">
        <f t="shared" si="16"/>
        <v>321.59199999999993</v>
      </c>
      <c r="F316" s="4">
        <f t="shared" si="14"/>
        <v>3.7619999999999436</v>
      </c>
      <c r="G316" s="12">
        <v>2023</v>
      </c>
    </row>
    <row r="317" spans="1:7" x14ac:dyDescent="0.2">
      <c r="A317" s="18">
        <v>44918.566979166666</v>
      </c>
      <c r="B317" s="4">
        <v>0.74</v>
      </c>
      <c r="C317" s="4">
        <v>1.2</v>
      </c>
      <c r="D317" s="4">
        <f t="shared" si="15"/>
        <v>0.88800000000000001</v>
      </c>
      <c r="E317" s="4">
        <f t="shared" si="16"/>
        <v>321.60399999999993</v>
      </c>
      <c r="F317" s="4">
        <f t="shared" si="14"/>
        <v>3.7739999999999441</v>
      </c>
      <c r="G317" s="12">
        <v>2023</v>
      </c>
    </row>
    <row r="318" spans="1:7" x14ac:dyDescent="0.2">
      <c r="A318" s="18">
        <v>44918.56758101852</v>
      </c>
      <c r="B318" s="4">
        <v>0.75</v>
      </c>
      <c r="C318" s="4">
        <v>1.2</v>
      </c>
      <c r="D318" s="4">
        <f t="shared" si="15"/>
        <v>0.89999999999999991</v>
      </c>
      <c r="E318" s="4">
        <f t="shared" si="16"/>
        <v>321.61599999999993</v>
      </c>
      <c r="F318" s="4">
        <f t="shared" si="14"/>
        <v>3.7859999999999445</v>
      </c>
      <c r="G318" s="12">
        <v>2023</v>
      </c>
    </row>
    <row r="319" spans="1:7" x14ac:dyDescent="0.2">
      <c r="A319" s="18">
        <v>44918.568379629629</v>
      </c>
      <c r="B319" s="4">
        <v>0.76</v>
      </c>
      <c r="C319" s="4">
        <v>1.2</v>
      </c>
      <c r="D319" s="4">
        <f t="shared" si="15"/>
        <v>0.91199999999999992</v>
      </c>
      <c r="E319" s="4">
        <f t="shared" si="16"/>
        <v>321.62799999999993</v>
      </c>
      <c r="F319" s="4">
        <f t="shared" si="14"/>
        <v>3.797999999999945</v>
      </c>
      <c r="G319" s="12">
        <v>2023</v>
      </c>
    </row>
    <row r="320" spans="1:7" x14ac:dyDescent="0.2">
      <c r="A320" s="18">
        <v>44918.587430555555</v>
      </c>
      <c r="B320" s="4">
        <v>0.77</v>
      </c>
      <c r="C320" s="4">
        <v>1.2</v>
      </c>
      <c r="D320" s="4">
        <f t="shared" si="15"/>
        <v>0.92399999999999993</v>
      </c>
      <c r="E320" s="4">
        <f t="shared" si="16"/>
        <v>321.63999999999993</v>
      </c>
      <c r="F320" s="4">
        <f t="shared" si="14"/>
        <v>3.8099999999999454</v>
      </c>
      <c r="G320" s="12">
        <v>2023</v>
      </c>
    </row>
    <row r="321" spans="1:7" x14ac:dyDescent="0.2">
      <c r="A321" s="18">
        <v>44918.605115740742</v>
      </c>
      <c r="B321" s="4">
        <v>0.78</v>
      </c>
      <c r="C321" s="4">
        <v>1.2</v>
      </c>
      <c r="D321" s="4">
        <f t="shared" si="15"/>
        <v>0.93599999999999994</v>
      </c>
      <c r="E321" s="4">
        <f t="shared" si="16"/>
        <v>321.65199999999993</v>
      </c>
      <c r="F321" s="4">
        <f t="shared" si="14"/>
        <v>3.8219999999999459</v>
      </c>
      <c r="G321" s="12">
        <v>2023</v>
      </c>
    </row>
    <row r="322" spans="1:7" x14ac:dyDescent="0.2">
      <c r="A322" s="18">
        <v>44918.625833333332</v>
      </c>
      <c r="B322" s="4">
        <v>0.79</v>
      </c>
      <c r="C322" s="4">
        <v>1.2</v>
      </c>
      <c r="D322" s="4">
        <f t="shared" si="15"/>
        <v>0.94799999999999995</v>
      </c>
      <c r="E322" s="4">
        <f t="shared" si="16"/>
        <v>321.66399999999993</v>
      </c>
      <c r="F322" s="4">
        <f t="shared" si="14"/>
        <v>3.8339999999999463</v>
      </c>
      <c r="G322" s="12">
        <v>2023</v>
      </c>
    </row>
    <row r="323" spans="1:7" x14ac:dyDescent="0.2">
      <c r="A323" s="18">
        <v>44918.652997685182</v>
      </c>
      <c r="B323" s="4">
        <v>0.8</v>
      </c>
      <c r="C323" s="4">
        <v>1.2</v>
      </c>
      <c r="D323" s="4">
        <f t="shared" si="15"/>
        <v>0.96</v>
      </c>
      <c r="E323" s="4">
        <f t="shared" si="16"/>
        <v>321.67599999999993</v>
      </c>
      <c r="F323" s="4">
        <f t="shared" ref="F323:F386" si="17">E323-317.83</f>
        <v>3.8459999999999468</v>
      </c>
      <c r="G323" s="12">
        <v>2023</v>
      </c>
    </row>
    <row r="324" spans="1:7" x14ac:dyDescent="0.2">
      <c r="A324" s="18">
        <v>44918.690694444442</v>
      </c>
      <c r="B324" s="4">
        <v>0.81</v>
      </c>
      <c r="C324" s="4">
        <v>1.2</v>
      </c>
      <c r="D324" s="4">
        <f t="shared" si="15"/>
        <v>0.97199999999999998</v>
      </c>
      <c r="E324" s="4">
        <f t="shared" si="16"/>
        <v>321.68799999999993</v>
      </c>
      <c r="F324" s="4">
        <f t="shared" si="17"/>
        <v>3.8579999999999472</v>
      </c>
      <c r="G324" s="12">
        <v>2023</v>
      </c>
    </row>
    <row r="325" spans="1:7" x14ac:dyDescent="0.2">
      <c r="A325" s="18">
        <v>44919.458252314813</v>
      </c>
      <c r="B325" s="4">
        <v>0.82</v>
      </c>
      <c r="C325" s="4">
        <v>1.2</v>
      </c>
      <c r="D325" s="4">
        <f t="shared" si="15"/>
        <v>0.98399999999999987</v>
      </c>
      <c r="E325" s="4">
        <f t="shared" si="16"/>
        <v>321.69999999999993</v>
      </c>
      <c r="F325" s="4">
        <f t="shared" si="17"/>
        <v>3.8699999999999477</v>
      </c>
      <c r="G325" s="12">
        <v>2023</v>
      </c>
    </row>
    <row r="326" spans="1:7" x14ac:dyDescent="0.2">
      <c r="A326" s="18">
        <v>44919.499942129631</v>
      </c>
      <c r="B326" s="4">
        <v>0.83</v>
      </c>
      <c r="C326" s="4">
        <v>1.2</v>
      </c>
      <c r="D326" s="4">
        <f t="shared" si="15"/>
        <v>0.99599999999999989</v>
      </c>
      <c r="E326" s="4">
        <f t="shared" si="16"/>
        <v>321.71199999999993</v>
      </c>
      <c r="F326" s="4">
        <f t="shared" si="17"/>
        <v>3.8819999999999482</v>
      </c>
      <c r="G326" s="12">
        <v>2023</v>
      </c>
    </row>
    <row r="327" spans="1:7" x14ac:dyDescent="0.2">
      <c r="A327" s="18">
        <v>44919.540393518517</v>
      </c>
      <c r="B327" s="4">
        <v>0.84</v>
      </c>
      <c r="C327" s="4">
        <v>1.2</v>
      </c>
      <c r="D327" s="4">
        <f t="shared" si="15"/>
        <v>1.008</v>
      </c>
      <c r="E327" s="4">
        <f t="shared" si="16"/>
        <v>321.72399999999993</v>
      </c>
      <c r="F327" s="4">
        <f t="shared" si="17"/>
        <v>3.8939999999999486</v>
      </c>
      <c r="G327" s="12">
        <v>2023</v>
      </c>
    </row>
    <row r="328" spans="1:7" x14ac:dyDescent="0.2">
      <c r="A328" s="18">
        <v>44919.566134259258</v>
      </c>
      <c r="B328" s="4">
        <v>0.85</v>
      </c>
      <c r="C328" s="4">
        <v>1.2</v>
      </c>
      <c r="D328" s="4">
        <f t="shared" si="15"/>
        <v>1.02</v>
      </c>
      <c r="E328" s="4">
        <f t="shared" si="16"/>
        <v>321.73599999999993</v>
      </c>
      <c r="F328" s="4">
        <f t="shared" si="17"/>
        <v>3.9059999999999491</v>
      </c>
      <c r="G328" s="12">
        <v>2023</v>
      </c>
    </row>
    <row r="329" spans="1:7" x14ac:dyDescent="0.2">
      <c r="A329" s="18">
        <v>44919.582002314812</v>
      </c>
      <c r="B329" s="4">
        <v>0.86</v>
      </c>
      <c r="C329" s="4">
        <v>1.2</v>
      </c>
      <c r="D329" s="4">
        <f t="shared" si="15"/>
        <v>1.032</v>
      </c>
      <c r="E329" s="4">
        <f t="shared" si="16"/>
        <v>321.74799999999993</v>
      </c>
      <c r="F329" s="4">
        <f t="shared" si="17"/>
        <v>3.9179999999999495</v>
      </c>
      <c r="G329" s="12">
        <v>2023</v>
      </c>
    </row>
    <row r="330" spans="1:7" x14ac:dyDescent="0.2">
      <c r="A330" s="18">
        <v>44919.599594907406</v>
      </c>
      <c r="B330" s="4">
        <v>0.87</v>
      </c>
      <c r="C330" s="4">
        <v>1.2</v>
      </c>
      <c r="D330" s="4">
        <f t="shared" si="15"/>
        <v>1.044</v>
      </c>
      <c r="E330" s="4">
        <f t="shared" si="16"/>
        <v>321.75999999999993</v>
      </c>
      <c r="F330" s="4">
        <f t="shared" si="17"/>
        <v>3.92999999999995</v>
      </c>
      <c r="G330" s="12">
        <v>2023</v>
      </c>
    </row>
    <row r="331" spans="1:7" x14ac:dyDescent="0.2">
      <c r="A331" s="18">
        <v>44919.611805555556</v>
      </c>
      <c r="B331" s="4">
        <v>0.88</v>
      </c>
      <c r="C331" s="4">
        <v>1.2</v>
      </c>
      <c r="D331" s="4">
        <f t="shared" si="15"/>
        <v>1.056</v>
      </c>
      <c r="E331" s="4">
        <f t="shared" si="16"/>
        <v>321.77199999999993</v>
      </c>
      <c r="F331" s="4">
        <f t="shared" si="17"/>
        <v>3.9419999999999504</v>
      </c>
      <c r="G331" s="12">
        <v>2023</v>
      </c>
    </row>
    <row r="332" spans="1:7" x14ac:dyDescent="0.2">
      <c r="A332" s="18">
        <v>44919.627268518518</v>
      </c>
      <c r="B332" s="4">
        <v>0.89</v>
      </c>
      <c r="C332" s="4">
        <v>1.2</v>
      </c>
      <c r="D332" s="4">
        <f t="shared" si="15"/>
        <v>1.0680000000000001</v>
      </c>
      <c r="E332" s="4">
        <f t="shared" si="16"/>
        <v>321.78399999999993</v>
      </c>
      <c r="F332" s="4">
        <f t="shared" si="17"/>
        <v>3.9539999999999509</v>
      </c>
      <c r="G332" s="12">
        <v>2023</v>
      </c>
    </row>
    <row r="333" spans="1:7" x14ac:dyDescent="0.2">
      <c r="A333" s="18">
        <v>44919.662905092591</v>
      </c>
      <c r="B333" s="4">
        <v>0.9</v>
      </c>
      <c r="C333" s="4">
        <v>1.2</v>
      </c>
      <c r="D333" s="4">
        <f t="shared" si="15"/>
        <v>1.08</v>
      </c>
      <c r="E333" s="4">
        <f t="shared" si="16"/>
        <v>321.79599999999994</v>
      </c>
      <c r="F333" s="4">
        <f t="shared" si="17"/>
        <v>3.9659999999999513</v>
      </c>
      <c r="G333" s="12">
        <v>2023</v>
      </c>
    </row>
    <row r="334" spans="1:7" x14ac:dyDescent="0.2">
      <c r="A334" s="18">
        <v>44920.447152777779</v>
      </c>
      <c r="B334" s="4">
        <v>0.91</v>
      </c>
      <c r="C334" s="4">
        <v>1.2</v>
      </c>
      <c r="D334" s="4">
        <f t="shared" si="15"/>
        <v>1.0920000000000001</v>
      </c>
      <c r="E334" s="4">
        <f t="shared" si="16"/>
        <v>321.80799999999994</v>
      </c>
      <c r="F334" s="4">
        <f t="shared" si="17"/>
        <v>3.9779999999999518</v>
      </c>
      <c r="G334" s="12">
        <v>2023</v>
      </c>
    </row>
    <row r="335" spans="1:7" x14ac:dyDescent="0.2">
      <c r="A335" s="18">
        <v>44920.470011574071</v>
      </c>
      <c r="B335" s="4">
        <v>0.92</v>
      </c>
      <c r="C335" s="4">
        <v>1.2</v>
      </c>
      <c r="D335" s="4">
        <f t="shared" si="15"/>
        <v>1.1040000000000001</v>
      </c>
      <c r="E335" s="4">
        <f t="shared" si="16"/>
        <v>321.81999999999994</v>
      </c>
      <c r="F335" s="4">
        <f t="shared" si="17"/>
        <v>3.9899999999999523</v>
      </c>
      <c r="G335" s="12">
        <v>2023</v>
      </c>
    </row>
    <row r="336" spans="1:7" x14ac:dyDescent="0.2">
      <c r="A336" s="18">
        <v>44920.47755787037</v>
      </c>
      <c r="B336" s="4">
        <v>0.93</v>
      </c>
      <c r="C336" s="4">
        <v>1.2</v>
      </c>
      <c r="D336" s="4">
        <f t="shared" si="15"/>
        <v>1.1160000000000001</v>
      </c>
      <c r="E336" s="4">
        <f t="shared" si="16"/>
        <v>321.83199999999994</v>
      </c>
      <c r="F336" s="4">
        <f t="shared" si="17"/>
        <v>4.0019999999999527</v>
      </c>
      <c r="G336" s="12">
        <v>2023</v>
      </c>
    </row>
    <row r="337" spans="1:7" x14ac:dyDescent="0.2">
      <c r="A337" s="18">
        <v>44920.489328703705</v>
      </c>
      <c r="B337" s="4">
        <v>0.94</v>
      </c>
      <c r="C337" s="4">
        <v>1.2</v>
      </c>
      <c r="D337" s="4">
        <f t="shared" ref="D337:D400" si="18">B337*C337</f>
        <v>1.1279999999999999</v>
      </c>
      <c r="E337" s="4">
        <f t="shared" si="16"/>
        <v>321.84399999999994</v>
      </c>
      <c r="F337" s="4">
        <f t="shared" si="17"/>
        <v>4.0139999999999532</v>
      </c>
      <c r="G337" s="12">
        <v>2023</v>
      </c>
    </row>
    <row r="338" spans="1:7" x14ac:dyDescent="0.2">
      <c r="A338" s="18">
        <v>44920.499699074076</v>
      </c>
      <c r="B338" s="4">
        <v>0.95</v>
      </c>
      <c r="C338" s="4">
        <v>1.2</v>
      </c>
      <c r="D338" s="4">
        <f t="shared" si="18"/>
        <v>1.1399999999999999</v>
      </c>
      <c r="E338" s="4">
        <f t="shared" si="16"/>
        <v>321.85599999999994</v>
      </c>
      <c r="F338" s="4">
        <f t="shared" si="17"/>
        <v>4.0259999999999536</v>
      </c>
      <c r="G338" s="12">
        <v>2023</v>
      </c>
    </row>
    <row r="339" spans="1:7" x14ac:dyDescent="0.2">
      <c r="A339" s="18">
        <v>44920.511562500003</v>
      </c>
      <c r="B339" s="4">
        <v>0.96</v>
      </c>
      <c r="C339" s="4">
        <v>1.2</v>
      </c>
      <c r="D339" s="4">
        <f t="shared" si="18"/>
        <v>1.1519999999999999</v>
      </c>
      <c r="E339" s="4">
        <f t="shared" si="16"/>
        <v>321.86799999999994</v>
      </c>
      <c r="F339" s="4">
        <f t="shared" si="17"/>
        <v>4.0379999999999541</v>
      </c>
      <c r="G339" s="12">
        <v>2023</v>
      </c>
    </row>
    <row r="340" spans="1:7" x14ac:dyDescent="0.2">
      <c r="A340" s="18">
        <v>44920.52511574074</v>
      </c>
      <c r="B340" s="4">
        <v>0.97</v>
      </c>
      <c r="C340" s="4">
        <v>1.2</v>
      </c>
      <c r="D340" s="4">
        <f t="shared" si="18"/>
        <v>1.1639999999999999</v>
      </c>
      <c r="E340" s="4">
        <f t="shared" si="16"/>
        <v>321.87999999999994</v>
      </c>
      <c r="F340" s="4">
        <f t="shared" si="17"/>
        <v>4.0499999999999545</v>
      </c>
      <c r="G340" s="12">
        <v>2023</v>
      </c>
    </row>
    <row r="341" spans="1:7" x14ac:dyDescent="0.2">
      <c r="A341" s="18">
        <v>44920.539293981485</v>
      </c>
      <c r="B341" s="4">
        <v>0.98</v>
      </c>
      <c r="C341" s="4">
        <v>1.2</v>
      </c>
      <c r="D341" s="4">
        <f t="shared" si="18"/>
        <v>1.1759999999999999</v>
      </c>
      <c r="E341" s="4">
        <f t="shared" si="16"/>
        <v>321.89199999999994</v>
      </c>
      <c r="F341" s="4">
        <f t="shared" si="17"/>
        <v>4.061999999999955</v>
      </c>
      <c r="G341" s="12">
        <v>2023</v>
      </c>
    </row>
    <row r="342" spans="1:7" x14ac:dyDescent="0.2">
      <c r="A342" s="18">
        <v>44920.556643518517</v>
      </c>
      <c r="B342" s="4">
        <v>0.99</v>
      </c>
      <c r="C342" s="4">
        <v>1.2</v>
      </c>
      <c r="D342" s="4">
        <f t="shared" si="18"/>
        <v>1.1879999999999999</v>
      </c>
      <c r="E342" s="4">
        <f t="shared" si="16"/>
        <v>321.90399999999994</v>
      </c>
      <c r="F342" s="4">
        <f t="shared" si="17"/>
        <v>4.0739999999999554</v>
      </c>
      <c r="G342" s="12">
        <v>2023</v>
      </c>
    </row>
    <row r="343" spans="1:7" x14ac:dyDescent="0.2">
      <c r="A343" s="18">
        <v>44920.566643518519</v>
      </c>
      <c r="B343" s="4">
        <v>1</v>
      </c>
      <c r="C343" s="4">
        <v>1.2</v>
      </c>
      <c r="D343" s="4">
        <f t="shared" si="18"/>
        <v>1.2</v>
      </c>
      <c r="E343" s="4">
        <f t="shared" si="16"/>
        <v>321.91599999999994</v>
      </c>
      <c r="F343" s="4">
        <f t="shared" si="17"/>
        <v>4.0859999999999559</v>
      </c>
      <c r="G343" s="12">
        <v>2023</v>
      </c>
    </row>
    <row r="344" spans="1:7" x14ac:dyDescent="0.2">
      <c r="A344" s="18">
        <v>44920.579502314817</v>
      </c>
      <c r="B344" s="4">
        <v>1.01</v>
      </c>
      <c r="C344" s="4">
        <v>1.2</v>
      </c>
      <c r="D344" s="4">
        <f t="shared" si="18"/>
        <v>1.212</v>
      </c>
      <c r="E344" s="4">
        <f t="shared" si="16"/>
        <v>321.92799999999994</v>
      </c>
      <c r="F344" s="4">
        <f t="shared" si="17"/>
        <v>4.0979999999999563</v>
      </c>
      <c r="G344" s="12">
        <v>2023</v>
      </c>
    </row>
    <row r="345" spans="1:7" x14ac:dyDescent="0.2">
      <c r="A345" s="18">
        <v>44920.588067129633</v>
      </c>
      <c r="B345" s="4">
        <v>1.02</v>
      </c>
      <c r="C345" s="4">
        <v>1.2</v>
      </c>
      <c r="D345" s="4">
        <f t="shared" si="18"/>
        <v>1.224</v>
      </c>
      <c r="E345" s="4">
        <f t="shared" si="16"/>
        <v>321.93999999999994</v>
      </c>
      <c r="F345" s="4">
        <f t="shared" si="17"/>
        <v>4.1099999999999568</v>
      </c>
      <c r="G345" s="12">
        <v>2023</v>
      </c>
    </row>
    <row r="346" spans="1:7" x14ac:dyDescent="0.2">
      <c r="A346" s="18">
        <v>44920.598437499997</v>
      </c>
      <c r="B346" s="4">
        <v>1.03</v>
      </c>
      <c r="C346" s="4">
        <v>1.2</v>
      </c>
      <c r="D346" s="4">
        <f t="shared" si="18"/>
        <v>1.236</v>
      </c>
      <c r="E346" s="4">
        <f t="shared" si="16"/>
        <v>321.95199999999994</v>
      </c>
      <c r="F346" s="4">
        <f t="shared" si="17"/>
        <v>4.1219999999999573</v>
      </c>
      <c r="G346" s="12">
        <v>2023</v>
      </c>
    </row>
    <row r="347" spans="1:7" x14ac:dyDescent="0.2">
      <c r="A347" s="18">
        <v>44920.606898148151</v>
      </c>
      <c r="B347" s="4">
        <v>1.04</v>
      </c>
      <c r="C347" s="4">
        <v>1.2</v>
      </c>
      <c r="D347" s="4">
        <f t="shared" si="18"/>
        <v>1.248</v>
      </c>
      <c r="E347" s="4">
        <f t="shared" si="16"/>
        <v>321.96399999999994</v>
      </c>
      <c r="F347" s="4">
        <f t="shared" si="17"/>
        <v>4.1339999999999577</v>
      </c>
      <c r="G347" s="12">
        <v>2023</v>
      </c>
    </row>
    <row r="348" spans="1:7" x14ac:dyDescent="0.2">
      <c r="A348" s="18">
        <v>44920.616342592592</v>
      </c>
      <c r="B348" s="4">
        <v>1.05</v>
      </c>
      <c r="C348" s="4">
        <v>1.2</v>
      </c>
      <c r="D348" s="4">
        <f t="shared" si="18"/>
        <v>1.26</v>
      </c>
      <c r="E348" s="4">
        <f t="shared" si="16"/>
        <v>321.97599999999994</v>
      </c>
      <c r="F348" s="4">
        <f t="shared" si="17"/>
        <v>4.1459999999999582</v>
      </c>
      <c r="G348" s="12">
        <v>2023</v>
      </c>
    </row>
    <row r="349" spans="1:7" x14ac:dyDescent="0.2">
      <c r="A349" s="18">
        <v>44920.626851851855</v>
      </c>
      <c r="B349" s="4">
        <v>1.06</v>
      </c>
      <c r="C349" s="4">
        <v>1.2</v>
      </c>
      <c r="D349" s="4">
        <f t="shared" si="18"/>
        <v>1.272</v>
      </c>
      <c r="E349" s="4">
        <f t="shared" si="16"/>
        <v>321.98799999999994</v>
      </c>
      <c r="F349" s="4">
        <f t="shared" si="17"/>
        <v>4.1579999999999586</v>
      </c>
      <c r="G349" s="12">
        <v>2023</v>
      </c>
    </row>
    <row r="350" spans="1:7" x14ac:dyDescent="0.2">
      <c r="A350" s="18">
        <v>44920.640231481484</v>
      </c>
      <c r="B350" s="4">
        <v>1.07</v>
      </c>
      <c r="C350" s="4">
        <v>1.2</v>
      </c>
      <c r="D350" s="4">
        <f t="shared" si="18"/>
        <v>1.284</v>
      </c>
      <c r="E350" s="4">
        <f t="shared" si="16"/>
        <v>321.99999999999994</v>
      </c>
      <c r="F350" s="4">
        <f t="shared" si="17"/>
        <v>4.1699999999999591</v>
      </c>
      <c r="G350" s="12">
        <v>2023</v>
      </c>
    </row>
    <row r="351" spans="1:7" x14ac:dyDescent="0.2">
      <c r="A351" s="18">
        <v>44920.658182870371</v>
      </c>
      <c r="B351" s="4">
        <v>1.08</v>
      </c>
      <c r="C351" s="4">
        <v>1.2</v>
      </c>
      <c r="D351" s="4">
        <f t="shared" si="18"/>
        <v>1.296</v>
      </c>
      <c r="E351" s="4">
        <f t="shared" si="16"/>
        <v>322.01199999999994</v>
      </c>
      <c r="F351" s="4">
        <f t="shared" si="17"/>
        <v>4.1819999999999595</v>
      </c>
      <c r="G351" s="12">
        <v>2023</v>
      </c>
    </row>
    <row r="352" spans="1:7" x14ac:dyDescent="0.2">
      <c r="A352" s="18">
        <v>44920.69295138889</v>
      </c>
      <c r="B352" s="4">
        <v>1.0900000000000001</v>
      </c>
      <c r="C352" s="4">
        <v>1.2</v>
      </c>
      <c r="D352" s="4">
        <f t="shared" si="18"/>
        <v>1.3080000000000001</v>
      </c>
      <c r="E352" s="4">
        <f t="shared" si="16"/>
        <v>322.02399999999994</v>
      </c>
      <c r="F352" s="4">
        <f t="shared" si="17"/>
        <v>4.19399999999996</v>
      </c>
      <c r="G352" s="12">
        <v>2023</v>
      </c>
    </row>
    <row r="353" spans="1:7" x14ac:dyDescent="0.2">
      <c r="A353" s="18">
        <v>44921.458877314813</v>
      </c>
      <c r="B353" s="4">
        <v>1.1000000000000001</v>
      </c>
      <c r="C353" s="4">
        <v>1.2</v>
      </c>
      <c r="D353" s="4">
        <f t="shared" si="18"/>
        <v>1.32</v>
      </c>
      <c r="E353" s="4">
        <f t="shared" si="16"/>
        <v>322.03599999999994</v>
      </c>
      <c r="F353" s="4">
        <f t="shared" si="17"/>
        <v>4.2059999999999604</v>
      </c>
      <c r="G353" s="12">
        <v>2023</v>
      </c>
    </row>
    <row r="354" spans="1:7" x14ac:dyDescent="0.2">
      <c r="A354" s="18">
        <v>44921.480682870373</v>
      </c>
      <c r="B354" s="4">
        <v>1.1100000000000001</v>
      </c>
      <c r="C354" s="4">
        <v>1.2</v>
      </c>
      <c r="D354" s="4">
        <f t="shared" si="18"/>
        <v>1.3320000000000001</v>
      </c>
      <c r="E354" s="4">
        <f t="shared" si="16"/>
        <v>322.04799999999994</v>
      </c>
      <c r="F354" s="4">
        <f t="shared" si="17"/>
        <v>4.2179999999999609</v>
      </c>
      <c r="G354" s="12">
        <v>2023</v>
      </c>
    </row>
    <row r="355" spans="1:7" x14ac:dyDescent="0.2">
      <c r="A355" s="18">
        <v>44921.489988425928</v>
      </c>
      <c r="B355" s="4">
        <v>1.1200000000000001</v>
      </c>
      <c r="C355" s="4">
        <v>1.2</v>
      </c>
      <c r="D355" s="4">
        <f t="shared" si="18"/>
        <v>1.3440000000000001</v>
      </c>
      <c r="E355" s="4">
        <f t="shared" si="16"/>
        <v>322.05999999999995</v>
      </c>
      <c r="F355" s="4">
        <f t="shared" si="17"/>
        <v>4.2299999999999613</v>
      </c>
      <c r="G355" s="12">
        <v>2023</v>
      </c>
    </row>
    <row r="356" spans="1:7" x14ac:dyDescent="0.2">
      <c r="A356" s="18">
        <v>44921.498113425929</v>
      </c>
      <c r="B356" s="4">
        <v>1.1299999999999999</v>
      </c>
      <c r="C356" s="4">
        <v>1.2</v>
      </c>
      <c r="D356" s="4">
        <f t="shared" si="18"/>
        <v>1.3559999999999999</v>
      </c>
      <c r="E356" s="4">
        <f t="shared" si="16"/>
        <v>322.07199999999995</v>
      </c>
      <c r="F356" s="4">
        <f t="shared" si="17"/>
        <v>4.2419999999999618</v>
      </c>
      <c r="G356" s="12">
        <v>2023</v>
      </c>
    </row>
    <row r="357" spans="1:7" x14ac:dyDescent="0.2">
      <c r="A357" s="18">
        <v>44921.509004629632</v>
      </c>
      <c r="B357" s="4">
        <v>1.1399999999999999</v>
      </c>
      <c r="C357" s="4">
        <v>1.2</v>
      </c>
      <c r="D357" s="4">
        <f t="shared" si="18"/>
        <v>1.3679999999999999</v>
      </c>
      <c r="E357" s="4">
        <f t="shared" si="16"/>
        <v>322.08399999999995</v>
      </c>
      <c r="F357" s="4">
        <f t="shared" si="17"/>
        <v>4.2539999999999623</v>
      </c>
      <c r="G357" s="12">
        <v>2023</v>
      </c>
    </row>
    <row r="358" spans="1:7" x14ac:dyDescent="0.2">
      <c r="A358" s="18">
        <v>44921.521979166668</v>
      </c>
      <c r="B358" s="4">
        <v>1.1499999999999999</v>
      </c>
      <c r="C358" s="4">
        <v>1.2</v>
      </c>
      <c r="D358" s="4">
        <f t="shared" si="18"/>
        <v>1.38</v>
      </c>
      <c r="E358" s="4">
        <f t="shared" si="16"/>
        <v>322.09599999999995</v>
      </c>
      <c r="F358" s="4">
        <f t="shared" si="17"/>
        <v>4.2659999999999627</v>
      </c>
      <c r="G358" s="12">
        <v>2023</v>
      </c>
    </row>
    <row r="359" spans="1:7" x14ac:dyDescent="0.2">
      <c r="A359" s="18">
        <v>44921.53528935185</v>
      </c>
      <c r="B359" s="4">
        <v>1.1599999999999999</v>
      </c>
      <c r="C359" s="4">
        <v>1.2</v>
      </c>
      <c r="D359" s="4">
        <f t="shared" si="18"/>
        <v>1.3919999999999999</v>
      </c>
      <c r="E359" s="4">
        <f t="shared" si="16"/>
        <v>322.10799999999995</v>
      </c>
      <c r="F359" s="4">
        <f t="shared" si="17"/>
        <v>4.2779999999999632</v>
      </c>
      <c r="G359" s="12">
        <v>2023</v>
      </c>
    </row>
    <row r="360" spans="1:7" x14ac:dyDescent="0.2">
      <c r="A360" s="18">
        <v>44921.551550925928</v>
      </c>
      <c r="B360" s="4">
        <v>1.17</v>
      </c>
      <c r="C360" s="4">
        <v>1.2</v>
      </c>
      <c r="D360" s="4">
        <f t="shared" si="18"/>
        <v>1.4039999999999999</v>
      </c>
      <c r="E360" s="4">
        <f t="shared" si="16"/>
        <v>322.11999999999995</v>
      </c>
      <c r="F360" s="4">
        <f t="shared" si="17"/>
        <v>4.2899999999999636</v>
      </c>
      <c r="G360" s="12">
        <v>2023</v>
      </c>
    </row>
    <row r="361" spans="1:7" x14ac:dyDescent="0.2">
      <c r="A361" s="18">
        <v>44921.562604166669</v>
      </c>
      <c r="B361" s="4">
        <v>1.18</v>
      </c>
      <c r="C361" s="4">
        <v>1.2</v>
      </c>
      <c r="D361" s="4">
        <f t="shared" si="18"/>
        <v>1.4159999999999999</v>
      </c>
      <c r="E361" s="4">
        <f t="shared" si="16"/>
        <v>322.13199999999995</v>
      </c>
      <c r="F361" s="4">
        <f t="shared" si="17"/>
        <v>4.3019999999999641</v>
      </c>
      <c r="G361" s="12">
        <v>2023</v>
      </c>
    </row>
    <row r="362" spans="1:7" x14ac:dyDescent="0.2">
      <c r="A362" s="18">
        <v>44921.574189814812</v>
      </c>
      <c r="B362" s="4">
        <v>1.19</v>
      </c>
      <c r="C362" s="4">
        <v>1.2</v>
      </c>
      <c r="D362" s="4">
        <f t="shared" si="18"/>
        <v>1.4279999999999999</v>
      </c>
      <c r="E362" s="4">
        <f t="shared" si="16"/>
        <v>322.14399999999995</v>
      </c>
      <c r="F362" s="4">
        <f t="shared" si="17"/>
        <v>4.3139999999999645</v>
      </c>
      <c r="G362" s="12">
        <v>2023</v>
      </c>
    </row>
    <row r="363" spans="1:7" x14ac:dyDescent="0.2">
      <c r="A363" s="18">
        <v>44921.582719907405</v>
      </c>
      <c r="B363" s="4">
        <v>1.2</v>
      </c>
      <c r="C363" s="4">
        <v>1.2</v>
      </c>
      <c r="D363" s="4">
        <f t="shared" si="18"/>
        <v>1.44</v>
      </c>
      <c r="E363" s="4">
        <f t="shared" si="16"/>
        <v>322.15599999999995</v>
      </c>
      <c r="F363" s="4">
        <f t="shared" si="17"/>
        <v>4.325999999999965</v>
      </c>
      <c r="G363" s="12">
        <v>2023</v>
      </c>
    </row>
    <row r="364" spans="1:7" x14ac:dyDescent="0.2">
      <c r="A364" s="18">
        <v>44921.596747685187</v>
      </c>
      <c r="B364" s="4">
        <v>1.21</v>
      </c>
      <c r="C364" s="4">
        <v>1.2</v>
      </c>
      <c r="D364" s="4">
        <f t="shared" si="18"/>
        <v>1.452</v>
      </c>
      <c r="E364" s="4">
        <f t="shared" si="16"/>
        <v>322.16799999999995</v>
      </c>
      <c r="F364" s="4">
        <f t="shared" si="17"/>
        <v>4.3379999999999654</v>
      </c>
      <c r="G364" s="12">
        <v>2023</v>
      </c>
    </row>
    <row r="365" spans="1:7" x14ac:dyDescent="0.2">
      <c r="A365" s="18">
        <v>44921.606354166666</v>
      </c>
      <c r="B365" s="4">
        <v>1.22</v>
      </c>
      <c r="C365" s="4">
        <v>1.2</v>
      </c>
      <c r="D365" s="4">
        <f t="shared" si="18"/>
        <v>1.464</v>
      </c>
      <c r="E365" s="4">
        <f t="shared" si="16"/>
        <v>322.17999999999995</v>
      </c>
      <c r="F365" s="4">
        <f t="shared" si="17"/>
        <v>4.3499999999999659</v>
      </c>
      <c r="G365" s="12">
        <v>2023</v>
      </c>
    </row>
    <row r="366" spans="1:7" x14ac:dyDescent="0.2">
      <c r="A366" s="18">
        <v>44921.619293981479</v>
      </c>
      <c r="B366" s="4">
        <v>1.23</v>
      </c>
      <c r="C366" s="4">
        <v>1.2</v>
      </c>
      <c r="D366" s="4">
        <f t="shared" si="18"/>
        <v>1.476</v>
      </c>
      <c r="E366" s="4">
        <f t="shared" si="16"/>
        <v>322.19199999999995</v>
      </c>
      <c r="F366" s="4">
        <f t="shared" si="17"/>
        <v>4.3619999999999663</v>
      </c>
      <c r="G366" s="12">
        <v>2023</v>
      </c>
    </row>
    <row r="367" spans="1:7" x14ac:dyDescent="0.2">
      <c r="A367" s="18">
        <v>44921.634618055556</v>
      </c>
      <c r="B367" s="4">
        <v>1.24</v>
      </c>
      <c r="C367" s="4">
        <v>1.2</v>
      </c>
      <c r="D367" s="4">
        <f t="shared" si="18"/>
        <v>1.488</v>
      </c>
      <c r="E367" s="4">
        <f t="shared" si="16"/>
        <v>322.20399999999995</v>
      </c>
      <c r="F367" s="4">
        <f t="shared" si="17"/>
        <v>4.3739999999999668</v>
      </c>
      <c r="G367" s="12">
        <v>2023</v>
      </c>
    </row>
    <row r="368" spans="1:7" x14ac:dyDescent="0.2">
      <c r="A368" s="18">
        <v>44921.6637962963</v>
      </c>
      <c r="B368" s="4">
        <v>1.25</v>
      </c>
      <c r="C368" s="4">
        <v>1.2</v>
      </c>
      <c r="D368" s="4">
        <f t="shared" si="18"/>
        <v>1.5</v>
      </c>
      <c r="E368" s="4">
        <f t="shared" si="16"/>
        <v>322.21599999999995</v>
      </c>
      <c r="F368" s="4">
        <f t="shared" si="17"/>
        <v>4.3859999999999673</v>
      </c>
      <c r="G368" s="12">
        <v>2023</v>
      </c>
    </row>
    <row r="369" spans="1:7" x14ac:dyDescent="0.2">
      <c r="A369" s="18">
        <v>44922.448622685188</v>
      </c>
      <c r="B369" s="4">
        <v>1.26</v>
      </c>
      <c r="C369" s="4">
        <v>1.2</v>
      </c>
      <c r="D369" s="4">
        <f t="shared" si="18"/>
        <v>1.512</v>
      </c>
      <c r="E369" s="4">
        <f t="shared" si="16"/>
        <v>322.22799999999995</v>
      </c>
      <c r="F369" s="4">
        <f t="shared" si="17"/>
        <v>4.3979999999999677</v>
      </c>
      <c r="G369" s="12">
        <v>2023</v>
      </c>
    </row>
    <row r="370" spans="1:7" x14ac:dyDescent="0.2">
      <c r="A370" s="18">
        <v>44922.501909722225</v>
      </c>
      <c r="B370" s="4">
        <v>1.27</v>
      </c>
      <c r="C370" s="4">
        <v>1.2</v>
      </c>
      <c r="D370" s="4">
        <f t="shared" si="18"/>
        <v>1.524</v>
      </c>
      <c r="E370" s="4">
        <f t="shared" si="16"/>
        <v>322.23999999999995</v>
      </c>
      <c r="F370" s="4">
        <f t="shared" si="17"/>
        <v>4.4099999999999682</v>
      </c>
      <c r="G370" s="12">
        <v>2023</v>
      </c>
    </row>
    <row r="371" spans="1:7" x14ac:dyDescent="0.2">
      <c r="A371" s="18">
        <v>44922.548217592594</v>
      </c>
      <c r="B371" s="4">
        <v>1.28</v>
      </c>
      <c r="C371" s="4">
        <v>1.2</v>
      </c>
      <c r="D371" s="4">
        <f t="shared" si="18"/>
        <v>1.536</v>
      </c>
      <c r="E371" s="4">
        <f t="shared" si="16"/>
        <v>322.25199999999995</v>
      </c>
      <c r="F371" s="4">
        <f t="shared" si="17"/>
        <v>4.4219999999999686</v>
      </c>
      <c r="G371" s="12">
        <v>2023</v>
      </c>
    </row>
    <row r="372" spans="1:7" x14ac:dyDescent="0.2">
      <c r="A372" s="18">
        <v>44923.594456018516</v>
      </c>
      <c r="B372" s="4">
        <v>1.29</v>
      </c>
      <c r="C372" s="4">
        <v>1.2</v>
      </c>
      <c r="D372" s="4">
        <f t="shared" si="18"/>
        <v>1.548</v>
      </c>
      <c r="E372" s="4">
        <f t="shared" ref="E372:E435" si="19">D372+$E$242</f>
        <v>322.26399999999995</v>
      </c>
      <c r="F372" s="4">
        <f t="shared" si="17"/>
        <v>4.4339999999999691</v>
      </c>
      <c r="G372" s="12">
        <v>2023</v>
      </c>
    </row>
    <row r="373" spans="1:7" x14ac:dyDescent="0.2">
      <c r="A373" s="18">
        <v>44927.348252314812</v>
      </c>
      <c r="B373" s="4">
        <v>1.3</v>
      </c>
      <c r="C373" s="4">
        <v>1.2</v>
      </c>
      <c r="D373" s="4">
        <f t="shared" si="18"/>
        <v>1.56</v>
      </c>
      <c r="E373" s="4">
        <f t="shared" si="19"/>
        <v>322.27599999999995</v>
      </c>
      <c r="F373" s="4">
        <f t="shared" si="17"/>
        <v>4.4459999999999695</v>
      </c>
      <c r="G373" s="12">
        <v>2023</v>
      </c>
    </row>
    <row r="374" spans="1:7" x14ac:dyDescent="0.2">
      <c r="A374" s="18">
        <v>44931.520219907405</v>
      </c>
      <c r="B374" s="4">
        <v>1.31</v>
      </c>
      <c r="C374" s="4">
        <v>1.2</v>
      </c>
      <c r="D374" s="4">
        <f t="shared" si="18"/>
        <v>1.5720000000000001</v>
      </c>
      <c r="E374" s="4">
        <f t="shared" si="19"/>
        <v>322.28799999999995</v>
      </c>
      <c r="F374" s="4">
        <f t="shared" si="17"/>
        <v>4.45799999999997</v>
      </c>
      <c r="G374" s="12">
        <v>2023</v>
      </c>
    </row>
    <row r="375" spans="1:7" x14ac:dyDescent="0.2">
      <c r="A375" s="18">
        <v>44933.616481481484</v>
      </c>
      <c r="B375" s="4">
        <v>1.32</v>
      </c>
      <c r="C375" s="4">
        <v>1.2</v>
      </c>
      <c r="D375" s="4">
        <f t="shared" si="18"/>
        <v>1.5840000000000001</v>
      </c>
      <c r="E375" s="4">
        <f t="shared" si="19"/>
        <v>322.29999999999995</v>
      </c>
      <c r="F375" s="4">
        <f t="shared" si="17"/>
        <v>4.4699999999999704</v>
      </c>
      <c r="G375" s="12">
        <v>2023</v>
      </c>
    </row>
    <row r="376" spans="1:7" x14ac:dyDescent="0.2">
      <c r="A376" s="18">
        <v>44933.618344907409</v>
      </c>
      <c r="B376" s="4">
        <v>1.33</v>
      </c>
      <c r="C376" s="4">
        <v>1.2</v>
      </c>
      <c r="D376" s="4">
        <f t="shared" si="18"/>
        <v>1.5960000000000001</v>
      </c>
      <c r="E376" s="4">
        <f t="shared" si="19"/>
        <v>322.31199999999995</v>
      </c>
      <c r="F376" s="4">
        <f t="shared" si="17"/>
        <v>4.4819999999999709</v>
      </c>
      <c r="G376" s="12">
        <v>2023</v>
      </c>
    </row>
    <row r="377" spans="1:7" x14ac:dyDescent="0.2">
      <c r="A377" s="18">
        <v>44933.62096064815</v>
      </c>
      <c r="B377" s="4">
        <v>1.34</v>
      </c>
      <c r="C377" s="4">
        <v>1.2</v>
      </c>
      <c r="D377" s="4">
        <f t="shared" si="18"/>
        <v>1.6080000000000001</v>
      </c>
      <c r="E377" s="4">
        <f t="shared" si="19"/>
        <v>322.32399999999996</v>
      </c>
      <c r="F377" s="4">
        <f t="shared" si="17"/>
        <v>4.4939999999999714</v>
      </c>
      <c r="G377" s="12">
        <v>2023</v>
      </c>
    </row>
    <row r="378" spans="1:7" x14ac:dyDescent="0.2">
      <c r="A378" s="18">
        <v>44933.632743055554</v>
      </c>
      <c r="B378" s="4">
        <v>1.35</v>
      </c>
      <c r="C378" s="4">
        <v>1.2</v>
      </c>
      <c r="D378" s="4">
        <f t="shared" si="18"/>
        <v>1.62</v>
      </c>
      <c r="E378" s="4">
        <f t="shared" si="19"/>
        <v>322.33599999999996</v>
      </c>
      <c r="F378" s="4">
        <f t="shared" si="17"/>
        <v>4.5059999999999718</v>
      </c>
      <c r="G378" s="12">
        <v>2023</v>
      </c>
    </row>
    <row r="379" spans="1:7" x14ac:dyDescent="0.2">
      <c r="A379" s="18">
        <v>44933.644907407404</v>
      </c>
      <c r="B379" s="4">
        <v>1.36</v>
      </c>
      <c r="C379" s="4">
        <v>1.2</v>
      </c>
      <c r="D379" s="4">
        <f t="shared" si="18"/>
        <v>1.6320000000000001</v>
      </c>
      <c r="E379" s="4">
        <f t="shared" si="19"/>
        <v>322.34799999999996</v>
      </c>
      <c r="F379" s="4">
        <f t="shared" si="17"/>
        <v>4.5179999999999723</v>
      </c>
      <c r="G379" s="12">
        <v>2023</v>
      </c>
    </row>
    <row r="380" spans="1:7" x14ac:dyDescent="0.2">
      <c r="A380" s="18">
        <v>44933.67496527778</v>
      </c>
      <c r="B380" s="4">
        <v>1.37</v>
      </c>
      <c r="C380" s="4">
        <v>1.2</v>
      </c>
      <c r="D380" s="4">
        <f t="shared" si="18"/>
        <v>1.6440000000000001</v>
      </c>
      <c r="E380" s="4">
        <f t="shared" si="19"/>
        <v>322.35999999999996</v>
      </c>
      <c r="F380" s="4">
        <f t="shared" si="17"/>
        <v>4.5299999999999727</v>
      </c>
      <c r="G380" s="12">
        <v>2023</v>
      </c>
    </row>
    <row r="381" spans="1:7" x14ac:dyDescent="0.2">
      <c r="A381" s="18">
        <v>44934.493738425925</v>
      </c>
      <c r="B381" s="4">
        <v>1.38</v>
      </c>
      <c r="C381" s="4">
        <v>1.2</v>
      </c>
      <c r="D381" s="4">
        <f t="shared" si="18"/>
        <v>1.6559999999999999</v>
      </c>
      <c r="E381" s="4">
        <f t="shared" si="19"/>
        <v>322.37199999999996</v>
      </c>
      <c r="F381" s="4">
        <f t="shared" si="17"/>
        <v>4.5419999999999732</v>
      </c>
      <c r="G381" s="12">
        <v>2023</v>
      </c>
    </row>
    <row r="382" spans="1:7" x14ac:dyDescent="0.2">
      <c r="A382" s="18">
        <v>44934.543414351851</v>
      </c>
      <c r="B382" s="4">
        <v>1.39</v>
      </c>
      <c r="C382" s="4">
        <v>1.2</v>
      </c>
      <c r="D382" s="4">
        <f t="shared" si="18"/>
        <v>1.6679999999999999</v>
      </c>
      <c r="E382" s="4">
        <f t="shared" si="19"/>
        <v>322.38399999999996</v>
      </c>
      <c r="F382" s="4">
        <f t="shared" si="17"/>
        <v>4.5539999999999736</v>
      </c>
      <c r="G382" s="12">
        <v>2023</v>
      </c>
    </row>
    <row r="383" spans="1:7" x14ac:dyDescent="0.2">
      <c r="A383" s="18">
        <v>44934.586134259262</v>
      </c>
      <c r="B383" s="4">
        <v>1.4</v>
      </c>
      <c r="C383" s="4">
        <v>1.2</v>
      </c>
      <c r="D383" s="4">
        <f t="shared" si="18"/>
        <v>1.68</v>
      </c>
      <c r="E383" s="4">
        <f t="shared" si="19"/>
        <v>322.39599999999996</v>
      </c>
      <c r="F383" s="4">
        <f t="shared" si="17"/>
        <v>4.5659999999999741</v>
      </c>
      <c r="G383" s="12">
        <v>2023</v>
      </c>
    </row>
    <row r="384" spans="1:7" x14ac:dyDescent="0.2">
      <c r="A384" s="18">
        <v>44934.615532407406</v>
      </c>
      <c r="B384" s="4">
        <v>1.41</v>
      </c>
      <c r="C384" s="4">
        <v>1.2</v>
      </c>
      <c r="D384" s="4">
        <f t="shared" si="18"/>
        <v>1.6919999999999999</v>
      </c>
      <c r="E384" s="4">
        <f t="shared" si="19"/>
        <v>322.40799999999996</v>
      </c>
      <c r="F384" s="4">
        <f t="shared" si="17"/>
        <v>4.5779999999999745</v>
      </c>
      <c r="G384" s="12">
        <v>2023</v>
      </c>
    </row>
    <row r="385" spans="1:7" x14ac:dyDescent="0.2">
      <c r="A385" s="18">
        <v>44934.646469907406</v>
      </c>
      <c r="B385" s="4">
        <v>1.42</v>
      </c>
      <c r="C385" s="4">
        <v>1.2</v>
      </c>
      <c r="D385" s="4">
        <f t="shared" si="18"/>
        <v>1.704</v>
      </c>
      <c r="E385" s="4">
        <f t="shared" si="19"/>
        <v>322.41999999999996</v>
      </c>
      <c r="F385" s="4">
        <f t="shared" si="17"/>
        <v>4.589999999999975</v>
      </c>
      <c r="G385" s="12">
        <v>2023</v>
      </c>
    </row>
    <row r="386" spans="1:7" x14ac:dyDescent="0.2">
      <c r="A386" s="18">
        <v>44935.518587962964</v>
      </c>
      <c r="B386" s="4">
        <v>1.43</v>
      </c>
      <c r="C386" s="4">
        <v>1.2</v>
      </c>
      <c r="D386" s="4">
        <f t="shared" si="18"/>
        <v>1.716</v>
      </c>
      <c r="E386" s="4">
        <f t="shared" si="19"/>
        <v>322.43199999999996</v>
      </c>
      <c r="F386" s="4">
        <f t="shared" si="17"/>
        <v>4.6019999999999754</v>
      </c>
      <c r="G386" s="12">
        <v>2023</v>
      </c>
    </row>
    <row r="387" spans="1:7" x14ac:dyDescent="0.2">
      <c r="A387" s="18">
        <v>44936.465474537035</v>
      </c>
      <c r="B387" s="4">
        <v>1.44</v>
      </c>
      <c r="C387" s="4">
        <v>1.2</v>
      </c>
      <c r="D387" s="4">
        <f t="shared" si="18"/>
        <v>1.728</v>
      </c>
      <c r="E387" s="4">
        <f t="shared" si="19"/>
        <v>322.44399999999996</v>
      </c>
      <c r="F387" s="4">
        <f t="shared" ref="F387:F450" si="20">E387-317.83</f>
        <v>4.6139999999999759</v>
      </c>
      <c r="G387" s="12">
        <v>2023</v>
      </c>
    </row>
    <row r="388" spans="1:7" x14ac:dyDescent="0.2">
      <c r="A388" s="18">
        <v>44936.583877314813</v>
      </c>
      <c r="B388" s="4">
        <v>1.45</v>
      </c>
      <c r="C388" s="4">
        <v>1.2</v>
      </c>
      <c r="D388" s="4">
        <f t="shared" si="18"/>
        <v>1.74</v>
      </c>
      <c r="E388" s="4">
        <f t="shared" si="19"/>
        <v>322.45599999999996</v>
      </c>
      <c r="F388" s="4">
        <f t="shared" si="20"/>
        <v>4.6259999999999764</v>
      </c>
      <c r="G388" s="12">
        <v>2023</v>
      </c>
    </row>
    <row r="389" spans="1:7" x14ac:dyDescent="0.2">
      <c r="A389" s="18">
        <v>44936.590173611112</v>
      </c>
      <c r="B389" s="4">
        <v>1.46</v>
      </c>
      <c r="C389" s="4">
        <v>1.2</v>
      </c>
      <c r="D389" s="4">
        <f t="shared" si="18"/>
        <v>1.752</v>
      </c>
      <c r="E389" s="4">
        <f t="shared" si="19"/>
        <v>322.46799999999996</v>
      </c>
      <c r="F389" s="4">
        <f t="shared" si="20"/>
        <v>4.6379999999999768</v>
      </c>
      <c r="G389" s="12">
        <v>2023</v>
      </c>
    </row>
    <row r="390" spans="1:7" x14ac:dyDescent="0.2">
      <c r="A390" s="18">
        <v>44937.458043981482</v>
      </c>
      <c r="B390" s="4">
        <v>1.47</v>
      </c>
      <c r="C390" s="4">
        <v>1.2</v>
      </c>
      <c r="D390" s="4">
        <f t="shared" si="18"/>
        <v>1.764</v>
      </c>
      <c r="E390" s="4">
        <f t="shared" si="19"/>
        <v>322.47999999999996</v>
      </c>
      <c r="F390" s="4">
        <f t="shared" si="20"/>
        <v>4.6499999999999773</v>
      </c>
      <c r="G390" s="12">
        <v>2023</v>
      </c>
    </row>
    <row r="391" spans="1:7" x14ac:dyDescent="0.2">
      <c r="A391" s="18">
        <v>44938.582754629628</v>
      </c>
      <c r="B391" s="4">
        <v>1.48</v>
      </c>
      <c r="C391" s="4">
        <v>1.2</v>
      </c>
      <c r="D391" s="4">
        <f t="shared" si="18"/>
        <v>1.776</v>
      </c>
      <c r="E391" s="4">
        <f t="shared" si="19"/>
        <v>322.49199999999996</v>
      </c>
      <c r="F391" s="4">
        <f t="shared" si="20"/>
        <v>4.6619999999999777</v>
      </c>
      <c r="G391" s="12">
        <v>2023</v>
      </c>
    </row>
    <row r="392" spans="1:7" x14ac:dyDescent="0.2">
      <c r="A392" s="18">
        <v>44938.602789351855</v>
      </c>
      <c r="B392" s="4">
        <v>1.49</v>
      </c>
      <c r="C392" s="4">
        <v>1.2</v>
      </c>
      <c r="D392" s="4">
        <f t="shared" si="18"/>
        <v>1.788</v>
      </c>
      <c r="E392" s="4">
        <f t="shared" si="19"/>
        <v>322.50399999999996</v>
      </c>
      <c r="F392" s="4">
        <f t="shared" si="20"/>
        <v>4.6739999999999782</v>
      </c>
      <c r="G392" s="12">
        <v>2023</v>
      </c>
    </row>
    <row r="393" spans="1:7" x14ac:dyDescent="0.2">
      <c r="A393" s="18">
        <v>44938.611539351848</v>
      </c>
      <c r="B393" s="4">
        <v>1.5</v>
      </c>
      <c r="C393" s="4">
        <v>1.2</v>
      </c>
      <c r="D393" s="4">
        <f t="shared" si="18"/>
        <v>1.7999999999999998</v>
      </c>
      <c r="E393" s="4">
        <f t="shared" si="19"/>
        <v>322.51599999999996</v>
      </c>
      <c r="F393" s="4">
        <f t="shared" si="20"/>
        <v>4.6859999999999786</v>
      </c>
      <c r="G393" s="12">
        <v>2023</v>
      </c>
    </row>
    <row r="394" spans="1:7" x14ac:dyDescent="0.2">
      <c r="A394" s="18">
        <v>44938.622997685183</v>
      </c>
      <c r="B394" s="4">
        <v>1.51</v>
      </c>
      <c r="C394" s="4">
        <v>1.2</v>
      </c>
      <c r="D394" s="4">
        <f t="shared" si="18"/>
        <v>1.8119999999999998</v>
      </c>
      <c r="E394" s="4">
        <f t="shared" si="19"/>
        <v>322.52799999999996</v>
      </c>
      <c r="F394" s="4">
        <f t="shared" si="20"/>
        <v>4.6979999999999791</v>
      </c>
      <c r="G394" s="12">
        <v>2023</v>
      </c>
    </row>
    <row r="395" spans="1:7" x14ac:dyDescent="0.2">
      <c r="A395" s="18">
        <v>44938.638078703705</v>
      </c>
      <c r="B395" s="4">
        <v>1.52</v>
      </c>
      <c r="C395" s="4">
        <v>1.2</v>
      </c>
      <c r="D395" s="4">
        <f t="shared" si="18"/>
        <v>1.8239999999999998</v>
      </c>
      <c r="E395" s="4">
        <f t="shared" si="19"/>
        <v>322.53999999999996</v>
      </c>
      <c r="F395" s="4">
        <f t="shared" si="20"/>
        <v>4.7099999999999795</v>
      </c>
      <c r="G395" s="12">
        <v>2023</v>
      </c>
    </row>
    <row r="396" spans="1:7" x14ac:dyDescent="0.2">
      <c r="A396" s="18">
        <v>44939.45484953704</v>
      </c>
      <c r="B396" s="4">
        <v>1.53</v>
      </c>
      <c r="C396" s="4">
        <v>1.2</v>
      </c>
      <c r="D396" s="4">
        <f t="shared" si="18"/>
        <v>1.8359999999999999</v>
      </c>
      <c r="E396" s="4">
        <f t="shared" si="19"/>
        <v>322.55199999999996</v>
      </c>
      <c r="F396" s="4">
        <f t="shared" si="20"/>
        <v>4.72199999999998</v>
      </c>
      <c r="G396" s="12">
        <v>2023</v>
      </c>
    </row>
    <row r="397" spans="1:7" x14ac:dyDescent="0.2">
      <c r="A397" s="18">
        <v>44939.463263888887</v>
      </c>
      <c r="B397" s="4">
        <v>1.54</v>
      </c>
      <c r="C397" s="4">
        <v>1.2</v>
      </c>
      <c r="D397" s="4">
        <f t="shared" si="18"/>
        <v>1.8479999999999999</v>
      </c>
      <c r="E397" s="4">
        <f t="shared" si="19"/>
        <v>322.56399999999996</v>
      </c>
      <c r="F397" s="4">
        <f t="shared" si="20"/>
        <v>4.7339999999999804</v>
      </c>
      <c r="G397" s="12">
        <v>2023</v>
      </c>
    </row>
    <row r="398" spans="1:7" x14ac:dyDescent="0.2">
      <c r="A398" s="18">
        <v>44939.47283564815</v>
      </c>
      <c r="B398" s="4">
        <v>1.55</v>
      </c>
      <c r="C398" s="4">
        <v>1.2</v>
      </c>
      <c r="D398" s="4">
        <f t="shared" si="18"/>
        <v>1.8599999999999999</v>
      </c>
      <c r="E398" s="4">
        <f t="shared" si="19"/>
        <v>322.57599999999996</v>
      </c>
      <c r="F398" s="4">
        <f t="shared" si="20"/>
        <v>4.7459999999999809</v>
      </c>
      <c r="G398" s="12">
        <v>2023</v>
      </c>
    </row>
    <row r="399" spans="1:7" x14ac:dyDescent="0.2">
      <c r="A399" s="18">
        <v>44939.480162037034</v>
      </c>
      <c r="B399" s="4">
        <v>1.56</v>
      </c>
      <c r="C399" s="4">
        <v>1.2</v>
      </c>
      <c r="D399" s="4">
        <f t="shared" si="18"/>
        <v>1.8719999999999999</v>
      </c>
      <c r="E399" s="4">
        <f t="shared" si="19"/>
        <v>322.58799999999997</v>
      </c>
      <c r="F399" s="4">
        <f t="shared" si="20"/>
        <v>4.7579999999999814</v>
      </c>
      <c r="G399" s="12">
        <v>2023</v>
      </c>
    </row>
    <row r="400" spans="1:7" x14ac:dyDescent="0.2">
      <c r="A400" s="18">
        <v>44939.490914351853</v>
      </c>
      <c r="B400" s="4">
        <v>1.57</v>
      </c>
      <c r="C400" s="4">
        <v>1.2</v>
      </c>
      <c r="D400" s="4">
        <f t="shared" si="18"/>
        <v>1.8839999999999999</v>
      </c>
      <c r="E400" s="4">
        <f t="shared" si="19"/>
        <v>322.59999999999997</v>
      </c>
      <c r="F400" s="4">
        <f t="shared" si="20"/>
        <v>4.7699999999999818</v>
      </c>
      <c r="G400" s="12">
        <v>2023</v>
      </c>
    </row>
    <row r="401" spans="1:7" x14ac:dyDescent="0.2">
      <c r="A401" s="18">
        <v>44939.497245370374</v>
      </c>
      <c r="B401" s="4">
        <v>1.58</v>
      </c>
      <c r="C401" s="4">
        <v>1.2</v>
      </c>
      <c r="D401" s="4">
        <f t="shared" ref="D401:D464" si="21">B401*C401</f>
        <v>1.8959999999999999</v>
      </c>
      <c r="E401" s="4">
        <f t="shared" si="19"/>
        <v>322.61199999999997</v>
      </c>
      <c r="F401" s="4">
        <f t="shared" si="20"/>
        <v>4.7819999999999823</v>
      </c>
      <c r="G401" s="12">
        <v>2023</v>
      </c>
    </row>
    <row r="402" spans="1:7" x14ac:dyDescent="0.2">
      <c r="A402" s="18">
        <v>44939.502835648149</v>
      </c>
      <c r="B402" s="4">
        <v>1.59</v>
      </c>
      <c r="C402" s="4">
        <v>1.2</v>
      </c>
      <c r="D402" s="4">
        <f t="shared" si="21"/>
        <v>1.9079999999999999</v>
      </c>
      <c r="E402" s="4">
        <f t="shared" si="19"/>
        <v>322.62399999999997</v>
      </c>
      <c r="F402" s="4">
        <f t="shared" si="20"/>
        <v>4.7939999999999827</v>
      </c>
      <c r="G402" s="12">
        <v>2023</v>
      </c>
    </row>
    <row r="403" spans="1:7" x14ac:dyDescent="0.2">
      <c r="A403" s="18">
        <v>44939.508958333332</v>
      </c>
      <c r="B403" s="4">
        <v>1.6</v>
      </c>
      <c r="C403" s="4">
        <v>1.2</v>
      </c>
      <c r="D403" s="4">
        <f t="shared" si="21"/>
        <v>1.92</v>
      </c>
      <c r="E403" s="4">
        <f t="shared" si="19"/>
        <v>322.63599999999997</v>
      </c>
      <c r="F403" s="4">
        <f t="shared" si="20"/>
        <v>4.8059999999999832</v>
      </c>
      <c r="G403" s="12">
        <v>2023</v>
      </c>
    </row>
    <row r="404" spans="1:7" x14ac:dyDescent="0.2">
      <c r="A404" s="18">
        <v>44939.516932870371</v>
      </c>
      <c r="B404" s="4">
        <v>1.61</v>
      </c>
      <c r="C404" s="4">
        <v>1.2</v>
      </c>
      <c r="D404" s="4">
        <f t="shared" si="21"/>
        <v>1.9319999999999999</v>
      </c>
      <c r="E404" s="4">
        <f t="shared" si="19"/>
        <v>322.64799999999997</v>
      </c>
      <c r="F404" s="4">
        <f t="shared" si="20"/>
        <v>4.8179999999999836</v>
      </c>
      <c r="G404" s="12">
        <v>2023</v>
      </c>
    </row>
    <row r="405" spans="1:7" x14ac:dyDescent="0.2">
      <c r="A405" s="18">
        <v>44939.523252314815</v>
      </c>
      <c r="B405" s="4">
        <v>1.62</v>
      </c>
      <c r="C405" s="4">
        <v>1.2</v>
      </c>
      <c r="D405" s="4">
        <f t="shared" si="21"/>
        <v>1.944</v>
      </c>
      <c r="E405" s="4">
        <f t="shared" si="19"/>
        <v>322.65999999999997</v>
      </c>
      <c r="F405" s="4">
        <f t="shared" si="20"/>
        <v>4.8299999999999841</v>
      </c>
      <c r="G405" s="12">
        <v>2023</v>
      </c>
    </row>
    <row r="406" spans="1:7" x14ac:dyDescent="0.2">
      <c r="A406" s="18">
        <v>44939.531793981485</v>
      </c>
      <c r="B406" s="4">
        <v>1.63</v>
      </c>
      <c r="C406" s="4">
        <v>1.2</v>
      </c>
      <c r="D406" s="4">
        <f t="shared" si="21"/>
        <v>1.9559999999999997</v>
      </c>
      <c r="E406" s="4">
        <f t="shared" si="19"/>
        <v>322.67199999999997</v>
      </c>
      <c r="F406" s="4">
        <f t="shared" si="20"/>
        <v>4.8419999999999845</v>
      </c>
      <c r="G406" s="12">
        <v>2023</v>
      </c>
    </row>
    <row r="407" spans="1:7" x14ac:dyDescent="0.2">
      <c r="A407" s="18">
        <v>44939.539548611108</v>
      </c>
      <c r="B407" s="4">
        <v>1.64</v>
      </c>
      <c r="C407" s="4">
        <v>1.2</v>
      </c>
      <c r="D407" s="4">
        <f t="shared" si="21"/>
        <v>1.9679999999999997</v>
      </c>
      <c r="E407" s="4">
        <f t="shared" si="19"/>
        <v>322.68399999999997</v>
      </c>
      <c r="F407" s="4">
        <f t="shared" si="20"/>
        <v>4.853999999999985</v>
      </c>
      <c r="G407" s="12">
        <v>2023</v>
      </c>
    </row>
    <row r="408" spans="1:7" x14ac:dyDescent="0.2">
      <c r="A408" s="18">
        <v>44939.547650462962</v>
      </c>
      <c r="B408" s="4">
        <v>1.65</v>
      </c>
      <c r="C408" s="4">
        <v>1.2</v>
      </c>
      <c r="D408" s="4">
        <f t="shared" si="21"/>
        <v>1.9799999999999998</v>
      </c>
      <c r="E408" s="4">
        <f t="shared" si="19"/>
        <v>322.69599999999997</v>
      </c>
      <c r="F408" s="4">
        <f t="shared" si="20"/>
        <v>4.8659999999999854</v>
      </c>
      <c r="G408" s="12">
        <v>2023</v>
      </c>
    </row>
    <row r="409" spans="1:7" x14ac:dyDescent="0.2">
      <c r="A409" s="18">
        <v>44939.556516203702</v>
      </c>
      <c r="B409" s="4">
        <v>1.66</v>
      </c>
      <c r="C409" s="4">
        <v>1.2</v>
      </c>
      <c r="D409" s="4">
        <f t="shared" si="21"/>
        <v>1.9919999999999998</v>
      </c>
      <c r="E409" s="4">
        <f t="shared" si="19"/>
        <v>322.70799999999997</v>
      </c>
      <c r="F409" s="4">
        <f t="shared" si="20"/>
        <v>4.8779999999999859</v>
      </c>
      <c r="G409" s="12">
        <v>2023</v>
      </c>
    </row>
    <row r="410" spans="1:7" x14ac:dyDescent="0.2">
      <c r="A410" s="18">
        <v>44939.564675925925</v>
      </c>
      <c r="B410" s="4">
        <v>1.67</v>
      </c>
      <c r="C410" s="4">
        <v>1.2</v>
      </c>
      <c r="D410" s="4">
        <f t="shared" si="21"/>
        <v>2.004</v>
      </c>
      <c r="E410" s="4">
        <f t="shared" si="19"/>
        <v>322.71999999999997</v>
      </c>
      <c r="F410" s="4">
        <f t="shared" si="20"/>
        <v>4.8899999999999864</v>
      </c>
      <c r="G410" s="12">
        <v>2023</v>
      </c>
    </row>
    <row r="411" spans="1:7" x14ac:dyDescent="0.2">
      <c r="A411" s="18">
        <v>44939.56925925926</v>
      </c>
      <c r="B411" s="4">
        <v>1.68</v>
      </c>
      <c r="C411" s="4">
        <v>1.2</v>
      </c>
      <c r="D411" s="4">
        <f t="shared" si="21"/>
        <v>2.016</v>
      </c>
      <c r="E411" s="4">
        <f t="shared" si="19"/>
        <v>322.73199999999997</v>
      </c>
      <c r="F411" s="4">
        <f t="shared" si="20"/>
        <v>4.9019999999999868</v>
      </c>
      <c r="G411" s="12">
        <v>2023</v>
      </c>
    </row>
    <row r="412" spans="1:7" x14ac:dyDescent="0.2">
      <c r="A412" s="18">
        <v>44939.574988425928</v>
      </c>
      <c r="B412" s="4">
        <v>1.69</v>
      </c>
      <c r="C412" s="4">
        <v>1.2</v>
      </c>
      <c r="D412" s="4">
        <f t="shared" si="21"/>
        <v>2.028</v>
      </c>
      <c r="E412" s="4">
        <f t="shared" si="19"/>
        <v>322.74399999999997</v>
      </c>
      <c r="F412" s="4">
        <f t="shared" si="20"/>
        <v>4.9139999999999873</v>
      </c>
      <c r="G412" s="12">
        <v>2023</v>
      </c>
    </row>
    <row r="413" spans="1:7" x14ac:dyDescent="0.2">
      <c r="A413" s="18">
        <v>44939.580706018518</v>
      </c>
      <c r="B413" s="4">
        <v>1.7</v>
      </c>
      <c r="C413" s="4">
        <v>1.2</v>
      </c>
      <c r="D413" s="4">
        <f t="shared" si="21"/>
        <v>2.04</v>
      </c>
      <c r="E413" s="4">
        <f t="shared" si="19"/>
        <v>322.75599999999997</v>
      </c>
      <c r="F413" s="4">
        <f t="shared" si="20"/>
        <v>4.9259999999999877</v>
      </c>
      <c r="G413" s="12">
        <v>2023</v>
      </c>
    </row>
    <row r="414" spans="1:7" x14ac:dyDescent="0.2">
      <c r="A414" s="18">
        <v>44939.58797453704</v>
      </c>
      <c r="B414" s="4">
        <v>1.71</v>
      </c>
      <c r="C414" s="4">
        <v>1.2</v>
      </c>
      <c r="D414" s="4">
        <f t="shared" si="21"/>
        <v>2.052</v>
      </c>
      <c r="E414" s="4">
        <f t="shared" si="19"/>
        <v>322.76799999999997</v>
      </c>
      <c r="F414" s="4">
        <f t="shared" si="20"/>
        <v>4.9379999999999882</v>
      </c>
      <c r="G414" s="12">
        <v>2023</v>
      </c>
    </row>
    <row r="415" spans="1:7" x14ac:dyDescent="0.2">
      <c r="A415" s="18">
        <v>44939.592905092592</v>
      </c>
      <c r="B415" s="4">
        <v>1.72</v>
      </c>
      <c r="C415" s="4">
        <v>1.2</v>
      </c>
      <c r="D415" s="4">
        <f t="shared" si="21"/>
        <v>2.0640000000000001</v>
      </c>
      <c r="E415" s="4">
        <f t="shared" si="19"/>
        <v>322.77999999999997</v>
      </c>
      <c r="F415" s="4">
        <f t="shared" si="20"/>
        <v>4.9499999999999886</v>
      </c>
      <c r="G415" s="12">
        <v>2023</v>
      </c>
    </row>
    <row r="416" spans="1:7" x14ac:dyDescent="0.2">
      <c r="A416" s="18">
        <v>44939.599675925929</v>
      </c>
      <c r="B416" s="4">
        <v>1.73</v>
      </c>
      <c r="C416" s="4">
        <v>1.2</v>
      </c>
      <c r="D416" s="4">
        <f t="shared" si="21"/>
        <v>2.0760000000000001</v>
      </c>
      <c r="E416" s="4">
        <f t="shared" si="19"/>
        <v>322.79199999999997</v>
      </c>
      <c r="F416" s="4">
        <f t="shared" si="20"/>
        <v>4.9619999999999891</v>
      </c>
      <c r="G416" s="12">
        <v>2023</v>
      </c>
    </row>
    <row r="417" spans="1:7" x14ac:dyDescent="0.2">
      <c r="A417" s="18">
        <v>44939.60596064815</v>
      </c>
      <c r="B417" s="4">
        <v>1.74</v>
      </c>
      <c r="C417" s="4">
        <v>1.2</v>
      </c>
      <c r="D417" s="4">
        <f t="shared" si="21"/>
        <v>2.0880000000000001</v>
      </c>
      <c r="E417" s="4">
        <f t="shared" si="19"/>
        <v>322.80399999999997</v>
      </c>
      <c r="F417" s="4">
        <f t="shared" si="20"/>
        <v>4.9739999999999895</v>
      </c>
      <c r="G417" s="12">
        <v>2023</v>
      </c>
    </row>
    <row r="418" spans="1:7" x14ac:dyDescent="0.2">
      <c r="A418" s="18">
        <v>44939.613541666666</v>
      </c>
      <c r="B418" s="4">
        <v>1.75</v>
      </c>
      <c r="C418" s="4">
        <v>1.2</v>
      </c>
      <c r="D418" s="4">
        <f t="shared" si="21"/>
        <v>2.1</v>
      </c>
      <c r="E418" s="4">
        <f t="shared" si="19"/>
        <v>322.81599999999997</v>
      </c>
      <c r="F418" s="4">
        <f t="shared" si="20"/>
        <v>4.98599999999999</v>
      </c>
      <c r="G418" s="12">
        <v>2023</v>
      </c>
    </row>
    <row r="419" spans="1:7" x14ac:dyDescent="0.2">
      <c r="A419" s="18">
        <v>44939.620833333334</v>
      </c>
      <c r="B419" s="4">
        <v>1.76</v>
      </c>
      <c r="C419" s="4">
        <v>1.2</v>
      </c>
      <c r="D419" s="4">
        <f t="shared" si="21"/>
        <v>2.1120000000000001</v>
      </c>
      <c r="E419" s="4">
        <f t="shared" si="19"/>
        <v>322.82799999999997</v>
      </c>
      <c r="F419" s="4">
        <f t="shared" si="20"/>
        <v>4.9979999999999905</v>
      </c>
      <c r="G419" s="12">
        <v>2023</v>
      </c>
    </row>
    <row r="420" spans="1:7" x14ac:dyDescent="0.2">
      <c r="A420" s="18">
        <v>44939.630868055552</v>
      </c>
      <c r="B420" s="4">
        <v>1.77</v>
      </c>
      <c r="C420" s="4">
        <v>1.2</v>
      </c>
      <c r="D420" s="4">
        <f t="shared" si="21"/>
        <v>2.1240000000000001</v>
      </c>
      <c r="E420" s="4">
        <f t="shared" si="19"/>
        <v>322.83999999999997</v>
      </c>
      <c r="F420" s="4">
        <f t="shared" si="20"/>
        <v>5.0099999999999909</v>
      </c>
      <c r="G420" s="12">
        <v>2023</v>
      </c>
    </row>
    <row r="421" spans="1:7" x14ac:dyDescent="0.2">
      <c r="A421" s="18">
        <v>44939.641631944447</v>
      </c>
      <c r="B421" s="4">
        <v>1.78</v>
      </c>
      <c r="C421" s="4">
        <v>1.2</v>
      </c>
      <c r="D421" s="4">
        <f t="shared" si="21"/>
        <v>2.1360000000000001</v>
      </c>
      <c r="E421" s="4">
        <f t="shared" si="19"/>
        <v>322.85199999999998</v>
      </c>
      <c r="F421" s="4">
        <f t="shared" si="20"/>
        <v>5.0219999999999914</v>
      </c>
      <c r="G421" s="12">
        <v>2023</v>
      </c>
    </row>
    <row r="422" spans="1:7" x14ac:dyDescent="0.2">
      <c r="A422" s="18">
        <v>44939.659745370373</v>
      </c>
      <c r="B422" s="4">
        <v>1.79</v>
      </c>
      <c r="C422" s="4">
        <v>1.2</v>
      </c>
      <c r="D422" s="4">
        <f t="shared" si="21"/>
        <v>2.1480000000000001</v>
      </c>
      <c r="E422" s="4">
        <f t="shared" si="19"/>
        <v>322.86399999999998</v>
      </c>
      <c r="F422" s="4">
        <f t="shared" si="20"/>
        <v>5.0339999999999918</v>
      </c>
      <c r="G422" s="12">
        <v>2023</v>
      </c>
    </row>
    <row r="423" spans="1:7" x14ac:dyDescent="0.2">
      <c r="A423" s="18">
        <v>44939.679872685185</v>
      </c>
      <c r="B423" s="4">
        <v>1.8</v>
      </c>
      <c r="C423" s="4">
        <v>1.2</v>
      </c>
      <c r="D423" s="4">
        <f t="shared" si="21"/>
        <v>2.16</v>
      </c>
      <c r="E423" s="4">
        <f t="shared" si="19"/>
        <v>322.87599999999998</v>
      </c>
      <c r="F423" s="4">
        <f t="shared" si="20"/>
        <v>5.0459999999999923</v>
      </c>
      <c r="G423" s="12">
        <v>2023</v>
      </c>
    </row>
    <row r="424" spans="1:7" x14ac:dyDescent="0.2">
      <c r="A424" s="18">
        <v>44944.54378472222</v>
      </c>
      <c r="B424" s="4">
        <v>1.81</v>
      </c>
      <c r="C424" s="4">
        <v>1.2</v>
      </c>
      <c r="D424" s="4">
        <f t="shared" si="21"/>
        <v>2.1720000000000002</v>
      </c>
      <c r="E424" s="4">
        <f t="shared" si="19"/>
        <v>322.88799999999998</v>
      </c>
      <c r="F424" s="4">
        <f t="shared" si="20"/>
        <v>5.0579999999999927</v>
      </c>
      <c r="G424" s="12">
        <v>2023</v>
      </c>
    </row>
    <row r="425" spans="1:7" x14ac:dyDescent="0.2">
      <c r="A425" s="18">
        <v>45059.635960648149</v>
      </c>
      <c r="B425" s="4">
        <v>1.82</v>
      </c>
      <c r="C425" s="4">
        <v>1.2</v>
      </c>
      <c r="D425" s="4">
        <f t="shared" si="21"/>
        <v>2.1840000000000002</v>
      </c>
      <c r="E425" s="4">
        <f t="shared" si="19"/>
        <v>322.89999999999998</v>
      </c>
      <c r="F425" s="4">
        <f t="shared" si="20"/>
        <v>5.0699999999999932</v>
      </c>
      <c r="G425" s="12">
        <v>2023</v>
      </c>
    </row>
    <row r="426" spans="1:7" x14ac:dyDescent="0.2">
      <c r="A426" s="18">
        <v>45059.637523148151</v>
      </c>
      <c r="B426" s="4">
        <v>1.83</v>
      </c>
      <c r="C426" s="4">
        <v>1.2</v>
      </c>
      <c r="D426" s="4">
        <f t="shared" si="21"/>
        <v>2.1960000000000002</v>
      </c>
      <c r="E426" s="4">
        <f t="shared" si="19"/>
        <v>322.91199999999998</v>
      </c>
      <c r="F426" s="4">
        <f t="shared" si="20"/>
        <v>5.0819999999999936</v>
      </c>
      <c r="G426" s="12">
        <v>2023</v>
      </c>
    </row>
    <row r="427" spans="1:7" x14ac:dyDescent="0.2">
      <c r="A427" s="18">
        <v>45060.068715277775</v>
      </c>
      <c r="B427" s="4">
        <v>1.84</v>
      </c>
      <c r="C427" s="4">
        <v>1.2</v>
      </c>
      <c r="D427" s="4">
        <f t="shared" si="21"/>
        <v>2.2080000000000002</v>
      </c>
      <c r="E427" s="4">
        <f t="shared" si="19"/>
        <v>322.92399999999998</v>
      </c>
      <c r="F427" s="4">
        <f t="shared" si="20"/>
        <v>5.0939999999999941</v>
      </c>
      <c r="G427" s="12">
        <v>2023</v>
      </c>
    </row>
    <row r="428" spans="1:7" x14ac:dyDescent="0.2">
      <c r="A428" s="18">
        <v>45060.071631944447</v>
      </c>
      <c r="B428" s="4">
        <v>1.85</v>
      </c>
      <c r="C428" s="4">
        <v>1.2</v>
      </c>
      <c r="D428" s="4">
        <f t="shared" si="21"/>
        <v>2.2200000000000002</v>
      </c>
      <c r="E428" s="4">
        <f t="shared" si="19"/>
        <v>322.93599999999998</v>
      </c>
      <c r="F428" s="4">
        <f t="shared" si="20"/>
        <v>5.1059999999999945</v>
      </c>
      <c r="G428" s="12">
        <v>2023</v>
      </c>
    </row>
    <row r="429" spans="1:7" x14ac:dyDescent="0.2">
      <c r="A429" s="18">
        <v>45060.086006944446</v>
      </c>
      <c r="B429" s="4">
        <v>1.86</v>
      </c>
      <c r="C429" s="4">
        <v>1.2</v>
      </c>
      <c r="D429" s="4">
        <f t="shared" si="21"/>
        <v>2.2320000000000002</v>
      </c>
      <c r="E429" s="4">
        <f t="shared" si="19"/>
        <v>322.94799999999998</v>
      </c>
      <c r="F429" s="4">
        <f t="shared" si="20"/>
        <v>5.117999999999995</v>
      </c>
      <c r="G429" s="12">
        <v>2023</v>
      </c>
    </row>
    <row r="430" spans="1:7" x14ac:dyDescent="0.2">
      <c r="A430" s="18">
        <v>45060.087152777778</v>
      </c>
      <c r="B430" s="4">
        <v>1.87</v>
      </c>
      <c r="C430" s="4">
        <v>1.2</v>
      </c>
      <c r="D430" s="4">
        <f t="shared" si="21"/>
        <v>2.2440000000000002</v>
      </c>
      <c r="E430" s="4">
        <f t="shared" si="19"/>
        <v>322.95999999999998</v>
      </c>
      <c r="F430" s="4">
        <f t="shared" si="20"/>
        <v>5.1299999999999955</v>
      </c>
      <c r="G430" s="12">
        <v>2023</v>
      </c>
    </row>
    <row r="431" spans="1:7" x14ac:dyDescent="0.2">
      <c r="A431" s="18">
        <v>45060.093009259261</v>
      </c>
      <c r="B431" s="4">
        <v>1.88</v>
      </c>
      <c r="C431" s="4">
        <v>1.2</v>
      </c>
      <c r="D431" s="4">
        <f t="shared" si="21"/>
        <v>2.2559999999999998</v>
      </c>
      <c r="E431" s="4">
        <f t="shared" si="19"/>
        <v>322.97199999999992</v>
      </c>
      <c r="F431" s="4">
        <f t="shared" si="20"/>
        <v>5.1419999999999391</v>
      </c>
      <c r="G431" s="12">
        <v>2023</v>
      </c>
    </row>
    <row r="432" spans="1:7" x14ac:dyDescent="0.2">
      <c r="A432" s="18">
        <v>45060.094143518516</v>
      </c>
      <c r="B432" s="4">
        <v>1.89</v>
      </c>
      <c r="C432" s="4">
        <v>1.2</v>
      </c>
      <c r="D432" s="4">
        <f t="shared" si="21"/>
        <v>2.2679999999999998</v>
      </c>
      <c r="E432" s="4">
        <f t="shared" si="19"/>
        <v>322.98399999999992</v>
      </c>
      <c r="F432" s="4">
        <f t="shared" si="20"/>
        <v>5.1539999999999395</v>
      </c>
      <c r="G432" s="12">
        <v>2023</v>
      </c>
    </row>
    <row r="433" spans="1:7" x14ac:dyDescent="0.2">
      <c r="A433" s="18">
        <v>45060.147256944445</v>
      </c>
      <c r="B433" s="4">
        <v>1.9</v>
      </c>
      <c r="C433" s="4">
        <v>1.2</v>
      </c>
      <c r="D433" s="4">
        <f t="shared" si="21"/>
        <v>2.2799999999999998</v>
      </c>
      <c r="E433" s="4">
        <f t="shared" si="19"/>
        <v>322.99599999999992</v>
      </c>
      <c r="F433" s="4">
        <f t="shared" si="20"/>
        <v>5.16599999999994</v>
      </c>
      <c r="G433" s="12">
        <v>2023</v>
      </c>
    </row>
    <row r="434" spans="1:7" x14ac:dyDescent="0.2">
      <c r="A434" s="18">
        <v>45060.172442129631</v>
      </c>
      <c r="B434" s="4">
        <v>1.91</v>
      </c>
      <c r="C434" s="4">
        <v>1.2</v>
      </c>
      <c r="D434" s="4">
        <f t="shared" si="21"/>
        <v>2.2919999999999998</v>
      </c>
      <c r="E434" s="4">
        <f t="shared" si="19"/>
        <v>323.00799999999992</v>
      </c>
      <c r="F434" s="4">
        <f t="shared" si="20"/>
        <v>5.1779999999999404</v>
      </c>
      <c r="G434" s="12">
        <v>2023</v>
      </c>
    </row>
    <row r="435" spans="1:7" x14ac:dyDescent="0.2">
      <c r="A435" s="18">
        <v>45061.943287037036</v>
      </c>
      <c r="B435" s="4">
        <v>1.92</v>
      </c>
      <c r="C435" s="4">
        <v>1.2</v>
      </c>
      <c r="D435" s="4">
        <f t="shared" si="21"/>
        <v>2.3039999999999998</v>
      </c>
      <c r="E435" s="4">
        <f t="shared" si="19"/>
        <v>323.01999999999992</v>
      </c>
      <c r="F435" s="4">
        <f t="shared" si="20"/>
        <v>5.1899999999999409</v>
      </c>
      <c r="G435" s="12">
        <v>2023</v>
      </c>
    </row>
    <row r="436" spans="1:7" x14ac:dyDescent="0.2">
      <c r="A436" s="18">
        <v>45061.951006944444</v>
      </c>
      <c r="B436" s="4">
        <v>1.93</v>
      </c>
      <c r="C436" s="4">
        <v>1.2</v>
      </c>
      <c r="D436" s="4">
        <f t="shared" si="21"/>
        <v>2.3159999999999998</v>
      </c>
      <c r="E436" s="4">
        <f t="shared" ref="E436:E499" si="22">D436+$E$242</f>
        <v>323.03199999999993</v>
      </c>
      <c r="F436" s="4">
        <f t="shared" si="20"/>
        <v>5.2019999999999413</v>
      </c>
      <c r="G436" s="12">
        <v>2023</v>
      </c>
    </row>
    <row r="437" spans="1:7" x14ac:dyDescent="0.2">
      <c r="A437" s="18">
        <v>45062.471539351849</v>
      </c>
      <c r="B437" s="4">
        <v>1.94</v>
      </c>
      <c r="C437" s="4">
        <v>1.2</v>
      </c>
      <c r="D437" s="4">
        <f t="shared" si="21"/>
        <v>2.3279999999999998</v>
      </c>
      <c r="E437" s="4">
        <f t="shared" si="22"/>
        <v>323.04399999999993</v>
      </c>
      <c r="F437" s="4">
        <f t="shared" si="20"/>
        <v>5.2139999999999418</v>
      </c>
      <c r="G437" s="12">
        <v>2023</v>
      </c>
    </row>
    <row r="438" spans="1:7" x14ac:dyDescent="0.2">
      <c r="A438" s="18">
        <v>45062.472986111112</v>
      </c>
      <c r="B438" s="4">
        <v>1.95</v>
      </c>
      <c r="C438" s="4">
        <v>1.2</v>
      </c>
      <c r="D438" s="4">
        <f t="shared" si="21"/>
        <v>2.34</v>
      </c>
      <c r="E438" s="4">
        <f t="shared" si="22"/>
        <v>323.05599999999993</v>
      </c>
      <c r="F438" s="4">
        <f t="shared" si="20"/>
        <v>5.2259999999999422</v>
      </c>
      <c r="G438" s="12">
        <v>2023</v>
      </c>
    </row>
    <row r="439" spans="1:7" x14ac:dyDescent="0.2">
      <c r="A439" s="18">
        <v>45062.480729166666</v>
      </c>
      <c r="B439" s="4">
        <v>1.96</v>
      </c>
      <c r="C439" s="4">
        <v>1.2</v>
      </c>
      <c r="D439" s="4">
        <f t="shared" si="21"/>
        <v>2.3519999999999999</v>
      </c>
      <c r="E439" s="4">
        <f t="shared" si="22"/>
        <v>323.06799999999993</v>
      </c>
      <c r="F439" s="4">
        <f t="shared" si="20"/>
        <v>5.2379999999999427</v>
      </c>
      <c r="G439" s="12">
        <v>2023</v>
      </c>
    </row>
    <row r="440" spans="1:7" x14ac:dyDescent="0.2">
      <c r="A440" s="18">
        <v>45062.481631944444</v>
      </c>
      <c r="B440" s="4">
        <v>1.97</v>
      </c>
      <c r="C440" s="4">
        <v>1.2</v>
      </c>
      <c r="D440" s="4">
        <f t="shared" si="21"/>
        <v>2.3639999999999999</v>
      </c>
      <c r="E440" s="4">
        <f t="shared" si="22"/>
        <v>323.07999999999993</v>
      </c>
      <c r="F440" s="4">
        <f t="shared" si="20"/>
        <v>5.2499999999999432</v>
      </c>
      <c r="G440" s="12">
        <v>2023</v>
      </c>
    </row>
    <row r="441" spans="1:7" x14ac:dyDescent="0.2">
      <c r="A441" s="18">
        <v>45062.497418981482</v>
      </c>
      <c r="B441" s="4">
        <v>1.98</v>
      </c>
      <c r="C441" s="4">
        <v>1.2</v>
      </c>
      <c r="D441" s="4">
        <f t="shared" si="21"/>
        <v>2.3759999999999999</v>
      </c>
      <c r="E441" s="4">
        <f t="shared" si="22"/>
        <v>323.09199999999993</v>
      </c>
      <c r="F441" s="4">
        <f t="shared" si="20"/>
        <v>5.2619999999999436</v>
      </c>
      <c r="G441" s="12">
        <v>2023</v>
      </c>
    </row>
    <row r="442" spans="1:7" x14ac:dyDescent="0.2">
      <c r="A442" s="18">
        <v>45062.498645833337</v>
      </c>
      <c r="B442" s="4">
        <v>1.99</v>
      </c>
      <c r="C442" s="4">
        <v>1.2</v>
      </c>
      <c r="D442" s="4">
        <f t="shared" si="21"/>
        <v>2.3879999999999999</v>
      </c>
      <c r="E442" s="4">
        <f t="shared" si="22"/>
        <v>323.10399999999993</v>
      </c>
      <c r="F442" s="4">
        <f t="shared" si="20"/>
        <v>5.2739999999999441</v>
      </c>
      <c r="G442" s="12">
        <v>2023</v>
      </c>
    </row>
    <row r="443" spans="1:7" x14ac:dyDescent="0.2">
      <c r="A443" s="18">
        <v>45063.177511574075</v>
      </c>
      <c r="B443" s="4">
        <v>2</v>
      </c>
      <c r="C443" s="4">
        <v>1.2</v>
      </c>
      <c r="D443" s="4">
        <f t="shared" si="21"/>
        <v>2.4</v>
      </c>
      <c r="E443" s="4">
        <f t="shared" si="22"/>
        <v>323.11599999999993</v>
      </c>
      <c r="F443" s="4">
        <f t="shared" si="20"/>
        <v>5.2859999999999445</v>
      </c>
      <c r="G443" s="12">
        <v>2023</v>
      </c>
    </row>
    <row r="444" spans="1:7" x14ac:dyDescent="0.2">
      <c r="A444" s="18">
        <v>45063.17827546296</v>
      </c>
      <c r="B444" s="4">
        <v>2.0099999999999998</v>
      </c>
      <c r="C444" s="4">
        <v>1.2</v>
      </c>
      <c r="D444" s="4">
        <f t="shared" si="21"/>
        <v>2.4119999999999995</v>
      </c>
      <c r="E444" s="4">
        <f t="shared" si="22"/>
        <v>323.12799999999993</v>
      </c>
      <c r="F444" s="4">
        <f t="shared" si="20"/>
        <v>5.297999999999945</v>
      </c>
      <c r="G444" s="12">
        <v>2023</v>
      </c>
    </row>
    <row r="445" spans="1:7" x14ac:dyDescent="0.2">
      <c r="A445" s="18">
        <v>45063.188773148147</v>
      </c>
      <c r="B445" s="4">
        <v>2.02</v>
      </c>
      <c r="C445" s="4">
        <v>1.2</v>
      </c>
      <c r="D445" s="4">
        <f t="shared" si="21"/>
        <v>2.4239999999999999</v>
      </c>
      <c r="E445" s="4">
        <f t="shared" si="22"/>
        <v>323.13999999999993</v>
      </c>
      <c r="F445" s="4">
        <f t="shared" si="20"/>
        <v>5.3099999999999454</v>
      </c>
      <c r="G445" s="12">
        <v>2023</v>
      </c>
    </row>
    <row r="446" spans="1:7" x14ac:dyDescent="0.2">
      <c r="A446" s="18">
        <v>45063.191805555558</v>
      </c>
      <c r="B446" s="4">
        <v>2.0299999999999998</v>
      </c>
      <c r="C446" s="4">
        <v>1.2</v>
      </c>
      <c r="D446" s="4">
        <f t="shared" si="21"/>
        <v>2.4359999999999995</v>
      </c>
      <c r="E446" s="4">
        <f t="shared" si="22"/>
        <v>323.15199999999993</v>
      </c>
      <c r="F446" s="4">
        <f t="shared" si="20"/>
        <v>5.3219999999999459</v>
      </c>
      <c r="G446" s="12">
        <v>2023</v>
      </c>
    </row>
    <row r="447" spans="1:7" x14ac:dyDescent="0.2">
      <c r="A447" s="18">
        <v>45063.455000000002</v>
      </c>
      <c r="B447" s="4">
        <v>2.04</v>
      </c>
      <c r="C447" s="4">
        <v>1.2</v>
      </c>
      <c r="D447" s="4">
        <f t="shared" si="21"/>
        <v>2.448</v>
      </c>
      <c r="E447" s="4">
        <f t="shared" si="22"/>
        <v>323.16399999999993</v>
      </c>
      <c r="F447" s="4">
        <f t="shared" si="20"/>
        <v>5.3339999999999463</v>
      </c>
      <c r="G447" s="12">
        <v>2023</v>
      </c>
    </row>
    <row r="448" spans="1:7" x14ac:dyDescent="0.2">
      <c r="A448" s="18">
        <v>45063.455497685187</v>
      </c>
      <c r="B448" s="4">
        <v>2.0499999999999998</v>
      </c>
      <c r="C448" s="4">
        <v>1.2</v>
      </c>
      <c r="D448" s="4">
        <f t="shared" si="21"/>
        <v>2.4599999999999995</v>
      </c>
      <c r="E448" s="4">
        <f t="shared" si="22"/>
        <v>323.17599999999993</v>
      </c>
      <c r="F448" s="4">
        <f t="shared" si="20"/>
        <v>5.3459999999999468</v>
      </c>
      <c r="G448" s="12">
        <v>2023</v>
      </c>
    </row>
    <row r="449" spans="1:7" x14ac:dyDescent="0.2">
      <c r="A449" s="18">
        <v>45063.458252314813</v>
      </c>
      <c r="B449" s="4">
        <v>2.06</v>
      </c>
      <c r="C449" s="4">
        <v>1.2</v>
      </c>
      <c r="D449" s="4">
        <f t="shared" si="21"/>
        <v>2.472</v>
      </c>
      <c r="E449" s="4">
        <f t="shared" si="22"/>
        <v>323.18799999999993</v>
      </c>
      <c r="F449" s="4">
        <f t="shared" si="20"/>
        <v>5.3579999999999472</v>
      </c>
      <c r="G449" s="12">
        <v>2023</v>
      </c>
    </row>
    <row r="450" spans="1:7" x14ac:dyDescent="0.2">
      <c r="A450" s="18">
        <v>45063.458645833336</v>
      </c>
      <c r="B450" s="4">
        <v>2.0699999999999998</v>
      </c>
      <c r="C450" s="4">
        <v>1.2</v>
      </c>
      <c r="D450" s="4">
        <f t="shared" si="21"/>
        <v>2.4839999999999995</v>
      </c>
      <c r="E450" s="4">
        <f t="shared" si="22"/>
        <v>323.19999999999993</v>
      </c>
      <c r="F450" s="4">
        <f t="shared" si="20"/>
        <v>5.3699999999999477</v>
      </c>
      <c r="G450" s="12">
        <v>2023</v>
      </c>
    </row>
    <row r="451" spans="1:7" x14ac:dyDescent="0.2">
      <c r="A451" s="18">
        <v>45063.468032407407</v>
      </c>
      <c r="B451" s="4">
        <v>2.08</v>
      </c>
      <c r="C451" s="4">
        <v>1.2</v>
      </c>
      <c r="D451" s="4">
        <f t="shared" si="21"/>
        <v>2.496</v>
      </c>
      <c r="E451" s="4">
        <f t="shared" si="22"/>
        <v>323.21199999999993</v>
      </c>
      <c r="F451" s="4">
        <f t="shared" ref="F451:F514" si="23">E451-317.83</f>
        <v>5.3819999999999482</v>
      </c>
      <c r="G451" s="12">
        <v>2023</v>
      </c>
    </row>
    <row r="452" spans="1:7" x14ac:dyDescent="0.2">
      <c r="A452" s="18">
        <v>45063.479004629633</v>
      </c>
      <c r="B452" s="4">
        <v>2.09</v>
      </c>
      <c r="C452" s="4">
        <v>1.2</v>
      </c>
      <c r="D452" s="4">
        <f t="shared" si="21"/>
        <v>2.5079999999999996</v>
      </c>
      <c r="E452" s="4">
        <f t="shared" si="22"/>
        <v>323.22399999999993</v>
      </c>
      <c r="F452" s="4">
        <f t="shared" si="23"/>
        <v>5.3939999999999486</v>
      </c>
      <c r="G452" s="12">
        <v>2023</v>
      </c>
    </row>
    <row r="453" spans="1:7" x14ac:dyDescent="0.2">
      <c r="A453" s="18">
        <v>45065.43608796296</v>
      </c>
      <c r="B453" s="4">
        <v>2.1</v>
      </c>
      <c r="C453" s="4">
        <v>1.2</v>
      </c>
      <c r="D453" s="4">
        <f t="shared" si="21"/>
        <v>2.52</v>
      </c>
      <c r="E453" s="4">
        <f t="shared" si="22"/>
        <v>323.23599999999993</v>
      </c>
      <c r="F453" s="4">
        <f t="shared" si="23"/>
        <v>5.4059999999999491</v>
      </c>
      <c r="G453" s="12">
        <v>2023</v>
      </c>
    </row>
    <row r="454" spans="1:7" x14ac:dyDescent="0.2">
      <c r="A454" s="18">
        <v>45065.438958333332</v>
      </c>
      <c r="B454" s="4">
        <v>2.11</v>
      </c>
      <c r="C454" s="4">
        <v>1.2</v>
      </c>
      <c r="D454" s="4">
        <f t="shared" si="21"/>
        <v>2.5319999999999996</v>
      </c>
      <c r="E454" s="4">
        <f t="shared" si="22"/>
        <v>323.24799999999993</v>
      </c>
      <c r="F454" s="4">
        <f t="shared" si="23"/>
        <v>5.4179999999999495</v>
      </c>
      <c r="G454" s="12">
        <v>2023</v>
      </c>
    </row>
    <row r="455" spans="1:7" x14ac:dyDescent="0.2">
      <c r="A455" s="18">
        <v>45065.452488425923</v>
      </c>
      <c r="B455" s="4">
        <v>2.12</v>
      </c>
      <c r="C455" s="4">
        <v>1.2</v>
      </c>
      <c r="D455" s="4">
        <f t="shared" si="21"/>
        <v>2.544</v>
      </c>
      <c r="E455" s="4">
        <f t="shared" si="22"/>
        <v>323.25999999999993</v>
      </c>
      <c r="F455" s="4">
        <f t="shared" si="23"/>
        <v>5.42999999999995</v>
      </c>
      <c r="G455" s="12">
        <v>2023</v>
      </c>
    </row>
    <row r="456" spans="1:7" x14ac:dyDescent="0.2">
      <c r="A456" s="18">
        <v>45065.455208333333</v>
      </c>
      <c r="B456" s="4">
        <v>2.13</v>
      </c>
      <c r="C456" s="4">
        <v>1.2</v>
      </c>
      <c r="D456" s="4">
        <f t="shared" si="21"/>
        <v>2.5559999999999996</v>
      </c>
      <c r="E456" s="4">
        <f t="shared" si="22"/>
        <v>323.27199999999993</v>
      </c>
      <c r="F456" s="4">
        <f t="shared" si="23"/>
        <v>5.4419999999999504</v>
      </c>
      <c r="G456" s="12">
        <v>2023</v>
      </c>
    </row>
    <row r="457" spans="1:7" x14ac:dyDescent="0.2">
      <c r="A457" s="18">
        <v>45065.465717592589</v>
      </c>
      <c r="B457" s="4">
        <v>2.14</v>
      </c>
      <c r="C457" s="4">
        <v>1.2</v>
      </c>
      <c r="D457" s="4">
        <f t="shared" si="21"/>
        <v>2.5680000000000001</v>
      </c>
      <c r="E457" s="4">
        <f t="shared" si="22"/>
        <v>323.28399999999993</v>
      </c>
      <c r="F457" s="4">
        <f t="shared" si="23"/>
        <v>5.4539999999999509</v>
      </c>
      <c r="G457" s="12">
        <v>2023</v>
      </c>
    </row>
    <row r="458" spans="1:7" x14ac:dyDescent="0.2">
      <c r="A458" s="18">
        <v>45065.468159722222</v>
      </c>
      <c r="B458" s="4">
        <v>2.15</v>
      </c>
      <c r="C458" s="4">
        <v>1.2</v>
      </c>
      <c r="D458" s="4">
        <f t="shared" si="21"/>
        <v>2.5799999999999996</v>
      </c>
      <c r="E458" s="4">
        <f t="shared" si="22"/>
        <v>323.29599999999994</v>
      </c>
      <c r="F458" s="4">
        <f t="shared" si="23"/>
        <v>5.4659999999999513</v>
      </c>
      <c r="G458" s="12">
        <v>2023</v>
      </c>
    </row>
    <row r="459" spans="1:7" x14ac:dyDescent="0.2">
      <c r="A459" s="18">
        <v>45065.483958333331</v>
      </c>
      <c r="B459" s="4">
        <v>2.16</v>
      </c>
      <c r="C459" s="4">
        <v>1.2</v>
      </c>
      <c r="D459" s="4">
        <f t="shared" si="21"/>
        <v>2.5920000000000001</v>
      </c>
      <c r="E459" s="4">
        <f t="shared" si="22"/>
        <v>323.30799999999994</v>
      </c>
      <c r="F459" s="4">
        <f t="shared" si="23"/>
        <v>5.4779999999999518</v>
      </c>
      <c r="G459" s="12">
        <v>2023</v>
      </c>
    </row>
    <row r="460" spans="1:7" x14ac:dyDescent="0.2">
      <c r="A460" s="18">
        <v>45065.48646990741</v>
      </c>
      <c r="B460" s="4">
        <v>2.17</v>
      </c>
      <c r="C460" s="4">
        <v>1.2</v>
      </c>
      <c r="D460" s="4">
        <f t="shared" si="21"/>
        <v>2.6039999999999996</v>
      </c>
      <c r="E460" s="4">
        <f t="shared" si="22"/>
        <v>323.31999999999994</v>
      </c>
      <c r="F460" s="4">
        <f t="shared" si="23"/>
        <v>5.4899999999999523</v>
      </c>
      <c r="G460" s="12">
        <v>2023</v>
      </c>
    </row>
    <row r="461" spans="1:7" x14ac:dyDescent="0.2">
      <c r="A461" s="18">
        <v>45065.496817129628</v>
      </c>
      <c r="B461" s="4">
        <v>2.1800000000000002</v>
      </c>
      <c r="C461" s="4">
        <v>1.2</v>
      </c>
      <c r="D461" s="4">
        <f t="shared" si="21"/>
        <v>2.6160000000000001</v>
      </c>
      <c r="E461" s="4">
        <f t="shared" si="22"/>
        <v>323.33199999999994</v>
      </c>
      <c r="F461" s="4">
        <f t="shared" si="23"/>
        <v>5.5019999999999527</v>
      </c>
      <c r="G461" s="12">
        <v>2023</v>
      </c>
    </row>
    <row r="462" spans="1:7" x14ac:dyDescent="0.2">
      <c r="A462" s="18">
        <v>45065.498124999998</v>
      </c>
      <c r="B462" s="4">
        <v>2.19</v>
      </c>
      <c r="C462" s="4">
        <v>1.2</v>
      </c>
      <c r="D462" s="4">
        <f t="shared" si="21"/>
        <v>2.6279999999999997</v>
      </c>
      <c r="E462" s="4">
        <f t="shared" si="22"/>
        <v>323.34399999999994</v>
      </c>
      <c r="F462" s="4">
        <f t="shared" si="23"/>
        <v>5.5139999999999532</v>
      </c>
      <c r="G462" s="12">
        <v>2023</v>
      </c>
    </row>
    <row r="463" spans="1:7" x14ac:dyDescent="0.2">
      <c r="A463" s="18">
        <v>45065.50476851852</v>
      </c>
      <c r="B463" s="4">
        <v>2.2000000000000002</v>
      </c>
      <c r="C463" s="4">
        <v>1.2</v>
      </c>
      <c r="D463" s="4">
        <f t="shared" si="21"/>
        <v>2.64</v>
      </c>
      <c r="E463" s="4">
        <f t="shared" si="22"/>
        <v>323.35599999999994</v>
      </c>
      <c r="F463" s="4">
        <f t="shared" si="23"/>
        <v>5.5259999999999536</v>
      </c>
      <c r="G463" s="12">
        <v>2023</v>
      </c>
    </row>
    <row r="464" spans="1:7" x14ac:dyDescent="0.2">
      <c r="A464" s="18">
        <v>45065.505567129629</v>
      </c>
      <c r="B464" s="4">
        <v>2.21</v>
      </c>
      <c r="C464" s="4">
        <v>1.2</v>
      </c>
      <c r="D464" s="4">
        <f t="shared" si="21"/>
        <v>2.6519999999999997</v>
      </c>
      <c r="E464" s="4">
        <f t="shared" si="22"/>
        <v>323.36799999999994</v>
      </c>
      <c r="F464" s="4">
        <f t="shared" si="23"/>
        <v>5.5379999999999541</v>
      </c>
      <c r="G464" s="12">
        <v>2023</v>
      </c>
    </row>
    <row r="465" spans="1:7" x14ac:dyDescent="0.2">
      <c r="A465" s="18">
        <v>45065.509074074071</v>
      </c>
      <c r="B465" s="4">
        <v>2.2200000000000002</v>
      </c>
      <c r="C465" s="4">
        <v>1.2</v>
      </c>
      <c r="D465" s="4">
        <f t="shared" ref="D465:D528" si="24">B465*C465</f>
        <v>2.6640000000000001</v>
      </c>
      <c r="E465" s="4">
        <f t="shared" si="22"/>
        <v>323.37999999999994</v>
      </c>
      <c r="F465" s="4">
        <f t="shared" si="23"/>
        <v>5.5499999999999545</v>
      </c>
      <c r="G465" s="12">
        <v>2023</v>
      </c>
    </row>
    <row r="466" spans="1:7" x14ac:dyDescent="0.2">
      <c r="A466" s="18">
        <v>45065.509641203702</v>
      </c>
      <c r="B466" s="4">
        <v>2.23</v>
      </c>
      <c r="C466" s="4">
        <v>1.2</v>
      </c>
      <c r="D466" s="4">
        <f t="shared" si="24"/>
        <v>2.6759999999999997</v>
      </c>
      <c r="E466" s="4">
        <f t="shared" si="22"/>
        <v>323.39199999999994</v>
      </c>
      <c r="F466" s="4">
        <f t="shared" si="23"/>
        <v>5.561999999999955</v>
      </c>
      <c r="G466" s="12">
        <v>2023</v>
      </c>
    </row>
    <row r="467" spans="1:7" x14ac:dyDescent="0.2">
      <c r="A467" s="18">
        <v>45065.513842592591</v>
      </c>
      <c r="B467" s="4">
        <v>2.2400000000000002</v>
      </c>
      <c r="C467" s="4">
        <v>1.2</v>
      </c>
      <c r="D467" s="4">
        <f t="shared" si="24"/>
        <v>2.6880000000000002</v>
      </c>
      <c r="E467" s="4">
        <f t="shared" si="22"/>
        <v>323.40399999999994</v>
      </c>
      <c r="F467" s="4">
        <f t="shared" si="23"/>
        <v>5.5739999999999554</v>
      </c>
      <c r="G467" s="12">
        <v>2023</v>
      </c>
    </row>
    <row r="468" spans="1:7" x14ac:dyDescent="0.2">
      <c r="A468" s="18">
        <v>45065.514699074076</v>
      </c>
      <c r="B468" s="4">
        <v>2.25</v>
      </c>
      <c r="C468" s="4">
        <v>1.2</v>
      </c>
      <c r="D468" s="4">
        <f t="shared" si="24"/>
        <v>2.6999999999999997</v>
      </c>
      <c r="E468" s="4">
        <f t="shared" si="22"/>
        <v>323.41599999999994</v>
      </c>
      <c r="F468" s="4">
        <f t="shared" si="23"/>
        <v>5.5859999999999559</v>
      </c>
      <c r="G468" s="12">
        <v>2023</v>
      </c>
    </row>
    <row r="469" spans="1:7" x14ac:dyDescent="0.2">
      <c r="A469" s="18">
        <v>45065.520729166667</v>
      </c>
      <c r="B469" s="4">
        <v>2.2599999999999998</v>
      </c>
      <c r="C469" s="4">
        <v>1.2</v>
      </c>
      <c r="D469" s="4">
        <f t="shared" si="24"/>
        <v>2.7119999999999997</v>
      </c>
      <c r="E469" s="4">
        <f t="shared" si="22"/>
        <v>323.42799999999994</v>
      </c>
      <c r="F469" s="4">
        <f t="shared" si="23"/>
        <v>5.5979999999999563</v>
      </c>
      <c r="G469" s="12">
        <v>2023</v>
      </c>
    </row>
    <row r="470" spans="1:7" x14ac:dyDescent="0.2">
      <c r="A470" s="18">
        <v>45065.521608796298</v>
      </c>
      <c r="B470" s="4">
        <v>2.27</v>
      </c>
      <c r="C470" s="4">
        <v>1.2</v>
      </c>
      <c r="D470" s="4">
        <f t="shared" si="24"/>
        <v>2.7239999999999998</v>
      </c>
      <c r="E470" s="4">
        <f t="shared" si="22"/>
        <v>323.43999999999994</v>
      </c>
      <c r="F470" s="4">
        <f t="shared" si="23"/>
        <v>5.6099999999999568</v>
      </c>
      <c r="G470" s="12">
        <v>2023</v>
      </c>
    </row>
    <row r="471" spans="1:7" x14ac:dyDescent="0.2">
      <c r="A471" s="18">
        <v>45065.525810185187</v>
      </c>
      <c r="B471" s="4">
        <v>2.2799999999999998</v>
      </c>
      <c r="C471" s="4">
        <v>1.2</v>
      </c>
      <c r="D471" s="4">
        <f t="shared" si="24"/>
        <v>2.7359999999999998</v>
      </c>
      <c r="E471" s="4">
        <f t="shared" si="22"/>
        <v>323.45199999999994</v>
      </c>
      <c r="F471" s="4">
        <f t="shared" si="23"/>
        <v>5.6219999999999573</v>
      </c>
      <c r="G471" s="12">
        <v>2023</v>
      </c>
    </row>
    <row r="472" spans="1:7" x14ac:dyDescent="0.2">
      <c r="A472" s="18">
        <v>45065.526469907411</v>
      </c>
      <c r="B472" s="4">
        <v>2.29</v>
      </c>
      <c r="C472" s="4">
        <v>1.2</v>
      </c>
      <c r="D472" s="4">
        <f t="shared" si="24"/>
        <v>2.7479999999999998</v>
      </c>
      <c r="E472" s="4">
        <f t="shared" si="22"/>
        <v>323.46399999999994</v>
      </c>
      <c r="F472" s="4">
        <f t="shared" si="23"/>
        <v>5.6339999999999577</v>
      </c>
      <c r="G472" s="12">
        <v>2023</v>
      </c>
    </row>
    <row r="473" spans="1:7" x14ac:dyDescent="0.2">
      <c r="A473" s="18">
        <v>45065.52983796296</v>
      </c>
      <c r="B473" s="4">
        <v>2.2999999999999998</v>
      </c>
      <c r="C473" s="4">
        <v>1.2</v>
      </c>
      <c r="D473" s="4">
        <f t="shared" si="24"/>
        <v>2.76</v>
      </c>
      <c r="E473" s="4">
        <f t="shared" si="22"/>
        <v>323.47599999999994</v>
      </c>
      <c r="F473" s="4">
        <f t="shared" si="23"/>
        <v>5.6459999999999582</v>
      </c>
      <c r="G473" s="12">
        <v>2023</v>
      </c>
    </row>
    <row r="474" spans="1:7" x14ac:dyDescent="0.2">
      <c r="A474" s="18">
        <v>45065.530416666668</v>
      </c>
      <c r="B474" s="4">
        <v>2.31</v>
      </c>
      <c r="C474" s="4">
        <v>1.2</v>
      </c>
      <c r="D474" s="4">
        <f t="shared" si="24"/>
        <v>2.7719999999999998</v>
      </c>
      <c r="E474" s="4">
        <f t="shared" si="22"/>
        <v>323.48799999999994</v>
      </c>
      <c r="F474" s="4">
        <f t="shared" si="23"/>
        <v>5.6579999999999586</v>
      </c>
      <c r="G474" s="12">
        <v>2023</v>
      </c>
    </row>
    <row r="475" spans="1:7" x14ac:dyDescent="0.2">
      <c r="A475" s="18">
        <v>45065.533518518518</v>
      </c>
      <c r="B475" s="4">
        <v>2.3199999999999998</v>
      </c>
      <c r="C475" s="4">
        <v>1.2</v>
      </c>
      <c r="D475" s="4">
        <f t="shared" si="24"/>
        <v>2.7839999999999998</v>
      </c>
      <c r="E475" s="4">
        <f t="shared" si="22"/>
        <v>323.49999999999994</v>
      </c>
      <c r="F475" s="4">
        <f t="shared" si="23"/>
        <v>5.6699999999999591</v>
      </c>
      <c r="G475" s="12">
        <v>2023</v>
      </c>
    </row>
    <row r="476" spans="1:7" x14ac:dyDescent="0.2">
      <c r="A476" s="18">
        <v>45065.534074074072</v>
      </c>
      <c r="B476" s="4">
        <v>2.33</v>
      </c>
      <c r="C476" s="4">
        <v>1.2</v>
      </c>
      <c r="D476" s="4">
        <f t="shared" si="24"/>
        <v>2.7959999999999998</v>
      </c>
      <c r="E476" s="4">
        <f t="shared" si="22"/>
        <v>323.51199999999994</v>
      </c>
      <c r="F476" s="4">
        <f t="shared" si="23"/>
        <v>5.6819999999999595</v>
      </c>
      <c r="G476" s="12">
        <v>2023</v>
      </c>
    </row>
    <row r="477" spans="1:7" x14ac:dyDescent="0.2">
      <c r="A477" s="18">
        <v>45065.537106481483</v>
      </c>
      <c r="B477" s="4">
        <v>2.34</v>
      </c>
      <c r="C477" s="4">
        <v>1.2</v>
      </c>
      <c r="D477" s="4">
        <f t="shared" si="24"/>
        <v>2.8079999999999998</v>
      </c>
      <c r="E477" s="4">
        <f t="shared" si="22"/>
        <v>323.52399999999994</v>
      </c>
      <c r="F477" s="4">
        <f t="shared" si="23"/>
        <v>5.69399999999996</v>
      </c>
      <c r="G477" s="12">
        <v>2023</v>
      </c>
    </row>
    <row r="478" spans="1:7" x14ac:dyDescent="0.2">
      <c r="A478" s="18">
        <v>45065.537673611114</v>
      </c>
      <c r="B478" s="4">
        <v>2.35</v>
      </c>
      <c r="C478" s="4">
        <v>1.2</v>
      </c>
      <c r="D478" s="4">
        <f t="shared" si="24"/>
        <v>2.82</v>
      </c>
      <c r="E478" s="4">
        <f t="shared" si="22"/>
        <v>323.53599999999994</v>
      </c>
      <c r="F478" s="4">
        <f t="shared" si="23"/>
        <v>5.7059999999999604</v>
      </c>
      <c r="G478" s="12">
        <v>2023</v>
      </c>
    </row>
    <row r="479" spans="1:7" x14ac:dyDescent="0.2">
      <c r="A479" s="18">
        <v>45065.540567129632</v>
      </c>
      <c r="B479" s="4">
        <v>2.36</v>
      </c>
      <c r="C479" s="4">
        <v>1.2</v>
      </c>
      <c r="D479" s="4">
        <f t="shared" si="24"/>
        <v>2.8319999999999999</v>
      </c>
      <c r="E479" s="4">
        <f t="shared" si="22"/>
        <v>323.54799999999994</v>
      </c>
      <c r="F479" s="4">
        <f t="shared" si="23"/>
        <v>5.7179999999999609</v>
      </c>
      <c r="G479" s="12">
        <v>2023</v>
      </c>
    </row>
    <row r="480" spans="1:7" x14ac:dyDescent="0.2">
      <c r="A480" s="18">
        <v>45065.541064814817</v>
      </c>
      <c r="B480" s="4">
        <v>2.37</v>
      </c>
      <c r="C480" s="4">
        <v>1.2</v>
      </c>
      <c r="D480" s="4">
        <f t="shared" si="24"/>
        <v>2.8439999999999999</v>
      </c>
      <c r="E480" s="4">
        <f t="shared" si="22"/>
        <v>323.55999999999995</v>
      </c>
      <c r="F480" s="4">
        <f t="shared" si="23"/>
        <v>5.7299999999999613</v>
      </c>
      <c r="G480" s="12">
        <v>2023</v>
      </c>
    </row>
    <row r="481" spans="1:7" x14ac:dyDescent="0.2">
      <c r="A481" s="18">
        <v>45065.543923611112</v>
      </c>
      <c r="B481" s="4">
        <v>2.38</v>
      </c>
      <c r="C481" s="4">
        <v>1.2</v>
      </c>
      <c r="D481" s="4">
        <f t="shared" si="24"/>
        <v>2.8559999999999999</v>
      </c>
      <c r="E481" s="4">
        <f t="shared" si="22"/>
        <v>323.57199999999995</v>
      </c>
      <c r="F481" s="4">
        <f t="shared" si="23"/>
        <v>5.7419999999999618</v>
      </c>
      <c r="G481" s="12">
        <v>2023</v>
      </c>
    </row>
    <row r="482" spans="1:7" x14ac:dyDescent="0.2">
      <c r="A482" s="18">
        <v>45065.544456018521</v>
      </c>
      <c r="B482" s="4">
        <v>2.39</v>
      </c>
      <c r="C482" s="4">
        <v>1.2</v>
      </c>
      <c r="D482" s="4">
        <f t="shared" si="24"/>
        <v>2.8679999999999999</v>
      </c>
      <c r="E482" s="4">
        <f t="shared" si="22"/>
        <v>323.58399999999995</v>
      </c>
      <c r="F482" s="4">
        <f t="shared" si="23"/>
        <v>5.7539999999999623</v>
      </c>
      <c r="G482" s="12">
        <v>2023</v>
      </c>
    </row>
    <row r="483" spans="1:7" x14ac:dyDescent="0.2">
      <c r="A483" s="18">
        <v>45065.547488425924</v>
      </c>
      <c r="B483" s="4">
        <v>2.4</v>
      </c>
      <c r="C483" s="4">
        <v>1.2</v>
      </c>
      <c r="D483" s="4">
        <f t="shared" si="24"/>
        <v>2.88</v>
      </c>
      <c r="E483" s="4">
        <f t="shared" si="22"/>
        <v>323.59599999999995</v>
      </c>
      <c r="F483" s="4">
        <f t="shared" si="23"/>
        <v>5.7659999999999627</v>
      </c>
      <c r="G483" s="12">
        <v>2023</v>
      </c>
    </row>
    <row r="484" spans="1:7" x14ac:dyDescent="0.2">
      <c r="A484" s="18">
        <v>45065.548055555555</v>
      </c>
      <c r="B484" s="4">
        <v>2.41</v>
      </c>
      <c r="C484" s="4">
        <v>1.2</v>
      </c>
      <c r="D484" s="4">
        <f t="shared" si="24"/>
        <v>2.8919999999999999</v>
      </c>
      <c r="E484" s="4">
        <f t="shared" si="22"/>
        <v>323.60799999999995</v>
      </c>
      <c r="F484" s="4">
        <f t="shared" si="23"/>
        <v>5.7779999999999632</v>
      </c>
      <c r="G484" s="12">
        <v>2023</v>
      </c>
    </row>
    <row r="485" spans="1:7" x14ac:dyDescent="0.2">
      <c r="A485" s="18">
        <v>45065.551226851851</v>
      </c>
      <c r="B485" s="4">
        <v>2.42</v>
      </c>
      <c r="C485" s="4">
        <v>1.2</v>
      </c>
      <c r="D485" s="4">
        <f t="shared" si="24"/>
        <v>2.9039999999999999</v>
      </c>
      <c r="E485" s="4">
        <f t="shared" si="22"/>
        <v>323.61999999999995</v>
      </c>
      <c r="F485" s="4">
        <f t="shared" si="23"/>
        <v>5.7899999999999636</v>
      </c>
      <c r="G485" s="12">
        <v>2023</v>
      </c>
    </row>
    <row r="486" spans="1:7" x14ac:dyDescent="0.2">
      <c r="A486" s="18">
        <v>45065.551805555559</v>
      </c>
      <c r="B486" s="4">
        <v>2.4300000000000002</v>
      </c>
      <c r="C486" s="4">
        <v>1.2</v>
      </c>
      <c r="D486" s="4">
        <f t="shared" si="24"/>
        <v>2.9159999999999999</v>
      </c>
      <c r="E486" s="4">
        <f t="shared" si="22"/>
        <v>323.63199999999995</v>
      </c>
      <c r="F486" s="4">
        <f t="shared" si="23"/>
        <v>5.8019999999999641</v>
      </c>
      <c r="G486" s="12">
        <v>2023</v>
      </c>
    </row>
    <row r="487" spans="1:7" x14ac:dyDescent="0.2">
      <c r="A487" s="18">
        <v>45065.555810185186</v>
      </c>
      <c r="B487" s="4">
        <v>2.44</v>
      </c>
      <c r="C487" s="4">
        <v>1.2</v>
      </c>
      <c r="D487" s="4">
        <f t="shared" si="24"/>
        <v>2.9279999999999999</v>
      </c>
      <c r="E487" s="4">
        <f t="shared" si="22"/>
        <v>323.64399999999995</v>
      </c>
      <c r="F487" s="4">
        <f t="shared" si="23"/>
        <v>5.8139999999999645</v>
      </c>
      <c r="G487" s="12">
        <v>2023</v>
      </c>
    </row>
    <row r="488" spans="1:7" x14ac:dyDescent="0.2">
      <c r="A488" s="18">
        <v>45065.556643518517</v>
      </c>
      <c r="B488" s="4">
        <v>2.4500000000000002</v>
      </c>
      <c r="C488" s="4">
        <v>1.2</v>
      </c>
      <c r="D488" s="4">
        <f t="shared" si="24"/>
        <v>2.94</v>
      </c>
      <c r="E488" s="4">
        <f t="shared" si="22"/>
        <v>323.65599999999995</v>
      </c>
      <c r="F488" s="4">
        <f t="shared" si="23"/>
        <v>5.825999999999965</v>
      </c>
      <c r="G488" s="12">
        <v>2023</v>
      </c>
    </row>
    <row r="489" spans="1:7" x14ac:dyDescent="0.2">
      <c r="A489" s="18">
        <v>45065.562326388892</v>
      </c>
      <c r="B489" s="4">
        <v>2.46</v>
      </c>
      <c r="C489" s="4">
        <v>1.2</v>
      </c>
      <c r="D489" s="4">
        <f t="shared" si="24"/>
        <v>2.952</v>
      </c>
      <c r="E489" s="4">
        <f t="shared" si="22"/>
        <v>323.66799999999995</v>
      </c>
      <c r="F489" s="4">
        <f t="shared" si="23"/>
        <v>5.8379999999999654</v>
      </c>
      <c r="G489" s="12">
        <v>2023</v>
      </c>
    </row>
    <row r="490" spans="1:7" x14ac:dyDescent="0.2">
      <c r="A490" s="18">
        <v>45065.563240740739</v>
      </c>
      <c r="B490" s="4">
        <v>2.4700000000000002</v>
      </c>
      <c r="C490" s="4">
        <v>1.2</v>
      </c>
      <c r="D490" s="4">
        <f t="shared" si="24"/>
        <v>2.964</v>
      </c>
      <c r="E490" s="4">
        <f t="shared" si="22"/>
        <v>323.67999999999995</v>
      </c>
      <c r="F490" s="4">
        <f t="shared" si="23"/>
        <v>5.8499999999999659</v>
      </c>
      <c r="G490" s="12">
        <v>2023</v>
      </c>
    </row>
    <row r="491" spans="1:7" x14ac:dyDescent="0.2">
      <c r="A491" s="18">
        <v>45065.568831018521</v>
      </c>
      <c r="B491" s="4">
        <v>2.48</v>
      </c>
      <c r="C491" s="4">
        <v>1.2</v>
      </c>
      <c r="D491" s="4">
        <f t="shared" si="24"/>
        <v>2.976</v>
      </c>
      <c r="E491" s="4">
        <f t="shared" si="22"/>
        <v>323.69199999999995</v>
      </c>
      <c r="F491" s="4">
        <f t="shared" si="23"/>
        <v>5.8619999999999663</v>
      </c>
      <c r="G491" s="12">
        <v>2023</v>
      </c>
    </row>
    <row r="492" spans="1:7" x14ac:dyDescent="0.2">
      <c r="A492" s="18">
        <v>45065.570335648146</v>
      </c>
      <c r="B492" s="4">
        <v>2.4900000000000002</v>
      </c>
      <c r="C492" s="4">
        <v>1.2</v>
      </c>
      <c r="D492" s="4">
        <f t="shared" si="24"/>
        <v>2.988</v>
      </c>
      <c r="E492" s="4">
        <f t="shared" si="22"/>
        <v>323.70399999999995</v>
      </c>
      <c r="F492" s="4">
        <f t="shared" si="23"/>
        <v>5.8739999999999668</v>
      </c>
      <c r="G492" s="12">
        <v>2023</v>
      </c>
    </row>
    <row r="493" spans="1:7" x14ac:dyDescent="0.2">
      <c r="A493" s="18">
        <v>45065.580243055556</v>
      </c>
      <c r="B493" s="4">
        <v>2.5</v>
      </c>
      <c r="C493" s="4">
        <v>1.2</v>
      </c>
      <c r="D493" s="4">
        <f t="shared" si="24"/>
        <v>3</v>
      </c>
      <c r="E493" s="4">
        <f t="shared" si="22"/>
        <v>323.71599999999995</v>
      </c>
      <c r="F493" s="4">
        <f t="shared" si="23"/>
        <v>5.8859999999999673</v>
      </c>
      <c r="G493" s="12">
        <v>2023</v>
      </c>
    </row>
    <row r="494" spans="1:7" x14ac:dyDescent="0.2">
      <c r="A494" s="18">
        <v>45065.582037037035</v>
      </c>
      <c r="B494" s="4">
        <v>2.5099999999999998</v>
      </c>
      <c r="C494" s="4">
        <v>1.2</v>
      </c>
      <c r="D494" s="4">
        <f t="shared" si="24"/>
        <v>3.0119999999999996</v>
      </c>
      <c r="E494" s="4">
        <f t="shared" si="22"/>
        <v>323.72799999999995</v>
      </c>
      <c r="F494" s="4">
        <f t="shared" si="23"/>
        <v>5.8979999999999677</v>
      </c>
      <c r="G494" s="12">
        <v>2023</v>
      </c>
    </row>
    <row r="495" spans="1:7" x14ac:dyDescent="0.2">
      <c r="A495" s="18">
        <v>45065.59579861111</v>
      </c>
      <c r="B495" s="4">
        <v>2.52</v>
      </c>
      <c r="C495" s="4">
        <v>1.2</v>
      </c>
      <c r="D495" s="4">
        <f t="shared" si="24"/>
        <v>3.024</v>
      </c>
      <c r="E495" s="4">
        <f t="shared" si="22"/>
        <v>323.73999999999995</v>
      </c>
      <c r="F495" s="4">
        <f t="shared" si="23"/>
        <v>5.9099999999999682</v>
      </c>
      <c r="G495" s="12">
        <v>2023</v>
      </c>
    </row>
    <row r="496" spans="1:7" x14ac:dyDescent="0.2">
      <c r="A496" s="18">
        <v>45065.598287037035</v>
      </c>
      <c r="B496" s="4">
        <v>2.5299999999999998</v>
      </c>
      <c r="C496" s="4">
        <v>1.2</v>
      </c>
      <c r="D496" s="4">
        <f t="shared" si="24"/>
        <v>3.0359999999999996</v>
      </c>
      <c r="E496" s="4">
        <f t="shared" si="22"/>
        <v>323.75199999999995</v>
      </c>
      <c r="F496" s="4">
        <f t="shared" si="23"/>
        <v>5.9219999999999686</v>
      </c>
      <c r="G496" s="12">
        <v>2023</v>
      </c>
    </row>
    <row r="497" spans="1:7" x14ac:dyDescent="0.2">
      <c r="A497" s="18">
        <v>45065.615914351853</v>
      </c>
      <c r="B497" s="4">
        <v>2.54</v>
      </c>
      <c r="C497" s="4">
        <v>1.2</v>
      </c>
      <c r="D497" s="4">
        <f t="shared" si="24"/>
        <v>3.048</v>
      </c>
      <c r="E497" s="4">
        <f t="shared" si="22"/>
        <v>323.76399999999995</v>
      </c>
      <c r="F497" s="4">
        <f t="shared" si="23"/>
        <v>5.9339999999999691</v>
      </c>
      <c r="G497" s="12">
        <v>2023</v>
      </c>
    </row>
    <row r="498" spans="1:7" x14ac:dyDescent="0.2">
      <c r="A498" s="18">
        <v>45065.619629629633</v>
      </c>
      <c r="B498" s="4">
        <v>2.5499999999999998</v>
      </c>
      <c r="C498" s="4">
        <v>1.2</v>
      </c>
      <c r="D498" s="4">
        <f t="shared" si="24"/>
        <v>3.0599999999999996</v>
      </c>
      <c r="E498" s="4">
        <f t="shared" si="22"/>
        <v>323.77599999999995</v>
      </c>
      <c r="F498" s="4">
        <f t="shared" si="23"/>
        <v>5.9459999999999695</v>
      </c>
      <c r="G498" s="12">
        <v>2023</v>
      </c>
    </row>
    <row r="499" spans="1:7" x14ac:dyDescent="0.2">
      <c r="A499" s="18">
        <v>45065.661539351851</v>
      </c>
      <c r="B499" s="4">
        <v>2.56</v>
      </c>
      <c r="C499" s="4">
        <v>1.2</v>
      </c>
      <c r="D499" s="4">
        <f t="shared" si="24"/>
        <v>3.0720000000000001</v>
      </c>
      <c r="E499" s="4">
        <f t="shared" si="22"/>
        <v>323.78799999999995</v>
      </c>
      <c r="F499" s="4">
        <f t="shared" si="23"/>
        <v>5.95799999999997</v>
      </c>
      <c r="G499" s="12">
        <v>2023</v>
      </c>
    </row>
    <row r="500" spans="1:7" x14ac:dyDescent="0.2">
      <c r="A500" s="18">
        <v>45065.678043981483</v>
      </c>
      <c r="B500" s="4">
        <v>2.57</v>
      </c>
      <c r="C500" s="4">
        <v>1.2</v>
      </c>
      <c r="D500" s="4">
        <f t="shared" si="24"/>
        <v>3.0839999999999996</v>
      </c>
      <c r="E500" s="4">
        <f t="shared" ref="E500:E518" si="25">D500+$E$242</f>
        <v>323.79999999999995</v>
      </c>
      <c r="F500" s="4">
        <f t="shared" si="23"/>
        <v>5.9699999999999704</v>
      </c>
      <c r="G500" s="12">
        <v>2023</v>
      </c>
    </row>
    <row r="501" spans="1:7" x14ac:dyDescent="0.2">
      <c r="A501" s="18">
        <v>45066.719236111108</v>
      </c>
      <c r="B501" s="4">
        <v>2.58</v>
      </c>
      <c r="C501" s="4">
        <v>1.2</v>
      </c>
      <c r="D501" s="4">
        <f t="shared" si="24"/>
        <v>3.0960000000000001</v>
      </c>
      <c r="E501" s="4">
        <f t="shared" si="25"/>
        <v>323.81199999999995</v>
      </c>
      <c r="F501" s="4">
        <f t="shared" si="23"/>
        <v>5.9819999999999709</v>
      </c>
      <c r="G501" s="12">
        <v>2023</v>
      </c>
    </row>
    <row r="502" spans="1:7" x14ac:dyDescent="0.2">
      <c r="A502" s="18">
        <v>45066.732303240744</v>
      </c>
      <c r="B502" s="4">
        <v>2.59</v>
      </c>
      <c r="C502" s="4">
        <v>1.2</v>
      </c>
      <c r="D502" s="4">
        <f t="shared" si="24"/>
        <v>3.1079999999999997</v>
      </c>
      <c r="E502" s="4">
        <f t="shared" si="25"/>
        <v>323.82399999999996</v>
      </c>
      <c r="F502" s="4">
        <f t="shared" si="23"/>
        <v>5.9939999999999714</v>
      </c>
      <c r="G502" s="12">
        <v>2023</v>
      </c>
    </row>
    <row r="503" spans="1:7" x14ac:dyDescent="0.2">
      <c r="A503" s="18">
        <v>45067.704421296294</v>
      </c>
      <c r="B503" s="4">
        <v>2.6</v>
      </c>
      <c r="C503" s="4">
        <v>1.2</v>
      </c>
      <c r="D503" s="4">
        <f t="shared" si="24"/>
        <v>3.12</v>
      </c>
      <c r="E503" s="4">
        <f t="shared" si="25"/>
        <v>323.83599999999996</v>
      </c>
      <c r="F503" s="4">
        <f t="shared" si="23"/>
        <v>6.0059999999999718</v>
      </c>
      <c r="G503" s="12">
        <v>2023</v>
      </c>
    </row>
    <row r="504" spans="1:7" x14ac:dyDescent="0.2">
      <c r="A504" s="18">
        <v>45067.717951388891</v>
      </c>
      <c r="B504" s="4">
        <v>2.61</v>
      </c>
      <c r="C504" s="4">
        <v>1.2</v>
      </c>
      <c r="D504" s="4">
        <f t="shared" si="24"/>
        <v>3.1319999999999997</v>
      </c>
      <c r="E504" s="4">
        <f t="shared" si="25"/>
        <v>323.84799999999996</v>
      </c>
      <c r="F504" s="4">
        <f t="shared" si="23"/>
        <v>6.0179999999999723</v>
      </c>
      <c r="G504" s="12">
        <v>2023</v>
      </c>
    </row>
    <row r="505" spans="1:7" x14ac:dyDescent="0.2">
      <c r="A505" s="18">
        <v>45068.458032407405</v>
      </c>
      <c r="B505" s="4">
        <v>2.62</v>
      </c>
      <c r="C505" s="4">
        <v>1.2</v>
      </c>
      <c r="D505" s="4">
        <f t="shared" si="24"/>
        <v>3.1440000000000001</v>
      </c>
      <c r="E505" s="4">
        <f t="shared" si="25"/>
        <v>323.85999999999996</v>
      </c>
      <c r="F505" s="4">
        <f t="shared" si="23"/>
        <v>6.0299999999999727</v>
      </c>
      <c r="G505" s="12">
        <v>2023</v>
      </c>
    </row>
    <row r="506" spans="1:7" x14ac:dyDescent="0.2">
      <c r="A506" s="18">
        <v>45068.458854166667</v>
      </c>
      <c r="B506" s="4">
        <v>2.63</v>
      </c>
      <c r="C506" s="4">
        <v>1.2</v>
      </c>
      <c r="D506" s="4">
        <f t="shared" si="24"/>
        <v>3.1559999999999997</v>
      </c>
      <c r="E506" s="4">
        <f t="shared" si="25"/>
        <v>323.87199999999996</v>
      </c>
      <c r="F506" s="4">
        <f t="shared" si="23"/>
        <v>6.0419999999999732</v>
      </c>
      <c r="G506" s="12">
        <v>2023</v>
      </c>
    </row>
    <row r="507" spans="1:7" x14ac:dyDescent="0.2">
      <c r="A507" s="18">
        <v>45068.461643518516</v>
      </c>
      <c r="B507" s="4">
        <v>2.64</v>
      </c>
      <c r="C507" s="4">
        <v>1.2</v>
      </c>
      <c r="D507" s="4">
        <f t="shared" si="24"/>
        <v>3.1680000000000001</v>
      </c>
      <c r="E507" s="4">
        <f t="shared" si="25"/>
        <v>323.88399999999996</v>
      </c>
      <c r="F507" s="4">
        <f t="shared" si="23"/>
        <v>6.0539999999999736</v>
      </c>
      <c r="G507" s="12">
        <v>2023</v>
      </c>
    </row>
    <row r="508" spans="1:7" x14ac:dyDescent="0.2">
      <c r="A508" s="18">
        <v>45068.462175925924</v>
      </c>
      <c r="B508" s="4">
        <v>2.65</v>
      </c>
      <c r="C508" s="4">
        <v>1.2</v>
      </c>
      <c r="D508" s="4">
        <f t="shared" si="24"/>
        <v>3.1799999999999997</v>
      </c>
      <c r="E508" s="4">
        <f t="shared" si="25"/>
        <v>323.89599999999996</v>
      </c>
      <c r="F508" s="4">
        <f t="shared" si="23"/>
        <v>6.0659999999999741</v>
      </c>
      <c r="G508" s="12">
        <v>2023</v>
      </c>
    </row>
    <row r="509" spans="1:7" x14ac:dyDescent="0.2">
      <c r="A509" s="18">
        <v>45068.470324074071</v>
      </c>
      <c r="B509" s="4">
        <v>2.66</v>
      </c>
      <c r="C509" s="4">
        <v>1.2</v>
      </c>
      <c r="D509" s="4">
        <f t="shared" si="24"/>
        <v>3.1920000000000002</v>
      </c>
      <c r="E509" s="4">
        <f t="shared" si="25"/>
        <v>323.90799999999996</v>
      </c>
      <c r="F509" s="4">
        <f t="shared" si="23"/>
        <v>6.0779999999999745</v>
      </c>
      <c r="G509" s="12">
        <v>2023</v>
      </c>
    </row>
    <row r="510" spans="1:7" x14ac:dyDescent="0.2">
      <c r="A510" s="18">
        <v>45068.471319444441</v>
      </c>
      <c r="B510" s="4">
        <v>2.67</v>
      </c>
      <c r="C510" s="4">
        <v>1.2</v>
      </c>
      <c r="D510" s="4">
        <f t="shared" si="24"/>
        <v>3.2039999999999997</v>
      </c>
      <c r="E510" s="4">
        <f t="shared" si="25"/>
        <v>323.91999999999996</v>
      </c>
      <c r="F510" s="4">
        <f t="shared" si="23"/>
        <v>6.089999999999975</v>
      </c>
      <c r="G510" s="12">
        <v>2023</v>
      </c>
    </row>
    <row r="511" spans="1:7" x14ac:dyDescent="0.2">
      <c r="A511" s="18">
        <v>45068.475104166668</v>
      </c>
      <c r="B511" s="4">
        <v>2.68</v>
      </c>
      <c r="C511" s="4">
        <v>1.2</v>
      </c>
      <c r="D511" s="4">
        <f t="shared" si="24"/>
        <v>3.2160000000000002</v>
      </c>
      <c r="E511" s="4">
        <f t="shared" si="25"/>
        <v>323.93199999999996</v>
      </c>
      <c r="F511" s="4">
        <f t="shared" si="23"/>
        <v>6.1019999999999754</v>
      </c>
      <c r="G511" s="12">
        <v>2023</v>
      </c>
    </row>
    <row r="512" spans="1:7" x14ac:dyDescent="0.2">
      <c r="A512" s="18">
        <v>45068.475613425922</v>
      </c>
      <c r="B512" s="4">
        <v>2.69</v>
      </c>
      <c r="C512" s="4">
        <v>1.2</v>
      </c>
      <c r="D512" s="4">
        <f t="shared" si="24"/>
        <v>3.2279999999999998</v>
      </c>
      <c r="E512" s="4">
        <f t="shared" si="25"/>
        <v>323.94399999999996</v>
      </c>
      <c r="F512" s="4">
        <f t="shared" si="23"/>
        <v>6.1139999999999759</v>
      </c>
      <c r="G512" s="12">
        <v>2023</v>
      </c>
    </row>
    <row r="513" spans="1:8" x14ac:dyDescent="0.2">
      <c r="A513" s="18">
        <v>45068.481377314813</v>
      </c>
      <c r="B513" s="4">
        <v>2.7</v>
      </c>
      <c r="C513" s="4">
        <v>1.2</v>
      </c>
      <c r="D513" s="4">
        <f t="shared" si="24"/>
        <v>3.24</v>
      </c>
      <c r="E513" s="4">
        <f t="shared" si="25"/>
        <v>323.95599999999996</v>
      </c>
      <c r="F513" s="4">
        <f t="shared" si="23"/>
        <v>6.1259999999999764</v>
      </c>
      <c r="G513" s="12">
        <v>2023</v>
      </c>
    </row>
    <row r="514" spans="1:8" x14ac:dyDescent="0.2">
      <c r="A514" s="18">
        <v>45068.482418981483</v>
      </c>
      <c r="B514" s="4">
        <v>2.71</v>
      </c>
      <c r="C514" s="4">
        <v>1.2</v>
      </c>
      <c r="D514" s="4">
        <f t="shared" si="24"/>
        <v>3.2519999999999998</v>
      </c>
      <c r="E514" s="4">
        <f t="shared" si="25"/>
        <v>323.96799999999996</v>
      </c>
      <c r="F514" s="4">
        <f t="shared" si="23"/>
        <v>6.1379999999999768</v>
      </c>
      <c r="G514" s="12">
        <v>2023</v>
      </c>
    </row>
    <row r="515" spans="1:8" x14ac:dyDescent="0.2">
      <c r="A515" s="18">
        <v>45068.491539351853</v>
      </c>
      <c r="B515" s="4">
        <v>2.72</v>
      </c>
      <c r="C515" s="4">
        <v>1.2</v>
      </c>
      <c r="D515" s="4">
        <f t="shared" si="24"/>
        <v>3.2640000000000002</v>
      </c>
      <c r="E515" s="4">
        <f t="shared" si="25"/>
        <v>323.97999999999996</v>
      </c>
      <c r="F515" s="4">
        <f t="shared" ref="F515:F578" si="26">E515-317.83</f>
        <v>6.1499999999999773</v>
      </c>
      <c r="G515" s="12">
        <v>2023</v>
      </c>
    </row>
    <row r="516" spans="1:8" x14ac:dyDescent="0.2">
      <c r="A516" s="18">
        <v>45068.493194444447</v>
      </c>
      <c r="B516" s="4">
        <v>2.73</v>
      </c>
      <c r="C516" s="4">
        <v>1.2</v>
      </c>
      <c r="D516" s="4">
        <f t="shared" si="24"/>
        <v>3.2759999999999998</v>
      </c>
      <c r="E516" s="4">
        <f t="shared" si="25"/>
        <v>323.99199999999996</v>
      </c>
      <c r="F516" s="4">
        <f t="shared" si="26"/>
        <v>6.1619999999999777</v>
      </c>
      <c r="G516" s="12">
        <v>2023</v>
      </c>
    </row>
    <row r="517" spans="1:8" x14ac:dyDescent="0.2">
      <c r="A517" s="18">
        <v>45068.507048611114</v>
      </c>
      <c r="B517" s="4">
        <v>2.74</v>
      </c>
      <c r="C517" s="4">
        <v>1.2</v>
      </c>
      <c r="D517" s="4">
        <f t="shared" si="24"/>
        <v>3.2880000000000003</v>
      </c>
      <c r="E517" s="4">
        <f t="shared" si="25"/>
        <v>324.00399999999996</v>
      </c>
      <c r="F517" s="4">
        <f t="shared" si="26"/>
        <v>6.1739999999999782</v>
      </c>
      <c r="G517" s="12">
        <v>2023</v>
      </c>
    </row>
    <row r="518" spans="1:8" x14ac:dyDescent="0.2">
      <c r="A518" s="18">
        <v>45068.50922453704</v>
      </c>
      <c r="B518" s="4">
        <v>2.75</v>
      </c>
      <c r="C518" s="4">
        <v>1.2</v>
      </c>
      <c r="D518" s="4">
        <f t="shared" si="24"/>
        <v>3.3</v>
      </c>
      <c r="E518" s="4">
        <f t="shared" si="25"/>
        <v>324.01599999999996</v>
      </c>
      <c r="F518" s="4">
        <f t="shared" si="26"/>
        <v>6.1859999999999786</v>
      </c>
      <c r="G518" s="12">
        <v>2023</v>
      </c>
    </row>
    <row r="519" spans="1:8" x14ac:dyDescent="0.2">
      <c r="A519" s="18">
        <v>45090.369664351849</v>
      </c>
      <c r="B519" s="4">
        <v>0</v>
      </c>
      <c r="C519" s="4">
        <v>1.23</v>
      </c>
      <c r="D519" s="4">
        <f t="shared" si="24"/>
        <v>0</v>
      </c>
      <c r="E519" s="4">
        <f>D519+$E$518</f>
        <v>324.01599999999996</v>
      </c>
      <c r="F519" s="4">
        <f t="shared" si="26"/>
        <v>6.1859999999999786</v>
      </c>
      <c r="G519" s="12">
        <v>2023</v>
      </c>
      <c r="H519" s="11" t="s">
        <v>5</v>
      </c>
    </row>
    <row r="520" spans="1:8" x14ac:dyDescent="0.2">
      <c r="A520" s="18">
        <v>45092.825891203705</v>
      </c>
      <c r="B520" s="4">
        <v>0.01</v>
      </c>
      <c r="C520" s="4">
        <v>1.23</v>
      </c>
      <c r="D520" s="4">
        <f t="shared" si="24"/>
        <v>1.23E-2</v>
      </c>
      <c r="E520" s="4">
        <f t="shared" ref="E520:E583" si="27">D520+$E$518</f>
        <v>324.02829999999994</v>
      </c>
      <c r="F520" s="4">
        <f t="shared" si="26"/>
        <v>6.1982999999999606</v>
      </c>
      <c r="G520" s="12">
        <v>2023</v>
      </c>
    </row>
    <row r="521" spans="1:8" x14ac:dyDescent="0.2">
      <c r="A521" s="18">
        <v>45092.826631944445</v>
      </c>
      <c r="B521" s="4">
        <v>0.02</v>
      </c>
      <c r="C521" s="4">
        <v>1.23</v>
      </c>
      <c r="D521" s="4">
        <f t="shared" si="24"/>
        <v>2.46E-2</v>
      </c>
      <c r="E521" s="4">
        <f t="shared" si="27"/>
        <v>324.04059999999998</v>
      </c>
      <c r="F521" s="4">
        <f t="shared" si="26"/>
        <v>6.2105999999999995</v>
      </c>
      <c r="G521" s="12">
        <v>2023</v>
      </c>
    </row>
    <row r="522" spans="1:8" x14ac:dyDescent="0.2">
      <c r="A522" s="18">
        <v>45092.827199074076</v>
      </c>
      <c r="B522" s="4">
        <v>0.03</v>
      </c>
      <c r="C522" s="4">
        <v>1.23</v>
      </c>
      <c r="D522" s="4">
        <f t="shared" si="24"/>
        <v>3.6899999999999995E-2</v>
      </c>
      <c r="E522" s="4">
        <f t="shared" si="27"/>
        <v>324.05289999999997</v>
      </c>
      <c r="F522" s="4">
        <f t="shared" si="26"/>
        <v>6.2228999999999814</v>
      </c>
      <c r="G522" s="12">
        <v>2023</v>
      </c>
    </row>
    <row r="523" spans="1:8" x14ac:dyDescent="0.2">
      <c r="A523" s="18">
        <v>45092.827893518515</v>
      </c>
      <c r="B523" s="4">
        <v>0.04</v>
      </c>
      <c r="C523" s="4">
        <v>1.23</v>
      </c>
      <c r="D523" s="4">
        <f t="shared" si="24"/>
        <v>4.9200000000000001E-2</v>
      </c>
      <c r="E523" s="4">
        <f t="shared" si="27"/>
        <v>324.06519999999995</v>
      </c>
      <c r="F523" s="4">
        <f t="shared" si="26"/>
        <v>6.2351999999999634</v>
      </c>
      <c r="G523" s="12">
        <v>2023</v>
      </c>
    </row>
    <row r="524" spans="1:8" x14ac:dyDescent="0.2">
      <c r="A524" s="18">
        <v>45092.829155092593</v>
      </c>
      <c r="B524" s="4">
        <v>0.05</v>
      </c>
      <c r="C524" s="4">
        <v>1.23</v>
      </c>
      <c r="D524" s="4">
        <f t="shared" si="24"/>
        <v>6.1499999999999999E-2</v>
      </c>
      <c r="E524" s="4">
        <f t="shared" si="27"/>
        <v>324.07749999999999</v>
      </c>
      <c r="F524" s="4">
        <f t="shared" si="26"/>
        <v>6.2475000000000023</v>
      </c>
      <c r="G524" s="12">
        <v>2023</v>
      </c>
    </row>
    <row r="525" spans="1:8" x14ac:dyDescent="0.2">
      <c r="A525" s="18">
        <v>45092.831296296295</v>
      </c>
      <c r="B525" s="4">
        <v>0.06</v>
      </c>
      <c r="C525" s="4">
        <v>1.23</v>
      </c>
      <c r="D525" s="4">
        <f t="shared" si="24"/>
        <v>7.3799999999999991E-2</v>
      </c>
      <c r="E525" s="4">
        <f t="shared" si="27"/>
        <v>324.08979999999997</v>
      </c>
      <c r="F525" s="4">
        <f t="shared" si="26"/>
        <v>6.2597999999999843</v>
      </c>
      <c r="G525" s="12">
        <v>2023</v>
      </c>
    </row>
    <row r="526" spans="1:8" x14ac:dyDescent="0.2">
      <c r="A526" s="18">
        <v>45092.832488425927</v>
      </c>
      <c r="B526" s="4">
        <v>7.0000000000000007E-2</v>
      </c>
      <c r="C526" s="4">
        <v>1.23</v>
      </c>
      <c r="D526" s="4">
        <f t="shared" si="24"/>
        <v>8.610000000000001E-2</v>
      </c>
      <c r="E526" s="4">
        <f t="shared" si="27"/>
        <v>324.10209999999995</v>
      </c>
      <c r="F526" s="4">
        <f t="shared" si="26"/>
        <v>6.2720999999999663</v>
      </c>
      <c r="G526" s="12">
        <v>2023</v>
      </c>
    </row>
    <row r="527" spans="1:8" x14ac:dyDescent="0.2">
      <c r="A527" s="18">
        <v>45092.833368055559</v>
      </c>
      <c r="B527" s="4">
        <v>0.08</v>
      </c>
      <c r="C527" s="4">
        <v>1.23</v>
      </c>
      <c r="D527" s="4">
        <f t="shared" si="24"/>
        <v>9.8400000000000001E-2</v>
      </c>
      <c r="E527" s="4">
        <f t="shared" si="27"/>
        <v>324.11439999999999</v>
      </c>
      <c r="F527" s="4">
        <f t="shared" si="26"/>
        <v>6.2844000000000051</v>
      </c>
      <c r="G527" s="12">
        <v>2023</v>
      </c>
    </row>
    <row r="528" spans="1:8" x14ac:dyDescent="0.2">
      <c r="A528" s="18">
        <v>45092.834409722222</v>
      </c>
      <c r="B528" s="4">
        <v>0.09</v>
      </c>
      <c r="C528" s="4">
        <v>1.23</v>
      </c>
      <c r="D528" s="4">
        <f t="shared" si="24"/>
        <v>0.11069999999999999</v>
      </c>
      <c r="E528" s="4">
        <f t="shared" si="27"/>
        <v>324.12669999999997</v>
      </c>
      <c r="F528" s="4">
        <f t="shared" si="26"/>
        <v>6.2966999999999871</v>
      </c>
      <c r="G528" s="12">
        <v>2023</v>
      </c>
    </row>
    <row r="529" spans="1:7" x14ac:dyDescent="0.2">
      <c r="A529" s="18">
        <v>45092.838599537034</v>
      </c>
      <c r="B529" s="4">
        <v>0.1</v>
      </c>
      <c r="C529" s="4">
        <v>1.23</v>
      </c>
      <c r="D529" s="4">
        <f t="shared" ref="D529:D592" si="28">B529*C529</f>
        <v>0.123</v>
      </c>
      <c r="E529" s="4">
        <f t="shared" si="27"/>
        <v>324.13899999999995</v>
      </c>
      <c r="F529" s="4">
        <f t="shared" si="26"/>
        <v>6.3089999999999691</v>
      </c>
      <c r="G529" s="12">
        <v>2023</v>
      </c>
    </row>
    <row r="530" spans="1:7" x14ac:dyDescent="0.2">
      <c r="A530" s="18">
        <v>45092.844571759262</v>
      </c>
      <c r="B530" s="4">
        <v>0.11</v>
      </c>
      <c r="C530" s="4">
        <v>1.23</v>
      </c>
      <c r="D530" s="4">
        <f t="shared" si="28"/>
        <v>0.1353</v>
      </c>
      <c r="E530" s="4">
        <f t="shared" si="27"/>
        <v>324.15129999999994</v>
      </c>
      <c r="F530" s="4">
        <f t="shared" si="26"/>
        <v>6.3212999999999511</v>
      </c>
      <c r="G530" s="12">
        <v>2023</v>
      </c>
    </row>
    <row r="531" spans="1:7" x14ac:dyDescent="0.2">
      <c r="A531" s="18">
        <v>45092.848958333336</v>
      </c>
      <c r="B531" s="4">
        <v>0.12</v>
      </c>
      <c r="C531" s="4">
        <v>1.23</v>
      </c>
      <c r="D531" s="4">
        <f t="shared" si="28"/>
        <v>0.14759999999999998</v>
      </c>
      <c r="E531" s="4">
        <f t="shared" si="27"/>
        <v>324.16359999999997</v>
      </c>
      <c r="F531" s="4">
        <f t="shared" si="26"/>
        <v>6.3335999999999899</v>
      </c>
      <c r="G531" s="12">
        <v>2023</v>
      </c>
    </row>
    <row r="532" spans="1:7" x14ac:dyDescent="0.2">
      <c r="A532" s="18">
        <v>45092.850706018522</v>
      </c>
      <c r="B532" s="4">
        <v>0.13</v>
      </c>
      <c r="C532" s="4">
        <v>1.23</v>
      </c>
      <c r="D532" s="4">
        <f t="shared" si="28"/>
        <v>0.15990000000000001</v>
      </c>
      <c r="E532" s="4">
        <f t="shared" si="27"/>
        <v>324.17589999999996</v>
      </c>
      <c r="F532" s="4">
        <f t="shared" si="26"/>
        <v>6.3458999999999719</v>
      </c>
      <c r="G532" s="12">
        <v>2023</v>
      </c>
    </row>
    <row r="533" spans="1:7" x14ac:dyDescent="0.2">
      <c r="A533" s="18">
        <v>45092.852696759262</v>
      </c>
      <c r="B533" s="4">
        <v>0.14000000000000001</v>
      </c>
      <c r="C533" s="4">
        <v>1.23</v>
      </c>
      <c r="D533" s="4">
        <f t="shared" si="28"/>
        <v>0.17220000000000002</v>
      </c>
      <c r="E533" s="4">
        <f t="shared" si="27"/>
        <v>324.18819999999994</v>
      </c>
      <c r="F533" s="4">
        <f t="shared" si="26"/>
        <v>6.3581999999999539</v>
      </c>
      <c r="G533" s="12">
        <v>2023</v>
      </c>
    </row>
    <row r="534" spans="1:7" x14ac:dyDescent="0.2">
      <c r="A534" s="18">
        <v>45092.854803240742</v>
      </c>
      <c r="B534" s="4">
        <v>0.15</v>
      </c>
      <c r="C534" s="4">
        <v>1.23</v>
      </c>
      <c r="D534" s="4">
        <f t="shared" si="28"/>
        <v>0.1845</v>
      </c>
      <c r="E534" s="4">
        <f t="shared" si="27"/>
        <v>324.20049999999998</v>
      </c>
      <c r="F534" s="4">
        <f t="shared" si="26"/>
        <v>6.3704999999999927</v>
      </c>
      <c r="G534" s="12">
        <v>2023</v>
      </c>
    </row>
    <row r="535" spans="1:7" x14ac:dyDescent="0.2">
      <c r="A535" s="18">
        <v>45092.856909722221</v>
      </c>
      <c r="B535" s="4">
        <v>0.16</v>
      </c>
      <c r="C535" s="4">
        <v>1.23</v>
      </c>
      <c r="D535" s="4">
        <f t="shared" si="28"/>
        <v>0.1968</v>
      </c>
      <c r="E535" s="4">
        <f t="shared" si="27"/>
        <v>324.21279999999996</v>
      </c>
      <c r="F535" s="4">
        <f t="shared" si="26"/>
        <v>6.3827999999999747</v>
      </c>
      <c r="G535" s="12">
        <v>2023</v>
      </c>
    </row>
    <row r="536" spans="1:7" x14ac:dyDescent="0.2">
      <c r="A536" s="18">
        <v>45092.859340277777</v>
      </c>
      <c r="B536" s="4">
        <v>0.17</v>
      </c>
      <c r="C536" s="4">
        <v>1.23</v>
      </c>
      <c r="D536" s="4">
        <f t="shared" si="28"/>
        <v>0.20910000000000001</v>
      </c>
      <c r="E536" s="4">
        <f t="shared" si="27"/>
        <v>324.22509999999994</v>
      </c>
      <c r="F536" s="4">
        <f t="shared" si="26"/>
        <v>6.3950999999999567</v>
      </c>
      <c r="G536" s="12">
        <v>2023</v>
      </c>
    </row>
    <row r="537" spans="1:7" x14ac:dyDescent="0.2">
      <c r="A537" s="18">
        <v>45092.861828703702</v>
      </c>
      <c r="B537" s="4">
        <v>0.18</v>
      </c>
      <c r="C537" s="4">
        <v>1.23</v>
      </c>
      <c r="D537" s="4">
        <f t="shared" si="28"/>
        <v>0.22139999999999999</v>
      </c>
      <c r="E537" s="4">
        <f t="shared" si="27"/>
        <v>324.23739999999998</v>
      </c>
      <c r="F537" s="4">
        <f t="shared" si="26"/>
        <v>6.4073999999999955</v>
      </c>
      <c r="G537" s="12">
        <v>2023</v>
      </c>
    </row>
    <row r="538" spans="1:7" x14ac:dyDescent="0.2">
      <c r="A538" s="18">
        <v>45093.470752314817</v>
      </c>
      <c r="B538" s="4">
        <v>0.19</v>
      </c>
      <c r="C538" s="4">
        <v>1.23</v>
      </c>
      <c r="D538" s="4">
        <f t="shared" si="28"/>
        <v>0.23369999999999999</v>
      </c>
      <c r="E538" s="4">
        <f t="shared" si="27"/>
        <v>324.24969999999996</v>
      </c>
      <c r="F538" s="4">
        <f t="shared" si="26"/>
        <v>6.4196999999999775</v>
      </c>
      <c r="G538" s="12">
        <v>2023</v>
      </c>
    </row>
    <row r="539" spans="1:7" x14ac:dyDescent="0.2">
      <c r="A539" s="18">
        <v>45093.641724537039</v>
      </c>
      <c r="B539" s="4">
        <v>0.2</v>
      </c>
      <c r="C539" s="4">
        <v>1.23</v>
      </c>
      <c r="D539" s="4">
        <f t="shared" si="28"/>
        <v>0.246</v>
      </c>
      <c r="E539" s="4">
        <f t="shared" si="27"/>
        <v>324.26199999999994</v>
      </c>
      <c r="F539" s="4">
        <f t="shared" si="26"/>
        <v>6.4319999999999595</v>
      </c>
      <c r="G539" s="12">
        <v>2023</v>
      </c>
    </row>
    <row r="540" spans="1:7" x14ac:dyDescent="0.2">
      <c r="A540" s="18">
        <v>45093.64230324074</v>
      </c>
      <c r="B540" s="4">
        <v>0.21</v>
      </c>
      <c r="C540" s="4">
        <v>1.23</v>
      </c>
      <c r="D540" s="4">
        <f t="shared" si="28"/>
        <v>0.25829999999999997</v>
      </c>
      <c r="E540" s="4">
        <f t="shared" si="27"/>
        <v>324.27429999999998</v>
      </c>
      <c r="F540" s="4">
        <f t="shared" si="26"/>
        <v>6.4442999999999984</v>
      </c>
      <c r="G540" s="12">
        <v>2023</v>
      </c>
    </row>
    <row r="541" spans="1:7" x14ac:dyDescent="0.2">
      <c r="A541" s="18">
        <v>45093.642800925925</v>
      </c>
      <c r="B541" s="4">
        <v>0.22</v>
      </c>
      <c r="C541" s="4">
        <v>1.23</v>
      </c>
      <c r="D541" s="4">
        <f t="shared" si="28"/>
        <v>0.27060000000000001</v>
      </c>
      <c r="E541" s="4">
        <f t="shared" si="27"/>
        <v>324.28659999999996</v>
      </c>
      <c r="F541" s="4">
        <f t="shared" si="26"/>
        <v>6.4565999999999804</v>
      </c>
      <c r="G541" s="12">
        <v>2023</v>
      </c>
    </row>
    <row r="542" spans="1:7" x14ac:dyDescent="0.2">
      <c r="A542" s="18">
        <v>45093.643240740741</v>
      </c>
      <c r="B542" s="4">
        <v>0.23</v>
      </c>
      <c r="C542" s="4">
        <v>1.23</v>
      </c>
      <c r="D542" s="4">
        <f t="shared" si="28"/>
        <v>0.28289999999999998</v>
      </c>
      <c r="E542" s="4">
        <f t="shared" si="27"/>
        <v>324.29889999999995</v>
      </c>
      <c r="F542" s="4">
        <f t="shared" si="26"/>
        <v>6.4688999999999623</v>
      </c>
      <c r="G542" s="12">
        <v>2023</v>
      </c>
    </row>
    <row r="543" spans="1:7" x14ac:dyDescent="0.2">
      <c r="A543" s="18">
        <v>45093.643726851849</v>
      </c>
      <c r="B543" s="4">
        <v>0.24</v>
      </c>
      <c r="C543" s="4">
        <v>1.23</v>
      </c>
      <c r="D543" s="4">
        <f t="shared" si="28"/>
        <v>0.29519999999999996</v>
      </c>
      <c r="E543" s="4">
        <f t="shared" si="27"/>
        <v>324.31119999999999</v>
      </c>
      <c r="F543" s="4">
        <f t="shared" si="26"/>
        <v>6.4812000000000012</v>
      </c>
      <c r="G543" s="12">
        <v>2023</v>
      </c>
    </row>
    <row r="544" spans="1:7" x14ac:dyDescent="0.2">
      <c r="A544" s="18">
        <v>45093.64434027778</v>
      </c>
      <c r="B544" s="4">
        <v>0.25</v>
      </c>
      <c r="C544" s="4">
        <v>1.23</v>
      </c>
      <c r="D544" s="4">
        <f t="shared" si="28"/>
        <v>0.3075</v>
      </c>
      <c r="E544" s="4">
        <f t="shared" si="27"/>
        <v>324.32349999999997</v>
      </c>
      <c r="F544" s="4">
        <f t="shared" si="26"/>
        <v>6.4934999999999832</v>
      </c>
      <c r="G544" s="12">
        <v>2023</v>
      </c>
    </row>
    <row r="545" spans="1:7" x14ac:dyDescent="0.2">
      <c r="A545" s="18">
        <v>45093.645648148151</v>
      </c>
      <c r="B545" s="4">
        <v>0.26</v>
      </c>
      <c r="C545" s="4">
        <v>1.23</v>
      </c>
      <c r="D545" s="4">
        <f t="shared" si="28"/>
        <v>0.31980000000000003</v>
      </c>
      <c r="E545" s="4">
        <f t="shared" si="27"/>
        <v>324.33579999999995</v>
      </c>
      <c r="F545" s="4">
        <f t="shared" si="26"/>
        <v>6.5057999999999652</v>
      </c>
      <c r="G545" s="12">
        <v>2023</v>
      </c>
    </row>
    <row r="546" spans="1:7" x14ac:dyDescent="0.2">
      <c r="A546" s="18">
        <v>45093.648784722223</v>
      </c>
      <c r="B546" s="4">
        <v>0.27</v>
      </c>
      <c r="C546" s="4">
        <v>1.23</v>
      </c>
      <c r="D546" s="4">
        <f t="shared" si="28"/>
        <v>0.33210000000000001</v>
      </c>
      <c r="E546" s="4">
        <f t="shared" si="27"/>
        <v>324.34809999999999</v>
      </c>
      <c r="F546" s="4">
        <f t="shared" si="26"/>
        <v>6.518100000000004</v>
      </c>
      <c r="G546" s="12">
        <v>2023</v>
      </c>
    </row>
    <row r="547" spans="1:7" x14ac:dyDescent="0.2">
      <c r="A547" s="18">
        <v>45093.653796296298</v>
      </c>
      <c r="B547" s="4">
        <v>0.28000000000000003</v>
      </c>
      <c r="C547" s="4">
        <v>1.23</v>
      </c>
      <c r="D547" s="4">
        <f t="shared" si="28"/>
        <v>0.34440000000000004</v>
      </c>
      <c r="E547" s="4">
        <f t="shared" si="27"/>
        <v>324.36039999999997</v>
      </c>
      <c r="F547" s="4">
        <f t="shared" si="26"/>
        <v>6.530399999999986</v>
      </c>
      <c r="G547" s="12">
        <v>2023</v>
      </c>
    </row>
    <row r="548" spans="1:7" x14ac:dyDescent="0.2">
      <c r="A548" s="18">
        <v>45093.659479166665</v>
      </c>
      <c r="B548" s="4">
        <v>0.28999999999999998</v>
      </c>
      <c r="C548" s="4">
        <v>1.23</v>
      </c>
      <c r="D548" s="4">
        <f t="shared" si="28"/>
        <v>0.35669999999999996</v>
      </c>
      <c r="E548" s="4">
        <f t="shared" si="27"/>
        <v>324.37269999999995</v>
      </c>
      <c r="F548" s="4">
        <f t="shared" si="26"/>
        <v>6.542699999999968</v>
      </c>
      <c r="G548" s="12">
        <v>2023</v>
      </c>
    </row>
    <row r="549" spans="1:7" x14ac:dyDescent="0.2">
      <c r="A549" s="18">
        <v>45093.666354166664</v>
      </c>
      <c r="B549" s="4">
        <v>0.3</v>
      </c>
      <c r="C549" s="4">
        <v>1.23</v>
      </c>
      <c r="D549" s="4">
        <f t="shared" si="28"/>
        <v>0.36899999999999999</v>
      </c>
      <c r="E549" s="4">
        <f t="shared" si="27"/>
        <v>324.38499999999999</v>
      </c>
      <c r="F549" s="4">
        <f t="shared" si="26"/>
        <v>6.5550000000000068</v>
      </c>
      <c r="G549" s="12">
        <v>2023</v>
      </c>
    </row>
    <row r="550" spans="1:7" x14ac:dyDescent="0.2">
      <c r="A550" s="18">
        <v>45093.673668981479</v>
      </c>
      <c r="B550" s="4">
        <v>0.31</v>
      </c>
      <c r="C550" s="4">
        <v>1.23</v>
      </c>
      <c r="D550" s="4">
        <f t="shared" si="28"/>
        <v>0.38129999999999997</v>
      </c>
      <c r="E550" s="4">
        <f t="shared" si="27"/>
        <v>324.39729999999997</v>
      </c>
      <c r="F550" s="4">
        <f t="shared" si="26"/>
        <v>6.5672999999999888</v>
      </c>
      <c r="G550" s="12">
        <v>2023</v>
      </c>
    </row>
    <row r="551" spans="1:7" x14ac:dyDescent="0.2">
      <c r="A551" s="18">
        <v>45093.681030092594</v>
      </c>
      <c r="B551" s="4">
        <v>0.32</v>
      </c>
      <c r="C551" s="4">
        <v>1.23</v>
      </c>
      <c r="D551" s="4">
        <f t="shared" si="28"/>
        <v>0.39360000000000001</v>
      </c>
      <c r="E551" s="4">
        <f t="shared" si="27"/>
        <v>324.40959999999995</v>
      </c>
      <c r="F551" s="4">
        <f t="shared" si="26"/>
        <v>6.5795999999999708</v>
      </c>
      <c r="G551" s="12">
        <v>2023</v>
      </c>
    </row>
    <row r="552" spans="1:7" x14ac:dyDescent="0.2">
      <c r="A552" s="18">
        <v>45093.683275462965</v>
      </c>
      <c r="B552" s="4">
        <v>0.33</v>
      </c>
      <c r="C552" s="4">
        <v>1.23</v>
      </c>
      <c r="D552" s="4">
        <f t="shared" si="28"/>
        <v>0.40590000000000004</v>
      </c>
      <c r="E552" s="4">
        <f t="shared" si="27"/>
        <v>324.42189999999994</v>
      </c>
      <c r="F552" s="4">
        <f t="shared" si="26"/>
        <v>6.5918999999999528</v>
      </c>
      <c r="G552" s="12">
        <v>2023</v>
      </c>
    </row>
    <row r="553" spans="1:7" x14ac:dyDescent="0.2">
      <c r="A553" s="18">
        <v>45093.68414351852</v>
      </c>
      <c r="B553" s="4">
        <v>0.34</v>
      </c>
      <c r="C553" s="4">
        <v>1.23</v>
      </c>
      <c r="D553" s="4">
        <f t="shared" si="28"/>
        <v>0.41820000000000002</v>
      </c>
      <c r="E553" s="4">
        <f t="shared" si="27"/>
        <v>324.43419999999998</v>
      </c>
      <c r="F553" s="4">
        <f t="shared" si="26"/>
        <v>6.6041999999999916</v>
      </c>
      <c r="G553" s="12">
        <v>2023</v>
      </c>
    </row>
    <row r="554" spans="1:7" x14ac:dyDescent="0.2">
      <c r="A554" s="18">
        <v>45093.684432870374</v>
      </c>
      <c r="B554" s="4">
        <v>0.35</v>
      </c>
      <c r="C554" s="4">
        <v>1.23</v>
      </c>
      <c r="D554" s="4">
        <f t="shared" si="28"/>
        <v>0.43049999999999999</v>
      </c>
      <c r="E554" s="4">
        <f t="shared" si="27"/>
        <v>324.44649999999996</v>
      </c>
      <c r="F554" s="4">
        <f t="shared" si="26"/>
        <v>6.6164999999999736</v>
      </c>
      <c r="G554" s="12">
        <v>2023</v>
      </c>
    </row>
    <row r="555" spans="1:7" x14ac:dyDescent="0.2">
      <c r="A555" s="18">
        <v>45093.684733796297</v>
      </c>
      <c r="B555" s="4">
        <v>0.36</v>
      </c>
      <c r="C555" s="4">
        <v>1.23</v>
      </c>
      <c r="D555" s="4">
        <f t="shared" si="28"/>
        <v>0.44279999999999997</v>
      </c>
      <c r="E555" s="4">
        <f t="shared" si="27"/>
        <v>324.45879999999994</v>
      </c>
      <c r="F555" s="4">
        <f t="shared" si="26"/>
        <v>6.6287999999999556</v>
      </c>
      <c r="G555" s="12">
        <v>2023</v>
      </c>
    </row>
    <row r="556" spans="1:7" x14ac:dyDescent="0.2">
      <c r="A556" s="18">
        <v>45093.684976851851</v>
      </c>
      <c r="B556" s="4">
        <v>0.37</v>
      </c>
      <c r="C556" s="4">
        <v>1.23</v>
      </c>
      <c r="D556" s="4">
        <f t="shared" si="28"/>
        <v>0.4551</v>
      </c>
      <c r="E556" s="4">
        <f t="shared" si="27"/>
        <v>324.47109999999998</v>
      </c>
      <c r="F556" s="4">
        <f t="shared" si="26"/>
        <v>6.6410999999999945</v>
      </c>
      <c r="G556" s="12">
        <v>2023</v>
      </c>
    </row>
    <row r="557" spans="1:7" x14ac:dyDescent="0.2">
      <c r="A557" s="18">
        <v>45093.685196759259</v>
      </c>
      <c r="B557" s="4">
        <v>0.38</v>
      </c>
      <c r="C557" s="4">
        <v>1.23</v>
      </c>
      <c r="D557" s="4">
        <f t="shared" si="28"/>
        <v>0.46739999999999998</v>
      </c>
      <c r="E557" s="4">
        <f t="shared" si="27"/>
        <v>324.48339999999996</v>
      </c>
      <c r="F557" s="4">
        <f t="shared" si="26"/>
        <v>6.6533999999999764</v>
      </c>
      <c r="G557" s="12">
        <v>2023</v>
      </c>
    </row>
    <row r="558" spans="1:7" x14ac:dyDescent="0.2">
      <c r="A558" s="18">
        <v>45093.685439814813</v>
      </c>
      <c r="B558" s="4">
        <v>0.39</v>
      </c>
      <c r="C558" s="4">
        <v>1.23</v>
      </c>
      <c r="D558" s="4">
        <f t="shared" si="28"/>
        <v>0.47970000000000002</v>
      </c>
      <c r="E558" s="4">
        <f t="shared" si="27"/>
        <v>324.49569999999994</v>
      </c>
      <c r="F558" s="4">
        <f t="shared" si="26"/>
        <v>6.6656999999999584</v>
      </c>
      <c r="G558" s="12">
        <v>2023</v>
      </c>
    </row>
    <row r="559" spans="1:7" x14ac:dyDescent="0.2">
      <c r="A559" s="18">
        <v>45093.685752314814</v>
      </c>
      <c r="B559" s="4">
        <v>0.4</v>
      </c>
      <c r="C559" s="4">
        <v>1.23</v>
      </c>
      <c r="D559" s="4">
        <f t="shared" si="28"/>
        <v>0.49199999999999999</v>
      </c>
      <c r="E559" s="4">
        <f t="shared" si="27"/>
        <v>324.50799999999998</v>
      </c>
      <c r="F559" s="4">
        <f t="shared" si="26"/>
        <v>6.6779999999999973</v>
      </c>
      <c r="G559" s="12">
        <v>2023</v>
      </c>
    </row>
    <row r="560" spans="1:7" x14ac:dyDescent="0.2">
      <c r="A560" s="18">
        <v>45093.68608796296</v>
      </c>
      <c r="B560" s="4">
        <v>0.41</v>
      </c>
      <c r="C560" s="4">
        <v>1.23</v>
      </c>
      <c r="D560" s="4">
        <f t="shared" si="28"/>
        <v>0.50429999999999997</v>
      </c>
      <c r="E560" s="4">
        <f t="shared" si="27"/>
        <v>324.52029999999996</v>
      </c>
      <c r="F560" s="4">
        <f t="shared" si="26"/>
        <v>6.6902999999999793</v>
      </c>
      <c r="G560" s="12">
        <v>2023</v>
      </c>
    </row>
    <row r="561" spans="1:7" x14ac:dyDescent="0.2">
      <c r="A561" s="18">
        <v>45093.686435185184</v>
      </c>
      <c r="B561" s="4">
        <v>0.42</v>
      </c>
      <c r="C561" s="4">
        <v>1.23</v>
      </c>
      <c r="D561" s="4">
        <f t="shared" si="28"/>
        <v>0.51659999999999995</v>
      </c>
      <c r="E561" s="4">
        <f t="shared" si="27"/>
        <v>324.53259999999995</v>
      </c>
      <c r="F561" s="4">
        <f t="shared" si="26"/>
        <v>6.7025999999999613</v>
      </c>
      <c r="G561" s="12">
        <v>2023</v>
      </c>
    </row>
    <row r="562" spans="1:7" x14ac:dyDescent="0.2">
      <c r="A562" s="18">
        <v>45093.68677083333</v>
      </c>
      <c r="B562" s="4">
        <v>0.43</v>
      </c>
      <c r="C562" s="4">
        <v>1.23</v>
      </c>
      <c r="D562" s="4">
        <f t="shared" si="28"/>
        <v>0.52890000000000004</v>
      </c>
      <c r="E562" s="4">
        <f t="shared" si="27"/>
        <v>324.54489999999998</v>
      </c>
      <c r="F562" s="4">
        <f t="shared" si="26"/>
        <v>6.7149000000000001</v>
      </c>
      <c r="G562" s="12">
        <v>2023</v>
      </c>
    </row>
    <row r="563" spans="1:7" x14ac:dyDescent="0.2">
      <c r="A563" s="18">
        <v>45093.687071759261</v>
      </c>
      <c r="B563" s="4">
        <v>0.44</v>
      </c>
      <c r="C563" s="4">
        <v>1.23</v>
      </c>
      <c r="D563" s="4">
        <f t="shared" si="28"/>
        <v>0.54120000000000001</v>
      </c>
      <c r="E563" s="4">
        <f t="shared" si="27"/>
        <v>324.55719999999997</v>
      </c>
      <c r="F563" s="4">
        <f t="shared" si="26"/>
        <v>6.7271999999999821</v>
      </c>
      <c r="G563" s="12">
        <v>2023</v>
      </c>
    </row>
    <row r="564" spans="1:7" x14ac:dyDescent="0.2">
      <c r="A564" s="18">
        <v>45093.687407407408</v>
      </c>
      <c r="B564" s="4">
        <v>0.45</v>
      </c>
      <c r="C564" s="4">
        <v>1.23</v>
      </c>
      <c r="D564" s="4">
        <f t="shared" si="28"/>
        <v>0.55349999999999999</v>
      </c>
      <c r="E564" s="4">
        <f t="shared" si="27"/>
        <v>324.56949999999995</v>
      </c>
      <c r="F564" s="4">
        <f t="shared" si="26"/>
        <v>6.7394999999999641</v>
      </c>
      <c r="G564" s="12">
        <v>2023</v>
      </c>
    </row>
    <row r="565" spans="1:7" x14ac:dyDescent="0.2">
      <c r="A565" s="18">
        <v>45093.688310185185</v>
      </c>
      <c r="B565" s="4">
        <v>0.46</v>
      </c>
      <c r="C565" s="4">
        <v>1.23</v>
      </c>
      <c r="D565" s="4">
        <f t="shared" si="28"/>
        <v>0.56579999999999997</v>
      </c>
      <c r="E565" s="4">
        <f t="shared" si="27"/>
        <v>324.58179999999999</v>
      </c>
      <c r="F565" s="4">
        <f t="shared" si="26"/>
        <v>6.7518000000000029</v>
      </c>
      <c r="G565" s="12">
        <v>2023</v>
      </c>
    </row>
    <row r="566" spans="1:7" x14ac:dyDescent="0.2">
      <c r="A566" s="18">
        <v>45093.691377314812</v>
      </c>
      <c r="B566" s="4">
        <v>0.47</v>
      </c>
      <c r="C566" s="4">
        <v>1.23</v>
      </c>
      <c r="D566" s="4">
        <f t="shared" si="28"/>
        <v>0.57809999999999995</v>
      </c>
      <c r="E566" s="4">
        <f t="shared" si="27"/>
        <v>324.59409999999997</v>
      </c>
      <c r="F566" s="4">
        <f t="shared" si="26"/>
        <v>6.7640999999999849</v>
      </c>
      <c r="G566" s="12">
        <v>2023</v>
      </c>
    </row>
    <row r="567" spans="1:7" x14ac:dyDescent="0.2">
      <c r="A567" s="18">
        <v>45093.695983796293</v>
      </c>
      <c r="B567" s="4">
        <v>0.48</v>
      </c>
      <c r="C567" s="4">
        <v>1.23</v>
      </c>
      <c r="D567" s="4">
        <f t="shared" si="28"/>
        <v>0.59039999999999992</v>
      </c>
      <c r="E567" s="4">
        <f t="shared" si="27"/>
        <v>324.60639999999995</v>
      </c>
      <c r="F567" s="4">
        <f t="shared" si="26"/>
        <v>6.7763999999999669</v>
      </c>
      <c r="G567" s="12">
        <v>2023</v>
      </c>
    </row>
    <row r="568" spans="1:7" x14ac:dyDescent="0.2">
      <c r="A568" s="18">
        <v>45093.703032407408</v>
      </c>
      <c r="B568" s="4">
        <v>0.49</v>
      </c>
      <c r="C568" s="4">
        <v>1.23</v>
      </c>
      <c r="D568" s="4">
        <f t="shared" si="28"/>
        <v>0.60270000000000001</v>
      </c>
      <c r="E568" s="4">
        <f t="shared" si="27"/>
        <v>324.61869999999999</v>
      </c>
      <c r="F568" s="4">
        <f t="shared" si="26"/>
        <v>6.7887000000000057</v>
      </c>
      <c r="G568" s="12">
        <v>2023</v>
      </c>
    </row>
    <row r="569" spans="1:7" x14ac:dyDescent="0.2">
      <c r="A569" s="18">
        <v>45093.711863425924</v>
      </c>
      <c r="B569" s="4">
        <v>0.5</v>
      </c>
      <c r="C569" s="4">
        <v>1.23</v>
      </c>
      <c r="D569" s="4">
        <f t="shared" si="28"/>
        <v>0.61499999999999999</v>
      </c>
      <c r="E569" s="4">
        <f t="shared" si="27"/>
        <v>324.63099999999997</v>
      </c>
      <c r="F569" s="4">
        <f t="shared" si="26"/>
        <v>6.8009999999999877</v>
      </c>
      <c r="G569" s="12">
        <v>2023</v>
      </c>
    </row>
    <row r="570" spans="1:7" x14ac:dyDescent="0.2">
      <c r="A570" s="18">
        <v>45093.721018518518</v>
      </c>
      <c r="B570" s="4">
        <v>0.51</v>
      </c>
      <c r="C570" s="4">
        <v>1.23</v>
      </c>
      <c r="D570" s="4">
        <f t="shared" si="28"/>
        <v>0.62729999999999997</v>
      </c>
      <c r="E570" s="4">
        <f t="shared" si="27"/>
        <v>324.64329999999995</v>
      </c>
      <c r="F570" s="4">
        <f t="shared" si="26"/>
        <v>6.8132999999999697</v>
      </c>
      <c r="G570" s="12">
        <v>2023</v>
      </c>
    </row>
    <row r="571" spans="1:7" x14ac:dyDescent="0.2">
      <c r="A571" s="18">
        <v>45093.731180555558</v>
      </c>
      <c r="B571" s="4">
        <v>0.52</v>
      </c>
      <c r="C571" s="4">
        <v>1.23</v>
      </c>
      <c r="D571" s="4">
        <f t="shared" si="28"/>
        <v>0.63960000000000006</v>
      </c>
      <c r="E571" s="4">
        <f t="shared" si="27"/>
        <v>324.65559999999994</v>
      </c>
      <c r="F571" s="4">
        <f t="shared" si="26"/>
        <v>6.8255999999999517</v>
      </c>
      <c r="G571" s="12">
        <v>2023</v>
      </c>
    </row>
    <row r="572" spans="1:7" x14ac:dyDescent="0.2">
      <c r="A572" s="18">
        <v>45093.744328703702</v>
      </c>
      <c r="B572" s="4">
        <v>0.53</v>
      </c>
      <c r="C572" s="4">
        <v>1.23</v>
      </c>
      <c r="D572" s="4">
        <f t="shared" si="28"/>
        <v>0.65190000000000003</v>
      </c>
      <c r="E572" s="4">
        <f t="shared" si="27"/>
        <v>324.66789999999997</v>
      </c>
      <c r="F572" s="4">
        <f t="shared" si="26"/>
        <v>6.8378999999999905</v>
      </c>
      <c r="G572" s="12">
        <v>2023</v>
      </c>
    </row>
    <row r="573" spans="1:7" x14ac:dyDescent="0.2">
      <c r="A573" s="18">
        <v>45093.758900462963</v>
      </c>
      <c r="B573" s="4">
        <v>0.54</v>
      </c>
      <c r="C573" s="4">
        <v>1.23</v>
      </c>
      <c r="D573" s="4">
        <f t="shared" si="28"/>
        <v>0.66420000000000001</v>
      </c>
      <c r="E573" s="4">
        <f t="shared" si="27"/>
        <v>324.68019999999996</v>
      </c>
      <c r="F573" s="4">
        <f t="shared" si="26"/>
        <v>6.8501999999999725</v>
      </c>
      <c r="G573" s="12">
        <v>2023</v>
      </c>
    </row>
    <row r="574" spans="1:7" x14ac:dyDescent="0.2">
      <c r="A574" s="18">
        <v>45093.76121527778</v>
      </c>
      <c r="B574" s="4">
        <v>0.55000000000000004</v>
      </c>
      <c r="C574" s="4">
        <v>1.23</v>
      </c>
      <c r="D574" s="4">
        <f t="shared" si="28"/>
        <v>0.67649999999999999</v>
      </c>
      <c r="E574" s="4">
        <f t="shared" si="27"/>
        <v>324.69249999999994</v>
      </c>
      <c r="F574" s="4">
        <f t="shared" si="26"/>
        <v>6.8624999999999545</v>
      </c>
      <c r="G574" s="12">
        <v>2023</v>
      </c>
    </row>
    <row r="575" spans="1:7" x14ac:dyDescent="0.2">
      <c r="A575" s="18">
        <v>45093.762569444443</v>
      </c>
      <c r="B575" s="4">
        <v>0.56000000000000005</v>
      </c>
      <c r="C575" s="4">
        <v>1.23</v>
      </c>
      <c r="D575" s="4">
        <f t="shared" si="28"/>
        <v>0.68880000000000008</v>
      </c>
      <c r="E575" s="4">
        <f t="shared" si="27"/>
        <v>324.70479999999998</v>
      </c>
      <c r="F575" s="4">
        <f t="shared" si="26"/>
        <v>6.8747999999999934</v>
      </c>
      <c r="G575" s="12">
        <v>2023</v>
      </c>
    </row>
    <row r="576" spans="1:7" x14ac:dyDescent="0.2">
      <c r="A576" s="18">
        <v>45093.763229166667</v>
      </c>
      <c r="B576" s="4">
        <v>0.56999999999999995</v>
      </c>
      <c r="C576" s="4">
        <v>1.23</v>
      </c>
      <c r="D576" s="4">
        <f t="shared" si="28"/>
        <v>0.70109999999999995</v>
      </c>
      <c r="E576" s="4">
        <f t="shared" si="27"/>
        <v>324.71709999999996</v>
      </c>
      <c r="F576" s="4">
        <f t="shared" si="26"/>
        <v>6.8870999999999754</v>
      </c>
      <c r="G576" s="12">
        <v>2023</v>
      </c>
    </row>
    <row r="577" spans="1:7" x14ac:dyDescent="0.2">
      <c r="A577" s="18">
        <v>45093.763912037037</v>
      </c>
      <c r="B577" s="4">
        <v>0.57999999999999996</v>
      </c>
      <c r="C577" s="4">
        <v>1.23</v>
      </c>
      <c r="D577" s="4">
        <f t="shared" si="28"/>
        <v>0.71339999999999992</v>
      </c>
      <c r="E577" s="4">
        <f t="shared" si="27"/>
        <v>324.72939999999994</v>
      </c>
      <c r="F577" s="4">
        <f t="shared" si="26"/>
        <v>6.8993999999999573</v>
      </c>
      <c r="G577" s="12">
        <v>2023</v>
      </c>
    </row>
    <row r="578" spans="1:7" x14ac:dyDescent="0.2">
      <c r="A578" s="18">
        <v>45093.764560185184</v>
      </c>
      <c r="B578" s="4">
        <v>0.59</v>
      </c>
      <c r="C578" s="4">
        <v>1.23</v>
      </c>
      <c r="D578" s="4">
        <f t="shared" si="28"/>
        <v>0.7256999999999999</v>
      </c>
      <c r="E578" s="4">
        <f t="shared" si="27"/>
        <v>324.74169999999998</v>
      </c>
      <c r="F578" s="4">
        <f t="shared" si="26"/>
        <v>6.9116999999999962</v>
      </c>
      <c r="G578" s="12">
        <v>2023</v>
      </c>
    </row>
    <row r="579" spans="1:7" x14ac:dyDescent="0.2">
      <c r="A579" s="18">
        <v>45093.765046296299</v>
      </c>
      <c r="B579" s="4">
        <v>0.6</v>
      </c>
      <c r="C579" s="4">
        <v>1.23</v>
      </c>
      <c r="D579" s="4">
        <f t="shared" si="28"/>
        <v>0.73799999999999999</v>
      </c>
      <c r="E579" s="4">
        <f t="shared" si="27"/>
        <v>324.75399999999996</v>
      </c>
      <c r="F579" s="4">
        <f t="shared" ref="F579:F642" si="29">E579-317.83</f>
        <v>6.9239999999999782</v>
      </c>
      <c r="G579" s="12">
        <v>2023</v>
      </c>
    </row>
    <row r="580" spans="1:7" x14ac:dyDescent="0.2">
      <c r="A580" s="18">
        <v>45093.765555555554</v>
      </c>
      <c r="B580" s="4">
        <v>0.61</v>
      </c>
      <c r="C580" s="4">
        <v>1.23</v>
      </c>
      <c r="D580" s="4">
        <f t="shared" si="28"/>
        <v>0.75029999999999997</v>
      </c>
      <c r="E580" s="4">
        <f t="shared" si="27"/>
        <v>324.76629999999994</v>
      </c>
      <c r="F580" s="4">
        <f t="shared" si="29"/>
        <v>6.9362999999999602</v>
      </c>
      <c r="G580" s="12">
        <v>2023</v>
      </c>
    </row>
    <row r="581" spans="1:7" x14ac:dyDescent="0.2">
      <c r="A581" s="18">
        <v>45093.766238425924</v>
      </c>
      <c r="B581" s="4">
        <v>0.62</v>
      </c>
      <c r="C581" s="4">
        <v>1.23</v>
      </c>
      <c r="D581" s="4">
        <f t="shared" si="28"/>
        <v>0.76259999999999994</v>
      </c>
      <c r="E581" s="4">
        <f t="shared" si="27"/>
        <v>324.77859999999998</v>
      </c>
      <c r="F581" s="4">
        <f t="shared" si="29"/>
        <v>6.948599999999999</v>
      </c>
      <c r="G581" s="12">
        <v>2023</v>
      </c>
    </row>
    <row r="582" spans="1:7" x14ac:dyDescent="0.2">
      <c r="A582" s="18">
        <v>45093.766805555555</v>
      </c>
      <c r="B582" s="4">
        <v>0.63</v>
      </c>
      <c r="C582" s="4">
        <v>1.23</v>
      </c>
      <c r="D582" s="4">
        <f t="shared" si="28"/>
        <v>0.77490000000000003</v>
      </c>
      <c r="E582" s="4">
        <f t="shared" si="27"/>
        <v>324.79089999999997</v>
      </c>
      <c r="F582" s="4">
        <f t="shared" si="29"/>
        <v>6.960899999999981</v>
      </c>
      <c r="G582" s="12">
        <v>2023</v>
      </c>
    </row>
    <row r="583" spans="1:7" x14ac:dyDescent="0.2">
      <c r="A583" s="18">
        <v>45093.767418981479</v>
      </c>
      <c r="B583" s="4">
        <v>0.64</v>
      </c>
      <c r="C583" s="4">
        <v>1.23</v>
      </c>
      <c r="D583" s="4">
        <f t="shared" si="28"/>
        <v>0.78720000000000001</v>
      </c>
      <c r="E583" s="4">
        <f t="shared" si="27"/>
        <v>324.80319999999995</v>
      </c>
      <c r="F583" s="4">
        <f t="shared" si="29"/>
        <v>6.973199999999963</v>
      </c>
      <c r="G583" s="12">
        <v>2023</v>
      </c>
    </row>
    <row r="584" spans="1:7" x14ac:dyDescent="0.2">
      <c r="A584" s="18">
        <v>45093.768414351849</v>
      </c>
      <c r="B584" s="4">
        <v>0.65</v>
      </c>
      <c r="C584" s="4">
        <v>1.23</v>
      </c>
      <c r="D584" s="4">
        <f t="shared" si="28"/>
        <v>0.79949999999999999</v>
      </c>
      <c r="E584" s="4">
        <f t="shared" ref="E584:E647" si="30">D584+$E$518</f>
        <v>324.81549999999999</v>
      </c>
      <c r="F584" s="4">
        <f t="shared" si="29"/>
        <v>6.9855000000000018</v>
      </c>
      <c r="G584" s="12">
        <v>2023</v>
      </c>
    </row>
    <row r="585" spans="1:7" x14ac:dyDescent="0.2">
      <c r="A585" s="18">
        <v>45093.769560185188</v>
      </c>
      <c r="B585" s="4">
        <v>0.66</v>
      </c>
      <c r="C585" s="4">
        <v>1.23</v>
      </c>
      <c r="D585" s="4">
        <f t="shared" si="28"/>
        <v>0.81180000000000008</v>
      </c>
      <c r="E585" s="4">
        <f t="shared" si="30"/>
        <v>324.82779999999997</v>
      </c>
      <c r="F585" s="4">
        <f t="shared" si="29"/>
        <v>6.9977999999999838</v>
      </c>
      <c r="G585" s="12">
        <v>2023</v>
      </c>
    </row>
    <row r="586" spans="1:7" x14ac:dyDescent="0.2">
      <c r="A586" s="18">
        <v>45093.770682870374</v>
      </c>
      <c r="B586" s="4">
        <v>0.67</v>
      </c>
      <c r="C586" s="4">
        <v>1.23</v>
      </c>
      <c r="D586" s="4">
        <f t="shared" si="28"/>
        <v>0.82410000000000005</v>
      </c>
      <c r="E586" s="4">
        <f t="shared" si="30"/>
        <v>324.84009999999995</v>
      </c>
      <c r="F586" s="4">
        <f t="shared" si="29"/>
        <v>7.0100999999999658</v>
      </c>
      <c r="G586" s="12">
        <v>2023</v>
      </c>
    </row>
    <row r="587" spans="1:7" x14ac:dyDescent="0.2">
      <c r="A587" s="18">
        <v>45093.771678240744</v>
      </c>
      <c r="B587" s="4">
        <v>0.68</v>
      </c>
      <c r="C587" s="4">
        <v>1.23</v>
      </c>
      <c r="D587" s="4">
        <f t="shared" si="28"/>
        <v>0.83640000000000003</v>
      </c>
      <c r="E587" s="4">
        <f t="shared" si="30"/>
        <v>324.85239999999999</v>
      </c>
      <c r="F587" s="4">
        <f t="shared" si="29"/>
        <v>7.0224000000000046</v>
      </c>
      <c r="G587" s="12">
        <v>2023</v>
      </c>
    </row>
    <row r="588" spans="1:7" x14ac:dyDescent="0.2">
      <c r="A588" s="18">
        <v>45093.77244212963</v>
      </c>
      <c r="B588" s="4">
        <v>0.69</v>
      </c>
      <c r="C588" s="4">
        <v>1.23</v>
      </c>
      <c r="D588" s="4">
        <f t="shared" si="28"/>
        <v>0.8486999999999999</v>
      </c>
      <c r="E588" s="4">
        <f t="shared" si="30"/>
        <v>324.86469999999997</v>
      </c>
      <c r="F588" s="4">
        <f t="shared" si="29"/>
        <v>7.0346999999999866</v>
      </c>
      <c r="G588" s="12">
        <v>2023</v>
      </c>
    </row>
    <row r="589" spans="1:7" x14ac:dyDescent="0.2">
      <c r="A589" s="18">
        <v>45093.773506944446</v>
      </c>
      <c r="B589" s="4">
        <v>0.7</v>
      </c>
      <c r="C589" s="4">
        <v>1.23</v>
      </c>
      <c r="D589" s="4">
        <f t="shared" si="28"/>
        <v>0.86099999999999999</v>
      </c>
      <c r="E589" s="4">
        <f t="shared" si="30"/>
        <v>324.87699999999995</v>
      </c>
      <c r="F589" s="4">
        <f t="shared" si="29"/>
        <v>7.0469999999999686</v>
      </c>
      <c r="G589" s="12">
        <v>2023</v>
      </c>
    </row>
    <row r="590" spans="1:7" x14ac:dyDescent="0.2">
      <c r="A590" s="18">
        <v>45093.774224537039</v>
      </c>
      <c r="B590" s="4">
        <v>0.71</v>
      </c>
      <c r="C590" s="4">
        <v>1.23</v>
      </c>
      <c r="D590" s="4">
        <f t="shared" si="28"/>
        <v>0.87329999999999997</v>
      </c>
      <c r="E590" s="4">
        <f t="shared" si="30"/>
        <v>324.88929999999993</v>
      </c>
      <c r="F590" s="4">
        <f t="shared" si="29"/>
        <v>7.0592999999999506</v>
      </c>
      <c r="G590" s="12">
        <v>2023</v>
      </c>
    </row>
    <row r="591" spans="1:7" x14ac:dyDescent="0.2">
      <c r="A591" s="18">
        <v>45093.775011574071</v>
      </c>
      <c r="B591" s="4">
        <v>0.72</v>
      </c>
      <c r="C591" s="4">
        <v>1.23</v>
      </c>
      <c r="D591" s="4">
        <f t="shared" si="28"/>
        <v>0.88559999999999994</v>
      </c>
      <c r="E591" s="4">
        <f t="shared" si="30"/>
        <v>324.90159999999997</v>
      </c>
      <c r="F591" s="4">
        <f t="shared" si="29"/>
        <v>7.0715999999999894</v>
      </c>
      <c r="G591" s="12">
        <v>2023</v>
      </c>
    </row>
    <row r="592" spans="1:7" x14ac:dyDescent="0.2">
      <c r="A592" s="18">
        <v>45093.776064814818</v>
      </c>
      <c r="B592" s="4">
        <v>0.73</v>
      </c>
      <c r="C592" s="4">
        <v>1.23</v>
      </c>
      <c r="D592" s="4">
        <f t="shared" si="28"/>
        <v>0.89789999999999992</v>
      </c>
      <c r="E592" s="4">
        <f t="shared" si="30"/>
        <v>324.91389999999996</v>
      </c>
      <c r="F592" s="4">
        <f t="shared" si="29"/>
        <v>7.0838999999999714</v>
      </c>
      <c r="G592" s="12">
        <v>2023</v>
      </c>
    </row>
    <row r="593" spans="1:7" x14ac:dyDescent="0.2">
      <c r="A593" s="18">
        <v>45093.777129629627</v>
      </c>
      <c r="B593" s="4">
        <v>0.74</v>
      </c>
      <c r="C593" s="4">
        <v>1.23</v>
      </c>
      <c r="D593" s="4">
        <f t="shared" ref="D593:D656" si="31">B593*C593</f>
        <v>0.91020000000000001</v>
      </c>
      <c r="E593" s="4">
        <f t="shared" si="30"/>
        <v>324.92619999999994</v>
      </c>
      <c r="F593" s="4">
        <f t="shared" si="29"/>
        <v>7.0961999999999534</v>
      </c>
      <c r="G593" s="12">
        <v>2023</v>
      </c>
    </row>
    <row r="594" spans="1:7" x14ac:dyDescent="0.2">
      <c r="A594" s="18">
        <v>45093.778761574074</v>
      </c>
      <c r="B594" s="4">
        <v>0.75</v>
      </c>
      <c r="C594" s="4">
        <v>1.23</v>
      </c>
      <c r="D594" s="4">
        <f t="shared" si="31"/>
        <v>0.92249999999999999</v>
      </c>
      <c r="E594" s="4">
        <f t="shared" si="30"/>
        <v>324.93849999999998</v>
      </c>
      <c r="F594" s="4">
        <f t="shared" si="29"/>
        <v>7.1084999999999923</v>
      </c>
      <c r="G594" s="12">
        <v>2023</v>
      </c>
    </row>
    <row r="595" spans="1:7" x14ac:dyDescent="0.2">
      <c r="A595" s="18">
        <v>45093.780231481483</v>
      </c>
      <c r="B595" s="4">
        <v>0.76</v>
      </c>
      <c r="C595" s="4">
        <v>1.23</v>
      </c>
      <c r="D595" s="4">
        <f t="shared" si="31"/>
        <v>0.93479999999999996</v>
      </c>
      <c r="E595" s="4">
        <f t="shared" si="30"/>
        <v>324.95079999999996</v>
      </c>
      <c r="F595" s="4">
        <f t="shared" si="29"/>
        <v>7.1207999999999743</v>
      </c>
      <c r="G595" s="12">
        <v>2023</v>
      </c>
    </row>
    <row r="596" spans="1:7" x14ac:dyDescent="0.2">
      <c r="A596" s="18">
        <v>45093.781828703701</v>
      </c>
      <c r="B596" s="4">
        <v>0.77</v>
      </c>
      <c r="C596" s="4">
        <v>1.23</v>
      </c>
      <c r="D596" s="4">
        <f t="shared" si="31"/>
        <v>0.94710000000000005</v>
      </c>
      <c r="E596" s="4">
        <f t="shared" si="30"/>
        <v>324.96309999999994</v>
      </c>
      <c r="F596" s="4">
        <f t="shared" si="29"/>
        <v>7.1330999999999563</v>
      </c>
      <c r="G596" s="12">
        <v>2023</v>
      </c>
    </row>
    <row r="597" spans="1:7" x14ac:dyDescent="0.2">
      <c r="A597" s="18">
        <v>45093.78392361111</v>
      </c>
      <c r="B597" s="4">
        <v>0.78</v>
      </c>
      <c r="C597" s="4">
        <v>1.23</v>
      </c>
      <c r="D597" s="4">
        <f t="shared" si="31"/>
        <v>0.95940000000000003</v>
      </c>
      <c r="E597" s="4">
        <f t="shared" si="30"/>
        <v>324.97539999999998</v>
      </c>
      <c r="F597" s="4">
        <f t="shared" si="29"/>
        <v>7.1453999999999951</v>
      </c>
      <c r="G597" s="12">
        <v>2023</v>
      </c>
    </row>
    <row r="598" spans="1:7" x14ac:dyDescent="0.2">
      <c r="A598" s="18">
        <v>45093.788240740738</v>
      </c>
      <c r="B598" s="4">
        <v>0.79</v>
      </c>
      <c r="C598" s="4">
        <v>1.23</v>
      </c>
      <c r="D598" s="4">
        <f t="shared" si="31"/>
        <v>0.97170000000000001</v>
      </c>
      <c r="E598" s="4">
        <f t="shared" si="30"/>
        <v>324.98769999999996</v>
      </c>
      <c r="F598" s="4">
        <f t="shared" si="29"/>
        <v>7.1576999999999771</v>
      </c>
      <c r="G598" s="12">
        <v>2023</v>
      </c>
    </row>
    <row r="599" spans="1:7" x14ac:dyDescent="0.2">
      <c r="A599" s="18">
        <v>45093.82236111111</v>
      </c>
      <c r="B599" s="4">
        <v>0.8</v>
      </c>
      <c r="C599" s="4">
        <v>1.23</v>
      </c>
      <c r="D599" s="4">
        <f t="shared" si="31"/>
        <v>0.98399999999999999</v>
      </c>
      <c r="E599" s="4">
        <f t="shared" si="30"/>
        <v>324.99999999999994</v>
      </c>
      <c r="F599" s="4">
        <f t="shared" si="29"/>
        <v>7.1699999999999591</v>
      </c>
      <c r="G599" s="12">
        <v>2023</v>
      </c>
    </row>
    <row r="600" spans="1:7" x14ac:dyDescent="0.2">
      <c r="A600" s="18">
        <v>45093.915347222224</v>
      </c>
      <c r="B600" s="4">
        <v>0.81</v>
      </c>
      <c r="C600" s="4">
        <v>1.23</v>
      </c>
      <c r="D600" s="4">
        <f t="shared" si="31"/>
        <v>0.99630000000000007</v>
      </c>
      <c r="E600" s="4">
        <f t="shared" si="30"/>
        <v>325.01229999999998</v>
      </c>
      <c r="F600" s="4">
        <f t="shared" si="29"/>
        <v>7.1822999999999979</v>
      </c>
      <c r="G600" s="12">
        <v>2023</v>
      </c>
    </row>
    <row r="601" spans="1:7" x14ac:dyDescent="0.2">
      <c r="A601" s="18">
        <v>45094.096388888887</v>
      </c>
      <c r="B601" s="4">
        <v>0.82</v>
      </c>
      <c r="C601" s="4">
        <v>1.23</v>
      </c>
      <c r="D601" s="4">
        <f t="shared" si="31"/>
        <v>1.0085999999999999</v>
      </c>
      <c r="E601" s="4">
        <f t="shared" si="30"/>
        <v>325.02459999999996</v>
      </c>
      <c r="F601" s="4">
        <f t="shared" si="29"/>
        <v>7.1945999999999799</v>
      </c>
      <c r="G601" s="12">
        <v>2023</v>
      </c>
    </row>
    <row r="602" spans="1:7" x14ac:dyDescent="0.2">
      <c r="A602" s="18">
        <v>45118.542233796295</v>
      </c>
      <c r="B602" s="4">
        <v>0.83</v>
      </c>
      <c r="C602" s="4">
        <v>1.23</v>
      </c>
      <c r="D602" s="4">
        <f t="shared" si="31"/>
        <v>1.0208999999999999</v>
      </c>
      <c r="E602" s="4">
        <f t="shared" si="30"/>
        <v>325.03689999999995</v>
      </c>
      <c r="F602" s="4">
        <f t="shared" si="29"/>
        <v>7.2068999999999619</v>
      </c>
      <c r="G602" s="12">
        <v>2023</v>
      </c>
    </row>
    <row r="603" spans="1:7" x14ac:dyDescent="0.2">
      <c r="A603" s="18">
        <v>45118.542766203704</v>
      </c>
      <c r="B603" s="4">
        <v>0.84</v>
      </c>
      <c r="C603" s="4">
        <v>1.23</v>
      </c>
      <c r="D603" s="4">
        <f t="shared" si="31"/>
        <v>1.0331999999999999</v>
      </c>
      <c r="E603" s="4">
        <f t="shared" si="30"/>
        <v>325.04919999999998</v>
      </c>
      <c r="F603" s="4">
        <f t="shared" si="29"/>
        <v>7.2192000000000007</v>
      </c>
      <c r="G603" s="12">
        <v>2023</v>
      </c>
    </row>
    <row r="604" spans="1:7" x14ac:dyDescent="0.2">
      <c r="A604" s="18">
        <v>45118.543310185189</v>
      </c>
      <c r="B604" s="4">
        <v>0.85</v>
      </c>
      <c r="C604" s="4">
        <v>1.23</v>
      </c>
      <c r="D604" s="4">
        <f t="shared" si="31"/>
        <v>1.0454999999999999</v>
      </c>
      <c r="E604" s="4">
        <f t="shared" si="30"/>
        <v>325.06149999999997</v>
      </c>
      <c r="F604" s="4">
        <f t="shared" si="29"/>
        <v>7.2314999999999827</v>
      </c>
      <c r="G604" s="12">
        <v>2023</v>
      </c>
    </row>
    <row r="605" spans="1:7" x14ac:dyDescent="0.2">
      <c r="A605" s="18">
        <v>45118.544282407405</v>
      </c>
      <c r="B605" s="4">
        <v>0.86</v>
      </c>
      <c r="C605" s="4">
        <v>1.23</v>
      </c>
      <c r="D605" s="4">
        <f t="shared" si="31"/>
        <v>1.0578000000000001</v>
      </c>
      <c r="E605" s="4">
        <f t="shared" si="30"/>
        <v>325.07379999999995</v>
      </c>
      <c r="F605" s="4">
        <f t="shared" si="29"/>
        <v>7.2437999999999647</v>
      </c>
      <c r="G605" s="12">
        <v>2023</v>
      </c>
    </row>
    <row r="606" spans="1:7" x14ac:dyDescent="0.2">
      <c r="A606" s="18">
        <v>45118.544953703706</v>
      </c>
      <c r="B606" s="4">
        <v>0.87</v>
      </c>
      <c r="C606" s="4">
        <v>1.23</v>
      </c>
      <c r="D606" s="4">
        <f t="shared" si="31"/>
        <v>1.0701000000000001</v>
      </c>
      <c r="E606" s="4">
        <f t="shared" si="30"/>
        <v>325.08609999999999</v>
      </c>
      <c r="F606" s="4">
        <f t="shared" si="29"/>
        <v>7.2561000000000035</v>
      </c>
      <c r="G606" s="12">
        <v>2023</v>
      </c>
    </row>
    <row r="607" spans="1:7" x14ac:dyDescent="0.2">
      <c r="A607" s="18">
        <v>45118.594930555555</v>
      </c>
      <c r="B607" s="4">
        <v>0.88</v>
      </c>
      <c r="C607" s="4">
        <v>1.23</v>
      </c>
      <c r="D607" s="4">
        <f t="shared" si="31"/>
        <v>1.0824</v>
      </c>
      <c r="E607" s="4">
        <f t="shared" si="30"/>
        <v>325.09839999999997</v>
      </c>
      <c r="F607" s="4">
        <f t="shared" si="29"/>
        <v>7.2683999999999855</v>
      </c>
      <c r="G607" s="12">
        <v>2023</v>
      </c>
    </row>
    <row r="608" spans="1:7" x14ac:dyDescent="0.2">
      <c r="A608" s="18">
        <v>45131.621516203704</v>
      </c>
      <c r="B608" s="4">
        <v>0.89</v>
      </c>
      <c r="C608" s="4">
        <v>1.23</v>
      </c>
      <c r="D608" s="4">
        <f t="shared" si="31"/>
        <v>1.0947</v>
      </c>
      <c r="E608" s="4">
        <f t="shared" si="30"/>
        <v>325.11069999999995</v>
      </c>
      <c r="F608" s="4">
        <f t="shared" si="29"/>
        <v>7.2806999999999675</v>
      </c>
      <c r="G608" s="12">
        <v>2023</v>
      </c>
    </row>
    <row r="609" spans="1:7" x14ac:dyDescent="0.2">
      <c r="A609" s="18">
        <v>45131.622129629628</v>
      </c>
      <c r="B609" s="4">
        <v>0.9</v>
      </c>
      <c r="C609" s="4">
        <v>1.23</v>
      </c>
      <c r="D609" s="4">
        <f t="shared" si="31"/>
        <v>1.107</v>
      </c>
      <c r="E609" s="4">
        <f t="shared" si="30"/>
        <v>325.12299999999999</v>
      </c>
      <c r="F609" s="4">
        <f t="shared" si="29"/>
        <v>7.2930000000000064</v>
      </c>
      <c r="G609" s="12">
        <v>2023</v>
      </c>
    </row>
    <row r="610" spans="1:7" x14ac:dyDescent="0.2">
      <c r="A610" s="18">
        <v>45131.622604166667</v>
      </c>
      <c r="B610" s="4">
        <v>0.91</v>
      </c>
      <c r="C610" s="4">
        <v>1.23</v>
      </c>
      <c r="D610" s="4">
        <f t="shared" si="31"/>
        <v>1.1193</v>
      </c>
      <c r="E610" s="4">
        <f t="shared" si="30"/>
        <v>325.13529999999997</v>
      </c>
      <c r="F610" s="4">
        <f t="shared" si="29"/>
        <v>7.3052999999999884</v>
      </c>
      <c r="G610" s="12">
        <v>2023</v>
      </c>
    </row>
    <row r="611" spans="1:7" x14ac:dyDescent="0.2">
      <c r="A611" s="18">
        <v>45131.623506944445</v>
      </c>
      <c r="B611" s="4">
        <v>0.92</v>
      </c>
      <c r="C611" s="4">
        <v>1.23</v>
      </c>
      <c r="D611" s="4">
        <f t="shared" si="31"/>
        <v>1.1315999999999999</v>
      </c>
      <c r="E611" s="4">
        <f t="shared" si="30"/>
        <v>325.14759999999995</v>
      </c>
      <c r="F611" s="4">
        <f t="shared" si="29"/>
        <v>7.3175999999999704</v>
      </c>
      <c r="G611" s="12">
        <v>2023</v>
      </c>
    </row>
    <row r="612" spans="1:7" x14ac:dyDescent="0.2">
      <c r="A612" s="18">
        <v>45131.658692129633</v>
      </c>
      <c r="B612" s="4">
        <v>0.93</v>
      </c>
      <c r="C612" s="4">
        <v>1.23</v>
      </c>
      <c r="D612" s="4">
        <f t="shared" si="31"/>
        <v>1.1439000000000001</v>
      </c>
      <c r="E612" s="4">
        <f t="shared" si="30"/>
        <v>325.15989999999994</v>
      </c>
      <c r="F612" s="4">
        <f t="shared" si="29"/>
        <v>7.3298999999999523</v>
      </c>
      <c r="G612" s="12">
        <v>2023</v>
      </c>
    </row>
    <row r="613" spans="1:7" x14ac:dyDescent="0.2">
      <c r="A613" s="18">
        <v>45131.660405092596</v>
      </c>
      <c r="B613" s="4">
        <v>0.94</v>
      </c>
      <c r="C613" s="4">
        <v>1.23</v>
      </c>
      <c r="D613" s="4">
        <f t="shared" si="31"/>
        <v>1.1561999999999999</v>
      </c>
      <c r="E613" s="4">
        <f t="shared" si="30"/>
        <v>325.17219999999998</v>
      </c>
      <c r="F613" s="4">
        <f t="shared" si="29"/>
        <v>7.3421999999999912</v>
      </c>
      <c r="G613" s="12">
        <v>2023</v>
      </c>
    </row>
    <row r="614" spans="1:7" x14ac:dyDescent="0.2">
      <c r="A614" s="18">
        <v>45131.661689814813</v>
      </c>
      <c r="B614" s="4">
        <v>0.95</v>
      </c>
      <c r="C614" s="4">
        <v>1.23</v>
      </c>
      <c r="D614" s="4">
        <f t="shared" si="31"/>
        <v>1.1684999999999999</v>
      </c>
      <c r="E614" s="4">
        <f t="shared" si="30"/>
        <v>325.18449999999996</v>
      </c>
      <c r="F614" s="4">
        <f t="shared" si="29"/>
        <v>7.3544999999999732</v>
      </c>
      <c r="G614" s="12">
        <v>2023</v>
      </c>
    </row>
    <row r="615" spans="1:7" x14ac:dyDescent="0.2">
      <c r="A615" s="18">
        <v>45131.662592592591</v>
      </c>
      <c r="B615" s="4">
        <v>0.96</v>
      </c>
      <c r="C615" s="4">
        <v>1.23</v>
      </c>
      <c r="D615" s="4">
        <f t="shared" si="31"/>
        <v>1.1807999999999998</v>
      </c>
      <c r="E615" s="4">
        <f t="shared" si="30"/>
        <v>325.19679999999994</v>
      </c>
      <c r="F615" s="4">
        <f t="shared" si="29"/>
        <v>7.3667999999999552</v>
      </c>
      <c r="G615" s="12">
        <v>2023</v>
      </c>
    </row>
    <row r="616" spans="1:7" x14ac:dyDescent="0.2">
      <c r="A616" s="18">
        <v>45131.663958333331</v>
      </c>
      <c r="B616" s="4">
        <v>0.97</v>
      </c>
      <c r="C616" s="4">
        <v>1.23</v>
      </c>
      <c r="D616" s="4">
        <f t="shared" si="31"/>
        <v>1.1931</v>
      </c>
      <c r="E616" s="4">
        <f t="shared" si="30"/>
        <v>325.20909999999998</v>
      </c>
      <c r="F616" s="4">
        <f t="shared" si="29"/>
        <v>7.379099999999994</v>
      </c>
      <c r="G616" s="12">
        <v>2023</v>
      </c>
    </row>
    <row r="617" spans="1:7" x14ac:dyDescent="0.2">
      <c r="A617" s="18">
        <v>45131.666087962964</v>
      </c>
      <c r="B617" s="4">
        <v>0.98</v>
      </c>
      <c r="C617" s="4">
        <v>1.23</v>
      </c>
      <c r="D617" s="4">
        <f t="shared" si="31"/>
        <v>1.2054</v>
      </c>
      <c r="E617" s="4">
        <f t="shared" si="30"/>
        <v>325.22139999999996</v>
      </c>
      <c r="F617" s="4">
        <f t="shared" si="29"/>
        <v>7.391399999999976</v>
      </c>
      <c r="G617" s="12">
        <v>2023</v>
      </c>
    </row>
    <row r="618" spans="1:7" x14ac:dyDescent="0.2">
      <c r="A618" s="18">
        <v>45131.670266203706</v>
      </c>
      <c r="B618" s="4">
        <v>0.99</v>
      </c>
      <c r="C618" s="4">
        <v>1.23</v>
      </c>
      <c r="D618" s="4">
        <f t="shared" si="31"/>
        <v>1.2177</v>
      </c>
      <c r="E618" s="4">
        <f t="shared" si="30"/>
        <v>325.23369999999994</v>
      </c>
      <c r="F618" s="4">
        <f t="shared" si="29"/>
        <v>7.403699999999958</v>
      </c>
      <c r="G618" s="12">
        <v>2023</v>
      </c>
    </row>
    <row r="619" spans="1:7" x14ac:dyDescent="0.2">
      <c r="A619" s="18">
        <v>45136.559074074074</v>
      </c>
      <c r="B619" s="4">
        <v>1</v>
      </c>
      <c r="C619" s="4">
        <v>1.23</v>
      </c>
      <c r="D619" s="4">
        <f t="shared" si="31"/>
        <v>1.23</v>
      </c>
      <c r="E619" s="4">
        <f t="shared" si="30"/>
        <v>325.24599999999998</v>
      </c>
      <c r="F619" s="4">
        <f t="shared" si="29"/>
        <v>7.4159999999999968</v>
      </c>
      <c r="G619" s="12">
        <v>2023</v>
      </c>
    </row>
    <row r="620" spans="1:7" x14ac:dyDescent="0.2">
      <c r="A620" s="18">
        <v>45136.561365740738</v>
      </c>
      <c r="B620" s="4">
        <v>1.01</v>
      </c>
      <c r="C620" s="4">
        <v>1.23</v>
      </c>
      <c r="D620" s="4">
        <f t="shared" si="31"/>
        <v>1.2423</v>
      </c>
      <c r="E620" s="4">
        <f t="shared" si="30"/>
        <v>325.25829999999996</v>
      </c>
      <c r="F620" s="4">
        <f t="shared" si="29"/>
        <v>7.4282999999999788</v>
      </c>
      <c r="G620" s="12">
        <v>2023</v>
      </c>
    </row>
    <row r="621" spans="1:7" x14ac:dyDescent="0.2">
      <c r="A621" s="18">
        <v>45136.564803240741</v>
      </c>
      <c r="B621" s="4">
        <v>1.02</v>
      </c>
      <c r="C621" s="4">
        <v>1.23</v>
      </c>
      <c r="D621" s="4">
        <f t="shared" si="31"/>
        <v>1.2545999999999999</v>
      </c>
      <c r="E621" s="4">
        <f t="shared" si="30"/>
        <v>325.27059999999994</v>
      </c>
      <c r="F621" s="4">
        <f t="shared" si="29"/>
        <v>7.4405999999999608</v>
      </c>
      <c r="G621" s="12">
        <v>2023</v>
      </c>
    </row>
    <row r="622" spans="1:7" x14ac:dyDescent="0.2">
      <c r="A622" s="18">
        <v>45136.64770833333</v>
      </c>
      <c r="B622" s="4">
        <v>1.03</v>
      </c>
      <c r="C622" s="4">
        <v>1.23</v>
      </c>
      <c r="D622" s="4">
        <f t="shared" si="31"/>
        <v>1.2668999999999999</v>
      </c>
      <c r="E622" s="4">
        <f t="shared" si="30"/>
        <v>325.28289999999998</v>
      </c>
      <c r="F622" s="4">
        <f t="shared" si="29"/>
        <v>7.4528999999999996</v>
      </c>
      <c r="G622" s="12">
        <v>2023</v>
      </c>
    </row>
    <row r="623" spans="1:7" x14ac:dyDescent="0.2">
      <c r="A623" s="18">
        <v>45136.648495370369</v>
      </c>
      <c r="B623" s="4">
        <v>1.04</v>
      </c>
      <c r="C623" s="4">
        <v>1.23</v>
      </c>
      <c r="D623" s="4">
        <f t="shared" si="31"/>
        <v>1.2792000000000001</v>
      </c>
      <c r="E623" s="4">
        <f t="shared" si="30"/>
        <v>325.29519999999997</v>
      </c>
      <c r="F623" s="4">
        <f t="shared" si="29"/>
        <v>7.4651999999999816</v>
      </c>
      <c r="G623" s="12">
        <v>2023</v>
      </c>
    </row>
    <row r="624" spans="1:7" x14ac:dyDescent="0.2">
      <c r="A624" s="18">
        <v>45136.649884259263</v>
      </c>
      <c r="B624" s="4">
        <v>1.05</v>
      </c>
      <c r="C624" s="4">
        <v>1.23</v>
      </c>
      <c r="D624" s="4">
        <f t="shared" si="31"/>
        <v>1.2915000000000001</v>
      </c>
      <c r="E624" s="4">
        <f t="shared" si="30"/>
        <v>325.30749999999995</v>
      </c>
      <c r="F624" s="4">
        <f t="shared" si="29"/>
        <v>7.4774999999999636</v>
      </c>
      <c r="G624" s="12">
        <v>2023</v>
      </c>
    </row>
    <row r="625" spans="1:7" x14ac:dyDescent="0.2">
      <c r="A625" s="18">
        <v>45136.654618055552</v>
      </c>
      <c r="B625" s="4">
        <v>1.06</v>
      </c>
      <c r="C625" s="4">
        <v>1.23</v>
      </c>
      <c r="D625" s="4">
        <f t="shared" si="31"/>
        <v>1.3038000000000001</v>
      </c>
      <c r="E625" s="4">
        <f t="shared" si="30"/>
        <v>325.31979999999999</v>
      </c>
      <c r="F625" s="4">
        <f t="shared" si="29"/>
        <v>7.4898000000000025</v>
      </c>
      <c r="G625" s="12">
        <v>2023</v>
      </c>
    </row>
    <row r="626" spans="1:7" x14ac:dyDescent="0.2">
      <c r="A626" s="18">
        <v>45136.656458333331</v>
      </c>
      <c r="B626" s="4">
        <v>1.07</v>
      </c>
      <c r="C626" s="4">
        <v>1.23</v>
      </c>
      <c r="D626" s="4">
        <f t="shared" si="31"/>
        <v>1.3161</v>
      </c>
      <c r="E626" s="4">
        <f t="shared" si="30"/>
        <v>325.33209999999997</v>
      </c>
      <c r="F626" s="4">
        <f t="shared" si="29"/>
        <v>7.5020999999999844</v>
      </c>
      <c r="G626" s="12">
        <v>2023</v>
      </c>
    </row>
    <row r="627" spans="1:7" x14ac:dyDescent="0.2">
      <c r="A627" s="18">
        <v>45136.65730324074</v>
      </c>
      <c r="B627" s="4">
        <v>1.08</v>
      </c>
      <c r="C627" s="4">
        <v>1.23</v>
      </c>
      <c r="D627" s="4">
        <f t="shared" si="31"/>
        <v>1.3284</v>
      </c>
      <c r="E627" s="4">
        <f t="shared" si="30"/>
        <v>325.34439999999995</v>
      </c>
      <c r="F627" s="4">
        <f t="shared" si="29"/>
        <v>7.5143999999999664</v>
      </c>
      <c r="G627" s="12">
        <v>2023</v>
      </c>
    </row>
    <row r="628" spans="1:7" x14ac:dyDescent="0.2">
      <c r="A628" s="18">
        <v>45136.658194444448</v>
      </c>
      <c r="B628" s="4">
        <v>1.0900000000000001</v>
      </c>
      <c r="C628" s="4">
        <v>1.23</v>
      </c>
      <c r="D628" s="4">
        <f t="shared" si="31"/>
        <v>1.3407</v>
      </c>
      <c r="E628" s="4">
        <f t="shared" si="30"/>
        <v>325.35669999999999</v>
      </c>
      <c r="F628" s="4">
        <f t="shared" si="29"/>
        <v>7.5267000000000053</v>
      </c>
      <c r="G628" s="12">
        <v>2023</v>
      </c>
    </row>
    <row r="629" spans="1:7" x14ac:dyDescent="0.2">
      <c r="A629" s="18">
        <v>45136.659224537034</v>
      </c>
      <c r="B629" s="4">
        <v>1.1000000000000001</v>
      </c>
      <c r="C629" s="4">
        <v>1.23</v>
      </c>
      <c r="D629" s="4">
        <f t="shared" si="31"/>
        <v>1.353</v>
      </c>
      <c r="E629" s="4">
        <f t="shared" si="30"/>
        <v>325.36899999999997</v>
      </c>
      <c r="F629" s="4">
        <f t="shared" si="29"/>
        <v>7.5389999999999873</v>
      </c>
      <c r="G629" s="12">
        <v>2023</v>
      </c>
    </row>
    <row r="630" spans="1:7" x14ac:dyDescent="0.2">
      <c r="A630" s="18">
        <v>45136.660532407404</v>
      </c>
      <c r="B630" s="4">
        <v>1.1100000000000001</v>
      </c>
      <c r="C630" s="4">
        <v>1.23</v>
      </c>
      <c r="D630" s="4">
        <f t="shared" si="31"/>
        <v>1.3653000000000002</v>
      </c>
      <c r="E630" s="4">
        <f t="shared" si="30"/>
        <v>325.38129999999995</v>
      </c>
      <c r="F630" s="4">
        <f t="shared" si="29"/>
        <v>7.5512999999999693</v>
      </c>
      <c r="G630" s="12">
        <v>2023</v>
      </c>
    </row>
    <row r="631" spans="1:7" x14ac:dyDescent="0.2">
      <c r="A631" s="18">
        <v>45136.663865740738</v>
      </c>
      <c r="B631" s="4">
        <v>1.1200000000000001</v>
      </c>
      <c r="C631" s="4">
        <v>1.23</v>
      </c>
      <c r="D631" s="4">
        <f t="shared" si="31"/>
        <v>1.3776000000000002</v>
      </c>
      <c r="E631" s="4">
        <f t="shared" si="30"/>
        <v>325.39359999999994</v>
      </c>
      <c r="F631" s="4">
        <f t="shared" si="29"/>
        <v>7.5635999999999513</v>
      </c>
      <c r="G631" s="12">
        <v>2023</v>
      </c>
    </row>
    <row r="632" spans="1:7" x14ac:dyDescent="0.2">
      <c r="A632" s="18">
        <v>45136.665509259263</v>
      </c>
      <c r="B632" s="4">
        <v>1.1299999999999999</v>
      </c>
      <c r="C632" s="4">
        <v>1.23</v>
      </c>
      <c r="D632" s="4">
        <f t="shared" si="31"/>
        <v>1.3898999999999999</v>
      </c>
      <c r="E632" s="4">
        <f t="shared" si="30"/>
        <v>325.40589999999997</v>
      </c>
      <c r="F632" s="4">
        <f t="shared" si="29"/>
        <v>7.5758999999999901</v>
      </c>
      <c r="G632" s="12">
        <v>2023</v>
      </c>
    </row>
    <row r="633" spans="1:7" x14ac:dyDescent="0.2">
      <c r="A633" s="18">
        <v>45136.667685185188</v>
      </c>
      <c r="B633" s="4">
        <v>1.1399999999999999</v>
      </c>
      <c r="C633" s="4">
        <v>1.23</v>
      </c>
      <c r="D633" s="4">
        <f t="shared" si="31"/>
        <v>1.4021999999999999</v>
      </c>
      <c r="E633" s="4">
        <f t="shared" si="30"/>
        <v>325.41819999999996</v>
      </c>
      <c r="F633" s="4">
        <f t="shared" si="29"/>
        <v>7.5881999999999721</v>
      </c>
      <c r="G633" s="12">
        <v>2023</v>
      </c>
    </row>
    <row r="634" spans="1:7" x14ac:dyDescent="0.2">
      <c r="A634" s="18">
        <v>45136.670057870368</v>
      </c>
      <c r="B634" s="4">
        <v>1.1499999999999999</v>
      </c>
      <c r="C634" s="4">
        <v>1.23</v>
      </c>
      <c r="D634" s="4">
        <f t="shared" si="31"/>
        <v>1.4144999999999999</v>
      </c>
      <c r="E634" s="4">
        <f t="shared" si="30"/>
        <v>325.43049999999994</v>
      </c>
      <c r="F634" s="4">
        <f t="shared" si="29"/>
        <v>7.6004999999999541</v>
      </c>
      <c r="G634" s="12">
        <v>2023</v>
      </c>
    </row>
    <row r="635" spans="1:7" x14ac:dyDescent="0.2">
      <c r="A635" s="18">
        <v>45136.670787037037</v>
      </c>
      <c r="B635" s="4">
        <v>1.1599999999999999</v>
      </c>
      <c r="C635" s="4">
        <v>1.23</v>
      </c>
      <c r="D635" s="4">
        <f t="shared" si="31"/>
        <v>1.4267999999999998</v>
      </c>
      <c r="E635" s="4">
        <f t="shared" si="30"/>
        <v>325.44279999999998</v>
      </c>
      <c r="F635" s="4">
        <f t="shared" si="29"/>
        <v>7.6127999999999929</v>
      </c>
      <c r="G635" s="12">
        <v>2023</v>
      </c>
    </row>
    <row r="636" spans="1:7" x14ac:dyDescent="0.2">
      <c r="A636" s="18">
        <v>45136.671435185184</v>
      </c>
      <c r="B636" s="4">
        <v>1.17</v>
      </c>
      <c r="C636" s="4">
        <v>1.23</v>
      </c>
      <c r="D636" s="4">
        <f t="shared" si="31"/>
        <v>1.4390999999999998</v>
      </c>
      <c r="E636" s="4">
        <f t="shared" si="30"/>
        <v>325.45509999999996</v>
      </c>
      <c r="F636" s="4">
        <f t="shared" si="29"/>
        <v>7.6250999999999749</v>
      </c>
      <c r="G636" s="12">
        <v>2023</v>
      </c>
    </row>
    <row r="637" spans="1:7" x14ac:dyDescent="0.2">
      <c r="A637" s="18">
        <v>45136.672013888892</v>
      </c>
      <c r="B637" s="4">
        <v>1.18</v>
      </c>
      <c r="C637" s="4">
        <v>1.23</v>
      </c>
      <c r="D637" s="4">
        <f t="shared" si="31"/>
        <v>1.4513999999999998</v>
      </c>
      <c r="E637" s="4">
        <f t="shared" si="30"/>
        <v>325.46739999999994</v>
      </c>
      <c r="F637" s="4">
        <f t="shared" si="29"/>
        <v>7.6373999999999569</v>
      </c>
      <c r="G637" s="12">
        <v>2023</v>
      </c>
    </row>
    <row r="638" spans="1:7" x14ac:dyDescent="0.2">
      <c r="A638" s="18">
        <v>45136.672615740739</v>
      </c>
      <c r="B638" s="4">
        <v>1.19</v>
      </c>
      <c r="C638" s="4">
        <v>1.23</v>
      </c>
      <c r="D638" s="4">
        <f t="shared" si="31"/>
        <v>1.4637</v>
      </c>
      <c r="E638" s="4">
        <f t="shared" si="30"/>
        <v>325.47969999999998</v>
      </c>
      <c r="F638" s="4">
        <f t="shared" si="29"/>
        <v>7.6496999999999957</v>
      </c>
      <c r="G638" s="12">
        <v>2023</v>
      </c>
    </row>
    <row r="639" spans="1:7" x14ac:dyDescent="0.2">
      <c r="A639" s="18">
        <v>45136.673067129632</v>
      </c>
      <c r="B639" s="4">
        <v>1.2</v>
      </c>
      <c r="C639" s="4">
        <v>1.23</v>
      </c>
      <c r="D639" s="4">
        <f t="shared" si="31"/>
        <v>1.476</v>
      </c>
      <c r="E639" s="4">
        <f t="shared" si="30"/>
        <v>325.49199999999996</v>
      </c>
      <c r="F639" s="4">
        <f t="shared" si="29"/>
        <v>7.6619999999999777</v>
      </c>
      <c r="G639" s="12">
        <v>2023</v>
      </c>
    </row>
    <row r="640" spans="1:7" x14ac:dyDescent="0.2">
      <c r="A640" s="18">
        <v>45136.673506944448</v>
      </c>
      <c r="B640" s="4">
        <v>1.21</v>
      </c>
      <c r="C640" s="4">
        <v>1.23</v>
      </c>
      <c r="D640" s="4">
        <f t="shared" si="31"/>
        <v>1.4883</v>
      </c>
      <c r="E640" s="4">
        <f t="shared" si="30"/>
        <v>325.50429999999994</v>
      </c>
      <c r="F640" s="4">
        <f t="shared" si="29"/>
        <v>7.6742999999999597</v>
      </c>
      <c r="G640" s="12">
        <v>2023</v>
      </c>
    </row>
    <row r="641" spans="1:7" x14ac:dyDescent="0.2">
      <c r="A641" s="18">
        <v>45136.673715277779</v>
      </c>
      <c r="B641" s="4">
        <v>1.22</v>
      </c>
      <c r="C641" s="4">
        <v>1.23</v>
      </c>
      <c r="D641" s="4">
        <f t="shared" si="31"/>
        <v>1.5005999999999999</v>
      </c>
      <c r="E641" s="4">
        <f t="shared" si="30"/>
        <v>325.51659999999998</v>
      </c>
      <c r="F641" s="4">
        <f t="shared" si="29"/>
        <v>7.6865999999999985</v>
      </c>
      <c r="G641" s="12">
        <v>2023</v>
      </c>
    </row>
    <row r="642" spans="1:7" x14ac:dyDescent="0.2">
      <c r="A642" s="18">
        <v>45136.673877314817</v>
      </c>
      <c r="B642" s="4">
        <v>1.23</v>
      </c>
      <c r="C642" s="4">
        <v>1.23</v>
      </c>
      <c r="D642" s="4">
        <f t="shared" si="31"/>
        <v>1.5128999999999999</v>
      </c>
      <c r="E642" s="4">
        <f t="shared" si="30"/>
        <v>325.52889999999996</v>
      </c>
      <c r="F642" s="4">
        <f t="shared" si="29"/>
        <v>7.6988999999999805</v>
      </c>
      <c r="G642" s="12">
        <v>2023</v>
      </c>
    </row>
    <row r="643" spans="1:7" x14ac:dyDescent="0.2">
      <c r="A643" s="18">
        <v>45136.674027777779</v>
      </c>
      <c r="B643" s="4">
        <v>1.24</v>
      </c>
      <c r="C643" s="4">
        <v>1.23</v>
      </c>
      <c r="D643" s="4">
        <f t="shared" si="31"/>
        <v>1.5251999999999999</v>
      </c>
      <c r="E643" s="4">
        <f t="shared" si="30"/>
        <v>325.54119999999995</v>
      </c>
      <c r="F643" s="4">
        <f t="shared" ref="F643:F706" si="32">E643-317.83</f>
        <v>7.7111999999999625</v>
      </c>
      <c r="G643" s="12">
        <v>2023</v>
      </c>
    </row>
    <row r="644" spans="1:7" x14ac:dyDescent="0.2">
      <c r="A644" s="18">
        <v>45136.674212962964</v>
      </c>
      <c r="B644" s="4">
        <v>1.25</v>
      </c>
      <c r="C644" s="4">
        <v>1.23</v>
      </c>
      <c r="D644" s="4">
        <f t="shared" si="31"/>
        <v>1.5375000000000001</v>
      </c>
      <c r="E644" s="4">
        <f t="shared" si="30"/>
        <v>325.55349999999999</v>
      </c>
      <c r="F644" s="4">
        <f t="shared" si="32"/>
        <v>7.7235000000000014</v>
      </c>
      <c r="G644" s="12">
        <v>2023</v>
      </c>
    </row>
    <row r="645" spans="1:7" x14ac:dyDescent="0.2">
      <c r="A645" s="18">
        <v>45136.674409722225</v>
      </c>
      <c r="B645" s="4">
        <v>1.26</v>
      </c>
      <c r="C645" s="4">
        <v>1.23</v>
      </c>
      <c r="D645" s="4">
        <f t="shared" si="31"/>
        <v>1.5498000000000001</v>
      </c>
      <c r="E645" s="4">
        <f t="shared" si="30"/>
        <v>325.56579999999997</v>
      </c>
      <c r="F645" s="4">
        <f t="shared" si="32"/>
        <v>7.7357999999999834</v>
      </c>
      <c r="G645" s="12">
        <v>2023</v>
      </c>
    </row>
    <row r="646" spans="1:7" x14ac:dyDescent="0.2">
      <c r="A646" s="18">
        <v>45136.674641203703</v>
      </c>
      <c r="B646" s="4">
        <v>1.27</v>
      </c>
      <c r="C646" s="4">
        <v>1.23</v>
      </c>
      <c r="D646" s="4">
        <f t="shared" si="31"/>
        <v>1.5621</v>
      </c>
      <c r="E646" s="4">
        <f t="shared" si="30"/>
        <v>325.57809999999995</v>
      </c>
      <c r="F646" s="4">
        <f t="shared" si="32"/>
        <v>7.7480999999999653</v>
      </c>
      <c r="G646" s="12">
        <v>2023</v>
      </c>
    </row>
    <row r="647" spans="1:7" x14ac:dyDescent="0.2">
      <c r="A647" s="18">
        <v>45136.675000000003</v>
      </c>
      <c r="B647" s="4">
        <v>1.28</v>
      </c>
      <c r="C647" s="4">
        <v>1.23</v>
      </c>
      <c r="D647" s="4">
        <f t="shared" si="31"/>
        <v>1.5744</v>
      </c>
      <c r="E647" s="4">
        <f t="shared" si="30"/>
        <v>325.59039999999999</v>
      </c>
      <c r="F647" s="4">
        <f t="shared" si="32"/>
        <v>7.7604000000000042</v>
      </c>
      <c r="G647" s="12">
        <v>2023</v>
      </c>
    </row>
    <row r="648" spans="1:7" x14ac:dyDescent="0.2">
      <c r="A648" s="18">
        <v>45136.675254629627</v>
      </c>
      <c r="B648" s="4">
        <v>1.29</v>
      </c>
      <c r="C648" s="4">
        <v>1.23</v>
      </c>
      <c r="D648" s="4">
        <f t="shared" si="31"/>
        <v>1.5867</v>
      </c>
      <c r="E648" s="4">
        <f t="shared" ref="E648:E711" si="33">D648+$E$518</f>
        <v>325.60269999999997</v>
      </c>
      <c r="F648" s="4">
        <f t="shared" si="32"/>
        <v>7.7726999999999862</v>
      </c>
      <c r="G648" s="12">
        <v>2023</v>
      </c>
    </row>
    <row r="649" spans="1:7" x14ac:dyDescent="0.2">
      <c r="A649" s="18">
        <v>45136.675520833334</v>
      </c>
      <c r="B649" s="4">
        <v>1.3</v>
      </c>
      <c r="C649" s="4">
        <v>1.23</v>
      </c>
      <c r="D649" s="4">
        <f t="shared" si="31"/>
        <v>1.599</v>
      </c>
      <c r="E649" s="4">
        <f t="shared" si="33"/>
        <v>325.61499999999995</v>
      </c>
      <c r="F649" s="4">
        <f t="shared" si="32"/>
        <v>7.7849999999999682</v>
      </c>
      <c r="G649" s="12">
        <v>2023</v>
      </c>
    </row>
    <row r="650" spans="1:7" x14ac:dyDescent="0.2">
      <c r="A650" s="18">
        <v>45136.675798611112</v>
      </c>
      <c r="B650" s="4">
        <v>1.31</v>
      </c>
      <c r="C650" s="4">
        <v>1.23</v>
      </c>
      <c r="D650" s="4">
        <f t="shared" si="31"/>
        <v>1.6113</v>
      </c>
      <c r="E650" s="4">
        <f t="shared" si="33"/>
        <v>325.62729999999999</v>
      </c>
      <c r="F650" s="4">
        <f t="shared" si="32"/>
        <v>7.797300000000007</v>
      </c>
      <c r="G650" s="12">
        <v>2023</v>
      </c>
    </row>
    <row r="651" spans="1:7" x14ac:dyDescent="0.2">
      <c r="A651" s="18">
        <v>45136.676076388889</v>
      </c>
      <c r="B651" s="4">
        <v>1.32</v>
      </c>
      <c r="C651" s="4">
        <v>1.23</v>
      </c>
      <c r="D651" s="4">
        <f t="shared" si="31"/>
        <v>1.6236000000000002</v>
      </c>
      <c r="E651" s="4">
        <f t="shared" si="33"/>
        <v>325.63959999999997</v>
      </c>
      <c r="F651" s="4">
        <f t="shared" si="32"/>
        <v>7.809599999999989</v>
      </c>
      <c r="G651" s="12">
        <v>2023</v>
      </c>
    </row>
    <row r="652" spans="1:7" x14ac:dyDescent="0.2">
      <c r="A652" s="18">
        <v>45136.676319444443</v>
      </c>
      <c r="B652" s="4">
        <v>1.33</v>
      </c>
      <c r="C652" s="4">
        <v>1.23</v>
      </c>
      <c r="D652" s="4">
        <f t="shared" si="31"/>
        <v>1.6359000000000001</v>
      </c>
      <c r="E652" s="4">
        <f t="shared" si="33"/>
        <v>325.65189999999996</v>
      </c>
      <c r="F652" s="4">
        <f t="shared" si="32"/>
        <v>7.821899999999971</v>
      </c>
      <c r="G652" s="12">
        <v>2023</v>
      </c>
    </row>
    <row r="653" spans="1:7" x14ac:dyDescent="0.2">
      <c r="A653" s="18">
        <v>45136.676608796297</v>
      </c>
      <c r="B653" s="4">
        <v>1.34</v>
      </c>
      <c r="C653" s="4">
        <v>1.23</v>
      </c>
      <c r="D653" s="4">
        <f t="shared" si="31"/>
        <v>1.6482000000000001</v>
      </c>
      <c r="E653" s="4">
        <f t="shared" si="33"/>
        <v>325.66419999999994</v>
      </c>
      <c r="F653" s="4">
        <f t="shared" si="32"/>
        <v>7.834199999999953</v>
      </c>
      <c r="G653" s="12">
        <v>2023</v>
      </c>
    </row>
    <row r="654" spans="1:7" x14ac:dyDescent="0.2">
      <c r="A654" s="18">
        <v>45136.676874999997</v>
      </c>
      <c r="B654" s="4">
        <v>1.35</v>
      </c>
      <c r="C654" s="4">
        <v>1.23</v>
      </c>
      <c r="D654" s="4">
        <f t="shared" si="31"/>
        <v>1.6605000000000001</v>
      </c>
      <c r="E654" s="4">
        <f t="shared" si="33"/>
        <v>325.67649999999998</v>
      </c>
      <c r="F654" s="4">
        <f t="shared" si="32"/>
        <v>7.8464999999999918</v>
      </c>
      <c r="G654" s="12">
        <v>2023</v>
      </c>
    </row>
    <row r="655" spans="1:7" x14ac:dyDescent="0.2">
      <c r="A655" s="18">
        <v>45136.677094907405</v>
      </c>
      <c r="B655" s="4">
        <v>1.36</v>
      </c>
      <c r="C655" s="4">
        <v>1.23</v>
      </c>
      <c r="D655" s="4">
        <f t="shared" si="31"/>
        <v>1.6728000000000001</v>
      </c>
      <c r="E655" s="4">
        <f t="shared" si="33"/>
        <v>325.68879999999996</v>
      </c>
      <c r="F655" s="4">
        <f t="shared" si="32"/>
        <v>7.8587999999999738</v>
      </c>
      <c r="G655" s="12">
        <v>2023</v>
      </c>
    </row>
    <row r="656" spans="1:7" x14ac:dyDescent="0.2">
      <c r="A656" s="18">
        <v>45136.677314814813</v>
      </c>
      <c r="B656" s="4">
        <v>1.37</v>
      </c>
      <c r="C656" s="4">
        <v>1.23</v>
      </c>
      <c r="D656" s="4">
        <f t="shared" si="31"/>
        <v>1.6851</v>
      </c>
      <c r="E656" s="4">
        <f t="shared" si="33"/>
        <v>325.70109999999994</v>
      </c>
      <c r="F656" s="4">
        <f t="shared" si="32"/>
        <v>7.8710999999999558</v>
      </c>
      <c r="G656" s="12">
        <v>2023</v>
      </c>
    </row>
    <row r="657" spans="1:7" x14ac:dyDescent="0.2">
      <c r="A657" s="18">
        <v>45136.677534722221</v>
      </c>
      <c r="B657" s="4">
        <v>1.38</v>
      </c>
      <c r="C657" s="4">
        <v>1.23</v>
      </c>
      <c r="D657" s="4">
        <f t="shared" ref="D657:D720" si="34">B657*C657</f>
        <v>1.6973999999999998</v>
      </c>
      <c r="E657" s="4">
        <f t="shared" si="33"/>
        <v>325.71339999999998</v>
      </c>
      <c r="F657" s="4">
        <f t="shared" si="32"/>
        <v>7.8833999999999946</v>
      </c>
      <c r="G657" s="12">
        <v>2023</v>
      </c>
    </row>
    <row r="658" spans="1:7" x14ac:dyDescent="0.2">
      <c r="A658" s="18">
        <v>45136.677777777775</v>
      </c>
      <c r="B658" s="4">
        <v>1.39</v>
      </c>
      <c r="C658" s="4">
        <v>1.23</v>
      </c>
      <c r="D658" s="4">
        <f t="shared" si="34"/>
        <v>1.7096999999999998</v>
      </c>
      <c r="E658" s="4">
        <f t="shared" si="33"/>
        <v>325.72569999999996</v>
      </c>
      <c r="F658" s="4">
        <f t="shared" si="32"/>
        <v>7.8956999999999766</v>
      </c>
      <c r="G658" s="12">
        <v>2023</v>
      </c>
    </row>
    <row r="659" spans="1:7" x14ac:dyDescent="0.2">
      <c r="A659" s="18">
        <v>45136.677951388891</v>
      </c>
      <c r="B659" s="4">
        <v>1.4</v>
      </c>
      <c r="C659" s="4">
        <v>1.23</v>
      </c>
      <c r="D659" s="4">
        <f t="shared" si="34"/>
        <v>1.722</v>
      </c>
      <c r="E659" s="4">
        <f t="shared" si="33"/>
        <v>325.73799999999994</v>
      </c>
      <c r="F659" s="4">
        <f t="shared" si="32"/>
        <v>7.9079999999999586</v>
      </c>
      <c r="G659" s="12">
        <v>2023</v>
      </c>
    </row>
    <row r="660" spans="1:7" x14ac:dyDescent="0.2">
      <c r="A660" s="18">
        <v>45136.678171296298</v>
      </c>
      <c r="B660" s="4">
        <v>1.41</v>
      </c>
      <c r="C660" s="4">
        <v>1.23</v>
      </c>
      <c r="D660" s="4">
        <f t="shared" si="34"/>
        <v>1.7343</v>
      </c>
      <c r="E660" s="4">
        <f t="shared" si="33"/>
        <v>325.75029999999998</v>
      </c>
      <c r="F660" s="4">
        <f t="shared" si="32"/>
        <v>7.9202999999999975</v>
      </c>
      <c r="G660" s="12">
        <v>2023</v>
      </c>
    </row>
    <row r="661" spans="1:7" x14ac:dyDescent="0.2">
      <c r="A661" s="18">
        <v>45136.678449074076</v>
      </c>
      <c r="B661" s="4">
        <v>1.42</v>
      </c>
      <c r="C661" s="4">
        <v>1.23</v>
      </c>
      <c r="D661" s="4">
        <f t="shared" si="34"/>
        <v>1.7465999999999999</v>
      </c>
      <c r="E661" s="4">
        <f t="shared" si="33"/>
        <v>325.76259999999996</v>
      </c>
      <c r="F661" s="4">
        <f t="shared" si="32"/>
        <v>7.9325999999999794</v>
      </c>
      <c r="G661" s="12">
        <v>2023</v>
      </c>
    </row>
    <row r="662" spans="1:7" x14ac:dyDescent="0.2">
      <c r="A662" s="18">
        <v>45136.678923611114</v>
      </c>
      <c r="B662" s="4">
        <v>1.43</v>
      </c>
      <c r="C662" s="4">
        <v>1.23</v>
      </c>
      <c r="D662" s="4">
        <f t="shared" si="34"/>
        <v>1.7588999999999999</v>
      </c>
      <c r="E662" s="4">
        <f t="shared" si="33"/>
        <v>325.77489999999995</v>
      </c>
      <c r="F662" s="4">
        <f t="shared" si="32"/>
        <v>7.9448999999999614</v>
      </c>
      <c r="G662" s="12">
        <v>2023</v>
      </c>
    </row>
    <row r="663" spans="1:7" x14ac:dyDescent="0.2">
      <c r="A663" s="18">
        <v>45136.679652777777</v>
      </c>
      <c r="B663" s="4">
        <v>1.44</v>
      </c>
      <c r="C663" s="4">
        <v>1.23</v>
      </c>
      <c r="D663" s="4">
        <f t="shared" si="34"/>
        <v>1.7711999999999999</v>
      </c>
      <c r="E663" s="4">
        <f t="shared" si="33"/>
        <v>325.78719999999998</v>
      </c>
      <c r="F663" s="4">
        <f t="shared" si="32"/>
        <v>7.9572000000000003</v>
      </c>
      <c r="G663" s="12">
        <v>2023</v>
      </c>
    </row>
    <row r="664" spans="1:7" x14ac:dyDescent="0.2">
      <c r="A664" s="18">
        <v>45136.680324074077</v>
      </c>
      <c r="B664" s="4">
        <v>1.45</v>
      </c>
      <c r="C664" s="4">
        <v>1.23</v>
      </c>
      <c r="D664" s="4">
        <f t="shared" si="34"/>
        <v>1.7834999999999999</v>
      </c>
      <c r="E664" s="4">
        <f t="shared" si="33"/>
        <v>325.79949999999997</v>
      </c>
      <c r="F664" s="4">
        <f t="shared" si="32"/>
        <v>7.9694999999999823</v>
      </c>
      <c r="G664" s="12">
        <v>2023</v>
      </c>
    </row>
    <row r="665" spans="1:7" x14ac:dyDescent="0.2">
      <c r="A665" s="18">
        <v>45136.680868055555</v>
      </c>
      <c r="B665" s="4">
        <v>1.46</v>
      </c>
      <c r="C665" s="4">
        <v>1.23</v>
      </c>
      <c r="D665" s="4">
        <f t="shared" si="34"/>
        <v>1.7957999999999998</v>
      </c>
      <c r="E665" s="4">
        <f t="shared" si="33"/>
        <v>325.81179999999995</v>
      </c>
      <c r="F665" s="4">
        <f t="shared" si="32"/>
        <v>7.9817999999999643</v>
      </c>
      <c r="G665" s="12">
        <v>2023</v>
      </c>
    </row>
    <row r="666" spans="1:7" x14ac:dyDescent="0.2">
      <c r="A666" s="18">
        <v>45136.681215277778</v>
      </c>
      <c r="B666" s="4">
        <v>1.47</v>
      </c>
      <c r="C666" s="4">
        <v>1.23</v>
      </c>
      <c r="D666" s="4">
        <f t="shared" si="34"/>
        <v>1.8081</v>
      </c>
      <c r="E666" s="4">
        <f t="shared" si="33"/>
        <v>325.82409999999999</v>
      </c>
      <c r="F666" s="4">
        <f t="shared" si="32"/>
        <v>7.9941000000000031</v>
      </c>
      <c r="G666" s="12">
        <v>2023</v>
      </c>
    </row>
    <row r="667" spans="1:7" x14ac:dyDescent="0.2">
      <c r="A667" s="18">
        <v>45136.681631944448</v>
      </c>
      <c r="B667" s="4">
        <v>1.48</v>
      </c>
      <c r="C667" s="4">
        <v>1.23</v>
      </c>
      <c r="D667" s="4">
        <f t="shared" si="34"/>
        <v>1.8204</v>
      </c>
      <c r="E667" s="4">
        <f t="shared" si="33"/>
        <v>325.83639999999997</v>
      </c>
      <c r="F667" s="4">
        <f t="shared" si="32"/>
        <v>8.0063999999999851</v>
      </c>
      <c r="G667" s="12">
        <v>2023</v>
      </c>
    </row>
    <row r="668" spans="1:7" x14ac:dyDescent="0.2">
      <c r="A668" s="18">
        <v>45136.681944444441</v>
      </c>
      <c r="B668" s="4">
        <v>1.49</v>
      </c>
      <c r="C668" s="4">
        <v>1.23</v>
      </c>
      <c r="D668" s="4">
        <f t="shared" si="34"/>
        <v>1.8327</v>
      </c>
      <c r="E668" s="4">
        <f t="shared" si="33"/>
        <v>325.84869999999995</v>
      </c>
      <c r="F668" s="4">
        <f t="shared" si="32"/>
        <v>8.0186999999999671</v>
      </c>
      <c r="G668" s="12">
        <v>2023</v>
      </c>
    </row>
    <row r="669" spans="1:7" x14ac:dyDescent="0.2">
      <c r="A669" s="18">
        <v>45136.682199074072</v>
      </c>
      <c r="B669" s="4">
        <v>1.5</v>
      </c>
      <c r="C669" s="4">
        <v>1.23</v>
      </c>
      <c r="D669" s="4">
        <f t="shared" si="34"/>
        <v>1.845</v>
      </c>
      <c r="E669" s="4">
        <f t="shared" si="33"/>
        <v>325.86099999999999</v>
      </c>
      <c r="F669" s="4">
        <f t="shared" si="32"/>
        <v>8.0310000000000059</v>
      </c>
      <c r="G669" s="12">
        <v>2023</v>
      </c>
    </row>
    <row r="670" spans="1:7" x14ac:dyDescent="0.2">
      <c r="A670" s="18">
        <v>45136.682592592595</v>
      </c>
      <c r="B670" s="4">
        <v>1.51</v>
      </c>
      <c r="C670" s="4">
        <v>1.23</v>
      </c>
      <c r="D670" s="4">
        <f t="shared" si="34"/>
        <v>1.8573</v>
      </c>
      <c r="E670" s="4">
        <f t="shared" si="33"/>
        <v>325.87329999999997</v>
      </c>
      <c r="F670" s="4">
        <f t="shared" si="32"/>
        <v>8.0432999999999879</v>
      </c>
      <c r="G670" s="12">
        <v>2023</v>
      </c>
    </row>
    <row r="671" spans="1:7" x14ac:dyDescent="0.2">
      <c r="A671" s="18">
        <v>45136.683136574073</v>
      </c>
      <c r="B671" s="4">
        <v>1.52</v>
      </c>
      <c r="C671" s="4">
        <v>1.23</v>
      </c>
      <c r="D671" s="4">
        <f t="shared" si="34"/>
        <v>1.8695999999999999</v>
      </c>
      <c r="E671" s="4">
        <f t="shared" si="33"/>
        <v>325.88559999999995</v>
      </c>
      <c r="F671" s="4">
        <f t="shared" si="32"/>
        <v>8.0555999999999699</v>
      </c>
      <c r="G671" s="12">
        <v>2023</v>
      </c>
    </row>
    <row r="672" spans="1:7" x14ac:dyDescent="0.2">
      <c r="A672" s="18">
        <v>45136.683749999997</v>
      </c>
      <c r="B672" s="4">
        <v>1.53</v>
      </c>
      <c r="C672" s="4">
        <v>1.23</v>
      </c>
      <c r="D672" s="4">
        <f t="shared" si="34"/>
        <v>1.8818999999999999</v>
      </c>
      <c r="E672" s="4">
        <f t="shared" si="33"/>
        <v>325.89789999999994</v>
      </c>
      <c r="F672" s="4">
        <f t="shared" si="32"/>
        <v>8.0678999999999519</v>
      </c>
      <c r="G672" s="12">
        <v>2023</v>
      </c>
    </row>
    <row r="673" spans="1:7" x14ac:dyDescent="0.2">
      <c r="A673" s="18">
        <v>45136.684224537035</v>
      </c>
      <c r="B673" s="4">
        <v>1.54</v>
      </c>
      <c r="C673" s="4">
        <v>1.23</v>
      </c>
      <c r="D673" s="4">
        <f t="shared" si="34"/>
        <v>1.8942000000000001</v>
      </c>
      <c r="E673" s="4">
        <f t="shared" si="33"/>
        <v>325.91019999999997</v>
      </c>
      <c r="F673" s="4">
        <f t="shared" si="32"/>
        <v>8.0801999999999907</v>
      </c>
      <c r="G673" s="12">
        <v>2023</v>
      </c>
    </row>
    <row r="674" spans="1:7" x14ac:dyDescent="0.2">
      <c r="A674" s="18">
        <v>45136.684513888889</v>
      </c>
      <c r="B674" s="4">
        <v>1.55</v>
      </c>
      <c r="C674" s="4">
        <v>1.23</v>
      </c>
      <c r="D674" s="4">
        <f t="shared" si="34"/>
        <v>1.9065000000000001</v>
      </c>
      <c r="E674" s="4">
        <f t="shared" si="33"/>
        <v>325.92249999999996</v>
      </c>
      <c r="F674" s="4">
        <f t="shared" si="32"/>
        <v>8.0924999999999727</v>
      </c>
      <c r="G674" s="12">
        <v>2023</v>
      </c>
    </row>
    <row r="675" spans="1:7" x14ac:dyDescent="0.2">
      <c r="A675" s="18">
        <v>45136.684756944444</v>
      </c>
      <c r="B675" s="4">
        <v>1.56</v>
      </c>
      <c r="C675" s="4">
        <v>1.23</v>
      </c>
      <c r="D675" s="4">
        <f t="shared" si="34"/>
        <v>1.9188000000000001</v>
      </c>
      <c r="E675" s="4">
        <f t="shared" si="33"/>
        <v>325.93479999999994</v>
      </c>
      <c r="F675" s="4">
        <f t="shared" si="32"/>
        <v>8.1047999999999547</v>
      </c>
      <c r="G675" s="12">
        <v>2023</v>
      </c>
    </row>
    <row r="676" spans="1:7" x14ac:dyDescent="0.2">
      <c r="A676" s="18">
        <v>45136.684953703705</v>
      </c>
      <c r="B676" s="4">
        <v>1.57</v>
      </c>
      <c r="C676" s="4">
        <v>1.23</v>
      </c>
      <c r="D676" s="4">
        <f t="shared" si="34"/>
        <v>1.9311</v>
      </c>
      <c r="E676" s="4">
        <f t="shared" si="33"/>
        <v>325.94709999999998</v>
      </c>
      <c r="F676" s="4">
        <f t="shared" si="32"/>
        <v>8.1170999999999935</v>
      </c>
      <c r="G676" s="12">
        <v>2023</v>
      </c>
    </row>
    <row r="677" spans="1:7" x14ac:dyDescent="0.2">
      <c r="A677" s="18">
        <v>45136.685185185182</v>
      </c>
      <c r="B677" s="4">
        <v>1.58</v>
      </c>
      <c r="C677" s="4">
        <v>1.23</v>
      </c>
      <c r="D677" s="4">
        <f t="shared" si="34"/>
        <v>1.9434</v>
      </c>
      <c r="E677" s="4">
        <f t="shared" si="33"/>
        <v>325.95939999999996</v>
      </c>
      <c r="F677" s="4">
        <f t="shared" si="32"/>
        <v>8.1293999999999755</v>
      </c>
      <c r="G677" s="12">
        <v>2023</v>
      </c>
    </row>
    <row r="678" spans="1:7" x14ac:dyDescent="0.2">
      <c r="A678" s="18">
        <v>45136.68540509259</v>
      </c>
      <c r="B678" s="4">
        <v>1.59</v>
      </c>
      <c r="C678" s="4">
        <v>1.23</v>
      </c>
      <c r="D678" s="4">
        <f t="shared" si="34"/>
        <v>1.9557</v>
      </c>
      <c r="E678" s="4">
        <f t="shared" si="33"/>
        <v>325.97169999999994</v>
      </c>
      <c r="F678" s="4">
        <f t="shared" si="32"/>
        <v>8.1416999999999575</v>
      </c>
      <c r="G678" s="12">
        <v>2023</v>
      </c>
    </row>
    <row r="679" spans="1:7" x14ac:dyDescent="0.2">
      <c r="A679" s="18">
        <v>45136.685636574075</v>
      </c>
      <c r="B679" s="4">
        <v>1.6</v>
      </c>
      <c r="C679" s="4">
        <v>1.23</v>
      </c>
      <c r="D679" s="4">
        <f t="shared" si="34"/>
        <v>1.968</v>
      </c>
      <c r="E679" s="4">
        <f t="shared" si="33"/>
        <v>325.98399999999998</v>
      </c>
      <c r="F679" s="4">
        <f t="shared" si="32"/>
        <v>8.1539999999999964</v>
      </c>
      <c r="G679" s="12">
        <v>2023</v>
      </c>
    </row>
    <row r="680" spans="1:7" x14ac:dyDescent="0.2">
      <c r="A680" s="18">
        <v>45136.685868055552</v>
      </c>
      <c r="B680" s="4">
        <v>1.61</v>
      </c>
      <c r="C680" s="4">
        <v>1.23</v>
      </c>
      <c r="D680" s="4">
        <f t="shared" si="34"/>
        <v>1.9803000000000002</v>
      </c>
      <c r="E680" s="4">
        <f t="shared" si="33"/>
        <v>325.99629999999996</v>
      </c>
      <c r="F680" s="4">
        <f t="shared" si="32"/>
        <v>8.1662999999999784</v>
      </c>
      <c r="G680" s="12">
        <v>2023</v>
      </c>
    </row>
    <row r="681" spans="1:7" x14ac:dyDescent="0.2">
      <c r="A681" s="18">
        <v>45136.685995370368</v>
      </c>
      <c r="B681" s="4">
        <v>1.62</v>
      </c>
      <c r="C681" s="4">
        <v>1.23</v>
      </c>
      <c r="D681" s="4">
        <f t="shared" si="34"/>
        <v>1.9926000000000001</v>
      </c>
      <c r="E681" s="4">
        <f t="shared" si="33"/>
        <v>326.00859999999994</v>
      </c>
      <c r="F681" s="4">
        <f t="shared" si="32"/>
        <v>8.1785999999999603</v>
      </c>
      <c r="G681" s="12">
        <v>2023</v>
      </c>
    </row>
    <row r="682" spans="1:7" x14ac:dyDescent="0.2">
      <c r="A682" s="18">
        <v>45136.686099537037</v>
      </c>
      <c r="B682" s="4">
        <v>1.63</v>
      </c>
      <c r="C682" s="4">
        <v>1.23</v>
      </c>
      <c r="D682" s="4">
        <f t="shared" si="34"/>
        <v>2.0048999999999997</v>
      </c>
      <c r="E682" s="4">
        <f t="shared" si="33"/>
        <v>326.02089999999998</v>
      </c>
      <c r="F682" s="4">
        <f t="shared" si="32"/>
        <v>8.1908999999999992</v>
      </c>
      <c r="G682" s="12">
        <v>2023</v>
      </c>
    </row>
    <row r="683" spans="1:7" x14ac:dyDescent="0.2">
      <c r="A683" s="18">
        <v>45136.686284722222</v>
      </c>
      <c r="B683" s="4">
        <v>1.64</v>
      </c>
      <c r="C683" s="4">
        <v>1.23</v>
      </c>
      <c r="D683" s="4">
        <f t="shared" si="34"/>
        <v>2.0171999999999999</v>
      </c>
      <c r="E683" s="4">
        <f t="shared" si="33"/>
        <v>326.03319999999997</v>
      </c>
      <c r="F683" s="4">
        <f t="shared" si="32"/>
        <v>8.2031999999999812</v>
      </c>
      <c r="G683" s="12">
        <v>2023</v>
      </c>
    </row>
    <row r="684" spans="1:7" x14ac:dyDescent="0.2">
      <c r="A684" s="18">
        <v>45136.686481481483</v>
      </c>
      <c r="B684" s="4">
        <v>1.65</v>
      </c>
      <c r="C684" s="4">
        <v>1.23</v>
      </c>
      <c r="D684" s="4">
        <f t="shared" si="34"/>
        <v>2.0295000000000001</v>
      </c>
      <c r="E684" s="4">
        <f t="shared" si="33"/>
        <v>326.04549999999995</v>
      </c>
      <c r="F684" s="4">
        <f t="shared" si="32"/>
        <v>8.2154999999999632</v>
      </c>
      <c r="G684" s="12">
        <v>2023</v>
      </c>
    </row>
    <row r="685" spans="1:7" x14ac:dyDescent="0.2">
      <c r="A685" s="18">
        <v>45136.686643518522</v>
      </c>
      <c r="B685" s="4">
        <v>1.66</v>
      </c>
      <c r="C685" s="4">
        <v>1.23</v>
      </c>
      <c r="D685" s="4">
        <f t="shared" si="34"/>
        <v>2.0417999999999998</v>
      </c>
      <c r="E685" s="4">
        <f t="shared" si="33"/>
        <v>326.05779999999999</v>
      </c>
      <c r="F685" s="4">
        <f t="shared" si="32"/>
        <v>8.227800000000002</v>
      </c>
      <c r="G685" s="12">
        <v>2023</v>
      </c>
    </row>
    <row r="686" spans="1:7" x14ac:dyDescent="0.2">
      <c r="A686" s="18">
        <v>45136.686747685184</v>
      </c>
      <c r="B686" s="4">
        <v>1.67</v>
      </c>
      <c r="C686" s="4">
        <v>1.23</v>
      </c>
      <c r="D686" s="4">
        <f t="shared" si="34"/>
        <v>2.0541</v>
      </c>
      <c r="E686" s="4">
        <f t="shared" si="33"/>
        <v>326.07009999999997</v>
      </c>
      <c r="F686" s="4">
        <f t="shared" si="32"/>
        <v>8.240099999999984</v>
      </c>
      <c r="G686" s="12">
        <v>2023</v>
      </c>
    </row>
    <row r="687" spans="1:7" x14ac:dyDescent="0.2">
      <c r="A687" s="18">
        <v>45136.686886574076</v>
      </c>
      <c r="B687" s="4">
        <v>1.68</v>
      </c>
      <c r="C687" s="4">
        <v>1.23</v>
      </c>
      <c r="D687" s="4">
        <f t="shared" si="34"/>
        <v>2.0663999999999998</v>
      </c>
      <c r="E687" s="4">
        <f t="shared" si="33"/>
        <v>326.08239999999995</v>
      </c>
      <c r="F687" s="4">
        <f t="shared" si="32"/>
        <v>8.252399999999966</v>
      </c>
      <c r="G687" s="12">
        <v>2023</v>
      </c>
    </row>
    <row r="688" spans="1:7" x14ac:dyDescent="0.2">
      <c r="A688" s="18">
        <v>45136.687002314815</v>
      </c>
      <c r="B688" s="4">
        <v>1.69</v>
      </c>
      <c r="C688" s="4">
        <v>1.23</v>
      </c>
      <c r="D688" s="4">
        <f t="shared" si="34"/>
        <v>2.0787</v>
      </c>
      <c r="E688" s="4">
        <f t="shared" si="33"/>
        <v>326.09469999999999</v>
      </c>
      <c r="F688" s="4">
        <f t="shared" si="32"/>
        <v>8.2647000000000048</v>
      </c>
      <c r="G688" s="12">
        <v>2023</v>
      </c>
    </row>
    <row r="689" spans="1:7" x14ac:dyDescent="0.2">
      <c r="A689" s="18">
        <v>45136.687118055554</v>
      </c>
      <c r="B689" s="4">
        <v>1.7</v>
      </c>
      <c r="C689" s="4">
        <v>1.23</v>
      </c>
      <c r="D689" s="4">
        <f t="shared" si="34"/>
        <v>2.0909999999999997</v>
      </c>
      <c r="E689" s="4">
        <f t="shared" si="33"/>
        <v>326.10699999999997</v>
      </c>
      <c r="F689" s="4">
        <f t="shared" si="32"/>
        <v>8.2769999999999868</v>
      </c>
      <c r="G689" s="12">
        <v>2023</v>
      </c>
    </row>
    <row r="690" spans="1:7" x14ac:dyDescent="0.2">
      <c r="A690" s="18">
        <v>45136.6872337963</v>
      </c>
      <c r="B690" s="4">
        <v>1.71</v>
      </c>
      <c r="C690" s="4">
        <v>1.23</v>
      </c>
      <c r="D690" s="4">
        <f t="shared" si="34"/>
        <v>2.1032999999999999</v>
      </c>
      <c r="E690" s="4">
        <f t="shared" si="33"/>
        <v>326.11929999999995</v>
      </c>
      <c r="F690" s="4">
        <f t="shared" si="32"/>
        <v>8.2892999999999688</v>
      </c>
      <c r="G690" s="12">
        <v>2023</v>
      </c>
    </row>
    <row r="691" spans="1:7" x14ac:dyDescent="0.2">
      <c r="A691" s="18">
        <v>45136.687349537038</v>
      </c>
      <c r="B691" s="4">
        <v>1.72</v>
      </c>
      <c r="C691" s="4">
        <v>1.23</v>
      </c>
      <c r="D691" s="4">
        <f t="shared" si="34"/>
        <v>2.1156000000000001</v>
      </c>
      <c r="E691" s="4">
        <f t="shared" si="33"/>
        <v>326.13159999999993</v>
      </c>
      <c r="F691" s="4">
        <f t="shared" si="32"/>
        <v>8.3015999999999508</v>
      </c>
      <c r="G691" s="12">
        <v>2023</v>
      </c>
    </row>
    <row r="692" spans="1:7" x14ac:dyDescent="0.2">
      <c r="A692" s="18">
        <v>45136.687465277777</v>
      </c>
      <c r="B692" s="4">
        <v>1.73</v>
      </c>
      <c r="C692" s="4">
        <v>1.23</v>
      </c>
      <c r="D692" s="4">
        <f t="shared" si="34"/>
        <v>2.1278999999999999</v>
      </c>
      <c r="E692" s="4">
        <f t="shared" si="33"/>
        <v>326.14389999999997</v>
      </c>
      <c r="F692" s="4">
        <f t="shared" si="32"/>
        <v>8.3138999999999896</v>
      </c>
      <c r="G692" s="12">
        <v>2023</v>
      </c>
    </row>
    <row r="693" spans="1:7" x14ac:dyDescent="0.2">
      <c r="A693" s="18">
        <v>45136.687696759262</v>
      </c>
      <c r="B693" s="4">
        <v>1.74</v>
      </c>
      <c r="C693" s="4">
        <v>1.23</v>
      </c>
      <c r="D693" s="4">
        <f t="shared" si="34"/>
        <v>2.1402000000000001</v>
      </c>
      <c r="E693" s="4">
        <f t="shared" si="33"/>
        <v>326.15619999999996</v>
      </c>
      <c r="F693" s="4">
        <f t="shared" si="32"/>
        <v>8.3261999999999716</v>
      </c>
      <c r="G693" s="12">
        <v>2023</v>
      </c>
    </row>
    <row r="694" spans="1:7" x14ac:dyDescent="0.2">
      <c r="A694" s="18">
        <v>45136.687893518516</v>
      </c>
      <c r="B694" s="4">
        <v>1.75</v>
      </c>
      <c r="C694" s="4">
        <v>1.23</v>
      </c>
      <c r="D694" s="4">
        <f t="shared" si="34"/>
        <v>2.1524999999999999</v>
      </c>
      <c r="E694" s="4">
        <f t="shared" si="33"/>
        <v>326.16849999999994</v>
      </c>
      <c r="F694" s="4">
        <f t="shared" si="32"/>
        <v>8.3384999999999536</v>
      </c>
      <c r="G694" s="12">
        <v>2023</v>
      </c>
    </row>
    <row r="695" spans="1:7" x14ac:dyDescent="0.2">
      <c r="A695" s="18">
        <v>45136.688067129631</v>
      </c>
      <c r="B695" s="4">
        <v>1.76</v>
      </c>
      <c r="C695" s="4">
        <v>1.23</v>
      </c>
      <c r="D695" s="4">
        <f t="shared" si="34"/>
        <v>2.1648000000000001</v>
      </c>
      <c r="E695" s="4">
        <f t="shared" si="33"/>
        <v>326.18079999999998</v>
      </c>
      <c r="F695" s="4">
        <f t="shared" si="32"/>
        <v>8.3507999999999925</v>
      </c>
      <c r="G695" s="12">
        <v>2023</v>
      </c>
    </row>
    <row r="696" spans="1:7" x14ac:dyDescent="0.2">
      <c r="A696" s="18">
        <v>45136.688252314816</v>
      </c>
      <c r="B696" s="4">
        <v>1.77</v>
      </c>
      <c r="C696" s="4">
        <v>1.23</v>
      </c>
      <c r="D696" s="4">
        <f t="shared" si="34"/>
        <v>2.1770999999999998</v>
      </c>
      <c r="E696" s="4">
        <f t="shared" si="33"/>
        <v>326.19309999999996</v>
      </c>
      <c r="F696" s="4">
        <f t="shared" si="32"/>
        <v>8.3630999999999744</v>
      </c>
      <c r="G696" s="12">
        <v>2023</v>
      </c>
    </row>
    <row r="697" spans="1:7" x14ac:dyDescent="0.2">
      <c r="A697" s="18">
        <v>45136.688437500001</v>
      </c>
      <c r="B697" s="4">
        <v>1.78</v>
      </c>
      <c r="C697" s="4">
        <v>1.23</v>
      </c>
      <c r="D697" s="4">
        <f t="shared" si="34"/>
        <v>2.1894</v>
      </c>
      <c r="E697" s="4">
        <f t="shared" si="33"/>
        <v>326.20539999999994</v>
      </c>
      <c r="F697" s="4">
        <f t="shared" si="32"/>
        <v>8.3753999999999564</v>
      </c>
      <c r="G697" s="12">
        <v>2023</v>
      </c>
    </row>
    <row r="698" spans="1:7" x14ac:dyDescent="0.2">
      <c r="A698" s="18">
        <v>45136.688611111109</v>
      </c>
      <c r="B698" s="4">
        <v>1.79</v>
      </c>
      <c r="C698" s="4">
        <v>1.23</v>
      </c>
      <c r="D698" s="4">
        <f t="shared" si="34"/>
        <v>2.2017000000000002</v>
      </c>
      <c r="E698" s="4">
        <f t="shared" si="33"/>
        <v>326.21769999999998</v>
      </c>
      <c r="F698" s="4">
        <f t="shared" si="32"/>
        <v>8.3876999999999953</v>
      </c>
      <c r="G698" s="12">
        <v>2023</v>
      </c>
    </row>
    <row r="699" spans="1:7" x14ac:dyDescent="0.2">
      <c r="A699" s="18">
        <v>45136.688807870371</v>
      </c>
      <c r="B699" s="4">
        <v>1.8</v>
      </c>
      <c r="C699" s="4">
        <v>1.23</v>
      </c>
      <c r="D699" s="4">
        <f t="shared" si="34"/>
        <v>2.214</v>
      </c>
      <c r="E699" s="4">
        <f t="shared" si="33"/>
        <v>326.22999999999996</v>
      </c>
      <c r="F699" s="4">
        <f t="shared" si="32"/>
        <v>8.3999999999999773</v>
      </c>
      <c r="G699" s="12">
        <v>2023</v>
      </c>
    </row>
    <row r="700" spans="1:7" x14ac:dyDescent="0.2">
      <c r="A700" s="18">
        <v>45136.688935185186</v>
      </c>
      <c r="B700" s="4">
        <v>1.81</v>
      </c>
      <c r="C700" s="4">
        <v>1.23</v>
      </c>
      <c r="D700" s="4">
        <f t="shared" si="34"/>
        <v>2.2263000000000002</v>
      </c>
      <c r="E700" s="4">
        <f t="shared" si="33"/>
        <v>326.24229999999994</v>
      </c>
      <c r="F700" s="4">
        <f t="shared" si="32"/>
        <v>8.4122999999999593</v>
      </c>
      <c r="G700" s="12">
        <v>2023</v>
      </c>
    </row>
    <row r="701" spans="1:7" x14ac:dyDescent="0.2">
      <c r="A701" s="18">
        <v>45136.689074074071</v>
      </c>
      <c r="B701" s="4">
        <v>1.82</v>
      </c>
      <c r="C701" s="4">
        <v>1.23</v>
      </c>
      <c r="D701" s="4">
        <f t="shared" si="34"/>
        <v>2.2385999999999999</v>
      </c>
      <c r="E701" s="4">
        <f t="shared" si="33"/>
        <v>326.25459999999998</v>
      </c>
      <c r="F701" s="4">
        <f t="shared" si="32"/>
        <v>8.4245999999999981</v>
      </c>
      <c r="G701" s="12">
        <v>2023</v>
      </c>
    </row>
    <row r="702" spans="1:7" x14ac:dyDescent="0.2">
      <c r="A702" s="18">
        <v>45136.68922453704</v>
      </c>
      <c r="B702" s="4">
        <v>1.83</v>
      </c>
      <c r="C702" s="4">
        <v>1.23</v>
      </c>
      <c r="D702" s="4">
        <f t="shared" si="34"/>
        <v>2.2509000000000001</v>
      </c>
      <c r="E702" s="4">
        <f t="shared" si="33"/>
        <v>326.26689999999996</v>
      </c>
      <c r="F702" s="4">
        <f t="shared" si="32"/>
        <v>8.4368999999999801</v>
      </c>
      <c r="G702" s="12">
        <v>2023</v>
      </c>
    </row>
    <row r="703" spans="1:7" x14ac:dyDescent="0.2">
      <c r="A703" s="18">
        <v>45136.689479166664</v>
      </c>
      <c r="B703" s="4">
        <v>1.84</v>
      </c>
      <c r="C703" s="4">
        <v>1.23</v>
      </c>
      <c r="D703" s="4">
        <f t="shared" si="34"/>
        <v>2.2631999999999999</v>
      </c>
      <c r="E703" s="4">
        <f t="shared" si="33"/>
        <v>326.27919999999995</v>
      </c>
      <c r="F703" s="4">
        <f t="shared" si="32"/>
        <v>8.4491999999999621</v>
      </c>
      <c r="G703" s="12">
        <v>2023</v>
      </c>
    </row>
    <row r="704" spans="1:7" x14ac:dyDescent="0.2">
      <c r="A704" s="18">
        <v>45136.689768518518</v>
      </c>
      <c r="B704" s="4">
        <v>1.85</v>
      </c>
      <c r="C704" s="4">
        <v>1.23</v>
      </c>
      <c r="D704" s="4">
        <f t="shared" si="34"/>
        <v>2.2755000000000001</v>
      </c>
      <c r="E704" s="4">
        <f t="shared" si="33"/>
        <v>326.29149999999998</v>
      </c>
      <c r="F704" s="4">
        <f t="shared" si="32"/>
        <v>8.4615000000000009</v>
      </c>
      <c r="G704" s="12">
        <v>2023</v>
      </c>
    </row>
    <row r="705" spans="1:7" x14ac:dyDescent="0.2">
      <c r="A705" s="18">
        <v>45136.690150462964</v>
      </c>
      <c r="B705" s="4">
        <v>1.86</v>
      </c>
      <c r="C705" s="4">
        <v>1.23</v>
      </c>
      <c r="D705" s="4">
        <f t="shared" si="34"/>
        <v>2.2878000000000003</v>
      </c>
      <c r="E705" s="4">
        <f t="shared" si="33"/>
        <v>326.30379999999997</v>
      </c>
      <c r="F705" s="4">
        <f t="shared" si="32"/>
        <v>8.4737999999999829</v>
      </c>
      <c r="G705" s="12">
        <v>2023</v>
      </c>
    </row>
    <row r="706" spans="1:7" x14ac:dyDescent="0.2">
      <c r="A706" s="18">
        <v>45136.690370370372</v>
      </c>
      <c r="B706" s="4">
        <v>1.87</v>
      </c>
      <c r="C706" s="4">
        <v>1.23</v>
      </c>
      <c r="D706" s="4">
        <f t="shared" si="34"/>
        <v>2.3001</v>
      </c>
      <c r="E706" s="4">
        <f t="shared" si="33"/>
        <v>326.31609999999995</v>
      </c>
      <c r="F706" s="4">
        <f t="shared" si="32"/>
        <v>8.4860999999999649</v>
      </c>
      <c r="G706" s="12">
        <v>2023</v>
      </c>
    </row>
    <row r="707" spans="1:7" x14ac:dyDescent="0.2">
      <c r="A707" s="18">
        <v>45136.690613425926</v>
      </c>
      <c r="B707" s="4">
        <v>1.88</v>
      </c>
      <c r="C707" s="4">
        <v>1.23</v>
      </c>
      <c r="D707" s="4">
        <f t="shared" si="34"/>
        <v>2.3123999999999998</v>
      </c>
      <c r="E707" s="4">
        <f t="shared" si="33"/>
        <v>326.32839999999999</v>
      </c>
      <c r="F707" s="4">
        <f t="shared" ref="F707:F770" si="35">E707-317.83</f>
        <v>8.4984000000000037</v>
      </c>
      <c r="G707" s="12">
        <v>2023</v>
      </c>
    </row>
    <row r="708" spans="1:7" x14ac:dyDescent="0.2">
      <c r="A708" s="18">
        <v>45136.691053240742</v>
      </c>
      <c r="B708" s="4">
        <v>1.89</v>
      </c>
      <c r="C708" s="4">
        <v>1.23</v>
      </c>
      <c r="D708" s="4">
        <f t="shared" si="34"/>
        <v>2.3247</v>
      </c>
      <c r="E708" s="4">
        <f t="shared" si="33"/>
        <v>326.34069999999997</v>
      </c>
      <c r="F708" s="4">
        <f t="shared" si="35"/>
        <v>8.5106999999999857</v>
      </c>
      <c r="G708" s="12">
        <v>2023</v>
      </c>
    </row>
    <row r="709" spans="1:7" x14ac:dyDescent="0.2">
      <c r="A709" s="18">
        <v>45136.691342592596</v>
      </c>
      <c r="B709" s="4">
        <v>1.9</v>
      </c>
      <c r="C709" s="4">
        <v>1.23</v>
      </c>
      <c r="D709" s="4">
        <f t="shared" si="34"/>
        <v>2.3369999999999997</v>
      </c>
      <c r="E709" s="4">
        <f t="shared" si="33"/>
        <v>326.35299999999995</v>
      </c>
      <c r="F709" s="4">
        <f t="shared" si="35"/>
        <v>8.5229999999999677</v>
      </c>
      <c r="G709" s="12">
        <v>2023</v>
      </c>
    </row>
    <row r="710" spans="1:7" x14ac:dyDescent="0.2">
      <c r="A710" s="18">
        <v>45136.691736111112</v>
      </c>
      <c r="B710" s="4">
        <v>1.91</v>
      </c>
      <c r="C710" s="4">
        <v>1.23</v>
      </c>
      <c r="D710" s="4">
        <f t="shared" si="34"/>
        <v>2.3492999999999999</v>
      </c>
      <c r="E710" s="4">
        <f t="shared" si="33"/>
        <v>326.36529999999999</v>
      </c>
      <c r="F710" s="4">
        <f t="shared" si="35"/>
        <v>8.5353000000000065</v>
      </c>
      <c r="G710" s="12">
        <v>2023</v>
      </c>
    </row>
    <row r="711" spans="1:7" x14ac:dyDescent="0.2">
      <c r="A711" s="18">
        <v>45136.692280092589</v>
      </c>
      <c r="B711" s="4">
        <v>1.92</v>
      </c>
      <c r="C711" s="4">
        <v>1.23</v>
      </c>
      <c r="D711" s="4">
        <f t="shared" si="34"/>
        <v>2.3615999999999997</v>
      </c>
      <c r="E711" s="4">
        <f t="shared" si="33"/>
        <v>326.37759999999997</v>
      </c>
      <c r="F711" s="4">
        <f t="shared" si="35"/>
        <v>8.5475999999999885</v>
      </c>
      <c r="G711" s="12">
        <v>2023</v>
      </c>
    </row>
    <row r="712" spans="1:7" x14ac:dyDescent="0.2">
      <c r="A712" s="18">
        <v>45136.692939814813</v>
      </c>
      <c r="B712" s="4">
        <v>1.93</v>
      </c>
      <c r="C712" s="4">
        <v>1.23</v>
      </c>
      <c r="D712" s="4">
        <f t="shared" si="34"/>
        <v>2.3738999999999999</v>
      </c>
      <c r="E712" s="4">
        <f t="shared" ref="E712:E775" si="36">D712+$E$518</f>
        <v>326.38989999999995</v>
      </c>
      <c r="F712" s="4">
        <f t="shared" si="35"/>
        <v>8.5598999999999705</v>
      </c>
      <c r="G712" s="12">
        <v>2023</v>
      </c>
    </row>
    <row r="713" spans="1:7" x14ac:dyDescent="0.2">
      <c r="A713" s="18">
        <v>45136.69358796296</v>
      </c>
      <c r="B713" s="4">
        <v>1.94</v>
      </c>
      <c r="C713" s="4">
        <v>1.23</v>
      </c>
      <c r="D713" s="4">
        <f t="shared" si="34"/>
        <v>2.3862000000000001</v>
      </c>
      <c r="E713" s="4">
        <f t="shared" si="36"/>
        <v>326.40219999999994</v>
      </c>
      <c r="F713" s="4">
        <f t="shared" si="35"/>
        <v>8.5721999999999525</v>
      </c>
      <c r="G713" s="12">
        <v>2023</v>
      </c>
    </row>
    <row r="714" spans="1:7" x14ac:dyDescent="0.2">
      <c r="A714" s="18">
        <v>45136.694386574076</v>
      </c>
      <c r="B714" s="4">
        <v>1.95</v>
      </c>
      <c r="C714" s="4">
        <v>1.23</v>
      </c>
      <c r="D714" s="4">
        <f t="shared" si="34"/>
        <v>2.3984999999999999</v>
      </c>
      <c r="E714" s="4">
        <f t="shared" si="36"/>
        <v>326.41449999999998</v>
      </c>
      <c r="F714" s="4">
        <f t="shared" si="35"/>
        <v>8.5844999999999914</v>
      </c>
      <c r="G714" s="12">
        <v>2023</v>
      </c>
    </row>
    <row r="715" spans="1:7" x14ac:dyDescent="0.2">
      <c r="A715" s="18">
        <v>45136.695173611108</v>
      </c>
      <c r="B715" s="4">
        <v>1.96</v>
      </c>
      <c r="C715" s="4">
        <v>1.23</v>
      </c>
      <c r="D715" s="4">
        <f t="shared" si="34"/>
        <v>2.4108000000000001</v>
      </c>
      <c r="E715" s="4">
        <f t="shared" si="36"/>
        <v>326.42679999999996</v>
      </c>
      <c r="F715" s="4">
        <f t="shared" si="35"/>
        <v>8.5967999999999734</v>
      </c>
      <c r="G715" s="12">
        <v>2023</v>
      </c>
    </row>
    <row r="716" spans="1:7" x14ac:dyDescent="0.2">
      <c r="A716" s="18">
        <v>45136.696099537039</v>
      </c>
      <c r="B716" s="4">
        <v>1.97</v>
      </c>
      <c r="C716" s="4">
        <v>1.23</v>
      </c>
      <c r="D716" s="4">
        <f t="shared" si="34"/>
        <v>2.4230999999999998</v>
      </c>
      <c r="E716" s="4">
        <f t="shared" si="36"/>
        <v>326.43909999999994</v>
      </c>
      <c r="F716" s="4">
        <f t="shared" si="35"/>
        <v>8.6090999999999553</v>
      </c>
      <c r="G716" s="12">
        <v>2023</v>
      </c>
    </row>
    <row r="717" spans="1:7" x14ac:dyDescent="0.2">
      <c r="A717" s="18">
        <v>45136.697025462963</v>
      </c>
      <c r="B717" s="4">
        <v>1.98</v>
      </c>
      <c r="C717" s="4">
        <v>1.23</v>
      </c>
      <c r="D717" s="4">
        <f t="shared" si="34"/>
        <v>2.4354</v>
      </c>
      <c r="E717" s="4">
        <f t="shared" si="36"/>
        <v>326.45139999999998</v>
      </c>
      <c r="F717" s="4">
        <f t="shared" si="35"/>
        <v>8.6213999999999942</v>
      </c>
      <c r="G717" s="12">
        <v>2023</v>
      </c>
    </row>
    <row r="718" spans="1:7" x14ac:dyDescent="0.2">
      <c r="A718" s="18">
        <v>45136.699293981481</v>
      </c>
      <c r="B718" s="4">
        <v>1.99</v>
      </c>
      <c r="C718" s="4">
        <v>1.23</v>
      </c>
      <c r="D718" s="4">
        <f t="shared" si="34"/>
        <v>2.4476999999999998</v>
      </c>
      <c r="E718" s="4">
        <f t="shared" si="36"/>
        <v>326.46369999999996</v>
      </c>
      <c r="F718" s="4">
        <f t="shared" si="35"/>
        <v>8.6336999999999762</v>
      </c>
      <c r="G718" s="12">
        <v>2023</v>
      </c>
    </row>
    <row r="719" spans="1:7" x14ac:dyDescent="0.2">
      <c r="A719" s="18">
        <v>45136.70484953704</v>
      </c>
      <c r="B719" s="4">
        <v>2</v>
      </c>
      <c r="C719" s="4">
        <v>1.23</v>
      </c>
      <c r="D719" s="4">
        <f t="shared" si="34"/>
        <v>2.46</v>
      </c>
      <c r="E719" s="4">
        <f t="shared" si="36"/>
        <v>326.47599999999994</v>
      </c>
      <c r="F719" s="4">
        <f t="shared" si="35"/>
        <v>8.6459999999999582</v>
      </c>
      <c r="G719" s="12">
        <v>2023</v>
      </c>
    </row>
    <row r="720" spans="1:7" x14ac:dyDescent="0.2">
      <c r="A720" s="18">
        <v>45136.71234953704</v>
      </c>
      <c r="B720" s="4">
        <v>2.0099999999999998</v>
      </c>
      <c r="C720" s="4">
        <v>1.23</v>
      </c>
      <c r="D720" s="4">
        <f t="shared" si="34"/>
        <v>2.4722999999999997</v>
      </c>
      <c r="E720" s="4">
        <f t="shared" si="36"/>
        <v>326.48829999999998</v>
      </c>
      <c r="F720" s="4">
        <f t="shared" si="35"/>
        <v>8.658299999999997</v>
      </c>
      <c r="G720" s="12">
        <v>2023</v>
      </c>
    </row>
    <row r="721" spans="1:7" x14ac:dyDescent="0.2">
      <c r="A721" s="18">
        <v>45137.50476851852</v>
      </c>
      <c r="B721" s="4">
        <v>2.02</v>
      </c>
      <c r="C721" s="4">
        <v>1.23</v>
      </c>
      <c r="D721" s="4">
        <f t="shared" ref="D721:D784" si="37">B721*C721</f>
        <v>2.4845999999999999</v>
      </c>
      <c r="E721" s="4">
        <f t="shared" si="36"/>
        <v>326.50059999999996</v>
      </c>
      <c r="F721" s="4">
        <f t="shared" si="35"/>
        <v>8.670599999999979</v>
      </c>
      <c r="G721" s="12">
        <v>2023</v>
      </c>
    </row>
    <row r="722" spans="1:7" x14ac:dyDescent="0.2">
      <c r="A722" s="18">
        <v>45137.508414351854</v>
      </c>
      <c r="B722" s="4">
        <v>2.0299999999999998</v>
      </c>
      <c r="C722" s="4">
        <v>1.23</v>
      </c>
      <c r="D722" s="4">
        <f t="shared" si="37"/>
        <v>2.4968999999999997</v>
      </c>
      <c r="E722" s="4">
        <f t="shared" si="36"/>
        <v>326.51289999999995</v>
      </c>
      <c r="F722" s="4">
        <f t="shared" si="35"/>
        <v>8.682899999999961</v>
      </c>
      <c r="G722" s="12">
        <v>2023</v>
      </c>
    </row>
    <row r="723" spans="1:7" x14ac:dyDescent="0.2">
      <c r="A723" s="18">
        <v>45137.509629629632</v>
      </c>
      <c r="B723" s="4">
        <v>2.04</v>
      </c>
      <c r="C723" s="4">
        <v>1.23</v>
      </c>
      <c r="D723" s="4">
        <f t="shared" si="37"/>
        <v>2.5091999999999999</v>
      </c>
      <c r="E723" s="4">
        <f t="shared" si="36"/>
        <v>326.52519999999998</v>
      </c>
      <c r="F723" s="4">
        <f t="shared" si="35"/>
        <v>8.6951999999999998</v>
      </c>
      <c r="G723" s="12">
        <v>2023</v>
      </c>
    </row>
    <row r="724" spans="1:7" x14ac:dyDescent="0.2">
      <c r="A724" s="18">
        <v>45137.510046296295</v>
      </c>
      <c r="B724" s="4">
        <v>2.0499999999999998</v>
      </c>
      <c r="C724" s="4">
        <v>1.23</v>
      </c>
      <c r="D724" s="4">
        <f t="shared" si="37"/>
        <v>2.5214999999999996</v>
      </c>
      <c r="E724" s="4">
        <f t="shared" si="36"/>
        <v>326.53749999999997</v>
      </c>
      <c r="F724" s="4">
        <f t="shared" si="35"/>
        <v>8.7074999999999818</v>
      </c>
      <c r="G724" s="12">
        <v>2023</v>
      </c>
    </row>
    <row r="725" spans="1:7" x14ac:dyDescent="0.2">
      <c r="A725" s="18">
        <v>45137.510625000003</v>
      </c>
      <c r="B725" s="4">
        <v>2.06</v>
      </c>
      <c r="C725" s="4">
        <v>1.23</v>
      </c>
      <c r="D725" s="4">
        <f t="shared" si="37"/>
        <v>2.5337999999999998</v>
      </c>
      <c r="E725" s="4">
        <f t="shared" si="36"/>
        <v>326.54979999999995</v>
      </c>
      <c r="F725" s="4">
        <f t="shared" si="35"/>
        <v>8.7197999999999638</v>
      </c>
      <c r="G725" s="12">
        <v>2023</v>
      </c>
    </row>
    <row r="726" spans="1:7" x14ac:dyDescent="0.2">
      <c r="A726" s="18">
        <v>45137.511504629627</v>
      </c>
      <c r="B726" s="4">
        <v>2.0699999999999998</v>
      </c>
      <c r="C726" s="4">
        <v>1.23</v>
      </c>
      <c r="D726" s="4">
        <f t="shared" si="37"/>
        <v>2.5460999999999996</v>
      </c>
      <c r="E726" s="4">
        <f t="shared" si="36"/>
        <v>326.56209999999999</v>
      </c>
      <c r="F726" s="4">
        <f t="shared" si="35"/>
        <v>8.7321000000000026</v>
      </c>
      <c r="G726" s="12">
        <v>2023</v>
      </c>
    </row>
    <row r="727" spans="1:7" x14ac:dyDescent="0.2">
      <c r="A727" s="18">
        <v>45137.513171296298</v>
      </c>
      <c r="B727" s="4">
        <v>2.08</v>
      </c>
      <c r="C727" s="4">
        <v>1.23</v>
      </c>
      <c r="D727" s="4">
        <f t="shared" si="37"/>
        <v>2.5584000000000002</v>
      </c>
      <c r="E727" s="4">
        <f t="shared" si="36"/>
        <v>326.57439999999997</v>
      </c>
      <c r="F727" s="4">
        <f t="shared" si="35"/>
        <v>8.7443999999999846</v>
      </c>
      <c r="G727" s="12">
        <v>2023</v>
      </c>
    </row>
    <row r="728" spans="1:7" x14ac:dyDescent="0.2">
      <c r="A728" s="18">
        <v>45137.514525462961</v>
      </c>
      <c r="B728" s="4">
        <v>2.09</v>
      </c>
      <c r="C728" s="4">
        <v>1.23</v>
      </c>
      <c r="D728" s="4">
        <f t="shared" si="37"/>
        <v>2.5707</v>
      </c>
      <c r="E728" s="4">
        <f t="shared" si="36"/>
        <v>326.58669999999995</v>
      </c>
      <c r="F728" s="4">
        <f t="shared" si="35"/>
        <v>8.7566999999999666</v>
      </c>
      <c r="G728" s="12">
        <v>2023</v>
      </c>
    </row>
    <row r="729" spans="1:7" x14ac:dyDescent="0.2">
      <c r="A729" s="18">
        <v>45137.515324074076</v>
      </c>
      <c r="B729" s="4">
        <v>2.1</v>
      </c>
      <c r="C729" s="4">
        <v>1.23</v>
      </c>
      <c r="D729" s="4">
        <f t="shared" si="37"/>
        <v>2.5830000000000002</v>
      </c>
      <c r="E729" s="4">
        <f t="shared" si="36"/>
        <v>326.59899999999999</v>
      </c>
      <c r="F729" s="4">
        <f t="shared" si="35"/>
        <v>8.7690000000000055</v>
      </c>
      <c r="G729" s="12">
        <v>2023</v>
      </c>
    </row>
    <row r="730" spans="1:7" x14ac:dyDescent="0.2">
      <c r="A730" s="18">
        <v>45137.516018518516</v>
      </c>
      <c r="B730" s="4">
        <v>2.11</v>
      </c>
      <c r="C730" s="4">
        <v>1.23</v>
      </c>
      <c r="D730" s="4">
        <f t="shared" si="37"/>
        <v>2.5952999999999999</v>
      </c>
      <c r="E730" s="4">
        <f t="shared" si="36"/>
        <v>326.61129999999997</v>
      </c>
      <c r="F730" s="4">
        <f t="shared" si="35"/>
        <v>8.7812999999999874</v>
      </c>
      <c r="G730" s="12">
        <v>2023</v>
      </c>
    </row>
    <row r="731" spans="1:7" x14ac:dyDescent="0.2">
      <c r="A731" s="18">
        <v>45137.516435185185</v>
      </c>
      <c r="B731" s="4">
        <v>2.12</v>
      </c>
      <c r="C731" s="4">
        <v>1.23</v>
      </c>
      <c r="D731" s="4">
        <f t="shared" si="37"/>
        <v>2.6076000000000001</v>
      </c>
      <c r="E731" s="4">
        <f t="shared" si="36"/>
        <v>326.62359999999995</v>
      </c>
      <c r="F731" s="4">
        <f t="shared" si="35"/>
        <v>8.7935999999999694</v>
      </c>
      <c r="G731" s="12">
        <v>2023</v>
      </c>
    </row>
    <row r="732" spans="1:7" x14ac:dyDescent="0.2">
      <c r="A732" s="18">
        <v>45137.516805555555</v>
      </c>
      <c r="B732" s="4">
        <v>2.13</v>
      </c>
      <c r="C732" s="4">
        <v>1.23</v>
      </c>
      <c r="D732" s="4">
        <f t="shared" si="37"/>
        <v>2.6198999999999999</v>
      </c>
      <c r="E732" s="4">
        <f t="shared" si="36"/>
        <v>326.63589999999994</v>
      </c>
      <c r="F732" s="4">
        <f t="shared" si="35"/>
        <v>8.8058999999999514</v>
      </c>
      <c r="G732" s="12">
        <v>2023</v>
      </c>
    </row>
    <row r="733" spans="1:7" x14ac:dyDescent="0.2">
      <c r="A733" s="18">
        <v>45137.517141203702</v>
      </c>
      <c r="B733" s="4">
        <v>2.14</v>
      </c>
      <c r="C733" s="4">
        <v>1.23</v>
      </c>
      <c r="D733" s="4">
        <f t="shared" si="37"/>
        <v>2.6322000000000001</v>
      </c>
      <c r="E733" s="4">
        <f t="shared" si="36"/>
        <v>326.64819999999997</v>
      </c>
      <c r="F733" s="4">
        <f t="shared" si="35"/>
        <v>8.8181999999999903</v>
      </c>
      <c r="G733" s="12">
        <v>2023</v>
      </c>
    </row>
    <row r="734" spans="1:7" x14ac:dyDescent="0.2">
      <c r="A734" s="18">
        <v>45137.51767361111</v>
      </c>
      <c r="B734" s="4">
        <v>2.15</v>
      </c>
      <c r="C734" s="4">
        <v>1.23</v>
      </c>
      <c r="D734" s="4">
        <f t="shared" si="37"/>
        <v>2.6444999999999999</v>
      </c>
      <c r="E734" s="4">
        <f t="shared" si="36"/>
        <v>326.66049999999996</v>
      </c>
      <c r="F734" s="4">
        <f t="shared" si="35"/>
        <v>8.8304999999999723</v>
      </c>
      <c r="G734" s="12">
        <v>2023</v>
      </c>
    </row>
    <row r="735" spans="1:7" x14ac:dyDescent="0.2">
      <c r="A735" s="18">
        <v>45137.518240740741</v>
      </c>
      <c r="B735" s="4">
        <v>2.16</v>
      </c>
      <c r="C735" s="4">
        <v>1.23</v>
      </c>
      <c r="D735" s="4">
        <f t="shared" si="37"/>
        <v>2.6568000000000001</v>
      </c>
      <c r="E735" s="4">
        <f t="shared" si="36"/>
        <v>326.67279999999994</v>
      </c>
      <c r="F735" s="4">
        <f t="shared" si="35"/>
        <v>8.8427999999999543</v>
      </c>
      <c r="G735" s="12">
        <v>2023</v>
      </c>
    </row>
    <row r="736" spans="1:7" x14ac:dyDescent="0.2">
      <c r="A736" s="18">
        <v>45137.518472222226</v>
      </c>
      <c r="B736" s="4">
        <v>2.17</v>
      </c>
      <c r="C736" s="4">
        <v>1.23</v>
      </c>
      <c r="D736" s="4">
        <f t="shared" si="37"/>
        <v>2.6690999999999998</v>
      </c>
      <c r="E736" s="4">
        <f t="shared" si="36"/>
        <v>326.68509999999998</v>
      </c>
      <c r="F736" s="4">
        <f t="shared" si="35"/>
        <v>8.8550999999999931</v>
      </c>
      <c r="G736" s="12">
        <v>2023</v>
      </c>
    </row>
    <row r="737" spans="1:7" x14ac:dyDescent="0.2">
      <c r="A737" s="18">
        <v>45137.518645833334</v>
      </c>
      <c r="B737" s="4">
        <v>2.1800000000000002</v>
      </c>
      <c r="C737" s="4">
        <v>1.23</v>
      </c>
      <c r="D737" s="4">
        <f t="shared" si="37"/>
        <v>2.6814</v>
      </c>
      <c r="E737" s="4">
        <f t="shared" si="36"/>
        <v>326.69739999999996</v>
      </c>
      <c r="F737" s="4">
        <f t="shared" si="35"/>
        <v>8.8673999999999751</v>
      </c>
      <c r="G737" s="12">
        <v>2023</v>
      </c>
    </row>
    <row r="738" spans="1:7" x14ac:dyDescent="0.2">
      <c r="A738" s="18">
        <v>45137.518900462965</v>
      </c>
      <c r="B738" s="4">
        <v>2.19</v>
      </c>
      <c r="C738" s="4">
        <v>1.23</v>
      </c>
      <c r="D738" s="4">
        <f t="shared" si="37"/>
        <v>2.6936999999999998</v>
      </c>
      <c r="E738" s="4">
        <f t="shared" si="36"/>
        <v>326.70969999999994</v>
      </c>
      <c r="F738" s="4">
        <f t="shared" si="35"/>
        <v>8.8796999999999571</v>
      </c>
      <c r="G738" s="12">
        <v>2023</v>
      </c>
    </row>
    <row r="739" spans="1:7" x14ac:dyDescent="0.2">
      <c r="A739" s="18">
        <v>45137.519259259258</v>
      </c>
      <c r="B739" s="4">
        <v>2.2000000000000002</v>
      </c>
      <c r="C739" s="4">
        <v>1.23</v>
      </c>
      <c r="D739" s="4">
        <f t="shared" si="37"/>
        <v>2.706</v>
      </c>
      <c r="E739" s="4">
        <f t="shared" si="36"/>
        <v>326.72199999999998</v>
      </c>
      <c r="F739" s="4">
        <f t="shared" si="35"/>
        <v>8.8919999999999959</v>
      </c>
      <c r="G739" s="12">
        <v>2023</v>
      </c>
    </row>
    <row r="740" spans="1:7" x14ac:dyDescent="0.2">
      <c r="A740" s="18">
        <v>45137.519652777781</v>
      </c>
      <c r="B740" s="4">
        <v>2.21</v>
      </c>
      <c r="C740" s="4">
        <v>1.23</v>
      </c>
      <c r="D740" s="4">
        <f t="shared" si="37"/>
        <v>2.7182999999999997</v>
      </c>
      <c r="E740" s="4">
        <f t="shared" si="36"/>
        <v>326.73429999999996</v>
      </c>
      <c r="F740" s="4">
        <f t="shared" si="35"/>
        <v>8.9042999999999779</v>
      </c>
      <c r="G740" s="12">
        <v>2023</v>
      </c>
    </row>
    <row r="741" spans="1:7" x14ac:dyDescent="0.2">
      <c r="A741" s="18">
        <v>45137.520300925928</v>
      </c>
      <c r="B741" s="4">
        <v>2.2200000000000002</v>
      </c>
      <c r="C741" s="4">
        <v>1.23</v>
      </c>
      <c r="D741" s="4">
        <f t="shared" si="37"/>
        <v>2.7306000000000004</v>
      </c>
      <c r="E741" s="4">
        <f t="shared" si="36"/>
        <v>326.74659999999994</v>
      </c>
      <c r="F741" s="4">
        <f t="shared" si="35"/>
        <v>8.9165999999999599</v>
      </c>
      <c r="G741" s="12">
        <v>2023</v>
      </c>
    </row>
    <row r="742" spans="1:7" x14ac:dyDescent="0.2">
      <c r="A742" s="18">
        <v>45137.520590277774</v>
      </c>
      <c r="B742" s="4">
        <v>2.23</v>
      </c>
      <c r="C742" s="4">
        <v>1.23</v>
      </c>
      <c r="D742" s="4">
        <f t="shared" si="37"/>
        <v>2.7429000000000001</v>
      </c>
      <c r="E742" s="4">
        <f t="shared" si="36"/>
        <v>326.75889999999998</v>
      </c>
      <c r="F742" s="4">
        <f t="shared" si="35"/>
        <v>8.9288999999999987</v>
      </c>
      <c r="G742" s="12">
        <v>2023</v>
      </c>
    </row>
    <row r="743" spans="1:7" x14ac:dyDescent="0.2">
      <c r="A743" s="18">
        <v>45137.520856481482</v>
      </c>
      <c r="B743" s="4">
        <v>2.2400000000000002</v>
      </c>
      <c r="C743" s="4">
        <v>1.23</v>
      </c>
      <c r="D743" s="4">
        <f t="shared" si="37"/>
        <v>2.7552000000000003</v>
      </c>
      <c r="E743" s="4">
        <f t="shared" si="36"/>
        <v>326.77119999999996</v>
      </c>
      <c r="F743" s="4">
        <f t="shared" si="35"/>
        <v>8.9411999999999807</v>
      </c>
      <c r="G743" s="12">
        <v>2023</v>
      </c>
    </row>
    <row r="744" spans="1:7" x14ac:dyDescent="0.2">
      <c r="A744" s="18">
        <v>45137.521099537036</v>
      </c>
      <c r="B744" s="4">
        <v>2.25</v>
      </c>
      <c r="C744" s="4">
        <v>1.23</v>
      </c>
      <c r="D744" s="4">
        <f t="shared" si="37"/>
        <v>2.7675000000000001</v>
      </c>
      <c r="E744" s="4">
        <f t="shared" si="36"/>
        <v>326.78349999999995</v>
      </c>
      <c r="F744" s="4">
        <f t="shared" si="35"/>
        <v>8.9534999999999627</v>
      </c>
      <c r="G744" s="12">
        <v>2023</v>
      </c>
    </row>
    <row r="745" spans="1:7" x14ac:dyDescent="0.2">
      <c r="A745" s="18">
        <v>45137.521331018521</v>
      </c>
      <c r="B745" s="4">
        <v>2.2599999999999998</v>
      </c>
      <c r="C745" s="4">
        <v>1.23</v>
      </c>
      <c r="D745" s="4">
        <f t="shared" si="37"/>
        <v>2.7797999999999998</v>
      </c>
      <c r="E745" s="4">
        <f t="shared" si="36"/>
        <v>326.79579999999999</v>
      </c>
      <c r="F745" s="4">
        <f t="shared" si="35"/>
        <v>8.9658000000000015</v>
      </c>
      <c r="G745" s="12">
        <v>2023</v>
      </c>
    </row>
    <row r="746" spans="1:7" x14ac:dyDescent="0.2">
      <c r="A746" s="18">
        <v>45137.521585648145</v>
      </c>
      <c r="B746" s="4">
        <v>2.27</v>
      </c>
      <c r="C746" s="4">
        <v>1.23</v>
      </c>
      <c r="D746" s="4">
        <f t="shared" si="37"/>
        <v>2.7921</v>
      </c>
      <c r="E746" s="4">
        <f t="shared" si="36"/>
        <v>326.80809999999997</v>
      </c>
      <c r="F746" s="4">
        <f t="shared" si="35"/>
        <v>8.9780999999999835</v>
      </c>
      <c r="G746" s="12">
        <v>2023</v>
      </c>
    </row>
    <row r="747" spans="1:7" x14ac:dyDescent="0.2">
      <c r="A747" s="18">
        <v>45137.521932870368</v>
      </c>
      <c r="B747" s="4">
        <v>2.2799999999999998</v>
      </c>
      <c r="C747" s="4">
        <v>1.23</v>
      </c>
      <c r="D747" s="4">
        <f t="shared" si="37"/>
        <v>2.8043999999999998</v>
      </c>
      <c r="E747" s="4">
        <f t="shared" si="36"/>
        <v>326.82039999999995</v>
      </c>
      <c r="F747" s="4">
        <f t="shared" si="35"/>
        <v>8.9903999999999655</v>
      </c>
      <c r="G747" s="12">
        <v>2023</v>
      </c>
    </row>
    <row r="748" spans="1:7" x14ac:dyDescent="0.2">
      <c r="A748" s="18">
        <v>45137.522523148145</v>
      </c>
      <c r="B748" s="4">
        <v>2.29</v>
      </c>
      <c r="C748" s="4">
        <v>1.23</v>
      </c>
      <c r="D748" s="4">
        <f t="shared" si="37"/>
        <v>2.8167</v>
      </c>
      <c r="E748" s="4">
        <f t="shared" si="36"/>
        <v>326.83269999999999</v>
      </c>
      <c r="F748" s="4">
        <f t="shared" si="35"/>
        <v>9.0027000000000044</v>
      </c>
      <c r="G748" s="12">
        <v>2023</v>
      </c>
    </row>
    <row r="749" spans="1:7" x14ac:dyDescent="0.2">
      <c r="A749" s="18">
        <v>45137.523333333331</v>
      </c>
      <c r="B749" s="4">
        <v>2.2999999999999998</v>
      </c>
      <c r="C749" s="4">
        <v>1.23</v>
      </c>
      <c r="D749" s="4">
        <f t="shared" si="37"/>
        <v>2.8289999999999997</v>
      </c>
      <c r="E749" s="4">
        <f t="shared" si="36"/>
        <v>326.84499999999997</v>
      </c>
      <c r="F749" s="4">
        <f t="shared" si="35"/>
        <v>9.0149999999999864</v>
      </c>
      <c r="G749" s="12">
        <v>2023</v>
      </c>
    </row>
    <row r="750" spans="1:7" x14ac:dyDescent="0.2">
      <c r="A750" s="18">
        <v>45137.523969907408</v>
      </c>
      <c r="B750" s="4">
        <v>2.31</v>
      </c>
      <c r="C750" s="4">
        <v>1.23</v>
      </c>
      <c r="D750" s="4">
        <f t="shared" si="37"/>
        <v>2.8412999999999999</v>
      </c>
      <c r="E750" s="4">
        <f t="shared" si="36"/>
        <v>326.85729999999995</v>
      </c>
      <c r="F750" s="4">
        <f t="shared" si="35"/>
        <v>9.0272999999999683</v>
      </c>
      <c r="G750" s="12">
        <v>2023</v>
      </c>
    </row>
    <row r="751" spans="1:7" x14ac:dyDescent="0.2">
      <c r="A751" s="18">
        <v>45137.524687500001</v>
      </c>
      <c r="B751" s="4">
        <v>2.3199999999999998</v>
      </c>
      <c r="C751" s="4">
        <v>1.23</v>
      </c>
      <c r="D751" s="4">
        <f t="shared" si="37"/>
        <v>2.8535999999999997</v>
      </c>
      <c r="E751" s="4">
        <f t="shared" si="36"/>
        <v>326.86959999999993</v>
      </c>
      <c r="F751" s="4">
        <f t="shared" si="35"/>
        <v>9.0395999999999503</v>
      </c>
      <c r="G751" s="12">
        <v>2023</v>
      </c>
    </row>
    <row r="752" spans="1:7" x14ac:dyDescent="0.2">
      <c r="A752" s="18">
        <v>45137.525104166663</v>
      </c>
      <c r="B752" s="4">
        <v>2.33</v>
      </c>
      <c r="C752" s="4">
        <v>1.23</v>
      </c>
      <c r="D752" s="4">
        <f t="shared" si="37"/>
        <v>2.8658999999999999</v>
      </c>
      <c r="E752" s="4">
        <f t="shared" si="36"/>
        <v>326.88189999999997</v>
      </c>
      <c r="F752" s="4">
        <f t="shared" si="35"/>
        <v>9.0518999999999892</v>
      </c>
      <c r="G752" s="12">
        <v>2023</v>
      </c>
    </row>
    <row r="753" spans="1:7" x14ac:dyDescent="0.2">
      <c r="A753" s="18">
        <v>45137.52553240741</v>
      </c>
      <c r="B753" s="4">
        <v>2.34</v>
      </c>
      <c r="C753" s="4">
        <v>1.23</v>
      </c>
      <c r="D753" s="4">
        <f t="shared" si="37"/>
        <v>2.8781999999999996</v>
      </c>
      <c r="E753" s="4">
        <f t="shared" si="36"/>
        <v>326.89419999999996</v>
      </c>
      <c r="F753" s="4">
        <f t="shared" si="35"/>
        <v>9.0641999999999712</v>
      </c>
      <c r="G753" s="12">
        <v>2023</v>
      </c>
    </row>
    <row r="754" spans="1:7" x14ac:dyDescent="0.2">
      <c r="A754" s="18">
        <v>45137.525937500002</v>
      </c>
      <c r="B754" s="4">
        <v>2.35</v>
      </c>
      <c r="C754" s="4">
        <v>1.23</v>
      </c>
      <c r="D754" s="4">
        <f t="shared" si="37"/>
        <v>2.8904999999999998</v>
      </c>
      <c r="E754" s="4">
        <f t="shared" si="36"/>
        <v>326.90649999999994</v>
      </c>
      <c r="F754" s="4">
        <f t="shared" si="35"/>
        <v>9.0764999999999532</v>
      </c>
      <c r="G754" s="12">
        <v>2023</v>
      </c>
    </row>
    <row r="755" spans="1:7" x14ac:dyDescent="0.2">
      <c r="A755" s="18">
        <v>45137.52652777778</v>
      </c>
      <c r="B755" s="4">
        <v>2.36</v>
      </c>
      <c r="C755" s="4">
        <v>1.23</v>
      </c>
      <c r="D755" s="4">
        <f t="shared" si="37"/>
        <v>2.9027999999999996</v>
      </c>
      <c r="E755" s="4">
        <f t="shared" si="36"/>
        <v>326.91879999999998</v>
      </c>
      <c r="F755" s="4">
        <f t="shared" si="35"/>
        <v>9.088799999999992</v>
      </c>
      <c r="G755" s="12">
        <v>2023</v>
      </c>
    </row>
    <row r="756" spans="1:7" x14ac:dyDescent="0.2">
      <c r="A756" s="18">
        <v>45137.527106481481</v>
      </c>
      <c r="B756" s="4">
        <v>2.37</v>
      </c>
      <c r="C756" s="4">
        <v>1.23</v>
      </c>
      <c r="D756" s="4">
        <f t="shared" si="37"/>
        <v>2.9151000000000002</v>
      </c>
      <c r="E756" s="4">
        <f t="shared" si="36"/>
        <v>326.93109999999996</v>
      </c>
      <c r="F756" s="4">
        <f t="shared" si="35"/>
        <v>9.101099999999974</v>
      </c>
      <c r="G756" s="12">
        <v>2023</v>
      </c>
    </row>
    <row r="757" spans="1:7" x14ac:dyDescent="0.2">
      <c r="A757" s="18">
        <v>45137.527372685188</v>
      </c>
      <c r="B757" s="4">
        <v>2.38</v>
      </c>
      <c r="C757" s="4">
        <v>1.23</v>
      </c>
      <c r="D757" s="4">
        <f t="shared" si="37"/>
        <v>2.9274</v>
      </c>
      <c r="E757" s="4">
        <f t="shared" si="36"/>
        <v>326.94339999999994</v>
      </c>
      <c r="F757" s="4">
        <f t="shared" si="35"/>
        <v>9.113399999999956</v>
      </c>
      <c r="G757" s="12">
        <v>2023</v>
      </c>
    </row>
    <row r="758" spans="1:7" x14ac:dyDescent="0.2">
      <c r="A758" s="18">
        <v>45137.527604166666</v>
      </c>
      <c r="B758" s="4">
        <v>2.39</v>
      </c>
      <c r="C758" s="4">
        <v>1.23</v>
      </c>
      <c r="D758" s="4">
        <f t="shared" si="37"/>
        <v>2.9397000000000002</v>
      </c>
      <c r="E758" s="4">
        <f t="shared" si="36"/>
        <v>326.95569999999998</v>
      </c>
      <c r="F758" s="4">
        <f t="shared" si="35"/>
        <v>9.1256999999999948</v>
      </c>
      <c r="G758" s="12">
        <v>2023</v>
      </c>
    </row>
    <row r="759" spans="1:7" x14ac:dyDescent="0.2">
      <c r="A759" s="18">
        <v>45137.527754629627</v>
      </c>
      <c r="B759" s="4">
        <v>2.4</v>
      </c>
      <c r="C759" s="4">
        <v>1.23</v>
      </c>
      <c r="D759" s="4">
        <f t="shared" si="37"/>
        <v>2.952</v>
      </c>
      <c r="E759" s="4">
        <f t="shared" si="36"/>
        <v>326.96799999999996</v>
      </c>
      <c r="F759" s="4">
        <f t="shared" si="35"/>
        <v>9.1379999999999768</v>
      </c>
      <c r="G759" s="12">
        <v>2023</v>
      </c>
    </row>
    <row r="760" spans="1:7" x14ac:dyDescent="0.2">
      <c r="A760" s="18">
        <v>45137.527986111112</v>
      </c>
      <c r="B760" s="4">
        <v>2.41</v>
      </c>
      <c r="C760" s="4">
        <v>1.23</v>
      </c>
      <c r="D760" s="4">
        <f t="shared" si="37"/>
        <v>2.9643000000000002</v>
      </c>
      <c r="E760" s="4">
        <f t="shared" si="36"/>
        <v>326.98029999999994</v>
      </c>
      <c r="F760" s="4">
        <f t="shared" si="35"/>
        <v>9.1502999999999588</v>
      </c>
      <c r="G760" s="12">
        <v>2023</v>
      </c>
    </row>
    <row r="761" spans="1:7" x14ac:dyDescent="0.2">
      <c r="A761" s="18">
        <v>45137.528229166666</v>
      </c>
      <c r="B761" s="4">
        <v>2.42</v>
      </c>
      <c r="C761" s="4">
        <v>1.23</v>
      </c>
      <c r="D761" s="4">
        <f t="shared" si="37"/>
        <v>2.9765999999999999</v>
      </c>
      <c r="E761" s="4">
        <f t="shared" si="36"/>
        <v>326.99259999999998</v>
      </c>
      <c r="F761" s="4">
        <f t="shared" si="35"/>
        <v>9.1625999999999976</v>
      </c>
      <c r="G761" s="12">
        <v>2023</v>
      </c>
    </row>
    <row r="762" spans="1:7" x14ac:dyDescent="0.2">
      <c r="A762" s="18">
        <v>45137.528460648151</v>
      </c>
      <c r="B762" s="4">
        <v>2.4300000000000002</v>
      </c>
      <c r="C762" s="4">
        <v>1.23</v>
      </c>
      <c r="D762" s="4">
        <f t="shared" si="37"/>
        <v>2.9889000000000001</v>
      </c>
      <c r="E762" s="4">
        <f t="shared" si="36"/>
        <v>327.00489999999996</v>
      </c>
      <c r="F762" s="4">
        <f t="shared" si="35"/>
        <v>9.1748999999999796</v>
      </c>
      <c r="G762" s="12">
        <v>2023</v>
      </c>
    </row>
    <row r="763" spans="1:7" x14ac:dyDescent="0.2">
      <c r="A763" s="18">
        <v>45137.528680555559</v>
      </c>
      <c r="B763" s="4">
        <v>2.44</v>
      </c>
      <c r="C763" s="4">
        <v>1.23</v>
      </c>
      <c r="D763" s="4">
        <f t="shared" si="37"/>
        <v>3.0011999999999999</v>
      </c>
      <c r="E763" s="4">
        <f t="shared" si="36"/>
        <v>327.01719999999995</v>
      </c>
      <c r="F763" s="4">
        <f t="shared" si="35"/>
        <v>9.1871999999999616</v>
      </c>
      <c r="G763" s="12">
        <v>2023</v>
      </c>
    </row>
    <row r="764" spans="1:7" x14ac:dyDescent="0.2">
      <c r="A764" s="18">
        <v>45137.528900462959</v>
      </c>
      <c r="B764" s="4">
        <v>2.4500000000000002</v>
      </c>
      <c r="C764" s="4">
        <v>1.23</v>
      </c>
      <c r="D764" s="4">
        <f t="shared" si="37"/>
        <v>3.0135000000000001</v>
      </c>
      <c r="E764" s="4">
        <f t="shared" si="36"/>
        <v>327.02949999999998</v>
      </c>
      <c r="F764" s="4">
        <f t="shared" si="35"/>
        <v>9.1995000000000005</v>
      </c>
      <c r="G764" s="12">
        <v>2023</v>
      </c>
    </row>
    <row r="765" spans="1:7" x14ac:dyDescent="0.2">
      <c r="A765" s="18">
        <v>45137.529074074075</v>
      </c>
      <c r="B765" s="4">
        <v>2.46</v>
      </c>
      <c r="C765" s="4">
        <v>1.23</v>
      </c>
      <c r="D765" s="4">
        <f t="shared" si="37"/>
        <v>3.0257999999999998</v>
      </c>
      <c r="E765" s="4">
        <f t="shared" si="36"/>
        <v>327.04179999999997</v>
      </c>
      <c r="F765" s="4">
        <f t="shared" si="35"/>
        <v>9.2117999999999824</v>
      </c>
      <c r="G765" s="12">
        <v>2023</v>
      </c>
    </row>
    <row r="766" spans="1:7" x14ac:dyDescent="0.2">
      <c r="A766" s="18">
        <v>45137.529236111113</v>
      </c>
      <c r="B766" s="4">
        <v>2.4700000000000002</v>
      </c>
      <c r="C766" s="4">
        <v>1.23</v>
      </c>
      <c r="D766" s="4">
        <f t="shared" si="37"/>
        <v>3.0381</v>
      </c>
      <c r="E766" s="4">
        <f t="shared" si="36"/>
        <v>327.05409999999995</v>
      </c>
      <c r="F766" s="4">
        <f t="shared" si="35"/>
        <v>9.2240999999999644</v>
      </c>
      <c r="G766" s="12">
        <v>2023</v>
      </c>
    </row>
    <row r="767" spans="1:7" x14ac:dyDescent="0.2">
      <c r="A767" s="18">
        <v>45137.529386574075</v>
      </c>
      <c r="B767" s="4">
        <v>2.48</v>
      </c>
      <c r="C767" s="4">
        <v>1.23</v>
      </c>
      <c r="D767" s="4">
        <f t="shared" si="37"/>
        <v>3.0503999999999998</v>
      </c>
      <c r="E767" s="4">
        <f t="shared" si="36"/>
        <v>327.06639999999999</v>
      </c>
      <c r="F767" s="4">
        <f t="shared" si="35"/>
        <v>9.2364000000000033</v>
      </c>
      <c r="G767" s="12">
        <v>2023</v>
      </c>
    </row>
    <row r="768" spans="1:7" x14ac:dyDescent="0.2">
      <c r="A768" s="18">
        <v>45137.529513888891</v>
      </c>
      <c r="B768" s="4">
        <v>2.4900000000000002</v>
      </c>
      <c r="C768" s="4">
        <v>1.23</v>
      </c>
      <c r="D768" s="4">
        <f t="shared" si="37"/>
        <v>3.0627000000000004</v>
      </c>
      <c r="E768" s="4">
        <f t="shared" si="36"/>
        <v>327.07869999999997</v>
      </c>
      <c r="F768" s="4">
        <f t="shared" si="35"/>
        <v>9.2486999999999853</v>
      </c>
      <c r="G768" s="12">
        <v>2023</v>
      </c>
    </row>
    <row r="769" spans="1:7" x14ac:dyDescent="0.2">
      <c r="A769" s="18">
        <v>45137.529652777775</v>
      </c>
      <c r="B769" s="4">
        <v>2.5</v>
      </c>
      <c r="C769" s="4">
        <v>1.23</v>
      </c>
      <c r="D769" s="4">
        <f t="shared" si="37"/>
        <v>3.0750000000000002</v>
      </c>
      <c r="E769" s="4">
        <f t="shared" si="36"/>
        <v>327.09099999999995</v>
      </c>
      <c r="F769" s="4">
        <f t="shared" si="35"/>
        <v>9.2609999999999673</v>
      </c>
      <c r="G769" s="12">
        <v>2023</v>
      </c>
    </row>
    <row r="770" spans="1:7" x14ac:dyDescent="0.2">
      <c r="A770" s="18">
        <v>45137.529814814814</v>
      </c>
      <c r="B770" s="4">
        <v>2.5099999999999998</v>
      </c>
      <c r="C770" s="4">
        <v>1.23</v>
      </c>
      <c r="D770" s="4">
        <f t="shared" si="37"/>
        <v>3.0872999999999995</v>
      </c>
      <c r="E770" s="4">
        <f t="shared" si="36"/>
        <v>327.10329999999999</v>
      </c>
      <c r="F770" s="4">
        <f t="shared" si="35"/>
        <v>9.2733000000000061</v>
      </c>
      <c r="G770" s="12">
        <v>2023</v>
      </c>
    </row>
    <row r="771" spans="1:7" x14ac:dyDescent="0.2">
      <c r="A771" s="18">
        <v>45137.530034722222</v>
      </c>
      <c r="B771" s="4">
        <v>2.52</v>
      </c>
      <c r="C771" s="4">
        <v>1.23</v>
      </c>
      <c r="D771" s="4">
        <f t="shared" si="37"/>
        <v>3.0996000000000001</v>
      </c>
      <c r="E771" s="4">
        <f t="shared" si="36"/>
        <v>327.11559999999997</v>
      </c>
      <c r="F771" s="4">
        <f t="shared" ref="F771:F834" si="38">E771-317.83</f>
        <v>9.2855999999999881</v>
      </c>
      <c r="G771" s="12">
        <v>2023</v>
      </c>
    </row>
    <row r="772" spans="1:7" x14ac:dyDescent="0.2">
      <c r="A772" s="18">
        <v>45137.530601851853</v>
      </c>
      <c r="B772" s="4">
        <v>2.5299999999999998</v>
      </c>
      <c r="C772" s="4">
        <v>1.23</v>
      </c>
      <c r="D772" s="4">
        <f t="shared" si="37"/>
        <v>3.1118999999999999</v>
      </c>
      <c r="E772" s="4">
        <f t="shared" si="36"/>
        <v>327.12789999999995</v>
      </c>
      <c r="F772" s="4">
        <f t="shared" si="38"/>
        <v>9.2978999999999701</v>
      </c>
      <c r="G772" s="12">
        <v>2023</v>
      </c>
    </row>
    <row r="773" spans="1:7" x14ac:dyDescent="0.2">
      <c r="A773" s="18">
        <v>45137.5312962963</v>
      </c>
      <c r="B773" s="4">
        <v>2.54</v>
      </c>
      <c r="C773" s="4">
        <v>1.23</v>
      </c>
      <c r="D773" s="4">
        <f t="shared" si="37"/>
        <v>3.1242000000000001</v>
      </c>
      <c r="E773" s="4">
        <f t="shared" si="36"/>
        <v>327.14019999999994</v>
      </c>
      <c r="F773" s="4">
        <f t="shared" si="38"/>
        <v>9.3101999999999521</v>
      </c>
      <c r="G773" s="12">
        <v>2023</v>
      </c>
    </row>
    <row r="774" spans="1:7" x14ac:dyDescent="0.2">
      <c r="A774" s="18">
        <v>45137.531712962962</v>
      </c>
      <c r="B774" s="4">
        <v>2.5499999999999998</v>
      </c>
      <c r="C774" s="4">
        <v>1.23</v>
      </c>
      <c r="D774" s="4">
        <f t="shared" si="37"/>
        <v>3.1364999999999998</v>
      </c>
      <c r="E774" s="4">
        <f t="shared" si="36"/>
        <v>327.15249999999997</v>
      </c>
      <c r="F774" s="4">
        <f t="shared" si="38"/>
        <v>9.3224999999999909</v>
      </c>
      <c r="G774" s="12">
        <v>2023</v>
      </c>
    </row>
    <row r="775" spans="1:7" x14ac:dyDescent="0.2">
      <c r="A775" s="18">
        <v>45137.532222222224</v>
      </c>
      <c r="B775" s="4">
        <v>2.56</v>
      </c>
      <c r="C775" s="4">
        <v>1.23</v>
      </c>
      <c r="D775" s="4">
        <f t="shared" si="37"/>
        <v>3.1488</v>
      </c>
      <c r="E775" s="4">
        <f t="shared" si="36"/>
        <v>327.16479999999996</v>
      </c>
      <c r="F775" s="4">
        <f t="shared" si="38"/>
        <v>9.3347999999999729</v>
      </c>
      <c r="G775" s="12">
        <v>2023</v>
      </c>
    </row>
    <row r="776" spans="1:7" x14ac:dyDescent="0.2">
      <c r="A776" s="18">
        <v>45137.532696759263</v>
      </c>
      <c r="B776" s="4">
        <v>2.57</v>
      </c>
      <c r="C776" s="4">
        <v>1.23</v>
      </c>
      <c r="D776" s="4">
        <f t="shared" si="37"/>
        <v>3.1610999999999998</v>
      </c>
      <c r="E776" s="4">
        <f t="shared" ref="E776:E839" si="39">D776+$E$518</f>
        <v>327.17709999999994</v>
      </c>
      <c r="F776" s="4">
        <f t="shared" si="38"/>
        <v>9.3470999999999549</v>
      </c>
      <c r="G776" s="12">
        <v>2023</v>
      </c>
    </row>
    <row r="777" spans="1:7" x14ac:dyDescent="0.2">
      <c r="A777" s="18">
        <v>45137.533090277779</v>
      </c>
      <c r="B777" s="4">
        <v>2.58</v>
      </c>
      <c r="C777" s="4">
        <v>1.23</v>
      </c>
      <c r="D777" s="4">
        <f t="shared" si="37"/>
        <v>3.1734</v>
      </c>
      <c r="E777" s="4">
        <f t="shared" si="39"/>
        <v>327.18939999999998</v>
      </c>
      <c r="F777" s="4">
        <f t="shared" si="38"/>
        <v>9.3593999999999937</v>
      </c>
      <c r="G777" s="12">
        <v>2023</v>
      </c>
    </row>
    <row r="778" spans="1:7" x14ac:dyDescent="0.2">
      <c r="A778" s="18">
        <v>45137.533368055556</v>
      </c>
      <c r="B778" s="4">
        <v>2.59</v>
      </c>
      <c r="C778" s="4">
        <v>1.23</v>
      </c>
      <c r="D778" s="4">
        <f t="shared" si="37"/>
        <v>3.1856999999999998</v>
      </c>
      <c r="E778" s="4">
        <f t="shared" si="39"/>
        <v>327.20169999999996</v>
      </c>
      <c r="F778" s="4">
        <f t="shared" si="38"/>
        <v>9.3716999999999757</v>
      </c>
      <c r="G778" s="12">
        <v>2023</v>
      </c>
    </row>
    <row r="779" spans="1:7" x14ac:dyDescent="0.2">
      <c r="A779" s="18">
        <v>45137.533645833333</v>
      </c>
      <c r="B779" s="4">
        <v>2.6</v>
      </c>
      <c r="C779" s="4">
        <v>1.23</v>
      </c>
      <c r="D779" s="4">
        <f t="shared" si="37"/>
        <v>3.198</v>
      </c>
      <c r="E779" s="4">
        <f t="shared" si="39"/>
        <v>327.21399999999994</v>
      </c>
      <c r="F779" s="4">
        <f t="shared" si="38"/>
        <v>9.3839999999999577</v>
      </c>
      <c r="G779" s="12">
        <v>2023</v>
      </c>
    </row>
    <row r="780" spans="1:7" x14ac:dyDescent="0.2">
      <c r="A780" s="18">
        <v>45137.533842592595</v>
      </c>
      <c r="B780" s="4">
        <v>2.61</v>
      </c>
      <c r="C780" s="4">
        <v>1.23</v>
      </c>
      <c r="D780" s="4">
        <f t="shared" si="37"/>
        <v>3.2102999999999997</v>
      </c>
      <c r="E780" s="4">
        <f t="shared" si="39"/>
        <v>327.22629999999998</v>
      </c>
      <c r="F780" s="4">
        <f t="shared" si="38"/>
        <v>9.3962999999999965</v>
      </c>
      <c r="G780" s="12">
        <v>2023</v>
      </c>
    </row>
    <row r="781" spans="1:7" x14ac:dyDescent="0.2">
      <c r="A781" s="18">
        <v>45137.534120370372</v>
      </c>
      <c r="B781" s="4">
        <v>2.62</v>
      </c>
      <c r="C781" s="4">
        <v>1.23</v>
      </c>
      <c r="D781" s="4">
        <f t="shared" si="37"/>
        <v>3.2225999999999999</v>
      </c>
      <c r="E781" s="4">
        <f t="shared" si="39"/>
        <v>327.23859999999996</v>
      </c>
      <c r="F781" s="4">
        <f t="shared" si="38"/>
        <v>9.4085999999999785</v>
      </c>
      <c r="G781" s="12">
        <v>2023</v>
      </c>
    </row>
    <row r="782" spans="1:7" x14ac:dyDescent="0.2">
      <c r="A782" s="18">
        <v>45137.534398148149</v>
      </c>
      <c r="B782" s="4">
        <v>2.63</v>
      </c>
      <c r="C782" s="4">
        <v>1.23</v>
      </c>
      <c r="D782" s="4">
        <f t="shared" si="37"/>
        <v>3.2348999999999997</v>
      </c>
      <c r="E782" s="4">
        <f t="shared" si="39"/>
        <v>327.25089999999994</v>
      </c>
      <c r="F782" s="4">
        <f t="shared" si="38"/>
        <v>9.4208999999999605</v>
      </c>
      <c r="G782" s="12">
        <v>2023</v>
      </c>
    </row>
    <row r="783" spans="1:7" x14ac:dyDescent="0.2">
      <c r="A783" s="18">
        <v>45137.535740740743</v>
      </c>
      <c r="B783" s="4">
        <v>2.64</v>
      </c>
      <c r="C783" s="4">
        <v>1.23</v>
      </c>
      <c r="D783" s="4">
        <f t="shared" si="37"/>
        <v>3.2472000000000003</v>
      </c>
      <c r="E783" s="4">
        <f t="shared" si="39"/>
        <v>327.26319999999998</v>
      </c>
      <c r="F783" s="4">
        <f t="shared" si="38"/>
        <v>9.4331999999999994</v>
      </c>
      <c r="G783" s="12">
        <v>2023</v>
      </c>
    </row>
    <row r="784" spans="1:7" x14ac:dyDescent="0.2">
      <c r="A784" s="18">
        <v>45137.536504629628</v>
      </c>
      <c r="B784" s="4">
        <v>2.65</v>
      </c>
      <c r="C784" s="4">
        <v>1.23</v>
      </c>
      <c r="D784" s="4">
        <f t="shared" si="37"/>
        <v>3.2595000000000001</v>
      </c>
      <c r="E784" s="4">
        <f t="shared" si="39"/>
        <v>327.27549999999997</v>
      </c>
      <c r="F784" s="4">
        <f t="shared" si="38"/>
        <v>9.4454999999999814</v>
      </c>
      <c r="G784" s="12">
        <v>2023</v>
      </c>
    </row>
    <row r="785" spans="1:7" x14ac:dyDescent="0.2">
      <c r="A785" s="18">
        <v>45137.53670138889</v>
      </c>
      <c r="B785" s="4">
        <v>2.66</v>
      </c>
      <c r="C785" s="4">
        <v>1.23</v>
      </c>
      <c r="D785" s="4">
        <f t="shared" ref="D785:D848" si="40">B785*C785</f>
        <v>3.2718000000000003</v>
      </c>
      <c r="E785" s="4">
        <f t="shared" si="39"/>
        <v>327.28779999999995</v>
      </c>
      <c r="F785" s="4">
        <f t="shared" si="38"/>
        <v>9.4577999999999633</v>
      </c>
      <c r="G785" s="12">
        <v>2023</v>
      </c>
    </row>
    <row r="786" spans="1:7" x14ac:dyDescent="0.2">
      <c r="A786" s="18">
        <v>45137.536979166667</v>
      </c>
      <c r="B786" s="4">
        <v>2.67</v>
      </c>
      <c r="C786" s="4">
        <v>1.23</v>
      </c>
      <c r="D786" s="4">
        <f t="shared" si="40"/>
        <v>3.2841</v>
      </c>
      <c r="E786" s="4">
        <f t="shared" si="39"/>
        <v>327.30009999999999</v>
      </c>
      <c r="F786" s="4">
        <f t="shared" si="38"/>
        <v>9.4701000000000022</v>
      </c>
      <c r="G786" s="12">
        <v>2023</v>
      </c>
    </row>
    <row r="787" spans="1:7" x14ac:dyDescent="0.2">
      <c r="A787" s="18">
        <v>45137.537534722222</v>
      </c>
      <c r="B787" s="4">
        <v>2.68</v>
      </c>
      <c r="C787" s="4">
        <v>1.23</v>
      </c>
      <c r="D787" s="4">
        <f t="shared" si="40"/>
        <v>3.2964000000000002</v>
      </c>
      <c r="E787" s="4">
        <f t="shared" si="39"/>
        <v>327.31239999999997</v>
      </c>
      <c r="F787" s="4">
        <f t="shared" si="38"/>
        <v>9.4823999999999842</v>
      </c>
      <c r="G787" s="12">
        <v>2023</v>
      </c>
    </row>
    <row r="788" spans="1:7" x14ac:dyDescent="0.2">
      <c r="A788" s="18">
        <v>45137.538587962961</v>
      </c>
      <c r="B788" s="4">
        <v>2.69</v>
      </c>
      <c r="C788" s="4">
        <v>1.23</v>
      </c>
      <c r="D788" s="4">
        <f t="shared" si="40"/>
        <v>3.3087</v>
      </c>
      <c r="E788" s="4">
        <f t="shared" si="39"/>
        <v>327.32469999999995</v>
      </c>
      <c r="F788" s="4">
        <f t="shared" si="38"/>
        <v>9.4946999999999662</v>
      </c>
      <c r="G788" s="12">
        <v>2023</v>
      </c>
    </row>
    <row r="789" spans="1:7" x14ac:dyDescent="0.2">
      <c r="A789" s="18">
        <v>45137.539456018516</v>
      </c>
      <c r="B789" s="4">
        <v>2.7</v>
      </c>
      <c r="C789" s="4">
        <v>1.23</v>
      </c>
      <c r="D789" s="4">
        <f t="shared" si="40"/>
        <v>3.3210000000000002</v>
      </c>
      <c r="E789" s="4">
        <f t="shared" si="39"/>
        <v>327.33699999999999</v>
      </c>
      <c r="F789" s="4">
        <f t="shared" si="38"/>
        <v>9.507000000000005</v>
      </c>
      <c r="G789" s="12">
        <v>2023</v>
      </c>
    </row>
    <row r="790" spans="1:7" x14ac:dyDescent="0.2">
      <c r="A790" s="18">
        <v>45137.54042824074</v>
      </c>
      <c r="B790" s="4">
        <v>2.71</v>
      </c>
      <c r="C790" s="4">
        <v>1.23</v>
      </c>
      <c r="D790" s="4">
        <f t="shared" si="40"/>
        <v>3.3332999999999999</v>
      </c>
      <c r="E790" s="4">
        <f t="shared" si="39"/>
        <v>327.34929999999997</v>
      </c>
      <c r="F790" s="4">
        <f t="shared" si="38"/>
        <v>9.519299999999987</v>
      </c>
      <c r="G790" s="12">
        <v>2023</v>
      </c>
    </row>
    <row r="791" spans="1:7" x14ac:dyDescent="0.2">
      <c r="A791" s="18">
        <v>45137.541018518517</v>
      </c>
      <c r="B791" s="4">
        <v>2.72</v>
      </c>
      <c r="C791" s="4">
        <v>1.23</v>
      </c>
      <c r="D791" s="4">
        <f t="shared" si="40"/>
        <v>3.3456000000000001</v>
      </c>
      <c r="E791" s="4">
        <f t="shared" si="39"/>
        <v>327.36159999999995</v>
      </c>
      <c r="F791" s="4">
        <f t="shared" si="38"/>
        <v>9.531599999999969</v>
      </c>
      <c r="G791" s="12">
        <v>2023</v>
      </c>
    </row>
    <row r="792" spans="1:7" x14ac:dyDescent="0.2">
      <c r="A792" s="18">
        <v>45137.541608796295</v>
      </c>
      <c r="B792" s="4">
        <v>2.73</v>
      </c>
      <c r="C792" s="4">
        <v>1.23</v>
      </c>
      <c r="D792" s="4">
        <f t="shared" si="40"/>
        <v>3.3578999999999999</v>
      </c>
      <c r="E792" s="4">
        <f t="shared" si="39"/>
        <v>327.37389999999994</v>
      </c>
      <c r="F792" s="4">
        <f t="shared" si="38"/>
        <v>9.543899999999951</v>
      </c>
      <c r="G792" s="12">
        <v>2023</v>
      </c>
    </row>
    <row r="793" spans="1:7" x14ac:dyDescent="0.2">
      <c r="A793" s="18">
        <v>45137.542511574073</v>
      </c>
      <c r="B793" s="4">
        <v>2.74</v>
      </c>
      <c r="C793" s="4">
        <v>1.23</v>
      </c>
      <c r="D793" s="4">
        <f t="shared" si="40"/>
        <v>3.3702000000000001</v>
      </c>
      <c r="E793" s="4">
        <f t="shared" si="39"/>
        <v>327.38619999999997</v>
      </c>
      <c r="F793" s="4">
        <f t="shared" si="38"/>
        <v>9.5561999999999898</v>
      </c>
      <c r="G793" s="12">
        <v>2023</v>
      </c>
    </row>
    <row r="794" spans="1:7" x14ac:dyDescent="0.2">
      <c r="A794" s="18">
        <v>45137.543368055558</v>
      </c>
      <c r="B794" s="4">
        <v>2.75</v>
      </c>
      <c r="C794" s="4">
        <v>1.23</v>
      </c>
      <c r="D794" s="4">
        <f t="shared" si="40"/>
        <v>3.3824999999999998</v>
      </c>
      <c r="E794" s="4">
        <f t="shared" si="39"/>
        <v>327.39849999999996</v>
      </c>
      <c r="F794" s="4">
        <f t="shared" si="38"/>
        <v>9.5684999999999718</v>
      </c>
      <c r="G794" s="12">
        <v>2023</v>
      </c>
    </row>
    <row r="795" spans="1:7" x14ac:dyDescent="0.2">
      <c r="A795" s="18">
        <v>45137.544108796297</v>
      </c>
      <c r="B795" s="4">
        <v>2.76</v>
      </c>
      <c r="C795" s="4">
        <v>1.23</v>
      </c>
      <c r="D795" s="4">
        <f t="shared" si="40"/>
        <v>3.3947999999999996</v>
      </c>
      <c r="E795" s="4">
        <f t="shared" si="39"/>
        <v>327.41079999999994</v>
      </c>
      <c r="F795" s="4">
        <f t="shared" si="38"/>
        <v>9.5807999999999538</v>
      </c>
      <c r="G795" s="12">
        <v>2023</v>
      </c>
    </row>
    <row r="796" spans="1:7" x14ac:dyDescent="0.2">
      <c r="A796" s="18">
        <v>45137.544895833336</v>
      </c>
      <c r="B796" s="4">
        <v>2.77</v>
      </c>
      <c r="C796" s="4">
        <v>1.23</v>
      </c>
      <c r="D796" s="4">
        <f t="shared" si="40"/>
        <v>3.4070999999999998</v>
      </c>
      <c r="E796" s="4">
        <f t="shared" si="39"/>
        <v>327.42309999999998</v>
      </c>
      <c r="F796" s="4">
        <f t="shared" si="38"/>
        <v>9.5930999999999926</v>
      </c>
      <c r="G796" s="12">
        <v>2023</v>
      </c>
    </row>
    <row r="797" spans="1:7" x14ac:dyDescent="0.2">
      <c r="A797" s="18">
        <v>45137.545810185184</v>
      </c>
      <c r="B797" s="4">
        <v>2.78</v>
      </c>
      <c r="C797" s="4">
        <v>1.23</v>
      </c>
      <c r="D797" s="4">
        <f t="shared" si="40"/>
        <v>3.4193999999999996</v>
      </c>
      <c r="E797" s="4">
        <f t="shared" si="39"/>
        <v>327.43539999999996</v>
      </c>
      <c r="F797" s="4">
        <f t="shared" si="38"/>
        <v>9.6053999999999746</v>
      </c>
      <c r="G797" s="12">
        <v>2023</v>
      </c>
    </row>
    <row r="798" spans="1:7" x14ac:dyDescent="0.2">
      <c r="A798" s="18">
        <v>45137.546261574076</v>
      </c>
      <c r="B798" s="4">
        <v>2.79</v>
      </c>
      <c r="C798" s="4">
        <v>1.23</v>
      </c>
      <c r="D798" s="4">
        <f t="shared" si="40"/>
        <v>3.4317000000000002</v>
      </c>
      <c r="E798" s="4">
        <f t="shared" si="39"/>
        <v>327.44769999999994</v>
      </c>
      <c r="F798" s="4">
        <f t="shared" si="38"/>
        <v>9.6176999999999566</v>
      </c>
      <c r="G798" s="12">
        <v>2023</v>
      </c>
    </row>
    <row r="799" spans="1:7" x14ac:dyDescent="0.2">
      <c r="A799" s="18">
        <v>45137.546747685185</v>
      </c>
      <c r="B799" s="4">
        <v>2.8</v>
      </c>
      <c r="C799" s="4">
        <v>1.23</v>
      </c>
      <c r="D799" s="4">
        <f t="shared" si="40"/>
        <v>3.444</v>
      </c>
      <c r="E799" s="4">
        <f t="shared" si="39"/>
        <v>327.45999999999998</v>
      </c>
      <c r="F799" s="4">
        <f t="shared" si="38"/>
        <v>9.6299999999999955</v>
      </c>
      <c r="G799" s="12">
        <v>2023</v>
      </c>
    </row>
    <row r="800" spans="1:7" x14ac:dyDescent="0.2">
      <c r="A800" s="18">
        <v>45137.547083333331</v>
      </c>
      <c r="B800" s="4">
        <v>2.81</v>
      </c>
      <c r="C800" s="4">
        <v>1.23</v>
      </c>
      <c r="D800" s="4">
        <f t="shared" si="40"/>
        <v>3.4563000000000001</v>
      </c>
      <c r="E800" s="4">
        <f t="shared" si="39"/>
        <v>327.47229999999996</v>
      </c>
      <c r="F800" s="4">
        <f t="shared" si="38"/>
        <v>9.6422999999999774</v>
      </c>
      <c r="G800" s="12">
        <v>2023</v>
      </c>
    </row>
    <row r="801" spans="1:7" x14ac:dyDescent="0.2">
      <c r="A801" s="18">
        <v>45137.547453703701</v>
      </c>
      <c r="B801" s="4">
        <v>2.82</v>
      </c>
      <c r="C801" s="4">
        <v>1.23</v>
      </c>
      <c r="D801" s="4">
        <f t="shared" si="40"/>
        <v>3.4685999999999999</v>
      </c>
      <c r="E801" s="4">
        <f t="shared" si="39"/>
        <v>327.48459999999994</v>
      </c>
      <c r="F801" s="4">
        <f t="shared" si="38"/>
        <v>9.6545999999999594</v>
      </c>
      <c r="G801" s="12">
        <v>2023</v>
      </c>
    </row>
    <row r="802" spans="1:7" x14ac:dyDescent="0.2">
      <c r="A802" s="18">
        <v>45137.54791666667</v>
      </c>
      <c r="B802" s="4">
        <v>2.83</v>
      </c>
      <c r="C802" s="4">
        <v>1.23</v>
      </c>
      <c r="D802" s="4">
        <f t="shared" si="40"/>
        <v>3.4809000000000001</v>
      </c>
      <c r="E802" s="4">
        <f t="shared" si="39"/>
        <v>327.49689999999998</v>
      </c>
      <c r="F802" s="4">
        <f t="shared" si="38"/>
        <v>9.6668999999999983</v>
      </c>
      <c r="G802" s="12">
        <v>2023</v>
      </c>
    </row>
    <row r="803" spans="1:7" x14ac:dyDescent="0.2">
      <c r="A803" s="18">
        <v>45137.548541666663</v>
      </c>
      <c r="B803" s="4">
        <v>2.84</v>
      </c>
      <c r="C803" s="4">
        <v>1.23</v>
      </c>
      <c r="D803" s="4">
        <f t="shared" si="40"/>
        <v>3.4931999999999999</v>
      </c>
      <c r="E803" s="4">
        <f t="shared" si="39"/>
        <v>327.50919999999996</v>
      </c>
      <c r="F803" s="4">
        <f t="shared" si="38"/>
        <v>9.6791999999999803</v>
      </c>
      <c r="G803" s="12">
        <v>2023</v>
      </c>
    </row>
    <row r="804" spans="1:7" x14ac:dyDescent="0.2">
      <c r="A804" s="18">
        <v>45137.549363425926</v>
      </c>
      <c r="B804" s="4">
        <v>2.85</v>
      </c>
      <c r="C804" s="4">
        <v>1.23</v>
      </c>
      <c r="D804" s="4">
        <f t="shared" si="40"/>
        <v>3.5055000000000001</v>
      </c>
      <c r="E804" s="4">
        <f t="shared" si="39"/>
        <v>327.52149999999995</v>
      </c>
      <c r="F804" s="4">
        <f t="shared" si="38"/>
        <v>9.6914999999999623</v>
      </c>
      <c r="G804" s="12">
        <v>2023</v>
      </c>
    </row>
    <row r="805" spans="1:7" x14ac:dyDescent="0.2">
      <c r="A805" s="18">
        <v>45137.555254629631</v>
      </c>
      <c r="B805" s="4">
        <v>2.86</v>
      </c>
      <c r="C805" s="4">
        <v>1.23</v>
      </c>
      <c r="D805" s="4">
        <f t="shared" si="40"/>
        <v>3.5177999999999998</v>
      </c>
      <c r="E805" s="4">
        <f t="shared" si="39"/>
        <v>327.53379999999999</v>
      </c>
      <c r="F805" s="4">
        <f t="shared" si="38"/>
        <v>9.7038000000000011</v>
      </c>
      <c r="G805" s="12">
        <v>2023</v>
      </c>
    </row>
    <row r="806" spans="1:7" x14ac:dyDescent="0.2">
      <c r="A806" s="18">
        <v>45137.558194444442</v>
      </c>
      <c r="B806" s="4">
        <v>2.87</v>
      </c>
      <c r="C806" s="4">
        <v>1.23</v>
      </c>
      <c r="D806" s="4">
        <f t="shared" si="40"/>
        <v>3.5301</v>
      </c>
      <c r="E806" s="4">
        <f t="shared" si="39"/>
        <v>327.54609999999997</v>
      </c>
      <c r="F806" s="4">
        <f t="shared" si="38"/>
        <v>9.7160999999999831</v>
      </c>
      <c r="G806" s="12">
        <v>2023</v>
      </c>
    </row>
    <row r="807" spans="1:7" x14ac:dyDescent="0.2">
      <c r="A807" s="18">
        <v>45137.558472222219</v>
      </c>
      <c r="B807" s="4">
        <v>2.88</v>
      </c>
      <c r="C807" s="4">
        <v>1.23</v>
      </c>
      <c r="D807" s="4">
        <f t="shared" si="40"/>
        <v>3.5423999999999998</v>
      </c>
      <c r="E807" s="4">
        <f t="shared" si="39"/>
        <v>327.55839999999995</v>
      </c>
      <c r="F807" s="4">
        <f t="shared" si="38"/>
        <v>9.7283999999999651</v>
      </c>
      <c r="G807" s="12">
        <v>2023</v>
      </c>
    </row>
    <row r="808" spans="1:7" x14ac:dyDescent="0.2">
      <c r="A808" s="18">
        <v>45137.558703703704</v>
      </c>
      <c r="B808" s="4">
        <v>2.89</v>
      </c>
      <c r="C808" s="4">
        <v>1.23</v>
      </c>
      <c r="D808" s="4">
        <f t="shared" si="40"/>
        <v>3.5547</v>
      </c>
      <c r="E808" s="4">
        <f t="shared" si="39"/>
        <v>327.57069999999999</v>
      </c>
      <c r="F808" s="4">
        <f t="shared" si="38"/>
        <v>9.7407000000000039</v>
      </c>
      <c r="G808" s="12">
        <v>2023</v>
      </c>
    </row>
    <row r="809" spans="1:7" x14ac:dyDescent="0.2">
      <c r="A809" s="18">
        <v>45137.558888888889</v>
      </c>
      <c r="B809" s="4">
        <v>2.9</v>
      </c>
      <c r="C809" s="4">
        <v>1.23</v>
      </c>
      <c r="D809" s="4">
        <f t="shared" si="40"/>
        <v>3.5669999999999997</v>
      </c>
      <c r="E809" s="4">
        <f t="shared" si="39"/>
        <v>327.58299999999997</v>
      </c>
      <c r="F809" s="4">
        <f t="shared" si="38"/>
        <v>9.7529999999999859</v>
      </c>
      <c r="G809" s="12">
        <v>2023</v>
      </c>
    </row>
    <row r="810" spans="1:7" x14ac:dyDescent="0.2">
      <c r="A810" s="18">
        <v>45137.559155092589</v>
      </c>
      <c r="B810" s="4">
        <v>2.91</v>
      </c>
      <c r="C810" s="4">
        <v>1.23</v>
      </c>
      <c r="D810" s="4">
        <f t="shared" si="40"/>
        <v>3.5792999999999999</v>
      </c>
      <c r="E810" s="4">
        <f t="shared" si="39"/>
        <v>327.59529999999995</v>
      </c>
      <c r="F810" s="4">
        <f t="shared" si="38"/>
        <v>9.7652999999999679</v>
      </c>
      <c r="G810" s="12">
        <v>2023</v>
      </c>
    </row>
    <row r="811" spans="1:7" x14ac:dyDescent="0.2">
      <c r="A811" s="18">
        <v>45137.559421296297</v>
      </c>
      <c r="B811" s="4">
        <v>2.92</v>
      </c>
      <c r="C811" s="4">
        <v>1.23</v>
      </c>
      <c r="D811" s="4">
        <f t="shared" si="40"/>
        <v>3.5915999999999997</v>
      </c>
      <c r="E811" s="4">
        <f t="shared" si="39"/>
        <v>327.60759999999993</v>
      </c>
      <c r="F811" s="4">
        <f t="shared" si="38"/>
        <v>9.7775999999999499</v>
      </c>
      <c r="G811" s="12">
        <v>2023</v>
      </c>
    </row>
    <row r="812" spans="1:7" x14ac:dyDescent="0.2">
      <c r="A812" s="18">
        <v>45137.55982638889</v>
      </c>
      <c r="B812" s="4">
        <v>2.93</v>
      </c>
      <c r="C812" s="4">
        <v>1.23</v>
      </c>
      <c r="D812" s="4">
        <f t="shared" si="40"/>
        <v>3.6039000000000003</v>
      </c>
      <c r="E812" s="4">
        <f t="shared" si="39"/>
        <v>327.61989999999997</v>
      </c>
      <c r="F812" s="4">
        <f t="shared" si="38"/>
        <v>9.7898999999999887</v>
      </c>
      <c r="G812" s="12">
        <v>2023</v>
      </c>
    </row>
    <row r="813" spans="1:7" x14ac:dyDescent="0.2">
      <c r="A813" s="18">
        <v>45137.560254629629</v>
      </c>
      <c r="B813" s="4">
        <v>2.94</v>
      </c>
      <c r="C813" s="4">
        <v>1.23</v>
      </c>
      <c r="D813" s="4">
        <f t="shared" si="40"/>
        <v>3.6162000000000001</v>
      </c>
      <c r="E813" s="4">
        <f t="shared" si="39"/>
        <v>327.63219999999995</v>
      </c>
      <c r="F813" s="4">
        <f t="shared" si="38"/>
        <v>9.8021999999999707</v>
      </c>
      <c r="G813" s="12">
        <v>2023</v>
      </c>
    </row>
    <row r="814" spans="1:7" x14ac:dyDescent="0.2">
      <c r="A814" s="18">
        <v>45137.560740740744</v>
      </c>
      <c r="B814" s="4">
        <v>2.95</v>
      </c>
      <c r="C814" s="4">
        <v>1.23</v>
      </c>
      <c r="D814" s="4">
        <f t="shared" si="40"/>
        <v>3.6285000000000003</v>
      </c>
      <c r="E814" s="4">
        <f t="shared" si="39"/>
        <v>327.64449999999994</v>
      </c>
      <c r="F814" s="4">
        <f t="shared" si="38"/>
        <v>9.8144999999999527</v>
      </c>
      <c r="G814" s="12">
        <v>2023</v>
      </c>
    </row>
    <row r="815" spans="1:7" x14ac:dyDescent="0.2">
      <c r="A815" s="18">
        <v>45137.57240740741</v>
      </c>
      <c r="B815" s="4">
        <v>2.96</v>
      </c>
      <c r="C815" s="4">
        <v>1.23</v>
      </c>
      <c r="D815" s="4">
        <f t="shared" si="40"/>
        <v>3.6408</v>
      </c>
      <c r="E815" s="4">
        <f t="shared" si="39"/>
        <v>327.65679999999998</v>
      </c>
      <c r="F815" s="4">
        <f t="shared" si="38"/>
        <v>9.8267999999999915</v>
      </c>
      <c r="G815" s="12">
        <v>2023</v>
      </c>
    </row>
    <row r="816" spans="1:7" x14ac:dyDescent="0.2">
      <c r="A816" s="18">
        <v>45137.575648148151</v>
      </c>
      <c r="B816" s="4">
        <v>2.97</v>
      </c>
      <c r="C816" s="4">
        <v>1.23</v>
      </c>
      <c r="D816" s="4">
        <f t="shared" si="40"/>
        <v>3.6531000000000002</v>
      </c>
      <c r="E816" s="4">
        <f t="shared" si="39"/>
        <v>327.66909999999996</v>
      </c>
      <c r="F816" s="4">
        <f t="shared" si="38"/>
        <v>9.8390999999999735</v>
      </c>
      <c r="G816" s="12">
        <v>2023</v>
      </c>
    </row>
    <row r="817" spans="1:7" x14ac:dyDescent="0.2">
      <c r="A817" s="18">
        <v>45137.576504629629</v>
      </c>
      <c r="B817" s="4">
        <v>2.98</v>
      </c>
      <c r="C817" s="4">
        <v>1.23</v>
      </c>
      <c r="D817" s="4">
        <f t="shared" si="40"/>
        <v>3.6654</v>
      </c>
      <c r="E817" s="4">
        <f t="shared" si="39"/>
        <v>327.68139999999994</v>
      </c>
      <c r="F817" s="4">
        <f t="shared" si="38"/>
        <v>9.8513999999999555</v>
      </c>
      <c r="G817" s="12">
        <v>2023</v>
      </c>
    </row>
    <row r="818" spans="1:7" x14ac:dyDescent="0.2">
      <c r="A818" s="18">
        <v>45137.579097222224</v>
      </c>
      <c r="B818" s="4">
        <v>2.99</v>
      </c>
      <c r="C818" s="4">
        <v>1.23</v>
      </c>
      <c r="D818" s="4">
        <f t="shared" si="40"/>
        <v>3.6777000000000002</v>
      </c>
      <c r="E818" s="4">
        <f t="shared" si="39"/>
        <v>327.69369999999998</v>
      </c>
      <c r="F818" s="4">
        <f t="shared" si="38"/>
        <v>9.8636999999999944</v>
      </c>
      <c r="G818" s="12">
        <v>2023</v>
      </c>
    </row>
    <row r="819" spans="1:7" x14ac:dyDescent="0.2">
      <c r="A819" s="18">
        <v>45137.687326388892</v>
      </c>
      <c r="B819" s="4">
        <v>3</v>
      </c>
      <c r="C819" s="4">
        <v>1.23</v>
      </c>
      <c r="D819" s="4">
        <f t="shared" si="40"/>
        <v>3.69</v>
      </c>
      <c r="E819" s="4">
        <f t="shared" si="39"/>
        <v>327.70599999999996</v>
      </c>
      <c r="F819" s="4">
        <f t="shared" si="38"/>
        <v>9.8759999999999764</v>
      </c>
      <c r="G819" s="12">
        <v>2023</v>
      </c>
    </row>
    <row r="820" spans="1:7" x14ac:dyDescent="0.2">
      <c r="A820" s="18">
        <v>45137.783321759256</v>
      </c>
      <c r="B820" s="4">
        <v>3.01</v>
      </c>
      <c r="C820" s="4">
        <v>1.23</v>
      </c>
      <c r="D820" s="4">
        <f t="shared" si="40"/>
        <v>3.7022999999999997</v>
      </c>
      <c r="E820" s="4">
        <f t="shared" si="39"/>
        <v>327.71829999999994</v>
      </c>
      <c r="F820" s="4">
        <f t="shared" si="38"/>
        <v>9.8882999999999583</v>
      </c>
      <c r="G820" s="12">
        <v>2023</v>
      </c>
    </row>
    <row r="821" spans="1:7" x14ac:dyDescent="0.2">
      <c r="A821" s="18">
        <v>45138.487013888887</v>
      </c>
      <c r="B821" s="4">
        <v>3.02</v>
      </c>
      <c r="C821" s="4">
        <v>1.23</v>
      </c>
      <c r="D821" s="4">
        <f t="shared" si="40"/>
        <v>3.7145999999999999</v>
      </c>
      <c r="E821" s="4">
        <f t="shared" si="39"/>
        <v>327.73059999999998</v>
      </c>
      <c r="F821" s="4">
        <f t="shared" si="38"/>
        <v>9.9005999999999972</v>
      </c>
      <c r="G821" s="12">
        <v>2023</v>
      </c>
    </row>
    <row r="822" spans="1:7" x14ac:dyDescent="0.2">
      <c r="A822" s="18">
        <v>45138.489641203705</v>
      </c>
      <c r="B822" s="4">
        <v>3.03</v>
      </c>
      <c r="C822" s="4">
        <v>1.23</v>
      </c>
      <c r="D822" s="4">
        <f t="shared" si="40"/>
        <v>3.7268999999999997</v>
      </c>
      <c r="E822" s="4">
        <f t="shared" si="39"/>
        <v>327.74289999999996</v>
      </c>
      <c r="F822" s="4">
        <f t="shared" si="38"/>
        <v>9.9128999999999792</v>
      </c>
      <c r="G822" s="12">
        <v>2023</v>
      </c>
    </row>
    <row r="823" spans="1:7" x14ac:dyDescent="0.2">
      <c r="A823" s="18">
        <v>45138.491562499999</v>
      </c>
      <c r="B823" s="4">
        <v>3.04</v>
      </c>
      <c r="C823" s="4">
        <v>1.23</v>
      </c>
      <c r="D823" s="4">
        <f t="shared" si="40"/>
        <v>3.7391999999999999</v>
      </c>
      <c r="E823" s="4">
        <f t="shared" si="39"/>
        <v>327.75519999999995</v>
      </c>
      <c r="F823" s="4">
        <f t="shared" si="38"/>
        <v>9.9251999999999612</v>
      </c>
      <c r="G823" s="12">
        <v>2023</v>
      </c>
    </row>
    <row r="824" spans="1:7" x14ac:dyDescent="0.2">
      <c r="A824" s="18">
        <v>45138.494039351855</v>
      </c>
      <c r="B824" s="4">
        <v>3.05</v>
      </c>
      <c r="C824" s="4">
        <v>1.23</v>
      </c>
      <c r="D824" s="4">
        <f t="shared" si="40"/>
        <v>3.7514999999999996</v>
      </c>
      <c r="E824" s="4">
        <f t="shared" si="39"/>
        <v>327.76749999999998</v>
      </c>
      <c r="F824" s="4">
        <f t="shared" si="38"/>
        <v>9.9375</v>
      </c>
      <c r="G824" s="12">
        <v>2023</v>
      </c>
    </row>
    <row r="825" spans="1:7" x14ac:dyDescent="0.2">
      <c r="A825" s="18">
        <v>45138.49496527778</v>
      </c>
      <c r="B825" s="4">
        <v>3.06</v>
      </c>
      <c r="C825" s="4">
        <v>1.23</v>
      </c>
      <c r="D825" s="4">
        <f t="shared" si="40"/>
        <v>3.7637999999999998</v>
      </c>
      <c r="E825" s="4">
        <f t="shared" si="39"/>
        <v>327.77979999999997</v>
      </c>
      <c r="F825" s="4">
        <f t="shared" si="38"/>
        <v>9.949799999999982</v>
      </c>
      <c r="G825" s="12">
        <v>2023</v>
      </c>
    </row>
    <row r="826" spans="1:7" x14ac:dyDescent="0.2">
      <c r="A826" s="18">
        <v>45138.497349537036</v>
      </c>
      <c r="B826" s="4">
        <v>3.07</v>
      </c>
      <c r="C826" s="4">
        <v>1.23</v>
      </c>
      <c r="D826" s="4">
        <f t="shared" si="40"/>
        <v>3.7760999999999996</v>
      </c>
      <c r="E826" s="4">
        <f t="shared" si="39"/>
        <v>327.79209999999995</v>
      </c>
      <c r="F826" s="4">
        <f t="shared" si="38"/>
        <v>9.962099999999964</v>
      </c>
      <c r="G826" s="12">
        <v>2023</v>
      </c>
    </row>
    <row r="827" spans="1:7" x14ac:dyDescent="0.2">
      <c r="A827" s="18">
        <v>45138.528946759259</v>
      </c>
      <c r="B827" s="4">
        <v>3.08</v>
      </c>
      <c r="C827" s="4">
        <v>1.23</v>
      </c>
      <c r="D827" s="4">
        <f t="shared" si="40"/>
        <v>3.7884000000000002</v>
      </c>
      <c r="E827" s="4">
        <f t="shared" si="39"/>
        <v>327.80439999999999</v>
      </c>
      <c r="F827" s="4">
        <f t="shared" si="38"/>
        <v>9.9744000000000028</v>
      </c>
      <c r="G827" s="12">
        <v>2023</v>
      </c>
    </row>
    <row r="828" spans="1:7" x14ac:dyDescent="0.2">
      <c r="A828" s="18">
        <v>45138.530069444445</v>
      </c>
      <c r="B828" s="4">
        <v>3.09</v>
      </c>
      <c r="C828" s="4">
        <v>1.23</v>
      </c>
      <c r="D828" s="4">
        <f t="shared" si="40"/>
        <v>3.8007</v>
      </c>
      <c r="E828" s="4">
        <f t="shared" si="39"/>
        <v>327.81669999999997</v>
      </c>
      <c r="F828" s="4">
        <f t="shared" si="38"/>
        <v>9.9866999999999848</v>
      </c>
      <c r="G828" s="12">
        <v>2023</v>
      </c>
    </row>
    <row r="829" spans="1:7" x14ac:dyDescent="0.2">
      <c r="A829" s="18">
        <v>45138.531435185185</v>
      </c>
      <c r="B829" s="4">
        <v>3.1</v>
      </c>
      <c r="C829" s="4">
        <v>1.23</v>
      </c>
      <c r="D829" s="4">
        <f t="shared" si="40"/>
        <v>3.8130000000000002</v>
      </c>
      <c r="E829" s="4">
        <f t="shared" si="39"/>
        <v>327.82899999999995</v>
      </c>
      <c r="F829" s="4">
        <f t="shared" si="38"/>
        <v>9.9989999999999668</v>
      </c>
      <c r="G829" s="12">
        <v>2023</v>
      </c>
    </row>
    <row r="830" spans="1:7" x14ac:dyDescent="0.2">
      <c r="A830" s="18">
        <v>45138.535173611112</v>
      </c>
      <c r="B830" s="4">
        <v>3.11</v>
      </c>
      <c r="C830" s="4">
        <v>1.23</v>
      </c>
      <c r="D830" s="4">
        <f t="shared" si="40"/>
        <v>3.8252999999999999</v>
      </c>
      <c r="E830" s="4">
        <f t="shared" si="39"/>
        <v>327.84129999999999</v>
      </c>
      <c r="F830" s="4">
        <f t="shared" si="38"/>
        <v>10.011300000000006</v>
      </c>
      <c r="G830" s="12">
        <v>2023</v>
      </c>
    </row>
    <row r="831" spans="1:7" x14ac:dyDescent="0.2">
      <c r="A831" s="18">
        <v>45138.541122685187</v>
      </c>
      <c r="B831" s="4">
        <v>3.12</v>
      </c>
      <c r="C831" s="4">
        <v>1.23</v>
      </c>
      <c r="D831" s="4">
        <f t="shared" si="40"/>
        <v>3.8376000000000001</v>
      </c>
      <c r="E831" s="4">
        <f t="shared" si="39"/>
        <v>327.85359999999997</v>
      </c>
      <c r="F831" s="4">
        <f t="shared" si="38"/>
        <v>10.023599999999988</v>
      </c>
      <c r="G831" s="12">
        <v>2023</v>
      </c>
    </row>
    <row r="832" spans="1:7" x14ac:dyDescent="0.2">
      <c r="A832" s="18">
        <v>45138.543182870373</v>
      </c>
      <c r="B832" s="4">
        <v>3.13</v>
      </c>
      <c r="C832" s="4">
        <v>1.23</v>
      </c>
      <c r="D832" s="4">
        <f t="shared" si="40"/>
        <v>3.8498999999999999</v>
      </c>
      <c r="E832" s="4">
        <f t="shared" si="39"/>
        <v>327.86589999999995</v>
      </c>
      <c r="F832" s="4">
        <f t="shared" si="38"/>
        <v>10.03589999999997</v>
      </c>
      <c r="G832" s="12">
        <v>2023</v>
      </c>
    </row>
    <row r="833" spans="1:7" x14ac:dyDescent="0.2">
      <c r="A833" s="18">
        <v>45138.54519675926</v>
      </c>
      <c r="B833" s="4">
        <v>3.14</v>
      </c>
      <c r="C833" s="4">
        <v>1.23</v>
      </c>
      <c r="D833" s="4">
        <f t="shared" si="40"/>
        <v>3.8622000000000001</v>
      </c>
      <c r="E833" s="4">
        <f t="shared" si="39"/>
        <v>327.87819999999994</v>
      </c>
      <c r="F833" s="4">
        <f t="shared" si="38"/>
        <v>10.048199999999952</v>
      </c>
      <c r="G833" s="12">
        <v>2023</v>
      </c>
    </row>
    <row r="834" spans="1:7" x14ac:dyDescent="0.2">
      <c r="A834" s="18">
        <v>45138.546261574076</v>
      </c>
      <c r="B834" s="4">
        <v>3.15</v>
      </c>
      <c r="C834" s="4">
        <v>1.23</v>
      </c>
      <c r="D834" s="4">
        <f t="shared" si="40"/>
        <v>3.8744999999999998</v>
      </c>
      <c r="E834" s="4">
        <f t="shared" si="39"/>
        <v>327.89049999999997</v>
      </c>
      <c r="F834" s="4">
        <f t="shared" si="38"/>
        <v>10.06049999999999</v>
      </c>
      <c r="G834" s="12">
        <v>2023</v>
      </c>
    </row>
    <row r="835" spans="1:7" x14ac:dyDescent="0.2">
      <c r="A835" s="18">
        <v>45138.547349537039</v>
      </c>
      <c r="B835" s="4">
        <v>3.16</v>
      </c>
      <c r="C835" s="4">
        <v>1.23</v>
      </c>
      <c r="D835" s="4">
        <f t="shared" si="40"/>
        <v>3.8868</v>
      </c>
      <c r="E835" s="4">
        <f t="shared" si="39"/>
        <v>327.90279999999996</v>
      </c>
      <c r="F835" s="4">
        <f t="shared" ref="F835:F898" si="41">E835-317.83</f>
        <v>10.072799999999972</v>
      </c>
      <c r="G835" s="12">
        <v>2023</v>
      </c>
    </row>
    <row r="836" spans="1:7" x14ac:dyDescent="0.2">
      <c r="A836" s="18">
        <v>45138.548055555555</v>
      </c>
      <c r="B836" s="4">
        <v>3.17</v>
      </c>
      <c r="C836" s="4">
        <v>1.23</v>
      </c>
      <c r="D836" s="4">
        <f t="shared" si="40"/>
        <v>3.8990999999999998</v>
      </c>
      <c r="E836" s="4">
        <f t="shared" si="39"/>
        <v>327.91509999999994</v>
      </c>
      <c r="F836" s="4">
        <f t="shared" si="41"/>
        <v>10.085099999999954</v>
      </c>
      <c r="G836" s="12">
        <v>2023</v>
      </c>
    </row>
    <row r="837" spans="1:7" x14ac:dyDescent="0.2">
      <c r="A837" s="18">
        <v>45138.548391203702</v>
      </c>
      <c r="B837" s="4">
        <v>3.18</v>
      </c>
      <c r="C837" s="4">
        <v>1.23</v>
      </c>
      <c r="D837" s="4">
        <f t="shared" si="40"/>
        <v>3.9114</v>
      </c>
      <c r="E837" s="4">
        <f t="shared" si="39"/>
        <v>327.92739999999998</v>
      </c>
      <c r="F837" s="4">
        <f t="shared" si="41"/>
        <v>10.097399999999993</v>
      </c>
      <c r="G837" s="12">
        <v>2023</v>
      </c>
    </row>
    <row r="838" spans="1:7" x14ac:dyDescent="0.2">
      <c r="A838" s="18">
        <v>45138.548645833333</v>
      </c>
      <c r="B838" s="4">
        <v>3.19</v>
      </c>
      <c r="C838" s="4">
        <v>1.23</v>
      </c>
      <c r="D838" s="4">
        <f t="shared" si="40"/>
        <v>3.9236999999999997</v>
      </c>
      <c r="E838" s="4">
        <f t="shared" si="39"/>
        <v>327.93969999999996</v>
      </c>
      <c r="F838" s="4">
        <f t="shared" si="41"/>
        <v>10.109699999999975</v>
      </c>
      <c r="G838" s="12">
        <v>2023</v>
      </c>
    </row>
    <row r="839" spans="1:7" x14ac:dyDescent="0.2">
      <c r="A839" s="18">
        <v>45138.548935185187</v>
      </c>
      <c r="B839" s="4">
        <v>3.2</v>
      </c>
      <c r="C839" s="4">
        <v>1.23</v>
      </c>
      <c r="D839" s="4">
        <f t="shared" si="40"/>
        <v>3.9359999999999999</v>
      </c>
      <c r="E839" s="4">
        <f t="shared" si="39"/>
        <v>327.95199999999994</v>
      </c>
      <c r="F839" s="4">
        <f t="shared" si="41"/>
        <v>10.121999999999957</v>
      </c>
      <c r="G839" s="12">
        <v>2023</v>
      </c>
    </row>
    <row r="840" spans="1:7" x14ac:dyDescent="0.2">
      <c r="A840" s="18">
        <v>45138.549224537041</v>
      </c>
      <c r="B840" s="4">
        <v>3.21</v>
      </c>
      <c r="C840" s="4">
        <v>1.23</v>
      </c>
      <c r="D840" s="4">
        <f t="shared" si="40"/>
        <v>3.9482999999999997</v>
      </c>
      <c r="E840" s="4">
        <f t="shared" ref="E840:E903" si="42">D840+$E$518</f>
        <v>327.96429999999998</v>
      </c>
      <c r="F840" s="4">
        <f t="shared" si="41"/>
        <v>10.134299999999996</v>
      </c>
      <c r="G840" s="12">
        <v>2023</v>
      </c>
    </row>
    <row r="841" spans="1:7" x14ac:dyDescent="0.2">
      <c r="A841" s="18">
        <v>45138.549641203703</v>
      </c>
      <c r="B841" s="4">
        <v>3.22</v>
      </c>
      <c r="C841" s="4">
        <v>1.23</v>
      </c>
      <c r="D841" s="4">
        <f t="shared" si="40"/>
        <v>3.9606000000000003</v>
      </c>
      <c r="E841" s="4">
        <f t="shared" si="42"/>
        <v>327.97659999999996</v>
      </c>
      <c r="F841" s="4">
        <f t="shared" si="41"/>
        <v>10.146599999999978</v>
      </c>
      <c r="G841" s="12">
        <v>2023</v>
      </c>
    </row>
    <row r="842" spans="1:7" x14ac:dyDescent="0.2">
      <c r="A842" s="18">
        <v>45138.549930555557</v>
      </c>
      <c r="B842" s="4">
        <v>3.23</v>
      </c>
      <c r="C842" s="4">
        <v>1.23</v>
      </c>
      <c r="D842" s="4">
        <f t="shared" si="40"/>
        <v>3.9729000000000001</v>
      </c>
      <c r="E842" s="4">
        <f t="shared" si="42"/>
        <v>327.98889999999994</v>
      </c>
      <c r="F842" s="4">
        <f t="shared" si="41"/>
        <v>10.15889999999996</v>
      </c>
      <c r="G842" s="12">
        <v>2023</v>
      </c>
    </row>
    <row r="843" spans="1:7" x14ac:dyDescent="0.2">
      <c r="A843" s="18">
        <v>45138.550185185188</v>
      </c>
      <c r="B843" s="4">
        <v>3.24</v>
      </c>
      <c r="C843" s="4">
        <v>1.23</v>
      </c>
      <c r="D843" s="4">
        <f t="shared" si="40"/>
        <v>3.9852000000000003</v>
      </c>
      <c r="E843" s="4">
        <f t="shared" si="42"/>
        <v>328.00119999999998</v>
      </c>
      <c r="F843" s="4">
        <f t="shared" si="41"/>
        <v>10.171199999999999</v>
      </c>
      <c r="G843" s="12">
        <v>2023</v>
      </c>
    </row>
    <row r="844" spans="1:7" x14ac:dyDescent="0.2">
      <c r="A844" s="18">
        <v>45138.550543981481</v>
      </c>
      <c r="B844" s="4">
        <v>3.25</v>
      </c>
      <c r="C844" s="4">
        <v>1.23</v>
      </c>
      <c r="D844" s="4">
        <f t="shared" si="40"/>
        <v>3.9975000000000001</v>
      </c>
      <c r="E844" s="4">
        <f t="shared" si="42"/>
        <v>328.01349999999996</v>
      </c>
      <c r="F844" s="4">
        <f t="shared" si="41"/>
        <v>10.183499999999981</v>
      </c>
      <c r="G844" s="12">
        <v>2023</v>
      </c>
    </row>
    <row r="845" spans="1:7" x14ac:dyDescent="0.2">
      <c r="A845" s="18">
        <v>45138.550937499997</v>
      </c>
      <c r="B845" s="4">
        <v>3.26</v>
      </c>
      <c r="C845" s="4">
        <v>1.23</v>
      </c>
      <c r="D845" s="4">
        <f t="shared" si="40"/>
        <v>4.0097999999999994</v>
      </c>
      <c r="E845" s="4">
        <f t="shared" si="42"/>
        <v>328.02579999999995</v>
      </c>
      <c r="F845" s="4">
        <f t="shared" si="41"/>
        <v>10.195799999999963</v>
      </c>
      <c r="G845" s="12">
        <v>2023</v>
      </c>
    </row>
    <row r="846" spans="1:7" x14ac:dyDescent="0.2">
      <c r="A846" s="18">
        <v>45138.551377314812</v>
      </c>
      <c r="B846" s="4">
        <v>3.27</v>
      </c>
      <c r="C846" s="4">
        <v>1.23</v>
      </c>
      <c r="D846" s="4">
        <f t="shared" si="40"/>
        <v>4.0221</v>
      </c>
      <c r="E846" s="4">
        <f t="shared" si="42"/>
        <v>328.03809999999999</v>
      </c>
      <c r="F846" s="4">
        <f t="shared" si="41"/>
        <v>10.208100000000002</v>
      </c>
      <c r="G846" s="12">
        <v>2023</v>
      </c>
    </row>
    <row r="847" spans="1:7" x14ac:dyDescent="0.2">
      <c r="A847" s="18">
        <v>45138.553715277776</v>
      </c>
      <c r="B847" s="4">
        <v>3.28</v>
      </c>
      <c r="C847" s="4">
        <v>1.23</v>
      </c>
      <c r="D847" s="4">
        <f t="shared" si="40"/>
        <v>4.0343999999999998</v>
      </c>
      <c r="E847" s="4">
        <f t="shared" si="42"/>
        <v>328.05039999999997</v>
      </c>
      <c r="F847" s="4">
        <f t="shared" si="41"/>
        <v>10.220399999999984</v>
      </c>
      <c r="G847" s="12">
        <v>2023</v>
      </c>
    </row>
    <row r="848" spans="1:7" x14ac:dyDescent="0.2">
      <c r="A848" s="18">
        <v>45138.56449074074</v>
      </c>
      <c r="B848" s="4">
        <v>3.29</v>
      </c>
      <c r="C848" s="4">
        <v>1.23</v>
      </c>
      <c r="D848" s="4">
        <f t="shared" si="40"/>
        <v>4.0467000000000004</v>
      </c>
      <c r="E848" s="4">
        <f t="shared" si="42"/>
        <v>328.06269999999995</v>
      </c>
      <c r="F848" s="4">
        <f t="shared" si="41"/>
        <v>10.232699999999966</v>
      </c>
      <c r="G848" s="12">
        <v>2023</v>
      </c>
    </row>
    <row r="849" spans="1:7" x14ac:dyDescent="0.2">
      <c r="A849" s="18">
        <v>45139.042500000003</v>
      </c>
      <c r="B849" s="4">
        <v>3.3</v>
      </c>
      <c r="C849" s="4">
        <v>1.23</v>
      </c>
      <c r="D849" s="4">
        <f t="shared" ref="D849:D912" si="43">B849*C849</f>
        <v>4.0590000000000002</v>
      </c>
      <c r="E849" s="4">
        <f t="shared" si="42"/>
        <v>328.07499999999999</v>
      </c>
      <c r="F849" s="4">
        <f t="shared" si="41"/>
        <v>10.245000000000005</v>
      </c>
      <c r="G849" s="12">
        <v>2023</v>
      </c>
    </row>
    <row r="850" spans="1:7" x14ac:dyDescent="0.2">
      <c r="A850" s="18">
        <v>45140.548506944448</v>
      </c>
      <c r="B850" s="4">
        <v>3.31</v>
      </c>
      <c r="C850" s="4">
        <v>1.23</v>
      </c>
      <c r="D850" s="4">
        <f t="shared" si="43"/>
        <v>4.0712999999999999</v>
      </c>
      <c r="E850" s="4">
        <f t="shared" si="42"/>
        <v>328.08729999999997</v>
      </c>
      <c r="F850" s="4">
        <f t="shared" si="41"/>
        <v>10.257299999999987</v>
      </c>
      <c r="G850" s="12">
        <v>2023</v>
      </c>
    </row>
    <row r="851" spans="1:7" x14ac:dyDescent="0.2">
      <c r="A851" s="18">
        <v>45140.553194444445</v>
      </c>
      <c r="B851" s="4">
        <v>3.32</v>
      </c>
      <c r="C851" s="4">
        <v>1.23</v>
      </c>
      <c r="D851" s="4">
        <f t="shared" si="43"/>
        <v>4.0835999999999997</v>
      </c>
      <c r="E851" s="4">
        <f t="shared" si="42"/>
        <v>328.09959999999995</v>
      </c>
      <c r="F851" s="4">
        <f t="shared" si="41"/>
        <v>10.269599999999969</v>
      </c>
      <c r="G851" s="12">
        <v>2023</v>
      </c>
    </row>
    <row r="852" spans="1:7" x14ac:dyDescent="0.2">
      <c r="A852" s="18">
        <v>45140.553738425922</v>
      </c>
      <c r="B852" s="4">
        <v>3.33</v>
      </c>
      <c r="C852" s="4">
        <v>1.23</v>
      </c>
      <c r="D852" s="4">
        <f t="shared" si="43"/>
        <v>4.0959000000000003</v>
      </c>
      <c r="E852" s="4">
        <f t="shared" si="42"/>
        <v>328.11189999999999</v>
      </c>
      <c r="F852" s="4">
        <f t="shared" si="41"/>
        <v>10.281900000000007</v>
      </c>
      <c r="G852" s="12">
        <v>2023</v>
      </c>
    </row>
    <row r="853" spans="1:7" x14ac:dyDescent="0.2">
      <c r="A853" s="18">
        <v>45140.554618055554</v>
      </c>
      <c r="B853" s="4">
        <v>3.34</v>
      </c>
      <c r="C853" s="4">
        <v>1.23</v>
      </c>
      <c r="D853" s="4">
        <f t="shared" si="43"/>
        <v>4.1082000000000001</v>
      </c>
      <c r="E853" s="4">
        <f t="shared" si="42"/>
        <v>328.12419999999997</v>
      </c>
      <c r="F853" s="4">
        <f t="shared" si="41"/>
        <v>10.294199999999989</v>
      </c>
      <c r="G853" s="12">
        <v>2023</v>
      </c>
    </row>
    <row r="854" spans="1:7" x14ac:dyDescent="0.2">
      <c r="A854" s="18">
        <v>45140.561469907407</v>
      </c>
      <c r="B854" s="4">
        <v>3.35</v>
      </c>
      <c r="C854" s="4">
        <v>1.23</v>
      </c>
      <c r="D854" s="4">
        <f t="shared" si="43"/>
        <v>4.1204999999999998</v>
      </c>
      <c r="E854" s="4">
        <f t="shared" si="42"/>
        <v>328.13649999999996</v>
      </c>
      <c r="F854" s="4">
        <f t="shared" si="41"/>
        <v>10.306499999999971</v>
      </c>
      <c r="G854" s="12">
        <v>2023</v>
      </c>
    </row>
    <row r="855" spans="1:7" x14ac:dyDescent="0.2">
      <c r="A855" s="18">
        <v>45140.565416666665</v>
      </c>
      <c r="B855" s="4">
        <v>3.36</v>
      </c>
      <c r="C855" s="4">
        <v>1.23</v>
      </c>
      <c r="D855" s="4">
        <f t="shared" si="43"/>
        <v>4.1327999999999996</v>
      </c>
      <c r="E855" s="4">
        <f t="shared" si="42"/>
        <v>328.14879999999994</v>
      </c>
      <c r="F855" s="4">
        <f t="shared" si="41"/>
        <v>10.318799999999953</v>
      </c>
      <c r="G855" s="12">
        <v>2023</v>
      </c>
    </row>
    <row r="856" spans="1:7" x14ac:dyDescent="0.2">
      <c r="A856" s="18">
        <v>45140.566388888888</v>
      </c>
      <c r="B856" s="4">
        <v>3.37</v>
      </c>
      <c r="C856" s="4">
        <v>1.23</v>
      </c>
      <c r="D856" s="4">
        <f t="shared" si="43"/>
        <v>4.1451000000000002</v>
      </c>
      <c r="E856" s="4">
        <f t="shared" si="42"/>
        <v>328.16109999999998</v>
      </c>
      <c r="F856" s="4">
        <f t="shared" si="41"/>
        <v>10.331099999999992</v>
      </c>
      <c r="G856" s="12">
        <v>2023</v>
      </c>
    </row>
    <row r="857" spans="1:7" x14ac:dyDescent="0.2">
      <c r="A857" s="18">
        <v>45140.567152777781</v>
      </c>
      <c r="B857" s="4">
        <v>3.38</v>
      </c>
      <c r="C857" s="4">
        <v>1.23</v>
      </c>
      <c r="D857" s="4">
        <f t="shared" si="43"/>
        <v>4.1574</v>
      </c>
      <c r="E857" s="4">
        <f t="shared" si="42"/>
        <v>328.17339999999996</v>
      </c>
      <c r="F857" s="4">
        <f t="shared" si="41"/>
        <v>10.343399999999974</v>
      </c>
      <c r="G857" s="12">
        <v>2023</v>
      </c>
    </row>
    <row r="858" spans="1:7" x14ac:dyDescent="0.2">
      <c r="A858" s="18">
        <v>45140.568773148145</v>
      </c>
      <c r="B858" s="4">
        <v>3.39</v>
      </c>
      <c r="C858" s="4">
        <v>1.23</v>
      </c>
      <c r="D858" s="4">
        <f t="shared" si="43"/>
        <v>4.1696999999999997</v>
      </c>
      <c r="E858" s="4">
        <f t="shared" si="42"/>
        <v>328.18569999999994</v>
      </c>
      <c r="F858" s="4">
        <f t="shared" si="41"/>
        <v>10.355699999999956</v>
      </c>
      <c r="G858" s="12">
        <v>2023</v>
      </c>
    </row>
    <row r="859" spans="1:7" x14ac:dyDescent="0.2">
      <c r="A859" s="18">
        <v>45140.575439814813</v>
      </c>
      <c r="B859" s="4">
        <v>3.4</v>
      </c>
      <c r="C859" s="4">
        <v>1.23</v>
      </c>
      <c r="D859" s="4">
        <f t="shared" si="43"/>
        <v>4.1819999999999995</v>
      </c>
      <c r="E859" s="4">
        <f t="shared" si="42"/>
        <v>328.19799999999998</v>
      </c>
      <c r="F859" s="4">
        <f t="shared" si="41"/>
        <v>10.367999999999995</v>
      </c>
      <c r="G859" s="12">
        <v>2023</v>
      </c>
    </row>
    <row r="860" spans="1:7" x14ac:dyDescent="0.2">
      <c r="A860" s="18">
        <v>45140.576793981483</v>
      </c>
      <c r="B860" s="4">
        <v>3.41</v>
      </c>
      <c r="C860" s="4">
        <v>1.23</v>
      </c>
      <c r="D860" s="4">
        <f t="shared" si="43"/>
        <v>4.1943000000000001</v>
      </c>
      <c r="E860" s="4">
        <f t="shared" si="42"/>
        <v>328.21029999999996</v>
      </c>
      <c r="F860" s="4">
        <f t="shared" si="41"/>
        <v>10.380299999999977</v>
      </c>
      <c r="G860" s="12">
        <v>2023</v>
      </c>
    </row>
    <row r="861" spans="1:7" x14ac:dyDescent="0.2">
      <c r="A861" s="18">
        <v>45140.587812500002</v>
      </c>
      <c r="B861" s="4">
        <v>3.42</v>
      </c>
      <c r="C861" s="4">
        <v>1.23</v>
      </c>
      <c r="D861" s="4">
        <f t="shared" si="43"/>
        <v>4.2065999999999999</v>
      </c>
      <c r="E861" s="4">
        <f t="shared" si="42"/>
        <v>328.22259999999994</v>
      </c>
      <c r="F861" s="4">
        <f t="shared" si="41"/>
        <v>10.392599999999959</v>
      </c>
      <c r="G861" s="12">
        <v>2023</v>
      </c>
    </row>
    <row r="862" spans="1:7" x14ac:dyDescent="0.2">
      <c r="A862" s="18">
        <v>45140.589953703704</v>
      </c>
      <c r="B862" s="4">
        <v>3.43</v>
      </c>
      <c r="C862" s="4">
        <v>1.23</v>
      </c>
      <c r="D862" s="4">
        <f t="shared" si="43"/>
        <v>4.2189000000000005</v>
      </c>
      <c r="E862" s="4">
        <f t="shared" si="42"/>
        <v>328.23489999999998</v>
      </c>
      <c r="F862" s="4">
        <f t="shared" si="41"/>
        <v>10.404899999999998</v>
      </c>
      <c r="G862" s="12">
        <v>2023</v>
      </c>
    </row>
    <row r="863" spans="1:7" x14ac:dyDescent="0.2">
      <c r="A863" s="18">
        <v>45140.593159722222</v>
      </c>
      <c r="B863" s="4">
        <v>3.44</v>
      </c>
      <c r="C863" s="4">
        <v>1.23</v>
      </c>
      <c r="D863" s="4">
        <f t="shared" si="43"/>
        <v>4.2312000000000003</v>
      </c>
      <c r="E863" s="4">
        <f t="shared" si="42"/>
        <v>328.24719999999996</v>
      </c>
      <c r="F863" s="4">
        <f t="shared" si="41"/>
        <v>10.41719999999998</v>
      </c>
      <c r="G863" s="12">
        <v>2023</v>
      </c>
    </row>
    <row r="864" spans="1:7" x14ac:dyDescent="0.2">
      <c r="A864" s="18">
        <v>45140.595069444447</v>
      </c>
      <c r="B864" s="4">
        <v>3.45</v>
      </c>
      <c r="C864" s="4">
        <v>1.23</v>
      </c>
      <c r="D864" s="4">
        <f t="shared" si="43"/>
        <v>4.2435</v>
      </c>
      <c r="E864" s="4">
        <f t="shared" si="42"/>
        <v>328.25949999999995</v>
      </c>
      <c r="F864" s="4">
        <f t="shared" si="41"/>
        <v>10.429499999999962</v>
      </c>
      <c r="G864" s="12">
        <v>2023</v>
      </c>
    </row>
    <row r="865" spans="1:7" x14ac:dyDescent="0.2">
      <c r="A865" s="18">
        <v>45140.603402777779</v>
      </c>
      <c r="B865" s="4">
        <v>3.46</v>
      </c>
      <c r="C865" s="4">
        <v>1.23</v>
      </c>
      <c r="D865" s="4">
        <f t="shared" si="43"/>
        <v>4.2557999999999998</v>
      </c>
      <c r="E865" s="4">
        <f t="shared" si="42"/>
        <v>328.27179999999998</v>
      </c>
      <c r="F865" s="4">
        <f t="shared" si="41"/>
        <v>10.441800000000001</v>
      </c>
      <c r="G865" s="12">
        <v>2023</v>
      </c>
    </row>
    <row r="866" spans="1:7" x14ac:dyDescent="0.2">
      <c r="A866" s="18">
        <v>45147.812384259261</v>
      </c>
      <c r="B866" s="4">
        <v>3.47</v>
      </c>
      <c r="C866" s="4">
        <v>1.23</v>
      </c>
      <c r="D866" s="4">
        <f t="shared" si="43"/>
        <v>4.2681000000000004</v>
      </c>
      <c r="E866" s="4">
        <f t="shared" si="42"/>
        <v>328.28409999999997</v>
      </c>
      <c r="F866" s="4">
        <f t="shared" si="41"/>
        <v>10.454099999999983</v>
      </c>
      <c r="G866" s="12">
        <v>2023</v>
      </c>
    </row>
    <row r="867" spans="1:7" x14ac:dyDescent="0.2">
      <c r="A867" s="18">
        <v>45148.350706018522</v>
      </c>
      <c r="B867" s="4">
        <v>3.48</v>
      </c>
      <c r="C867" s="4">
        <v>1.23</v>
      </c>
      <c r="D867" s="4">
        <f t="shared" si="43"/>
        <v>4.2804000000000002</v>
      </c>
      <c r="E867" s="4">
        <f t="shared" si="42"/>
        <v>328.29639999999995</v>
      </c>
      <c r="F867" s="4">
        <f t="shared" si="41"/>
        <v>10.466399999999965</v>
      </c>
      <c r="G867" s="12">
        <v>2023</v>
      </c>
    </row>
    <row r="868" spans="1:7" x14ac:dyDescent="0.2">
      <c r="A868" s="18">
        <v>45148.353402777779</v>
      </c>
      <c r="B868" s="4">
        <v>3.49</v>
      </c>
      <c r="C868" s="4">
        <v>1.23</v>
      </c>
      <c r="D868" s="4">
        <f t="shared" si="43"/>
        <v>4.2927</v>
      </c>
      <c r="E868" s="4">
        <f t="shared" si="42"/>
        <v>328.30869999999999</v>
      </c>
      <c r="F868" s="4">
        <f t="shared" si="41"/>
        <v>10.478700000000003</v>
      </c>
      <c r="G868" s="12">
        <v>2023</v>
      </c>
    </row>
    <row r="869" spans="1:7" x14ac:dyDescent="0.2">
      <c r="A869" s="18">
        <v>45148.358356481483</v>
      </c>
      <c r="B869" s="4">
        <v>3.5</v>
      </c>
      <c r="C869" s="4">
        <v>1.23</v>
      </c>
      <c r="D869" s="4">
        <f t="shared" si="43"/>
        <v>4.3049999999999997</v>
      </c>
      <c r="E869" s="4">
        <f t="shared" si="42"/>
        <v>328.32099999999997</v>
      </c>
      <c r="F869" s="4">
        <f t="shared" si="41"/>
        <v>10.490999999999985</v>
      </c>
      <c r="G869" s="12">
        <v>2023</v>
      </c>
    </row>
    <row r="870" spans="1:7" x14ac:dyDescent="0.2">
      <c r="A870" s="18">
        <v>45148.369108796294</v>
      </c>
      <c r="B870" s="4">
        <v>3.51</v>
      </c>
      <c r="C870" s="4">
        <v>1.23</v>
      </c>
      <c r="D870" s="4">
        <f t="shared" si="43"/>
        <v>4.3172999999999995</v>
      </c>
      <c r="E870" s="4">
        <f t="shared" si="42"/>
        <v>328.33329999999995</v>
      </c>
      <c r="F870" s="4">
        <f t="shared" si="41"/>
        <v>10.503299999999967</v>
      </c>
      <c r="G870" s="12">
        <v>2023</v>
      </c>
    </row>
    <row r="871" spans="1:7" x14ac:dyDescent="0.2">
      <c r="A871" s="18">
        <v>45148.370254629626</v>
      </c>
      <c r="B871" s="4">
        <v>3.52</v>
      </c>
      <c r="C871" s="4">
        <v>1.23</v>
      </c>
      <c r="D871" s="4">
        <f t="shared" si="43"/>
        <v>4.3296000000000001</v>
      </c>
      <c r="E871" s="4">
        <f t="shared" si="42"/>
        <v>328.34559999999999</v>
      </c>
      <c r="F871" s="4">
        <f t="shared" si="41"/>
        <v>10.515600000000006</v>
      </c>
      <c r="G871" s="12">
        <v>2023</v>
      </c>
    </row>
    <row r="872" spans="1:7" x14ac:dyDescent="0.2">
      <c r="A872" s="18">
        <v>45148.370416666665</v>
      </c>
      <c r="B872" s="4">
        <v>3.53</v>
      </c>
      <c r="C872" s="4">
        <v>1.23</v>
      </c>
      <c r="D872" s="4">
        <f t="shared" si="43"/>
        <v>4.3418999999999999</v>
      </c>
      <c r="E872" s="4">
        <f t="shared" si="42"/>
        <v>328.35789999999997</v>
      </c>
      <c r="F872" s="4">
        <f t="shared" si="41"/>
        <v>10.527899999999988</v>
      </c>
      <c r="G872" s="12">
        <v>2023</v>
      </c>
    </row>
    <row r="873" spans="1:7" x14ac:dyDescent="0.2">
      <c r="A873" s="18">
        <v>45148.37060185185</v>
      </c>
      <c r="B873" s="4">
        <v>3.54</v>
      </c>
      <c r="C873" s="4">
        <v>1.23</v>
      </c>
      <c r="D873" s="4">
        <f t="shared" si="43"/>
        <v>4.3541999999999996</v>
      </c>
      <c r="E873" s="4">
        <f t="shared" si="42"/>
        <v>328.37019999999995</v>
      </c>
      <c r="F873" s="4">
        <f t="shared" si="41"/>
        <v>10.54019999999997</v>
      </c>
      <c r="G873" s="12">
        <v>2023</v>
      </c>
    </row>
    <row r="874" spans="1:7" x14ac:dyDescent="0.2">
      <c r="A874" s="18">
        <v>45148.370798611111</v>
      </c>
      <c r="B874" s="4">
        <v>3.55</v>
      </c>
      <c r="C874" s="4">
        <v>1.23</v>
      </c>
      <c r="D874" s="4">
        <f t="shared" si="43"/>
        <v>4.3664999999999994</v>
      </c>
      <c r="E874" s="4">
        <f t="shared" si="42"/>
        <v>328.38249999999994</v>
      </c>
      <c r="F874" s="4">
        <f t="shared" si="41"/>
        <v>10.552499999999952</v>
      </c>
      <c r="G874" s="12">
        <v>2023</v>
      </c>
    </row>
    <row r="875" spans="1:7" x14ac:dyDescent="0.2">
      <c r="A875" s="18">
        <v>45148.371145833335</v>
      </c>
      <c r="B875" s="4">
        <v>3.56</v>
      </c>
      <c r="C875" s="4">
        <v>1.23</v>
      </c>
      <c r="D875" s="4">
        <f t="shared" si="43"/>
        <v>4.3788</v>
      </c>
      <c r="E875" s="4">
        <f t="shared" si="42"/>
        <v>328.39479999999998</v>
      </c>
      <c r="F875" s="4">
        <f t="shared" si="41"/>
        <v>10.564799999999991</v>
      </c>
      <c r="G875" s="12">
        <v>2023</v>
      </c>
    </row>
    <row r="876" spans="1:7" x14ac:dyDescent="0.2">
      <c r="A876" s="18">
        <v>45148.371782407405</v>
      </c>
      <c r="B876" s="4">
        <v>3.57</v>
      </c>
      <c r="C876" s="4">
        <v>1.23</v>
      </c>
      <c r="D876" s="4">
        <f t="shared" si="43"/>
        <v>4.3910999999999998</v>
      </c>
      <c r="E876" s="4">
        <f t="shared" si="42"/>
        <v>328.40709999999996</v>
      </c>
      <c r="F876" s="4">
        <f t="shared" si="41"/>
        <v>10.577099999999973</v>
      </c>
      <c r="G876" s="12">
        <v>2023</v>
      </c>
    </row>
    <row r="877" spans="1:7" x14ac:dyDescent="0.2">
      <c r="A877" s="18">
        <v>45148.372870370367</v>
      </c>
      <c r="B877" s="4">
        <v>3.58</v>
      </c>
      <c r="C877" s="4">
        <v>1.23</v>
      </c>
      <c r="D877" s="4">
        <f t="shared" si="43"/>
        <v>4.4034000000000004</v>
      </c>
      <c r="E877" s="4">
        <f t="shared" si="42"/>
        <v>328.41939999999994</v>
      </c>
      <c r="F877" s="4">
        <f t="shared" si="41"/>
        <v>10.589399999999955</v>
      </c>
      <c r="G877" s="12">
        <v>2023</v>
      </c>
    </row>
    <row r="878" spans="1:7" x14ac:dyDescent="0.2">
      <c r="A878" s="18">
        <v>45148.373877314814</v>
      </c>
      <c r="B878" s="4">
        <v>3.59</v>
      </c>
      <c r="C878" s="4">
        <v>1.23</v>
      </c>
      <c r="D878" s="4">
        <f t="shared" si="43"/>
        <v>4.4157000000000002</v>
      </c>
      <c r="E878" s="4">
        <f t="shared" si="42"/>
        <v>328.43169999999998</v>
      </c>
      <c r="F878" s="4">
        <f t="shared" si="41"/>
        <v>10.601699999999994</v>
      </c>
      <c r="G878" s="12">
        <v>2023</v>
      </c>
    </row>
    <row r="879" spans="1:7" x14ac:dyDescent="0.2">
      <c r="A879" s="18">
        <v>45148.37427083333</v>
      </c>
      <c r="B879" s="4">
        <v>3.6</v>
      </c>
      <c r="C879" s="4">
        <v>1.23</v>
      </c>
      <c r="D879" s="4">
        <f t="shared" si="43"/>
        <v>4.4279999999999999</v>
      </c>
      <c r="E879" s="4">
        <f t="shared" si="42"/>
        <v>328.44399999999996</v>
      </c>
      <c r="F879" s="4">
        <f t="shared" si="41"/>
        <v>10.613999999999976</v>
      </c>
      <c r="G879" s="12">
        <v>2023</v>
      </c>
    </row>
    <row r="880" spans="1:7" x14ac:dyDescent="0.2">
      <c r="A880" s="18">
        <v>45148.375115740739</v>
      </c>
      <c r="B880" s="4">
        <v>3.61</v>
      </c>
      <c r="C880" s="4">
        <v>1.23</v>
      </c>
      <c r="D880" s="4">
        <f t="shared" si="43"/>
        <v>4.4402999999999997</v>
      </c>
      <c r="E880" s="4">
        <f t="shared" si="42"/>
        <v>328.45629999999994</v>
      </c>
      <c r="F880" s="4">
        <f t="shared" si="41"/>
        <v>10.626299999999958</v>
      </c>
      <c r="G880" s="12">
        <v>2023</v>
      </c>
    </row>
    <row r="881" spans="1:7" x14ac:dyDescent="0.2">
      <c r="A881" s="18">
        <v>45148.377500000002</v>
      </c>
      <c r="B881" s="4">
        <v>3.62</v>
      </c>
      <c r="C881" s="4">
        <v>1.23</v>
      </c>
      <c r="D881" s="4">
        <f t="shared" si="43"/>
        <v>4.4526000000000003</v>
      </c>
      <c r="E881" s="4">
        <f t="shared" si="42"/>
        <v>328.46859999999998</v>
      </c>
      <c r="F881" s="4">
        <f t="shared" si="41"/>
        <v>10.638599999999997</v>
      </c>
      <c r="G881" s="12">
        <v>2023</v>
      </c>
    </row>
    <row r="882" spans="1:7" x14ac:dyDescent="0.2">
      <c r="A882" s="18">
        <v>45148.378240740742</v>
      </c>
      <c r="B882" s="4">
        <v>3.63</v>
      </c>
      <c r="C882" s="4">
        <v>1.23</v>
      </c>
      <c r="D882" s="4">
        <f t="shared" si="43"/>
        <v>4.4649000000000001</v>
      </c>
      <c r="E882" s="4">
        <f t="shared" si="42"/>
        <v>328.48089999999996</v>
      </c>
      <c r="F882" s="4">
        <f t="shared" si="41"/>
        <v>10.650899999999979</v>
      </c>
      <c r="G882" s="12">
        <v>2023</v>
      </c>
    </row>
    <row r="883" spans="1:7" x14ac:dyDescent="0.2">
      <c r="A883" s="18">
        <v>45148.379178240742</v>
      </c>
      <c r="B883" s="4">
        <v>3.64</v>
      </c>
      <c r="C883" s="4">
        <v>1.23</v>
      </c>
      <c r="D883" s="4">
        <f t="shared" si="43"/>
        <v>4.4771999999999998</v>
      </c>
      <c r="E883" s="4">
        <f t="shared" si="42"/>
        <v>328.49319999999994</v>
      </c>
      <c r="F883" s="4">
        <f t="shared" si="41"/>
        <v>10.663199999999961</v>
      </c>
      <c r="G883" s="12">
        <v>2023</v>
      </c>
    </row>
    <row r="884" spans="1:7" x14ac:dyDescent="0.2">
      <c r="A884" s="18">
        <v>45148.380011574074</v>
      </c>
      <c r="B884" s="4">
        <v>3.65</v>
      </c>
      <c r="C884" s="4">
        <v>1.23</v>
      </c>
      <c r="D884" s="4">
        <f t="shared" si="43"/>
        <v>4.4894999999999996</v>
      </c>
      <c r="E884" s="4">
        <f t="shared" si="42"/>
        <v>328.50549999999998</v>
      </c>
      <c r="F884" s="4">
        <f t="shared" si="41"/>
        <v>10.6755</v>
      </c>
      <c r="G884" s="12">
        <v>2023</v>
      </c>
    </row>
    <row r="885" spans="1:7" x14ac:dyDescent="0.2">
      <c r="A885" s="18">
        <v>45148.38071759259</v>
      </c>
      <c r="B885" s="4">
        <v>3.66</v>
      </c>
      <c r="C885" s="4">
        <v>1.23</v>
      </c>
      <c r="D885" s="4">
        <f t="shared" si="43"/>
        <v>4.5018000000000002</v>
      </c>
      <c r="E885" s="4">
        <f t="shared" si="42"/>
        <v>328.51779999999997</v>
      </c>
      <c r="F885" s="4">
        <f t="shared" si="41"/>
        <v>10.687799999999982</v>
      </c>
      <c r="G885" s="12">
        <v>2023</v>
      </c>
    </row>
    <row r="886" spans="1:7" x14ac:dyDescent="0.2">
      <c r="A886" s="18">
        <v>45148.432939814818</v>
      </c>
      <c r="B886" s="4">
        <v>3.67</v>
      </c>
      <c r="C886" s="4">
        <v>1.23</v>
      </c>
      <c r="D886" s="4">
        <f t="shared" si="43"/>
        <v>4.5141</v>
      </c>
      <c r="E886" s="4">
        <f t="shared" si="42"/>
        <v>328.53009999999995</v>
      </c>
      <c r="F886" s="4">
        <f t="shared" si="41"/>
        <v>10.700099999999964</v>
      </c>
      <c r="G886" s="12">
        <v>2023</v>
      </c>
    </row>
    <row r="887" spans="1:7" x14ac:dyDescent="0.2">
      <c r="A887" s="18">
        <v>45148.547361111108</v>
      </c>
      <c r="B887" s="4">
        <v>3.68</v>
      </c>
      <c r="C887" s="4">
        <v>1.23</v>
      </c>
      <c r="D887" s="4">
        <f t="shared" si="43"/>
        <v>4.5263999999999998</v>
      </c>
      <c r="E887" s="4">
        <f t="shared" si="42"/>
        <v>328.54239999999999</v>
      </c>
      <c r="F887" s="4">
        <f t="shared" si="41"/>
        <v>10.712400000000002</v>
      </c>
      <c r="G887" s="12">
        <v>2023</v>
      </c>
    </row>
    <row r="888" spans="1:7" x14ac:dyDescent="0.2">
      <c r="A888" s="18">
        <v>45148.547835648147</v>
      </c>
      <c r="B888" s="4">
        <v>3.69</v>
      </c>
      <c r="C888" s="4">
        <v>1.23</v>
      </c>
      <c r="D888" s="4">
        <f t="shared" si="43"/>
        <v>4.5386999999999995</v>
      </c>
      <c r="E888" s="4">
        <f t="shared" si="42"/>
        <v>328.55469999999997</v>
      </c>
      <c r="F888" s="4">
        <f t="shared" si="41"/>
        <v>10.724699999999984</v>
      </c>
      <c r="G888" s="12">
        <v>2023</v>
      </c>
    </row>
    <row r="889" spans="1:7" x14ac:dyDescent="0.2">
      <c r="A889" s="18">
        <v>45148.548055555555</v>
      </c>
      <c r="B889" s="4">
        <v>3.7</v>
      </c>
      <c r="C889" s="4">
        <v>1.23</v>
      </c>
      <c r="D889" s="4">
        <f t="shared" si="43"/>
        <v>4.5510000000000002</v>
      </c>
      <c r="E889" s="4">
        <f t="shared" si="42"/>
        <v>328.56699999999995</v>
      </c>
      <c r="F889" s="4">
        <f t="shared" si="41"/>
        <v>10.736999999999966</v>
      </c>
      <c r="G889" s="12">
        <v>2023</v>
      </c>
    </row>
    <row r="890" spans="1:7" x14ac:dyDescent="0.2">
      <c r="A890" s="18">
        <v>45148.548217592594</v>
      </c>
      <c r="B890" s="4">
        <v>3.71</v>
      </c>
      <c r="C890" s="4">
        <v>1.23</v>
      </c>
      <c r="D890" s="4">
        <f t="shared" si="43"/>
        <v>4.5632999999999999</v>
      </c>
      <c r="E890" s="4">
        <f t="shared" si="42"/>
        <v>328.57929999999999</v>
      </c>
      <c r="F890" s="4">
        <f t="shared" si="41"/>
        <v>10.749300000000005</v>
      </c>
      <c r="G890" s="12">
        <v>2023</v>
      </c>
    </row>
    <row r="891" spans="1:7" x14ac:dyDescent="0.2">
      <c r="A891" s="18">
        <v>45148.548449074071</v>
      </c>
      <c r="B891" s="4">
        <v>3.72</v>
      </c>
      <c r="C891" s="4">
        <v>1.23</v>
      </c>
      <c r="D891" s="4">
        <f t="shared" si="43"/>
        <v>4.5756000000000006</v>
      </c>
      <c r="E891" s="4">
        <f t="shared" si="42"/>
        <v>328.59159999999997</v>
      </c>
      <c r="F891" s="4">
        <f t="shared" si="41"/>
        <v>10.761599999999987</v>
      </c>
      <c r="G891" s="12">
        <v>2023</v>
      </c>
    </row>
    <row r="892" spans="1:7" x14ac:dyDescent="0.2">
      <c r="A892" s="18">
        <v>45148.548946759256</v>
      </c>
      <c r="B892" s="4">
        <v>3.73</v>
      </c>
      <c r="C892" s="4">
        <v>1.23</v>
      </c>
      <c r="D892" s="4">
        <f t="shared" si="43"/>
        <v>4.5879000000000003</v>
      </c>
      <c r="E892" s="4">
        <f t="shared" si="42"/>
        <v>328.60389999999995</v>
      </c>
      <c r="F892" s="4">
        <f t="shared" si="41"/>
        <v>10.773899999999969</v>
      </c>
      <c r="G892" s="12">
        <v>2023</v>
      </c>
    </row>
    <row r="893" spans="1:7" x14ac:dyDescent="0.2">
      <c r="A893" s="18">
        <v>45148.549675925926</v>
      </c>
      <c r="B893" s="4">
        <v>3.74</v>
      </c>
      <c r="C893" s="4">
        <v>1.23</v>
      </c>
      <c r="D893" s="4">
        <f t="shared" si="43"/>
        <v>4.6002000000000001</v>
      </c>
      <c r="E893" s="4">
        <f t="shared" si="42"/>
        <v>328.61619999999994</v>
      </c>
      <c r="F893" s="4">
        <f t="shared" si="41"/>
        <v>10.786199999999951</v>
      </c>
      <c r="G893" s="12">
        <v>2023</v>
      </c>
    </row>
    <row r="894" spans="1:7" x14ac:dyDescent="0.2">
      <c r="A894" s="18">
        <v>45148.550381944442</v>
      </c>
      <c r="B894" s="4">
        <v>3.75</v>
      </c>
      <c r="C894" s="4">
        <v>1.23</v>
      </c>
      <c r="D894" s="4">
        <f t="shared" si="43"/>
        <v>4.6124999999999998</v>
      </c>
      <c r="E894" s="4">
        <f t="shared" si="42"/>
        <v>328.62849999999997</v>
      </c>
      <c r="F894" s="4">
        <f t="shared" si="41"/>
        <v>10.79849999999999</v>
      </c>
      <c r="G894" s="12">
        <v>2023</v>
      </c>
    </row>
    <row r="895" spans="1:7" x14ac:dyDescent="0.2">
      <c r="A895" s="18">
        <v>45148.55091435185</v>
      </c>
      <c r="B895" s="4">
        <v>3.76</v>
      </c>
      <c r="C895" s="4">
        <v>1.23</v>
      </c>
      <c r="D895" s="4">
        <f t="shared" si="43"/>
        <v>4.6247999999999996</v>
      </c>
      <c r="E895" s="4">
        <f t="shared" si="42"/>
        <v>328.64079999999996</v>
      </c>
      <c r="F895" s="4">
        <f t="shared" si="41"/>
        <v>10.810799999999972</v>
      </c>
      <c r="G895" s="12">
        <v>2023</v>
      </c>
    </row>
    <row r="896" spans="1:7" x14ac:dyDescent="0.2">
      <c r="A896" s="18">
        <v>45148.553055555552</v>
      </c>
      <c r="B896" s="4">
        <v>3.77</v>
      </c>
      <c r="C896" s="4">
        <v>1.23</v>
      </c>
      <c r="D896" s="4">
        <f t="shared" si="43"/>
        <v>4.6371000000000002</v>
      </c>
      <c r="E896" s="4">
        <f t="shared" si="42"/>
        <v>328.65309999999994</v>
      </c>
      <c r="F896" s="4">
        <f t="shared" si="41"/>
        <v>10.823099999999954</v>
      </c>
      <c r="G896" s="12">
        <v>2023</v>
      </c>
    </row>
    <row r="897" spans="1:7" x14ac:dyDescent="0.2">
      <c r="A897" s="18">
        <v>45148.558217592596</v>
      </c>
      <c r="B897" s="4">
        <v>3.78</v>
      </c>
      <c r="C897" s="4">
        <v>1.23</v>
      </c>
      <c r="D897" s="4">
        <f t="shared" si="43"/>
        <v>4.6494</v>
      </c>
      <c r="E897" s="4">
        <f t="shared" si="42"/>
        <v>328.66539999999998</v>
      </c>
      <c r="F897" s="4">
        <f t="shared" si="41"/>
        <v>10.835399999999993</v>
      </c>
      <c r="G897" s="12">
        <v>2023</v>
      </c>
    </row>
    <row r="898" spans="1:7" x14ac:dyDescent="0.2">
      <c r="A898" s="18">
        <v>45148.559062499997</v>
      </c>
      <c r="B898" s="4">
        <v>3.79</v>
      </c>
      <c r="C898" s="4">
        <v>1.23</v>
      </c>
      <c r="D898" s="4">
        <f t="shared" si="43"/>
        <v>4.6616999999999997</v>
      </c>
      <c r="E898" s="4">
        <f t="shared" si="42"/>
        <v>328.67769999999996</v>
      </c>
      <c r="F898" s="4">
        <f t="shared" si="41"/>
        <v>10.847699999999975</v>
      </c>
      <c r="G898" s="12">
        <v>2023</v>
      </c>
    </row>
    <row r="899" spans="1:7" x14ac:dyDescent="0.2">
      <c r="A899" s="18">
        <v>45148.559571759259</v>
      </c>
      <c r="B899" s="4">
        <v>3.8</v>
      </c>
      <c r="C899" s="4">
        <v>1.23</v>
      </c>
      <c r="D899" s="4">
        <f t="shared" si="43"/>
        <v>4.6739999999999995</v>
      </c>
      <c r="E899" s="4">
        <f t="shared" si="42"/>
        <v>328.68999999999994</v>
      </c>
      <c r="F899" s="4">
        <f t="shared" ref="F899:F962" si="44">E899-317.83</f>
        <v>10.859999999999957</v>
      </c>
      <c r="G899" s="12">
        <v>2023</v>
      </c>
    </row>
    <row r="900" spans="1:7" x14ac:dyDescent="0.2">
      <c r="A900" s="18">
        <v>45148.560231481482</v>
      </c>
      <c r="B900" s="4">
        <v>3.81</v>
      </c>
      <c r="C900" s="4">
        <v>1.23</v>
      </c>
      <c r="D900" s="4">
        <f t="shared" si="43"/>
        <v>4.6863000000000001</v>
      </c>
      <c r="E900" s="4">
        <f t="shared" si="42"/>
        <v>328.70229999999998</v>
      </c>
      <c r="F900" s="4">
        <f t="shared" si="44"/>
        <v>10.872299999999996</v>
      </c>
      <c r="G900" s="12">
        <v>2023</v>
      </c>
    </row>
    <row r="901" spans="1:7" x14ac:dyDescent="0.2">
      <c r="A901" s="18">
        <v>45148.560937499999</v>
      </c>
      <c r="B901" s="4">
        <v>3.82</v>
      </c>
      <c r="C901" s="4">
        <v>1.23</v>
      </c>
      <c r="D901" s="4">
        <f t="shared" si="43"/>
        <v>4.6985999999999999</v>
      </c>
      <c r="E901" s="4">
        <f t="shared" si="42"/>
        <v>328.71459999999996</v>
      </c>
      <c r="F901" s="4">
        <f t="shared" si="44"/>
        <v>10.884599999999978</v>
      </c>
      <c r="G901" s="12">
        <v>2023</v>
      </c>
    </row>
    <row r="902" spans="1:7" x14ac:dyDescent="0.2">
      <c r="A902" s="18">
        <v>45148.561874999999</v>
      </c>
      <c r="B902" s="4">
        <v>3.83</v>
      </c>
      <c r="C902" s="4">
        <v>1.23</v>
      </c>
      <c r="D902" s="4">
        <f t="shared" si="43"/>
        <v>4.7108999999999996</v>
      </c>
      <c r="E902" s="4">
        <f t="shared" si="42"/>
        <v>328.72689999999994</v>
      </c>
      <c r="F902" s="4">
        <f t="shared" si="44"/>
        <v>10.89689999999996</v>
      </c>
      <c r="G902" s="12">
        <v>2023</v>
      </c>
    </row>
    <row r="903" spans="1:7" x14ac:dyDescent="0.2">
      <c r="A903" s="18">
        <v>45148.563125000001</v>
      </c>
      <c r="B903" s="4">
        <v>3.84</v>
      </c>
      <c r="C903" s="4">
        <v>1.23</v>
      </c>
      <c r="D903" s="4">
        <f t="shared" si="43"/>
        <v>4.7231999999999994</v>
      </c>
      <c r="E903" s="4">
        <f t="shared" si="42"/>
        <v>328.73919999999998</v>
      </c>
      <c r="F903" s="4">
        <f t="shared" si="44"/>
        <v>10.909199999999998</v>
      </c>
      <c r="G903" s="12">
        <v>2023</v>
      </c>
    </row>
    <row r="904" spans="1:7" x14ac:dyDescent="0.2">
      <c r="A904" s="18">
        <v>45148.564085648148</v>
      </c>
      <c r="B904" s="4">
        <v>3.85</v>
      </c>
      <c r="C904" s="4">
        <v>1.23</v>
      </c>
      <c r="D904" s="4">
        <f t="shared" si="43"/>
        <v>4.7355</v>
      </c>
      <c r="E904" s="4">
        <f t="shared" ref="E904:E967" si="45">D904+$E$518</f>
        <v>328.75149999999996</v>
      </c>
      <c r="F904" s="4">
        <f t="shared" si="44"/>
        <v>10.92149999999998</v>
      </c>
      <c r="G904" s="12">
        <v>2023</v>
      </c>
    </row>
    <row r="905" spans="1:7" x14ac:dyDescent="0.2">
      <c r="A905" s="18">
        <v>45148.565104166664</v>
      </c>
      <c r="B905" s="4">
        <v>3.86</v>
      </c>
      <c r="C905" s="4">
        <v>1.23</v>
      </c>
      <c r="D905" s="4">
        <f t="shared" si="43"/>
        <v>4.7477999999999998</v>
      </c>
      <c r="E905" s="4">
        <f t="shared" si="45"/>
        <v>328.76379999999995</v>
      </c>
      <c r="F905" s="4">
        <f t="shared" si="44"/>
        <v>10.933799999999962</v>
      </c>
      <c r="G905" s="12">
        <v>2023</v>
      </c>
    </row>
    <row r="906" spans="1:7" x14ac:dyDescent="0.2">
      <c r="A906" s="18">
        <v>45148.570231481484</v>
      </c>
      <c r="B906" s="4">
        <v>3.87</v>
      </c>
      <c r="C906" s="4">
        <v>1.23</v>
      </c>
      <c r="D906" s="4">
        <f t="shared" si="43"/>
        <v>4.7601000000000004</v>
      </c>
      <c r="E906" s="4">
        <f t="shared" si="45"/>
        <v>328.77609999999999</v>
      </c>
      <c r="F906" s="4">
        <f t="shared" si="44"/>
        <v>10.946100000000001</v>
      </c>
      <c r="G906" s="12">
        <v>2023</v>
      </c>
    </row>
    <row r="907" spans="1:7" x14ac:dyDescent="0.2">
      <c r="A907" s="18">
        <v>45148.573599537034</v>
      </c>
      <c r="B907" s="4">
        <v>3.88</v>
      </c>
      <c r="C907" s="4">
        <v>1.23</v>
      </c>
      <c r="D907" s="4">
        <f t="shared" si="43"/>
        <v>4.7724000000000002</v>
      </c>
      <c r="E907" s="4">
        <f t="shared" si="45"/>
        <v>328.78839999999997</v>
      </c>
      <c r="F907" s="4">
        <f t="shared" si="44"/>
        <v>10.958399999999983</v>
      </c>
      <c r="G907" s="12">
        <v>2023</v>
      </c>
    </row>
    <row r="908" spans="1:7" x14ac:dyDescent="0.2">
      <c r="A908" s="18">
        <v>45148.576643518521</v>
      </c>
      <c r="B908" s="4">
        <v>3.89</v>
      </c>
      <c r="C908" s="4">
        <v>1.23</v>
      </c>
      <c r="D908" s="4">
        <f t="shared" si="43"/>
        <v>4.7847</v>
      </c>
      <c r="E908" s="4">
        <f t="shared" si="45"/>
        <v>328.80069999999995</v>
      </c>
      <c r="F908" s="4">
        <f t="shared" si="44"/>
        <v>10.970699999999965</v>
      </c>
      <c r="G908" s="12">
        <v>2023</v>
      </c>
    </row>
    <row r="909" spans="1:7" x14ac:dyDescent="0.2">
      <c r="A909" s="18">
        <v>45148.577696759261</v>
      </c>
      <c r="B909" s="4">
        <v>3.9</v>
      </c>
      <c r="C909" s="4">
        <v>1.23</v>
      </c>
      <c r="D909" s="4">
        <f t="shared" si="43"/>
        <v>4.7969999999999997</v>
      </c>
      <c r="E909" s="4">
        <f t="shared" si="45"/>
        <v>328.81299999999999</v>
      </c>
      <c r="F909" s="4">
        <f t="shared" si="44"/>
        <v>10.983000000000004</v>
      </c>
      <c r="G909" s="12">
        <v>2023</v>
      </c>
    </row>
    <row r="910" spans="1:7" x14ac:dyDescent="0.2">
      <c r="A910" s="18">
        <v>45148.579837962963</v>
      </c>
      <c r="B910" s="4">
        <v>3.91</v>
      </c>
      <c r="C910" s="4">
        <v>1.23</v>
      </c>
      <c r="D910" s="4">
        <f t="shared" si="43"/>
        <v>4.8093000000000004</v>
      </c>
      <c r="E910" s="4">
        <f t="shared" si="45"/>
        <v>328.82529999999997</v>
      </c>
      <c r="F910" s="4">
        <f t="shared" si="44"/>
        <v>10.995299999999986</v>
      </c>
      <c r="G910" s="12">
        <v>2023</v>
      </c>
    </row>
    <row r="911" spans="1:7" x14ac:dyDescent="0.2">
      <c r="A911" s="18">
        <v>45148.735162037039</v>
      </c>
      <c r="B911" s="4">
        <v>3.92</v>
      </c>
      <c r="C911" s="4">
        <v>1.23</v>
      </c>
      <c r="D911" s="4">
        <f t="shared" si="43"/>
        <v>4.8216000000000001</v>
      </c>
      <c r="E911" s="4">
        <f t="shared" si="45"/>
        <v>328.83759999999995</v>
      </c>
      <c r="F911" s="4">
        <f t="shared" si="44"/>
        <v>11.007599999999968</v>
      </c>
      <c r="G911" s="12">
        <v>2023</v>
      </c>
    </row>
    <row r="912" spans="1:7" x14ac:dyDescent="0.2">
      <c r="A912" s="18">
        <v>45148.796053240738</v>
      </c>
      <c r="B912" s="4">
        <v>3.93</v>
      </c>
      <c r="C912" s="4">
        <v>1.23</v>
      </c>
      <c r="D912" s="4">
        <f t="shared" si="43"/>
        <v>4.8338999999999999</v>
      </c>
      <c r="E912" s="4">
        <f t="shared" si="45"/>
        <v>328.84989999999993</v>
      </c>
      <c r="F912" s="4">
        <f t="shared" si="44"/>
        <v>11.01989999999995</v>
      </c>
      <c r="G912" s="12">
        <v>2023</v>
      </c>
    </row>
    <row r="913" spans="1:7" x14ac:dyDescent="0.2">
      <c r="A913" s="18">
        <v>45148.796458333331</v>
      </c>
      <c r="B913" s="4">
        <v>3.94</v>
      </c>
      <c r="C913" s="4">
        <v>1.23</v>
      </c>
      <c r="D913" s="4">
        <f t="shared" ref="D913:D976" si="46">B913*C913</f>
        <v>4.8461999999999996</v>
      </c>
      <c r="E913" s="4">
        <f t="shared" si="45"/>
        <v>328.86219999999997</v>
      </c>
      <c r="F913" s="4">
        <f t="shared" si="44"/>
        <v>11.032199999999989</v>
      </c>
      <c r="G913" s="12">
        <v>2023</v>
      </c>
    </row>
    <row r="914" spans="1:7" x14ac:dyDescent="0.2">
      <c r="A914" s="18">
        <v>45148.796840277777</v>
      </c>
      <c r="B914" s="4">
        <v>3.95</v>
      </c>
      <c r="C914" s="4">
        <v>1.23</v>
      </c>
      <c r="D914" s="4">
        <f t="shared" si="46"/>
        <v>4.8585000000000003</v>
      </c>
      <c r="E914" s="4">
        <f t="shared" si="45"/>
        <v>328.87449999999995</v>
      </c>
      <c r="F914" s="4">
        <f t="shared" si="44"/>
        <v>11.044499999999971</v>
      </c>
      <c r="G914" s="12">
        <v>2023</v>
      </c>
    </row>
    <row r="915" spans="1:7" x14ac:dyDescent="0.2">
      <c r="A915" s="18">
        <v>45148.797951388886</v>
      </c>
      <c r="B915" s="4">
        <v>3.96</v>
      </c>
      <c r="C915" s="4">
        <v>1.23</v>
      </c>
      <c r="D915" s="4">
        <f t="shared" si="46"/>
        <v>4.8708</v>
      </c>
      <c r="E915" s="4">
        <f t="shared" si="45"/>
        <v>328.88679999999994</v>
      </c>
      <c r="F915" s="4">
        <f t="shared" si="44"/>
        <v>11.056799999999953</v>
      </c>
      <c r="G915" s="12">
        <v>2023</v>
      </c>
    </row>
    <row r="916" spans="1:7" x14ac:dyDescent="0.2">
      <c r="A916" s="18">
        <v>45150.492268518516</v>
      </c>
      <c r="B916" s="4">
        <v>3.97</v>
      </c>
      <c r="C916" s="4">
        <v>1.23</v>
      </c>
      <c r="D916" s="4">
        <f t="shared" si="46"/>
        <v>4.8830999999999998</v>
      </c>
      <c r="E916" s="4">
        <f t="shared" si="45"/>
        <v>328.89909999999998</v>
      </c>
      <c r="F916" s="4">
        <f t="shared" si="44"/>
        <v>11.069099999999992</v>
      </c>
      <c r="G916" s="12">
        <v>2023</v>
      </c>
    </row>
    <row r="917" spans="1:7" x14ac:dyDescent="0.2">
      <c r="A917" s="18">
        <v>45150.494259259256</v>
      </c>
      <c r="B917" s="4">
        <v>3.98</v>
      </c>
      <c r="C917" s="4">
        <v>1.23</v>
      </c>
      <c r="D917" s="4">
        <f t="shared" si="46"/>
        <v>4.8953999999999995</v>
      </c>
      <c r="E917" s="4">
        <f t="shared" si="45"/>
        <v>328.91139999999996</v>
      </c>
      <c r="F917" s="4">
        <f t="shared" si="44"/>
        <v>11.081399999999974</v>
      </c>
      <c r="G917" s="12">
        <v>2023</v>
      </c>
    </row>
    <row r="918" spans="1:7" x14ac:dyDescent="0.2">
      <c r="A918" s="18">
        <v>45150.494525462964</v>
      </c>
      <c r="B918" s="4">
        <v>3.99</v>
      </c>
      <c r="C918" s="4">
        <v>1.23</v>
      </c>
      <c r="D918" s="4">
        <f t="shared" si="46"/>
        <v>4.9077000000000002</v>
      </c>
      <c r="E918" s="4">
        <f t="shared" si="45"/>
        <v>328.92369999999994</v>
      </c>
      <c r="F918" s="4">
        <f t="shared" si="44"/>
        <v>11.093699999999956</v>
      </c>
      <c r="G918" s="12">
        <v>2023</v>
      </c>
    </row>
    <row r="919" spans="1:7" x14ac:dyDescent="0.2">
      <c r="A919" s="18">
        <v>45150.494791666664</v>
      </c>
      <c r="B919" s="4">
        <v>4</v>
      </c>
      <c r="C919" s="4">
        <v>1.23</v>
      </c>
      <c r="D919" s="4">
        <f t="shared" si="46"/>
        <v>4.92</v>
      </c>
      <c r="E919" s="4">
        <f t="shared" si="45"/>
        <v>328.93599999999998</v>
      </c>
      <c r="F919" s="4">
        <f t="shared" si="44"/>
        <v>11.105999999999995</v>
      </c>
      <c r="G919" s="12">
        <v>2023</v>
      </c>
    </row>
    <row r="920" spans="1:7" x14ac:dyDescent="0.2">
      <c r="A920" s="18">
        <v>45150.495115740741</v>
      </c>
      <c r="B920" s="4">
        <v>4.01</v>
      </c>
      <c r="C920" s="4">
        <v>1.23</v>
      </c>
      <c r="D920" s="4">
        <f t="shared" si="46"/>
        <v>4.9322999999999997</v>
      </c>
      <c r="E920" s="4">
        <f t="shared" si="45"/>
        <v>328.94829999999996</v>
      </c>
      <c r="F920" s="4">
        <f t="shared" si="44"/>
        <v>11.118299999999977</v>
      </c>
      <c r="G920" s="12">
        <v>2023</v>
      </c>
    </row>
    <row r="921" spans="1:7" x14ac:dyDescent="0.2">
      <c r="A921" s="18">
        <v>45150.495335648149</v>
      </c>
      <c r="B921" s="4">
        <v>4.0199999999999996</v>
      </c>
      <c r="C921" s="4">
        <v>1.23</v>
      </c>
      <c r="D921" s="4">
        <f t="shared" si="46"/>
        <v>4.9445999999999994</v>
      </c>
      <c r="E921" s="4">
        <f t="shared" si="45"/>
        <v>328.96059999999994</v>
      </c>
      <c r="F921" s="4">
        <f t="shared" si="44"/>
        <v>11.130599999999959</v>
      </c>
      <c r="G921" s="12">
        <v>2023</v>
      </c>
    </row>
    <row r="922" spans="1:7" x14ac:dyDescent="0.2">
      <c r="A922" s="18">
        <v>45150.495567129627</v>
      </c>
      <c r="B922" s="4">
        <v>4.03</v>
      </c>
      <c r="C922" s="4">
        <v>1.23</v>
      </c>
      <c r="D922" s="4">
        <f t="shared" si="46"/>
        <v>4.9569000000000001</v>
      </c>
      <c r="E922" s="4">
        <f t="shared" si="45"/>
        <v>328.97289999999998</v>
      </c>
      <c r="F922" s="4">
        <f t="shared" si="44"/>
        <v>11.142899999999997</v>
      </c>
      <c r="G922" s="12">
        <v>2023</v>
      </c>
    </row>
    <row r="923" spans="1:7" x14ac:dyDescent="0.2">
      <c r="A923" s="18">
        <v>45150.495706018519</v>
      </c>
      <c r="B923" s="4">
        <v>4.04</v>
      </c>
      <c r="C923" s="4">
        <v>1.23</v>
      </c>
      <c r="D923" s="4">
        <f t="shared" si="46"/>
        <v>4.9691999999999998</v>
      </c>
      <c r="E923" s="4">
        <f t="shared" si="45"/>
        <v>328.98519999999996</v>
      </c>
      <c r="F923" s="4">
        <f t="shared" si="44"/>
        <v>11.155199999999979</v>
      </c>
      <c r="G923" s="12">
        <v>2023</v>
      </c>
    </row>
    <row r="924" spans="1:7" x14ac:dyDescent="0.2">
      <c r="A924" s="18">
        <v>45150.495949074073</v>
      </c>
      <c r="B924" s="4">
        <v>4.05</v>
      </c>
      <c r="C924" s="4">
        <v>1.23</v>
      </c>
      <c r="D924" s="4">
        <f t="shared" si="46"/>
        <v>4.9814999999999996</v>
      </c>
      <c r="E924" s="4">
        <f t="shared" si="45"/>
        <v>328.99749999999995</v>
      </c>
      <c r="F924" s="4">
        <f t="shared" si="44"/>
        <v>11.167499999999961</v>
      </c>
      <c r="G924" s="12">
        <v>2023</v>
      </c>
    </row>
    <row r="925" spans="1:7" x14ac:dyDescent="0.2">
      <c r="A925" s="18">
        <v>45150.496296296296</v>
      </c>
      <c r="B925" s="4">
        <v>4.0599999999999996</v>
      </c>
      <c r="C925" s="4">
        <v>1.23</v>
      </c>
      <c r="D925" s="4">
        <f t="shared" si="46"/>
        <v>4.9937999999999994</v>
      </c>
      <c r="E925" s="4">
        <f t="shared" si="45"/>
        <v>329.00979999999998</v>
      </c>
      <c r="F925" s="4">
        <f t="shared" si="44"/>
        <v>11.1798</v>
      </c>
      <c r="G925" s="12">
        <v>2023</v>
      </c>
    </row>
    <row r="926" spans="1:7" x14ac:dyDescent="0.2">
      <c r="A926" s="18">
        <v>45150.496851851851</v>
      </c>
      <c r="B926" s="4">
        <v>4.07</v>
      </c>
      <c r="C926" s="4">
        <v>1.23</v>
      </c>
      <c r="D926" s="4">
        <f t="shared" si="46"/>
        <v>5.0061</v>
      </c>
      <c r="E926" s="4">
        <f t="shared" si="45"/>
        <v>329.02209999999997</v>
      </c>
      <c r="F926" s="4">
        <f t="shared" si="44"/>
        <v>11.192099999999982</v>
      </c>
      <c r="G926" s="12">
        <v>2023</v>
      </c>
    </row>
    <row r="927" spans="1:7" x14ac:dyDescent="0.2">
      <c r="A927" s="18">
        <v>45150.497662037036</v>
      </c>
      <c r="B927" s="4">
        <v>4.08</v>
      </c>
      <c r="C927" s="4">
        <v>1.23</v>
      </c>
      <c r="D927" s="4">
        <f t="shared" si="46"/>
        <v>5.0183999999999997</v>
      </c>
      <c r="E927" s="4">
        <f t="shared" si="45"/>
        <v>329.03439999999995</v>
      </c>
      <c r="F927" s="4">
        <f t="shared" si="44"/>
        <v>11.204399999999964</v>
      </c>
      <c r="G927" s="12">
        <v>2023</v>
      </c>
    </row>
    <row r="928" spans="1:7" x14ac:dyDescent="0.2">
      <c r="A928" s="18">
        <v>45150.499328703707</v>
      </c>
      <c r="B928" s="4">
        <v>4.09</v>
      </c>
      <c r="C928" s="4">
        <v>1.23</v>
      </c>
      <c r="D928" s="4">
        <f t="shared" si="46"/>
        <v>5.0306999999999995</v>
      </c>
      <c r="E928" s="4">
        <f t="shared" si="45"/>
        <v>329.04669999999999</v>
      </c>
      <c r="F928" s="4">
        <f t="shared" si="44"/>
        <v>11.216700000000003</v>
      </c>
      <c r="G928" s="12">
        <v>2023</v>
      </c>
    </row>
    <row r="929" spans="1:7" x14ac:dyDescent="0.2">
      <c r="A929" s="18">
        <v>45150.500405092593</v>
      </c>
      <c r="B929" s="4">
        <v>4.0999999999999996</v>
      </c>
      <c r="C929" s="4">
        <v>1.23</v>
      </c>
      <c r="D929" s="4">
        <f t="shared" si="46"/>
        <v>5.0429999999999993</v>
      </c>
      <c r="E929" s="4">
        <f t="shared" si="45"/>
        <v>329.05899999999997</v>
      </c>
      <c r="F929" s="4">
        <f t="shared" si="44"/>
        <v>11.228999999999985</v>
      </c>
      <c r="G929" s="12">
        <v>2023</v>
      </c>
    </row>
    <row r="930" spans="1:7" x14ac:dyDescent="0.2">
      <c r="A930" s="18">
        <v>45150.500937500001</v>
      </c>
      <c r="B930" s="4">
        <v>4.1100000000000003</v>
      </c>
      <c r="C930" s="4">
        <v>1.23</v>
      </c>
      <c r="D930" s="4">
        <f t="shared" si="46"/>
        <v>5.0552999999999999</v>
      </c>
      <c r="E930" s="4">
        <f t="shared" si="45"/>
        <v>329.07129999999995</v>
      </c>
      <c r="F930" s="4">
        <f t="shared" si="44"/>
        <v>11.241299999999967</v>
      </c>
      <c r="G930" s="12">
        <v>2023</v>
      </c>
    </row>
    <row r="931" spans="1:7" x14ac:dyDescent="0.2">
      <c r="A931" s="18">
        <v>45150.501203703701</v>
      </c>
      <c r="B931" s="4">
        <v>4.12</v>
      </c>
      <c r="C931" s="4">
        <v>1.23</v>
      </c>
      <c r="D931" s="4">
        <f t="shared" si="46"/>
        <v>5.0675999999999997</v>
      </c>
      <c r="E931" s="4">
        <f t="shared" si="45"/>
        <v>329.08359999999999</v>
      </c>
      <c r="F931" s="4">
        <f t="shared" si="44"/>
        <v>11.253600000000006</v>
      </c>
      <c r="G931" s="12">
        <v>2023</v>
      </c>
    </row>
    <row r="932" spans="1:7" x14ac:dyDescent="0.2">
      <c r="A932" s="18">
        <v>45150.501469907409</v>
      </c>
      <c r="B932" s="4">
        <v>4.13</v>
      </c>
      <c r="C932" s="4">
        <v>1.23</v>
      </c>
      <c r="D932" s="4">
        <f t="shared" si="46"/>
        <v>5.0798999999999994</v>
      </c>
      <c r="E932" s="4">
        <f t="shared" si="45"/>
        <v>329.09589999999997</v>
      </c>
      <c r="F932" s="4">
        <f t="shared" si="44"/>
        <v>11.265899999999988</v>
      </c>
      <c r="G932" s="12">
        <v>2023</v>
      </c>
    </row>
    <row r="933" spans="1:7" x14ac:dyDescent="0.2">
      <c r="A933" s="18">
        <v>45150.50167824074</v>
      </c>
      <c r="B933" s="4">
        <v>4.1399999999999997</v>
      </c>
      <c r="C933" s="4">
        <v>1.23</v>
      </c>
      <c r="D933" s="4">
        <f t="shared" si="46"/>
        <v>5.0921999999999992</v>
      </c>
      <c r="E933" s="4">
        <f t="shared" si="45"/>
        <v>329.10819999999995</v>
      </c>
      <c r="F933" s="4">
        <f t="shared" si="44"/>
        <v>11.27819999999997</v>
      </c>
      <c r="G933" s="12">
        <v>2023</v>
      </c>
    </row>
    <row r="934" spans="1:7" x14ac:dyDescent="0.2">
      <c r="A934" s="18">
        <v>45150.501898148148</v>
      </c>
      <c r="B934" s="4">
        <v>4.1500000000000004</v>
      </c>
      <c r="C934" s="4">
        <v>1.23</v>
      </c>
      <c r="D934" s="4">
        <f t="shared" si="46"/>
        <v>5.1045000000000007</v>
      </c>
      <c r="E934" s="4">
        <f t="shared" si="45"/>
        <v>329.12049999999994</v>
      </c>
      <c r="F934" s="4">
        <f t="shared" si="44"/>
        <v>11.290499999999952</v>
      </c>
      <c r="G934" s="12">
        <v>2023</v>
      </c>
    </row>
    <row r="935" spans="1:7" x14ac:dyDescent="0.2">
      <c r="A935" s="18">
        <v>45150.502071759256</v>
      </c>
      <c r="B935" s="4">
        <v>4.16</v>
      </c>
      <c r="C935" s="4">
        <v>1.23</v>
      </c>
      <c r="D935" s="4">
        <f t="shared" si="46"/>
        <v>5.1168000000000005</v>
      </c>
      <c r="E935" s="4">
        <f t="shared" si="45"/>
        <v>329.13279999999997</v>
      </c>
      <c r="F935" s="4">
        <f t="shared" si="44"/>
        <v>11.302799999999991</v>
      </c>
      <c r="G935" s="12">
        <v>2023</v>
      </c>
    </row>
    <row r="936" spans="1:7" x14ac:dyDescent="0.2">
      <c r="A936" s="18">
        <v>45150.502268518518</v>
      </c>
      <c r="B936" s="4">
        <v>4.17</v>
      </c>
      <c r="C936" s="4">
        <v>1.23</v>
      </c>
      <c r="D936" s="4">
        <f t="shared" si="46"/>
        <v>5.1291000000000002</v>
      </c>
      <c r="E936" s="4">
        <f t="shared" si="45"/>
        <v>329.14509999999996</v>
      </c>
      <c r="F936" s="4">
        <f t="shared" si="44"/>
        <v>11.315099999999973</v>
      </c>
      <c r="G936" s="12">
        <v>2023</v>
      </c>
    </row>
    <row r="937" spans="1:7" x14ac:dyDescent="0.2">
      <c r="A937" s="18">
        <v>45150.502453703702</v>
      </c>
      <c r="B937" s="4">
        <v>4.18</v>
      </c>
      <c r="C937" s="4">
        <v>1.23</v>
      </c>
      <c r="D937" s="4">
        <f t="shared" si="46"/>
        <v>5.1414</v>
      </c>
      <c r="E937" s="4">
        <f t="shared" si="45"/>
        <v>329.15739999999994</v>
      </c>
      <c r="F937" s="4">
        <f t="shared" si="44"/>
        <v>11.327399999999955</v>
      </c>
      <c r="G937" s="12">
        <v>2023</v>
      </c>
    </row>
    <row r="938" spans="1:7" x14ac:dyDescent="0.2">
      <c r="A938" s="18">
        <v>45150.50267361111</v>
      </c>
      <c r="B938" s="4">
        <v>4.1900000000000004</v>
      </c>
      <c r="C938" s="4">
        <v>1.23</v>
      </c>
      <c r="D938" s="4">
        <f t="shared" si="46"/>
        <v>5.1537000000000006</v>
      </c>
      <c r="E938" s="4">
        <f t="shared" si="45"/>
        <v>329.16969999999998</v>
      </c>
      <c r="F938" s="4">
        <f t="shared" si="44"/>
        <v>11.339699999999993</v>
      </c>
      <c r="G938" s="12">
        <v>2023</v>
      </c>
    </row>
    <row r="939" spans="1:7" x14ac:dyDescent="0.2">
      <c r="A939" s="18">
        <v>45150.502881944441</v>
      </c>
      <c r="B939" s="4">
        <v>4.2</v>
      </c>
      <c r="C939" s="4">
        <v>1.23</v>
      </c>
      <c r="D939" s="4">
        <f t="shared" si="46"/>
        <v>5.1660000000000004</v>
      </c>
      <c r="E939" s="4">
        <f t="shared" si="45"/>
        <v>329.18199999999996</v>
      </c>
      <c r="F939" s="4">
        <f t="shared" si="44"/>
        <v>11.351999999999975</v>
      </c>
      <c r="G939" s="12">
        <v>2023</v>
      </c>
    </row>
    <row r="940" spans="1:7" x14ac:dyDescent="0.2">
      <c r="A940" s="18">
        <v>45150.503171296295</v>
      </c>
      <c r="B940" s="4">
        <v>4.21</v>
      </c>
      <c r="C940" s="4">
        <v>1.23</v>
      </c>
      <c r="D940" s="4">
        <f t="shared" si="46"/>
        <v>5.1783000000000001</v>
      </c>
      <c r="E940" s="4">
        <f t="shared" si="45"/>
        <v>329.19429999999994</v>
      </c>
      <c r="F940" s="4">
        <f t="shared" si="44"/>
        <v>11.364299999999957</v>
      </c>
      <c r="G940" s="12">
        <v>2023</v>
      </c>
    </row>
    <row r="941" spans="1:7" x14ac:dyDescent="0.2">
      <c r="A941" s="18">
        <v>45150.503437500003</v>
      </c>
      <c r="B941" s="4">
        <v>4.22</v>
      </c>
      <c r="C941" s="4">
        <v>1.23</v>
      </c>
      <c r="D941" s="4">
        <f t="shared" si="46"/>
        <v>5.1905999999999999</v>
      </c>
      <c r="E941" s="4">
        <f t="shared" si="45"/>
        <v>329.20659999999998</v>
      </c>
      <c r="F941" s="4">
        <f t="shared" si="44"/>
        <v>11.376599999999996</v>
      </c>
      <c r="G941" s="12">
        <v>2023</v>
      </c>
    </row>
    <row r="942" spans="1:7" x14ac:dyDescent="0.2">
      <c r="A942" s="18">
        <v>45150.503807870373</v>
      </c>
      <c r="B942" s="4">
        <v>4.2300000000000004</v>
      </c>
      <c r="C942" s="4">
        <v>1.23</v>
      </c>
      <c r="D942" s="4">
        <f t="shared" si="46"/>
        <v>5.2029000000000005</v>
      </c>
      <c r="E942" s="4">
        <f t="shared" si="45"/>
        <v>329.21889999999996</v>
      </c>
      <c r="F942" s="4">
        <f t="shared" si="44"/>
        <v>11.388899999999978</v>
      </c>
      <c r="G942" s="12">
        <v>2023</v>
      </c>
    </row>
    <row r="943" spans="1:7" x14ac:dyDescent="0.2">
      <c r="A943" s="18">
        <v>45150.504166666666</v>
      </c>
      <c r="B943" s="4">
        <v>4.24</v>
      </c>
      <c r="C943" s="4">
        <v>1.23</v>
      </c>
      <c r="D943" s="4">
        <f t="shared" si="46"/>
        <v>5.2152000000000003</v>
      </c>
      <c r="E943" s="4">
        <f t="shared" si="45"/>
        <v>329.23119999999994</v>
      </c>
      <c r="F943" s="4">
        <f t="shared" si="44"/>
        <v>11.40119999999996</v>
      </c>
      <c r="G943" s="12">
        <v>2023</v>
      </c>
    </row>
    <row r="944" spans="1:7" x14ac:dyDescent="0.2">
      <c r="A944" s="18">
        <v>45150.504710648151</v>
      </c>
      <c r="B944" s="4">
        <v>4.25</v>
      </c>
      <c r="C944" s="4">
        <v>1.23</v>
      </c>
      <c r="D944" s="4">
        <f t="shared" si="46"/>
        <v>5.2275</v>
      </c>
      <c r="E944" s="4">
        <f t="shared" si="45"/>
        <v>329.24349999999998</v>
      </c>
      <c r="F944" s="4">
        <f t="shared" si="44"/>
        <v>11.413499999999999</v>
      </c>
      <c r="G944" s="12">
        <v>2023</v>
      </c>
    </row>
    <row r="945" spans="1:7" x14ac:dyDescent="0.2">
      <c r="A945" s="18">
        <v>45150.505509259259</v>
      </c>
      <c r="B945" s="4">
        <v>4.26</v>
      </c>
      <c r="C945" s="4">
        <v>1.23</v>
      </c>
      <c r="D945" s="4">
        <f t="shared" si="46"/>
        <v>5.2397999999999998</v>
      </c>
      <c r="E945" s="4">
        <f t="shared" si="45"/>
        <v>329.25579999999997</v>
      </c>
      <c r="F945" s="4">
        <f t="shared" si="44"/>
        <v>11.425799999999981</v>
      </c>
      <c r="G945" s="12">
        <v>2023</v>
      </c>
    </row>
    <row r="946" spans="1:7" x14ac:dyDescent="0.2">
      <c r="A946" s="18">
        <v>45150.506574074076</v>
      </c>
      <c r="B946" s="4">
        <v>4.2699999999999996</v>
      </c>
      <c r="C946" s="4">
        <v>1.23</v>
      </c>
      <c r="D946" s="4">
        <f t="shared" si="46"/>
        <v>5.2520999999999995</v>
      </c>
      <c r="E946" s="4">
        <f t="shared" si="45"/>
        <v>329.26809999999995</v>
      </c>
      <c r="F946" s="4">
        <f t="shared" si="44"/>
        <v>11.438099999999963</v>
      </c>
      <c r="G946" s="12">
        <v>2023</v>
      </c>
    </row>
    <row r="947" spans="1:7" x14ac:dyDescent="0.2">
      <c r="A947" s="18">
        <v>45150.507268518515</v>
      </c>
      <c r="B947" s="4">
        <v>4.28</v>
      </c>
      <c r="C947" s="4">
        <v>1.23</v>
      </c>
      <c r="D947" s="4">
        <f t="shared" si="46"/>
        <v>5.2644000000000002</v>
      </c>
      <c r="E947" s="4">
        <f t="shared" si="45"/>
        <v>329.28039999999999</v>
      </c>
      <c r="F947" s="4">
        <f t="shared" si="44"/>
        <v>11.450400000000002</v>
      </c>
      <c r="G947" s="12">
        <v>2023</v>
      </c>
    </row>
    <row r="948" spans="1:7" x14ac:dyDescent="0.2">
      <c r="A948" s="18">
        <v>45150.507789351854</v>
      </c>
      <c r="B948" s="4">
        <v>4.29</v>
      </c>
      <c r="C948" s="4">
        <v>1.23</v>
      </c>
      <c r="D948" s="4">
        <f t="shared" si="46"/>
        <v>5.2766999999999999</v>
      </c>
      <c r="E948" s="4">
        <f t="shared" si="45"/>
        <v>329.29269999999997</v>
      </c>
      <c r="F948" s="4">
        <f t="shared" si="44"/>
        <v>11.462699999999984</v>
      </c>
      <c r="G948" s="12">
        <v>2023</v>
      </c>
    </row>
    <row r="949" spans="1:7" x14ac:dyDescent="0.2">
      <c r="A949" s="18">
        <v>45150.508252314816</v>
      </c>
      <c r="B949" s="4">
        <v>4.3</v>
      </c>
      <c r="C949" s="4">
        <v>1.23</v>
      </c>
      <c r="D949" s="4">
        <f t="shared" si="46"/>
        <v>5.2889999999999997</v>
      </c>
      <c r="E949" s="4">
        <f t="shared" si="45"/>
        <v>329.30499999999995</v>
      </c>
      <c r="F949" s="4">
        <f t="shared" si="44"/>
        <v>11.474999999999966</v>
      </c>
      <c r="G949" s="12">
        <v>2023</v>
      </c>
    </row>
    <row r="950" spans="1:7" x14ac:dyDescent="0.2">
      <c r="A950" s="18">
        <v>45150.508842592593</v>
      </c>
      <c r="B950" s="4">
        <v>4.3099999999999996</v>
      </c>
      <c r="C950" s="4">
        <v>1.23</v>
      </c>
      <c r="D950" s="4">
        <f t="shared" si="46"/>
        <v>5.3012999999999995</v>
      </c>
      <c r="E950" s="4">
        <f t="shared" si="45"/>
        <v>329.31729999999999</v>
      </c>
      <c r="F950" s="4">
        <f t="shared" si="44"/>
        <v>11.487300000000005</v>
      </c>
      <c r="G950" s="12">
        <v>2023</v>
      </c>
    </row>
    <row r="951" spans="1:7" x14ac:dyDescent="0.2">
      <c r="A951" s="18">
        <v>45150.509270833332</v>
      </c>
      <c r="B951" s="4">
        <v>4.32</v>
      </c>
      <c r="C951" s="4">
        <v>1.23</v>
      </c>
      <c r="D951" s="4">
        <f t="shared" si="46"/>
        <v>5.3136000000000001</v>
      </c>
      <c r="E951" s="4">
        <f t="shared" si="45"/>
        <v>329.32959999999997</v>
      </c>
      <c r="F951" s="4">
        <f t="shared" si="44"/>
        <v>11.499599999999987</v>
      </c>
      <c r="G951" s="12">
        <v>2023</v>
      </c>
    </row>
    <row r="952" spans="1:7" x14ac:dyDescent="0.2">
      <c r="A952" s="18">
        <v>45150.509699074071</v>
      </c>
      <c r="B952" s="4">
        <v>4.33</v>
      </c>
      <c r="C952" s="4">
        <v>1.23</v>
      </c>
      <c r="D952" s="4">
        <f t="shared" si="46"/>
        <v>5.3258999999999999</v>
      </c>
      <c r="E952" s="4">
        <f t="shared" si="45"/>
        <v>329.34189999999995</v>
      </c>
      <c r="F952" s="4">
        <f t="shared" si="44"/>
        <v>11.511899999999969</v>
      </c>
      <c r="G952" s="12">
        <v>2023</v>
      </c>
    </row>
    <row r="953" spans="1:7" x14ac:dyDescent="0.2">
      <c r="A953" s="18">
        <v>45150.510046296295</v>
      </c>
      <c r="B953" s="4">
        <v>4.34</v>
      </c>
      <c r="C953" s="4">
        <v>1.23</v>
      </c>
      <c r="D953" s="4">
        <f t="shared" si="46"/>
        <v>5.3381999999999996</v>
      </c>
      <c r="E953" s="4">
        <f t="shared" si="45"/>
        <v>329.35419999999993</v>
      </c>
      <c r="F953" s="4">
        <f t="shared" si="44"/>
        <v>11.524199999999951</v>
      </c>
      <c r="G953" s="12">
        <v>2023</v>
      </c>
    </row>
    <row r="954" spans="1:7" x14ac:dyDescent="0.2">
      <c r="A954" s="18">
        <v>45150.510439814818</v>
      </c>
      <c r="B954" s="4">
        <v>4.3499999999999996</v>
      </c>
      <c r="C954" s="4">
        <v>1.23</v>
      </c>
      <c r="D954" s="4">
        <f t="shared" si="46"/>
        <v>5.3504999999999994</v>
      </c>
      <c r="E954" s="4">
        <f t="shared" si="45"/>
        <v>329.36649999999997</v>
      </c>
      <c r="F954" s="4">
        <f t="shared" si="44"/>
        <v>11.53649999999999</v>
      </c>
      <c r="G954" s="12">
        <v>2023</v>
      </c>
    </row>
    <row r="955" spans="1:7" x14ac:dyDescent="0.2">
      <c r="A955" s="18">
        <v>45150.510821759257</v>
      </c>
      <c r="B955" s="4">
        <v>4.3600000000000003</v>
      </c>
      <c r="C955" s="4">
        <v>1.23</v>
      </c>
      <c r="D955" s="4">
        <f t="shared" si="46"/>
        <v>5.3628</v>
      </c>
      <c r="E955" s="4">
        <f t="shared" si="45"/>
        <v>329.37879999999996</v>
      </c>
      <c r="F955" s="4">
        <f t="shared" si="44"/>
        <v>11.548799999999972</v>
      </c>
      <c r="G955" s="12">
        <v>2023</v>
      </c>
    </row>
    <row r="956" spans="1:7" x14ac:dyDescent="0.2">
      <c r="A956" s="18">
        <v>45150.511203703703</v>
      </c>
      <c r="B956" s="4">
        <v>4.37</v>
      </c>
      <c r="C956" s="4">
        <v>1.23</v>
      </c>
      <c r="D956" s="4">
        <f t="shared" si="46"/>
        <v>5.3750999999999998</v>
      </c>
      <c r="E956" s="4">
        <f t="shared" si="45"/>
        <v>329.39109999999994</v>
      </c>
      <c r="F956" s="4">
        <f t="shared" si="44"/>
        <v>11.561099999999954</v>
      </c>
      <c r="G956" s="12">
        <v>2023</v>
      </c>
    </row>
    <row r="957" spans="1:7" x14ac:dyDescent="0.2">
      <c r="A957" s="18">
        <v>45150.511504629627</v>
      </c>
      <c r="B957" s="4">
        <v>4.38</v>
      </c>
      <c r="C957" s="4">
        <v>1.23</v>
      </c>
      <c r="D957" s="4">
        <f t="shared" si="46"/>
        <v>5.3873999999999995</v>
      </c>
      <c r="E957" s="4">
        <f t="shared" si="45"/>
        <v>329.40339999999998</v>
      </c>
      <c r="F957" s="4">
        <f t="shared" si="44"/>
        <v>11.573399999999992</v>
      </c>
      <c r="G957" s="12">
        <v>2023</v>
      </c>
    </row>
    <row r="958" spans="1:7" x14ac:dyDescent="0.2">
      <c r="A958" s="18">
        <v>45150.511828703704</v>
      </c>
      <c r="B958" s="4">
        <v>4.3899999999999997</v>
      </c>
      <c r="C958" s="4">
        <v>1.23</v>
      </c>
      <c r="D958" s="4">
        <f t="shared" si="46"/>
        <v>5.3996999999999993</v>
      </c>
      <c r="E958" s="4">
        <f t="shared" si="45"/>
        <v>329.41569999999996</v>
      </c>
      <c r="F958" s="4">
        <f t="shared" si="44"/>
        <v>11.585699999999974</v>
      </c>
      <c r="G958" s="12">
        <v>2023</v>
      </c>
    </row>
    <row r="959" spans="1:7" x14ac:dyDescent="0.2">
      <c r="A959" s="18">
        <v>45150.512083333335</v>
      </c>
      <c r="B959" s="4">
        <v>4.4000000000000004</v>
      </c>
      <c r="C959" s="4">
        <v>1.23</v>
      </c>
      <c r="D959" s="4">
        <f t="shared" si="46"/>
        <v>5.4119999999999999</v>
      </c>
      <c r="E959" s="4">
        <f t="shared" si="45"/>
        <v>329.42799999999994</v>
      </c>
      <c r="F959" s="4">
        <f t="shared" si="44"/>
        <v>11.597999999999956</v>
      </c>
      <c r="G959" s="12">
        <v>2023</v>
      </c>
    </row>
    <row r="960" spans="1:7" x14ac:dyDescent="0.2">
      <c r="A960" s="18">
        <v>45150.512395833335</v>
      </c>
      <c r="B960" s="4">
        <v>4.41</v>
      </c>
      <c r="C960" s="4">
        <v>1.23</v>
      </c>
      <c r="D960" s="4">
        <f t="shared" si="46"/>
        <v>5.4242999999999997</v>
      </c>
      <c r="E960" s="4">
        <f t="shared" si="45"/>
        <v>329.44029999999998</v>
      </c>
      <c r="F960" s="4">
        <f t="shared" si="44"/>
        <v>11.610299999999995</v>
      </c>
      <c r="G960" s="12">
        <v>2023</v>
      </c>
    </row>
    <row r="961" spans="1:7" x14ac:dyDescent="0.2">
      <c r="A961" s="18">
        <v>45150.512662037036</v>
      </c>
      <c r="B961" s="4">
        <v>4.42</v>
      </c>
      <c r="C961" s="4">
        <v>1.23</v>
      </c>
      <c r="D961" s="4">
        <f t="shared" si="46"/>
        <v>5.4365999999999994</v>
      </c>
      <c r="E961" s="4">
        <f t="shared" si="45"/>
        <v>329.45259999999996</v>
      </c>
      <c r="F961" s="4">
        <f t="shared" si="44"/>
        <v>11.622599999999977</v>
      </c>
      <c r="G961" s="12">
        <v>2023</v>
      </c>
    </row>
    <row r="962" spans="1:7" x14ac:dyDescent="0.2">
      <c r="A962" s="18">
        <v>45150.513009259259</v>
      </c>
      <c r="B962" s="4">
        <v>4.43</v>
      </c>
      <c r="C962" s="4">
        <v>1.23</v>
      </c>
      <c r="D962" s="4">
        <f t="shared" si="46"/>
        <v>5.4488999999999992</v>
      </c>
      <c r="E962" s="4">
        <f t="shared" si="45"/>
        <v>329.46489999999994</v>
      </c>
      <c r="F962" s="4">
        <f t="shared" si="44"/>
        <v>11.634899999999959</v>
      </c>
      <c r="G962" s="12">
        <v>2023</v>
      </c>
    </row>
    <row r="963" spans="1:7" x14ac:dyDescent="0.2">
      <c r="A963" s="18">
        <v>45150.513321759259</v>
      </c>
      <c r="B963" s="4">
        <v>4.4400000000000004</v>
      </c>
      <c r="C963" s="4">
        <v>1.23</v>
      </c>
      <c r="D963" s="4">
        <f t="shared" si="46"/>
        <v>5.4612000000000007</v>
      </c>
      <c r="E963" s="4">
        <f t="shared" si="45"/>
        <v>329.47719999999998</v>
      </c>
      <c r="F963" s="4">
        <f t="shared" ref="F963:F1026" si="47">E963-317.83</f>
        <v>11.647199999999998</v>
      </c>
      <c r="G963" s="12">
        <v>2023</v>
      </c>
    </row>
    <row r="964" spans="1:7" x14ac:dyDescent="0.2">
      <c r="A964" s="18">
        <v>45150.513738425929</v>
      </c>
      <c r="B964" s="4">
        <v>4.45</v>
      </c>
      <c r="C964" s="4">
        <v>1.23</v>
      </c>
      <c r="D964" s="4">
        <f t="shared" si="46"/>
        <v>5.4735000000000005</v>
      </c>
      <c r="E964" s="4">
        <f t="shared" si="45"/>
        <v>329.48949999999996</v>
      </c>
      <c r="F964" s="4">
        <f t="shared" si="47"/>
        <v>11.65949999999998</v>
      </c>
      <c r="G964" s="12">
        <v>2023</v>
      </c>
    </row>
    <row r="965" spans="1:7" x14ac:dyDescent="0.2">
      <c r="A965" s="18">
        <v>45150.514131944445</v>
      </c>
      <c r="B965" s="4">
        <v>4.46</v>
      </c>
      <c r="C965" s="4">
        <v>1.23</v>
      </c>
      <c r="D965" s="4">
        <f t="shared" si="46"/>
        <v>5.4858000000000002</v>
      </c>
      <c r="E965" s="4">
        <f t="shared" si="45"/>
        <v>329.50179999999995</v>
      </c>
      <c r="F965" s="4">
        <f t="shared" si="47"/>
        <v>11.671799999999962</v>
      </c>
      <c r="G965" s="12">
        <v>2023</v>
      </c>
    </row>
    <row r="966" spans="1:7" x14ac:dyDescent="0.2">
      <c r="A966" s="18">
        <v>45150.514664351853</v>
      </c>
      <c r="B966" s="4">
        <v>4.47</v>
      </c>
      <c r="C966" s="4">
        <v>1.23</v>
      </c>
      <c r="D966" s="4">
        <f t="shared" si="46"/>
        <v>5.4981</v>
      </c>
      <c r="E966" s="4">
        <f t="shared" si="45"/>
        <v>329.51409999999998</v>
      </c>
      <c r="F966" s="4">
        <f t="shared" si="47"/>
        <v>11.684100000000001</v>
      </c>
      <c r="G966" s="12">
        <v>2023</v>
      </c>
    </row>
    <row r="967" spans="1:7" x14ac:dyDescent="0.2">
      <c r="A967" s="18">
        <v>45150.515138888892</v>
      </c>
      <c r="B967" s="4">
        <v>4.4800000000000004</v>
      </c>
      <c r="C967" s="4">
        <v>1.23</v>
      </c>
      <c r="D967" s="4">
        <f t="shared" si="46"/>
        <v>5.5104000000000006</v>
      </c>
      <c r="E967" s="4">
        <f t="shared" si="45"/>
        <v>329.52639999999997</v>
      </c>
      <c r="F967" s="4">
        <f t="shared" si="47"/>
        <v>11.696399999999983</v>
      </c>
      <c r="G967" s="12">
        <v>2023</v>
      </c>
    </row>
    <row r="968" spans="1:7" x14ac:dyDescent="0.2">
      <c r="A968" s="18">
        <v>45150.515659722223</v>
      </c>
      <c r="B968" s="4">
        <v>4.49</v>
      </c>
      <c r="C968" s="4">
        <v>1.23</v>
      </c>
      <c r="D968" s="4">
        <f t="shared" si="46"/>
        <v>5.5227000000000004</v>
      </c>
      <c r="E968" s="4">
        <f t="shared" ref="E968:E1031" si="48">D968+$E$518</f>
        <v>329.53869999999995</v>
      </c>
      <c r="F968" s="4">
        <f t="shared" si="47"/>
        <v>11.708699999999965</v>
      </c>
      <c r="G968" s="12">
        <v>2023</v>
      </c>
    </row>
    <row r="969" spans="1:7" x14ac:dyDescent="0.2">
      <c r="A969" s="18">
        <v>45150.516342592593</v>
      </c>
      <c r="B969" s="4">
        <v>4.5</v>
      </c>
      <c r="C969" s="4">
        <v>1.23</v>
      </c>
      <c r="D969" s="4">
        <f t="shared" si="46"/>
        <v>5.5350000000000001</v>
      </c>
      <c r="E969" s="4">
        <f t="shared" si="48"/>
        <v>329.55099999999999</v>
      </c>
      <c r="F969" s="4">
        <f t="shared" si="47"/>
        <v>11.721000000000004</v>
      </c>
      <c r="G969" s="12">
        <v>2023</v>
      </c>
    </row>
    <row r="970" spans="1:7" x14ac:dyDescent="0.2">
      <c r="A970" s="18">
        <v>45150.517372685186</v>
      </c>
      <c r="B970" s="4">
        <v>4.51</v>
      </c>
      <c r="C970" s="4">
        <v>1.23</v>
      </c>
      <c r="D970" s="4">
        <f t="shared" si="46"/>
        <v>5.5472999999999999</v>
      </c>
      <c r="E970" s="4">
        <f t="shared" si="48"/>
        <v>329.56329999999997</v>
      </c>
      <c r="F970" s="4">
        <f t="shared" si="47"/>
        <v>11.733299999999986</v>
      </c>
      <c r="G970" s="12">
        <v>2023</v>
      </c>
    </row>
    <row r="971" spans="1:7" x14ac:dyDescent="0.2">
      <c r="A971" s="18">
        <v>45150.518379629626</v>
      </c>
      <c r="B971" s="4">
        <v>4.5199999999999996</v>
      </c>
      <c r="C971" s="4">
        <v>1.23</v>
      </c>
      <c r="D971" s="4">
        <f t="shared" si="46"/>
        <v>5.5595999999999997</v>
      </c>
      <c r="E971" s="4">
        <f t="shared" si="48"/>
        <v>329.57559999999995</v>
      </c>
      <c r="F971" s="4">
        <f t="shared" si="47"/>
        <v>11.745599999999968</v>
      </c>
      <c r="G971" s="12">
        <v>2023</v>
      </c>
    </row>
    <row r="972" spans="1:7" x14ac:dyDescent="0.2">
      <c r="A972" s="18">
        <v>45150.52008101852</v>
      </c>
      <c r="B972" s="4">
        <v>4.53</v>
      </c>
      <c r="C972" s="4">
        <v>1.23</v>
      </c>
      <c r="D972" s="4">
        <f t="shared" si="46"/>
        <v>5.5719000000000003</v>
      </c>
      <c r="E972" s="4">
        <f t="shared" si="48"/>
        <v>329.58789999999999</v>
      </c>
      <c r="F972" s="4">
        <f t="shared" si="47"/>
        <v>11.757900000000006</v>
      </c>
      <c r="G972" s="12">
        <v>2023</v>
      </c>
    </row>
    <row r="973" spans="1:7" x14ac:dyDescent="0.2">
      <c r="A973" s="18">
        <v>45150.521701388891</v>
      </c>
      <c r="B973" s="4">
        <v>4.54</v>
      </c>
      <c r="C973" s="4">
        <v>1.23</v>
      </c>
      <c r="D973" s="4">
        <f t="shared" si="46"/>
        <v>5.5842000000000001</v>
      </c>
      <c r="E973" s="4">
        <f t="shared" si="48"/>
        <v>329.60019999999997</v>
      </c>
      <c r="F973" s="4">
        <f t="shared" si="47"/>
        <v>11.770199999999988</v>
      </c>
      <c r="G973" s="12">
        <v>2023</v>
      </c>
    </row>
    <row r="974" spans="1:7" x14ac:dyDescent="0.2">
      <c r="A974" s="18">
        <v>45150.522824074076</v>
      </c>
      <c r="B974" s="4">
        <v>4.55</v>
      </c>
      <c r="C974" s="4">
        <v>1.23</v>
      </c>
      <c r="D974" s="4">
        <f t="shared" si="46"/>
        <v>5.5964999999999998</v>
      </c>
      <c r="E974" s="4">
        <f t="shared" si="48"/>
        <v>329.61249999999995</v>
      </c>
      <c r="F974" s="4">
        <f t="shared" si="47"/>
        <v>11.78249999999997</v>
      </c>
      <c r="G974" s="12">
        <v>2023</v>
      </c>
    </row>
    <row r="975" spans="1:7" x14ac:dyDescent="0.2">
      <c r="A975" s="18">
        <v>45150.523692129631</v>
      </c>
      <c r="B975" s="4">
        <v>4.5599999999999996</v>
      </c>
      <c r="C975" s="4">
        <v>1.23</v>
      </c>
      <c r="D975" s="4">
        <f t="shared" si="46"/>
        <v>5.6087999999999996</v>
      </c>
      <c r="E975" s="4">
        <f t="shared" si="48"/>
        <v>329.62479999999994</v>
      </c>
      <c r="F975" s="4">
        <f t="shared" si="47"/>
        <v>11.794799999999952</v>
      </c>
      <c r="G975" s="12">
        <v>2023</v>
      </c>
    </row>
    <row r="976" spans="1:7" x14ac:dyDescent="0.2">
      <c r="A976" s="18">
        <v>45150.524918981479</v>
      </c>
      <c r="B976" s="4">
        <v>4.57</v>
      </c>
      <c r="C976" s="4">
        <v>1.23</v>
      </c>
      <c r="D976" s="4">
        <f t="shared" si="46"/>
        <v>5.6211000000000002</v>
      </c>
      <c r="E976" s="4">
        <f t="shared" si="48"/>
        <v>329.63709999999998</v>
      </c>
      <c r="F976" s="4">
        <f t="shared" si="47"/>
        <v>11.807099999999991</v>
      </c>
      <c r="G976" s="12">
        <v>2023</v>
      </c>
    </row>
    <row r="977" spans="1:7" x14ac:dyDescent="0.2">
      <c r="A977" s="18">
        <v>45150.526967592596</v>
      </c>
      <c r="B977" s="4">
        <v>4.58</v>
      </c>
      <c r="C977" s="4">
        <v>1.23</v>
      </c>
      <c r="D977" s="4">
        <f t="shared" ref="D977:D1040" si="49">B977*C977</f>
        <v>5.6334</v>
      </c>
      <c r="E977" s="4">
        <f t="shared" si="48"/>
        <v>329.64939999999996</v>
      </c>
      <c r="F977" s="4">
        <f t="shared" si="47"/>
        <v>11.819399999999973</v>
      </c>
      <c r="G977" s="12">
        <v>2023</v>
      </c>
    </row>
    <row r="978" spans="1:7" x14ac:dyDescent="0.2">
      <c r="A978" s="18">
        <v>45150.529953703706</v>
      </c>
      <c r="B978" s="4">
        <v>4.59</v>
      </c>
      <c r="C978" s="4">
        <v>1.23</v>
      </c>
      <c r="D978" s="4">
        <f t="shared" si="49"/>
        <v>5.6456999999999997</v>
      </c>
      <c r="E978" s="4">
        <f t="shared" si="48"/>
        <v>329.66169999999994</v>
      </c>
      <c r="F978" s="4">
        <f t="shared" si="47"/>
        <v>11.831699999999955</v>
      </c>
      <c r="G978" s="12">
        <v>2023</v>
      </c>
    </row>
    <row r="979" spans="1:7" x14ac:dyDescent="0.2">
      <c r="A979" s="18">
        <v>45150.534780092596</v>
      </c>
      <c r="B979" s="4">
        <v>4.5999999999999996</v>
      </c>
      <c r="C979" s="4">
        <v>1.23</v>
      </c>
      <c r="D979" s="4">
        <f t="shared" si="49"/>
        <v>5.6579999999999995</v>
      </c>
      <c r="E979" s="4">
        <f t="shared" si="48"/>
        <v>329.67399999999998</v>
      </c>
      <c r="F979" s="4">
        <f t="shared" si="47"/>
        <v>11.843999999999994</v>
      </c>
      <c r="G979" s="12">
        <v>2023</v>
      </c>
    </row>
    <row r="980" spans="1:7" x14ac:dyDescent="0.2">
      <c r="A980" s="18">
        <v>45150.544641203705</v>
      </c>
      <c r="B980" s="4">
        <v>4.6100000000000003</v>
      </c>
      <c r="C980" s="4">
        <v>1.23</v>
      </c>
      <c r="D980" s="4">
        <f t="shared" si="49"/>
        <v>5.6703000000000001</v>
      </c>
      <c r="E980" s="4">
        <f t="shared" si="48"/>
        <v>329.68629999999996</v>
      </c>
      <c r="F980" s="4">
        <f t="shared" si="47"/>
        <v>11.856299999999976</v>
      </c>
      <c r="G980" s="12">
        <v>2023</v>
      </c>
    </row>
    <row r="981" spans="1:7" x14ac:dyDescent="0.2">
      <c r="A981" s="18">
        <v>45150.550706018519</v>
      </c>
      <c r="B981" s="4">
        <v>4.62</v>
      </c>
      <c r="C981" s="4">
        <v>1.23</v>
      </c>
      <c r="D981" s="4">
        <f t="shared" si="49"/>
        <v>5.6825999999999999</v>
      </c>
      <c r="E981" s="4">
        <f t="shared" si="48"/>
        <v>329.69859999999994</v>
      </c>
      <c r="F981" s="4">
        <f t="shared" si="47"/>
        <v>11.868599999999958</v>
      </c>
      <c r="G981" s="12">
        <v>2023</v>
      </c>
    </row>
    <row r="982" spans="1:7" x14ac:dyDescent="0.2">
      <c r="A982" s="18">
        <v>45150.556446759256</v>
      </c>
      <c r="B982" s="4">
        <v>4.63</v>
      </c>
      <c r="C982" s="4">
        <v>1.23</v>
      </c>
      <c r="D982" s="4">
        <f t="shared" si="49"/>
        <v>5.6948999999999996</v>
      </c>
      <c r="E982" s="4">
        <f t="shared" si="48"/>
        <v>329.71089999999998</v>
      </c>
      <c r="F982" s="4">
        <f t="shared" si="47"/>
        <v>11.880899999999997</v>
      </c>
      <c r="G982" s="12">
        <v>2023</v>
      </c>
    </row>
    <row r="983" spans="1:7" x14ac:dyDescent="0.2">
      <c r="A983" s="18">
        <v>45150.564652777779</v>
      </c>
      <c r="B983" s="4">
        <v>4.6399999999999997</v>
      </c>
      <c r="C983" s="4">
        <v>1.23</v>
      </c>
      <c r="D983" s="4">
        <f t="shared" si="49"/>
        <v>5.7071999999999994</v>
      </c>
      <c r="E983" s="4">
        <f t="shared" si="48"/>
        <v>329.72319999999996</v>
      </c>
      <c r="F983" s="4">
        <f t="shared" si="47"/>
        <v>11.893199999999979</v>
      </c>
      <c r="G983" s="12">
        <v>2023</v>
      </c>
    </row>
    <row r="984" spans="1:7" x14ac:dyDescent="0.2">
      <c r="A984" s="18">
        <v>45150.575937499998</v>
      </c>
      <c r="B984" s="4">
        <v>4.6500000000000004</v>
      </c>
      <c r="C984" s="4">
        <v>1.23</v>
      </c>
      <c r="D984" s="4">
        <f t="shared" si="49"/>
        <v>5.7195</v>
      </c>
      <c r="E984" s="4">
        <f t="shared" si="48"/>
        <v>329.73549999999994</v>
      </c>
      <c r="F984" s="4">
        <f t="shared" si="47"/>
        <v>11.905499999999961</v>
      </c>
      <c r="G984" s="12">
        <v>2023</v>
      </c>
    </row>
    <row r="985" spans="1:7" x14ac:dyDescent="0.2">
      <c r="A985" s="18">
        <v>45150.58693287037</v>
      </c>
      <c r="B985" s="4">
        <v>4.66</v>
      </c>
      <c r="C985" s="4">
        <v>1.23</v>
      </c>
      <c r="D985" s="4">
        <f t="shared" si="49"/>
        <v>5.7317999999999998</v>
      </c>
      <c r="E985" s="4">
        <f t="shared" si="48"/>
        <v>329.74779999999998</v>
      </c>
      <c r="F985" s="4">
        <f t="shared" si="47"/>
        <v>11.9178</v>
      </c>
      <c r="G985" s="12">
        <v>2023</v>
      </c>
    </row>
    <row r="986" spans="1:7" x14ac:dyDescent="0.2">
      <c r="A986" s="18">
        <v>45154.047071759262</v>
      </c>
      <c r="B986" s="4">
        <v>4.67</v>
      </c>
      <c r="C986" s="4">
        <v>1.23</v>
      </c>
      <c r="D986" s="4">
        <f t="shared" si="49"/>
        <v>5.7440999999999995</v>
      </c>
      <c r="E986" s="4">
        <f t="shared" si="48"/>
        <v>329.76009999999997</v>
      </c>
      <c r="F986" s="4">
        <f t="shared" si="47"/>
        <v>11.930099999999982</v>
      </c>
      <c r="G986" s="12">
        <v>2023</v>
      </c>
    </row>
    <row r="987" spans="1:7" x14ac:dyDescent="0.2">
      <c r="A987" s="18">
        <v>45154.056064814817</v>
      </c>
      <c r="B987" s="4">
        <v>4.68</v>
      </c>
      <c r="C987" s="4">
        <v>1.23</v>
      </c>
      <c r="D987" s="4">
        <f t="shared" si="49"/>
        <v>5.7563999999999993</v>
      </c>
      <c r="E987" s="4">
        <f t="shared" si="48"/>
        <v>329.77239999999995</v>
      </c>
      <c r="F987" s="4">
        <f t="shared" si="47"/>
        <v>11.942399999999964</v>
      </c>
      <c r="G987" s="12">
        <v>2023</v>
      </c>
    </row>
    <row r="988" spans="1:7" x14ac:dyDescent="0.2">
      <c r="A988" s="18">
        <v>45154.060555555552</v>
      </c>
      <c r="B988" s="4">
        <v>4.6900000000000004</v>
      </c>
      <c r="C988" s="4">
        <v>1.23</v>
      </c>
      <c r="D988" s="4">
        <f t="shared" si="49"/>
        <v>5.7687000000000008</v>
      </c>
      <c r="E988" s="4">
        <f t="shared" si="48"/>
        <v>329.78469999999999</v>
      </c>
      <c r="F988" s="4">
        <f t="shared" si="47"/>
        <v>11.954700000000003</v>
      </c>
      <c r="G988" s="12">
        <v>2023</v>
      </c>
    </row>
    <row r="989" spans="1:7" x14ac:dyDescent="0.2">
      <c r="A989" s="18">
        <v>45154.446516203701</v>
      </c>
      <c r="B989" s="4">
        <v>4.7</v>
      </c>
      <c r="C989" s="4">
        <v>1.23</v>
      </c>
      <c r="D989" s="4">
        <f t="shared" si="49"/>
        <v>5.7809999999999997</v>
      </c>
      <c r="E989" s="4">
        <f t="shared" si="48"/>
        <v>329.79699999999997</v>
      </c>
      <c r="F989" s="4">
        <f t="shared" si="47"/>
        <v>11.966999999999985</v>
      </c>
      <c r="G989" s="12">
        <v>2023</v>
      </c>
    </row>
    <row r="990" spans="1:7" x14ac:dyDescent="0.2">
      <c r="A990" s="18">
        <v>45154.452372685184</v>
      </c>
      <c r="B990" s="4">
        <v>4.71</v>
      </c>
      <c r="C990" s="4">
        <v>1.23</v>
      </c>
      <c r="D990" s="4">
        <f t="shared" si="49"/>
        <v>5.7932999999999995</v>
      </c>
      <c r="E990" s="4">
        <f t="shared" si="48"/>
        <v>329.80929999999995</v>
      </c>
      <c r="F990" s="4">
        <f t="shared" si="47"/>
        <v>11.979299999999967</v>
      </c>
      <c r="G990" s="12">
        <v>2023</v>
      </c>
    </row>
    <row r="991" spans="1:7" x14ac:dyDescent="0.2">
      <c r="A991" s="18">
        <v>45154.453819444447</v>
      </c>
      <c r="B991" s="4">
        <v>4.72</v>
      </c>
      <c r="C991" s="4">
        <v>1.23</v>
      </c>
      <c r="D991" s="4">
        <f t="shared" si="49"/>
        <v>5.8055999999999992</v>
      </c>
      <c r="E991" s="4">
        <f t="shared" si="48"/>
        <v>329.82159999999999</v>
      </c>
      <c r="F991" s="4">
        <f t="shared" si="47"/>
        <v>11.991600000000005</v>
      </c>
      <c r="G991" s="12">
        <v>2023</v>
      </c>
    </row>
    <row r="992" spans="1:7" x14ac:dyDescent="0.2">
      <c r="A992" s="18">
        <v>45154.455659722225</v>
      </c>
      <c r="B992" s="4">
        <v>4.7300000000000004</v>
      </c>
      <c r="C992" s="4">
        <v>1.23</v>
      </c>
      <c r="D992" s="4">
        <f t="shared" si="49"/>
        <v>5.8179000000000007</v>
      </c>
      <c r="E992" s="4">
        <f t="shared" si="48"/>
        <v>329.83389999999997</v>
      </c>
      <c r="F992" s="4">
        <f t="shared" si="47"/>
        <v>12.003899999999987</v>
      </c>
      <c r="G992" s="12">
        <v>2023</v>
      </c>
    </row>
    <row r="993" spans="1:7" x14ac:dyDescent="0.2">
      <c r="A993" s="18">
        <v>45154.456157407411</v>
      </c>
      <c r="B993" s="4">
        <v>4.74</v>
      </c>
      <c r="C993" s="4">
        <v>1.23</v>
      </c>
      <c r="D993" s="4">
        <f t="shared" si="49"/>
        <v>5.8302000000000005</v>
      </c>
      <c r="E993" s="4">
        <f t="shared" si="48"/>
        <v>329.84619999999995</v>
      </c>
      <c r="F993" s="4">
        <f t="shared" si="47"/>
        <v>12.016199999999969</v>
      </c>
      <c r="G993" s="12">
        <v>2023</v>
      </c>
    </row>
    <row r="994" spans="1:7" x14ac:dyDescent="0.2">
      <c r="A994" s="18">
        <v>45154.456863425927</v>
      </c>
      <c r="B994" s="4">
        <v>4.75</v>
      </c>
      <c r="C994" s="4">
        <v>1.23</v>
      </c>
      <c r="D994" s="4">
        <f t="shared" si="49"/>
        <v>5.8425000000000002</v>
      </c>
      <c r="E994" s="4">
        <f t="shared" si="48"/>
        <v>329.85849999999994</v>
      </c>
      <c r="F994" s="4">
        <f t="shared" si="47"/>
        <v>12.028499999999951</v>
      </c>
      <c r="G994" s="12">
        <v>2023</v>
      </c>
    </row>
    <row r="995" spans="1:7" x14ac:dyDescent="0.2">
      <c r="A995" s="18">
        <v>45154.457233796296</v>
      </c>
      <c r="B995" s="4">
        <v>4.76</v>
      </c>
      <c r="C995" s="4">
        <v>1.23</v>
      </c>
      <c r="D995" s="4">
        <f t="shared" si="49"/>
        <v>5.8548</v>
      </c>
      <c r="E995" s="4">
        <f t="shared" si="48"/>
        <v>329.87079999999997</v>
      </c>
      <c r="F995" s="4">
        <f t="shared" si="47"/>
        <v>12.04079999999999</v>
      </c>
      <c r="G995" s="12">
        <v>2023</v>
      </c>
    </row>
    <row r="996" spans="1:7" x14ac:dyDescent="0.2">
      <c r="A996" s="18">
        <v>45154.45753472222</v>
      </c>
      <c r="B996" s="4">
        <v>4.7699999999999996</v>
      </c>
      <c r="C996" s="4">
        <v>1.23</v>
      </c>
      <c r="D996" s="4">
        <f t="shared" si="49"/>
        <v>5.8670999999999998</v>
      </c>
      <c r="E996" s="4">
        <f t="shared" si="48"/>
        <v>329.88309999999996</v>
      </c>
      <c r="F996" s="4">
        <f t="shared" si="47"/>
        <v>12.053099999999972</v>
      </c>
      <c r="G996" s="12">
        <v>2023</v>
      </c>
    </row>
    <row r="997" spans="1:7" x14ac:dyDescent="0.2">
      <c r="A997" s="18">
        <v>45154.457824074074</v>
      </c>
      <c r="B997" s="4">
        <v>4.78</v>
      </c>
      <c r="C997" s="4">
        <v>1.23</v>
      </c>
      <c r="D997" s="4">
        <f t="shared" si="49"/>
        <v>5.8794000000000004</v>
      </c>
      <c r="E997" s="4">
        <f t="shared" si="48"/>
        <v>329.89539999999994</v>
      </c>
      <c r="F997" s="4">
        <f t="shared" si="47"/>
        <v>12.065399999999954</v>
      </c>
      <c r="G997" s="12">
        <v>2023</v>
      </c>
    </row>
    <row r="998" spans="1:7" x14ac:dyDescent="0.2">
      <c r="A998" s="18">
        <v>45154.458171296297</v>
      </c>
      <c r="B998" s="4">
        <v>4.79</v>
      </c>
      <c r="C998" s="4">
        <v>1.23</v>
      </c>
      <c r="D998" s="4">
        <f t="shared" si="49"/>
        <v>5.8917000000000002</v>
      </c>
      <c r="E998" s="4">
        <f t="shared" si="48"/>
        <v>329.90769999999998</v>
      </c>
      <c r="F998" s="4">
        <f t="shared" si="47"/>
        <v>12.077699999999993</v>
      </c>
      <c r="G998" s="12">
        <v>2023</v>
      </c>
    </row>
    <row r="999" spans="1:7" x14ac:dyDescent="0.2">
      <c r="A999" s="18">
        <v>45154.458761574075</v>
      </c>
      <c r="B999" s="4">
        <v>4.8</v>
      </c>
      <c r="C999" s="4">
        <v>1.23</v>
      </c>
      <c r="D999" s="4">
        <f t="shared" si="49"/>
        <v>5.9039999999999999</v>
      </c>
      <c r="E999" s="4">
        <f t="shared" si="48"/>
        <v>329.91999999999996</v>
      </c>
      <c r="F999" s="4">
        <f t="shared" si="47"/>
        <v>12.089999999999975</v>
      </c>
      <c r="G999" s="12">
        <v>2023</v>
      </c>
    </row>
    <row r="1000" spans="1:7" x14ac:dyDescent="0.2">
      <c r="A1000" s="18">
        <v>45154.464039351849</v>
      </c>
      <c r="B1000" s="4">
        <v>4.8099999999999996</v>
      </c>
      <c r="C1000" s="4">
        <v>1.23</v>
      </c>
      <c r="D1000" s="4">
        <f t="shared" si="49"/>
        <v>5.9162999999999997</v>
      </c>
      <c r="E1000" s="4">
        <f t="shared" si="48"/>
        <v>329.93229999999994</v>
      </c>
      <c r="F1000" s="4">
        <f t="shared" si="47"/>
        <v>12.102299999999957</v>
      </c>
      <c r="G1000" s="12">
        <v>2023</v>
      </c>
    </row>
    <row r="1001" spans="1:7" x14ac:dyDescent="0.2">
      <c r="A1001" s="18">
        <v>45155.642083333332</v>
      </c>
      <c r="B1001" s="4">
        <v>4.82</v>
      </c>
      <c r="C1001" s="4">
        <v>1.23</v>
      </c>
      <c r="D1001" s="4">
        <f t="shared" si="49"/>
        <v>5.9286000000000003</v>
      </c>
      <c r="E1001" s="4">
        <f t="shared" si="48"/>
        <v>329.94459999999998</v>
      </c>
      <c r="F1001" s="4">
        <f t="shared" si="47"/>
        <v>12.114599999999996</v>
      </c>
      <c r="G1001" s="12">
        <v>2023</v>
      </c>
    </row>
    <row r="1002" spans="1:7" x14ac:dyDescent="0.2">
      <c r="A1002" s="18">
        <v>45156.228321759256</v>
      </c>
      <c r="B1002" s="4">
        <v>4.83</v>
      </c>
      <c r="C1002" s="4">
        <v>1.23</v>
      </c>
      <c r="D1002" s="4">
        <f t="shared" si="49"/>
        <v>5.9409000000000001</v>
      </c>
      <c r="E1002" s="4">
        <f t="shared" si="48"/>
        <v>329.95689999999996</v>
      </c>
      <c r="F1002" s="4">
        <f t="shared" si="47"/>
        <v>12.126899999999978</v>
      </c>
      <c r="G1002" s="12">
        <v>2023</v>
      </c>
    </row>
    <row r="1003" spans="1:7" x14ac:dyDescent="0.2">
      <c r="A1003" s="18">
        <v>45156.229849537034</v>
      </c>
      <c r="B1003" s="4">
        <v>4.84</v>
      </c>
      <c r="C1003" s="4">
        <v>1.23</v>
      </c>
      <c r="D1003" s="4">
        <f t="shared" si="49"/>
        <v>5.9531999999999998</v>
      </c>
      <c r="E1003" s="4">
        <f t="shared" si="48"/>
        <v>329.96919999999994</v>
      </c>
      <c r="F1003" s="4">
        <f t="shared" si="47"/>
        <v>12.13919999999996</v>
      </c>
      <c r="G1003" s="12">
        <v>2023</v>
      </c>
    </row>
    <row r="1004" spans="1:7" x14ac:dyDescent="0.2">
      <c r="A1004" s="18">
        <v>45156.231446759259</v>
      </c>
      <c r="B1004" s="4">
        <v>4.8499999999999996</v>
      </c>
      <c r="C1004" s="4">
        <v>1.23</v>
      </c>
      <c r="D1004" s="4">
        <f t="shared" si="49"/>
        <v>5.9654999999999996</v>
      </c>
      <c r="E1004" s="4">
        <f t="shared" si="48"/>
        <v>329.98149999999998</v>
      </c>
      <c r="F1004" s="4">
        <f t="shared" si="47"/>
        <v>12.151499999999999</v>
      </c>
      <c r="G1004" s="12">
        <v>2023</v>
      </c>
    </row>
    <row r="1005" spans="1:7" x14ac:dyDescent="0.2">
      <c r="A1005" s="18">
        <v>45156.233020833337</v>
      </c>
      <c r="B1005" s="4">
        <v>4.8600000000000003</v>
      </c>
      <c r="C1005" s="4">
        <v>1.23</v>
      </c>
      <c r="D1005" s="4">
        <f t="shared" si="49"/>
        <v>5.9778000000000002</v>
      </c>
      <c r="E1005" s="4">
        <f t="shared" si="48"/>
        <v>329.99379999999996</v>
      </c>
      <c r="F1005" s="4">
        <f t="shared" si="47"/>
        <v>12.163799999999981</v>
      </c>
      <c r="G1005" s="12">
        <v>2023</v>
      </c>
    </row>
    <row r="1006" spans="1:7" x14ac:dyDescent="0.2">
      <c r="A1006" s="18">
        <v>45156.234155092592</v>
      </c>
      <c r="B1006" s="4">
        <v>4.87</v>
      </c>
      <c r="C1006" s="4">
        <v>1.23</v>
      </c>
      <c r="D1006" s="4">
        <f t="shared" si="49"/>
        <v>5.9901</v>
      </c>
      <c r="E1006" s="4">
        <f t="shared" si="48"/>
        <v>330.00609999999995</v>
      </c>
      <c r="F1006" s="4">
        <f t="shared" si="47"/>
        <v>12.176099999999963</v>
      </c>
      <c r="G1006" s="12">
        <v>2023</v>
      </c>
    </row>
    <row r="1007" spans="1:7" x14ac:dyDescent="0.2">
      <c r="A1007" s="18">
        <v>45156.235671296294</v>
      </c>
      <c r="B1007" s="4">
        <v>4.88</v>
      </c>
      <c r="C1007" s="4">
        <v>1.23</v>
      </c>
      <c r="D1007" s="4">
        <f t="shared" si="49"/>
        <v>6.0023999999999997</v>
      </c>
      <c r="E1007" s="4">
        <f t="shared" si="48"/>
        <v>330.01839999999999</v>
      </c>
      <c r="F1007" s="4">
        <f t="shared" si="47"/>
        <v>12.188400000000001</v>
      </c>
      <c r="G1007" s="12">
        <v>2023</v>
      </c>
    </row>
    <row r="1008" spans="1:7" x14ac:dyDescent="0.2">
      <c r="A1008" s="18">
        <v>45156.238576388889</v>
      </c>
      <c r="B1008" s="4">
        <v>4.8899999999999997</v>
      </c>
      <c r="C1008" s="4">
        <v>1.23</v>
      </c>
      <c r="D1008" s="4">
        <f t="shared" si="49"/>
        <v>6.0146999999999995</v>
      </c>
      <c r="E1008" s="4">
        <f t="shared" si="48"/>
        <v>330.03069999999997</v>
      </c>
      <c r="F1008" s="4">
        <f t="shared" si="47"/>
        <v>12.200699999999983</v>
      </c>
      <c r="G1008" s="12">
        <v>2023</v>
      </c>
    </row>
    <row r="1009" spans="1:7" x14ac:dyDescent="0.2">
      <c r="A1009" s="18">
        <v>45156.263368055559</v>
      </c>
      <c r="B1009" s="4">
        <v>4.9000000000000004</v>
      </c>
      <c r="C1009" s="4">
        <v>1.23</v>
      </c>
      <c r="D1009" s="4">
        <f t="shared" si="49"/>
        <v>6.0270000000000001</v>
      </c>
      <c r="E1009" s="4">
        <f t="shared" si="48"/>
        <v>330.04299999999995</v>
      </c>
      <c r="F1009" s="4">
        <f t="shared" si="47"/>
        <v>12.212999999999965</v>
      </c>
      <c r="G1009" s="12">
        <v>2023</v>
      </c>
    </row>
    <row r="1010" spans="1:7" x14ac:dyDescent="0.2">
      <c r="A1010" s="18">
        <v>45156.279479166667</v>
      </c>
      <c r="B1010" s="4">
        <v>4.91</v>
      </c>
      <c r="C1010" s="4">
        <v>1.23</v>
      </c>
      <c r="D1010" s="4">
        <f t="shared" si="49"/>
        <v>6.0392999999999999</v>
      </c>
      <c r="E1010" s="4">
        <f t="shared" si="48"/>
        <v>330.05529999999999</v>
      </c>
      <c r="F1010" s="4">
        <f t="shared" si="47"/>
        <v>12.225300000000004</v>
      </c>
      <c r="G1010" s="12">
        <v>2023</v>
      </c>
    </row>
    <row r="1011" spans="1:7" x14ac:dyDescent="0.2">
      <c r="A1011" s="18">
        <v>45156.291493055556</v>
      </c>
      <c r="B1011" s="4">
        <v>4.92</v>
      </c>
      <c r="C1011" s="4">
        <v>1.23</v>
      </c>
      <c r="D1011" s="4">
        <f t="shared" si="49"/>
        <v>6.0515999999999996</v>
      </c>
      <c r="E1011" s="4">
        <f t="shared" si="48"/>
        <v>330.06759999999997</v>
      </c>
      <c r="F1011" s="4">
        <f t="shared" si="47"/>
        <v>12.237599999999986</v>
      </c>
      <c r="G1011" s="12">
        <v>2023</v>
      </c>
    </row>
    <row r="1012" spans="1:7" x14ac:dyDescent="0.2">
      <c r="A1012" s="18">
        <v>45156.296481481484</v>
      </c>
      <c r="B1012" s="4">
        <v>4.93</v>
      </c>
      <c r="C1012" s="4">
        <v>1.23</v>
      </c>
      <c r="D1012" s="4">
        <f t="shared" si="49"/>
        <v>6.0638999999999994</v>
      </c>
      <c r="E1012" s="4">
        <f t="shared" si="48"/>
        <v>330.07989999999995</v>
      </c>
      <c r="F1012" s="4">
        <f t="shared" si="47"/>
        <v>12.249899999999968</v>
      </c>
      <c r="G1012" s="12">
        <v>2023</v>
      </c>
    </row>
    <row r="1013" spans="1:7" x14ac:dyDescent="0.2">
      <c r="A1013" s="18">
        <v>45156.303715277776</v>
      </c>
      <c r="B1013" s="4">
        <v>4.9400000000000004</v>
      </c>
      <c r="C1013" s="4">
        <v>1.23</v>
      </c>
      <c r="D1013" s="4">
        <f t="shared" si="49"/>
        <v>6.0762</v>
      </c>
      <c r="E1013" s="4">
        <f t="shared" si="48"/>
        <v>330.09219999999993</v>
      </c>
      <c r="F1013" s="4">
        <f t="shared" si="47"/>
        <v>12.26219999999995</v>
      </c>
      <c r="G1013" s="12">
        <v>2023</v>
      </c>
    </row>
    <row r="1014" spans="1:7" x14ac:dyDescent="0.2">
      <c r="A1014" s="18">
        <v>45156.319409722222</v>
      </c>
      <c r="B1014" s="4">
        <v>4.95</v>
      </c>
      <c r="C1014" s="4">
        <v>1.23</v>
      </c>
      <c r="D1014" s="4">
        <f t="shared" si="49"/>
        <v>6.0884999999999998</v>
      </c>
      <c r="E1014" s="4">
        <f t="shared" si="48"/>
        <v>330.10449999999997</v>
      </c>
      <c r="F1014" s="4">
        <f t="shared" si="47"/>
        <v>12.274499999999989</v>
      </c>
      <c r="G1014" s="12">
        <v>2023</v>
      </c>
    </row>
    <row r="1015" spans="1:7" x14ac:dyDescent="0.2">
      <c r="A1015" s="18">
        <v>45156.332048611112</v>
      </c>
      <c r="B1015" s="4">
        <v>4.96</v>
      </c>
      <c r="C1015" s="4">
        <v>1.23</v>
      </c>
      <c r="D1015" s="4">
        <f t="shared" si="49"/>
        <v>6.1007999999999996</v>
      </c>
      <c r="E1015" s="4">
        <f t="shared" si="48"/>
        <v>330.11679999999996</v>
      </c>
      <c r="F1015" s="4">
        <f t="shared" si="47"/>
        <v>12.286799999999971</v>
      </c>
      <c r="G1015" s="12">
        <v>2023</v>
      </c>
    </row>
    <row r="1016" spans="1:7" x14ac:dyDescent="0.2">
      <c r="A1016" s="18">
        <v>45156.348263888889</v>
      </c>
      <c r="B1016" s="4">
        <v>4.97</v>
      </c>
      <c r="C1016" s="4">
        <v>1.23</v>
      </c>
      <c r="D1016" s="4">
        <f t="shared" si="49"/>
        <v>6.1130999999999993</v>
      </c>
      <c r="E1016" s="4">
        <f t="shared" si="48"/>
        <v>330.12909999999994</v>
      </c>
      <c r="F1016" s="4">
        <f t="shared" si="47"/>
        <v>12.299099999999953</v>
      </c>
      <c r="G1016" s="12">
        <v>2023</v>
      </c>
    </row>
    <row r="1017" spans="1:7" x14ac:dyDescent="0.2">
      <c r="A1017" s="18">
        <v>45156.515509259261</v>
      </c>
      <c r="B1017" s="4">
        <v>4.9800000000000004</v>
      </c>
      <c r="C1017" s="4">
        <v>1.23</v>
      </c>
      <c r="D1017" s="4">
        <f t="shared" si="49"/>
        <v>6.1254000000000008</v>
      </c>
      <c r="E1017" s="4">
        <f t="shared" si="48"/>
        <v>330.14139999999998</v>
      </c>
      <c r="F1017" s="4">
        <f t="shared" si="47"/>
        <v>12.311399999999992</v>
      </c>
      <c r="G1017" s="12">
        <v>2023</v>
      </c>
    </row>
    <row r="1018" spans="1:7" x14ac:dyDescent="0.2">
      <c r="A1018" s="18">
        <v>45156.522951388892</v>
      </c>
      <c r="B1018" s="4">
        <v>4.99</v>
      </c>
      <c r="C1018" s="4">
        <v>1.23</v>
      </c>
      <c r="D1018" s="4">
        <f t="shared" si="49"/>
        <v>6.1377000000000006</v>
      </c>
      <c r="E1018" s="4">
        <f t="shared" si="48"/>
        <v>330.15369999999996</v>
      </c>
      <c r="F1018" s="4">
        <f t="shared" si="47"/>
        <v>12.323699999999974</v>
      </c>
      <c r="G1018" s="12">
        <v>2023</v>
      </c>
    </row>
    <row r="1019" spans="1:7" x14ac:dyDescent="0.2">
      <c r="A1019" s="18">
        <v>45156.525868055556</v>
      </c>
      <c r="B1019" s="4">
        <v>5</v>
      </c>
      <c r="C1019" s="4">
        <v>1.23</v>
      </c>
      <c r="D1019" s="4">
        <f t="shared" si="49"/>
        <v>6.15</v>
      </c>
      <c r="E1019" s="4">
        <f t="shared" si="48"/>
        <v>330.16599999999994</v>
      </c>
      <c r="F1019" s="4">
        <f t="shared" si="47"/>
        <v>12.335999999999956</v>
      </c>
      <c r="G1019" s="12">
        <v>2023</v>
      </c>
    </row>
    <row r="1020" spans="1:7" x14ac:dyDescent="0.2">
      <c r="A1020" s="18">
        <v>45156.528993055559</v>
      </c>
      <c r="B1020" s="4">
        <v>5.01</v>
      </c>
      <c r="C1020" s="4">
        <v>1.23</v>
      </c>
      <c r="D1020" s="4">
        <f t="shared" si="49"/>
        <v>6.1622999999999992</v>
      </c>
      <c r="E1020" s="4">
        <f t="shared" si="48"/>
        <v>330.17829999999998</v>
      </c>
      <c r="F1020" s="4">
        <f t="shared" si="47"/>
        <v>12.348299999999995</v>
      </c>
      <c r="G1020" s="12">
        <v>2023</v>
      </c>
    </row>
    <row r="1021" spans="1:7" x14ac:dyDescent="0.2">
      <c r="A1021" s="18">
        <v>45156.531400462962</v>
      </c>
      <c r="B1021" s="4">
        <v>5.0199999999999996</v>
      </c>
      <c r="C1021" s="4">
        <v>1.23</v>
      </c>
      <c r="D1021" s="4">
        <f t="shared" si="49"/>
        <v>6.174599999999999</v>
      </c>
      <c r="E1021" s="4">
        <f t="shared" si="48"/>
        <v>330.19059999999996</v>
      </c>
      <c r="F1021" s="4">
        <f t="shared" si="47"/>
        <v>12.360599999999977</v>
      </c>
      <c r="G1021" s="12">
        <v>2023</v>
      </c>
    </row>
    <row r="1022" spans="1:7" x14ac:dyDescent="0.2">
      <c r="A1022" s="18">
        <v>45156.533958333333</v>
      </c>
      <c r="B1022" s="4">
        <v>5.03</v>
      </c>
      <c r="C1022" s="4">
        <v>1.23</v>
      </c>
      <c r="D1022" s="4">
        <f t="shared" si="49"/>
        <v>6.1869000000000005</v>
      </c>
      <c r="E1022" s="4">
        <f t="shared" si="48"/>
        <v>330.20289999999994</v>
      </c>
      <c r="F1022" s="4">
        <f t="shared" si="47"/>
        <v>12.372899999999959</v>
      </c>
      <c r="G1022" s="12">
        <v>2023</v>
      </c>
    </row>
    <row r="1023" spans="1:7" x14ac:dyDescent="0.2">
      <c r="A1023" s="18">
        <v>45156.536192129628</v>
      </c>
      <c r="B1023" s="4">
        <v>5.04</v>
      </c>
      <c r="C1023" s="4">
        <v>1.23</v>
      </c>
      <c r="D1023" s="4">
        <f t="shared" si="49"/>
        <v>6.1992000000000003</v>
      </c>
      <c r="E1023" s="4">
        <f t="shared" si="48"/>
        <v>330.21519999999998</v>
      </c>
      <c r="F1023" s="4">
        <f t="shared" si="47"/>
        <v>12.385199999999998</v>
      </c>
      <c r="G1023" s="12">
        <v>2023</v>
      </c>
    </row>
    <row r="1024" spans="1:7" x14ac:dyDescent="0.2">
      <c r="A1024" s="18">
        <v>45156.543761574074</v>
      </c>
      <c r="B1024" s="4">
        <v>5.05</v>
      </c>
      <c r="C1024" s="4">
        <v>1.23</v>
      </c>
      <c r="D1024" s="4">
        <f t="shared" si="49"/>
        <v>6.2115</v>
      </c>
      <c r="E1024" s="4">
        <f t="shared" si="48"/>
        <v>330.22749999999996</v>
      </c>
      <c r="F1024" s="4">
        <f t="shared" si="47"/>
        <v>12.39749999999998</v>
      </c>
      <c r="G1024" s="12">
        <v>2023</v>
      </c>
    </row>
    <row r="1025" spans="1:7" x14ac:dyDescent="0.2">
      <c r="A1025" s="18">
        <v>45156.547337962962</v>
      </c>
      <c r="B1025" s="4">
        <v>5.0599999999999996</v>
      </c>
      <c r="C1025" s="4">
        <v>1.23</v>
      </c>
      <c r="D1025" s="4">
        <f t="shared" si="49"/>
        <v>6.2237999999999998</v>
      </c>
      <c r="E1025" s="4">
        <f t="shared" si="48"/>
        <v>330.23979999999995</v>
      </c>
      <c r="F1025" s="4">
        <f t="shared" si="47"/>
        <v>12.409799999999962</v>
      </c>
      <c r="G1025" s="12">
        <v>2023</v>
      </c>
    </row>
    <row r="1026" spans="1:7" x14ac:dyDescent="0.2">
      <c r="A1026" s="18">
        <v>45156.549062500002</v>
      </c>
      <c r="B1026" s="4">
        <v>5.07</v>
      </c>
      <c r="C1026" s="4">
        <v>1.23</v>
      </c>
      <c r="D1026" s="4">
        <f t="shared" si="49"/>
        <v>6.2361000000000004</v>
      </c>
      <c r="E1026" s="4">
        <f t="shared" si="48"/>
        <v>330.25209999999998</v>
      </c>
      <c r="F1026" s="4">
        <f t="shared" si="47"/>
        <v>12.4221</v>
      </c>
      <c r="G1026" s="12">
        <v>2023</v>
      </c>
    </row>
    <row r="1027" spans="1:7" x14ac:dyDescent="0.2">
      <c r="A1027" s="18">
        <v>45156.551064814812</v>
      </c>
      <c r="B1027" s="4">
        <v>5.08</v>
      </c>
      <c r="C1027" s="4">
        <v>1.23</v>
      </c>
      <c r="D1027" s="4">
        <f t="shared" si="49"/>
        <v>6.2484000000000002</v>
      </c>
      <c r="E1027" s="4">
        <f t="shared" si="48"/>
        <v>330.26439999999997</v>
      </c>
      <c r="F1027" s="4">
        <f t="shared" ref="F1027:F1090" si="50">E1027-317.83</f>
        <v>12.434399999999982</v>
      </c>
      <c r="G1027" s="12">
        <v>2023</v>
      </c>
    </row>
    <row r="1028" spans="1:7" x14ac:dyDescent="0.2">
      <c r="A1028" s="18">
        <v>45156.552361111113</v>
      </c>
      <c r="B1028" s="4">
        <v>5.09</v>
      </c>
      <c r="C1028" s="4">
        <v>1.23</v>
      </c>
      <c r="D1028" s="4">
        <f t="shared" si="49"/>
        <v>6.2606999999999999</v>
      </c>
      <c r="E1028" s="4">
        <f t="shared" si="48"/>
        <v>330.27669999999995</v>
      </c>
      <c r="F1028" s="4">
        <f t="shared" si="50"/>
        <v>12.446699999999964</v>
      </c>
      <c r="G1028" s="12">
        <v>2023</v>
      </c>
    </row>
    <row r="1029" spans="1:7" x14ac:dyDescent="0.2">
      <c r="A1029" s="18">
        <v>45156.553703703707</v>
      </c>
      <c r="B1029" s="4">
        <v>5.0999999999999996</v>
      </c>
      <c r="C1029" s="4">
        <v>1.23</v>
      </c>
      <c r="D1029" s="4">
        <f t="shared" si="49"/>
        <v>6.2729999999999997</v>
      </c>
      <c r="E1029" s="4">
        <f t="shared" si="48"/>
        <v>330.28899999999999</v>
      </c>
      <c r="F1029" s="4">
        <f t="shared" si="50"/>
        <v>12.459000000000003</v>
      </c>
      <c r="G1029" s="12">
        <v>2023</v>
      </c>
    </row>
    <row r="1030" spans="1:7" x14ac:dyDescent="0.2">
      <c r="A1030" s="18">
        <v>45156.554826388892</v>
      </c>
      <c r="B1030" s="4">
        <v>5.1100000000000003</v>
      </c>
      <c r="C1030" s="4">
        <v>1.23</v>
      </c>
      <c r="D1030" s="4">
        <f t="shared" si="49"/>
        <v>6.2853000000000003</v>
      </c>
      <c r="E1030" s="4">
        <f t="shared" si="48"/>
        <v>330.30129999999997</v>
      </c>
      <c r="F1030" s="4">
        <f t="shared" si="50"/>
        <v>12.471299999999985</v>
      </c>
      <c r="G1030" s="12">
        <v>2023</v>
      </c>
    </row>
    <row r="1031" spans="1:7" x14ac:dyDescent="0.2">
      <c r="A1031" s="18">
        <v>45156.555439814816</v>
      </c>
      <c r="B1031" s="4">
        <v>5.12</v>
      </c>
      <c r="C1031" s="4">
        <v>1.23</v>
      </c>
      <c r="D1031" s="4">
        <f t="shared" si="49"/>
        <v>6.2976000000000001</v>
      </c>
      <c r="E1031" s="4">
        <f t="shared" si="48"/>
        <v>330.31359999999995</v>
      </c>
      <c r="F1031" s="4">
        <f t="shared" si="50"/>
        <v>12.483599999999967</v>
      </c>
      <c r="G1031" s="12">
        <v>2023</v>
      </c>
    </row>
    <row r="1032" spans="1:7" x14ac:dyDescent="0.2">
      <c r="A1032" s="18">
        <v>45156.556041666663</v>
      </c>
      <c r="B1032" s="4">
        <v>5.13</v>
      </c>
      <c r="C1032" s="4">
        <v>1.23</v>
      </c>
      <c r="D1032" s="4">
        <f t="shared" si="49"/>
        <v>6.3098999999999998</v>
      </c>
      <c r="E1032" s="4">
        <f t="shared" ref="E1032:E1095" si="51">D1032+$E$518</f>
        <v>330.32589999999999</v>
      </c>
      <c r="F1032" s="4">
        <f t="shared" si="50"/>
        <v>12.495900000000006</v>
      </c>
      <c r="G1032" s="12">
        <v>2023</v>
      </c>
    </row>
    <row r="1033" spans="1:7" x14ac:dyDescent="0.2">
      <c r="A1033" s="18">
        <v>45156.556550925925</v>
      </c>
      <c r="B1033" s="4">
        <v>5.14</v>
      </c>
      <c r="C1033" s="4">
        <v>1.23</v>
      </c>
      <c r="D1033" s="4">
        <f t="shared" si="49"/>
        <v>6.3221999999999996</v>
      </c>
      <c r="E1033" s="4">
        <f t="shared" si="51"/>
        <v>330.33819999999997</v>
      </c>
      <c r="F1033" s="4">
        <f t="shared" si="50"/>
        <v>12.508199999999988</v>
      </c>
      <c r="G1033" s="12">
        <v>2023</v>
      </c>
    </row>
    <row r="1034" spans="1:7" x14ac:dyDescent="0.2">
      <c r="A1034" s="18">
        <v>45156.557453703703</v>
      </c>
      <c r="B1034" s="4">
        <v>5.15</v>
      </c>
      <c r="C1034" s="4">
        <v>1.23</v>
      </c>
      <c r="D1034" s="4">
        <f t="shared" si="49"/>
        <v>6.3345000000000002</v>
      </c>
      <c r="E1034" s="4">
        <f t="shared" si="51"/>
        <v>330.35049999999995</v>
      </c>
      <c r="F1034" s="4">
        <f t="shared" si="50"/>
        <v>12.52049999999997</v>
      </c>
      <c r="G1034" s="12">
        <v>2023</v>
      </c>
    </row>
    <row r="1035" spans="1:7" x14ac:dyDescent="0.2">
      <c r="A1035" s="18">
        <v>45156.558541666665</v>
      </c>
      <c r="B1035" s="4">
        <v>5.16</v>
      </c>
      <c r="C1035" s="4">
        <v>1.23</v>
      </c>
      <c r="D1035" s="4">
        <f t="shared" si="49"/>
        <v>6.3468</v>
      </c>
      <c r="E1035" s="4">
        <f t="shared" si="51"/>
        <v>330.36279999999994</v>
      </c>
      <c r="F1035" s="4">
        <f t="shared" si="50"/>
        <v>12.532799999999952</v>
      </c>
      <c r="G1035" s="12">
        <v>2023</v>
      </c>
    </row>
    <row r="1036" spans="1:7" x14ac:dyDescent="0.2">
      <c r="A1036" s="18">
        <v>45156.559548611112</v>
      </c>
      <c r="B1036" s="4">
        <v>5.17</v>
      </c>
      <c r="C1036" s="4">
        <v>1.23</v>
      </c>
      <c r="D1036" s="4">
        <f t="shared" si="49"/>
        <v>6.3590999999999998</v>
      </c>
      <c r="E1036" s="4">
        <f t="shared" si="51"/>
        <v>330.37509999999997</v>
      </c>
      <c r="F1036" s="4">
        <f t="shared" si="50"/>
        <v>12.545099999999991</v>
      </c>
      <c r="G1036" s="12">
        <v>2023</v>
      </c>
    </row>
    <row r="1037" spans="1:7" x14ac:dyDescent="0.2">
      <c r="A1037" s="18">
        <v>45156.563067129631</v>
      </c>
      <c r="B1037" s="4">
        <v>5.18</v>
      </c>
      <c r="C1037" s="4">
        <v>1.23</v>
      </c>
      <c r="D1037" s="4">
        <f t="shared" si="49"/>
        <v>6.3713999999999995</v>
      </c>
      <c r="E1037" s="4">
        <f t="shared" si="51"/>
        <v>330.38739999999996</v>
      </c>
      <c r="F1037" s="4">
        <f t="shared" si="50"/>
        <v>12.557399999999973</v>
      </c>
      <c r="G1037" s="12">
        <v>2023</v>
      </c>
    </row>
    <row r="1038" spans="1:7" x14ac:dyDescent="0.2">
      <c r="A1038" s="18">
        <v>45156.989583333336</v>
      </c>
      <c r="B1038" s="4">
        <v>5.19</v>
      </c>
      <c r="C1038" s="4">
        <v>1.23</v>
      </c>
      <c r="D1038" s="4">
        <f t="shared" si="49"/>
        <v>6.3837000000000002</v>
      </c>
      <c r="E1038" s="4">
        <f t="shared" si="51"/>
        <v>330.39969999999994</v>
      </c>
      <c r="F1038" s="4">
        <f t="shared" si="50"/>
        <v>12.569699999999955</v>
      </c>
      <c r="G1038" s="12">
        <v>2023</v>
      </c>
    </row>
    <row r="1039" spans="1:7" x14ac:dyDescent="0.2">
      <c r="A1039" s="18">
        <v>45156.991909722223</v>
      </c>
      <c r="B1039" s="4">
        <v>5.2</v>
      </c>
      <c r="C1039" s="4">
        <v>1.23</v>
      </c>
      <c r="D1039" s="4">
        <f t="shared" si="49"/>
        <v>6.3959999999999999</v>
      </c>
      <c r="E1039" s="4">
        <f t="shared" si="51"/>
        <v>330.41199999999998</v>
      </c>
      <c r="F1039" s="4">
        <f t="shared" si="50"/>
        <v>12.581999999999994</v>
      </c>
      <c r="G1039" s="12">
        <v>2023</v>
      </c>
    </row>
    <row r="1040" spans="1:7" x14ac:dyDescent="0.2">
      <c r="A1040" s="18">
        <v>45156.992997685185</v>
      </c>
      <c r="B1040" s="4">
        <v>5.21</v>
      </c>
      <c r="C1040" s="4">
        <v>1.23</v>
      </c>
      <c r="D1040" s="4">
        <f t="shared" si="49"/>
        <v>6.4082999999999997</v>
      </c>
      <c r="E1040" s="4">
        <f t="shared" si="51"/>
        <v>330.42429999999996</v>
      </c>
      <c r="F1040" s="4">
        <f t="shared" si="50"/>
        <v>12.594299999999976</v>
      </c>
      <c r="G1040" s="12">
        <v>2023</v>
      </c>
    </row>
    <row r="1041" spans="1:7" x14ac:dyDescent="0.2">
      <c r="A1041" s="18">
        <v>45156.99359953704</v>
      </c>
      <c r="B1041" s="4">
        <v>5.22</v>
      </c>
      <c r="C1041" s="4">
        <v>1.23</v>
      </c>
      <c r="D1041" s="4">
        <f t="shared" ref="D1041:D1104" si="52">B1041*C1041</f>
        <v>6.4205999999999994</v>
      </c>
      <c r="E1041" s="4">
        <f t="shared" si="51"/>
        <v>330.43659999999994</v>
      </c>
      <c r="F1041" s="4">
        <f t="shared" si="50"/>
        <v>12.606599999999958</v>
      </c>
      <c r="G1041" s="12">
        <v>2023</v>
      </c>
    </row>
    <row r="1042" spans="1:7" x14ac:dyDescent="0.2">
      <c r="A1042" s="18">
        <v>45156.994270833333</v>
      </c>
      <c r="B1042" s="4">
        <v>5.23</v>
      </c>
      <c r="C1042" s="4">
        <v>1.23</v>
      </c>
      <c r="D1042" s="4">
        <f t="shared" si="52"/>
        <v>6.4329000000000001</v>
      </c>
      <c r="E1042" s="4">
        <f t="shared" si="51"/>
        <v>330.44889999999998</v>
      </c>
      <c r="F1042" s="4">
        <f t="shared" si="50"/>
        <v>12.618899999999996</v>
      </c>
      <c r="G1042" s="12">
        <v>2023</v>
      </c>
    </row>
    <row r="1043" spans="1:7" x14ac:dyDescent="0.2">
      <c r="A1043" s="18">
        <v>45156.994976851849</v>
      </c>
      <c r="B1043" s="4">
        <v>5.24</v>
      </c>
      <c r="C1043" s="4">
        <v>1.23</v>
      </c>
      <c r="D1043" s="4">
        <f t="shared" si="52"/>
        <v>6.4451999999999998</v>
      </c>
      <c r="E1043" s="4">
        <f t="shared" si="51"/>
        <v>330.46119999999996</v>
      </c>
      <c r="F1043" s="4">
        <f t="shared" si="50"/>
        <v>12.631199999999978</v>
      </c>
      <c r="G1043" s="12">
        <v>2023</v>
      </c>
    </row>
    <row r="1044" spans="1:7" x14ac:dyDescent="0.2">
      <c r="A1044" s="18">
        <v>45156.996192129627</v>
      </c>
      <c r="B1044" s="4">
        <v>5.25</v>
      </c>
      <c r="C1044" s="4">
        <v>1.23</v>
      </c>
      <c r="D1044" s="4">
        <f t="shared" si="52"/>
        <v>6.4574999999999996</v>
      </c>
      <c r="E1044" s="4">
        <f t="shared" si="51"/>
        <v>330.47349999999994</v>
      </c>
      <c r="F1044" s="4">
        <f t="shared" si="50"/>
        <v>12.64349999999996</v>
      </c>
      <c r="G1044" s="12">
        <v>2023</v>
      </c>
    </row>
    <row r="1045" spans="1:7" x14ac:dyDescent="0.2">
      <c r="A1045" s="18">
        <v>45156.997430555559</v>
      </c>
      <c r="B1045" s="4">
        <v>5.26</v>
      </c>
      <c r="C1045" s="4">
        <v>1.23</v>
      </c>
      <c r="D1045" s="4">
        <f t="shared" si="52"/>
        <v>6.4697999999999993</v>
      </c>
      <c r="E1045" s="4">
        <f t="shared" si="51"/>
        <v>330.48579999999998</v>
      </c>
      <c r="F1045" s="4">
        <f t="shared" si="50"/>
        <v>12.655799999999999</v>
      </c>
      <c r="G1045" s="12">
        <v>2023</v>
      </c>
    </row>
    <row r="1046" spans="1:7" x14ac:dyDescent="0.2">
      <c r="A1046" s="18">
        <v>45156.998738425929</v>
      </c>
      <c r="B1046" s="4">
        <v>5.27</v>
      </c>
      <c r="C1046" s="4">
        <v>1.23</v>
      </c>
      <c r="D1046" s="4">
        <f t="shared" si="52"/>
        <v>6.4820999999999991</v>
      </c>
      <c r="E1046" s="4">
        <f t="shared" si="51"/>
        <v>330.49809999999997</v>
      </c>
      <c r="F1046" s="4">
        <f t="shared" si="50"/>
        <v>12.668099999999981</v>
      </c>
      <c r="G1046" s="12">
        <v>2023</v>
      </c>
    </row>
    <row r="1047" spans="1:7" x14ac:dyDescent="0.2">
      <c r="A1047" s="18">
        <v>45157.000231481485</v>
      </c>
      <c r="B1047" s="4">
        <v>5.28</v>
      </c>
      <c r="C1047" s="4">
        <v>1.23</v>
      </c>
      <c r="D1047" s="4">
        <f t="shared" si="52"/>
        <v>6.4944000000000006</v>
      </c>
      <c r="E1047" s="4">
        <f t="shared" si="51"/>
        <v>330.51039999999995</v>
      </c>
      <c r="F1047" s="4">
        <f t="shared" si="50"/>
        <v>12.680399999999963</v>
      </c>
      <c r="G1047" s="12">
        <v>2023</v>
      </c>
    </row>
    <row r="1048" spans="1:7" x14ac:dyDescent="0.2">
      <c r="A1048" s="18">
        <v>45157.001562500001</v>
      </c>
      <c r="B1048" s="4">
        <v>5.29</v>
      </c>
      <c r="C1048" s="4">
        <v>1.23</v>
      </c>
      <c r="D1048" s="4">
        <f t="shared" si="52"/>
        <v>6.5067000000000004</v>
      </c>
      <c r="E1048" s="4">
        <f t="shared" si="51"/>
        <v>330.52269999999999</v>
      </c>
      <c r="F1048" s="4">
        <f t="shared" si="50"/>
        <v>12.692700000000002</v>
      </c>
      <c r="G1048" s="12">
        <v>2023</v>
      </c>
    </row>
    <row r="1049" spans="1:7" x14ac:dyDescent="0.2">
      <c r="A1049" s="18">
        <v>45157.002210648148</v>
      </c>
      <c r="B1049" s="4">
        <v>5.3</v>
      </c>
      <c r="C1049" s="4">
        <v>1.23</v>
      </c>
      <c r="D1049" s="4">
        <f t="shared" si="52"/>
        <v>6.5190000000000001</v>
      </c>
      <c r="E1049" s="4">
        <f t="shared" si="51"/>
        <v>330.53499999999997</v>
      </c>
      <c r="F1049" s="4">
        <f t="shared" si="50"/>
        <v>12.704999999999984</v>
      </c>
      <c r="G1049" s="12">
        <v>2023</v>
      </c>
    </row>
    <row r="1050" spans="1:7" x14ac:dyDescent="0.2">
      <c r="A1050" s="18">
        <v>45157.003217592595</v>
      </c>
      <c r="B1050" s="4">
        <v>5.31</v>
      </c>
      <c r="C1050" s="4">
        <v>1.23</v>
      </c>
      <c r="D1050" s="4">
        <f t="shared" si="52"/>
        <v>6.531299999999999</v>
      </c>
      <c r="E1050" s="4">
        <f t="shared" si="51"/>
        <v>330.54729999999995</v>
      </c>
      <c r="F1050" s="4">
        <f t="shared" si="50"/>
        <v>12.717299999999966</v>
      </c>
      <c r="G1050" s="12">
        <v>2023</v>
      </c>
    </row>
    <row r="1051" spans="1:7" x14ac:dyDescent="0.2">
      <c r="A1051" s="18">
        <v>45157.00545138889</v>
      </c>
      <c r="B1051" s="4">
        <v>5.32</v>
      </c>
      <c r="C1051" s="4">
        <v>1.23</v>
      </c>
      <c r="D1051" s="4">
        <f t="shared" si="52"/>
        <v>6.5436000000000005</v>
      </c>
      <c r="E1051" s="4">
        <f t="shared" si="51"/>
        <v>330.55959999999999</v>
      </c>
      <c r="F1051" s="4">
        <f t="shared" si="50"/>
        <v>12.729600000000005</v>
      </c>
      <c r="G1051" s="12">
        <v>2023</v>
      </c>
    </row>
    <row r="1052" spans="1:7" x14ac:dyDescent="0.2">
      <c r="A1052" s="18">
        <v>45157.008425925924</v>
      </c>
      <c r="B1052" s="4">
        <v>5.33</v>
      </c>
      <c r="C1052" s="4">
        <v>1.23</v>
      </c>
      <c r="D1052" s="4">
        <f t="shared" si="52"/>
        <v>6.5559000000000003</v>
      </c>
      <c r="E1052" s="4">
        <f t="shared" si="51"/>
        <v>330.57189999999997</v>
      </c>
      <c r="F1052" s="4">
        <f t="shared" si="50"/>
        <v>12.741899999999987</v>
      </c>
      <c r="G1052" s="12">
        <v>2023</v>
      </c>
    </row>
    <row r="1053" spans="1:7" x14ac:dyDescent="0.2">
      <c r="A1053" s="18">
        <v>45157.012083333335</v>
      </c>
      <c r="B1053" s="4">
        <v>5.34</v>
      </c>
      <c r="C1053" s="4">
        <v>1.23</v>
      </c>
      <c r="D1053" s="4">
        <f t="shared" si="52"/>
        <v>6.5682</v>
      </c>
      <c r="E1053" s="4">
        <f t="shared" si="51"/>
        <v>330.58419999999995</v>
      </c>
      <c r="F1053" s="4">
        <f t="shared" si="50"/>
        <v>12.754199999999969</v>
      </c>
      <c r="G1053" s="12">
        <v>2023</v>
      </c>
    </row>
    <row r="1054" spans="1:7" x14ac:dyDescent="0.2">
      <c r="A1054" s="18">
        <v>45157.014421296299</v>
      </c>
      <c r="B1054" s="4">
        <v>5.35</v>
      </c>
      <c r="C1054" s="4">
        <v>1.23</v>
      </c>
      <c r="D1054" s="4">
        <f t="shared" si="52"/>
        <v>6.5804999999999998</v>
      </c>
      <c r="E1054" s="4">
        <f t="shared" si="51"/>
        <v>330.59649999999993</v>
      </c>
      <c r="F1054" s="4">
        <f t="shared" si="50"/>
        <v>12.766499999999951</v>
      </c>
      <c r="G1054" s="12">
        <v>2023</v>
      </c>
    </row>
    <row r="1055" spans="1:7" x14ac:dyDescent="0.2">
      <c r="A1055" s="18">
        <v>45157.018229166664</v>
      </c>
      <c r="B1055" s="4">
        <v>5.36</v>
      </c>
      <c r="C1055" s="4">
        <v>1.23</v>
      </c>
      <c r="D1055" s="4">
        <f t="shared" si="52"/>
        <v>6.5928000000000004</v>
      </c>
      <c r="E1055" s="4">
        <f t="shared" si="51"/>
        <v>330.60879999999997</v>
      </c>
      <c r="F1055" s="4">
        <f t="shared" si="50"/>
        <v>12.77879999999999</v>
      </c>
      <c r="G1055" s="12">
        <v>2023</v>
      </c>
    </row>
    <row r="1056" spans="1:7" x14ac:dyDescent="0.2">
      <c r="A1056" s="18">
        <v>45157.045231481483</v>
      </c>
      <c r="B1056" s="4">
        <v>5.37</v>
      </c>
      <c r="C1056" s="4">
        <v>1.23</v>
      </c>
      <c r="D1056" s="4">
        <f t="shared" si="52"/>
        <v>6.6051000000000002</v>
      </c>
      <c r="E1056" s="4">
        <f t="shared" si="51"/>
        <v>330.62109999999996</v>
      </c>
      <c r="F1056" s="4">
        <f t="shared" si="50"/>
        <v>12.791099999999972</v>
      </c>
      <c r="G1056" s="12">
        <v>2023</v>
      </c>
    </row>
    <row r="1057" spans="1:7" x14ac:dyDescent="0.2">
      <c r="A1057" s="18">
        <v>45157.048981481479</v>
      </c>
      <c r="B1057" s="4">
        <v>5.38</v>
      </c>
      <c r="C1057" s="4">
        <v>1.23</v>
      </c>
      <c r="D1057" s="4">
        <f t="shared" si="52"/>
        <v>6.6173999999999999</v>
      </c>
      <c r="E1057" s="4">
        <f t="shared" si="51"/>
        <v>330.63339999999994</v>
      </c>
      <c r="F1057" s="4">
        <f t="shared" si="50"/>
        <v>12.803399999999954</v>
      </c>
      <c r="G1057" s="12">
        <v>2023</v>
      </c>
    </row>
    <row r="1058" spans="1:7" x14ac:dyDescent="0.2">
      <c r="A1058" s="18">
        <v>45157.050833333335</v>
      </c>
      <c r="B1058" s="4">
        <v>5.39</v>
      </c>
      <c r="C1058" s="4">
        <v>1.23</v>
      </c>
      <c r="D1058" s="4">
        <f t="shared" si="52"/>
        <v>6.6296999999999997</v>
      </c>
      <c r="E1058" s="4">
        <f t="shared" si="51"/>
        <v>330.64569999999998</v>
      </c>
      <c r="F1058" s="4">
        <f t="shared" si="50"/>
        <v>12.815699999999993</v>
      </c>
      <c r="G1058" s="12">
        <v>2023</v>
      </c>
    </row>
    <row r="1059" spans="1:7" x14ac:dyDescent="0.2">
      <c r="A1059" s="18">
        <v>45157.052916666667</v>
      </c>
      <c r="B1059" s="4">
        <v>5.4</v>
      </c>
      <c r="C1059" s="4">
        <v>1.23</v>
      </c>
      <c r="D1059" s="4">
        <f t="shared" si="52"/>
        <v>6.6420000000000003</v>
      </c>
      <c r="E1059" s="4">
        <f t="shared" si="51"/>
        <v>330.65799999999996</v>
      </c>
      <c r="F1059" s="4">
        <f t="shared" si="50"/>
        <v>12.827999999999975</v>
      </c>
      <c r="G1059" s="12">
        <v>2023</v>
      </c>
    </row>
    <row r="1060" spans="1:7" x14ac:dyDescent="0.2">
      <c r="A1060" s="18">
        <v>45157.05505787037</v>
      </c>
      <c r="B1060" s="4">
        <v>5.41</v>
      </c>
      <c r="C1060" s="4">
        <v>1.23</v>
      </c>
      <c r="D1060" s="4">
        <f t="shared" si="52"/>
        <v>6.6543000000000001</v>
      </c>
      <c r="E1060" s="4">
        <f t="shared" si="51"/>
        <v>330.67029999999994</v>
      </c>
      <c r="F1060" s="4">
        <f t="shared" si="50"/>
        <v>12.840299999999957</v>
      </c>
      <c r="G1060" s="12">
        <v>2023</v>
      </c>
    </row>
    <row r="1061" spans="1:7" x14ac:dyDescent="0.2">
      <c r="A1061" s="18">
        <v>45157.056666666664</v>
      </c>
      <c r="B1061" s="4">
        <v>5.42</v>
      </c>
      <c r="C1061" s="4">
        <v>1.23</v>
      </c>
      <c r="D1061" s="4">
        <f t="shared" si="52"/>
        <v>6.6665999999999999</v>
      </c>
      <c r="E1061" s="4">
        <f t="shared" si="51"/>
        <v>330.68259999999998</v>
      </c>
      <c r="F1061" s="4">
        <f t="shared" si="50"/>
        <v>12.852599999999995</v>
      </c>
      <c r="G1061" s="12">
        <v>2023</v>
      </c>
    </row>
    <row r="1062" spans="1:7" x14ac:dyDescent="0.2">
      <c r="A1062" s="18">
        <v>45157.058009259257</v>
      </c>
      <c r="B1062" s="4">
        <v>5.43</v>
      </c>
      <c r="C1062" s="4">
        <v>1.23</v>
      </c>
      <c r="D1062" s="4">
        <f t="shared" si="52"/>
        <v>6.6788999999999996</v>
      </c>
      <c r="E1062" s="4">
        <f t="shared" si="51"/>
        <v>330.69489999999996</v>
      </c>
      <c r="F1062" s="4">
        <f t="shared" si="50"/>
        <v>12.864899999999977</v>
      </c>
      <c r="G1062" s="12">
        <v>2023</v>
      </c>
    </row>
    <row r="1063" spans="1:7" x14ac:dyDescent="0.2">
      <c r="A1063" s="18">
        <v>45157.059513888889</v>
      </c>
      <c r="B1063" s="4">
        <v>5.44</v>
      </c>
      <c r="C1063" s="4">
        <v>1.23</v>
      </c>
      <c r="D1063" s="4">
        <f t="shared" si="52"/>
        <v>6.6912000000000003</v>
      </c>
      <c r="E1063" s="4">
        <f t="shared" si="51"/>
        <v>330.70719999999994</v>
      </c>
      <c r="F1063" s="4">
        <f t="shared" si="50"/>
        <v>12.877199999999959</v>
      </c>
      <c r="G1063" s="12">
        <v>2023</v>
      </c>
    </row>
    <row r="1064" spans="1:7" x14ac:dyDescent="0.2">
      <c r="A1064" s="18">
        <v>45157.061041666668</v>
      </c>
      <c r="B1064" s="4">
        <v>5.45</v>
      </c>
      <c r="C1064" s="4">
        <v>1.23</v>
      </c>
      <c r="D1064" s="4">
        <f t="shared" si="52"/>
        <v>6.7035</v>
      </c>
      <c r="E1064" s="4">
        <f t="shared" si="51"/>
        <v>330.71949999999998</v>
      </c>
      <c r="F1064" s="4">
        <f t="shared" si="50"/>
        <v>12.889499999999998</v>
      </c>
      <c r="G1064" s="12">
        <v>2023</v>
      </c>
    </row>
    <row r="1065" spans="1:7" x14ac:dyDescent="0.2">
      <c r="A1065" s="18">
        <v>45157.062037037038</v>
      </c>
      <c r="B1065" s="4">
        <v>5.46</v>
      </c>
      <c r="C1065" s="4">
        <v>1.23</v>
      </c>
      <c r="D1065" s="4">
        <f t="shared" si="52"/>
        <v>6.7157999999999998</v>
      </c>
      <c r="E1065" s="4">
        <f t="shared" si="51"/>
        <v>330.73179999999996</v>
      </c>
      <c r="F1065" s="4">
        <f t="shared" si="50"/>
        <v>12.90179999999998</v>
      </c>
      <c r="G1065" s="12">
        <v>2023</v>
      </c>
    </row>
    <row r="1066" spans="1:7" x14ac:dyDescent="0.2">
      <c r="A1066" s="18">
        <v>45157.06287037037</v>
      </c>
      <c r="B1066" s="4">
        <v>5.47</v>
      </c>
      <c r="C1066" s="4">
        <v>1.23</v>
      </c>
      <c r="D1066" s="4">
        <f t="shared" si="52"/>
        <v>6.7280999999999995</v>
      </c>
      <c r="E1066" s="4">
        <f t="shared" si="51"/>
        <v>330.74409999999995</v>
      </c>
      <c r="F1066" s="4">
        <f t="shared" si="50"/>
        <v>12.914099999999962</v>
      </c>
      <c r="G1066" s="12">
        <v>2023</v>
      </c>
    </row>
    <row r="1067" spans="1:7" x14ac:dyDescent="0.2">
      <c r="A1067" s="18">
        <v>45157.06391203704</v>
      </c>
      <c r="B1067" s="4">
        <v>5.48</v>
      </c>
      <c r="C1067" s="4">
        <v>1.23</v>
      </c>
      <c r="D1067" s="4">
        <f t="shared" si="52"/>
        <v>6.7404000000000002</v>
      </c>
      <c r="E1067" s="4">
        <f t="shared" si="51"/>
        <v>330.75639999999999</v>
      </c>
      <c r="F1067" s="4">
        <f t="shared" si="50"/>
        <v>12.926400000000001</v>
      </c>
      <c r="G1067" s="12">
        <v>2023</v>
      </c>
    </row>
    <row r="1068" spans="1:7" x14ac:dyDescent="0.2">
      <c r="A1068" s="18">
        <v>45157.065127314818</v>
      </c>
      <c r="B1068" s="4">
        <v>5.49</v>
      </c>
      <c r="C1068" s="4">
        <v>1.23</v>
      </c>
      <c r="D1068" s="4">
        <f t="shared" si="52"/>
        <v>6.7526999999999999</v>
      </c>
      <c r="E1068" s="4">
        <f t="shared" si="51"/>
        <v>330.76869999999997</v>
      </c>
      <c r="F1068" s="4">
        <f t="shared" si="50"/>
        <v>12.938699999999983</v>
      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
        <v>1.23</v>
      </c>
      <c r="D1069" s="4">
        <f t="shared" si="52"/>
        <v>6.7649999999999997</v>
      </c>
      <c r="E1069" s="4">
        <f t="shared" si="51"/>
        <v>330.78099999999995</v>
      </c>
      <c r="F1069" s="4">
        <f t="shared" si="50"/>
        <v>12.950999999999965</v>
      </c>
      <c r="G1069" s="12">
        <v>2023</v>
      </c>
    </row>
    <row r="1070" spans="1:7" x14ac:dyDescent="0.2">
      <c r="A1070" s="18">
        <v>45157.06795138889</v>
      </c>
      <c r="B1070" s="4">
        <v>5.51</v>
      </c>
      <c r="C1070" s="4">
        <v>1.23</v>
      </c>
      <c r="D1070" s="4">
        <f t="shared" si="52"/>
        <v>6.7772999999999994</v>
      </c>
      <c r="E1070" s="4">
        <f t="shared" si="51"/>
        <v>330.79329999999999</v>
      </c>
      <c r="F1070" s="4">
        <f t="shared" si="50"/>
        <v>12.963300000000004</v>
      </c>
      <c r="G1070" s="12">
        <v>2023</v>
      </c>
    </row>
    <row r="1071" spans="1:7" x14ac:dyDescent="0.2">
      <c r="A1071" s="18">
        <v>45157.07104166667</v>
      </c>
      <c r="B1071" s="4">
        <v>5.52</v>
      </c>
      <c r="C1071" s="4">
        <v>1.23</v>
      </c>
      <c r="D1071" s="4">
        <f t="shared" si="52"/>
        <v>6.7895999999999992</v>
      </c>
      <c r="E1071" s="4">
        <f t="shared" si="51"/>
        <v>330.80559999999997</v>
      </c>
      <c r="F1071" s="4">
        <f t="shared" si="50"/>
        <v>12.975599999999986</v>
      </c>
      <c r="G1071" s="12">
        <v>2023</v>
      </c>
    </row>
    <row r="1072" spans="1:7" x14ac:dyDescent="0.2">
      <c r="A1072" s="18">
        <v>45157.073252314818</v>
      </c>
      <c r="B1072" s="4">
        <v>5.53</v>
      </c>
      <c r="C1072" s="4">
        <v>1.23</v>
      </c>
      <c r="D1072" s="4">
        <f t="shared" si="52"/>
        <v>6.8018999999999998</v>
      </c>
      <c r="E1072" s="4">
        <f t="shared" si="51"/>
        <v>330.81789999999995</v>
      </c>
      <c r="F1072" s="4">
        <f t="shared" si="50"/>
        <v>12.987899999999968</v>
      </c>
      <c r="G1072" s="12">
        <v>2023</v>
      </c>
    </row>
    <row r="1073" spans="1:7" x14ac:dyDescent="0.2">
      <c r="A1073" s="18">
        <v>45157.074872685182</v>
      </c>
      <c r="B1073" s="4">
        <v>5.54</v>
      </c>
      <c r="C1073" s="4">
        <v>1.23</v>
      </c>
      <c r="D1073" s="4">
        <f t="shared" si="52"/>
        <v>6.8141999999999996</v>
      </c>
      <c r="E1073" s="4">
        <f t="shared" si="51"/>
        <v>330.83019999999999</v>
      </c>
      <c r="F1073" s="4">
        <f t="shared" si="50"/>
        <v>13.000200000000007</v>
      </c>
      <c r="G1073" s="12">
        <v>2023</v>
      </c>
    </row>
    <row r="1074" spans="1:7" x14ac:dyDescent="0.2">
      <c r="A1074" s="18">
        <v>45157.076261574075</v>
      </c>
      <c r="B1074" s="4">
        <v>5.55</v>
      </c>
      <c r="C1074" s="4">
        <v>1.23</v>
      </c>
      <c r="D1074" s="4">
        <f t="shared" si="52"/>
        <v>6.8264999999999993</v>
      </c>
      <c r="E1074" s="4">
        <f t="shared" si="51"/>
        <v>330.84249999999997</v>
      </c>
      <c r="F1074" s="4">
        <f t="shared" si="50"/>
        <v>13.012499999999989</v>
      </c>
      <c r="G1074" s="12">
        <v>2023</v>
      </c>
    </row>
    <row r="1075" spans="1:7" x14ac:dyDescent="0.2">
      <c r="A1075" s="18">
        <v>45157.077673611115</v>
      </c>
      <c r="B1075" s="4">
        <v>5.56</v>
      </c>
      <c r="C1075" s="4">
        <v>1.23</v>
      </c>
      <c r="D1075" s="4">
        <f t="shared" si="52"/>
        <v>6.8387999999999991</v>
      </c>
      <c r="E1075" s="4">
        <f t="shared" si="51"/>
        <v>330.85479999999995</v>
      </c>
      <c r="F1075" s="4">
        <f t="shared" si="50"/>
        <v>13.024799999999971</v>
      </c>
      <c r="G1075" s="12">
        <v>2023</v>
      </c>
    </row>
    <row r="1076" spans="1:7" x14ac:dyDescent="0.2">
      <c r="A1076" s="18">
        <v>45157.079583333332</v>
      </c>
      <c r="B1076" s="4">
        <v>5.57</v>
      </c>
      <c r="C1076" s="4">
        <v>1.23</v>
      </c>
      <c r="D1076" s="4">
        <f t="shared" si="52"/>
        <v>6.8511000000000006</v>
      </c>
      <c r="E1076" s="4">
        <f t="shared" si="51"/>
        <v>330.86709999999994</v>
      </c>
      <c r="F1076" s="4">
        <f t="shared" si="50"/>
        <v>13.037099999999953</v>
      </c>
      <c r="G1076" s="12">
        <v>2023</v>
      </c>
    </row>
    <row r="1077" spans="1:7" x14ac:dyDescent="0.2">
      <c r="A1077" s="18">
        <v>45157.082372685189</v>
      </c>
      <c r="B1077" s="4">
        <v>5.58</v>
      </c>
      <c r="C1077" s="4">
        <v>1.23</v>
      </c>
      <c r="D1077" s="4">
        <f t="shared" si="52"/>
        <v>6.8634000000000004</v>
      </c>
      <c r="E1077" s="4">
        <f t="shared" si="51"/>
        <v>330.87939999999998</v>
      </c>
      <c r="F1077" s="4">
        <f t="shared" si="50"/>
        <v>13.049399999999991</v>
      </c>
      <c r="G1077" s="12">
        <v>2023</v>
      </c>
    </row>
    <row r="1078" spans="1:7" x14ac:dyDescent="0.2">
      <c r="A1078" s="18">
        <v>45157.084317129629</v>
      </c>
      <c r="B1078" s="4">
        <v>5.59</v>
      </c>
      <c r="C1078" s="4">
        <v>1.23</v>
      </c>
      <c r="D1078" s="4">
        <f t="shared" si="52"/>
        <v>6.8757000000000001</v>
      </c>
      <c r="E1078" s="4">
        <f t="shared" si="51"/>
        <v>330.89169999999996</v>
      </c>
      <c r="F1078" s="4">
        <f t="shared" si="50"/>
        <v>13.061699999999973</v>
      </c>
      <c r="G1078" s="12">
        <v>2023</v>
      </c>
    </row>
    <row r="1079" spans="1:7" x14ac:dyDescent="0.2">
      <c r="A1079" s="18">
        <v>45157.097233796296</v>
      </c>
      <c r="B1079" s="4">
        <v>5.6</v>
      </c>
      <c r="C1079" s="4">
        <v>1.23</v>
      </c>
      <c r="D1079" s="4">
        <f t="shared" si="52"/>
        <v>6.8879999999999999</v>
      </c>
      <c r="E1079" s="4">
        <f t="shared" si="51"/>
        <v>330.90399999999994</v>
      </c>
      <c r="F1079" s="4">
        <f t="shared" si="50"/>
        <v>13.073999999999955</v>
      </c>
      <c r="G1079" s="12">
        <v>2023</v>
      </c>
    </row>
    <row r="1080" spans="1:7" x14ac:dyDescent="0.2">
      <c r="A1080" s="18">
        <v>45157.103865740741</v>
      </c>
      <c r="B1080" s="4">
        <v>5.61</v>
      </c>
      <c r="C1080" s="4">
        <v>1.23</v>
      </c>
      <c r="D1080" s="4">
        <f t="shared" si="52"/>
        <v>6.9003000000000005</v>
      </c>
      <c r="E1080" s="4">
        <f t="shared" si="51"/>
        <v>330.91629999999998</v>
      </c>
      <c r="F1080" s="4">
        <f t="shared" si="50"/>
        <v>13.086299999999994</v>
      </c>
      <c r="G1080" s="12">
        <v>2023</v>
      </c>
    </row>
    <row r="1081" spans="1:7" x14ac:dyDescent="0.2">
      <c r="A1081" s="18">
        <v>45157.108796296299</v>
      </c>
      <c r="B1081" s="4">
        <v>5.62</v>
      </c>
      <c r="C1081" s="4">
        <v>1.23</v>
      </c>
      <c r="D1081" s="4">
        <f t="shared" si="52"/>
        <v>6.9126000000000003</v>
      </c>
      <c r="E1081" s="4">
        <f t="shared" si="51"/>
        <v>330.92859999999996</v>
      </c>
      <c r="F1081" s="4">
        <f t="shared" si="50"/>
        <v>13.098599999999976</v>
      </c>
      <c r="G1081" s="12">
        <v>2023</v>
      </c>
    </row>
    <row r="1082" spans="1:7" x14ac:dyDescent="0.2">
      <c r="A1082" s="18">
        <v>45157.110671296294</v>
      </c>
      <c r="B1082" s="4">
        <v>5.63</v>
      </c>
      <c r="C1082" s="4">
        <v>1.23</v>
      </c>
      <c r="D1082" s="4">
        <f t="shared" si="52"/>
        <v>6.9249000000000001</v>
      </c>
      <c r="E1082" s="4">
        <f t="shared" si="51"/>
        <v>330.94089999999994</v>
      </c>
      <c r="F1082" s="4">
        <f t="shared" si="50"/>
        <v>13.110899999999958</v>
      </c>
      <c r="G1082" s="12">
        <v>2023</v>
      </c>
    </row>
    <row r="1083" spans="1:7" x14ac:dyDescent="0.2">
      <c r="A1083" s="18">
        <v>45157.112962962965</v>
      </c>
      <c r="B1083" s="4">
        <v>5.64</v>
      </c>
      <c r="C1083" s="4">
        <v>1.23</v>
      </c>
      <c r="D1083" s="4">
        <f t="shared" si="52"/>
        <v>6.9371999999999998</v>
      </c>
      <c r="E1083" s="4">
        <f t="shared" si="51"/>
        <v>330.95319999999998</v>
      </c>
      <c r="F1083" s="4">
        <f t="shared" si="50"/>
        <v>13.123199999999997</v>
      </c>
      <c r="G1083" s="12">
        <v>2023</v>
      </c>
    </row>
    <row r="1084" spans="1:7" x14ac:dyDescent="0.2">
      <c r="A1084" s="18">
        <v>45157.114710648151</v>
      </c>
      <c r="B1084" s="4">
        <v>5.65</v>
      </c>
      <c r="C1084" s="4">
        <v>1.23</v>
      </c>
      <c r="D1084" s="4">
        <f t="shared" si="52"/>
        <v>6.9495000000000005</v>
      </c>
      <c r="E1084" s="4">
        <f t="shared" si="51"/>
        <v>330.96549999999996</v>
      </c>
      <c r="F1084" s="4">
        <f t="shared" si="50"/>
        <v>13.135499999999979</v>
      </c>
      <c r="G1084" s="12">
        <v>2023</v>
      </c>
    </row>
    <row r="1085" spans="1:7" x14ac:dyDescent="0.2">
      <c r="A1085" s="18">
        <v>45157.117164351854</v>
      </c>
      <c r="B1085" s="4">
        <v>5.66</v>
      </c>
      <c r="C1085" s="4">
        <v>1.23</v>
      </c>
      <c r="D1085" s="4">
        <f t="shared" si="52"/>
        <v>6.9618000000000002</v>
      </c>
      <c r="E1085" s="4">
        <f t="shared" si="51"/>
        <v>330.97779999999995</v>
      </c>
      <c r="F1085" s="4">
        <f t="shared" si="50"/>
        <v>13.147799999999961</v>
      </c>
      <c r="G1085" s="12">
        <v>2023</v>
      </c>
    </row>
    <row r="1086" spans="1:7" x14ac:dyDescent="0.2">
      <c r="A1086" s="18">
        <v>45157.119120370371</v>
      </c>
      <c r="B1086" s="4">
        <v>5.67</v>
      </c>
      <c r="C1086" s="4">
        <v>1.23</v>
      </c>
      <c r="D1086" s="4">
        <f t="shared" si="52"/>
        <v>6.9741</v>
      </c>
      <c r="E1086" s="4">
        <f t="shared" si="51"/>
        <v>330.99009999999998</v>
      </c>
      <c r="F1086" s="4">
        <f t="shared" si="50"/>
        <v>13.1601</v>
      </c>
      <c r="G1086" s="12">
        <v>2023</v>
      </c>
    </row>
    <row r="1087" spans="1:7" x14ac:dyDescent="0.2">
      <c r="A1087" s="18">
        <v>45157.121701388889</v>
      </c>
      <c r="B1087" s="4">
        <v>5.68</v>
      </c>
      <c r="C1087" s="4">
        <v>1.23</v>
      </c>
      <c r="D1087" s="4">
        <f t="shared" si="52"/>
        <v>6.9863999999999997</v>
      </c>
      <c r="E1087" s="4">
        <f t="shared" si="51"/>
        <v>331.00239999999997</v>
      </c>
      <c r="F1087" s="4">
        <f t="shared" si="50"/>
        <v>13.172399999999982</v>
      </c>
      <c r="G1087" s="12">
        <v>2023</v>
      </c>
    </row>
    <row r="1088" spans="1:7" x14ac:dyDescent="0.2">
      <c r="A1088" s="18">
        <v>45157.125</v>
      </c>
      <c r="B1088" s="4">
        <v>5.69</v>
      </c>
      <c r="C1088" s="4">
        <v>1.23</v>
      </c>
      <c r="D1088" s="4">
        <f t="shared" si="52"/>
        <v>6.9987000000000004</v>
      </c>
      <c r="E1088" s="4">
        <f t="shared" si="51"/>
        <v>331.01469999999995</v>
      </c>
      <c r="F1088" s="4">
        <f t="shared" si="50"/>
        <v>13.184699999999964</v>
      </c>
      <c r="G1088" s="12">
        <v>2023</v>
      </c>
    </row>
    <row r="1089" spans="1:7" x14ac:dyDescent="0.2">
      <c r="A1089" s="18">
        <v>45157.126643518517</v>
      </c>
      <c r="B1089" s="4">
        <v>5.7</v>
      </c>
      <c r="C1089" s="4">
        <v>1.23</v>
      </c>
      <c r="D1089" s="4">
        <f t="shared" si="52"/>
        <v>7.0110000000000001</v>
      </c>
      <c r="E1089" s="4">
        <f t="shared" si="51"/>
        <v>331.02699999999999</v>
      </c>
      <c r="F1089" s="4">
        <f t="shared" si="50"/>
        <v>13.197000000000003</v>
      </c>
      <c r="G1089" s="12">
        <v>2023</v>
      </c>
    </row>
    <row r="1090" spans="1:7" x14ac:dyDescent="0.2">
      <c r="A1090" s="18">
        <v>45157.129687499997</v>
      </c>
      <c r="B1090" s="4">
        <v>5.71</v>
      </c>
      <c r="C1090" s="4">
        <v>1.23</v>
      </c>
      <c r="D1090" s="4">
        <f t="shared" si="52"/>
        <v>7.0232999999999999</v>
      </c>
      <c r="E1090" s="4">
        <f t="shared" si="51"/>
        <v>331.03929999999997</v>
      </c>
      <c r="F1090" s="4">
        <f t="shared" si="50"/>
        <v>13.209299999999985</v>
      </c>
      <c r="G1090" s="12">
        <v>2023</v>
      </c>
    </row>
    <row r="1091" spans="1:7" x14ac:dyDescent="0.2">
      <c r="A1091" s="18">
        <v>45157.787002314813</v>
      </c>
      <c r="B1091" s="4">
        <v>5.72</v>
      </c>
      <c r="C1091" s="4">
        <v>1.23</v>
      </c>
      <c r="D1091" s="4">
        <f t="shared" si="52"/>
        <v>7.0355999999999996</v>
      </c>
      <c r="E1091" s="4">
        <f t="shared" si="51"/>
        <v>331.05159999999995</v>
      </c>
      <c r="F1091" s="4">
        <f t="shared" ref="F1091:F1154" si="53">E1091-317.83</f>
        <v>13.221599999999967</v>
      </c>
      <c r="G1091" s="12">
        <v>2023</v>
      </c>
    </row>
    <row r="1092" spans="1:7" x14ac:dyDescent="0.2">
      <c r="A1092" s="18">
        <v>45158.471805555557</v>
      </c>
      <c r="B1092" s="4">
        <v>5.73</v>
      </c>
      <c r="C1092" s="4">
        <v>1.23</v>
      </c>
      <c r="D1092" s="4">
        <f t="shared" si="52"/>
        <v>7.0479000000000003</v>
      </c>
      <c r="E1092" s="4">
        <f t="shared" si="51"/>
        <v>331.06389999999999</v>
      </c>
      <c r="F1092" s="4">
        <f t="shared" si="53"/>
        <v>13.233900000000006</v>
      </c>
      <c r="G1092" s="12">
        <v>2023</v>
      </c>
    </row>
    <row r="1093" spans="1:7" x14ac:dyDescent="0.2">
      <c r="A1093" s="18">
        <v>45158.610300925924</v>
      </c>
      <c r="B1093" s="4">
        <v>5.74</v>
      </c>
      <c r="C1093" s="4">
        <v>1.23</v>
      </c>
      <c r="D1093" s="4">
        <f t="shared" si="52"/>
        <v>7.0602</v>
      </c>
      <c r="E1093" s="4">
        <f t="shared" si="51"/>
        <v>331.07619999999997</v>
      </c>
      <c r="F1093" s="4">
        <f t="shared" si="53"/>
        <v>13.246199999999988</v>
      </c>
      <c r="G1093" s="12">
        <v>2023</v>
      </c>
    </row>
    <row r="1094" spans="1:7" x14ac:dyDescent="0.2">
      <c r="A1094" s="18">
        <v>45158.611145833333</v>
      </c>
      <c r="B1094" s="4">
        <v>5.75</v>
      </c>
      <c r="C1094" s="4">
        <v>1.23</v>
      </c>
      <c r="D1094" s="4">
        <f t="shared" si="52"/>
        <v>7.0724999999999998</v>
      </c>
      <c r="E1094" s="4">
        <f t="shared" si="51"/>
        <v>331.08849999999995</v>
      </c>
      <c r="F1094" s="4">
        <f t="shared" si="53"/>
        <v>13.25849999999997</v>
      </c>
      <c r="G1094" s="12">
        <v>2023</v>
      </c>
    </row>
    <row r="1095" spans="1:7" x14ac:dyDescent="0.2">
      <c r="A1095" s="18">
        <v>45158.611574074072</v>
      </c>
      <c r="B1095" s="4">
        <v>5.76</v>
      </c>
      <c r="C1095" s="4">
        <v>1.23</v>
      </c>
      <c r="D1095" s="4">
        <f t="shared" si="52"/>
        <v>7.0847999999999995</v>
      </c>
      <c r="E1095" s="4">
        <f t="shared" si="51"/>
        <v>331.10079999999994</v>
      </c>
      <c r="F1095" s="4">
        <f t="shared" si="53"/>
        <v>13.270799999999952</v>
      </c>
      <c r="G1095" s="12">
        <v>2023</v>
      </c>
    </row>
    <row r="1096" spans="1:7" x14ac:dyDescent="0.2">
      <c r="A1096" s="18">
        <v>45158.614328703705</v>
      </c>
      <c r="B1096" s="4">
        <v>5.77</v>
      </c>
      <c r="C1096" s="4">
        <v>1.23</v>
      </c>
      <c r="D1096" s="4">
        <f t="shared" si="52"/>
        <v>7.0970999999999993</v>
      </c>
      <c r="E1096" s="4">
        <f t="shared" ref="E1096:E1159" si="54">D1096+$E$518</f>
        <v>331.11309999999997</v>
      </c>
      <c r="F1096" s="4">
        <f t="shared" si="53"/>
        <v>13.28309999999999</v>
      </c>
      <c r="G1096" s="12">
        <v>2023</v>
      </c>
    </row>
    <row r="1097" spans="1:7" x14ac:dyDescent="0.2">
      <c r="A1097" s="18">
        <v>45158.793946759259</v>
      </c>
      <c r="B1097" s="4">
        <v>5.78</v>
      </c>
      <c r="C1097" s="4">
        <v>1.23</v>
      </c>
      <c r="D1097" s="4">
        <f t="shared" si="52"/>
        <v>7.1093999999999999</v>
      </c>
      <c r="E1097" s="4">
        <f t="shared" si="54"/>
        <v>331.12539999999996</v>
      </c>
      <c r="F1097" s="4">
        <f t="shared" si="53"/>
        <v>13.295399999999972</v>
      </c>
      <c r="G1097" s="12">
        <v>2023</v>
      </c>
    </row>
    <row r="1098" spans="1:7" x14ac:dyDescent="0.2">
      <c r="A1098" s="18">
        <v>45158.928888888891</v>
      </c>
      <c r="B1098" s="4">
        <v>5.79</v>
      </c>
      <c r="C1098" s="4">
        <v>1.23</v>
      </c>
      <c r="D1098" s="4">
        <f t="shared" si="52"/>
        <v>7.1216999999999997</v>
      </c>
      <c r="E1098" s="4">
        <f t="shared" si="54"/>
        <v>331.13769999999994</v>
      </c>
      <c r="F1098" s="4">
        <f t="shared" si="53"/>
        <v>13.307699999999954</v>
      </c>
      <c r="G1098" s="12">
        <v>2023</v>
      </c>
    </row>
    <row r="1099" spans="1:7" x14ac:dyDescent="0.2">
      <c r="A1099" s="18">
        <v>45158.935347222221</v>
      </c>
      <c r="B1099" s="4">
        <v>5.8</v>
      </c>
      <c r="C1099" s="4">
        <v>1.23</v>
      </c>
      <c r="D1099" s="4">
        <f t="shared" si="52"/>
        <v>7.1339999999999995</v>
      </c>
      <c r="E1099" s="4">
        <f t="shared" si="54"/>
        <v>331.15</v>
      </c>
      <c r="F1099" s="4">
        <f t="shared" si="53"/>
        <v>13.319999999999993</v>
      </c>
      <c r="G1099" s="12">
        <v>2023</v>
      </c>
    </row>
    <row r="1100" spans="1:7" x14ac:dyDescent="0.2">
      <c r="A1100" s="18">
        <v>45158.943761574075</v>
      </c>
      <c r="B1100" s="4">
        <v>5.81</v>
      </c>
      <c r="C1100" s="4">
        <v>1.23</v>
      </c>
      <c r="D1100" s="4">
        <f t="shared" si="52"/>
        <v>7.1462999999999992</v>
      </c>
      <c r="E1100" s="4">
        <f t="shared" si="54"/>
        <v>331.16229999999996</v>
      </c>
      <c r="F1100" s="4">
        <f t="shared" si="53"/>
        <v>13.332299999999975</v>
      </c>
      <c r="G1100" s="12">
        <v>2023</v>
      </c>
    </row>
    <row r="1101" spans="1:7" x14ac:dyDescent="0.2">
      <c r="A1101" s="18">
        <v>45158.980891203704</v>
      </c>
      <c r="B1101" s="4">
        <v>5.82</v>
      </c>
      <c r="C1101" s="4">
        <v>1.23</v>
      </c>
      <c r="D1101" s="4">
        <f t="shared" si="52"/>
        <v>7.1585999999999999</v>
      </c>
      <c r="E1101" s="4">
        <f t="shared" si="54"/>
        <v>331.17459999999994</v>
      </c>
      <c r="F1101" s="4">
        <f t="shared" si="53"/>
        <v>13.344599999999957</v>
      </c>
      <c r="G1101" s="12">
        <v>2023</v>
      </c>
    </row>
    <row r="1102" spans="1:7" x14ac:dyDescent="0.2">
      <c r="A1102" s="18">
        <v>45158.986550925925</v>
      </c>
      <c r="B1102" s="4">
        <v>5.83</v>
      </c>
      <c r="C1102" s="4">
        <v>1.23</v>
      </c>
      <c r="D1102" s="4">
        <f t="shared" si="52"/>
        <v>7.1708999999999996</v>
      </c>
      <c r="E1102" s="4">
        <f t="shared" si="54"/>
        <v>331.18689999999998</v>
      </c>
      <c r="F1102" s="4">
        <f t="shared" si="53"/>
        <v>13.356899999999996</v>
      </c>
      <c r="G1102" s="12">
        <v>2023</v>
      </c>
    </row>
    <row r="1103" spans="1:7" x14ac:dyDescent="0.2">
      <c r="A1103" s="18">
        <v>45158.989398148151</v>
      </c>
      <c r="B1103" s="4">
        <v>5.84</v>
      </c>
      <c r="C1103" s="4">
        <v>1.23</v>
      </c>
      <c r="D1103" s="4">
        <f t="shared" si="52"/>
        <v>7.1831999999999994</v>
      </c>
      <c r="E1103" s="4">
        <f t="shared" si="54"/>
        <v>331.19919999999996</v>
      </c>
      <c r="F1103" s="4">
        <f t="shared" si="53"/>
        <v>13.369199999999978</v>
      </c>
      <c r="G1103" s="12">
        <v>2023</v>
      </c>
    </row>
    <row r="1104" spans="1:7" x14ac:dyDescent="0.2">
      <c r="A1104" s="18">
        <v>45158.990798611114</v>
      </c>
      <c r="B1104" s="4">
        <v>5.85</v>
      </c>
      <c r="C1104" s="4">
        <v>1.23</v>
      </c>
      <c r="D1104" s="4">
        <f t="shared" si="52"/>
        <v>7.1954999999999991</v>
      </c>
      <c r="E1104" s="4">
        <f t="shared" si="54"/>
        <v>331.21149999999994</v>
      </c>
      <c r="F1104" s="4">
        <f t="shared" si="53"/>
        <v>13.38149999999996</v>
      </c>
      <c r="G1104" s="12">
        <v>2023</v>
      </c>
    </row>
    <row r="1105" spans="1:7" x14ac:dyDescent="0.2">
      <c r="A1105" s="18">
        <v>45158.992326388892</v>
      </c>
      <c r="B1105" s="4">
        <v>5.86</v>
      </c>
      <c r="C1105" s="4">
        <v>1.23</v>
      </c>
      <c r="D1105" s="4">
        <f t="shared" ref="D1105:D1168" si="55">B1105*C1105</f>
        <v>7.2078000000000007</v>
      </c>
      <c r="E1105" s="4">
        <f t="shared" si="54"/>
        <v>331.22379999999998</v>
      </c>
      <c r="F1105" s="4">
        <f t="shared" si="53"/>
        <v>13.393799999999999</v>
      </c>
      <c r="G1105" s="12">
        <v>2023</v>
      </c>
    </row>
    <row r="1106" spans="1:7" x14ac:dyDescent="0.2">
      <c r="A1106" s="18">
        <v>45158.993703703702</v>
      </c>
      <c r="B1106" s="4">
        <v>5.87</v>
      </c>
      <c r="C1106" s="4">
        <v>1.23</v>
      </c>
      <c r="D1106" s="4">
        <f t="shared" si="55"/>
        <v>7.2201000000000004</v>
      </c>
      <c r="E1106" s="4">
        <f t="shared" si="54"/>
        <v>331.23609999999996</v>
      </c>
      <c r="F1106" s="4">
        <f t="shared" si="53"/>
        <v>13.406099999999981</v>
      </c>
      <c r="G1106" s="12">
        <v>2023</v>
      </c>
    </row>
    <row r="1107" spans="1:7" x14ac:dyDescent="0.2">
      <c r="A1107" s="18">
        <v>45158.995474537034</v>
      </c>
      <c r="B1107" s="4">
        <v>5.88</v>
      </c>
      <c r="C1107" s="4">
        <v>1.23</v>
      </c>
      <c r="D1107" s="4">
        <f t="shared" si="55"/>
        <v>7.2324000000000002</v>
      </c>
      <c r="E1107" s="4">
        <f t="shared" si="54"/>
        <v>331.24839999999995</v>
      </c>
      <c r="F1107" s="4">
        <f t="shared" si="53"/>
        <v>13.418399999999963</v>
      </c>
      <c r="G1107" s="12">
        <v>2023</v>
      </c>
    </row>
    <row r="1108" spans="1:7" x14ac:dyDescent="0.2">
      <c r="A1108" s="18">
        <v>45158.999282407407</v>
      </c>
      <c r="B1108" s="4">
        <v>5.89</v>
      </c>
      <c r="C1108" s="4">
        <v>1.23</v>
      </c>
      <c r="D1108" s="4">
        <f t="shared" si="55"/>
        <v>7.2446999999999999</v>
      </c>
      <c r="E1108" s="4">
        <f t="shared" si="54"/>
        <v>331.26069999999999</v>
      </c>
      <c r="F1108" s="4">
        <f t="shared" si="53"/>
        <v>13.430700000000002</v>
      </c>
      <c r="G1108" s="12">
        <v>2023</v>
      </c>
    </row>
    <row r="1109" spans="1:7" x14ac:dyDescent="0.2">
      <c r="A1109" s="18">
        <v>45159.005312499998</v>
      </c>
      <c r="B1109" s="4">
        <v>5.9</v>
      </c>
      <c r="C1109" s="4">
        <v>1.23</v>
      </c>
      <c r="D1109" s="4">
        <f t="shared" si="55"/>
        <v>7.2570000000000006</v>
      </c>
      <c r="E1109" s="4">
        <f t="shared" si="54"/>
        <v>331.27299999999997</v>
      </c>
      <c r="F1109" s="4">
        <f t="shared" si="53"/>
        <v>13.442999999999984</v>
      </c>
      <c r="G1109" s="12">
        <v>2023</v>
      </c>
    </row>
    <row r="1110" spans="1:7" x14ac:dyDescent="0.2">
      <c r="A1110" s="18">
        <v>45159.008217592593</v>
      </c>
      <c r="B1110" s="4">
        <v>5.91</v>
      </c>
      <c r="C1110" s="4">
        <v>1.23</v>
      </c>
      <c r="D1110" s="4">
        <f t="shared" si="55"/>
        <v>7.2693000000000003</v>
      </c>
      <c r="E1110" s="4">
        <f t="shared" si="54"/>
        <v>331.28529999999995</v>
      </c>
      <c r="F1110" s="4">
        <f t="shared" si="53"/>
        <v>13.455299999999966</v>
      </c>
      <c r="G1110" s="12">
        <v>2023</v>
      </c>
    </row>
    <row r="1111" spans="1:7" x14ac:dyDescent="0.2">
      <c r="A1111" s="18">
        <v>45159.014363425929</v>
      </c>
      <c r="B1111" s="4">
        <v>5.92</v>
      </c>
      <c r="C1111" s="4">
        <v>1.23</v>
      </c>
      <c r="D1111" s="4">
        <f t="shared" si="55"/>
        <v>7.2816000000000001</v>
      </c>
      <c r="E1111" s="4">
        <f t="shared" si="54"/>
        <v>331.29759999999999</v>
      </c>
      <c r="F1111" s="4">
        <f t="shared" si="53"/>
        <v>13.467600000000004</v>
      </c>
      <c r="G1111" s="12">
        <v>2023</v>
      </c>
    </row>
    <row r="1112" spans="1:7" x14ac:dyDescent="0.2">
      <c r="A1112" s="18">
        <v>45159.028796296298</v>
      </c>
      <c r="B1112" s="4">
        <v>5.93</v>
      </c>
      <c r="C1112" s="4">
        <v>1.23</v>
      </c>
      <c r="D1112" s="4">
        <f t="shared" si="55"/>
        <v>7.2938999999999998</v>
      </c>
      <c r="E1112" s="4">
        <f t="shared" si="54"/>
        <v>331.30989999999997</v>
      </c>
      <c r="F1112" s="4">
        <f t="shared" si="53"/>
        <v>13.479899999999986</v>
      </c>
      <c r="G1112" s="12">
        <v>2023</v>
      </c>
    </row>
    <row r="1113" spans="1:7" x14ac:dyDescent="0.2">
      <c r="A1113" s="18">
        <v>45159.041076388887</v>
      </c>
      <c r="B1113" s="4">
        <v>5.94</v>
      </c>
      <c r="C1113" s="4">
        <v>1.23</v>
      </c>
      <c r="D1113" s="4">
        <f t="shared" si="55"/>
        <v>7.3062000000000005</v>
      </c>
      <c r="E1113" s="4">
        <f t="shared" si="54"/>
        <v>331.32219999999995</v>
      </c>
      <c r="F1113" s="4">
        <f t="shared" si="53"/>
        <v>13.492199999999968</v>
      </c>
      <c r="G1113" s="12">
        <v>2023</v>
      </c>
    </row>
    <row r="1114" spans="1:7" x14ac:dyDescent="0.2">
      <c r="A1114" s="18">
        <v>45159.044641203705</v>
      </c>
      <c r="B1114" s="4">
        <v>5.95</v>
      </c>
      <c r="C1114" s="4">
        <v>1.23</v>
      </c>
      <c r="D1114" s="4">
        <f t="shared" si="55"/>
        <v>7.3185000000000002</v>
      </c>
      <c r="E1114" s="4">
        <f t="shared" si="54"/>
        <v>331.33449999999993</v>
      </c>
      <c r="F1114" s="4">
        <f t="shared" si="53"/>
        <v>13.50449999999995</v>
      </c>
      <c r="G1114" s="12">
        <v>2023</v>
      </c>
    </row>
    <row r="1115" spans="1:7" x14ac:dyDescent="0.2">
      <c r="A1115" s="18">
        <v>45159.048935185187</v>
      </c>
      <c r="B1115" s="4">
        <v>5.96</v>
      </c>
      <c r="C1115" s="4">
        <v>1.23</v>
      </c>
      <c r="D1115" s="4">
        <f t="shared" si="55"/>
        <v>7.3308</v>
      </c>
      <c r="E1115" s="4">
        <f t="shared" si="54"/>
        <v>331.34679999999997</v>
      </c>
      <c r="F1115" s="4">
        <f t="shared" si="53"/>
        <v>13.516799999999989</v>
      </c>
      <c r="G1115" s="12">
        <v>2023</v>
      </c>
    </row>
    <row r="1116" spans="1:7" x14ac:dyDescent="0.2">
      <c r="A1116" s="18">
        <v>45159.054259259261</v>
      </c>
      <c r="B1116" s="4">
        <v>5.97</v>
      </c>
      <c r="C1116" s="4">
        <v>1.23</v>
      </c>
      <c r="D1116" s="4">
        <f t="shared" si="55"/>
        <v>7.3430999999999997</v>
      </c>
      <c r="E1116" s="4">
        <f t="shared" si="54"/>
        <v>331.35909999999996</v>
      </c>
      <c r="F1116" s="4">
        <f t="shared" si="53"/>
        <v>13.529099999999971</v>
      </c>
      <c r="G1116" s="12">
        <v>2023</v>
      </c>
    </row>
    <row r="1117" spans="1:7" x14ac:dyDescent="0.2">
      <c r="A1117" s="18">
        <v>45159.057627314818</v>
      </c>
      <c r="B1117" s="4">
        <v>5.98</v>
      </c>
      <c r="C1117" s="4">
        <v>1.23</v>
      </c>
      <c r="D1117" s="4">
        <f t="shared" si="55"/>
        <v>7.3554000000000004</v>
      </c>
      <c r="E1117" s="4">
        <f t="shared" si="54"/>
        <v>331.37139999999994</v>
      </c>
      <c r="F1117" s="4">
        <f t="shared" si="53"/>
        <v>13.541399999999953</v>
      </c>
      <c r="G1117" s="12">
        <v>2023</v>
      </c>
    </row>
    <row r="1118" spans="1:7" x14ac:dyDescent="0.2">
      <c r="A1118" s="18">
        <v>45159.061226851853</v>
      </c>
      <c r="B1118" s="4">
        <v>5.99</v>
      </c>
      <c r="C1118" s="4">
        <v>1.23</v>
      </c>
      <c r="D1118" s="4">
        <f t="shared" si="55"/>
        <v>7.3677000000000001</v>
      </c>
      <c r="E1118" s="4">
        <f t="shared" si="54"/>
        <v>331.38369999999998</v>
      </c>
      <c r="F1118" s="4">
        <f t="shared" si="53"/>
        <v>13.553699999999992</v>
      </c>
      <c r="G1118" s="12">
        <v>2023</v>
      </c>
    </row>
    <row r="1119" spans="1:7" x14ac:dyDescent="0.2">
      <c r="A1119" s="18">
        <v>45159.066076388888</v>
      </c>
      <c r="B1119" s="4">
        <v>6</v>
      </c>
      <c r="C1119" s="4">
        <v>1.23</v>
      </c>
      <c r="D1119" s="4">
        <f t="shared" si="55"/>
        <v>7.38</v>
      </c>
      <c r="E1119" s="4">
        <f t="shared" si="54"/>
        <v>331.39599999999996</v>
      </c>
      <c r="F1119" s="4">
        <f t="shared" si="53"/>
        <v>13.565999999999974</v>
      </c>
      <c r="G1119" s="12">
        <v>2023</v>
      </c>
    </row>
    <row r="1120" spans="1:7" x14ac:dyDescent="0.2">
      <c r="A1120" s="18">
        <v>45159.071666666663</v>
      </c>
      <c r="B1120" s="4">
        <v>6.01</v>
      </c>
      <c r="C1120" s="4">
        <v>1.23</v>
      </c>
      <c r="D1120" s="4">
        <f t="shared" si="55"/>
        <v>7.3922999999999996</v>
      </c>
      <c r="E1120" s="4">
        <f t="shared" si="54"/>
        <v>331.40829999999994</v>
      </c>
      <c r="F1120" s="4">
        <f t="shared" si="53"/>
        <v>13.578299999999956</v>
      </c>
      <c r="G1120" s="12">
        <v>2023</v>
      </c>
    </row>
    <row r="1121" spans="1:7" x14ac:dyDescent="0.2">
      <c r="A1121" s="18">
        <v>45159.078125</v>
      </c>
      <c r="B1121" s="4">
        <v>6.02</v>
      </c>
      <c r="C1121" s="4">
        <v>1.23</v>
      </c>
      <c r="D1121" s="4">
        <f t="shared" si="55"/>
        <v>7.4045999999999994</v>
      </c>
      <c r="E1121" s="4">
        <f t="shared" si="54"/>
        <v>331.42059999999998</v>
      </c>
      <c r="F1121" s="4">
        <f t="shared" si="53"/>
        <v>13.590599999999995</v>
      </c>
      <c r="G1121" s="12">
        <v>2023</v>
      </c>
    </row>
    <row r="1122" spans="1:7" x14ac:dyDescent="0.2">
      <c r="A1122" s="18">
        <v>45159.08803240741</v>
      </c>
      <c r="B1122" s="4">
        <v>6.03</v>
      </c>
      <c r="C1122" s="4">
        <v>1.23</v>
      </c>
      <c r="D1122" s="4">
        <f t="shared" si="55"/>
        <v>7.4169</v>
      </c>
      <c r="E1122" s="4">
        <f t="shared" si="54"/>
        <v>331.43289999999996</v>
      </c>
      <c r="F1122" s="4">
        <f t="shared" si="53"/>
        <v>13.602899999999977</v>
      </c>
      <c r="G1122" s="12">
        <v>2023</v>
      </c>
    </row>
    <row r="1123" spans="1:7" x14ac:dyDescent="0.2">
      <c r="A1123" s="18">
        <v>45159.095509259256</v>
      </c>
      <c r="B1123" s="4">
        <v>6.04</v>
      </c>
      <c r="C1123" s="4">
        <v>1.23</v>
      </c>
      <c r="D1123" s="4">
        <f t="shared" si="55"/>
        <v>7.4291999999999998</v>
      </c>
      <c r="E1123" s="4">
        <f t="shared" si="54"/>
        <v>331.44519999999994</v>
      </c>
      <c r="F1123" s="4">
        <f t="shared" si="53"/>
        <v>13.615199999999959</v>
      </c>
      <c r="G1123" s="12">
        <v>2023</v>
      </c>
    </row>
    <row r="1124" spans="1:7" x14ac:dyDescent="0.2">
      <c r="A1124" s="18">
        <v>45159.105763888889</v>
      </c>
      <c r="B1124" s="4">
        <v>6.05</v>
      </c>
      <c r="C1124" s="4">
        <v>1.23</v>
      </c>
      <c r="D1124" s="4">
        <f t="shared" si="55"/>
        <v>7.4414999999999996</v>
      </c>
      <c r="E1124" s="4">
        <f t="shared" si="54"/>
        <v>331.45749999999998</v>
      </c>
      <c r="F1124" s="4">
        <f t="shared" si="53"/>
        <v>13.627499999999998</v>
      </c>
      <c r="G1124" s="12">
        <v>2023</v>
      </c>
    </row>
    <row r="1125" spans="1:7" x14ac:dyDescent="0.2">
      <c r="A1125" s="18">
        <v>45159.123761574076</v>
      </c>
      <c r="B1125" s="4">
        <v>6.06</v>
      </c>
      <c r="C1125" s="4">
        <v>1.23</v>
      </c>
      <c r="D1125" s="4">
        <f t="shared" si="55"/>
        <v>7.4537999999999993</v>
      </c>
      <c r="E1125" s="4">
        <f t="shared" si="54"/>
        <v>331.46979999999996</v>
      </c>
      <c r="F1125" s="4">
        <f t="shared" si="53"/>
        <v>13.63979999999998</v>
      </c>
      <c r="G1125" s="12">
        <v>2023</v>
      </c>
    </row>
    <row r="1126" spans="1:7" x14ac:dyDescent="0.2">
      <c r="A1126" s="18">
        <v>45159.129652777781</v>
      </c>
      <c r="B1126" s="4">
        <v>6.07</v>
      </c>
      <c r="C1126" s="4">
        <v>1.23</v>
      </c>
      <c r="D1126" s="4">
        <f t="shared" si="55"/>
        <v>7.4661</v>
      </c>
      <c r="E1126" s="4">
        <f t="shared" si="54"/>
        <v>331.48209999999995</v>
      </c>
      <c r="F1126" s="4">
        <f t="shared" si="53"/>
        <v>13.652099999999962</v>
      </c>
      <c r="G1126" s="12">
        <v>2023</v>
      </c>
    </row>
    <row r="1127" spans="1:7" x14ac:dyDescent="0.2">
      <c r="A1127" s="18">
        <v>45159.15525462963</v>
      </c>
      <c r="B1127" s="4">
        <v>6.08</v>
      </c>
      <c r="C1127" s="4">
        <v>1.23</v>
      </c>
      <c r="D1127" s="4">
        <f t="shared" si="55"/>
        <v>7.4783999999999997</v>
      </c>
      <c r="E1127" s="4">
        <f t="shared" si="54"/>
        <v>331.49439999999998</v>
      </c>
      <c r="F1127" s="4">
        <f t="shared" si="53"/>
        <v>13.664400000000001</v>
      </c>
      <c r="G1127" s="12">
        <v>2023</v>
      </c>
    </row>
    <row r="1128" spans="1:7" x14ac:dyDescent="0.2">
      <c r="A1128" s="18">
        <v>45159.159710648149</v>
      </c>
      <c r="B1128" s="4">
        <v>6.09</v>
      </c>
      <c r="C1128" s="4">
        <v>1.23</v>
      </c>
      <c r="D1128" s="4">
        <f t="shared" si="55"/>
        <v>7.4906999999999995</v>
      </c>
      <c r="E1128" s="4">
        <f t="shared" si="54"/>
        <v>331.50669999999997</v>
      </c>
      <c r="F1128" s="4">
        <f t="shared" si="53"/>
        <v>13.676699999999983</v>
      </c>
      <c r="G1128" s="12">
        <v>2023</v>
      </c>
    </row>
    <row r="1129" spans="1:7" x14ac:dyDescent="0.2">
      <c r="A1129" s="18">
        <v>45159.163530092592</v>
      </c>
      <c r="B1129" s="4">
        <v>6.1</v>
      </c>
      <c r="C1129" s="4">
        <v>1.23</v>
      </c>
      <c r="D1129" s="4">
        <f t="shared" si="55"/>
        <v>7.5029999999999992</v>
      </c>
      <c r="E1129" s="4">
        <f t="shared" si="54"/>
        <v>331.51899999999995</v>
      </c>
      <c r="F1129" s="4">
        <f t="shared" si="53"/>
        <v>13.688999999999965</v>
      </c>
      <c r="G1129" s="12">
        <v>2023</v>
      </c>
    </row>
    <row r="1130" spans="1:7" x14ac:dyDescent="0.2">
      <c r="A1130" s="18">
        <v>45159.168981481482</v>
      </c>
      <c r="B1130" s="4">
        <v>6.11</v>
      </c>
      <c r="C1130" s="4">
        <v>1.23</v>
      </c>
      <c r="D1130" s="4">
        <f t="shared" si="55"/>
        <v>7.5152999999999999</v>
      </c>
      <c r="E1130" s="4">
        <f t="shared" si="54"/>
        <v>331.53129999999999</v>
      </c>
      <c r="F1130" s="4">
        <f t="shared" si="53"/>
        <v>13.701300000000003</v>
      </c>
      <c r="G1130" s="12">
        <v>2023</v>
      </c>
    </row>
    <row r="1131" spans="1:7" x14ac:dyDescent="0.2">
      <c r="A1131" s="18">
        <v>45159.172546296293</v>
      </c>
      <c r="B1131" s="4">
        <v>6.12</v>
      </c>
      <c r="C1131" s="4">
        <v>1.23</v>
      </c>
      <c r="D1131" s="4">
        <f t="shared" si="55"/>
        <v>7.5275999999999996</v>
      </c>
      <c r="E1131" s="4">
        <f t="shared" si="54"/>
        <v>331.54359999999997</v>
      </c>
      <c r="F1131" s="4">
        <f t="shared" si="53"/>
        <v>13.713599999999985</v>
      </c>
      <c r="G1131" s="12">
        <v>2023</v>
      </c>
    </row>
    <row r="1132" spans="1:7" x14ac:dyDescent="0.2">
      <c r="A1132" s="18">
        <v>45159.176076388889</v>
      </c>
      <c r="B1132" s="4">
        <v>6.13</v>
      </c>
      <c r="C1132" s="4">
        <v>1.23</v>
      </c>
      <c r="D1132" s="4">
        <f t="shared" si="55"/>
        <v>7.5398999999999994</v>
      </c>
      <c r="E1132" s="4">
        <f t="shared" si="54"/>
        <v>331.55589999999995</v>
      </c>
      <c r="F1132" s="4">
        <f t="shared" si="53"/>
        <v>13.725899999999967</v>
      </c>
      <c r="G1132" s="12">
        <v>2023</v>
      </c>
    </row>
    <row r="1133" spans="1:7" x14ac:dyDescent="0.2">
      <c r="A1133" s="18">
        <v>45159.180254629631</v>
      </c>
      <c r="B1133" s="4">
        <v>6.14</v>
      </c>
      <c r="C1133" s="4">
        <v>1.23</v>
      </c>
      <c r="D1133" s="4">
        <f t="shared" si="55"/>
        <v>7.5521999999999991</v>
      </c>
      <c r="E1133" s="4">
        <f t="shared" si="54"/>
        <v>331.56819999999993</v>
      </c>
      <c r="F1133" s="4">
        <f t="shared" si="53"/>
        <v>13.738199999999949</v>
      </c>
      <c r="G1133" s="12">
        <v>2023</v>
      </c>
    </row>
    <row r="1134" spans="1:7" x14ac:dyDescent="0.2">
      <c r="A1134" s="18">
        <v>45159.182800925926</v>
      </c>
      <c r="B1134" s="4">
        <v>6.15</v>
      </c>
      <c r="C1134" s="4">
        <v>1.23</v>
      </c>
      <c r="D1134" s="4">
        <f t="shared" si="55"/>
        <v>7.5645000000000007</v>
      </c>
      <c r="E1134" s="4">
        <f t="shared" si="54"/>
        <v>331.58049999999997</v>
      </c>
      <c r="F1134" s="4">
        <f t="shared" si="53"/>
        <v>13.750499999999988</v>
      </c>
      <c r="G1134" s="12">
        <v>2023</v>
      </c>
    </row>
    <row r="1135" spans="1:7" x14ac:dyDescent="0.2">
      <c r="A1135" s="18">
        <v>45159.186886574076</v>
      </c>
      <c r="B1135" s="4">
        <v>6.16</v>
      </c>
      <c r="C1135" s="4">
        <v>1.23</v>
      </c>
      <c r="D1135" s="4">
        <f t="shared" si="55"/>
        <v>7.5768000000000004</v>
      </c>
      <c r="E1135" s="4">
        <f t="shared" si="54"/>
        <v>331.59279999999995</v>
      </c>
      <c r="F1135" s="4">
        <f t="shared" si="53"/>
        <v>13.76279999999997</v>
      </c>
      <c r="G1135" s="12">
        <v>2023</v>
      </c>
    </row>
    <row r="1136" spans="1:7" x14ac:dyDescent="0.2">
      <c r="A1136" s="18">
        <v>45159.191481481481</v>
      </c>
      <c r="B1136" s="4">
        <v>6.17</v>
      </c>
      <c r="C1136" s="4">
        <v>1.23</v>
      </c>
      <c r="D1136" s="4">
        <f t="shared" si="55"/>
        <v>7.5891000000000002</v>
      </c>
      <c r="E1136" s="4">
        <f t="shared" si="54"/>
        <v>331.60509999999994</v>
      </c>
      <c r="F1136" s="4">
        <f t="shared" si="53"/>
        <v>13.775099999999952</v>
      </c>
      <c r="G1136" s="12">
        <v>2023</v>
      </c>
    </row>
    <row r="1137" spans="1:7" x14ac:dyDescent="0.2">
      <c r="A1137" s="18">
        <v>45159.19604166667</v>
      </c>
      <c r="B1137" s="4">
        <v>6.18</v>
      </c>
      <c r="C1137" s="4">
        <v>1.23</v>
      </c>
      <c r="D1137" s="4">
        <f t="shared" si="55"/>
        <v>7.6013999999999999</v>
      </c>
      <c r="E1137" s="4">
        <f t="shared" si="54"/>
        <v>331.61739999999998</v>
      </c>
      <c r="F1137" s="4">
        <f t="shared" si="53"/>
        <v>13.787399999999991</v>
      </c>
      <c r="G1137" s="12">
        <v>2023</v>
      </c>
    </row>
    <row r="1138" spans="1:7" x14ac:dyDescent="0.2">
      <c r="A1138" s="18">
        <v>45159.201006944444</v>
      </c>
      <c r="B1138" s="4">
        <v>6.19</v>
      </c>
      <c r="C1138" s="4">
        <v>1.23</v>
      </c>
      <c r="D1138" s="4">
        <f t="shared" si="55"/>
        <v>7.6137000000000006</v>
      </c>
      <c r="E1138" s="4">
        <f t="shared" si="54"/>
        <v>331.62969999999996</v>
      </c>
      <c r="F1138" s="4">
        <f t="shared" si="53"/>
        <v>13.799699999999973</v>
      </c>
      <c r="G1138" s="12">
        <v>2023</v>
      </c>
    </row>
    <row r="1139" spans="1:7" x14ac:dyDescent="0.2">
      <c r="A1139" s="18">
        <v>45159.211296296293</v>
      </c>
      <c r="B1139" s="4">
        <v>6.2</v>
      </c>
      <c r="C1139" s="4">
        <v>1.23</v>
      </c>
      <c r="D1139" s="4">
        <f t="shared" si="55"/>
        <v>7.6260000000000003</v>
      </c>
      <c r="E1139" s="4">
        <f t="shared" si="54"/>
        <v>331.64199999999994</v>
      </c>
      <c r="F1139" s="4">
        <f t="shared" si="53"/>
        <v>13.811999999999955</v>
      </c>
      <c r="G1139" s="12">
        <v>2023</v>
      </c>
    </row>
    <row r="1140" spans="1:7" x14ac:dyDescent="0.2">
      <c r="A1140" s="18">
        <v>45159.222002314818</v>
      </c>
      <c r="B1140" s="4">
        <v>6.21</v>
      </c>
      <c r="C1140" s="4">
        <v>1.23</v>
      </c>
      <c r="D1140" s="4">
        <f t="shared" si="55"/>
        <v>7.6383000000000001</v>
      </c>
      <c r="E1140" s="4">
        <f t="shared" si="54"/>
        <v>331.65429999999998</v>
      </c>
      <c r="F1140" s="4">
        <f t="shared" si="53"/>
        <v>13.824299999999994</v>
      </c>
      <c r="G1140" s="12">
        <v>2023</v>
      </c>
    </row>
    <row r="1141" spans="1:7" x14ac:dyDescent="0.2">
      <c r="A1141" s="18">
        <v>45159.227847222224</v>
      </c>
      <c r="B1141" s="4">
        <v>6.22</v>
      </c>
      <c r="C1141" s="4">
        <v>1.23</v>
      </c>
      <c r="D1141" s="4">
        <f t="shared" si="55"/>
        <v>7.6505999999999998</v>
      </c>
      <c r="E1141" s="4">
        <f t="shared" si="54"/>
        <v>331.66659999999996</v>
      </c>
      <c r="F1141" s="4">
        <f t="shared" si="53"/>
        <v>13.836599999999976</v>
      </c>
      <c r="G1141" s="12">
        <v>2023</v>
      </c>
    </row>
    <row r="1142" spans="1:7" x14ac:dyDescent="0.2">
      <c r="A1142" s="18">
        <v>45159.231400462966</v>
      </c>
      <c r="B1142" s="4">
        <v>6.23</v>
      </c>
      <c r="C1142" s="4">
        <v>1.23</v>
      </c>
      <c r="D1142" s="4">
        <f t="shared" si="55"/>
        <v>7.6629000000000005</v>
      </c>
      <c r="E1142" s="4">
        <f t="shared" si="54"/>
        <v>331.67889999999994</v>
      </c>
      <c r="F1142" s="4">
        <f t="shared" si="53"/>
        <v>13.848899999999958</v>
      </c>
      <c r="G1142" s="12">
        <v>2023</v>
      </c>
    </row>
    <row r="1143" spans="1:7" x14ac:dyDescent="0.2">
      <c r="A1143" s="18">
        <v>45159.234814814816</v>
      </c>
      <c r="B1143" s="4">
        <v>6.24</v>
      </c>
      <c r="C1143" s="4">
        <v>1.23</v>
      </c>
      <c r="D1143" s="4">
        <f t="shared" si="55"/>
        <v>7.6752000000000002</v>
      </c>
      <c r="E1143" s="4">
        <f t="shared" si="54"/>
        <v>331.69119999999998</v>
      </c>
      <c r="F1143" s="4">
        <f t="shared" si="53"/>
        <v>13.861199999999997</v>
      </c>
      <c r="G1143" s="12">
        <v>2023</v>
      </c>
    </row>
    <row r="1144" spans="1:7" x14ac:dyDescent="0.2">
      <c r="A1144" s="18">
        <v>45159.238622685189</v>
      </c>
      <c r="B1144" s="4">
        <v>6.25</v>
      </c>
      <c r="C1144" s="4">
        <v>1.23</v>
      </c>
      <c r="D1144" s="4">
        <f t="shared" si="55"/>
        <v>7.6875</v>
      </c>
      <c r="E1144" s="4">
        <f t="shared" si="54"/>
        <v>331.70349999999996</v>
      </c>
      <c r="F1144" s="4">
        <f t="shared" si="53"/>
        <v>13.873499999999979</v>
      </c>
      <c r="G1144" s="12">
        <v>2023</v>
      </c>
    </row>
    <row r="1145" spans="1:7" x14ac:dyDescent="0.2">
      <c r="A1145" s="18">
        <v>45159.242511574077</v>
      </c>
      <c r="B1145" s="4">
        <v>6.26</v>
      </c>
      <c r="C1145" s="4">
        <v>1.23</v>
      </c>
      <c r="D1145" s="4">
        <f t="shared" si="55"/>
        <v>7.6997999999999998</v>
      </c>
      <c r="E1145" s="4">
        <f t="shared" si="54"/>
        <v>331.71579999999994</v>
      </c>
      <c r="F1145" s="4">
        <f t="shared" si="53"/>
        <v>13.885799999999961</v>
      </c>
      <c r="G1145" s="12">
        <v>2023</v>
      </c>
    </row>
    <row r="1146" spans="1:7" x14ac:dyDescent="0.2">
      <c r="A1146" s="18">
        <v>45159.318564814814</v>
      </c>
      <c r="B1146" s="4">
        <v>6.27</v>
      </c>
      <c r="C1146" s="4">
        <v>1.23</v>
      </c>
      <c r="D1146" s="4">
        <f t="shared" si="55"/>
        <v>7.7120999999999995</v>
      </c>
      <c r="E1146" s="4">
        <f t="shared" si="54"/>
        <v>331.72809999999998</v>
      </c>
      <c r="F1146" s="4">
        <f t="shared" si="53"/>
        <v>13.898099999999999</v>
      </c>
      <c r="G1146" s="12">
        <v>2023</v>
      </c>
    </row>
    <row r="1147" spans="1:7" x14ac:dyDescent="0.2">
      <c r="A1147" s="18">
        <v>45159.382951388892</v>
      </c>
      <c r="B1147" s="4">
        <v>6.28</v>
      </c>
      <c r="C1147" s="4">
        <v>1.23</v>
      </c>
      <c r="D1147" s="4">
        <f t="shared" si="55"/>
        <v>7.7244000000000002</v>
      </c>
      <c r="E1147" s="4">
        <f t="shared" si="54"/>
        <v>331.74039999999997</v>
      </c>
      <c r="F1147" s="4">
        <f t="shared" si="53"/>
        <v>13.910399999999981</v>
      </c>
      <c r="G1147" s="12">
        <v>2023</v>
      </c>
    </row>
    <row r="1148" spans="1:7" x14ac:dyDescent="0.2">
      <c r="A1148" s="18">
        <v>45159.40347222222</v>
      </c>
      <c r="B1148" s="4">
        <v>6.29</v>
      </c>
      <c r="C1148" s="4">
        <v>1.23</v>
      </c>
      <c r="D1148" s="4">
        <f t="shared" si="55"/>
        <v>7.7366999999999999</v>
      </c>
      <c r="E1148" s="4">
        <f t="shared" si="54"/>
        <v>331.75269999999995</v>
      </c>
      <c r="F1148" s="4">
        <f t="shared" si="53"/>
        <v>13.922699999999963</v>
      </c>
      <c r="G1148" s="12">
        <v>2023</v>
      </c>
    </row>
    <row r="1149" spans="1:7" x14ac:dyDescent="0.2">
      <c r="A1149" s="18">
        <v>45159.421898148146</v>
      </c>
      <c r="B1149" s="4">
        <v>6.3</v>
      </c>
      <c r="C1149" s="4">
        <v>1.23</v>
      </c>
      <c r="D1149" s="4">
        <f t="shared" si="55"/>
        <v>7.7489999999999997</v>
      </c>
      <c r="E1149" s="4">
        <f t="shared" si="54"/>
        <v>331.76499999999999</v>
      </c>
      <c r="F1149" s="4">
        <f t="shared" si="53"/>
        <v>13.935000000000002</v>
      </c>
      <c r="G1149" s="12">
        <v>2023</v>
      </c>
    </row>
    <row r="1150" spans="1:7" x14ac:dyDescent="0.2">
      <c r="A1150" s="18">
        <v>45159.44017361111</v>
      </c>
      <c r="B1150" s="4">
        <v>6.31</v>
      </c>
      <c r="C1150" s="4">
        <v>1.23</v>
      </c>
      <c r="D1150" s="4">
        <f t="shared" si="55"/>
        <v>7.7612999999999994</v>
      </c>
      <c r="E1150" s="4">
        <f t="shared" si="54"/>
        <v>331.77729999999997</v>
      </c>
      <c r="F1150" s="4">
        <f t="shared" si="53"/>
        <v>13.947299999999984</v>
      </c>
      <c r="G1150" s="12">
        <v>2023</v>
      </c>
    </row>
    <row r="1151" spans="1:7" x14ac:dyDescent="0.2">
      <c r="A1151" s="18">
        <v>45159.459803240738</v>
      </c>
      <c r="B1151" s="4">
        <v>6.32</v>
      </c>
      <c r="C1151" s="4">
        <v>1.23</v>
      </c>
      <c r="D1151" s="4">
        <f t="shared" si="55"/>
        <v>7.7736000000000001</v>
      </c>
      <c r="E1151" s="4">
        <f t="shared" si="54"/>
        <v>331.78959999999995</v>
      </c>
      <c r="F1151" s="4">
        <f t="shared" si="53"/>
        <v>13.959599999999966</v>
      </c>
      <c r="G1151" s="12">
        <v>2023</v>
      </c>
    </row>
    <row r="1152" spans="1:7" x14ac:dyDescent="0.2">
      <c r="A1152" s="18">
        <v>45159.472280092596</v>
      </c>
      <c r="B1152" s="4">
        <v>6.33</v>
      </c>
      <c r="C1152" s="4">
        <v>1.23</v>
      </c>
      <c r="D1152" s="4">
        <f t="shared" si="55"/>
        <v>7.7858999999999998</v>
      </c>
      <c r="E1152" s="4">
        <f t="shared" si="54"/>
        <v>331.80189999999999</v>
      </c>
      <c r="F1152" s="4">
        <f t="shared" si="53"/>
        <v>13.971900000000005</v>
      </c>
      <c r="G1152" s="12">
        <v>2023</v>
      </c>
    </row>
    <row r="1153" spans="1:7" x14ac:dyDescent="0.2">
      <c r="A1153" s="18">
        <v>45159.47892361111</v>
      </c>
      <c r="B1153" s="4">
        <v>6.34</v>
      </c>
      <c r="C1153" s="4">
        <v>1.23</v>
      </c>
      <c r="D1153" s="4">
        <f t="shared" si="55"/>
        <v>7.7981999999999996</v>
      </c>
      <c r="E1153" s="4">
        <f t="shared" si="54"/>
        <v>331.81419999999997</v>
      </c>
      <c r="F1153" s="4">
        <f t="shared" si="53"/>
        <v>13.984199999999987</v>
      </c>
      <c r="G1153" s="12">
        <v>2023</v>
      </c>
    </row>
    <row r="1154" spans="1:7" x14ac:dyDescent="0.2">
      <c r="A1154" s="18">
        <v>45159.485266203701</v>
      </c>
      <c r="B1154" s="4">
        <v>6.35</v>
      </c>
      <c r="C1154" s="4">
        <v>1.23</v>
      </c>
      <c r="D1154" s="4">
        <f t="shared" si="55"/>
        <v>7.8104999999999993</v>
      </c>
      <c r="E1154" s="4">
        <f t="shared" si="54"/>
        <v>331.82649999999995</v>
      </c>
      <c r="F1154" s="4">
        <f t="shared" si="53"/>
        <v>13.996499999999969</v>
      </c>
      <c r="G1154" s="12">
        <v>2023</v>
      </c>
    </row>
    <row r="1155" spans="1:7" x14ac:dyDescent="0.2">
      <c r="A1155" s="18">
        <v>45159.488599537035</v>
      </c>
      <c r="B1155" s="4">
        <v>6.36</v>
      </c>
      <c r="C1155" s="4">
        <v>1.23</v>
      </c>
      <c r="D1155" s="4">
        <f t="shared" si="55"/>
        <v>7.8228</v>
      </c>
      <c r="E1155" s="4">
        <f t="shared" si="54"/>
        <v>331.83879999999994</v>
      </c>
      <c r="F1155" s="4">
        <f t="shared" ref="F1155:F1218" si="56">E1155-317.83</f>
        <v>14.008799999999951</v>
      </c>
      <c r="G1155" s="12">
        <v>2023</v>
      </c>
    </row>
    <row r="1156" spans="1:7" x14ac:dyDescent="0.2">
      <c r="A1156" s="18">
        <v>45159.490740740737</v>
      </c>
      <c r="B1156" s="4">
        <v>6.37</v>
      </c>
      <c r="C1156" s="4">
        <v>1.23</v>
      </c>
      <c r="D1156" s="4">
        <f t="shared" si="55"/>
        <v>7.8350999999999997</v>
      </c>
      <c r="E1156" s="4">
        <f t="shared" si="54"/>
        <v>331.85109999999997</v>
      </c>
      <c r="F1156" s="4">
        <f t="shared" si="56"/>
        <v>14.02109999999999</v>
      </c>
      <c r="G1156" s="12">
        <v>2023</v>
      </c>
    </row>
    <row r="1157" spans="1:7" x14ac:dyDescent="0.2">
      <c r="A1157" s="18">
        <v>45159.495219907411</v>
      </c>
      <c r="B1157" s="4">
        <v>6.38</v>
      </c>
      <c r="C1157" s="4">
        <v>1.23</v>
      </c>
      <c r="D1157" s="4">
        <f t="shared" si="55"/>
        <v>7.8473999999999995</v>
      </c>
      <c r="E1157" s="4">
        <f t="shared" si="54"/>
        <v>331.86339999999996</v>
      </c>
      <c r="F1157" s="4">
        <f t="shared" si="56"/>
        <v>14.033399999999972</v>
      </c>
      <c r="G1157" s="12">
        <v>2023</v>
      </c>
    </row>
    <row r="1158" spans="1:7" x14ac:dyDescent="0.2">
      <c r="A1158" s="18">
        <v>45159.501111111109</v>
      </c>
      <c r="B1158" s="4">
        <v>6.39</v>
      </c>
      <c r="C1158" s="4">
        <v>1.23</v>
      </c>
      <c r="D1158" s="4">
        <f t="shared" si="55"/>
        <v>7.8596999999999992</v>
      </c>
      <c r="E1158" s="4">
        <f t="shared" si="54"/>
        <v>331.87569999999994</v>
      </c>
      <c r="F1158" s="4">
        <f t="shared" si="56"/>
        <v>14.045699999999954</v>
      </c>
      <c r="G1158" s="12">
        <v>2023</v>
      </c>
    </row>
    <row r="1159" spans="1:7" x14ac:dyDescent="0.2">
      <c r="A1159" s="18">
        <v>45159.505555555559</v>
      </c>
      <c r="B1159" s="4">
        <v>6.4</v>
      </c>
      <c r="C1159" s="4">
        <v>1.23</v>
      </c>
      <c r="D1159" s="4">
        <f t="shared" si="55"/>
        <v>7.8719999999999999</v>
      </c>
      <c r="E1159" s="4">
        <f t="shared" si="54"/>
        <v>331.88799999999998</v>
      </c>
      <c r="F1159" s="4">
        <f t="shared" si="56"/>
        <v>14.057999999999993</v>
      </c>
      <c r="G1159" s="12">
        <v>2023</v>
      </c>
    </row>
    <row r="1160" spans="1:7" x14ac:dyDescent="0.2">
      <c r="A1160" s="18">
        <v>45159.511377314811</v>
      </c>
      <c r="B1160" s="4">
        <v>6.41</v>
      </c>
      <c r="C1160" s="4">
        <v>1.23</v>
      </c>
      <c r="D1160" s="4">
        <f t="shared" si="55"/>
        <v>7.8842999999999996</v>
      </c>
      <c r="E1160" s="4">
        <f t="shared" ref="E1160:E1223" si="57">D1160+$E$518</f>
        <v>331.90029999999996</v>
      </c>
      <c r="F1160" s="4">
        <f t="shared" si="56"/>
        <v>14.070299999999975</v>
      </c>
      <c r="G1160" s="12">
        <v>2023</v>
      </c>
    </row>
    <row r="1161" spans="1:7" x14ac:dyDescent="0.2">
      <c r="A1161" s="18">
        <v>45159.519293981481</v>
      </c>
      <c r="B1161" s="4">
        <v>6.42</v>
      </c>
      <c r="C1161" s="4">
        <v>1.23</v>
      </c>
      <c r="D1161" s="4">
        <f t="shared" si="55"/>
        <v>7.8965999999999994</v>
      </c>
      <c r="E1161" s="4">
        <f t="shared" si="57"/>
        <v>331.91259999999994</v>
      </c>
      <c r="F1161" s="4">
        <f t="shared" si="56"/>
        <v>14.082599999999957</v>
      </c>
      <c r="G1161" s="12">
        <v>2023</v>
      </c>
    </row>
    <row r="1162" spans="1:7" x14ac:dyDescent="0.2">
      <c r="A1162" s="18">
        <v>45159.52685185185</v>
      </c>
      <c r="B1162" s="4">
        <v>6.43</v>
      </c>
      <c r="C1162" s="4">
        <v>1.23</v>
      </c>
      <c r="D1162" s="4">
        <f t="shared" si="55"/>
        <v>7.9088999999999992</v>
      </c>
      <c r="E1162" s="4">
        <f t="shared" si="57"/>
        <v>331.92489999999998</v>
      </c>
      <c r="F1162" s="4">
        <f t="shared" si="56"/>
        <v>14.094899999999996</v>
      </c>
      <c r="G1162" s="12">
        <v>2023</v>
      </c>
    </row>
    <row r="1163" spans="1:7" x14ac:dyDescent="0.2">
      <c r="A1163" s="18">
        <v>45159.551261574074</v>
      </c>
      <c r="B1163" s="4">
        <v>6.44</v>
      </c>
      <c r="C1163" s="4">
        <v>1.23</v>
      </c>
      <c r="D1163" s="4">
        <f t="shared" si="55"/>
        <v>7.9212000000000007</v>
      </c>
      <c r="E1163" s="4">
        <f t="shared" si="57"/>
        <v>331.93719999999996</v>
      </c>
      <c r="F1163" s="4">
        <f t="shared" si="56"/>
        <v>14.107199999999978</v>
      </c>
      <c r="G1163" s="12">
        <v>2023</v>
      </c>
    </row>
    <row r="1164" spans="1:7" x14ac:dyDescent="0.2">
      <c r="A1164" s="18">
        <v>45159.648738425924</v>
      </c>
      <c r="B1164" s="4">
        <v>6.45</v>
      </c>
      <c r="C1164" s="4">
        <v>1.23</v>
      </c>
      <c r="D1164" s="4">
        <f t="shared" si="55"/>
        <v>7.9335000000000004</v>
      </c>
      <c r="E1164" s="4">
        <f t="shared" si="57"/>
        <v>331.94949999999994</v>
      </c>
      <c r="F1164" s="4">
        <f t="shared" si="56"/>
        <v>14.11949999999996</v>
      </c>
      <c r="G1164" s="12">
        <v>2023</v>
      </c>
    </row>
    <row r="1165" spans="1:7" x14ac:dyDescent="0.2">
      <c r="A1165" s="18">
        <v>45159.651284722226</v>
      </c>
      <c r="B1165" s="4">
        <v>6.46</v>
      </c>
      <c r="C1165" s="4">
        <v>1.23</v>
      </c>
      <c r="D1165" s="4">
        <f t="shared" si="55"/>
        <v>7.9458000000000002</v>
      </c>
      <c r="E1165" s="4">
        <f t="shared" si="57"/>
        <v>331.96179999999998</v>
      </c>
      <c r="F1165" s="4">
        <f t="shared" si="56"/>
        <v>14.131799999999998</v>
      </c>
      <c r="G1165" s="12">
        <v>2023</v>
      </c>
    </row>
    <row r="1166" spans="1:7" x14ac:dyDescent="0.2">
      <c r="A1166" s="18">
        <v>45159.652199074073</v>
      </c>
      <c r="B1166" s="4">
        <v>6.47</v>
      </c>
      <c r="C1166" s="4">
        <v>1.23</v>
      </c>
      <c r="D1166" s="4">
        <f t="shared" si="55"/>
        <v>7.9581</v>
      </c>
      <c r="E1166" s="4">
        <f t="shared" si="57"/>
        <v>331.97409999999996</v>
      </c>
      <c r="F1166" s="4">
        <f t="shared" si="56"/>
        <v>14.14409999999998</v>
      </c>
      <c r="G1166" s="12">
        <v>2023</v>
      </c>
    </row>
    <row r="1167" spans="1:7" x14ac:dyDescent="0.2">
      <c r="A1167" s="18">
        <v>45159.65357638889</v>
      </c>
      <c r="B1167" s="4">
        <v>6.48</v>
      </c>
      <c r="C1167" s="4">
        <v>1.23</v>
      </c>
      <c r="D1167" s="4">
        <f t="shared" si="55"/>
        <v>7.9704000000000006</v>
      </c>
      <c r="E1167" s="4">
        <f t="shared" si="57"/>
        <v>331.98639999999995</v>
      </c>
      <c r="F1167" s="4">
        <f t="shared" si="56"/>
        <v>14.156399999999962</v>
      </c>
      <c r="G1167" s="12">
        <v>2023</v>
      </c>
    </row>
    <row r="1168" spans="1:7" x14ac:dyDescent="0.2">
      <c r="A1168" s="18">
        <v>45159.654976851853</v>
      </c>
      <c r="B1168" s="4">
        <v>6.49</v>
      </c>
      <c r="C1168" s="4">
        <v>1.23</v>
      </c>
      <c r="D1168" s="4">
        <f t="shared" si="55"/>
        <v>7.9827000000000004</v>
      </c>
      <c r="E1168" s="4">
        <f t="shared" si="57"/>
        <v>331.99869999999999</v>
      </c>
      <c r="F1168" s="4">
        <f t="shared" si="56"/>
        <v>14.168700000000001</v>
      </c>
      <c r="G1168" s="12">
        <v>2023</v>
      </c>
    </row>
    <row r="1169" spans="1:7" x14ac:dyDescent="0.2">
      <c r="A1169" s="18">
        <v>45159.656342592592</v>
      </c>
      <c r="B1169" s="4">
        <v>6.5</v>
      </c>
      <c r="C1169" s="4">
        <v>1.23</v>
      </c>
      <c r="D1169" s="4">
        <f t="shared" ref="D1169:D1232" si="58">B1169*C1169</f>
        <v>7.9950000000000001</v>
      </c>
      <c r="E1169" s="4">
        <f t="shared" si="57"/>
        <v>332.01099999999997</v>
      </c>
      <c r="F1169" s="4">
        <f t="shared" si="56"/>
        <v>14.180999999999983</v>
      </c>
      <c r="G1169" s="12">
        <v>2023</v>
      </c>
    </row>
    <row r="1170" spans="1:7" x14ac:dyDescent="0.2">
      <c r="A1170" s="18">
        <v>45159.657060185185</v>
      </c>
      <c r="B1170" s="4">
        <v>6.51</v>
      </c>
      <c r="C1170" s="4">
        <v>1.23</v>
      </c>
      <c r="D1170" s="4">
        <f t="shared" si="58"/>
        <v>8.007299999999999</v>
      </c>
      <c r="E1170" s="4">
        <f t="shared" si="57"/>
        <v>332.02329999999995</v>
      </c>
      <c r="F1170" s="4">
        <f t="shared" si="56"/>
        <v>14.193299999999965</v>
      </c>
      <c r="G1170" s="12">
        <v>2023</v>
      </c>
    </row>
    <row r="1171" spans="1:7" x14ac:dyDescent="0.2">
      <c r="A1171" s="18">
        <v>45159.657800925925</v>
      </c>
      <c r="B1171" s="4">
        <v>6.52</v>
      </c>
      <c r="C1171" s="4">
        <v>1.23</v>
      </c>
      <c r="D1171" s="4">
        <f t="shared" si="58"/>
        <v>8.0195999999999987</v>
      </c>
      <c r="E1171" s="4">
        <f t="shared" si="57"/>
        <v>332.03559999999999</v>
      </c>
      <c r="F1171" s="4">
        <f t="shared" si="56"/>
        <v>14.205600000000004</v>
      </c>
      <c r="G1171" s="12">
        <v>2023</v>
      </c>
    </row>
    <row r="1172" spans="1:7" x14ac:dyDescent="0.2">
      <c r="A1172" s="18">
        <v>45159.659108796295</v>
      </c>
      <c r="B1172" s="4">
        <v>6.53</v>
      </c>
      <c r="C1172" s="4">
        <v>1.23</v>
      </c>
      <c r="D1172" s="4">
        <f t="shared" si="58"/>
        <v>8.0319000000000003</v>
      </c>
      <c r="E1172" s="4">
        <f t="shared" si="57"/>
        <v>332.04789999999997</v>
      </c>
      <c r="F1172" s="4">
        <f t="shared" si="56"/>
        <v>14.217899999999986</v>
      </c>
      <c r="G1172" s="12">
        <v>2023</v>
      </c>
    </row>
    <row r="1173" spans="1:7" x14ac:dyDescent="0.2">
      <c r="A1173" s="18">
        <v>45159.659421296295</v>
      </c>
      <c r="B1173" s="4">
        <v>6.54</v>
      </c>
      <c r="C1173" s="4">
        <v>1.23</v>
      </c>
      <c r="D1173" s="4">
        <f t="shared" si="58"/>
        <v>8.0442</v>
      </c>
      <c r="E1173" s="4">
        <f t="shared" si="57"/>
        <v>332.06019999999995</v>
      </c>
      <c r="F1173" s="4">
        <f t="shared" si="56"/>
        <v>14.230199999999968</v>
      </c>
      <c r="G1173" s="12">
        <v>2023</v>
      </c>
    </row>
    <row r="1174" spans="1:7" x14ac:dyDescent="0.2">
      <c r="A1174" s="18">
        <v>45159.659687500003</v>
      </c>
      <c r="B1174" s="4">
        <v>6.55</v>
      </c>
      <c r="C1174" s="4">
        <v>1.23</v>
      </c>
      <c r="D1174" s="4">
        <f t="shared" si="58"/>
        <v>8.0564999999999998</v>
      </c>
      <c r="E1174" s="4">
        <f t="shared" si="57"/>
        <v>332.07249999999999</v>
      </c>
      <c r="F1174" s="4">
        <f t="shared" si="56"/>
        <v>14.242500000000007</v>
      </c>
      <c r="G1174" s="12">
        <v>2023</v>
      </c>
    </row>
    <row r="1175" spans="1:7" x14ac:dyDescent="0.2">
      <c r="A1175" s="18">
        <v>45159.660381944443</v>
      </c>
      <c r="B1175" s="4">
        <v>6.56</v>
      </c>
      <c r="C1175" s="4">
        <v>1.23</v>
      </c>
      <c r="D1175" s="4">
        <f t="shared" si="58"/>
        <v>8.0687999999999995</v>
      </c>
      <c r="E1175" s="4">
        <f t="shared" si="57"/>
        <v>332.08479999999997</v>
      </c>
      <c r="F1175" s="4">
        <f t="shared" si="56"/>
        <v>14.254799999999989</v>
      </c>
      <c r="G1175" s="12">
        <v>2023</v>
      </c>
    </row>
    <row r="1176" spans="1:7" x14ac:dyDescent="0.2">
      <c r="A1176" s="18">
        <v>45159.661041666666</v>
      </c>
      <c r="B1176" s="4">
        <v>6.57</v>
      </c>
      <c r="C1176" s="4">
        <v>1.23</v>
      </c>
      <c r="D1176" s="4">
        <f t="shared" si="58"/>
        <v>8.0811000000000011</v>
      </c>
      <c r="E1176" s="4">
        <f t="shared" si="57"/>
        <v>332.09709999999995</v>
      </c>
      <c r="F1176" s="4">
        <f t="shared" si="56"/>
        <v>14.267099999999971</v>
      </c>
      <c r="G1176" s="12">
        <v>2023</v>
      </c>
    </row>
    <row r="1177" spans="1:7" x14ac:dyDescent="0.2">
      <c r="A1177" s="18">
        <v>45159.661782407406</v>
      </c>
      <c r="B1177" s="4">
        <v>6.58</v>
      </c>
      <c r="C1177" s="4">
        <v>1.23</v>
      </c>
      <c r="D1177" s="4">
        <f t="shared" si="58"/>
        <v>8.0934000000000008</v>
      </c>
      <c r="E1177" s="4">
        <f t="shared" si="57"/>
        <v>332.10939999999994</v>
      </c>
      <c r="F1177" s="4">
        <f t="shared" si="56"/>
        <v>14.279399999999953</v>
      </c>
      <c r="G1177" s="12">
        <v>2023</v>
      </c>
    </row>
    <row r="1178" spans="1:7" x14ac:dyDescent="0.2">
      <c r="A1178" s="18">
        <v>45159.662442129629</v>
      </c>
      <c r="B1178" s="4">
        <v>6.59</v>
      </c>
      <c r="C1178" s="4">
        <v>1.23</v>
      </c>
      <c r="D1178" s="4">
        <f t="shared" si="58"/>
        <v>8.1057000000000006</v>
      </c>
      <c r="E1178" s="4">
        <f t="shared" si="57"/>
        <v>332.12169999999998</v>
      </c>
      <c r="F1178" s="4">
        <f t="shared" si="56"/>
        <v>14.291699999999992</v>
      </c>
      <c r="G1178" s="12">
        <v>2023</v>
      </c>
    </row>
    <row r="1179" spans="1:7" x14ac:dyDescent="0.2">
      <c r="A1179" s="18">
        <v>45159.663981481484</v>
      </c>
      <c r="B1179" s="4">
        <v>6.6</v>
      </c>
      <c r="C1179" s="4">
        <v>1.23</v>
      </c>
      <c r="D1179" s="4">
        <f t="shared" si="58"/>
        <v>8.1180000000000003</v>
      </c>
      <c r="E1179" s="4">
        <f t="shared" si="57"/>
        <v>332.13399999999996</v>
      </c>
      <c r="F1179" s="4">
        <f t="shared" si="56"/>
        <v>14.303999999999974</v>
      </c>
      <c r="G1179" s="12">
        <v>2023</v>
      </c>
    </row>
    <row r="1180" spans="1:7" x14ac:dyDescent="0.2">
      <c r="A1180" s="18">
        <v>45159.668240740742</v>
      </c>
      <c r="B1180" s="4">
        <v>6.61</v>
      </c>
      <c r="C1180" s="4">
        <v>1.23</v>
      </c>
      <c r="D1180" s="4">
        <f t="shared" si="58"/>
        <v>8.1303000000000001</v>
      </c>
      <c r="E1180" s="4">
        <f t="shared" si="57"/>
        <v>332.14629999999994</v>
      </c>
      <c r="F1180" s="4">
        <f t="shared" si="56"/>
        <v>14.316299999999956</v>
      </c>
      <c r="G1180" s="12">
        <v>2023</v>
      </c>
    </row>
    <row r="1181" spans="1:7" x14ac:dyDescent="0.2">
      <c r="A1181" s="18">
        <v>45159.714490740742</v>
      </c>
      <c r="B1181" s="4">
        <v>6.62</v>
      </c>
      <c r="C1181" s="4">
        <v>1.23</v>
      </c>
      <c r="D1181" s="4">
        <f t="shared" si="58"/>
        <v>8.1425999999999998</v>
      </c>
      <c r="E1181" s="4">
        <f t="shared" si="57"/>
        <v>332.15859999999998</v>
      </c>
      <c r="F1181" s="4">
        <f t="shared" si="56"/>
        <v>14.328599999999994</v>
      </c>
      <c r="G1181" s="12">
        <v>2023</v>
      </c>
    </row>
    <row r="1182" spans="1:7" x14ac:dyDescent="0.2">
      <c r="A1182" s="18">
        <v>45159.903055555558</v>
      </c>
      <c r="B1182" s="4">
        <v>6.63</v>
      </c>
      <c r="C1182" s="4">
        <v>1.23</v>
      </c>
      <c r="D1182" s="4">
        <f t="shared" si="58"/>
        <v>8.1548999999999996</v>
      </c>
      <c r="E1182" s="4">
        <f t="shared" si="57"/>
        <v>332.17089999999996</v>
      </c>
      <c r="F1182" s="4">
        <f t="shared" si="56"/>
        <v>14.340899999999976</v>
      </c>
      <c r="G1182" s="12">
        <v>2023</v>
      </c>
    </row>
    <row r="1183" spans="1:7" x14ac:dyDescent="0.2">
      <c r="A1183" s="18">
        <v>45159.903865740744</v>
      </c>
      <c r="B1183" s="4">
        <v>6.64</v>
      </c>
      <c r="C1183" s="4">
        <v>1.23</v>
      </c>
      <c r="D1183" s="4">
        <f t="shared" si="58"/>
        <v>8.1671999999999993</v>
      </c>
      <c r="E1183" s="4">
        <f t="shared" si="57"/>
        <v>332.18319999999994</v>
      </c>
      <c r="F1183" s="4">
        <f t="shared" si="56"/>
        <v>14.353199999999958</v>
      </c>
      <c r="G1183" s="12">
        <v>2023</v>
      </c>
    </row>
    <row r="1184" spans="1:7" x14ac:dyDescent="0.2">
      <c r="A1184" s="18">
        <v>45159.904502314814</v>
      </c>
      <c r="B1184" s="4">
        <v>6.65</v>
      </c>
      <c r="C1184" s="4">
        <v>1.23</v>
      </c>
      <c r="D1184" s="4">
        <f t="shared" si="58"/>
        <v>8.1795000000000009</v>
      </c>
      <c r="E1184" s="4">
        <f t="shared" si="57"/>
        <v>332.19549999999998</v>
      </c>
      <c r="F1184" s="4">
        <f t="shared" si="56"/>
        <v>14.365499999999997</v>
      </c>
      <c r="G1184" s="12">
        <v>2023</v>
      </c>
    </row>
    <row r="1185" spans="1:7" x14ac:dyDescent="0.2">
      <c r="A1185" s="18">
        <v>45159.904942129629</v>
      </c>
      <c r="B1185" s="4">
        <v>6.66</v>
      </c>
      <c r="C1185" s="4">
        <v>1.23</v>
      </c>
      <c r="D1185" s="4">
        <f t="shared" si="58"/>
        <v>8.1918000000000006</v>
      </c>
      <c r="E1185" s="4">
        <f t="shared" si="57"/>
        <v>332.20779999999996</v>
      </c>
      <c r="F1185" s="4">
        <f t="shared" si="56"/>
        <v>14.377799999999979</v>
      </c>
      <c r="G1185" s="12">
        <v>2023</v>
      </c>
    </row>
    <row r="1186" spans="1:7" x14ac:dyDescent="0.2">
      <c r="A1186" s="18">
        <v>45159.905358796299</v>
      </c>
      <c r="B1186" s="4">
        <v>6.67</v>
      </c>
      <c r="C1186" s="4">
        <v>1.23</v>
      </c>
      <c r="D1186" s="4">
        <f t="shared" si="58"/>
        <v>8.2041000000000004</v>
      </c>
      <c r="E1186" s="4">
        <f t="shared" si="57"/>
        <v>332.22009999999995</v>
      </c>
      <c r="F1186" s="4">
        <f t="shared" si="56"/>
        <v>14.390099999999961</v>
      </c>
      <c r="G1186" s="12">
        <v>2023</v>
      </c>
    </row>
    <row r="1187" spans="1:7" x14ac:dyDescent="0.2">
      <c r="A1187" s="18">
        <v>45159.905682870369</v>
      </c>
      <c r="B1187" s="4">
        <v>6.68</v>
      </c>
      <c r="C1187" s="4">
        <v>1.23</v>
      </c>
      <c r="D1187" s="4">
        <f t="shared" si="58"/>
        <v>8.2164000000000001</v>
      </c>
      <c r="E1187" s="4">
        <f t="shared" si="57"/>
        <v>332.23239999999998</v>
      </c>
      <c r="F1187" s="4">
        <f t="shared" si="56"/>
        <v>14.4024</v>
      </c>
      <c r="G1187" s="12">
        <v>2023</v>
      </c>
    </row>
    <row r="1188" spans="1:7" x14ac:dyDescent="0.2">
      <c r="A1188" s="18">
        <v>45159.9059837963</v>
      </c>
      <c r="B1188" s="4">
        <v>6.69</v>
      </c>
      <c r="C1188" s="4">
        <v>1.23</v>
      </c>
      <c r="D1188" s="4">
        <f t="shared" si="58"/>
        <v>8.2286999999999999</v>
      </c>
      <c r="E1188" s="4">
        <f t="shared" si="57"/>
        <v>332.24469999999997</v>
      </c>
      <c r="F1188" s="4">
        <f t="shared" si="56"/>
        <v>14.414699999999982</v>
      </c>
      <c r="G1188" s="12">
        <v>2023</v>
      </c>
    </row>
    <row r="1189" spans="1:7" x14ac:dyDescent="0.2">
      <c r="A1189" s="18">
        <v>45159.906238425923</v>
      </c>
      <c r="B1189" s="4">
        <v>6.7</v>
      </c>
      <c r="C1189" s="4">
        <v>1.23</v>
      </c>
      <c r="D1189" s="4">
        <f t="shared" si="58"/>
        <v>8.2409999999999997</v>
      </c>
      <c r="E1189" s="4">
        <f t="shared" si="57"/>
        <v>332.25699999999995</v>
      </c>
      <c r="F1189" s="4">
        <f t="shared" si="56"/>
        <v>14.426999999999964</v>
      </c>
      <c r="G1189" s="12">
        <v>2023</v>
      </c>
    </row>
    <row r="1190" spans="1:7" x14ac:dyDescent="0.2">
      <c r="A1190" s="18">
        <v>45159.906423611108</v>
      </c>
      <c r="B1190" s="4">
        <v>6.71</v>
      </c>
      <c r="C1190" s="4">
        <v>1.23</v>
      </c>
      <c r="D1190" s="4">
        <f t="shared" si="58"/>
        <v>8.2532999999999994</v>
      </c>
      <c r="E1190" s="4">
        <f t="shared" si="57"/>
        <v>332.26929999999999</v>
      </c>
      <c r="F1190" s="4">
        <f t="shared" si="56"/>
        <v>14.439300000000003</v>
      </c>
      <c r="G1190" s="12">
        <v>2023</v>
      </c>
    </row>
    <row r="1191" spans="1:7" x14ac:dyDescent="0.2">
      <c r="A1191" s="18">
        <v>45159.906631944446</v>
      </c>
      <c r="B1191" s="4">
        <v>6.72</v>
      </c>
      <c r="C1191" s="4">
        <v>1.23</v>
      </c>
      <c r="D1191" s="4">
        <f t="shared" si="58"/>
        <v>8.2655999999999992</v>
      </c>
      <c r="E1191" s="4">
        <f t="shared" si="57"/>
        <v>332.28159999999997</v>
      </c>
      <c r="F1191" s="4">
        <f t="shared" si="56"/>
        <v>14.451599999999985</v>
      </c>
      <c r="G1191" s="12">
        <v>2023</v>
      </c>
    </row>
    <row r="1192" spans="1:7" x14ac:dyDescent="0.2">
      <c r="A1192" s="18">
        <v>45159.906898148147</v>
      </c>
      <c r="B1192" s="4">
        <v>6.73</v>
      </c>
      <c r="C1192" s="4">
        <v>1.23</v>
      </c>
      <c r="D1192" s="4">
        <f t="shared" si="58"/>
        <v>8.2779000000000007</v>
      </c>
      <c r="E1192" s="4">
        <f t="shared" si="57"/>
        <v>332.29389999999995</v>
      </c>
      <c r="F1192" s="4">
        <f t="shared" si="56"/>
        <v>14.463899999999967</v>
      </c>
      <c r="G1192" s="12">
        <v>2023</v>
      </c>
    </row>
    <row r="1193" spans="1:7" x14ac:dyDescent="0.2">
      <c r="A1193" s="18">
        <v>45159.907187500001</v>
      </c>
      <c r="B1193" s="4">
        <v>6.74</v>
      </c>
      <c r="C1193" s="4">
        <v>1.23</v>
      </c>
      <c r="D1193" s="4">
        <f t="shared" si="58"/>
        <v>8.2902000000000005</v>
      </c>
      <c r="E1193" s="4">
        <f t="shared" si="57"/>
        <v>332.30619999999999</v>
      </c>
      <c r="F1193" s="4">
        <f t="shared" si="56"/>
        <v>14.476200000000006</v>
      </c>
      <c r="G1193" s="12">
        <v>2023</v>
      </c>
    </row>
    <row r="1194" spans="1:7" x14ac:dyDescent="0.2">
      <c r="A1194" s="18">
        <v>45159.907476851855</v>
      </c>
      <c r="B1194" s="4">
        <v>6.75</v>
      </c>
      <c r="C1194" s="4">
        <v>1.23</v>
      </c>
      <c r="D1194" s="4">
        <f t="shared" si="58"/>
        <v>8.3025000000000002</v>
      </c>
      <c r="E1194" s="4">
        <f t="shared" si="57"/>
        <v>332.31849999999997</v>
      </c>
      <c r="F1194" s="4">
        <f t="shared" si="56"/>
        <v>14.488499999999988</v>
      </c>
      <c r="G1194" s="12">
        <v>2023</v>
      </c>
    </row>
    <row r="1195" spans="1:7" x14ac:dyDescent="0.2">
      <c r="A1195" s="18">
        <v>45159.907812500001</v>
      </c>
      <c r="B1195" s="4">
        <v>6.76</v>
      </c>
      <c r="C1195" s="4">
        <v>1.23</v>
      </c>
      <c r="D1195" s="4">
        <f t="shared" si="58"/>
        <v>8.3148</v>
      </c>
      <c r="E1195" s="4">
        <f t="shared" si="57"/>
        <v>332.33079999999995</v>
      </c>
      <c r="F1195" s="4">
        <f t="shared" si="56"/>
        <v>14.50079999999997</v>
      </c>
      <c r="G1195" s="12">
        <v>2023</v>
      </c>
    </row>
    <row r="1196" spans="1:7" x14ac:dyDescent="0.2">
      <c r="A1196" s="18">
        <v>45159.908194444448</v>
      </c>
      <c r="B1196" s="4">
        <v>6.77</v>
      </c>
      <c r="C1196" s="4">
        <v>1.23</v>
      </c>
      <c r="D1196" s="4">
        <f t="shared" si="58"/>
        <v>8.3270999999999997</v>
      </c>
      <c r="E1196" s="4">
        <f t="shared" si="57"/>
        <v>332.34309999999994</v>
      </c>
      <c r="F1196" s="4">
        <f t="shared" si="56"/>
        <v>14.513099999999952</v>
      </c>
      <c r="G1196" s="12">
        <v>2023</v>
      </c>
    </row>
    <row r="1197" spans="1:7" x14ac:dyDescent="0.2">
      <c r="A1197" s="18">
        <v>45159.908599537041</v>
      </c>
      <c r="B1197" s="4">
        <v>6.78</v>
      </c>
      <c r="C1197" s="4">
        <v>1.23</v>
      </c>
      <c r="D1197" s="4">
        <f t="shared" si="58"/>
        <v>8.3393999999999995</v>
      </c>
      <c r="E1197" s="4">
        <f t="shared" si="57"/>
        <v>332.35539999999997</v>
      </c>
      <c r="F1197" s="4">
        <f t="shared" si="56"/>
        <v>14.525399999999991</v>
      </c>
      <c r="G1197" s="12">
        <v>2023</v>
      </c>
    </row>
    <row r="1198" spans="1:7" x14ac:dyDescent="0.2">
      <c r="A1198" s="18">
        <v>45159.90892361111</v>
      </c>
      <c r="B1198" s="4">
        <v>6.79</v>
      </c>
      <c r="C1198" s="4">
        <v>1.23</v>
      </c>
      <c r="D1198" s="4">
        <f t="shared" si="58"/>
        <v>8.3516999999999992</v>
      </c>
      <c r="E1198" s="4">
        <f t="shared" si="57"/>
        <v>332.36769999999996</v>
      </c>
      <c r="F1198" s="4">
        <f t="shared" si="56"/>
        <v>14.537699999999973</v>
      </c>
      <c r="G1198" s="12">
        <v>2023</v>
      </c>
    </row>
    <row r="1199" spans="1:7" x14ac:dyDescent="0.2">
      <c r="A1199" s="18">
        <v>45159.909270833334</v>
      </c>
      <c r="B1199" s="4">
        <v>6.8</v>
      </c>
      <c r="C1199" s="4">
        <v>1.23</v>
      </c>
      <c r="D1199" s="4">
        <f t="shared" si="58"/>
        <v>8.363999999999999</v>
      </c>
      <c r="E1199" s="4">
        <f t="shared" si="57"/>
        <v>332.37999999999994</v>
      </c>
      <c r="F1199" s="4">
        <f t="shared" si="56"/>
        <v>14.549999999999955</v>
      </c>
      <c r="G1199" s="12">
        <v>2023</v>
      </c>
    </row>
    <row r="1200" spans="1:7" x14ac:dyDescent="0.2">
      <c r="A1200" s="18">
        <v>45159.909618055557</v>
      </c>
      <c r="B1200" s="4">
        <v>6.81</v>
      </c>
      <c r="C1200" s="4">
        <v>1.23</v>
      </c>
      <c r="D1200" s="4">
        <f t="shared" si="58"/>
        <v>8.3762999999999987</v>
      </c>
      <c r="E1200" s="4">
        <f t="shared" si="57"/>
        <v>332.39229999999998</v>
      </c>
      <c r="F1200" s="4">
        <f t="shared" si="56"/>
        <v>14.562299999999993</v>
      </c>
      <c r="G1200" s="12">
        <v>2023</v>
      </c>
    </row>
    <row r="1201" spans="1:7" x14ac:dyDescent="0.2">
      <c r="A1201" s="18">
        <v>45159.910787037035</v>
      </c>
      <c r="B1201" s="4">
        <v>6.82</v>
      </c>
      <c r="C1201" s="4">
        <v>1.23</v>
      </c>
      <c r="D1201" s="4">
        <f t="shared" si="58"/>
        <v>8.3886000000000003</v>
      </c>
      <c r="E1201" s="4">
        <f t="shared" si="57"/>
        <v>332.40459999999996</v>
      </c>
      <c r="F1201" s="4">
        <f t="shared" si="56"/>
        <v>14.574599999999975</v>
      </c>
      <c r="G1201" s="12">
        <v>2023</v>
      </c>
    </row>
    <row r="1202" spans="1:7" x14ac:dyDescent="0.2">
      <c r="A1202" s="18">
        <v>45160.199155092596</v>
      </c>
      <c r="B1202" s="4">
        <v>6.83</v>
      </c>
      <c r="C1202" s="4">
        <v>1.23</v>
      </c>
      <c r="D1202" s="4">
        <f t="shared" si="58"/>
        <v>8.4009</v>
      </c>
      <c r="E1202" s="4">
        <f t="shared" si="57"/>
        <v>332.41689999999994</v>
      </c>
      <c r="F1202" s="4">
        <f t="shared" si="56"/>
        <v>14.586899999999957</v>
      </c>
      <c r="G1202" s="12">
        <v>2023</v>
      </c>
    </row>
    <row r="1203" spans="1:7" x14ac:dyDescent="0.2">
      <c r="A1203" s="18">
        <v>45160.199942129628</v>
      </c>
      <c r="B1203" s="4">
        <v>6.84</v>
      </c>
      <c r="C1203" s="4">
        <v>1.23</v>
      </c>
      <c r="D1203" s="4">
        <f t="shared" si="58"/>
        <v>8.4131999999999998</v>
      </c>
      <c r="E1203" s="4">
        <f t="shared" si="57"/>
        <v>332.42919999999998</v>
      </c>
      <c r="F1203" s="4">
        <f t="shared" si="56"/>
        <v>14.599199999999996</v>
      </c>
      <c r="G1203" s="12">
        <v>2023</v>
      </c>
    </row>
    <row r="1204" spans="1:7" x14ac:dyDescent="0.2">
      <c r="A1204" s="18">
        <v>45160.200416666667</v>
      </c>
      <c r="B1204" s="4">
        <v>6.85</v>
      </c>
      <c r="C1204" s="4">
        <v>1.23</v>
      </c>
      <c r="D1204" s="4">
        <f t="shared" si="58"/>
        <v>8.4254999999999995</v>
      </c>
      <c r="E1204" s="4">
        <f t="shared" si="57"/>
        <v>332.44149999999996</v>
      </c>
      <c r="F1204" s="4">
        <f t="shared" si="56"/>
        <v>14.611499999999978</v>
      </c>
      <c r="G1204" s="12">
        <v>2023</v>
      </c>
    </row>
    <row r="1205" spans="1:7" x14ac:dyDescent="0.2">
      <c r="A1205" s="18">
        <v>45160.212256944447</v>
      </c>
      <c r="B1205" s="4">
        <v>6.86</v>
      </c>
      <c r="C1205" s="4">
        <v>1.23</v>
      </c>
      <c r="D1205" s="4">
        <f t="shared" si="58"/>
        <v>8.4378000000000011</v>
      </c>
      <c r="E1205" s="4">
        <f t="shared" si="57"/>
        <v>332.45379999999994</v>
      </c>
      <c r="F1205" s="4">
        <f t="shared" si="56"/>
        <v>14.62379999999996</v>
      </c>
      <c r="G1205" s="12">
        <v>2023</v>
      </c>
    </row>
    <row r="1206" spans="1:7" x14ac:dyDescent="0.2">
      <c r="A1206" s="18">
        <v>45160.215995370374</v>
      </c>
      <c r="B1206" s="4">
        <v>6.87</v>
      </c>
      <c r="C1206" s="4">
        <v>1.23</v>
      </c>
      <c r="D1206" s="4">
        <f t="shared" si="58"/>
        <v>8.4501000000000008</v>
      </c>
      <c r="E1206" s="4">
        <f t="shared" si="57"/>
        <v>332.46609999999998</v>
      </c>
      <c r="F1206" s="4">
        <f t="shared" si="56"/>
        <v>14.636099999999999</v>
      </c>
      <c r="G1206" s="12">
        <v>2023</v>
      </c>
    </row>
    <row r="1207" spans="1:7" x14ac:dyDescent="0.2">
      <c r="A1207" s="18">
        <v>45160.217523148145</v>
      </c>
      <c r="B1207" s="4">
        <v>6.88</v>
      </c>
      <c r="C1207" s="4">
        <v>1.23</v>
      </c>
      <c r="D1207" s="4">
        <f t="shared" si="58"/>
        <v>8.4624000000000006</v>
      </c>
      <c r="E1207" s="4">
        <f t="shared" si="57"/>
        <v>332.47839999999997</v>
      </c>
      <c r="F1207" s="4">
        <f t="shared" si="56"/>
        <v>14.648399999999981</v>
      </c>
      <c r="G1207" s="12">
        <v>2023</v>
      </c>
    </row>
    <row r="1208" spans="1:7" x14ac:dyDescent="0.2">
      <c r="A1208" s="18">
        <v>45160.218055555553</v>
      </c>
      <c r="B1208" s="4">
        <v>6.89</v>
      </c>
      <c r="C1208" s="4">
        <v>1.23</v>
      </c>
      <c r="D1208" s="4">
        <f t="shared" si="58"/>
        <v>8.4747000000000003</v>
      </c>
      <c r="E1208" s="4">
        <f t="shared" si="57"/>
        <v>332.49069999999995</v>
      </c>
      <c r="F1208" s="4">
        <f t="shared" si="56"/>
        <v>14.660699999999963</v>
      </c>
      <c r="G1208" s="12">
        <v>2023</v>
      </c>
    </row>
    <row r="1209" spans="1:7" x14ac:dyDescent="0.2">
      <c r="A1209" s="18">
        <v>45160.22047453704</v>
      </c>
      <c r="B1209" s="4">
        <v>6.9</v>
      </c>
      <c r="C1209" s="4">
        <v>1.23</v>
      </c>
      <c r="D1209" s="4">
        <f t="shared" si="58"/>
        <v>8.4870000000000001</v>
      </c>
      <c r="E1209" s="4">
        <f t="shared" si="57"/>
        <v>332.50299999999999</v>
      </c>
      <c r="F1209" s="4">
        <f t="shared" si="56"/>
        <v>14.673000000000002</v>
      </c>
      <c r="G1209" s="12">
        <v>2023</v>
      </c>
    </row>
    <row r="1210" spans="1:7" x14ac:dyDescent="0.2">
      <c r="A1210" s="18">
        <v>45160.224618055552</v>
      </c>
      <c r="B1210" s="4">
        <v>6.91</v>
      </c>
      <c r="C1210" s="4">
        <v>1.23</v>
      </c>
      <c r="D1210" s="4">
        <f t="shared" si="58"/>
        <v>8.4992999999999999</v>
      </c>
      <c r="E1210" s="4">
        <f t="shared" si="57"/>
        <v>332.51529999999997</v>
      </c>
      <c r="F1210" s="4">
        <f t="shared" si="56"/>
        <v>14.685299999999984</v>
      </c>
      <c r="G1210" s="12">
        <v>2023</v>
      </c>
    </row>
    <row r="1211" spans="1:7" x14ac:dyDescent="0.2">
      <c r="A1211" s="18">
        <v>45160.272939814815</v>
      </c>
      <c r="B1211" s="4">
        <v>6.92</v>
      </c>
      <c r="C1211" s="4">
        <v>1.23</v>
      </c>
      <c r="D1211" s="4">
        <f t="shared" si="58"/>
        <v>8.5115999999999996</v>
      </c>
      <c r="E1211" s="4">
        <f t="shared" si="57"/>
        <v>332.52759999999995</v>
      </c>
      <c r="F1211" s="4">
        <f t="shared" si="56"/>
        <v>14.697599999999966</v>
      </c>
      <c r="G1211" s="12">
        <v>2023</v>
      </c>
    </row>
    <row r="1212" spans="1:7" x14ac:dyDescent="0.2">
      <c r="A1212" s="18">
        <v>45160.273958333331</v>
      </c>
      <c r="B1212" s="4">
        <v>6.93</v>
      </c>
      <c r="C1212" s="4">
        <v>1.23</v>
      </c>
      <c r="D1212" s="4">
        <f t="shared" si="58"/>
        <v>8.5238999999999994</v>
      </c>
      <c r="E1212" s="4">
        <f t="shared" si="57"/>
        <v>332.53989999999999</v>
      </c>
      <c r="F1212" s="4">
        <f t="shared" si="56"/>
        <v>14.709900000000005</v>
      </c>
      <c r="G1212" s="12">
        <v>2023</v>
      </c>
    </row>
    <row r="1213" spans="1:7" x14ac:dyDescent="0.2">
      <c r="A1213" s="18">
        <v>45160.275439814817</v>
      </c>
      <c r="B1213" s="4">
        <v>6.94</v>
      </c>
      <c r="C1213" s="4">
        <v>1.23</v>
      </c>
      <c r="D1213" s="4">
        <f t="shared" si="58"/>
        <v>8.5362000000000009</v>
      </c>
      <c r="E1213" s="4">
        <f t="shared" si="57"/>
        <v>332.55219999999997</v>
      </c>
      <c r="F1213" s="4">
        <f t="shared" si="56"/>
        <v>14.722199999999987</v>
      </c>
      <c r="G1213" s="12">
        <v>2023</v>
      </c>
    </row>
    <row r="1214" spans="1:7" x14ac:dyDescent="0.2">
      <c r="A1214" s="18">
        <v>45160.276724537034</v>
      </c>
      <c r="B1214" s="4">
        <v>6.95</v>
      </c>
      <c r="C1214" s="4">
        <v>1.23</v>
      </c>
      <c r="D1214" s="4">
        <f t="shared" si="58"/>
        <v>8.5485000000000007</v>
      </c>
      <c r="E1214" s="4">
        <f t="shared" si="57"/>
        <v>332.56449999999995</v>
      </c>
      <c r="F1214" s="4">
        <f t="shared" si="56"/>
        <v>14.734499999999969</v>
      </c>
      <c r="G1214" s="12">
        <v>2023</v>
      </c>
    </row>
    <row r="1215" spans="1:7" x14ac:dyDescent="0.2">
      <c r="A1215" s="18">
        <v>45160.278043981481</v>
      </c>
      <c r="B1215" s="4">
        <v>6.96</v>
      </c>
      <c r="C1215" s="4">
        <v>1.23</v>
      </c>
      <c r="D1215" s="4">
        <f t="shared" si="58"/>
        <v>8.5608000000000004</v>
      </c>
      <c r="E1215" s="4">
        <f t="shared" si="57"/>
        <v>332.57679999999993</v>
      </c>
      <c r="F1215" s="4">
        <f t="shared" si="56"/>
        <v>14.746799999999951</v>
      </c>
      <c r="G1215" s="12">
        <v>2023</v>
      </c>
    </row>
    <row r="1216" spans="1:7" x14ac:dyDescent="0.2">
      <c r="A1216" s="18">
        <v>45160.27925925926</v>
      </c>
      <c r="B1216" s="4">
        <v>6.97</v>
      </c>
      <c r="C1216" s="4">
        <v>1.23</v>
      </c>
      <c r="D1216" s="4">
        <f t="shared" si="58"/>
        <v>8.5731000000000002</v>
      </c>
      <c r="E1216" s="4">
        <f t="shared" si="57"/>
        <v>332.58909999999997</v>
      </c>
      <c r="F1216" s="4">
        <f t="shared" si="56"/>
        <v>14.759099999999989</v>
      </c>
      <c r="G1216" s="12">
        <v>2023</v>
      </c>
    </row>
    <row r="1217" spans="1:7" x14ac:dyDescent="0.2">
      <c r="A1217" s="18">
        <v>45160.281666666669</v>
      </c>
      <c r="B1217" s="4">
        <v>6.98</v>
      </c>
      <c r="C1217" s="4">
        <v>1.23</v>
      </c>
      <c r="D1217" s="4">
        <f t="shared" si="58"/>
        <v>8.5853999999999999</v>
      </c>
      <c r="E1217" s="4">
        <f t="shared" si="57"/>
        <v>332.60139999999996</v>
      </c>
      <c r="F1217" s="4">
        <f t="shared" si="56"/>
        <v>14.771399999999971</v>
      </c>
      <c r="G1217" s="12">
        <v>2023</v>
      </c>
    </row>
    <row r="1218" spans="1:7" x14ac:dyDescent="0.2">
      <c r="A1218" s="18">
        <v>45160.581423611111</v>
      </c>
      <c r="B1218" s="4">
        <v>6.99</v>
      </c>
      <c r="C1218" s="4">
        <v>1.23</v>
      </c>
      <c r="D1218" s="4">
        <f t="shared" si="58"/>
        <v>8.5976999999999997</v>
      </c>
      <c r="E1218" s="4">
        <f t="shared" si="57"/>
        <v>332.61369999999994</v>
      </c>
      <c r="F1218" s="4">
        <f t="shared" si="56"/>
        <v>14.783699999999953</v>
      </c>
      <c r="G1218" s="12">
        <v>2023</v>
      </c>
    </row>
    <row r="1219" spans="1:7" x14ac:dyDescent="0.2">
      <c r="A1219" s="18">
        <v>45160.584270833337</v>
      </c>
      <c r="B1219" s="4">
        <v>7</v>
      </c>
      <c r="C1219" s="4">
        <v>1.23</v>
      </c>
      <c r="D1219" s="4">
        <f t="shared" si="58"/>
        <v>8.61</v>
      </c>
      <c r="E1219" s="4">
        <f t="shared" si="57"/>
        <v>332.62599999999998</v>
      </c>
      <c r="F1219" s="4">
        <f t="shared" ref="F1219:F1282" si="59">E1219-317.83</f>
        <v>14.795999999999992</v>
      </c>
      <c r="G1219" s="12">
        <v>2023</v>
      </c>
    </row>
    <row r="1220" spans="1:7" x14ac:dyDescent="0.2">
      <c r="A1220" s="18">
        <v>45160.593877314815</v>
      </c>
      <c r="B1220" s="4">
        <v>7.01</v>
      </c>
      <c r="C1220" s="4">
        <v>1.23</v>
      </c>
      <c r="D1220" s="4">
        <f t="shared" si="58"/>
        <v>8.6222999999999992</v>
      </c>
      <c r="E1220" s="4">
        <f t="shared" si="57"/>
        <v>332.63829999999996</v>
      </c>
      <c r="F1220" s="4">
        <f t="shared" si="59"/>
        <v>14.808299999999974</v>
      </c>
      <c r="G1220" s="12">
        <v>2023</v>
      </c>
    </row>
    <row r="1221" spans="1:7" x14ac:dyDescent="0.2">
      <c r="A1221" s="18">
        <v>45160.607210648152</v>
      </c>
      <c r="B1221" s="4">
        <v>7.02</v>
      </c>
      <c r="C1221" s="4">
        <v>1.23</v>
      </c>
      <c r="D1221" s="4">
        <f t="shared" si="58"/>
        <v>8.6345999999999989</v>
      </c>
      <c r="E1221" s="4">
        <f t="shared" si="57"/>
        <v>332.65059999999994</v>
      </c>
      <c r="F1221" s="4">
        <f t="shared" si="59"/>
        <v>14.820599999999956</v>
      </c>
      <c r="G1221" s="12">
        <v>2023</v>
      </c>
    </row>
    <row r="1222" spans="1:7" x14ac:dyDescent="0.2">
      <c r="A1222" s="18">
        <v>45160.646701388891</v>
      </c>
      <c r="B1222" s="4">
        <v>7.03</v>
      </c>
      <c r="C1222" s="4">
        <v>1.23</v>
      </c>
      <c r="D1222" s="4">
        <f t="shared" si="58"/>
        <v>8.6469000000000005</v>
      </c>
      <c r="E1222" s="4">
        <f t="shared" si="57"/>
        <v>332.66289999999998</v>
      </c>
      <c r="F1222" s="4">
        <f t="shared" si="59"/>
        <v>14.832899999999995</v>
      </c>
      <c r="G1222" s="12">
        <v>2023</v>
      </c>
    </row>
    <row r="1223" spans="1:7" x14ac:dyDescent="0.2">
      <c r="A1223" s="18">
        <v>45160.647291666668</v>
      </c>
      <c r="B1223" s="4">
        <v>7.04</v>
      </c>
      <c r="C1223" s="4">
        <v>1.23</v>
      </c>
      <c r="D1223" s="4">
        <f t="shared" si="58"/>
        <v>8.6592000000000002</v>
      </c>
      <c r="E1223" s="4">
        <f t="shared" si="57"/>
        <v>332.67519999999996</v>
      </c>
      <c r="F1223" s="4">
        <f t="shared" si="59"/>
        <v>14.845199999999977</v>
      </c>
      <c r="G1223" s="12">
        <v>2023</v>
      </c>
    </row>
    <row r="1224" spans="1:7" x14ac:dyDescent="0.2">
      <c r="A1224" s="18">
        <v>45160.647719907407</v>
      </c>
      <c r="B1224" s="4">
        <v>7.05</v>
      </c>
      <c r="C1224" s="4">
        <v>1.23</v>
      </c>
      <c r="D1224" s="4">
        <f t="shared" si="58"/>
        <v>8.6715</v>
      </c>
      <c r="E1224" s="4">
        <f t="shared" ref="E1224:E1287" si="60">D1224+$E$518</f>
        <v>332.68749999999994</v>
      </c>
      <c r="F1224" s="4">
        <f t="shared" si="59"/>
        <v>14.857499999999959</v>
      </c>
      <c r="G1224" s="12">
        <v>2023</v>
      </c>
    </row>
    <row r="1225" spans="1:7" x14ac:dyDescent="0.2">
      <c r="A1225" s="18">
        <v>45160.648912037039</v>
      </c>
      <c r="B1225" s="4">
        <v>7.06</v>
      </c>
      <c r="C1225" s="4">
        <v>1.23</v>
      </c>
      <c r="D1225" s="4">
        <f t="shared" si="58"/>
        <v>8.6837999999999997</v>
      </c>
      <c r="E1225" s="4">
        <f t="shared" si="60"/>
        <v>332.69979999999998</v>
      </c>
      <c r="F1225" s="4">
        <f t="shared" si="59"/>
        <v>14.869799999999998</v>
      </c>
      <c r="G1225" s="12">
        <v>2023</v>
      </c>
    </row>
    <row r="1226" spans="1:7" x14ac:dyDescent="0.2">
      <c r="A1226" s="18">
        <v>45160.720150462963</v>
      </c>
      <c r="B1226" s="4">
        <v>7.07</v>
      </c>
      <c r="C1226" s="4">
        <v>1.23</v>
      </c>
      <c r="D1226" s="4">
        <f t="shared" si="58"/>
        <v>8.6960999999999995</v>
      </c>
      <c r="E1226" s="4">
        <f t="shared" si="60"/>
        <v>332.71209999999996</v>
      </c>
      <c r="F1226" s="4">
        <f t="shared" si="59"/>
        <v>14.88209999999998</v>
      </c>
      <c r="G1226" s="12">
        <v>2023</v>
      </c>
    </row>
    <row r="1227" spans="1:7" x14ac:dyDescent="0.2">
      <c r="A1227" s="18">
        <v>45160.730069444442</v>
      </c>
      <c r="B1227" s="4">
        <v>7.08</v>
      </c>
      <c r="C1227" s="4">
        <v>1.23</v>
      </c>
      <c r="D1227" s="4">
        <f t="shared" si="58"/>
        <v>8.7083999999999993</v>
      </c>
      <c r="E1227" s="4">
        <f t="shared" si="60"/>
        <v>332.72439999999995</v>
      </c>
      <c r="F1227" s="4">
        <f t="shared" si="59"/>
        <v>14.894399999999962</v>
      </c>
      <c r="G1227" s="12">
        <v>2023</v>
      </c>
    </row>
    <row r="1228" spans="1:7" x14ac:dyDescent="0.2">
      <c r="A1228" s="18">
        <v>45161.741053240738</v>
      </c>
      <c r="B1228" s="4">
        <v>7.09</v>
      </c>
      <c r="C1228" s="4">
        <v>1.23</v>
      </c>
      <c r="D1228" s="4">
        <f t="shared" si="58"/>
        <v>8.720699999999999</v>
      </c>
      <c r="E1228" s="4">
        <f t="shared" si="60"/>
        <v>332.73669999999998</v>
      </c>
      <c r="F1228" s="4">
        <f t="shared" si="59"/>
        <v>14.906700000000001</v>
      </c>
      <c r="G1228" s="12">
        <v>2023</v>
      </c>
    </row>
    <row r="1229" spans="1:7" x14ac:dyDescent="0.2">
      <c r="A1229" s="18">
        <v>45161.741469907407</v>
      </c>
      <c r="B1229" s="4">
        <v>7.1</v>
      </c>
      <c r="C1229" s="4">
        <v>1.23</v>
      </c>
      <c r="D1229" s="4">
        <f t="shared" si="58"/>
        <v>8.7329999999999988</v>
      </c>
      <c r="E1229" s="4">
        <f t="shared" si="60"/>
        <v>332.74899999999997</v>
      </c>
      <c r="F1229" s="4">
        <f t="shared" si="59"/>
        <v>14.918999999999983</v>
      </c>
      <c r="G1229" s="12">
        <v>2023</v>
      </c>
    </row>
    <row r="1230" spans="1:7" x14ac:dyDescent="0.2">
      <c r="A1230" s="18">
        <v>45161.741666666669</v>
      </c>
      <c r="B1230" s="4">
        <v>7.11</v>
      </c>
      <c r="C1230" s="4">
        <v>1.23</v>
      </c>
      <c r="D1230" s="4">
        <f t="shared" si="58"/>
        <v>8.7453000000000003</v>
      </c>
      <c r="E1230" s="4">
        <f t="shared" si="60"/>
        <v>332.76129999999995</v>
      </c>
      <c r="F1230" s="4">
        <f t="shared" si="59"/>
        <v>14.931299999999965</v>
      </c>
      <c r="G1230" s="12">
        <v>2023</v>
      </c>
    </row>
    <row r="1231" spans="1:7" x14ac:dyDescent="0.2">
      <c r="A1231" s="18">
        <v>45161.741898148146</v>
      </c>
      <c r="B1231" s="4">
        <v>7.12</v>
      </c>
      <c r="C1231" s="4">
        <v>1.23</v>
      </c>
      <c r="D1231" s="4">
        <f t="shared" si="58"/>
        <v>8.7576000000000001</v>
      </c>
      <c r="E1231" s="4">
        <f t="shared" si="60"/>
        <v>332.77359999999999</v>
      </c>
      <c r="F1231" s="4">
        <f t="shared" si="59"/>
        <v>14.943600000000004</v>
      </c>
      <c r="G1231" s="12">
        <v>2023</v>
      </c>
    </row>
    <row r="1232" spans="1:7" x14ac:dyDescent="0.2">
      <c r="A1232" s="18">
        <v>45161.742245370369</v>
      </c>
      <c r="B1232" s="4">
        <v>7.13</v>
      </c>
      <c r="C1232" s="4">
        <v>1.23</v>
      </c>
      <c r="D1232" s="4">
        <f t="shared" si="58"/>
        <v>8.7698999999999998</v>
      </c>
      <c r="E1232" s="4">
        <f t="shared" si="60"/>
        <v>332.78589999999997</v>
      </c>
      <c r="F1232" s="4">
        <f t="shared" si="59"/>
        <v>14.955899999999986</v>
      </c>
      <c r="G1232" s="12">
        <v>2023</v>
      </c>
    </row>
    <row r="1233" spans="1:7" x14ac:dyDescent="0.2">
      <c r="A1233" s="18">
        <v>45161.742685185185</v>
      </c>
      <c r="B1233" s="4">
        <v>7.14</v>
      </c>
      <c r="C1233" s="4">
        <v>1.23</v>
      </c>
      <c r="D1233" s="4">
        <f t="shared" ref="D1233:D1296" si="61">B1233*C1233</f>
        <v>8.7821999999999996</v>
      </c>
      <c r="E1233" s="4">
        <f t="shared" si="60"/>
        <v>332.79819999999995</v>
      </c>
      <c r="F1233" s="4">
        <f t="shared" si="59"/>
        <v>14.968199999999968</v>
      </c>
      <c r="G1233" s="12">
        <v>2023</v>
      </c>
    </row>
    <row r="1234" spans="1:7" x14ac:dyDescent="0.2">
      <c r="A1234" s="18">
        <v>45161.743032407408</v>
      </c>
      <c r="B1234" s="4">
        <v>7.15</v>
      </c>
      <c r="C1234" s="4">
        <v>1.23</v>
      </c>
      <c r="D1234" s="4">
        <f t="shared" si="61"/>
        <v>8.7945000000000011</v>
      </c>
      <c r="E1234" s="4">
        <f t="shared" si="60"/>
        <v>332.81049999999999</v>
      </c>
      <c r="F1234" s="4">
        <f t="shared" si="59"/>
        <v>14.980500000000006</v>
      </c>
      <c r="G1234" s="12">
        <v>2023</v>
      </c>
    </row>
    <row r="1235" spans="1:7" x14ac:dyDescent="0.2">
      <c r="A1235" s="18">
        <v>45161.743344907409</v>
      </c>
      <c r="B1235" s="4">
        <v>7.16</v>
      </c>
      <c r="C1235" s="4">
        <v>1.23</v>
      </c>
      <c r="D1235" s="4">
        <f t="shared" si="61"/>
        <v>8.8068000000000008</v>
      </c>
      <c r="E1235" s="4">
        <f t="shared" si="60"/>
        <v>332.82279999999997</v>
      </c>
      <c r="F1235" s="4">
        <f t="shared" si="59"/>
        <v>14.992799999999988</v>
      </c>
      <c r="G1235" s="12">
        <v>2023</v>
      </c>
    </row>
    <row r="1236" spans="1:7" x14ac:dyDescent="0.2">
      <c r="A1236" s="18">
        <v>45161.743657407409</v>
      </c>
      <c r="B1236" s="4">
        <v>7.17</v>
      </c>
      <c r="C1236" s="4">
        <v>1.23</v>
      </c>
      <c r="D1236" s="4">
        <f t="shared" si="61"/>
        <v>8.8191000000000006</v>
      </c>
      <c r="E1236" s="4">
        <f t="shared" si="60"/>
        <v>332.83509999999995</v>
      </c>
      <c r="F1236" s="4">
        <f t="shared" si="59"/>
        <v>15.00509999999997</v>
      </c>
      <c r="G1236" s="12">
        <v>2023</v>
      </c>
    </row>
    <row r="1237" spans="1:7" x14ac:dyDescent="0.2">
      <c r="A1237" s="18">
        <v>45161.743946759256</v>
      </c>
      <c r="B1237" s="4">
        <v>7.18</v>
      </c>
      <c r="C1237" s="4">
        <v>1.23</v>
      </c>
      <c r="D1237" s="4">
        <f t="shared" si="61"/>
        <v>8.8314000000000004</v>
      </c>
      <c r="E1237" s="4">
        <f t="shared" si="60"/>
        <v>332.84739999999994</v>
      </c>
      <c r="F1237" s="4">
        <f t="shared" si="59"/>
        <v>15.017399999999952</v>
      </c>
      <c r="G1237" s="12">
        <v>2023</v>
      </c>
    </row>
    <row r="1238" spans="1:7" x14ac:dyDescent="0.2">
      <c r="A1238" s="18">
        <v>45161.744212962964</v>
      </c>
      <c r="B1238" s="4">
        <v>7.19</v>
      </c>
      <c r="C1238" s="4">
        <v>1.23</v>
      </c>
      <c r="D1238" s="4">
        <f t="shared" si="61"/>
        <v>8.8437000000000001</v>
      </c>
      <c r="E1238" s="4">
        <f t="shared" si="60"/>
        <v>332.85969999999998</v>
      </c>
      <c r="F1238" s="4">
        <f t="shared" si="59"/>
        <v>15.029699999999991</v>
      </c>
      <c r="G1238" s="12">
        <v>2023</v>
      </c>
    </row>
    <row r="1239" spans="1:7" x14ac:dyDescent="0.2">
      <c r="A1239" s="18">
        <v>45161.74454861111</v>
      </c>
      <c r="B1239" s="4">
        <v>7.2</v>
      </c>
      <c r="C1239" s="4">
        <v>1.23</v>
      </c>
      <c r="D1239" s="4">
        <f t="shared" si="61"/>
        <v>8.8559999999999999</v>
      </c>
      <c r="E1239" s="4">
        <f t="shared" si="60"/>
        <v>332.87199999999996</v>
      </c>
      <c r="F1239" s="4">
        <f t="shared" si="59"/>
        <v>15.041999999999973</v>
      </c>
      <c r="G1239" s="12">
        <v>2023</v>
      </c>
    </row>
    <row r="1240" spans="1:7" x14ac:dyDescent="0.2">
      <c r="A1240" s="18">
        <v>45161.745023148149</v>
      </c>
      <c r="B1240" s="4">
        <v>7.21</v>
      </c>
      <c r="C1240" s="4">
        <v>1.23</v>
      </c>
      <c r="D1240" s="4">
        <f t="shared" si="61"/>
        <v>8.8682999999999996</v>
      </c>
      <c r="E1240" s="4">
        <f t="shared" si="60"/>
        <v>332.88429999999994</v>
      </c>
      <c r="F1240" s="4">
        <f t="shared" si="59"/>
        <v>15.054299999999955</v>
      </c>
      <c r="G1240" s="12">
        <v>2023</v>
      </c>
    </row>
    <row r="1241" spans="1:7" x14ac:dyDescent="0.2">
      <c r="A1241" s="18">
        <v>45161.745694444442</v>
      </c>
      <c r="B1241" s="4">
        <v>7.22</v>
      </c>
      <c r="C1241" s="4">
        <v>1.23</v>
      </c>
      <c r="D1241" s="4">
        <f t="shared" si="61"/>
        <v>8.8805999999999994</v>
      </c>
      <c r="E1241" s="4">
        <f t="shared" si="60"/>
        <v>332.89659999999998</v>
      </c>
      <c r="F1241" s="4">
        <f t="shared" si="59"/>
        <v>15.066599999999994</v>
      </c>
      <c r="G1241" s="12">
        <v>2023</v>
      </c>
    </row>
    <row r="1242" spans="1:7" x14ac:dyDescent="0.2">
      <c r="A1242" s="18">
        <v>45161.746446759258</v>
      </c>
      <c r="B1242" s="4">
        <v>7.23</v>
      </c>
      <c r="C1242" s="4">
        <v>1.23</v>
      </c>
      <c r="D1242" s="4">
        <f t="shared" si="61"/>
        <v>8.8929000000000009</v>
      </c>
      <c r="E1242" s="4">
        <f t="shared" si="60"/>
        <v>332.90889999999996</v>
      </c>
      <c r="F1242" s="4">
        <f t="shared" si="59"/>
        <v>15.078899999999976</v>
      </c>
      <c r="G1242" s="12">
        <v>2023</v>
      </c>
    </row>
    <row r="1243" spans="1:7" x14ac:dyDescent="0.2">
      <c r="A1243" s="18">
        <v>45161.748611111114</v>
      </c>
      <c r="B1243" s="4">
        <v>7.24</v>
      </c>
      <c r="C1243" s="4">
        <v>1.23</v>
      </c>
      <c r="D1243" s="4">
        <f t="shared" si="61"/>
        <v>8.9052000000000007</v>
      </c>
      <c r="E1243" s="4">
        <f t="shared" si="60"/>
        <v>332.92119999999994</v>
      </c>
      <c r="F1243" s="4">
        <f t="shared" si="59"/>
        <v>15.091199999999958</v>
      </c>
      <c r="G1243" s="12">
        <v>2023</v>
      </c>
    </row>
    <row r="1244" spans="1:7" x14ac:dyDescent="0.2">
      <c r="A1244" s="18">
        <v>45161.784074074072</v>
      </c>
      <c r="B1244" s="4">
        <v>7.25</v>
      </c>
      <c r="C1244" s="4">
        <v>1.23</v>
      </c>
      <c r="D1244" s="4">
        <f t="shared" si="61"/>
        <v>8.9175000000000004</v>
      </c>
      <c r="E1244" s="4">
        <f t="shared" si="60"/>
        <v>332.93349999999998</v>
      </c>
      <c r="F1244" s="4">
        <f t="shared" si="59"/>
        <v>15.103499999999997</v>
      </c>
      <c r="G1244" s="12">
        <v>2023</v>
      </c>
    </row>
    <row r="1245" spans="1:7" x14ac:dyDescent="0.2">
      <c r="A1245" s="18">
        <v>45161.785381944443</v>
      </c>
      <c r="B1245" s="4">
        <v>7.26</v>
      </c>
      <c r="C1245" s="4">
        <v>1.23</v>
      </c>
      <c r="D1245" s="4">
        <f t="shared" si="61"/>
        <v>8.9298000000000002</v>
      </c>
      <c r="E1245" s="4">
        <f t="shared" si="60"/>
        <v>332.94579999999996</v>
      </c>
      <c r="F1245" s="4">
        <f t="shared" si="59"/>
        <v>15.115799999999979</v>
      </c>
      <c r="G1245" s="12">
        <v>2023</v>
      </c>
    </row>
    <row r="1246" spans="1:7" x14ac:dyDescent="0.2">
      <c r="A1246" s="18">
        <v>45161.786041666666</v>
      </c>
      <c r="B1246" s="4">
        <v>7.27</v>
      </c>
      <c r="C1246" s="4">
        <v>1.23</v>
      </c>
      <c r="D1246" s="4">
        <f t="shared" si="61"/>
        <v>8.9420999999999999</v>
      </c>
      <c r="E1246" s="4">
        <f t="shared" si="60"/>
        <v>332.95809999999994</v>
      </c>
      <c r="F1246" s="4">
        <f t="shared" si="59"/>
        <v>15.128099999999961</v>
      </c>
      <c r="G1246" s="12">
        <v>2023</v>
      </c>
    </row>
    <row r="1247" spans="1:7" x14ac:dyDescent="0.2">
      <c r="A1247" s="18">
        <v>45161.786886574075</v>
      </c>
      <c r="B1247" s="4">
        <v>7.28</v>
      </c>
      <c r="C1247" s="4">
        <v>1.23</v>
      </c>
      <c r="D1247" s="4">
        <f t="shared" si="61"/>
        <v>8.9543999999999997</v>
      </c>
      <c r="E1247" s="4">
        <f t="shared" si="60"/>
        <v>332.97039999999998</v>
      </c>
      <c r="F1247" s="4">
        <f t="shared" si="59"/>
        <v>15.1404</v>
      </c>
      <c r="G1247" s="12">
        <v>2023</v>
      </c>
    </row>
    <row r="1248" spans="1:7" x14ac:dyDescent="0.2">
      <c r="A1248" s="18">
        <v>45161.787789351853</v>
      </c>
      <c r="B1248" s="4">
        <v>7.29</v>
      </c>
      <c r="C1248" s="4">
        <v>1.23</v>
      </c>
      <c r="D1248" s="4">
        <f t="shared" si="61"/>
        <v>8.9666999999999994</v>
      </c>
      <c r="E1248" s="4">
        <f t="shared" si="60"/>
        <v>332.98269999999997</v>
      </c>
      <c r="F1248" s="4">
        <f t="shared" si="59"/>
        <v>15.152699999999982</v>
      </c>
      <c r="G1248" s="12">
        <v>2023</v>
      </c>
    </row>
    <row r="1249" spans="1:7" x14ac:dyDescent="0.2">
      <c r="A1249" s="18">
        <v>45161.788518518515</v>
      </c>
      <c r="B1249" s="4">
        <v>7.3</v>
      </c>
      <c r="C1249" s="4">
        <v>1.23</v>
      </c>
      <c r="D1249" s="4">
        <f t="shared" si="61"/>
        <v>8.9789999999999992</v>
      </c>
      <c r="E1249" s="4">
        <f t="shared" si="60"/>
        <v>332.99499999999995</v>
      </c>
      <c r="F1249" s="4">
        <f t="shared" si="59"/>
        <v>15.164999999999964</v>
      </c>
      <c r="G1249" s="12">
        <v>2023</v>
      </c>
    </row>
    <row r="1250" spans="1:7" x14ac:dyDescent="0.2">
      <c r="A1250" s="18">
        <v>45161.789756944447</v>
      </c>
      <c r="B1250" s="4">
        <v>7.31</v>
      </c>
      <c r="C1250" s="4">
        <v>1.23</v>
      </c>
      <c r="D1250" s="4">
        <f t="shared" si="61"/>
        <v>8.991299999999999</v>
      </c>
      <c r="E1250" s="4">
        <f t="shared" si="60"/>
        <v>333.00729999999999</v>
      </c>
      <c r="F1250" s="4">
        <f t="shared" si="59"/>
        <v>15.177300000000002</v>
      </c>
      <c r="G1250" s="12">
        <v>2023</v>
      </c>
    </row>
    <row r="1251" spans="1:7" x14ac:dyDescent="0.2">
      <c r="A1251" s="18">
        <v>45161.791122685187</v>
      </c>
      <c r="B1251" s="4">
        <v>7.32</v>
      </c>
      <c r="C1251" s="4">
        <v>1.23</v>
      </c>
      <c r="D1251" s="4">
        <f t="shared" si="61"/>
        <v>9.0036000000000005</v>
      </c>
      <c r="E1251" s="4">
        <f t="shared" si="60"/>
        <v>333.01959999999997</v>
      </c>
      <c r="F1251" s="4">
        <f t="shared" si="59"/>
        <v>15.189599999999984</v>
      </c>
      <c r="G1251" s="12">
        <v>2023</v>
      </c>
    </row>
    <row r="1252" spans="1:7" x14ac:dyDescent="0.2">
      <c r="A1252" s="18">
        <v>45161.793310185189</v>
      </c>
      <c r="B1252" s="4">
        <v>7.33</v>
      </c>
      <c r="C1252" s="4">
        <v>1.23</v>
      </c>
      <c r="D1252" s="4">
        <f t="shared" si="61"/>
        <v>9.0159000000000002</v>
      </c>
      <c r="E1252" s="4">
        <f t="shared" si="60"/>
        <v>333.03189999999995</v>
      </c>
      <c r="F1252" s="4">
        <f t="shared" si="59"/>
        <v>15.201899999999966</v>
      </c>
      <c r="G1252" s="12">
        <v>2023</v>
      </c>
    </row>
    <row r="1253" spans="1:7" x14ac:dyDescent="0.2">
      <c r="A1253" s="18">
        <v>45161.795798611114</v>
      </c>
      <c r="B1253" s="4">
        <v>7.34</v>
      </c>
      <c r="C1253" s="4">
        <v>1.23</v>
      </c>
      <c r="D1253" s="4">
        <f t="shared" si="61"/>
        <v>9.0282</v>
      </c>
      <c r="E1253" s="4">
        <f t="shared" si="60"/>
        <v>333.04419999999999</v>
      </c>
      <c r="F1253" s="4">
        <f t="shared" si="59"/>
        <v>15.214200000000005</v>
      </c>
      <c r="G1253" s="12">
        <v>2023</v>
      </c>
    </row>
    <row r="1254" spans="1:7" x14ac:dyDescent="0.2">
      <c r="A1254" s="18">
        <v>45161.798425925925</v>
      </c>
      <c r="B1254" s="4">
        <v>7.35</v>
      </c>
      <c r="C1254" s="4">
        <v>1.23</v>
      </c>
      <c r="D1254" s="4">
        <f t="shared" si="61"/>
        <v>9.0404999999999998</v>
      </c>
      <c r="E1254" s="4">
        <f t="shared" si="60"/>
        <v>333.05649999999997</v>
      </c>
      <c r="F1254" s="4">
        <f t="shared" si="59"/>
        <v>15.226499999999987</v>
      </c>
      <c r="G1254" s="12">
        <v>2023</v>
      </c>
    </row>
    <row r="1255" spans="1:7" x14ac:dyDescent="0.2">
      <c r="A1255" s="18">
        <v>45161.801944444444</v>
      </c>
      <c r="B1255" s="4">
        <v>7.36</v>
      </c>
      <c r="C1255" s="4">
        <v>1.23</v>
      </c>
      <c r="D1255" s="4">
        <f t="shared" si="61"/>
        <v>9.0527999999999995</v>
      </c>
      <c r="E1255" s="4">
        <f t="shared" si="60"/>
        <v>333.06879999999995</v>
      </c>
      <c r="F1255" s="4">
        <f t="shared" si="59"/>
        <v>15.238799999999969</v>
      </c>
      <c r="G1255" s="12">
        <v>2023</v>
      </c>
    </row>
    <row r="1256" spans="1:7" x14ac:dyDescent="0.2">
      <c r="A1256" s="18">
        <v>45161.806180555555</v>
      </c>
      <c r="B1256" s="4">
        <v>7.37</v>
      </c>
      <c r="C1256" s="4">
        <v>1.23</v>
      </c>
      <c r="D1256" s="4">
        <f t="shared" si="61"/>
        <v>9.0650999999999993</v>
      </c>
      <c r="E1256" s="4">
        <f t="shared" si="60"/>
        <v>333.08109999999994</v>
      </c>
      <c r="F1256" s="4">
        <f t="shared" si="59"/>
        <v>15.251099999999951</v>
      </c>
      <c r="G1256" s="12">
        <v>2023</v>
      </c>
    </row>
    <row r="1257" spans="1:7" x14ac:dyDescent="0.2">
      <c r="A1257" s="18">
        <v>45161.808622685188</v>
      </c>
      <c r="B1257" s="4">
        <v>7.38</v>
      </c>
      <c r="C1257" s="4">
        <v>1.23</v>
      </c>
      <c r="D1257" s="4">
        <f t="shared" si="61"/>
        <v>9.077399999999999</v>
      </c>
      <c r="E1257" s="4">
        <f t="shared" si="60"/>
        <v>333.09339999999997</v>
      </c>
      <c r="F1257" s="4">
        <f t="shared" si="59"/>
        <v>15.26339999999999</v>
      </c>
      <c r="G1257" s="12">
        <v>2023</v>
      </c>
    </row>
    <row r="1258" spans="1:7" x14ac:dyDescent="0.2">
      <c r="A1258" s="18">
        <v>45161.810682870368</v>
      </c>
      <c r="B1258" s="4">
        <v>7.39</v>
      </c>
      <c r="C1258" s="4">
        <v>1.23</v>
      </c>
      <c r="D1258" s="4">
        <f t="shared" si="61"/>
        <v>9.0896999999999988</v>
      </c>
      <c r="E1258" s="4">
        <f t="shared" si="60"/>
        <v>333.10569999999996</v>
      </c>
      <c r="F1258" s="4">
        <f t="shared" si="59"/>
        <v>15.275699999999972</v>
      </c>
      <c r="G1258" s="12">
        <v>2023</v>
      </c>
    </row>
    <row r="1259" spans="1:7" x14ac:dyDescent="0.2">
      <c r="A1259" s="18">
        <v>45161.8125</v>
      </c>
      <c r="B1259" s="4">
        <v>7.4</v>
      </c>
      <c r="C1259" s="4">
        <v>1.23</v>
      </c>
      <c r="D1259" s="4">
        <f t="shared" si="61"/>
        <v>9.1020000000000003</v>
      </c>
      <c r="E1259" s="4">
        <f t="shared" si="60"/>
        <v>333.11799999999994</v>
      </c>
      <c r="F1259" s="4">
        <f t="shared" si="59"/>
        <v>15.287999999999954</v>
      </c>
      <c r="G1259" s="12">
        <v>2023</v>
      </c>
    </row>
    <row r="1260" spans="1:7" x14ac:dyDescent="0.2">
      <c r="A1260" s="18">
        <v>45161.814756944441</v>
      </c>
      <c r="B1260" s="4">
        <v>7.41</v>
      </c>
      <c r="C1260" s="4">
        <v>1.23</v>
      </c>
      <c r="D1260" s="4">
        <f t="shared" si="61"/>
        <v>9.1143000000000001</v>
      </c>
      <c r="E1260" s="4">
        <f t="shared" si="60"/>
        <v>333.13029999999998</v>
      </c>
      <c r="F1260" s="4">
        <f t="shared" si="59"/>
        <v>15.300299999999993</v>
      </c>
      <c r="G1260" s="12">
        <v>2023</v>
      </c>
    </row>
    <row r="1261" spans="1:7" x14ac:dyDescent="0.2">
      <c r="A1261" s="18">
        <v>45161.815717592595</v>
      </c>
      <c r="B1261" s="4">
        <v>7.42</v>
      </c>
      <c r="C1261" s="4">
        <v>1.23</v>
      </c>
      <c r="D1261" s="4">
        <f t="shared" si="61"/>
        <v>9.1265999999999998</v>
      </c>
      <c r="E1261" s="4">
        <f t="shared" si="60"/>
        <v>333.14259999999996</v>
      </c>
      <c r="F1261" s="4">
        <f t="shared" si="59"/>
        <v>15.312599999999975</v>
      </c>
      <c r="G1261" s="12">
        <v>2023</v>
      </c>
    </row>
    <row r="1262" spans="1:7" x14ac:dyDescent="0.2">
      <c r="A1262" s="18">
        <v>45161.816805555558</v>
      </c>
      <c r="B1262" s="4">
        <v>7.43</v>
      </c>
      <c r="C1262" s="4">
        <v>1.23</v>
      </c>
      <c r="D1262" s="4">
        <f t="shared" si="61"/>
        <v>9.1388999999999996</v>
      </c>
      <c r="E1262" s="4">
        <f t="shared" si="60"/>
        <v>333.15489999999994</v>
      </c>
      <c r="F1262" s="4">
        <f t="shared" si="59"/>
        <v>15.324899999999957</v>
      </c>
      <c r="G1262" s="12">
        <v>2023</v>
      </c>
    </row>
    <row r="1263" spans="1:7" x14ac:dyDescent="0.2">
      <c r="A1263" s="18">
        <v>45161.817916666667</v>
      </c>
      <c r="B1263" s="4">
        <v>7.44</v>
      </c>
      <c r="C1263" s="4">
        <v>1.23</v>
      </c>
      <c r="D1263" s="4">
        <f t="shared" si="61"/>
        <v>9.1512000000000011</v>
      </c>
      <c r="E1263" s="4">
        <f t="shared" si="60"/>
        <v>333.16719999999998</v>
      </c>
      <c r="F1263" s="4">
        <f t="shared" si="59"/>
        <v>15.337199999999996</v>
      </c>
      <c r="G1263" s="12">
        <v>2023</v>
      </c>
    </row>
    <row r="1264" spans="1:7" x14ac:dyDescent="0.2">
      <c r="A1264" s="18">
        <v>45161.819027777776</v>
      </c>
      <c r="B1264" s="4">
        <v>7.45</v>
      </c>
      <c r="C1264" s="4">
        <v>1.23</v>
      </c>
      <c r="D1264" s="4">
        <f t="shared" si="61"/>
        <v>9.1635000000000009</v>
      </c>
      <c r="E1264" s="4">
        <f t="shared" si="60"/>
        <v>333.17949999999996</v>
      </c>
      <c r="F1264" s="4">
        <f t="shared" si="59"/>
        <v>15.349499999999978</v>
      </c>
      <c r="G1264" s="12">
        <v>2023</v>
      </c>
    </row>
    <row r="1265" spans="1:7" x14ac:dyDescent="0.2">
      <c r="A1265" s="18">
        <v>45161.81994212963</v>
      </c>
      <c r="B1265" s="4">
        <v>7.46</v>
      </c>
      <c r="C1265" s="4">
        <v>1.23</v>
      </c>
      <c r="D1265" s="4">
        <f t="shared" si="61"/>
        <v>9.1758000000000006</v>
      </c>
      <c r="E1265" s="4">
        <f t="shared" si="60"/>
        <v>333.19179999999994</v>
      </c>
      <c r="F1265" s="4">
        <f t="shared" si="59"/>
        <v>15.36179999999996</v>
      </c>
      <c r="G1265" s="12">
        <v>2023</v>
      </c>
    </row>
    <row r="1266" spans="1:7" x14ac:dyDescent="0.2">
      <c r="A1266" s="18">
        <v>45161.821192129632</v>
      </c>
      <c r="B1266" s="4">
        <v>7.47</v>
      </c>
      <c r="C1266" s="4">
        <v>1.23</v>
      </c>
      <c r="D1266" s="4">
        <f t="shared" si="61"/>
        <v>9.1881000000000004</v>
      </c>
      <c r="E1266" s="4">
        <f t="shared" si="60"/>
        <v>333.20409999999998</v>
      </c>
      <c r="F1266" s="4">
        <f t="shared" si="59"/>
        <v>15.374099999999999</v>
      </c>
      <c r="G1266" s="12">
        <v>2023</v>
      </c>
    </row>
    <row r="1267" spans="1:7" x14ac:dyDescent="0.2">
      <c r="A1267" s="18">
        <v>45161.822569444441</v>
      </c>
      <c r="B1267" s="4">
        <v>7.48</v>
      </c>
      <c r="C1267" s="4">
        <v>1.23</v>
      </c>
      <c r="D1267" s="4">
        <f t="shared" si="61"/>
        <v>9.2004000000000001</v>
      </c>
      <c r="E1267" s="4">
        <f t="shared" si="60"/>
        <v>333.21639999999996</v>
      </c>
      <c r="F1267" s="4">
        <f t="shared" si="59"/>
        <v>15.386399999999981</v>
      </c>
      <c r="G1267" s="12">
        <v>2023</v>
      </c>
    </row>
    <row r="1268" spans="1:7" x14ac:dyDescent="0.2">
      <c r="A1268" s="18">
        <v>45161.823842592596</v>
      </c>
      <c r="B1268" s="4">
        <v>7.49</v>
      </c>
      <c r="C1268" s="4">
        <v>1.23</v>
      </c>
      <c r="D1268" s="4">
        <f t="shared" si="61"/>
        <v>9.2126999999999999</v>
      </c>
      <c r="E1268" s="4">
        <f t="shared" si="60"/>
        <v>333.22869999999995</v>
      </c>
      <c r="F1268" s="4">
        <f t="shared" si="59"/>
        <v>15.398699999999963</v>
      </c>
      <c r="G1268" s="12">
        <v>2023</v>
      </c>
    </row>
    <row r="1269" spans="1:7" x14ac:dyDescent="0.2">
      <c r="A1269" s="18">
        <v>45161.825208333335</v>
      </c>
      <c r="B1269" s="4">
        <v>7.5</v>
      </c>
      <c r="C1269" s="4">
        <v>1.23</v>
      </c>
      <c r="D1269" s="4">
        <f t="shared" si="61"/>
        <v>9.2249999999999996</v>
      </c>
      <c r="E1269" s="4">
        <f t="shared" si="60"/>
        <v>333.24099999999999</v>
      </c>
      <c r="F1269" s="4">
        <f t="shared" si="59"/>
        <v>15.411000000000001</v>
      </c>
      <c r="G1269" s="12">
        <v>2023</v>
      </c>
    </row>
    <row r="1270" spans="1:7" x14ac:dyDescent="0.2">
      <c r="A1270" s="18">
        <v>45161.826458333337</v>
      </c>
      <c r="B1270" s="4">
        <v>7.51</v>
      </c>
      <c r="C1270" s="4">
        <v>1.23</v>
      </c>
      <c r="D1270" s="4">
        <f t="shared" si="61"/>
        <v>9.2372999999999994</v>
      </c>
      <c r="E1270" s="4">
        <f t="shared" si="60"/>
        <v>333.25329999999997</v>
      </c>
      <c r="F1270" s="4">
        <f t="shared" si="59"/>
        <v>15.423299999999983</v>
      </c>
      <c r="G1270" s="12">
        <v>2023</v>
      </c>
    </row>
    <row r="1271" spans="1:7" x14ac:dyDescent="0.2">
      <c r="A1271" s="18">
        <v>45161.828113425923</v>
      </c>
      <c r="B1271" s="4">
        <v>7.52</v>
      </c>
      <c r="C1271" s="4">
        <v>1.23</v>
      </c>
      <c r="D1271" s="4">
        <f t="shared" si="61"/>
        <v>9.2495999999999992</v>
      </c>
      <c r="E1271" s="4">
        <f t="shared" si="60"/>
        <v>333.26559999999995</v>
      </c>
      <c r="F1271" s="4">
        <f t="shared" si="59"/>
        <v>15.435599999999965</v>
      </c>
      <c r="G1271" s="12">
        <v>2023</v>
      </c>
    </row>
    <row r="1272" spans="1:7" x14ac:dyDescent="0.2">
      <c r="A1272" s="18">
        <v>45161.830057870371</v>
      </c>
      <c r="B1272" s="4">
        <v>7.53</v>
      </c>
      <c r="C1272" s="4">
        <v>1.23</v>
      </c>
      <c r="D1272" s="4">
        <f t="shared" si="61"/>
        <v>9.2619000000000007</v>
      </c>
      <c r="E1272" s="4">
        <f t="shared" si="60"/>
        <v>333.27789999999999</v>
      </c>
      <c r="F1272" s="4">
        <f t="shared" si="59"/>
        <v>15.447900000000004</v>
      </c>
      <c r="G1272" s="12">
        <v>2023</v>
      </c>
    </row>
    <row r="1273" spans="1:7" x14ac:dyDescent="0.2">
      <c r="A1273" s="18">
        <v>45161.832824074074</v>
      </c>
      <c r="B1273" s="4">
        <v>7.54</v>
      </c>
      <c r="C1273" s="4">
        <v>1.23</v>
      </c>
      <c r="D1273" s="4">
        <f t="shared" si="61"/>
        <v>9.2742000000000004</v>
      </c>
      <c r="E1273" s="4">
        <f t="shared" si="60"/>
        <v>333.29019999999997</v>
      </c>
      <c r="F1273" s="4">
        <f t="shared" si="59"/>
        <v>15.460199999999986</v>
      </c>
      <c r="G1273" s="12">
        <v>2023</v>
      </c>
    </row>
    <row r="1274" spans="1:7" x14ac:dyDescent="0.2">
      <c r="A1274" s="18">
        <v>45161.838506944441</v>
      </c>
      <c r="B1274" s="4">
        <v>7.55</v>
      </c>
      <c r="C1274" s="4">
        <v>1.23</v>
      </c>
      <c r="D1274" s="4">
        <f t="shared" si="61"/>
        <v>9.2865000000000002</v>
      </c>
      <c r="E1274" s="4">
        <f t="shared" si="60"/>
        <v>333.30249999999995</v>
      </c>
      <c r="F1274" s="4">
        <f t="shared" si="59"/>
        <v>15.472499999999968</v>
      </c>
      <c r="G1274" s="12">
        <v>2023</v>
      </c>
    </row>
    <row r="1275" spans="1:7" x14ac:dyDescent="0.2">
      <c r="A1275" s="18">
        <v>45161.846018518518</v>
      </c>
      <c r="B1275" s="4">
        <v>7.56</v>
      </c>
      <c r="C1275" s="4">
        <v>1.23</v>
      </c>
      <c r="D1275" s="4">
        <f t="shared" si="61"/>
        <v>9.2988</v>
      </c>
      <c r="E1275" s="4">
        <f t="shared" si="60"/>
        <v>333.31479999999999</v>
      </c>
      <c r="F1275" s="4">
        <f t="shared" si="59"/>
        <v>15.484800000000007</v>
      </c>
      <c r="G1275" s="12">
        <v>2023</v>
      </c>
    </row>
    <row r="1276" spans="1:7" x14ac:dyDescent="0.2">
      <c r="A1276" s="18">
        <v>45161.853125000001</v>
      </c>
      <c r="B1276" s="4">
        <v>7.57</v>
      </c>
      <c r="C1276" s="4">
        <v>1.23</v>
      </c>
      <c r="D1276" s="4">
        <f t="shared" si="61"/>
        <v>9.3110999999999997</v>
      </c>
      <c r="E1276" s="4">
        <f t="shared" si="60"/>
        <v>333.32709999999997</v>
      </c>
      <c r="F1276" s="4">
        <f t="shared" si="59"/>
        <v>15.497099999999989</v>
      </c>
      <c r="G1276" s="12">
        <v>2023</v>
      </c>
    </row>
    <row r="1277" spans="1:7" x14ac:dyDescent="0.2">
      <c r="A1277" s="18">
        <v>45162.231157407405</v>
      </c>
      <c r="B1277" s="4">
        <v>7.58</v>
      </c>
      <c r="C1277" s="4">
        <v>1.23</v>
      </c>
      <c r="D1277" s="4">
        <f t="shared" si="61"/>
        <v>9.3233999999999995</v>
      </c>
      <c r="E1277" s="4">
        <f t="shared" si="60"/>
        <v>333.33939999999996</v>
      </c>
      <c r="F1277" s="4">
        <f t="shared" si="59"/>
        <v>15.509399999999971</v>
      </c>
      <c r="G1277" s="12">
        <v>2023</v>
      </c>
    </row>
    <row r="1278" spans="1:7" x14ac:dyDescent="0.2">
      <c r="A1278" s="18">
        <v>45162.521273148152</v>
      </c>
      <c r="B1278" s="4">
        <v>7.59</v>
      </c>
      <c r="C1278" s="4">
        <v>1.23</v>
      </c>
      <c r="D1278" s="4">
        <f t="shared" si="61"/>
        <v>9.3356999999999992</v>
      </c>
      <c r="E1278" s="4">
        <f t="shared" si="60"/>
        <v>333.35169999999994</v>
      </c>
      <c r="F1278" s="4">
        <f t="shared" si="59"/>
        <v>15.521699999999953</v>
      </c>
      <c r="G1278" s="12">
        <v>2023</v>
      </c>
    </row>
    <row r="1279" spans="1:7" x14ac:dyDescent="0.2">
      <c r="A1279" s="18">
        <v>45162.556238425925</v>
      </c>
      <c r="B1279" s="4">
        <v>7.6</v>
      </c>
      <c r="C1279" s="4">
        <v>1.23</v>
      </c>
      <c r="D1279" s="4">
        <f t="shared" si="61"/>
        <v>9.347999999999999</v>
      </c>
      <c r="E1279" s="4">
        <f t="shared" si="60"/>
        <v>333.36399999999998</v>
      </c>
      <c r="F1279" s="4">
        <f t="shared" si="59"/>
        <v>15.533999999999992</v>
      </c>
      <c r="G1279" s="12">
        <v>2023</v>
      </c>
    </row>
    <row r="1280" spans="1:7" x14ac:dyDescent="0.2">
      <c r="A1280" s="18">
        <v>45162.557083333333</v>
      </c>
      <c r="B1280" s="4">
        <v>7.61</v>
      </c>
      <c r="C1280" s="4">
        <v>1.23</v>
      </c>
      <c r="D1280" s="4">
        <f t="shared" si="61"/>
        <v>9.3603000000000005</v>
      </c>
      <c r="E1280" s="4">
        <f t="shared" si="60"/>
        <v>333.37629999999996</v>
      </c>
      <c r="F1280" s="4">
        <f t="shared" si="59"/>
        <v>15.546299999999974</v>
      </c>
      <c r="G1280" s="12">
        <v>2023</v>
      </c>
    </row>
    <row r="1281" spans="1:7" x14ac:dyDescent="0.2">
      <c r="A1281" s="18">
        <v>45162.557673611111</v>
      </c>
      <c r="B1281" s="4">
        <v>7.62</v>
      </c>
      <c r="C1281" s="4">
        <v>1.23</v>
      </c>
      <c r="D1281" s="4">
        <f t="shared" si="61"/>
        <v>9.3726000000000003</v>
      </c>
      <c r="E1281" s="4">
        <f t="shared" si="60"/>
        <v>333.38859999999994</v>
      </c>
      <c r="F1281" s="4">
        <f t="shared" si="59"/>
        <v>15.558599999999956</v>
      </c>
      <c r="G1281" s="12">
        <v>2023</v>
      </c>
    </row>
    <row r="1282" spans="1:7" x14ac:dyDescent="0.2">
      <c r="A1282" s="18">
        <v>45162.558553240742</v>
      </c>
      <c r="B1282" s="4">
        <v>7.63</v>
      </c>
      <c r="C1282" s="4">
        <v>1.23</v>
      </c>
      <c r="D1282" s="4">
        <f t="shared" si="61"/>
        <v>9.3849</v>
      </c>
      <c r="E1282" s="4">
        <f t="shared" si="60"/>
        <v>333.40089999999998</v>
      </c>
      <c r="F1282" s="4">
        <f t="shared" si="59"/>
        <v>15.570899999999995</v>
      </c>
      <c r="G1282" s="12">
        <v>2023</v>
      </c>
    </row>
    <row r="1283" spans="1:7" x14ac:dyDescent="0.2">
      <c r="A1283" s="18">
        <v>45162.559189814812</v>
      </c>
      <c r="B1283" s="4">
        <v>7.64</v>
      </c>
      <c r="C1283" s="4">
        <v>1.23</v>
      </c>
      <c r="D1283" s="4">
        <f t="shared" si="61"/>
        <v>9.3971999999999998</v>
      </c>
      <c r="E1283" s="4">
        <f t="shared" si="60"/>
        <v>333.41319999999996</v>
      </c>
      <c r="F1283" s="4">
        <f t="shared" ref="F1283:F1346" si="62">E1283-317.83</f>
        <v>15.583199999999977</v>
      </c>
      <c r="G1283" s="12">
        <v>2023</v>
      </c>
    </row>
    <row r="1284" spans="1:7" x14ac:dyDescent="0.2">
      <c r="A1284" s="18">
        <v>45162.561122685183</v>
      </c>
      <c r="B1284" s="4">
        <v>7.65</v>
      </c>
      <c r="C1284" s="4">
        <v>1.23</v>
      </c>
      <c r="D1284" s="4">
        <f t="shared" si="61"/>
        <v>9.4094999999999995</v>
      </c>
      <c r="E1284" s="4">
        <f t="shared" si="60"/>
        <v>333.42549999999994</v>
      </c>
      <c r="F1284" s="4">
        <f t="shared" si="62"/>
        <v>15.595499999999959</v>
      </c>
      <c r="G1284" s="12">
        <v>2023</v>
      </c>
    </row>
    <row r="1285" spans="1:7" x14ac:dyDescent="0.2">
      <c r="A1285" s="18">
        <v>45162.562731481485</v>
      </c>
      <c r="B1285" s="4">
        <v>7.66</v>
      </c>
      <c r="C1285" s="4">
        <v>1.23</v>
      </c>
      <c r="D1285" s="4">
        <f t="shared" si="61"/>
        <v>9.4217999999999993</v>
      </c>
      <c r="E1285" s="4">
        <f t="shared" si="60"/>
        <v>333.43779999999998</v>
      </c>
      <c r="F1285" s="4">
        <f t="shared" si="62"/>
        <v>15.607799999999997</v>
      </c>
      <c r="G1285" s="12">
        <v>2023</v>
      </c>
    </row>
    <row r="1286" spans="1:7" x14ac:dyDescent="0.2">
      <c r="A1286" s="18">
        <v>45162.566782407404</v>
      </c>
      <c r="B1286" s="4">
        <v>7.67</v>
      </c>
      <c r="C1286" s="4">
        <v>1.23</v>
      </c>
      <c r="D1286" s="4">
        <f t="shared" si="61"/>
        <v>9.434099999999999</v>
      </c>
      <c r="E1286" s="4">
        <f t="shared" si="60"/>
        <v>333.45009999999996</v>
      </c>
      <c r="F1286" s="4">
        <f t="shared" si="62"/>
        <v>15.620099999999979</v>
      </c>
      <c r="G1286" s="12">
        <v>2023</v>
      </c>
    </row>
    <row r="1287" spans="1:7" x14ac:dyDescent="0.2">
      <c r="A1287" s="18">
        <v>45162.567164351851</v>
      </c>
      <c r="B1287" s="4">
        <v>7.68</v>
      </c>
      <c r="C1287" s="4">
        <v>1.23</v>
      </c>
      <c r="D1287" s="4">
        <f t="shared" si="61"/>
        <v>9.4463999999999988</v>
      </c>
      <c r="E1287" s="4">
        <f t="shared" si="60"/>
        <v>333.46239999999995</v>
      </c>
      <c r="F1287" s="4">
        <f t="shared" si="62"/>
        <v>15.632399999999961</v>
      </c>
      <c r="G1287" s="12">
        <v>2023</v>
      </c>
    </row>
    <row r="1288" spans="1:7" x14ac:dyDescent="0.2">
      <c r="A1288" s="18">
        <v>45162.56753472222</v>
      </c>
      <c r="B1288" s="4">
        <v>7.69</v>
      </c>
      <c r="C1288" s="4">
        <v>1.23</v>
      </c>
      <c r="D1288" s="4">
        <f t="shared" si="61"/>
        <v>9.4587000000000003</v>
      </c>
      <c r="E1288" s="4">
        <f t="shared" ref="E1288:E1351" si="63">D1288+$E$518</f>
        <v>333.47469999999998</v>
      </c>
      <c r="F1288" s="4">
        <f t="shared" si="62"/>
        <v>15.6447</v>
      </c>
      <c r="G1288" s="12">
        <v>2023</v>
      </c>
    </row>
    <row r="1289" spans="1:7" x14ac:dyDescent="0.2">
      <c r="A1289" s="18">
        <v>45162.567986111113</v>
      </c>
      <c r="B1289" s="4">
        <v>7.7</v>
      </c>
      <c r="C1289" s="4">
        <v>1.23</v>
      </c>
      <c r="D1289" s="4">
        <f t="shared" si="61"/>
        <v>9.4710000000000001</v>
      </c>
      <c r="E1289" s="4">
        <f t="shared" si="63"/>
        <v>333.48699999999997</v>
      </c>
      <c r="F1289" s="4">
        <f t="shared" si="62"/>
        <v>15.656999999999982</v>
      </c>
      <c r="G1289" s="12">
        <v>2023</v>
      </c>
    </row>
    <row r="1290" spans="1:7" x14ac:dyDescent="0.2">
      <c r="A1290" s="18">
        <v>45162.568495370368</v>
      </c>
      <c r="B1290" s="4">
        <v>7.71</v>
      </c>
      <c r="C1290" s="4">
        <v>1.23</v>
      </c>
      <c r="D1290" s="4">
        <f t="shared" si="61"/>
        <v>9.4832999999999998</v>
      </c>
      <c r="E1290" s="4">
        <f t="shared" si="63"/>
        <v>333.49929999999995</v>
      </c>
      <c r="F1290" s="4">
        <f t="shared" si="62"/>
        <v>15.669299999999964</v>
      </c>
      <c r="G1290" s="12">
        <v>2023</v>
      </c>
    </row>
    <row r="1291" spans="1:7" x14ac:dyDescent="0.2">
      <c r="A1291" s="18">
        <v>45162.569456018522</v>
      </c>
      <c r="B1291" s="4">
        <v>7.72</v>
      </c>
      <c r="C1291" s="4">
        <v>1.23</v>
      </c>
      <c r="D1291" s="4">
        <f t="shared" si="61"/>
        <v>9.4955999999999996</v>
      </c>
      <c r="E1291" s="4">
        <f t="shared" si="63"/>
        <v>333.51159999999999</v>
      </c>
      <c r="F1291" s="4">
        <f t="shared" si="62"/>
        <v>15.681600000000003</v>
      </c>
      <c r="G1291" s="12">
        <v>2023</v>
      </c>
    </row>
    <row r="1292" spans="1:7" x14ac:dyDescent="0.2">
      <c r="A1292" s="18">
        <v>45162.582997685182</v>
      </c>
      <c r="B1292" s="4">
        <v>7.73</v>
      </c>
      <c r="C1292" s="4">
        <v>1.23</v>
      </c>
      <c r="D1292" s="4">
        <f t="shared" si="61"/>
        <v>9.5079000000000011</v>
      </c>
      <c r="E1292" s="4">
        <f t="shared" si="63"/>
        <v>333.52389999999997</v>
      </c>
      <c r="F1292" s="4">
        <f t="shared" si="62"/>
        <v>15.693899999999985</v>
      </c>
      <c r="G1292" s="12">
        <v>2023</v>
      </c>
    </row>
    <row r="1293" spans="1:7" x14ac:dyDescent="0.2">
      <c r="A1293" s="18">
        <v>45162.588761574072</v>
      </c>
      <c r="B1293" s="4">
        <v>7.74</v>
      </c>
      <c r="C1293" s="4">
        <v>1.23</v>
      </c>
      <c r="D1293" s="4">
        <f t="shared" si="61"/>
        <v>9.5202000000000009</v>
      </c>
      <c r="E1293" s="4">
        <f t="shared" si="63"/>
        <v>333.53619999999995</v>
      </c>
      <c r="F1293" s="4">
        <f t="shared" si="62"/>
        <v>15.706199999999967</v>
      </c>
      <c r="G1293" s="12">
        <v>2023</v>
      </c>
    </row>
    <row r="1294" spans="1:7" x14ac:dyDescent="0.2">
      <c r="A1294" s="18">
        <v>45162.589085648149</v>
      </c>
      <c r="B1294" s="4">
        <v>7.75</v>
      </c>
      <c r="C1294" s="4">
        <v>1.23</v>
      </c>
      <c r="D1294" s="4">
        <f t="shared" si="61"/>
        <v>9.5325000000000006</v>
      </c>
      <c r="E1294" s="4">
        <f t="shared" si="63"/>
        <v>333.54849999999999</v>
      </c>
      <c r="F1294" s="4">
        <f t="shared" si="62"/>
        <v>15.718500000000006</v>
      </c>
      <c r="G1294" s="12">
        <v>2023</v>
      </c>
    </row>
    <row r="1295" spans="1:7" x14ac:dyDescent="0.2">
      <c r="A1295" s="18">
        <v>45162.589305555557</v>
      </c>
      <c r="B1295" s="4">
        <v>7.76</v>
      </c>
      <c r="C1295" s="4">
        <v>1.23</v>
      </c>
      <c r="D1295" s="4">
        <f t="shared" si="61"/>
        <v>9.5448000000000004</v>
      </c>
      <c r="E1295" s="4">
        <f t="shared" si="63"/>
        <v>333.56079999999997</v>
      </c>
      <c r="F1295" s="4">
        <f t="shared" si="62"/>
        <v>15.730799999999988</v>
      </c>
      <c r="G1295" s="12">
        <v>2023</v>
      </c>
    </row>
    <row r="1296" spans="1:7" x14ac:dyDescent="0.2">
      <c r="A1296" s="18">
        <v>45162.589456018519</v>
      </c>
      <c r="B1296" s="4">
        <v>7.77</v>
      </c>
      <c r="C1296" s="4">
        <v>1.23</v>
      </c>
      <c r="D1296" s="4">
        <f t="shared" si="61"/>
        <v>9.5571000000000002</v>
      </c>
      <c r="E1296" s="4">
        <f t="shared" si="63"/>
        <v>333.57309999999995</v>
      </c>
      <c r="F1296" s="4">
        <f t="shared" si="62"/>
        <v>15.74309999999997</v>
      </c>
      <c r="G1296" s="12">
        <v>2023</v>
      </c>
    </row>
    <row r="1297" spans="1:7" x14ac:dyDescent="0.2">
      <c r="A1297" s="18">
        <v>45162.589641203704</v>
      </c>
      <c r="B1297" s="4">
        <v>7.78</v>
      </c>
      <c r="C1297" s="4">
        <v>1.23</v>
      </c>
      <c r="D1297" s="4">
        <f t="shared" ref="D1297:D1360" si="64">B1297*C1297</f>
        <v>9.5693999999999999</v>
      </c>
      <c r="E1297" s="4">
        <f t="shared" si="63"/>
        <v>333.58539999999994</v>
      </c>
      <c r="F1297" s="4">
        <f t="shared" si="62"/>
        <v>15.755399999999952</v>
      </c>
      <c r="G1297" s="12">
        <v>2023</v>
      </c>
    </row>
    <row r="1298" spans="1:7" x14ac:dyDescent="0.2">
      <c r="A1298" s="18">
        <v>45162.589953703704</v>
      </c>
      <c r="B1298" s="4">
        <v>7.79</v>
      </c>
      <c r="C1298" s="4">
        <v>1.23</v>
      </c>
      <c r="D1298" s="4">
        <f t="shared" si="64"/>
        <v>9.5816999999999997</v>
      </c>
      <c r="E1298" s="4">
        <f t="shared" si="63"/>
        <v>333.59769999999997</v>
      </c>
      <c r="F1298" s="4">
        <f t="shared" si="62"/>
        <v>15.767699999999991</v>
      </c>
      <c r="G1298" s="12">
        <v>2023</v>
      </c>
    </row>
    <row r="1299" spans="1:7" x14ac:dyDescent="0.2">
      <c r="A1299" s="18">
        <v>45162.590405092589</v>
      </c>
      <c r="B1299" s="4">
        <v>7.8</v>
      </c>
      <c r="C1299" s="4">
        <v>1.23</v>
      </c>
      <c r="D1299" s="4">
        <f t="shared" si="64"/>
        <v>9.5939999999999994</v>
      </c>
      <c r="E1299" s="4">
        <f t="shared" si="63"/>
        <v>333.60999999999996</v>
      </c>
      <c r="F1299" s="4">
        <f t="shared" si="62"/>
        <v>15.779999999999973</v>
      </c>
      <c r="G1299" s="12">
        <v>2023</v>
      </c>
    </row>
    <row r="1300" spans="1:7" x14ac:dyDescent="0.2">
      <c r="A1300" s="18">
        <v>45162.590949074074</v>
      </c>
      <c r="B1300" s="4">
        <v>7.81</v>
      </c>
      <c r="C1300" s="4">
        <v>1.23</v>
      </c>
      <c r="D1300" s="4">
        <f t="shared" si="64"/>
        <v>9.6062999999999992</v>
      </c>
      <c r="E1300" s="4">
        <f t="shared" si="63"/>
        <v>333.62229999999994</v>
      </c>
      <c r="F1300" s="4">
        <f t="shared" si="62"/>
        <v>15.792299999999955</v>
      </c>
      <c r="G1300" s="12">
        <v>2023</v>
      </c>
    </row>
    <row r="1301" spans="1:7" x14ac:dyDescent="0.2">
      <c r="A1301" s="18">
        <v>45162.591400462959</v>
      </c>
      <c r="B1301" s="4">
        <v>7.82</v>
      </c>
      <c r="C1301" s="4">
        <v>1.23</v>
      </c>
      <c r="D1301" s="4">
        <f t="shared" si="64"/>
        <v>9.6186000000000007</v>
      </c>
      <c r="E1301" s="4">
        <f t="shared" si="63"/>
        <v>333.63459999999998</v>
      </c>
      <c r="F1301" s="4">
        <f t="shared" si="62"/>
        <v>15.804599999999994</v>
      </c>
      <c r="G1301" s="12">
        <v>2023</v>
      </c>
    </row>
    <row r="1302" spans="1:7" x14ac:dyDescent="0.2">
      <c r="A1302" s="18">
        <v>45162.592256944445</v>
      </c>
      <c r="B1302" s="4">
        <v>7.83</v>
      </c>
      <c r="C1302" s="4">
        <v>1.23</v>
      </c>
      <c r="D1302" s="4">
        <f t="shared" si="64"/>
        <v>9.6309000000000005</v>
      </c>
      <c r="E1302" s="4">
        <f t="shared" si="63"/>
        <v>333.64689999999996</v>
      </c>
      <c r="F1302" s="4">
        <f t="shared" si="62"/>
        <v>15.816899999999976</v>
      </c>
      <c r="G1302" s="12">
        <v>2023</v>
      </c>
    </row>
    <row r="1303" spans="1:7" x14ac:dyDescent="0.2">
      <c r="A1303" s="18">
        <v>45162.594004629631</v>
      </c>
      <c r="B1303" s="4">
        <v>7.84</v>
      </c>
      <c r="C1303" s="4">
        <v>1.23</v>
      </c>
      <c r="D1303" s="4">
        <f t="shared" si="64"/>
        <v>9.6432000000000002</v>
      </c>
      <c r="E1303" s="4">
        <f t="shared" si="63"/>
        <v>333.65919999999994</v>
      </c>
      <c r="F1303" s="4">
        <f t="shared" si="62"/>
        <v>15.829199999999958</v>
      </c>
      <c r="G1303" s="12">
        <v>2023</v>
      </c>
    </row>
    <row r="1304" spans="1:7" x14ac:dyDescent="0.2">
      <c r="A1304" s="18">
        <v>45162.59815972222</v>
      </c>
      <c r="B1304" s="4">
        <v>7.85</v>
      </c>
      <c r="C1304" s="4">
        <v>1.23</v>
      </c>
      <c r="D1304" s="4">
        <f t="shared" si="64"/>
        <v>9.6555</v>
      </c>
      <c r="E1304" s="4">
        <f t="shared" si="63"/>
        <v>333.67149999999998</v>
      </c>
      <c r="F1304" s="4">
        <f t="shared" si="62"/>
        <v>15.841499999999996</v>
      </c>
      <c r="G1304" s="12">
        <v>2023</v>
      </c>
    </row>
    <row r="1305" spans="1:7" x14ac:dyDescent="0.2">
      <c r="A1305" s="18">
        <v>45162.606458333335</v>
      </c>
      <c r="B1305" s="4">
        <v>7.86</v>
      </c>
      <c r="C1305" s="4">
        <v>1.23</v>
      </c>
      <c r="D1305" s="4">
        <f t="shared" si="64"/>
        <v>9.6677999999999997</v>
      </c>
      <c r="E1305" s="4">
        <f t="shared" si="63"/>
        <v>333.68379999999996</v>
      </c>
      <c r="F1305" s="4">
        <f t="shared" si="62"/>
        <v>15.853799999999978</v>
      </c>
      <c r="G1305" s="12">
        <v>2023</v>
      </c>
    </row>
    <row r="1306" spans="1:7" x14ac:dyDescent="0.2">
      <c r="A1306" s="18">
        <v>45162.611006944448</v>
      </c>
      <c r="B1306" s="4">
        <v>7.87</v>
      </c>
      <c r="C1306" s="4">
        <v>1.23</v>
      </c>
      <c r="D1306" s="4">
        <f t="shared" si="64"/>
        <v>9.6800999999999995</v>
      </c>
      <c r="E1306" s="4">
        <f t="shared" si="63"/>
        <v>333.69609999999994</v>
      </c>
      <c r="F1306" s="4">
        <f t="shared" si="62"/>
        <v>15.86609999999996</v>
      </c>
      <c r="G1306" s="12">
        <v>2023</v>
      </c>
    </row>
    <row r="1307" spans="1:7" x14ac:dyDescent="0.2">
      <c r="A1307" s="18">
        <v>45163.456770833334</v>
      </c>
      <c r="B1307" s="4">
        <v>7.88</v>
      </c>
      <c r="C1307" s="4">
        <v>1.23</v>
      </c>
      <c r="D1307" s="4">
        <f t="shared" si="64"/>
        <v>9.6923999999999992</v>
      </c>
      <c r="E1307" s="4">
        <f t="shared" si="63"/>
        <v>333.70839999999998</v>
      </c>
      <c r="F1307" s="4">
        <f t="shared" si="62"/>
        <v>15.878399999999999</v>
      </c>
      <c r="G1307" s="12">
        <v>2023</v>
      </c>
    </row>
    <row r="1308" spans="1:7" x14ac:dyDescent="0.2">
      <c r="A1308" s="18">
        <v>45163.522824074076</v>
      </c>
      <c r="B1308" s="4">
        <v>7.89</v>
      </c>
      <c r="C1308" s="4">
        <v>1.23</v>
      </c>
      <c r="D1308" s="4">
        <f t="shared" si="64"/>
        <v>9.704699999999999</v>
      </c>
      <c r="E1308" s="4">
        <f t="shared" si="63"/>
        <v>333.72069999999997</v>
      </c>
      <c r="F1308" s="4">
        <f t="shared" si="62"/>
        <v>15.890699999999981</v>
      </c>
      <c r="G1308" s="12">
        <v>2023</v>
      </c>
    </row>
    <row r="1309" spans="1:7" x14ac:dyDescent="0.2">
      <c r="A1309" s="18">
        <v>45163.526539351849</v>
      </c>
      <c r="B1309" s="4">
        <v>7.9</v>
      </c>
      <c r="C1309" s="4">
        <v>1.23</v>
      </c>
      <c r="D1309" s="4">
        <f t="shared" si="64"/>
        <v>9.7170000000000005</v>
      </c>
      <c r="E1309" s="4">
        <f t="shared" si="63"/>
        <v>333.73299999999995</v>
      </c>
      <c r="F1309" s="4">
        <f t="shared" si="62"/>
        <v>15.902999999999963</v>
      </c>
      <c r="G1309" s="12">
        <v>2023</v>
      </c>
    </row>
    <row r="1310" spans="1:7" x14ac:dyDescent="0.2">
      <c r="A1310" s="18">
        <v>45163.531608796293</v>
      </c>
      <c r="B1310" s="4">
        <v>7.91</v>
      </c>
      <c r="C1310" s="4">
        <v>1.23</v>
      </c>
      <c r="D1310" s="4">
        <f t="shared" si="64"/>
        <v>9.7293000000000003</v>
      </c>
      <c r="E1310" s="4">
        <f t="shared" si="63"/>
        <v>333.74529999999999</v>
      </c>
      <c r="F1310" s="4">
        <f t="shared" si="62"/>
        <v>15.915300000000002</v>
      </c>
      <c r="G1310" s="12">
        <v>2023</v>
      </c>
    </row>
    <row r="1311" spans="1:7" x14ac:dyDescent="0.2">
      <c r="A1311" s="18">
        <v>45163.534618055557</v>
      </c>
      <c r="B1311" s="4">
        <v>7.92</v>
      </c>
      <c r="C1311" s="4">
        <v>1.23</v>
      </c>
      <c r="D1311" s="4">
        <f t="shared" si="64"/>
        <v>9.7416</v>
      </c>
      <c r="E1311" s="4">
        <f t="shared" si="63"/>
        <v>333.75759999999997</v>
      </c>
      <c r="F1311" s="4">
        <f t="shared" si="62"/>
        <v>15.927599999999984</v>
      </c>
      <c r="G1311" s="12">
        <v>2023</v>
      </c>
    </row>
    <row r="1312" spans="1:7" x14ac:dyDescent="0.2">
      <c r="A1312" s="18">
        <v>45163.536990740744</v>
      </c>
      <c r="B1312" s="4">
        <v>7.93</v>
      </c>
      <c r="C1312" s="4">
        <v>1.23</v>
      </c>
      <c r="D1312" s="4">
        <f t="shared" si="64"/>
        <v>9.7538999999999998</v>
      </c>
      <c r="E1312" s="4">
        <f t="shared" si="63"/>
        <v>333.76989999999995</v>
      </c>
      <c r="F1312" s="4">
        <f t="shared" si="62"/>
        <v>15.939899999999966</v>
      </c>
      <c r="G1312" s="12">
        <v>2023</v>
      </c>
    </row>
    <row r="1313" spans="1:7" x14ac:dyDescent="0.2">
      <c r="A1313" s="18">
        <v>45163.53974537037</v>
      </c>
      <c r="B1313" s="4">
        <v>7.94</v>
      </c>
      <c r="C1313" s="4">
        <v>1.23</v>
      </c>
      <c r="D1313" s="4">
        <f t="shared" si="64"/>
        <v>9.7661999999999995</v>
      </c>
      <c r="E1313" s="4">
        <f t="shared" si="63"/>
        <v>333.78219999999999</v>
      </c>
      <c r="F1313" s="4">
        <f t="shared" si="62"/>
        <v>15.952200000000005</v>
      </c>
      <c r="G1313" s="12">
        <v>2023</v>
      </c>
    </row>
    <row r="1314" spans="1:7" x14ac:dyDescent="0.2">
      <c r="A1314" s="18">
        <v>45163.643240740741</v>
      </c>
      <c r="B1314" s="4">
        <v>7.95</v>
      </c>
      <c r="C1314" s="4">
        <v>1.23</v>
      </c>
      <c r="D1314" s="4">
        <f t="shared" si="64"/>
        <v>9.7784999999999993</v>
      </c>
      <c r="E1314" s="4">
        <f t="shared" si="63"/>
        <v>333.79449999999997</v>
      </c>
      <c r="F1314" s="4">
        <f t="shared" si="62"/>
        <v>15.964499999999987</v>
      </c>
      <c r="G1314" s="12">
        <v>2023</v>
      </c>
    </row>
    <row r="1315" spans="1:7" x14ac:dyDescent="0.2">
      <c r="A1315" s="18">
        <v>45169.799930555557</v>
      </c>
      <c r="B1315" s="4">
        <v>7.96</v>
      </c>
      <c r="C1315" s="4">
        <v>1.23</v>
      </c>
      <c r="D1315" s="4">
        <f t="shared" si="64"/>
        <v>9.7907999999999991</v>
      </c>
      <c r="E1315" s="4">
        <f t="shared" si="63"/>
        <v>333.80679999999995</v>
      </c>
      <c r="F1315" s="4">
        <f t="shared" si="62"/>
        <v>15.976799999999969</v>
      </c>
      <c r="G1315" s="12">
        <v>2023</v>
      </c>
    </row>
    <row r="1316" spans="1:7" x14ac:dyDescent="0.2">
      <c r="A1316" s="18">
        <v>45169.809155092589</v>
      </c>
      <c r="B1316" s="4">
        <v>7.97</v>
      </c>
      <c r="C1316" s="4">
        <v>1.23</v>
      </c>
      <c r="D1316" s="4">
        <f t="shared" si="64"/>
        <v>9.8030999999999988</v>
      </c>
      <c r="E1316" s="4">
        <f t="shared" si="63"/>
        <v>333.81909999999993</v>
      </c>
      <c r="F1316" s="4">
        <f t="shared" si="62"/>
        <v>15.989099999999951</v>
      </c>
      <c r="G1316" s="12">
        <v>2023</v>
      </c>
    </row>
    <row r="1317" spans="1:7" x14ac:dyDescent="0.2">
      <c r="A1317" s="18">
        <v>45169.813379629632</v>
      </c>
      <c r="B1317" s="4">
        <v>7.98</v>
      </c>
      <c r="C1317" s="4">
        <v>1.23</v>
      </c>
      <c r="D1317" s="4">
        <f t="shared" si="64"/>
        <v>9.8154000000000003</v>
      </c>
      <c r="E1317" s="4">
        <f t="shared" si="63"/>
        <v>333.83139999999997</v>
      </c>
      <c r="F1317" s="4">
        <f t="shared" si="62"/>
        <v>16.00139999999999</v>
      </c>
      <c r="G1317" s="12">
        <v>2023</v>
      </c>
    </row>
    <row r="1318" spans="1:7" x14ac:dyDescent="0.2">
      <c r="A1318" s="18">
        <v>45169.819178240738</v>
      </c>
      <c r="B1318" s="4">
        <v>7.99</v>
      </c>
      <c r="C1318" s="4">
        <v>1.23</v>
      </c>
      <c r="D1318" s="4">
        <f t="shared" si="64"/>
        <v>9.8277000000000001</v>
      </c>
      <c r="E1318" s="4">
        <f t="shared" si="63"/>
        <v>333.84369999999996</v>
      </c>
      <c r="F1318" s="4">
        <f t="shared" si="62"/>
        <v>16.013699999999972</v>
      </c>
      <c r="G1318" s="12">
        <v>2023</v>
      </c>
    </row>
    <row r="1319" spans="1:7" x14ac:dyDescent="0.2">
      <c r="A1319" s="18">
        <v>45169.823738425926</v>
      </c>
      <c r="B1319" s="4">
        <v>8</v>
      </c>
      <c r="C1319" s="4">
        <v>1.23</v>
      </c>
      <c r="D1319" s="4">
        <f t="shared" si="64"/>
        <v>9.84</v>
      </c>
      <c r="E1319" s="4">
        <f t="shared" si="63"/>
        <v>333.85599999999994</v>
      </c>
      <c r="F1319" s="4">
        <f t="shared" si="62"/>
        <v>16.025999999999954</v>
      </c>
      <c r="G1319" s="12">
        <v>2023</v>
      </c>
    </row>
    <row r="1320" spans="1:7" x14ac:dyDescent="0.2">
      <c r="A1320" s="18">
        <v>45169.891689814816</v>
      </c>
      <c r="B1320" s="4">
        <v>8.01</v>
      </c>
      <c r="C1320" s="4">
        <v>1.23</v>
      </c>
      <c r="D1320" s="4">
        <f t="shared" si="64"/>
        <v>9.8522999999999996</v>
      </c>
      <c r="E1320" s="4">
        <f t="shared" si="63"/>
        <v>333.86829999999998</v>
      </c>
      <c r="F1320" s="4">
        <f t="shared" si="62"/>
        <v>16.038299999999992</v>
      </c>
      <c r="G1320" s="12">
        <v>2023</v>
      </c>
    </row>
    <row r="1321" spans="1:7" x14ac:dyDescent="0.2">
      <c r="A1321" s="18">
        <v>45169.900717592594</v>
      </c>
      <c r="B1321" s="4">
        <v>8.02</v>
      </c>
      <c r="C1321" s="4">
        <v>1.23</v>
      </c>
      <c r="D1321" s="4">
        <f t="shared" si="64"/>
        <v>9.8645999999999994</v>
      </c>
      <c r="E1321" s="4">
        <f t="shared" si="63"/>
        <v>333.88059999999996</v>
      </c>
      <c r="F1321" s="4">
        <f t="shared" si="62"/>
        <v>16.050599999999974</v>
      </c>
      <c r="G1321" s="12">
        <v>2023</v>
      </c>
    </row>
    <row r="1322" spans="1:7" x14ac:dyDescent="0.2">
      <c r="A1322" s="18">
        <v>45170.160798611112</v>
      </c>
      <c r="B1322" s="4">
        <v>8.0299999999999994</v>
      </c>
      <c r="C1322" s="4">
        <v>1.23</v>
      </c>
      <c r="D1322" s="4">
        <f t="shared" si="64"/>
        <v>9.8768999999999991</v>
      </c>
      <c r="E1322" s="4">
        <f t="shared" si="63"/>
        <v>333.89289999999994</v>
      </c>
      <c r="F1322" s="4">
        <f t="shared" si="62"/>
        <v>16.062899999999956</v>
      </c>
      <c r="G1322" s="12">
        <v>2023</v>
      </c>
    </row>
    <row r="1323" spans="1:7" x14ac:dyDescent="0.2">
      <c r="A1323" s="18">
        <v>45170.251342592594</v>
      </c>
      <c r="B1323" s="4">
        <v>8.0399999999999991</v>
      </c>
      <c r="C1323" s="4">
        <v>1.23</v>
      </c>
      <c r="D1323" s="4">
        <f t="shared" si="64"/>
        <v>9.8891999999999989</v>
      </c>
      <c r="E1323" s="4">
        <f t="shared" si="63"/>
        <v>333.90519999999998</v>
      </c>
      <c r="F1323" s="4">
        <f t="shared" si="62"/>
        <v>16.075199999999995</v>
      </c>
      <c r="G1323" s="12">
        <v>2023</v>
      </c>
    </row>
    <row r="1324" spans="1:7" x14ac:dyDescent="0.2">
      <c r="A1324" s="18">
        <v>45170.264386574076</v>
      </c>
      <c r="B1324" s="4">
        <v>8.0500000000000007</v>
      </c>
      <c r="C1324" s="4">
        <v>1.23</v>
      </c>
      <c r="D1324" s="4">
        <f t="shared" si="64"/>
        <v>9.9015000000000004</v>
      </c>
      <c r="E1324" s="4">
        <f t="shared" si="63"/>
        <v>333.91749999999996</v>
      </c>
      <c r="F1324" s="4">
        <f t="shared" si="62"/>
        <v>16.087499999999977</v>
      </c>
      <c r="G1324" s="12">
        <v>2023</v>
      </c>
    </row>
    <row r="1325" spans="1:7" x14ac:dyDescent="0.2">
      <c r="A1325" s="18">
        <v>45170.268900462965</v>
      </c>
      <c r="B1325" s="4">
        <v>8.06</v>
      </c>
      <c r="C1325" s="4">
        <v>1.23</v>
      </c>
      <c r="D1325" s="4">
        <f t="shared" si="64"/>
        <v>9.9138000000000002</v>
      </c>
      <c r="E1325" s="4">
        <f t="shared" si="63"/>
        <v>333.92979999999994</v>
      </c>
      <c r="F1325" s="4">
        <f t="shared" si="62"/>
        <v>16.099799999999959</v>
      </c>
      <c r="G1325" s="12">
        <v>2023</v>
      </c>
    </row>
    <row r="1326" spans="1:7" x14ac:dyDescent="0.2">
      <c r="A1326" s="18">
        <v>45170.272141203706</v>
      </c>
      <c r="B1326" s="4">
        <v>8.07</v>
      </c>
      <c r="C1326" s="4">
        <v>1.23</v>
      </c>
      <c r="D1326" s="4">
        <f t="shared" si="64"/>
        <v>9.9260999999999999</v>
      </c>
      <c r="E1326" s="4">
        <f t="shared" si="63"/>
        <v>333.94209999999998</v>
      </c>
      <c r="F1326" s="4">
        <f t="shared" si="62"/>
        <v>16.112099999999998</v>
      </c>
      <c r="G1326" s="12">
        <v>2023</v>
      </c>
    </row>
    <row r="1327" spans="1:7" x14ac:dyDescent="0.2">
      <c r="A1327" s="18">
        <v>45170.275335648148</v>
      </c>
      <c r="B1327" s="4">
        <v>8.08</v>
      </c>
      <c r="C1327" s="4">
        <v>1.23</v>
      </c>
      <c r="D1327" s="4">
        <f t="shared" si="64"/>
        <v>9.9383999999999997</v>
      </c>
      <c r="E1327" s="4">
        <f t="shared" si="63"/>
        <v>333.95439999999996</v>
      </c>
      <c r="F1327" s="4">
        <f t="shared" si="62"/>
        <v>16.12439999999998</v>
      </c>
      <c r="G1327" s="12">
        <v>2023</v>
      </c>
    </row>
    <row r="1328" spans="1:7" x14ac:dyDescent="0.2">
      <c r="A1328" s="18">
        <v>45170.277222222219</v>
      </c>
      <c r="B1328" s="4">
        <v>8.09</v>
      </c>
      <c r="C1328" s="4">
        <v>1.23</v>
      </c>
      <c r="D1328" s="4">
        <f t="shared" si="64"/>
        <v>9.9506999999999994</v>
      </c>
      <c r="E1328" s="4">
        <f t="shared" si="63"/>
        <v>333.96669999999995</v>
      </c>
      <c r="F1328" s="4">
        <f t="shared" si="62"/>
        <v>16.136699999999962</v>
      </c>
      <c r="G1328" s="12">
        <v>2023</v>
      </c>
    </row>
    <row r="1329" spans="1:7" x14ac:dyDescent="0.2">
      <c r="A1329" s="18">
        <v>45170.279675925929</v>
      </c>
      <c r="B1329" s="4">
        <v>8.1</v>
      </c>
      <c r="C1329" s="4">
        <v>1.23</v>
      </c>
      <c r="D1329" s="4">
        <f t="shared" si="64"/>
        <v>9.9629999999999992</v>
      </c>
      <c r="E1329" s="4">
        <f t="shared" si="63"/>
        <v>333.97899999999998</v>
      </c>
      <c r="F1329" s="4">
        <f t="shared" si="62"/>
        <v>16.149000000000001</v>
      </c>
      <c r="G1329" s="12">
        <v>2023</v>
      </c>
    </row>
    <row r="1330" spans="1:7" x14ac:dyDescent="0.2">
      <c r="A1330" s="18">
        <v>45170.281770833331</v>
      </c>
      <c r="B1330" s="4">
        <v>8.11</v>
      </c>
      <c r="C1330" s="4">
        <v>1.23</v>
      </c>
      <c r="D1330" s="4">
        <f t="shared" si="64"/>
        <v>9.9752999999999989</v>
      </c>
      <c r="E1330" s="4">
        <f t="shared" si="63"/>
        <v>333.99129999999997</v>
      </c>
      <c r="F1330" s="4">
        <f t="shared" si="62"/>
        <v>16.161299999999983</v>
      </c>
      <c r="G1330" s="12">
        <v>2023</v>
      </c>
    </row>
    <row r="1331" spans="1:7" x14ac:dyDescent="0.2">
      <c r="A1331" s="18">
        <v>45170.284629629627</v>
      </c>
      <c r="B1331" s="4">
        <v>8.1199999999999992</v>
      </c>
      <c r="C1331" s="4">
        <v>1.23</v>
      </c>
      <c r="D1331" s="4">
        <f t="shared" si="64"/>
        <v>9.9875999999999987</v>
      </c>
      <c r="E1331" s="4">
        <f t="shared" si="63"/>
        <v>334.00359999999995</v>
      </c>
      <c r="F1331" s="4">
        <f t="shared" si="62"/>
        <v>16.173599999999965</v>
      </c>
      <c r="G1331" s="12">
        <v>2023</v>
      </c>
    </row>
    <row r="1332" spans="1:7" x14ac:dyDescent="0.2">
      <c r="A1332" s="18">
        <v>45170.289942129632</v>
      </c>
      <c r="B1332" s="4">
        <v>8.1300000000000008</v>
      </c>
      <c r="C1332" s="4">
        <v>1.23</v>
      </c>
      <c r="D1332" s="4">
        <f t="shared" si="64"/>
        <v>9.9999000000000002</v>
      </c>
      <c r="E1332" s="4">
        <f t="shared" si="63"/>
        <v>334.01589999999999</v>
      </c>
      <c r="F1332" s="4">
        <f t="shared" si="62"/>
        <v>16.185900000000004</v>
      </c>
      <c r="G1332" s="12">
        <v>2023</v>
      </c>
    </row>
    <row r="1333" spans="1:7" x14ac:dyDescent="0.2">
      <c r="A1333" s="18">
        <v>45170.808437500003</v>
      </c>
      <c r="B1333" s="4">
        <v>8.14</v>
      </c>
      <c r="C1333" s="4">
        <v>1.23</v>
      </c>
      <c r="D1333" s="4">
        <f t="shared" si="64"/>
        <v>10.0122</v>
      </c>
      <c r="E1333" s="4">
        <f t="shared" si="63"/>
        <v>334.02819999999997</v>
      </c>
      <c r="F1333" s="4">
        <f t="shared" si="62"/>
        <v>16.198199999999986</v>
      </c>
      <c r="G1333" s="12">
        <v>2023</v>
      </c>
    </row>
    <row r="1334" spans="1:7" x14ac:dyDescent="0.2">
      <c r="A1334" s="18">
        <v>45170.958344907405</v>
      </c>
      <c r="B1334" s="4">
        <v>8.15</v>
      </c>
      <c r="C1334" s="4">
        <v>1.23</v>
      </c>
      <c r="D1334" s="4">
        <f t="shared" si="64"/>
        <v>10.0245</v>
      </c>
      <c r="E1334" s="4">
        <f t="shared" si="63"/>
        <v>334.04049999999995</v>
      </c>
      <c r="F1334" s="4">
        <f t="shared" si="62"/>
        <v>16.210499999999968</v>
      </c>
      <c r="G1334" s="12">
        <v>2023</v>
      </c>
    </row>
    <row r="1335" spans="1:7" x14ac:dyDescent="0.2">
      <c r="A1335" s="18">
        <v>45170.96497685185</v>
      </c>
      <c r="B1335" s="4">
        <v>8.16</v>
      </c>
      <c r="C1335" s="4">
        <v>1.23</v>
      </c>
      <c r="D1335" s="4">
        <f t="shared" si="64"/>
        <v>10.036799999999999</v>
      </c>
      <c r="E1335" s="4">
        <f t="shared" si="63"/>
        <v>334.05279999999993</v>
      </c>
      <c r="F1335" s="4">
        <f t="shared" si="62"/>
        <v>16.22279999999995</v>
      </c>
      <c r="G1335" s="12">
        <v>2023</v>
      </c>
    </row>
    <row r="1336" spans="1:7" x14ac:dyDescent="0.2">
      <c r="A1336" s="18">
        <v>45170.966412037036</v>
      </c>
      <c r="B1336" s="4">
        <v>8.17</v>
      </c>
      <c r="C1336" s="4">
        <v>1.23</v>
      </c>
      <c r="D1336" s="4">
        <f t="shared" si="64"/>
        <v>10.049099999999999</v>
      </c>
      <c r="E1336" s="4">
        <f t="shared" si="63"/>
        <v>334.06509999999997</v>
      </c>
      <c r="F1336" s="4">
        <f t="shared" si="62"/>
        <v>16.235099999999989</v>
      </c>
      <c r="G1336" s="12">
        <v>2023</v>
      </c>
    </row>
    <row r="1337" spans="1:7" x14ac:dyDescent="0.2">
      <c r="A1337" s="18">
        <v>45170.967291666668</v>
      </c>
      <c r="B1337" s="4">
        <v>8.18</v>
      </c>
      <c r="C1337" s="4">
        <v>1.23</v>
      </c>
      <c r="D1337" s="4">
        <f t="shared" si="64"/>
        <v>10.061399999999999</v>
      </c>
      <c r="E1337" s="4">
        <f t="shared" si="63"/>
        <v>334.07739999999995</v>
      </c>
      <c r="F1337" s="4">
        <f t="shared" si="62"/>
        <v>16.247399999999971</v>
      </c>
      <c r="G1337" s="12">
        <v>2023</v>
      </c>
    </row>
    <row r="1338" spans="1:7" x14ac:dyDescent="0.2">
      <c r="A1338" s="18">
        <v>45170.967986111114</v>
      </c>
      <c r="B1338" s="4">
        <v>8.19</v>
      </c>
      <c r="C1338" s="4">
        <v>1.23</v>
      </c>
      <c r="D1338" s="4">
        <f t="shared" si="64"/>
        <v>10.073699999999999</v>
      </c>
      <c r="E1338" s="4">
        <f t="shared" si="63"/>
        <v>334.08969999999994</v>
      </c>
      <c r="F1338" s="4">
        <f t="shared" si="62"/>
        <v>16.259699999999953</v>
      </c>
      <c r="G1338" s="12">
        <v>2023</v>
      </c>
    </row>
    <row r="1339" spans="1:7" x14ac:dyDescent="0.2">
      <c r="A1339" s="18">
        <v>45170.968807870369</v>
      </c>
      <c r="B1339" s="4">
        <v>8.1999999999999993</v>
      </c>
      <c r="C1339" s="4">
        <v>1.23</v>
      </c>
      <c r="D1339" s="4">
        <f t="shared" si="64"/>
        <v>10.085999999999999</v>
      </c>
      <c r="E1339" s="4">
        <f t="shared" si="63"/>
        <v>334.10199999999998</v>
      </c>
      <c r="F1339" s="4">
        <f t="shared" si="62"/>
        <v>16.271999999999991</v>
      </c>
      <c r="G1339" s="12">
        <v>2023</v>
      </c>
    </row>
    <row r="1340" spans="1:7" x14ac:dyDescent="0.2">
      <c r="A1340" s="18">
        <v>45170.969687500001</v>
      </c>
      <c r="B1340" s="4">
        <v>8.2100000000000009</v>
      </c>
      <c r="C1340" s="4">
        <v>1.23</v>
      </c>
      <c r="D1340" s="4">
        <f t="shared" si="64"/>
        <v>10.0983</v>
      </c>
      <c r="E1340" s="4">
        <f t="shared" si="63"/>
        <v>334.11429999999996</v>
      </c>
      <c r="F1340" s="4">
        <f t="shared" si="62"/>
        <v>16.284299999999973</v>
      </c>
      <c r="G1340" s="12">
        <v>2023</v>
      </c>
    </row>
    <row r="1341" spans="1:7" x14ac:dyDescent="0.2">
      <c r="A1341" s="18">
        <v>45170.970625000002</v>
      </c>
      <c r="B1341" s="4">
        <v>8.2200000000000006</v>
      </c>
      <c r="C1341" s="4">
        <v>1.23</v>
      </c>
      <c r="D1341" s="4">
        <f t="shared" si="64"/>
        <v>10.1106</v>
      </c>
      <c r="E1341" s="4">
        <f t="shared" si="63"/>
        <v>334.12659999999994</v>
      </c>
      <c r="F1341" s="4">
        <f t="shared" si="62"/>
        <v>16.296599999999955</v>
      </c>
      <c r="G1341" s="12">
        <v>2023</v>
      </c>
    </row>
    <row r="1342" spans="1:7" x14ac:dyDescent="0.2">
      <c r="A1342" s="18">
        <v>45170.973090277781</v>
      </c>
      <c r="B1342" s="4">
        <v>8.23</v>
      </c>
      <c r="C1342" s="4">
        <v>1.23</v>
      </c>
      <c r="D1342" s="4">
        <f t="shared" si="64"/>
        <v>10.1229</v>
      </c>
      <c r="E1342" s="4">
        <f t="shared" si="63"/>
        <v>334.13889999999998</v>
      </c>
      <c r="F1342" s="4">
        <f t="shared" si="62"/>
        <v>16.308899999999994</v>
      </c>
      <c r="G1342" s="12">
        <v>2023</v>
      </c>
    </row>
    <row r="1343" spans="1:7" x14ac:dyDescent="0.2">
      <c r="A1343" s="18">
        <v>45170.976921296293</v>
      </c>
      <c r="B1343" s="4">
        <v>8.24</v>
      </c>
      <c r="C1343" s="4">
        <v>1.23</v>
      </c>
      <c r="D1343" s="4">
        <f t="shared" si="64"/>
        <v>10.135199999999999</v>
      </c>
      <c r="E1343" s="4">
        <f t="shared" si="63"/>
        <v>334.15119999999996</v>
      </c>
      <c r="F1343" s="4">
        <f t="shared" si="62"/>
        <v>16.321199999999976</v>
      </c>
      <c r="G1343" s="12">
        <v>2023</v>
      </c>
    </row>
    <row r="1344" spans="1:7" x14ac:dyDescent="0.2">
      <c r="A1344" s="18">
        <v>45171.132962962962</v>
      </c>
      <c r="B1344" s="4">
        <v>8.25</v>
      </c>
      <c r="C1344" s="4">
        <v>1.23</v>
      </c>
      <c r="D1344" s="4">
        <f t="shared" si="64"/>
        <v>10.147499999999999</v>
      </c>
      <c r="E1344" s="4">
        <f t="shared" si="63"/>
        <v>334.16349999999994</v>
      </c>
      <c r="F1344" s="4">
        <f t="shared" si="62"/>
        <v>16.333499999999958</v>
      </c>
      <c r="G1344" s="12">
        <v>2023</v>
      </c>
    </row>
    <row r="1345" spans="1:7" x14ac:dyDescent="0.2">
      <c r="A1345" s="18">
        <v>45171.155057870368</v>
      </c>
      <c r="B1345" s="4">
        <v>8.26</v>
      </c>
      <c r="C1345" s="4">
        <v>1.23</v>
      </c>
      <c r="D1345" s="4">
        <f t="shared" si="64"/>
        <v>10.159799999999999</v>
      </c>
      <c r="E1345" s="4">
        <f t="shared" si="63"/>
        <v>334.17579999999998</v>
      </c>
      <c r="F1345" s="4">
        <f t="shared" si="62"/>
        <v>16.345799999999997</v>
      </c>
      <c r="G1345" s="12">
        <v>2023</v>
      </c>
    </row>
    <row r="1346" spans="1:7" x14ac:dyDescent="0.2">
      <c r="A1346" s="18">
        <v>45171.17255787037</v>
      </c>
      <c r="B1346" s="4">
        <v>8.27</v>
      </c>
      <c r="C1346" s="4">
        <v>1.23</v>
      </c>
      <c r="D1346" s="4">
        <f t="shared" si="64"/>
        <v>10.172099999999999</v>
      </c>
      <c r="E1346" s="4">
        <f t="shared" si="63"/>
        <v>334.18809999999996</v>
      </c>
      <c r="F1346" s="4">
        <f t="shared" si="62"/>
        <v>16.358099999999979</v>
      </c>
      <c r="G1346" s="12">
        <v>2023</v>
      </c>
    </row>
    <row r="1347" spans="1:7" x14ac:dyDescent="0.2">
      <c r="A1347" s="18">
        <v>45171.184293981481</v>
      </c>
      <c r="B1347" s="4">
        <v>8.2799999999999994</v>
      </c>
      <c r="C1347" s="4">
        <v>1.23</v>
      </c>
      <c r="D1347" s="4">
        <f t="shared" si="64"/>
        <v>10.184399999999998</v>
      </c>
      <c r="E1347" s="4">
        <f t="shared" si="63"/>
        <v>334.20039999999995</v>
      </c>
      <c r="F1347" s="4">
        <f t="shared" ref="F1347:F1410" si="65">E1347-317.83</f>
        <v>16.370399999999961</v>
      </c>
      <c r="G1347" s="12">
        <v>2023</v>
      </c>
    </row>
    <row r="1348" spans="1:7" x14ac:dyDescent="0.2">
      <c r="A1348" s="18">
        <v>45171.195486111108</v>
      </c>
      <c r="B1348" s="4">
        <v>8.2899999999999991</v>
      </c>
      <c r="C1348" s="4">
        <v>1.23</v>
      </c>
      <c r="D1348" s="4">
        <f t="shared" si="64"/>
        <v>10.196699999999998</v>
      </c>
      <c r="E1348" s="4">
        <f t="shared" si="63"/>
        <v>334.21269999999998</v>
      </c>
      <c r="F1348" s="4">
        <f t="shared" si="65"/>
        <v>16.3827</v>
      </c>
      <c r="G1348" s="12">
        <v>2023</v>
      </c>
    </row>
    <row r="1349" spans="1:7" x14ac:dyDescent="0.2">
      <c r="A1349" s="18">
        <v>45171.204745370371</v>
      </c>
      <c r="B1349" s="4">
        <v>8.3000000000000007</v>
      </c>
      <c r="C1349" s="4">
        <v>1.23</v>
      </c>
      <c r="D1349" s="4">
        <f t="shared" si="64"/>
        <v>10.209000000000001</v>
      </c>
      <c r="E1349" s="4">
        <f t="shared" si="63"/>
        <v>334.22499999999997</v>
      </c>
      <c r="F1349" s="4">
        <f t="shared" si="65"/>
        <v>16.394999999999982</v>
      </c>
      <c r="G1349" s="12">
        <v>2023</v>
      </c>
    </row>
    <row r="1350" spans="1:7" x14ac:dyDescent="0.2">
      <c r="A1350" s="18">
        <v>45171.604085648149</v>
      </c>
      <c r="B1350" s="4">
        <v>8.31</v>
      </c>
      <c r="C1350" s="4">
        <v>1.23</v>
      </c>
      <c r="D1350" s="4">
        <f t="shared" si="64"/>
        <v>10.221300000000001</v>
      </c>
      <c r="E1350" s="4">
        <f t="shared" si="63"/>
        <v>334.23729999999995</v>
      </c>
      <c r="F1350" s="4">
        <f t="shared" si="65"/>
        <v>16.407299999999964</v>
      </c>
      <c r="G1350" s="12">
        <v>2023</v>
      </c>
    </row>
    <row r="1351" spans="1:7" x14ac:dyDescent="0.2">
      <c r="A1351" s="18">
        <v>45171.605717592596</v>
      </c>
      <c r="B1351" s="4">
        <v>8.32</v>
      </c>
      <c r="C1351" s="4">
        <v>1.23</v>
      </c>
      <c r="D1351" s="4">
        <f t="shared" si="64"/>
        <v>10.233600000000001</v>
      </c>
      <c r="E1351" s="4">
        <f t="shared" si="63"/>
        <v>334.24959999999999</v>
      </c>
      <c r="F1351" s="4">
        <f t="shared" si="65"/>
        <v>16.419600000000003</v>
      </c>
      <c r="G1351" s="12">
        <v>2023</v>
      </c>
    </row>
    <row r="1352" spans="1:7" x14ac:dyDescent="0.2">
      <c r="A1352" s="18">
        <v>45171.607233796298</v>
      </c>
      <c r="B1352" s="4">
        <v>8.33</v>
      </c>
      <c r="C1352" s="4">
        <v>1.23</v>
      </c>
      <c r="D1352" s="4">
        <f t="shared" si="64"/>
        <v>10.245900000000001</v>
      </c>
      <c r="E1352" s="4">
        <f t="shared" ref="E1352:E1415" si="66">D1352+$E$518</f>
        <v>334.26189999999997</v>
      </c>
      <c r="F1352" s="4">
        <f t="shared" si="65"/>
        <v>16.431899999999985</v>
      </c>
      <c r="G1352" s="12">
        <v>2023</v>
      </c>
    </row>
    <row r="1353" spans="1:7" x14ac:dyDescent="0.2">
      <c r="A1353" s="18">
        <v>45171.610196759262</v>
      </c>
      <c r="B1353" s="4">
        <v>8.34</v>
      </c>
      <c r="C1353" s="4">
        <v>1.23</v>
      </c>
      <c r="D1353" s="4">
        <f t="shared" si="64"/>
        <v>10.2582</v>
      </c>
      <c r="E1353" s="4">
        <f t="shared" si="66"/>
        <v>334.27419999999995</v>
      </c>
      <c r="F1353" s="4">
        <f t="shared" si="65"/>
        <v>16.444199999999967</v>
      </c>
      <c r="G1353" s="12">
        <v>2023</v>
      </c>
    </row>
    <row r="1354" spans="1:7" x14ac:dyDescent="0.2">
      <c r="A1354" s="18">
        <v>45171.676064814812</v>
      </c>
      <c r="B1354" s="4">
        <v>8.35</v>
      </c>
      <c r="C1354" s="4">
        <v>1.23</v>
      </c>
      <c r="D1354" s="4">
        <f t="shared" si="64"/>
        <v>10.2705</v>
      </c>
      <c r="E1354" s="4">
        <f t="shared" si="66"/>
        <v>334.28649999999999</v>
      </c>
      <c r="F1354" s="4">
        <f t="shared" si="65"/>
        <v>16.456500000000005</v>
      </c>
      <c r="G1354" s="12">
        <v>2023</v>
      </c>
    </row>
    <row r="1355" spans="1:7" x14ac:dyDescent="0.2">
      <c r="A1355" s="18">
        <v>45171.688726851855</v>
      </c>
      <c r="B1355" s="4">
        <v>8.36</v>
      </c>
      <c r="C1355" s="4">
        <v>1.23</v>
      </c>
      <c r="D1355" s="4">
        <f t="shared" si="64"/>
        <v>10.2828</v>
      </c>
      <c r="E1355" s="4">
        <f t="shared" si="66"/>
        <v>334.29879999999997</v>
      </c>
      <c r="F1355" s="4">
        <f t="shared" si="65"/>
        <v>16.468799999999987</v>
      </c>
      <c r="G1355" s="12">
        <v>2023</v>
      </c>
    </row>
    <row r="1356" spans="1:7" x14ac:dyDescent="0.2">
      <c r="A1356" s="18">
        <v>45171.692071759258</v>
      </c>
      <c r="B1356" s="4">
        <v>8.3699999999999992</v>
      </c>
      <c r="C1356" s="4">
        <v>1.23</v>
      </c>
      <c r="D1356" s="4">
        <f t="shared" si="64"/>
        <v>10.2951</v>
      </c>
      <c r="E1356" s="4">
        <f t="shared" si="66"/>
        <v>334.31109999999995</v>
      </c>
      <c r="F1356" s="4">
        <f t="shared" si="65"/>
        <v>16.481099999999969</v>
      </c>
      <c r="G1356" s="12">
        <v>2023</v>
      </c>
    </row>
    <row r="1357" spans="1:7" x14ac:dyDescent="0.2">
      <c r="A1357" s="18">
        <v>45171.695393518516</v>
      </c>
      <c r="B1357" s="4">
        <v>8.3800000000000008</v>
      </c>
      <c r="C1357" s="4">
        <v>1.23</v>
      </c>
      <c r="D1357" s="4">
        <f t="shared" si="64"/>
        <v>10.307400000000001</v>
      </c>
      <c r="E1357" s="4">
        <f t="shared" si="66"/>
        <v>334.32339999999999</v>
      </c>
      <c r="F1357" s="4">
        <f t="shared" si="65"/>
        <v>16.493400000000008</v>
      </c>
      <c r="G1357" s="12">
        <v>2023</v>
      </c>
    </row>
    <row r="1358" spans="1:7" x14ac:dyDescent="0.2">
      <c r="A1358" s="18">
        <v>45171.697025462963</v>
      </c>
      <c r="B1358" s="4">
        <v>8.39</v>
      </c>
      <c r="C1358" s="4">
        <v>1.23</v>
      </c>
      <c r="D1358" s="4">
        <f t="shared" si="64"/>
        <v>10.319700000000001</v>
      </c>
      <c r="E1358" s="4">
        <f t="shared" si="66"/>
        <v>334.33569999999997</v>
      </c>
      <c r="F1358" s="4">
        <f t="shared" si="65"/>
        <v>16.50569999999999</v>
      </c>
      <c r="G1358" s="12">
        <v>2023</v>
      </c>
    </row>
    <row r="1359" spans="1:7" x14ac:dyDescent="0.2">
      <c r="A1359" s="18">
        <v>45171.698946759258</v>
      </c>
      <c r="B1359" s="4">
        <v>8.4</v>
      </c>
      <c r="C1359" s="4">
        <v>1.23</v>
      </c>
      <c r="D1359" s="4">
        <f t="shared" si="64"/>
        <v>10.332000000000001</v>
      </c>
      <c r="E1359" s="4">
        <f t="shared" si="66"/>
        <v>334.34799999999996</v>
      </c>
      <c r="F1359" s="4">
        <f t="shared" si="65"/>
        <v>16.517999999999972</v>
      </c>
      <c r="G1359" s="12">
        <v>2023</v>
      </c>
    </row>
    <row r="1360" spans="1:7" x14ac:dyDescent="0.2">
      <c r="A1360" s="18">
        <v>45171.701203703706</v>
      </c>
      <c r="B1360" s="4">
        <v>8.41</v>
      </c>
      <c r="C1360" s="4">
        <v>1.23</v>
      </c>
      <c r="D1360" s="4">
        <f t="shared" si="64"/>
        <v>10.3443</v>
      </c>
      <c r="E1360" s="4">
        <f t="shared" si="66"/>
        <v>334.36029999999994</v>
      </c>
      <c r="F1360" s="4">
        <f t="shared" si="65"/>
        <v>16.530299999999954</v>
      </c>
      <c r="G1360" s="12">
        <v>2023</v>
      </c>
    </row>
    <row r="1361" spans="1:7" x14ac:dyDescent="0.2">
      <c r="A1361" s="18">
        <v>45171.703321759262</v>
      </c>
      <c r="B1361" s="4">
        <v>8.42</v>
      </c>
      <c r="C1361" s="4">
        <v>1.23</v>
      </c>
      <c r="D1361" s="4">
        <f t="shared" ref="D1361:D1424" si="67">B1361*C1361</f>
        <v>10.3566</v>
      </c>
      <c r="E1361" s="4">
        <f t="shared" si="66"/>
        <v>334.37259999999998</v>
      </c>
      <c r="F1361" s="4">
        <f t="shared" si="65"/>
        <v>16.542599999999993</v>
      </c>
      <c r="G1361" s="12">
        <v>2023</v>
      </c>
    </row>
    <row r="1362" spans="1:7" x14ac:dyDescent="0.2">
      <c r="A1362" s="18">
        <v>45171.704652777778</v>
      </c>
      <c r="B1362" s="4">
        <v>8.43</v>
      </c>
      <c r="C1362" s="4">
        <v>1.23</v>
      </c>
      <c r="D1362" s="4">
        <f t="shared" si="67"/>
        <v>10.3689</v>
      </c>
      <c r="E1362" s="4">
        <f t="shared" si="66"/>
        <v>334.38489999999996</v>
      </c>
      <c r="F1362" s="4">
        <f t="shared" si="65"/>
        <v>16.554899999999975</v>
      </c>
      <c r="G1362" s="12">
        <v>2023</v>
      </c>
    </row>
    <row r="1363" spans="1:7" x14ac:dyDescent="0.2">
      <c r="A1363" s="18">
        <v>45171.705821759257</v>
      </c>
      <c r="B1363" s="4">
        <v>8.44</v>
      </c>
      <c r="C1363" s="4">
        <v>1.23</v>
      </c>
      <c r="D1363" s="4">
        <f t="shared" si="67"/>
        <v>10.3812</v>
      </c>
      <c r="E1363" s="4">
        <f t="shared" si="66"/>
        <v>334.39719999999994</v>
      </c>
      <c r="F1363" s="4">
        <f t="shared" si="65"/>
        <v>16.567199999999957</v>
      </c>
      <c r="G1363" s="12">
        <v>2023</v>
      </c>
    </row>
    <row r="1364" spans="1:7" x14ac:dyDescent="0.2">
      <c r="A1364" s="18">
        <v>45171.706990740742</v>
      </c>
      <c r="B1364" s="4">
        <v>8.4499999999999993</v>
      </c>
      <c r="C1364" s="4">
        <v>1.23</v>
      </c>
      <c r="D1364" s="4">
        <f t="shared" si="67"/>
        <v>10.3935</v>
      </c>
      <c r="E1364" s="4">
        <f t="shared" si="66"/>
        <v>334.40949999999998</v>
      </c>
      <c r="F1364" s="4">
        <f t="shared" si="65"/>
        <v>16.579499999999996</v>
      </c>
      <c r="G1364" s="12">
        <v>2023</v>
      </c>
    </row>
    <row r="1365" spans="1:7" x14ac:dyDescent="0.2">
      <c r="A1365" s="18">
        <v>45171.712962962964</v>
      </c>
      <c r="B1365" s="4">
        <v>8.4600000000000009</v>
      </c>
      <c r="C1365" s="4">
        <v>1.23</v>
      </c>
      <c r="D1365" s="4">
        <f t="shared" si="67"/>
        <v>10.405800000000001</v>
      </c>
      <c r="E1365" s="4">
        <f t="shared" si="66"/>
        <v>334.42179999999996</v>
      </c>
      <c r="F1365" s="4">
        <f t="shared" si="65"/>
        <v>16.591799999999978</v>
      </c>
      <c r="G1365" s="12">
        <v>2023</v>
      </c>
    </row>
    <row r="1366" spans="1:7" x14ac:dyDescent="0.2">
      <c r="A1366" s="18">
        <v>45171.714895833335</v>
      </c>
      <c r="B1366" s="4">
        <v>8.4700000000000006</v>
      </c>
      <c r="C1366" s="4">
        <v>1.23</v>
      </c>
      <c r="D1366" s="4">
        <f t="shared" si="67"/>
        <v>10.418100000000001</v>
      </c>
      <c r="E1366" s="4">
        <f t="shared" si="66"/>
        <v>334.43409999999994</v>
      </c>
      <c r="F1366" s="4">
        <f t="shared" si="65"/>
        <v>16.60409999999996</v>
      </c>
      <c r="G1366" s="12">
        <v>2023</v>
      </c>
    </row>
    <row r="1367" spans="1:7" x14ac:dyDescent="0.2">
      <c r="A1367" s="18">
        <v>45171.716921296298</v>
      </c>
      <c r="B1367" s="4">
        <v>8.48</v>
      </c>
      <c r="C1367" s="4">
        <v>1.23</v>
      </c>
      <c r="D1367" s="4">
        <f t="shared" si="67"/>
        <v>10.430400000000001</v>
      </c>
      <c r="E1367" s="4">
        <f t="shared" si="66"/>
        <v>334.44639999999998</v>
      </c>
      <c r="F1367" s="4">
        <f t="shared" si="65"/>
        <v>16.616399999999999</v>
      </c>
      <c r="G1367" s="12">
        <v>2023</v>
      </c>
    </row>
    <row r="1368" spans="1:7" x14ac:dyDescent="0.2">
      <c r="A1368" s="18">
        <v>45171.719849537039</v>
      </c>
      <c r="B1368" s="4">
        <v>8.49</v>
      </c>
      <c r="C1368" s="4">
        <v>1.23</v>
      </c>
      <c r="D1368" s="4">
        <f t="shared" si="67"/>
        <v>10.4427</v>
      </c>
      <c r="E1368" s="4">
        <f t="shared" si="66"/>
        <v>334.45869999999996</v>
      </c>
      <c r="F1368" s="4">
        <f t="shared" si="65"/>
        <v>16.628699999999981</v>
      </c>
      <c r="G1368" s="12">
        <v>2023</v>
      </c>
    </row>
    <row r="1369" spans="1:7" x14ac:dyDescent="0.2">
      <c r="A1369" s="18">
        <v>45171.722696759258</v>
      </c>
      <c r="B1369" s="4">
        <v>8.5</v>
      </c>
      <c r="C1369" s="4">
        <v>1.23</v>
      </c>
      <c r="D1369" s="4">
        <f t="shared" si="67"/>
        <v>10.455</v>
      </c>
      <c r="E1369" s="4">
        <f t="shared" si="66"/>
        <v>334.47099999999995</v>
      </c>
      <c r="F1369" s="4">
        <f t="shared" si="65"/>
        <v>16.640999999999963</v>
      </c>
      <c r="G1369" s="12">
        <v>2023</v>
      </c>
    </row>
    <row r="1370" spans="1:7" x14ac:dyDescent="0.2">
      <c r="A1370" s="18">
        <v>45171.730162037034</v>
      </c>
      <c r="B1370" s="4">
        <v>8.51</v>
      </c>
      <c r="C1370" s="4">
        <v>1.23</v>
      </c>
      <c r="D1370" s="4">
        <f t="shared" si="67"/>
        <v>10.4673</v>
      </c>
      <c r="E1370" s="4">
        <f t="shared" si="66"/>
        <v>334.48329999999999</v>
      </c>
      <c r="F1370" s="4">
        <f t="shared" si="65"/>
        <v>16.653300000000002</v>
      </c>
      <c r="G1370" s="12">
        <v>2023</v>
      </c>
    </row>
    <row r="1371" spans="1:7" x14ac:dyDescent="0.2">
      <c r="A1371" s="18">
        <v>45171.741956018515</v>
      </c>
      <c r="B1371" s="4">
        <v>8.52</v>
      </c>
      <c r="C1371" s="4">
        <v>1.23</v>
      </c>
      <c r="D1371" s="4">
        <f t="shared" si="67"/>
        <v>10.4796</v>
      </c>
      <c r="E1371" s="4">
        <f t="shared" si="66"/>
        <v>334.49559999999997</v>
      </c>
      <c r="F1371" s="4">
        <f t="shared" si="65"/>
        <v>16.665599999999984</v>
      </c>
      <c r="G1371" s="12">
        <v>2023</v>
      </c>
    </row>
    <row r="1372" spans="1:7" x14ac:dyDescent="0.2">
      <c r="A1372" s="18">
        <v>45172.220034722224</v>
      </c>
      <c r="B1372" s="4">
        <v>8.5299999999999994</v>
      </c>
      <c r="C1372" s="4">
        <v>1.23</v>
      </c>
      <c r="D1372" s="4">
        <f t="shared" si="67"/>
        <v>10.491899999999999</v>
      </c>
      <c r="E1372" s="4">
        <f t="shared" si="66"/>
        <v>334.50789999999995</v>
      </c>
      <c r="F1372" s="4">
        <f t="shared" si="65"/>
        <v>16.677899999999966</v>
      </c>
      <c r="G1372" s="12">
        <v>2023</v>
      </c>
    </row>
    <row r="1373" spans="1:7" x14ac:dyDescent="0.2">
      <c r="A1373" s="18">
        <v>45179.569930555554</v>
      </c>
      <c r="B1373" s="4">
        <v>8.5399999999999991</v>
      </c>
      <c r="C1373" s="4">
        <v>1.23</v>
      </c>
      <c r="D1373" s="4">
        <f t="shared" si="67"/>
        <v>10.504199999999999</v>
      </c>
      <c r="E1373" s="4">
        <f t="shared" si="66"/>
        <v>334.52019999999999</v>
      </c>
      <c r="F1373" s="4">
        <f t="shared" si="65"/>
        <v>16.690200000000004</v>
      </c>
      <c r="G1373" s="12">
        <v>2023</v>
      </c>
    </row>
    <row r="1374" spans="1:7" x14ac:dyDescent="0.2">
      <c r="A1374" s="18">
        <v>45179.570821759262</v>
      </c>
      <c r="B1374" s="4">
        <v>8.5500000000000007</v>
      </c>
      <c r="C1374" s="4">
        <v>1.23</v>
      </c>
      <c r="D1374" s="4">
        <f t="shared" si="67"/>
        <v>10.516500000000001</v>
      </c>
      <c r="E1374" s="4">
        <f t="shared" si="66"/>
        <v>334.53249999999997</v>
      </c>
      <c r="F1374" s="4">
        <f t="shared" si="65"/>
        <v>16.702499999999986</v>
      </c>
      <c r="G1374" s="12">
        <v>2023</v>
      </c>
    </row>
    <row r="1375" spans="1:7" x14ac:dyDescent="0.2">
      <c r="A1375" s="18">
        <v>45179.571250000001</v>
      </c>
      <c r="B1375" s="4">
        <v>8.56</v>
      </c>
      <c r="C1375" s="4">
        <v>1.23</v>
      </c>
      <c r="D1375" s="4">
        <f t="shared" si="67"/>
        <v>10.5288</v>
      </c>
      <c r="E1375" s="4">
        <f t="shared" si="66"/>
        <v>334.54479999999995</v>
      </c>
      <c r="F1375" s="4">
        <f t="shared" si="65"/>
        <v>16.714799999999968</v>
      </c>
      <c r="G1375" s="12">
        <v>2023</v>
      </c>
    </row>
    <row r="1376" spans="1:7" x14ac:dyDescent="0.2">
      <c r="A1376" s="18">
        <v>45179.572685185187</v>
      </c>
      <c r="B1376" s="4">
        <v>8.57</v>
      </c>
      <c r="C1376" s="4">
        <v>1.23</v>
      </c>
      <c r="D1376" s="4">
        <f t="shared" si="67"/>
        <v>10.5411</v>
      </c>
      <c r="E1376" s="4">
        <f t="shared" si="66"/>
        <v>334.55709999999999</v>
      </c>
      <c r="F1376" s="4">
        <f t="shared" si="65"/>
        <v>16.727100000000007</v>
      </c>
      <c r="G1376" s="12">
        <v>2023</v>
      </c>
    </row>
    <row r="1377" spans="1:7" x14ac:dyDescent="0.2">
      <c r="A1377" s="18">
        <v>45179.582812499997</v>
      </c>
      <c r="B1377" s="4">
        <v>8.58</v>
      </c>
      <c r="C1377" s="4">
        <v>1.23</v>
      </c>
      <c r="D1377" s="4">
        <f t="shared" si="67"/>
        <v>10.5534</v>
      </c>
      <c r="E1377" s="4">
        <f t="shared" si="66"/>
        <v>334.56939999999997</v>
      </c>
      <c r="F1377" s="4">
        <f t="shared" si="65"/>
        <v>16.739399999999989</v>
      </c>
      <c r="G1377" s="12">
        <v>2023</v>
      </c>
    </row>
    <row r="1378" spans="1:7" x14ac:dyDescent="0.2">
      <c r="A1378" s="18">
        <v>45179.767557870371</v>
      </c>
      <c r="B1378" s="4">
        <v>8.59</v>
      </c>
      <c r="C1378" s="4">
        <v>1.23</v>
      </c>
      <c r="D1378" s="4">
        <f t="shared" si="67"/>
        <v>10.5657</v>
      </c>
      <c r="E1378" s="4">
        <f t="shared" si="66"/>
        <v>334.58169999999996</v>
      </c>
      <c r="F1378" s="4">
        <f t="shared" si="65"/>
        <v>16.751699999999971</v>
      </c>
      <c r="G1378" s="12">
        <v>2023</v>
      </c>
    </row>
    <row r="1379" spans="1:7" x14ac:dyDescent="0.2">
      <c r="A1379" s="18">
        <v>45179.78974537037</v>
      </c>
      <c r="B1379" s="4">
        <v>8.6</v>
      </c>
      <c r="C1379" s="4">
        <v>1.23</v>
      </c>
      <c r="D1379" s="4">
        <f t="shared" si="67"/>
        <v>10.577999999999999</v>
      </c>
      <c r="E1379" s="4">
        <f t="shared" si="66"/>
        <v>334.59399999999994</v>
      </c>
      <c r="F1379" s="4">
        <f t="shared" si="65"/>
        <v>16.763999999999953</v>
      </c>
      <c r="G1379" s="12">
        <v>2023</v>
      </c>
    </row>
    <row r="1380" spans="1:7" x14ac:dyDescent="0.2">
      <c r="A1380" s="18">
        <v>45179.800347222219</v>
      </c>
      <c r="B1380" s="4">
        <v>8.61</v>
      </c>
      <c r="C1380" s="4">
        <v>1.23</v>
      </c>
      <c r="D1380" s="4">
        <f t="shared" si="67"/>
        <v>10.590299999999999</v>
      </c>
      <c r="E1380" s="4">
        <f t="shared" si="66"/>
        <v>334.60629999999998</v>
      </c>
      <c r="F1380" s="4">
        <f t="shared" si="65"/>
        <v>16.776299999999992</v>
      </c>
      <c r="G1380" s="12">
        <v>2023</v>
      </c>
    </row>
    <row r="1381" spans="1:7" x14ac:dyDescent="0.2">
      <c r="A1381" s="18">
        <v>45179.813993055555</v>
      </c>
      <c r="B1381" s="4">
        <v>8.6199999999999992</v>
      </c>
      <c r="C1381" s="4">
        <v>1.23</v>
      </c>
      <c r="D1381" s="4">
        <f t="shared" si="67"/>
        <v>10.602599999999999</v>
      </c>
      <c r="E1381" s="4">
        <f t="shared" si="66"/>
        <v>334.61859999999996</v>
      </c>
      <c r="F1381" s="4">
        <f t="shared" si="65"/>
        <v>16.788599999999974</v>
      </c>
      <c r="G1381" s="12">
        <v>2023</v>
      </c>
    </row>
    <row r="1382" spans="1:7" x14ac:dyDescent="0.2">
      <c r="A1382" s="18">
        <v>45179.829965277779</v>
      </c>
      <c r="B1382" s="4">
        <v>8.6300000000000008</v>
      </c>
      <c r="C1382" s="4">
        <v>1.23</v>
      </c>
      <c r="D1382" s="4">
        <f t="shared" si="67"/>
        <v>10.6149</v>
      </c>
      <c r="E1382" s="4">
        <f t="shared" si="66"/>
        <v>334.63089999999994</v>
      </c>
      <c r="F1382" s="4">
        <f t="shared" si="65"/>
        <v>16.800899999999956</v>
      </c>
      <c r="G1382" s="12">
        <v>2023</v>
      </c>
    </row>
    <row r="1383" spans="1:7" x14ac:dyDescent="0.2">
      <c r="A1383" s="18">
        <v>45179.843657407408</v>
      </c>
      <c r="B1383" s="4">
        <v>8.64</v>
      </c>
      <c r="C1383" s="4">
        <v>1.23</v>
      </c>
      <c r="D1383" s="4">
        <f t="shared" si="67"/>
        <v>10.6272</v>
      </c>
      <c r="E1383" s="4">
        <f t="shared" si="66"/>
        <v>334.64319999999998</v>
      </c>
      <c r="F1383" s="4">
        <f t="shared" si="65"/>
        <v>16.813199999999995</v>
      </c>
      <c r="G1383" s="12">
        <v>2023</v>
      </c>
    </row>
    <row r="1384" spans="1:7" x14ac:dyDescent="0.2">
      <c r="A1384" s="18">
        <v>45179.892164351855</v>
      </c>
      <c r="B1384" s="4">
        <v>8.65</v>
      </c>
      <c r="C1384" s="4">
        <v>1.23</v>
      </c>
      <c r="D1384" s="4">
        <f t="shared" si="67"/>
        <v>10.6395</v>
      </c>
      <c r="E1384" s="4">
        <f t="shared" si="66"/>
        <v>334.65549999999996</v>
      </c>
      <c r="F1384" s="4">
        <f t="shared" si="65"/>
        <v>16.825499999999977</v>
      </c>
      <c r="G1384" s="12">
        <v>2023</v>
      </c>
    </row>
    <row r="1385" spans="1:7" x14ac:dyDescent="0.2">
      <c r="A1385" s="18">
        <v>45180.55300925926</v>
      </c>
      <c r="B1385" s="4">
        <v>8.66</v>
      </c>
      <c r="C1385" s="4">
        <v>1.23</v>
      </c>
      <c r="D1385" s="4">
        <f t="shared" si="67"/>
        <v>10.6518</v>
      </c>
      <c r="E1385" s="4">
        <f t="shared" si="66"/>
        <v>334.66779999999994</v>
      </c>
      <c r="F1385" s="4">
        <f t="shared" si="65"/>
        <v>16.837799999999959</v>
      </c>
      <c r="G1385" s="12">
        <v>2023</v>
      </c>
    </row>
    <row r="1386" spans="1:7" x14ac:dyDescent="0.2">
      <c r="A1386" s="18">
        <v>45181.517337962963</v>
      </c>
      <c r="B1386" s="4">
        <v>8.67</v>
      </c>
      <c r="C1386" s="4">
        <v>1.23</v>
      </c>
      <c r="D1386" s="4">
        <f t="shared" si="67"/>
        <v>10.664099999999999</v>
      </c>
      <c r="E1386" s="4">
        <f t="shared" si="66"/>
        <v>334.68009999999998</v>
      </c>
      <c r="F1386" s="4">
        <f t="shared" si="65"/>
        <v>16.850099999999998</v>
      </c>
      <c r="G1386" s="12">
        <v>2023</v>
      </c>
    </row>
    <row r="1387" spans="1:7" x14ac:dyDescent="0.2">
      <c r="A1387" s="18">
        <v>45181.564502314817</v>
      </c>
      <c r="B1387" s="4">
        <v>8.68</v>
      </c>
      <c r="C1387" s="4">
        <v>1.23</v>
      </c>
      <c r="D1387" s="4">
        <f t="shared" si="67"/>
        <v>10.676399999999999</v>
      </c>
      <c r="E1387" s="4">
        <f t="shared" si="66"/>
        <v>334.69239999999996</v>
      </c>
      <c r="F1387" s="4">
        <f t="shared" si="65"/>
        <v>16.86239999999998</v>
      </c>
      <c r="G1387" s="12">
        <v>2023</v>
      </c>
    </row>
    <row r="1388" spans="1:7" x14ac:dyDescent="0.2">
      <c r="A1388" s="18">
        <v>45181.566944444443</v>
      </c>
      <c r="B1388" s="4">
        <v>8.69</v>
      </c>
      <c r="C1388" s="4">
        <v>1.23</v>
      </c>
      <c r="D1388" s="4">
        <f t="shared" si="67"/>
        <v>10.688699999999999</v>
      </c>
      <c r="E1388" s="4">
        <f t="shared" si="66"/>
        <v>334.70469999999995</v>
      </c>
      <c r="F1388" s="4">
        <f t="shared" si="65"/>
        <v>16.874699999999962</v>
      </c>
      <c r="G1388" s="12">
        <v>2023</v>
      </c>
    </row>
    <row r="1389" spans="1:7" x14ac:dyDescent="0.2">
      <c r="A1389" s="18">
        <v>45181.570879629631</v>
      </c>
      <c r="B1389" s="4">
        <v>8.6999999999999993</v>
      </c>
      <c r="C1389" s="4">
        <v>1.23</v>
      </c>
      <c r="D1389" s="4">
        <f t="shared" si="67"/>
        <v>10.700999999999999</v>
      </c>
      <c r="E1389" s="4">
        <f t="shared" si="66"/>
        <v>334.71699999999998</v>
      </c>
      <c r="F1389" s="4">
        <f t="shared" si="65"/>
        <v>16.887</v>
      </c>
      <c r="G1389" s="12">
        <v>2023</v>
      </c>
    </row>
    <row r="1390" spans="1:7" x14ac:dyDescent="0.2">
      <c r="A1390" s="18">
        <v>45181.573634259257</v>
      </c>
      <c r="B1390" s="4">
        <v>8.7100000000000009</v>
      </c>
      <c r="C1390" s="4">
        <v>1.23</v>
      </c>
      <c r="D1390" s="4">
        <f t="shared" si="67"/>
        <v>10.7133</v>
      </c>
      <c r="E1390" s="4">
        <f t="shared" si="66"/>
        <v>334.72929999999997</v>
      </c>
      <c r="F1390" s="4">
        <f t="shared" si="65"/>
        <v>16.899299999999982</v>
      </c>
      <c r="G1390" s="12">
        <v>2023</v>
      </c>
    </row>
    <row r="1391" spans="1:7" x14ac:dyDescent="0.2">
      <c r="A1391" s="18">
        <v>45181.725648148145</v>
      </c>
      <c r="B1391" s="4">
        <v>8.7200000000000006</v>
      </c>
      <c r="C1391" s="4">
        <v>1.23</v>
      </c>
      <c r="D1391" s="4">
        <f t="shared" si="67"/>
        <v>10.7256</v>
      </c>
      <c r="E1391" s="4">
        <f t="shared" si="66"/>
        <v>334.74159999999995</v>
      </c>
      <c r="F1391" s="4">
        <f t="shared" si="65"/>
        <v>16.911599999999964</v>
      </c>
      <c r="G1391" s="12">
        <v>2023</v>
      </c>
    </row>
    <row r="1392" spans="1:7" x14ac:dyDescent="0.2">
      <c r="A1392" s="18">
        <v>45183.434120370373</v>
      </c>
      <c r="B1392" s="4">
        <v>8.73</v>
      </c>
      <c r="C1392" s="4">
        <v>1.23</v>
      </c>
      <c r="D1392" s="4">
        <f t="shared" si="67"/>
        <v>10.7379</v>
      </c>
      <c r="E1392" s="4">
        <f t="shared" si="66"/>
        <v>334.75389999999999</v>
      </c>
      <c r="F1392" s="4">
        <f t="shared" si="65"/>
        <v>16.923900000000003</v>
      </c>
      <c r="G1392" s="12">
        <v>2023</v>
      </c>
    </row>
    <row r="1393" spans="1:7" x14ac:dyDescent="0.2">
      <c r="A1393" s="18">
        <v>45183.439988425926</v>
      </c>
      <c r="B1393" s="4">
        <v>8.74</v>
      </c>
      <c r="C1393" s="4">
        <v>1.23</v>
      </c>
      <c r="D1393" s="4">
        <f t="shared" si="67"/>
        <v>10.7502</v>
      </c>
      <c r="E1393" s="4">
        <f t="shared" si="66"/>
        <v>334.76619999999997</v>
      </c>
      <c r="F1393" s="4">
        <f t="shared" si="65"/>
        <v>16.936199999999985</v>
      </c>
      <c r="G1393" s="12">
        <v>2023</v>
      </c>
    </row>
    <row r="1394" spans="1:7" x14ac:dyDescent="0.2">
      <c r="A1394" s="18">
        <v>45183.443101851852</v>
      </c>
      <c r="B1394" s="4">
        <v>8.75</v>
      </c>
      <c r="C1394" s="4">
        <v>1.23</v>
      </c>
      <c r="D1394" s="4">
        <f t="shared" si="67"/>
        <v>10.762499999999999</v>
      </c>
      <c r="E1394" s="4">
        <f t="shared" si="66"/>
        <v>334.77849999999995</v>
      </c>
      <c r="F1394" s="4">
        <f t="shared" si="65"/>
        <v>16.948499999999967</v>
      </c>
      <c r="G1394" s="12">
        <v>2023</v>
      </c>
    </row>
    <row r="1395" spans="1:7" x14ac:dyDescent="0.2">
      <c r="A1395" s="18">
        <v>45183.445706018516</v>
      </c>
      <c r="B1395" s="4">
        <v>8.76</v>
      </c>
      <c r="C1395" s="4">
        <v>1.23</v>
      </c>
      <c r="D1395" s="4">
        <f t="shared" si="67"/>
        <v>10.774799999999999</v>
      </c>
      <c r="E1395" s="4">
        <f t="shared" si="66"/>
        <v>334.79079999999999</v>
      </c>
      <c r="F1395" s="4">
        <f t="shared" si="65"/>
        <v>16.960800000000006</v>
      </c>
      <c r="G1395" s="12">
        <v>2023</v>
      </c>
    </row>
    <row r="1396" spans="1:7" x14ac:dyDescent="0.2">
      <c r="A1396" s="18">
        <v>45183.44935185185</v>
      </c>
      <c r="B1396" s="4">
        <v>8.77</v>
      </c>
      <c r="C1396" s="4">
        <v>1.23</v>
      </c>
      <c r="D1396" s="4">
        <f t="shared" si="67"/>
        <v>10.787099999999999</v>
      </c>
      <c r="E1396" s="4">
        <f t="shared" si="66"/>
        <v>334.80309999999997</v>
      </c>
      <c r="F1396" s="4">
        <f t="shared" si="65"/>
        <v>16.973099999999988</v>
      </c>
      <c r="G1396" s="12">
        <v>2023</v>
      </c>
    </row>
    <row r="1397" spans="1:7" x14ac:dyDescent="0.2">
      <c r="A1397" s="18">
        <v>45183.45416666667</v>
      </c>
      <c r="B1397" s="4">
        <v>8.7799999999999994</v>
      </c>
      <c r="C1397" s="4">
        <v>1.23</v>
      </c>
      <c r="D1397" s="4">
        <f t="shared" si="67"/>
        <v>10.799399999999999</v>
      </c>
      <c r="E1397" s="4">
        <f t="shared" si="66"/>
        <v>334.81539999999995</v>
      </c>
      <c r="F1397" s="4">
        <f t="shared" si="65"/>
        <v>16.98539999999997</v>
      </c>
      <c r="G1397" s="12">
        <v>2023</v>
      </c>
    </row>
    <row r="1398" spans="1:7" x14ac:dyDescent="0.2">
      <c r="A1398" s="18">
        <v>45183.478020833332</v>
      </c>
      <c r="B1398" s="4">
        <v>8.7899999999999991</v>
      </c>
      <c r="C1398" s="4">
        <v>1.23</v>
      </c>
      <c r="D1398" s="4">
        <f t="shared" si="67"/>
        <v>10.811699999999998</v>
      </c>
      <c r="E1398" s="4">
        <f t="shared" si="66"/>
        <v>334.82769999999994</v>
      </c>
      <c r="F1398" s="4">
        <f t="shared" si="65"/>
        <v>16.997699999999952</v>
      </c>
      <c r="G1398" s="12">
        <v>2023</v>
      </c>
    </row>
    <row r="1399" spans="1:7" x14ac:dyDescent="0.2">
      <c r="A1399" s="18">
        <v>45184.266458333332</v>
      </c>
      <c r="B1399" s="4">
        <v>8.8000000000000007</v>
      </c>
      <c r="C1399" s="4">
        <v>1.23</v>
      </c>
      <c r="D1399" s="4">
        <f t="shared" si="67"/>
        <v>10.824</v>
      </c>
      <c r="E1399" s="4">
        <f t="shared" si="66"/>
        <v>334.84</v>
      </c>
      <c r="F1399" s="4">
        <f t="shared" si="65"/>
        <v>17.009999999999991</v>
      </c>
      <c r="G1399" s="12">
        <v>2023</v>
      </c>
    </row>
    <row r="1400" spans="1:7" x14ac:dyDescent="0.2">
      <c r="A1400" s="18">
        <v>45192.22320601852</v>
      </c>
      <c r="B1400" s="4">
        <v>8.81</v>
      </c>
      <c r="C1400" s="4">
        <v>1.23</v>
      </c>
      <c r="D1400" s="4">
        <f t="shared" si="67"/>
        <v>10.8363</v>
      </c>
      <c r="E1400" s="4">
        <f t="shared" si="66"/>
        <v>334.85229999999996</v>
      </c>
      <c r="F1400" s="4">
        <f t="shared" si="65"/>
        <v>17.022299999999973</v>
      </c>
      <c r="G1400" s="12">
        <v>2023</v>
      </c>
    </row>
    <row r="1401" spans="1:7" x14ac:dyDescent="0.2">
      <c r="A1401" s="18">
        <v>45192.290902777779</v>
      </c>
      <c r="B1401" s="4">
        <v>8.82</v>
      </c>
      <c r="C1401" s="4">
        <v>1.23</v>
      </c>
      <c r="D1401" s="4">
        <f t="shared" si="67"/>
        <v>10.848599999999999</v>
      </c>
      <c r="E1401" s="4">
        <f t="shared" si="66"/>
        <v>334.86459999999994</v>
      </c>
      <c r="F1401" s="4">
        <f t="shared" si="65"/>
        <v>17.034599999999955</v>
      </c>
      <c r="G1401" s="12">
        <v>2023</v>
      </c>
    </row>
    <row r="1402" spans="1:7" x14ac:dyDescent="0.2">
      <c r="A1402" s="18">
        <v>45192.308634259258</v>
      </c>
      <c r="B1402" s="4">
        <v>8.83</v>
      </c>
      <c r="C1402" s="4">
        <v>1.23</v>
      </c>
      <c r="D1402" s="4">
        <f t="shared" si="67"/>
        <v>10.860899999999999</v>
      </c>
      <c r="E1402" s="4">
        <f t="shared" si="66"/>
        <v>334.87689999999998</v>
      </c>
      <c r="F1402" s="4">
        <f t="shared" si="65"/>
        <v>17.046899999999994</v>
      </c>
      <c r="G1402" s="12">
        <v>2023</v>
      </c>
    </row>
    <row r="1403" spans="1:7" x14ac:dyDescent="0.2">
      <c r="A1403" s="18">
        <v>45192.318611111114</v>
      </c>
      <c r="B1403" s="4">
        <v>8.84</v>
      </c>
      <c r="C1403" s="4">
        <v>1.23</v>
      </c>
      <c r="D1403" s="4">
        <f t="shared" si="67"/>
        <v>10.873199999999999</v>
      </c>
      <c r="E1403" s="4">
        <f t="shared" si="66"/>
        <v>334.88919999999996</v>
      </c>
      <c r="F1403" s="4">
        <f t="shared" si="65"/>
        <v>17.059199999999976</v>
      </c>
      <c r="G1403" s="12">
        <v>2023</v>
      </c>
    </row>
    <row r="1404" spans="1:7" x14ac:dyDescent="0.2">
      <c r="A1404" s="18">
        <v>45192.32671296296</v>
      </c>
      <c r="B1404" s="4">
        <v>8.85</v>
      </c>
      <c r="C1404" s="4">
        <v>1.23</v>
      </c>
      <c r="D1404" s="4">
        <f t="shared" si="67"/>
        <v>10.885499999999999</v>
      </c>
      <c r="E1404" s="4">
        <f t="shared" si="66"/>
        <v>334.90149999999994</v>
      </c>
      <c r="F1404" s="4">
        <f t="shared" si="65"/>
        <v>17.071499999999958</v>
      </c>
      <c r="G1404" s="12">
        <v>2023</v>
      </c>
    </row>
    <row r="1405" spans="1:7" x14ac:dyDescent="0.2">
      <c r="A1405" s="18">
        <v>45192.33321759259</v>
      </c>
      <c r="B1405" s="4">
        <v>8.86</v>
      </c>
      <c r="C1405" s="4">
        <v>1.23</v>
      </c>
      <c r="D1405" s="4">
        <f t="shared" si="67"/>
        <v>10.897799999999998</v>
      </c>
      <c r="E1405" s="4">
        <f t="shared" si="66"/>
        <v>334.91379999999998</v>
      </c>
      <c r="F1405" s="4">
        <f t="shared" si="65"/>
        <v>17.083799999999997</v>
      </c>
      <c r="G1405" s="12">
        <v>2023</v>
      </c>
    </row>
    <row r="1406" spans="1:7" x14ac:dyDescent="0.2">
      <c r="A1406" s="18">
        <v>45192.339363425926</v>
      </c>
      <c r="B1406" s="4">
        <v>8.8699999999999992</v>
      </c>
      <c r="C1406" s="4">
        <v>1.23</v>
      </c>
      <c r="D1406" s="4">
        <f t="shared" si="67"/>
        <v>10.910099999999998</v>
      </c>
      <c r="E1406" s="4">
        <f t="shared" si="66"/>
        <v>334.92609999999996</v>
      </c>
      <c r="F1406" s="4">
        <f t="shared" si="65"/>
        <v>17.096099999999979</v>
      </c>
      <c r="G1406" s="12">
        <v>2023</v>
      </c>
    </row>
    <row r="1407" spans="1:7" x14ac:dyDescent="0.2">
      <c r="A1407" s="18">
        <v>45192.345682870371</v>
      </c>
      <c r="B1407" s="4">
        <v>8.8800000000000008</v>
      </c>
      <c r="C1407" s="4">
        <v>1.23</v>
      </c>
      <c r="D1407" s="4">
        <f t="shared" si="67"/>
        <v>10.922400000000001</v>
      </c>
      <c r="E1407" s="4">
        <f t="shared" si="66"/>
        <v>334.93839999999994</v>
      </c>
      <c r="F1407" s="4">
        <f t="shared" si="65"/>
        <v>17.108399999999961</v>
      </c>
      <c r="G1407" s="12">
        <v>2023</v>
      </c>
    </row>
    <row r="1408" spans="1:7" x14ac:dyDescent="0.2">
      <c r="A1408" s="18">
        <v>45192.353715277779</v>
      </c>
      <c r="B1408" s="4">
        <v>8.89</v>
      </c>
      <c r="C1408" s="4">
        <v>1.23</v>
      </c>
      <c r="D1408" s="4">
        <f t="shared" si="67"/>
        <v>10.934700000000001</v>
      </c>
      <c r="E1408" s="4">
        <f t="shared" si="66"/>
        <v>334.95069999999998</v>
      </c>
      <c r="F1408" s="4">
        <f t="shared" si="65"/>
        <v>17.120699999999999</v>
      </c>
      <c r="G1408" s="12">
        <v>2023</v>
      </c>
    </row>
    <row r="1409" spans="1:7" x14ac:dyDescent="0.2">
      <c r="A1409" s="18">
        <v>45192.361504629633</v>
      </c>
      <c r="B1409" s="4">
        <v>8.9</v>
      </c>
      <c r="C1409" s="4">
        <v>1.23</v>
      </c>
      <c r="D1409" s="4">
        <f t="shared" si="67"/>
        <v>10.947000000000001</v>
      </c>
      <c r="E1409" s="4">
        <f t="shared" si="66"/>
        <v>334.96299999999997</v>
      </c>
      <c r="F1409" s="4">
        <f t="shared" si="65"/>
        <v>17.132999999999981</v>
      </c>
      <c r="G1409" s="12">
        <v>2023</v>
      </c>
    </row>
    <row r="1410" spans="1:7" x14ac:dyDescent="0.2">
      <c r="A1410" s="18">
        <v>45192.369039351855</v>
      </c>
      <c r="B1410" s="4">
        <v>8.91</v>
      </c>
      <c r="C1410" s="4">
        <v>1.23</v>
      </c>
      <c r="D1410" s="4">
        <f t="shared" si="67"/>
        <v>10.959300000000001</v>
      </c>
      <c r="E1410" s="4">
        <f t="shared" si="66"/>
        <v>334.97529999999995</v>
      </c>
      <c r="F1410" s="4">
        <f t="shared" si="65"/>
        <v>17.145299999999963</v>
      </c>
      <c r="G1410" s="12">
        <v>2023</v>
      </c>
    </row>
    <row r="1411" spans="1:7" x14ac:dyDescent="0.2">
      <c r="A1411" s="18">
        <v>45192.375567129631</v>
      </c>
      <c r="B1411" s="4">
        <v>8.92</v>
      </c>
      <c r="C1411" s="4">
        <v>1.23</v>
      </c>
      <c r="D1411" s="4">
        <f t="shared" si="67"/>
        <v>10.9716</v>
      </c>
      <c r="E1411" s="4">
        <f t="shared" si="66"/>
        <v>334.98759999999999</v>
      </c>
      <c r="F1411" s="4">
        <f t="shared" ref="F1411:F1474" si="68">E1411-317.83</f>
        <v>17.157600000000002</v>
      </c>
      <c r="G1411" s="12">
        <v>2023</v>
      </c>
    </row>
    <row r="1412" spans="1:7" x14ac:dyDescent="0.2">
      <c r="A1412" s="18">
        <v>45192.380995370368</v>
      </c>
      <c r="B1412" s="4">
        <v>8.93</v>
      </c>
      <c r="C1412" s="4">
        <v>1.23</v>
      </c>
      <c r="D1412" s="4">
        <f t="shared" si="67"/>
        <v>10.9839</v>
      </c>
      <c r="E1412" s="4">
        <f t="shared" si="66"/>
        <v>334.99989999999997</v>
      </c>
      <c r="F1412" s="4">
        <f t="shared" si="68"/>
        <v>17.169899999999984</v>
      </c>
      <c r="G1412" s="12">
        <v>2023</v>
      </c>
    </row>
    <row r="1413" spans="1:7" x14ac:dyDescent="0.2">
      <c r="A1413" s="18">
        <v>45192.386238425926</v>
      </c>
      <c r="B1413" s="4">
        <v>8.94</v>
      </c>
      <c r="C1413" s="4">
        <v>1.23</v>
      </c>
      <c r="D1413" s="4">
        <f t="shared" si="67"/>
        <v>10.9962</v>
      </c>
      <c r="E1413" s="4">
        <f t="shared" si="66"/>
        <v>335.01219999999995</v>
      </c>
      <c r="F1413" s="4">
        <f t="shared" si="68"/>
        <v>17.182199999999966</v>
      </c>
      <c r="G1413" s="12">
        <v>2023</v>
      </c>
    </row>
    <row r="1414" spans="1:7" x14ac:dyDescent="0.2">
      <c r="A1414" s="18">
        <v>45192.395648148151</v>
      </c>
      <c r="B1414" s="4">
        <v>8.9499999999999993</v>
      </c>
      <c r="C1414" s="4">
        <v>1.23</v>
      </c>
      <c r="D1414" s="4">
        <f t="shared" si="67"/>
        <v>11.0085</v>
      </c>
      <c r="E1414" s="4">
        <f t="shared" si="66"/>
        <v>335.02449999999999</v>
      </c>
      <c r="F1414" s="4">
        <f t="shared" si="68"/>
        <v>17.194500000000005</v>
      </c>
      <c r="G1414" s="12">
        <v>2023</v>
      </c>
    </row>
    <row r="1415" spans="1:7" x14ac:dyDescent="0.2">
      <c r="A1415" s="18">
        <v>45192.405428240738</v>
      </c>
      <c r="B1415" s="4">
        <v>8.9600000000000009</v>
      </c>
      <c r="C1415" s="4">
        <v>1.23</v>
      </c>
      <c r="D1415" s="4">
        <f t="shared" si="67"/>
        <v>11.020800000000001</v>
      </c>
      <c r="E1415" s="4">
        <f t="shared" si="66"/>
        <v>335.03679999999997</v>
      </c>
      <c r="F1415" s="4">
        <f t="shared" si="68"/>
        <v>17.206799999999987</v>
      </c>
      <c r="G1415" s="12">
        <v>2023</v>
      </c>
    </row>
    <row r="1416" spans="1:7" x14ac:dyDescent="0.2">
      <c r="A1416" s="18">
        <v>45192.411030092589</v>
      </c>
      <c r="B1416" s="4">
        <v>8.9700000000000006</v>
      </c>
      <c r="C1416" s="4">
        <v>1.23</v>
      </c>
      <c r="D1416" s="4">
        <f t="shared" si="67"/>
        <v>11.033100000000001</v>
      </c>
      <c r="E1416" s="4">
        <f t="shared" ref="E1416:E1479" si="69">D1416+$E$518</f>
        <v>335.04909999999995</v>
      </c>
      <c r="F1416" s="4">
        <f t="shared" si="68"/>
        <v>17.219099999999969</v>
      </c>
      <c r="G1416" s="12">
        <v>2023</v>
      </c>
    </row>
    <row r="1417" spans="1:7" x14ac:dyDescent="0.2">
      <c r="A1417" s="18">
        <v>45192.414733796293</v>
      </c>
      <c r="B1417" s="4">
        <v>8.98</v>
      </c>
      <c r="C1417" s="4">
        <v>1.23</v>
      </c>
      <c r="D1417" s="4">
        <f t="shared" si="67"/>
        <v>11.045400000000001</v>
      </c>
      <c r="E1417" s="4">
        <f t="shared" si="69"/>
        <v>335.06139999999994</v>
      </c>
      <c r="F1417" s="4">
        <f t="shared" si="68"/>
        <v>17.231399999999951</v>
      </c>
      <c r="G1417" s="12">
        <v>2023</v>
      </c>
    </row>
    <row r="1418" spans="1:7" x14ac:dyDescent="0.2">
      <c r="A1418" s="18">
        <v>45192.423391203702</v>
      </c>
      <c r="B1418" s="4">
        <v>8.99</v>
      </c>
      <c r="C1418" s="4">
        <v>1.23</v>
      </c>
      <c r="D1418" s="4">
        <f t="shared" si="67"/>
        <v>11.057700000000001</v>
      </c>
      <c r="E1418" s="4">
        <f t="shared" si="69"/>
        <v>335.07369999999997</v>
      </c>
      <c r="F1418" s="4">
        <f t="shared" si="68"/>
        <v>17.24369999999999</v>
      </c>
      <c r="G1418" s="12">
        <v>2023</v>
      </c>
    </row>
    <row r="1419" spans="1:7" x14ac:dyDescent="0.2">
      <c r="A1419" s="18">
        <v>45192.433252314811</v>
      </c>
      <c r="B1419" s="4">
        <v>9</v>
      </c>
      <c r="C1419" s="4">
        <v>1.23</v>
      </c>
      <c r="D1419" s="4">
        <f t="shared" si="67"/>
        <v>11.07</v>
      </c>
      <c r="E1419" s="4">
        <f t="shared" si="69"/>
        <v>335.08599999999996</v>
      </c>
      <c r="F1419" s="4">
        <f t="shared" si="68"/>
        <v>17.255999999999972</v>
      </c>
      <c r="G1419" s="12">
        <v>2023</v>
      </c>
    </row>
    <row r="1420" spans="1:7" x14ac:dyDescent="0.2">
      <c r="A1420" s="18">
        <v>45192.443333333336</v>
      </c>
      <c r="B1420" s="4">
        <v>9.01</v>
      </c>
      <c r="C1420" s="4">
        <v>1.23</v>
      </c>
      <c r="D1420" s="4">
        <f t="shared" si="67"/>
        <v>11.0823</v>
      </c>
      <c r="E1420" s="4">
        <f t="shared" si="69"/>
        <v>335.09829999999994</v>
      </c>
      <c r="F1420" s="4">
        <f t="shared" si="68"/>
        <v>17.268299999999954</v>
      </c>
      <c r="G1420" s="12">
        <v>2023</v>
      </c>
    </row>
    <row r="1421" spans="1:7" x14ac:dyDescent="0.2">
      <c r="A1421" s="18">
        <v>45192.458784722221</v>
      </c>
      <c r="B1421" s="4">
        <v>9.02</v>
      </c>
      <c r="C1421" s="4">
        <v>1.23</v>
      </c>
      <c r="D1421" s="4">
        <f t="shared" si="67"/>
        <v>11.0946</v>
      </c>
      <c r="E1421" s="4">
        <f t="shared" si="69"/>
        <v>335.11059999999998</v>
      </c>
      <c r="F1421" s="4">
        <f t="shared" si="68"/>
        <v>17.280599999999993</v>
      </c>
      <c r="G1421" s="12">
        <v>2023</v>
      </c>
    </row>
    <row r="1422" spans="1:7" x14ac:dyDescent="0.2">
      <c r="A1422" s="18">
        <v>45192.486226851855</v>
      </c>
      <c r="B1422" s="4">
        <v>9.0299999999999994</v>
      </c>
      <c r="C1422" s="4">
        <v>1.23</v>
      </c>
      <c r="D1422" s="4">
        <f t="shared" si="67"/>
        <v>11.1069</v>
      </c>
      <c r="E1422" s="4">
        <f t="shared" si="69"/>
        <v>335.12289999999996</v>
      </c>
      <c r="F1422" s="4">
        <f t="shared" si="68"/>
        <v>17.292899999999975</v>
      </c>
      <c r="G1422" s="12">
        <v>2023</v>
      </c>
    </row>
    <row r="1423" spans="1:7" x14ac:dyDescent="0.2">
      <c r="A1423" s="18">
        <v>45192.504016203704</v>
      </c>
      <c r="B1423" s="4">
        <v>9.0399999999999991</v>
      </c>
      <c r="C1423" s="4">
        <v>1.23</v>
      </c>
      <c r="D1423" s="4">
        <f t="shared" si="67"/>
        <v>11.119199999999999</v>
      </c>
      <c r="E1423" s="4">
        <f t="shared" si="69"/>
        <v>335.13519999999994</v>
      </c>
      <c r="F1423" s="4">
        <f t="shared" si="68"/>
        <v>17.305199999999957</v>
      </c>
      <c r="G1423" s="12">
        <v>2023</v>
      </c>
    </row>
    <row r="1424" spans="1:7" x14ac:dyDescent="0.2">
      <c r="A1424" s="18">
        <v>45192.522673611114</v>
      </c>
      <c r="B1424" s="4">
        <v>9.0500000000000007</v>
      </c>
      <c r="C1424" s="4">
        <v>1.23</v>
      </c>
      <c r="D1424" s="4">
        <f t="shared" si="67"/>
        <v>11.131500000000001</v>
      </c>
      <c r="E1424" s="4">
        <f t="shared" si="69"/>
        <v>335.14749999999998</v>
      </c>
      <c r="F1424" s="4">
        <f t="shared" si="68"/>
        <v>17.317499999999995</v>
      </c>
      <c r="G1424" s="12">
        <v>2023</v>
      </c>
    </row>
    <row r="1425" spans="1:7" x14ac:dyDescent="0.2">
      <c r="A1425" s="18">
        <v>45192.572129629632</v>
      </c>
      <c r="B1425" s="4">
        <v>9.06</v>
      </c>
      <c r="C1425" s="4">
        <v>1.23</v>
      </c>
      <c r="D1425" s="4">
        <f t="shared" ref="D1425:D1488" si="70">B1425*C1425</f>
        <v>11.143800000000001</v>
      </c>
      <c r="E1425" s="4">
        <f t="shared" si="69"/>
        <v>335.15979999999996</v>
      </c>
      <c r="F1425" s="4">
        <f t="shared" si="68"/>
        <v>17.329799999999977</v>
      </c>
      <c r="G1425" s="12">
        <v>2023</v>
      </c>
    </row>
    <row r="1426" spans="1:7" x14ac:dyDescent="0.2">
      <c r="A1426" s="18">
        <v>45192.596435185187</v>
      </c>
      <c r="B1426" s="4">
        <v>9.07</v>
      </c>
      <c r="C1426" s="4">
        <v>1.23</v>
      </c>
      <c r="D1426" s="4">
        <f t="shared" si="70"/>
        <v>11.1561</v>
      </c>
      <c r="E1426" s="4">
        <f t="shared" si="69"/>
        <v>335.17209999999994</v>
      </c>
      <c r="F1426" s="4">
        <f t="shared" si="68"/>
        <v>17.342099999999959</v>
      </c>
      <c r="G1426" s="12">
        <v>2023</v>
      </c>
    </row>
    <row r="1427" spans="1:7" x14ac:dyDescent="0.2">
      <c r="A1427" s="18">
        <v>45192.596805555557</v>
      </c>
      <c r="B1427" s="4">
        <v>9.08</v>
      </c>
      <c r="C1427" s="4">
        <v>1.23</v>
      </c>
      <c r="D1427" s="4">
        <f t="shared" si="70"/>
        <v>11.1684</v>
      </c>
      <c r="E1427" s="4">
        <f t="shared" si="69"/>
        <v>335.18439999999998</v>
      </c>
      <c r="F1427" s="4">
        <f t="shared" si="68"/>
        <v>17.354399999999998</v>
      </c>
      <c r="G1427" s="12">
        <v>2023</v>
      </c>
    </row>
    <row r="1428" spans="1:7" x14ac:dyDescent="0.2">
      <c r="A1428" s="18">
        <v>45192.597129629627</v>
      </c>
      <c r="B1428" s="4">
        <v>9.09</v>
      </c>
      <c r="C1428" s="4">
        <v>1.23</v>
      </c>
      <c r="D1428" s="4">
        <f t="shared" si="70"/>
        <v>11.1807</v>
      </c>
      <c r="E1428" s="4">
        <f t="shared" si="69"/>
        <v>335.19669999999996</v>
      </c>
      <c r="F1428" s="4">
        <f t="shared" si="68"/>
        <v>17.36669999999998</v>
      </c>
      <c r="G1428" s="12">
        <v>2023</v>
      </c>
    </row>
    <row r="1429" spans="1:7" x14ac:dyDescent="0.2">
      <c r="A1429" s="18">
        <v>45192.597546296296</v>
      </c>
      <c r="B1429" s="4">
        <v>9.1</v>
      </c>
      <c r="C1429" s="4">
        <v>1.23</v>
      </c>
      <c r="D1429" s="4">
        <f t="shared" si="70"/>
        <v>11.193</v>
      </c>
      <c r="E1429" s="4">
        <f t="shared" si="69"/>
        <v>335.20899999999995</v>
      </c>
      <c r="F1429" s="4">
        <f t="shared" si="68"/>
        <v>17.378999999999962</v>
      </c>
      <c r="G1429" s="12">
        <v>2023</v>
      </c>
    </row>
    <row r="1430" spans="1:7" x14ac:dyDescent="0.2">
      <c r="A1430" s="18">
        <v>45192.598113425927</v>
      </c>
      <c r="B1430" s="4">
        <v>9.11</v>
      </c>
      <c r="C1430" s="4">
        <v>1.23</v>
      </c>
      <c r="D1430" s="4">
        <f t="shared" si="70"/>
        <v>11.205299999999999</v>
      </c>
      <c r="E1430" s="4">
        <f t="shared" si="69"/>
        <v>335.22129999999999</v>
      </c>
      <c r="F1430" s="4">
        <f t="shared" si="68"/>
        <v>17.391300000000001</v>
      </c>
      <c r="G1430" s="12">
        <v>2023</v>
      </c>
    </row>
    <row r="1431" spans="1:7" x14ac:dyDescent="0.2">
      <c r="A1431" s="18">
        <v>45192.599212962959</v>
      </c>
      <c r="B1431" s="4">
        <v>9.1199999999999992</v>
      </c>
      <c r="C1431" s="4">
        <v>1.23</v>
      </c>
      <c r="D1431" s="4">
        <f t="shared" si="70"/>
        <v>11.217599999999999</v>
      </c>
      <c r="E1431" s="4">
        <f t="shared" si="69"/>
        <v>335.23359999999997</v>
      </c>
      <c r="F1431" s="4">
        <f t="shared" si="68"/>
        <v>17.403599999999983</v>
      </c>
      <c r="G1431" s="12">
        <v>2023</v>
      </c>
    </row>
    <row r="1432" spans="1:7" x14ac:dyDescent="0.2">
      <c r="A1432" s="18">
        <v>45192.602106481485</v>
      </c>
      <c r="B1432" s="4">
        <v>9.1300000000000008</v>
      </c>
      <c r="C1432" s="4">
        <v>1.23</v>
      </c>
      <c r="D1432" s="4">
        <f t="shared" si="70"/>
        <v>11.229900000000001</v>
      </c>
      <c r="E1432" s="4">
        <f t="shared" si="69"/>
        <v>335.24589999999995</v>
      </c>
      <c r="F1432" s="4">
        <f t="shared" si="68"/>
        <v>17.415899999999965</v>
      </c>
      <c r="G1432" s="12">
        <v>2023</v>
      </c>
    </row>
    <row r="1433" spans="1:7" x14ac:dyDescent="0.2">
      <c r="A1433" s="18">
        <v>45192.608564814815</v>
      </c>
      <c r="B1433" s="4">
        <v>9.14</v>
      </c>
      <c r="C1433" s="4">
        <v>1.23</v>
      </c>
      <c r="D1433" s="4">
        <f t="shared" si="70"/>
        <v>11.2422</v>
      </c>
      <c r="E1433" s="4">
        <f t="shared" si="69"/>
        <v>335.25819999999999</v>
      </c>
      <c r="F1433" s="4">
        <f t="shared" si="68"/>
        <v>17.428200000000004</v>
      </c>
      <c r="G1433" s="12">
        <v>2023</v>
      </c>
    </row>
    <row r="1434" spans="1:7" x14ac:dyDescent="0.2">
      <c r="A1434" s="18">
        <v>45192.611030092594</v>
      </c>
      <c r="B1434" s="4">
        <v>9.15</v>
      </c>
      <c r="C1434" s="4">
        <v>1.23</v>
      </c>
      <c r="D1434" s="4">
        <f t="shared" si="70"/>
        <v>11.2545</v>
      </c>
      <c r="E1434" s="4">
        <f t="shared" si="69"/>
        <v>335.27049999999997</v>
      </c>
      <c r="F1434" s="4">
        <f t="shared" si="68"/>
        <v>17.440499999999986</v>
      </c>
      <c r="G1434" s="12">
        <v>2023</v>
      </c>
    </row>
    <row r="1435" spans="1:7" x14ac:dyDescent="0.2">
      <c r="A1435" s="18">
        <v>45192.616979166669</v>
      </c>
      <c r="B1435" s="4">
        <v>9.16</v>
      </c>
      <c r="C1435" s="4">
        <v>1.23</v>
      </c>
      <c r="D1435" s="4">
        <f t="shared" si="70"/>
        <v>11.2668</v>
      </c>
      <c r="E1435" s="4">
        <f t="shared" si="69"/>
        <v>335.28279999999995</v>
      </c>
      <c r="F1435" s="4">
        <f t="shared" si="68"/>
        <v>17.452799999999968</v>
      </c>
      <c r="G1435" s="12">
        <v>2023</v>
      </c>
    </row>
    <row r="1436" spans="1:7" x14ac:dyDescent="0.2">
      <c r="A1436" s="18">
        <v>45192.626018518517</v>
      </c>
      <c r="B1436" s="4">
        <v>9.17</v>
      </c>
      <c r="C1436" s="4">
        <v>1.23</v>
      </c>
      <c r="D1436" s="4">
        <f t="shared" si="70"/>
        <v>11.2791</v>
      </c>
      <c r="E1436" s="4">
        <f t="shared" si="69"/>
        <v>335.29509999999993</v>
      </c>
      <c r="F1436" s="4">
        <f t="shared" si="68"/>
        <v>17.46509999999995</v>
      </c>
      <c r="G1436" s="12">
        <v>2023</v>
      </c>
    </row>
    <row r="1437" spans="1:7" x14ac:dyDescent="0.2">
      <c r="A1437" s="18">
        <v>45192.629525462966</v>
      </c>
      <c r="B1437" s="4">
        <v>9.18</v>
      </c>
      <c r="C1437" s="4">
        <v>1.23</v>
      </c>
      <c r="D1437" s="4">
        <f t="shared" si="70"/>
        <v>11.291399999999999</v>
      </c>
      <c r="E1437" s="4">
        <f t="shared" si="69"/>
        <v>335.30739999999997</v>
      </c>
      <c r="F1437" s="4">
        <f t="shared" si="68"/>
        <v>17.477399999999989</v>
      </c>
      <c r="G1437" s="12">
        <v>2023</v>
      </c>
    </row>
    <row r="1438" spans="1:7" x14ac:dyDescent="0.2">
      <c r="A1438" s="18">
        <v>45192.634456018517</v>
      </c>
      <c r="B1438" s="4">
        <v>9.19</v>
      </c>
      <c r="C1438" s="4">
        <v>1.23</v>
      </c>
      <c r="D1438" s="4">
        <f t="shared" si="70"/>
        <v>11.303699999999999</v>
      </c>
      <c r="E1438" s="4">
        <f t="shared" si="69"/>
        <v>335.31969999999995</v>
      </c>
      <c r="F1438" s="4">
        <f t="shared" si="68"/>
        <v>17.489699999999971</v>
      </c>
      <c r="G1438" s="12">
        <v>2023</v>
      </c>
    </row>
    <row r="1439" spans="1:7" x14ac:dyDescent="0.2">
      <c r="A1439" s="18">
        <v>45192.637280092589</v>
      </c>
      <c r="B1439" s="4">
        <v>9.1999999999999993</v>
      </c>
      <c r="C1439" s="4">
        <v>1.23</v>
      </c>
      <c r="D1439" s="4">
        <f t="shared" si="70"/>
        <v>11.315999999999999</v>
      </c>
      <c r="E1439" s="4">
        <f t="shared" si="69"/>
        <v>335.33199999999994</v>
      </c>
      <c r="F1439" s="4">
        <f t="shared" si="68"/>
        <v>17.501999999999953</v>
      </c>
      <c r="G1439" s="12">
        <v>2023</v>
      </c>
    </row>
    <row r="1440" spans="1:7" x14ac:dyDescent="0.2">
      <c r="A1440" s="18">
        <v>45192.640914351854</v>
      </c>
      <c r="B1440" s="4">
        <v>9.2100000000000009</v>
      </c>
      <c r="C1440" s="4">
        <v>1.23</v>
      </c>
      <c r="D1440" s="4">
        <f t="shared" si="70"/>
        <v>11.3283</v>
      </c>
      <c r="E1440" s="4">
        <f t="shared" si="69"/>
        <v>335.34429999999998</v>
      </c>
      <c r="F1440" s="4">
        <f t="shared" si="68"/>
        <v>17.514299999999992</v>
      </c>
      <c r="G1440" s="12">
        <v>2023</v>
      </c>
    </row>
    <row r="1441" spans="1:7" x14ac:dyDescent="0.2">
      <c r="A1441" s="18">
        <v>45192.642337962963</v>
      </c>
      <c r="B1441" s="4">
        <v>9.2200000000000006</v>
      </c>
      <c r="C1441" s="4">
        <v>1.23</v>
      </c>
      <c r="D1441" s="4">
        <f t="shared" si="70"/>
        <v>11.3406</v>
      </c>
      <c r="E1441" s="4">
        <f t="shared" si="69"/>
        <v>335.35659999999996</v>
      </c>
      <c r="F1441" s="4">
        <f t="shared" si="68"/>
        <v>17.526599999999974</v>
      </c>
      <c r="G1441" s="12">
        <v>2023</v>
      </c>
    </row>
    <row r="1442" spans="1:7" x14ac:dyDescent="0.2">
      <c r="A1442" s="18">
        <v>45192.643703703703</v>
      </c>
      <c r="B1442" s="4">
        <v>9.23</v>
      </c>
      <c r="C1442" s="4">
        <v>1.23</v>
      </c>
      <c r="D1442" s="4">
        <f t="shared" si="70"/>
        <v>11.3529</v>
      </c>
      <c r="E1442" s="4">
        <f t="shared" si="69"/>
        <v>335.36889999999994</v>
      </c>
      <c r="F1442" s="4">
        <f t="shared" si="68"/>
        <v>17.538899999999956</v>
      </c>
      <c r="G1442" s="12">
        <v>2023</v>
      </c>
    </row>
    <row r="1443" spans="1:7" x14ac:dyDescent="0.2">
      <c r="A1443" s="18">
        <v>45192.64503472222</v>
      </c>
      <c r="B1443" s="4">
        <v>9.24</v>
      </c>
      <c r="C1443" s="4">
        <v>1.23</v>
      </c>
      <c r="D1443" s="4">
        <f t="shared" si="70"/>
        <v>11.3652</v>
      </c>
      <c r="E1443" s="4">
        <f t="shared" si="69"/>
        <v>335.38119999999998</v>
      </c>
      <c r="F1443" s="4">
        <f t="shared" si="68"/>
        <v>17.551199999999994</v>
      </c>
      <c r="G1443" s="12">
        <v>2023</v>
      </c>
    </row>
    <row r="1444" spans="1:7" x14ac:dyDescent="0.2">
      <c r="A1444" s="18">
        <v>45192.64675925926</v>
      </c>
      <c r="B1444" s="4">
        <v>9.25</v>
      </c>
      <c r="C1444" s="4">
        <v>1.23</v>
      </c>
      <c r="D1444" s="4">
        <f t="shared" si="70"/>
        <v>11.3775</v>
      </c>
      <c r="E1444" s="4">
        <f t="shared" si="69"/>
        <v>335.39349999999996</v>
      </c>
      <c r="F1444" s="4">
        <f t="shared" si="68"/>
        <v>17.563499999999976</v>
      </c>
      <c r="G1444" s="12">
        <v>2023</v>
      </c>
    </row>
    <row r="1445" spans="1:7" x14ac:dyDescent="0.2">
      <c r="A1445" s="18">
        <v>45192.648495370369</v>
      </c>
      <c r="B1445" s="4">
        <v>9.26</v>
      </c>
      <c r="C1445" s="4">
        <v>1.23</v>
      </c>
      <c r="D1445" s="4">
        <f t="shared" si="70"/>
        <v>11.389799999999999</v>
      </c>
      <c r="E1445" s="4">
        <f t="shared" si="69"/>
        <v>335.40579999999994</v>
      </c>
      <c r="F1445" s="4">
        <f t="shared" si="68"/>
        <v>17.575799999999958</v>
      </c>
      <c r="G1445" s="12">
        <v>2023</v>
      </c>
    </row>
    <row r="1446" spans="1:7" x14ac:dyDescent="0.2">
      <c r="A1446" s="18">
        <v>45192.650057870371</v>
      </c>
      <c r="B1446" s="4">
        <v>9.27</v>
      </c>
      <c r="C1446" s="4">
        <v>1.23</v>
      </c>
      <c r="D1446" s="4">
        <f t="shared" si="70"/>
        <v>11.402099999999999</v>
      </c>
      <c r="E1446" s="4">
        <f t="shared" si="69"/>
        <v>335.41809999999998</v>
      </c>
      <c r="F1446" s="4">
        <f t="shared" si="68"/>
        <v>17.588099999999997</v>
      </c>
      <c r="G1446" s="12">
        <v>2023</v>
      </c>
    </row>
    <row r="1447" spans="1:7" x14ac:dyDescent="0.2">
      <c r="A1447" s="18">
        <v>45192.651053240741</v>
      </c>
      <c r="B1447" s="4">
        <v>9.2799999999999994</v>
      </c>
      <c r="C1447" s="4">
        <v>1.23</v>
      </c>
      <c r="D1447" s="4">
        <f t="shared" si="70"/>
        <v>11.414399999999999</v>
      </c>
      <c r="E1447" s="4">
        <f t="shared" si="69"/>
        <v>335.43039999999996</v>
      </c>
      <c r="F1447" s="4">
        <f t="shared" si="68"/>
        <v>17.600399999999979</v>
      </c>
      <c r="G1447" s="12">
        <v>2023</v>
      </c>
    </row>
    <row r="1448" spans="1:7" x14ac:dyDescent="0.2">
      <c r="A1448" s="18">
        <v>45192.651828703703</v>
      </c>
      <c r="B1448" s="4">
        <v>9.2899999999999991</v>
      </c>
      <c r="C1448" s="4">
        <v>1.23</v>
      </c>
      <c r="D1448" s="4">
        <f t="shared" si="70"/>
        <v>11.426699999999999</v>
      </c>
      <c r="E1448" s="4">
        <f t="shared" si="69"/>
        <v>335.44269999999995</v>
      </c>
      <c r="F1448" s="4">
        <f t="shared" si="68"/>
        <v>17.612699999999961</v>
      </c>
      <c r="G1448" s="12">
        <v>2023</v>
      </c>
    </row>
    <row r="1449" spans="1:7" x14ac:dyDescent="0.2">
      <c r="A1449" s="18">
        <v>45192.652685185189</v>
      </c>
      <c r="B1449" s="4">
        <v>9.3000000000000007</v>
      </c>
      <c r="C1449" s="4">
        <v>1.23</v>
      </c>
      <c r="D1449" s="4">
        <f t="shared" si="70"/>
        <v>11.439</v>
      </c>
      <c r="E1449" s="4">
        <f t="shared" si="69"/>
        <v>335.45499999999998</v>
      </c>
      <c r="F1449" s="4">
        <f t="shared" si="68"/>
        <v>17.625</v>
      </c>
      <c r="G1449" s="12">
        <v>2023</v>
      </c>
    </row>
    <row r="1450" spans="1:7" x14ac:dyDescent="0.2">
      <c r="A1450" s="18">
        <v>45192.653715277775</v>
      </c>
      <c r="B1450" s="4">
        <v>9.31</v>
      </c>
      <c r="C1450" s="4">
        <v>1.23</v>
      </c>
      <c r="D1450" s="4">
        <f t="shared" si="70"/>
        <v>11.4513</v>
      </c>
      <c r="E1450" s="4">
        <f t="shared" si="69"/>
        <v>335.46729999999997</v>
      </c>
      <c r="F1450" s="4">
        <f t="shared" si="68"/>
        <v>17.637299999999982</v>
      </c>
      <c r="G1450" s="12">
        <v>2023</v>
      </c>
    </row>
    <row r="1451" spans="1:7" x14ac:dyDescent="0.2">
      <c r="A1451" s="18">
        <v>45192.655266203707</v>
      </c>
      <c r="B1451" s="4">
        <v>9.32</v>
      </c>
      <c r="C1451" s="4">
        <v>1.23</v>
      </c>
      <c r="D1451" s="4">
        <f t="shared" si="70"/>
        <v>11.4636</v>
      </c>
      <c r="E1451" s="4">
        <f t="shared" si="69"/>
        <v>335.47959999999995</v>
      </c>
      <c r="F1451" s="4">
        <f t="shared" si="68"/>
        <v>17.649599999999964</v>
      </c>
      <c r="G1451" s="12">
        <v>2023</v>
      </c>
    </row>
    <row r="1452" spans="1:7" x14ac:dyDescent="0.2">
      <c r="A1452" s="18">
        <v>45192.657222222224</v>
      </c>
      <c r="B1452" s="4">
        <v>9.33</v>
      </c>
      <c r="C1452" s="4">
        <v>1.23</v>
      </c>
      <c r="D1452" s="4">
        <f t="shared" si="70"/>
        <v>11.475899999999999</v>
      </c>
      <c r="E1452" s="4">
        <f t="shared" si="69"/>
        <v>335.49189999999999</v>
      </c>
      <c r="F1452" s="4">
        <f t="shared" si="68"/>
        <v>17.661900000000003</v>
      </c>
      <c r="G1452" s="12">
        <v>2023</v>
      </c>
    </row>
    <row r="1453" spans="1:7" x14ac:dyDescent="0.2">
      <c r="A1453" s="18">
        <v>45192.659444444442</v>
      </c>
      <c r="B1453" s="4">
        <v>9.34</v>
      </c>
      <c r="C1453" s="4">
        <v>1.23</v>
      </c>
      <c r="D1453" s="4">
        <f t="shared" si="70"/>
        <v>11.488199999999999</v>
      </c>
      <c r="E1453" s="4">
        <f t="shared" si="69"/>
        <v>335.50419999999997</v>
      </c>
      <c r="F1453" s="4">
        <f t="shared" si="68"/>
        <v>17.674199999999985</v>
      </c>
      <c r="G1453" s="12">
        <v>2023</v>
      </c>
    </row>
    <row r="1454" spans="1:7" x14ac:dyDescent="0.2">
      <c r="A1454" s="18">
        <v>45192.660844907405</v>
      </c>
      <c r="B1454" s="4">
        <v>9.35</v>
      </c>
      <c r="C1454" s="4">
        <v>1.23</v>
      </c>
      <c r="D1454" s="4">
        <f t="shared" si="70"/>
        <v>11.500499999999999</v>
      </c>
      <c r="E1454" s="4">
        <f t="shared" si="69"/>
        <v>335.51649999999995</v>
      </c>
      <c r="F1454" s="4">
        <f t="shared" si="68"/>
        <v>17.686499999999967</v>
      </c>
      <c r="G1454" s="12">
        <v>2023</v>
      </c>
    </row>
    <row r="1455" spans="1:7" x14ac:dyDescent="0.2">
      <c r="A1455" s="18">
        <v>45192.663483796299</v>
      </c>
      <c r="B1455" s="4">
        <v>9.36</v>
      </c>
      <c r="C1455" s="4">
        <v>1.23</v>
      </c>
      <c r="D1455" s="4">
        <f t="shared" si="70"/>
        <v>11.512799999999999</v>
      </c>
      <c r="E1455" s="4">
        <f t="shared" si="69"/>
        <v>335.52879999999993</v>
      </c>
      <c r="F1455" s="4">
        <f t="shared" si="68"/>
        <v>17.698799999999949</v>
      </c>
      <c r="G1455" s="12">
        <v>2023</v>
      </c>
    </row>
    <row r="1456" spans="1:7" x14ac:dyDescent="0.2">
      <c r="A1456" s="18">
        <v>45192.666273148148</v>
      </c>
      <c r="B1456" s="4">
        <v>9.3699999999999992</v>
      </c>
      <c r="C1456" s="4">
        <v>1.23</v>
      </c>
      <c r="D1456" s="4">
        <f t="shared" si="70"/>
        <v>11.525099999999998</v>
      </c>
      <c r="E1456" s="4">
        <f t="shared" si="69"/>
        <v>335.54109999999997</v>
      </c>
      <c r="F1456" s="4">
        <f t="shared" si="68"/>
        <v>17.711099999999988</v>
      </c>
      <c r="G1456" s="12">
        <v>2023</v>
      </c>
    </row>
    <row r="1457" spans="1:7" x14ac:dyDescent="0.2">
      <c r="A1457" s="18">
        <v>45192.669120370374</v>
      </c>
      <c r="B1457" s="4">
        <v>9.3800000000000008</v>
      </c>
      <c r="C1457" s="4">
        <v>1.23</v>
      </c>
      <c r="D1457" s="4">
        <f t="shared" si="70"/>
        <v>11.537400000000002</v>
      </c>
      <c r="E1457" s="4">
        <f t="shared" si="69"/>
        <v>335.55339999999995</v>
      </c>
      <c r="F1457" s="4">
        <f t="shared" si="68"/>
        <v>17.72339999999997</v>
      </c>
      <c r="G1457" s="12">
        <v>2023</v>
      </c>
    </row>
    <row r="1458" spans="1:7" x14ac:dyDescent="0.2">
      <c r="A1458" s="18">
        <v>45192.673321759263</v>
      </c>
      <c r="B1458" s="4">
        <v>9.39</v>
      </c>
      <c r="C1458" s="4">
        <v>1.23</v>
      </c>
      <c r="D1458" s="4">
        <f t="shared" si="70"/>
        <v>11.549700000000001</v>
      </c>
      <c r="E1458" s="4">
        <f t="shared" si="69"/>
        <v>335.56569999999999</v>
      </c>
      <c r="F1458" s="4">
        <f t="shared" si="68"/>
        <v>17.735700000000008</v>
      </c>
      <c r="G1458" s="12">
        <v>2023</v>
      </c>
    </row>
    <row r="1459" spans="1:7" x14ac:dyDescent="0.2">
      <c r="A1459" s="18">
        <v>45192.708078703705</v>
      </c>
      <c r="B1459" s="4">
        <v>9.4</v>
      </c>
      <c r="C1459" s="4">
        <v>1.23</v>
      </c>
      <c r="D1459" s="4">
        <f t="shared" si="70"/>
        <v>11.561999999999999</v>
      </c>
      <c r="E1459" s="4">
        <f t="shared" si="69"/>
        <v>335.57799999999997</v>
      </c>
      <c r="F1459" s="4">
        <f t="shared" si="68"/>
        <v>17.74799999999999</v>
      </c>
      <c r="G1459" s="12">
        <v>2023</v>
      </c>
    </row>
    <row r="1460" spans="1:7" x14ac:dyDescent="0.2">
      <c r="A1460" s="18">
        <v>45199.847372685188</v>
      </c>
      <c r="B1460" s="4">
        <v>9.41</v>
      </c>
      <c r="C1460" s="4">
        <v>1.23</v>
      </c>
      <c r="D1460" s="4">
        <f t="shared" si="70"/>
        <v>11.574299999999999</v>
      </c>
      <c r="E1460" s="4">
        <f t="shared" si="69"/>
        <v>335.59029999999996</v>
      </c>
      <c r="F1460" s="4">
        <f t="shared" si="68"/>
        <v>17.760299999999972</v>
      </c>
      <c r="G1460" s="12">
        <v>2023</v>
      </c>
    </row>
    <row r="1461" spans="1:7" x14ac:dyDescent="0.2">
      <c r="A1461" s="18">
        <v>45199.849907407406</v>
      </c>
      <c r="B1461" s="4">
        <v>9.42</v>
      </c>
      <c r="C1461" s="4">
        <v>1.23</v>
      </c>
      <c r="D1461" s="4">
        <f t="shared" si="70"/>
        <v>11.586599999999999</v>
      </c>
      <c r="E1461" s="4">
        <f t="shared" si="69"/>
        <v>335.60259999999994</v>
      </c>
      <c r="F1461" s="4">
        <f t="shared" si="68"/>
        <v>17.772599999999954</v>
      </c>
      <c r="G1461" s="12">
        <v>2023</v>
      </c>
    </row>
    <row r="1462" spans="1:7" x14ac:dyDescent="0.2">
      <c r="A1462" s="18">
        <v>45199.851284722223</v>
      </c>
      <c r="B1462" s="4">
        <v>9.43</v>
      </c>
      <c r="C1462" s="4">
        <v>1.23</v>
      </c>
      <c r="D1462" s="4">
        <f t="shared" si="70"/>
        <v>11.598899999999999</v>
      </c>
      <c r="E1462" s="4">
        <f t="shared" si="69"/>
        <v>335.61489999999998</v>
      </c>
      <c r="F1462" s="4">
        <f t="shared" si="68"/>
        <v>17.784899999999993</v>
      </c>
      <c r="G1462" s="12">
        <v>2023</v>
      </c>
    </row>
    <row r="1463" spans="1:7" x14ac:dyDescent="0.2">
      <c r="A1463" s="18">
        <v>45199.852083333331</v>
      </c>
      <c r="B1463" s="4">
        <v>9.44</v>
      </c>
      <c r="C1463" s="4">
        <v>1.23</v>
      </c>
      <c r="D1463" s="4">
        <f t="shared" si="70"/>
        <v>11.611199999999998</v>
      </c>
      <c r="E1463" s="4">
        <f t="shared" si="69"/>
        <v>335.62719999999996</v>
      </c>
      <c r="F1463" s="4">
        <f t="shared" si="68"/>
        <v>17.797199999999975</v>
      </c>
      <c r="G1463" s="12">
        <v>2023</v>
      </c>
    </row>
    <row r="1464" spans="1:7" x14ac:dyDescent="0.2">
      <c r="A1464" s="18">
        <v>45199.853483796294</v>
      </c>
      <c r="B1464" s="4">
        <v>9.4499999999999993</v>
      </c>
      <c r="C1464" s="4">
        <v>1.23</v>
      </c>
      <c r="D1464" s="4">
        <f t="shared" si="70"/>
        <v>11.623499999999998</v>
      </c>
      <c r="E1464" s="4">
        <f t="shared" si="69"/>
        <v>335.63949999999994</v>
      </c>
      <c r="F1464" s="4">
        <f t="shared" si="68"/>
        <v>17.809499999999957</v>
      </c>
      <c r="G1464" s="12">
        <v>2023</v>
      </c>
    </row>
    <row r="1465" spans="1:7" x14ac:dyDescent="0.2">
      <c r="A1465" s="18">
        <v>45199.854988425926</v>
      </c>
      <c r="B1465" s="4">
        <v>9.4600000000000009</v>
      </c>
      <c r="C1465" s="4">
        <v>1.23</v>
      </c>
      <c r="D1465" s="4">
        <f t="shared" si="70"/>
        <v>11.635800000000001</v>
      </c>
      <c r="E1465" s="4">
        <f t="shared" si="69"/>
        <v>335.65179999999998</v>
      </c>
      <c r="F1465" s="4">
        <f t="shared" si="68"/>
        <v>17.821799999999996</v>
      </c>
      <c r="G1465" s="12">
        <v>2023</v>
      </c>
    </row>
    <row r="1466" spans="1:7" x14ac:dyDescent="0.2">
      <c r="A1466" s="18">
        <v>45199.85628472222</v>
      </c>
      <c r="B1466" s="4">
        <v>9.4700000000000006</v>
      </c>
      <c r="C1466" s="4">
        <v>1.23</v>
      </c>
      <c r="D1466" s="4">
        <f t="shared" si="70"/>
        <v>11.648100000000001</v>
      </c>
      <c r="E1466" s="4">
        <f t="shared" si="69"/>
        <v>335.66409999999996</v>
      </c>
      <c r="F1466" s="4">
        <f t="shared" si="68"/>
        <v>17.834099999999978</v>
      </c>
      <c r="G1466" s="12">
        <v>2023</v>
      </c>
    </row>
    <row r="1467" spans="1:7" x14ac:dyDescent="0.2">
      <c r="A1467" s="18">
        <v>45199.856956018521</v>
      </c>
      <c r="B1467" s="4">
        <v>9.48</v>
      </c>
      <c r="C1467" s="4">
        <v>1.23</v>
      </c>
      <c r="D1467" s="4">
        <f t="shared" si="70"/>
        <v>11.660400000000001</v>
      </c>
      <c r="E1467" s="4">
        <f t="shared" si="69"/>
        <v>335.67639999999994</v>
      </c>
      <c r="F1467" s="4">
        <f t="shared" si="68"/>
        <v>17.84639999999996</v>
      </c>
      <c r="G1467" s="12">
        <v>2023</v>
      </c>
    </row>
    <row r="1468" spans="1:7" x14ac:dyDescent="0.2">
      <c r="A1468" s="18">
        <v>45199.857870370368</v>
      </c>
      <c r="B1468" s="4">
        <v>9.49</v>
      </c>
      <c r="C1468" s="4">
        <v>1.23</v>
      </c>
      <c r="D1468" s="4">
        <f t="shared" si="70"/>
        <v>11.672700000000001</v>
      </c>
      <c r="E1468" s="4">
        <f t="shared" si="69"/>
        <v>335.68869999999998</v>
      </c>
      <c r="F1468" s="4">
        <f t="shared" si="68"/>
        <v>17.858699999999999</v>
      </c>
      <c r="G1468" s="12">
        <v>2023</v>
      </c>
    </row>
    <row r="1469" spans="1:7" x14ac:dyDescent="0.2">
      <c r="A1469" s="18">
        <v>45199.858576388891</v>
      </c>
      <c r="B1469" s="4">
        <v>9.5</v>
      </c>
      <c r="C1469" s="4">
        <v>1.23</v>
      </c>
      <c r="D1469" s="4">
        <f t="shared" si="70"/>
        <v>11.685</v>
      </c>
      <c r="E1469" s="4">
        <f t="shared" si="69"/>
        <v>335.70099999999996</v>
      </c>
      <c r="F1469" s="4">
        <f t="shared" si="68"/>
        <v>17.870999999999981</v>
      </c>
      <c r="G1469" s="12">
        <v>2023</v>
      </c>
    </row>
    <row r="1470" spans="1:7" x14ac:dyDescent="0.2">
      <c r="A1470" s="18">
        <v>45199.859594907408</v>
      </c>
      <c r="B1470" s="4">
        <v>9.51</v>
      </c>
      <c r="C1470" s="4">
        <v>1.23</v>
      </c>
      <c r="D1470" s="4">
        <f t="shared" si="70"/>
        <v>11.6973</v>
      </c>
      <c r="E1470" s="4">
        <f t="shared" si="69"/>
        <v>335.71329999999995</v>
      </c>
      <c r="F1470" s="4">
        <f t="shared" si="68"/>
        <v>17.883299999999963</v>
      </c>
      <c r="G1470" s="12">
        <v>2023</v>
      </c>
    </row>
    <row r="1471" spans="1:7" x14ac:dyDescent="0.2">
      <c r="A1471" s="18">
        <v>45199.860625000001</v>
      </c>
      <c r="B1471" s="4">
        <v>9.52</v>
      </c>
      <c r="C1471" s="4">
        <v>1.23</v>
      </c>
      <c r="D1471" s="4">
        <f t="shared" si="70"/>
        <v>11.7096</v>
      </c>
      <c r="E1471" s="4">
        <f t="shared" si="69"/>
        <v>335.72559999999999</v>
      </c>
      <c r="F1471" s="4">
        <f t="shared" si="68"/>
        <v>17.895600000000002</v>
      </c>
      <c r="G1471" s="12">
        <v>2023</v>
      </c>
    </row>
    <row r="1472" spans="1:7" x14ac:dyDescent="0.2">
      <c r="A1472" s="18">
        <v>45199.86146990741</v>
      </c>
      <c r="B1472" s="4">
        <v>9.5299999999999994</v>
      </c>
      <c r="C1472" s="4">
        <v>1.23</v>
      </c>
      <c r="D1472" s="4">
        <f t="shared" si="70"/>
        <v>11.7219</v>
      </c>
      <c r="E1472" s="4">
        <f t="shared" si="69"/>
        <v>335.73789999999997</v>
      </c>
      <c r="F1472" s="4">
        <f t="shared" si="68"/>
        <v>17.907899999999984</v>
      </c>
      <c r="G1472" s="12">
        <v>2023</v>
      </c>
    </row>
    <row r="1473" spans="1:7" x14ac:dyDescent="0.2">
      <c r="A1473" s="18">
        <v>45199.863252314812</v>
      </c>
      <c r="B1473" s="4">
        <v>9.5399999999999991</v>
      </c>
      <c r="C1473" s="4">
        <v>1.23</v>
      </c>
      <c r="D1473" s="4">
        <f t="shared" si="70"/>
        <v>11.7342</v>
      </c>
      <c r="E1473" s="4">
        <f t="shared" si="69"/>
        <v>335.75019999999995</v>
      </c>
      <c r="F1473" s="4">
        <f t="shared" si="68"/>
        <v>17.920199999999966</v>
      </c>
      <c r="G1473" s="12">
        <v>2023</v>
      </c>
    </row>
    <row r="1474" spans="1:7" x14ac:dyDescent="0.2">
      <c r="A1474" s="18">
        <v>45199.864351851851</v>
      </c>
      <c r="B1474" s="4">
        <v>9.5500000000000007</v>
      </c>
      <c r="C1474" s="4">
        <v>1.23</v>
      </c>
      <c r="D1474" s="4">
        <f t="shared" si="70"/>
        <v>11.746500000000001</v>
      </c>
      <c r="E1474" s="4">
        <f t="shared" si="69"/>
        <v>335.76249999999999</v>
      </c>
      <c r="F1474" s="4">
        <f t="shared" si="68"/>
        <v>17.932500000000005</v>
      </c>
      <c r="G1474" s="12">
        <v>2023</v>
      </c>
    </row>
    <row r="1475" spans="1:7" x14ac:dyDescent="0.2">
      <c r="A1475" s="18">
        <v>45199.865358796298</v>
      </c>
      <c r="B1475" s="4">
        <v>9.56</v>
      </c>
      <c r="C1475" s="4">
        <v>1.23</v>
      </c>
      <c r="D1475" s="4">
        <f t="shared" si="70"/>
        <v>11.758800000000001</v>
      </c>
      <c r="E1475" s="4">
        <f t="shared" si="69"/>
        <v>335.77479999999997</v>
      </c>
      <c r="F1475" s="4">
        <f t="shared" ref="F1475:F1528" si="71">E1475-317.83</f>
        <v>17.944799999999987</v>
      </c>
      <c r="G1475" s="12">
        <v>2023</v>
      </c>
    </row>
    <row r="1476" spans="1:7" x14ac:dyDescent="0.2">
      <c r="A1476" s="18">
        <v>45199.866608796299</v>
      </c>
      <c r="B1476" s="4">
        <v>9.57</v>
      </c>
      <c r="C1476" s="4">
        <v>1.23</v>
      </c>
      <c r="D1476" s="4">
        <f t="shared" si="70"/>
        <v>11.771100000000001</v>
      </c>
      <c r="E1476" s="4">
        <f t="shared" si="69"/>
        <v>335.78709999999995</v>
      </c>
      <c r="F1476" s="4">
        <f t="shared" si="71"/>
        <v>17.957099999999969</v>
      </c>
      <c r="G1476" s="12">
        <v>2023</v>
      </c>
    </row>
    <row r="1477" spans="1:7" x14ac:dyDescent="0.2">
      <c r="A1477" s="18">
        <v>45199.867627314816</v>
      </c>
      <c r="B1477" s="4">
        <v>9.58</v>
      </c>
      <c r="C1477" s="4">
        <v>1.23</v>
      </c>
      <c r="D1477" s="4">
        <f t="shared" si="70"/>
        <v>11.7834</v>
      </c>
      <c r="E1477" s="4">
        <f t="shared" si="69"/>
        <v>335.79939999999999</v>
      </c>
      <c r="F1477" s="4">
        <f t="shared" si="71"/>
        <v>17.969400000000007</v>
      </c>
      <c r="G1477" s="12">
        <v>2023</v>
      </c>
    </row>
    <row r="1478" spans="1:7" x14ac:dyDescent="0.2">
      <c r="A1478" s="18">
        <v>45199.868726851855</v>
      </c>
      <c r="B1478" s="4">
        <v>9.59</v>
      </c>
      <c r="C1478" s="4">
        <v>1.23</v>
      </c>
      <c r="D1478" s="4">
        <f t="shared" si="70"/>
        <v>11.7957</v>
      </c>
      <c r="E1478" s="4">
        <f t="shared" si="69"/>
        <v>335.81169999999997</v>
      </c>
      <c r="F1478" s="4">
        <f t="shared" si="71"/>
        <v>17.981699999999989</v>
      </c>
      <c r="G1478" s="12">
        <v>2023</v>
      </c>
    </row>
    <row r="1479" spans="1:7" x14ac:dyDescent="0.2">
      <c r="A1479" s="18">
        <v>45199.870810185188</v>
      </c>
      <c r="B1479" s="4">
        <v>9.6</v>
      </c>
      <c r="C1479" s="4">
        <v>1.23</v>
      </c>
      <c r="D1479" s="4">
        <f t="shared" si="70"/>
        <v>11.808</v>
      </c>
      <c r="E1479" s="4">
        <f t="shared" si="69"/>
        <v>335.82399999999996</v>
      </c>
      <c r="F1479" s="4">
        <f t="shared" si="71"/>
        <v>17.993999999999971</v>
      </c>
      <c r="G1479" s="12">
        <v>2023</v>
      </c>
    </row>
    <row r="1480" spans="1:7" x14ac:dyDescent="0.2">
      <c r="A1480" s="18">
        <v>45199.87259259259</v>
      </c>
      <c r="B1480" s="4">
        <v>9.61</v>
      </c>
      <c r="C1480" s="4">
        <v>1.23</v>
      </c>
      <c r="D1480" s="4">
        <f t="shared" si="70"/>
        <v>11.8203</v>
      </c>
      <c r="E1480" s="4">
        <f t="shared" ref="E1480:E1543" si="72">D1480+$E$518</f>
        <v>335.83629999999994</v>
      </c>
      <c r="F1480" s="4">
        <f t="shared" si="71"/>
        <v>18.006299999999953</v>
      </c>
      <c r="G1480" s="12">
        <v>2023</v>
      </c>
    </row>
    <row r="1481" spans="1:7" x14ac:dyDescent="0.2">
      <c r="A1481" s="18">
        <v>45199.874374999999</v>
      </c>
      <c r="B1481" s="4">
        <v>9.6199999999999992</v>
      </c>
      <c r="C1481" s="4">
        <v>1.23</v>
      </c>
      <c r="D1481" s="4">
        <f t="shared" si="70"/>
        <v>11.832599999999999</v>
      </c>
      <c r="E1481" s="4">
        <f t="shared" si="72"/>
        <v>335.84859999999998</v>
      </c>
      <c r="F1481" s="4">
        <f t="shared" si="71"/>
        <v>18.018599999999992</v>
      </c>
      <c r="G1481" s="12">
        <v>2023</v>
      </c>
    </row>
    <row r="1482" spans="1:7" x14ac:dyDescent="0.2">
      <c r="A1482" s="18">
        <v>45199.875590277778</v>
      </c>
      <c r="B1482" s="4">
        <v>9.6300000000000008</v>
      </c>
      <c r="C1482" s="4">
        <v>1.23</v>
      </c>
      <c r="D1482" s="4">
        <f t="shared" si="70"/>
        <v>11.844900000000001</v>
      </c>
      <c r="E1482" s="4">
        <f t="shared" si="72"/>
        <v>335.86089999999996</v>
      </c>
      <c r="F1482" s="4">
        <f t="shared" si="71"/>
        <v>18.030899999999974</v>
      </c>
      <c r="G1482" s="12">
        <v>2023</v>
      </c>
    </row>
    <row r="1483" spans="1:7" x14ac:dyDescent="0.2">
      <c r="A1483" s="18">
        <v>45199.876666666663</v>
      </c>
      <c r="B1483" s="4">
        <v>9.64</v>
      </c>
      <c r="C1483" s="4">
        <v>1.23</v>
      </c>
      <c r="D1483" s="4">
        <f t="shared" si="70"/>
        <v>11.857200000000001</v>
      </c>
      <c r="E1483" s="4">
        <f t="shared" si="72"/>
        <v>335.87319999999994</v>
      </c>
      <c r="F1483" s="4">
        <f t="shared" si="71"/>
        <v>18.043199999999956</v>
      </c>
      <c r="G1483" s="12">
        <v>2023</v>
      </c>
    </row>
    <row r="1484" spans="1:7" x14ac:dyDescent="0.2">
      <c r="A1484" s="18">
        <v>45199.877743055556</v>
      </c>
      <c r="B1484" s="4">
        <v>9.65</v>
      </c>
      <c r="C1484" s="4">
        <v>1.23</v>
      </c>
      <c r="D1484" s="4">
        <f t="shared" si="70"/>
        <v>11.8695</v>
      </c>
      <c r="E1484" s="4">
        <f t="shared" si="72"/>
        <v>335.88549999999998</v>
      </c>
      <c r="F1484" s="4">
        <f t="shared" si="71"/>
        <v>18.055499999999995</v>
      </c>
      <c r="G1484" s="12">
        <v>2023</v>
      </c>
    </row>
    <row r="1485" spans="1:7" x14ac:dyDescent="0.2">
      <c r="A1485" s="18">
        <v>45199.879120370373</v>
      </c>
      <c r="B1485" s="4">
        <v>9.66</v>
      </c>
      <c r="C1485" s="4">
        <v>1.23</v>
      </c>
      <c r="D1485" s="4">
        <f t="shared" si="70"/>
        <v>11.8818</v>
      </c>
      <c r="E1485" s="4">
        <f t="shared" si="72"/>
        <v>335.89779999999996</v>
      </c>
      <c r="F1485" s="4">
        <f t="shared" si="71"/>
        <v>18.067799999999977</v>
      </c>
      <c r="G1485" s="12">
        <v>2023</v>
      </c>
    </row>
    <row r="1486" spans="1:7" x14ac:dyDescent="0.2">
      <c r="A1486" s="18">
        <v>45199.880185185182</v>
      </c>
      <c r="B1486" s="4">
        <v>9.67</v>
      </c>
      <c r="C1486" s="4">
        <v>1.23</v>
      </c>
      <c r="D1486" s="4">
        <f t="shared" si="70"/>
        <v>11.8941</v>
      </c>
      <c r="E1486" s="4">
        <f t="shared" si="72"/>
        <v>335.91009999999994</v>
      </c>
      <c r="F1486" s="4">
        <f t="shared" si="71"/>
        <v>18.080099999999959</v>
      </c>
      <c r="G1486" s="12">
        <v>2023</v>
      </c>
    </row>
    <row r="1487" spans="1:7" x14ac:dyDescent="0.2">
      <c r="A1487" s="18">
        <v>45199.881516203706</v>
      </c>
      <c r="B1487" s="4">
        <v>9.68</v>
      </c>
      <c r="C1487" s="4">
        <v>1.23</v>
      </c>
      <c r="D1487" s="4">
        <f t="shared" si="70"/>
        <v>11.9064</v>
      </c>
      <c r="E1487" s="4">
        <f t="shared" si="72"/>
        <v>335.92239999999998</v>
      </c>
      <c r="F1487" s="4">
        <f t="shared" si="71"/>
        <v>18.092399999999998</v>
      </c>
      <c r="G1487" s="12">
        <v>2023</v>
      </c>
    </row>
    <row r="1488" spans="1:7" x14ac:dyDescent="0.2">
      <c r="A1488" s="18">
        <v>45199.883483796293</v>
      </c>
      <c r="B1488" s="4">
        <v>9.69</v>
      </c>
      <c r="C1488" s="4">
        <v>1.23</v>
      </c>
      <c r="D1488" s="4">
        <f t="shared" si="70"/>
        <v>11.918699999999999</v>
      </c>
      <c r="E1488" s="4">
        <f t="shared" si="72"/>
        <v>335.93469999999996</v>
      </c>
      <c r="F1488" s="4">
        <f t="shared" si="71"/>
        <v>18.10469999999998</v>
      </c>
      <c r="G1488" s="12">
        <v>2023</v>
      </c>
    </row>
    <row r="1489" spans="1:7" x14ac:dyDescent="0.2">
      <c r="A1489" s="18">
        <v>45199.885162037041</v>
      </c>
      <c r="B1489" s="4">
        <v>9.6999999999999993</v>
      </c>
      <c r="C1489" s="4">
        <v>1.23</v>
      </c>
      <c r="D1489" s="4">
        <f t="shared" ref="D1489:D1552" si="73">B1489*C1489</f>
        <v>11.930999999999999</v>
      </c>
      <c r="E1489" s="4">
        <f t="shared" si="72"/>
        <v>335.94699999999995</v>
      </c>
      <c r="F1489" s="4">
        <f t="shared" si="71"/>
        <v>18.116999999999962</v>
      </c>
      <c r="G1489" s="12">
        <v>2023</v>
      </c>
    </row>
    <row r="1490" spans="1:7" x14ac:dyDescent="0.2">
      <c r="A1490" s="18">
        <v>45199.886504629627</v>
      </c>
      <c r="B1490" s="4">
        <v>9.7100000000000009</v>
      </c>
      <c r="C1490" s="4">
        <v>1.23</v>
      </c>
      <c r="D1490" s="4">
        <f t="shared" si="73"/>
        <v>11.943300000000001</v>
      </c>
      <c r="E1490" s="4">
        <f t="shared" si="72"/>
        <v>335.95929999999998</v>
      </c>
      <c r="F1490" s="4">
        <f t="shared" si="71"/>
        <v>18.129300000000001</v>
      </c>
      <c r="G1490" s="12">
        <v>2023</v>
      </c>
    </row>
    <row r="1491" spans="1:7" x14ac:dyDescent="0.2">
      <c r="A1491" s="18">
        <v>45199.888935185183</v>
      </c>
      <c r="B1491" s="4">
        <v>9.7200000000000006</v>
      </c>
      <c r="C1491" s="4">
        <v>1.23</v>
      </c>
      <c r="D1491" s="4">
        <f t="shared" si="73"/>
        <v>11.9556</v>
      </c>
      <c r="E1491" s="4">
        <f t="shared" si="72"/>
        <v>335.97159999999997</v>
      </c>
      <c r="F1491" s="4">
        <f t="shared" si="71"/>
        <v>18.141599999999983</v>
      </c>
      <c r="G1491" s="12">
        <v>2023</v>
      </c>
    </row>
    <row r="1492" spans="1:7" x14ac:dyDescent="0.2">
      <c r="A1492" s="18">
        <v>45199.891099537039</v>
      </c>
      <c r="B1492" s="4">
        <v>9.73</v>
      </c>
      <c r="C1492" s="4">
        <v>1.23</v>
      </c>
      <c r="D1492" s="4">
        <f t="shared" si="73"/>
        <v>11.9679</v>
      </c>
      <c r="E1492" s="4">
        <f t="shared" si="72"/>
        <v>335.98389999999995</v>
      </c>
      <c r="F1492" s="4">
        <f t="shared" si="71"/>
        <v>18.153899999999965</v>
      </c>
      <c r="G1492" s="12">
        <v>2023</v>
      </c>
    </row>
    <row r="1493" spans="1:7" x14ac:dyDescent="0.2">
      <c r="A1493" s="18">
        <v>45199.893587962964</v>
      </c>
      <c r="B1493" s="4">
        <v>9.74</v>
      </c>
      <c r="C1493" s="4">
        <v>1.23</v>
      </c>
      <c r="D1493" s="4">
        <f t="shared" si="73"/>
        <v>11.9802</v>
      </c>
      <c r="E1493" s="4">
        <f t="shared" si="72"/>
        <v>335.99619999999999</v>
      </c>
      <c r="F1493" s="4">
        <f t="shared" si="71"/>
        <v>18.166200000000003</v>
      </c>
      <c r="G1493" s="12">
        <v>2023</v>
      </c>
    </row>
    <row r="1494" spans="1:7" x14ac:dyDescent="0.2">
      <c r="A1494" s="18">
        <v>45199.896157407406</v>
      </c>
      <c r="B1494" s="4">
        <v>9.75</v>
      </c>
      <c r="C1494" s="4">
        <v>1.23</v>
      </c>
      <c r="D1494" s="4">
        <f t="shared" si="73"/>
        <v>11.9925</v>
      </c>
      <c r="E1494" s="4">
        <f t="shared" si="72"/>
        <v>336.00849999999997</v>
      </c>
      <c r="F1494" s="4">
        <f t="shared" si="71"/>
        <v>18.178499999999985</v>
      </c>
      <c r="G1494" s="12">
        <v>2023</v>
      </c>
    </row>
    <row r="1495" spans="1:7" x14ac:dyDescent="0.2">
      <c r="A1495" s="18">
        <v>45199.902361111112</v>
      </c>
      <c r="B1495" s="4">
        <v>9.76</v>
      </c>
      <c r="C1495" s="4">
        <v>1.23</v>
      </c>
      <c r="D1495" s="4">
        <f t="shared" si="73"/>
        <v>12.004799999999999</v>
      </c>
      <c r="E1495" s="4">
        <f t="shared" si="72"/>
        <v>336.02079999999995</v>
      </c>
      <c r="F1495" s="4">
        <f t="shared" si="71"/>
        <v>18.190799999999967</v>
      </c>
      <c r="G1495" s="12">
        <v>2023</v>
      </c>
    </row>
    <row r="1496" spans="1:7" x14ac:dyDescent="0.2">
      <c r="A1496" s="18">
        <v>45199.912534722222</v>
      </c>
      <c r="B1496" s="4">
        <v>9.77</v>
      </c>
      <c r="C1496" s="4">
        <v>1.23</v>
      </c>
      <c r="D1496" s="4">
        <f t="shared" si="73"/>
        <v>12.017099999999999</v>
      </c>
      <c r="E1496" s="4">
        <f t="shared" si="72"/>
        <v>336.03309999999999</v>
      </c>
      <c r="F1496" s="4">
        <f t="shared" si="71"/>
        <v>18.203100000000006</v>
      </c>
      <c r="G1496" s="12">
        <v>2023</v>
      </c>
    </row>
    <row r="1497" spans="1:7" x14ac:dyDescent="0.2">
      <c r="A1497" s="18">
        <v>45199.914490740739</v>
      </c>
      <c r="B1497" s="4">
        <v>9.7799999999999994</v>
      </c>
      <c r="C1497" s="4">
        <v>1.23</v>
      </c>
      <c r="D1497" s="4">
        <f t="shared" si="73"/>
        <v>12.029399999999999</v>
      </c>
      <c r="E1497" s="4">
        <f t="shared" si="72"/>
        <v>336.04539999999997</v>
      </c>
      <c r="F1497" s="4">
        <f t="shared" si="71"/>
        <v>18.215399999999988</v>
      </c>
      <c r="G1497" s="12">
        <v>2023</v>
      </c>
    </row>
    <row r="1498" spans="1:7" x14ac:dyDescent="0.2">
      <c r="A1498" s="18">
        <v>45199.915509259263</v>
      </c>
      <c r="B1498" s="4">
        <v>9.7899999999999991</v>
      </c>
      <c r="C1498" s="4">
        <v>1.23</v>
      </c>
      <c r="D1498" s="4">
        <f t="shared" si="73"/>
        <v>12.041699999999999</v>
      </c>
      <c r="E1498" s="4">
        <f t="shared" si="72"/>
        <v>336.05769999999995</v>
      </c>
      <c r="F1498" s="4">
        <f t="shared" si="71"/>
        <v>18.22769999999997</v>
      </c>
      <c r="G1498" s="12">
        <v>2023</v>
      </c>
    </row>
    <row r="1499" spans="1:7" x14ac:dyDescent="0.2">
      <c r="A1499" s="18">
        <v>45199.916458333333</v>
      </c>
      <c r="B1499" s="4">
        <v>9.8000000000000007</v>
      </c>
      <c r="C1499" s="4">
        <v>1.23</v>
      </c>
      <c r="D1499" s="4">
        <f t="shared" si="73"/>
        <v>12.054</v>
      </c>
      <c r="E1499" s="4">
        <f t="shared" si="72"/>
        <v>336.06999999999994</v>
      </c>
      <c r="F1499" s="4">
        <f t="shared" si="71"/>
        <v>18.239999999999952</v>
      </c>
      <c r="G1499" s="12">
        <v>2023</v>
      </c>
    </row>
    <row r="1500" spans="1:7" x14ac:dyDescent="0.2">
      <c r="A1500" s="18">
        <v>45199.917349537034</v>
      </c>
      <c r="B1500" s="4">
        <v>9.81</v>
      </c>
      <c r="C1500" s="4">
        <v>1.23</v>
      </c>
      <c r="D1500" s="4">
        <f t="shared" si="73"/>
        <v>12.0663</v>
      </c>
      <c r="E1500" s="4">
        <f t="shared" si="72"/>
        <v>336.08229999999998</v>
      </c>
      <c r="F1500" s="4">
        <f t="shared" si="71"/>
        <v>18.252299999999991</v>
      </c>
      <c r="G1500" s="12">
        <v>2023</v>
      </c>
    </row>
    <row r="1501" spans="1:7" x14ac:dyDescent="0.2">
      <c r="A1501" s="18">
        <v>45199.918692129628</v>
      </c>
      <c r="B1501" s="4">
        <v>9.82</v>
      </c>
      <c r="C1501" s="4">
        <v>1.23</v>
      </c>
      <c r="D1501" s="4">
        <f t="shared" si="73"/>
        <v>12.0786</v>
      </c>
      <c r="E1501" s="4">
        <f t="shared" si="72"/>
        <v>336.09459999999996</v>
      </c>
      <c r="F1501" s="4">
        <f t="shared" si="71"/>
        <v>18.264599999999973</v>
      </c>
      <c r="G1501" s="12">
        <v>2023</v>
      </c>
    </row>
    <row r="1502" spans="1:7" x14ac:dyDescent="0.2">
      <c r="A1502" s="18">
        <v>45199.920520833337</v>
      </c>
      <c r="B1502" s="4">
        <v>9.83</v>
      </c>
      <c r="C1502" s="4">
        <v>1.23</v>
      </c>
      <c r="D1502" s="4">
        <f t="shared" si="73"/>
        <v>12.0909</v>
      </c>
      <c r="E1502" s="4">
        <f t="shared" si="72"/>
        <v>336.10689999999994</v>
      </c>
      <c r="F1502" s="4">
        <f t="shared" si="71"/>
        <v>18.276899999999955</v>
      </c>
      <c r="G1502" s="12">
        <v>2023</v>
      </c>
    </row>
    <row r="1503" spans="1:7" x14ac:dyDescent="0.2">
      <c r="A1503" s="18">
        <v>45199.921770833331</v>
      </c>
      <c r="B1503" s="4">
        <v>9.84</v>
      </c>
      <c r="C1503" s="4">
        <v>1.23</v>
      </c>
      <c r="D1503" s="4">
        <f t="shared" si="73"/>
        <v>12.103199999999999</v>
      </c>
      <c r="E1503" s="4">
        <f t="shared" si="72"/>
        <v>336.11919999999998</v>
      </c>
      <c r="F1503" s="4">
        <f t="shared" si="71"/>
        <v>18.289199999999994</v>
      </c>
      <c r="G1503" s="12">
        <v>2023</v>
      </c>
    </row>
    <row r="1504" spans="1:7" x14ac:dyDescent="0.2">
      <c r="A1504" s="18">
        <v>45199.923020833332</v>
      </c>
      <c r="B1504" s="4">
        <v>9.85</v>
      </c>
      <c r="C1504" s="4">
        <v>1.23</v>
      </c>
      <c r="D1504" s="4">
        <f t="shared" si="73"/>
        <v>12.115499999999999</v>
      </c>
      <c r="E1504" s="4">
        <f t="shared" si="72"/>
        <v>336.13149999999996</v>
      </c>
      <c r="F1504" s="4">
        <f t="shared" si="71"/>
        <v>18.301499999999976</v>
      </c>
      <c r="G1504" s="12">
        <v>2023</v>
      </c>
    </row>
    <row r="1505" spans="1:7" x14ac:dyDescent="0.2">
      <c r="A1505" s="18">
        <v>45199.924120370371</v>
      </c>
      <c r="B1505" s="4">
        <v>9.86</v>
      </c>
      <c r="C1505" s="4">
        <v>1.23</v>
      </c>
      <c r="D1505" s="4">
        <f t="shared" si="73"/>
        <v>12.127799999999999</v>
      </c>
      <c r="E1505" s="4">
        <f t="shared" si="72"/>
        <v>336.14379999999994</v>
      </c>
      <c r="F1505" s="4">
        <f t="shared" si="71"/>
        <v>18.313799999999958</v>
      </c>
      <c r="G1505" s="12">
        <v>2023</v>
      </c>
    </row>
    <row r="1506" spans="1:7" x14ac:dyDescent="0.2">
      <c r="A1506" s="18">
        <v>45199.925520833334</v>
      </c>
      <c r="B1506" s="4">
        <v>9.8699999999999992</v>
      </c>
      <c r="C1506" s="4">
        <v>1.23</v>
      </c>
      <c r="D1506" s="4">
        <f t="shared" si="73"/>
        <v>12.140099999999999</v>
      </c>
      <c r="E1506" s="4">
        <f t="shared" si="72"/>
        <v>336.15609999999998</v>
      </c>
      <c r="F1506" s="4">
        <f t="shared" si="71"/>
        <v>18.326099999999997</v>
      </c>
      <c r="G1506" s="12">
        <v>2023</v>
      </c>
    </row>
    <row r="1507" spans="1:7" x14ac:dyDescent="0.2">
      <c r="A1507" s="18">
        <v>45199.92695601852</v>
      </c>
      <c r="B1507" s="4">
        <v>9.8800000000000008</v>
      </c>
      <c r="C1507" s="4">
        <v>1.23</v>
      </c>
      <c r="D1507" s="4">
        <f t="shared" si="73"/>
        <v>12.1524</v>
      </c>
      <c r="E1507" s="4">
        <f t="shared" si="72"/>
        <v>336.16839999999996</v>
      </c>
      <c r="F1507" s="4">
        <f t="shared" si="71"/>
        <v>18.338399999999979</v>
      </c>
      <c r="G1507" s="12">
        <v>2023</v>
      </c>
    </row>
    <row r="1508" spans="1:7" x14ac:dyDescent="0.2">
      <c r="A1508" s="18">
        <v>45199.928356481483</v>
      </c>
      <c r="B1508" s="4">
        <v>9.89</v>
      </c>
      <c r="C1508" s="4">
        <v>1.23</v>
      </c>
      <c r="D1508" s="4">
        <f t="shared" si="73"/>
        <v>12.1647</v>
      </c>
      <c r="E1508" s="4">
        <f t="shared" si="72"/>
        <v>336.18069999999994</v>
      </c>
      <c r="F1508" s="4">
        <f t="shared" si="71"/>
        <v>18.350699999999961</v>
      </c>
      <c r="G1508" s="12">
        <v>2023</v>
      </c>
    </row>
    <row r="1509" spans="1:7" x14ac:dyDescent="0.2">
      <c r="A1509" s="18">
        <v>45199.929583333331</v>
      </c>
      <c r="B1509" s="4">
        <v>9.9</v>
      </c>
      <c r="C1509" s="4">
        <v>1.23</v>
      </c>
      <c r="D1509" s="4">
        <f t="shared" si="73"/>
        <v>12.177</v>
      </c>
      <c r="E1509" s="4">
        <f t="shared" si="72"/>
        <v>336.19299999999998</v>
      </c>
      <c r="F1509" s="4">
        <f t="shared" si="71"/>
        <v>18.363</v>
      </c>
      <c r="G1509" s="12">
        <v>2023</v>
      </c>
    </row>
    <row r="1510" spans="1:7" x14ac:dyDescent="0.2">
      <c r="A1510" s="18">
        <v>45199.930949074071</v>
      </c>
      <c r="B1510" s="4">
        <v>9.91</v>
      </c>
      <c r="C1510" s="4">
        <v>1.23</v>
      </c>
      <c r="D1510" s="4">
        <f t="shared" si="73"/>
        <v>12.189299999999999</v>
      </c>
      <c r="E1510" s="4">
        <f t="shared" si="72"/>
        <v>336.20529999999997</v>
      </c>
      <c r="F1510" s="4">
        <f t="shared" si="71"/>
        <v>18.375299999999982</v>
      </c>
      <c r="G1510" s="12">
        <v>2023</v>
      </c>
    </row>
    <row r="1511" spans="1:7" x14ac:dyDescent="0.2">
      <c r="A1511" s="18">
        <v>45199.93304398148</v>
      </c>
      <c r="B1511" s="4">
        <v>9.92</v>
      </c>
      <c r="C1511" s="4">
        <v>1.23</v>
      </c>
      <c r="D1511" s="4">
        <f t="shared" si="73"/>
        <v>12.201599999999999</v>
      </c>
      <c r="E1511" s="4">
        <f t="shared" si="72"/>
        <v>336.21759999999995</v>
      </c>
      <c r="F1511" s="4">
        <f t="shared" si="71"/>
        <v>18.387599999999964</v>
      </c>
      <c r="G1511" s="12">
        <v>2023</v>
      </c>
    </row>
    <row r="1512" spans="1:7" x14ac:dyDescent="0.2">
      <c r="A1512" s="18">
        <v>45199.935706018521</v>
      </c>
      <c r="B1512" s="4">
        <v>9.93</v>
      </c>
      <c r="C1512" s="4">
        <v>1.23</v>
      </c>
      <c r="D1512" s="4">
        <f t="shared" si="73"/>
        <v>12.213899999999999</v>
      </c>
      <c r="E1512" s="4">
        <f t="shared" si="72"/>
        <v>336.22989999999999</v>
      </c>
      <c r="F1512" s="4">
        <f t="shared" si="71"/>
        <v>18.399900000000002</v>
      </c>
      <c r="G1512" s="12">
        <v>2023</v>
      </c>
    </row>
    <row r="1513" spans="1:7" x14ac:dyDescent="0.2">
      <c r="A1513" s="18">
        <v>45199.938703703701</v>
      </c>
      <c r="B1513" s="4">
        <v>9.94</v>
      </c>
      <c r="C1513" s="4">
        <v>1.23</v>
      </c>
      <c r="D1513" s="4">
        <f t="shared" si="73"/>
        <v>12.226199999999999</v>
      </c>
      <c r="E1513" s="4">
        <f t="shared" si="72"/>
        <v>336.24219999999997</v>
      </c>
      <c r="F1513" s="4">
        <f t="shared" si="71"/>
        <v>18.412199999999984</v>
      </c>
      <c r="G1513" s="12">
        <v>2023</v>
      </c>
    </row>
    <row r="1514" spans="1:7" x14ac:dyDescent="0.2">
      <c r="A1514" s="18">
        <v>45199.940740740742</v>
      </c>
      <c r="B1514" s="4">
        <v>9.9499999999999993</v>
      </c>
      <c r="C1514" s="4">
        <v>1.23</v>
      </c>
      <c r="D1514" s="4">
        <f t="shared" si="73"/>
        <v>12.238499999999998</v>
      </c>
      <c r="E1514" s="4">
        <f t="shared" si="72"/>
        <v>336.25449999999995</v>
      </c>
      <c r="F1514" s="4">
        <f t="shared" si="71"/>
        <v>18.424499999999966</v>
      </c>
      <c r="G1514" s="12">
        <v>2023</v>
      </c>
    </row>
    <row r="1515" spans="1:7" x14ac:dyDescent="0.2">
      <c r="A1515" s="18">
        <v>45199.942384259259</v>
      </c>
      <c r="B1515" s="4">
        <v>9.9600000000000009</v>
      </c>
      <c r="C1515" s="4">
        <v>1.23</v>
      </c>
      <c r="D1515" s="4">
        <f t="shared" si="73"/>
        <v>12.250800000000002</v>
      </c>
      <c r="E1515" s="4">
        <f t="shared" si="72"/>
        <v>336.26679999999999</v>
      </c>
      <c r="F1515" s="4">
        <f t="shared" si="71"/>
        <v>18.436800000000005</v>
      </c>
      <c r="G1515" s="12">
        <v>2023</v>
      </c>
    </row>
    <row r="1516" spans="1:7" x14ac:dyDescent="0.2">
      <c r="A1516" s="18">
        <v>45199.943692129629</v>
      </c>
      <c r="B1516" s="4">
        <v>9.9700000000000006</v>
      </c>
      <c r="C1516" s="4">
        <v>1.23</v>
      </c>
      <c r="D1516" s="4">
        <f t="shared" si="73"/>
        <v>12.263100000000001</v>
      </c>
      <c r="E1516" s="4">
        <f t="shared" si="72"/>
        <v>336.27909999999997</v>
      </c>
      <c r="F1516" s="4">
        <f t="shared" si="71"/>
        <v>18.449099999999987</v>
      </c>
      <c r="G1516" s="12">
        <v>2023</v>
      </c>
    </row>
    <row r="1517" spans="1:7" x14ac:dyDescent="0.2">
      <c r="A1517" s="18">
        <v>45199.945173611108</v>
      </c>
      <c r="B1517" s="4">
        <v>9.98</v>
      </c>
      <c r="C1517" s="4">
        <v>1.23</v>
      </c>
      <c r="D1517" s="4">
        <f t="shared" si="73"/>
        <v>12.275400000000001</v>
      </c>
      <c r="E1517" s="4">
        <f t="shared" si="72"/>
        <v>336.29139999999995</v>
      </c>
      <c r="F1517" s="4">
        <f t="shared" si="71"/>
        <v>18.461399999999969</v>
      </c>
      <c r="G1517" s="12">
        <v>2023</v>
      </c>
    </row>
    <row r="1518" spans="1:7" x14ac:dyDescent="0.2">
      <c r="A1518" s="18">
        <v>45199.946875000001</v>
      </c>
      <c r="B1518" s="4">
        <v>9.99</v>
      </c>
      <c r="C1518" s="4">
        <v>1.23</v>
      </c>
      <c r="D1518" s="4">
        <f t="shared" si="73"/>
        <v>12.287700000000001</v>
      </c>
      <c r="E1518" s="4">
        <f t="shared" si="72"/>
        <v>336.30369999999994</v>
      </c>
      <c r="F1518" s="4">
        <f t="shared" si="71"/>
        <v>18.473699999999951</v>
      </c>
      <c r="G1518" s="12">
        <v>2023</v>
      </c>
    </row>
    <row r="1519" spans="1:7" x14ac:dyDescent="0.2">
      <c r="A1519" s="18">
        <v>45199.94840277778</v>
      </c>
      <c r="B1519" s="4">
        <v>10</v>
      </c>
      <c r="C1519" s="4">
        <v>1.23</v>
      </c>
      <c r="D1519" s="4">
        <f t="shared" si="73"/>
        <v>12.3</v>
      </c>
      <c r="E1519" s="4">
        <f t="shared" si="72"/>
        <v>336.31599999999997</v>
      </c>
      <c r="F1519" s="4">
        <f t="shared" si="71"/>
        <v>18.48599999999999</v>
      </c>
      <c r="G1519" s="12">
        <v>2023</v>
      </c>
    </row>
    <row r="1520" spans="1:7" x14ac:dyDescent="0.2">
      <c r="A1520" s="18">
        <v>45199.95244212963</v>
      </c>
      <c r="B1520" s="4">
        <v>10.01</v>
      </c>
      <c r="C1520" s="4">
        <v>1.23</v>
      </c>
      <c r="D1520" s="4">
        <f t="shared" si="73"/>
        <v>12.312299999999999</v>
      </c>
      <c r="E1520" s="4">
        <f t="shared" si="72"/>
        <v>336.32829999999996</v>
      </c>
      <c r="F1520" s="4">
        <f t="shared" si="71"/>
        <v>18.498299999999972</v>
      </c>
      <c r="G1520" s="12">
        <v>2023</v>
      </c>
    </row>
    <row r="1521" spans="1:8" x14ac:dyDescent="0.2">
      <c r="A1521" s="18">
        <v>45199.95417824074</v>
      </c>
      <c r="B1521" s="4">
        <v>10.02</v>
      </c>
      <c r="C1521" s="4">
        <v>1.23</v>
      </c>
      <c r="D1521" s="4">
        <f t="shared" si="73"/>
        <v>12.324599999999998</v>
      </c>
      <c r="E1521" s="4">
        <f t="shared" si="72"/>
        <v>336.34059999999994</v>
      </c>
      <c r="F1521" s="4">
        <f t="shared" si="71"/>
        <v>18.510599999999954</v>
      </c>
      <c r="G1521" s="12">
        <v>2023</v>
      </c>
    </row>
    <row r="1522" spans="1:8" x14ac:dyDescent="0.2">
      <c r="A1522" s="18">
        <v>45199.957337962966</v>
      </c>
      <c r="B1522" s="4">
        <v>10.029999999999999</v>
      </c>
      <c r="C1522" s="4">
        <v>1.23</v>
      </c>
      <c r="D1522" s="4">
        <f t="shared" si="73"/>
        <v>12.336899999999998</v>
      </c>
      <c r="E1522" s="4">
        <f t="shared" si="72"/>
        <v>336.35289999999998</v>
      </c>
      <c r="F1522" s="4">
        <f t="shared" si="71"/>
        <v>18.522899999999993</v>
      </c>
      <c r="G1522" s="12">
        <v>2023</v>
      </c>
    </row>
    <row r="1523" spans="1:8" x14ac:dyDescent="0.2">
      <c r="A1523" s="18">
        <v>45199.96402777778</v>
      </c>
      <c r="B1523" s="4">
        <v>10.039999999999999</v>
      </c>
      <c r="C1523" s="4">
        <v>1.23</v>
      </c>
      <c r="D1523" s="4">
        <f t="shared" si="73"/>
        <v>12.349199999999998</v>
      </c>
      <c r="E1523" s="4">
        <f t="shared" si="72"/>
        <v>336.36519999999996</v>
      </c>
      <c r="F1523" s="4">
        <f t="shared" si="71"/>
        <v>18.535199999999975</v>
      </c>
      <c r="G1523" s="12">
        <v>2023</v>
      </c>
    </row>
    <row r="1524" spans="1:8" x14ac:dyDescent="0.2">
      <c r="A1524" s="18">
        <v>45199.974282407406</v>
      </c>
      <c r="B1524" s="4">
        <v>10.050000000000001</v>
      </c>
      <c r="C1524" s="4">
        <v>1.23</v>
      </c>
      <c r="D1524" s="4">
        <f t="shared" si="73"/>
        <v>12.361500000000001</v>
      </c>
      <c r="E1524" s="4">
        <f t="shared" si="72"/>
        <v>336.37749999999994</v>
      </c>
      <c r="F1524" s="4">
        <f t="shared" si="71"/>
        <v>18.547499999999957</v>
      </c>
      <c r="G1524" s="12">
        <v>2023</v>
      </c>
    </row>
    <row r="1525" spans="1:8" x14ac:dyDescent="0.2">
      <c r="A1525" s="18">
        <v>45199.982106481482</v>
      </c>
      <c r="B1525" s="4">
        <v>10.06</v>
      </c>
      <c r="C1525" s="4">
        <v>1.23</v>
      </c>
      <c r="D1525" s="4">
        <f t="shared" si="73"/>
        <v>12.373800000000001</v>
      </c>
      <c r="E1525" s="4">
        <f t="shared" si="72"/>
        <v>336.38979999999998</v>
      </c>
      <c r="F1525" s="4">
        <f t="shared" si="71"/>
        <v>18.559799999999996</v>
      </c>
      <c r="G1525" s="12">
        <v>2023</v>
      </c>
    </row>
    <row r="1526" spans="1:8" x14ac:dyDescent="0.2">
      <c r="A1526" s="18">
        <v>45199.987916666665</v>
      </c>
      <c r="B1526" s="4">
        <v>10.07</v>
      </c>
      <c r="C1526" s="4">
        <v>1.23</v>
      </c>
      <c r="D1526" s="4">
        <f t="shared" si="73"/>
        <v>12.386100000000001</v>
      </c>
      <c r="E1526" s="4">
        <f t="shared" si="72"/>
        <v>336.40209999999996</v>
      </c>
      <c r="F1526" s="4">
        <f t="shared" si="71"/>
        <v>18.572099999999978</v>
      </c>
      <c r="G1526" s="12">
        <v>2023</v>
      </c>
    </row>
    <row r="1527" spans="1:8" x14ac:dyDescent="0.2">
      <c r="A1527" s="18">
        <v>45199.99119212963</v>
      </c>
      <c r="B1527" s="4">
        <v>10.08</v>
      </c>
      <c r="C1527" s="4">
        <v>1.23</v>
      </c>
      <c r="D1527" s="4">
        <f t="shared" si="73"/>
        <v>12.398400000000001</v>
      </c>
      <c r="E1527" s="4">
        <f t="shared" si="72"/>
        <v>336.41439999999994</v>
      </c>
      <c r="F1527" s="4">
        <f t="shared" si="71"/>
        <v>18.58439999999996</v>
      </c>
      <c r="G1527" s="12">
        <v>2023</v>
      </c>
    </row>
    <row r="1528" spans="1:8" x14ac:dyDescent="0.2">
      <c r="A1528" s="18">
        <v>45199.994988425926</v>
      </c>
      <c r="B1528" s="4">
        <v>10.09</v>
      </c>
      <c r="C1528" s="4">
        <v>1.23</v>
      </c>
      <c r="D1528" s="4">
        <f t="shared" si="73"/>
        <v>12.4107</v>
      </c>
      <c r="E1528" s="4">
        <f t="shared" si="72"/>
        <v>336.42669999999998</v>
      </c>
      <c r="F1528" s="4">
        <f t="shared" si="71"/>
        <v>18.596699999999998</v>
      </c>
      <c r="G1528" s="12">
        <v>2023</v>
      </c>
      <c r="H1528" s="11" t="s">
        <v>17</v>
      </c>
    </row>
    <row r="1529" spans="1:8" x14ac:dyDescent="0.2">
      <c r="A1529" s="18">
        <v>45200.002928240741</v>
      </c>
      <c r="B1529" s="4">
        <v>10.1</v>
      </c>
      <c r="C1529" s="4">
        <v>1.23</v>
      </c>
      <c r="D1529" s="4">
        <f t="shared" si="73"/>
        <v>12.423</v>
      </c>
      <c r="E1529" s="4">
        <f t="shared" si="72"/>
        <v>336.43899999999996</v>
      </c>
      <c r="F1529" s="4">
        <f>E1529-336.43</f>
        <v>8.9999999999577085E-3</v>
      </c>
      <c r="G1529" s="12">
        <v>2024</v>
      </c>
      <c r="H1529" s="11" t="s">
        <v>16</v>
      </c>
    </row>
    <row r="1530" spans="1:8" x14ac:dyDescent="0.2">
      <c r="A1530" s="18">
        <v>45200.007002314815</v>
      </c>
      <c r="B1530" s="4">
        <v>10.11</v>
      </c>
      <c r="C1530" s="4">
        <v>1.23</v>
      </c>
      <c r="D1530" s="4">
        <f t="shared" si="73"/>
        <v>12.4353</v>
      </c>
      <c r="E1530" s="4">
        <f t="shared" si="72"/>
        <v>336.45129999999995</v>
      </c>
      <c r="F1530" s="4">
        <f t="shared" ref="F1530:F1589" si="74">E1530-336.43</f>
        <v>2.1299999999939701E-2</v>
      </c>
      <c r="G1530" s="12">
        <v>2024</v>
      </c>
    </row>
    <row r="1531" spans="1:8" x14ac:dyDescent="0.2">
      <c r="A1531" s="18">
        <v>45200.013645833336</v>
      </c>
      <c r="B1531" s="4">
        <v>10.119999999999999</v>
      </c>
      <c r="C1531" s="4">
        <v>1.23</v>
      </c>
      <c r="D1531" s="4">
        <f t="shared" si="73"/>
        <v>12.4476</v>
      </c>
      <c r="E1531" s="4">
        <f t="shared" si="72"/>
        <v>336.46359999999999</v>
      </c>
      <c r="F1531" s="4">
        <f t="shared" si="74"/>
        <v>3.3599999999978536E-2</v>
      </c>
      <c r="G1531" s="12">
        <v>2024</v>
      </c>
    </row>
    <row r="1532" spans="1:8" x14ac:dyDescent="0.2">
      <c r="A1532" s="18">
        <v>45200.016817129632</v>
      </c>
      <c r="B1532" s="4">
        <v>10.130000000000001</v>
      </c>
      <c r="C1532" s="4">
        <v>1.23</v>
      </c>
      <c r="D1532" s="4">
        <f t="shared" si="73"/>
        <v>12.459900000000001</v>
      </c>
      <c r="E1532" s="4">
        <f t="shared" si="72"/>
        <v>336.47589999999997</v>
      </c>
      <c r="F1532" s="4">
        <f t="shared" si="74"/>
        <v>4.5899999999960528E-2</v>
      </c>
      <c r="G1532" s="12">
        <v>2024</v>
      </c>
    </row>
    <row r="1533" spans="1:8" x14ac:dyDescent="0.2">
      <c r="A1533" s="18">
        <v>45200.019699074073</v>
      </c>
      <c r="B1533" s="4">
        <v>10.14</v>
      </c>
      <c r="C1533" s="4">
        <v>1.23</v>
      </c>
      <c r="D1533" s="4">
        <f t="shared" si="73"/>
        <v>12.472200000000001</v>
      </c>
      <c r="E1533" s="4">
        <f t="shared" si="72"/>
        <v>336.48819999999995</v>
      </c>
      <c r="F1533" s="4">
        <f t="shared" si="74"/>
        <v>5.819999999994252E-2</v>
      </c>
      <c r="G1533" s="12">
        <v>2024</v>
      </c>
    </row>
    <row r="1534" spans="1:8" x14ac:dyDescent="0.2">
      <c r="A1534" s="18">
        <v>45200.026203703703</v>
      </c>
      <c r="B1534" s="4">
        <v>10.15</v>
      </c>
      <c r="C1534" s="4">
        <v>1.23</v>
      </c>
      <c r="D1534" s="4">
        <f t="shared" si="73"/>
        <v>12.484500000000001</v>
      </c>
      <c r="E1534" s="4">
        <f t="shared" si="72"/>
        <v>336.50049999999999</v>
      </c>
      <c r="F1534" s="4">
        <f t="shared" si="74"/>
        <v>7.0499999999981355E-2</v>
      </c>
      <c r="G1534" s="12">
        <v>2024</v>
      </c>
    </row>
    <row r="1535" spans="1:8" x14ac:dyDescent="0.2">
      <c r="A1535" s="18">
        <v>45200.02857638889</v>
      </c>
      <c r="B1535" s="4">
        <v>10.16</v>
      </c>
      <c r="C1535" s="4">
        <v>1.23</v>
      </c>
      <c r="D1535" s="4">
        <f t="shared" si="73"/>
        <v>12.4968</v>
      </c>
      <c r="E1535" s="4">
        <f t="shared" si="72"/>
        <v>336.51279999999997</v>
      </c>
      <c r="F1535" s="4">
        <f t="shared" si="74"/>
        <v>8.2799999999963347E-2</v>
      </c>
      <c r="G1535" s="12">
        <v>2024</v>
      </c>
    </row>
    <row r="1536" spans="1:8" x14ac:dyDescent="0.2">
      <c r="A1536" s="18">
        <v>45200.030868055554</v>
      </c>
      <c r="B1536" s="4">
        <v>10.17</v>
      </c>
      <c r="C1536" s="4">
        <v>1.23</v>
      </c>
      <c r="D1536" s="4">
        <f t="shared" si="73"/>
        <v>12.5091</v>
      </c>
      <c r="E1536" s="4">
        <f t="shared" si="72"/>
        <v>336.52509999999995</v>
      </c>
      <c r="F1536" s="4">
        <f t="shared" si="74"/>
        <v>9.5099999999945339E-2</v>
      </c>
      <c r="G1536" s="12">
        <v>2024</v>
      </c>
    </row>
    <row r="1537" spans="1:7" x14ac:dyDescent="0.2">
      <c r="A1537" s="18">
        <v>45200.034444444442</v>
      </c>
      <c r="B1537" s="4">
        <v>10.18</v>
      </c>
      <c r="C1537" s="4">
        <v>1.23</v>
      </c>
      <c r="D1537" s="4">
        <f t="shared" si="73"/>
        <v>12.5214</v>
      </c>
      <c r="E1537" s="4">
        <f t="shared" si="72"/>
        <v>336.53739999999993</v>
      </c>
      <c r="F1537" s="4">
        <f t="shared" si="74"/>
        <v>0.10739999999992733</v>
      </c>
      <c r="G1537" s="12">
        <v>2024</v>
      </c>
    </row>
    <row r="1538" spans="1:7" x14ac:dyDescent="0.2">
      <c r="A1538" s="18">
        <v>45200.039861111109</v>
      </c>
      <c r="B1538" s="4">
        <v>10.19</v>
      </c>
      <c r="C1538" s="4">
        <v>1.23</v>
      </c>
      <c r="D1538" s="4">
        <f t="shared" si="73"/>
        <v>12.5337</v>
      </c>
      <c r="E1538" s="4">
        <f t="shared" si="72"/>
        <v>336.54969999999997</v>
      </c>
      <c r="F1538" s="4">
        <f t="shared" si="74"/>
        <v>0.11969999999996617</v>
      </c>
      <c r="G1538" s="12">
        <v>2024</v>
      </c>
    </row>
    <row r="1539" spans="1:7" x14ac:dyDescent="0.2">
      <c r="A1539" s="18">
        <v>45200.044710648152</v>
      </c>
      <c r="B1539" s="4">
        <v>10.199999999999999</v>
      </c>
      <c r="C1539" s="4">
        <v>1.23</v>
      </c>
      <c r="D1539" s="4">
        <f t="shared" si="73"/>
        <v>12.545999999999999</v>
      </c>
      <c r="E1539" s="4">
        <f t="shared" si="72"/>
        <v>336.56199999999995</v>
      </c>
      <c r="F1539" s="4">
        <f t="shared" si="74"/>
        <v>0.13199999999994816</v>
      </c>
      <c r="G1539" s="12">
        <v>2024</v>
      </c>
    </row>
    <row r="1540" spans="1:7" x14ac:dyDescent="0.2">
      <c r="A1540" s="18">
        <v>45200.051759259259</v>
      </c>
      <c r="B1540" s="4">
        <v>10.210000000000001</v>
      </c>
      <c r="C1540" s="4">
        <v>1.23</v>
      </c>
      <c r="D1540" s="4">
        <f t="shared" si="73"/>
        <v>12.558300000000001</v>
      </c>
      <c r="E1540" s="4">
        <f t="shared" si="72"/>
        <v>336.57429999999994</v>
      </c>
      <c r="F1540" s="4">
        <f t="shared" si="74"/>
        <v>0.14429999999993015</v>
      </c>
      <c r="G1540" s="12">
        <v>2024</v>
      </c>
    </row>
    <row r="1541" spans="1:7" x14ac:dyDescent="0.2">
      <c r="A1541" s="18">
        <v>45200.062557870369</v>
      </c>
      <c r="B1541" s="4">
        <v>10.220000000000001</v>
      </c>
      <c r="C1541" s="4">
        <v>1.23</v>
      </c>
      <c r="D1541" s="4">
        <f t="shared" si="73"/>
        <v>12.570600000000001</v>
      </c>
      <c r="E1541" s="4">
        <f t="shared" si="72"/>
        <v>336.58659999999998</v>
      </c>
      <c r="F1541" s="4">
        <f t="shared" si="74"/>
        <v>0.15659999999996899</v>
      </c>
      <c r="G1541" s="12">
        <v>2024</v>
      </c>
    </row>
    <row r="1542" spans="1:7" x14ac:dyDescent="0.2">
      <c r="A1542" s="18">
        <v>45200.067928240744</v>
      </c>
      <c r="B1542" s="4">
        <v>10.23</v>
      </c>
      <c r="C1542" s="4">
        <v>1.23</v>
      </c>
      <c r="D1542" s="4">
        <f t="shared" si="73"/>
        <v>12.5829</v>
      </c>
      <c r="E1542" s="4">
        <f t="shared" si="72"/>
        <v>336.59889999999996</v>
      </c>
      <c r="F1542" s="4">
        <f t="shared" si="74"/>
        <v>0.16889999999995098</v>
      </c>
      <c r="G1542" s="12">
        <v>2024</v>
      </c>
    </row>
    <row r="1543" spans="1:7" x14ac:dyDescent="0.2">
      <c r="A1543" s="18">
        <v>45200.074699074074</v>
      </c>
      <c r="B1543" s="4">
        <v>10.24</v>
      </c>
      <c r="C1543" s="4">
        <v>1.23</v>
      </c>
      <c r="D1543" s="4">
        <f t="shared" si="73"/>
        <v>12.5952</v>
      </c>
      <c r="E1543" s="4">
        <f t="shared" si="72"/>
        <v>336.61119999999994</v>
      </c>
      <c r="F1543" s="4">
        <f t="shared" si="74"/>
        <v>0.18119999999993297</v>
      </c>
      <c r="G1543" s="12">
        <v>2024</v>
      </c>
    </row>
    <row r="1544" spans="1:7" x14ac:dyDescent="0.2">
      <c r="A1544" s="18">
        <v>45200.099016203705</v>
      </c>
      <c r="B1544" s="4">
        <v>10.25</v>
      </c>
      <c r="C1544" s="4">
        <v>1.23</v>
      </c>
      <c r="D1544" s="4">
        <f t="shared" si="73"/>
        <v>12.6075</v>
      </c>
      <c r="E1544" s="4">
        <f t="shared" ref="E1544:E1588" si="75">D1544+$E$518</f>
        <v>336.62349999999998</v>
      </c>
      <c r="F1544" s="4">
        <f t="shared" si="74"/>
        <v>0.19349999999997181</v>
      </c>
      <c r="G1544" s="12">
        <v>2024</v>
      </c>
    </row>
    <row r="1545" spans="1:7" x14ac:dyDescent="0.2">
      <c r="A1545" s="18">
        <v>45200.109583333331</v>
      </c>
      <c r="B1545" s="4">
        <v>10.26</v>
      </c>
      <c r="C1545" s="4">
        <v>1.23</v>
      </c>
      <c r="D1545" s="4">
        <f t="shared" si="73"/>
        <v>12.6198</v>
      </c>
      <c r="E1545" s="4">
        <f t="shared" si="75"/>
        <v>336.63579999999996</v>
      </c>
      <c r="F1545" s="4">
        <f t="shared" si="74"/>
        <v>0.2057999999999538</v>
      </c>
      <c r="G1545" s="12">
        <v>2024</v>
      </c>
    </row>
    <row r="1546" spans="1:7" x14ac:dyDescent="0.2">
      <c r="A1546" s="18">
        <v>45200.120555555557</v>
      </c>
      <c r="B1546" s="4">
        <v>10.27</v>
      </c>
      <c r="C1546" s="4">
        <v>1.23</v>
      </c>
      <c r="D1546" s="4">
        <f t="shared" si="73"/>
        <v>12.632099999999999</v>
      </c>
      <c r="E1546" s="4">
        <f t="shared" si="75"/>
        <v>336.64809999999994</v>
      </c>
      <c r="F1546" s="4">
        <f t="shared" si="74"/>
        <v>0.21809999999993579</v>
      </c>
      <c r="G1546" s="12">
        <v>2024</v>
      </c>
    </row>
    <row r="1547" spans="1:7" x14ac:dyDescent="0.2">
      <c r="A1547" s="18">
        <v>45200.134675925925</v>
      </c>
      <c r="B1547" s="4">
        <v>10.28</v>
      </c>
      <c r="C1547" s="4">
        <v>1.23</v>
      </c>
      <c r="D1547" s="4">
        <f t="shared" si="73"/>
        <v>12.644399999999999</v>
      </c>
      <c r="E1547" s="4">
        <f t="shared" si="75"/>
        <v>336.66039999999998</v>
      </c>
      <c r="F1547" s="4">
        <f t="shared" si="74"/>
        <v>0.23039999999997463</v>
      </c>
      <c r="G1547" s="12">
        <v>2024</v>
      </c>
    </row>
    <row r="1548" spans="1:7" x14ac:dyDescent="0.2">
      <c r="A1548" s="18">
        <v>45200.147557870368</v>
      </c>
      <c r="B1548" s="4">
        <v>10.29</v>
      </c>
      <c r="C1548" s="4">
        <v>1.23</v>
      </c>
      <c r="D1548" s="4">
        <f t="shared" si="73"/>
        <v>12.656699999999999</v>
      </c>
      <c r="E1548" s="4">
        <f t="shared" si="75"/>
        <v>336.67269999999996</v>
      </c>
      <c r="F1548" s="4">
        <f t="shared" si="74"/>
        <v>0.24269999999995662</v>
      </c>
      <c r="G1548" s="12">
        <v>2024</v>
      </c>
    </row>
    <row r="1549" spans="1:7" x14ac:dyDescent="0.2">
      <c r="A1549" s="18">
        <v>45200.161504629628</v>
      </c>
      <c r="B1549" s="4">
        <v>10.3</v>
      </c>
      <c r="C1549" s="4">
        <v>1.23</v>
      </c>
      <c r="D1549" s="4">
        <f t="shared" si="73"/>
        <v>12.669</v>
      </c>
      <c r="E1549" s="4">
        <f t="shared" si="75"/>
        <v>336.68499999999995</v>
      </c>
      <c r="F1549" s="4">
        <f t="shared" si="74"/>
        <v>0.25499999999993861</v>
      </c>
      <c r="G1549" s="12">
        <v>2024</v>
      </c>
    </row>
    <row r="1550" spans="1:7" x14ac:dyDescent="0.2">
      <c r="A1550" s="18">
        <v>45200.179224537038</v>
      </c>
      <c r="B1550" s="4">
        <v>10.31</v>
      </c>
      <c r="C1550" s="4">
        <v>1.23</v>
      </c>
      <c r="D1550" s="4">
        <f t="shared" si="73"/>
        <v>12.6813</v>
      </c>
      <c r="E1550" s="4">
        <f t="shared" si="75"/>
        <v>336.69729999999998</v>
      </c>
      <c r="F1550" s="4">
        <f t="shared" si="74"/>
        <v>0.26729999999997744</v>
      </c>
      <c r="G1550" s="12">
        <v>2024</v>
      </c>
    </row>
    <row r="1551" spans="1:7" x14ac:dyDescent="0.2">
      <c r="A1551" s="18">
        <v>45200.194085648145</v>
      </c>
      <c r="B1551" s="4">
        <v>10.32</v>
      </c>
      <c r="C1551" s="4">
        <v>1.23</v>
      </c>
      <c r="D1551" s="4">
        <f t="shared" si="73"/>
        <v>12.6936</v>
      </c>
      <c r="E1551" s="4">
        <f t="shared" si="75"/>
        <v>336.70959999999997</v>
      </c>
      <c r="F1551" s="4">
        <f t="shared" si="74"/>
        <v>0.27959999999995944</v>
      </c>
      <c r="G1551" s="12">
        <v>2024</v>
      </c>
    </row>
    <row r="1552" spans="1:7" x14ac:dyDescent="0.2">
      <c r="A1552" s="18">
        <v>45200.212337962963</v>
      </c>
      <c r="B1552" s="4">
        <v>10.33</v>
      </c>
      <c r="C1552" s="4">
        <v>1.23</v>
      </c>
      <c r="D1552" s="4">
        <f t="shared" si="73"/>
        <v>12.7059</v>
      </c>
      <c r="E1552" s="4">
        <f t="shared" si="75"/>
        <v>336.72189999999995</v>
      </c>
      <c r="F1552" s="4">
        <f t="shared" si="74"/>
        <v>0.29189999999994143</v>
      </c>
      <c r="G1552" s="12">
        <v>2024</v>
      </c>
    </row>
    <row r="1553" spans="1:7" x14ac:dyDescent="0.2">
      <c r="A1553" s="18">
        <v>45200.240694444445</v>
      </c>
      <c r="B1553" s="4">
        <v>10.34</v>
      </c>
      <c r="C1553" s="4">
        <v>1.23</v>
      </c>
      <c r="D1553" s="4">
        <f t="shared" ref="D1553:D1589" si="76">B1553*C1553</f>
        <v>12.7182</v>
      </c>
      <c r="E1553" s="4">
        <f t="shared" si="75"/>
        <v>336.73419999999999</v>
      </c>
      <c r="F1553" s="4">
        <f t="shared" si="74"/>
        <v>0.30419999999998026</v>
      </c>
      <c r="G1553" s="12">
        <v>2024</v>
      </c>
    </row>
    <row r="1554" spans="1:7" x14ac:dyDescent="0.2">
      <c r="A1554" s="18">
        <v>45200.295474537037</v>
      </c>
      <c r="B1554" s="4">
        <v>10.35</v>
      </c>
      <c r="C1554" s="4">
        <v>1.23</v>
      </c>
      <c r="D1554" s="4">
        <f t="shared" si="76"/>
        <v>12.730499999999999</v>
      </c>
      <c r="E1554" s="4">
        <f t="shared" si="75"/>
        <v>336.74649999999997</v>
      </c>
      <c r="F1554" s="4">
        <f t="shared" si="74"/>
        <v>0.31649999999996226</v>
      </c>
      <c r="G1554" s="12">
        <v>2024</v>
      </c>
    </row>
    <row r="1555" spans="1:7" x14ac:dyDescent="0.2">
      <c r="A1555" s="18">
        <v>45200.321469907409</v>
      </c>
      <c r="B1555" s="4">
        <v>10.36</v>
      </c>
      <c r="C1555" s="4">
        <v>1.23</v>
      </c>
      <c r="D1555" s="4">
        <f t="shared" si="76"/>
        <v>12.742799999999999</v>
      </c>
      <c r="E1555" s="4">
        <f t="shared" si="75"/>
        <v>336.75879999999995</v>
      </c>
      <c r="F1555" s="4">
        <f t="shared" si="74"/>
        <v>0.32879999999994425</v>
      </c>
      <c r="G1555" s="12">
        <v>2024</v>
      </c>
    </row>
    <row r="1556" spans="1:7" x14ac:dyDescent="0.2">
      <c r="A1556" s="18">
        <v>45200.346030092594</v>
      </c>
      <c r="B1556" s="4">
        <v>10.37</v>
      </c>
      <c r="C1556" s="4">
        <v>1.23</v>
      </c>
      <c r="D1556" s="4">
        <f t="shared" si="76"/>
        <v>12.755099999999999</v>
      </c>
      <c r="E1556" s="4">
        <f t="shared" si="75"/>
        <v>336.77109999999993</v>
      </c>
      <c r="F1556" s="4">
        <f t="shared" si="74"/>
        <v>0.34109999999992624</v>
      </c>
      <c r="G1556" s="12">
        <v>2024</v>
      </c>
    </row>
    <row r="1557" spans="1:7" x14ac:dyDescent="0.2">
      <c r="A1557" s="18">
        <v>45200.366423611114</v>
      </c>
      <c r="B1557" s="4">
        <v>10.38</v>
      </c>
      <c r="C1557" s="4">
        <v>1.23</v>
      </c>
      <c r="D1557" s="4">
        <f t="shared" si="76"/>
        <v>12.7674</v>
      </c>
      <c r="E1557" s="4">
        <f t="shared" si="75"/>
        <v>336.78339999999997</v>
      </c>
      <c r="F1557" s="4">
        <f t="shared" si="74"/>
        <v>0.35339999999996508</v>
      </c>
      <c r="G1557" s="12">
        <v>2024</v>
      </c>
    </row>
    <row r="1558" spans="1:7" x14ac:dyDescent="0.2">
      <c r="A1558" s="18">
        <v>45200.386111111111</v>
      </c>
      <c r="B1558" s="4">
        <v>10.39</v>
      </c>
      <c r="C1558" s="4">
        <v>1.23</v>
      </c>
      <c r="D1558" s="4">
        <f t="shared" si="76"/>
        <v>12.7797</v>
      </c>
      <c r="E1558" s="4">
        <f t="shared" si="75"/>
        <v>336.79569999999995</v>
      </c>
      <c r="F1558" s="4">
        <f t="shared" si="74"/>
        <v>0.36569999999994707</v>
      </c>
      <c r="G1558" s="12">
        <v>2024</v>
      </c>
    </row>
    <row r="1559" spans="1:7" x14ac:dyDescent="0.2">
      <c r="A1559" s="18">
        <v>45200.407465277778</v>
      </c>
      <c r="B1559" s="4">
        <v>10.4</v>
      </c>
      <c r="C1559" s="4">
        <v>1.23</v>
      </c>
      <c r="D1559" s="4">
        <f t="shared" si="76"/>
        <v>12.792</v>
      </c>
      <c r="E1559" s="4">
        <f t="shared" si="75"/>
        <v>336.80799999999994</v>
      </c>
      <c r="F1559" s="4">
        <f t="shared" si="74"/>
        <v>0.37799999999992906</v>
      </c>
      <c r="G1559" s="12">
        <v>2024</v>
      </c>
    </row>
    <row r="1560" spans="1:7" x14ac:dyDescent="0.2">
      <c r="A1560" s="18">
        <v>45200.418576388889</v>
      </c>
      <c r="B1560" s="4">
        <v>10.41</v>
      </c>
      <c r="C1560" s="4">
        <v>1.23</v>
      </c>
      <c r="D1560" s="4">
        <f t="shared" si="76"/>
        <v>12.8043</v>
      </c>
      <c r="E1560" s="4">
        <f t="shared" si="75"/>
        <v>336.82029999999997</v>
      </c>
      <c r="F1560" s="4">
        <f t="shared" si="74"/>
        <v>0.39029999999996789</v>
      </c>
      <c r="G1560" s="12">
        <v>2024</v>
      </c>
    </row>
    <row r="1561" spans="1:7" x14ac:dyDescent="0.2">
      <c r="A1561" s="18">
        <v>45200.429907407408</v>
      </c>
      <c r="B1561" s="4">
        <v>10.42</v>
      </c>
      <c r="C1561" s="4">
        <v>1.23</v>
      </c>
      <c r="D1561" s="4">
        <f t="shared" si="76"/>
        <v>12.816599999999999</v>
      </c>
      <c r="E1561" s="4">
        <f t="shared" si="75"/>
        <v>336.83259999999996</v>
      </c>
      <c r="F1561" s="4">
        <f t="shared" si="74"/>
        <v>0.40259999999994989</v>
      </c>
      <c r="G1561" s="12">
        <v>2024</v>
      </c>
    </row>
    <row r="1562" spans="1:7" x14ac:dyDescent="0.2">
      <c r="A1562" s="18">
        <v>45200.443333333336</v>
      </c>
      <c r="B1562" s="4">
        <v>10.43</v>
      </c>
      <c r="C1562" s="4">
        <v>1.23</v>
      </c>
      <c r="D1562" s="4">
        <f t="shared" si="76"/>
        <v>12.828899999999999</v>
      </c>
      <c r="E1562" s="4">
        <f t="shared" si="75"/>
        <v>336.84489999999994</v>
      </c>
      <c r="F1562" s="4">
        <f t="shared" si="74"/>
        <v>0.41489999999993188</v>
      </c>
      <c r="G1562" s="12">
        <v>2024</v>
      </c>
    </row>
    <row r="1563" spans="1:7" x14ac:dyDescent="0.2">
      <c r="A1563" s="18">
        <v>45200.459930555553</v>
      </c>
      <c r="B1563" s="4">
        <v>10.44</v>
      </c>
      <c r="C1563" s="4">
        <v>1.23</v>
      </c>
      <c r="D1563" s="4">
        <f t="shared" si="76"/>
        <v>12.841199999999999</v>
      </c>
      <c r="E1563" s="4">
        <f t="shared" si="75"/>
        <v>336.85719999999998</v>
      </c>
      <c r="F1563" s="4">
        <f t="shared" si="74"/>
        <v>0.42719999999997071</v>
      </c>
      <c r="G1563" s="12">
        <v>2024</v>
      </c>
    </row>
    <row r="1564" spans="1:7" x14ac:dyDescent="0.2">
      <c r="A1564" s="18">
        <v>45200.528969907406</v>
      </c>
      <c r="B1564" s="4">
        <v>10.45</v>
      </c>
      <c r="C1564" s="4">
        <v>1.23</v>
      </c>
      <c r="D1564" s="4">
        <f t="shared" si="76"/>
        <v>12.853499999999999</v>
      </c>
      <c r="E1564" s="4">
        <f t="shared" si="75"/>
        <v>336.86949999999996</v>
      </c>
      <c r="F1564" s="4">
        <f t="shared" si="74"/>
        <v>0.43949999999995271</v>
      </c>
      <c r="G1564" s="12">
        <v>2024</v>
      </c>
    </row>
    <row r="1565" spans="1:7" x14ac:dyDescent="0.2">
      <c r="A1565" s="18">
        <v>45200.533113425925</v>
      </c>
      <c r="B1565" s="4">
        <v>10.46</v>
      </c>
      <c r="C1565" s="4">
        <v>1.23</v>
      </c>
      <c r="D1565" s="4">
        <f t="shared" si="76"/>
        <v>12.8658</v>
      </c>
      <c r="E1565" s="4">
        <f t="shared" si="75"/>
        <v>336.88179999999994</v>
      </c>
      <c r="F1565" s="4">
        <f t="shared" si="74"/>
        <v>0.4517999999999347</v>
      </c>
      <c r="G1565" s="12">
        <v>2024</v>
      </c>
    </row>
    <row r="1566" spans="1:7" x14ac:dyDescent="0.2">
      <c r="A1566" s="18">
        <v>45200.552870370368</v>
      </c>
      <c r="B1566" s="4">
        <v>10.47</v>
      </c>
      <c r="C1566" s="4">
        <v>1.23</v>
      </c>
      <c r="D1566" s="4">
        <f t="shared" si="76"/>
        <v>12.8781</v>
      </c>
      <c r="E1566" s="4">
        <f t="shared" si="75"/>
        <v>336.89409999999998</v>
      </c>
      <c r="F1566" s="4">
        <f t="shared" si="74"/>
        <v>0.46409999999997353</v>
      </c>
      <c r="G1566" s="12">
        <v>2024</v>
      </c>
    </row>
    <row r="1567" spans="1:7" x14ac:dyDescent="0.2">
      <c r="A1567" s="18">
        <v>45200.557523148149</v>
      </c>
      <c r="B1567" s="4">
        <v>10.48</v>
      </c>
      <c r="C1567" s="4">
        <v>1.23</v>
      </c>
      <c r="D1567" s="4">
        <f t="shared" si="76"/>
        <v>12.8904</v>
      </c>
      <c r="E1567" s="4">
        <f t="shared" si="75"/>
        <v>336.90639999999996</v>
      </c>
      <c r="F1567" s="4">
        <f t="shared" si="74"/>
        <v>0.47639999999995553</v>
      </c>
      <c r="G1567" s="12">
        <v>2024</v>
      </c>
    </row>
    <row r="1568" spans="1:7" x14ac:dyDescent="0.2">
      <c r="A1568" s="18">
        <v>45200.577905092592</v>
      </c>
      <c r="B1568" s="4">
        <v>10.49</v>
      </c>
      <c r="C1568" s="4">
        <v>1.23</v>
      </c>
      <c r="D1568" s="4">
        <f t="shared" si="76"/>
        <v>12.902699999999999</v>
      </c>
      <c r="E1568" s="4">
        <f t="shared" si="75"/>
        <v>336.91869999999994</v>
      </c>
      <c r="F1568" s="4">
        <f t="shared" si="74"/>
        <v>0.48869999999993752</v>
      </c>
      <c r="G1568" s="12">
        <v>2024</v>
      </c>
    </row>
    <row r="1569" spans="1:7" x14ac:dyDescent="0.2">
      <c r="A1569" s="18">
        <v>45200.671967592592</v>
      </c>
      <c r="B1569" s="4">
        <v>10.5</v>
      </c>
      <c r="C1569" s="4">
        <v>1.23</v>
      </c>
      <c r="D1569" s="4">
        <f t="shared" si="76"/>
        <v>12.914999999999999</v>
      </c>
      <c r="E1569" s="4">
        <f t="shared" si="75"/>
        <v>336.93099999999998</v>
      </c>
      <c r="F1569" s="4">
        <f t="shared" si="74"/>
        <v>0.50099999999997635</v>
      </c>
      <c r="G1569" s="12">
        <v>2024</v>
      </c>
    </row>
    <row r="1570" spans="1:7" x14ac:dyDescent="0.2">
      <c r="A1570" s="18">
        <v>45200.688055555554</v>
      </c>
      <c r="B1570" s="4">
        <v>10.51</v>
      </c>
      <c r="C1570" s="4">
        <v>1.23</v>
      </c>
      <c r="D1570" s="4">
        <f t="shared" si="76"/>
        <v>12.927299999999999</v>
      </c>
      <c r="E1570" s="4">
        <f t="shared" si="75"/>
        <v>336.94329999999997</v>
      </c>
      <c r="F1570" s="4">
        <f t="shared" si="74"/>
        <v>0.51329999999995835</v>
      </c>
      <c r="G1570" s="12">
        <v>2024</v>
      </c>
    </row>
    <row r="1571" spans="1:7" x14ac:dyDescent="0.2">
      <c r="A1571" s="18">
        <v>45200.729745370372</v>
      </c>
      <c r="B1571" s="4">
        <v>10.52</v>
      </c>
      <c r="C1571" s="4">
        <v>1.23</v>
      </c>
      <c r="D1571" s="4">
        <f t="shared" si="76"/>
        <v>12.939599999999999</v>
      </c>
      <c r="E1571" s="4">
        <f t="shared" si="75"/>
        <v>336.95559999999995</v>
      </c>
      <c r="F1571" s="4">
        <f t="shared" si="74"/>
        <v>0.52559999999994034</v>
      </c>
      <c r="G1571" s="12">
        <v>2024</v>
      </c>
    </row>
    <row r="1572" spans="1:7" x14ac:dyDescent="0.2">
      <c r="A1572" s="18">
        <v>45200.743518518517</v>
      </c>
      <c r="B1572" s="4">
        <v>10.53</v>
      </c>
      <c r="C1572" s="4">
        <v>1.23</v>
      </c>
      <c r="D1572" s="4">
        <f t="shared" si="76"/>
        <v>12.951899999999998</v>
      </c>
      <c r="E1572" s="4">
        <f t="shared" si="75"/>
        <v>336.96789999999999</v>
      </c>
      <c r="F1572" s="4">
        <f t="shared" si="74"/>
        <v>0.53789999999997917</v>
      </c>
      <c r="G1572" s="12">
        <v>2024</v>
      </c>
    </row>
    <row r="1573" spans="1:7" x14ac:dyDescent="0.2">
      <c r="A1573" s="18">
        <v>45200.894548611112</v>
      </c>
      <c r="B1573" s="4">
        <v>10.54</v>
      </c>
      <c r="C1573" s="4">
        <v>1.23</v>
      </c>
      <c r="D1573" s="4">
        <f t="shared" si="76"/>
        <v>12.964199999999998</v>
      </c>
      <c r="E1573" s="4">
        <f t="shared" si="75"/>
        <v>336.98019999999997</v>
      </c>
      <c r="F1573" s="4">
        <f t="shared" si="74"/>
        <v>0.55019999999996116</v>
      </c>
      <c r="G1573" s="12">
        <v>2024</v>
      </c>
    </row>
    <row r="1574" spans="1:7" x14ac:dyDescent="0.2">
      <c r="A1574" s="18">
        <v>45201.438831018517</v>
      </c>
      <c r="B1574" s="4">
        <v>10.55</v>
      </c>
      <c r="C1574" s="4">
        <v>1.23</v>
      </c>
      <c r="D1574" s="4">
        <f t="shared" si="76"/>
        <v>12.976500000000001</v>
      </c>
      <c r="E1574" s="4">
        <f t="shared" si="75"/>
        <v>336.99249999999995</v>
      </c>
      <c r="F1574" s="4">
        <f t="shared" si="74"/>
        <v>0.56249999999994316</v>
      </c>
      <c r="G1574" s="12">
        <v>2024</v>
      </c>
    </row>
    <row r="1575" spans="1:7" x14ac:dyDescent="0.2">
      <c r="A1575" s="18">
        <v>45201.445590277777</v>
      </c>
      <c r="B1575" s="4">
        <v>10.56</v>
      </c>
      <c r="C1575" s="4">
        <v>1.23</v>
      </c>
      <c r="D1575" s="4">
        <f t="shared" si="76"/>
        <v>12.988800000000001</v>
      </c>
      <c r="E1575" s="4">
        <f t="shared" si="75"/>
        <v>337.00479999999999</v>
      </c>
      <c r="F1575" s="4">
        <f t="shared" si="74"/>
        <v>0.57479999999998199</v>
      </c>
      <c r="G1575" s="12">
        <v>2024</v>
      </c>
    </row>
    <row r="1576" spans="1:7" x14ac:dyDescent="0.2">
      <c r="A1576" s="18">
        <v>45201.450023148151</v>
      </c>
      <c r="B1576" s="4">
        <v>10.57</v>
      </c>
      <c r="C1576" s="4">
        <v>1.23</v>
      </c>
      <c r="D1576" s="4">
        <f t="shared" si="76"/>
        <v>13.001100000000001</v>
      </c>
      <c r="E1576" s="4">
        <f t="shared" si="75"/>
        <v>337.01709999999997</v>
      </c>
      <c r="F1576" s="4">
        <f t="shared" si="74"/>
        <v>0.58709999999996398</v>
      </c>
      <c r="G1576" s="12">
        <v>2024</v>
      </c>
    </row>
    <row r="1577" spans="1:7" x14ac:dyDescent="0.2">
      <c r="A1577" s="18">
        <v>45201.458402777775</v>
      </c>
      <c r="B1577" s="4">
        <v>10.58</v>
      </c>
      <c r="C1577" s="4">
        <v>1.23</v>
      </c>
      <c r="D1577" s="4">
        <f t="shared" si="76"/>
        <v>13.013400000000001</v>
      </c>
      <c r="E1577" s="4">
        <f t="shared" si="75"/>
        <v>337.02939999999995</v>
      </c>
      <c r="F1577" s="4">
        <f t="shared" si="74"/>
        <v>0.59939999999994598</v>
      </c>
      <c r="G1577" s="12">
        <v>2024</v>
      </c>
    </row>
    <row r="1578" spans="1:7" x14ac:dyDescent="0.2">
      <c r="A1578" s="18">
        <v>45207.749930555554</v>
      </c>
      <c r="B1578" s="4">
        <v>10.59</v>
      </c>
      <c r="C1578" s="4">
        <v>1.23</v>
      </c>
      <c r="D1578" s="4">
        <f t="shared" si="76"/>
        <v>13.025700000000001</v>
      </c>
      <c r="E1578" s="4">
        <f t="shared" si="75"/>
        <v>337.04169999999999</v>
      </c>
      <c r="F1578" s="4">
        <f t="shared" si="74"/>
        <v>0.61169999999998481</v>
      </c>
      <c r="G1578" s="12">
        <v>2024</v>
      </c>
    </row>
    <row r="1579" spans="1:7" x14ac:dyDescent="0.2">
      <c r="A1579" s="18">
        <v>45208.436793981484</v>
      </c>
      <c r="B1579" s="4">
        <v>10.6</v>
      </c>
      <c r="C1579" s="4">
        <v>1.23</v>
      </c>
      <c r="D1579" s="4">
        <f t="shared" si="76"/>
        <v>13.038</v>
      </c>
      <c r="E1579" s="4">
        <f t="shared" si="75"/>
        <v>337.05399999999997</v>
      </c>
      <c r="F1579" s="4">
        <f t="shared" si="74"/>
        <v>0.6239999999999668</v>
      </c>
      <c r="G1579" s="12">
        <v>2024</v>
      </c>
    </row>
    <row r="1580" spans="1:7" x14ac:dyDescent="0.2">
      <c r="A1580" s="18">
        <v>45208.4377662037</v>
      </c>
      <c r="B1580" s="4">
        <v>10.61</v>
      </c>
      <c r="C1580" s="4">
        <v>1.23</v>
      </c>
      <c r="D1580" s="4">
        <f t="shared" si="76"/>
        <v>13.050299999999998</v>
      </c>
      <c r="E1580" s="4">
        <f t="shared" si="75"/>
        <v>337.06629999999996</v>
      </c>
      <c r="F1580" s="4">
        <f t="shared" si="74"/>
        <v>0.6362999999999488</v>
      </c>
      <c r="G1580" s="12">
        <v>2024</v>
      </c>
    </row>
    <row r="1581" spans="1:7" x14ac:dyDescent="0.2">
      <c r="A1581" s="18">
        <v>45208.438819444447</v>
      </c>
      <c r="B1581" s="4">
        <v>10.62</v>
      </c>
      <c r="C1581" s="4">
        <v>1.23</v>
      </c>
      <c r="D1581" s="4">
        <f t="shared" si="76"/>
        <v>13.062599999999998</v>
      </c>
      <c r="E1581" s="4">
        <f t="shared" si="75"/>
        <v>337.07859999999994</v>
      </c>
      <c r="F1581" s="4">
        <f t="shared" si="74"/>
        <v>0.64859999999993079</v>
      </c>
      <c r="G1581" s="12">
        <v>2024</v>
      </c>
    </row>
    <row r="1582" spans="1:7" x14ac:dyDescent="0.2">
      <c r="A1582" s="18">
        <v>45208.43954861111</v>
      </c>
      <c r="B1582" s="4">
        <v>10.63</v>
      </c>
      <c r="C1582" s="4">
        <v>1.23</v>
      </c>
      <c r="D1582" s="4">
        <f t="shared" si="76"/>
        <v>13.074900000000001</v>
      </c>
      <c r="E1582" s="4">
        <f t="shared" si="75"/>
        <v>337.09089999999998</v>
      </c>
      <c r="F1582" s="4">
        <f t="shared" si="74"/>
        <v>0.66089999999996962</v>
      </c>
      <c r="G1582" s="12">
        <v>2024</v>
      </c>
    </row>
    <row r="1583" spans="1:7" x14ac:dyDescent="0.2">
      <c r="A1583" s="18">
        <v>45208.440162037034</v>
      </c>
      <c r="B1583" s="4">
        <v>10.64</v>
      </c>
      <c r="C1583" s="4">
        <v>1.23</v>
      </c>
      <c r="D1583" s="4">
        <f t="shared" si="76"/>
        <v>13.087200000000001</v>
      </c>
      <c r="E1583" s="4">
        <f t="shared" si="75"/>
        <v>337.10319999999996</v>
      </c>
      <c r="F1583" s="4">
        <f t="shared" si="74"/>
        <v>0.67319999999995161</v>
      </c>
      <c r="G1583" s="12">
        <v>2024</v>
      </c>
    </row>
    <row r="1584" spans="1:7" x14ac:dyDescent="0.2">
      <c r="A1584" s="18">
        <v>45208.44090277778</v>
      </c>
      <c r="B1584" s="4">
        <v>10.65</v>
      </c>
      <c r="C1584" s="4">
        <v>1.23</v>
      </c>
      <c r="D1584" s="4">
        <f t="shared" si="76"/>
        <v>13.099500000000001</v>
      </c>
      <c r="E1584" s="4">
        <f t="shared" si="75"/>
        <v>337.11549999999994</v>
      </c>
      <c r="F1584" s="4">
        <f t="shared" si="74"/>
        <v>0.68549999999993361</v>
      </c>
      <c r="G1584" s="12">
        <v>2024</v>
      </c>
    </row>
    <row r="1585" spans="1:8" x14ac:dyDescent="0.2">
      <c r="A1585" s="18">
        <v>45208.442037037035</v>
      </c>
      <c r="B1585" s="4">
        <v>10.66</v>
      </c>
      <c r="C1585" s="4">
        <v>1.23</v>
      </c>
      <c r="D1585" s="4">
        <f t="shared" si="76"/>
        <v>13.111800000000001</v>
      </c>
      <c r="E1585" s="4">
        <f t="shared" si="75"/>
        <v>337.12779999999998</v>
      </c>
      <c r="F1585" s="4">
        <f t="shared" si="74"/>
        <v>0.69779999999997244</v>
      </c>
      <c r="G1585" s="12">
        <v>2024</v>
      </c>
    </row>
    <row r="1586" spans="1:8" x14ac:dyDescent="0.2">
      <c r="A1586" s="18">
        <v>45208.443171296298</v>
      </c>
      <c r="B1586" s="4">
        <v>10.67</v>
      </c>
      <c r="C1586" s="4">
        <v>1.23</v>
      </c>
      <c r="D1586" s="4">
        <f t="shared" si="76"/>
        <v>13.1241</v>
      </c>
      <c r="E1586" s="4">
        <f t="shared" si="75"/>
        <v>337.14009999999996</v>
      </c>
      <c r="F1586" s="4">
        <f t="shared" si="74"/>
        <v>0.71009999999995443</v>
      </c>
      <c r="G1586" s="12">
        <v>2024</v>
      </c>
    </row>
    <row r="1587" spans="1:8" x14ac:dyDescent="0.2">
      <c r="A1587" s="18">
        <v>45208.445509259262</v>
      </c>
      <c r="B1587" s="4">
        <v>10.68</v>
      </c>
      <c r="C1587" s="4">
        <v>1.23</v>
      </c>
      <c r="D1587" s="4">
        <f t="shared" si="76"/>
        <v>13.1364</v>
      </c>
      <c r="E1587" s="4">
        <f t="shared" si="75"/>
        <v>337.15239999999994</v>
      </c>
      <c r="F1587" s="4">
        <f t="shared" si="74"/>
        <v>0.72239999999993643</v>
      </c>
      <c r="G1587" s="12">
        <v>2024</v>
      </c>
    </row>
    <row r="1588" spans="1:8" x14ac:dyDescent="0.2">
      <c r="A1588" s="18">
        <v>45208.455636574072</v>
      </c>
      <c r="B1588" s="4">
        <v>10.69</v>
      </c>
      <c r="C1588" s="4">
        <v>1.23</v>
      </c>
      <c r="D1588" s="4">
        <f t="shared" si="76"/>
        <v>13.1487</v>
      </c>
      <c r="E1588" s="4">
        <f t="shared" si="75"/>
        <v>337.16469999999998</v>
      </c>
      <c r="F1588" s="4">
        <f t="shared" si="74"/>
        <v>0.73469999999997526</v>
      </c>
      <c r="G1588" s="12">
        <v>2024</v>
      </c>
    </row>
    <row r="1589" spans="1:8" x14ac:dyDescent="0.2">
      <c r="A1589" s="18">
        <v>45222.650381944448</v>
      </c>
      <c r="B1589" s="4">
        <v>0</v>
      </c>
      <c r="C1589" s="4">
        <v>1.23</v>
      </c>
      <c r="D1589" s="4">
        <f t="shared" si="76"/>
        <v>0</v>
      </c>
      <c r="E1589" s="4">
        <f>D1589+$E$1588</f>
        <v>337.16469999999998</v>
      </c>
      <c r="F1589" s="4">
        <f t="shared" si="74"/>
        <v>0.73469999999997526</v>
      </c>
      <c r="G1589" s="12">
        <v>2024</v>
      </c>
      <c r="H1589" s="11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BG1709"/>
  <sheetViews>
    <sheetView zoomScaleNormal="100" workbookViewId="0">
      <pane ySplit="2" topLeftCell="A1659" activePane="bottomLeft" state="frozenSplit"/>
      <selection pane="bottomLeft" activeCell="G1711" sqref="G1711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60" max="16384" width="9.140625" style="2"/>
  </cols>
  <sheetData>
    <row r="2" spans="1:8" ht="38.25" x14ac:dyDescent="0.2">
      <c r="A2" s="19" t="s">
        <v>1</v>
      </c>
      <c r="B2" s="5" t="s">
        <v>2</v>
      </c>
      <c r="C2" s="5" t="s">
        <v>3</v>
      </c>
      <c r="D2" s="5" t="s">
        <v>4</v>
      </c>
      <c r="E2" s="5" t="s">
        <v>6</v>
      </c>
      <c r="F2" s="5" t="s">
        <v>7</v>
      </c>
      <c r="G2" s="16" t="s">
        <v>8</v>
      </c>
      <c r="H2" s="15" t="s">
        <v>0</v>
      </c>
    </row>
    <row r="3" spans="1:8" x14ac:dyDescent="0.2">
      <c r="A3" s="18">
        <v>44836.749479166669</v>
      </c>
      <c r="B3" s="4">
        <v>4.42</v>
      </c>
      <c r="C3" s="4">
        <v>1.23</v>
      </c>
      <c r="D3" s="4">
        <f t="shared" ref="D3:D17" si="0">B3*C3</f>
        <v>5.4365999999999994</v>
      </c>
      <c r="E3" s="4">
        <f>D3+293</f>
        <v>298.4366</v>
      </c>
      <c r="F3" s="4">
        <f>E3-298.43</f>
        <v>6.5999999999917236E-3</v>
      </c>
      <c r="G3" s="12">
        <v>2023</v>
      </c>
      <c r="H3" s="11" t="s">
        <v>12</v>
      </c>
    </row>
    <row r="4" spans="1:8" x14ac:dyDescent="0.2">
      <c r="A4" s="18">
        <v>44836.750763888886</v>
      </c>
      <c r="B4" s="4">
        <v>4.43</v>
      </c>
      <c r="C4" s="4">
        <v>1.23</v>
      </c>
      <c r="D4" s="4">
        <f t="shared" si="0"/>
        <v>5.4488999999999992</v>
      </c>
      <c r="E4" s="4">
        <f t="shared" ref="E4:E67" si="1">D4+293</f>
        <v>298.44889999999998</v>
      </c>
      <c r="F4" s="4">
        <f t="shared" ref="F4:F67" si="2">E4-298.43</f>
        <v>1.8899999999973716E-2</v>
      </c>
      <c r="G4" s="12">
        <v>2023</v>
      </c>
    </row>
    <row r="5" spans="1:8" x14ac:dyDescent="0.2">
      <c r="A5" s="18">
        <v>44836.753229166665</v>
      </c>
      <c r="B5" s="4">
        <v>4.4400000000000004</v>
      </c>
      <c r="C5" s="4">
        <v>1.23</v>
      </c>
      <c r="D5" s="4">
        <f t="shared" si="0"/>
        <v>5.4612000000000007</v>
      </c>
      <c r="E5" s="4">
        <f t="shared" si="1"/>
        <v>298.46120000000002</v>
      </c>
      <c r="F5" s="4">
        <f t="shared" si="2"/>
        <v>3.1200000000012551E-2</v>
      </c>
      <c r="G5" s="12">
        <v>2023</v>
      </c>
    </row>
    <row r="6" spans="1:8" x14ac:dyDescent="0.2">
      <c r="A6" s="18">
        <v>44836.788043981483</v>
      </c>
      <c r="B6" s="4">
        <v>4.45</v>
      </c>
      <c r="C6" s="4">
        <v>1.23</v>
      </c>
      <c r="D6" s="4">
        <f t="shared" si="0"/>
        <v>5.4735000000000005</v>
      </c>
      <c r="E6" s="4">
        <f t="shared" si="1"/>
        <v>298.4735</v>
      </c>
      <c r="F6" s="4">
        <f t="shared" si="2"/>
        <v>4.3499999999994543E-2</v>
      </c>
      <c r="G6" s="12">
        <v>2023</v>
      </c>
    </row>
    <row r="7" spans="1:8" x14ac:dyDescent="0.2">
      <c r="A7" s="18">
        <v>44837.179722222223</v>
      </c>
      <c r="B7" s="4">
        <v>4.46</v>
      </c>
      <c r="C7" s="4">
        <v>1.23</v>
      </c>
      <c r="D7" s="4">
        <f t="shared" si="0"/>
        <v>5.4858000000000002</v>
      </c>
      <c r="E7" s="4">
        <f t="shared" si="1"/>
        <v>298.48579999999998</v>
      </c>
      <c r="F7" s="4">
        <f t="shared" si="2"/>
        <v>5.5799999999976535E-2</v>
      </c>
      <c r="G7" s="12">
        <v>2023</v>
      </c>
    </row>
    <row r="8" spans="1:8" x14ac:dyDescent="0.2">
      <c r="A8" s="18">
        <v>44837.236643518518</v>
      </c>
      <c r="B8" s="4">
        <v>4.47</v>
      </c>
      <c r="C8" s="4">
        <v>1.23</v>
      </c>
      <c r="D8" s="4">
        <f t="shared" si="0"/>
        <v>5.4981</v>
      </c>
      <c r="E8" s="4">
        <f t="shared" si="1"/>
        <v>298.49810000000002</v>
      </c>
      <c r="F8" s="4">
        <f t="shared" si="2"/>
        <v>6.810000000001537E-2</v>
      </c>
      <c r="G8" s="12">
        <v>2023</v>
      </c>
    </row>
    <row r="9" spans="1:8" x14ac:dyDescent="0.2">
      <c r="A9" s="18">
        <v>44837.344247685185</v>
      </c>
      <c r="B9" s="4">
        <v>4.4800000000000004</v>
      </c>
      <c r="C9" s="4">
        <v>1.23</v>
      </c>
      <c r="D9" s="4">
        <f t="shared" si="0"/>
        <v>5.5104000000000006</v>
      </c>
      <c r="E9" s="4">
        <f t="shared" si="1"/>
        <v>298.5104</v>
      </c>
      <c r="F9" s="4">
        <f t="shared" si="2"/>
        <v>8.0399999999997362E-2</v>
      </c>
      <c r="G9" s="12">
        <v>2023</v>
      </c>
    </row>
    <row r="10" spans="1:8" x14ac:dyDescent="0.2">
      <c r="A10" s="18">
        <v>44837.391319444447</v>
      </c>
      <c r="B10" s="4">
        <v>4.49</v>
      </c>
      <c r="C10" s="4">
        <v>1.23</v>
      </c>
      <c r="D10" s="4">
        <f t="shared" si="0"/>
        <v>5.5227000000000004</v>
      </c>
      <c r="E10" s="4">
        <f t="shared" si="1"/>
        <v>298.52269999999999</v>
      </c>
      <c r="F10" s="4">
        <f t="shared" si="2"/>
        <v>9.2699999999979354E-2</v>
      </c>
      <c r="G10" s="12">
        <v>2023</v>
      </c>
    </row>
    <row r="11" spans="1:8" x14ac:dyDescent="0.2">
      <c r="A11" s="18">
        <v>44837.394004629627</v>
      </c>
      <c r="B11" s="4">
        <v>4.5</v>
      </c>
      <c r="C11" s="4">
        <v>1.23</v>
      </c>
      <c r="D11" s="4">
        <f t="shared" si="0"/>
        <v>5.5350000000000001</v>
      </c>
      <c r="E11" s="4">
        <f t="shared" si="1"/>
        <v>298.53500000000003</v>
      </c>
      <c r="F11" s="4">
        <f t="shared" si="2"/>
        <v>0.10500000000001819</v>
      </c>
      <c r="G11" s="12">
        <v>2023</v>
      </c>
    </row>
    <row r="12" spans="1:8" x14ac:dyDescent="0.2">
      <c r="A12" s="18">
        <v>44837.39640046296</v>
      </c>
      <c r="B12" s="4">
        <v>4.51</v>
      </c>
      <c r="C12" s="4">
        <v>1.23</v>
      </c>
      <c r="D12" s="4">
        <f t="shared" si="0"/>
        <v>5.5472999999999999</v>
      </c>
      <c r="E12" s="4">
        <f t="shared" si="1"/>
        <v>298.54730000000001</v>
      </c>
      <c r="F12" s="4">
        <f t="shared" si="2"/>
        <v>0.11730000000000018</v>
      </c>
      <c r="G12" s="12">
        <v>2023</v>
      </c>
    </row>
    <row r="13" spans="1:8" x14ac:dyDescent="0.2">
      <c r="A13" s="18">
        <v>44837.397187499999</v>
      </c>
      <c r="B13" s="4">
        <v>4.5199999999999996</v>
      </c>
      <c r="C13" s="4">
        <v>1.23</v>
      </c>
      <c r="D13" s="4">
        <f t="shared" si="0"/>
        <v>5.5595999999999997</v>
      </c>
      <c r="E13" s="4">
        <f t="shared" si="1"/>
        <v>298.55959999999999</v>
      </c>
      <c r="F13" s="4">
        <f t="shared" si="2"/>
        <v>0.12959999999998217</v>
      </c>
      <c r="G13" s="12">
        <v>2023</v>
      </c>
    </row>
    <row r="14" spans="1:8" x14ac:dyDescent="0.2">
      <c r="A14" s="18">
        <v>44837.399826388886</v>
      </c>
      <c r="B14" s="4">
        <v>4.53</v>
      </c>
      <c r="C14" s="4">
        <v>1.23</v>
      </c>
      <c r="D14" s="4">
        <f t="shared" si="0"/>
        <v>5.5719000000000003</v>
      </c>
      <c r="E14" s="4">
        <f t="shared" si="1"/>
        <v>298.57190000000003</v>
      </c>
      <c r="F14" s="4">
        <f t="shared" si="2"/>
        <v>0.14190000000002101</v>
      </c>
      <c r="G14" s="12">
        <v>2023</v>
      </c>
    </row>
    <row r="15" spans="1:8" x14ac:dyDescent="0.2">
      <c r="A15" s="18">
        <v>44837.401898148149</v>
      </c>
      <c r="B15" s="4">
        <v>4.54</v>
      </c>
      <c r="C15" s="4">
        <v>1.23</v>
      </c>
      <c r="D15" s="4">
        <f t="shared" si="0"/>
        <v>5.5842000000000001</v>
      </c>
      <c r="E15" s="4">
        <f t="shared" si="1"/>
        <v>298.58420000000001</v>
      </c>
      <c r="F15" s="4">
        <f t="shared" si="2"/>
        <v>0.154200000000003</v>
      </c>
      <c r="G15" s="12">
        <v>2023</v>
      </c>
    </row>
    <row r="16" spans="1:8" x14ac:dyDescent="0.2">
      <c r="A16" s="18">
        <v>44837.403310185182</v>
      </c>
      <c r="B16" s="4">
        <v>4.55</v>
      </c>
      <c r="C16" s="4">
        <v>1.23</v>
      </c>
      <c r="D16" s="4">
        <f t="shared" si="0"/>
        <v>5.5964999999999998</v>
      </c>
      <c r="E16" s="4">
        <f t="shared" si="1"/>
        <v>298.59649999999999</v>
      </c>
      <c r="F16" s="4">
        <f t="shared" si="2"/>
        <v>0.16649999999998499</v>
      </c>
      <c r="G16" s="12">
        <v>2023</v>
      </c>
    </row>
    <row r="17" spans="1:7" x14ac:dyDescent="0.2">
      <c r="A17" s="18">
        <v>44837.406145833331</v>
      </c>
      <c r="B17" s="4">
        <v>4.5599999999999996</v>
      </c>
      <c r="C17" s="4">
        <v>1.23</v>
      </c>
      <c r="D17" s="4">
        <f t="shared" si="0"/>
        <v>5.6087999999999996</v>
      </c>
      <c r="E17" s="4">
        <f t="shared" si="1"/>
        <v>298.60879999999997</v>
      </c>
      <c r="F17" s="4">
        <f t="shared" si="2"/>
        <v>0.17879999999996699</v>
      </c>
      <c r="G17" s="12">
        <v>2023</v>
      </c>
    </row>
    <row r="18" spans="1:7" x14ac:dyDescent="0.2">
      <c r="A18" s="18">
        <v>44837.415949074071</v>
      </c>
      <c r="B18" s="4">
        <v>4.57</v>
      </c>
      <c r="C18" s="4">
        <v>1.23</v>
      </c>
      <c r="D18" s="4">
        <f t="shared" ref="D18:D81" si="3">B18*C18</f>
        <v>5.6211000000000002</v>
      </c>
      <c r="E18" s="4">
        <f t="shared" si="1"/>
        <v>298.62110000000001</v>
      </c>
      <c r="F18" s="4">
        <f t="shared" si="2"/>
        <v>0.19110000000000582</v>
      </c>
      <c r="G18" s="12">
        <v>2023</v>
      </c>
    </row>
    <row r="19" spans="1:7" x14ac:dyDescent="0.2">
      <c r="A19" s="18">
        <v>44837.422997685186</v>
      </c>
      <c r="B19" s="4">
        <v>4.58</v>
      </c>
      <c r="C19" s="4">
        <v>1.23</v>
      </c>
      <c r="D19" s="4">
        <f t="shared" si="3"/>
        <v>5.6334</v>
      </c>
      <c r="E19" s="4">
        <f t="shared" si="1"/>
        <v>298.63339999999999</v>
      </c>
      <c r="F19" s="4">
        <f t="shared" si="2"/>
        <v>0.20339999999998781</v>
      </c>
      <c r="G19" s="12">
        <v>2023</v>
      </c>
    </row>
    <row r="20" spans="1:7" x14ac:dyDescent="0.2">
      <c r="A20" s="18">
        <v>44837.429884259262</v>
      </c>
      <c r="B20" s="4">
        <v>4.59</v>
      </c>
      <c r="C20" s="4">
        <v>1.23</v>
      </c>
      <c r="D20" s="4">
        <f t="shared" si="3"/>
        <v>5.6456999999999997</v>
      </c>
      <c r="E20" s="4">
        <f t="shared" si="1"/>
        <v>298.64569999999998</v>
      </c>
      <c r="F20" s="4">
        <f t="shared" si="2"/>
        <v>0.2156999999999698</v>
      </c>
      <c r="G20" s="12">
        <v>2023</v>
      </c>
    </row>
    <row r="21" spans="1:7" x14ac:dyDescent="0.2">
      <c r="A21" s="18">
        <v>44837.436030092591</v>
      </c>
      <c r="B21" s="4">
        <v>4.5999999999999996</v>
      </c>
      <c r="C21" s="4">
        <v>1.23</v>
      </c>
      <c r="D21" s="4">
        <f t="shared" si="3"/>
        <v>5.6579999999999995</v>
      </c>
      <c r="E21" s="4">
        <f t="shared" si="1"/>
        <v>298.65800000000002</v>
      </c>
      <c r="F21" s="4">
        <f t="shared" si="2"/>
        <v>0.22800000000000864</v>
      </c>
      <c r="G21" s="12">
        <v>2023</v>
      </c>
    </row>
    <row r="22" spans="1:7" x14ac:dyDescent="0.2">
      <c r="A22" s="18">
        <v>44837.443287037036</v>
      </c>
      <c r="B22" s="4">
        <v>4.6100000000000003</v>
      </c>
      <c r="C22" s="4">
        <v>1.23</v>
      </c>
      <c r="D22" s="4">
        <f t="shared" si="3"/>
        <v>5.6703000000000001</v>
      </c>
      <c r="E22" s="4">
        <f t="shared" si="1"/>
        <v>298.6703</v>
      </c>
      <c r="F22" s="4">
        <f t="shared" si="2"/>
        <v>0.24029999999999063</v>
      </c>
      <c r="G22" s="12">
        <v>2023</v>
      </c>
    </row>
    <row r="23" spans="1:7" x14ac:dyDescent="0.2">
      <c r="A23" s="18">
        <v>44837.451678240737</v>
      </c>
      <c r="B23" s="4">
        <v>4.62</v>
      </c>
      <c r="C23" s="4">
        <v>1.23</v>
      </c>
      <c r="D23" s="4">
        <f t="shared" si="3"/>
        <v>5.6825999999999999</v>
      </c>
      <c r="E23" s="4">
        <f t="shared" si="1"/>
        <v>298.68259999999998</v>
      </c>
      <c r="F23" s="4">
        <f t="shared" si="2"/>
        <v>0.25259999999997262</v>
      </c>
      <c r="G23" s="12">
        <v>2023</v>
      </c>
    </row>
    <row r="24" spans="1:7" x14ac:dyDescent="0.2">
      <c r="A24" s="18">
        <v>44837.457719907405</v>
      </c>
      <c r="B24" s="4">
        <v>4.63</v>
      </c>
      <c r="C24" s="4">
        <v>1.23</v>
      </c>
      <c r="D24" s="4">
        <f t="shared" si="3"/>
        <v>5.6948999999999996</v>
      </c>
      <c r="E24" s="4">
        <f t="shared" si="1"/>
        <v>298.69490000000002</v>
      </c>
      <c r="F24" s="4">
        <f t="shared" si="2"/>
        <v>0.26490000000001146</v>
      </c>
      <c r="G24" s="12">
        <v>2023</v>
      </c>
    </row>
    <row r="25" spans="1:7" x14ac:dyDescent="0.2">
      <c r="A25" s="18">
        <v>44837.462442129632</v>
      </c>
      <c r="B25" s="4">
        <v>4.6399999999999997</v>
      </c>
      <c r="C25" s="4">
        <v>1.23</v>
      </c>
      <c r="D25" s="4">
        <f t="shared" si="3"/>
        <v>5.7071999999999994</v>
      </c>
      <c r="E25" s="4">
        <f t="shared" si="1"/>
        <v>298.7072</v>
      </c>
      <c r="F25" s="4">
        <f t="shared" si="2"/>
        <v>0.27719999999999345</v>
      </c>
      <c r="G25" s="12">
        <v>2023</v>
      </c>
    </row>
    <row r="26" spans="1:7" x14ac:dyDescent="0.2">
      <c r="A26" s="18">
        <v>44837.471180555556</v>
      </c>
      <c r="B26" s="4">
        <v>4.6500000000000004</v>
      </c>
      <c r="C26" s="4">
        <v>1.23</v>
      </c>
      <c r="D26" s="4">
        <f t="shared" si="3"/>
        <v>5.7195</v>
      </c>
      <c r="E26" s="4">
        <f t="shared" si="1"/>
        <v>298.71949999999998</v>
      </c>
      <c r="F26" s="4">
        <f t="shared" si="2"/>
        <v>0.28949999999997544</v>
      </c>
      <c r="G26" s="12">
        <v>2023</v>
      </c>
    </row>
    <row r="27" spans="1:7" x14ac:dyDescent="0.2">
      <c r="A27" s="18">
        <v>44837.476053240738</v>
      </c>
      <c r="B27" s="4">
        <v>4.66</v>
      </c>
      <c r="C27" s="4">
        <v>1.23</v>
      </c>
      <c r="D27" s="4">
        <f t="shared" si="3"/>
        <v>5.7317999999999998</v>
      </c>
      <c r="E27" s="4">
        <f t="shared" si="1"/>
        <v>298.73180000000002</v>
      </c>
      <c r="F27" s="4">
        <f t="shared" si="2"/>
        <v>0.30180000000001428</v>
      </c>
      <c r="G27" s="12">
        <v>2023</v>
      </c>
    </row>
    <row r="28" spans="1:7" x14ac:dyDescent="0.2">
      <c r="A28" s="18">
        <v>44837.481111111112</v>
      </c>
      <c r="B28" s="4">
        <v>4.67</v>
      </c>
      <c r="C28" s="4">
        <v>1.23</v>
      </c>
      <c r="D28" s="4">
        <f t="shared" si="3"/>
        <v>5.7440999999999995</v>
      </c>
      <c r="E28" s="4">
        <f t="shared" si="1"/>
        <v>298.7441</v>
      </c>
      <c r="F28" s="4">
        <f t="shared" si="2"/>
        <v>0.31409999999999627</v>
      </c>
      <c r="G28" s="12">
        <v>2023</v>
      </c>
    </row>
    <row r="29" spans="1:7" x14ac:dyDescent="0.2">
      <c r="A29" s="18">
        <v>44837.487037037034</v>
      </c>
      <c r="B29" s="4">
        <v>4.68</v>
      </c>
      <c r="C29" s="4">
        <v>1.23</v>
      </c>
      <c r="D29" s="4">
        <f t="shared" si="3"/>
        <v>5.7563999999999993</v>
      </c>
      <c r="E29" s="4">
        <f t="shared" si="1"/>
        <v>298.75639999999999</v>
      </c>
      <c r="F29" s="4">
        <f t="shared" si="2"/>
        <v>0.32639999999997826</v>
      </c>
      <c r="G29" s="12">
        <v>2023</v>
      </c>
    </row>
    <row r="30" spans="1:7" x14ac:dyDescent="0.2">
      <c r="A30" s="18">
        <v>44837.492430555554</v>
      </c>
      <c r="B30" s="4">
        <v>4.6900000000000004</v>
      </c>
      <c r="C30" s="4">
        <v>1.23</v>
      </c>
      <c r="D30" s="4">
        <f t="shared" si="3"/>
        <v>5.7687000000000008</v>
      </c>
      <c r="E30" s="4">
        <f t="shared" si="1"/>
        <v>298.76870000000002</v>
      </c>
      <c r="F30" s="4">
        <f t="shared" si="2"/>
        <v>0.3387000000000171</v>
      </c>
      <c r="G30" s="12">
        <v>2023</v>
      </c>
    </row>
    <row r="31" spans="1:7" x14ac:dyDescent="0.2">
      <c r="A31" s="18">
        <v>44837.496192129627</v>
      </c>
      <c r="B31" s="4">
        <v>4.7</v>
      </c>
      <c r="C31" s="4">
        <v>1.23</v>
      </c>
      <c r="D31" s="4">
        <f t="shared" si="3"/>
        <v>5.7809999999999997</v>
      </c>
      <c r="E31" s="4">
        <f t="shared" si="1"/>
        <v>298.78100000000001</v>
      </c>
      <c r="F31" s="4">
        <f t="shared" si="2"/>
        <v>0.35099999999999909</v>
      </c>
      <c r="G31" s="12">
        <v>2023</v>
      </c>
    </row>
    <row r="32" spans="1:7" x14ac:dyDescent="0.2">
      <c r="A32" s="18">
        <v>44837.499803240738</v>
      </c>
      <c r="B32" s="4">
        <v>4.71</v>
      </c>
      <c r="C32" s="4">
        <v>1.23</v>
      </c>
      <c r="D32" s="4">
        <f t="shared" si="3"/>
        <v>5.7932999999999995</v>
      </c>
      <c r="E32" s="4">
        <f t="shared" si="1"/>
        <v>298.79329999999999</v>
      </c>
      <c r="F32" s="4">
        <f t="shared" si="2"/>
        <v>0.36329999999998108</v>
      </c>
      <c r="G32" s="12">
        <v>2023</v>
      </c>
    </row>
    <row r="33" spans="1:7" x14ac:dyDescent="0.2">
      <c r="A33" s="18">
        <v>44837.502418981479</v>
      </c>
      <c r="B33" s="4">
        <v>4.72</v>
      </c>
      <c r="C33" s="4">
        <v>1.23</v>
      </c>
      <c r="D33" s="4">
        <f t="shared" si="3"/>
        <v>5.8055999999999992</v>
      </c>
      <c r="E33" s="4">
        <f t="shared" si="1"/>
        <v>298.80560000000003</v>
      </c>
      <c r="F33" s="4">
        <f t="shared" si="2"/>
        <v>0.37560000000001992</v>
      </c>
      <c r="G33" s="12">
        <v>2023</v>
      </c>
    </row>
    <row r="34" spans="1:7" x14ac:dyDescent="0.2">
      <c r="A34" s="18">
        <v>44837.504861111112</v>
      </c>
      <c r="B34" s="4">
        <v>4.7300000000000004</v>
      </c>
      <c r="C34" s="4">
        <v>1.23</v>
      </c>
      <c r="D34" s="4">
        <f t="shared" si="3"/>
        <v>5.8179000000000007</v>
      </c>
      <c r="E34" s="4">
        <f t="shared" si="1"/>
        <v>298.81790000000001</v>
      </c>
      <c r="F34" s="4">
        <f t="shared" si="2"/>
        <v>0.38790000000000191</v>
      </c>
      <c r="G34" s="12">
        <v>2023</v>
      </c>
    </row>
    <row r="35" spans="1:7" x14ac:dyDescent="0.2">
      <c r="A35" s="18">
        <v>44837.506504629629</v>
      </c>
      <c r="B35" s="4">
        <v>4.74</v>
      </c>
      <c r="C35" s="4">
        <v>1.23</v>
      </c>
      <c r="D35" s="4">
        <f t="shared" si="3"/>
        <v>5.8302000000000005</v>
      </c>
      <c r="E35" s="4">
        <f t="shared" si="1"/>
        <v>298.83019999999999</v>
      </c>
      <c r="F35" s="4">
        <f t="shared" si="2"/>
        <v>0.4001999999999839</v>
      </c>
      <c r="G35" s="12">
        <v>2023</v>
      </c>
    </row>
    <row r="36" spans="1:7" x14ac:dyDescent="0.2">
      <c r="A36" s="18">
        <v>44837.510613425926</v>
      </c>
      <c r="B36" s="4">
        <v>4.75</v>
      </c>
      <c r="C36" s="4">
        <v>1.23</v>
      </c>
      <c r="D36" s="4">
        <f t="shared" si="3"/>
        <v>5.8425000000000002</v>
      </c>
      <c r="E36" s="4">
        <f t="shared" si="1"/>
        <v>298.84249999999997</v>
      </c>
      <c r="F36" s="4">
        <f t="shared" si="2"/>
        <v>0.41249999999996589</v>
      </c>
      <c r="G36" s="12">
        <v>2023</v>
      </c>
    </row>
    <row r="37" spans="1:7" x14ac:dyDescent="0.2">
      <c r="A37" s="18">
        <v>44856.867743055554</v>
      </c>
      <c r="B37" s="4">
        <v>4.76</v>
      </c>
      <c r="C37" s="4">
        <v>1.23</v>
      </c>
      <c r="D37" s="4">
        <f t="shared" si="3"/>
        <v>5.8548</v>
      </c>
      <c r="E37" s="4">
        <f t="shared" si="1"/>
        <v>298.85480000000001</v>
      </c>
      <c r="F37" s="4">
        <f t="shared" si="2"/>
        <v>0.42480000000000473</v>
      </c>
      <c r="G37" s="12">
        <v>2023</v>
      </c>
    </row>
    <row r="38" spans="1:7" x14ac:dyDescent="0.2">
      <c r="A38" s="18">
        <v>44856.870833333334</v>
      </c>
      <c r="B38" s="4">
        <v>4.7699999999999996</v>
      </c>
      <c r="C38" s="4">
        <v>1.23</v>
      </c>
      <c r="D38" s="4">
        <f t="shared" si="3"/>
        <v>5.8670999999999998</v>
      </c>
      <c r="E38" s="4">
        <f t="shared" si="1"/>
        <v>298.86709999999999</v>
      </c>
      <c r="F38" s="4">
        <f t="shared" si="2"/>
        <v>0.43709999999998672</v>
      </c>
      <c r="G38" s="12">
        <v>2023</v>
      </c>
    </row>
    <row r="39" spans="1:7" x14ac:dyDescent="0.2">
      <c r="A39" s="18">
        <v>44856.872199074074</v>
      </c>
      <c r="B39" s="4">
        <v>4.78</v>
      </c>
      <c r="C39" s="4">
        <v>1.23</v>
      </c>
      <c r="D39" s="4">
        <f t="shared" si="3"/>
        <v>5.8794000000000004</v>
      </c>
      <c r="E39" s="4">
        <f t="shared" si="1"/>
        <v>298.87939999999998</v>
      </c>
      <c r="F39" s="4">
        <f t="shared" si="2"/>
        <v>0.44939999999996871</v>
      </c>
      <c r="G39" s="12">
        <v>2023</v>
      </c>
    </row>
    <row r="40" spans="1:7" x14ac:dyDescent="0.2">
      <c r="A40" s="18">
        <v>44856.873541666668</v>
      </c>
      <c r="B40" s="4">
        <v>4.79</v>
      </c>
      <c r="C40" s="4">
        <v>1.23</v>
      </c>
      <c r="D40" s="4">
        <f t="shared" si="3"/>
        <v>5.8917000000000002</v>
      </c>
      <c r="E40" s="4">
        <f t="shared" si="1"/>
        <v>298.89170000000001</v>
      </c>
      <c r="F40" s="4">
        <f t="shared" si="2"/>
        <v>0.46170000000000755</v>
      </c>
      <c r="G40" s="12">
        <v>2023</v>
      </c>
    </row>
    <row r="41" spans="1:7" x14ac:dyDescent="0.2">
      <c r="A41" s="18">
        <v>44856.874525462961</v>
      </c>
      <c r="B41" s="4">
        <v>4.8</v>
      </c>
      <c r="C41" s="4">
        <v>1.23</v>
      </c>
      <c r="D41" s="4">
        <f t="shared" si="3"/>
        <v>5.9039999999999999</v>
      </c>
      <c r="E41" s="4">
        <f t="shared" si="1"/>
        <v>298.904</v>
      </c>
      <c r="F41" s="4">
        <f t="shared" si="2"/>
        <v>0.47399999999998954</v>
      </c>
      <c r="G41" s="12">
        <v>2023</v>
      </c>
    </row>
    <row r="42" spans="1:7" x14ac:dyDescent="0.2">
      <c r="A42" s="18">
        <v>44856.875405092593</v>
      </c>
      <c r="B42" s="4">
        <v>4.8099999999999996</v>
      </c>
      <c r="C42" s="4">
        <v>1.23</v>
      </c>
      <c r="D42" s="4">
        <f t="shared" si="3"/>
        <v>5.9162999999999997</v>
      </c>
      <c r="E42" s="4">
        <f t="shared" si="1"/>
        <v>298.91629999999998</v>
      </c>
      <c r="F42" s="4">
        <f t="shared" si="2"/>
        <v>0.48629999999997153</v>
      </c>
      <c r="G42" s="12">
        <v>2023</v>
      </c>
    </row>
    <row r="43" spans="1:7" x14ac:dyDescent="0.2">
      <c r="A43" s="18">
        <v>44856.876597222225</v>
      </c>
      <c r="B43" s="4">
        <v>4.82</v>
      </c>
      <c r="C43" s="4">
        <v>1.23</v>
      </c>
      <c r="D43" s="4">
        <f t="shared" si="3"/>
        <v>5.9286000000000003</v>
      </c>
      <c r="E43" s="4">
        <f t="shared" si="1"/>
        <v>298.92860000000002</v>
      </c>
      <c r="F43" s="4">
        <f t="shared" si="2"/>
        <v>0.49860000000001037</v>
      </c>
      <c r="G43" s="12">
        <v>2023</v>
      </c>
    </row>
    <row r="44" spans="1:7" x14ac:dyDescent="0.2">
      <c r="A44" s="18">
        <v>44856.877754629626</v>
      </c>
      <c r="B44" s="4">
        <v>4.83</v>
      </c>
      <c r="C44" s="4">
        <v>1.23</v>
      </c>
      <c r="D44" s="4">
        <f t="shared" si="3"/>
        <v>5.9409000000000001</v>
      </c>
      <c r="E44" s="4">
        <f t="shared" si="1"/>
        <v>298.9409</v>
      </c>
      <c r="F44" s="4">
        <f t="shared" si="2"/>
        <v>0.51089999999999236</v>
      </c>
      <c r="G44" s="12">
        <v>2023</v>
      </c>
    </row>
    <row r="45" spans="1:7" x14ac:dyDescent="0.2">
      <c r="A45" s="18">
        <v>44856.878761574073</v>
      </c>
      <c r="B45" s="4">
        <v>4.84</v>
      </c>
      <c r="C45" s="4">
        <v>1.23</v>
      </c>
      <c r="D45" s="4">
        <f t="shared" si="3"/>
        <v>5.9531999999999998</v>
      </c>
      <c r="E45" s="4">
        <f t="shared" si="1"/>
        <v>298.95319999999998</v>
      </c>
      <c r="F45" s="4">
        <f t="shared" si="2"/>
        <v>0.52319999999997435</v>
      </c>
      <c r="G45" s="12">
        <v>2023</v>
      </c>
    </row>
    <row r="46" spans="1:7" x14ac:dyDescent="0.2">
      <c r="A46" s="18">
        <v>44856.880833333336</v>
      </c>
      <c r="B46" s="4">
        <v>4.8499999999999996</v>
      </c>
      <c r="C46" s="4">
        <v>1.23</v>
      </c>
      <c r="D46" s="4">
        <f t="shared" si="3"/>
        <v>5.9654999999999996</v>
      </c>
      <c r="E46" s="4">
        <f t="shared" si="1"/>
        <v>298.96550000000002</v>
      </c>
      <c r="F46" s="4">
        <f t="shared" si="2"/>
        <v>0.53550000000001319</v>
      </c>
      <c r="G46" s="12">
        <v>2023</v>
      </c>
    </row>
    <row r="47" spans="1:7" x14ac:dyDescent="0.2">
      <c r="A47" s="18">
        <v>44856.882511574076</v>
      </c>
      <c r="B47" s="4">
        <v>4.8600000000000003</v>
      </c>
      <c r="C47" s="4">
        <v>1.23</v>
      </c>
      <c r="D47" s="4">
        <f t="shared" si="3"/>
        <v>5.9778000000000002</v>
      </c>
      <c r="E47" s="4">
        <f t="shared" si="1"/>
        <v>298.9778</v>
      </c>
      <c r="F47" s="4">
        <f t="shared" si="2"/>
        <v>0.54779999999999518</v>
      </c>
      <c r="G47" s="12">
        <v>2023</v>
      </c>
    </row>
    <row r="48" spans="1:7" x14ac:dyDescent="0.2">
      <c r="A48" s="18">
        <v>44856.884108796294</v>
      </c>
      <c r="B48" s="4">
        <v>4.87</v>
      </c>
      <c r="C48" s="4">
        <v>1.23</v>
      </c>
      <c r="D48" s="4">
        <f t="shared" si="3"/>
        <v>5.9901</v>
      </c>
      <c r="E48" s="4">
        <f t="shared" si="1"/>
        <v>298.99009999999998</v>
      </c>
      <c r="F48" s="4">
        <f t="shared" si="2"/>
        <v>0.56009999999997717</v>
      </c>
      <c r="G48" s="12">
        <v>2023</v>
      </c>
    </row>
    <row r="49" spans="1:7" x14ac:dyDescent="0.2">
      <c r="A49" s="18">
        <v>44856.885578703703</v>
      </c>
      <c r="B49" s="4">
        <v>4.88</v>
      </c>
      <c r="C49" s="4">
        <v>1.23</v>
      </c>
      <c r="D49" s="4">
        <f t="shared" si="3"/>
        <v>6.0023999999999997</v>
      </c>
      <c r="E49" s="4">
        <f t="shared" si="1"/>
        <v>299.00240000000002</v>
      </c>
      <c r="F49" s="4">
        <f t="shared" si="2"/>
        <v>0.57240000000001601</v>
      </c>
      <c r="G49" s="12">
        <v>2023</v>
      </c>
    </row>
    <row r="50" spans="1:7" x14ac:dyDescent="0.2">
      <c r="A50" s="18">
        <v>44856.888182870367</v>
      </c>
      <c r="B50" s="4">
        <v>4.8899999999999997</v>
      </c>
      <c r="C50" s="4">
        <v>1.23</v>
      </c>
      <c r="D50" s="4">
        <f t="shared" si="3"/>
        <v>6.0146999999999995</v>
      </c>
      <c r="E50" s="4">
        <f t="shared" si="1"/>
        <v>299.0147</v>
      </c>
      <c r="F50" s="4">
        <f t="shared" si="2"/>
        <v>0.584699999999998</v>
      </c>
      <c r="G50" s="12">
        <v>2023</v>
      </c>
    </row>
    <row r="51" spans="1:7" x14ac:dyDescent="0.2">
      <c r="A51" s="18">
        <v>44856.889988425923</v>
      </c>
      <c r="B51" s="4">
        <v>4.9000000000000004</v>
      </c>
      <c r="C51" s="4">
        <v>1.23</v>
      </c>
      <c r="D51" s="4">
        <f t="shared" si="3"/>
        <v>6.0270000000000001</v>
      </c>
      <c r="E51" s="4">
        <f t="shared" si="1"/>
        <v>299.02699999999999</v>
      </c>
      <c r="F51" s="4">
        <f t="shared" si="2"/>
        <v>0.59699999999997999</v>
      </c>
      <c r="G51" s="12">
        <v>2023</v>
      </c>
    </row>
    <row r="52" spans="1:7" x14ac:dyDescent="0.2">
      <c r="A52" s="18">
        <v>44856.893680555557</v>
      </c>
      <c r="B52" s="4">
        <v>4.91</v>
      </c>
      <c r="C52" s="4">
        <v>1.23</v>
      </c>
      <c r="D52" s="4">
        <f t="shared" si="3"/>
        <v>6.0392999999999999</v>
      </c>
      <c r="E52" s="4">
        <f t="shared" si="1"/>
        <v>299.03930000000003</v>
      </c>
      <c r="F52" s="4">
        <f t="shared" si="2"/>
        <v>0.60930000000001883</v>
      </c>
      <c r="G52" s="12">
        <v>2023</v>
      </c>
    </row>
    <row r="53" spans="1:7" x14ac:dyDescent="0.2">
      <c r="A53" s="18">
        <v>44856.895844907405</v>
      </c>
      <c r="B53" s="4">
        <v>4.92</v>
      </c>
      <c r="C53" s="4">
        <v>1.23</v>
      </c>
      <c r="D53" s="4">
        <f t="shared" si="3"/>
        <v>6.0515999999999996</v>
      </c>
      <c r="E53" s="4">
        <f t="shared" si="1"/>
        <v>299.05160000000001</v>
      </c>
      <c r="F53" s="4">
        <f t="shared" si="2"/>
        <v>0.62160000000000082</v>
      </c>
      <c r="G53" s="12">
        <v>2023</v>
      </c>
    </row>
    <row r="54" spans="1:7" x14ac:dyDescent="0.2">
      <c r="A54" s="18">
        <v>44856.898287037038</v>
      </c>
      <c r="B54" s="4">
        <v>4.93</v>
      </c>
      <c r="C54" s="4">
        <v>1.23</v>
      </c>
      <c r="D54" s="4">
        <f t="shared" si="3"/>
        <v>6.0638999999999994</v>
      </c>
      <c r="E54" s="4">
        <f t="shared" si="1"/>
        <v>299.06389999999999</v>
      </c>
      <c r="F54" s="4">
        <f t="shared" si="2"/>
        <v>0.63389999999998281</v>
      </c>
      <c r="G54" s="12">
        <v>2023</v>
      </c>
    </row>
    <row r="55" spans="1:7" x14ac:dyDescent="0.2">
      <c r="A55" s="18">
        <v>44856.901724537034</v>
      </c>
      <c r="B55" s="4">
        <v>4.9400000000000004</v>
      </c>
      <c r="C55" s="4">
        <v>1.23</v>
      </c>
      <c r="D55" s="4">
        <f t="shared" si="3"/>
        <v>6.0762</v>
      </c>
      <c r="E55" s="4">
        <f t="shared" si="1"/>
        <v>299.07619999999997</v>
      </c>
      <c r="F55" s="4">
        <f t="shared" si="2"/>
        <v>0.6461999999999648</v>
      </c>
      <c r="G55" s="12">
        <v>2023</v>
      </c>
    </row>
    <row r="56" spans="1:7" x14ac:dyDescent="0.2">
      <c r="A56" s="18">
        <v>44856.906724537039</v>
      </c>
      <c r="B56" s="4">
        <v>4.95</v>
      </c>
      <c r="C56" s="4">
        <v>1.23</v>
      </c>
      <c r="D56" s="4">
        <f t="shared" si="3"/>
        <v>6.0884999999999998</v>
      </c>
      <c r="E56" s="4">
        <f t="shared" si="1"/>
        <v>299.08850000000001</v>
      </c>
      <c r="F56" s="4">
        <f t="shared" si="2"/>
        <v>0.65850000000000364</v>
      </c>
      <c r="G56" s="12">
        <v>2023</v>
      </c>
    </row>
    <row r="57" spans="1:7" x14ac:dyDescent="0.2">
      <c r="A57" s="18">
        <v>44856.908356481479</v>
      </c>
      <c r="B57" s="4">
        <v>4.96</v>
      </c>
      <c r="C57" s="4">
        <v>1.23</v>
      </c>
      <c r="D57" s="4">
        <f t="shared" si="3"/>
        <v>6.1007999999999996</v>
      </c>
      <c r="E57" s="4">
        <f t="shared" si="1"/>
        <v>299.10079999999999</v>
      </c>
      <c r="F57" s="4">
        <f t="shared" si="2"/>
        <v>0.67079999999998563</v>
      </c>
      <c r="G57" s="12">
        <v>2023</v>
      </c>
    </row>
    <row r="58" spans="1:7" x14ac:dyDescent="0.2">
      <c r="A58" s="18">
        <v>44856.911203703705</v>
      </c>
      <c r="B58" s="4">
        <v>4.97</v>
      </c>
      <c r="C58" s="4">
        <v>1.23</v>
      </c>
      <c r="D58" s="4">
        <f t="shared" si="3"/>
        <v>6.1130999999999993</v>
      </c>
      <c r="E58" s="4">
        <f t="shared" si="1"/>
        <v>299.11309999999997</v>
      </c>
      <c r="F58" s="4">
        <f t="shared" si="2"/>
        <v>0.68309999999996762</v>
      </c>
      <c r="G58" s="12">
        <v>2023</v>
      </c>
    </row>
    <row r="59" spans="1:7" x14ac:dyDescent="0.2">
      <c r="A59" s="18">
        <v>44856.91333333333</v>
      </c>
      <c r="B59" s="4">
        <v>4.9800000000000004</v>
      </c>
      <c r="C59" s="4">
        <v>1.23</v>
      </c>
      <c r="D59" s="4">
        <f t="shared" si="3"/>
        <v>6.1254000000000008</v>
      </c>
      <c r="E59" s="4">
        <f t="shared" si="1"/>
        <v>299.12540000000001</v>
      </c>
      <c r="F59" s="4">
        <f t="shared" si="2"/>
        <v>0.69540000000000646</v>
      </c>
      <c r="G59" s="12">
        <v>2023</v>
      </c>
    </row>
    <row r="60" spans="1:7" x14ac:dyDescent="0.2">
      <c r="A60" s="18">
        <v>44856.916655092595</v>
      </c>
      <c r="B60" s="4">
        <v>4.99</v>
      </c>
      <c r="C60" s="4">
        <v>1.23</v>
      </c>
      <c r="D60" s="4">
        <f t="shared" si="3"/>
        <v>6.1377000000000006</v>
      </c>
      <c r="E60" s="4">
        <f t="shared" si="1"/>
        <v>299.1377</v>
      </c>
      <c r="F60" s="4">
        <f t="shared" si="2"/>
        <v>0.70769999999998845</v>
      </c>
      <c r="G60" s="12">
        <v>2023</v>
      </c>
    </row>
    <row r="61" spans="1:7" x14ac:dyDescent="0.2">
      <c r="A61" s="18">
        <v>44856.918935185182</v>
      </c>
      <c r="B61" s="4">
        <v>5</v>
      </c>
      <c r="C61" s="4">
        <v>1.23</v>
      </c>
      <c r="D61" s="4">
        <f t="shared" si="3"/>
        <v>6.15</v>
      </c>
      <c r="E61" s="4">
        <f t="shared" si="1"/>
        <v>299.14999999999998</v>
      </c>
      <c r="F61" s="4">
        <f t="shared" si="2"/>
        <v>0.71999999999997044</v>
      </c>
      <c r="G61" s="12">
        <v>2023</v>
      </c>
    </row>
    <row r="62" spans="1:7" x14ac:dyDescent="0.2">
      <c r="A62" s="18">
        <v>44856.920787037037</v>
      </c>
      <c r="B62" s="4">
        <v>5.01</v>
      </c>
      <c r="C62" s="4">
        <v>1.23</v>
      </c>
      <c r="D62" s="4">
        <f t="shared" si="3"/>
        <v>6.1622999999999992</v>
      </c>
      <c r="E62" s="4">
        <f t="shared" si="1"/>
        <v>299.16230000000002</v>
      </c>
      <c r="F62" s="4">
        <f t="shared" si="2"/>
        <v>0.73230000000000928</v>
      </c>
      <c r="G62" s="12">
        <v>2023</v>
      </c>
    </row>
    <row r="63" spans="1:7" x14ac:dyDescent="0.2">
      <c r="A63" s="18">
        <v>44856.923321759263</v>
      </c>
      <c r="B63" s="4">
        <v>5.0199999999999996</v>
      </c>
      <c r="C63" s="4">
        <v>1.23</v>
      </c>
      <c r="D63" s="4">
        <f t="shared" si="3"/>
        <v>6.174599999999999</v>
      </c>
      <c r="E63" s="4">
        <f t="shared" si="1"/>
        <v>299.1746</v>
      </c>
      <c r="F63" s="4">
        <f t="shared" si="2"/>
        <v>0.74459999999999127</v>
      </c>
      <c r="G63" s="12">
        <v>2023</v>
      </c>
    </row>
    <row r="64" spans="1:7" x14ac:dyDescent="0.2">
      <c r="A64" s="18">
        <v>44856.924756944441</v>
      </c>
      <c r="B64" s="4">
        <v>5.03</v>
      </c>
      <c r="C64" s="4">
        <v>1.23</v>
      </c>
      <c r="D64" s="4">
        <f t="shared" si="3"/>
        <v>6.1869000000000005</v>
      </c>
      <c r="E64" s="4">
        <f t="shared" si="1"/>
        <v>299.18689999999998</v>
      </c>
      <c r="F64" s="4">
        <f t="shared" si="2"/>
        <v>0.75689999999997326</v>
      </c>
      <c r="G64" s="12">
        <v>2023</v>
      </c>
    </row>
    <row r="65" spans="1:7" x14ac:dyDescent="0.2">
      <c r="A65" s="18">
        <v>44856.925868055558</v>
      </c>
      <c r="B65" s="4">
        <v>5.04</v>
      </c>
      <c r="C65" s="4">
        <v>1.23</v>
      </c>
      <c r="D65" s="4">
        <f t="shared" si="3"/>
        <v>6.1992000000000003</v>
      </c>
      <c r="E65" s="4">
        <f t="shared" si="1"/>
        <v>299.19920000000002</v>
      </c>
      <c r="F65" s="4">
        <f t="shared" si="2"/>
        <v>0.7692000000000121</v>
      </c>
      <c r="G65" s="12">
        <v>2023</v>
      </c>
    </row>
    <row r="66" spans="1:7" x14ac:dyDescent="0.2">
      <c r="A66" s="18">
        <v>44856.927152777775</v>
      </c>
      <c r="B66" s="4">
        <v>5.05</v>
      </c>
      <c r="C66" s="4">
        <v>1.23</v>
      </c>
      <c r="D66" s="4">
        <f t="shared" si="3"/>
        <v>6.2115</v>
      </c>
      <c r="E66" s="4">
        <f t="shared" si="1"/>
        <v>299.2115</v>
      </c>
      <c r="F66" s="4">
        <f t="shared" si="2"/>
        <v>0.78149999999999409</v>
      </c>
      <c r="G66" s="12">
        <v>2023</v>
      </c>
    </row>
    <row r="67" spans="1:7" x14ac:dyDescent="0.2">
      <c r="A67" s="18">
        <v>44856.927824074075</v>
      </c>
      <c r="B67" s="4">
        <v>5.0599999999999996</v>
      </c>
      <c r="C67" s="4">
        <v>1.23</v>
      </c>
      <c r="D67" s="4">
        <f t="shared" si="3"/>
        <v>6.2237999999999998</v>
      </c>
      <c r="E67" s="4">
        <f t="shared" si="1"/>
        <v>299.22379999999998</v>
      </c>
      <c r="F67" s="4">
        <f t="shared" si="2"/>
        <v>0.79379999999997608</v>
      </c>
      <c r="G67" s="12">
        <v>2023</v>
      </c>
    </row>
    <row r="68" spans="1:7" x14ac:dyDescent="0.2">
      <c r="A68" s="18">
        <v>44856.928680555553</v>
      </c>
      <c r="B68" s="4">
        <v>5.07</v>
      </c>
      <c r="C68" s="4">
        <v>1.23</v>
      </c>
      <c r="D68" s="4">
        <f t="shared" si="3"/>
        <v>6.2361000000000004</v>
      </c>
      <c r="E68" s="4">
        <f t="shared" ref="E68:E131" si="4">D68+293</f>
        <v>299.23610000000002</v>
      </c>
      <c r="F68" s="4">
        <f t="shared" ref="F68:F131" si="5">E68-298.43</f>
        <v>0.80610000000001492</v>
      </c>
      <c r="G68" s="12">
        <v>2023</v>
      </c>
    </row>
    <row r="69" spans="1:7" x14ac:dyDescent="0.2">
      <c r="A69" s="18">
        <v>44856.93</v>
      </c>
      <c r="B69" s="4">
        <v>5.08</v>
      </c>
      <c r="C69" s="4">
        <v>1.23</v>
      </c>
      <c r="D69" s="4">
        <f t="shared" si="3"/>
        <v>6.2484000000000002</v>
      </c>
      <c r="E69" s="4">
        <f t="shared" si="4"/>
        <v>299.2484</v>
      </c>
      <c r="F69" s="4">
        <f t="shared" si="5"/>
        <v>0.81839999999999691</v>
      </c>
      <c r="G69" s="12">
        <v>2023</v>
      </c>
    </row>
    <row r="70" spans="1:7" x14ac:dyDescent="0.2">
      <c r="A70" s="18">
        <v>44856.931296296294</v>
      </c>
      <c r="B70" s="4">
        <v>5.09</v>
      </c>
      <c r="C70" s="4">
        <v>1.23</v>
      </c>
      <c r="D70" s="4">
        <f t="shared" si="3"/>
        <v>6.2606999999999999</v>
      </c>
      <c r="E70" s="4">
        <f t="shared" si="4"/>
        <v>299.26069999999999</v>
      </c>
      <c r="F70" s="4">
        <f t="shared" si="5"/>
        <v>0.8306999999999789</v>
      </c>
      <c r="G70" s="12">
        <v>2023</v>
      </c>
    </row>
    <row r="71" spans="1:7" x14ac:dyDescent="0.2">
      <c r="A71" s="18">
        <v>44856.932210648149</v>
      </c>
      <c r="B71" s="4">
        <v>5.0999999999999996</v>
      </c>
      <c r="C71" s="4">
        <v>1.23</v>
      </c>
      <c r="D71" s="4">
        <f t="shared" si="3"/>
        <v>6.2729999999999997</v>
      </c>
      <c r="E71" s="4">
        <f t="shared" si="4"/>
        <v>299.27300000000002</v>
      </c>
      <c r="F71" s="4">
        <f t="shared" si="5"/>
        <v>0.84300000000001774</v>
      </c>
      <c r="G71" s="12">
        <v>2023</v>
      </c>
    </row>
    <row r="72" spans="1:7" x14ac:dyDescent="0.2">
      <c r="A72" s="18">
        <v>44856.933067129627</v>
      </c>
      <c r="B72" s="4">
        <v>5.1100000000000003</v>
      </c>
      <c r="C72" s="4">
        <v>1.23</v>
      </c>
      <c r="D72" s="4">
        <f t="shared" si="3"/>
        <v>6.2853000000000003</v>
      </c>
      <c r="E72" s="4">
        <f t="shared" si="4"/>
        <v>299.28530000000001</v>
      </c>
      <c r="F72" s="4">
        <f t="shared" si="5"/>
        <v>0.85529999999999973</v>
      </c>
      <c r="G72" s="12">
        <v>2023</v>
      </c>
    </row>
    <row r="73" spans="1:7" x14ac:dyDescent="0.2">
      <c r="A73" s="18">
        <v>44856.933761574073</v>
      </c>
      <c r="B73" s="4">
        <v>5.12</v>
      </c>
      <c r="C73" s="4">
        <v>1.23</v>
      </c>
      <c r="D73" s="4">
        <f t="shared" si="3"/>
        <v>6.2976000000000001</v>
      </c>
      <c r="E73" s="4">
        <f t="shared" si="4"/>
        <v>299.29759999999999</v>
      </c>
      <c r="F73" s="4">
        <f t="shared" si="5"/>
        <v>0.86759999999998172</v>
      </c>
      <c r="G73" s="12">
        <v>2023</v>
      </c>
    </row>
    <row r="74" spans="1:7" x14ac:dyDescent="0.2">
      <c r="A74" s="18">
        <v>44856.934930555559</v>
      </c>
      <c r="B74" s="4">
        <v>5.13</v>
      </c>
      <c r="C74" s="4">
        <v>1.23</v>
      </c>
      <c r="D74" s="4">
        <f t="shared" si="3"/>
        <v>6.3098999999999998</v>
      </c>
      <c r="E74" s="4">
        <f t="shared" si="4"/>
        <v>299.30990000000003</v>
      </c>
      <c r="F74" s="4">
        <f t="shared" si="5"/>
        <v>0.87990000000002055</v>
      </c>
      <c r="G74" s="12">
        <v>2023</v>
      </c>
    </row>
    <row r="75" spans="1:7" x14ac:dyDescent="0.2">
      <c r="A75" s="18">
        <v>44856.935960648145</v>
      </c>
      <c r="B75" s="4">
        <v>5.14</v>
      </c>
      <c r="C75" s="4">
        <v>1.23</v>
      </c>
      <c r="D75" s="4">
        <f t="shared" si="3"/>
        <v>6.3221999999999996</v>
      </c>
      <c r="E75" s="4">
        <f t="shared" si="4"/>
        <v>299.32220000000001</v>
      </c>
      <c r="F75" s="4">
        <f t="shared" si="5"/>
        <v>0.89220000000000255</v>
      </c>
      <c r="G75" s="12">
        <v>2023</v>
      </c>
    </row>
    <row r="76" spans="1:7" x14ac:dyDescent="0.2">
      <c r="A76" s="18">
        <v>44856.937708333331</v>
      </c>
      <c r="B76" s="4">
        <v>5.15</v>
      </c>
      <c r="C76" s="4">
        <v>1.23</v>
      </c>
      <c r="D76" s="4">
        <f t="shared" si="3"/>
        <v>6.3345000000000002</v>
      </c>
      <c r="E76" s="4">
        <f t="shared" si="4"/>
        <v>299.33449999999999</v>
      </c>
      <c r="F76" s="4">
        <f t="shared" si="5"/>
        <v>0.90449999999998454</v>
      </c>
      <c r="G76" s="12">
        <v>2023</v>
      </c>
    </row>
    <row r="77" spans="1:7" x14ac:dyDescent="0.2">
      <c r="A77" s="18">
        <v>44856.938981481479</v>
      </c>
      <c r="B77" s="4">
        <v>5.16</v>
      </c>
      <c r="C77" s="4">
        <v>1.23</v>
      </c>
      <c r="D77" s="4">
        <f t="shared" si="3"/>
        <v>6.3468</v>
      </c>
      <c r="E77" s="4">
        <f t="shared" si="4"/>
        <v>299.34679999999997</v>
      </c>
      <c r="F77" s="4">
        <f t="shared" si="5"/>
        <v>0.91679999999996653</v>
      </c>
      <c r="G77" s="12">
        <v>2023</v>
      </c>
    </row>
    <row r="78" spans="1:7" x14ac:dyDescent="0.2">
      <c r="A78" s="18">
        <v>44856.94023148148</v>
      </c>
      <c r="B78" s="4">
        <v>5.17</v>
      </c>
      <c r="C78" s="4">
        <v>1.23</v>
      </c>
      <c r="D78" s="4">
        <f t="shared" si="3"/>
        <v>6.3590999999999998</v>
      </c>
      <c r="E78" s="4">
        <f t="shared" si="4"/>
        <v>299.35910000000001</v>
      </c>
      <c r="F78" s="4">
        <f t="shared" si="5"/>
        <v>0.92910000000000537</v>
      </c>
      <c r="G78" s="12">
        <v>2023</v>
      </c>
    </row>
    <row r="79" spans="1:7" x14ac:dyDescent="0.2">
      <c r="A79" s="18">
        <v>44856.941319444442</v>
      </c>
      <c r="B79" s="4">
        <v>5.18</v>
      </c>
      <c r="C79" s="4">
        <v>1.23</v>
      </c>
      <c r="D79" s="4">
        <f t="shared" si="3"/>
        <v>6.3713999999999995</v>
      </c>
      <c r="E79" s="4">
        <f t="shared" si="4"/>
        <v>299.37139999999999</v>
      </c>
      <c r="F79" s="4">
        <f t="shared" si="5"/>
        <v>0.94139999999998736</v>
      </c>
      <c r="G79" s="12">
        <v>2023</v>
      </c>
    </row>
    <row r="80" spans="1:7" x14ac:dyDescent="0.2">
      <c r="A80" s="18">
        <v>44856.942777777775</v>
      </c>
      <c r="B80" s="4">
        <v>5.19</v>
      </c>
      <c r="C80" s="4">
        <v>1.23</v>
      </c>
      <c r="D80" s="4">
        <f t="shared" si="3"/>
        <v>6.3837000000000002</v>
      </c>
      <c r="E80" s="4">
        <f t="shared" si="4"/>
        <v>299.38369999999998</v>
      </c>
      <c r="F80" s="4">
        <f t="shared" si="5"/>
        <v>0.95369999999996935</v>
      </c>
      <c r="G80" s="12">
        <v>2023</v>
      </c>
    </row>
    <row r="81" spans="1:7" x14ac:dyDescent="0.2">
      <c r="A81" s="18">
        <v>44856.943773148145</v>
      </c>
      <c r="B81" s="4">
        <v>5.2</v>
      </c>
      <c r="C81" s="4">
        <v>1.23</v>
      </c>
      <c r="D81" s="4">
        <f t="shared" si="3"/>
        <v>6.3959999999999999</v>
      </c>
      <c r="E81" s="4">
        <f t="shared" si="4"/>
        <v>299.39600000000002</v>
      </c>
      <c r="F81" s="4">
        <f t="shared" si="5"/>
        <v>0.96600000000000819</v>
      </c>
      <c r="G81" s="12">
        <v>2023</v>
      </c>
    </row>
    <row r="82" spans="1:7" x14ac:dyDescent="0.2">
      <c r="A82" s="18">
        <v>44856.944664351853</v>
      </c>
      <c r="B82" s="4">
        <v>5.21</v>
      </c>
      <c r="C82" s="4">
        <v>1.23</v>
      </c>
      <c r="D82" s="4">
        <f t="shared" ref="D82:D145" si="6">B82*C82</f>
        <v>6.4082999999999997</v>
      </c>
      <c r="E82" s="4">
        <f t="shared" si="4"/>
        <v>299.4083</v>
      </c>
      <c r="F82" s="4">
        <f t="shared" si="5"/>
        <v>0.97829999999999018</v>
      </c>
      <c r="G82" s="12">
        <v>2023</v>
      </c>
    </row>
    <row r="83" spans="1:7" x14ac:dyDescent="0.2">
      <c r="A83" s="18">
        <v>44856.945509259262</v>
      </c>
      <c r="B83" s="4">
        <v>5.22</v>
      </c>
      <c r="C83" s="4">
        <v>1.23</v>
      </c>
      <c r="D83" s="4">
        <f t="shared" si="6"/>
        <v>6.4205999999999994</v>
      </c>
      <c r="E83" s="4">
        <f t="shared" si="4"/>
        <v>299.42059999999998</v>
      </c>
      <c r="F83" s="4">
        <f t="shared" si="5"/>
        <v>0.99059999999997217</v>
      </c>
      <c r="G83" s="12">
        <v>2023</v>
      </c>
    </row>
    <row r="84" spans="1:7" x14ac:dyDescent="0.2">
      <c r="A84" s="18">
        <v>44856.947141203702</v>
      </c>
      <c r="B84" s="4">
        <v>5.23</v>
      </c>
      <c r="C84" s="4">
        <v>1.23</v>
      </c>
      <c r="D84" s="4">
        <f t="shared" si="6"/>
        <v>6.4329000000000001</v>
      </c>
      <c r="E84" s="4">
        <f t="shared" si="4"/>
        <v>299.43290000000002</v>
      </c>
      <c r="F84" s="4">
        <f t="shared" si="5"/>
        <v>1.002900000000011</v>
      </c>
      <c r="G84" s="12">
        <v>2023</v>
      </c>
    </row>
    <row r="85" spans="1:7" x14ac:dyDescent="0.2">
      <c r="A85" s="18">
        <v>44856.948564814818</v>
      </c>
      <c r="B85" s="4">
        <v>5.24</v>
      </c>
      <c r="C85" s="4">
        <v>1.23</v>
      </c>
      <c r="D85" s="4">
        <f t="shared" si="6"/>
        <v>6.4451999999999998</v>
      </c>
      <c r="E85" s="4">
        <f t="shared" si="4"/>
        <v>299.4452</v>
      </c>
      <c r="F85" s="4">
        <f t="shared" si="5"/>
        <v>1.015199999999993</v>
      </c>
      <c r="G85" s="12">
        <v>2023</v>
      </c>
    </row>
    <row r="86" spans="1:7" x14ac:dyDescent="0.2">
      <c r="A86" s="18">
        <v>44856.950578703705</v>
      </c>
      <c r="B86" s="4">
        <v>5.25</v>
      </c>
      <c r="C86" s="4">
        <v>1.23</v>
      </c>
      <c r="D86" s="4">
        <f t="shared" si="6"/>
        <v>6.4574999999999996</v>
      </c>
      <c r="E86" s="4">
        <f t="shared" si="4"/>
        <v>299.45749999999998</v>
      </c>
      <c r="F86" s="4">
        <f t="shared" si="5"/>
        <v>1.027499999999975</v>
      </c>
      <c r="G86" s="12">
        <v>2023</v>
      </c>
    </row>
    <row r="87" spans="1:7" x14ac:dyDescent="0.2">
      <c r="A87" s="18">
        <v>44856.951678240737</v>
      </c>
      <c r="B87" s="4">
        <v>5.26</v>
      </c>
      <c r="C87" s="4">
        <v>1.23</v>
      </c>
      <c r="D87" s="4">
        <f t="shared" si="6"/>
        <v>6.4697999999999993</v>
      </c>
      <c r="E87" s="4">
        <f t="shared" si="4"/>
        <v>299.46980000000002</v>
      </c>
      <c r="F87" s="4">
        <f t="shared" si="5"/>
        <v>1.0398000000000138</v>
      </c>
      <c r="G87" s="12">
        <v>2023</v>
      </c>
    </row>
    <row r="88" spans="1:7" x14ac:dyDescent="0.2">
      <c r="A88" s="18">
        <v>44856.953587962962</v>
      </c>
      <c r="B88" s="4">
        <v>5.27</v>
      </c>
      <c r="C88" s="4">
        <v>1.23</v>
      </c>
      <c r="D88" s="4">
        <f t="shared" si="6"/>
        <v>6.4820999999999991</v>
      </c>
      <c r="E88" s="4">
        <f t="shared" si="4"/>
        <v>299.4821</v>
      </c>
      <c r="F88" s="4">
        <f t="shared" si="5"/>
        <v>1.0520999999999958</v>
      </c>
      <c r="G88" s="12">
        <v>2023</v>
      </c>
    </row>
    <row r="89" spans="1:7" x14ac:dyDescent="0.2">
      <c r="A89" s="18">
        <v>44856.955081018517</v>
      </c>
      <c r="B89" s="4">
        <v>5.28</v>
      </c>
      <c r="C89" s="4">
        <v>1.23</v>
      </c>
      <c r="D89" s="4">
        <f t="shared" si="6"/>
        <v>6.4944000000000006</v>
      </c>
      <c r="E89" s="4">
        <f t="shared" si="4"/>
        <v>299.49439999999998</v>
      </c>
      <c r="F89" s="4">
        <f t="shared" si="5"/>
        <v>1.0643999999999778</v>
      </c>
      <c r="G89" s="12">
        <v>2023</v>
      </c>
    </row>
    <row r="90" spans="1:7" x14ac:dyDescent="0.2">
      <c r="A90" s="18">
        <v>44856.956759259258</v>
      </c>
      <c r="B90" s="4">
        <v>5.29</v>
      </c>
      <c r="C90" s="4">
        <v>1.23</v>
      </c>
      <c r="D90" s="4">
        <f t="shared" si="6"/>
        <v>6.5067000000000004</v>
      </c>
      <c r="E90" s="4">
        <f t="shared" si="4"/>
        <v>299.50670000000002</v>
      </c>
      <c r="F90" s="4">
        <f t="shared" si="5"/>
        <v>1.0767000000000166</v>
      </c>
      <c r="G90" s="12">
        <v>2023</v>
      </c>
    </row>
    <row r="91" spans="1:7" x14ac:dyDescent="0.2">
      <c r="A91" s="18">
        <v>44856.958437499998</v>
      </c>
      <c r="B91" s="4">
        <v>5.3</v>
      </c>
      <c r="C91" s="4">
        <v>1.23</v>
      </c>
      <c r="D91" s="4">
        <f t="shared" si="6"/>
        <v>6.5190000000000001</v>
      </c>
      <c r="E91" s="4">
        <f t="shared" si="4"/>
        <v>299.51900000000001</v>
      </c>
      <c r="F91" s="4">
        <f t="shared" si="5"/>
        <v>1.0889999999999986</v>
      </c>
      <c r="G91" s="12">
        <v>2023</v>
      </c>
    </row>
    <row r="92" spans="1:7" x14ac:dyDescent="0.2">
      <c r="A92" s="18">
        <v>44856.960324074076</v>
      </c>
      <c r="B92" s="4">
        <v>5.31</v>
      </c>
      <c r="C92" s="4">
        <v>1.23</v>
      </c>
      <c r="D92" s="4">
        <f t="shared" si="6"/>
        <v>6.531299999999999</v>
      </c>
      <c r="E92" s="4">
        <f t="shared" si="4"/>
        <v>299.53129999999999</v>
      </c>
      <c r="F92" s="4">
        <f t="shared" si="5"/>
        <v>1.1012999999999806</v>
      </c>
      <c r="G92" s="12">
        <v>2023</v>
      </c>
    </row>
    <row r="93" spans="1:7" x14ac:dyDescent="0.2">
      <c r="A93" s="18">
        <v>44856.961215277777</v>
      </c>
      <c r="B93" s="4">
        <v>5.32</v>
      </c>
      <c r="C93" s="4">
        <v>1.23</v>
      </c>
      <c r="D93" s="4">
        <f t="shared" si="6"/>
        <v>6.5436000000000005</v>
      </c>
      <c r="E93" s="4">
        <f t="shared" si="4"/>
        <v>299.54360000000003</v>
      </c>
      <c r="F93" s="4">
        <f t="shared" si="5"/>
        <v>1.1136000000000195</v>
      </c>
      <c r="G93" s="12">
        <v>2023</v>
      </c>
    </row>
    <row r="94" spans="1:7" x14ac:dyDescent="0.2">
      <c r="A94" s="18">
        <v>44856.963206018518</v>
      </c>
      <c r="B94" s="4">
        <v>5.33</v>
      </c>
      <c r="C94" s="4">
        <v>1.23</v>
      </c>
      <c r="D94" s="4">
        <f t="shared" si="6"/>
        <v>6.5559000000000003</v>
      </c>
      <c r="E94" s="4">
        <f t="shared" si="4"/>
        <v>299.55590000000001</v>
      </c>
      <c r="F94" s="4">
        <f t="shared" si="5"/>
        <v>1.1259000000000015</v>
      </c>
      <c r="G94" s="12">
        <v>2023</v>
      </c>
    </row>
    <row r="95" spans="1:7" x14ac:dyDescent="0.2">
      <c r="A95" s="18">
        <v>44856.966608796298</v>
      </c>
      <c r="B95" s="4">
        <v>5.34</v>
      </c>
      <c r="C95" s="4">
        <v>1.23</v>
      </c>
      <c r="D95" s="4">
        <f t="shared" si="6"/>
        <v>6.5682</v>
      </c>
      <c r="E95" s="4">
        <f t="shared" si="4"/>
        <v>299.56819999999999</v>
      </c>
      <c r="F95" s="4">
        <f t="shared" si="5"/>
        <v>1.1381999999999834</v>
      </c>
      <c r="G95" s="12">
        <v>2023</v>
      </c>
    </row>
    <row r="96" spans="1:7" x14ac:dyDescent="0.2">
      <c r="A96" s="18">
        <v>44856.968472222223</v>
      </c>
      <c r="B96" s="4">
        <v>5.35</v>
      </c>
      <c r="C96" s="4">
        <v>1.23</v>
      </c>
      <c r="D96" s="4">
        <f t="shared" si="6"/>
        <v>6.5804999999999998</v>
      </c>
      <c r="E96" s="4">
        <f t="shared" si="4"/>
        <v>299.58049999999997</v>
      </c>
      <c r="F96" s="4">
        <f t="shared" si="5"/>
        <v>1.1504999999999654</v>
      </c>
      <c r="G96" s="12">
        <v>2023</v>
      </c>
    </row>
    <row r="97" spans="1:7" x14ac:dyDescent="0.2">
      <c r="A97" s="18">
        <v>44856.970601851855</v>
      </c>
      <c r="B97" s="4">
        <v>5.36</v>
      </c>
      <c r="C97" s="4">
        <v>1.23</v>
      </c>
      <c r="D97" s="4">
        <f t="shared" si="6"/>
        <v>6.5928000000000004</v>
      </c>
      <c r="E97" s="4">
        <f t="shared" si="4"/>
        <v>299.59280000000001</v>
      </c>
      <c r="F97" s="4">
        <f t="shared" si="5"/>
        <v>1.1628000000000043</v>
      </c>
      <c r="G97" s="12">
        <v>2023</v>
      </c>
    </row>
    <row r="98" spans="1:7" x14ac:dyDescent="0.2">
      <c r="A98" s="18">
        <v>44856.973333333335</v>
      </c>
      <c r="B98" s="4">
        <v>5.37</v>
      </c>
      <c r="C98" s="4">
        <v>1.23</v>
      </c>
      <c r="D98" s="4">
        <f t="shared" si="6"/>
        <v>6.6051000000000002</v>
      </c>
      <c r="E98" s="4">
        <f t="shared" si="4"/>
        <v>299.60509999999999</v>
      </c>
      <c r="F98" s="4">
        <f t="shared" si="5"/>
        <v>1.1750999999999863</v>
      </c>
      <c r="G98" s="12">
        <v>2023</v>
      </c>
    </row>
    <row r="99" spans="1:7" x14ac:dyDescent="0.2">
      <c r="A99" s="18">
        <v>44856.974502314813</v>
      </c>
      <c r="B99" s="4">
        <v>5.38</v>
      </c>
      <c r="C99" s="4">
        <v>1.23</v>
      </c>
      <c r="D99" s="4">
        <f t="shared" si="6"/>
        <v>6.6173999999999999</v>
      </c>
      <c r="E99" s="4">
        <f t="shared" si="4"/>
        <v>299.61739999999998</v>
      </c>
      <c r="F99" s="4">
        <f t="shared" si="5"/>
        <v>1.1873999999999683</v>
      </c>
      <c r="G99" s="12">
        <v>2023</v>
      </c>
    </row>
    <row r="100" spans="1:7" x14ac:dyDescent="0.2">
      <c r="A100" s="18">
        <v>44856.978136574071</v>
      </c>
      <c r="B100" s="4">
        <v>5.39</v>
      </c>
      <c r="C100" s="4">
        <v>1.23</v>
      </c>
      <c r="D100" s="4">
        <f t="shared" si="6"/>
        <v>6.6296999999999997</v>
      </c>
      <c r="E100" s="4">
        <f t="shared" si="4"/>
        <v>299.62970000000001</v>
      </c>
      <c r="F100" s="4">
        <f t="shared" si="5"/>
        <v>1.1997000000000071</v>
      </c>
      <c r="G100" s="12">
        <v>2023</v>
      </c>
    </row>
    <row r="101" spans="1:7" x14ac:dyDescent="0.2">
      <c r="A101" s="18">
        <v>44856.984918981485</v>
      </c>
      <c r="B101" s="4">
        <v>5.4</v>
      </c>
      <c r="C101" s="4">
        <v>1.23</v>
      </c>
      <c r="D101" s="4">
        <f t="shared" si="6"/>
        <v>6.6420000000000003</v>
      </c>
      <c r="E101" s="4">
        <f t="shared" si="4"/>
        <v>299.642</v>
      </c>
      <c r="F101" s="4">
        <f t="shared" si="5"/>
        <v>1.2119999999999891</v>
      </c>
      <c r="G101" s="12">
        <v>2023</v>
      </c>
    </row>
    <row r="102" spans="1:7" x14ac:dyDescent="0.2">
      <c r="A102" s="18">
        <v>44856.988136574073</v>
      </c>
      <c r="B102" s="4">
        <v>5.41</v>
      </c>
      <c r="C102" s="4">
        <v>1.23</v>
      </c>
      <c r="D102" s="4">
        <f t="shared" si="6"/>
        <v>6.6543000000000001</v>
      </c>
      <c r="E102" s="4">
        <f t="shared" si="4"/>
        <v>299.65429999999998</v>
      </c>
      <c r="F102" s="4">
        <f t="shared" si="5"/>
        <v>1.2242999999999711</v>
      </c>
      <c r="G102" s="12">
        <v>2023</v>
      </c>
    </row>
    <row r="103" spans="1:7" x14ac:dyDescent="0.2">
      <c r="A103" s="18">
        <v>44856.992094907408</v>
      </c>
      <c r="B103" s="4">
        <v>5.42</v>
      </c>
      <c r="C103" s="4">
        <v>1.23</v>
      </c>
      <c r="D103" s="4">
        <f t="shared" si="6"/>
        <v>6.6665999999999999</v>
      </c>
      <c r="E103" s="4">
        <f t="shared" si="4"/>
        <v>299.66660000000002</v>
      </c>
      <c r="F103" s="4">
        <f t="shared" si="5"/>
        <v>1.2366000000000099</v>
      </c>
      <c r="G103" s="12">
        <v>2023</v>
      </c>
    </row>
    <row r="104" spans="1:7" x14ac:dyDescent="0.2">
      <c r="A104" s="18">
        <v>44856.995300925926</v>
      </c>
      <c r="B104" s="4">
        <v>5.43</v>
      </c>
      <c r="C104" s="4">
        <v>1.23</v>
      </c>
      <c r="D104" s="4">
        <f t="shared" si="6"/>
        <v>6.6788999999999996</v>
      </c>
      <c r="E104" s="4">
        <f t="shared" si="4"/>
        <v>299.6789</v>
      </c>
      <c r="F104" s="4">
        <f t="shared" si="5"/>
        <v>1.2488999999999919</v>
      </c>
      <c r="G104" s="12">
        <v>2023</v>
      </c>
    </row>
    <row r="105" spans="1:7" x14ac:dyDescent="0.2">
      <c r="A105" s="18">
        <v>44857.012280092589</v>
      </c>
      <c r="B105" s="4">
        <v>5.44</v>
      </c>
      <c r="C105" s="4">
        <v>1.23</v>
      </c>
      <c r="D105" s="4">
        <f t="shared" si="6"/>
        <v>6.6912000000000003</v>
      </c>
      <c r="E105" s="4">
        <f t="shared" si="4"/>
        <v>299.69119999999998</v>
      </c>
      <c r="F105" s="4">
        <f t="shared" si="5"/>
        <v>1.2611999999999739</v>
      </c>
      <c r="G105" s="12">
        <v>2023</v>
      </c>
    </row>
    <row r="106" spans="1:7" x14ac:dyDescent="0.2">
      <c r="A106" s="18">
        <v>44857.030347222222</v>
      </c>
      <c r="B106" s="4">
        <v>5.45</v>
      </c>
      <c r="C106" s="4">
        <v>1.23</v>
      </c>
      <c r="D106" s="4">
        <f t="shared" si="6"/>
        <v>6.7035</v>
      </c>
      <c r="E106" s="4">
        <f t="shared" si="4"/>
        <v>299.70350000000002</v>
      </c>
      <c r="F106" s="4">
        <f t="shared" si="5"/>
        <v>1.2735000000000127</v>
      </c>
      <c r="G106" s="12">
        <v>2023</v>
      </c>
    </row>
    <row r="107" spans="1:7" x14ac:dyDescent="0.2">
      <c r="A107" s="18">
        <v>44857.034513888888</v>
      </c>
      <c r="B107" s="4">
        <v>5.46</v>
      </c>
      <c r="C107" s="4">
        <v>1.23</v>
      </c>
      <c r="D107" s="4">
        <f t="shared" si="6"/>
        <v>6.7157999999999998</v>
      </c>
      <c r="E107" s="4">
        <f t="shared" si="4"/>
        <v>299.7158</v>
      </c>
      <c r="F107" s="4">
        <f t="shared" si="5"/>
        <v>1.2857999999999947</v>
      </c>
      <c r="G107" s="12">
        <v>2023</v>
      </c>
    </row>
    <row r="108" spans="1:7" x14ac:dyDescent="0.2">
      <c r="A108" s="18">
        <v>44857.038773148146</v>
      </c>
      <c r="B108" s="4">
        <v>5.47</v>
      </c>
      <c r="C108" s="4">
        <v>1.23</v>
      </c>
      <c r="D108" s="4">
        <f t="shared" si="6"/>
        <v>6.7280999999999995</v>
      </c>
      <c r="E108" s="4">
        <f t="shared" si="4"/>
        <v>299.72809999999998</v>
      </c>
      <c r="F108" s="4">
        <f t="shared" si="5"/>
        <v>1.2980999999999767</v>
      </c>
      <c r="G108" s="12">
        <v>2023</v>
      </c>
    </row>
    <row r="109" spans="1:7" x14ac:dyDescent="0.2">
      <c r="A109" s="18">
        <v>44857.041643518518</v>
      </c>
      <c r="B109" s="4">
        <v>5.48</v>
      </c>
      <c r="C109" s="4">
        <v>1.23</v>
      </c>
      <c r="D109" s="4">
        <f t="shared" si="6"/>
        <v>6.7404000000000002</v>
      </c>
      <c r="E109" s="4">
        <f t="shared" si="4"/>
        <v>299.74040000000002</v>
      </c>
      <c r="F109" s="4">
        <f t="shared" si="5"/>
        <v>1.3104000000000156</v>
      </c>
      <c r="G109" s="12">
        <v>2023</v>
      </c>
    </row>
    <row r="110" spans="1:7" x14ac:dyDescent="0.2">
      <c r="A110" s="18">
        <v>44857.043969907405</v>
      </c>
      <c r="B110" s="4">
        <v>5.49</v>
      </c>
      <c r="C110" s="4">
        <v>1.23</v>
      </c>
      <c r="D110" s="4">
        <f t="shared" si="6"/>
        <v>6.7526999999999999</v>
      </c>
      <c r="E110" s="4">
        <f t="shared" si="4"/>
        <v>299.7527</v>
      </c>
      <c r="F110" s="4">
        <f t="shared" si="5"/>
        <v>1.3226999999999975</v>
      </c>
      <c r="G110" s="12">
        <v>2023</v>
      </c>
    </row>
    <row r="111" spans="1:7" x14ac:dyDescent="0.2">
      <c r="A111" s="18">
        <v>44857.047314814816</v>
      </c>
      <c r="B111" s="4">
        <v>5.5</v>
      </c>
      <c r="C111" s="4">
        <v>1.23</v>
      </c>
      <c r="D111" s="4">
        <f t="shared" si="6"/>
        <v>6.7649999999999997</v>
      </c>
      <c r="E111" s="4">
        <f t="shared" si="4"/>
        <v>299.76499999999999</v>
      </c>
      <c r="F111" s="4">
        <f t="shared" si="5"/>
        <v>1.3349999999999795</v>
      </c>
      <c r="G111" s="12">
        <v>2023</v>
      </c>
    </row>
    <row r="112" spans="1:7" x14ac:dyDescent="0.2">
      <c r="A112" s="18">
        <v>44857.050497685188</v>
      </c>
      <c r="B112" s="4">
        <v>5.51</v>
      </c>
      <c r="C112" s="4">
        <v>1.23</v>
      </c>
      <c r="D112" s="4">
        <f t="shared" si="6"/>
        <v>6.7772999999999994</v>
      </c>
      <c r="E112" s="4">
        <f t="shared" si="4"/>
        <v>299.77730000000003</v>
      </c>
      <c r="F112" s="4">
        <f t="shared" si="5"/>
        <v>1.3473000000000184</v>
      </c>
      <c r="G112" s="12">
        <v>2023</v>
      </c>
    </row>
    <row r="113" spans="1:7" x14ac:dyDescent="0.2">
      <c r="A113" s="18">
        <v>44857.053055555552</v>
      </c>
      <c r="B113" s="4">
        <v>5.52</v>
      </c>
      <c r="C113" s="4">
        <v>1.23</v>
      </c>
      <c r="D113" s="4">
        <f t="shared" si="6"/>
        <v>6.7895999999999992</v>
      </c>
      <c r="E113" s="4">
        <f t="shared" si="4"/>
        <v>299.78960000000001</v>
      </c>
      <c r="F113" s="4">
        <f t="shared" si="5"/>
        <v>1.3596000000000004</v>
      </c>
      <c r="G113" s="12">
        <v>2023</v>
      </c>
    </row>
    <row r="114" spans="1:7" x14ac:dyDescent="0.2">
      <c r="A114" s="18">
        <v>44857.057615740741</v>
      </c>
      <c r="B114" s="4">
        <v>5.53</v>
      </c>
      <c r="C114" s="4">
        <v>1.23</v>
      </c>
      <c r="D114" s="4">
        <f t="shared" si="6"/>
        <v>6.8018999999999998</v>
      </c>
      <c r="E114" s="4">
        <f t="shared" si="4"/>
        <v>299.80189999999999</v>
      </c>
      <c r="F114" s="4">
        <f t="shared" si="5"/>
        <v>1.3718999999999824</v>
      </c>
      <c r="G114" s="12">
        <v>2023</v>
      </c>
    </row>
    <row r="115" spans="1:7" x14ac:dyDescent="0.2">
      <c r="A115" s="18">
        <v>44857.060011574074</v>
      </c>
      <c r="B115" s="4">
        <v>5.54</v>
      </c>
      <c r="C115" s="4">
        <v>1.23</v>
      </c>
      <c r="D115" s="4">
        <f t="shared" si="6"/>
        <v>6.8141999999999996</v>
      </c>
      <c r="E115" s="4">
        <f t="shared" si="4"/>
        <v>299.81420000000003</v>
      </c>
      <c r="F115" s="4">
        <f t="shared" si="5"/>
        <v>1.3842000000000212</v>
      </c>
      <c r="G115" s="12">
        <v>2023</v>
      </c>
    </row>
    <row r="116" spans="1:7" x14ac:dyDescent="0.2">
      <c r="A116" s="18">
        <v>44857.063368055555</v>
      </c>
      <c r="B116" s="4">
        <v>5.55</v>
      </c>
      <c r="C116" s="4">
        <v>1.23</v>
      </c>
      <c r="D116" s="4">
        <f t="shared" si="6"/>
        <v>6.8264999999999993</v>
      </c>
      <c r="E116" s="4">
        <f t="shared" si="4"/>
        <v>299.82650000000001</v>
      </c>
      <c r="F116" s="4">
        <f t="shared" si="5"/>
        <v>1.3965000000000032</v>
      </c>
      <c r="G116" s="12">
        <v>2023</v>
      </c>
    </row>
    <row r="117" spans="1:7" x14ac:dyDescent="0.2">
      <c r="A117" s="18">
        <v>44857.066331018519</v>
      </c>
      <c r="B117" s="4">
        <v>5.56</v>
      </c>
      <c r="C117" s="4">
        <v>1.23</v>
      </c>
      <c r="D117" s="4">
        <f t="shared" si="6"/>
        <v>6.8387999999999991</v>
      </c>
      <c r="E117" s="4">
        <f t="shared" si="4"/>
        <v>299.83879999999999</v>
      </c>
      <c r="F117" s="4">
        <f t="shared" si="5"/>
        <v>1.4087999999999852</v>
      </c>
      <c r="G117" s="12">
        <v>2023</v>
      </c>
    </row>
    <row r="118" spans="1:7" x14ac:dyDescent="0.2">
      <c r="A118" s="18">
        <v>44857.068888888891</v>
      </c>
      <c r="B118" s="4">
        <v>5.57</v>
      </c>
      <c r="C118" s="4">
        <v>1.23</v>
      </c>
      <c r="D118" s="4">
        <f t="shared" si="6"/>
        <v>6.8511000000000006</v>
      </c>
      <c r="E118" s="4">
        <f t="shared" si="4"/>
        <v>299.85109999999997</v>
      </c>
      <c r="F118" s="4">
        <f t="shared" si="5"/>
        <v>1.4210999999999672</v>
      </c>
      <c r="G118" s="12">
        <v>2023</v>
      </c>
    </row>
    <row r="119" spans="1:7" x14ac:dyDescent="0.2">
      <c r="A119" s="18">
        <v>44857.072662037041</v>
      </c>
      <c r="B119" s="4">
        <v>5.58</v>
      </c>
      <c r="C119" s="4">
        <v>1.23</v>
      </c>
      <c r="D119" s="4">
        <f t="shared" si="6"/>
        <v>6.8634000000000004</v>
      </c>
      <c r="E119" s="4">
        <f t="shared" si="4"/>
        <v>299.86340000000001</v>
      </c>
      <c r="F119" s="4">
        <f t="shared" si="5"/>
        <v>1.433400000000006</v>
      </c>
      <c r="G119" s="12">
        <v>2023</v>
      </c>
    </row>
    <row r="120" spans="1:7" x14ac:dyDescent="0.2">
      <c r="A120" s="18">
        <v>44857.07712962963</v>
      </c>
      <c r="B120" s="4">
        <v>5.59</v>
      </c>
      <c r="C120" s="4">
        <v>1.23</v>
      </c>
      <c r="D120" s="4">
        <f t="shared" si="6"/>
        <v>6.8757000000000001</v>
      </c>
      <c r="E120" s="4">
        <f t="shared" si="4"/>
        <v>299.87569999999999</v>
      </c>
      <c r="F120" s="4">
        <f t="shared" si="5"/>
        <v>1.445699999999988</v>
      </c>
      <c r="G120" s="12">
        <v>2023</v>
      </c>
    </row>
    <row r="121" spans="1:7" x14ac:dyDescent="0.2">
      <c r="A121" s="18">
        <v>44857.079444444447</v>
      </c>
      <c r="B121" s="4">
        <v>5.6</v>
      </c>
      <c r="C121" s="4">
        <v>1.23</v>
      </c>
      <c r="D121" s="4">
        <f t="shared" si="6"/>
        <v>6.8879999999999999</v>
      </c>
      <c r="E121" s="4">
        <f t="shared" si="4"/>
        <v>299.88799999999998</v>
      </c>
      <c r="F121" s="4">
        <f t="shared" si="5"/>
        <v>1.45799999999997</v>
      </c>
      <c r="G121" s="12">
        <v>2023</v>
      </c>
    </row>
    <row r="122" spans="1:7" x14ac:dyDescent="0.2">
      <c r="A122" s="18">
        <v>44857.081307870372</v>
      </c>
      <c r="B122" s="4">
        <v>5.61</v>
      </c>
      <c r="C122" s="4">
        <v>1.23</v>
      </c>
      <c r="D122" s="4">
        <f t="shared" si="6"/>
        <v>6.9003000000000005</v>
      </c>
      <c r="E122" s="4">
        <f t="shared" si="4"/>
        <v>299.90030000000002</v>
      </c>
      <c r="F122" s="4">
        <f t="shared" si="5"/>
        <v>1.4703000000000088</v>
      </c>
      <c r="G122" s="12">
        <v>2023</v>
      </c>
    </row>
    <row r="123" spans="1:7" x14ac:dyDescent="0.2">
      <c r="A123" s="18">
        <v>44857.082418981481</v>
      </c>
      <c r="B123" s="4">
        <v>5.62</v>
      </c>
      <c r="C123" s="4">
        <v>1.23</v>
      </c>
      <c r="D123" s="4">
        <f t="shared" si="6"/>
        <v>6.9126000000000003</v>
      </c>
      <c r="E123" s="4">
        <f t="shared" si="4"/>
        <v>299.9126</v>
      </c>
      <c r="F123" s="4">
        <f t="shared" si="5"/>
        <v>1.4825999999999908</v>
      </c>
      <c r="G123" s="12">
        <v>2023</v>
      </c>
    </row>
    <row r="124" spans="1:7" x14ac:dyDescent="0.2">
      <c r="A124" s="18">
        <v>44857.085706018515</v>
      </c>
      <c r="B124" s="4">
        <v>5.63</v>
      </c>
      <c r="C124" s="4">
        <v>1.23</v>
      </c>
      <c r="D124" s="4">
        <f t="shared" si="6"/>
        <v>6.9249000000000001</v>
      </c>
      <c r="E124" s="4">
        <f t="shared" si="4"/>
        <v>299.92489999999998</v>
      </c>
      <c r="F124" s="4">
        <f t="shared" si="5"/>
        <v>1.4948999999999728</v>
      </c>
      <c r="G124" s="12">
        <v>2023</v>
      </c>
    </row>
    <row r="125" spans="1:7" x14ac:dyDescent="0.2">
      <c r="A125" s="18">
        <v>44857.087812500002</v>
      </c>
      <c r="B125" s="4">
        <v>5.64</v>
      </c>
      <c r="C125" s="4">
        <v>1.23</v>
      </c>
      <c r="D125" s="4">
        <f t="shared" si="6"/>
        <v>6.9371999999999998</v>
      </c>
      <c r="E125" s="4">
        <f t="shared" si="4"/>
        <v>299.93720000000002</v>
      </c>
      <c r="F125" s="4">
        <f t="shared" si="5"/>
        <v>1.5072000000000116</v>
      </c>
      <c r="G125" s="12">
        <v>2023</v>
      </c>
    </row>
    <row r="126" spans="1:7" x14ac:dyDescent="0.2">
      <c r="A126" s="18">
        <v>44857.089201388888</v>
      </c>
      <c r="B126" s="4">
        <v>5.65</v>
      </c>
      <c r="C126" s="4">
        <v>1.23</v>
      </c>
      <c r="D126" s="4">
        <f t="shared" si="6"/>
        <v>6.9495000000000005</v>
      </c>
      <c r="E126" s="4">
        <f t="shared" si="4"/>
        <v>299.9495</v>
      </c>
      <c r="F126" s="4">
        <f t="shared" si="5"/>
        <v>1.5194999999999936</v>
      </c>
      <c r="G126" s="12">
        <v>2023</v>
      </c>
    </row>
    <row r="127" spans="1:7" x14ac:dyDescent="0.2">
      <c r="A127" s="18">
        <v>44857.090891203705</v>
      </c>
      <c r="B127" s="4">
        <v>5.66</v>
      </c>
      <c r="C127" s="4">
        <v>1.23</v>
      </c>
      <c r="D127" s="4">
        <f t="shared" si="6"/>
        <v>6.9618000000000002</v>
      </c>
      <c r="E127" s="4">
        <f t="shared" si="4"/>
        <v>299.96179999999998</v>
      </c>
      <c r="F127" s="4">
        <f t="shared" si="5"/>
        <v>1.5317999999999756</v>
      </c>
      <c r="G127" s="12">
        <v>2023</v>
      </c>
    </row>
    <row r="128" spans="1:7" x14ac:dyDescent="0.2">
      <c r="A128" s="18">
        <v>44857.094351851854</v>
      </c>
      <c r="B128" s="4">
        <v>5.67</v>
      </c>
      <c r="C128" s="4">
        <v>1.23</v>
      </c>
      <c r="D128" s="4">
        <f t="shared" si="6"/>
        <v>6.9741</v>
      </c>
      <c r="E128" s="4">
        <f t="shared" si="4"/>
        <v>299.97410000000002</v>
      </c>
      <c r="F128" s="4">
        <f t="shared" si="5"/>
        <v>1.5441000000000145</v>
      </c>
      <c r="G128" s="12">
        <v>2023</v>
      </c>
    </row>
    <row r="129" spans="1:7" x14ac:dyDescent="0.2">
      <c r="A129" s="18">
        <v>44857.097071759257</v>
      </c>
      <c r="B129" s="4">
        <v>5.68</v>
      </c>
      <c r="C129" s="4">
        <v>1.23</v>
      </c>
      <c r="D129" s="4">
        <f t="shared" si="6"/>
        <v>6.9863999999999997</v>
      </c>
      <c r="E129" s="4">
        <f t="shared" si="4"/>
        <v>299.9864</v>
      </c>
      <c r="F129" s="4">
        <f t="shared" si="5"/>
        <v>1.5563999999999965</v>
      </c>
      <c r="G129" s="12">
        <v>2023</v>
      </c>
    </row>
    <row r="130" spans="1:7" x14ac:dyDescent="0.2">
      <c r="A130" s="18">
        <v>44857.105543981481</v>
      </c>
      <c r="B130" s="4">
        <v>5.69</v>
      </c>
      <c r="C130" s="4">
        <v>1.23</v>
      </c>
      <c r="D130" s="4">
        <f t="shared" si="6"/>
        <v>6.9987000000000004</v>
      </c>
      <c r="E130" s="4">
        <f t="shared" si="4"/>
        <v>299.99869999999999</v>
      </c>
      <c r="F130" s="4">
        <f t="shared" si="5"/>
        <v>1.5686999999999784</v>
      </c>
      <c r="G130" s="12">
        <v>2023</v>
      </c>
    </row>
    <row r="131" spans="1:7" x14ac:dyDescent="0.2">
      <c r="A131" s="18">
        <v>44857.109467592592</v>
      </c>
      <c r="B131" s="4">
        <v>5.7</v>
      </c>
      <c r="C131" s="4">
        <v>1.23</v>
      </c>
      <c r="D131" s="4">
        <f t="shared" si="6"/>
        <v>7.0110000000000001</v>
      </c>
      <c r="E131" s="4">
        <f t="shared" si="4"/>
        <v>300.01100000000002</v>
      </c>
      <c r="F131" s="4">
        <f t="shared" si="5"/>
        <v>1.5810000000000173</v>
      </c>
      <c r="G131" s="12">
        <v>2023</v>
      </c>
    </row>
    <row r="132" spans="1:7" x14ac:dyDescent="0.2">
      <c r="A132" s="18">
        <v>44857.113738425927</v>
      </c>
      <c r="B132" s="4">
        <v>5.71</v>
      </c>
      <c r="C132" s="4">
        <v>1.23</v>
      </c>
      <c r="D132" s="4">
        <f t="shared" si="6"/>
        <v>7.0232999999999999</v>
      </c>
      <c r="E132" s="4">
        <f t="shared" ref="E132:E172" si="7">D132+293</f>
        <v>300.02330000000001</v>
      </c>
      <c r="F132" s="4">
        <f t="shared" ref="F132:F195" si="8">E132-298.43</f>
        <v>1.5932999999999993</v>
      </c>
      <c r="G132" s="12">
        <v>2023</v>
      </c>
    </row>
    <row r="133" spans="1:7" x14ac:dyDescent="0.2">
      <c r="A133" s="18">
        <v>44857.116724537038</v>
      </c>
      <c r="B133" s="4">
        <v>5.72</v>
      </c>
      <c r="C133" s="4">
        <v>1.23</v>
      </c>
      <c r="D133" s="4">
        <f t="shared" si="6"/>
        <v>7.0355999999999996</v>
      </c>
      <c r="E133" s="4">
        <f t="shared" si="7"/>
        <v>300.03559999999999</v>
      </c>
      <c r="F133" s="4">
        <f t="shared" si="8"/>
        <v>1.6055999999999813</v>
      </c>
      <c r="G133" s="12">
        <v>2023</v>
      </c>
    </row>
    <row r="134" spans="1:7" x14ac:dyDescent="0.2">
      <c r="A134" s="18">
        <v>44857.123379629629</v>
      </c>
      <c r="B134" s="4">
        <v>5.73</v>
      </c>
      <c r="C134" s="4">
        <v>1.23</v>
      </c>
      <c r="D134" s="4">
        <f t="shared" si="6"/>
        <v>7.0479000000000003</v>
      </c>
      <c r="E134" s="4">
        <f t="shared" si="7"/>
        <v>300.04790000000003</v>
      </c>
      <c r="F134" s="4">
        <f t="shared" si="8"/>
        <v>1.6179000000000201</v>
      </c>
      <c r="G134" s="12">
        <v>2023</v>
      </c>
    </row>
    <row r="135" spans="1:7" x14ac:dyDescent="0.2">
      <c r="A135" s="18">
        <v>44857.129756944443</v>
      </c>
      <c r="B135" s="4">
        <v>5.74</v>
      </c>
      <c r="C135" s="4">
        <v>1.23</v>
      </c>
      <c r="D135" s="4">
        <f t="shared" si="6"/>
        <v>7.0602</v>
      </c>
      <c r="E135" s="4">
        <f t="shared" si="7"/>
        <v>300.06020000000001</v>
      </c>
      <c r="F135" s="4">
        <f t="shared" si="8"/>
        <v>1.6302000000000021</v>
      </c>
      <c r="G135" s="12">
        <v>2023</v>
      </c>
    </row>
    <row r="136" spans="1:7" x14ac:dyDescent="0.2">
      <c r="A136" s="18">
        <v>44857.135555555556</v>
      </c>
      <c r="B136" s="4">
        <v>5.75</v>
      </c>
      <c r="C136" s="4">
        <v>1.23</v>
      </c>
      <c r="D136" s="4">
        <f t="shared" si="6"/>
        <v>7.0724999999999998</v>
      </c>
      <c r="E136" s="4">
        <f t="shared" si="7"/>
        <v>300.07249999999999</v>
      </c>
      <c r="F136" s="4">
        <f t="shared" si="8"/>
        <v>1.6424999999999841</v>
      </c>
      <c r="G136" s="12">
        <v>2023</v>
      </c>
    </row>
    <row r="137" spans="1:7" x14ac:dyDescent="0.2">
      <c r="A137" s="18">
        <v>44857.13958333333</v>
      </c>
      <c r="B137" s="4">
        <v>5.76</v>
      </c>
      <c r="C137" s="4">
        <v>1.23</v>
      </c>
      <c r="D137" s="4">
        <f t="shared" si="6"/>
        <v>7.0847999999999995</v>
      </c>
      <c r="E137" s="4">
        <f t="shared" si="7"/>
        <v>300.08479999999997</v>
      </c>
      <c r="F137" s="4">
        <f t="shared" si="8"/>
        <v>1.6547999999999661</v>
      </c>
      <c r="G137" s="12">
        <v>2023</v>
      </c>
    </row>
    <row r="138" spans="1:7" x14ac:dyDescent="0.2">
      <c r="A138" s="18">
        <v>44857.377175925925</v>
      </c>
      <c r="B138" s="4">
        <v>5.77</v>
      </c>
      <c r="C138" s="4">
        <v>1.23</v>
      </c>
      <c r="D138" s="4">
        <f t="shared" si="6"/>
        <v>7.0970999999999993</v>
      </c>
      <c r="E138" s="4">
        <f t="shared" si="7"/>
        <v>300.09710000000001</v>
      </c>
      <c r="F138" s="4">
        <f t="shared" si="8"/>
        <v>1.6671000000000049</v>
      </c>
      <c r="G138" s="12">
        <v>2023</v>
      </c>
    </row>
    <row r="139" spans="1:7" x14ac:dyDescent="0.2">
      <c r="A139" s="18">
        <v>44857.390381944446</v>
      </c>
      <c r="B139" s="4">
        <v>5.78</v>
      </c>
      <c r="C139" s="4">
        <v>1.23</v>
      </c>
      <c r="D139" s="4">
        <f t="shared" si="6"/>
        <v>7.1093999999999999</v>
      </c>
      <c r="E139" s="4">
        <f t="shared" si="7"/>
        <v>300.10939999999999</v>
      </c>
      <c r="F139" s="4">
        <f t="shared" si="8"/>
        <v>1.6793999999999869</v>
      </c>
      <c r="G139" s="12">
        <v>2023</v>
      </c>
    </row>
    <row r="140" spans="1:7" x14ac:dyDescent="0.2">
      <c r="A140" s="18">
        <v>44857.404675925929</v>
      </c>
      <c r="B140" s="4">
        <v>5.79</v>
      </c>
      <c r="C140" s="4">
        <v>1.23</v>
      </c>
      <c r="D140" s="4">
        <f t="shared" si="6"/>
        <v>7.1216999999999997</v>
      </c>
      <c r="E140" s="4">
        <f t="shared" si="7"/>
        <v>300.12169999999998</v>
      </c>
      <c r="F140" s="4">
        <f t="shared" si="8"/>
        <v>1.6916999999999689</v>
      </c>
      <c r="G140" s="12">
        <v>2023</v>
      </c>
    </row>
    <row r="141" spans="1:7" x14ac:dyDescent="0.2">
      <c r="A141" s="18">
        <v>44857.419421296298</v>
      </c>
      <c r="B141" s="4">
        <v>5.8</v>
      </c>
      <c r="C141" s="4">
        <v>1.23</v>
      </c>
      <c r="D141" s="4">
        <f t="shared" si="6"/>
        <v>7.1339999999999995</v>
      </c>
      <c r="E141" s="4">
        <f t="shared" si="7"/>
        <v>300.13400000000001</v>
      </c>
      <c r="F141" s="4">
        <f t="shared" si="8"/>
        <v>1.7040000000000077</v>
      </c>
      <c r="G141" s="12">
        <v>2023</v>
      </c>
    </row>
    <row r="142" spans="1:7" x14ac:dyDescent="0.2">
      <c r="A142" s="18">
        <v>44857.447500000002</v>
      </c>
      <c r="B142" s="4">
        <v>5.81</v>
      </c>
      <c r="C142" s="4">
        <v>1.23</v>
      </c>
      <c r="D142" s="4">
        <f t="shared" si="6"/>
        <v>7.1462999999999992</v>
      </c>
      <c r="E142" s="4">
        <f t="shared" si="7"/>
        <v>300.1463</v>
      </c>
      <c r="F142" s="4">
        <f t="shared" si="8"/>
        <v>1.7162999999999897</v>
      </c>
      <c r="G142" s="12">
        <v>2023</v>
      </c>
    </row>
    <row r="143" spans="1:7" x14ac:dyDescent="0.2">
      <c r="A143" s="18">
        <v>44857.460763888892</v>
      </c>
      <c r="B143" s="4">
        <v>5.82</v>
      </c>
      <c r="C143" s="4">
        <v>1.23</v>
      </c>
      <c r="D143" s="4">
        <f t="shared" si="6"/>
        <v>7.1585999999999999</v>
      </c>
      <c r="E143" s="4">
        <f t="shared" si="7"/>
        <v>300.15859999999998</v>
      </c>
      <c r="F143" s="4">
        <f t="shared" si="8"/>
        <v>1.7285999999999717</v>
      </c>
      <c r="G143" s="12">
        <v>2023</v>
      </c>
    </row>
    <row r="144" spans="1:7" x14ac:dyDescent="0.2">
      <c r="A144" s="18">
        <v>44857.653981481482</v>
      </c>
      <c r="B144" s="4">
        <v>5.83</v>
      </c>
      <c r="C144" s="4">
        <v>1.23</v>
      </c>
      <c r="D144" s="4">
        <f t="shared" si="6"/>
        <v>7.1708999999999996</v>
      </c>
      <c r="E144" s="4">
        <f t="shared" si="7"/>
        <v>300.17090000000002</v>
      </c>
      <c r="F144" s="4">
        <f t="shared" si="8"/>
        <v>1.7409000000000106</v>
      </c>
      <c r="G144" s="12">
        <v>2023</v>
      </c>
    </row>
    <row r="145" spans="1:7" x14ac:dyDescent="0.2">
      <c r="A145" s="18">
        <v>44867.469282407408</v>
      </c>
      <c r="B145" s="4">
        <v>5.84</v>
      </c>
      <c r="C145" s="4">
        <v>1.23</v>
      </c>
      <c r="D145" s="4">
        <f t="shared" si="6"/>
        <v>7.1831999999999994</v>
      </c>
      <c r="E145" s="4">
        <f t="shared" si="7"/>
        <v>300.1832</v>
      </c>
      <c r="F145" s="4">
        <f t="shared" si="8"/>
        <v>1.7531999999999925</v>
      </c>
      <c r="G145" s="12">
        <v>2023</v>
      </c>
    </row>
    <row r="146" spans="1:7" x14ac:dyDescent="0.2">
      <c r="A146" s="18">
        <v>44867.482800925929</v>
      </c>
      <c r="B146" s="4">
        <v>5.85</v>
      </c>
      <c r="C146" s="4">
        <v>1.23</v>
      </c>
      <c r="D146" s="4">
        <f t="shared" ref="D146:D209" si="9">B146*C146</f>
        <v>7.1954999999999991</v>
      </c>
      <c r="E146" s="4">
        <f t="shared" si="7"/>
        <v>300.19549999999998</v>
      </c>
      <c r="F146" s="4">
        <f t="shared" si="8"/>
        <v>1.7654999999999745</v>
      </c>
      <c r="G146" s="12">
        <v>2023</v>
      </c>
    </row>
    <row r="147" spans="1:7" x14ac:dyDescent="0.2">
      <c r="A147" s="18">
        <v>44867.720219907409</v>
      </c>
      <c r="B147" s="4">
        <v>5.86</v>
      </c>
      <c r="C147" s="4">
        <v>1.23</v>
      </c>
      <c r="D147" s="4">
        <f t="shared" si="9"/>
        <v>7.2078000000000007</v>
      </c>
      <c r="E147" s="4">
        <f t="shared" si="7"/>
        <v>300.20780000000002</v>
      </c>
      <c r="F147" s="4">
        <f t="shared" si="8"/>
        <v>1.7778000000000134</v>
      </c>
      <c r="G147" s="12">
        <v>2023</v>
      </c>
    </row>
    <row r="148" spans="1:7" x14ac:dyDescent="0.2">
      <c r="A148" s="18">
        <v>44867.77140046296</v>
      </c>
      <c r="B148" s="4">
        <v>5.87</v>
      </c>
      <c r="C148" s="4">
        <v>1.23</v>
      </c>
      <c r="D148" s="4">
        <f t="shared" si="9"/>
        <v>7.2201000000000004</v>
      </c>
      <c r="E148" s="4">
        <f t="shared" si="7"/>
        <v>300.2201</v>
      </c>
      <c r="F148" s="4">
        <f t="shared" si="8"/>
        <v>1.7900999999999954</v>
      </c>
      <c r="G148" s="12">
        <v>2023</v>
      </c>
    </row>
    <row r="149" spans="1:7" x14ac:dyDescent="0.2">
      <c r="A149" s="18">
        <v>44867.790451388886</v>
      </c>
      <c r="B149" s="4">
        <v>5.88</v>
      </c>
      <c r="C149" s="4">
        <v>1.23</v>
      </c>
      <c r="D149" s="4">
        <f t="shared" si="9"/>
        <v>7.2324000000000002</v>
      </c>
      <c r="E149" s="4">
        <f t="shared" si="7"/>
        <v>300.23239999999998</v>
      </c>
      <c r="F149" s="4">
        <f t="shared" si="8"/>
        <v>1.8023999999999774</v>
      </c>
      <c r="G149" s="12">
        <v>2023</v>
      </c>
    </row>
    <row r="150" spans="1:7" x14ac:dyDescent="0.2">
      <c r="A150" s="18">
        <v>44867.802835648145</v>
      </c>
      <c r="B150" s="4">
        <v>5.89</v>
      </c>
      <c r="C150" s="4">
        <v>1.23</v>
      </c>
      <c r="D150" s="4">
        <f t="shared" si="9"/>
        <v>7.2446999999999999</v>
      </c>
      <c r="E150" s="4">
        <f t="shared" si="7"/>
        <v>300.24470000000002</v>
      </c>
      <c r="F150" s="4">
        <f t="shared" si="8"/>
        <v>1.8147000000000162</v>
      </c>
      <c r="G150" s="12">
        <v>2023</v>
      </c>
    </row>
    <row r="151" spans="1:7" x14ac:dyDescent="0.2">
      <c r="A151" s="18">
        <v>44867.857673611114</v>
      </c>
      <c r="B151" s="4">
        <v>5.9</v>
      </c>
      <c r="C151" s="4">
        <v>1.23</v>
      </c>
      <c r="D151" s="4">
        <f t="shared" si="9"/>
        <v>7.2570000000000006</v>
      </c>
      <c r="E151" s="4">
        <f t="shared" si="7"/>
        <v>300.25700000000001</v>
      </c>
      <c r="F151" s="4">
        <f t="shared" si="8"/>
        <v>1.8269999999999982</v>
      </c>
      <c r="G151" s="12">
        <v>2023</v>
      </c>
    </row>
    <row r="152" spans="1:7" x14ac:dyDescent="0.2">
      <c r="A152" s="18">
        <v>44867.874027777776</v>
      </c>
      <c r="B152" s="4">
        <v>5.91</v>
      </c>
      <c r="C152" s="4">
        <v>1.23</v>
      </c>
      <c r="D152" s="4">
        <f t="shared" si="9"/>
        <v>7.2693000000000003</v>
      </c>
      <c r="E152" s="4">
        <f t="shared" si="7"/>
        <v>300.26929999999999</v>
      </c>
      <c r="F152" s="4">
        <f t="shared" si="8"/>
        <v>1.8392999999999802</v>
      </c>
      <c r="G152" s="12">
        <v>2023</v>
      </c>
    </row>
    <row r="153" spans="1:7" x14ac:dyDescent="0.2">
      <c r="A153" s="18">
        <v>44867.899780092594</v>
      </c>
      <c r="B153" s="4">
        <v>5.92</v>
      </c>
      <c r="C153" s="4">
        <v>1.23</v>
      </c>
      <c r="D153" s="4">
        <f t="shared" si="9"/>
        <v>7.2816000000000001</v>
      </c>
      <c r="E153" s="4">
        <f t="shared" si="7"/>
        <v>300.28160000000003</v>
      </c>
      <c r="F153" s="4">
        <f t="shared" si="8"/>
        <v>1.851600000000019</v>
      </c>
      <c r="G153" s="12">
        <v>2023</v>
      </c>
    </row>
    <row r="154" spans="1:7" x14ac:dyDescent="0.2">
      <c r="A154" s="18">
        <v>44867.913587962961</v>
      </c>
      <c r="B154" s="4">
        <v>5.93</v>
      </c>
      <c r="C154" s="4">
        <v>1.23</v>
      </c>
      <c r="D154" s="4">
        <f t="shared" si="9"/>
        <v>7.2938999999999998</v>
      </c>
      <c r="E154" s="4">
        <f t="shared" si="7"/>
        <v>300.29390000000001</v>
      </c>
      <c r="F154" s="4">
        <f t="shared" si="8"/>
        <v>1.863900000000001</v>
      </c>
      <c r="G154" s="12">
        <v>2023</v>
      </c>
    </row>
    <row r="155" spans="1:7" x14ac:dyDescent="0.2">
      <c r="A155" s="18">
        <v>44867.921296296299</v>
      </c>
      <c r="B155" s="4">
        <v>5.94</v>
      </c>
      <c r="C155" s="4">
        <v>1.23</v>
      </c>
      <c r="D155" s="4">
        <f t="shared" si="9"/>
        <v>7.3062000000000005</v>
      </c>
      <c r="E155" s="4">
        <f t="shared" si="7"/>
        <v>300.30619999999999</v>
      </c>
      <c r="F155" s="4">
        <f t="shared" si="8"/>
        <v>1.876199999999983</v>
      </c>
      <c r="G155" s="12">
        <v>2023</v>
      </c>
    </row>
    <row r="156" spans="1:7" x14ac:dyDescent="0.2">
      <c r="A156" s="18">
        <v>44867.926793981482</v>
      </c>
      <c r="B156" s="4">
        <v>5.95</v>
      </c>
      <c r="C156" s="4">
        <v>1.23</v>
      </c>
      <c r="D156" s="4">
        <f t="shared" si="9"/>
        <v>7.3185000000000002</v>
      </c>
      <c r="E156" s="4">
        <f t="shared" si="7"/>
        <v>300.31849999999997</v>
      </c>
      <c r="F156" s="4">
        <f t="shared" si="8"/>
        <v>1.888499999999965</v>
      </c>
      <c r="G156" s="12">
        <v>2023</v>
      </c>
    </row>
    <row r="157" spans="1:7" x14ac:dyDescent="0.2">
      <c r="A157" s="18">
        <v>44867.943784722222</v>
      </c>
      <c r="B157" s="4">
        <v>5.96</v>
      </c>
      <c r="C157" s="4">
        <v>1.23</v>
      </c>
      <c r="D157" s="4">
        <f t="shared" si="9"/>
        <v>7.3308</v>
      </c>
      <c r="E157" s="4">
        <f t="shared" si="7"/>
        <v>300.33080000000001</v>
      </c>
      <c r="F157" s="4">
        <f t="shared" si="8"/>
        <v>1.9008000000000038</v>
      </c>
      <c r="G157" s="12">
        <v>2023</v>
      </c>
    </row>
    <row r="158" spans="1:7" x14ac:dyDescent="0.2">
      <c r="A158" s="18">
        <v>44867.964050925926</v>
      </c>
      <c r="B158" s="4">
        <v>5.97</v>
      </c>
      <c r="C158" s="4">
        <v>1.23</v>
      </c>
      <c r="D158" s="4">
        <f t="shared" si="9"/>
        <v>7.3430999999999997</v>
      </c>
      <c r="E158" s="4">
        <f t="shared" si="7"/>
        <v>300.34309999999999</v>
      </c>
      <c r="F158" s="4">
        <f t="shared" si="8"/>
        <v>1.9130999999999858</v>
      </c>
      <c r="G158" s="12">
        <v>2023</v>
      </c>
    </row>
    <row r="159" spans="1:7" x14ac:dyDescent="0.2">
      <c r="A159" s="18">
        <v>44868.438287037039</v>
      </c>
      <c r="B159" s="4">
        <v>5.98</v>
      </c>
      <c r="C159" s="4">
        <v>1.23</v>
      </c>
      <c r="D159" s="4">
        <f t="shared" si="9"/>
        <v>7.3554000000000004</v>
      </c>
      <c r="E159" s="4">
        <f t="shared" si="7"/>
        <v>300.35539999999997</v>
      </c>
      <c r="F159" s="4">
        <f t="shared" si="8"/>
        <v>1.9253999999999678</v>
      </c>
      <c r="G159" s="12">
        <v>2023</v>
      </c>
    </row>
    <row r="160" spans="1:7" x14ac:dyDescent="0.2">
      <c r="A160" s="18">
        <v>44868.462488425925</v>
      </c>
      <c r="B160" s="4">
        <v>5.99</v>
      </c>
      <c r="C160" s="4">
        <v>1.23</v>
      </c>
      <c r="D160" s="4">
        <f t="shared" si="9"/>
        <v>7.3677000000000001</v>
      </c>
      <c r="E160" s="4">
        <f t="shared" si="7"/>
        <v>300.36770000000001</v>
      </c>
      <c r="F160" s="4">
        <f t="shared" si="8"/>
        <v>1.9377000000000066</v>
      </c>
      <c r="G160" s="12">
        <v>2023</v>
      </c>
    </row>
    <row r="161" spans="1:8" x14ac:dyDescent="0.2">
      <c r="A161" s="18">
        <v>44868.463333333333</v>
      </c>
      <c r="B161" s="4">
        <v>6</v>
      </c>
      <c r="C161" s="4">
        <v>1.23</v>
      </c>
      <c r="D161" s="4">
        <f t="shared" si="9"/>
        <v>7.38</v>
      </c>
      <c r="E161" s="4">
        <f t="shared" si="7"/>
        <v>300.38</v>
      </c>
      <c r="F161" s="4">
        <f t="shared" si="8"/>
        <v>1.9499999999999886</v>
      </c>
      <c r="G161" s="12">
        <v>2023</v>
      </c>
    </row>
    <row r="162" spans="1:8" x14ac:dyDescent="0.2">
      <c r="A162" s="18">
        <v>44868.465416666666</v>
      </c>
      <c r="B162" s="4">
        <v>6.01</v>
      </c>
      <c r="C162" s="4">
        <v>1.23</v>
      </c>
      <c r="D162" s="4">
        <f t="shared" si="9"/>
        <v>7.3922999999999996</v>
      </c>
      <c r="E162" s="4">
        <f t="shared" si="7"/>
        <v>300.39229999999998</v>
      </c>
      <c r="F162" s="4">
        <f t="shared" si="8"/>
        <v>1.9622999999999706</v>
      </c>
      <c r="G162" s="12">
        <v>2023</v>
      </c>
    </row>
    <row r="163" spans="1:8" x14ac:dyDescent="0.2">
      <c r="A163" s="18">
        <v>44868.467662037037</v>
      </c>
      <c r="B163" s="4">
        <v>6.02</v>
      </c>
      <c r="C163" s="4">
        <v>1.23</v>
      </c>
      <c r="D163" s="4">
        <f t="shared" si="9"/>
        <v>7.4045999999999994</v>
      </c>
      <c r="E163" s="4">
        <f t="shared" si="7"/>
        <v>300.40460000000002</v>
      </c>
      <c r="F163" s="4">
        <f t="shared" si="8"/>
        <v>1.9746000000000095</v>
      </c>
      <c r="G163" s="12">
        <v>2023</v>
      </c>
    </row>
    <row r="164" spans="1:8" x14ac:dyDescent="0.2">
      <c r="A164" s="18">
        <v>44868.469560185185</v>
      </c>
      <c r="B164" s="4">
        <v>6.03</v>
      </c>
      <c r="C164" s="4">
        <v>1.23</v>
      </c>
      <c r="D164" s="4">
        <f t="shared" si="9"/>
        <v>7.4169</v>
      </c>
      <c r="E164" s="4">
        <f t="shared" si="7"/>
        <v>300.4169</v>
      </c>
      <c r="F164" s="4">
        <f t="shared" si="8"/>
        <v>1.9868999999999915</v>
      </c>
      <c r="G164" s="12">
        <v>2023</v>
      </c>
    </row>
    <row r="165" spans="1:8" x14ac:dyDescent="0.2">
      <c r="A165" s="18">
        <v>44868.47179398148</v>
      </c>
      <c r="B165" s="4">
        <v>6.04</v>
      </c>
      <c r="C165" s="4">
        <v>1.23</v>
      </c>
      <c r="D165" s="4">
        <f t="shared" si="9"/>
        <v>7.4291999999999998</v>
      </c>
      <c r="E165" s="4">
        <f t="shared" si="7"/>
        <v>300.42919999999998</v>
      </c>
      <c r="F165" s="4">
        <f t="shared" si="8"/>
        <v>1.9991999999999734</v>
      </c>
      <c r="G165" s="12">
        <v>2023</v>
      </c>
    </row>
    <row r="166" spans="1:8" x14ac:dyDescent="0.2">
      <c r="A166" s="18">
        <v>44868.473981481482</v>
      </c>
      <c r="B166" s="4">
        <v>6.05</v>
      </c>
      <c r="C166" s="4">
        <v>1.23</v>
      </c>
      <c r="D166" s="4">
        <f t="shared" si="9"/>
        <v>7.4414999999999996</v>
      </c>
      <c r="E166" s="4">
        <f t="shared" si="7"/>
        <v>300.44150000000002</v>
      </c>
      <c r="F166" s="4">
        <f t="shared" si="8"/>
        <v>2.0115000000000123</v>
      </c>
      <c r="G166" s="12">
        <v>2023</v>
      </c>
    </row>
    <row r="167" spans="1:8" x14ac:dyDescent="0.2">
      <c r="A167" s="18">
        <v>44868.477546296293</v>
      </c>
      <c r="B167" s="4">
        <v>6.06</v>
      </c>
      <c r="C167" s="4">
        <v>1.23</v>
      </c>
      <c r="D167" s="4">
        <f t="shared" si="9"/>
        <v>7.4537999999999993</v>
      </c>
      <c r="E167" s="4">
        <f t="shared" si="7"/>
        <v>300.4538</v>
      </c>
      <c r="F167" s="4">
        <f t="shared" si="8"/>
        <v>2.0237999999999943</v>
      </c>
      <c r="G167" s="12">
        <v>2023</v>
      </c>
    </row>
    <row r="168" spans="1:8" x14ac:dyDescent="0.2">
      <c r="A168" s="18">
        <v>44868.480358796296</v>
      </c>
      <c r="B168" s="4">
        <v>6.07</v>
      </c>
      <c r="C168" s="4">
        <v>1.23</v>
      </c>
      <c r="D168" s="4">
        <f t="shared" si="9"/>
        <v>7.4661</v>
      </c>
      <c r="E168" s="4">
        <f t="shared" si="7"/>
        <v>300.46609999999998</v>
      </c>
      <c r="F168" s="4">
        <f t="shared" si="8"/>
        <v>2.0360999999999763</v>
      </c>
      <c r="G168" s="12">
        <v>2023</v>
      </c>
    </row>
    <row r="169" spans="1:8" x14ac:dyDescent="0.2">
      <c r="A169" s="18">
        <v>44868.484039351853</v>
      </c>
      <c r="B169" s="4">
        <v>6.08</v>
      </c>
      <c r="C169" s="4">
        <v>1.23</v>
      </c>
      <c r="D169" s="4">
        <f t="shared" si="9"/>
        <v>7.4783999999999997</v>
      </c>
      <c r="E169" s="4">
        <f t="shared" si="7"/>
        <v>300.47840000000002</v>
      </c>
      <c r="F169" s="4">
        <f t="shared" si="8"/>
        <v>2.0484000000000151</v>
      </c>
      <c r="G169" s="12">
        <v>2023</v>
      </c>
    </row>
    <row r="170" spans="1:8" x14ac:dyDescent="0.2">
      <c r="A170" s="18">
        <v>44868.490185185183</v>
      </c>
      <c r="B170" s="4">
        <v>6.09</v>
      </c>
      <c r="C170" s="4">
        <v>1.23</v>
      </c>
      <c r="D170" s="4">
        <f t="shared" si="9"/>
        <v>7.4906999999999995</v>
      </c>
      <c r="E170" s="4">
        <f t="shared" si="7"/>
        <v>300.4907</v>
      </c>
      <c r="F170" s="4">
        <f t="shared" si="8"/>
        <v>2.0606999999999971</v>
      </c>
      <c r="G170" s="12">
        <v>2023</v>
      </c>
    </row>
    <row r="171" spans="1:8" x14ac:dyDescent="0.2">
      <c r="A171" s="18">
        <v>44868.51</v>
      </c>
      <c r="B171" s="4">
        <v>6.1</v>
      </c>
      <c r="C171" s="4">
        <v>1.23</v>
      </c>
      <c r="D171" s="4">
        <f t="shared" si="9"/>
        <v>7.5029999999999992</v>
      </c>
      <c r="E171" s="4">
        <f t="shared" si="7"/>
        <v>300.50299999999999</v>
      </c>
      <c r="F171" s="4">
        <f t="shared" si="8"/>
        <v>2.0729999999999791</v>
      </c>
      <c r="G171" s="12">
        <v>2023</v>
      </c>
    </row>
    <row r="172" spans="1:8" x14ac:dyDescent="0.2">
      <c r="A172" s="18">
        <v>44868.52002314815</v>
      </c>
      <c r="B172" s="4">
        <v>6.11</v>
      </c>
      <c r="C172" s="4">
        <v>1.23</v>
      </c>
      <c r="D172" s="4">
        <f t="shared" si="9"/>
        <v>7.5152999999999999</v>
      </c>
      <c r="E172" s="4">
        <f t="shared" si="7"/>
        <v>300.51530000000002</v>
      </c>
      <c r="F172" s="4">
        <f t="shared" si="8"/>
        <v>2.0853000000000179</v>
      </c>
      <c r="G172" s="12">
        <v>2023</v>
      </c>
    </row>
    <row r="173" spans="1:8" x14ac:dyDescent="0.2">
      <c r="A173" s="18">
        <v>44873.360231481478</v>
      </c>
      <c r="B173" s="4">
        <v>0</v>
      </c>
      <c r="C173" s="4">
        <v>1.23</v>
      </c>
      <c r="D173" s="4">
        <f t="shared" si="9"/>
        <v>0</v>
      </c>
      <c r="E173" s="4">
        <f>D173+$E$172</f>
        <v>300.51530000000002</v>
      </c>
      <c r="F173" s="4">
        <f t="shared" si="8"/>
        <v>2.0853000000000179</v>
      </c>
      <c r="G173" s="12">
        <v>2023</v>
      </c>
      <c r="H173" s="11" t="s">
        <v>5</v>
      </c>
    </row>
    <row r="174" spans="1:8" x14ac:dyDescent="0.2">
      <c r="A174" s="18">
        <v>44873.995185185187</v>
      </c>
      <c r="B174" s="4">
        <v>0.01</v>
      </c>
      <c r="C174" s="4">
        <v>1.26</v>
      </c>
      <c r="D174" s="4">
        <f t="shared" si="9"/>
        <v>1.26E-2</v>
      </c>
      <c r="E174" s="4">
        <f>D174+$E$172</f>
        <v>300.52790000000005</v>
      </c>
      <c r="F174" s="4">
        <f t="shared" si="8"/>
        <v>2.0979000000000383</v>
      </c>
      <c r="G174" s="12">
        <v>2023</v>
      </c>
    </row>
    <row r="175" spans="1:8" x14ac:dyDescent="0.2">
      <c r="A175" s="18">
        <v>44874.183240740742</v>
      </c>
      <c r="B175" s="4">
        <v>0.02</v>
      </c>
      <c r="C175" s="4">
        <v>1.26</v>
      </c>
      <c r="D175" s="4">
        <f t="shared" si="9"/>
        <v>2.52E-2</v>
      </c>
      <c r="E175" s="4">
        <f t="shared" ref="E175:E238" si="10">D175+$E$172</f>
        <v>300.54050000000001</v>
      </c>
      <c r="F175" s="4">
        <f t="shared" si="8"/>
        <v>2.1105000000000018</v>
      </c>
      <c r="G175" s="12">
        <v>2023</v>
      </c>
    </row>
    <row r="176" spans="1:8" x14ac:dyDescent="0.2">
      <c r="A176" s="18">
        <v>44874.188599537039</v>
      </c>
      <c r="B176" s="4">
        <v>0.03</v>
      </c>
      <c r="C176" s="4">
        <v>1.26</v>
      </c>
      <c r="D176" s="4">
        <f t="shared" si="9"/>
        <v>3.78E-2</v>
      </c>
      <c r="E176" s="4">
        <f t="shared" si="10"/>
        <v>300.55310000000003</v>
      </c>
      <c r="F176" s="4">
        <f t="shared" si="8"/>
        <v>2.1231000000000222</v>
      </c>
      <c r="G176" s="12">
        <v>2023</v>
      </c>
    </row>
    <row r="177" spans="1:7" x14ac:dyDescent="0.2">
      <c r="A177" s="18">
        <v>44874.191435185188</v>
      </c>
      <c r="B177" s="4">
        <v>0.04</v>
      </c>
      <c r="C177" s="4">
        <v>1.26</v>
      </c>
      <c r="D177" s="4">
        <f t="shared" si="9"/>
        <v>5.04E-2</v>
      </c>
      <c r="E177" s="4">
        <f t="shared" si="10"/>
        <v>300.56570000000005</v>
      </c>
      <c r="F177" s="4">
        <f t="shared" si="8"/>
        <v>2.1357000000000426</v>
      </c>
      <c r="G177" s="12">
        <v>2023</v>
      </c>
    </row>
    <row r="178" spans="1:7" x14ac:dyDescent="0.2">
      <c r="A178" s="18">
        <v>44874.193437499998</v>
      </c>
      <c r="B178" s="4">
        <v>0.05</v>
      </c>
      <c r="C178" s="4">
        <v>1.26</v>
      </c>
      <c r="D178" s="4">
        <f t="shared" si="9"/>
        <v>6.3E-2</v>
      </c>
      <c r="E178" s="4">
        <f t="shared" si="10"/>
        <v>300.57830000000001</v>
      </c>
      <c r="F178" s="4">
        <f t="shared" si="8"/>
        <v>2.1483000000000061</v>
      </c>
      <c r="G178" s="12">
        <v>2023</v>
      </c>
    </row>
    <row r="179" spans="1:7" x14ac:dyDescent="0.2">
      <c r="A179" s="18">
        <v>44874.194884259261</v>
      </c>
      <c r="B179" s="4">
        <v>0.06</v>
      </c>
      <c r="C179" s="4">
        <v>1.26</v>
      </c>
      <c r="D179" s="4">
        <f t="shared" si="9"/>
        <v>7.5600000000000001E-2</v>
      </c>
      <c r="E179" s="4">
        <f t="shared" si="10"/>
        <v>300.59090000000003</v>
      </c>
      <c r="F179" s="4">
        <f t="shared" si="8"/>
        <v>2.1609000000000265</v>
      </c>
      <c r="G179" s="12">
        <v>2023</v>
      </c>
    </row>
    <row r="180" spans="1:7" x14ac:dyDescent="0.2">
      <c r="A180" s="18">
        <v>44874.196655092594</v>
      </c>
      <c r="B180" s="4">
        <v>7.0000000000000007E-2</v>
      </c>
      <c r="C180" s="4">
        <v>1.26</v>
      </c>
      <c r="D180" s="4">
        <f t="shared" si="9"/>
        <v>8.8200000000000014E-2</v>
      </c>
      <c r="E180" s="4">
        <f t="shared" si="10"/>
        <v>300.6035</v>
      </c>
      <c r="F180" s="4">
        <f t="shared" si="8"/>
        <v>2.17349999999999</v>
      </c>
      <c r="G180" s="12">
        <v>2023</v>
      </c>
    </row>
    <row r="181" spans="1:7" x14ac:dyDescent="0.2">
      <c r="A181" s="18">
        <v>44874.198969907404</v>
      </c>
      <c r="B181" s="4">
        <v>0.08</v>
      </c>
      <c r="C181" s="4">
        <v>1.26</v>
      </c>
      <c r="D181" s="4">
        <f t="shared" si="9"/>
        <v>0.1008</v>
      </c>
      <c r="E181" s="4">
        <f t="shared" si="10"/>
        <v>300.61610000000002</v>
      </c>
      <c r="F181" s="4">
        <f t="shared" si="8"/>
        <v>2.1861000000000104</v>
      </c>
      <c r="G181" s="12">
        <v>2023</v>
      </c>
    </row>
    <row r="182" spans="1:7" x14ac:dyDescent="0.2">
      <c r="A182" s="18">
        <v>44874.212210648147</v>
      </c>
      <c r="B182" s="4">
        <v>0.09</v>
      </c>
      <c r="C182" s="4">
        <v>1.26</v>
      </c>
      <c r="D182" s="4">
        <f t="shared" si="9"/>
        <v>0.1134</v>
      </c>
      <c r="E182" s="4">
        <f t="shared" si="10"/>
        <v>300.62870000000004</v>
      </c>
      <c r="F182" s="4">
        <f t="shared" si="8"/>
        <v>2.1987000000000307</v>
      </c>
      <c r="G182" s="12">
        <v>2023</v>
      </c>
    </row>
    <row r="183" spans="1:7" x14ac:dyDescent="0.2">
      <c r="A183" s="18">
        <v>44874.220682870371</v>
      </c>
      <c r="B183" s="4">
        <v>0.1</v>
      </c>
      <c r="C183" s="4">
        <v>1.26</v>
      </c>
      <c r="D183" s="4">
        <f t="shared" si="9"/>
        <v>0.126</v>
      </c>
      <c r="E183" s="4">
        <f t="shared" si="10"/>
        <v>300.6413</v>
      </c>
      <c r="F183" s="4">
        <f t="shared" si="8"/>
        <v>2.2112999999999943</v>
      </c>
      <c r="G183" s="12">
        <v>2023</v>
      </c>
    </row>
    <row r="184" spans="1:7" x14ac:dyDescent="0.2">
      <c r="A184" s="18">
        <v>44874.231006944443</v>
      </c>
      <c r="B184" s="4">
        <v>0.11</v>
      </c>
      <c r="C184" s="4">
        <v>1.26</v>
      </c>
      <c r="D184" s="4">
        <f t="shared" si="9"/>
        <v>0.1386</v>
      </c>
      <c r="E184" s="4">
        <f t="shared" si="10"/>
        <v>300.65390000000002</v>
      </c>
      <c r="F184" s="4">
        <f t="shared" si="8"/>
        <v>2.2239000000000146</v>
      </c>
      <c r="G184" s="12">
        <v>2023</v>
      </c>
    </row>
    <row r="185" spans="1:7" x14ac:dyDescent="0.2">
      <c r="A185" s="18">
        <v>44874.232974537037</v>
      </c>
      <c r="B185" s="4">
        <v>0.12</v>
      </c>
      <c r="C185" s="4">
        <v>1.26</v>
      </c>
      <c r="D185" s="4">
        <f t="shared" si="9"/>
        <v>0.1512</v>
      </c>
      <c r="E185" s="4">
        <f t="shared" si="10"/>
        <v>300.66650000000004</v>
      </c>
      <c r="F185" s="4">
        <f t="shared" si="8"/>
        <v>2.236500000000035</v>
      </c>
      <c r="G185" s="12">
        <v>2023</v>
      </c>
    </row>
    <row r="186" spans="1:7" x14ac:dyDescent="0.2">
      <c r="A186" s="18">
        <v>44874.23542824074</v>
      </c>
      <c r="B186" s="4">
        <v>0.13</v>
      </c>
      <c r="C186" s="4">
        <v>1.26</v>
      </c>
      <c r="D186" s="4">
        <f t="shared" si="9"/>
        <v>0.1638</v>
      </c>
      <c r="E186" s="4">
        <f t="shared" si="10"/>
        <v>300.67910000000001</v>
      </c>
      <c r="F186" s="4">
        <f t="shared" si="8"/>
        <v>2.2490999999999985</v>
      </c>
      <c r="G186" s="12">
        <v>2023</v>
      </c>
    </row>
    <row r="187" spans="1:7" x14ac:dyDescent="0.2">
      <c r="A187" s="18">
        <v>44874.237696759257</v>
      </c>
      <c r="B187" s="4">
        <v>0.14000000000000001</v>
      </c>
      <c r="C187" s="4">
        <v>1.26</v>
      </c>
      <c r="D187" s="4">
        <f t="shared" si="9"/>
        <v>0.17640000000000003</v>
      </c>
      <c r="E187" s="4">
        <f t="shared" si="10"/>
        <v>300.69170000000003</v>
      </c>
      <c r="F187" s="4">
        <f t="shared" si="8"/>
        <v>2.2617000000000189</v>
      </c>
      <c r="G187" s="12">
        <v>2023</v>
      </c>
    </row>
    <row r="188" spans="1:7" x14ac:dyDescent="0.2">
      <c r="A188" s="18">
        <v>44874.239849537036</v>
      </c>
      <c r="B188" s="4">
        <v>0.15</v>
      </c>
      <c r="C188" s="4">
        <v>1.26</v>
      </c>
      <c r="D188" s="4">
        <f t="shared" si="9"/>
        <v>0.189</v>
      </c>
      <c r="E188" s="4">
        <f t="shared" si="10"/>
        <v>300.70430000000005</v>
      </c>
      <c r="F188" s="4">
        <f t="shared" si="8"/>
        <v>2.2743000000000393</v>
      </c>
      <c r="G188" s="12">
        <v>2023</v>
      </c>
    </row>
    <row r="189" spans="1:7" x14ac:dyDescent="0.2">
      <c r="A189" s="18">
        <v>44874.242326388892</v>
      </c>
      <c r="B189" s="4">
        <v>0.16</v>
      </c>
      <c r="C189" s="4">
        <v>1.26</v>
      </c>
      <c r="D189" s="4">
        <f t="shared" si="9"/>
        <v>0.2016</v>
      </c>
      <c r="E189" s="4">
        <f t="shared" si="10"/>
        <v>300.71690000000001</v>
      </c>
      <c r="F189" s="4">
        <f t="shared" si="8"/>
        <v>2.2869000000000028</v>
      </c>
      <c r="G189" s="12">
        <v>2023</v>
      </c>
    </row>
    <row r="190" spans="1:7" x14ac:dyDescent="0.2">
      <c r="A190" s="18">
        <v>44874.245648148149</v>
      </c>
      <c r="B190" s="4">
        <v>0.17</v>
      </c>
      <c r="C190" s="4">
        <v>1.26</v>
      </c>
      <c r="D190" s="4">
        <f t="shared" si="9"/>
        <v>0.21420000000000003</v>
      </c>
      <c r="E190" s="4">
        <f t="shared" si="10"/>
        <v>300.72950000000003</v>
      </c>
      <c r="F190" s="4">
        <f t="shared" si="8"/>
        <v>2.2995000000000232</v>
      </c>
      <c r="G190" s="12">
        <v>2023</v>
      </c>
    </row>
    <row r="191" spans="1:7" x14ac:dyDescent="0.2">
      <c r="A191" s="18">
        <v>44874.252245370371</v>
      </c>
      <c r="B191" s="4">
        <v>0.18</v>
      </c>
      <c r="C191" s="4">
        <v>1.26</v>
      </c>
      <c r="D191" s="4">
        <f t="shared" si="9"/>
        <v>0.2268</v>
      </c>
      <c r="E191" s="4">
        <f t="shared" si="10"/>
        <v>300.74210000000005</v>
      </c>
      <c r="F191" s="4">
        <f t="shared" si="8"/>
        <v>2.3121000000000436</v>
      </c>
      <c r="G191" s="12">
        <v>2023</v>
      </c>
    </row>
    <row r="192" spans="1:7" x14ac:dyDescent="0.2">
      <c r="A192" s="18">
        <v>44874.266168981485</v>
      </c>
      <c r="B192" s="4">
        <v>0.19</v>
      </c>
      <c r="C192" s="4">
        <v>1.26</v>
      </c>
      <c r="D192" s="4">
        <f t="shared" si="9"/>
        <v>0.2394</v>
      </c>
      <c r="E192" s="4">
        <f t="shared" si="10"/>
        <v>300.75470000000001</v>
      </c>
      <c r="F192" s="4">
        <f t="shared" si="8"/>
        <v>2.3247000000000071</v>
      </c>
      <c r="G192" s="12">
        <v>2023</v>
      </c>
    </row>
    <row r="193" spans="1:7" x14ac:dyDescent="0.2">
      <c r="A193" s="18">
        <v>44874.274930555555</v>
      </c>
      <c r="B193" s="4">
        <v>0.2</v>
      </c>
      <c r="C193" s="4">
        <v>1.26</v>
      </c>
      <c r="D193" s="4">
        <f t="shared" si="9"/>
        <v>0.252</v>
      </c>
      <c r="E193" s="4">
        <f t="shared" si="10"/>
        <v>300.76730000000003</v>
      </c>
      <c r="F193" s="4">
        <f t="shared" si="8"/>
        <v>2.3373000000000275</v>
      </c>
      <c r="G193" s="12">
        <v>2023</v>
      </c>
    </row>
    <row r="194" spans="1:7" x14ac:dyDescent="0.2">
      <c r="A194" s="18">
        <v>44874.278240740743</v>
      </c>
      <c r="B194" s="4">
        <v>0.21</v>
      </c>
      <c r="C194" s="4">
        <v>1.26</v>
      </c>
      <c r="D194" s="4">
        <f t="shared" si="9"/>
        <v>0.2646</v>
      </c>
      <c r="E194" s="4">
        <f t="shared" si="10"/>
        <v>300.7799</v>
      </c>
      <c r="F194" s="4">
        <f t="shared" si="8"/>
        <v>2.349899999999991</v>
      </c>
      <c r="G194" s="12">
        <v>2023</v>
      </c>
    </row>
    <row r="195" spans="1:7" x14ac:dyDescent="0.2">
      <c r="A195" s="18">
        <v>44874.280624999999</v>
      </c>
      <c r="B195" s="4">
        <v>0.22</v>
      </c>
      <c r="C195" s="4">
        <v>1.26</v>
      </c>
      <c r="D195" s="4">
        <f t="shared" si="9"/>
        <v>0.2772</v>
      </c>
      <c r="E195" s="4">
        <f t="shared" si="10"/>
        <v>300.79250000000002</v>
      </c>
      <c r="F195" s="4">
        <f t="shared" si="8"/>
        <v>2.3625000000000114</v>
      </c>
      <c r="G195" s="12">
        <v>2023</v>
      </c>
    </row>
    <row r="196" spans="1:7" x14ac:dyDescent="0.2">
      <c r="A196" s="18">
        <v>44874.282951388886</v>
      </c>
      <c r="B196" s="4">
        <v>0.23</v>
      </c>
      <c r="C196" s="4">
        <v>1.26</v>
      </c>
      <c r="D196" s="4">
        <f t="shared" si="9"/>
        <v>0.2898</v>
      </c>
      <c r="E196" s="4">
        <f t="shared" si="10"/>
        <v>300.80510000000004</v>
      </c>
      <c r="F196" s="4">
        <f t="shared" ref="F196:F259" si="11">E196-298.43</f>
        <v>2.3751000000000317</v>
      </c>
      <c r="G196" s="12">
        <v>2023</v>
      </c>
    </row>
    <row r="197" spans="1:7" x14ac:dyDescent="0.2">
      <c r="A197" s="18">
        <v>44874.285173611112</v>
      </c>
      <c r="B197" s="4">
        <v>0.24</v>
      </c>
      <c r="C197" s="4">
        <v>1.26</v>
      </c>
      <c r="D197" s="4">
        <f t="shared" si="9"/>
        <v>0.3024</v>
      </c>
      <c r="E197" s="4">
        <f t="shared" si="10"/>
        <v>300.8177</v>
      </c>
      <c r="F197" s="4">
        <f t="shared" si="11"/>
        <v>2.3876999999999953</v>
      </c>
      <c r="G197" s="12">
        <v>2023</v>
      </c>
    </row>
    <row r="198" spans="1:7" x14ac:dyDescent="0.2">
      <c r="A198" s="18">
        <v>44874.287488425929</v>
      </c>
      <c r="B198" s="4">
        <v>0.25</v>
      </c>
      <c r="C198" s="4">
        <v>1.26</v>
      </c>
      <c r="D198" s="4">
        <f t="shared" si="9"/>
        <v>0.315</v>
      </c>
      <c r="E198" s="4">
        <f t="shared" si="10"/>
        <v>300.83030000000002</v>
      </c>
      <c r="F198" s="4">
        <f t="shared" si="11"/>
        <v>2.4003000000000156</v>
      </c>
      <c r="G198" s="12">
        <v>2023</v>
      </c>
    </row>
    <row r="199" spans="1:7" x14ac:dyDescent="0.2">
      <c r="A199" s="18">
        <v>44874.292407407411</v>
      </c>
      <c r="B199" s="4">
        <v>0.26</v>
      </c>
      <c r="C199" s="4">
        <v>1.26</v>
      </c>
      <c r="D199" s="4">
        <f t="shared" si="9"/>
        <v>0.3276</v>
      </c>
      <c r="E199" s="4">
        <f t="shared" si="10"/>
        <v>300.84290000000004</v>
      </c>
      <c r="F199" s="4">
        <f t="shared" si="11"/>
        <v>2.412900000000036</v>
      </c>
      <c r="G199" s="12">
        <v>2023</v>
      </c>
    </row>
    <row r="200" spans="1:7" x14ac:dyDescent="0.2">
      <c r="A200" s="18">
        <v>44874.298877314817</v>
      </c>
      <c r="B200" s="4">
        <v>0.27</v>
      </c>
      <c r="C200" s="4">
        <v>1.26</v>
      </c>
      <c r="D200" s="4">
        <f t="shared" si="9"/>
        <v>0.3402</v>
      </c>
      <c r="E200" s="4">
        <f t="shared" si="10"/>
        <v>300.85550000000001</v>
      </c>
      <c r="F200" s="4">
        <f t="shared" si="11"/>
        <v>2.4254999999999995</v>
      </c>
      <c r="G200" s="12">
        <v>2023</v>
      </c>
    </row>
    <row r="201" spans="1:7" x14ac:dyDescent="0.2">
      <c r="A201" s="18">
        <v>44874.30327546296</v>
      </c>
      <c r="B201" s="4">
        <v>0.28000000000000003</v>
      </c>
      <c r="C201" s="4">
        <v>1.26</v>
      </c>
      <c r="D201" s="4">
        <f t="shared" si="9"/>
        <v>0.35280000000000006</v>
      </c>
      <c r="E201" s="4">
        <f t="shared" si="10"/>
        <v>300.86810000000003</v>
      </c>
      <c r="F201" s="4">
        <f t="shared" si="11"/>
        <v>2.4381000000000199</v>
      </c>
      <c r="G201" s="12">
        <v>2023</v>
      </c>
    </row>
    <row r="202" spans="1:7" x14ac:dyDescent="0.2">
      <c r="A202" s="18">
        <v>44874.306527777779</v>
      </c>
      <c r="B202" s="4">
        <v>0.28999999999999998</v>
      </c>
      <c r="C202" s="4">
        <v>1.26</v>
      </c>
      <c r="D202" s="4">
        <f t="shared" si="9"/>
        <v>0.3654</v>
      </c>
      <c r="E202" s="4">
        <f t="shared" si="10"/>
        <v>300.88070000000005</v>
      </c>
      <c r="F202" s="4">
        <f t="shared" si="11"/>
        <v>2.4507000000000403</v>
      </c>
      <c r="G202" s="12">
        <v>2023</v>
      </c>
    </row>
    <row r="203" spans="1:7" x14ac:dyDescent="0.2">
      <c r="A203" s="18">
        <v>44874.310046296298</v>
      </c>
      <c r="B203" s="4">
        <v>0.3</v>
      </c>
      <c r="C203" s="4">
        <v>1.26</v>
      </c>
      <c r="D203" s="4">
        <f t="shared" si="9"/>
        <v>0.378</v>
      </c>
      <c r="E203" s="4">
        <f t="shared" si="10"/>
        <v>300.89330000000001</v>
      </c>
      <c r="F203" s="4">
        <f t="shared" si="11"/>
        <v>2.4633000000000038</v>
      </c>
      <c r="G203" s="12">
        <v>2023</v>
      </c>
    </row>
    <row r="204" spans="1:7" x14ac:dyDescent="0.2">
      <c r="A204" s="18">
        <v>44874.313564814816</v>
      </c>
      <c r="B204" s="4">
        <v>0.31</v>
      </c>
      <c r="C204" s="4">
        <v>1.26</v>
      </c>
      <c r="D204" s="4">
        <f t="shared" si="9"/>
        <v>0.3906</v>
      </c>
      <c r="E204" s="4">
        <f t="shared" si="10"/>
        <v>300.90590000000003</v>
      </c>
      <c r="F204" s="4">
        <f t="shared" si="11"/>
        <v>2.4759000000000242</v>
      </c>
      <c r="G204" s="12">
        <v>2023</v>
      </c>
    </row>
    <row r="205" spans="1:7" x14ac:dyDescent="0.2">
      <c r="A205" s="18">
        <v>44874.316296296296</v>
      </c>
      <c r="B205" s="4">
        <v>0.32</v>
      </c>
      <c r="C205" s="4">
        <v>1.26</v>
      </c>
      <c r="D205" s="4">
        <f t="shared" si="9"/>
        <v>0.4032</v>
      </c>
      <c r="E205" s="4">
        <f t="shared" si="10"/>
        <v>300.91850000000005</v>
      </c>
      <c r="F205" s="4">
        <f t="shared" si="11"/>
        <v>2.4885000000000446</v>
      </c>
      <c r="G205" s="12">
        <v>2023</v>
      </c>
    </row>
    <row r="206" spans="1:7" x14ac:dyDescent="0.2">
      <c r="A206" s="18">
        <v>44874.318831018521</v>
      </c>
      <c r="B206" s="4">
        <v>0.33</v>
      </c>
      <c r="C206" s="4">
        <v>1.26</v>
      </c>
      <c r="D206" s="4">
        <f t="shared" si="9"/>
        <v>0.4158</v>
      </c>
      <c r="E206" s="4">
        <f t="shared" si="10"/>
        <v>300.93110000000001</v>
      </c>
      <c r="F206" s="4">
        <f t="shared" si="11"/>
        <v>2.5011000000000081</v>
      </c>
      <c r="G206" s="12">
        <v>2023</v>
      </c>
    </row>
    <row r="207" spans="1:7" x14ac:dyDescent="0.2">
      <c r="A207" s="18">
        <v>44874.320729166669</v>
      </c>
      <c r="B207" s="4">
        <v>0.34</v>
      </c>
      <c r="C207" s="4">
        <v>1.26</v>
      </c>
      <c r="D207" s="4">
        <f t="shared" si="9"/>
        <v>0.42840000000000006</v>
      </c>
      <c r="E207" s="4">
        <f t="shared" si="10"/>
        <v>300.94370000000004</v>
      </c>
      <c r="F207" s="4">
        <f t="shared" si="11"/>
        <v>2.5137000000000285</v>
      </c>
      <c r="G207" s="12">
        <v>2023</v>
      </c>
    </row>
    <row r="208" spans="1:7" x14ac:dyDescent="0.2">
      <c r="A208" s="18">
        <v>44874.32298611111</v>
      </c>
      <c r="B208" s="4">
        <v>0.35</v>
      </c>
      <c r="C208" s="4">
        <v>1.26</v>
      </c>
      <c r="D208" s="4">
        <f t="shared" si="9"/>
        <v>0.44099999999999995</v>
      </c>
      <c r="E208" s="4">
        <f t="shared" si="10"/>
        <v>300.9563</v>
      </c>
      <c r="F208" s="4">
        <f t="shared" si="11"/>
        <v>2.526299999999992</v>
      </c>
      <c r="G208" s="12">
        <v>2023</v>
      </c>
    </row>
    <row r="209" spans="1:7" x14ac:dyDescent="0.2">
      <c r="A209" s="18">
        <v>44874.325138888889</v>
      </c>
      <c r="B209" s="4">
        <v>0.36</v>
      </c>
      <c r="C209" s="4">
        <v>1.26</v>
      </c>
      <c r="D209" s="4">
        <f t="shared" si="9"/>
        <v>0.4536</v>
      </c>
      <c r="E209" s="4">
        <f t="shared" si="10"/>
        <v>300.96890000000002</v>
      </c>
      <c r="F209" s="4">
        <f t="shared" si="11"/>
        <v>2.5389000000000124</v>
      </c>
      <c r="G209" s="12">
        <v>2023</v>
      </c>
    </row>
    <row r="210" spans="1:7" x14ac:dyDescent="0.2">
      <c r="A210" s="18">
        <v>44874.327893518515</v>
      </c>
      <c r="B210" s="4">
        <v>0.37</v>
      </c>
      <c r="C210" s="4">
        <v>1.26</v>
      </c>
      <c r="D210" s="4">
        <f t="shared" ref="D210:D273" si="12">B210*C210</f>
        <v>0.4662</v>
      </c>
      <c r="E210" s="4">
        <f t="shared" si="10"/>
        <v>300.98150000000004</v>
      </c>
      <c r="F210" s="4">
        <f t="shared" si="11"/>
        <v>2.5515000000000327</v>
      </c>
      <c r="G210" s="12">
        <v>2023</v>
      </c>
    </row>
    <row r="211" spans="1:7" x14ac:dyDescent="0.2">
      <c r="A211" s="18">
        <v>44874.33090277778</v>
      </c>
      <c r="B211" s="4">
        <v>0.38</v>
      </c>
      <c r="C211" s="4">
        <v>1.26</v>
      </c>
      <c r="D211" s="4">
        <f t="shared" si="12"/>
        <v>0.4788</v>
      </c>
      <c r="E211" s="4">
        <f t="shared" si="10"/>
        <v>300.9941</v>
      </c>
      <c r="F211" s="4">
        <f t="shared" si="11"/>
        <v>2.5640999999999963</v>
      </c>
      <c r="G211" s="12">
        <v>2023</v>
      </c>
    </row>
    <row r="212" spans="1:7" x14ac:dyDescent="0.2">
      <c r="A212" s="18">
        <v>44874.337280092594</v>
      </c>
      <c r="B212" s="4">
        <v>0.39</v>
      </c>
      <c r="C212" s="4">
        <v>1.26</v>
      </c>
      <c r="D212" s="4">
        <f t="shared" si="12"/>
        <v>0.4914</v>
      </c>
      <c r="E212" s="4">
        <f t="shared" si="10"/>
        <v>301.00670000000002</v>
      </c>
      <c r="F212" s="4">
        <f t="shared" si="11"/>
        <v>2.5767000000000166</v>
      </c>
      <c r="G212" s="12">
        <v>2023</v>
      </c>
    </row>
    <row r="213" spans="1:7" x14ac:dyDescent="0.2">
      <c r="A213" s="18">
        <v>44874.496249999997</v>
      </c>
      <c r="B213" s="4">
        <v>0.4</v>
      </c>
      <c r="C213" s="4">
        <v>1.26</v>
      </c>
      <c r="D213" s="4">
        <f t="shared" si="12"/>
        <v>0.504</v>
      </c>
      <c r="E213" s="4">
        <f t="shared" si="10"/>
        <v>301.01930000000004</v>
      </c>
      <c r="F213" s="4">
        <f t="shared" si="11"/>
        <v>2.589300000000037</v>
      </c>
      <c r="G213" s="12">
        <v>2023</v>
      </c>
    </row>
    <row r="214" spans="1:7" x14ac:dyDescent="0.2">
      <c r="A214" s="18">
        <v>44874.568483796298</v>
      </c>
      <c r="B214" s="4">
        <v>0.41</v>
      </c>
      <c r="C214" s="4">
        <v>1.26</v>
      </c>
      <c r="D214" s="4">
        <f t="shared" si="12"/>
        <v>0.51659999999999995</v>
      </c>
      <c r="E214" s="4">
        <f t="shared" si="10"/>
        <v>301.03190000000001</v>
      </c>
      <c r="F214" s="4">
        <f t="shared" si="11"/>
        <v>2.6019000000000005</v>
      </c>
      <c r="G214" s="12">
        <v>2023</v>
      </c>
    </row>
    <row r="215" spans="1:7" x14ac:dyDescent="0.2">
      <c r="A215" s="18">
        <v>44874.568518518521</v>
      </c>
      <c r="B215" s="4">
        <v>0.42</v>
      </c>
      <c r="C215" s="4">
        <v>1.26</v>
      </c>
      <c r="D215" s="4">
        <f t="shared" si="12"/>
        <v>0.5292</v>
      </c>
      <c r="E215" s="4">
        <f t="shared" si="10"/>
        <v>301.04450000000003</v>
      </c>
      <c r="F215" s="4">
        <f t="shared" si="11"/>
        <v>2.6145000000000209</v>
      </c>
      <c r="G215" s="12">
        <v>2023</v>
      </c>
    </row>
    <row r="216" spans="1:7" x14ac:dyDescent="0.2">
      <c r="A216" s="18">
        <v>44874.568692129629</v>
      </c>
      <c r="B216" s="4">
        <v>0.43</v>
      </c>
      <c r="C216" s="4">
        <v>1.26</v>
      </c>
      <c r="D216" s="4">
        <f t="shared" si="12"/>
        <v>0.54179999999999995</v>
      </c>
      <c r="E216" s="4">
        <f t="shared" si="10"/>
        <v>301.05710000000005</v>
      </c>
      <c r="F216" s="4">
        <f t="shared" si="11"/>
        <v>2.6271000000000413</v>
      </c>
      <c r="G216" s="12">
        <v>2023</v>
      </c>
    </row>
    <row r="217" spans="1:7" x14ac:dyDescent="0.2">
      <c r="A217" s="18">
        <v>44874.570451388892</v>
      </c>
      <c r="B217" s="4">
        <v>0.44</v>
      </c>
      <c r="C217" s="4">
        <v>1.26</v>
      </c>
      <c r="D217" s="4">
        <f t="shared" si="12"/>
        <v>0.5544</v>
      </c>
      <c r="E217" s="4">
        <f t="shared" si="10"/>
        <v>301.06970000000001</v>
      </c>
      <c r="F217" s="4">
        <f t="shared" si="11"/>
        <v>2.6397000000000048</v>
      </c>
      <c r="G217" s="12">
        <v>2023</v>
      </c>
    </row>
    <row r="218" spans="1:7" x14ac:dyDescent="0.2">
      <c r="A218" s="18">
        <v>44874.573148148149</v>
      </c>
      <c r="B218" s="4">
        <v>0.45</v>
      </c>
      <c r="C218" s="4">
        <v>1.26</v>
      </c>
      <c r="D218" s="4">
        <f t="shared" si="12"/>
        <v>0.56700000000000006</v>
      </c>
      <c r="E218" s="4">
        <f t="shared" si="10"/>
        <v>301.08230000000003</v>
      </c>
      <c r="F218" s="4">
        <f t="shared" si="11"/>
        <v>2.6523000000000252</v>
      </c>
      <c r="G218" s="12">
        <v>2023</v>
      </c>
    </row>
    <row r="219" spans="1:7" x14ac:dyDescent="0.2">
      <c r="A219" s="18">
        <v>44874.576736111114</v>
      </c>
      <c r="B219" s="4">
        <v>0.46</v>
      </c>
      <c r="C219" s="4">
        <v>1.26</v>
      </c>
      <c r="D219" s="4">
        <f t="shared" si="12"/>
        <v>0.5796</v>
      </c>
      <c r="E219" s="4">
        <f t="shared" si="10"/>
        <v>301.09490000000005</v>
      </c>
      <c r="F219" s="4">
        <f t="shared" si="11"/>
        <v>2.6649000000000456</v>
      </c>
      <c r="G219" s="12">
        <v>2023</v>
      </c>
    </row>
    <row r="220" spans="1:7" x14ac:dyDescent="0.2">
      <c r="A220" s="18">
        <v>44874.628981481481</v>
      </c>
      <c r="B220" s="4">
        <v>0.47</v>
      </c>
      <c r="C220" s="4">
        <v>1.26</v>
      </c>
      <c r="D220" s="4">
        <f t="shared" si="12"/>
        <v>0.59219999999999995</v>
      </c>
      <c r="E220" s="4">
        <f t="shared" si="10"/>
        <v>301.10750000000002</v>
      </c>
      <c r="F220" s="4">
        <f t="shared" si="11"/>
        <v>2.6775000000000091</v>
      </c>
      <c r="G220" s="12">
        <v>2023</v>
      </c>
    </row>
    <row r="221" spans="1:7" x14ac:dyDescent="0.2">
      <c r="A221" s="18">
        <v>44874.629016203704</v>
      </c>
      <c r="B221" s="4">
        <v>0.48</v>
      </c>
      <c r="C221" s="4">
        <v>1.26</v>
      </c>
      <c r="D221" s="4">
        <f t="shared" si="12"/>
        <v>0.6048</v>
      </c>
      <c r="E221" s="4">
        <f t="shared" si="10"/>
        <v>301.12010000000004</v>
      </c>
      <c r="F221" s="4">
        <f t="shared" si="11"/>
        <v>2.6901000000000295</v>
      </c>
      <c r="G221" s="12">
        <v>2023</v>
      </c>
    </row>
    <row r="222" spans="1:7" x14ac:dyDescent="0.2">
      <c r="A222" s="18">
        <v>44874.629074074073</v>
      </c>
      <c r="B222" s="4">
        <v>0.49</v>
      </c>
      <c r="C222" s="4">
        <v>1.26</v>
      </c>
      <c r="D222" s="4">
        <f t="shared" si="12"/>
        <v>0.61739999999999995</v>
      </c>
      <c r="E222" s="4">
        <f t="shared" si="10"/>
        <v>301.1327</v>
      </c>
      <c r="F222" s="4">
        <f t="shared" si="11"/>
        <v>2.702699999999993</v>
      </c>
      <c r="G222" s="12">
        <v>2023</v>
      </c>
    </row>
    <row r="223" spans="1:7" x14ac:dyDescent="0.2">
      <c r="A223" s="18">
        <v>44874.645856481482</v>
      </c>
      <c r="B223" s="4">
        <v>0.5</v>
      </c>
      <c r="C223" s="4">
        <v>1.26</v>
      </c>
      <c r="D223" s="4">
        <f t="shared" si="12"/>
        <v>0.63</v>
      </c>
      <c r="E223" s="4">
        <f t="shared" si="10"/>
        <v>301.14530000000002</v>
      </c>
      <c r="F223" s="4">
        <f t="shared" si="11"/>
        <v>2.7153000000000134</v>
      </c>
      <c r="G223" s="12">
        <v>2023</v>
      </c>
    </row>
    <row r="224" spans="1:7" x14ac:dyDescent="0.2">
      <c r="A224" s="18">
        <v>44874.666712962964</v>
      </c>
      <c r="B224" s="4">
        <v>0.51</v>
      </c>
      <c r="C224" s="4">
        <v>1.26</v>
      </c>
      <c r="D224" s="4">
        <f t="shared" si="12"/>
        <v>0.64260000000000006</v>
      </c>
      <c r="E224" s="4">
        <f t="shared" si="10"/>
        <v>301.15790000000004</v>
      </c>
      <c r="F224" s="4">
        <f t="shared" si="11"/>
        <v>2.7279000000000337</v>
      </c>
      <c r="G224" s="12">
        <v>2023</v>
      </c>
    </row>
    <row r="225" spans="1:7" x14ac:dyDescent="0.2">
      <c r="A225" s="18">
        <v>44874.685243055559</v>
      </c>
      <c r="B225" s="4">
        <v>0.52</v>
      </c>
      <c r="C225" s="4">
        <v>1.26</v>
      </c>
      <c r="D225" s="4">
        <f t="shared" si="12"/>
        <v>0.6552</v>
      </c>
      <c r="E225" s="4">
        <f t="shared" si="10"/>
        <v>301.1705</v>
      </c>
      <c r="F225" s="4">
        <f t="shared" si="11"/>
        <v>2.7404999999999973</v>
      </c>
      <c r="G225" s="12">
        <v>2023</v>
      </c>
    </row>
    <row r="226" spans="1:7" x14ac:dyDescent="0.2">
      <c r="A226" s="18">
        <v>44875.56585648148</v>
      </c>
      <c r="B226" s="4">
        <v>0.53</v>
      </c>
      <c r="C226" s="4">
        <v>1.26</v>
      </c>
      <c r="D226" s="4">
        <f t="shared" si="12"/>
        <v>0.66780000000000006</v>
      </c>
      <c r="E226" s="4">
        <f t="shared" si="10"/>
        <v>301.18310000000002</v>
      </c>
      <c r="F226" s="4">
        <f t="shared" si="11"/>
        <v>2.7531000000000176</v>
      </c>
      <c r="G226" s="12">
        <v>2023</v>
      </c>
    </row>
    <row r="227" spans="1:7" x14ac:dyDescent="0.2">
      <c r="A227" s="18">
        <v>44875.569363425922</v>
      </c>
      <c r="B227" s="4">
        <v>0.54</v>
      </c>
      <c r="C227" s="4">
        <v>1.26</v>
      </c>
      <c r="D227" s="4">
        <f t="shared" si="12"/>
        <v>0.6804</v>
      </c>
      <c r="E227" s="4">
        <f t="shared" si="10"/>
        <v>301.19570000000004</v>
      </c>
      <c r="F227" s="4">
        <f t="shared" si="11"/>
        <v>2.765700000000038</v>
      </c>
      <c r="G227" s="12">
        <v>2023</v>
      </c>
    </row>
    <row r="228" spans="1:7" x14ac:dyDescent="0.2">
      <c r="A228" s="18">
        <v>44875.581307870372</v>
      </c>
      <c r="B228" s="4">
        <v>0.55000000000000004</v>
      </c>
      <c r="C228" s="4">
        <v>1.26</v>
      </c>
      <c r="D228" s="4">
        <f t="shared" si="12"/>
        <v>0.69300000000000006</v>
      </c>
      <c r="E228" s="4">
        <f t="shared" si="10"/>
        <v>301.20830000000001</v>
      </c>
      <c r="F228" s="4">
        <f t="shared" si="11"/>
        <v>2.7783000000000015</v>
      </c>
      <c r="G228" s="12">
        <v>2023</v>
      </c>
    </row>
    <row r="229" spans="1:7" x14ac:dyDescent="0.2">
      <c r="A229" s="18">
        <v>44875.584305555552</v>
      </c>
      <c r="B229" s="4">
        <v>0.56000000000000005</v>
      </c>
      <c r="C229" s="4">
        <v>1.26</v>
      </c>
      <c r="D229" s="4">
        <f t="shared" si="12"/>
        <v>0.70560000000000012</v>
      </c>
      <c r="E229" s="4">
        <f t="shared" si="10"/>
        <v>301.22090000000003</v>
      </c>
      <c r="F229" s="4">
        <f t="shared" si="11"/>
        <v>2.7909000000000219</v>
      </c>
      <c r="G229" s="12">
        <v>2023</v>
      </c>
    </row>
    <row r="230" spans="1:7" x14ac:dyDescent="0.2">
      <c r="A230" s="18">
        <v>44875.591898148145</v>
      </c>
      <c r="B230" s="4">
        <v>0.56999999999999995</v>
      </c>
      <c r="C230" s="4">
        <v>1.26</v>
      </c>
      <c r="D230" s="4">
        <f t="shared" si="12"/>
        <v>0.71819999999999995</v>
      </c>
      <c r="E230" s="4">
        <f t="shared" si="10"/>
        <v>301.23350000000005</v>
      </c>
      <c r="F230" s="4">
        <f t="shared" si="11"/>
        <v>2.8035000000000423</v>
      </c>
      <c r="G230" s="12">
        <v>2023</v>
      </c>
    </row>
    <row r="231" spans="1:7" x14ac:dyDescent="0.2">
      <c r="A231" s="18">
        <v>44875.599456018521</v>
      </c>
      <c r="B231" s="4">
        <v>0.57999999999999996</v>
      </c>
      <c r="C231" s="4">
        <v>1.26</v>
      </c>
      <c r="D231" s="4">
        <f t="shared" si="12"/>
        <v>0.73080000000000001</v>
      </c>
      <c r="E231" s="4">
        <f t="shared" si="10"/>
        <v>301.24610000000001</v>
      </c>
      <c r="F231" s="4">
        <f t="shared" si="11"/>
        <v>2.8161000000000058</v>
      </c>
      <c r="G231" s="12">
        <v>2023</v>
      </c>
    </row>
    <row r="232" spans="1:7" x14ac:dyDescent="0.2">
      <c r="A232" s="18">
        <v>44875.608252314814</v>
      </c>
      <c r="B232" s="4">
        <v>0.59</v>
      </c>
      <c r="C232" s="4">
        <v>1.26</v>
      </c>
      <c r="D232" s="4">
        <f t="shared" si="12"/>
        <v>0.74339999999999995</v>
      </c>
      <c r="E232" s="4">
        <f t="shared" si="10"/>
        <v>301.25870000000003</v>
      </c>
      <c r="F232" s="4">
        <f t="shared" si="11"/>
        <v>2.8287000000000262</v>
      </c>
      <c r="G232" s="12">
        <v>2023</v>
      </c>
    </row>
    <row r="233" spans="1:7" x14ac:dyDescent="0.2">
      <c r="A233" s="18">
        <v>44875.617395833331</v>
      </c>
      <c r="B233" s="4">
        <v>0.6</v>
      </c>
      <c r="C233" s="4">
        <v>1.26</v>
      </c>
      <c r="D233" s="4">
        <f t="shared" si="12"/>
        <v>0.75600000000000001</v>
      </c>
      <c r="E233" s="4">
        <f t="shared" si="10"/>
        <v>301.2713</v>
      </c>
      <c r="F233" s="4">
        <f t="shared" si="11"/>
        <v>2.8412999999999897</v>
      </c>
      <c r="G233" s="12">
        <v>2023</v>
      </c>
    </row>
    <row r="234" spans="1:7" x14ac:dyDescent="0.2">
      <c r="A234" s="18">
        <v>44875.63076388889</v>
      </c>
      <c r="B234" s="4">
        <v>0.61</v>
      </c>
      <c r="C234" s="4">
        <v>1.26</v>
      </c>
      <c r="D234" s="4">
        <f t="shared" si="12"/>
        <v>0.76859999999999995</v>
      </c>
      <c r="E234" s="4">
        <f t="shared" si="10"/>
        <v>301.28390000000002</v>
      </c>
      <c r="F234" s="4">
        <f t="shared" si="11"/>
        <v>2.8539000000000101</v>
      </c>
      <c r="G234" s="12">
        <v>2023</v>
      </c>
    </row>
    <row r="235" spans="1:7" x14ac:dyDescent="0.2">
      <c r="A235" s="18">
        <v>44875.64267361111</v>
      </c>
      <c r="B235" s="4">
        <v>0.62</v>
      </c>
      <c r="C235" s="4">
        <v>1.26</v>
      </c>
      <c r="D235" s="4">
        <f t="shared" si="12"/>
        <v>0.78120000000000001</v>
      </c>
      <c r="E235" s="4">
        <f t="shared" si="10"/>
        <v>301.29650000000004</v>
      </c>
      <c r="F235" s="4">
        <f t="shared" si="11"/>
        <v>2.8665000000000305</v>
      </c>
      <c r="G235" s="12">
        <v>2023</v>
      </c>
    </row>
    <row r="236" spans="1:7" x14ac:dyDescent="0.2">
      <c r="A236" s="18">
        <v>44875.661493055559</v>
      </c>
      <c r="B236" s="4">
        <v>0.63</v>
      </c>
      <c r="C236" s="4">
        <v>1.26</v>
      </c>
      <c r="D236" s="4">
        <f t="shared" si="12"/>
        <v>0.79380000000000006</v>
      </c>
      <c r="E236" s="4">
        <f t="shared" si="10"/>
        <v>301.3091</v>
      </c>
      <c r="F236" s="4">
        <f t="shared" si="11"/>
        <v>2.879099999999994</v>
      </c>
      <c r="G236" s="12">
        <v>2023</v>
      </c>
    </row>
    <row r="237" spans="1:7" x14ac:dyDescent="0.2">
      <c r="A237" s="18">
        <v>44875.682395833333</v>
      </c>
      <c r="B237" s="4">
        <v>0.64</v>
      </c>
      <c r="C237" s="4">
        <v>1.26</v>
      </c>
      <c r="D237" s="4">
        <f t="shared" si="12"/>
        <v>0.80640000000000001</v>
      </c>
      <c r="E237" s="4">
        <f t="shared" si="10"/>
        <v>301.32170000000002</v>
      </c>
      <c r="F237" s="4">
        <f t="shared" si="11"/>
        <v>2.8917000000000144</v>
      </c>
      <c r="G237" s="12">
        <v>2023</v>
      </c>
    </row>
    <row r="238" spans="1:7" x14ac:dyDescent="0.2">
      <c r="A238" s="18">
        <v>44876.623356481483</v>
      </c>
      <c r="B238" s="4">
        <v>0.65</v>
      </c>
      <c r="C238" s="4">
        <v>1.26</v>
      </c>
      <c r="D238" s="4">
        <f t="shared" si="12"/>
        <v>0.81900000000000006</v>
      </c>
      <c r="E238" s="4">
        <f t="shared" si="10"/>
        <v>301.33430000000004</v>
      </c>
      <c r="F238" s="4">
        <f t="shared" si="11"/>
        <v>2.9043000000000347</v>
      </c>
      <c r="G238" s="12">
        <v>2023</v>
      </c>
    </row>
    <row r="239" spans="1:7" x14ac:dyDescent="0.2">
      <c r="A239" s="18">
        <v>44876.651828703703</v>
      </c>
      <c r="B239" s="4">
        <v>0.66</v>
      </c>
      <c r="C239" s="4">
        <v>1.26</v>
      </c>
      <c r="D239" s="4">
        <f t="shared" si="12"/>
        <v>0.83160000000000001</v>
      </c>
      <c r="E239" s="4">
        <f t="shared" ref="E239:E302" si="13">D239+$E$172</f>
        <v>301.34690000000001</v>
      </c>
      <c r="F239" s="4">
        <f t="shared" si="11"/>
        <v>2.9168999999999983</v>
      </c>
      <c r="G239" s="12">
        <v>2023</v>
      </c>
    </row>
    <row r="240" spans="1:7" x14ac:dyDescent="0.2">
      <c r="A240" s="18">
        <v>44877.591041666667</v>
      </c>
      <c r="B240" s="4">
        <v>0.67</v>
      </c>
      <c r="C240" s="4">
        <v>1.26</v>
      </c>
      <c r="D240" s="4">
        <f t="shared" si="12"/>
        <v>0.84420000000000006</v>
      </c>
      <c r="E240" s="4">
        <f t="shared" si="13"/>
        <v>301.35950000000003</v>
      </c>
      <c r="F240" s="4">
        <f t="shared" si="11"/>
        <v>2.9295000000000186</v>
      </c>
      <c r="G240" s="12">
        <v>2023</v>
      </c>
    </row>
    <row r="241" spans="1:7" x14ac:dyDescent="0.2">
      <c r="A241" s="18">
        <v>44877.648240740738</v>
      </c>
      <c r="B241" s="4">
        <v>0.68</v>
      </c>
      <c r="C241" s="4">
        <v>1.26</v>
      </c>
      <c r="D241" s="4">
        <f t="shared" si="12"/>
        <v>0.85680000000000012</v>
      </c>
      <c r="E241" s="4">
        <f t="shared" si="13"/>
        <v>301.37210000000005</v>
      </c>
      <c r="F241" s="4">
        <f t="shared" si="11"/>
        <v>2.942100000000039</v>
      </c>
      <c r="G241" s="12">
        <v>2023</v>
      </c>
    </row>
    <row r="242" spans="1:7" x14ac:dyDescent="0.2">
      <c r="A242" s="18">
        <v>44878.662615740737</v>
      </c>
      <c r="B242" s="4">
        <v>0.69</v>
      </c>
      <c r="C242" s="4">
        <v>1.26</v>
      </c>
      <c r="D242" s="4">
        <f t="shared" si="12"/>
        <v>0.86939999999999995</v>
      </c>
      <c r="E242" s="4">
        <f t="shared" si="13"/>
        <v>301.38470000000001</v>
      </c>
      <c r="F242" s="4">
        <f t="shared" si="11"/>
        <v>2.9547000000000025</v>
      </c>
      <c r="G242" s="12">
        <v>2023</v>
      </c>
    </row>
    <row r="243" spans="1:7" x14ac:dyDescent="0.2">
      <c r="A243" s="18">
        <v>44896.841736111113</v>
      </c>
      <c r="B243" s="4">
        <v>0.7</v>
      </c>
      <c r="C243" s="4">
        <v>1.26</v>
      </c>
      <c r="D243" s="4">
        <f t="shared" si="12"/>
        <v>0.8819999999999999</v>
      </c>
      <c r="E243" s="4">
        <f t="shared" si="13"/>
        <v>301.39730000000003</v>
      </c>
      <c r="F243" s="4">
        <f t="shared" si="11"/>
        <v>2.9673000000000229</v>
      </c>
      <c r="G243" s="12">
        <v>2023</v>
      </c>
    </row>
    <row r="244" spans="1:7" x14ac:dyDescent="0.2">
      <c r="A244" s="18">
        <v>44897.36173611111</v>
      </c>
      <c r="B244" s="4">
        <v>0.71</v>
      </c>
      <c r="C244" s="4">
        <v>1.26</v>
      </c>
      <c r="D244" s="4">
        <f t="shared" si="12"/>
        <v>0.89459999999999995</v>
      </c>
      <c r="E244" s="4">
        <f t="shared" si="13"/>
        <v>301.40990000000005</v>
      </c>
      <c r="F244" s="4">
        <f t="shared" si="11"/>
        <v>2.9799000000000433</v>
      </c>
      <c r="G244" s="12">
        <v>2023</v>
      </c>
    </row>
    <row r="245" spans="1:7" x14ac:dyDescent="0.2">
      <c r="A245" s="18">
        <v>44897.380219907405</v>
      </c>
      <c r="B245" s="4">
        <v>0.72</v>
      </c>
      <c r="C245" s="4">
        <v>1.26</v>
      </c>
      <c r="D245" s="4">
        <f t="shared" si="12"/>
        <v>0.90720000000000001</v>
      </c>
      <c r="E245" s="4">
        <f t="shared" si="13"/>
        <v>301.42250000000001</v>
      </c>
      <c r="F245" s="4">
        <f t="shared" si="11"/>
        <v>2.9925000000000068</v>
      </c>
      <c r="G245" s="12">
        <v>2023</v>
      </c>
    </row>
    <row r="246" spans="1:7" x14ac:dyDescent="0.2">
      <c r="A246" s="18">
        <v>44902.607673611114</v>
      </c>
      <c r="B246" s="4">
        <v>0.73</v>
      </c>
      <c r="C246" s="4">
        <v>1.26</v>
      </c>
      <c r="D246" s="4">
        <f t="shared" si="12"/>
        <v>0.91979999999999995</v>
      </c>
      <c r="E246" s="4">
        <f t="shared" si="13"/>
        <v>301.43510000000003</v>
      </c>
      <c r="F246" s="4">
        <f t="shared" si="11"/>
        <v>3.0051000000000272</v>
      </c>
      <c r="G246" s="12">
        <v>2023</v>
      </c>
    </row>
    <row r="247" spans="1:7" x14ac:dyDescent="0.2">
      <c r="A247" s="18">
        <v>44902.607743055552</v>
      </c>
      <c r="B247" s="4">
        <v>0.74</v>
      </c>
      <c r="C247" s="4">
        <v>1.26</v>
      </c>
      <c r="D247" s="4">
        <f t="shared" si="12"/>
        <v>0.93240000000000001</v>
      </c>
      <c r="E247" s="4">
        <f t="shared" si="13"/>
        <v>301.4477</v>
      </c>
      <c r="F247" s="4">
        <f t="shared" si="11"/>
        <v>3.0176999999999907</v>
      </c>
      <c r="G247" s="12">
        <v>2023</v>
      </c>
    </row>
    <row r="248" spans="1:7" x14ac:dyDescent="0.2">
      <c r="A248" s="18">
        <v>44902.608310185184</v>
      </c>
      <c r="B248" s="4">
        <v>0.75</v>
      </c>
      <c r="C248" s="4">
        <v>1.26</v>
      </c>
      <c r="D248" s="4">
        <f t="shared" si="12"/>
        <v>0.94500000000000006</v>
      </c>
      <c r="E248" s="4">
        <f t="shared" si="13"/>
        <v>301.46030000000002</v>
      </c>
      <c r="F248" s="4">
        <f t="shared" si="11"/>
        <v>3.0303000000000111</v>
      </c>
      <c r="G248" s="12">
        <v>2023</v>
      </c>
    </row>
    <row r="249" spans="1:7" x14ac:dyDescent="0.2">
      <c r="A249" s="18">
        <v>44902.609594907408</v>
      </c>
      <c r="B249" s="4">
        <v>0.76</v>
      </c>
      <c r="C249" s="4">
        <v>1.26</v>
      </c>
      <c r="D249" s="4">
        <f t="shared" si="12"/>
        <v>0.95760000000000001</v>
      </c>
      <c r="E249" s="4">
        <f t="shared" si="13"/>
        <v>301.47290000000004</v>
      </c>
      <c r="F249" s="4">
        <f t="shared" si="11"/>
        <v>3.0429000000000315</v>
      </c>
      <c r="G249" s="12">
        <v>2023</v>
      </c>
    </row>
    <row r="250" spans="1:7" x14ac:dyDescent="0.2">
      <c r="A250" s="18">
        <v>44902.611064814817</v>
      </c>
      <c r="B250" s="4">
        <v>0.77</v>
      </c>
      <c r="C250" s="4">
        <v>1.26</v>
      </c>
      <c r="D250" s="4">
        <f t="shared" si="12"/>
        <v>0.97020000000000006</v>
      </c>
      <c r="E250" s="4">
        <f t="shared" si="13"/>
        <v>301.4855</v>
      </c>
      <c r="F250" s="4">
        <f t="shared" si="11"/>
        <v>3.055499999999995</v>
      </c>
      <c r="G250" s="12">
        <v>2023</v>
      </c>
    </row>
    <row r="251" spans="1:7" x14ac:dyDescent="0.2">
      <c r="A251" s="18">
        <v>44902.612939814811</v>
      </c>
      <c r="B251" s="4">
        <v>0.78</v>
      </c>
      <c r="C251" s="4">
        <v>1.26</v>
      </c>
      <c r="D251" s="4">
        <f t="shared" si="12"/>
        <v>0.98280000000000001</v>
      </c>
      <c r="E251" s="4">
        <f t="shared" si="13"/>
        <v>301.49810000000002</v>
      </c>
      <c r="F251" s="4">
        <f t="shared" si="11"/>
        <v>3.0681000000000154</v>
      </c>
      <c r="G251" s="12">
        <v>2023</v>
      </c>
    </row>
    <row r="252" spans="1:7" x14ac:dyDescent="0.2">
      <c r="A252" s="18">
        <v>44902.614814814813</v>
      </c>
      <c r="B252" s="4">
        <v>0.79</v>
      </c>
      <c r="C252" s="4">
        <v>1.26</v>
      </c>
      <c r="D252" s="4">
        <f t="shared" si="12"/>
        <v>0.99540000000000006</v>
      </c>
      <c r="E252" s="4">
        <f t="shared" si="13"/>
        <v>301.51070000000004</v>
      </c>
      <c r="F252" s="4">
        <f t="shared" si="11"/>
        <v>3.0807000000000357</v>
      </c>
      <c r="G252" s="12">
        <v>2023</v>
      </c>
    </row>
    <row r="253" spans="1:7" x14ac:dyDescent="0.2">
      <c r="A253" s="18">
        <v>44902.617071759261</v>
      </c>
      <c r="B253" s="4">
        <v>0.8</v>
      </c>
      <c r="C253" s="4">
        <v>1.26</v>
      </c>
      <c r="D253" s="4">
        <f t="shared" si="12"/>
        <v>1.008</v>
      </c>
      <c r="E253" s="4">
        <f t="shared" si="13"/>
        <v>301.52330000000001</v>
      </c>
      <c r="F253" s="4">
        <f t="shared" si="11"/>
        <v>3.0932999999999993</v>
      </c>
      <c r="G253" s="12">
        <v>2023</v>
      </c>
    </row>
    <row r="254" spans="1:7" x14ac:dyDescent="0.2">
      <c r="A254" s="18">
        <v>44902.619328703702</v>
      </c>
      <c r="B254" s="4">
        <v>0.81</v>
      </c>
      <c r="C254" s="4">
        <v>1.26</v>
      </c>
      <c r="D254" s="4">
        <f t="shared" si="12"/>
        <v>1.0206000000000002</v>
      </c>
      <c r="E254" s="4">
        <f t="shared" si="13"/>
        <v>301.53590000000003</v>
      </c>
      <c r="F254" s="4">
        <f t="shared" si="11"/>
        <v>3.1059000000000196</v>
      </c>
      <c r="G254" s="12">
        <v>2023</v>
      </c>
    </row>
    <row r="255" spans="1:7" x14ac:dyDescent="0.2">
      <c r="A255" s="18">
        <v>44902.621990740743</v>
      </c>
      <c r="B255" s="4">
        <v>0.82</v>
      </c>
      <c r="C255" s="4">
        <v>1.26</v>
      </c>
      <c r="D255" s="4">
        <f t="shared" si="12"/>
        <v>1.0331999999999999</v>
      </c>
      <c r="E255" s="4">
        <f t="shared" si="13"/>
        <v>301.54850000000005</v>
      </c>
      <c r="F255" s="4">
        <f t="shared" si="11"/>
        <v>3.11850000000004</v>
      </c>
      <c r="G255" s="12">
        <v>2023</v>
      </c>
    </row>
    <row r="256" spans="1:7" x14ac:dyDescent="0.2">
      <c r="A256" s="18">
        <v>44902.624675925923</v>
      </c>
      <c r="B256" s="4">
        <v>0.83</v>
      </c>
      <c r="C256" s="4">
        <v>1.26</v>
      </c>
      <c r="D256" s="4">
        <f t="shared" si="12"/>
        <v>1.0458000000000001</v>
      </c>
      <c r="E256" s="4">
        <f t="shared" si="13"/>
        <v>301.56110000000001</v>
      </c>
      <c r="F256" s="4">
        <f t="shared" si="11"/>
        <v>3.1311000000000035</v>
      </c>
      <c r="G256" s="12">
        <v>2023</v>
      </c>
    </row>
    <row r="257" spans="1:7" x14ac:dyDescent="0.2">
      <c r="A257" s="18">
        <v>44902.628055555557</v>
      </c>
      <c r="B257" s="4">
        <v>0.84</v>
      </c>
      <c r="C257" s="4">
        <v>1.26</v>
      </c>
      <c r="D257" s="4">
        <f t="shared" si="12"/>
        <v>1.0584</v>
      </c>
      <c r="E257" s="4">
        <f t="shared" si="13"/>
        <v>301.57370000000003</v>
      </c>
      <c r="F257" s="4">
        <f t="shared" si="11"/>
        <v>3.1437000000000239</v>
      </c>
      <c r="G257" s="12">
        <v>2023</v>
      </c>
    </row>
    <row r="258" spans="1:7" x14ac:dyDescent="0.2">
      <c r="A258" s="18">
        <v>44902.631597222222</v>
      </c>
      <c r="B258" s="4">
        <v>0.85</v>
      </c>
      <c r="C258" s="4">
        <v>1.26</v>
      </c>
      <c r="D258" s="4">
        <f t="shared" si="12"/>
        <v>1.071</v>
      </c>
      <c r="E258" s="4">
        <f t="shared" si="13"/>
        <v>301.58630000000005</v>
      </c>
      <c r="F258" s="4">
        <f t="shared" si="11"/>
        <v>3.1563000000000443</v>
      </c>
      <c r="G258" s="12">
        <v>2023</v>
      </c>
    </row>
    <row r="259" spans="1:7" x14ac:dyDescent="0.2">
      <c r="A259" s="18">
        <v>44902.635868055557</v>
      </c>
      <c r="B259" s="4">
        <v>0.86</v>
      </c>
      <c r="C259" s="4">
        <v>1.26</v>
      </c>
      <c r="D259" s="4">
        <f t="shared" si="12"/>
        <v>1.0835999999999999</v>
      </c>
      <c r="E259" s="4">
        <f t="shared" si="13"/>
        <v>301.59890000000001</v>
      </c>
      <c r="F259" s="4">
        <f t="shared" si="11"/>
        <v>3.1689000000000078</v>
      </c>
      <c r="G259" s="12">
        <v>2023</v>
      </c>
    </row>
    <row r="260" spans="1:7" x14ac:dyDescent="0.2">
      <c r="A260" s="18">
        <v>44902.639988425923</v>
      </c>
      <c r="B260" s="4">
        <v>0.87</v>
      </c>
      <c r="C260" s="4">
        <v>1.26</v>
      </c>
      <c r="D260" s="4">
        <f t="shared" si="12"/>
        <v>1.0962000000000001</v>
      </c>
      <c r="E260" s="4">
        <f t="shared" si="13"/>
        <v>301.61150000000004</v>
      </c>
      <c r="F260" s="4">
        <f t="shared" ref="F260:F323" si="14">E260-298.43</f>
        <v>3.1815000000000282</v>
      </c>
      <c r="G260" s="12">
        <v>2023</v>
      </c>
    </row>
    <row r="261" spans="1:7" x14ac:dyDescent="0.2">
      <c r="A261" s="18">
        <v>44902.644953703704</v>
      </c>
      <c r="B261" s="4">
        <v>0.88</v>
      </c>
      <c r="C261" s="4">
        <v>1.26</v>
      </c>
      <c r="D261" s="4">
        <f t="shared" si="12"/>
        <v>1.1088</v>
      </c>
      <c r="E261" s="4">
        <f t="shared" si="13"/>
        <v>301.6241</v>
      </c>
      <c r="F261" s="4">
        <f t="shared" si="14"/>
        <v>3.1940999999999917</v>
      </c>
      <c r="G261" s="12">
        <v>2023</v>
      </c>
    </row>
    <row r="262" spans="1:7" x14ac:dyDescent="0.2">
      <c r="A262" s="18">
        <v>44902.650312500002</v>
      </c>
      <c r="B262" s="4">
        <v>0.89</v>
      </c>
      <c r="C262" s="4">
        <v>1.26</v>
      </c>
      <c r="D262" s="4">
        <f t="shared" si="12"/>
        <v>1.1214</v>
      </c>
      <c r="E262" s="4">
        <f t="shared" si="13"/>
        <v>301.63670000000002</v>
      </c>
      <c r="F262" s="4">
        <f t="shared" si="14"/>
        <v>3.2067000000000121</v>
      </c>
      <c r="G262" s="12">
        <v>2023</v>
      </c>
    </row>
    <row r="263" spans="1:7" x14ac:dyDescent="0.2">
      <c r="A263" s="18">
        <v>44902.658321759256</v>
      </c>
      <c r="B263" s="4">
        <v>0.9</v>
      </c>
      <c r="C263" s="4">
        <v>1.26</v>
      </c>
      <c r="D263" s="4">
        <f t="shared" si="12"/>
        <v>1.1340000000000001</v>
      </c>
      <c r="E263" s="4">
        <f t="shared" si="13"/>
        <v>301.64930000000004</v>
      </c>
      <c r="F263" s="4">
        <f t="shared" si="14"/>
        <v>3.2193000000000325</v>
      </c>
      <c r="G263" s="12">
        <v>2023</v>
      </c>
    </row>
    <row r="264" spans="1:7" x14ac:dyDescent="0.2">
      <c r="A264" s="18">
        <v>44902.668715277781</v>
      </c>
      <c r="B264" s="4">
        <v>0.91</v>
      </c>
      <c r="C264" s="4">
        <v>1.26</v>
      </c>
      <c r="D264" s="4">
        <f t="shared" si="12"/>
        <v>1.1466000000000001</v>
      </c>
      <c r="E264" s="4">
        <f t="shared" si="13"/>
        <v>301.6619</v>
      </c>
      <c r="F264" s="4">
        <f t="shared" si="14"/>
        <v>3.231899999999996</v>
      </c>
      <c r="G264" s="12">
        <v>2023</v>
      </c>
    </row>
    <row r="265" spans="1:7" x14ac:dyDescent="0.2">
      <c r="A265" s="18">
        <v>44902.684999999998</v>
      </c>
      <c r="B265" s="4">
        <v>0.92</v>
      </c>
      <c r="C265" s="4">
        <v>1.26</v>
      </c>
      <c r="D265" s="4">
        <f t="shared" si="12"/>
        <v>1.1592</v>
      </c>
      <c r="E265" s="4">
        <f t="shared" si="13"/>
        <v>301.67450000000002</v>
      </c>
      <c r="F265" s="4">
        <f t="shared" si="14"/>
        <v>3.2445000000000164</v>
      </c>
      <c r="G265" s="12">
        <v>2023</v>
      </c>
    </row>
    <row r="266" spans="1:7" x14ac:dyDescent="0.2">
      <c r="A266" s="18">
        <v>44902.711296296293</v>
      </c>
      <c r="B266" s="4">
        <v>0.93</v>
      </c>
      <c r="C266" s="4">
        <v>1.26</v>
      </c>
      <c r="D266" s="4">
        <f t="shared" si="12"/>
        <v>1.1718000000000002</v>
      </c>
      <c r="E266" s="4">
        <f t="shared" si="13"/>
        <v>301.68710000000004</v>
      </c>
      <c r="F266" s="4">
        <f t="shared" si="14"/>
        <v>3.2571000000000367</v>
      </c>
      <c r="G266" s="12">
        <v>2023</v>
      </c>
    </row>
    <row r="267" spans="1:7" x14ac:dyDescent="0.2">
      <c r="A267" s="18">
        <v>44903.533125000002</v>
      </c>
      <c r="B267" s="4">
        <v>0.94</v>
      </c>
      <c r="C267" s="4">
        <v>1.26</v>
      </c>
      <c r="D267" s="4">
        <f t="shared" si="12"/>
        <v>1.1843999999999999</v>
      </c>
      <c r="E267" s="4">
        <f t="shared" si="13"/>
        <v>301.69970000000001</v>
      </c>
      <c r="F267" s="4">
        <f t="shared" si="14"/>
        <v>3.2697000000000003</v>
      </c>
      <c r="G267" s="12">
        <v>2023</v>
      </c>
    </row>
    <row r="268" spans="1:7" x14ac:dyDescent="0.2">
      <c r="A268" s="18">
        <v>44903.574074074073</v>
      </c>
      <c r="B268" s="4">
        <v>0.95</v>
      </c>
      <c r="C268" s="4">
        <v>1.26</v>
      </c>
      <c r="D268" s="4">
        <f t="shared" si="12"/>
        <v>1.1969999999999998</v>
      </c>
      <c r="E268" s="4">
        <f t="shared" si="13"/>
        <v>301.71230000000003</v>
      </c>
      <c r="F268" s="4">
        <f t="shared" si="14"/>
        <v>3.2823000000000206</v>
      </c>
      <c r="G268" s="12">
        <v>2023</v>
      </c>
    </row>
    <row r="269" spans="1:7" x14ac:dyDescent="0.2">
      <c r="A269" s="18">
        <v>44903.57608796296</v>
      </c>
      <c r="B269" s="4">
        <v>0.96</v>
      </c>
      <c r="C269" s="4">
        <v>1.26</v>
      </c>
      <c r="D269" s="4">
        <f t="shared" si="12"/>
        <v>1.2096</v>
      </c>
      <c r="E269" s="4">
        <f t="shared" si="13"/>
        <v>301.72490000000005</v>
      </c>
      <c r="F269" s="4">
        <f t="shared" si="14"/>
        <v>3.294900000000041</v>
      </c>
      <c r="G269" s="12">
        <v>2023</v>
      </c>
    </row>
    <row r="270" spans="1:7" x14ac:dyDescent="0.2">
      <c r="A270" s="18">
        <v>44903.596643518518</v>
      </c>
      <c r="B270" s="4">
        <v>0.97</v>
      </c>
      <c r="C270" s="4">
        <v>1.26</v>
      </c>
      <c r="D270" s="4">
        <f t="shared" si="12"/>
        <v>1.2222</v>
      </c>
      <c r="E270" s="4">
        <f t="shared" si="13"/>
        <v>301.73750000000001</v>
      </c>
      <c r="F270" s="4">
        <f t="shared" si="14"/>
        <v>3.3075000000000045</v>
      </c>
      <c r="G270" s="12">
        <v>2023</v>
      </c>
    </row>
    <row r="271" spans="1:7" x14ac:dyDescent="0.2">
      <c r="A271" s="18">
        <v>44903.600289351853</v>
      </c>
      <c r="B271" s="4">
        <v>0.98</v>
      </c>
      <c r="C271" s="4">
        <v>1.26</v>
      </c>
      <c r="D271" s="4">
        <f t="shared" si="12"/>
        <v>1.2347999999999999</v>
      </c>
      <c r="E271" s="4">
        <f t="shared" si="13"/>
        <v>301.75010000000003</v>
      </c>
      <c r="F271" s="4">
        <f t="shared" si="14"/>
        <v>3.3201000000000249</v>
      </c>
      <c r="G271" s="12">
        <v>2023</v>
      </c>
    </row>
    <row r="272" spans="1:7" x14ac:dyDescent="0.2">
      <c r="A272" s="18">
        <v>44903.610636574071</v>
      </c>
      <c r="B272" s="4">
        <v>0.99</v>
      </c>
      <c r="C272" s="4">
        <v>1.26</v>
      </c>
      <c r="D272" s="4">
        <f t="shared" si="12"/>
        <v>1.2474000000000001</v>
      </c>
      <c r="E272" s="4">
        <f t="shared" si="13"/>
        <v>301.76270000000005</v>
      </c>
      <c r="F272" s="4">
        <f t="shared" si="14"/>
        <v>3.3327000000000453</v>
      </c>
      <c r="G272" s="12">
        <v>2023</v>
      </c>
    </row>
    <row r="273" spans="1:7" x14ac:dyDescent="0.2">
      <c r="A273" s="18">
        <v>44903.627488425926</v>
      </c>
      <c r="B273" s="4">
        <v>1</v>
      </c>
      <c r="C273" s="4">
        <v>1.26</v>
      </c>
      <c r="D273" s="4">
        <f t="shared" si="12"/>
        <v>1.26</v>
      </c>
      <c r="E273" s="4">
        <f t="shared" si="13"/>
        <v>301.77530000000002</v>
      </c>
      <c r="F273" s="4">
        <f t="shared" si="14"/>
        <v>3.3453000000000088</v>
      </c>
      <c r="G273" s="12">
        <v>2023</v>
      </c>
    </row>
    <row r="274" spans="1:7" x14ac:dyDescent="0.2">
      <c r="A274" s="18">
        <v>44903.646006944444</v>
      </c>
      <c r="B274" s="4">
        <v>1.01</v>
      </c>
      <c r="C274" s="4">
        <v>1.26</v>
      </c>
      <c r="D274" s="4">
        <f t="shared" ref="D274:D337" si="15">B274*C274</f>
        <v>1.2726</v>
      </c>
      <c r="E274" s="4">
        <f t="shared" si="13"/>
        <v>301.78790000000004</v>
      </c>
      <c r="F274" s="4">
        <f t="shared" si="14"/>
        <v>3.3579000000000292</v>
      </c>
      <c r="G274" s="12">
        <v>2023</v>
      </c>
    </row>
    <row r="275" spans="1:7" x14ac:dyDescent="0.2">
      <c r="A275" s="18">
        <v>44903.657384259262</v>
      </c>
      <c r="B275" s="4">
        <v>1.02</v>
      </c>
      <c r="C275" s="4">
        <v>1.26</v>
      </c>
      <c r="D275" s="4">
        <f t="shared" si="15"/>
        <v>1.2852000000000001</v>
      </c>
      <c r="E275" s="4">
        <f t="shared" si="13"/>
        <v>301.8005</v>
      </c>
      <c r="F275" s="4">
        <f t="shared" si="14"/>
        <v>3.3704999999999927</v>
      </c>
      <c r="G275" s="12">
        <v>2023</v>
      </c>
    </row>
    <row r="276" spans="1:7" x14ac:dyDescent="0.2">
      <c r="A276" s="18">
        <v>44903.664872685185</v>
      </c>
      <c r="B276" s="4">
        <v>1.03</v>
      </c>
      <c r="C276" s="4">
        <v>1.26</v>
      </c>
      <c r="D276" s="4">
        <f t="shared" si="15"/>
        <v>1.2978000000000001</v>
      </c>
      <c r="E276" s="4">
        <f t="shared" si="13"/>
        <v>301.81310000000002</v>
      </c>
      <c r="F276" s="4">
        <f t="shared" si="14"/>
        <v>3.3831000000000131</v>
      </c>
      <c r="G276" s="12">
        <v>2023</v>
      </c>
    </row>
    <row r="277" spans="1:7" x14ac:dyDescent="0.2">
      <c r="A277" s="18">
        <v>44903.674108796295</v>
      </c>
      <c r="B277" s="4">
        <v>1.04</v>
      </c>
      <c r="C277" s="4">
        <v>1.26</v>
      </c>
      <c r="D277" s="4">
        <f t="shared" si="15"/>
        <v>1.3104</v>
      </c>
      <c r="E277" s="4">
        <f t="shared" si="13"/>
        <v>301.82570000000004</v>
      </c>
      <c r="F277" s="4">
        <f t="shared" si="14"/>
        <v>3.3957000000000335</v>
      </c>
      <c r="G277" s="12">
        <v>2023</v>
      </c>
    </row>
    <row r="278" spans="1:7" x14ac:dyDescent="0.2">
      <c r="A278" s="18">
        <v>44904.557824074072</v>
      </c>
      <c r="B278" s="4">
        <v>1.05</v>
      </c>
      <c r="C278" s="4">
        <v>1.26</v>
      </c>
      <c r="D278" s="4">
        <f t="shared" si="15"/>
        <v>1.3230000000000002</v>
      </c>
      <c r="E278" s="4">
        <f t="shared" si="13"/>
        <v>301.8383</v>
      </c>
      <c r="F278" s="4">
        <f t="shared" si="14"/>
        <v>3.408299999999997</v>
      </c>
      <c r="G278" s="12">
        <v>2023</v>
      </c>
    </row>
    <row r="279" spans="1:7" x14ac:dyDescent="0.2">
      <c r="A279" s="18">
        <v>44904.580520833333</v>
      </c>
      <c r="B279" s="4">
        <v>1.06</v>
      </c>
      <c r="C279" s="4">
        <v>1.26</v>
      </c>
      <c r="D279" s="4">
        <f t="shared" si="15"/>
        <v>1.3356000000000001</v>
      </c>
      <c r="E279" s="4">
        <f t="shared" si="13"/>
        <v>301.85090000000002</v>
      </c>
      <c r="F279" s="4">
        <f t="shared" si="14"/>
        <v>3.4209000000000174</v>
      </c>
      <c r="G279" s="12">
        <v>2023</v>
      </c>
    </row>
    <row r="280" spans="1:7" x14ac:dyDescent="0.2">
      <c r="A280" s="18">
        <v>44904.584421296298</v>
      </c>
      <c r="B280" s="4">
        <v>1.07</v>
      </c>
      <c r="C280" s="4">
        <v>1.26</v>
      </c>
      <c r="D280" s="4">
        <f t="shared" si="15"/>
        <v>1.3482000000000001</v>
      </c>
      <c r="E280" s="4">
        <f t="shared" si="13"/>
        <v>301.86350000000004</v>
      </c>
      <c r="F280" s="4">
        <f t="shared" si="14"/>
        <v>3.4335000000000377</v>
      </c>
      <c r="G280" s="12">
        <v>2023</v>
      </c>
    </row>
    <row r="281" spans="1:7" x14ac:dyDescent="0.2">
      <c r="A281" s="18">
        <v>44904.59165509259</v>
      </c>
      <c r="B281" s="4">
        <v>1.08</v>
      </c>
      <c r="C281" s="4">
        <v>1.26</v>
      </c>
      <c r="D281" s="4">
        <f t="shared" si="15"/>
        <v>1.3608</v>
      </c>
      <c r="E281" s="4">
        <f t="shared" si="13"/>
        <v>301.87610000000001</v>
      </c>
      <c r="F281" s="4">
        <f t="shared" si="14"/>
        <v>3.4461000000000013</v>
      </c>
      <c r="G281" s="12">
        <v>2023</v>
      </c>
    </row>
    <row r="282" spans="1:7" x14ac:dyDescent="0.2">
      <c r="A282" s="18">
        <v>44904.596805555557</v>
      </c>
      <c r="B282" s="4">
        <v>1.0900000000000001</v>
      </c>
      <c r="C282" s="4">
        <v>1.26</v>
      </c>
      <c r="D282" s="4">
        <f t="shared" si="15"/>
        <v>1.3734000000000002</v>
      </c>
      <c r="E282" s="4">
        <f t="shared" si="13"/>
        <v>301.88870000000003</v>
      </c>
      <c r="F282" s="4">
        <f t="shared" si="14"/>
        <v>3.4587000000000216</v>
      </c>
      <c r="G282" s="12">
        <v>2023</v>
      </c>
    </row>
    <row r="283" spans="1:7" x14ac:dyDescent="0.2">
      <c r="A283" s="18">
        <v>44904.604085648149</v>
      </c>
      <c r="B283" s="4">
        <v>1.1000000000000001</v>
      </c>
      <c r="C283" s="4">
        <v>1.26</v>
      </c>
      <c r="D283" s="4">
        <f t="shared" si="15"/>
        <v>1.3860000000000001</v>
      </c>
      <c r="E283" s="4">
        <f t="shared" si="13"/>
        <v>301.90130000000005</v>
      </c>
      <c r="F283" s="4">
        <f t="shared" si="14"/>
        <v>3.471300000000042</v>
      </c>
      <c r="G283" s="12">
        <v>2023</v>
      </c>
    </row>
    <row r="284" spans="1:7" x14ac:dyDescent="0.2">
      <c r="A284" s="18">
        <v>44904.610659722224</v>
      </c>
      <c r="B284" s="4">
        <v>1.1100000000000001</v>
      </c>
      <c r="C284" s="4">
        <v>1.26</v>
      </c>
      <c r="D284" s="4">
        <f t="shared" si="15"/>
        <v>1.3986000000000001</v>
      </c>
      <c r="E284" s="4">
        <f t="shared" si="13"/>
        <v>301.91390000000001</v>
      </c>
      <c r="F284" s="4">
        <f t="shared" si="14"/>
        <v>3.4839000000000055</v>
      </c>
      <c r="G284" s="12">
        <v>2023</v>
      </c>
    </row>
    <row r="285" spans="1:7" x14ac:dyDescent="0.2">
      <c r="A285" s="18">
        <v>44904.61818287037</v>
      </c>
      <c r="B285" s="4">
        <v>1.1200000000000001</v>
      </c>
      <c r="C285" s="4">
        <v>1.26</v>
      </c>
      <c r="D285" s="4">
        <f t="shared" si="15"/>
        <v>1.4112000000000002</v>
      </c>
      <c r="E285" s="4">
        <f t="shared" si="13"/>
        <v>301.92650000000003</v>
      </c>
      <c r="F285" s="4">
        <f t="shared" si="14"/>
        <v>3.4965000000000259</v>
      </c>
      <c r="G285" s="12">
        <v>2023</v>
      </c>
    </row>
    <row r="286" spans="1:7" x14ac:dyDescent="0.2">
      <c r="A286" s="18">
        <v>44904.62572916667</v>
      </c>
      <c r="B286" s="4">
        <v>1.1299999999999999</v>
      </c>
      <c r="C286" s="4">
        <v>1.26</v>
      </c>
      <c r="D286" s="4">
        <f t="shared" si="15"/>
        <v>1.4238</v>
      </c>
      <c r="E286" s="4">
        <f t="shared" si="13"/>
        <v>301.93910000000005</v>
      </c>
      <c r="F286" s="4">
        <f t="shared" si="14"/>
        <v>3.5091000000000463</v>
      </c>
      <c r="G286" s="12">
        <v>2023</v>
      </c>
    </row>
    <row r="287" spans="1:7" x14ac:dyDescent="0.2">
      <c r="A287" s="18">
        <v>44904.634421296294</v>
      </c>
      <c r="B287" s="4">
        <v>1.1399999999999999</v>
      </c>
      <c r="C287" s="4">
        <v>1.26</v>
      </c>
      <c r="D287" s="4">
        <f t="shared" si="15"/>
        <v>1.4363999999999999</v>
      </c>
      <c r="E287" s="4">
        <f t="shared" si="13"/>
        <v>301.95170000000002</v>
      </c>
      <c r="F287" s="4">
        <f t="shared" si="14"/>
        <v>3.5217000000000098</v>
      </c>
      <c r="G287" s="12">
        <v>2023</v>
      </c>
    </row>
    <row r="288" spans="1:7" x14ac:dyDescent="0.2">
      <c r="A288" s="18">
        <v>44904.642488425925</v>
      </c>
      <c r="B288" s="4">
        <v>1.1499999999999999</v>
      </c>
      <c r="C288" s="4">
        <v>1.26</v>
      </c>
      <c r="D288" s="4">
        <f t="shared" si="15"/>
        <v>1.4489999999999998</v>
      </c>
      <c r="E288" s="4">
        <f t="shared" si="13"/>
        <v>301.96430000000004</v>
      </c>
      <c r="F288" s="4">
        <f t="shared" si="14"/>
        <v>3.5343000000000302</v>
      </c>
      <c r="G288" s="12">
        <v>2023</v>
      </c>
    </row>
    <row r="289" spans="1:7" x14ac:dyDescent="0.2">
      <c r="A289" s="18">
        <v>44904.651423611111</v>
      </c>
      <c r="B289" s="4">
        <v>1.1599999999999999</v>
      </c>
      <c r="C289" s="4">
        <v>1.26</v>
      </c>
      <c r="D289" s="4">
        <f t="shared" si="15"/>
        <v>1.4616</v>
      </c>
      <c r="E289" s="4">
        <f t="shared" si="13"/>
        <v>301.9769</v>
      </c>
      <c r="F289" s="4">
        <f t="shared" si="14"/>
        <v>3.5468999999999937</v>
      </c>
      <c r="G289" s="12">
        <v>2023</v>
      </c>
    </row>
    <row r="290" spans="1:7" x14ac:dyDescent="0.2">
      <c r="A290" s="18">
        <v>44904.660983796297</v>
      </c>
      <c r="B290" s="4">
        <v>1.17</v>
      </c>
      <c r="C290" s="4">
        <v>1.26</v>
      </c>
      <c r="D290" s="4">
        <f t="shared" si="15"/>
        <v>1.4742</v>
      </c>
      <c r="E290" s="4">
        <f t="shared" si="13"/>
        <v>301.98950000000002</v>
      </c>
      <c r="F290" s="4">
        <f t="shared" si="14"/>
        <v>3.5595000000000141</v>
      </c>
      <c r="G290" s="12">
        <v>2023</v>
      </c>
    </row>
    <row r="291" spans="1:7" x14ac:dyDescent="0.2">
      <c r="A291" s="18">
        <v>44904.670092592591</v>
      </c>
      <c r="B291" s="4">
        <v>1.18</v>
      </c>
      <c r="C291" s="4">
        <v>1.26</v>
      </c>
      <c r="D291" s="4">
        <f t="shared" si="15"/>
        <v>1.4867999999999999</v>
      </c>
      <c r="E291" s="4">
        <f t="shared" si="13"/>
        <v>302.00210000000004</v>
      </c>
      <c r="F291" s="4">
        <f t="shared" si="14"/>
        <v>3.5721000000000345</v>
      </c>
      <c r="G291" s="12">
        <v>2023</v>
      </c>
    </row>
    <row r="292" spans="1:7" x14ac:dyDescent="0.2">
      <c r="A292" s="18">
        <v>44904.680902777778</v>
      </c>
      <c r="B292" s="4">
        <v>1.19</v>
      </c>
      <c r="C292" s="4">
        <v>1.26</v>
      </c>
      <c r="D292" s="4">
        <f t="shared" si="15"/>
        <v>1.4993999999999998</v>
      </c>
      <c r="E292" s="4">
        <f t="shared" si="13"/>
        <v>302.0147</v>
      </c>
      <c r="F292" s="4">
        <f t="shared" si="14"/>
        <v>3.584699999999998</v>
      </c>
      <c r="G292" s="12">
        <v>2023</v>
      </c>
    </row>
    <row r="293" spans="1:7" x14ac:dyDescent="0.2">
      <c r="A293" s="18">
        <v>44905.501099537039</v>
      </c>
      <c r="B293" s="4">
        <v>1.2</v>
      </c>
      <c r="C293" s="4">
        <v>1.26</v>
      </c>
      <c r="D293" s="4">
        <f t="shared" si="15"/>
        <v>1.512</v>
      </c>
      <c r="E293" s="4">
        <f t="shared" si="13"/>
        <v>302.02730000000003</v>
      </c>
      <c r="F293" s="4">
        <f t="shared" si="14"/>
        <v>3.5973000000000184</v>
      </c>
      <c r="G293" s="12">
        <v>2023</v>
      </c>
    </row>
    <row r="294" spans="1:7" x14ac:dyDescent="0.2">
      <c r="A294" s="18">
        <v>44905.541574074072</v>
      </c>
      <c r="B294" s="4">
        <v>1.21</v>
      </c>
      <c r="C294" s="4">
        <v>1.26</v>
      </c>
      <c r="D294" s="4">
        <f t="shared" si="15"/>
        <v>1.5246</v>
      </c>
      <c r="E294" s="4">
        <f t="shared" si="13"/>
        <v>302.03990000000005</v>
      </c>
      <c r="F294" s="4">
        <f t="shared" si="14"/>
        <v>3.6099000000000387</v>
      </c>
      <c r="G294" s="12">
        <v>2023</v>
      </c>
    </row>
    <row r="295" spans="1:7" x14ac:dyDescent="0.2">
      <c r="A295" s="18">
        <v>44905.558437500003</v>
      </c>
      <c r="B295" s="4">
        <v>1.22</v>
      </c>
      <c r="C295" s="4">
        <v>1.26</v>
      </c>
      <c r="D295" s="4">
        <f t="shared" si="15"/>
        <v>1.5371999999999999</v>
      </c>
      <c r="E295" s="4">
        <f t="shared" si="13"/>
        <v>302.05250000000001</v>
      </c>
      <c r="F295" s="4">
        <f t="shared" si="14"/>
        <v>3.6225000000000023</v>
      </c>
      <c r="G295" s="12">
        <v>2023</v>
      </c>
    </row>
    <row r="296" spans="1:7" x14ac:dyDescent="0.2">
      <c r="A296" s="18">
        <v>44905.568020833336</v>
      </c>
      <c r="B296" s="4">
        <v>1.23</v>
      </c>
      <c r="C296" s="4">
        <v>1.26</v>
      </c>
      <c r="D296" s="4">
        <f t="shared" si="15"/>
        <v>1.5498000000000001</v>
      </c>
      <c r="E296" s="4">
        <f t="shared" si="13"/>
        <v>302.06510000000003</v>
      </c>
      <c r="F296" s="4">
        <f t="shared" si="14"/>
        <v>3.6351000000000226</v>
      </c>
      <c r="G296" s="12">
        <v>2023</v>
      </c>
    </row>
    <row r="297" spans="1:7" x14ac:dyDescent="0.2">
      <c r="A297" s="18">
        <v>44905.579212962963</v>
      </c>
      <c r="B297" s="4">
        <v>1.24</v>
      </c>
      <c r="C297" s="4">
        <v>1.26</v>
      </c>
      <c r="D297" s="4">
        <f t="shared" si="15"/>
        <v>1.5624</v>
      </c>
      <c r="E297" s="4">
        <f t="shared" si="13"/>
        <v>302.07770000000005</v>
      </c>
      <c r="F297" s="4">
        <f t="shared" si="14"/>
        <v>3.647700000000043</v>
      </c>
      <c r="G297" s="12">
        <v>2023</v>
      </c>
    </row>
    <row r="298" spans="1:7" x14ac:dyDescent="0.2">
      <c r="A298" s="18">
        <v>44905.588321759256</v>
      </c>
      <c r="B298" s="4">
        <v>1.25</v>
      </c>
      <c r="C298" s="4">
        <v>1.26</v>
      </c>
      <c r="D298" s="4">
        <f t="shared" si="15"/>
        <v>1.575</v>
      </c>
      <c r="E298" s="4">
        <f t="shared" si="13"/>
        <v>302.09030000000001</v>
      </c>
      <c r="F298" s="4">
        <f t="shared" si="14"/>
        <v>3.6603000000000065</v>
      </c>
      <c r="G298" s="12">
        <v>2023</v>
      </c>
    </row>
    <row r="299" spans="1:7" x14ac:dyDescent="0.2">
      <c r="A299" s="18">
        <v>44905.596944444442</v>
      </c>
      <c r="B299" s="4">
        <v>1.26</v>
      </c>
      <c r="C299" s="4">
        <v>1.26</v>
      </c>
      <c r="D299" s="4">
        <f t="shared" si="15"/>
        <v>1.5876000000000001</v>
      </c>
      <c r="E299" s="4">
        <f t="shared" si="13"/>
        <v>302.10290000000003</v>
      </c>
      <c r="F299" s="4">
        <f t="shared" si="14"/>
        <v>3.6729000000000269</v>
      </c>
      <c r="G299" s="12">
        <v>2023</v>
      </c>
    </row>
    <row r="300" spans="1:7" x14ac:dyDescent="0.2">
      <c r="A300" s="18">
        <v>44905.606377314813</v>
      </c>
      <c r="B300" s="4">
        <v>1.27</v>
      </c>
      <c r="C300" s="4">
        <v>1.26</v>
      </c>
      <c r="D300" s="4">
        <f t="shared" si="15"/>
        <v>1.6002000000000001</v>
      </c>
      <c r="E300" s="4">
        <f t="shared" si="13"/>
        <v>302.1155</v>
      </c>
      <c r="F300" s="4">
        <f t="shared" si="14"/>
        <v>3.6854999999999905</v>
      </c>
      <c r="G300" s="12">
        <v>2023</v>
      </c>
    </row>
    <row r="301" spans="1:7" x14ac:dyDescent="0.2">
      <c r="A301" s="18">
        <v>44905.612592592595</v>
      </c>
      <c r="B301" s="4">
        <v>1.28</v>
      </c>
      <c r="C301" s="4">
        <v>1.26</v>
      </c>
      <c r="D301" s="4">
        <f t="shared" si="15"/>
        <v>1.6128</v>
      </c>
      <c r="E301" s="4">
        <f t="shared" si="13"/>
        <v>302.12810000000002</v>
      </c>
      <c r="F301" s="4">
        <f t="shared" si="14"/>
        <v>3.6981000000000108</v>
      </c>
      <c r="G301" s="12">
        <v>2023</v>
      </c>
    </row>
    <row r="302" spans="1:7" x14ac:dyDescent="0.2">
      <c r="A302" s="18">
        <v>44905.620752314811</v>
      </c>
      <c r="B302" s="4">
        <v>1.29</v>
      </c>
      <c r="C302" s="4">
        <v>1.26</v>
      </c>
      <c r="D302" s="4">
        <f t="shared" si="15"/>
        <v>1.6254</v>
      </c>
      <c r="E302" s="4">
        <f t="shared" si="13"/>
        <v>302.14070000000004</v>
      </c>
      <c r="F302" s="4">
        <f t="shared" si="14"/>
        <v>3.7107000000000312</v>
      </c>
      <c r="G302" s="12">
        <v>2023</v>
      </c>
    </row>
    <row r="303" spans="1:7" x14ac:dyDescent="0.2">
      <c r="A303" s="18">
        <v>44905.62940972222</v>
      </c>
      <c r="B303" s="4">
        <v>1.3</v>
      </c>
      <c r="C303" s="4">
        <v>1.26</v>
      </c>
      <c r="D303" s="4">
        <f t="shared" si="15"/>
        <v>1.6380000000000001</v>
      </c>
      <c r="E303" s="4">
        <f t="shared" ref="E303:E366" si="16">D303+$E$172</f>
        <v>302.1533</v>
      </c>
      <c r="F303" s="4">
        <f t="shared" si="14"/>
        <v>3.7232999999999947</v>
      </c>
      <c r="G303" s="12">
        <v>2023</v>
      </c>
    </row>
    <row r="304" spans="1:7" x14ac:dyDescent="0.2">
      <c r="A304" s="18">
        <v>44905.638738425929</v>
      </c>
      <c r="B304" s="4">
        <v>1.31</v>
      </c>
      <c r="C304" s="4">
        <v>1.26</v>
      </c>
      <c r="D304" s="4">
        <f t="shared" si="15"/>
        <v>1.6506000000000001</v>
      </c>
      <c r="E304" s="4">
        <f t="shared" si="16"/>
        <v>302.16590000000002</v>
      </c>
      <c r="F304" s="4">
        <f t="shared" si="14"/>
        <v>3.7359000000000151</v>
      </c>
      <c r="G304" s="12">
        <v>2023</v>
      </c>
    </row>
    <row r="305" spans="1:7" x14ac:dyDescent="0.2">
      <c r="A305" s="18">
        <v>44905.649606481478</v>
      </c>
      <c r="B305" s="4">
        <v>1.32</v>
      </c>
      <c r="C305" s="4">
        <v>1.26</v>
      </c>
      <c r="D305" s="4">
        <f t="shared" si="15"/>
        <v>1.6632</v>
      </c>
      <c r="E305" s="4">
        <f t="shared" si="16"/>
        <v>302.17850000000004</v>
      </c>
      <c r="F305" s="4">
        <f t="shared" si="14"/>
        <v>3.7485000000000355</v>
      </c>
      <c r="G305" s="12">
        <v>2023</v>
      </c>
    </row>
    <row r="306" spans="1:7" x14ac:dyDescent="0.2">
      <c r="A306" s="18">
        <v>44905.660578703704</v>
      </c>
      <c r="B306" s="4">
        <v>1.33</v>
      </c>
      <c r="C306" s="4">
        <v>1.26</v>
      </c>
      <c r="D306" s="4">
        <f t="shared" si="15"/>
        <v>1.6758000000000002</v>
      </c>
      <c r="E306" s="4">
        <f t="shared" si="16"/>
        <v>302.19110000000001</v>
      </c>
      <c r="F306" s="4">
        <f t="shared" si="14"/>
        <v>3.761099999999999</v>
      </c>
      <c r="G306" s="12">
        <v>2023</v>
      </c>
    </row>
    <row r="307" spans="1:7" x14ac:dyDescent="0.2">
      <c r="A307" s="18">
        <v>44905.674259259256</v>
      </c>
      <c r="B307" s="4">
        <v>1.34</v>
      </c>
      <c r="C307" s="4">
        <v>1.26</v>
      </c>
      <c r="D307" s="4">
        <f t="shared" si="15"/>
        <v>1.6884000000000001</v>
      </c>
      <c r="E307" s="4">
        <f t="shared" si="16"/>
        <v>302.20370000000003</v>
      </c>
      <c r="F307" s="4">
        <f t="shared" si="14"/>
        <v>3.7737000000000194</v>
      </c>
      <c r="G307" s="12">
        <v>2023</v>
      </c>
    </row>
    <row r="308" spans="1:7" x14ac:dyDescent="0.2">
      <c r="A308" s="18">
        <v>44906.538472222222</v>
      </c>
      <c r="B308" s="4">
        <v>1.35</v>
      </c>
      <c r="C308" s="4">
        <v>1.26</v>
      </c>
      <c r="D308" s="4">
        <f t="shared" si="15"/>
        <v>1.7010000000000001</v>
      </c>
      <c r="E308" s="4">
        <f t="shared" si="16"/>
        <v>302.21630000000005</v>
      </c>
      <c r="F308" s="4">
        <f t="shared" si="14"/>
        <v>3.7863000000000397</v>
      </c>
      <c r="G308" s="12">
        <v>2023</v>
      </c>
    </row>
    <row r="309" spans="1:7" x14ac:dyDescent="0.2">
      <c r="A309" s="18">
        <v>44906.586284722223</v>
      </c>
      <c r="B309" s="4">
        <v>1.36</v>
      </c>
      <c r="C309" s="4">
        <v>1.26</v>
      </c>
      <c r="D309" s="4">
        <f t="shared" si="15"/>
        <v>1.7136000000000002</v>
      </c>
      <c r="E309" s="4">
        <f t="shared" si="16"/>
        <v>302.22890000000001</v>
      </c>
      <c r="F309" s="4">
        <f t="shared" si="14"/>
        <v>3.7989000000000033</v>
      </c>
      <c r="G309" s="12">
        <v>2023</v>
      </c>
    </row>
    <row r="310" spans="1:7" x14ac:dyDescent="0.2">
      <c r="A310" s="18">
        <v>44906.670185185183</v>
      </c>
      <c r="B310" s="4">
        <v>1.37</v>
      </c>
      <c r="C310" s="4">
        <v>1.26</v>
      </c>
      <c r="D310" s="4">
        <f t="shared" si="15"/>
        <v>1.7262000000000002</v>
      </c>
      <c r="E310" s="4">
        <f t="shared" si="16"/>
        <v>302.24150000000003</v>
      </c>
      <c r="F310" s="4">
        <f t="shared" si="14"/>
        <v>3.8115000000000236</v>
      </c>
      <c r="G310" s="12">
        <v>2023</v>
      </c>
    </row>
    <row r="311" spans="1:7" x14ac:dyDescent="0.2">
      <c r="A311" s="18">
        <v>44907.589872685188</v>
      </c>
      <c r="B311" s="4">
        <v>1.38</v>
      </c>
      <c r="C311" s="4">
        <v>1.26</v>
      </c>
      <c r="D311" s="4">
        <f t="shared" si="15"/>
        <v>1.7387999999999999</v>
      </c>
      <c r="E311" s="4">
        <f t="shared" si="16"/>
        <v>302.25410000000005</v>
      </c>
      <c r="F311" s="4">
        <f t="shared" si="14"/>
        <v>3.824100000000044</v>
      </c>
      <c r="G311" s="12">
        <v>2023</v>
      </c>
    </row>
    <row r="312" spans="1:7" x14ac:dyDescent="0.2">
      <c r="A312" s="18">
        <v>44907.599340277775</v>
      </c>
      <c r="B312" s="4">
        <v>1.39</v>
      </c>
      <c r="C312" s="4">
        <v>1.26</v>
      </c>
      <c r="D312" s="4">
        <f t="shared" si="15"/>
        <v>1.7513999999999998</v>
      </c>
      <c r="E312" s="4">
        <f t="shared" si="16"/>
        <v>302.26670000000001</v>
      </c>
      <c r="F312" s="4">
        <f t="shared" si="14"/>
        <v>3.8367000000000075</v>
      </c>
      <c r="G312" s="12">
        <v>2023</v>
      </c>
    </row>
    <row r="313" spans="1:7" x14ac:dyDescent="0.2">
      <c r="A313" s="18">
        <v>44907.629351851851</v>
      </c>
      <c r="B313" s="4">
        <v>1.4</v>
      </c>
      <c r="C313" s="4">
        <v>1.26</v>
      </c>
      <c r="D313" s="4">
        <f t="shared" si="15"/>
        <v>1.7639999999999998</v>
      </c>
      <c r="E313" s="4">
        <f t="shared" si="16"/>
        <v>302.27930000000003</v>
      </c>
      <c r="F313" s="4">
        <f t="shared" si="14"/>
        <v>3.8493000000000279</v>
      </c>
      <c r="G313" s="12">
        <v>2023</v>
      </c>
    </row>
    <row r="314" spans="1:7" x14ac:dyDescent="0.2">
      <c r="A314" s="18">
        <v>44907.644479166665</v>
      </c>
      <c r="B314" s="4">
        <v>1.41</v>
      </c>
      <c r="C314" s="4">
        <v>1.26</v>
      </c>
      <c r="D314" s="4">
        <f t="shared" si="15"/>
        <v>1.7766</v>
      </c>
      <c r="E314" s="4">
        <f t="shared" si="16"/>
        <v>302.2919</v>
      </c>
      <c r="F314" s="4">
        <f t="shared" si="14"/>
        <v>3.8618999999999915</v>
      </c>
      <c r="G314" s="12">
        <v>2023</v>
      </c>
    </row>
    <row r="315" spans="1:7" x14ac:dyDescent="0.2">
      <c r="A315" s="18">
        <v>44908.559212962966</v>
      </c>
      <c r="B315" s="4">
        <v>1.42</v>
      </c>
      <c r="C315" s="4">
        <v>1.26</v>
      </c>
      <c r="D315" s="4">
        <f t="shared" si="15"/>
        <v>1.7891999999999999</v>
      </c>
      <c r="E315" s="4">
        <f t="shared" si="16"/>
        <v>302.30450000000002</v>
      </c>
      <c r="F315" s="4">
        <f t="shared" si="14"/>
        <v>3.8745000000000118</v>
      </c>
      <c r="G315" s="12">
        <v>2023</v>
      </c>
    </row>
    <row r="316" spans="1:7" x14ac:dyDescent="0.2">
      <c r="A316" s="18">
        <v>44909.619837962964</v>
      </c>
      <c r="B316" s="4">
        <v>1.43</v>
      </c>
      <c r="C316" s="4">
        <v>1.26</v>
      </c>
      <c r="D316" s="4">
        <f t="shared" si="15"/>
        <v>1.8017999999999998</v>
      </c>
      <c r="E316" s="4">
        <f t="shared" si="16"/>
        <v>302.31710000000004</v>
      </c>
      <c r="F316" s="4">
        <f t="shared" si="14"/>
        <v>3.8871000000000322</v>
      </c>
      <c r="G316" s="12">
        <v>2023</v>
      </c>
    </row>
    <row r="317" spans="1:7" x14ac:dyDescent="0.2">
      <c r="A317" s="18">
        <v>44909.643495370372</v>
      </c>
      <c r="B317" s="4">
        <v>1.44</v>
      </c>
      <c r="C317" s="4">
        <v>1.26</v>
      </c>
      <c r="D317" s="4">
        <f t="shared" si="15"/>
        <v>1.8144</v>
      </c>
      <c r="E317" s="4">
        <f t="shared" si="16"/>
        <v>302.3297</v>
      </c>
      <c r="F317" s="4">
        <f t="shared" si="14"/>
        <v>3.8996999999999957</v>
      </c>
      <c r="G317" s="12">
        <v>2023</v>
      </c>
    </row>
    <row r="318" spans="1:7" x14ac:dyDescent="0.2">
      <c r="A318" s="18">
        <v>44909.662245370368</v>
      </c>
      <c r="B318" s="4">
        <v>1.45</v>
      </c>
      <c r="C318" s="4">
        <v>1.26</v>
      </c>
      <c r="D318" s="4">
        <f t="shared" si="15"/>
        <v>1.827</v>
      </c>
      <c r="E318" s="4">
        <f t="shared" si="16"/>
        <v>302.34230000000002</v>
      </c>
      <c r="F318" s="4">
        <f t="shared" si="14"/>
        <v>3.9123000000000161</v>
      </c>
      <c r="G318" s="12">
        <v>2023</v>
      </c>
    </row>
    <row r="319" spans="1:7" x14ac:dyDescent="0.2">
      <c r="A319" s="18">
        <v>44909.684004629627</v>
      </c>
      <c r="B319" s="4">
        <v>1.46</v>
      </c>
      <c r="C319" s="4">
        <v>1.26</v>
      </c>
      <c r="D319" s="4">
        <f t="shared" si="15"/>
        <v>1.8395999999999999</v>
      </c>
      <c r="E319" s="4">
        <f t="shared" si="16"/>
        <v>302.35490000000004</v>
      </c>
      <c r="F319" s="4">
        <f t="shared" si="14"/>
        <v>3.9249000000000365</v>
      </c>
      <c r="G319" s="12">
        <v>2023</v>
      </c>
    </row>
    <row r="320" spans="1:7" x14ac:dyDescent="0.2">
      <c r="A320" s="18">
        <v>44910.593425925923</v>
      </c>
      <c r="B320" s="4">
        <v>1.47</v>
      </c>
      <c r="C320" s="4">
        <v>1.26</v>
      </c>
      <c r="D320" s="4">
        <f t="shared" si="15"/>
        <v>1.8522000000000001</v>
      </c>
      <c r="E320" s="4">
        <f t="shared" si="16"/>
        <v>302.36750000000001</v>
      </c>
      <c r="F320" s="4">
        <f t="shared" si="14"/>
        <v>3.9375</v>
      </c>
      <c r="G320" s="12">
        <v>2023</v>
      </c>
    </row>
    <row r="321" spans="1:7" x14ac:dyDescent="0.2">
      <c r="A321" s="18">
        <v>44910.615879629629</v>
      </c>
      <c r="B321" s="4">
        <v>1.48</v>
      </c>
      <c r="C321" s="4">
        <v>1.26</v>
      </c>
      <c r="D321" s="4">
        <f t="shared" si="15"/>
        <v>1.8648</v>
      </c>
      <c r="E321" s="4">
        <f t="shared" si="16"/>
        <v>302.38010000000003</v>
      </c>
      <c r="F321" s="4">
        <f t="shared" si="14"/>
        <v>3.9501000000000204</v>
      </c>
      <c r="G321" s="12">
        <v>2023</v>
      </c>
    </row>
    <row r="322" spans="1:7" x14ac:dyDescent="0.2">
      <c r="A322" s="18">
        <v>44910.628368055557</v>
      </c>
      <c r="B322" s="4">
        <v>1.49</v>
      </c>
      <c r="C322" s="4">
        <v>1.26</v>
      </c>
      <c r="D322" s="4">
        <f t="shared" si="15"/>
        <v>1.8774</v>
      </c>
      <c r="E322" s="4">
        <f t="shared" si="16"/>
        <v>302.39270000000005</v>
      </c>
      <c r="F322" s="4">
        <f t="shared" si="14"/>
        <v>3.9627000000000407</v>
      </c>
      <c r="G322" s="12">
        <v>2023</v>
      </c>
    </row>
    <row r="323" spans="1:7" x14ac:dyDescent="0.2">
      <c r="A323" s="18">
        <v>44910.643657407411</v>
      </c>
      <c r="B323" s="4">
        <v>1.5</v>
      </c>
      <c r="C323" s="4">
        <v>1.26</v>
      </c>
      <c r="D323" s="4">
        <f t="shared" si="15"/>
        <v>1.8900000000000001</v>
      </c>
      <c r="E323" s="4">
        <f t="shared" si="16"/>
        <v>302.40530000000001</v>
      </c>
      <c r="F323" s="4">
        <f t="shared" si="14"/>
        <v>3.9753000000000043</v>
      </c>
      <c r="G323" s="12">
        <v>2023</v>
      </c>
    </row>
    <row r="324" spans="1:7" x14ac:dyDescent="0.2">
      <c r="A324" s="18">
        <v>44910.662789351853</v>
      </c>
      <c r="B324" s="4">
        <v>1.51</v>
      </c>
      <c r="C324" s="4">
        <v>1.26</v>
      </c>
      <c r="D324" s="4">
        <f t="shared" si="15"/>
        <v>1.9026000000000001</v>
      </c>
      <c r="E324" s="4">
        <f t="shared" si="16"/>
        <v>302.41790000000003</v>
      </c>
      <c r="F324" s="4">
        <f t="shared" ref="F324:F387" si="17">E324-298.43</f>
        <v>3.9879000000000246</v>
      </c>
      <c r="G324" s="12">
        <v>2023</v>
      </c>
    </row>
    <row r="325" spans="1:7" x14ac:dyDescent="0.2">
      <c r="A325" s="18">
        <v>44910.686331018522</v>
      </c>
      <c r="B325" s="4">
        <v>1.52</v>
      </c>
      <c r="C325" s="4">
        <v>1.26</v>
      </c>
      <c r="D325" s="4">
        <f t="shared" si="15"/>
        <v>1.9152</v>
      </c>
      <c r="E325" s="4">
        <f t="shared" si="16"/>
        <v>302.43050000000005</v>
      </c>
      <c r="F325" s="4">
        <f t="shared" si="17"/>
        <v>4.000500000000045</v>
      </c>
      <c r="G325" s="12">
        <v>2023</v>
      </c>
    </row>
    <row r="326" spans="1:7" x14ac:dyDescent="0.2">
      <c r="A326" s="18">
        <v>44911.64162037037</v>
      </c>
      <c r="B326" s="4">
        <v>1.53</v>
      </c>
      <c r="C326" s="4">
        <v>1.26</v>
      </c>
      <c r="D326" s="4">
        <f t="shared" si="15"/>
        <v>1.9278</v>
      </c>
      <c r="E326" s="4">
        <f t="shared" si="16"/>
        <v>302.44310000000002</v>
      </c>
      <c r="F326" s="4">
        <f t="shared" si="17"/>
        <v>4.0131000000000085</v>
      </c>
      <c r="G326" s="12">
        <v>2023</v>
      </c>
    </row>
    <row r="327" spans="1:7" x14ac:dyDescent="0.2">
      <c r="A327" s="18">
        <v>44912.59946759259</v>
      </c>
      <c r="B327" s="4">
        <v>1.54</v>
      </c>
      <c r="C327" s="4">
        <v>1.26</v>
      </c>
      <c r="D327" s="4">
        <f t="shared" si="15"/>
        <v>1.9404000000000001</v>
      </c>
      <c r="E327" s="4">
        <f t="shared" si="16"/>
        <v>302.45570000000004</v>
      </c>
      <c r="F327" s="4">
        <f t="shared" si="17"/>
        <v>4.0257000000000289</v>
      </c>
      <c r="G327" s="12">
        <v>2023</v>
      </c>
    </row>
    <row r="328" spans="1:7" x14ac:dyDescent="0.2">
      <c r="A328" s="18">
        <v>44912.629317129627</v>
      </c>
      <c r="B328" s="4">
        <v>1.55</v>
      </c>
      <c r="C328" s="4">
        <v>1.26</v>
      </c>
      <c r="D328" s="4">
        <f t="shared" si="15"/>
        <v>1.9530000000000001</v>
      </c>
      <c r="E328" s="4">
        <f t="shared" si="16"/>
        <v>302.4683</v>
      </c>
      <c r="F328" s="4">
        <f t="shared" si="17"/>
        <v>4.0382999999999925</v>
      </c>
      <c r="G328" s="12">
        <v>2023</v>
      </c>
    </row>
    <row r="329" spans="1:7" x14ac:dyDescent="0.2">
      <c r="A329" s="18">
        <v>44913.595648148148</v>
      </c>
      <c r="B329" s="4">
        <v>1.56</v>
      </c>
      <c r="C329" s="4">
        <v>1.26</v>
      </c>
      <c r="D329" s="4">
        <f t="shared" si="15"/>
        <v>1.9656</v>
      </c>
      <c r="E329" s="4">
        <f t="shared" si="16"/>
        <v>302.48090000000002</v>
      </c>
      <c r="F329" s="4">
        <f t="shared" si="17"/>
        <v>4.0509000000000128</v>
      </c>
      <c r="G329" s="12">
        <v>2023</v>
      </c>
    </row>
    <row r="330" spans="1:7" x14ac:dyDescent="0.2">
      <c r="A330" s="18">
        <v>44914.590277777781</v>
      </c>
      <c r="B330" s="4">
        <v>1.57</v>
      </c>
      <c r="C330" s="4">
        <v>1.26</v>
      </c>
      <c r="D330" s="4">
        <f t="shared" si="15"/>
        <v>1.9782000000000002</v>
      </c>
      <c r="E330" s="4">
        <f t="shared" si="16"/>
        <v>302.49350000000004</v>
      </c>
      <c r="F330" s="4">
        <f t="shared" si="17"/>
        <v>4.0635000000000332</v>
      </c>
      <c r="G330" s="12">
        <v>2023</v>
      </c>
    </row>
    <row r="331" spans="1:7" x14ac:dyDescent="0.2">
      <c r="A331" s="18">
        <v>44914.628668981481</v>
      </c>
      <c r="B331" s="4">
        <v>1.58</v>
      </c>
      <c r="C331" s="4">
        <v>1.26</v>
      </c>
      <c r="D331" s="4">
        <f t="shared" si="15"/>
        <v>1.9908000000000001</v>
      </c>
      <c r="E331" s="4">
        <f t="shared" si="16"/>
        <v>302.5061</v>
      </c>
      <c r="F331" s="4">
        <f t="shared" si="17"/>
        <v>4.0760999999999967</v>
      </c>
      <c r="G331" s="12">
        <v>2023</v>
      </c>
    </row>
    <row r="332" spans="1:7" x14ac:dyDescent="0.2">
      <c r="A332" s="18">
        <v>44915.597442129627</v>
      </c>
      <c r="B332" s="4">
        <v>1.59</v>
      </c>
      <c r="C332" s="4">
        <v>1.26</v>
      </c>
      <c r="D332" s="4">
        <f t="shared" si="15"/>
        <v>2.0034000000000001</v>
      </c>
      <c r="E332" s="4">
        <f t="shared" si="16"/>
        <v>302.51870000000002</v>
      </c>
      <c r="F332" s="4">
        <f t="shared" si="17"/>
        <v>4.0887000000000171</v>
      </c>
      <c r="G332" s="12">
        <v>2023</v>
      </c>
    </row>
    <row r="333" spans="1:7" x14ac:dyDescent="0.2">
      <c r="A333" s="18">
        <v>44922.727835648147</v>
      </c>
      <c r="B333" s="4">
        <v>1.6</v>
      </c>
      <c r="C333" s="4">
        <v>1.26</v>
      </c>
      <c r="D333" s="4">
        <f t="shared" si="15"/>
        <v>2.016</v>
      </c>
      <c r="E333" s="4">
        <f t="shared" si="16"/>
        <v>302.53130000000004</v>
      </c>
      <c r="F333" s="4">
        <f t="shared" si="17"/>
        <v>4.1013000000000375</v>
      </c>
      <c r="G333" s="12">
        <v>2023</v>
      </c>
    </row>
    <row r="334" spans="1:7" x14ac:dyDescent="0.2">
      <c r="A334" s="18">
        <v>44922.735069444447</v>
      </c>
      <c r="B334" s="4">
        <v>1.61</v>
      </c>
      <c r="C334" s="4">
        <v>1.26</v>
      </c>
      <c r="D334" s="4">
        <f t="shared" si="15"/>
        <v>2.0286</v>
      </c>
      <c r="E334" s="4">
        <f t="shared" si="16"/>
        <v>302.54390000000001</v>
      </c>
      <c r="F334" s="4">
        <f t="shared" si="17"/>
        <v>4.113900000000001</v>
      </c>
      <c r="G334" s="12">
        <v>2023</v>
      </c>
    </row>
    <row r="335" spans="1:7" x14ac:dyDescent="0.2">
      <c r="A335" s="18">
        <v>44922.742291666669</v>
      </c>
      <c r="B335" s="4">
        <v>1.62</v>
      </c>
      <c r="C335" s="4">
        <v>1.26</v>
      </c>
      <c r="D335" s="4">
        <f t="shared" si="15"/>
        <v>2.0412000000000003</v>
      </c>
      <c r="E335" s="4">
        <f t="shared" si="16"/>
        <v>302.55650000000003</v>
      </c>
      <c r="F335" s="4">
        <f t="shared" si="17"/>
        <v>4.1265000000000214</v>
      </c>
      <c r="G335" s="12">
        <v>2023</v>
      </c>
    </row>
    <row r="336" spans="1:7" x14ac:dyDescent="0.2">
      <c r="A336" s="18">
        <v>44922.747129629628</v>
      </c>
      <c r="B336" s="4">
        <v>1.63</v>
      </c>
      <c r="C336" s="4">
        <v>1.26</v>
      </c>
      <c r="D336" s="4">
        <f t="shared" si="15"/>
        <v>2.0537999999999998</v>
      </c>
      <c r="E336" s="4">
        <f t="shared" si="16"/>
        <v>302.56910000000005</v>
      </c>
      <c r="F336" s="4">
        <f t="shared" si="17"/>
        <v>4.1391000000000417</v>
      </c>
      <c r="G336" s="12">
        <v>2023</v>
      </c>
    </row>
    <row r="337" spans="1:7" x14ac:dyDescent="0.2">
      <c r="A337" s="18">
        <v>44922.751111111109</v>
      </c>
      <c r="B337" s="4">
        <v>1.64</v>
      </c>
      <c r="C337" s="4">
        <v>1.26</v>
      </c>
      <c r="D337" s="4">
        <f t="shared" si="15"/>
        <v>2.0663999999999998</v>
      </c>
      <c r="E337" s="4">
        <f t="shared" si="16"/>
        <v>302.58170000000001</v>
      </c>
      <c r="F337" s="4">
        <f t="shared" si="17"/>
        <v>4.1517000000000053</v>
      </c>
      <c r="G337" s="12">
        <v>2023</v>
      </c>
    </row>
    <row r="338" spans="1:7" x14ac:dyDescent="0.2">
      <c r="A338" s="18">
        <v>44922.753668981481</v>
      </c>
      <c r="B338" s="4">
        <v>1.65</v>
      </c>
      <c r="C338" s="4">
        <v>1.26</v>
      </c>
      <c r="D338" s="4">
        <f t="shared" ref="D338:D401" si="18">B338*C338</f>
        <v>2.0789999999999997</v>
      </c>
      <c r="E338" s="4">
        <f t="shared" si="16"/>
        <v>302.59430000000003</v>
      </c>
      <c r="F338" s="4">
        <f t="shared" si="17"/>
        <v>4.1643000000000256</v>
      </c>
      <c r="G338" s="12">
        <v>2023</v>
      </c>
    </row>
    <row r="339" spans="1:7" x14ac:dyDescent="0.2">
      <c r="A339" s="18">
        <v>44922.756956018522</v>
      </c>
      <c r="B339" s="4">
        <v>1.66</v>
      </c>
      <c r="C339" s="4">
        <v>1.26</v>
      </c>
      <c r="D339" s="4">
        <f t="shared" si="18"/>
        <v>2.0916000000000001</v>
      </c>
      <c r="E339" s="4">
        <f t="shared" si="16"/>
        <v>302.60690000000005</v>
      </c>
      <c r="F339" s="4">
        <f t="shared" si="17"/>
        <v>4.176900000000046</v>
      </c>
      <c r="G339" s="12">
        <v>2023</v>
      </c>
    </row>
    <row r="340" spans="1:7" x14ac:dyDescent="0.2">
      <c r="A340" s="18">
        <v>44922.759629629632</v>
      </c>
      <c r="B340" s="4">
        <v>1.67</v>
      </c>
      <c r="C340" s="4">
        <v>1.26</v>
      </c>
      <c r="D340" s="4">
        <f t="shared" si="18"/>
        <v>2.1042000000000001</v>
      </c>
      <c r="E340" s="4">
        <f t="shared" si="16"/>
        <v>302.61950000000002</v>
      </c>
      <c r="F340" s="4">
        <f t="shared" si="17"/>
        <v>4.1895000000000095</v>
      </c>
      <c r="G340" s="12">
        <v>2023</v>
      </c>
    </row>
    <row r="341" spans="1:7" x14ac:dyDescent="0.2">
      <c r="A341" s="18">
        <v>44922.762546296297</v>
      </c>
      <c r="B341" s="4">
        <v>1.68</v>
      </c>
      <c r="C341" s="4">
        <v>1.26</v>
      </c>
      <c r="D341" s="4">
        <f t="shared" si="18"/>
        <v>2.1168</v>
      </c>
      <c r="E341" s="4">
        <f t="shared" si="16"/>
        <v>302.63210000000004</v>
      </c>
      <c r="F341" s="4">
        <f t="shared" si="17"/>
        <v>4.2021000000000299</v>
      </c>
      <c r="G341" s="12">
        <v>2023</v>
      </c>
    </row>
    <row r="342" spans="1:7" x14ac:dyDescent="0.2">
      <c r="A342" s="18">
        <v>44922.765069444446</v>
      </c>
      <c r="B342" s="4">
        <v>1.69</v>
      </c>
      <c r="C342" s="4">
        <v>1.26</v>
      </c>
      <c r="D342" s="4">
        <f t="shared" si="18"/>
        <v>2.1294</v>
      </c>
      <c r="E342" s="4">
        <f t="shared" si="16"/>
        <v>302.6447</v>
      </c>
      <c r="F342" s="4">
        <f t="shared" si="17"/>
        <v>4.2146999999999935</v>
      </c>
      <c r="G342" s="12">
        <v>2023</v>
      </c>
    </row>
    <row r="343" spans="1:7" x14ac:dyDescent="0.2">
      <c r="A343" s="18">
        <v>44922.768113425926</v>
      </c>
      <c r="B343" s="4">
        <v>1.7</v>
      </c>
      <c r="C343" s="4">
        <v>1.26</v>
      </c>
      <c r="D343" s="4">
        <f t="shared" si="18"/>
        <v>2.1419999999999999</v>
      </c>
      <c r="E343" s="4">
        <f t="shared" si="16"/>
        <v>302.65730000000002</v>
      </c>
      <c r="F343" s="4">
        <f t="shared" si="17"/>
        <v>4.2273000000000138</v>
      </c>
      <c r="G343" s="12">
        <v>2023</v>
      </c>
    </row>
    <row r="344" spans="1:7" x14ac:dyDescent="0.2">
      <c r="A344" s="18">
        <v>44922.771284722221</v>
      </c>
      <c r="B344" s="4">
        <v>1.71</v>
      </c>
      <c r="C344" s="4">
        <v>1.26</v>
      </c>
      <c r="D344" s="4">
        <f t="shared" si="18"/>
        <v>2.1545999999999998</v>
      </c>
      <c r="E344" s="4">
        <f t="shared" si="16"/>
        <v>302.66990000000004</v>
      </c>
      <c r="F344" s="4">
        <f t="shared" si="17"/>
        <v>4.2399000000000342</v>
      </c>
      <c r="G344" s="12">
        <v>2023</v>
      </c>
    </row>
    <row r="345" spans="1:7" x14ac:dyDescent="0.2">
      <c r="A345" s="18">
        <v>44922.776805555557</v>
      </c>
      <c r="B345" s="4">
        <v>1.72</v>
      </c>
      <c r="C345" s="4">
        <v>1.26</v>
      </c>
      <c r="D345" s="4">
        <f t="shared" si="18"/>
        <v>2.1671999999999998</v>
      </c>
      <c r="E345" s="4">
        <f t="shared" si="16"/>
        <v>302.6825</v>
      </c>
      <c r="F345" s="4">
        <f t="shared" si="17"/>
        <v>4.2524999999999977</v>
      </c>
      <c r="G345" s="12">
        <v>2023</v>
      </c>
    </row>
    <row r="346" spans="1:7" x14ac:dyDescent="0.2">
      <c r="A346" s="18">
        <v>44922.780347222222</v>
      </c>
      <c r="B346" s="4">
        <v>1.73</v>
      </c>
      <c r="C346" s="4">
        <v>1.26</v>
      </c>
      <c r="D346" s="4">
        <f t="shared" si="18"/>
        <v>2.1798000000000002</v>
      </c>
      <c r="E346" s="4">
        <f t="shared" si="16"/>
        <v>302.69510000000002</v>
      </c>
      <c r="F346" s="4">
        <f t="shared" si="17"/>
        <v>4.2651000000000181</v>
      </c>
      <c r="G346" s="12">
        <v>2023</v>
      </c>
    </row>
    <row r="347" spans="1:7" x14ac:dyDescent="0.2">
      <c r="A347" s="18">
        <v>44922.784930555557</v>
      </c>
      <c r="B347" s="4">
        <v>1.74</v>
      </c>
      <c r="C347" s="4">
        <v>1.26</v>
      </c>
      <c r="D347" s="4">
        <f t="shared" si="18"/>
        <v>2.1924000000000001</v>
      </c>
      <c r="E347" s="4">
        <f t="shared" si="16"/>
        <v>302.70770000000005</v>
      </c>
      <c r="F347" s="4">
        <f t="shared" si="17"/>
        <v>4.2777000000000385</v>
      </c>
      <c r="G347" s="12">
        <v>2023</v>
      </c>
    </row>
    <row r="348" spans="1:7" x14ac:dyDescent="0.2">
      <c r="A348" s="18">
        <v>44922.792187500003</v>
      </c>
      <c r="B348" s="4">
        <v>1.75</v>
      </c>
      <c r="C348" s="4">
        <v>1.26</v>
      </c>
      <c r="D348" s="4">
        <f t="shared" si="18"/>
        <v>2.2050000000000001</v>
      </c>
      <c r="E348" s="4">
        <f t="shared" si="16"/>
        <v>302.72030000000001</v>
      </c>
      <c r="F348" s="4">
        <f t="shared" si="17"/>
        <v>4.290300000000002</v>
      </c>
      <c r="G348" s="12">
        <v>2023</v>
      </c>
    </row>
    <row r="349" spans="1:7" x14ac:dyDescent="0.2">
      <c r="A349" s="18">
        <v>44922.801180555558</v>
      </c>
      <c r="B349" s="4">
        <v>1.76</v>
      </c>
      <c r="C349" s="4">
        <v>1.26</v>
      </c>
      <c r="D349" s="4">
        <f t="shared" si="18"/>
        <v>2.2176</v>
      </c>
      <c r="E349" s="4">
        <f t="shared" si="16"/>
        <v>302.73290000000003</v>
      </c>
      <c r="F349" s="4">
        <f t="shared" si="17"/>
        <v>4.3029000000000224</v>
      </c>
      <c r="G349" s="12">
        <v>2023</v>
      </c>
    </row>
    <row r="350" spans="1:7" x14ac:dyDescent="0.2">
      <c r="A350" s="18">
        <v>44922.811018518521</v>
      </c>
      <c r="B350" s="4">
        <v>1.77</v>
      </c>
      <c r="C350" s="4">
        <v>1.26</v>
      </c>
      <c r="D350" s="4">
        <f t="shared" si="18"/>
        <v>2.2302</v>
      </c>
      <c r="E350" s="4">
        <f t="shared" si="16"/>
        <v>302.74550000000005</v>
      </c>
      <c r="F350" s="4">
        <f t="shared" si="17"/>
        <v>4.3155000000000427</v>
      </c>
      <c r="G350" s="12">
        <v>2023</v>
      </c>
    </row>
    <row r="351" spans="1:7" x14ac:dyDescent="0.2">
      <c r="A351" s="18">
        <v>44922.821168981478</v>
      </c>
      <c r="B351" s="4">
        <v>1.78</v>
      </c>
      <c r="C351" s="4">
        <v>1.26</v>
      </c>
      <c r="D351" s="4">
        <f t="shared" si="18"/>
        <v>2.2427999999999999</v>
      </c>
      <c r="E351" s="4">
        <f t="shared" si="16"/>
        <v>302.75810000000001</v>
      </c>
      <c r="F351" s="4">
        <f t="shared" si="17"/>
        <v>4.3281000000000063</v>
      </c>
      <c r="G351" s="12">
        <v>2023</v>
      </c>
    </row>
    <row r="352" spans="1:7" x14ac:dyDescent="0.2">
      <c r="A352" s="18">
        <v>44922.827303240738</v>
      </c>
      <c r="B352" s="4">
        <v>1.79</v>
      </c>
      <c r="C352" s="4">
        <v>1.26</v>
      </c>
      <c r="D352" s="4">
        <f t="shared" si="18"/>
        <v>2.2553999999999998</v>
      </c>
      <c r="E352" s="4">
        <f t="shared" si="16"/>
        <v>302.77070000000003</v>
      </c>
      <c r="F352" s="4">
        <f t="shared" si="17"/>
        <v>4.3407000000000266</v>
      </c>
      <c r="G352" s="12">
        <v>2023</v>
      </c>
    </row>
    <row r="353" spans="1:7" x14ac:dyDescent="0.2">
      <c r="A353" s="18">
        <v>44922.832326388889</v>
      </c>
      <c r="B353" s="4">
        <v>1.8</v>
      </c>
      <c r="C353" s="4">
        <v>1.26</v>
      </c>
      <c r="D353" s="4">
        <f t="shared" si="18"/>
        <v>2.2680000000000002</v>
      </c>
      <c r="E353" s="4">
        <f t="shared" si="16"/>
        <v>302.7833</v>
      </c>
      <c r="F353" s="4">
        <f t="shared" si="17"/>
        <v>4.3532999999999902</v>
      </c>
      <c r="G353" s="12">
        <v>2023</v>
      </c>
    </row>
    <row r="354" spans="1:7" x14ac:dyDescent="0.2">
      <c r="A354" s="18">
        <v>44922.835358796299</v>
      </c>
      <c r="B354" s="4">
        <v>1.81</v>
      </c>
      <c r="C354" s="4">
        <v>1.26</v>
      </c>
      <c r="D354" s="4">
        <f t="shared" si="18"/>
        <v>2.2806000000000002</v>
      </c>
      <c r="E354" s="4">
        <f t="shared" si="16"/>
        <v>302.79590000000002</v>
      </c>
      <c r="F354" s="4">
        <f t="shared" si="17"/>
        <v>4.3659000000000106</v>
      </c>
      <c r="G354" s="12">
        <v>2023</v>
      </c>
    </row>
    <row r="355" spans="1:7" x14ac:dyDescent="0.2">
      <c r="A355" s="18">
        <v>44922.838969907411</v>
      </c>
      <c r="B355" s="4">
        <v>1.82</v>
      </c>
      <c r="C355" s="4">
        <v>1.26</v>
      </c>
      <c r="D355" s="4">
        <f t="shared" si="18"/>
        <v>2.2932000000000001</v>
      </c>
      <c r="E355" s="4">
        <f t="shared" si="16"/>
        <v>302.80850000000004</v>
      </c>
      <c r="F355" s="4">
        <f t="shared" si="17"/>
        <v>4.3785000000000309</v>
      </c>
      <c r="G355" s="12">
        <v>2023</v>
      </c>
    </row>
    <row r="356" spans="1:7" x14ac:dyDescent="0.2">
      <c r="A356" s="18">
        <v>44922.842280092591</v>
      </c>
      <c r="B356" s="4">
        <v>1.83</v>
      </c>
      <c r="C356" s="4">
        <v>1.26</v>
      </c>
      <c r="D356" s="4">
        <f t="shared" si="18"/>
        <v>2.3058000000000001</v>
      </c>
      <c r="E356" s="4">
        <f t="shared" si="16"/>
        <v>302.8211</v>
      </c>
      <c r="F356" s="4">
        <f t="shared" si="17"/>
        <v>4.3910999999999945</v>
      </c>
      <c r="G356" s="12">
        <v>2023</v>
      </c>
    </row>
    <row r="357" spans="1:7" x14ac:dyDescent="0.2">
      <c r="A357" s="18">
        <v>44922.845370370371</v>
      </c>
      <c r="B357" s="4">
        <v>1.84</v>
      </c>
      <c r="C357" s="4">
        <v>1.26</v>
      </c>
      <c r="D357" s="4">
        <f t="shared" si="18"/>
        <v>2.3184</v>
      </c>
      <c r="E357" s="4">
        <f t="shared" si="16"/>
        <v>302.83370000000002</v>
      </c>
      <c r="F357" s="4">
        <f t="shared" si="17"/>
        <v>4.4037000000000148</v>
      </c>
      <c r="G357" s="12">
        <v>2023</v>
      </c>
    </row>
    <row r="358" spans="1:7" x14ac:dyDescent="0.2">
      <c r="A358" s="18">
        <v>44922.847326388888</v>
      </c>
      <c r="B358" s="4">
        <v>1.85</v>
      </c>
      <c r="C358" s="4">
        <v>1.26</v>
      </c>
      <c r="D358" s="4">
        <f t="shared" si="18"/>
        <v>2.331</v>
      </c>
      <c r="E358" s="4">
        <f t="shared" si="16"/>
        <v>302.84630000000004</v>
      </c>
      <c r="F358" s="4">
        <f t="shared" si="17"/>
        <v>4.4163000000000352</v>
      </c>
      <c r="G358" s="12">
        <v>2023</v>
      </c>
    </row>
    <row r="359" spans="1:7" x14ac:dyDescent="0.2">
      <c r="A359" s="18">
        <v>44922.849629629629</v>
      </c>
      <c r="B359" s="4">
        <v>1.86</v>
      </c>
      <c r="C359" s="4">
        <v>1.26</v>
      </c>
      <c r="D359" s="4">
        <f t="shared" si="18"/>
        <v>2.3436000000000003</v>
      </c>
      <c r="E359" s="4">
        <f t="shared" si="16"/>
        <v>302.85890000000001</v>
      </c>
      <c r="F359" s="4">
        <f t="shared" si="17"/>
        <v>4.4288999999999987</v>
      </c>
      <c r="G359" s="12">
        <v>2023</v>
      </c>
    </row>
    <row r="360" spans="1:7" x14ac:dyDescent="0.2">
      <c r="A360" s="18">
        <v>44922.851446759261</v>
      </c>
      <c r="B360" s="4">
        <v>1.87</v>
      </c>
      <c r="C360" s="4">
        <v>1.26</v>
      </c>
      <c r="D360" s="4">
        <f t="shared" si="18"/>
        <v>2.3562000000000003</v>
      </c>
      <c r="E360" s="4">
        <f t="shared" si="16"/>
        <v>302.87150000000003</v>
      </c>
      <c r="F360" s="4">
        <f t="shared" si="17"/>
        <v>4.4415000000000191</v>
      </c>
      <c r="G360" s="12">
        <v>2023</v>
      </c>
    </row>
    <row r="361" spans="1:7" x14ac:dyDescent="0.2">
      <c r="A361" s="18">
        <v>44922.853506944448</v>
      </c>
      <c r="B361" s="4">
        <v>1.88</v>
      </c>
      <c r="C361" s="4">
        <v>1.26</v>
      </c>
      <c r="D361" s="4">
        <f t="shared" si="18"/>
        <v>2.3687999999999998</v>
      </c>
      <c r="E361" s="4">
        <f t="shared" si="16"/>
        <v>302.88410000000005</v>
      </c>
      <c r="F361" s="4">
        <f t="shared" si="17"/>
        <v>4.4541000000000395</v>
      </c>
      <c r="G361" s="12">
        <v>2023</v>
      </c>
    </row>
    <row r="362" spans="1:7" x14ac:dyDescent="0.2">
      <c r="A362" s="18">
        <v>44922.855127314811</v>
      </c>
      <c r="B362" s="4">
        <v>1.89</v>
      </c>
      <c r="C362" s="4">
        <v>1.26</v>
      </c>
      <c r="D362" s="4">
        <f t="shared" si="18"/>
        <v>2.3813999999999997</v>
      </c>
      <c r="E362" s="4">
        <f t="shared" si="16"/>
        <v>302.89670000000001</v>
      </c>
      <c r="F362" s="4">
        <f t="shared" si="17"/>
        <v>4.466700000000003</v>
      </c>
      <c r="G362" s="12">
        <v>2023</v>
      </c>
    </row>
    <row r="363" spans="1:7" x14ac:dyDescent="0.2">
      <c r="A363" s="18">
        <v>44922.857581018521</v>
      </c>
      <c r="B363" s="4">
        <v>1.9</v>
      </c>
      <c r="C363" s="4">
        <v>1.26</v>
      </c>
      <c r="D363" s="4">
        <f t="shared" si="18"/>
        <v>2.3939999999999997</v>
      </c>
      <c r="E363" s="4">
        <f t="shared" si="16"/>
        <v>302.90930000000003</v>
      </c>
      <c r="F363" s="4">
        <f t="shared" si="17"/>
        <v>4.4793000000000234</v>
      </c>
      <c r="G363" s="12">
        <v>2023</v>
      </c>
    </row>
    <row r="364" spans="1:7" x14ac:dyDescent="0.2">
      <c r="A364" s="18">
        <v>44922.8594212963</v>
      </c>
      <c r="B364" s="4">
        <v>1.91</v>
      </c>
      <c r="C364" s="4">
        <v>1.26</v>
      </c>
      <c r="D364" s="4">
        <f t="shared" si="18"/>
        <v>2.4066000000000001</v>
      </c>
      <c r="E364" s="4">
        <f t="shared" si="16"/>
        <v>302.92190000000005</v>
      </c>
      <c r="F364" s="4">
        <f t="shared" si="17"/>
        <v>4.4919000000000437</v>
      </c>
      <c r="G364" s="12">
        <v>2023</v>
      </c>
    </row>
    <row r="365" spans="1:7" x14ac:dyDescent="0.2">
      <c r="A365" s="18">
        <v>44922.862187500003</v>
      </c>
      <c r="B365" s="4">
        <v>1.92</v>
      </c>
      <c r="C365" s="4">
        <v>1.26</v>
      </c>
      <c r="D365" s="4">
        <f t="shared" si="18"/>
        <v>2.4192</v>
      </c>
      <c r="E365" s="4">
        <f t="shared" si="16"/>
        <v>302.93450000000001</v>
      </c>
      <c r="F365" s="4">
        <f t="shared" si="17"/>
        <v>4.5045000000000073</v>
      </c>
      <c r="G365" s="12">
        <v>2023</v>
      </c>
    </row>
    <row r="366" spans="1:7" x14ac:dyDescent="0.2">
      <c r="A366" s="18">
        <v>44922.864687499998</v>
      </c>
      <c r="B366" s="4">
        <v>1.93</v>
      </c>
      <c r="C366" s="4">
        <v>1.26</v>
      </c>
      <c r="D366" s="4">
        <f t="shared" si="18"/>
        <v>2.4318</v>
      </c>
      <c r="E366" s="4">
        <f t="shared" si="16"/>
        <v>302.94710000000003</v>
      </c>
      <c r="F366" s="4">
        <f t="shared" si="17"/>
        <v>4.5171000000000276</v>
      </c>
      <c r="G366" s="12">
        <v>2023</v>
      </c>
    </row>
    <row r="367" spans="1:7" x14ac:dyDescent="0.2">
      <c r="A367" s="18">
        <v>44922.8675</v>
      </c>
      <c r="B367" s="4">
        <v>1.94</v>
      </c>
      <c r="C367" s="4">
        <v>1.26</v>
      </c>
      <c r="D367" s="4">
        <f t="shared" si="18"/>
        <v>2.4443999999999999</v>
      </c>
      <c r="E367" s="4">
        <f t="shared" ref="E367:E430" si="19">D367+$E$172</f>
        <v>302.9597</v>
      </c>
      <c r="F367" s="4">
        <f t="shared" si="17"/>
        <v>4.5296999999999912</v>
      </c>
      <c r="G367" s="12">
        <v>2023</v>
      </c>
    </row>
    <row r="368" spans="1:7" x14ac:dyDescent="0.2">
      <c r="A368" s="18">
        <v>44922.870162037034</v>
      </c>
      <c r="B368" s="4">
        <v>1.95</v>
      </c>
      <c r="C368" s="4">
        <v>1.26</v>
      </c>
      <c r="D368" s="4">
        <f t="shared" si="18"/>
        <v>2.4569999999999999</v>
      </c>
      <c r="E368" s="4">
        <f t="shared" si="19"/>
        <v>302.97230000000002</v>
      </c>
      <c r="F368" s="4">
        <f t="shared" si="17"/>
        <v>4.5423000000000116</v>
      </c>
      <c r="G368" s="12">
        <v>2023</v>
      </c>
    </row>
    <row r="369" spans="1:7" x14ac:dyDescent="0.2">
      <c r="A369" s="18">
        <v>44922.87296296296</v>
      </c>
      <c r="B369" s="4">
        <v>1.96</v>
      </c>
      <c r="C369" s="4">
        <v>1.26</v>
      </c>
      <c r="D369" s="4">
        <f t="shared" si="18"/>
        <v>2.4695999999999998</v>
      </c>
      <c r="E369" s="4">
        <f t="shared" si="19"/>
        <v>302.98490000000004</v>
      </c>
      <c r="F369" s="4">
        <f t="shared" si="17"/>
        <v>4.5549000000000319</v>
      </c>
      <c r="G369" s="12">
        <v>2023</v>
      </c>
    </row>
    <row r="370" spans="1:7" x14ac:dyDescent="0.2">
      <c r="A370" s="18">
        <v>44922.8747337963</v>
      </c>
      <c r="B370" s="4">
        <v>1.97</v>
      </c>
      <c r="C370" s="4">
        <v>1.26</v>
      </c>
      <c r="D370" s="4">
        <f t="shared" si="18"/>
        <v>2.4822000000000002</v>
      </c>
      <c r="E370" s="4">
        <f t="shared" si="19"/>
        <v>302.9975</v>
      </c>
      <c r="F370" s="4">
        <f t="shared" si="17"/>
        <v>4.5674999999999955</v>
      </c>
      <c r="G370" s="12">
        <v>2023</v>
      </c>
    </row>
    <row r="371" spans="1:7" x14ac:dyDescent="0.2">
      <c r="A371" s="18">
        <v>44922.87740740741</v>
      </c>
      <c r="B371" s="4">
        <v>1.98</v>
      </c>
      <c r="C371" s="4">
        <v>1.26</v>
      </c>
      <c r="D371" s="4">
        <f t="shared" si="18"/>
        <v>2.4948000000000001</v>
      </c>
      <c r="E371" s="4">
        <f t="shared" si="19"/>
        <v>303.01010000000002</v>
      </c>
      <c r="F371" s="4">
        <f t="shared" si="17"/>
        <v>4.5801000000000158</v>
      </c>
      <c r="G371" s="12">
        <v>2023</v>
      </c>
    </row>
    <row r="372" spans="1:7" x14ac:dyDescent="0.2">
      <c r="A372" s="18">
        <v>44922.880787037036</v>
      </c>
      <c r="B372" s="4">
        <v>1.99</v>
      </c>
      <c r="C372" s="4">
        <v>1.26</v>
      </c>
      <c r="D372" s="4">
        <f t="shared" si="18"/>
        <v>2.5074000000000001</v>
      </c>
      <c r="E372" s="4">
        <f t="shared" si="19"/>
        <v>303.02270000000004</v>
      </c>
      <c r="F372" s="4">
        <f t="shared" si="17"/>
        <v>4.5927000000000362</v>
      </c>
      <c r="G372" s="12">
        <v>2023</v>
      </c>
    </row>
    <row r="373" spans="1:7" x14ac:dyDescent="0.2">
      <c r="A373" s="18">
        <v>44922.887442129628</v>
      </c>
      <c r="B373" s="4">
        <v>2</v>
      </c>
      <c r="C373" s="4">
        <v>1.26</v>
      </c>
      <c r="D373" s="4">
        <f t="shared" si="18"/>
        <v>2.52</v>
      </c>
      <c r="E373" s="4">
        <f t="shared" si="19"/>
        <v>303.03530000000001</v>
      </c>
      <c r="F373" s="4">
        <f t="shared" si="17"/>
        <v>4.6052999999999997</v>
      </c>
      <c r="G373" s="12">
        <v>2023</v>
      </c>
    </row>
    <row r="374" spans="1:7" x14ac:dyDescent="0.2">
      <c r="A374" s="18">
        <v>44922.896782407406</v>
      </c>
      <c r="B374" s="4">
        <v>2.0099999999999998</v>
      </c>
      <c r="C374" s="4">
        <v>1.26</v>
      </c>
      <c r="D374" s="4">
        <f t="shared" si="18"/>
        <v>2.5326</v>
      </c>
      <c r="E374" s="4">
        <f t="shared" si="19"/>
        <v>303.04790000000003</v>
      </c>
      <c r="F374" s="4">
        <f t="shared" si="17"/>
        <v>4.6179000000000201</v>
      </c>
      <c r="G374" s="12">
        <v>2023</v>
      </c>
    </row>
    <row r="375" spans="1:7" x14ac:dyDescent="0.2">
      <c r="A375" s="18">
        <v>44922.907442129632</v>
      </c>
      <c r="B375" s="4">
        <v>2.02</v>
      </c>
      <c r="C375" s="4">
        <v>1.26</v>
      </c>
      <c r="D375" s="4">
        <f t="shared" si="18"/>
        <v>2.5451999999999999</v>
      </c>
      <c r="E375" s="4">
        <f t="shared" si="19"/>
        <v>303.06050000000005</v>
      </c>
      <c r="F375" s="4">
        <f t="shared" si="17"/>
        <v>4.6305000000000405</v>
      </c>
      <c r="G375" s="12">
        <v>2023</v>
      </c>
    </row>
    <row r="376" spans="1:7" x14ac:dyDescent="0.2">
      <c r="A376" s="18">
        <v>44922.92114583333</v>
      </c>
      <c r="B376" s="4">
        <v>2.0299999999999998</v>
      </c>
      <c r="C376" s="4">
        <v>1.26</v>
      </c>
      <c r="D376" s="4">
        <f t="shared" si="18"/>
        <v>2.5577999999999999</v>
      </c>
      <c r="E376" s="4">
        <f t="shared" si="19"/>
        <v>303.07310000000001</v>
      </c>
      <c r="F376" s="4">
        <f t="shared" si="17"/>
        <v>4.643100000000004</v>
      </c>
      <c r="G376" s="12">
        <v>2023</v>
      </c>
    </row>
    <row r="377" spans="1:7" x14ac:dyDescent="0.2">
      <c r="A377" s="18">
        <v>44922.937465277777</v>
      </c>
      <c r="B377" s="4">
        <v>2.04</v>
      </c>
      <c r="C377" s="4">
        <v>1.26</v>
      </c>
      <c r="D377" s="4">
        <f t="shared" si="18"/>
        <v>2.5704000000000002</v>
      </c>
      <c r="E377" s="4">
        <f t="shared" si="19"/>
        <v>303.08570000000003</v>
      </c>
      <c r="F377" s="4">
        <f t="shared" si="17"/>
        <v>4.6557000000000244</v>
      </c>
      <c r="G377" s="12">
        <v>2023</v>
      </c>
    </row>
    <row r="378" spans="1:7" x14ac:dyDescent="0.2">
      <c r="A378" s="18">
        <v>44922.948773148149</v>
      </c>
      <c r="B378" s="4">
        <v>2.0499999999999998</v>
      </c>
      <c r="C378" s="4">
        <v>1.26</v>
      </c>
      <c r="D378" s="4">
        <f t="shared" si="18"/>
        <v>2.5829999999999997</v>
      </c>
      <c r="E378" s="4">
        <f t="shared" si="19"/>
        <v>303.09830000000005</v>
      </c>
      <c r="F378" s="4">
        <f t="shared" si="17"/>
        <v>4.6683000000000447</v>
      </c>
      <c r="G378" s="12">
        <v>2023</v>
      </c>
    </row>
    <row r="379" spans="1:7" x14ac:dyDescent="0.2">
      <c r="A379" s="18">
        <v>44922.963483796295</v>
      </c>
      <c r="B379" s="4">
        <v>2.06</v>
      </c>
      <c r="C379" s="4">
        <v>1.26</v>
      </c>
      <c r="D379" s="4">
        <f t="shared" si="18"/>
        <v>2.5956000000000001</v>
      </c>
      <c r="E379" s="4">
        <f t="shared" si="19"/>
        <v>303.11090000000002</v>
      </c>
      <c r="F379" s="4">
        <f t="shared" si="17"/>
        <v>4.6809000000000083</v>
      </c>
      <c r="G379" s="12">
        <v>2023</v>
      </c>
    </row>
    <row r="380" spans="1:7" x14ac:dyDescent="0.2">
      <c r="A380" s="18">
        <v>44922.978888888887</v>
      </c>
      <c r="B380" s="4">
        <v>2.0699999999999998</v>
      </c>
      <c r="C380" s="4">
        <v>1.26</v>
      </c>
      <c r="D380" s="4">
        <f t="shared" si="18"/>
        <v>2.6081999999999996</v>
      </c>
      <c r="E380" s="4">
        <f t="shared" si="19"/>
        <v>303.12350000000004</v>
      </c>
      <c r="F380" s="4">
        <f t="shared" si="17"/>
        <v>4.6935000000000286</v>
      </c>
      <c r="G380" s="12">
        <v>2023</v>
      </c>
    </row>
    <row r="381" spans="1:7" x14ac:dyDescent="0.2">
      <c r="A381" s="18">
        <v>44923.016331018516</v>
      </c>
      <c r="B381" s="4">
        <v>2.08</v>
      </c>
      <c r="C381" s="4">
        <v>1.26</v>
      </c>
      <c r="D381" s="4">
        <f t="shared" si="18"/>
        <v>2.6208</v>
      </c>
      <c r="E381" s="4">
        <f t="shared" si="19"/>
        <v>303.1361</v>
      </c>
      <c r="F381" s="4">
        <f t="shared" si="17"/>
        <v>4.7060999999999922</v>
      </c>
      <c r="G381" s="12">
        <v>2023</v>
      </c>
    </row>
    <row r="382" spans="1:7" x14ac:dyDescent="0.2">
      <c r="A382" s="18">
        <v>44923.111111111109</v>
      </c>
      <c r="B382" s="4">
        <v>2.09</v>
      </c>
      <c r="C382" s="4">
        <v>1.26</v>
      </c>
      <c r="D382" s="4">
        <f t="shared" si="18"/>
        <v>2.6334</v>
      </c>
      <c r="E382" s="4">
        <f t="shared" si="19"/>
        <v>303.14870000000002</v>
      </c>
      <c r="F382" s="4">
        <f t="shared" si="17"/>
        <v>4.7187000000000126</v>
      </c>
      <c r="G382" s="12">
        <v>2023</v>
      </c>
    </row>
    <row r="383" spans="1:7" x14ac:dyDescent="0.2">
      <c r="A383" s="18">
        <v>44923.411516203705</v>
      </c>
      <c r="B383" s="4">
        <v>2.1</v>
      </c>
      <c r="C383" s="4">
        <v>1.26</v>
      </c>
      <c r="D383" s="4">
        <f t="shared" si="18"/>
        <v>2.6460000000000004</v>
      </c>
      <c r="E383" s="4">
        <f t="shared" si="19"/>
        <v>303.16130000000004</v>
      </c>
      <c r="F383" s="4">
        <f t="shared" si="17"/>
        <v>4.7313000000000329</v>
      </c>
      <c r="G383" s="12">
        <v>2023</v>
      </c>
    </row>
    <row r="384" spans="1:7" x14ac:dyDescent="0.2">
      <c r="A384" s="18">
        <v>44923.42050925926</v>
      </c>
      <c r="B384" s="4">
        <v>2.11</v>
      </c>
      <c r="C384" s="4">
        <v>1.26</v>
      </c>
      <c r="D384" s="4">
        <f t="shared" si="18"/>
        <v>2.6585999999999999</v>
      </c>
      <c r="E384" s="4">
        <f t="shared" si="19"/>
        <v>303.1739</v>
      </c>
      <c r="F384" s="4">
        <f t="shared" si="17"/>
        <v>4.7438999999999965</v>
      </c>
      <c r="G384" s="12">
        <v>2023</v>
      </c>
    </row>
    <row r="385" spans="1:7" x14ac:dyDescent="0.2">
      <c r="A385" s="18">
        <v>44923.432222222225</v>
      </c>
      <c r="B385" s="4">
        <v>2.12</v>
      </c>
      <c r="C385" s="4">
        <v>1.26</v>
      </c>
      <c r="D385" s="4">
        <f t="shared" si="18"/>
        <v>2.6712000000000002</v>
      </c>
      <c r="E385" s="4">
        <f t="shared" si="19"/>
        <v>303.18650000000002</v>
      </c>
      <c r="F385" s="4">
        <f t="shared" si="17"/>
        <v>4.7565000000000168</v>
      </c>
      <c r="G385" s="12">
        <v>2023</v>
      </c>
    </row>
    <row r="386" spans="1:7" x14ac:dyDescent="0.2">
      <c r="A386" s="18">
        <v>44923.442442129628</v>
      </c>
      <c r="B386" s="4">
        <v>2.13</v>
      </c>
      <c r="C386" s="4">
        <v>1.26</v>
      </c>
      <c r="D386" s="4">
        <f t="shared" si="18"/>
        <v>2.6837999999999997</v>
      </c>
      <c r="E386" s="4">
        <f t="shared" si="19"/>
        <v>303.19910000000004</v>
      </c>
      <c r="F386" s="4">
        <f t="shared" si="17"/>
        <v>4.7691000000000372</v>
      </c>
      <c r="G386" s="12">
        <v>2023</v>
      </c>
    </row>
    <row r="387" spans="1:7" x14ac:dyDescent="0.2">
      <c r="A387" s="18">
        <v>44923.461087962962</v>
      </c>
      <c r="B387" s="4">
        <v>2.14</v>
      </c>
      <c r="C387" s="4">
        <v>1.26</v>
      </c>
      <c r="D387" s="4">
        <f t="shared" si="18"/>
        <v>2.6964000000000001</v>
      </c>
      <c r="E387" s="4">
        <f t="shared" si="19"/>
        <v>303.21170000000001</v>
      </c>
      <c r="F387" s="4">
        <f t="shared" si="17"/>
        <v>4.7817000000000007</v>
      </c>
      <c r="G387" s="12">
        <v>2023</v>
      </c>
    </row>
    <row r="388" spans="1:7" x14ac:dyDescent="0.2">
      <c r="A388" s="18">
        <v>44923.474895833337</v>
      </c>
      <c r="B388" s="4">
        <v>2.15</v>
      </c>
      <c r="C388" s="4">
        <v>1.26</v>
      </c>
      <c r="D388" s="4">
        <f t="shared" si="18"/>
        <v>2.7090000000000001</v>
      </c>
      <c r="E388" s="4">
        <f t="shared" si="19"/>
        <v>303.22430000000003</v>
      </c>
      <c r="F388" s="4">
        <f t="shared" ref="F388:F451" si="20">E388-298.43</f>
        <v>4.7943000000000211</v>
      </c>
      <c r="G388" s="12">
        <v>2023</v>
      </c>
    </row>
    <row r="389" spans="1:7" x14ac:dyDescent="0.2">
      <c r="A389" s="18">
        <v>44923.511979166666</v>
      </c>
      <c r="B389" s="4">
        <v>2.16</v>
      </c>
      <c r="C389" s="4">
        <v>1.26</v>
      </c>
      <c r="D389" s="4">
        <f t="shared" si="18"/>
        <v>2.7216</v>
      </c>
      <c r="E389" s="4">
        <f t="shared" si="19"/>
        <v>303.23690000000005</v>
      </c>
      <c r="F389" s="4">
        <f t="shared" si="20"/>
        <v>4.8069000000000415</v>
      </c>
      <c r="G389" s="12">
        <v>2023</v>
      </c>
    </row>
    <row r="390" spans="1:7" x14ac:dyDescent="0.2">
      <c r="A390" s="18">
        <v>44924.46539351852</v>
      </c>
      <c r="B390" s="4">
        <v>2.17</v>
      </c>
      <c r="C390" s="4">
        <v>1.26</v>
      </c>
      <c r="D390" s="4">
        <f t="shared" si="18"/>
        <v>2.7342</v>
      </c>
      <c r="E390" s="4">
        <f t="shared" si="19"/>
        <v>303.24950000000001</v>
      </c>
      <c r="F390" s="4">
        <f t="shared" si="20"/>
        <v>4.819500000000005</v>
      </c>
      <c r="G390" s="12">
        <v>2023</v>
      </c>
    </row>
    <row r="391" spans="1:7" x14ac:dyDescent="0.2">
      <c r="A391" s="18">
        <v>44924.493414351855</v>
      </c>
      <c r="B391" s="4">
        <v>2.1800000000000002</v>
      </c>
      <c r="C391" s="4">
        <v>1.26</v>
      </c>
      <c r="D391" s="4">
        <f t="shared" si="18"/>
        <v>2.7468000000000004</v>
      </c>
      <c r="E391" s="4">
        <f t="shared" si="19"/>
        <v>303.26210000000003</v>
      </c>
      <c r="F391" s="4">
        <f t="shared" si="20"/>
        <v>4.8321000000000254</v>
      </c>
      <c r="G391" s="12">
        <v>2023</v>
      </c>
    </row>
    <row r="392" spans="1:7" x14ac:dyDescent="0.2">
      <c r="A392" s="18">
        <v>44924.519409722219</v>
      </c>
      <c r="B392" s="4">
        <v>2.19</v>
      </c>
      <c r="C392" s="4">
        <v>1.26</v>
      </c>
      <c r="D392" s="4">
        <f t="shared" si="18"/>
        <v>2.7593999999999999</v>
      </c>
      <c r="E392" s="4">
        <f t="shared" si="19"/>
        <v>303.27470000000005</v>
      </c>
      <c r="F392" s="4">
        <f t="shared" si="20"/>
        <v>4.8447000000000457</v>
      </c>
      <c r="G392" s="12">
        <v>2023</v>
      </c>
    </row>
    <row r="393" spans="1:7" x14ac:dyDescent="0.2">
      <c r="A393" s="18">
        <v>44924.568124999998</v>
      </c>
      <c r="B393" s="4">
        <v>2.2000000000000002</v>
      </c>
      <c r="C393" s="4">
        <v>1.26</v>
      </c>
      <c r="D393" s="4">
        <f t="shared" si="18"/>
        <v>2.7720000000000002</v>
      </c>
      <c r="E393" s="4">
        <f t="shared" si="19"/>
        <v>303.28730000000002</v>
      </c>
      <c r="F393" s="4">
        <f t="shared" si="20"/>
        <v>4.8573000000000093</v>
      </c>
      <c r="G393" s="12">
        <v>2023</v>
      </c>
    </row>
    <row r="394" spans="1:7" x14ac:dyDescent="0.2">
      <c r="A394" s="18">
        <v>44924.62777777778</v>
      </c>
      <c r="B394" s="4">
        <v>2.21</v>
      </c>
      <c r="C394" s="4">
        <v>1.26</v>
      </c>
      <c r="D394" s="4">
        <f t="shared" si="18"/>
        <v>2.7846000000000002</v>
      </c>
      <c r="E394" s="4">
        <f t="shared" si="19"/>
        <v>303.29990000000004</v>
      </c>
      <c r="F394" s="4">
        <f t="shared" si="20"/>
        <v>4.8699000000000296</v>
      </c>
      <c r="G394" s="12">
        <v>2023</v>
      </c>
    </row>
    <row r="395" spans="1:7" x14ac:dyDescent="0.2">
      <c r="A395" s="18">
        <v>44924.649606481478</v>
      </c>
      <c r="B395" s="4">
        <v>2.2200000000000002</v>
      </c>
      <c r="C395" s="4">
        <v>1.26</v>
      </c>
      <c r="D395" s="4">
        <f t="shared" si="18"/>
        <v>2.7972000000000001</v>
      </c>
      <c r="E395" s="4">
        <f t="shared" si="19"/>
        <v>303.3125</v>
      </c>
      <c r="F395" s="4">
        <f t="shared" si="20"/>
        <v>4.8824999999999932</v>
      </c>
      <c r="G395" s="12">
        <v>2023</v>
      </c>
    </row>
    <row r="396" spans="1:7" x14ac:dyDescent="0.2">
      <c r="A396" s="18">
        <v>44924.651087962964</v>
      </c>
      <c r="B396" s="4">
        <v>2.23</v>
      </c>
      <c r="C396" s="4">
        <v>1.26</v>
      </c>
      <c r="D396" s="4">
        <f t="shared" si="18"/>
        <v>2.8098000000000001</v>
      </c>
      <c r="E396" s="4">
        <f t="shared" si="19"/>
        <v>303.32510000000002</v>
      </c>
      <c r="F396" s="4">
        <f t="shared" si="20"/>
        <v>4.8951000000000136</v>
      </c>
      <c r="G396" s="12">
        <v>2023</v>
      </c>
    </row>
    <row r="397" spans="1:7" x14ac:dyDescent="0.2">
      <c r="A397" s="18">
        <v>44924.672824074078</v>
      </c>
      <c r="B397" s="4">
        <v>2.2400000000000002</v>
      </c>
      <c r="C397" s="4">
        <v>1.26</v>
      </c>
      <c r="D397" s="4">
        <f t="shared" si="18"/>
        <v>2.8224000000000005</v>
      </c>
      <c r="E397" s="4">
        <f t="shared" si="19"/>
        <v>303.33770000000004</v>
      </c>
      <c r="F397" s="4">
        <f t="shared" si="20"/>
        <v>4.9077000000000339</v>
      </c>
      <c r="G397" s="12">
        <v>2023</v>
      </c>
    </row>
    <row r="398" spans="1:7" x14ac:dyDescent="0.2">
      <c r="A398" s="18">
        <v>44924.716921296298</v>
      </c>
      <c r="B398" s="4">
        <v>2.25</v>
      </c>
      <c r="C398" s="4">
        <v>1.26</v>
      </c>
      <c r="D398" s="4">
        <f t="shared" si="18"/>
        <v>2.835</v>
      </c>
      <c r="E398" s="4">
        <f t="shared" si="19"/>
        <v>303.3503</v>
      </c>
      <c r="F398" s="4">
        <f t="shared" si="20"/>
        <v>4.9202999999999975</v>
      </c>
      <c r="G398" s="12">
        <v>2023</v>
      </c>
    </row>
    <row r="399" spans="1:7" x14ac:dyDescent="0.2">
      <c r="A399" s="18">
        <v>44925.449328703704</v>
      </c>
      <c r="B399" s="4">
        <v>2.2599999999999998</v>
      </c>
      <c r="C399" s="4">
        <v>1.26</v>
      </c>
      <c r="D399" s="4">
        <f t="shared" si="18"/>
        <v>2.8475999999999999</v>
      </c>
      <c r="E399" s="4">
        <f t="shared" si="19"/>
        <v>303.36290000000002</v>
      </c>
      <c r="F399" s="4">
        <f t="shared" si="20"/>
        <v>4.9329000000000178</v>
      </c>
      <c r="G399" s="12">
        <v>2023</v>
      </c>
    </row>
    <row r="400" spans="1:7" x14ac:dyDescent="0.2">
      <c r="A400" s="18">
        <v>44925.465590277781</v>
      </c>
      <c r="B400" s="4">
        <v>2.27</v>
      </c>
      <c r="C400" s="4">
        <v>1.26</v>
      </c>
      <c r="D400" s="4">
        <f t="shared" si="18"/>
        <v>2.8601999999999999</v>
      </c>
      <c r="E400" s="4">
        <f t="shared" si="19"/>
        <v>303.37550000000005</v>
      </c>
      <c r="F400" s="4">
        <f t="shared" si="20"/>
        <v>4.9455000000000382</v>
      </c>
      <c r="G400" s="12">
        <v>2023</v>
      </c>
    </row>
    <row r="401" spans="1:7" x14ac:dyDescent="0.2">
      <c r="A401" s="18">
        <v>44925.487997685188</v>
      </c>
      <c r="B401" s="4">
        <v>2.2799999999999998</v>
      </c>
      <c r="C401" s="4">
        <v>1.26</v>
      </c>
      <c r="D401" s="4">
        <f t="shared" si="18"/>
        <v>2.8727999999999998</v>
      </c>
      <c r="E401" s="4">
        <f t="shared" si="19"/>
        <v>303.38810000000001</v>
      </c>
      <c r="F401" s="4">
        <f t="shared" si="20"/>
        <v>4.9581000000000017</v>
      </c>
      <c r="G401" s="12">
        <v>2023</v>
      </c>
    </row>
    <row r="402" spans="1:7" x14ac:dyDescent="0.2">
      <c r="A402" s="18">
        <v>44925.509930555556</v>
      </c>
      <c r="B402" s="4">
        <v>2.29</v>
      </c>
      <c r="C402" s="4">
        <v>1.26</v>
      </c>
      <c r="D402" s="4">
        <f t="shared" ref="D402:D465" si="21">B402*C402</f>
        <v>2.8854000000000002</v>
      </c>
      <c r="E402" s="4">
        <f t="shared" si="19"/>
        <v>303.40070000000003</v>
      </c>
      <c r="F402" s="4">
        <f t="shared" si="20"/>
        <v>4.9707000000000221</v>
      </c>
      <c r="G402" s="12">
        <v>2023</v>
      </c>
    </row>
    <row r="403" spans="1:7" x14ac:dyDescent="0.2">
      <c r="A403" s="18">
        <v>44925.527962962966</v>
      </c>
      <c r="B403" s="4">
        <v>2.2999999999999998</v>
      </c>
      <c r="C403" s="4">
        <v>1.26</v>
      </c>
      <c r="D403" s="4">
        <f t="shared" si="21"/>
        <v>2.8979999999999997</v>
      </c>
      <c r="E403" s="4">
        <f t="shared" si="19"/>
        <v>303.41330000000005</v>
      </c>
      <c r="F403" s="4">
        <f t="shared" si="20"/>
        <v>4.9833000000000425</v>
      </c>
      <c r="G403" s="12">
        <v>2023</v>
      </c>
    </row>
    <row r="404" spans="1:7" x14ac:dyDescent="0.2">
      <c r="A404" s="18">
        <v>44925.540393518517</v>
      </c>
      <c r="B404" s="4">
        <v>2.31</v>
      </c>
      <c r="C404" s="4">
        <v>1.26</v>
      </c>
      <c r="D404" s="4">
        <f t="shared" si="21"/>
        <v>2.9106000000000001</v>
      </c>
      <c r="E404" s="4">
        <f t="shared" si="19"/>
        <v>303.42590000000001</v>
      </c>
      <c r="F404" s="4">
        <f t="shared" si="20"/>
        <v>4.995900000000006</v>
      </c>
      <c r="G404" s="12">
        <v>2023</v>
      </c>
    </row>
    <row r="405" spans="1:7" x14ac:dyDescent="0.2">
      <c r="A405" s="18">
        <v>44925.551157407404</v>
      </c>
      <c r="B405" s="4">
        <v>2.3199999999999998</v>
      </c>
      <c r="C405" s="4">
        <v>1.26</v>
      </c>
      <c r="D405" s="4">
        <f t="shared" si="21"/>
        <v>2.9232</v>
      </c>
      <c r="E405" s="4">
        <f t="shared" si="19"/>
        <v>303.43850000000003</v>
      </c>
      <c r="F405" s="4">
        <f t="shared" si="20"/>
        <v>5.0085000000000264</v>
      </c>
      <c r="G405" s="12">
        <v>2023</v>
      </c>
    </row>
    <row r="406" spans="1:7" x14ac:dyDescent="0.2">
      <c r="A406" s="18">
        <v>44925.560636574075</v>
      </c>
      <c r="B406" s="4">
        <v>2.33</v>
      </c>
      <c r="C406" s="4">
        <v>1.26</v>
      </c>
      <c r="D406" s="4">
        <f t="shared" si="21"/>
        <v>2.9358</v>
      </c>
      <c r="E406" s="4">
        <f t="shared" si="19"/>
        <v>303.4511</v>
      </c>
      <c r="F406" s="4">
        <f t="shared" si="20"/>
        <v>5.0210999999999899</v>
      </c>
      <c r="G406" s="12">
        <v>2023</v>
      </c>
    </row>
    <row r="407" spans="1:7" x14ac:dyDescent="0.2">
      <c r="A407" s="18">
        <v>44925.569872685184</v>
      </c>
      <c r="B407" s="4">
        <v>2.34</v>
      </c>
      <c r="C407" s="4">
        <v>1.26</v>
      </c>
      <c r="D407" s="4">
        <f t="shared" si="21"/>
        <v>2.9483999999999999</v>
      </c>
      <c r="E407" s="4">
        <f t="shared" si="19"/>
        <v>303.46370000000002</v>
      </c>
      <c r="F407" s="4">
        <f t="shared" si="20"/>
        <v>5.0337000000000103</v>
      </c>
      <c r="G407" s="12">
        <v>2023</v>
      </c>
    </row>
    <row r="408" spans="1:7" x14ac:dyDescent="0.2">
      <c r="A408" s="18">
        <v>44925.576608796298</v>
      </c>
      <c r="B408" s="4">
        <v>2.35</v>
      </c>
      <c r="C408" s="4">
        <v>1.26</v>
      </c>
      <c r="D408" s="4">
        <f t="shared" si="21"/>
        <v>2.9610000000000003</v>
      </c>
      <c r="E408" s="4">
        <f t="shared" si="19"/>
        <v>303.47630000000004</v>
      </c>
      <c r="F408" s="4">
        <f t="shared" si="20"/>
        <v>5.0463000000000306</v>
      </c>
      <c r="G408" s="12">
        <v>2023</v>
      </c>
    </row>
    <row r="409" spans="1:7" x14ac:dyDescent="0.2">
      <c r="A409" s="18">
        <v>44925.58189814815</v>
      </c>
      <c r="B409" s="4">
        <v>2.36</v>
      </c>
      <c r="C409" s="4">
        <v>1.26</v>
      </c>
      <c r="D409" s="4">
        <f t="shared" si="21"/>
        <v>2.9735999999999998</v>
      </c>
      <c r="E409" s="4">
        <f t="shared" si="19"/>
        <v>303.4889</v>
      </c>
      <c r="F409" s="4">
        <f t="shared" si="20"/>
        <v>5.0588999999999942</v>
      </c>
      <c r="G409" s="12">
        <v>2023</v>
      </c>
    </row>
    <row r="410" spans="1:7" x14ac:dyDescent="0.2">
      <c r="A410" s="18">
        <v>44925.586365740739</v>
      </c>
      <c r="B410" s="4">
        <v>2.37</v>
      </c>
      <c r="C410" s="4">
        <v>1.26</v>
      </c>
      <c r="D410" s="4">
        <f t="shared" si="21"/>
        <v>2.9862000000000002</v>
      </c>
      <c r="E410" s="4">
        <f t="shared" si="19"/>
        <v>303.50150000000002</v>
      </c>
      <c r="F410" s="4">
        <f t="shared" si="20"/>
        <v>5.0715000000000146</v>
      </c>
      <c r="G410" s="12">
        <v>2023</v>
      </c>
    </row>
    <row r="411" spans="1:7" x14ac:dyDescent="0.2">
      <c r="A411" s="18">
        <v>44925.591087962966</v>
      </c>
      <c r="B411" s="4">
        <v>2.38</v>
      </c>
      <c r="C411" s="4">
        <v>1.26</v>
      </c>
      <c r="D411" s="4">
        <f t="shared" si="21"/>
        <v>2.9987999999999997</v>
      </c>
      <c r="E411" s="4">
        <f t="shared" si="19"/>
        <v>303.51410000000004</v>
      </c>
      <c r="F411" s="4">
        <f t="shared" si="20"/>
        <v>5.0841000000000349</v>
      </c>
      <c r="G411" s="12">
        <v>2023</v>
      </c>
    </row>
    <row r="412" spans="1:7" x14ac:dyDescent="0.2">
      <c r="A412" s="18">
        <v>44925.595011574071</v>
      </c>
      <c r="B412" s="4">
        <v>2.39</v>
      </c>
      <c r="C412" s="4">
        <v>1.26</v>
      </c>
      <c r="D412" s="4">
        <f t="shared" si="21"/>
        <v>3.0114000000000001</v>
      </c>
      <c r="E412" s="4">
        <f t="shared" si="19"/>
        <v>303.52670000000001</v>
      </c>
      <c r="F412" s="4">
        <f t="shared" si="20"/>
        <v>5.0966999999999985</v>
      </c>
      <c r="G412" s="12">
        <v>2023</v>
      </c>
    </row>
    <row r="413" spans="1:7" x14ac:dyDescent="0.2">
      <c r="A413" s="18">
        <v>44925.600046296298</v>
      </c>
      <c r="B413" s="4">
        <v>2.4</v>
      </c>
      <c r="C413" s="4">
        <v>1.26</v>
      </c>
      <c r="D413" s="4">
        <f t="shared" si="21"/>
        <v>3.024</v>
      </c>
      <c r="E413" s="4">
        <f t="shared" si="19"/>
        <v>303.53930000000003</v>
      </c>
      <c r="F413" s="4">
        <f t="shared" si="20"/>
        <v>5.1093000000000188</v>
      </c>
      <c r="G413" s="12">
        <v>2023</v>
      </c>
    </row>
    <row r="414" spans="1:7" x14ac:dyDescent="0.2">
      <c r="A414" s="18">
        <v>44925.607488425929</v>
      </c>
      <c r="B414" s="4">
        <v>2.41</v>
      </c>
      <c r="C414" s="4">
        <v>1.26</v>
      </c>
      <c r="D414" s="4">
        <f t="shared" si="21"/>
        <v>3.0366000000000004</v>
      </c>
      <c r="E414" s="4">
        <f t="shared" si="19"/>
        <v>303.55190000000005</v>
      </c>
      <c r="F414" s="4">
        <f t="shared" si="20"/>
        <v>5.1219000000000392</v>
      </c>
      <c r="G414" s="12">
        <v>2023</v>
      </c>
    </row>
    <row r="415" spans="1:7" x14ac:dyDescent="0.2">
      <c r="A415" s="18">
        <v>44925.612951388888</v>
      </c>
      <c r="B415" s="4">
        <v>2.42</v>
      </c>
      <c r="C415" s="4">
        <v>1.26</v>
      </c>
      <c r="D415" s="4">
        <f t="shared" si="21"/>
        <v>3.0491999999999999</v>
      </c>
      <c r="E415" s="4">
        <f t="shared" si="19"/>
        <v>303.56450000000001</v>
      </c>
      <c r="F415" s="4">
        <f t="shared" si="20"/>
        <v>5.1345000000000027</v>
      </c>
      <c r="G415" s="12">
        <v>2023</v>
      </c>
    </row>
    <row r="416" spans="1:7" x14ac:dyDescent="0.2">
      <c r="A416" s="18">
        <v>44925.618472222224</v>
      </c>
      <c r="B416" s="4">
        <v>2.4300000000000002</v>
      </c>
      <c r="C416" s="4">
        <v>1.26</v>
      </c>
      <c r="D416" s="4">
        <f t="shared" si="21"/>
        <v>3.0618000000000003</v>
      </c>
      <c r="E416" s="4">
        <f t="shared" si="19"/>
        <v>303.57710000000003</v>
      </c>
      <c r="F416" s="4">
        <f t="shared" si="20"/>
        <v>5.1471000000000231</v>
      </c>
      <c r="G416" s="12">
        <v>2023</v>
      </c>
    </row>
    <row r="417" spans="1:7" x14ac:dyDescent="0.2">
      <c r="A417" s="18">
        <v>44925.62704861111</v>
      </c>
      <c r="B417" s="4">
        <v>2.44</v>
      </c>
      <c r="C417" s="4">
        <v>1.26</v>
      </c>
      <c r="D417" s="4">
        <f t="shared" si="21"/>
        <v>3.0743999999999998</v>
      </c>
      <c r="E417" s="4">
        <f t="shared" si="19"/>
        <v>303.58970000000005</v>
      </c>
      <c r="F417" s="4">
        <f t="shared" si="20"/>
        <v>5.1597000000000435</v>
      </c>
      <c r="G417" s="12">
        <v>2023</v>
      </c>
    </row>
    <row r="418" spans="1:7" x14ac:dyDescent="0.2">
      <c r="A418" s="18">
        <v>44925.641701388886</v>
      </c>
      <c r="B418" s="4">
        <v>2.4500000000000002</v>
      </c>
      <c r="C418" s="4">
        <v>1.26</v>
      </c>
      <c r="D418" s="4">
        <f t="shared" si="21"/>
        <v>3.0870000000000002</v>
      </c>
      <c r="E418" s="4">
        <f t="shared" si="19"/>
        <v>303.60230000000001</v>
      </c>
      <c r="F418" s="4">
        <f t="shared" si="20"/>
        <v>5.172300000000007</v>
      </c>
      <c r="G418" s="12">
        <v>2023</v>
      </c>
    </row>
    <row r="419" spans="1:7" x14ac:dyDescent="0.2">
      <c r="A419" s="18">
        <v>44925.654988425929</v>
      </c>
      <c r="B419" s="4">
        <v>2.46</v>
      </c>
      <c r="C419" s="4">
        <v>1.26</v>
      </c>
      <c r="D419" s="4">
        <f t="shared" si="21"/>
        <v>3.0996000000000001</v>
      </c>
      <c r="E419" s="4">
        <f t="shared" si="19"/>
        <v>303.61490000000003</v>
      </c>
      <c r="F419" s="4">
        <f t="shared" si="20"/>
        <v>5.1849000000000274</v>
      </c>
      <c r="G419" s="12">
        <v>2023</v>
      </c>
    </row>
    <row r="420" spans="1:7" x14ac:dyDescent="0.2">
      <c r="A420" s="18">
        <v>44925.741064814814</v>
      </c>
      <c r="B420" s="4">
        <v>2.4700000000000002</v>
      </c>
      <c r="C420" s="4">
        <v>1.26</v>
      </c>
      <c r="D420" s="4">
        <f t="shared" si="21"/>
        <v>3.1122000000000001</v>
      </c>
      <c r="E420" s="4">
        <f t="shared" si="19"/>
        <v>303.6275</v>
      </c>
      <c r="F420" s="4">
        <f t="shared" si="20"/>
        <v>5.1974999999999909</v>
      </c>
      <c r="G420" s="12">
        <v>2023</v>
      </c>
    </row>
    <row r="421" spans="1:7" x14ac:dyDescent="0.2">
      <c r="A421" s="18">
        <v>44926.097650462965</v>
      </c>
      <c r="B421" s="4">
        <v>2.48</v>
      </c>
      <c r="C421" s="4">
        <v>1.26</v>
      </c>
      <c r="D421" s="4">
        <f t="shared" si="21"/>
        <v>3.1248</v>
      </c>
      <c r="E421" s="4">
        <f t="shared" si="19"/>
        <v>303.64010000000002</v>
      </c>
      <c r="F421" s="4">
        <f t="shared" si="20"/>
        <v>5.2101000000000113</v>
      </c>
      <c r="G421" s="12">
        <v>2023</v>
      </c>
    </row>
    <row r="422" spans="1:7" x14ac:dyDescent="0.2">
      <c r="A422" s="18">
        <v>44927.300312500003</v>
      </c>
      <c r="B422" s="4">
        <v>2.4900000000000002</v>
      </c>
      <c r="C422" s="4">
        <v>1.26</v>
      </c>
      <c r="D422" s="4">
        <f t="shared" si="21"/>
        <v>3.1374000000000004</v>
      </c>
      <c r="E422" s="4">
        <f t="shared" si="19"/>
        <v>303.65270000000004</v>
      </c>
      <c r="F422" s="4">
        <f t="shared" si="20"/>
        <v>5.2227000000000317</v>
      </c>
      <c r="G422" s="12">
        <v>2023</v>
      </c>
    </row>
    <row r="423" spans="1:7" x14ac:dyDescent="0.2">
      <c r="A423" s="18">
        <v>44927.329270833332</v>
      </c>
      <c r="B423" s="4">
        <v>2.5</v>
      </c>
      <c r="C423" s="4">
        <v>1.26</v>
      </c>
      <c r="D423" s="4">
        <f t="shared" si="21"/>
        <v>3.15</v>
      </c>
      <c r="E423" s="4">
        <f t="shared" si="19"/>
        <v>303.6653</v>
      </c>
      <c r="F423" s="4">
        <f t="shared" si="20"/>
        <v>5.2352999999999952</v>
      </c>
      <c r="G423" s="12">
        <v>2023</v>
      </c>
    </row>
    <row r="424" spans="1:7" x14ac:dyDescent="0.2">
      <c r="A424" s="18">
        <v>44927.35832175926</v>
      </c>
      <c r="B424" s="4">
        <v>2.5099999999999998</v>
      </c>
      <c r="C424" s="4">
        <v>1.26</v>
      </c>
      <c r="D424" s="4">
        <f t="shared" si="21"/>
        <v>3.1625999999999999</v>
      </c>
      <c r="E424" s="4">
        <f t="shared" si="19"/>
        <v>303.67790000000002</v>
      </c>
      <c r="F424" s="4">
        <f t="shared" si="20"/>
        <v>5.2479000000000156</v>
      </c>
      <c r="G424" s="12">
        <v>2023</v>
      </c>
    </row>
    <row r="425" spans="1:7" x14ac:dyDescent="0.2">
      <c r="A425" s="18">
        <v>44927.368379629632</v>
      </c>
      <c r="B425" s="4">
        <v>2.52</v>
      </c>
      <c r="C425" s="4">
        <v>1.26</v>
      </c>
      <c r="D425" s="4">
        <f t="shared" si="21"/>
        <v>3.1752000000000002</v>
      </c>
      <c r="E425" s="4">
        <f t="shared" si="19"/>
        <v>303.69050000000004</v>
      </c>
      <c r="F425" s="4">
        <f t="shared" si="20"/>
        <v>5.2605000000000359</v>
      </c>
      <c r="G425" s="12">
        <v>2023</v>
      </c>
    </row>
    <row r="426" spans="1:7" x14ac:dyDescent="0.2">
      <c r="A426" s="18">
        <v>44927.378391203703</v>
      </c>
      <c r="B426" s="4">
        <v>2.5299999999999998</v>
      </c>
      <c r="C426" s="4">
        <v>1.26</v>
      </c>
      <c r="D426" s="4">
        <f t="shared" si="21"/>
        <v>3.1877999999999997</v>
      </c>
      <c r="E426" s="4">
        <f t="shared" si="19"/>
        <v>303.70310000000001</v>
      </c>
      <c r="F426" s="4">
        <f t="shared" si="20"/>
        <v>5.2730999999999995</v>
      </c>
      <c r="G426" s="12">
        <v>2023</v>
      </c>
    </row>
    <row r="427" spans="1:7" x14ac:dyDescent="0.2">
      <c r="A427" s="18">
        <v>44927.394502314812</v>
      </c>
      <c r="B427" s="4">
        <v>2.54</v>
      </c>
      <c r="C427" s="4">
        <v>1.26</v>
      </c>
      <c r="D427" s="4">
        <f t="shared" si="21"/>
        <v>3.2004000000000001</v>
      </c>
      <c r="E427" s="4">
        <f t="shared" si="19"/>
        <v>303.71570000000003</v>
      </c>
      <c r="F427" s="4">
        <f t="shared" si="20"/>
        <v>5.2857000000000198</v>
      </c>
      <c r="G427" s="12">
        <v>2023</v>
      </c>
    </row>
    <row r="428" spans="1:7" x14ac:dyDescent="0.2">
      <c r="A428" s="18">
        <v>44927.41138888889</v>
      </c>
      <c r="B428" s="4">
        <v>2.5499999999999998</v>
      </c>
      <c r="C428" s="4">
        <v>1.26</v>
      </c>
      <c r="D428" s="4">
        <f t="shared" si="21"/>
        <v>3.2129999999999996</v>
      </c>
      <c r="E428" s="4">
        <f t="shared" si="19"/>
        <v>303.72830000000005</v>
      </c>
      <c r="F428" s="4">
        <f t="shared" si="20"/>
        <v>5.2983000000000402</v>
      </c>
      <c r="G428" s="12">
        <v>2023</v>
      </c>
    </row>
    <row r="429" spans="1:7" x14ac:dyDescent="0.2">
      <c r="A429" s="18">
        <v>44927.474143518521</v>
      </c>
      <c r="B429" s="4">
        <v>2.56</v>
      </c>
      <c r="C429" s="4">
        <v>1.26</v>
      </c>
      <c r="D429" s="4">
        <f t="shared" si="21"/>
        <v>3.2256</v>
      </c>
      <c r="E429" s="4">
        <f t="shared" si="19"/>
        <v>303.74090000000001</v>
      </c>
      <c r="F429" s="4">
        <f t="shared" si="20"/>
        <v>5.3109000000000037</v>
      </c>
      <c r="G429" s="12">
        <v>2023</v>
      </c>
    </row>
    <row r="430" spans="1:7" x14ac:dyDescent="0.2">
      <c r="A430" s="18">
        <v>44927.483715277776</v>
      </c>
      <c r="B430" s="4">
        <v>2.57</v>
      </c>
      <c r="C430" s="4">
        <v>1.26</v>
      </c>
      <c r="D430" s="4">
        <f t="shared" si="21"/>
        <v>3.2382</v>
      </c>
      <c r="E430" s="4">
        <f t="shared" si="19"/>
        <v>303.75350000000003</v>
      </c>
      <c r="F430" s="4">
        <f t="shared" si="20"/>
        <v>5.3235000000000241</v>
      </c>
      <c r="G430" s="12">
        <v>2023</v>
      </c>
    </row>
    <row r="431" spans="1:7" x14ac:dyDescent="0.2">
      <c r="A431" s="18">
        <v>44927.488159722219</v>
      </c>
      <c r="B431" s="4">
        <v>2.58</v>
      </c>
      <c r="C431" s="4">
        <v>1.26</v>
      </c>
      <c r="D431" s="4">
        <f t="shared" si="21"/>
        <v>3.2507999999999999</v>
      </c>
      <c r="E431" s="4">
        <f t="shared" ref="E431:E494" si="22">D431+$E$172</f>
        <v>303.76610000000005</v>
      </c>
      <c r="F431" s="4">
        <f t="shared" si="20"/>
        <v>5.3361000000000445</v>
      </c>
      <c r="G431" s="12">
        <v>2023</v>
      </c>
    </row>
    <row r="432" spans="1:7" x14ac:dyDescent="0.2">
      <c r="A432" s="18">
        <v>44927.491782407407</v>
      </c>
      <c r="B432" s="4">
        <v>2.59</v>
      </c>
      <c r="C432" s="4">
        <v>1.26</v>
      </c>
      <c r="D432" s="4">
        <f t="shared" si="21"/>
        <v>3.2633999999999999</v>
      </c>
      <c r="E432" s="4">
        <f t="shared" si="22"/>
        <v>303.77870000000001</v>
      </c>
      <c r="F432" s="4">
        <f t="shared" si="20"/>
        <v>5.348700000000008</v>
      </c>
      <c r="G432" s="12">
        <v>2023</v>
      </c>
    </row>
    <row r="433" spans="1:7" x14ac:dyDescent="0.2">
      <c r="A433" s="18">
        <v>44927.498472222222</v>
      </c>
      <c r="B433" s="4">
        <v>2.6</v>
      </c>
      <c r="C433" s="4">
        <v>1.26</v>
      </c>
      <c r="D433" s="4">
        <f t="shared" si="21"/>
        <v>3.2760000000000002</v>
      </c>
      <c r="E433" s="4">
        <f t="shared" si="22"/>
        <v>303.79130000000004</v>
      </c>
      <c r="F433" s="4">
        <f t="shared" si="20"/>
        <v>5.3613000000000284</v>
      </c>
      <c r="G433" s="12">
        <v>2023</v>
      </c>
    </row>
    <row r="434" spans="1:7" x14ac:dyDescent="0.2">
      <c r="A434" s="18">
        <v>44927.504942129628</v>
      </c>
      <c r="B434" s="4">
        <v>2.61</v>
      </c>
      <c r="C434" s="4">
        <v>1.26</v>
      </c>
      <c r="D434" s="4">
        <f t="shared" si="21"/>
        <v>3.2885999999999997</v>
      </c>
      <c r="E434" s="4">
        <f t="shared" si="22"/>
        <v>303.8039</v>
      </c>
      <c r="F434" s="4">
        <f t="shared" si="20"/>
        <v>5.3738999999999919</v>
      </c>
      <c r="G434" s="12">
        <v>2023</v>
      </c>
    </row>
    <row r="435" spans="1:7" x14ac:dyDescent="0.2">
      <c r="A435" s="18">
        <v>44927.511932870373</v>
      </c>
      <c r="B435" s="4">
        <v>2.62</v>
      </c>
      <c r="C435" s="4">
        <v>1.26</v>
      </c>
      <c r="D435" s="4">
        <f t="shared" si="21"/>
        <v>3.3012000000000001</v>
      </c>
      <c r="E435" s="4">
        <f t="shared" si="22"/>
        <v>303.81650000000002</v>
      </c>
      <c r="F435" s="4">
        <f t="shared" si="20"/>
        <v>5.3865000000000123</v>
      </c>
      <c r="G435" s="12">
        <v>2023</v>
      </c>
    </row>
    <row r="436" spans="1:7" x14ac:dyDescent="0.2">
      <c r="A436" s="18">
        <v>44927.516562500001</v>
      </c>
      <c r="B436" s="4">
        <v>2.63</v>
      </c>
      <c r="C436" s="4">
        <v>1.26</v>
      </c>
      <c r="D436" s="4">
        <f t="shared" si="21"/>
        <v>3.3138000000000001</v>
      </c>
      <c r="E436" s="4">
        <f t="shared" si="22"/>
        <v>303.82910000000004</v>
      </c>
      <c r="F436" s="4">
        <f t="shared" si="20"/>
        <v>5.3991000000000327</v>
      </c>
      <c r="G436" s="12">
        <v>2023</v>
      </c>
    </row>
    <row r="437" spans="1:7" x14ac:dyDescent="0.2">
      <c r="A437" s="18">
        <v>44927.533368055556</v>
      </c>
      <c r="B437" s="4">
        <v>2.64</v>
      </c>
      <c r="C437" s="4">
        <v>1.26</v>
      </c>
      <c r="D437" s="4">
        <f t="shared" si="21"/>
        <v>3.3264</v>
      </c>
      <c r="E437" s="4">
        <f t="shared" si="22"/>
        <v>303.8417</v>
      </c>
      <c r="F437" s="4">
        <f t="shared" si="20"/>
        <v>5.4116999999999962</v>
      </c>
      <c r="G437" s="12">
        <v>2023</v>
      </c>
    </row>
    <row r="438" spans="1:7" x14ac:dyDescent="0.2">
      <c r="A438" s="18">
        <v>44927.541898148149</v>
      </c>
      <c r="B438" s="4">
        <v>2.65</v>
      </c>
      <c r="C438" s="4">
        <v>1.26</v>
      </c>
      <c r="D438" s="4">
        <f t="shared" si="21"/>
        <v>3.339</v>
      </c>
      <c r="E438" s="4">
        <f t="shared" si="22"/>
        <v>303.85430000000002</v>
      </c>
      <c r="F438" s="4">
        <f t="shared" si="20"/>
        <v>5.4243000000000166</v>
      </c>
      <c r="G438" s="12">
        <v>2023</v>
      </c>
    </row>
    <row r="439" spans="1:7" x14ac:dyDescent="0.2">
      <c r="A439" s="18">
        <v>44927.559247685182</v>
      </c>
      <c r="B439" s="4">
        <v>2.66</v>
      </c>
      <c r="C439" s="4">
        <v>1.26</v>
      </c>
      <c r="D439" s="4">
        <f t="shared" si="21"/>
        <v>3.3516000000000004</v>
      </c>
      <c r="E439" s="4">
        <f t="shared" si="22"/>
        <v>303.86690000000004</v>
      </c>
      <c r="F439" s="4">
        <f t="shared" si="20"/>
        <v>5.4369000000000369</v>
      </c>
      <c r="G439" s="12">
        <v>2023</v>
      </c>
    </row>
    <row r="440" spans="1:7" x14ac:dyDescent="0.2">
      <c r="A440" s="18">
        <v>44927.598113425927</v>
      </c>
      <c r="B440" s="4">
        <v>2.67</v>
      </c>
      <c r="C440" s="4">
        <v>1.26</v>
      </c>
      <c r="D440" s="4">
        <f t="shared" si="21"/>
        <v>3.3641999999999999</v>
      </c>
      <c r="E440" s="4">
        <f t="shared" si="22"/>
        <v>303.87950000000001</v>
      </c>
      <c r="F440" s="4">
        <f t="shared" si="20"/>
        <v>5.4495000000000005</v>
      </c>
      <c r="G440" s="12">
        <v>2023</v>
      </c>
    </row>
    <row r="441" spans="1:7" x14ac:dyDescent="0.2">
      <c r="A441" s="18">
        <v>44927.615868055553</v>
      </c>
      <c r="B441" s="4">
        <v>2.68</v>
      </c>
      <c r="C441" s="4">
        <v>1.26</v>
      </c>
      <c r="D441" s="4">
        <f t="shared" si="21"/>
        <v>3.3768000000000002</v>
      </c>
      <c r="E441" s="4">
        <f t="shared" si="22"/>
        <v>303.89210000000003</v>
      </c>
      <c r="F441" s="4">
        <f t="shared" si="20"/>
        <v>5.4621000000000208</v>
      </c>
      <c r="G441" s="12">
        <v>2023</v>
      </c>
    </row>
    <row r="442" spans="1:7" x14ac:dyDescent="0.2">
      <c r="A442" s="18">
        <v>44927.62122685185</v>
      </c>
      <c r="B442" s="4">
        <v>2.69</v>
      </c>
      <c r="C442" s="4">
        <v>1.26</v>
      </c>
      <c r="D442" s="4">
        <f t="shared" si="21"/>
        <v>3.3893999999999997</v>
      </c>
      <c r="E442" s="4">
        <f t="shared" si="22"/>
        <v>303.90470000000005</v>
      </c>
      <c r="F442" s="4">
        <f t="shared" si="20"/>
        <v>5.4747000000000412</v>
      </c>
      <c r="G442" s="12">
        <v>2023</v>
      </c>
    </row>
    <row r="443" spans="1:7" x14ac:dyDescent="0.2">
      <c r="A443" s="18">
        <v>44927.645624999997</v>
      </c>
      <c r="B443" s="4">
        <v>2.7</v>
      </c>
      <c r="C443" s="4">
        <v>1.26</v>
      </c>
      <c r="D443" s="4">
        <f t="shared" si="21"/>
        <v>3.4020000000000001</v>
      </c>
      <c r="E443" s="4">
        <f t="shared" si="22"/>
        <v>303.91730000000001</v>
      </c>
      <c r="F443" s="4">
        <f t="shared" si="20"/>
        <v>5.4873000000000047</v>
      </c>
      <c r="G443" s="12">
        <v>2023</v>
      </c>
    </row>
    <row r="444" spans="1:7" x14ac:dyDescent="0.2">
      <c r="A444" s="18">
        <v>44927.673009259262</v>
      </c>
      <c r="B444" s="4">
        <v>2.71</v>
      </c>
      <c r="C444" s="4">
        <v>1.26</v>
      </c>
      <c r="D444" s="4">
        <f t="shared" si="21"/>
        <v>3.4146000000000001</v>
      </c>
      <c r="E444" s="4">
        <f t="shared" si="22"/>
        <v>303.92990000000003</v>
      </c>
      <c r="F444" s="4">
        <f t="shared" si="20"/>
        <v>5.4999000000000251</v>
      </c>
      <c r="G444" s="12">
        <v>2023</v>
      </c>
    </row>
    <row r="445" spans="1:7" x14ac:dyDescent="0.2">
      <c r="A445" s="18">
        <v>44928.583333333336</v>
      </c>
      <c r="B445" s="4">
        <v>2.72</v>
      </c>
      <c r="C445" s="4">
        <v>1.26</v>
      </c>
      <c r="D445" s="4">
        <f t="shared" si="21"/>
        <v>3.4272000000000005</v>
      </c>
      <c r="E445" s="4">
        <f t="shared" si="22"/>
        <v>303.94250000000005</v>
      </c>
      <c r="F445" s="4">
        <f t="shared" si="20"/>
        <v>5.5125000000000455</v>
      </c>
      <c r="G445" s="12">
        <v>2023</v>
      </c>
    </row>
    <row r="446" spans="1:7" x14ac:dyDescent="0.2">
      <c r="A446" s="18">
        <v>44928.597951388889</v>
      </c>
      <c r="B446" s="4">
        <v>2.73</v>
      </c>
      <c r="C446" s="4">
        <v>1.26</v>
      </c>
      <c r="D446" s="4">
        <f t="shared" si="21"/>
        <v>3.4398</v>
      </c>
      <c r="E446" s="4">
        <f t="shared" si="22"/>
        <v>303.95510000000002</v>
      </c>
      <c r="F446" s="4">
        <f t="shared" si="20"/>
        <v>5.525100000000009</v>
      </c>
      <c r="G446" s="12">
        <v>2023</v>
      </c>
    </row>
    <row r="447" spans="1:7" x14ac:dyDescent="0.2">
      <c r="A447" s="18">
        <v>44928.598425925928</v>
      </c>
      <c r="B447" s="4">
        <v>2.74</v>
      </c>
      <c r="C447" s="4">
        <v>1.26</v>
      </c>
      <c r="D447" s="4">
        <f t="shared" si="21"/>
        <v>3.4524000000000004</v>
      </c>
      <c r="E447" s="4">
        <f t="shared" si="22"/>
        <v>303.96770000000004</v>
      </c>
      <c r="F447" s="4">
        <f t="shared" si="20"/>
        <v>5.5377000000000294</v>
      </c>
      <c r="G447" s="12">
        <v>2023</v>
      </c>
    </row>
    <row r="448" spans="1:7" x14ac:dyDescent="0.2">
      <c r="A448" s="18">
        <v>44928.619166666664</v>
      </c>
      <c r="B448" s="4">
        <v>2.75</v>
      </c>
      <c r="C448" s="4">
        <v>1.26</v>
      </c>
      <c r="D448" s="4">
        <f t="shared" si="21"/>
        <v>3.4649999999999999</v>
      </c>
      <c r="E448" s="4">
        <f t="shared" si="22"/>
        <v>303.9803</v>
      </c>
      <c r="F448" s="4">
        <f t="shared" si="20"/>
        <v>5.5502999999999929</v>
      </c>
      <c r="G448" s="12">
        <v>2023</v>
      </c>
    </row>
    <row r="449" spans="1:7" x14ac:dyDescent="0.2">
      <c r="A449" s="18">
        <v>44928.630127314813</v>
      </c>
      <c r="B449" s="4">
        <v>2.76</v>
      </c>
      <c r="C449" s="4">
        <v>1.26</v>
      </c>
      <c r="D449" s="4">
        <f t="shared" si="21"/>
        <v>3.4775999999999998</v>
      </c>
      <c r="E449" s="4">
        <f t="shared" si="22"/>
        <v>303.99290000000002</v>
      </c>
      <c r="F449" s="4">
        <f t="shared" si="20"/>
        <v>5.5629000000000133</v>
      </c>
      <c r="G449" s="12">
        <v>2023</v>
      </c>
    </row>
    <row r="450" spans="1:7" x14ac:dyDescent="0.2">
      <c r="A450" s="18">
        <v>44929.431516203702</v>
      </c>
      <c r="B450" s="4">
        <v>2.77</v>
      </c>
      <c r="C450" s="4">
        <v>1.26</v>
      </c>
      <c r="D450" s="4">
        <f t="shared" si="21"/>
        <v>3.4902000000000002</v>
      </c>
      <c r="E450" s="4">
        <f t="shared" si="22"/>
        <v>304.00550000000004</v>
      </c>
      <c r="F450" s="4">
        <f t="shared" si="20"/>
        <v>5.5755000000000337</v>
      </c>
      <c r="G450" s="12">
        <v>2023</v>
      </c>
    </row>
    <row r="451" spans="1:7" x14ac:dyDescent="0.2">
      <c r="A451" s="18">
        <v>44929.449050925927</v>
      </c>
      <c r="B451" s="4">
        <v>2.78</v>
      </c>
      <c r="C451" s="4">
        <v>1.26</v>
      </c>
      <c r="D451" s="4">
        <f t="shared" si="21"/>
        <v>3.5027999999999997</v>
      </c>
      <c r="E451" s="4">
        <f t="shared" si="22"/>
        <v>304.0181</v>
      </c>
      <c r="F451" s="4">
        <f t="shared" si="20"/>
        <v>5.5880999999999972</v>
      </c>
      <c r="G451" s="12">
        <v>2023</v>
      </c>
    </row>
    <row r="452" spans="1:7" x14ac:dyDescent="0.2">
      <c r="A452" s="18">
        <v>44929.471712962964</v>
      </c>
      <c r="B452" s="4">
        <v>2.79</v>
      </c>
      <c r="C452" s="4">
        <v>1.26</v>
      </c>
      <c r="D452" s="4">
        <f t="shared" si="21"/>
        <v>3.5154000000000001</v>
      </c>
      <c r="E452" s="4">
        <f t="shared" si="22"/>
        <v>304.03070000000002</v>
      </c>
      <c r="F452" s="4">
        <f t="shared" ref="F452:F515" si="23">E452-298.43</f>
        <v>5.6007000000000176</v>
      </c>
      <c r="G452" s="12">
        <v>2023</v>
      </c>
    </row>
    <row r="453" spans="1:7" x14ac:dyDescent="0.2">
      <c r="A453" s="18">
        <v>44929.499259259261</v>
      </c>
      <c r="B453" s="4">
        <v>2.8</v>
      </c>
      <c r="C453" s="4">
        <v>1.26</v>
      </c>
      <c r="D453" s="4">
        <f t="shared" si="21"/>
        <v>3.5279999999999996</v>
      </c>
      <c r="E453" s="4">
        <f t="shared" si="22"/>
        <v>304.04330000000004</v>
      </c>
      <c r="F453" s="4">
        <f t="shared" si="23"/>
        <v>5.6133000000000379</v>
      </c>
      <c r="G453" s="12">
        <v>2023</v>
      </c>
    </row>
    <row r="454" spans="1:7" x14ac:dyDescent="0.2">
      <c r="A454" s="18">
        <v>44929.575891203705</v>
      </c>
      <c r="B454" s="4">
        <v>2.81</v>
      </c>
      <c r="C454" s="4">
        <v>1.26</v>
      </c>
      <c r="D454" s="4">
        <f t="shared" si="21"/>
        <v>3.5406</v>
      </c>
      <c r="E454" s="4">
        <f t="shared" si="22"/>
        <v>304.05590000000001</v>
      </c>
      <c r="F454" s="4">
        <f t="shared" si="23"/>
        <v>5.6259000000000015</v>
      </c>
      <c r="G454" s="12">
        <v>2023</v>
      </c>
    </row>
    <row r="455" spans="1:7" x14ac:dyDescent="0.2">
      <c r="A455" s="18">
        <v>44932.466678240744</v>
      </c>
      <c r="B455" s="4">
        <v>2.82</v>
      </c>
      <c r="C455" s="4">
        <v>1.26</v>
      </c>
      <c r="D455" s="4">
        <f t="shared" si="21"/>
        <v>3.5531999999999999</v>
      </c>
      <c r="E455" s="4">
        <f t="shared" si="22"/>
        <v>304.06850000000003</v>
      </c>
      <c r="F455" s="4">
        <f t="shared" si="23"/>
        <v>5.6385000000000218</v>
      </c>
      <c r="G455" s="12">
        <v>2023</v>
      </c>
    </row>
    <row r="456" spans="1:7" x14ac:dyDescent="0.2">
      <c r="A456" s="18">
        <v>44932.47865740741</v>
      </c>
      <c r="B456" s="4">
        <v>2.83</v>
      </c>
      <c r="C456" s="4">
        <v>1.26</v>
      </c>
      <c r="D456" s="4">
        <f t="shared" si="21"/>
        <v>3.5658000000000003</v>
      </c>
      <c r="E456" s="4">
        <f t="shared" si="22"/>
        <v>304.08110000000005</v>
      </c>
      <c r="F456" s="4">
        <f t="shared" si="23"/>
        <v>5.6511000000000422</v>
      </c>
      <c r="G456" s="12">
        <v>2023</v>
      </c>
    </row>
    <row r="457" spans="1:7" x14ac:dyDescent="0.2">
      <c r="A457" s="18">
        <v>44932.492962962962</v>
      </c>
      <c r="B457" s="4">
        <v>2.84</v>
      </c>
      <c r="C457" s="4">
        <v>1.26</v>
      </c>
      <c r="D457" s="4">
        <f t="shared" si="21"/>
        <v>3.5783999999999998</v>
      </c>
      <c r="E457" s="4">
        <f t="shared" si="22"/>
        <v>304.09370000000001</v>
      </c>
      <c r="F457" s="4">
        <f t="shared" si="23"/>
        <v>5.6637000000000057</v>
      </c>
      <c r="G457" s="12">
        <v>2023</v>
      </c>
    </row>
    <row r="458" spans="1:7" x14ac:dyDescent="0.2">
      <c r="A458" s="18">
        <v>44932.505706018521</v>
      </c>
      <c r="B458" s="4">
        <v>2.85</v>
      </c>
      <c r="C458" s="4">
        <v>1.26</v>
      </c>
      <c r="D458" s="4">
        <f t="shared" si="21"/>
        <v>3.5910000000000002</v>
      </c>
      <c r="E458" s="4">
        <f t="shared" si="22"/>
        <v>304.10630000000003</v>
      </c>
      <c r="F458" s="4">
        <f t="shared" si="23"/>
        <v>5.6763000000000261</v>
      </c>
      <c r="G458" s="12">
        <v>2023</v>
      </c>
    </row>
    <row r="459" spans="1:7" x14ac:dyDescent="0.2">
      <c r="A459" s="18">
        <v>44932.520844907405</v>
      </c>
      <c r="B459" s="4">
        <v>2.86</v>
      </c>
      <c r="C459" s="4">
        <v>1.26</v>
      </c>
      <c r="D459" s="4">
        <f t="shared" si="21"/>
        <v>3.6035999999999997</v>
      </c>
      <c r="E459" s="4">
        <f t="shared" si="22"/>
        <v>304.1189</v>
      </c>
      <c r="F459" s="4">
        <f t="shared" si="23"/>
        <v>5.6888999999999896</v>
      </c>
      <c r="G459" s="12">
        <v>2023</v>
      </c>
    </row>
    <row r="460" spans="1:7" x14ac:dyDescent="0.2">
      <c r="A460" s="18">
        <v>44932.535717592589</v>
      </c>
      <c r="B460" s="4">
        <v>2.87</v>
      </c>
      <c r="C460" s="4">
        <v>1.26</v>
      </c>
      <c r="D460" s="4">
        <f t="shared" si="21"/>
        <v>3.6162000000000001</v>
      </c>
      <c r="E460" s="4">
        <f t="shared" si="22"/>
        <v>304.13150000000002</v>
      </c>
      <c r="F460" s="4">
        <f t="shared" si="23"/>
        <v>5.70150000000001</v>
      </c>
      <c r="G460" s="12">
        <v>2023</v>
      </c>
    </row>
    <row r="461" spans="1:7" x14ac:dyDescent="0.2">
      <c r="A461" s="18">
        <v>44932.557824074072</v>
      </c>
      <c r="B461" s="4">
        <v>2.88</v>
      </c>
      <c r="C461" s="4">
        <v>1.26</v>
      </c>
      <c r="D461" s="4">
        <f t="shared" si="21"/>
        <v>3.6288</v>
      </c>
      <c r="E461" s="4">
        <f t="shared" si="22"/>
        <v>304.14410000000004</v>
      </c>
      <c r="F461" s="4">
        <f t="shared" si="23"/>
        <v>5.7141000000000304</v>
      </c>
      <c r="G461" s="12">
        <v>2023</v>
      </c>
    </row>
    <row r="462" spans="1:7" x14ac:dyDescent="0.2">
      <c r="A462" s="18">
        <v>44932.577094907407</v>
      </c>
      <c r="B462" s="4">
        <v>2.89</v>
      </c>
      <c r="C462" s="4">
        <v>1.26</v>
      </c>
      <c r="D462" s="4">
        <f t="shared" si="21"/>
        <v>3.6414</v>
      </c>
      <c r="E462" s="4">
        <f t="shared" si="22"/>
        <v>304.1567</v>
      </c>
      <c r="F462" s="4">
        <f t="shared" si="23"/>
        <v>5.7266999999999939</v>
      </c>
      <c r="G462" s="12">
        <v>2023</v>
      </c>
    </row>
    <row r="463" spans="1:7" x14ac:dyDescent="0.2">
      <c r="A463" s="18">
        <v>44932.582152777781</v>
      </c>
      <c r="B463" s="4">
        <v>2.9</v>
      </c>
      <c r="C463" s="4">
        <v>1.26</v>
      </c>
      <c r="D463" s="4">
        <f t="shared" si="21"/>
        <v>3.6539999999999999</v>
      </c>
      <c r="E463" s="4">
        <f t="shared" si="22"/>
        <v>304.16930000000002</v>
      </c>
      <c r="F463" s="4">
        <f t="shared" si="23"/>
        <v>5.7393000000000143</v>
      </c>
      <c r="G463" s="12">
        <v>2023</v>
      </c>
    </row>
    <row r="464" spans="1:7" x14ac:dyDescent="0.2">
      <c r="A464" s="18">
        <v>44932.583761574075</v>
      </c>
      <c r="B464" s="4">
        <v>2.91</v>
      </c>
      <c r="C464" s="4">
        <v>1.26</v>
      </c>
      <c r="D464" s="4">
        <f t="shared" si="21"/>
        <v>3.6666000000000003</v>
      </c>
      <c r="E464" s="4">
        <f t="shared" si="22"/>
        <v>304.18190000000004</v>
      </c>
      <c r="F464" s="4">
        <f t="shared" si="23"/>
        <v>5.7519000000000347</v>
      </c>
      <c r="G464" s="12">
        <v>2023</v>
      </c>
    </row>
    <row r="465" spans="1:7" x14ac:dyDescent="0.2">
      <c r="A465" s="18">
        <v>44932.587210648147</v>
      </c>
      <c r="B465" s="4">
        <v>2.92</v>
      </c>
      <c r="C465" s="4">
        <v>1.26</v>
      </c>
      <c r="D465" s="4">
        <f t="shared" si="21"/>
        <v>3.6791999999999998</v>
      </c>
      <c r="E465" s="4">
        <f t="shared" si="22"/>
        <v>304.19450000000001</v>
      </c>
      <c r="F465" s="4">
        <f t="shared" si="23"/>
        <v>5.7644999999999982</v>
      </c>
      <c r="G465" s="12">
        <v>2023</v>
      </c>
    </row>
    <row r="466" spans="1:7" x14ac:dyDescent="0.2">
      <c r="A466" s="18">
        <v>44932.590821759259</v>
      </c>
      <c r="B466" s="4">
        <v>2.93</v>
      </c>
      <c r="C466" s="4">
        <v>1.26</v>
      </c>
      <c r="D466" s="4">
        <f t="shared" ref="D466:D529" si="24">B466*C466</f>
        <v>3.6918000000000002</v>
      </c>
      <c r="E466" s="4">
        <f t="shared" si="22"/>
        <v>304.20710000000003</v>
      </c>
      <c r="F466" s="4">
        <f t="shared" si="23"/>
        <v>5.7771000000000186</v>
      </c>
      <c r="G466" s="12">
        <v>2023</v>
      </c>
    </row>
    <row r="467" spans="1:7" x14ac:dyDescent="0.2">
      <c r="A467" s="18">
        <v>44932.595636574071</v>
      </c>
      <c r="B467" s="4">
        <v>2.94</v>
      </c>
      <c r="C467" s="4">
        <v>1.26</v>
      </c>
      <c r="D467" s="4">
        <f t="shared" si="24"/>
        <v>3.7044000000000001</v>
      </c>
      <c r="E467" s="4">
        <f t="shared" si="22"/>
        <v>304.21970000000005</v>
      </c>
      <c r="F467" s="4">
        <f t="shared" si="23"/>
        <v>5.7897000000000389</v>
      </c>
      <c r="G467" s="12">
        <v>2023</v>
      </c>
    </row>
    <row r="468" spans="1:7" x14ac:dyDescent="0.2">
      <c r="A468" s="18">
        <v>44932.599374999998</v>
      </c>
      <c r="B468" s="4">
        <v>2.95</v>
      </c>
      <c r="C468" s="4">
        <v>1.26</v>
      </c>
      <c r="D468" s="4">
        <f t="shared" si="24"/>
        <v>3.7170000000000001</v>
      </c>
      <c r="E468" s="4">
        <f t="shared" si="22"/>
        <v>304.23230000000001</v>
      </c>
      <c r="F468" s="4">
        <f t="shared" si="23"/>
        <v>5.8023000000000025</v>
      </c>
      <c r="G468" s="12">
        <v>2023</v>
      </c>
    </row>
    <row r="469" spans="1:7" x14ac:dyDescent="0.2">
      <c r="A469" s="18">
        <v>44932.60359953704</v>
      </c>
      <c r="B469" s="4">
        <v>2.96</v>
      </c>
      <c r="C469" s="4">
        <v>1.26</v>
      </c>
      <c r="D469" s="4">
        <f t="shared" si="24"/>
        <v>3.7296</v>
      </c>
      <c r="E469" s="4">
        <f t="shared" si="22"/>
        <v>304.24490000000003</v>
      </c>
      <c r="F469" s="4">
        <f t="shared" si="23"/>
        <v>5.8149000000000228</v>
      </c>
      <c r="G469" s="12">
        <v>2023</v>
      </c>
    </row>
    <row r="470" spans="1:7" x14ac:dyDescent="0.2">
      <c r="A470" s="18">
        <v>44932.610219907408</v>
      </c>
      <c r="B470" s="4">
        <v>2.97</v>
      </c>
      <c r="C470" s="4">
        <v>1.26</v>
      </c>
      <c r="D470" s="4">
        <f t="shared" si="24"/>
        <v>3.7422000000000004</v>
      </c>
      <c r="E470" s="4">
        <f t="shared" si="22"/>
        <v>304.25750000000005</v>
      </c>
      <c r="F470" s="4">
        <f t="shared" si="23"/>
        <v>5.8275000000000432</v>
      </c>
      <c r="G470" s="12">
        <v>2023</v>
      </c>
    </row>
    <row r="471" spans="1:7" x14ac:dyDescent="0.2">
      <c r="A471" s="18">
        <v>44932.629131944443</v>
      </c>
      <c r="B471" s="4">
        <v>2.98</v>
      </c>
      <c r="C471" s="4">
        <v>1.26</v>
      </c>
      <c r="D471" s="4">
        <f t="shared" si="24"/>
        <v>3.7547999999999999</v>
      </c>
      <c r="E471" s="4">
        <f t="shared" si="22"/>
        <v>304.27010000000001</v>
      </c>
      <c r="F471" s="4">
        <f t="shared" si="23"/>
        <v>5.8401000000000067</v>
      </c>
      <c r="G471" s="12">
        <v>2023</v>
      </c>
    </row>
    <row r="472" spans="1:7" x14ac:dyDescent="0.2">
      <c r="A472" s="18">
        <v>44932.646365740744</v>
      </c>
      <c r="B472" s="4">
        <v>2.99</v>
      </c>
      <c r="C472" s="4">
        <v>1.26</v>
      </c>
      <c r="D472" s="4">
        <f t="shared" si="24"/>
        <v>3.7674000000000003</v>
      </c>
      <c r="E472" s="4">
        <f t="shared" si="22"/>
        <v>304.28270000000003</v>
      </c>
      <c r="F472" s="4">
        <f t="shared" si="23"/>
        <v>5.8527000000000271</v>
      </c>
      <c r="G472" s="12">
        <v>2023</v>
      </c>
    </row>
    <row r="473" spans="1:7" x14ac:dyDescent="0.2">
      <c r="A473" s="18">
        <v>44932.666655092595</v>
      </c>
      <c r="B473" s="4">
        <v>3</v>
      </c>
      <c r="C473" s="4">
        <v>1.26</v>
      </c>
      <c r="D473" s="4">
        <f t="shared" si="24"/>
        <v>3.7800000000000002</v>
      </c>
      <c r="E473" s="4">
        <f t="shared" si="22"/>
        <v>304.2953</v>
      </c>
      <c r="F473" s="4">
        <f t="shared" si="23"/>
        <v>5.8652999999999906</v>
      </c>
      <c r="G473" s="12">
        <v>2023</v>
      </c>
    </row>
    <row r="474" spans="1:7" x14ac:dyDescent="0.2">
      <c r="A474" s="18">
        <v>44936.037094907406</v>
      </c>
      <c r="B474" s="4">
        <v>3.01</v>
      </c>
      <c r="C474" s="4">
        <v>1.26</v>
      </c>
      <c r="D474" s="4">
        <f t="shared" si="24"/>
        <v>3.7925999999999997</v>
      </c>
      <c r="E474" s="4">
        <f t="shared" si="22"/>
        <v>304.30790000000002</v>
      </c>
      <c r="F474" s="4">
        <f t="shared" si="23"/>
        <v>5.877900000000011</v>
      </c>
      <c r="G474" s="12">
        <v>2023</v>
      </c>
    </row>
    <row r="475" spans="1:7" x14ac:dyDescent="0.2">
      <c r="A475" s="18">
        <v>44936.058819444443</v>
      </c>
      <c r="B475" s="4">
        <v>3.02</v>
      </c>
      <c r="C475" s="4">
        <v>1.26</v>
      </c>
      <c r="D475" s="4">
        <f t="shared" si="24"/>
        <v>3.8052000000000001</v>
      </c>
      <c r="E475" s="4">
        <f t="shared" si="22"/>
        <v>304.32050000000004</v>
      </c>
      <c r="F475" s="4">
        <f t="shared" si="23"/>
        <v>5.8905000000000314</v>
      </c>
      <c r="G475" s="12">
        <v>2023</v>
      </c>
    </row>
    <row r="476" spans="1:7" x14ac:dyDescent="0.2">
      <c r="A476" s="18">
        <v>44936.066377314812</v>
      </c>
      <c r="B476" s="4">
        <v>3.03</v>
      </c>
      <c r="C476" s="4">
        <v>1.26</v>
      </c>
      <c r="D476" s="4">
        <f t="shared" si="24"/>
        <v>3.8177999999999996</v>
      </c>
      <c r="E476" s="4">
        <f t="shared" si="22"/>
        <v>304.3331</v>
      </c>
      <c r="F476" s="4">
        <f t="shared" si="23"/>
        <v>5.9030999999999949</v>
      </c>
      <c r="G476" s="12">
        <v>2023</v>
      </c>
    </row>
    <row r="477" spans="1:7" x14ac:dyDescent="0.2">
      <c r="A477" s="18">
        <v>44936.071331018517</v>
      </c>
      <c r="B477" s="4">
        <v>3.04</v>
      </c>
      <c r="C477" s="4">
        <v>1.26</v>
      </c>
      <c r="D477" s="4">
        <f t="shared" si="24"/>
        <v>3.8304</v>
      </c>
      <c r="E477" s="4">
        <f t="shared" si="22"/>
        <v>304.34570000000002</v>
      </c>
      <c r="F477" s="4">
        <f t="shared" si="23"/>
        <v>5.9157000000000153</v>
      </c>
      <c r="G477" s="12">
        <v>2023</v>
      </c>
    </row>
    <row r="478" spans="1:7" x14ac:dyDescent="0.2">
      <c r="A478" s="18">
        <v>44936.075752314813</v>
      </c>
      <c r="B478" s="4">
        <v>3.05</v>
      </c>
      <c r="C478" s="4">
        <v>1.26</v>
      </c>
      <c r="D478" s="4">
        <f t="shared" si="24"/>
        <v>3.843</v>
      </c>
      <c r="E478" s="4">
        <f t="shared" si="22"/>
        <v>304.35830000000004</v>
      </c>
      <c r="F478" s="4">
        <f t="shared" si="23"/>
        <v>5.9283000000000357</v>
      </c>
      <c r="G478" s="12">
        <v>2023</v>
      </c>
    </row>
    <row r="479" spans="1:7" x14ac:dyDescent="0.2">
      <c r="A479" s="18">
        <v>44936.080185185187</v>
      </c>
      <c r="B479" s="4">
        <v>3.06</v>
      </c>
      <c r="C479" s="4">
        <v>1.26</v>
      </c>
      <c r="D479" s="4">
        <f t="shared" si="24"/>
        <v>3.8555999999999999</v>
      </c>
      <c r="E479" s="4">
        <f t="shared" si="22"/>
        <v>304.37090000000001</v>
      </c>
      <c r="F479" s="4">
        <f t="shared" si="23"/>
        <v>5.9408999999999992</v>
      </c>
      <c r="G479" s="12">
        <v>2023</v>
      </c>
    </row>
    <row r="480" spans="1:7" x14ac:dyDescent="0.2">
      <c r="A480" s="18">
        <v>44936.083391203705</v>
      </c>
      <c r="B480" s="4">
        <v>3.07</v>
      </c>
      <c r="C480" s="4">
        <v>1.26</v>
      </c>
      <c r="D480" s="4">
        <f t="shared" si="24"/>
        <v>3.8681999999999999</v>
      </c>
      <c r="E480" s="4">
        <f t="shared" si="22"/>
        <v>304.38350000000003</v>
      </c>
      <c r="F480" s="4">
        <f t="shared" si="23"/>
        <v>5.9535000000000196</v>
      </c>
      <c r="G480" s="12">
        <v>2023</v>
      </c>
    </row>
    <row r="481" spans="1:7" x14ac:dyDescent="0.2">
      <c r="A481" s="18">
        <v>44936.088090277779</v>
      </c>
      <c r="B481" s="4">
        <v>3.08</v>
      </c>
      <c r="C481" s="4">
        <v>1.26</v>
      </c>
      <c r="D481" s="4">
        <f t="shared" si="24"/>
        <v>3.8808000000000002</v>
      </c>
      <c r="E481" s="4">
        <f t="shared" si="22"/>
        <v>304.39610000000005</v>
      </c>
      <c r="F481" s="4">
        <f t="shared" si="23"/>
        <v>5.9661000000000399</v>
      </c>
      <c r="G481" s="12">
        <v>2023</v>
      </c>
    </row>
    <row r="482" spans="1:7" x14ac:dyDescent="0.2">
      <c r="A482" s="18">
        <v>44936.092962962961</v>
      </c>
      <c r="B482" s="4">
        <v>3.09</v>
      </c>
      <c r="C482" s="4">
        <v>1.26</v>
      </c>
      <c r="D482" s="4">
        <f t="shared" si="24"/>
        <v>3.8933999999999997</v>
      </c>
      <c r="E482" s="4">
        <f t="shared" si="22"/>
        <v>304.40870000000001</v>
      </c>
      <c r="F482" s="4">
        <f t="shared" si="23"/>
        <v>5.9787000000000035</v>
      </c>
      <c r="G482" s="12">
        <v>2023</v>
      </c>
    </row>
    <row r="483" spans="1:7" x14ac:dyDescent="0.2">
      <c r="A483" s="18">
        <v>44936.095671296294</v>
      </c>
      <c r="B483" s="4">
        <v>3.1</v>
      </c>
      <c r="C483" s="4">
        <v>1.26</v>
      </c>
      <c r="D483" s="4">
        <f t="shared" si="24"/>
        <v>3.9060000000000001</v>
      </c>
      <c r="E483" s="4">
        <f t="shared" si="22"/>
        <v>304.42130000000003</v>
      </c>
      <c r="F483" s="4">
        <f t="shared" si="23"/>
        <v>5.9913000000000238</v>
      </c>
      <c r="G483" s="12">
        <v>2023</v>
      </c>
    </row>
    <row r="484" spans="1:7" x14ac:dyDescent="0.2">
      <c r="A484" s="18">
        <v>44936.100243055553</v>
      </c>
      <c r="B484" s="4">
        <v>3.11</v>
      </c>
      <c r="C484" s="4">
        <v>1.26</v>
      </c>
      <c r="D484" s="4">
        <f t="shared" si="24"/>
        <v>3.9186000000000001</v>
      </c>
      <c r="E484" s="4">
        <f t="shared" si="22"/>
        <v>304.43390000000005</v>
      </c>
      <c r="F484" s="4">
        <f t="shared" si="23"/>
        <v>6.0039000000000442</v>
      </c>
      <c r="G484" s="12">
        <v>2023</v>
      </c>
    </row>
    <row r="485" spans="1:7" x14ac:dyDescent="0.2">
      <c r="A485" s="18">
        <v>44936.10664351852</v>
      </c>
      <c r="B485" s="4">
        <v>3.12</v>
      </c>
      <c r="C485" s="4">
        <v>1.26</v>
      </c>
      <c r="D485" s="4">
        <f t="shared" si="24"/>
        <v>3.9312</v>
      </c>
      <c r="E485" s="4">
        <f t="shared" si="22"/>
        <v>304.44650000000001</v>
      </c>
      <c r="F485" s="4">
        <f t="shared" si="23"/>
        <v>6.0165000000000077</v>
      </c>
      <c r="G485" s="12">
        <v>2023</v>
      </c>
    </row>
    <row r="486" spans="1:7" x14ac:dyDescent="0.2">
      <c r="A486" s="18">
        <v>44936.110821759263</v>
      </c>
      <c r="B486" s="4">
        <v>3.13</v>
      </c>
      <c r="C486" s="4">
        <v>1.26</v>
      </c>
      <c r="D486" s="4">
        <f t="shared" si="24"/>
        <v>3.9438</v>
      </c>
      <c r="E486" s="4">
        <f t="shared" si="22"/>
        <v>304.45910000000003</v>
      </c>
      <c r="F486" s="4">
        <f t="shared" si="23"/>
        <v>6.0291000000000281</v>
      </c>
      <c r="G486" s="12">
        <v>2023</v>
      </c>
    </row>
    <row r="487" spans="1:7" x14ac:dyDescent="0.2">
      <c r="A487" s="18">
        <v>44936.114733796298</v>
      </c>
      <c r="B487" s="4">
        <v>3.14</v>
      </c>
      <c r="C487" s="4">
        <v>1.26</v>
      </c>
      <c r="D487" s="4">
        <f t="shared" si="24"/>
        <v>3.9564000000000004</v>
      </c>
      <c r="E487" s="4">
        <f t="shared" si="22"/>
        <v>304.4717</v>
      </c>
      <c r="F487" s="4">
        <f t="shared" si="23"/>
        <v>6.0416999999999916</v>
      </c>
      <c r="G487" s="12">
        <v>2023</v>
      </c>
    </row>
    <row r="488" spans="1:7" x14ac:dyDescent="0.2">
      <c r="A488" s="18">
        <v>44936.347777777781</v>
      </c>
      <c r="B488" s="4">
        <v>3.15</v>
      </c>
      <c r="C488" s="4">
        <v>1.26</v>
      </c>
      <c r="D488" s="4">
        <f t="shared" si="24"/>
        <v>3.9689999999999999</v>
      </c>
      <c r="E488" s="4">
        <f t="shared" si="22"/>
        <v>304.48430000000002</v>
      </c>
      <c r="F488" s="4">
        <f t="shared" si="23"/>
        <v>6.054300000000012</v>
      </c>
      <c r="G488" s="12">
        <v>2023</v>
      </c>
    </row>
    <row r="489" spans="1:7" x14ac:dyDescent="0.2">
      <c r="A489" s="18">
        <v>44936.734884259262</v>
      </c>
      <c r="B489" s="4">
        <v>3.16</v>
      </c>
      <c r="C489" s="4">
        <v>1.26</v>
      </c>
      <c r="D489" s="4">
        <f t="shared" si="24"/>
        <v>3.9816000000000003</v>
      </c>
      <c r="E489" s="4">
        <f t="shared" si="22"/>
        <v>304.49690000000004</v>
      </c>
      <c r="F489" s="4">
        <f t="shared" si="23"/>
        <v>6.0669000000000324</v>
      </c>
      <c r="G489" s="12">
        <v>2023</v>
      </c>
    </row>
    <row r="490" spans="1:7" x14ac:dyDescent="0.2">
      <c r="A490" s="18">
        <v>44937.492951388886</v>
      </c>
      <c r="B490" s="4">
        <v>3.17</v>
      </c>
      <c r="C490" s="4">
        <v>1.26</v>
      </c>
      <c r="D490" s="4">
        <f t="shared" si="24"/>
        <v>3.9941999999999998</v>
      </c>
      <c r="E490" s="4">
        <f t="shared" si="22"/>
        <v>304.5095</v>
      </c>
      <c r="F490" s="4">
        <f t="shared" si="23"/>
        <v>6.0794999999999959</v>
      </c>
      <c r="G490" s="12">
        <v>2023</v>
      </c>
    </row>
    <row r="491" spans="1:7" x14ac:dyDescent="0.2">
      <c r="A491" s="18">
        <v>44937.546527777777</v>
      </c>
      <c r="B491" s="4">
        <v>3.18</v>
      </c>
      <c r="C491" s="4">
        <v>1.26</v>
      </c>
      <c r="D491" s="4">
        <f t="shared" si="24"/>
        <v>4.0068000000000001</v>
      </c>
      <c r="E491" s="4">
        <f t="shared" si="22"/>
        <v>304.52210000000002</v>
      </c>
      <c r="F491" s="4">
        <f t="shared" si="23"/>
        <v>6.0921000000000163</v>
      </c>
      <c r="G491" s="12">
        <v>2023</v>
      </c>
    </row>
    <row r="492" spans="1:7" x14ac:dyDescent="0.2">
      <c r="A492" s="18">
        <v>44937.565567129626</v>
      </c>
      <c r="B492" s="4">
        <v>3.19</v>
      </c>
      <c r="C492" s="4">
        <v>1.26</v>
      </c>
      <c r="D492" s="4">
        <f t="shared" si="24"/>
        <v>4.0194000000000001</v>
      </c>
      <c r="E492" s="4">
        <f t="shared" si="22"/>
        <v>304.53470000000004</v>
      </c>
      <c r="F492" s="4">
        <f t="shared" si="23"/>
        <v>6.1047000000000367</v>
      </c>
      <c r="G492" s="12">
        <v>2023</v>
      </c>
    </row>
    <row r="493" spans="1:7" x14ac:dyDescent="0.2">
      <c r="A493" s="18">
        <v>44937.57267361111</v>
      </c>
      <c r="B493" s="4">
        <v>3.2</v>
      </c>
      <c r="C493" s="4">
        <v>1.26</v>
      </c>
      <c r="D493" s="4">
        <f t="shared" si="24"/>
        <v>4.032</v>
      </c>
      <c r="E493" s="4">
        <f t="shared" si="22"/>
        <v>304.54730000000001</v>
      </c>
      <c r="F493" s="4">
        <f t="shared" si="23"/>
        <v>6.1173000000000002</v>
      </c>
      <c r="G493" s="12">
        <v>2023</v>
      </c>
    </row>
    <row r="494" spans="1:7" x14ac:dyDescent="0.2">
      <c r="A494" s="18">
        <v>44937.578136574077</v>
      </c>
      <c r="B494" s="4">
        <v>3.21</v>
      </c>
      <c r="C494" s="4">
        <v>1.26</v>
      </c>
      <c r="D494" s="4">
        <f t="shared" si="24"/>
        <v>4.0446</v>
      </c>
      <c r="E494" s="4">
        <f t="shared" si="22"/>
        <v>304.55990000000003</v>
      </c>
      <c r="F494" s="4">
        <f t="shared" si="23"/>
        <v>6.1299000000000206</v>
      </c>
      <c r="G494" s="12">
        <v>2023</v>
      </c>
    </row>
    <row r="495" spans="1:7" x14ac:dyDescent="0.2">
      <c r="A495" s="18">
        <v>44937.59275462963</v>
      </c>
      <c r="B495" s="4">
        <v>3.22</v>
      </c>
      <c r="C495" s="4">
        <v>1.26</v>
      </c>
      <c r="D495" s="4">
        <f t="shared" si="24"/>
        <v>4.0571999999999999</v>
      </c>
      <c r="E495" s="4">
        <f t="shared" ref="E495:E558" si="25">D495+$E$172</f>
        <v>304.57250000000005</v>
      </c>
      <c r="F495" s="4">
        <f t="shared" si="23"/>
        <v>6.1425000000000409</v>
      </c>
      <c r="G495" s="12">
        <v>2023</v>
      </c>
    </row>
    <row r="496" spans="1:7" x14ac:dyDescent="0.2">
      <c r="A496" s="18">
        <v>44937.593576388892</v>
      </c>
      <c r="B496" s="4">
        <v>3.23</v>
      </c>
      <c r="C496" s="4">
        <v>1.26</v>
      </c>
      <c r="D496" s="4">
        <f t="shared" si="24"/>
        <v>4.0697999999999999</v>
      </c>
      <c r="E496" s="4">
        <f t="shared" si="25"/>
        <v>304.58510000000001</v>
      </c>
      <c r="F496" s="4">
        <f t="shared" si="23"/>
        <v>6.1551000000000045</v>
      </c>
      <c r="G496" s="12">
        <v>2023</v>
      </c>
    </row>
    <row r="497" spans="1:7" x14ac:dyDescent="0.2">
      <c r="A497" s="18">
        <v>44937.597442129627</v>
      </c>
      <c r="B497" s="4">
        <v>3.24</v>
      </c>
      <c r="C497" s="4">
        <v>1.26</v>
      </c>
      <c r="D497" s="4">
        <f t="shared" si="24"/>
        <v>4.0824000000000007</v>
      </c>
      <c r="E497" s="4">
        <f t="shared" si="25"/>
        <v>304.59770000000003</v>
      </c>
      <c r="F497" s="4">
        <f t="shared" si="23"/>
        <v>6.1677000000000248</v>
      </c>
      <c r="G497" s="12">
        <v>2023</v>
      </c>
    </row>
    <row r="498" spans="1:7" x14ac:dyDescent="0.2">
      <c r="A498" s="18">
        <v>44937.600254629629</v>
      </c>
      <c r="B498" s="4">
        <v>3.25</v>
      </c>
      <c r="C498" s="4">
        <v>1.26</v>
      </c>
      <c r="D498" s="4">
        <f t="shared" si="24"/>
        <v>4.0949999999999998</v>
      </c>
      <c r="E498" s="4">
        <f t="shared" si="25"/>
        <v>304.61030000000005</v>
      </c>
      <c r="F498" s="4">
        <f t="shared" si="23"/>
        <v>6.1803000000000452</v>
      </c>
      <c r="G498" s="12">
        <v>2023</v>
      </c>
    </row>
    <row r="499" spans="1:7" x14ac:dyDescent="0.2">
      <c r="A499" s="18">
        <v>44937.605636574073</v>
      </c>
      <c r="B499" s="4">
        <v>3.26</v>
      </c>
      <c r="C499" s="4">
        <v>1.26</v>
      </c>
      <c r="D499" s="4">
        <f t="shared" si="24"/>
        <v>4.1075999999999997</v>
      </c>
      <c r="E499" s="4">
        <f t="shared" si="25"/>
        <v>304.62290000000002</v>
      </c>
      <c r="F499" s="4">
        <f t="shared" si="23"/>
        <v>6.1929000000000087</v>
      </c>
      <c r="G499" s="12">
        <v>2023</v>
      </c>
    </row>
    <row r="500" spans="1:7" x14ac:dyDescent="0.2">
      <c r="A500" s="18">
        <v>44937.608229166668</v>
      </c>
      <c r="B500" s="4">
        <v>3.27</v>
      </c>
      <c r="C500" s="4">
        <v>1.26</v>
      </c>
      <c r="D500" s="4">
        <f t="shared" si="24"/>
        <v>4.1201999999999996</v>
      </c>
      <c r="E500" s="4">
        <f t="shared" si="25"/>
        <v>304.63550000000004</v>
      </c>
      <c r="F500" s="4">
        <f t="shared" si="23"/>
        <v>6.2055000000000291</v>
      </c>
      <c r="G500" s="12">
        <v>2023</v>
      </c>
    </row>
    <row r="501" spans="1:7" x14ac:dyDescent="0.2">
      <c r="A501" s="18">
        <v>44937.612766203703</v>
      </c>
      <c r="B501" s="4">
        <v>3.28</v>
      </c>
      <c r="C501" s="4">
        <v>1.26</v>
      </c>
      <c r="D501" s="4">
        <f t="shared" si="24"/>
        <v>4.1327999999999996</v>
      </c>
      <c r="E501" s="4">
        <f t="shared" si="25"/>
        <v>304.6481</v>
      </c>
      <c r="F501" s="4">
        <f t="shared" si="23"/>
        <v>6.2180999999999926</v>
      </c>
      <c r="G501" s="12">
        <v>2023</v>
      </c>
    </row>
    <row r="502" spans="1:7" x14ac:dyDescent="0.2">
      <c r="A502" s="18">
        <v>44937.618391203701</v>
      </c>
      <c r="B502" s="4">
        <v>3.29</v>
      </c>
      <c r="C502" s="4">
        <v>1.26</v>
      </c>
      <c r="D502" s="4">
        <f t="shared" si="24"/>
        <v>4.1454000000000004</v>
      </c>
      <c r="E502" s="4">
        <f t="shared" si="25"/>
        <v>304.66070000000002</v>
      </c>
      <c r="F502" s="4">
        <f t="shared" si="23"/>
        <v>6.230700000000013</v>
      </c>
      <c r="G502" s="12">
        <v>2023</v>
      </c>
    </row>
    <row r="503" spans="1:7" x14ac:dyDescent="0.2">
      <c r="A503" s="18">
        <v>44937.622245370374</v>
      </c>
      <c r="B503" s="4">
        <v>3.3</v>
      </c>
      <c r="C503" s="4">
        <v>1.26</v>
      </c>
      <c r="D503" s="4">
        <f t="shared" si="24"/>
        <v>4.1579999999999995</v>
      </c>
      <c r="E503" s="4">
        <f t="shared" si="25"/>
        <v>304.67330000000004</v>
      </c>
      <c r="F503" s="4">
        <f t="shared" si="23"/>
        <v>6.2433000000000334</v>
      </c>
      <c r="G503" s="12">
        <v>2023</v>
      </c>
    </row>
    <row r="504" spans="1:7" x14ac:dyDescent="0.2">
      <c r="A504" s="18">
        <v>44937.627349537041</v>
      </c>
      <c r="B504" s="4">
        <v>3.31</v>
      </c>
      <c r="C504" s="4">
        <v>1.26</v>
      </c>
      <c r="D504" s="4">
        <f t="shared" si="24"/>
        <v>4.1706000000000003</v>
      </c>
      <c r="E504" s="4">
        <f t="shared" si="25"/>
        <v>304.6859</v>
      </c>
      <c r="F504" s="4">
        <f t="shared" si="23"/>
        <v>6.2558999999999969</v>
      </c>
      <c r="G504" s="12">
        <v>2023</v>
      </c>
    </row>
    <row r="505" spans="1:7" x14ac:dyDescent="0.2">
      <c r="A505" s="18">
        <v>44937.632696759261</v>
      </c>
      <c r="B505" s="4">
        <v>3.32</v>
      </c>
      <c r="C505" s="4">
        <v>1.26</v>
      </c>
      <c r="D505" s="4">
        <f t="shared" si="24"/>
        <v>4.1832000000000003</v>
      </c>
      <c r="E505" s="4">
        <f t="shared" si="25"/>
        <v>304.69850000000002</v>
      </c>
      <c r="F505" s="4">
        <f t="shared" si="23"/>
        <v>6.2685000000000173</v>
      </c>
      <c r="G505" s="12">
        <v>2023</v>
      </c>
    </row>
    <row r="506" spans="1:7" x14ac:dyDescent="0.2">
      <c r="A506" s="18">
        <v>44937.637974537036</v>
      </c>
      <c r="B506" s="4">
        <v>3.33</v>
      </c>
      <c r="C506" s="4">
        <v>1.26</v>
      </c>
      <c r="D506" s="4">
        <f t="shared" si="24"/>
        <v>4.1958000000000002</v>
      </c>
      <c r="E506" s="4">
        <f t="shared" si="25"/>
        <v>304.71110000000004</v>
      </c>
      <c r="F506" s="4">
        <f t="shared" si="23"/>
        <v>6.2811000000000377</v>
      </c>
      <c r="G506" s="12">
        <v>2023</v>
      </c>
    </row>
    <row r="507" spans="1:7" x14ac:dyDescent="0.2">
      <c r="A507" s="18">
        <v>44937.645266203705</v>
      </c>
      <c r="B507" s="4">
        <v>3.34</v>
      </c>
      <c r="C507" s="4">
        <v>1.26</v>
      </c>
      <c r="D507" s="4">
        <f t="shared" si="24"/>
        <v>4.2084000000000001</v>
      </c>
      <c r="E507" s="4">
        <f t="shared" si="25"/>
        <v>304.72370000000001</v>
      </c>
      <c r="F507" s="4">
        <f t="shared" si="23"/>
        <v>6.2937000000000012</v>
      </c>
      <c r="G507" s="12">
        <v>2023</v>
      </c>
    </row>
    <row r="508" spans="1:7" x14ac:dyDescent="0.2">
      <c r="A508" s="18">
        <v>44937.651504629626</v>
      </c>
      <c r="B508" s="4">
        <v>3.35</v>
      </c>
      <c r="C508" s="4">
        <v>1.26</v>
      </c>
      <c r="D508" s="4">
        <f t="shared" si="24"/>
        <v>4.2210000000000001</v>
      </c>
      <c r="E508" s="4">
        <f t="shared" si="25"/>
        <v>304.73630000000003</v>
      </c>
      <c r="F508" s="4">
        <f t="shared" si="23"/>
        <v>6.3063000000000216</v>
      </c>
      <c r="G508" s="12">
        <v>2023</v>
      </c>
    </row>
    <row r="509" spans="1:7" x14ac:dyDescent="0.2">
      <c r="A509" s="18">
        <v>44937.659548611111</v>
      </c>
      <c r="B509" s="4">
        <v>3.36</v>
      </c>
      <c r="C509" s="4">
        <v>1.26</v>
      </c>
      <c r="D509" s="4">
        <f t="shared" si="24"/>
        <v>4.2336</v>
      </c>
      <c r="E509" s="4">
        <f t="shared" si="25"/>
        <v>304.74890000000005</v>
      </c>
      <c r="F509" s="4">
        <f t="shared" si="23"/>
        <v>6.3189000000000419</v>
      </c>
      <c r="G509" s="12">
        <v>2023</v>
      </c>
    </row>
    <row r="510" spans="1:7" x14ac:dyDescent="0.2">
      <c r="A510" s="18">
        <v>44937.670752314814</v>
      </c>
      <c r="B510" s="4">
        <v>3.37</v>
      </c>
      <c r="C510" s="4">
        <v>1.26</v>
      </c>
      <c r="D510" s="4">
        <f t="shared" si="24"/>
        <v>4.2462</v>
      </c>
      <c r="E510" s="4">
        <f t="shared" si="25"/>
        <v>304.76150000000001</v>
      </c>
      <c r="F510" s="4">
        <f t="shared" si="23"/>
        <v>6.3315000000000055</v>
      </c>
      <c r="G510" s="12">
        <v>2023</v>
      </c>
    </row>
    <row r="511" spans="1:7" x14ac:dyDescent="0.2">
      <c r="A511" s="18">
        <v>44937.681018518517</v>
      </c>
      <c r="B511" s="4">
        <v>3.38</v>
      </c>
      <c r="C511" s="4">
        <v>1.26</v>
      </c>
      <c r="D511" s="4">
        <f t="shared" si="24"/>
        <v>4.2587999999999999</v>
      </c>
      <c r="E511" s="4">
        <f t="shared" si="25"/>
        <v>304.77410000000003</v>
      </c>
      <c r="F511" s="4">
        <f t="shared" si="23"/>
        <v>6.3441000000000258</v>
      </c>
      <c r="G511" s="12">
        <v>2023</v>
      </c>
    </row>
    <row r="512" spans="1:7" x14ac:dyDescent="0.2">
      <c r="A512" s="18">
        <v>44937.692847222221</v>
      </c>
      <c r="B512" s="4">
        <v>3.39</v>
      </c>
      <c r="C512" s="4">
        <v>1.26</v>
      </c>
      <c r="D512" s="4">
        <f t="shared" si="24"/>
        <v>4.2713999999999999</v>
      </c>
      <c r="E512" s="4">
        <f t="shared" si="25"/>
        <v>304.7867</v>
      </c>
      <c r="F512" s="4">
        <f t="shared" si="23"/>
        <v>6.3566999999999894</v>
      </c>
      <c r="G512" s="12">
        <v>2023</v>
      </c>
    </row>
    <row r="513" spans="1:7" x14ac:dyDescent="0.2">
      <c r="A513" s="18">
        <v>44937.715069444443</v>
      </c>
      <c r="B513" s="4">
        <v>3.4</v>
      </c>
      <c r="C513" s="4">
        <v>1.26</v>
      </c>
      <c r="D513" s="4">
        <f t="shared" si="24"/>
        <v>4.2839999999999998</v>
      </c>
      <c r="E513" s="4">
        <f t="shared" si="25"/>
        <v>304.79930000000002</v>
      </c>
      <c r="F513" s="4">
        <f t="shared" si="23"/>
        <v>6.3693000000000097</v>
      </c>
      <c r="G513" s="12">
        <v>2023</v>
      </c>
    </row>
    <row r="514" spans="1:7" x14ac:dyDescent="0.2">
      <c r="A514" s="18">
        <v>44938.528368055559</v>
      </c>
      <c r="B514" s="4">
        <v>3.41</v>
      </c>
      <c r="C514" s="4">
        <v>1.26</v>
      </c>
      <c r="D514" s="4">
        <f t="shared" si="24"/>
        <v>4.2966000000000006</v>
      </c>
      <c r="E514" s="4">
        <f t="shared" si="25"/>
        <v>304.81190000000004</v>
      </c>
      <c r="F514" s="4">
        <f t="shared" si="23"/>
        <v>6.3819000000000301</v>
      </c>
      <c r="G514" s="12">
        <v>2023</v>
      </c>
    </row>
    <row r="515" spans="1:7" x14ac:dyDescent="0.2">
      <c r="A515" s="18">
        <v>44938.58216435185</v>
      </c>
      <c r="B515" s="4">
        <v>3.42</v>
      </c>
      <c r="C515" s="4">
        <v>1.26</v>
      </c>
      <c r="D515" s="4">
        <f t="shared" si="24"/>
        <v>4.3091999999999997</v>
      </c>
      <c r="E515" s="4">
        <f t="shared" si="25"/>
        <v>304.8245</v>
      </c>
      <c r="F515" s="4">
        <f t="shared" si="23"/>
        <v>6.3944999999999936</v>
      </c>
      <c r="G515" s="12">
        <v>2023</v>
      </c>
    </row>
    <row r="516" spans="1:7" x14ac:dyDescent="0.2">
      <c r="A516" s="18">
        <v>44938.595196759263</v>
      </c>
      <c r="B516" s="4">
        <v>3.43</v>
      </c>
      <c r="C516" s="4">
        <v>1.26</v>
      </c>
      <c r="D516" s="4">
        <f t="shared" si="24"/>
        <v>4.3218000000000005</v>
      </c>
      <c r="E516" s="4">
        <f t="shared" si="25"/>
        <v>304.83710000000002</v>
      </c>
      <c r="F516" s="4">
        <f t="shared" ref="F516:F579" si="26">E516-298.43</f>
        <v>6.407100000000014</v>
      </c>
      <c r="G516" s="12">
        <v>2023</v>
      </c>
    </row>
    <row r="517" spans="1:7" x14ac:dyDescent="0.2">
      <c r="A517" s="18">
        <v>44938.608252314814</v>
      </c>
      <c r="B517" s="4">
        <v>3.44</v>
      </c>
      <c r="C517" s="4">
        <v>1.26</v>
      </c>
      <c r="D517" s="4">
        <f t="shared" si="24"/>
        <v>4.3343999999999996</v>
      </c>
      <c r="E517" s="4">
        <f t="shared" si="25"/>
        <v>304.84970000000004</v>
      </c>
      <c r="F517" s="4">
        <f t="shared" si="26"/>
        <v>6.4197000000000344</v>
      </c>
      <c r="G517" s="12">
        <v>2023</v>
      </c>
    </row>
    <row r="518" spans="1:7" x14ac:dyDescent="0.2">
      <c r="A518" s="18">
        <v>44938.623078703706</v>
      </c>
      <c r="B518" s="4">
        <v>3.45</v>
      </c>
      <c r="C518" s="4">
        <v>1.26</v>
      </c>
      <c r="D518" s="4">
        <f t="shared" si="24"/>
        <v>4.3470000000000004</v>
      </c>
      <c r="E518" s="4">
        <f t="shared" si="25"/>
        <v>304.8623</v>
      </c>
      <c r="F518" s="4">
        <f t="shared" si="26"/>
        <v>6.4322999999999979</v>
      </c>
      <c r="G518" s="12">
        <v>2023</v>
      </c>
    </row>
    <row r="519" spans="1:7" x14ac:dyDescent="0.2">
      <c r="A519" s="18">
        <v>44938.640636574077</v>
      </c>
      <c r="B519" s="4">
        <v>3.46</v>
      </c>
      <c r="C519" s="4">
        <v>1.26</v>
      </c>
      <c r="D519" s="4">
        <f t="shared" si="24"/>
        <v>4.3596000000000004</v>
      </c>
      <c r="E519" s="4">
        <f t="shared" si="25"/>
        <v>304.87490000000003</v>
      </c>
      <c r="F519" s="4">
        <f t="shared" si="26"/>
        <v>6.4449000000000183</v>
      </c>
      <c r="G519" s="12">
        <v>2023</v>
      </c>
    </row>
    <row r="520" spans="1:7" x14ac:dyDescent="0.2">
      <c r="A520" s="18">
        <v>44938.670752314814</v>
      </c>
      <c r="B520" s="4">
        <v>3.47</v>
      </c>
      <c r="C520" s="4">
        <v>1.26</v>
      </c>
      <c r="D520" s="4">
        <f t="shared" si="24"/>
        <v>4.3722000000000003</v>
      </c>
      <c r="E520" s="4">
        <f t="shared" si="25"/>
        <v>304.88750000000005</v>
      </c>
      <c r="F520" s="4">
        <f t="shared" si="26"/>
        <v>6.4575000000000387</v>
      </c>
      <c r="G520" s="12">
        <v>2023</v>
      </c>
    </row>
    <row r="521" spans="1:7" x14ac:dyDescent="0.2">
      <c r="A521" s="18">
        <v>44939.577534722222</v>
      </c>
      <c r="B521" s="4">
        <v>3.48</v>
      </c>
      <c r="C521" s="4">
        <v>1.26</v>
      </c>
      <c r="D521" s="4">
        <f t="shared" si="24"/>
        <v>4.3848000000000003</v>
      </c>
      <c r="E521" s="4">
        <f t="shared" si="25"/>
        <v>304.90010000000001</v>
      </c>
      <c r="F521" s="4">
        <f t="shared" si="26"/>
        <v>6.4701000000000022</v>
      </c>
      <c r="G521" s="12">
        <v>2023</v>
      </c>
    </row>
    <row r="522" spans="1:7" x14ac:dyDescent="0.2">
      <c r="A522" s="18">
        <v>44941.449108796296</v>
      </c>
      <c r="B522" s="4">
        <v>3.49</v>
      </c>
      <c r="C522" s="4">
        <v>1.26</v>
      </c>
      <c r="D522" s="4">
        <f t="shared" si="24"/>
        <v>4.3974000000000002</v>
      </c>
      <c r="E522" s="4">
        <f t="shared" si="25"/>
        <v>304.91270000000003</v>
      </c>
      <c r="F522" s="4">
        <f t="shared" si="26"/>
        <v>6.4827000000000226</v>
      </c>
      <c r="G522" s="12">
        <v>2023</v>
      </c>
    </row>
    <row r="523" spans="1:7" x14ac:dyDescent="0.2">
      <c r="A523" s="18">
        <v>44941.600636574076</v>
      </c>
      <c r="B523" s="4">
        <v>3.5</v>
      </c>
      <c r="C523" s="4">
        <v>1.26</v>
      </c>
      <c r="D523" s="4">
        <f t="shared" si="24"/>
        <v>4.41</v>
      </c>
      <c r="E523" s="4">
        <f t="shared" si="25"/>
        <v>304.92530000000005</v>
      </c>
      <c r="F523" s="4">
        <f t="shared" si="26"/>
        <v>6.4953000000000429</v>
      </c>
      <c r="G523" s="12">
        <v>2023</v>
      </c>
    </row>
    <row r="524" spans="1:7" x14ac:dyDescent="0.2">
      <c r="A524" s="18">
        <v>44941.600648148145</v>
      </c>
      <c r="B524" s="4">
        <v>3.51</v>
      </c>
      <c r="C524" s="4">
        <v>1.26</v>
      </c>
      <c r="D524" s="4">
        <f t="shared" si="24"/>
        <v>4.4226000000000001</v>
      </c>
      <c r="E524" s="4">
        <f t="shared" si="25"/>
        <v>304.93790000000001</v>
      </c>
      <c r="F524" s="4">
        <f t="shared" si="26"/>
        <v>6.5079000000000065</v>
      </c>
      <c r="G524" s="12">
        <v>2023</v>
      </c>
    </row>
    <row r="525" spans="1:7" x14ac:dyDescent="0.2">
      <c r="A525" s="18">
        <v>44941.651608796295</v>
      </c>
      <c r="B525" s="4">
        <v>3.52</v>
      </c>
      <c r="C525" s="4">
        <v>1.26</v>
      </c>
      <c r="D525" s="4">
        <f t="shared" si="24"/>
        <v>4.4352</v>
      </c>
      <c r="E525" s="4">
        <f t="shared" si="25"/>
        <v>304.95050000000003</v>
      </c>
      <c r="F525" s="4">
        <f t="shared" si="26"/>
        <v>6.5205000000000268</v>
      </c>
      <c r="G525" s="12">
        <v>2023</v>
      </c>
    </row>
    <row r="526" spans="1:7" x14ac:dyDescent="0.2">
      <c r="A526" s="18">
        <v>44941.723101851851</v>
      </c>
      <c r="B526" s="4">
        <v>3.53</v>
      </c>
      <c r="C526" s="4">
        <v>1.26</v>
      </c>
      <c r="D526" s="4">
        <f t="shared" si="24"/>
        <v>4.4478</v>
      </c>
      <c r="E526" s="4">
        <f t="shared" si="25"/>
        <v>304.9631</v>
      </c>
      <c r="F526" s="4">
        <f t="shared" si="26"/>
        <v>6.5330999999999904</v>
      </c>
      <c r="G526" s="12">
        <v>2023</v>
      </c>
    </row>
    <row r="527" spans="1:7" x14ac:dyDescent="0.2">
      <c r="A527" s="18">
        <v>44942.48909722222</v>
      </c>
      <c r="B527" s="4">
        <v>3.54</v>
      </c>
      <c r="C527" s="4">
        <v>1.26</v>
      </c>
      <c r="D527" s="4">
        <f t="shared" si="24"/>
        <v>4.4603999999999999</v>
      </c>
      <c r="E527" s="4">
        <f t="shared" si="25"/>
        <v>304.97570000000002</v>
      </c>
      <c r="F527" s="4">
        <f t="shared" si="26"/>
        <v>6.5457000000000107</v>
      </c>
      <c r="G527" s="12">
        <v>2023</v>
      </c>
    </row>
    <row r="528" spans="1:7" x14ac:dyDescent="0.2">
      <c r="A528" s="18">
        <v>44942.513564814813</v>
      </c>
      <c r="B528" s="4">
        <v>3.55</v>
      </c>
      <c r="C528" s="4">
        <v>1.26</v>
      </c>
      <c r="D528" s="4">
        <f t="shared" si="24"/>
        <v>4.4729999999999999</v>
      </c>
      <c r="E528" s="4">
        <f t="shared" si="25"/>
        <v>304.98830000000004</v>
      </c>
      <c r="F528" s="4">
        <f t="shared" si="26"/>
        <v>6.5583000000000311</v>
      </c>
      <c r="G528" s="12">
        <v>2023</v>
      </c>
    </row>
    <row r="529" spans="1:7" x14ac:dyDescent="0.2">
      <c r="A529" s="18">
        <v>44942.523217592592</v>
      </c>
      <c r="B529" s="4">
        <v>3.56</v>
      </c>
      <c r="C529" s="4">
        <v>1.26</v>
      </c>
      <c r="D529" s="4">
        <f t="shared" si="24"/>
        <v>4.4855999999999998</v>
      </c>
      <c r="E529" s="4">
        <f t="shared" si="25"/>
        <v>305.0009</v>
      </c>
      <c r="F529" s="4">
        <f t="shared" si="26"/>
        <v>6.5708999999999946</v>
      </c>
      <c r="G529" s="12">
        <v>2023</v>
      </c>
    </row>
    <row r="530" spans="1:7" x14ac:dyDescent="0.2">
      <c r="A530" s="18">
        <v>44942.539421296293</v>
      </c>
      <c r="B530" s="4">
        <v>3.57</v>
      </c>
      <c r="C530" s="4">
        <v>1.26</v>
      </c>
      <c r="D530" s="4">
        <f t="shared" ref="D530:D593" si="27">B530*C530</f>
        <v>4.4981999999999998</v>
      </c>
      <c r="E530" s="4">
        <f t="shared" si="25"/>
        <v>305.01350000000002</v>
      </c>
      <c r="F530" s="4">
        <f t="shared" si="26"/>
        <v>6.583500000000015</v>
      </c>
      <c r="G530" s="12">
        <v>2023</v>
      </c>
    </row>
    <row r="531" spans="1:7" x14ac:dyDescent="0.2">
      <c r="A531" s="18">
        <v>44942.550625000003</v>
      </c>
      <c r="B531" s="4">
        <v>3.58</v>
      </c>
      <c r="C531" s="4">
        <v>1.26</v>
      </c>
      <c r="D531" s="4">
        <f t="shared" si="27"/>
        <v>4.5107999999999997</v>
      </c>
      <c r="E531" s="4">
        <f t="shared" si="25"/>
        <v>305.02610000000004</v>
      </c>
      <c r="F531" s="4">
        <f t="shared" si="26"/>
        <v>6.5961000000000354</v>
      </c>
      <c r="G531" s="12">
        <v>2023</v>
      </c>
    </row>
    <row r="532" spans="1:7" x14ac:dyDescent="0.2">
      <c r="A532" s="18">
        <v>44942.558252314811</v>
      </c>
      <c r="B532" s="4">
        <v>3.59</v>
      </c>
      <c r="C532" s="4">
        <v>1.26</v>
      </c>
      <c r="D532" s="4">
        <f t="shared" si="27"/>
        <v>4.5233999999999996</v>
      </c>
      <c r="E532" s="4">
        <f t="shared" si="25"/>
        <v>305.03870000000001</v>
      </c>
      <c r="F532" s="4">
        <f t="shared" si="26"/>
        <v>6.6086999999999989</v>
      </c>
      <c r="G532" s="12">
        <v>2023</v>
      </c>
    </row>
    <row r="533" spans="1:7" x14ac:dyDescent="0.2">
      <c r="A533" s="18">
        <v>44942.565763888888</v>
      </c>
      <c r="B533" s="4">
        <v>3.6</v>
      </c>
      <c r="C533" s="4">
        <v>1.26</v>
      </c>
      <c r="D533" s="4">
        <f t="shared" si="27"/>
        <v>4.5360000000000005</v>
      </c>
      <c r="E533" s="4">
        <f t="shared" si="25"/>
        <v>305.05130000000003</v>
      </c>
      <c r="F533" s="4">
        <f t="shared" si="26"/>
        <v>6.6213000000000193</v>
      </c>
      <c r="G533" s="12">
        <v>2023</v>
      </c>
    </row>
    <row r="534" spans="1:7" x14ac:dyDescent="0.2">
      <c r="A534" s="18">
        <v>44942.574224537035</v>
      </c>
      <c r="B534" s="4">
        <v>3.61</v>
      </c>
      <c r="C534" s="4">
        <v>1.26</v>
      </c>
      <c r="D534" s="4">
        <f t="shared" si="27"/>
        <v>4.5485999999999995</v>
      </c>
      <c r="E534" s="4">
        <f t="shared" si="25"/>
        <v>305.06390000000005</v>
      </c>
      <c r="F534" s="4">
        <f t="shared" si="26"/>
        <v>6.6339000000000397</v>
      </c>
      <c r="G534" s="12">
        <v>2023</v>
      </c>
    </row>
    <row r="535" spans="1:7" x14ac:dyDescent="0.2">
      <c r="A535" s="18">
        <v>44942.580775462964</v>
      </c>
      <c r="B535" s="4">
        <v>3.62</v>
      </c>
      <c r="C535" s="4">
        <v>1.26</v>
      </c>
      <c r="D535" s="4">
        <f t="shared" si="27"/>
        <v>4.5612000000000004</v>
      </c>
      <c r="E535" s="4">
        <f t="shared" si="25"/>
        <v>305.07650000000001</v>
      </c>
      <c r="F535" s="4">
        <f t="shared" si="26"/>
        <v>6.6465000000000032</v>
      </c>
      <c r="G535" s="12">
        <v>2023</v>
      </c>
    </row>
    <row r="536" spans="1:7" x14ac:dyDescent="0.2">
      <c r="A536" s="18">
        <v>44942.587187500001</v>
      </c>
      <c r="B536" s="4">
        <v>3.63</v>
      </c>
      <c r="C536" s="4">
        <v>1.26</v>
      </c>
      <c r="D536" s="4">
        <f t="shared" si="27"/>
        <v>4.5738000000000003</v>
      </c>
      <c r="E536" s="4">
        <f t="shared" si="25"/>
        <v>305.08910000000003</v>
      </c>
      <c r="F536" s="4">
        <f t="shared" si="26"/>
        <v>6.6591000000000236</v>
      </c>
      <c r="G536" s="12">
        <v>2023</v>
      </c>
    </row>
    <row r="537" spans="1:7" x14ac:dyDescent="0.2">
      <c r="A537" s="18">
        <v>44942.592303240737</v>
      </c>
      <c r="B537" s="4">
        <v>3.64</v>
      </c>
      <c r="C537" s="4">
        <v>1.26</v>
      </c>
      <c r="D537" s="4">
        <f t="shared" si="27"/>
        <v>4.5864000000000003</v>
      </c>
      <c r="E537" s="4">
        <f t="shared" si="25"/>
        <v>305.10170000000005</v>
      </c>
      <c r="F537" s="4">
        <f t="shared" si="26"/>
        <v>6.6717000000000439</v>
      </c>
      <c r="G537" s="12">
        <v>2023</v>
      </c>
    </row>
    <row r="538" spans="1:7" x14ac:dyDescent="0.2">
      <c r="A538" s="18">
        <v>44942.597650462965</v>
      </c>
      <c r="B538" s="4">
        <v>3.65</v>
      </c>
      <c r="C538" s="4">
        <v>1.26</v>
      </c>
      <c r="D538" s="4">
        <f t="shared" si="27"/>
        <v>4.5990000000000002</v>
      </c>
      <c r="E538" s="4">
        <f t="shared" si="25"/>
        <v>305.11430000000001</v>
      </c>
      <c r="F538" s="4">
        <f t="shared" si="26"/>
        <v>6.6843000000000075</v>
      </c>
      <c r="G538" s="12">
        <v>2023</v>
      </c>
    </row>
    <row r="539" spans="1:7" x14ac:dyDescent="0.2">
      <c r="A539" s="18">
        <v>44942.605590277781</v>
      </c>
      <c r="B539" s="4">
        <v>3.66</v>
      </c>
      <c r="C539" s="4">
        <v>1.26</v>
      </c>
      <c r="D539" s="4">
        <f t="shared" si="27"/>
        <v>4.6116000000000001</v>
      </c>
      <c r="E539" s="4">
        <f t="shared" si="25"/>
        <v>305.12690000000003</v>
      </c>
      <c r="F539" s="4">
        <f t="shared" si="26"/>
        <v>6.6969000000000278</v>
      </c>
      <c r="G539" s="12">
        <v>2023</v>
      </c>
    </row>
    <row r="540" spans="1:7" x14ac:dyDescent="0.2">
      <c r="A540" s="18">
        <v>44942.61309027778</v>
      </c>
      <c r="B540" s="4">
        <v>3.67</v>
      </c>
      <c r="C540" s="4">
        <v>1.26</v>
      </c>
      <c r="D540" s="4">
        <f t="shared" si="27"/>
        <v>4.6242000000000001</v>
      </c>
      <c r="E540" s="4">
        <f t="shared" si="25"/>
        <v>305.1395</v>
      </c>
      <c r="F540" s="4">
        <f t="shared" si="26"/>
        <v>6.7094999999999914</v>
      </c>
      <c r="G540" s="12">
        <v>2023</v>
      </c>
    </row>
    <row r="541" spans="1:7" x14ac:dyDescent="0.2">
      <c r="A541" s="18">
        <v>44942.621863425928</v>
      </c>
      <c r="B541" s="4">
        <v>3.68</v>
      </c>
      <c r="C541" s="4">
        <v>1.26</v>
      </c>
      <c r="D541" s="4">
        <f t="shared" si="27"/>
        <v>4.6368</v>
      </c>
      <c r="E541" s="4">
        <f t="shared" si="25"/>
        <v>305.15210000000002</v>
      </c>
      <c r="F541" s="4">
        <f t="shared" si="26"/>
        <v>6.7221000000000117</v>
      </c>
      <c r="G541" s="12">
        <v>2023</v>
      </c>
    </row>
    <row r="542" spans="1:7" x14ac:dyDescent="0.2">
      <c r="A542" s="18">
        <v>44942.640509259261</v>
      </c>
      <c r="B542" s="4">
        <v>3.69</v>
      </c>
      <c r="C542" s="4">
        <v>1.26</v>
      </c>
      <c r="D542" s="4">
        <f t="shared" si="27"/>
        <v>4.6494</v>
      </c>
      <c r="E542" s="4">
        <f t="shared" si="25"/>
        <v>305.16470000000004</v>
      </c>
      <c r="F542" s="4">
        <f t="shared" si="26"/>
        <v>6.7347000000000321</v>
      </c>
      <c r="G542" s="12">
        <v>2023</v>
      </c>
    </row>
    <row r="543" spans="1:7" x14ac:dyDescent="0.2">
      <c r="A543" s="18">
        <v>44942.678368055553</v>
      </c>
      <c r="B543" s="4">
        <v>3.7</v>
      </c>
      <c r="C543" s="4">
        <v>1.26</v>
      </c>
      <c r="D543" s="4">
        <f t="shared" si="27"/>
        <v>4.6619999999999999</v>
      </c>
      <c r="E543" s="4">
        <f t="shared" si="25"/>
        <v>305.1773</v>
      </c>
      <c r="F543" s="4">
        <f t="shared" si="26"/>
        <v>6.7472999999999956</v>
      </c>
      <c r="G543" s="12">
        <v>2023</v>
      </c>
    </row>
    <row r="544" spans="1:7" x14ac:dyDescent="0.2">
      <c r="A544" s="18">
        <v>44943.560486111113</v>
      </c>
      <c r="B544" s="4">
        <v>3.71</v>
      </c>
      <c r="C544" s="4">
        <v>1.26</v>
      </c>
      <c r="D544" s="4">
        <f t="shared" si="27"/>
        <v>4.6745999999999999</v>
      </c>
      <c r="E544" s="4">
        <f t="shared" si="25"/>
        <v>305.18990000000002</v>
      </c>
      <c r="F544" s="4">
        <f t="shared" si="26"/>
        <v>6.759900000000016</v>
      </c>
      <c r="G544" s="12">
        <v>2023</v>
      </c>
    </row>
    <row r="545" spans="1:7" x14ac:dyDescent="0.2">
      <c r="A545" s="18">
        <v>44943.615613425929</v>
      </c>
      <c r="B545" s="4">
        <v>3.72</v>
      </c>
      <c r="C545" s="4">
        <v>1.26</v>
      </c>
      <c r="D545" s="4">
        <f t="shared" si="27"/>
        <v>4.6872000000000007</v>
      </c>
      <c r="E545" s="4">
        <f t="shared" si="25"/>
        <v>305.20250000000004</v>
      </c>
      <c r="F545" s="4">
        <f t="shared" si="26"/>
        <v>6.7725000000000364</v>
      </c>
      <c r="G545" s="12">
        <v>2023</v>
      </c>
    </row>
    <row r="546" spans="1:7" x14ac:dyDescent="0.2">
      <c r="A546" s="18">
        <v>44943.622754629629</v>
      </c>
      <c r="B546" s="4">
        <v>3.73</v>
      </c>
      <c r="C546" s="4">
        <v>1.26</v>
      </c>
      <c r="D546" s="4">
        <f t="shared" si="27"/>
        <v>4.6997999999999998</v>
      </c>
      <c r="E546" s="4">
        <f t="shared" si="25"/>
        <v>305.21510000000001</v>
      </c>
      <c r="F546" s="4">
        <f t="shared" si="26"/>
        <v>6.7850999999999999</v>
      </c>
      <c r="G546" s="12">
        <v>2023</v>
      </c>
    </row>
    <row r="547" spans="1:7" x14ac:dyDescent="0.2">
      <c r="A547" s="18">
        <v>44943.631307870368</v>
      </c>
      <c r="B547" s="4">
        <v>3.74</v>
      </c>
      <c r="C547" s="4">
        <v>1.26</v>
      </c>
      <c r="D547" s="4">
        <f t="shared" si="27"/>
        <v>4.7124000000000006</v>
      </c>
      <c r="E547" s="4">
        <f t="shared" si="25"/>
        <v>305.22770000000003</v>
      </c>
      <c r="F547" s="4">
        <f t="shared" si="26"/>
        <v>6.7977000000000203</v>
      </c>
      <c r="G547" s="12">
        <v>2023</v>
      </c>
    </row>
    <row r="548" spans="1:7" x14ac:dyDescent="0.2">
      <c r="A548" s="18">
        <v>44943.639826388891</v>
      </c>
      <c r="B548" s="4">
        <v>3.75</v>
      </c>
      <c r="C548" s="4">
        <v>1.26</v>
      </c>
      <c r="D548" s="4">
        <f t="shared" si="27"/>
        <v>4.7249999999999996</v>
      </c>
      <c r="E548" s="4">
        <f t="shared" si="25"/>
        <v>305.24030000000005</v>
      </c>
      <c r="F548" s="4">
        <f t="shared" si="26"/>
        <v>6.8103000000000407</v>
      </c>
      <c r="G548" s="12">
        <v>2023</v>
      </c>
    </row>
    <row r="549" spans="1:7" x14ac:dyDescent="0.2">
      <c r="A549" s="18">
        <v>44943.650497685187</v>
      </c>
      <c r="B549" s="4">
        <v>3.76</v>
      </c>
      <c r="C549" s="4">
        <v>1.26</v>
      </c>
      <c r="D549" s="4">
        <f t="shared" si="27"/>
        <v>4.7375999999999996</v>
      </c>
      <c r="E549" s="4">
        <f t="shared" si="25"/>
        <v>305.25290000000001</v>
      </c>
      <c r="F549" s="4">
        <f t="shared" si="26"/>
        <v>6.8229000000000042</v>
      </c>
      <c r="G549" s="12">
        <v>2023</v>
      </c>
    </row>
    <row r="550" spans="1:7" x14ac:dyDescent="0.2">
      <c r="A550" s="18">
        <v>44943.680034722223</v>
      </c>
      <c r="B550" s="4">
        <v>3.77</v>
      </c>
      <c r="C550" s="4">
        <v>1.26</v>
      </c>
      <c r="D550" s="4">
        <f t="shared" si="27"/>
        <v>4.7502000000000004</v>
      </c>
      <c r="E550" s="4">
        <f t="shared" si="25"/>
        <v>305.26550000000003</v>
      </c>
      <c r="F550" s="4">
        <f t="shared" si="26"/>
        <v>6.8355000000000246</v>
      </c>
      <c r="G550" s="12">
        <v>2023</v>
      </c>
    </row>
    <row r="551" spans="1:7" x14ac:dyDescent="0.2">
      <c r="A551" s="18">
        <v>44943.726365740738</v>
      </c>
      <c r="B551" s="4">
        <v>3.78</v>
      </c>
      <c r="C551" s="4">
        <v>1.26</v>
      </c>
      <c r="D551" s="4">
        <f t="shared" si="27"/>
        <v>4.7627999999999995</v>
      </c>
      <c r="E551" s="4">
        <f t="shared" si="25"/>
        <v>305.27810000000005</v>
      </c>
      <c r="F551" s="4">
        <f t="shared" si="26"/>
        <v>6.8481000000000449</v>
      </c>
      <c r="G551" s="12">
        <v>2023</v>
      </c>
    </row>
    <row r="552" spans="1:7" x14ac:dyDescent="0.2">
      <c r="A552" s="18">
        <v>44944.567430555559</v>
      </c>
      <c r="B552" s="4">
        <v>3.79</v>
      </c>
      <c r="C552" s="4">
        <v>1.26</v>
      </c>
      <c r="D552" s="4">
        <f t="shared" si="27"/>
        <v>4.7754000000000003</v>
      </c>
      <c r="E552" s="4">
        <f t="shared" si="25"/>
        <v>305.29070000000002</v>
      </c>
      <c r="F552" s="4">
        <f t="shared" si="26"/>
        <v>6.8607000000000085</v>
      </c>
      <c r="G552" s="12">
        <v>2023</v>
      </c>
    </row>
    <row r="553" spans="1:7" x14ac:dyDescent="0.2">
      <c r="A553" s="18">
        <v>44944.581631944442</v>
      </c>
      <c r="B553" s="4">
        <v>3.8</v>
      </c>
      <c r="C553" s="4">
        <v>1.26</v>
      </c>
      <c r="D553" s="4">
        <f t="shared" si="27"/>
        <v>4.7879999999999994</v>
      </c>
      <c r="E553" s="4">
        <f t="shared" si="25"/>
        <v>305.30330000000004</v>
      </c>
      <c r="F553" s="4">
        <f t="shared" si="26"/>
        <v>6.8733000000000288</v>
      </c>
      <c r="G553" s="12">
        <v>2023</v>
      </c>
    </row>
    <row r="554" spans="1:7" x14ac:dyDescent="0.2">
      <c r="A554" s="18">
        <v>44944.587905092594</v>
      </c>
      <c r="B554" s="4">
        <v>3.81</v>
      </c>
      <c r="C554" s="4">
        <v>1.26</v>
      </c>
      <c r="D554" s="4">
        <f t="shared" si="27"/>
        <v>4.8006000000000002</v>
      </c>
      <c r="E554" s="4">
        <f t="shared" si="25"/>
        <v>305.3159</v>
      </c>
      <c r="F554" s="4">
        <f t="shared" si="26"/>
        <v>6.8858999999999924</v>
      </c>
      <c r="G554" s="12">
        <v>2023</v>
      </c>
    </row>
    <row r="555" spans="1:7" x14ac:dyDescent="0.2">
      <c r="A555" s="18">
        <v>44944.593298611115</v>
      </c>
      <c r="B555" s="4">
        <v>3.82</v>
      </c>
      <c r="C555" s="4">
        <v>1.26</v>
      </c>
      <c r="D555" s="4">
        <f t="shared" si="27"/>
        <v>4.8132000000000001</v>
      </c>
      <c r="E555" s="4">
        <f t="shared" si="25"/>
        <v>305.32850000000002</v>
      </c>
      <c r="F555" s="4">
        <f t="shared" si="26"/>
        <v>6.8985000000000127</v>
      </c>
      <c r="G555" s="12">
        <v>2023</v>
      </c>
    </row>
    <row r="556" spans="1:7" x14ac:dyDescent="0.2">
      <c r="A556" s="18">
        <v>44944.598969907405</v>
      </c>
      <c r="B556" s="4">
        <v>3.83</v>
      </c>
      <c r="C556" s="4">
        <v>1.26</v>
      </c>
      <c r="D556" s="4">
        <f t="shared" si="27"/>
        <v>4.8258000000000001</v>
      </c>
      <c r="E556" s="4">
        <f t="shared" si="25"/>
        <v>305.34110000000004</v>
      </c>
      <c r="F556" s="4">
        <f t="shared" si="26"/>
        <v>6.9111000000000331</v>
      </c>
      <c r="G556" s="12">
        <v>2023</v>
      </c>
    </row>
    <row r="557" spans="1:7" x14ac:dyDescent="0.2">
      <c r="A557" s="18">
        <v>44944.606053240743</v>
      </c>
      <c r="B557" s="4">
        <v>3.84</v>
      </c>
      <c r="C557" s="4">
        <v>1.26</v>
      </c>
      <c r="D557" s="4">
        <f t="shared" si="27"/>
        <v>4.8384</v>
      </c>
      <c r="E557" s="4">
        <f t="shared" si="25"/>
        <v>305.3537</v>
      </c>
      <c r="F557" s="4">
        <f t="shared" si="26"/>
        <v>6.9236999999999966</v>
      </c>
      <c r="G557" s="12">
        <v>2023</v>
      </c>
    </row>
    <row r="558" spans="1:7" x14ac:dyDescent="0.2">
      <c r="A558" s="18">
        <v>44944.612025462964</v>
      </c>
      <c r="B558" s="4">
        <v>3.85</v>
      </c>
      <c r="C558" s="4">
        <v>1.26</v>
      </c>
      <c r="D558" s="4">
        <f t="shared" si="27"/>
        <v>4.851</v>
      </c>
      <c r="E558" s="4">
        <f t="shared" si="25"/>
        <v>305.36630000000002</v>
      </c>
      <c r="F558" s="4">
        <f t="shared" si="26"/>
        <v>6.936300000000017</v>
      </c>
      <c r="G558" s="12">
        <v>2023</v>
      </c>
    </row>
    <row r="559" spans="1:7" x14ac:dyDescent="0.2">
      <c r="A559" s="18">
        <v>44944.617245370369</v>
      </c>
      <c r="B559" s="4">
        <v>3.86</v>
      </c>
      <c r="C559" s="4">
        <v>1.26</v>
      </c>
      <c r="D559" s="4">
        <f t="shared" si="27"/>
        <v>4.8635999999999999</v>
      </c>
      <c r="E559" s="4">
        <f t="shared" ref="E559:E622" si="28">D559+$E$172</f>
        <v>305.37890000000004</v>
      </c>
      <c r="F559" s="4">
        <f t="shared" si="26"/>
        <v>6.9489000000000374</v>
      </c>
      <c r="G559" s="12">
        <v>2023</v>
      </c>
    </row>
    <row r="560" spans="1:7" x14ac:dyDescent="0.2">
      <c r="A560" s="18">
        <v>44944.621145833335</v>
      </c>
      <c r="B560" s="4">
        <v>3.87</v>
      </c>
      <c r="C560" s="4">
        <v>1.26</v>
      </c>
      <c r="D560" s="4">
        <f t="shared" si="27"/>
        <v>4.8761999999999999</v>
      </c>
      <c r="E560" s="4">
        <f t="shared" si="28"/>
        <v>305.39150000000001</v>
      </c>
      <c r="F560" s="4">
        <f t="shared" si="26"/>
        <v>6.9615000000000009</v>
      </c>
      <c r="G560" s="12">
        <v>2023</v>
      </c>
    </row>
    <row r="561" spans="1:7" x14ac:dyDescent="0.2">
      <c r="A561" s="18">
        <v>44944.625520833331</v>
      </c>
      <c r="B561" s="4">
        <v>3.88</v>
      </c>
      <c r="C561" s="4">
        <v>1.26</v>
      </c>
      <c r="D561" s="4">
        <f t="shared" si="27"/>
        <v>4.8887999999999998</v>
      </c>
      <c r="E561" s="4">
        <f t="shared" si="28"/>
        <v>305.40410000000003</v>
      </c>
      <c r="F561" s="4">
        <f t="shared" si="26"/>
        <v>6.9741000000000213</v>
      </c>
      <c r="G561" s="12">
        <v>2023</v>
      </c>
    </row>
    <row r="562" spans="1:7" x14ac:dyDescent="0.2">
      <c r="A562" s="18">
        <v>44944.630277777775</v>
      </c>
      <c r="B562" s="4">
        <v>3.89</v>
      </c>
      <c r="C562" s="4">
        <v>1.26</v>
      </c>
      <c r="D562" s="4">
        <f t="shared" si="27"/>
        <v>4.9013999999999998</v>
      </c>
      <c r="E562" s="4">
        <f t="shared" si="28"/>
        <v>305.41670000000005</v>
      </c>
      <c r="F562" s="4">
        <f t="shared" si="26"/>
        <v>6.9867000000000417</v>
      </c>
      <c r="G562" s="12">
        <v>2023</v>
      </c>
    </row>
    <row r="563" spans="1:7" x14ac:dyDescent="0.2">
      <c r="A563" s="18">
        <v>44944.634722222225</v>
      </c>
      <c r="B563" s="4">
        <v>3.9</v>
      </c>
      <c r="C563" s="4">
        <v>1.26</v>
      </c>
      <c r="D563" s="4">
        <f t="shared" si="27"/>
        <v>4.9139999999999997</v>
      </c>
      <c r="E563" s="4">
        <f t="shared" si="28"/>
        <v>305.42930000000001</v>
      </c>
      <c r="F563" s="4">
        <f t="shared" si="26"/>
        <v>6.9993000000000052</v>
      </c>
      <c r="G563" s="12">
        <v>2023</v>
      </c>
    </row>
    <row r="564" spans="1:7" x14ac:dyDescent="0.2">
      <c r="A564" s="18">
        <v>44944.639861111114</v>
      </c>
      <c r="B564" s="4">
        <v>3.91</v>
      </c>
      <c r="C564" s="4">
        <v>1.26</v>
      </c>
      <c r="D564" s="4">
        <f t="shared" si="27"/>
        <v>4.9266000000000005</v>
      </c>
      <c r="E564" s="4">
        <f t="shared" si="28"/>
        <v>305.44190000000003</v>
      </c>
      <c r="F564" s="4">
        <f t="shared" si="26"/>
        <v>7.0119000000000256</v>
      </c>
      <c r="G564" s="12">
        <v>2023</v>
      </c>
    </row>
    <row r="565" spans="1:7" x14ac:dyDescent="0.2">
      <c r="A565" s="18">
        <v>44944.645694444444</v>
      </c>
      <c r="B565" s="4">
        <v>3.92</v>
      </c>
      <c r="C565" s="4">
        <v>1.26</v>
      </c>
      <c r="D565" s="4">
        <f t="shared" si="27"/>
        <v>4.9391999999999996</v>
      </c>
      <c r="E565" s="4">
        <f t="shared" si="28"/>
        <v>305.45450000000005</v>
      </c>
      <c r="F565" s="4">
        <f t="shared" si="26"/>
        <v>7.0245000000000459</v>
      </c>
      <c r="G565" s="12">
        <v>2023</v>
      </c>
    </row>
    <row r="566" spans="1:7" x14ac:dyDescent="0.2">
      <c r="A566" s="18">
        <v>44944.650960648149</v>
      </c>
      <c r="B566" s="4">
        <v>3.93</v>
      </c>
      <c r="C566" s="4">
        <v>1.26</v>
      </c>
      <c r="D566" s="4">
        <f t="shared" si="27"/>
        <v>4.9518000000000004</v>
      </c>
      <c r="E566" s="4">
        <f t="shared" si="28"/>
        <v>305.46710000000002</v>
      </c>
      <c r="F566" s="4">
        <f t="shared" si="26"/>
        <v>7.0371000000000095</v>
      </c>
      <c r="G566" s="12">
        <v>2023</v>
      </c>
    </row>
    <row r="567" spans="1:7" x14ac:dyDescent="0.2">
      <c r="A567" s="18">
        <v>44944.656967592593</v>
      </c>
      <c r="B567" s="4">
        <v>3.94</v>
      </c>
      <c r="C567" s="4">
        <v>1.26</v>
      </c>
      <c r="D567" s="4">
        <f t="shared" si="27"/>
        <v>4.9644000000000004</v>
      </c>
      <c r="E567" s="4">
        <f t="shared" si="28"/>
        <v>305.47970000000004</v>
      </c>
      <c r="F567" s="4">
        <f t="shared" si="26"/>
        <v>7.0497000000000298</v>
      </c>
      <c r="G567" s="12">
        <v>2023</v>
      </c>
    </row>
    <row r="568" spans="1:7" x14ac:dyDescent="0.2">
      <c r="A568" s="18">
        <v>44944.662546296298</v>
      </c>
      <c r="B568" s="4">
        <v>3.95</v>
      </c>
      <c r="C568" s="4">
        <v>1.26</v>
      </c>
      <c r="D568" s="4">
        <f t="shared" si="27"/>
        <v>4.9770000000000003</v>
      </c>
      <c r="E568" s="4">
        <f t="shared" si="28"/>
        <v>305.4923</v>
      </c>
      <c r="F568" s="4">
        <f t="shared" si="26"/>
        <v>7.0622999999999934</v>
      </c>
      <c r="G568" s="12">
        <v>2023</v>
      </c>
    </row>
    <row r="569" spans="1:7" x14ac:dyDescent="0.2">
      <c r="A569" s="18">
        <v>44944.669108796297</v>
      </c>
      <c r="B569" s="4">
        <v>3.96</v>
      </c>
      <c r="C569" s="4">
        <v>1.26</v>
      </c>
      <c r="D569" s="4">
        <f t="shared" si="27"/>
        <v>4.9896000000000003</v>
      </c>
      <c r="E569" s="4">
        <f t="shared" si="28"/>
        <v>305.50490000000002</v>
      </c>
      <c r="F569" s="4">
        <f t="shared" si="26"/>
        <v>7.0749000000000137</v>
      </c>
      <c r="G569" s="12">
        <v>2023</v>
      </c>
    </row>
    <row r="570" spans="1:7" x14ac:dyDescent="0.2">
      <c r="A570" s="18">
        <v>44944.67564814815</v>
      </c>
      <c r="B570" s="4">
        <v>3.97</v>
      </c>
      <c r="C570" s="4">
        <v>1.26</v>
      </c>
      <c r="D570" s="4">
        <f t="shared" si="27"/>
        <v>5.0022000000000002</v>
      </c>
      <c r="E570" s="4">
        <f t="shared" si="28"/>
        <v>305.51750000000004</v>
      </c>
      <c r="F570" s="4">
        <f t="shared" si="26"/>
        <v>7.0875000000000341</v>
      </c>
      <c r="G570" s="12">
        <v>2023</v>
      </c>
    </row>
    <row r="571" spans="1:7" x14ac:dyDescent="0.2">
      <c r="A571" s="18">
        <v>44944.683657407404</v>
      </c>
      <c r="B571" s="4">
        <v>3.98</v>
      </c>
      <c r="C571" s="4">
        <v>1.26</v>
      </c>
      <c r="D571" s="4">
        <f t="shared" si="27"/>
        <v>5.0148000000000001</v>
      </c>
      <c r="E571" s="4">
        <f t="shared" si="28"/>
        <v>305.5301</v>
      </c>
      <c r="F571" s="4">
        <f t="shared" si="26"/>
        <v>7.1000999999999976</v>
      </c>
      <c r="G571" s="12">
        <v>2023</v>
      </c>
    </row>
    <row r="572" spans="1:7" x14ac:dyDescent="0.2">
      <c r="A572" s="18">
        <v>44944.692384259259</v>
      </c>
      <c r="B572" s="4">
        <v>3.99</v>
      </c>
      <c r="C572" s="4">
        <v>1.26</v>
      </c>
      <c r="D572" s="4">
        <f t="shared" si="27"/>
        <v>5.0274000000000001</v>
      </c>
      <c r="E572" s="4">
        <f t="shared" si="28"/>
        <v>305.54270000000002</v>
      </c>
      <c r="F572" s="4">
        <f t="shared" si="26"/>
        <v>7.112700000000018</v>
      </c>
      <c r="G572" s="12">
        <v>2023</v>
      </c>
    </row>
    <row r="573" spans="1:7" x14ac:dyDescent="0.2">
      <c r="A573" s="18">
        <v>44944.71298611111</v>
      </c>
      <c r="B573" s="4">
        <v>4</v>
      </c>
      <c r="C573" s="4">
        <v>1.26</v>
      </c>
      <c r="D573" s="4">
        <f t="shared" si="27"/>
        <v>5.04</v>
      </c>
      <c r="E573" s="4">
        <f t="shared" si="28"/>
        <v>305.55530000000005</v>
      </c>
      <c r="F573" s="4">
        <f t="shared" si="26"/>
        <v>7.1253000000000384</v>
      </c>
      <c r="G573" s="12">
        <v>2023</v>
      </c>
    </row>
    <row r="574" spans="1:7" x14ac:dyDescent="0.2">
      <c r="A574" s="18">
        <v>44945.588148148148</v>
      </c>
      <c r="B574" s="4">
        <v>4.01</v>
      </c>
      <c r="C574" s="4">
        <v>1.26</v>
      </c>
      <c r="D574" s="4">
        <f t="shared" si="27"/>
        <v>5.0526</v>
      </c>
      <c r="E574" s="4">
        <f t="shared" si="28"/>
        <v>305.56790000000001</v>
      </c>
      <c r="F574" s="4">
        <f t="shared" si="26"/>
        <v>7.1379000000000019</v>
      </c>
      <c r="G574" s="12">
        <v>2023</v>
      </c>
    </row>
    <row r="575" spans="1:7" x14ac:dyDescent="0.2">
      <c r="A575" s="18">
        <v>44945.609409722223</v>
      </c>
      <c r="B575" s="4">
        <v>4.0199999999999996</v>
      </c>
      <c r="C575" s="4">
        <v>1.26</v>
      </c>
      <c r="D575" s="4">
        <f t="shared" si="27"/>
        <v>5.0651999999999999</v>
      </c>
      <c r="E575" s="4">
        <f t="shared" si="28"/>
        <v>305.58050000000003</v>
      </c>
      <c r="F575" s="4">
        <f t="shared" si="26"/>
        <v>7.1505000000000223</v>
      </c>
      <c r="G575" s="12">
        <v>2023</v>
      </c>
    </row>
    <row r="576" spans="1:7" x14ac:dyDescent="0.2">
      <c r="A576" s="18">
        <v>44945.655717592592</v>
      </c>
      <c r="B576" s="4">
        <v>4.03</v>
      </c>
      <c r="C576" s="4">
        <v>1.26</v>
      </c>
      <c r="D576" s="4">
        <f t="shared" si="27"/>
        <v>5.0778000000000008</v>
      </c>
      <c r="E576" s="4">
        <f t="shared" si="28"/>
        <v>305.59310000000005</v>
      </c>
      <c r="F576" s="4">
        <f t="shared" si="26"/>
        <v>7.1631000000000427</v>
      </c>
      <c r="G576" s="12">
        <v>2023</v>
      </c>
    </row>
    <row r="577" spans="1:7" x14ac:dyDescent="0.2">
      <c r="A577" s="18">
        <v>44946.506041666667</v>
      </c>
      <c r="B577" s="4">
        <v>4.04</v>
      </c>
      <c r="C577" s="4">
        <v>1.26</v>
      </c>
      <c r="D577" s="4">
        <f t="shared" si="27"/>
        <v>5.0903999999999998</v>
      </c>
      <c r="E577" s="4">
        <f t="shared" si="28"/>
        <v>305.60570000000001</v>
      </c>
      <c r="F577" s="4">
        <f t="shared" si="26"/>
        <v>7.1757000000000062</v>
      </c>
      <c r="G577" s="12">
        <v>2023</v>
      </c>
    </row>
    <row r="578" spans="1:7" x14ac:dyDescent="0.2">
      <c r="A578" s="18">
        <v>44946.523611111108</v>
      </c>
      <c r="B578" s="4">
        <v>4.05</v>
      </c>
      <c r="C578" s="4">
        <v>1.26</v>
      </c>
      <c r="D578" s="4">
        <f t="shared" si="27"/>
        <v>5.1029999999999998</v>
      </c>
      <c r="E578" s="4">
        <f t="shared" si="28"/>
        <v>305.61830000000003</v>
      </c>
      <c r="F578" s="4">
        <f t="shared" si="26"/>
        <v>7.1883000000000266</v>
      </c>
      <c r="G578" s="12">
        <v>2023</v>
      </c>
    </row>
    <row r="579" spans="1:7" x14ac:dyDescent="0.2">
      <c r="A579" s="18">
        <v>44946.536226851851</v>
      </c>
      <c r="B579" s="4">
        <v>4.0599999999999996</v>
      </c>
      <c r="C579" s="4">
        <v>1.26</v>
      </c>
      <c r="D579" s="4">
        <f t="shared" si="27"/>
        <v>5.1155999999999997</v>
      </c>
      <c r="E579" s="4">
        <f t="shared" si="28"/>
        <v>305.6309</v>
      </c>
      <c r="F579" s="4">
        <f t="shared" si="26"/>
        <v>7.2008999999999901</v>
      </c>
      <c r="G579" s="12">
        <v>2023</v>
      </c>
    </row>
    <row r="580" spans="1:7" x14ac:dyDescent="0.2">
      <c r="A580" s="18">
        <v>44946.552002314813</v>
      </c>
      <c r="B580" s="4">
        <v>4.07</v>
      </c>
      <c r="C580" s="4">
        <v>1.26</v>
      </c>
      <c r="D580" s="4">
        <f t="shared" si="27"/>
        <v>5.1282000000000005</v>
      </c>
      <c r="E580" s="4">
        <f t="shared" si="28"/>
        <v>305.64350000000002</v>
      </c>
      <c r="F580" s="4">
        <f t="shared" ref="F580:F643" si="29">E580-298.43</f>
        <v>7.2135000000000105</v>
      </c>
      <c r="G580" s="12">
        <v>2023</v>
      </c>
    </row>
    <row r="581" spans="1:7" x14ac:dyDescent="0.2">
      <c r="A581" s="18">
        <v>44946.567569444444</v>
      </c>
      <c r="B581" s="4">
        <v>4.08</v>
      </c>
      <c r="C581" s="4">
        <v>1.26</v>
      </c>
      <c r="D581" s="4">
        <f t="shared" si="27"/>
        <v>5.1408000000000005</v>
      </c>
      <c r="E581" s="4">
        <f t="shared" si="28"/>
        <v>305.65610000000004</v>
      </c>
      <c r="F581" s="4">
        <f t="shared" si="29"/>
        <v>7.2261000000000308</v>
      </c>
      <c r="G581" s="12">
        <v>2023</v>
      </c>
    </row>
    <row r="582" spans="1:7" x14ac:dyDescent="0.2">
      <c r="A582" s="18">
        <v>44946.576840277776</v>
      </c>
      <c r="B582" s="4">
        <v>4.09</v>
      </c>
      <c r="C582" s="4">
        <v>1.26</v>
      </c>
      <c r="D582" s="4">
        <f t="shared" si="27"/>
        <v>5.1533999999999995</v>
      </c>
      <c r="E582" s="4">
        <f t="shared" si="28"/>
        <v>305.6687</v>
      </c>
      <c r="F582" s="4">
        <f t="shared" si="29"/>
        <v>7.2386999999999944</v>
      </c>
      <c r="G582" s="12">
        <v>2023</v>
      </c>
    </row>
    <row r="583" spans="1:7" x14ac:dyDescent="0.2">
      <c r="A583" s="18">
        <v>44946.585300925923</v>
      </c>
      <c r="B583" s="4">
        <v>4.0999999999999996</v>
      </c>
      <c r="C583" s="4">
        <v>1.26</v>
      </c>
      <c r="D583" s="4">
        <f t="shared" si="27"/>
        <v>5.1659999999999995</v>
      </c>
      <c r="E583" s="4">
        <f t="shared" si="28"/>
        <v>305.68130000000002</v>
      </c>
      <c r="F583" s="4">
        <f t="shared" si="29"/>
        <v>7.2513000000000147</v>
      </c>
      <c r="G583" s="12">
        <v>2023</v>
      </c>
    </row>
    <row r="584" spans="1:7" x14ac:dyDescent="0.2">
      <c r="A584" s="18">
        <v>44946.594270833331</v>
      </c>
      <c r="B584" s="4">
        <v>4.1100000000000003</v>
      </c>
      <c r="C584" s="4">
        <v>1.26</v>
      </c>
      <c r="D584" s="4">
        <f t="shared" si="27"/>
        <v>5.1786000000000003</v>
      </c>
      <c r="E584" s="4">
        <f t="shared" si="28"/>
        <v>305.69390000000004</v>
      </c>
      <c r="F584" s="4">
        <f t="shared" si="29"/>
        <v>7.2639000000000351</v>
      </c>
      <c r="G584" s="12">
        <v>2023</v>
      </c>
    </row>
    <row r="585" spans="1:7" x14ac:dyDescent="0.2">
      <c r="A585" s="18">
        <v>44946.604456018518</v>
      </c>
      <c r="B585" s="4">
        <v>4.12</v>
      </c>
      <c r="C585" s="4">
        <v>1.26</v>
      </c>
      <c r="D585" s="4">
        <f t="shared" si="27"/>
        <v>5.1912000000000003</v>
      </c>
      <c r="E585" s="4">
        <f t="shared" si="28"/>
        <v>305.70650000000001</v>
      </c>
      <c r="F585" s="4">
        <f t="shared" si="29"/>
        <v>7.2764999999999986</v>
      </c>
      <c r="G585" s="12">
        <v>2023</v>
      </c>
    </row>
    <row r="586" spans="1:7" x14ac:dyDescent="0.2">
      <c r="A586" s="18">
        <v>44946.616157407407</v>
      </c>
      <c r="B586" s="4">
        <v>4.13</v>
      </c>
      <c r="C586" s="4">
        <v>1.26</v>
      </c>
      <c r="D586" s="4">
        <f t="shared" si="27"/>
        <v>5.2038000000000002</v>
      </c>
      <c r="E586" s="4">
        <f t="shared" si="28"/>
        <v>305.71910000000003</v>
      </c>
      <c r="F586" s="4">
        <f t="shared" si="29"/>
        <v>7.289100000000019</v>
      </c>
      <c r="G586" s="12">
        <v>2023</v>
      </c>
    </row>
    <row r="587" spans="1:7" x14ac:dyDescent="0.2">
      <c r="A587" s="18">
        <v>44946.630879629629</v>
      </c>
      <c r="B587" s="4">
        <v>4.1399999999999997</v>
      </c>
      <c r="C587" s="4">
        <v>1.26</v>
      </c>
      <c r="D587" s="4">
        <f t="shared" si="27"/>
        <v>5.2163999999999993</v>
      </c>
      <c r="E587" s="4">
        <f t="shared" si="28"/>
        <v>305.73170000000005</v>
      </c>
      <c r="F587" s="4">
        <f t="shared" si="29"/>
        <v>7.3017000000000394</v>
      </c>
      <c r="G587" s="12">
        <v>2023</v>
      </c>
    </row>
    <row r="588" spans="1:7" x14ac:dyDescent="0.2">
      <c r="A588" s="18">
        <v>44946.648993055554</v>
      </c>
      <c r="B588" s="4">
        <v>4.1500000000000004</v>
      </c>
      <c r="C588" s="4">
        <v>1.26</v>
      </c>
      <c r="D588" s="4">
        <f t="shared" si="27"/>
        <v>5.2290000000000001</v>
      </c>
      <c r="E588" s="4">
        <f t="shared" si="28"/>
        <v>305.74430000000001</v>
      </c>
      <c r="F588" s="4">
        <f t="shared" si="29"/>
        <v>7.3143000000000029</v>
      </c>
      <c r="G588" s="12">
        <v>2023</v>
      </c>
    </row>
    <row r="589" spans="1:7" x14ac:dyDescent="0.2">
      <c r="A589" s="18">
        <v>44946.662962962961</v>
      </c>
      <c r="B589" s="4">
        <v>4.16</v>
      </c>
      <c r="C589" s="4">
        <v>1.26</v>
      </c>
      <c r="D589" s="4">
        <f t="shared" si="27"/>
        <v>5.2416</v>
      </c>
      <c r="E589" s="4">
        <f t="shared" si="28"/>
        <v>305.75690000000003</v>
      </c>
      <c r="F589" s="4">
        <f t="shared" si="29"/>
        <v>7.3269000000000233</v>
      </c>
      <c r="G589" s="12">
        <v>2023</v>
      </c>
    </row>
    <row r="590" spans="1:7" x14ac:dyDescent="0.2">
      <c r="A590" s="18">
        <v>44946.676504629628</v>
      </c>
      <c r="B590" s="4">
        <v>4.17</v>
      </c>
      <c r="C590" s="4">
        <v>1.26</v>
      </c>
      <c r="D590" s="4">
        <f t="shared" si="27"/>
        <v>5.2542</v>
      </c>
      <c r="E590" s="4">
        <f t="shared" si="28"/>
        <v>305.76950000000005</v>
      </c>
      <c r="F590" s="4">
        <f t="shared" si="29"/>
        <v>7.3395000000000437</v>
      </c>
      <c r="G590" s="12">
        <v>2023</v>
      </c>
    </row>
    <row r="591" spans="1:7" x14ac:dyDescent="0.2">
      <c r="A591" s="18">
        <v>44946.699004629627</v>
      </c>
      <c r="B591" s="4">
        <v>4.18</v>
      </c>
      <c r="C591" s="4">
        <v>1.26</v>
      </c>
      <c r="D591" s="4">
        <f t="shared" si="27"/>
        <v>5.2667999999999999</v>
      </c>
      <c r="E591" s="4">
        <f t="shared" si="28"/>
        <v>305.78210000000001</v>
      </c>
      <c r="F591" s="4">
        <f t="shared" si="29"/>
        <v>7.3521000000000072</v>
      </c>
      <c r="G591" s="12">
        <v>2023</v>
      </c>
    </row>
    <row r="592" spans="1:7" x14ac:dyDescent="0.2">
      <c r="A592" s="18">
        <v>44947.593171296299</v>
      </c>
      <c r="B592" s="4">
        <v>4.1900000000000004</v>
      </c>
      <c r="C592" s="4">
        <v>1.26</v>
      </c>
      <c r="D592" s="4">
        <f t="shared" si="27"/>
        <v>5.2794000000000008</v>
      </c>
      <c r="E592" s="4">
        <f t="shared" si="28"/>
        <v>305.79470000000003</v>
      </c>
      <c r="F592" s="4">
        <f t="shared" si="29"/>
        <v>7.3647000000000276</v>
      </c>
      <c r="G592" s="12">
        <v>2023</v>
      </c>
    </row>
    <row r="593" spans="1:7" x14ac:dyDescent="0.2">
      <c r="A593" s="18">
        <v>44947.601724537039</v>
      </c>
      <c r="B593" s="4">
        <v>4.2</v>
      </c>
      <c r="C593" s="4">
        <v>1.26</v>
      </c>
      <c r="D593" s="4">
        <f t="shared" si="27"/>
        <v>5.2920000000000007</v>
      </c>
      <c r="E593" s="4">
        <f t="shared" si="28"/>
        <v>305.8073</v>
      </c>
      <c r="F593" s="4">
        <f t="shared" si="29"/>
        <v>7.3772999999999911</v>
      </c>
      <c r="G593" s="12">
        <v>2023</v>
      </c>
    </row>
    <row r="594" spans="1:7" x14ac:dyDescent="0.2">
      <c r="A594" s="18">
        <v>44947.607905092591</v>
      </c>
      <c r="B594" s="4">
        <v>4.21</v>
      </c>
      <c r="C594" s="4">
        <v>1.26</v>
      </c>
      <c r="D594" s="4">
        <f t="shared" ref="D594:D657" si="30">B594*C594</f>
        <v>5.3045999999999998</v>
      </c>
      <c r="E594" s="4">
        <f t="shared" si="28"/>
        <v>305.81990000000002</v>
      </c>
      <c r="F594" s="4">
        <f t="shared" si="29"/>
        <v>7.3899000000000115</v>
      </c>
      <c r="G594" s="12">
        <v>2023</v>
      </c>
    </row>
    <row r="595" spans="1:7" x14ac:dyDescent="0.2">
      <c r="A595" s="18">
        <v>44947.61478009259</v>
      </c>
      <c r="B595" s="4">
        <v>4.22</v>
      </c>
      <c r="C595" s="4">
        <v>1.26</v>
      </c>
      <c r="D595" s="4">
        <f t="shared" si="30"/>
        <v>5.3171999999999997</v>
      </c>
      <c r="E595" s="4">
        <f t="shared" si="28"/>
        <v>305.83250000000004</v>
      </c>
      <c r="F595" s="4">
        <f t="shared" si="29"/>
        <v>7.4025000000000318</v>
      </c>
      <c r="G595" s="12">
        <v>2023</v>
      </c>
    </row>
    <row r="596" spans="1:7" x14ac:dyDescent="0.2">
      <c r="A596" s="18">
        <v>44947.622488425928</v>
      </c>
      <c r="B596" s="4">
        <v>4.2300000000000004</v>
      </c>
      <c r="C596" s="4">
        <v>1.26</v>
      </c>
      <c r="D596" s="4">
        <f t="shared" si="30"/>
        <v>5.3298000000000005</v>
      </c>
      <c r="E596" s="4">
        <f t="shared" si="28"/>
        <v>305.8451</v>
      </c>
      <c r="F596" s="4">
        <f t="shared" si="29"/>
        <v>7.4150999999999954</v>
      </c>
      <c r="G596" s="12">
        <v>2023</v>
      </c>
    </row>
    <row r="597" spans="1:7" x14ac:dyDescent="0.2">
      <c r="A597" s="18">
        <v>44947.628819444442</v>
      </c>
      <c r="B597" s="4">
        <v>4.24</v>
      </c>
      <c r="C597" s="4">
        <v>1.26</v>
      </c>
      <c r="D597" s="4">
        <f t="shared" si="30"/>
        <v>5.3424000000000005</v>
      </c>
      <c r="E597" s="4">
        <f t="shared" si="28"/>
        <v>305.85770000000002</v>
      </c>
      <c r="F597" s="4">
        <f t="shared" si="29"/>
        <v>7.4277000000000157</v>
      </c>
      <c r="G597" s="12">
        <v>2023</v>
      </c>
    </row>
    <row r="598" spans="1:7" x14ac:dyDescent="0.2">
      <c r="A598" s="18">
        <v>44947.636018518519</v>
      </c>
      <c r="B598" s="4">
        <v>4.25</v>
      </c>
      <c r="C598" s="4">
        <v>1.26</v>
      </c>
      <c r="D598" s="4">
        <f t="shared" si="30"/>
        <v>5.3550000000000004</v>
      </c>
      <c r="E598" s="4">
        <f t="shared" si="28"/>
        <v>305.87030000000004</v>
      </c>
      <c r="F598" s="4">
        <f t="shared" si="29"/>
        <v>7.4403000000000361</v>
      </c>
      <c r="G598" s="12">
        <v>2023</v>
      </c>
    </row>
    <row r="599" spans="1:7" x14ac:dyDescent="0.2">
      <c r="A599" s="18">
        <v>44947.64539351852</v>
      </c>
      <c r="B599" s="4">
        <v>4.26</v>
      </c>
      <c r="C599" s="4">
        <v>1.26</v>
      </c>
      <c r="D599" s="4">
        <f t="shared" si="30"/>
        <v>5.3675999999999995</v>
      </c>
      <c r="E599" s="4">
        <f t="shared" si="28"/>
        <v>305.88290000000001</v>
      </c>
      <c r="F599" s="4">
        <f t="shared" si="29"/>
        <v>7.4528999999999996</v>
      </c>
      <c r="G599" s="12">
        <v>2023</v>
      </c>
    </row>
    <row r="600" spans="1:7" x14ac:dyDescent="0.2">
      <c r="A600" s="18">
        <v>44947.658449074072</v>
      </c>
      <c r="B600" s="4">
        <v>4.2699999999999996</v>
      </c>
      <c r="C600" s="4">
        <v>1.26</v>
      </c>
      <c r="D600" s="4">
        <f t="shared" si="30"/>
        <v>5.3801999999999994</v>
      </c>
      <c r="E600" s="4">
        <f t="shared" si="28"/>
        <v>305.89550000000003</v>
      </c>
      <c r="F600" s="4">
        <f t="shared" si="29"/>
        <v>7.46550000000002</v>
      </c>
      <c r="G600" s="12">
        <v>2023</v>
      </c>
    </row>
    <row r="601" spans="1:7" x14ac:dyDescent="0.2">
      <c r="A601" s="18">
        <v>44947.67150462963</v>
      </c>
      <c r="B601" s="4">
        <v>4.28</v>
      </c>
      <c r="C601" s="4">
        <v>1.26</v>
      </c>
      <c r="D601" s="4">
        <f t="shared" si="30"/>
        <v>5.3928000000000003</v>
      </c>
      <c r="E601" s="4">
        <f t="shared" si="28"/>
        <v>305.90810000000005</v>
      </c>
      <c r="F601" s="4">
        <f t="shared" si="29"/>
        <v>7.4781000000000404</v>
      </c>
      <c r="G601" s="12">
        <v>2023</v>
      </c>
    </row>
    <row r="602" spans="1:7" x14ac:dyDescent="0.2">
      <c r="A602" s="18">
        <v>44947.685416666667</v>
      </c>
      <c r="B602" s="4">
        <v>4.29</v>
      </c>
      <c r="C602" s="4">
        <v>1.26</v>
      </c>
      <c r="D602" s="4">
        <f t="shared" si="30"/>
        <v>5.4054000000000002</v>
      </c>
      <c r="E602" s="4">
        <f t="shared" si="28"/>
        <v>305.92070000000001</v>
      </c>
      <c r="F602" s="4">
        <f t="shared" si="29"/>
        <v>7.4907000000000039</v>
      </c>
      <c r="G602" s="12">
        <v>2023</v>
      </c>
    </row>
    <row r="603" spans="1:7" x14ac:dyDescent="0.2">
      <c r="A603" s="18">
        <v>44947.704039351855</v>
      </c>
      <c r="B603" s="4">
        <v>4.3</v>
      </c>
      <c r="C603" s="4">
        <v>1.26</v>
      </c>
      <c r="D603" s="4">
        <f t="shared" si="30"/>
        <v>5.4180000000000001</v>
      </c>
      <c r="E603" s="4">
        <f t="shared" si="28"/>
        <v>305.93330000000003</v>
      </c>
      <c r="F603" s="4">
        <f t="shared" si="29"/>
        <v>7.5033000000000243</v>
      </c>
      <c r="G603" s="12">
        <v>2023</v>
      </c>
    </row>
    <row r="604" spans="1:7" x14ac:dyDescent="0.2">
      <c r="A604" s="18">
        <v>44948.600613425922</v>
      </c>
      <c r="B604" s="4">
        <v>4.3099999999999996</v>
      </c>
      <c r="C604" s="4">
        <v>1.26</v>
      </c>
      <c r="D604" s="4">
        <f t="shared" si="30"/>
        <v>5.4305999999999992</v>
      </c>
      <c r="E604" s="4">
        <f t="shared" si="28"/>
        <v>305.94590000000005</v>
      </c>
      <c r="F604" s="4">
        <f t="shared" si="29"/>
        <v>7.5159000000000447</v>
      </c>
      <c r="G604" s="12">
        <v>2023</v>
      </c>
    </row>
    <row r="605" spans="1:7" x14ac:dyDescent="0.2">
      <c r="A605" s="18">
        <v>44948.641747685186</v>
      </c>
      <c r="B605" s="4">
        <v>4.32</v>
      </c>
      <c r="C605" s="4">
        <v>1.26</v>
      </c>
      <c r="D605" s="4">
        <f t="shared" si="30"/>
        <v>5.4432</v>
      </c>
      <c r="E605" s="4">
        <f t="shared" si="28"/>
        <v>305.95850000000002</v>
      </c>
      <c r="F605" s="4">
        <f t="shared" si="29"/>
        <v>7.5285000000000082</v>
      </c>
      <c r="G605" s="12">
        <v>2023</v>
      </c>
    </row>
    <row r="606" spans="1:7" x14ac:dyDescent="0.2">
      <c r="A606" s="18">
        <v>44950.569189814814</v>
      </c>
      <c r="B606" s="4">
        <v>4.33</v>
      </c>
      <c r="C606" s="4">
        <v>1.26</v>
      </c>
      <c r="D606" s="4">
        <f t="shared" si="30"/>
        <v>5.4558</v>
      </c>
      <c r="E606" s="4">
        <f t="shared" si="28"/>
        <v>305.97110000000004</v>
      </c>
      <c r="F606" s="4">
        <f t="shared" si="29"/>
        <v>7.5411000000000286</v>
      </c>
      <c r="G606" s="12">
        <v>2023</v>
      </c>
    </row>
    <row r="607" spans="1:7" x14ac:dyDescent="0.2">
      <c r="A607" s="18">
        <v>44950.57707175926</v>
      </c>
      <c r="B607" s="4">
        <v>4.34</v>
      </c>
      <c r="C607" s="4">
        <v>1.26</v>
      </c>
      <c r="D607" s="4">
        <f t="shared" si="30"/>
        <v>5.4683999999999999</v>
      </c>
      <c r="E607" s="4">
        <f t="shared" si="28"/>
        <v>305.9837</v>
      </c>
      <c r="F607" s="4">
        <f t="shared" si="29"/>
        <v>7.5536999999999921</v>
      </c>
      <c r="G607" s="12">
        <v>2023</v>
      </c>
    </row>
    <row r="608" spans="1:7" x14ac:dyDescent="0.2">
      <c r="A608" s="18">
        <v>44950.58792824074</v>
      </c>
      <c r="B608" s="4">
        <v>4.3499999999999996</v>
      </c>
      <c r="C608" s="4">
        <v>1.26</v>
      </c>
      <c r="D608" s="4">
        <f t="shared" si="30"/>
        <v>5.4809999999999999</v>
      </c>
      <c r="E608" s="4">
        <f t="shared" si="28"/>
        <v>305.99630000000002</v>
      </c>
      <c r="F608" s="4">
        <f t="shared" si="29"/>
        <v>7.5663000000000125</v>
      </c>
      <c r="G608" s="12">
        <v>2023</v>
      </c>
    </row>
    <row r="609" spans="1:7" x14ac:dyDescent="0.2">
      <c r="A609" s="18">
        <v>44950.593136574076</v>
      </c>
      <c r="B609" s="4">
        <v>4.3600000000000003</v>
      </c>
      <c r="C609" s="4">
        <v>1.26</v>
      </c>
      <c r="D609" s="4">
        <f t="shared" si="30"/>
        <v>5.4936000000000007</v>
      </c>
      <c r="E609" s="4">
        <f t="shared" si="28"/>
        <v>306.00890000000004</v>
      </c>
      <c r="F609" s="4">
        <f t="shared" si="29"/>
        <v>7.5789000000000328</v>
      </c>
      <c r="G609" s="12">
        <v>2023</v>
      </c>
    </row>
    <row r="610" spans="1:7" x14ac:dyDescent="0.2">
      <c r="A610" s="18">
        <v>44950.598946759259</v>
      </c>
      <c r="B610" s="4">
        <v>4.37</v>
      </c>
      <c r="C610" s="4">
        <v>1.26</v>
      </c>
      <c r="D610" s="4">
        <f t="shared" si="30"/>
        <v>5.5061999999999998</v>
      </c>
      <c r="E610" s="4">
        <f t="shared" si="28"/>
        <v>306.0215</v>
      </c>
      <c r="F610" s="4">
        <f t="shared" si="29"/>
        <v>7.5914999999999964</v>
      </c>
      <c r="G610" s="12">
        <v>2023</v>
      </c>
    </row>
    <row r="611" spans="1:7" x14ac:dyDescent="0.2">
      <c r="A611" s="18">
        <v>44950.611574074072</v>
      </c>
      <c r="B611" s="4">
        <v>4.38</v>
      </c>
      <c r="C611" s="4">
        <v>1.26</v>
      </c>
      <c r="D611" s="4">
        <f t="shared" si="30"/>
        <v>5.5187999999999997</v>
      </c>
      <c r="E611" s="4">
        <f t="shared" si="28"/>
        <v>306.03410000000002</v>
      </c>
      <c r="F611" s="4">
        <f t="shared" si="29"/>
        <v>7.6041000000000167</v>
      </c>
      <c r="G611" s="12">
        <v>2023</v>
      </c>
    </row>
    <row r="612" spans="1:7" x14ac:dyDescent="0.2">
      <c r="A612" s="18">
        <v>44950.624942129631</v>
      </c>
      <c r="B612" s="4">
        <v>4.3899999999999997</v>
      </c>
      <c r="C612" s="4">
        <v>1.26</v>
      </c>
      <c r="D612" s="4">
        <f t="shared" si="30"/>
        <v>5.5313999999999997</v>
      </c>
      <c r="E612" s="4">
        <f t="shared" si="28"/>
        <v>306.04670000000004</v>
      </c>
      <c r="F612" s="4">
        <f t="shared" si="29"/>
        <v>7.6167000000000371</v>
      </c>
      <c r="G612" s="12">
        <v>2023</v>
      </c>
    </row>
    <row r="613" spans="1:7" x14ac:dyDescent="0.2">
      <c r="A613" s="18">
        <v>44950.647812499999</v>
      </c>
      <c r="B613" s="4">
        <v>4.4000000000000004</v>
      </c>
      <c r="C613" s="4">
        <v>1.26</v>
      </c>
      <c r="D613" s="4">
        <f t="shared" si="30"/>
        <v>5.5440000000000005</v>
      </c>
      <c r="E613" s="4">
        <f t="shared" si="28"/>
        <v>306.05930000000001</v>
      </c>
      <c r="F613" s="4">
        <f t="shared" si="29"/>
        <v>7.6293000000000006</v>
      </c>
      <c r="G613" s="12">
        <v>2023</v>
      </c>
    </row>
    <row r="614" spans="1:7" x14ac:dyDescent="0.2">
      <c r="A614" s="18">
        <v>44950.668391203704</v>
      </c>
      <c r="B614" s="4">
        <v>4.41</v>
      </c>
      <c r="C614" s="4">
        <v>1.26</v>
      </c>
      <c r="D614" s="4">
        <f t="shared" si="30"/>
        <v>5.5566000000000004</v>
      </c>
      <c r="E614" s="4">
        <f t="shared" si="28"/>
        <v>306.07190000000003</v>
      </c>
      <c r="F614" s="4">
        <f t="shared" si="29"/>
        <v>7.641900000000021</v>
      </c>
      <c r="G614" s="12">
        <v>2023</v>
      </c>
    </row>
    <row r="615" spans="1:7" x14ac:dyDescent="0.2">
      <c r="A615" s="18">
        <v>44950.697604166664</v>
      </c>
      <c r="B615" s="4">
        <v>4.42</v>
      </c>
      <c r="C615" s="4">
        <v>1.26</v>
      </c>
      <c r="D615" s="4">
        <f t="shared" si="30"/>
        <v>5.5692000000000004</v>
      </c>
      <c r="E615" s="4">
        <f t="shared" si="28"/>
        <v>306.08450000000005</v>
      </c>
      <c r="F615" s="4">
        <f t="shared" si="29"/>
        <v>7.6545000000000414</v>
      </c>
      <c r="G615" s="12">
        <v>2023</v>
      </c>
    </row>
    <row r="616" spans="1:7" x14ac:dyDescent="0.2">
      <c r="A616" s="18">
        <v>44951.599907407406</v>
      </c>
      <c r="B616" s="4">
        <v>4.43</v>
      </c>
      <c r="C616" s="4">
        <v>1.26</v>
      </c>
      <c r="D616" s="4">
        <f t="shared" si="30"/>
        <v>5.5817999999999994</v>
      </c>
      <c r="E616" s="4">
        <f t="shared" si="28"/>
        <v>306.09710000000001</v>
      </c>
      <c r="F616" s="4">
        <f t="shared" si="29"/>
        <v>7.6671000000000049</v>
      </c>
      <c r="G616" s="12">
        <v>2023</v>
      </c>
    </row>
    <row r="617" spans="1:7" x14ac:dyDescent="0.2">
      <c r="A617" s="18">
        <v>44951.630266203705</v>
      </c>
      <c r="B617" s="4">
        <v>4.4400000000000004</v>
      </c>
      <c r="C617" s="4">
        <v>1.26</v>
      </c>
      <c r="D617" s="4">
        <f t="shared" si="30"/>
        <v>5.5944000000000003</v>
      </c>
      <c r="E617" s="4">
        <f t="shared" si="28"/>
        <v>306.10970000000003</v>
      </c>
      <c r="F617" s="4">
        <f t="shared" si="29"/>
        <v>7.6797000000000253</v>
      </c>
      <c r="G617" s="12">
        <v>2023</v>
      </c>
    </row>
    <row r="618" spans="1:7" x14ac:dyDescent="0.2">
      <c r="A618" s="18">
        <v>44951.676874999997</v>
      </c>
      <c r="B618" s="4">
        <v>4.45</v>
      </c>
      <c r="C618" s="4">
        <v>1.26</v>
      </c>
      <c r="D618" s="4">
        <f t="shared" si="30"/>
        <v>5.6070000000000002</v>
      </c>
      <c r="E618" s="4">
        <f t="shared" si="28"/>
        <v>306.12230000000005</v>
      </c>
      <c r="F618" s="4">
        <f t="shared" si="29"/>
        <v>7.6923000000000457</v>
      </c>
      <c r="G618" s="12">
        <v>2023</v>
      </c>
    </row>
    <row r="619" spans="1:7" x14ac:dyDescent="0.2">
      <c r="A619" s="18">
        <v>44952.618645833332</v>
      </c>
      <c r="B619" s="4">
        <v>4.46</v>
      </c>
      <c r="C619" s="4">
        <v>1.26</v>
      </c>
      <c r="D619" s="4">
        <f t="shared" si="30"/>
        <v>5.6196000000000002</v>
      </c>
      <c r="E619" s="4">
        <f t="shared" si="28"/>
        <v>306.13490000000002</v>
      </c>
      <c r="F619" s="4">
        <f t="shared" si="29"/>
        <v>7.7049000000000092</v>
      </c>
      <c r="G619" s="12">
        <v>2023</v>
      </c>
    </row>
    <row r="620" spans="1:7" x14ac:dyDescent="0.2">
      <c r="A620" s="18">
        <v>44952.680960648147</v>
      </c>
      <c r="B620" s="4">
        <v>4.47</v>
      </c>
      <c r="C620" s="4">
        <v>1.26</v>
      </c>
      <c r="D620" s="4">
        <f t="shared" si="30"/>
        <v>5.6322000000000001</v>
      </c>
      <c r="E620" s="4">
        <f t="shared" si="28"/>
        <v>306.14750000000004</v>
      </c>
      <c r="F620" s="4">
        <f t="shared" si="29"/>
        <v>7.7175000000000296</v>
      </c>
      <c r="G620" s="12">
        <v>2023</v>
      </c>
    </row>
    <row r="621" spans="1:7" x14ac:dyDescent="0.2">
      <c r="A621" s="18">
        <v>44953.590451388889</v>
      </c>
      <c r="B621" s="4">
        <v>4.4800000000000004</v>
      </c>
      <c r="C621" s="4">
        <v>1.26</v>
      </c>
      <c r="D621" s="4">
        <f t="shared" si="30"/>
        <v>5.6448000000000009</v>
      </c>
      <c r="E621" s="4">
        <f t="shared" si="28"/>
        <v>306.1601</v>
      </c>
      <c r="F621" s="4">
        <f t="shared" si="29"/>
        <v>7.7300999999999931</v>
      </c>
      <c r="G621" s="12">
        <v>2023</v>
      </c>
    </row>
    <row r="622" spans="1:7" x14ac:dyDescent="0.2">
      <c r="A622" s="18">
        <v>44953.61146990741</v>
      </c>
      <c r="B622" s="4">
        <v>4.49</v>
      </c>
      <c r="C622" s="4">
        <v>1.26</v>
      </c>
      <c r="D622" s="4">
        <f t="shared" si="30"/>
        <v>5.6574</v>
      </c>
      <c r="E622" s="4">
        <f t="shared" si="28"/>
        <v>306.17270000000002</v>
      </c>
      <c r="F622" s="4">
        <f t="shared" si="29"/>
        <v>7.7427000000000135</v>
      </c>
      <c r="G622" s="12">
        <v>2023</v>
      </c>
    </row>
    <row r="623" spans="1:7" x14ac:dyDescent="0.2">
      <c r="A623" s="18">
        <v>44953.638888888891</v>
      </c>
      <c r="B623" s="4">
        <v>4.5</v>
      </c>
      <c r="C623" s="4">
        <v>1.26</v>
      </c>
      <c r="D623" s="4">
        <f t="shared" si="30"/>
        <v>5.67</v>
      </c>
      <c r="E623" s="4">
        <f t="shared" ref="E623:E686" si="31">D623+$E$172</f>
        <v>306.18530000000004</v>
      </c>
      <c r="F623" s="4">
        <f t="shared" si="29"/>
        <v>7.7553000000000338</v>
      </c>
      <c r="G623" s="12">
        <v>2023</v>
      </c>
    </row>
    <row r="624" spans="1:7" x14ac:dyDescent="0.2">
      <c r="A624" s="18">
        <v>44953.763773148145</v>
      </c>
      <c r="B624" s="4">
        <v>4.51</v>
      </c>
      <c r="C624" s="4">
        <v>1.26</v>
      </c>
      <c r="D624" s="4">
        <f t="shared" si="30"/>
        <v>5.6825999999999999</v>
      </c>
      <c r="E624" s="4">
        <f t="shared" si="31"/>
        <v>306.1979</v>
      </c>
      <c r="F624" s="4">
        <f t="shared" si="29"/>
        <v>7.7678999999999974</v>
      </c>
      <c r="G624" s="12">
        <v>2023</v>
      </c>
    </row>
    <row r="625" spans="1:7" x14ac:dyDescent="0.2">
      <c r="A625" s="18">
        <v>44957.569039351853</v>
      </c>
      <c r="B625" s="4">
        <v>4.5199999999999996</v>
      </c>
      <c r="C625" s="4">
        <v>1.26</v>
      </c>
      <c r="D625" s="4">
        <f t="shared" si="30"/>
        <v>5.6951999999999998</v>
      </c>
      <c r="E625" s="4">
        <f t="shared" si="31"/>
        <v>306.21050000000002</v>
      </c>
      <c r="F625" s="4">
        <f t="shared" si="29"/>
        <v>7.7805000000000177</v>
      </c>
      <c r="G625" s="12">
        <v>2023</v>
      </c>
    </row>
    <row r="626" spans="1:7" x14ac:dyDescent="0.2">
      <c r="A626" s="18">
        <v>44957.587314814817</v>
      </c>
      <c r="B626" s="4">
        <v>4.53</v>
      </c>
      <c r="C626" s="4">
        <v>1.26</v>
      </c>
      <c r="D626" s="4">
        <f t="shared" si="30"/>
        <v>5.7078000000000007</v>
      </c>
      <c r="E626" s="4">
        <f t="shared" si="31"/>
        <v>306.22310000000004</v>
      </c>
      <c r="F626" s="4">
        <f t="shared" si="29"/>
        <v>7.7931000000000381</v>
      </c>
      <c r="G626" s="12">
        <v>2023</v>
      </c>
    </row>
    <row r="627" spans="1:7" x14ac:dyDescent="0.2">
      <c r="A627" s="18">
        <v>44957.614699074074</v>
      </c>
      <c r="B627" s="4">
        <v>4.54</v>
      </c>
      <c r="C627" s="4">
        <v>1.26</v>
      </c>
      <c r="D627" s="4">
        <f t="shared" si="30"/>
        <v>5.7203999999999997</v>
      </c>
      <c r="E627" s="4">
        <f t="shared" si="31"/>
        <v>306.23570000000001</v>
      </c>
      <c r="F627" s="4">
        <f t="shared" si="29"/>
        <v>7.8057000000000016</v>
      </c>
      <c r="G627" s="12">
        <v>2023</v>
      </c>
    </row>
    <row r="628" spans="1:7" x14ac:dyDescent="0.2">
      <c r="A628" s="18">
        <v>44957.61619212963</v>
      </c>
      <c r="B628" s="4">
        <v>4.55</v>
      </c>
      <c r="C628" s="4">
        <v>1.26</v>
      </c>
      <c r="D628" s="4">
        <f t="shared" si="30"/>
        <v>5.7329999999999997</v>
      </c>
      <c r="E628" s="4">
        <f t="shared" si="31"/>
        <v>306.24830000000003</v>
      </c>
      <c r="F628" s="4">
        <f t="shared" si="29"/>
        <v>7.818300000000022</v>
      </c>
      <c r="G628" s="12">
        <v>2023</v>
      </c>
    </row>
    <row r="629" spans="1:7" x14ac:dyDescent="0.2">
      <c r="A629" s="18">
        <v>44957.617280092592</v>
      </c>
      <c r="B629" s="4">
        <v>4.5599999999999996</v>
      </c>
      <c r="C629" s="4">
        <v>1.26</v>
      </c>
      <c r="D629" s="4">
        <f t="shared" si="30"/>
        <v>5.7455999999999996</v>
      </c>
      <c r="E629" s="4">
        <f t="shared" si="31"/>
        <v>306.26090000000005</v>
      </c>
      <c r="F629" s="4">
        <f t="shared" si="29"/>
        <v>7.8309000000000424</v>
      </c>
      <c r="G629" s="12">
        <v>2023</v>
      </c>
    </row>
    <row r="630" spans="1:7" x14ac:dyDescent="0.2">
      <c r="A630" s="18">
        <v>44957.619085648148</v>
      </c>
      <c r="B630" s="4">
        <v>4.57</v>
      </c>
      <c r="C630" s="4">
        <v>1.26</v>
      </c>
      <c r="D630" s="4">
        <f t="shared" si="30"/>
        <v>5.7582000000000004</v>
      </c>
      <c r="E630" s="4">
        <f t="shared" si="31"/>
        <v>306.27350000000001</v>
      </c>
      <c r="F630" s="4">
        <f t="shared" si="29"/>
        <v>7.8435000000000059</v>
      </c>
      <c r="G630" s="12">
        <v>2023</v>
      </c>
    </row>
    <row r="631" spans="1:7" x14ac:dyDescent="0.2">
      <c r="A631" s="18">
        <v>44957.628217592595</v>
      </c>
      <c r="B631" s="4">
        <v>4.58</v>
      </c>
      <c r="C631" s="4">
        <v>1.26</v>
      </c>
      <c r="D631" s="4">
        <f t="shared" si="30"/>
        <v>5.7708000000000004</v>
      </c>
      <c r="E631" s="4">
        <f t="shared" si="31"/>
        <v>306.28610000000003</v>
      </c>
      <c r="F631" s="4">
        <f t="shared" si="29"/>
        <v>7.8561000000000263</v>
      </c>
      <c r="G631" s="12">
        <v>2023</v>
      </c>
    </row>
    <row r="632" spans="1:7" x14ac:dyDescent="0.2">
      <c r="A632" s="18">
        <v>44957.630150462966</v>
      </c>
      <c r="B632" s="4">
        <v>4.59</v>
      </c>
      <c r="C632" s="4">
        <v>1.26</v>
      </c>
      <c r="D632" s="4">
        <f t="shared" si="30"/>
        <v>5.7833999999999994</v>
      </c>
      <c r="E632" s="4">
        <f t="shared" si="31"/>
        <v>306.2987</v>
      </c>
      <c r="F632" s="4">
        <f t="shared" si="29"/>
        <v>7.8686999999999898</v>
      </c>
      <c r="G632" s="12">
        <v>2023</v>
      </c>
    </row>
    <row r="633" spans="1:7" x14ac:dyDescent="0.2">
      <c r="A633" s="18">
        <v>44957.633483796293</v>
      </c>
      <c r="B633" s="4">
        <v>4.5999999999999996</v>
      </c>
      <c r="C633" s="4">
        <v>1.26</v>
      </c>
      <c r="D633" s="4">
        <f t="shared" si="30"/>
        <v>5.7959999999999994</v>
      </c>
      <c r="E633" s="4">
        <f t="shared" si="31"/>
        <v>306.31130000000002</v>
      </c>
      <c r="F633" s="4">
        <f t="shared" si="29"/>
        <v>7.8813000000000102</v>
      </c>
      <c r="G633" s="12">
        <v>2023</v>
      </c>
    </row>
    <row r="634" spans="1:7" x14ac:dyDescent="0.2">
      <c r="A634" s="18">
        <v>44957.637233796297</v>
      </c>
      <c r="B634" s="4">
        <v>4.6100000000000003</v>
      </c>
      <c r="C634" s="4">
        <v>1.26</v>
      </c>
      <c r="D634" s="4">
        <f t="shared" si="30"/>
        <v>5.8086000000000002</v>
      </c>
      <c r="E634" s="4">
        <f t="shared" si="31"/>
        <v>306.32390000000004</v>
      </c>
      <c r="F634" s="4">
        <f t="shared" si="29"/>
        <v>7.8939000000000306</v>
      </c>
      <c r="G634" s="12">
        <v>2023</v>
      </c>
    </row>
    <row r="635" spans="1:7" x14ac:dyDescent="0.2">
      <c r="A635" s="18">
        <v>44957.641875000001</v>
      </c>
      <c r="B635" s="4">
        <v>4.62</v>
      </c>
      <c r="C635" s="4">
        <v>1.26</v>
      </c>
      <c r="D635" s="4">
        <f t="shared" si="30"/>
        <v>5.8212000000000002</v>
      </c>
      <c r="E635" s="4">
        <f t="shared" si="31"/>
        <v>306.3365</v>
      </c>
      <c r="F635" s="4">
        <f t="shared" si="29"/>
        <v>7.9064999999999941</v>
      </c>
      <c r="G635" s="12">
        <v>2023</v>
      </c>
    </row>
    <row r="636" spans="1:7" x14ac:dyDescent="0.2">
      <c r="A636" s="18">
        <v>44957.647233796299</v>
      </c>
      <c r="B636" s="4">
        <v>4.63</v>
      </c>
      <c r="C636" s="4">
        <v>1.26</v>
      </c>
      <c r="D636" s="4">
        <f t="shared" si="30"/>
        <v>5.8338000000000001</v>
      </c>
      <c r="E636" s="4">
        <f t="shared" si="31"/>
        <v>306.34910000000002</v>
      </c>
      <c r="F636" s="4">
        <f t="shared" si="29"/>
        <v>7.9191000000000145</v>
      </c>
      <c r="G636" s="12">
        <v>2023</v>
      </c>
    </row>
    <row r="637" spans="1:7" x14ac:dyDescent="0.2">
      <c r="A637" s="18">
        <v>44957.655023148145</v>
      </c>
      <c r="B637" s="4">
        <v>4.6399999999999997</v>
      </c>
      <c r="C637" s="4">
        <v>1.26</v>
      </c>
      <c r="D637" s="4">
        <f t="shared" si="30"/>
        <v>5.8464</v>
      </c>
      <c r="E637" s="4">
        <f t="shared" si="31"/>
        <v>306.36170000000004</v>
      </c>
      <c r="F637" s="4">
        <f t="shared" si="29"/>
        <v>7.9317000000000348</v>
      </c>
      <c r="G637" s="12">
        <v>2023</v>
      </c>
    </row>
    <row r="638" spans="1:7" x14ac:dyDescent="0.2">
      <c r="A638" s="18">
        <v>44957.663726851853</v>
      </c>
      <c r="B638" s="4">
        <v>4.6500000000000004</v>
      </c>
      <c r="C638" s="4">
        <v>1.26</v>
      </c>
      <c r="D638" s="4">
        <f t="shared" si="30"/>
        <v>5.8590000000000009</v>
      </c>
      <c r="E638" s="4">
        <f t="shared" si="31"/>
        <v>306.37430000000001</v>
      </c>
      <c r="F638" s="4">
        <f t="shared" si="29"/>
        <v>7.9442999999999984</v>
      </c>
      <c r="G638" s="12">
        <v>2023</v>
      </c>
    </row>
    <row r="639" spans="1:7" x14ac:dyDescent="0.2">
      <c r="A639" s="18">
        <v>44958.575648148151</v>
      </c>
      <c r="B639" s="4">
        <v>4.66</v>
      </c>
      <c r="C639" s="4">
        <v>1.26</v>
      </c>
      <c r="D639" s="4">
        <f t="shared" si="30"/>
        <v>5.8715999999999999</v>
      </c>
      <c r="E639" s="4">
        <f t="shared" si="31"/>
        <v>306.38690000000003</v>
      </c>
      <c r="F639" s="4">
        <f t="shared" si="29"/>
        <v>7.9569000000000187</v>
      </c>
      <c r="G639" s="12">
        <v>2023</v>
      </c>
    </row>
    <row r="640" spans="1:7" x14ac:dyDescent="0.2">
      <c r="A640" s="18">
        <v>44958.617326388892</v>
      </c>
      <c r="B640" s="4">
        <v>4.67</v>
      </c>
      <c r="C640" s="4">
        <v>1.26</v>
      </c>
      <c r="D640" s="4">
        <f t="shared" si="30"/>
        <v>5.8841999999999999</v>
      </c>
      <c r="E640" s="4">
        <f t="shared" si="31"/>
        <v>306.39950000000005</v>
      </c>
      <c r="F640" s="4">
        <f t="shared" si="29"/>
        <v>7.9695000000000391</v>
      </c>
      <c r="G640" s="12">
        <v>2023</v>
      </c>
    </row>
    <row r="641" spans="1:7" x14ac:dyDescent="0.2">
      <c r="A641" s="18">
        <v>44959.561574074076</v>
      </c>
      <c r="B641" s="4">
        <v>4.68</v>
      </c>
      <c r="C641" s="4">
        <v>1.26</v>
      </c>
      <c r="D641" s="4">
        <f t="shared" si="30"/>
        <v>5.8967999999999998</v>
      </c>
      <c r="E641" s="4">
        <f t="shared" si="31"/>
        <v>306.41210000000001</v>
      </c>
      <c r="F641" s="4">
        <f t="shared" si="29"/>
        <v>7.9821000000000026</v>
      </c>
      <c r="G641" s="12">
        <v>2023</v>
      </c>
    </row>
    <row r="642" spans="1:7" x14ac:dyDescent="0.2">
      <c r="A642" s="18">
        <v>44963.463692129626</v>
      </c>
      <c r="B642" s="4">
        <v>4.6900000000000004</v>
      </c>
      <c r="C642" s="4">
        <v>1.26</v>
      </c>
      <c r="D642" s="4">
        <f t="shared" si="30"/>
        <v>5.9094000000000007</v>
      </c>
      <c r="E642" s="4">
        <f t="shared" si="31"/>
        <v>306.42470000000003</v>
      </c>
      <c r="F642" s="4">
        <f t="shared" si="29"/>
        <v>7.994700000000023</v>
      </c>
      <c r="G642" s="12">
        <v>2023</v>
      </c>
    </row>
    <row r="643" spans="1:7" x14ac:dyDescent="0.2">
      <c r="A643" s="18">
        <v>44963.482048611113</v>
      </c>
      <c r="B643" s="4">
        <v>4.7</v>
      </c>
      <c r="C643" s="4">
        <v>1.26</v>
      </c>
      <c r="D643" s="4">
        <f t="shared" si="30"/>
        <v>5.9220000000000006</v>
      </c>
      <c r="E643" s="4">
        <f t="shared" si="31"/>
        <v>306.43730000000005</v>
      </c>
      <c r="F643" s="4">
        <f t="shared" si="29"/>
        <v>8.0073000000000434</v>
      </c>
      <c r="G643" s="12">
        <v>2023</v>
      </c>
    </row>
    <row r="644" spans="1:7" x14ac:dyDescent="0.2">
      <c r="A644" s="18">
        <v>44963.503981481481</v>
      </c>
      <c r="B644" s="4">
        <v>4.71</v>
      </c>
      <c r="C644" s="4">
        <v>1.26</v>
      </c>
      <c r="D644" s="4">
        <f t="shared" si="30"/>
        <v>5.9345999999999997</v>
      </c>
      <c r="E644" s="4">
        <f t="shared" si="31"/>
        <v>306.44990000000001</v>
      </c>
      <c r="F644" s="4">
        <f t="shared" ref="F644:F707" si="32">E644-298.43</f>
        <v>8.0199000000000069</v>
      </c>
      <c r="G644" s="12">
        <v>2023</v>
      </c>
    </row>
    <row r="645" spans="1:7" x14ac:dyDescent="0.2">
      <c r="A645" s="18">
        <v>44963.562349537038</v>
      </c>
      <c r="B645" s="4">
        <v>4.72</v>
      </c>
      <c r="C645" s="4">
        <v>1.26</v>
      </c>
      <c r="D645" s="4">
        <f t="shared" si="30"/>
        <v>5.9471999999999996</v>
      </c>
      <c r="E645" s="4">
        <f t="shared" si="31"/>
        <v>306.46250000000003</v>
      </c>
      <c r="F645" s="4">
        <f t="shared" si="32"/>
        <v>8.0325000000000273</v>
      </c>
      <c r="G645" s="12">
        <v>2023</v>
      </c>
    </row>
    <row r="646" spans="1:7" x14ac:dyDescent="0.2">
      <c r="A646" s="18">
        <v>44963.583391203705</v>
      </c>
      <c r="B646" s="4">
        <v>4.7300000000000004</v>
      </c>
      <c r="C646" s="4">
        <v>1.26</v>
      </c>
      <c r="D646" s="4">
        <f t="shared" si="30"/>
        <v>5.9598000000000004</v>
      </c>
      <c r="E646" s="4">
        <f t="shared" si="31"/>
        <v>306.4751</v>
      </c>
      <c r="F646" s="4">
        <f t="shared" si="32"/>
        <v>8.0450999999999908</v>
      </c>
      <c r="G646" s="12">
        <v>2023</v>
      </c>
    </row>
    <row r="647" spans="1:7" x14ac:dyDescent="0.2">
      <c r="A647" s="18">
        <v>44963.636932870373</v>
      </c>
      <c r="B647" s="4">
        <v>4.74</v>
      </c>
      <c r="C647" s="4">
        <v>1.26</v>
      </c>
      <c r="D647" s="4">
        <f t="shared" si="30"/>
        <v>5.9724000000000004</v>
      </c>
      <c r="E647" s="4">
        <f t="shared" si="31"/>
        <v>306.48770000000002</v>
      </c>
      <c r="F647" s="4">
        <f t="shared" si="32"/>
        <v>8.0577000000000112</v>
      </c>
      <c r="G647" s="12">
        <v>2023</v>
      </c>
    </row>
    <row r="648" spans="1:7" x14ac:dyDescent="0.2">
      <c r="A648" s="18">
        <v>44971.105590277781</v>
      </c>
      <c r="B648" s="4">
        <v>4.75</v>
      </c>
      <c r="C648" s="4">
        <v>1.26</v>
      </c>
      <c r="D648" s="4">
        <f t="shared" si="30"/>
        <v>5.9850000000000003</v>
      </c>
      <c r="E648" s="4">
        <f t="shared" si="31"/>
        <v>306.50030000000004</v>
      </c>
      <c r="F648" s="4">
        <f t="shared" si="32"/>
        <v>8.0703000000000316</v>
      </c>
      <c r="G648" s="12">
        <v>2023</v>
      </c>
    </row>
    <row r="649" spans="1:7" x14ac:dyDescent="0.2">
      <c r="A649" s="18">
        <v>44971.541250000002</v>
      </c>
      <c r="B649" s="4">
        <v>4.76</v>
      </c>
      <c r="C649" s="4">
        <v>1.26</v>
      </c>
      <c r="D649" s="4">
        <f t="shared" si="30"/>
        <v>5.9975999999999994</v>
      </c>
      <c r="E649" s="4">
        <f t="shared" si="31"/>
        <v>306.5129</v>
      </c>
      <c r="F649" s="4">
        <f t="shared" si="32"/>
        <v>8.0828999999999951</v>
      </c>
      <c r="G649" s="12">
        <v>2023</v>
      </c>
    </row>
    <row r="650" spans="1:7" x14ac:dyDescent="0.2">
      <c r="A650" s="18">
        <v>44971.565300925926</v>
      </c>
      <c r="B650" s="4">
        <v>4.7699999999999996</v>
      </c>
      <c r="C650" s="4">
        <v>1.26</v>
      </c>
      <c r="D650" s="4">
        <f t="shared" si="30"/>
        <v>6.0101999999999993</v>
      </c>
      <c r="E650" s="4">
        <f t="shared" si="31"/>
        <v>306.52550000000002</v>
      </c>
      <c r="F650" s="4">
        <f t="shared" si="32"/>
        <v>8.0955000000000155</v>
      </c>
      <c r="G650" s="12">
        <v>2023</v>
      </c>
    </row>
    <row r="651" spans="1:7" x14ac:dyDescent="0.2">
      <c r="A651" s="18">
        <v>44973.480451388888</v>
      </c>
      <c r="B651" s="4">
        <v>4.78</v>
      </c>
      <c r="C651" s="4">
        <v>1.26</v>
      </c>
      <c r="D651" s="4">
        <f t="shared" si="30"/>
        <v>6.0228000000000002</v>
      </c>
      <c r="E651" s="4">
        <f t="shared" si="31"/>
        <v>306.53810000000004</v>
      </c>
      <c r="F651" s="4">
        <f t="shared" si="32"/>
        <v>8.1081000000000358</v>
      </c>
      <c r="G651" s="12">
        <v>2023</v>
      </c>
    </row>
    <row r="652" spans="1:7" x14ac:dyDescent="0.2">
      <c r="A652" s="18">
        <v>44973.559513888889</v>
      </c>
      <c r="B652" s="4">
        <v>4.79</v>
      </c>
      <c r="C652" s="4">
        <v>1.26</v>
      </c>
      <c r="D652" s="4">
        <f t="shared" si="30"/>
        <v>6.0354000000000001</v>
      </c>
      <c r="E652" s="4">
        <f t="shared" si="31"/>
        <v>306.55070000000001</v>
      </c>
      <c r="F652" s="4">
        <f t="shared" si="32"/>
        <v>8.1206999999999994</v>
      </c>
      <c r="G652" s="12">
        <v>2023</v>
      </c>
    </row>
    <row r="653" spans="1:7" x14ac:dyDescent="0.2">
      <c r="A653" s="18">
        <v>44973.572881944441</v>
      </c>
      <c r="B653" s="4">
        <v>4.8</v>
      </c>
      <c r="C653" s="4">
        <v>1.26</v>
      </c>
      <c r="D653" s="4">
        <f t="shared" si="30"/>
        <v>6.048</v>
      </c>
      <c r="E653" s="4">
        <f t="shared" si="31"/>
        <v>306.56330000000003</v>
      </c>
      <c r="F653" s="4">
        <f t="shared" si="32"/>
        <v>8.1333000000000197</v>
      </c>
      <c r="G653" s="12">
        <v>2023</v>
      </c>
    </row>
    <row r="654" spans="1:7" x14ac:dyDescent="0.2">
      <c r="A654" s="18">
        <v>44973.582546296297</v>
      </c>
      <c r="B654" s="4">
        <v>4.8099999999999996</v>
      </c>
      <c r="C654" s="4">
        <v>1.26</v>
      </c>
      <c r="D654" s="4">
        <f t="shared" si="30"/>
        <v>6.0606</v>
      </c>
      <c r="E654" s="4">
        <f t="shared" si="31"/>
        <v>306.57590000000005</v>
      </c>
      <c r="F654" s="4">
        <f t="shared" si="32"/>
        <v>8.1459000000000401</v>
      </c>
      <c r="G654" s="12">
        <v>2023</v>
      </c>
    </row>
    <row r="655" spans="1:7" x14ac:dyDescent="0.2">
      <c r="A655" s="18">
        <v>44973.600231481483</v>
      </c>
      <c r="B655" s="4">
        <v>4.82</v>
      </c>
      <c r="C655" s="4">
        <v>1.26</v>
      </c>
      <c r="D655" s="4">
        <f t="shared" si="30"/>
        <v>6.0732000000000008</v>
      </c>
      <c r="E655" s="4">
        <f t="shared" si="31"/>
        <v>306.58850000000001</v>
      </c>
      <c r="F655" s="4">
        <f t="shared" si="32"/>
        <v>8.1585000000000036</v>
      </c>
      <c r="G655" s="12">
        <v>2023</v>
      </c>
    </row>
    <row r="656" spans="1:7" x14ac:dyDescent="0.2">
      <c r="A656" s="18">
        <v>44973.642685185187</v>
      </c>
      <c r="B656" s="4">
        <v>4.83</v>
      </c>
      <c r="C656" s="4">
        <v>1.26</v>
      </c>
      <c r="D656" s="4">
        <f t="shared" si="30"/>
        <v>6.0857999999999999</v>
      </c>
      <c r="E656" s="4">
        <f t="shared" si="31"/>
        <v>306.60110000000003</v>
      </c>
      <c r="F656" s="4">
        <f t="shared" si="32"/>
        <v>8.171100000000024</v>
      </c>
      <c r="G656" s="12">
        <v>2023</v>
      </c>
    </row>
    <row r="657" spans="1:7" x14ac:dyDescent="0.2">
      <c r="A657" s="18">
        <v>44974.478692129633</v>
      </c>
      <c r="B657" s="4">
        <v>4.84</v>
      </c>
      <c r="C657" s="4">
        <v>1.26</v>
      </c>
      <c r="D657" s="4">
        <f t="shared" si="30"/>
        <v>6.0983999999999998</v>
      </c>
      <c r="E657" s="4">
        <f t="shared" si="31"/>
        <v>306.61370000000005</v>
      </c>
      <c r="F657" s="4">
        <f t="shared" si="32"/>
        <v>8.1837000000000444</v>
      </c>
      <c r="G657" s="12">
        <v>2023</v>
      </c>
    </row>
    <row r="658" spans="1:7" x14ac:dyDescent="0.2">
      <c r="A658" s="18">
        <v>44974.543692129628</v>
      </c>
      <c r="B658" s="4">
        <v>4.8499999999999996</v>
      </c>
      <c r="C658" s="4">
        <v>1.26</v>
      </c>
      <c r="D658" s="4">
        <f t="shared" ref="D658:D721" si="33">B658*C658</f>
        <v>6.1109999999999998</v>
      </c>
      <c r="E658" s="4">
        <f t="shared" si="31"/>
        <v>306.62630000000001</v>
      </c>
      <c r="F658" s="4">
        <f t="shared" si="32"/>
        <v>8.1963000000000079</v>
      </c>
      <c r="G658" s="12">
        <v>2023</v>
      </c>
    </row>
    <row r="659" spans="1:7" x14ac:dyDescent="0.2">
      <c r="A659" s="18">
        <v>44978.872916666667</v>
      </c>
      <c r="B659" s="4">
        <v>4.8600000000000003</v>
      </c>
      <c r="C659" s="4">
        <v>1.26</v>
      </c>
      <c r="D659" s="4">
        <f t="shared" si="33"/>
        <v>6.1236000000000006</v>
      </c>
      <c r="E659" s="4">
        <f t="shared" si="31"/>
        <v>306.63890000000004</v>
      </c>
      <c r="F659" s="4">
        <f t="shared" si="32"/>
        <v>8.2089000000000283</v>
      </c>
      <c r="G659" s="12">
        <v>2023</v>
      </c>
    </row>
    <row r="660" spans="1:7" x14ac:dyDescent="0.2">
      <c r="A660" s="18">
        <v>44978.879907407405</v>
      </c>
      <c r="B660" s="4">
        <v>4.87</v>
      </c>
      <c r="C660" s="4">
        <v>1.26</v>
      </c>
      <c r="D660" s="4">
        <f t="shared" si="33"/>
        <v>6.1362000000000005</v>
      </c>
      <c r="E660" s="4">
        <f t="shared" si="31"/>
        <v>306.6515</v>
      </c>
      <c r="F660" s="4">
        <f t="shared" si="32"/>
        <v>8.2214999999999918</v>
      </c>
      <c r="G660" s="12">
        <v>2023</v>
      </c>
    </row>
    <row r="661" spans="1:7" x14ac:dyDescent="0.2">
      <c r="A661" s="18">
        <v>44978.879976851851</v>
      </c>
      <c r="B661" s="4">
        <v>4.88</v>
      </c>
      <c r="C661" s="4">
        <v>1.26</v>
      </c>
      <c r="D661" s="4">
        <f t="shared" si="33"/>
        <v>6.1487999999999996</v>
      </c>
      <c r="E661" s="4">
        <f t="shared" si="31"/>
        <v>306.66410000000002</v>
      </c>
      <c r="F661" s="4">
        <f t="shared" si="32"/>
        <v>8.2341000000000122</v>
      </c>
      <c r="G661" s="12">
        <v>2023</v>
      </c>
    </row>
    <row r="662" spans="1:7" x14ac:dyDescent="0.2">
      <c r="A662" s="18">
        <v>44978.888506944444</v>
      </c>
      <c r="B662" s="4">
        <v>4.8899999999999997</v>
      </c>
      <c r="C662" s="4">
        <v>1.26</v>
      </c>
      <c r="D662" s="4">
        <f t="shared" si="33"/>
        <v>6.1613999999999995</v>
      </c>
      <c r="E662" s="4">
        <f t="shared" si="31"/>
        <v>306.67670000000004</v>
      </c>
      <c r="F662" s="4">
        <f t="shared" si="32"/>
        <v>8.2467000000000326</v>
      </c>
      <c r="G662" s="12">
        <v>2023</v>
      </c>
    </row>
    <row r="663" spans="1:7" x14ac:dyDescent="0.2">
      <c r="A663" s="18">
        <v>44978.888865740744</v>
      </c>
      <c r="B663" s="4">
        <v>4.9000000000000004</v>
      </c>
      <c r="C663" s="4">
        <v>1.26</v>
      </c>
      <c r="D663" s="4">
        <f t="shared" si="33"/>
        <v>6.1740000000000004</v>
      </c>
      <c r="E663" s="4">
        <f t="shared" si="31"/>
        <v>306.6893</v>
      </c>
      <c r="F663" s="4">
        <f t="shared" si="32"/>
        <v>8.2592999999999961</v>
      </c>
      <c r="G663" s="12">
        <v>2023</v>
      </c>
    </row>
    <row r="664" spans="1:7" x14ac:dyDescent="0.2">
      <c r="A664" s="18">
        <v>44978.892511574071</v>
      </c>
      <c r="B664" s="4">
        <v>4.91</v>
      </c>
      <c r="C664" s="4">
        <v>1.26</v>
      </c>
      <c r="D664" s="4">
        <f t="shared" si="33"/>
        <v>6.1866000000000003</v>
      </c>
      <c r="E664" s="4">
        <f t="shared" si="31"/>
        <v>306.70190000000002</v>
      </c>
      <c r="F664" s="4">
        <f t="shared" si="32"/>
        <v>8.2719000000000165</v>
      </c>
      <c r="G664" s="12">
        <v>2023</v>
      </c>
    </row>
    <row r="665" spans="1:7" x14ac:dyDescent="0.2">
      <c r="A665" s="18">
        <v>44978.892523148148</v>
      </c>
      <c r="B665" s="4">
        <v>4.92</v>
      </c>
      <c r="C665" s="4">
        <v>1.26</v>
      </c>
      <c r="D665" s="4">
        <f t="shared" si="33"/>
        <v>6.1992000000000003</v>
      </c>
      <c r="E665" s="4">
        <f t="shared" si="31"/>
        <v>306.71450000000004</v>
      </c>
      <c r="F665" s="4">
        <f t="shared" si="32"/>
        <v>8.2845000000000368</v>
      </c>
      <c r="G665" s="12">
        <v>2023</v>
      </c>
    </row>
    <row r="666" spans="1:7" x14ac:dyDescent="0.2">
      <c r="A666" s="18">
        <v>44978.894756944443</v>
      </c>
      <c r="B666" s="4">
        <v>4.93</v>
      </c>
      <c r="C666" s="4">
        <v>1.26</v>
      </c>
      <c r="D666" s="4">
        <f t="shared" si="33"/>
        <v>6.2117999999999993</v>
      </c>
      <c r="E666" s="4">
        <f t="shared" si="31"/>
        <v>306.72710000000001</v>
      </c>
      <c r="F666" s="4">
        <f t="shared" si="32"/>
        <v>8.2971000000000004</v>
      </c>
      <c r="G666" s="12">
        <v>2023</v>
      </c>
    </row>
    <row r="667" spans="1:7" x14ac:dyDescent="0.2">
      <c r="A667" s="18">
        <v>44978.903912037036</v>
      </c>
      <c r="B667" s="4">
        <v>4.9400000000000004</v>
      </c>
      <c r="C667" s="4">
        <v>1.26</v>
      </c>
      <c r="D667" s="4">
        <f t="shared" si="33"/>
        <v>6.2244000000000002</v>
      </c>
      <c r="E667" s="4">
        <f t="shared" si="31"/>
        <v>306.73970000000003</v>
      </c>
      <c r="F667" s="4">
        <f t="shared" si="32"/>
        <v>8.3097000000000207</v>
      </c>
      <c r="G667" s="12">
        <v>2023</v>
      </c>
    </row>
    <row r="668" spans="1:7" x14ac:dyDescent="0.2">
      <c r="A668" s="18">
        <v>44978.9059375</v>
      </c>
      <c r="B668" s="4">
        <v>4.95</v>
      </c>
      <c r="C668" s="4">
        <v>1.26</v>
      </c>
      <c r="D668" s="4">
        <f t="shared" si="33"/>
        <v>6.2370000000000001</v>
      </c>
      <c r="E668" s="4">
        <f t="shared" si="31"/>
        <v>306.75230000000005</v>
      </c>
      <c r="F668" s="4">
        <f t="shared" si="32"/>
        <v>8.3223000000000411</v>
      </c>
      <c r="G668" s="12">
        <v>2023</v>
      </c>
    </row>
    <row r="669" spans="1:7" x14ac:dyDescent="0.2">
      <c r="A669" s="18">
        <v>44978.907893518517</v>
      </c>
      <c r="B669" s="4">
        <v>4.96</v>
      </c>
      <c r="C669" s="4">
        <v>1.26</v>
      </c>
      <c r="D669" s="4">
        <f t="shared" si="33"/>
        <v>6.2496</v>
      </c>
      <c r="E669" s="4">
        <f t="shared" si="31"/>
        <v>306.76490000000001</v>
      </c>
      <c r="F669" s="4">
        <f t="shared" si="32"/>
        <v>8.3349000000000046</v>
      </c>
      <c r="G669" s="12">
        <v>2023</v>
      </c>
    </row>
    <row r="670" spans="1:7" x14ac:dyDescent="0.2">
      <c r="A670" s="18">
        <v>44978.922962962963</v>
      </c>
      <c r="B670" s="4">
        <v>4.97</v>
      </c>
      <c r="C670" s="4">
        <v>1.26</v>
      </c>
      <c r="D670" s="4">
        <f t="shared" si="33"/>
        <v>6.2622</v>
      </c>
      <c r="E670" s="4">
        <f t="shared" si="31"/>
        <v>306.77750000000003</v>
      </c>
      <c r="F670" s="4">
        <f t="shared" si="32"/>
        <v>8.347500000000025</v>
      </c>
      <c r="G670" s="12">
        <v>2023</v>
      </c>
    </row>
    <row r="671" spans="1:7" x14ac:dyDescent="0.2">
      <c r="A671" s="18">
        <v>44978.927453703705</v>
      </c>
      <c r="B671" s="4">
        <v>4.9800000000000004</v>
      </c>
      <c r="C671" s="4">
        <v>1.26</v>
      </c>
      <c r="D671" s="4">
        <f t="shared" si="33"/>
        <v>6.2748000000000008</v>
      </c>
      <c r="E671" s="4">
        <f t="shared" si="31"/>
        <v>306.79010000000005</v>
      </c>
      <c r="F671" s="4">
        <f t="shared" si="32"/>
        <v>8.3601000000000454</v>
      </c>
      <c r="G671" s="12">
        <v>2023</v>
      </c>
    </row>
    <row r="672" spans="1:7" x14ac:dyDescent="0.2">
      <c r="A672" s="18">
        <v>44978.936064814814</v>
      </c>
      <c r="B672" s="4">
        <v>4.99</v>
      </c>
      <c r="C672" s="4">
        <v>1.26</v>
      </c>
      <c r="D672" s="4">
        <f t="shared" si="33"/>
        <v>6.2873999999999999</v>
      </c>
      <c r="E672" s="4">
        <f t="shared" si="31"/>
        <v>306.80270000000002</v>
      </c>
      <c r="F672" s="4">
        <f t="shared" si="32"/>
        <v>8.3727000000000089</v>
      </c>
      <c r="G672" s="12">
        <v>2023</v>
      </c>
    </row>
    <row r="673" spans="1:7" x14ac:dyDescent="0.2">
      <c r="A673" s="18">
        <v>44978.936331018522</v>
      </c>
      <c r="B673" s="4">
        <v>5</v>
      </c>
      <c r="C673" s="4">
        <v>1.26</v>
      </c>
      <c r="D673" s="4">
        <f t="shared" si="33"/>
        <v>6.3</v>
      </c>
      <c r="E673" s="4">
        <f t="shared" si="31"/>
        <v>306.81530000000004</v>
      </c>
      <c r="F673" s="4">
        <f t="shared" si="32"/>
        <v>8.3853000000000293</v>
      </c>
      <c r="G673" s="12">
        <v>2023</v>
      </c>
    </row>
    <row r="674" spans="1:7" x14ac:dyDescent="0.2">
      <c r="A674" s="18">
        <v>44978.936597222222</v>
      </c>
      <c r="B674" s="4">
        <v>5.01</v>
      </c>
      <c r="C674" s="4">
        <v>1.26</v>
      </c>
      <c r="D674" s="4">
        <f t="shared" si="33"/>
        <v>6.3125999999999998</v>
      </c>
      <c r="E674" s="4">
        <f t="shared" si="31"/>
        <v>306.8279</v>
      </c>
      <c r="F674" s="4">
        <f t="shared" si="32"/>
        <v>8.3978999999999928</v>
      </c>
      <c r="G674" s="12">
        <v>2023</v>
      </c>
    </row>
    <row r="675" spans="1:7" x14ac:dyDescent="0.2">
      <c r="A675" s="18">
        <v>44978.947997685187</v>
      </c>
      <c r="B675" s="4">
        <v>5.0199999999999996</v>
      </c>
      <c r="C675" s="4">
        <v>1.26</v>
      </c>
      <c r="D675" s="4">
        <f t="shared" si="33"/>
        <v>6.3251999999999997</v>
      </c>
      <c r="E675" s="4">
        <f t="shared" si="31"/>
        <v>306.84050000000002</v>
      </c>
      <c r="F675" s="4">
        <f t="shared" si="32"/>
        <v>8.4105000000000132</v>
      </c>
      <c r="G675" s="12">
        <v>2023</v>
      </c>
    </row>
    <row r="676" spans="1:7" x14ac:dyDescent="0.2">
      <c r="A676" s="18">
        <v>44978.954837962963</v>
      </c>
      <c r="B676" s="4">
        <v>5.03</v>
      </c>
      <c r="C676" s="4">
        <v>1.26</v>
      </c>
      <c r="D676" s="4">
        <f t="shared" si="33"/>
        <v>6.3378000000000005</v>
      </c>
      <c r="E676" s="4">
        <f t="shared" si="31"/>
        <v>306.85310000000004</v>
      </c>
      <c r="F676" s="4">
        <f t="shared" si="32"/>
        <v>8.4231000000000336</v>
      </c>
      <c r="G676" s="12">
        <v>2023</v>
      </c>
    </row>
    <row r="677" spans="1:7" x14ac:dyDescent="0.2">
      <c r="A677" s="18">
        <v>44978.957905092589</v>
      </c>
      <c r="B677" s="4">
        <v>5.04</v>
      </c>
      <c r="C677" s="4">
        <v>1.26</v>
      </c>
      <c r="D677" s="4">
        <f t="shared" si="33"/>
        <v>6.3504000000000005</v>
      </c>
      <c r="E677" s="4">
        <f t="shared" si="31"/>
        <v>306.8657</v>
      </c>
      <c r="F677" s="4">
        <f t="shared" si="32"/>
        <v>8.4356999999999971</v>
      </c>
      <c r="G677" s="12">
        <v>2023</v>
      </c>
    </row>
    <row r="678" spans="1:7" x14ac:dyDescent="0.2">
      <c r="A678" s="18">
        <v>44978.963449074072</v>
      </c>
      <c r="B678" s="4">
        <v>5.05</v>
      </c>
      <c r="C678" s="4">
        <v>1.26</v>
      </c>
      <c r="D678" s="4">
        <f t="shared" si="33"/>
        <v>6.3629999999999995</v>
      </c>
      <c r="E678" s="4">
        <f t="shared" si="31"/>
        <v>306.87830000000002</v>
      </c>
      <c r="F678" s="4">
        <f t="shared" si="32"/>
        <v>8.4483000000000175</v>
      </c>
      <c r="G678" s="12">
        <v>2023</v>
      </c>
    </row>
    <row r="679" spans="1:7" x14ac:dyDescent="0.2">
      <c r="A679" s="18">
        <v>44978.96503472222</v>
      </c>
      <c r="B679" s="4">
        <v>5.0599999999999996</v>
      </c>
      <c r="C679" s="4">
        <v>1.26</v>
      </c>
      <c r="D679" s="4">
        <f t="shared" si="33"/>
        <v>6.3755999999999995</v>
      </c>
      <c r="E679" s="4">
        <f t="shared" si="31"/>
        <v>306.89090000000004</v>
      </c>
      <c r="F679" s="4">
        <f t="shared" si="32"/>
        <v>8.4609000000000378</v>
      </c>
      <c r="G679" s="12">
        <v>2023</v>
      </c>
    </row>
    <row r="680" spans="1:7" x14ac:dyDescent="0.2">
      <c r="A680" s="18">
        <v>44978.973182870373</v>
      </c>
      <c r="B680" s="4">
        <v>5.07</v>
      </c>
      <c r="C680" s="4">
        <v>1.26</v>
      </c>
      <c r="D680" s="4">
        <f t="shared" si="33"/>
        <v>6.3882000000000003</v>
      </c>
      <c r="E680" s="4">
        <f t="shared" si="31"/>
        <v>306.90350000000001</v>
      </c>
      <c r="F680" s="4">
        <f t="shared" si="32"/>
        <v>8.4735000000000014</v>
      </c>
      <c r="G680" s="12">
        <v>2023</v>
      </c>
    </row>
    <row r="681" spans="1:7" x14ac:dyDescent="0.2">
      <c r="A681" s="18">
        <v>44980.627395833333</v>
      </c>
      <c r="B681" s="4">
        <v>5.08</v>
      </c>
      <c r="C681" s="4">
        <v>1.26</v>
      </c>
      <c r="D681" s="4">
        <f t="shared" si="33"/>
        <v>6.4008000000000003</v>
      </c>
      <c r="E681" s="4">
        <f t="shared" si="31"/>
        <v>306.91610000000003</v>
      </c>
      <c r="F681" s="4">
        <f t="shared" si="32"/>
        <v>8.4861000000000217</v>
      </c>
      <c r="G681" s="12">
        <v>2023</v>
      </c>
    </row>
    <row r="682" spans="1:7" x14ac:dyDescent="0.2">
      <c r="A682" s="18">
        <v>44981.475474537037</v>
      </c>
      <c r="B682" s="4">
        <v>5.09</v>
      </c>
      <c r="C682" s="4">
        <v>1.26</v>
      </c>
      <c r="D682" s="4">
        <f t="shared" si="33"/>
        <v>6.4134000000000002</v>
      </c>
      <c r="E682" s="4">
        <f t="shared" si="31"/>
        <v>306.92870000000005</v>
      </c>
      <c r="F682" s="4">
        <f t="shared" si="32"/>
        <v>8.4987000000000421</v>
      </c>
      <c r="G682" s="12">
        <v>2023</v>
      </c>
    </row>
    <row r="683" spans="1:7" x14ac:dyDescent="0.2">
      <c r="A683" s="18">
        <v>44981.48746527778</v>
      </c>
      <c r="B683" s="4">
        <v>5.0999999999999996</v>
      </c>
      <c r="C683" s="4">
        <v>1.26</v>
      </c>
      <c r="D683" s="4">
        <f t="shared" si="33"/>
        <v>6.4259999999999993</v>
      </c>
      <c r="E683" s="4">
        <f t="shared" si="31"/>
        <v>306.94130000000001</v>
      </c>
      <c r="F683" s="4">
        <f t="shared" si="32"/>
        <v>8.5113000000000056</v>
      </c>
      <c r="G683" s="12">
        <v>2023</v>
      </c>
    </row>
    <row r="684" spans="1:7" x14ac:dyDescent="0.2">
      <c r="A684" s="18">
        <v>44981.497557870367</v>
      </c>
      <c r="B684" s="4">
        <v>5.1100000000000003</v>
      </c>
      <c r="C684" s="4">
        <v>1.26</v>
      </c>
      <c r="D684" s="4">
        <f t="shared" si="33"/>
        <v>6.4386000000000001</v>
      </c>
      <c r="E684" s="4">
        <f t="shared" si="31"/>
        <v>306.95390000000003</v>
      </c>
      <c r="F684" s="4">
        <f t="shared" si="32"/>
        <v>8.523900000000026</v>
      </c>
      <c r="G684" s="12">
        <v>2023</v>
      </c>
    </row>
    <row r="685" spans="1:7" x14ac:dyDescent="0.2">
      <c r="A685" s="18">
        <v>44981.506863425922</v>
      </c>
      <c r="B685" s="4">
        <v>5.12</v>
      </c>
      <c r="C685" s="4">
        <v>1.26</v>
      </c>
      <c r="D685" s="4">
        <f t="shared" si="33"/>
        <v>6.4512</v>
      </c>
      <c r="E685" s="4">
        <f t="shared" si="31"/>
        <v>306.9665</v>
      </c>
      <c r="F685" s="4">
        <f t="shared" si="32"/>
        <v>8.5364999999999895</v>
      </c>
      <c r="G685" s="12">
        <v>2023</v>
      </c>
    </row>
    <row r="686" spans="1:7" x14ac:dyDescent="0.2">
      <c r="A686" s="18">
        <v>44981.514039351852</v>
      </c>
      <c r="B686" s="4">
        <v>5.13</v>
      </c>
      <c r="C686" s="4">
        <v>1.26</v>
      </c>
      <c r="D686" s="4">
        <f t="shared" si="33"/>
        <v>6.4638</v>
      </c>
      <c r="E686" s="4">
        <f t="shared" si="31"/>
        <v>306.97910000000002</v>
      </c>
      <c r="F686" s="4">
        <f t="shared" si="32"/>
        <v>8.5491000000000099</v>
      </c>
      <c r="G686" s="12">
        <v>2023</v>
      </c>
    </row>
    <row r="687" spans="1:7" x14ac:dyDescent="0.2">
      <c r="A687" s="18">
        <v>44981.518842592595</v>
      </c>
      <c r="B687" s="4">
        <v>5.14</v>
      </c>
      <c r="C687" s="4">
        <v>1.26</v>
      </c>
      <c r="D687" s="4">
        <f t="shared" si="33"/>
        <v>6.4763999999999999</v>
      </c>
      <c r="E687" s="4">
        <f t="shared" ref="E687:E750" si="34">D687+$E$172</f>
        <v>306.99170000000004</v>
      </c>
      <c r="F687" s="4">
        <f t="shared" si="32"/>
        <v>8.5617000000000303</v>
      </c>
      <c r="G687" s="12">
        <v>2023</v>
      </c>
    </row>
    <row r="688" spans="1:7" x14ac:dyDescent="0.2">
      <c r="A688" s="18">
        <v>44981.524363425924</v>
      </c>
      <c r="B688" s="4">
        <v>5.15</v>
      </c>
      <c r="C688" s="4">
        <v>1.26</v>
      </c>
      <c r="D688" s="4">
        <f t="shared" si="33"/>
        <v>6.4890000000000008</v>
      </c>
      <c r="E688" s="4">
        <f t="shared" si="34"/>
        <v>307.0043</v>
      </c>
      <c r="F688" s="4">
        <f t="shared" si="32"/>
        <v>8.5742999999999938</v>
      </c>
      <c r="G688" s="12">
        <v>2023</v>
      </c>
    </row>
    <row r="689" spans="1:7" x14ac:dyDescent="0.2">
      <c r="A689" s="18">
        <v>44981.529513888891</v>
      </c>
      <c r="B689" s="4">
        <v>5.16</v>
      </c>
      <c r="C689" s="4">
        <v>1.26</v>
      </c>
      <c r="D689" s="4">
        <f t="shared" si="33"/>
        <v>6.5015999999999998</v>
      </c>
      <c r="E689" s="4">
        <f t="shared" si="34"/>
        <v>307.01690000000002</v>
      </c>
      <c r="F689" s="4">
        <f t="shared" si="32"/>
        <v>8.5869000000000142</v>
      </c>
      <c r="G689" s="12">
        <v>2023</v>
      </c>
    </row>
    <row r="690" spans="1:7" x14ac:dyDescent="0.2">
      <c r="A690" s="18">
        <v>44981.536111111112</v>
      </c>
      <c r="B690" s="4">
        <v>5.17</v>
      </c>
      <c r="C690" s="4">
        <v>1.26</v>
      </c>
      <c r="D690" s="4">
        <f t="shared" si="33"/>
        <v>6.5141999999999998</v>
      </c>
      <c r="E690" s="4">
        <f t="shared" si="34"/>
        <v>307.02950000000004</v>
      </c>
      <c r="F690" s="4">
        <f t="shared" si="32"/>
        <v>8.5995000000000346</v>
      </c>
      <c r="G690" s="12">
        <v>2023</v>
      </c>
    </row>
    <row r="691" spans="1:7" x14ac:dyDescent="0.2">
      <c r="A691" s="18">
        <v>44981.54178240741</v>
      </c>
      <c r="B691" s="4">
        <v>5.18</v>
      </c>
      <c r="C691" s="4">
        <v>1.26</v>
      </c>
      <c r="D691" s="4">
        <f t="shared" si="33"/>
        <v>6.5267999999999997</v>
      </c>
      <c r="E691" s="4">
        <f t="shared" si="34"/>
        <v>307.0421</v>
      </c>
      <c r="F691" s="4">
        <f t="shared" si="32"/>
        <v>8.6120999999999981</v>
      </c>
      <c r="G691" s="12">
        <v>2023</v>
      </c>
    </row>
    <row r="692" spans="1:7" x14ac:dyDescent="0.2">
      <c r="A692" s="18">
        <v>44981.547523148147</v>
      </c>
      <c r="B692" s="4">
        <v>5.19</v>
      </c>
      <c r="C692" s="4">
        <v>1.26</v>
      </c>
      <c r="D692" s="4">
        <f t="shared" si="33"/>
        <v>6.5394000000000005</v>
      </c>
      <c r="E692" s="4">
        <f t="shared" si="34"/>
        <v>307.05470000000003</v>
      </c>
      <c r="F692" s="4">
        <f t="shared" si="32"/>
        <v>8.6247000000000185</v>
      </c>
      <c r="G692" s="12">
        <v>2023</v>
      </c>
    </row>
    <row r="693" spans="1:7" x14ac:dyDescent="0.2">
      <c r="A693" s="18">
        <v>44981.552395833336</v>
      </c>
      <c r="B693" s="4">
        <v>5.2</v>
      </c>
      <c r="C693" s="4">
        <v>1.26</v>
      </c>
      <c r="D693" s="4">
        <f t="shared" si="33"/>
        <v>6.5520000000000005</v>
      </c>
      <c r="E693" s="4">
        <f t="shared" si="34"/>
        <v>307.06730000000005</v>
      </c>
      <c r="F693" s="4">
        <f t="shared" si="32"/>
        <v>8.6373000000000388</v>
      </c>
      <c r="G693" s="12">
        <v>2023</v>
      </c>
    </row>
    <row r="694" spans="1:7" x14ac:dyDescent="0.2">
      <c r="A694" s="18">
        <v>44981.558136574073</v>
      </c>
      <c r="B694" s="4">
        <v>5.21</v>
      </c>
      <c r="C694" s="4">
        <v>1.26</v>
      </c>
      <c r="D694" s="4">
        <f t="shared" si="33"/>
        <v>6.5646000000000004</v>
      </c>
      <c r="E694" s="4">
        <f t="shared" si="34"/>
        <v>307.07990000000001</v>
      </c>
      <c r="F694" s="4">
        <f t="shared" si="32"/>
        <v>8.6499000000000024</v>
      </c>
      <c r="G694" s="12">
        <v>2023</v>
      </c>
    </row>
    <row r="695" spans="1:7" x14ac:dyDescent="0.2">
      <c r="A695" s="18">
        <v>44981.563599537039</v>
      </c>
      <c r="B695" s="4">
        <v>5.22</v>
      </c>
      <c r="C695" s="4">
        <v>1.26</v>
      </c>
      <c r="D695" s="4">
        <f t="shared" si="33"/>
        <v>6.5771999999999995</v>
      </c>
      <c r="E695" s="4">
        <f t="shared" si="34"/>
        <v>307.09250000000003</v>
      </c>
      <c r="F695" s="4">
        <f t="shared" si="32"/>
        <v>8.6625000000000227</v>
      </c>
      <c r="G695" s="12">
        <v>2023</v>
      </c>
    </row>
    <row r="696" spans="1:7" x14ac:dyDescent="0.2">
      <c r="A696" s="18">
        <v>44981.570069444446</v>
      </c>
      <c r="B696" s="4">
        <v>5.23</v>
      </c>
      <c r="C696" s="4">
        <v>1.26</v>
      </c>
      <c r="D696" s="4">
        <f t="shared" si="33"/>
        <v>6.5898000000000003</v>
      </c>
      <c r="E696" s="4">
        <f t="shared" si="34"/>
        <v>307.10510000000005</v>
      </c>
      <c r="F696" s="4">
        <f t="shared" si="32"/>
        <v>8.6751000000000431</v>
      </c>
      <c r="G696" s="12">
        <v>2023</v>
      </c>
    </row>
    <row r="697" spans="1:7" x14ac:dyDescent="0.2">
      <c r="A697" s="18">
        <v>44981.576296296298</v>
      </c>
      <c r="B697" s="4">
        <v>5.24</v>
      </c>
      <c r="C697" s="4">
        <v>1.26</v>
      </c>
      <c r="D697" s="4">
        <f t="shared" si="33"/>
        <v>6.6024000000000003</v>
      </c>
      <c r="E697" s="4">
        <f t="shared" si="34"/>
        <v>307.11770000000001</v>
      </c>
      <c r="F697" s="4">
        <f t="shared" si="32"/>
        <v>8.6877000000000066</v>
      </c>
      <c r="G697" s="12">
        <v>2023</v>
      </c>
    </row>
    <row r="698" spans="1:7" x14ac:dyDescent="0.2">
      <c r="A698" s="18">
        <v>44981.58394675926</v>
      </c>
      <c r="B698" s="4">
        <v>5.25</v>
      </c>
      <c r="C698" s="4">
        <v>1.26</v>
      </c>
      <c r="D698" s="4">
        <f t="shared" si="33"/>
        <v>6.6150000000000002</v>
      </c>
      <c r="E698" s="4">
        <f t="shared" si="34"/>
        <v>307.13030000000003</v>
      </c>
      <c r="F698" s="4">
        <f t="shared" si="32"/>
        <v>8.700300000000027</v>
      </c>
      <c r="G698" s="12">
        <v>2023</v>
      </c>
    </row>
    <row r="699" spans="1:7" x14ac:dyDescent="0.2">
      <c r="A699" s="18">
        <v>44981.592488425929</v>
      </c>
      <c r="B699" s="4">
        <v>5.26</v>
      </c>
      <c r="C699" s="4">
        <v>1.26</v>
      </c>
      <c r="D699" s="4">
        <f t="shared" si="33"/>
        <v>6.6276000000000002</v>
      </c>
      <c r="E699" s="4">
        <f t="shared" si="34"/>
        <v>307.1429</v>
      </c>
      <c r="F699" s="4">
        <f t="shared" si="32"/>
        <v>8.7128999999999905</v>
      </c>
      <c r="G699" s="12">
        <v>2023</v>
      </c>
    </row>
    <row r="700" spans="1:7" x14ac:dyDescent="0.2">
      <c r="A700" s="18">
        <v>44981.600775462961</v>
      </c>
      <c r="B700" s="4">
        <v>5.27</v>
      </c>
      <c r="C700" s="4">
        <v>1.26</v>
      </c>
      <c r="D700" s="4">
        <f t="shared" si="33"/>
        <v>6.6401999999999992</v>
      </c>
      <c r="E700" s="4">
        <f t="shared" si="34"/>
        <v>307.15550000000002</v>
      </c>
      <c r="F700" s="4">
        <f t="shared" si="32"/>
        <v>8.7255000000000109</v>
      </c>
      <c r="G700" s="12">
        <v>2023</v>
      </c>
    </row>
    <row r="701" spans="1:7" x14ac:dyDescent="0.2">
      <c r="A701" s="18">
        <v>44981.608842592592</v>
      </c>
      <c r="B701" s="4">
        <v>5.28</v>
      </c>
      <c r="C701" s="4">
        <v>1.26</v>
      </c>
      <c r="D701" s="4">
        <f t="shared" si="33"/>
        <v>6.6528</v>
      </c>
      <c r="E701" s="4">
        <f t="shared" si="34"/>
        <v>307.16810000000004</v>
      </c>
      <c r="F701" s="4">
        <f t="shared" si="32"/>
        <v>8.7381000000000313</v>
      </c>
      <c r="G701" s="12">
        <v>2023</v>
      </c>
    </row>
    <row r="702" spans="1:7" x14ac:dyDescent="0.2">
      <c r="A702" s="18">
        <v>44981.617673611108</v>
      </c>
      <c r="B702" s="4">
        <v>5.29</v>
      </c>
      <c r="C702" s="4">
        <v>1.26</v>
      </c>
      <c r="D702" s="4">
        <f t="shared" si="33"/>
        <v>6.6654</v>
      </c>
      <c r="E702" s="4">
        <f t="shared" si="34"/>
        <v>307.1807</v>
      </c>
      <c r="F702" s="4">
        <f t="shared" si="32"/>
        <v>8.7506999999999948</v>
      </c>
      <c r="G702" s="12">
        <v>2023</v>
      </c>
    </row>
    <row r="703" spans="1:7" x14ac:dyDescent="0.2">
      <c r="A703" s="18">
        <v>44981.626018518517</v>
      </c>
      <c r="B703" s="4">
        <v>5.3</v>
      </c>
      <c r="C703" s="4">
        <v>1.26</v>
      </c>
      <c r="D703" s="4">
        <f t="shared" si="33"/>
        <v>6.6779999999999999</v>
      </c>
      <c r="E703" s="4">
        <f t="shared" si="34"/>
        <v>307.19330000000002</v>
      </c>
      <c r="F703" s="4">
        <f t="shared" si="32"/>
        <v>8.7633000000000152</v>
      </c>
      <c r="G703" s="12">
        <v>2023</v>
      </c>
    </row>
    <row r="704" spans="1:7" x14ac:dyDescent="0.2">
      <c r="A704" s="18">
        <v>44981.634328703702</v>
      </c>
      <c r="B704" s="4">
        <v>5.31</v>
      </c>
      <c r="C704" s="4">
        <v>1.26</v>
      </c>
      <c r="D704" s="4">
        <f t="shared" si="33"/>
        <v>6.6905999999999999</v>
      </c>
      <c r="E704" s="4">
        <f t="shared" si="34"/>
        <v>307.20590000000004</v>
      </c>
      <c r="F704" s="4">
        <f t="shared" si="32"/>
        <v>8.7759000000000356</v>
      </c>
      <c r="G704" s="12">
        <v>2023</v>
      </c>
    </row>
    <row r="705" spans="1:7" x14ac:dyDescent="0.2">
      <c r="A705" s="18">
        <v>44981.642858796295</v>
      </c>
      <c r="B705" s="4">
        <v>5.32</v>
      </c>
      <c r="C705" s="4">
        <v>1.26</v>
      </c>
      <c r="D705" s="4">
        <f t="shared" si="33"/>
        <v>6.7032000000000007</v>
      </c>
      <c r="E705" s="4">
        <f t="shared" si="34"/>
        <v>307.21850000000001</v>
      </c>
      <c r="F705" s="4">
        <f t="shared" si="32"/>
        <v>8.7884999999999991</v>
      </c>
      <c r="G705" s="12">
        <v>2023</v>
      </c>
    </row>
    <row r="706" spans="1:7" x14ac:dyDescent="0.2">
      <c r="A706" s="18">
        <v>44981.651493055557</v>
      </c>
      <c r="B706" s="4">
        <v>5.33</v>
      </c>
      <c r="C706" s="4">
        <v>1.26</v>
      </c>
      <c r="D706" s="4">
        <f t="shared" si="33"/>
        <v>6.7157999999999998</v>
      </c>
      <c r="E706" s="4">
        <f t="shared" si="34"/>
        <v>307.23110000000003</v>
      </c>
      <c r="F706" s="4">
        <f t="shared" si="32"/>
        <v>8.8011000000000195</v>
      </c>
      <c r="G706" s="12">
        <v>2023</v>
      </c>
    </row>
    <row r="707" spans="1:7" x14ac:dyDescent="0.2">
      <c r="A707" s="18">
        <v>44981.658402777779</v>
      </c>
      <c r="B707" s="4">
        <v>5.34</v>
      </c>
      <c r="C707" s="4">
        <v>1.26</v>
      </c>
      <c r="D707" s="4">
        <f t="shared" si="33"/>
        <v>6.7283999999999997</v>
      </c>
      <c r="E707" s="4">
        <f t="shared" si="34"/>
        <v>307.24370000000005</v>
      </c>
      <c r="F707" s="4">
        <f t="shared" si="32"/>
        <v>8.8137000000000398</v>
      </c>
      <c r="G707" s="12">
        <v>2023</v>
      </c>
    </row>
    <row r="708" spans="1:7" x14ac:dyDescent="0.2">
      <c r="A708" s="18">
        <v>44981.664317129631</v>
      </c>
      <c r="B708" s="4">
        <v>5.35</v>
      </c>
      <c r="C708" s="4">
        <v>1.26</v>
      </c>
      <c r="D708" s="4">
        <f t="shared" si="33"/>
        <v>6.7409999999999997</v>
      </c>
      <c r="E708" s="4">
        <f t="shared" si="34"/>
        <v>307.25630000000001</v>
      </c>
      <c r="F708" s="4">
        <f t="shared" ref="F708:F771" si="35">E708-298.43</f>
        <v>8.8263000000000034</v>
      </c>
      <c r="G708" s="12">
        <v>2023</v>
      </c>
    </row>
    <row r="709" spans="1:7" x14ac:dyDescent="0.2">
      <c r="A709" s="18">
        <v>44981.667870370373</v>
      </c>
      <c r="B709" s="4">
        <v>5.36</v>
      </c>
      <c r="C709" s="4">
        <v>1.26</v>
      </c>
      <c r="D709" s="4">
        <f t="shared" si="33"/>
        <v>6.7536000000000005</v>
      </c>
      <c r="E709" s="4">
        <f t="shared" si="34"/>
        <v>307.26890000000003</v>
      </c>
      <c r="F709" s="4">
        <f t="shared" si="35"/>
        <v>8.8389000000000237</v>
      </c>
      <c r="G709" s="12">
        <v>2023</v>
      </c>
    </row>
    <row r="710" spans="1:7" x14ac:dyDescent="0.2">
      <c r="A710" s="18">
        <v>44981.674016203702</v>
      </c>
      <c r="B710" s="4">
        <v>5.37</v>
      </c>
      <c r="C710" s="4">
        <v>1.26</v>
      </c>
      <c r="D710" s="4">
        <f t="shared" si="33"/>
        <v>6.7662000000000004</v>
      </c>
      <c r="E710" s="4">
        <f t="shared" si="34"/>
        <v>307.28150000000005</v>
      </c>
      <c r="F710" s="4">
        <f t="shared" si="35"/>
        <v>8.8515000000000441</v>
      </c>
      <c r="G710" s="12">
        <v>2023</v>
      </c>
    </row>
    <row r="711" spans="1:7" x14ac:dyDescent="0.2">
      <c r="A711" s="18">
        <v>44981.679884259262</v>
      </c>
      <c r="B711" s="4">
        <v>5.38</v>
      </c>
      <c r="C711" s="4">
        <v>1.26</v>
      </c>
      <c r="D711" s="4">
        <f t="shared" si="33"/>
        <v>6.7787999999999995</v>
      </c>
      <c r="E711" s="4">
        <f t="shared" si="34"/>
        <v>307.29410000000001</v>
      </c>
      <c r="F711" s="4">
        <f t="shared" si="35"/>
        <v>8.8641000000000076</v>
      </c>
      <c r="G711" s="12">
        <v>2023</v>
      </c>
    </row>
    <row r="712" spans="1:7" x14ac:dyDescent="0.2">
      <c r="A712" s="18">
        <v>44981.687291666669</v>
      </c>
      <c r="B712" s="4">
        <v>5.39</v>
      </c>
      <c r="C712" s="4">
        <v>1.26</v>
      </c>
      <c r="D712" s="4">
        <f t="shared" si="33"/>
        <v>6.7913999999999994</v>
      </c>
      <c r="E712" s="4">
        <f t="shared" si="34"/>
        <v>307.30670000000003</v>
      </c>
      <c r="F712" s="4">
        <f t="shared" si="35"/>
        <v>8.876700000000028</v>
      </c>
      <c r="G712" s="12">
        <v>2023</v>
      </c>
    </row>
    <row r="713" spans="1:7" x14ac:dyDescent="0.2">
      <c r="A713" s="18">
        <v>44981.700150462966</v>
      </c>
      <c r="B713" s="4">
        <v>5.4</v>
      </c>
      <c r="C713" s="4">
        <v>1.26</v>
      </c>
      <c r="D713" s="4">
        <f t="shared" si="33"/>
        <v>6.8040000000000003</v>
      </c>
      <c r="E713" s="4">
        <f t="shared" si="34"/>
        <v>307.3193</v>
      </c>
      <c r="F713" s="4">
        <f t="shared" si="35"/>
        <v>8.8892999999999915</v>
      </c>
      <c r="G713" s="12">
        <v>2023</v>
      </c>
    </row>
    <row r="714" spans="1:7" x14ac:dyDescent="0.2">
      <c r="A714" s="18">
        <v>44981.738495370373</v>
      </c>
      <c r="B714" s="4">
        <v>5.41</v>
      </c>
      <c r="C714" s="4">
        <v>1.26</v>
      </c>
      <c r="D714" s="4">
        <f t="shared" si="33"/>
        <v>6.8166000000000002</v>
      </c>
      <c r="E714" s="4">
        <f t="shared" si="34"/>
        <v>307.33190000000002</v>
      </c>
      <c r="F714" s="4">
        <f t="shared" si="35"/>
        <v>8.9019000000000119</v>
      </c>
      <c r="G714" s="12">
        <v>2023</v>
      </c>
    </row>
    <row r="715" spans="1:7" x14ac:dyDescent="0.2">
      <c r="A715" s="18">
        <v>44982.400405092594</v>
      </c>
      <c r="B715" s="4">
        <v>5.42</v>
      </c>
      <c r="C715" s="4">
        <v>1.26</v>
      </c>
      <c r="D715" s="4">
        <f t="shared" si="33"/>
        <v>6.8292000000000002</v>
      </c>
      <c r="E715" s="4">
        <f t="shared" si="34"/>
        <v>307.34450000000004</v>
      </c>
      <c r="F715" s="4">
        <f t="shared" si="35"/>
        <v>8.9145000000000323</v>
      </c>
      <c r="G715" s="12">
        <v>2023</v>
      </c>
    </row>
    <row r="716" spans="1:7" x14ac:dyDescent="0.2">
      <c r="A716" s="18">
        <v>44982.412534722222</v>
      </c>
      <c r="B716" s="4">
        <v>5.43</v>
      </c>
      <c r="C716" s="4">
        <v>1.26</v>
      </c>
      <c r="D716" s="4">
        <f t="shared" si="33"/>
        <v>6.8418000000000001</v>
      </c>
      <c r="E716" s="4">
        <f t="shared" si="34"/>
        <v>307.3571</v>
      </c>
      <c r="F716" s="4">
        <f t="shared" si="35"/>
        <v>8.9270999999999958</v>
      </c>
      <c r="G716" s="12">
        <v>2023</v>
      </c>
    </row>
    <row r="717" spans="1:7" x14ac:dyDescent="0.2">
      <c r="A717" s="18">
        <v>44982.420590277776</v>
      </c>
      <c r="B717" s="4">
        <v>5.44</v>
      </c>
      <c r="C717" s="4">
        <v>1.26</v>
      </c>
      <c r="D717" s="4">
        <f t="shared" si="33"/>
        <v>6.8544000000000009</v>
      </c>
      <c r="E717" s="4">
        <f t="shared" si="34"/>
        <v>307.36970000000002</v>
      </c>
      <c r="F717" s="4">
        <f t="shared" si="35"/>
        <v>8.9397000000000162</v>
      </c>
      <c r="G717" s="12">
        <v>2023</v>
      </c>
    </row>
    <row r="718" spans="1:7" x14ac:dyDescent="0.2">
      <c r="A718" s="18">
        <v>44982.428530092591</v>
      </c>
      <c r="B718" s="4">
        <v>5.45</v>
      </c>
      <c r="C718" s="4">
        <v>1.26</v>
      </c>
      <c r="D718" s="4">
        <f t="shared" si="33"/>
        <v>6.867</v>
      </c>
      <c r="E718" s="4">
        <f t="shared" si="34"/>
        <v>307.38230000000004</v>
      </c>
      <c r="F718" s="4">
        <f t="shared" si="35"/>
        <v>8.9523000000000366</v>
      </c>
      <c r="G718" s="12">
        <v>2023</v>
      </c>
    </row>
    <row r="719" spans="1:7" x14ac:dyDescent="0.2">
      <c r="A719" s="18">
        <v>44982.436238425929</v>
      </c>
      <c r="B719" s="4">
        <v>5.46</v>
      </c>
      <c r="C719" s="4">
        <v>1.26</v>
      </c>
      <c r="D719" s="4">
        <f t="shared" si="33"/>
        <v>6.8795999999999999</v>
      </c>
      <c r="E719" s="4">
        <f t="shared" si="34"/>
        <v>307.39490000000001</v>
      </c>
      <c r="F719" s="4">
        <f t="shared" si="35"/>
        <v>8.9649000000000001</v>
      </c>
      <c r="G719" s="12">
        <v>2023</v>
      </c>
    </row>
    <row r="720" spans="1:7" x14ac:dyDescent="0.2">
      <c r="A720" s="18">
        <v>44982.443159722221</v>
      </c>
      <c r="B720" s="4">
        <v>5.47</v>
      </c>
      <c r="C720" s="4">
        <v>1.26</v>
      </c>
      <c r="D720" s="4">
        <f t="shared" si="33"/>
        <v>6.8921999999999999</v>
      </c>
      <c r="E720" s="4">
        <f t="shared" si="34"/>
        <v>307.40750000000003</v>
      </c>
      <c r="F720" s="4">
        <f t="shared" si="35"/>
        <v>8.9775000000000205</v>
      </c>
      <c r="G720" s="12">
        <v>2023</v>
      </c>
    </row>
    <row r="721" spans="1:7" x14ac:dyDescent="0.2">
      <c r="A721" s="18">
        <v>44982.449363425927</v>
      </c>
      <c r="B721" s="4">
        <v>5.48</v>
      </c>
      <c r="C721" s="4">
        <v>1.26</v>
      </c>
      <c r="D721" s="4">
        <f t="shared" si="33"/>
        <v>6.9048000000000007</v>
      </c>
      <c r="E721" s="4">
        <f t="shared" si="34"/>
        <v>307.42010000000005</v>
      </c>
      <c r="F721" s="4">
        <f t="shared" si="35"/>
        <v>8.9901000000000408</v>
      </c>
      <c r="G721" s="12">
        <v>2023</v>
      </c>
    </row>
    <row r="722" spans="1:7" x14ac:dyDescent="0.2">
      <c r="A722" s="18">
        <v>44982.455555555556</v>
      </c>
      <c r="B722" s="4">
        <v>5.49</v>
      </c>
      <c r="C722" s="4">
        <v>1.26</v>
      </c>
      <c r="D722" s="4">
        <f t="shared" ref="D722:D785" si="36">B722*C722</f>
        <v>6.9174000000000007</v>
      </c>
      <c r="E722" s="4">
        <f t="shared" si="34"/>
        <v>307.43270000000001</v>
      </c>
      <c r="F722" s="4">
        <f t="shared" si="35"/>
        <v>9.0027000000000044</v>
      </c>
      <c r="G722" s="12">
        <v>2023</v>
      </c>
    </row>
    <row r="723" spans="1:7" x14ac:dyDescent="0.2">
      <c r="A723" s="18">
        <v>44982.460787037038</v>
      </c>
      <c r="B723" s="4">
        <v>5.5</v>
      </c>
      <c r="C723" s="4">
        <v>1.26</v>
      </c>
      <c r="D723" s="4">
        <f t="shared" si="36"/>
        <v>6.93</v>
      </c>
      <c r="E723" s="4">
        <f t="shared" si="34"/>
        <v>307.44530000000003</v>
      </c>
      <c r="F723" s="4">
        <f t="shared" si="35"/>
        <v>9.0153000000000247</v>
      </c>
      <c r="G723" s="12">
        <v>2023</v>
      </c>
    </row>
    <row r="724" spans="1:7" x14ac:dyDescent="0.2">
      <c r="A724" s="18">
        <v>44982.466400462959</v>
      </c>
      <c r="B724" s="4">
        <v>5.51</v>
      </c>
      <c r="C724" s="4">
        <v>1.26</v>
      </c>
      <c r="D724" s="4">
        <f t="shared" si="36"/>
        <v>6.9425999999999997</v>
      </c>
      <c r="E724" s="4">
        <f t="shared" si="34"/>
        <v>307.45790000000005</v>
      </c>
      <c r="F724" s="4">
        <f t="shared" si="35"/>
        <v>9.0279000000000451</v>
      </c>
      <c r="G724" s="12">
        <v>2023</v>
      </c>
    </row>
    <row r="725" spans="1:7" x14ac:dyDescent="0.2">
      <c r="A725" s="18">
        <v>44982.472002314818</v>
      </c>
      <c r="B725" s="4">
        <v>5.52</v>
      </c>
      <c r="C725" s="4">
        <v>1.26</v>
      </c>
      <c r="D725" s="4">
        <f t="shared" si="36"/>
        <v>6.9551999999999996</v>
      </c>
      <c r="E725" s="4">
        <f t="shared" si="34"/>
        <v>307.47050000000002</v>
      </c>
      <c r="F725" s="4">
        <f t="shared" si="35"/>
        <v>9.0405000000000086</v>
      </c>
      <c r="G725" s="12">
        <v>2023</v>
      </c>
    </row>
    <row r="726" spans="1:7" x14ac:dyDescent="0.2">
      <c r="A726" s="18">
        <v>44982.477650462963</v>
      </c>
      <c r="B726" s="4">
        <v>5.53</v>
      </c>
      <c r="C726" s="4">
        <v>1.26</v>
      </c>
      <c r="D726" s="4">
        <f t="shared" si="36"/>
        <v>6.9678000000000004</v>
      </c>
      <c r="E726" s="4">
        <f t="shared" si="34"/>
        <v>307.48310000000004</v>
      </c>
      <c r="F726" s="4">
        <f t="shared" si="35"/>
        <v>9.053100000000029</v>
      </c>
      <c r="G726" s="12">
        <v>2023</v>
      </c>
    </row>
    <row r="727" spans="1:7" x14ac:dyDescent="0.2">
      <c r="A727" s="18">
        <v>44982.482812499999</v>
      </c>
      <c r="B727" s="4">
        <v>5.54</v>
      </c>
      <c r="C727" s="4">
        <v>1.26</v>
      </c>
      <c r="D727" s="4">
        <f t="shared" si="36"/>
        <v>6.9804000000000004</v>
      </c>
      <c r="E727" s="4">
        <f t="shared" si="34"/>
        <v>307.4957</v>
      </c>
      <c r="F727" s="4">
        <f t="shared" si="35"/>
        <v>9.0656999999999925</v>
      </c>
      <c r="G727" s="12">
        <v>2023</v>
      </c>
    </row>
    <row r="728" spans="1:7" x14ac:dyDescent="0.2">
      <c r="A728" s="18">
        <v>44982.48877314815</v>
      </c>
      <c r="B728" s="4">
        <v>5.55</v>
      </c>
      <c r="C728" s="4">
        <v>1.26</v>
      </c>
      <c r="D728" s="4">
        <f t="shared" si="36"/>
        <v>6.9929999999999994</v>
      </c>
      <c r="E728" s="4">
        <f t="shared" si="34"/>
        <v>307.50830000000002</v>
      </c>
      <c r="F728" s="4">
        <f t="shared" si="35"/>
        <v>9.0783000000000129</v>
      </c>
      <c r="G728" s="12">
        <v>2023</v>
      </c>
    </row>
    <row r="729" spans="1:7" x14ac:dyDescent="0.2">
      <c r="A729" s="18">
        <v>44982.495555555557</v>
      </c>
      <c r="B729" s="4">
        <v>5.56</v>
      </c>
      <c r="C729" s="4">
        <v>1.26</v>
      </c>
      <c r="D729" s="4">
        <f t="shared" si="36"/>
        <v>7.0055999999999994</v>
      </c>
      <c r="E729" s="4">
        <f t="shared" si="34"/>
        <v>307.52090000000004</v>
      </c>
      <c r="F729" s="4">
        <f t="shared" si="35"/>
        <v>9.0909000000000333</v>
      </c>
      <c r="G729" s="12">
        <v>2023</v>
      </c>
    </row>
    <row r="730" spans="1:7" x14ac:dyDescent="0.2">
      <c r="A730" s="18">
        <v>44982.503101851849</v>
      </c>
      <c r="B730" s="4">
        <v>5.57</v>
      </c>
      <c r="C730" s="4">
        <v>1.26</v>
      </c>
      <c r="D730" s="4">
        <f t="shared" si="36"/>
        <v>7.0182000000000002</v>
      </c>
      <c r="E730" s="4">
        <f t="shared" si="34"/>
        <v>307.5335</v>
      </c>
      <c r="F730" s="4">
        <f t="shared" si="35"/>
        <v>9.1034999999999968</v>
      </c>
      <c r="G730" s="12">
        <v>2023</v>
      </c>
    </row>
    <row r="731" spans="1:7" x14ac:dyDescent="0.2">
      <c r="A731" s="18">
        <v>44982.51116898148</v>
      </c>
      <c r="B731" s="4">
        <v>5.58</v>
      </c>
      <c r="C731" s="4">
        <v>1.26</v>
      </c>
      <c r="D731" s="4">
        <f t="shared" si="36"/>
        <v>7.0308000000000002</v>
      </c>
      <c r="E731" s="4">
        <f t="shared" si="34"/>
        <v>307.54610000000002</v>
      </c>
      <c r="F731" s="4">
        <f t="shared" si="35"/>
        <v>9.1161000000000172</v>
      </c>
      <c r="G731" s="12">
        <v>2023</v>
      </c>
    </row>
    <row r="732" spans="1:7" x14ac:dyDescent="0.2">
      <c r="A732" s="18">
        <v>44982.520462962966</v>
      </c>
      <c r="B732" s="4">
        <v>5.59</v>
      </c>
      <c r="C732" s="4">
        <v>1.26</v>
      </c>
      <c r="D732" s="4">
        <f t="shared" si="36"/>
        <v>7.0434000000000001</v>
      </c>
      <c r="E732" s="4">
        <f t="shared" si="34"/>
        <v>307.55870000000004</v>
      </c>
      <c r="F732" s="4">
        <f t="shared" si="35"/>
        <v>9.1287000000000376</v>
      </c>
      <c r="G732" s="12">
        <v>2023</v>
      </c>
    </row>
    <row r="733" spans="1:7" x14ac:dyDescent="0.2">
      <c r="A733" s="18">
        <v>44982.528182870374</v>
      </c>
      <c r="B733" s="4">
        <v>5.6</v>
      </c>
      <c r="C733" s="4">
        <v>1.26</v>
      </c>
      <c r="D733" s="4">
        <f t="shared" si="36"/>
        <v>7.0559999999999992</v>
      </c>
      <c r="E733" s="4">
        <f t="shared" si="34"/>
        <v>307.57130000000001</v>
      </c>
      <c r="F733" s="4">
        <f t="shared" si="35"/>
        <v>9.1413000000000011</v>
      </c>
      <c r="G733" s="12">
        <v>2023</v>
      </c>
    </row>
    <row r="734" spans="1:7" x14ac:dyDescent="0.2">
      <c r="A734" s="18">
        <v>44982.53670138889</v>
      </c>
      <c r="B734" s="4">
        <v>5.61</v>
      </c>
      <c r="C734" s="4">
        <v>1.26</v>
      </c>
      <c r="D734" s="4">
        <f t="shared" si="36"/>
        <v>7.0686000000000009</v>
      </c>
      <c r="E734" s="4">
        <f t="shared" si="34"/>
        <v>307.58390000000003</v>
      </c>
      <c r="F734" s="4">
        <f t="shared" si="35"/>
        <v>9.1539000000000215</v>
      </c>
      <c r="G734" s="12">
        <v>2023</v>
      </c>
    </row>
    <row r="735" spans="1:7" x14ac:dyDescent="0.2">
      <c r="A735" s="18">
        <v>44982.545254629629</v>
      </c>
      <c r="B735" s="4">
        <v>5.62</v>
      </c>
      <c r="C735" s="4">
        <v>1.26</v>
      </c>
      <c r="D735" s="4">
        <f t="shared" si="36"/>
        <v>7.0811999999999999</v>
      </c>
      <c r="E735" s="4">
        <f t="shared" si="34"/>
        <v>307.59650000000005</v>
      </c>
      <c r="F735" s="4">
        <f t="shared" si="35"/>
        <v>9.1665000000000418</v>
      </c>
      <c r="G735" s="12">
        <v>2023</v>
      </c>
    </row>
    <row r="736" spans="1:7" x14ac:dyDescent="0.2">
      <c r="A736" s="18">
        <v>44982.557673611111</v>
      </c>
      <c r="B736" s="4">
        <v>5.63</v>
      </c>
      <c r="C736" s="4">
        <v>1.26</v>
      </c>
      <c r="D736" s="4">
        <f t="shared" si="36"/>
        <v>7.0937999999999999</v>
      </c>
      <c r="E736" s="4">
        <f t="shared" si="34"/>
        <v>307.60910000000001</v>
      </c>
      <c r="F736" s="4">
        <f t="shared" si="35"/>
        <v>9.1791000000000054</v>
      </c>
      <c r="G736" s="12">
        <v>2023</v>
      </c>
    </row>
    <row r="737" spans="1:7" x14ac:dyDescent="0.2">
      <c r="A737" s="18">
        <v>44982.570231481484</v>
      </c>
      <c r="B737" s="4">
        <v>5.64</v>
      </c>
      <c r="C737" s="4">
        <v>1.26</v>
      </c>
      <c r="D737" s="4">
        <f t="shared" si="36"/>
        <v>7.1063999999999998</v>
      </c>
      <c r="E737" s="4">
        <f t="shared" si="34"/>
        <v>307.62170000000003</v>
      </c>
      <c r="F737" s="4">
        <f t="shared" si="35"/>
        <v>9.1917000000000257</v>
      </c>
      <c r="G737" s="12">
        <v>2023</v>
      </c>
    </row>
    <row r="738" spans="1:7" x14ac:dyDescent="0.2">
      <c r="A738" s="18">
        <v>44982.592858796299</v>
      </c>
      <c r="B738" s="4">
        <v>5.65</v>
      </c>
      <c r="C738" s="4">
        <v>1.26</v>
      </c>
      <c r="D738" s="4">
        <f t="shared" si="36"/>
        <v>7.1190000000000007</v>
      </c>
      <c r="E738" s="4">
        <f t="shared" si="34"/>
        <v>307.63430000000005</v>
      </c>
      <c r="F738" s="4">
        <f t="shared" si="35"/>
        <v>9.2043000000000461</v>
      </c>
      <c r="G738" s="12">
        <v>2023</v>
      </c>
    </row>
    <row r="739" spans="1:7" x14ac:dyDescent="0.2">
      <c r="A739" s="18">
        <v>44982.646539351852</v>
      </c>
      <c r="B739" s="4">
        <v>5.66</v>
      </c>
      <c r="C739" s="4">
        <v>1.26</v>
      </c>
      <c r="D739" s="4">
        <f t="shared" si="36"/>
        <v>7.1316000000000006</v>
      </c>
      <c r="E739" s="4">
        <f t="shared" si="34"/>
        <v>307.64690000000002</v>
      </c>
      <c r="F739" s="4">
        <f t="shared" si="35"/>
        <v>9.2169000000000096</v>
      </c>
      <c r="G739" s="12">
        <v>2023</v>
      </c>
    </row>
    <row r="740" spans="1:7" x14ac:dyDescent="0.2">
      <c r="A740" s="18">
        <v>44986.42119212963</v>
      </c>
      <c r="B740" s="4">
        <v>5.67</v>
      </c>
      <c r="C740" s="4">
        <v>1.26</v>
      </c>
      <c r="D740" s="4">
        <f t="shared" si="36"/>
        <v>7.1441999999999997</v>
      </c>
      <c r="E740" s="4">
        <f t="shared" si="34"/>
        <v>307.65950000000004</v>
      </c>
      <c r="F740" s="4">
        <f t="shared" si="35"/>
        <v>9.22950000000003</v>
      </c>
      <c r="G740" s="12">
        <v>2023</v>
      </c>
    </row>
    <row r="741" spans="1:7" x14ac:dyDescent="0.2">
      <c r="A741" s="18">
        <v>44986.434155092589</v>
      </c>
      <c r="B741" s="4">
        <v>5.68</v>
      </c>
      <c r="C741" s="4">
        <v>1.26</v>
      </c>
      <c r="D741" s="4">
        <f t="shared" si="36"/>
        <v>7.1567999999999996</v>
      </c>
      <c r="E741" s="4">
        <f t="shared" si="34"/>
        <v>307.6721</v>
      </c>
      <c r="F741" s="4">
        <f t="shared" si="35"/>
        <v>9.2420999999999935</v>
      </c>
      <c r="G741" s="12">
        <v>2023</v>
      </c>
    </row>
    <row r="742" spans="1:7" x14ac:dyDescent="0.2">
      <c r="A742" s="18">
        <v>44986.471435185187</v>
      </c>
      <c r="B742" s="4">
        <v>5.69</v>
      </c>
      <c r="C742" s="4">
        <v>1.26</v>
      </c>
      <c r="D742" s="4">
        <f t="shared" si="36"/>
        <v>7.1694000000000004</v>
      </c>
      <c r="E742" s="4">
        <f t="shared" si="34"/>
        <v>307.68470000000002</v>
      </c>
      <c r="F742" s="4">
        <f t="shared" si="35"/>
        <v>9.2547000000000139</v>
      </c>
      <c r="G742" s="12">
        <v>2023</v>
      </c>
    </row>
    <row r="743" spans="1:7" x14ac:dyDescent="0.2">
      <c r="A743" s="18">
        <v>44986.502152777779</v>
      </c>
      <c r="B743" s="4">
        <v>5.7</v>
      </c>
      <c r="C743" s="4">
        <v>1.26</v>
      </c>
      <c r="D743" s="4">
        <f t="shared" si="36"/>
        <v>7.1820000000000004</v>
      </c>
      <c r="E743" s="4">
        <f t="shared" si="34"/>
        <v>307.69730000000004</v>
      </c>
      <c r="F743" s="4">
        <f t="shared" si="35"/>
        <v>9.2673000000000343</v>
      </c>
      <c r="G743" s="12">
        <v>2023</v>
      </c>
    </row>
    <row r="744" spans="1:7" x14ac:dyDescent="0.2">
      <c r="A744" s="18">
        <v>44986.506805555553</v>
      </c>
      <c r="B744" s="4">
        <v>5.71</v>
      </c>
      <c r="C744" s="4">
        <v>1.26</v>
      </c>
      <c r="D744" s="4">
        <f t="shared" si="36"/>
        <v>7.1946000000000003</v>
      </c>
      <c r="E744" s="4">
        <f t="shared" si="34"/>
        <v>307.7099</v>
      </c>
      <c r="F744" s="4">
        <f t="shared" si="35"/>
        <v>9.2798999999999978</v>
      </c>
      <c r="G744" s="12">
        <v>2023</v>
      </c>
    </row>
    <row r="745" spans="1:7" x14ac:dyDescent="0.2">
      <c r="A745" s="18">
        <v>44986.513981481483</v>
      </c>
      <c r="B745" s="4">
        <v>5.72</v>
      </c>
      <c r="C745" s="4">
        <v>1.26</v>
      </c>
      <c r="D745" s="4">
        <f t="shared" si="36"/>
        <v>7.2071999999999994</v>
      </c>
      <c r="E745" s="4">
        <f t="shared" si="34"/>
        <v>307.72250000000003</v>
      </c>
      <c r="F745" s="4">
        <f t="shared" si="35"/>
        <v>9.2925000000000182</v>
      </c>
      <c r="G745" s="12">
        <v>2023</v>
      </c>
    </row>
    <row r="746" spans="1:7" x14ac:dyDescent="0.2">
      <c r="A746" s="18">
        <v>44986.54210648148</v>
      </c>
      <c r="B746" s="4">
        <v>5.73</v>
      </c>
      <c r="C746" s="4">
        <v>1.26</v>
      </c>
      <c r="D746" s="4">
        <f t="shared" si="36"/>
        <v>7.2198000000000002</v>
      </c>
      <c r="E746" s="4">
        <f t="shared" si="34"/>
        <v>307.73510000000005</v>
      </c>
      <c r="F746" s="4">
        <f t="shared" si="35"/>
        <v>9.3051000000000386</v>
      </c>
      <c r="G746" s="12">
        <v>2023</v>
      </c>
    </row>
    <row r="747" spans="1:7" x14ac:dyDescent="0.2">
      <c r="A747" s="18">
        <v>44986.613726851851</v>
      </c>
      <c r="B747" s="4">
        <v>5.74</v>
      </c>
      <c r="C747" s="4">
        <v>1.26</v>
      </c>
      <c r="D747" s="4">
        <f t="shared" si="36"/>
        <v>7.2324000000000002</v>
      </c>
      <c r="E747" s="4">
        <f t="shared" si="34"/>
        <v>307.74770000000001</v>
      </c>
      <c r="F747" s="4">
        <f t="shared" si="35"/>
        <v>9.3177000000000021</v>
      </c>
      <c r="G747" s="12">
        <v>2023</v>
      </c>
    </row>
    <row r="748" spans="1:7" x14ac:dyDescent="0.2">
      <c r="A748" s="18">
        <v>44986.615706018521</v>
      </c>
      <c r="B748" s="4">
        <v>5.75</v>
      </c>
      <c r="C748" s="4">
        <v>1.26</v>
      </c>
      <c r="D748" s="4">
        <f t="shared" si="36"/>
        <v>7.2450000000000001</v>
      </c>
      <c r="E748" s="4">
        <f t="shared" si="34"/>
        <v>307.76030000000003</v>
      </c>
      <c r="F748" s="4">
        <f t="shared" si="35"/>
        <v>9.3303000000000225</v>
      </c>
      <c r="G748" s="12">
        <v>2023</v>
      </c>
    </row>
    <row r="749" spans="1:7" x14ac:dyDescent="0.2">
      <c r="A749" s="18">
        <v>44986.619039351855</v>
      </c>
      <c r="B749" s="4">
        <v>5.76</v>
      </c>
      <c r="C749" s="4">
        <v>1.26</v>
      </c>
      <c r="D749" s="4">
        <f t="shared" si="36"/>
        <v>7.2576000000000001</v>
      </c>
      <c r="E749" s="4">
        <f t="shared" si="34"/>
        <v>307.77290000000005</v>
      </c>
      <c r="F749" s="4">
        <f t="shared" si="35"/>
        <v>9.3429000000000428</v>
      </c>
      <c r="G749" s="12">
        <v>2023</v>
      </c>
    </row>
    <row r="750" spans="1:7" x14ac:dyDescent="0.2">
      <c r="A750" s="18">
        <v>44986.623449074075</v>
      </c>
      <c r="B750" s="4">
        <v>5.77</v>
      </c>
      <c r="C750" s="4">
        <v>1.26</v>
      </c>
      <c r="D750" s="4">
        <f t="shared" si="36"/>
        <v>7.2701999999999991</v>
      </c>
      <c r="E750" s="4">
        <f t="shared" si="34"/>
        <v>307.78550000000001</v>
      </c>
      <c r="F750" s="4">
        <f t="shared" si="35"/>
        <v>9.3555000000000064</v>
      </c>
      <c r="G750" s="12">
        <v>2023</v>
      </c>
    </row>
    <row r="751" spans="1:7" x14ac:dyDescent="0.2">
      <c r="A751" s="18">
        <v>44986.63013888889</v>
      </c>
      <c r="B751" s="4">
        <v>5.78</v>
      </c>
      <c r="C751" s="4">
        <v>1.26</v>
      </c>
      <c r="D751" s="4">
        <f t="shared" si="36"/>
        <v>7.2827999999999999</v>
      </c>
      <c r="E751" s="4">
        <f t="shared" ref="E751:E814" si="37">D751+$E$172</f>
        <v>307.79810000000003</v>
      </c>
      <c r="F751" s="4">
        <f t="shared" si="35"/>
        <v>9.3681000000000267</v>
      </c>
      <c r="G751" s="12">
        <v>2023</v>
      </c>
    </row>
    <row r="752" spans="1:7" x14ac:dyDescent="0.2">
      <c r="A752" s="18">
        <v>44986.644895833335</v>
      </c>
      <c r="B752" s="4">
        <v>5.79</v>
      </c>
      <c r="C752" s="4">
        <v>1.26</v>
      </c>
      <c r="D752" s="4">
        <f t="shared" si="36"/>
        <v>7.2953999999999999</v>
      </c>
      <c r="E752" s="4">
        <f t="shared" si="37"/>
        <v>307.8107</v>
      </c>
      <c r="F752" s="4">
        <f t="shared" si="35"/>
        <v>9.3806999999999903</v>
      </c>
      <c r="G752" s="12">
        <v>2023</v>
      </c>
    </row>
    <row r="753" spans="1:7" x14ac:dyDescent="0.2">
      <c r="A753" s="18">
        <v>44986.674537037034</v>
      </c>
      <c r="B753" s="4">
        <v>5.8</v>
      </c>
      <c r="C753" s="4">
        <v>1.26</v>
      </c>
      <c r="D753" s="4">
        <f t="shared" si="36"/>
        <v>7.3079999999999998</v>
      </c>
      <c r="E753" s="4">
        <f t="shared" si="37"/>
        <v>307.82330000000002</v>
      </c>
      <c r="F753" s="4">
        <f t="shared" si="35"/>
        <v>9.3933000000000106</v>
      </c>
      <c r="G753" s="12">
        <v>2023</v>
      </c>
    </row>
    <row r="754" spans="1:7" x14ac:dyDescent="0.2">
      <c r="A754" s="18">
        <v>44987.399178240739</v>
      </c>
      <c r="B754" s="4">
        <v>5.81</v>
      </c>
      <c r="C754" s="4">
        <v>1.26</v>
      </c>
      <c r="D754" s="4">
        <f t="shared" si="36"/>
        <v>7.3205999999999998</v>
      </c>
      <c r="E754" s="4">
        <f t="shared" si="37"/>
        <v>307.83590000000004</v>
      </c>
      <c r="F754" s="4">
        <f t="shared" si="35"/>
        <v>9.405900000000031</v>
      </c>
      <c r="G754" s="12">
        <v>2023</v>
      </c>
    </row>
    <row r="755" spans="1:7" x14ac:dyDescent="0.2">
      <c r="A755" s="18">
        <v>44987.405509259261</v>
      </c>
      <c r="B755" s="4">
        <v>5.82</v>
      </c>
      <c r="C755" s="4">
        <v>1.26</v>
      </c>
      <c r="D755" s="4">
        <f t="shared" si="36"/>
        <v>7.3332000000000006</v>
      </c>
      <c r="E755" s="4">
        <f t="shared" si="37"/>
        <v>307.8485</v>
      </c>
      <c r="F755" s="4">
        <f t="shared" si="35"/>
        <v>9.4184999999999945</v>
      </c>
      <c r="G755" s="12">
        <v>2023</v>
      </c>
    </row>
    <row r="756" spans="1:7" x14ac:dyDescent="0.2">
      <c r="A756" s="18">
        <v>44987.407858796294</v>
      </c>
      <c r="B756" s="4">
        <v>5.83</v>
      </c>
      <c r="C756" s="4">
        <v>1.26</v>
      </c>
      <c r="D756" s="4">
        <f t="shared" si="36"/>
        <v>7.3458000000000006</v>
      </c>
      <c r="E756" s="4">
        <f t="shared" si="37"/>
        <v>307.86110000000002</v>
      </c>
      <c r="F756" s="4">
        <f t="shared" si="35"/>
        <v>9.4311000000000149</v>
      </c>
      <c r="G756" s="12">
        <v>2023</v>
      </c>
    </row>
    <row r="757" spans="1:7" x14ac:dyDescent="0.2">
      <c r="A757" s="18">
        <v>44987.411134259259</v>
      </c>
      <c r="B757" s="4">
        <v>5.84</v>
      </c>
      <c r="C757" s="4">
        <v>1.26</v>
      </c>
      <c r="D757" s="4">
        <f t="shared" si="36"/>
        <v>7.3583999999999996</v>
      </c>
      <c r="E757" s="4">
        <f t="shared" si="37"/>
        <v>307.87370000000004</v>
      </c>
      <c r="F757" s="4">
        <f t="shared" si="35"/>
        <v>9.4437000000000353</v>
      </c>
      <c r="G757" s="12">
        <v>2023</v>
      </c>
    </row>
    <row r="758" spans="1:7" x14ac:dyDescent="0.2">
      <c r="A758" s="18">
        <v>44987.413101851853</v>
      </c>
      <c r="B758" s="4">
        <v>5.85</v>
      </c>
      <c r="C758" s="4">
        <v>1.26</v>
      </c>
      <c r="D758" s="4">
        <f t="shared" si="36"/>
        <v>7.3709999999999996</v>
      </c>
      <c r="E758" s="4">
        <f t="shared" si="37"/>
        <v>307.88630000000001</v>
      </c>
      <c r="F758" s="4">
        <f t="shared" si="35"/>
        <v>9.4562999999999988</v>
      </c>
      <c r="G758" s="12">
        <v>2023</v>
      </c>
    </row>
    <row r="759" spans="1:7" x14ac:dyDescent="0.2">
      <c r="A759" s="18">
        <v>44987.416041666664</v>
      </c>
      <c r="B759" s="4">
        <v>5.86</v>
      </c>
      <c r="C759" s="4">
        <v>1.26</v>
      </c>
      <c r="D759" s="4">
        <f t="shared" si="36"/>
        <v>7.3836000000000004</v>
      </c>
      <c r="E759" s="4">
        <f t="shared" si="37"/>
        <v>307.89890000000003</v>
      </c>
      <c r="F759" s="4">
        <f t="shared" si="35"/>
        <v>9.4689000000000192</v>
      </c>
      <c r="G759" s="12">
        <v>2023</v>
      </c>
    </row>
    <row r="760" spans="1:7" x14ac:dyDescent="0.2">
      <c r="A760" s="18">
        <v>44987.419247685182</v>
      </c>
      <c r="B760" s="4">
        <v>5.87</v>
      </c>
      <c r="C760" s="4">
        <v>1.26</v>
      </c>
      <c r="D760" s="4">
        <f t="shared" si="36"/>
        <v>7.3962000000000003</v>
      </c>
      <c r="E760" s="4">
        <f t="shared" si="37"/>
        <v>307.91150000000005</v>
      </c>
      <c r="F760" s="4">
        <f t="shared" si="35"/>
        <v>9.4815000000000396</v>
      </c>
      <c r="G760" s="12">
        <v>2023</v>
      </c>
    </row>
    <row r="761" spans="1:7" x14ac:dyDescent="0.2">
      <c r="A761" s="18">
        <v>44987.454375000001</v>
      </c>
      <c r="B761" s="4">
        <v>5.88</v>
      </c>
      <c r="C761" s="4">
        <v>1.26</v>
      </c>
      <c r="D761" s="4">
        <f t="shared" si="36"/>
        <v>7.4088000000000003</v>
      </c>
      <c r="E761" s="4">
        <f t="shared" si="37"/>
        <v>307.92410000000001</v>
      </c>
      <c r="F761" s="4">
        <f t="shared" si="35"/>
        <v>9.4941000000000031</v>
      </c>
      <c r="G761" s="12">
        <v>2023</v>
      </c>
    </row>
    <row r="762" spans="1:7" x14ac:dyDescent="0.2">
      <c r="A762" s="18">
        <v>44987.454942129632</v>
      </c>
      <c r="B762" s="4">
        <v>5.89</v>
      </c>
      <c r="C762" s="4">
        <v>1.26</v>
      </c>
      <c r="D762" s="4">
        <f t="shared" si="36"/>
        <v>7.4213999999999993</v>
      </c>
      <c r="E762" s="4">
        <f t="shared" si="37"/>
        <v>307.93670000000003</v>
      </c>
      <c r="F762" s="4">
        <f t="shared" si="35"/>
        <v>9.5067000000000235</v>
      </c>
      <c r="G762" s="12">
        <v>2023</v>
      </c>
    </row>
    <row r="763" spans="1:7" x14ac:dyDescent="0.2">
      <c r="A763" s="18">
        <v>44987.456435185188</v>
      </c>
      <c r="B763" s="4">
        <v>5.9</v>
      </c>
      <c r="C763" s="4">
        <v>1.26</v>
      </c>
      <c r="D763" s="4">
        <f t="shared" si="36"/>
        <v>7.4340000000000002</v>
      </c>
      <c r="E763" s="4">
        <f t="shared" si="37"/>
        <v>307.94930000000005</v>
      </c>
      <c r="F763" s="4">
        <f t="shared" si="35"/>
        <v>9.5193000000000438</v>
      </c>
      <c r="G763" s="12">
        <v>2023</v>
      </c>
    </row>
    <row r="764" spans="1:7" x14ac:dyDescent="0.2">
      <c r="A764" s="18">
        <v>44987.459560185183</v>
      </c>
      <c r="B764" s="4">
        <v>5.91</v>
      </c>
      <c r="C764" s="4">
        <v>1.26</v>
      </c>
      <c r="D764" s="4">
        <f t="shared" si="36"/>
        <v>7.4466000000000001</v>
      </c>
      <c r="E764" s="4">
        <f t="shared" si="37"/>
        <v>307.96190000000001</v>
      </c>
      <c r="F764" s="4">
        <f t="shared" si="35"/>
        <v>9.5319000000000074</v>
      </c>
      <c r="G764" s="12">
        <v>2023</v>
      </c>
    </row>
    <row r="765" spans="1:7" x14ac:dyDescent="0.2">
      <c r="A765" s="18">
        <v>44987.461956018517</v>
      </c>
      <c r="B765" s="4">
        <v>5.92</v>
      </c>
      <c r="C765" s="4">
        <v>1.26</v>
      </c>
      <c r="D765" s="4">
        <f t="shared" si="36"/>
        <v>7.4592000000000001</v>
      </c>
      <c r="E765" s="4">
        <f t="shared" si="37"/>
        <v>307.97450000000003</v>
      </c>
      <c r="F765" s="4">
        <f t="shared" si="35"/>
        <v>9.5445000000000277</v>
      </c>
      <c r="G765" s="12">
        <v>2023</v>
      </c>
    </row>
    <row r="766" spans="1:7" x14ac:dyDescent="0.2">
      <c r="A766" s="18">
        <v>44987.463807870372</v>
      </c>
      <c r="B766" s="4">
        <v>5.93</v>
      </c>
      <c r="C766" s="4">
        <v>1.26</v>
      </c>
      <c r="D766" s="4">
        <f t="shared" si="36"/>
        <v>7.4718</v>
      </c>
      <c r="E766" s="4">
        <f t="shared" si="37"/>
        <v>307.9871</v>
      </c>
      <c r="F766" s="4">
        <f t="shared" si="35"/>
        <v>9.5570999999999913</v>
      </c>
      <c r="G766" s="12">
        <v>2023</v>
      </c>
    </row>
    <row r="767" spans="1:7" x14ac:dyDescent="0.2">
      <c r="A767" s="18">
        <v>44987.465648148151</v>
      </c>
      <c r="B767" s="4">
        <v>5.94</v>
      </c>
      <c r="C767" s="4">
        <v>1.26</v>
      </c>
      <c r="D767" s="4">
        <f t="shared" si="36"/>
        <v>7.4844000000000008</v>
      </c>
      <c r="E767" s="4">
        <f t="shared" si="37"/>
        <v>307.99970000000002</v>
      </c>
      <c r="F767" s="4">
        <f t="shared" si="35"/>
        <v>9.5697000000000116</v>
      </c>
      <c r="G767" s="12">
        <v>2023</v>
      </c>
    </row>
    <row r="768" spans="1:7" x14ac:dyDescent="0.2">
      <c r="A768" s="18">
        <v>44987.467673611114</v>
      </c>
      <c r="B768" s="4">
        <v>5.95</v>
      </c>
      <c r="C768" s="4">
        <v>1.26</v>
      </c>
      <c r="D768" s="4">
        <f t="shared" si="36"/>
        <v>7.4969999999999999</v>
      </c>
      <c r="E768" s="4">
        <f t="shared" si="37"/>
        <v>308.01230000000004</v>
      </c>
      <c r="F768" s="4">
        <f t="shared" si="35"/>
        <v>9.582300000000032</v>
      </c>
      <c r="G768" s="12">
        <v>2023</v>
      </c>
    </row>
    <row r="769" spans="1:7" x14ac:dyDescent="0.2">
      <c r="A769" s="18">
        <v>44987.469525462962</v>
      </c>
      <c r="B769" s="4">
        <v>5.96</v>
      </c>
      <c r="C769" s="4">
        <v>1.26</v>
      </c>
      <c r="D769" s="4">
        <f t="shared" si="36"/>
        <v>7.5095999999999998</v>
      </c>
      <c r="E769" s="4">
        <f t="shared" si="37"/>
        <v>308.0249</v>
      </c>
      <c r="F769" s="4">
        <f t="shared" si="35"/>
        <v>9.5948999999999955</v>
      </c>
      <c r="G769" s="12">
        <v>2023</v>
      </c>
    </row>
    <row r="770" spans="1:7" x14ac:dyDescent="0.2">
      <c r="A770" s="18">
        <v>44987.47315972222</v>
      </c>
      <c r="B770" s="4">
        <v>5.97</v>
      </c>
      <c r="C770" s="4">
        <v>1.26</v>
      </c>
      <c r="D770" s="4">
        <f t="shared" si="36"/>
        <v>7.5221999999999998</v>
      </c>
      <c r="E770" s="4">
        <f t="shared" si="37"/>
        <v>308.03750000000002</v>
      </c>
      <c r="F770" s="4">
        <f t="shared" si="35"/>
        <v>9.6075000000000159</v>
      </c>
      <c r="G770" s="12">
        <v>2023</v>
      </c>
    </row>
    <row r="771" spans="1:7" x14ac:dyDescent="0.2">
      <c r="A771" s="18">
        <v>44987.475659722222</v>
      </c>
      <c r="B771" s="4">
        <v>5.98</v>
      </c>
      <c r="C771" s="4">
        <v>1.26</v>
      </c>
      <c r="D771" s="4">
        <f t="shared" si="36"/>
        <v>7.5348000000000006</v>
      </c>
      <c r="E771" s="4">
        <f t="shared" si="37"/>
        <v>308.05010000000004</v>
      </c>
      <c r="F771" s="4">
        <f t="shared" si="35"/>
        <v>9.6201000000000363</v>
      </c>
      <c r="G771" s="12">
        <v>2023</v>
      </c>
    </row>
    <row r="772" spans="1:7" x14ac:dyDescent="0.2">
      <c r="A772" s="18">
        <v>44987.477766203701</v>
      </c>
      <c r="B772" s="4">
        <v>5.99</v>
      </c>
      <c r="C772" s="4">
        <v>1.26</v>
      </c>
      <c r="D772" s="4">
        <f t="shared" si="36"/>
        <v>7.5474000000000006</v>
      </c>
      <c r="E772" s="4">
        <f t="shared" si="37"/>
        <v>308.06270000000001</v>
      </c>
      <c r="F772" s="4">
        <f t="shared" ref="F772:F835" si="38">E772-298.43</f>
        <v>9.6326999999999998</v>
      </c>
      <c r="G772" s="12">
        <v>2023</v>
      </c>
    </row>
    <row r="773" spans="1:7" x14ac:dyDescent="0.2">
      <c r="A773" s="18">
        <v>44987.479664351849</v>
      </c>
      <c r="B773" s="4">
        <v>6</v>
      </c>
      <c r="C773" s="4">
        <v>1.26</v>
      </c>
      <c r="D773" s="4">
        <f t="shared" si="36"/>
        <v>7.5600000000000005</v>
      </c>
      <c r="E773" s="4">
        <f t="shared" si="37"/>
        <v>308.07530000000003</v>
      </c>
      <c r="F773" s="4">
        <f t="shared" si="38"/>
        <v>9.6453000000000202</v>
      </c>
      <c r="G773" s="12">
        <v>2023</v>
      </c>
    </row>
    <row r="774" spans="1:7" x14ac:dyDescent="0.2">
      <c r="A774" s="18">
        <v>44987.481805555559</v>
      </c>
      <c r="B774" s="4">
        <v>6.01</v>
      </c>
      <c r="C774" s="4">
        <v>1.26</v>
      </c>
      <c r="D774" s="4">
        <f t="shared" si="36"/>
        <v>7.5725999999999996</v>
      </c>
      <c r="E774" s="4">
        <f t="shared" si="37"/>
        <v>308.08790000000005</v>
      </c>
      <c r="F774" s="4">
        <f t="shared" si="38"/>
        <v>9.6579000000000406</v>
      </c>
      <c r="G774" s="12">
        <v>2023</v>
      </c>
    </row>
    <row r="775" spans="1:7" x14ac:dyDescent="0.2">
      <c r="A775" s="18">
        <v>44987.484016203707</v>
      </c>
      <c r="B775" s="4">
        <v>6.02</v>
      </c>
      <c r="C775" s="4">
        <v>1.26</v>
      </c>
      <c r="D775" s="4">
        <f t="shared" si="36"/>
        <v>7.5851999999999995</v>
      </c>
      <c r="E775" s="4">
        <f t="shared" si="37"/>
        <v>308.10050000000001</v>
      </c>
      <c r="F775" s="4">
        <f t="shared" si="38"/>
        <v>9.6705000000000041</v>
      </c>
      <c r="G775" s="12">
        <v>2023</v>
      </c>
    </row>
    <row r="776" spans="1:7" x14ac:dyDescent="0.2">
      <c r="A776" s="18">
        <v>44987.486238425925</v>
      </c>
      <c r="B776" s="4">
        <v>6.03</v>
      </c>
      <c r="C776" s="4">
        <v>1.26</v>
      </c>
      <c r="D776" s="4">
        <f t="shared" si="36"/>
        <v>7.5978000000000003</v>
      </c>
      <c r="E776" s="4">
        <f t="shared" si="37"/>
        <v>308.11310000000003</v>
      </c>
      <c r="F776" s="4">
        <f t="shared" si="38"/>
        <v>9.6831000000000245</v>
      </c>
      <c r="G776" s="12">
        <v>2023</v>
      </c>
    </row>
    <row r="777" spans="1:7" x14ac:dyDescent="0.2">
      <c r="A777" s="18">
        <v>44987.491180555553</v>
      </c>
      <c r="B777" s="4">
        <v>6.04</v>
      </c>
      <c r="C777" s="4">
        <v>1.26</v>
      </c>
      <c r="D777" s="4">
        <f t="shared" si="36"/>
        <v>7.6104000000000003</v>
      </c>
      <c r="E777" s="4">
        <f t="shared" si="37"/>
        <v>308.12570000000005</v>
      </c>
      <c r="F777" s="4">
        <f t="shared" si="38"/>
        <v>9.6957000000000448</v>
      </c>
      <c r="G777" s="12">
        <v>2023</v>
      </c>
    </row>
    <row r="778" spans="1:7" x14ac:dyDescent="0.2">
      <c r="A778" s="18">
        <v>44987.492650462962</v>
      </c>
      <c r="B778" s="4">
        <v>6.05</v>
      </c>
      <c r="C778" s="4">
        <v>1.26</v>
      </c>
      <c r="D778" s="4">
        <f t="shared" si="36"/>
        <v>7.6230000000000002</v>
      </c>
      <c r="E778" s="4">
        <f t="shared" si="37"/>
        <v>308.13830000000002</v>
      </c>
      <c r="F778" s="4">
        <f t="shared" si="38"/>
        <v>9.7083000000000084</v>
      </c>
      <c r="G778" s="12">
        <v>2023</v>
      </c>
    </row>
    <row r="779" spans="1:7" x14ac:dyDescent="0.2">
      <c r="A779" s="18">
        <v>44987.494826388887</v>
      </c>
      <c r="B779" s="4">
        <v>6.06</v>
      </c>
      <c r="C779" s="4">
        <v>1.26</v>
      </c>
      <c r="D779" s="4">
        <f t="shared" si="36"/>
        <v>7.6355999999999993</v>
      </c>
      <c r="E779" s="4">
        <f t="shared" si="37"/>
        <v>308.15090000000004</v>
      </c>
      <c r="F779" s="4">
        <f t="shared" si="38"/>
        <v>9.7209000000000287</v>
      </c>
      <c r="G779" s="12">
        <v>2023</v>
      </c>
    </row>
    <row r="780" spans="1:7" x14ac:dyDescent="0.2">
      <c r="A780" s="18">
        <v>44987.50240740741</v>
      </c>
      <c r="B780" s="4">
        <v>6.07</v>
      </c>
      <c r="C780" s="4">
        <v>1.26</v>
      </c>
      <c r="D780" s="4">
        <f t="shared" si="36"/>
        <v>7.6482000000000001</v>
      </c>
      <c r="E780" s="4">
        <f t="shared" si="37"/>
        <v>308.1635</v>
      </c>
      <c r="F780" s="4">
        <f t="shared" si="38"/>
        <v>9.7334999999999923</v>
      </c>
      <c r="G780" s="12">
        <v>2023</v>
      </c>
    </row>
    <row r="781" spans="1:7" x14ac:dyDescent="0.2">
      <c r="A781" s="18">
        <v>44987.50340277778</v>
      </c>
      <c r="B781" s="4">
        <v>6.08</v>
      </c>
      <c r="C781" s="4">
        <v>1.26</v>
      </c>
      <c r="D781" s="4">
        <f t="shared" si="36"/>
        <v>7.6608000000000001</v>
      </c>
      <c r="E781" s="4">
        <f t="shared" si="37"/>
        <v>308.17610000000002</v>
      </c>
      <c r="F781" s="4">
        <f t="shared" si="38"/>
        <v>9.7461000000000126</v>
      </c>
      <c r="G781" s="12">
        <v>2023</v>
      </c>
    </row>
    <row r="782" spans="1:7" x14ac:dyDescent="0.2">
      <c r="A782" s="18">
        <v>44987.505497685182</v>
      </c>
      <c r="B782" s="4">
        <v>6.09</v>
      </c>
      <c r="C782" s="4">
        <v>1.26</v>
      </c>
      <c r="D782" s="4">
        <f t="shared" si="36"/>
        <v>7.6734</v>
      </c>
      <c r="E782" s="4">
        <f t="shared" si="37"/>
        <v>308.18870000000004</v>
      </c>
      <c r="F782" s="4">
        <f t="shared" si="38"/>
        <v>9.758700000000033</v>
      </c>
      <c r="G782" s="12">
        <v>2023</v>
      </c>
    </row>
    <row r="783" spans="1:7" x14ac:dyDescent="0.2">
      <c r="A783" s="18">
        <v>44987.507523148146</v>
      </c>
      <c r="B783" s="4">
        <v>6.1</v>
      </c>
      <c r="C783" s="4">
        <v>1.26</v>
      </c>
      <c r="D783" s="4">
        <f t="shared" si="36"/>
        <v>7.6859999999999999</v>
      </c>
      <c r="E783" s="4">
        <f t="shared" si="37"/>
        <v>308.2013</v>
      </c>
      <c r="F783" s="4">
        <f t="shared" si="38"/>
        <v>9.7712999999999965</v>
      </c>
      <c r="G783" s="12">
        <v>2023</v>
      </c>
    </row>
    <row r="784" spans="1:7" x14ac:dyDescent="0.2">
      <c r="A784" s="18">
        <v>44987.510266203702</v>
      </c>
      <c r="B784" s="4">
        <v>6.11</v>
      </c>
      <c r="C784" s="4">
        <v>1.26</v>
      </c>
      <c r="D784" s="4">
        <f t="shared" si="36"/>
        <v>7.6986000000000008</v>
      </c>
      <c r="E784" s="4">
        <f t="shared" si="37"/>
        <v>308.21390000000002</v>
      </c>
      <c r="F784" s="4">
        <f t="shared" si="38"/>
        <v>9.7839000000000169</v>
      </c>
      <c r="G784" s="12">
        <v>2023</v>
      </c>
    </row>
    <row r="785" spans="1:7" x14ac:dyDescent="0.2">
      <c r="A785" s="18">
        <v>44987.512777777774</v>
      </c>
      <c r="B785" s="4">
        <v>6.12</v>
      </c>
      <c r="C785" s="4">
        <v>1.26</v>
      </c>
      <c r="D785" s="4">
        <f t="shared" si="36"/>
        <v>7.7111999999999998</v>
      </c>
      <c r="E785" s="4">
        <f t="shared" si="37"/>
        <v>308.22650000000004</v>
      </c>
      <c r="F785" s="4">
        <f t="shared" si="38"/>
        <v>9.7965000000000373</v>
      </c>
      <c r="G785" s="12">
        <v>2023</v>
      </c>
    </row>
    <row r="786" spans="1:7" x14ac:dyDescent="0.2">
      <c r="A786" s="18">
        <v>44987.515416666669</v>
      </c>
      <c r="B786" s="4">
        <v>6.13</v>
      </c>
      <c r="C786" s="4">
        <v>1.26</v>
      </c>
      <c r="D786" s="4">
        <f t="shared" ref="D786:D849" si="39">B786*C786</f>
        <v>7.7237999999999998</v>
      </c>
      <c r="E786" s="4">
        <f t="shared" si="37"/>
        <v>308.23910000000001</v>
      </c>
      <c r="F786" s="4">
        <f t="shared" si="38"/>
        <v>9.8091000000000008</v>
      </c>
      <c r="G786" s="12">
        <v>2023</v>
      </c>
    </row>
    <row r="787" spans="1:7" x14ac:dyDescent="0.2">
      <c r="A787" s="18">
        <v>44987.518252314818</v>
      </c>
      <c r="B787" s="4">
        <v>6.14</v>
      </c>
      <c r="C787" s="4">
        <v>1.26</v>
      </c>
      <c r="D787" s="4">
        <f t="shared" si="39"/>
        <v>7.7363999999999997</v>
      </c>
      <c r="E787" s="4">
        <f t="shared" si="37"/>
        <v>308.25170000000003</v>
      </c>
      <c r="F787" s="4">
        <f t="shared" si="38"/>
        <v>9.8217000000000212</v>
      </c>
      <c r="G787" s="12">
        <v>2023</v>
      </c>
    </row>
    <row r="788" spans="1:7" x14ac:dyDescent="0.2">
      <c r="A788" s="18">
        <v>44987.520740740743</v>
      </c>
      <c r="B788" s="4">
        <v>6.15</v>
      </c>
      <c r="C788" s="4">
        <v>1.26</v>
      </c>
      <c r="D788" s="4">
        <f t="shared" si="39"/>
        <v>7.7490000000000006</v>
      </c>
      <c r="E788" s="4">
        <f t="shared" si="37"/>
        <v>308.26430000000005</v>
      </c>
      <c r="F788" s="4">
        <f t="shared" si="38"/>
        <v>9.8343000000000416</v>
      </c>
      <c r="G788" s="12">
        <v>2023</v>
      </c>
    </row>
    <row r="789" spans="1:7" x14ac:dyDescent="0.2">
      <c r="A789" s="18">
        <v>44987.523148148146</v>
      </c>
      <c r="B789" s="4">
        <v>6.16</v>
      </c>
      <c r="C789" s="4">
        <v>1.26</v>
      </c>
      <c r="D789" s="4">
        <f t="shared" si="39"/>
        <v>7.7616000000000005</v>
      </c>
      <c r="E789" s="4">
        <f t="shared" si="37"/>
        <v>308.27690000000001</v>
      </c>
      <c r="F789" s="4">
        <f t="shared" si="38"/>
        <v>9.8469000000000051</v>
      </c>
      <c r="G789" s="12">
        <v>2023</v>
      </c>
    </row>
    <row r="790" spans="1:7" x14ac:dyDescent="0.2">
      <c r="A790" s="18">
        <v>44987.526747685188</v>
      </c>
      <c r="B790" s="4">
        <v>6.17</v>
      </c>
      <c r="C790" s="4">
        <v>1.26</v>
      </c>
      <c r="D790" s="4">
        <f t="shared" si="39"/>
        <v>7.7741999999999996</v>
      </c>
      <c r="E790" s="4">
        <f t="shared" si="37"/>
        <v>308.28950000000003</v>
      </c>
      <c r="F790" s="4">
        <f t="shared" si="38"/>
        <v>9.8595000000000255</v>
      </c>
      <c r="G790" s="12">
        <v>2023</v>
      </c>
    </row>
    <row r="791" spans="1:7" x14ac:dyDescent="0.2">
      <c r="A791" s="18">
        <v>44987.529733796298</v>
      </c>
      <c r="B791" s="4">
        <v>6.18</v>
      </c>
      <c r="C791" s="4">
        <v>1.26</v>
      </c>
      <c r="D791" s="4">
        <f t="shared" si="39"/>
        <v>7.7867999999999995</v>
      </c>
      <c r="E791" s="4">
        <f t="shared" si="37"/>
        <v>308.3021</v>
      </c>
      <c r="F791" s="4">
        <f t="shared" si="38"/>
        <v>9.872099999999989</v>
      </c>
      <c r="G791" s="12">
        <v>2023</v>
      </c>
    </row>
    <row r="792" spans="1:7" x14ac:dyDescent="0.2">
      <c r="A792" s="18">
        <v>44987.532280092593</v>
      </c>
      <c r="B792" s="4">
        <v>6.19</v>
      </c>
      <c r="C792" s="4">
        <v>1.26</v>
      </c>
      <c r="D792" s="4">
        <f t="shared" si="39"/>
        <v>7.7994000000000003</v>
      </c>
      <c r="E792" s="4">
        <f t="shared" si="37"/>
        <v>308.31470000000002</v>
      </c>
      <c r="F792" s="4">
        <f t="shared" si="38"/>
        <v>9.8847000000000094</v>
      </c>
      <c r="G792" s="12">
        <v>2023</v>
      </c>
    </row>
    <row r="793" spans="1:7" x14ac:dyDescent="0.2">
      <c r="A793" s="18">
        <v>44987.534942129627</v>
      </c>
      <c r="B793" s="4">
        <v>6.2</v>
      </c>
      <c r="C793" s="4">
        <v>1.26</v>
      </c>
      <c r="D793" s="4">
        <f t="shared" si="39"/>
        <v>7.8120000000000003</v>
      </c>
      <c r="E793" s="4">
        <f t="shared" si="37"/>
        <v>308.32730000000004</v>
      </c>
      <c r="F793" s="4">
        <f t="shared" si="38"/>
        <v>9.8973000000000297</v>
      </c>
      <c r="G793" s="12">
        <v>2023</v>
      </c>
    </row>
    <row r="794" spans="1:7" x14ac:dyDescent="0.2">
      <c r="A794" s="18">
        <v>44987.53802083333</v>
      </c>
      <c r="B794" s="4">
        <v>6.21</v>
      </c>
      <c r="C794" s="4">
        <v>1.26</v>
      </c>
      <c r="D794" s="4">
        <f t="shared" si="39"/>
        <v>7.8246000000000002</v>
      </c>
      <c r="E794" s="4">
        <f t="shared" si="37"/>
        <v>308.3399</v>
      </c>
      <c r="F794" s="4">
        <f t="shared" si="38"/>
        <v>9.9098999999999933</v>
      </c>
      <c r="G794" s="12">
        <v>2023</v>
      </c>
    </row>
    <row r="795" spans="1:7" x14ac:dyDescent="0.2">
      <c r="A795" s="18">
        <v>44987.540798611109</v>
      </c>
      <c r="B795" s="4">
        <v>6.22</v>
      </c>
      <c r="C795" s="4">
        <v>1.26</v>
      </c>
      <c r="D795" s="4">
        <f t="shared" si="39"/>
        <v>7.8372000000000002</v>
      </c>
      <c r="E795" s="4">
        <f t="shared" si="37"/>
        <v>308.35250000000002</v>
      </c>
      <c r="F795" s="4">
        <f t="shared" si="38"/>
        <v>9.9225000000000136</v>
      </c>
      <c r="G795" s="12">
        <v>2023</v>
      </c>
    </row>
    <row r="796" spans="1:7" x14ac:dyDescent="0.2">
      <c r="A796" s="18">
        <v>44987.543495370373</v>
      </c>
      <c r="B796" s="4">
        <v>6.23</v>
      </c>
      <c r="C796" s="4">
        <v>1.26</v>
      </c>
      <c r="D796" s="4">
        <f t="shared" si="39"/>
        <v>7.849800000000001</v>
      </c>
      <c r="E796" s="4">
        <f t="shared" si="37"/>
        <v>308.36510000000004</v>
      </c>
      <c r="F796" s="4">
        <f t="shared" si="38"/>
        <v>9.935100000000034</v>
      </c>
      <c r="G796" s="12">
        <v>2023</v>
      </c>
    </row>
    <row r="797" spans="1:7" x14ac:dyDescent="0.2">
      <c r="A797" s="18">
        <v>44987.546111111114</v>
      </c>
      <c r="B797" s="4">
        <v>6.24</v>
      </c>
      <c r="C797" s="4">
        <v>1.26</v>
      </c>
      <c r="D797" s="4">
        <f t="shared" si="39"/>
        <v>7.8624000000000001</v>
      </c>
      <c r="E797" s="4">
        <f t="shared" si="37"/>
        <v>308.3777</v>
      </c>
      <c r="F797" s="4">
        <f t="shared" si="38"/>
        <v>9.9476999999999975</v>
      </c>
      <c r="G797" s="12">
        <v>2023</v>
      </c>
    </row>
    <row r="798" spans="1:7" x14ac:dyDescent="0.2">
      <c r="A798" s="18">
        <v>44987.549351851849</v>
      </c>
      <c r="B798" s="4">
        <v>6.25</v>
      </c>
      <c r="C798" s="4">
        <v>1.26</v>
      </c>
      <c r="D798" s="4">
        <f t="shared" si="39"/>
        <v>7.875</v>
      </c>
      <c r="E798" s="4">
        <f t="shared" si="37"/>
        <v>308.39030000000002</v>
      </c>
      <c r="F798" s="4">
        <f t="shared" si="38"/>
        <v>9.9603000000000179</v>
      </c>
      <c r="G798" s="12">
        <v>2023</v>
      </c>
    </row>
    <row r="799" spans="1:7" x14ac:dyDescent="0.2">
      <c r="A799" s="18">
        <v>44987.552175925928</v>
      </c>
      <c r="B799" s="4">
        <v>6.26</v>
      </c>
      <c r="C799" s="4">
        <v>1.26</v>
      </c>
      <c r="D799" s="4">
        <f t="shared" si="39"/>
        <v>7.8875999999999999</v>
      </c>
      <c r="E799" s="4">
        <f t="shared" si="37"/>
        <v>308.40290000000005</v>
      </c>
      <c r="F799" s="4">
        <f t="shared" si="38"/>
        <v>9.9729000000000383</v>
      </c>
      <c r="G799" s="12">
        <v>2023</v>
      </c>
    </row>
    <row r="800" spans="1:7" x14ac:dyDescent="0.2">
      <c r="A800" s="18">
        <v>44987.555706018517</v>
      </c>
      <c r="B800" s="4">
        <v>6.27</v>
      </c>
      <c r="C800" s="4">
        <v>1.26</v>
      </c>
      <c r="D800" s="4">
        <f t="shared" si="39"/>
        <v>7.9001999999999999</v>
      </c>
      <c r="E800" s="4">
        <f t="shared" si="37"/>
        <v>308.41550000000001</v>
      </c>
      <c r="F800" s="4">
        <f t="shared" si="38"/>
        <v>9.9855000000000018</v>
      </c>
      <c r="G800" s="12">
        <v>2023</v>
      </c>
    </row>
    <row r="801" spans="1:7" x14ac:dyDescent="0.2">
      <c r="A801" s="18">
        <v>44987.559305555558</v>
      </c>
      <c r="B801" s="4">
        <v>6.28</v>
      </c>
      <c r="C801" s="4">
        <v>1.26</v>
      </c>
      <c r="D801" s="4">
        <f t="shared" si="39"/>
        <v>7.9128000000000007</v>
      </c>
      <c r="E801" s="4">
        <f t="shared" si="37"/>
        <v>308.42810000000003</v>
      </c>
      <c r="F801" s="4">
        <f t="shared" si="38"/>
        <v>9.9981000000000222</v>
      </c>
      <c r="G801" s="12">
        <v>2023</v>
      </c>
    </row>
    <row r="802" spans="1:7" x14ac:dyDescent="0.2">
      <c r="A802" s="18">
        <v>44987.562928240739</v>
      </c>
      <c r="B802" s="4">
        <v>6.29</v>
      </c>
      <c r="C802" s="4">
        <v>1.26</v>
      </c>
      <c r="D802" s="4">
        <f t="shared" si="39"/>
        <v>7.9253999999999998</v>
      </c>
      <c r="E802" s="4">
        <f t="shared" si="37"/>
        <v>308.44070000000005</v>
      </c>
      <c r="F802" s="4">
        <f t="shared" si="38"/>
        <v>10.010700000000043</v>
      </c>
      <c r="G802" s="12">
        <v>2023</v>
      </c>
    </row>
    <row r="803" spans="1:7" x14ac:dyDescent="0.2">
      <c r="A803" s="18">
        <v>44987.566076388888</v>
      </c>
      <c r="B803" s="4">
        <v>6.3</v>
      </c>
      <c r="C803" s="4">
        <v>1.26</v>
      </c>
      <c r="D803" s="4">
        <f t="shared" si="39"/>
        <v>7.9379999999999997</v>
      </c>
      <c r="E803" s="4">
        <f t="shared" si="37"/>
        <v>308.45330000000001</v>
      </c>
      <c r="F803" s="4">
        <f t="shared" si="38"/>
        <v>10.023300000000006</v>
      </c>
      <c r="G803" s="12">
        <v>2023</v>
      </c>
    </row>
    <row r="804" spans="1:7" x14ac:dyDescent="0.2">
      <c r="A804" s="18">
        <v>44987.570219907408</v>
      </c>
      <c r="B804" s="4">
        <v>6.31</v>
      </c>
      <c r="C804" s="4">
        <v>1.26</v>
      </c>
      <c r="D804" s="4">
        <f t="shared" si="39"/>
        <v>7.9505999999999997</v>
      </c>
      <c r="E804" s="4">
        <f t="shared" si="37"/>
        <v>308.46590000000003</v>
      </c>
      <c r="F804" s="4">
        <f t="shared" si="38"/>
        <v>10.035900000000026</v>
      </c>
      <c r="G804" s="12">
        <v>2023</v>
      </c>
    </row>
    <row r="805" spans="1:7" x14ac:dyDescent="0.2">
      <c r="A805" s="18">
        <v>44987.573541666665</v>
      </c>
      <c r="B805" s="4">
        <v>6.32</v>
      </c>
      <c r="C805" s="4">
        <v>1.26</v>
      </c>
      <c r="D805" s="4">
        <f t="shared" si="39"/>
        <v>7.9632000000000005</v>
      </c>
      <c r="E805" s="4">
        <f t="shared" si="37"/>
        <v>308.47850000000005</v>
      </c>
      <c r="F805" s="4">
        <f t="shared" si="38"/>
        <v>10.048500000000047</v>
      </c>
      <c r="G805" s="12">
        <v>2023</v>
      </c>
    </row>
    <row r="806" spans="1:7" x14ac:dyDescent="0.2">
      <c r="A806" s="18">
        <v>44987.578009259261</v>
      </c>
      <c r="B806" s="4">
        <v>6.33</v>
      </c>
      <c r="C806" s="4">
        <v>1.26</v>
      </c>
      <c r="D806" s="4">
        <f t="shared" si="39"/>
        <v>7.9758000000000004</v>
      </c>
      <c r="E806" s="4">
        <f t="shared" si="37"/>
        <v>308.49110000000002</v>
      </c>
      <c r="F806" s="4">
        <f t="shared" si="38"/>
        <v>10.06110000000001</v>
      </c>
      <c r="G806" s="12">
        <v>2023</v>
      </c>
    </row>
    <row r="807" spans="1:7" x14ac:dyDescent="0.2">
      <c r="A807" s="18">
        <v>44987.581828703704</v>
      </c>
      <c r="B807" s="4">
        <v>6.34</v>
      </c>
      <c r="C807" s="4">
        <v>1.26</v>
      </c>
      <c r="D807" s="4">
        <f t="shared" si="39"/>
        <v>7.9883999999999995</v>
      </c>
      <c r="E807" s="4">
        <f t="shared" si="37"/>
        <v>308.50370000000004</v>
      </c>
      <c r="F807" s="4">
        <f t="shared" si="38"/>
        <v>10.073700000000031</v>
      </c>
      <c r="G807" s="12">
        <v>2023</v>
      </c>
    </row>
    <row r="808" spans="1:7" x14ac:dyDescent="0.2">
      <c r="A808" s="18">
        <v>44987.585729166669</v>
      </c>
      <c r="B808" s="4">
        <v>6.35</v>
      </c>
      <c r="C808" s="4">
        <v>1.26</v>
      </c>
      <c r="D808" s="4">
        <f t="shared" si="39"/>
        <v>8.0009999999999994</v>
      </c>
      <c r="E808" s="4">
        <f t="shared" si="37"/>
        <v>308.5163</v>
      </c>
      <c r="F808" s="4">
        <f t="shared" si="38"/>
        <v>10.086299999999994</v>
      </c>
      <c r="G808" s="12">
        <v>2023</v>
      </c>
    </row>
    <row r="809" spans="1:7" x14ac:dyDescent="0.2">
      <c r="A809" s="18">
        <v>44987.589201388888</v>
      </c>
      <c r="B809" s="4">
        <v>6.36</v>
      </c>
      <c r="C809" s="4">
        <v>1.26</v>
      </c>
      <c r="D809" s="4">
        <f t="shared" si="39"/>
        <v>8.0136000000000003</v>
      </c>
      <c r="E809" s="4">
        <f t="shared" si="37"/>
        <v>308.52890000000002</v>
      </c>
      <c r="F809" s="4">
        <f t="shared" si="38"/>
        <v>10.098900000000015</v>
      </c>
      <c r="G809" s="12">
        <v>2023</v>
      </c>
    </row>
    <row r="810" spans="1:7" x14ac:dyDescent="0.2">
      <c r="A810" s="18">
        <v>44987.594201388885</v>
      </c>
      <c r="B810" s="4">
        <v>6.37</v>
      </c>
      <c r="C810" s="4">
        <v>1.26</v>
      </c>
      <c r="D810" s="4">
        <f t="shared" si="39"/>
        <v>8.0261999999999993</v>
      </c>
      <c r="E810" s="4">
        <f t="shared" si="37"/>
        <v>308.54150000000004</v>
      </c>
      <c r="F810" s="4">
        <f t="shared" si="38"/>
        <v>10.111500000000035</v>
      </c>
      <c r="G810" s="12">
        <v>2023</v>
      </c>
    </row>
    <row r="811" spans="1:7" x14ac:dyDescent="0.2">
      <c r="A811" s="18">
        <v>44987.598692129628</v>
      </c>
      <c r="B811" s="4">
        <v>6.38</v>
      </c>
      <c r="C811" s="4">
        <v>1.26</v>
      </c>
      <c r="D811" s="4">
        <f t="shared" si="39"/>
        <v>8.0388000000000002</v>
      </c>
      <c r="E811" s="4">
        <f t="shared" si="37"/>
        <v>308.55410000000001</v>
      </c>
      <c r="F811" s="4">
        <f t="shared" si="38"/>
        <v>10.124099999999999</v>
      </c>
      <c r="G811" s="12">
        <v>2023</v>
      </c>
    </row>
    <row r="812" spans="1:7" x14ac:dyDescent="0.2">
      <c r="A812" s="18">
        <v>44987.604085648149</v>
      </c>
      <c r="B812" s="4">
        <v>6.39</v>
      </c>
      <c r="C812" s="4">
        <v>1.26</v>
      </c>
      <c r="D812" s="4">
        <f t="shared" si="39"/>
        <v>8.0513999999999992</v>
      </c>
      <c r="E812" s="4">
        <f t="shared" si="37"/>
        <v>308.56670000000003</v>
      </c>
      <c r="F812" s="4">
        <f t="shared" si="38"/>
        <v>10.136700000000019</v>
      </c>
      <c r="G812" s="12">
        <v>2023</v>
      </c>
    </row>
    <row r="813" spans="1:7" x14ac:dyDescent="0.2">
      <c r="A813" s="18">
        <v>44987.609548611108</v>
      </c>
      <c r="B813" s="4">
        <v>6.4</v>
      </c>
      <c r="C813" s="4">
        <v>1.26</v>
      </c>
      <c r="D813" s="4">
        <f t="shared" si="39"/>
        <v>8.0640000000000001</v>
      </c>
      <c r="E813" s="4">
        <f t="shared" si="37"/>
        <v>308.57930000000005</v>
      </c>
      <c r="F813" s="4">
        <f t="shared" si="38"/>
        <v>10.149300000000039</v>
      </c>
      <c r="G813" s="12">
        <v>2023</v>
      </c>
    </row>
    <row r="814" spans="1:7" x14ac:dyDescent="0.2">
      <c r="A814" s="18">
        <v>44987.62158564815</v>
      </c>
      <c r="B814" s="4">
        <v>6.41</v>
      </c>
      <c r="C814" s="4">
        <v>1.26</v>
      </c>
      <c r="D814" s="4">
        <f t="shared" si="39"/>
        <v>8.0766000000000009</v>
      </c>
      <c r="E814" s="4">
        <f t="shared" si="37"/>
        <v>308.59190000000001</v>
      </c>
      <c r="F814" s="4">
        <f t="shared" si="38"/>
        <v>10.161900000000003</v>
      </c>
      <c r="G814" s="12">
        <v>2023</v>
      </c>
    </row>
    <row r="815" spans="1:7" x14ac:dyDescent="0.2">
      <c r="A815" s="18">
        <v>44987.635393518518</v>
      </c>
      <c r="B815" s="4">
        <v>6.42</v>
      </c>
      <c r="C815" s="4">
        <v>1.26</v>
      </c>
      <c r="D815" s="4">
        <f t="shared" si="39"/>
        <v>8.0891999999999999</v>
      </c>
      <c r="E815" s="4">
        <f t="shared" ref="E815:E878" si="40">D815+$E$172</f>
        <v>308.60450000000003</v>
      </c>
      <c r="F815" s="4">
        <f t="shared" si="38"/>
        <v>10.174500000000023</v>
      </c>
      <c r="G815" s="12">
        <v>2023</v>
      </c>
    </row>
    <row r="816" spans="1:7" x14ac:dyDescent="0.2">
      <c r="A816" s="18">
        <v>44987.650868055556</v>
      </c>
      <c r="B816" s="4">
        <v>6.43</v>
      </c>
      <c r="C816" s="4">
        <v>1.26</v>
      </c>
      <c r="D816" s="4">
        <f t="shared" si="39"/>
        <v>8.101799999999999</v>
      </c>
      <c r="E816" s="4">
        <f t="shared" si="40"/>
        <v>308.61710000000005</v>
      </c>
      <c r="F816" s="4">
        <f t="shared" si="38"/>
        <v>10.187100000000044</v>
      </c>
      <c r="G816" s="12">
        <v>2023</v>
      </c>
    </row>
    <row r="817" spans="1:7" x14ac:dyDescent="0.2">
      <c r="A817" s="18">
        <v>44988.396956018521</v>
      </c>
      <c r="B817" s="4">
        <v>6.44</v>
      </c>
      <c r="C817" s="4">
        <v>1.26</v>
      </c>
      <c r="D817" s="4">
        <f t="shared" si="39"/>
        <v>8.1143999999999998</v>
      </c>
      <c r="E817" s="4">
        <f t="shared" si="40"/>
        <v>308.62970000000001</v>
      </c>
      <c r="F817" s="4">
        <f t="shared" si="38"/>
        <v>10.199700000000007</v>
      </c>
      <c r="G817" s="12">
        <v>2023</v>
      </c>
    </row>
    <row r="818" spans="1:7" x14ac:dyDescent="0.2">
      <c r="A818" s="18">
        <v>44995.389675925922</v>
      </c>
      <c r="B818" s="4">
        <v>6.45</v>
      </c>
      <c r="C818" s="4">
        <v>1.26</v>
      </c>
      <c r="D818" s="4">
        <f t="shared" si="39"/>
        <v>8.1270000000000007</v>
      </c>
      <c r="E818" s="4">
        <f t="shared" si="40"/>
        <v>308.64230000000003</v>
      </c>
      <c r="F818" s="4">
        <f t="shared" si="38"/>
        <v>10.212300000000027</v>
      </c>
      <c r="G818" s="12">
        <v>2023</v>
      </c>
    </row>
    <row r="819" spans="1:7" x14ac:dyDescent="0.2">
      <c r="A819" s="18">
        <v>44995.396331018521</v>
      </c>
      <c r="B819" s="4">
        <v>6.46</v>
      </c>
      <c r="C819" s="4">
        <v>1.26</v>
      </c>
      <c r="D819" s="4">
        <f t="shared" si="39"/>
        <v>8.1395999999999997</v>
      </c>
      <c r="E819" s="4">
        <f t="shared" si="40"/>
        <v>308.6549</v>
      </c>
      <c r="F819" s="4">
        <f t="shared" si="38"/>
        <v>10.224899999999991</v>
      </c>
      <c r="G819" s="12">
        <v>2023</v>
      </c>
    </row>
    <row r="820" spans="1:7" x14ac:dyDescent="0.2">
      <c r="A820" s="18">
        <v>44995.402291666665</v>
      </c>
      <c r="B820" s="4">
        <v>6.47</v>
      </c>
      <c r="C820" s="4">
        <v>1.26</v>
      </c>
      <c r="D820" s="4">
        <f t="shared" si="39"/>
        <v>8.1522000000000006</v>
      </c>
      <c r="E820" s="4">
        <f t="shared" si="40"/>
        <v>308.66750000000002</v>
      </c>
      <c r="F820" s="4">
        <f t="shared" si="38"/>
        <v>10.237500000000011</v>
      </c>
      <c r="G820" s="12">
        <v>2023</v>
      </c>
    </row>
    <row r="821" spans="1:7" x14ac:dyDescent="0.2">
      <c r="A821" s="18">
        <v>44995.408148148148</v>
      </c>
      <c r="B821" s="4">
        <v>6.48</v>
      </c>
      <c r="C821" s="4">
        <v>1.26</v>
      </c>
      <c r="D821" s="4">
        <f t="shared" si="39"/>
        <v>8.1648000000000014</v>
      </c>
      <c r="E821" s="4">
        <f t="shared" si="40"/>
        <v>308.68010000000004</v>
      </c>
      <c r="F821" s="4">
        <f t="shared" si="38"/>
        <v>10.250100000000032</v>
      </c>
      <c r="G821" s="12">
        <v>2023</v>
      </c>
    </row>
    <row r="822" spans="1:7" x14ac:dyDescent="0.2">
      <c r="A822" s="18">
        <v>44995.412175925929</v>
      </c>
      <c r="B822" s="4">
        <v>6.49</v>
      </c>
      <c r="C822" s="4">
        <v>1.26</v>
      </c>
      <c r="D822" s="4">
        <f t="shared" si="39"/>
        <v>8.1774000000000004</v>
      </c>
      <c r="E822" s="4">
        <f t="shared" si="40"/>
        <v>308.6927</v>
      </c>
      <c r="F822" s="4">
        <f t="shared" si="38"/>
        <v>10.262699999999995</v>
      </c>
      <c r="G822" s="12">
        <v>2023</v>
      </c>
    </row>
    <row r="823" spans="1:7" x14ac:dyDescent="0.2">
      <c r="A823" s="18">
        <v>44995.416250000002</v>
      </c>
      <c r="B823" s="4">
        <v>6.5</v>
      </c>
      <c r="C823" s="4">
        <v>1.26</v>
      </c>
      <c r="D823" s="4">
        <f t="shared" si="39"/>
        <v>8.19</v>
      </c>
      <c r="E823" s="4">
        <f t="shared" si="40"/>
        <v>308.70530000000002</v>
      </c>
      <c r="F823" s="4">
        <f t="shared" si="38"/>
        <v>10.275300000000016</v>
      </c>
      <c r="G823" s="12">
        <v>2023</v>
      </c>
    </row>
    <row r="824" spans="1:7" x14ac:dyDescent="0.2">
      <c r="A824" s="18">
        <v>44995.419907407406</v>
      </c>
      <c r="B824" s="4">
        <v>6.51</v>
      </c>
      <c r="C824" s="4">
        <v>1.26</v>
      </c>
      <c r="D824" s="4">
        <f t="shared" si="39"/>
        <v>8.2026000000000003</v>
      </c>
      <c r="E824" s="4">
        <f t="shared" si="40"/>
        <v>308.71790000000004</v>
      </c>
      <c r="F824" s="4">
        <f t="shared" si="38"/>
        <v>10.287900000000036</v>
      </c>
      <c r="G824" s="12">
        <v>2023</v>
      </c>
    </row>
    <row r="825" spans="1:7" x14ac:dyDescent="0.2">
      <c r="A825" s="18">
        <v>44995.426006944443</v>
      </c>
      <c r="B825" s="4">
        <v>6.52</v>
      </c>
      <c r="C825" s="4">
        <v>1.26</v>
      </c>
      <c r="D825" s="4">
        <f t="shared" si="39"/>
        <v>8.2151999999999994</v>
      </c>
      <c r="E825" s="4">
        <f t="shared" si="40"/>
        <v>308.73050000000001</v>
      </c>
      <c r="F825" s="4">
        <f t="shared" si="38"/>
        <v>10.3005</v>
      </c>
      <c r="G825" s="12">
        <v>2023</v>
      </c>
    </row>
    <row r="826" spans="1:7" x14ac:dyDescent="0.2">
      <c r="A826" s="18">
        <v>44995.441828703704</v>
      </c>
      <c r="B826" s="4">
        <v>6.53</v>
      </c>
      <c r="C826" s="4">
        <v>1.26</v>
      </c>
      <c r="D826" s="4">
        <f t="shared" si="39"/>
        <v>8.2278000000000002</v>
      </c>
      <c r="E826" s="4">
        <f t="shared" si="40"/>
        <v>308.74310000000003</v>
      </c>
      <c r="F826" s="4">
        <f t="shared" si="38"/>
        <v>10.31310000000002</v>
      </c>
      <c r="G826" s="12">
        <v>2023</v>
      </c>
    </row>
    <row r="827" spans="1:7" x14ac:dyDescent="0.2">
      <c r="A827" s="18">
        <v>44995.44667824074</v>
      </c>
      <c r="B827" s="4">
        <v>6.54</v>
      </c>
      <c r="C827" s="4">
        <v>1.26</v>
      </c>
      <c r="D827" s="4">
        <f t="shared" si="39"/>
        <v>8.2403999999999993</v>
      </c>
      <c r="E827" s="4">
        <f t="shared" si="40"/>
        <v>308.75570000000005</v>
      </c>
      <c r="F827" s="4">
        <f t="shared" si="38"/>
        <v>10.32570000000004</v>
      </c>
      <c r="G827" s="12">
        <v>2023</v>
      </c>
    </row>
    <row r="828" spans="1:7" x14ac:dyDescent="0.2">
      <c r="A828" s="18">
        <v>44995.456608796296</v>
      </c>
      <c r="B828" s="4">
        <v>6.55</v>
      </c>
      <c r="C828" s="4">
        <v>1.26</v>
      </c>
      <c r="D828" s="4">
        <f t="shared" si="39"/>
        <v>8.2530000000000001</v>
      </c>
      <c r="E828" s="4">
        <f t="shared" si="40"/>
        <v>308.76830000000001</v>
      </c>
      <c r="F828" s="4">
        <f t="shared" si="38"/>
        <v>10.338300000000004</v>
      </c>
      <c r="G828" s="12">
        <v>2023</v>
      </c>
    </row>
    <row r="829" spans="1:7" x14ac:dyDescent="0.2">
      <c r="A829" s="18">
        <v>44995.465312499997</v>
      </c>
      <c r="B829" s="4">
        <v>6.56</v>
      </c>
      <c r="C829" s="4">
        <v>1.26</v>
      </c>
      <c r="D829" s="4">
        <f t="shared" si="39"/>
        <v>8.2655999999999992</v>
      </c>
      <c r="E829" s="4">
        <f t="shared" si="40"/>
        <v>308.78090000000003</v>
      </c>
      <c r="F829" s="4">
        <f t="shared" si="38"/>
        <v>10.350900000000024</v>
      </c>
      <c r="G829" s="12">
        <v>2023</v>
      </c>
    </row>
    <row r="830" spans="1:7" x14ac:dyDescent="0.2">
      <c r="A830" s="18">
        <v>44995.474861111114</v>
      </c>
      <c r="B830" s="4">
        <v>6.57</v>
      </c>
      <c r="C830" s="4">
        <v>1.26</v>
      </c>
      <c r="D830" s="4">
        <f t="shared" si="39"/>
        <v>8.2782</v>
      </c>
      <c r="E830" s="4">
        <f t="shared" si="40"/>
        <v>308.79350000000005</v>
      </c>
      <c r="F830" s="4">
        <f t="shared" si="38"/>
        <v>10.363500000000045</v>
      </c>
      <c r="G830" s="12">
        <v>2023</v>
      </c>
    </row>
    <row r="831" spans="1:7" x14ac:dyDescent="0.2">
      <c r="A831" s="18">
        <v>44995.482430555552</v>
      </c>
      <c r="B831" s="4">
        <v>6.58</v>
      </c>
      <c r="C831" s="4">
        <v>1.26</v>
      </c>
      <c r="D831" s="4">
        <f t="shared" si="39"/>
        <v>8.2908000000000008</v>
      </c>
      <c r="E831" s="4">
        <f t="shared" si="40"/>
        <v>308.80610000000001</v>
      </c>
      <c r="F831" s="4">
        <f t="shared" si="38"/>
        <v>10.376100000000008</v>
      </c>
      <c r="G831" s="12">
        <v>2023</v>
      </c>
    </row>
    <row r="832" spans="1:7" x14ac:dyDescent="0.2">
      <c r="A832" s="18">
        <v>44995.499178240738</v>
      </c>
      <c r="B832" s="4">
        <v>6.59</v>
      </c>
      <c r="C832" s="4">
        <v>1.26</v>
      </c>
      <c r="D832" s="4">
        <f t="shared" si="39"/>
        <v>8.3033999999999999</v>
      </c>
      <c r="E832" s="4">
        <f t="shared" si="40"/>
        <v>308.81870000000004</v>
      </c>
      <c r="F832" s="4">
        <f t="shared" si="38"/>
        <v>10.388700000000028</v>
      </c>
      <c r="G832" s="12">
        <v>2023</v>
      </c>
    </row>
    <row r="833" spans="1:7" x14ac:dyDescent="0.2">
      <c r="A833" s="18">
        <v>44995.568935185183</v>
      </c>
      <c r="B833" s="4">
        <v>6.6</v>
      </c>
      <c r="C833" s="4">
        <v>1.26</v>
      </c>
      <c r="D833" s="4">
        <f t="shared" si="39"/>
        <v>8.3159999999999989</v>
      </c>
      <c r="E833" s="4">
        <f t="shared" si="40"/>
        <v>308.8313</v>
      </c>
      <c r="F833" s="4">
        <f t="shared" si="38"/>
        <v>10.401299999999992</v>
      </c>
      <c r="G833" s="12">
        <v>2023</v>
      </c>
    </row>
    <row r="834" spans="1:7" x14ac:dyDescent="0.2">
      <c r="A834" s="18">
        <v>44995.674351851849</v>
      </c>
      <c r="B834" s="4">
        <v>6.61</v>
      </c>
      <c r="C834" s="4">
        <v>1.26</v>
      </c>
      <c r="D834" s="4">
        <f t="shared" si="39"/>
        <v>8.3285999999999998</v>
      </c>
      <c r="E834" s="4">
        <f t="shared" si="40"/>
        <v>308.84390000000002</v>
      </c>
      <c r="F834" s="4">
        <f t="shared" si="38"/>
        <v>10.413900000000012</v>
      </c>
      <c r="G834" s="12">
        <v>2023</v>
      </c>
    </row>
    <row r="835" spans="1:7" x14ac:dyDescent="0.2">
      <c r="A835" s="18">
        <v>44995.681064814817</v>
      </c>
      <c r="B835" s="4">
        <v>6.62</v>
      </c>
      <c r="C835" s="4">
        <v>1.26</v>
      </c>
      <c r="D835" s="4">
        <f t="shared" si="39"/>
        <v>8.3412000000000006</v>
      </c>
      <c r="E835" s="4">
        <f t="shared" si="40"/>
        <v>308.85650000000004</v>
      </c>
      <c r="F835" s="4">
        <f t="shared" si="38"/>
        <v>10.426500000000033</v>
      </c>
      <c r="G835" s="12">
        <v>2023</v>
      </c>
    </row>
    <row r="836" spans="1:7" x14ac:dyDescent="0.2">
      <c r="A836" s="18">
        <v>44995.716331018521</v>
      </c>
      <c r="B836" s="4">
        <v>6.63</v>
      </c>
      <c r="C836" s="4">
        <v>1.26</v>
      </c>
      <c r="D836" s="4">
        <f t="shared" si="39"/>
        <v>8.3537999999999997</v>
      </c>
      <c r="E836" s="4">
        <f t="shared" si="40"/>
        <v>308.8691</v>
      </c>
      <c r="F836" s="4">
        <f t="shared" ref="F836:F899" si="41">E836-298.43</f>
        <v>10.439099999999996</v>
      </c>
      <c r="G836" s="12">
        <v>2023</v>
      </c>
    </row>
    <row r="837" spans="1:7" x14ac:dyDescent="0.2">
      <c r="A837" s="18">
        <v>44995.7268287037</v>
      </c>
      <c r="B837" s="4">
        <v>6.64</v>
      </c>
      <c r="C837" s="4">
        <v>1.26</v>
      </c>
      <c r="D837" s="4">
        <f t="shared" si="39"/>
        <v>8.3664000000000005</v>
      </c>
      <c r="E837" s="4">
        <f t="shared" si="40"/>
        <v>308.88170000000002</v>
      </c>
      <c r="F837" s="4">
        <f t="shared" si="41"/>
        <v>10.451700000000017</v>
      </c>
      <c r="G837" s="12">
        <v>2023</v>
      </c>
    </row>
    <row r="838" spans="1:7" x14ac:dyDescent="0.2">
      <c r="A838" s="18">
        <v>44995.759120370371</v>
      </c>
      <c r="B838" s="4">
        <v>6.65</v>
      </c>
      <c r="C838" s="4">
        <v>1.26</v>
      </c>
      <c r="D838" s="4">
        <f t="shared" si="39"/>
        <v>8.3790000000000013</v>
      </c>
      <c r="E838" s="4">
        <f t="shared" si="40"/>
        <v>308.89430000000004</v>
      </c>
      <c r="F838" s="4">
        <f t="shared" si="41"/>
        <v>10.464300000000037</v>
      </c>
      <c r="G838" s="12">
        <v>2023</v>
      </c>
    </row>
    <row r="839" spans="1:7" x14ac:dyDescent="0.2">
      <c r="A839" s="18">
        <v>44995.770914351851</v>
      </c>
      <c r="B839" s="4">
        <v>6.66</v>
      </c>
      <c r="C839" s="4">
        <v>1.26</v>
      </c>
      <c r="D839" s="4">
        <f t="shared" si="39"/>
        <v>8.3916000000000004</v>
      </c>
      <c r="E839" s="4">
        <f t="shared" si="40"/>
        <v>308.90690000000001</v>
      </c>
      <c r="F839" s="4">
        <f t="shared" si="41"/>
        <v>10.476900000000001</v>
      </c>
      <c r="G839" s="12">
        <v>2023</v>
      </c>
    </row>
    <row r="840" spans="1:7" x14ac:dyDescent="0.2">
      <c r="A840" s="18">
        <v>44995.776377314818</v>
      </c>
      <c r="B840" s="4">
        <v>6.67</v>
      </c>
      <c r="C840" s="4">
        <v>1.26</v>
      </c>
      <c r="D840" s="4">
        <f t="shared" si="39"/>
        <v>8.4041999999999994</v>
      </c>
      <c r="E840" s="4">
        <f t="shared" si="40"/>
        <v>308.91950000000003</v>
      </c>
      <c r="F840" s="4">
        <f t="shared" si="41"/>
        <v>10.489500000000021</v>
      </c>
      <c r="G840" s="12">
        <v>2023</v>
      </c>
    </row>
    <row r="841" spans="1:7" x14ac:dyDescent="0.2">
      <c r="A841" s="18">
        <v>44995.788553240738</v>
      </c>
      <c r="B841" s="4">
        <v>6.68</v>
      </c>
      <c r="C841" s="4">
        <v>1.26</v>
      </c>
      <c r="D841" s="4">
        <f t="shared" si="39"/>
        <v>8.4168000000000003</v>
      </c>
      <c r="E841" s="4">
        <f t="shared" si="40"/>
        <v>308.93210000000005</v>
      </c>
      <c r="F841" s="4">
        <f t="shared" si="41"/>
        <v>10.502100000000041</v>
      </c>
      <c r="G841" s="12">
        <v>2023</v>
      </c>
    </row>
    <row r="842" spans="1:7" x14ac:dyDescent="0.2">
      <c r="A842" s="18">
        <v>44995.792175925926</v>
      </c>
      <c r="B842" s="4">
        <v>6.69</v>
      </c>
      <c r="C842" s="4">
        <v>1.26</v>
      </c>
      <c r="D842" s="4">
        <f t="shared" si="39"/>
        <v>8.4294000000000011</v>
      </c>
      <c r="E842" s="4">
        <f t="shared" si="40"/>
        <v>308.94470000000001</v>
      </c>
      <c r="F842" s="4">
        <f t="shared" si="41"/>
        <v>10.514700000000005</v>
      </c>
      <c r="G842" s="12">
        <v>2023</v>
      </c>
    </row>
    <row r="843" spans="1:7" x14ac:dyDescent="0.2">
      <c r="A843" s="18">
        <v>44995.795578703706</v>
      </c>
      <c r="B843" s="4">
        <v>6.7</v>
      </c>
      <c r="C843" s="4">
        <v>1.26</v>
      </c>
      <c r="D843" s="4">
        <f t="shared" si="39"/>
        <v>8.4420000000000002</v>
      </c>
      <c r="E843" s="4">
        <f t="shared" si="40"/>
        <v>308.95730000000003</v>
      </c>
      <c r="F843" s="4">
        <f t="shared" si="41"/>
        <v>10.527300000000025</v>
      </c>
      <c r="G843" s="12">
        <v>2023</v>
      </c>
    </row>
    <row r="844" spans="1:7" x14ac:dyDescent="0.2">
      <c r="A844" s="18">
        <v>44995.798703703702</v>
      </c>
      <c r="B844" s="4">
        <v>6.71</v>
      </c>
      <c r="C844" s="4">
        <v>1.26</v>
      </c>
      <c r="D844" s="4">
        <f t="shared" si="39"/>
        <v>8.4545999999999992</v>
      </c>
      <c r="E844" s="4">
        <f t="shared" si="40"/>
        <v>308.96990000000005</v>
      </c>
      <c r="F844" s="4">
        <f t="shared" si="41"/>
        <v>10.539900000000046</v>
      </c>
      <c r="G844" s="12">
        <v>2023</v>
      </c>
    </row>
    <row r="845" spans="1:7" x14ac:dyDescent="0.2">
      <c r="A845" s="18">
        <v>44995.800185185188</v>
      </c>
      <c r="B845" s="4">
        <v>6.72</v>
      </c>
      <c r="C845" s="4">
        <v>1.26</v>
      </c>
      <c r="D845" s="4">
        <f t="shared" si="39"/>
        <v>8.4672000000000001</v>
      </c>
      <c r="E845" s="4">
        <f t="shared" si="40"/>
        <v>308.98250000000002</v>
      </c>
      <c r="F845" s="4">
        <f t="shared" si="41"/>
        <v>10.552500000000009</v>
      </c>
      <c r="G845" s="12">
        <v>2023</v>
      </c>
    </row>
    <row r="846" spans="1:7" x14ac:dyDescent="0.2">
      <c r="A846" s="18">
        <v>44995.801458333335</v>
      </c>
      <c r="B846" s="4">
        <v>6.73</v>
      </c>
      <c r="C846" s="4">
        <v>1.26</v>
      </c>
      <c r="D846" s="4">
        <f t="shared" si="39"/>
        <v>8.4798000000000009</v>
      </c>
      <c r="E846" s="4">
        <f t="shared" si="40"/>
        <v>308.99510000000004</v>
      </c>
      <c r="F846" s="4">
        <f t="shared" si="41"/>
        <v>10.565100000000029</v>
      </c>
      <c r="G846" s="12">
        <v>2023</v>
      </c>
    </row>
    <row r="847" spans="1:7" x14ac:dyDescent="0.2">
      <c r="A847" s="18">
        <v>44995.803171296298</v>
      </c>
      <c r="B847" s="4">
        <v>6.74</v>
      </c>
      <c r="C847" s="4">
        <v>1.26</v>
      </c>
      <c r="D847" s="4">
        <f t="shared" si="39"/>
        <v>8.4923999999999999</v>
      </c>
      <c r="E847" s="4">
        <f t="shared" si="40"/>
        <v>309.0077</v>
      </c>
      <c r="F847" s="4">
        <f t="shared" si="41"/>
        <v>10.577699999999993</v>
      </c>
      <c r="G847" s="12">
        <v>2023</v>
      </c>
    </row>
    <row r="848" spans="1:7" x14ac:dyDescent="0.2">
      <c r="A848" s="18">
        <v>44995.805034722223</v>
      </c>
      <c r="B848" s="4">
        <v>6.75</v>
      </c>
      <c r="C848" s="4">
        <v>1.26</v>
      </c>
      <c r="D848" s="4">
        <f t="shared" si="39"/>
        <v>8.5050000000000008</v>
      </c>
      <c r="E848" s="4">
        <f t="shared" si="40"/>
        <v>309.02030000000002</v>
      </c>
      <c r="F848" s="4">
        <f t="shared" si="41"/>
        <v>10.590300000000013</v>
      </c>
      <c r="G848" s="12">
        <v>2023</v>
      </c>
    </row>
    <row r="849" spans="1:7" x14ac:dyDescent="0.2">
      <c r="A849" s="18">
        <v>44995.806504629632</v>
      </c>
      <c r="B849" s="4">
        <v>6.76</v>
      </c>
      <c r="C849" s="4">
        <v>1.26</v>
      </c>
      <c r="D849" s="4">
        <f t="shared" si="39"/>
        <v>8.5175999999999998</v>
      </c>
      <c r="E849" s="4">
        <f t="shared" si="40"/>
        <v>309.03290000000004</v>
      </c>
      <c r="F849" s="4">
        <f t="shared" si="41"/>
        <v>10.602900000000034</v>
      </c>
      <c r="G849" s="12">
        <v>2023</v>
      </c>
    </row>
    <row r="850" spans="1:7" x14ac:dyDescent="0.2">
      <c r="A850" s="18">
        <v>44995.808333333334</v>
      </c>
      <c r="B850" s="4">
        <v>6.77</v>
      </c>
      <c r="C850" s="4">
        <v>1.26</v>
      </c>
      <c r="D850" s="4">
        <f t="shared" ref="D850:D913" si="42">B850*C850</f>
        <v>8.5301999999999989</v>
      </c>
      <c r="E850" s="4">
        <f t="shared" si="40"/>
        <v>309.0455</v>
      </c>
      <c r="F850" s="4">
        <f t="shared" si="41"/>
        <v>10.615499999999997</v>
      </c>
      <c r="G850" s="12">
        <v>2023</v>
      </c>
    </row>
    <row r="851" spans="1:7" x14ac:dyDescent="0.2">
      <c r="A851" s="18">
        <v>44995.809918981482</v>
      </c>
      <c r="B851" s="4">
        <v>6.78</v>
      </c>
      <c r="C851" s="4">
        <v>1.26</v>
      </c>
      <c r="D851" s="4">
        <f t="shared" si="42"/>
        <v>8.5427999999999997</v>
      </c>
      <c r="E851" s="4">
        <f t="shared" si="40"/>
        <v>309.05810000000002</v>
      </c>
      <c r="F851" s="4">
        <f t="shared" si="41"/>
        <v>10.628100000000018</v>
      </c>
      <c r="G851" s="12">
        <v>2023</v>
      </c>
    </row>
    <row r="852" spans="1:7" x14ac:dyDescent="0.2">
      <c r="A852" s="18">
        <v>44995.811539351853</v>
      </c>
      <c r="B852" s="4">
        <v>6.79</v>
      </c>
      <c r="C852" s="4">
        <v>1.26</v>
      </c>
      <c r="D852" s="4">
        <f t="shared" si="42"/>
        <v>8.5554000000000006</v>
      </c>
      <c r="E852" s="4">
        <f t="shared" si="40"/>
        <v>309.07070000000004</v>
      </c>
      <c r="F852" s="4">
        <f t="shared" si="41"/>
        <v>10.640700000000038</v>
      </c>
      <c r="G852" s="12">
        <v>2023</v>
      </c>
    </row>
    <row r="853" spans="1:7" x14ac:dyDescent="0.2">
      <c r="A853" s="18">
        <v>44995.813333333332</v>
      </c>
      <c r="B853" s="4">
        <v>6.8</v>
      </c>
      <c r="C853" s="4">
        <v>1.26</v>
      </c>
      <c r="D853" s="4">
        <f t="shared" si="42"/>
        <v>8.5679999999999996</v>
      </c>
      <c r="E853" s="4">
        <f t="shared" si="40"/>
        <v>309.08330000000001</v>
      </c>
      <c r="F853" s="4">
        <f t="shared" si="41"/>
        <v>10.653300000000002</v>
      </c>
      <c r="G853" s="12">
        <v>2023</v>
      </c>
    </row>
    <row r="854" spans="1:7" x14ac:dyDescent="0.2">
      <c r="A854" s="18">
        <v>44995.815358796295</v>
      </c>
      <c r="B854" s="4">
        <v>6.81</v>
      </c>
      <c r="C854" s="4">
        <v>1.26</v>
      </c>
      <c r="D854" s="4">
        <f t="shared" si="42"/>
        <v>8.5806000000000004</v>
      </c>
      <c r="E854" s="4">
        <f t="shared" si="40"/>
        <v>309.09590000000003</v>
      </c>
      <c r="F854" s="4">
        <f t="shared" si="41"/>
        <v>10.665900000000022</v>
      </c>
      <c r="G854" s="12">
        <v>2023</v>
      </c>
    </row>
    <row r="855" spans="1:7" x14ac:dyDescent="0.2">
      <c r="A855" s="18">
        <v>44995.818576388891</v>
      </c>
      <c r="B855" s="4">
        <v>6.82</v>
      </c>
      <c r="C855" s="4">
        <v>1.26</v>
      </c>
      <c r="D855" s="4">
        <f t="shared" si="42"/>
        <v>8.5932000000000013</v>
      </c>
      <c r="E855" s="4">
        <f t="shared" si="40"/>
        <v>309.10850000000005</v>
      </c>
      <c r="F855" s="4">
        <f t="shared" si="41"/>
        <v>10.678500000000042</v>
      </c>
      <c r="G855" s="12">
        <v>2023</v>
      </c>
    </row>
    <row r="856" spans="1:7" x14ac:dyDescent="0.2">
      <c r="A856" s="18">
        <v>44995.820405092592</v>
      </c>
      <c r="B856" s="4">
        <v>6.83</v>
      </c>
      <c r="C856" s="4">
        <v>1.26</v>
      </c>
      <c r="D856" s="4">
        <f t="shared" si="42"/>
        <v>8.6058000000000003</v>
      </c>
      <c r="E856" s="4">
        <f t="shared" si="40"/>
        <v>309.12110000000001</v>
      </c>
      <c r="F856" s="4">
        <f t="shared" si="41"/>
        <v>10.691100000000006</v>
      </c>
      <c r="G856" s="12">
        <v>2023</v>
      </c>
    </row>
    <row r="857" spans="1:7" x14ac:dyDescent="0.2">
      <c r="A857" s="18">
        <v>44995.822650462964</v>
      </c>
      <c r="B857" s="4">
        <v>6.84</v>
      </c>
      <c r="C857" s="4">
        <v>1.26</v>
      </c>
      <c r="D857" s="4">
        <f t="shared" si="42"/>
        <v>8.6183999999999994</v>
      </c>
      <c r="E857" s="4">
        <f t="shared" si="40"/>
        <v>309.13370000000003</v>
      </c>
      <c r="F857" s="4">
        <f t="shared" si="41"/>
        <v>10.703700000000026</v>
      </c>
      <c r="G857" s="12">
        <v>2023</v>
      </c>
    </row>
    <row r="858" spans="1:7" x14ac:dyDescent="0.2">
      <c r="A858" s="18">
        <v>44995.827326388891</v>
      </c>
      <c r="B858" s="4">
        <v>6.85</v>
      </c>
      <c r="C858" s="4">
        <v>1.26</v>
      </c>
      <c r="D858" s="4">
        <f t="shared" si="42"/>
        <v>8.6310000000000002</v>
      </c>
      <c r="E858" s="4">
        <f t="shared" si="40"/>
        <v>309.1463</v>
      </c>
      <c r="F858" s="4">
        <f t="shared" si="41"/>
        <v>10.71629999999999</v>
      </c>
      <c r="G858" s="12">
        <v>2023</v>
      </c>
    </row>
    <row r="859" spans="1:7" x14ac:dyDescent="0.2">
      <c r="A859" s="18">
        <v>44995.844918981478</v>
      </c>
      <c r="B859" s="4">
        <v>6.86</v>
      </c>
      <c r="C859" s="4">
        <v>1.26</v>
      </c>
      <c r="D859" s="4">
        <f t="shared" si="42"/>
        <v>8.6436000000000011</v>
      </c>
      <c r="E859" s="4">
        <f t="shared" si="40"/>
        <v>309.15890000000002</v>
      </c>
      <c r="F859" s="4">
        <f t="shared" si="41"/>
        <v>10.72890000000001</v>
      </c>
      <c r="G859" s="12">
        <v>2023</v>
      </c>
    </row>
    <row r="860" spans="1:7" x14ac:dyDescent="0.2">
      <c r="A860" s="18">
        <v>44995.855532407404</v>
      </c>
      <c r="B860" s="4">
        <v>6.87</v>
      </c>
      <c r="C860" s="4">
        <v>1.26</v>
      </c>
      <c r="D860" s="4">
        <f t="shared" si="42"/>
        <v>8.6562000000000001</v>
      </c>
      <c r="E860" s="4">
        <f t="shared" si="40"/>
        <v>309.17150000000004</v>
      </c>
      <c r="F860" s="4">
        <f t="shared" si="41"/>
        <v>10.74150000000003</v>
      </c>
      <c r="G860" s="12">
        <v>2023</v>
      </c>
    </row>
    <row r="861" spans="1:7" x14ac:dyDescent="0.2">
      <c r="A861" s="18">
        <v>44995.869629629633</v>
      </c>
      <c r="B861" s="4">
        <v>6.88</v>
      </c>
      <c r="C861" s="4">
        <v>1.26</v>
      </c>
      <c r="D861" s="4">
        <f t="shared" si="42"/>
        <v>8.6687999999999992</v>
      </c>
      <c r="E861" s="4">
        <f t="shared" si="40"/>
        <v>309.1841</v>
      </c>
      <c r="F861" s="4">
        <f t="shared" si="41"/>
        <v>10.754099999999994</v>
      </c>
      <c r="G861" s="12">
        <v>2023</v>
      </c>
    </row>
    <row r="862" spans="1:7" x14ac:dyDescent="0.2">
      <c r="A862" s="18">
        <v>44995.899699074071</v>
      </c>
      <c r="B862" s="4">
        <v>6.89</v>
      </c>
      <c r="C862" s="4">
        <v>1.26</v>
      </c>
      <c r="D862" s="4">
        <f t="shared" si="42"/>
        <v>8.6814</v>
      </c>
      <c r="E862" s="4">
        <f t="shared" si="40"/>
        <v>309.19670000000002</v>
      </c>
      <c r="F862" s="4">
        <f t="shared" si="41"/>
        <v>10.766700000000014</v>
      </c>
      <c r="G862" s="12">
        <v>2023</v>
      </c>
    </row>
    <row r="863" spans="1:7" x14ac:dyDescent="0.2">
      <c r="A863" s="18">
        <v>44995.90829861111</v>
      </c>
      <c r="B863" s="4">
        <v>6.9</v>
      </c>
      <c r="C863" s="4">
        <v>1.26</v>
      </c>
      <c r="D863" s="4">
        <f t="shared" si="42"/>
        <v>8.6940000000000008</v>
      </c>
      <c r="E863" s="4">
        <f t="shared" si="40"/>
        <v>309.20930000000004</v>
      </c>
      <c r="F863" s="4">
        <f t="shared" si="41"/>
        <v>10.779300000000035</v>
      </c>
      <c r="G863" s="12">
        <v>2023</v>
      </c>
    </row>
    <row r="864" spans="1:7" x14ac:dyDescent="0.2">
      <c r="A864" s="18">
        <v>44995.923449074071</v>
      </c>
      <c r="B864" s="4">
        <v>6.91</v>
      </c>
      <c r="C864" s="4">
        <v>1.26</v>
      </c>
      <c r="D864" s="4">
        <f t="shared" si="42"/>
        <v>8.7065999999999999</v>
      </c>
      <c r="E864" s="4">
        <f t="shared" si="40"/>
        <v>309.22190000000001</v>
      </c>
      <c r="F864" s="4">
        <f t="shared" si="41"/>
        <v>10.791899999999998</v>
      </c>
      <c r="G864" s="12">
        <v>2023</v>
      </c>
    </row>
    <row r="865" spans="1:7" x14ac:dyDescent="0.2">
      <c r="A865" s="18">
        <v>44996.112118055556</v>
      </c>
      <c r="B865" s="4">
        <v>6.92</v>
      </c>
      <c r="C865" s="4">
        <v>1.26</v>
      </c>
      <c r="D865" s="4">
        <f t="shared" si="42"/>
        <v>8.7192000000000007</v>
      </c>
      <c r="E865" s="4">
        <f t="shared" si="40"/>
        <v>309.23450000000003</v>
      </c>
      <c r="F865" s="4">
        <f t="shared" si="41"/>
        <v>10.804500000000019</v>
      </c>
      <c r="G865" s="12">
        <v>2023</v>
      </c>
    </row>
    <row r="866" spans="1:7" x14ac:dyDescent="0.2">
      <c r="A866" s="18">
        <v>44996.159120370372</v>
      </c>
      <c r="B866" s="4">
        <v>6.93</v>
      </c>
      <c r="C866" s="4">
        <v>1.26</v>
      </c>
      <c r="D866" s="4">
        <f t="shared" si="42"/>
        <v>8.7317999999999998</v>
      </c>
      <c r="E866" s="4">
        <f t="shared" si="40"/>
        <v>309.24710000000005</v>
      </c>
      <c r="F866" s="4">
        <f t="shared" si="41"/>
        <v>10.817100000000039</v>
      </c>
      <c r="G866" s="12">
        <v>2023</v>
      </c>
    </row>
    <row r="867" spans="1:7" x14ac:dyDescent="0.2">
      <c r="A867" s="18">
        <v>44996.167754629627</v>
      </c>
      <c r="B867" s="4">
        <v>6.94</v>
      </c>
      <c r="C867" s="4">
        <v>1.26</v>
      </c>
      <c r="D867" s="4">
        <f t="shared" si="42"/>
        <v>8.7444000000000006</v>
      </c>
      <c r="E867" s="4">
        <f t="shared" si="40"/>
        <v>309.25970000000001</v>
      </c>
      <c r="F867" s="4">
        <f t="shared" si="41"/>
        <v>10.829700000000003</v>
      </c>
      <c r="G867" s="12">
        <v>2023</v>
      </c>
    </row>
    <row r="868" spans="1:7" x14ac:dyDescent="0.2">
      <c r="A868" s="18">
        <v>44996.185833333337</v>
      </c>
      <c r="B868" s="4">
        <v>6.95</v>
      </c>
      <c r="C868" s="4">
        <v>1.26</v>
      </c>
      <c r="D868" s="4">
        <f t="shared" si="42"/>
        <v>8.7569999999999997</v>
      </c>
      <c r="E868" s="4">
        <f t="shared" si="40"/>
        <v>309.27230000000003</v>
      </c>
      <c r="F868" s="4">
        <f t="shared" si="41"/>
        <v>10.842300000000023</v>
      </c>
      <c r="G868" s="12">
        <v>2023</v>
      </c>
    </row>
    <row r="869" spans="1:7" x14ac:dyDescent="0.2">
      <c r="A869" s="18">
        <v>44996.200416666667</v>
      </c>
      <c r="B869" s="4">
        <v>6.96</v>
      </c>
      <c r="C869" s="4">
        <v>1.26</v>
      </c>
      <c r="D869" s="4">
        <f t="shared" si="42"/>
        <v>8.7696000000000005</v>
      </c>
      <c r="E869" s="4">
        <f t="shared" si="40"/>
        <v>309.28490000000005</v>
      </c>
      <c r="F869" s="4">
        <f t="shared" si="41"/>
        <v>10.854900000000043</v>
      </c>
      <c r="G869" s="12">
        <v>2023</v>
      </c>
    </row>
    <row r="870" spans="1:7" x14ac:dyDescent="0.2">
      <c r="A870" s="18">
        <v>44996.208425925928</v>
      </c>
      <c r="B870" s="4">
        <v>6.97</v>
      </c>
      <c r="C870" s="4">
        <v>1.26</v>
      </c>
      <c r="D870" s="4">
        <f t="shared" si="42"/>
        <v>8.7821999999999996</v>
      </c>
      <c r="E870" s="4">
        <f t="shared" si="40"/>
        <v>309.29750000000001</v>
      </c>
      <c r="F870" s="4">
        <f t="shared" si="41"/>
        <v>10.867500000000007</v>
      </c>
      <c r="G870" s="12">
        <v>2023</v>
      </c>
    </row>
    <row r="871" spans="1:7" x14ac:dyDescent="0.2">
      <c r="A871" s="18">
        <v>44996.215185185189</v>
      </c>
      <c r="B871" s="4">
        <v>6.98</v>
      </c>
      <c r="C871" s="4">
        <v>1.26</v>
      </c>
      <c r="D871" s="4">
        <f t="shared" si="42"/>
        <v>8.7948000000000004</v>
      </c>
      <c r="E871" s="4">
        <f t="shared" si="40"/>
        <v>309.31010000000003</v>
      </c>
      <c r="F871" s="4">
        <f t="shared" si="41"/>
        <v>10.880100000000027</v>
      </c>
      <c r="G871" s="12">
        <v>2023</v>
      </c>
    </row>
    <row r="872" spans="1:7" x14ac:dyDescent="0.2">
      <c r="A872" s="18">
        <v>44996.2190625</v>
      </c>
      <c r="B872" s="4">
        <v>6.99</v>
      </c>
      <c r="C872" s="4">
        <v>1.26</v>
      </c>
      <c r="D872" s="4">
        <f t="shared" si="42"/>
        <v>8.8073999999999995</v>
      </c>
      <c r="E872" s="4">
        <f t="shared" si="40"/>
        <v>309.3227</v>
      </c>
      <c r="F872" s="4">
        <f t="shared" si="41"/>
        <v>10.892699999999991</v>
      </c>
      <c r="G872" s="12">
        <v>2023</v>
      </c>
    </row>
    <row r="873" spans="1:7" x14ac:dyDescent="0.2">
      <c r="A873" s="18">
        <v>44996.227523148147</v>
      </c>
      <c r="B873" s="4">
        <v>7</v>
      </c>
      <c r="C873" s="4">
        <v>1.26</v>
      </c>
      <c r="D873" s="4">
        <f t="shared" si="42"/>
        <v>8.82</v>
      </c>
      <c r="E873" s="4">
        <f t="shared" si="40"/>
        <v>309.33530000000002</v>
      </c>
      <c r="F873" s="4">
        <f t="shared" si="41"/>
        <v>10.905300000000011</v>
      </c>
      <c r="G873" s="12">
        <v>2023</v>
      </c>
    </row>
    <row r="874" spans="1:7" x14ac:dyDescent="0.2">
      <c r="A874" s="18">
        <v>44996.230775462966</v>
      </c>
      <c r="B874" s="4">
        <v>7.01</v>
      </c>
      <c r="C874" s="4">
        <v>1.26</v>
      </c>
      <c r="D874" s="4">
        <f t="shared" si="42"/>
        <v>8.8325999999999993</v>
      </c>
      <c r="E874" s="4">
        <f t="shared" si="40"/>
        <v>309.34790000000004</v>
      </c>
      <c r="F874" s="4">
        <f t="shared" si="41"/>
        <v>10.917900000000031</v>
      </c>
      <c r="G874" s="12">
        <v>2023</v>
      </c>
    </row>
    <row r="875" spans="1:7" x14ac:dyDescent="0.2">
      <c r="A875" s="18">
        <v>44996.235451388886</v>
      </c>
      <c r="B875" s="4">
        <v>7.02</v>
      </c>
      <c r="C875" s="4">
        <v>1.26</v>
      </c>
      <c r="D875" s="4">
        <f t="shared" si="42"/>
        <v>8.8452000000000002</v>
      </c>
      <c r="E875" s="4">
        <f t="shared" si="40"/>
        <v>309.3605</v>
      </c>
      <c r="F875" s="4">
        <f t="shared" si="41"/>
        <v>10.930499999999995</v>
      </c>
      <c r="G875" s="12">
        <v>2023</v>
      </c>
    </row>
    <row r="876" spans="1:7" x14ac:dyDescent="0.2">
      <c r="A876" s="18">
        <v>44996.243101851855</v>
      </c>
      <c r="B876" s="4">
        <v>7.03</v>
      </c>
      <c r="C876" s="4">
        <v>1.26</v>
      </c>
      <c r="D876" s="4">
        <f t="shared" si="42"/>
        <v>8.857800000000001</v>
      </c>
      <c r="E876" s="4">
        <f t="shared" si="40"/>
        <v>309.37310000000002</v>
      </c>
      <c r="F876" s="4">
        <f t="shared" si="41"/>
        <v>10.943100000000015</v>
      </c>
      <c r="G876" s="12">
        <v>2023</v>
      </c>
    </row>
    <row r="877" spans="1:7" x14ac:dyDescent="0.2">
      <c r="A877" s="18">
        <v>44996.248425925929</v>
      </c>
      <c r="B877" s="4">
        <v>7.04</v>
      </c>
      <c r="C877" s="4">
        <v>1.26</v>
      </c>
      <c r="D877" s="4">
        <f t="shared" si="42"/>
        <v>8.8704000000000001</v>
      </c>
      <c r="E877" s="4">
        <f t="shared" si="40"/>
        <v>309.38570000000004</v>
      </c>
      <c r="F877" s="4">
        <f t="shared" si="41"/>
        <v>10.955700000000036</v>
      </c>
      <c r="G877" s="12">
        <v>2023</v>
      </c>
    </row>
    <row r="878" spans="1:7" x14ac:dyDescent="0.2">
      <c r="A878" s="18">
        <v>44996.253912037035</v>
      </c>
      <c r="B878" s="4">
        <v>7.05</v>
      </c>
      <c r="C878" s="4">
        <v>1.26</v>
      </c>
      <c r="D878" s="4">
        <f t="shared" si="42"/>
        <v>8.8829999999999991</v>
      </c>
      <c r="E878" s="4">
        <f t="shared" si="40"/>
        <v>309.39830000000001</v>
      </c>
      <c r="F878" s="4">
        <f t="shared" si="41"/>
        <v>10.968299999999999</v>
      </c>
      <c r="G878" s="12">
        <v>2023</v>
      </c>
    </row>
    <row r="879" spans="1:7" x14ac:dyDescent="0.2">
      <c r="A879" s="18">
        <v>44996.259942129633</v>
      </c>
      <c r="B879" s="4">
        <v>7.06</v>
      </c>
      <c r="C879" s="4">
        <v>1.26</v>
      </c>
      <c r="D879" s="4">
        <f t="shared" si="42"/>
        <v>8.8956</v>
      </c>
      <c r="E879" s="4">
        <f t="shared" ref="E879:E942" si="43">D879+$E$172</f>
        <v>309.41090000000003</v>
      </c>
      <c r="F879" s="4">
        <f t="shared" si="41"/>
        <v>10.98090000000002</v>
      </c>
      <c r="G879" s="12">
        <v>2023</v>
      </c>
    </row>
    <row r="880" spans="1:7" x14ac:dyDescent="0.2">
      <c r="A880" s="18">
        <v>44996.267118055555</v>
      </c>
      <c r="B880" s="4">
        <v>7.07</v>
      </c>
      <c r="C880" s="4">
        <v>1.26</v>
      </c>
      <c r="D880" s="4">
        <f t="shared" si="42"/>
        <v>8.9082000000000008</v>
      </c>
      <c r="E880" s="4">
        <f t="shared" si="43"/>
        <v>309.42350000000005</v>
      </c>
      <c r="F880" s="4">
        <f t="shared" si="41"/>
        <v>10.99350000000004</v>
      </c>
      <c r="G880" s="12">
        <v>2023</v>
      </c>
    </row>
    <row r="881" spans="1:7" x14ac:dyDescent="0.2">
      <c r="A881" s="18">
        <v>44996.27275462963</v>
      </c>
      <c r="B881" s="4">
        <v>7.08</v>
      </c>
      <c r="C881" s="4">
        <v>1.26</v>
      </c>
      <c r="D881" s="4">
        <f t="shared" si="42"/>
        <v>8.9207999999999998</v>
      </c>
      <c r="E881" s="4">
        <f t="shared" si="43"/>
        <v>309.43610000000001</v>
      </c>
      <c r="F881" s="4">
        <f t="shared" si="41"/>
        <v>11.006100000000004</v>
      </c>
      <c r="G881" s="12">
        <v>2023</v>
      </c>
    </row>
    <row r="882" spans="1:7" x14ac:dyDescent="0.2">
      <c r="A882" s="18">
        <v>44996.276006944441</v>
      </c>
      <c r="B882" s="4">
        <v>7.09</v>
      </c>
      <c r="C882" s="4">
        <v>1.26</v>
      </c>
      <c r="D882" s="4">
        <f t="shared" si="42"/>
        <v>8.9334000000000007</v>
      </c>
      <c r="E882" s="4">
        <f t="shared" si="43"/>
        <v>309.44870000000003</v>
      </c>
      <c r="F882" s="4">
        <f t="shared" si="41"/>
        <v>11.018700000000024</v>
      </c>
      <c r="G882" s="12">
        <v>2023</v>
      </c>
    </row>
    <row r="883" spans="1:7" x14ac:dyDescent="0.2">
      <c r="A883" s="18">
        <v>44996.281261574077</v>
      </c>
      <c r="B883" s="4">
        <v>7.1</v>
      </c>
      <c r="C883" s="4">
        <v>1.26</v>
      </c>
      <c r="D883" s="4">
        <f t="shared" si="42"/>
        <v>8.9459999999999997</v>
      </c>
      <c r="E883" s="4">
        <f t="shared" si="43"/>
        <v>309.46130000000005</v>
      </c>
      <c r="F883" s="4">
        <f t="shared" si="41"/>
        <v>11.031300000000044</v>
      </c>
      <c r="G883" s="12">
        <v>2023</v>
      </c>
    </row>
    <row r="884" spans="1:7" x14ac:dyDescent="0.2">
      <c r="A884" s="18">
        <v>44996.2887962963</v>
      </c>
      <c r="B884" s="4">
        <v>7.11</v>
      </c>
      <c r="C884" s="4">
        <v>1.26</v>
      </c>
      <c r="D884" s="4">
        <f t="shared" si="42"/>
        <v>8.9586000000000006</v>
      </c>
      <c r="E884" s="4">
        <f t="shared" si="43"/>
        <v>309.47390000000001</v>
      </c>
      <c r="F884" s="4">
        <f t="shared" si="41"/>
        <v>11.043900000000008</v>
      </c>
      <c r="G884" s="12">
        <v>2023</v>
      </c>
    </row>
    <row r="885" spans="1:7" x14ac:dyDescent="0.2">
      <c r="A885" s="18">
        <v>44996.294895833336</v>
      </c>
      <c r="B885" s="4">
        <v>7.12</v>
      </c>
      <c r="C885" s="4">
        <v>1.26</v>
      </c>
      <c r="D885" s="4">
        <f t="shared" si="42"/>
        <v>8.9711999999999996</v>
      </c>
      <c r="E885" s="4">
        <f t="shared" si="43"/>
        <v>309.48650000000004</v>
      </c>
      <c r="F885" s="4">
        <f t="shared" si="41"/>
        <v>11.056500000000028</v>
      </c>
      <c r="G885" s="12">
        <v>2023</v>
      </c>
    </row>
    <row r="886" spans="1:7" x14ac:dyDescent="0.2">
      <c r="A886" s="18">
        <v>44996.319699074076</v>
      </c>
      <c r="B886" s="4">
        <v>7.13</v>
      </c>
      <c r="C886" s="4">
        <v>1.26</v>
      </c>
      <c r="D886" s="4">
        <f t="shared" si="42"/>
        <v>8.9838000000000005</v>
      </c>
      <c r="E886" s="4">
        <f t="shared" si="43"/>
        <v>309.4991</v>
      </c>
      <c r="F886" s="4">
        <f t="shared" si="41"/>
        <v>11.069099999999992</v>
      </c>
      <c r="G886" s="12">
        <v>2023</v>
      </c>
    </row>
    <row r="887" spans="1:7" x14ac:dyDescent="0.2">
      <c r="A887" s="18">
        <v>44996.325011574074</v>
      </c>
      <c r="B887" s="4">
        <v>7.14</v>
      </c>
      <c r="C887" s="4">
        <v>1.26</v>
      </c>
      <c r="D887" s="4">
        <f t="shared" si="42"/>
        <v>8.9963999999999995</v>
      </c>
      <c r="E887" s="4">
        <f t="shared" si="43"/>
        <v>309.51170000000002</v>
      </c>
      <c r="F887" s="4">
        <f t="shared" si="41"/>
        <v>11.081700000000012</v>
      </c>
      <c r="G887" s="12">
        <v>2023</v>
      </c>
    </row>
    <row r="888" spans="1:7" x14ac:dyDescent="0.2">
      <c r="A888" s="18">
        <v>44996.362361111111</v>
      </c>
      <c r="B888" s="4">
        <v>7.15</v>
      </c>
      <c r="C888" s="4">
        <v>1.26</v>
      </c>
      <c r="D888" s="4">
        <f t="shared" si="42"/>
        <v>9.0090000000000003</v>
      </c>
      <c r="E888" s="4">
        <f t="shared" si="43"/>
        <v>309.52430000000004</v>
      </c>
      <c r="F888" s="4">
        <f t="shared" si="41"/>
        <v>11.094300000000032</v>
      </c>
      <c r="G888" s="12">
        <v>2023</v>
      </c>
    </row>
    <row r="889" spans="1:7" x14ac:dyDescent="0.2">
      <c r="A889" s="18">
        <v>44996.375497685185</v>
      </c>
      <c r="B889" s="4">
        <v>7.16</v>
      </c>
      <c r="C889" s="4">
        <v>1.26</v>
      </c>
      <c r="D889" s="4">
        <f t="shared" si="42"/>
        <v>9.0215999999999994</v>
      </c>
      <c r="E889" s="4">
        <f t="shared" si="43"/>
        <v>309.5369</v>
      </c>
      <c r="F889" s="4">
        <f t="shared" si="41"/>
        <v>11.106899999999996</v>
      </c>
      <c r="G889" s="12">
        <v>2023</v>
      </c>
    </row>
    <row r="890" spans="1:7" x14ac:dyDescent="0.2">
      <c r="A890" s="18">
        <v>44996.420335648145</v>
      </c>
      <c r="B890" s="4">
        <v>7.17</v>
      </c>
      <c r="C890" s="4">
        <v>1.26</v>
      </c>
      <c r="D890" s="4">
        <f t="shared" si="42"/>
        <v>9.0342000000000002</v>
      </c>
      <c r="E890" s="4">
        <f t="shared" si="43"/>
        <v>309.54950000000002</v>
      </c>
      <c r="F890" s="4">
        <f t="shared" si="41"/>
        <v>11.119500000000016</v>
      </c>
      <c r="G890" s="12">
        <v>2023</v>
      </c>
    </row>
    <row r="891" spans="1:7" x14ac:dyDescent="0.2">
      <c r="A891" s="18">
        <v>44996.438854166663</v>
      </c>
      <c r="B891" s="4">
        <v>7.18</v>
      </c>
      <c r="C891" s="4">
        <v>1.26</v>
      </c>
      <c r="D891" s="4">
        <f t="shared" si="42"/>
        <v>9.0467999999999993</v>
      </c>
      <c r="E891" s="4">
        <f t="shared" si="43"/>
        <v>309.56210000000004</v>
      </c>
      <c r="F891" s="4">
        <f t="shared" si="41"/>
        <v>11.132100000000037</v>
      </c>
      <c r="G891" s="12">
        <v>2023</v>
      </c>
    </row>
    <row r="892" spans="1:7" x14ac:dyDescent="0.2">
      <c r="A892" s="18">
        <v>44996.441446759258</v>
      </c>
      <c r="B892" s="4">
        <v>7.19</v>
      </c>
      <c r="C892" s="4">
        <v>1.26</v>
      </c>
      <c r="D892" s="4">
        <f t="shared" si="42"/>
        <v>9.0594000000000001</v>
      </c>
      <c r="E892" s="4">
        <f t="shared" si="43"/>
        <v>309.57470000000001</v>
      </c>
      <c r="F892" s="4">
        <f t="shared" si="41"/>
        <v>11.1447</v>
      </c>
      <c r="G892" s="12">
        <v>2023</v>
      </c>
    </row>
    <row r="893" spans="1:7" x14ac:dyDescent="0.2">
      <c r="A893" s="18">
        <v>44996.44363425926</v>
      </c>
      <c r="B893" s="4">
        <v>7.2</v>
      </c>
      <c r="C893" s="4">
        <v>1.26</v>
      </c>
      <c r="D893" s="4">
        <f t="shared" si="42"/>
        <v>9.072000000000001</v>
      </c>
      <c r="E893" s="4">
        <f t="shared" si="43"/>
        <v>309.58730000000003</v>
      </c>
      <c r="F893" s="4">
        <f t="shared" si="41"/>
        <v>11.157300000000021</v>
      </c>
      <c r="G893" s="12">
        <v>2023</v>
      </c>
    </row>
    <row r="894" spans="1:7" x14ac:dyDescent="0.2">
      <c r="A894" s="18">
        <v>44996.463437500002</v>
      </c>
      <c r="B894" s="4">
        <v>7.21</v>
      </c>
      <c r="C894" s="4">
        <v>1.26</v>
      </c>
      <c r="D894" s="4">
        <f t="shared" si="42"/>
        <v>9.0846</v>
      </c>
      <c r="E894" s="4">
        <f t="shared" si="43"/>
        <v>309.59990000000005</v>
      </c>
      <c r="F894" s="4">
        <f t="shared" si="41"/>
        <v>11.169900000000041</v>
      </c>
      <c r="G894" s="12">
        <v>2023</v>
      </c>
    </row>
    <row r="895" spans="1:7" x14ac:dyDescent="0.2">
      <c r="A895" s="18">
        <v>44996.467777777776</v>
      </c>
      <c r="B895" s="4">
        <v>7.22</v>
      </c>
      <c r="C895" s="4">
        <v>1.26</v>
      </c>
      <c r="D895" s="4">
        <f t="shared" si="42"/>
        <v>9.0971999999999991</v>
      </c>
      <c r="E895" s="4">
        <f t="shared" si="43"/>
        <v>309.61250000000001</v>
      </c>
      <c r="F895" s="4">
        <f t="shared" si="41"/>
        <v>11.182500000000005</v>
      </c>
      <c r="G895" s="12">
        <v>2023</v>
      </c>
    </row>
    <row r="896" spans="1:7" x14ac:dyDescent="0.2">
      <c r="A896" s="18">
        <v>44996.469733796293</v>
      </c>
      <c r="B896" s="4">
        <v>7.23</v>
      </c>
      <c r="C896" s="4">
        <v>1.26</v>
      </c>
      <c r="D896" s="4">
        <f t="shared" si="42"/>
        <v>9.1097999999999999</v>
      </c>
      <c r="E896" s="4">
        <f t="shared" si="43"/>
        <v>309.62510000000003</v>
      </c>
      <c r="F896" s="4">
        <f t="shared" si="41"/>
        <v>11.195100000000025</v>
      </c>
      <c r="G896" s="12">
        <v>2023</v>
      </c>
    </row>
    <row r="897" spans="1:7" x14ac:dyDescent="0.2">
      <c r="A897" s="18">
        <v>44996.470868055556</v>
      </c>
      <c r="B897" s="4">
        <v>7.24</v>
      </c>
      <c r="C897" s="4">
        <v>1.26</v>
      </c>
      <c r="D897" s="4">
        <f t="shared" si="42"/>
        <v>9.1224000000000007</v>
      </c>
      <c r="E897" s="4">
        <f t="shared" si="43"/>
        <v>309.63770000000005</v>
      </c>
      <c r="F897" s="4">
        <f t="shared" si="41"/>
        <v>11.207700000000045</v>
      </c>
      <c r="G897" s="12">
        <v>2023</v>
      </c>
    </row>
    <row r="898" spans="1:7" x14ac:dyDescent="0.2">
      <c r="A898" s="18">
        <v>44996.474085648151</v>
      </c>
      <c r="B898" s="4">
        <v>7.25</v>
      </c>
      <c r="C898" s="4">
        <v>1.26</v>
      </c>
      <c r="D898" s="4">
        <f t="shared" si="42"/>
        <v>9.1349999999999998</v>
      </c>
      <c r="E898" s="4">
        <f t="shared" si="43"/>
        <v>309.65030000000002</v>
      </c>
      <c r="F898" s="4">
        <f t="shared" si="41"/>
        <v>11.220300000000009</v>
      </c>
      <c r="G898" s="12">
        <v>2023</v>
      </c>
    </row>
    <row r="899" spans="1:7" x14ac:dyDescent="0.2">
      <c r="A899" s="18">
        <v>44996.485069444447</v>
      </c>
      <c r="B899" s="4">
        <v>7.26</v>
      </c>
      <c r="C899" s="4">
        <v>1.26</v>
      </c>
      <c r="D899" s="4">
        <f t="shared" si="42"/>
        <v>9.1476000000000006</v>
      </c>
      <c r="E899" s="4">
        <f t="shared" si="43"/>
        <v>309.66290000000004</v>
      </c>
      <c r="F899" s="4">
        <f t="shared" si="41"/>
        <v>11.232900000000029</v>
      </c>
      <c r="G899" s="12">
        <v>2023</v>
      </c>
    </row>
    <row r="900" spans="1:7" x14ac:dyDescent="0.2">
      <c r="A900" s="18">
        <v>44996.65357638889</v>
      </c>
      <c r="B900" s="4">
        <v>7.27</v>
      </c>
      <c r="C900" s="4">
        <v>1.26</v>
      </c>
      <c r="D900" s="4">
        <f t="shared" si="42"/>
        <v>9.1601999999999997</v>
      </c>
      <c r="E900" s="4">
        <f t="shared" si="43"/>
        <v>309.6755</v>
      </c>
      <c r="F900" s="4">
        <f t="shared" ref="F900:F963" si="44">E900-298.43</f>
        <v>11.245499999999993</v>
      </c>
      <c r="G900" s="12">
        <v>2023</v>
      </c>
    </row>
    <row r="901" spans="1:7" x14ac:dyDescent="0.2">
      <c r="A901" s="18">
        <v>44996.765925925924</v>
      </c>
      <c r="B901" s="4">
        <v>7.28</v>
      </c>
      <c r="C901" s="4">
        <v>1.26</v>
      </c>
      <c r="D901" s="4">
        <f t="shared" si="42"/>
        <v>9.1728000000000005</v>
      </c>
      <c r="E901" s="4">
        <f t="shared" si="43"/>
        <v>309.68810000000002</v>
      </c>
      <c r="F901" s="4">
        <f t="shared" si="44"/>
        <v>11.258100000000013</v>
      </c>
      <c r="G901" s="12">
        <v>2023</v>
      </c>
    </row>
    <row r="902" spans="1:7" x14ac:dyDescent="0.2">
      <c r="A902" s="18">
        <v>44996.778506944444</v>
      </c>
      <c r="B902" s="4">
        <v>7.29</v>
      </c>
      <c r="C902" s="4">
        <v>1.26</v>
      </c>
      <c r="D902" s="4">
        <f t="shared" si="42"/>
        <v>9.1853999999999996</v>
      </c>
      <c r="E902" s="4">
        <f t="shared" si="43"/>
        <v>309.70070000000004</v>
      </c>
      <c r="F902" s="4">
        <f t="shared" si="44"/>
        <v>11.270700000000033</v>
      </c>
      <c r="G902" s="12">
        <v>2023</v>
      </c>
    </row>
    <row r="903" spans="1:7" x14ac:dyDescent="0.2">
      <c r="A903" s="18">
        <v>44996.824016203704</v>
      </c>
      <c r="B903" s="4">
        <v>7.3</v>
      </c>
      <c r="C903" s="4">
        <v>1.26</v>
      </c>
      <c r="D903" s="4">
        <f t="shared" si="42"/>
        <v>9.1980000000000004</v>
      </c>
      <c r="E903" s="4">
        <f t="shared" si="43"/>
        <v>309.7133</v>
      </c>
      <c r="F903" s="4">
        <f t="shared" si="44"/>
        <v>11.283299999999997</v>
      </c>
      <c r="G903" s="12">
        <v>2023</v>
      </c>
    </row>
    <row r="904" spans="1:7" x14ac:dyDescent="0.2">
      <c r="A904" s="18">
        <v>44996.890775462962</v>
      </c>
      <c r="B904" s="4">
        <v>7.31</v>
      </c>
      <c r="C904" s="4">
        <v>1.26</v>
      </c>
      <c r="D904" s="4">
        <f t="shared" si="42"/>
        <v>9.2105999999999995</v>
      </c>
      <c r="E904" s="4">
        <f t="shared" si="43"/>
        <v>309.72590000000002</v>
      </c>
      <c r="F904" s="4">
        <f t="shared" si="44"/>
        <v>11.295900000000017</v>
      </c>
      <c r="G904" s="12">
        <v>2023</v>
      </c>
    </row>
    <row r="905" spans="1:7" x14ac:dyDescent="0.2">
      <c r="A905" s="18">
        <v>44996.890879629631</v>
      </c>
      <c r="B905" s="4">
        <v>7.32</v>
      </c>
      <c r="C905" s="4">
        <v>1.26</v>
      </c>
      <c r="D905" s="4">
        <f t="shared" si="42"/>
        <v>9.2232000000000003</v>
      </c>
      <c r="E905" s="4">
        <f t="shared" si="43"/>
        <v>309.73850000000004</v>
      </c>
      <c r="F905" s="4">
        <f t="shared" si="44"/>
        <v>11.308500000000038</v>
      </c>
      <c r="G905" s="12">
        <v>2023</v>
      </c>
    </row>
    <row r="906" spans="1:7" x14ac:dyDescent="0.2">
      <c r="A906" s="18">
        <v>44996.892337962963</v>
      </c>
      <c r="B906" s="4">
        <v>7.33</v>
      </c>
      <c r="C906" s="4">
        <v>1.26</v>
      </c>
      <c r="D906" s="4">
        <f t="shared" si="42"/>
        <v>9.2357999999999993</v>
      </c>
      <c r="E906" s="4">
        <f t="shared" si="43"/>
        <v>309.75110000000001</v>
      </c>
      <c r="F906" s="4">
        <f t="shared" si="44"/>
        <v>11.321100000000001</v>
      </c>
      <c r="G906" s="12">
        <v>2023</v>
      </c>
    </row>
    <row r="907" spans="1:7" x14ac:dyDescent="0.2">
      <c r="A907" s="18">
        <v>44996.893738425926</v>
      </c>
      <c r="B907" s="4">
        <v>7.34</v>
      </c>
      <c r="C907" s="4">
        <v>1.26</v>
      </c>
      <c r="D907" s="4">
        <f t="shared" si="42"/>
        <v>9.2484000000000002</v>
      </c>
      <c r="E907" s="4">
        <f t="shared" si="43"/>
        <v>309.76370000000003</v>
      </c>
      <c r="F907" s="4">
        <f t="shared" si="44"/>
        <v>11.333700000000022</v>
      </c>
      <c r="G907" s="12">
        <v>2023</v>
      </c>
    </row>
    <row r="908" spans="1:7" x14ac:dyDescent="0.2">
      <c r="A908" s="18">
        <v>44996.895289351851</v>
      </c>
      <c r="B908" s="4">
        <v>7.35</v>
      </c>
      <c r="C908" s="4">
        <v>1.26</v>
      </c>
      <c r="D908" s="4">
        <f t="shared" si="42"/>
        <v>9.2609999999999992</v>
      </c>
      <c r="E908" s="4">
        <f t="shared" si="43"/>
        <v>309.77630000000005</v>
      </c>
      <c r="F908" s="4">
        <f t="shared" si="44"/>
        <v>11.346300000000042</v>
      </c>
      <c r="G908" s="12">
        <v>2023</v>
      </c>
    </row>
    <row r="909" spans="1:7" x14ac:dyDescent="0.2">
      <c r="A909" s="18">
        <v>44996.897268518522</v>
      </c>
      <c r="B909" s="4">
        <v>7.36</v>
      </c>
      <c r="C909" s="4">
        <v>1.26</v>
      </c>
      <c r="D909" s="4">
        <f t="shared" si="42"/>
        <v>9.2736000000000001</v>
      </c>
      <c r="E909" s="4">
        <f t="shared" si="43"/>
        <v>309.78890000000001</v>
      </c>
      <c r="F909" s="4">
        <f t="shared" si="44"/>
        <v>11.358900000000006</v>
      </c>
      <c r="G909" s="12">
        <v>2023</v>
      </c>
    </row>
    <row r="910" spans="1:7" x14ac:dyDescent="0.2">
      <c r="A910" s="18">
        <v>44996.899212962962</v>
      </c>
      <c r="B910" s="4">
        <v>7.37</v>
      </c>
      <c r="C910" s="4">
        <v>1.26</v>
      </c>
      <c r="D910" s="4">
        <f t="shared" si="42"/>
        <v>9.2862000000000009</v>
      </c>
      <c r="E910" s="4">
        <f t="shared" si="43"/>
        <v>309.80150000000003</v>
      </c>
      <c r="F910" s="4">
        <f t="shared" si="44"/>
        <v>11.371500000000026</v>
      </c>
      <c r="G910" s="12">
        <v>2023</v>
      </c>
    </row>
    <row r="911" spans="1:7" x14ac:dyDescent="0.2">
      <c r="A911" s="18">
        <v>44996.901574074072</v>
      </c>
      <c r="B911" s="4">
        <v>7.38</v>
      </c>
      <c r="C911" s="4">
        <v>1.26</v>
      </c>
      <c r="D911" s="4">
        <f t="shared" si="42"/>
        <v>9.2988</v>
      </c>
      <c r="E911" s="4">
        <f t="shared" si="43"/>
        <v>309.81410000000005</v>
      </c>
      <c r="F911" s="4">
        <f t="shared" si="44"/>
        <v>11.384100000000046</v>
      </c>
      <c r="G911" s="12">
        <v>2023</v>
      </c>
    </row>
    <row r="912" spans="1:7" x14ac:dyDescent="0.2">
      <c r="A912" s="18">
        <v>44996.904907407406</v>
      </c>
      <c r="B912" s="4">
        <v>7.39</v>
      </c>
      <c r="C912" s="4">
        <v>1.26</v>
      </c>
      <c r="D912" s="4">
        <f t="shared" si="42"/>
        <v>9.311399999999999</v>
      </c>
      <c r="E912" s="4">
        <f t="shared" si="43"/>
        <v>309.82670000000002</v>
      </c>
      <c r="F912" s="4">
        <f t="shared" si="44"/>
        <v>11.39670000000001</v>
      </c>
      <c r="G912" s="12">
        <v>2023</v>
      </c>
    </row>
    <row r="913" spans="1:7" x14ac:dyDescent="0.2">
      <c r="A913" s="18">
        <v>44996.911550925928</v>
      </c>
      <c r="B913" s="4">
        <v>7.4</v>
      </c>
      <c r="C913" s="4">
        <v>1.26</v>
      </c>
      <c r="D913" s="4">
        <f t="shared" si="42"/>
        <v>9.3239999999999998</v>
      </c>
      <c r="E913" s="4">
        <f t="shared" si="43"/>
        <v>309.83930000000004</v>
      </c>
      <c r="F913" s="4">
        <f t="shared" si="44"/>
        <v>11.40930000000003</v>
      </c>
      <c r="G913" s="12">
        <v>2023</v>
      </c>
    </row>
    <row r="914" spans="1:7" x14ac:dyDescent="0.2">
      <c r="A914" s="18">
        <v>44996.922129629631</v>
      </c>
      <c r="B914" s="4">
        <v>7.41</v>
      </c>
      <c r="C914" s="4">
        <v>1.26</v>
      </c>
      <c r="D914" s="4">
        <f t="shared" ref="D914:D977" si="45">B914*C914</f>
        <v>9.3366000000000007</v>
      </c>
      <c r="E914" s="4">
        <f t="shared" si="43"/>
        <v>309.8519</v>
      </c>
      <c r="F914" s="4">
        <f t="shared" si="44"/>
        <v>11.421899999999994</v>
      </c>
      <c r="G914" s="12">
        <v>2023</v>
      </c>
    </row>
    <row r="915" spans="1:7" x14ac:dyDescent="0.2">
      <c r="A915" s="18">
        <v>44997.0159375</v>
      </c>
      <c r="B915" s="4">
        <v>7.42</v>
      </c>
      <c r="C915" s="4">
        <v>1.26</v>
      </c>
      <c r="D915" s="4">
        <f t="shared" si="45"/>
        <v>9.3491999999999997</v>
      </c>
      <c r="E915" s="4">
        <f t="shared" si="43"/>
        <v>309.86450000000002</v>
      </c>
      <c r="F915" s="4">
        <f t="shared" si="44"/>
        <v>11.434500000000014</v>
      </c>
      <c r="G915" s="12">
        <v>2023</v>
      </c>
    </row>
    <row r="916" spans="1:7" x14ac:dyDescent="0.2">
      <c r="A916" s="18">
        <v>44997.143587962964</v>
      </c>
      <c r="B916" s="4">
        <v>7.43</v>
      </c>
      <c r="C916" s="4">
        <v>1.26</v>
      </c>
      <c r="D916" s="4">
        <f t="shared" si="45"/>
        <v>9.3618000000000006</v>
      </c>
      <c r="E916" s="4">
        <f t="shared" si="43"/>
        <v>309.87710000000004</v>
      </c>
      <c r="F916" s="4">
        <f t="shared" si="44"/>
        <v>11.447100000000034</v>
      </c>
      <c r="G916" s="12">
        <v>2023</v>
      </c>
    </row>
    <row r="917" spans="1:7" x14ac:dyDescent="0.2">
      <c r="A917" s="18">
        <v>44997.394270833334</v>
      </c>
      <c r="B917" s="4">
        <v>7.44</v>
      </c>
      <c r="C917" s="4">
        <v>1.26</v>
      </c>
      <c r="D917" s="4">
        <f t="shared" si="45"/>
        <v>9.3744000000000014</v>
      </c>
      <c r="E917" s="4">
        <f t="shared" si="43"/>
        <v>309.8897</v>
      </c>
      <c r="F917" s="4">
        <f t="shared" si="44"/>
        <v>11.459699999999998</v>
      </c>
      <c r="G917" s="12">
        <v>2023</v>
      </c>
    </row>
    <row r="918" spans="1:7" x14ac:dyDescent="0.2">
      <c r="A918" s="18">
        <v>44997.406331018516</v>
      </c>
      <c r="B918" s="4">
        <v>7.45</v>
      </c>
      <c r="C918" s="4">
        <v>1.26</v>
      </c>
      <c r="D918" s="4">
        <f t="shared" si="45"/>
        <v>9.3870000000000005</v>
      </c>
      <c r="E918" s="4">
        <f t="shared" si="43"/>
        <v>309.90230000000003</v>
      </c>
      <c r="F918" s="4">
        <f t="shared" si="44"/>
        <v>11.472300000000018</v>
      </c>
      <c r="G918" s="12">
        <v>2023</v>
      </c>
    </row>
    <row r="919" spans="1:7" x14ac:dyDescent="0.2">
      <c r="A919" s="18">
        <v>44997.410555555558</v>
      </c>
      <c r="B919" s="4">
        <v>7.46</v>
      </c>
      <c r="C919" s="4">
        <v>1.26</v>
      </c>
      <c r="D919" s="4">
        <f t="shared" si="45"/>
        <v>9.3995999999999995</v>
      </c>
      <c r="E919" s="4">
        <f t="shared" si="43"/>
        <v>309.91490000000005</v>
      </c>
      <c r="F919" s="4">
        <f t="shared" si="44"/>
        <v>11.484900000000039</v>
      </c>
      <c r="G919" s="12">
        <v>2023</v>
      </c>
    </row>
    <row r="920" spans="1:7" x14ac:dyDescent="0.2">
      <c r="A920" s="18">
        <v>44997.412962962961</v>
      </c>
      <c r="B920" s="4">
        <v>7.47</v>
      </c>
      <c r="C920" s="4">
        <v>1.26</v>
      </c>
      <c r="D920" s="4">
        <f t="shared" si="45"/>
        <v>9.4122000000000003</v>
      </c>
      <c r="E920" s="4">
        <f t="shared" si="43"/>
        <v>309.92750000000001</v>
      </c>
      <c r="F920" s="4">
        <f t="shared" si="44"/>
        <v>11.497500000000002</v>
      </c>
      <c r="G920" s="12">
        <v>2023</v>
      </c>
    </row>
    <row r="921" spans="1:7" x14ac:dyDescent="0.2">
      <c r="A921" s="18">
        <v>44997.414895833332</v>
      </c>
      <c r="B921" s="4">
        <v>7.48</v>
      </c>
      <c r="C921" s="4">
        <v>1.26</v>
      </c>
      <c r="D921" s="4">
        <f t="shared" si="45"/>
        <v>9.4248000000000012</v>
      </c>
      <c r="E921" s="4">
        <f t="shared" si="43"/>
        <v>309.94010000000003</v>
      </c>
      <c r="F921" s="4">
        <f t="shared" si="44"/>
        <v>11.510100000000023</v>
      </c>
      <c r="G921" s="12">
        <v>2023</v>
      </c>
    </row>
    <row r="922" spans="1:7" x14ac:dyDescent="0.2">
      <c r="A922" s="18">
        <v>44997.416770833333</v>
      </c>
      <c r="B922" s="4">
        <v>7.49</v>
      </c>
      <c r="C922" s="4">
        <v>1.26</v>
      </c>
      <c r="D922" s="4">
        <f t="shared" si="45"/>
        <v>9.4374000000000002</v>
      </c>
      <c r="E922" s="4">
        <f t="shared" si="43"/>
        <v>309.95270000000005</v>
      </c>
      <c r="F922" s="4">
        <f t="shared" si="44"/>
        <v>11.522700000000043</v>
      </c>
      <c r="G922" s="12">
        <v>2023</v>
      </c>
    </row>
    <row r="923" spans="1:7" x14ac:dyDescent="0.2">
      <c r="A923" s="18">
        <v>44997.418206018519</v>
      </c>
      <c r="B923" s="4">
        <v>7.5</v>
      </c>
      <c r="C923" s="4">
        <v>1.26</v>
      </c>
      <c r="D923" s="4">
        <f t="shared" si="45"/>
        <v>9.4499999999999993</v>
      </c>
      <c r="E923" s="4">
        <f t="shared" si="43"/>
        <v>309.96530000000001</v>
      </c>
      <c r="F923" s="4">
        <f t="shared" si="44"/>
        <v>11.535300000000007</v>
      </c>
      <c r="G923" s="12">
        <v>2023</v>
      </c>
    </row>
    <row r="924" spans="1:7" x14ac:dyDescent="0.2">
      <c r="A924" s="18">
        <v>44997.420300925929</v>
      </c>
      <c r="B924" s="4">
        <v>7.51</v>
      </c>
      <c r="C924" s="4">
        <v>1.26</v>
      </c>
      <c r="D924" s="4">
        <f t="shared" si="45"/>
        <v>9.4626000000000001</v>
      </c>
      <c r="E924" s="4">
        <f t="shared" si="43"/>
        <v>309.97790000000003</v>
      </c>
      <c r="F924" s="4">
        <f t="shared" si="44"/>
        <v>11.547900000000027</v>
      </c>
      <c r="G924" s="12">
        <v>2023</v>
      </c>
    </row>
    <row r="925" spans="1:7" x14ac:dyDescent="0.2">
      <c r="A925" s="18">
        <v>44997.422905092593</v>
      </c>
      <c r="B925" s="4">
        <v>7.52</v>
      </c>
      <c r="C925" s="4">
        <v>1.26</v>
      </c>
      <c r="D925" s="4">
        <f t="shared" si="45"/>
        <v>9.4751999999999992</v>
      </c>
      <c r="E925" s="4">
        <f t="shared" si="43"/>
        <v>309.9905</v>
      </c>
      <c r="F925" s="4">
        <f t="shared" si="44"/>
        <v>11.56049999999999</v>
      </c>
      <c r="G925" s="12">
        <v>2023</v>
      </c>
    </row>
    <row r="926" spans="1:7" x14ac:dyDescent="0.2">
      <c r="A926" s="18">
        <v>44997.425891203704</v>
      </c>
      <c r="B926" s="4">
        <v>7.53</v>
      </c>
      <c r="C926" s="4">
        <v>1.26</v>
      </c>
      <c r="D926" s="4">
        <f t="shared" si="45"/>
        <v>9.4878</v>
      </c>
      <c r="E926" s="4">
        <f t="shared" si="43"/>
        <v>310.00310000000002</v>
      </c>
      <c r="F926" s="4">
        <f t="shared" si="44"/>
        <v>11.573100000000011</v>
      </c>
      <c r="G926" s="12">
        <v>2023</v>
      </c>
    </row>
    <row r="927" spans="1:7" x14ac:dyDescent="0.2">
      <c r="A927" s="18">
        <v>44997.428379629629</v>
      </c>
      <c r="B927" s="4">
        <v>7.54</v>
      </c>
      <c r="C927" s="4">
        <v>1.26</v>
      </c>
      <c r="D927" s="4">
        <f t="shared" si="45"/>
        <v>9.5004000000000008</v>
      </c>
      <c r="E927" s="4">
        <f t="shared" si="43"/>
        <v>310.01570000000004</v>
      </c>
      <c r="F927" s="4">
        <f t="shared" si="44"/>
        <v>11.585700000000031</v>
      </c>
      <c r="G927" s="12">
        <v>2023</v>
      </c>
    </row>
    <row r="928" spans="1:7" x14ac:dyDescent="0.2">
      <c r="A928" s="18">
        <v>44997.431597222225</v>
      </c>
      <c r="B928" s="4">
        <v>7.55</v>
      </c>
      <c r="C928" s="4">
        <v>1.26</v>
      </c>
      <c r="D928" s="4">
        <f t="shared" si="45"/>
        <v>9.5129999999999999</v>
      </c>
      <c r="E928" s="4">
        <f t="shared" si="43"/>
        <v>310.0283</v>
      </c>
      <c r="F928" s="4">
        <f t="shared" si="44"/>
        <v>11.598299999999995</v>
      </c>
      <c r="G928" s="12">
        <v>2023</v>
      </c>
    </row>
    <row r="929" spans="1:7" x14ac:dyDescent="0.2">
      <c r="A929" s="18">
        <v>44997.434004629627</v>
      </c>
      <c r="B929" s="4">
        <v>7.56</v>
      </c>
      <c r="C929" s="4">
        <v>1.26</v>
      </c>
      <c r="D929" s="4">
        <f t="shared" si="45"/>
        <v>9.525599999999999</v>
      </c>
      <c r="E929" s="4">
        <f t="shared" si="43"/>
        <v>310.04090000000002</v>
      </c>
      <c r="F929" s="4">
        <f t="shared" si="44"/>
        <v>11.610900000000015</v>
      </c>
      <c r="G929" s="12">
        <v>2023</v>
      </c>
    </row>
    <row r="930" spans="1:7" x14ac:dyDescent="0.2">
      <c r="A930" s="18">
        <v>44997.437037037038</v>
      </c>
      <c r="B930" s="4">
        <v>7.57</v>
      </c>
      <c r="C930" s="4">
        <v>1.26</v>
      </c>
      <c r="D930" s="4">
        <f t="shared" si="45"/>
        <v>9.5381999999999998</v>
      </c>
      <c r="E930" s="4">
        <f t="shared" si="43"/>
        <v>310.05350000000004</v>
      </c>
      <c r="F930" s="4">
        <f t="shared" si="44"/>
        <v>11.623500000000035</v>
      </c>
      <c r="G930" s="12">
        <v>2023</v>
      </c>
    </row>
    <row r="931" spans="1:7" x14ac:dyDescent="0.2">
      <c r="A931" s="18">
        <v>44997.440925925926</v>
      </c>
      <c r="B931" s="4">
        <v>7.58</v>
      </c>
      <c r="C931" s="4">
        <v>1.26</v>
      </c>
      <c r="D931" s="4">
        <f t="shared" si="45"/>
        <v>9.5508000000000006</v>
      </c>
      <c r="E931" s="4">
        <f t="shared" si="43"/>
        <v>310.06610000000001</v>
      </c>
      <c r="F931" s="4">
        <f t="shared" si="44"/>
        <v>11.636099999999999</v>
      </c>
      <c r="G931" s="12">
        <v>2023</v>
      </c>
    </row>
    <row r="932" spans="1:7" x14ac:dyDescent="0.2">
      <c r="A932" s="18">
        <v>44997.444467592592</v>
      </c>
      <c r="B932" s="4">
        <v>7.59</v>
      </c>
      <c r="C932" s="4">
        <v>1.26</v>
      </c>
      <c r="D932" s="4">
        <f t="shared" si="45"/>
        <v>9.5633999999999997</v>
      </c>
      <c r="E932" s="4">
        <f t="shared" si="43"/>
        <v>310.07870000000003</v>
      </c>
      <c r="F932" s="4">
        <f t="shared" si="44"/>
        <v>11.648700000000019</v>
      </c>
      <c r="G932" s="12">
        <v>2023</v>
      </c>
    </row>
    <row r="933" spans="1:7" x14ac:dyDescent="0.2">
      <c r="A933" s="18">
        <v>44997.449004629627</v>
      </c>
      <c r="B933" s="4">
        <v>7.6</v>
      </c>
      <c r="C933" s="4">
        <v>1.26</v>
      </c>
      <c r="D933" s="4">
        <f t="shared" si="45"/>
        <v>9.5759999999999987</v>
      </c>
      <c r="E933" s="4">
        <f t="shared" si="43"/>
        <v>310.09130000000005</v>
      </c>
      <c r="F933" s="4">
        <f t="shared" si="44"/>
        <v>11.66130000000004</v>
      </c>
      <c r="G933" s="12">
        <v>2023</v>
      </c>
    </row>
    <row r="934" spans="1:7" x14ac:dyDescent="0.2">
      <c r="A934" s="18">
        <v>44997.452465277776</v>
      </c>
      <c r="B934" s="4">
        <v>7.61</v>
      </c>
      <c r="C934" s="4">
        <v>1.26</v>
      </c>
      <c r="D934" s="4">
        <f t="shared" si="45"/>
        <v>9.5886000000000013</v>
      </c>
      <c r="E934" s="4">
        <f t="shared" si="43"/>
        <v>310.10390000000001</v>
      </c>
      <c r="F934" s="4">
        <f t="shared" si="44"/>
        <v>11.673900000000003</v>
      </c>
      <c r="G934" s="12">
        <v>2023</v>
      </c>
    </row>
    <row r="935" spans="1:7" x14ac:dyDescent="0.2">
      <c r="A935" s="18">
        <v>44997.457118055558</v>
      </c>
      <c r="B935" s="4">
        <v>7.62</v>
      </c>
      <c r="C935" s="4">
        <v>1.26</v>
      </c>
      <c r="D935" s="4">
        <f t="shared" si="45"/>
        <v>9.6012000000000004</v>
      </c>
      <c r="E935" s="4">
        <f t="shared" si="43"/>
        <v>310.11650000000003</v>
      </c>
      <c r="F935" s="4">
        <f t="shared" si="44"/>
        <v>11.686500000000024</v>
      </c>
      <c r="G935" s="12">
        <v>2023</v>
      </c>
    </row>
    <row r="936" spans="1:7" x14ac:dyDescent="0.2">
      <c r="A936" s="18">
        <v>44997.460219907407</v>
      </c>
      <c r="B936" s="4">
        <v>7.63</v>
      </c>
      <c r="C936" s="4">
        <v>1.26</v>
      </c>
      <c r="D936" s="4">
        <f t="shared" si="45"/>
        <v>9.6137999999999995</v>
      </c>
      <c r="E936" s="4">
        <f t="shared" si="43"/>
        <v>310.12910000000005</v>
      </c>
      <c r="F936" s="4">
        <f t="shared" si="44"/>
        <v>11.699100000000044</v>
      </c>
      <c r="G936" s="12">
        <v>2023</v>
      </c>
    </row>
    <row r="937" spans="1:7" x14ac:dyDescent="0.2">
      <c r="A937" s="18">
        <v>44997.464733796296</v>
      </c>
      <c r="B937" s="4">
        <v>7.64</v>
      </c>
      <c r="C937" s="4">
        <v>1.26</v>
      </c>
      <c r="D937" s="4">
        <f t="shared" si="45"/>
        <v>9.6264000000000003</v>
      </c>
      <c r="E937" s="4">
        <f t="shared" si="43"/>
        <v>310.14170000000001</v>
      </c>
      <c r="F937" s="4">
        <f t="shared" si="44"/>
        <v>11.711700000000008</v>
      </c>
      <c r="G937" s="12">
        <v>2023</v>
      </c>
    </row>
    <row r="938" spans="1:7" x14ac:dyDescent="0.2">
      <c r="A938" s="18">
        <v>44997.470324074071</v>
      </c>
      <c r="B938" s="4">
        <v>7.65</v>
      </c>
      <c r="C938" s="4">
        <v>1.26</v>
      </c>
      <c r="D938" s="4">
        <f t="shared" si="45"/>
        <v>9.6390000000000011</v>
      </c>
      <c r="E938" s="4">
        <f t="shared" si="43"/>
        <v>310.15430000000003</v>
      </c>
      <c r="F938" s="4">
        <f t="shared" si="44"/>
        <v>11.724300000000028</v>
      </c>
      <c r="G938" s="12">
        <v>2023</v>
      </c>
    </row>
    <row r="939" spans="1:7" x14ac:dyDescent="0.2">
      <c r="A939" s="18">
        <v>44997.482129629629</v>
      </c>
      <c r="B939" s="4">
        <v>7.66</v>
      </c>
      <c r="C939" s="4">
        <v>1.26</v>
      </c>
      <c r="D939" s="4">
        <f t="shared" si="45"/>
        <v>9.6516000000000002</v>
      </c>
      <c r="E939" s="4">
        <f t="shared" si="43"/>
        <v>310.1669</v>
      </c>
      <c r="F939" s="4">
        <f t="shared" si="44"/>
        <v>11.736899999999991</v>
      </c>
      <c r="G939" s="12">
        <v>2023</v>
      </c>
    </row>
    <row r="940" spans="1:7" x14ac:dyDescent="0.2">
      <c r="A940" s="18">
        <v>44997.491863425923</v>
      </c>
      <c r="B940" s="4">
        <v>7.67</v>
      </c>
      <c r="C940" s="4">
        <v>1.26</v>
      </c>
      <c r="D940" s="4">
        <f t="shared" si="45"/>
        <v>9.6641999999999992</v>
      </c>
      <c r="E940" s="4">
        <f t="shared" si="43"/>
        <v>310.17950000000002</v>
      </c>
      <c r="F940" s="4">
        <f t="shared" si="44"/>
        <v>11.749500000000012</v>
      </c>
      <c r="G940" s="12">
        <v>2023</v>
      </c>
    </row>
    <row r="941" spans="1:7" x14ac:dyDescent="0.2">
      <c r="A941" s="18">
        <v>44997.51630787037</v>
      </c>
      <c r="B941" s="4">
        <v>7.68</v>
      </c>
      <c r="C941" s="4">
        <v>1.26</v>
      </c>
      <c r="D941" s="4">
        <f t="shared" si="45"/>
        <v>9.6768000000000001</v>
      </c>
      <c r="E941" s="4">
        <f t="shared" si="43"/>
        <v>310.19210000000004</v>
      </c>
      <c r="F941" s="4">
        <f t="shared" si="44"/>
        <v>11.762100000000032</v>
      </c>
      <c r="G941" s="12">
        <v>2023</v>
      </c>
    </row>
    <row r="942" spans="1:7" x14ac:dyDescent="0.2">
      <c r="A942" s="18">
        <v>44998.546516203707</v>
      </c>
      <c r="B942" s="4">
        <v>7.69</v>
      </c>
      <c r="C942" s="4">
        <v>1.26</v>
      </c>
      <c r="D942" s="4">
        <f t="shared" si="45"/>
        <v>9.6894000000000009</v>
      </c>
      <c r="E942" s="4">
        <f t="shared" si="43"/>
        <v>310.2047</v>
      </c>
      <c r="F942" s="4">
        <f t="shared" si="44"/>
        <v>11.774699999999996</v>
      </c>
      <c r="G942" s="12">
        <v>2023</v>
      </c>
    </row>
    <row r="943" spans="1:7" x14ac:dyDescent="0.2">
      <c r="A943" s="18">
        <v>44999.811296296299</v>
      </c>
      <c r="B943" s="4">
        <v>7.7</v>
      </c>
      <c r="C943" s="4">
        <v>1.26</v>
      </c>
      <c r="D943" s="4">
        <f t="shared" si="45"/>
        <v>9.702</v>
      </c>
      <c r="E943" s="4">
        <f t="shared" ref="E943:E1006" si="46">D943+$E$172</f>
        <v>310.21730000000002</v>
      </c>
      <c r="F943" s="4">
        <f t="shared" si="44"/>
        <v>11.787300000000016</v>
      </c>
      <c r="G943" s="12">
        <v>2023</v>
      </c>
    </row>
    <row r="944" spans="1:7" x14ac:dyDescent="0.2">
      <c r="A944" s="18">
        <v>45000.221736111111</v>
      </c>
      <c r="B944" s="4">
        <v>7.71</v>
      </c>
      <c r="C944" s="4">
        <v>1.26</v>
      </c>
      <c r="D944" s="4">
        <f t="shared" si="45"/>
        <v>9.7146000000000008</v>
      </c>
      <c r="E944" s="4">
        <f t="shared" si="46"/>
        <v>310.22990000000004</v>
      </c>
      <c r="F944" s="4">
        <f t="shared" si="44"/>
        <v>11.799900000000036</v>
      </c>
      <c r="G944" s="12">
        <v>2023</v>
      </c>
    </row>
    <row r="945" spans="1:7" x14ac:dyDescent="0.2">
      <c r="A945" s="18">
        <v>45000.262465277781</v>
      </c>
      <c r="B945" s="4">
        <v>7.72</v>
      </c>
      <c r="C945" s="4">
        <v>1.26</v>
      </c>
      <c r="D945" s="4">
        <f t="shared" si="45"/>
        <v>9.7271999999999998</v>
      </c>
      <c r="E945" s="4">
        <f t="shared" si="46"/>
        <v>310.24250000000001</v>
      </c>
      <c r="F945" s="4">
        <f t="shared" si="44"/>
        <v>11.8125</v>
      </c>
      <c r="G945" s="12">
        <v>2023</v>
      </c>
    </row>
    <row r="946" spans="1:7" x14ac:dyDescent="0.2">
      <c r="A946" s="18">
        <v>45000.291412037041</v>
      </c>
      <c r="B946" s="4">
        <v>7.73</v>
      </c>
      <c r="C946" s="4">
        <v>1.26</v>
      </c>
      <c r="D946" s="4">
        <f t="shared" si="45"/>
        <v>9.7398000000000007</v>
      </c>
      <c r="E946" s="4">
        <f t="shared" si="46"/>
        <v>310.25510000000003</v>
      </c>
      <c r="F946" s="4">
        <f t="shared" si="44"/>
        <v>11.82510000000002</v>
      </c>
      <c r="G946" s="12">
        <v>2023</v>
      </c>
    </row>
    <row r="947" spans="1:7" x14ac:dyDescent="0.2">
      <c r="A947" s="18">
        <v>45000.305578703701</v>
      </c>
      <c r="B947" s="4">
        <v>7.74</v>
      </c>
      <c r="C947" s="4">
        <v>1.26</v>
      </c>
      <c r="D947" s="4">
        <f t="shared" si="45"/>
        <v>9.7523999999999997</v>
      </c>
      <c r="E947" s="4">
        <f t="shared" si="46"/>
        <v>310.26770000000005</v>
      </c>
      <c r="F947" s="4">
        <f t="shared" si="44"/>
        <v>11.837700000000041</v>
      </c>
      <c r="G947" s="12">
        <v>2023</v>
      </c>
    </row>
    <row r="948" spans="1:7" x14ac:dyDescent="0.2">
      <c r="A948" s="18">
        <v>45000.325902777775</v>
      </c>
      <c r="B948" s="4">
        <v>7.75</v>
      </c>
      <c r="C948" s="4">
        <v>1.26</v>
      </c>
      <c r="D948" s="4">
        <f t="shared" si="45"/>
        <v>9.7650000000000006</v>
      </c>
      <c r="E948" s="4">
        <f t="shared" si="46"/>
        <v>310.28030000000001</v>
      </c>
      <c r="F948" s="4">
        <f t="shared" si="44"/>
        <v>11.850300000000004</v>
      </c>
      <c r="G948" s="12">
        <v>2023</v>
      </c>
    </row>
    <row r="949" spans="1:7" x14ac:dyDescent="0.2">
      <c r="A949" s="18">
        <v>45000.337557870371</v>
      </c>
      <c r="B949" s="4">
        <v>7.76</v>
      </c>
      <c r="C949" s="4">
        <v>1.26</v>
      </c>
      <c r="D949" s="4">
        <f t="shared" si="45"/>
        <v>9.7775999999999996</v>
      </c>
      <c r="E949" s="4">
        <f t="shared" si="46"/>
        <v>310.29290000000003</v>
      </c>
      <c r="F949" s="4">
        <f t="shared" si="44"/>
        <v>11.862900000000025</v>
      </c>
      <c r="G949" s="12">
        <v>2023</v>
      </c>
    </row>
    <row r="950" spans="1:7" x14ac:dyDescent="0.2">
      <c r="A950" s="18">
        <v>45000.375914351855</v>
      </c>
      <c r="B950" s="4">
        <v>7.77</v>
      </c>
      <c r="C950" s="4">
        <v>1.26</v>
      </c>
      <c r="D950" s="4">
        <f t="shared" si="45"/>
        <v>9.7901999999999987</v>
      </c>
      <c r="E950" s="4">
        <f t="shared" si="46"/>
        <v>310.30550000000005</v>
      </c>
      <c r="F950" s="4">
        <f t="shared" si="44"/>
        <v>11.875500000000045</v>
      </c>
      <c r="G950" s="12">
        <v>2023</v>
      </c>
    </row>
    <row r="951" spans="1:7" x14ac:dyDescent="0.2">
      <c r="A951" s="18">
        <v>45000.430671296293</v>
      </c>
      <c r="B951" s="4">
        <v>7.78</v>
      </c>
      <c r="C951" s="4">
        <v>1.26</v>
      </c>
      <c r="D951" s="4">
        <f t="shared" si="45"/>
        <v>9.8027999999999995</v>
      </c>
      <c r="E951" s="4">
        <f t="shared" si="46"/>
        <v>310.31810000000002</v>
      </c>
      <c r="F951" s="4">
        <f t="shared" si="44"/>
        <v>11.888100000000009</v>
      </c>
      <c r="G951" s="12">
        <v>2023</v>
      </c>
    </row>
    <row r="952" spans="1:7" x14ac:dyDescent="0.2">
      <c r="A952" s="18">
        <v>45000.631168981483</v>
      </c>
      <c r="B952" s="4">
        <v>7.79</v>
      </c>
      <c r="C952" s="4">
        <v>1.26</v>
      </c>
      <c r="D952" s="4">
        <f t="shared" si="45"/>
        <v>9.8154000000000003</v>
      </c>
      <c r="E952" s="4">
        <f t="shared" si="46"/>
        <v>310.33070000000004</v>
      </c>
      <c r="F952" s="4">
        <f t="shared" si="44"/>
        <v>11.900700000000029</v>
      </c>
      <c r="G952" s="12">
        <v>2023</v>
      </c>
    </row>
    <row r="953" spans="1:7" x14ac:dyDescent="0.2">
      <c r="A953" s="18">
        <v>45000.63554398148</v>
      </c>
      <c r="B953" s="4">
        <v>7.8</v>
      </c>
      <c r="C953" s="4">
        <v>1.26</v>
      </c>
      <c r="D953" s="4">
        <f t="shared" si="45"/>
        <v>9.8279999999999994</v>
      </c>
      <c r="E953" s="4">
        <f t="shared" si="46"/>
        <v>310.3433</v>
      </c>
      <c r="F953" s="4">
        <f t="shared" si="44"/>
        <v>11.913299999999992</v>
      </c>
      <c r="G953" s="12">
        <v>2023</v>
      </c>
    </row>
    <row r="954" spans="1:7" x14ac:dyDescent="0.2">
      <c r="A954" s="18">
        <v>45000.702418981484</v>
      </c>
      <c r="B954" s="4">
        <v>7.81</v>
      </c>
      <c r="C954" s="4">
        <v>1.26</v>
      </c>
      <c r="D954" s="4">
        <f t="shared" si="45"/>
        <v>9.8406000000000002</v>
      </c>
      <c r="E954" s="4">
        <f t="shared" si="46"/>
        <v>310.35590000000002</v>
      </c>
      <c r="F954" s="4">
        <f t="shared" si="44"/>
        <v>11.925900000000013</v>
      </c>
      <c r="G954" s="12">
        <v>2023</v>
      </c>
    </row>
    <row r="955" spans="1:7" x14ac:dyDescent="0.2">
      <c r="A955" s="18">
        <v>45000.70553240741</v>
      </c>
      <c r="B955" s="4">
        <v>7.82</v>
      </c>
      <c r="C955" s="4">
        <v>1.26</v>
      </c>
      <c r="D955" s="4">
        <f t="shared" si="45"/>
        <v>9.8532000000000011</v>
      </c>
      <c r="E955" s="4">
        <f t="shared" si="46"/>
        <v>310.36850000000004</v>
      </c>
      <c r="F955" s="4">
        <f t="shared" si="44"/>
        <v>11.938500000000033</v>
      </c>
      <c r="G955" s="12">
        <v>2023</v>
      </c>
    </row>
    <row r="956" spans="1:7" x14ac:dyDescent="0.2">
      <c r="A956" s="18">
        <v>45000.710138888891</v>
      </c>
      <c r="B956" s="4">
        <v>7.83</v>
      </c>
      <c r="C956" s="4">
        <v>1.26</v>
      </c>
      <c r="D956" s="4">
        <f t="shared" si="45"/>
        <v>9.8658000000000001</v>
      </c>
      <c r="E956" s="4">
        <f t="shared" si="46"/>
        <v>310.3811</v>
      </c>
      <c r="F956" s="4">
        <f t="shared" si="44"/>
        <v>11.951099999999997</v>
      </c>
      <c r="G956" s="12">
        <v>2023</v>
      </c>
    </row>
    <row r="957" spans="1:7" x14ac:dyDescent="0.2">
      <c r="A957" s="18">
        <v>45000.715937499997</v>
      </c>
      <c r="B957" s="4">
        <v>7.84</v>
      </c>
      <c r="C957" s="4">
        <v>1.26</v>
      </c>
      <c r="D957" s="4">
        <f t="shared" si="45"/>
        <v>9.8783999999999992</v>
      </c>
      <c r="E957" s="4">
        <f t="shared" si="46"/>
        <v>310.39370000000002</v>
      </c>
      <c r="F957" s="4">
        <f t="shared" si="44"/>
        <v>11.963700000000017</v>
      </c>
      <c r="G957" s="12">
        <v>2023</v>
      </c>
    </row>
    <row r="958" spans="1:7" x14ac:dyDescent="0.2">
      <c r="A958" s="18">
        <v>45000.720127314817</v>
      </c>
      <c r="B958" s="4">
        <v>7.85</v>
      </c>
      <c r="C958" s="4">
        <v>1.26</v>
      </c>
      <c r="D958" s="4">
        <f t="shared" si="45"/>
        <v>9.891</v>
      </c>
      <c r="E958" s="4">
        <f t="shared" si="46"/>
        <v>310.40630000000004</v>
      </c>
      <c r="F958" s="4">
        <f t="shared" si="44"/>
        <v>11.976300000000037</v>
      </c>
      <c r="G958" s="12">
        <v>2023</v>
      </c>
    </row>
    <row r="959" spans="1:7" x14ac:dyDescent="0.2">
      <c r="A959" s="18">
        <v>45000.723263888889</v>
      </c>
      <c r="B959" s="4">
        <v>7.86</v>
      </c>
      <c r="C959" s="4">
        <v>1.26</v>
      </c>
      <c r="D959" s="4">
        <f t="shared" si="45"/>
        <v>9.9036000000000008</v>
      </c>
      <c r="E959" s="4">
        <f t="shared" si="46"/>
        <v>310.41890000000001</v>
      </c>
      <c r="F959" s="4">
        <f t="shared" si="44"/>
        <v>11.988900000000001</v>
      </c>
      <c r="G959" s="12">
        <v>2023</v>
      </c>
    </row>
    <row r="960" spans="1:7" x14ac:dyDescent="0.2">
      <c r="A960" s="18">
        <v>45000.726550925923</v>
      </c>
      <c r="B960" s="4">
        <v>7.87</v>
      </c>
      <c r="C960" s="4">
        <v>1.26</v>
      </c>
      <c r="D960" s="4">
        <f t="shared" si="45"/>
        <v>9.9161999999999999</v>
      </c>
      <c r="E960" s="4">
        <f t="shared" si="46"/>
        <v>310.43150000000003</v>
      </c>
      <c r="F960" s="4">
        <f t="shared" si="44"/>
        <v>12.001500000000021</v>
      </c>
      <c r="G960" s="12">
        <v>2023</v>
      </c>
    </row>
    <row r="961" spans="1:7" x14ac:dyDescent="0.2">
      <c r="A961" s="18">
        <v>45000.733912037038</v>
      </c>
      <c r="B961" s="4">
        <v>7.88</v>
      </c>
      <c r="C961" s="4">
        <v>1.26</v>
      </c>
      <c r="D961" s="4">
        <f t="shared" si="45"/>
        <v>9.9288000000000007</v>
      </c>
      <c r="E961" s="4">
        <f t="shared" si="46"/>
        <v>310.44410000000005</v>
      </c>
      <c r="F961" s="4">
        <f t="shared" si="44"/>
        <v>12.014100000000042</v>
      </c>
      <c r="G961" s="12">
        <v>2023</v>
      </c>
    </row>
    <row r="962" spans="1:7" x14ac:dyDescent="0.2">
      <c r="A962" s="18">
        <v>45000.744027777779</v>
      </c>
      <c r="B962" s="4">
        <v>7.89</v>
      </c>
      <c r="C962" s="4">
        <v>1.26</v>
      </c>
      <c r="D962" s="4">
        <f t="shared" si="45"/>
        <v>9.9413999999999998</v>
      </c>
      <c r="E962" s="4">
        <f t="shared" si="46"/>
        <v>310.45670000000001</v>
      </c>
      <c r="F962" s="4">
        <f t="shared" si="44"/>
        <v>12.026700000000005</v>
      </c>
      <c r="G962" s="12">
        <v>2023</v>
      </c>
    </row>
    <row r="963" spans="1:7" x14ac:dyDescent="0.2">
      <c r="A963" s="18">
        <v>45000.748611111114</v>
      </c>
      <c r="B963" s="4">
        <v>7.9</v>
      </c>
      <c r="C963" s="4">
        <v>1.26</v>
      </c>
      <c r="D963" s="4">
        <f t="shared" si="45"/>
        <v>9.9540000000000006</v>
      </c>
      <c r="E963" s="4">
        <f t="shared" si="46"/>
        <v>310.46930000000003</v>
      </c>
      <c r="F963" s="4">
        <f t="shared" si="44"/>
        <v>12.039300000000026</v>
      </c>
      <c r="G963" s="12">
        <v>2023</v>
      </c>
    </row>
    <row r="964" spans="1:7" x14ac:dyDescent="0.2">
      <c r="A964" s="18">
        <v>45000.793993055559</v>
      </c>
      <c r="B964" s="4">
        <v>7.91</v>
      </c>
      <c r="C964" s="4">
        <v>1.26</v>
      </c>
      <c r="D964" s="4">
        <f t="shared" si="45"/>
        <v>9.9665999999999997</v>
      </c>
      <c r="E964" s="4">
        <f t="shared" si="46"/>
        <v>310.4819</v>
      </c>
      <c r="F964" s="4">
        <f t="shared" ref="F964:F1027" si="47">E964-298.43</f>
        <v>12.051899999999989</v>
      </c>
      <c r="G964" s="12">
        <v>2023</v>
      </c>
    </row>
    <row r="965" spans="1:7" x14ac:dyDescent="0.2">
      <c r="A965" s="18">
        <v>45000.823599537034</v>
      </c>
      <c r="B965" s="4">
        <v>7.92</v>
      </c>
      <c r="C965" s="4">
        <v>1.26</v>
      </c>
      <c r="D965" s="4">
        <f t="shared" si="45"/>
        <v>9.9792000000000005</v>
      </c>
      <c r="E965" s="4">
        <f t="shared" si="46"/>
        <v>310.49450000000002</v>
      </c>
      <c r="F965" s="4">
        <f t="shared" si="47"/>
        <v>12.06450000000001</v>
      </c>
      <c r="G965" s="12">
        <v>2023</v>
      </c>
    </row>
    <row r="966" spans="1:7" x14ac:dyDescent="0.2">
      <c r="A966" s="18">
        <v>45000.828622685185</v>
      </c>
      <c r="B966" s="4">
        <v>7.93</v>
      </c>
      <c r="C966" s="4">
        <v>1.26</v>
      </c>
      <c r="D966" s="4">
        <f t="shared" si="45"/>
        <v>9.9917999999999996</v>
      </c>
      <c r="E966" s="4">
        <f t="shared" si="46"/>
        <v>310.50710000000004</v>
      </c>
      <c r="F966" s="4">
        <f t="shared" si="47"/>
        <v>12.07710000000003</v>
      </c>
      <c r="G966" s="12">
        <v>2023</v>
      </c>
    </row>
    <row r="967" spans="1:7" x14ac:dyDescent="0.2">
      <c r="A967" s="18">
        <v>45000.82984953704</v>
      </c>
      <c r="B967" s="4">
        <v>7.94</v>
      </c>
      <c r="C967" s="4">
        <v>1.26</v>
      </c>
      <c r="D967" s="4">
        <f t="shared" si="45"/>
        <v>10.0044</v>
      </c>
      <c r="E967" s="4">
        <f t="shared" si="46"/>
        <v>310.5197</v>
      </c>
      <c r="F967" s="4">
        <f t="shared" si="47"/>
        <v>12.089699999999993</v>
      </c>
      <c r="G967" s="12">
        <v>2023</v>
      </c>
    </row>
    <row r="968" spans="1:7" x14ac:dyDescent="0.2">
      <c r="A968" s="18">
        <v>45000.831793981481</v>
      </c>
      <c r="B968" s="4">
        <v>7.95</v>
      </c>
      <c r="C968" s="4">
        <v>1.26</v>
      </c>
      <c r="D968" s="4">
        <f t="shared" si="45"/>
        <v>10.016999999999999</v>
      </c>
      <c r="E968" s="4">
        <f t="shared" si="46"/>
        <v>310.53230000000002</v>
      </c>
      <c r="F968" s="4">
        <f t="shared" si="47"/>
        <v>12.102300000000014</v>
      </c>
      <c r="G968" s="12">
        <v>2023</v>
      </c>
    </row>
    <row r="969" spans="1:7" x14ac:dyDescent="0.2">
      <c r="A969" s="18">
        <v>45000.83384259259</v>
      </c>
      <c r="B969" s="4">
        <v>7.96</v>
      </c>
      <c r="C969" s="4">
        <v>1.26</v>
      </c>
      <c r="D969" s="4">
        <f t="shared" si="45"/>
        <v>10.0296</v>
      </c>
      <c r="E969" s="4">
        <f t="shared" si="46"/>
        <v>310.54490000000004</v>
      </c>
      <c r="F969" s="4">
        <f t="shared" si="47"/>
        <v>12.114900000000034</v>
      </c>
      <c r="G969" s="12">
        <v>2023</v>
      </c>
    </row>
    <row r="970" spans="1:7" x14ac:dyDescent="0.2">
      <c r="A970" s="18">
        <v>45000.836296296293</v>
      </c>
      <c r="B970" s="4">
        <v>7.97</v>
      </c>
      <c r="C970" s="4">
        <v>1.26</v>
      </c>
      <c r="D970" s="4">
        <f t="shared" si="45"/>
        <v>10.042199999999999</v>
      </c>
      <c r="E970" s="4">
        <f t="shared" si="46"/>
        <v>310.5575</v>
      </c>
      <c r="F970" s="4">
        <f t="shared" si="47"/>
        <v>12.127499999999998</v>
      </c>
      <c r="G970" s="12">
        <v>2023</v>
      </c>
    </row>
    <row r="971" spans="1:7" x14ac:dyDescent="0.2">
      <c r="A971" s="18">
        <v>45000.839826388888</v>
      </c>
      <c r="B971" s="4">
        <v>7.98</v>
      </c>
      <c r="C971" s="4">
        <v>1.26</v>
      </c>
      <c r="D971" s="4">
        <f t="shared" si="45"/>
        <v>10.0548</v>
      </c>
      <c r="E971" s="4">
        <f t="shared" si="46"/>
        <v>310.57010000000002</v>
      </c>
      <c r="F971" s="4">
        <f t="shared" si="47"/>
        <v>12.140100000000018</v>
      </c>
      <c r="G971" s="12">
        <v>2023</v>
      </c>
    </row>
    <row r="972" spans="1:7" x14ac:dyDescent="0.2">
      <c r="A972" s="18">
        <v>45000.848946759259</v>
      </c>
      <c r="B972" s="4">
        <v>7.99</v>
      </c>
      <c r="C972" s="4">
        <v>1.26</v>
      </c>
      <c r="D972" s="4">
        <f t="shared" si="45"/>
        <v>10.067400000000001</v>
      </c>
      <c r="E972" s="4">
        <f t="shared" si="46"/>
        <v>310.58270000000005</v>
      </c>
      <c r="F972" s="4">
        <f t="shared" si="47"/>
        <v>12.152700000000038</v>
      </c>
      <c r="G972" s="12">
        <v>2023</v>
      </c>
    </row>
    <row r="973" spans="1:7" x14ac:dyDescent="0.2">
      <c r="A973" s="18">
        <v>45000.861331018517</v>
      </c>
      <c r="B973" s="4">
        <v>8</v>
      </c>
      <c r="C973" s="4">
        <v>1.26</v>
      </c>
      <c r="D973" s="4">
        <f t="shared" si="45"/>
        <v>10.08</v>
      </c>
      <c r="E973" s="4">
        <f t="shared" si="46"/>
        <v>310.59530000000001</v>
      </c>
      <c r="F973" s="4">
        <f t="shared" si="47"/>
        <v>12.165300000000002</v>
      </c>
      <c r="G973" s="12">
        <v>2023</v>
      </c>
    </row>
    <row r="974" spans="1:7" x14ac:dyDescent="0.2">
      <c r="A974" s="18">
        <v>45000.920706018522</v>
      </c>
      <c r="B974" s="4">
        <v>8.01</v>
      </c>
      <c r="C974" s="4">
        <v>1.26</v>
      </c>
      <c r="D974" s="4">
        <f t="shared" si="45"/>
        <v>10.092599999999999</v>
      </c>
      <c r="E974" s="4">
        <f t="shared" si="46"/>
        <v>310.60790000000003</v>
      </c>
      <c r="F974" s="4">
        <f t="shared" si="47"/>
        <v>12.177900000000022</v>
      </c>
      <c r="G974" s="12">
        <v>2023</v>
      </c>
    </row>
    <row r="975" spans="1:7" x14ac:dyDescent="0.2">
      <c r="A975" s="18">
        <v>45002.424004629633</v>
      </c>
      <c r="B975" s="4">
        <v>8.02</v>
      </c>
      <c r="C975" s="4">
        <v>1.26</v>
      </c>
      <c r="D975" s="4">
        <f t="shared" si="45"/>
        <v>10.1052</v>
      </c>
      <c r="E975" s="4">
        <f t="shared" si="46"/>
        <v>310.62050000000005</v>
      </c>
      <c r="F975" s="4">
        <f t="shared" si="47"/>
        <v>12.190500000000043</v>
      </c>
      <c r="G975" s="12">
        <v>2023</v>
      </c>
    </row>
    <row r="976" spans="1:7" x14ac:dyDescent="0.2">
      <c r="A976" s="18">
        <v>45002.424733796295</v>
      </c>
      <c r="B976" s="4">
        <v>8.0299999999999994</v>
      </c>
      <c r="C976" s="4">
        <v>1.26</v>
      </c>
      <c r="D976" s="4">
        <f t="shared" si="45"/>
        <v>10.117799999999999</v>
      </c>
      <c r="E976" s="4">
        <f t="shared" si="46"/>
        <v>310.63310000000001</v>
      </c>
      <c r="F976" s="4">
        <f t="shared" si="47"/>
        <v>12.203100000000006</v>
      </c>
      <c r="G976" s="12">
        <v>2023</v>
      </c>
    </row>
    <row r="977" spans="1:7" x14ac:dyDescent="0.2">
      <c r="A977" s="18">
        <v>45002.426400462966</v>
      </c>
      <c r="B977" s="4">
        <v>8.0399999999999991</v>
      </c>
      <c r="C977" s="4">
        <v>1.26</v>
      </c>
      <c r="D977" s="4">
        <f t="shared" si="45"/>
        <v>10.1304</v>
      </c>
      <c r="E977" s="4">
        <f t="shared" si="46"/>
        <v>310.64570000000003</v>
      </c>
      <c r="F977" s="4">
        <f t="shared" si="47"/>
        <v>12.215700000000027</v>
      </c>
      <c r="G977" s="12">
        <v>2023</v>
      </c>
    </row>
    <row r="978" spans="1:7" x14ac:dyDescent="0.2">
      <c r="A978" s="18">
        <v>45002.428761574076</v>
      </c>
      <c r="B978" s="4">
        <v>8.0500000000000007</v>
      </c>
      <c r="C978" s="4">
        <v>1.26</v>
      </c>
      <c r="D978" s="4">
        <f t="shared" ref="D978:D1041" si="48">B978*C978</f>
        <v>10.143000000000001</v>
      </c>
      <c r="E978" s="4">
        <f t="shared" si="46"/>
        <v>310.65830000000005</v>
      </c>
      <c r="F978" s="4">
        <f t="shared" si="47"/>
        <v>12.228300000000047</v>
      </c>
      <c r="G978" s="12">
        <v>2023</v>
      </c>
    </row>
    <row r="979" spans="1:7" x14ac:dyDescent="0.2">
      <c r="A979" s="18">
        <v>45002.431446759256</v>
      </c>
      <c r="B979" s="4">
        <v>8.06</v>
      </c>
      <c r="C979" s="4">
        <v>1.26</v>
      </c>
      <c r="D979" s="4">
        <f t="shared" si="48"/>
        <v>10.155600000000002</v>
      </c>
      <c r="E979" s="4">
        <f t="shared" si="46"/>
        <v>310.67090000000002</v>
      </c>
      <c r="F979" s="4">
        <f t="shared" si="47"/>
        <v>12.240900000000011</v>
      </c>
      <c r="G979" s="12">
        <v>2023</v>
      </c>
    </row>
    <row r="980" spans="1:7" x14ac:dyDescent="0.2">
      <c r="A980" s="18">
        <v>45002.435266203705</v>
      </c>
      <c r="B980" s="4">
        <v>8.07</v>
      </c>
      <c r="C980" s="4">
        <v>1.26</v>
      </c>
      <c r="D980" s="4">
        <f t="shared" si="48"/>
        <v>10.168200000000001</v>
      </c>
      <c r="E980" s="4">
        <f t="shared" si="46"/>
        <v>310.68350000000004</v>
      </c>
      <c r="F980" s="4">
        <f t="shared" si="47"/>
        <v>12.253500000000031</v>
      </c>
      <c r="G980" s="12">
        <v>2023</v>
      </c>
    </row>
    <row r="981" spans="1:7" x14ac:dyDescent="0.2">
      <c r="A981" s="18">
        <v>45004.640509259261</v>
      </c>
      <c r="B981" s="4">
        <v>8.08</v>
      </c>
      <c r="C981" s="4">
        <v>1.26</v>
      </c>
      <c r="D981" s="4">
        <f t="shared" si="48"/>
        <v>10.1808</v>
      </c>
      <c r="E981" s="4">
        <f t="shared" si="46"/>
        <v>310.6961</v>
      </c>
      <c r="F981" s="4">
        <f t="shared" si="47"/>
        <v>12.266099999999994</v>
      </c>
      <c r="G981" s="12">
        <v>2023</v>
      </c>
    </row>
    <row r="982" spans="1:7" x14ac:dyDescent="0.2">
      <c r="A982" s="18">
        <v>45004.664212962962</v>
      </c>
      <c r="B982" s="4">
        <v>8.09</v>
      </c>
      <c r="C982" s="4">
        <v>1.26</v>
      </c>
      <c r="D982" s="4">
        <f t="shared" si="48"/>
        <v>10.1934</v>
      </c>
      <c r="E982" s="4">
        <f t="shared" si="46"/>
        <v>310.70870000000002</v>
      </c>
      <c r="F982" s="4">
        <f t="shared" si="47"/>
        <v>12.278700000000015</v>
      </c>
      <c r="G982" s="12">
        <v>2023</v>
      </c>
    </row>
    <row r="983" spans="1:7" x14ac:dyDescent="0.2">
      <c r="A983" s="18">
        <v>45004.725613425922</v>
      </c>
      <c r="B983" s="4">
        <v>8.1</v>
      </c>
      <c r="C983" s="4">
        <v>1.26</v>
      </c>
      <c r="D983" s="4">
        <f t="shared" si="48"/>
        <v>10.206</v>
      </c>
      <c r="E983" s="4">
        <f t="shared" si="46"/>
        <v>310.72130000000004</v>
      </c>
      <c r="F983" s="4">
        <f t="shared" si="47"/>
        <v>12.291300000000035</v>
      </c>
      <c r="G983" s="12">
        <v>2023</v>
      </c>
    </row>
    <row r="984" spans="1:7" x14ac:dyDescent="0.2">
      <c r="A984" s="18">
        <v>45005.366620370369</v>
      </c>
      <c r="B984" s="4">
        <v>8.11</v>
      </c>
      <c r="C984" s="4">
        <v>1.26</v>
      </c>
      <c r="D984" s="4">
        <f t="shared" si="48"/>
        <v>10.218599999999999</v>
      </c>
      <c r="E984" s="4">
        <f t="shared" si="46"/>
        <v>310.73390000000001</v>
      </c>
      <c r="F984" s="4">
        <f t="shared" si="47"/>
        <v>12.303899999999999</v>
      </c>
      <c r="G984" s="12">
        <v>2023</v>
      </c>
    </row>
    <row r="985" spans="1:7" x14ac:dyDescent="0.2">
      <c r="A985" s="18">
        <v>45005.38490740741</v>
      </c>
      <c r="B985" s="4">
        <v>8.1199999999999992</v>
      </c>
      <c r="C985" s="4">
        <v>1.26</v>
      </c>
      <c r="D985" s="4">
        <f t="shared" si="48"/>
        <v>10.231199999999999</v>
      </c>
      <c r="E985" s="4">
        <f t="shared" si="46"/>
        <v>310.74650000000003</v>
      </c>
      <c r="F985" s="4">
        <f t="shared" si="47"/>
        <v>12.316500000000019</v>
      </c>
      <c r="G985" s="12">
        <v>2023</v>
      </c>
    </row>
    <row r="986" spans="1:7" x14ac:dyDescent="0.2">
      <c r="A986" s="18">
        <v>45005.401273148149</v>
      </c>
      <c r="B986" s="4">
        <v>8.1300000000000008</v>
      </c>
      <c r="C986" s="4">
        <v>1.26</v>
      </c>
      <c r="D986" s="4">
        <f t="shared" si="48"/>
        <v>10.2438</v>
      </c>
      <c r="E986" s="4">
        <f t="shared" si="46"/>
        <v>310.75910000000005</v>
      </c>
      <c r="F986" s="4">
        <f t="shared" si="47"/>
        <v>12.329100000000039</v>
      </c>
      <c r="G986" s="12">
        <v>2023</v>
      </c>
    </row>
    <row r="987" spans="1:7" x14ac:dyDescent="0.2">
      <c r="A987" s="18">
        <v>45005.42596064815</v>
      </c>
      <c r="B987" s="4">
        <v>8.14</v>
      </c>
      <c r="C987" s="4">
        <v>1.26</v>
      </c>
      <c r="D987" s="4">
        <f t="shared" si="48"/>
        <v>10.256400000000001</v>
      </c>
      <c r="E987" s="4">
        <f t="shared" si="46"/>
        <v>310.77170000000001</v>
      </c>
      <c r="F987" s="4">
        <f t="shared" si="47"/>
        <v>12.341700000000003</v>
      </c>
      <c r="G987" s="12">
        <v>2023</v>
      </c>
    </row>
    <row r="988" spans="1:7" x14ac:dyDescent="0.2">
      <c r="A988" s="18">
        <v>45005.432754629626</v>
      </c>
      <c r="B988" s="4">
        <v>8.15</v>
      </c>
      <c r="C988" s="4">
        <v>1.26</v>
      </c>
      <c r="D988" s="4">
        <f t="shared" si="48"/>
        <v>10.269</v>
      </c>
      <c r="E988" s="4">
        <f t="shared" si="46"/>
        <v>310.78430000000003</v>
      </c>
      <c r="F988" s="4">
        <f t="shared" si="47"/>
        <v>12.354300000000023</v>
      </c>
      <c r="G988" s="12">
        <v>2023</v>
      </c>
    </row>
    <row r="989" spans="1:7" x14ac:dyDescent="0.2">
      <c r="A989" s="18">
        <v>45005.433344907404</v>
      </c>
      <c r="B989" s="4">
        <v>8.16</v>
      </c>
      <c r="C989" s="4">
        <v>1.26</v>
      </c>
      <c r="D989" s="4">
        <f t="shared" si="48"/>
        <v>10.281600000000001</v>
      </c>
      <c r="E989" s="4">
        <f t="shared" si="46"/>
        <v>310.79690000000005</v>
      </c>
      <c r="F989" s="4">
        <f t="shared" si="47"/>
        <v>12.366900000000044</v>
      </c>
      <c r="G989" s="12">
        <v>2023</v>
      </c>
    </row>
    <row r="990" spans="1:7" x14ac:dyDescent="0.2">
      <c r="A990" s="18">
        <v>45005.434444444443</v>
      </c>
      <c r="B990" s="4">
        <v>8.17</v>
      </c>
      <c r="C990" s="4">
        <v>1.26</v>
      </c>
      <c r="D990" s="4">
        <f t="shared" si="48"/>
        <v>10.2942</v>
      </c>
      <c r="E990" s="4">
        <f t="shared" si="46"/>
        <v>310.80950000000001</v>
      </c>
      <c r="F990" s="4">
        <f t="shared" si="47"/>
        <v>12.379500000000007</v>
      </c>
      <c r="G990" s="12">
        <v>2023</v>
      </c>
    </row>
    <row r="991" spans="1:7" x14ac:dyDescent="0.2">
      <c r="A991" s="18">
        <v>45005.435636574075</v>
      </c>
      <c r="B991" s="4">
        <v>8.18</v>
      </c>
      <c r="C991" s="4">
        <v>1.26</v>
      </c>
      <c r="D991" s="4">
        <f t="shared" si="48"/>
        <v>10.306799999999999</v>
      </c>
      <c r="E991" s="4">
        <f t="shared" si="46"/>
        <v>310.82210000000003</v>
      </c>
      <c r="F991" s="4">
        <f t="shared" si="47"/>
        <v>12.392100000000028</v>
      </c>
      <c r="G991" s="12">
        <v>2023</v>
      </c>
    </row>
    <row r="992" spans="1:7" x14ac:dyDescent="0.2">
      <c r="A992" s="18">
        <v>45005.437048611115</v>
      </c>
      <c r="B992" s="4">
        <v>8.19</v>
      </c>
      <c r="C992" s="4">
        <v>1.26</v>
      </c>
      <c r="D992" s="4">
        <f t="shared" si="48"/>
        <v>10.3194</v>
      </c>
      <c r="E992" s="4">
        <f t="shared" si="46"/>
        <v>310.8347</v>
      </c>
      <c r="F992" s="4">
        <f t="shared" si="47"/>
        <v>12.404699999999991</v>
      </c>
      <c r="G992" s="12">
        <v>2023</v>
      </c>
    </row>
    <row r="993" spans="1:7" x14ac:dyDescent="0.2">
      <c r="A993" s="18">
        <v>45005.438506944447</v>
      </c>
      <c r="B993" s="4">
        <v>8.1999999999999993</v>
      </c>
      <c r="C993" s="4">
        <v>1.26</v>
      </c>
      <c r="D993" s="4">
        <f t="shared" si="48"/>
        <v>10.331999999999999</v>
      </c>
      <c r="E993" s="4">
        <f t="shared" si="46"/>
        <v>310.84730000000002</v>
      </c>
      <c r="F993" s="4">
        <f t="shared" si="47"/>
        <v>12.417300000000012</v>
      </c>
      <c r="G993" s="12">
        <v>2023</v>
      </c>
    </row>
    <row r="994" spans="1:7" x14ac:dyDescent="0.2">
      <c r="A994" s="18">
        <v>45005.440370370372</v>
      </c>
      <c r="B994" s="4">
        <v>8.2100000000000009</v>
      </c>
      <c r="C994" s="4">
        <v>1.26</v>
      </c>
      <c r="D994" s="4">
        <f t="shared" si="48"/>
        <v>10.344600000000002</v>
      </c>
      <c r="E994" s="4">
        <f t="shared" si="46"/>
        <v>310.85990000000004</v>
      </c>
      <c r="F994" s="4">
        <f t="shared" si="47"/>
        <v>12.429900000000032</v>
      </c>
      <c r="G994" s="12">
        <v>2023</v>
      </c>
    </row>
    <row r="995" spans="1:7" x14ac:dyDescent="0.2">
      <c r="A995" s="18">
        <v>45005.442256944443</v>
      </c>
      <c r="B995" s="4">
        <v>8.2200000000000006</v>
      </c>
      <c r="C995" s="4">
        <v>1.26</v>
      </c>
      <c r="D995" s="4">
        <f t="shared" si="48"/>
        <v>10.357200000000001</v>
      </c>
      <c r="E995" s="4">
        <f t="shared" si="46"/>
        <v>310.8725</v>
      </c>
      <c r="F995" s="4">
        <f t="shared" si="47"/>
        <v>12.442499999999995</v>
      </c>
      <c r="G995" s="12">
        <v>2023</v>
      </c>
    </row>
    <row r="996" spans="1:7" x14ac:dyDescent="0.2">
      <c r="A996" s="18">
        <v>45005.444687499999</v>
      </c>
      <c r="B996" s="4">
        <v>8.23</v>
      </c>
      <c r="C996" s="4">
        <v>1.26</v>
      </c>
      <c r="D996" s="4">
        <f t="shared" si="48"/>
        <v>10.369800000000001</v>
      </c>
      <c r="E996" s="4">
        <f t="shared" si="46"/>
        <v>310.88510000000002</v>
      </c>
      <c r="F996" s="4">
        <f t="shared" si="47"/>
        <v>12.455100000000016</v>
      </c>
      <c r="G996" s="12">
        <v>2023</v>
      </c>
    </row>
    <row r="997" spans="1:7" x14ac:dyDescent="0.2">
      <c r="A997" s="18">
        <v>45005.447488425925</v>
      </c>
      <c r="B997" s="4">
        <v>8.24</v>
      </c>
      <c r="C997" s="4">
        <v>1.26</v>
      </c>
      <c r="D997" s="4">
        <f t="shared" si="48"/>
        <v>10.382400000000001</v>
      </c>
      <c r="E997" s="4">
        <f t="shared" si="46"/>
        <v>310.89770000000004</v>
      </c>
      <c r="F997" s="4">
        <f t="shared" si="47"/>
        <v>12.467700000000036</v>
      </c>
      <c r="G997" s="12">
        <v>2023</v>
      </c>
    </row>
    <row r="998" spans="1:7" x14ac:dyDescent="0.2">
      <c r="A998" s="18">
        <v>45005.453032407408</v>
      </c>
      <c r="B998" s="4">
        <v>8.25</v>
      </c>
      <c r="C998" s="4">
        <v>1.26</v>
      </c>
      <c r="D998" s="4">
        <f t="shared" si="48"/>
        <v>10.395</v>
      </c>
      <c r="E998" s="4">
        <f t="shared" si="46"/>
        <v>310.91030000000001</v>
      </c>
      <c r="F998" s="4">
        <f t="shared" si="47"/>
        <v>12.4803</v>
      </c>
      <c r="G998" s="12">
        <v>2023</v>
      </c>
    </row>
    <row r="999" spans="1:7" x14ac:dyDescent="0.2">
      <c r="A999" s="18">
        <v>45005.494398148148</v>
      </c>
      <c r="B999" s="4">
        <v>8.26</v>
      </c>
      <c r="C999" s="4">
        <v>1.26</v>
      </c>
      <c r="D999" s="4">
        <f t="shared" si="48"/>
        <v>10.4076</v>
      </c>
      <c r="E999" s="4">
        <f t="shared" si="46"/>
        <v>310.92290000000003</v>
      </c>
      <c r="F999" s="4">
        <f t="shared" si="47"/>
        <v>12.49290000000002</v>
      </c>
      <c r="G999" s="12">
        <v>2023</v>
      </c>
    </row>
    <row r="1000" spans="1:7" x14ac:dyDescent="0.2">
      <c r="A1000" s="18">
        <v>45005.612118055556</v>
      </c>
      <c r="B1000" s="4">
        <v>8.27</v>
      </c>
      <c r="C1000" s="4">
        <v>1.26</v>
      </c>
      <c r="D1000" s="4">
        <f t="shared" si="48"/>
        <v>10.420199999999999</v>
      </c>
      <c r="E1000" s="4">
        <f t="shared" si="46"/>
        <v>310.93550000000005</v>
      </c>
      <c r="F1000" s="4">
        <f t="shared" si="47"/>
        <v>12.50550000000004</v>
      </c>
      <c r="G1000" s="12">
        <v>2023</v>
      </c>
    </row>
    <row r="1001" spans="1:7" x14ac:dyDescent="0.2">
      <c r="A1001" s="18">
        <v>45005.622627314813</v>
      </c>
      <c r="B1001" s="4">
        <v>8.2799999999999994</v>
      </c>
      <c r="C1001" s="4">
        <v>1.26</v>
      </c>
      <c r="D1001" s="4">
        <f t="shared" si="48"/>
        <v>10.432799999999999</v>
      </c>
      <c r="E1001" s="4">
        <f t="shared" si="46"/>
        <v>310.94810000000001</v>
      </c>
      <c r="F1001" s="4">
        <f t="shared" si="47"/>
        <v>12.518100000000004</v>
      </c>
      <c r="G1001" s="12">
        <v>2023</v>
      </c>
    </row>
    <row r="1002" spans="1:7" x14ac:dyDescent="0.2">
      <c r="A1002" s="18">
        <v>45005.677812499998</v>
      </c>
      <c r="B1002" s="4">
        <v>8.2899999999999991</v>
      </c>
      <c r="C1002" s="4">
        <v>1.26</v>
      </c>
      <c r="D1002" s="4">
        <f t="shared" si="48"/>
        <v>10.445399999999999</v>
      </c>
      <c r="E1002" s="4">
        <f t="shared" si="46"/>
        <v>310.96070000000003</v>
      </c>
      <c r="F1002" s="4">
        <f t="shared" si="47"/>
        <v>12.530700000000024</v>
      </c>
      <c r="G1002" s="12">
        <v>2023</v>
      </c>
    </row>
    <row r="1003" spans="1:7" x14ac:dyDescent="0.2">
      <c r="A1003" s="18">
        <v>45006.474664351852</v>
      </c>
      <c r="B1003" s="4">
        <v>8.3000000000000007</v>
      </c>
      <c r="C1003" s="4">
        <v>1.26</v>
      </c>
      <c r="D1003" s="4">
        <f t="shared" si="48"/>
        <v>10.458</v>
      </c>
      <c r="E1003" s="4">
        <f t="shared" si="46"/>
        <v>310.97330000000005</v>
      </c>
      <c r="F1003" s="4">
        <f t="shared" si="47"/>
        <v>12.543300000000045</v>
      </c>
      <c r="G1003" s="12">
        <v>2023</v>
      </c>
    </row>
    <row r="1004" spans="1:7" x14ac:dyDescent="0.2">
      <c r="A1004" s="18">
        <v>45006.474745370368</v>
      </c>
      <c r="B1004" s="4">
        <v>8.31</v>
      </c>
      <c r="C1004" s="4">
        <v>1.26</v>
      </c>
      <c r="D1004" s="4">
        <f t="shared" si="48"/>
        <v>10.470600000000001</v>
      </c>
      <c r="E1004" s="4">
        <f t="shared" si="46"/>
        <v>310.98590000000002</v>
      </c>
      <c r="F1004" s="4">
        <f t="shared" si="47"/>
        <v>12.555900000000008</v>
      </c>
      <c r="G1004" s="12">
        <v>2023</v>
      </c>
    </row>
    <row r="1005" spans="1:7" x14ac:dyDescent="0.2">
      <c r="A1005" s="18">
        <v>45006.475173611114</v>
      </c>
      <c r="B1005" s="4">
        <v>8.32</v>
      </c>
      <c r="C1005" s="4">
        <v>1.26</v>
      </c>
      <c r="D1005" s="4">
        <f t="shared" si="48"/>
        <v>10.4832</v>
      </c>
      <c r="E1005" s="4">
        <f t="shared" si="46"/>
        <v>310.99850000000004</v>
      </c>
      <c r="F1005" s="4">
        <f t="shared" si="47"/>
        <v>12.568500000000029</v>
      </c>
      <c r="G1005" s="12">
        <v>2023</v>
      </c>
    </row>
    <row r="1006" spans="1:7" x14ac:dyDescent="0.2">
      <c r="A1006" s="18">
        <v>45006.476099537038</v>
      </c>
      <c r="B1006" s="4">
        <v>8.33</v>
      </c>
      <c r="C1006" s="4">
        <v>1.26</v>
      </c>
      <c r="D1006" s="4">
        <f t="shared" si="48"/>
        <v>10.495800000000001</v>
      </c>
      <c r="E1006" s="4">
        <f t="shared" si="46"/>
        <v>311.0111</v>
      </c>
      <c r="F1006" s="4">
        <f t="shared" si="47"/>
        <v>12.581099999999992</v>
      </c>
      <c r="G1006" s="12">
        <v>2023</v>
      </c>
    </row>
    <row r="1007" spans="1:7" x14ac:dyDescent="0.2">
      <c r="A1007" s="18">
        <v>45006.477164351854</v>
      </c>
      <c r="B1007" s="4">
        <v>8.34</v>
      </c>
      <c r="C1007" s="4">
        <v>1.26</v>
      </c>
      <c r="D1007" s="4">
        <f t="shared" si="48"/>
        <v>10.5084</v>
      </c>
      <c r="E1007" s="4">
        <f t="shared" ref="E1007:E1070" si="49">D1007+$E$172</f>
        <v>311.02370000000002</v>
      </c>
      <c r="F1007" s="4">
        <f t="shared" si="47"/>
        <v>12.593700000000013</v>
      </c>
      <c r="G1007" s="12">
        <v>2023</v>
      </c>
    </row>
    <row r="1008" spans="1:7" x14ac:dyDescent="0.2">
      <c r="A1008" s="18">
        <v>45006.478379629632</v>
      </c>
      <c r="B1008" s="4">
        <v>8.35</v>
      </c>
      <c r="C1008" s="4">
        <v>1.26</v>
      </c>
      <c r="D1008" s="4">
        <f t="shared" si="48"/>
        <v>10.520999999999999</v>
      </c>
      <c r="E1008" s="4">
        <f t="shared" si="49"/>
        <v>311.03630000000004</v>
      </c>
      <c r="F1008" s="4">
        <f t="shared" si="47"/>
        <v>12.606300000000033</v>
      </c>
      <c r="G1008" s="12">
        <v>2023</v>
      </c>
    </row>
    <row r="1009" spans="1:7" x14ac:dyDescent="0.2">
      <c r="A1009" s="18">
        <v>45006.479583333334</v>
      </c>
      <c r="B1009" s="4">
        <v>8.36</v>
      </c>
      <c r="C1009" s="4">
        <v>1.26</v>
      </c>
      <c r="D1009" s="4">
        <f t="shared" si="48"/>
        <v>10.5336</v>
      </c>
      <c r="E1009" s="4">
        <f t="shared" si="49"/>
        <v>311.0489</v>
      </c>
      <c r="F1009" s="4">
        <f t="shared" si="47"/>
        <v>12.618899999999996</v>
      </c>
      <c r="G1009" s="12">
        <v>2023</v>
      </c>
    </row>
    <row r="1010" spans="1:7" x14ac:dyDescent="0.2">
      <c r="A1010" s="18">
        <v>45006.48096064815</v>
      </c>
      <c r="B1010" s="4">
        <v>8.3699999999999992</v>
      </c>
      <c r="C1010" s="4">
        <v>1.26</v>
      </c>
      <c r="D1010" s="4">
        <f t="shared" si="48"/>
        <v>10.546199999999999</v>
      </c>
      <c r="E1010" s="4">
        <f t="shared" si="49"/>
        <v>311.06150000000002</v>
      </c>
      <c r="F1010" s="4">
        <f t="shared" si="47"/>
        <v>12.631500000000017</v>
      </c>
      <c r="G1010" s="12">
        <v>2023</v>
      </c>
    </row>
    <row r="1011" spans="1:7" x14ac:dyDescent="0.2">
      <c r="A1011" s="18">
        <v>45006.482256944444</v>
      </c>
      <c r="B1011" s="4">
        <v>8.3800000000000008</v>
      </c>
      <c r="C1011" s="4">
        <v>1.26</v>
      </c>
      <c r="D1011" s="4">
        <f t="shared" si="48"/>
        <v>10.558800000000002</v>
      </c>
      <c r="E1011" s="4">
        <f t="shared" si="49"/>
        <v>311.07410000000004</v>
      </c>
      <c r="F1011" s="4">
        <f t="shared" si="47"/>
        <v>12.644100000000037</v>
      </c>
      <c r="G1011" s="12">
        <v>2023</v>
      </c>
    </row>
    <row r="1012" spans="1:7" x14ac:dyDescent="0.2">
      <c r="A1012" s="18">
        <v>45006.483726851853</v>
      </c>
      <c r="B1012" s="4">
        <v>8.39</v>
      </c>
      <c r="C1012" s="4">
        <v>1.26</v>
      </c>
      <c r="D1012" s="4">
        <f t="shared" si="48"/>
        <v>10.571400000000001</v>
      </c>
      <c r="E1012" s="4">
        <f t="shared" si="49"/>
        <v>311.08670000000001</v>
      </c>
      <c r="F1012" s="4">
        <f t="shared" si="47"/>
        <v>12.656700000000001</v>
      </c>
      <c r="G1012" s="12">
        <v>2023</v>
      </c>
    </row>
    <row r="1013" spans="1:7" x14ac:dyDescent="0.2">
      <c r="A1013" s="18">
        <v>45006.485081018516</v>
      </c>
      <c r="B1013" s="4">
        <v>8.4</v>
      </c>
      <c r="C1013" s="4">
        <v>1.26</v>
      </c>
      <c r="D1013" s="4">
        <f t="shared" si="48"/>
        <v>10.584000000000001</v>
      </c>
      <c r="E1013" s="4">
        <f t="shared" si="49"/>
        <v>311.09930000000003</v>
      </c>
      <c r="F1013" s="4">
        <f t="shared" si="47"/>
        <v>12.669300000000021</v>
      </c>
      <c r="G1013" s="12">
        <v>2023</v>
      </c>
    </row>
    <row r="1014" spans="1:7" x14ac:dyDescent="0.2">
      <c r="A1014" s="18">
        <v>45006.486655092594</v>
      </c>
      <c r="B1014" s="4">
        <v>8.41</v>
      </c>
      <c r="C1014" s="4">
        <v>1.26</v>
      </c>
      <c r="D1014" s="4">
        <f t="shared" si="48"/>
        <v>10.5966</v>
      </c>
      <c r="E1014" s="4">
        <f t="shared" si="49"/>
        <v>311.11190000000005</v>
      </c>
      <c r="F1014" s="4">
        <f t="shared" si="47"/>
        <v>12.681900000000041</v>
      </c>
      <c r="G1014" s="12">
        <v>2023</v>
      </c>
    </row>
    <row r="1015" spans="1:7" x14ac:dyDescent="0.2">
      <c r="A1015" s="18">
        <v>45006.488113425927</v>
      </c>
      <c r="B1015" s="4">
        <v>8.42</v>
      </c>
      <c r="C1015" s="4">
        <v>1.26</v>
      </c>
      <c r="D1015" s="4">
        <f t="shared" si="48"/>
        <v>10.6092</v>
      </c>
      <c r="E1015" s="4">
        <f t="shared" si="49"/>
        <v>311.12450000000001</v>
      </c>
      <c r="F1015" s="4">
        <f t="shared" si="47"/>
        <v>12.694500000000005</v>
      </c>
      <c r="G1015" s="12">
        <v>2023</v>
      </c>
    </row>
    <row r="1016" spans="1:7" x14ac:dyDescent="0.2">
      <c r="A1016" s="18">
        <v>45006.489641203705</v>
      </c>
      <c r="B1016" s="4">
        <v>8.43</v>
      </c>
      <c r="C1016" s="4">
        <v>1.26</v>
      </c>
      <c r="D1016" s="4">
        <f t="shared" si="48"/>
        <v>10.6218</v>
      </c>
      <c r="E1016" s="4">
        <f t="shared" si="49"/>
        <v>311.13710000000003</v>
      </c>
      <c r="F1016" s="4">
        <f t="shared" si="47"/>
        <v>12.707100000000025</v>
      </c>
      <c r="G1016" s="12">
        <v>2023</v>
      </c>
    </row>
    <row r="1017" spans="1:7" x14ac:dyDescent="0.2">
      <c r="A1017" s="18">
        <v>45006.491018518522</v>
      </c>
      <c r="B1017" s="4">
        <v>8.44</v>
      </c>
      <c r="C1017" s="4">
        <v>1.26</v>
      </c>
      <c r="D1017" s="4">
        <f t="shared" si="48"/>
        <v>10.634399999999999</v>
      </c>
      <c r="E1017" s="4">
        <f t="shared" si="49"/>
        <v>311.14970000000005</v>
      </c>
      <c r="F1017" s="4">
        <f t="shared" si="47"/>
        <v>12.719700000000046</v>
      </c>
      <c r="G1017" s="12">
        <v>2023</v>
      </c>
    </row>
    <row r="1018" spans="1:7" x14ac:dyDescent="0.2">
      <c r="A1018" s="18">
        <v>45006.492638888885</v>
      </c>
      <c r="B1018" s="4">
        <v>8.4499999999999993</v>
      </c>
      <c r="C1018" s="4">
        <v>1.26</v>
      </c>
      <c r="D1018" s="4">
        <f t="shared" si="48"/>
        <v>10.646999999999998</v>
      </c>
      <c r="E1018" s="4">
        <f t="shared" si="49"/>
        <v>311.16230000000002</v>
      </c>
      <c r="F1018" s="4">
        <f t="shared" si="47"/>
        <v>12.732300000000009</v>
      </c>
      <c r="G1018" s="12">
        <v>2023</v>
      </c>
    </row>
    <row r="1019" spans="1:7" x14ac:dyDescent="0.2">
      <c r="A1019" s="18">
        <v>45006.494201388887</v>
      </c>
      <c r="B1019" s="4">
        <v>8.4600000000000009</v>
      </c>
      <c r="C1019" s="4">
        <v>1.26</v>
      </c>
      <c r="D1019" s="4">
        <f t="shared" si="48"/>
        <v>10.659600000000001</v>
      </c>
      <c r="E1019" s="4">
        <f t="shared" si="49"/>
        <v>311.17490000000004</v>
      </c>
      <c r="F1019" s="4">
        <f t="shared" si="47"/>
        <v>12.74490000000003</v>
      </c>
      <c r="G1019" s="12">
        <v>2023</v>
      </c>
    </row>
    <row r="1020" spans="1:7" x14ac:dyDescent="0.2">
      <c r="A1020" s="18">
        <v>45006.496006944442</v>
      </c>
      <c r="B1020" s="4">
        <v>8.4700000000000006</v>
      </c>
      <c r="C1020" s="4">
        <v>1.26</v>
      </c>
      <c r="D1020" s="4">
        <f t="shared" si="48"/>
        <v>10.6722</v>
      </c>
      <c r="E1020" s="4">
        <f t="shared" si="49"/>
        <v>311.1875</v>
      </c>
      <c r="F1020" s="4">
        <f t="shared" si="47"/>
        <v>12.757499999999993</v>
      </c>
      <c r="G1020" s="12">
        <v>2023</v>
      </c>
    </row>
    <row r="1021" spans="1:7" x14ac:dyDescent="0.2">
      <c r="A1021" s="18">
        <v>45006.497939814813</v>
      </c>
      <c r="B1021" s="4">
        <v>8.48</v>
      </c>
      <c r="C1021" s="4">
        <v>1.26</v>
      </c>
      <c r="D1021" s="4">
        <f t="shared" si="48"/>
        <v>10.684800000000001</v>
      </c>
      <c r="E1021" s="4">
        <f t="shared" si="49"/>
        <v>311.20010000000002</v>
      </c>
      <c r="F1021" s="4">
        <f t="shared" si="47"/>
        <v>12.770100000000014</v>
      </c>
      <c r="G1021" s="12">
        <v>2023</v>
      </c>
    </row>
    <row r="1022" spans="1:7" x14ac:dyDescent="0.2">
      <c r="A1022" s="18">
        <v>45006.500277777777</v>
      </c>
      <c r="B1022" s="4">
        <v>8.49</v>
      </c>
      <c r="C1022" s="4">
        <v>1.26</v>
      </c>
      <c r="D1022" s="4">
        <f t="shared" si="48"/>
        <v>10.6974</v>
      </c>
      <c r="E1022" s="4">
        <f t="shared" si="49"/>
        <v>311.21270000000004</v>
      </c>
      <c r="F1022" s="4">
        <f t="shared" si="47"/>
        <v>12.782700000000034</v>
      </c>
      <c r="G1022" s="12">
        <v>2023</v>
      </c>
    </row>
    <row r="1023" spans="1:7" x14ac:dyDescent="0.2">
      <c r="A1023" s="18">
        <v>45006.502743055556</v>
      </c>
      <c r="B1023" s="4">
        <v>8.5</v>
      </c>
      <c r="C1023" s="4">
        <v>1.26</v>
      </c>
      <c r="D1023" s="4">
        <f t="shared" si="48"/>
        <v>10.71</v>
      </c>
      <c r="E1023" s="4">
        <f t="shared" si="49"/>
        <v>311.2253</v>
      </c>
      <c r="F1023" s="4">
        <f t="shared" si="47"/>
        <v>12.795299999999997</v>
      </c>
      <c r="G1023" s="12">
        <v>2023</v>
      </c>
    </row>
    <row r="1024" spans="1:7" x14ac:dyDescent="0.2">
      <c r="A1024" s="18">
        <v>45006.505682870367</v>
      </c>
      <c r="B1024" s="4">
        <v>8.51</v>
      </c>
      <c r="C1024" s="4">
        <v>1.26</v>
      </c>
      <c r="D1024" s="4">
        <f t="shared" si="48"/>
        <v>10.7226</v>
      </c>
      <c r="E1024" s="4">
        <f t="shared" si="49"/>
        <v>311.23790000000002</v>
      </c>
      <c r="F1024" s="4">
        <f t="shared" si="47"/>
        <v>12.807900000000018</v>
      </c>
      <c r="G1024" s="12">
        <v>2023</v>
      </c>
    </row>
    <row r="1025" spans="1:7" x14ac:dyDescent="0.2">
      <c r="A1025" s="18">
        <v>45006.508356481485</v>
      </c>
      <c r="B1025" s="4">
        <v>8.52</v>
      </c>
      <c r="C1025" s="4">
        <v>1.26</v>
      </c>
      <c r="D1025" s="4">
        <f t="shared" si="48"/>
        <v>10.735199999999999</v>
      </c>
      <c r="E1025" s="4">
        <f t="shared" si="49"/>
        <v>311.25050000000005</v>
      </c>
      <c r="F1025" s="4">
        <f t="shared" si="47"/>
        <v>12.820500000000038</v>
      </c>
      <c r="G1025" s="12">
        <v>2023</v>
      </c>
    </row>
    <row r="1026" spans="1:7" x14ac:dyDescent="0.2">
      <c r="A1026" s="18">
        <v>45006.511099537034</v>
      </c>
      <c r="B1026" s="4">
        <v>8.5299999999999994</v>
      </c>
      <c r="C1026" s="4">
        <v>1.26</v>
      </c>
      <c r="D1026" s="4">
        <f t="shared" si="48"/>
        <v>10.7478</v>
      </c>
      <c r="E1026" s="4">
        <f t="shared" si="49"/>
        <v>311.26310000000001</v>
      </c>
      <c r="F1026" s="4">
        <f t="shared" si="47"/>
        <v>12.833100000000002</v>
      </c>
      <c r="G1026" s="12">
        <v>2023</v>
      </c>
    </row>
    <row r="1027" spans="1:7" x14ac:dyDescent="0.2">
      <c r="A1027" s="18">
        <v>45006.513784722221</v>
      </c>
      <c r="B1027" s="4">
        <v>8.5399999999999991</v>
      </c>
      <c r="C1027" s="4">
        <v>1.26</v>
      </c>
      <c r="D1027" s="4">
        <f t="shared" si="48"/>
        <v>10.760399999999999</v>
      </c>
      <c r="E1027" s="4">
        <f t="shared" si="49"/>
        <v>311.27570000000003</v>
      </c>
      <c r="F1027" s="4">
        <f t="shared" si="47"/>
        <v>12.845700000000022</v>
      </c>
      <c r="G1027" s="12">
        <v>2023</v>
      </c>
    </row>
    <row r="1028" spans="1:7" x14ac:dyDescent="0.2">
      <c r="A1028" s="18">
        <v>45006.516759259262</v>
      </c>
      <c r="B1028" s="4">
        <v>8.5500000000000007</v>
      </c>
      <c r="C1028" s="4">
        <v>1.26</v>
      </c>
      <c r="D1028" s="4">
        <f t="shared" si="48"/>
        <v>10.773000000000001</v>
      </c>
      <c r="E1028" s="4">
        <f t="shared" si="49"/>
        <v>311.28830000000005</v>
      </c>
      <c r="F1028" s="4">
        <f t="shared" ref="F1028:F1091" si="50">E1028-298.43</f>
        <v>12.858300000000042</v>
      </c>
      <c r="G1028" s="12">
        <v>2023</v>
      </c>
    </row>
    <row r="1029" spans="1:7" x14ac:dyDescent="0.2">
      <c r="A1029" s="18">
        <v>45006.519756944443</v>
      </c>
      <c r="B1029" s="4">
        <v>8.56</v>
      </c>
      <c r="C1029" s="4">
        <v>1.26</v>
      </c>
      <c r="D1029" s="4">
        <f t="shared" si="48"/>
        <v>10.785600000000001</v>
      </c>
      <c r="E1029" s="4">
        <f t="shared" si="49"/>
        <v>311.30090000000001</v>
      </c>
      <c r="F1029" s="4">
        <f t="shared" si="50"/>
        <v>12.870900000000006</v>
      </c>
      <c r="G1029" s="12">
        <v>2023</v>
      </c>
    </row>
    <row r="1030" spans="1:7" x14ac:dyDescent="0.2">
      <c r="A1030" s="18">
        <v>45006.523055555554</v>
      </c>
      <c r="B1030" s="4">
        <v>8.57</v>
      </c>
      <c r="C1030" s="4">
        <v>1.26</v>
      </c>
      <c r="D1030" s="4">
        <f t="shared" si="48"/>
        <v>10.7982</v>
      </c>
      <c r="E1030" s="4">
        <f t="shared" si="49"/>
        <v>311.31350000000003</v>
      </c>
      <c r="F1030" s="4">
        <f t="shared" si="50"/>
        <v>12.883500000000026</v>
      </c>
      <c r="G1030" s="12">
        <v>2023</v>
      </c>
    </row>
    <row r="1031" spans="1:7" x14ac:dyDescent="0.2">
      <c r="A1031" s="18">
        <v>45006.525891203702</v>
      </c>
      <c r="B1031" s="4">
        <v>8.58</v>
      </c>
      <c r="C1031" s="4">
        <v>1.26</v>
      </c>
      <c r="D1031" s="4">
        <f t="shared" si="48"/>
        <v>10.8108</v>
      </c>
      <c r="E1031" s="4">
        <f t="shared" si="49"/>
        <v>311.3261</v>
      </c>
      <c r="F1031" s="4">
        <f t="shared" si="50"/>
        <v>12.89609999999999</v>
      </c>
      <c r="G1031" s="12">
        <v>2023</v>
      </c>
    </row>
    <row r="1032" spans="1:7" x14ac:dyDescent="0.2">
      <c r="A1032" s="18">
        <v>45006.529108796298</v>
      </c>
      <c r="B1032" s="4">
        <v>8.59</v>
      </c>
      <c r="C1032" s="4">
        <v>1.26</v>
      </c>
      <c r="D1032" s="4">
        <f t="shared" si="48"/>
        <v>10.823399999999999</v>
      </c>
      <c r="E1032" s="4">
        <f t="shared" si="49"/>
        <v>311.33870000000002</v>
      </c>
      <c r="F1032" s="4">
        <f t="shared" si="50"/>
        <v>12.90870000000001</v>
      </c>
      <c r="G1032" s="12">
        <v>2023</v>
      </c>
    </row>
    <row r="1033" spans="1:7" x14ac:dyDescent="0.2">
      <c r="A1033" s="18">
        <v>45006.532141203701</v>
      </c>
      <c r="B1033" s="4">
        <v>8.6</v>
      </c>
      <c r="C1033" s="4">
        <v>1.26</v>
      </c>
      <c r="D1033" s="4">
        <f t="shared" si="48"/>
        <v>10.836</v>
      </c>
      <c r="E1033" s="4">
        <f t="shared" si="49"/>
        <v>311.35130000000004</v>
      </c>
      <c r="F1033" s="4">
        <f t="shared" si="50"/>
        <v>12.921300000000031</v>
      </c>
      <c r="G1033" s="12">
        <v>2023</v>
      </c>
    </row>
    <row r="1034" spans="1:7" x14ac:dyDescent="0.2">
      <c r="A1034" s="18">
        <v>45006.536087962966</v>
      </c>
      <c r="B1034" s="4">
        <v>8.61</v>
      </c>
      <c r="C1034" s="4">
        <v>1.26</v>
      </c>
      <c r="D1034" s="4">
        <f t="shared" si="48"/>
        <v>10.848599999999999</v>
      </c>
      <c r="E1034" s="4">
        <f t="shared" si="49"/>
        <v>311.3639</v>
      </c>
      <c r="F1034" s="4">
        <f t="shared" si="50"/>
        <v>12.933899999999994</v>
      </c>
      <c r="G1034" s="12">
        <v>2023</v>
      </c>
    </row>
    <row r="1035" spans="1:7" x14ac:dyDescent="0.2">
      <c r="A1035" s="18">
        <v>45006.54109953704</v>
      </c>
      <c r="B1035" s="4">
        <v>8.6199999999999992</v>
      </c>
      <c r="C1035" s="4">
        <v>1.26</v>
      </c>
      <c r="D1035" s="4">
        <f t="shared" si="48"/>
        <v>10.861199999999998</v>
      </c>
      <c r="E1035" s="4">
        <f t="shared" si="49"/>
        <v>311.37650000000002</v>
      </c>
      <c r="F1035" s="4">
        <f t="shared" si="50"/>
        <v>12.946500000000015</v>
      </c>
      <c r="G1035" s="12">
        <v>2023</v>
      </c>
    </row>
    <row r="1036" spans="1:7" x14ac:dyDescent="0.2">
      <c r="A1036" s="18">
        <v>45006.557581018518</v>
      </c>
      <c r="B1036" s="4">
        <v>8.6300000000000008</v>
      </c>
      <c r="C1036" s="4">
        <v>1.26</v>
      </c>
      <c r="D1036" s="4">
        <f t="shared" si="48"/>
        <v>10.873800000000001</v>
      </c>
      <c r="E1036" s="4">
        <f t="shared" si="49"/>
        <v>311.38910000000004</v>
      </c>
      <c r="F1036" s="4">
        <f t="shared" si="50"/>
        <v>12.959100000000035</v>
      </c>
      <c r="G1036" s="12">
        <v>2023</v>
      </c>
    </row>
    <row r="1037" spans="1:7" x14ac:dyDescent="0.2">
      <c r="A1037" s="18">
        <v>45006.566064814811</v>
      </c>
      <c r="B1037" s="4">
        <v>8.64</v>
      </c>
      <c r="C1037" s="4">
        <v>1.26</v>
      </c>
      <c r="D1037" s="4">
        <f t="shared" si="48"/>
        <v>10.8864</v>
      </c>
      <c r="E1037" s="4">
        <f t="shared" si="49"/>
        <v>311.40170000000001</v>
      </c>
      <c r="F1037" s="4">
        <f t="shared" si="50"/>
        <v>12.971699999999998</v>
      </c>
      <c r="G1037" s="12">
        <v>2023</v>
      </c>
    </row>
    <row r="1038" spans="1:7" x14ac:dyDescent="0.2">
      <c r="A1038" s="18">
        <v>45006.570937500001</v>
      </c>
      <c r="B1038" s="4">
        <v>8.65</v>
      </c>
      <c r="C1038" s="4">
        <v>1.26</v>
      </c>
      <c r="D1038" s="4">
        <f t="shared" si="48"/>
        <v>10.899000000000001</v>
      </c>
      <c r="E1038" s="4">
        <f t="shared" si="49"/>
        <v>311.41430000000003</v>
      </c>
      <c r="F1038" s="4">
        <f t="shared" si="50"/>
        <v>12.984300000000019</v>
      </c>
      <c r="G1038" s="12">
        <v>2023</v>
      </c>
    </row>
    <row r="1039" spans="1:7" x14ac:dyDescent="0.2">
      <c r="A1039" s="18">
        <v>45006.57439814815</v>
      </c>
      <c r="B1039" s="4">
        <v>8.66</v>
      </c>
      <c r="C1039" s="4">
        <v>1.26</v>
      </c>
      <c r="D1039" s="4">
        <f t="shared" si="48"/>
        <v>10.9116</v>
      </c>
      <c r="E1039" s="4">
        <f t="shared" si="49"/>
        <v>311.42690000000005</v>
      </c>
      <c r="F1039" s="4">
        <f t="shared" si="50"/>
        <v>12.996900000000039</v>
      </c>
      <c r="G1039" s="12">
        <v>2023</v>
      </c>
    </row>
    <row r="1040" spans="1:7" x14ac:dyDescent="0.2">
      <c r="A1040" s="18">
        <v>45006.578715277778</v>
      </c>
      <c r="B1040" s="4">
        <v>8.67</v>
      </c>
      <c r="C1040" s="4">
        <v>1.26</v>
      </c>
      <c r="D1040" s="4">
        <f t="shared" si="48"/>
        <v>10.924200000000001</v>
      </c>
      <c r="E1040" s="4">
        <f t="shared" si="49"/>
        <v>311.43950000000001</v>
      </c>
      <c r="F1040" s="4">
        <f t="shared" si="50"/>
        <v>13.009500000000003</v>
      </c>
      <c r="G1040" s="12">
        <v>2023</v>
      </c>
    </row>
    <row r="1041" spans="1:7" x14ac:dyDescent="0.2">
      <c r="A1041" s="18">
        <v>45006.583599537036</v>
      </c>
      <c r="B1041" s="4">
        <v>8.68</v>
      </c>
      <c r="C1041" s="4">
        <v>1.26</v>
      </c>
      <c r="D1041" s="4">
        <f t="shared" si="48"/>
        <v>10.9368</v>
      </c>
      <c r="E1041" s="4">
        <f t="shared" si="49"/>
        <v>311.45210000000003</v>
      </c>
      <c r="F1041" s="4">
        <f t="shared" si="50"/>
        <v>13.022100000000023</v>
      </c>
      <c r="G1041" s="12">
        <v>2023</v>
      </c>
    </row>
    <row r="1042" spans="1:7" x14ac:dyDescent="0.2">
      <c r="A1042" s="18">
        <v>45006.590370370373</v>
      </c>
      <c r="B1042" s="4">
        <v>8.69</v>
      </c>
      <c r="C1042" s="4">
        <v>1.26</v>
      </c>
      <c r="D1042" s="4">
        <f t="shared" ref="D1042:D1105" si="51">B1042*C1042</f>
        <v>10.949399999999999</v>
      </c>
      <c r="E1042" s="4">
        <f t="shared" si="49"/>
        <v>311.46470000000005</v>
      </c>
      <c r="F1042" s="4">
        <f t="shared" si="50"/>
        <v>13.034700000000043</v>
      </c>
      <c r="G1042" s="12">
        <v>2023</v>
      </c>
    </row>
    <row r="1043" spans="1:7" x14ac:dyDescent="0.2">
      <c r="A1043" s="18">
        <v>45006.59915509259</v>
      </c>
      <c r="B1043" s="4">
        <v>8.6999999999999993</v>
      </c>
      <c r="C1043" s="4">
        <v>1.26</v>
      </c>
      <c r="D1043" s="4">
        <f t="shared" si="51"/>
        <v>10.962</v>
      </c>
      <c r="E1043" s="4">
        <f t="shared" si="49"/>
        <v>311.47730000000001</v>
      </c>
      <c r="F1043" s="4">
        <f t="shared" si="50"/>
        <v>13.047300000000007</v>
      </c>
      <c r="G1043" s="12">
        <v>2023</v>
      </c>
    </row>
    <row r="1044" spans="1:7" x14ac:dyDescent="0.2">
      <c r="A1044" s="18">
        <v>45006.606620370374</v>
      </c>
      <c r="B1044" s="4">
        <v>8.7100000000000009</v>
      </c>
      <c r="C1044" s="4">
        <v>1.26</v>
      </c>
      <c r="D1044" s="4">
        <f t="shared" si="51"/>
        <v>10.974600000000001</v>
      </c>
      <c r="E1044" s="4">
        <f t="shared" si="49"/>
        <v>311.48990000000003</v>
      </c>
      <c r="F1044" s="4">
        <f t="shared" si="50"/>
        <v>13.059900000000027</v>
      </c>
      <c r="G1044" s="12">
        <v>2023</v>
      </c>
    </row>
    <row r="1045" spans="1:7" x14ac:dyDescent="0.2">
      <c r="A1045" s="18">
        <v>45006.612129629626</v>
      </c>
      <c r="B1045" s="4">
        <v>8.7200000000000006</v>
      </c>
      <c r="C1045" s="4">
        <v>1.26</v>
      </c>
      <c r="D1045" s="4">
        <f t="shared" si="51"/>
        <v>10.987200000000001</v>
      </c>
      <c r="E1045" s="4">
        <f t="shared" si="49"/>
        <v>311.50250000000005</v>
      </c>
      <c r="F1045" s="4">
        <f t="shared" si="50"/>
        <v>13.072500000000048</v>
      </c>
      <c r="G1045" s="12">
        <v>2023</v>
      </c>
    </row>
    <row r="1046" spans="1:7" x14ac:dyDescent="0.2">
      <c r="A1046" s="18">
        <v>45006.619629629633</v>
      </c>
      <c r="B1046" s="4">
        <v>8.73</v>
      </c>
      <c r="C1046" s="4">
        <v>1.26</v>
      </c>
      <c r="D1046" s="4">
        <f t="shared" si="51"/>
        <v>10.9998</v>
      </c>
      <c r="E1046" s="4">
        <f t="shared" si="49"/>
        <v>311.51510000000002</v>
      </c>
      <c r="F1046" s="4">
        <f t="shared" si="50"/>
        <v>13.085100000000011</v>
      </c>
      <c r="G1046" s="12">
        <v>2023</v>
      </c>
    </row>
    <row r="1047" spans="1:7" x14ac:dyDescent="0.2">
      <c r="A1047" s="18">
        <v>45006.627986111111</v>
      </c>
      <c r="B1047" s="4">
        <v>8.74</v>
      </c>
      <c r="C1047" s="4">
        <v>1.26</v>
      </c>
      <c r="D1047" s="4">
        <f t="shared" si="51"/>
        <v>11.0124</v>
      </c>
      <c r="E1047" s="4">
        <f t="shared" si="49"/>
        <v>311.52770000000004</v>
      </c>
      <c r="F1047" s="4">
        <f t="shared" si="50"/>
        <v>13.097700000000032</v>
      </c>
      <c r="G1047" s="12">
        <v>2023</v>
      </c>
    </row>
    <row r="1048" spans="1:7" x14ac:dyDescent="0.2">
      <c r="A1048" s="18">
        <v>45006.636701388888</v>
      </c>
      <c r="B1048" s="4">
        <v>8.75</v>
      </c>
      <c r="C1048" s="4">
        <v>1.26</v>
      </c>
      <c r="D1048" s="4">
        <f t="shared" si="51"/>
        <v>11.025</v>
      </c>
      <c r="E1048" s="4">
        <f t="shared" si="49"/>
        <v>311.5403</v>
      </c>
      <c r="F1048" s="4">
        <f t="shared" si="50"/>
        <v>13.110299999999995</v>
      </c>
      <c r="G1048" s="12">
        <v>2023</v>
      </c>
    </row>
    <row r="1049" spans="1:7" x14ac:dyDescent="0.2">
      <c r="A1049" s="18">
        <v>45006.64675925926</v>
      </c>
      <c r="B1049" s="4">
        <v>8.76</v>
      </c>
      <c r="C1049" s="4">
        <v>1.26</v>
      </c>
      <c r="D1049" s="4">
        <f t="shared" si="51"/>
        <v>11.037599999999999</v>
      </c>
      <c r="E1049" s="4">
        <f t="shared" si="49"/>
        <v>311.55290000000002</v>
      </c>
      <c r="F1049" s="4">
        <f t="shared" si="50"/>
        <v>13.122900000000016</v>
      </c>
      <c r="G1049" s="12">
        <v>2023</v>
      </c>
    </row>
    <row r="1050" spans="1:7" x14ac:dyDescent="0.2">
      <c r="A1050" s="18">
        <v>45006.656157407408</v>
      </c>
      <c r="B1050" s="4">
        <v>8.77</v>
      </c>
      <c r="C1050" s="4">
        <v>1.26</v>
      </c>
      <c r="D1050" s="4">
        <f t="shared" si="51"/>
        <v>11.0502</v>
      </c>
      <c r="E1050" s="4">
        <f t="shared" si="49"/>
        <v>311.56550000000004</v>
      </c>
      <c r="F1050" s="4">
        <f t="shared" si="50"/>
        <v>13.135500000000036</v>
      </c>
      <c r="G1050" s="12">
        <v>2023</v>
      </c>
    </row>
    <row r="1051" spans="1:7" x14ac:dyDescent="0.2">
      <c r="A1051" s="18">
        <v>45006.666886574072</v>
      </c>
      <c r="B1051" s="4">
        <v>8.7799999999999994</v>
      </c>
      <c r="C1051" s="4">
        <v>1.26</v>
      </c>
      <c r="D1051" s="4">
        <f t="shared" si="51"/>
        <v>11.062799999999999</v>
      </c>
      <c r="E1051" s="4">
        <f t="shared" si="49"/>
        <v>311.57810000000001</v>
      </c>
      <c r="F1051" s="4">
        <f t="shared" si="50"/>
        <v>13.148099999999999</v>
      </c>
      <c r="G1051" s="12">
        <v>2023</v>
      </c>
    </row>
    <row r="1052" spans="1:7" x14ac:dyDescent="0.2">
      <c r="A1052" s="18">
        <v>45006.677106481482</v>
      </c>
      <c r="B1052" s="4">
        <v>8.7899999999999991</v>
      </c>
      <c r="C1052" s="4">
        <v>1.26</v>
      </c>
      <c r="D1052" s="4">
        <f t="shared" si="51"/>
        <v>11.075399999999998</v>
      </c>
      <c r="E1052" s="4">
        <f t="shared" si="49"/>
        <v>311.59070000000003</v>
      </c>
      <c r="F1052" s="4">
        <f t="shared" si="50"/>
        <v>13.16070000000002</v>
      </c>
      <c r="G1052" s="12">
        <v>2023</v>
      </c>
    </row>
    <row r="1053" spans="1:7" x14ac:dyDescent="0.2">
      <c r="A1053" s="18">
        <v>45006.687303240738</v>
      </c>
      <c r="B1053" s="4">
        <v>8.8000000000000007</v>
      </c>
      <c r="C1053" s="4">
        <v>1.26</v>
      </c>
      <c r="D1053" s="4">
        <f t="shared" si="51"/>
        <v>11.088000000000001</v>
      </c>
      <c r="E1053" s="4">
        <f t="shared" si="49"/>
        <v>311.60330000000005</v>
      </c>
      <c r="F1053" s="4">
        <f t="shared" si="50"/>
        <v>13.17330000000004</v>
      </c>
      <c r="G1053" s="12">
        <v>2023</v>
      </c>
    </row>
    <row r="1054" spans="1:7" x14ac:dyDescent="0.2">
      <c r="A1054" s="18">
        <v>45006.700601851851</v>
      </c>
      <c r="B1054" s="4">
        <v>8.81</v>
      </c>
      <c r="C1054" s="4">
        <v>1.26</v>
      </c>
      <c r="D1054" s="4">
        <f t="shared" si="51"/>
        <v>11.1006</v>
      </c>
      <c r="E1054" s="4">
        <f t="shared" si="49"/>
        <v>311.61590000000001</v>
      </c>
      <c r="F1054" s="4">
        <f t="shared" si="50"/>
        <v>13.185900000000004</v>
      </c>
      <c r="G1054" s="12">
        <v>2023</v>
      </c>
    </row>
    <row r="1055" spans="1:7" x14ac:dyDescent="0.2">
      <c r="A1055" s="18">
        <v>45006.717268518521</v>
      </c>
      <c r="B1055" s="4">
        <v>8.82</v>
      </c>
      <c r="C1055" s="4">
        <v>1.26</v>
      </c>
      <c r="D1055" s="4">
        <f t="shared" si="51"/>
        <v>11.113200000000001</v>
      </c>
      <c r="E1055" s="4">
        <f t="shared" si="49"/>
        <v>311.62850000000003</v>
      </c>
      <c r="F1055" s="4">
        <f t="shared" si="50"/>
        <v>13.198500000000024</v>
      </c>
      <c r="G1055" s="12">
        <v>2023</v>
      </c>
    </row>
    <row r="1056" spans="1:7" x14ac:dyDescent="0.2">
      <c r="A1056" s="18">
        <v>45006.845300925925</v>
      </c>
      <c r="B1056" s="4">
        <v>8.83</v>
      </c>
      <c r="C1056" s="4">
        <v>1.26</v>
      </c>
      <c r="D1056" s="4">
        <f t="shared" si="51"/>
        <v>11.1258</v>
      </c>
      <c r="E1056" s="4">
        <f t="shared" si="49"/>
        <v>311.64110000000005</v>
      </c>
      <c r="F1056" s="4">
        <f t="shared" si="50"/>
        <v>13.211100000000044</v>
      </c>
      <c r="G1056" s="12">
        <v>2023</v>
      </c>
    </row>
    <row r="1057" spans="1:7" x14ac:dyDescent="0.2">
      <c r="A1057" s="18">
        <v>45006.90084490741</v>
      </c>
      <c r="B1057" s="4">
        <v>8.84</v>
      </c>
      <c r="C1057" s="4">
        <v>1.26</v>
      </c>
      <c r="D1057" s="4">
        <f t="shared" si="51"/>
        <v>11.138400000000001</v>
      </c>
      <c r="E1057" s="4">
        <f t="shared" si="49"/>
        <v>311.65370000000001</v>
      </c>
      <c r="F1057" s="4">
        <f t="shared" si="50"/>
        <v>13.223700000000008</v>
      </c>
      <c r="G1057" s="12">
        <v>2023</v>
      </c>
    </row>
    <row r="1058" spans="1:7" x14ac:dyDescent="0.2">
      <c r="A1058" s="18">
        <v>45006.900902777779</v>
      </c>
      <c r="B1058" s="4">
        <v>8.85</v>
      </c>
      <c r="C1058" s="4">
        <v>1.26</v>
      </c>
      <c r="D1058" s="4">
        <f t="shared" si="51"/>
        <v>11.151</v>
      </c>
      <c r="E1058" s="4">
        <f t="shared" si="49"/>
        <v>311.66630000000004</v>
      </c>
      <c r="F1058" s="4">
        <f t="shared" si="50"/>
        <v>13.236300000000028</v>
      </c>
      <c r="G1058" s="12">
        <v>2023</v>
      </c>
    </row>
    <row r="1059" spans="1:7" x14ac:dyDescent="0.2">
      <c r="A1059" s="18">
        <v>45006.900972222225</v>
      </c>
      <c r="B1059" s="4">
        <v>8.86</v>
      </c>
      <c r="C1059" s="4">
        <v>1.26</v>
      </c>
      <c r="D1059" s="4">
        <f t="shared" si="51"/>
        <v>11.163599999999999</v>
      </c>
      <c r="E1059" s="4">
        <f t="shared" si="49"/>
        <v>311.6789</v>
      </c>
      <c r="F1059" s="4">
        <f t="shared" si="50"/>
        <v>13.248899999999992</v>
      </c>
      <c r="G1059" s="12">
        <v>2023</v>
      </c>
    </row>
    <row r="1060" spans="1:7" x14ac:dyDescent="0.2">
      <c r="A1060" s="18">
        <v>45006.903368055559</v>
      </c>
      <c r="B1060" s="4">
        <v>8.8699999999999992</v>
      </c>
      <c r="C1060" s="4">
        <v>1.26</v>
      </c>
      <c r="D1060" s="4">
        <f t="shared" si="51"/>
        <v>11.1762</v>
      </c>
      <c r="E1060" s="4">
        <f t="shared" si="49"/>
        <v>311.69150000000002</v>
      </c>
      <c r="F1060" s="4">
        <f t="shared" si="50"/>
        <v>13.261500000000012</v>
      </c>
      <c r="G1060" s="12">
        <v>2023</v>
      </c>
    </row>
    <row r="1061" spans="1:7" x14ac:dyDescent="0.2">
      <c r="A1061" s="18">
        <v>45006.908761574072</v>
      </c>
      <c r="B1061" s="4">
        <v>8.8800000000000008</v>
      </c>
      <c r="C1061" s="4">
        <v>1.26</v>
      </c>
      <c r="D1061" s="4">
        <f t="shared" si="51"/>
        <v>11.188800000000001</v>
      </c>
      <c r="E1061" s="4">
        <f t="shared" si="49"/>
        <v>311.70410000000004</v>
      </c>
      <c r="F1061" s="4">
        <f t="shared" si="50"/>
        <v>13.274100000000033</v>
      </c>
      <c r="G1061" s="12">
        <v>2023</v>
      </c>
    </row>
    <row r="1062" spans="1:7" x14ac:dyDescent="0.2">
      <c r="A1062" s="18">
        <v>45006.912291666667</v>
      </c>
      <c r="B1062" s="4">
        <v>8.89</v>
      </c>
      <c r="C1062" s="4">
        <v>1.26</v>
      </c>
      <c r="D1062" s="4">
        <f t="shared" si="51"/>
        <v>11.201400000000001</v>
      </c>
      <c r="E1062" s="4">
        <f t="shared" si="49"/>
        <v>311.7167</v>
      </c>
      <c r="F1062" s="4">
        <f t="shared" si="50"/>
        <v>13.286699999999996</v>
      </c>
      <c r="G1062" s="12">
        <v>2023</v>
      </c>
    </row>
    <row r="1063" spans="1:7" x14ac:dyDescent="0.2">
      <c r="A1063" s="18">
        <v>45006.914282407408</v>
      </c>
      <c r="B1063" s="4">
        <v>8.9</v>
      </c>
      <c r="C1063" s="4">
        <v>1.26</v>
      </c>
      <c r="D1063" s="4">
        <f t="shared" si="51"/>
        <v>11.214</v>
      </c>
      <c r="E1063" s="4">
        <f t="shared" si="49"/>
        <v>311.72930000000002</v>
      </c>
      <c r="F1063" s="4">
        <f t="shared" si="50"/>
        <v>13.299300000000017</v>
      </c>
      <c r="G1063" s="12">
        <v>2023</v>
      </c>
    </row>
    <row r="1064" spans="1:7" x14ac:dyDescent="0.2">
      <c r="A1064" s="18">
        <v>45006.91746527778</v>
      </c>
      <c r="B1064" s="4">
        <v>8.91</v>
      </c>
      <c r="C1064" s="4">
        <v>1.26</v>
      </c>
      <c r="D1064" s="4">
        <f t="shared" si="51"/>
        <v>11.226599999999999</v>
      </c>
      <c r="E1064" s="4">
        <f t="shared" si="49"/>
        <v>311.74190000000004</v>
      </c>
      <c r="F1064" s="4">
        <f t="shared" si="50"/>
        <v>13.311900000000037</v>
      </c>
      <c r="G1064" s="12">
        <v>2023</v>
      </c>
    </row>
    <row r="1065" spans="1:7" x14ac:dyDescent="0.2">
      <c r="A1065" s="18">
        <v>45006.922789351855</v>
      </c>
      <c r="B1065" s="4">
        <v>8.92</v>
      </c>
      <c r="C1065" s="4">
        <v>1.26</v>
      </c>
      <c r="D1065" s="4">
        <f t="shared" si="51"/>
        <v>11.2392</v>
      </c>
      <c r="E1065" s="4">
        <f t="shared" si="49"/>
        <v>311.75450000000001</v>
      </c>
      <c r="F1065" s="4">
        <f t="shared" si="50"/>
        <v>13.3245</v>
      </c>
      <c r="G1065" s="12">
        <v>2023</v>
      </c>
    </row>
    <row r="1066" spans="1:7" x14ac:dyDescent="0.2">
      <c r="A1066" s="18">
        <v>45006.930636574078</v>
      </c>
      <c r="B1066" s="4">
        <v>8.93</v>
      </c>
      <c r="C1066" s="4">
        <v>1.26</v>
      </c>
      <c r="D1066" s="4">
        <f t="shared" si="51"/>
        <v>11.251799999999999</v>
      </c>
      <c r="E1066" s="4">
        <f t="shared" si="49"/>
        <v>311.76710000000003</v>
      </c>
      <c r="F1066" s="4">
        <f t="shared" si="50"/>
        <v>13.337100000000021</v>
      </c>
      <c r="G1066" s="12">
        <v>2023</v>
      </c>
    </row>
    <row r="1067" spans="1:7" x14ac:dyDescent="0.2">
      <c r="A1067" s="18">
        <v>45006.934953703705</v>
      </c>
      <c r="B1067" s="4">
        <v>8.94</v>
      </c>
      <c r="C1067" s="4">
        <v>1.26</v>
      </c>
      <c r="D1067" s="4">
        <f t="shared" si="51"/>
        <v>11.2644</v>
      </c>
      <c r="E1067" s="4">
        <f t="shared" si="49"/>
        <v>311.77970000000005</v>
      </c>
      <c r="F1067" s="4">
        <f t="shared" si="50"/>
        <v>13.349700000000041</v>
      </c>
      <c r="G1067" s="12">
        <v>2023</v>
      </c>
    </row>
    <row r="1068" spans="1:7" x14ac:dyDescent="0.2">
      <c r="A1068" s="18">
        <v>45006.941990740743</v>
      </c>
      <c r="B1068" s="4">
        <v>8.9499999999999993</v>
      </c>
      <c r="C1068" s="4">
        <v>1.26</v>
      </c>
      <c r="D1068" s="4">
        <f t="shared" si="51"/>
        <v>11.276999999999999</v>
      </c>
      <c r="E1068" s="4">
        <f t="shared" si="49"/>
        <v>311.79230000000001</v>
      </c>
      <c r="F1068" s="4">
        <f t="shared" si="50"/>
        <v>13.362300000000005</v>
      </c>
      <c r="G1068" s="12">
        <v>2023</v>
      </c>
    </row>
    <row r="1069" spans="1:7" x14ac:dyDescent="0.2">
      <c r="A1069" s="18">
        <v>45006.948252314818</v>
      </c>
      <c r="B1069" s="4">
        <v>8.9600000000000009</v>
      </c>
      <c r="C1069" s="4">
        <v>1.26</v>
      </c>
      <c r="D1069" s="4">
        <f t="shared" si="51"/>
        <v>11.289600000000002</v>
      </c>
      <c r="E1069" s="4">
        <f t="shared" si="49"/>
        <v>311.80490000000003</v>
      </c>
      <c r="F1069" s="4">
        <f t="shared" si="50"/>
        <v>13.374900000000025</v>
      </c>
      <c r="G1069" s="12">
        <v>2023</v>
      </c>
    </row>
    <row r="1070" spans="1:7" x14ac:dyDescent="0.2">
      <c r="A1070" s="18">
        <v>45006.956377314818</v>
      </c>
      <c r="B1070" s="4">
        <v>8.9700000000000006</v>
      </c>
      <c r="C1070" s="4">
        <v>1.26</v>
      </c>
      <c r="D1070" s="4">
        <f t="shared" si="51"/>
        <v>11.302200000000001</v>
      </c>
      <c r="E1070" s="4">
        <f t="shared" si="49"/>
        <v>311.81750000000005</v>
      </c>
      <c r="F1070" s="4">
        <f t="shared" si="50"/>
        <v>13.387500000000045</v>
      </c>
      <c r="G1070" s="12">
        <v>2023</v>
      </c>
    </row>
    <row r="1071" spans="1:7" x14ac:dyDescent="0.2">
      <c r="A1071" s="18">
        <v>45006.961747685185</v>
      </c>
      <c r="B1071" s="4">
        <v>8.98</v>
      </c>
      <c r="C1071" s="4">
        <v>1.26</v>
      </c>
      <c r="D1071" s="4">
        <f t="shared" si="51"/>
        <v>11.3148</v>
      </c>
      <c r="E1071" s="4">
        <f t="shared" ref="E1071:E1134" si="52">D1071+$E$172</f>
        <v>311.83010000000002</v>
      </c>
      <c r="F1071" s="4">
        <f t="shared" si="50"/>
        <v>13.400100000000009</v>
      </c>
      <c r="G1071" s="12">
        <v>2023</v>
      </c>
    </row>
    <row r="1072" spans="1:7" x14ac:dyDescent="0.2">
      <c r="A1072" s="18">
        <v>45006.967395833337</v>
      </c>
      <c r="B1072" s="4">
        <v>8.99</v>
      </c>
      <c r="C1072" s="4">
        <v>1.26</v>
      </c>
      <c r="D1072" s="4">
        <f t="shared" si="51"/>
        <v>11.327400000000001</v>
      </c>
      <c r="E1072" s="4">
        <f t="shared" si="52"/>
        <v>311.84270000000004</v>
      </c>
      <c r="F1072" s="4">
        <f t="shared" si="50"/>
        <v>13.412700000000029</v>
      </c>
      <c r="G1072" s="12">
        <v>2023</v>
      </c>
    </row>
    <row r="1073" spans="1:7" x14ac:dyDescent="0.2">
      <c r="A1073" s="18">
        <v>45006.969513888886</v>
      </c>
      <c r="B1073" s="4">
        <v>9</v>
      </c>
      <c r="C1073" s="4">
        <v>1.26</v>
      </c>
      <c r="D1073" s="4">
        <f t="shared" si="51"/>
        <v>11.34</v>
      </c>
      <c r="E1073" s="4">
        <f t="shared" si="52"/>
        <v>311.8553</v>
      </c>
      <c r="F1073" s="4">
        <f t="shared" si="50"/>
        <v>13.425299999999993</v>
      </c>
      <c r="G1073" s="12">
        <v>2023</v>
      </c>
    </row>
    <row r="1074" spans="1:7" x14ac:dyDescent="0.2">
      <c r="A1074" s="18">
        <v>45006.973344907405</v>
      </c>
      <c r="B1074" s="4">
        <v>9.01</v>
      </c>
      <c r="C1074" s="4">
        <v>1.26</v>
      </c>
      <c r="D1074" s="4">
        <f t="shared" si="51"/>
        <v>11.352600000000001</v>
      </c>
      <c r="E1074" s="4">
        <f t="shared" si="52"/>
        <v>311.86790000000002</v>
      </c>
      <c r="F1074" s="4">
        <f t="shared" si="50"/>
        <v>13.437900000000013</v>
      </c>
      <c r="G1074" s="12">
        <v>2023</v>
      </c>
    </row>
    <row r="1075" spans="1:7" x14ac:dyDescent="0.2">
      <c r="A1075" s="18">
        <v>45006.988842592589</v>
      </c>
      <c r="B1075" s="4">
        <v>9.02</v>
      </c>
      <c r="C1075" s="4">
        <v>1.26</v>
      </c>
      <c r="D1075" s="4">
        <f t="shared" si="51"/>
        <v>11.3652</v>
      </c>
      <c r="E1075" s="4">
        <f t="shared" si="52"/>
        <v>311.88050000000004</v>
      </c>
      <c r="F1075" s="4">
        <f t="shared" si="50"/>
        <v>13.450500000000034</v>
      </c>
      <c r="G1075" s="12">
        <v>2023</v>
      </c>
    </row>
    <row r="1076" spans="1:7" x14ac:dyDescent="0.2">
      <c r="A1076" s="18">
        <v>45006.996296296296</v>
      </c>
      <c r="B1076" s="4">
        <v>9.0299999999999994</v>
      </c>
      <c r="C1076" s="4">
        <v>1.26</v>
      </c>
      <c r="D1076" s="4">
        <f t="shared" si="51"/>
        <v>11.377799999999999</v>
      </c>
      <c r="E1076" s="4">
        <f t="shared" si="52"/>
        <v>311.8931</v>
      </c>
      <c r="F1076" s="4">
        <f t="shared" si="50"/>
        <v>13.463099999999997</v>
      </c>
      <c r="G1076" s="12">
        <v>2023</v>
      </c>
    </row>
    <row r="1077" spans="1:7" x14ac:dyDescent="0.2">
      <c r="A1077" s="18">
        <v>45006.999247685184</v>
      </c>
      <c r="B1077" s="4">
        <v>9.0399999999999991</v>
      </c>
      <c r="C1077" s="4">
        <v>1.26</v>
      </c>
      <c r="D1077" s="4">
        <f t="shared" si="51"/>
        <v>11.3904</v>
      </c>
      <c r="E1077" s="4">
        <f t="shared" si="52"/>
        <v>311.90570000000002</v>
      </c>
      <c r="F1077" s="4">
        <f t="shared" si="50"/>
        <v>13.475700000000018</v>
      </c>
      <c r="G1077" s="12">
        <v>2023</v>
      </c>
    </row>
    <row r="1078" spans="1:7" x14ac:dyDescent="0.2">
      <c r="A1078" s="18">
        <v>45007.004907407405</v>
      </c>
      <c r="B1078" s="4">
        <v>9.0500000000000007</v>
      </c>
      <c r="C1078" s="4">
        <v>1.26</v>
      </c>
      <c r="D1078" s="4">
        <f t="shared" si="51"/>
        <v>11.403</v>
      </c>
      <c r="E1078" s="4">
        <f t="shared" si="52"/>
        <v>311.91830000000004</v>
      </c>
      <c r="F1078" s="4">
        <f t="shared" si="50"/>
        <v>13.488300000000038</v>
      </c>
      <c r="G1078" s="12">
        <v>2023</v>
      </c>
    </row>
    <row r="1079" spans="1:7" x14ac:dyDescent="0.2">
      <c r="A1079" s="18">
        <v>45007.016041666669</v>
      </c>
      <c r="B1079" s="4">
        <v>9.06</v>
      </c>
      <c r="C1079" s="4">
        <v>1.26</v>
      </c>
      <c r="D1079" s="4">
        <f t="shared" si="51"/>
        <v>11.415600000000001</v>
      </c>
      <c r="E1079" s="4">
        <f t="shared" si="52"/>
        <v>311.93090000000001</v>
      </c>
      <c r="F1079" s="4">
        <f t="shared" si="50"/>
        <v>13.500900000000001</v>
      </c>
      <c r="G1079" s="12">
        <v>2023</v>
      </c>
    </row>
    <row r="1080" spans="1:7" x14ac:dyDescent="0.2">
      <c r="A1080" s="18">
        <v>45007.022939814815</v>
      </c>
      <c r="B1080" s="4">
        <v>9.07</v>
      </c>
      <c r="C1080" s="4">
        <v>1.26</v>
      </c>
      <c r="D1080" s="4">
        <f t="shared" si="51"/>
        <v>11.4282</v>
      </c>
      <c r="E1080" s="4">
        <f t="shared" si="52"/>
        <v>311.94350000000003</v>
      </c>
      <c r="F1080" s="4">
        <f t="shared" si="50"/>
        <v>13.513500000000022</v>
      </c>
      <c r="G1080" s="12">
        <v>2023</v>
      </c>
    </row>
    <row r="1081" spans="1:7" x14ac:dyDescent="0.2">
      <c r="A1081" s="18">
        <v>45007.029456018521</v>
      </c>
      <c r="B1081" s="4">
        <v>9.08</v>
      </c>
      <c r="C1081" s="4">
        <v>1.26</v>
      </c>
      <c r="D1081" s="4">
        <f t="shared" si="51"/>
        <v>11.440799999999999</v>
      </c>
      <c r="E1081" s="4">
        <f t="shared" si="52"/>
        <v>311.95610000000005</v>
      </c>
      <c r="F1081" s="4">
        <f t="shared" si="50"/>
        <v>13.526100000000042</v>
      </c>
      <c r="G1081" s="12">
        <v>2023</v>
      </c>
    </row>
    <row r="1082" spans="1:7" x14ac:dyDescent="0.2">
      <c r="A1082" s="18">
        <v>45007.068240740744</v>
      </c>
      <c r="B1082" s="4">
        <v>9.09</v>
      </c>
      <c r="C1082" s="4">
        <v>1.26</v>
      </c>
      <c r="D1082" s="4">
        <f t="shared" si="51"/>
        <v>11.4534</v>
      </c>
      <c r="E1082" s="4">
        <f t="shared" si="52"/>
        <v>311.96870000000001</v>
      </c>
      <c r="F1082" s="4">
        <f t="shared" si="50"/>
        <v>13.538700000000006</v>
      </c>
      <c r="G1082" s="12">
        <v>2023</v>
      </c>
    </row>
    <row r="1083" spans="1:7" x14ac:dyDescent="0.2">
      <c r="A1083" s="18">
        <v>45007.15892361111</v>
      </c>
      <c r="B1083" s="4">
        <v>9.1</v>
      </c>
      <c r="C1083" s="4">
        <v>1.26</v>
      </c>
      <c r="D1083" s="4">
        <f t="shared" si="51"/>
        <v>11.465999999999999</v>
      </c>
      <c r="E1083" s="4">
        <f t="shared" si="52"/>
        <v>311.98130000000003</v>
      </c>
      <c r="F1083" s="4">
        <f t="shared" si="50"/>
        <v>13.551300000000026</v>
      </c>
      <c r="G1083" s="12">
        <v>2023</v>
      </c>
    </row>
    <row r="1084" spans="1:7" x14ac:dyDescent="0.2">
      <c r="A1084" s="18">
        <v>45007.401435185187</v>
      </c>
      <c r="B1084" s="4">
        <v>9.11</v>
      </c>
      <c r="C1084" s="4">
        <v>1.26</v>
      </c>
      <c r="D1084" s="4">
        <f t="shared" si="51"/>
        <v>11.4786</v>
      </c>
      <c r="E1084" s="4">
        <f t="shared" si="52"/>
        <v>311.99390000000005</v>
      </c>
      <c r="F1084" s="4">
        <f t="shared" si="50"/>
        <v>13.563900000000046</v>
      </c>
      <c r="G1084" s="12">
        <v>2023</v>
      </c>
    </row>
    <row r="1085" spans="1:7" x14ac:dyDescent="0.2">
      <c r="A1085" s="18">
        <v>45007.401469907411</v>
      </c>
      <c r="B1085" s="4">
        <v>9.1199999999999992</v>
      </c>
      <c r="C1085" s="4">
        <v>1.26</v>
      </c>
      <c r="D1085" s="4">
        <f t="shared" si="51"/>
        <v>11.491199999999999</v>
      </c>
      <c r="E1085" s="4">
        <f t="shared" si="52"/>
        <v>312.00650000000002</v>
      </c>
      <c r="F1085" s="4">
        <f t="shared" si="50"/>
        <v>13.57650000000001</v>
      </c>
      <c r="G1085" s="12">
        <v>2023</v>
      </c>
    </row>
    <row r="1086" spans="1:7" x14ac:dyDescent="0.2">
      <c r="A1086" s="18">
        <v>45007.401701388888</v>
      </c>
      <c r="B1086" s="4">
        <v>9.1300000000000008</v>
      </c>
      <c r="C1086" s="4">
        <v>1.26</v>
      </c>
      <c r="D1086" s="4">
        <f t="shared" si="51"/>
        <v>11.503800000000002</v>
      </c>
      <c r="E1086" s="4">
        <f t="shared" si="52"/>
        <v>312.01910000000004</v>
      </c>
      <c r="F1086" s="4">
        <f t="shared" si="50"/>
        <v>13.58910000000003</v>
      </c>
      <c r="G1086" s="12">
        <v>2023</v>
      </c>
    </row>
    <row r="1087" spans="1:7" x14ac:dyDescent="0.2">
      <c r="A1087" s="18">
        <v>45007.411631944444</v>
      </c>
      <c r="B1087" s="4">
        <v>9.14</v>
      </c>
      <c r="C1087" s="4">
        <v>1.26</v>
      </c>
      <c r="D1087" s="4">
        <f t="shared" si="51"/>
        <v>11.516400000000001</v>
      </c>
      <c r="E1087" s="4">
        <f t="shared" si="52"/>
        <v>312.0317</v>
      </c>
      <c r="F1087" s="4">
        <f t="shared" si="50"/>
        <v>13.601699999999994</v>
      </c>
      <c r="G1087" s="12">
        <v>2023</v>
      </c>
    </row>
    <row r="1088" spans="1:7" x14ac:dyDescent="0.2">
      <c r="A1088" s="18">
        <v>45007.411851851852</v>
      </c>
      <c r="B1088" s="4">
        <v>9.15</v>
      </c>
      <c r="C1088" s="4">
        <v>1.26</v>
      </c>
      <c r="D1088" s="4">
        <f t="shared" si="51"/>
        <v>11.529</v>
      </c>
      <c r="E1088" s="4">
        <f t="shared" si="52"/>
        <v>312.04430000000002</v>
      </c>
      <c r="F1088" s="4">
        <f t="shared" si="50"/>
        <v>13.614300000000014</v>
      </c>
      <c r="G1088" s="12">
        <v>2023</v>
      </c>
    </row>
    <row r="1089" spans="1:7" x14ac:dyDescent="0.2">
      <c r="A1089" s="18">
        <v>45007.414224537039</v>
      </c>
      <c r="B1089" s="4">
        <v>9.16</v>
      </c>
      <c r="C1089" s="4">
        <v>1.26</v>
      </c>
      <c r="D1089" s="4">
        <f t="shared" si="51"/>
        <v>11.541600000000001</v>
      </c>
      <c r="E1089" s="4">
        <f t="shared" si="52"/>
        <v>312.05690000000004</v>
      </c>
      <c r="F1089" s="4">
        <f t="shared" si="50"/>
        <v>13.626900000000035</v>
      </c>
      <c r="G1089" s="12">
        <v>2023</v>
      </c>
    </row>
    <row r="1090" spans="1:7" x14ac:dyDescent="0.2">
      <c r="A1090" s="18">
        <v>45007.41747685185</v>
      </c>
      <c r="B1090" s="4">
        <v>9.17</v>
      </c>
      <c r="C1090" s="4">
        <v>1.26</v>
      </c>
      <c r="D1090" s="4">
        <f t="shared" si="51"/>
        <v>11.5542</v>
      </c>
      <c r="E1090" s="4">
        <f t="shared" si="52"/>
        <v>312.06950000000001</v>
      </c>
      <c r="F1090" s="4">
        <f t="shared" si="50"/>
        <v>13.639499999999998</v>
      </c>
      <c r="G1090" s="12">
        <v>2023</v>
      </c>
    </row>
    <row r="1091" spans="1:7" x14ac:dyDescent="0.2">
      <c r="A1091" s="18">
        <v>45007.42119212963</v>
      </c>
      <c r="B1091" s="4">
        <v>9.18</v>
      </c>
      <c r="C1091" s="4">
        <v>1.26</v>
      </c>
      <c r="D1091" s="4">
        <f t="shared" si="51"/>
        <v>11.566799999999999</v>
      </c>
      <c r="E1091" s="4">
        <f t="shared" si="52"/>
        <v>312.08210000000003</v>
      </c>
      <c r="F1091" s="4">
        <f t="shared" si="50"/>
        <v>13.652100000000019</v>
      </c>
      <c r="G1091" s="12">
        <v>2023</v>
      </c>
    </row>
    <row r="1092" spans="1:7" x14ac:dyDescent="0.2">
      <c r="A1092" s="18">
        <v>45007.429293981484</v>
      </c>
      <c r="B1092" s="4">
        <v>9.19</v>
      </c>
      <c r="C1092" s="4">
        <v>1.26</v>
      </c>
      <c r="D1092" s="4">
        <f t="shared" si="51"/>
        <v>11.5794</v>
      </c>
      <c r="E1092" s="4">
        <f t="shared" si="52"/>
        <v>312.09470000000005</v>
      </c>
      <c r="F1092" s="4">
        <f t="shared" ref="F1092:F1155" si="53">E1092-298.43</f>
        <v>13.664700000000039</v>
      </c>
      <c r="G1092" s="12">
        <v>2023</v>
      </c>
    </row>
    <row r="1093" spans="1:7" x14ac:dyDescent="0.2">
      <c r="A1093" s="18">
        <v>45007.435555555552</v>
      </c>
      <c r="B1093" s="4">
        <v>9.1999999999999993</v>
      </c>
      <c r="C1093" s="4">
        <v>1.26</v>
      </c>
      <c r="D1093" s="4">
        <f t="shared" si="51"/>
        <v>11.591999999999999</v>
      </c>
      <c r="E1093" s="4">
        <f t="shared" si="52"/>
        <v>312.10730000000001</v>
      </c>
      <c r="F1093" s="4">
        <f t="shared" si="53"/>
        <v>13.677300000000002</v>
      </c>
      <c r="G1093" s="12">
        <v>2023</v>
      </c>
    </row>
    <row r="1094" spans="1:7" x14ac:dyDescent="0.2">
      <c r="A1094" s="18">
        <v>45007.442025462966</v>
      </c>
      <c r="B1094" s="4">
        <v>9.2100000000000009</v>
      </c>
      <c r="C1094" s="4">
        <v>1.26</v>
      </c>
      <c r="D1094" s="4">
        <f t="shared" si="51"/>
        <v>11.604600000000001</v>
      </c>
      <c r="E1094" s="4">
        <f t="shared" si="52"/>
        <v>312.11990000000003</v>
      </c>
      <c r="F1094" s="4">
        <f t="shared" si="53"/>
        <v>13.689900000000023</v>
      </c>
      <c r="G1094" s="12">
        <v>2023</v>
      </c>
    </row>
    <row r="1095" spans="1:7" x14ac:dyDescent="0.2">
      <c r="A1095" s="18">
        <v>45007.446550925924</v>
      </c>
      <c r="B1095" s="4">
        <v>9.2200000000000006</v>
      </c>
      <c r="C1095" s="4">
        <v>1.26</v>
      </c>
      <c r="D1095" s="4">
        <f t="shared" si="51"/>
        <v>11.6172</v>
      </c>
      <c r="E1095" s="4">
        <f t="shared" si="52"/>
        <v>312.13250000000005</v>
      </c>
      <c r="F1095" s="4">
        <f t="shared" si="53"/>
        <v>13.702500000000043</v>
      </c>
      <c r="G1095" s="12">
        <v>2023</v>
      </c>
    </row>
    <row r="1096" spans="1:7" x14ac:dyDescent="0.2">
      <c r="A1096" s="18">
        <v>45007.458032407405</v>
      </c>
      <c r="B1096" s="4">
        <v>9.23</v>
      </c>
      <c r="C1096" s="4">
        <v>1.26</v>
      </c>
      <c r="D1096" s="4">
        <f t="shared" si="51"/>
        <v>11.629800000000001</v>
      </c>
      <c r="E1096" s="4">
        <f t="shared" si="52"/>
        <v>312.14510000000001</v>
      </c>
      <c r="F1096" s="4">
        <f t="shared" si="53"/>
        <v>13.715100000000007</v>
      </c>
      <c r="G1096" s="12">
        <v>2023</v>
      </c>
    </row>
    <row r="1097" spans="1:7" x14ac:dyDescent="0.2">
      <c r="A1097" s="18">
        <v>45007.458472222221</v>
      </c>
      <c r="B1097" s="4">
        <v>9.24</v>
      </c>
      <c r="C1097" s="4">
        <v>1.26</v>
      </c>
      <c r="D1097" s="4">
        <f t="shared" si="51"/>
        <v>11.6424</v>
      </c>
      <c r="E1097" s="4">
        <f t="shared" si="52"/>
        <v>312.15770000000003</v>
      </c>
      <c r="F1097" s="4">
        <f t="shared" si="53"/>
        <v>13.727700000000027</v>
      </c>
      <c r="G1097" s="12">
        <v>2023</v>
      </c>
    </row>
    <row r="1098" spans="1:7" x14ac:dyDescent="0.2">
      <c r="A1098" s="18">
        <v>45007.464189814818</v>
      </c>
      <c r="B1098" s="4">
        <v>9.25</v>
      </c>
      <c r="C1098" s="4">
        <v>1.26</v>
      </c>
      <c r="D1098" s="4">
        <f t="shared" si="51"/>
        <v>11.654999999999999</v>
      </c>
      <c r="E1098" s="4">
        <f t="shared" si="52"/>
        <v>312.1703</v>
      </c>
      <c r="F1098" s="4">
        <f t="shared" si="53"/>
        <v>13.740299999999991</v>
      </c>
      <c r="G1098" s="12">
        <v>2023</v>
      </c>
    </row>
    <row r="1099" spans="1:7" x14ac:dyDescent="0.2">
      <c r="A1099" s="18">
        <v>45007.467175925929</v>
      </c>
      <c r="B1099" s="4">
        <v>9.26</v>
      </c>
      <c r="C1099" s="4">
        <v>1.26</v>
      </c>
      <c r="D1099" s="4">
        <f t="shared" si="51"/>
        <v>11.6676</v>
      </c>
      <c r="E1099" s="4">
        <f t="shared" si="52"/>
        <v>312.18290000000002</v>
      </c>
      <c r="F1099" s="4">
        <f t="shared" si="53"/>
        <v>13.752900000000011</v>
      </c>
      <c r="G1099" s="12">
        <v>2023</v>
      </c>
    </row>
    <row r="1100" spans="1:7" x14ac:dyDescent="0.2">
      <c r="A1100" s="18">
        <v>45007.471967592595</v>
      </c>
      <c r="B1100" s="4">
        <v>9.27</v>
      </c>
      <c r="C1100" s="4">
        <v>1.26</v>
      </c>
      <c r="D1100" s="4">
        <f t="shared" si="51"/>
        <v>11.680199999999999</v>
      </c>
      <c r="E1100" s="4">
        <f t="shared" si="52"/>
        <v>312.19550000000004</v>
      </c>
      <c r="F1100" s="4">
        <f t="shared" si="53"/>
        <v>13.765500000000031</v>
      </c>
      <c r="G1100" s="12">
        <v>2023</v>
      </c>
    </row>
    <row r="1101" spans="1:7" x14ac:dyDescent="0.2">
      <c r="A1101" s="18">
        <v>45007.474259259259</v>
      </c>
      <c r="B1101" s="4">
        <v>9.2799999999999994</v>
      </c>
      <c r="C1101" s="4">
        <v>1.26</v>
      </c>
      <c r="D1101" s="4">
        <f t="shared" si="51"/>
        <v>11.6928</v>
      </c>
      <c r="E1101" s="4">
        <f t="shared" si="52"/>
        <v>312.2081</v>
      </c>
      <c r="F1101" s="4">
        <f t="shared" si="53"/>
        <v>13.778099999999995</v>
      </c>
      <c r="G1101" s="12">
        <v>2023</v>
      </c>
    </row>
    <row r="1102" spans="1:7" x14ac:dyDescent="0.2">
      <c r="A1102" s="18">
        <v>45007.478391203702</v>
      </c>
      <c r="B1102" s="4">
        <v>9.2899999999999991</v>
      </c>
      <c r="C1102" s="4">
        <v>1.26</v>
      </c>
      <c r="D1102" s="4">
        <f t="shared" si="51"/>
        <v>11.705399999999999</v>
      </c>
      <c r="E1102" s="4">
        <f t="shared" si="52"/>
        <v>312.22070000000002</v>
      </c>
      <c r="F1102" s="4">
        <f t="shared" si="53"/>
        <v>13.790700000000015</v>
      </c>
      <c r="G1102" s="12">
        <v>2023</v>
      </c>
    </row>
    <row r="1103" spans="1:7" x14ac:dyDescent="0.2">
      <c r="A1103" s="18">
        <v>45007.482453703706</v>
      </c>
      <c r="B1103" s="4">
        <v>9.3000000000000007</v>
      </c>
      <c r="C1103" s="4">
        <v>1.26</v>
      </c>
      <c r="D1103" s="4">
        <f t="shared" si="51"/>
        <v>11.718000000000002</v>
      </c>
      <c r="E1103" s="4">
        <f t="shared" si="52"/>
        <v>312.23330000000004</v>
      </c>
      <c r="F1103" s="4">
        <f t="shared" si="53"/>
        <v>13.803300000000036</v>
      </c>
      <c r="G1103" s="12">
        <v>2023</v>
      </c>
    </row>
    <row r="1104" spans="1:7" x14ac:dyDescent="0.2">
      <c r="A1104" s="18">
        <v>45007.491018518522</v>
      </c>
      <c r="B1104" s="4">
        <v>9.31</v>
      </c>
      <c r="C1104" s="4">
        <v>1.26</v>
      </c>
      <c r="D1104" s="4">
        <f t="shared" si="51"/>
        <v>11.730600000000001</v>
      </c>
      <c r="E1104" s="4">
        <f t="shared" si="52"/>
        <v>312.24590000000001</v>
      </c>
      <c r="F1104" s="4">
        <f t="shared" si="53"/>
        <v>13.815899999999999</v>
      </c>
      <c r="G1104" s="12">
        <v>2023</v>
      </c>
    </row>
    <row r="1105" spans="1:7" x14ac:dyDescent="0.2">
      <c r="A1105" s="18">
        <v>45007.502847222226</v>
      </c>
      <c r="B1105" s="4">
        <v>9.32</v>
      </c>
      <c r="C1105" s="4">
        <v>1.26</v>
      </c>
      <c r="D1105" s="4">
        <f t="shared" si="51"/>
        <v>11.7432</v>
      </c>
      <c r="E1105" s="4">
        <f t="shared" si="52"/>
        <v>312.25850000000003</v>
      </c>
      <c r="F1105" s="4">
        <f t="shared" si="53"/>
        <v>13.82850000000002</v>
      </c>
      <c r="G1105" s="12">
        <v>2023</v>
      </c>
    </row>
    <row r="1106" spans="1:7" x14ac:dyDescent="0.2">
      <c r="A1106" s="18">
        <v>45007.511053240742</v>
      </c>
      <c r="B1106" s="4">
        <v>9.33</v>
      </c>
      <c r="C1106" s="4">
        <v>1.26</v>
      </c>
      <c r="D1106" s="4">
        <f t="shared" ref="D1106:D1169" si="54">B1106*C1106</f>
        <v>11.755800000000001</v>
      </c>
      <c r="E1106" s="4">
        <f t="shared" si="52"/>
        <v>312.27110000000005</v>
      </c>
      <c r="F1106" s="4">
        <f t="shared" si="53"/>
        <v>13.84110000000004</v>
      </c>
      <c r="G1106" s="12">
        <v>2023</v>
      </c>
    </row>
    <row r="1107" spans="1:7" x14ac:dyDescent="0.2">
      <c r="A1107" s="18">
        <v>45007.514351851853</v>
      </c>
      <c r="B1107" s="4">
        <v>9.34</v>
      </c>
      <c r="C1107" s="4">
        <v>1.26</v>
      </c>
      <c r="D1107" s="4">
        <f t="shared" si="54"/>
        <v>11.7684</v>
      </c>
      <c r="E1107" s="4">
        <f t="shared" si="52"/>
        <v>312.28370000000001</v>
      </c>
      <c r="F1107" s="4">
        <f t="shared" si="53"/>
        <v>13.853700000000003</v>
      </c>
      <c r="G1107" s="12">
        <v>2023</v>
      </c>
    </row>
    <row r="1108" spans="1:7" x14ac:dyDescent="0.2">
      <c r="A1108" s="18">
        <v>45007.527592592596</v>
      </c>
      <c r="B1108" s="4">
        <v>9.35</v>
      </c>
      <c r="C1108" s="4">
        <v>1.26</v>
      </c>
      <c r="D1108" s="4">
        <f t="shared" si="54"/>
        <v>11.780999999999999</v>
      </c>
      <c r="E1108" s="4">
        <f t="shared" si="52"/>
        <v>312.29630000000003</v>
      </c>
      <c r="F1108" s="4">
        <f t="shared" si="53"/>
        <v>13.866300000000024</v>
      </c>
      <c r="G1108" s="12">
        <v>2023</v>
      </c>
    </row>
    <row r="1109" spans="1:7" x14ac:dyDescent="0.2">
      <c r="A1109" s="18">
        <v>45007.542361111111</v>
      </c>
      <c r="B1109" s="4">
        <v>9.36</v>
      </c>
      <c r="C1109" s="4">
        <v>1.26</v>
      </c>
      <c r="D1109" s="4">
        <f t="shared" si="54"/>
        <v>11.7936</v>
      </c>
      <c r="E1109" s="4">
        <f t="shared" si="52"/>
        <v>312.30890000000005</v>
      </c>
      <c r="F1109" s="4">
        <f t="shared" si="53"/>
        <v>13.878900000000044</v>
      </c>
      <c r="G1109" s="12">
        <v>2023</v>
      </c>
    </row>
    <row r="1110" spans="1:7" x14ac:dyDescent="0.2">
      <c r="A1110" s="18">
        <v>45008.363344907404</v>
      </c>
      <c r="B1110" s="4">
        <v>9.3699999999999992</v>
      </c>
      <c r="C1110" s="4">
        <v>1.26</v>
      </c>
      <c r="D1110" s="4">
        <f t="shared" si="54"/>
        <v>11.806199999999999</v>
      </c>
      <c r="E1110" s="4">
        <f t="shared" si="52"/>
        <v>312.32150000000001</v>
      </c>
      <c r="F1110" s="4">
        <f t="shared" si="53"/>
        <v>13.891500000000008</v>
      </c>
      <c r="G1110" s="12">
        <v>2023</v>
      </c>
    </row>
    <row r="1111" spans="1:7" x14ac:dyDescent="0.2">
      <c r="A1111" s="18">
        <v>45009.435717592591</v>
      </c>
      <c r="B1111" s="4">
        <v>9.3800000000000008</v>
      </c>
      <c r="C1111" s="4">
        <v>1.26</v>
      </c>
      <c r="D1111" s="4">
        <f t="shared" si="54"/>
        <v>11.818800000000001</v>
      </c>
      <c r="E1111" s="4">
        <f t="shared" si="52"/>
        <v>312.33410000000003</v>
      </c>
      <c r="F1111" s="4">
        <f t="shared" si="53"/>
        <v>13.904100000000028</v>
      </c>
      <c r="G1111" s="12">
        <v>2023</v>
      </c>
    </row>
    <row r="1112" spans="1:7" x14ac:dyDescent="0.2">
      <c r="A1112" s="18">
        <v>45009.4528587963</v>
      </c>
      <c r="B1112" s="4">
        <v>9.39</v>
      </c>
      <c r="C1112" s="4">
        <v>1.26</v>
      </c>
      <c r="D1112" s="4">
        <f t="shared" si="54"/>
        <v>11.8314</v>
      </c>
      <c r="E1112" s="4">
        <f t="shared" si="52"/>
        <v>312.3467</v>
      </c>
      <c r="F1112" s="4">
        <f t="shared" si="53"/>
        <v>13.916699999999992</v>
      </c>
      <c r="G1112" s="12">
        <v>2023</v>
      </c>
    </row>
    <row r="1113" spans="1:7" x14ac:dyDescent="0.2">
      <c r="A1113" s="18">
        <v>45009.470717592594</v>
      </c>
      <c r="B1113" s="4">
        <v>9.4</v>
      </c>
      <c r="C1113" s="4">
        <v>1.26</v>
      </c>
      <c r="D1113" s="4">
        <f t="shared" si="54"/>
        <v>11.844000000000001</v>
      </c>
      <c r="E1113" s="4">
        <f t="shared" si="52"/>
        <v>312.35930000000002</v>
      </c>
      <c r="F1113" s="4">
        <f t="shared" si="53"/>
        <v>13.929300000000012</v>
      </c>
      <c r="G1113" s="12">
        <v>2023</v>
      </c>
    </row>
    <row r="1114" spans="1:7" x14ac:dyDescent="0.2">
      <c r="A1114" s="18">
        <v>45009.47965277778</v>
      </c>
      <c r="B1114" s="4">
        <v>9.41</v>
      </c>
      <c r="C1114" s="4">
        <v>1.26</v>
      </c>
      <c r="D1114" s="4">
        <f t="shared" si="54"/>
        <v>11.8566</v>
      </c>
      <c r="E1114" s="4">
        <f t="shared" si="52"/>
        <v>312.37190000000004</v>
      </c>
      <c r="F1114" s="4">
        <f t="shared" si="53"/>
        <v>13.941900000000032</v>
      </c>
      <c r="G1114" s="12">
        <v>2023</v>
      </c>
    </row>
    <row r="1115" spans="1:7" x14ac:dyDescent="0.2">
      <c r="A1115" s="18">
        <v>45009.479953703703</v>
      </c>
      <c r="B1115" s="4">
        <v>9.42</v>
      </c>
      <c r="C1115" s="4">
        <v>1.26</v>
      </c>
      <c r="D1115" s="4">
        <f t="shared" si="54"/>
        <v>11.869199999999999</v>
      </c>
      <c r="E1115" s="4">
        <f t="shared" si="52"/>
        <v>312.3845</v>
      </c>
      <c r="F1115" s="4">
        <f t="shared" si="53"/>
        <v>13.954499999999996</v>
      </c>
      <c r="G1115" s="12">
        <v>2023</v>
      </c>
    </row>
    <row r="1116" spans="1:7" x14ac:dyDescent="0.2">
      <c r="A1116" s="18">
        <v>45009.480891203704</v>
      </c>
      <c r="B1116" s="4">
        <v>9.43</v>
      </c>
      <c r="C1116" s="4">
        <v>1.26</v>
      </c>
      <c r="D1116" s="4">
        <f t="shared" si="54"/>
        <v>11.8818</v>
      </c>
      <c r="E1116" s="4">
        <f t="shared" si="52"/>
        <v>312.39710000000002</v>
      </c>
      <c r="F1116" s="4">
        <f t="shared" si="53"/>
        <v>13.967100000000016</v>
      </c>
      <c r="G1116" s="12">
        <v>2023</v>
      </c>
    </row>
    <row r="1117" spans="1:7" x14ac:dyDescent="0.2">
      <c r="A1117" s="18">
        <v>45009.481840277775</v>
      </c>
      <c r="B1117" s="4">
        <v>9.44</v>
      </c>
      <c r="C1117" s="4">
        <v>1.26</v>
      </c>
      <c r="D1117" s="4">
        <f t="shared" si="54"/>
        <v>11.894399999999999</v>
      </c>
      <c r="E1117" s="4">
        <f t="shared" si="52"/>
        <v>312.40970000000004</v>
      </c>
      <c r="F1117" s="4">
        <f t="shared" si="53"/>
        <v>13.979700000000037</v>
      </c>
      <c r="G1117" s="12">
        <v>2023</v>
      </c>
    </row>
    <row r="1118" spans="1:7" x14ac:dyDescent="0.2">
      <c r="A1118" s="18">
        <v>45009.482951388891</v>
      </c>
      <c r="B1118" s="4">
        <v>9.4499999999999993</v>
      </c>
      <c r="C1118" s="4">
        <v>1.26</v>
      </c>
      <c r="D1118" s="4">
        <f t="shared" si="54"/>
        <v>11.907</v>
      </c>
      <c r="E1118" s="4">
        <f t="shared" si="52"/>
        <v>312.42230000000001</v>
      </c>
      <c r="F1118" s="4">
        <f t="shared" si="53"/>
        <v>13.9923</v>
      </c>
      <c r="G1118" s="12">
        <v>2023</v>
      </c>
    </row>
    <row r="1119" spans="1:7" x14ac:dyDescent="0.2">
      <c r="A1119" s="18">
        <v>45009.483877314815</v>
      </c>
      <c r="B1119" s="4">
        <v>9.4600000000000009</v>
      </c>
      <c r="C1119" s="4">
        <v>1.26</v>
      </c>
      <c r="D1119" s="4">
        <f t="shared" si="54"/>
        <v>11.919600000000001</v>
      </c>
      <c r="E1119" s="4">
        <f t="shared" si="52"/>
        <v>312.43490000000003</v>
      </c>
      <c r="F1119" s="4">
        <f t="shared" si="53"/>
        <v>14.004900000000021</v>
      </c>
      <c r="G1119" s="12">
        <v>2023</v>
      </c>
    </row>
    <row r="1120" spans="1:7" x14ac:dyDescent="0.2">
      <c r="A1120" s="18">
        <v>45009.484907407408</v>
      </c>
      <c r="B1120" s="4">
        <v>9.4700000000000006</v>
      </c>
      <c r="C1120" s="4">
        <v>1.26</v>
      </c>
      <c r="D1120" s="4">
        <f t="shared" si="54"/>
        <v>11.932200000000002</v>
      </c>
      <c r="E1120" s="4">
        <f t="shared" si="52"/>
        <v>312.44750000000005</v>
      </c>
      <c r="F1120" s="4">
        <f t="shared" si="53"/>
        <v>14.017500000000041</v>
      </c>
      <c r="G1120" s="12">
        <v>2023</v>
      </c>
    </row>
    <row r="1121" spans="1:7" x14ac:dyDescent="0.2">
      <c r="A1121" s="18">
        <v>45009.485925925925</v>
      </c>
      <c r="B1121" s="4">
        <v>9.48</v>
      </c>
      <c r="C1121" s="4">
        <v>1.26</v>
      </c>
      <c r="D1121" s="4">
        <f t="shared" si="54"/>
        <v>11.944800000000001</v>
      </c>
      <c r="E1121" s="4">
        <f t="shared" si="52"/>
        <v>312.46010000000001</v>
      </c>
      <c r="F1121" s="4">
        <f t="shared" si="53"/>
        <v>14.030100000000004</v>
      </c>
      <c r="G1121" s="12">
        <v>2023</v>
      </c>
    </row>
    <row r="1122" spans="1:7" x14ac:dyDescent="0.2">
      <c r="A1122" s="18">
        <v>45009.487037037034</v>
      </c>
      <c r="B1122" s="4">
        <v>9.49</v>
      </c>
      <c r="C1122" s="4">
        <v>1.26</v>
      </c>
      <c r="D1122" s="4">
        <f t="shared" si="54"/>
        <v>11.9574</v>
      </c>
      <c r="E1122" s="4">
        <f t="shared" si="52"/>
        <v>312.47270000000003</v>
      </c>
      <c r="F1122" s="4">
        <f t="shared" si="53"/>
        <v>14.042700000000025</v>
      </c>
      <c r="G1122" s="12">
        <v>2023</v>
      </c>
    </row>
    <row r="1123" spans="1:7" x14ac:dyDescent="0.2">
      <c r="A1123" s="18">
        <v>45009.488842592589</v>
      </c>
      <c r="B1123" s="4">
        <v>9.5</v>
      </c>
      <c r="C1123" s="4">
        <v>1.26</v>
      </c>
      <c r="D1123" s="4">
        <f t="shared" si="54"/>
        <v>11.97</v>
      </c>
      <c r="E1123" s="4">
        <f t="shared" si="52"/>
        <v>312.48530000000005</v>
      </c>
      <c r="F1123" s="4">
        <f t="shared" si="53"/>
        <v>14.055300000000045</v>
      </c>
      <c r="G1123" s="12">
        <v>2023</v>
      </c>
    </row>
    <row r="1124" spans="1:7" x14ac:dyDescent="0.2">
      <c r="A1124" s="18">
        <v>45009.490578703706</v>
      </c>
      <c r="B1124" s="4">
        <v>9.51</v>
      </c>
      <c r="C1124" s="4">
        <v>1.26</v>
      </c>
      <c r="D1124" s="4">
        <f t="shared" si="54"/>
        <v>11.9826</v>
      </c>
      <c r="E1124" s="4">
        <f t="shared" si="52"/>
        <v>312.49790000000002</v>
      </c>
      <c r="F1124" s="4">
        <f t="shared" si="53"/>
        <v>14.067900000000009</v>
      </c>
      <c r="G1124" s="12">
        <v>2023</v>
      </c>
    </row>
    <row r="1125" spans="1:7" x14ac:dyDescent="0.2">
      <c r="A1125" s="18">
        <v>45009.492106481484</v>
      </c>
      <c r="B1125" s="4">
        <v>9.52</v>
      </c>
      <c r="C1125" s="4">
        <v>1.26</v>
      </c>
      <c r="D1125" s="4">
        <f t="shared" si="54"/>
        <v>11.995199999999999</v>
      </c>
      <c r="E1125" s="4">
        <f t="shared" si="52"/>
        <v>312.51050000000004</v>
      </c>
      <c r="F1125" s="4">
        <f t="shared" si="53"/>
        <v>14.080500000000029</v>
      </c>
      <c r="G1125" s="12">
        <v>2023</v>
      </c>
    </row>
    <row r="1126" spans="1:7" x14ac:dyDescent="0.2">
      <c r="A1126" s="18">
        <v>45009.493900462963</v>
      </c>
      <c r="B1126" s="4">
        <v>9.5299999999999994</v>
      </c>
      <c r="C1126" s="4">
        <v>1.26</v>
      </c>
      <c r="D1126" s="4">
        <f t="shared" si="54"/>
        <v>12.0078</v>
      </c>
      <c r="E1126" s="4">
        <f t="shared" si="52"/>
        <v>312.5231</v>
      </c>
      <c r="F1126" s="4">
        <f t="shared" si="53"/>
        <v>14.093099999999993</v>
      </c>
      <c r="G1126" s="12">
        <v>2023</v>
      </c>
    </row>
    <row r="1127" spans="1:7" x14ac:dyDescent="0.2">
      <c r="A1127" s="18">
        <v>45009.49763888889</v>
      </c>
      <c r="B1127" s="4">
        <v>9.5399999999999991</v>
      </c>
      <c r="C1127" s="4">
        <v>1.26</v>
      </c>
      <c r="D1127" s="4">
        <f t="shared" si="54"/>
        <v>12.020399999999999</v>
      </c>
      <c r="E1127" s="4">
        <f t="shared" si="52"/>
        <v>312.53570000000002</v>
      </c>
      <c r="F1127" s="4">
        <f t="shared" si="53"/>
        <v>14.105700000000013</v>
      </c>
      <c r="G1127" s="12">
        <v>2023</v>
      </c>
    </row>
    <row r="1128" spans="1:7" x14ac:dyDescent="0.2">
      <c r="A1128" s="18">
        <v>45009.499490740738</v>
      </c>
      <c r="B1128" s="4">
        <v>9.5500000000000007</v>
      </c>
      <c r="C1128" s="4">
        <v>1.26</v>
      </c>
      <c r="D1128" s="4">
        <f t="shared" si="54"/>
        <v>12.033000000000001</v>
      </c>
      <c r="E1128" s="4">
        <f t="shared" si="52"/>
        <v>312.54830000000004</v>
      </c>
      <c r="F1128" s="4">
        <f t="shared" si="53"/>
        <v>14.118300000000033</v>
      </c>
      <c r="G1128" s="12">
        <v>2023</v>
      </c>
    </row>
    <row r="1129" spans="1:7" x14ac:dyDescent="0.2">
      <c r="A1129" s="18">
        <v>45009.501875000002</v>
      </c>
      <c r="B1129" s="4">
        <v>9.56</v>
      </c>
      <c r="C1129" s="4">
        <v>1.26</v>
      </c>
      <c r="D1129" s="4">
        <f t="shared" si="54"/>
        <v>12.0456</v>
      </c>
      <c r="E1129" s="4">
        <f t="shared" si="52"/>
        <v>312.5609</v>
      </c>
      <c r="F1129" s="4">
        <f t="shared" si="53"/>
        <v>14.130899999999997</v>
      </c>
      <c r="G1129" s="12">
        <v>2023</v>
      </c>
    </row>
    <row r="1130" spans="1:7" x14ac:dyDescent="0.2">
      <c r="A1130" s="18">
        <v>45009.513194444444</v>
      </c>
      <c r="B1130" s="4">
        <v>9.57</v>
      </c>
      <c r="C1130" s="4">
        <v>1.26</v>
      </c>
      <c r="D1130" s="4">
        <f t="shared" si="54"/>
        <v>12.058200000000001</v>
      </c>
      <c r="E1130" s="4">
        <f t="shared" si="52"/>
        <v>312.57350000000002</v>
      </c>
      <c r="F1130" s="4">
        <f t="shared" si="53"/>
        <v>14.143500000000017</v>
      </c>
      <c r="G1130" s="12">
        <v>2023</v>
      </c>
    </row>
    <row r="1131" spans="1:7" x14ac:dyDescent="0.2">
      <c r="A1131" s="18">
        <v>45010.398472222223</v>
      </c>
      <c r="B1131" s="4">
        <v>9.58</v>
      </c>
      <c r="C1131" s="4">
        <v>1.26</v>
      </c>
      <c r="D1131" s="4">
        <f t="shared" si="54"/>
        <v>12.0708</v>
      </c>
      <c r="E1131" s="4">
        <f t="shared" si="52"/>
        <v>312.58610000000004</v>
      </c>
      <c r="F1131" s="4">
        <f t="shared" si="53"/>
        <v>14.156100000000038</v>
      </c>
      <c r="G1131" s="12">
        <v>2023</v>
      </c>
    </row>
    <row r="1132" spans="1:7" x14ac:dyDescent="0.2">
      <c r="A1132" s="18">
        <v>45010.402511574073</v>
      </c>
      <c r="B1132" s="4">
        <v>9.59</v>
      </c>
      <c r="C1132" s="4">
        <v>1.26</v>
      </c>
      <c r="D1132" s="4">
        <f t="shared" si="54"/>
        <v>12.083399999999999</v>
      </c>
      <c r="E1132" s="4">
        <f t="shared" si="52"/>
        <v>312.59870000000001</v>
      </c>
      <c r="F1132" s="4">
        <f t="shared" si="53"/>
        <v>14.168700000000001</v>
      </c>
      <c r="G1132" s="12">
        <v>2023</v>
      </c>
    </row>
    <row r="1133" spans="1:7" x14ac:dyDescent="0.2">
      <c r="A1133" s="18">
        <v>45015.458379629628</v>
      </c>
      <c r="B1133" s="4">
        <v>9.6</v>
      </c>
      <c r="C1133" s="4">
        <v>1.26</v>
      </c>
      <c r="D1133" s="4">
        <f t="shared" si="54"/>
        <v>12.096</v>
      </c>
      <c r="E1133" s="4">
        <f t="shared" si="52"/>
        <v>312.61130000000003</v>
      </c>
      <c r="F1133" s="4">
        <f t="shared" si="53"/>
        <v>14.181300000000022</v>
      </c>
      <c r="G1133" s="12">
        <v>2023</v>
      </c>
    </row>
    <row r="1134" spans="1:7" x14ac:dyDescent="0.2">
      <c r="A1134" s="18">
        <v>45015.458726851852</v>
      </c>
      <c r="B1134" s="4">
        <v>9.61</v>
      </c>
      <c r="C1134" s="4">
        <v>1.26</v>
      </c>
      <c r="D1134" s="4">
        <f t="shared" si="54"/>
        <v>12.108599999999999</v>
      </c>
      <c r="E1134" s="4">
        <f t="shared" si="52"/>
        <v>312.62390000000005</v>
      </c>
      <c r="F1134" s="4">
        <f t="shared" si="53"/>
        <v>14.193900000000042</v>
      </c>
      <c r="G1134" s="12">
        <v>2023</v>
      </c>
    </row>
    <row r="1135" spans="1:7" x14ac:dyDescent="0.2">
      <c r="A1135" s="18">
        <v>45015.460879629631</v>
      </c>
      <c r="B1135" s="4">
        <v>9.6199999999999992</v>
      </c>
      <c r="C1135" s="4">
        <v>1.26</v>
      </c>
      <c r="D1135" s="4">
        <f t="shared" si="54"/>
        <v>12.1212</v>
      </c>
      <c r="E1135" s="4">
        <f t="shared" ref="E1135:E1192" si="55">D1135+$E$172</f>
        <v>312.63650000000001</v>
      </c>
      <c r="F1135" s="4">
        <f t="shared" si="53"/>
        <v>14.206500000000005</v>
      </c>
      <c r="G1135" s="12">
        <v>2023</v>
      </c>
    </row>
    <row r="1136" spans="1:7" x14ac:dyDescent="0.2">
      <c r="A1136" s="18">
        <v>45015.462384259263</v>
      </c>
      <c r="B1136" s="4">
        <v>9.6300000000000008</v>
      </c>
      <c r="C1136" s="4">
        <v>1.26</v>
      </c>
      <c r="D1136" s="4">
        <f t="shared" si="54"/>
        <v>12.133800000000001</v>
      </c>
      <c r="E1136" s="4">
        <f t="shared" si="55"/>
        <v>312.64910000000003</v>
      </c>
      <c r="F1136" s="4">
        <f t="shared" si="53"/>
        <v>14.219100000000026</v>
      </c>
      <c r="G1136" s="12">
        <v>2023</v>
      </c>
    </row>
    <row r="1137" spans="1:7" x14ac:dyDescent="0.2">
      <c r="A1137" s="18">
        <v>45015.464548611111</v>
      </c>
      <c r="B1137" s="4">
        <v>9.64</v>
      </c>
      <c r="C1137" s="4">
        <v>1.26</v>
      </c>
      <c r="D1137" s="4">
        <f t="shared" si="54"/>
        <v>12.146400000000002</v>
      </c>
      <c r="E1137" s="4">
        <f t="shared" si="55"/>
        <v>312.66170000000005</v>
      </c>
      <c r="F1137" s="4">
        <f t="shared" si="53"/>
        <v>14.231700000000046</v>
      </c>
      <c r="G1137" s="12">
        <v>2023</v>
      </c>
    </row>
    <row r="1138" spans="1:7" x14ac:dyDescent="0.2">
      <c r="A1138" s="18">
        <v>45015.466400462959</v>
      </c>
      <c r="B1138" s="4">
        <v>9.65</v>
      </c>
      <c r="C1138" s="4">
        <v>1.26</v>
      </c>
      <c r="D1138" s="4">
        <f t="shared" si="54"/>
        <v>12.159000000000001</v>
      </c>
      <c r="E1138" s="4">
        <f t="shared" si="55"/>
        <v>312.67430000000002</v>
      </c>
      <c r="F1138" s="4">
        <f t="shared" si="53"/>
        <v>14.24430000000001</v>
      </c>
      <c r="G1138" s="12">
        <v>2023</v>
      </c>
    </row>
    <row r="1139" spans="1:7" x14ac:dyDescent="0.2">
      <c r="A1139" s="18">
        <v>45015.468356481484</v>
      </c>
      <c r="B1139" s="4">
        <v>9.66</v>
      </c>
      <c r="C1139" s="4">
        <v>1.26</v>
      </c>
      <c r="D1139" s="4">
        <f t="shared" si="54"/>
        <v>12.1716</v>
      </c>
      <c r="E1139" s="4">
        <f t="shared" si="55"/>
        <v>312.68690000000004</v>
      </c>
      <c r="F1139" s="4">
        <f t="shared" si="53"/>
        <v>14.25690000000003</v>
      </c>
      <c r="G1139" s="12">
        <v>2023</v>
      </c>
    </row>
    <row r="1140" spans="1:7" x14ac:dyDescent="0.2">
      <c r="A1140" s="18">
        <v>45015.471168981479</v>
      </c>
      <c r="B1140" s="4">
        <v>9.67</v>
      </c>
      <c r="C1140" s="4">
        <v>1.26</v>
      </c>
      <c r="D1140" s="4">
        <f t="shared" si="54"/>
        <v>12.184200000000001</v>
      </c>
      <c r="E1140" s="4">
        <f t="shared" si="55"/>
        <v>312.6995</v>
      </c>
      <c r="F1140" s="4">
        <f t="shared" si="53"/>
        <v>14.269499999999994</v>
      </c>
      <c r="G1140" s="12">
        <v>2023</v>
      </c>
    </row>
    <row r="1141" spans="1:7" x14ac:dyDescent="0.2">
      <c r="A1141" s="18">
        <v>45015.473506944443</v>
      </c>
      <c r="B1141" s="4">
        <v>9.68</v>
      </c>
      <c r="C1141" s="4">
        <v>1.26</v>
      </c>
      <c r="D1141" s="4">
        <f t="shared" si="54"/>
        <v>12.1968</v>
      </c>
      <c r="E1141" s="4">
        <f t="shared" si="55"/>
        <v>312.71210000000002</v>
      </c>
      <c r="F1141" s="4">
        <f t="shared" si="53"/>
        <v>14.282100000000014</v>
      </c>
      <c r="G1141" s="12">
        <v>2023</v>
      </c>
    </row>
    <row r="1142" spans="1:7" x14ac:dyDescent="0.2">
      <c r="A1142" s="18">
        <v>45015.477129629631</v>
      </c>
      <c r="B1142" s="4">
        <v>9.69</v>
      </c>
      <c r="C1142" s="4">
        <v>1.26</v>
      </c>
      <c r="D1142" s="4">
        <f t="shared" si="54"/>
        <v>12.209399999999999</v>
      </c>
      <c r="E1142" s="4">
        <f t="shared" si="55"/>
        <v>312.72470000000004</v>
      </c>
      <c r="F1142" s="4">
        <f t="shared" si="53"/>
        <v>14.294700000000034</v>
      </c>
      <c r="G1142" s="12">
        <v>2023</v>
      </c>
    </row>
    <row r="1143" spans="1:7" x14ac:dyDescent="0.2">
      <c r="A1143" s="18">
        <v>45015.482939814814</v>
      </c>
      <c r="B1143" s="4">
        <v>9.6999999999999993</v>
      </c>
      <c r="C1143" s="4">
        <v>1.26</v>
      </c>
      <c r="D1143" s="4">
        <f t="shared" si="54"/>
        <v>12.222</v>
      </c>
      <c r="E1143" s="4">
        <f t="shared" si="55"/>
        <v>312.7373</v>
      </c>
      <c r="F1143" s="4">
        <f t="shared" si="53"/>
        <v>14.307299999999998</v>
      </c>
      <c r="G1143" s="12">
        <v>2023</v>
      </c>
    </row>
    <row r="1144" spans="1:7" x14ac:dyDescent="0.2">
      <c r="A1144" s="18">
        <v>45015.506469907406</v>
      </c>
      <c r="B1144" s="4">
        <v>9.7100000000000009</v>
      </c>
      <c r="C1144" s="4">
        <v>1.26</v>
      </c>
      <c r="D1144" s="4">
        <f t="shared" si="54"/>
        <v>12.2346</v>
      </c>
      <c r="E1144" s="4">
        <f t="shared" si="55"/>
        <v>312.74990000000003</v>
      </c>
      <c r="F1144" s="4">
        <f t="shared" si="53"/>
        <v>14.319900000000018</v>
      </c>
      <c r="G1144" s="12">
        <v>2023</v>
      </c>
    </row>
    <row r="1145" spans="1:7" x14ac:dyDescent="0.2">
      <c r="A1145" s="18">
        <v>45015.520995370367</v>
      </c>
      <c r="B1145" s="4">
        <v>9.7200000000000006</v>
      </c>
      <c r="C1145" s="4">
        <v>1.26</v>
      </c>
      <c r="D1145" s="4">
        <f t="shared" si="54"/>
        <v>12.247200000000001</v>
      </c>
      <c r="E1145" s="4">
        <f t="shared" si="55"/>
        <v>312.76250000000005</v>
      </c>
      <c r="F1145" s="4">
        <f t="shared" si="53"/>
        <v>14.332500000000039</v>
      </c>
      <c r="G1145" s="12">
        <v>2023</v>
      </c>
    </row>
    <row r="1146" spans="1:7" x14ac:dyDescent="0.2">
      <c r="A1146" s="18">
        <v>45015.604861111111</v>
      </c>
      <c r="B1146" s="4">
        <v>9.73</v>
      </c>
      <c r="C1146" s="4">
        <v>1.26</v>
      </c>
      <c r="D1146" s="4">
        <f t="shared" si="54"/>
        <v>12.2598</v>
      </c>
      <c r="E1146" s="4">
        <f t="shared" si="55"/>
        <v>312.77510000000001</v>
      </c>
      <c r="F1146" s="4">
        <f t="shared" si="53"/>
        <v>14.345100000000002</v>
      </c>
      <c r="G1146" s="12">
        <v>2023</v>
      </c>
    </row>
    <row r="1147" spans="1:7" x14ac:dyDescent="0.2">
      <c r="A1147" s="18">
        <v>45016.395914351851</v>
      </c>
      <c r="B1147" s="4">
        <v>9.74</v>
      </c>
      <c r="C1147" s="4">
        <v>1.26</v>
      </c>
      <c r="D1147" s="4">
        <f t="shared" si="54"/>
        <v>12.272400000000001</v>
      </c>
      <c r="E1147" s="4">
        <f t="shared" si="55"/>
        <v>312.78770000000003</v>
      </c>
      <c r="F1147" s="4">
        <f t="shared" si="53"/>
        <v>14.357700000000023</v>
      </c>
      <c r="G1147" s="12">
        <v>2023</v>
      </c>
    </row>
    <row r="1148" spans="1:7" x14ac:dyDescent="0.2">
      <c r="A1148" s="18">
        <v>45019.169027777774</v>
      </c>
      <c r="B1148" s="4">
        <v>9.75</v>
      </c>
      <c r="C1148" s="4">
        <v>1.26</v>
      </c>
      <c r="D1148" s="4">
        <f t="shared" si="54"/>
        <v>12.285</v>
      </c>
      <c r="E1148" s="4">
        <f t="shared" si="55"/>
        <v>312.80030000000005</v>
      </c>
      <c r="F1148" s="4">
        <f t="shared" si="53"/>
        <v>14.370300000000043</v>
      </c>
      <c r="G1148" s="12">
        <v>2023</v>
      </c>
    </row>
    <row r="1149" spans="1:7" x14ac:dyDescent="0.2">
      <c r="A1149" s="18">
        <v>45019.169039351851</v>
      </c>
      <c r="B1149" s="4">
        <v>9.76</v>
      </c>
      <c r="C1149" s="4">
        <v>1.26</v>
      </c>
      <c r="D1149" s="4">
        <f t="shared" si="54"/>
        <v>12.297599999999999</v>
      </c>
      <c r="E1149" s="4">
        <f t="shared" si="55"/>
        <v>312.81290000000001</v>
      </c>
      <c r="F1149" s="4">
        <f t="shared" si="53"/>
        <v>14.382900000000006</v>
      </c>
      <c r="G1149" s="12">
        <v>2023</v>
      </c>
    </row>
    <row r="1150" spans="1:7" x14ac:dyDescent="0.2">
      <c r="A1150" s="18">
        <v>45019.174386574072</v>
      </c>
      <c r="B1150" s="4">
        <v>9.77</v>
      </c>
      <c r="C1150" s="4">
        <v>1.26</v>
      </c>
      <c r="D1150" s="4">
        <f t="shared" si="54"/>
        <v>12.3102</v>
      </c>
      <c r="E1150" s="4">
        <f t="shared" si="55"/>
        <v>312.82550000000003</v>
      </c>
      <c r="F1150" s="4">
        <f t="shared" si="53"/>
        <v>14.395500000000027</v>
      </c>
      <c r="G1150" s="12">
        <v>2023</v>
      </c>
    </row>
    <row r="1151" spans="1:7" x14ac:dyDescent="0.2">
      <c r="A1151" s="18">
        <v>45020.462824074071</v>
      </c>
      <c r="B1151" s="4">
        <v>9.7799999999999994</v>
      </c>
      <c r="C1151" s="4">
        <v>1.26</v>
      </c>
      <c r="D1151" s="4">
        <f t="shared" si="54"/>
        <v>12.322799999999999</v>
      </c>
      <c r="E1151" s="4">
        <f t="shared" si="55"/>
        <v>312.8381</v>
      </c>
      <c r="F1151" s="4">
        <f t="shared" si="53"/>
        <v>14.40809999999999</v>
      </c>
      <c r="G1151" s="12">
        <v>2023</v>
      </c>
    </row>
    <row r="1152" spans="1:7" x14ac:dyDescent="0.2">
      <c r="A1152" s="18">
        <v>45020.477465277778</v>
      </c>
      <c r="B1152" s="4">
        <v>9.7899999999999991</v>
      </c>
      <c r="C1152" s="4">
        <v>1.26</v>
      </c>
      <c r="D1152" s="4">
        <f t="shared" si="54"/>
        <v>12.335399999999998</v>
      </c>
      <c r="E1152" s="4">
        <f t="shared" si="55"/>
        <v>312.85070000000002</v>
      </c>
      <c r="F1152" s="4">
        <f t="shared" si="53"/>
        <v>14.420700000000011</v>
      </c>
      <c r="G1152" s="12">
        <v>2023</v>
      </c>
    </row>
    <row r="1153" spans="1:7" x14ac:dyDescent="0.2">
      <c r="A1153" s="18">
        <v>45020.47991898148</v>
      </c>
      <c r="B1153" s="4">
        <v>9.8000000000000007</v>
      </c>
      <c r="C1153" s="4">
        <v>1.26</v>
      </c>
      <c r="D1153" s="4">
        <f t="shared" si="54"/>
        <v>12.348000000000001</v>
      </c>
      <c r="E1153" s="4">
        <f t="shared" si="55"/>
        <v>312.86330000000004</v>
      </c>
      <c r="F1153" s="4">
        <f t="shared" si="53"/>
        <v>14.433300000000031</v>
      </c>
      <c r="G1153" s="12">
        <v>2023</v>
      </c>
    </row>
    <row r="1154" spans="1:7" x14ac:dyDescent="0.2">
      <c r="A1154" s="18">
        <v>45020.481388888889</v>
      </c>
      <c r="B1154" s="4">
        <v>9.81</v>
      </c>
      <c r="C1154" s="4">
        <v>1.26</v>
      </c>
      <c r="D1154" s="4">
        <f t="shared" si="54"/>
        <v>12.360600000000002</v>
      </c>
      <c r="E1154" s="4">
        <f t="shared" si="55"/>
        <v>312.8759</v>
      </c>
      <c r="F1154" s="4">
        <f t="shared" si="53"/>
        <v>14.445899999999995</v>
      </c>
      <c r="G1154" s="12">
        <v>2023</v>
      </c>
    </row>
    <row r="1155" spans="1:7" x14ac:dyDescent="0.2">
      <c r="A1155" s="18">
        <v>45020.48609953704</v>
      </c>
      <c r="B1155" s="4">
        <v>9.82</v>
      </c>
      <c r="C1155" s="4">
        <v>1.26</v>
      </c>
      <c r="D1155" s="4">
        <f t="shared" si="54"/>
        <v>12.373200000000001</v>
      </c>
      <c r="E1155" s="4">
        <f t="shared" si="55"/>
        <v>312.88850000000002</v>
      </c>
      <c r="F1155" s="4">
        <f t="shared" si="53"/>
        <v>14.458500000000015</v>
      </c>
      <c r="G1155" s="12">
        <v>2023</v>
      </c>
    </row>
    <row r="1156" spans="1:7" x14ac:dyDescent="0.2">
      <c r="A1156" s="18">
        <v>45020.490162037036</v>
      </c>
      <c r="B1156" s="4">
        <v>9.83</v>
      </c>
      <c r="C1156" s="4">
        <v>1.26</v>
      </c>
      <c r="D1156" s="4">
        <f t="shared" si="54"/>
        <v>12.3858</v>
      </c>
      <c r="E1156" s="4">
        <f t="shared" si="55"/>
        <v>312.90110000000004</v>
      </c>
      <c r="F1156" s="4">
        <f t="shared" ref="F1156:F1219" si="56">E1156-298.43</f>
        <v>14.471100000000035</v>
      </c>
      <c r="G1156" s="12">
        <v>2023</v>
      </c>
    </row>
    <row r="1157" spans="1:7" x14ac:dyDescent="0.2">
      <c r="A1157" s="18">
        <v>45020.495578703703</v>
      </c>
      <c r="B1157" s="4">
        <v>9.84</v>
      </c>
      <c r="C1157" s="4">
        <v>1.26</v>
      </c>
      <c r="D1157" s="4">
        <f t="shared" si="54"/>
        <v>12.398400000000001</v>
      </c>
      <c r="E1157" s="4">
        <f t="shared" si="55"/>
        <v>312.91370000000001</v>
      </c>
      <c r="F1157" s="4">
        <f t="shared" si="56"/>
        <v>14.483699999999999</v>
      </c>
      <c r="G1157" s="12">
        <v>2023</v>
      </c>
    </row>
    <row r="1158" spans="1:7" x14ac:dyDescent="0.2">
      <c r="A1158" s="18">
        <v>45020.563842592594</v>
      </c>
      <c r="B1158" s="4">
        <v>9.85</v>
      </c>
      <c r="C1158" s="4">
        <v>1.26</v>
      </c>
      <c r="D1158" s="4">
        <f t="shared" si="54"/>
        <v>12.411</v>
      </c>
      <c r="E1158" s="4">
        <f t="shared" si="55"/>
        <v>312.92630000000003</v>
      </c>
      <c r="F1158" s="4">
        <f t="shared" si="56"/>
        <v>14.496300000000019</v>
      </c>
      <c r="G1158" s="12">
        <v>2023</v>
      </c>
    </row>
    <row r="1159" spans="1:7" x14ac:dyDescent="0.2">
      <c r="A1159" s="18">
        <v>45034.105567129627</v>
      </c>
      <c r="B1159" s="4">
        <v>9.86</v>
      </c>
      <c r="C1159" s="4">
        <v>1.26</v>
      </c>
      <c r="D1159" s="4">
        <f t="shared" si="54"/>
        <v>12.423599999999999</v>
      </c>
      <c r="E1159" s="4">
        <f t="shared" si="55"/>
        <v>312.93890000000005</v>
      </c>
      <c r="F1159" s="4">
        <f t="shared" si="56"/>
        <v>14.50890000000004</v>
      </c>
      <c r="G1159" s="12">
        <v>2023</v>
      </c>
    </row>
    <row r="1160" spans="1:7" x14ac:dyDescent="0.2">
      <c r="A1160" s="18">
        <v>45034.106851851851</v>
      </c>
      <c r="B1160" s="4">
        <v>9.8699999999999992</v>
      </c>
      <c r="C1160" s="4">
        <v>1.26</v>
      </c>
      <c r="D1160" s="4">
        <f t="shared" si="54"/>
        <v>12.436199999999999</v>
      </c>
      <c r="E1160" s="4">
        <f t="shared" si="55"/>
        <v>312.95150000000001</v>
      </c>
      <c r="F1160" s="4">
        <f t="shared" si="56"/>
        <v>14.521500000000003</v>
      </c>
      <c r="G1160" s="12">
        <v>2023</v>
      </c>
    </row>
    <row r="1161" spans="1:7" x14ac:dyDescent="0.2">
      <c r="A1161" s="18">
        <v>45034.170682870368</v>
      </c>
      <c r="B1161" s="4">
        <v>9.8800000000000008</v>
      </c>
      <c r="C1161" s="4">
        <v>1.26</v>
      </c>
      <c r="D1161" s="4">
        <f t="shared" si="54"/>
        <v>12.4488</v>
      </c>
      <c r="E1161" s="4">
        <f t="shared" si="55"/>
        <v>312.96410000000003</v>
      </c>
      <c r="F1161" s="4">
        <f t="shared" si="56"/>
        <v>14.534100000000024</v>
      </c>
      <c r="G1161" s="12">
        <v>2023</v>
      </c>
    </row>
    <row r="1162" spans="1:7" x14ac:dyDescent="0.2">
      <c r="A1162" s="18">
        <v>45059.630104166667</v>
      </c>
      <c r="B1162" s="4">
        <v>9.89</v>
      </c>
      <c r="C1162" s="4">
        <v>1.26</v>
      </c>
      <c r="D1162" s="4">
        <f t="shared" si="54"/>
        <v>12.461400000000001</v>
      </c>
      <c r="E1162" s="4">
        <f t="shared" si="55"/>
        <v>312.97670000000005</v>
      </c>
      <c r="F1162" s="4">
        <f t="shared" si="56"/>
        <v>14.546700000000044</v>
      </c>
      <c r="G1162" s="12">
        <v>2023</v>
      </c>
    </row>
    <row r="1163" spans="1:7" x14ac:dyDescent="0.2">
      <c r="A1163" s="18">
        <v>45059.634479166663</v>
      </c>
      <c r="B1163" s="4">
        <v>9.9</v>
      </c>
      <c r="C1163" s="4">
        <v>1.26</v>
      </c>
      <c r="D1163" s="4">
        <f t="shared" si="54"/>
        <v>12.474</v>
      </c>
      <c r="E1163" s="4">
        <f t="shared" si="55"/>
        <v>312.98930000000001</v>
      </c>
      <c r="F1163" s="4">
        <f t="shared" si="56"/>
        <v>14.559300000000007</v>
      </c>
      <c r="G1163" s="12">
        <v>2023</v>
      </c>
    </row>
    <row r="1164" spans="1:7" x14ac:dyDescent="0.2">
      <c r="A1164" s="18">
        <v>45059.639456018522</v>
      </c>
      <c r="B1164" s="4">
        <v>9.91</v>
      </c>
      <c r="C1164" s="4">
        <v>1.26</v>
      </c>
      <c r="D1164" s="4">
        <f t="shared" si="54"/>
        <v>12.486600000000001</v>
      </c>
      <c r="E1164" s="4">
        <f t="shared" si="55"/>
        <v>313.00190000000003</v>
      </c>
      <c r="F1164" s="4">
        <f t="shared" si="56"/>
        <v>14.571900000000028</v>
      </c>
      <c r="G1164" s="12">
        <v>2023</v>
      </c>
    </row>
    <row r="1165" spans="1:7" x14ac:dyDescent="0.2">
      <c r="A1165" s="18">
        <v>45059.647870370369</v>
      </c>
      <c r="B1165" s="4">
        <v>9.92</v>
      </c>
      <c r="C1165" s="4">
        <v>1.26</v>
      </c>
      <c r="D1165" s="4">
        <f t="shared" si="54"/>
        <v>12.4992</v>
      </c>
      <c r="E1165" s="4">
        <f t="shared" si="55"/>
        <v>313.0145</v>
      </c>
      <c r="F1165" s="4">
        <f t="shared" si="56"/>
        <v>14.584499999999991</v>
      </c>
      <c r="G1165" s="12">
        <v>2023</v>
      </c>
    </row>
    <row r="1166" spans="1:7" x14ac:dyDescent="0.2">
      <c r="A1166" s="18">
        <v>45059.653703703705</v>
      </c>
      <c r="B1166" s="4">
        <v>9.93</v>
      </c>
      <c r="C1166" s="4">
        <v>1.26</v>
      </c>
      <c r="D1166" s="4">
        <f t="shared" si="54"/>
        <v>12.511799999999999</v>
      </c>
      <c r="E1166" s="4">
        <f t="shared" si="55"/>
        <v>313.02710000000002</v>
      </c>
      <c r="F1166" s="4">
        <f t="shared" si="56"/>
        <v>14.597100000000012</v>
      </c>
      <c r="G1166" s="12">
        <v>2023</v>
      </c>
    </row>
    <row r="1167" spans="1:7" x14ac:dyDescent="0.2">
      <c r="A1167" s="18">
        <v>45060.09783564815</v>
      </c>
      <c r="B1167" s="4">
        <v>9.94</v>
      </c>
      <c r="C1167" s="4">
        <v>1.26</v>
      </c>
      <c r="D1167" s="4">
        <f t="shared" si="54"/>
        <v>12.5244</v>
      </c>
      <c r="E1167" s="4">
        <f t="shared" si="55"/>
        <v>313.03970000000004</v>
      </c>
      <c r="F1167" s="4">
        <f t="shared" si="56"/>
        <v>14.609700000000032</v>
      </c>
      <c r="G1167" s="12">
        <v>2023</v>
      </c>
    </row>
    <row r="1168" spans="1:7" x14ac:dyDescent="0.2">
      <c r="A1168" s="18">
        <v>45060.100254629629</v>
      </c>
      <c r="B1168" s="4">
        <v>9.9499999999999993</v>
      </c>
      <c r="C1168" s="4">
        <v>1.26</v>
      </c>
      <c r="D1168" s="4">
        <f t="shared" si="54"/>
        <v>12.536999999999999</v>
      </c>
      <c r="E1168" s="4">
        <f t="shared" si="55"/>
        <v>313.0523</v>
      </c>
      <c r="F1168" s="4">
        <f t="shared" si="56"/>
        <v>14.622299999999996</v>
      </c>
      <c r="G1168" s="12">
        <v>2023</v>
      </c>
    </row>
    <row r="1169" spans="1:7" x14ac:dyDescent="0.2">
      <c r="A1169" s="18">
        <v>45060.104085648149</v>
      </c>
      <c r="B1169" s="4">
        <v>9.9600000000000009</v>
      </c>
      <c r="C1169" s="4">
        <v>1.26</v>
      </c>
      <c r="D1169" s="4">
        <f t="shared" si="54"/>
        <v>12.549600000000002</v>
      </c>
      <c r="E1169" s="4">
        <f t="shared" si="55"/>
        <v>313.06490000000002</v>
      </c>
      <c r="F1169" s="4">
        <f t="shared" si="56"/>
        <v>14.634900000000016</v>
      </c>
      <c r="G1169" s="12">
        <v>2023</v>
      </c>
    </row>
    <row r="1170" spans="1:7" x14ac:dyDescent="0.2">
      <c r="A1170" s="18">
        <v>45060.129490740743</v>
      </c>
      <c r="B1170" s="4">
        <v>9.9700000000000006</v>
      </c>
      <c r="C1170" s="4">
        <v>1.26</v>
      </c>
      <c r="D1170" s="4">
        <f t="shared" ref="D1170:D1233" si="57">B1170*C1170</f>
        <v>12.562200000000001</v>
      </c>
      <c r="E1170" s="4">
        <f t="shared" si="55"/>
        <v>313.07750000000004</v>
      </c>
      <c r="F1170" s="4">
        <f t="shared" si="56"/>
        <v>14.647500000000036</v>
      </c>
      <c r="G1170" s="12">
        <v>2023</v>
      </c>
    </row>
    <row r="1171" spans="1:7" x14ac:dyDescent="0.2">
      <c r="A1171" s="18">
        <v>45061.850497685184</v>
      </c>
      <c r="B1171" s="4">
        <v>9.98</v>
      </c>
      <c r="C1171" s="4">
        <v>1.26</v>
      </c>
      <c r="D1171" s="4">
        <f t="shared" si="57"/>
        <v>12.5748</v>
      </c>
      <c r="E1171" s="4">
        <f t="shared" si="55"/>
        <v>313.09010000000001</v>
      </c>
      <c r="F1171" s="4">
        <f t="shared" si="56"/>
        <v>14.6601</v>
      </c>
      <c r="G1171" s="12">
        <v>2023</v>
      </c>
    </row>
    <row r="1172" spans="1:7" x14ac:dyDescent="0.2">
      <c r="A1172" s="18">
        <v>45061.879270833335</v>
      </c>
      <c r="B1172" s="4">
        <v>9.99</v>
      </c>
      <c r="C1172" s="4">
        <v>1.26</v>
      </c>
      <c r="D1172" s="4">
        <f t="shared" si="57"/>
        <v>12.587400000000001</v>
      </c>
      <c r="E1172" s="4">
        <f t="shared" si="55"/>
        <v>313.10270000000003</v>
      </c>
      <c r="F1172" s="4">
        <f t="shared" si="56"/>
        <v>14.67270000000002</v>
      </c>
      <c r="G1172" s="12">
        <v>2023</v>
      </c>
    </row>
    <row r="1173" spans="1:7" x14ac:dyDescent="0.2">
      <c r="A1173" s="18">
        <v>45061.96125</v>
      </c>
      <c r="B1173" s="4">
        <v>10</v>
      </c>
      <c r="C1173" s="4">
        <v>1.26</v>
      </c>
      <c r="D1173" s="4">
        <f t="shared" si="57"/>
        <v>12.6</v>
      </c>
      <c r="E1173" s="4">
        <f t="shared" si="55"/>
        <v>313.11530000000005</v>
      </c>
      <c r="F1173" s="4">
        <f t="shared" si="56"/>
        <v>14.685300000000041</v>
      </c>
      <c r="G1173" s="12">
        <v>2023</v>
      </c>
    </row>
    <row r="1174" spans="1:7" x14ac:dyDescent="0.2">
      <c r="A1174" s="18">
        <v>45063.162256944444</v>
      </c>
      <c r="B1174" s="4">
        <v>10.01</v>
      </c>
      <c r="C1174" s="4">
        <v>1.26</v>
      </c>
      <c r="D1174" s="4">
        <f t="shared" si="57"/>
        <v>12.6126</v>
      </c>
      <c r="E1174" s="4">
        <f t="shared" si="55"/>
        <v>313.12790000000001</v>
      </c>
      <c r="F1174" s="4">
        <f t="shared" si="56"/>
        <v>14.697900000000004</v>
      </c>
      <c r="G1174" s="12">
        <v>2023</v>
      </c>
    </row>
    <row r="1175" spans="1:7" x14ac:dyDescent="0.2">
      <c r="A1175" s="18">
        <v>45063.173229166663</v>
      </c>
      <c r="B1175" s="4">
        <v>10.02</v>
      </c>
      <c r="C1175" s="4">
        <v>1.26</v>
      </c>
      <c r="D1175" s="4">
        <f t="shared" si="57"/>
        <v>12.6252</v>
      </c>
      <c r="E1175" s="4">
        <f t="shared" si="55"/>
        <v>313.14050000000003</v>
      </c>
      <c r="F1175" s="4">
        <f t="shared" si="56"/>
        <v>14.710500000000025</v>
      </c>
      <c r="G1175" s="12">
        <v>2023</v>
      </c>
    </row>
    <row r="1176" spans="1:7" x14ac:dyDescent="0.2">
      <c r="A1176" s="18">
        <v>45063.220173611109</v>
      </c>
      <c r="B1176" s="4">
        <v>10.029999999999999</v>
      </c>
      <c r="C1176" s="4">
        <v>1.26</v>
      </c>
      <c r="D1176" s="4">
        <f t="shared" si="57"/>
        <v>12.637799999999999</v>
      </c>
      <c r="E1176" s="4">
        <f t="shared" si="55"/>
        <v>313.15309999999999</v>
      </c>
      <c r="F1176" s="4">
        <f t="shared" si="56"/>
        <v>14.723099999999988</v>
      </c>
      <c r="G1176" s="12">
        <v>2023</v>
      </c>
    </row>
    <row r="1177" spans="1:7" x14ac:dyDescent="0.2">
      <c r="A1177" s="18">
        <v>45063.477766203701</v>
      </c>
      <c r="B1177" s="4">
        <v>10.039999999999999</v>
      </c>
      <c r="C1177" s="4">
        <v>1.26</v>
      </c>
      <c r="D1177" s="4">
        <f t="shared" si="57"/>
        <v>12.650399999999999</v>
      </c>
      <c r="E1177" s="4">
        <f t="shared" si="55"/>
        <v>313.16570000000002</v>
      </c>
      <c r="F1177" s="4">
        <f t="shared" si="56"/>
        <v>14.735700000000008</v>
      </c>
      <c r="G1177" s="12">
        <v>2023</v>
      </c>
    </row>
    <row r="1178" spans="1:7" x14ac:dyDescent="0.2">
      <c r="A1178" s="18">
        <v>45068.527754629627</v>
      </c>
      <c r="B1178" s="4">
        <v>10.050000000000001</v>
      </c>
      <c r="C1178" s="4">
        <v>1.26</v>
      </c>
      <c r="D1178" s="4">
        <f t="shared" si="57"/>
        <v>12.663</v>
      </c>
      <c r="E1178" s="4">
        <f t="shared" si="55"/>
        <v>313.17830000000004</v>
      </c>
      <c r="F1178" s="4">
        <f t="shared" si="56"/>
        <v>14.748300000000029</v>
      </c>
      <c r="G1178" s="12">
        <v>2023</v>
      </c>
    </row>
    <row r="1179" spans="1:7" x14ac:dyDescent="0.2">
      <c r="A1179" s="18">
        <v>45068.530092592591</v>
      </c>
      <c r="B1179" s="4">
        <v>10.06</v>
      </c>
      <c r="C1179" s="4">
        <v>1.26</v>
      </c>
      <c r="D1179" s="4">
        <f t="shared" si="57"/>
        <v>12.675600000000001</v>
      </c>
      <c r="E1179" s="4">
        <f t="shared" si="55"/>
        <v>313.1909</v>
      </c>
      <c r="F1179" s="4">
        <f t="shared" si="56"/>
        <v>14.760899999999992</v>
      </c>
      <c r="G1179" s="12">
        <v>2023</v>
      </c>
    </row>
    <row r="1180" spans="1:7" x14ac:dyDescent="0.2">
      <c r="A1180" s="18">
        <v>45068.532418981478</v>
      </c>
      <c r="B1180" s="4">
        <v>10.07</v>
      </c>
      <c r="C1180" s="4">
        <v>1.26</v>
      </c>
      <c r="D1180" s="4">
        <f t="shared" si="57"/>
        <v>12.6882</v>
      </c>
      <c r="E1180" s="4">
        <f t="shared" si="55"/>
        <v>313.20350000000002</v>
      </c>
      <c r="F1180" s="4">
        <f t="shared" si="56"/>
        <v>14.773500000000013</v>
      </c>
      <c r="G1180" s="12">
        <v>2023</v>
      </c>
    </row>
    <row r="1181" spans="1:7" x14ac:dyDescent="0.2">
      <c r="A1181" s="18">
        <v>45068.53601851852</v>
      </c>
      <c r="B1181" s="4">
        <v>10.08</v>
      </c>
      <c r="C1181" s="4">
        <v>1.26</v>
      </c>
      <c r="D1181" s="4">
        <f t="shared" si="57"/>
        <v>12.700800000000001</v>
      </c>
      <c r="E1181" s="4">
        <f t="shared" si="55"/>
        <v>313.21610000000004</v>
      </c>
      <c r="F1181" s="4">
        <f t="shared" si="56"/>
        <v>14.786100000000033</v>
      </c>
      <c r="G1181" s="12">
        <v>2023</v>
      </c>
    </row>
    <row r="1182" spans="1:7" x14ac:dyDescent="0.2">
      <c r="A1182" s="18">
        <v>45068.537812499999</v>
      </c>
      <c r="B1182" s="4">
        <v>10.09</v>
      </c>
      <c r="C1182" s="4">
        <v>1.26</v>
      </c>
      <c r="D1182" s="4">
        <f t="shared" si="57"/>
        <v>12.7134</v>
      </c>
      <c r="E1182" s="4">
        <f t="shared" si="55"/>
        <v>313.2287</v>
      </c>
      <c r="F1182" s="4">
        <f t="shared" si="56"/>
        <v>14.798699999999997</v>
      </c>
      <c r="G1182" s="12">
        <v>2023</v>
      </c>
    </row>
    <row r="1183" spans="1:7" x14ac:dyDescent="0.2">
      <c r="A1183" s="18">
        <v>45068.540370370371</v>
      </c>
      <c r="B1183" s="4">
        <v>10.1</v>
      </c>
      <c r="C1183" s="4">
        <v>1.26</v>
      </c>
      <c r="D1183" s="4">
        <f t="shared" si="57"/>
        <v>12.725999999999999</v>
      </c>
      <c r="E1183" s="4">
        <f t="shared" si="55"/>
        <v>313.24130000000002</v>
      </c>
      <c r="F1183" s="4">
        <f t="shared" si="56"/>
        <v>14.811300000000017</v>
      </c>
      <c r="G1183" s="12">
        <v>2023</v>
      </c>
    </row>
    <row r="1184" spans="1:7" x14ac:dyDescent="0.2">
      <c r="A1184" s="18">
        <v>45068.542395833334</v>
      </c>
      <c r="B1184" s="4">
        <v>10.11</v>
      </c>
      <c r="C1184" s="4">
        <v>1.26</v>
      </c>
      <c r="D1184" s="4">
        <f t="shared" si="57"/>
        <v>12.7386</v>
      </c>
      <c r="E1184" s="4">
        <f t="shared" si="55"/>
        <v>313.25390000000004</v>
      </c>
      <c r="F1184" s="4">
        <f t="shared" si="56"/>
        <v>14.823900000000037</v>
      </c>
      <c r="G1184" s="12">
        <v>2023</v>
      </c>
    </row>
    <row r="1185" spans="1:8" x14ac:dyDescent="0.2">
      <c r="A1185" s="18">
        <v>45068.544374999998</v>
      </c>
      <c r="B1185" s="4">
        <v>10.119999999999999</v>
      </c>
      <c r="C1185" s="4">
        <v>1.26</v>
      </c>
      <c r="D1185" s="4">
        <f t="shared" si="57"/>
        <v>12.751199999999999</v>
      </c>
      <c r="E1185" s="4">
        <f t="shared" si="55"/>
        <v>313.26650000000001</v>
      </c>
      <c r="F1185" s="4">
        <f t="shared" si="56"/>
        <v>14.836500000000001</v>
      </c>
      <c r="G1185" s="12">
        <v>2023</v>
      </c>
    </row>
    <row r="1186" spans="1:8" x14ac:dyDescent="0.2">
      <c r="A1186" s="18">
        <v>45068.547175925924</v>
      </c>
      <c r="B1186" s="4">
        <v>10.130000000000001</v>
      </c>
      <c r="C1186" s="4">
        <v>1.26</v>
      </c>
      <c r="D1186" s="4">
        <f t="shared" si="57"/>
        <v>12.763800000000002</v>
      </c>
      <c r="E1186" s="4">
        <f t="shared" si="55"/>
        <v>313.27910000000003</v>
      </c>
      <c r="F1186" s="4">
        <f t="shared" si="56"/>
        <v>14.849100000000021</v>
      </c>
      <c r="G1186" s="12">
        <v>2023</v>
      </c>
    </row>
    <row r="1187" spans="1:8" x14ac:dyDescent="0.2">
      <c r="A1187" s="18">
        <v>45068.549201388887</v>
      </c>
      <c r="B1187" s="4">
        <v>10.14</v>
      </c>
      <c r="C1187" s="4">
        <v>1.26</v>
      </c>
      <c r="D1187" s="4">
        <f t="shared" si="57"/>
        <v>12.776400000000001</v>
      </c>
      <c r="E1187" s="4">
        <f t="shared" si="55"/>
        <v>313.29170000000005</v>
      </c>
      <c r="F1187" s="4">
        <f t="shared" si="56"/>
        <v>14.861700000000042</v>
      </c>
      <c r="G1187" s="12">
        <v>2023</v>
      </c>
    </row>
    <row r="1188" spans="1:8" x14ac:dyDescent="0.2">
      <c r="A1188" s="18">
        <v>45068.550451388888</v>
      </c>
      <c r="B1188" s="4">
        <v>10.15</v>
      </c>
      <c r="C1188" s="4">
        <v>1.26</v>
      </c>
      <c r="D1188" s="4">
        <f t="shared" si="57"/>
        <v>12.789</v>
      </c>
      <c r="E1188" s="4">
        <f t="shared" si="55"/>
        <v>313.30430000000001</v>
      </c>
      <c r="F1188" s="4">
        <f t="shared" si="56"/>
        <v>14.874300000000005</v>
      </c>
      <c r="G1188" s="12">
        <v>2023</v>
      </c>
    </row>
    <row r="1189" spans="1:8" x14ac:dyDescent="0.2">
      <c r="A1189" s="18">
        <v>45068.552789351852</v>
      </c>
      <c r="B1189" s="4">
        <v>10.16</v>
      </c>
      <c r="C1189" s="4">
        <v>1.26</v>
      </c>
      <c r="D1189" s="4">
        <f t="shared" si="57"/>
        <v>12.801600000000001</v>
      </c>
      <c r="E1189" s="4">
        <f t="shared" si="55"/>
        <v>313.31690000000003</v>
      </c>
      <c r="F1189" s="4">
        <f t="shared" si="56"/>
        <v>14.886900000000026</v>
      </c>
      <c r="G1189" s="12">
        <v>2023</v>
      </c>
    </row>
    <row r="1190" spans="1:8" x14ac:dyDescent="0.2">
      <c r="A1190" s="18">
        <v>45068.555462962962</v>
      </c>
      <c r="B1190" s="4">
        <v>10.17</v>
      </c>
      <c r="C1190" s="4">
        <v>1.26</v>
      </c>
      <c r="D1190" s="4">
        <f t="shared" si="57"/>
        <v>12.8142</v>
      </c>
      <c r="E1190" s="4">
        <f t="shared" si="55"/>
        <v>313.32950000000005</v>
      </c>
      <c r="F1190" s="4">
        <f t="shared" si="56"/>
        <v>14.899500000000046</v>
      </c>
      <c r="G1190" s="12">
        <v>2023</v>
      </c>
    </row>
    <row r="1191" spans="1:8" x14ac:dyDescent="0.2">
      <c r="A1191" s="18">
        <v>45068.561689814815</v>
      </c>
      <c r="B1191" s="4">
        <v>10.18</v>
      </c>
      <c r="C1191" s="4">
        <v>1.26</v>
      </c>
      <c r="D1191" s="4">
        <f t="shared" si="57"/>
        <v>12.8268</v>
      </c>
      <c r="E1191" s="4">
        <f t="shared" si="55"/>
        <v>313.34210000000002</v>
      </c>
      <c r="F1191" s="4">
        <f t="shared" si="56"/>
        <v>14.912100000000009</v>
      </c>
      <c r="G1191" s="12">
        <v>2023</v>
      </c>
    </row>
    <row r="1192" spans="1:8" x14ac:dyDescent="0.2">
      <c r="A1192" s="18">
        <v>45080.407939814817</v>
      </c>
      <c r="B1192" s="4">
        <v>10.19</v>
      </c>
      <c r="C1192" s="4">
        <v>1.26</v>
      </c>
      <c r="D1192" s="4">
        <f t="shared" si="57"/>
        <v>12.839399999999999</v>
      </c>
      <c r="E1192" s="4">
        <f t="shared" si="55"/>
        <v>313.35470000000004</v>
      </c>
      <c r="F1192" s="4">
        <f t="shared" si="56"/>
        <v>14.92470000000003</v>
      </c>
      <c r="G1192" s="12">
        <v>2023</v>
      </c>
    </row>
    <row r="1193" spans="1:8" x14ac:dyDescent="0.2">
      <c r="A1193" s="18">
        <v>45090.688090277778</v>
      </c>
      <c r="B1193" s="4">
        <v>0</v>
      </c>
      <c r="C1193" s="4">
        <v>1.23</v>
      </c>
      <c r="D1193" s="4">
        <f t="shared" si="57"/>
        <v>0</v>
      </c>
      <c r="E1193" s="4">
        <f>D1193+$E$1192</f>
        <v>313.35470000000004</v>
      </c>
      <c r="F1193" s="4">
        <f t="shared" si="56"/>
        <v>14.92470000000003</v>
      </c>
      <c r="G1193" s="12">
        <v>2023</v>
      </c>
      <c r="H1193" s="11" t="s">
        <v>5</v>
      </c>
    </row>
    <row r="1194" spans="1:8" x14ac:dyDescent="0.2">
      <c r="A1194" s="18">
        <v>45092.834849537037</v>
      </c>
      <c r="B1194" s="4">
        <v>0.01</v>
      </c>
      <c r="C1194" s="4">
        <v>1.23</v>
      </c>
      <c r="D1194" s="4">
        <f t="shared" si="57"/>
        <v>1.23E-2</v>
      </c>
      <c r="E1194" s="4">
        <f t="shared" ref="E1194:E1257" si="58">D1194+$E$1192</f>
        <v>313.36700000000002</v>
      </c>
      <c r="F1194" s="4">
        <f t="shared" si="56"/>
        <v>14.937000000000012</v>
      </c>
      <c r="G1194" s="12">
        <v>2023</v>
      </c>
    </row>
    <row r="1195" spans="1:8" x14ac:dyDescent="0.2">
      <c r="A1195" s="18">
        <v>45092.836481481485</v>
      </c>
      <c r="B1195" s="4">
        <v>0.02</v>
      </c>
      <c r="C1195" s="4">
        <v>1.23</v>
      </c>
      <c r="D1195" s="4">
        <f t="shared" si="57"/>
        <v>2.46E-2</v>
      </c>
      <c r="E1195" s="4">
        <f t="shared" si="58"/>
        <v>313.37930000000006</v>
      </c>
      <c r="F1195" s="4">
        <f t="shared" si="56"/>
        <v>14.949300000000051</v>
      </c>
      <c r="G1195" s="12">
        <v>2023</v>
      </c>
    </row>
    <row r="1196" spans="1:8" x14ac:dyDescent="0.2">
      <c r="A1196" s="18">
        <v>45092.844490740739</v>
      </c>
      <c r="B1196" s="4">
        <v>0.03</v>
      </c>
      <c r="C1196" s="4">
        <v>1.23</v>
      </c>
      <c r="D1196" s="4">
        <f t="shared" si="57"/>
        <v>3.6899999999999995E-2</v>
      </c>
      <c r="E1196" s="4">
        <f t="shared" si="58"/>
        <v>313.39160000000004</v>
      </c>
      <c r="F1196" s="4">
        <f t="shared" si="56"/>
        <v>14.961600000000033</v>
      </c>
      <c r="G1196" s="12">
        <v>2023</v>
      </c>
    </row>
    <row r="1197" spans="1:8" x14ac:dyDescent="0.2">
      <c r="A1197" s="18">
        <v>45092.853807870371</v>
      </c>
      <c r="B1197" s="4">
        <v>0.04</v>
      </c>
      <c r="C1197" s="4">
        <v>1.23</v>
      </c>
      <c r="D1197" s="4">
        <f t="shared" si="57"/>
        <v>4.9200000000000001E-2</v>
      </c>
      <c r="E1197" s="4">
        <f t="shared" si="58"/>
        <v>313.40390000000002</v>
      </c>
      <c r="F1197" s="4">
        <f t="shared" si="56"/>
        <v>14.973900000000015</v>
      </c>
      <c r="G1197" s="12">
        <v>2023</v>
      </c>
    </row>
    <row r="1198" spans="1:8" x14ac:dyDescent="0.2">
      <c r="A1198" s="18">
        <v>45092.863587962966</v>
      </c>
      <c r="B1198" s="4">
        <v>0.05</v>
      </c>
      <c r="C1198" s="4">
        <v>1.23</v>
      </c>
      <c r="D1198" s="4">
        <f t="shared" si="57"/>
        <v>6.1499999999999999E-2</v>
      </c>
      <c r="E1198" s="4">
        <f t="shared" si="58"/>
        <v>313.41620000000006</v>
      </c>
      <c r="F1198" s="4">
        <f t="shared" si="56"/>
        <v>14.986200000000053</v>
      </c>
      <c r="G1198" s="12">
        <v>2023</v>
      </c>
    </row>
    <row r="1199" spans="1:8" x14ac:dyDescent="0.2">
      <c r="A1199" s="18">
        <v>45092.874131944445</v>
      </c>
      <c r="B1199" s="4">
        <v>0.06</v>
      </c>
      <c r="C1199" s="4">
        <v>1.23</v>
      </c>
      <c r="D1199" s="4">
        <f t="shared" si="57"/>
        <v>7.3799999999999991E-2</v>
      </c>
      <c r="E1199" s="4">
        <f t="shared" si="58"/>
        <v>313.42850000000004</v>
      </c>
      <c r="F1199" s="4">
        <f t="shared" si="56"/>
        <v>14.998500000000035</v>
      </c>
      <c r="G1199" s="12">
        <v>2023</v>
      </c>
    </row>
    <row r="1200" spans="1:8" x14ac:dyDescent="0.2">
      <c r="A1200" s="18">
        <v>45093.645011574074</v>
      </c>
      <c r="B1200" s="4">
        <v>7.0000000000000007E-2</v>
      </c>
      <c r="C1200" s="4">
        <v>1.23</v>
      </c>
      <c r="D1200" s="4">
        <f t="shared" si="57"/>
        <v>8.610000000000001E-2</v>
      </c>
      <c r="E1200" s="4">
        <f t="shared" si="58"/>
        <v>313.44080000000002</v>
      </c>
      <c r="F1200" s="4">
        <f t="shared" si="56"/>
        <v>15.010800000000017</v>
      </c>
      <c r="G1200" s="12">
        <v>2023</v>
      </c>
    </row>
    <row r="1201" spans="1:7" x14ac:dyDescent="0.2">
      <c r="A1201" s="18">
        <v>45093.646249999998</v>
      </c>
      <c r="B1201" s="4">
        <v>0.08</v>
      </c>
      <c r="C1201" s="4">
        <v>1.23</v>
      </c>
      <c r="D1201" s="4">
        <f t="shared" si="57"/>
        <v>9.8400000000000001E-2</v>
      </c>
      <c r="E1201" s="4">
        <f t="shared" si="58"/>
        <v>313.45310000000006</v>
      </c>
      <c r="F1201" s="4">
        <f t="shared" si="56"/>
        <v>15.023100000000056</v>
      </c>
      <c r="G1201" s="12">
        <v>2023</v>
      </c>
    </row>
    <row r="1202" spans="1:7" x14ac:dyDescent="0.2">
      <c r="A1202" s="18">
        <v>45093.647083333337</v>
      </c>
      <c r="B1202" s="4">
        <v>0.09</v>
      </c>
      <c r="C1202" s="4">
        <v>1.23</v>
      </c>
      <c r="D1202" s="4">
        <f t="shared" si="57"/>
        <v>0.11069999999999999</v>
      </c>
      <c r="E1202" s="4">
        <f t="shared" si="58"/>
        <v>313.46540000000005</v>
      </c>
      <c r="F1202" s="4">
        <f t="shared" si="56"/>
        <v>15.035400000000038</v>
      </c>
      <c r="G1202" s="12">
        <v>2023</v>
      </c>
    </row>
    <row r="1203" spans="1:7" x14ac:dyDescent="0.2">
      <c r="A1203" s="18">
        <v>45093.647650462961</v>
      </c>
      <c r="B1203" s="4">
        <v>0.1</v>
      </c>
      <c r="C1203" s="4">
        <v>1.23</v>
      </c>
      <c r="D1203" s="4">
        <f t="shared" si="57"/>
        <v>0.123</v>
      </c>
      <c r="E1203" s="4">
        <f t="shared" si="58"/>
        <v>313.47770000000003</v>
      </c>
      <c r="F1203" s="4">
        <f t="shared" si="56"/>
        <v>15.04770000000002</v>
      </c>
      <c r="G1203" s="12">
        <v>2023</v>
      </c>
    </row>
    <row r="1204" spans="1:7" x14ac:dyDescent="0.2">
      <c r="A1204" s="18">
        <v>45093.648275462961</v>
      </c>
      <c r="B1204" s="4">
        <v>0.11</v>
      </c>
      <c r="C1204" s="4">
        <v>1.23</v>
      </c>
      <c r="D1204" s="4">
        <f t="shared" si="57"/>
        <v>0.1353</v>
      </c>
      <c r="E1204" s="4">
        <f t="shared" si="58"/>
        <v>313.49</v>
      </c>
      <c r="F1204" s="4">
        <f t="shared" si="56"/>
        <v>15.060000000000002</v>
      </c>
      <c r="G1204" s="12">
        <v>2023</v>
      </c>
    </row>
    <row r="1205" spans="1:7" x14ac:dyDescent="0.2">
      <c r="A1205" s="18">
        <v>45093.649270833332</v>
      </c>
      <c r="B1205" s="4">
        <v>0.12</v>
      </c>
      <c r="C1205" s="4">
        <v>1.23</v>
      </c>
      <c r="D1205" s="4">
        <f t="shared" si="57"/>
        <v>0.14759999999999998</v>
      </c>
      <c r="E1205" s="4">
        <f t="shared" si="58"/>
        <v>313.50230000000005</v>
      </c>
      <c r="F1205" s="4">
        <f t="shared" si="56"/>
        <v>15.072300000000041</v>
      </c>
      <c r="G1205" s="12">
        <v>2023</v>
      </c>
    </row>
    <row r="1206" spans="1:7" x14ac:dyDescent="0.2">
      <c r="A1206" s="18">
        <v>45093.65011574074</v>
      </c>
      <c r="B1206" s="4">
        <v>0.13</v>
      </c>
      <c r="C1206" s="4">
        <v>1.23</v>
      </c>
      <c r="D1206" s="4">
        <f t="shared" si="57"/>
        <v>0.15990000000000001</v>
      </c>
      <c r="E1206" s="4">
        <f t="shared" si="58"/>
        <v>313.51460000000003</v>
      </c>
      <c r="F1206" s="4">
        <f t="shared" si="56"/>
        <v>15.084600000000023</v>
      </c>
      <c r="G1206" s="12">
        <v>2023</v>
      </c>
    </row>
    <row r="1207" spans="1:7" x14ac:dyDescent="0.2">
      <c r="A1207" s="18">
        <v>45093.650902777779</v>
      </c>
      <c r="B1207" s="4">
        <v>0.14000000000000001</v>
      </c>
      <c r="C1207" s="4">
        <v>1.23</v>
      </c>
      <c r="D1207" s="4">
        <f t="shared" si="57"/>
        <v>0.17220000000000002</v>
      </c>
      <c r="E1207" s="4">
        <f t="shared" si="58"/>
        <v>313.52690000000001</v>
      </c>
      <c r="F1207" s="4">
        <f t="shared" si="56"/>
        <v>15.096900000000005</v>
      </c>
      <c r="G1207" s="12">
        <v>2023</v>
      </c>
    </row>
    <row r="1208" spans="1:7" x14ac:dyDescent="0.2">
      <c r="A1208" s="18">
        <v>45093.65215277778</v>
      </c>
      <c r="B1208" s="4">
        <v>0.15</v>
      </c>
      <c r="C1208" s="4">
        <v>1.23</v>
      </c>
      <c r="D1208" s="4">
        <f t="shared" si="57"/>
        <v>0.1845</v>
      </c>
      <c r="E1208" s="4">
        <f t="shared" si="58"/>
        <v>313.53920000000005</v>
      </c>
      <c r="F1208" s="4">
        <f t="shared" si="56"/>
        <v>15.109200000000044</v>
      </c>
      <c r="G1208" s="12">
        <v>2023</v>
      </c>
    </row>
    <row r="1209" spans="1:7" x14ac:dyDescent="0.2">
      <c r="A1209" s="18">
        <v>45093.653784722221</v>
      </c>
      <c r="B1209" s="4">
        <v>0.16</v>
      </c>
      <c r="C1209" s="4">
        <v>1.23</v>
      </c>
      <c r="D1209" s="4">
        <f t="shared" si="57"/>
        <v>0.1968</v>
      </c>
      <c r="E1209" s="4">
        <f t="shared" si="58"/>
        <v>313.55150000000003</v>
      </c>
      <c r="F1209" s="4">
        <f t="shared" si="56"/>
        <v>15.121500000000026</v>
      </c>
      <c r="G1209" s="12">
        <v>2023</v>
      </c>
    </row>
    <row r="1210" spans="1:7" x14ac:dyDescent="0.2">
      <c r="A1210" s="18">
        <v>45093.655439814815</v>
      </c>
      <c r="B1210" s="4">
        <v>0.17</v>
      </c>
      <c r="C1210" s="4">
        <v>1.23</v>
      </c>
      <c r="D1210" s="4">
        <f t="shared" si="57"/>
        <v>0.20910000000000001</v>
      </c>
      <c r="E1210" s="4">
        <f t="shared" si="58"/>
        <v>313.56380000000001</v>
      </c>
      <c r="F1210" s="4">
        <f t="shared" si="56"/>
        <v>15.133800000000008</v>
      </c>
      <c r="G1210" s="12">
        <v>2023</v>
      </c>
    </row>
    <row r="1211" spans="1:7" x14ac:dyDescent="0.2">
      <c r="A1211" s="18">
        <v>45093.658506944441</v>
      </c>
      <c r="B1211" s="4">
        <v>0.18</v>
      </c>
      <c r="C1211" s="4">
        <v>1.23</v>
      </c>
      <c r="D1211" s="4">
        <f t="shared" si="57"/>
        <v>0.22139999999999999</v>
      </c>
      <c r="E1211" s="4">
        <f t="shared" si="58"/>
        <v>313.57610000000005</v>
      </c>
      <c r="F1211" s="4">
        <f t="shared" si="56"/>
        <v>15.146100000000047</v>
      </c>
      <c r="G1211" s="12">
        <v>2023</v>
      </c>
    </row>
    <row r="1212" spans="1:7" x14ac:dyDescent="0.2">
      <c r="A1212" s="18">
        <v>45093.659803240742</v>
      </c>
      <c r="B1212" s="4">
        <v>0.19</v>
      </c>
      <c r="C1212" s="4">
        <v>1.23</v>
      </c>
      <c r="D1212" s="4">
        <f t="shared" si="57"/>
        <v>0.23369999999999999</v>
      </c>
      <c r="E1212" s="4">
        <f t="shared" si="58"/>
        <v>313.58840000000004</v>
      </c>
      <c r="F1212" s="4">
        <f t="shared" si="56"/>
        <v>15.158400000000029</v>
      </c>
      <c r="G1212" s="12">
        <v>2023</v>
      </c>
    </row>
    <row r="1213" spans="1:7" x14ac:dyDescent="0.2">
      <c r="A1213" s="18">
        <v>45093.661087962966</v>
      </c>
      <c r="B1213" s="4">
        <v>0.2</v>
      </c>
      <c r="C1213" s="4">
        <v>1.23</v>
      </c>
      <c r="D1213" s="4">
        <f t="shared" si="57"/>
        <v>0.246</v>
      </c>
      <c r="E1213" s="4">
        <f t="shared" si="58"/>
        <v>313.60070000000002</v>
      </c>
      <c r="F1213" s="4">
        <f t="shared" si="56"/>
        <v>15.170700000000011</v>
      </c>
      <c r="G1213" s="12">
        <v>2023</v>
      </c>
    </row>
    <row r="1214" spans="1:7" x14ac:dyDescent="0.2">
      <c r="A1214" s="18">
        <v>45093.661851851852</v>
      </c>
      <c r="B1214" s="4">
        <v>0.21</v>
      </c>
      <c r="C1214" s="4">
        <v>1.23</v>
      </c>
      <c r="D1214" s="4">
        <f t="shared" si="57"/>
        <v>0.25829999999999997</v>
      </c>
      <c r="E1214" s="4">
        <f t="shared" si="58"/>
        <v>313.61300000000006</v>
      </c>
      <c r="F1214" s="4">
        <f t="shared" si="56"/>
        <v>15.18300000000005</v>
      </c>
      <c r="G1214" s="12">
        <v>2023</v>
      </c>
    </row>
    <row r="1215" spans="1:7" x14ac:dyDescent="0.2">
      <c r="A1215" s="18">
        <v>45093.662719907406</v>
      </c>
      <c r="B1215" s="4">
        <v>0.22</v>
      </c>
      <c r="C1215" s="4">
        <v>1.23</v>
      </c>
      <c r="D1215" s="4">
        <f t="shared" si="57"/>
        <v>0.27060000000000001</v>
      </c>
      <c r="E1215" s="4">
        <f t="shared" si="58"/>
        <v>313.62530000000004</v>
      </c>
      <c r="F1215" s="4">
        <f t="shared" si="56"/>
        <v>15.195300000000032</v>
      </c>
      <c r="G1215" s="12">
        <v>2023</v>
      </c>
    </row>
    <row r="1216" spans="1:7" x14ac:dyDescent="0.2">
      <c r="A1216" s="18">
        <v>45093.664085648146</v>
      </c>
      <c r="B1216" s="4">
        <v>0.23</v>
      </c>
      <c r="C1216" s="4">
        <v>1.23</v>
      </c>
      <c r="D1216" s="4">
        <f t="shared" si="57"/>
        <v>0.28289999999999998</v>
      </c>
      <c r="E1216" s="4">
        <f t="shared" si="58"/>
        <v>313.63760000000002</v>
      </c>
      <c r="F1216" s="4">
        <f t="shared" si="56"/>
        <v>15.207600000000014</v>
      </c>
      <c r="G1216" s="12">
        <v>2023</v>
      </c>
    </row>
    <row r="1217" spans="1:7" x14ac:dyDescent="0.2">
      <c r="A1217" s="18">
        <v>45093.664699074077</v>
      </c>
      <c r="B1217" s="4">
        <v>0.24</v>
      </c>
      <c r="C1217" s="4">
        <v>1.23</v>
      </c>
      <c r="D1217" s="4">
        <f t="shared" si="57"/>
        <v>0.29519999999999996</v>
      </c>
      <c r="E1217" s="4">
        <f t="shared" si="58"/>
        <v>313.64990000000006</v>
      </c>
      <c r="F1217" s="4">
        <f t="shared" si="56"/>
        <v>15.219900000000052</v>
      </c>
      <c r="G1217" s="12">
        <v>2023</v>
      </c>
    </row>
    <row r="1218" spans="1:7" x14ac:dyDescent="0.2">
      <c r="A1218" s="18">
        <v>45093.665162037039</v>
      </c>
      <c r="B1218" s="4">
        <v>0.25</v>
      </c>
      <c r="C1218" s="4">
        <v>1.23</v>
      </c>
      <c r="D1218" s="4">
        <f t="shared" si="57"/>
        <v>0.3075</v>
      </c>
      <c r="E1218" s="4">
        <f t="shared" si="58"/>
        <v>313.66220000000004</v>
      </c>
      <c r="F1218" s="4">
        <f t="shared" si="56"/>
        <v>15.232200000000034</v>
      </c>
      <c r="G1218" s="12">
        <v>2023</v>
      </c>
    </row>
    <row r="1219" spans="1:7" x14ac:dyDescent="0.2">
      <c r="A1219" s="18">
        <v>45093.665625000001</v>
      </c>
      <c r="B1219" s="4">
        <v>0.26</v>
      </c>
      <c r="C1219" s="4">
        <v>1.23</v>
      </c>
      <c r="D1219" s="4">
        <f t="shared" si="57"/>
        <v>0.31980000000000003</v>
      </c>
      <c r="E1219" s="4">
        <f t="shared" si="58"/>
        <v>313.67450000000002</v>
      </c>
      <c r="F1219" s="4">
        <f t="shared" si="56"/>
        <v>15.244500000000016</v>
      </c>
      <c r="G1219" s="12">
        <v>2023</v>
      </c>
    </row>
    <row r="1220" spans="1:7" x14ac:dyDescent="0.2">
      <c r="A1220" s="18">
        <v>45093.666041666664</v>
      </c>
      <c r="B1220" s="4">
        <v>0.27</v>
      </c>
      <c r="C1220" s="4">
        <v>1.23</v>
      </c>
      <c r="D1220" s="4">
        <f t="shared" si="57"/>
        <v>0.33210000000000001</v>
      </c>
      <c r="E1220" s="4">
        <f t="shared" si="58"/>
        <v>313.68680000000006</v>
      </c>
      <c r="F1220" s="4">
        <f t="shared" ref="F1220:F1283" si="59">E1220-298.43</f>
        <v>15.256800000000055</v>
      </c>
      <c r="G1220" s="12">
        <v>2023</v>
      </c>
    </row>
    <row r="1221" spans="1:7" x14ac:dyDescent="0.2">
      <c r="A1221" s="18">
        <v>45093.666678240741</v>
      </c>
      <c r="B1221" s="4">
        <v>0.28000000000000003</v>
      </c>
      <c r="C1221" s="4">
        <v>1.23</v>
      </c>
      <c r="D1221" s="4">
        <f t="shared" si="57"/>
        <v>0.34440000000000004</v>
      </c>
      <c r="E1221" s="4">
        <f t="shared" si="58"/>
        <v>313.69910000000004</v>
      </c>
      <c r="F1221" s="4">
        <f t="shared" si="59"/>
        <v>15.269100000000037</v>
      </c>
      <c r="G1221" s="12">
        <v>2023</v>
      </c>
    </row>
    <row r="1222" spans="1:7" x14ac:dyDescent="0.2">
      <c r="A1222" s="18">
        <v>45093.667187500003</v>
      </c>
      <c r="B1222" s="4">
        <v>0.28999999999999998</v>
      </c>
      <c r="C1222" s="4">
        <v>1.23</v>
      </c>
      <c r="D1222" s="4">
        <f t="shared" si="57"/>
        <v>0.35669999999999996</v>
      </c>
      <c r="E1222" s="4">
        <f t="shared" si="58"/>
        <v>313.71140000000003</v>
      </c>
      <c r="F1222" s="4">
        <f t="shared" si="59"/>
        <v>15.281400000000019</v>
      </c>
      <c r="G1222" s="12">
        <v>2023</v>
      </c>
    </row>
    <row r="1223" spans="1:7" x14ac:dyDescent="0.2">
      <c r="A1223" s="18">
        <v>45093.667719907404</v>
      </c>
      <c r="B1223" s="4">
        <v>0.3</v>
      </c>
      <c r="C1223" s="4">
        <v>1.23</v>
      </c>
      <c r="D1223" s="4">
        <f t="shared" si="57"/>
        <v>0.36899999999999999</v>
      </c>
      <c r="E1223" s="4">
        <f t="shared" si="58"/>
        <v>313.72370000000006</v>
      </c>
      <c r="F1223" s="4">
        <f t="shared" si="59"/>
        <v>15.293700000000058</v>
      </c>
      <c r="G1223" s="12">
        <v>2023</v>
      </c>
    </row>
    <row r="1224" spans="1:7" x14ac:dyDescent="0.2">
      <c r="A1224" s="18">
        <v>45093.668287037035</v>
      </c>
      <c r="B1224" s="4">
        <v>0.31</v>
      </c>
      <c r="C1224" s="4">
        <v>1.23</v>
      </c>
      <c r="D1224" s="4">
        <f t="shared" si="57"/>
        <v>0.38129999999999997</v>
      </c>
      <c r="E1224" s="4">
        <f t="shared" si="58"/>
        <v>313.73600000000005</v>
      </c>
      <c r="F1224" s="4">
        <f t="shared" si="59"/>
        <v>15.30600000000004</v>
      </c>
      <c r="G1224" s="12">
        <v>2023</v>
      </c>
    </row>
    <row r="1225" spans="1:7" x14ac:dyDescent="0.2">
      <c r="A1225" s="18">
        <v>45093.668912037036</v>
      </c>
      <c r="B1225" s="4">
        <v>0.32</v>
      </c>
      <c r="C1225" s="4">
        <v>1.23</v>
      </c>
      <c r="D1225" s="4">
        <f t="shared" si="57"/>
        <v>0.39360000000000001</v>
      </c>
      <c r="E1225" s="4">
        <f t="shared" si="58"/>
        <v>313.74830000000003</v>
      </c>
      <c r="F1225" s="4">
        <f t="shared" si="59"/>
        <v>15.318300000000022</v>
      </c>
      <c r="G1225" s="12">
        <v>2023</v>
      </c>
    </row>
    <row r="1226" spans="1:7" x14ac:dyDescent="0.2">
      <c r="A1226" s="18">
        <v>45093.669247685182</v>
      </c>
      <c r="B1226" s="4">
        <v>0.33</v>
      </c>
      <c r="C1226" s="4">
        <v>1.23</v>
      </c>
      <c r="D1226" s="4">
        <f t="shared" si="57"/>
        <v>0.40590000000000004</v>
      </c>
      <c r="E1226" s="4">
        <f t="shared" si="58"/>
        <v>313.76060000000001</v>
      </c>
      <c r="F1226" s="4">
        <f t="shared" si="59"/>
        <v>15.330600000000004</v>
      </c>
      <c r="G1226" s="12">
        <v>2023</v>
      </c>
    </row>
    <row r="1227" spans="1:7" x14ac:dyDescent="0.2">
      <c r="A1227" s="18">
        <v>45093.669606481482</v>
      </c>
      <c r="B1227" s="4">
        <v>0.34</v>
      </c>
      <c r="C1227" s="4">
        <v>1.23</v>
      </c>
      <c r="D1227" s="4">
        <f t="shared" si="57"/>
        <v>0.41820000000000002</v>
      </c>
      <c r="E1227" s="4">
        <f t="shared" si="58"/>
        <v>313.77290000000005</v>
      </c>
      <c r="F1227" s="4">
        <f t="shared" si="59"/>
        <v>15.342900000000043</v>
      </c>
      <c r="G1227" s="12">
        <v>2023</v>
      </c>
    </row>
    <row r="1228" spans="1:7" x14ac:dyDescent="0.2">
      <c r="A1228" s="18">
        <v>45093.669965277775</v>
      </c>
      <c r="B1228" s="4">
        <v>0.35</v>
      </c>
      <c r="C1228" s="4">
        <v>1.23</v>
      </c>
      <c r="D1228" s="4">
        <f t="shared" si="57"/>
        <v>0.43049999999999999</v>
      </c>
      <c r="E1228" s="4">
        <f t="shared" si="58"/>
        <v>313.78520000000003</v>
      </c>
      <c r="F1228" s="4">
        <f t="shared" si="59"/>
        <v>15.355200000000025</v>
      </c>
      <c r="G1228" s="12">
        <v>2023</v>
      </c>
    </row>
    <row r="1229" spans="1:7" x14ac:dyDescent="0.2">
      <c r="A1229" s="18">
        <v>45093.670486111114</v>
      </c>
      <c r="B1229" s="4">
        <v>0.36</v>
      </c>
      <c r="C1229" s="4">
        <v>1.23</v>
      </c>
      <c r="D1229" s="4">
        <f t="shared" si="57"/>
        <v>0.44279999999999997</v>
      </c>
      <c r="E1229" s="4">
        <f t="shared" si="58"/>
        <v>313.79750000000001</v>
      </c>
      <c r="F1229" s="4">
        <f t="shared" si="59"/>
        <v>15.367500000000007</v>
      </c>
      <c r="G1229" s="12">
        <v>2023</v>
      </c>
    </row>
    <row r="1230" spans="1:7" x14ac:dyDescent="0.2">
      <c r="A1230" s="18">
        <v>45093.671018518522</v>
      </c>
      <c r="B1230" s="4">
        <v>0.37</v>
      </c>
      <c r="C1230" s="4">
        <v>1.23</v>
      </c>
      <c r="D1230" s="4">
        <f t="shared" si="57"/>
        <v>0.4551</v>
      </c>
      <c r="E1230" s="4">
        <f t="shared" si="58"/>
        <v>313.80980000000005</v>
      </c>
      <c r="F1230" s="4">
        <f t="shared" si="59"/>
        <v>15.379800000000046</v>
      </c>
      <c r="G1230" s="12">
        <v>2023</v>
      </c>
    </row>
    <row r="1231" spans="1:7" x14ac:dyDescent="0.2">
      <c r="A1231" s="18">
        <v>45093.671597222223</v>
      </c>
      <c r="B1231" s="4">
        <v>0.38</v>
      </c>
      <c r="C1231" s="4">
        <v>1.23</v>
      </c>
      <c r="D1231" s="4">
        <f t="shared" si="57"/>
        <v>0.46739999999999998</v>
      </c>
      <c r="E1231" s="4">
        <f t="shared" si="58"/>
        <v>313.82210000000003</v>
      </c>
      <c r="F1231" s="4">
        <f t="shared" si="59"/>
        <v>15.392100000000028</v>
      </c>
      <c r="G1231" s="12">
        <v>2023</v>
      </c>
    </row>
    <row r="1232" spans="1:7" x14ac:dyDescent="0.2">
      <c r="A1232" s="18">
        <v>45093.672719907408</v>
      </c>
      <c r="B1232" s="4">
        <v>0.39</v>
      </c>
      <c r="C1232" s="4">
        <v>1.23</v>
      </c>
      <c r="D1232" s="4">
        <f t="shared" si="57"/>
        <v>0.47970000000000002</v>
      </c>
      <c r="E1232" s="4">
        <f t="shared" si="58"/>
        <v>313.83440000000002</v>
      </c>
      <c r="F1232" s="4">
        <f t="shared" si="59"/>
        <v>15.40440000000001</v>
      </c>
      <c r="G1232" s="12">
        <v>2023</v>
      </c>
    </row>
    <row r="1233" spans="1:7" x14ac:dyDescent="0.2">
      <c r="A1233" s="18">
        <v>45093.691122685188</v>
      </c>
      <c r="B1233" s="4">
        <v>0.4</v>
      </c>
      <c r="C1233" s="4">
        <v>1.23</v>
      </c>
      <c r="D1233" s="4">
        <f t="shared" si="57"/>
        <v>0.49199999999999999</v>
      </c>
      <c r="E1233" s="4">
        <f t="shared" si="58"/>
        <v>313.84670000000006</v>
      </c>
      <c r="F1233" s="4">
        <f t="shared" si="59"/>
        <v>15.416700000000048</v>
      </c>
      <c r="G1233" s="12">
        <v>2023</v>
      </c>
    </row>
    <row r="1234" spans="1:7" x14ac:dyDescent="0.2">
      <c r="A1234" s="18">
        <v>45093.693009259259</v>
      </c>
      <c r="B1234" s="4">
        <v>0.41</v>
      </c>
      <c r="C1234" s="4">
        <v>1.23</v>
      </c>
      <c r="D1234" s="4">
        <f t="shared" ref="D1234:D1297" si="60">B1234*C1234</f>
        <v>0.50429999999999997</v>
      </c>
      <c r="E1234" s="4">
        <f t="shared" si="58"/>
        <v>313.85900000000004</v>
      </c>
      <c r="F1234" s="4">
        <f t="shared" si="59"/>
        <v>15.42900000000003</v>
      </c>
      <c r="G1234" s="12">
        <v>2023</v>
      </c>
    </row>
    <row r="1235" spans="1:7" x14ac:dyDescent="0.2">
      <c r="A1235" s="18">
        <v>45093.696006944447</v>
      </c>
      <c r="B1235" s="4">
        <v>0.42</v>
      </c>
      <c r="C1235" s="4">
        <v>1.23</v>
      </c>
      <c r="D1235" s="4">
        <f t="shared" si="60"/>
        <v>0.51659999999999995</v>
      </c>
      <c r="E1235" s="4">
        <f t="shared" si="58"/>
        <v>313.87130000000002</v>
      </c>
      <c r="F1235" s="4">
        <f t="shared" si="59"/>
        <v>15.441300000000012</v>
      </c>
      <c r="G1235" s="12">
        <v>2023</v>
      </c>
    </row>
    <row r="1236" spans="1:7" x14ac:dyDescent="0.2">
      <c r="A1236" s="18">
        <v>45093.698958333334</v>
      </c>
      <c r="B1236" s="4">
        <v>0.43</v>
      </c>
      <c r="C1236" s="4">
        <v>1.23</v>
      </c>
      <c r="D1236" s="4">
        <f t="shared" si="60"/>
        <v>0.52890000000000004</v>
      </c>
      <c r="E1236" s="4">
        <f t="shared" si="58"/>
        <v>313.88360000000006</v>
      </c>
      <c r="F1236" s="4">
        <f t="shared" si="59"/>
        <v>15.453600000000051</v>
      </c>
      <c r="G1236" s="12">
        <v>2023</v>
      </c>
    </row>
    <row r="1237" spans="1:7" x14ac:dyDescent="0.2">
      <c r="A1237" s="18">
        <v>45093.700833333336</v>
      </c>
      <c r="B1237" s="4">
        <v>0.44</v>
      </c>
      <c r="C1237" s="4">
        <v>1.23</v>
      </c>
      <c r="D1237" s="4">
        <f t="shared" si="60"/>
        <v>0.54120000000000001</v>
      </c>
      <c r="E1237" s="4">
        <f t="shared" si="58"/>
        <v>313.89590000000004</v>
      </c>
      <c r="F1237" s="4">
        <f t="shared" si="59"/>
        <v>15.465900000000033</v>
      </c>
      <c r="G1237" s="12">
        <v>2023</v>
      </c>
    </row>
    <row r="1238" spans="1:7" x14ac:dyDescent="0.2">
      <c r="A1238" s="18">
        <v>45093.702256944445</v>
      </c>
      <c r="B1238" s="4">
        <v>0.45</v>
      </c>
      <c r="C1238" s="4">
        <v>1.23</v>
      </c>
      <c r="D1238" s="4">
        <f t="shared" si="60"/>
        <v>0.55349999999999999</v>
      </c>
      <c r="E1238" s="4">
        <f t="shared" si="58"/>
        <v>313.90820000000002</v>
      </c>
      <c r="F1238" s="4">
        <f t="shared" si="59"/>
        <v>15.478200000000015</v>
      </c>
      <c r="G1238" s="12">
        <v>2023</v>
      </c>
    </row>
    <row r="1239" spans="1:7" x14ac:dyDescent="0.2">
      <c r="A1239" s="18">
        <v>45093.774074074077</v>
      </c>
      <c r="B1239" s="4">
        <v>0.46</v>
      </c>
      <c r="C1239" s="4">
        <v>1.23</v>
      </c>
      <c r="D1239" s="4">
        <f t="shared" si="60"/>
        <v>0.56579999999999997</v>
      </c>
      <c r="E1239" s="4">
        <f t="shared" si="58"/>
        <v>313.92050000000006</v>
      </c>
      <c r="F1239" s="4">
        <f t="shared" si="59"/>
        <v>15.490500000000054</v>
      </c>
      <c r="G1239" s="12">
        <v>2023</v>
      </c>
    </row>
    <row r="1240" spans="1:7" x14ac:dyDescent="0.2">
      <c r="A1240" s="18">
        <v>45093.775706018518</v>
      </c>
      <c r="B1240" s="4">
        <v>0.47</v>
      </c>
      <c r="C1240" s="4">
        <v>1.23</v>
      </c>
      <c r="D1240" s="4">
        <f t="shared" si="60"/>
        <v>0.57809999999999995</v>
      </c>
      <c r="E1240" s="4">
        <f t="shared" si="58"/>
        <v>313.93280000000004</v>
      </c>
      <c r="F1240" s="4">
        <f t="shared" si="59"/>
        <v>15.502800000000036</v>
      </c>
      <c r="G1240" s="12">
        <v>2023</v>
      </c>
    </row>
    <row r="1241" spans="1:7" x14ac:dyDescent="0.2">
      <c r="A1241" s="18">
        <v>45093.777928240743</v>
      </c>
      <c r="B1241" s="4">
        <v>0.48</v>
      </c>
      <c r="C1241" s="4">
        <v>1.23</v>
      </c>
      <c r="D1241" s="4">
        <f t="shared" si="60"/>
        <v>0.59039999999999992</v>
      </c>
      <c r="E1241" s="4">
        <f t="shared" si="58"/>
        <v>313.94510000000002</v>
      </c>
      <c r="F1241" s="4">
        <f t="shared" si="59"/>
        <v>15.515100000000018</v>
      </c>
      <c r="G1241" s="12">
        <v>2023</v>
      </c>
    </row>
    <row r="1242" spans="1:7" x14ac:dyDescent="0.2">
      <c r="A1242" s="18">
        <v>45093.780509259261</v>
      </c>
      <c r="B1242" s="4">
        <v>0.49</v>
      </c>
      <c r="C1242" s="4">
        <v>1.23</v>
      </c>
      <c r="D1242" s="4">
        <f t="shared" si="60"/>
        <v>0.60270000000000001</v>
      </c>
      <c r="E1242" s="4">
        <f t="shared" si="58"/>
        <v>313.95740000000006</v>
      </c>
      <c r="F1242" s="4">
        <f t="shared" si="59"/>
        <v>15.527400000000057</v>
      </c>
      <c r="G1242" s="12">
        <v>2023</v>
      </c>
    </row>
    <row r="1243" spans="1:7" x14ac:dyDescent="0.2">
      <c r="A1243" s="18">
        <v>45093.782187500001</v>
      </c>
      <c r="B1243" s="4">
        <v>0.5</v>
      </c>
      <c r="C1243" s="4">
        <v>1.23</v>
      </c>
      <c r="D1243" s="4">
        <f t="shared" si="60"/>
        <v>0.61499999999999999</v>
      </c>
      <c r="E1243" s="4">
        <f t="shared" si="58"/>
        <v>313.96970000000005</v>
      </c>
      <c r="F1243" s="4">
        <f t="shared" si="59"/>
        <v>15.539700000000039</v>
      </c>
      <c r="G1243" s="12">
        <v>2023</v>
      </c>
    </row>
    <row r="1244" spans="1:7" x14ac:dyDescent="0.2">
      <c r="A1244" s="18">
        <v>45093.783587962964</v>
      </c>
      <c r="B1244" s="4">
        <v>0.51</v>
      </c>
      <c r="C1244" s="4">
        <v>1.23</v>
      </c>
      <c r="D1244" s="4">
        <f t="shared" si="60"/>
        <v>0.62729999999999997</v>
      </c>
      <c r="E1244" s="4">
        <f t="shared" si="58"/>
        <v>313.98200000000003</v>
      </c>
      <c r="F1244" s="4">
        <f t="shared" si="59"/>
        <v>15.552000000000021</v>
      </c>
      <c r="G1244" s="12">
        <v>2023</v>
      </c>
    </row>
    <row r="1245" spans="1:7" x14ac:dyDescent="0.2">
      <c r="A1245" s="18">
        <v>45093.786620370367</v>
      </c>
      <c r="B1245" s="4">
        <v>0.52</v>
      </c>
      <c r="C1245" s="4">
        <v>1.23</v>
      </c>
      <c r="D1245" s="4">
        <f t="shared" si="60"/>
        <v>0.63960000000000006</v>
      </c>
      <c r="E1245" s="4">
        <f t="shared" si="58"/>
        <v>313.99430000000001</v>
      </c>
      <c r="F1245" s="4">
        <f t="shared" si="59"/>
        <v>15.564300000000003</v>
      </c>
      <c r="G1245" s="12">
        <v>2023</v>
      </c>
    </row>
    <row r="1246" spans="1:7" x14ac:dyDescent="0.2">
      <c r="A1246" s="18">
        <v>45093.788414351853</v>
      </c>
      <c r="B1246" s="4">
        <v>0.53</v>
      </c>
      <c r="C1246" s="4">
        <v>1.23</v>
      </c>
      <c r="D1246" s="4">
        <f t="shared" si="60"/>
        <v>0.65190000000000003</v>
      </c>
      <c r="E1246" s="4">
        <f t="shared" si="58"/>
        <v>314.00660000000005</v>
      </c>
      <c r="F1246" s="4">
        <f t="shared" si="59"/>
        <v>15.576600000000042</v>
      </c>
      <c r="G1246" s="12">
        <v>2023</v>
      </c>
    </row>
    <row r="1247" spans="1:7" x14ac:dyDescent="0.2">
      <c r="A1247" s="18">
        <v>45093.789953703701</v>
      </c>
      <c r="B1247" s="4">
        <v>0.54</v>
      </c>
      <c r="C1247" s="4">
        <v>1.23</v>
      </c>
      <c r="D1247" s="4">
        <f t="shared" si="60"/>
        <v>0.66420000000000001</v>
      </c>
      <c r="E1247" s="4">
        <f t="shared" si="58"/>
        <v>314.01890000000003</v>
      </c>
      <c r="F1247" s="4">
        <f t="shared" si="59"/>
        <v>15.588900000000024</v>
      </c>
      <c r="G1247" s="12">
        <v>2023</v>
      </c>
    </row>
    <row r="1248" spans="1:7" x14ac:dyDescent="0.2">
      <c r="A1248" s="18">
        <v>45093.791701388887</v>
      </c>
      <c r="B1248" s="4">
        <v>0.55000000000000004</v>
      </c>
      <c r="C1248" s="4">
        <v>1.23</v>
      </c>
      <c r="D1248" s="4">
        <f t="shared" si="60"/>
        <v>0.67649999999999999</v>
      </c>
      <c r="E1248" s="4">
        <f t="shared" si="58"/>
        <v>314.03120000000001</v>
      </c>
      <c r="F1248" s="4">
        <f t="shared" si="59"/>
        <v>15.601200000000006</v>
      </c>
      <c r="G1248" s="12">
        <v>2023</v>
      </c>
    </row>
    <row r="1249" spans="1:7" x14ac:dyDescent="0.2">
      <c r="A1249" s="18">
        <v>45093.7966087963</v>
      </c>
      <c r="B1249" s="4">
        <v>0.56000000000000005</v>
      </c>
      <c r="C1249" s="4">
        <v>1.23</v>
      </c>
      <c r="D1249" s="4">
        <f t="shared" si="60"/>
        <v>0.68880000000000008</v>
      </c>
      <c r="E1249" s="4">
        <f t="shared" si="58"/>
        <v>314.04350000000005</v>
      </c>
      <c r="F1249" s="4">
        <f t="shared" si="59"/>
        <v>15.613500000000045</v>
      </c>
      <c r="G1249" s="12">
        <v>2023</v>
      </c>
    </row>
    <row r="1250" spans="1:7" x14ac:dyDescent="0.2">
      <c r="A1250" s="18">
        <v>45118.60738425926</v>
      </c>
      <c r="B1250" s="4">
        <v>0.56999999999999995</v>
      </c>
      <c r="C1250" s="4">
        <v>1.23</v>
      </c>
      <c r="D1250" s="4">
        <f t="shared" si="60"/>
        <v>0.70109999999999995</v>
      </c>
      <c r="E1250" s="4">
        <f t="shared" si="58"/>
        <v>314.05580000000003</v>
      </c>
      <c r="F1250" s="4">
        <f t="shared" si="59"/>
        <v>15.625800000000027</v>
      </c>
      <c r="G1250" s="12">
        <v>2023</v>
      </c>
    </row>
    <row r="1251" spans="1:7" x14ac:dyDescent="0.2">
      <c r="A1251" s="18">
        <v>45127.797881944447</v>
      </c>
      <c r="B1251" s="4">
        <v>0.57999999999999996</v>
      </c>
      <c r="C1251" s="4">
        <v>1.23</v>
      </c>
      <c r="D1251" s="4">
        <f t="shared" si="60"/>
        <v>0.71339999999999992</v>
      </c>
      <c r="E1251" s="4">
        <f t="shared" si="58"/>
        <v>314.06810000000002</v>
      </c>
      <c r="F1251" s="4">
        <f t="shared" si="59"/>
        <v>15.638100000000009</v>
      </c>
      <c r="G1251" s="12">
        <v>2023</v>
      </c>
    </row>
    <row r="1252" spans="1:7" x14ac:dyDescent="0.2">
      <c r="A1252" s="18">
        <v>45127.800034722219</v>
      </c>
      <c r="B1252" s="4">
        <v>0.59</v>
      </c>
      <c r="C1252" s="4">
        <v>1.23</v>
      </c>
      <c r="D1252" s="4">
        <f t="shared" si="60"/>
        <v>0.7256999999999999</v>
      </c>
      <c r="E1252" s="4">
        <f t="shared" si="58"/>
        <v>314.08040000000005</v>
      </c>
      <c r="F1252" s="4">
        <f t="shared" si="59"/>
        <v>15.650400000000047</v>
      </c>
      <c r="G1252" s="12">
        <v>2023</v>
      </c>
    </row>
    <row r="1253" spans="1:7" x14ac:dyDescent="0.2">
      <c r="A1253" s="18">
        <v>45127.820497685185</v>
      </c>
      <c r="B1253" s="4">
        <v>0.6</v>
      </c>
      <c r="C1253" s="4">
        <v>1.23</v>
      </c>
      <c r="D1253" s="4">
        <f t="shared" si="60"/>
        <v>0.73799999999999999</v>
      </c>
      <c r="E1253" s="4">
        <f t="shared" si="58"/>
        <v>314.09270000000004</v>
      </c>
      <c r="F1253" s="4">
        <f t="shared" si="59"/>
        <v>15.662700000000029</v>
      </c>
      <c r="G1253" s="12">
        <v>2023</v>
      </c>
    </row>
    <row r="1254" spans="1:7" x14ac:dyDescent="0.2">
      <c r="A1254" s="18">
        <v>45131.59171296296</v>
      </c>
      <c r="B1254" s="4">
        <v>0.61</v>
      </c>
      <c r="C1254" s="4">
        <v>1.23</v>
      </c>
      <c r="D1254" s="4">
        <f t="shared" si="60"/>
        <v>0.75029999999999997</v>
      </c>
      <c r="E1254" s="4">
        <f t="shared" si="58"/>
        <v>314.10500000000002</v>
      </c>
      <c r="F1254" s="4">
        <f t="shared" si="59"/>
        <v>15.675000000000011</v>
      </c>
      <c r="G1254" s="12">
        <v>2023</v>
      </c>
    </row>
    <row r="1255" spans="1:7" x14ac:dyDescent="0.2">
      <c r="A1255" s="18">
        <v>45131.594918981478</v>
      </c>
      <c r="B1255" s="4">
        <v>0.62</v>
      </c>
      <c r="C1255" s="4">
        <v>1.23</v>
      </c>
      <c r="D1255" s="4">
        <f t="shared" si="60"/>
        <v>0.76259999999999994</v>
      </c>
      <c r="E1255" s="4">
        <f t="shared" si="58"/>
        <v>314.11730000000006</v>
      </c>
      <c r="F1255" s="4">
        <f t="shared" si="59"/>
        <v>15.68730000000005</v>
      </c>
      <c r="G1255" s="12">
        <v>2023</v>
      </c>
    </row>
    <row r="1256" spans="1:7" x14ac:dyDescent="0.2">
      <c r="A1256" s="18">
        <v>45131.596412037034</v>
      </c>
      <c r="B1256" s="4">
        <v>0.63</v>
      </c>
      <c r="C1256" s="4">
        <v>1.23</v>
      </c>
      <c r="D1256" s="4">
        <f t="shared" si="60"/>
        <v>0.77490000000000003</v>
      </c>
      <c r="E1256" s="4">
        <f t="shared" si="58"/>
        <v>314.12960000000004</v>
      </c>
      <c r="F1256" s="4">
        <f t="shared" si="59"/>
        <v>15.699600000000032</v>
      </c>
      <c r="G1256" s="12">
        <v>2023</v>
      </c>
    </row>
    <row r="1257" spans="1:7" x14ac:dyDescent="0.2">
      <c r="A1257" s="18">
        <v>45131.596979166665</v>
      </c>
      <c r="B1257" s="4">
        <v>0.64</v>
      </c>
      <c r="C1257" s="4">
        <v>1.23</v>
      </c>
      <c r="D1257" s="4">
        <f t="shared" si="60"/>
        <v>0.78720000000000001</v>
      </c>
      <c r="E1257" s="4">
        <f t="shared" si="58"/>
        <v>314.14190000000002</v>
      </c>
      <c r="F1257" s="4">
        <f t="shared" si="59"/>
        <v>15.711900000000014</v>
      </c>
      <c r="G1257" s="12">
        <v>2023</v>
      </c>
    </row>
    <row r="1258" spans="1:7" x14ac:dyDescent="0.2">
      <c r="A1258" s="18">
        <v>45131.597500000003</v>
      </c>
      <c r="B1258" s="4">
        <v>0.65</v>
      </c>
      <c r="C1258" s="4">
        <v>1.23</v>
      </c>
      <c r="D1258" s="4">
        <f t="shared" si="60"/>
        <v>0.79949999999999999</v>
      </c>
      <c r="E1258" s="4">
        <f t="shared" ref="E1258:E1321" si="61">D1258+$E$1192</f>
        <v>314.15420000000006</v>
      </c>
      <c r="F1258" s="4">
        <f t="shared" si="59"/>
        <v>15.724200000000053</v>
      </c>
      <c r="G1258" s="12">
        <v>2023</v>
      </c>
    </row>
    <row r="1259" spans="1:7" x14ac:dyDescent="0.2">
      <c r="A1259" s="18">
        <v>45131.602638888886</v>
      </c>
      <c r="B1259" s="4">
        <v>0.66</v>
      </c>
      <c r="C1259" s="4">
        <v>1.23</v>
      </c>
      <c r="D1259" s="4">
        <f t="shared" si="60"/>
        <v>0.81180000000000008</v>
      </c>
      <c r="E1259" s="4">
        <f t="shared" si="61"/>
        <v>314.16650000000004</v>
      </c>
      <c r="F1259" s="4">
        <f t="shared" si="59"/>
        <v>15.736500000000035</v>
      </c>
      <c r="G1259" s="12">
        <v>2023</v>
      </c>
    </row>
    <row r="1260" spans="1:7" x14ac:dyDescent="0.2">
      <c r="A1260" s="18">
        <v>45131.671863425923</v>
      </c>
      <c r="B1260" s="4">
        <v>0.67</v>
      </c>
      <c r="C1260" s="4">
        <v>1.23</v>
      </c>
      <c r="D1260" s="4">
        <f t="shared" si="60"/>
        <v>0.82410000000000005</v>
      </c>
      <c r="E1260" s="4">
        <f t="shared" si="61"/>
        <v>314.17880000000002</v>
      </c>
      <c r="F1260" s="4">
        <f t="shared" si="59"/>
        <v>15.748800000000017</v>
      </c>
      <c r="G1260" s="12">
        <v>2023</v>
      </c>
    </row>
    <row r="1261" spans="1:7" x14ac:dyDescent="0.2">
      <c r="A1261" s="18">
        <v>45136.543298611112</v>
      </c>
      <c r="B1261" s="4">
        <v>0.68</v>
      </c>
      <c r="C1261" s="4">
        <v>1.23</v>
      </c>
      <c r="D1261" s="4">
        <f t="shared" si="60"/>
        <v>0.83640000000000003</v>
      </c>
      <c r="E1261" s="4">
        <f t="shared" si="61"/>
        <v>314.19110000000006</v>
      </c>
      <c r="F1261" s="4">
        <f t="shared" si="59"/>
        <v>15.761100000000056</v>
      </c>
      <c r="G1261" s="12">
        <v>2023</v>
      </c>
    </row>
    <row r="1262" spans="1:7" x14ac:dyDescent="0.2">
      <c r="A1262" s="18">
        <v>45136.544050925928</v>
      </c>
      <c r="B1262" s="4">
        <v>0.69</v>
      </c>
      <c r="C1262" s="4">
        <v>1.23</v>
      </c>
      <c r="D1262" s="4">
        <f t="shared" si="60"/>
        <v>0.8486999999999999</v>
      </c>
      <c r="E1262" s="4">
        <f t="shared" si="61"/>
        <v>314.20340000000004</v>
      </c>
      <c r="F1262" s="4">
        <f t="shared" si="59"/>
        <v>15.773400000000038</v>
      </c>
      <c r="G1262" s="12">
        <v>2023</v>
      </c>
    </row>
    <row r="1263" spans="1:7" x14ac:dyDescent="0.2">
      <c r="A1263" s="18">
        <v>45136.545335648145</v>
      </c>
      <c r="B1263" s="4">
        <v>0.7</v>
      </c>
      <c r="C1263" s="4">
        <v>1.23</v>
      </c>
      <c r="D1263" s="4">
        <f t="shared" si="60"/>
        <v>0.86099999999999999</v>
      </c>
      <c r="E1263" s="4">
        <f t="shared" si="61"/>
        <v>314.21570000000003</v>
      </c>
      <c r="F1263" s="4">
        <f t="shared" si="59"/>
        <v>15.78570000000002</v>
      </c>
      <c r="G1263" s="12">
        <v>2023</v>
      </c>
    </row>
    <row r="1264" spans="1:7" x14ac:dyDescent="0.2">
      <c r="A1264" s="18">
        <v>45136.691481481481</v>
      </c>
      <c r="B1264" s="4">
        <v>0.71</v>
      </c>
      <c r="C1264" s="4">
        <v>1.23</v>
      </c>
      <c r="D1264" s="4">
        <f t="shared" si="60"/>
        <v>0.87329999999999997</v>
      </c>
      <c r="E1264" s="4">
        <f t="shared" si="61"/>
        <v>314.22800000000001</v>
      </c>
      <c r="F1264" s="4">
        <f t="shared" si="59"/>
        <v>15.798000000000002</v>
      </c>
      <c r="G1264" s="12">
        <v>2023</v>
      </c>
    </row>
    <row r="1265" spans="1:7" x14ac:dyDescent="0.2">
      <c r="A1265" s="18">
        <v>45136.706701388888</v>
      </c>
      <c r="B1265" s="4">
        <v>0.72</v>
      </c>
      <c r="C1265" s="4">
        <v>1.23</v>
      </c>
      <c r="D1265" s="4">
        <f t="shared" si="60"/>
        <v>0.88559999999999994</v>
      </c>
      <c r="E1265" s="4">
        <f t="shared" si="61"/>
        <v>314.24030000000005</v>
      </c>
      <c r="F1265" s="4">
        <f t="shared" si="59"/>
        <v>15.810300000000041</v>
      </c>
      <c r="G1265" s="12">
        <v>2023</v>
      </c>
    </row>
    <row r="1266" spans="1:7" x14ac:dyDescent="0.2">
      <c r="A1266" s="18">
        <v>45138.544212962966</v>
      </c>
      <c r="B1266" s="4">
        <v>0.73</v>
      </c>
      <c r="C1266" s="4">
        <v>1.23</v>
      </c>
      <c r="D1266" s="4">
        <f t="shared" si="60"/>
        <v>0.89789999999999992</v>
      </c>
      <c r="E1266" s="4">
        <f t="shared" si="61"/>
        <v>314.25260000000003</v>
      </c>
      <c r="F1266" s="4">
        <f t="shared" si="59"/>
        <v>15.822600000000023</v>
      </c>
      <c r="G1266" s="12">
        <v>2023</v>
      </c>
    </row>
    <row r="1267" spans="1:7" x14ac:dyDescent="0.2">
      <c r="A1267" s="18">
        <v>45138.544710648152</v>
      </c>
      <c r="B1267" s="4">
        <v>0.74</v>
      </c>
      <c r="C1267" s="4">
        <v>1.23</v>
      </c>
      <c r="D1267" s="4">
        <f t="shared" si="60"/>
        <v>0.91020000000000001</v>
      </c>
      <c r="E1267" s="4">
        <f t="shared" si="61"/>
        <v>314.26490000000001</v>
      </c>
      <c r="F1267" s="4">
        <f t="shared" si="59"/>
        <v>15.834900000000005</v>
      </c>
      <c r="G1267" s="12">
        <v>2023</v>
      </c>
    </row>
    <row r="1268" spans="1:7" x14ac:dyDescent="0.2">
      <c r="A1268" s="18">
        <v>45138.545057870368</v>
      </c>
      <c r="B1268" s="4">
        <v>0.75</v>
      </c>
      <c r="C1268" s="4">
        <v>1.23</v>
      </c>
      <c r="D1268" s="4">
        <f t="shared" si="60"/>
        <v>0.92249999999999999</v>
      </c>
      <c r="E1268" s="4">
        <f t="shared" si="61"/>
        <v>314.27720000000005</v>
      </c>
      <c r="F1268" s="4">
        <f t="shared" si="59"/>
        <v>15.847200000000043</v>
      </c>
      <c r="G1268" s="12">
        <v>2023</v>
      </c>
    </row>
    <row r="1269" spans="1:7" x14ac:dyDescent="0.2">
      <c r="A1269" s="18">
        <v>45138.545486111114</v>
      </c>
      <c r="B1269" s="4">
        <v>0.76</v>
      </c>
      <c r="C1269" s="4">
        <v>1.23</v>
      </c>
      <c r="D1269" s="4">
        <f t="shared" si="60"/>
        <v>0.93479999999999996</v>
      </c>
      <c r="E1269" s="4">
        <f t="shared" si="61"/>
        <v>314.28950000000003</v>
      </c>
      <c r="F1269" s="4">
        <f t="shared" si="59"/>
        <v>15.859500000000025</v>
      </c>
      <c r="G1269" s="12">
        <v>2023</v>
      </c>
    </row>
    <row r="1270" spans="1:7" x14ac:dyDescent="0.2">
      <c r="A1270" s="18">
        <v>45138.54587962963</v>
      </c>
      <c r="B1270" s="4">
        <v>0.77</v>
      </c>
      <c r="C1270" s="4">
        <v>1.23</v>
      </c>
      <c r="D1270" s="4">
        <f t="shared" si="60"/>
        <v>0.94710000000000005</v>
      </c>
      <c r="E1270" s="4">
        <f t="shared" si="61"/>
        <v>314.30180000000001</v>
      </c>
      <c r="F1270" s="4">
        <f t="shared" si="59"/>
        <v>15.871800000000007</v>
      </c>
      <c r="G1270" s="12">
        <v>2023</v>
      </c>
    </row>
    <row r="1271" spans="1:7" x14ac:dyDescent="0.2">
      <c r="A1271" s="18">
        <v>45138.546388888892</v>
      </c>
      <c r="B1271" s="4">
        <v>0.78</v>
      </c>
      <c r="C1271" s="4">
        <v>1.23</v>
      </c>
      <c r="D1271" s="4">
        <f t="shared" si="60"/>
        <v>0.95940000000000003</v>
      </c>
      <c r="E1271" s="4">
        <f t="shared" si="61"/>
        <v>314.31410000000005</v>
      </c>
      <c r="F1271" s="4">
        <f t="shared" si="59"/>
        <v>15.884100000000046</v>
      </c>
      <c r="G1271" s="12">
        <v>2023</v>
      </c>
    </row>
    <row r="1272" spans="1:7" x14ac:dyDescent="0.2">
      <c r="A1272" s="18">
        <v>45138.546967592592</v>
      </c>
      <c r="B1272" s="4">
        <v>0.79</v>
      </c>
      <c r="C1272" s="4">
        <v>1.23</v>
      </c>
      <c r="D1272" s="4">
        <f t="shared" si="60"/>
        <v>0.97170000000000001</v>
      </c>
      <c r="E1272" s="4">
        <f t="shared" si="61"/>
        <v>314.32640000000004</v>
      </c>
      <c r="F1272" s="4">
        <f t="shared" si="59"/>
        <v>15.896400000000028</v>
      </c>
      <c r="G1272" s="12">
        <v>2023</v>
      </c>
    </row>
    <row r="1273" spans="1:7" x14ac:dyDescent="0.2">
      <c r="A1273" s="18">
        <v>45138.548819444448</v>
      </c>
      <c r="B1273" s="4">
        <v>0.8</v>
      </c>
      <c r="C1273" s="4">
        <v>1.23</v>
      </c>
      <c r="D1273" s="4">
        <f t="shared" si="60"/>
        <v>0.98399999999999999</v>
      </c>
      <c r="E1273" s="4">
        <f t="shared" si="61"/>
        <v>314.33870000000002</v>
      </c>
      <c r="F1273" s="4">
        <f t="shared" si="59"/>
        <v>15.90870000000001</v>
      </c>
      <c r="G1273" s="12">
        <v>2023</v>
      </c>
    </row>
    <row r="1274" spans="1:7" x14ac:dyDescent="0.2">
      <c r="A1274" s="18">
        <v>45138.549768518518</v>
      </c>
      <c r="B1274" s="4">
        <v>0.81</v>
      </c>
      <c r="C1274" s="4">
        <v>1.23</v>
      </c>
      <c r="D1274" s="4">
        <f t="shared" si="60"/>
        <v>0.99630000000000007</v>
      </c>
      <c r="E1274" s="4">
        <f t="shared" si="61"/>
        <v>314.35100000000006</v>
      </c>
      <c r="F1274" s="4">
        <f t="shared" si="59"/>
        <v>15.921000000000049</v>
      </c>
      <c r="G1274" s="12">
        <v>2023</v>
      </c>
    </row>
    <row r="1275" spans="1:7" x14ac:dyDescent="0.2">
      <c r="A1275" s="18">
        <v>45138.550393518519</v>
      </c>
      <c r="B1275" s="4">
        <v>0.82</v>
      </c>
      <c r="C1275" s="4">
        <v>1.23</v>
      </c>
      <c r="D1275" s="4">
        <f t="shared" si="60"/>
        <v>1.0085999999999999</v>
      </c>
      <c r="E1275" s="4">
        <f t="shared" si="61"/>
        <v>314.36330000000004</v>
      </c>
      <c r="F1275" s="4">
        <f t="shared" si="59"/>
        <v>15.933300000000031</v>
      </c>
      <c r="G1275" s="12">
        <v>2023</v>
      </c>
    </row>
    <row r="1276" spans="1:7" x14ac:dyDescent="0.2">
      <c r="A1276" s="18">
        <v>45138.55096064815</v>
      </c>
      <c r="B1276" s="4">
        <v>0.83</v>
      </c>
      <c r="C1276" s="4">
        <v>1.23</v>
      </c>
      <c r="D1276" s="4">
        <f t="shared" si="60"/>
        <v>1.0208999999999999</v>
      </c>
      <c r="E1276" s="4">
        <f t="shared" si="61"/>
        <v>314.37560000000002</v>
      </c>
      <c r="F1276" s="4">
        <f t="shared" si="59"/>
        <v>15.945600000000013</v>
      </c>
      <c r="G1276" s="12">
        <v>2023</v>
      </c>
    </row>
    <row r="1277" spans="1:7" x14ac:dyDescent="0.2">
      <c r="A1277" s="18">
        <v>45138.551435185182</v>
      </c>
      <c r="B1277" s="4">
        <v>0.84</v>
      </c>
      <c r="C1277" s="4">
        <v>1.23</v>
      </c>
      <c r="D1277" s="4">
        <f t="shared" si="60"/>
        <v>1.0331999999999999</v>
      </c>
      <c r="E1277" s="4">
        <f t="shared" si="61"/>
        <v>314.38790000000006</v>
      </c>
      <c r="F1277" s="4">
        <f t="shared" si="59"/>
        <v>15.957900000000052</v>
      </c>
      <c r="G1277" s="12">
        <v>2023</v>
      </c>
    </row>
    <row r="1278" spans="1:7" x14ac:dyDescent="0.2">
      <c r="A1278" s="18">
        <v>45138.552164351851</v>
      </c>
      <c r="B1278" s="4">
        <v>0.85</v>
      </c>
      <c r="C1278" s="4">
        <v>1.23</v>
      </c>
      <c r="D1278" s="4">
        <f t="shared" si="60"/>
        <v>1.0454999999999999</v>
      </c>
      <c r="E1278" s="4">
        <f t="shared" si="61"/>
        <v>314.40020000000004</v>
      </c>
      <c r="F1278" s="4">
        <f t="shared" si="59"/>
        <v>15.970200000000034</v>
      </c>
      <c r="G1278" s="12">
        <v>2023</v>
      </c>
    </row>
    <row r="1279" spans="1:7" x14ac:dyDescent="0.2">
      <c r="A1279" s="18">
        <v>45138.552893518521</v>
      </c>
      <c r="B1279" s="4">
        <v>0.86</v>
      </c>
      <c r="C1279" s="4">
        <v>1.23</v>
      </c>
      <c r="D1279" s="4">
        <f t="shared" si="60"/>
        <v>1.0578000000000001</v>
      </c>
      <c r="E1279" s="4">
        <f t="shared" si="61"/>
        <v>314.41250000000002</v>
      </c>
      <c r="F1279" s="4">
        <f t="shared" si="59"/>
        <v>15.982500000000016</v>
      </c>
      <c r="G1279" s="12">
        <v>2023</v>
      </c>
    </row>
    <row r="1280" spans="1:7" x14ac:dyDescent="0.2">
      <c r="A1280" s="18">
        <v>45138.553888888891</v>
      </c>
      <c r="B1280" s="4">
        <v>0.87</v>
      </c>
      <c r="C1280" s="4">
        <v>1.23</v>
      </c>
      <c r="D1280" s="4">
        <f t="shared" si="60"/>
        <v>1.0701000000000001</v>
      </c>
      <c r="E1280" s="4">
        <f t="shared" si="61"/>
        <v>314.42480000000006</v>
      </c>
      <c r="F1280" s="4">
        <f t="shared" si="59"/>
        <v>15.994800000000055</v>
      </c>
      <c r="G1280" s="12">
        <v>2023</v>
      </c>
    </row>
    <row r="1281" spans="1:7" x14ac:dyDescent="0.2">
      <c r="A1281" s="18">
        <v>45138.555428240739</v>
      </c>
      <c r="B1281" s="4">
        <v>0.88</v>
      </c>
      <c r="C1281" s="4">
        <v>1.23</v>
      </c>
      <c r="D1281" s="4">
        <f t="shared" si="60"/>
        <v>1.0824</v>
      </c>
      <c r="E1281" s="4">
        <f t="shared" si="61"/>
        <v>314.43710000000004</v>
      </c>
      <c r="F1281" s="4">
        <f t="shared" si="59"/>
        <v>16.007100000000037</v>
      </c>
      <c r="G1281" s="12">
        <v>2023</v>
      </c>
    </row>
    <row r="1282" spans="1:7" x14ac:dyDescent="0.2">
      <c r="A1282" s="18">
        <v>45138.556018518517</v>
      </c>
      <c r="B1282" s="4">
        <v>0.89</v>
      </c>
      <c r="C1282" s="4">
        <v>1.23</v>
      </c>
      <c r="D1282" s="4">
        <f t="shared" si="60"/>
        <v>1.0947</v>
      </c>
      <c r="E1282" s="4">
        <f t="shared" si="61"/>
        <v>314.44940000000003</v>
      </c>
      <c r="F1282" s="4">
        <f t="shared" si="59"/>
        <v>16.019400000000019</v>
      </c>
      <c r="G1282" s="12">
        <v>2023</v>
      </c>
    </row>
    <row r="1283" spans="1:7" x14ac:dyDescent="0.2">
      <c r="A1283" s="18">
        <v>45138.556562500002</v>
      </c>
      <c r="B1283" s="4">
        <v>0.9</v>
      </c>
      <c r="C1283" s="4">
        <v>1.23</v>
      </c>
      <c r="D1283" s="4">
        <f t="shared" si="60"/>
        <v>1.107</v>
      </c>
      <c r="E1283" s="4">
        <f t="shared" si="61"/>
        <v>314.46170000000006</v>
      </c>
      <c r="F1283" s="4">
        <f t="shared" si="59"/>
        <v>16.031700000000058</v>
      </c>
      <c r="G1283" s="12">
        <v>2023</v>
      </c>
    </row>
    <row r="1284" spans="1:7" x14ac:dyDescent="0.2">
      <c r="A1284" s="18">
        <v>45138.556898148148</v>
      </c>
      <c r="B1284" s="4">
        <v>0.91</v>
      </c>
      <c r="C1284" s="4">
        <v>1.23</v>
      </c>
      <c r="D1284" s="4">
        <f t="shared" si="60"/>
        <v>1.1193</v>
      </c>
      <c r="E1284" s="4">
        <f t="shared" si="61"/>
        <v>314.47400000000005</v>
      </c>
      <c r="F1284" s="4">
        <f t="shared" ref="F1284:F1347" si="62">E1284-298.43</f>
        <v>16.04400000000004</v>
      </c>
      <c r="G1284" s="12">
        <v>2023</v>
      </c>
    </row>
    <row r="1285" spans="1:7" x14ac:dyDescent="0.2">
      <c r="A1285" s="18">
        <v>45138.557175925926</v>
      </c>
      <c r="B1285" s="4">
        <v>0.92</v>
      </c>
      <c r="C1285" s="4">
        <v>1.23</v>
      </c>
      <c r="D1285" s="4">
        <f t="shared" si="60"/>
        <v>1.1315999999999999</v>
      </c>
      <c r="E1285" s="4">
        <f t="shared" si="61"/>
        <v>314.48630000000003</v>
      </c>
      <c r="F1285" s="4">
        <f t="shared" si="62"/>
        <v>16.056300000000022</v>
      </c>
      <c r="G1285" s="12">
        <v>2023</v>
      </c>
    </row>
    <row r="1286" spans="1:7" x14ac:dyDescent="0.2">
      <c r="A1286" s="18">
        <v>45138.557384259257</v>
      </c>
      <c r="B1286" s="4">
        <v>0.93</v>
      </c>
      <c r="C1286" s="4">
        <v>1.23</v>
      </c>
      <c r="D1286" s="4">
        <f t="shared" si="60"/>
        <v>1.1439000000000001</v>
      </c>
      <c r="E1286" s="4">
        <f t="shared" si="61"/>
        <v>314.49860000000001</v>
      </c>
      <c r="F1286" s="4">
        <f t="shared" si="62"/>
        <v>16.068600000000004</v>
      </c>
      <c r="G1286" s="12">
        <v>2023</v>
      </c>
    </row>
    <row r="1287" spans="1:7" x14ac:dyDescent="0.2">
      <c r="A1287" s="18">
        <v>45138.557696759257</v>
      </c>
      <c r="B1287" s="4">
        <v>0.94</v>
      </c>
      <c r="C1287" s="4">
        <v>1.23</v>
      </c>
      <c r="D1287" s="4">
        <f t="shared" si="60"/>
        <v>1.1561999999999999</v>
      </c>
      <c r="E1287" s="4">
        <f t="shared" si="61"/>
        <v>314.51090000000005</v>
      </c>
      <c r="F1287" s="4">
        <f t="shared" si="62"/>
        <v>16.080900000000042</v>
      </c>
      <c r="G1287" s="12">
        <v>2023</v>
      </c>
    </row>
    <row r="1288" spans="1:7" x14ac:dyDescent="0.2">
      <c r="A1288" s="18">
        <v>45138.558009259257</v>
      </c>
      <c r="B1288" s="4">
        <v>0.95</v>
      </c>
      <c r="C1288" s="4">
        <v>1.23</v>
      </c>
      <c r="D1288" s="4">
        <f t="shared" si="60"/>
        <v>1.1684999999999999</v>
      </c>
      <c r="E1288" s="4">
        <f t="shared" si="61"/>
        <v>314.52320000000003</v>
      </c>
      <c r="F1288" s="4">
        <f t="shared" si="62"/>
        <v>16.093200000000024</v>
      </c>
      <c r="G1288" s="12">
        <v>2023</v>
      </c>
    </row>
    <row r="1289" spans="1:7" x14ac:dyDescent="0.2">
      <c r="A1289" s="18">
        <v>45138.558576388888</v>
      </c>
      <c r="B1289" s="4">
        <v>0.96</v>
      </c>
      <c r="C1289" s="4">
        <v>1.23</v>
      </c>
      <c r="D1289" s="4">
        <f t="shared" si="60"/>
        <v>1.1807999999999998</v>
      </c>
      <c r="E1289" s="4">
        <f t="shared" si="61"/>
        <v>314.53550000000001</v>
      </c>
      <c r="F1289" s="4">
        <f t="shared" si="62"/>
        <v>16.105500000000006</v>
      </c>
      <c r="G1289" s="12">
        <v>2023</v>
      </c>
    </row>
    <row r="1290" spans="1:7" x14ac:dyDescent="0.2">
      <c r="A1290" s="18">
        <v>45138.559861111113</v>
      </c>
      <c r="B1290" s="4">
        <v>0.97</v>
      </c>
      <c r="C1290" s="4">
        <v>1.23</v>
      </c>
      <c r="D1290" s="4">
        <f t="shared" si="60"/>
        <v>1.1931</v>
      </c>
      <c r="E1290" s="4">
        <f t="shared" si="61"/>
        <v>314.54780000000005</v>
      </c>
      <c r="F1290" s="4">
        <f t="shared" si="62"/>
        <v>16.117800000000045</v>
      </c>
      <c r="G1290" s="12">
        <v>2023</v>
      </c>
    </row>
    <row r="1291" spans="1:7" x14ac:dyDescent="0.2">
      <c r="A1291" s="18">
        <v>45138.562164351853</v>
      </c>
      <c r="B1291" s="4">
        <v>0.98</v>
      </c>
      <c r="C1291" s="4">
        <v>1.23</v>
      </c>
      <c r="D1291" s="4">
        <f t="shared" si="60"/>
        <v>1.2054</v>
      </c>
      <c r="E1291" s="4">
        <f t="shared" si="61"/>
        <v>314.56010000000003</v>
      </c>
      <c r="F1291" s="4">
        <f t="shared" si="62"/>
        <v>16.130100000000027</v>
      </c>
      <c r="G1291" s="12">
        <v>2023</v>
      </c>
    </row>
    <row r="1292" spans="1:7" x14ac:dyDescent="0.2">
      <c r="A1292" s="18">
        <v>45138.563726851855</v>
      </c>
      <c r="B1292" s="4">
        <v>0.99</v>
      </c>
      <c r="C1292" s="4">
        <v>1.23</v>
      </c>
      <c r="D1292" s="4">
        <f t="shared" si="60"/>
        <v>1.2177</v>
      </c>
      <c r="E1292" s="4">
        <f t="shared" si="61"/>
        <v>314.57240000000002</v>
      </c>
      <c r="F1292" s="4">
        <f t="shared" si="62"/>
        <v>16.142400000000009</v>
      </c>
      <c r="G1292" s="12">
        <v>2023</v>
      </c>
    </row>
    <row r="1293" spans="1:7" x14ac:dyDescent="0.2">
      <c r="A1293" s="18">
        <v>45138.566053240742</v>
      </c>
      <c r="B1293" s="4">
        <v>1</v>
      </c>
      <c r="C1293" s="4">
        <v>1.23</v>
      </c>
      <c r="D1293" s="4">
        <f t="shared" si="60"/>
        <v>1.23</v>
      </c>
      <c r="E1293" s="4">
        <f t="shared" si="61"/>
        <v>314.58470000000005</v>
      </c>
      <c r="F1293" s="4">
        <f t="shared" si="62"/>
        <v>16.154700000000048</v>
      </c>
      <c r="G1293" s="12">
        <v>2023</v>
      </c>
    </row>
    <row r="1294" spans="1:7" x14ac:dyDescent="0.2">
      <c r="A1294" s="18">
        <v>45138.568761574075</v>
      </c>
      <c r="B1294" s="4">
        <v>1.01</v>
      </c>
      <c r="C1294" s="4">
        <v>1.23</v>
      </c>
      <c r="D1294" s="4">
        <f t="shared" si="60"/>
        <v>1.2423</v>
      </c>
      <c r="E1294" s="4">
        <f t="shared" si="61"/>
        <v>314.59700000000004</v>
      </c>
      <c r="F1294" s="4">
        <f t="shared" si="62"/>
        <v>16.16700000000003</v>
      </c>
      <c r="G1294" s="12">
        <v>2023</v>
      </c>
    </row>
    <row r="1295" spans="1:7" x14ac:dyDescent="0.2">
      <c r="A1295" s="18">
        <v>45139.968275462961</v>
      </c>
      <c r="B1295" s="4">
        <v>1.02</v>
      </c>
      <c r="C1295" s="4">
        <v>1.23</v>
      </c>
      <c r="D1295" s="4">
        <f t="shared" si="60"/>
        <v>1.2545999999999999</v>
      </c>
      <c r="E1295" s="4">
        <f t="shared" si="61"/>
        <v>314.60930000000002</v>
      </c>
      <c r="F1295" s="4">
        <f t="shared" si="62"/>
        <v>16.179300000000012</v>
      </c>
      <c r="G1295" s="12">
        <v>2023</v>
      </c>
    </row>
    <row r="1296" spans="1:7" x14ac:dyDescent="0.2">
      <c r="A1296" s="18">
        <v>45140.524965277778</v>
      </c>
      <c r="B1296" s="4">
        <v>1.03</v>
      </c>
      <c r="C1296" s="4">
        <v>1.23</v>
      </c>
      <c r="D1296" s="4">
        <f t="shared" si="60"/>
        <v>1.2668999999999999</v>
      </c>
      <c r="E1296" s="4">
        <f t="shared" si="61"/>
        <v>314.62160000000006</v>
      </c>
      <c r="F1296" s="4">
        <f t="shared" si="62"/>
        <v>16.191600000000051</v>
      </c>
      <c r="G1296" s="12">
        <v>2023</v>
      </c>
    </row>
    <row r="1297" spans="1:7" x14ac:dyDescent="0.2">
      <c r="A1297" s="18">
        <v>45140.528252314813</v>
      </c>
      <c r="B1297" s="4">
        <v>1.04</v>
      </c>
      <c r="C1297" s="4">
        <v>1.23</v>
      </c>
      <c r="D1297" s="4">
        <f t="shared" si="60"/>
        <v>1.2792000000000001</v>
      </c>
      <c r="E1297" s="4">
        <f t="shared" si="61"/>
        <v>314.63390000000004</v>
      </c>
      <c r="F1297" s="4">
        <f t="shared" si="62"/>
        <v>16.203900000000033</v>
      </c>
      <c r="G1297" s="12">
        <v>2023</v>
      </c>
    </row>
    <row r="1298" spans="1:7" x14ac:dyDescent="0.2">
      <c r="A1298" s="18">
        <v>45140.549131944441</v>
      </c>
      <c r="B1298" s="4">
        <v>1.05</v>
      </c>
      <c r="C1298" s="4">
        <v>1.23</v>
      </c>
      <c r="D1298" s="4">
        <f t="shared" ref="D1298:D1361" si="63">B1298*C1298</f>
        <v>1.2915000000000001</v>
      </c>
      <c r="E1298" s="4">
        <f t="shared" si="61"/>
        <v>314.64620000000002</v>
      </c>
      <c r="F1298" s="4">
        <f t="shared" si="62"/>
        <v>16.216200000000015</v>
      </c>
      <c r="G1298" s="12">
        <v>2023</v>
      </c>
    </row>
    <row r="1299" spans="1:7" x14ac:dyDescent="0.2">
      <c r="A1299" s="18">
        <v>45140.595613425925</v>
      </c>
      <c r="B1299" s="4">
        <v>1.06</v>
      </c>
      <c r="C1299" s="4">
        <v>1.23</v>
      </c>
      <c r="D1299" s="4">
        <f t="shared" si="63"/>
        <v>1.3038000000000001</v>
      </c>
      <c r="E1299" s="4">
        <f t="shared" si="61"/>
        <v>314.65850000000006</v>
      </c>
      <c r="F1299" s="4">
        <f t="shared" si="62"/>
        <v>16.228500000000054</v>
      </c>
      <c r="G1299" s="12">
        <v>2023</v>
      </c>
    </row>
    <row r="1300" spans="1:7" x14ac:dyDescent="0.2">
      <c r="A1300" s="18">
        <v>45140.597500000003</v>
      </c>
      <c r="B1300" s="4">
        <v>1.07</v>
      </c>
      <c r="C1300" s="4">
        <v>1.23</v>
      </c>
      <c r="D1300" s="4">
        <f t="shared" si="63"/>
        <v>1.3161</v>
      </c>
      <c r="E1300" s="4">
        <f t="shared" si="61"/>
        <v>314.67080000000004</v>
      </c>
      <c r="F1300" s="4">
        <f t="shared" si="62"/>
        <v>16.240800000000036</v>
      </c>
      <c r="G1300" s="12">
        <v>2023</v>
      </c>
    </row>
    <row r="1301" spans="1:7" x14ac:dyDescent="0.2">
      <c r="A1301" s="18">
        <v>45140.598263888889</v>
      </c>
      <c r="B1301" s="4">
        <v>1.08</v>
      </c>
      <c r="C1301" s="4">
        <v>1.23</v>
      </c>
      <c r="D1301" s="4">
        <f t="shared" si="63"/>
        <v>1.3284</v>
      </c>
      <c r="E1301" s="4">
        <f t="shared" si="61"/>
        <v>314.68310000000002</v>
      </c>
      <c r="F1301" s="4">
        <f t="shared" si="62"/>
        <v>16.253100000000018</v>
      </c>
      <c r="G1301" s="12">
        <v>2023</v>
      </c>
    </row>
    <row r="1302" spans="1:7" x14ac:dyDescent="0.2">
      <c r="A1302" s="18">
        <v>45140.598877314813</v>
      </c>
      <c r="B1302" s="4">
        <v>1.0900000000000001</v>
      </c>
      <c r="C1302" s="4">
        <v>1.23</v>
      </c>
      <c r="D1302" s="4">
        <f t="shared" si="63"/>
        <v>1.3407</v>
      </c>
      <c r="E1302" s="4">
        <f t="shared" si="61"/>
        <v>314.69540000000006</v>
      </c>
      <c r="F1302" s="4">
        <f t="shared" si="62"/>
        <v>16.265400000000056</v>
      </c>
      <c r="G1302" s="12">
        <v>2023</v>
      </c>
    </row>
    <row r="1303" spans="1:7" x14ac:dyDescent="0.2">
      <c r="A1303" s="18">
        <v>45140.606817129628</v>
      </c>
      <c r="B1303" s="4">
        <v>1.1000000000000001</v>
      </c>
      <c r="C1303" s="4">
        <v>1.23</v>
      </c>
      <c r="D1303" s="4">
        <f t="shared" si="63"/>
        <v>1.353</v>
      </c>
      <c r="E1303" s="4">
        <f t="shared" si="61"/>
        <v>314.70770000000005</v>
      </c>
      <c r="F1303" s="4">
        <f t="shared" si="62"/>
        <v>16.277700000000038</v>
      </c>
      <c r="G1303" s="12">
        <v>2023</v>
      </c>
    </row>
    <row r="1304" spans="1:7" x14ac:dyDescent="0.2">
      <c r="A1304" s="18">
        <v>45148.363564814812</v>
      </c>
      <c r="B1304" s="4">
        <v>1.1100000000000001</v>
      </c>
      <c r="C1304" s="4">
        <v>1.23</v>
      </c>
      <c r="D1304" s="4">
        <f t="shared" si="63"/>
        <v>1.3653000000000002</v>
      </c>
      <c r="E1304" s="4">
        <f t="shared" si="61"/>
        <v>314.72000000000003</v>
      </c>
      <c r="F1304" s="4">
        <f t="shared" si="62"/>
        <v>16.29000000000002</v>
      </c>
      <c r="G1304" s="12">
        <v>2023</v>
      </c>
    </row>
    <row r="1305" spans="1:7" x14ac:dyDescent="0.2">
      <c r="A1305" s="18">
        <v>45148.37940972222</v>
      </c>
      <c r="B1305" s="4">
        <v>1.1200000000000001</v>
      </c>
      <c r="C1305" s="4">
        <v>1.23</v>
      </c>
      <c r="D1305" s="4">
        <f t="shared" si="63"/>
        <v>1.3776000000000002</v>
      </c>
      <c r="E1305" s="4">
        <f t="shared" si="61"/>
        <v>314.73230000000001</v>
      </c>
      <c r="F1305" s="4">
        <f t="shared" si="62"/>
        <v>16.302300000000002</v>
      </c>
      <c r="G1305" s="12">
        <v>2023</v>
      </c>
    </row>
    <row r="1306" spans="1:7" x14ac:dyDescent="0.2">
      <c r="A1306" s="18">
        <v>45148.381620370368</v>
      </c>
      <c r="B1306" s="4">
        <v>1.1299999999999999</v>
      </c>
      <c r="C1306" s="4">
        <v>1.23</v>
      </c>
      <c r="D1306" s="4">
        <f t="shared" si="63"/>
        <v>1.3898999999999999</v>
      </c>
      <c r="E1306" s="4">
        <f t="shared" si="61"/>
        <v>314.74460000000005</v>
      </c>
      <c r="F1306" s="4">
        <f t="shared" si="62"/>
        <v>16.314600000000041</v>
      </c>
      <c r="G1306" s="12">
        <v>2023</v>
      </c>
    </row>
    <row r="1307" spans="1:7" x14ac:dyDescent="0.2">
      <c r="A1307" s="18">
        <v>45148.562685185185</v>
      </c>
      <c r="B1307" s="4">
        <v>1.1399999999999999</v>
      </c>
      <c r="C1307" s="4">
        <v>1.23</v>
      </c>
      <c r="D1307" s="4">
        <f t="shared" si="63"/>
        <v>1.4021999999999999</v>
      </c>
      <c r="E1307" s="4">
        <f t="shared" si="61"/>
        <v>314.75690000000003</v>
      </c>
      <c r="F1307" s="4">
        <f t="shared" si="62"/>
        <v>16.326900000000023</v>
      </c>
      <c r="G1307" s="12">
        <v>2023</v>
      </c>
    </row>
    <row r="1308" spans="1:7" x14ac:dyDescent="0.2">
      <c r="A1308" s="18">
        <v>45148.56890046296</v>
      </c>
      <c r="B1308" s="4">
        <v>1.1499999999999999</v>
      </c>
      <c r="C1308" s="4">
        <v>1.23</v>
      </c>
      <c r="D1308" s="4">
        <f t="shared" si="63"/>
        <v>1.4144999999999999</v>
      </c>
      <c r="E1308" s="4">
        <f t="shared" si="61"/>
        <v>314.76920000000001</v>
      </c>
      <c r="F1308" s="4">
        <f t="shared" si="62"/>
        <v>16.339200000000005</v>
      </c>
      <c r="G1308" s="12">
        <v>2023</v>
      </c>
    </row>
    <row r="1309" spans="1:7" x14ac:dyDescent="0.2">
      <c r="A1309" s="18">
        <v>45148.573159722226</v>
      </c>
      <c r="B1309" s="4">
        <v>1.1599999999999999</v>
      </c>
      <c r="C1309" s="4">
        <v>1.23</v>
      </c>
      <c r="D1309" s="4">
        <f t="shared" si="63"/>
        <v>1.4267999999999998</v>
      </c>
      <c r="E1309" s="4">
        <f t="shared" si="61"/>
        <v>314.78150000000005</v>
      </c>
      <c r="F1309" s="4">
        <f t="shared" si="62"/>
        <v>16.351500000000044</v>
      </c>
      <c r="G1309" s="12">
        <v>2023</v>
      </c>
    </row>
    <row r="1310" spans="1:7" x14ac:dyDescent="0.2">
      <c r="A1310" s="18">
        <v>45148.582337962966</v>
      </c>
      <c r="B1310" s="4">
        <v>1.17</v>
      </c>
      <c r="C1310" s="4">
        <v>1.23</v>
      </c>
      <c r="D1310" s="4">
        <f t="shared" si="63"/>
        <v>1.4390999999999998</v>
      </c>
      <c r="E1310" s="4">
        <f t="shared" si="61"/>
        <v>314.79380000000003</v>
      </c>
      <c r="F1310" s="4">
        <f t="shared" si="62"/>
        <v>16.363800000000026</v>
      </c>
      <c r="G1310" s="12">
        <v>2023</v>
      </c>
    </row>
    <row r="1311" spans="1:7" x14ac:dyDescent="0.2">
      <c r="A1311" s="18">
        <v>45148.586562500001</v>
      </c>
      <c r="B1311" s="4">
        <v>1.18</v>
      </c>
      <c r="C1311" s="4">
        <v>1.23</v>
      </c>
      <c r="D1311" s="4">
        <f t="shared" si="63"/>
        <v>1.4513999999999998</v>
      </c>
      <c r="E1311" s="4">
        <f t="shared" si="61"/>
        <v>314.80610000000001</v>
      </c>
      <c r="F1311" s="4">
        <f t="shared" si="62"/>
        <v>16.376100000000008</v>
      </c>
      <c r="G1311" s="12">
        <v>2023</v>
      </c>
    </row>
    <row r="1312" spans="1:7" x14ac:dyDescent="0.2">
      <c r="A1312" s="18">
        <v>45148.804363425923</v>
      </c>
      <c r="B1312" s="4">
        <v>1.19</v>
      </c>
      <c r="C1312" s="4">
        <v>1.23</v>
      </c>
      <c r="D1312" s="4">
        <f t="shared" si="63"/>
        <v>1.4637</v>
      </c>
      <c r="E1312" s="4">
        <f t="shared" si="61"/>
        <v>314.81840000000005</v>
      </c>
      <c r="F1312" s="4">
        <f t="shared" si="62"/>
        <v>16.388400000000047</v>
      </c>
      <c r="G1312" s="12">
        <v>2023</v>
      </c>
    </row>
    <row r="1313" spans="1:7" x14ac:dyDescent="0.2">
      <c r="A1313" s="18">
        <v>45153.975023148145</v>
      </c>
      <c r="B1313" s="4">
        <v>1.2</v>
      </c>
      <c r="C1313" s="4">
        <v>1.23</v>
      </c>
      <c r="D1313" s="4">
        <f t="shared" si="63"/>
        <v>1.476</v>
      </c>
      <c r="E1313" s="4">
        <f t="shared" si="61"/>
        <v>314.83070000000004</v>
      </c>
      <c r="F1313" s="4">
        <f t="shared" si="62"/>
        <v>16.400700000000029</v>
      </c>
      <c r="G1313" s="12">
        <v>2023</v>
      </c>
    </row>
    <row r="1314" spans="1:7" x14ac:dyDescent="0.2">
      <c r="A1314" s="18">
        <v>45154.477731481478</v>
      </c>
      <c r="B1314" s="4">
        <v>1.21</v>
      </c>
      <c r="C1314" s="4">
        <v>1.23</v>
      </c>
      <c r="D1314" s="4">
        <f t="shared" si="63"/>
        <v>1.4883</v>
      </c>
      <c r="E1314" s="4">
        <f t="shared" si="61"/>
        <v>314.84300000000002</v>
      </c>
      <c r="F1314" s="4">
        <f t="shared" si="62"/>
        <v>16.413000000000011</v>
      </c>
      <c r="G1314" s="12">
        <v>2023</v>
      </c>
    </row>
    <row r="1315" spans="1:7" x14ac:dyDescent="0.2">
      <c r="A1315" s="18">
        <v>45154.478298611109</v>
      </c>
      <c r="B1315" s="4">
        <v>1.22</v>
      </c>
      <c r="C1315" s="4">
        <v>1.23</v>
      </c>
      <c r="D1315" s="4">
        <f t="shared" si="63"/>
        <v>1.5005999999999999</v>
      </c>
      <c r="E1315" s="4">
        <f t="shared" si="61"/>
        <v>314.85530000000006</v>
      </c>
      <c r="F1315" s="4">
        <f t="shared" si="62"/>
        <v>16.42530000000005</v>
      </c>
      <c r="G1315" s="12">
        <v>2023</v>
      </c>
    </row>
    <row r="1316" spans="1:7" x14ac:dyDescent="0.2">
      <c r="A1316" s="18">
        <v>45154.479814814818</v>
      </c>
      <c r="B1316" s="4">
        <v>1.23</v>
      </c>
      <c r="C1316" s="4">
        <v>1.23</v>
      </c>
      <c r="D1316" s="4">
        <f t="shared" si="63"/>
        <v>1.5128999999999999</v>
      </c>
      <c r="E1316" s="4">
        <f t="shared" si="61"/>
        <v>314.86760000000004</v>
      </c>
      <c r="F1316" s="4">
        <f t="shared" si="62"/>
        <v>16.437600000000032</v>
      </c>
      <c r="G1316" s="12">
        <v>2023</v>
      </c>
    </row>
    <row r="1317" spans="1:7" x14ac:dyDescent="0.2">
      <c r="A1317" s="18">
        <v>45154.503472222219</v>
      </c>
      <c r="B1317" s="4">
        <v>1.24</v>
      </c>
      <c r="C1317" s="4">
        <v>1.23</v>
      </c>
      <c r="D1317" s="4">
        <f t="shared" si="63"/>
        <v>1.5251999999999999</v>
      </c>
      <c r="E1317" s="4">
        <f t="shared" si="61"/>
        <v>314.87990000000002</v>
      </c>
      <c r="F1317" s="4">
        <f t="shared" si="62"/>
        <v>16.449900000000014</v>
      </c>
      <c r="G1317" s="12">
        <v>2023</v>
      </c>
    </row>
    <row r="1318" spans="1:7" x14ac:dyDescent="0.2">
      <c r="A1318" s="18">
        <v>45154.50439814815</v>
      </c>
      <c r="B1318" s="4">
        <v>1.25</v>
      </c>
      <c r="C1318" s="4">
        <v>1.23</v>
      </c>
      <c r="D1318" s="4">
        <f t="shared" si="63"/>
        <v>1.5375000000000001</v>
      </c>
      <c r="E1318" s="4">
        <f t="shared" si="61"/>
        <v>314.89220000000006</v>
      </c>
      <c r="F1318" s="4">
        <f t="shared" si="62"/>
        <v>16.462200000000053</v>
      </c>
      <c r="G1318" s="12">
        <v>2023</v>
      </c>
    </row>
    <row r="1319" spans="1:7" x14ac:dyDescent="0.2">
      <c r="A1319" s="18">
        <v>45154.504907407405</v>
      </c>
      <c r="B1319" s="4">
        <v>1.26</v>
      </c>
      <c r="C1319" s="4">
        <v>1.23</v>
      </c>
      <c r="D1319" s="4">
        <f t="shared" si="63"/>
        <v>1.5498000000000001</v>
      </c>
      <c r="E1319" s="4">
        <f t="shared" si="61"/>
        <v>314.90450000000004</v>
      </c>
      <c r="F1319" s="4">
        <f t="shared" si="62"/>
        <v>16.474500000000035</v>
      </c>
      <c r="G1319" s="12">
        <v>2023</v>
      </c>
    </row>
    <row r="1320" spans="1:7" x14ac:dyDescent="0.2">
      <c r="A1320" s="18">
        <v>45154.505266203705</v>
      </c>
      <c r="B1320" s="4">
        <v>1.27</v>
      </c>
      <c r="C1320" s="4">
        <v>1.23</v>
      </c>
      <c r="D1320" s="4">
        <f t="shared" si="63"/>
        <v>1.5621</v>
      </c>
      <c r="E1320" s="4">
        <f t="shared" si="61"/>
        <v>314.91680000000002</v>
      </c>
      <c r="F1320" s="4">
        <f t="shared" si="62"/>
        <v>16.486800000000017</v>
      </c>
      <c r="G1320" s="12">
        <v>2023</v>
      </c>
    </row>
    <row r="1321" spans="1:7" x14ac:dyDescent="0.2">
      <c r="A1321" s="18">
        <v>45154.505798611113</v>
      </c>
      <c r="B1321" s="4">
        <v>1.28</v>
      </c>
      <c r="C1321" s="4">
        <v>1.23</v>
      </c>
      <c r="D1321" s="4">
        <f t="shared" si="63"/>
        <v>1.5744</v>
      </c>
      <c r="E1321" s="4">
        <f t="shared" si="61"/>
        <v>314.92910000000006</v>
      </c>
      <c r="F1321" s="4">
        <f t="shared" si="62"/>
        <v>16.499100000000055</v>
      </c>
      <c r="G1321" s="12">
        <v>2023</v>
      </c>
    </row>
    <row r="1322" spans="1:7" x14ac:dyDescent="0.2">
      <c r="A1322" s="18">
        <v>45154.506064814814</v>
      </c>
      <c r="B1322" s="4">
        <v>1.29</v>
      </c>
      <c r="C1322" s="4">
        <v>1.23</v>
      </c>
      <c r="D1322" s="4">
        <f t="shared" si="63"/>
        <v>1.5867</v>
      </c>
      <c r="E1322" s="4">
        <f t="shared" ref="E1322:E1385" si="64">D1322+$E$1192</f>
        <v>314.94140000000004</v>
      </c>
      <c r="F1322" s="4">
        <f t="shared" si="62"/>
        <v>16.511400000000037</v>
      </c>
      <c r="G1322" s="12">
        <v>2023</v>
      </c>
    </row>
    <row r="1323" spans="1:7" x14ac:dyDescent="0.2">
      <c r="A1323" s="18">
        <v>45154.506550925929</v>
      </c>
      <c r="B1323" s="4">
        <v>1.3</v>
      </c>
      <c r="C1323" s="4">
        <v>1.23</v>
      </c>
      <c r="D1323" s="4">
        <f t="shared" si="63"/>
        <v>1.599</v>
      </c>
      <c r="E1323" s="4">
        <f t="shared" si="64"/>
        <v>314.95370000000003</v>
      </c>
      <c r="F1323" s="4">
        <f t="shared" si="62"/>
        <v>16.523700000000019</v>
      </c>
      <c r="G1323" s="12">
        <v>2023</v>
      </c>
    </row>
    <row r="1324" spans="1:7" x14ac:dyDescent="0.2">
      <c r="A1324" s="18">
        <v>45154.507013888891</v>
      </c>
      <c r="B1324" s="4">
        <v>1.31</v>
      </c>
      <c r="C1324" s="4">
        <v>1.23</v>
      </c>
      <c r="D1324" s="4">
        <f t="shared" si="63"/>
        <v>1.6113</v>
      </c>
      <c r="E1324" s="4">
        <f t="shared" si="64"/>
        <v>314.96600000000001</v>
      </c>
      <c r="F1324" s="4">
        <f t="shared" si="62"/>
        <v>16.536000000000001</v>
      </c>
      <c r="G1324" s="12">
        <v>2023</v>
      </c>
    </row>
    <row r="1325" spans="1:7" x14ac:dyDescent="0.2">
      <c r="A1325" s="18">
        <v>45154.507407407407</v>
      </c>
      <c r="B1325" s="4">
        <v>1.32</v>
      </c>
      <c r="C1325" s="4">
        <v>1.23</v>
      </c>
      <c r="D1325" s="4">
        <f t="shared" si="63"/>
        <v>1.6236000000000002</v>
      </c>
      <c r="E1325" s="4">
        <f t="shared" si="64"/>
        <v>314.97830000000005</v>
      </c>
      <c r="F1325" s="4">
        <f t="shared" si="62"/>
        <v>16.54830000000004</v>
      </c>
      <c r="G1325" s="12">
        <v>2023</v>
      </c>
    </row>
    <row r="1326" spans="1:7" x14ac:dyDescent="0.2">
      <c r="A1326" s="18">
        <v>45154.5080787037</v>
      </c>
      <c r="B1326" s="4">
        <v>1.33</v>
      </c>
      <c r="C1326" s="4">
        <v>1.23</v>
      </c>
      <c r="D1326" s="4">
        <f t="shared" si="63"/>
        <v>1.6359000000000001</v>
      </c>
      <c r="E1326" s="4">
        <f t="shared" si="64"/>
        <v>314.99060000000003</v>
      </c>
      <c r="F1326" s="4">
        <f t="shared" si="62"/>
        <v>16.560600000000022</v>
      </c>
      <c r="G1326" s="12">
        <v>2023</v>
      </c>
    </row>
    <row r="1327" spans="1:7" x14ac:dyDescent="0.2">
      <c r="A1327" s="18">
        <v>45154.509872685187</v>
      </c>
      <c r="B1327" s="4">
        <v>1.34</v>
      </c>
      <c r="C1327" s="4">
        <v>1.23</v>
      </c>
      <c r="D1327" s="4">
        <f t="shared" si="63"/>
        <v>1.6482000000000001</v>
      </c>
      <c r="E1327" s="4">
        <f t="shared" si="64"/>
        <v>315.00290000000001</v>
      </c>
      <c r="F1327" s="4">
        <f t="shared" si="62"/>
        <v>16.572900000000004</v>
      </c>
      <c r="G1327" s="12">
        <v>2023</v>
      </c>
    </row>
    <row r="1328" spans="1:7" x14ac:dyDescent="0.2">
      <c r="A1328" s="18">
        <v>45156.279317129629</v>
      </c>
      <c r="B1328" s="4">
        <v>1.35</v>
      </c>
      <c r="C1328" s="4">
        <v>1.23</v>
      </c>
      <c r="D1328" s="4">
        <f t="shared" si="63"/>
        <v>1.6605000000000001</v>
      </c>
      <c r="E1328" s="4">
        <f t="shared" si="64"/>
        <v>315.01520000000005</v>
      </c>
      <c r="F1328" s="4">
        <f t="shared" si="62"/>
        <v>16.585200000000043</v>
      </c>
      <c r="G1328" s="12">
        <v>2023</v>
      </c>
    </row>
    <row r="1329" spans="1:7" x14ac:dyDescent="0.2">
      <c r="A1329" s="18">
        <v>45156.31082175926</v>
      </c>
      <c r="B1329" s="4">
        <v>1.36</v>
      </c>
      <c r="C1329" s="4">
        <v>1.23</v>
      </c>
      <c r="D1329" s="4">
        <f t="shared" si="63"/>
        <v>1.6728000000000001</v>
      </c>
      <c r="E1329" s="4">
        <f t="shared" si="64"/>
        <v>315.02750000000003</v>
      </c>
      <c r="F1329" s="4">
        <f t="shared" si="62"/>
        <v>16.597500000000025</v>
      </c>
      <c r="G1329" s="12">
        <v>2023</v>
      </c>
    </row>
    <row r="1330" spans="1:7" x14ac:dyDescent="0.2">
      <c r="A1330" s="18">
        <v>45156.329432870371</v>
      </c>
      <c r="B1330" s="4">
        <v>1.37</v>
      </c>
      <c r="C1330" s="4">
        <v>1.23</v>
      </c>
      <c r="D1330" s="4">
        <f t="shared" si="63"/>
        <v>1.6851</v>
      </c>
      <c r="E1330" s="4">
        <f t="shared" si="64"/>
        <v>315.03980000000001</v>
      </c>
      <c r="F1330" s="4">
        <f t="shared" si="62"/>
        <v>16.609800000000007</v>
      </c>
      <c r="G1330" s="12">
        <v>2023</v>
      </c>
    </row>
    <row r="1331" spans="1:7" x14ac:dyDescent="0.2">
      <c r="A1331" s="18">
        <v>45156.341643518521</v>
      </c>
      <c r="B1331" s="4">
        <v>1.38</v>
      </c>
      <c r="C1331" s="4">
        <v>1.23</v>
      </c>
      <c r="D1331" s="4">
        <f t="shared" si="63"/>
        <v>1.6973999999999998</v>
      </c>
      <c r="E1331" s="4">
        <f t="shared" si="64"/>
        <v>315.05210000000005</v>
      </c>
      <c r="F1331" s="4">
        <f t="shared" si="62"/>
        <v>16.622100000000046</v>
      </c>
      <c r="G1331" s="12">
        <v>2023</v>
      </c>
    </row>
    <row r="1332" spans="1:7" x14ac:dyDescent="0.2">
      <c r="A1332" s="18">
        <v>45156.548252314817</v>
      </c>
      <c r="B1332" s="4">
        <v>1.39</v>
      </c>
      <c r="C1332" s="4">
        <v>1.23</v>
      </c>
      <c r="D1332" s="4">
        <f t="shared" si="63"/>
        <v>1.7096999999999998</v>
      </c>
      <c r="E1332" s="4">
        <f t="shared" si="64"/>
        <v>315.06440000000003</v>
      </c>
      <c r="F1332" s="4">
        <f t="shared" si="62"/>
        <v>16.634400000000028</v>
      </c>
      <c r="G1332" s="12">
        <v>2023</v>
      </c>
    </row>
    <row r="1333" spans="1:7" x14ac:dyDescent="0.2">
      <c r="A1333" s="18">
        <v>45156.558009259257</v>
      </c>
      <c r="B1333" s="4">
        <v>1.4</v>
      </c>
      <c r="C1333" s="4">
        <v>1.23</v>
      </c>
      <c r="D1333" s="4">
        <f t="shared" si="63"/>
        <v>1.722</v>
      </c>
      <c r="E1333" s="4">
        <f t="shared" si="64"/>
        <v>315.07670000000002</v>
      </c>
      <c r="F1333" s="4">
        <f t="shared" si="62"/>
        <v>16.64670000000001</v>
      </c>
      <c r="G1333" s="12">
        <v>2023</v>
      </c>
    </row>
    <row r="1334" spans="1:7" x14ac:dyDescent="0.2">
      <c r="A1334" s="18">
        <v>45156.564965277779</v>
      </c>
      <c r="B1334" s="4">
        <v>1.41</v>
      </c>
      <c r="C1334" s="4">
        <v>1.23</v>
      </c>
      <c r="D1334" s="4">
        <f t="shared" si="63"/>
        <v>1.7343</v>
      </c>
      <c r="E1334" s="4">
        <f t="shared" si="64"/>
        <v>315.08900000000006</v>
      </c>
      <c r="F1334" s="4">
        <f t="shared" si="62"/>
        <v>16.659000000000049</v>
      </c>
      <c r="G1334" s="12">
        <v>2023</v>
      </c>
    </row>
    <row r="1335" spans="1:7" x14ac:dyDescent="0.2">
      <c r="A1335" s="18">
        <v>45156.567870370367</v>
      </c>
      <c r="B1335" s="4">
        <v>1.42</v>
      </c>
      <c r="C1335" s="4">
        <v>1.23</v>
      </c>
      <c r="D1335" s="4">
        <f t="shared" si="63"/>
        <v>1.7465999999999999</v>
      </c>
      <c r="E1335" s="4">
        <f t="shared" si="64"/>
        <v>315.10130000000004</v>
      </c>
      <c r="F1335" s="4">
        <f t="shared" si="62"/>
        <v>16.671300000000031</v>
      </c>
      <c r="G1335" s="12">
        <v>2023</v>
      </c>
    </row>
    <row r="1336" spans="1:7" x14ac:dyDescent="0.2">
      <c r="A1336" s="18">
        <v>45156.568923611114</v>
      </c>
      <c r="B1336" s="4">
        <v>1.43</v>
      </c>
      <c r="C1336" s="4">
        <v>1.23</v>
      </c>
      <c r="D1336" s="4">
        <f t="shared" si="63"/>
        <v>1.7588999999999999</v>
      </c>
      <c r="E1336" s="4">
        <f t="shared" si="64"/>
        <v>315.11360000000002</v>
      </c>
      <c r="F1336" s="4">
        <f t="shared" si="62"/>
        <v>16.683600000000013</v>
      </c>
      <c r="G1336" s="12">
        <v>2023</v>
      </c>
    </row>
    <row r="1337" spans="1:7" x14ac:dyDescent="0.2">
      <c r="A1337" s="18">
        <v>45156.570081018515</v>
      </c>
      <c r="B1337" s="4">
        <v>1.44</v>
      </c>
      <c r="C1337" s="4">
        <v>1.23</v>
      </c>
      <c r="D1337" s="4">
        <f t="shared" si="63"/>
        <v>1.7711999999999999</v>
      </c>
      <c r="E1337" s="4">
        <f t="shared" si="64"/>
        <v>315.12590000000006</v>
      </c>
      <c r="F1337" s="4">
        <f t="shared" si="62"/>
        <v>16.695900000000051</v>
      </c>
      <c r="G1337" s="12">
        <v>2023</v>
      </c>
    </row>
    <row r="1338" spans="1:7" x14ac:dyDescent="0.2">
      <c r="A1338" s="18">
        <v>45156.571192129632</v>
      </c>
      <c r="B1338" s="4">
        <v>1.45</v>
      </c>
      <c r="C1338" s="4">
        <v>1.23</v>
      </c>
      <c r="D1338" s="4">
        <f t="shared" si="63"/>
        <v>1.7834999999999999</v>
      </c>
      <c r="E1338" s="4">
        <f t="shared" si="64"/>
        <v>315.13820000000004</v>
      </c>
      <c r="F1338" s="4">
        <f t="shared" si="62"/>
        <v>16.708200000000033</v>
      </c>
      <c r="G1338" s="12">
        <v>2023</v>
      </c>
    </row>
    <row r="1339" spans="1:7" x14ac:dyDescent="0.2">
      <c r="A1339" s="18">
        <v>45156.573009259257</v>
      </c>
      <c r="B1339" s="4">
        <v>1.46</v>
      </c>
      <c r="C1339" s="4">
        <v>1.23</v>
      </c>
      <c r="D1339" s="4">
        <f t="shared" si="63"/>
        <v>1.7957999999999998</v>
      </c>
      <c r="E1339" s="4">
        <f t="shared" si="64"/>
        <v>315.15050000000002</v>
      </c>
      <c r="F1339" s="4">
        <f t="shared" si="62"/>
        <v>16.720500000000015</v>
      </c>
      <c r="G1339" s="12">
        <v>2023</v>
      </c>
    </row>
    <row r="1340" spans="1:7" x14ac:dyDescent="0.2">
      <c r="A1340" s="18">
        <v>45156.576041666667</v>
      </c>
      <c r="B1340" s="4">
        <v>1.47</v>
      </c>
      <c r="C1340" s="4">
        <v>1.23</v>
      </c>
      <c r="D1340" s="4">
        <f t="shared" si="63"/>
        <v>1.8081</v>
      </c>
      <c r="E1340" s="4">
        <f t="shared" si="64"/>
        <v>315.16280000000006</v>
      </c>
      <c r="F1340" s="4">
        <f t="shared" si="62"/>
        <v>16.732800000000054</v>
      </c>
      <c r="G1340" s="12">
        <v>2023</v>
      </c>
    </row>
    <row r="1341" spans="1:7" x14ac:dyDescent="0.2">
      <c r="A1341" s="18">
        <v>45156.988125000003</v>
      </c>
      <c r="B1341" s="4">
        <v>1.48</v>
      </c>
      <c r="C1341" s="4">
        <v>1.23</v>
      </c>
      <c r="D1341" s="4">
        <f t="shared" si="63"/>
        <v>1.8204</v>
      </c>
      <c r="E1341" s="4">
        <f t="shared" si="64"/>
        <v>315.17510000000004</v>
      </c>
      <c r="F1341" s="4">
        <f t="shared" si="62"/>
        <v>16.745100000000036</v>
      </c>
      <c r="G1341" s="12">
        <v>2023</v>
      </c>
    </row>
    <row r="1342" spans="1:7" x14ac:dyDescent="0.2">
      <c r="A1342" s="18">
        <v>45156.988391203704</v>
      </c>
      <c r="B1342" s="4">
        <v>1.49</v>
      </c>
      <c r="C1342" s="4">
        <v>1.23</v>
      </c>
      <c r="D1342" s="4">
        <f t="shared" si="63"/>
        <v>1.8327</v>
      </c>
      <c r="E1342" s="4">
        <f t="shared" si="64"/>
        <v>315.18740000000003</v>
      </c>
      <c r="F1342" s="4">
        <f t="shared" si="62"/>
        <v>16.757400000000018</v>
      </c>
      <c r="G1342" s="12">
        <v>2023</v>
      </c>
    </row>
    <row r="1343" spans="1:7" x14ac:dyDescent="0.2">
      <c r="A1343" s="18">
        <v>45156.988854166666</v>
      </c>
      <c r="B1343" s="4">
        <v>1.5</v>
      </c>
      <c r="C1343" s="4">
        <v>1.23</v>
      </c>
      <c r="D1343" s="4">
        <f t="shared" si="63"/>
        <v>1.845</v>
      </c>
      <c r="E1343" s="4">
        <f t="shared" si="64"/>
        <v>315.19970000000006</v>
      </c>
      <c r="F1343" s="4">
        <f t="shared" si="62"/>
        <v>16.769700000000057</v>
      </c>
      <c r="G1343" s="12">
        <v>2023</v>
      </c>
    </row>
    <row r="1344" spans="1:7" x14ac:dyDescent="0.2">
      <c r="A1344" s="18">
        <v>45156.989282407405</v>
      </c>
      <c r="B1344" s="4">
        <v>1.51</v>
      </c>
      <c r="C1344" s="4">
        <v>1.23</v>
      </c>
      <c r="D1344" s="4">
        <f t="shared" si="63"/>
        <v>1.8573</v>
      </c>
      <c r="E1344" s="4">
        <f t="shared" si="64"/>
        <v>315.21200000000005</v>
      </c>
      <c r="F1344" s="4">
        <f t="shared" si="62"/>
        <v>16.782000000000039</v>
      </c>
      <c r="G1344" s="12">
        <v>2023</v>
      </c>
    </row>
    <row r="1345" spans="1:7" x14ac:dyDescent="0.2">
      <c r="A1345" s="18">
        <v>45156.989733796298</v>
      </c>
      <c r="B1345" s="4">
        <v>1.52</v>
      </c>
      <c r="C1345" s="4">
        <v>1.23</v>
      </c>
      <c r="D1345" s="4">
        <f t="shared" si="63"/>
        <v>1.8695999999999999</v>
      </c>
      <c r="E1345" s="4">
        <f t="shared" si="64"/>
        <v>315.22430000000003</v>
      </c>
      <c r="F1345" s="4">
        <f t="shared" si="62"/>
        <v>16.794300000000021</v>
      </c>
      <c r="G1345" s="12">
        <v>2023</v>
      </c>
    </row>
    <row r="1346" spans="1:7" x14ac:dyDescent="0.2">
      <c r="A1346" s="18">
        <v>45156.990590277775</v>
      </c>
      <c r="B1346" s="4">
        <v>1.53</v>
      </c>
      <c r="C1346" s="4">
        <v>1.23</v>
      </c>
      <c r="D1346" s="4">
        <f t="shared" si="63"/>
        <v>1.8818999999999999</v>
      </c>
      <c r="E1346" s="4">
        <f t="shared" si="64"/>
        <v>315.23660000000001</v>
      </c>
      <c r="F1346" s="4">
        <f t="shared" si="62"/>
        <v>16.806600000000003</v>
      </c>
      <c r="G1346" s="12">
        <v>2023</v>
      </c>
    </row>
    <row r="1347" spans="1:7" x14ac:dyDescent="0.2">
      <c r="A1347" s="18">
        <v>45156.991203703707</v>
      </c>
      <c r="B1347" s="4">
        <v>1.54</v>
      </c>
      <c r="C1347" s="4">
        <v>1.23</v>
      </c>
      <c r="D1347" s="4">
        <f t="shared" si="63"/>
        <v>1.8942000000000001</v>
      </c>
      <c r="E1347" s="4">
        <f t="shared" si="64"/>
        <v>315.24890000000005</v>
      </c>
      <c r="F1347" s="4">
        <f t="shared" si="62"/>
        <v>16.818900000000042</v>
      </c>
      <c r="G1347" s="12">
        <v>2023</v>
      </c>
    </row>
    <row r="1348" spans="1:7" x14ac:dyDescent="0.2">
      <c r="A1348" s="18">
        <v>45156.991631944446</v>
      </c>
      <c r="B1348" s="4">
        <v>1.55</v>
      </c>
      <c r="C1348" s="4">
        <v>1.23</v>
      </c>
      <c r="D1348" s="4">
        <f t="shared" si="63"/>
        <v>1.9065000000000001</v>
      </c>
      <c r="E1348" s="4">
        <f t="shared" si="64"/>
        <v>315.26120000000003</v>
      </c>
      <c r="F1348" s="4">
        <f t="shared" ref="F1348:F1411" si="65">E1348-298.43</f>
        <v>16.831200000000024</v>
      </c>
      <c r="G1348" s="12">
        <v>2023</v>
      </c>
    </row>
    <row r="1349" spans="1:7" x14ac:dyDescent="0.2">
      <c r="A1349" s="18">
        <v>45156.992361111108</v>
      </c>
      <c r="B1349" s="4">
        <v>1.56</v>
      </c>
      <c r="C1349" s="4">
        <v>1.23</v>
      </c>
      <c r="D1349" s="4">
        <f t="shared" si="63"/>
        <v>1.9188000000000001</v>
      </c>
      <c r="E1349" s="4">
        <f t="shared" si="64"/>
        <v>315.27350000000001</v>
      </c>
      <c r="F1349" s="4">
        <f t="shared" si="65"/>
        <v>16.843500000000006</v>
      </c>
      <c r="G1349" s="12">
        <v>2023</v>
      </c>
    </row>
    <row r="1350" spans="1:7" x14ac:dyDescent="0.2">
      <c r="A1350" s="18">
        <v>45156.992951388886</v>
      </c>
      <c r="B1350" s="4">
        <v>1.57</v>
      </c>
      <c r="C1350" s="4">
        <v>1.23</v>
      </c>
      <c r="D1350" s="4">
        <f t="shared" si="63"/>
        <v>1.9311</v>
      </c>
      <c r="E1350" s="4">
        <f t="shared" si="64"/>
        <v>315.28580000000005</v>
      </c>
      <c r="F1350" s="4">
        <f t="shared" si="65"/>
        <v>16.855800000000045</v>
      </c>
      <c r="G1350" s="12">
        <v>2023</v>
      </c>
    </row>
    <row r="1351" spans="1:7" x14ac:dyDescent="0.2">
      <c r="A1351" s="18">
        <v>45157.00341435185</v>
      </c>
      <c r="B1351" s="4">
        <v>1.58</v>
      </c>
      <c r="C1351" s="4">
        <v>1.23</v>
      </c>
      <c r="D1351" s="4">
        <f t="shared" si="63"/>
        <v>1.9434</v>
      </c>
      <c r="E1351" s="4">
        <f t="shared" si="64"/>
        <v>315.29810000000003</v>
      </c>
      <c r="F1351" s="4">
        <f t="shared" si="65"/>
        <v>16.868100000000027</v>
      </c>
      <c r="G1351" s="12">
        <v>2023</v>
      </c>
    </row>
    <row r="1352" spans="1:7" x14ac:dyDescent="0.2">
      <c r="A1352" s="18">
        <v>45157.003877314812</v>
      </c>
      <c r="B1352" s="4">
        <v>1.59</v>
      </c>
      <c r="C1352" s="4">
        <v>1.23</v>
      </c>
      <c r="D1352" s="4">
        <f t="shared" si="63"/>
        <v>1.9557</v>
      </c>
      <c r="E1352" s="4">
        <f t="shared" si="64"/>
        <v>315.31040000000002</v>
      </c>
      <c r="F1352" s="4">
        <f t="shared" si="65"/>
        <v>16.880400000000009</v>
      </c>
      <c r="G1352" s="12">
        <v>2023</v>
      </c>
    </row>
    <row r="1353" spans="1:7" x14ac:dyDescent="0.2">
      <c r="A1353" s="18">
        <v>45157.004710648151</v>
      </c>
      <c r="B1353" s="4">
        <v>1.6</v>
      </c>
      <c r="C1353" s="4">
        <v>1.23</v>
      </c>
      <c r="D1353" s="4">
        <f t="shared" si="63"/>
        <v>1.968</v>
      </c>
      <c r="E1353" s="4">
        <f t="shared" si="64"/>
        <v>315.32270000000005</v>
      </c>
      <c r="F1353" s="4">
        <f t="shared" si="65"/>
        <v>16.892700000000048</v>
      </c>
      <c r="G1353" s="12">
        <v>2023</v>
      </c>
    </row>
    <row r="1354" spans="1:7" x14ac:dyDescent="0.2">
      <c r="A1354" s="18">
        <v>45157.006423611114</v>
      </c>
      <c r="B1354" s="4">
        <v>1.61</v>
      </c>
      <c r="C1354" s="4">
        <v>1.23</v>
      </c>
      <c r="D1354" s="4">
        <f t="shared" si="63"/>
        <v>1.9803000000000002</v>
      </c>
      <c r="E1354" s="4">
        <f t="shared" si="64"/>
        <v>315.33500000000004</v>
      </c>
      <c r="F1354" s="4">
        <f t="shared" si="65"/>
        <v>16.90500000000003</v>
      </c>
      <c r="G1354" s="12">
        <v>2023</v>
      </c>
    </row>
    <row r="1355" spans="1:7" x14ac:dyDescent="0.2">
      <c r="A1355" s="18">
        <v>45157.008587962962</v>
      </c>
      <c r="B1355" s="4">
        <v>1.62</v>
      </c>
      <c r="C1355" s="4">
        <v>1.23</v>
      </c>
      <c r="D1355" s="4">
        <f t="shared" si="63"/>
        <v>1.9926000000000001</v>
      </c>
      <c r="E1355" s="4">
        <f t="shared" si="64"/>
        <v>315.34730000000002</v>
      </c>
      <c r="F1355" s="4">
        <f t="shared" si="65"/>
        <v>16.917300000000012</v>
      </c>
      <c r="G1355" s="12">
        <v>2023</v>
      </c>
    </row>
    <row r="1356" spans="1:7" x14ac:dyDescent="0.2">
      <c r="A1356" s="18">
        <v>45157.010706018518</v>
      </c>
      <c r="B1356" s="4">
        <v>1.63</v>
      </c>
      <c r="C1356" s="4">
        <v>1.23</v>
      </c>
      <c r="D1356" s="4">
        <f t="shared" si="63"/>
        <v>2.0048999999999997</v>
      </c>
      <c r="E1356" s="4">
        <f t="shared" si="64"/>
        <v>315.35960000000006</v>
      </c>
      <c r="F1356" s="4">
        <f t="shared" si="65"/>
        <v>16.92960000000005</v>
      </c>
      <c r="G1356" s="12">
        <v>2023</v>
      </c>
    </row>
    <row r="1357" spans="1:7" x14ac:dyDescent="0.2">
      <c r="A1357" s="18">
        <v>45157.013969907406</v>
      </c>
      <c r="B1357" s="4">
        <v>1.64</v>
      </c>
      <c r="C1357" s="4">
        <v>1.23</v>
      </c>
      <c r="D1357" s="4">
        <f t="shared" si="63"/>
        <v>2.0171999999999999</v>
      </c>
      <c r="E1357" s="4">
        <f t="shared" si="64"/>
        <v>315.37190000000004</v>
      </c>
      <c r="F1357" s="4">
        <f t="shared" si="65"/>
        <v>16.941900000000032</v>
      </c>
      <c r="G1357" s="12">
        <v>2023</v>
      </c>
    </row>
    <row r="1358" spans="1:7" x14ac:dyDescent="0.2">
      <c r="A1358" s="18">
        <v>45157.016550925924</v>
      </c>
      <c r="B1358" s="4">
        <v>1.65</v>
      </c>
      <c r="C1358" s="4">
        <v>1.23</v>
      </c>
      <c r="D1358" s="4">
        <f t="shared" si="63"/>
        <v>2.0295000000000001</v>
      </c>
      <c r="E1358" s="4">
        <f t="shared" si="64"/>
        <v>315.38420000000002</v>
      </c>
      <c r="F1358" s="4">
        <f t="shared" si="65"/>
        <v>16.954200000000014</v>
      </c>
      <c r="G1358" s="12">
        <v>2023</v>
      </c>
    </row>
    <row r="1359" spans="1:7" x14ac:dyDescent="0.2">
      <c r="A1359" s="18">
        <v>45157.060023148151</v>
      </c>
      <c r="B1359" s="4">
        <v>1.66</v>
      </c>
      <c r="C1359" s="4">
        <v>1.23</v>
      </c>
      <c r="D1359" s="4">
        <f t="shared" si="63"/>
        <v>2.0417999999999998</v>
      </c>
      <c r="E1359" s="4">
        <f t="shared" si="64"/>
        <v>315.39650000000006</v>
      </c>
      <c r="F1359" s="4">
        <f t="shared" si="65"/>
        <v>16.966500000000053</v>
      </c>
      <c r="G1359" s="12">
        <v>2023</v>
      </c>
    </row>
    <row r="1360" spans="1:7" x14ac:dyDescent="0.2">
      <c r="A1360" s="18">
        <v>45157.070208333331</v>
      </c>
      <c r="B1360" s="4">
        <v>1.67</v>
      </c>
      <c r="C1360" s="4">
        <v>1.23</v>
      </c>
      <c r="D1360" s="4">
        <f t="shared" si="63"/>
        <v>2.0541</v>
      </c>
      <c r="E1360" s="4">
        <f t="shared" si="64"/>
        <v>315.40880000000004</v>
      </c>
      <c r="F1360" s="4">
        <f t="shared" si="65"/>
        <v>16.978800000000035</v>
      </c>
      <c r="G1360" s="12">
        <v>2023</v>
      </c>
    </row>
    <row r="1361" spans="1:7" x14ac:dyDescent="0.2">
      <c r="A1361" s="18">
        <v>45157.074930555558</v>
      </c>
      <c r="B1361" s="4">
        <v>1.68</v>
      </c>
      <c r="C1361" s="4">
        <v>1.23</v>
      </c>
      <c r="D1361" s="4">
        <f t="shared" si="63"/>
        <v>2.0663999999999998</v>
      </c>
      <c r="E1361" s="4">
        <f t="shared" si="64"/>
        <v>315.42110000000002</v>
      </c>
      <c r="F1361" s="4">
        <f t="shared" si="65"/>
        <v>16.991100000000017</v>
      </c>
      <c r="G1361" s="12">
        <v>2023</v>
      </c>
    </row>
    <row r="1362" spans="1:7" x14ac:dyDescent="0.2">
      <c r="A1362" s="18">
        <v>45157.078576388885</v>
      </c>
      <c r="B1362" s="4">
        <v>1.69</v>
      </c>
      <c r="C1362" s="4">
        <v>1.23</v>
      </c>
      <c r="D1362" s="4">
        <f t="shared" ref="D1362:D1425" si="66">B1362*C1362</f>
        <v>2.0787</v>
      </c>
      <c r="E1362" s="4">
        <f t="shared" si="64"/>
        <v>315.43340000000006</v>
      </c>
      <c r="F1362" s="4">
        <f t="shared" si="65"/>
        <v>17.003400000000056</v>
      </c>
      <c r="G1362" s="12">
        <v>2023</v>
      </c>
    </row>
    <row r="1363" spans="1:7" x14ac:dyDescent="0.2">
      <c r="A1363" s="18">
        <v>45157.082777777781</v>
      </c>
      <c r="B1363" s="4">
        <v>1.7</v>
      </c>
      <c r="C1363" s="4">
        <v>1.23</v>
      </c>
      <c r="D1363" s="4">
        <f t="shared" si="66"/>
        <v>2.0909999999999997</v>
      </c>
      <c r="E1363" s="4">
        <f t="shared" si="64"/>
        <v>315.44570000000004</v>
      </c>
      <c r="F1363" s="4">
        <f t="shared" si="65"/>
        <v>17.015700000000038</v>
      </c>
      <c r="G1363" s="12">
        <v>2023</v>
      </c>
    </row>
    <row r="1364" spans="1:7" x14ac:dyDescent="0.2">
      <c r="A1364" s="18">
        <v>45157.083391203705</v>
      </c>
      <c r="B1364" s="4">
        <v>1.71</v>
      </c>
      <c r="C1364" s="4">
        <v>1.23</v>
      </c>
      <c r="D1364" s="4">
        <f t="shared" si="66"/>
        <v>2.1032999999999999</v>
      </c>
      <c r="E1364" s="4">
        <f t="shared" si="64"/>
        <v>315.45800000000003</v>
      </c>
      <c r="F1364" s="4">
        <f t="shared" si="65"/>
        <v>17.02800000000002</v>
      </c>
      <c r="G1364" s="12">
        <v>2023</v>
      </c>
    </row>
    <row r="1365" spans="1:7" x14ac:dyDescent="0.2">
      <c r="A1365" s="18">
        <v>45157.084108796298</v>
      </c>
      <c r="B1365" s="4">
        <v>1.72</v>
      </c>
      <c r="C1365" s="4">
        <v>1.23</v>
      </c>
      <c r="D1365" s="4">
        <f t="shared" si="66"/>
        <v>2.1156000000000001</v>
      </c>
      <c r="E1365" s="4">
        <f t="shared" si="64"/>
        <v>315.47030000000001</v>
      </c>
      <c r="F1365" s="4">
        <f t="shared" si="65"/>
        <v>17.040300000000002</v>
      </c>
      <c r="G1365" s="12">
        <v>2023</v>
      </c>
    </row>
    <row r="1366" spans="1:7" x14ac:dyDescent="0.2">
      <c r="A1366" s="18">
        <v>45157.097546296296</v>
      </c>
      <c r="B1366" s="4">
        <v>1.73</v>
      </c>
      <c r="C1366" s="4">
        <v>1.23</v>
      </c>
      <c r="D1366" s="4">
        <f t="shared" si="66"/>
        <v>2.1278999999999999</v>
      </c>
      <c r="E1366" s="4">
        <f t="shared" si="64"/>
        <v>315.48260000000005</v>
      </c>
      <c r="F1366" s="4">
        <f t="shared" si="65"/>
        <v>17.052600000000041</v>
      </c>
      <c r="G1366" s="12">
        <v>2023</v>
      </c>
    </row>
    <row r="1367" spans="1:7" x14ac:dyDescent="0.2">
      <c r="A1367" s="18">
        <v>45157.104872685188</v>
      </c>
      <c r="B1367" s="4">
        <v>1.74</v>
      </c>
      <c r="C1367" s="4">
        <v>1.23</v>
      </c>
      <c r="D1367" s="4">
        <f t="shared" si="66"/>
        <v>2.1402000000000001</v>
      </c>
      <c r="E1367" s="4">
        <f t="shared" si="64"/>
        <v>315.49490000000003</v>
      </c>
      <c r="F1367" s="4">
        <f t="shared" si="65"/>
        <v>17.064900000000023</v>
      </c>
      <c r="G1367" s="12">
        <v>2023</v>
      </c>
    </row>
    <row r="1368" spans="1:7" x14ac:dyDescent="0.2">
      <c r="A1368" s="18">
        <v>45157.10560185185</v>
      </c>
      <c r="B1368" s="4">
        <v>1.75</v>
      </c>
      <c r="C1368" s="4">
        <v>1.23</v>
      </c>
      <c r="D1368" s="4">
        <f t="shared" si="66"/>
        <v>2.1524999999999999</v>
      </c>
      <c r="E1368" s="4">
        <f t="shared" si="64"/>
        <v>315.50720000000001</v>
      </c>
      <c r="F1368" s="4">
        <f t="shared" si="65"/>
        <v>17.077200000000005</v>
      </c>
      <c r="G1368" s="12">
        <v>2023</v>
      </c>
    </row>
    <row r="1369" spans="1:7" x14ac:dyDescent="0.2">
      <c r="A1369" s="18">
        <v>45157.10733796296</v>
      </c>
      <c r="B1369" s="4">
        <v>1.76</v>
      </c>
      <c r="C1369" s="4">
        <v>1.23</v>
      </c>
      <c r="D1369" s="4">
        <f t="shared" si="66"/>
        <v>2.1648000000000001</v>
      </c>
      <c r="E1369" s="4">
        <f t="shared" si="64"/>
        <v>315.51950000000005</v>
      </c>
      <c r="F1369" s="4">
        <f t="shared" si="65"/>
        <v>17.089500000000044</v>
      </c>
      <c r="G1369" s="12">
        <v>2023</v>
      </c>
    </row>
    <row r="1370" spans="1:7" x14ac:dyDescent="0.2">
      <c r="A1370" s="18">
        <v>45157.107708333337</v>
      </c>
      <c r="B1370" s="4">
        <v>1.77</v>
      </c>
      <c r="C1370" s="4">
        <v>1.23</v>
      </c>
      <c r="D1370" s="4">
        <f t="shared" si="66"/>
        <v>2.1770999999999998</v>
      </c>
      <c r="E1370" s="4">
        <f t="shared" si="64"/>
        <v>315.53180000000003</v>
      </c>
      <c r="F1370" s="4">
        <f t="shared" si="65"/>
        <v>17.101800000000026</v>
      </c>
      <c r="G1370" s="12">
        <v>2023</v>
      </c>
    </row>
    <row r="1371" spans="1:7" x14ac:dyDescent="0.2">
      <c r="A1371" s="18">
        <v>45157.108148148145</v>
      </c>
      <c r="B1371" s="4">
        <v>1.78</v>
      </c>
      <c r="C1371" s="4">
        <v>1.23</v>
      </c>
      <c r="D1371" s="4">
        <f t="shared" si="66"/>
        <v>2.1894</v>
      </c>
      <c r="E1371" s="4">
        <f t="shared" si="64"/>
        <v>315.54410000000001</v>
      </c>
      <c r="F1371" s="4">
        <f t="shared" si="65"/>
        <v>17.114100000000008</v>
      </c>
      <c r="G1371" s="12">
        <v>2023</v>
      </c>
    </row>
    <row r="1372" spans="1:7" x14ac:dyDescent="0.2">
      <c r="A1372" s="18">
        <v>45157.108622685184</v>
      </c>
      <c r="B1372" s="4">
        <v>1.79</v>
      </c>
      <c r="C1372" s="4">
        <v>1.23</v>
      </c>
      <c r="D1372" s="4">
        <f t="shared" si="66"/>
        <v>2.2017000000000002</v>
      </c>
      <c r="E1372" s="4">
        <f t="shared" si="64"/>
        <v>315.55640000000005</v>
      </c>
      <c r="F1372" s="4">
        <f t="shared" si="65"/>
        <v>17.126400000000046</v>
      </c>
      <c r="G1372" s="12">
        <v>2023</v>
      </c>
    </row>
    <row r="1373" spans="1:7" x14ac:dyDescent="0.2">
      <c r="A1373" s="18">
        <v>45157.111608796295</v>
      </c>
      <c r="B1373" s="4">
        <v>1.8</v>
      </c>
      <c r="C1373" s="4">
        <v>1.23</v>
      </c>
      <c r="D1373" s="4">
        <f t="shared" si="66"/>
        <v>2.214</v>
      </c>
      <c r="E1373" s="4">
        <f t="shared" si="64"/>
        <v>315.56870000000004</v>
      </c>
      <c r="F1373" s="4">
        <f t="shared" si="65"/>
        <v>17.138700000000028</v>
      </c>
      <c r="G1373" s="12">
        <v>2023</v>
      </c>
    </row>
    <row r="1374" spans="1:7" x14ac:dyDescent="0.2">
      <c r="A1374" s="18">
        <v>45157.112557870372</v>
      </c>
      <c r="B1374" s="4">
        <v>1.81</v>
      </c>
      <c r="C1374" s="4">
        <v>1.23</v>
      </c>
      <c r="D1374" s="4">
        <f t="shared" si="66"/>
        <v>2.2263000000000002</v>
      </c>
      <c r="E1374" s="4">
        <f t="shared" si="64"/>
        <v>315.58100000000002</v>
      </c>
      <c r="F1374" s="4">
        <f t="shared" si="65"/>
        <v>17.15100000000001</v>
      </c>
      <c r="G1374" s="12">
        <v>2023</v>
      </c>
    </row>
    <row r="1375" spans="1:7" x14ac:dyDescent="0.2">
      <c r="A1375" s="18">
        <v>45157.113043981481</v>
      </c>
      <c r="B1375" s="4">
        <v>1.82</v>
      </c>
      <c r="C1375" s="4">
        <v>1.23</v>
      </c>
      <c r="D1375" s="4">
        <f t="shared" si="66"/>
        <v>2.2385999999999999</v>
      </c>
      <c r="E1375" s="4">
        <f t="shared" si="64"/>
        <v>315.59330000000006</v>
      </c>
      <c r="F1375" s="4">
        <f t="shared" si="65"/>
        <v>17.163300000000049</v>
      </c>
      <c r="G1375" s="12">
        <v>2023</v>
      </c>
    </row>
    <row r="1376" spans="1:7" x14ac:dyDescent="0.2">
      <c r="A1376" s="18">
        <v>45157.113252314812</v>
      </c>
      <c r="B1376" s="4">
        <v>1.83</v>
      </c>
      <c r="C1376" s="4">
        <v>1.23</v>
      </c>
      <c r="D1376" s="4">
        <f t="shared" si="66"/>
        <v>2.2509000000000001</v>
      </c>
      <c r="E1376" s="4">
        <f t="shared" si="64"/>
        <v>315.60560000000004</v>
      </c>
      <c r="F1376" s="4">
        <f t="shared" si="65"/>
        <v>17.175600000000031</v>
      </c>
      <c r="G1376" s="12">
        <v>2023</v>
      </c>
    </row>
    <row r="1377" spans="1:7" x14ac:dyDescent="0.2">
      <c r="A1377" s="18">
        <v>45157.113599537035</v>
      </c>
      <c r="B1377" s="4">
        <v>1.84</v>
      </c>
      <c r="C1377" s="4">
        <v>1.23</v>
      </c>
      <c r="D1377" s="4">
        <f t="shared" si="66"/>
        <v>2.2631999999999999</v>
      </c>
      <c r="E1377" s="4">
        <f t="shared" si="64"/>
        <v>315.61790000000002</v>
      </c>
      <c r="F1377" s="4">
        <f t="shared" si="65"/>
        <v>17.187900000000013</v>
      </c>
      <c r="G1377" s="12">
        <v>2023</v>
      </c>
    </row>
    <row r="1378" spans="1:7" x14ac:dyDescent="0.2">
      <c r="A1378" s="18">
        <v>45157.114004629628</v>
      </c>
      <c r="B1378" s="4">
        <v>1.85</v>
      </c>
      <c r="C1378" s="4">
        <v>1.23</v>
      </c>
      <c r="D1378" s="4">
        <f t="shared" si="66"/>
        <v>2.2755000000000001</v>
      </c>
      <c r="E1378" s="4">
        <f t="shared" si="64"/>
        <v>315.63020000000006</v>
      </c>
      <c r="F1378" s="4">
        <f t="shared" si="65"/>
        <v>17.200200000000052</v>
      </c>
      <c r="G1378" s="12">
        <v>2023</v>
      </c>
    </row>
    <row r="1379" spans="1:7" x14ac:dyDescent="0.2">
      <c r="A1379" s="18">
        <v>45157.114340277774</v>
      </c>
      <c r="B1379" s="4">
        <v>1.86</v>
      </c>
      <c r="C1379" s="4">
        <v>1.23</v>
      </c>
      <c r="D1379" s="4">
        <f t="shared" si="66"/>
        <v>2.2878000000000003</v>
      </c>
      <c r="E1379" s="4">
        <f t="shared" si="64"/>
        <v>315.64250000000004</v>
      </c>
      <c r="F1379" s="4">
        <f t="shared" si="65"/>
        <v>17.212500000000034</v>
      </c>
      <c r="G1379" s="12">
        <v>2023</v>
      </c>
    </row>
    <row r="1380" spans="1:7" x14ac:dyDescent="0.2">
      <c r="A1380" s="18">
        <v>45157.114548611113</v>
      </c>
      <c r="B1380" s="4">
        <v>1.87</v>
      </c>
      <c r="C1380" s="4">
        <v>1.23</v>
      </c>
      <c r="D1380" s="4">
        <f t="shared" si="66"/>
        <v>2.3001</v>
      </c>
      <c r="E1380" s="4">
        <f t="shared" si="64"/>
        <v>315.65480000000002</v>
      </c>
      <c r="F1380" s="4">
        <f t="shared" si="65"/>
        <v>17.224800000000016</v>
      </c>
      <c r="G1380" s="12">
        <v>2023</v>
      </c>
    </row>
    <row r="1381" spans="1:7" x14ac:dyDescent="0.2">
      <c r="A1381" s="18">
        <v>45157.114884259259</v>
      </c>
      <c r="B1381" s="4">
        <v>1.88</v>
      </c>
      <c r="C1381" s="4">
        <v>1.23</v>
      </c>
      <c r="D1381" s="4">
        <f t="shared" si="66"/>
        <v>2.3123999999999998</v>
      </c>
      <c r="E1381" s="4">
        <f t="shared" si="64"/>
        <v>315.66710000000006</v>
      </c>
      <c r="F1381" s="4">
        <f t="shared" si="65"/>
        <v>17.237100000000055</v>
      </c>
      <c r="G1381" s="12">
        <v>2023</v>
      </c>
    </row>
    <row r="1382" spans="1:7" x14ac:dyDescent="0.2">
      <c r="A1382" s="18">
        <v>45157.115416666667</v>
      </c>
      <c r="B1382" s="4">
        <v>1.89</v>
      </c>
      <c r="C1382" s="4">
        <v>1.23</v>
      </c>
      <c r="D1382" s="4">
        <f t="shared" si="66"/>
        <v>2.3247</v>
      </c>
      <c r="E1382" s="4">
        <f t="shared" si="64"/>
        <v>315.67940000000004</v>
      </c>
      <c r="F1382" s="4">
        <f t="shared" si="65"/>
        <v>17.249400000000037</v>
      </c>
      <c r="G1382" s="12">
        <v>2023</v>
      </c>
    </row>
    <row r="1383" spans="1:7" x14ac:dyDescent="0.2">
      <c r="A1383" s="18">
        <v>45157.115902777776</v>
      </c>
      <c r="B1383" s="4">
        <v>1.9</v>
      </c>
      <c r="C1383" s="4">
        <v>1.23</v>
      </c>
      <c r="D1383" s="4">
        <f t="shared" si="66"/>
        <v>2.3369999999999997</v>
      </c>
      <c r="E1383" s="4">
        <f t="shared" si="64"/>
        <v>315.69170000000003</v>
      </c>
      <c r="F1383" s="4">
        <f t="shared" si="65"/>
        <v>17.261700000000019</v>
      </c>
      <c r="G1383" s="12">
        <v>2023</v>
      </c>
    </row>
    <row r="1384" spans="1:7" x14ac:dyDescent="0.2">
      <c r="A1384" s="18">
        <v>45157.117442129631</v>
      </c>
      <c r="B1384" s="4">
        <v>1.91</v>
      </c>
      <c r="C1384" s="4">
        <v>1.23</v>
      </c>
      <c r="D1384" s="4">
        <f t="shared" si="66"/>
        <v>2.3492999999999999</v>
      </c>
      <c r="E1384" s="4">
        <f t="shared" si="64"/>
        <v>315.70400000000006</v>
      </c>
      <c r="F1384" s="4">
        <f t="shared" si="65"/>
        <v>17.274000000000058</v>
      </c>
      <c r="G1384" s="12">
        <v>2023</v>
      </c>
    </row>
    <row r="1385" spans="1:7" x14ac:dyDescent="0.2">
      <c r="A1385" s="18">
        <v>45157.130671296298</v>
      </c>
      <c r="B1385" s="4">
        <v>1.92</v>
      </c>
      <c r="C1385" s="4">
        <v>1.23</v>
      </c>
      <c r="D1385" s="4">
        <f t="shared" si="66"/>
        <v>2.3615999999999997</v>
      </c>
      <c r="E1385" s="4">
        <f t="shared" si="64"/>
        <v>315.71630000000005</v>
      </c>
      <c r="F1385" s="4">
        <f t="shared" si="65"/>
        <v>17.28630000000004</v>
      </c>
      <c r="G1385" s="12">
        <v>2023</v>
      </c>
    </row>
    <row r="1386" spans="1:7" x14ac:dyDescent="0.2">
      <c r="A1386" s="18">
        <v>45157.133761574078</v>
      </c>
      <c r="B1386" s="4">
        <v>1.93</v>
      </c>
      <c r="C1386" s="4">
        <v>1.23</v>
      </c>
      <c r="D1386" s="4">
        <f t="shared" si="66"/>
        <v>2.3738999999999999</v>
      </c>
      <c r="E1386" s="4">
        <f t="shared" ref="E1386:E1449" si="67">D1386+$E$1192</f>
        <v>315.72860000000003</v>
      </c>
      <c r="F1386" s="4">
        <f t="shared" si="65"/>
        <v>17.298600000000022</v>
      </c>
      <c r="G1386" s="12">
        <v>2023</v>
      </c>
    </row>
    <row r="1387" spans="1:7" x14ac:dyDescent="0.2">
      <c r="A1387" s="18">
        <v>45157.78806712963</v>
      </c>
      <c r="B1387" s="4">
        <v>1.94</v>
      </c>
      <c r="C1387" s="4">
        <v>1.23</v>
      </c>
      <c r="D1387" s="4">
        <f t="shared" si="66"/>
        <v>2.3862000000000001</v>
      </c>
      <c r="E1387" s="4">
        <f t="shared" si="67"/>
        <v>315.74090000000001</v>
      </c>
      <c r="F1387" s="4">
        <f t="shared" si="65"/>
        <v>17.310900000000004</v>
      </c>
      <c r="G1387" s="12">
        <v>2023</v>
      </c>
    </row>
    <row r="1388" spans="1:7" x14ac:dyDescent="0.2">
      <c r="A1388" s="18">
        <v>45157.788738425923</v>
      </c>
      <c r="B1388" s="4">
        <v>1.95</v>
      </c>
      <c r="C1388" s="4">
        <v>1.23</v>
      </c>
      <c r="D1388" s="4">
        <f t="shared" si="66"/>
        <v>2.3984999999999999</v>
      </c>
      <c r="E1388" s="4">
        <f t="shared" si="67"/>
        <v>315.75320000000005</v>
      </c>
      <c r="F1388" s="4">
        <f t="shared" si="65"/>
        <v>17.323200000000043</v>
      </c>
      <c r="G1388" s="12">
        <v>2023</v>
      </c>
    </row>
    <row r="1389" spans="1:7" x14ac:dyDescent="0.2">
      <c r="A1389" s="18">
        <v>45157.790162037039</v>
      </c>
      <c r="B1389" s="4">
        <v>1.96</v>
      </c>
      <c r="C1389" s="4">
        <v>1.23</v>
      </c>
      <c r="D1389" s="4">
        <f t="shared" si="66"/>
        <v>2.4108000000000001</v>
      </c>
      <c r="E1389" s="4">
        <f t="shared" si="67"/>
        <v>315.76550000000003</v>
      </c>
      <c r="F1389" s="4">
        <f t="shared" si="65"/>
        <v>17.335500000000025</v>
      </c>
      <c r="G1389" s="12">
        <v>2023</v>
      </c>
    </row>
    <row r="1390" spans="1:7" x14ac:dyDescent="0.2">
      <c r="A1390" s="18">
        <v>45158.771631944444</v>
      </c>
      <c r="B1390" s="4">
        <v>1.97</v>
      </c>
      <c r="C1390" s="4">
        <v>1.23</v>
      </c>
      <c r="D1390" s="4">
        <f t="shared" si="66"/>
        <v>2.4230999999999998</v>
      </c>
      <c r="E1390" s="4">
        <f t="shared" si="67"/>
        <v>315.77780000000001</v>
      </c>
      <c r="F1390" s="4">
        <f t="shared" si="65"/>
        <v>17.347800000000007</v>
      </c>
      <c r="G1390" s="12">
        <v>2023</v>
      </c>
    </row>
    <row r="1391" spans="1:7" x14ac:dyDescent="0.2">
      <c r="A1391" s="18">
        <v>45159.102638888886</v>
      </c>
      <c r="B1391" s="4">
        <v>1.98</v>
      </c>
      <c r="C1391" s="4">
        <v>1.23</v>
      </c>
      <c r="D1391" s="4">
        <f t="shared" si="66"/>
        <v>2.4354</v>
      </c>
      <c r="E1391" s="4">
        <f t="shared" si="67"/>
        <v>315.79010000000005</v>
      </c>
      <c r="F1391" s="4">
        <f t="shared" si="65"/>
        <v>17.360100000000045</v>
      </c>
      <c r="G1391" s="12">
        <v>2023</v>
      </c>
    </row>
    <row r="1392" spans="1:7" x14ac:dyDescent="0.2">
      <c r="A1392" s="18">
        <v>45159.15902777778</v>
      </c>
      <c r="B1392" s="4">
        <v>1.99</v>
      </c>
      <c r="C1392" s="4">
        <v>1.23</v>
      </c>
      <c r="D1392" s="4">
        <f t="shared" si="66"/>
        <v>2.4476999999999998</v>
      </c>
      <c r="E1392" s="4">
        <f t="shared" si="67"/>
        <v>315.80240000000003</v>
      </c>
      <c r="F1392" s="4">
        <f t="shared" si="65"/>
        <v>17.372400000000027</v>
      </c>
      <c r="G1392" s="12">
        <v>2023</v>
      </c>
    </row>
    <row r="1393" spans="1:7" x14ac:dyDescent="0.2">
      <c r="A1393" s="18">
        <v>45159.164606481485</v>
      </c>
      <c r="B1393" s="4">
        <v>2</v>
      </c>
      <c r="C1393" s="4">
        <v>1.23</v>
      </c>
      <c r="D1393" s="4">
        <f t="shared" si="66"/>
        <v>2.46</v>
      </c>
      <c r="E1393" s="4">
        <f t="shared" si="67"/>
        <v>315.81470000000002</v>
      </c>
      <c r="F1393" s="4">
        <f t="shared" si="65"/>
        <v>17.384700000000009</v>
      </c>
      <c r="G1393" s="12">
        <v>2023</v>
      </c>
    </row>
    <row r="1394" spans="1:7" x14ac:dyDescent="0.2">
      <c r="A1394" s="18">
        <v>45159.168391203704</v>
      </c>
      <c r="B1394" s="4">
        <v>2.0099999999999998</v>
      </c>
      <c r="C1394" s="4">
        <v>1.23</v>
      </c>
      <c r="D1394" s="4">
        <f t="shared" si="66"/>
        <v>2.4722999999999997</v>
      </c>
      <c r="E1394" s="4">
        <f t="shared" si="67"/>
        <v>315.82700000000006</v>
      </c>
      <c r="F1394" s="4">
        <f t="shared" si="65"/>
        <v>17.397000000000048</v>
      </c>
      <c r="G1394" s="12">
        <v>2023</v>
      </c>
    </row>
    <row r="1395" spans="1:7" x14ac:dyDescent="0.2">
      <c r="A1395" s="18">
        <v>45159.180034722223</v>
      </c>
      <c r="B1395" s="4">
        <v>2.02</v>
      </c>
      <c r="C1395" s="4">
        <v>1.23</v>
      </c>
      <c r="D1395" s="4">
        <f t="shared" si="66"/>
        <v>2.4845999999999999</v>
      </c>
      <c r="E1395" s="4">
        <f t="shared" si="67"/>
        <v>315.83930000000004</v>
      </c>
      <c r="F1395" s="4">
        <f t="shared" si="65"/>
        <v>17.40930000000003</v>
      </c>
      <c r="G1395" s="12">
        <v>2023</v>
      </c>
    </row>
    <row r="1396" spans="1:7" x14ac:dyDescent="0.2">
      <c r="A1396" s="18">
        <v>45159.185636574075</v>
      </c>
      <c r="B1396" s="4">
        <v>2.0299999999999998</v>
      </c>
      <c r="C1396" s="4">
        <v>1.23</v>
      </c>
      <c r="D1396" s="4">
        <f t="shared" si="66"/>
        <v>2.4968999999999997</v>
      </c>
      <c r="E1396" s="4">
        <f t="shared" si="67"/>
        <v>315.85160000000002</v>
      </c>
      <c r="F1396" s="4">
        <f t="shared" si="65"/>
        <v>17.421600000000012</v>
      </c>
      <c r="G1396" s="12">
        <v>2023</v>
      </c>
    </row>
    <row r="1397" spans="1:7" x14ac:dyDescent="0.2">
      <c r="A1397" s="18">
        <v>45159.190300925926</v>
      </c>
      <c r="B1397" s="4">
        <v>2.04</v>
      </c>
      <c r="C1397" s="4">
        <v>1.23</v>
      </c>
      <c r="D1397" s="4">
        <f t="shared" si="66"/>
        <v>2.5091999999999999</v>
      </c>
      <c r="E1397" s="4">
        <f t="shared" si="67"/>
        <v>315.86390000000006</v>
      </c>
      <c r="F1397" s="4">
        <f t="shared" si="65"/>
        <v>17.433900000000051</v>
      </c>
      <c r="G1397" s="12">
        <v>2023</v>
      </c>
    </row>
    <row r="1398" spans="1:7" x14ac:dyDescent="0.2">
      <c r="A1398" s="18">
        <v>45159.196620370371</v>
      </c>
      <c r="B1398" s="4">
        <v>2.0499999999999998</v>
      </c>
      <c r="C1398" s="4">
        <v>1.23</v>
      </c>
      <c r="D1398" s="4">
        <f t="shared" si="66"/>
        <v>2.5214999999999996</v>
      </c>
      <c r="E1398" s="4">
        <f t="shared" si="67"/>
        <v>315.87620000000004</v>
      </c>
      <c r="F1398" s="4">
        <f t="shared" si="65"/>
        <v>17.446200000000033</v>
      </c>
      <c r="G1398" s="12">
        <v>2023</v>
      </c>
    </row>
    <row r="1399" spans="1:7" x14ac:dyDescent="0.2">
      <c r="A1399" s="18">
        <v>45159.205358796295</v>
      </c>
      <c r="B1399" s="4">
        <v>2.06</v>
      </c>
      <c r="C1399" s="4">
        <v>1.23</v>
      </c>
      <c r="D1399" s="4">
        <f t="shared" si="66"/>
        <v>2.5337999999999998</v>
      </c>
      <c r="E1399" s="4">
        <f t="shared" si="67"/>
        <v>315.88850000000002</v>
      </c>
      <c r="F1399" s="4">
        <f t="shared" si="65"/>
        <v>17.458500000000015</v>
      </c>
      <c r="G1399" s="12">
        <v>2023</v>
      </c>
    </row>
    <row r="1400" spans="1:7" x14ac:dyDescent="0.2">
      <c r="A1400" s="18">
        <v>45159.215601851851</v>
      </c>
      <c r="B1400" s="4">
        <v>2.0699999999999998</v>
      </c>
      <c r="C1400" s="4">
        <v>1.23</v>
      </c>
      <c r="D1400" s="4">
        <f t="shared" si="66"/>
        <v>2.5460999999999996</v>
      </c>
      <c r="E1400" s="4">
        <f t="shared" si="67"/>
        <v>315.90080000000006</v>
      </c>
      <c r="F1400" s="4">
        <f t="shared" si="65"/>
        <v>17.470800000000054</v>
      </c>
      <c r="G1400" s="12">
        <v>2023</v>
      </c>
    </row>
    <row r="1401" spans="1:7" x14ac:dyDescent="0.2">
      <c r="A1401" s="18">
        <v>45159.224594907406</v>
      </c>
      <c r="B1401" s="4">
        <v>2.08</v>
      </c>
      <c r="C1401" s="4">
        <v>1.23</v>
      </c>
      <c r="D1401" s="4">
        <f t="shared" si="66"/>
        <v>2.5584000000000002</v>
      </c>
      <c r="E1401" s="4">
        <f t="shared" si="67"/>
        <v>315.91310000000004</v>
      </c>
      <c r="F1401" s="4">
        <f t="shared" si="65"/>
        <v>17.483100000000036</v>
      </c>
      <c r="G1401" s="12">
        <v>2023</v>
      </c>
    </row>
    <row r="1402" spans="1:7" x14ac:dyDescent="0.2">
      <c r="A1402" s="18">
        <v>45159.23097222222</v>
      </c>
      <c r="B1402" s="4">
        <v>2.09</v>
      </c>
      <c r="C1402" s="4">
        <v>1.23</v>
      </c>
      <c r="D1402" s="4">
        <f t="shared" si="66"/>
        <v>2.5707</v>
      </c>
      <c r="E1402" s="4">
        <f t="shared" si="67"/>
        <v>315.92540000000002</v>
      </c>
      <c r="F1402" s="4">
        <f t="shared" si="65"/>
        <v>17.495400000000018</v>
      </c>
      <c r="G1402" s="12">
        <v>2023</v>
      </c>
    </row>
    <row r="1403" spans="1:7" x14ac:dyDescent="0.2">
      <c r="A1403" s="18">
        <v>45159.235752314817</v>
      </c>
      <c r="B1403" s="4">
        <v>2.1</v>
      </c>
      <c r="C1403" s="4">
        <v>1.23</v>
      </c>
      <c r="D1403" s="4">
        <f t="shared" si="66"/>
        <v>2.5830000000000002</v>
      </c>
      <c r="E1403" s="4">
        <f t="shared" si="67"/>
        <v>315.93770000000006</v>
      </c>
      <c r="F1403" s="4">
        <f t="shared" si="65"/>
        <v>17.507700000000057</v>
      </c>
      <c r="G1403" s="12">
        <v>2023</v>
      </c>
    </row>
    <row r="1404" spans="1:7" x14ac:dyDescent="0.2">
      <c r="A1404" s="18">
        <v>45159.240046296298</v>
      </c>
      <c r="B1404" s="4">
        <v>2.11</v>
      </c>
      <c r="C1404" s="4">
        <v>1.23</v>
      </c>
      <c r="D1404" s="4">
        <f t="shared" si="66"/>
        <v>2.5952999999999999</v>
      </c>
      <c r="E1404" s="4">
        <f t="shared" si="67"/>
        <v>315.95000000000005</v>
      </c>
      <c r="F1404" s="4">
        <f t="shared" si="65"/>
        <v>17.520000000000039</v>
      </c>
      <c r="G1404" s="12">
        <v>2023</v>
      </c>
    </row>
    <row r="1405" spans="1:7" x14ac:dyDescent="0.2">
      <c r="A1405" s="18">
        <v>45159.253252314818</v>
      </c>
      <c r="B1405" s="4">
        <v>2.12</v>
      </c>
      <c r="C1405" s="4">
        <v>1.23</v>
      </c>
      <c r="D1405" s="4">
        <f t="shared" si="66"/>
        <v>2.6076000000000001</v>
      </c>
      <c r="E1405" s="4">
        <f t="shared" si="67"/>
        <v>315.96230000000003</v>
      </c>
      <c r="F1405" s="4">
        <f t="shared" si="65"/>
        <v>17.532300000000021</v>
      </c>
      <c r="G1405" s="12">
        <v>2023</v>
      </c>
    </row>
    <row r="1406" spans="1:7" x14ac:dyDescent="0.2">
      <c r="A1406" s="18">
        <v>45159.272719907407</v>
      </c>
      <c r="B1406" s="4">
        <v>2.13</v>
      </c>
      <c r="C1406" s="4">
        <v>1.23</v>
      </c>
      <c r="D1406" s="4">
        <f t="shared" si="66"/>
        <v>2.6198999999999999</v>
      </c>
      <c r="E1406" s="4">
        <f t="shared" si="67"/>
        <v>315.97460000000001</v>
      </c>
      <c r="F1406" s="4">
        <f t="shared" si="65"/>
        <v>17.544600000000003</v>
      </c>
      <c r="G1406" s="12">
        <v>2023</v>
      </c>
    </row>
    <row r="1407" spans="1:7" x14ac:dyDescent="0.2">
      <c r="A1407" s="18">
        <v>45159.444710648146</v>
      </c>
      <c r="B1407" s="4">
        <v>2.14</v>
      </c>
      <c r="C1407" s="4">
        <v>1.23</v>
      </c>
      <c r="D1407" s="4">
        <f t="shared" si="66"/>
        <v>2.6322000000000001</v>
      </c>
      <c r="E1407" s="4">
        <f t="shared" si="67"/>
        <v>315.98690000000005</v>
      </c>
      <c r="F1407" s="4">
        <f t="shared" si="65"/>
        <v>17.556900000000041</v>
      </c>
      <c r="G1407" s="12">
        <v>2023</v>
      </c>
    </row>
    <row r="1408" spans="1:7" x14ac:dyDescent="0.2">
      <c r="A1408" s="18">
        <v>45159.472939814812</v>
      </c>
      <c r="B1408" s="4">
        <v>2.15</v>
      </c>
      <c r="C1408" s="4">
        <v>1.23</v>
      </c>
      <c r="D1408" s="4">
        <f t="shared" si="66"/>
        <v>2.6444999999999999</v>
      </c>
      <c r="E1408" s="4">
        <f t="shared" si="67"/>
        <v>315.99920000000003</v>
      </c>
      <c r="F1408" s="4">
        <f t="shared" si="65"/>
        <v>17.569200000000023</v>
      </c>
      <c r="G1408" s="12">
        <v>2023</v>
      </c>
    </row>
    <row r="1409" spans="1:7" x14ac:dyDescent="0.2">
      <c r="A1409" s="18">
        <v>45159.48878472222</v>
      </c>
      <c r="B1409" s="4">
        <v>2.16</v>
      </c>
      <c r="C1409" s="4">
        <v>1.23</v>
      </c>
      <c r="D1409" s="4">
        <f t="shared" si="66"/>
        <v>2.6568000000000001</v>
      </c>
      <c r="E1409" s="4">
        <f t="shared" si="67"/>
        <v>316.01150000000001</v>
      </c>
      <c r="F1409" s="4">
        <f t="shared" si="65"/>
        <v>17.581500000000005</v>
      </c>
      <c r="G1409" s="12">
        <v>2023</v>
      </c>
    </row>
    <row r="1410" spans="1:7" x14ac:dyDescent="0.2">
      <c r="A1410" s="18">
        <v>45159.499340277776</v>
      </c>
      <c r="B1410" s="4">
        <v>2.17</v>
      </c>
      <c r="C1410" s="4">
        <v>1.23</v>
      </c>
      <c r="D1410" s="4">
        <f t="shared" si="66"/>
        <v>2.6690999999999998</v>
      </c>
      <c r="E1410" s="4">
        <f t="shared" si="67"/>
        <v>316.02380000000005</v>
      </c>
      <c r="F1410" s="4">
        <f t="shared" si="65"/>
        <v>17.593800000000044</v>
      </c>
      <c r="G1410" s="12">
        <v>2023</v>
      </c>
    </row>
    <row r="1411" spans="1:7" x14ac:dyDescent="0.2">
      <c r="A1411" s="18">
        <v>45159.665833333333</v>
      </c>
      <c r="B1411" s="4">
        <v>2.1800000000000002</v>
      </c>
      <c r="C1411" s="4">
        <v>1.23</v>
      </c>
      <c r="D1411" s="4">
        <f t="shared" si="66"/>
        <v>2.6814</v>
      </c>
      <c r="E1411" s="4">
        <f t="shared" si="67"/>
        <v>316.03610000000003</v>
      </c>
      <c r="F1411" s="4">
        <f t="shared" si="65"/>
        <v>17.606100000000026</v>
      </c>
      <c r="G1411" s="12">
        <v>2023</v>
      </c>
    </row>
    <row r="1412" spans="1:7" x14ac:dyDescent="0.2">
      <c r="A1412" s="18">
        <v>45159.666319444441</v>
      </c>
      <c r="B1412" s="4">
        <v>2.19</v>
      </c>
      <c r="C1412" s="4">
        <v>1.23</v>
      </c>
      <c r="D1412" s="4">
        <f t="shared" si="66"/>
        <v>2.6936999999999998</v>
      </c>
      <c r="E1412" s="4">
        <f t="shared" si="67"/>
        <v>316.04840000000002</v>
      </c>
      <c r="F1412" s="4">
        <f t="shared" ref="F1412:F1475" si="68">E1412-298.43</f>
        <v>17.618400000000008</v>
      </c>
      <c r="G1412" s="12">
        <v>2023</v>
      </c>
    </row>
    <row r="1413" spans="1:7" x14ac:dyDescent="0.2">
      <c r="A1413" s="18">
        <v>45159.666585648149</v>
      </c>
      <c r="B1413" s="4">
        <v>2.2000000000000002</v>
      </c>
      <c r="C1413" s="4">
        <v>1.23</v>
      </c>
      <c r="D1413" s="4">
        <f t="shared" si="66"/>
        <v>2.706</v>
      </c>
      <c r="E1413" s="4">
        <f t="shared" si="67"/>
        <v>316.06070000000005</v>
      </c>
      <c r="F1413" s="4">
        <f t="shared" si="68"/>
        <v>17.630700000000047</v>
      </c>
      <c r="G1413" s="12">
        <v>2023</v>
      </c>
    </row>
    <row r="1414" spans="1:7" x14ac:dyDescent="0.2">
      <c r="A1414" s="18">
        <v>45159.666851851849</v>
      </c>
      <c r="B1414" s="4">
        <v>2.21</v>
      </c>
      <c r="C1414" s="4">
        <v>1.23</v>
      </c>
      <c r="D1414" s="4">
        <f t="shared" si="66"/>
        <v>2.7182999999999997</v>
      </c>
      <c r="E1414" s="4">
        <f t="shared" si="67"/>
        <v>316.07300000000004</v>
      </c>
      <c r="F1414" s="4">
        <f t="shared" si="68"/>
        <v>17.643000000000029</v>
      </c>
      <c r="G1414" s="12">
        <v>2023</v>
      </c>
    </row>
    <row r="1415" spans="1:7" x14ac:dyDescent="0.2">
      <c r="A1415" s="18">
        <v>45159.667291666665</v>
      </c>
      <c r="B1415" s="4">
        <v>2.2200000000000002</v>
      </c>
      <c r="C1415" s="4">
        <v>1.23</v>
      </c>
      <c r="D1415" s="4">
        <f t="shared" si="66"/>
        <v>2.7306000000000004</v>
      </c>
      <c r="E1415" s="4">
        <f t="shared" si="67"/>
        <v>316.08530000000002</v>
      </c>
      <c r="F1415" s="4">
        <f t="shared" si="68"/>
        <v>17.655300000000011</v>
      </c>
      <c r="G1415" s="12">
        <v>2023</v>
      </c>
    </row>
    <row r="1416" spans="1:7" x14ac:dyDescent="0.2">
      <c r="A1416" s="18">
        <v>45159.66778935185</v>
      </c>
      <c r="B1416" s="4">
        <v>2.23</v>
      </c>
      <c r="C1416" s="4">
        <v>1.23</v>
      </c>
      <c r="D1416" s="4">
        <f t="shared" si="66"/>
        <v>2.7429000000000001</v>
      </c>
      <c r="E1416" s="4">
        <f t="shared" si="67"/>
        <v>316.09760000000006</v>
      </c>
      <c r="F1416" s="4">
        <f t="shared" si="68"/>
        <v>17.66760000000005</v>
      </c>
      <c r="G1416" s="12">
        <v>2023</v>
      </c>
    </row>
    <row r="1417" spans="1:7" x14ac:dyDescent="0.2">
      <c r="A1417" s="18">
        <v>45159.66815972222</v>
      </c>
      <c r="B1417" s="4">
        <v>2.2400000000000002</v>
      </c>
      <c r="C1417" s="4">
        <v>1.23</v>
      </c>
      <c r="D1417" s="4">
        <f t="shared" si="66"/>
        <v>2.7552000000000003</v>
      </c>
      <c r="E1417" s="4">
        <f t="shared" si="67"/>
        <v>316.10990000000004</v>
      </c>
      <c r="F1417" s="4">
        <f t="shared" si="68"/>
        <v>17.679900000000032</v>
      </c>
      <c r="G1417" s="12">
        <v>2023</v>
      </c>
    </row>
    <row r="1418" spans="1:7" x14ac:dyDescent="0.2">
      <c r="A1418" s="18">
        <v>45159.668865740743</v>
      </c>
      <c r="B1418" s="4">
        <v>2.25</v>
      </c>
      <c r="C1418" s="4">
        <v>1.23</v>
      </c>
      <c r="D1418" s="4">
        <f t="shared" si="66"/>
        <v>2.7675000000000001</v>
      </c>
      <c r="E1418" s="4">
        <f t="shared" si="67"/>
        <v>316.12220000000002</v>
      </c>
      <c r="F1418" s="4">
        <f t="shared" si="68"/>
        <v>17.692200000000014</v>
      </c>
      <c r="G1418" s="12">
        <v>2023</v>
      </c>
    </row>
    <row r="1419" spans="1:7" x14ac:dyDescent="0.2">
      <c r="A1419" s="18">
        <v>45159.670520833337</v>
      </c>
      <c r="B1419" s="4">
        <v>2.2599999999999998</v>
      </c>
      <c r="C1419" s="4">
        <v>1.23</v>
      </c>
      <c r="D1419" s="4">
        <f t="shared" si="66"/>
        <v>2.7797999999999998</v>
      </c>
      <c r="E1419" s="4">
        <f t="shared" si="67"/>
        <v>316.13450000000006</v>
      </c>
      <c r="F1419" s="4">
        <f t="shared" si="68"/>
        <v>17.704500000000053</v>
      </c>
      <c r="G1419" s="12">
        <v>2023</v>
      </c>
    </row>
    <row r="1420" spans="1:7" x14ac:dyDescent="0.2">
      <c r="A1420" s="18">
        <v>45159.673472222225</v>
      </c>
      <c r="B1420" s="4">
        <v>2.27</v>
      </c>
      <c r="C1420" s="4">
        <v>1.23</v>
      </c>
      <c r="D1420" s="4">
        <f t="shared" si="66"/>
        <v>2.7921</v>
      </c>
      <c r="E1420" s="4">
        <f t="shared" si="67"/>
        <v>316.14680000000004</v>
      </c>
      <c r="F1420" s="4">
        <f t="shared" si="68"/>
        <v>17.716800000000035</v>
      </c>
      <c r="G1420" s="12">
        <v>2023</v>
      </c>
    </row>
    <row r="1421" spans="1:7" x14ac:dyDescent="0.2">
      <c r="A1421" s="18">
        <v>45159.674618055556</v>
      </c>
      <c r="B1421" s="4">
        <v>2.2799999999999998</v>
      </c>
      <c r="C1421" s="4">
        <v>1.23</v>
      </c>
      <c r="D1421" s="4">
        <f t="shared" si="66"/>
        <v>2.8043999999999998</v>
      </c>
      <c r="E1421" s="4">
        <f t="shared" si="67"/>
        <v>316.15910000000002</v>
      </c>
      <c r="F1421" s="4">
        <f t="shared" si="68"/>
        <v>17.729100000000017</v>
      </c>
      <c r="G1421" s="12">
        <v>2023</v>
      </c>
    </row>
    <row r="1422" spans="1:7" x14ac:dyDescent="0.2">
      <c r="A1422" s="18">
        <v>45159.690300925926</v>
      </c>
      <c r="B1422" s="4">
        <v>2.29</v>
      </c>
      <c r="C1422" s="4">
        <v>1.23</v>
      </c>
      <c r="D1422" s="4">
        <f t="shared" si="66"/>
        <v>2.8167</v>
      </c>
      <c r="E1422" s="4">
        <f t="shared" si="67"/>
        <v>316.17140000000006</v>
      </c>
      <c r="F1422" s="4">
        <f t="shared" si="68"/>
        <v>17.741400000000056</v>
      </c>
      <c r="G1422" s="12">
        <v>2023</v>
      </c>
    </row>
    <row r="1423" spans="1:7" x14ac:dyDescent="0.2">
      <c r="A1423" s="18">
        <v>45159.702708333331</v>
      </c>
      <c r="B1423" s="4">
        <v>2.2999999999999998</v>
      </c>
      <c r="C1423" s="4">
        <v>1.23</v>
      </c>
      <c r="D1423" s="4">
        <f t="shared" si="66"/>
        <v>2.8289999999999997</v>
      </c>
      <c r="E1423" s="4">
        <f t="shared" si="67"/>
        <v>316.18370000000004</v>
      </c>
      <c r="F1423" s="4">
        <f t="shared" si="68"/>
        <v>17.753700000000038</v>
      </c>
      <c r="G1423" s="12">
        <v>2023</v>
      </c>
    </row>
    <row r="1424" spans="1:7" x14ac:dyDescent="0.2">
      <c r="A1424" s="18">
        <v>45159.703032407408</v>
      </c>
      <c r="B1424" s="4">
        <v>2.31</v>
      </c>
      <c r="C1424" s="4">
        <v>1.23</v>
      </c>
      <c r="D1424" s="4">
        <f t="shared" si="66"/>
        <v>2.8412999999999999</v>
      </c>
      <c r="E1424" s="4">
        <f t="shared" si="67"/>
        <v>316.19600000000003</v>
      </c>
      <c r="F1424" s="4">
        <f t="shared" si="68"/>
        <v>17.76600000000002</v>
      </c>
      <c r="G1424" s="12">
        <v>2023</v>
      </c>
    </row>
    <row r="1425" spans="1:7" x14ac:dyDescent="0.2">
      <c r="A1425" s="18">
        <v>45159.703333333331</v>
      </c>
      <c r="B1425" s="4">
        <v>2.3199999999999998</v>
      </c>
      <c r="C1425" s="4">
        <v>1.23</v>
      </c>
      <c r="D1425" s="4">
        <f t="shared" si="66"/>
        <v>2.8535999999999997</v>
      </c>
      <c r="E1425" s="4">
        <f t="shared" si="67"/>
        <v>316.20830000000001</v>
      </c>
      <c r="F1425" s="4">
        <f t="shared" si="68"/>
        <v>17.778300000000002</v>
      </c>
      <c r="G1425" s="12">
        <v>2023</v>
      </c>
    </row>
    <row r="1426" spans="1:7" x14ac:dyDescent="0.2">
      <c r="A1426" s="18">
        <v>45159.703692129631</v>
      </c>
      <c r="B1426" s="4">
        <v>2.33</v>
      </c>
      <c r="C1426" s="4">
        <v>1.23</v>
      </c>
      <c r="D1426" s="4">
        <f t="shared" ref="D1426:D1489" si="69">B1426*C1426</f>
        <v>2.8658999999999999</v>
      </c>
      <c r="E1426" s="4">
        <f t="shared" si="67"/>
        <v>316.22060000000005</v>
      </c>
      <c r="F1426" s="4">
        <f t="shared" si="68"/>
        <v>17.79060000000004</v>
      </c>
      <c r="G1426" s="12">
        <v>2023</v>
      </c>
    </row>
    <row r="1427" spans="1:7" x14ac:dyDescent="0.2">
      <c r="A1427" s="18">
        <v>45159.70417824074</v>
      </c>
      <c r="B1427" s="4">
        <v>2.34</v>
      </c>
      <c r="C1427" s="4">
        <v>1.23</v>
      </c>
      <c r="D1427" s="4">
        <f t="shared" si="69"/>
        <v>2.8781999999999996</v>
      </c>
      <c r="E1427" s="4">
        <f t="shared" si="67"/>
        <v>316.23290000000003</v>
      </c>
      <c r="F1427" s="4">
        <f t="shared" si="68"/>
        <v>17.802900000000022</v>
      </c>
      <c r="G1427" s="12">
        <v>2023</v>
      </c>
    </row>
    <row r="1428" spans="1:7" x14ac:dyDescent="0.2">
      <c r="A1428" s="18">
        <v>45159.704872685186</v>
      </c>
      <c r="B1428" s="4">
        <v>2.35</v>
      </c>
      <c r="C1428" s="4">
        <v>1.23</v>
      </c>
      <c r="D1428" s="4">
        <f t="shared" si="69"/>
        <v>2.8904999999999998</v>
      </c>
      <c r="E1428" s="4">
        <f t="shared" si="67"/>
        <v>316.24520000000001</v>
      </c>
      <c r="F1428" s="4">
        <f t="shared" si="68"/>
        <v>17.815200000000004</v>
      </c>
      <c r="G1428" s="12">
        <v>2023</v>
      </c>
    </row>
    <row r="1429" spans="1:7" x14ac:dyDescent="0.2">
      <c r="A1429" s="18">
        <v>45159.705729166664</v>
      </c>
      <c r="B1429" s="4">
        <v>2.36</v>
      </c>
      <c r="C1429" s="4">
        <v>1.23</v>
      </c>
      <c r="D1429" s="4">
        <f t="shared" si="69"/>
        <v>2.9027999999999996</v>
      </c>
      <c r="E1429" s="4">
        <f t="shared" si="67"/>
        <v>316.25750000000005</v>
      </c>
      <c r="F1429" s="4">
        <f t="shared" si="68"/>
        <v>17.827500000000043</v>
      </c>
      <c r="G1429" s="12">
        <v>2023</v>
      </c>
    </row>
    <row r="1430" spans="1:7" x14ac:dyDescent="0.2">
      <c r="A1430" s="18">
        <v>45159.90053240741</v>
      </c>
      <c r="B1430" s="4">
        <v>2.37</v>
      </c>
      <c r="C1430" s="4">
        <v>1.23</v>
      </c>
      <c r="D1430" s="4">
        <f t="shared" si="69"/>
        <v>2.9151000000000002</v>
      </c>
      <c r="E1430" s="4">
        <f t="shared" si="67"/>
        <v>316.26980000000003</v>
      </c>
      <c r="F1430" s="4">
        <f t="shared" si="68"/>
        <v>17.839800000000025</v>
      </c>
      <c r="G1430" s="12">
        <v>2023</v>
      </c>
    </row>
    <row r="1431" spans="1:7" x14ac:dyDescent="0.2">
      <c r="A1431" s="18">
        <v>45159.90111111111</v>
      </c>
      <c r="B1431" s="4">
        <v>2.38</v>
      </c>
      <c r="C1431" s="4">
        <v>1.23</v>
      </c>
      <c r="D1431" s="4">
        <f t="shared" si="69"/>
        <v>2.9274</v>
      </c>
      <c r="E1431" s="4">
        <f t="shared" si="67"/>
        <v>316.28210000000001</v>
      </c>
      <c r="F1431" s="4">
        <f t="shared" si="68"/>
        <v>17.852100000000007</v>
      </c>
      <c r="G1431" s="12">
        <v>2023</v>
      </c>
    </row>
    <row r="1432" spans="1:7" x14ac:dyDescent="0.2">
      <c r="A1432" s="18">
        <v>45159.901516203703</v>
      </c>
      <c r="B1432" s="4">
        <v>2.39</v>
      </c>
      <c r="C1432" s="4">
        <v>1.23</v>
      </c>
      <c r="D1432" s="4">
        <f t="shared" si="69"/>
        <v>2.9397000000000002</v>
      </c>
      <c r="E1432" s="4">
        <f t="shared" si="67"/>
        <v>316.29440000000005</v>
      </c>
      <c r="F1432" s="4">
        <f t="shared" si="68"/>
        <v>17.864400000000046</v>
      </c>
      <c r="G1432" s="12">
        <v>2023</v>
      </c>
    </row>
    <row r="1433" spans="1:7" x14ac:dyDescent="0.2">
      <c r="A1433" s="18">
        <v>45159.901817129627</v>
      </c>
      <c r="B1433" s="4">
        <v>2.4</v>
      </c>
      <c r="C1433" s="4">
        <v>1.23</v>
      </c>
      <c r="D1433" s="4">
        <f t="shared" si="69"/>
        <v>2.952</v>
      </c>
      <c r="E1433" s="4">
        <f t="shared" si="67"/>
        <v>316.30670000000003</v>
      </c>
      <c r="F1433" s="4">
        <f t="shared" si="68"/>
        <v>17.876700000000028</v>
      </c>
      <c r="G1433" s="12">
        <v>2023</v>
      </c>
    </row>
    <row r="1434" spans="1:7" x14ac:dyDescent="0.2">
      <c r="A1434" s="18">
        <v>45159.90252314815</v>
      </c>
      <c r="B1434" s="4">
        <v>2.41</v>
      </c>
      <c r="C1434" s="4">
        <v>1.23</v>
      </c>
      <c r="D1434" s="4">
        <f t="shared" si="69"/>
        <v>2.9643000000000002</v>
      </c>
      <c r="E1434" s="4">
        <f t="shared" si="67"/>
        <v>316.31900000000002</v>
      </c>
      <c r="F1434" s="4">
        <f t="shared" si="68"/>
        <v>17.88900000000001</v>
      </c>
      <c r="G1434" s="12">
        <v>2023</v>
      </c>
    </row>
    <row r="1435" spans="1:7" x14ac:dyDescent="0.2">
      <c r="A1435" s="18">
        <v>45159.906053240738</v>
      </c>
      <c r="B1435" s="4">
        <v>2.42</v>
      </c>
      <c r="C1435" s="4">
        <v>1.23</v>
      </c>
      <c r="D1435" s="4">
        <f t="shared" si="69"/>
        <v>2.9765999999999999</v>
      </c>
      <c r="E1435" s="4">
        <f t="shared" si="67"/>
        <v>316.33130000000006</v>
      </c>
      <c r="F1435" s="4">
        <f t="shared" si="68"/>
        <v>17.901300000000049</v>
      </c>
      <c r="G1435" s="12">
        <v>2023</v>
      </c>
    </row>
    <row r="1436" spans="1:7" x14ac:dyDescent="0.2">
      <c r="A1436" s="18">
        <v>45160.239293981482</v>
      </c>
      <c r="B1436" s="4">
        <v>2.4300000000000002</v>
      </c>
      <c r="C1436" s="4">
        <v>1.23</v>
      </c>
      <c r="D1436" s="4">
        <f t="shared" si="69"/>
        <v>2.9889000000000001</v>
      </c>
      <c r="E1436" s="4">
        <f t="shared" si="67"/>
        <v>316.34360000000004</v>
      </c>
      <c r="F1436" s="4">
        <f t="shared" si="68"/>
        <v>17.913600000000031</v>
      </c>
      <c r="G1436" s="12">
        <v>2023</v>
      </c>
    </row>
    <row r="1437" spans="1:7" x14ac:dyDescent="0.2">
      <c r="A1437" s="18">
        <v>45160.585439814815</v>
      </c>
      <c r="B1437" s="4">
        <v>2.44</v>
      </c>
      <c r="C1437" s="4">
        <v>1.23</v>
      </c>
      <c r="D1437" s="4">
        <f t="shared" si="69"/>
        <v>3.0011999999999999</v>
      </c>
      <c r="E1437" s="4">
        <f t="shared" si="67"/>
        <v>316.35590000000002</v>
      </c>
      <c r="F1437" s="4">
        <f t="shared" si="68"/>
        <v>17.925900000000013</v>
      </c>
      <c r="G1437" s="12">
        <v>2023</v>
      </c>
    </row>
    <row r="1438" spans="1:7" x14ac:dyDescent="0.2">
      <c r="A1438" s="18">
        <v>45160.611481481479</v>
      </c>
      <c r="B1438" s="4">
        <v>2.4500000000000002</v>
      </c>
      <c r="C1438" s="4">
        <v>1.23</v>
      </c>
      <c r="D1438" s="4">
        <f t="shared" si="69"/>
        <v>3.0135000000000001</v>
      </c>
      <c r="E1438" s="4">
        <f t="shared" si="67"/>
        <v>316.36820000000006</v>
      </c>
      <c r="F1438" s="4">
        <f t="shared" si="68"/>
        <v>17.938200000000052</v>
      </c>
      <c r="G1438" s="12">
        <v>2023</v>
      </c>
    </row>
    <row r="1439" spans="1:7" x14ac:dyDescent="0.2">
      <c r="A1439" s="18">
        <v>45160.63553240741</v>
      </c>
      <c r="B1439" s="4">
        <v>2.46</v>
      </c>
      <c r="C1439" s="4">
        <v>1.23</v>
      </c>
      <c r="D1439" s="4">
        <f t="shared" si="69"/>
        <v>3.0257999999999998</v>
      </c>
      <c r="E1439" s="4">
        <f t="shared" si="67"/>
        <v>316.38050000000004</v>
      </c>
      <c r="F1439" s="4">
        <f t="shared" si="68"/>
        <v>17.950500000000034</v>
      </c>
      <c r="G1439" s="12">
        <v>2023</v>
      </c>
    </row>
    <row r="1440" spans="1:7" x14ac:dyDescent="0.2">
      <c r="A1440" s="18">
        <v>45160.672465277778</v>
      </c>
      <c r="B1440" s="4">
        <v>2.4700000000000002</v>
      </c>
      <c r="C1440" s="4">
        <v>1.23</v>
      </c>
      <c r="D1440" s="4">
        <f t="shared" si="69"/>
        <v>3.0381</v>
      </c>
      <c r="E1440" s="4">
        <f t="shared" si="67"/>
        <v>316.39280000000002</v>
      </c>
      <c r="F1440" s="4">
        <f t="shared" si="68"/>
        <v>17.962800000000016</v>
      </c>
      <c r="G1440" s="12">
        <v>2023</v>
      </c>
    </row>
    <row r="1441" spans="1:7" x14ac:dyDescent="0.2">
      <c r="A1441" s="18">
        <v>45161.791215277779</v>
      </c>
      <c r="B1441" s="4">
        <v>2.48</v>
      </c>
      <c r="C1441" s="4">
        <v>1.23</v>
      </c>
      <c r="D1441" s="4">
        <f t="shared" si="69"/>
        <v>3.0503999999999998</v>
      </c>
      <c r="E1441" s="4">
        <f t="shared" si="67"/>
        <v>316.40510000000006</v>
      </c>
      <c r="F1441" s="4">
        <f t="shared" si="68"/>
        <v>17.975100000000054</v>
      </c>
      <c r="G1441" s="12">
        <v>2023</v>
      </c>
    </row>
    <row r="1442" spans="1:7" x14ac:dyDescent="0.2">
      <c r="A1442" s="18">
        <v>45161.795347222222</v>
      </c>
      <c r="B1442" s="4">
        <v>2.4900000000000002</v>
      </c>
      <c r="C1442" s="4">
        <v>1.23</v>
      </c>
      <c r="D1442" s="4">
        <f t="shared" si="69"/>
        <v>3.0627000000000004</v>
      </c>
      <c r="E1442" s="4">
        <f t="shared" si="67"/>
        <v>316.41740000000004</v>
      </c>
      <c r="F1442" s="4">
        <f t="shared" si="68"/>
        <v>17.987400000000036</v>
      </c>
      <c r="G1442" s="12">
        <v>2023</v>
      </c>
    </row>
    <row r="1443" spans="1:7" x14ac:dyDescent="0.2">
      <c r="A1443" s="18">
        <v>45161.799409722225</v>
      </c>
      <c r="B1443" s="4">
        <v>2.5</v>
      </c>
      <c r="C1443" s="4">
        <v>1.23</v>
      </c>
      <c r="D1443" s="4">
        <f t="shared" si="69"/>
        <v>3.0750000000000002</v>
      </c>
      <c r="E1443" s="4">
        <f t="shared" si="67"/>
        <v>316.42970000000003</v>
      </c>
      <c r="F1443" s="4">
        <f t="shared" si="68"/>
        <v>17.999700000000018</v>
      </c>
      <c r="G1443" s="12">
        <v>2023</v>
      </c>
    </row>
    <row r="1444" spans="1:7" x14ac:dyDescent="0.2">
      <c r="A1444" s="18">
        <v>45161.802187499998</v>
      </c>
      <c r="B1444" s="4">
        <v>2.5099999999999998</v>
      </c>
      <c r="C1444" s="4">
        <v>1.23</v>
      </c>
      <c r="D1444" s="4">
        <f t="shared" si="69"/>
        <v>3.0872999999999995</v>
      </c>
      <c r="E1444" s="4">
        <f t="shared" si="67"/>
        <v>316.44200000000006</v>
      </c>
      <c r="F1444" s="4">
        <f t="shared" si="68"/>
        <v>18.012000000000057</v>
      </c>
      <c r="G1444" s="12">
        <v>2023</v>
      </c>
    </row>
    <row r="1445" spans="1:7" x14ac:dyDescent="0.2">
      <c r="A1445" s="18">
        <v>45161.805</v>
      </c>
      <c r="B1445" s="4">
        <v>2.52</v>
      </c>
      <c r="C1445" s="4">
        <v>1.23</v>
      </c>
      <c r="D1445" s="4">
        <f t="shared" si="69"/>
        <v>3.0996000000000001</v>
      </c>
      <c r="E1445" s="4">
        <f t="shared" si="67"/>
        <v>316.45430000000005</v>
      </c>
      <c r="F1445" s="4">
        <f t="shared" si="68"/>
        <v>18.024300000000039</v>
      </c>
      <c r="G1445" s="12">
        <v>2023</v>
      </c>
    </row>
    <row r="1446" spans="1:7" x14ac:dyDescent="0.2">
      <c r="A1446" s="18">
        <v>45161.806701388887</v>
      </c>
      <c r="B1446" s="4">
        <v>2.5299999999999998</v>
      </c>
      <c r="C1446" s="4">
        <v>1.23</v>
      </c>
      <c r="D1446" s="4">
        <f t="shared" si="69"/>
        <v>3.1118999999999999</v>
      </c>
      <c r="E1446" s="4">
        <f t="shared" si="67"/>
        <v>316.46660000000003</v>
      </c>
      <c r="F1446" s="4">
        <f t="shared" si="68"/>
        <v>18.036600000000021</v>
      </c>
      <c r="G1446" s="12">
        <v>2023</v>
      </c>
    </row>
    <row r="1447" spans="1:7" x14ac:dyDescent="0.2">
      <c r="A1447" s="18">
        <v>45161.808541666665</v>
      </c>
      <c r="B1447" s="4">
        <v>2.54</v>
      </c>
      <c r="C1447" s="4">
        <v>1.23</v>
      </c>
      <c r="D1447" s="4">
        <f t="shared" si="69"/>
        <v>3.1242000000000001</v>
      </c>
      <c r="E1447" s="4">
        <f t="shared" si="67"/>
        <v>316.47890000000001</v>
      </c>
      <c r="F1447" s="4">
        <f t="shared" si="68"/>
        <v>18.048900000000003</v>
      </c>
      <c r="G1447" s="12">
        <v>2023</v>
      </c>
    </row>
    <row r="1448" spans="1:7" x14ac:dyDescent="0.2">
      <c r="A1448" s="18">
        <v>45161.809814814813</v>
      </c>
      <c r="B1448" s="4">
        <v>2.5499999999999998</v>
      </c>
      <c r="C1448" s="4">
        <v>1.23</v>
      </c>
      <c r="D1448" s="4">
        <f t="shared" si="69"/>
        <v>3.1364999999999998</v>
      </c>
      <c r="E1448" s="4">
        <f t="shared" si="67"/>
        <v>316.49120000000005</v>
      </c>
      <c r="F1448" s="4">
        <f t="shared" si="68"/>
        <v>18.061200000000042</v>
      </c>
      <c r="G1448" s="12">
        <v>2023</v>
      </c>
    </row>
    <row r="1449" spans="1:7" x14ac:dyDescent="0.2">
      <c r="A1449" s="18">
        <v>45161.811400462961</v>
      </c>
      <c r="B1449" s="4">
        <v>2.56</v>
      </c>
      <c r="C1449" s="4">
        <v>1.23</v>
      </c>
      <c r="D1449" s="4">
        <f t="shared" si="69"/>
        <v>3.1488</v>
      </c>
      <c r="E1449" s="4">
        <f t="shared" si="67"/>
        <v>316.50350000000003</v>
      </c>
      <c r="F1449" s="4">
        <f t="shared" si="68"/>
        <v>18.073500000000024</v>
      </c>
      <c r="G1449" s="12">
        <v>2023</v>
      </c>
    </row>
    <row r="1450" spans="1:7" x14ac:dyDescent="0.2">
      <c r="A1450" s="18">
        <v>45161.813738425924</v>
      </c>
      <c r="B1450" s="4">
        <v>2.57</v>
      </c>
      <c r="C1450" s="4">
        <v>1.23</v>
      </c>
      <c r="D1450" s="4">
        <f t="shared" si="69"/>
        <v>3.1610999999999998</v>
      </c>
      <c r="E1450" s="4">
        <f t="shared" ref="E1450:E1513" si="70">D1450+$E$1192</f>
        <v>316.51580000000001</v>
      </c>
      <c r="F1450" s="4">
        <f t="shared" si="68"/>
        <v>18.085800000000006</v>
      </c>
      <c r="G1450" s="12">
        <v>2023</v>
      </c>
    </row>
    <row r="1451" spans="1:7" x14ac:dyDescent="0.2">
      <c r="A1451" s="18">
        <v>45161.816030092596</v>
      </c>
      <c r="B1451" s="4">
        <v>2.58</v>
      </c>
      <c r="C1451" s="4">
        <v>1.23</v>
      </c>
      <c r="D1451" s="4">
        <f t="shared" si="69"/>
        <v>3.1734</v>
      </c>
      <c r="E1451" s="4">
        <f t="shared" si="70"/>
        <v>316.52810000000005</v>
      </c>
      <c r="F1451" s="4">
        <f t="shared" si="68"/>
        <v>18.098100000000045</v>
      </c>
      <c r="G1451" s="12">
        <v>2023</v>
      </c>
    </row>
    <row r="1452" spans="1:7" x14ac:dyDescent="0.2">
      <c r="A1452" s="18">
        <v>45161.81827546296</v>
      </c>
      <c r="B1452" s="4">
        <v>2.59</v>
      </c>
      <c r="C1452" s="4">
        <v>1.23</v>
      </c>
      <c r="D1452" s="4">
        <f t="shared" si="69"/>
        <v>3.1856999999999998</v>
      </c>
      <c r="E1452" s="4">
        <f t="shared" si="70"/>
        <v>316.54040000000003</v>
      </c>
      <c r="F1452" s="4">
        <f t="shared" si="68"/>
        <v>18.110400000000027</v>
      </c>
      <c r="G1452" s="12">
        <v>2023</v>
      </c>
    </row>
    <row r="1453" spans="1:7" x14ac:dyDescent="0.2">
      <c r="A1453" s="18">
        <v>45161.821574074071</v>
      </c>
      <c r="B1453" s="4">
        <v>2.6</v>
      </c>
      <c r="C1453" s="4">
        <v>1.23</v>
      </c>
      <c r="D1453" s="4">
        <f t="shared" si="69"/>
        <v>3.198</v>
      </c>
      <c r="E1453" s="4">
        <f t="shared" si="70"/>
        <v>316.55270000000002</v>
      </c>
      <c r="F1453" s="4">
        <f t="shared" si="68"/>
        <v>18.122700000000009</v>
      </c>
      <c r="G1453" s="12">
        <v>2023</v>
      </c>
    </row>
    <row r="1454" spans="1:7" x14ac:dyDescent="0.2">
      <c r="A1454" s="18">
        <v>45161.827476851853</v>
      </c>
      <c r="B1454" s="4">
        <v>2.61</v>
      </c>
      <c r="C1454" s="4">
        <v>1.23</v>
      </c>
      <c r="D1454" s="4">
        <f t="shared" si="69"/>
        <v>3.2102999999999997</v>
      </c>
      <c r="E1454" s="4">
        <f t="shared" si="70"/>
        <v>316.56500000000005</v>
      </c>
      <c r="F1454" s="4">
        <f t="shared" si="68"/>
        <v>18.135000000000048</v>
      </c>
      <c r="G1454" s="12">
        <v>2023</v>
      </c>
    </row>
    <row r="1455" spans="1:7" x14ac:dyDescent="0.2">
      <c r="A1455" s="18">
        <v>45162.117013888892</v>
      </c>
      <c r="B1455" s="4">
        <v>2.62</v>
      </c>
      <c r="C1455" s="4">
        <v>1.23</v>
      </c>
      <c r="D1455" s="4">
        <f t="shared" si="69"/>
        <v>3.2225999999999999</v>
      </c>
      <c r="E1455" s="4">
        <f t="shared" si="70"/>
        <v>316.57730000000004</v>
      </c>
      <c r="F1455" s="4">
        <f t="shared" si="68"/>
        <v>18.14730000000003</v>
      </c>
      <c r="G1455" s="12">
        <v>2023</v>
      </c>
    </row>
    <row r="1456" spans="1:7" x14ac:dyDescent="0.2">
      <c r="A1456" s="18">
        <v>45162.236979166664</v>
      </c>
      <c r="B1456" s="4">
        <v>2.63</v>
      </c>
      <c r="C1456" s="4">
        <v>1.23</v>
      </c>
      <c r="D1456" s="4">
        <f t="shared" si="69"/>
        <v>3.2348999999999997</v>
      </c>
      <c r="E1456" s="4">
        <f t="shared" si="70"/>
        <v>316.58960000000002</v>
      </c>
      <c r="F1456" s="4">
        <f t="shared" si="68"/>
        <v>18.159600000000012</v>
      </c>
      <c r="G1456" s="12">
        <v>2023</v>
      </c>
    </row>
    <row r="1457" spans="1:7" x14ac:dyDescent="0.2">
      <c r="A1457" s="18">
        <v>45162.710196759261</v>
      </c>
      <c r="B1457" s="4">
        <v>2.64</v>
      </c>
      <c r="C1457" s="4">
        <v>1.23</v>
      </c>
      <c r="D1457" s="4">
        <f t="shared" si="69"/>
        <v>3.2472000000000003</v>
      </c>
      <c r="E1457" s="4">
        <f t="shared" si="70"/>
        <v>316.60190000000006</v>
      </c>
      <c r="F1457" s="4">
        <f t="shared" si="68"/>
        <v>18.171900000000051</v>
      </c>
      <c r="G1457" s="12">
        <v>2023</v>
      </c>
    </row>
    <row r="1458" spans="1:7" x14ac:dyDescent="0.2">
      <c r="A1458" s="18">
        <v>45162.710717592592</v>
      </c>
      <c r="B1458" s="4">
        <v>2.65</v>
      </c>
      <c r="C1458" s="4">
        <v>1.23</v>
      </c>
      <c r="D1458" s="4">
        <f t="shared" si="69"/>
        <v>3.2595000000000001</v>
      </c>
      <c r="E1458" s="4">
        <f t="shared" si="70"/>
        <v>316.61420000000004</v>
      </c>
      <c r="F1458" s="4">
        <f t="shared" si="68"/>
        <v>18.184200000000033</v>
      </c>
      <c r="G1458" s="12">
        <v>2023</v>
      </c>
    </row>
    <row r="1459" spans="1:7" x14ac:dyDescent="0.2">
      <c r="A1459" s="18">
        <v>45162.710902777777</v>
      </c>
      <c r="B1459" s="4">
        <v>2.66</v>
      </c>
      <c r="C1459" s="4">
        <v>1.23</v>
      </c>
      <c r="D1459" s="4">
        <f t="shared" si="69"/>
        <v>3.2718000000000003</v>
      </c>
      <c r="E1459" s="4">
        <f t="shared" si="70"/>
        <v>316.62650000000002</v>
      </c>
      <c r="F1459" s="4">
        <f t="shared" si="68"/>
        <v>18.196500000000015</v>
      </c>
      <c r="G1459" s="12">
        <v>2023</v>
      </c>
    </row>
    <row r="1460" spans="1:7" x14ac:dyDescent="0.2">
      <c r="A1460" s="18">
        <v>45162.711111111108</v>
      </c>
      <c r="B1460" s="4">
        <v>2.67</v>
      </c>
      <c r="C1460" s="4">
        <v>1.23</v>
      </c>
      <c r="D1460" s="4">
        <f t="shared" si="69"/>
        <v>3.2841</v>
      </c>
      <c r="E1460" s="4">
        <f t="shared" si="70"/>
        <v>316.63880000000006</v>
      </c>
      <c r="F1460" s="4">
        <f t="shared" si="68"/>
        <v>18.208800000000053</v>
      </c>
      <c r="G1460" s="12">
        <v>2023</v>
      </c>
    </row>
    <row r="1461" spans="1:7" x14ac:dyDescent="0.2">
      <c r="A1461" s="18">
        <v>45162.711608796293</v>
      </c>
      <c r="B1461" s="4">
        <v>2.68</v>
      </c>
      <c r="C1461" s="4">
        <v>1.23</v>
      </c>
      <c r="D1461" s="4">
        <f t="shared" si="69"/>
        <v>3.2964000000000002</v>
      </c>
      <c r="E1461" s="4">
        <f t="shared" si="70"/>
        <v>316.65110000000004</v>
      </c>
      <c r="F1461" s="4">
        <f t="shared" si="68"/>
        <v>18.221100000000035</v>
      </c>
      <c r="G1461" s="12">
        <v>2023</v>
      </c>
    </row>
    <row r="1462" spans="1:7" x14ac:dyDescent="0.2">
      <c r="A1462" s="18">
        <v>45162.712141203701</v>
      </c>
      <c r="B1462" s="4">
        <v>2.69</v>
      </c>
      <c r="C1462" s="4">
        <v>1.23</v>
      </c>
      <c r="D1462" s="4">
        <f t="shared" si="69"/>
        <v>3.3087</v>
      </c>
      <c r="E1462" s="4">
        <f t="shared" si="70"/>
        <v>316.66340000000002</v>
      </c>
      <c r="F1462" s="4">
        <f t="shared" si="68"/>
        <v>18.233400000000017</v>
      </c>
      <c r="G1462" s="12">
        <v>2023</v>
      </c>
    </row>
    <row r="1463" spans="1:7" x14ac:dyDescent="0.2">
      <c r="A1463" s="18">
        <v>45162.712569444448</v>
      </c>
      <c r="B1463" s="4">
        <v>2.7</v>
      </c>
      <c r="C1463" s="4">
        <v>1.23</v>
      </c>
      <c r="D1463" s="4">
        <f t="shared" si="69"/>
        <v>3.3210000000000002</v>
      </c>
      <c r="E1463" s="4">
        <f t="shared" si="70"/>
        <v>316.67570000000006</v>
      </c>
      <c r="F1463" s="4">
        <f t="shared" si="68"/>
        <v>18.245700000000056</v>
      </c>
      <c r="G1463" s="12">
        <v>2023</v>
      </c>
    </row>
    <row r="1464" spans="1:7" x14ac:dyDescent="0.2">
      <c r="A1464" s="18">
        <v>45162.712824074071</v>
      </c>
      <c r="B1464" s="4">
        <v>2.71</v>
      </c>
      <c r="C1464" s="4">
        <v>1.23</v>
      </c>
      <c r="D1464" s="4">
        <f t="shared" si="69"/>
        <v>3.3332999999999999</v>
      </c>
      <c r="E1464" s="4">
        <f t="shared" si="70"/>
        <v>316.68800000000005</v>
      </c>
      <c r="F1464" s="4">
        <f t="shared" si="68"/>
        <v>18.258000000000038</v>
      </c>
      <c r="G1464" s="12">
        <v>2023</v>
      </c>
    </row>
    <row r="1465" spans="1:7" x14ac:dyDescent="0.2">
      <c r="A1465" s="18">
        <v>45162.713113425925</v>
      </c>
      <c r="B1465" s="4">
        <v>2.72</v>
      </c>
      <c r="C1465" s="4">
        <v>1.23</v>
      </c>
      <c r="D1465" s="4">
        <f t="shared" si="69"/>
        <v>3.3456000000000001</v>
      </c>
      <c r="E1465" s="4">
        <f t="shared" si="70"/>
        <v>316.70030000000003</v>
      </c>
      <c r="F1465" s="4">
        <f t="shared" si="68"/>
        <v>18.27030000000002</v>
      </c>
      <c r="G1465" s="12">
        <v>2023</v>
      </c>
    </row>
    <row r="1466" spans="1:7" x14ac:dyDescent="0.2">
      <c r="A1466" s="18">
        <v>45162.713368055556</v>
      </c>
      <c r="B1466" s="4">
        <v>2.73</v>
      </c>
      <c r="C1466" s="4">
        <v>1.23</v>
      </c>
      <c r="D1466" s="4">
        <f t="shared" si="69"/>
        <v>3.3578999999999999</v>
      </c>
      <c r="E1466" s="4">
        <f t="shared" si="70"/>
        <v>316.71260000000001</v>
      </c>
      <c r="F1466" s="4">
        <f t="shared" si="68"/>
        <v>18.282600000000002</v>
      </c>
      <c r="G1466" s="12">
        <v>2023</v>
      </c>
    </row>
    <row r="1467" spans="1:7" x14ac:dyDescent="0.2">
      <c r="A1467" s="18">
        <v>45162.713587962964</v>
      </c>
      <c r="B1467" s="4">
        <v>2.74</v>
      </c>
      <c r="C1467" s="4">
        <v>1.23</v>
      </c>
      <c r="D1467" s="4">
        <f t="shared" si="69"/>
        <v>3.3702000000000001</v>
      </c>
      <c r="E1467" s="4">
        <f t="shared" si="70"/>
        <v>316.72490000000005</v>
      </c>
      <c r="F1467" s="4">
        <f t="shared" si="68"/>
        <v>18.294900000000041</v>
      </c>
      <c r="G1467" s="12">
        <v>2023</v>
      </c>
    </row>
    <row r="1468" spans="1:7" x14ac:dyDescent="0.2">
      <c r="A1468" s="18">
        <v>45162.713773148149</v>
      </c>
      <c r="B1468" s="4">
        <v>2.75</v>
      </c>
      <c r="C1468" s="4">
        <v>1.23</v>
      </c>
      <c r="D1468" s="4">
        <f t="shared" si="69"/>
        <v>3.3824999999999998</v>
      </c>
      <c r="E1468" s="4">
        <f t="shared" si="70"/>
        <v>316.73720000000003</v>
      </c>
      <c r="F1468" s="4">
        <f t="shared" si="68"/>
        <v>18.307200000000023</v>
      </c>
      <c r="G1468" s="12">
        <v>2023</v>
      </c>
    </row>
    <row r="1469" spans="1:7" x14ac:dyDescent="0.2">
      <c r="A1469" s="18">
        <v>45162.713912037034</v>
      </c>
      <c r="B1469" s="4">
        <v>2.76</v>
      </c>
      <c r="C1469" s="4">
        <v>1.23</v>
      </c>
      <c r="D1469" s="4">
        <f t="shared" si="69"/>
        <v>3.3947999999999996</v>
      </c>
      <c r="E1469" s="4">
        <f t="shared" si="70"/>
        <v>316.74950000000001</v>
      </c>
      <c r="F1469" s="4">
        <f t="shared" si="68"/>
        <v>18.319500000000005</v>
      </c>
      <c r="G1469" s="12">
        <v>2023</v>
      </c>
    </row>
    <row r="1470" spans="1:7" x14ac:dyDescent="0.2">
      <c r="A1470" s="18">
        <v>45162.714039351849</v>
      </c>
      <c r="B1470" s="4">
        <v>2.77</v>
      </c>
      <c r="C1470" s="4">
        <v>1.23</v>
      </c>
      <c r="D1470" s="4">
        <f t="shared" si="69"/>
        <v>3.4070999999999998</v>
      </c>
      <c r="E1470" s="4">
        <f t="shared" si="70"/>
        <v>316.76180000000005</v>
      </c>
      <c r="F1470" s="4">
        <f t="shared" si="68"/>
        <v>18.331800000000044</v>
      </c>
      <c r="G1470" s="12">
        <v>2023</v>
      </c>
    </row>
    <row r="1471" spans="1:7" x14ac:dyDescent="0.2">
      <c r="A1471" s="18">
        <v>45162.714189814818</v>
      </c>
      <c r="B1471" s="4">
        <v>2.78</v>
      </c>
      <c r="C1471" s="4">
        <v>1.23</v>
      </c>
      <c r="D1471" s="4">
        <f t="shared" si="69"/>
        <v>3.4193999999999996</v>
      </c>
      <c r="E1471" s="4">
        <f t="shared" si="70"/>
        <v>316.77410000000003</v>
      </c>
      <c r="F1471" s="4">
        <f t="shared" si="68"/>
        <v>18.344100000000026</v>
      </c>
      <c r="G1471" s="12">
        <v>2023</v>
      </c>
    </row>
    <row r="1472" spans="1:7" x14ac:dyDescent="0.2">
      <c r="A1472" s="18">
        <v>45162.71434027778</v>
      </c>
      <c r="B1472" s="4">
        <v>2.79</v>
      </c>
      <c r="C1472" s="4">
        <v>1.23</v>
      </c>
      <c r="D1472" s="4">
        <f t="shared" si="69"/>
        <v>3.4317000000000002</v>
      </c>
      <c r="E1472" s="4">
        <f t="shared" si="70"/>
        <v>316.78640000000001</v>
      </c>
      <c r="F1472" s="4">
        <f t="shared" si="68"/>
        <v>18.356400000000008</v>
      </c>
      <c r="G1472" s="12">
        <v>2023</v>
      </c>
    </row>
    <row r="1473" spans="1:7" x14ac:dyDescent="0.2">
      <c r="A1473" s="18">
        <v>45162.714513888888</v>
      </c>
      <c r="B1473" s="4">
        <v>2.8</v>
      </c>
      <c r="C1473" s="4">
        <v>1.23</v>
      </c>
      <c r="D1473" s="4">
        <f t="shared" si="69"/>
        <v>3.444</v>
      </c>
      <c r="E1473" s="4">
        <f t="shared" si="70"/>
        <v>316.79870000000005</v>
      </c>
      <c r="F1473" s="4">
        <f t="shared" si="68"/>
        <v>18.368700000000047</v>
      </c>
      <c r="G1473" s="12">
        <v>2023</v>
      </c>
    </row>
    <row r="1474" spans="1:7" x14ac:dyDescent="0.2">
      <c r="A1474" s="18">
        <v>45162.714675925927</v>
      </c>
      <c r="B1474" s="4">
        <v>2.81</v>
      </c>
      <c r="C1474" s="4">
        <v>1.23</v>
      </c>
      <c r="D1474" s="4">
        <f t="shared" si="69"/>
        <v>3.4563000000000001</v>
      </c>
      <c r="E1474" s="4">
        <f t="shared" si="70"/>
        <v>316.81100000000004</v>
      </c>
      <c r="F1474" s="4">
        <f t="shared" si="68"/>
        <v>18.381000000000029</v>
      </c>
      <c r="G1474" s="12">
        <v>2023</v>
      </c>
    </row>
    <row r="1475" spans="1:7" x14ac:dyDescent="0.2">
      <c r="A1475" s="18">
        <v>45162.714907407404</v>
      </c>
      <c r="B1475" s="4">
        <v>2.82</v>
      </c>
      <c r="C1475" s="4">
        <v>1.23</v>
      </c>
      <c r="D1475" s="4">
        <f t="shared" si="69"/>
        <v>3.4685999999999999</v>
      </c>
      <c r="E1475" s="4">
        <f t="shared" si="70"/>
        <v>316.82330000000002</v>
      </c>
      <c r="F1475" s="4">
        <f t="shared" si="68"/>
        <v>18.393300000000011</v>
      </c>
      <c r="G1475" s="12">
        <v>2023</v>
      </c>
    </row>
    <row r="1476" spans="1:7" x14ac:dyDescent="0.2">
      <c r="A1476" s="18">
        <v>45162.715324074074</v>
      </c>
      <c r="B1476" s="4">
        <v>2.83</v>
      </c>
      <c r="C1476" s="4">
        <v>1.23</v>
      </c>
      <c r="D1476" s="4">
        <f t="shared" si="69"/>
        <v>3.4809000000000001</v>
      </c>
      <c r="E1476" s="4">
        <f t="shared" si="70"/>
        <v>316.83560000000006</v>
      </c>
      <c r="F1476" s="4">
        <f t="shared" ref="F1476:F1539" si="71">E1476-298.43</f>
        <v>18.405600000000049</v>
      </c>
      <c r="G1476" s="12">
        <v>2023</v>
      </c>
    </row>
    <row r="1477" spans="1:7" x14ac:dyDescent="0.2">
      <c r="A1477" s="18">
        <v>45162.715694444443</v>
      </c>
      <c r="B1477" s="4">
        <v>2.84</v>
      </c>
      <c r="C1477" s="4">
        <v>1.23</v>
      </c>
      <c r="D1477" s="4">
        <f t="shared" si="69"/>
        <v>3.4931999999999999</v>
      </c>
      <c r="E1477" s="4">
        <f t="shared" si="70"/>
        <v>316.84790000000004</v>
      </c>
      <c r="F1477" s="4">
        <f t="shared" si="71"/>
        <v>18.417900000000031</v>
      </c>
      <c r="G1477" s="12">
        <v>2023</v>
      </c>
    </row>
    <row r="1478" spans="1:7" x14ac:dyDescent="0.2">
      <c r="A1478" s="18">
        <v>45162.716134259259</v>
      </c>
      <c r="B1478" s="4">
        <v>2.85</v>
      </c>
      <c r="C1478" s="4">
        <v>1.23</v>
      </c>
      <c r="D1478" s="4">
        <f t="shared" si="69"/>
        <v>3.5055000000000001</v>
      </c>
      <c r="E1478" s="4">
        <f t="shared" si="70"/>
        <v>316.86020000000002</v>
      </c>
      <c r="F1478" s="4">
        <f t="shared" si="71"/>
        <v>18.430200000000013</v>
      </c>
      <c r="G1478" s="12">
        <v>2023</v>
      </c>
    </row>
    <row r="1479" spans="1:7" x14ac:dyDescent="0.2">
      <c r="A1479" s="18">
        <v>45162.716631944444</v>
      </c>
      <c r="B1479" s="4">
        <v>2.86</v>
      </c>
      <c r="C1479" s="4">
        <v>1.23</v>
      </c>
      <c r="D1479" s="4">
        <f t="shared" si="69"/>
        <v>3.5177999999999998</v>
      </c>
      <c r="E1479" s="4">
        <f t="shared" si="70"/>
        <v>316.87250000000006</v>
      </c>
      <c r="F1479" s="4">
        <f t="shared" si="71"/>
        <v>18.442500000000052</v>
      </c>
      <c r="G1479" s="12">
        <v>2023</v>
      </c>
    </row>
    <row r="1480" spans="1:7" x14ac:dyDescent="0.2">
      <c r="A1480" s="18">
        <v>45162.717534722222</v>
      </c>
      <c r="B1480" s="4">
        <v>2.87</v>
      </c>
      <c r="C1480" s="4">
        <v>1.23</v>
      </c>
      <c r="D1480" s="4">
        <f t="shared" si="69"/>
        <v>3.5301</v>
      </c>
      <c r="E1480" s="4">
        <f t="shared" si="70"/>
        <v>316.88480000000004</v>
      </c>
      <c r="F1480" s="4">
        <f t="shared" si="71"/>
        <v>18.454800000000034</v>
      </c>
      <c r="G1480" s="12">
        <v>2023</v>
      </c>
    </row>
    <row r="1481" spans="1:7" x14ac:dyDescent="0.2">
      <c r="A1481" s="18">
        <v>45162.718923611108</v>
      </c>
      <c r="B1481" s="4">
        <v>2.88</v>
      </c>
      <c r="C1481" s="4">
        <v>1.23</v>
      </c>
      <c r="D1481" s="4">
        <f t="shared" si="69"/>
        <v>3.5423999999999998</v>
      </c>
      <c r="E1481" s="4">
        <f t="shared" si="70"/>
        <v>316.89710000000002</v>
      </c>
      <c r="F1481" s="4">
        <f t="shared" si="71"/>
        <v>18.467100000000016</v>
      </c>
      <c r="G1481" s="12">
        <v>2023</v>
      </c>
    </row>
    <row r="1482" spans="1:7" x14ac:dyDescent="0.2">
      <c r="A1482" s="18">
        <v>45162.720104166663</v>
      </c>
      <c r="B1482" s="4">
        <v>2.89</v>
      </c>
      <c r="C1482" s="4">
        <v>1.23</v>
      </c>
      <c r="D1482" s="4">
        <f t="shared" si="69"/>
        <v>3.5547</v>
      </c>
      <c r="E1482" s="4">
        <f t="shared" si="70"/>
        <v>316.90940000000006</v>
      </c>
      <c r="F1482" s="4">
        <f t="shared" si="71"/>
        <v>18.479400000000055</v>
      </c>
      <c r="G1482" s="12">
        <v>2023</v>
      </c>
    </row>
    <row r="1483" spans="1:7" x14ac:dyDescent="0.2">
      <c r="A1483" s="18">
        <v>45162.721307870372</v>
      </c>
      <c r="B1483" s="4">
        <v>2.9</v>
      </c>
      <c r="C1483" s="4">
        <v>1.23</v>
      </c>
      <c r="D1483" s="4">
        <f t="shared" si="69"/>
        <v>3.5669999999999997</v>
      </c>
      <c r="E1483" s="4">
        <f t="shared" si="70"/>
        <v>316.92170000000004</v>
      </c>
      <c r="F1483" s="4">
        <f t="shared" si="71"/>
        <v>18.491700000000037</v>
      </c>
      <c r="G1483" s="12">
        <v>2023</v>
      </c>
    </row>
    <row r="1484" spans="1:7" x14ac:dyDescent="0.2">
      <c r="A1484" s="18">
        <v>45162.722569444442</v>
      </c>
      <c r="B1484" s="4">
        <v>2.91</v>
      </c>
      <c r="C1484" s="4">
        <v>1.23</v>
      </c>
      <c r="D1484" s="4">
        <f t="shared" si="69"/>
        <v>3.5792999999999999</v>
      </c>
      <c r="E1484" s="4">
        <f t="shared" si="70"/>
        <v>316.93400000000003</v>
      </c>
      <c r="F1484" s="4">
        <f t="shared" si="71"/>
        <v>18.504000000000019</v>
      </c>
      <c r="G1484" s="12">
        <v>2023</v>
      </c>
    </row>
    <row r="1485" spans="1:7" x14ac:dyDescent="0.2">
      <c r="A1485" s="18">
        <v>45170.288229166668</v>
      </c>
      <c r="B1485" s="4">
        <v>2.92</v>
      </c>
      <c r="C1485" s="4">
        <v>1.23</v>
      </c>
      <c r="D1485" s="4">
        <f t="shared" si="69"/>
        <v>3.5915999999999997</v>
      </c>
      <c r="E1485" s="4">
        <f t="shared" si="70"/>
        <v>316.94630000000006</v>
      </c>
      <c r="F1485" s="4">
        <f t="shared" si="71"/>
        <v>18.516300000000058</v>
      </c>
      <c r="G1485" s="12">
        <v>2023</v>
      </c>
    </row>
    <row r="1486" spans="1:7" x14ac:dyDescent="0.2">
      <c r="A1486" s="18">
        <v>45170.961701388886</v>
      </c>
      <c r="B1486" s="4">
        <v>2.93</v>
      </c>
      <c r="C1486" s="4">
        <v>1.23</v>
      </c>
      <c r="D1486" s="4">
        <f t="shared" si="69"/>
        <v>3.6039000000000003</v>
      </c>
      <c r="E1486" s="4">
        <f t="shared" si="70"/>
        <v>316.95860000000005</v>
      </c>
      <c r="F1486" s="4">
        <f t="shared" si="71"/>
        <v>18.52860000000004</v>
      </c>
      <c r="G1486" s="12">
        <v>2023</v>
      </c>
    </row>
    <row r="1487" spans="1:7" x14ac:dyDescent="0.2">
      <c r="A1487" s="18">
        <v>45170.971736111111</v>
      </c>
      <c r="B1487" s="4">
        <v>2.94</v>
      </c>
      <c r="C1487" s="4">
        <v>1.23</v>
      </c>
      <c r="D1487" s="4">
        <f t="shared" si="69"/>
        <v>3.6162000000000001</v>
      </c>
      <c r="E1487" s="4">
        <f t="shared" si="70"/>
        <v>316.97090000000003</v>
      </c>
      <c r="F1487" s="4">
        <f t="shared" si="71"/>
        <v>18.540900000000022</v>
      </c>
      <c r="G1487" s="12">
        <v>2023</v>
      </c>
    </row>
    <row r="1488" spans="1:7" x14ac:dyDescent="0.2">
      <c r="A1488" s="18">
        <v>45170.977916666663</v>
      </c>
      <c r="B1488" s="4">
        <v>2.95</v>
      </c>
      <c r="C1488" s="4">
        <v>1.23</v>
      </c>
      <c r="D1488" s="4">
        <f t="shared" si="69"/>
        <v>3.6285000000000003</v>
      </c>
      <c r="E1488" s="4">
        <f t="shared" si="70"/>
        <v>316.98320000000001</v>
      </c>
      <c r="F1488" s="4">
        <f t="shared" si="71"/>
        <v>18.553200000000004</v>
      </c>
      <c r="G1488" s="12">
        <v>2023</v>
      </c>
    </row>
    <row r="1489" spans="1:7" x14ac:dyDescent="0.2">
      <c r="A1489" s="18">
        <v>45171.157048611109</v>
      </c>
      <c r="B1489" s="4">
        <v>2.96</v>
      </c>
      <c r="C1489" s="4">
        <v>1.23</v>
      </c>
      <c r="D1489" s="4">
        <f t="shared" si="69"/>
        <v>3.6408</v>
      </c>
      <c r="E1489" s="4">
        <f t="shared" si="70"/>
        <v>316.99550000000005</v>
      </c>
      <c r="F1489" s="4">
        <f t="shared" si="71"/>
        <v>18.565500000000043</v>
      </c>
      <c r="G1489" s="12">
        <v>2023</v>
      </c>
    </row>
    <row r="1490" spans="1:7" x14ac:dyDescent="0.2">
      <c r="A1490" s="18">
        <v>45171.206608796296</v>
      </c>
      <c r="B1490" s="4">
        <v>2.97</v>
      </c>
      <c r="C1490" s="4">
        <v>1.23</v>
      </c>
      <c r="D1490" s="4">
        <f t="shared" ref="D1490:D1553" si="72">B1490*C1490</f>
        <v>3.6531000000000002</v>
      </c>
      <c r="E1490" s="4">
        <f t="shared" si="70"/>
        <v>317.00780000000003</v>
      </c>
      <c r="F1490" s="4">
        <f t="shared" si="71"/>
        <v>18.577800000000025</v>
      </c>
      <c r="G1490" s="12">
        <v>2023</v>
      </c>
    </row>
    <row r="1491" spans="1:7" x14ac:dyDescent="0.2">
      <c r="A1491" s="18">
        <v>45171.6094212963</v>
      </c>
      <c r="B1491" s="4">
        <v>2.98</v>
      </c>
      <c r="C1491" s="4">
        <v>1.23</v>
      </c>
      <c r="D1491" s="4">
        <f t="shared" si="72"/>
        <v>3.6654</v>
      </c>
      <c r="E1491" s="4">
        <f t="shared" si="70"/>
        <v>317.02010000000001</v>
      </c>
      <c r="F1491" s="4">
        <f t="shared" si="71"/>
        <v>18.590100000000007</v>
      </c>
      <c r="G1491" s="12">
        <v>2023</v>
      </c>
    </row>
    <row r="1492" spans="1:7" x14ac:dyDescent="0.2">
      <c r="A1492" s="18">
        <v>45171.610879629632</v>
      </c>
      <c r="B1492" s="4">
        <v>2.99</v>
      </c>
      <c r="C1492" s="4">
        <v>1.23</v>
      </c>
      <c r="D1492" s="4">
        <f t="shared" si="72"/>
        <v>3.6777000000000002</v>
      </c>
      <c r="E1492" s="4">
        <f t="shared" si="70"/>
        <v>317.03240000000005</v>
      </c>
      <c r="F1492" s="4">
        <f t="shared" si="71"/>
        <v>18.602400000000046</v>
      </c>
      <c r="G1492" s="12">
        <v>2023</v>
      </c>
    </row>
    <row r="1493" spans="1:7" x14ac:dyDescent="0.2">
      <c r="A1493" s="18">
        <v>45171.611273148148</v>
      </c>
      <c r="B1493" s="4">
        <v>3</v>
      </c>
      <c r="C1493" s="4">
        <v>1.23</v>
      </c>
      <c r="D1493" s="4">
        <f t="shared" si="72"/>
        <v>3.69</v>
      </c>
      <c r="E1493" s="4">
        <f t="shared" si="70"/>
        <v>317.04470000000003</v>
      </c>
      <c r="F1493" s="4">
        <f t="shared" si="71"/>
        <v>18.614700000000028</v>
      </c>
      <c r="G1493" s="12">
        <v>2023</v>
      </c>
    </row>
    <row r="1494" spans="1:7" x14ac:dyDescent="0.2">
      <c r="A1494" s="18">
        <v>45171.611655092594</v>
      </c>
      <c r="B1494" s="4">
        <v>3.01</v>
      </c>
      <c r="C1494" s="4">
        <v>1.23</v>
      </c>
      <c r="D1494" s="4">
        <f t="shared" si="72"/>
        <v>3.7022999999999997</v>
      </c>
      <c r="E1494" s="4">
        <f t="shared" si="70"/>
        <v>317.05700000000002</v>
      </c>
      <c r="F1494" s="4">
        <f t="shared" si="71"/>
        <v>18.62700000000001</v>
      </c>
      <c r="G1494" s="12">
        <v>2023</v>
      </c>
    </row>
    <row r="1495" spans="1:7" x14ac:dyDescent="0.2">
      <c r="A1495" s="18">
        <v>45171.612013888887</v>
      </c>
      <c r="B1495" s="4">
        <v>3.02</v>
      </c>
      <c r="C1495" s="4">
        <v>1.23</v>
      </c>
      <c r="D1495" s="4">
        <f t="shared" si="72"/>
        <v>3.7145999999999999</v>
      </c>
      <c r="E1495" s="4">
        <f t="shared" si="70"/>
        <v>317.06930000000006</v>
      </c>
      <c r="F1495" s="4">
        <f t="shared" si="71"/>
        <v>18.639300000000048</v>
      </c>
      <c r="G1495" s="12">
        <v>2023</v>
      </c>
    </row>
    <row r="1496" spans="1:7" x14ac:dyDescent="0.2">
      <c r="A1496" s="18">
        <v>45171.612326388888</v>
      </c>
      <c r="B1496" s="4">
        <v>3.03</v>
      </c>
      <c r="C1496" s="4">
        <v>1.23</v>
      </c>
      <c r="D1496" s="4">
        <f t="shared" si="72"/>
        <v>3.7268999999999997</v>
      </c>
      <c r="E1496" s="4">
        <f t="shared" si="70"/>
        <v>317.08160000000004</v>
      </c>
      <c r="F1496" s="4">
        <f t="shared" si="71"/>
        <v>18.65160000000003</v>
      </c>
      <c r="G1496" s="12">
        <v>2023</v>
      </c>
    </row>
    <row r="1497" spans="1:7" x14ac:dyDescent="0.2">
      <c r="A1497" s="18">
        <v>45171.612673611111</v>
      </c>
      <c r="B1497" s="4">
        <v>3.04</v>
      </c>
      <c r="C1497" s="4">
        <v>1.23</v>
      </c>
      <c r="D1497" s="4">
        <f t="shared" si="72"/>
        <v>3.7391999999999999</v>
      </c>
      <c r="E1497" s="4">
        <f t="shared" si="70"/>
        <v>317.09390000000002</v>
      </c>
      <c r="F1497" s="4">
        <f t="shared" si="71"/>
        <v>18.663900000000012</v>
      </c>
      <c r="G1497" s="12">
        <v>2023</v>
      </c>
    </row>
    <row r="1498" spans="1:7" x14ac:dyDescent="0.2">
      <c r="A1498" s="18">
        <v>45171.612974537034</v>
      </c>
      <c r="B1498" s="4">
        <v>3.05</v>
      </c>
      <c r="C1498" s="4">
        <v>1.23</v>
      </c>
      <c r="D1498" s="4">
        <f t="shared" si="72"/>
        <v>3.7514999999999996</v>
      </c>
      <c r="E1498" s="4">
        <f t="shared" si="70"/>
        <v>317.10620000000006</v>
      </c>
      <c r="F1498" s="4">
        <f t="shared" si="71"/>
        <v>18.676200000000051</v>
      </c>
      <c r="G1498" s="12">
        <v>2023</v>
      </c>
    </row>
    <row r="1499" spans="1:7" x14ac:dyDescent="0.2">
      <c r="A1499" s="18">
        <v>45171.613263888888</v>
      </c>
      <c r="B1499" s="4">
        <v>3.06</v>
      </c>
      <c r="C1499" s="4">
        <v>1.23</v>
      </c>
      <c r="D1499" s="4">
        <f t="shared" si="72"/>
        <v>3.7637999999999998</v>
      </c>
      <c r="E1499" s="4">
        <f t="shared" si="70"/>
        <v>317.11850000000004</v>
      </c>
      <c r="F1499" s="4">
        <f t="shared" si="71"/>
        <v>18.688500000000033</v>
      </c>
      <c r="G1499" s="12">
        <v>2023</v>
      </c>
    </row>
    <row r="1500" spans="1:7" x14ac:dyDescent="0.2">
      <c r="A1500" s="18">
        <v>45171.613506944443</v>
      </c>
      <c r="B1500" s="4">
        <v>3.07</v>
      </c>
      <c r="C1500" s="4">
        <v>1.23</v>
      </c>
      <c r="D1500" s="4">
        <f t="shared" si="72"/>
        <v>3.7760999999999996</v>
      </c>
      <c r="E1500" s="4">
        <f t="shared" si="70"/>
        <v>317.13080000000002</v>
      </c>
      <c r="F1500" s="4">
        <f t="shared" si="71"/>
        <v>18.700800000000015</v>
      </c>
      <c r="G1500" s="12">
        <v>2023</v>
      </c>
    </row>
    <row r="1501" spans="1:7" x14ac:dyDescent="0.2">
      <c r="A1501" s="18">
        <v>45171.613761574074</v>
      </c>
      <c r="B1501" s="4">
        <v>3.08</v>
      </c>
      <c r="C1501" s="4">
        <v>1.23</v>
      </c>
      <c r="D1501" s="4">
        <f t="shared" si="72"/>
        <v>3.7884000000000002</v>
      </c>
      <c r="E1501" s="4">
        <f t="shared" si="70"/>
        <v>317.14310000000006</v>
      </c>
      <c r="F1501" s="4">
        <f t="shared" si="71"/>
        <v>18.713100000000054</v>
      </c>
      <c r="G1501" s="12">
        <v>2023</v>
      </c>
    </row>
    <row r="1502" spans="1:7" x14ac:dyDescent="0.2">
      <c r="A1502" s="18">
        <v>45171.613969907405</v>
      </c>
      <c r="B1502" s="4">
        <v>3.09</v>
      </c>
      <c r="C1502" s="4">
        <v>1.23</v>
      </c>
      <c r="D1502" s="4">
        <f t="shared" si="72"/>
        <v>3.8007</v>
      </c>
      <c r="E1502" s="4">
        <f t="shared" si="70"/>
        <v>317.15540000000004</v>
      </c>
      <c r="F1502" s="4">
        <f t="shared" si="71"/>
        <v>18.725400000000036</v>
      </c>
      <c r="G1502" s="12">
        <v>2023</v>
      </c>
    </row>
    <row r="1503" spans="1:7" x14ac:dyDescent="0.2">
      <c r="A1503" s="18">
        <v>45171.614131944443</v>
      </c>
      <c r="B1503" s="4">
        <v>3.1</v>
      </c>
      <c r="C1503" s="4">
        <v>1.23</v>
      </c>
      <c r="D1503" s="4">
        <f t="shared" si="72"/>
        <v>3.8130000000000002</v>
      </c>
      <c r="E1503" s="4">
        <f t="shared" si="70"/>
        <v>317.16770000000002</v>
      </c>
      <c r="F1503" s="4">
        <f t="shared" si="71"/>
        <v>18.737700000000018</v>
      </c>
      <c r="G1503" s="12">
        <v>2023</v>
      </c>
    </row>
    <row r="1504" spans="1:7" x14ac:dyDescent="0.2">
      <c r="A1504" s="18">
        <v>45171.614305555559</v>
      </c>
      <c r="B1504" s="4">
        <v>3.11</v>
      </c>
      <c r="C1504" s="4">
        <v>1.23</v>
      </c>
      <c r="D1504" s="4">
        <f t="shared" si="72"/>
        <v>3.8252999999999999</v>
      </c>
      <c r="E1504" s="4">
        <f t="shared" si="70"/>
        <v>317.18000000000006</v>
      </c>
      <c r="F1504" s="4">
        <f t="shared" si="71"/>
        <v>18.750000000000057</v>
      </c>
      <c r="G1504" s="12">
        <v>2023</v>
      </c>
    </row>
    <row r="1505" spans="1:7" x14ac:dyDescent="0.2">
      <c r="A1505" s="18">
        <v>45171.614502314813</v>
      </c>
      <c r="B1505" s="4">
        <v>3.12</v>
      </c>
      <c r="C1505" s="4">
        <v>1.23</v>
      </c>
      <c r="D1505" s="4">
        <f t="shared" si="72"/>
        <v>3.8376000000000001</v>
      </c>
      <c r="E1505" s="4">
        <f t="shared" si="70"/>
        <v>317.19230000000005</v>
      </c>
      <c r="F1505" s="4">
        <f t="shared" si="71"/>
        <v>18.762300000000039</v>
      </c>
      <c r="G1505" s="12">
        <v>2023</v>
      </c>
    </row>
    <row r="1506" spans="1:7" x14ac:dyDescent="0.2">
      <c r="A1506" s="18">
        <v>45171.614687499998</v>
      </c>
      <c r="B1506" s="4">
        <v>3.13</v>
      </c>
      <c r="C1506" s="4">
        <v>1.23</v>
      </c>
      <c r="D1506" s="4">
        <f t="shared" si="72"/>
        <v>3.8498999999999999</v>
      </c>
      <c r="E1506" s="4">
        <f t="shared" si="70"/>
        <v>317.20460000000003</v>
      </c>
      <c r="F1506" s="4">
        <f t="shared" si="71"/>
        <v>18.774600000000021</v>
      </c>
      <c r="G1506" s="12">
        <v>2023</v>
      </c>
    </row>
    <row r="1507" spans="1:7" x14ac:dyDescent="0.2">
      <c r="A1507" s="18">
        <v>45171.614849537036</v>
      </c>
      <c r="B1507" s="4">
        <v>3.14</v>
      </c>
      <c r="C1507" s="4">
        <v>1.23</v>
      </c>
      <c r="D1507" s="4">
        <f t="shared" si="72"/>
        <v>3.8622000000000001</v>
      </c>
      <c r="E1507" s="4">
        <f t="shared" si="70"/>
        <v>317.21690000000001</v>
      </c>
      <c r="F1507" s="4">
        <f t="shared" si="71"/>
        <v>18.786900000000003</v>
      </c>
      <c r="G1507" s="12">
        <v>2023</v>
      </c>
    </row>
    <row r="1508" spans="1:7" x14ac:dyDescent="0.2">
      <c r="A1508" s="18">
        <v>45171.615011574075</v>
      </c>
      <c r="B1508" s="4">
        <v>3.15</v>
      </c>
      <c r="C1508" s="4">
        <v>1.23</v>
      </c>
      <c r="D1508" s="4">
        <f t="shared" si="72"/>
        <v>3.8744999999999998</v>
      </c>
      <c r="E1508" s="4">
        <f t="shared" si="70"/>
        <v>317.22920000000005</v>
      </c>
      <c r="F1508" s="4">
        <f t="shared" si="71"/>
        <v>18.799200000000042</v>
      </c>
      <c r="G1508" s="12">
        <v>2023</v>
      </c>
    </row>
    <row r="1509" spans="1:7" x14ac:dyDescent="0.2">
      <c r="A1509" s="18">
        <v>45171.615185185183</v>
      </c>
      <c r="B1509" s="4">
        <v>3.16</v>
      </c>
      <c r="C1509" s="4">
        <v>1.23</v>
      </c>
      <c r="D1509" s="4">
        <f t="shared" si="72"/>
        <v>3.8868</v>
      </c>
      <c r="E1509" s="4">
        <f t="shared" si="70"/>
        <v>317.24150000000003</v>
      </c>
      <c r="F1509" s="4">
        <f t="shared" si="71"/>
        <v>18.811500000000024</v>
      </c>
      <c r="G1509" s="12">
        <v>2023</v>
      </c>
    </row>
    <row r="1510" spans="1:7" x14ac:dyDescent="0.2">
      <c r="A1510" s="18">
        <v>45171.615370370368</v>
      </c>
      <c r="B1510" s="4">
        <v>3.17</v>
      </c>
      <c r="C1510" s="4">
        <v>1.23</v>
      </c>
      <c r="D1510" s="4">
        <f t="shared" si="72"/>
        <v>3.8990999999999998</v>
      </c>
      <c r="E1510" s="4">
        <f t="shared" si="70"/>
        <v>317.25380000000001</v>
      </c>
      <c r="F1510" s="4">
        <f t="shared" si="71"/>
        <v>18.823800000000006</v>
      </c>
      <c r="G1510" s="12">
        <v>2023</v>
      </c>
    </row>
    <row r="1511" spans="1:7" x14ac:dyDescent="0.2">
      <c r="A1511" s="18">
        <v>45171.615648148145</v>
      </c>
      <c r="B1511" s="4">
        <v>3.18</v>
      </c>
      <c r="C1511" s="4">
        <v>1.23</v>
      </c>
      <c r="D1511" s="4">
        <f t="shared" si="72"/>
        <v>3.9114</v>
      </c>
      <c r="E1511" s="4">
        <f t="shared" si="70"/>
        <v>317.26610000000005</v>
      </c>
      <c r="F1511" s="4">
        <f t="shared" si="71"/>
        <v>18.836100000000044</v>
      </c>
      <c r="G1511" s="12">
        <v>2023</v>
      </c>
    </row>
    <row r="1512" spans="1:7" x14ac:dyDescent="0.2">
      <c r="A1512" s="18">
        <v>45171.616018518522</v>
      </c>
      <c r="B1512" s="4">
        <v>3.19</v>
      </c>
      <c r="C1512" s="4">
        <v>1.23</v>
      </c>
      <c r="D1512" s="4">
        <f t="shared" si="72"/>
        <v>3.9236999999999997</v>
      </c>
      <c r="E1512" s="4">
        <f t="shared" si="70"/>
        <v>317.27840000000003</v>
      </c>
      <c r="F1512" s="4">
        <f t="shared" si="71"/>
        <v>18.848400000000026</v>
      </c>
      <c r="G1512" s="12">
        <v>2023</v>
      </c>
    </row>
    <row r="1513" spans="1:7" x14ac:dyDescent="0.2">
      <c r="A1513" s="18">
        <v>45171.616388888891</v>
      </c>
      <c r="B1513" s="4">
        <v>3.2</v>
      </c>
      <c r="C1513" s="4">
        <v>1.23</v>
      </c>
      <c r="D1513" s="4">
        <f t="shared" si="72"/>
        <v>3.9359999999999999</v>
      </c>
      <c r="E1513" s="4">
        <f t="shared" si="70"/>
        <v>317.29070000000002</v>
      </c>
      <c r="F1513" s="4">
        <f t="shared" si="71"/>
        <v>18.860700000000008</v>
      </c>
      <c r="G1513" s="12">
        <v>2023</v>
      </c>
    </row>
    <row r="1514" spans="1:7" x14ac:dyDescent="0.2">
      <c r="A1514" s="18">
        <v>45171.616828703707</v>
      </c>
      <c r="B1514" s="4">
        <v>3.21</v>
      </c>
      <c r="C1514" s="4">
        <v>1.23</v>
      </c>
      <c r="D1514" s="4">
        <f t="shared" si="72"/>
        <v>3.9482999999999997</v>
      </c>
      <c r="E1514" s="4">
        <f t="shared" ref="E1514:E1577" si="73">D1514+$E$1192</f>
        <v>317.30300000000005</v>
      </c>
      <c r="F1514" s="4">
        <f t="shared" si="71"/>
        <v>18.873000000000047</v>
      </c>
      <c r="G1514" s="12">
        <v>2023</v>
      </c>
    </row>
    <row r="1515" spans="1:7" x14ac:dyDescent="0.2">
      <c r="A1515" s="18">
        <v>45171.617245370369</v>
      </c>
      <c r="B1515" s="4">
        <v>3.22</v>
      </c>
      <c r="C1515" s="4">
        <v>1.23</v>
      </c>
      <c r="D1515" s="4">
        <f t="shared" si="72"/>
        <v>3.9606000000000003</v>
      </c>
      <c r="E1515" s="4">
        <f t="shared" si="73"/>
        <v>317.31530000000004</v>
      </c>
      <c r="F1515" s="4">
        <f t="shared" si="71"/>
        <v>18.885300000000029</v>
      </c>
      <c r="G1515" s="12">
        <v>2023</v>
      </c>
    </row>
    <row r="1516" spans="1:7" x14ac:dyDescent="0.2">
      <c r="A1516" s="18">
        <v>45171.617546296293</v>
      </c>
      <c r="B1516" s="4">
        <v>3.23</v>
      </c>
      <c r="C1516" s="4">
        <v>1.23</v>
      </c>
      <c r="D1516" s="4">
        <f t="shared" si="72"/>
        <v>3.9729000000000001</v>
      </c>
      <c r="E1516" s="4">
        <f t="shared" si="73"/>
        <v>317.32760000000002</v>
      </c>
      <c r="F1516" s="4">
        <f t="shared" si="71"/>
        <v>18.897600000000011</v>
      </c>
      <c r="G1516" s="12">
        <v>2023</v>
      </c>
    </row>
    <row r="1517" spans="1:7" x14ac:dyDescent="0.2">
      <c r="A1517" s="18">
        <v>45171.617881944447</v>
      </c>
      <c r="B1517" s="4">
        <v>3.24</v>
      </c>
      <c r="C1517" s="4">
        <v>1.23</v>
      </c>
      <c r="D1517" s="4">
        <f t="shared" si="72"/>
        <v>3.9852000000000003</v>
      </c>
      <c r="E1517" s="4">
        <f t="shared" si="73"/>
        <v>317.33990000000006</v>
      </c>
      <c r="F1517" s="4">
        <f t="shared" si="71"/>
        <v>18.90990000000005</v>
      </c>
      <c r="G1517" s="12">
        <v>2023</v>
      </c>
    </row>
    <row r="1518" spans="1:7" x14ac:dyDescent="0.2">
      <c r="A1518" s="18">
        <v>45171.618356481478</v>
      </c>
      <c r="B1518" s="4">
        <v>3.25</v>
      </c>
      <c r="C1518" s="4">
        <v>1.23</v>
      </c>
      <c r="D1518" s="4">
        <f t="shared" si="72"/>
        <v>3.9975000000000001</v>
      </c>
      <c r="E1518" s="4">
        <f t="shared" si="73"/>
        <v>317.35220000000004</v>
      </c>
      <c r="F1518" s="4">
        <f t="shared" si="71"/>
        <v>18.922200000000032</v>
      </c>
      <c r="G1518" s="12">
        <v>2023</v>
      </c>
    </row>
    <row r="1519" spans="1:7" x14ac:dyDescent="0.2">
      <c r="A1519" s="18">
        <v>45171.619710648149</v>
      </c>
      <c r="B1519" s="4">
        <v>3.26</v>
      </c>
      <c r="C1519" s="4">
        <v>1.23</v>
      </c>
      <c r="D1519" s="4">
        <f t="shared" si="72"/>
        <v>4.0097999999999994</v>
      </c>
      <c r="E1519" s="4">
        <f t="shared" si="73"/>
        <v>317.36450000000002</v>
      </c>
      <c r="F1519" s="4">
        <f t="shared" si="71"/>
        <v>18.934500000000014</v>
      </c>
      <c r="G1519" s="12">
        <v>2023</v>
      </c>
    </row>
    <row r="1520" spans="1:7" x14ac:dyDescent="0.2">
      <c r="A1520" s="18">
        <v>45171.636921296296</v>
      </c>
      <c r="B1520" s="4">
        <v>3.27</v>
      </c>
      <c r="C1520" s="4">
        <v>1.23</v>
      </c>
      <c r="D1520" s="4">
        <f t="shared" si="72"/>
        <v>4.0221</v>
      </c>
      <c r="E1520" s="4">
        <f t="shared" si="73"/>
        <v>317.37680000000006</v>
      </c>
      <c r="F1520" s="4">
        <f t="shared" si="71"/>
        <v>18.946800000000053</v>
      </c>
      <c r="G1520" s="12">
        <v>2023</v>
      </c>
    </row>
    <row r="1521" spans="1:7" x14ac:dyDescent="0.2">
      <c r="A1521" s="18">
        <v>45171.696111111109</v>
      </c>
      <c r="B1521" s="4">
        <v>3.28</v>
      </c>
      <c r="C1521" s="4">
        <v>1.23</v>
      </c>
      <c r="D1521" s="4">
        <f t="shared" si="72"/>
        <v>4.0343999999999998</v>
      </c>
      <c r="E1521" s="4">
        <f t="shared" si="73"/>
        <v>317.38910000000004</v>
      </c>
      <c r="F1521" s="4">
        <f t="shared" si="71"/>
        <v>18.959100000000035</v>
      </c>
      <c r="G1521" s="12">
        <v>2023</v>
      </c>
    </row>
    <row r="1522" spans="1:7" x14ac:dyDescent="0.2">
      <c r="A1522" s="18">
        <v>45171.702800925923</v>
      </c>
      <c r="B1522" s="4">
        <v>3.29</v>
      </c>
      <c r="C1522" s="4">
        <v>1.23</v>
      </c>
      <c r="D1522" s="4">
        <f t="shared" si="72"/>
        <v>4.0467000000000004</v>
      </c>
      <c r="E1522" s="4">
        <f t="shared" si="73"/>
        <v>317.40140000000002</v>
      </c>
      <c r="F1522" s="4">
        <f t="shared" si="71"/>
        <v>18.971400000000017</v>
      </c>
      <c r="G1522" s="12">
        <v>2023</v>
      </c>
    </row>
    <row r="1523" spans="1:7" x14ac:dyDescent="0.2">
      <c r="A1523" s="18">
        <v>45171.706817129627</v>
      </c>
      <c r="B1523" s="4">
        <v>3.3</v>
      </c>
      <c r="C1523" s="4">
        <v>1.23</v>
      </c>
      <c r="D1523" s="4">
        <f t="shared" si="72"/>
        <v>4.0590000000000002</v>
      </c>
      <c r="E1523" s="4">
        <f t="shared" si="73"/>
        <v>317.41370000000006</v>
      </c>
      <c r="F1523" s="4">
        <f t="shared" si="71"/>
        <v>18.983700000000056</v>
      </c>
      <c r="G1523" s="12">
        <v>2023</v>
      </c>
    </row>
    <row r="1524" spans="1:7" x14ac:dyDescent="0.2">
      <c r="A1524" s="18">
        <v>45171.708958333336</v>
      </c>
      <c r="B1524" s="4">
        <v>3.31</v>
      </c>
      <c r="C1524" s="4">
        <v>1.23</v>
      </c>
      <c r="D1524" s="4">
        <f t="shared" si="72"/>
        <v>4.0712999999999999</v>
      </c>
      <c r="E1524" s="4">
        <f t="shared" si="73"/>
        <v>317.42600000000004</v>
      </c>
      <c r="F1524" s="4">
        <f t="shared" si="71"/>
        <v>18.996000000000038</v>
      </c>
      <c r="G1524" s="12">
        <v>2023</v>
      </c>
    </row>
    <row r="1525" spans="1:7" x14ac:dyDescent="0.2">
      <c r="A1525" s="18">
        <v>45171.722337962965</v>
      </c>
      <c r="B1525" s="4">
        <v>3.32</v>
      </c>
      <c r="C1525" s="4">
        <v>1.23</v>
      </c>
      <c r="D1525" s="4">
        <f t="shared" si="72"/>
        <v>4.0835999999999997</v>
      </c>
      <c r="E1525" s="4">
        <f t="shared" si="73"/>
        <v>317.43830000000003</v>
      </c>
      <c r="F1525" s="4">
        <f t="shared" si="71"/>
        <v>19.00830000000002</v>
      </c>
      <c r="G1525" s="12">
        <v>2023</v>
      </c>
    </row>
    <row r="1526" spans="1:7" x14ac:dyDescent="0.2">
      <c r="A1526" s="18">
        <v>45179.583252314813</v>
      </c>
      <c r="B1526" s="4">
        <v>3.33</v>
      </c>
      <c r="C1526" s="4">
        <v>1.23</v>
      </c>
      <c r="D1526" s="4">
        <f t="shared" si="72"/>
        <v>4.0959000000000003</v>
      </c>
      <c r="E1526" s="4">
        <f t="shared" si="73"/>
        <v>317.45060000000001</v>
      </c>
      <c r="F1526" s="4">
        <f t="shared" si="71"/>
        <v>19.020600000000002</v>
      </c>
      <c r="G1526" s="12">
        <v>2023</v>
      </c>
    </row>
    <row r="1527" spans="1:7" x14ac:dyDescent="0.2">
      <c r="A1527" s="18">
        <v>45179.583761574075</v>
      </c>
      <c r="B1527" s="4">
        <v>3.34</v>
      </c>
      <c r="C1527" s="4">
        <v>1.23</v>
      </c>
      <c r="D1527" s="4">
        <f t="shared" si="72"/>
        <v>4.1082000000000001</v>
      </c>
      <c r="E1527" s="4">
        <f t="shared" si="73"/>
        <v>317.46290000000005</v>
      </c>
      <c r="F1527" s="4">
        <f t="shared" si="71"/>
        <v>19.032900000000041</v>
      </c>
      <c r="G1527" s="12">
        <v>2023</v>
      </c>
    </row>
    <row r="1528" spans="1:7" x14ac:dyDescent="0.2">
      <c r="A1528" s="18">
        <v>45179.584386574075</v>
      </c>
      <c r="B1528" s="4">
        <v>3.35</v>
      </c>
      <c r="C1528" s="4">
        <v>1.23</v>
      </c>
      <c r="D1528" s="4">
        <f t="shared" si="72"/>
        <v>4.1204999999999998</v>
      </c>
      <c r="E1528" s="4">
        <f t="shared" si="73"/>
        <v>317.47520000000003</v>
      </c>
      <c r="F1528" s="4">
        <f t="shared" si="71"/>
        <v>19.045200000000023</v>
      </c>
      <c r="G1528" s="12">
        <v>2023</v>
      </c>
    </row>
    <row r="1529" spans="1:7" x14ac:dyDescent="0.2">
      <c r="A1529" s="18">
        <v>45179.584675925929</v>
      </c>
      <c r="B1529" s="4">
        <v>3.36</v>
      </c>
      <c r="C1529" s="4">
        <v>1.23</v>
      </c>
      <c r="D1529" s="4">
        <f t="shared" si="72"/>
        <v>4.1327999999999996</v>
      </c>
      <c r="E1529" s="4">
        <f t="shared" si="73"/>
        <v>317.48750000000001</v>
      </c>
      <c r="F1529" s="4">
        <f t="shared" si="71"/>
        <v>19.057500000000005</v>
      </c>
      <c r="G1529" s="12">
        <v>2023</v>
      </c>
    </row>
    <row r="1530" spans="1:7" x14ac:dyDescent="0.2">
      <c r="A1530" s="18">
        <v>45179.584988425922</v>
      </c>
      <c r="B1530" s="4">
        <v>3.37</v>
      </c>
      <c r="C1530" s="4">
        <v>1.23</v>
      </c>
      <c r="D1530" s="4">
        <f t="shared" si="72"/>
        <v>4.1451000000000002</v>
      </c>
      <c r="E1530" s="4">
        <f t="shared" si="73"/>
        <v>317.49980000000005</v>
      </c>
      <c r="F1530" s="4">
        <f t="shared" si="71"/>
        <v>19.069800000000043</v>
      </c>
      <c r="G1530" s="12">
        <v>2023</v>
      </c>
    </row>
    <row r="1531" spans="1:7" x14ac:dyDescent="0.2">
      <c r="A1531" s="18">
        <v>45179.586261574077</v>
      </c>
      <c r="B1531" s="4">
        <v>3.38</v>
      </c>
      <c r="C1531" s="4">
        <v>1.23</v>
      </c>
      <c r="D1531" s="4">
        <f t="shared" si="72"/>
        <v>4.1574</v>
      </c>
      <c r="E1531" s="4">
        <f t="shared" si="73"/>
        <v>317.51210000000003</v>
      </c>
      <c r="F1531" s="4">
        <f t="shared" si="71"/>
        <v>19.082100000000025</v>
      </c>
      <c r="G1531" s="12">
        <v>2023</v>
      </c>
    </row>
    <row r="1532" spans="1:7" x14ac:dyDescent="0.2">
      <c r="A1532" s="18">
        <v>45179.596076388887</v>
      </c>
      <c r="B1532" s="4">
        <v>3.39</v>
      </c>
      <c r="C1532" s="4">
        <v>1.23</v>
      </c>
      <c r="D1532" s="4">
        <f t="shared" si="72"/>
        <v>4.1696999999999997</v>
      </c>
      <c r="E1532" s="4">
        <f t="shared" si="73"/>
        <v>317.52440000000001</v>
      </c>
      <c r="F1532" s="4">
        <f t="shared" si="71"/>
        <v>19.094400000000007</v>
      </c>
      <c r="G1532" s="12">
        <v>2023</v>
      </c>
    </row>
    <row r="1533" spans="1:7" x14ac:dyDescent="0.2">
      <c r="A1533" s="18">
        <v>45179.776886574073</v>
      </c>
      <c r="B1533" s="4">
        <v>3.4</v>
      </c>
      <c r="C1533" s="4">
        <v>1.23</v>
      </c>
      <c r="D1533" s="4">
        <f t="shared" si="72"/>
        <v>4.1819999999999995</v>
      </c>
      <c r="E1533" s="4">
        <f t="shared" si="73"/>
        <v>317.53670000000005</v>
      </c>
      <c r="F1533" s="4">
        <f t="shared" si="71"/>
        <v>19.106700000000046</v>
      </c>
      <c r="G1533" s="12">
        <v>2023</v>
      </c>
    </row>
    <row r="1534" spans="1:7" x14ac:dyDescent="0.2">
      <c r="A1534" s="18">
        <v>45179.802569444444</v>
      </c>
      <c r="B1534" s="4">
        <v>3.41</v>
      </c>
      <c r="C1534" s="4">
        <v>1.23</v>
      </c>
      <c r="D1534" s="4">
        <f t="shared" si="72"/>
        <v>4.1943000000000001</v>
      </c>
      <c r="E1534" s="4">
        <f t="shared" si="73"/>
        <v>317.54900000000004</v>
      </c>
      <c r="F1534" s="4">
        <f t="shared" si="71"/>
        <v>19.119000000000028</v>
      </c>
      <c r="G1534" s="12">
        <v>2023</v>
      </c>
    </row>
    <row r="1535" spans="1:7" x14ac:dyDescent="0.2">
      <c r="A1535" s="18">
        <v>45179.846990740742</v>
      </c>
      <c r="B1535" s="4">
        <v>3.42</v>
      </c>
      <c r="C1535" s="4">
        <v>1.23</v>
      </c>
      <c r="D1535" s="4">
        <f t="shared" si="72"/>
        <v>4.2065999999999999</v>
      </c>
      <c r="E1535" s="4">
        <f t="shared" si="73"/>
        <v>317.56130000000002</v>
      </c>
      <c r="F1535" s="4">
        <f t="shared" si="71"/>
        <v>19.13130000000001</v>
      </c>
      <c r="G1535" s="12">
        <v>2023</v>
      </c>
    </row>
    <row r="1536" spans="1:7" x14ac:dyDescent="0.2">
      <c r="A1536" s="18">
        <v>45180.545752314814</v>
      </c>
      <c r="B1536" s="4">
        <v>3.43</v>
      </c>
      <c r="C1536" s="4">
        <v>1.23</v>
      </c>
      <c r="D1536" s="4">
        <f t="shared" si="72"/>
        <v>4.2189000000000005</v>
      </c>
      <c r="E1536" s="4">
        <f t="shared" si="73"/>
        <v>317.57360000000006</v>
      </c>
      <c r="F1536" s="4">
        <f t="shared" si="71"/>
        <v>19.143600000000049</v>
      </c>
      <c r="G1536" s="12">
        <v>2023</v>
      </c>
    </row>
    <row r="1537" spans="1:7" x14ac:dyDescent="0.2">
      <c r="A1537" s="18">
        <v>45180.555555555555</v>
      </c>
      <c r="B1537" s="4">
        <v>3.44</v>
      </c>
      <c r="C1537" s="4">
        <v>1.23</v>
      </c>
      <c r="D1537" s="4">
        <f t="shared" si="72"/>
        <v>4.2312000000000003</v>
      </c>
      <c r="E1537" s="4">
        <f t="shared" si="73"/>
        <v>317.58590000000004</v>
      </c>
      <c r="F1537" s="4">
        <f t="shared" si="71"/>
        <v>19.155900000000031</v>
      </c>
      <c r="G1537" s="12">
        <v>2023</v>
      </c>
    </row>
    <row r="1538" spans="1:7" x14ac:dyDescent="0.2">
      <c r="A1538" s="18">
        <v>45180.55877314815</v>
      </c>
      <c r="B1538" s="4">
        <v>3.45</v>
      </c>
      <c r="C1538" s="4">
        <v>1.23</v>
      </c>
      <c r="D1538" s="4">
        <f t="shared" si="72"/>
        <v>4.2435</v>
      </c>
      <c r="E1538" s="4">
        <f t="shared" si="73"/>
        <v>317.59820000000002</v>
      </c>
      <c r="F1538" s="4">
        <f t="shared" si="71"/>
        <v>19.168200000000013</v>
      </c>
      <c r="G1538" s="12">
        <v>2023</v>
      </c>
    </row>
    <row r="1539" spans="1:7" x14ac:dyDescent="0.2">
      <c r="A1539" s="18">
        <v>45180.559953703705</v>
      </c>
      <c r="B1539" s="4">
        <v>3.46</v>
      </c>
      <c r="C1539" s="4">
        <v>1.23</v>
      </c>
      <c r="D1539" s="4">
        <f t="shared" si="72"/>
        <v>4.2557999999999998</v>
      </c>
      <c r="E1539" s="4">
        <f t="shared" si="73"/>
        <v>317.61050000000006</v>
      </c>
      <c r="F1539" s="4">
        <f t="shared" si="71"/>
        <v>19.180500000000052</v>
      </c>
      <c r="G1539" s="12">
        <v>2023</v>
      </c>
    </row>
    <row r="1540" spans="1:7" x14ac:dyDescent="0.2">
      <c r="A1540" s="18">
        <v>45180.560497685183</v>
      </c>
      <c r="B1540" s="4">
        <v>3.47</v>
      </c>
      <c r="C1540" s="4">
        <v>1.23</v>
      </c>
      <c r="D1540" s="4">
        <f t="shared" si="72"/>
        <v>4.2681000000000004</v>
      </c>
      <c r="E1540" s="4">
        <f t="shared" si="73"/>
        <v>317.62280000000004</v>
      </c>
      <c r="F1540" s="4">
        <f t="shared" ref="F1540:F1603" si="74">E1540-298.43</f>
        <v>19.192800000000034</v>
      </c>
      <c r="G1540" s="12">
        <v>2023</v>
      </c>
    </row>
    <row r="1541" spans="1:7" x14ac:dyDescent="0.2">
      <c r="A1541" s="18">
        <v>45180.561342592591</v>
      </c>
      <c r="B1541" s="4">
        <v>3.48</v>
      </c>
      <c r="C1541" s="4">
        <v>1.23</v>
      </c>
      <c r="D1541" s="4">
        <f t="shared" si="72"/>
        <v>4.2804000000000002</v>
      </c>
      <c r="E1541" s="4">
        <f t="shared" si="73"/>
        <v>317.63510000000002</v>
      </c>
      <c r="F1541" s="4">
        <f t="shared" si="74"/>
        <v>19.205100000000016</v>
      </c>
      <c r="G1541" s="12">
        <v>2023</v>
      </c>
    </row>
    <row r="1542" spans="1:7" x14ac:dyDescent="0.2">
      <c r="A1542" s="18">
        <v>45180.561886574076</v>
      </c>
      <c r="B1542" s="4">
        <v>3.49</v>
      </c>
      <c r="C1542" s="4">
        <v>1.23</v>
      </c>
      <c r="D1542" s="4">
        <f t="shared" si="72"/>
        <v>4.2927</v>
      </c>
      <c r="E1542" s="4">
        <f t="shared" si="73"/>
        <v>317.64740000000006</v>
      </c>
      <c r="F1542" s="4">
        <f t="shared" si="74"/>
        <v>19.217400000000055</v>
      </c>
      <c r="G1542" s="12">
        <v>2023</v>
      </c>
    </row>
    <row r="1543" spans="1:7" x14ac:dyDescent="0.2">
      <c r="A1543" s="18">
        <v>45180.562581018516</v>
      </c>
      <c r="B1543" s="4">
        <v>3.5</v>
      </c>
      <c r="C1543" s="4">
        <v>1.23</v>
      </c>
      <c r="D1543" s="4">
        <f t="shared" si="72"/>
        <v>4.3049999999999997</v>
      </c>
      <c r="E1543" s="4">
        <f t="shared" si="73"/>
        <v>317.65970000000004</v>
      </c>
      <c r="F1543" s="4">
        <f t="shared" si="74"/>
        <v>19.229700000000037</v>
      </c>
      <c r="G1543" s="12">
        <v>2023</v>
      </c>
    </row>
    <row r="1544" spans="1:7" x14ac:dyDescent="0.2">
      <c r="A1544" s="18">
        <v>45180.562905092593</v>
      </c>
      <c r="B1544" s="4">
        <v>3.51</v>
      </c>
      <c r="C1544" s="4">
        <v>1.23</v>
      </c>
      <c r="D1544" s="4">
        <f t="shared" si="72"/>
        <v>4.3172999999999995</v>
      </c>
      <c r="E1544" s="4">
        <f t="shared" si="73"/>
        <v>317.67200000000003</v>
      </c>
      <c r="F1544" s="4">
        <f t="shared" si="74"/>
        <v>19.242000000000019</v>
      </c>
      <c r="G1544" s="12">
        <v>2023</v>
      </c>
    </row>
    <row r="1545" spans="1:7" x14ac:dyDescent="0.2">
      <c r="A1545" s="18">
        <v>45180.56349537037</v>
      </c>
      <c r="B1545" s="4">
        <v>3.52</v>
      </c>
      <c r="C1545" s="4">
        <v>1.23</v>
      </c>
      <c r="D1545" s="4">
        <f t="shared" si="72"/>
        <v>4.3296000000000001</v>
      </c>
      <c r="E1545" s="4">
        <f t="shared" si="73"/>
        <v>317.68430000000006</v>
      </c>
      <c r="F1545" s="4">
        <f t="shared" si="74"/>
        <v>19.254300000000057</v>
      </c>
      <c r="G1545" s="12">
        <v>2023</v>
      </c>
    </row>
    <row r="1546" spans="1:7" x14ac:dyDescent="0.2">
      <c r="A1546" s="18">
        <v>45180.564606481479</v>
      </c>
      <c r="B1546" s="4">
        <v>3.53</v>
      </c>
      <c r="C1546" s="4">
        <v>1.23</v>
      </c>
      <c r="D1546" s="4">
        <f t="shared" si="72"/>
        <v>4.3418999999999999</v>
      </c>
      <c r="E1546" s="4">
        <f t="shared" si="73"/>
        <v>317.69660000000005</v>
      </c>
      <c r="F1546" s="4">
        <f t="shared" si="74"/>
        <v>19.266600000000039</v>
      </c>
      <c r="G1546" s="12">
        <v>2023</v>
      </c>
    </row>
    <row r="1547" spans="1:7" x14ac:dyDescent="0.2">
      <c r="A1547" s="18">
        <v>45181.531643518516</v>
      </c>
      <c r="B1547" s="4">
        <v>3.54</v>
      </c>
      <c r="C1547" s="4">
        <v>1.23</v>
      </c>
      <c r="D1547" s="4">
        <f t="shared" si="72"/>
        <v>4.3541999999999996</v>
      </c>
      <c r="E1547" s="4">
        <f t="shared" si="73"/>
        <v>317.70890000000003</v>
      </c>
      <c r="F1547" s="4">
        <f t="shared" si="74"/>
        <v>19.278900000000021</v>
      </c>
      <c r="G1547" s="12">
        <v>2023</v>
      </c>
    </row>
    <row r="1548" spans="1:7" x14ac:dyDescent="0.2">
      <c r="A1548" s="18">
        <v>45181.580833333333</v>
      </c>
      <c r="B1548" s="4">
        <v>3.55</v>
      </c>
      <c r="C1548" s="4">
        <v>1.23</v>
      </c>
      <c r="D1548" s="4">
        <f t="shared" si="72"/>
        <v>4.3664999999999994</v>
      </c>
      <c r="E1548" s="4">
        <f t="shared" si="73"/>
        <v>317.72120000000001</v>
      </c>
      <c r="F1548" s="4">
        <f t="shared" si="74"/>
        <v>19.291200000000003</v>
      </c>
      <c r="G1548" s="12">
        <v>2023</v>
      </c>
    </row>
    <row r="1549" spans="1:7" x14ac:dyDescent="0.2">
      <c r="A1549" s="18">
        <v>45181.58388888889</v>
      </c>
      <c r="B1549" s="4">
        <v>3.56</v>
      </c>
      <c r="C1549" s="4">
        <v>1.23</v>
      </c>
      <c r="D1549" s="4">
        <f t="shared" si="72"/>
        <v>4.3788</v>
      </c>
      <c r="E1549" s="4">
        <f t="shared" si="73"/>
        <v>317.73350000000005</v>
      </c>
      <c r="F1549" s="4">
        <f t="shared" si="74"/>
        <v>19.303500000000042</v>
      </c>
      <c r="G1549" s="12">
        <v>2023</v>
      </c>
    </row>
    <row r="1550" spans="1:7" x14ac:dyDescent="0.2">
      <c r="A1550" s="18">
        <v>45182.515150462961</v>
      </c>
      <c r="B1550" s="4">
        <v>3.57</v>
      </c>
      <c r="C1550" s="4">
        <v>1.23</v>
      </c>
      <c r="D1550" s="4">
        <f t="shared" si="72"/>
        <v>4.3910999999999998</v>
      </c>
      <c r="E1550" s="4">
        <f t="shared" si="73"/>
        <v>317.74580000000003</v>
      </c>
      <c r="F1550" s="4">
        <f t="shared" si="74"/>
        <v>19.315800000000024</v>
      </c>
      <c r="G1550" s="12">
        <v>2023</v>
      </c>
    </row>
    <row r="1551" spans="1:7" x14ac:dyDescent="0.2">
      <c r="A1551" s="18">
        <v>45182.516631944447</v>
      </c>
      <c r="B1551" s="4">
        <v>3.58</v>
      </c>
      <c r="C1551" s="4">
        <v>1.23</v>
      </c>
      <c r="D1551" s="4">
        <f t="shared" si="72"/>
        <v>4.4034000000000004</v>
      </c>
      <c r="E1551" s="4">
        <f t="shared" si="73"/>
        <v>317.75810000000001</v>
      </c>
      <c r="F1551" s="4">
        <f t="shared" si="74"/>
        <v>19.328100000000006</v>
      </c>
      <c r="G1551" s="12">
        <v>2023</v>
      </c>
    </row>
    <row r="1552" spans="1:7" x14ac:dyDescent="0.2">
      <c r="A1552" s="18">
        <v>45182.552453703705</v>
      </c>
      <c r="B1552" s="4">
        <v>3.59</v>
      </c>
      <c r="C1552" s="4">
        <v>1.23</v>
      </c>
      <c r="D1552" s="4">
        <f t="shared" si="72"/>
        <v>4.4157000000000002</v>
      </c>
      <c r="E1552" s="4">
        <f t="shared" si="73"/>
        <v>317.77040000000005</v>
      </c>
      <c r="F1552" s="4">
        <f t="shared" si="74"/>
        <v>19.340400000000045</v>
      </c>
      <c r="G1552" s="12">
        <v>2023</v>
      </c>
    </row>
    <row r="1553" spans="1:7" x14ac:dyDescent="0.2">
      <c r="A1553" s="18">
        <v>45183.399189814816</v>
      </c>
      <c r="B1553" s="4">
        <v>3.6</v>
      </c>
      <c r="C1553" s="4">
        <v>1.23</v>
      </c>
      <c r="D1553" s="4">
        <f t="shared" si="72"/>
        <v>4.4279999999999999</v>
      </c>
      <c r="E1553" s="4">
        <f t="shared" si="73"/>
        <v>317.78270000000003</v>
      </c>
      <c r="F1553" s="4">
        <f t="shared" si="74"/>
        <v>19.352700000000027</v>
      </c>
      <c r="G1553" s="12">
        <v>2023</v>
      </c>
    </row>
    <row r="1554" spans="1:7" x14ac:dyDescent="0.2">
      <c r="A1554" s="18">
        <v>45183.399907407409</v>
      </c>
      <c r="B1554" s="4">
        <v>3.61</v>
      </c>
      <c r="C1554" s="4">
        <v>1.23</v>
      </c>
      <c r="D1554" s="4">
        <f t="shared" ref="D1554:D1617" si="75">B1554*C1554</f>
        <v>4.4402999999999997</v>
      </c>
      <c r="E1554" s="4">
        <f t="shared" si="73"/>
        <v>317.79500000000002</v>
      </c>
      <c r="F1554" s="4">
        <f t="shared" si="74"/>
        <v>19.365000000000009</v>
      </c>
      <c r="G1554" s="12">
        <v>2023</v>
      </c>
    </row>
    <row r="1555" spans="1:7" x14ac:dyDescent="0.2">
      <c r="A1555" s="18">
        <v>45183.400879629633</v>
      </c>
      <c r="B1555" s="4">
        <v>3.62</v>
      </c>
      <c r="C1555" s="4">
        <v>1.23</v>
      </c>
      <c r="D1555" s="4">
        <f t="shared" si="75"/>
        <v>4.4526000000000003</v>
      </c>
      <c r="E1555" s="4">
        <f t="shared" si="73"/>
        <v>317.80730000000005</v>
      </c>
      <c r="F1555" s="4">
        <f t="shared" si="74"/>
        <v>19.377300000000048</v>
      </c>
      <c r="G1555" s="12">
        <v>2023</v>
      </c>
    </row>
    <row r="1556" spans="1:7" x14ac:dyDescent="0.2">
      <c r="A1556" s="18">
        <v>45183.40221064815</v>
      </c>
      <c r="B1556" s="4">
        <v>3.63</v>
      </c>
      <c r="C1556" s="4">
        <v>1.23</v>
      </c>
      <c r="D1556" s="4">
        <f t="shared" si="75"/>
        <v>4.4649000000000001</v>
      </c>
      <c r="E1556" s="4">
        <f t="shared" si="73"/>
        <v>317.81960000000004</v>
      </c>
      <c r="F1556" s="4">
        <f t="shared" si="74"/>
        <v>19.38960000000003</v>
      </c>
      <c r="G1556" s="12">
        <v>2023</v>
      </c>
    </row>
    <row r="1557" spans="1:7" x14ac:dyDescent="0.2">
      <c r="A1557" s="18">
        <v>45183.427453703705</v>
      </c>
      <c r="B1557" s="4">
        <v>3.64</v>
      </c>
      <c r="C1557" s="4">
        <v>1.23</v>
      </c>
      <c r="D1557" s="4">
        <f t="shared" si="75"/>
        <v>4.4771999999999998</v>
      </c>
      <c r="E1557" s="4">
        <f t="shared" si="73"/>
        <v>317.83190000000002</v>
      </c>
      <c r="F1557" s="4">
        <f t="shared" si="74"/>
        <v>19.401900000000012</v>
      </c>
      <c r="G1557" s="12">
        <v>2023</v>
      </c>
    </row>
    <row r="1558" spans="1:7" x14ac:dyDescent="0.2">
      <c r="A1558" s="18">
        <v>45183.429479166669</v>
      </c>
      <c r="B1558" s="4">
        <v>3.65</v>
      </c>
      <c r="C1558" s="4">
        <v>1.23</v>
      </c>
      <c r="D1558" s="4">
        <f t="shared" si="75"/>
        <v>4.4894999999999996</v>
      </c>
      <c r="E1558" s="4">
        <f t="shared" si="73"/>
        <v>317.84420000000006</v>
      </c>
      <c r="F1558" s="4">
        <f t="shared" si="74"/>
        <v>19.414200000000051</v>
      </c>
      <c r="G1558" s="12">
        <v>2023</v>
      </c>
    </row>
    <row r="1559" spans="1:7" x14ac:dyDescent="0.2">
      <c r="A1559" s="18">
        <v>45183.430613425924</v>
      </c>
      <c r="B1559" s="4">
        <v>3.66</v>
      </c>
      <c r="C1559" s="4">
        <v>1.23</v>
      </c>
      <c r="D1559" s="4">
        <f t="shared" si="75"/>
        <v>4.5018000000000002</v>
      </c>
      <c r="E1559" s="4">
        <f t="shared" si="73"/>
        <v>317.85650000000004</v>
      </c>
      <c r="F1559" s="4">
        <f t="shared" si="74"/>
        <v>19.426500000000033</v>
      </c>
      <c r="G1559" s="12">
        <v>2023</v>
      </c>
    </row>
    <row r="1560" spans="1:7" x14ac:dyDescent="0.2">
      <c r="A1560" s="18">
        <v>45183.431759259256</v>
      </c>
      <c r="B1560" s="4">
        <v>3.67</v>
      </c>
      <c r="C1560" s="4">
        <v>1.23</v>
      </c>
      <c r="D1560" s="4">
        <f t="shared" si="75"/>
        <v>4.5141</v>
      </c>
      <c r="E1560" s="4">
        <f t="shared" si="73"/>
        <v>317.86880000000002</v>
      </c>
      <c r="F1560" s="4">
        <f t="shared" si="74"/>
        <v>19.438800000000015</v>
      </c>
      <c r="G1560" s="12">
        <v>2023</v>
      </c>
    </row>
    <row r="1561" spans="1:7" x14ac:dyDescent="0.2">
      <c r="A1561" s="18">
        <v>45183.432939814818</v>
      </c>
      <c r="B1561" s="4">
        <v>3.68</v>
      </c>
      <c r="C1561" s="4">
        <v>1.23</v>
      </c>
      <c r="D1561" s="4">
        <f t="shared" si="75"/>
        <v>4.5263999999999998</v>
      </c>
      <c r="E1561" s="4">
        <f t="shared" si="73"/>
        <v>317.88110000000006</v>
      </c>
      <c r="F1561" s="4">
        <f t="shared" si="74"/>
        <v>19.451100000000054</v>
      </c>
      <c r="G1561" s="12">
        <v>2023</v>
      </c>
    </row>
    <row r="1562" spans="1:7" x14ac:dyDescent="0.2">
      <c r="A1562" s="18">
        <v>45183.433854166666</v>
      </c>
      <c r="B1562" s="4">
        <v>3.69</v>
      </c>
      <c r="C1562" s="4">
        <v>1.23</v>
      </c>
      <c r="D1562" s="4">
        <f t="shared" si="75"/>
        <v>4.5386999999999995</v>
      </c>
      <c r="E1562" s="4">
        <f t="shared" si="73"/>
        <v>317.89340000000004</v>
      </c>
      <c r="F1562" s="4">
        <f t="shared" si="74"/>
        <v>19.463400000000036</v>
      </c>
      <c r="G1562" s="12">
        <v>2023</v>
      </c>
    </row>
    <row r="1563" spans="1:7" x14ac:dyDescent="0.2">
      <c r="A1563" s="18">
        <v>45183.434548611112</v>
      </c>
      <c r="B1563" s="4">
        <v>3.7</v>
      </c>
      <c r="C1563" s="4">
        <v>1.23</v>
      </c>
      <c r="D1563" s="4">
        <f t="shared" si="75"/>
        <v>4.5510000000000002</v>
      </c>
      <c r="E1563" s="4">
        <f t="shared" si="73"/>
        <v>317.90570000000002</v>
      </c>
      <c r="F1563" s="4">
        <f t="shared" si="74"/>
        <v>19.475700000000018</v>
      </c>
      <c r="G1563" s="12">
        <v>2023</v>
      </c>
    </row>
    <row r="1564" spans="1:7" x14ac:dyDescent="0.2">
      <c r="A1564" s="18">
        <v>45183.435150462959</v>
      </c>
      <c r="B1564" s="4">
        <v>3.71</v>
      </c>
      <c r="C1564" s="4">
        <v>1.23</v>
      </c>
      <c r="D1564" s="4">
        <f t="shared" si="75"/>
        <v>4.5632999999999999</v>
      </c>
      <c r="E1564" s="4">
        <f t="shared" si="73"/>
        <v>317.91800000000006</v>
      </c>
      <c r="F1564" s="4">
        <f t="shared" si="74"/>
        <v>19.488000000000056</v>
      </c>
      <c r="G1564" s="12">
        <v>2023</v>
      </c>
    </row>
    <row r="1565" spans="1:7" x14ac:dyDescent="0.2">
      <c r="A1565" s="18">
        <v>45183.435555555552</v>
      </c>
      <c r="B1565" s="4">
        <v>3.72</v>
      </c>
      <c r="C1565" s="4">
        <v>1.23</v>
      </c>
      <c r="D1565" s="4">
        <f t="shared" si="75"/>
        <v>4.5756000000000006</v>
      </c>
      <c r="E1565" s="4">
        <f t="shared" si="73"/>
        <v>317.93030000000005</v>
      </c>
      <c r="F1565" s="4">
        <f t="shared" si="74"/>
        <v>19.500300000000038</v>
      </c>
      <c r="G1565" s="12">
        <v>2023</v>
      </c>
    </row>
    <row r="1566" spans="1:7" x14ac:dyDescent="0.2">
      <c r="A1566" s="18">
        <v>45183.435937499999</v>
      </c>
      <c r="B1566" s="4">
        <v>3.73</v>
      </c>
      <c r="C1566" s="4">
        <v>1.23</v>
      </c>
      <c r="D1566" s="4">
        <f t="shared" si="75"/>
        <v>4.5879000000000003</v>
      </c>
      <c r="E1566" s="4">
        <f t="shared" si="73"/>
        <v>317.94260000000003</v>
      </c>
      <c r="F1566" s="4">
        <f t="shared" si="74"/>
        <v>19.51260000000002</v>
      </c>
      <c r="G1566" s="12">
        <v>2023</v>
      </c>
    </row>
    <row r="1567" spans="1:7" x14ac:dyDescent="0.2">
      <c r="A1567" s="18">
        <v>45183.436898148146</v>
      </c>
      <c r="B1567" s="4">
        <v>3.74</v>
      </c>
      <c r="C1567" s="4">
        <v>1.23</v>
      </c>
      <c r="D1567" s="4">
        <f t="shared" si="75"/>
        <v>4.6002000000000001</v>
      </c>
      <c r="E1567" s="4">
        <f t="shared" si="73"/>
        <v>317.95490000000001</v>
      </c>
      <c r="F1567" s="4">
        <f t="shared" si="74"/>
        <v>19.524900000000002</v>
      </c>
      <c r="G1567" s="12">
        <v>2023</v>
      </c>
    </row>
    <row r="1568" spans="1:7" x14ac:dyDescent="0.2">
      <c r="A1568" s="18">
        <v>45183.437523148146</v>
      </c>
      <c r="B1568" s="4">
        <v>3.75</v>
      </c>
      <c r="C1568" s="4">
        <v>1.23</v>
      </c>
      <c r="D1568" s="4">
        <f t="shared" si="75"/>
        <v>4.6124999999999998</v>
      </c>
      <c r="E1568" s="4">
        <f t="shared" si="73"/>
        <v>317.96720000000005</v>
      </c>
      <c r="F1568" s="4">
        <f t="shared" si="74"/>
        <v>19.537200000000041</v>
      </c>
      <c r="G1568" s="12">
        <v>2023</v>
      </c>
    </row>
    <row r="1569" spans="1:7" x14ac:dyDescent="0.2">
      <c r="A1569" s="18">
        <v>45183.438159722224</v>
      </c>
      <c r="B1569" s="4">
        <v>3.76</v>
      </c>
      <c r="C1569" s="4">
        <v>1.23</v>
      </c>
      <c r="D1569" s="4">
        <f t="shared" si="75"/>
        <v>4.6247999999999996</v>
      </c>
      <c r="E1569" s="4">
        <f t="shared" si="73"/>
        <v>317.97950000000003</v>
      </c>
      <c r="F1569" s="4">
        <f t="shared" si="74"/>
        <v>19.549500000000023</v>
      </c>
      <c r="G1569" s="12">
        <v>2023</v>
      </c>
    </row>
    <row r="1570" spans="1:7" x14ac:dyDescent="0.2">
      <c r="A1570" s="18">
        <v>45183.440034722225</v>
      </c>
      <c r="B1570" s="4">
        <v>3.77</v>
      </c>
      <c r="C1570" s="4">
        <v>1.23</v>
      </c>
      <c r="D1570" s="4">
        <f t="shared" si="75"/>
        <v>4.6371000000000002</v>
      </c>
      <c r="E1570" s="4">
        <f t="shared" si="73"/>
        <v>317.99180000000001</v>
      </c>
      <c r="F1570" s="4">
        <f t="shared" si="74"/>
        <v>19.561800000000005</v>
      </c>
      <c r="G1570" s="12">
        <v>2023</v>
      </c>
    </row>
    <row r="1571" spans="1:7" x14ac:dyDescent="0.2">
      <c r="A1571" s="18">
        <v>45183.441620370373</v>
      </c>
      <c r="B1571" s="4">
        <v>3.78</v>
      </c>
      <c r="C1571" s="4">
        <v>1.23</v>
      </c>
      <c r="D1571" s="4">
        <f t="shared" si="75"/>
        <v>4.6494</v>
      </c>
      <c r="E1571" s="4">
        <f t="shared" si="73"/>
        <v>318.00410000000005</v>
      </c>
      <c r="F1571" s="4">
        <f t="shared" si="74"/>
        <v>19.574100000000044</v>
      </c>
      <c r="G1571" s="12">
        <v>2023</v>
      </c>
    </row>
    <row r="1572" spans="1:7" x14ac:dyDescent="0.2">
      <c r="A1572" s="18">
        <v>45183.442187499997</v>
      </c>
      <c r="B1572" s="4">
        <v>3.79</v>
      </c>
      <c r="C1572" s="4">
        <v>1.23</v>
      </c>
      <c r="D1572" s="4">
        <f t="shared" si="75"/>
        <v>4.6616999999999997</v>
      </c>
      <c r="E1572" s="4">
        <f t="shared" si="73"/>
        <v>318.01640000000003</v>
      </c>
      <c r="F1572" s="4">
        <f t="shared" si="74"/>
        <v>19.586400000000026</v>
      </c>
      <c r="G1572" s="12">
        <v>2023</v>
      </c>
    </row>
    <row r="1573" spans="1:7" x14ac:dyDescent="0.2">
      <c r="A1573" s="18">
        <v>45183.442928240744</v>
      </c>
      <c r="B1573" s="4">
        <v>3.8</v>
      </c>
      <c r="C1573" s="4">
        <v>1.23</v>
      </c>
      <c r="D1573" s="4">
        <f t="shared" si="75"/>
        <v>4.6739999999999995</v>
      </c>
      <c r="E1573" s="4">
        <f t="shared" si="73"/>
        <v>318.02870000000001</v>
      </c>
      <c r="F1573" s="4">
        <f t="shared" si="74"/>
        <v>19.598700000000008</v>
      </c>
      <c r="G1573" s="12">
        <v>2023</v>
      </c>
    </row>
    <row r="1574" spans="1:7" x14ac:dyDescent="0.2">
      <c r="A1574" s="18">
        <v>45183.444201388891</v>
      </c>
      <c r="B1574" s="4">
        <v>3.81</v>
      </c>
      <c r="C1574" s="4">
        <v>1.23</v>
      </c>
      <c r="D1574" s="4">
        <f t="shared" si="75"/>
        <v>4.6863000000000001</v>
      </c>
      <c r="E1574" s="4">
        <f t="shared" si="73"/>
        <v>318.04100000000005</v>
      </c>
      <c r="F1574" s="4">
        <f t="shared" si="74"/>
        <v>19.611000000000047</v>
      </c>
      <c r="G1574" s="12">
        <v>2023</v>
      </c>
    </row>
    <row r="1575" spans="1:7" x14ac:dyDescent="0.2">
      <c r="A1575" s="18">
        <v>45183.445590277777</v>
      </c>
      <c r="B1575" s="4">
        <v>3.82</v>
      </c>
      <c r="C1575" s="4">
        <v>1.23</v>
      </c>
      <c r="D1575" s="4">
        <f t="shared" si="75"/>
        <v>4.6985999999999999</v>
      </c>
      <c r="E1575" s="4">
        <f t="shared" si="73"/>
        <v>318.05330000000004</v>
      </c>
      <c r="F1575" s="4">
        <f t="shared" si="74"/>
        <v>19.623300000000029</v>
      </c>
      <c r="G1575" s="12">
        <v>2023</v>
      </c>
    </row>
    <row r="1576" spans="1:7" x14ac:dyDescent="0.2">
      <c r="A1576" s="18">
        <v>45183.447662037041</v>
      </c>
      <c r="B1576" s="4">
        <v>3.83</v>
      </c>
      <c r="C1576" s="4">
        <v>1.23</v>
      </c>
      <c r="D1576" s="4">
        <f t="shared" si="75"/>
        <v>4.7108999999999996</v>
      </c>
      <c r="E1576" s="4">
        <f t="shared" si="73"/>
        <v>318.06560000000002</v>
      </c>
      <c r="F1576" s="4">
        <f t="shared" si="74"/>
        <v>19.635600000000011</v>
      </c>
      <c r="G1576" s="12">
        <v>2023</v>
      </c>
    </row>
    <row r="1577" spans="1:7" x14ac:dyDescent="0.2">
      <c r="A1577" s="18">
        <v>45183.449965277781</v>
      </c>
      <c r="B1577" s="4">
        <v>3.84</v>
      </c>
      <c r="C1577" s="4">
        <v>1.23</v>
      </c>
      <c r="D1577" s="4">
        <f t="shared" si="75"/>
        <v>4.7231999999999994</v>
      </c>
      <c r="E1577" s="4">
        <f t="shared" si="73"/>
        <v>318.07790000000006</v>
      </c>
      <c r="F1577" s="4">
        <f t="shared" si="74"/>
        <v>19.64790000000005</v>
      </c>
      <c r="G1577" s="12">
        <v>2023</v>
      </c>
    </row>
    <row r="1578" spans="1:7" x14ac:dyDescent="0.2">
      <c r="A1578" s="18">
        <v>45183.453819444447</v>
      </c>
      <c r="B1578" s="4">
        <v>3.85</v>
      </c>
      <c r="C1578" s="4">
        <v>1.23</v>
      </c>
      <c r="D1578" s="4">
        <f t="shared" si="75"/>
        <v>4.7355</v>
      </c>
      <c r="E1578" s="4">
        <f t="shared" ref="E1578:E1641" si="76">D1578+$E$1192</f>
        <v>318.09020000000004</v>
      </c>
      <c r="F1578" s="4">
        <f t="shared" si="74"/>
        <v>19.660200000000032</v>
      </c>
      <c r="G1578" s="12">
        <v>2023</v>
      </c>
    </row>
    <row r="1579" spans="1:7" x14ac:dyDescent="0.2">
      <c r="A1579" s="18">
        <v>45183.458923611113</v>
      </c>
      <c r="B1579" s="4">
        <v>3.86</v>
      </c>
      <c r="C1579" s="4">
        <v>1.23</v>
      </c>
      <c r="D1579" s="4">
        <f t="shared" si="75"/>
        <v>4.7477999999999998</v>
      </c>
      <c r="E1579" s="4">
        <f t="shared" si="76"/>
        <v>318.10250000000002</v>
      </c>
      <c r="F1579" s="4">
        <f t="shared" si="74"/>
        <v>19.672500000000014</v>
      </c>
      <c r="G1579" s="12">
        <v>2023</v>
      </c>
    </row>
    <row r="1580" spans="1:7" x14ac:dyDescent="0.2">
      <c r="A1580" s="18">
        <v>45183.46539351852</v>
      </c>
      <c r="B1580" s="4">
        <v>3.87</v>
      </c>
      <c r="C1580" s="4">
        <v>1.23</v>
      </c>
      <c r="D1580" s="4">
        <f t="shared" si="75"/>
        <v>4.7601000000000004</v>
      </c>
      <c r="E1580" s="4">
        <f t="shared" si="76"/>
        <v>318.11480000000006</v>
      </c>
      <c r="F1580" s="4">
        <f t="shared" si="74"/>
        <v>19.684800000000052</v>
      </c>
      <c r="G1580" s="12">
        <v>2023</v>
      </c>
    </row>
    <row r="1581" spans="1:7" x14ac:dyDescent="0.2">
      <c r="A1581" s="18">
        <v>45183.68408564815</v>
      </c>
      <c r="B1581" s="4">
        <v>3.88</v>
      </c>
      <c r="C1581" s="4">
        <v>1.23</v>
      </c>
      <c r="D1581" s="4">
        <f t="shared" si="75"/>
        <v>4.7724000000000002</v>
      </c>
      <c r="E1581" s="4">
        <f t="shared" si="76"/>
        <v>318.12710000000004</v>
      </c>
      <c r="F1581" s="4">
        <f t="shared" si="74"/>
        <v>19.697100000000034</v>
      </c>
      <c r="G1581" s="12">
        <v>2023</v>
      </c>
    </row>
    <row r="1582" spans="1:7" x14ac:dyDescent="0.2">
      <c r="A1582" s="18">
        <v>45183.691064814811</v>
      </c>
      <c r="B1582" s="4">
        <v>3.89</v>
      </c>
      <c r="C1582" s="4">
        <v>1.23</v>
      </c>
      <c r="D1582" s="4">
        <f t="shared" si="75"/>
        <v>4.7847</v>
      </c>
      <c r="E1582" s="4">
        <f t="shared" si="76"/>
        <v>318.13940000000002</v>
      </c>
      <c r="F1582" s="4">
        <f t="shared" si="74"/>
        <v>19.709400000000016</v>
      </c>
      <c r="G1582" s="12">
        <v>2023</v>
      </c>
    </row>
    <row r="1583" spans="1:7" x14ac:dyDescent="0.2">
      <c r="A1583" s="18">
        <v>45183.694050925929</v>
      </c>
      <c r="B1583" s="4">
        <v>3.9</v>
      </c>
      <c r="C1583" s="4">
        <v>1.23</v>
      </c>
      <c r="D1583" s="4">
        <f t="shared" si="75"/>
        <v>4.7969999999999997</v>
      </c>
      <c r="E1583" s="4">
        <f t="shared" si="76"/>
        <v>318.15170000000006</v>
      </c>
      <c r="F1583" s="4">
        <f t="shared" si="74"/>
        <v>19.721700000000055</v>
      </c>
      <c r="G1583" s="12">
        <v>2023</v>
      </c>
    </row>
    <row r="1584" spans="1:7" x14ac:dyDescent="0.2">
      <c r="A1584" s="18">
        <v>45183.698148148149</v>
      </c>
      <c r="B1584" s="4">
        <v>3.91</v>
      </c>
      <c r="C1584" s="4">
        <v>1.23</v>
      </c>
      <c r="D1584" s="4">
        <f t="shared" si="75"/>
        <v>4.8093000000000004</v>
      </c>
      <c r="E1584" s="4">
        <f t="shared" si="76"/>
        <v>318.16400000000004</v>
      </c>
      <c r="F1584" s="4">
        <f t="shared" si="74"/>
        <v>19.734000000000037</v>
      </c>
      <c r="G1584" s="12">
        <v>2023</v>
      </c>
    </row>
    <row r="1585" spans="1:7" x14ac:dyDescent="0.2">
      <c r="A1585" s="18">
        <v>45183.699502314812</v>
      </c>
      <c r="B1585" s="4">
        <v>3.92</v>
      </c>
      <c r="C1585" s="4">
        <v>1.23</v>
      </c>
      <c r="D1585" s="4">
        <f t="shared" si="75"/>
        <v>4.8216000000000001</v>
      </c>
      <c r="E1585" s="4">
        <f t="shared" si="76"/>
        <v>318.17630000000003</v>
      </c>
      <c r="F1585" s="4">
        <f t="shared" si="74"/>
        <v>19.746300000000019</v>
      </c>
      <c r="G1585" s="12">
        <v>2023</v>
      </c>
    </row>
    <row r="1586" spans="1:7" x14ac:dyDescent="0.2">
      <c r="A1586" s="18">
        <v>45183.700208333335</v>
      </c>
      <c r="B1586" s="4">
        <v>3.93</v>
      </c>
      <c r="C1586" s="4">
        <v>1.23</v>
      </c>
      <c r="D1586" s="4">
        <f t="shared" si="75"/>
        <v>4.8338999999999999</v>
      </c>
      <c r="E1586" s="4">
        <f t="shared" si="76"/>
        <v>318.18860000000006</v>
      </c>
      <c r="F1586" s="4">
        <f t="shared" si="74"/>
        <v>19.758600000000058</v>
      </c>
      <c r="G1586" s="12">
        <v>2023</v>
      </c>
    </row>
    <row r="1587" spans="1:7" x14ac:dyDescent="0.2">
      <c r="A1587" s="18">
        <v>45183.70076388889</v>
      </c>
      <c r="B1587" s="4">
        <v>3.94</v>
      </c>
      <c r="C1587" s="4">
        <v>1.23</v>
      </c>
      <c r="D1587" s="4">
        <f t="shared" si="75"/>
        <v>4.8461999999999996</v>
      </c>
      <c r="E1587" s="4">
        <f t="shared" si="76"/>
        <v>318.20090000000005</v>
      </c>
      <c r="F1587" s="4">
        <f t="shared" si="74"/>
        <v>19.77090000000004</v>
      </c>
      <c r="G1587" s="12">
        <v>2023</v>
      </c>
    </row>
    <row r="1588" spans="1:7" x14ac:dyDescent="0.2">
      <c r="A1588" s="18">
        <v>45183.701226851852</v>
      </c>
      <c r="B1588" s="4">
        <v>3.95</v>
      </c>
      <c r="C1588" s="4">
        <v>1.23</v>
      </c>
      <c r="D1588" s="4">
        <f t="shared" si="75"/>
        <v>4.8585000000000003</v>
      </c>
      <c r="E1588" s="4">
        <f t="shared" si="76"/>
        <v>318.21320000000003</v>
      </c>
      <c r="F1588" s="4">
        <f t="shared" si="74"/>
        <v>19.783200000000022</v>
      </c>
      <c r="G1588" s="12">
        <v>2023</v>
      </c>
    </row>
    <row r="1589" spans="1:7" x14ac:dyDescent="0.2">
      <c r="A1589" s="18">
        <v>45183.701550925929</v>
      </c>
      <c r="B1589" s="4">
        <v>3.96</v>
      </c>
      <c r="C1589" s="4">
        <v>1.23</v>
      </c>
      <c r="D1589" s="4">
        <f t="shared" si="75"/>
        <v>4.8708</v>
      </c>
      <c r="E1589" s="4">
        <f t="shared" si="76"/>
        <v>318.22550000000001</v>
      </c>
      <c r="F1589" s="4">
        <f t="shared" si="74"/>
        <v>19.795500000000004</v>
      </c>
      <c r="G1589" s="12">
        <v>2023</v>
      </c>
    </row>
    <row r="1590" spans="1:7" x14ac:dyDescent="0.2">
      <c r="A1590" s="18">
        <v>45183.701782407406</v>
      </c>
      <c r="B1590" s="4">
        <v>3.97</v>
      </c>
      <c r="C1590" s="4">
        <v>1.23</v>
      </c>
      <c r="D1590" s="4">
        <f t="shared" si="75"/>
        <v>4.8830999999999998</v>
      </c>
      <c r="E1590" s="4">
        <f t="shared" si="76"/>
        <v>318.23780000000005</v>
      </c>
      <c r="F1590" s="4">
        <f t="shared" si="74"/>
        <v>19.807800000000043</v>
      </c>
      <c r="G1590" s="12">
        <v>2023</v>
      </c>
    </row>
    <row r="1591" spans="1:7" x14ac:dyDescent="0.2">
      <c r="A1591" s="18">
        <v>45183.702013888891</v>
      </c>
      <c r="B1591" s="4">
        <v>3.98</v>
      </c>
      <c r="C1591" s="4">
        <v>1.23</v>
      </c>
      <c r="D1591" s="4">
        <f t="shared" si="75"/>
        <v>4.8953999999999995</v>
      </c>
      <c r="E1591" s="4">
        <f t="shared" si="76"/>
        <v>318.25010000000003</v>
      </c>
      <c r="F1591" s="4">
        <f t="shared" si="74"/>
        <v>19.820100000000025</v>
      </c>
      <c r="G1591" s="12">
        <v>2023</v>
      </c>
    </row>
    <row r="1592" spans="1:7" x14ac:dyDescent="0.2">
      <c r="A1592" s="18">
        <v>45183.702349537038</v>
      </c>
      <c r="B1592" s="4">
        <v>3.99</v>
      </c>
      <c r="C1592" s="4">
        <v>1.23</v>
      </c>
      <c r="D1592" s="4">
        <f t="shared" si="75"/>
        <v>4.9077000000000002</v>
      </c>
      <c r="E1592" s="4">
        <f t="shared" si="76"/>
        <v>318.26240000000001</v>
      </c>
      <c r="F1592" s="4">
        <f t="shared" si="74"/>
        <v>19.832400000000007</v>
      </c>
      <c r="G1592" s="12">
        <v>2023</v>
      </c>
    </row>
    <row r="1593" spans="1:7" x14ac:dyDescent="0.2">
      <c r="A1593" s="18">
        <v>45183.703275462962</v>
      </c>
      <c r="B1593" s="4">
        <v>4</v>
      </c>
      <c r="C1593" s="4">
        <v>1.23</v>
      </c>
      <c r="D1593" s="4">
        <f t="shared" si="75"/>
        <v>4.92</v>
      </c>
      <c r="E1593" s="4">
        <f t="shared" si="76"/>
        <v>318.27470000000005</v>
      </c>
      <c r="F1593" s="4">
        <f t="shared" si="74"/>
        <v>19.844700000000046</v>
      </c>
      <c r="G1593" s="12">
        <v>2023</v>
      </c>
    </row>
    <row r="1594" spans="1:7" x14ac:dyDescent="0.2">
      <c r="A1594" s="18">
        <v>45183.709074074075</v>
      </c>
      <c r="B1594" s="4">
        <v>4.01</v>
      </c>
      <c r="C1594" s="4">
        <v>1.23</v>
      </c>
      <c r="D1594" s="4">
        <f t="shared" si="75"/>
        <v>4.9322999999999997</v>
      </c>
      <c r="E1594" s="4">
        <f t="shared" si="76"/>
        <v>318.28700000000003</v>
      </c>
      <c r="F1594" s="4">
        <f t="shared" si="74"/>
        <v>19.857000000000028</v>
      </c>
      <c r="G1594" s="12">
        <v>2023</v>
      </c>
    </row>
    <row r="1595" spans="1:7" x14ac:dyDescent="0.2">
      <c r="A1595" s="18">
        <v>45191.123900462961</v>
      </c>
      <c r="B1595" s="4">
        <v>4.0199999999999996</v>
      </c>
      <c r="C1595" s="4">
        <v>1.23</v>
      </c>
      <c r="D1595" s="4">
        <f t="shared" si="75"/>
        <v>4.9445999999999994</v>
      </c>
      <c r="E1595" s="4">
        <f t="shared" si="76"/>
        <v>318.29930000000002</v>
      </c>
      <c r="F1595" s="4">
        <f t="shared" si="74"/>
        <v>19.86930000000001</v>
      </c>
      <c r="G1595" s="12">
        <v>2023</v>
      </c>
    </row>
    <row r="1596" spans="1:7" x14ac:dyDescent="0.2">
      <c r="A1596" s="18">
        <v>45192.329247685186</v>
      </c>
      <c r="B1596" s="4">
        <v>4.03</v>
      </c>
      <c r="C1596" s="4">
        <v>1.23</v>
      </c>
      <c r="D1596" s="4">
        <f t="shared" si="75"/>
        <v>4.9569000000000001</v>
      </c>
      <c r="E1596" s="4">
        <f t="shared" si="76"/>
        <v>318.31160000000006</v>
      </c>
      <c r="F1596" s="4">
        <f t="shared" si="74"/>
        <v>19.881600000000049</v>
      </c>
      <c r="G1596" s="12">
        <v>2023</v>
      </c>
    </row>
    <row r="1597" spans="1:7" x14ac:dyDescent="0.2">
      <c r="A1597" s="18">
        <v>45192.340601851851</v>
      </c>
      <c r="B1597" s="4">
        <v>4.04</v>
      </c>
      <c r="C1597" s="4">
        <v>1.23</v>
      </c>
      <c r="D1597" s="4">
        <f t="shared" si="75"/>
        <v>4.9691999999999998</v>
      </c>
      <c r="E1597" s="4">
        <f t="shared" si="76"/>
        <v>318.32390000000004</v>
      </c>
      <c r="F1597" s="4">
        <f t="shared" si="74"/>
        <v>19.893900000000031</v>
      </c>
      <c r="G1597" s="12">
        <v>2023</v>
      </c>
    </row>
    <row r="1598" spans="1:7" x14ac:dyDescent="0.2">
      <c r="A1598" s="18">
        <v>45192.352233796293</v>
      </c>
      <c r="B1598" s="4">
        <v>4.05</v>
      </c>
      <c r="C1598" s="4">
        <v>1.23</v>
      </c>
      <c r="D1598" s="4">
        <f t="shared" si="75"/>
        <v>4.9814999999999996</v>
      </c>
      <c r="E1598" s="4">
        <f t="shared" si="76"/>
        <v>318.33620000000002</v>
      </c>
      <c r="F1598" s="4">
        <f t="shared" si="74"/>
        <v>19.906200000000013</v>
      </c>
      <c r="G1598" s="12">
        <v>2023</v>
      </c>
    </row>
    <row r="1599" spans="1:7" x14ac:dyDescent="0.2">
      <c r="A1599" s="18">
        <v>45192.358402777776</v>
      </c>
      <c r="B1599" s="4">
        <v>4.0599999999999996</v>
      </c>
      <c r="C1599" s="4">
        <v>1.23</v>
      </c>
      <c r="D1599" s="4">
        <f t="shared" si="75"/>
        <v>4.9937999999999994</v>
      </c>
      <c r="E1599" s="4">
        <f t="shared" si="76"/>
        <v>318.34850000000006</v>
      </c>
      <c r="F1599" s="4">
        <f t="shared" si="74"/>
        <v>19.918500000000051</v>
      </c>
      <c r="G1599" s="12">
        <v>2023</v>
      </c>
    </row>
    <row r="1600" spans="1:7" x14ac:dyDescent="0.2">
      <c r="A1600" s="18">
        <v>45192.36482638889</v>
      </c>
      <c r="B1600" s="4">
        <v>4.07</v>
      </c>
      <c r="C1600" s="4">
        <v>1.23</v>
      </c>
      <c r="D1600" s="4">
        <f t="shared" si="75"/>
        <v>5.0061</v>
      </c>
      <c r="E1600" s="4">
        <f t="shared" si="76"/>
        <v>318.36080000000004</v>
      </c>
      <c r="F1600" s="4">
        <f t="shared" si="74"/>
        <v>19.930800000000033</v>
      </c>
      <c r="G1600" s="12">
        <v>2023</v>
      </c>
    </row>
    <row r="1601" spans="1:7" x14ac:dyDescent="0.2">
      <c r="A1601" s="18">
        <v>45192.368784722225</v>
      </c>
      <c r="B1601" s="4">
        <v>4.08</v>
      </c>
      <c r="C1601" s="4">
        <v>1.23</v>
      </c>
      <c r="D1601" s="4">
        <f t="shared" si="75"/>
        <v>5.0183999999999997</v>
      </c>
      <c r="E1601" s="4">
        <f t="shared" si="76"/>
        <v>318.37310000000002</v>
      </c>
      <c r="F1601" s="4">
        <f t="shared" si="74"/>
        <v>19.943100000000015</v>
      </c>
      <c r="G1601" s="12">
        <v>2023</v>
      </c>
    </row>
    <row r="1602" spans="1:7" x14ac:dyDescent="0.2">
      <c r="A1602" s="18">
        <v>45192.372060185182</v>
      </c>
      <c r="B1602" s="4">
        <v>4.09</v>
      </c>
      <c r="C1602" s="4">
        <v>1.23</v>
      </c>
      <c r="D1602" s="4">
        <f t="shared" si="75"/>
        <v>5.0306999999999995</v>
      </c>
      <c r="E1602" s="4">
        <f t="shared" si="76"/>
        <v>318.38540000000006</v>
      </c>
      <c r="F1602" s="4">
        <f t="shared" si="74"/>
        <v>19.955400000000054</v>
      </c>
      <c r="G1602" s="12">
        <v>2023</v>
      </c>
    </row>
    <row r="1603" spans="1:7" x14ac:dyDescent="0.2">
      <c r="A1603" s="18">
        <v>45192.375925925924</v>
      </c>
      <c r="B1603" s="4">
        <v>4.0999999999999996</v>
      </c>
      <c r="C1603" s="4">
        <v>1.23</v>
      </c>
      <c r="D1603" s="4">
        <f t="shared" si="75"/>
        <v>5.0429999999999993</v>
      </c>
      <c r="E1603" s="4">
        <f t="shared" si="76"/>
        <v>318.39770000000004</v>
      </c>
      <c r="F1603" s="4">
        <f t="shared" si="74"/>
        <v>19.967700000000036</v>
      </c>
      <c r="G1603" s="12">
        <v>2023</v>
      </c>
    </row>
    <row r="1604" spans="1:7" x14ac:dyDescent="0.2">
      <c r="A1604" s="18">
        <v>45192.380613425928</v>
      </c>
      <c r="B1604" s="4">
        <v>4.1100000000000003</v>
      </c>
      <c r="C1604" s="4">
        <v>1.23</v>
      </c>
      <c r="D1604" s="4">
        <f t="shared" si="75"/>
        <v>5.0552999999999999</v>
      </c>
      <c r="E1604" s="4">
        <f t="shared" si="76"/>
        <v>318.41000000000003</v>
      </c>
      <c r="F1604" s="4">
        <f t="shared" ref="F1604:F1667" si="77">E1604-298.43</f>
        <v>19.980000000000018</v>
      </c>
      <c r="G1604" s="12">
        <v>2023</v>
      </c>
    </row>
    <row r="1605" spans="1:7" x14ac:dyDescent="0.2">
      <c r="A1605" s="18">
        <v>45192.390763888892</v>
      </c>
      <c r="B1605" s="4">
        <v>4.12</v>
      </c>
      <c r="C1605" s="4">
        <v>1.23</v>
      </c>
      <c r="D1605" s="4">
        <f t="shared" si="75"/>
        <v>5.0675999999999997</v>
      </c>
      <c r="E1605" s="4">
        <f t="shared" si="76"/>
        <v>318.42230000000006</v>
      </c>
      <c r="F1605" s="4">
        <f t="shared" si="77"/>
        <v>19.992300000000057</v>
      </c>
      <c r="G1605" s="12">
        <v>2023</v>
      </c>
    </row>
    <row r="1606" spans="1:7" x14ac:dyDescent="0.2">
      <c r="A1606" s="18">
        <v>45192.416412037041</v>
      </c>
      <c r="B1606" s="4">
        <v>4.13</v>
      </c>
      <c r="C1606" s="4">
        <v>1.23</v>
      </c>
      <c r="D1606" s="4">
        <f t="shared" si="75"/>
        <v>5.0798999999999994</v>
      </c>
      <c r="E1606" s="4">
        <f t="shared" si="76"/>
        <v>318.43460000000005</v>
      </c>
      <c r="F1606" s="4">
        <f t="shared" si="77"/>
        <v>20.004600000000039</v>
      </c>
      <c r="G1606" s="12">
        <v>2023</v>
      </c>
    </row>
    <row r="1607" spans="1:7" x14ac:dyDescent="0.2">
      <c r="A1607" s="18">
        <v>45192.468124999999</v>
      </c>
      <c r="B1607" s="4">
        <v>4.1399999999999997</v>
      </c>
      <c r="C1607" s="4">
        <v>1.23</v>
      </c>
      <c r="D1607" s="4">
        <f t="shared" si="75"/>
        <v>5.0921999999999992</v>
      </c>
      <c r="E1607" s="4">
        <f t="shared" si="76"/>
        <v>318.44690000000003</v>
      </c>
      <c r="F1607" s="4">
        <f t="shared" si="77"/>
        <v>20.016900000000021</v>
      </c>
      <c r="G1607" s="12">
        <v>2023</v>
      </c>
    </row>
    <row r="1608" spans="1:7" x14ac:dyDescent="0.2">
      <c r="A1608" s="18">
        <v>45192.473912037036</v>
      </c>
      <c r="B1608" s="4">
        <v>4.1500000000000004</v>
      </c>
      <c r="C1608" s="4">
        <v>1.23</v>
      </c>
      <c r="D1608" s="4">
        <f t="shared" si="75"/>
        <v>5.1045000000000007</v>
      </c>
      <c r="E1608" s="4">
        <f t="shared" si="76"/>
        <v>318.45920000000001</v>
      </c>
      <c r="F1608" s="4">
        <f t="shared" si="77"/>
        <v>20.029200000000003</v>
      </c>
      <c r="G1608" s="12">
        <v>2023</v>
      </c>
    </row>
    <row r="1609" spans="1:7" x14ac:dyDescent="0.2">
      <c r="A1609" s="18">
        <v>45192.479432870372</v>
      </c>
      <c r="B1609" s="4">
        <v>4.16</v>
      </c>
      <c r="C1609" s="4">
        <v>1.23</v>
      </c>
      <c r="D1609" s="4">
        <f t="shared" si="75"/>
        <v>5.1168000000000005</v>
      </c>
      <c r="E1609" s="4">
        <f t="shared" si="76"/>
        <v>318.47150000000005</v>
      </c>
      <c r="F1609" s="4">
        <f t="shared" si="77"/>
        <v>20.041500000000042</v>
      </c>
      <c r="G1609" s="12">
        <v>2023</v>
      </c>
    </row>
    <row r="1610" spans="1:7" x14ac:dyDescent="0.2">
      <c r="A1610" s="18">
        <v>45192.545787037037</v>
      </c>
      <c r="B1610" s="4">
        <v>4.17</v>
      </c>
      <c r="C1610" s="4">
        <v>1.23</v>
      </c>
      <c r="D1610" s="4">
        <f t="shared" si="75"/>
        <v>5.1291000000000002</v>
      </c>
      <c r="E1610" s="4">
        <f t="shared" si="76"/>
        <v>318.48380000000003</v>
      </c>
      <c r="F1610" s="4">
        <f t="shared" si="77"/>
        <v>20.053800000000024</v>
      </c>
      <c r="G1610" s="12">
        <v>2023</v>
      </c>
    </row>
    <row r="1611" spans="1:7" x14ac:dyDescent="0.2">
      <c r="A1611" s="18">
        <v>45192.55097222222</v>
      </c>
      <c r="B1611" s="4">
        <v>4.18</v>
      </c>
      <c r="C1611" s="4">
        <v>1.23</v>
      </c>
      <c r="D1611" s="4">
        <f t="shared" si="75"/>
        <v>5.1414</v>
      </c>
      <c r="E1611" s="4">
        <f t="shared" si="76"/>
        <v>318.49610000000001</v>
      </c>
      <c r="F1611" s="4">
        <f t="shared" si="77"/>
        <v>20.066100000000006</v>
      </c>
      <c r="G1611" s="12">
        <v>2023</v>
      </c>
    </row>
    <row r="1612" spans="1:7" x14ac:dyDescent="0.2">
      <c r="A1612" s="18">
        <v>45192.554930555554</v>
      </c>
      <c r="B1612" s="4">
        <v>4.1900000000000004</v>
      </c>
      <c r="C1612" s="4">
        <v>1.23</v>
      </c>
      <c r="D1612" s="4">
        <f t="shared" si="75"/>
        <v>5.1537000000000006</v>
      </c>
      <c r="E1612" s="4">
        <f t="shared" si="76"/>
        <v>318.50840000000005</v>
      </c>
      <c r="F1612" s="4">
        <f t="shared" si="77"/>
        <v>20.078400000000045</v>
      </c>
      <c r="G1612" s="12">
        <v>2023</v>
      </c>
    </row>
    <row r="1613" spans="1:7" x14ac:dyDescent="0.2">
      <c r="A1613" s="18">
        <v>45192.561967592592</v>
      </c>
      <c r="B1613" s="4">
        <v>4.2</v>
      </c>
      <c r="C1613" s="4">
        <v>1.23</v>
      </c>
      <c r="D1613" s="4">
        <f t="shared" si="75"/>
        <v>5.1660000000000004</v>
      </c>
      <c r="E1613" s="4">
        <f t="shared" si="76"/>
        <v>318.52070000000003</v>
      </c>
      <c r="F1613" s="4">
        <f t="shared" si="77"/>
        <v>20.090700000000027</v>
      </c>
      <c r="G1613" s="12">
        <v>2023</v>
      </c>
    </row>
    <row r="1614" spans="1:7" x14ac:dyDescent="0.2">
      <c r="A1614" s="18">
        <v>45192.574490740742</v>
      </c>
      <c r="B1614" s="4">
        <v>4.21</v>
      </c>
      <c r="C1614" s="4">
        <v>1.23</v>
      </c>
      <c r="D1614" s="4">
        <f t="shared" si="75"/>
        <v>5.1783000000000001</v>
      </c>
      <c r="E1614" s="4">
        <f t="shared" si="76"/>
        <v>318.53300000000002</v>
      </c>
      <c r="F1614" s="4">
        <f t="shared" si="77"/>
        <v>20.103000000000009</v>
      </c>
      <c r="G1614" s="12">
        <v>2023</v>
      </c>
    </row>
    <row r="1615" spans="1:7" x14ac:dyDescent="0.2">
      <c r="A1615" s="18">
        <v>45192.601481481484</v>
      </c>
      <c r="B1615" s="4">
        <v>4.22</v>
      </c>
      <c r="C1615" s="4">
        <v>1.23</v>
      </c>
      <c r="D1615" s="4">
        <f t="shared" si="75"/>
        <v>5.1905999999999999</v>
      </c>
      <c r="E1615" s="4">
        <f t="shared" si="76"/>
        <v>318.54530000000005</v>
      </c>
      <c r="F1615" s="4">
        <f t="shared" si="77"/>
        <v>20.115300000000047</v>
      </c>
      <c r="G1615" s="12">
        <v>2023</v>
      </c>
    </row>
    <row r="1616" spans="1:7" x14ac:dyDescent="0.2">
      <c r="A1616" s="18">
        <v>45192.603321759256</v>
      </c>
      <c r="B1616" s="4">
        <v>4.2300000000000004</v>
      </c>
      <c r="C1616" s="4">
        <v>1.23</v>
      </c>
      <c r="D1616" s="4">
        <f t="shared" si="75"/>
        <v>5.2029000000000005</v>
      </c>
      <c r="E1616" s="4">
        <f t="shared" si="76"/>
        <v>318.55760000000004</v>
      </c>
      <c r="F1616" s="4">
        <f t="shared" si="77"/>
        <v>20.127600000000029</v>
      </c>
      <c r="G1616" s="12">
        <v>2023</v>
      </c>
    </row>
    <row r="1617" spans="1:7" x14ac:dyDescent="0.2">
      <c r="A1617" s="18">
        <v>45192.604733796295</v>
      </c>
      <c r="B1617" s="4">
        <v>4.24</v>
      </c>
      <c r="C1617" s="4">
        <v>1.23</v>
      </c>
      <c r="D1617" s="4">
        <f t="shared" si="75"/>
        <v>5.2152000000000003</v>
      </c>
      <c r="E1617" s="4">
        <f t="shared" si="76"/>
        <v>318.56990000000002</v>
      </c>
      <c r="F1617" s="4">
        <f t="shared" si="77"/>
        <v>20.139900000000011</v>
      </c>
      <c r="G1617" s="12">
        <v>2023</v>
      </c>
    </row>
    <row r="1618" spans="1:7" x14ac:dyDescent="0.2">
      <c r="A1618" s="18">
        <v>45192.605787037035</v>
      </c>
      <c r="B1618" s="4">
        <v>4.25</v>
      </c>
      <c r="C1618" s="4">
        <v>1.23</v>
      </c>
      <c r="D1618" s="4">
        <f t="shared" ref="D1618:D1681" si="78">B1618*C1618</f>
        <v>5.2275</v>
      </c>
      <c r="E1618" s="4">
        <f t="shared" si="76"/>
        <v>318.58220000000006</v>
      </c>
      <c r="F1618" s="4">
        <f t="shared" si="77"/>
        <v>20.15220000000005</v>
      </c>
      <c r="G1618" s="12">
        <v>2023</v>
      </c>
    </row>
    <row r="1619" spans="1:7" x14ac:dyDescent="0.2">
      <c r="A1619" s="18">
        <v>45192.608275462961</v>
      </c>
      <c r="B1619" s="4">
        <v>4.26</v>
      </c>
      <c r="C1619" s="4">
        <v>1.23</v>
      </c>
      <c r="D1619" s="4">
        <f t="shared" si="78"/>
        <v>5.2397999999999998</v>
      </c>
      <c r="E1619" s="4">
        <f t="shared" si="76"/>
        <v>318.59450000000004</v>
      </c>
      <c r="F1619" s="4">
        <f t="shared" si="77"/>
        <v>20.164500000000032</v>
      </c>
      <c r="G1619" s="12">
        <v>2023</v>
      </c>
    </row>
    <row r="1620" spans="1:7" x14ac:dyDescent="0.2">
      <c r="A1620" s="18">
        <v>45192.618171296293</v>
      </c>
      <c r="B1620" s="4">
        <v>4.2699999999999996</v>
      </c>
      <c r="C1620" s="4">
        <v>1.23</v>
      </c>
      <c r="D1620" s="4">
        <f t="shared" si="78"/>
        <v>5.2520999999999995</v>
      </c>
      <c r="E1620" s="4">
        <f t="shared" si="76"/>
        <v>318.60680000000002</v>
      </c>
      <c r="F1620" s="4">
        <f t="shared" si="77"/>
        <v>20.176800000000014</v>
      </c>
      <c r="G1620" s="12">
        <v>2023</v>
      </c>
    </row>
    <row r="1621" spans="1:7" x14ac:dyDescent="0.2">
      <c r="A1621" s="18">
        <v>45192.62358796296</v>
      </c>
      <c r="B1621" s="4">
        <v>4.28</v>
      </c>
      <c r="C1621" s="4">
        <v>1.23</v>
      </c>
      <c r="D1621" s="4">
        <f t="shared" si="78"/>
        <v>5.2644000000000002</v>
      </c>
      <c r="E1621" s="4">
        <f t="shared" si="76"/>
        <v>318.61910000000006</v>
      </c>
      <c r="F1621" s="4">
        <f t="shared" si="77"/>
        <v>20.189100000000053</v>
      </c>
      <c r="G1621" s="12">
        <v>2023</v>
      </c>
    </row>
    <row r="1622" spans="1:7" x14ac:dyDescent="0.2">
      <c r="A1622" s="18">
        <v>45192.631435185183</v>
      </c>
      <c r="B1622" s="4">
        <v>4.29</v>
      </c>
      <c r="C1622" s="4">
        <v>1.23</v>
      </c>
      <c r="D1622" s="4">
        <f t="shared" si="78"/>
        <v>5.2766999999999999</v>
      </c>
      <c r="E1622" s="4">
        <f t="shared" si="76"/>
        <v>318.63140000000004</v>
      </c>
      <c r="F1622" s="4">
        <f t="shared" si="77"/>
        <v>20.201400000000035</v>
      </c>
      <c r="G1622" s="12">
        <v>2023</v>
      </c>
    </row>
    <row r="1623" spans="1:7" x14ac:dyDescent="0.2">
      <c r="A1623" s="18">
        <v>45192.632326388892</v>
      </c>
      <c r="B1623" s="4">
        <v>4.3</v>
      </c>
      <c r="C1623" s="4">
        <v>1.23</v>
      </c>
      <c r="D1623" s="4">
        <f t="shared" si="78"/>
        <v>5.2889999999999997</v>
      </c>
      <c r="E1623" s="4">
        <f t="shared" si="76"/>
        <v>318.64370000000002</v>
      </c>
      <c r="F1623" s="4">
        <f t="shared" si="77"/>
        <v>20.213700000000017</v>
      </c>
      <c r="G1623" s="12">
        <v>2023</v>
      </c>
    </row>
    <row r="1624" spans="1:7" x14ac:dyDescent="0.2">
      <c r="A1624" s="18">
        <v>45192.632928240739</v>
      </c>
      <c r="B1624" s="4">
        <v>4.3099999999999996</v>
      </c>
      <c r="C1624" s="4">
        <v>1.23</v>
      </c>
      <c r="D1624" s="4">
        <f t="shared" si="78"/>
        <v>5.3012999999999995</v>
      </c>
      <c r="E1624" s="4">
        <f t="shared" si="76"/>
        <v>318.65600000000006</v>
      </c>
      <c r="F1624" s="4">
        <f t="shared" si="77"/>
        <v>20.226000000000056</v>
      </c>
      <c r="G1624" s="12">
        <v>2023</v>
      </c>
    </row>
    <row r="1625" spans="1:7" x14ac:dyDescent="0.2">
      <c r="A1625" s="18">
        <v>45192.633900462963</v>
      </c>
      <c r="B1625" s="4">
        <v>4.32</v>
      </c>
      <c r="C1625" s="4">
        <v>1.23</v>
      </c>
      <c r="D1625" s="4">
        <f t="shared" si="78"/>
        <v>5.3136000000000001</v>
      </c>
      <c r="E1625" s="4">
        <f t="shared" si="76"/>
        <v>318.66830000000004</v>
      </c>
      <c r="F1625" s="4">
        <f t="shared" si="77"/>
        <v>20.238300000000038</v>
      </c>
      <c r="G1625" s="12">
        <v>2023</v>
      </c>
    </row>
    <row r="1626" spans="1:7" x14ac:dyDescent="0.2">
      <c r="A1626" s="18">
        <v>45192.635717592595</v>
      </c>
      <c r="B1626" s="4">
        <v>4.33</v>
      </c>
      <c r="C1626" s="4">
        <v>1.23</v>
      </c>
      <c r="D1626" s="4">
        <f t="shared" si="78"/>
        <v>5.3258999999999999</v>
      </c>
      <c r="E1626" s="4">
        <f t="shared" si="76"/>
        <v>318.68060000000003</v>
      </c>
      <c r="F1626" s="4">
        <f t="shared" si="77"/>
        <v>20.25060000000002</v>
      </c>
      <c r="G1626" s="12">
        <v>2023</v>
      </c>
    </row>
    <row r="1627" spans="1:7" x14ac:dyDescent="0.2">
      <c r="A1627" s="18">
        <v>45192.638437499998</v>
      </c>
      <c r="B1627" s="4">
        <v>4.34</v>
      </c>
      <c r="C1627" s="4">
        <v>1.23</v>
      </c>
      <c r="D1627" s="4">
        <f t="shared" si="78"/>
        <v>5.3381999999999996</v>
      </c>
      <c r="E1627" s="4">
        <f t="shared" si="76"/>
        <v>318.69290000000001</v>
      </c>
      <c r="F1627" s="4">
        <f t="shared" si="77"/>
        <v>20.262900000000002</v>
      </c>
      <c r="G1627" s="12">
        <v>2023</v>
      </c>
    </row>
    <row r="1628" spans="1:7" x14ac:dyDescent="0.2">
      <c r="A1628" s="18">
        <v>45192.6405787037</v>
      </c>
      <c r="B1628" s="4">
        <v>4.3499999999999996</v>
      </c>
      <c r="C1628" s="4">
        <v>1.23</v>
      </c>
      <c r="D1628" s="4">
        <f t="shared" si="78"/>
        <v>5.3504999999999994</v>
      </c>
      <c r="E1628" s="4">
        <f t="shared" si="76"/>
        <v>318.70520000000005</v>
      </c>
      <c r="F1628" s="4">
        <f t="shared" si="77"/>
        <v>20.275200000000041</v>
      </c>
      <c r="G1628" s="12">
        <v>2023</v>
      </c>
    </row>
    <row r="1629" spans="1:7" x14ac:dyDescent="0.2">
      <c r="A1629" s="18">
        <v>45192.643553240741</v>
      </c>
      <c r="B1629" s="4">
        <v>4.3600000000000003</v>
      </c>
      <c r="C1629" s="4">
        <v>1.23</v>
      </c>
      <c r="D1629" s="4">
        <f t="shared" si="78"/>
        <v>5.3628</v>
      </c>
      <c r="E1629" s="4">
        <f t="shared" si="76"/>
        <v>318.71750000000003</v>
      </c>
      <c r="F1629" s="4">
        <f t="shared" si="77"/>
        <v>20.287500000000023</v>
      </c>
      <c r="G1629" s="12">
        <v>2023</v>
      </c>
    </row>
    <row r="1630" spans="1:7" x14ac:dyDescent="0.2">
      <c r="A1630" s="18">
        <v>45192.648136574076</v>
      </c>
      <c r="B1630" s="4">
        <v>4.37</v>
      </c>
      <c r="C1630" s="4">
        <v>1.23</v>
      </c>
      <c r="D1630" s="4">
        <f t="shared" si="78"/>
        <v>5.3750999999999998</v>
      </c>
      <c r="E1630" s="4">
        <f t="shared" si="76"/>
        <v>318.72980000000001</v>
      </c>
      <c r="F1630" s="4">
        <f t="shared" si="77"/>
        <v>20.299800000000005</v>
      </c>
      <c r="G1630" s="12">
        <v>2023</v>
      </c>
    </row>
    <row r="1631" spans="1:7" x14ac:dyDescent="0.2">
      <c r="A1631" s="18">
        <v>45192.65</v>
      </c>
      <c r="B1631" s="4">
        <v>4.38</v>
      </c>
      <c r="C1631" s="4">
        <v>1.23</v>
      </c>
      <c r="D1631" s="4">
        <f t="shared" si="78"/>
        <v>5.3873999999999995</v>
      </c>
      <c r="E1631" s="4">
        <f t="shared" si="76"/>
        <v>318.74210000000005</v>
      </c>
      <c r="F1631" s="4">
        <f t="shared" si="77"/>
        <v>20.312100000000044</v>
      </c>
      <c r="G1631" s="12">
        <v>2023</v>
      </c>
    </row>
    <row r="1632" spans="1:7" x14ac:dyDescent="0.2">
      <c r="A1632" s="18">
        <v>45192.652395833335</v>
      </c>
      <c r="B1632" s="4">
        <v>4.3899999999999997</v>
      </c>
      <c r="C1632" s="4">
        <v>1.23</v>
      </c>
      <c r="D1632" s="4">
        <f t="shared" si="78"/>
        <v>5.3996999999999993</v>
      </c>
      <c r="E1632" s="4">
        <f t="shared" si="76"/>
        <v>318.75440000000003</v>
      </c>
      <c r="F1632" s="4">
        <f t="shared" si="77"/>
        <v>20.324400000000026</v>
      </c>
      <c r="G1632" s="12">
        <v>2023</v>
      </c>
    </row>
    <row r="1633" spans="1:7" x14ac:dyDescent="0.2">
      <c r="A1633" s="18">
        <v>45192.653506944444</v>
      </c>
      <c r="B1633" s="4">
        <v>4.4000000000000004</v>
      </c>
      <c r="C1633" s="4">
        <v>1.23</v>
      </c>
      <c r="D1633" s="4">
        <f t="shared" si="78"/>
        <v>5.4119999999999999</v>
      </c>
      <c r="E1633" s="4">
        <f t="shared" si="76"/>
        <v>318.76670000000001</v>
      </c>
      <c r="F1633" s="4">
        <f t="shared" si="77"/>
        <v>20.336700000000008</v>
      </c>
      <c r="G1633" s="12">
        <v>2023</v>
      </c>
    </row>
    <row r="1634" spans="1:7" x14ac:dyDescent="0.2">
      <c r="A1634" s="18">
        <v>45192.654340277775</v>
      </c>
      <c r="B1634" s="4">
        <v>4.41</v>
      </c>
      <c r="C1634" s="4">
        <v>1.23</v>
      </c>
      <c r="D1634" s="4">
        <f t="shared" si="78"/>
        <v>5.4242999999999997</v>
      </c>
      <c r="E1634" s="4">
        <f t="shared" si="76"/>
        <v>318.77900000000005</v>
      </c>
      <c r="F1634" s="4">
        <f t="shared" si="77"/>
        <v>20.349000000000046</v>
      </c>
      <c r="G1634" s="12">
        <v>2023</v>
      </c>
    </row>
    <row r="1635" spans="1:7" x14ac:dyDescent="0.2">
      <c r="A1635" s="18">
        <v>45192.655624999999</v>
      </c>
      <c r="B1635" s="4">
        <v>4.42</v>
      </c>
      <c r="C1635" s="4">
        <v>1.23</v>
      </c>
      <c r="D1635" s="4">
        <f t="shared" si="78"/>
        <v>5.4365999999999994</v>
      </c>
      <c r="E1635" s="4">
        <f t="shared" si="76"/>
        <v>318.79130000000004</v>
      </c>
      <c r="F1635" s="4">
        <f t="shared" si="77"/>
        <v>20.361300000000028</v>
      </c>
      <c r="G1635" s="12">
        <v>2023</v>
      </c>
    </row>
    <row r="1636" spans="1:7" x14ac:dyDescent="0.2">
      <c r="A1636" s="18">
        <v>45192.65724537037</v>
      </c>
      <c r="B1636" s="4">
        <v>4.43</v>
      </c>
      <c r="C1636" s="4">
        <v>1.23</v>
      </c>
      <c r="D1636" s="4">
        <f t="shared" si="78"/>
        <v>5.4488999999999992</v>
      </c>
      <c r="E1636" s="4">
        <f t="shared" si="76"/>
        <v>318.80360000000002</v>
      </c>
      <c r="F1636" s="4">
        <f t="shared" si="77"/>
        <v>20.37360000000001</v>
      </c>
      <c r="G1636" s="12">
        <v>2023</v>
      </c>
    </row>
    <row r="1637" spans="1:7" x14ac:dyDescent="0.2">
      <c r="A1637" s="18">
        <v>45192.65902777778</v>
      </c>
      <c r="B1637" s="4">
        <v>4.4400000000000004</v>
      </c>
      <c r="C1637" s="4">
        <v>1.23</v>
      </c>
      <c r="D1637" s="4">
        <f t="shared" si="78"/>
        <v>5.4612000000000007</v>
      </c>
      <c r="E1637" s="4">
        <f t="shared" si="76"/>
        <v>318.81590000000006</v>
      </c>
      <c r="F1637" s="4">
        <f t="shared" si="77"/>
        <v>20.385900000000049</v>
      </c>
      <c r="G1637" s="12">
        <v>2023</v>
      </c>
    </row>
    <row r="1638" spans="1:7" x14ac:dyDescent="0.2">
      <c r="A1638" s="18">
        <v>45192.66097222222</v>
      </c>
      <c r="B1638" s="4">
        <v>4.45</v>
      </c>
      <c r="C1638" s="4">
        <v>1.23</v>
      </c>
      <c r="D1638" s="4">
        <f t="shared" si="78"/>
        <v>5.4735000000000005</v>
      </c>
      <c r="E1638" s="4">
        <f t="shared" si="76"/>
        <v>318.82820000000004</v>
      </c>
      <c r="F1638" s="4">
        <f t="shared" si="77"/>
        <v>20.398200000000031</v>
      </c>
      <c r="G1638" s="12">
        <v>2023</v>
      </c>
    </row>
    <row r="1639" spans="1:7" x14ac:dyDescent="0.2">
      <c r="A1639" s="18">
        <v>45192.662858796299</v>
      </c>
      <c r="B1639" s="4">
        <v>4.46</v>
      </c>
      <c r="C1639" s="4">
        <v>1.23</v>
      </c>
      <c r="D1639" s="4">
        <f t="shared" si="78"/>
        <v>5.4858000000000002</v>
      </c>
      <c r="E1639" s="4">
        <f t="shared" si="76"/>
        <v>318.84050000000002</v>
      </c>
      <c r="F1639" s="4">
        <f t="shared" si="77"/>
        <v>20.410500000000013</v>
      </c>
      <c r="G1639" s="12">
        <v>2023</v>
      </c>
    </row>
    <row r="1640" spans="1:7" x14ac:dyDescent="0.2">
      <c r="A1640" s="18">
        <v>45192.665081018517</v>
      </c>
      <c r="B1640" s="4">
        <v>4.47</v>
      </c>
      <c r="C1640" s="4">
        <v>1.23</v>
      </c>
      <c r="D1640" s="4">
        <f t="shared" si="78"/>
        <v>5.4981</v>
      </c>
      <c r="E1640" s="4">
        <f t="shared" si="76"/>
        <v>318.85280000000006</v>
      </c>
      <c r="F1640" s="4">
        <f t="shared" si="77"/>
        <v>20.422800000000052</v>
      </c>
      <c r="G1640" s="12">
        <v>2023</v>
      </c>
    </row>
    <row r="1641" spans="1:7" x14ac:dyDescent="0.2">
      <c r="A1641" s="18">
        <v>45192.667326388888</v>
      </c>
      <c r="B1641" s="4">
        <v>4.4800000000000004</v>
      </c>
      <c r="C1641" s="4">
        <v>1.23</v>
      </c>
      <c r="D1641" s="4">
        <f t="shared" si="78"/>
        <v>5.5104000000000006</v>
      </c>
      <c r="E1641" s="4">
        <f t="shared" si="76"/>
        <v>318.86510000000004</v>
      </c>
      <c r="F1641" s="4">
        <f t="shared" si="77"/>
        <v>20.435100000000034</v>
      </c>
      <c r="G1641" s="12">
        <v>2023</v>
      </c>
    </row>
    <row r="1642" spans="1:7" x14ac:dyDescent="0.2">
      <c r="A1642" s="18">
        <v>45192.672372685185</v>
      </c>
      <c r="B1642" s="4">
        <v>4.49</v>
      </c>
      <c r="C1642" s="4">
        <v>1.23</v>
      </c>
      <c r="D1642" s="4">
        <f t="shared" si="78"/>
        <v>5.5227000000000004</v>
      </c>
      <c r="E1642" s="4">
        <f t="shared" ref="E1642:E1705" si="79">D1642+$E$1192</f>
        <v>318.87740000000002</v>
      </c>
      <c r="F1642" s="4">
        <f t="shared" si="77"/>
        <v>20.447400000000016</v>
      </c>
      <c r="G1642" s="12">
        <v>2023</v>
      </c>
    </row>
    <row r="1643" spans="1:7" x14ac:dyDescent="0.2">
      <c r="A1643" s="18">
        <v>45192.674942129626</v>
      </c>
      <c r="B1643" s="4">
        <v>4.5</v>
      </c>
      <c r="C1643" s="4">
        <v>1.23</v>
      </c>
      <c r="D1643" s="4">
        <f t="shared" si="78"/>
        <v>5.5350000000000001</v>
      </c>
      <c r="E1643" s="4">
        <f t="shared" si="79"/>
        <v>318.88970000000006</v>
      </c>
      <c r="F1643" s="4">
        <f t="shared" si="77"/>
        <v>20.459700000000055</v>
      </c>
      <c r="G1643" s="12">
        <v>2023</v>
      </c>
    </row>
    <row r="1644" spans="1:7" x14ac:dyDescent="0.2">
      <c r="A1644" s="18">
        <v>45192.679456018515</v>
      </c>
      <c r="B1644" s="4">
        <v>4.51</v>
      </c>
      <c r="C1644" s="4">
        <v>1.23</v>
      </c>
      <c r="D1644" s="4">
        <f t="shared" si="78"/>
        <v>5.5472999999999999</v>
      </c>
      <c r="E1644" s="4">
        <f t="shared" si="79"/>
        <v>318.90200000000004</v>
      </c>
      <c r="F1644" s="4">
        <f t="shared" si="77"/>
        <v>20.472000000000037</v>
      </c>
      <c r="G1644" s="12">
        <v>2023</v>
      </c>
    </row>
    <row r="1645" spans="1:7" x14ac:dyDescent="0.2">
      <c r="A1645" s="18">
        <v>45199.825821759259</v>
      </c>
      <c r="B1645" s="4">
        <v>4.5199999999999996</v>
      </c>
      <c r="C1645" s="4">
        <v>1.23</v>
      </c>
      <c r="D1645" s="4">
        <f t="shared" si="78"/>
        <v>5.5595999999999997</v>
      </c>
      <c r="E1645" s="4">
        <f t="shared" si="79"/>
        <v>318.91430000000003</v>
      </c>
      <c r="F1645" s="4">
        <f t="shared" si="77"/>
        <v>20.484300000000019</v>
      </c>
      <c r="G1645" s="12">
        <v>2023</v>
      </c>
    </row>
    <row r="1646" spans="1:7" x14ac:dyDescent="0.2">
      <c r="A1646" s="18">
        <v>45199.827210648145</v>
      </c>
      <c r="B1646" s="4">
        <v>4.53</v>
      </c>
      <c r="C1646" s="4">
        <v>1.23</v>
      </c>
      <c r="D1646" s="4">
        <f t="shared" si="78"/>
        <v>5.5719000000000003</v>
      </c>
      <c r="E1646" s="4">
        <f t="shared" si="79"/>
        <v>318.92660000000006</v>
      </c>
      <c r="F1646" s="4">
        <f t="shared" si="77"/>
        <v>20.496600000000058</v>
      </c>
      <c r="G1646" s="12">
        <v>2023</v>
      </c>
    </row>
    <row r="1647" spans="1:7" x14ac:dyDescent="0.2">
      <c r="A1647" s="18">
        <v>45199.844502314816</v>
      </c>
      <c r="B1647" s="4">
        <v>4.54</v>
      </c>
      <c r="C1647" s="4">
        <v>1.23</v>
      </c>
      <c r="D1647" s="4">
        <f t="shared" si="78"/>
        <v>5.5842000000000001</v>
      </c>
      <c r="E1647" s="4">
        <f t="shared" si="79"/>
        <v>318.93890000000005</v>
      </c>
      <c r="F1647" s="4">
        <f t="shared" si="77"/>
        <v>20.50890000000004</v>
      </c>
      <c r="G1647" s="12">
        <v>2023</v>
      </c>
    </row>
    <row r="1648" spans="1:7" x14ac:dyDescent="0.2">
      <c r="A1648" s="18">
        <v>45199.852175925924</v>
      </c>
      <c r="B1648" s="4">
        <v>4.55</v>
      </c>
      <c r="C1648" s="4">
        <v>1.23</v>
      </c>
      <c r="D1648" s="4">
        <f t="shared" si="78"/>
        <v>5.5964999999999998</v>
      </c>
      <c r="E1648" s="4">
        <f t="shared" si="79"/>
        <v>318.95120000000003</v>
      </c>
      <c r="F1648" s="4">
        <f t="shared" si="77"/>
        <v>20.521200000000022</v>
      </c>
      <c r="G1648" s="12">
        <v>2023</v>
      </c>
    </row>
    <row r="1649" spans="1:7" x14ac:dyDescent="0.2">
      <c r="A1649" s="18">
        <v>45199.85324074074</v>
      </c>
      <c r="B1649" s="4">
        <v>4.5599999999999996</v>
      </c>
      <c r="C1649" s="4">
        <v>1.23</v>
      </c>
      <c r="D1649" s="4">
        <f t="shared" si="78"/>
        <v>5.6087999999999996</v>
      </c>
      <c r="E1649" s="4">
        <f t="shared" si="79"/>
        <v>318.96350000000001</v>
      </c>
      <c r="F1649" s="4">
        <f t="shared" si="77"/>
        <v>20.533500000000004</v>
      </c>
      <c r="G1649" s="12">
        <v>2023</v>
      </c>
    </row>
    <row r="1650" spans="1:7" x14ac:dyDescent="0.2">
      <c r="A1650" s="18">
        <v>45199.856944444444</v>
      </c>
      <c r="B1650" s="4">
        <v>4.57</v>
      </c>
      <c r="C1650" s="4">
        <v>1.23</v>
      </c>
      <c r="D1650" s="4">
        <f t="shared" si="78"/>
        <v>5.6211000000000002</v>
      </c>
      <c r="E1650" s="4">
        <f t="shared" si="79"/>
        <v>318.97580000000005</v>
      </c>
      <c r="F1650" s="4">
        <f t="shared" si="77"/>
        <v>20.545800000000042</v>
      </c>
      <c r="G1650" s="12">
        <v>2023</v>
      </c>
    </row>
    <row r="1651" spans="1:7" x14ac:dyDescent="0.2">
      <c r="A1651" s="18">
        <v>45199.858310185184</v>
      </c>
      <c r="B1651" s="4">
        <v>4.58</v>
      </c>
      <c r="C1651" s="4">
        <v>1.23</v>
      </c>
      <c r="D1651" s="4">
        <f t="shared" si="78"/>
        <v>5.6334</v>
      </c>
      <c r="E1651" s="4">
        <f t="shared" si="79"/>
        <v>318.98810000000003</v>
      </c>
      <c r="F1651" s="4">
        <f t="shared" si="77"/>
        <v>20.558100000000024</v>
      </c>
      <c r="G1651" s="12">
        <v>2023</v>
      </c>
    </row>
    <row r="1652" spans="1:7" x14ac:dyDescent="0.2">
      <c r="A1652" s="18">
        <v>45199.863067129627</v>
      </c>
      <c r="B1652" s="4">
        <v>4.59</v>
      </c>
      <c r="C1652" s="4">
        <v>1.23</v>
      </c>
      <c r="D1652" s="4">
        <f t="shared" si="78"/>
        <v>5.6456999999999997</v>
      </c>
      <c r="E1652" s="4">
        <f t="shared" si="79"/>
        <v>319.00040000000001</v>
      </c>
      <c r="F1652" s="4">
        <f t="shared" si="77"/>
        <v>20.570400000000006</v>
      </c>
      <c r="G1652" s="12">
        <v>2023</v>
      </c>
    </row>
    <row r="1653" spans="1:7" x14ac:dyDescent="0.2">
      <c r="A1653" s="18">
        <v>45199.865925925929</v>
      </c>
      <c r="B1653" s="4">
        <v>4.5999999999999996</v>
      </c>
      <c r="C1653" s="4">
        <v>1.23</v>
      </c>
      <c r="D1653" s="4">
        <f t="shared" si="78"/>
        <v>5.6579999999999995</v>
      </c>
      <c r="E1653" s="4">
        <f t="shared" si="79"/>
        <v>319.01270000000005</v>
      </c>
      <c r="F1653" s="4">
        <f t="shared" si="77"/>
        <v>20.582700000000045</v>
      </c>
      <c r="G1653" s="12">
        <v>2023</v>
      </c>
    </row>
    <row r="1654" spans="1:7" x14ac:dyDescent="0.2">
      <c r="A1654" s="18">
        <v>45199.870289351849</v>
      </c>
      <c r="B1654" s="4">
        <v>4.6100000000000003</v>
      </c>
      <c r="C1654" s="4">
        <v>1.23</v>
      </c>
      <c r="D1654" s="4">
        <f t="shared" si="78"/>
        <v>5.6703000000000001</v>
      </c>
      <c r="E1654" s="4">
        <f t="shared" si="79"/>
        <v>319.02500000000003</v>
      </c>
      <c r="F1654" s="4">
        <f t="shared" si="77"/>
        <v>20.595000000000027</v>
      </c>
      <c r="G1654" s="12">
        <v>2023</v>
      </c>
    </row>
    <row r="1655" spans="1:7" x14ac:dyDescent="0.2">
      <c r="A1655" s="18">
        <v>45199.875648148147</v>
      </c>
      <c r="B1655" s="4">
        <v>4.62</v>
      </c>
      <c r="C1655" s="4">
        <v>1.23</v>
      </c>
      <c r="D1655" s="4">
        <f t="shared" si="78"/>
        <v>5.6825999999999999</v>
      </c>
      <c r="E1655" s="4">
        <f t="shared" si="79"/>
        <v>319.03730000000002</v>
      </c>
      <c r="F1655" s="4">
        <f t="shared" si="77"/>
        <v>20.607300000000009</v>
      </c>
      <c r="G1655" s="12">
        <v>2023</v>
      </c>
    </row>
    <row r="1656" spans="1:7" x14ac:dyDescent="0.2">
      <c r="A1656" s="18">
        <v>45199.878171296295</v>
      </c>
      <c r="B1656" s="4">
        <v>4.63</v>
      </c>
      <c r="C1656" s="4">
        <v>1.23</v>
      </c>
      <c r="D1656" s="4">
        <f t="shared" si="78"/>
        <v>5.6948999999999996</v>
      </c>
      <c r="E1656" s="4">
        <f t="shared" si="79"/>
        <v>319.04960000000005</v>
      </c>
      <c r="F1656" s="4">
        <f t="shared" si="77"/>
        <v>20.619600000000048</v>
      </c>
      <c r="G1656" s="12">
        <v>2023</v>
      </c>
    </row>
    <row r="1657" spans="1:7" x14ac:dyDescent="0.2">
      <c r="A1657" s="18">
        <v>45199.880312499998</v>
      </c>
      <c r="B1657" s="4">
        <v>4.6399999999999997</v>
      </c>
      <c r="C1657" s="4">
        <v>1.23</v>
      </c>
      <c r="D1657" s="4">
        <f t="shared" si="78"/>
        <v>5.7071999999999994</v>
      </c>
      <c r="E1657" s="4">
        <f t="shared" si="79"/>
        <v>319.06190000000004</v>
      </c>
      <c r="F1657" s="4">
        <f t="shared" si="77"/>
        <v>20.63190000000003</v>
      </c>
      <c r="G1657" s="12">
        <v>2023</v>
      </c>
    </row>
    <row r="1658" spans="1:7" x14ac:dyDescent="0.2">
      <c r="A1658" s="18">
        <v>45199.883263888885</v>
      </c>
      <c r="B1658" s="4">
        <v>4.6500000000000004</v>
      </c>
      <c r="C1658" s="4">
        <v>1.23</v>
      </c>
      <c r="D1658" s="4">
        <f t="shared" si="78"/>
        <v>5.7195</v>
      </c>
      <c r="E1658" s="4">
        <f t="shared" si="79"/>
        <v>319.07420000000002</v>
      </c>
      <c r="F1658" s="4">
        <f t="shared" si="77"/>
        <v>20.644200000000012</v>
      </c>
      <c r="G1658" s="12">
        <v>2023</v>
      </c>
    </row>
    <row r="1659" spans="1:7" x14ac:dyDescent="0.2">
      <c r="A1659" s="18">
        <v>45199.885810185187</v>
      </c>
      <c r="B1659" s="4">
        <v>4.66</v>
      </c>
      <c r="C1659" s="4">
        <v>1.23</v>
      </c>
      <c r="D1659" s="4">
        <f t="shared" si="78"/>
        <v>5.7317999999999998</v>
      </c>
      <c r="E1659" s="4">
        <f t="shared" si="79"/>
        <v>319.08650000000006</v>
      </c>
      <c r="F1659" s="4">
        <f t="shared" si="77"/>
        <v>20.656500000000051</v>
      </c>
      <c r="G1659" s="12">
        <v>2023</v>
      </c>
    </row>
    <row r="1660" spans="1:7" x14ac:dyDescent="0.2">
      <c r="A1660" s="18">
        <v>45199.891562500001</v>
      </c>
      <c r="B1660" s="4">
        <v>4.67</v>
      </c>
      <c r="C1660" s="4">
        <v>1.23</v>
      </c>
      <c r="D1660" s="4">
        <f t="shared" si="78"/>
        <v>5.7440999999999995</v>
      </c>
      <c r="E1660" s="4">
        <f t="shared" si="79"/>
        <v>319.09880000000004</v>
      </c>
      <c r="F1660" s="4">
        <f t="shared" si="77"/>
        <v>20.668800000000033</v>
      </c>
      <c r="G1660" s="12">
        <v>2023</v>
      </c>
    </row>
    <row r="1661" spans="1:7" x14ac:dyDescent="0.2">
      <c r="A1661" s="18">
        <v>45199.895254629628</v>
      </c>
      <c r="B1661" s="4">
        <v>4.68</v>
      </c>
      <c r="C1661" s="4">
        <v>1.23</v>
      </c>
      <c r="D1661" s="4">
        <f t="shared" si="78"/>
        <v>5.7563999999999993</v>
      </c>
      <c r="E1661" s="4">
        <f t="shared" si="79"/>
        <v>319.11110000000002</v>
      </c>
      <c r="F1661" s="4">
        <f t="shared" si="77"/>
        <v>20.681100000000015</v>
      </c>
      <c r="G1661" s="12">
        <v>2023</v>
      </c>
    </row>
    <row r="1662" spans="1:7" x14ac:dyDescent="0.2">
      <c r="A1662" s="18">
        <v>45199.918055555558</v>
      </c>
      <c r="B1662" s="4">
        <v>4.6900000000000004</v>
      </c>
      <c r="C1662" s="4">
        <v>1.23</v>
      </c>
      <c r="D1662" s="4">
        <f t="shared" si="78"/>
        <v>5.7687000000000008</v>
      </c>
      <c r="E1662" s="4">
        <f t="shared" si="79"/>
        <v>319.12340000000006</v>
      </c>
      <c r="F1662" s="4">
        <f t="shared" si="77"/>
        <v>20.693400000000054</v>
      </c>
      <c r="G1662" s="12">
        <v>2023</v>
      </c>
    </row>
    <row r="1663" spans="1:7" x14ac:dyDescent="0.2">
      <c r="A1663" s="18">
        <v>45199.919189814813</v>
      </c>
      <c r="B1663" s="4">
        <v>4.7</v>
      </c>
      <c r="C1663" s="4">
        <v>1.23</v>
      </c>
      <c r="D1663" s="4">
        <f t="shared" si="78"/>
        <v>5.7809999999999997</v>
      </c>
      <c r="E1663" s="4">
        <f t="shared" si="79"/>
        <v>319.13570000000004</v>
      </c>
      <c r="F1663" s="4">
        <f t="shared" si="77"/>
        <v>20.705700000000036</v>
      </c>
      <c r="G1663" s="12">
        <v>2023</v>
      </c>
    </row>
    <row r="1664" spans="1:7" x14ac:dyDescent="0.2">
      <c r="A1664" s="18">
        <v>45199.920694444445</v>
      </c>
      <c r="B1664" s="4">
        <v>4.71</v>
      </c>
      <c r="C1664" s="4">
        <v>1.23</v>
      </c>
      <c r="D1664" s="4">
        <f t="shared" si="78"/>
        <v>5.7932999999999995</v>
      </c>
      <c r="E1664" s="4">
        <f t="shared" si="79"/>
        <v>319.14800000000002</v>
      </c>
      <c r="F1664" s="4">
        <f t="shared" si="77"/>
        <v>20.718000000000018</v>
      </c>
      <c r="G1664" s="12">
        <v>2023</v>
      </c>
    </row>
    <row r="1665" spans="1:8" x14ac:dyDescent="0.2">
      <c r="A1665" s="18">
        <v>45199.923530092594</v>
      </c>
      <c r="B1665" s="4">
        <v>4.72</v>
      </c>
      <c r="C1665" s="4">
        <v>1.23</v>
      </c>
      <c r="D1665" s="4">
        <f t="shared" si="78"/>
        <v>5.8055999999999992</v>
      </c>
      <c r="E1665" s="4">
        <f t="shared" si="79"/>
        <v>319.16030000000006</v>
      </c>
      <c r="F1665" s="4">
        <f t="shared" si="77"/>
        <v>20.730300000000057</v>
      </c>
      <c r="G1665" s="12">
        <v>2023</v>
      </c>
    </row>
    <row r="1666" spans="1:8" x14ac:dyDescent="0.2">
      <c r="A1666" s="18">
        <v>45199.926435185182</v>
      </c>
      <c r="B1666" s="4">
        <v>4.7300000000000004</v>
      </c>
      <c r="C1666" s="4">
        <v>1.23</v>
      </c>
      <c r="D1666" s="4">
        <f t="shared" si="78"/>
        <v>5.8179000000000007</v>
      </c>
      <c r="E1666" s="4">
        <f t="shared" si="79"/>
        <v>319.17260000000005</v>
      </c>
      <c r="F1666" s="4">
        <f t="shared" si="77"/>
        <v>20.742600000000039</v>
      </c>
      <c r="G1666" s="12">
        <v>2023</v>
      </c>
    </row>
    <row r="1667" spans="1:8" x14ac:dyDescent="0.2">
      <c r="A1667" s="18">
        <v>45199.928599537037</v>
      </c>
      <c r="B1667" s="4">
        <v>4.74</v>
      </c>
      <c r="C1667" s="4">
        <v>1.23</v>
      </c>
      <c r="D1667" s="4">
        <f t="shared" si="78"/>
        <v>5.8302000000000005</v>
      </c>
      <c r="E1667" s="4">
        <f t="shared" si="79"/>
        <v>319.18490000000003</v>
      </c>
      <c r="F1667" s="4">
        <f t="shared" si="77"/>
        <v>20.754900000000021</v>
      </c>
      <c r="G1667" s="12">
        <v>2023</v>
      </c>
    </row>
    <row r="1668" spans="1:8" x14ac:dyDescent="0.2">
      <c r="A1668" s="18">
        <v>45199.930486111109</v>
      </c>
      <c r="B1668" s="4">
        <v>4.75</v>
      </c>
      <c r="C1668" s="4">
        <v>1.23</v>
      </c>
      <c r="D1668" s="4">
        <f t="shared" si="78"/>
        <v>5.8425000000000002</v>
      </c>
      <c r="E1668" s="4">
        <f t="shared" si="79"/>
        <v>319.19720000000001</v>
      </c>
      <c r="F1668" s="4">
        <f t="shared" ref="F1668:F1680" si="80">E1668-298.43</f>
        <v>20.767200000000003</v>
      </c>
      <c r="G1668" s="12">
        <v>2023</v>
      </c>
    </row>
    <row r="1669" spans="1:8" x14ac:dyDescent="0.2">
      <c r="A1669" s="18">
        <v>45199.933645833335</v>
      </c>
      <c r="B1669" s="4">
        <v>4.76</v>
      </c>
      <c r="C1669" s="4">
        <v>1.23</v>
      </c>
      <c r="D1669" s="4">
        <f t="shared" si="78"/>
        <v>5.8548</v>
      </c>
      <c r="E1669" s="4">
        <f t="shared" si="79"/>
        <v>319.20950000000005</v>
      </c>
      <c r="F1669" s="4">
        <f t="shared" si="80"/>
        <v>20.779500000000041</v>
      </c>
      <c r="G1669" s="12">
        <v>2023</v>
      </c>
    </row>
    <row r="1670" spans="1:8" x14ac:dyDescent="0.2">
      <c r="A1670" s="18">
        <v>45199.943530092591</v>
      </c>
      <c r="B1670" s="4">
        <v>4.7699999999999996</v>
      </c>
      <c r="C1670" s="4">
        <v>1.23</v>
      </c>
      <c r="D1670" s="4">
        <f t="shared" si="78"/>
        <v>5.8670999999999998</v>
      </c>
      <c r="E1670" s="4">
        <f t="shared" si="79"/>
        <v>319.22180000000003</v>
      </c>
      <c r="F1670" s="4">
        <f t="shared" si="80"/>
        <v>20.791800000000023</v>
      </c>
      <c r="G1670" s="12">
        <v>2023</v>
      </c>
    </row>
    <row r="1671" spans="1:8" x14ac:dyDescent="0.2">
      <c r="A1671" s="18">
        <v>45199.945138888892</v>
      </c>
      <c r="B1671" s="4">
        <v>4.78</v>
      </c>
      <c r="C1671" s="4">
        <v>1.23</v>
      </c>
      <c r="D1671" s="4">
        <f t="shared" si="78"/>
        <v>5.8794000000000004</v>
      </c>
      <c r="E1671" s="4">
        <f t="shared" si="79"/>
        <v>319.23410000000001</v>
      </c>
      <c r="F1671" s="4">
        <f t="shared" si="80"/>
        <v>20.804100000000005</v>
      </c>
      <c r="G1671" s="12">
        <v>2023</v>
      </c>
    </row>
    <row r="1672" spans="1:8" x14ac:dyDescent="0.2">
      <c r="A1672" s="18">
        <v>45199.94672453704</v>
      </c>
      <c r="B1672" s="4">
        <v>4.79</v>
      </c>
      <c r="C1672" s="4">
        <v>1.23</v>
      </c>
      <c r="D1672" s="4">
        <f t="shared" si="78"/>
        <v>5.8917000000000002</v>
      </c>
      <c r="E1672" s="4">
        <f t="shared" si="79"/>
        <v>319.24640000000005</v>
      </c>
      <c r="F1672" s="4">
        <f t="shared" si="80"/>
        <v>20.816400000000044</v>
      </c>
      <c r="G1672" s="12">
        <v>2023</v>
      </c>
    </row>
    <row r="1673" spans="1:8" x14ac:dyDescent="0.2">
      <c r="A1673" s="18">
        <v>45199.948425925926</v>
      </c>
      <c r="B1673" s="4">
        <v>4.8</v>
      </c>
      <c r="C1673" s="4">
        <v>1.23</v>
      </c>
      <c r="D1673" s="4">
        <f t="shared" si="78"/>
        <v>5.9039999999999999</v>
      </c>
      <c r="E1673" s="4">
        <f t="shared" si="79"/>
        <v>319.25870000000003</v>
      </c>
      <c r="F1673" s="4">
        <f t="shared" si="80"/>
        <v>20.828700000000026</v>
      </c>
      <c r="G1673" s="12">
        <v>2023</v>
      </c>
    </row>
    <row r="1674" spans="1:8" x14ac:dyDescent="0.2">
      <c r="A1674" s="18">
        <v>45199.954965277779</v>
      </c>
      <c r="B1674" s="4">
        <v>4.8099999999999996</v>
      </c>
      <c r="C1674" s="4">
        <v>1.23</v>
      </c>
      <c r="D1674" s="4">
        <f t="shared" si="78"/>
        <v>5.9162999999999997</v>
      </c>
      <c r="E1674" s="4">
        <f t="shared" si="79"/>
        <v>319.27100000000002</v>
      </c>
      <c r="F1674" s="4">
        <f t="shared" si="80"/>
        <v>20.841000000000008</v>
      </c>
      <c r="G1674" s="12">
        <v>2023</v>
      </c>
    </row>
    <row r="1675" spans="1:8" x14ac:dyDescent="0.2">
      <c r="A1675" s="18">
        <v>45199.957962962966</v>
      </c>
      <c r="B1675" s="4">
        <v>4.82</v>
      </c>
      <c r="C1675" s="4">
        <v>1.23</v>
      </c>
      <c r="D1675" s="4">
        <f t="shared" si="78"/>
        <v>5.9286000000000003</v>
      </c>
      <c r="E1675" s="4">
        <f t="shared" si="79"/>
        <v>319.28330000000005</v>
      </c>
      <c r="F1675" s="4">
        <f t="shared" si="80"/>
        <v>20.853300000000047</v>
      </c>
      <c r="G1675" s="12">
        <v>2023</v>
      </c>
    </row>
    <row r="1676" spans="1:8" x14ac:dyDescent="0.2">
      <c r="A1676" s="18">
        <v>45199.965081018519</v>
      </c>
      <c r="B1676" s="4">
        <v>4.83</v>
      </c>
      <c r="C1676" s="4">
        <v>1.23</v>
      </c>
      <c r="D1676" s="4">
        <f t="shared" si="78"/>
        <v>5.9409000000000001</v>
      </c>
      <c r="E1676" s="4">
        <f t="shared" si="79"/>
        <v>319.29560000000004</v>
      </c>
      <c r="F1676" s="4">
        <f t="shared" si="80"/>
        <v>20.865600000000029</v>
      </c>
      <c r="G1676" s="12">
        <v>2023</v>
      </c>
    </row>
    <row r="1677" spans="1:8" x14ac:dyDescent="0.2">
      <c r="A1677" s="18">
        <v>45199.976226851853</v>
      </c>
      <c r="B1677" s="4">
        <v>4.84</v>
      </c>
      <c r="C1677" s="4">
        <v>1.23</v>
      </c>
      <c r="D1677" s="4">
        <f t="shared" si="78"/>
        <v>5.9531999999999998</v>
      </c>
      <c r="E1677" s="4">
        <f t="shared" si="79"/>
        <v>319.30790000000002</v>
      </c>
      <c r="F1677" s="4">
        <f t="shared" si="80"/>
        <v>20.877900000000011</v>
      </c>
      <c r="G1677" s="12">
        <v>2023</v>
      </c>
    </row>
    <row r="1678" spans="1:8" x14ac:dyDescent="0.2">
      <c r="A1678" s="18">
        <v>45199.988333333335</v>
      </c>
      <c r="B1678" s="4">
        <v>4.8499999999999996</v>
      </c>
      <c r="C1678" s="4">
        <v>1.23</v>
      </c>
      <c r="D1678" s="4">
        <f t="shared" si="78"/>
        <v>5.9654999999999996</v>
      </c>
      <c r="E1678" s="4">
        <f t="shared" si="79"/>
        <v>319.32020000000006</v>
      </c>
      <c r="F1678" s="4">
        <f t="shared" si="80"/>
        <v>20.89020000000005</v>
      </c>
      <c r="G1678" s="12">
        <v>2023</v>
      </c>
    </row>
    <row r="1679" spans="1:8" x14ac:dyDescent="0.2">
      <c r="A1679" s="18">
        <v>45199.99386574074</v>
      </c>
      <c r="B1679" s="4">
        <v>4.8600000000000003</v>
      </c>
      <c r="C1679" s="4">
        <v>1.23</v>
      </c>
      <c r="D1679" s="4">
        <f t="shared" si="78"/>
        <v>5.9778000000000002</v>
      </c>
      <c r="E1679" s="4">
        <f t="shared" si="79"/>
        <v>319.33250000000004</v>
      </c>
      <c r="F1679" s="4">
        <f t="shared" si="80"/>
        <v>20.902500000000032</v>
      </c>
      <c r="G1679" s="12">
        <v>2023</v>
      </c>
    </row>
    <row r="1680" spans="1:8" x14ac:dyDescent="0.2">
      <c r="A1680" s="18">
        <v>45199.998113425929</v>
      </c>
      <c r="B1680" s="4">
        <v>4.87</v>
      </c>
      <c r="C1680" s="4">
        <v>1.23</v>
      </c>
      <c r="D1680" s="4">
        <f t="shared" si="78"/>
        <v>5.9901</v>
      </c>
      <c r="E1680" s="4">
        <f t="shared" si="79"/>
        <v>319.34480000000002</v>
      </c>
      <c r="F1680" s="4">
        <f t="shared" si="80"/>
        <v>20.914800000000014</v>
      </c>
      <c r="G1680" s="12">
        <v>2023</v>
      </c>
      <c r="H1680" s="11" t="s">
        <v>17</v>
      </c>
    </row>
    <row r="1681" spans="1:8" x14ac:dyDescent="0.2">
      <c r="A1681" s="18">
        <v>45200.000694444447</v>
      </c>
      <c r="B1681" s="4">
        <v>4.88</v>
      </c>
      <c r="C1681" s="4">
        <v>1.23</v>
      </c>
      <c r="D1681" s="4">
        <f t="shared" si="78"/>
        <v>6.0023999999999997</v>
      </c>
      <c r="E1681" s="4">
        <f t="shared" si="79"/>
        <v>319.35710000000006</v>
      </c>
      <c r="F1681" s="4">
        <f>E1681-319.35</f>
        <v>7.1000000000367436E-3</v>
      </c>
      <c r="G1681" s="12">
        <v>2024</v>
      </c>
      <c r="H1681" s="11" t="s">
        <v>16</v>
      </c>
    </row>
    <row r="1682" spans="1:8" x14ac:dyDescent="0.2">
      <c r="A1682" s="18">
        <v>45200.003761574073</v>
      </c>
      <c r="B1682" s="4">
        <v>4.8899999999999997</v>
      </c>
      <c r="C1682" s="4">
        <v>1.23</v>
      </c>
      <c r="D1682" s="4">
        <f t="shared" ref="D1682:D1709" si="81">B1682*C1682</f>
        <v>6.0146999999999995</v>
      </c>
      <c r="E1682" s="4">
        <f t="shared" si="79"/>
        <v>319.36940000000004</v>
      </c>
      <c r="F1682" s="4">
        <f t="shared" ref="F1682:F1709" si="82">E1682-319.35</f>
        <v>1.9400000000018736E-2</v>
      </c>
      <c r="G1682" s="12">
        <v>2024</v>
      </c>
    </row>
    <row r="1683" spans="1:8" x14ac:dyDescent="0.2">
      <c r="A1683" s="18">
        <v>45200.010937500003</v>
      </c>
      <c r="B1683" s="4">
        <v>4.9000000000000004</v>
      </c>
      <c r="C1683" s="4">
        <v>1.23</v>
      </c>
      <c r="D1683" s="4">
        <f t="shared" si="81"/>
        <v>6.0270000000000001</v>
      </c>
      <c r="E1683" s="4">
        <f t="shared" si="79"/>
        <v>319.38170000000002</v>
      </c>
      <c r="F1683" s="4">
        <f t="shared" si="82"/>
        <v>3.1700000000000728E-2</v>
      </c>
      <c r="G1683" s="12">
        <v>2024</v>
      </c>
    </row>
    <row r="1684" spans="1:8" x14ac:dyDescent="0.2">
      <c r="A1684" s="18">
        <v>45200.014050925929</v>
      </c>
      <c r="B1684" s="4">
        <v>4.91</v>
      </c>
      <c r="C1684" s="4">
        <v>1.23</v>
      </c>
      <c r="D1684" s="4">
        <f t="shared" si="81"/>
        <v>6.0392999999999999</v>
      </c>
      <c r="E1684" s="4">
        <f t="shared" si="79"/>
        <v>319.39400000000006</v>
      </c>
      <c r="F1684" s="4">
        <f t="shared" si="82"/>
        <v>4.4000000000039563E-2</v>
      </c>
      <c r="G1684" s="12">
        <v>2024</v>
      </c>
    </row>
    <row r="1685" spans="1:8" x14ac:dyDescent="0.2">
      <c r="A1685" s="18">
        <v>45200.016273148147</v>
      </c>
      <c r="B1685" s="4">
        <v>4.92</v>
      </c>
      <c r="C1685" s="4">
        <v>1.23</v>
      </c>
      <c r="D1685" s="4">
        <f t="shared" si="81"/>
        <v>6.0515999999999996</v>
      </c>
      <c r="E1685" s="4">
        <f t="shared" si="79"/>
        <v>319.40630000000004</v>
      </c>
      <c r="F1685" s="4">
        <f t="shared" si="82"/>
        <v>5.6300000000021555E-2</v>
      </c>
      <c r="G1685" s="12">
        <v>2024</v>
      </c>
    </row>
    <row r="1686" spans="1:8" x14ac:dyDescent="0.2">
      <c r="A1686" s="18">
        <v>45200.01767361111</v>
      </c>
      <c r="B1686" s="4">
        <v>4.93</v>
      </c>
      <c r="C1686" s="4">
        <v>1.23</v>
      </c>
      <c r="D1686" s="4">
        <f t="shared" si="81"/>
        <v>6.0638999999999994</v>
      </c>
      <c r="E1686" s="4">
        <f t="shared" si="79"/>
        <v>319.41860000000003</v>
      </c>
      <c r="F1686" s="4">
        <f t="shared" si="82"/>
        <v>6.8600000000003547E-2</v>
      </c>
      <c r="G1686" s="12">
        <v>2024</v>
      </c>
    </row>
    <row r="1687" spans="1:8" x14ac:dyDescent="0.2">
      <c r="A1687" s="18">
        <v>45200.01939814815</v>
      </c>
      <c r="B1687" s="4">
        <v>4.9400000000000004</v>
      </c>
      <c r="C1687" s="4">
        <v>1.23</v>
      </c>
      <c r="D1687" s="4">
        <f t="shared" si="81"/>
        <v>6.0762</v>
      </c>
      <c r="E1687" s="4">
        <f t="shared" si="79"/>
        <v>319.43090000000007</v>
      </c>
      <c r="F1687" s="4">
        <f t="shared" si="82"/>
        <v>8.0900000000042382E-2</v>
      </c>
      <c r="G1687" s="12">
        <v>2024</v>
      </c>
    </row>
    <row r="1688" spans="1:8" x14ac:dyDescent="0.2">
      <c r="A1688" s="18">
        <v>45200.023946759262</v>
      </c>
      <c r="B1688" s="4">
        <v>4.95</v>
      </c>
      <c r="C1688" s="4">
        <v>1.23</v>
      </c>
      <c r="D1688" s="4">
        <f t="shared" si="81"/>
        <v>6.0884999999999998</v>
      </c>
      <c r="E1688" s="4">
        <f t="shared" si="79"/>
        <v>319.44320000000005</v>
      </c>
      <c r="F1688" s="4">
        <f t="shared" si="82"/>
        <v>9.3200000000024374E-2</v>
      </c>
      <c r="G1688" s="12">
        <v>2024</v>
      </c>
    </row>
    <row r="1689" spans="1:8" x14ac:dyDescent="0.2">
      <c r="A1689" s="18">
        <v>45200.029097222221</v>
      </c>
      <c r="B1689" s="4">
        <v>4.96</v>
      </c>
      <c r="C1689" s="4">
        <v>1.23</v>
      </c>
      <c r="D1689" s="4">
        <f t="shared" si="81"/>
        <v>6.1007999999999996</v>
      </c>
      <c r="E1689" s="4">
        <f t="shared" si="79"/>
        <v>319.45550000000003</v>
      </c>
      <c r="F1689" s="4">
        <f t="shared" si="82"/>
        <v>0.10550000000000637</v>
      </c>
      <c r="G1689" s="12">
        <v>2024</v>
      </c>
    </row>
    <row r="1690" spans="1:8" x14ac:dyDescent="0.2">
      <c r="A1690" s="18">
        <v>45200.033379629633</v>
      </c>
      <c r="B1690" s="4">
        <v>4.97</v>
      </c>
      <c r="C1690" s="4">
        <v>1.23</v>
      </c>
      <c r="D1690" s="4">
        <f t="shared" si="81"/>
        <v>6.1130999999999993</v>
      </c>
      <c r="E1690" s="4">
        <f t="shared" si="79"/>
        <v>319.46780000000001</v>
      </c>
      <c r="F1690" s="4">
        <f t="shared" si="82"/>
        <v>0.11779999999998836</v>
      </c>
      <c r="G1690" s="12">
        <v>2024</v>
      </c>
    </row>
    <row r="1691" spans="1:8" x14ac:dyDescent="0.2">
      <c r="A1691" s="18">
        <v>45200.03802083333</v>
      </c>
      <c r="B1691" s="4">
        <v>4.9800000000000004</v>
      </c>
      <c r="C1691" s="4">
        <v>1.23</v>
      </c>
      <c r="D1691" s="4">
        <f t="shared" si="81"/>
        <v>6.1254000000000008</v>
      </c>
      <c r="E1691" s="4">
        <f t="shared" si="79"/>
        <v>319.48010000000005</v>
      </c>
      <c r="F1691" s="4">
        <f t="shared" si="82"/>
        <v>0.13010000000002719</v>
      </c>
      <c r="G1691" s="12">
        <v>2024</v>
      </c>
    </row>
    <row r="1692" spans="1:8" x14ac:dyDescent="0.2">
      <c r="A1692" s="18">
        <v>45200.042905092596</v>
      </c>
      <c r="B1692" s="4">
        <v>4.99</v>
      </c>
      <c r="C1692" s="4">
        <v>1.23</v>
      </c>
      <c r="D1692" s="4">
        <f t="shared" si="81"/>
        <v>6.1377000000000006</v>
      </c>
      <c r="E1692" s="4">
        <f t="shared" si="79"/>
        <v>319.49240000000003</v>
      </c>
      <c r="F1692" s="4">
        <f t="shared" si="82"/>
        <v>0.14240000000000919</v>
      </c>
      <c r="G1692" s="12">
        <v>2024</v>
      </c>
    </row>
    <row r="1693" spans="1:8" x14ac:dyDescent="0.2">
      <c r="A1693" s="18">
        <v>45200.045428240737</v>
      </c>
      <c r="B1693" s="4">
        <v>5</v>
      </c>
      <c r="C1693" s="4">
        <v>1.23</v>
      </c>
      <c r="D1693" s="4">
        <f t="shared" si="81"/>
        <v>6.15</v>
      </c>
      <c r="E1693" s="4">
        <f t="shared" si="79"/>
        <v>319.50470000000001</v>
      </c>
      <c r="F1693" s="4">
        <f t="shared" si="82"/>
        <v>0.15469999999999118</v>
      </c>
      <c r="G1693" s="12">
        <v>2024</v>
      </c>
    </row>
    <row r="1694" spans="1:8" x14ac:dyDescent="0.2">
      <c r="A1694" s="18">
        <v>45200.04959490741</v>
      </c>
      <c r="B1694" s="4">
        <v>5.01</v>
      </c>
      <c r="C1694" s="4">
        <v>1.23</v>
      </c>
      <c r="D1694" s="4">
        <f t="shared" si="81"/>
        <v>6.1622999999999992</v>
      </c>
      <c r="E1694" s="4">
        <f t="shared" si="79"/>
        <v>319.51700000000005</v>
      </c>
      <c r="F1694" s="4">
        <f t="shared" si="82"/>
        <v>0.16700000000003001</v>
      </c>
      <c r="G1694" s="12">
        <v>2024</v>
      </c>
    </row>
    <row r="1695" spans="1:8" x14ac:dyDescent="0.2">
      <c r="A1695" s="18">
        <v>45200.050717592596</v>
      </c>
      <c r="B1695" s="4">
        <v>5.0199999999999996</v>
      </c>
      <c r="C1695" s="4">
        <v>1.23</v>
      </c>
      <c r="D1695" s="4">
        <f t="shared" si="81"/>
        <v>6.174599999999999</v>
      </c>
      <c r="E1695" s="4">
        <f t="shared" si="79"/>
        <v>319.52930000000003</v>
      </c>
      <c r="F1695" s="4">
        <f t="shared" si="82"/>
        <v>0.17930000000001201</v>
      </c>
      <c r="G1695" s="12">
        <v>2024</v>
      </c>
    </row>
    <row r="1696" spans="1:8" x14ac:dyDescent="0.2">
      <c r="A1696" s="18">
        <v>45200.061180555553</v>
      </c>
      <c r="B1696" s="4">
        <v>5.03</v>
      </c>
      <c r="C1696" s="4">
        <v>1.23</v>
      </c>
      <c r="D1696" s="4">
        <f t="shared" si="81"/>
        <v>6.1869000000000005</v>
      </c>
      <c r="E1696" s="4">
        <f t="shared" si="79"/>
        <v>319.54160000000002</v>
      </c>
      <c r="F1696" s="4">
        <f t="shared" si="82"/>
        <v>0.191599999999994</v>
      </c>
      <c r="G1696" s="12">
        <v>2024</v>
      </c>
    </row>
    <row r="1697" spans="1:8" x14ac:dyDescent="0.2">
      <c r="A1697" s="18">
        <v>45200.073865740742</v>
      </c>
      <c r="B1697" s="4">
        <v>5.04</v>
      </c>
      <c r="C1697" s="4">
        <v>1.23</v>
      </c>
      <c r="D1697" s="4">
        <f t="shared" si="81"/>
        <v>6.1992000000000003</v>
      </c>
      <c r="E1697" s="4">
        <f t="shared" si="79"/>
        <v>319.55390000000006</v>
      </c>
      <c r="F1697" s="4">
        <f t="shared" si="82"/>
        <v>0.20390000000003283</v>
      </c>
      <c r="G1697" s="12">
        <v>2024</v>
      </c>
    </row>
    <row r="1698" spans="1:8" x14ac:dyDescent="0.2">
      <c r="A1698" s="18">
        <v>45200.09375</v>
      </c>
      <c r="B1698" s="4">
        <v>5.05</v>
      </c>
      <c r="C1698" s="4">
        <v>1.23</v>
      </c>
      <c r="D1698" s="4">
        <f t="shared" si="81"/>
        <v>6.2115</v>
      </c>
      <c r="E1698" s="4">
        <f t="shared" si="79"/>
        <v>319.56620000000004</v>
      </c>
      <c r="F1698" s="4">
        <f t="shared" si="82"/>
        <v>0.21620000000001482</v>
      </c>
      <c r="G1698" s="12">
        <v>2024</v>
      </c>
    </row>
    <row r="1699" spans="1:8" x14ac:dyDescent="0.2">
      <c r="A1699" s="18">
        <v>45200.096203703702</v>
      </c>
      <c r="B1699" s="4">
        <v>5.0599999999999996</v>
      </c>
      <c r="C1699" s="4">
        <v>1.23</v>
      </c>
      <c r="D1699" s="4">
        <f t="shared" si="81"/>
        <v>6.2237999999999998</v>
      </c>
      <c r="E1699" s="4">
        <f t="shared" si="79"/>
        <v>319.57850000000002</v>
      </c>
      <c r="F1699" s="4">
        <f t="shared" si="82"/>
        <v>0.22849999999999682</v>
      </c>
      <c r="G1699" s="12">
        <v>2024</v>
      </c>
    </row>
    <row r="1700" spans="1:8" x14ac:dyDescent="0.2">
      <c r="A1700" s="18">
        <v>45200.097199074073</v>
      </c>
      <c r="B1700" s="4">
        <v>5.07</v>
      </c>
      <c r="C1700" s="4">
        <v>1.23</v>
      </c>
      <c r="D1700" s="4">
        <f t="shared" si="81"/>
        <v>6.2361000000000004</v>
      </c>
      <c r="E1700" s="4">
        <f t="shared" si="79"/>
        <v>319.59080000000006</v>
      </c>
      <c r="F1700" s="4">
        <f t="shared" si="82"/>
        <v>0.24080000000003565</v>
      </c>
      <c r="G1700" s="12">
        <v>2024</v>
      </c>
    </row>
    <row r="1701" spans="1:8" x14ac:dyDescent="0.2">
      <c r="A1701" s="18">
        <v>45200.101921296293</v>
      </c>
      <c r="B1701" s="4">
        <v>5.08</v>
      </c>
      <c r="C1701" s="4">
        <v>1.23</v>
      </c>
      <c r="D1701" s="4">
        <f t="shared" si="81"/>
        <v>6.2484000000000002</v>
      </c>
      <c r="E1701" s="4">
        <f t="shared" si="79"/>
        <v>319.60310000000004</v>
      </c>
      <c r="F1701" s="4">
        <f t="shared" si="82"/>
        <v>0.25310000000001764</v>
      </c>
      <c r="G1701" s="12">
        <v>2024</v>
      </c>
    </row>
    <row r="1702" spans="1:8" x14ac:dyDescent="0.2">
      <c r="A1702" s="18">
        <v>45200.141111111108</v>
      </c>
      <c r="B1702" s="4">
        <v>5.09</v>
      </c>
      <c r="C1702" s="4">
        <v>1.23</v>
      </c>
      <c r="D1702" s="4">
        <f t="shared" si="81"/>
        <v>6.2606999999999999</v>
      </c>
      <c r="E1702" s="4">
        <f t="shared" si="79"/>
        <v>319.61540000000002</v>
      </c>
      <c r="F1702" s="4">
        <f t="shared" si="82"/>
        <v>0.26539999999999964</v>
      </c>
      <c r="G1702" s="12">
        <v>2024</v>
      </c>
    </row>
    <row r="1703" spans="1:8" x14ac:dyDescent="0.2">
      <c r="A1703" s="18">
        <v>45200.150034722225</v>
      </c>
      <c r="B1703" s="4">
        <v>5.0999999999999996</v>
      </c>
      <c r="C1703" s="4">
        <v>1.23</v>
      </c>
      <c r="D1703" s="4">
        <f t="shared" si="81"/>
        <v>6.2729999999999997</v>
      </c>
      <c r="E1703" s="4">
        <f t="shared" si="79"/>
        <v>319.62770000000006</v>
      </c>
      <c r="F1703" s="4">
        <f t="shared" si="82"/>
        <v>0.27770000000003847</v>
      </c>
      <c r="G1703" s="12">
        <v>2024</v>
      </c>
    </row>
    <row r="1704" spans="1:8" x14ac:dyDescent="0.2">
      <c r="A1704" s="18">
        <v>45200.659456018519</v>
      </c>
      <c r="B1704" s="4">
        <v>5.1100000000000003</v>
      </c>
      <c r="C1704" s="4">
        <v>1.23</v>
      </c>
      <c r="D1704" s="4">
        <f t="shared" si="81"/>
        <v>6.2853000000000003</v>
      </c>
      <c r="E1704" s="4">
        <f t="shared" si="79"/>
        <v>319.64000000000004</v>
      </c>
      <c r="F1704" s="4">
        <f t="shared" si="82"/>
        <v>0.29000000000002046</v>
      </c>
      <c r="G1704" s="12">
        <v>2024</v>
      </c>
    </row>
    <row r="1705" spans="1:8" x14ac:dyDescent="0.2">
      <c r="A1705" s="18">
        <v>45200.827951388892</v>
      </c>
      <c r="B1705" s="4">
        <v>5.12</v>
      </c>
      <c r="C1705" s="4">
        <v>1.23</v>
      </c>
      <c r="D1705" s="4">
        <f t="shared" si="81"/>
        <v>6.2976000000000001</v>
      </c>
      <c r="E1705" s="4">
        <f t="shared" si="79"/>
        <v>319.65230000000003</v>
      </c>
      <c r="F1705" s="4">
        <f t="shared" si="82"/>
        <v>0.30230000000000246</v>
      </c>
      <c r="G1705" s="12">
        <v>2024</v>
      </c>
    </row>
    <row r="1706" spans="1:8" x14ac:dyDescent="0.2">
      <c r="A1706" s="18">
        <v>45201.125752314816</v>
      </c>
      <c r="B1706" s="4">
        <v>5.13</v>
      </c>
      <c r="C1706" s="4">
        <v>1.23</v>
      </c>
      <c r="D1706" s="4">
        <f t="shared" si="81"/>
        <v>6.3098999999999998</v>
      </c>
      <c r="E1706" s="4">
        <f t="shared" ref="E1706:E1708" si="83">D1706+$E$1192</f>
        <v>319.66460000000006</v>
      </c>
      <c r="F1706" s="4">
        <f t="shared" si="82"/>
        <v>0.31460000000004129</v>
      </c>
      <c r="G1706" s="12">
        <v>2024</v>
      </c>
    </row>
    <row r="1707" spans="1:8" x14ac:dyDescent="0.2">
      <c r="A1707" s="18">
        <v>45201.12767361111</v>
      </c>
      <c r="B1707" s="4">
        <v>5.14</v>
      </c>
      <c r="C1707" s="4">
        <v>1.23</v>
      </c>
      <c r="D1707" s="4">
        <f t="shared" si="81"/>
        <v>6.3221999999999996</v>
      </c>
      <c r="E1707" s="4">
        <f t="shared" si="83"/>
        <v>319.67690000000005</v>
      </c>
      <c r="F1707" s="4">
        <f t="shared" si="82"/>
        <v>0.32690000000002328</v>
      </c>
      <c r="G1707" s="12">
        <v>2024</v>
      </c>
    </row>
    <row r="1708" spans="1:8" x14ac:dyDescent="0.2">
      <c r="A1708" s="18">
        <v>45201.129606481481</v>
      </c>
      <c r="B1708" s="4">
        <v>5.15</v>
      </c>
      <c r="C1708" s="4">
        <v>1.23</v>
      </c>
      <c r="D1708" s="4">
        <f t="shared" si="81"/>
        <v>6.3345000000000002</v>
      </c>
      <c r="E1708" s="4">
        <f t="shared" si="83"/>
        <v>319.68920000000003</v>
      </c>
      <c r="F1708" s="4">
        <f t="shared" si="82"/>
        <v>0.33920000000000528</v>
      </c>
      <c r="G1708" s="12">
        <v>2024</v>
      </c>
    </row>
    <row r="1709" spans="1:8" x14ac:dyDescent="0.2">
      <c r="A1709" s="18">
        <v>45223.437557870369</v>
      </c>
      <c r="B1709" s="4">
        <v>0</v>
      </c>
      <c r="C1709" s="4">
        <v>1.23</v>
      </c>
      <c r="D1709" s="4">
        <f t="shared" si="81"/>
        <v>0</v>
      </c>
      <c r="E1709" s="4">
        <f>D1709+$E$1708</f>
        <v>319.68920000000003</v>
      </c>
      <c r="F1709" s="4">
        <f t="shared" si="82"/>
        <v>0.33920000000000528</v>
      </c>
      <c r="G1709" s="12">
        <v>2024</v>
      </c>
      <c r="H1709" s="11" t="s">
        <v>5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M978"/>
  <sheetViews>
    <sheetView tabSelected="1" zoomScaleNormal="100" workbookViewId="0">
      <pane ySplit="1" topLeftCell="A2" activePane="bottomLeft" state="frozenSplit"/>
      <selection pane="bottomLeft" activeCell="I20" sqref="I20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4" max="14" width="17.28515625" customWidth="1"/>
    <col min="15" max="15" width="20.140625" customWidth="1"/>
    <col min="16" max="17" width="13.140625" customWidth="1"/>
    <col min="66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44836.845590277779</v>
      </c>
      <c r="B2" s="4">
        <v>5.58</v>
      </c>
      <c r="C2" s="4">
        <v>1.1399999999999999</v>
      </c>
      <c r="D2" s="4">
        <f t="shared" ref="D2:D55" si="0">B2*C2</f>
        <v>6.3611999999999993</v>
      </c>
      <c r="E2" s="4">
        <f>D2+154.57</f>
        <v>160.93119999999999</v>
      </c>
      <c r="F2" s="4">
        <f>E2-160.92</f>
        <v>1.1200000000002319E-2</v>
      </c>
      <c r="G2" s="12">
        <v>2023</v>
      </c>
      <c r="H2" s="11" t="s">
        <v>12</v>
      </c>
    </row>
    <row r="3" spans="1:8" x14ac:dyDescent="0.2">
      <c r="A3" s="18">
        <v>44836.849861111114</v>
      </c>
      <c r="B3" s="4">
        <v>5.59</v>
      </c>
      <c r="C3" s="4">
        <v>1.1399999999999999</v>
      </c>
      <c r="D3" s="4">
        <f t="shared" si="0"/>
        <v>6.3725999999999994</v>
      </c>
      <c r="E3" s="4">
        <f t="shared" ref="E3:E66" si="1">D3+154.57</f>
        <v>160.9426</v>
      </c>
      <c r="F3" s="4">
        <f t="shared" ref="F3:F66" si="2">E3-160.92</f>
        <v>2.2600000000011278E-2</v>
      </c>
      <c r="G3" s="12">
        <v>2023</v>
      </c>
    </row>
    <row r="4" spans="1:8" x14ac:dyDescent="0.2">
      <c r="A4" s="18">
        <v>44836.852575231482</v>
      </c>
      <c r="B4" s="4">
        <v>5.6</v>
      </c>
      <c r="C4" s="4">
        <v>1.1399999999999999</v>
      </c>
      <c r="D4" s="4">
        <f t="shared" si="0"/>
        <v>6.3839999999999995</v>
      </c>
      <c r="E4" s="4">
        <f t="shared" si="1"/>
        <v>160.95399999999998</v>
      </c>
      <c r="F4" s="4">
        <f t="shared" si="2"/>
        <v>3.3999999999991815E-2</v>
      </c>
      <c r="G4" s="12">
        <v>2023</v>
      </c>
    </row>
    <row r="5" spans="1:8" x14ac:dyDescent="0.2">
      <c r="A5" s="18">
        <v>44836.853443287036</v>
      </c>
      <c r="B5" s="4">
        <v>5.6099999999999994</v>
      </c>
      <c r="C5" s="4">
        <v>1.1399999999999999</v>
      </c>
      <c r="D5" s="4">
        <f t="shared" si="0"/>
        <v>6.3953999999999986</v>
      </c>
      <c r="E5" s="4">
        <f t="shared" si="1"/>
        <v>160.96539999999999</v>
      </c>
      <c r="F5" s="4">
        <f t="shared" si="2"/>
        <v>4.5400000000000773E-2</v>
      </c>
      <c r="G5" s="12">
        <v>2023</v>
      </c>
    </row>
    <row r="6" spans="1:8" x14ac:dyDescent="0.2">
      <c r="A6" s="18">
        <v>44836.863292824077</v>
      </c>
      <c r="B6" s="4">
        <v>5.620000000000001</v>
      </c>
      <c r="C6" s="4">
        <v>1.1399999999999999</v>
      </c>
      <c r="D6" s="4">
        <f t="shared" si="0"/>
        <v>6.4068000000000005</v>
      </c>
      <c r="E6" s="4">
        <f t="shared" si="1"/>
        <v>160.9768</v>
      </c>
      <c r="F6" s="4">
        <f t="shared" si="2"/>
        <v>5.6800000000009732E-2</v>
      </c>
      <c r="G6" s="12">
        <v>2023</v>
      </c>
    </row>
    <row r="7" spans="1:8" x14ac:dyDescent="0.2">
      <c r="A7" s="18">
        <v>44836.871695601854</v>
      </c>
      <c r="B7" s="4">
        <v>5.6300000000000008</v>
      </c>
      <c r="C7" s="4">
        <v>1.1399999999999999</v>
      </c>
      <c r="D7" s="4">
        <f t="shared" si="0"/>
        <v>6.4182000000000006</v>
      </c>
      <c r="E7" s="4">
        <f t="shared" si="1"/>
        <v>160.98820000000001</v>
      </c>
      <c r="F7" s="4">
        <f t="shared" si="2"/>
        <v>6.820000000001869E-2</v>
      </c>
      <c r="G7" s="12">
        <v>2023</v>
      </c>
    </row>
    <row r="8" spans="1:8" x14ac:dyDescent="0.2">
      <c r="A8" s="18">
        <v>44837.378194444442</v>
      </c>
      <c r="B8" s="4">
        <v>5.6400000000000006</v>
      </c>
      <c r="C8" s="4">
        <v>1.1399999999999999</v>
      </c>
      <c r="D8" s="4">
        <f t="shared" si="0"/>
        <v>6.4295999999999998</v>
      </c>
      <c r="E8" s="4">
        <f t="shared" si="1"/>
        <v>160.99959999999999</v>
      </c>
      <c r="F8" s="4">
        <f t="shared" si="2"/>
        <v>7.9599999999999227E-2</v>
      </c>
      <c r="G8" s="12">
        <v>2023</v>
      </c>
    </row>
    <row r="9" spans="1:8" x14ac:dyDescent="0.2">
      <c r="A9" s="18">
        <v>44837.378975694446</v>
      </c>
      <c r="B9" s="4">
        <v>5.65</v>
      </c>
      <c r="C9" s="4">
        <v>1.1399999999999999</v>
      </c>
      <c r="D9" s="4">
        <f t="shared" si="0"/>
        <v>6.4409999999999998</v>
      </c>
      <c r="E9" s="4">
        <f t="shared" si="1"/>
        <v>161.011</v>
      </c>
      <c r="F9" s="4">
        <f t="shared" si="2"/>
        <v>9.1000000000008185E-2</v>
      </c>
      <c r="G9" s="12">
        <v>2023</v>
      </c>
    </row>
    <row r="10" spans="1:8" x14ac:dyDescent="0.2">
      <c r="A10" s="18">
        <v>44837.380214120371</v>
      </c>
      <c r="B10" s="4">
        <v>5.66</v>
      </c>
      <c r="C10" s="4">
        <v>1.1399999999999999</v>
      </c>
      <c r="D10" s="4">
        <f t="shared" si="0"/>
        <v>6.4523999999999999</v>
      </c>
      <c r="E10" s="4">
        <f t="shared" si="1"/>
        <v>161.0224</v>
      </c>
      <c r="F10" s="4">
        <f t="shared" si="2"/>
        <v>0.10240000000001714</v>
      </c>
      <c r="G10" s="12">
        <v>2023</v>
      </c>
    </row>
    <row r="11" spans="1:8" x14ac:dyDescent="0.2">
      <c r="A11" s="18">
        <v>44837.381475694441</v>
      </c>
      <c r="B11" s="4">
        <v>5.67</v>
      </c>
      <c r="C11" s="4">
        <v>1.1399999999999999</v>
      </c>
      <c r="D11" s="4">
        <f t="shared" si="0"/>
        <v>6.4637999999999991</v>
      </c>
      <c r="E11" s="4">
        <f t="shared" si="1"/>
        <v>161.03379999999999</v>
      </c>
      <c r="F11" s="4">
        <f t="shared" si="2"/>
        <v>0.11379999999999768</v>
      </c>
      <c r="G11" s="12">
        <v>2023</v>
      </c>
    </row>
    <row r="12" spans="1:8" x14ac:dyDescent="0.2">
      <c r="A12" s="18">
        <v>44837.382471064811</v>
      </c>
      <c r="B12" s="4">
        <v>5.68</v>
      </c>
      <c r="C12" s="4">
        <v>1.1399999999999999</v>
      </c>
      <c r="D12" s="4">
        <f t="shared" si="0"/>
        <v>6.4751999999999992</v>
      </c>
      <c r="E12" s="4">
        <f t="shared" si="1"/>
        <v>161.04519999999999</v>
      </c>
      <c r="F12" s="4">
        <f t="shared" si="2"/>
        <v>0.12520000000000664</v>
      </c>
      <c r="G12" s="12">
        <v>2023</v>
      </c>
    </row>
    <row r="13" spans="1:8" x14ac:dyDescent="0.2">
      <c r="A13" s="18">
        <v>44837.384265046298</v>
      </c>
      <c r="B13" s="4">
        <v>5.6899999999999995</v>
      </c>
      <c r="C13" s="4">
        <v>1.1399999999999999</v>
      </c>
      <c r="D13" s="4">
        <f t="shared" si="0"/>
        <v>6.4865999999999993</v>
      </c>
      <c r="E13" s="4">
        <f t="shared" si="1"/>
        <v>161.0566</v>
      </c>
      <c r="F13" s="4">
        <f t="shared" si="2"/>
        <v>0.1366000000000156</v>
      </c>
      <c r="G13" s="12">
        <v>2023</v>
      </c>
    </row>
    <row r="14" spans="1:8" x14ac:dyDescent="0.2">
      <c r="A14" s="18">
        <v>44837.396261574075</v>
      </c>
      <c r="B14" s="4">
        <v>5.6999999999999993</v>
      </c>
      <c r="C14" s="4">
        <v>1.1399999999999999</v>
      </c>
      <c r="D14" s="4">
        <f t="shared" si="0"/>
        <v>6.4979999999999984</v>
      </c>
      <c r="E14" s="4">
        <f t="shared" si="1"/>
        <v>161.06799999999998</v>
      </c>
      <c r="F14" s="4">
        <f t="shared" si="2"/>
        <v>0.14799999999999613</v>
      </c>
      <c r="G14" s="12">
        <v>2023</v>
      </c>
    </row>
    <row r="15" spans="1:8" x14ac:dyDescent="0.2">
      <c r="A15" s="18">
        <v>44837.401192129626</v>
      </c>
      <c r="B15" s="4">
        <v>5.7100000000000009</v>
      </c>
      <c r="C15" s="4">
        <v>1.1399999999999999</v>
      </c>
      <c r="D15" s="4">
        <f t="shared" si="0"/>
        <v>6.5094000000000003</v>
      </c>
      <c r="E15" s="4">
        <f t="shared" si="1"/>
        <v>161.07939999999999</v>
      </c>
      <c r="F15" s="4">
        <f t="shared" si="2"/>
        <v>0.15940000000000509</v>
      </c>
      <c r="G15" s="12">
        <v>2023</v>
      </c>
    </row>
    <row r="16" spans="1:8" x14ac:dyDescent="0.2">
      <c r="A16" s="18">
        <v>44837.409456018519</v>
      </c>
      <c r="B16" s="4">
        <v>5.7200000000000006</v>
      </c>
      <c r="C16" s="4">
        <v>1.1399999999999999</v>
      </c>
      <c r="D16" s="4">
        <f t="shared" si="0"/>
        <v>6.5208000000000004</v>
      </c>
      <c r="E16" s="4">
        <f t="shared" si="1"/>
        <v>161.0908</v>
      </c>
      <c r="F16" s="4">
        <f t="shared" si="2"/>
        <v>0.17080000000001405</v>
      </c>
      <c r="G16" s="12">
        <v>2023</v>
      </c>
    </row>
    <row r="17" spans="1:7" x14ac:dyDescent="0.2">
      <c r="A17" s="18">
        <v>44837.411909722221</v>
      </c>
      <c r="B17" s="4">
        <v>5.73</v>
      </c>
      <c r="C17" s="4">
        <v>1.1399999999999999</v>
      </c>
      <c r="D17" s="4">
        <f t="shared" si="0"/>
        <v>6.5321999999999996</v>
      </c>
      <c r="E17" s="4">
        <f t="shared" si="1"/>
        <v>161.10219999999998</v>
      </c>
      <c r="F17" s="4">
        <f t="shared" si="2"/>
        <v>0.18219999999999459</v>
      </c>
      <c r="G17" s="12">
        <v>2023</v>
      </c>
    </row>
    <row r="18" spans="1:7" x14ac:dyDescent="0.2">
      <c r="A18" s="18">
        <v>44837.423825231483</v>
      </c>
      <c r="B18" s="4">
        <v>5.74</v>
      </c>
      <c r="C18" s="4">
        <v>1.1399999999999999</v>
      </c>
      <c r="D18" s="4">
        <f t="shared" si="0"/>
        <v>6.5435999999999996</v>
      </c>
      <c r="E18" s="4">
        <f t="shared" si="1"/>
        <v>161.11359999999999</v>
      </c>
      <c r="F18" s="4">
        <f t="shared" si="2"/>
        <v>0.19360000000000355</v>
      </c>
      <c r="G18" s="12">
        <v>2023</v>
      </c>
    </row>
    <row r="19" spans="1:7" x14ac:dyDescent="0.2">
      <c r="A19" s="18">
        <v>44837.429166666669</v>
      </c>
      <c r="B19" s="4">
        <v>5.75</v>
      </c>
      <c r="C19" s="4">
        <v>1.1399999999999999</v>
      </c>
      <c r="D19" s="4">
        <f t="shared" si="0"/>
        <v>6.5549999999999997</v>
      </c>
      <c r="E19" s="4">
        <f t="shared" si="1"/>
        <v>161.125</v>
      </c>
      <c r="F19" s="4">
        <f t="shared" si="2"/>
        <v>0.20500000000001251</v>
      </c>
      <c r="G19" s="12">
        <v>2023</v>
      </c>
    </row>
    <row r="20" spans="1:7" x14ac:dyDescent="0.2">
      <c r="A20" s="18">
        <v>44837.434658564816</v>
      </c>
      <c r="B20" s="4">
        <v>5.76</v>
      </c>
      <c r="C20" s="4">
        <v>1.1399999999999999</v>
      </c>
      <c r="D20" s="4">
        <f t="shared" si="0"/>
        <v>6.5663999999999989</v>
      </c>
      <c r="E20" s="4">
        <f t="shared" si="1"/>
        <v>161.13639999999998</v>
      </c>
      <c r="F20" s="4">
        <f t="shared" si="2"/>
        <v>0.21639999999999304</v>
      </c>
      <c r="G20" s="12">
        <v>2023</v>
      </c>
    </row>
    <row r="21" spans="1:7" x14ac:dyDescent="0.2">
      <c r="A21" s="18">
        <v>44837.438906249998</v>
      </c>
      <c r="B21" s="4">
        <v>5.77</v>
      </c>
      <c r="C21" s="4">
        <v>1.1399999999999999</v>
      </c>
      <c r="D21" s="4">
        <f t="shared" si="0"/>
        <v>6.577799999999999</v>
      </c>
      <c r="E21" s="4">
        <f t="shared" si="1"/>
        <v>161.14779999999999</v>
      </c>
      <c r="F21" s="4">
        <f t="shared" si="2"/>
        <v>0.227800000000002</v>
      </c>
      <c r="G21" s="12">
        <v>2023</v>
      </c>
    </row>
    <row r="22" spans="1:7" x14ac:dyDescent="0.2">
      <c r="A22" s="18">
        <v>44837.444704861111</v>
      </c>
      <c r="B22" s="4">
        <v>5.7799999999999994</v>
      </c>
      <c r="C22" s="4">
        <v>1.1399999999999999</v>
      </c>
      <c r="D22" s="4">
        <f t="shared" si="0"/>
        <v>6.5891999999999991</v>
      </c>
      <c r="E22" s="4">
        <f t="shared" si="1"/>
        <v>161.1592</v>
      </c>
      <c r="F22" s="4">
        <f t="shared" si="2"/>
        <v>0.23920000000001096</v>
      </c>
      <c r="G22" s="12">
        <v>2023</v>
      </c>
    </row>
    <row r="23" spans="1:7" x14ac:dyDescent="0.2">
      <c r="A23" s="18">
        <v>44837.447326388887</v>
      </c>
      <c r="B23" s="4">
        <v>5.7900000000000009</v>
      </c>
      <c r="C23" s="4">
        <v>1.1399999999999999</v>
      </c>
      <c r="D23" s="4">
        <f t="shared" si="0"/>
        <v>6.6006000000000009</v>
      </c>
      <c r="E23" s="4">
        <f t="shared" si="1"/>
        <v>161.17060000000001</v>
      </c>
      <c r="F23" s="4">
        <f t="shared" si="2"/>
        <v>0.25060000000001992</v>
      </c>
      <c r="G23" s="12">
        <v>2023</v>
      </c>
    </row>
    <row r="24" spans="1:7" x14ac:dyDescent="0.2">
      <c r="A24" s="18">
        <v>44837.455966435184</v>
      </c>
      <c r="B24" s="4">
        <v>5.8000000000000007</v>
      </c>
      <c r="C24" s="4">
        <v>1.1399999999999999</v>
      </c>
      <c r="D24" s="4">
        <f t="shared" si="0"/>
        <v>6.6120000000000001</v>
      </c>
      <c r="E24" s="4">
        <f t="shared" si="1"/>
        <v>161.18199999999999</v>
      </c>
      <c r="F24" s="4">
        <f t="shared" si="2"/>
        <v>0.26200000000000045</v>
      </c>
      <c r="G24" s="12">
        <v>2023</v>
      </c>
    </row>
    <row r="25" spans="1:7" x14ac:dyDescent="0.2">
      <c r="A25" s="18">
        <v>44850.564658564814</v>
      </c>
      <c r="B25" s="4">
        <v>5.8100000000000005</v>
      </c>
      <c r="C25" s="4">
        <v>1.1399999999999999</v>
      </c>
      <c r="D25" s="4">
        <f t="shared" si="0"/>
        <v>6.6234000000000002</v>
      </c>
      <c r="E25" s="4">
        <f t="shared" si="1"/>
        <v>161.1934</v>
      </c>
      <c r="F25" s="4">
        <f t="shared" si="2"/>
        <v>0.27340000000000941</v>
      </c>
      <c r="G25" s="12">
        <v>2023</v>
      </c>
    </row>
    <row r="26" spans="1:7" x14ac:dyDescent="0.2">
      <c r="A26" s="18">
        <v>44850.567476851851</v>
      </c>
      <c r="B26" s="4">
        <v>5.82</v>
      </c>
      <c r="C26" s="4">
        <v>1.1399999999999999</v>
      </c>
      <c r="D26" s="4">
        <f t="shared" si="0"/>
        <v>6.6347999999999994</v>
      </c>
      <c r="E26" s="4">
        <f t="shared" si="1"/>
        <v>161.20480000000001</v>
      </c>
      <c r="F26" s="4">
        <f t="shared" si="2"/>
        <v>0.28480000000001837</v>
      </c>
      <c r="G26" s="12">
        <v>2023</v>
      </c>
    </row>
    <row r="27" spans="1:7" x14ac:dyDescent="0.2">
      <c r="A27" s="18">
        <v>44850.569936342596</v>
      </c>
      <c r="B27" s="4">
        <v>5.83</v>
      </c>
      <c r="C27" s="4">
        <v>1.1399999999999999</v>
      </c>
      <c r="D27" s="4">
        <f t="shared" si="0"/>
        <v>6.6461999999999994</v>
      </c>
      <c r="E27" s="4">
        <f t="shared" si="1"/>
        <v>161.21619999999999</v>
      </c>
      <c r="F27" s="4">
        <f t="shared" si="2"/>
        <v>0.29619999999999891</v>
      </c>
      <c r="G27" s="12">
        <v>2023</v>
      </c>
    </row>
    <row r="28" spans="1:7" x14ac:dyDescent="0.2">
      <c r="A28" s="18">
        <v>44850.575353009262</v>
      </c>
      <c r="B28" s="4">
        <v>5.84</v>
      </c>
      <c r="C28" s="4">
        <v>1.1399999999999999</v>
      </c>
      <c r="D28" s="4">
        <f t="shared" si="0"/>
        <v>6.6575999999999995</v>
      </c>
      <c r="E28" s="4">
        <f t="shared" si="1"/>
        <v>161.2276</v>
      </c>
      <c r="F28" s="4">
        <f t="shared" si="2"/>
        <v>0.30760000000000787</v>
      </c>
      <c r="G28" s="12">
        <v>2023</v>
      </c>
    </row>
    <row r="29" spans="1:7" x14ac:dyDescent="0.2">
      <c r="A29" s="18">
        <v>44850.581603009261</v>
      </c>
      <c r="B29" s="4">
        <v>5.85</v>
      </c>
      <c r="C29" s="4">
        <v>1.1399999999999999</v>
      </c>
      <c r="D29" s="4">
        <f t="shared" si="0"/>
        <v>6.6689999999999987</v>
      </c>
      <c r="E29" s="4">
        <f t="shared" si="1"/>
        <v>161.239</v>
      </c>
      <c r="F29" s="4">
        <f t="shared" si="2"/>
        <v>0.31900000000001683</v>
      </c>
      <c r="G29" s="12">
        <v>2023</v>
      </c>
    </row>
    <row r="30" spans="1:7" x14ac:dyDescent="0.2">
      <c r="A30" s="18">
        <v>44856.918107638892</v>
      </c>
      <c r="B30" s="4">
        <v>5.8599999999999994</v>
      </c>
      <c r="C30" s="4">
        <v>1.1399999999999999</v>
      </c>
      <c r="D30" s="4">
        <f t="shared" si="0"/>
        <v>6.6803999999999988</v>
      </c>
      <c r="E30" s="4">
        <f t="shared" si="1"/>
        <v>161.25039999999998</v>
      </c>
      <c r="F30" s="4">
        <f t="shared" si="2"/>
        <v>0.33039999999999736</v>
      </c>
      <c r="G30" s="12">
        <v>2023</v>
      </c>
    </row>
    <row r="31" spans="1:7" x14ac:dyDescent="0.2">
      <c r="A31" s="18">
        <v>44856.945549768519</v>
      </c>
      <c r="B31" s="4">
        <v>5.870000000000001</v>
      </c>
      <c r="C31" s="4">
        <v>1.1399999999999999</v>
      </c>
      <c r="D31" s="4">
        <f t="shared" si="0"/>
        <v>6.6918000000000006</v>
      </c>
      <c r="E31" s="4">
        <f t="shared" si="1"/>
        <v>161.26179999999999</v>
      </c>
      <c r="F31" s="4">
        <f t="shared" si="2"/>
        <v>0.34180000000000632</v>
      </c>
      <c r="G31" s="12">
        <v>2023</v>
      </c>
    </row>
    <row r="32" spans="1:7" x14ac:dyDescent="0.2">
      <c r="A32" s="18">
        <v>44856.950723379632</v>
      </c>
      <c r="B32" s="4">
        <v>5.8800000000000008</v>
      </c>
      <c r="C32" s="4">
        <v>1.1399999999999999</v>
      </c>
      <c r="D32" s="4">
        <f t="shared" si="0"/>
        <v>6.7032000000000007</v>
      </c>
      <c r="E32" s="4">
        <f t="shared" si="1"/>
        <v>161.2732</v>
      </c>
      <c r="F32" s="4">
        <f t="shared" si="2"/>
        <v>0.35320000000001528</v>
      </c>
      <c r="G32" s="12">
        <v>2023</v>
      </c>
    </row>
    <row r="33" spans="1:7" x14ac:dyDescent="0.2">
      <c r="A33" s="18">
        <v>44857.042366898146</v>
      </c>
      <c r="B33" s="4">
        <v>5.8900000000000006</v>
      </c>
      <c r="C33" s="4">
        <v>1.1399999999999999</v>
      </c>
      <c r="D33" s="4">
        <f t="shared" si="0"/>
        <v>6.7145999999999999</v>
      </c>
      <c r="E33" s="4">
        <f t="shared" si="1"/>
        <v>161.28459999999998</v>
      </c>
      <c r="F33" s="4">
        <f t="shared" si="2"/>
        <v>0.36459999999999582</v>
      </c>
      <c r="G33" s="12">
        <v>2023</v>
      </c>
    </row>
    <row r="34" spans="1:7" x14ac:dyDescent="0.2">
      <c r="A34" s="18">
        <v>44857.100399305556</v>
      </c>
      <c r="B34" s="4">
        <v>5.9</v>
      </c>
      <c r="C34" s="4">
        <v>1.1399999999999999</v>
      </c>
      <c r="D34" s="4">
        <f t="shared" si="0"/>
        <v>6.726</v>
      </c>
      <c r="E34" s="4">
        <f t="shared" si="1"/>
        <v>161.29599999999999</v>
      </c>
      <c r="F34" s="4">
        <f t="shared" si="2"/>
        <v>0.37600000000000477</v>
      </c>
      <c r="G34" s="12">
        <v>2023</v>
      </c>
    </row>
    <row r="35" spans="1:7" x14ac:dyDescent="0.2">
      <c r="A35" s="18">
        <v>44857.107997685183</v>
      </c>
      <c r="B35" s="4">
        <v>5.91</v>
      </c>
      <c r="C35" s="4">
        <v>1.1399999999999999</v>
      </c>
      <c r="D35" s="4">
        <f t="shared" si="0"/>
        <v>6.7373999999999992</v>
      </c>
      <c r="E35" s="4">
        <f t="shared" si="1"/>
        <v>161.3074</v>
      </c>
      <c r="F35" s="4">
        <f t="shared" si="2"/>
        <v>0.38740000000001373</v>
      </c>
      <c r="G35" s="12">
        <v>2023</v>
      </c>
    </row>
    <row r="36" spans="1:7" x14ac:dyDescent="0.2">
      <c r="A36" s="18">
        <v>44857.116736111115</v>
      </c>
      <c r="B36" s="4">
        <v>5.92</v>
      </c>
      <c r="C36" s="4">
        <v>1.1399999999999999</v>
      </c>
      <c r="D36" s="4">
        <f t="shared" si="0"/>
        <v>6.7487999999999992</v>
      </c>
      <c r="E36" s="4">
        <f t="shared" si="1"/>
        <v>161.31879999999998</v>
      </c>
      <c r="F36" s="4">
        <f t="shared" si="2"/>
        <v>0.39879999999999427</v>
      </c>
      <c r="G36" s="12">
        <v>2023</v>
      </c>
    </row>
    <row r="37" spans="1:7" x14ac:dyDescent="0.2">
      <c r="A37" s="18">
        <v>44857.127442129633</v>
      </c>
      <c r="B37" s="4">
        <v>5.93</v>
      </c>
      <c r="C37" s="4">
        <v>1.1399999999999999</v>
      </c>
      <c r="D37" s="4">
        <f t="shared" si="0"/>
        <v>6.7601999999999993</v>
      </c>
      <c r="E37" s="4">
        <f t="shared" si="1"/>
        <v>161.33019999999999</v>
      </c>
      <c r="F37" s="4">
        <f t="shared" si="2"/>
        <v>0.41020000000000323</v>
      </c>
      <c r="G37" s="12">
        <v>2023</v>
      </c>
    </row>
    <row r="38" spans="1:7" x14ac:dyDescent="0.2">
      <c r="A38" s="18">
        <v>44857.141927083336</v>
      </c>
      <c r="B38" s="4">
        <v>5.9399999999999995</v>
      </c>
      <c r="C38" s="4">
        <v>1.1399999999999999</v>
      </c>
      <c r="D38" s="4">
        <f t="shared" si="0"/>
        <v>6.7715999999999985</v>
      </c>
      <c r="E38" s="4">
        <f t="shared" si="1"/>
        <v>161.3416</v>
      </c>
      <c r="F38" s="4">
        <f t="shared" si="2"/>
        <v>0.42160000000001219</v>
      </c>
      <c r="G38" s="12">
        <v>2023</v>
      </c>
    </row>
    <row r="39" spans="1:7" x14ac:dyDescent="0.2">
      <c r="A39" s="18">
        <v>44857.146290509256</v>
      </c>
      <c r="B39" s="4">
        <v>5.9499999999999993</v>
      </c>
      <c r="C39" s="4">
        <v>1.1399999999999999</v>
      </c>
      <c r="D39" s="4">
        <f t="shared" si="0"/>
        <v>6.7829999999999986</v>
      </c>
      <c r="E39" s="4">
        <f t="shared" si="1"/>
        <v>161.35299999999998</v>
      </c>
      <c r="F39" s="4">
        <f t="shared" si="2"/>
        <v>0.43299999999999272</v>
      </c>
      <c r="G39" s="12">
        <v>2023</v>
      </c>
    </row>
    <row r="40" spans="1:7" x14ac:dyDescent="0.2">
      <c r="A40" s="18">
        <v>44857.149212962962</v>
      </c>
      <c r="B40" s="4">
        <v>5.9600000000000009</v>
      </c>
      <c r="C40" s="4">
        <v>1.1399999999999999</v>
      </c>
      <c r="D40" s="4">
        <f t="shared" si="0"/>
        <v>6.7944000000000004</v>
      </c>
      <c r="E40" s="4">
        <f t="shared" si="1"/>
        <v>161.36439999999999</v>
      </c>
      <c r="F40" s="4">
        <f t="shared" si="2"/>
        <v>0.44440000000000168</v>
      </c>
      <c r="G40" s="12">
        <v>2023</v>
      </c>
    </row>
    <row r="41" spans="1:7" x14ac:dyDescent="0.2">
      <c r="A41" s="18">
        <v>44857.151221064814</v>
      </c>
      <c r="B41" s="4">
        <v>5.9700000000000006</v>
      </c>
      <c r="C41" s="4">
        <v>1.1399999999999999</v>
      </c>
      <c r="D41" s="4">
        <f t="shared" si="0"/>
        <v>6.8058000000000005</v>
      </c>
      <c r="E41" s="4">
        <f t="shared" si="1"/>
        <v>161.3758</v>
      </c>
      <c r="F41" s="4">
        <f t="shared" si="2"/>
        <v>0.45580000000001064</v>
      </c>
      <c r="G41" s="12">
        <v>2023</v>
      </c>
    </row>
    <row r="42" spans="1:7" x14ac:dyDescent="0.2">
      <c r="A42" s="18">
        <v>44857.155491898149</v>
      </c>
      <c r="B42" s="4">
        <v>5.98</v>
      </c>
      <c r="C42" s="4">
        <v>1.1399999999999999</v>
      </c>
      <c r="D42" s="4">
        <f t="shared" si="0"/>
        <v>6.8171999999999997</v>
      </c>
      <c r="E42" s="4">
        <f t="shared" si="1"/>
        <v>161.38720000000001</v>
      </c>
      <c r="F42" s="4">
        <f t="shared" si="2"/>
        <v>0.4672000000000196</v>
      </c>
      <c r="G42" s="12">
        <v>2023</v>
      </c>
    </row>
    <row r="43" spans="1:7" x14ac:dyDescent="0.2">
      <c r="A43" s="18">
        <v>44857.164137731481</v>
      </c>
      <c r="B43" s="4">
        <v>5.99</v>
      </c>
      <c r="C43" s="4">
        <v>1.1399999999999999</v>
      </c>
      <c r="D43" s="4">
        <f t="shared" si="0"/>
        <v>6.8285999999999998</v>
      </c>
      <c r="E43" s="4">
        <f t="shared" si="1"/>
        <v>161.39859999999999</v>
      </c>
      <c r="F43" s="4">
        <f t="shared" si="2"/>
        <v>0.47860000000000014</v>
      </c>
      <c r="G43" s="12">
        <v>2023</v>
      </c>
    </row>
    <row r="44" spans="1:7" x14ac:dyDescent="0.2">
      <c r="A44" s="18">
        <v>44857.167829861108</v>
      </c>
      <c r="B44" s="4">
        <v>6</v>
      </c>
      <c r="C44" s="4">
        <v>1.1399999999999999</v>
      </c>
      <c r="D44" s="4">
        <f t="shared" si="0"/>
        <v>6.84</v>
      </c>
      <c r="E44" s="4">
        <f t="shared" si="1"/>
        <v>161.41</v>
      </c>
      <c r="F44" s="4">
        <f t="shared" si="2"/>
        <v>0.49000000000000909</v>
      </c>
      <c r="G44" s="12">
        <v>2023</v>
      </c>
    </row>
    <row r="45" spans="1:7" x14ac:dyDescent="0.2">
      <c r="A45" s="18">
        <v>44857.171348379627</v>
      </c>
      <c r="B45" s="4">
        <v>6.01</v>
      </c>
      <c r="C45" s="4">
        <v>1.1399999999999999</v>
      </c>
      <c r="D45" s="4">
        <f t="shared" si="0"/>
        <v>6.851399999999999</v>
      </c>
      <c r="E45" s="4">
        <f t="shared" si="1"/>
        <v>161.42140000000001</v>
      </c>
      <c r="F45" s="4">
        <f t="shared" si="2"/>
        <v>0.50140000000001805</v>
      </c>
      <c r="G45" s="12">
        <v>2023</v>
      </c>
    </row>
    <row r="46" spans="1:7" x14ac:dyDescent="0.2">
      <c r="A46" s="18">
        <v>44857.173697916667</v>
      </c>
      <c r="B46" s="4">
        <v>6.02</v>
      </c>
      <c r="C46" s="4">
        <v>1.1399999999999999</v>
      </c>
      <c r="D46" s="4">
        <f t="shared" si="0"/>
        <v>6.8627999999999991</v>
      </c>
      <c r="E46" s="4">
        <f t="shared" si="1"/>
        <v>161.43279999999999</v>
      </c>
      <c r="F46" s="4">
        <f t="shared" si="2"/>
        <v>0.51279999999999859</v>
      </c>
      <c r="G46" s="12">
        <v>2023</v>
      </c>
    </row>
    <row r="47" spans="1:7" x14ac:dyDescent="0.2">
      <c r="A47" s="18">
        <v>44857.175596064815</v>
      </c>
      <c r="B47" s="4">
        <v>6.0299999999999994</v>
      </c>
      <c r="C47" s="4">
        <v>1.1399999999999999</v>
      </c>
      <c r="D47" s="4">
        <f t="shared" si="0"/>
        <v>6.8741999999999983</v>
      </c>
      <c r="E47" s="4">
        <f t="shared" si="1"/>
        <v>161.4442</v>
      </c>
      <c r="F47" s="4">
        <f t="shared" si="2"/>
        <v>0.52420000000000755</v>
      </c>
      <c r="G47" s="12">
        <v>2023</v>
      </c>
    </row>
    <row r="48" spans="1:7" x14ac:dyDescent="0.2">
      <c r="A48" s="18">
        <v>44857.179363425923</v>
      </c>
      <c r="B48" s="4">
        <v>6.0400000000000009</v>
      </c>
      <c r="C48" s="4">
        <v>1.1399999999999999</v>
      </c>
      <c r="D48" s="4">
        <f t="shared" si="0"/>
        <v>6.8856000000000002</v>
      </c>
      <c r="E48" s="4">
        <f t="shared" si="1"/>
        <v>161.4556</v>
      </c>
      <c r="F48" s="4">
        <f t="shared" si="2"/>
        <v>0.53560000000001651</v>
      </c>
      <c r="G48" s="12">
        <v>2023</v>
      </c>
    </row>
    <row r="49" spans="1:7" x14ac:dyDescent="0.2">
      <c r="A49" s="18">
        <v>44857.182893518519</v>
      </c>
      <c r="B49" s="4">
        <v>6.0500000000000007</v>
      </c>
      <c r="C49" s="4">
        <v>1.1399999999999999</v>
      </c>
      <c r="D49" s="4">
        <f t="shared" si="0"/>
        <v>6.8970000000000002</v>
      </c>
      <c r="E49" s="4">
        <f t="shared" si="1"/>
        <v>161.46699999999998</v>
      </c>
      <c r="F49" s="4">
        <f t="shared" si="2"/>
        <v>0.54699999999999704</v>
      </c>
      <c r="G49" s="12">
        <v>2023</v>
      </c>
    </row>
    <row r="50" spans="1:7" x14ac:dyDescent="0.2">
      <c r="A50" s="18">
        <v>44857.185717592591</v>
      </c>
      <c r="B50" s="4">
        <v>6.0600000000000005</v>
      </c>
      <c r="C50" s="4">
        <v>1.1399999999999999</v>
      </c>
      <c r="D50" s="4">
        <f t="shared" si="0"/>
        <v>6.9084000000000003</v>
      </c>
      <c r="E50" s="4">
        <f t="shared" si="1"/>
        <v>161.47839999999999</v>
      </c>
      <c r="F50" s="4">
        <f t="shared" si="2"/>
        <v>0.558400000000006</v>
      </c>
      <c r="G50" s="12">
        <v>2023</v>
      </c>
    </row>
    <row r="51" spans="1:7" x14ac:dyDescent="0.2">
      <c r="A51" s="18">
        <v>44857.190086805553</v>
      </c>
      <c r="B51" s="4">
        <v>6.07</v>
      </c>
      <c r="C51" s="4">
        <v>1.1399999999999999</v>
      </c>
      <c r="D51" s="4">
        <f t="shared" si="0"/>
        <v>6.9197999999999995</v>
      </c>
      <c r="E51" s="4">
        <f t="shared" si="1"/>
        <v>161.4898</v>
      </c>
      <c r="F51" s="4">
        <f t="shared" si="2"/>
        <v>0.56980000000001496</v>
      </c>
      <c r="G51" s="12">
        <v>2023</v>
      </c>
    </row>
    <row r="52" spans="1:7" x14ac:dyDescent="0.2">
      <c r="A52" s="18">
        <v>44857.195827546297</v>
      </c>
      <c r="B52" s="4">
        <v>6.08</v>
      </c>
      <c r="C52" s="4">
        <v>1.1399999999999999</v>
      </c>
      <c r="D52" s="4">
        <f t="shared" si="0"/>
        <v>6.9311999999999996</v>
      </c>
      <c r="E52" s="4">
        <f t="shared" si="1"/>
        <v>161.50119999999998</v>
      </c>
      <c r="F52" s="4">
        <f t="shared" si="2"/>
        <v>0.5811999999999955</v>
      </c>
      <c r="G52" s="12">
        <v>2023</v>
      </c>
    </row>
    <row r="53" spans="1:7" x14ac:dyDescent="0.2">
      <c r="A53" s="18">
        <v>44857.198686342592</v>
      </c>
      <c r="B53" s="4">
        <v>6.09</v>
      </c>
      <c r="C53" s="4">
        <v>1.1399999999999999</v>
      </c>
      <c r="D53" s="4">
        <f t="shared" si="0"/>
        <v>6.9425999999999997</v>
      </c>
      <c r="E53" s="4">
        <f t="shared" si="1"/>
        <v>161.51259999999999</v>
      </c>
      <c r="F53" s="4">
        <f t="shared" si="2"/>
        <v>0.59260000000000446</v>
      </c>
      <c r="G53" s="12">
        <v>2023</v>
      </c>
    </row>
    <row r="54" spans="1:7" x14ac:dyDescent="0.2">
      <c r="A54" s="18">
        <v>44857.208553240744</v>
      </c>
      <c r="B54" s="4">
        <v>6.1</v>
      </c>
      <c r="C54" s="4">
        <v>1.1399999999999999</v>
      </c>
      <c r="D54" s="4">
        <f t="shared" si="0"/>
        <v>6.9539999999999988</v>
      </c>
      <c r="E54" s="4">
        <f t="shared" si="1"/>
        <v>161.524</v>
      </c>
      <c r="F54" s="4">
        <f t="shared" si="2"/>
        <v>0.60400000000001342</v>
      </c>
      <c r="G54" s="12">
        <v>2023</v>
      </c>
    </row>
    <row r="55" spans="1:7" x14ac:dyDescent="0.2">
      <c r="A55" s="18">
        <v>44857.215682870374</v>
      </c>
      <c r="B55" s="4">
        <v>6.1099999999999994</v>
      </c>
      <c r="C55" s="4">
        <v>1.1399999999999999</v>
      </c>
      <c r="D55" s="4">
        <f t="shared" si="0"/>
        <v>6.9653999999999989</v>
      </c>
      <c r="E55" s="4">
        <f t="shared" si="1"/>
        <v>161.53539999999998</v>
      </c>
      <c r="F55" s="4">
        <f t="shared" si="2"/>
        <v>0.61539999999999395</v>
      </c>
      <c r="G55" s="12">
        <v>2023</v>
      </c>
    </row>
    <row r="56" spans="1:7" x14ac:dyDescent="0.2">
      <c r="A56" s="18">
        <v>44857.235497685186</v>
      </c>
      <c r="B56" s="4">
        <v>6.120000000000001</v>
      </c>
      <c r="C56" s="4">
        <v>1.1399999999999999</v>
      </c>
      <c r="D56" s="4">
        <f t="shared" ref="D56:D119" si="3">B56*C56</f>
        <v>6.9768000000000008</v>
      </c>
      <c r="E56" s="4">
        <f t="shared" si="1"/>
        <v>161.54679999999999</v>
      </c>
      <c r="F56" s="4">
        <f t="shared" si="2"/>
        <v>0.62680000000000291</v>
      </c>
      <c r="G56" s="12">
        <v>2023</v>
      </c>
    </row>
    <row r="57" spans="1:7" x14ac:dyDescent="0.2">
      <c r="A57" s="18">
        <v>44857.244351851848</v>
      </c>
      <c r="B57" s="4">
        <v>6.1300000000000008</v>
      </c>
      <c r="C57" s="4">
        <v>1.1399999999999999</v>
      </c>
      <c r="D57" s="4">
        <f t="shared" si="3"/>
        <v>6.9882</v>
      </c>
      <c r="E57" s="4">
        <f t="shared" si="1"/>
        <v>161.5582</v>
      </c>
      <c r="F57" s="4">
        <f t="shared" si="2"/>
        <v>0.63820000000001187</v>
      </c>
      <c r="G57" s="12">
        <v>2023</v>
      </c>
    </row>
    <row r="58" spans="1:7" x14ac:dyDescent="0.2">
      <c r="A58" s="18">
        <v>44857.27202546296</v>
      </c>
      <c r="B58" s="4">
        <v>6.1400000000000006</v>
      </c>
      <c r="C58" s="4">
        <v>1.1399999999999999</v>
      </c>
      <c r="D58" s="4">
        <f t="shared" si="3"/>
        <v>6.9996</v>
      </c>
      <c r="E58" s="4">
        <f t="shared" si="1"/>
        <v>161.56959999999998</v>
      </c>
      <c r="F58" s="4">
        <f t="shared" si="2"/>
        <v>0.64959999999999241</v>
      </c>
      <c r="G58" s="12">
        <v>2023</v>
      </c>
    </row>
    <row r="59" spans="1:7" x14ac:dyDescent="0.2">
      <c r="A59" s="18">
        <v>44867.97997685185</v>
      </c>
      <c r="B59" s="4">
        <v>6.15</v>
      </c>
      <c r="C59" s="4">
        <v>1.1399999999999999</v>
      </c>
      <c r="D59" s="4">
        <f t="shared" si="3"/>
        <v>7.0110000000000001</v>
      </c>
      <c r="E59" s="4">
        <f t="shared" si="1"/>
        <v>161.58099999999999</v>
      </c>
      <c r="F59" s="4">
        <f t="shared" si="2"/>
        <v>0.66100000000000136</v>
      </c>
      <c r="G59" s="12">
        <v>2023</v>
      </c>
    </row>
    <row r="60" spans="1:7" x14ac:dyDescent="0.2">
      <c r="A60" s="18">
        <v>44868.013344907406</v>
      </c>
      <c r="B60" s="4">
        <v>6.16</v>
      </c>
      <c r="C60" s="4">
        <v>1.1399999999999999</v>
      </c>
      <c r="D60" s="4">
        <f t="shared" si="3"/>
        <v>7.0223999999999993</v>
      </c>
      <c r="E60" s="4">
        <f t="shared" si="1"/>
        <v>161.5924</v>
      </c>
      <c r="F60" s="4">
        <f t="shared" si="2"/>
        <v>0.67240000000001032</v>
      </c>
      <c r="G60" s="12">
        <v>2023</v>
      </c>
    </row>
    <row r="61" spans="1:7" x14ac:dyDescent="0.2">
      <c r="A61" s="18">
        <v>44868.01412615741</v>
      </c>
      <c r="B61" s="4">
        <v>6.17</v>
      </c>
      <c r="C61" s="4">
        <v>1.1399999999999999</v>
      </c>
      <c r="D61" s="4">
        <f t="shared" si="3"/>
        <v>7.0337999999999994</v>
      </c>
      <c r="E61" s="4">
        <f t="shared" si="1"/>
        <v>161.60379999999998</v>
      </c>
      <c r="F61" s="4">
        <f t="shared" si="2"/>
        <v>0.68379999999999086</v>
      </c>
      <c r="G61" s="12">
        <v>2023</v>
      </c>
    </row>
    <row r="62" spans="1:7" x14ac:dyDescent="0.2">
      <c r="A62" s="18">
        <v>44868.015266203707</v>
      </c>
      <c r="B62" s="4">
        <v>6.18</v>
      </c>
      <c r="C62" s="4">
        <v>1.1399999999999999</v>
      </c>
      <c r="D62" s="4">
        <f t="shared" si="3"/>
        <v>7.0451999999999995</v>
      </c>
      <c r="E62" s="4">
        <f t="shared" si="1"/>
        <v>161.61519999999999</v>
      </c>
      <c r="F62" s="4">
        <f t="shared" si="2"/>
        <v>0.69519999999999982</v>
      </c>
      <c r="G62" s="12">
        <v>2023</v>
      </c>
    </row>
    <row r="63" spans="1:7" x14ac:dyDescent="0.2">
      <c r="A63" s="18">
        <v>44868.015966435189</v>
      </c>
      <c r="B63" s="4">
        <v>6.1899999999999995</v>
      </c>
      <c r="C63" s="4">
        <v>1.1399999999999999</v>
      </c>
      <c r="D63" s="4">
        <f t="shared" si="3"/>
        <v>7.0565999999999987</v>
      </c>
      <c r="E63" s="4">
        <f t="shared" si="1"/>
        <v>161.6266</v>
      </c>
      <c r="F63" s="4">
        <f t="shared" si="2"/>
        <v>0.70660000000000878</v>
      </c>
      <c r="G63" s="12">
        <v>2023</v>
      </c>
    </row>
    <row r="64" spans="1:7" x14ac:dyDescent="0.2">
      <c r="A64" s="18">
        <v>44868.017366898152</v>
      </c>
      <c r="B64" s="4">
        <v>6.1999999999999993</v>
      </c>
      <c r="C64" s="4">
        <v>1.1399999999999999</v>
      </c>
      <c r="D64" s="4">
        <f t="shared" si="3"/>
        <v>7.0679999999999987</v>
      </c>
      <c r="E64" s="4">
        <f t="shared" si="1"/>
        <v>161.63800000000001</v>
      </c>
      <c r="F64" s="4">
        <f t="shared" si="2"/>
        <v>0.71800000000001774</v>
      </c>
      <c r="G64" s="12">
        <v>2023</v>
      </c>
    </row>
    <row r="65" spans="1:7" x14ac:dyDescent="0.2">
      <c r="A65" s="18">
        <v>44868.36531828704</v>
      </c>
      <c r="B65" s="4">
        <v>6.2100000000000009</v>
      </c>
      <c r="C65" s="4">
        <v>1.1399999999999999</v>
      </c>
      <c r="D65" s="4">
        <f t="shared" si="3"/>
        <v>7.0794000000000006</v>
      </c>
      <c r="E65" s="4">
        <f t="shared" si="1"/>
        <v>161.64939999999999</v>
      </c>
      <c r="F65" s="4">
        <f t="shared" si="2"/>
        <v>0.72939999999999827</v>
      </c>
      <c r="G65" s="12">
        <v>2023</v>
      </c>
    </row>
    <row r="66" spans="1:7" x14ac:dyDescent="0.2">
      <c r="A66" s="18">
        <v>44868.378368055557</v>
      </c>
      <c r="B66" s="4">
        <v>6.2200000000000006</v>
      </c>
      <c r="C66" s="4">
        <v>1.1399999999999999</v>
      </c>
      <c r="D66" s="4">
        <f t="shared" si="3"/>
        <v>7.0907999999999998</v>
      </c>
      <c r="E66" s="4">
        <f t="shared" si="1"/>
        <v>161.66079999999999</v>
      </c>
      <c r="F66" s="4">
        <f t="shared" si="2"/>
        <v>0.74080000000000723</v>
      </c>
      <c r="G66" s="12">
        <v>2023</v>
      </c>
    </row>
    <row r="67" spans="1:7" x14ac:dyDescent="0.2">
      <c r="A67" s="18">
        <v>44868.560069444444</v>
      </c>
      <c r="B67" s="4">
        <v>6.23</v>
      </c>
      <c r="C67" s="4">
        <v>1.1399999999999999</v>
      </c>
      <c r="D67" s="4">
        <f t="shared" si="3"/>
        <v>7.1021999999999998</v>
      </c>
      <c r="E67" s="4">
        <f t="shared" ref="E67:E130" si="4">D67+154.57</f>
        <v>161.6722</v>
      </c>
      <c r="F67" s="4">
        <f t="shared" ref="F67:F130" si="5">E67-160.92</f>
        <v>0.75220000000001619</v>
      </c>
      <c r="G67" s="12">
        <v>2023</v>
      </c>
    </row>
    <row r="68" spans="1:7" x14ac:dyDescent="0.2">
      <c r="A68" s="18">
        <v>44868.565254629626</v>
      </c>
      <c r="B68" s="4">
        <v>6.24</v>
      </c>
      <c r="C68" s="4">
        <v>1.1399999999999999</v>
      </c>
      <c r="D68" s="4">
        <f t="shared" si="3"/>
        <v>7.1135999999999999</v>
      </c>
      <c r="E68" s="4">
        <f t="shared" si="4"/>
        <v>161.68359999999998</v>
      </c>
      <c r="F68" s="4">
        <f t="shared" si="5"/>
        <v>0.76359999999999673</v>
      </c>
      <c r="G68" s="12">
        <v>2023</v>
      </c>
    </row>
    <row r="69" spans="1:7" x14ac:dyDescent="0.2">
      <c r="A69" s="18">
        <v>44868.568530092591</v>
      </c>
      <c r="B69" s="4">
        <v>6.25</v>
      </c>
      <c r="C69" s="4">
        <v>1.1399999999999999</v>
      </c>
      <c r="D69" s="4">
        <f t="shared" si="3"/>
        <v>7.1249999999999991</v>
      </c>
      <c r="E69" s="4">
        <f t="shared" si="4"/>
        <v>161.69499999999999</v>
      </c>
      <c r="F69" s="4">
        <f t="shared" si="5"/>
        <v>0.77500000000000568</v>
      </c>
      <c r="G69" s="12">
        <v>2023</v>
      </c>
    </row>
    <row r="70" spans="1:7" x14ac:dyDescent="0.2">
      <c r="A70" s="18">
        <v>44868.572378472221</v>
      </c>
      <c r="B70" s="4">
        <v>6.26</v>
      </c>
      <c r="C70" s="4">
        <v>1.1399999999999999</v>
      </c>
      <c r="D70" s="4">
        <f t="shared" si="3"/>
        <v>7.1363999999999992</v>
      </c>
      <c r="E70" s="4">
        <f t="shared" si="4"/>
        <v>161.7064</v>
      </c>
      <c r="F70" s="4">
        <f t="shared" si="5"/>
        <v>0.78640000000001464</v>
      </c>
      <c r="G70" s="12">
        <v>2023</v>
      </c>
    </row>
    <row r="71" spans="1:7" x14ac:dyDescent="0.2">
      <c r="A71" s="18">
        <v>44868.575243055559</v>
      </c>
      <c r="B71" s="4">
        <v>6.27</v>
      </c>
      <c r="C71" s="4">
        <v>1.1399999999999999</v>
      </c>
      <c r="D71" s="4">
        <f t="shared" si="3"/>
        <v>7.1477999999999993</v>
      </c>
      <c r="E71" s="4">
        <f t="shared" si="4"/>
        <v>161.71779999999998</v>
      </c>
      <c r="F71" s="4">
        <f t="shared" si="5"/>
        <v>0.79779999999999518</v>
      </c>
      <c r="G71" s="12">
        <v>2023</v>
      </c>
    </row>
    <row r="72" spans="1:7" x14ac:dyDescent="0.2">
      <c r="A72" s="18">
        <v>44868.578396990742</v>
      </c>
      <c r="B72" s="4">
        <v>6.2799999999999994</v>
      </c>
      <c r="C72" s="4">
        <v>1.1399999999999999</v>
      </c>
      <c r="D72" s="4">
        <f t="shared" si="3"/>
        <v>7.1591999999999985</v>
      </c>
      <c r="E72" s="4">
        <f t="shared" si="4"/>
        <v>161.72919999999999</v>
      </c>
      <c r="F72" s="4">
        <f t="shared" si="5"/>
        <v>0.80920000000000414</v>
      </c>
      <c r="G72" s="12">
        <v>2023</v>
      </c>
    </row>
    <row r="73" spans="1:7" x14ac:dyDescent="0.2">
      <c r="A73" s="18">
        <v>44868.580561342591</v>
      </c>
      <c r="B73" s="4">
        <v>6.2900000000000009</v>
      </c>
      <c r="C73" s="4">
        <v>1.1399999999999999</v>
      </c>
      <c r="D73" s="4">
        <f t="shared" si="3"/>
        <v>7.1706000000000003</v>
      </c>
      <c r="E73" s="4">
        <f t="shared" si="4"/>
        <v>161.7406</v>
      </c>
      <c r="F73" s="4">
        <f t="shared" si="5"/>
        <v>0.8206000000000131</v>
      </c>
      <c r="G73" s="12">
        <v>2023</v>
      </c>
    </row>
    <row r="74" spans="1:7" x14ac:dyDescent="0.2">
      <c r="A74" s="18">
        <v>44868.583269675924</v>
      </c>
      <c r="B74" s="4">
        <v>6.3000000000000007</v>
      </c>
      <c r="C74" s="4">
        <v>1.1399999999999999</v>
      </c>
      <c r="D74" s="4">
        <f t="shared" si="3"/>
        <v>7.1820000000000004</v>
      </c>
      <c r="E74" s="4">
        <f t="shared" si="4"/>
        <v>161.75199999999998</v>
      </c>
      <c r="F74" s="4">
        <f t="shared" si="5"/>
        <v>0.83199999999999363</v>
      </c>
      <c r="G74" s="12">
        <v>2023</v>
      </c>
    </row>
    <row r="75" spans="1:7" x14ac:dyDescent="0.2">
      <c r="A75" s="18">
        <v>44868.58538773148</v>
      </c>
      <c r="B75" s="4">
        <v>6.3100000000000005</v>
      </c>
      <c r="C75" s="4">
        <v>1.1399999999999999</v>
      </c>
      <c r="D75" s="4">
        <f t="shared" si="3"/>
        <v>7.1933999999999996</v>
      </c>
      <c r="E75" s="4">
        <f t="shared" si="4"/>
        <v>161.76339999999999</v>
      </c>
      <c r="F75" s="4">
        <f t="shared" si="5"/>
        <v>0.84340000000000259</v>
      </c>
      <c r="G75" s="12">
        <v>2023</v>
      </c>
    </row>
    <row r="76" spans="1:7" x14ac:dyDescent="0.2">
      <c r="A76" s="18">
        <v>44868.587980324075</v>
      </c>
      <c r="B76" s="4">
        <v>6.32</v>
      </c>
      <c r="C76" s="4">
        <v>1.1399999999999999</v>
      </c>
      <c r="D76" s="4">
        <f t="shared" si="3"/>
        <v>7.2047999999999996</v>
      </c>
      <c r="E76" s="4">
        <f t="shared" si="4"/>
        <v>161.7748</v>
      </c>
      <c r="F76" s="4">
        <f t="shared" si="5"/>
        <v>0.85480000000001155</v>
      </c>
      <c r="G76" s="12">
        <v>2023</v>
      </c>
    </row>
    <row r="77" spans="1:7" x14ac:dyDescent="0.2">
      <c r="A77" s="18">
        <v>44868.590104166666</v>
      </c>
      <c r="B77" s="4">
        <v>6.33</v>
      </c>
      <c r="C77" s="4">
        <v>1.1399999999999999</v>
      </c>
      <c r="D77" s="4">
        <f t="shared" si="3"/>
        <v>7.2161999999999997</v>
      </c>
      <c r="E77" s="4">
        <f t="shared" si="4"/>
        <v>161.78619999999998</v>
      </c>
      <c r="F77" s="4">
        <f t="shared" si="5"/>
        <v>0.86619999999999209</v>
      </c>
      <c r="G77" s="12">
        <v>2023</v>
      </c>
    </row>
    <row r="78" spans="1:7" x14ac:dyDescent="0.2">
      <c r="A78" s="18">
        <v>44868.593969907408</v>
      </c>
      <c r="B78" s="4">
        <v>6.34</v>
      </c>
      <c r="C78" s="4">
        <v>1.1399999999999999</v>
      </c>
      <c r="D78" s="4">
        <f t="shared" si="3"/>
        <v>7.2275999999999989</v>
      </c>
      <c r="E78" s="4">
        <f t="shared" si="4"/>
        <v>161.79759999999999</v>
      </c>
      <c r="F78" s="4">
        <f t="shared" si="5"/>
        <v>0.87760000000000105</v>
      </c>
      <c r="G78" s="12">
        <v>2023</v>
      </c>
    </row>
    <row r="79" spans="1:7" x14ac:dyDescent="0.2">
      <c r="A79" s="18">
        <v>44868.598142361108</v>
      </c>
      <c r="B79" s="4">
        <v>6.35</v>
      </c>
      <c r="C79" s="4">
        <v>1.1399999999999999</v>
      </c>
      <c r="D79" s="4">
        <f t="shared" si="3"/>
        <v>7.238999999999999</v>
      </c>
      <c r="E79" s="4">
        <f t="shared" si="4"/>
        <v>161.809</v>
      </c>
      <c r="F79" s="4">
        <f t="shared" si="5"/>
        <v>0.88900000000001</v>
      </c>
      <c r="G79" s="12">
        <v>2023</v>
      </c>
    </row>
    <row r="80" spans="1:7" x14ac:dyDescent="0.2">
      <c r="A80" s="18">
        <v>44868.603275462963</v>
      </c>
      <c r="B80" s="4">
        <v>6.3599999999999994</v>
      </c>
      <c r="C80" s="4">
        <v>1.1399999999999999</v>
      </c>
      <c r="D80" s="4">
        <f t="shared" si="3"/>
        <v>7.2503999999999991</v>
      </c>
      <c r="E80" s="4">
        <f t="shared" si="4"/>
        <v>161.82040000000001</v>
      </c>
      <c r="F80" s="4">
        <f t="shared" si="5"/>
        <v>0.90040000000001896</v>
      </c>
      <c r="G80" s="12">
        <v>2023</v>
      </c>
    </row>
    <row r="81" spans="1:7" x14ac:dyDescent="0.2">
      <c r="A81" s="18">
        <v>44868.607968750002</v>
      </c>
      <c r="B81" s="4">
        <v>6.370000000000001</v>
      </c>
      <c r="C81" s="4">
        <v>1.1399999999999999</v>
      </c>
      <c r="D81" s="4">
        <f t="shared" si="3"/>
        <v>7.2618000000000009</v>
      </c>
      <c r="E81" s="4">
        <f t="shared" si="4"/>
        <v>161.83179999999999</v>
      </c>
      <c r="F81" s="4">
        <f t="shared" si="5"/>
        <v>0.9117999999999995</v>
      </c>
      <c r="G81" s="12">
        <v>2023</v>
      </c>
    </row>
    <row r="82" spans="1:7" x14ac:dyDescent="0.2">
      <c r="A82" s="18">
        <v>44868.61346064815</v>
      </c>
      <c r="B82" s="4">
        <v>6.3800000000000008</v>
      </c>
      <c r="C82" s="4">
        <v>1.1399999999999999</v>
      </c>
      <c r="D82" s="4">
        <f t="shared" si="3"/>
        <v>7.2732000000000001</v>
      </c>
      <c r="E82" s="4">
        <f t="shared" si="4"/>
        <v>161.8432</v>
      </c>
      <c r="F82" s="4">
        <f t="shared" si="5"/>
        <v>0.92320000000000846</v>
      </c>
      <c r="G82" s="12">
        <v>2023</v>
      </c>
    </row>
    <row r="83" spans="1:7" x14ac:dyDescent="0.2">
      <c r="A83" s="18">
        <v>44868.618298611109</v>
      </c>
      <c r="B83" s="4">
        <v>6.3900000000000006</v>
      </c>
      <c r="C83" s="4">
        <v>1.1399999999999999</v>
      </c>
      <c r="D83" s="4">
        <f t="shared" si="3"/>
        <v>7.2846000000000002</v>
      </c>
      <c r="E83" s="4">
        <f t="shared" si="4"/>
        <v>161.8546</v>
      </c>
      <c r="F83" s="4">
        <f t="shared" si="5"/>
        <v>0.93460000000001742</v>
      </c>
      <c r="G83" s="12">
        <v>2023</v>
      </c>
    </row>
    <row r="84" spans="1:7" x14ac:dyDescent="0.2">
      <c r="A84" s="18">
        <v>44868.628460648149</v>
      </c>
      <c r="B84" s="4">
        <v>6.4</v>
      </c>
      <c r="C84" s="4">
        <v>1.1399999999999999</v>
      </c>
      <c r="D84" s="4">
        <f t="shared" si="3"/>
        <v>7.2959999999999994</v>
      </c>
      <c r="E84" s="4">
        <f t="shared" si="4"/>
        <v>161.86599999999999</v>
      </c>
      <c r="F84" s="4">
        <f t="shared" si="5"/>
        <v>0.94599999999999795</v>
      </c>
      <c r="G84" s="12">
        <v>2023</v>
      </c>
    </row>
    <row r="85" spans="1:7" x14ac:dyDescent="0.2">
      <c r="A85" s="18">
        <v>44868.636325231484</v>
      </c>
      <c r="B85" s="4">
        <v>6.41</v>
      </c>
      <c r="C85" s="4">
        <v>1.1399999999999999</v>
      </c>
      <c r="D85" s="4">
        <f t="shared" si="3"/>
        <v>7.3073999999999995</v>
      </c>
      <c r="E85" s="4">
        <f t="shared" si="4"/>
        <v>161.87739999999999</v>
      </c>
      <c r="F85" s="4">
        <f t="shared" si="5"/>
        <v>0.95740000000000691</v>
      </c>
      <c r="G85" s="12">
        <v>2023</v>
      </c>
    </row>
    <row r="86" spans="1:7" x14ac:dyDescent="0.2">
      <c r="A86" s="18">
        <v>44868.652228009261</v>
      </c>
      <c r="B86" s="4">
        <v>6.42</v>
      </c>
      <c r="C86" s="4">
        <v>1.1399999999999999</v>
      </c>
      <c r="D86" s="4">
        <f t="shared" si="3"/>
        <v>7.3187999999999995</v>
      </c>
      <c r="E86" s="4">
        <f t="shared" si="4"/>
        <v>161.8888</v>
      </c>
      <c r="F86" s="4">
        <f t="shared" si="5"/>
        <v>0.96880000000001587</v>
      </c>
      <c r="G86" s="12">
        <v>2023</v>
      </c>
    </row>
    <row r="87" spans="1:7" x14ac:dyDescent="0.2">
      <c r="A87" s="18">
        <v>44868.665179398151</v>
      </c>
      <c r="B87" s="4">
        <v>6.43</v>
      </c>
      <c r="C87" s="4">
        <v>1.1399999999999999</v>
      </c>
      <c r="D87" s="4">
        <f t="shared" si="3"/>
        <v>7.3301999999999987</v>
      </c>
      <c r="E87" s="4">
        <f t="shared" si="4"/>
        <v>161.90019999999998</v>
      </c>
      <c r="F87" s="4">
        <f t="shared" si="5"/>
        <v>0.98019999999999641</v>
      </c>
      <c r="G87" s="12">
        <v>2023</v>
      </c>
    </row>
    <row r="88" spans="1:7" x14ac:dyDescent="0.2">
      <c r="A88" s="18">
        <v>44869.352361111109</v>
      </c>
      <c r="B88" s="4">
        <v>6.4399999999999995</v>
      </c>
      <c r="C88" s="4">
        <v>1.1399999999999999</v>
      </c>
      <c r="D88" s="4">
        <f t="shared" si="3"/>
        <v>7.3415999999999988</v>
      </c>
      <c r="E88" s="4">
        <f t="shared" si="4"/>
        <v>161.91159999999999</v>
      </c>
      <c r="F88" s="4">
        <f t="shared" si="5"/>
        <v>0.99160000000000537</v>
      </c>
      <c r="G88" s="12">
        <v>2023</v>
      </c>
    </row>
    <row r="89" spans="1:7" x14ac:dyDescent="0.2">
      <c r="A89" s="18">
        <v>44869.376527777778</v>
      </c>
      <c r="B89" s="4">
        <v>6.4499999999999993</v>
      </c>
      <c r="C89" s="4">
        <v>1.1399999999999999</v>
      </c>
      <c r="D89" s="4">
        <f t="shared" si="3"/>
        <v>7.3529999999999989</v>
      </c>
      <c r="E89" s="4">
        <f t="shared" si="4"/>
        <v>161.923</v>
      </c>
      <c r="F89" s="4">
        <f t="shared" si="5"/>
        <v>1.0030000000000143</v>
      </c>
      <c r="G89" s="12">
        <v>2023</v>
      </c>
    </row>
    <row r="90" spans="1:7" x14ac:dyDescent="0.2">
      <c r="A90" s="18">
        <v>44874.301521990739</v>
      </c>
      <c r="B90" s="4">
        <v>6.4600000000000009</v>
      </c>
      <c r="C90" s="4">
        <v>1.1399999999999999</v>
      </c>
      <c r="D90" s="4">
        <f t="shared" si="3"/>
        <v>7.3644000000000007</v>
      </c>
      <c r="E90" s="4">
        <f t="shared" si="4"/>
        <v>161.93439999999998</v>
      </c>
      <c r="F90" s="4">
        <f t="shared" si="5"/>
        <v>1.0143999999999949</v>
      </c>
      <c r="G90" s="12">
        <v>2023</v>
      </c>
    </row>
    <row r="91" spans="1:7" x14ac:dyDescent="0.2">
      <c r="A91" s="18">
        <v>44874.318391203706</v>
      </c>
      <c r="B91" s="4">
        <v>6.4700000000000006</v>
      </c>
      <c r="C91" s="4">
        <v>1.1399999999999999</v>
      </c>
      <c r="D91" s="4">
        <f t="shared" si="3"/>
        <v>7.3757999999999999</v>
      </c>
      <c r="E91" s="4">
        <f t="shared" si="4"/>
        <v>161.94579999999999</v>
      </c>
      <c r="F91" s="4">
        <f t="shared" si="5"/>
        <v>1.0258000000000038</v>
      </c>
      <c r="G91" s="12">
        <v>2023</v>
      </c>
    </row>
    <row r="92" spans="1:7" x14ac:dyDescent="0.2">
      <c r="A92" s="18">
        <v>44874.325937499998</v>
      </c>
      <c r="B92" s="4">
        <v>6.48</v>
      </c>
      <c r="C92" s="4">
        <v>1.1399999999999999</v>
      </c>
      <c r="D92" s="4">
        <f t="shared" si="3"/>
        <v>7.3872</v>
      </c>
      <c r="E92" s="4">
        <f t="shared" si="4"/>
        <v>161.9572</v>
      </c>
      <c r="F92" s="4">
        <f t="shared" si="5"/>
        <v>1.0372000000000128</v>
      </c>
      <c r="G92" s="12">
        <v>2023</v>
      </c>
    </row>
    <row r="93" spans="1:7" x14ac:dyDescent="0.2">
      <c r="A93" s="18">
        <v>44874.334253472225</v>
      </c>
      <c r="B93" s="4">
        <v>6.49</v>
      </c>
      <c r="C93" s="4">
        <v>1.1399999999999999</v>
      </c>
      <c r="D93" s="4">
        <f t="shared" si="3"/>
        <v>7.3985999999999992</v>
      </c>
      <c r="E93" s="4">
        <f t="shared" si="4"/>
        <v>161.96859999999998</v>
      </c>
      <c r="F93" s="4">
        <f t="shared" si="5"/>
        <v>1.0485999999999933</v>
      </c>
      <c r="G93" s="12">
        <v>2023</v>
      </c>
    </row>
    <row r="94" spans="1:7" x14ac:dyDescent="0.2">
      <c r="A94" s="18">
        <v>44874.339195601853</v>
      </c>
      <c r="B94" s="4">
        <v>6.5</v>
      </c>
      <c r="C94" s="4">
        <v>1.1399999999999999</v>
      </c>
      <c r="D94" s="4">
        <f t="shared" si="3"/>
        <v>7.4099999999999993</v>
      </c>
      <c r="E94" s="4">
        <f t="shared" si="4"/>
        <v>161.97999999999999</v>
      </c>
      <c r="F94" s="4">
        <f t="shared" si="5"/>
        <v>1.0600000000000023</v>
      </c>
      <c r="G94" s="12">
        <v>2023</v>
      </c>
    </row>
    <row r="95" spans="1:7" x14ac:dyDescent="0.2">
      <c r="A95" s="18">
        <v>44874.360532407409</v>
      </c>
      <c r="B95" s="4">
        <v>6.51</v>
      </c>
      <c r="C95" s="4">
        <v>1.1399999999999999</v>
      </c>
      <c r="D95" s="4">
        <f t="shared" si="3"/>
        <v>7.4213999999999993</v>
      </c>
      <c r="E95" s="4">
        <f t="shared" si="4"/>
        <v>161.9914</v>
      </c>
      <c r="F95" s="4">
        <f t="shared" si="5"/>
        <v>1.0714000000000112</v>
      </c>
      <c r="G95" s="12">
        <v>2023</v>
      </c>
    </row>
    <row r="96" spans="1:7" x14ac:dyDescent="0.2">
      <c r="A96" s="18">
        <v>44874.384369212959</v>
      </c>
      <c r="B96" s="4">
        <v>6.52</v>
      </c>
      <c r="C96" s="4">
        <v>1.1399999999999999</v>
      </c>
      <c r="D96" s="4">
        <f t="shared" si="3"/>
        <v>7.4327999999999985</v>
      </c>
      <c r="E96" s="4">
        <f t="shared" si="4"/>
        <v>162.00279999999998</v>
      </c>
      <c r="F96" s="4">
        <f t="shared" si="5"/>
        <v>1.0827999999999918</v>
      </c>
      <c r="G96" s="12">
        <v>2023</v>
      </c>
    </row>
    <row r="97" spans="1:7" x14ac:dyDescent="0.2">
      <c r="A97" s="18">
        <v>44874.397037037037</v>
      </c>
      <c r="B97" s="4">
        <v>6.5299999999999994</v>
      </c>
      <c r="C97" s="4">
        <v>1.1399999999999999</v>
      </c>
      <c r="D97" s="4">
        <f t="shared" si="3"/>
        <v>7.4441999999999986</v>
      </c>
      <c r="E97" s="4">
        <f t="shared" si="4"/>
        <v>162.01419999999999</v>
      </c>
      <c r="F97" s="4">
        <f t="shared" si="5"/>
        <v>1.0942000000000007</v>
      </c>
      <c r="G97" s="12">
        <v>2023</v>
      </c>
    </row>
    <row r="98" spans="1:7" x14ac:dyDescent="0.2">
      <c r="A98" s="18">
        <v>44874.400850694445</v>
      </c>
      <c r="B98" s="4">
        <v>6.5400000000000009</v>
      </c>
      <c r="C98" s="4">
        <v>1.1399999999999999</v>
      </c>
      <c r="D98" s="4">
        <f t="shared" si="3"/>
        <v>7.4556000000000004</v>
      </c>
      <c r="E98" s="4">
        <f t="shared" si="4"/>
        <v>162.0256</v>
      </c>
      <c r="F98" s="4">
        <f t="shared" si="5"/>
        <v>1.1056000000000097</v>
      </c>
      <c r="G98" s="12">
        <v>2023</v>
      </c>
    </row>
    <row r="99" spans="1:7" x14ac:dyDescent="0.2">
      <c r="A99" s="18">
        <v>44874.405833333331</v>
      </c>
      <c r="B99" s="4">
        <v>6.5500000000000007</v>
      </c>
      <c r="C99" s="4">
        <v>1.1399999999999999</v>
      </c>
      <c r="D99" s="4">
        <f t="shared" si="3"/>
        <v>7.4670000000000005</v>
      </c>
      <c r="E99" s="4">
        <f t="shared" si="4"/>
        <v>162.03700000000001</v>
      </c>
      <c r="F99" s="4">
        <f t="shared" si="5"/>
        <v>1.1170000000000186</v>
      </c>
      <c r="G99" s="12">
        <v>2023</v>
      </c>
    </row>
    <row r="100" spans="1:7" x14ac:dyDescent="0.2">
      <c r="A100" s="18">
        <v>44874.409490740742</v>
      </c>
      <c r="B100" s="4">
        <v>6.5600000000000005</v>
      </c>
      <c r="C100" s="4">
        <v>1.1399999999999999</v>
      </c>
      <c r="D100" s="4">
        <f t="shared" si="3"/>
        <v>7.4783999999999997</v>
      </c>
      <c r="E100" s="4">
        <f t="shared" si="4"/>
        <v>162.04839999999999</v>
      </c>
      <c r="F100" s="4">
        <f t="shared" si="5"/>
        <v>1.1283999999999992</v>
      </c>
      <c r="G100" s="12">
        <v>2023</v>
      </c>
    </row>
    <row r="101" spans="1:7" x14ac:dyDescent="0.2">
      <c r="A101" s="18">
        <v>44874.469039351854</v>
      </c>
      <c r="B101" s="4">
        <v>6.57</v>
      </c>
      <c r="C101" s="4">
        <v>1.1399999999999999</v>
      </c>
      <c r="D101" s="4">
        <f t="shared" si="3"/>
        <v>7.4897999999999998</v>
      </c>
      <c r="E101" s="4">
        <f t="shared" si="4"/>
        <v>162.0598</v>
      </c>
      <c r="F101" s="4">
        <f t="shared" si="5"/>
        <v>1.1398000000000081</v>
      </c>
      <c r="G101" s="12">
        <v>2023</v>
      </c>
    </row>
    <row r="102" spans="1:7" x14ac:dyDescent="0.2">
      <c r="A102" s="18">
        <v>44874.47773726852</v>
      </c>
      <c r="B102" s="4">
        <v>6.58</v>
      </c>
      <c r="C102" s="4">
        <v>1.1399999999999999</v>
      </c>
      <c r="D102" s="4">
        <f t="shared" si="3"/>
        <v>7.5011999999999999</v>
      </c>
      <c r="E102" s="4">
        <f t="shared" si="4"/>
        <v>162.0712</v>
      </c>
      <c r="F102" s="4">
        <f t="shared" si="5"/>
        <v>1.1512000000000171</v>
      </c>
      <c r="G102" s="12">
        <v>2023</v>
      </c>
    </row>
    <row r="103" spans="1:7" x14ac:dyDescent="0.2">
      <c r="A103" s="18">
        <v>44874.485653935182</v>
      </c>
      <c r="B103" s="4">
        <v>6.59</v>
      </c>
      <c r="C103" s="4">
        <v>1.1399999999999999</v>
      </c>
      <c r="D103" s="4">
        <f t="shared" si="3"/>
        <v>7.5125999999999991</v>
      </c>
      <c r="E103" s="4">
        <f t="shared" si="4"/>
        <v>162.08259999999999</v>
      </c>
      <c r="F103" s="4">
        <f t="shared" si="5"/>
        <v>1.1625999999999976</v>
      </c>
      <c r="G103" s="12">
        <v>2023</v>
      </c>
    </row>
    <row r="104" spans="1:7" x14ac:dyDescent="0.2">
      <c r="A104" s="18">
        <v>44874.493478009259</v>
      </c>
      <c r="B104" s="4">
        <v>6.6</v>
      </c>
      <c r="C104" s="4">
        <v>1.1399999999999999</v>
      </c>
      <c r="D104" s="4">
        <f t="shared" si="3"/>
        <v>7.5239999999999991</v>
      </c>
      <c r="E104" s="4">
        <f t="shared" si="4"/>
        <v>162.09399999999999</v>
      </c>
      <c r="F104" s="4">
        <f t="shared" si="5"/>
        <v>1.1740000000000066</v>
      </c>
      <c r="G104" s="12">
        <v>2023</v>
      </c>
    </row>
    <row r="105" spans="1:7" x14ac:dyDescent="0.2">
      <c r="A105" s="18">
        <v>44874.503622685188</v>
      </c>
      <c r="B105" s="4">
        <v>6.6099999999999994</v>
      </c>
      <c r="C105" s="4">
        <v>1.1399999999999999</v>
      </c>
      <c r="D105" s="4">
        <f t="shared" si="3"/>
        <v>7.5353999999999983</v>
      </c>
      <c r="E105" s="4">
        <f t="shared" si="4"/>
        <v>162.1054</v>
      </c>
      <c r="F105" s="4">
        <f t="shared" si="5"/>
        <v>1.1854000000000156</v>
      </c>
      <c r="G105" s="12">
        <v>2023</v>
      </c>
    </row>
    <row r="106" spans="1:7" x14ac:dyDescent="0.2">
      <c r="A106" s="18">
        <v>44874.50545138889</v>
      </c>
      <c r="B106" s="4">
        <v>6.620000000000001</v>
      </c>
      <c r="C106" s="4">
        <v>1.1399999999999999</v>
      </c>
      <c r="D106" s="4">
        <f t="shared" si="3"/>
        <v>7.5468000000000002</v>
      </c>
      <c r="E106" s="4">
        <f t="shared" si="4"/>
        <v>162.11679999999998</v>
      </c>
      <c r="F106" s="4">
        <f t="shared" si="5"/>
        <v>1.1967999999999961</v>
      </c>
      <c r="G106" s="12">
        <v>2023</v>
      </c>
    </row>
    <row r="107" spans="1:7" x14ac:dyDescent="0.2">
      <c r="A107" s="18">
        <v>44874.509508101852</v>
      </c>
      <c r="B107" s="4">
        <v>6.6300000000000008</v>
      </c>
      <c r="C107" s="4">
        <v>1.1399999999999999</v>
      </c>
      <c r="D107" s="4">
        <f t="shared" si="3"/>
        <v>7.5582000000000003</v>
      </c>
      <c r="E107" s="4">
        <f t="shared" si="4"/>
        <v>162.12819999999999</v>
      </c>
      <c r="F107" s="4">
        <f t="shared" si="5"/>
        <v>1.208200000000005</v>
      </c>
      <c r="G107" s="12">
        <v>2023</v>
      </c>
    </row>
    <row r="108" spans="1:7" x14ac:dyDescent="0.2">
      <c r="A108" s="18">
        <v>44874.513628472225</v>
      </c>
      <c r="B108" s="4">
        <v>6.6400000000000006</v>
      </c>
      <c r="C108" s="4">
        <v>1.1399999999999999</v>
      </c>
      <c r="D108" s="4">
        <f t="shared" si="3"/>
        <v>7.5696000000000003</v>
      </c>
      <c r="E108" s="4">
        <f t="shared" si="4"/>
        <v>162.1396</v>
      </c>
      <c r="F108" s="4">
        <f t="shared" si="5"/>
        <v>1.219600000000014</v>
      </c>
      <c r="G108" s="12">
        <v>2023</v>
      </c>
    </row>
    <row r="109" spans="1:7" x14ac:dyDescent="0.2">
      <c r="A109" s="18">
        <v>44874.520520833335</v>
      </c>
      <c r="B109" s="4">
        <v>6.65</v>
      </c>
      <c r="C109" s="4">
        <v>1.1399999999999999</v>
      </c>
      <c r="D109" s="4">
        <f t="shared" si="3"/>
        <v>7.5809999999999995</v>
      </c>
      <c r="E109" s="4">
        <f t="shared" si="4"/>
        <v>162.15099999999998</v>
      </c>
      <c r="F109" s="4">
        <f t="shared" si="5"/>
        <v>1.2309999999999945</v>
      </c>
      <c r="G109" s="12">
        <v>2023</v>
      </c>
    </row>
    <row r="110" spans="1:7" x14ac:dyDescent="0.2">
      <c r="A110" s="18">
        <v>44874.526394675922</v>
      </c>
      <c r="B110" s="4">
        <v>6.66</v>
      </c>
      <c r="C110" s="4">
        <v>1.1399999999999999</v>
      </c>
      <c r="D110" s="4">
        <f t="shared" si="3"/>
        <v>7.5923999999999996</v>
      </c>
      <c r="E110" s="4">
        <f t="shared" si="4"/>
        <v>162.16239999999999</v>
      </c>
      <c r="F110" s="4">
        <f t="shared" si="5"/>
        <v>1.2424000000000035</v>
      </c>
      <c r="G110" s="12">
        <v>2023</v>
      </c>
    </row>
    <row r="111" spans="1:7" x14ac:dyDescent="0.2">
      <c r="A111" s="18">
        <v>44874.535028935185</v>
      </c>
      <c r="B111" s="4">
        <v>6.67</v>
      </c>
      <c r="C111" s="4">
        <v>1.1399999999999999</v>
      </c>
      <c r="D111" s="4">
        <f t="shared" si="3"/>
        <v>7.6037999999999997</v>
      </c>
      <c r="E111" s="4">
        <f t="shared" si="4"/>
        <v>162.1738</v>
      </c>
      <c r="F111" s="4">
        <f t="shared" si="5"/>
        <v>1.2538000000000125</v>
      </c>
      <c r="G111" s="12">
        <v>2023</v>
      </c>
    </row>
    <row r="112" spans="1:7" x14ac:dyDescent="0.2">
      <c r="A112" s="18">
        <v>44874.541637731483</v>
      </c>
      <c r="B112" s="4">
        <v>6.68</v>
      </c>
      <c r="C112" s="4">
        <v>1.1399999999999999</v>
      </c>
      <c r="D112" s="4">
        <f t="shared" si="3"/>
        <v>7.6151999999999989</v>
      </c>
      <c r="E112" s="4">
        <f t="shared" si="4"/>
        <v>162.18519999999998</v>
      </c>
      <c r="F112" s="4">
        <f t="shared" si="5"/>
        <v>1.265199999999993</v>
      </c>
      <c r="G112" s="12">
        <v>2023</v>
      </c>
    </row>
    <row r="113" spans="1:7" x14ac:dyDescent="0.2">
      <c r="A113" s="18">
        <v>44901.931429398152</v>
      </c>
      <c r="B113" s="4">
        <v>6.6899999999999995</v>
      </c>
      <c r="C113" s="4">
        <v>1.1399999999999999</v>
      </c>
      <c r="D113" s="4">
        <f t="shared" si="3"/>
        <v>7.6265999999999989</v>
      </c>
      <c r="E113" s="4">
        <f t="shared" si="4"/>
        <v>162.19659999999999</v>
      </c>
      <c r="F113" s="4">
        <f t="shared" si="5"/>
        <v>1.276600000000002</v>
      </c>
      <c r="G113" s="12">
        <v>2023</v>
      </c>
    </row>
    <row r="114" spans="1:7" x14ac:dyDescent="0.2">
      <c r="A114" s="18">
        <v>44901.94427083333</v>
      </c>
      <c r="B114" s="4">
        <v>6.6999999999999993</v>
      </c>
      <c r="C114" s="4">
        <v>1.1399999999999999</v>
      </c>
      <c r="D114" s="4">
        <f t="shared" si="3"/>
        <v>7.6379999999999981</v>
      </c>
      <c r="E114" s="4">
        <f t="shared" si="4"/>
        <v>162.208</v>
      </c>
      <c r="F114" s="4">
        <f t="shared" si="5"/>
        <v>1.2880000000000109</v>
      </c>
      <c r="G114" s="12">
        <v>2023</v>
      </c>
    </row>
    <row r="115" spans="1:7" x14ac:dyDescent="0.2">
      <c r="A115" s="18">
        <v>44901.983124999999</v>
      </c>
      <c r="B115" s="4">
        <v>6.7100000000000009</v>
      </c>
      <c r="C115" s="4">
        <v>1.1399999999999999</v>
      </c>
      <c r="D115" s="4">
        <f t="shared" si="3"/>
        <v>7.6494</v>
      </c>
      <c r="E115" s="4">
        <f t="shared" si="4"/>
        <v>162.21940000000001</v>
      </c>
      <c r="F115" s="4">
        <f t="shared" si="5"/>
        <v>1.2994000000000199</v>
      </c>
      <c r="G115" s="12">
        <v>2023</v>
      </c>
    </row>
    <row r="116" spans="1:7" x14ac:dyDescent="0.2">
      <c r="A116" s="18">
        <v>44902.058790509262</v>
      </c>
      <c r="B116" s="4">
        <v>6.7200000000000006</v>
      </c>
      <c r="C116" s="4">
        <v>1.1399999999999999</v>
      </c>
      <c r="D116" s="4">
        <f t="shared" si="3"/>
        <v>7.6608000000000001</v>
      </c>
      <c r="E116" s="4">
        <f t="shared" si="4"/>
        <v>162.23079999999999</v>
      </c>
      <c r="F116" s="4">
        <f t="shared" si="5"/>
        <v>1.3108000000000004</v>
      </c>
      <c r="G116" s="12">
        <v>2023</v>
      </c>
    </row>
    <row r="117" spans="1:7" x14ac:dyDescent="0.2">
      <c r="A117" s="18">
        <v>44902.084450231479</v>
      </c>
      <c r="B117" s="4">
        <v>6.73</v>
      </c>
      <c r="C117" s="4">
        <v>1.1399999999999999</v>
      </c>
      <c r="D117" s="4">
        <f t="shared" si="3"/>
        <v>7.6722000000000001</v>
      </c>
      <c r="E117" s="4">
        <f t="shared" si="4"/>
        <v>162.2422</v>
      </c>
      <c r="F117" s="4">
        <f t="shared" si="5"/>
        <v>1.3222000000000094</v>
      </c>
      <c r="G117" s="12">
        <v>2023</v>
      </c>
    </row>
    <row r="118" spans="1:7" x14ac:dyDescent="0.2">
      <c r="A118" s="18">
        <v>44902.092054398148</v>
      </c>
      <c r="B118" s="4">
        <v>6.74</v>
      </c>
      <c r="C118" s="4">
        <v>1.1399999999999999</v>
      </c>
      <c r="D118" s="4">
        <f t="shared" si="3"/>
        <v>7.6835999999999993</v>
      </c>
      <c r="E118" s="4">
        <f t="shared" si="4"/>
        <v>162.25360000000001</v>
      </c>
      <c r="F118" s="4">
        <f t="shared" si="5"/>
        <v>1.3336000000000183</v>
      </c>
      <c r="G118" s="12">
        <v>2023</v>
      </c>
    </row>
    <row r="119" spans="1:7" x14ac:dyDescent="0.2">
      <c r="A119" s="18">
        <v>44902.099079861109</v>
      </c>
      <c r="B119" s="4">
        <v>6.75</v>
      </c>
      <c r="C119" s="4">
        <v>1.1399999999999999</v>
      </c>
      <c r="D119" s="4">
        <f t="shared" si="3"/>
        <v>7.6949999999999994</v>
      </c>
      <c r="E119" s="4">
        <f t="shared" si="4"/>
        <v>162.26499999999999</v>
      </c>
      <c r="F119" s="4">
        <f t="shared" si="5"/>
        <v>1.3449999999999989</v>
      </c>
      <c r="G119" s="12">
        <v>2023</v>
      </c>
    </row>
    <row r="120" spans="1:7" x14ac:dyDescent="0.2">
      <c r="A120" s="18">
        <v>44902.105439814812</v>
      </c>
      <c r="B120" s="4">
        <v>6.76</v>
      </c>
      <c r="C120" s="4">
        <v>1.1399999999999999</v>
      </c>
      <c r="D120" s="4">
        <f t="shared" ref="D120:D183" si="6">B120*C120</f>
        <v>7.7063999999999995</v>
      </c>
      <c r="E120" s="4">
        <f t="shared" si="4"/>
        <v>162.2764</v>
      </c>
      <c r="F120" s="4">
        <f t="shared" si="5"/>
        <v>1.3564000000000078</v>
      </c>
      <c r="G120" s="12">
        <v>2023</v>
      </c>
    </row>
    <row r="121" spans="1:7" x14ac:dyDescent="0.2">
      <c r="A121" s="18">
        <v>44902.121701388889</v>
      </c>
      <c r="B121" s="4">
        <v>6.77</v>
      </c>
      <c r="C121" s="4">
        <v>1.1399999999999999</v>
      </c>
      <c r="D121" s="4">
        <f t="shared" si="6"/>
        <v>7.7177999999999987</v>
      </c>
      <c r="E121" s="4">
        <f t="shared" si="4"/>
        <v>162.2878</v>
      </c>
      <c r="F121" s="4">
        <f t="shared" si="5"/>
        <v>1.3678000000000168</v>
      </c>
      <c r="G121" s="12">
        <v>2023</v>
      </c>
    </row>
    <row r="122" spans="1:7" x14ac:dyDescent="0.2">
      <c r="A122" s="18">
        <v>44902.130769675925</v>
      </c>
      <c r="B122" s="4">
        <v>6.7799999999999994</v>
      </c>
      <c r="C122" s="4">
        <v>1.1399999999999999</v>
      </c>
      <c r="D122" s="4">
        <f t="shared" si="6"/>
        <v>7.7291999999999987</v>
      </c>
      <c r="E122" s="4">
        <f t="shared" si="4"/>
        <v>162.29919999999998</v>
      </c>
      <c r="F122" s="4">
        <f t="shared" si="5"/>
        <v>1.3791999999999973</v>
      </c>
      <c r="G122" s="12">
        <v>2023</v>
      </c>
    </row>
    <row r="123" spans="1:7" x14ac:dyDescent="0.2">
      <c r="A123" s="18">
        <v>44902.141950231482</v>
      </c>
      <c r="B123" s="4">
        <v>6.7900000000000009</v>
      </c>
      <c r="C123" s="4">
        <v>1.1399999999999999</v>
      </c>
      <c r="D123" s="4">
        <f t="shared" si="6"/>
        <v>7.7406000000000006</v>
      </c>
      <c r="E123" s="4">
        <f t="shared" si="4"/>
        <v>162.31059999999999</v>
      </c>
      <c r="F123" s="4">
        <f t="shared" si="5"/>
        <v>1.3906000000000063</v>
      </c>
      <c r="G123" s="12">
        <v>2023</v>
      </c>
    </row>
    <row r="124" spans="1:7" x14ac:dyDescent="0.2">
      <c r="A124" s="18">
        <v>44902.147228009257</v>
      </c>
      <c r="B124" s="4">
        <v>6.8000000000000007</v>
      </c>
      <c r="C124" s="4">
        <v>1.1399999999999999</v>
      </c>
      <c r="D124" s="4">
        <f t="shared" si="6"/>
        <v>7.7519999999999998</v>
      </c>
      <c r="E124" s="4">
        <f t="shared" si="4"/>
        <v>162.322</v>
      </c>
      <c r="F124" s="4">
        <f t="shared" si="5"/>
        <v>1.4020000000000152</v>
      </c>
      <c r="G124" s="12">
        <v>2023</v>
      </c>
    </row>
    <row r="125" spans="1:7" x14ac:dyDescent="0.2">
      <c r="A125" s="18">
        <v>44902.156550925924</v>
      </c>
      <c r="B125" s="4">
        <v>6.8100000000000005</v>
      </c>
      <c r="C125" s="4">
        <v>1.1399999999999999</v>
      </c>
      <c r="D125" s="4">
        <f t="shared" si="6"/>
        <v>7.7633999999999999</v>
      </c>
      <c r="E125" s="4">
        <f t="shared" si="4"/>
        <v>162.33339999999998</v>
      </c>
      <c r="F125" s="4">
        <f t="shared" si="5"/>
        <v>1.4133999999999958</v>
      </c>
      <c r="G125" s="12">
        <v>2023</v>
      </c>
    </row>
    <row r="126" spans="1:7" x14ac:dyDescent="0.2">
      <c r="A126" s="18">
        <v>44902.165937500002</v>
      </c>
      <c r="B126" s="4">
        <v>6.82</v>
      </c>
      <c r="C126" s="4">
        <v>1.1399999999999999</v>
      </c>
      <c r="D126" s="4">
        <f t="shared" si="6"/>
        <v>7.7747999999999999</v>
      </c>
      <c r="E126" s="4">
        <f t="shared" si="4"/>
        <v>162.34479999999999</v>
      </c>
      <c r="F126" s="4">
        <f t="shared" si="5"/>
        <v>1.4248000000000047</v>
      </c>
      <c r="G126" s="12">
        <v>2023</v>
      </c>
    </row>
    <row r="127" spans="1:7" x14ac:dyDescent="0.2">
      <c r="A127" s="18">
        <v>44902.176545138886</v>
      </c>
      <c r="B127" s="4">
        <v>6.83</v>
      </c>
      <c r="C127" s="4">
        <v>1.1399999999999999</v>
      </c>
      <c r="D127" s="4">
        <f t="shared" si="6"/>
        <v>7.7861999999999991</v>
      </c>
      <c r="E127" s="4">
        <f t="shared" si="4"/>
        <v>162.3562</v>
      </c>
      <c r="F127" s="4">
        <f t="shared" si="5"/>
        <v>1.4362000000000137</v>
      </c>
      <c r="G127" s="12">
        <v>2023</v>
      </c>
    </row>
    <row r="128" spans="1:7" x14ac:dyDescent="0.2">
      <c r="A128" s="18">
        <v>44902.188067129631</v>
      </c>
      <c r="B128" s="4">
        <v>6.84</v>
      </c>
      <c r="C128" s="4">
        <v>1.1399999999999999</v>
      </c>
      <c r="D128" s="4">
        <f t="shared" si="6"/>
        <v>7.7975999999999992</v>
      </c>
      <c r="E128" s="4">
        <f t="shared" si="4"/>
        <v>162.36759999999998</v>
      </c>
      <c r="F128" s="4">
        <f t="shared" si="5"/>
        <v>1.4475999999999942</v>
      </c>
      <c r="G128" s="12">
        <v>2023</v>
      </c>
    </row>
    <row r="129" spans="1:7" x14ac:dyDescent="0.2">
      <c r="A129" s="18">
        <v>44902.202853009258</v>
      </c>
      <c r="B129" s="4">
        <v>6.85</v>
      </c>
      <c r="C129" s="4">
        <v>1.1399999999999999</v>
      </c>
      <c r="D129" s="4">
        <f t="shared" si="6"/>
        <v>7.8089999999999993</v>
      </c>
      <c r="E129" s="4">
        <f t="shared" si="4"/>
        <v>162.37899999999999</v>
      </c>
      <c r="F129" s="4">
        <f t="shared" si="5"/>
        <v>1.4590000000000032</v>
      </c>
      <c r="G129" s="12">
        <v>2023</v>
      </c>
    </row>
    <row r="130" spans="1:7" x14ac:dyDescent="0.2">
      <c r="A130" s="18">
        <v>44902.211533564812</v>
      </c>
      <c r="B130" s="4">
        <v>6.8599999999999994</v>
      </c>
      <c r="C130" s="4">
        <v>1.1399999999999999</v>
      </c>
      <c r="D130" s="4">
        <f t="shared" si="6"/>
        <v>7.8203999999999985</v>
      </c>
      <c r="E130" s="4">
        <f t="shared" si="4"/>
        <v>162.3904</v>
      </c>
      <c r="F130" s="4">
        <f t="shared" si="5"/>
        <v>1.4704000000000121</v>
      </c>
      <c r="G130" s="12">
        <v>2023</v>
      </c>
    </row>
    <row r="131" spans="1:7" x14ac:dyDescent="0.2">
      <c r="A131" s="18">
        <v>44902.231041666666</v>
      </c>
      <c r="B131" s="4">
        <v>6.870000000000001</v>
      </c>
      <c r="C131" s="4">
        <v>1.1399999999999999</v>
      </c>
      <c r="D131" s="4">
        <f t="shared" si="6"/>
        <v>7.8318000000000003</v>
      </c>
      <c r="E131" s="4">
        <f t="shared" ref="E131:E194" si="7">D131+154.57</f>
        <v>162.40179999999998</v>
      </c>
      <c r="F131" s="4">
        <f t="shared" ref="F131:F194" si="8">E131-160.92</f>
        <v>1.4817999999999927</v>
      </c>
      <c r="G131" s="12">
        <v>2023</v>
      </c>
    </row>
    <row r="132" spans="1:7" x14ac:dyDescent="0.2">
      <c r="A132" s="18">
        <v>44902.452094907407</v>
      </c>
      <c r="B132" s="4">
        <v>6.8800000000000008</v>
      </c>
      <c r="C132" s="4">
        <v>1.1399999999999999</v>
      </c>
      <c r="D132" s="4">
        <f t="shared" si="6"/>
        <v>7.8432000000000004</v>
      </c>
      <c r="E132" s="4">
        <f t="shared" si="7"/>
        <v>162.41319999999999</v>
      </c>
      <c r="F132" s="4">
        <f t="shared" si="8"/>
        <v>1.4932000000000016</v>
      </c>
      <c r="G132" s="12">
        <v>2023</v>
      </c>
    </row>
    <row r="133" spans="1:7" x14ac:dyDescent="0.2">
      <c r="A133" s="18">
        <v>44902.459166666667</v>
      </c>
      <c r="B133" s="4">
        <v>6.8900000000000006</v>
      </c>
      <c r="C133" s="4">
        <v>1.1399999999999999</v>
      </c>
      <c r="D133" s="4">
        <f t="shared" si="6"/>
        <v>7.8545999999999996</v>
      </c>
      <c r="E133" s="4">
        <f t="shared" si="7"/>
        <v>162.4246</v>
      </c>
      <c r="F133" s="4">
        <f t="shared" si="8"/>
        <v>1.5046000000000106</v>
      </c>
      <c r="G133" s="12">
        <v>2023</v>
      </c>
    </row>
    <row r="134" spans="1:7" x14ac:dyDescent="0.2">
      <c r="A134" s="18">
        <v>44902.465943287039</v>
      </c>
      <c r="B134" s="4">
        <v>6.9</v>
      </c>
      <c r="C134" s="4">
        <v>1.1399999999999999</v>
      </c>
      <c r="D134" s="4">
        <f t="shared" si="6"/>
        <v>7.8659999999999997</v>
      </c>
      <c r="E134" s="4">
        <f t="shared" si="7"/>
        <v>162.43599999999998</v>
      </c>
      <c r="F134" s="4">
        <f t="shared" si="8"/>
        <v>1.5159999999999911</v>
      </c>
      <c r="G134" s="12">
        <v>2023</v>
      </c>
    </row>
    <row r="135" spans="1:7" x14ac:dyDescent="0.2">
      <c r="A135" s="18">
        <v>44902.480410879631</v>
      </c>
      <c r="B135" s="4">
        <v>6.91</v>
      </c>
      <c r="C135" s="4">
        <v>1.1399999999999999</v>
      </c>
      <c r="D135" s="4">
        <f t="shared" si="6"/>
        <v>7.8773999999999997</v>
      </c>
      <c r="E135" s="4">
        <f t="shared" si="7"/>
        <v>162.44739999999999</v>
      </c>
      <c r="F135" s="4">
        <f t="shared" si="8"/>
        <v>1.5274000000000001</v>
      </c>
      <c r="G135" s="12">
        <v>2023</v>
      </c>
    </row>
    <row r="136" spans="1:7" x14ac:dyDescent="0.2">
      <c r="A136" s="18">
        <v>44902.485231481478</v>
      </c>
      <c r="B136" s="4">
        <v>6.92</v>
      </c>
      <c r="C136" s="4">
        <v>1.1399999999999999</v>
      </c>
      <c r="D136" s="4">
        <f t="shared" si="6"/>
        <v>7.8887999999999989</v>
      </c>
      <c r="E136" s="4">
        <f t="shared" si="7"/>
        <v>162.4588</v>
      </c>
      <c r="F136" s="4">
        <f t="shared" si="8"/>
        <v>1.538800000000009</v>
      </c>
      <c r="G136" s="12">
        <v>2023</v>
      </c>
    </row>
    <row r="137" spans="1:7" x14ac:dyDescent="0.2">
      <c r="A137" s="18">
        <v>44902.490190972225</v>
      </c>
      <c r="B137" s="4">
        <v>6.93</v>
      </c>
      <c r="C137" s="4">
        <v>1.1399999999999999</v>
      </c>
      <c r="D137" s="4">
        <f t="shared" si="6"/>
        <v>7.900199999999999</v>
      </c>
      <c r="E137" s="4">
        <f t="shared" si="7"/>
        <v>162.47020000000001</v>
      </c>
      <c r="F137" s="4">
        <f t="shared" si="8"/>
        <v>1.550200000000018</v>
      </c>
      <c r="G137" s="12">
        <v>2023</v>
      </c>
    </row>
    <row r="138" spans="1:7" x14ac:dyDescent="0.2">
      <c r="A138" s="18">
        <v>44902.494114583336</v>
      </c>
      <c r="B138" s="4">
        <v>6.9399999999999995</v>
      </c>
      <c r="C138" s="4">
        <v>1.1399999999999999</v>
      </c>
      <c r="D138" s="4">
        <f t="shared" si="6"/>
        <v>7.9115999999999991</v>
      </c>
      <c r="E138" s="4">
        <f t="shared" si="7"/>
        <v>162.48159999999999</v>
      </c>
      <c r="F138" s="4">
        <f t="shared" si="8"/>
        <v>1.5615999999999985</v>
      </c>
      <c r="G138" s="12">
        <v>2023</v>
      </c>
    </row>
    <row r="139" spans="1:7" x14ac:dyDescent="0.2">
      <c r="A139" s="18">
        <v>44902.49913773148</v>
      </c>
      <c r="B139" s="4">
        <v>6.9499999999999993</v>
      </c>
      <c r="C139" s="4">
        <v>1.1399999999999999</v>
      </c>
      <c r="D139" s="4">
        <f t="shared" si="6"/>
        <v>7.9229999999999983</v>
      </c>
      <c r="E139" s="4">
        <f t="shared" si="7"/>
        <v>162.49299999999999</v>
      </c>
      <c r="F139" s="4">
        <f t="shared" si="8"/>
        <v>1.5730000000000075</v>
      </c>
      <c r="G139" s="12">
        <v>2023</v>
      </c>
    </row>
    <row r="140" spans="1:7" x14ac:dyDescent="0.2">
      <c r="A140" s="18">
        <v>44902.503200231484</v>
      </c>
      <c r="B140" s="4">
        <v>6.9600000000000009</v>
      </c>
      <c r="C140" s="4">
        <v>1.1399999999999999</v>
      </c>
      <c r="D140" s="4">
        <f t="shared" si="6"/>
        <v>7.9344000000000001</v>
      </c>
      <c r="E140" s="4">
        <f t="shared" si="7"/>
        <v>162.5044</v>
      </c>
      <c r="F140" s="4">
        <f t="shared" si="8"/>
        <v>1.5844000000000165</v>
      </c>
      <c r="G140" s="12">
        <v>2023</v>
      </c>
    </row>
    <row r="141" spans="1:7" x14ac:dyDescent="0.2">
      <c r="A141" s="18">
        <v>44902.508153935189</v>
      </c>
      <c r="B141" s="4">
        <v>6.9700000000000006</v>
      </c>
      <c r="C141" s="4">
        <v>1.1399999999999999</v>
      </c>
      <c r="D141" s="4">
        <f t="shared" si="6"/>
        <v>7.9458000000000002</v>
      </c>
      <c r="E141" s="4">
        <f t="shared" si="7"/>
        <v>162.51579999999998</v>
      </c>
      <c r="F141" s="4">
        <f t="shared" si="8"/>
        <v>1.595799999999997</v>
      </c>
      <c r="G141" s="12">
        <v>2023</v>
      </c>
    </row>
    <row r="142" spans="1:7" x14ac:dyDescent="0.2">
      <c r="A142" s="18">
        <v>44902.512256944443</v>
      </c>
      <c r="B142" s="4">
        <v>6.98</v>
      </c>
      <c r="C142" s="4">
        <v>1.1399999999999999</v>
      </c>
      <c r="D142" s="4">
        <f t="shared" si="6"/>
        <v>7.9571999999999994</v>
      </c>
      <c r="E142" s="4">
        <f t="shared" si="7"/>
        <v>162.52719999999999</v>
      </c>
      <c r="F142" s="4">
        <f t="shared" si="8"/>
        <v>1.607200000000006</v>
      </c>
      <c r="G142" s="12">
        <v>2023</v>
      </c>
    </row>
    <row r="143" spans="1:7" x14ac:dyDescent="0.2">
      <c r="A143" s="18">
        <v>44902.517754629633</v>
      </c>
      <c r="B143" s="4">
        <v>6.99</v>
      </c>
      <c r="C143" s="4">
        <v>1.1399999999999999</v>
      </c>
      <c r="D143" s="4">
        <f t="shared" si="6"/>
        <v>7.9685999999999995</v>
      </c>
      <c r="E143" s="4">
        <f t="shared" si="7"/>
        <v>162.5386</v>
      </c>
      <c r="F143" s="4">
        <f t="shared" si="8"/>
        <v>1.6186000000000149</v>
      </c>
      <c r="G143" s="12">
        <v>2023</v>
      </c>
    </row>
    <row r="144" spans="1:7" x14ac:dyDescent="0.2">
      <c r="A144" s="18">
        <v>44902.522418981483</v>
      </c>
      <c r="B144" s="4">
        <v>7</v>
      </c>
      <c r="C144" s="4">
        <v>1.1399999999999999</v>
      </c>
      <c r="D144" s="4">
        <f t="shared" si="6"/>
        <v>7.9799999999999995</v>
      </c>
      <c r="E144" s="4">
        <f t="shared" si="7"/>
        <v>162.54999999999998</v>
      </c>
      <c r="F144" s="4">
        <f t="shared" si="8"/>
        <v>1.6299999999999955</v>
      </c>
      <c r="G144" s="12">
        <v>2023</v>
      </c>
    </row>
    <row r="145" spans="1:7" x14ac:dyDescent="0.2">
      <c r="A145" s="18">
        <v>44902.528362268517</v>
      </c>
      <c r="B145" s="4">
        <v>7.01</v>
      </c>
      <c r="C145" s="4">
        <v>1.1399999999999999</v>
      </c>
      <c r="D145" s="4">
        <f t="shared" si="6"/>
        <v>7.9913999999999987</v>
      </c>
      <c r="E145" s="4">
        <f t="shared" si="7"/>
        <v>162.56139999999999</v>
      </c>
      <c r="F145" s="4">
        <f t="shared" si="8"/>
        <v>1.6414000000000044</v>
      </c>
      <c r="G145" s="12">
        <v>2023</v>
      </c>
    </row>
    <row r="146" spans="1:7" x14ac:dyDescent="0.2">
      <c r="A146" s="18">
        <v>44902.532586805559</v>
      </c>
      <c r="B146" s="4">
        <v>7.02</v>
      </c>
      <c r="C146" s="4">
        <v>1.1399999999999999</v>
      </c>
      <c r="D146" s="4">
        <f t="shared" si="6"/>
        <v>8.0027999999999988</v>
      </c>
      <c r="E146" s="4">
        <f t="shared" si="7"/>
        <v>162.5728</v>
      </c>
      <c r="F146" s="4">
        <f t="shared" si="8"/>
        <v>1.6528000000000134</v>
      </c>
      <c r="G146" s="12">
        <v>2023</v>
      </c>
    </row>
    <row r="147" spans="1:7" x14ac:dyDescent="0.2">
      <c r="A147" s="18">
        <v>44902.537575231479</v>
      </c>
      <c r="B147" s="4">
        <v>7.0299999999999994</v>
      </c>
      <c r="C147" s="4">
        <v>1.1399999999999999</v>
      </c>
      <c r="D147" s="4">
        <f t="shared" si="6"/>
        <v>8.0141999999999989</v>
      </c>
      <c r="E147" s="4">
        <f t="shared" si="7"/>
        <v>162.58419999999998</v>
      </c>
      <c r="F147" s="4">
        <f t="shared" si="8"/>
        <v>1.6641999999999939</v>
      </c>
      <c r="G147" s="12">
        <v>2023</v>
      </c>
    </row>
    <row r="148" spans="1:7" x14ac:dyDescent="0.2">
      <c r="A148" s="18">
        <v>44902.541203703702</v>
      </c>
      <c r="B148" s="4">
        <v>7.0400000000000009</v>
      </c>
      <c r="C148" s="4">
        <v>1.1399999999999999</v>
      </c>
      <c r="D148" s="4">
        <f t="shared" si="6"/>
        <v>8.0256000000000007</v>
      </c>
      <c r="E148" s="4">
        <f t="shared" si="7"/>
        <v>162.59559999999999</v>
      </c>
      <c r="F148" s="4">
        <f t="shared" si="8"/>
        <v>1.6756000000000029</v>
      </c>
      <c r="G148" s="12">
        <v>2023</v>
      </c>
    </row>
    <row r="149" spans="1:7" x14ac:dyDescent="0.2">
      <c r="A149" s="18">
        <v>44902.544357638886</v>
      </c>
      <c r="B149" s="4">
        <v>7.0500000000000007</v>
      </c>
      <c r="C149" s="4">
        <v>1.1399999999999999</v>
      </c>
      <c r="D149" s="4">
        <f t="shared" si="6"/>
        <v>8.0370000000000008</v>
      </c>
      <c r="E149" s="4">
        <f t="shared" si="7"/>
        <v>162.607</v>
      </c>
      <c r="F149" s="4">
        <f t="shared" si="8"/>
        <v>1.6870000000000118</v>
      </c>
      <c r="G149" s="12">
        <v>2023</v>
      </c>
    </row>
    <row r="150" spans="1:7" x14ac:dyDescent="0.2">
      <c r="A150" s="18">
        <v>44902.546076388891</v>
      </c>
      <c r="B150" s="4">
        <v>7.0600000000000005</v>
      </c>
      <c r="C150" s="4">
        <v>1.1399999999999999</v>
      </c>
      <c r="D150" s="4">
        <f t="shared" si="6"/>
        <v>8.0483999999999991</v>
      </c>
      <c r="E150" s="4">
        <f t="shared" si="7"/>
        <v>162.61839999999998</v>
      </c>
      <c r="F150" s="4">
        <f t="shared" si="8"/>
        <v>1.6983999999999924</v>
      </c>
      <c r="G150" s="12">
        <v>2023</v>
      </c>
    </row>
    <row r="151" spans="1:7" x14ac:dyDescent="0.2">
      <c r="A151" s="18">
        <v>44902.548321759263</v>
      </c>
      <c r="B151" s="4">
        <v>7.07</v>
      </c>
      <c r="C151" s="4">
        <v>1.1399999999999999</v>
      </c>
      <c r="D151" s="4">
        <f t="shared" si="6"/>
        <v>8.0597999999999992</v>
      </c>
      <c r="E151" s="4">
        <f t="shared" si="7"/>
        <v>162.62979999999999</v>
      </c>
      <c r="F151" s="4">
        <f t="shared" si="8"/>
        <v>1.7098000000000013</v>
      </c>
      <c r="G151" s="12">
        <v>2023</v>
      </c>
    </row>
    <row r="152" spans="1:7" x14ac:dyDescent="0.2">
      <c r="A152" s="18">
        <v>44902.550109953707</v>
      </c>
      <c r="B152" s="4">
        <v>7.08</v>
      </c>
      <c r="C152" s="4">
        <v>1.1399999999999999</v>
      </c>
      <c r="D152" s="4">
        <f t="shared" si="6"/>
        <v>8.0711999999999993</v>
      </c>
      <c r="E152" s="4">
        <f t="shared" si="7"/>
        <v>162.6412</v>
      </c>
      <c r="F152" s="4">
        <f t="shared" si="8"/>
        <v>1.7212000000000103</v>
      </c>
      <c r="G152" s="12">
        <v>2023</v>
      </c>
    </row>
    <row r="153" spans="1:7" x14ac:dyDescent="0.2">
      <c r="A153" s="18">
        <v>44902.552337962959</v>
      </c>
      <c r="B153" s="4">
        <v>7.09</v>
      </c>
      <c r="C153" s="4">
        <v>1.1399999999999999</v>
      </c>
      <c r="D153" s="4">
        <f t="shared" si="6"/>
        <v>8.0825999999999993</v>
      </c>
      <c r="E153" s="4">
        <f t="shared" si="7"/>
        <v>162.65260000000001</v>
      </c>
      <c r="F153" s="4">
        <f t="shared" si="8"/>
        <v>1.7326000000000192</v>
      </c>
      <c r="G153" s="12">
        <v>2023</v>
      </c>
    </row>
    <row r="154" spans="1:7" x14ac:dyDescent="0.2">
      <c r="A154" s="18">
        <v>44902.554056712965</v>
      </c>
      <c r="B154" s="4">
        <v>7.1</v>
      </c>
      <c r="C154" s="4">
        <v>1.1399999999999999</v>
      </c>
      <c r="D154" s="4">
        <f t="shared" si="6"/>
        <v>8.0939999999999994</v>
      </c>
      <c r="E154" s="4">
        <f t="shared" si="7"/>
        <v>162.66399999999999</v>
      </c>
      <c r="F154" s="4">
        <f t="shared" si="8"/>
        <v>1.7439999999999998</v>
      </c>
      <c r="G154" s="12">
        <v>2023</v>
      </c>
    </row>
    <row r="155" spans="1:7" x14ac:dyDescent="0.2">
      <c r="A155" s="18">
        <v>44902.555937500001</v>
      </c>
      <c r="B155" s="4">
        <v>7.1099999999999994</v>
      </c>
      <c r="C155" s="4">
        <v>1.1399999999999999</v>
      </c>
      <c r="D155" s="4">
        <f t="shared" si="6"/>
        <v>8.1053999999999995</v>
      </c>
      <c r="E155" s="4">
        <f t="shared" si="7"/>
        <v>162.6754</v>
      </c>
      <c r="F155" s="4">
        <f t="shared" si="8"/>
        <v>1.7554000000000087</v>
      </c>
      <c r="G155" s="12">
        <v>2023</v>
      </c>
    </row>
    <row r="156" spans="1:7" x14ac:dyDescent="0.2">
      <c r="A156" s="18">
        <v>44902.557905092595</v>
      </c>
      <c r="B156" s="4">
        <v>7.120000000000001</v>
      </c>
      <c r="C156" s="4">
        <v>1.1399999999999999</v>
      </c>
      <c r="D156" s="4">
        <f t="shared" si="6"/>
        <v>8.1167999999999996</v>
      </c>
      <c r="E156" s="4">
        <f t="shared" si="7"/>
        <v>162.68680000000001</v>
      </c>
      <c r="F156" s="4">
        <f t="shared" si="8"/>
        <v>1.7668000000000177</v>
      </c>
      <c r="G156" s="12">
        <v>2023</v>
      </c>
    </row>
    <row r="157" spans="1:7" x14ac:dyDescent="0.2">
      <c r="A157" s="18">
        <v>44902.561417824072</v>
      </c>
      <c r="B157" s="4">
        <v>7.1300000000000008</v>
      </c>
      <c r="C157" s="4">
        <v>1.1399999999999999</v>
      </c>
      <c r="D157" s="4">
        <f t="shared" si="6"/>
        <v>8.1281999999999996</v>
      </c>
      <c r="E157" s="4">
        <f t="shared" si="7"/>
        <v>162.69819999999999</v>
      </c>
      <c r="F157" s="4">
        <f t="shared" si="8"/>
        <v>1.7781999999999982</v>
      </c>
      <c r="G157" s="12">
        <v>2023</v>
      </c>
    </row>
    <row r="158" spans="1:7" x14ac:dyDescent="0.2">
      <c r="A158" s="18">
        <v>44902.565295138891</v>
      </c>
      <c r="B158" s="4">
        <v>7.1400000000000006</v>
      </c>
      <c r="C158" s="4">
        <v>1.1399999999999999</v>
      </c>
      <c r="D158" s="4">
        <f t="shared" si="6"/>
        <v>8.1395999999999997</v>
      </c>
      <c r="E158" s="4">
        <f t="shared" si="7"/>
        <v>162.70959999999999</v>
      </c>
      <c r="F158" s="4">
        <f t="shared" si="8"/>
        <v>1.7896000000000072</v>
      </c>
      <c r="G158" s="12">
        <v>2023</v>
      </c>
    </row>
    <row r="159" spans="1:7" x14ac:dyDescent="0.2">
      <c r="A159" s="18">
        <v>44902.578784722224</v>
      </c>
      <c r="B159" s="4">
        <v>7.15</v>
      </c>
      <c r="C159" s="4">
        <v>1.1399999999999999</v>
      </c>
      <c r="D159" s="4">
        <f t="shared" si="6"/>
        <v>8.1509999999999998</v>
      </c>
      <c r="E159" s="4">
        <f t="shared" si="7"/>
        <v>162.721</v>
      </c>
      <c r="F159" s="4">
        <f t="shared" si="8"/>
        <v>1.8010000000000161</v>
      </c>
      <c r="G159" s="12">
        <v>2023</v>
      </c>
    </row>
    <row r="160" spans="1:7" x14ac:dyDescent="0.2">
      <c r="A160" s="18">
        <v>44902.765370370369</v>
      </c>
      <c r="B160" s="4">
        <v>7.16</v>
      </c>
      <c r="C160" s="4">
        <v>1.1399999999999999</v>
      </c>
      <c r="D160" s="4">
        <f t="shared" si="6"/>
        <v>8.1623999999999999</v>
      </c>
      <c r="E160" s="4">
        <f t="shared" si="7"/>
        <v>162.73239999999998</v>
      </c>
      <c r="F160" s="4">
        <f t="shared" si="8"/>
        <v>1.8123999999999967</v>
      </c>
      <c r="G160" s="12">
        <v>2023</v>
      </c>
    </row>
    <row r="161" spans="1:7" x14ac:dyDescent="0.2">
      <c r="A161" s="18">
        <v>44903.406140046296</v>
      </c>
      <c r="B161" s="4">
        <v>7.17</v>
      </c>
      <c r="C161" s="4">
        <v>1.1399999999999999</v>
      </c>
      <c r="D161" s="4">
        <f t="shared" si="6"/>
        <v>8.1738</v>
      </c>
      <c r="E161" s="4">
        <f t="shared" si="7"/>
        <v>162.74379999999999</v>
      </c>
      <c r="F161" s="4">
        <f t="shared" si="8"/>
        <v>1.8238000000000056</v>
      </c>
      <c r="G161" s="12">
        <v>2023</v>
      </c>
    </row>
    <row r="162" spans="1:7" x14ac:dyDescent="0.2">
      <c r="A162" s="18">
        <v>44904.401244212961</v>
      </c>
      <c r="B162" s="4">
        <v>7.18</v>
      </c>
      <c r="C162" s="4">
        <v>1.1399999999999999</v>
      </c>
      <c r="D162" s="4">
        <f t="shared" si="6"/>
        <v>8.1851999999999983</v>
      </c>
      <c r="E162" s="4">
        <f t="shared" si="7"/>
        <v>162.7552</v>
      </c>
      <c r="F162" s="4">
        <f t="shared" si="8"/>
        <v>1.8352000000000146</v>
      </c>
      <c r="G162" s="12">
        <v>2023</v>
      </c>
    </row>
    <row r="163" spans="1:7" x14ac:dyDescent="0.2">
      <c r="A163" s="18">
        <v>44905.380613425928</v>
      </c>
      <c r="B163" s="4">
        <v>7.1899999999999995</v>
      </c>
      <c r="C163" s="4">
        <v>1.1399999999999999</v>
      </c>
      <c r="D163" s="4">
        <f t="shared" si="6"/>
        <v>8.1965999999999983</v>
      </c>
      <c r="E163" s="4">
        <f t="shared" si="7"/>
        <v>162.76659999999998</v>
      </c>
      <c r="F163" s="4">
        <f t="shared" si="8"/>
        <v>1.8465999999999951</v>
      </c>
      <c r="G163" s="12">
        <v>2023</v>
      </c>
    </row>
    <row r="164" spans="1:7" x14ac:dyDescent="0.2">
      <c r="A164" s="18">
        <v>44907.005063657409</v>
      </c>
      <c r="B164" s="4">
        <v>7.1999999999999993</v>
      </c>
      <c r="C164" s="4">
        <v>1.1399999999999999</v>
      </c>
      <c r="D164" s="4">
        <f t="shared" si="6"/>
        <v>8.2079999999999984</v>
      </c>
      <c r="E164" s="4">
        <f t="shared" si="7"/>
        <v>162.77799999999999</v>
      </c>
      <c r="F164" s="4">
        <f t="shared" si="8"/>
        <v>1.8580000000000041</v>
      </c>
      <c r="G164" s="12">
        <v>2023</v>
      </c>
    </row>
    <row r="165" spans="1:7" x14ac:dyDescent="0.2">
      <c r="A165" s="18">
        <v>44907.423929398145</v>
      </c>
      <c r="B165" s="4">
        <v>7.2100000000000009</v>
      </c>
      <c r="C165" s="4">
        <v>1.1399999999999999</v>
      </c>
      <c r="D165" s="4">
        <f t="shared" si="6"/>
        <v>8.2194000000000003</v>
      </c>
      <c r="E165" s="4">
        <f t="shared" si="7"/>
        <v>162.7894</v>
      </c>
      <c r="F165" s="4">
        <f t="shared" si="8"/>
        <v>1.8694000000000131</v>
      </c>
      <c r="G165" s="12">
        <v>2023</v>
      </c>
    </row>
    <row r="166" spans="1:7" x14ac:dyDescent="0.2">
      <c r="A166" s="18">
        <v>44907.431111111109</v>
      </c>
      <c r="B166" s="4">
        <v>7.2200000000000006</v>
      </c>
      <c r="C166" s="4">
        <v>1.1399999999999999</v>
      </c>
      <c r="D166" s="4">
        <f t="shared" si="6"/>
        <v>8.2308000000000003</v>
      </c>
      <c r="E166" s="4">
        <f t="shared" si="7"/>
        <v>162.80079999999998</v>
      </c>
      <c r="F166" s="4">
        <f t="shared" si="8"/>
        <v>1.8807999999999936</v>
      </c>
      <c r="G166" s="12">
        <v>2023</v>
      </c>
    </row>
    <row r="167" spans="1:7" x14ac:dyDescent="0.2">
      <c r="A167" s="18">
        <v>44907.439143518517</v>
      </c>
      <c r="B167" s="4">
        <v>7.23</v>
      </c>
      <c r="C167" s="4">
        <v>1.1399999999999999</v>
      </c>
      <c r="D167" s="4">
        <f t="shared" si="6"/>
        <v>8.2422000000000004</v>
      </c>
      <c r="E167" s="4">
        <f t="shared" si="7"/>
        <v>162.81219999999999</v>
      </c>
      <c r="F167" s="4">
        <f t="shared" si="8"/>
        <v>1.8922000000000025</v>
      </c>
      <c r="G167" s="12">
        <v>2023</v>
      </c>
    </row>
    <row r="168" spans="1:7" x14ac:dyDescent="0.2">
      <c r="A168" s="18">
        <v>44907.444346064818</v>
      </c>
      <c r="B168" s="4">
        <v>7.24</v>
      </c>
      <c r="C168" s="4">
        <v>1.1399999999999999</v>
      </c>
      <c r="D168" s="4">
        <f t="shared" si="6"/>
        <v>8.2535999999999987</v>
      </c>
      <c r="E168" s="4">
        <f t="shared" si="7"/>
        <v>162.8236</v>
      </c>
      <c r="F168" s="4">
        <f t="shared" si="8"/>
        <v>1.9036000000000115</v>
      </c>
      <c r="G168" s="12">
        <v>2023</v>
      </c>
    </row>
    <row r="169" spans="1:7" x14ac:dyDescent="0.2">
      <c r="A169" s="18">
        <v>44907.452291666668</v>
      </c>
      <c r="B169" s="4">
        <v>7.25</v>
      </c>
      <c r="C169" s="4">
        <v>1.1399999999999999</v>
      </c>
      <c r="D169" s="4">
        <f t="shared" si="6"/>
        <v>8.2649999999999988</v>
      </c>
      <c r="E169" s="4">
        <f t="shared" si="7"/>
        <v>162.83499999999998</v>
      </c>
      <c r="F169" s="4">
        <f t="shared" si="8"/>
        <v>1.914999999999992</v>
      </c>
      <c r="G169" s="12">
        <v>2023</v>
      </c>
    </row>
    <row r="170" spans="1:7" x14ac:dyDescent="0.2">
      <c r="A170" s="18">
        <v>44907.457795138886</v>
      </c>
      <c r="B170" s="4">
        <v>7.26</v>
      </c>
      <c r="C170" s="4">
        <v>1.1399999999999999</v>
      </c>
      <c r="D170" s="4">
        <f t="shared" si="6"/>
        <v>8.2763999999999989</v>
      </c>
      <c r="E170" s="4">
        <f t="shared" si="7"/>
        <v>162.84639999999999</v>
      </c>
      <c r="F170" s="4">
        <f t="shared" si="8"/>
        <v>1.926400000000001</v>
      </c>
      <c r="G170" s="12">
        <v>2023</v>
      </c>
    </row>
    <row r="171" spans="1:7" x14ac:dyDescent="0.2">
      <c r="A171" s="18">
        <v>44907.464172453707</v>
      </c>
      <c r="B171" s="4">
        <v>7.27</v>
      </c>
      <c r="C171" s="4">
        <v>1.1399999999999999</v>
      </c>
      <c r="D171" s="4">
        <f t="shared" si="6"/>
        <v>8.2877999999999989</v>
      </c>
      <c r="E171" s="4">
        <f t="shared" si="7"/>
        <v>162.8578</v>
      </c>
      <c r="F171" s="4">
        <f t="shared" si="8"/>
        <v>1.93780000000001</v>
      </c>
      <c r="G171" s="12">
        <v>2023</v>
      </c>
    </row>
    <row r="172" spans="1:7" x14ac:dyDescent="0.2">
      <c r="A172" s="18">
        <v>44907.468315972219</v>
      </c>
      <c r="B172" s="4">
        <v>7.2799999999999994</v>
      </c>
      <c r="C172" s="4">
        <v>1.1399999999999999</v>
      </c>
      <c r="D172" s="4">
        <f t="shared" si="6"/>
        <v>8.299199999999999</v>
      </c>
      <c r="E172" s="4">
        <f t="shared" si="7"/>
        <v>162.86919999999998</v>
      </c>
      <c r="F172" s="4">
        <f t="shared" si="8"/>
        <v>1.9491999999999905</v>
      </c>
      <c r="G172" s="12">
        <v>2023</v>
      </c>
    </row>
    <row r="173" spans="1:7" x14ac:dyDescent="0.2">
      <c r="A173" s="18">
        <v>44907.473825231478</v>
      </c>
      <c r="B173" s="4">
        <v>7.2900000000000009</v>
      </c>
      <c r="C173" s="4">
        <v>1.1399999999999999</v>
      </c>
      <c r="D173" s="4">
        <f t="shared" si="6"/>
        <v>8.3106000000000009</v>
      </c>
      <c r="E173" s="4">
        <f t="shared" si="7"/>
        <v>162.88059999999999</v>
      </c>
      <c r="F173" s="4">
        <f t="shared" si="8"/>
        <v>1.9605999999999995</v>
      </c>
      <c r="G173" s="12">
        <v>2023</v>
      </c>
    </row>
    <row r="174" spans="1:7" x14ac:dyDescent="0.2">
      <c r="A174" s="18">
        <v>44907.478015046298</v>
      </c>
      <c r="B174" s="4">
        <v>7.3000000000000007</v>
      </c>
      <c r="C174" s="4">
        <v>1.1399999999999999</v>
      </c>
      <c r="D174" s="4">
        <f t="shared" si="6"/>
        <v>8.322000000000001</v>
      </c>
      <c r="E174" s="4">
        <f t="shared" si="7"/>
        <v>162.892</v>
      </c>
      <c r="F174" s="4">
        <f t="shared" si="8"/>
        <v>1.9720000000000084</v>
      </c>
      <c r="G174" s="12">
        <v>2023</v>
      </c>
    </row>
    <row r="175" spans="1:7" x14ac:dyDescent="0.2">
      <c r="A175" s="18">
        <v>44907.483715277776</v>
      </c>
      <c r="B175" s="4">
        <v>7.3100000000000005</v>
      </c>
      <c r="C175" s="4">
        <v>1.1399999999999999</v>
      </c>
      <c r="D175" s="4">
        <f t="shared" si="6"/>
        <v>8.3333999999999993</v>
      </c>
      <c r="E175" s="4">
        <f t="shared" si="7"/>
        <v>162.9034</v>
      </c>
      <c r="F175" s="4">
        <f t="shared" si="8"/>
        <v>1.9834000000000174</v>
      </c>
      <c r="G175" s="12">
        <v>2023</v>
      </c>
    </row>
    <row r="176" spans="1:7" x14ac:dyDescent="0.2">
      <c r="A176" s="18">
        <v>44907.487719907411</v>
      </c>
      <c r="B176" s="4">
        <v>7.32</v>
      </c>
      <c r="C176" s="4">
        <v>1.1399999999999999</v>
      </c>
      <c r="D176" s="4">
        <f t="shared" si="6"/>
        <v>8.3447999999999993</v>
      </c>
      <c r="E176" s="4">
        <f t="shared" si="7"/>
        <v>162.91479999999999</v>
      </c>
      <c r="F176" s="4">
        <f t="shared" si="8"/>
        <v>1.9947999999999979</v>
      </c>
      <c r="G176" s="12">
        <v>2023</v>
      </c>
    </row>
    <row r="177" spans="1:7" x14ac:dyDescent="0.2">
      <c r="A177" s="18">
        <v>44907.49267939815</v>
      </c>
      <c r="B177" s="4">
        <v>7.33</v>
      </c>
      <c r="C177" s="4">
        <v>1.1399999999999999</v>
      </c>
      <c r="D177" s="4">
        <f t="shared" si="6"/>
        <v>8.3561999999999994</v>
      </c>
      <c r="E177" s="4">
        <f t="shared" si="7"/>
        <v>162.92619999999999</v>
      </c>
      <c r="F177" s="4">
        <f t="shared" si="8"/>
        <v>2.0062000000000069</v>
      </c>
      <c r="G177" s="12">
        <v>2023</v>
      </c>
    </row>
    <row r="178" spans="1:7" x14ac:dyDescent="0.2">
      <c r="A178" s="18">
        <v>44907.496788194447</v>
      </c>
      <c r="B178" s="4">
        <v>7.34</v>
      </c>
      <c r="C178" s="4">
        <v>1.1399999999999999</v>
      </c>
      <c r="D178" s="4">
        <f t="shared" si="6"/>
        <v>8.3675999999999995</v>
      </c>
      <c r="E178" s="4">
        <f t="shared" si="7"/>
        <v>162.9376</v>
      </c>
      <c r="F178" s="4">
        <f t="shared" si="8"/>
        <v>2.0176000000000158</v>
      </c>
      <c r="G178" s="12">
        <v>2023</v>
      </c>
    </row>
    <row r="179" spans="1:7" x14ac:dyDescent="0.2">
      <c r="A179" s="18">
        <v>44907.501782407409</v>
      </c>
      <c r="B179" s="4">
        <v>7.35</v>
      </c>
      <c r="C179" s="4">
        <v>1.1399999999999999</v>
      </c>
      <c r="D179" s="4">
        <f t="shared" si="6"/>
        <v>8.3789999999999996</v>
      </c>
      <c r="E179" s="4">
        <f t="shared" si="7"/>
        <v>162.94899999999998</v>
      </c>
      <c r="F179" s="4">
        <f t="shared" si="8"/>
        <v>2.0289999999999964</v>
      </c>
      <c r="G179" s="12">
        <v>2023</v>
      </c>
    </row>
    <row r="180" spans="1:7" x14ac:dyDescent="0.2">
      <c r="A180" s="18">
        <v>44907.505862268517</v>
      </c>
      <c r="B180" s="4">
        <v>7.3599999999999994</v>
      </c>
      <c r="C180" s="4">
        <v>1.1399999999999999</v>
      </c>
      <c r="D180" s="4">
        <f t="shared" si="6"/>
        <v>8.3903999999999979</v>
      </c>
      <c r="E180" s="4">
        <f t="shared" si="7"/>
        <v>162.96039999999999</v>
      </c>
      <c r="F180" s="4">
        <f t="shared" si="8"/>
        <v>2.0404000000000053</v>
      </c>
      <c r="G180" s="12">
        <v>2023</v>
      </c>
    </row>
    <row r="181" spans="1:7" x14ac:dyDescent="0.2">
      <c r="A181" s="18">
        <v>44907.511371527777</v>
      </c>
      <c r="B181" s="4">
        <v>7.370000000000001</v>
      </c>
      <c r="C181" s="4">
        <v>1.1399999999999999</v>
      </c>
      <c r="D181" s="4">
        <f t="shared" si="6"/>
        <v>8.4017999999999997</v>
      </c>
      <c r="E181" s="4">
        <f t="shared" si="7"/>
        <v>162.9718</v>
      </c>
      <c r="F181" s="4">
        <f t="shared" si="8"/>
        <v>2.0518000000000143</v>
      </c>
      <c r="G181" s="12">
        <v>2023</v>
      </c>
    </row>
    <row r="182" spans="1:7" x14ac:dyDescent="0.2">
      <c r="A182" s="18">
        <v>44907.515960648147</v>
      </c>
      <c r="B182" s="4">
        <v>7.3800000000000008</v>
      </c>
      <c r="C182" s="4">
        <v>1.1399999999999999</v>
      </c>
      <c r="D182" s="4">
        <f t="shared" si="6"/>
        <v>8.4131999999999998</v>
      </c>
      <c r="E182" s="4">
        <f t="shared" si="7"/>
        <v>162.98319999999998</v>
      </c>
      <c r="F182" s="4">
        <f t="shared" si="8"/>
        <v>2.0631999999999948</v>
      </c>
      <c r="G182" s="12">
        <v>2023</v>
      </c>
    </row>
    <row r="183" spans="1:7" x14ac:dyDescent="0.2">
      <c r="A183" s="18">
        <v>44907.523379629631</v>
      </c>
      <c r="B183" s="4">
        <v>7.3900000000000006</v>
      </c>
      <c r="C183" s="4">
        <v>1.1399999999999999</v>
      </c>
      <c r="D183" s="4">
        <f t="shared" si="6"/>
        <v>8.4245999999999999</v>
      </c>
      <c r="E183" s="4">
        <f t="shared" si="7"/>
        <v>162.99459999999999</v>
      </c>
      <c r="F183" s="4">
        <f t="shared" si="8"/>
        <v>2.0746000000000038</v>
      </c>
      <c r="G183" s="12">
        <v>2023</v>
      </c>
    </row>
    <row r="184" spans="1:7" x14ac:dyDescent="0.2">
      <c r="A184" s="18">
        <v>44907.529745370368</v>
      </c>
      <c r="B184" s="4">
        <v>7.4</v>
      </c>
      <c r="C184" s="4">
        <v>1.1399999999999999</v>
      </c>
      <c r="D184" s="4">
        <f t="shared" ref="D184:D247" si="9">B184*C184</f>
        <v>8.4359999999999999</v>
      </c>
      <c r="E184" s="4">
        <f t="shared" si="7"/>
        <v>163.006</v>
      </c>
      <c r="F184" s="4">
        <f t="shared" si="8"/>
        <v>2.0860000000000127</v>
      </c>
      <c r="G184" s="12">
        <v>2023</v>
      </c>
    </row>
    <row r="185" spans="1:7" x14ac:dyDescent="0.2">
      <c r="A185" s="18">
        <v>44907.537991898149</v>
      </c>
      <c r="B185" s="4">
        <v>7.41</v>
      </c>
      <c r="C185" s="4">
        <v>1.1399999999999999</v>
      </c>
      <c r="D185" s="4">
        <f t="shared" si="9"/>
        <v>8.4474</v>
      </c>
      <c r="E185" s="4">
        <f t="shared" si="7"/>
        <v>163.01739999999998</v>
      </c>
      <c r="F185" s="4">
        <f t="shared" si="8"/>
        <v>2.0973999999999933</v>
      </c>
      <c r="G185" s="12">
        <v>2023</v>
      </c>
    </row>
    <row r="186" spans="1:7" x14ac:dyDescent="0.2">
      <c r="A186" s="18">
        <v>44907.545549768518</v>
      </c>
      <c r="B186" s="4">
        <v>7.42</v>
      </c>
      <c r="C186" s="4">
        <v>1.1399999999999999</v>
      </c>
      <c r="D186" s="4">
        <f t="shared" si="9"/>
        <v>8.4587999999999983</v>
      </c>
      <c r="E186" s="4">
        <f t="shared" si="7"/>
        <v>163.02879999999999</v>
      </c>
      <c r="F186" s="4">
        <f t="shared" si="8"/>
        <v>2.1088000000000022</v>
      </c>
      <c r="G186" s="12">
        <v>2023</v>
      </c>
    </row>
    <row r="187" spans="1:7" x14ac:dyDescent="0.2">
      <c r="A187" s="18">
        <v>44907.558483796296</v>
      </c>
      <c r="B187" s="4">
        <v>7.43</v>
      </c>
      <c r="C187" s="4">
        <v>1.1399999999999999</v>
      </c>
      <c r="D187" s="4">
        <f t="shared" si="9"/>
        <v>8.4701999999999984</v>
      </c>
      <c r="E187" s="4">
        <f t="shared" si="7"/>
        <v>163.0402</v>
      </c>
      <c r="F187" s="4">
        <f t="shared" si="8"/>
        <v>2.1202000000000112</v>
      </c>
      <c r="G187" s="12">
        <v>2023</v>
      </c>
    </row>
    <row r="188" spans="1:7" x14ac:dyDescent="0.2">
      <c r="A188" s="18">
        <v>44907.57012152778</v>
      </c>
      <c r="B188" s="4">
        <v>7.4399999999999995</v>
      </c>
      <c r="C188" s="4">
        <v>1.1399999999999999</v>
      </c>
      <c r="D188" s="4">
        <f t="shared" si="9"/>
        <v>8.4815999999999985</v>
      </c>
      <c r="E188" s="4">
        <f t="shared" si="7"/>
        <v>163.05159999999998</v>
      </c>
      <c r="F188" s="4">
        <f t="shared" si="8"/>
        <v>2.1315999999999917</v>
      </c>
      <c r="G188" s="12">
        <v>2023</v>
      </c>
    </row>
    <row r="189" spans="1:7" x14ac:dyDescent="0.2">
      <c r="A189" s="18">
        <v>44907.623831018522</v>
      </c>
      <c r="B189" s="4">
        <v>7.4499999999999993</v>
      </c>
      <c r="C189" s="4">
        <v>1.1399999999999999</v>
      </c>
      <c r="D189" s="4">
        <f t="shared" si="9"/>
        <v>8.4929999999999986</v>
      </c>
      <c r="E189" s="4">
        <f t="shared" si="7"/>
        <v>163.06299999999999</v>
      </c>
      <c r="F189" s="4">
        <f t="shared" si="8"/>
        <v>2.1430000000000007</v>
      </c>
      <c r="G189" s="12">
        <v>2023</v>
      </c>
    </row>
    <row r="190" spans="1:7" x14ac:dyDescent="0.2">
      <c r="A190" s="18">
        <v>44907.641840277778</v>
      </c>
      <c r="B190" s="4">
        <v>7.4600000000000009</v>
      </c>
      <c r="C190" s="4">
        <v>1.1399999999999999</v>
      </c>
      <c r="D190" s="4">
        <f t="shared" si="9"/>
        <v>8.5044000000000004</v>
      </c>
      <c r="E190" s="4">
        <f t="shared" si="7"/>
        <v>163.0744</v>
      </c>
      <c r="F190" s="4">
        <f t="shared" si="8"/>
        <v>2.1544000000000096</v>
      </c>
      <c r="G190" s="12">
        <v>2023</v>
      </c>
    </row>
    <row r="191" spans="1:7" x14ac:dyDescent="0.2">
      <c r="A191" s="18">
        <v>44908.463101851848</v>
      </c>
      <c r="B191" s="4">
        <v>7.4700000000000006</v>
      </c>
      <c r="C191" s="4">
        <v>1.1399999999999999</v>
      </c>
      <c r="D191" s="4">
        <f t="shared" si="9"/>
        <v>8.5158000000000005</v>
      </c>
      <c r="E191" s="4">
        <f t="shared" si="7"/>
        <v>163.08580000000001</v>
      </c>
      <c r="F191" s="4">
        <f t="shared" si="8"/>
        <v>2.1658000000000186</v>
      </c>
      <c r="G191" s="12">
        <v>2023</v>
      </c>
    </row>
    <row r="192" spans="1:7" x14ac:dyDescent="0.2">
      <c r="A192" s="18">
        <v>44922.886643518519</v>
      </c>
      <c r="B192" s="4">
        <v>7.48</v>
      </c>
      <c r="C192" s="4">
        <v>1.1399999999999999</v>
      </c>
      <c r="D192" s="4">
        <f t="shared" si="9"/>
        <v>8.5272000000000006</v>
      </c>
      <c r="E192" s="4">
        <f t="shared" si="7"/>
        <v>163.09719999999999</v>
      </c>
      <c r="F192" s="4">
        <f t="shared" si="8"/>
        <v>2.1771999999999991</v>
      </c>
      <c r="G192" s="12">
        <v>2023</v>
      </c>
    </row>
    <row r="193" spans="1:7" x14ac:dyDescent="0.2">
      <c r="A193" s="18">
        <v>44922.894166666665</v>
      </c>
      <c r="B193" s="4">
        <v>7.49</v>
      </c>
      <c r="C193" s="4">
        <v>1.1399999999999999</v>
      </c>
      <c r="D193" s="4">
        <f t="shared" si="9"/>
        <v>8.5385999999999989</v>
      </c>
      <c r="E193" s="4">
        <f t="shared" si="7"/>
        <v>163.1086</v>
      </c>
      <c r="F193" s="4">
        <f t="shared" si="8"/>
        <v>2.1886000000000081</v>
      </c>
      <c r="G193" s="12">
        <v>2023</v>
      </c>
    </row>
    <row r="194" spans="1:7" x14ac:dyDescent="0.2">
      <c r="A194" s="18">
        <v>44922.90711226852</v>
      </c>
      <c r="B194" s="4">
        <v>7.5</v>
      </c>
      <c r="C194" s="4">
        <v>1.1399999999999999</v>
      </c>
      <c r="D194" s="4">
        <f t="shared" si="9"/>
        <v>8.5499999999999989</v>
      </c>
      <c r="E194" s="4">
        <f t="shared" si="7"/>
        <v>163.12</v>
      </c>
      <c r="F194" s="4">
        <f t="shared" si="8"/>
        <v>2.2000000000000171</v>
      </c>
      <c r="G194" s="12">
        <v>2023</v>
      </c>
    </row>
    <row r="195" spans="1:7" x14ac:dyDescent="0.2">
      <c r="A195" s="18">
        <v>44922.919890046294</v>
      </c>
      <c r="B195" s="4">
        <v>7.51</v>
      </c>
      <c r="C195" s="4">
        <v>1.1399999999999999</v>
      </c>
      <c r="D195" s="4">
        <f t="shared" si="9"/>
        <v>8.561399999999999</v>
      </c>
      <c r="E195" s="4">
        <f t="shared" ref="E195:E218" si="10">D195+154.57</f>
        <v>163.13139999999999</v>
      </c>
      <c r="F195" s="4">
        <f t="shared" ref="F195:F258" si="11">E195-160.92</f>
        <v>2.2113999999999976</v>
      </c>
      <c r="G195" s="12">
        <v>2023</v>
      </c>
    </row>
    <row r="196" spans="1:7" x14ac:dyDescent="0.2">
      <c r="A196" s="18">
        <v>44922.928703703707</v>
      </c>
      <c r="B196" s="4">
        <v>7.52</v>
      </c>
      <c r="C196" s="4">
        <v>1.1399999999999999</v>
      </c>
      <c r="D196" s="4">
        <f t="shared" si="9"/>
        <v>8.5727999999999991</v>
      </c>
      <c r="E196" s="4">
        <f t="shared" si="10"/>
        <v>163.14279999999999</v>
      </c>
      <c r="F196" s="4">
        <f t="shared" si="11"/>
        <v>2.2228000000000065</v>
      </c>
      <c r="G196" s="12">
        <v>2023</v>
      </c>
    </row>
    <row r="197" spans="1:7" x14ac:dyDescent="0.2">
      <c r="A197" s="18">
        <v>44922.941765046293</v>
      </c>
      <c r="B197" s="4">
        <v>7.5299999999999994</v>
      </c>
      <c r="C197" s="4">
        <v>1.1399999999999999</v>
      </c>
      <c r="D197" s="4">
        <f t="shared" si="9"/>
        <v>8.5841999999999992</v>
      </c>
      <c r="E197" s="4">
        <f t="shared" si="10"/>
        <v>163.1542</v>
      </c>
      <c r="F197" s="4">
        <f t="shared" si="11"/>
        <v>2.2342000000000155</v>
      </c>
      <c r="G197" s="12">
        <v>2023</v>
      </c>
    </row>
    <row r="198" spans="1:7" x14ac:dyDescent="0.2">
      <c r="A198" s="18">
        <v>44922.951614583333</v>
      </c>
      <c r="B198" s="4">
        <v>7.5400000000000009</v>
      </c>
      <c r="C198" s="4">
        <v>1.1399999999999999</v>
      </c>
      <c r="D198" s="4">
        <f t="shared" si="9"/>
        <v>8.595600000000001</v>
      </c>
      <c r="E198" s="4">
        <f t="shared" si="10"/>
        <v>163.16559999999998</v>
      </c>
      <c r="F198" s="4">
        <f t="shared" si="11"/>
        <v>2.245599999999996</v>
      </c>
      <c r="G198" s="12">
        <v>2023</v>
      </c>
    </row>
    <row r="199" spans="1:7" x14ac:dyDescent="0.2">
      <c r="A199" s="18">
        <v>44922.972563657408</v>
      </c>
      <c r="B199" s="4">
        <v>7.5500000000000007</v>
      </c>
      <c r="C199" s="4">
        <v>1.1399999999999999</v>
      </c>
      <c r="D199" s="4">
        <f t="shared" si="9"/>
        <v>8.6069999999999993</v>
      </c>
      <c r="E199" s="4">
        <f t="shared" si="10"/>
        <v>163.17699999999999</v>
      </c>
      <c r="F199" s="4">
        <f t="shared" si="11"/>
        <v>2.257000000000005</v>
      </c>
      <c r="G199" s="12">
        <v>2023</v>
      </c>
    </row>
    <row r="200" spans="1:7" x14ac:dyDescent="0.2">
      <c r="A200" s="18">
        <v>44923.057135416668</v>
      </c>
      <c r="B200" s="4">
        <v>7.5600000000000005</v>
      </c>
      <c r="C200" s="4">
        <v>1.1399999999999999</v>
      </c>
      <c r="D200" s="4">
        <f t="shared" si="9"/>
        <v>8.6183999999999994</v>
      </c>
      <c r="E200" s="4">
        <f t="shared" si="10"/>
        <v>163.1884</v>
      </c>
      <c r="F200" s="4">
        <f t="shared" si="11"/>
        <v>2.268400000000014</v>
      </c>
      <c r="G200" s="12">
        <v>2023</v>
      </c>
    </row>
    <row r="201" spans="1:7" x14ac:dyDescent="0.2">
      <c r="A201" s="18">
        <v>44923.072864583337</v>
      </c>
      <c r="B201" s="4">
        <v>7.57</v>
      </c>
      <c r="C201" s="4">
        <v>1.1399999999999999</v>
      </c>
      <c r="D201" s="4">
        <f t="shared" si="9"/>
        <v>8.6297999999999995</v>
      </c>
      <c r="E201" s="4">
        <f t="shared" si="10"/>
        <v>163.19979999999998</v>
      </c>
      <c r="F201" s="4">
        <f t="shared" si="11"/>
        <v>2.2797999999999945</v>
      </c>
      <c r="G201" s="12">
        <v>2023</v>
      </c>
    </row>
    <row r="202" spans="1:7" x14ac:dyDescent="0.2">
      <c r="A202" s="18">
        <v>44923.083431712963</v>
      </c>
      <c r="B202" s="4">
        <v>7.58</v>
      </c>
      <c r="C202" s="4">
        <v>1.1399999999999999</v>
      </c>
      <c r="D202" s="4">
        <f t="shared" si="9"/>
        <v>8.6411999999999995</v>
      </c>
      <c r="E202" s="4">
        <f t="shared" si="10"/>
        <v>163.21119999999999</v>
      </c>
      <c r="F202" s="4">
        <f t="shared" si="11"/>
        <v>2.2912000000000035</v>
      </c>
      <c r="G202" s="12">
        <v>2023</v>
      </c>
    </row>
    <row r="203" spans="1:7" x14ac:dyDescent="0.2">
      <c r="A203" s="18">
        <v>44923.094398148147</v>
      </c>
      <c r="B203" s="4">
        <v>7.59</v>
      </c>
      <c r="C203" s="4">
        <v>1.1399999999999999</v>
      </c>
      <c r="D203" s="4">
        <f t="shared" si="9"/>
        <v>8.6525999999999996</v>
      </c>
      <c r="E203" s="4">
        <f t="shared" si="10"/>
        <v>163.2226</v>
      </c>
      <c r="F203" s="4">
        <f t="shared" si="11"/>
        <v>2.3026000000000124</v>
      </c>
      <c r="G203" s="12">
        <v>2023</v>
      </c>
    </row>
    <row r="204" spans="1:7" x14ac:dyDescent="0.2">
      <c r="A204" s="18">
        <v>44923.099629629629</v>
      </c>
      <c r="B204" s="4">
        <v>7.6</v>
      </c>
      <c r="C204" s="4">
        <v>1.1399999999999999</v>
      </c>
      <c r="D204" s="4">
        <f t="shared" si="9"/>
        <v>8.6639999999999997</v>
      </c>
      <c r="E204" s="4">
        <f t="shared" si="10"/>
        <v>163.23399999999998</v>
      </c>
      <c r="F204" s="4">
        <f t="shared" si="11"/>
        <v>2.313999999999993</v>
      </c>
      <c r="G204" s="12">
        <v>2023</v>
      </c>
    </row>
    <row r="205" spans="1:7" x14ac:dyDescent="0.2">
      <c r="A205" s="18">
        <v>44923.315787037034</v>
      </c>
      <c r="B205" s="4">
        <v>7.6099999999999994</v>
      </c>
      <c r="C205" s="4">
        <v>1.1399999999999999</v>
      </c>
      <c r="D205" s="4">
        <f t="shared" si="9"/>
        <v>8.675399999999998</v>
      </c>
      <c r="E205" s="4">
        <f t="shared" si="10"/>
        <v>163.24539999999999</v>
      </c>
      <c r="F205" s="4">
        <f t="shared" si="11"/>
        <v>2.3254000000000019</v>
      </c>
      <c r="G205" s="12">
        <v>2023</v>
      </c>
    </row>
    <row r="206" spans="1:7" x14ac:dyDescent="0.2">
      <c r="A206" s="18">
        <v>44923.593686342596</v>
      </c>
      <c r="B206" s="4">
        <v>7.620000000000001</v>
      </c>
      <c r="C206" s="4">
        <v>1.1399999999999999</v>
      </c>
      <c r="D206" s="4">
        <f t="shared" si="9"/>
        <v>8.6867999999999999</v>
      </c>
      <c r="E206" s="4">
        <f t="shared" si="10"/>
        <v>163.2568</v>
      </c>
      <c r="F206" s="4">
        <f t="shared" si="11"/>
        <v>2.3368000000000109</v>
      </c>
      <c r="G206" s="12">
        <v>2023</v>
      </c>
    </row>
    <row r="207" spans="1:7" x14ac:dyDescent="0.2">
      <c r="A207" s="18">
        <v>44923.598078703704</v>
      </c>
      <c r="B207" s="4">
        <v>7.6300000000000008</v>
      </c>
      <c r="C207" s="4">
        <v>1.1399999999999999</v>
      </c>
      <c r="D207" s="4">
        <f t="shared" si="9"/>
        <v>8.6981999999999999</v>
      </c>
      <c r="E207" s="4">
        <f t="shared" si="10"/>
        <v>163.26819999999998</v>
      </c>
      <c r="F207" s="4">
        <f t="shared" si="11"/>
        <v>2.3481999999999914</v>
      </c>
      <c r="G207" s="12">
        <v>2023</v>
      </c>
    </row>
    <row r="208" spans="1:7" x14ac:dyDescent="0.2">
      <c r="A208" s="18">
        <v>44923.601765046296</v>
      </c>
      <c r="B208" s="4">
        <v>7.6400000000000006</v>
      </c>
      <c r="C208" s="4">
        <v>1.1399999999999999</v>
      </c>
      <c r="D208" s="4">
        <f t="shared" si="9"/>
        <v>8.7096</v>
      </c>
      <c r="E208" s="4">
        <f t="shared" si="10"/>
        <v>163.27959999999999</v>
      </c>
      <c r="F208" s="4">
        <f t="shared" si="11"/>
        <v>2.3596000000000004</v>
      </c>
      <c r="G208" s="12">
        <v>2023</v>
      </c>
    </row>
    <row r="209" spans="1:8" x14ac:dyDescent="0.2">
      <c r="A209" s="18">
        <v>44923.607575231479</v>
      </c>
      <c r="B209" s="4">
        <v>7.65</v>
      </c>
      <c r="C209" s="4">
        <v>1.1399999999999999</v>
      </c>
      <c r="D209" s="4">
        <f t="shared" si="9"/>
        <v>8.7210000000000001</v>
      </c>
      <c r="E209" s="4">
        <f t="shared" si="10"/>
        <v>163.291</v>
      </c>
      <c r="F209" s="4">
        <f t="shared" si="11"/>
        <v>2.3710000000000093</v>
      </c>
      <c r="G209" s="12">
        <v>2023</v>
      </c>
    </row>
    <row r="210" spans="1:8" x14ac:dyDescent="0.2">
      <c r="A210" s="18">
        <v>44923.613483796296</v>
      </c>
      <c r="B210" s="4">
        <v>7.66</v>
      </c>
      <c r="C210" s="4">
        <v>1.1399999999999999</v>
      </c>
      <c r="D210" s="4">
        <f t="shared" si="9"/>
        <v>8.7324000000000002</v>
      </c>
      <c r="E210" s="4">
        <f t="shared" si="10"/>
        <v>163.30240000000001</v>
      </c>
      <c r="F210" s="4">
        <f t="shared" si="11"/>
        <v>2.3824000000000183</v>
      </c>
      <c r="G210" s="12">
        <v>2023</v>
      </c>
    </row>
    <row r="211" spans="1:8" x14ac:dyDescent="0.2">
      <c r="A211" s="18">
        <v>44923.622042824078</v>
      </c>
      <c r="B211" s="4">
        <v>7.67</v>
      </c>
      <c r="C211" s="4">
        <v>1.1399999999999999</v>
      </c>
      <c r="D211" s="4">
        <f t="shared" si="9"/>
        <v>8.7437999999999985</v>
      </c>
      <c r="E211" s="4">
        <f t="shared" si="10"/>
        <v>163.31379999999999</v>
      </c>
      <c r="F211" s="4">
        <f t="shared" si="11"/>
        <v>2.3937999999999988</v>
      </c>
      <c r="G211" s="12">
        <v>2023</v>
      </c>
    </row>
    <row r="212" spans="1:8" x14ac:dyDescent="0.2">
      <c r="A212" s="18">
        <v>44923.630538194448</v>
      </c>
      <c r="B212" s="4">
        <v>7.68</v>
      </c>
      <c r="C212" s="4">
        <v>1.1399999999999999</v>
      </c>
      <c r="D212" s="4">
        <f t="shared" si="9"/>
        <v>8.7551999999999985</v>
      </c>
      <c r="E212" s="4">
        <f t="shared" si="10"/>
        <v>163.3252</v>
      </c>
      <c r="F212" s="4">
        <f t="shared" si="11"/>
        <v>2.4052000000000078</v>
      </c>
      <c r="G212" s="12">
        <v>2023</v>
      </c>
    </row>
    <row r="213" spans="1:8" x14ac:dyDescent="0.2">
      <c r="A213" s="18">
        <v>44923.640086805557</v>
      </c>
      <c r="B213" s="4">
        <v>7.6899999999999995</v>
      </c>
      <c r="C213" s="4">
        <v>1.1399999999999999</v>
      </c>
      <c r="D213" s="4">
        <f t="shared" si="9"/>
        <v>8.7665999999999986</v>
      </c>
      <c r="E213" s="4">
        <f t="shared" si="10"/>
        <v>163.3366</v>
      </c>
      <c r="F213" s="4">
        <f t="shared" si="11"/>
        <v>2.4166000000000167</v>
      </c>
      <c r="G213" s="12">
        <v>2023</v>
      </c>
    </row>
    <row r="214" spans="1:8" x14ac:dyDescent="0.2">
      <c r="A214" s="18">
        <v>44923.647239583333</v>
      </c>
      <c r="B214" s="4">
        <v>7.6999999999999993</v>
      </c>
      <c r="C214" s="4">
        <v>1.1399999999999999</v>
      </c>
      <c r="D214" s="4">
        <f t="shared" si="9"/>
        <v>8.7779999999999987</v>
      </c>
      <c r="E214" s="4">
        <f t="shared" si="10"/>
        <v>163.34799999999998</v>
      </c>
      <c r="F214" s="4">
        <f t="shared" si="11"/>
        <v>2.4279999999999973</v>
      </c>
      <c r="G214" s="12">
        <v>2023</v>
      </c>
    </row>
    <row r="215" spans="1:8" x14ac:dyDescent="0.2">
      <c r="A215" s="18">
        <v>44923.663142361111</v>
      </c>
      <c r="B215" s="4">
        <v>7.7100000000000009</v>
      </c>
      <c r="C215" s="4">
        <v>1.1399999999999999</v>
      </c>
      <c r="D215" s="4">
        <f t="shared" si="9"/>
        <v>8.7894000000000005</v>
      </c>
      <c r="E215" s="4">
        <f t="shared" si="10"/>
        <v>163.35939999999999</v>
      </c>
      <c r="F215" s="4">
        <f t="shared" si="11"/>
        <v>2.4394000000000062</v>
      </c>
      <c r="G215" s="12">
        <v>2023</v>
      </c>
    </row>
    <row r="216" spans="1:8" x14ac:dyDescent="0.2">
      <c r="A216" s="18">
        <v>44923.692835648151</v>
      </c>
      <c r="B216" s="4">
        <v>7.7200000000000006</v>
      </c>
      <c r="C216" s="4">
        <v>1.1399999999999999</v>
      </c>
      <c r="D216" s="4">
        <f t="shared" si="9"/>
        <v>8.8008000000000006</v>
      </c>
      <c r="E216" s="4">
        <f t="shared" si="10"/>
        <v>163.3708</v>
      </c>
      <c r="F216" s="4">
        <f t="shared" si="11"/>
        <v>2.4508000000000152</v>
      </c>
      <c r="G216" s="12">
        <v>2023</v>
      </c>
    </row>
    <row r="217" spans="1:8" x14ac:dyDescent="0.2">
      <c r="A217" s="18">
        <v>44925.428657407407</v>
      </c>
      <c r="B217" s="4">
        <v>7.73</v>
      </c>
      <c r="C217" s="4">
        <v>1.1399999999999999</v>
      </c>
      <c r="D217" s="4">
        <f t="shared" si="9"/>
        <v>8.8121999999999989</v>
      </c>
      <c r="E217" s="4">
        <f t="shared" si="10"/>
        <v>163.38219999999998</v>
      </c>
      <c r="F217" s="4">
        <f t="shared" si="11"/>
        <v>2.4621999999999957</v>
      </c>
      <c r="G217" s="12">
        <v>2023</v>
      </c>
    </row>
    <row r="218" spans="1:8" x14ac:dyDescent="0.2">
      <c r="A218" s="18">
        <v>44925.429664351854</v>
      </c>
      <c r="B218" s="4">
        <v>7.74</v>
      </c>
      <c r="C218" s="4">
        <v>1.1399999999999999</v>
      </c>
      <c r="D218" s="4">
        <f t="shared" si="9"/>
        <v>8.823599999999999</v>
      </c>
      <c r="E218" s="4">
        <f t="shared" si="10"/>
        <v>163.39359999999999</v>
      </c>
      <c r="F218" s="4">
        <f t="shared" si="11"/>
        <v>2.4736000000000047</v>
      </c>
      <c r="G218" s="12">
        <v>2023</v>
      </c>
    </row>
    <row r="219" spans="1:8" x14ac:dyDescent="0.2">
      <c r="A219" s="18">
        <v>44925.430491898151</v>
      </c>
      <c r="B219" s="4">
        <v>0</v>
      </c>
      <c r="C219" s="4">
        <v>1.1399999999999999</v>
      </c>
      <c r="D219" s="4">
        <f t="shared" si="9"/>
        <v>0</v>
      </c>
      <c r="E219" s="4">
        <f>D219+$E$218</f>
        <v>163.39359999999999</v>
      </c>
      <c r="F219" s="4">
        <f t="shared" si="11"/>
        <v>2.4736000000000047</v>
      </c>
      <c r="G219" s="12">
        <v>2023</v>
      </c>
      <c r="H219" s="8" t="s">
        <v>5</v>
      </c>
    </row>
    <row r="220" spans="1:8" x14ac:dyDescent="0.2">
      <c r="A220" s="18">
        <v>44925.433790509262</v>
      </c>
      <c r="B220" s="4">
        <v>0.01</v>
      </c>
      <c r="C220" s="4">
        <v>1.17</v>
      </c>
      <c r="D220" s="4">
        <f t="shared" si="9"/>
        <v>1.17E-2</v>
      </c>
      <c r="E220" s="4">
        <f>D220+$E$218</f>
        <v>163.40529999999998</v>
      </c>
      <c r="F220" s="4">
        <f t="shared" si="11"/>
        <v>2.4852999999999952</v>
      </c>
      <c r="G220" s="12">
        <v>2023</v>
      </c>
    </row>
    <row r="221" spans="1:8" x14ac:dyDescent="0.2">
      <c r="A221" s="18">
        <v>44925.437806712966</v>
      </c>
      <c r="B221" s="4">
        <v>0.02</v>
      </c>
      <c r="C221" s="4">
        <v>1.17</v>
      </c>
      <c r="D221" s="4">
        <f t="shared" si="9"/>
        <v>2.3400000000000001E-2</v>
      </c>
      <c r="E221" s="4">
        <f t="shared" ref="E221:E284" si="12">D221+$E$218</f>
        <v>163.417</v>
      </c>
      <c r="F221" s="4">
        <f t="shared" si="11"/>
        <v>2.4970000000000141</v>
      </c>
      <c r="G221" s="12">
        <v>2023</v>
      </c>
    </row>
    <row r="222" spans="1:8" x14ac:dyDescent="0.2">
      <c r="A222" s="18">
        <v>44925.439878472222</v>
      </c>
      <c r="B222" s="4">
        <v>0.03</v>
      </c>
      <c r="C222" s="4">
        <v>1.17</v>
      </c>
      <c r="D222" s="4">
        <f t="shared" si="9"/>
        <v>3.5099999999999999E-2</v>
      </c>
      <c r="E222" s="4">
        <f t="shared" si="12"/>
        <v>163.42869999999999</v>
      </c>
      <c r="F222" s="4">
        <f t="shared" si="11"/>
        <v>2.5087000000000046</v>
      </c>
      <c r="G222" s="12">
        <v>2023</v>
      </c>
    </row>
    <row r="223" spans="1:8" x14ac:dyDescent="0.2">
      <c r="A223" s="18">
        <v>44925.442256944443</v>
      </c>
      <c r="B223" s="4">
        <v>0.04</v>
      </c>
      <c r="C223" s="4">
        <v>1.17</v>
      </c>
      <c r="D223" s="4">
        <f t="shared" si="9"/>
        <v>4.6800000000000001E-2</v>
      </c>
      <c r="E223" s="4">
        <f t="shared" si="12"/>
        <v>163.44039999999998</v>
      </c>
      <c r="F223" s="4">
        <f t="shared" si="11"/>
        <v>2.5203999999999951</v>
      </c>
      <c r="G223" s="12">
        <v>2023</v>
      </c>
    </row>
    <row r="224" spans="1:8" x14ac:dyDescent="0.2">
      <c r="A224" s="18">
        <v>44925.44449652778</v>
      </c>
      <c r="B224" s="4">
        <v>0.05</v>
      </c>
      <c r="C224" s="4">
        <v>1.17</v>
      </c>
      <c r="D224" s="4">
        <f t="shared" si="9"/>
        <v>5.8499999999999996E-2</v>
      </c>
      <c r="E224" s="4">
        <f t="shared" si="12"/>
        <v>163.4521</v>
      </c>
      <c r="F224" s="4">
        <f t="shared" si="11"/>
        <v>2.532100000000014</v>
      </c>
      <c r="G224" s="12">
        <v>2023</v>
      </c>
    </row>
    <row r="225" spans="1:7" x14ac:dyDescent="0.2">
      <c r="A225" s="18">
        <v>44925.447239583336</v>
      </c>
      <c r="B225" s="4">
        <v>0.06</v>
      </c>
      <c r="C225" s="4">
        <v>1.17</v>
      </c>
      <c r="D225" s="4">
        <f t="shared" si="9"/>
        <v>7.0199999999999999E-2</v>
      </c>
      <c r="E225" s="4">
        <f t="shared" si="12"/>
        <v>163.46379999999999</v>
      </c>
      <c r="F225" s="4">
        <f t="shared" si="11"/>
        <v>2.5438000000000045</v>
      </c>
      <c r="G225" s="12">
        <v>2023</v>
      </c>
    </row>
    <row r="226" spans="1:7" x14ac:dyDescent="0.2">
      <c r="A226" s="18">
        <v>44925.449201388888</v>
      </c>
      <c r="B226" s="4">
        <v>7.0000000000000007E-2</v>
      </c>
      <c r="C226" s="4">
        <v>1.17</v>
      </c>
      <c r="D226" s="4">
        <f t="shared" si="9"/>
        <v>8.1900000000000001E-2</v>
      </c>
      <c r="E226" s="4">
        <f t="shared" si="12"/>
        <v>163.47549999999998</v>
      </c>
      <c r="F226" s="4">
        <f t="shared" si="11"/>
        <v>2.555499999999995</v>
      </c>
      <c r="G226" s="12">
        <v>2023</v>
      </c>
    </row>
    <row r="227" spans="1:7" x14ac:dyDescent="0.2">
      <c r="A227" s="18">
        <v>44925.451348379633</v>
      </c>
      <c r="B227" s="4">
        <v>0.08</v>
      </c>
      <c r="C227" s="4">
        <v>1.17</v>
      </c>
      <c r="D227" s="4">
        <f t="shared" si="9"/>
        <v>9.3600000000000003E-2</v>
      </c>
      <c r="E227" s="4">
        <f t="shared" si="12"/>
        <v>163.4872</v>
      </c>
      <c r="F227" s="4">
        <f t="shared" si="11"/>
        <v>2.5672000000000139</v>
      </c>
      <c r="G227" s="12">
        <v>2023</v>
      </c>
    </row>
    <row r="228" spans="1:7" x14ac:dyDescent="0.2">
      <c r="A228" s="18">
        <v>44925.45330439815</v>
      </c>
      <c r="B228" s="4">
        <v>0.09</v>
      </c>
      <c r="C228" s="4">
        <v>1.17</v>
      </c>
      <c r="D228" s="4">
        <f t="shared" si="9"/>
        <v>0.10529999999999999</v>
      </c>
      <c r="E228" s="4">
        <f t="shared" si="12"/>
        <v>163.49889999999999</v>
      </c>
      <c r="F228" s="4">
        <f t="shared" si="11"/>
        <v>2.5789000000000044</v>
      </c>
      <c r="G228" s="12">
        <v>2023</v>
      </c>
    </row>
    <row r="229" spans="1:7" x14ac:dyDescent="0.2">
      <c r="A229" s="18">
        <v>44925.456452546299</v>
      </c>
      <c r="B229" s="4">
        <v>0.1</v>
      </c>
      <c r="C229" s="4">
        <v>1.17</v>
      </c>
      <c r="D229" s="4">
        <f t="shared" si="9"/>
        <v>0.11699999999999999</v>
      </c>
      <c r="E229" s="4">
        <f t="shared" si="12"/>
        <v>163.51059999999998</v>
      </c>
      <c r="F229" s="4">
        <f t="shared" si="11"/>
        <v>2.5905999999999949</v>
      </c>
      <c r="G229" s="12">
        <v>2023</v>
      </c>
    </row>
    <row r="230" spans="1:7" x14ac:dyDescent="0.2">
      <c r="A230" s="18">
        <v>44925.458975694448</v>
      </c>
      <c r="B230" s="4">
        <v>0.11</v>
      </c>
      <c r="C230" s="4">
        <v>1.17</v>
      </c>
      <c r="D230" s="4">
        <f t="shared" si="9"/>
        <v>0.12869999999999998</v>
      </c>
      <c r="E230" s="4">
        <f t="shared" si="12"/>
        <v>163.5223</v>
      </c>
      <c r="F230" s="4">
        <f t="shared" si="11"/>
        <v>2.6023000000000138</v>
      </c>
      <c r="G230" s="12">
        <v>2023</v>
      </c>
    </row>
    <row r="231" spans="1:7" x14ac:dyDescent="0.2">
      <c r="A231" s="18">
        <v>44925.462222222224</v>
      </c>
      <c r="B231" s="4">
        <v>0.12</v>
      </c>
      <c r="C231" s="4">
        <v>1.17</v>
      </c>
      <c r="D231" s="4">
        <f t="shared" si="9"/>
        <v>0.1404</v>
      </c>
      <c r="E231" s="4">
        <f t="shared" si="12"/>
        <v>163.53399999999999</v>
      </c>
      <c r="F231" s="4">
        <f t="shared" si="11"/>
        <v>2.6140000000000043</v>
      </c>
      <c r="G231" s="12">
        <v>2023</v>
      </c>
    </row>
    <row r="232" spans="1:7" x14ac:dyDescent="0.2">
      <c r="A232" s="18">
        <v>44925.464988425927</v>
      </c>
      <c r="B232" s="4">
        <v>0.13</v>
      </c>
      <c r="C232" s="4">
        <v>1.17</v>
      </c>
      <c r="D232" s="4">
        <f t="shared" si="9"/>
        <v>0.15209999999999999</v>
      </c>
      <c r="E232" s="4">
        <f t="shared" si="12"/>
        <v>163.54569999999998</v>
      </c>
      <c r="F232" s="4">
        <f t="shared" si="11"/>
        <v>2.6256999999999948</v>
      </c>
      <c r="G232" s="12">
        <v>2023</v>
      </c>
    </row>
    <row r="233" spans="1:7" x14ac:dyDescent="0.2">
      <c r="A233" s="18">
        <v>44925.469398148147</v>
      </c>
      <c r="B233" s="4">
        <v>0.14000000000000001</v>
      </c>
      <c r="C233" s="4">
        <v>1.17</v>
      </c>
      <c r="D233" s="4">
        <f t="shared" si="9"/>
        <v>0.1638</v>
      </c>
      <c r="E233" s="4">
        <f t="shared" si="12"/>
        <v>163.5574</v>
      </c>
      <c r="F233" s="4">
        <f t="shared" si="11"/>
        <v>2.6374000000000137</v>
      </c>
      <c r="G233" s="12">
        <v>2023</v>
      </c>
    </row>
    <row r="234" spans="1:7" x14ac:dyDescent="0.2">
      <c r="A234" s="18">
        <v>44925.473362268516</v>
      </c>
      <c r="B234" s="4">
        <v>0.15</v>
      </c>
      <c r="C234" s="4">
        <v>1.17</v>
      </c>
      <c r="D234" s="4">
        <f t="shared" si="9"/>
        <v>0.17549999999999999</v>
      </c>
      <c r="E234" s="4">
        <f t="shared" si="12"/>
        <v>163.56909999999999</v>
      </c>
      <c r="F234" s="4">
        <f t="shared" si="11"/>
        <v>2.6491000000000042</v>
      </c>
      <c r="G234" s="12">
        <v>2023</v>
      </c>
    </row>
    <row r="235" spans="1:7" x14ac:dyDescent="0.2">
      <c r="A235" s="18">
        <v>44925.48028935185</v>
      </c>
      <c r="B235" s="4">
        <v>0.16</v>
      </c>
      <c r="C235" s="4">
        <v>1.17</v>
      </c>
      <c r="D235" s="4">
        <f t="shared" si="9"/>
        <v>0.18720000000000001</v>
      </c>
      <c r="E235" s="4">
        <f t="shared" si="12"/>
        <v>163.58079999999998</v>
      </c>
      <c r="F235" s="4">
        <f t="shared" si="11"/>
        <v>2.6607999999999947</v>
      </c>
      <c r="G235" s="12">
        <v>2023</v>
      </c>
    </row>
    <row r="236" spans="1:7" x14ac:dyDescent="0.2">
      <c r="A236" s="18">
        <v>44927.544803240744</v>
      </c>
      <c r="B236" s="4">
        <v>0.17</v>
      </c>
      <c r="C236" s="4">
        <v>1.17</v>
      </c>
      <c r="D236" s="4">
        <f t="shared" si="9"/>
        <v>0.19889999999999999</v>
      </c>
      <c r="E236" s="4">
        <f t="shared" si="12"/>
        <v>163.5925</v>
      </c>
      <c r="F236" s="4">
        <f t="shared" si="11"/>
        <v>2.6725000000000136</v>
      </c>
      <c r="G236" s="12">
        <v>2023</v>
      </c>
    </row>
    <row r="237" spans="1:7" x14ac:dyDescent="0.2">
      <c r="A237" s="18">
        <v>44927.550040509261</v>
      </c>
      <c r="B237" s="4">
        <v>0.18</v>
      </c>
      <c r="C237" s="4">
        <v>1.17</v>
      </c>
      <c r="D237" s="4">
        <f t="shared" si="9"/>
        <v>0.21059999999999998</v>
      </c>
      <c r="E237" s="4">
        <f t="shared" si="12"/>
        <v>163.60419999999999</v>
      </c>
      <c r="F237" s="4">
        <f t="shared" si="11"/>
        <v>2.6842000000000041</v>
      </c>
      <c r="G237" s="12">
        <v>2023</v>
      </c>
    </row>
    <row r="238" spans="1:7" x14ac:dyDescent="0.2">
      <c r="A238" s="18">
        <v>44927.557262731483</v>
      </c>
      <c r="B238" s="4">
        <v>0.19</v>
      </c>
      <c r="C238" s="4">
        <v>1.17</v>
      </c>
      <c r="D238" s="4">
        <f t="shared" si="9"/>
        <v>0.2223</v>
      </c>
      <c r="E238" s="4">
        <f t="shared" si="12"/>
        <v>163.61589999999998</v>
      </c>
      <c r="F238" s="4">
        <f t="shared" si="11"/>
        <v>2.6958999999999946</v>
      </c>
      <c r="G238" s="12">
        <v>2023</v>
      </c>
    </row>
    <row r="239" spans="1:7" x14ac:dyDescent="0.2">
      <c r="A239" s="18">
        <v>44927.56267939815</v>
      </c>
      <c r="B239" s="4">
        <v>0.2</v>
      </c>
      <c r="C239" s="4">
        <v>1.17</v>
      </c>
      <c r="D239" s="4">
        <f t="shared" si="9"/>
        <v>0.23399999999999999</v>
      </c>
      <c r="E239" s="4">
        <f t="shared" si="12"/>
        <v>163.6276</v>
      </c>
      <c r="F239" s="4">
        <f t="shared" si="11"/>
        <v>2.7076000000000136</v>
      </c>
      <c r="G239" s="12">
        <v>2023</v>
      </c>
    </row>
    <row r="240" spans="1:7" x14ac:dyDescent="0.2">
      <c r="A240" s="18">
        <v>44927.565329861114</v>
      </c>
      <c r="B240" s="4">
        <v>0.21</v>
      </c>
      <c r="C240" s="4">
        <v>1.17</v>
      </c>
      <c r="D240" s="4">
        <f t="shared" si="9"/>
        <v>0.24569999999999997</v>
      </c>
      <c r="E240" s="4">
        <f t="shared" si="12"/>
        <v>163.63929999999999</v>
      </c>
      <c r="F240" s="4">
        <f t="shared" si="11"/>
        <v>2.719300000000004</v>
      </c>
      <c r="G240" s="12">
        <v>2023</v>
      </c>
    </row>
    <row r="241" spans="1:7" x14ac:dyDescent="0.2">
      <c r="A241" s="18">
        <v>44927.567962962959</v>
      </c>
      <c r="B241" s="4">
        <v>0.22</v>
      </c>
      <c r="C241" s="4">
        <v>1.17</v>
      </c>
      <c r="D241" s="4">
        <f t="shared" si="9"/>
        <v>0.25739999999999996</v>
      </c>
      <c r="E241" s="4">
        <f t="shared" si="12"/>
        <v>163.65099999999998</v>
      </c>
      <c r="F241" s="4">
        <f t="shared" si="11"/>
        <v>2.7309999999999945</v>
      </c>
      <c r="G241" s="12">
        <v>2023</v>
      </c>
    </row>
    <row r="242" spans="1:7" x14ac:dyDescent="0.2">
      <c r="A242" s="18">
        <v>44927.569427083334</v>
      </c>
      <c r="B242" s="4">
        <v>0.23</v>
      </c>
      <c r="C242" s="4">
        <v>1.17</v>
      </c>
      <c r="D242" s="4">
        <f t="shared" si="9"/>
        <v>0.26910000000000001</v>
      </c>
      <c r="E242" s="4">
        <f t="shared" si="12"/>
        <v>163.6627</v>
      </c>
      <c r="F242" s="4">
        <f t="shared" si="11"/>
        <v>2.7427000000000135</v>
      </c>
      <c r="G242" s="12">
        <v>2023</v>
      </c>
    </row>
    <row r="243" spans="1:7" x14ac:dyDescent="0.2">
      <c r="A243" s="18">
        <v>44927.571383101851</v>
      </c>
      <c r="B243" s="4">
        <v>0.24</v>
      </c>
      <c r="C243" s="4">
        <v>1.17</v>
      </c>
      <c r="D243" s="4">
        <f t="shared" si="9"/>
        <v>0.28079999999999999</v>
      </c>
      <c r="E243" s="4">
        <f t="shared" si="12"/>
        <v>163.67439999999999</v>
      </c>
      <c r="F243" s="4">
        <f t="shared" si="11"/>
        <v>2.754400000000004</v>
      </c>
      <c r="G243" s="12">
        <v>2023</v>
      </c>
    </row>
    <row r="244" spans="1:7" x14ac:dyDescent="0.2">
      <c r="A244" s="18">
        <v>44927.573645833334</v>
      </c>
      <c r="B244" s="4">
        <v>0.25</v>
      </c>
      <c r="C244" s="4">
        <v>1.17</v>
      </c>
      <c r="D244" s="4">
        <f t="shared" si="9"/>
        <v>0.29249999999999998</v>
      </c>
      <c r="E244" s="4">
        <f t="shared" si="12"/>
        <v>163.68609999999998</v>
      </c>
      <c r="F244" s="4">
        <f t="shared" si="11"/>
        <v>2.7660999999999945</v>
      </c>
      <c r="G244" s="12">
        <v>2023</v>
      </c>
    </row>
    <row r="245" spans="1:7" x14ac:dyDescent="0.2">
      <c r="A245" s="18">
        <v>44927.576903935187</v>
      </c>
      <c r="B245" s="4">
        <v>0.26</v>
      </c>
      <c r="C245" s="4">
        <v>1.17</v>
      </c>
      <c r="D245" s="4">
        <f t="shared" si="9"/>
        <v>0.30419999999999997</v>
      </c>
      <c r="E245" s="4">
        <f t="shared" si="12"/>
        <v>163.6978</v>
      </c>
      <c r="F245" s="4">
        <f t="shared" si="11"/>
        <v>2.7778000000000134</v>
      </c>
      <c r="G245" s="12">
        <v>2023</v>
      </c>
    </row>
    <row r="246" spans="1:7" x14ac:dyDescent="0.2">
      <c r="A246" s="18">
        <v>44927.624930555554</v>
      </c>
      <c r="B246" s="4">
        <v>0.27</v>
      </c>
      <c r="C246" s="4">
        <v>1.17</v>
      </c>
      <c r="D246" s="4">
        <f t="shared" si="9"/>
        <v>0.31590000000000001</v>
      </c>
      <c r="E246" s="4">
        <f t="shared" si="12"/>
        <v>163.70949999999999</v>
      </c>
      <c r="F246" s="4">
        <f t="shared" si="11"/>
        <v>2.7895000000000039</v>
      </c>
      <c r="G246" s="12">
        <v>2023</v>
      </c>
    </row>
    <row r="247" spans="1:7" x14ac:dyDescent="0.2">
      <c r="A247" s="18">
        <v>44927.635885416668</v>
      </c>
      <c r="B247" s="4">
        <v>0.28000000000000003</v>
      </c>
      <c r="C247" s="4">
        <v>1.17</v>
      </c>
      <c r="D247" s="4">
        <f t="shared" si="9"/>
        <v>0.3276</v>
      </c>
      <c r="E247" s="4">
        <f t="shared" si="12"/>
        <v>163.72119999999998</v>
      </c>
      <c r="F247" s="4">
        <f t="shared" si="11"/>
        <v>2.8011999999999944</v>
      </c>
      <c r="G247" s="12">
        <v>2023</v>
      </c>
    </row>
    <row r="248" spans="1:7" x14ac:dyDescent="0.2">
      <c r="A248" s="18">
        <v>44927.660138888888</v>
      </c>
      <c r="B248" s="4">
        <v>0.28999999999999998</v>
      </c>
      <c r="C248" s="4">
        <v>1.17</v>
      </c>
      <c r="D248" s="4">
        <f t="shared" ref="D248:D311" si="13">B248*C248</f>
        <v>0.33929999999999993</v>
      </c>
      <c r="E248" s="4">
        <f t="shared" si="12"/>
        <v>163.7329</v>
      </c>
      <c r="F248" s="4">
        <f t="shared" si="11"/>
        <v>2.8129000000000133</v>
      </c>
      <c r="G248" s="12">
        <v>2023</v>
      </c>
    </row>
    <row r="249" spans="1:7" x14ac:dyDescent="0.2">
      <c r="A249" s="18">
        <v>44927.684282407405</v>
      </c>
      <c r="B249" s="4">
        <v>0.3</v>
      </c>
      <c r="C249" s="4">
        <v>1.17</v>
      </c>
      <c r="D249" s="4">
        <f t="shared" si="13"/>
        <v>0.35099999999999998</v>
      </c>
      <c r="E249" s="4">
        <f t="shared" si="12"/>
        <v>163.74459999999999</v>
      </c>
      <c r="F249" s="4">
        <f t="shared" si="11"/>
        <v>2.8246000000000038</v>
      </c>
      <c r="G249" s="12">
        <v>2023</v>
      </c>
    </row>
    <row r="250" spans="1:7" x14ac:dyDescent="0.2">
      <c r="A250" s="18">
        <v>44927.727505787036</v>
      </c>
      <c r="B250" s="4">
        <v>0.31</v>
      </c>
      <c r="C250" s="4">
        <v>1.17</v>
      </c>
      <c r="D250" s="4">
        <f t="shared" si="13"/>
        <v>0.36269999999999997</v>
      </c>
      <c r="E250" s="4">
        <f t="shared" si="12"/>
        <v>163.75629999999998</v>
      </c>
      <c r="F250" s="4">
        <f t="shared" si="11"/>
        <v>2.8362999999999943</v>
      </c>
      <c r="G250" s="12">
        <v>2023</v>
      </c>
    </row>
    <row r="251" spans="1:7" x14ac:dyDescent="0.2">
      <c r="A251" s="18">
        <v>44927.749062499999</v>
      </c>
      <c r="B251" s="4">
        <v>0.32</v>
      </c>
      <c r="C251" s="4">
        <v>1.17</v>
      </c>
      <c r="D251" s="4">
        <f t="shared" si="13"/>
        <v>0.37440000000000001</v>
      </c>
      <c r="E251" s="4">
        <f t="shared" si="12"/>
        <v>163.768</v>
      </c>
      <c r="F251" s="4">
        <f t="shared" si="11"/>
        <v>2.8480000000000132</v>
      </c>
      <c r="G251" s="12">
        <v>2023</v>
      </c>
    </row>
    <row r="252" spans="1:7" x14ac:dyDescent="0.2">
      <c r="A252" s="18">
        <v>44927.75322337963</v>
      </c>
      <c r="B252" s="4">
        <v>0.33</v>
      </c>
      <c r="C252" s="4">
        <v>1.17</v>
      </c>
      <c r="D252" s="4">
        <f t="shared" si="13"/>
        <v>0.3861</v>
      </c>
      <c r="E252" s="4">
        <f t="shared" si="12"/>
        <v>163.77969999999999</v>
      </c>
      <c r="F252" s="4">
        <f t="shared" si="11"/>
        <v>2.8597000000000037</v>
      </c>
      <c r="G252" s="12">
        <v>2023</v>
      </c>
    </row>
    <row r="253" spans="1:7" x14ac:dyDescent="0.2">
      <c r="A253" s="18">
        <v>44927.756886574076</v>
      </c>
      <c r="B253" s="4">
        <v>0.34</v>
      </c>
      <c r="C253" s="4">
        <v>1.17</v>
      </c>
      <c r="D253" s="4">
        <f t="shared" si="13"/>
        <v>0.39779999999999999</v>
      </c>
      <c r="E253" s="4">
        <f t="shared" si="12"/>
        <v>163.79139999999998</v>
      </c>
      <c r="F253" s="4">
        <f t="shared" si="11"/>
        <v>2.8713999999999942</v>
      </c>
      <c r="G253" s="12">
        <v>2023</v>
      </c>
    </row>
    <row r="254" spans="1:7" x14ac:dyDescent="0.2">
      <c r="A254" s="18">
        <v>44927.760225694445</v>
      </c>
      <c r="B254" s="4">
        <v>0.35</v>
      </c>
      <c r="C254" s="4">
        <v>1.17</v>
      </c>
      <c r="D254" s="4">
        <f t="shared" si="13"/>
        <v>0.40949999999999998</v>
      </c>
      <c r="E254" s="4">
        <f t="shared" si="12"/>
        <v>163.8031</v>
      </c>
      <c r="F254" s="4">
        <f t="shared" si="11"/>
        <v>2.8831000000000131</v>
      </c>
      <c r="G254" s="12">
        <v>2023</v>
      </c>
    </row>
    <row r="255" spans="1:7" x14ac:dyDescent="0.2">
      <c r="A255" s="18">
        <v>44927.797239583335</v>
      </c>
      <c r="B255" s="4">
        <v>0.36</v>
      </c>
      <c r="C255" s="4">
        <v>1.17</v>
      </c>
      <c r="D255" s="4">
        <f t="shared" si="13"/>
        <v>0.42119999999999996</v>
      </c>
      <c r="E255" s="4">
        <f t="shared" si="12"/>
        <v>163.81479999999999</v>
      </c>
      <c r="F255" s="4">
        <f t="shared" si="11"/>
        <v>2.8948000000000036</v>
      </c>
      <c r="G255" s="12">
        <v>2023</v>
      </c>
    </row>
    <row r="256" spans="1:7" x14ac:dyDescent="0.2">
      <c r="A256" s="18">
        <v>44927.824751157408</v>
      </c>
      <c r="B256" s="4">
        <v>0.37</v>
      </c>
      <c r="C256" s="4">
        <v>1.17</v>
      </c>
      <c r="D256" s="4">
        <f t="shared" si="13"/>
        <v>0.43289999999999995</v>
      </c>
      <c r="E256" s="4">
        <f t="shared" si="12"/>
        <v>163.82649999999998</v>
      </c>
      <c r="F256" s="4">
        <f t="shared" si="11"/>
        <v>2.9064999999999941</v>
      </c>
      <c r="G256" s="12">
        <v>2023</v>
      </c>
    </row>
    <row r="257" spans="1:7" x14ac:dyDescent="0.2">
      <c r="A257" s="18">
        <v>44927.894756944443</v>
      </c>
      <c r="B257" s="4">
        <v>0.38</v>
      </c>
      <c r="C257" s="4">
        <v>1.17</v>
      </c>
      <c r="D257" s="4">
        <f t="shared" si="13"/>
        <v>0.4446</v>
      </c>
      <c r="E257" s="4">
        <f t="shared" si="12"/>
        <v>163.8382</v>
      </c>
      <c r="F257" s="4">
        <f t="shared" si="11"/>
        <v>2.918200000000013</v>
      </c>
      <c r="G257" s="12">
        <v>2023</v>
      </c>
    </row>
    <row r="258" spans="1:7" x14ac:dyDescent="0.2">
      <c r="A258" s="18">
        <v>44929.424577546299</v>
      </c>
      <c r="B258" s="4">
        <v>0.39</v>
      </c>
      <c r="C258" s="4">
        <v>1.17</v>
      </c>
      <c r="D258" s="4">
        <f t="shared" si="13"/>
        <v>0.45629999999999998</v>
      </c>
      <c r="E258" s="4">
        <f t="shared" si="12"/>
        <v>163.84989999999999</v>
      </c>
      <c r="F258" s="4">
        <f t="shared" si="11"/>
        <v>2.9299000000000035</v>
      </c>
      <c r="G258" s="12">
        <v>2023</v>
      </c>
    </row>
    <row r="259" spans="1:7" x14ac:dyDescent="0.2">
      <c r="A259" s="18">
        <v>44929.441475694446</v>
      </c>
      <c r="B259" s="4">
        <v>0.4</v>
      </c>
      <c r="C259" s="4">
        <v>1.17</v>
      </c>
      <c r="D259" s="4">
        <f t="shared" si="13"/>
        <v>0.46799999999999997</v>
      </c>
      <c r="E259" s="4">
        <f t="shared" si="12"/>
        <v>163.86159999999998</v>
      </c>
      <c r="F259" s="4">
        <f t="shared" ref="F259:F322" si="14">E259-160.92</f>
        <v>2.941599999999994</v>
      </c>
      <c r="G259" s="12">
        <v>2023</v>
      </c>
    </row>
    <row r="260" spans="1:7" x14ac:dyDescent="0.2">
      <c r="A260" s="18">
        <v>44929.460092592592</v>
      </c>
      <c r="B260" s="4">
        <v>0.41</v>
      </c>
      <c r="C260" s="4">
        <v>1.17</v>
      </c>
      <c r="D260" s="4">
        <f t="shared" si="13"/>
        <v>0.47969999999999996</v>
      </c>
      <c r="E260" s="4">
        <f t="shared" si="12"/>
        <v>163.8733</v>
      </c>
      <c r="F260" s="4">
        <f t="shared" si="14"/>
        <v>2.9533000000000129</v>
      </c>
      <c r="G260" s="12">
        <v>2023</v>
      </c>
    </row>
    <row r="261" spans="1:7" x14ac:dyDescent="0.2">
      <c r="A261" s="18">
        <v>44929.541666666664</v>
      </c>
      <c r="B261" s="4">
        <v>0.42</v>
      </c>
      <c r="C261" s="4">
        <v>1.17</v>
      </c>
      <c r="D261" s="4">
        <f t="shared" si="13"/>
        <v>0.49139999999999995</v>
      </c>
      <c r="E261" s="4">
        <f t="shared" si="12"/>
        <v>163.88499999999999</v>
      </c>
      <c r="F261" s="4">
        <f t="shared" si="14"/>
        <v>2.9650000000000034</v>
      </c>
      <c r="G261" s="12">
        <v>2023</v>
      </c>
    </row>
    <row r="262" spans="1:7" x14ac:dyDescent="0.2">
      <c r="A262" s="18">
        <v>44931.981469907405</v>
      </c>
      <c r="B262" s="4">
        <v>0.43</v>
      </c>
      <c r="C262" s="4">
        <v>1.17</v>
      </c>
      <c r="D262" s="4">
        <f t="shared" si="13"/>
        <v>0.50309999999999999</v>
      </c>
      <c r="E262" s="4">
        <f t="shared" si="12"/>
        <v>163.89669999999998</v>
      </c>
      <c r="F262" s="4">
        <f t="shared" si="14"/>
        <v>2.9766999999999939</v>
      </c>
      <c r="G262" s="12">
        <v>2023</v>
      </c>
    </row>
    <row r="263" spans="1:7" x14ac:dyDescent="0.2">
      <c r="A263" s="18">
        <v>44931.99337384259</v>
      </c>
      <c r="B263" s="4">
        <v>0.44</v>
      </c>
      <c r="C263" s="4">
        <v>1.17</v>
      </c>
      <c r="D263" s="4">
        <f t="shared" si="13"/>
        <v>0.51479999999999992</v>
      </c>
      <c r="E263" s="4">
        <f t="shared" si="12"/>
        <v>163.9084</v>
      </c>
      <c r="F263" s="4">
        <f t="shared" si="14"/>
        <v>2.9884000000000128</v>
      </c>
      <c r="G263" s="12">
        <v>2023</v>
      </c>
    </row>
    <row r="264" spans="1:7" x14ac:dyDescent="0.2">
      <c r="A264" s="18">
        <v>44932.006741898149</v>
      </c>
      <c r="B264" s="4">
        <v>0.45</v>
      </c>
      <c r="C264" s="4">
        <v>1.17</v>
      </c>
      <c r="D264" s="4">
        <f t="shared" si="13"/>
        <v>0.52649999999999997</v>
      </c>
      <c r="E264" s="4">
        <f t="shared" si="12"/>
        <v>163.92009999999999</v>
      </c>
      <c r="F264" s="4">
        <f t="shared" si="14"/>
        <v>3.0001000000000033</v>
      </c>
      <c r="G264" s="12">
        <v>2023</v>
      </c>
    </row>
    <row r="265" spans="1:7" x14ac:dyDescent="0.2">
      <c r="A265" s="18">
        <v>44932.373900462961</v>
      </c>
      <c r="B265" s="4">
        <v>0.46</v>
      </c>
      <c r="C265" s="4">
        <v>1.17</v>
      </c>
      <c r="D265" s="4">
        <f t="shared" si="13"/>
        <v>0.53820000000000001</v>
      </c>
      <c r="E265" s="4">
        <f t="shared" si="12"/>
        <v>163.93179999999998</v>
      </c>
      <c r="F265" s="4">
        <f t="shared" si="14"/>
        <v>3.0117999999999938</v>
      </c>
      <c r="G265" s="12">
        <v>2023</v>
      </c>
    </row>
    <row r="266" spans="1:7" x14ac:dyDescent="0.2">
      <c r="A266" s="18">
        <v>44932.382540509258</v>
      </c>
      <c r="B266" s="4">
        <v>0.47</v>
      </c>
      <c r="C266" s="4">
        <v>1.17</v>
      </c>
      <c r="D266" s="4">
        <f t="shared" si="13"/>
        <v>0.54989999999999994</v>
      </c>
      <c r="E266" s="4">
        <f t="shared" si="12"/>
        <v>163.9435</v>
      </c>
      <c r="F266" s="4">
        <f t="shared" si="14"/>
        <v>3.0235000000000127</v>
      </c>
      <c r="G266" s="12">
        <v>2023</v>
      </c>
    </row>
    <row r="267" spans="1:7" x14ac:dyDescent="0.2">
      <c r="A267" s="18">
        <v>44932.40129050926</v>
      </c>
      <c r="B267" s="4">
        <v>0.48</v>
      </c>
      <c r="C267" s="4">
        <v>1.17</v>
      </c>
      <c r="D267" s="4">
        <f t="shared" si="13"/>
        <v>0.56159999999999999</v>
      </c>
      <c r="E267" s="4">
        <f t="shared" si="12"/>
        <v>163.95519999999999</v>
      </c>
      <c r="F267" s="4">
        <f t="shared" si="14"/>
        <v>3.0352000000000032</v>
      </c>
      <c r="G267" s="12">
        <v>2023</v>
      </c>
    </row>
    <row r="268" spans="1:7" x14ac:dyDescent="0.2">
      <c r="A268" s="18">
        <v>44936.810289351852</v>
      </c>
      <c r="B268" s="4">
        <v>0.49</v>
      </c>
      <c r="C268" s="4">
        <v>1.17</v>
      </c>
      <c r="D268" s="4">
        <f t="shared" si="13"/>
        <v>0.57329999999999992</v>
      </c>
      <c r="E268" s="4">
        <f t="shared" si="12"/>
        <v>163.96689999999998</v>
      </c>
      <c r="F268" s="4">
        <f t="shared" si="14"/>
        <v>3.0468999999999937</v>
      </c>
      <c r="G268" s="12">
        <v>2023</v>
      </c>
    </row>
    <row r="269" spans="1:7" x14ac:dyDescent="0.2">
      <c r="A269" s="18">
        <v>44936.813472222224</v>
      </c>
      <c r="B269" s="4">
        <v>0.5</v>
      </c>
      <c r="C269" s="4">
        <v>1.17</v>
      </c>
      <c r="D269" s="4">
        <f t="shared" si="13"/>
        <v>0.58499999999999996</v>
      </c>
      <c r="E269" s="4">
        <f t="shared" si="12"/>
        <v>163.9786</v>
      </c>
      <c r="F269" s="4">
        <f t="shared" si="14"/>
        <v>3.0586000000000126</v>
      </c>
      <c r="G269" s="12">
        <v>2023</v>
      </c>
    </row>
    <row r="270" spans="1:7" x14ac:dyDescent="0.2">
      <c r="A270" s="18">
        <v>44936.814751157406</v>
      </c>
      <c r="B270" s="4">
        <v>0.51</v>
      </c>
      <c r="C270" s="4">
        <v>1.17</v>
      </c>
      <c r="D270" s="4">
        <f t="shared" si="13"/>
        <v>0.59670000000000001</v>
      </c>
      <c r="E270" s="4">
        <f t="shared" si="12"/>
        <v>163.99029999999999</v>
      </c>
      <c r="F270" s="4">
        <f t="shared" si="14"/>
        <v>3.0703000000000031</v>
      </c>
      <c r="G270" s="12">
        <v>2023</v>
      </c>
    </row>
    <row r="271" spans="1:7" x14ac:dyDescent="0.2">
      <c r="A271" s="18">
        <v>44936.818142361109</v>
      </c>
      <c r="B271" s="4">
        <v>0.52</v>
      </c>
      <c r="C271" s="4">
        <v>1.17</v>
      </c>
      <c r="D271" s="4">
        <f t="shared" si="13"/>
        <v>0.60839999999999994</v>
      </c>
      <c r="E271" s="4">
        <f t="shared" si="12"/>
        <v>164.00199999999998</v>
      </c>
      <c r="F271" s="4">
        <f t="shared" si="14"/>
        <v>3.0819999999999936</v>
      </c>
      <c r="G271" s="12">
        <v>2023</v>
      </c>
    </row>
    <row r="272" spans="1:7" x14ac:dyDescent="0.2">
      <c r="A272" s="18">
        <v>44936.897731481484</v>
      </c>
      <c r="B272" s="4">
        <v>0.53</v>
      </c>
      <c r="C272" s="4">
        <v>1.17</v>
      </c>
      <c r="D272" s="4">
        <f t="shared" si="13"/>
        <v>0.62009999999999998</v>
      </c>
      <c r="E272" s="4">
        <f t="shared" si="12"/>
        <v>164.0137</v>
      </c>
      <c r="F272" s="4">
        <f t="shared" si="14"/>
        <v>3.0937000000000126</v>
      </c>
      <c r="G272" s="12">
        <v>2023</v>
      </c>
    </row>
    <row r="273" spans="1:7" x14ac:dyDescent="0.2">
      <c r="A273" s="18">
        <v>44936.906857638889</v>
      </c>
      <c r="B273" s="4">
        <v>0.54</v>
      </c>
      <c r="C273" s="4">
        <v>1.17</v>
      </c>
      <c r="D273" s="4">
        <f t="shared" si="13"/>
        <v>0.63180000000000003</v>
      </c>
      <c r="E273" s="4">
        <f t="shared" si="12"/>
        <v>164.02539999999999</v>
      </c>
      <c r="F273" s="4">
        <f t="shared" si="14"/>
        <v>3.105400000000003</v>
      </c>
      <c r="G273" s="12">
        <v>2023</v>
      </c>
    </row>
    <row r="274" spans="1:7" x14ac:dyDescent="0.2">
      <c r="A274" s="18">
        <v>44936.922471064812</v>
      </c>
      <c r="B274" s="4">
        <v>0.55000000000000004</v>
      </c>
      <c r="C274" s="4">
        <v>1.17</v>
      </c>
      <c r="D274" s="4">
        <f t="shared" si="13"/>
        <v>0.64349999999999996</v>
      </c>
      <c r="E274" s="4">
        <f t="shared" si="12"/>
        <v>164.03709999999998</v>
      </c>
      <c r="F274" s="4">
        <f t="shared" si="14"/>
        <v>3.1170999999999935</v>
      </c>
      <c r="G274" s="12">
        <v>2023</v>
      </c>
    </row>
    <row r="275" spans="1:7" x14ac:dyDescent="0.2">
      <c r="A275" s="18">
        <v>44937.388408564817</v>
      </c>
      <c r="B275" s="4">
        <v>0.56000000000000005</v>
      </c>
      <c r="C275" s="4">
        <v>1.17</v>
      </c>
      <c r="D275" s="4">
        <f t="shared" si="13"/>
        <v>0.6552</v>
      </c>
      <c r="E275" s="4">
        <f t="shared" si="12"/>
        <v>164.0488</v>
      </c>
      <c r="F275" s="4">
        <f t="shared" si="14"/>
        <v>3.1288000000000125</v>
      </c>
      <c r="G275" s="12">
        <v>2023</v>
      </c>
    </row>
    <row r="276" spans="1:7" x14ac:dyDescent="0.2">
      <c r="A276" s="18">
        <v>44937.410312499997</v>
      </c>
      <c r="B276" s="4">
        <v>0.56999999999999995</v>
      </c>
      <c r="C276" s="4">
        <v>1.17</v>
      </c>
      <c r="D276" s="4">
        <f t="shared" si="13"/>
        <v>0.66689999999999994</v>
      </c>
      <c r="E276" s="4">
        <f t="shared" si="12"/>
        <v>164.06049999999999</v>
      </c>
      <c r="F276" s="4">
        <f t="shared" si="14"/>
        <v>3.140500000000003</v>
      </c>
      <c r="G276" s="12">
        <v>2023</v>
      </c>
    </row>
    <row r="277" spans="1:7" x14ac:dyDescent="0.2">
      <c r="A277" s="18">
        <v>44937.419618055559</v>
      </c>
      <c r="B277" s="4">
        <v>0.57999999999999996</v>
      </c>
      <c r="C277" s="4">
        <v>1.17</v>
      </c>
      <c r="D277" s="4">
        <f t="shared" si="13"/>
        <v>0.67859999999999987</v>
      </c>
      <c r="E277" s="4">
        <f t="shared" si="12"/>
        <v>164.07219999999998</v>
      </c>
      <c r="F277" s="4">
        <f t="shared" si="14"/>
        <v>3.1521999999999935</v>
      </c>
      <c r="G277" s="12">
        <v>2023</v>
      </c>
    </row>
    <row r="278" spans="1:7" x14ac:dyDescent="0.2">
      <c r="A278" s="18">
        <v>44937.424745370372</v>
      </c>
      <c r="B278" s="4">
        <v>0.59</v>
      </c>
      <c r="C278" s="4">
        <v>1.17</v>
      </c>
      <c r="D278" s="4">
        <f t="shared" si="13"/>
        <v>0.69029999999999991</v>
      </c>
      <c r="E278" s="4">
        <f t="shared" si="12"/>
        <v>164.0839</v>
      </c>
      <c r="F278" s="4">
        <f t="shared" si="14"/>
        <v>3.1639000000000124</v>
      </c>
      <c r="G278" s="12">
        <v>2023</v>
      </c>
    </row>
    <row r="279" spans="1:7" x14ac:dyDescent="0.2">
      <c r="A279" s="18">
        <v>44937.429959490742</v>
      </c>
      <c r="B279" s="4">
        <v>0.6</v>
      </c>
      <c r="C279" s="4">
        <v>1.17</v>
      </c>
      <c r="D279" s="4">
        <f t="shared" si="13"/>
        <v>0.70199999999999996</v>
      </c>
      <c r="E279" s="4">
        <f t="shared" si="12"/>
        <v>164.09559999999999</v>
      </c>
      <c r="F279" s="4">
        <f t="shared" si="14"/>
        <v>3.1756000000000029</v>
      </c>
      <c r="G279" s="12">
        <v>2023</v>
      </c>
    </row>
    <row r="280" spans="1:7" x14ac:dyDescent="0.2">
      <c r="A280" s="18">
        <v>44937.436487268518</v>
      </c>
      <c r="B280" s="4">
        <v>0.61</v>
      </c>
      <c r="C280" s="4">
        <v>1.17</v>
      </c>
      <c r="D280" s="4">
        <f t="shared" si="13"/>
        <v>0.71369999999999989</v>
      </c>
      <c r="E280" s="4">
        <f t="shared" si="12"/>
        <v>164.10729999999998</v>
      </c>
      <c r="F280" s="4">
        <f t="shared" si="14"/>
        <v>3.1872999999999934</v>
      </c>
      <c r="G280" s="12">
        <v>2023</v>
      </c>
    </row>
    <row r="281" spans="1:7" x14ac:dyDescent="0.2">
      <c r="A281" s="18">
        <v>44937.441203703704</v>
      </c>
      <c r="B281" s="4">
        <v>0.62</v>
      </c>
      <c r="C281" s="4">
        <v>1.17</v>
      </c>
      <c r="D281" s="4">
        <f t="shared" si="13"/>
        <v>0.72539999999999993</v>
      </c>
      <c r="E281" s="4">
        <f t="shared" si="12"/>
        <v>164.119</v>
      </c>
      <c r="F281" s="4">
        <f t="shared" si="14"/>
        <v>3.1990000000000123</v>
      </c>
      <c r="G281" s="12">
        <v>2023</v>
      </c>
    </row>
    <row r="282" spans="1:7" x14ac:dyDescent="0.2">
      <c r="A282" s="18">
        <v>44937.447910879629</v>
      </c>
      <c r="B282" s="4">
        <v>0.63</v>
      </c>
      <c r="C282" s="4">
        <v>1.17</v>
      </c>
      <c r="D282" s="4">
        <f t="shared" si="13"/>
        <v>0.73709999999999998</v>
      </c>
      <c r="E282" s="4">
        <f t="shared" si="12"/>
        <v>164.13069999999999</v>
      </c>
      <c r="F282" s="4">
        <f t="shared" si="14"/>
        <v>3.2107000000000028</v>
      </c>
      <c r="G282" s="12">
        <v>2023</v>
      </c>
    </row>
    <row r="283" spans="1:7" x14ac:dyDescent="0.2">
      <c r="A283" s="18">
        <v>44937.453223379627</v>
      </c>
      <c r="B283" s="4">
        <v>0.64</v>
      </c>
      <c r="C283" s="4">
        <v>1.17</v>
      </c>
      <c r="D283" s="4">
        <f t="shared" si="13"/>
        <v>0.74880000000000002</v>
      </c>
      <c r="E283" s="4">
        <f t="shared" si="12"/>
        <v>164.14239999999998</v>
      </c>
      <c r="F283" s="4">
        <f t="shared" si="14"/>
        <v>3.2223999999999933</v>
      </c>
      <c r="G283" s="12">
        <v>2023</v>
      </c>
    </row>
    <row r="284" spans="1:7" x14ac:dyDescent="0.2">
      <c r="A284" s="18">
        <v>44937.460451388892</v>
      </c>
      <c r="B284" s="4">
        <v>0.65</v>
      </c>
      <c r="C284" s="4">
        <v>1.17</v>
      </c>
      <c r="D284" s="4">
        <f t="shared" si="13"/>
        <v>0.76049999999999995</v>
      </c>
      <c r="E284" s="4">
        <f t="shared" si="12"/>
        <v>164.1541</v>
      </c>
      <c r="F284" s="4">
        <f t="shared" si="14"/>
        <v>3.2341000000000122</v>
      </c>
      <c r="G284" s="12">
        <v>2023</v>
      </c>
    </row>
    <row r="285" spans="1:7" x14ac:dyDescent="0.2">
      <c r="A285" s="18">
        <v>44937.467841435187</v>
      </c>
      <c r="B285" s="4">
        <v>0.66</v>
      </c>
      <c r="C285" s="4">
        <v>1.17</v>
      </c>
      <c r="D285" s="4">
        <f t="shared" si="13"/>
        <v>0.7722</v>
      </c>
      <c r="E285" s="4">
        <f t="shared" ref="E285:E348" si="15">D285+$E$218</f>
        <v>164.16579999999999</v>
      </c>
      <c r="F285" s="4">
        <f t="shared" si="14"/>
        <v>3.2458000000000027</v>
      </c>
      <c r="G285" s="12">
        <v>2023</v>
      </c>
    </row>
    <row r="286" spans="1:7" x14ac:dyDescent="0.2">
      <c r="A286" s="18">
        <v>44937.474774305556</v>
      </c>
      <c r="B286" s="4">
        <v>0.67</v>
      </c>
      <c r="C286" s="4">
        <v>1.17</v>
      </c>
      <c r="D286" s="4">
        <f t="shared" si="13"/>
        <v>0.78390000000000004</v>
      </c>
      <c r="E286" s="4">
        <f t="shared" si="15"/>
        <v>164.17749999999998</v>
      </c>
      <c r="F286" s="4">
        <f t="shared" si="14"/>
        <v>3.2574999999999932</v>
      </c>
      <c r="G286" s="12">
        <v>2023</v>
      </c>
    </row>
    <row r="287" spans="1:7" x14ac:dyDescent="0.2">
      <c r="A287" s="18">
        <v>44937.480862268516</v>
      </c>
      <c r="B287" s="4">
        <v>0.68</v>
      </c>
      <c r="C287" s="4">
        <v>1.17</v>
      </c>
      <c r="D287" s="4">
        <f t="shared" si="13"/>
        <v>0.79559999999999997</v>
      </c>
      <c r="E287" s="4">
        <f t="shared" si="15"/>
        <v>164.1892</v>
      </c>
      <c r="F287" s="4">
        <f t="shared" si="14"/>
        <v>3.2692000000000121</v>
      </c>
      <c r="G287" s="12">
        <v>2023</v>
      </c>
    </row>
    <row r="288" spans="1:7" x14ac:dyDescent="0.2">
      <c r="A288" s="18">
        <v>44937.487482638891</v>
      </c>
      <c r="B288" s="4">
        <v>0.69</v>
      </c>
      <c r="C288" s="4">
        <v>1.17</v>
      </c>
      <c r="D288" s="4">
        <f t="shared" si="13"/>
        <v>0.80729999999999991</v>
      </c>
      <c r="E288" s="4">
        <f t="shared" si="15"/>
        <v>164.20089999999999</v>
      </c>
      <c r="F288" s="4">
        <f t="shared" si="14"/>
        <v>3.2809000000000026</v>
      </c>
      <c r="G288" s="12">
        <v>2023</v>
      </c>
    </row>
    <row r="289" spans="1:7" x14ac:dyDescent="0.2">
      <c r="A289" s="18">
        <v>44937.496788194447</v>
      </c>
      <c r="B289" s="4">
        <v>0.7</v>
      </c>
      <c r="C289" s="4">
        <v>1.17</v>
      </c>
      <c r="D289" s="4">
        <f t="shared" si="13"/>
        <v>0.81899999999999995</v>
      </c>
      <c r="E289" s="4">
        <f t="shared" si="15"/>
        <v>164.21259999999998</v>
      </c>
      <c r="F289" s="4">
        <f t="shared" si="14"/>
        <v>3.2925999999999931</v>
      </c>
      <c r="G289" s="12">
        <v>2023</v>
      </c>
    </row>
    <row r="290" spans="1:7" x14ac:dyDescent="0.2">
      <c r="A290" s="18">
        <v>44937.518038194445</v>
      </c>
      <c r="B290" s="4">
        <v>0.71</v>
      </c>
      <c r="C290" s="4">
        <v>1.17</v>
      </c>
      <c r="D290" s="4">
        <f t="shared" si="13"/>
        <v>0.83069999999999988</v>
      </c>
      <c r="E290" s="4">
        <f t="shared" si="15"/>
        <v>164.2243</v>
      </c>
      <c r="F290" s="4">
        <f t="shared" si="14"/>
        <v>3.304300000000012</v>
      </c>
      <c r="G290" s="12">
        <v>2023</v>
      </c>
    </row>
    <row r="291" spans="1:7" x14ac:dyDescent="0.2">
      <c r="A291" s="18">
        <v>44937.531811342589</v>
      </c>
      <c r="B291" s="4">
        <v>0.72</v>
      </c>
      <c r="C291" s="4">
        <v>1.17</v>
      </c>
      <c r="D291" s="4">
        <f t="shared" si="13"/>
        <v>0.84239999999999993</v>
      </c>
      <c r="E291" s="4">
        <f t="shared" si="15"/>
        <v>164.23599999999999</v>
      </c>
      <c r="F291" s="4">
        <f t="shared" si="14"/>
        <v>3.3160000000000025</v>
      </c>
      <c r="G291" s="12">
        <v>2023</v>
      </c>
    </row>
    <row r="292" spans="1:7" x14ac:dyDescent="0.2">
      <c r="A292" s="18">
        <v>44938.379681712962</v>
      </c>
      <c r="B292" s="4">
        <v>0.73</v>
      </c>
      <c r="C292" s="4">
        <v>1.17</v>
      </c>
      <c r="D292" s="4">
        <f t="shared" si="13"/>
        <v>0.85409999999999997</v>
      </c>
      <c r="E292" s="4">
        <f t="shared" si="15"/>
        <v>164.24769999999998</v>
      </c>
      <c r="F292" s="4">
        <f t="shared" si="14"/>
        <v>3.327699999999993</v>
      </c>
      <c r="G292" s="12">
        <v>2023</v>
      </c>
    </row>
    <row r="293" spans="1:7" x14ac:dyDescent="0.2">
      <c r="A293" s="18">
        <v>44939.389039351852</v>
      </c>
      <c r="B293" s="4">
        <v>0.74</v>
      </c>
      <c r="C293" s="4">
        <v>1.17</v>
      </c>
      <c r="D293" s="4">
        <f t="shared" si="13"/>
        <v>0.8657999999999999</v>
      </c>
      <c r="E293" s="4">
        <f t="shared" si="15"/>
        <v>164.2594</v>
      </c>
      <c r="F293" s="4">
        <f t="shared" si="14"/>
        <v>3.3394000000000119</v>
      </c>
      <c r="G293" s="12">
        <v>2023</v>
      </c>
    </row>
    <row r="294" spans="1:7" x14ac:dyDescent="0.2">
      <c r="A294" s="18">
        <v>44942.75513888889</v>
      </c>
      <c r="B294" s="4">
        <v>0.75</v>
      </c>
      <c r="C294" s="4">
        <v>1.17</v>
      </c>
      <c r="D294" s="4">
        <f t="shared" si="13"/>
        <v>0.87749999999999995</v>
      </c>
      <c r="E294" s="4">
        <f t="shared" si="15"/>
        <v>164.27109999999999</v>
      </c>
      <c r="F294" s="4">
        <f t="shared" si="14"/>
        <v>3.3511000000000024</v>
      </c>
      <c r="G294" s="12">
        <v>2023</v>
      </c>
    </row>
    <row r="295" spans="1:7" x14ac:dyDescent="0.2">
      <c r="A295" s="18">
        <v>44942.865086805556</v>
      </c>
      <c r="B295" s="4">
        <v>0.76</v>
      </c>
      <c r="C295" s="4">
        <v>1.17</v>
      </c>
      <c r="D295" s="4">
        <f t="shared" si="13"/>
        <v>0.88919999999999999</v>
      </c>
      <c r="E295" s="4">
        <f t="shared" si="15"/>
        <v>164.28279999999998</v>
      </c>
      <c r="F295" s="4">
        <f t="shared" si="14"/>
        <v>3.3627999999999929</v>
      </c>
      <c r="G295" s="12">
        <v>2023</v>
      </c>
    </row>
    <row r="296" spans="1:7" x14ac:dyDescent="0.2">
      <c r="A296" s="18">
        <v>44942.870983796296</v>
      </c>
      <c r="B296" s="4">
        <v>0.77</v>
      </c>
      <c r="C296" s="4">
        <v>1.17</v>
      </c>
      <c r="D296" s="4">
        <f t="shared" si="13"/>
        <v>0.90089999999999992</v>
      </c>
      <c r="E296" s="4">
        <f t="shared" si="15"/>
        <v>164.2945</v>
      </c>
      <c r="F296" s="4">
        <f t="shared" si="14"/>
        <v>3.3745000000000118</v>
      </c>
      <c r="G296" s="12">
        <v>2023</v>
      </c>
    </row>
    <row r="297" spans="1:7" x14ac:dyDescent="0.2">
      <c r="A297" s="18">
        <v>44942.891805555555</v>
      </c>
      <c r="B297" s="4">
        <v>0.78</v>
      </c>
      <c r="C297" s="4">
        <v>1.17</v>
      </c>
      <c r="D297" s="4">
        <f t="shared" si="13"/>
        <v>0.91259999999999997</v>
      </c>
      <c r="E297" s="4">
        <f t="shared" si="15"/>
        <v>164.30619999999999</v>
      </c>
      <c r="F297" s="4">
        <f t="shared" si="14"/>
        <v>3.3862000000000023</v>
      </c>
      <c r="G297" s="12">
        <v>2023</v>
      </c>
    </row>
    <row r="298" spans="1:7" x14ac:dyDescent="0.2">
      <c r="A298" s="18">
        <v>44943.508194444446</v>
      </c>
      <c r="B298" s="4">
        <v>0.79</v>
      </c>
      <c r="C298" s="4">
        <v>1.17</v>
      </c>
      <c r="D298" s="4">
        <f t="shared" si="13"/>
        <v>0.92430000000000001</v>
      </c>
      <c r="E298" s="4">
        <f t="shared" si="15"/>
        <v>164.31789999999998</v>
      </c>
      <c r="F298" s="4">
        <f t="shared" si="14"/>
        <v>3.3978999999999928</v>
      </c>
      <c r="G298" s="12">
        <v>2023</v>
      </c>
    </row>
    <row r="299" spans="1:7" x14ac:dyDescent="0.2">
      <c r="A299" s="18">
        <v>44943.520792824071</v>
      </c>
      <c r="B299" s="4">
        <v>0.8</v>
      </c>
      <c r="C299" s="4">
        <v>1.17</v>
      </c>
      <c r="D299" s="4">
        <f t="shared" si="13"/>
        <v>0.93599999999999994</v>
      </c>
      <c r="E299" s="4">
        <f t="shared" si="15"/>
        <v>164.3296</v>
      </c>
      <c r="F299" s="4">
        <f t="shared" si="14"/>
        <v>3.4096000000000117</v>
      </c>
      <c r="G299" s="12">
        <v>2023</v>
      </c>
    </row>
    <row r="300" spans="1:7" x14ac:dyDescent="0.2">
      <c r="A300" s="18">
        <v>44943.562280092592</v>
      </c>
      <c r="B300" s="4">
        <v>0.81</v>
      </c>
      <c r="C300" s="4">
        <v>1.17</v>
      </c>
      <c r="D300" s="4">
        <f t="shared" si="13"/>
        <v>0.94769999999999999</v>
      </c>
      <c r="E300" s="4">
        <f t="shared" si="15"/>
        <v>164.34129999999999</v>
      </c>
      <c r="F300" s="4">
        <f t="shared" si="14"/>
        <v>3.4213000000000022</v>
      </c>
      <c r="G300" s="12">
        <v>2023</v>
      </c>
    </row>
    <row r="301" spans="1:7" x14ac:dyDescent="0.2">
      <c r="A301" s="18">
        <v>44943.579421296294</v>
      </c>
      <c r="B301" s="4">
        <v>0.82</v>
      </c>
      <c r="C301" s="4">
        <v>1.17</v>
      </c>
      <c r="D301" s="4">
        <f t="shared" si="13"/>
        <v>0.95939999999999992</v>
      </c>
      <c r="E301" s="4">
        <f t="shared" si="15"/>
        <v>164.35299999999998</v>
      </c>
      <c r="F301" s="4">
        <f t="shared" si="14"/>
        <v>3.4329999999999927</v>
      </c>
      <c r="G301" s="12">
        <v>2023</v>
      </c>
    </row>
    <row r="302" spans="1:7" x14ac:dyDescent="0.2">
      <c r="A302" s="18">
        <v>44943.593344907407</v>
      </c>
      <c r="B302" s="4">
        <v>0.83</v>
      </c>
      <c r="C302" s="4">
        <v>1.17</v>
      </c>
      <c r="D302" s="4">
        <f t="shared" si="13"/>
        <v>0.97109999999999985</v>
      </c>
      <c r="E302" s="4">
        <f t="shared" si="15"/>
        <v>164.3647</v>
      </c>
      <c r="F302" s="4">
        <f t="shared" si="14"/>
        <v>3.4447000000000116</v>
      </c>
      <c r="G302" s="12">
        <v>2023</v>
      </c>
    </row>
    <row r="303" spans="1:7" x14ac:dyDescent="0.2">
      <c r="A303" s="18">
        <v>44943.60242476852</v>
      </c>
      <c r="B303" s="4">
        <v>0.84</v>
      </c>
      <c r="C303" s="4">
        <v>1.17</v>
      </c>
      <c r="D303" s="4">
        <f t="shared" si="13"/>
        <v>0.9827999999999999</v>
      </c>
      <c r="E303" s="4">
        <f t="shared" si="15"/>
        <v>164.37639999999999</v>
      </c>
      <c r="F303" s="4">
        <f t="shared" si="14"/>
        <v>3.4564000000000021</v>
      </c>
      <c r="G303" s="12">
        <v>2023</v>
      </c>
    </row>
    <row r="304" spans="1:7" x14ac:dyDescent="0.2">
      <c r="A304" s="18">
        <v>44943.613755787039</v>
      </c>
      <c r="B304" s="4">
        <v>0.85</v>
      </c>
      <c r="C304" s="4">
        <v>1.17</v>
      </c>
      <c r="D304" s="4">
        <f t="shared" si="13"/>
        <v>0.99449999999999994</v>
      </c>
      <c r="E304" s="4">
        <f t="shared" si="15"/>
        <v>164.38809999999998</v>
      </c>
      <c r="F304" s="4">
        <f t="shared" si="14"/>
        <v>3.4680999999999926</v>
      </c>
      <c r="G304" s="12">
        <v>2023</v>
      </c>
    </row>
    <row r="305" spans="1:7" x14ac:dyDescent="0.2">
      <c r="A305" s="18">
        <v>44943.621221064815</v>
      </c>
      <c r="B305" s="4">
        <v>0.86</v>
      </c>
      <c r="C305" s="4">
        <v>1.17</v>
      </c>
      <c r="D305" s="4">
        <f t="shared" si="13"/>
        <v>1.0062</v>
      </c>
      <c r="E305" s="4">
        <f t="shared" si="15"/>
        <v>164.3998</v>
      </c>
      <c r="F305" s="4">
        <f t="shared" si="14"/>
        <v>3.4798000000000116</v>
      </c>
      <c r="G305" s="12">
        <v>2023</v>
      </c>
    </row>
    <row r="306" spans="1:7" x14ac:dyDescent="0.2">
      <c r="A306" s="18">
        <v>44943.63031828704</v>
      </c>
      <c r="B306" s="4">
        <v>0.87</v>
      </c>
      <c r="C306" s="4">
        <v>1.17</v>
      </c>
      <c r="D306" s="4">
        <f t="shared" si="13"/>
        <v>1.0179</v>
      </c>
      <c r="E306" s="4">
        <f t="shared" si="15"/>
        <v>164.41149999999999</v>
      </c>
      <c r="F306" s="4">
        <f t="shared" si="14"/>
        <v>3.491500000000002</v>
      </c>
      <c r="G306" s="12">
        <v>2023</v>
      </c>
    </row>
    <row r="307" spans="1:7" x14ac:dyDescent="0.2">
      <c r="A307" s="18">
        <v>44943.640509259261</v>
      </c>
      <c r="B307" s="4">
        <v>0.88</v>
      </c>
      <c r="C307" s="4">
        <v>1.17</v>
      </c>
      <c r="D307" s="4">
        <f t="shared" si="13"/>
        <v>1.0295999999999998</v>
      </c>
      <c r="E307" s="4">
        <f t="shared" si="15"/>
        <v>164.42319999999998</v>
      </c>
      <c r="F307" s="4">
        <f t="shared" si="14"/>
        <v>3.5031999999999925</v>
      </c>
      <c r="G307" s="12">
        <v>2023</v>
      </c>
    </row>
    <row r="308" spans="1:7" x14ac:dyDescent="0.2">
      <c r="A308" s="18">
        <v>44943.663697916665</v>
      </c>
      <c r="B308" s="4">
        <v>0.89</v>
      </c>
      <c r="C308" s="4">
        <v>1.17</v>
      </c>
      <c r="D308" s="4">
        <f t="shared" si="13"/>
        <v>1.0412999999999999</v>
      </c>
      <c r="E308" s="4">
        <f t="shared" si="15"/>
        <v>164.4349</v>
      </c>
      <c r="F308" s="4">
        <f t="shared" si="14"/>
        <v>3.5149000000000115</v>
      </c>
      <c r="G308" s="12">
        <v>2023</v>
      </c>
    </row>
    <row r="309" spans="1:7" x14ac:dyDescent="0.2">
      <c r="A309" s="18">
        <v>44944.419108796297</v>
      </c>
      <c r="B309" s="4">
        <v>0.9</v>
      </c>
      <c r="C309" s="4">
        <v>1.17</v>
      </c>
      <c r="D309" s="4">
        <f t="shared" si="13"/>
        <v>1.0529999999999999</v>
      </c>
      <c r="E309" s="4">
        <f t="shared" si="15"/>
        <v>164.44659999999999</v>
      </c>
      <c r="F309" s="4">
        <f t="shared" si="14"/>
        <v>3.526600000000002</v>
      </c>
      <c r="G309" s="12">
        <v>2023</v>
      </c>
    </row>
    <row r="310" spans="1:7" x14ac:dyDescent="0.2">
      <c r="A310" s="18">
        <v>44944.42509837963</v>
      </c>
      <c r="B310" s="4">
        <v>0.91</v>
      </c>
      <c r="C310" s="4">
        <v>1.17</v>
      </c>
      <c r="D310" s="4">
        <f t="shared" si="13"/>
        <v>1.0647</v>
      </c>
      <c r="E310" s="4">
        <f t="shared" si="15"/>
        <v>164.45829999999998</v>
      </c>
      <c r="F310" s="4">
        <f t="shared" si="14"/>
        <v>3.5382999999999925</v>
      </c>
      <c r="G310" s="12">
        <v>2023</v>
      </c>
    </row>
    <row r="311" spans="1:7" x14ac:dyDescent="0.2">
      <c r="A311" s="18">
        <v>44944.430422453705</v>
      </c>
      <c r="B311" s="4">
        <v>0.92</v>
      </c>
      <c r="C311" s="4">
        <v>1.17</v>
      </c>
      <c r="D311" s="4">
        <f t="shared" si="13"/>
        <v>1.0764</v>
      </c>
      <c r="E311" s="4">
        <f t="shared" si="15"/>
        <v>164.47</v>
      </c>
      <c r="F311" s="4">
        <f t="shared" si="14"/>
        <v>3.5500000000000114</v>
      </c>
      <c r="G311" s="12">
        <v>2023</v>
      </c>
    </row>
    <row r="312" spans="1:7" x14ac:dyDescent="0.2">
      <c r="A312" s="18">
        <v>44944.438171296293</v>
      </c>
      <c r="B312" s="4">
        <v>0.93</v>
      </c>
      <c r="C312" s="4">
        <v>1.17</v>
      </c>
      <c r="D312" s="4">
        <f t="shared" ref="D312:D375" si="16">B312*C312</f>
        <v>1.0881000000000001</v>
      </c>
      <c r="E312" s="4">
        <f t="shared" si="15"/>
        <v>164.48169999999999</v>
      </c>
      <c r="F312" s="4">
        <f t="shared" si="14"/>
        <v>3.5617000000000019</v>
      </c>
      <c r="G312" s="12">
        <v>2023</v>
      </c>
    </row>
    <row r="313" spans="1:7" x14ac:dyDescent="0.2">
      <c r="A313" s="18">
        <v>44944.442528935186</v>
      </c>
      <c r="B313" s="4">
        <v>0.94</v>
      </c>
      <c r="C313" s="4">
        <v>1.17</v>
      </c>
      <c r="D313" s="4">
        <f t="shared" si="16"/>
        <v>1.0997999999999999</v>
      </c>
      <c r="E313" s="4">
        <f t="shared" si="15"/>
        <v>164.49339999999998</v>
      </c>
      <c r="F313" s="4">
        <f t="shared" si="14"/>
        <v>3.5733999999999924</v>
      </c>
      <c r="G313" s="12">
        <v>2023</v>
      </c>
    </row>
    <row r="314" spans="1:7" x14ac:dyDescent="0.2">
      <c r="A314" s="18">
        <v>44944.451481481483</v>
      </c>
      <c r="B314" s="4">
        <v>0.95</v>
      </c>
      <c r="C314" s="4">
        <v>1.17</v>
      </c>
      <c r="D314" s="4">
        <f t="shared" si="16"/>
        <v>1.1114999999999999</v>
      </c>
      <c r="E314" s="4">
        <f t="shared" si="15"/>
        <v>164.5051</v>
      </c>
      <c r="F314" s="4">
        <f t="shared" si="14"/>
        <v>3.5851000000000113</v>
      </c>
      <c r="G314" s="12">
        <v>2023</v>
      </c>
    </row>
    <row r="315" spans="1:7" x14ac:dyDescent="0.2">
      <c r="A315" s="18">
        <v>44944.457141203704</v>
      </c>
      <c r="B315" s="4">
        <v>0.96</v>
      </c>
      <c r="C315" s="4">
        <v>1.17</v>
      </c>
      <c r="D315" s="4">
        <f t="shared" si="16"/>
        <v>1.1232</v>
      </c>
      <c r="E315" s="4">
        <f t="shared" si="15"/>
        <v>164.51679999999999</v>
      </c>
      <c r="F315" s="4">
        <f t="shared" si="14"/>
        <v>3.5968000000000018</v>
      </c>
      <c r="G315" s="12">
        <v>2023</v>
      </c>
    </row>
    <row r="316" spans="1:7" x14ac:dyDescent="0.2">
      <c r="A316" s="18">
        <v>44944.467291666668</v>
      </c>
      <c r="B316" s="4">
        <v>0.97</v>
      </c>
      <c r="C316" s="4">
        <v>1.17</v>
      </c>
      <c r="D316" s="4">
        <f t="shared" si="16"/>
        <v>1.1348999999999998</v>
      </c>
      <c r="E316" s="4">
        <f t="shared" si="15"/>
        <v>164.52849999999998</v>
      </c>
      <c r="F316" s="4">
        <f t="shared" si="14"/>
        <v>3.6084999999999923</v>
      </c>
      <c r="G316" s="12">
        <v>2023</v>
      </c>
    </row>
    <row r="317" spans="1:7" x14ac:dyDescent="0.2">
      <c r="A317" s="18">
        <v>44944.492494212966</v>
      </c>
      <c r="B317" s="4">
        <v>0.98</v>
      </c>
      <c r="C317" s="4">
        <v>1.17</v>
      </c>
      <c r="D317" s="4">
        <f t="shared" si="16"/>
        <v>1.1465999999999998</v>
      </c>
      <c r="E317" s="4">
        <f t="shared" si="15"/>
        <v>164.5402</v>
      </c>
      <c r="F317" s="4">
        <f t="shared" si="14"/>
        <v>3.6202000000000112</v>
      </c>
      <c r="G317" s="12">
        <v>2023</v>
      </c>
    </row>
    <row r="318" spans="1:7" x14ac:dyDescent="0.2">
      <c r="A318" s="18">
        <v>44944.492997685185</v>
      </c>
      <c r="B318" s="4">
        <v>0.99</v>
      </c>
      <c r="C318" s="4">
        <v>1.17</v>
      </c>
      <c r="D318" s="4">
        <f t="shared" si="16"/>
        <v>1.1582999999999999</v>
      </c>
      <c r="E318" s="4">
        <f t="shared" si="15"/>
        <v>164.55189999999999</v>
      </c>
      <c r="F318" s="4">
        <f t="shared" si="14"/>
        <v>3.6319000000000017</v>
      </c>
      <c r="G318" s="12">
        <v>2023</v>
      </c>
    </row>
    <row r="319" spans="1:7" x14ac:dyDescent="0.2">
      <c r="A319" s="18">
        <v>44944.493871527775</v>
      </c>
      <c r="B319" s="4">
        <v>1</v>
      </c>
      <c r="C319" s="4">
        <v>1.17</v>
      </c>
      <c r="D319" s="4">
        <f t="shared" si="16"/>
        <v>1.17</v>
      </c>
      <c r="E319" s="4">
        <f t="shared" si="15"/>
        <v>164.56359999999998</v>
      </c>
      <c r="F319" s="4">
        <f t="shared" si="14"/>
        <v>3.6435999999999922</v>
      </c>
      <c r="G319" s="12">
        <v>2023</v>
      </c>
    </row>
    <row r="320" spans="1:7" x14ac:dyDescent="0.2">
      <c r="A320" s="18">
        <v>44944.495925925927</v>
      </c>
      <c r="B320" s="4">
        <v>1.01</v>
      </c>
      <c r="C320" s="4">
        <v>1.17</v>
      </c>
      <c r="D320" s="4">
        <f t="shared" si="16"/>
        <v>1.1817</v>
      </c>
      <c r="E320" s="4">
        <f t="shared" si="15"/>
        <v>164.5753</v>
      </c>
      <c r="F320" s="4">
        <f t="shared" si="14"/>
        <v>3.6553000000000111</v>
      </c>
      <c r="G320" s="12">
        <v>2023</v>
      </c>
    </row>
    <row r="321" spans="1:7" x14ac:dyDescent="0.2">
      <c r="A321" s="18">
        <v>44944.498229166667</v>
      </c>
      <c r="B321" s="4">
        <v>1.02</v>
      </c>
      <c r="C321" s="4">
        <v>1.17</v>
      </c>
      <c r="D321" s="4">
        <f t="shared" si="16"/>
        <v>1.1934</v>
      </c>
      <c r="E321" s="4">
        <f t="shared" si="15"/>
        <v>164.58699999999999</v>
      </c>
      <c r="F321" s="4">
        <f t="shared" si="14"/>
        <v>3.6670000000000016</v>
      </c>
      <c r="G321" s="12">
        <v>2023</v>
      </c>
    </row>
    <row r="322" spans="1:7" x14ac:dyDescent="0.2">
      <c r="A322" s="18">
        <v>44944.502980324076</v>
      </c>
      <c r="B322" s="4">
        <v>1.03</v>
      </c>
      <c r="C322" s="4">
        <v>1.17</v>
      </c>
      <c r="D322" s="4">
        <f t="shared" si="16"/>
        <v>1.2051000000000001</v>
      </c>
      <c r="E322" s="4">
        <f t="shared" si="15"/>
        <v>164.59869999999998</v>
      </c>
      <c r="F322" s="4">
        <f t="shared" si="14"/>
        <v>3.6786999999999921</v>
      </c>
      <c r="G322" s="12">
        <v>2023</v>
      </c>
    </row>
    <row r="323" spans="1:7" x14ac:dyDescent="0.2">
      <c r="A323" s="18">
        <v>44944.506574074076</v>
      </c>
      <c r="B323" s="4">
        <v>1.04</v>
      </c>
      <c r="C323" s="4">
        <v>1.17</v>
      </c>
      <c r="D323" s="4">
        <f t="shared" si="16"/>
        <v>1.2167999999999999</v>
      </c>
      <c r="E323" s="4">
        <f t="shared" si="15"/>
        <v>164.6104</v>
      </c>
      <c r="F323" s="4">
        <f t="shared" ref="F323:F386" si="17">E323-160.92</f>
        <v>3.690400000000011</v>
      </c>
      <c r="G323" s="12">
        <v>2023</v>
      </c>
    </row>
    <row r="324" spans="1:7" x14ac:dyDescent="0.2">
      <c r="A324" s="18">
        <v>44944.511192129627</v>
      </c>
      <c r="B324" s="4">
        <v>1.05</v>
      </c>
      <c r="C324" s="4">
        <v>1.17</v>
      </c>
      <c r="D324" s="4">
        <f t="shared" si="16"/>
        <v>1.2284999999999999</v>
      </c>
      <c r="E324" s="4">
        <f t="shared" si="15"/>
        <v>164.62209999999999</v>
      </c>
      <c r="F324" s="4">
        <f t="shared" si="17"/>
        <v>3.7021000000000015</v>
      </c>
      <c r="G324" s="12">
        <v>2023</v>
      </c>
    </row>
    <row r="325" spans="1:7" x14ac:dyDescent="0.2">
      <c r="A325" s="18">
        <v>44944.51507523148</v>
      </c>
      <c r="B325" s="4">
        <v>1.06</v>
      </c>
      <c r="C325" s="4">
        <v>1.17</v>
      </c>
      <c r="D325" s="4">
        <f t="shared" si="16"/>
        <v>1.2402</v>
      </c>
      <c r="E325" s="4">
        <f t="shared" si="15"/>
        <v>164.63379999999998</v>
      </c>
      <c r="F325" s="4">
        <f t="shared" si="17"/>
        <v>3.713799999999992</v>
      </c>
      <c r="G325" s="12">
        <v>2023</v>
      </c>
    </row>
    <row r="326" spans="1:7" x14ac:dyDescent="0.2">
      <c r="A326" s="18">
        <v>44944.521672453702</v>
      </c>
      <c r="B326" s="4">
        <v>1.07</v>
      </c>
      <c r="C326" s="4">
        <v>1.17</v>
      </c>
      <c r="D326" s="4">
        <f t="shared" si="16"/>
        <v>1.2519</v>
      </c>
      <c r="E326" s="4">
        <f t="shared" si="15"/>
        <v>164.6455</v>
      </c>
      <c r="F326" s="4">
        <f t="shared" si="17"/>
        <v>3.7255000000000109</v>
      </c>
      <c r="G326" s="12">
        <v>2023</v>
      </c>
    </row>
    <row r="327" spans="1:7" x14ac:dyDescent="0.2">
      <c r="A327" s="18">
        <v>44944.527187500003</v>
      </c>
      <c r="B327" s="4">
        <v>1.08</v>
      </c>
      <c r="C327" s="4">
        <v>1.17</v>
      </c>
      <c r="D327" s="4">
        <f t="shared" si="16"/>
        <v>1.2636000000000001</v>
      </c>
      <c r="E327" s="4">
        <f t="shared" si="15"/>
        <v>164.65719999999999</v>
      </c>
      <c r="F327" s="4">
        <f t="shared" si="17"/>
        <v>3.7372000000000014</v>
      </c>
      <c r="G327" s="12">
        <v>2023</v>
      </c>
    </row>
    <row r="328" spans="1:7" x14ac:dyDescent="0.2">
      <c r="A328" s="18">
        <v>44944.534432870372</v>
      </c>
      <c r="B328" s="4">
        <v>1.0900000000000001</v>
      </c>
      <c r="C328" s="4">
        <v>1.17</v>
      </c>
      <c r="D328" s="4">
        <f t="shared" si="16"/>
        <v>1.2753000000000001</v>
      </c>
      <c r="E328" s="4">
        <f t="shared" si="15"/>
        <v>164.66889999999998</v>
      </c>
      <c r="F328" s="4">
        <f t="shared" si="17"/>
        <v>3.7488999999999919</v>
      </c>
      <c r="G328" s="12">
        <v>2023</v>
      </c>
    </row>
    <row r="329" spans="1:7" x14ac:dyDescent="0.2">
      <c r="A329" s="18">
        <v>44944.540086805559</v>
      </c>
      <c r="B329" s="4">
        <v>1.1000000000000001</v>
      </c>
      <c r="C329" s="4">
        <v>1.17</v>
      </c>
      <c r="D329" s="4">
        <f t="shared" si="16"/>
        <v>1.2869999999999999</v>
      </c>
      <c r="E329" s="4">
        <f t="shared" si="15"/>
        <v>164.6806</v>
      </c>
      <c r="F329" s="4">
        <f t="shared" si="17"/>
        <v>3.7606000000000108</v>
      </c>
      <c r="G329" s="12">
        <v>2023</v>
      </c>
    </row>
    <row r="330" spans="1:7" x14ac:dyDescent="0.2">
      <c r="A330" s="18">
        <v>44944.548622685186</v>
      </c>
      <c r="B330" s="4">
        <v>1.1100000000000001</v>
      </c>
      <c r="C330" s="4">
        <v>1.17</v>
      </c>
      <c r="D330" s="4">
        <f t="shared" si="16"/>
        <v>1.2987</v>
      </c>
      <c r="E330" s="4">
        <f t="shared" si="15"/>
        <v>164.69229999999999</v>
      </c>
      <c r="F330" s="4">
        <f t="shared" si="17"/>
        <v>3.7723000000000013</v>
      </c>
      <c r="G330" s="12">
        <v>2023</v>
      </c>
    </row>
    <row r="331" spans="1:7" x14ac:dyDescent="0.2">
      <c r="A331" s="18">
        <v>44944.555706018517</v>
      </c>
      <c r="B331" s="4">
        <v>1.1200000000000001</v>
      </c>
      <c r="C331" s="4">
        <v>1.17</v>
      </c>
      <c r="D331" s="4">
        <f t="shared" si="16"/>
        <v>1.3104</v>
      </c>
      <c r="E331" s="4">
        <f t="shared" si="15"/>
        <v>164.70399999999998</v>
      </c>
      <c r="F331" s="4">
        <f t="shared" si="17"/>
        <v>3.7839999999999918</v>
      </c>
      <c r="G331" s="12">
        <v>2023</v>
      </c>
    </row>
    <row r="332" spans="1:7" x14ac:dyDescent="0.2">
      <c r="A332" s="18">
        <v>44944.565000000002</v>
      </c>
      <c r="B332" s="4">
        <v>1.1299999999999999</v>
      </c>
      <c r="C332" s="4">
        <v>1.17</v>
      </c>
      <c r="D332" s="4">
        <f t="shared" si="16"/>
        <v>1.3220999999999998</v>
      </c>
      <c r="E332" s="4">
        <f t="shared" si="15"/>
        <v>164.7157</v>
      </c>
      <c r="F332" s="4">
        <f t="shared" si="17"/>
        <v>3.7957000000000107</v>
      </c>
      <c r="G332" s="12">
        <v>2023</v>
      </c>
    </row>
    <row r="333" spans="1:7" x14ac:dyDescent="0.2">
      <c r="A333" s="18">
        <v>44944.572511574072</v>
      </c>
      <c r="B333" s="4">
        <v>1.1399999999999999</v>
      </c>
      <c r="C333" s="4">
        <v>1.17</v>
      </c>
      <c r="D333" s="4">
        <f t="shared" si="16"/>
        <v>1.3337999999999999</v>
      </c>
      <c r="E333" s="4">
        <f t="shared" si="15"/>
        <v>164.72739999999999</v>
      </c>
      <c r="F333" s="4">
        <f t="shared" si="17"/>
        <v>3.8074000000000012</v>
      </c>
      <c r="G333" s="12">
        <v>2023</v>
      </c>
    </row>
    <row r="334" spans="1:7" x14ac:dyDescent="0.2">
      <c r="A334" s="18">
        <v>44944.583339120371</v>
      </c>
      <c r="B334" s="4">
        <v>1.1499999999999999</v>
      </c>
      <c r="C334" s="4">
        <v>1.17</v>
      </c>
      <c r="D334" s="4">
        <f t="shared" si="16"/>
        <v>1.3454999999999999</v>
      </c>
      <c r="E334" s="4">
        <f t="shared" si="15"/>
        <v>164.73909999999998</v>
      </c>
      <c r="F334" s="4">
        <f t="shared" si="17"/>
        <v>3.8190999999999917</v>
      </c>
      <c r="G334" s="12">
        <v>2023</v>
      </c>
    </row>
    <row r="335" spans="1:7" x14ac:dyDescent="0.2">
      <c r="A335" s="18">
        <v>44944.592129629629</v>
      </c>
      <c r="B335" s="4">
        <v>1.1599999999999999</v>
      </c>
      <c r="C335" s="4">
        <v>1.17</v>
      </c>
      <c r="D335" s="4">
        <f t="shared" si="16"/>
        <v>1.3571999999999997</v>
      </c>
      <c r="E335" s="4">
        <f t="shared" si="15"/>
        <v>164.7508</v>
      </c>
      <c r="F335" s="4">
        <f t="shared" si="17"/>
        <v>3.8308000000000106</v>
      </c>
      <c r="G335" s="12">
        <v>2023</v>
      </c>
    </row>
    <row r="336" spans="1:7" x14ac:dyDescent="0.2">
      <c r="A336" s="18">
        <v>44944.606672453701</v>
      </c>
      <c r="B336" s="4">
        <v>1.17</v>
      </c>
      <c r="C336" s="4">
        <v>1.17</v>
      </c>
      <c r="D336" s="4">
        <f t="shared" si="16"/>
        <v>1.3688999999999998</v>
      </c>
      <c r="E336" s="4">
        <f t="shared" si="15"/>
        <v>164.76249999999999</v>
      </c>
      <c r="F336" s="4">
        <f t="shared" si="17"/>
        <v>3.8425000000000011</v>
      </c>
      <c r="G336" s="12">
        <v>2023</v>
      </c>
    </row>
    <row r="337" spans="1:7" x14ac:dyDescent="0.2">
      <c r="A337" s="18">
        <v>44944.617656249997</v>
      </c>
      <c r="B337" s="4">
        <v>1.18</v>
      </c>
      <c r="C337" s="4">
        <v>1.17</v>
      </c>
      <c r="D337" s="4">
        <f t="shared" si="16"/>
        <v>1.3805999999999998</v>
      </c>
      <c r="E337" s="4">
        <f t="shared" si="15"/>
        <v>164.77419999999998</v>
      </c>
      <c r="F337" s="4">
        <f t="shared" si="17"/>
        <v>3.8541999999999916</v>
      </c>
      <c r="G337" s="12">
        <v>2023</v>
      </c>
    </row>
    <row r="338" spans="1:7" x14ac:dyDescent="0.2">
      <c r="A338" s="18">
        <v>44944.634565972221</v>
      </c>
      <c r="B338" s="4">
        <v>1.19</v>
      </c>
      <c r="C338" s="4">
        <v>1.17</v>
      </c>
      <c r="D338" s="4">
        <f t="shared" si="16"/>
        <v>1.3922999999999999</v>
      </c>
      <c r="E338" s="4">
        <f t="shared" si="15"/>
        <v>164.7859</v>
      </c>
      <c r="F338" s="4">
        <f t="shared" si="17"/>
        <v>3.8659000000000106</v>
      </c>
      <c r="G338" s="12">
        <v>2023</v>
      </c>
    </row>
    <row r="339" spans="1:7" x14ac:dyDescent="0.2">
      <c r="A339" s="18">
        <v>44944.666481481479</v>
      </c>
      <c r="B339" s="4">
        <v>1.2</v>
      </c>
      <c r="C339" s="4">
        <v>1.17</v>
      </c>
      <c r="D339" s="4">
        <f t="shared" si="16"/>
        <v>1.4039999999999999</v>
      </c>
      <c r="E339" s="4">
        <f t="shared" si="15"/>
        <v>164.79759999999999</v>
      </c>
      <c r="F339" s="4">
        <f t="shared" si="17"/>
        <v>3.877600000000001</v>
      </c>
      <c r="G339" s="12">
        <v>2023</v>
      </c>
    </row>
    <row r="340" spans="1:7" x14ac:dyDescent="0.2">
      <c r="A340" s="18">
        <v>44944.697667824075</v>
      </c>
      <c r="B340" s="4">
        <v>1.21</v>
      </c>
      <c r="C340" s="4">
        <v>1.17</v>
      </c>
      <c r="D340" s="4">
        <f t="shared" si="16"/>
        <v>1.4157</v>
      </c>
      <c r="E340" s="4">
        <f t="shared" si="15"/>
        <v>164.80929999999998</v>
      </c>
      <c r="F340" s="4">
        <f t="shared" si="17"/>
        <v>3.8892999999999915</v>
      </c>
      <c r="G340" s="12">
        <v>2023</v>
      </c>
    </row>
    <row r="341" spans="1:7" x14ac:dyDescent="0.2">
      <c r="A341" s="18">
        <v>44945.559363425928</v>
      </c>
      <c r="B341" s="4">
        <v>1.22</v>
      </c>
      <c r="C341" s="4">
        <v>1.17</v>
      </c>
      <c r="D341" s="4">
        <f t="shared" si="16"/>
        <v>1.4273999999999998</v>
      </c>
      <c r="E341" s="4">
        <f t="shared" si="15"/>
        <v>164.821</v>
      </c>
      <c r="F341" s="4">
        <f t="shared" si="17"/>
        <v>3.9010000000000105</v>
      </c>
      <c r="G341" s="12">
        <v>2023</v>
      </c>
    </row>
    <row r="342" spans="1:7" x14ac:dyDescent="0.2">
      <c r="A342" s="18">
        <v>44945.623344907406</v>
      </c>
      <c r="B342" s="4">
        <v>1.23</v>
      </c>
      <c r="C342" s="4">
        <v>1.17</v>
      </c>
      <c r="D342" s="4">
        <f t="shared" si="16"/>
        <v>1.4390999999999998</v>
      </c>
      <c r="E342" s="4">
        <f t="shared" si="15"/>
        <v>164.83269999999999</v>
      </c>
      <c r="F342" s="4">
        <f t="shared" si="17"/>
        <v>3.912700000000001</v>
      </c>
      <c r="G342" s="12">
        <v>2023</v>
      </c>
    </row>
    <row r="343" spans="1:7" x14ac:dyDescent="0.2">
      <c r="A343" s="18">
        <v>44946.524137731481</v>
      </c>
      <c r="B343" s="4">
        <v>1.24</v>
      </c>
      <c r="C343" s="4">
        <v>1.17</v>
      </c>
      <c r="D343" s="4">
        <f t="shared" si="16"/>
        <v>1.4507999999999999</v>
      </c>
      <c r="E343" s="4">
        <f t="shared" si="15"/>
        <v>164.84439999999998</v>
      </c>
      <c r="F343" s="4">
        <f t="shared" si="17"/>
        <v>3.9243999999999915</v>
      </c>
      <c r="G343" s="12">
        <v>2023</v>
      </c>
    </row>
    <row r="344" spans="1:7" x14ac:dyDescent="0.2">
      <c r="A344" s="18">
        <v>44946.540729166663</v>
      </c>
      <c r="B344" s="4">
        <v>1.25</v>
      </c>
      <c r="C344" s="4">
        <v>1.17</v>
      </c>
      <c r="D344" s="4">
        <f t="shared" si="16"/>
        <v>1.4624999999999999</v>
      </c>
      <c r="E344" s="4">
        <f t="shared" si="15"/>
        <v>164.8561</v>
      </c>
      <c r="F344" s="4">
        <f t="shared" si="17"/>
        <v>3.9361000000000104</v>
      </c>
      <c r="G344" s="12">
        <v>2023</v>
      </c>
    </row>
    <row r="345" spans="1:7" x14ac:dyDescent="0.2">
      <c r="A345" s="18">
        <v>44946.555092592593</v>
      </c>
      <c r="B345" s="4">
        <v>1.26</v>
      </c>
      <c r="C345" s="4">
        <v>1.17</v>
      </c>
      <c r="D345" s="4">
        <f t="shared" si="16"/>
        <v>1.4742</v>
      </c>
      <c r="E345" s="4">
        <f t="shared" si="15"/>
        <v>164.86779999999999</v>
      </c>
      <c r="F345" s="4">
        <f t="shared" si="17"/>
        <v>3.9478000000000009</v>
      </c>
      <c r="G345" s="12">
        <v>2023</v>
      </c>
    </row>
    <row r="346" spans="1:7" x14ac:dyDescent="0.2">
      <c r="A346" s="18">
        <v>44946.56827546296</v>
      </c>
      <c r="B346" s="4">
        <v>1.27</v>
      </c>
      <c r="C346" s="4">
        <v>1.17</v>
      </c>
      <c r="D346" s="4">
        <f t="shared" si="16"/>
        <v>1.4859</v>
      </c>
      <c r="E346" s="4">
        <f t="shared" si="15"/>
        <v>164.87949999999998</v>
      </c>
      <c r="F346" s="4">
        <f t="shared" si="17"/>
        <v>3.9594999999999914</v>
      </c>
      <c r="G346" s="12">
        <v>2023</v>
      </c>
    </row>
    <row r="347" spans="1:7" x14ac:dyDescent="0.2">
      <c r="A347" s="18">
        <v>44946.577528935188</v>
      </c>
      <c r="B347" s="4">
        <v>1.28</v>
      </c>
      <c r="C347" s="4">
        <v>1.17</v>
      </c>
      <c r="D347" s="4">
        <f t="shared" si="16"/>
        <v>1.4976</v>
      </c>
      <c r="E347" s="4">
        <f t="shared" si="15"/>
        <v>164.8912</v>
      </c>
      <c r="F347" s="4">
        <f t="shared" si="17"/>
        <v>3.9712000000000103</v>
      </c>
      <c r="G347" s="12">
        <v>2023</v>
      </c>
    </row>
    <row r="348" spans="1:7" x14ac:dyDescent="0.2">
      <c r="A348" s="18">
        <v>44946.591874999998</v>
      </c>
      <c r="B348" s="4">
        <v>1.29</v>
      </c>
      <c r="C348" s="4">
        <v>1.17</v>
      </c>
      <c r="D348" s="4">
        <f t="shared" si="16"/>
        <v>1.5092999999999999</v>
      </c>
      <c r="E348" s="4">
        <f t="shared" si="15"/>
        <v>164.90289999999999</v>
      </c>
      <c r="F348" s="4">
        <f t="shared" si="17"/>
        <v>3.9829000000000008</v>
      </c>
      <c r="G348" s="12">
        <v>2023</v>
      </c>
    </row>
    <row r="349" spans="1:7" x14ac:dyDescent="0.2">
      <c r="A349" s="18">
        <v>44946.602916666663</v>
      </c>
      <c r="B349" s="4">
        <v>1.3</v>
      </c>
      <c r="C349" s="4">
        <v>1.17</v>
      </c>
      <c r="D349" s="4">
        <f t="shared" si="16"/>
        <v>1.5209999999999999</v>
      </c>
      <c r="E349" s="4">
        <f t="shared" ref="E349:E412" si="18">D349+$E$218</f>
        <v>164.91459999999998</v>
      </c>
      <c r="F349" s="4">
        <f t="shared" si="17"/>
        <v>3.9945999999999913</v>
      </c>
      <c r="G349" s="12">
        <v>2023</v>
      </c>
    </row>
    <row r="350" spans="1:7" x14ac:dyDescent="0.2">
      <c r="A350" s="18">
        <v>44946.616799768519</v>
      </c>
      <c r="B350" s="4">
        <v>1.31</v>
      </c>
      <c r="C350" s="4">
        <v>1.17</v>
      </c>
      <c r="D350" s="4">
        <f t="shared" si="16"/>
        <v>1.5327</v>
      </c>
      <c r="E350" s="4">
        <f t="shared" si="18"/>
        <v>164.9263</v>
      </c>
      <c r="F350" s="4">
        <f t="shared" si="17"/>
        <v>4.0063000000000102</v>
      </c>
      <c r="G350" s="12">
        <v>2023</v>
      </c>
    </row>
    <row r="351" spans="1:7" x14ac:dyDescent="0.2">
      <c r="A351" s="18">
        <v>44946.627488425926</v>
      </c>
      <c r="B351" s="4">
        <v>1.32</v>
      </c>
      <c r="C351" s="4">
        <v>1.17</v>
      </c>
      <c r="D351" s="4">
        <f t="shared" si="16"/>
        <v>1.5444</v>
      </c>
      <c r="E351" s="4">
        <f t="shared" si="18"/>
        <v>164.93799999999999</v>
      </c>
      <c r="F351" s="4">
        <f t="shared" si="17"/>
        <v>4.0180000000000007</v>
      </c>
      <c r="G351" s="12">
        <v>2023</v>
      </c>
    </row>
    <row r="352" spans="1:7" x14ac:dyDescent="0.2">
      <c r="A352" s="18">
        <v>44946.639091435187</v>
      </c>
      <c r="B352" s="4">
        <v>1.33</v>
      </c>
      <c r="C352" s="4">
        <v>1.17</v>
      </c>
      <c r="D352" s="4">
        <f t="shared" si="16"/>
        <v>1.5561</v>
      </c>
      <c r="E352" s="4">
        <f t="shared" si="18"/>
        <v>164.94969999999998</v>
      </c>
      <c r="F352" s="4">
        <f t="shared" si="17"/>
        <v>4.0296999999999912</v>
      </c>
      <c r="G352" s="12">
        <v>2023</v>
      </c>
    </row>
    <row r="353" spans="1:7" x14ac:dyDescent="0.2">
      <c r="A353" s="18">
        <v>44946.649971064813</v>
      </c>
      <c r="B353" s="4">
        <v>1.34</v>
      </c>
      <c r="C353" s="4">
        <v>1.17</v>
      </c>
      <c r="D353" s="4">
        <f t="shared" si="16"/>
        <v>1.5678000000000001</v>
      </c>
      <c r="E353" s="4">
        <f t="shared" si="18"/>
        <v>164.9614</v>
      </c>
      <c r="F353" s="4">
        <f t="shared" si="17"/>
        <v>4.0414000000000101</v>
      </c>
      <c r="G353" s="12">
        <v>2023</v>
      </c>
    </row>
    <row r="354" spans="1:7" x14ac:dyDescent="0.2">
      <c r="A354" s="18">
        <v>44946.668680555558</v>
      </c>
      <c r="B354" s="4">
        <v>1.35</v>
      </c>
      <c r="C354" s="4">
        <v>1.17</v>
      </c>
      <c r="D354" s="4">
        <f t="shared" si="16"/>
        <v>1.5794999999999999</v>
      </c>
      <c r="E354" s="4">
        <f t="shared" si="18"/>
        <v>164.97309999999999</v>
      </c>
      <c r="F354" s="4">
        <f t="shared" si="17"/>
        <v>4.0531000000000006</v>
      </c>
      <c r="G354" s="12">
        <v>2023</v>
      </c>
    </row>
    <row r="355" spans="1:7" x14ac:dyDescent="0.2">
      <c r="A355" s="18">
        <v>44946.691469907404</v>
      </c>
      <c r="B355" s="4">
        <v>1.36</v>
      </c>
      <c r="C355" s="4">
        <v>1.17</v>
      </c>
      <c r="D355" s="4">
        <f t="shared" si="16"/>
        <v>1.5911999999999999</v>
      </c>
      <c r="E355" s="4">
        <f t="shared" si="18"/>
        <v>164.98479999999998</v>
      </c>
      <c r="F355" s="4">
        <f t="shared" si="17"/>
        <v>4.0647999999999911</v>
      </c>
      <c r="G355" s="12">
        <v>2023</v>
      </c>
    </row>
    <row r="356" spans="1:7" x14ac:dyDescent="0.2">
      <c r="A356" s="18">
        <v>44947.460376157411</v>
      </c>
      <c r="B356" s="4">
        <v>1.37</v>
      </c>
      <c r="C356" s="4">
        <v>1.17</v>
      </c>
      <c r="D356" s="4">
        <f t="shared" si="16"/>
        <v>1.6029</v>
      </c>
      <c r="E356" s="4">
        <f t="shared" si="18"/>
        <v>164.9965</v>
      </c>
      <c r="F356" s="4">
        <f t="shared" si="17"/>
        <v>4.07650000000001</v>
      </c>
      <c r="G356" s="12">
        <v>2023</v>
      </c>
    </row>
    <row r="357" spans="1:7" x14ac:dyDescent="0.2">
      <c r="A357" s="18">
        <v>44947.491238425922</v>
      </c>
      <c r="B357" s="4">
        <v>1.38</v>
      </c>
      <c r="C357" s="4">
        <v>1.17</v>
      </c>
      <c r="D357" s="4">
        <f t="shared" si="16"/>
        <v>1.6145999999999998</v>
      </c>
      <c r="E357" s="4">
        <f t="shared" si="18"/>
        <v>165.00819999999999</v>
      </c>
      <c r="F357" s="4">
        <f t="shared" si="17"/>
        <v>4.0882000000000005</v>
      </c>
      <c r="G357" s="12">
        <v>2023</v>
      </c>
    </row>
    <row r="358" spans="1:7" x14ac:dyDescent="0.2">
      <c r="A358" s="18">
        <v>44947.525555555556</v>
      </c>
      <c r="B358" s="4">
        <v>1.39</v>
      </c>
      <c r="C358" s="4">
        <v>1.17</v>
      </c>
      <c r="D358" s="4">
        <f t="shared" si="16"/>
        <v>1.6262999999999999</v>
      </c>
      <c r="E358" s="4">
        <f t="shared" si="18"/>
        <v>165.01989999999998</v>
      </c>
      <c r="F358" s="4">
        <f t="shared" si="17"/>
        <v>4.099899999999991</v>
      </c>
      <c r="G358" s="12">
        <v>2023</v>
      </c>
    </row>
    <row r="359" spans="1:7" x14ac:dyDescent="0.2">
      <c r="A359" s="18">
        <v>44947.538969907408</v>
      </c>
      <c r="B359" s="4">
        <v>1.4</v>
      </c>
      <c r="C359" s="4">
        <v>1.17</v>
      </c>
      <c r="D359" s="4">
        <f t="shared" si="16"/>
        <v>1.6379999999999999</v>
      </c>
      <c r="E359" s="4">
        <f t="shared" si="18"/>
        <v>165.0316</v>
      </c>
      <c r="F359" s="4">
        <f t="shared" si="17"/>
        <v>4.1116000000000099</v>
      </c>
      <c r="G359" s="12">
        <v>2023</v>
      </c>
    </row>
    <row r="360" spans="1:7" x14ac:dyDescent="0.2">
      <c r="A360" s="18">
        <v>44947.580758101853</v>
      </c>
      <c r="B360" s="4">
        <v>1.41</v>
      </c>
      <c r="C360" s="4">
        <v>1.17</v>
      </c>
      <c r="D360" s="4">
        <f t="shared" si="16"/>
        <v>1.6496999999999997</v>
      </c>
      <c r="E360" s="4">
        <f t="shared" si="18"/>
        <v>165.04329999999999</v>
      </c>
      <c r="F360" s="4">
        <f t="shared" si="17"/>
        <v>4.1233000000000004</v>
      </c>
      <c r="G360" s="12">
        <v>2023</v>
      </c>
    </row>
    <row r="361" spans="1:7" x14ac:dyDescent="0.2">
      <c r="A361" s="18">
        <v>44947.621932870374</v>
      </c>
      <c r="B361" s="4">
        <v>1.42</v>
      </c>
      <c r="C361" s="4">
        <v>1.17</v>
      </c>
      <c r="D361" s="4">
        <f t="shared" si="16"/>
        <v>1.6613999999999998</v>
      </c>
      <c r="E361" s="4">
        <f t="shared" si="18"/>
        <v>165.05499999999998</v>
      </c>
      <c r="F361" s="4">
        <f t="shared" si="17"/>
        <v>4.1349999999999909</v>
      </c>
      <c r="G361" s="12">
        <v>2023</v>
      </c>
    </row>
    <row r="362" spans="1:7" x14ac:dyDescent="0.2">
      <c r="A362" s="18">
        <v>44949.532077546297</v>
      </c>
      <c r="B362" s="4">
        <v>1.43</v>
      </c>
      <c r="C362" s="4">
        <v>1.17</v>
      </c>
      <c r="D362" s="4">
        <f t="shared" si="16"/>
        <v>1.6730999999999998</v>
      </c>
      <c r="E362" s="4">
        <f t="shared" si="18"/>
        <v>165.0667</v>
      </c>
      <c r="F362" s="4">
        <f t="shared" si="17"/>
        <v>4.1467000000000098</v>
      </c>
      <c r="G362" s="12">
        <v>2023</v>
      </c>
    </row>
    <row r="363" spans="1:7" x14ac:dyDescent="0.2">
      <c r="A363" s="18">
        <v>44949.537795138887</v>
      </c>
      <c r="B363" s="4">
        <v>1.44</v>
      </c>
      <c r="C363" s="4">
        <v>1.17</v>
      </c>
      <c r="D363" s="4">
        <f t="shared" si="16"/>
        <v>1.6847999999999999</v>
      </c>
      <c r="E363" s="4">
        <f t="shared" si="18"/>
        <v>165.07839999999999</v>
      </c>
      <c r="F363" s="4">
        <f t="shared" si="17"/>
        <v>4.1584000000000003</v>
      </c>
      <c r="G363" s="12">
        <v>2023</v>
      </c>
    </row>
    <row r="364" spans="1:7" x14ac:dyDescent="0.2">
      <c r="A364" s="18">
        <v>44949.547731481478</v>
      </c>
      <c r="B364" s="4">
        <v>1.45</v>
      </c>
      <c r="C364" s="4">
        <v>1.17</v>
      </c>
      <c r="D364" s="4">
        <f t="shared" si="16"/>
        <v>1.6964999999999999</v>
      </c>
      <c r="E364" s="4">
        <f t="shared" si="18"/>
        <v>165.09009999999998</v>
      </c>
      <c r="F364" s="4">
        <f t="shared" si="17"/>
        <v>4.1700999999999908</v>
      </c>
      <c r="G364" s="12">
        <v>2023</v>
      </c>
    </row>
    <row r="365" spans="1:7" x14ac:dyDescent="0.2">
      <c r="A365" s="18">
        <v>44949.559675925928</v>
      </c>
      <c r="B365" s="4">
        <v>1.46</v>
      </c>
      <c r="C365" s="4">
        <v>1.17</v>
      </c>
      <c r="D365" s="4">
        <f t="shared" si="16"/>
        <v>1.7081999999999999</v>
      </c>
      <c r="E365" s="4">
        <f t="shared" si="18"/>
        <v>165.1018</v>
      </c>
      <c r="F365" s="4">
        <f t="shared" si="17"/>
        <v>4.1818000000000097</v>
      </c>
      <c r="G365" s="12">
        <v>2023</v>
      </c>
    </row>
    <row r="366" spans="1:7" x14ac:dyDescent="0.2">
      <c r="A366" s="18">
        <v>44949.613796296297</v>
      </c>
      <c r="B366" s="4">
        <v>1.47</v>
      </c>
      <c r="C366" s="4">
        <v>1.17</v>
      </c>
      <c r="D366" s="4">
        <f t="shared" si="16"/>
        <v>1.7198999999999998</v>
      </c>
      <c r="E366" s="4">
        <f t="shared" si="18"/>
        <v>165.11349999999999</v>
      </c>
      <c r="F366" s="4">
        <f t="shared" si="17"/>
        <v>4.1935000000000002</v>
      </c>
      <c r="G366" s="12">
        <v>2023</v>
      </c>
    </row>
    <row r="367" spans="1:7" x14ac:dyDescent="0.2">
      <c r="A367" s="18">
        <v>44949.637829861109</v>
      </c>
      <c r="B367" s="4">
        <v>1.48</v>
      </c>
      <c r="C367" s="4">
        <v>1.17</v>
      </c>
      <c r="D367" s="4">
        <f t="shared" si="16"/>
        <v>1.7315999999999998</v>
      </c>
      <c r="E367" s="4">
        <f t="shared" si="18"/>
        <v>165.12519999999998</v>
      </c>
      <c r="F367" s="4">
        <f t="shared" si="17"/>
        <v>4.2051999999999907</v>
      </c>
      <c r="G367" s="12">
        <v>2023</v>
      </c>
    </row>
    <row r="368" spans="1:7" x14ac:dyDescent="0.2">
      <c r="A368" s="18">
        <v>44949.653547453701</v>
      </c>
      <c r="B368" s="4">
        <v>1.49</v>
      </c>
      <c r="C368" s="4">
        <v>1.17</v>
      </c>
      <c r="D368" s="4">
        <f t="shared" si="16"/>
        <v>1.7432999999999998</v>
      </c>
      <c r="E368" s="4">
        <f t="shared" si="18"/>
        <v>165.1369</v>
      </c>
      <c r="F368" s="4">
        <f t="shared" si="17"/>
        <v>4.2169000000000096</v>
      </c>
      <c r="G368" s="12">
        <v>2023</v>
      </c>
    </row>
    <row r="369" spans="1:7" x14ac:dyDescent="0.2">
      <c r="A369" s="18">
        <v>44949.665121527774</v>
      </c>
      <c r="B369" s="4">
        <v>1.5</v>
      </c>
      <c r="C369" s="4">
        <v>1.17</v>
      </c>
      <c r="D369" s="4">
        <f t="shared" si="16"/>
        <v>1.7549999999999999</v>
      </c>
      <c r="E369" s="4">
        <f t="shared" si="18"/>
        <v>165.14859999999999</v>
      </c>
      <c r="F369" s="4">
        <f t="shared" si="17"/>
        <v>4.2286000000000001</v>
      </c>
      <c r="G369" s="12">
        <v>2023</v>
      </c>
    </row>
    <row r="370" spans="1:7" x14ac:dyDescent="0.2">
      <c r="A370" s="18">
        <v>44949.697633101852</v>
      </c>
      <c r="B370" s="4">
        <v>1.51</v>
      </c>
      <c r="C370" s="4">
        <v>1.17</v>
      </c>
      <c r="D370" s="4">
        <f t="shared" si="16"/>
        <v>1.7666999999999999</v>
      </c>
      <c r="E370" s="4">
        <f t="shared" si="18"/>
        <v>165.16029999999998</v>
      </c>
      <c r="F370" s="4">
        <f t="shared" si="17"/>
        <v>4.2402999999999906</v>
      </c>
      <c r="G370" s="12">
        <v>2023</v>
      </c>
    </row>
    <row r="371" spans="1:7" x14ac:dyDescent="0.2">
      <c r="A371" s="18">
        <v>44950.42628472222</v>
      </c>
      <c r="B371" s="4">
        <v>1.52</v>
      </c>
      <c r="C371" s="4">
        <v>1.17</v>
      </c>
      <c r="D371" s="4">
        <f t="shared" si="16"/>
        <v>1.7784</v>
      </c>
      <c r="E371" s="4">
        <f t="shared" si="18"/>
        <v>165.172</v>
      </c>
      <c r="F371" s="4">
        <f t="shared" si="17"/>
        <v>4.2520000000000095</v>
      </c>
      <c r="G371" s="12">
        <v>2023</v>
      </c>
    </row>
    <row r="372" spans="1:7" x14ac:dyDescent="0.2">
      <c r="A372" s="18">
        <v>44950.464131944442</v>
      </c>
      <c r="B372" s="4">
        <v>1.53</v>
      </c>
      <c r="C372" s="4">
        <v>1.17</v>
      </c>
      <c r="D372" s="4">
        <f t="shared" si="16"/>
        <v>1.7901</v>
      </c>
      <c r="E372" s="4">
        <f t="shared" si="18"/>
        <v>165.18369999999999</v>
      </c>
      <c r="F372" s="4">
        <f t="shared" si="17"/>
        <v>4.2637</v>
      </c>
      <c r="G372" s="12">
        <v>2023</v>
      </c>
    </row>
    <row r="373" spans="1:7" x14ac:dyDescent="0.2">
      <c r="A373" s="18">
        <v>44950.479577546299</v>
      </c>
      <c r="B373" s="4">
        <v>1.54</v>
      </c>
      <c r="C373" s="4">
        <v>1.17</v>
      </c>
      <c r="D373" s="4">
        <f t="shared" si="16"/>
        <v>1.8017999999999998</v>
      </c>
      <c r="E373" s="4">
        <f t="shared" si="18"/>
        <v>165.19539999999998</v>
      </c>
      <c r="F373" s="4">
        <f t="shared" si="17"/>
        <v>4.2753999999999905</v>
      </c>
      <c r="G373" s="12">
        <v>2023</v>
      </c>
    </row>
    <row r="374" spans="1:7" x14ac:dyDescent="0.2">
      <c r="A374" s="18">
        <v>44950.497332175924</v>
      </c>
      <c r="B374" s="4">
        <v>1.55</v>
      </c>
      <c r="C374" s="4">
        <v>1.17</v>
      </c>
      <c r="D374" s="4">
        <f t="shared" si="16"/>
        <v>1.8134999999999999</v>
      </c>
      <c r="E374" s="4">
        <f t="shared" si="18"/>
        <v>165.2071</v>
      </c>
      <c r="F374" s="4">
        <f t="shared" si="17"/>
        <v>4.2871000000000095</v>
      </c>
      <c r="G374" s="12">
        <v>2023</v>
      </c>
    </row>
    <row r="375" spans="1:7" x14ac:dyDescent="0.2">
      <c r="A375" s="18">
        <v>44950.512476851851</v>
      </c>
      <c r="B375" s="4">
        <v>1.56</v>
      </c>
      <c r="C375" s="4">
        <v>1.17</v>
      </c>
      <c r="D375" s="4">
        <f t="shared" si="16"/>
        <v>1.8251999999999999</v>
      </c>
      <c r="E375" s="4">
        <f t="shared" si="18"/>
        <v>165.21879999999999</v>
      </c>
      <c r="F375" s="4">
        <f t="shared" si="17"/>
        <v>4.2988</v>
      </c>
      <c r="G375" s="12">
        <v>2023</v>
      </c>
    </row>
    <row r="376" spans="1:7" x14ac:dyDescent="0.2">
      <c r="A376" s="18">
        <v>44950.54546296296</v>
      </c>
      <c r="B376" s="4">
        <v>1.57</v>
      </c>
      <c r="C376" s="4">
        <v>1.17</v>
      </c>
      <c r="D376" s="4">
        <f t="shared" ref="D376:D439" si="19">B376*C376</f>
        <v>1.8369</v>
      </c>
      <c r="E376" s="4">
        <f t="shared" si="18"/>
        <v>165.23050000000001</v>
      </c>
      <c r="F376" s="4">
        <f t="shared" si="17"/>
        <v>4.3105000000000189</v>
      </c>
      <c r="G376" s="12">
        <v>2023</v>
      </c>
    </row>
    <row r="377" spans="1:7" x14ac:dyDescent="0.2">
      <c r="A377" s="18">
        <v>44950.585856481484</v>
      </c>
      <c r="B377" s="4">
        <v>1.58</v>
      </c>
      <c r="C377" s="4">
        <v>1.17</v>
      </c>
      <c r="D377" s="4">
        <f t="shared" si="19"/>
        <v>1.8486</v>
      </c>
      <c r="E377" s="4">
        <f t="shared" si="18"/>
        <v>165.2422</v>
      </c>
      <c r="F377" s="4">
        <f t="shared" si="17"/>
        <v>4.3222000000000094</v>
      </c>
      <c r="G377" s="12">
        <v>2023</v>
      </c>
    </row>
    <row r="378" spans="1:7" x14ac:dyDescent="0.2">
      <c r="A378" s="18">
        <v>44972.463703703703</v>
      </c>
      <c r="B378" s="4">
        <v>1.59</v>
      </c>
      <c r="C378" s="4">
        <v>1.17</v>
      </c>
      <c r="D378" s="4">
        <f t="shared" si="19"/>
        <v>1.8603000000000001</v>
      </c>
      <c r="E378" s="4">
        <f t="shared" si="18"/>
        <v>165.25389999999999</v>
      </c>
      <c r="F378" s="4">
        <f t="shared" si="17"/>
        <v>4.3338999999999999</v>
      </c>
      <c r="G378" s="12">
        <v>2023</v>
      </c>
    </row>
    <row r="379" spans="1:7" x14ac:dyDescent="0.2">
      <c r="A379" s="18">
        <v>44972.468686342596</v>
      </c>
      <c r="B379" s="4">
        <v>1.6</v>
      </c>
      <c r="C379" s="4">
        <v>1.17</v>
      </c>
      <c r="D379" s="4">
        <f t="shared" si="19"/>
        <v>1.8719999999999999</v>
      </c>
      <c r="E379" s="4">
        <f t="shared" si="18"/>
        <v>165.26560000000001</v>
      </c>
      <c r="F379" s="4">
        <f t="shared" si="17"/>
        <v>4.3456000000000188</v>
      </c>
      <c r="G379" s="12">
        <v>2023</v>
      </c>
    </row>
    <row r="380" spans="1:7" x14ac:dyDescent="0.2">
      <c r="A380" s="18">
        <v>44972.476122685184</v>
      </c>
      <c r="B380" s="4">
        <v>1.61</v>
      </c>
      <c r="C380" s="4">
        <v>1.17</v>
      </c>
      <c r="D380" s="4">
        <f t="shared" si="19"/>
        <v>1.8836999999999999</v>
      </c>
      <c r="E380" s="4">
        <f t="shared" si="18"/>
        <v>165.2773</v>
      </c>
      <c r="F380" s="4">
        <f t="shared" si="17"/>
        <v>4.3573000000000093</v>
      </c>
      <c r="G380" s="12">
        <v>2023</v>
      </c>
    </row>
    <row r="381" spans="1:7" x14ac:dyDescent="0.2">
      <c r="A381" s="18">
        <v>44972.483443287034</v>
      </c>
      <c r="B381" s="4">
        <v>1.62</v>
      </c>
      <c r="C381" s="4">
        <v>1.17</v>
      </c>
      <c r="D381" s="4">
        <f t="shared" si="19"/>
        <v>1.8954</v>
      </c>
      <c r="E381" s="4">
        <f t="shared" si="18"/>
        <v>165.28899999999999</v>
      </c>
      <c r="F381" s="4">
        <f t="shared" si="17"/>
        <v>4.3689999999999998</v>
      </c>
      <c r="G381" s="12">
        <v>2023</v>
      </c>
    </row>
    <row r="382" spans="1:7" x14ac:dyDescent="0.2">
      <c r="A382" s="18">
        <v>44972.494276620368</v>
      </c>
      <c r="B382" s="4">
        <v>1.63</v>
      </c>
      <c r="C382" s="4">
        <v>1.17</v>
      </c>
      <c r="D382" s="4">
        <f t="shared" si="19"/>
        <v>1.9070999999999998</v>
      </c>
      <c r="E382" s="4">
        <f t="shared" si="18"/>
        <v>165.30070000000001</v>
      </c>
      <c r="F382" s="4">
        <f t="shared" si="17"/>
        <v>4.3807000000000187</v>
      </c>
      <c r="G382" s="12">
        <v>2023</v>
      </c>
    </row>
    <row r="383" spans="1:7" x14ac:dyDescent="0.2">
      <c r="A383" s="18">
        <v>44972.500856481478</v>
      </c>
      <c r="B383" s="4">
        <v>1.64</v>
      </c>
      <c r="C383" s="4">
        <v>1.17</v>
      </c>
      <c r="D383" s="4">
        <f t="shared" si="19"/>
        <v>1.9187999999999998</v>
      </c>
      <c r="E383" s="4">
        <f t="shared" si="18"/>
        <v>165.3124</v>
      </c>
      <c r="F383" s="4">
        <f t="shared" si="17"/>
        <v>4.3924000000000092</v>
      </c>
      <c r="G383" s="12">
        <v>2023</v>
      </c>
    </row>
    <row r="384" spans="1:7" x14ac:dyDescent="0.2">
      <c r="A384" s="18">
        <v>44972.509722222225</v>
      </c>
      <c r="B384" s="4">
        <v>1.65</v>
      </c>
      <c r="C384" s="4">
        <v>1.17</v>
      </c>
      <c r="D384" s="4">
        <f t="shared" si="19"/>
        <v>1.9304999999999999</v>
      </c>
      <c r="E384" s="4">
        <f t="shared" si="18"/>
        <v>165.32409999999999</v>
      </c>
      <c r="F384" s="4">
        <f t="shared" si="17"/>
        <v>4.4040999999999997</v>
      </c>
      <c r="G384" s="12">
        <v>2023</v>
      </c>
    </row>
    <row r="385" spans="1:7" x14ac:dyDescent="0.2">
      <c r="A385" s="18">
        <v>44972.518738425926</v>
      </c>
      <c r="B385" s="4">
        <v>1.66</v>
      </c>
      <c r="C385" s="4">
        <v>1.17</v>
      </c>
      <c r="D385" s="4">
        <f t="shared" si="19"/>
        <v>1.9421999999999997</v>
      </c>
      <c r="E385" s="4">
        <f t="shared" si="18"/>
        <v>165.33580000000001</v>
      </c>
      <c r="F385" s="4">
        <f t="shared" si="17"/>
        <v>4.4158000000000186</v>
      </c>
      <c r="G385" s="12">
        <v>2023</v>
      </c>
    </row>
    <row r="386" spans="1:7" x14ac:dyDescent="0.2">
      <c r="A386" s="18">
        <v>44972.530665509257</v>
      </c>
      <c r="B386" s="4">
        <v>1.67</v>
      </c>
      <c r="C386" s="4">
        <v>1.17</v>
      </c>
      <c r="D386" s="4">
        <f t="shared" si="19"/>
        <v>1.9538999999999997</v>
      </c>
      <c r="E386" s="4">
        <f t="shared" si="18"/>
        <v>165.3475</v>
      </c>
      <c r="F386" s="4">
        <f t="shared" si="17"/>
        <v>4.4275000000000091</v>
      </c>
      <c r="G386" s="12">
        <v>2023</v>
      </c>
    </row>
    <row r="387" spans="1:7" x14ac:dyDescent="0.2">
      <c r="A387" s="18">
        <v>44972.536597222221</v>
      </c>
      <c r="B387" s="4">
        <v>1.68</v>
      </c>
      <c r="C387" s="4">
        <v>1.17</v>
      </c>
      <c r="D387" s="4">
        <f t="shared" si="19"/>
        <v>1.9655999999999998</v>
      </c>
      <c r="E387" s="4">
        <f t="shared" si="18"/>
        <v>165.35919999999999</v>
      </c>
      <c r="F387" s="4">
        <f t="shared" ref="F387:F450" si="20">E387-160.92</f>
        <v>4.4391999999999996</v>
      </c>
      <c r="G387" s="12">
        <v>2023</v>
      </c>
    </row>
    <row r="388" spans="1:7" x14ac:dyDescent="0.2">
      <c r="A388" s="18">
        <v>44972.546163194442</v>
      </c>
      <c r="B388" s="4">
        <v>1.69</v>
      </c>
      <c r="C388" s="4">
        <v>1.17</v>
      </c>
      <c r="D388" s="4">
        <f t="shared" si="19"/>
        <v>1.9772999999999998</v>
      </c>
      <c r="E388" s="4">
        <f t="shared" si="18"/>
        <v>165.37090000000001</v>
      </c>
      <c r="F388" s="4">
        <f t="shared" si="20"/>
        <v>4.4509000000000185</v>
      </c>
      <c r="G388" s="12">
        <v>2023</v>
      </c>
    </row>
    <row r="389" spans="1:7" x14ac:dyDescent="0.2">
      <c r="A389" s="18">
        <v>44972.559103009262</v>
      </c>
      <c r="B389" s="4">
        <v>1.7</v>
      </c>
      <c r="C389" s="4">
        <v>1.17</v>
      </c>
      <c r="D389" s="4">
        <f t="shared" si="19"/>
        <v>1.9889999999999999</v>
      </c>
      <c r="E389" s="4">
        <f t="shared" si="18"/>
        <v>165.3826</v>
      </c>
      <c r="F389" s="4">
        <f t="shared" si="20"/>
        <v>4.462600000000009</v>
      </c>
      <c r="G389" s="12">
        <v>2023</v>
      </c>
    </row>
    <row r="390" spans="1:7" x14ac:dyDescent="0.2">
      <c r="A390" s="18">
        <v>44972.578744212966</v>
      </c>
      <c r="B390" s="4">
        <v>1.71</v>
      </c>
      <c r="C390" s="4">
        <v>1.17</v>
      </c>
      <c r="D390" s="4">
        <f t="shared" si="19"/>
        <v>2.0006999999999997</v>
      </c>
      <c r="E390" s="4">
        <f t="shared" si="18"/>
        <v>165.39429999999999</v>
      </c>
      <c r="F390" s="4">
        <f t="shared" si="20"/>
        <v>4.4742999999999995</v>
      </c>
      <c r="G390" s="12">
        <v>2023</v>
      </c>
    </row>
    <row r="391" spans="1:7" x14ac:dyDescent="0.2">
      <c r="A391" s="18">
        <v>44973.489369212963</v>
      </c>
      <c r="B391" s="4">
        <v>1.72</v>
      </c>
      <c r="C391" s="4">
        <v>1.17</v>
      </c>
      <c r="D391" s="4">
        <f t="shared" si="19"/>
        <v>2.0124</v>
      </c>
      <c r="E391" s="4">
        <f t="shared" si="18"/>
        <v>165.40600000000001</v>
      </c>
      <c r="F391" s="4">
        <f t="shared" si="20"/>
        <v>4.4860000000000184</v>
      </c>
      <c r="G391" s="12">
        <v>2023</v>
      </c>
    </row>
    <row r="392" spans="1:7" x14ac:dyDescent="0.2">
      <c r="A392" s="18">
        <v>44979.138385416663</v>
      </c>
      <c r="B392" s="4">
        <v>1.73</v>
      </c>
      <c r="C392" s="4">
        <v>1.17</v>
      </c>
      <c r="D392" s="4">
        <f t="shared" si="19"/>
        <v>2.0240999999999998</v>
      </c>
      <c r="E392" s="4">
        <f t="shared" si="18"/>
        <v>165.4177</v>
      </c>
      <c r="F392" s="4">
        <f t="shared" si="20"/>
        <v>4.4977000000000089</v>
      </c>
      <c r="G392" s="12">
        <v>2023</v>
      </c>
    </row>
    <row r="393" spans="1:7" x14ac:dyDescent="0.2">
      <c r="A393" s="18">
        <v>44979.145341435185</v>
      </c>
      <c r="B393" s="4">
        <v>1.74</v>
      </c>
      <c r="C393" s="4">
        <v>1.17</v>
      </c>
      <c r="D393" s="4">
        <f t="shared" si="19"/>
        <v>2.0358000000000001</v>
      </c>
      <c r="E393" s="4">
        <f t="shared" si="18"/>
        <v>165.42939999999999</v>
      </c>
      <c r="F393" s="4">
        <f t="shared" si="20"/>
        <v>4.5093999999999994</v>
      </c>
      <c r="G393" s="12">
        <v>2023</v>
      </c>
    </row>
    <row r="394" spans="1:7" x14ac:dyDescent="0.2">
      <c r="A394" s="18">
        <v>44979.160254629627</v>
      </c>
      <c r="B394" s="4">
        <v>1.75</v>
      </c>
      <c r="C394" s="4">
        <v>1.17</v>
      </c>
      <c r="D394" s="4">
        <f t="shared" si="19"/>
        <v>2.0474999999999999</v>
      </c>
      <c r="E394" s="4">
        <f t="shared" si="18"/>
        <v>165.44110000000001</v>
      </c>
      <c r="F394" s="4">
        <f t="shared" si="20"/>
        <v>4.5211000000000183</v>
      </c>
      <c r="G394" s="12">
        <v>2023</v>
      </c>
    </row>
    <row r="395" spans="1:7" x14ac:dyDescent="0.2">
      <c r="A395" s="18">
        <v>44979.483489583334</v>
      </c>
      <c r="B395" s="4">
        <v>1.76</v>
      </c>
      <c r="C395" s="4">
        <v>1.17</v>
      </c>
      <c r="D395" s="4">
        <f t="shared" si="19"/>
        <v>2.0591999999999997</v>
      </c>
      <c r="E395" s="4">
        <f t="shared" si="18"/>
        <v>165.4528</v>
      </c>
      <c r="F395" s="4">
        <f t="shared" si="20"/>
        <v>4.5328000000000088</v>
      </c>
      <c r="G395" s="12">
        <v>2023</v>
      </c>
    </row>
    <row r="396" spans="1:7" x14ac:dyDescent="0.2">
      <c r="A396" s="18">
        <v>44981.417887731484</v>
      </c>
      <c r="B396" s="4">
        <v>1.77</v>
      </c>
      <c r="C396" s="4">
        <v>1.17</v>
      </c>
      <c r="D396" s="4">
        <f t="shared" si="19"/>
        <v>2.0709</v>
      </c>
      <c r="E396" s="4">
        <f t="shared" si="18"/>
        <v>165.46449999999999</v>
      </c>
      <c r="F396" s="4">
        <f t="shared" si="20"/>
        <v>4.5444999999999993</v>
      </c>
      <c r="G396" s="12">
        <v>2023</v>
      </c>
    </row>
    <row r="397" spans="1:7" x14ac:dyDescent="0.2">
      <c r="A397" s="18">
        <v>44981.441440972223</v>
      </c>
      <c r="B397" s="4">
        <v>1.78</v>
      </c>
      <c r="C397" s="4">
        <v>1.17</v>
      </c>
      <c r="D397" s="4">
        <f t="shared" si="19"/>
        <v>2.0825999999999998</v>
      </c>
      <c r="E397" s="4">
        <f t="shared" si="18"/>
        <v>165.47620000000001</v>
      </c>
      <c r="F397" s="4">
        <f t="shared" si="20"/>
        <v>4.5562000000000182</v>
      </c>
      <c r="G397" s="12">
        <v>2023</v>
      </c>
    </row>
    <row r="398" spans="1:7" x14ac:dyDescent="0.2">
      <c r="A398" s="18">
        <v>44986.389531250003</v>
      </c>
      <c r="B398" s="4">
        <v>1.79</v>
      </c>
      <c r="C398" s="4">
        <v>1.17</v>
      </c>
      <c r="D398" s="4">
        <f t="shared" si="19"/>
        <v>2.0943000000000001</v>
      </c>
      <c r="E398" s="4">
        <f t="shared" si="18"/>
        <v>165.4879</v>
      </c>
      <c r="F398" s="4">
        <f t="shared" si="20"/>
        <v>4.5679000000000087</v>
      </c>
      <c r="G398" s="12">
        <v>2023</v>
      </c>
    </row>
    <row r="399" spans="1:7" x14ac:dyDescent="0.2">
      <c r="A399" s="18">
        <v>44987.411828703705</v>
      </c>
      <c r="B399" s="4">
        <v>1.8</v>
      </c>
      <c r="C399" s="4">
        <v>1.17</v>
      </c>
      <c r="D399" s="4">
        <f t="shared" si="19"/>
        <v>2.1059999999999999</v>
      </c>
      <c r="E399" s="4">
        <f t="shared" si="18"/>
        <v>165.49959999999999</v>
      </c>
      <c r="F399" s="4">
        <f t="shared" si="20"/>
        <v>4.5795999999999992</v>
      </c>
      <c r="G399" s="12">
        <v>2023</v>
      </c>
    </row>
    <row r="400" spans="1:7" x14ac:dyDescent="0.2">
      <c r="A400" s="18">
        <v>44987.41692708333</v>
      </c>
      <c r="B400" s="4">
        <v>1.81</v>
      </c>
      <c r="C400" s="4">
        <v>1.17</v>
      </c>
      <c r="D400" s="4">
        <f t="shared" si="19"/>
        <v>2.1177000000000001</v>
      </c>
      <c r="E400" s="4">
        <f t="shared" si="18"/>
        <v>165.51130000000001</v>
      </c>
      <c r="F400" s="4">
        <f t="shared" si="20"/>
        <v>4.5913000000000181</v>
      </c>
      <c r="G400" s="12">
        <v>2023</v>
      </c>
    </row>
    <row r="401" spans="1:7" x14ac:dyDescent="0.2">
      <c r="A401" s="18">
        <v>44987.420978009257</v>
      </c>
      <c r="B401" s="4">
        <v>1.82</v>
      </c>
      <c r="C401" s="4">
        <v>1.17</v>
      </c>
      <c r="D401" s="4">
        <f t="shared" si="19"/>
        <v>2.1294</v>
      </c>
      <c r="E401" s="4">
        <f t="shared" si="18"/>
        <v>165.523</v>
      </c>
      <c r="F401" s="4">
        <f t="shared" si="20"/>
        <v>4.6030000000000086</v>
      </c>
      <c r="G401" s="12">
        <v>2023</v>
      </c>
    </row>
    <row r="402" spans="1:7" x14ac:dyDescent="0.2">
      <c r="A402" s="18">
        <v>44987.426145833335</v>
      </c>
      <c r="B402" s="4">
        <v>1.83</v>
      </c>
      <c r="C402" s="4">
        <v>1.17</v>
      </c>
      <c r="D402" s="4">
        <f t="shared" si="19"/>
        <v>2.1410999999999998</v>
      </c>
      <c r="E402" s="4">
        <f t="shared" si="18"/>
        <v>165.53469999999999</v>
      </c>
      <c r="F402" s="4">
        <f t="shared" si="20"/>
        <v>4.6146999999999991</v>
      </c>
      <c r="G402" s="12">
        <v>2023</v>
      </c>
    </row>
    <row r="403" spans="1:7" x14ac:dyDescent="0.2">
      <c r="A403" s="18">
        <v>44987.43068287037</v>
      </c>
      <c r="B403" s="4">
        <v>1.84</v>
      </c>
      <c r="C403" s="4">
        <v>1.17</v>
      </c>
      <c r="D403" s="4">
        <f t="shared" si="19"/>
        <v>2.1528</v>
      </c>
      <c r="E403" s="4">
        <f t="shared" si="18"/>
        <v>165.54640000000001</v>
      </c>
      <c r="F403" s="4">
        <f t="shared" si="20"/>
        <v>4.6264000000000181</v>
      </c>
      <c r="G403" s="12">
        <v>2023</v>
      </c>
    </row>
    <row r="404" spans="1:7" x14ac:dyDescent="0.2">
      <c r="A404" s="18">
        <v>44987.437540509258</v>
      </c>
      <c r="B404" s="4">
        <v>1.85</v>
      </c>
      <c r="C404" s="4">
        <v>1.17</v>
      </c>
      <c r="D404" s="4">
        <f t="shared" si="19"/>
        <v>2.1644999999999999</v>
      </c>
      <c r="E404" s="4">
        <f t="shared" si="18"/>
        <v>165.5581</v>
      </c>
      <c r="F404" s="4">
        <f t="shared" si="20"/>
        <v>4.6381000000000085</v>
      </c>
      <c r="G404" s="12">
        <v>2023</v>
      </c>
    </row>
    <row r="405" spans="1:7" x14ac:dyDescent="0.2">
      <c r="A405" s="18">
        <v>44987.443431712964</v>
      </c>
      <c r="B405" s="4">
        <v>1.86</v>
      </c>
      <c r="C405" s="4">
        <v>1.17</v>
      </c>
      <c r="D405" s="4">
        <f t="shared" si="19"/>
        <v>2.1762000000000001</v>
      </c>
      <c r="E405" s="4">
        <f t="shared" si="18"/>
        <v>165.56979999999999</v>
      </c>
      <c r="F405" s="4">
        <f t="shared" si="20"/>
        <v>4.649799999999999</v>
      </c>
      <c r="G405" s="12">
        <v>2023</v>
      </c>
    </row>
    <row r="406" spans="1:7" x14ac:dyDescent="0.2">
      <c r="A406" s="18">
        <v>44987.455758101853</v>
      </c>
      <c r="B406" s="4">
        <v>1.87</v>
      </c>
      <c r="C406" s="4">
        <v>1.17</v>
      </c>
      <c r="D406" s="4">
        <f t="shared" si="19"/>
        <v>2.1879</v>
      </c>
      <c r="E406" s="4">
        <f t="shared" si="18"/>
        <v>165.58150000000001</v>
      </c>
      <c r="F406" s="4">
        <f t="shared" si="20"/>
        <v>4.661500000000018</v>
      </c>
      <c r="G406" s="12">
        <v>2023</v>
      </c>
    </row>
    <row r="407" spans="1:7" x14ac:dyDescent="0.2">
      <c r="A407" s="18">
        <v>44987.466903935187</v>
      </c>
      <c r="B407" s="4">
        <v>1.88</v>
      </c>
      <c r="C407" s="4">
        <v>1.17</v>
      </c>
      <c r="D407" s="4">
        <f t="shared" si="19"/>
        <v>2.1995999999999998</v>
      </c>
      <c r="E407" s="4">
        <f t="shared" si="18"/>
        <v>165.5932</v>
      </c>
      <c r="F407" s="4">
        <f t="shared" si="20"/>
        <v>4.6732000000000085</v>
      </c>
      <c r="G407" s="12">
        <v>2023</v>
      </c>
    </row>
    <row r="408" spans="1:7" x14ac:dyDescent="0.2">
      <c r="A408" s="18">
        <v>44987.520376157408</v>
      </c>
      <c r="B408" s="4">
        <v>1.89</v>
      </c>
      <c r="C408" s="4">
        <v>1.17</v>
      </c>
      <c r="D408" s="4">
        <f t="shared" si="19"/>
        <v>2.2112999999999996</v>
      </c>
      <c r="E408" s="4">
        <f t="shared" si="18"/>
        <v>165.60489999999999</v>
      </c>
      <c r="F408" s="4">
        <f t="shared" si="20"/>
        <v>4.684899999999999</v>
      </c>
      <c r="G408" s="12">
        <v>2023</v>
      </c>
    </row>
    <row r="409" spans="1:7" x14ac:dyDescent="0.2">
      <c r="A409" s="18">
        <v>44995.817881944444</v>
      </c>
      <c r="B409" s="4">
        <v>1.9</v>
      </c>
      <c r="C409" s="4">
        <v>1.17</v>
      </c>
      <c r="D409" s="4">
        <f t="shared" si="19"/>
        <v>2.2229999999999999</v>
      </c>
      <c r="E409" s="4">
        <f t="shared" si="18"/>
        <v>165.61660000000001</v>
      </c>
      <c r="F409" s="4">
        <f t="shared" si="20"/>
        <v>4.6966000000000179</v>
      </c>
      <c r="G409" s="12">
        <v>2023</v>
      </c>
    </row>
    <row r="410" spans="1:7" x14ac:dyDescent="0.2">
      <c r="A410" s="18">
        <v>44995.82303240741</v>
      </c>
      <c r="B410" s="4">
        <v>1.91</v>
      </c>
      <c r="C410" s="4">
        <v>1.17</v>
      </c>
      <c r="D410" s="4">
        <f t="shared" si="19"/>
        <v>2.2346999999999997</v>
      </c>
      <c r="E410" s="4">
        <f t="shared" si="18"/>
        <v>165.6283</v>
      </c>
      <c r="F410" s="4">
        <f t="shared" si="20"/>
        <v>4.7083000000000084</v>
      </c>
      <c r="G410" s="12">
        <v>2023</v>
      </c>
    </row>
    <row r="411" spans="1:7" x14ac:dyDescent="0.2">
      <c r="A411" s="18">
        <v>44995.831828703704</v>
      </c>
      <c r="B411" s="4">
        <v>1.92</v>
      </c>
      <c r="C411" s="4">
        <v>1.17</v>
      </c>
      <c r="D411" s="4">
        <f t="shared" si="19"/>
        <v>2.2464</v>
      </c>
      <c r="E411" s="4">
        <f t="shared" si="18"/>
        <v>165.64</v>
      </c>
      <c r="F411" s="4">
        <f t="shared" si="20"/>
        <v>4.7199999999999989</v>
      </c>
      <c r="G411" s="12">
        <v>2023</v>
      </c>
    </row>
    <row r="412" spans="1:7" x14ac:dyDescent="0.2">
      <c r="A412" s="18">
        <v>44996.326383101848</v>
      </c>
      <c r="B412" s="4">
        <v>1.93</v>
      </c>
      <c r="C412" s="4">
        <v>1.17</v>
      </c>
      <c r="D412" s="4">
        <f t="shared" si="19"/>
        <v>2.2580999999999998</v>
      </c>
      <c r="E412" s="4">
        <f t="shared" si="18"/>
        <v>165.65170000000001</v>
      </c>
      <c r="F412" s="4">
        <f t="shared" si="20"/>
        <v>4.7317000000000178</v>
      </c>
      <c r="G412" s="12">
        <v>2023</v>
      </c>
    </row>
    <row r="413" spans="1:7" x14ac:dyDescent="0.2">
      <c r="A413" s="18">
        <v>44996.579126157405</v>
      </c>
      <c r="B413" s="4">
        <v>1.94</v>
      </c>
      <c r="C413" s="4">
        <v>1.17</v>
      </c>
      <c r="D413" s="4">
        <f t="shared" si="19"/>
        <v>2.2697999999999996</v>
      </c>
      <c r="E413" s="4">
        <f t="shared" ref="E413:E476" si="21">D413+$E$218</f>
        <v>165.6634</v>
      </c>
      <c r="F413" s="4">
        <f t="shared" si="20"/>
        <v>4.7434000000000083</v>
      </c>
      <c r="G413" s="12">
        <v>2023</v>
      </c>
    </row>
    <row r="414" spans="1:7" x14ac:dyDescent="0.2">
      <c r="A414" s="18">
        <v>44996.590202546293</v>
      </c>
      <c r="B414" s="4">
        <v>1.95</v>
      </c>
      <c r="C414" s="4">
        <v>1.17</v>
      </c>
      <c r="D414" s="4">
        <f t="shared" si="19"/>
        <v>2.2814999999999999</v>
      </c>
      <c r="E414" s="4">
        <f t="shared" si="21"/>
        <v>165.67509999999999</v>
      </c>
      <c r="F414" s="4">
        <f t="shared" si="20"/>
        <v>4.7550999999999988</v>
      </c>
      <c r="G414" s="12">
        <v>2023</v>
      </c>
    </row>
    <row r="415" spans="1:7" x14ac:dyDescent="0.2">
      <c r="A415" s="18">
        <v>44996.598061342593</v>
      </c>
      <c r="B415" s="4">
        <v>1.96</v>
      </c>
      <c r="C415" s="4">
        <v>1.17</v>
      </c>
      <c r="D415" s="4">
        <f t="shared" si="19"/>
        <v>2.2931999999999997</v>
      </c>
      <c r="E415" s="4">
        <f t="shared" si="21"/>
        <v>165.68680000000001</v>
      </c>
      <c r="F415" s="4">
        <f t="shared" si="20"/>
        <v>4.7668000000000177</v>
      </c>
      <c r="G415" s="12">
        <v>2023</v>
      </c>
    </row>
    <row r="416" spans="1:7" x14ac:dyDescent="0.2">
      <c r="A416" s="18">
        <v>44996.60292824074</v>
      </c>
      <c r="B416" s="4">
        <v>1.97</v>
      </c>
      <c r="C416" s="4">
        <v>1.17</v>
      </c>
      <c r="D416" s="4">
        <f t="shared" si="19"/>
        <v>2.3048999999999999</v>
      </c>
      <c r="E416" s="4">
        <f t="shared" si="21"/>
        <v>165.6985</v>
      </c>
      <c r="F416" s="4">
        <f t="shared" si="20"/>
        <v>4.7785000000000082</v>
      </c>
      <c r="G416" s="12">
        <v>2023</v>
      </c>
    </row>
    <row r="417" spans="1:7" x14ac:dyDescent="0.2">
      <c r="A417" s="18">
        <v>44996.603628472221</v>
      </c>
      <c r="B417" s="4">
        <v>1.98</v>
      </c>
      <c r="C417" s="4">
        <v>1.17</v>
      </c>
      <c r="D417" s="4">
        <f t="shared" si="19"/>
        <v>2.3165999999999998</v>
      </c>
      <c r="E417" s="4">
        <f t="shared" si="21"/>
        <v>165.71019999999999</v>
      </c>
      <c r="F417" s="4">
        <f t="shared" si="20"/>
        <v>4.7901999999999987</v>
      </c>
      <c r="G417" s="12">
        <v>2023</v>
      </c>
    </row>
    <row r="418" spans="1:7" x14ac:dyDescent="0.2">
      <c r="A418" s="18">
        <v>44996.604664351849</v>
      </c>
      <c r="B418" s="4">
        <v>1.99</v>
      </c>
      <c r="C418" s="4">
        <v>1.17</v>
      </c>
      <c r="D418" s="4">
        <f t="shared" si="19"/>
        <v>2.3283</v>
      </c>
      <c r="E418" s="4">
        <f t="shared" si="21"/>
        <v>165.72190000000001</v>
      </c>
      <c r="F418" s="4">
        <f t="shared" si="20"/>
        <v>4.8019000000000176</v>
      </c>
      <c r="G418" s="12">
        <v>2023</v>
      </c>
    </row>
    <row r="419" spans="1:7" x14ac:dyDescent="0.2">
      <c r="A419" s="18">
        <v>44996.605347222219</v>
      </c>
      <c r="B419" s="4">
        <v>2</v>
      </c>
      <c r="C419" s="4">
        <v>1.17</v>
      </c>
      <c r="D419" s="4">
        <f t="shared" si="19"/>
        <v>2.34</v>
      </c>
      <c r="E419" s="4">
        <f t="shared" si="21"/>
        <v>165.7336</v>
      </c>
      <c r="F419" s="4">
        <f t="shared" si="20"/>
        <v>4.8136000000000081</v>
      </c>
      <c r="G419" s="12">
        <v>2023</v>
      </c>
    </row>
    <row r="420" spans="1:7" x14ac:dyDescent="0.2">
      <c r="A420" s="18">
        <v>44996.607089120371</v>
      </c>
      <c r="B420" s="4">
        <v>2.0099999999999998</v>
      </c>
      <c r="C420" s="4">
        <v>1.17</v>
      </c>
      <c r="D420" s="4">
        <f t="shared" si="19"/>
        <v>2.3516999999999997</v>
      </c>
      <c r="E420" s="4">
        <f t="shared" si="21"/>
        <v>165.74529999999999</v>
      </c>
      <c r="F420" s="4">
        <f t="shared" si="20"/>
        <v>4.8252999999999986</v>
      </c>
      <c r="G420" s="12">
        <v>2023</v>
      </c>
    </row>
    <row r="421" spans="1:7" x14ac:dyDescent="0.2">
      <c r="A421" s="18">
        <v>44996.607743055552</v>
      </c>
      <c r="B421" s="4">
        <v>2.02</v>
      </c>
      <c r="C421" s="4">
        <v>1.17</v>
      </c>
      <c r="D421" s="4">
        <f t="shared" si="19"/>
        <v>2.3633999999999999</v>
      </c>
      <c r="E421" s="4">
        <f t="shared" si="21"/>
        <v>165.75700000000001</v>
      </c>
      <c r="F421" s="4">
        <f t="shared" si="20"/>
        <v>4.8370000000000175</v>
      </c>
      <c r="G421" s="12">
        <v>2023</v>
      </c>
    </row>
    <row r="422" spans="1:7" x14ac:dyDescent="0.2">
      <c r="A422" s="18">
        <v>44996.609959490743</v>
      </c>
      <c r="B422" s="4">
        <v>2.0299999999999998</v>
      </c>
      <c r="C422" s="4">
        <v>1.17</v>
      </c>
      <c r="D422" s="4">
        <f t="shared" si="19"/>
        <v>2.3750999999999998</v>
      </c>
      <c r="E422" s="4">
        <f t="shared" si="21"/>
        <v>165.7687</v>
      </c>
      <c r="F422" s="4">
        <f t="shared" si="20"/>
        <v>4.848700000000008</v>
      </c>
      <c r="G422" s="12">
        <v>2023</v>
      </c>
    </row>
    <row r="423" spans="1:7" x14ac:dyDescent="0.2">
      <c r="A423" s="18">
        <v>44996.622204861109</v>
      </c>
      <c r="B423" s="4">
        <v>2.04</v>
      </c>
      <c r="C423" s="4">
        <v>1.17</v>
      </c>
      <c r="D423" s="4">
        <f t="shared" si="19"/>
        <v>2.3868</v>
      </c>
      <c r="E423" s="4">
        <f t="shared" si="21"/>
        <v>165.78039999999999</v>
      </c>
      <c r="F423" s="4">
        <f t="shared" si="20"/>
        <v>4.8603999999999985</v>
      </c>
      <c r="G423" s="12">
        <v>2023</v>
      </c>
    </row>
    <row r="424" spans="1:7" x14ac:dyDescent="0.2">
      <c r="A424" s="18">
        <v>44996.62345486111</v>
      </c>
      <c r="B424" s="4">
        <v>2.0499999999999998</v>
      </c>
      <c r="C424" s="4">
        <v>1.17</v>
      </c>
      <c r="D424" s="4">
        <f t="shared" si="19"/>
        <v>2.3984999999999999</v>
      </c>
      <c r="E424" s="4">
        <f t="shared" si="21"/>
        <v>165.7921</v>
      </c>
      <c r="F424" s="4">
        <f t="shared" si="20"/>
        <v>4.8721000000000174</v>
      </c>
      <c r="G424" s="12">
        <v>2023</v>
      </c>
    </row>
    <row r="425" spans="1:7" x14ac:dyDescent="0.2">
      <c r="A425" s="18">
        <v>44996.629733796297</v>
      </c>
      <c r="B425" s="4">
        <v>2.06</v>
      </c>
      <c r="C425" s="4">
        <v>1.17</v>
      </c>
      <c r="D425" s="4">
        <f t="shared" si="19"/>
        <v>2.4102000000000001</v>
      </c>
      <c r="E425" s="4">
        <f t="shared" si="21"/>
        <v>165.8038</v>
      </c>
      <c r="F425" s="4">
        <f t="shared" si="20"/>
        <v>4.8838000000000079</v>
      </c>
      <c r="G425" s="12">
        <v>2023</v>
      </c>
    </row>
    <row r="426" spans="1:7" x14ac:dyDescent="0.2">
      <c r="A426" s="18">
        <v>44996.632731481484</v>
      </c>
      <c r="B426" s="4">
        <v>2.0699999999999998</v>
      </c>
      <c r="C426" s="4">
        <v>1.17</v>
      </c>
      <c r="D426" s="4">
        <f t="shared" si="19"/>
        <v>2.4218999999999995</v>
      </c>
      <c r="E426" s="4">
        <f t="shared" si="21"/>
        <v>165.81549999999999</v>
      </c>
      <c r="F426" s="4">
        <f t="shared" si="20"/>
        <v>4.8954999999999984</v>
      </c>
      <c r="G426" s="12">
        <v>2023</v>
      </c>
    </row>
    <row r="427" spans="1:7" x14ac:dyDescent="0.2">
      <c r="A427" s="18">
        <v>44996.63462384259</v>
      </c>
      <c r="B427" s="4">
        <v>2.08</v>
      </c>
      <c r="C427" s="4">
        <v>1.17</v>
      </c>
      <c r="D427" s="4">
        <f t="shared" si="19"/>
        <v>2.4335999999999998</v>
      </c>
      <c r="E427" s="4">
        <f t="shared" si="21"/>
        <v>165.8272</v>
      </c>
      <c r="F427" s="4">
        <f t="shared" si="20"/>
        <v>4.9072000000000173</v>
      </c>
      <c r="G427" s="12">
        <v>2023</v>
      </c>
    </row>
    <row r="428" spans="1:7" x14ac:dyDescent="0.2">
      <c r="A428" s="18">
        <v>44996.638246527778</v>
      </c>
      <c r="B428" s="4">
        <v>2.09</v>
      </c>
      <c r="C428" s="4">
        <v>1.17</v>
      </c>
      <c r="D428" s="4">
        <f t="shared" si="19"/>
        <v>2.4452999999999996</v>
      </c>
      <c r="E428" s="4">
        <f t="shared" si="21"/>
        <v>165.8389</v>
      </c>
      <c r="F428" s="4">
        <f t="shared" si="20"/>
        <v>4.9189000000000078</v>
      </c>
      <c r="G428" s="12">
        <v>2023</v>
      </c>
    </row>
    <row r="429" spans="1:7" x14ac:dyDescent="0.2">
      <c r="A429" s="18">
        <v>44996.649270833332</v>
      </c>
      <c r="B429" s="4">
        <v>2.1</v>
      </c>
      <c r="C429" s="4">
        <v>1.17</v>
      </c>
      <c r="D429" s="4">
        <f t="shared" si="19"/>
        <v>2.4569999999999999</v>
      </c>
      <c r="E429" s="4">
        <f t="shared" si="21"/>
        <v>165.85059999999999</v>
      </c>
      <c r="F429" s="4">
        <f t="shared" si="20"/>
        <v>4.9305999999999983</v>
      </c>
      <c r="G429" s="12">
        <v>2023</v>
      </c>
    </row>
    <row r="430" spans="1:7" x14ac:dyDescent="0.2">
      <c r="A430" s="18">
        <v>44996.66120949074</v>
      </c>
      <c r="B430" s="4">
        <v>2.11</v>
      </c>
      <c r="C430" s="4">
        <v>1.17</v>
      </c>
      <c r="D430" s="4">
        <f t="shared" si="19"/>
        <v>2.4686999999999997</v>
      </c>
      <c r="E430" s="4">
        <f t="shared" si="21"/>
        <v>165.8623</v>
      </c>
      <c r="F430" s="4">
        <f t="shared" si="20"/>
        <v>4.9423000000000172</v>
      </c>
      <c r="G430" s="12">
        <v>2023</v>
      </c>
    </row>
    <row r="431" spans="1:7" x14ac:dyDescent="0.2">
      <c r="A431" s="18">
        <v>44996.673773148148</v>
      </c>
      <c r="B431" s="4">
        <v>2.12</v>
      </c>
      <c r="C431" s="4">
        <v>1.17</v>
      </c>
      <c r="D431" s="4">
        <f t="shared" si="19"/>
        <v>2.4803999999999999</v>
      </c>
      <c r="E431" s="4">
        <f t="shared" si="21"/>
        <v>165.874</v>
      </c>
      <c r="F431" s="4">
        <f t="shared" si="20"/>
        <v>4.9540000000000077</v>
      </c>
      <c r="G431" s="12">
        <v>2023</v>
      </c>
    </row>
    <row r="432" spans="1:7" x14ac:dyDescent="0.2">
      <c r="A432" s="18">
        <v>44996.681174768521</v>
      </c>
      <c r="B432" s="4">
        <v>2.13</v>
      </c>
      <c r="C432" s="4">
        <v>1.17</v>
      </c>
      <c r="D432" s="4">
        <f t="shared" si="19"/>
        <v>2.4920999999999998</v>
      </c>
      <c r="E432" s="4">
        <f t="shared" si="21"/>
        <v>165.88569999999999</v>
      </c>
      <c r="F432" s="4">
        <f t="shared" si="20"/>
        <v>4.9656999999999982</v>
      </c>
      <c r="G432" s="12">
        <v>2023</v>
      </c>
    </row>
    <row r="433" spans="1:7" x14ac:dyDescent="0.2">
      <c r="A433" s="18">
        <v>44996.683883101854</v>
      </c>
      <c r="B433" s="4">
        <v>2.14</v>
      </c>
      <c r="C433" s="4">
        <v>1.17</v>
      </c>
      <c r="D433" s="4">
        <f t="shared" si="19"/>
        <v>2.5038</v>
      </c>
      <c r="E433" s="4">
        <f t="shared" si="21"/>
        <v>165.8974</v>
      </c>
      <c r="F433" s="4">
        <f t="shared" si="20"/>
        <v>4.9774000000000171</v>
      </c>
      <c r="G433" s="12">
        <v>2023</v>
      </c>
    </row>
    <row r="434" spans="1:7" x14ac:dyDescent="0.2">
      <c r="A434" s="18">
        <v>44996.689299768521</v>
      </c>
      <c r="B434" s="4">
        <v>2.15</v>
      </c>
      <c r="C434" s="4">
        <v>1.17</v>
      </c>
      <c r="D434" s="4">
        <f t="shared" si="19"/>
        <v>2.5154999999999998</v>
      </c>
      <c r="E434" s="4">
        <f t="shared" si="21"/>
        <v>165.9091</v>
      </c>
      <c r="F434" s="4">
        <f t="shared" si="20"/>
        <v>4.9891000000000076</v>
      </c>
      <c r="G434" s="12">
        <v>2023</v>
      </c>
    </row>
    <row r="435" spans="1:7" x14ac:dyDescent="0.2">
      <c r="A435" s="18">
        <v>44996.695138888892</v>
      </c>
      <c r="B435" s="4">
        <v>2.16</v>
      </c>
      <c r="C435" s="4">
        <v>1.17</v>
      </c>
      <c r="D435" s="4">
        <f t="shared" si="19"/>
        <v>2.5272000000000001</v>
      </c>
      <c r="E435" s="4">
        <f t="shared" si="21"/>
        <v>165.92079999999999</v>
      </c>
      <c r="F435" s="4">
        <f t="shared" si="20"/>
        <v>5.0007999999999981</v>
      </c>
      <c r="G435" s="12">
        <v>2023</v>
      </c>
    </row>
    <row r="436" spans="1:7" x14ac:dyDescent="0.2">
      <c r="A436" s="18">
        <v>44996.699560185189</v>
      </c>
      <c r="B436" s="4">
        <v>2.17</v>
      </c>
      <c r="C436" s="4">
        <v>1.17</v>
      </c>
      <c r="D436" s="4">
        <f t="shared" si="19"/>
        <v>2.5388999999999999</v>
      </c>
      <c r="E436" s="4">
        <f t="shared" si="21"/>
        <v>165.9325</v>
      </c>
      <c r="F436" s="4">
        <f t="shared" si="20"/>
        <v>5.0125000000000171</v>
      </c>
      <c r="G436" s="12">
        <v>2023</v>
      </c>
    </row>
    <row r="437" spans="1:7" x14ac:dyDescent="0.2">
      <c r="A437" s="18">
        <v>44996.703425925924</v>
      </c>
      <c r="B437" s="4">
        <v>2.1800000000000002</v>
      </c>
      <c r="C437" s="4">
        <v>1.17</v>
      </c>
      <c r="D437" s="4">
        <f t="shared" si="19"/>
        <v>2.5506000000000002</v>
      </c>
      <c r="E437" s="4">
        <f t="shared" si="21"/>
        <v>165.9442</v>
      </c>
      <c r="F437" s="4">
        <f t="shared" si="20"/>
        <v>5.0242000000000075</v>
      </c>
      <c r="G437" s="12">
        <v>2023</v>
      </c>
    </row>
    <row r="438" spans="1:7" x14ac:dyDescent="0.2">
      <c r="A438" s="18">
        <v>44996.705474537041</v>
      </c>
      <c r="B438" s="4">
        <v>2.19</v>
      </c>
      <c r="C438" s="4">
        <v>1.17</v>
      </c>
      <c r="D438" s="4">
        <f t="shared" si="19"/>
        <v>2.5622999999999996</v>
      </c>
      <c r="E438" s="4">
        <f t="shared" si="21"/>
        <v>165.95589999999999</v>
      </c>
      <c r="F438" s="4">
        <f t="shared" si="20"/>
        <v>5.035899999999998</v>
      </c>
      <c r="G438" s="12">
        <v>2023</v>
      </c>
    </row>
    <row r="439" spans="1:7" x14ac:dyDescent="0.2">
      <c r="A439" s="18">
        <v>44996.706880787038</v>
      </c>
      <c r="B439" s="4">
        <v>2.2000000000000002</v>
      </c>
      <c r="C439" s="4">
        <v>1.17</v>
      </c>
      <c r="D439" s="4">
        <f t="shared" si="19"/>
        <v>2.5739999999999998</v>
      </c>
      <c r="E439" s="4">
        <f t="shared" si="21"/>
        <v>165.9676</v>
      </c>
      <c r="F439" s="4">
        <f t="shared" si="20"/>
        <v>5.047600000000017</v>
      </c>
      <c r="G439" s="12">
        <v>2023</v>
      </c>
    </row>
    <row r="440" spans="1:7" x14ac:dyDescent="0.2">
      <c r="A440" s="18">
        <v>44996.710682870369</v>
      </c>
      <c r="B440" s="4">
        <v>2.21</v>
      </c>
      <c r="C440" s="4">
        <v>1.17</v>
      </c>
      <c r="D440" s="4">
        <f t="shared" ref="D440:D503" si="22">B440*C440</f>
        <v>2.5856999999999997</v>
      </c>
      <c r="E440" s="4">
        <f t="shared" si="21"/>
        <v>165.97929999999999</v>
      </c>
      <c r="F440" s="4">
        <f t="shared" si="20"/>
        <v>5.0593000000000075</v>
      </c>
      <c r="G440" s="12">
        <v>2023</v>
      </c>
    </row>
    <row r="441" spans="1:7" x14ac:dyDescent="0.2">
      <c r="A441" s="18">
        <v>44996.71365740741</v>
      </c>
      <c r="B441" s="4">
        <v>2.2200000000000002</v>
      </c>
      <c r="C441" s="4">
        <v>1.17</v>
      </c>
      <c r="D441" s="4">
        <f t="shared" si="22"/>
        <v>2.5973999999999999</v>
      </c>
      <c r="E441" s="4">
        <f t="shared" si="21"/>
        <v>165.99099999999999</v>
      </c>
      <c r="F441" s="4">
        <f t="shared" si="20"/>
        <v>5.070999999999998</v>
      </c>
      <c r="G441" s="12">
        <v>2023</v>
      </c>
    </row>
    <row r="442" spans="1:7" x14ac:dyDescent="0.2">
      <c r="A442" s="18">
        <v>44996.71620949074</v>
      </c>
      <c r="B442" s="4">
        <v>2.23</v>
      </c>
      <c r="C442" s="4">
        <v>1.17</v>
      </c>
      <c r="D442" s="4">
        <f t="shared" si="22"/>
        <v>2.6090999999999998</v>
      </c>
      <c r="E442" s="4">
        <f t="shared" si="21"/>
        <v>166.0027</v>
      </c>
      <c r="F442" s="4">
        <f t="shared" si="20"/>
        <v>5.0827000000000169</v>
      </c>
      <c r="G442" s="12">
        <v>2023</v>
      </c>
    </row>
    <row r="443" spans="1:7" x14ac:dyDescent="0.2">
      <c r="A443" s="18">
        <v>44996.724890046295</v>
      </c>
      <c r="B443" s="4">
        <v>2.2400000000000002</v>
      </c>
      <c r="C443" s="4">
        <v>1.17</v>
      </c>
      <c r="D443" s="4">
        <f t="shared" si="22"/>
        <v>2.6208</v>
      </c>
      <c r="E443" s="4">
        <f t="shared" si="21"/>
        <v>166.01439999999999</v>
      </c>
      <c r="F443" s="4">
        <f t="shared" si="20"/>
        <v>5.0944000000000074</v>
      </c>
      <c r="G443" s="12">
        <v>2023</v>
      </c>
    </row>
    <row r="444" spans="1:7" x14ac:dyDescent="0.2">
      <c r="A444" s="18">
        <v>44996.736510416667</v>
      </c>
      <c r="B444" s="4">
        <v>2.25</v>
      </c>
      <c r="C444" s="4">
        <v>1.17</v>
      </c>
      <c r="D444" s="4">
        <f t="shared" si="22"/>
        <v>2.6324999999999998</v>
      </c>
      <c r="E444" s="4">
        <f t="shared" si="21"/>
        <v>166.02609999999999</v>
      </c>
      <c r="F444" s="4">
        <f t="shared" si="20"/>
        <v>5.1060999999999979</v>
      </c>
      <c r="G444" s="12">
        <v>2023</v>
      </c>
    </row>
    <row r="445" spans="1:7" x14ac:dyDescent="0.2">
      <c r="A445" s="18">
        <v>44996.777407407404</v>
      </c>
      <c r="B445" s="4">
        <v>2.2599999999999998</v>
      </c>
      <c r="C445" s="4">
        <v>1.17</v>
      </c>
      <c r="D445" s="4">
        <f t="shared" si="22"/>
        <v>2.6441999999999997</v>
      </c>
      <c r="E445" s="4">
        <f t="shared" si="21"/>
        <v>166.0378</v>
      </c>
      <c r="F445" s="4">
        <f t="shared" si="20"/>
        <v>5.1178000000000168</v>
      </c>
      <c r="G445" s="12">
        <v>2023</v>
      </c>
    </row>
    <row r="446" spans="1:7" x14ac:dyDescent="0.2">
      <c r="A446" s="18">
        <v>44996.783223379629</v>
      </c>
      <c r="B446" s="4">
        <v>2.27</v>
      </c>
      <c r="C446" s="4">
        <v>1.17</v>
      </c>
      <c r="D446" s="4">
        <f t="shared" si="22"/>
        <v>2.6558999999999999</v>
      </c>
      <c r="E446" s="4">
        <f t="shared" si="21"/>
        <v>166.04949999999999</v>
      </c>
      <c r="F446" s="4">
        <f t="shared" si="20"/>
        <v>5.1295000000000073</v>
      </c>
      <c r="G446" s="12">
        <v>2023</v>
      </c>
    </row>
    <row r="447" spans="1:7" x14ac:dyDescent="0.2">
      <c r="A447" s="18">
        <v>44996.785445601854</v>
      </c>
      <c r="B447" s="4">
        <v>2.2799999999999998</v>
      </c>
      <c r="C447" s="4">
        <v>1.17</v>
      </c>
      <c r="D447" s="4">
        <f t="shared" si="22"/>
        <v>2.6675999999999997</v>
      </c>
      <c r="E447" s="4">
        <f t="shared" si="21"/>
        <v>166.06119999999999</v>
      </c>
      <c r="F447" s="4">
        <f t="shared" si="20"/>
        <v>5.1411999999999978</v>
      </c>
      <c r="G447" s="12">
        <v>2023</v>
      </c>
    </row>
    <row r="448" spans="1:7" x14ac:dyDescent="0.2">
      <c r="A448" s="18">
        <v>44996.791307870371</v>
      </c>
      <c r="B448" s="4">
        <v>2.29</v>
      </c>
      <c r="C448" s="4">
        <v>1.17</v>
      </c>
      <c r="D448" s="4">
        <f t="shared" si="22"/>
        <v>2.6793</v>
      </c>
      <c r="E448" s="4">
        <f t="shared" si="21"/>
        <v>166.0729</v>
      </c>
      <c r="F448" s="4">
        <f t="shared" si="20"/>
        <v>5.1529000000000167</v>
      </c>
      <c r="G448" s="12">
        <v>2023</v>
      </c>
    </row>
    <row r="449" spans="1:7" x14ac:dyDescent="0.2">
      <c r="A449" s="18">
        <v>44996.794444444444</v>
      </c>
      <c r="B449" s="4">
        <v>2.2999999999999998</v>
      </c>
      <c r="C449" s="4">
        <v>1.17</v>
      </c>
      <c r="D449" s="4">
        <f t="shared" si="22"/>
        <v>2.6909999999999998</v>
      </c>
      <c r="E449" s="4">
        <f t="shared" si="21"/>
        <v>166.08459999999999</v>
      </c>
      <c r="F449" s="4">
        <f t="shared" si="20"/>
        <v>5.1646000000000072</v>
      </c>
      <c r="G449" s="12">
        <v>2023</v>
      </c>
    </row>
    <row r="450" spans="1:7" x14ac:dyDescent="0.2">
      <c r="A450" s="18">
        <v>44996.79755787037</v>
      </c>
      <c r="B450" s="4">
        <v>2.31</v>
      </c>
      <c r="C450" s="4">
        <v>1.17</v>
      </c>
      <c r="D450" s="4">
        <f t="shared" si="22"/>
        <v>2.7027000000000001</v>
      </c>
      <c r="E450" s="4">
        <f t="shared" si="21"/>
        <v>166.09629999999999</v>
      </c>
      <c r="F450" s="4">
        <f t="shared" si="20"/>
        <v>5.1762999999999977</v>
      </c>
      <c r="G450" s="12">
        <v>2023</v>
      </c>
    </row>
    <row r="451" spans="1:7" x14ac:dyDescent="0.2">
      <c r="A451" s="18">
        <v>44996.800023148149</v>
      </c>
      <c r="B451" s="4">
        <v>2.3199999999999998</v>
      </c>
      <c r="C451" s="4">
        <v>1.17</v>
      </c>
      <c r="D451" s="4">
        <f t="shared" si="22"/>
        <v>2.7143999999999995</v>
      </c>
      <c r="E451" s="4">
        <f t="shared" si="21"/>
        <v>166.108</v>
      </c>
      <c r="F451" s="4">
        <f t="shared" ref="F451:F514" si="23">E451-160.92</f>
        <v>5.1880000000000166</v>
      </c>
      <c r="G451" s="12">
        <v>2023</v>
      </c>
    </row>
    <row r="452" spans="1:7" x14ac:dyDescent="0.2">
      <c r="A452" s="18">
        <v>44996.802291666667</v>
      </c>
      <c r="B452" s="4">
        <v>2.33</v>
      </c>
      <c r="C452" s="4">
        <v>1.17</v>
      </c>
      <c r="D452" s="4">
        <f t="shared" si="22"/>
        <v>2.7260999999999997</v>
      </c>
      <c r="E452" s="4">
        <f t="shared" si="21"/>
        <v>166.11969999999999</v>
      </c>
      <c r="F452" s="4">
        <f t="shared" si="23"/>
        <v>5.1997000000000071</v>
      </c>
      <c r="G452" s="12">
        <v>2023</v>
      </c>
    </row>
    <row r="453" spans="1:7" x14ac:dyDescent="0.2">
      <c r="A453" s="18">
        <v>44996.80369212963</v>
      </c>
      <c r="B453" s="4">
        <v>2.34</v>
      </c>
      <c r="C453" s="4">
        <v>1.17</v>
      </c>
      <c r="D453" s="4">
        <f t="shared" si="22"/>
        <v>2.7377999999999996</v>
      </c>
      <c r="E453" s="4">
        <f t="shared" si="21"/>
        <v>166.13139999999999</v>
      </c>
      <c r="F453" s="4">
        <f t="shared" si="23"/>
        <v>5.2113999999999976</v>
      </c>
      <c r="G453" s="12">
        <v>2023</v>
      </c>
    </row>
    <row r="454" spans="1:7" x14ac:dyDescent="0.2">
      <c r="A454" s="18">
        <v>44996.807118055556</v>
      </c>
      <c r="B454" s="4">
        <v>2.35</v>
      </c>
      <c r="C454" s="4">
        <v>1.17</v>
      </c>
      <c r="D454" s="4">
        <f t="shared" si="22"/>
        <v>2.7494999999999998</v>
      </c>
      <c r="E454" s="4">
        <f t="shared" si="21"/>
        <v>166.1431</v>
      </c>
      <c r="F454" s="4">
        <f t="shared" si="23"/>
        <v>5.2231000000000165</v>
      </c>
      <c r="G454" s="12">
        <v>2023</v>
      </c>
    </row>
    <row r="455" spans="1:7" x14ac:dyDescent="0.2">
      <c r="A455" s="18">
        <v>44996.808234953707</v>
      </c>
      <c r="B455" s="4">
        <v>2.36</v>
      </c>
      <c r="C455" s="4">
        <v>1.17</v>
      </c>
      <c r="D455" s="4">
        <f t="shared" si="22"/>
        <v>2.7611999999999997</v>
      </c>
      <c r="E455" s="4">
        <f t="shared" si="21"/>
        <v>166.15479999999999</v>
      </c>
      <c r="F455" s="4">
        <f t="shared" si="23"/>
        <v>5.234800000000007</v>
      </c>
      <c r="G455" s="12">
        <v>2023</v>
      </c>
    </row>
    <row r="456" spans="1:7" x14ac:dyDescent="0.2">
      <c r="A456" s="18">
        <v>44996.809716435186</v>
      </c>
      <c r="B456" s="4">
        <v>2.37</v>
      </c>
      <c r="C456" s="4">
        <v>1.17</v>
      </c>
      <c r="D456" s="4">
        <f t="shared" si="22"/>
        <v>2.7728999999999999</v>
      </c>
      <c r="E456" s="4">
        <f t="shared" si="21"/>
        <v>166.16649999999998</v>
      </c>
      <c r="F456" s="4">
        <f t="shared" si="23"/>
        <v>5.2464999999999975</v>
      </c>
      <c r="G456" s="12">
        <v>2023</v>
      </c>
    </row>
    <row r="457" spans="1:7" x14ac:dyDescent="0.2">
      <c r="A457" s="18">
        <v>44996.81132523148</v>
      </c>
      <c r="B457" s="4">
        <v>2.38</v>
      </c>
      <c r="C457" s="4">
        <v>1.17</v>
      </c>
      <c r="D457" s="4">
        <f t="shared" si="22"/>
        <v>2.7845999999999997</v>
      </c>
      <c r="E457" s="4">
        <f t="shared" si="21"/>
        <v>166.1782</v>
      </c>
      <c r="F457" s="4">
        <f t="shared" si="23"/>
        <v>5.2582000000000164</v>
      </c>
      <c r="G457" s="12">
        <v>2023</v>
      </c>
    </row>
    <row r="458" spans="1:7" x14ac:dyDescent="0.2">
      <c r="A458" s="18">
        <v>44996.813750000001</v>
      </c>
      <c r="B458" s="4">
        <v>2.39</v>
      </c>
      <c r="C458" s="4">
        <v>1.17</v>
      </c>
      <c r="D458" s="4">
        <f t="shared" si="22"/>
        <v>2.7963</v>
      </c>
      <c r="E458" s="4">
        <f t="shared" si="21"/>
        <v>166.18989999999999</v>
      </c>
      <c r="F458" s="4">
        <f t="shared" si="23"/>
        <v>5.2699000000000069</v>
      </c>
      <c r="G458" s="12">
        <v>2023</v>
      </c>
    </row>
    <row r="459" spans="1:7" x14ac:dyDescent="0.2">
      <c r="A459" s="18">
        <v>44996.81453703704</v>
      </c>
      <c r="B459" s="4">
        <v>2.4</v>
      </c>
      <c r="C459" s="4">
        <v>1.17</v>
      </c>
      <c r="D459" s="4">
        <f t="shared" si="22"/>
        <v>2.8079999999999998</v>
      </c>
      <c r="E459" s="4">
        <f t="shared" si="21"/>
        <v>166.20159999999998</v>
      </c>
      <c r="F459" s="4">
        <f t="shared" si="23"/>
        <v>5.2815999999999974</v>
      </c>
      <c r="G459" s="12">
        <v>2023</v>
      </c>
    </row>
    <row r="460" spans="1:7" x14ac:dyDescent="0.2">
      <c r="A460" s="18">
        <v>44996.816087962965</v>
      </c>
      <c r="B460" s="4">
        <v>2.41</v>
      </c>
      <c r="C460" s="4">
        <v>1.17</v>
      </c>
      <c r="D460" s="4">
        <f t="shared" si="22"/>
        <v>2.8197000000000001</v>
      </c>
      <c r="E460" s="4">
        <f t="shared" si="21"/>
        <v>166.2133</v>
      </c>
      <c r="F460" s="4">
        <f t="shared" si="23"/>
        <v>5.2933000000000163</v>
      </c>
      <c r="G460" s="12">
        <v>2023</v>
      </c>
    </row>
    <row r="461" spans="1:7" x14ac:dyDescent="0.2">
      <c r="A461" s="18">
        <v>44996.817685185182</v>
      </c>
      <c r="B461" s="4">
        <v>2.42</v>
      </c>
      <c r="C461" s="4">
        <v>1.17</v>
      </c>
      <c r="D461" s="4">
        <f t="shared" si="22"/>
        <v>2.8313999999999999</v>
      </c>
      <c r="E461" s="4">
        <f t="shared" si="21"/>
        <v>166.22499999999999</v>
      </c>
      <c r="F461" s="4">
        <f t="shared" si="23"/>
        <v>5.3050000000000068</v>
      </c>
      <c r="G461" s="12">
        <v>2023</v>
      </c>
    </row>
    <row r="462" spans="1:7" x14ac:dyDescent="0.2">
      <c r="A462" s="18">
        <v>44996.819074074076</v>
      </c>
      <c r="B462" s="4">
        <v>2.4300000000000002</v>
      </c>
      <c r="C462" s="4">
        <v>1.17</v>
      </c>
      <c r="D462" s="4">
        <f t="shared" si="22"/>
        <v>2.8431000000000002</v>
      </c>
      <c r="E462" s="4">
        <f t="shared" si="21"/>
        <v>166.23669999999998</v>
      </c>
      <c r="F462" s="4">
        <f t="shared" si="23"/>
        <v>5.3166999999999973</v>
      </c>
      <c r="G462" s="12">
        <v>2023</v>
      </c>
    </row>
    <row r="463" spans="1:7" x14ac:dyDescent="0.2">
      <c r="A463" s="18">
        <v>44996.819884259261</v>
      </c>
      <c r="B463" s="4">
        <v>2.44</v>
      </c>
      <c r="C463" s="4">
        <v>1.17</v>
      </c>
      <c r="D463" s="4">
        <f t="shared" si="22"/>
        <v>2.8547999999999996</v>
      </c>
      <c r="E463" s="4">
        <f t="shared" si="21"/>
        <v>166.2484</v>
      </c>
      <c r="F463" s="4">
        <f t="shared" si="23"/>
        <v>5.3284000000000162</v>
      </c>
      <c r="G463" s="12">
        <v>2023</v>
      </c>
    </row>
    <row r="464" spans="1:7" x14ac:dyDescent="0.2">
      <c r="A464" s="18">
        <v>44996.821273148147</v>
      </c>
      <c r="B464" s="4">
        <v>2.4500000000000002</v>
      </c>
      <c r="C464" s="4">
        <v>1.17</v>
      </c>
      <c r="D464" s="4">
        <f t="shared" si="22"/>
        <v>2.8664999999999998</v>
      </c>
      <c r="E464" s="4">
        <f t="shared" si="21"/>
        <v>166.26009999999999</v>
      </c>
      <c r="F464" s="4">
        <f t="shared" si="23"/>
        <v>5.3401000000000067</v>
      </c>
      <c r="G464" s="12">
        <v>2023</v>
      </c>
    </row>
    <row r="465" spans="1:7" x14ac:dyDescent="0.2">
      <c r="A465" s="18">
        <v>44996.822500000002</v>
      </c>
      <c r="B465" s="4">
        <v>2.46</v>
      </c>
      <c r="C465" s="4">
        <v>1.17</v>
      </c>
      <c r="D465" s="4">
        <f t="shared" si="22"/>
        <v>2.8781999999999996</v>
      </c>
      <c r="E465" s="4">
        <f t="shared" si="21"/>
        <v>166.27179999999998</v>
      </c>
      <c r="F465" s="4">
        <f t="shared" si="23"/>
        <v>5.3517999999999972</v>
      </c>
      <c r="G465" s="12">
        <v>2023</v>
      </c>
    </row>
    <row r="466" spans="1:7" x14ac:dyDescent="0.2">
      <c r="A466" s="18">
        <v>44996.823553240742</v>
      </c>
      <c r="B466" s="4">
        <v>2.4700000000000002</v>
      </c>
      <c r="C466" s="4">
        <v>1.17</v>
      </c>
      <c r="D466" s="4">
        <f t="shared" si="22"/>
        <v>2.8898999999999999</v>
      </c>
      <c r="E466" s="4">
        <f t="shared" si="21"/>
        <v>166.2835</v>
      </c>
      <c r="F466" s="4">
        <f t="shared" si="23"/>
        <v>5.3635000000000161</v>
      </c>
      <c r="G466" s="12">
        <v>2023</v>
      </c>
    </row>
    <row r="467" spans="1:7" x14ac:dyDescent="0.2">
      <c r="A467" s="18">
        <v>44996.824537037035</v>
      </c>
      <c r="B467" s="4">
        <v>2.48</v>
      </c>
      <c r="C467" s="4">
        <v>1.17</v>
      </c>
      <c r="D467" s="4">
        <f t="shared" si="22"/>
        <v>2.9015999999999997</v>
      </c>
      <c r="E467" s="4">
        <f t="shared" si="21"/>
        <v>166.29519999999999</v>
      </c>
      <c r="F467" s="4">
        <f t="shared" si="23"/>
        <v>5.3752000000000066</v>
      </c>
      <c r="G467" s="12">
        <v>2023</v>
      </c>
    </row>
    <row r="468" spans="1:7" x14ac:dyDescent="0.2">
      <c r="A468" s="18">
        <v>44996.82540509259</v>
      </c>
      <c r="B468" s="4">
        <v>2.4900000000000002</v>
      </c>
      <c r="C468" s="4">
        <v>1.17</v>
      </c>
      <c r="D468" s="4">
        <f t="shared" si="22"/>
        <v>2.9133</v>
      </c>
      <c r="E468" s="4">
        <f t="shared" si="21"/>
        <v>166.30689999999998</v>
      </c>
      <c r="F468" s="4">
        <f t="shared" si="23"/>
        <v>5.3868999999999971</v>
      </c>
      <c r="G468" s="12">
        <v>2023</v>
      </c>
    </row>
    <row r="469" spans="1:7" x14ac:dyDescent="0.2">
      <c r="A469" s="18">
        <v>44996.825908564817</v>
      </c>
      <c r="B469" s="4">
        <v>2.5</v>
      </c>
      <c r="C469" s="4">
        <v>1.17</v>
      </c>
      <c r="D469" s="4">
        <f t="shared" si="22"/>
        <v>2.9249999999999998</v>
      </c>
      <c r="E469" s="4">
        <f t="shared" si="21"/>
        <v>166.3186</v>
      </c>
      <c r="F469" s="4">
        <f t="shared" si="23"/>
        <v>5.3986000000000161</v>
      </c>
      <c r="G469" s="12">
        <v>2023</v>
      </c>
    </row>
    <row r="470" spans="1:7" x14ac:dyDescent="0.2">
      <c r="A470" s="18">
        <v>44996.826753472225</v>
      </c>
      <c r="B470" s="4">
        <v>2.5099999999999998</v>
      </c>
      <c r="C470" s="4">
        <v>1.17</v>
      </c>
      <c r="D470" s="4">
        <f t="shared" si="22"/>
        <v>2.9366999999999996</v>
      </c>
      <c r="E470" s="4">
        <f t="shared" si="21"/>
        <v>166.33029999999999</v>
      </c>
      <c r="F470" s="4">
        <f t="shared" si="23"/>
        <v>5.4103000000000065</v>
      </c>
      <c r="G470" s="12">
        <v>2023</v>
      </c>
    </row>
    <row r="471" spans="1:7" x14ac:dyDescent="0.2">
      <c r="A471" s="18">
        <v>44996.827783564811</v>
      </c>
      <c r="B471" s="4">
        <v>2.52</v>
      </c>
      <c r="C471" s="4">
        <v>1.17</v>
      </c>
      <c r="D471" s="4">
        <f t="shared" si="22"/>
        <v>2.9483999999999999</v>
      </c>
      <c r="E471" s="4">
        <f t="shared" si="21"/>
        <v>166.34199999999998</v>
      </c>
      <c r="F471" s="4">
        <f t="shared" si="23"/>
        <v>5.421999999999997</v>
      </c>
      <c r="G471" s="12">
        <v>2023</v>
      </c>
    </row>
    <row r="472" spans="1:7" x14ac:dyDescent="0.2">
      <c r="A472" s="18">
        <v>44996.829282407409</v>
      </c>
      <c r="B472" s="4">
        <v>2.5299999999999998</v>
      </c>
      <c r="C472" s="4">
        <v>1.17</v>
      </c>
      <c r="D472" s="4">
        <f t="shared" si="22"/>
        <v>2.9600999999999997</v>
      </c>
      <c r="E472" s="4">
        <f t="shared" si="21"/>
        <v>166.3537</v>
      </c>
      <c r="F472" s="4">
        <f t="shared" si="23"/>
        <v>5.433700000000016</v>
      </c>
      <c r="G472" s="12">
        <v>2023</v>
      </c>
    </row>
    <row r="473" spans="1:7" x14ac:dyDescent="0.2">
      <c r="A473" s="18">
        <v>44996.830243055556</v>
      </c>
      <c r="B473" s="4">
        <v>2.54</v>
      </c>
      <c r="C473" s="4">
        <v>1.17</v>
      </c>
      <c r="D473" s="4">
        <f t="shared" si="22"/>
        <v>2.9718</v>
      </c>
      <c r="E473" s="4">
        <f t="shared" si="21"/>
        <v>166.36539999999999</v>
      </c>
      <c r="F473" s="4">
        <f t="shared" si="23"/>
        <v>5.4454000000000065</v>
      </c>
      <c r="G473" s="12">
        <v>2023</v>
      </c>
    </row>
    <row r="474" spans="1:7" x14ac:dyDescent="0.2">
      <c r="A474" s="18">
        <v>44996.831927083331</v>
      </c>
      <c r="B474" s="4">
        <v>2.5499999999999998</v>
      </c>
      <c r="C474" s="4">
        <v>1.17</v>
      </c>
      <c r="D474" s="4">
        <f t="shared" si="22"/>
        <v>2.9834999999999998</v>
      </c>
      <c r="E474" s="4">
        <f t="shared" si="21"/>
        <v>166.37709999999998</v>
      </c>
      <c r="F474" s="4">
        <f t="shared" si="23"/>
        <v>5.457099999999997</v>
      </c>
      <c r="G474" s="12">
        <v>2023</v>
      </c>
    </row>
    <row r="475" spans="1:7" x14ac:dyDescent="0.2">
      <c r="A475" s="18">
        <v>44996.833437499998</v>
      </c>
      <c r="B475" s="4">
        <v>2.56</v>
      </c>
      <c r="C475" s="4">
        <v>1.17</v>
      </c>
      <c r="D475" s="4">
        <f t="shared" si="22"/>
        <v>2.9952000000000001</v>
      </c>
      <c r="E475" s="4">
        <f t="shared" si="21"/>
        <v>166.3888</v>
      </c>
      <c r="F475" s="4">
        <f t="shared" si="23"/>
        <v>5.4688000000000159</v>
      </c>
      <c r="G475" s="12">
        <v>2023</v>
      </c>
    </row>
    <row r="476" spans="1:7" x14ac:dyDescent="0.2">
      <c r="A476" s="18">
        <v>44996.834982638888</v>
      </c>
      <c r="B476" s="4">
        <v>2.57</v>
      </c>
      <c r="C476" s="4">
        <v>1.17</v>
      </c>
      <c r="D476" s="4">
        <f t="shared" si="22"/>
        <v>3.0068999999999995</v>
      </c>
      <c r="E476" s="4">
        <f t="shared" si="21"/>
        <v>166.40049999999999</v>
      </c>
      <c r="F476" s="4">
        <f t="shared" si="23"/>
        <v>5.4805000000000064</v>
      </c>
      <c r="G476" s="12">
        <v>2023</v>
      </c>
    </row>
    <row r="477" spans="1:7" x14ac:dyDescent="0.2">
      <c r="A477" s="18">
        <v>44996.836660879628</v>
      </c>
      <c r="B477" s="4">
        <v>2.58</v>
      </c>
      <c r="C477" s="4">
        <v>1.17</v>
      </c>
      <c r="D477" s="4">
        <f t="shared" si="22"/>
        <v>3.0185999999999997</v>
      </c>
      <c r="E477" s="4">
        <f t="shared" ref="E477:E540" si="24">D477+$E$218</f>
        <v>166.41219999999998</v>
      </c>
      <c r="F477" s="4">
        <f t="shared" si="23"/>
        <v>5.4921999999999969</v>
      </c>
      <c r="G477" s="12">
        <v>2023</v>
      </c>
    </row>
    <row r="478" spans="1:7" x14ac:dyDescent="0.2">
      <c r="A478" s="18">
        <v>44996.839994212962</v>
      </c>
      <c r="B478" s="4">
        <v>2.59</v>
      </c>
      <c r="C478" s="4">
        <v>1.17</v>
      </c>
      <c r="D478" s="4">
        <f t="shared" si="22"/>
        <v>3.0302999999999995</v>
      </c>
      <c r="E478" s="4">
        <f t="shared" si="24"/>
        <v>166.4239</v>
      </c>
      <c r="F478" s="4">
        <f t="shared" si="23"/>
        <v>5.5039000000000158</v>
      </c>
      <c r="G478" s="12">
        <v>2023</v>
      </c>
    </row>
    <row r="479" spans="1:7" x14ac:dyDescent="0.2">
      <c r="A479" s="18">
        <v>44996.842268518521</v>
      </c>
      <c r="B479" s="4">
        <v>2.6</v>
      </c>
      <c r="C479" s="4">
        <v>1.17</v>
      </c>
      <c r="D479" s="4">
        <f t="shared" si="22"/>
        <v>3.0419999999999998</v>
      </c>
      <c r="E479" s="4">
        <f t="shared" si="24"/>
        <v>166.43559999999999</v>
      </c>
      <c r="F479" s="4">
        <f t="shared" si="23"/>
        <v>5.5156000000000063</v>
      </c>
      <c r="G479" s="12">
        <v>2023</v>
      </c>
    </row>
    <row r="480" spans="1:7" x14ac:dyDescent="0.2">
      <c r="A480" s="18">
        <v>44996.846215277779</v>
      </c>
      <c r="B480" s="4">
        <v>2.61</v>
      </c>
      <c r="C480" s="4">
        <v>1.17</v>
      </c>
      <c r="D480" s="4">
        <f t="shared" si="22"/>
        <v>3.0536999999999996</v>
      </c>
      <c r="E480" s="4">
        <f t="shared" si="24"/>
        <v>166.44729999999998</v>
      </c>
      <c r="F480" s="4">
        <f t="shared" si="23"/>
        <v>5.5272999999999968</v>
      </c>
      <c r="G480" s="12">
        <v>2023</v>
      </c>
    </row>
    <row r="481" spans="1:7" x14ac:dyDescent="0.2">
      <c r="A481" s="18">
        <v>44996.84888888889</v>
      </c>
      <c r="B481" s="4">
        <v>2.62</v>
      </c>
      <c r="C481" s="4">
        <v>1.17</v>
      </c>
      <c r="D481" s="4">
        <f t="shared" si="22"/>
        <v>3.0653999999999999</v>
      </c>
      <c r="E481" s="4">
        <f t="shared" si="24"/>
        <v>166.459</v>
      </c>
      <c r="F481" s="4">
        <f t="shared" si="23"/>
        <v>5.5390000000000157</v>
      </c>
      <c r="G481" s="12">
        <v>2023</v>
      </c>
    </row>
    <row r="482" spans="1:7" x14ac:dyDescent="0.2">
      <c r="A482" s="18">
        <v>44996.855306712961</v>
      </c>
      <c r="B482" s="4">
        <v>2.63</v>
      </c>
      <c r="C482" s="4">
        <v>1.17</v>
      </c>
      <c r="D482" s="4">
        <f t="shared" si="22"/>
        <v>3.0770999999999997</v>
      </c>
      <c r="E482" s="4">
        <f t="shared" si="24"/>
        <v>166.47069999999999</v>
      </c>
      <c r="F482" s="4">
        <f t="shared" si="23"/>
        <v>5.5507000000000062</v>
      </c>
      <c r="G482" s="12">
        <v>2023</v>
      </c>
    </row>
    <row r="483" spans="1:7" x14ac:dyDescent="0.2">
      <c r="A483" s="18">
        <v>44996.858732638888</v>
      </c>
      <c r="B483" s="4">
        <v>2.64</v>
      </c>
      <c r="C483" s="4">
        <v>1.17</v>
      </c>
      <c r="D483" s="4">
        <f t="shared" si="22"/>
        <v>3.0888</v>
      </c>
      <c r="E483" s="4">
        <f t="shared" si="24"/>
        <v>166.48239999999998</v>
      </c>
      <c r="F483" s="4">
        <f t="shared" si="23"/>
        <v>5.5623999999999967</v>
      </c>
      <c r="G483" s="12">
        <v>2023</v>
      </c>
    </row>
    <row r="484" spans="1:7" x14ac:dyDescent="0.2">
      <c r="A484" s="18">
        <v>44996.861273148148</v>
      </c>
      <c r="B484" s="4">
        <v>2.65</v>
      </c>
      <c r="C484" s="4">
        <v>1.17</v>
      </c>
      <c r="D484" s="4">
        <f t="shared" si="22"/>
        <v>3.1004999999999998</v>
      </c>
      <c r="E484" s="4">
        <f t="shared" si="24"/>
        <v>166.4941</v>
      </c>
      <c r="F484" s="4">
        <f t="shared" si="23"/>
        <v>5.5741000000000156</v>
      </c>
      <c r="G484" s="12">
        <v>2023</v>
      </c>
    </row>
    <row r="485" spans="1:7" x14ac:dyDescent="0.2">
      <c r="A485" s="18">
        <v>44996.862615740742</v>
      </c>
      <c r="B485" s="4">
        <v>2.66</v>
      </c>
      <c r="C485" s="4">
        <v>1.17</v>
      </c>
      <c r="D485" s="4">
        <f t="shared" si="22"/>
        <v>3.1122000000000001</v>
      </c>
      <c r="E485" s="4">
        <f t="shared" si="24"/>
        <v>166.50579999999999</v>
      </c>
      <c r="F485" s="4">
        <f t="shared" si="23"/>
        <v>5.5858000000000061</v>
      </c>
      <c r="G485" s="12">
        <v>2023</v>
      </c>
    </row>
    <row r="486" spans="1:7" x14ac:dyDescent="0.2">
      <c r="A486" s="18">
        <v>44996.864479166667</v>
      </c>
      <c r="B486" s="4">
        <v>2.67</v>
      </c>
      <c r="C486" s="4">
        <v>1.17</v>
      </c>
      <c r="D486" s="4">
        <f t="shared" si="22"/>
        <v>3.1238999999999999</v>
      </c>
      <c r="E486" s="4">
        <f t="shared" si="24"/>
        <v>166.51749999999998</v>
      </c>
      <c r="F486" s="4">
        <f t="shared" si="23"/>
        <v>5.5974999999999966</v>
      </c>
      <c r="G486" s="12">
        <v>2023</v>
      </c>
    </row>
    <row r="487" spans="1:7" x14ac:dyDescent="0.2">
      <c r="A487" s="18">
        <v>44996.868622685186</v>
      </c>
      <c r="B487" s="4">
        <v>2.68</v>
      </c>
      <c r="C487" s="4">
        <v>1.17</v>
      </c>
      <c r="D487" s="4">
        <f t="shared" si="22"/>
        <v>3.1356000000000002</v>
      </c>
      <c r="E487" s="4">
        <f t="shared" si="24"/>
        <v>166.5292</v>
      </c>
      <c r="F487" s="4">
        <f t="shared" si="23"/>
        <v>5.6092000000000155</v>
      </c>
      <c r="G487" s="12">
        <v>2023</v>
      </c>
    </row>
    <row r="488" spans="1:7" x14ac:dyDescent="0.2">
      <c r="A488" s="18">
        <v>44996.880966435187</v>
      </c>
      <c r="B488" s="4">
        <v>2.69</v>
      </c>
      <c r="C488" s="4">
        <v>1.17</v>
      </c>
      <c r="D488" s="4">
        <f t="shared" si="22"/>
        <v>3.1472999999999995</v>
      </c>
      <c r="E488" s="4">
        <f t="shared" si="24"/>
        <v>166.54089999999999</v>
      </c>
      <c r="F488" s="4">
        <f t="shared" si="23"/>
        <v>5.620900000000006</v>
      </c>
      <c r="G488" s="12">
        <v>2023</v>
      </c>
    </row>
    <row r="489" spans="1:7" x14ac:dyDescent="0.2">
      <c r="A489" s="18">
        <v>44996.882523148146</v>
      </c>
      <c r="B489" s="4">
        <v>2.7</v>
      </c>
      <c r="C489" s="4">
        <v>1.17</v>
      </c>
      <c r="D489" s="4">
        <f t="shared" si="22"/>
        <v>3.1589999999999998</v>
      </c>
      <c r="E489" s="4">
        <f t="shared" si="24"/>
        <v>166.55259999999998</v>
      </c>
      <c r="F489" s="4">
        <f t="shared" si="23"/>
        <v>5.6325999999999965</v>
      </c>
      <c r="G489" s="12">
        <v>2023</v>
      </c>
    </row>
    <row r="490" spans="1:7" x14ac:dyDescent="0.2">
      <c r="A490" s="18">
        <v>44996.885289351849</v>
      </c>
      <c r="B490" s="4">
        <v>2.71</v>
      </c>
      <c r="C490" s="4">
        <v>1.17</v>
      </c>
      <c r="D490" s="4">
        <f t="shared" si="22"/>
        <v>3.1706999999999996</v>
      </c>
      <c r="E490" s="4">
        <f t="shared" si="24"/>
        <v>166.5643</v>
      </c>
      <c r="F490" s="4">
        <f t="shared" si="23"/>
        <v>5.6443000000000154</v>
      </c>
      <c r="G490" s="12">
        <v>2023</v>
      </c>
    </row>
    <row r="491" spans="1:7" x14ac:dyDescent="0.2">
      <c r="A491" s="18">
        <v>44996.888373842594</v>
      </c>
      <c r="B491" s="4">
        <v>2.72</v>
      </c>
      <c r="C491" s="4">
        <v>1.17</v>
      </c>
      <c r="D491" s="4">
        <f t="shared" si="22"/>
        <v>3.1823999999999999</v>
      </c>
      <c r="E491" s="4">
        <f t="shared" si="24"/>
        <v>166.57599999999999</v>
      </c>
      <c r="F491" s="4">
        <f t="shared" si="23"/>
        <v>5.6560000000000059</v>
      </c>
      <c r="G491" s="12">
        <v>2023</v>
      </c>
    </row>
    <row r="492" spans="1:7" x14ac:dyDescent="0.2">
      <c r="A492" s="18">
        <v>44996.891209490743</v>
      </c>
      <c r="B492" s="4">
        <v>2.73</v>
      </c>
      <c r="C492" s="4">
        <v>1.17</v>
      </c>
      <c r="D492" s="4">
        <f t="shared" si="22"/>
        <v>3.1940999999999997</v>
      </c>
      <c r="E492" s="4">
        <f t="shared" si="24"/>
        <v>166.58769999999998</v>
      </c>
      <c r="F492" s="4">
        <f t="shared" si="23"/>
        <v>5.6676999999999964</v>
      </c>
      <c r="G492" s="12">
        <v>2023</v>
      </c>
    </row>
    <row r="493" spans="1:7" x14ac:dyDescent="0.2">
      <c r="A493" s="18">
        <v>44996.892268518517</v>
      </c>
      <c r="B493" s="4">
        <v>2.74</v>
      </c>
      <c r="C493" s="4">
        <v>1.17</v>
      </c>
      <c r="D493" s="4">
        <f t="shared" si="22"/>
        <v>3.2058</v>
      </c>
      <c r="E493" s="4">
        <f t="shared" si="24"/>
        <v>166.5994</v>
      </c>
      <c r="F493" s="4">
        <f t="shared" si="23"/>
        <v>5.6794000000000153</v>
      </c>
      <c r="G493" s="12">
        <v>2023</v>
      </c>
    </row>
    <row r="494" spans="1:7" x14ac:dyDescent="0.2">
      <c r="A494" s="18">
        <v>44996.893437500003</v>
      </c>
      <c r="B494" s="4">
        <v>2.75</v>
      </c>
      <c r="C494" s="4">
        <v>1.17</v>
      </c>
      <c r="D494" s="4">
        <f t="shared" si="22"/>
        <v>3.2174999999999998</v>
      </c>
      <c r="E494" s="4">
        <f t="shared" si="24"/>
        <v>166.61109999999999</v>
      </c>
      <c r="F494" s="4">
        <f t="shared" si="23"/>
        <v>5.6911000000000058</v>
      </c>
      <c r="G494" s="12">
        <v>2023</v>
      </c>
    </row>
    <row r="495" spans="1:7" x14ac:dyDescent="0.2">
      <c r="A495" s="18">
        <v>44996.894137731484</v>
      </c>
      <c r="B495" s="4">
        <v>2.76</v>
      </c>
      <c r="C495" s="4">
        <v>1.17</v>
      </c>
      <c r="D495" s="4">
        <f t="shared" si="22"/>
        <v>3.2291999999999996</v>
      </c>
      <c r="E495" s="4">
        <f t="shared" si="24"/>
        <v>166.62279999999998</v>
      </c>
      <c r="F495" s="4">
        <f t="shared" si="23"/>
        <v>5.7027999999999963</v>
      </c>
      <c r="G495" s="12">
        <v>2023</v>
      </c>
    </row>
    <row r="496" spans="1:7" x14ac:dyDescent="0.2">
      <c r="A496" s="18">
        <v>44996.895329861109</v>
      </c>
      <c r="B496" s="4">
        <v>2.77</v>
      </c>
      <c r="C496" s="4">
        <v>1.17</v>
      </c>
      <c r="D496" s="4">
        <f t="shared" si="22"/>
        <v>3.2408999999999999</v>
      </c>
      <c r="E496" s="4">
        <f t="shared" si="24"/>
        <v>166.6345</v>
      </c>
      <c r="F496" s="4">
        <f t="shared" si="23"/>
        <v>5.7145000000000152</v>
      </c>
      <c r="G496" s="12">
        <v>2023</v>
      </c>
    </row>
    <row r="497" spans="1:7" x14ac:dyDescent="0.2">
      <c r="A497" s="18">
        <v>44996.896736111114</v>
      </c>
      <c r="B497" s="4">
        <v>2.78</v>
      </c>
      <c r="C497" s="4">
        <v>1.17</v>
      </c>
      <c r="D497" s="4">
        <f t="shared" si="22"/>
        <v>3.2525999999999997</v>
      </c>
      <c r="E497" s="4">
        <f t="shared" si="24"/>
        <v>166.64619999999999</v>
      </c>
      <c r="F497" s="4">
        <f t="shared" si="23"/>
        <v>5.7262000000000057</v>
      </c>
      <c r="G497" s="12">
        <v>2023</v>
      </c>
    </row>
    <row r="498" spans="1:7" x14ac:dyDescent="0.2">
      <c r="A498" s="18">
        <v>44996.898964120373</v>
      </c>
      <c r="B498" s="4">
        <v>2.79</v>
      </c>
      <c r="C498" s="4">
        <v>1.17</v>
      </c>
      <c r="D498" s="4">
        <f t="shared" si="22"/>
        <v>3.2643</v>
      </c>
      <c r="E498" s="4">
        <f t="shared" si="24"/>
        <v>166.65789999999998</v>
      </c>
      <c r="F498" s="4">
        <f t="shared" si="23"/>
        <v>5.7378999999999962</v>
      </c>
      <c r="G498" s="12">
        <v>2023</v>
      </c>
    </row>
    <row r="499" spans="1:7" x14ac:dyDescent="0.2">
      <c r="A499" s="18">
        <v>44996.901041666664</v>
      </c>
      <c r="B499" s="4">
        <v>2.8</v>
      </c>
      <c r="C499" s="4">
        <v>1.17</v>
      </c>
      <c r="D499" s="4">
        <f t="shared" si="22"/>
        <v>3.2759999999999998</v>
      </c>
      <c r="E499" s="4">
        <f t="shared" si="24"/>
        <v>166.6696</v>
      </c>
      <c r="F499" s="4">
        <f t="shared" si="23"/>
        <v>5.7496000000000151</v>
      </c>
      <c r="G499" s="12">
        <v>2023</v>
      </c>
    </row>
    <row r="500" spans="1:7" x14ac:dyDescent="0.2">
      <c r="A500" s="18">
        <v>44996.90483796296</v>
      </c>
      <c r="B500" s="4">
        <v>2.81</v>
      </c>
      <c r="C500" s="4">
        <v>1.17</v>
      </c>
      <c r="D500" s="4">
        <f t="shared" si="22"/>
        <v>3.2877000000000001</v>
      </c>
      <c r="E500" s="4">
        <f t="shared" si="24"/>
        <v>166.68129999999999</v>
      </c>
      <c r="F500" s="4">
        <f t="shared" si="23"/>
        <v>5.7613000000000056</v>
      </c>
      <c r="G500" s="12">
        <v>2023</v>
      </c>
    </row>
    <row r="501" spans="1:7" x14ac:dyDescent="0.2">
      <c r="A501" s="18">
        <v>44996.906770833331</v>
      </c>
      <c r="B501" s="4">
        <v>2.82</v>
      </c>
      <c r="C501" s="4">
        <v>1.17</v>
      </c>
      <c r="D501" s="4">
        <f t="shared" si="22"/>
        <v>3.2993999999999994</v>
      </c>
      <c r="E501" s="4">
        <f t="shared" si="24"/>
        <v>166.69299999999998</v>
      </c>
      <c r="F501" s="4">
        <f t="shared" si="23"/>
        <v>5.7729999999999961</v>
      </c>
      <c r="G501" s="12">
        <v>2023</v>
      </c>
    </row>
    <row r="502" spans="1:7" x14ac:dyDescent="0.2">
      <c r="A502" s="18">
        <v>44996.912280092591</v>
      </c>
      <c r="B502" s="4">
        <v>2.83</v>
      </c>
      <c r="C502" s="4">
        <v>1.17</v>
      </c>
      <c r="D502" s="4">
        <f t="shared" si="22"/>
        <v>3.3110999999999997</v>
      </c>
      <c r="E502" s="4">
        <f t="shared" si="24"/>
        <v>166.7047</v>
      </c>
      <c r="F502" s="4">
        <f t="shared" si="23"/>
        <v>5.7847000000000151</v>
      </c>
      <c r="G502" s="12">
        <v>2023</v>
      </c>
    </row>
    <row r="503" spans="1:7" x14ac:dyDescent="0.2">
      <c r="A503" s="18">
        <v>44996.932818287038</v>
      </c>
      <c r="B503" s="4">
        <v>2.84</v>
      </c>
      <c r="C503" s="4">
        <v>1.17</v>
      </c>
      <c r="D503" s="4">
        <f t="shared" si="22"/>
        <v>3.3227999999999995</v>
      </c>
      <c r="E503" s="4">
        <f t="shared" si="24"/>
        <v>166.71639999999999</v>
      </c>
      <c r="F503" s="4">
        <f t="shared" si="23"/>
        <v>5.7964000000000055</v>
      </c>
      <c r="G503" s="12">
        <v>2023</v>
      </c>
    </row>
    <row r="504" spans="1:7" x14ac:dyDescent="0.2">
      <c r="A504" s="18">
        <v>44996.938750000001</v>
      </c>
      <c r="B504" s="4">
        <v>2.85</v>
      </c>
      <c r="C504" s="4">
        <v>1.17</v>
      </c>
      <c r="D504" s="4">
        <f t="shared" ref="D504:D567" si="25">B504*C504</f>
        <v>3.3344999999999998</v>
      </c>
      <c r="E504" s="4">
        <f t="shared" si="24"/>
        <v>166.72809999999998</v>
      </c>
      <c r="F504" s="4">
        <f t="shared" si="23"/>
        <v>5.808099999999996</v>
      </c>
      <c r="G504" s="12">
        <v>2023</v>
      </c>
    </row>
    <row r="505" spans="1:7" x14ac:dyDescent="0.2">
      <c r="A505" s="18">
        <v>44996.941533564815</v>
      </c>
      <c r="B505" s="4">
        <v>2.86</v>
      </c>
      <c r="C505" s="4">
        <v>1.17</v>
      </c>
      <c r="D505" s="4">
        <f t="shared" si="25"/>
        <v>3.3461999999999996</v>
      </c>
      <c r="E505" s="4">
        <f t="shared" si="24"/>
        <v>166.7398</v>
      </c>
      <c r="F505" s="4">
        <f t="shared" si="23"/>
        <v>5.819800000000015</v>
      </c>
      <c r="G505" s="12">
        <v>2023</v>
      </c>
    </row>
    <row r="506" spans="1:7" x14ac:dyDescent="0.2">
      <c r="A506" s="18">
        <v>44996.947187500002</v>
      </c>
      <c r="B506" s="4">
        <v>2.87</v>
      </c>
      <c r="C506" s="4">
        <v>1.17</v>
      </c>
      <c r="D506" s="4">
        <f t="shared" si="25"/>
        <v>3.3578999999999999</v>
      </c>
      <c r="E506" s="4">
        <f t="shared" si="24"/>
        <v>166.75149999999999</v>
      </c>
      <c r="F506" s="4">
        <f t="shared" si="23"/>
        <v>5.8315000000000055</v>
      </c>
      <c r="G506" s="12">
        <v>2023</v>
      </c>
    </row>
    <row r="507" spans="1:7" x14ac:dyDescent="0.2">
      <c r="A507" s="18">
        <v>44997.007071759261</v>
      </c>
      <c r="B507" s="4">
        <v>2.88</v>
      </c>
      <c r="C507" s="4">
        <v>1.17</v>
      </c>
      <c r="D507" s="4">
        <f t="shared" si="25"/>
        <v>3.3695999999999997</v>
      </c>
      <c r="E507" s="4">
        <f t="shared" si="24"/>
        <v>166.76319999999998</v>
      </c>
      <c r="F507" s="4">
        <f t="shared" si="23"/>
        <v>5.843199999999996</v>
      </c>
      <c r="G507" s="12">
        <v>2023</v>
      </c>
    </row>
    <row r="508" spans="1:7" x14ac:dyDescent="0.2">
      <c r="A508" s="18">
        <v>44997.011250000003</v>
      </c>
      <c r="B508" s="4">
        <v>2.89</v>
      </c>
      <c r="C508" s="4">
        <v>1.17</v>
      </c>
      <c r="D508" s="4">
        <f t="shared" si="25"/>
        <v>3.3813</v>
      </c>
      <c r="E508" s="4">
        <f t="shared" si="24"/>
        <v>166.7749</v>
      </c>
      <c r="F508" s="4">
        <f t="shared" si="23"/>
        <v>5.8549000000000149</v>
      </c>
      <c r="G508" s="12">
        <v>2023</v>
      </c>
    </row>
    <row r="509" spans="1:7" x14ac:dyDescent="0.2">
      <c r="A509" s="18">
        <v>44997.013304398148</v>
      </c>
      <c r="B509" s="4">
        <v>2.9</v>
      </c>
      <c r="C509" s="4">
        <v>1.17</v>
      </c>
      <c r="D509" s="4">
        <f t="shared" si="25"/>
        <v>3.3929999999999998</v>
      </c>
      <c r="E509" s="4">
        <f t="shared" si="24"/>
        <v>166.78659999999999</v>
      </c>
      <c r="F509" s="4">
        <f t="shared" si="23"/>
        <v>5.8666000000000054</v>
      </c>
      <c r="G509" s="12">
        <v>2023</v>
      </c>
    </row>
    <row r="510" spans="1:7" x14ac:dyDescent="0.2">
      <c r="A510" s="18">
        <v>44997.016336805558</v>
      </c>
      <c r="B510" s="4">
        <v>2.91</v>
      </c>
      <c r="C510" s="4">
        <v>1.17</v>
      </c>
      <c r="D510" s="4">
        <f t="shared" si="25"/>
        <v>3.4047000000000001</v>
      </c>
      <c r="E510" s="4">
        <f t="shared" si="24"/>
        <v>166.79829999999998</v>
      </c>
      <c r="F510" s="4">
        <f t="shared" si="23"/>
        <v>5.8782999999999959</v>
      </c>
      <c r="G510" s="12">
        <v>2023</v>
      </c>
    </row>
    <row r="511" spans="1:7" x14ac:dyDescent="0.2">
      <c r="A511" s="18">
        <v>44997.018240740741</v>
      </c>
      <c r="B511" s="4">
        <v>2.92</v>
      </c>
      <c r="C511" s="4">
        <v>1.17</v>
      </c>
      <c r="D511" s="4">
        <f t="shared" si="25"/>
        <v>3.4163999999999999</v>
      </c>
      <c r="E511" s="4">
        <f t="shared" si="24"/>
        <v>166.81</v>
      </c>
      <c r="F511" s="4">
        <f t="shared" si="23"/>
        <v>5.8900000000000148</v>
      </c>
      <c r="G511" s="12">
        <v>2023</v>
      </c>
    </row>
    <row r="512" spans="1:7" x14ac:dyDescent="0.2">
      <c r="A512" s="18">
        <v>44997.025630787037</v>
      </c>
      <c r="B512" s="4">
        <v>2.93</v>
      </c>
      <c r="C512" s="4">
        <v>1.17</v>
      </c>
      <c r="D512" s="4">
        <f t="shared" si="25"/>
        <v>3.4281000000000001</v>
      </c>
      <c r="E512" s="4">
        <f t="shared" si="24"/>
        <v>166.82169999999999</v>
      </c>
      <c r="F512" s="4">
        <f t="shared" si="23"/>
        <v>5.9017000000000053</v>
      </c>
      <c r="G512" s="12">
        <v>2023</v>
      </c>
    </row>
    <row r="513" spans="1:7" x14ac:dyDescent="0.2">
      <c r="A513" s="18">
        <v>44997.029652777775</v>
      </c>
      <c r="B513" s="4">
        <v>2.94</v>
      </c>
      <c r="C513" s="4">
        <v>1.17</v>
      </c>
      <c r="D513" s="4">
        <f t="shared" si="25"/>
        <v>3.4397999999999995</v>
      </c>
      <c r="E513" s="4">
        <f t="shared" si="24"/>
        <v>166.83339999999998</v>
      </c>
      <c r="F513" s="4">
        <f t="shared" si="23"/>
        <v>5.9133999999999958</v>
      </c>
      <c r="G513" s="12">
        <v>2023</v>
      </c>
    </row>
    <row r="514" spans="1:7" x14ac:dyDescent="0.2">
      <c r="A514" s="18">
        <v>44997.238640046293</v>
      </c>
      <c r="B514" s="4">
        <v>2.95</v>
      </c>
      <c r="C514" s="4">
        <v>1.17</v>
      </c>
      <c r="D514" s="4">
        <f t="shared" si="25"/>
        <v>3.4514999999999998</v>
      </c>
      <c r="E514" s="4">
        <f t="shared" si="24"/>
        <v>166.8451</v>
      </c>
      <c r="F514" s="4">
        <f t="shared" si="23"/>
        <v>5.9251000000000147</v>
      </c>
      <c r="G514" s="12">
        <v>2023</v>
      </c>
    </row>
    <row r="515" spans="1:7" x14ac:dyDescent="0.2">
      <c r="A515" s="18">
        <v>45000.341006944444</v>
      </c>
      <c r="B515" s="4">
        <v>2.96</v>
      </c>
      <c r="C515" s="4">
        <v>1.17</v>
      </c>
      <c r="D515" s="4">
        <f t="shared" si="25"/>
        <v>3.4631999999999996</v>
      </c>
      <c r="E515" s="4">
        <f t="shared" si="24"/>
        <v>166.85679999999999</v>
      </c>
      <c r="F515" s="4">
        <f t="shared" ref="F515:F578" si="26">E515-160.92</f>
        <v>5.9368000000000052</v>
      </c>
      <c r="G515" s="12">
        <v>2023</v>
      </c>
    </row>
    <row r="516" spans="1:7" x14ac:dyDescent="0.2">
      <c r="A516" s="18">
        <v>45000.374942129631</v>
      </c>
      <c r="B516" s="4">
        <v>2.97</v>
      </c>
      <c r="C516" s="4">
        <v>1.17</v>
      </c>
      <c r="D516" s="4">
        <f t="shared" si="25"/>
        <v>3.4748999999999999</v>
      </c>
      <c r="E516" s="4">
        <f t="shared" si="24"/>
        <v>166.86849999999998</v>
      </c>
      <c r="F516" s="4">
        <f t="shared" si="26"/>
        <v>5.9484999999999957</v>
      </c>
      <c r="G516" s="12">
        <v>2023</v>
      </c>
    </row>
    <row r="517" spans="1:7" x14ac:dyDescent="0.2">
      <c r="A517" s="18">
        <v>45000.578420138889</v>
      </c>
      <c r="B517" s="4">
        <v>2.98</v>
      </c>
      <c r="C517" s="4">
        <v>1.17</v>
      </c>
      <c r="D517" s="4">
        <f t="shared" si="25"/>
        <v>3.4865999999999997</v>
      </c>
      <c r="E517" s="4">
        <f t="shared" si="24"/>
        <v>166.8802</v>
      </c>
      <c r="F517" s="4">
        <f t="shared" si="26"/>
        <v>5.9602000000000146</v>
      </c>
      <c r="G517" s="12">
        <v>2023</v>
      </c>
    </row>
    <row r="518" spans="1:7" x14ac:dyDescent="0.2">
      <c r="A518" s="18">
        <v>45000.712644675928</v>
      </c>
      <c r="B518" s="4">
        <v>2.99</v>
      </c>
      <c r="C518" s="4">
        <v>1.17</v>
      </c>
      <c r="D518" s="4">
        <f t="shared" si="25"/>
        <v>3.4983</v>
      </c>
      <c r="E518" s="4">
        <f t="shared" si="24"/>
        <v>166.89189999999999</v>
      </c>
      <c r="F518" s="4">
        <f t="shared" si="26"/>
        <v>5.9719000000000051</v>
      </c>
      <c r="G518" s="12">
        <v>2023</v>
      </c>
    </row>
    <row r="519" spans="1:7" x14ac:dyDescent="0.2">
      <c r="A519" s="18">
        <v>45000.714195601853</v>
      </c>
      <c r="B519" s="4">
        <v>3</v>
      </c>
      <c r="C519" s="4">
        <v>1.17</v>
      </c>
      <c r="D519" s="4">
        <f t="shared" si="25"/>
        <v>3.51</v>
      </c>
      <c r="E519" s="4">
        <f t="shared" si="24"/>
        <v>166.90359999999998</v>
      </c>
      <c r="F519" s="4">
        <f t="shared" si="26"/>
        <v>5.9835999999999956</v>
      </c>
      <c r="G519" s="12">
        <v>2023</v>
      </c>
    </row>
    <row r="520" spans="1:7" x14ac:dyDescent="0.2">
      <c r="A520" s="18">
        <v>45000.715260416669</v>
      </c>
      <c r="B520" s="4">
        <v>3.01</v>
      </c>
      <c r="C520" s="4">
        <v>1.17</v>
      </c>
      <c r="D520" s="4">
        <f t="shared" si="25"/>
        <v>3.5216999999999996</v>
      </c>
      <c r="E520" s="4">
        <f t="shared" si="24"/>
        <v>166.9153</v>
      </c>
      <c r="F520" s="4">
        <f t="shared" si="26"/>
        <v>5.9953000000000145</v>
      </c>
      <c r="G520" s="12">
        <v>2023</v>
      </c>
    </row>
    <row r="521" spans="1:7" x14ac:dyDescent="0.2">
      <c r="A521" s="18">
        <v>45000.716232638886</v>
      </c>
      <c r="B521" s="4">
        <v>3.02</v>
      </c>
      <c r="C521" s="4">
        <v>1.17</v>
      </c>
      <c r="D521" s="4">
        <f t="shared" si="25"/>
        <v>3.5333999999999999</v>
      </c>
      <c r="E521" s="4">
        <f t="shared" si="24"/>
        <v>166.92699999999999</v>
      </c>
      <c r="F521" s="4">
        <f t="shared" si="26"/>
        <v>6.007000000000005</v>
      </c>
      <c r="G521" s="12">
        <v>2023</v>
      </c>
    </row>
    <row r="522" spans="1:7" x14ac:dyDescent="0.2">
      <c r="A522" s="18">
        <v>45000.717054398148</v>
      </c>
      <c r="B522" s="4">
        <v>3.03</v>
      </c>
      <c r="C522" s="4">
        <v>1.17</v>
      </c>
      <c r="D522" s="4">
        <f t="shared" si="25"/>
        <v>3.5450999999999997</v>
      </c>
      <c r="E522" s="4">
        <f t="shared" si="24"/>
        <v>166.93869999999998</v>
      </c>
      <c r="F522" s="4">
        <f t="shared" si="26"/>
        <v>6.0186999999999955</v>
      </c>
      <c r="G522" s="12">
        <v>2023</v>
      </c>
    </row>
    <row r="523" spans="1:7" x14ac:dyDescent="0.2">
      <c r="A523" s="18">
        <v>45000.717980324072</v>
      </c>
      <c r="B523" s="4">
        <v>3.04</v>
      </c>
      <c r="C523" s="4">
        <v>1.17</v>
      </c>
      <c r="D523" s="4">
        <f t="shared" si="25"/>
        <v>3.5568</v>
      </c>
      <c r="E523" s="4">
        <f t="shared" si="24"/>
        <v>166.9504</v>
      </c>
      <c r="F523" s="4">
        <f t="shared" si="26"/>
        <v>6.0304000000000144</v>
      </c>
      <c r="G523" s="12">
        <v>2023</v>
      </c>
    </row>
    <row r="524" spans="1:7" x14ac:dyDescent="0.2">
      <c r="A524" s="18">
        <v>45000.718865740739</v>
      </c>
      <c r="B524" s="4">
        <v>3.05</v>
      </c>
      <c r="C524" s="4">
        <v>1.17</v>
      </c>
      <c r="D524" s="4">
        <f t="shared" si="25"/>
        <v>3.5684999999999998</v>
      </c>
      <c r="E524" s="4">
        <f t="shared" si="24"/>
        <v>166.96209999999999</v>
      </c>
      <c r="F524" s="4">
        <f t="shared" si="26"/>
        <v>6.0421000000000049</v>
      </c>
      <c r="G524" s="12">
        <v>2023</v>
      </c>
    </row>
    <row r="525" spans="1:7" x14ac:dyDescent="0.2">
      <c r="A525" s="18">
        <v>45000.719363425924</v>
      </c>
      <c r="B525" s="4">
        <v>3.06</v>
      </c>
      <c r="C525" s="4">
        <v>1.17</v>
      </c>
      <c r="D525" s="4">
        <f t="shared" si="25"/>
        <v>3.5802</v>
      </c>
      <c r="E525" s="4">
        <f t="shared" si="24"/>
        <v>166.97379999999998</v>
      </c>
      <c r="F525" s="4">
        <f t="shared" si="26"/>
        <v>6.0537999999999954</v>
      </c>
      <c r="G525" s="12">
        <v>2023</v>
      </c>
    </row>
    <row r="526" spans="1:7" x14ac:dyDescent="0.2">
      <c r="A526" s="18">
        <v>45000.720509259256</v>
      </c>
      <c r="B526" s="4">
        <v>3.07</v>
      </c>
      <c r="C526" s="4">
        <v>1.17</v>
      </c>
      <c r="D526" s="4">
        <f t="shared" si="25"/>
        <v>3.5918999999999994</v>
      </c>
      <c r="E526" s="4">
        <f t="shared" si="24"/>
        <v>166.9855</v>
      </c>
      <c r="F526" s="4">
        <f t="shared" si="26"/>
        <v>6.0655000000000143</v>
      </c>
      <c r="G526" s="12">
        <v>2023</v>
      </c>
    </row>
    <row r="527" spans="1:7" x14ac:dyDescent="0.2">
      <c r="A527" s="18">
        <v>45000.738576388889</v>
      </c>
      <c r="B527" s="4">
        <v>3.08</v>
      </c>
      <c r="C527" s="4">
        <v>1.17</v>
      </c>
      <c r="D527" s="4">
        <f t="shared" si="25"/>
        <v>3.6035999999999997</v>
      </c>
      <c r="E527" s="4">
        <f t="shared" si="24"/>
        <v>166.99719999999999</v>
      </c>
      <c r="F527" s="4">
        <f t="shared" si="26"/>
        <v>6.0772000000000048</v>
      </c>
      <c r="G527" s="12">
        <v>2023</v>
      </c>
    </row>
    <row r="528" spans="1:7" x14ac:dyDescent="0.2">
      <c r="A528" s="18">
        <v>45000.756481481483</v>
      </c>
      <c r="B528" s="4">
        <v>3.09</v>
      </c>
      <c r="C528" s="4">
        <v>1.17</v>
      </c>
      <c r="D528" s="4">
        <f t="shared" si="25"/>
        <v>3.6152999999999995</v>
      </c>
      <c r="E528" s="4">
        <f t="shared" si="24"/>
        <v>167.00889999999998</v>
      </c>
      <c r="F528" s="4">
        <f t="shared" si="26"/>
        <v>6.0888999999999953</v>
      </c>
      <c r="G528" s="12">
        <v>2023</v>
      </c>
    </row>
    <row r="529" spans="1:7" x14ac:dyDescent="0.2">
      <c r="A529" s="18">
        <v>45000.757094907407</v>
      </c>
      <c r="B529" s="4">
        <v>3.1</v>
      </c>
      <c r="C529" s="4">
        <v>1.17</v>
      </c>
      <c r="D529" s="4">
        <f t="shared" si="25"/>
        <v>3.6269999999999998</v>
      </c>
      <c r="E529" s="4">
        <f t="shared" si="24"/>
        <v>167.0206</v>
      </c>
      <c r="F529" s="4">
        <f t="shared" si="26"/>
        <v>6.1006000000000142</v>
      </c>
      <c r="G529" s="12">
        <v>2023</v>
      </c>
    </row>
    <row r="530" spans="1:7" x14ac:dyDescent="0.2">
      <c r="A530" s="18">
        <v>45000.758489583335</v>
      </c>
      <c r="B530" s="4">
        <v>3.11</v>
      </c>
      <c r="C530" s="4">
        <v>1.17</v>
      </c>
      <c r="D530" s="4">
        <f t="shared" si="25"/>
        <v>3.6386999999999996</v>
      </c>
      <c r="E530" s="4">
        <f t="shared" si="24"/>
        <v>167.03229999999999</v>
      </c>
      <c r="F530" s="4">
        <f t="shared" si="26"/>
        <v>6.1123000000000047</v>
      </c>
      <c r="G530" s="12">
        <v>2023</v>
      </c>
    </row>
    <row r="531" spans="1:7" x14ac:dyDescent="0.2">
      <c r="A531" s="18">
        <v>45000.759565972221</v>
      </c>
      <c r="B531" s="4">
        <v>3.12</v>
      </c>
      <c r="C531" s="4">
        <v>1.17</v>
      </c>
      <c r="D531" s="4">
        <f t="shared" si="25"/>
        <v>3.6503999999999999</v>
      </c>
      <c r="E531" s="4">
        <f t="shared" si="24"/>
        <v>167.04399999999998</v>
      </c>
      <c r="F531" s="4">
        <f t="shared" si="26"/>
        <v>6.1239999999999952</v>
      </c>
      <c r="G531" s="12">
        <v>2023</v>
      </c>
    </row>
    <row r="532" spans="1:7" x14ac:dyDescent="0.2">
      <c r="A532" s="18">
        <v>45000.761857638892</v>
      </c>
      <c r="B532" s="4">
        <v>3.13</v>
      </c>
      <c r="C532" s="4">
        <v>1.17</v>
      </c>
      <c r="D532" s="4">
        <f t="shared" si="25"/>
        <v>3.6620999999999997</v>
      </c>
      <c r="E532" s="4">
        <f t="shared" si="24"/>
        <v>167.0557</v>
      </c>
      <c r="F532" s="4">
        <f t="shared" si="26"/>
        <v>6.1357000000000141</v>
      </c>
      <c r="G532" s="12">
        <v>2023</v>
      </c>
    </row>
    <row r="533" spans="1:7" x14ac:dyDescent="0.2">
      <c r="A533" s="18">
        <v>45000.763570601855</v>
      </c>
      <c r="B533" s="4">
        <v>3.14</v>
      </c>
      <c r="C533" s="4">
        <v>1.17</v>
      </c>
      <c r="D533" s="4">
        <f t="shared" si="25"/>
        <v>3.6738</v>
      </c>
      <c r="E533" s="4">
        <f t="shared" si="24"/>
        <v>167.06739999999999</v>
      </c>
      <c r="F533" s="4">
        <f t="shared" si="26"/>
        <v>6.1474000000000046</v>
      </c>
      <c r="G533" s="12">
        <v>2023</v>
      </c>
    </row>
    <row r="534" spans="1:7" x14ac:dyDescent="0.2">
      <c r="A534" s="18">
        <v>45000.764594907407</v>
      </c>
      <c r="B534" s="4">
        <v>3.15</v>
      </c>
      <c r="C534" s="4">
        <v>1.17</v>
      </c>
      <c r="D534" s="4">
        <f t="shared" si="25"/>
        <v>3.6854999999999998</v>
      </c>
      <c r="E534" s="4">
        <f t="shared" si="24"/>
        <v>167.07909999999998</v>
      </c>
      <c r="F534" s="4">
        <f t="shared" si="26"/>
        <v>6.1590999999999951</v>
      </c>
      <c r="G534" s="12">
        <v>2023</v>
      </c>
    </row>
    <row r="535" spans="1:7" x14ac:dyDescent="0.2">
      <c r="A535" s="18">
        <v>45000.765856481485</v>
      </c>
      <c r="B535" s="4">
        <v>3.16</v>
      </c>
      <c r="C535" s="4">
        <v>1.17</v>
      </c>
      <c r="D535" s="4">
        <f t="shared" si="25"/>
        <v>3.6972</v>
      </c>
      <c r="E535" s="4">
        <f t="shared" si="24"/>
        <v>167.0908</v>
      </c>
      <c r="F535" s="4">
        <f t="shared" si="26"/>
        <v>6.1708000000000141</v>
      </c>
      <c r="G535" s="12">
        <v>2023</v>
      </c>
    </row>
    <row r="536" spans="1:7" x14ac:dyDescent="0.2">
      <c r="A536" s="18">
        <v>45000.767193287036</v>
      </c>
      <c r="B536" s="4">
        <v>3.17</v>
      </c>
      <c r="C536" s="4">
        <v>1.17</v>
      </c>
      <c r="D536" s="4">
        <f t="shared" si="25"/>
        <v>3.7088999999999999</v>
      </c>
      <c r="E536" s="4">
        <f t="shared" si="24"/>
        <v>167.10249999999999</v>
      </c>
      <c r="F536" s="4">
        <f t="shared" si="26"/>
        <v>6.1825000000000045</v>
      </c>
      <c r="G536" s="12">
        <v>2023</v>
      </c>
    </row>
    <row r="537" spans="1:7" x14ac:dyDescent="0.2">
      <c r="A537" s="18">
        <v>45000.76921875</v>
      </c>
      <c r="B537" s="4">
        <v>3.18</v>
      </c>
      <c r="C537" s="4">
        <v>1.17</v>
      </c>
      <c r="D537" s="4">
        <f t="shared" si="25"/>
        <v>3.7206000000000001</v>
      </c>
      <c r="E537" s="4">
        <f t="shared" si="24"/>
        <v>167.11419999999998</v>
      </c>
      <c r="F537" s="4">
        <f t="shared" si="26"/>
        <v>6.194199999999995</v>
      </c>
      <c r="G537" s="12">
        <v>2023</v>
      </c>
    </row>
    <row r="538" spans="1:7" x14ac:dyDescent="0.2">
      <c r="A538" s="18">
        <v>45000.770422453701</v>
      </c>
      <c r="B538" s="4">
        <v>3.19</v>
      </c>
      <c r="C538" s="4">
        <v>1.17</v>
      </c>
      <c r="D538" s="4">
        <f t="shared" si="25"/>
        <v>3.7322999999999995</v>
      </c>
      <c r="E538" s="4">
        <f t="shared" si="24"/>
        <v>167.1259</v>
      </c>
      <c r="F538" s="4">
        <f t="shared" si="26"/>
        <v>6.205900000000014</v>
      </c>
      <c r="G538" s="12">
        <v>2023</v>
      </c>
    </row>
    <row r="539" spans="1:7" x14ac:dyDescent="0.2">
      <c r="A539" s="18">
        <v>45000.770746527778</v>
      </c>
      <c r="B539" s="4">
        <v>3.2</v>
      </c>
      <c r="C539" s="4">
        <v>1.17</v>
      </c>
      <c r="D539" s="4">
        <f t="shared" si="25"/>
        <v>3.7439999999999998</v>
      </c>
      <c r="E539" s="4">
        <f t="shared" si="24"/>
        <v>167.13759999999999</v>
      </c>
      <c r="F539" s="4">
        <f t="shared" si="26"/>
        <v>6.2176000000000045</v>
      </c>
      <c r="G539" s="12">
        <v>2023</v>
      </c>
    </row>
    <row r="540" spans="1:7" x14ac:dyDescent="0.2">
      <c r="A540" s="18">
        <v>45000.771278935186</v>
      </c>
      <c r="B540" s="4">
        <v>3.21</v>
      </c>
      <c r="C540" s="4">
        <v>1.17</v>
      </c>
      <c r="D540" s="4">
        <f t="shared" si="25"/>
        <v>3.7556999999999996</v>
      </c>
      <c r="E540" s="4">
        <f t="shared" si="24"/>
        <v>167.14929999999998</v>
      </c>
      <c r="F540" s="4">
        <f t="shared" si="26"/>
        <v>6.229299999999995</v>
      </c>
      <c r="G540" s="12">
        <v>2023</v>
      </c>
    </row>
    <row r="541" spans="1:7" x14ac:dyDescent="0.2">
      <c r="A541" s="18">
        <v>45000.77220486111</v>
      </c>
      <c r="B541" s="4">
        <v>3.22</v>
      </c>
      <c r="C541" s="4">
        <v>1.17</v>
      </c>
      <c r="D541" s="4">
        <f t="shared" si="25"/>
        <v>3.7673999999999999</v>
      </c>
      <c r="E541" s="4">
        <f t="shared" ref="E541:E604" si="27">D541+$E$218</f>
        <v>167.161</v>
      </c>
      <c r="F541" s="4">
        <f t="shared" si="26"/>
        <v>6.2410000000000139</v>
      </c>
      <c r="G541" s="12">
        <v>2023</v>
      </c>
    </row>
    <row r="542" spans="1:7" x14ac:dyDescent="0.2">
      <c r="A542" s="18">
        <v>45000.85670138889</v>
      </c>
      <c r="B542" s="4">
        <v>3.23</v>
      </c>
      <c r="C542" s="4">
        <v>1.17</v>
      </c>
      <c r="D542" s="4">
        <f t="shared" si="25"/>
        <v>3.7790999999999997</v>
      </c>
      <c r="E542" s="4">
        <f t="shared" si="27"/>
        <v>167.17269999999999</v>
      </c>
      <c r="F542" s="4">
        <f t="shared" si="26"/>
        <v>6.2527000000000044</v>
      </c>
      <c r="G542" s="12">
        <v>2023</v>
      </c>
    </row>
    <row r="543" spans="1:7" x14ac:dyDescent="0.2">
      <c r="A543" s="18">
        <v>45000.924178240741</v>
      </c>
      <c r="B543" s="4">
        <v>3.24</v>
      </c>
      <c r="C543" s="4">
        <v>1.17</v>
      </c>
      <c r="D543" s="4">
        <f t="shared" si="25"/>
        <v>3.7907999999999999</v>
      </c>
      <c r="E543" s="4">
        <f t="shared" si="27"/>
        <v>167.18439999999998</v>
      </c>
      <c r="F543" s="4">
        <f t="shared" si="26"/>
        <v>6.2643999999999949</v>
      </c>
      <c r="G543" s="12">
        <v>2023</v>
      </c>
    </row>
    <row r="544" spans="1:7" x14ac:dyDescent="0.2">
      <c r="A544" s="18">
        <v>45001.08966435185</v>
      </c>
      <c r="B544" s="4">
        <v>3.25</v>
      </c>
      <c r="C544" s="4">
        <v>1.17</v>
      </c>
      <c r="D544" s="4">
        <f t="shared" si="25"/>
        <v>3.8024999999999998</v>
      </c>
      <c r="E544" s="4">
        <f t="shared" si="27"/>
        <v>167.1961</v>
      </c>
      <c r="F544" s="4">
        <f t="shared" si="26"/>
        <v>6.2761000000000138</v>
      </c>
      <c r="G544" s="12">
        <v>2023</v>
      </c>
    </row>
    <row r="545" spans="1:7" x14ac:dyDescent="0.2">
      <c r="A545" s="18">
        <v>45001.094033564812</v>
      </c>
      <c r="B545" s="4">
        <v>3.26</v>
      </c>
      <c r="C545" s="4">
        <v>1.17</v>
      </c>
      <c r="D545" s="4">
        <f t="shared" si="25"/>
        <v>3.8141999999999996</v>
      </c>
      <c r="E545" s="4">
        <f t="shared" si="27"/>
        <v>167.20779999999999</v>
      </c>
      <c r="F545" s="4">
        <f t="shared" si="26"/>
        <v>6.2878000000000043</v>
      </c>
      <c r="G545" s="12">
        <v>2023</v>
      </c>
    </row>
    <row r="546" spans="1:7" x14ac:dyDescent="0.2">
      <c r="A546" s="18">
        <v>45001.099855324072</v>
      </c>
      <c r="B546" s="4">
        <v>3.27</v>
      </c>
      <c r="C546" s="4">
        <v>1.17</v>
      </c>
      <c r="D546" s="4">
        <f t="shared" si="25"/>
        <v>3.8258999999999999</v>
      </c>
      <c r="E546" s="4">
        <f t="shared" si="27"/>
        <v>167.21949999999998</v>
      </c>
      <c r="F546" s="4">
        <f t="shared" si="26"/>
        <v>6.2994999999999948</v>
      </c>
      <c r="G546" s="12">
        <v>2023</v>
      </c>
    </row>
    <row r="547" spans="1:7" x14ac:dyDescent="0.2">
      <c r="A547" s="18">
        <v>45001.107499999998</v>
      </c>
      <c r="B547" s="4">
        <v>3.28</v>
      </c>
      <c r="C547" s="4">
        <v>1.17</v>
      </c>
      <c r="D547" s="4">
        <f t="shared" si="25"/>
        <v>3.8375999999999997</v>
      </c>
      <c r="E547" s="4">
        <f t="shared" si="27"/>
        <v>167.2312</v>
      </c>
      <c r="F547" s="4">
        <f t="shared" si="26"/>
        <v>6.3112000000000137</v>
      </c>
      <c r="G547" s="12">
        <v>2023</v>
      </c>
    </row>
    <row r="548" spans="1:7" x14ac:dyDescent="0.2">
      <c r="A548" s="18">
        <v>45001.114160879632</v>
      </c>
      <c r="B548" s="4">
        <v>3.29</v>
      </c>
      <c r="C548" s="4">
        <v>1.17</v>
      </c>
      <c r="D548" s="4">
        <f t="shared" si="25"/>
        <v>3.8492999999999999</v>
      </c>
      <c r="E548" s="4">
        <f t="shared" si="27"/>
        <v>167.24289999999999</v>
      </c>
      <c r="F548" s="4">
        <f t="shared" si="26"/>
        <v>6.3229000000000042</v>
      </c>
      <c r="G548" s="12">
        <v>2023</v>
      </c>
    </row>
    <row r="549" spans="1:7" x14ac:dyDescent="0.2">
      <c r="A549" s="18">
        <v>45001.118263888886</v>
      </c>
      <c r="B549" s="4">
        <v>3.3</v>
      </c>
      <c r="C549" s="4">
        <v>1.17</v>
      </c>
      <c r="D549" s="4">
        <f t="shared" si="25"/>
        <v>3.8609999999999998</v>
      </c>
      <c r="E549" s="4">
        <f t="shared" si="27"/>
        <v>167.25459999999998</v>
      </c>
      <c r="F549" s="4">
        <f t="shared" si="26"/>
        <v>6.3345999999999947</v>
      </c>
      <c r="G549" s="12">
        <v>2023</v>
      </c>
    </row>
    <row r="550" spans="1:7" x14ac:dyDescent="0.2">
      <c r="A550" s="18">
        <v>45001.123061342594</v>
      </c>
      <c r="B550" s="4">
        <v>3.31</v>
      </c>
      <c r="C550" s="4">
        <v>1.17</v>
      </c>
      <c r="D550" s="4">
        <f t="shared" si="25"/>
        <v>3.8727</v>
      </c>
      <c r="E550" s="4">
        <f t="shared" si="27"/>
        <v>167.2663</v>
      </c>
      <c r="F550" s="4">
        <f t="shared" si="26"/>
        <v>6.3463000000000136</v>
      </c>
      <c r="G550" s="12">
        <v>2023</v>
      </c>
    </row>
    <row r="551" spans="1:7" x14ac:dyDescent="0.2">
      <c r="A551" s="18">
        <v>45001.125225694443</v>
      </c>
      <c r="B551" s="4">
        <v>3.32</v>
      </c>
      <c r="C551" s="4">
        <v>1.17</v>
      </c>
      <c r="D551" s="4">
        <f t="shared" si="25"/>
        <v>3.8843999999999994</v>
      </c>
      <c r="E551" s="4">
        <f t="shared" si="27"/>
        <v>167.27799999999999</v>
      </c>
      <c r="F551" s="4">
        <f t="shared" si="26"/>
        <v>6.3580000000000041</v>
      </c>
      <c r="G551" s="12">
        <v>2023</v>
      </c>
    </row>
    <row r="552" spans="1:7" x14ac:dyDescent="0.2">
      <c r="A552" s="18">
        <v>45001.128628472223</v>
      </c>
      <c r="B552" s="4">
        <v>3.33</v>
      </c>
      <c r="C552" s="4">
        <v>1.17</v>
      </c>
      <c r="D552" s="4">
        <f t="shared" si="25"/>
        <v>3.8960999999999997</v>
      </c>
      <c r="E552" s="4">
        <f t="shared" si="27"/>
        <v>167.28969999999998</v>
      </c>
      <c r="F552" s="4">
        <f t="shared" si="26"/>
        <v>6.3696999999999946</v>
      </c>
      <c r="G552" s="12">
        <v>2023</v>
      </c>
    </row>
    <row r="553" spans="1:7" x14ac:dyDescent="0.2">
      <c r="A553" s="18">
        <v>45001.132893518516</v>
      </c>
      <c r="B553" s="4">
        <v>3.34</v>
      </c>
      <c r="C553" s="4">
        <v>1.17</v>
      </c>
      <c r="D553" s="4">
        <f t="shared" si="25"/>
        <v>3.9077999999999995</v>
      </c>
      <c r="E553" s="4">
        <f t="shared" si="27"/>
        <v>167.3014</v>
      </c>
      <c r="F553" s="4">
        <f t="shared" si="26"/>
        <v>6.3814000000000135</v>
      </c>
      <c r="G553" s="12">
        <v>2023</v>
      </c>
    </row>
    <row r="554" spans="1:7" x14ac:dyDescent="0.2">
      <c r="A554" s="18">
        <v>45001.145752314813</v>
      </c>
      <c r="B554" s="4">
        <v>3.35</v>
      </c>
      <c r="C554" s="4">
        <v>1.17</v>
      </c>
      <c r="D554" s="4">
        <f t="shared" si="25"/>
        <v>3.9194999999999998</v>
      </c>
      <c r="E554" s="4">
        <f t="shared" si="27"/>
        <v>167.31309999999999</v>
      </c>
      <c r="F554" s="4">
        <f t="shared" si="26"/>
        <v>6.393100000000004</v>
      </c>
      <c r="G554" s="12">
        <v>2023</v>
      </c>
    </row>
    <row r="555" spans="1:7" x14ac:dyDescent="0.2">
      <c r="A555" s="18">
        <v>45005.769733796296</v>
      </c>
      <c r="B555" s="4">
        <v>3.36</v>
      </c>
      <c r="C555" s="4">
        <v>1.17</v>
      </c>
      <c r="D555" s="4">
        <f t="shared" si="25"/>
        <v>3.9311999999999996</v>
      </c>
      <c r="E555" s="4">
        <f t="shared" si="27"/>
        <v>167.32479999999998</v>
      </c>
      <c r="F555" s="4">
        <f t="shared" si="26"/>
        <v>6.4047999999999945</v>
      </c>
      <c r="G555" s="12">
        <v>2023</v>
      </c>
    </row>
    <row r="556" spans="1:7" x14ac:dyDescent="0.2">
      <c r="A556" s="18">
        <v>45005.822245370371</v>
      </c>
      <c r="B556" s="4">
        <v>3.37</v>
      </c>
      <c r="C556" s="4">
        <v>1.17</v>
      </c>
      <c r="D556" s="4">
        <f t="shared" si="25"/>
        <v>3.9428999999999998</v>
      </c>
      <c r="E556" s="4">
        <f t="shared" si="27"/>
        <v>167.3365</v>
      </c>
      <c r="F556" s="4">
        <f t="shared" si="26"/>
        <v>6.4165000000000134</v>
      </c>
      <c r="G556" s="12">
        <v>2023</v>
      </c>
    </row>
    <row r="557" spans="1:7" x14ac:dyDescent="0.2">
      <c r="A557" s="18">
        <v>45006.219247685185</v>
      </c>
      <c r="B557" s="4">
        <v>3.38</v>
      </c>
      <c r="C557" s="4">
        <v>1.17</v>
      </c>
      <c r="D557" s="4">
        <f t="shared" si="25"/>
        <v>3.9545999999999997</v>
      </c>
      <c r="E557" s="4">
        <f t="shared" si="27"/>
        <v>167.34819999999999</v>
      </c>
      <c r="F557" s="4">
        <f t="shared" si="26"/>
        <v>6.4282000000000039</v>
      </c>
      <c r="G557" s="12">
        <v>2023</v>
      </c>
    </row>
    <row r="558" spans="1:7" x14ac:dyDescent="0.2">
      <c r="A558" s="18">
        <v>45006.401984953707</v>
      </c>
      <c r="B558" s="4">
        <v>3.39</v>
      </c>
      <c r="C558" s="4">
        <v>1.17</v>
      </c>
      <c r="D558" s="4">
        <f t="shared" si="25"/>
        <v>3.9662999999999999</v>
      </c>
      <c r="E558" s="4">
        <f t="shared" si="27"/>
        <v>167.35989999999998</v>
      </c>
      <c r="F558" s="4">
        <f t="shared" si="26"/>
        <v>6.4398999999999944</v>
      </c>
      <c r="G558" s="12">
        <v>2023</v>
      </c>
    </row>
    <row r="559" spans="1:7" x14ac:dyDescent="0.2">
      <c r="A559" s="18">
        <v>45006.406828703701</v>
      </c>
      <c r="B559" s="4">
        <v>3.4</v>
      </c>
      <c r="C559" s="4">
        <v>1.17</v>
      </c>
      <c r="D559" s="4">
        <f t="shared" si="25"/>
        <v>3.9779999999999998</v>
      </c>
      <c r="E559" s="4">
        <f t="shared" si="27"/>
        <v>167.3716</v>
      </c>
      <c r="F559" s="4">
        <f t="shared" si="26"/>
        <v>6.4516000000000133</v>
      </c>
      <c r="G559" s="12">
        <v>2023</v>
      </c>
    </row>
    <row r="560" spans="1:7" x14ac:dyDescent="0.2">
      <c r="A560" s="18">
        <v>45006.412725694441</v>
      </c>
      <c r="B560" s="4">
        <v>3.41</v>
      </c>
      <c r="C560" s="4">
        <v>1.17</v>
      </c>
      <c r="D560" s="4">
        <f t="shared" si="25"/>
        <v>3.9897</v>
      </c>
      <c r="E560" s="4">
        <f t="shared" si="27"/>
        <v>167.38329999999999</v>
      </c>
      <c r="F560" s="4">
        <f t="shared" si="26"/>
        <v>6.4633000000000038</v>
      </c>
      <c r="G560" s="12">
        <v>2023</v>
      </c>
    </row>
    <row r="561" spans="1:7" x14ac:dyDescent="0.2">
      <c r="A561" s="18">
        <v>45006.416857638891</v>
      </c>
      <c r="B561" s="4">
        <v>3.42</v>
      </c>
      <c r="C561" s="4">
        <v>1.17</v>
      </c>
      <c r="D561" s="4">
        <f t="shared" si="25"/>
        <v>4.0013999999999994</v>
      </c>
      <c r="E561" s="4">
        <f t="shared" si="27"/>
        <v>167.39499999999998</v>
      </c>
      <c r="F561" s="4">
        <f t="shared" si="26"/>
        <v>6.4749999999999943</v>
      </c>
      <c r="G561" s="12">
        <v>2023</v>
      </c>
    </row>
    <row r="562" spans="1:7" x14ac:dyDescent="0.2">
      <c r="A562" s="18">
        <v>45006.421122685184</v>
      </c>
      <c r="B562" s="4">
        <v>3.43</v>
      </c>
      <c r="C562" s="4">
        <v>1.17</v>
      </c>
      <c r="D562" s="4">
        <f t="shared" si="25"/>
        <v>4.0130999999999997</v>
      </c>
      <c r="E562" s="4">
        <f t="shared" si="27"/>
        <v>167.4067</v>
      </c>
      <c r="F562" s="4">
        <f t="shared" si="26"/>
        <v>6.4867000000000132</v>
      </c>
      <c r="G562" s="12">
        <v>2023</v>
      </c>
    </row>
    <row r="563" spans="1:7" x14ac:dyDescent="0.2">
      <c r="A563" s="18">
        <v>45006.424068287037</v>
      </c>
      <c r="B563" s="4">
        <v>3.44</v>
      </c>
      <c r="C563" s="4">
        <v>1.17</v>
      </c>
      <c r="D563" s="4">
        <f t="shared" si="25"/>
        <v>4.0247999999999999</v>
      </c>
      <c r="E563" s="4">
        <f t="shared" si="27"/>
        <v>167.41839999999999</v>
      </c>
      <c r="F563" s="4">
        <f t="shared" si="26"/>
        <v>6.4984000000000037</v>
      </c>
      <c r="G563" s="12">
        <v>2023</v>
      </c>
    </row>
    <row r="564" spans="1:7" x14ac:dyDescent="0.2">
      <c r="A564" s="18">
        <v>45006.427991898148</v>
      </c>
      <c r="B564" s="4">
        <v>3.45</v>
      </c>
      <c r="C564" s="4">
        <v>1.17</v>
      </c>
      <c r="D564" s="4">
        <f t="shared" si="25"/>
        <v>4.0365000000000002</v>
      </c>
      <c r="E564" s="4">
        <f t="shared" si="27"/>
        <v>167.43009999999998</v>
      </c>
      <c r="F564" s="4">
        <f t="shared" si="26"/>
        <v>6.5100999999999942</v>
      </c>
      <c r="G564" s="12">
        <v>2023</v>
      </c>
    </row>
    <row r="565" spans="1:7" x14ac:dyDescent="0.2">
      <c r="A565" s="18">
        <v>45006.431278935182</v>
      </c>
      <c r="B565" s="4">
        <v>3.46</v>
      </c>
      <c r="C565" s="4">
        <v>1.17</v>
      </c>
      <c r="D565" s="4">
        <f t="shared" si="25"/>
        <v>4.0481999999999996</v>
      </c>
      <c r="E565" s="4">
        <f t="shared" si="27"/>
        <v>167.4418</v>
      </c>
      <c r="F565" s="4">
        <f t="shared" si="26"/>
        <v>6.5218000000000131</v>
      </c>
      <c r="G565" s="12">
        <v>2023</v>
      </c>
    </row>
    <row r="566" spans="1:7" x14ac:dyDescent="0.2">
      <c r="A566" s="18">
        <v>45006.435925925929</v>
      </c>
      <c r="B566" s="4">
        <v>3.47</v>
      </c>
      <c r="C566" s="4">
        <v>1.17</v>
      </c>
      <c r="D566" s="4">
        <f t="shared" si="25"/>
        <v>4.0598999999999998</v>
      </c>
      <c r="E566" s="4">
        <f t="shared" si="27"/>
        <v>167.45349999999999</v>
      </c>
      <c r="F566" s="4">
        <f t="shared" si="26"/>
        <v>6.5335000000000036</v>
      </c>
      <c r="G566" s="12">
        <v>2023</v>
      </c>
    </row>
    <row r="567" spans="1:7" x14ac:dyDescent="0.2">
      <c r="A567" s="18">
        <v>45006.439652777779</v>
      </c>
      <c r="B567" s="4">
        <v>3.48</v>
      </c>
      <c r="C567" s="4">
        <v>1.17</v>
      </c>
      <c r="D567" s="4">
        <f t="shared" si="25"/>
        <v>4.0716000000000001</v>
      </c>
      <c r="E567" s="4">
        <f t="shared" si="27"/>
        <v>167.46519999999998</v>
      </c>
      <c r="F567" s="4">
        <f t="shared" si="26"/>
        <v>6.5451999999999941</v>
      </c>
      <c r="G567" s="12">
        <v>2023</v>
      </c>
    </row>
    <row r="568" spans="1:7" x14ac:dyDescent="0.2">
      <c r="A568" s="18">
        <v>45006.443726851852</v>
      </c>
      <c r="B568" s="4">
        <v>3.49</v>
      </c>
      <c r="C568" s="4">
        <v>1.17</v>
      </c>
      <c r="D568" s="4">
        <f t="shared" ref="D568:D631" si="28">B568*C568</f>
        <v>4.0833000000000004</v>
      </c>
      <c r="E568" s="4">
        <f t="shared" si="27"/>
        <v>167.4769</v>
      </c>
      <c r="F568" s="4">
        <f t="shared" si="26"/>
        <v>6.5569000000000131</v>
      </c>
      <c r="G568" s="12">
        <v>2023</v>
      </c>
    </row>
    <row r="569" spans="1:7" x14ac:dyDescent="0.2">
      <c r="A569" s="18">
        <v>45006.446550925924</v>
      </c>
      <c r="B569" s="4">
        <v>3.5</v>
      </c>
      <c r="C569" s="4">
        <v>1.17</v>
      </c>
      <c r="D569" s="4">
        <f t="shared" si="28"/>
        <v>4.0949999999999998</v>
      </c>
      <c r="E569" s="4">
        <f t="shared" si="27"/>
        <v>167.48859999999999</v>
      </c>
      <c r="F569" s="4">
        <f t="shared" si="26"/>
        <v>6.5686000000000035</v>
      </c>
      <c r="G569" s="12">
        <v>2023</v>
      </c>
    </row>
    <row r="570" spans="1:7" x14ac:dyDescent="0.2">
      <c r="A570" s="18">
        <v>45006.450052083332</v>
      </c>
      <c r="B570" s="4">
        <v>3.51</v>
      </c>
      <c r="C570" s="4">
        <v>1.17</v>
      </c>
      <c r="D570" s="4">
        <f t="shared" si="28"/>
        <v>4.1066999999999991</v>
      </c>
      <c r="E570" s="4">
        <f t="shared" si="27"/>
        <v>167.50029999999998</v>
      </c>
      <c r="F570" s="4">
        <f t="shared" si="26"/>
        <v>6.580299999999994</v>
      </c>
      <c r="G570" s="12">
        <v>2023</v>
      </c>
    </row>
    <row r="571" spans="1:7" x14ac:dyDescent="0.2">
      <c r="A571" s="18">
        <v>45006.452656250003</v>
      </c>
      <c r="B571" s="4">
        <v>3.52</v>
      </c>
      <c r="C571" s="4">
        <v>1.17</v>
      </c>
      <c r="D571" s="4">
        <f t="shared" si="28"/>
        <v>4.1183999999999994</v>
      </c>
      <c r="E571" s="4">
        <f t="shared" si="27"/>
        <v>167.512</v>
      </c>
      <c r="F571" s="4">
        <f t="shared" si="26"/>
        <v>6.592000000000013</v>
      </c>
      <c r="G571" s="12">
        <v>2023</v>
      </c>
    </row>
    <row r="572" spans="1:7" x14ac:dyDescent="0.2">
      <c r="A572" s="18">
        <v>45006.455873842591</v>
      </c>
      <c r="B572" s="4">
        <v>3.53</v>
      </c>
      <c r="C572" s="4">
        <v>1.17</v>
      </c>
      <c r="D572" s="4">
        <f t="shared" si="28"/>
        <v>4.1300999999999997</v>
      </c>
      <c r="E572" s="4">
        <f t="shared" si="27"/>
        <v>167.52369999999999</v>
      </c>
      <c r="F572" s="4">
        <f t="shared" si="26"/>
        <v>6.6037000000000035</v>
      </c>
      <c r="G572" s="12">
        <v>2023</v>
      </c>
    </row>
    <row r="573" spans="1:7" x14ac:dyDescent="0.2">
      <c r="A573" s="18">
        <v>45006.45839699074</v>
      </c>
      <c r="B573" s="4">
        <v>3.54</v>
      </c>
      <c r="C573" s="4">
        <v>1.17</v>
      </c>
      <c r="D573" s="4">
        <f t="shared" si="28"/>
        <v>4.1417999999999999</v>
      </c>
      <c r="E573" s="4">
        <f t="shared" si="27"/>
        <v>167.53539999999998</v>
      </c>
      <c r="F573" s="4">
        <f t="shared" si="26"/>
        <v>6.615399999999994</v>
      </c>
      <c r="G573" s="12">
        <v>2023</v>
      </c>
    </row>
    <row r="574" spans="1:7" x14ac:dyDescent="0.2">
      <c r="A574" s="18">
        <v>45006.461631944447</v>
      </c>
      <c r="B574" s="4">
        <v>3.55</v>
      </c>
      <c r="C574" s="4">
        <v>1.17</v>
      </c>
      <c r="D574" s="4">
        <f t="shared" si="28"/>
        <v>4.1534999999999993</v>
      </c>
      <c r="E574" s="4">
        <f t="shared" si="27"/>
        <v>167.5471</v>
      </c>
      <c r="F574" s="4">
        <f t="shared" si="26"/>
        <v>6.6271000000000129</v>
      </c>
      <c r="G574" s="12">
        <v>2023</v>
      </c>
    </row>
    <row r="575" spans="1:7" x14ac:dyDescent="0.2">
      <c r="A575" s="18">
        <v>45006.463894675922</v>
      </c>
      <c r="B575" s="4">
        <v>3.56</v>
      </c>
      <c r="C575" s="4">
        <v>1.17</v>
      </c>
      <c r="D575" s="4">
        <f t="shared" si="28"/>
        <v>4.1651999999999996</v>
      </c>
      <c r="E575" s="4">
        <f t="shared" si="27"/>
        <v>167.55879999999999</v>
      </c>
      <c r="F575" s="4">
        <f t="shared" si="26"/>
        <v>6.6388000000000034</v>
      </c>
      <c r="G575" s="12">
        <v>2023</v>
      </c>
    </row>
    <row r="576" spans="1:7" x14ac:dyDescent="0.2">
      <c r="A576" s="18">
        <v>45006.466631944444</v>
      </c>
      <c r="B576" s="4">
        <v>3.57</v>
      </c>
      <c r="C576" s="4">
        <v>1.17</v>
      </c>
      <c r="D576" s="4">
        <f t="shared" si="28"/>
        <v>4.1768999999999998</v>
      </c>
      <c r="E576" s="4">
        <f t="shared" si="27"/>
        <v>167.57049999999998</v>
      </c>
      <c r="F576" s="4">
        <f t="shared" si="26"/>
        <v>6.6504999999999939</v>
      </c>
      <c r="G576" s="12">
        <v>2023</v>
      </c>
    </row>
    <row r="577" spans="1:7" x14ac:dyDescent="0.2">
      <c r="A577" s="18">
        <v>45006.4684837963</v>
      </c>
      <c r="B577" s="4">
        <v>3.58</v>
      </c>
      <c r="C577" s="4">
        <v>1.17</v>
      </c>
      <c r="D577" s="4">
        <f t="shared" si="28"/>
        <v>4.1886000000000001</v>
      </c>
      <c r="E577" s="4">
        <f t="shared" si="27"/>
        <v>167.5822</v>
      </c>
      <c r="F577" s="4">
        <f t="shared" si="26"/>
        <v>6.6622000000000128</v>
      </c>
      <c r="G577" s="12">
        <v>2023</v>
      </c>
    </row>
    <row r="578" spans="1:7" x14ac:dyDescent="0.2">
      <c r="A578" s="18">
        <v>45006.471921296295</v>
      </c>
      <c r="B578" s="4">
        <v>3.59</v>
      </c>
      <c r="C578" s="4">
        <v>1.17</v>
      </c>
      <c r="D578" s="4">
        <f t="shared" si="28"/>
        <v>4.2002999999999995</v>
      </c>
      <c r="E578" s="4">
        <f t="shared" si="27"/>
        <v>167.59389999999999</v>
      </c>
      <c r="F578" s="4">
        <f t="shared" si="26"/>
        <v>6.6739000000000033</v>
      </c>
      <c r="G578" s="12">
        <v>2023</v>
      </c>
    </row>
    <row r="579" spans="1:7" x14ac:dyDescent="0.2">
      <c r="A579" s="18">
        <v>45006.477158564812</v>
      </c>
      <c r="B579" s="4">
        <v>3.6</v>
      </c>
      <c r="C579" s="4">
        <v>1.17</v>
      </c>
      <c r="D579" s="4">
        <f t="shared" si="28"/>
        <v>4.2119999999999997</v>
      </c>
      <c r="E579" s="4">
        <f t="shared" si="27"/>
        <v>167.60559999999998</v>
      </c>
      <c r="F579" s="4">
        <f t="shared" ref="F579:F642" si="29">E579-160.92</f>
        <v>6.6855999999999938</v>
      </c>
      <c r="G579" s="12">
        <v>2023</v>
      </c>
    </row>
    <row r="580" spans="1:7" x14ac:dyDescent="0.2">
      <c r="A580" s="18">
        <v>45006.586574074077</v>
      </c>
      <c r="B580" s="4">
        <v>3.61</v>
      </c>
      <c r="C580" s="4">
        <v>1.17</v>
      </c>
      <c r="D580" s="4">
        <f t="shared" si="28"/>
        <v>4.2237</v>
      </c>
      <c r="E580" s="4">
        <f t="shared" si="27"/>
        <v>167.6173</v>
      </c>
      <c r="F580" s="4">
        <f t="shared" si="29"/>
        <v>6.6973000000000127</v>
      </c>
      <c r="G580" s="12">
        <v>2023</v>
      </c>
    </row>
    <row r="581" spans="1:7" x14ac:dyDescent="0.2">
      <c r="A581" s="18">
        <v>45006.86787037037</v>
      </c>
      <c r="B581" s="4">
        <v>3.62</v>
      </c>
      <c r="C581" s="4">
        <v>1.17</v>
      </c>
      <c r="D581" s="4">
        <f t="shared" si="28"/>
        <v>4.2354000000000003</v>
      </c>
      <c r="E581" s="4">
        <f t="shared" si="27"/>
        <v>167.62899999999999</v>
      </c>
      <c r="F581" s="4">
        <f t="shared" si="29"/>
        <v>6.7090000000000032</v>
      </c>
      <c r="G581" s="12">
        <v>2023</v>
      </c>
    </row>
    <row r="582" spans="1:7" x14ac:dyDescent="0.2">
      <c r="A582" s="18">
        <v>45007.024346064813</v>
      </c>
      <c r="B582" s="4">
        <v>3.63</v>
      </c>
      <c r="C582" s="4">
        <v>1.17</v>
      </c>
      <c r="D582" s="4">
        <f t="shared" si="28"/>
        <v>4.2470999999999997</v>
      </c>
      <c r="E582" s="4">
        <f t="shared" si="27"/>
        <v>167.64069999999998</v>
      </c>
      <c r="F582" s="4">
        <f t="shared" si="29"/>
        <v>6.7206999999999937</v>
      </c>
      <c r="G582" s="12">
        <v>2023</v>
      </c>
    </row>
    <row r="583" spans="1:7" x14ac:dyDescent="0.2">
      <c r="A583" s="18">
        <v>45007.208640046294</v>
      </c>
      <c r="B583" s="4">
        <v>3.64</v>
      </c>
      <c r="C583" s="4">
        <v>1.17</v>
      </c>
      <c r="D583" s="4">
        <f t="shared" si="28"/>
        <v>4.2587999999999999</v>
      </c>
      <c r="E583" s="4">
        <f t="shared" si="27"/>
        <v>167.6524</v>
      </c>
      <c r="F583" s="4">
        <f t="shared" si="29"/>
        <v>6.7324000000000126</v>
      </c>
      <c r="G583" s="12">
        <v>2023</v>
      </c>
    </row>
    <row r="584" spans="1:7" x14ac:dyDescent="0.2">
      <c r="A584" s="18">
        <v>45007.222309027777</v>
      </c>
      <c r="B584" s="4">
        <v>3.65</v>
      </c>
      <c r="C584" s="4">
        <v>1.17</v>
      </c>
      <c r="D584" s="4">
        <f t="shared" si="28"/>
        <v>4.2704999999999993</v>
      </c>
      <c r="E584" s="4">
        <f t="shared" si="27"/>
        <v>167.66409999999999</v>
      </c>
      <c r="F584" s="4">
        <f t="shared" si="29"/>
        <v>6.7441000000000031</v>
      </c>
      <c r="G584" s="12">
        <v>2023</v>
      </c>
    </row>
    <row r="585" spans="1:7" x14ac:dyDescent="0.2">
      <c r="A585" s="18">
        <v>45007.240578703706</v>
      </c>
      <c r="B585" s="4">
        <v>3.66</v>
      </c>
      <c r="C585" s="4">
        <v>1.17</v>
      </c>
      <c r="D585" s="4">
        <f t="shared" si="28"/>
        <v>4.2821999999999996</v>
      </c>
      <c r="E585" s="4">
        <f t="shared" si="27"/>
        <v>167.67579999999998</v>
      </c>
      <c r="F585" s="4">
        <f t="shared" si="29"/>
        <v>6.7557999999999936</v>
      </c>
      <c r="G585" s="12">
        <v>2023</v>
      </c>
    </row>
    <row r="586" spans="1:7" x14ac:dyDescent="0.2">
      <c r="A586" s="18">
        <v>45007.242581018516</v>
      </c>
      <c r="B586" s="4">
        <v>3.67</v>
      </c>
      <c r="C586" s="4">
        <v>1.17</v>
      </c>
      <c r="D586" s="4">
        <f t="shared" si="28"/>
        <v>4.2938999999999998</v>
      </c>
      <c r="E586" s="4">
        <f t="shared" si="27"/>
        <v>167.6875</v>
      </c>
      <c r="F586" s="4">
        <f t="shared" si="29"/>
        <v>6.7675000000000125</v>
      </c>
      <c r="G586" s="12">
        <v>2023</v>
      </c>
    </row>
    <row r="587" spans="1:7" x14ac:dyDescent="0.2">
      <c r="A587" s="18">
        <v>45007.243501157405</v>
      </c>
      <c r="B587" s="4">
        <v>3.68</v>
      </c>
      <c r="C587" s="4">
        <v>1.17</v>
      </c>
      <c r="D587" s="4">
        <f t="shared" si="28"/>
        <v>4.3056000000000001</v>
      </c>
      <c r="E587" s="4">
        <f t="shared" si="27"/>
        <v>167.69919999999999</v>
      </c>
      <c r="F587" s="4">
        <f t="shared" si="29"/>
        <v>6.779200000000003</v>
      </c>
      <c r="G587" s="12">
        <v>2023</v>
      </c>
    </row>
    <row r="588" spans="1:7" x14ac:dyDescent="0.2">
      <c r="A588" s="18">
        <v>45007.245445601853</v>
      </c>
      <c r="B588" s="4">
        <v>3.69</v>
      </c>
      <c r="C588" s="4">
        <v>1.17</v>
      </c>
      <c r="D588" s="4">
        <f t="shared" si="28"/>
        <v>4.3172999999999995</v>
      </c>
      <c r="E588" s="4">
        <f t="shared" si="27"/>
        <v>167.71089999999998</v>
      </c>
      <c r="F588" s="4">
        <f t="shared" si="29"/>
        <v>6.7908999999999935</v>
      </c>
      <c r="G588" s="12">
        <v>2023</v>
      </c>
    </row>
    <row r="589" spans="1:7" x14ac:dyDescent="0.2">
      <c r="A589" s="18">
        <v>45007.246527777781</v>
      </c>
      <c r="B589" s="4">
        <v>3.7</v>
      </c>
      <c r="C589" s="4">
        <v>1.17</v>
      </c>
      <c r="D589" s="4">
        <f t="shared" si="28"/>
        <v>4.3289999999999997</v>
      </c>
      <c r="E589" s="4">
        <f t="shared" si="27"/>
        <v>167.7226</v>
      </c>
      <c r="F589" s="4">
        <f t="shared" si="29"/>
        <v>6.8026000000000124</v>
      </c>
      <c r="G589" s="12">
        <v>2023</v>
      </c>
    </row>
    <row r="590" spans="1:7" x14ac:dyDescent="0.2">
      <c r="A590" s="18">
        <v>45007.331504629627</v>
      </c>
      <c r="B590" s="4">
        <v>3.71</v>
      </c>
      <c r="C590" s="4">
        <v>1.17</v>
      </c>
      <c r="D590" s="4">
        <f t="shared" si="28"/>
        <v>4.3407</v>
      </c>
      <c r="E590" s="4">
        <f t="shared" si="27"/>
        <v>167.73429999999999</v>
      </c>
      <c r="F590" s="4">
        <f t="shared" si="29"/>
        <v>6.8143000000000029</v>
      </c>
      <c r="G590" s="12">
        <v>2023</v>
      </c>
    </row>
    <row r="591" spans="1:7" x14ac:dyDescent="0.2">
      <c r="A591" s="18">
        <v>45007.335966435188</v>
      </c>
      <c r="B591" s="4">
        <v>3.72</v>
      </c>
      <c r="C591" s="4">
        <v>1.17</v>
      </c>
      <c r="D591" s="4">
        <f t="shared" si="28"/>
        <v>4.3524000000000003</v>
      </c>
      <c r="E591" s="4">
        <f t="shared" si="27"/>
        <v>167.74599999999998</v>
      </c>
      <c r="F591" s="4">
        <f t="shared" si="29"/>
        <v>6.8259999999999934</v>
      </c>
      <c r="G591" s="12">
        <v>2023</v>
      </c>
    </row>
    <row r="592" spans="1:7" x14ac:dyDescent="0.2">
      <c r="A592" s="18">
        <v>45009.346585648149</v>
      </c>
      <c r="B592" s="4">
        <v>3.73</v>
      </c>
      <c r="C592" s="4">
        <v>1.17</v>
      </c>
      <c r="D592" s="4">
        <f t="shared" si="28"/>
        <v>4.3640999999999996</v>
      </c>
      <c r="E592" s="4">
        <f t="shared" si="27"/>
        <v>167.7577</v>
      </c>
      <c r="F592" s="4">
        <f t="shared" si="29"/>
        <v>6.8377000000000123</v>
      </c>
      <c r="G592" s="12">
        <v>2023</v>
      </c>
    </row>
    <row r="593" spans="1:7" x14ac:dyDescent="0.2">
      <c r="A593" s="18">
        <v>45009.356846064817</v>
      </c>
      <c r="B593" s="4">
        <v>3.74</v>
      </c>
      <c r="C593" s="4">
        <v>1.17</v>
      </c>
      <c r="D593" s="4">
        <f t="shared" si="28"/>
        <v>4.3757999999999999</v>
      </c>
      <c r="E593" s="4">
        <f t="shared" si="27"/>
        <v>167.76939999999999</v>
      </c>
      <c r="F593" s="4">
        <f t="shared" si="29"/>
        <v>6.8494000000000028</v>
      </c>
      <c r="G593" s="12">
        <v>2023</v>
      </c>
    </row>
    <row r="594" spans="1:7" x14ac:dyDescent="0.2">
      <c r="A594" s="18">
        <v>45009.365109953702</v>
      </c>
      <c r="B594" s="4">
        <v>3.75</v>
      </c>
      <c r="C594" s="4">
        <v>1.17</v>
      </c>
      <c r="D594" s="4">
        <f t="shared" si="28"/>
        <v>4.3874999999999993</v>
      </c>
      <c r="E594" s="4">
        <f t="shared" si="27"/>
        <v>167.78109999999998</v>
      </c>
      <c r="F594" s="4">
        <f t="shared" si="29"/>
        <v>6.8610999999999933</v>
      </c>
      <c r="G594" s="12">
        <v>2023</v>
      </c>
    </row>
    <row r="595" spans="1:7" x14ac:dyDescent="0.2">
      <c r="A595" s="18">
        <v>45009.368356481478</v>
      </c>
      <c r="B595" s="4">
        <v>3.76</v>
      </c>
      <c r="C595" s="4">
        <v>1.17</v>
      </c>
      <c r="D595" s="4">
        <f t="shared" si="28"/>
        <v>4.3991999999999996</v>
      </c>
      <c r="E595" s="4">
        <f t="shared" si="27"/>
        <v>167.7928</v>
      </c>
      <c r="F595" s="4">
        <f t="shared" si="29"/>
        <v>6.8728000000000122</v>
      </c>
      <c r="G595" s="12">
        <v>2023</v>
      </c>
    </row>
    <row r="596" spans="1:7" x14ac:dyDescent="0.2">
      <c r="A596" s="18">
        <v>45009.503680555557</v>
      </c>
      <c r="B596" s="4">
        <v>3.77</v>
      </c>
      <c r="C596" s="4">
        <v>1.17</v>
      </c>
      <c r="D596" s="4">
        <f t="shared" si="28"/>
        <v>4.4108999999999998</v>
      </c>
      <c r="E596" s="4">
        <f t="shared" si="27"/>
        <v>167.80449999999999</v>
      </c>
      <c r="F596" s="4">
        <f t="shared" si="29"/>
        <v>6.8845000000000027</v>
      </c>
      <c r="G596" s="12">
        <v>2023</v>
      </c>
    </row>
    <row r="597" spans="1:7" x14ac:dyDescent="0.2">
      <c r="A597" s="18">
        <v>45009.505983796298</v>
      </c>
      <c r="B597" s="4">
        <v>3.78</v>
      </c>
      <c r="C597" s="4">
        <v>1.17</v>
      </c>
      <c r="D597" s="4">
        <f t="shared" si="28"/>
        <v>4.4225999999999992</v>
      </c>
      <c r="E597" s="4">
        <f t="shared" si="27"/>
        <v>167.81619999999998</v>
      </c>
      <c r="F597" s="4">
        <f t="shared" si="29"/>
        <v>6.8961999999999932</v>
      </c>
      <c r="G597" s="12">
        <v>2023</v>
      </c>
    </row>
    <row r="598" spans="1:7" x14ac:dyDescent="0.2">
      <c r="A598" s="18">
        <v>45009.511359953707</v>
      </c>
      <c r="B598" s="4">
        <v>3.79</v>
      </c>
      <c r="C598" s="4">
        <v>1.17</v>
      </c>
      <c r="D598" s="4">
        <f t="shared" si="28"/>
        <v>4.4342999999999995</v>
      </c>
      <c r="E598" s="4">
        <f t="shared" si="27"/>
        <v>167.8279</v>
      </c>
      <c r="F598" s="4">
        <f t="shared" si="29"/>
        <v>6.9079000000000121</v>
      </c>
      <c r="G598" s="12">
        <v>2023</v>
      </c>
    </row>
    <row r="599" spans="1:7" x14ac:dyDescent="0.2">
      <c r="A599" s="18">
        <v>45015.240972222222</v>
      </c>
      <c r="B599" s="4">
        <v>3.8</v>
      </c>
      <c r="C599" s="4">
        <v>1.17</v>
      </c>
      <c r="D599" s="4">
        <f t="shared" si="28"/>
        <v>4.4459999999999997</v>
      </c>
      <c r="E599" s="4">
        <f t="shared" si="27"/>
        <v>167.83959999999999</v>
      </c>
      <c r="F599" s="4">
        <f t="shared" si="29"/>
        <v>6.9196000000000026</v>
      </c>
      <c r="G599" s="12">
        <v>2023</v>
      </c>
    </row>
    <row r="600" spans="1:7" x14ac:dyDescent="0.2">
      <c r="A600" s="18">
        <v>45015.246122685188</v>
      </c>
      <c r="B600" s="4">
        <v>3.81</v>
      </c>
      <c r="C600" s="4">
        <v>1.17</v>
      </c>
      <c r="D600" s="4">
        <f t="shared" si="28"/>
        <v>4.4577</v>
      </c>
      <c r="E600" s="4">
        <f t="shared" si="27"/>
        <v>167.85129999999998</v>
      </c>
      <c r="F600" s="4">
        <f t="shared" si="29"/>
        <v>6.9312999999999931</v>
      </c>
      <c r="G600" s="12">
        <v>2023</v>
      </c>
    </row>
    <row r="601" spans="1:7" x14ac:dyDescent="0.2">
      <c r="A601" s="18">
        <v>45015.250057870369</v>
      </c>
      <c r="B601" s="4">
        <v>3.82</v>
      </c>
      <c r="C601" s="4">
        <v>1.17</v>
      </c>
      <c r="D601" s="4">
        <f t="shared" si="28"/>
        <v>4.4693999999999994</v>
      </c>
      <c r="E601" s="4">
        <f t="shared" si="27"/>
        <v>167.863</v>
      </c>
      <c r="F601" s="4">
        <f t="shared" si="29"/>
        <v>6.9430000000000121</v>
      </c>
      <c r="G601" s="12">
        <v>2023</v>
      </c>
    </row>
    <row r="602" spans="1:7" x14ac:dyDescent="0.2">
      <c r="A602" s="18">
        <v>45015.256655092591</v>
      </c>
      <c r="B602" s="4">
        <v>3.83</v>
      </c>
      <c r="C602" s="4">
        <v>1.17</v>
      </c>
      <c r="D602" s="4">
        <f t="shared" si="28"/>
        <v>4.4810999999999996</v>
      </c>
      <c r="E602" s="4">
        <f t="shared" si="27"/>
        <v>167.87469999999999</v>
      </c>
      <c r="F602" s="4">
        <f t="shared" si="29"/>
        <v>6.9547000000000025</v>
      </c>
      <c r="G602" s="12">
        <v>2023</v>
      </c>
    </row>
    <row r="603" spans="1:7" x14ac:dyDescent="0.2">
      <c r="A603" s="18">
        <v>45015.259114583336</v>
      </c>
      <c r="B603" s="4">
        <v>3.84</v>
      </c>
      <c r="C603" s="4">
        <v>1.17</v>
      </c>
      <c r="D603" s="4">
        <f t="shared" si="28"/>
        <v>4.4927999999999999</v>
      </c>
      <c r="E603" s="4">
        <f t="shared" si="27"/>
        <v>167.88639999999998</v>
      </c>
      <c r="F603" s="4">
        <f t="shared" si="29"/>
        <v>6.966399999999993</v>
      </c>
      <c r="G603" s="12">
        <v>2023</v>
      </c>
    </row>
    <row r="604" spans="1:7" x14ac:dyDescent="0.2">
      <c r="A604" s="18">
        <v>45015.290515046298</v>
      </c>
      <c r="B604" s="4">
        <v>3.85</v>
      </c>
      <c r="C604" s="4">
        <v>1.17</v>
      </c>
      <c r="D604" s="4">
        <f t="shared" si="28"/>
        <v>4.5045000000000002</v>
      </c>
      <c r="E604" s="4">
        <f t="shared" si="27"/>
        <v>167.8981</v>
      </c>
      <c r="F604" s="4">
        <f t="shared" si="29"/>
        <v>6.978100000000012</v>
      </c>
      <c r="G604" s="12">
        <v>2023</v>
      </c>
    </row>
    <row r="605" spans="1:7" x14ac:dyDescent="0.2">
      <c r="A605" s="18">
        <v>45015.294126157409</v>
      </c>
      <c r="B605" s="4">
        <v>3.86</v>
      </c>
      <c r="C605" s="4">
        <v>1.17</v>
      </c>
      <c r="D605" s="4">
        <f t="shared" si="28"/>
        <v>4.5161999999999995</v>
      </c>
      <c r="E605" s="4">
        <f t="shared" ref="E605:E626" si="30">D605+$E$218</f>
        <v>167.90979999999999</v>
      </c>
      <c r="F605" s="4">
        <f t="shared" si="29"/>
        <v>6.9898000000000025</v>
      </c>
      <c r="G605" s="12">
        <v>2023</v>
      </c>
    </row>
    <row r="606" spans="1:7" x14ac:dyDescent="0.2">
      <c r="A606" s="18">
        <v>45015.349265046294</v>
      </c>
      <c r="B606" s="4">
        <v>3.87</v>
      </c>
      <c r="C606" s="4">
        <v>1.17</v>
      </c>
      <c r="D606" s="4">
        <f t="shared" si="28"/>
        <v>4.5278999999999998</v>
      </c>
      <c r="E606" s="4">
        <f t="shared" si="30"/>
        <v>167.92149999999998</v>
      </c>
      <c r="F606" s="4">
        <f t="shared" si="29"/>
        <v>7.001499999999993</v>
      </c>
      <c r="G606" s="12">
        <v>2023</v>
      </c>
    </row>
    <row r="607" spans="1:7" x14ac:dyDescent="0.2">
      <c r="A607" s="18">
        <v>45015.711927083335</v>
      </c>
      <c r="B607" s="4">
        <v>3.88</v>
      </c>
      <c r="C607" s="4">
        <v>1.17</v>
      </c>
      <c r="D607" s="4">
        <f t="shared" si="28"/>
        <v>4.5395999999999992</v>
      </c>
      <c r="E607" s="4">
        <f t="shared" si="30"/>
        <v>167.9332</v>
      </c>
      <c r="F607" s="4">
        <f t="shared" si="29"/>
        <v>7.0132000000000119</v>
      </c>
      <c r="G607" s="12">
        <v>2023</v>
      </c>
    </row>
    <row r="608" spans="1:7" x14ac:dyDescent="0.2">
      <c r="A608" s="18">
        <v>45015.740920138887</v>
      </c>
      <c r="B608" s="4">
        <v>3.89</v>
      </c>
      <c r="C608" s="4">
        <v>1.17</v>
      </c>
      <c r="D608" s="4">
        <f t="shared" si="28"/>
        <v>4.5512999999999995</v>
      </c>
      <c r="E608" s="4">
        <f t="shared" si="30"/>
        <v>167.94489999999999</v>
      </c>
      <c r="F608" s="4">
        <f t="shared" si="29"/>
        <v>7.0249000000000024</v>
      </c>
      <c r="G608" s="12">
        <v>2023</v>
      </c>
    </row>
    <row r="609" spans="1:7" x14ac:dyDescent="0.2">
      <c r="A609" s="18">
        <v>45065.648061342596</v>
      </c>
      <c r="B609" s="4">
        <v>3.9</v>
      </c>
      <c r="C609" s="4">
        <v>1.17</v>
      </c>
      <c r="D609" s="4">
        <f t="shared" si="28"/>
        <v>4.5629999999999997</v>
      </c>
      <c r="E609" s="4">
        <f t="shared" si="30"/>
        <v>167.95659999999998</v>
      </c>
      <c r="F609" s="4">
        <f t="shared" si="29"/>
        <v>7.0365999999999929</v>
      </c>
      <c r="G609" s="12">
        <v>2023</v>
      </c>
    </row>
    <row r="610" spans="1:7" x14ac:dyDescent="0.2">
      <c r="A610" s="18">
        <v>45065.649045138889</v>
      </c>
      <c r="B610" s="4">
        <v>3.91</v>
      </c>
      <c r="C610" s="4">
        <v>1.17</v>
      </c>
      <c r="D610" s="4">
        <f t="shared" si="28"/>
        <v>4.5747</v>
      </c>
      <c r="E610" s="4">
        <f t="shared" si="30"/>
        <v>167.9683</v>
      </c>
      <c r="F610" s="4">
        <f t="shared" si="29"/>
        <v>7.0483000000000118</v>
      </c>
      <c r="G610" s="12">
        <v>2023</v>
      </c>
    </row>
    <row r="611" spans="1:7" x14ac:dyDescent="0.2">
      <c r="A611" s="18">
        <v>45065.649525462963</v>
      </c>
      <c r="B611" s="4">
        <v>3.92</v>
      </c>
      <c r="C611" s="4">
        <v>1.17</v>
      </c>
      <c r="D611" s="4">
        <f t="shared" si="28"/>
        <v>4.5863999999999994</v>
      </c>
      <c r="E611" s="4">
        <f t="shared" si="30"/>
        <v>167.98</v>
      </c>
      <c r="F611" s="4">
        <f t="shared" si="29"/>
        <v>7.0600000000000023</v>
      </c>
      <c r="G611" s="12">
        <v>2023</v>
      </c>
    </row>
    <row r="612" spans="1:7" x14ac:dyDescent="0.2">
      <c r="A612" s="18">
        <v>45065.650289351855</v>
      </c>
      <c r="B612" s="4">
        <v>3.93</v>
      </c>
      <c r="C612" s="4">
        <v>1.17</v>
      </c>
      <c r="D612" s="4">
        <f t="shared" si="28"/>
        <v>4.5980999999999996</v>
      </c>
      <c r="E612" s="4">
        <f t="shared" si="30"/>
        <v>167.99169999999998</v>
      </c>
      <c r="F612" s="4">
        <f t="shared" si="29"/>
        <v>7.0716999999999928</v>
      </c>
      <c r="G612" s="12">
        <v>2023</v>
      </c>
    </row>
    <row r="613" spans="1:7" x14ac:dyDescent="0.2">
      <c r="A613" s="18">
        <v>45065.651093749999</v>
      </c>
      <c r="B613" s="4">
        <v>3.94</v>
      </c>
      <c r="C613" s="4">
        <v>1.17</v>
      </c>
      <c r="D613" s="4">
        <f t="shared" si="28"/>
        <v>4.6097999999999999</v>
      </c>
      <c r="E613" s="4">
        <f t="shared" si="30"/>
        <v>168.0034</v>
      </c>
      <c r="F613" s="4">
        <f t="shared" si="29"/>
        <v>7.0834000000000117</v>
      </c>
      <c r="G613" s="12">
        <v>2023</v>
      </c>
    </row>
    <row r="614" spans="1:7" x14ac:dyDescent="0.2">
      <c r="A614" s="18">
        <v>45079.687864583335</v>
      </c>
      <c r="B614" s="4">
        <v>3.95</v>
      </c>
      <c r="C614" s="4">
        <v>1.17</v>
      </c>
      <c r="D614" s="4">
        <f t="shared" si="28"/>
        <v>4.6215000000000002</v>
      </c>
      <c r="E614" s="4">
        <f t="shared" si="30"/>
        <v>168.01509999999999</v>
      </c>
      <c r="F614" s="4">
        <f t="shared" si="29"/>
        <v>7.0951000000000022</v>
      </c>
      <c r="G614" s="12">
        <v>2023</v>
      </c>
    </row>
    <row r="615" spans="1:7" x14ac:dyDescent="0.2">
      <c r="A615" s="18">
        <v>45079.69253472222</v>
      </c>
      <c r="B615" s="4">
        <v>3.96</v>
      </c>
      <c r="C615" s="4">
        <v>1.17</v>
      </c>
      <c r="D615" s="4">
        <f t="shared" si="28"/>
        <v>4.6331999999999995</v>
      </c>
      <c r="E615" s="4">
        <f t="shared" si="30"/>
        <v>168.02679999999998</v>
      </c>
      <c r="F615" s="4">
        <f t="shared" si="29"/>
        <v>7.1067999999999927</v>
      </c>
      <c r="G615" s="12">
        <v>2023</v>
      </c>
    </row>
    <row r="616" spans="1:7" x14ac:dyDescent="0.2">
      <c r="A616" s="18">
        <v>45079.722407407404</v>
      </c>
      <c r="B616" s="4">
        <v>3.97</v>
      </c>
      <c r="C616" s="4">
        <v>1.17</v>
      </c>
      <c r="D616" s="4">
        <f t="shared" si="28"/>
        <v>4.6448999999999998</v>
      </c>
      <c r="E616" s="4">
        <f t="shared" si="30"/>
        <v>168.0385</v>
      </c>
      <c r="F616" s="4">
        <f t="shared" si="29"/>
        <v>7.1185000000000116</v>
      </c>
      <c r="G616" s="12">
        <v>2023</v>
      </c>
    </row>
    <row r="617" spans="1:7" x14ac:dyDescent="0.2">
      <c r="A617" s="18">
        <v>45079.749160879626</v>
      </c>
      <c r="B617" s="4">
        <v>3.98</v>
      </c>
      <c r="C617" s="4">
        <v>1.17</v>
      </c>
      <c r="D617" s="4">
        <f t="shared" si="28"/>
        <v>4.6566000000000001</v>
      </c>
      <c r="E617" s="4">
        <f t="shared" si="30"/>
        <v>168.05019999999999</v>
      </c>
      <c r="F617" s="4">
        <f t="shared" si="29"/>
        <v>7.1302000000000021</v>
      </c>
      <c r="G617" s="12">
        <v>2023</v>
      </c>
    </row>
    <row r="618" spans="1:7" x14ac:dyDescent="0.2">
      <c r="A618" s="18">
        <v>45079.752858796295</v>
      </c>
      <c r="B618" s="4">
        <v>3.99</v>
      </c>
      <c r="C618" s="4">
        <v>1.17</v>
      </c>
      <c r="D618" s="4">
        <f t="shared" si="28"/>
        <v>4.6683000000000003</v>
      </c>
      <c r="E618" s="4">
        <f t="shared" si="30"/>
        <v>168.06189999999998</v>
      </c>
      <c r="F618" s="4">
        <f t="shared" si="29"/>
        <v>7.1418999999999926</v>
      </c>
      <c r="G618" s="12">
        <v>2023</v>
      </c>
    </row>
    <row r="619" spans="1:7" x14ac:dyDescent="0.2">
      <c r="A619" s="18">
        <v>45089.476649305558</v>
      </c>
      <c r="B619" s="4">
        <v>4</v>
      </c>
      <c r="C619" s="4">
        <v>1.17</v>
      </c>
      <c r="D619" s="4">
        <f t="shared" si="28"/>
        <v>4.68</v>
      </c>
      <c r="E619" s="4">
        <f t="shared" si="30"/>
        <v>168.0736</v>
      </c>
      <c r="F619" s="4">
        <f t="shared" si="29"/>
        <v>7.1536000000000115</v>
      </c>
      <c r="G619" s="12">
        <v>2023</v>
      </c>
    </row>
    <row r="620" spans="1:7" x14ac:dyDescent="0.2">
      <c r="A620" s="18">
        <v>45089.478680555556</v>
      </c>
      <c r="B620" s="4">
        <v>4.01</v>
      </c>
      <c r="C620" s="4">
        <v>1.17</v>
      </c>
      <c r="D620" s="4">
        <f t="shared" si="28"/>
        <v>4.6916999999999991</v>
      </c>
      <c r="E620" s="4">
        <f t="shared" si="30"/>
        <v>168.08529999999999</v>
      </c>
      <c r="F620" s="4">
        <f t="shared" si="29"/>
        <v>7.165300000000002</v>
      </c>
      <c r="G620" s="12">
        <v>2023</v>
      </c>
    </row>
    <row r="621" spans="1:7" x14ac:dyDescent="0.2">
      <c r="A621" s="18">
        <v>45089.480410879631</v>
      </c>
      <c r="B621" s="4">
        <v>4.0199999999999996</v>
      </c>
      <c r="C621" s="4">
        <v>1.17</v>
      </c>
      <c r="D621" s="4">
        <f t="shared" si="28"/>
        <v>4.7033999999999994</v>
      </c>
      <c r="E621" s="4">
        <f t="shared" si="30"/>
        <v>168.09699999999998</v>
      </c>
      <c r="F621" s="4">
        <f t="shared" si="29"/>
        <v>7.1769999999999925</v>
      </c>
      <c r="G621" s="12">
        <v>2023</v>
      </c>
    </row>
    <row r="622" spans="1:7" x14ac:dyDescent="0.2">
      <c r="A622" s="18">
        <v>45089.492262731481</v>
      </c>
      <c r="B622" s="4">
        <v>4.03</v>
      </c>
      <c r="C622" s="4">
        <v>1.17</v>
      </c>
      <c r="D622" s="4">
        <f t="shared" si="28"/>
        <v>4.7150999999999996</v>
      </c>
      <c r="E622" s="4">
        <f t="shared" si="30"/>
        <v>168.1087</v>
      </c>
      <c r="F622" s="4">
        <f t="shared" si="29"/>
        <v>7.1887000000000114</v>
      </c>
      <c r="G622" s="12">
        <v>2023</v>
      </c>
    </row>
    <row r="623" spans="1:7" x14ac:dyDescent="0.2">
      <c r="A623" s="18">
        <v>45089.586782407408</v>
      </c>
      <c r="B623" s="4">
        <v>4.04</v>
      </c>
      <c r="C623" s="4">
        <v>1.17</v>
      </c>
      <c r="D623" s="4">
        <f t="shared" si="28"/>
        <v>4.7267999999999999</v>
      </c>
      <c r="E623" s="4">
        <f t="shared" si="30"/>
        <v>168.12039999999999</v>
      </c>
      <c r="F623" s="4">
        <f t="shared" si="29"/>
        <v>7.2004000000000019</v>
      </c>
      <c r="G623" s="12">
        <v>2023</v>
      </c>
    </row>
    <row r="624" spans="1:7" x14ac:dyDescent="0.2">
      <c r="A624" s="18">
        <v>45089.652181712961</v>
      </c>
      <c r="B624" s="4">
        <v>4.05</v>
      </c>
      <c r="C624" s="4">
        <v>1.17</v>
      </c>
      <c r="D624" s="4">
        <f t="shared" si="28"/>
        <v>4.7384999999999993</v>
      </c>
      <c r="E624" s="4">
        <f t="shared" si="30"/>
        <v>168.13209999999998</v>
      </c>
      <c r="F624" s="4">
        <f t="shared" si="29"/>
        <v>7.2120999999999924</v>
      </c>
      <c r="G624" s="12">
        <v>2023</v>
      </c>
    </row>
    <row r="625" spans="1:8" x14ac:dyDescent="0.2">
      <c r="A625" s="18">
        <v>45089.655677083334</v>
      </c>
      <c r="B625" s="4">
        <v>4.0599999999999996</v>
      </c>
      <c r="C625" s="4">
        <v>1.17</v>
      </c>
      <c r="D625" s="4">
        <f t="shared" si="28"/>
        <v>4.7501999999999995</v>
      </c>
      <c r="E625" s="4">
        <f t="shared" si="30"/>
        <v>168.1438</v>
      </c>
      <c r="F625" s="4">
        <f t="shared" si="29"/>
        <v>7.2238000000000113</v>
      </c>
      <c r="G625" s="12">
        <v>2023</v>
      </c>
    </row>
    <row r="626" spans="1:8" x14ac:dyDescent="0.2">
      <c r="A626" s="18">
        <v>45089.657181712966</v>
      </c>
      <c r="B626" s="4">
        <v>4.07</v>
      </c>
      <c r="C626" s="4">
        <v>1.17</v>
      </c>
      <c r="D626" s="4">
        <f t="shared" si="28"/>
        <v>4.7618999999999998</v>
      </c>
      <c r="E626" s="4">
        <f t="shared" si="30"/>
        <v>168.15549999999999</v>
      </c>
      <c r="F626" s="4">
        <f t="shared" si="29"/>
        <v>7.2355000000000018</v>
      </c>
      <c r="G626" s="12">
        <v>2023</v>
      </c>
    </row>
    <row r="627" spans="1:8" x14ac:dyDescent="0.2">
      <c r="A627" s="18">
        <v>45091.438130787035</v>
      </c>
      <c r="B627" s="4">
        <v>0</v>
      </c>
      <c r="C627" s="4">
        <v>1.17</v>
      </c>
      <c r="D627" s="4">
        <f t="shared" si="28"/>
        <v>0</v>
      </c>
      <c r="E627" s="4">
        <f>D627+$E$626</f>
        <v>168.15549999999999</v>
      </c>
      <c r="F627" s="4">
        <f t="shared" si="29"/>
        <v>7.2355000000000018</v>
      </c>
      <c r="G627" s="12">
        <v>2023</v>
      </c>
      <c r="H627" s="8" t="s">
        <v>5</v>
      </c>
    </row>
    <row r="628" spans="1:8" x14ac:dyDescent="0.2">
      <c r="A628" s="18">
        <v>45092.603778935183</v>
      </c>
      <c r="B628" s="4">
        <v>1.0000000000019327E-2</v>
      </c>
      <c r="C628" s="4">
        <v>1.17</v>
      </c>
      <c r="D628" s="4">
        <f t="shared" si="28"/>
        <v>1.1700000000022612E-2</v>
      </c>
      <c r="E628" s="4">
        <f t="shared" ref="E628:E691" si="31">D628+$E$626</f>
        <v>168.16720000000001</v>
      </c>
      <c r="F628" s="4">
        <f t="shared" si="29"/>
        <v>7.2472000000000207</v>
      </c>
      <c r="G628" s="12">
        <v>2023</v>
      </c>
    </row>
    <row r="629" spans="1:8" x14ac:dyDescent="0.2">
      <c r="A629" s="18">
        <v>45092.823796296296</v>
      </c>
      <c r="B629" s="4">
        <v>2.0000000000010232E-2</v>
      </c>
      <c r="C629" s="4">
        <v>1.17</v>
      </c>
      <c r="D629" s="4">
        <f t="shared" si="28"/>
        <v>2.340000000001197E-2</v>
      </c>
      <c r="E629" s="4">
        <f t="shared" si="31"/>
        <v>168.1789</v>
      </c>
      <c r="F629" s="4">
        <f t="shared" si="29"/>
        <v>7.2589000000000112</v>
      </c>
      <c r="G629" s="12">
        <v>2023</v>
      </c>
    </row>
    <row r="630" spans="1:8" x14ac:dyDescent="0.2">
      <c r="A630" s="18">
        <v>45092.838414351849</v>
      </c>
      <c r="B630" s="4">
        <v>3.0000000000001137E-2</v>
      </c>
      <c r="C630" s="4">
        <v>1.17</v>
      </c>
      <c r="D630" s="4">
        <f t="shared" si="28"/>
        <v>3.5100000000001325E-2</v>
      </c>
      <c r="E630" s="4">
        <f t="shared" si="31"/>
        <v>168.19059999999999</v>
      </c>
      <c r="F630" s="4">
        <f t="shared" si="29"/>
        <v>7.2706000000000017</v>
      </c>
      <c r="G630" s="12">
        <v>2023</v>
      </c>
    </row>
    <row r="631" spans="1:8" x14ac:dyDescent="0.2">
      <c r="A631" s="18">
        <v>45092.840810185182</v>
      </c>
      <c r="B631" s="4">
        <v>4.0000000000020464E-2</v>
      </c>
      <c r="C631" s="4">
        <v>1.17</v>
      </c>
      <c r="D631" s="4">
        <f t="shared" si="28"/>
        <v>4.6800000000023941E-2</v>
      </c>
      <c r="E631" s="4">
        <f t="shared" si="31"/>
        <v>168.20230000000001</v>
      </c>
      <c r="F631" s="4">
        <f t="shared" si="29"/>
        <v>7.2823000000000206</v>
      </c>
      <c r="G631" s="12">
        <v>2023</v>
      </c>
    </row>
    <row r="632" spans="1:8" x14ac:dyDescent="0.2">
      <c r="A632" s="18">
        <v>45092.847314814811</v>
      </c>
      <c r="B632" s="4">
        <v>5.0000000000011369E-2</v>
      </c>
      <c r="C632" s="4">
        <v>1.17</v>
      </c>
      <c r="D632" s="4">
        <f t="shared" ref="D632:D695" si="32">B632*C632</f>
        <v>5.8500000000013298E-2</v>
      </c>
      <c r="E632" s="4">
        <f t="shared" si="31"/>
        <v>168.214</v>
      </c>
      <c r="F632" s="4">
        <f t="shared" si="29"/>
        <v>7.2940000000000111</v>
      </c>
      <c r="G632" s="12">
        <v>2023</v>
      </c>
    </row>
    <row r="633" spans="1:8" x14ac:dyDescent="0.2">
      <c r="A633" s="18">
        <v>45092.853709490744</v>
      </c>
      <c r="B633" s="4">
        <v>6.0000000000002274E-2</v>
      </c>
      <c r="C633" s="4">
        <v>1.17</v>
      </c>
      <c r="D633" s="4">
        <f t="shared" si="32"/>
        <v>7.0200000000002649E-2</v>
      </c>
      <c r="E633" s="4">
        <f t="shared" si="31"/>
        <v>168.22569999999999</v>
      </c>
      <c r="F633" s="4">
        <f t="shared" si="29"/>
        <v>7.3057000000000016</v>
      </c>
      <c r="G633" s="12">
        <v>2023</v>
      </c>
    </row>
    <row r="634" spans="1:8" x14ac:dyDescent="0.2">
      <c r="A634" s="18">
        <v>45092.857864583333</v>
      </c>
      <c r="B634" s="4">
        <v>7.00000000000216E-2</v>
      </c>
      <c r="C634" s="4">
        <v>1.17</v>
      </c>
      <c r="D634" s="4">
        <f t="shared" si="32"/>
        <v>8.1900000000025272E-2</v>
      </c>
      <c r="E634" s="4">
        <f t="shared" si="31"/>
        <v>168.23740000000001</v>
      </c>
      <c r="F634" s="4">
        <f t="shared" si="29"/>
        <v>7.3174000000000206</v>
      </c>
      <c r="G634" s="12">
        <v>2023</v>
      </c>
    </row>
    <row r="635" spans="1:8" x14ac:dyDescent="0.2">
      <c r="A635" s="18">
        <v>45092.861591435183</v>
      </c>
      <c r="B635" s="4">
        <v>8.0000000000012506E-2</v>
      </c>
      <c r="C635" s="4">
        <v>1.17</v>
      </c>
      <c r="D635" s="4">
        <f t="shared" si="32"/>
        <v>9.360000000001463E-2</v>
      </c>
      <c r="E635" s="4">
        <f t="shared" si="31"/>
        <v>168.2491</v>
      </c>
      <c r="F635" s="4">
        <f t="shared" si="29"/>
        <v>7.3291000000000111</v>
      </c>
      <c r="G635" s="12">
        <v>2023</v>
      </c>
    </row>
    <row r="636" spans="1:8" x14ac:dyDescent="0.2">
      <c r="A636" s="18">
        <v>45092.893020833333</v>
      </c>
      <c r="B636" s="4">
        <v>9.0000000000003411E-2</v>
      </c>
      <c r="C636" s="4">
        <v>1.17</v>
      </c>
      <c r="D636" s="4">
        <f t="shared" si="32"/>
        <v>0.10530000000000399</v>
      </c>
      <c r="E636" s="4">
        <f t="shared" si="31"/>
        <v>168.26079999999999</v>
      </c>
      <c r="F636" s="4">
        <f t="shared" si="29"/>
        <v>7.3408000000000015</v>
      </c>
      <c r="G636" s="12">
        <v>2023</v>
      </c>
    </row>
    <row r="637" spans="1:8" x14ac:dyDescent="0.2">
      <c r="A637" s="18">
        <v>45092.904762731479</v>
      </c>
      <c r="B637" s="4">
        <v>0.10000000000002274</v>
      </c>
      <c r="C637" s="4">
        <v>1.17</v>
      </c>
      <c r="D637" s="4">
        <f t="shared" si="32"/>
        <v>0.1170000000000266</v>
      </c>
      <c r="E637" s="4">
        <f t="shared" si="31"/>
        <v>168.27250000000001</v>
      </c>
      <c r="F637" s="4">
        <f t="shared" si="29"/>
        <v>7.3525000000000205</v>
      </c>
      <c r="G637" s="12">
        <v>2023</v>
      </c>
    </row>
    <row r="638" spans="1:8" x14ac:dyDescent="0.2">
      <c r="A638" s="18">
        <v>45092.929739583335</v>
      </c>
      <c r="B638" s="4">
        <v>0.11000000000001364</v>
      </c>
      <c r="C638" s="4">
        <v>1.17</v>
      </c>
      <c r="D638" s="4">
        <f t="shared" si="32"/>
        <v>0.12870000000001594</v>
      </c>
      <c r="E638" s="4">
        <f t="shared" si="31"/>
        <v>168.2842</v>
      </c>
      <c r="F638" s="4">
        <f t="shared" si="29"/>
        <v>7.364200000000011</v>
      </c>
      <c r="G638" s="12">
        <v>2023</v>
      </c>
    </row>
    <row r="639" spans="1:8" x14ac:dyDescent="0.2">
      <c r="A639" s="18">
        <v>45093.609375</v>
      </c>
      <c r="B639" s="4">
        <v>0.12000000000000455</v>
      </c>
      <c r="C639" s="4">
        <v>1.17</v>
      </c>
      <c r="D639" s="4">
        <f t="shared" si="32"/>
        <v>0.1404000000000053</v>
      </c>
      <c r="E639" s="4">
        <f t="shared" si="31"/>
        <v>168.29589999999999</v>
      </c>
      <c r="F639" s="4">
        <f t="shared" si="29"/>
        <v>7.3759000000000015</v>
      </c>
      <c r="G639" s="12">
        <v>2023</v>
      </c>
    </row>
    <row r="640" spans="1:8" x14ac:dyDescent="0.2">
      <c r="A640" s="18">
        <v>45093.616892361111</v>
      </c>
      <c r="B640" s="4">
        <v>0.13000000000002387</v>
      </c>
      <c r="C640" s="4">
        <v>1.17</v>
      </c>
      <c r="D640" s="4">
        <f t="shared" si="32"/>
        <v>0.15210000000002794</v>
      </c>
      <c r="E640" s="4">
        <f t="shared" si="31"/>
        <v>168.30760000000001</v>
      </c>
      <c r="F640" s="4">
        <f t="shared" si="29"/>
        <v>7.3876000000000204</v>
      </c>
      <c r="G640" s="12">
        <v>2023</v>
      </c>
    </row>
    <row r="641" spans="1:7" x14ac:dyDescent="0.2">
      <c r="A641" s="18">
        <v>45093.73828125</v>
      </c>
      <c r="B641" s="4">
        <v>0.14000000000001478</v>
      </c>
      <c r="C641" s="4">
        <v>1.17</v>
      </c>
      <c r="D641" s="4">
        <f t="shared" si="32"/>
        <v>0.16380000000001729</v>
      </c>
      <c r="E641" s="4">
        <f t="shared" si="31"/>
        <v>168.3193</v>
      </c>
      <c r="F641" s="4">
        <f t="shared" si="29"/>
        <v>7.3993000000000109</v>
      </c>
      <c r="G641" s="12">
        <v>2023</v>
      </c>
    </row>
    <row r="642" spans="1:7" x14ac:dyDescent="0.2">
      <c r="A642" s="18">
        <v>45093.739606481482</v>
      </c>
      <c r="B642" s="4">
        <v>0.15000000000000568</v>
      </c>
      <c r="C642" s="4">
        <v>1.17</v>
      </c>
      <c r="D642" s="4">
        <f t="shared" si="32"/>
        <v>0.17550000000000665</v>
      </c>
      <c r="E642" s="4">
        <f t="shared" si="31"/>
        <v>168.33099999999999</v>
      </c>
      <c r="F642" s="4">
        <f t="shared" si="29"/>
        <v>7.4110000000000014</v>
      </c>
      <c r="G642" s="12">
        <v>2023</v>
      </c>
    </row>
    <row r="643" spans="1:7" x14ac:dyDescent="0.2">
      <c r="A643" s="18">
        <v>45093.741452546295</v>
      </c>
      <c r="B643" s="4">
        <v>0.15999999999999659</v>
      </c>
      <c r="C643" s="4">
        <v>1.17</v>
      </c>
      <c r="D643" s="4">
        <f t="shared" si="32"/>
        <v>0.18719999999999601</v>
      </c>
      <c r="E643" s="4">
        <f t="shared" si="31"/>
        <v>168.34269999999998</v>
      </c>
      <c r="F643" s="4">
        <f t="shared" ref="F643:F706" si="33">E643-160.92</f>
        <v>7.4226999999999919</v>
      </c>
      <c r="G643" s="12">
        <v>2023</v>
      </c>
    </row>
    <row r="644" spans="1:7" x14ac:dyDescent="0.2">
      <c r="A644" s="18">
        <v>45093.743067129632</v>
      </c>
      <c r="B644" s="4">
        <v>0.17000000000001592</v>
      </c>
      <c r="C644" s="4">
        <v>1.17</v>
      </c>
      <c r="D644" s="4">
        <f t="shared" si="32"/>
        <v>0.19890000000001862</v>
      </c>
      <c r="E644" s="4">
        <f t="shared" si="31"/>
        <v>168.3544</v>
      </c>
      <c r="F644" s="4">
        <f t="shared" si="33"/>
        <v>7.4344000000000108</v>
      </c>
      <c r="G644" s="12">
        <v>2023</v>
      </c>
    </row>
    <row r="645" spans="1:7" x14ac:dyDescent="0.2">
      <c r="A645" s="18">
        <v>45093.74609375</v>
      </c>
      <c r="B645" s="4">
        <v>0.18000000000000682</v>
      </c>
      <c r="C645" s="4">
        <v>1.17</v>
      </c>
      <c r="D645" s="4">
        <f t="shared" si="32"/>
        <v>0.21060000000000798</v>
      </c>
      <c r="E645" s="4">
        <f t="shared" si="31"/>
        <v>168.36609999999999</v>
      </c>
      <c r="F645" s="4">
        <f t="shared" si="33"/>
        <v>7.4461000000000013</v>
      </c>
      <c r="G645" s="12">
        <v>2023</v>
      </c>
    </row>
    <row r="646" spans="1:7" x14ac:dyDescent="0.2">
      <c r="A646" s="18">
        <v>45093.748362268518</v>
      </c>
      <c r="B646" s="4">
        <v>0.18999999999999773</v>
      </c>
      <c r="C646" s="4">
        <v>1.17</v>
      </c>
      <c r="D646" s="4">
        <f t="shared" si="32"/>
        <v>0.22229999999999733</v>
      </c>
      <c r="E646" s="4">
        <f t="shared" si="31"/>
        <v>168.37779999999998</v>
      </c>
      <c r="F646" s="4">
        <f t="shared" si="33"/>
        <v>7.4577999999999918</v>
      </c>
      <c r="G646" s="12">
        <v>2023</v>
      </c>
    </row>
    <row r="647" spans="1:7" x14ac:dyDescent="0.2">
      <c r="A647" s="18">
        <v>45093.753576388888</v>
      </c>
      <c r="B647" s="4">
        <v>0.20000000000001705</v>
      </c>
      <c r="C647" s="4">
        <v>1.17</v>
      </c>
      <c r="D647" s="4">
        <f t="shared" si="32"/>
        <v>0.23400000000001994</v>
      </c>
      <c r="E647" s="4">
        <f t="shared" si="31"/>
        <v>168.3895</v>
      </c>
      <c r="F647" s="4">
        <f t="shared" si="33"/>
        <v>7.4695000000000107</v>
      </c>
      <c r="G647" s="12">
        <v>2023</v>
      </c>
    </row>
    <row r="648" spans="1:7" x14ac:dyDescent="0.2">
      <c r="A648" s="18">
        <v>45093.849363425928</v>
      </c>
      <c r="B648" s="4">
        <v>0.21000000000000796</v>
      </c>
      <c r="C648" s="4">
        <v>1.17</v>
      </c>
      <c r="D648" s="4">
        <f t="shared" si="32"/>
        <v>0.2457000000000093</v>
      </c>
      <c r="E648" s="4">
        <f t="shared" si="31"/>
        <v>168.40119999999999</v>
      </c>
      <c r="F648" s="4">
        <f t="shared" si="33"/>
        <v>7.4812000000000012</v>
      </c>
      <c r="G648" s="12">
        <v>2023</v>
      </c>
    </row>
    <row r="649" spans="1:7" x14ac:dyDescent="0.2">
      <c r="A649" s="18">
        <v>45093.871313657408</v>
      </c>
      <c r="B649" s="4">
        <v>0.21999999999999886</v>
      </c>
      <c r="C649" s="4">
        <v>1.17</v>
      </c>
      <c r="D649" s="4">
        <f t="shared" si="32"/>
        <v>0.25739999999999863</v>
      </c>
      <c r="E649" s="4">
        <f t="shared" si="31"/>
        <v>168.41289999999998</v>
      </c>
      <c r="F649" s="4">
        <f t="shared" si="33"/>
        <v>7.4928999999999917</v>
      </c>
      <c r="G649" s="12">
        <v>2023</v>
      </c>
    </row>
    <row r="650" spans="1:7" x14ac:dyDescent="0.2">
      <c r="A650" s="18">
        <v>45137.704502314817</v>
      </c>
      <c r="B650" s="4">
        <v>0.23000000000001819</v>
      </c>
      <c r="C650" s="4">
        <v>1.17</v>
      </c>
      <c r="D650" s="4">
        <f t="shared" si="32"/>
        <v>0.26910000000002127</v>
      </c>
      <c r="E650" s="4">
        <f t="shared" si="31"/>
        <v>168.4246</v>
      </c>
      <c r="F650" s="4">
        <f t="shared" si="33"/>
        <v>7.5046000000000106</v>
      </c>
      <c r="G650" s="12">
        <v>2023</v>
      </c>
    </row>
    <row r="651" spans="1:7" x14ac:dyDescent="0.2">
      <c r="A651" s="18">
        <v>45137.706938657408</v>
      </c>
      <c r="B651" s="4">
        <v>0.24000000000000909</v>
      </c>
      <c r="C651" s="4">
        <v>1.17</v>
      </c>
      <c r="D651" s="4">
        <f t="shared" si="32"/>
        <v>0.2808000000000106</v>
      </c>
      <c r="E651" s="4">
        <f t="shared" si="31"/>
        <v>168.43629999999999</v>
      </c>
      <c r="F651" s="4">
        <f t="shared" si="33"/>
        <v>7.5163000000000011</v>
      </c>
      <c r="G651" s="12">
        <v>2023</v>
      </c>
    </row>
    <row r="652" spans="1:7" x14ac:dyDescent="0.2">
      <c r="A652" s="18">
        <v>45137.707170138892</v>
      </c>
      <c r="B652" s="4">
        <v>0.25</v>
      </c>
      <c r="C652" s="4">
        <v>1.17</v>
      </c>
      <c r="D652" s="4">
        <f t="shared" si="32"/>
        <v>0.29249999999999998</v>
      </c>
      <c r="E652" s="4">
        <f t="shared" si="31"/>
        <v>168.44799999999998</v>
      </c>
      <c r="F652" s="4">
        <f t="shared" si="33"/>
        <v>7.5279999999999916</v>
      </c>
      <c r="G652" s="12">
        <v>2023</v>
      </c>
    </row>
    <row r="653" spans="1:7" x14ac:dyDescent="0.2">
      <c r="A653" s="18">
        <v>45137.707476851851</v>
      </c>
      <c r="B653" s="4">
        <v>0.26000000000001933</v>
      </c>
      <c r="C653" s="4">
        <v>1.17</v>
      </c>
      <c r="D653" s="4">
        <f t="shared" si="32"/>
        <v>0.30420000000002262</v>
      </c>
      <c r="E653" s="4">
        <f t="shared" si="31"/>
        <v>168.4597</v>
      </c>
      <c r="F653" s="4">
        <f t="shared" si="33"/>
        <v>7.5397000000000105</v>
      </c>
      <c r="G653" s="12">
        <v>2023</v>
      </c>
    </row>
    <row r="654" spans="1:7" x14ac:dyDescent="0.2">
      <c r="A654" s="18">
        <v>45137.707737268516</v>
      </c>
      <c r="B654" s="4">
        <v>0.27000000000001023</v>
      </c>
      <c r="C654" s="4">
        <v>1.17</v>
      </c>
      <c r="D654" s="4">
        <f t="shared" si="32"/>
        <v>0.31590000000001195</v>
      </c>
      <c r="E654" s="4">
        <f t="shared" si="31"/>
        <v>168.47139999999999</v>
      </c>
      <c r="F654" s="4">
        <f t="shared" si="33"/>
        <v>7.551400000000001</v>
      </c>
      <c r="G654" s="12">
        <v>2023</v>
      </c>
    </row>
    <row r="655" spans="1:7" x14ac:dyDescent="0.2">
      <c r="A655" s="18">
        <v>45137.707980324078</v>
      </c>
      <c r="B655" s="4">
        <v>0.28000000000000114</v>
      </c>
      <c r="C655" s="4">
        <v>1.17</v>
      </c>
      <c r="D655" s="4">
        <f t="shared" si="32"/>
        <v>0.32760000000000133</v>
      </c>
      <c r="E655" s="4">
        <f t="shared" si="31"/>
        <v>168.48309999999998</v>
      </c>
      <c r="F655" s="4">
        <f t="shared" si="33"/>
        <v>7.5630999999999915</v>
      </c>
      <c r="G655" s="12">
        <v>2023</v>
      </c>
    </row>
    <row r="656" spans="1:7" x14ac:dyDescent="0.2">
      <c r="A656" s="18">
        <v>45137.708130787039</v>
      </c>
      <c r="B656" s="4">
        <v>0.29000000000002046</v>
      </c>
      <c r="C656" s="4">
        <v>1.17</v>
      </c>
      <c r="D656" s="4">
        <f t="shared" si="32"/>
        <v>0.33930000000002392</v>
      </c>
      <c r="E656" s="4">
        <f t="shared" si="31"/>
        <v>168.49480000000003</v>
      </c>
      <c r="F656" s="4">
        <f t="shared" si="33"/>
        <v>7.5748000000000388</v>
      </c>
      <c r="G656" s="12">
        <v>2023</v>
      </c>
    </row>
    <row r="657" spans="1:7" x14ac:dyDescent="0.2">
      <c r="A657" s="18">
        <v>45137.708344907405</v>
      </c>
      <c r="B657" s="4">
        <v>0.30000000000001137</v>
      </c>
      <c r="C657" s="4">
        <v>1.17</v>
      </c>
      <c r="D657" s="4">
        <f t="shared" si="32"/>
        <v>0.3510000000000133</v>
      </c>
      <c r="E657" s="4">
        <f t="shared" si="31"/>
        <v>168.50650000000002</v>
      </c>
      <c r="F657" s="4">
        <f t="shared" si="33"/>
        <v>7.5865000000000293</v>
      </c>
      <c r="G657" s="12">
        <v>2023</v>
      </c>
    </row>
    <row r="658" spans="1:7" x14ac:dyDescent="0.2">
      <c r="A658" s="18">
        <v>45137.708495370367</v>
      </c>
      <c r="B658" s="4">
        <v>0.31000000000000227</v>
      </c>
      <c r="C658" s="4">
        <v>1.17</v>
      </c>
      <c r="D658" s="4">
        <f t="shared" si="32"/>
        <v>0.36270000000000263</v>
      </c>
      <c r="E658" s="4">
        <f t="shared" si="31"/>
        <v>168.51819999999998</v>
      </c>
      <c r="F658" s="4">
        <f t="shared" si="33"/>
        <v>7.5981999999999914</v>
      </c>
      <c r="G658" s="12">
        <v>2023</v>
      </c>
    </row>
    <row r="659" spans="1:7" x14ac:dyDescent="0.2">
      <c r="A659" s="18">
        <v>45137.708674768517</v>
      </c>
      <c r="B659" s="4">
        <v>0.3200000000000216</v>
      </c>
      <c r="C659" s="4">
        <v>1.17</v>
      </c>
      <c r="D659" s="4">
        <f t="shared" si="32"/>
        <v>0.37440000000002527</v>
      </c>
      <c r="E659" s="4">
        <f t="shared" si="31"/>
        <v>168.52990000000003</v>
      </c>
      <c r="F659" s="4">
        <f t="shared" si="33"/>
        <v>7.6099000000000387</v>
      </c>
      <c r="G659" s="12">
        <v>2023</v>
      </c>
    </row>
    <row r="660" spans="1:7" x14ac:dyDescent="0.2">
      <c r="A660" s="18">
        <v>45137.708819444444</v>
      </c>
      <c r="B660" s="4">
        <v>0.33000000000001251</v>
      </c>
      <c r="C660" s="4">
        <v>1.17</v>
      </c>
      <c r="D660" s="4">
        <f t="shared" si="32"/>
        <v>0.3861000000000146</v>
      </c>
      <c r="E660" s="4">
        <f t="shared" si="31"/>
        <v>168.54160000000002</v>
      </c>
      <c r="F660" s="4">
        <f t="shared" si="33"/>
        <v>7.6216000000000292</v>
      </c>
      <c r="G660" s="12">
        <v>2023</v>
      </c>
    </row>
    <row r="661" spans="1:7" x14ac:dyDescent="0.2">
      <c r="A661" s="18">
        <v>45137.709010416664</v>
      </c>
      <c r="B661" s="4">
        <v>0.34000000000000341</v>
      </c>
      <c r="C661" s="4">
        <v>1.17</v>
      </c>
      <c r="D661" s="4">
        <f t="shared" si="32"/>
        <v>0.39780000000000398</v>
      </c>
      <c r="E661" s="4">
        <f t="shared" si="31"/>
        <v>168.55330000000001</v>
      </c>
      <c r="F661" s="4">
        <f t="shared" si="33"/>
        <v>7.6333000000000197</v>
      </c>
      <c r="G661" s="12">
        <v>2023</v>
      </c>
    </row>
    <row r="662" spans="1:7" x14ac:dyDescent="0.2">
      <c r="A662" s="18">
        <v>45137.709189814814</v>
      </c>
      <c r="B662" s="4">
        <v>0.35000000000002274</v>
      </c>
      <c r="C662" s="4">
        <v>1.17</v>
      </c>
      <c r="D662" s="4">
        <f t="shared" si="32"/>
        <v>0.40950000000002656</v>
      </c>
      <c r="E662" s="4">
        <f t="shared" si="31"/>
        <v>168.56500000000003</v>
      </c>
      <c r="F662" s="4">
        <f t="shared" si="33"/>
        <v>7.6450000000000387</v>
      </c>
      <c r="G662" s="12">
        <v>2023</v>
      </c>
    </row>
    <row r="663" spans="1:7" x14ac:dyDescent="0.2">
      <c r="A663" s="18">
        <v>45137.70939236111</v>
      </c>
      <c r="B663" s="4">
        <v>0.36000000000001364</v>
      </c>
      <c r="C663" s="4">
        <v>1.17</v>
      </c>
      <c r="D663" s="4">
        <f t="shared" si="32"/>
        <v>0.42120000000001595</v>
      </c>
      <c r="E663" s="4">
        <f t="shared" si="31"/>
        <v>168.57670000000002</v>
      </c>
      <c r="F663" s="4">
        <f t="shared" si="33"/>
        <v>7.6567000000000291</v>
      </c>
      <c r="G663" s="12">
        <v>2023</v>
      </c>
    </row>
    <row r="664" spans="1:7" x14ac:dyDescent="0.2">
      <c r="A664" s="18">
        <v>45137.709531250002</v>
      </c>
      <c r="B664" s="4">
        <v>0.37000000000000455</v>
      </c>
      <c r="C664" s="4">
        <v>1.17</v>
      </c>
      <c r="D664" s="4">
        <f t="shared" si="32"/>
        <v>0.43290000000000528</v>
      </c>
      <c r="E664" s="4">
        <f t="shared" si="31"/>
        <v>168.58840000000001</v>
      </c>
      <c r="F664" s="4">
        <f t="shared" si="33"/>
        <v>7.6684000000000196</v>
      </c>
      <c r="G664" s="12">
        <v>2023</v>
      </c>
    </row>
    <row r="665" spans="1:7" x14ac:dyDescent="0.2">
      <c r="A665" s="18">
        <v>45137.70975115741</v>
      </c>
      <c r="B665" s="4">
        <v>0.38000000000002387</v>
      </c>
      <c r="C665" s="4">
        <v>1.17</v>
      </c>
      <c r="D665" s="4">
        <f t="shared" si="32"/>
        <v>0.44460000000002792</v>
      </c>
      <c r="E665" s="4">
        <f t="shared" si="31"/>
        <v>168.60010000000003</v>
      </c>
      <c r="F665" s="4">
        <f t="shared" si="33"/>
        <v>7.6801000000000386</v>
      </c>
      <c r="G665" s="12">
        <v>2023</v>
      </c>
    </row>
    <row r="666" spans="1:7" x14ac:dyDescent="0.2">
      <c r="A666" s="18">
        <v>45137.709924768518</v>
      </c>
      <c r="B666" s="4">
        <v>0.39000000000001478</v>
      </c>
      <c r="C666" s="4">
        <v>1.17</v>
      </c>
      <c r="D666" s="4">
        <f t="shared" si="32"/>
        <v>0.45630000000001725</v>
      </c>
      <c r="E666" s="4">
        <f t="shared" si="31"/>
        <v>168.61180000000002</v>
      </c>
      <c r="F666" s="4">
        <f t="shared" si="33"/>
        <v>7.6918000000000291</v>
      </c>
      <c r="G666" s="12">
        <v>2023</v>
      </c>
    </row>
    <row r="667" spans="1:7" x14ac:dyDescent="0.2">
      <c r="A667" s="18">
        <v>45137.710144675926</v>
      </c>
      <c r="B667" s="4">
        <v>0.40000000000000568</v>
      </c>
      <c r="C667" s="4">
        <v>1.17</v>
      </c>
      <c r="D667" s="4">
        <f t="shared" si="32"/>
        <v>0.46800000000000663</v>
      </c>
      <c r="E667" s="4">
        <f t="shared" si="31"/>
        <v>168.62350000000001</v>
      </c>
      <c r="F667" s="4">
        <f t="shared" si="33"/>
        <v>7.7035000000000196</v>
      </c>
      <c r="G667" s="12">
        <v>2023</v>
      </c>
    </row>
    <row r="668" spans="1:7" x14ac:dyDescent="0.2">
      <c r="A668" s="18">
        <v>45137.710358796299</v>
      </c>
      <c r="B668" s="4">
        <v>0.40999999999999659</v>
      </c>
      <c r="C668" s="4">
        <v>1.17</v>
      </c>
      <c r="D668" s="4">
        <f t="shared" si="32"/>
        <v>0.47969999999999596</v>
      </c>
      <c r="E668" s="4">
        <f t="shared" si="31"/>
        <v>168.6352</v>
      </c>
      <c r="F668" s="4">
        <f t="shared" si="33"/>
        <v>7.71520000000001</v>
      </c>
      <c r="G668" s="12">
        <v>2023</v>
      </c>
    </row>
    <row r="669" spans="1:7" x14ac:dyDescent="0.2">
      <c r="A669" s="18">
        <v>45137.710711805557</v>
      </c>
      <c r="B669" s="4">
        <v>0.42000000000001592</v>
      </c>
      <c r="C669" s="4">
        <v>1.17</v>
      </c>
      <c r="D669" s="4">
        <f t="shared" si="32"/>
        <v>0.4914000000000186</v>
      </c>
      <c r="E669" s="4">
        <f t="shared" si="31"/>
        <v>168.64690000000002</v>
      </c>
      <c r="F669" s="4">
        <f t="shared" si="33"/>
        <v>7.726900000000029</v>
      </c>
      <c r="G669" s="12">
        <v>2023</v>
      </c>
    </row>
    <row r="670" spans="1:7" x14ac:dyDescent="0.2">
      <c r="A670" s="18">
        <v>45137.711099537039</v>
      </c>
      <c r="B670" s="4">
        <v>0.43000000000000682</v>
      </c>
      <c r="C670" s="4">
        <v>1.17</v>
      </c>
      <c r="D670" s="4">
        <f t="shared" si="32"/>
        <v>0.50310000000000799</v>
      </c>
      <c r="E670" s="4">
        <f t="shared" si="31"/>
        <v>168.65860000000001</v>
      </c>
      <c r="F670" s="4">
        <f t="shared" si="33"/>
        <v>7.7386000000000195</v>
      </c>
      <c r="G670" s="12">
        <v>2023</v>
      </c>
    </row>
    <row r="671" spans="1:7" x14ac:dyDescent="0.2">
      <c r="A671" s="18">
        <v>45137.711545138889</v>
      </c>
      <c r="B671" s="4">
        <v>0.43999999999999773</v>
      </c>
      <c r="C671" s="4">
        <v>1.17</v>
      </c>
      <c r="D671" s="4">
        <f t="shared" si="32"/>
        <v>0.51479999999999726</v>
      </c>
      <c r="E671" s="4">
        <f t="shared" si="31"/>
        <v>168.6703</v>
      </c>
      <c r="F671" s="4">
        <f t="shared" si="33"/>
        <v>7.75030000000001</v>
      </c>
      <c r="G671" s="12">
        <v>2023</v>
      </c>
    </row>
    <row r="672" spans="1:7" x14ac:dyDescent="0.2">
      <c r="A672" s="18">
        <v>45137.71193287037</v>
      </c>
      <c r="B672" s="4">
        <v>0.45000000000001705</v>
      </c>
      <c r="C672" s="4">
        <v>1.17</v>
      </c>
      <c r="D672" s="4">
        <f t="shared" si="32"/>
        <v>0.52650000000001995</v>
      </c>
      <c r="E672" s="4">
        <f t="shared" si="31"/>
        <v>168.68200000000002</v>
      </c>
      <c r="F672" s="4">
        <f t="shared" si="33"/>
        <v>7.7620000000000289</v>
      </c>
      <c r="G672" s="12">
        <v>2023</v>
      </c>
    </row>
    <row r="673" spans="1:7" x14ac:dyDescent="0.2">
      <c r="A673" s="18">
        <v>45137.712228009259</v>
      </c>
      <c r="B673" s="4">
        <v>0.46000000000000796</v>
      </c>
      <c r="C673" s="4">
        <v>1.17</v>
      </c>
      <c r="D673" s="4">
        <f t="shared" si="32"/>
        <v>0.53820000000000923</v>
      </c>
      <c r="E673" s="4">
        <f t="shared" si="31"/>
        <v>168.69370000000001</v>
      </c>
      <c r="F673" s="4">
        <f t="shared" si="33"/>
        <v>7.7737000000000194</v>
      </c>
      <c r="G673" s="12">
        <v>2023</v>
      </c>
    </row>
    <row r="674" spans="1:7" x14ac:dyDescent="0.2">
      <c r="A674" s="18">
        <v>45137.712488425925</v>
      </c>
      <c r="B674" s="4">
        <v>0.46999999999999886</v>
      </c>
      <c r="C674" s="4">
        <v>1.17</v>
      </c>
      <c r="D674" s="4">
        <f t="shared" si="32"/>
        <v>0.54989999999999861</v>
      </c>
      <c r="E674" s="4">
        <f t="shared" si="31"/>
        <v>168.7054</v>
      </c>
      <c r="F674" s="4">
        <f t="shared" si="33"/>
        <v>7.7854000000000099</v>
      </c>
      <c r="G674" s="12">
        <v>2023</v>
      </c>
    </row>
    <row r="675" spans="1:7" x14ac:dyDescent="0.2">
      <c r="A675" s="18">
        <v>45137.712835648148</v>
      </c>
      <c r="B675" s="4">
        <v>0.48000000000001819</v>
      </c>
      <c r="C675" s="4">
        <v>1.17</v>
      </c>
      <c r="D675" s="4">
        <f t="shared" si="32"/>
        <v>0.56160000000002119</v>
      </c>
      <c r="E675" s="4">
        <f t="shared" si="31"/>
        <v>168.71710000000002</v>
      </c>
      <c r="F675" s="4">
        <f t="shared" si="33"/>
        <v>7.7971000000000288</v>
      </c>
      <c r="G675" s="12">
        <v>2023</v>
      </c>
    </row>
    <row r="676" spans="1:7" x14ac:dyDescent="0.2">
      <c r="A676" s="18">
        <v>45137.713148148148</v>
      </c>
      <c r="B676" s="4">
        <v>0.49000000000000909</v>
      </c>
      <c r="C676" s="4">
        <v>1.17</v>
      </c>
      <c r="D676" s="4">
        <f t="shared" si="32"/>
        <v>0.57330000000001058</v>
      </c>
      <c r="E676" s="4">
        <f t="shared" si="31"/>
        <v>168.72880000000001</v>
      </c>
      <c r="F676" s="4">
        <f t="shared" si="33"/>
        <v>7.8088000000000193</v>
      </c>
      <c r="G676" s="12">
        <v>2023</v>
      </c>
    </row>
    <row r="677" spans="1:7" x14ac:dyDescent="0.2">
      <c r="A677" s="18">
        <v>45137.713535879629</v>
      </c>
      <c r="B677" s="4">
        <v>0.5</v>
      </c>
      <c r="C677" s="4">
        <v>1.17</v>
      </c>
      <c r="D677" s="4">
        <f t="shared" si="32"/>
        <v>0.58499999999999996</v>
      </c>
      <c r="E677" s="4">
        <f t="shared" si="31"/>
        <v>168.7405</v>
      </c>
      <c r="F677" s="4">
        <f t="shared" si="33"/>
        <v>7.8205000000000098</v>
      </c>
      <c r="G677" s="12">
        <v>2023</v>
      </c>
    </row>
    <row r="678" spans="1:7" x14ac:dyDescent="0.2">
      <c r="A678" s="18">
        <v>45137.713883101853</v>
      </c>
      <c r="B678" s="4">
        <v>0.51000000000001933</v>
      </c>
      <c r="C678" s="4">
        <v>1.17</v>
      </c>
      <c r="D678" s="4">
        <f t="shared" si="32"/>
        <v>0.59670000000002255</v>
      </c>
      <c r="E678" s="4">
        <f t="shared" si="31"/>
        <v>168.75220000000002</v>
      </c>
      <c r="F678" s="4">
        <f t="shared" si="33"/>
        <v>7.8322000000000287</v>
      </c>
      <c r="G678" s="12">
        <v>2023</v>
      </c>
    </row>
    <row r="679" spans="1:7" x14ac:dyDescent="0.2">
      <c r="A679" s="18">
        <v>45137.714224537034</v>
      </c>
      <c r="B679" s="4">
        <v>0.52000000000001023</v>
      </c>
      <c r="C679" s="4">
        <v>1.17</v>
      </c>
      <c r="D679" s="4">
        <f t="shared" si="32"/>
        <v>0.60840000000001193</v>
      </c>
      <c r="E679" s="4">
        <f t="shared" si="31"/>
        <v>168.76390000000001</v>
      </c>
      <c r="F679" s="4">
        <f t="shared" si="33"/>
        <v>7.8439000000000192</v>
      </c>
      <c r="G679" s="12">
        <v>2023</v>
      </c>
    </row>
    <row r="680" spans="1:7" x14ac:dyDescent="0.2">
      <c r="A680" s="18">
        <v>45137.714456018519</v>
      </c>
      <c r="B680" s="4">
        <v>0.53000000000000114</v>
      </c>
      <c r="C680" s="4">
        <v>1.17</v>
      </c>
      <c r="D680" s="4">
        <f t="shared" si="32"/>
        <v>0.62010000000000132</v>
      </c>
      <c r="E680" s="4">
        <f t="shared" si="31"/>
        <v>168.7756</v>
      </c>
      <c r="F680" s="4">
        <f t="shared" si="33"/>
        <v>7.8556000000000097</v>
      </c>
      <c r="G680" s="12">
        <v>2023</v>
      </c>
    </row>
    <row r="681" spans="1:7" x14ac:dyDescent="0.2">
      <c r="A681" s="18">
        <v>45137.714803240742</v>
      </c>
      <c r="B681" s="4">
        <v>0.54000000000002046</v>
      </c>
      <c r="C681" s="4">
        <v>1.17</v>
      </c>
      <c r="D681" s="4">
        <f t="shared" si="32"/>
        <v>0.6318000000000239</v>
      </c>
      <c r="E681" s="4">
        <f t="shared" si="31"/>
        <v>168.78730000000002</v>
      </c>
      <c r="F681" s="4">
        <f t="shared" si="33"/>
        <v>7.8673000000000286</v>
      </c>
      <c r="G681" s="12">
        <v>2023</v>
      </c>
    </row>
    <row r="682" spans="1:7" x14ac:dyDescent="0.2">
      <c r="A682" s="18">
        <v>45137.715121527777</v>
      </c>
      <c r="B682" s="4">
        <v>0.55000000000001137</v>
      </c>
      <c r="C682" s="4">
        <v>1.17</v>
      </c>
      <c r="D682" s="4">
        <f t="shared" si="32"/>
        <v>0.64350000000001328</v>
      </c>
      <c r="E682" s="4">
        <f t="shared" si="31"/>
        <v>168.79900000000001</v>
      </c>
      <c r="F682" s="4">
        <f t="shared" si="33"/>
        <v>7.8790000000000191</v>
      </c>
      <c r="G682" s="12">
        <v>2023</v>
      </c>
    </row>
    <row r="683" spans="1:7" x14ac:dyDescent="0.2">
      <c r="A683" s="18">
        <v>45137.715532407405</v>
      </c>
      <c r="B683" s="4">
        <v>0.56000000000000227</v>
      </c>
      <c r="C683" s="4">
        <v>1.17</v>
      </c>
      <c r="D683" s="4">
        <f t="shared" si="32"/>
        <v>0.65520000000000267</v>
      </c>
      <c r="E683" s="4">
        <f t="shared" si="31"/>
        <v>168.8107</v>
      </c>
      <c r="F683" s="4">
        <f t="shared" si="33"/>
        <v>7.8907000000000096</v>
      </c>
      <c r="G683" s="12">
        <v>2023</v>
      </c>
    </row>
    <row r="684" spans="1:7" x14ac:dyDescent="0.2">
      <c r="A684" s="18">
        <v>45137.716099537036</v>
      </c>
      <c r="B684" s="4">
        <v>0.5700000000000216</v>
      </c>
      <c r="C684" s="4">
        <v>1.17</v>
      </c>
      <c r="D684" s="4">
        <f t="shared" si="32"/>
        <v>0.66690000000002525</v>
      </c>
      <c r="E684" s="4">
        <f t="shared" si="31"/>
        <v>168.82240000000002</v>
      </c>
      <c r="F684" s="4">
        <f t="shared" si="33"/>
        <v>7.9024000000000285</v>
      </c>
      <c r="G684" s="12">
        <v>2023</v>
      </c>
    </row>
    <row r="685" spans="1:7" x14ac:dyDescent="0.2">
      <c r="A685" s="18">
        <v>45137.716851851852</v>
      </c>
      <c r="B685" s="4">
        <v>0.58000000000001251</v>
      </c>
      <c r="C685" s="4">
        <v>1.17</v>
      </c>
      <c r="D685" s="4">
        <f t="shared" si="32"/>
        <v>0.67860000000001464</v>
      </c>
      <c r="E685" s="4">
        <f t="shared" si="31"/>
        <v>168.83410000000001</v>
      </c>
      <c r="F685" s="4">
        <f t="shared" si="33"/>
        <v>7.914100000000019</v>
      </c>
      <c r="G685" s="12">
        <v>2023</v>
      </c>
    </row>
    <row r="686" spans="1:7" x14ac:dyDescent="0.2">
      <c r="A686" s="18">
        <v>45137.71733796296</v>
      </c>
      <c r="B686" s="4">
        <v>0.59000000000000341</v>
      </c>
      <c r="C686" s="4">
        <v>1.17</v>
      </c>
      <c r="D686" s="4">
        <f t="shared" si="32"/>
        <v>0.69030000000000391</v>
      </c>
      <c r="E686" s="4">
        <f t="shared" si="31"/>
        <v>168.8458</v>
      </c>
      <c r="F686" s="4">
        <f t="shared" si="33"/>
        <v>7.9258000000000095</v>
      </c>
      <c r="G686" s="12">
        <v>2023</v>
      </c>
    </row>
    <row r="687" spans="1:7" x14ac:dyDescent="0.2">
      <c r="A687" s="18">
        <v>45137.718292824073</v>
      </c>
      <c r="B687" s="4">
        <v>0.60000000000002274</v>
      </c>
      <c r="C687" s="4">
        <v>1.17</v>
      </c>
      <c r="D687" s="4">
        <f t="shared" si="32"/>
        <v>0.7020000000000266</v>
      </c>
      <c r="E687" s="4">
        <f t="shared" si="31"/>
        <v>168.85750000000002</v>
      </c>
      <c r="F687" s="4">
        <f t="shared" si="33"/>
        <v>7.9375000000000284</v>
      </c>
      <c r="G687" s="12">
        <v>2023</v>
      </c>
    </row>
    <row r="688" spans="1:7" x14ac:dyDescent="0.2">
      <c r="A688" s="18">
        <v>45137.719172453704</v>
      </c>
      <c r="B688" s="4">
        <v>0.61000000000001364</v>
      </c>
      <c r="C688" s="4">
        <v>1.17</v>
      </c>
      <c r="D688" s="4">
        <f t="shared" si="32"/>
        <v>0.71370000000001588</v>
      </c>
      <c r="E688" s="4">
        <f t="shared" si="31"/>
        <v>168.86920000000001</v>
      </c>
      <c r="F688" s="4">
        <f t="shared" si="33"/>
        <v>7.9492000000000189</v>
      </c>
      <c r="G688" s="12">
        <v>2023</v>
      </c>
    </row>
    <row r="689" spans="1:7" x14ac:dyDescent="0.2">
      <c r="A689" s="18">
        <v>45137.728778935183</v>
      </c>
      <c r="B689" s="4">
        <v>0.62000000000000455</v>
      </c>
      <c r="C689" s="4">
        <v>1.17</v>
      </c>
      <c r="D689" s="4">
        <f t="shared" si="32"/>
        <v>0.72540000000000526</v>
      </c>
      <c r="E689" s="4">
        <f t="shared" si="31"/>
        <v>168.8809</v>
      </c>
      <c r="F689" s="4">
        <f t="shared" si="33"/>
        <v>7.9609000000000094</v>
      </c>
      <c r="G689" s="12">
        <v>2023</v>
      </c>
    </row>
    <row r="690" spans="1:7" x14ac:dyDescent="0.2">
      <c r="A690" s="18">
        <v>45137.738136574073</v>
      </c>
      <c r="B690" s="4">
        <v>0.63000000000002387</v>
      </c>
      <c r="C690" s="4">
        <v>1.17</v>
      </c>
      <c r="D690" s="4">
        <f t="shared" si="32"/>
        <v>0.73710000000002784</v>
      </c>
      <c r="E690" s="4">
        <f t="shared" si="31"/>
        <v>168.89260000000002</v>
      </c>
      <c r="F690" s="4">
        <f t="shared" si="33"/>
        <v>7.9726000000000283</v>
      </c>
      <c r="G690" s="12">
        <v>2023</v>
      </c>
    </row>
    <row r="691" spans="1:7" x14ac:dyDescent="0.2">
      <c r="A691" s="18">
        <v>45137.765925925924</v>
      </c>
      <c r="B691" s="4">
        <v>0.64000000000001478</v>
      </c>
      <c r="C691" s="4">
        <v>1.17</v>
      </c>
      <c r="D691" s="4">
        <f t="shared" si="32"/>
        <v>0.74880000000001723</v>
      </c>
      <c r="E691" s="4">
        <f t="shared" si="31"/>
        <v>168.90430000000001</v>
      </c>
      <c r="F691" s="4">
        <f t="shared" si="33"/>
        <v>7.9843000000000188</v>
      </c>
      <c r="G691" s="12">
        <v>2023</v>
      </c>
    </row>
    <row r="692" spans="1:7" x14ac:dyDescent="0.2">
      <c r="A692" s="18">
        <v>45137.769444444442</v>
      </c>
      <c r="B692" s="4">
        <v>0.65000000000000568</v>
      </c>
      <c r="C692" s="4">
        <v>1.17</v>
      </c>
      <c r="D692" s="4">
        <f t="shared" si="32"/>
        <v>0.76050000000000662</v>
      </c>
      <c r="E692" s="4">
        <f t="shared" ref="E692:E755" si="34">D692+$E$626</f>
        <v>168.916</v>
      </c>
      <c r="F692" s="4">
        <f t="shared" si="33"/>
        <v>7.9960000000000093</v>
      </c>
      <c r="G692" s="12">
        <v>2023</v>
      </c>
    </row>
    <row r="693" spans="1:7" x14ac:dyDescent="0.2">
      <c r="A693" s="18">
        <v>45137.771741898148</v>
      </c>
      <c r="B693" s="4">
        <v>0.65999999999999659</v>
      </c>
      <c r="C693" s="4">
        <v>1.17</v>
      </c>
      <c r="D693" s="4">
        <f t="shared" si="32"/>
        <v>0.772199999999996</v>
      </c>
      <c r="E693" s="4">
        <f t="shared" si="34"/>
        <v>168.92769999999999</v>
      </c>
      <c r="F693" s="4">
        <f t="shared" si="33"/>
        <v>8.0076999999999998</v>
      </c>
      <c r="G693" s="12">
        <v>2023</v>
      </c>
    </row>
    <row r="694" spans="1:7" x14ac:dyDescent="0.2">
      <c r="A694" s="18">
        <v>45137.774056712966</v>
      </c>
      <c r="B694" s="4">
        <v>0.67000000000001592</v>
      </c>
      <c r="C694" s="4">
        <v>1.17</v>
      </c>
      <c r="D694" s="4">
        <f t="shared" si="32"/>
        <v>0.78390000000001858</v>
      </c>
      <c r="E694" s="4">
        <f t="shared" si="34"/>
        <v>168.93940000000001</v>
      </c>
      <c r="F694" s="4">
        <f t="shared" si="33"/>
        <v>8.0194000000000187</v>
      </c>
      <c r="G694" s="12">
        <v>2023</v>
      </c>
    </row>
    <row r="695" spans="1:7" x14ac:dyDescent="0.2">
      <c r="A695" s="18">
        <v>45137.776209490738</v>
      </c>
      <c r="B695" s="4">
        <v>0.68000000000000682</v>
      </c>
      <c r="C695" s="4">
        <v>1.17</v>
      </c>
      <c r="D695" s="4">
        <f t="shared" si="32"/>
        <v>0.79560000000000797</v>
      </c>
      <c r="E695" s="4">
        <f t="shared" si="34"/>
        <v>168.9511</v>
      </c>
      <c r="F695" s="4">
        <f t="shared" si="33"/>
        <v>8.0311000000000092</v>
      </c>
      <c r="G695" s="12">
        <v>2023</v>
      </c>
    </row>
    <row r="696" spans="1:7" x14ac:dyDescent="0.2">
      <c r="A696" s="18">
        <v>45137.779398148145</v>
      </c>
      <c r="B696" s="4">
        <v>0.68999999999999773</v>
      </c>
      <c r="C696" s="4">
        <v>1.17</v>
      </c>
      <c r="D696" s="4">
        <f t="shared" ref="D696:D759" si="35">B696*C696</f>
        <v>0.80729999999999724</v>
      </c>
      <c r="E696" s="4">
        <f t="shared" si="34"/>
        <v>168.96279999999999</v>
      </c>
      <c r="F696" s="4">
        <f t="shared" si="33"/>
        <v>8.0427999999999997</v>
      </c>
      <c r="G696" s="12">
        <v>2023</v>
      </c>
    </row>
    <row r="697" spans="1:7" x14ac:dyDescent="0.2">
      <c r="A697" s="18">
        <v>45139.539837962962</v>
      </c>
      <c r="B697" s="4">
        <v>0.70000000000001705</v>
      </c>
      <c r="C697" s="4">
        <v>1.17</v>
      </c>
      <c r="D697" s="4">
        <f t="shared" si="35"/>
        <v>0.81900000000001993</v>
      </c>
      <c r="E697" s="4">
        <f t="shared" si="34"/>
        <v>168.97450000000001</v>
      </c>
      <c r="F697" s="4">
        <f t="shared" si="33"/>
        <v>8.0545000000000186</v>
      </c>
      <c r="G697" s="12">
        <v>2023</v>
      </c>
    </row>
    <row r="698" spans="1:7" x14ac:dyDescent="0.2">
      <c r="A698" s="18">
        <v>45139.545827546295</v>
      </c>
      <c r="B698" s="4">
        <v>0.71000000000000796</v>
      </c>
      <c r="C698" s="4">
        <v>1.17</v>
      </c>
      <c r="D698" s="4">
        <f t="shared" si="35"/>
        <v>0.83070000000000921</v>
      </c>
      <c r="E698" s="4">
        <f t="shared" si="34"/>
        <v>168.9862</v>
      </c>
      <c r="F698" s="4">
        <f t="shared" si="33"/>
        <v>8.0662000000000091</v>
      </c>
      <c r="G698" s="12">
        <v>2023</v>
      </c>
    </row>
    <row r="699" spans="1:7" x14ac:dyDescent="0.2">
      <c r="A699" s="18">
        <v>45139.67986689815</v>
      </c>
      <c r="B699" s="4">
        <v>0.71999999999999886</v>
      </c>
      <c r="C699" s="4">
        <v>1.17</v>
      </c>
      <c r="D699" s="4">
        <f t="shared" si="35"/>
        <v>0.84239999999999859</v>
      </c>
      <c r="E699" s="4">
        <f t="shared" si="34"/>
        <v>168.99789999999999</v>
      </c>
      <c r="F699" s="4">
        <f t="shared" si="33"/>
        <v>8.0778999999999996</v>
      </c>
      <c r="G699" s="12">
        <v>2023</v>
      </c>
    </row>
    <row r="700" spans="1:7" x14ac:dyDescent="0.2">
      <c r="A700" s="18">
        <v>45139.680775462963</v>
      </c>
      <c r="B700" s="4">
        <v>0.73000000000001819</v>
      </c>
      <c r="C700" s="4">
        <v>1.17</v>
      </c>
      <c r="D700" s="4">
        <f t="shared" si="35"/>
        <v>0.85410000000002118</v>
      </c>
      <c r="E700" s="4">
        <f t="shared" si="34"/>
        <v>169.00960000000001</v>
      </c>
      <c r="F700" s="4">
        <f t="shared" si="33"/>
        <v>8.0896000000000186</v>
      </c>
      <c r="G700" s="12">
        <v>2023</v>
      </c>
    </row>
    <row r="701" spans="1:7" x14ac:dyDescent="0.2">
      <c r="A701" s="18">
        <v>45139.68637152778</v>
      </c>
      <c r="B701" s="4">
        <v>0.74000000000000909</v>
      </c>
      <c r="C701" s="4">
        <v>1.17</v>
      </c>
      <c r="D701" s="4">
        <f t="shared" si="35"/>
        <v>0.86580000000001056</v>
      </c>
      <c r="E701" s="4">
        <f t="shared" si="34"/>
        <v>169.0213</v>
      </c>
      <c r="F701" s="4">
        <f t="shared" si="33"/>
        <v>8.101300000000009</v>
      </c>
      <c r="G701" s="12">
        <v>2023</v>
      </c>
    </row>
    <row r="702" spans="1:7" x14ac:dyDescent="0.2">
      <c r="A702" s="18">
        <v>45139.708177083332</v>
      </c>
      <c r="B702" s="4">
        <v>0.75</v>
      </c>
      <c r="C702" s="4">
        <v>1.17</v>
      </c>
      <c r="D702" s="4">
        <f t="shared" si="35"/>
        <v>0.87749999999999995</v>
      </c>
      <c r="E702" s="4">
        <f t="shared" si="34"/>
        <v>169.03299999999999</v>
      </c>
      <c r="F702" s="4">
        <f t="shared" si="33"/>
        <v>8.1129999999999995</v>
      </c>
      <c r="G702" s="12">
        <v>2023</v>
      </c>
    </row>
    <row r="703" spans="1:7" x14ac:dyDescent="0.2">
      <c r="A703" s="18">
        <v>45140.679895833331</v>
      </c>
      <c r="B703" s="4">
        <v>0.76000000000001933</v>
      </c>
      <c r="C703" s="4">
        <v>1.17</v>
      </c>
      <c r="D703" s="4">
        <f t="shared" si="35"/>
        <v>0.88920000000002253</v>
      </c>
      <c r="E703" s="4">
        <f t="shared" si="34"/>
        <v>169.04470000000001</v>
      </c>
      <c r="F703" s="4">
        <f t="shared" si="33"/>
        <v>8.1247000000000185</v>
      </c>
      <c r="G703" s="12">
        <v>2023</v>
      </c>
    </row>
    <row r="704" spans="1:7" x14ac:dyDescent="0.2">
      <c r="A704" s="18">
        <v>45140.698993055557</v>
      </c>
      <c r="B704" s="4">
        <v>0.77000000000001023</v>
      </c>
      <c r="C704" s="4">
        <v>1.17</v>
      </c>
      <c r="D704" s="4">
        <f t="shared" si="35"/>
        <v>0.90090000000001191</v>
      </c>
      <c r="E704" s="4">
        <f t="shared" si="34"/>
        <v>169.0564</v>
      </c>
      <c r="F704" s="4">
        <f t="shared" si="33"/>
        <v>8.136400000000009</v>
      </c>
      <c r="G704" s="12">
        <v>2023</v>
      </c>
    </row>
    <row r="705" spans="1:7" x14ac:dyDescent="0.2">
      <c r="A705" s="18">
        <v>45148.435769675925</v>
      </c>
      <c r="B705" s="4">
        <v>0.78000000000000114</v>
      </c>
      <c r="C705" s="4">
        <v>1.17</v>
      </c>
      <c r="D705" s="4">
        <f t="shared" si="35"/>
        <v>0.9126000000000013</v>
      </c>
      <c r="E705" s="4">
        <f t="shared" si="34"/>
        <v>169.06809999999999</v>
      </c>
      <c r="F705" s="4">
        <f t="shared" si="33"/>
        <v>8.1480999999999995</v>
      </c>
      <c r="G705" s="12">
        <v>2023</v>
      </c>
    </row>
    <row r="706" spans="1:7" x14ac:dyDescent="0.2">
      <c r="A706" s="18">
        <v>45148.439710648148</v>
      </c>
      <c r="B706" s="4">
        <v>0.79000000000002046</v>
      </c>
      <c r="C706" s="4">
        <v>1.17</v>
      </c>
      <c r="D706" s="4">
        <f t="shared" si="35"/>
        <v>0.92430000000002388</v>
      </c>
      <c r="E706" s="4">
        <f t="shared" si="34"/>
        <v>169.07980000000001</v>
      </c>
      <c r="F706" s="4">
        <f t="shared" si="33"/>
        <v>8.1598000000000184</v>
      </c>
      <c r="G706" s="12">
        <v>2023</v>
      </c>
    </row>
    <row r="707" spans="1:7" x14ac:dyDescent="0.2">
      <c r="A707" s="18">
        <v>45148.44295138889</v>
      </c>
      <c r="B707" s="4">
        <v>0.80000000000001137</v>
      </c>
      <c r="C707" s="4">
        <v>1.17</v>
      </c>
      <c r="D707" s="4">
        <f t="shared" si="35"/>
        <v>0.93600000000001327</v>
      </c>
      <c r="E707" s="4">
        <f t="shared" si="34"/>
        <v>169.0915</v>
      </c>
      <c r="F707" s="4">
        <f t="shared" ref="F707:F770" si="36">E707-160.92</f>
        <v>8.1715000000000089</v>
      </c>
      <c r="G707" s="12">
        <v>2023</v>
      </c>
    </row>
    <row r="708" spans="1:7" x14ac:dyDescent="0.2">
      <c r="A708" s="18">
        <v>45148.447268518517</v>
      </c>
      <c r="B708" s="4">
        <v>0.81000000000000227</v>
      </c>
      <c r="C708" s="4">
        <v>1.17</v>
      </c>
      <c r="D708" s="4">
        <f t="shared" si="35"/>
        <v>0.94770000000000265</v>
      </c>
      <c r="E708" s="4">
        <f t="shared" si="34"/>
        <v>169.10319999999999</v>
      </c>
      <c r="F708" s="4">
        <f t="shared" si="36"/>
        <v>8.1831999999999994</v>
      </c>
      <c r="G708" s="12">
        <v>2023</v>
      </c>
    </row>
    <row r="709" spans="1:7" x14ac:dyDescent="0.2">
      <c r="A709" s="18">
        <v>45148.473530092589</v>
      </c>
      <c r="B709" s="4">
        <v>0.8200000000000216</v>
      </c>
      <c r="C709" s="4">
        <v>1.17</v>
      </c>
      <c r="D709" s="4">
        <f t="shared" si="35"/>
        <v>0.95940000000002523</v>
      </c>
      <c r="E709" s="4">
        <f t="shared" si="34"/>
        <v>169.11490000000001</v>
      </c>
      <c r="F709" s="4">
        <f t="shared" si="36"/>
        <v>8.1949000000000183</v>
      </c>
      <c r="G709" s="12">
        <v>2023</v>
      </c>
    </row>
    <row r="710" spans="1:7" x14ac:dyDescent="0.2">
      <c r="A710" s="18">
        <v>45148.617627314816</v>
      </c>
      <c r="B710" s="4">
        <v>0.83000000000001251</v>
      </c>
      <c r="C710" s="4">
        <v>1.17</v>
      </c>
      <c r="D710" s="4">
        <f t="shared" si="35"/>
        <v>0.97110000000001462</v>
      </c>
      <c r="E710" s="4">
        <f t="shared" si="34"/>
        <v>169.1266</v>
      </c>
      <c r="F710" s="4">
        <f t="shared" si="36"/>
        <v>8.2066000000000088</v>
      </c>
      <c r="G710" s="12">
        <v>2023</v>
      </c>
    </row>
    <row r="711" spans="1:7" x14ac:dyDescent="0.2">
      <c r="A711" s="18">
        <v>45148.62599537037</v>
      </c>
      <c r="B711" s="4">
        <v>0.84000000000000341</v>
      </c>
      <c r="C711" s="4">
        <v>1.17</v>
      </c>
      <c r="D711" s="4">
        <f t="shared" si="35"/>
        <v>0.98280000000000389</v>
      </c>
      <c r="E711" s="4">
        <f t="shared" si="34"/>
        <v>169.13829999999999</v>
      </c>
      <c r="F711" s="4">
        <f t="shared" si="36"/>
        <v>8.2182999999999993</v>
      </c>
      <c r="G711" s="12">
        <v>2023</v>
      </c>
    </row>
    <row r="712" spans="1:7" x14ac:dyDescent="0.2">
      <c r="A712" s="18">
        <v>45148.630202546294</v>
      </c>
      <c r="B712" s="4">
        <v>0.85000000000002274</v>
      </c>
      <c r="C712" s="4">
        <v>1.17</v>
      </c>
      <c r="D712" s="4">
        <f t="shared" si="35"/>
        <v>0.99450000000002658</v>
      </c>
      <c r="E712" s="4">
        <f t="shared" si="34"/>
        <v>169.15</v>
      </c>
      <c r="F712" s="4">
        <f t="shared" si="36"/>
        <v>8.2300000000000182</v>
      </c>
      <c r="G712" s="12">
        <v>2023</v>
      </c>
    </row>
    <row r="713" spans="1:7" x14ac:dyDescent="0.2">
      <c r="A713" s="18">
        <v>45148.633929398151</v>
      </c>
      <c r="B713" s="4">
        <v>0.86000000000001364</v>
      </c>
      <c r="C713" s="4">
        <v>1.17</v>
      </c>
      <c r="D713" s="4">
        <f t="shared" si="35"/>
        <v>1.006200000000016</v>
      </c>
      <c r="E713" s="4">
        <f t="shared" si="34"/>
        <v>169.1617</v>
      </c>
      <c r="F713" s="4">
        <f t="shared" si="36"/>
        <v>8.2417000000000087</v>
      </c>
      <c r="G713" s="12">
        <v>2023</v>
      </c>
    </row>
    <row r="714" spans="1:7" x14ac:dyDescent="0.2">
      <c r="A714" s="18">
        <v>45148.634346064813</v>
      </c>
      <c r="B714" s="4">
        <v>0.87000000000000455</v>
      </c>
      <c r="C714" s="4">
        <v>1.17</v>
      </c>
      <c r="D714" s="4">
        <f t="shared" si="35"/>
        <v>1.0179000000000054</v>
      </c>
      <c r="E714" s="4">
        <f t="shared" si="34"/>
        <v>169.17339999999999</v>
      </c>
      <c r="F714" s="4">
        <f t="shared" si="36"/>
        <v>8.2533999999999992</v>
      </c>
      <c r="G714" s="12">
        <v>2023</v>
      </c>
    </row>
    <row r="715" spans="1:7" x14ac:dyDescent="0.2">
      <c r="A715" s="18">
        <v>45148.635601851849</v>
      </c>
      <c r="B715" s="4">
        <v>0.88000000000002387</v>
      </c>
      <c r="C715" s="4">
        <v>1.17</v>
      </c>
      <c r="D715" s="4">
        <f t="shared" si="35"/>
        <v>1.0296000000000278</v>
      </c>
      <c r="E715" s="4">
        <f t="shared" si="34"/>
        <v>169.18510000000001</v>
      </c>
      <c r="F715" s="4">
        <f t="shared" si="36"/>
        <v>8.2651000000000181</v>
      </c>
      <c r="G715" s="12">
        <v>2023</v>
      </c>
    </row>
    <row r="716" spans="1:7" x14ac:dyDescent="0.2">
      <c r="A716" s="18">
        <v>45148.637436342593</v>
      </c>
      <c r="B716" s="4">
        <v>0.89000000000001478</v>
      </c>
      <c r="C716" s="4">
        <v>1.17</v>
      </c>
      <c r="D716" s="4">
        <f t="shared" si="35"/>
        <v>1.0413000000000172</v>
      </c>
      <c r="E716" s="4">
        <f t="shared" si="34"/>
        <v>169.1968</v>
      </c>
      <c r="F716" s="4">
        <f t="shared" si="36"/>
        <v>8.2768000000000086</v>
      </c>
      <c r="G716" s="12">
        <v>2023</v>
      </c>
    </row>
    <row r="717" spans="1:7" x14ac:dyDescent="0.2">
      <c r="A717" s="18">
        <v>45148.791707175929</v>
      </c>
      <c r="B717" s="4">
        <v>0.90000000000000568</v>
      </c>
      <c r="C717" s="4">
        <v>1.17</v>
      </c>
      <c r="D717" s="4">
        <f t="shared" si="35"/>
        <v>1.0530000000000066</v>
      </c>
      <c r="E717" s="4">
        <f t="shared" si="34"/>
        <v>169.20849999999999</v>
      </c>
      <c r="F717" s="4">
        <f t="shared" si="36"/>
        <v>8.2884999999999991</v>
      </c>
      <c r="G717" s="12">
        <v>2023</v>
      </c>
    </row>
    <row r="718" spans="1:7" x14ac:dyDescent="0.2">
      <c r="A718" s="18">
        <v>45149.804907407408</v>
      </c>
      <c r="B718" s="4">
        <v>0.90999999999999659</v>
      </c>
      <c r="C718" s="4">
        <v>1.17</v>
      </c>
      <c r="D718" s="4">
        <f t="shared" si="35"/>
        <v>1.064699999999996</v>
      </c>
      <c r="E718" s="4">
        <f t="shared" si="34"/>
        <v>169.22019999999998</v>
      </c>
      <c r="F718" s="4">
        <f t="shared" si="36"/>
        <v>8.3001999999999896</v>
      </c>
      <c r="G718" s="12">
        <v>2023</v>
      </c>
    </row>
    <row r="719" spans="1:7" x14ac:dyDescent="0.2">
      <c r="A719" s="18">
        <v>45149.807534722226</v>
      </c>
      <c r="B719" s="4">
        <v>0.92000000000001592</v>
      </c>
      <c r="C719" s="4">
        <v>1.17</v>
      </c>
      <c r="D719" s="4">
        <f t="shared" si="35"/>
        <v>1.0764000000000185</v>
      </c>
      <c r="E719" s="4">
        <f t="shared" si="34"/>
        <v>169.2319</v>
      </c>
      <c r="F719" s="4">
        <f t="shared" si="36"/>
        <v>8.3119000000000085</v>
      </c>
      <c r="G719" s="12">
        <v>2023</v>
      </c>
    </row>
    <row r="720" spans="1:7" x14ac:dyDescent="0.2">
      <c r="A720" s="18">
        <v>45149.809739583332</v>
      </c>
      <c r="B720" s="4">
        <v>0.93000000000000682</v>
      </c>
      <c r="C720" s="4">
        <v>1.17</v>
      </c>
      <c r="D720" s="4">
        <f t="shared" si="35"/>
        <v>1.0881000000000078</v>
      </c>
      <c r="E720" s="4">
        <f t="shared" si="34"/>
        <v>169.24359999999999</v>
      </c>
      <c r="F720" s="4">
        <f t="shared" si="36"/>
        <v>8.323599999999999</v>
      </c>
      <c r="G720" s="12">
        <v>2023</v>
      </c>
    </row>
    <row r="721" spans="1:7" x14ac:dyDescent="0.2">
      <c r="A721" s="18">
        <v>45149.811585648145</v>
      </c>
      <c r="B721" s="4">
        <v>0.93999999999999773</v>
      </c>
      <c r="C721" s="4">
        <v>1.17</v>
      </c>
      <c r="D721" s="4">
        <f t="shared" si="35"/>
        <v>1.0997999999999972</v>
      </c>
      <c r="E721" s="4">
        <f t="shared" si="34"/>
        <v>169.25529999999998</v>
      </c>
      <c r="F721" s="4">
        <f t="shared" si="36"/>
        <v>8.3352999999999895</v>
      </c>
      <c r="G721" s="12">
        <v>2023</v>
      </c>
    </row>
    <row r="722" spans="1:7" x14ac:dyDescent="0.2">
      <c r="A722" s="18">
        <v>45149.813009259262</v>
      </c>
      <c r="B722" s="4">
        <v>0.95000000000001705</v>
      </c>
      <c r="C722" s="4">
        <v>1.17</v>
      </c>
      <c r="D722" s="4">
        <f t="shared" si="35"/>
        <v>1.1115000000000199</v>
      </c>
      <c r="E722" s="4">
        <f t="shared" si="34"/>
        <v>169.267</v>
      </c>
      <c r="F722" s="4">
        <f t="shared" si="36"/>
        <v>8.3470000000000084</v>
      </c>
      <c r="G722" s="12">
        <v>2023</v>
      </c>
    </row>
    <row r="723" spans="1:7" x14ac:dyDescent="0.2">
      <c r="A723" s="18">
        <v>45149.815312500003</v>
      </c>
      <c r="B723" s="4">
        <v>0.96000000000000796</v>
      </c>
      <c r="C723" s="4">
        <v>1.17</v>
      </c>
      <c r="D723" s="4">
        <f t="shared" si="35"/>
        <v>1.1232000000000093</v>
      </c>
      <c r="E723" s="4">
        <f t="shared" si="34"/>
        <v>169.27869999999999</v>
      </c>
      <c r="F723" s="4">
        <f t="shared" si="36"/>
        <v>8.3586999999999989</v>
      </c>
      <c r="G723" s="12">
        <v>2023</v>
      </c>
    </row>
    <row r="724" spans="1:7" x14ac:dyDescent="0.2">
      <c r="A724" s="18">
        <v>45149.818402777775</v>
      </c>
      <c r="B724" s="4">
        <v>0.96999999999999886</v>
      </c>
      <c r="C724" s="4">
        <v>1.17</v>
      </c>
      <c r="D724" s="4">
        <f t="shared" si="35"/>
        <v>1.1348999999999987</v>
      </c>
      <c r="E724" s="4">
        <f t="shared" si="34"/>
        <v>169.29039999999998</v>
      </c>
      <c r="F724" s="4">
        <f t="shared" si="36"/>
        <v>8.3703999999999894</v>
      </c>
      <c r="G724" s="12">
        <v>2023</v>
      </c>
    </row>
    <row r="725" spans="1:7" x14ac:dyDescent="0.2">
      <c r="A725" s="18">
        <v>45149.819432870368</v>
      </c>
      <c r="B725" s="4">
        <v>0.98000000000001819</v>
      </c>
      <c r="C725" s="4">
        <v>1.17</v>
      </c>
      <c r="D725" s="4">
        <f t="shared" si="35"/>
        <v>1.1466000000000212</v>
      </c>
      <c r="E725" s="4">
        <f t="shared" si="34"/>
        <v>169.30210000000002</v>
      </c>
      <c r="F725" s="4">
        <f t="shared" si="36"/>
        <v>8.3821000000000367</v>
      </c>
      <c r="G725" s="12">
        <v>2023</v>
      </c>
    </row>
    <row r="726" spans="1:7" x14ac:dyDescent="0.2">
      <c r="A726" s="18">
        <v>45149.820399305558</v>
      </c>
      <c r="B726" s="4">
        <v>0.99000000000000909</v>
      </c>
      <c r="C726" s="4">
        <v>1.17</v>
      </c>
      <c r="D726" s="4">
        <f t="shared" si="35"/>
        <v>1.1583000000000105</v>
      </c>
      <c r="E726" s="4">
        <f t="shared" si="34"/>
        <v>169.31379999999999</v>
      </c>
      <c r="F726" s="4">
        <f t="shared" si="36"/>
        <v>8.3937999999999988</v>
      </c>
      <c r="G726" s="12">
        <v>2023</v>
      </c>
    </row>
    <row r="727" spans="1:7" x14ac:dyDescent="0.2">
      <c r="A727" s="18">
        <v>45149.822152777779</v>
      </c>
      <c r="B727" s="4">
        <v>1</v>
      </c>
      <c r="C727" s="4">
        <v>1.17</v>
      </c>
      <c r="D727" s="4">
        <f t="shared" si="35"/>
        <v>1.17</v>
      </c>
      <c r="E727" s="4">
        <f t="shared" si="34"/>
        <v>169.32549999999998</v>
      </c>
      <c r="F727" s="4">
        <f t="shared" si="36"/>
        <v>8.4054999999999893</v>
      </c>
      <c r="G727" s="12">
        <v>2023</v>
      </c>
    </row>
    <row r="728" spans="1:7" x14ac:dyDescent="0.2">
      <c r="A728" s="18">
        <v>45149.825162037036</v>
      </c>
      <c r="B728" s="4">
        <v>1.0100000000000193</v>
      </c>
      <c r="C728" s="4">
        <v>1.17</v>
      </c>
      <c r="D728" s="4">
        <f t="shared" si="35"/>
        <v>1.1817000000000226</v>
      </c>
      <c r="E728" s="4">
        <f t="shared" si="34"/>
        <v>169.33720000000002</v>
      </c>
      <c r="F728" s="4">
        <f t="shared" si="36"/>
        <v>8.4172000000000367</v>
      </c>
      <c r="G728" s="12">
        <v>2023</v>
      </c>
    </row>
    <row r="729" spans="1:7" x14ac:dyDescent="0.2">
      <c r="A729" s="18">
        <v>45149.831533564815</v>
      </c>
      <c r="B729" s="4">
        <v>1.0200000000000102</v>
      </c>
      <c r="C729" s="4">
        <v>1.17</v>
      </c>
      <c r="D729" s="4">
        <f t="shared" si="35"/>
        <v>1.193400000000012</v>
      </c>
      <c r="E729" s="4">
        <f t="shared" si="34"/>
        <v>169.34890000000001</v>
      </c>
      <c r="F729" s="4">
        <f t="shared" si="36"/>
        <v>8.4289000000000271</v>
      </c>
      <c r="G729" s="12">
        <v>2023</v>
      </c>
    </row>
    <row r="730" spans="1:7" x14ac:dyDescent="0.2">
      <c r="A730" s="18">
        <v>45149.834074074075</v>
      </c>
      <c r="B730" s="4">
        <v>1.0300000000000011</v>
      </c>
      <c r="C730" s="4">
        <v>1.17</v>
      </c>
      <c r="D730" s="4">
        <f t="shared" si="35"/>
        <v>1.2051000000000012</v>
      </c>
      <c r="E730" s="4">
        <f t="shared" si="34"/>
        <v>169.36059999999998</v>
      </c>
      <c r="F730" s="4">
        <f t="shared" si="36"/>
        <v>8.4405999999999892</v>
      </c>
      <c r="G730" s="12">
        <v>2023</v>
      </c>
    </row>
    <row r="731" spans="1:7" x14ac:dyDescent="0.2">
      <c r="A731" s="18">
        <v>45149.839033564815</v>
      </c>
      <c r="B731" s="4">
        <v>1.0400000000000205</v>
      </c>
      <c r="C731" s="4">
        <v>1.17</v>
      </c>
      <c r="D731" s="4">
        <f t="shared" si="35"/>
        <v>1.2168000000000239</v>
      </c>
      <c r="E731" s="4">
        <f t="shared" si="34"/>
        <v>169.37230000000002</v>
      </c>
      <c r="F731" s="4">
        <f t="shared" si="36"/>
        <v>8.4523000000000366</v>
      </c>
      <c r="G731" s="12">
        <v>2023</v>
      </c>
    </row>
    <row r="732" spans="1:7" x14ac:dyDescent="0.2">
      <c r="A732" s="18">
        <v>45149.855943287039</v>
      </c>
      <c r="B732" s="4">
        <v>1.0500000000000114</v>
      </c>
      <c r="C732" s="4">
        <v>1.17</v>
      </c>
      <c r="D732" s="4">
        <f t="shared" si="35"/>
        <v>1.2285000000000132</v>
      </c>
      <c r="E732" s="4">
        <f t="shared" si="34"/>
        <v>169.38400000000001</v>
      </c>
      <c r="F732" s="4">
        <f t="shared" si="36"/>
        <v>8.4640000000000271</v>
      </c>
      <c r="G732" s="12">
        <v>2023</v>
      </c>
    </row>
    <row r="733" spans="1:7" x14ac:dyDescent="0.2">
      <c r="A733" s="18">
        <v>45149.86824074074</v>
      </c>
      <c r="B733" s="4">
        <v>1.0600000000000023</v>
      </c>
      <c r="C733" s="4">
        <v>1.17</v>
      </c>
      <c r="D733" s="4">
        <f t="shared" si="35"/>
        <v>1.2402000000000026</v>
      </c>
      <c r="E733" s="4">
        <f t="shared" si="34"/>
        <v>169.39570000000001</v>
      </c>
      <c r="F733" s="4">
        <f t="shared" si="36"/>
        <v>8.4757000000000176</v>
      </c>
      <c r="G733" s="12">
        <v>2023</v>
      </c>
    </row>
    <row r="734" spans="1:7" x14ac:dyDescent="0.2">
      <c r="A734" s="18">
        <v>45149.892714120368</v>
      </c>
      <c r="B734" s="4">
        <v>1.0700000000000216</v>
      </c>
      <c r="C734" s="4">
        <v>1.17</v>
      </c>
      <c r="D734" s="4">
        <f t="shared" si="35"/>
        <v>1.2519000000000251</v>
      </c>
      <c r="E734" s="4">
        <f t="shared" si="34"/>
        <v>169.40740000000002</v>
      </c>
      <c r="F734" s="4">
        <f t="shared" si="36"/>
        <v>8.4874000000000365</v>
      </c>
      <c r="G734" s="12">
        <v>2023</v>
      </c>
    </row>
    <row r="735" spans="1:7" x14ac:dyDescent="0.2">
      <c r="A735" s="18">
        <v>45156.260642361114</v>
      </c>
      <c r="B735" s="4">
        <v>1.0800000000000125</v>
      </c>
      <c r="C735" s="4">
        <v>1.17</v>
      </c>
      <c r="D735" s="4">
        <f t="shared" si="35"/>
        <v>1.2636000000000145</v>
      </c>
      <c r="E735" s="4">
        <f t="shared" si="34"/>
        <v>169.41910000000001</v>
      </c>
      <c r="F735" s="4">
        <f t="shared" si="36"/>
        <v>8.499100000000027</v>
      </c>
      <c r="G735" s="12">
        <v>2023</v>
      </c>
    </row>
    <row r="736" spans="1:7" x14ac:dyDescent="0.2">
      <c r="A736" s="18">
        <v>45156.265214120373</v>
      </c>
      <c r="B736" s="4">
        <v>1.0900000000000034</v>
      </c>
      <c r="C736" s="4">
        <v>1.17</v>
      </c>
      <c r="D736" s="4">
        <f t="shared" si="35"/>
        <v>1.2753000000000039</v>
      </c>
      <c r="E736" s="4">
        <f t="shared" si="34"/>
        <v>169.4308</v>
      </c>
      <c r="F736" s="4">
        <f t="shared" si="36"/>
        <v>8.5108000000000175</v>
      </c>
      <c r="G736" s="12">
        <v>2023</v>
      </c>
    </row>
    <row r="737" spans="1:7" x14ac:dyDescent="0.2">
      <c r="A737" s="18">
        <v>45156.340509259258</v>
      </c>
      <c r="B737" s="4">
        <v>1.1000000000000227</v>
      </c>
      <c r="C737" s="4">
        <v>1.17</v>
      </c>
      <c r="D737" s="4">
        <f t="shared" si="35"/>
        <v>1.2870000000000266</v>
      </c>
      <c r="E737" s="4">
        <f t="shared" si="34"/>
        <v>169.44250000000002</v>
      </c>
      <c r="F737" s="4">
        <f t="shared" si="36"/>
        <v>8.5225000000000364</v>
      </c>
      <c r="G737" s="12">
        <v>2023</v>
      </c>
    </row>
    <row r="738" spans="1:7" x14ac:dyDescent="0.2">
      <c r="A738" s="18">
        <v>45157.147916666669</v>
      </c>
      <c r="B738" s="4">
        <v>1.1100000000000136</v>
      </c>
      <c r="C738" s="4">
        <v>1.17</v>
      </c>
      <c r="D738" s="4">
        <f t="shared" si="35"/>
        <v>1.298700000000016</v>
      </c>
      <c r="E738" s="4">
        <f t="shared" si="34"/>
        <v>169.45420000000001</v>
      </c>
      <c r="F738" s="4">
        <f t="shared" si="36"/>
        <v>8.5342000000000269</v>
      </c>
      <c r="G738" s="12">
        <v>2023</v>
      </c>
    </row>
    <row r="739" spans="1:7" x14ac:dyDescent="0.2">
      <c r="A739" s="18">
        <v>45159.759207175928</v>
      </c>
      <c r="B739" s="4">
        <v>1.1200000000000045</v>
      </c>
      <c r="C739" s="4">
        <v>1.17</v>
      </c>
      <c r="D739" s="4">
        <f t="shared" si="35"/>
        <v>1.3104000000000053</v>
      </c>
      <c r="E739" s="4">
        <f t="shared" si="34"/>
        <v>169.4659</v>
      </c>
      <c r="F739" s="4">
        <f t="shared" si="36"/>
        <v>8.5459000000000174</v>
      </c>
      <c r="G739" s="12">
        <v>2023</v>
      </c>
    </row>
    <row r="740" spans="1:7" x14ac:dyDescent="0.2">
      <c r="A740" s="18">
        <v>45159.759577546298</v>
      </c>
      <c r="B740" s="4">
        <v>1.1300000000000239</v>
      </c>
      <c r="C740" s="4">
        <v>1.17</v>
      </c>
      <c r="D740" s="4">
        <f t="shared" si="35"/>
        <v>1.3221000000000278</v>
      </c>
      <c r="E740" s="4">
        <f t="shared" si="34"/>
        <v>169.47760000000002</v>
      </c>
      <c r="F740" s="4">
        <f t="shared" si="36"/>
        <v>8.5576000000000363</v>
      </c>
      <c r="G740" s="12">
        <v>2023</v>
      </c>
    </row>
    <row r="741" spans="1:7" x14ac:dyDescent="0.2">
      <c r="A741" s="18">
        <v>45159.759936342591</v>
      </c>
      <c r="B741" s="4">
        <v>1.1400000000000148</v>
      </c>
      <c r="C741" s="4">
        <v>1.17</v>
      </c>
      <c r="D741" s="4">
        <f t="shared" si="35"/>
        <v>1.3338000000000172</v>
      </c>
      <c r="E741" s="4">
        <f t="shared" si="34"/>
        <v>169.48930000000001</v>
      </c>
      <c r="F741" s="4">
        <f t="shared" si="36"/>
        <v>8.5693000000000268</v>
      </c>
      <c r="G741" s="12">
        <v>2023</v>
      </c>
    </row>
    <row r="742" spans="1:7" x14ac:dyDescent="0.2">
      <c r="A742" s="18">
        <v>45159.760156249999</v>
      </c>
      <c r="B742" s="4">
        <v>1.1500000000000057</v>
      </c>
      <c r="C742" s="4">
        <v>1.17</v>
      </c>
      <c r="D742" s="4">
        <f t="shared" si="35"/>
        <v>1.3455000000000066</v>
      </c>
      <c r="E742" s="4">
        <f t="shared" si="34"/>
        <v>169.501</v>
      </c>
      <c r="F742" s="4">
        <f t="shared" si="36"/>
        <v>8.5810000000000173</v>
      </c>
      <c r="G742" s="12">
        <v>2023</v>
      </c>
    </row>
    <row r="743" spans="1:7" x14ac:dyDescent="0.2">
      <c r="A743" s="18">
        <v>45159.760445601853</v>
      </c>
      <c r="B743" s="4">
        <v>1.1599999999999966</v>
      </c>
      <c r="C743" s="4">
        <v>1.17</v>
      </c>
      <c r="D743" s="4">
        <f t="shared" si="35"/>
        <v>1.357199999999996</v>
      </c>
      <c r="E743" s="4">
        <f t="shared" si="34"/>
        <v>169.5127</v>
      </c>
      <c r="F743" s="4">
        <f t="shared" si="36"/>
        <v>8.5927000000000078</v>
      </c>
      <c r="G743" s="12">
        <v>2023</v>
      </c>
    </row>
    <row r="744" spans="1:7" x14ac:dyDescent="0.2">
      <c r="A744" s="18">
        <v>45159.760734953707</v>
      </c>
      <c r="B744" s="4">
        <v>1.1700000000000159</v>
      </c>
      <c r="C744" s="4">
        <v>1.17</v>
      </c>
      <c r="D744" s="4">
        <f t="shared" si="35"/>
        <v>1.3689000000000184</v>
      </c>
      <c r="E744" s="4">
        <f t="shared" si="34"/>
        <v>169.52440000000001</v>
      </c>
      <c r="F744" s="4">
        <f t="shared" si="36"/>
        <v>8.6044000000000267</v>
      </c>
      <c r="G744" s="12">
        <v>2023</v>
      </c>
    </row>
    <row r="745" spans="1:7" x14ac:dyDescent="0.2">
      <c r="A745" s="18">
        <v>45159.77230902778</v>
      </c>
      <c r="B745" s="4">
        <v>1.1800000000000068</v>
      </c>
      <c r="C745" s="4">
        <v>1.17</v>
      </c>
      <c r="D745" s="4">
        <f t="shared" si="35"/>
        <v>1.3806000000000078</v>
      </c>
      <c r="E745" s="4">
        <f t="shared" si="34"/>
        <v>169.5361</v>
      </c>
      <c r="F745" s="4">
        <f t="shared" si="36"/>
        <v>8.6161000000000172</v>
      </c>
      <c r="G745" s="12">
        <v>2023</v>
      </c>
    </row>
    <row r="746" spans="1:7" x14ac:dyDescent="0.2">
      <c r="A746" s="18">
        <v>45159.870005787037</v>
      </c>
      <c r="B746" s="4">
        <v>1.1899999999999977</v>
      </c>
      <c r="C746" s="4">
        <v>1.17</v>
      </c>
      <c r="D746" s="4">
        <f t="shared" si="35"/>
        <v>1.3922999999999972</v>
      </c>
      <c r="E746" s="4">
        <f t="shared" si="34"/>
        <v>169.5478</v>
      </c>
      <c r="F746" s="4">
        <f t="shared" si="36"/>
        <v>8.6278000000000077</v>
      </c>
      <c r="G746" s="12">
        <v>2023</v>
      </c>
    </row>
    <row r="747" spans="1:7" x14ac:dyDescent="0.2">
      <c r="A747" s="18">
        <v>45159.870636574073</v>
      </c>
      <c r="B747" s="4">
        <v>1.2000000000000171</v>
      </c>
      <c r="C747" s="4">
        <v>1.17</v>
      </c>
      <c r="D747" s="4">
        <f t="shared" si="35"/>
        <v>1.4040000000000199</v>
      </c>
      <c r="E747" s="4">
        <f t="shared" si="34"/>
        <v>169.55950000000001</v>
      </c>
      <c r="F747" s="4">
        <f t="shared" si="36"/>
        <v>8.6395000000000266</v>
      </c>
      <c r="G747" s="12">
        <v>2023</v>
      </c>
    </row>
    <row r="748" spans="1:7" x14ac:dyDescent="0.2">
      <c r="A748" s="18">
        <v>45159.883570601851</v>
      </c>
      <c r="B748" s="4">
        <v>1.210000000000008</v>
      </c>
      <c r="C748" s="4">
        <v>1.17</v>
      </c>
      <c r="D748" s="4">
        <f t="shared" si="35"/>
        <v>1.4157000000000093</v>
      </c>
      <c r="E748" s="4">
        <f t="shared" si="34"/>
        <v>169.5712</v>
      </c>
      <c r="F748" s="4">
        <f t="shared" si="36"/>
        <v>8.6512000000000171</v>
      </c>
      <c r="G748" s="12">
        <v>2023</v>
      </c>
    </row>
    <row r="749" spans="1:7" x14ac:dyDescent="0.2">
      <c r="A749" s="18">
        <v>45159.92138310185</v>
      </c>
      <c r="B749" s="4">
        <v>1.2199999999999989</v>
      </c>
      <c r="C749" s="4">
        <v>1.17</v>
      </c>
      <c r="D749" s="4">
        <f t="shared" si="35"/>
        <v>1.4273999999999987</v>
      </c>
      <c r="E749" s="4">
        <f t="shared" si="34"/>
        <v>169.5829</v>
      </c>
      <c r="F749" s="4">
        <f t="shared" si="36"/>
        <v>8.6629000000000076</v>
      </c>
      <c r="G749" s="12">
        <v>2023</v>
      </c>
    </row>
    <row r="750" spans="1:7" x14ac:dyDescent="0.2">
      <c r="A750" s="18">
        <v>45159.92505208333</v>
      </c>
      <c r="B750" s="4">
        <v>1.2300000000000182</v>
      </c>
      <c r="C750" s="4">
        <v>1.17</v>
      </c>
      <c r="D750" s="4">
        <f t="shared" si="35"/>
        <v>1.4391000000000211</v>
      </c>
      <c r="E750" s="4">
        <f t="shared" si="34"/>
        <v>169.59460000000001</v>
      </c>
      <c r="F750" s="4">
        <f t="shared" si="36"/>
        <v>8.6746000000000265</v>
      </c>
      <c r="G750" s="12">
        <v>2023</v>
      </c>
    </row>
    <row r="751" spans="1:7" x14ac:dyDescent="0.2">
      <c r="A751" s="18">
        <v>45159.927256944444</v>
      </c>
      <c r="B751" s="4">
        <v>1.2400000000000091</v>
      </c>
      <c r="C751" s="4">
        <v>1.17</v>
      </c>
      <c r="D751" s="4">
        <f t="shared" si="35"/>
        <v>1.4508000000000105</v>
      </c>
      <c r="E751" s="4">
        <f t="shared" si="34"/>
        <v>169.6063</v>
      </c>
      <c r="F751" s="4">
        <f t="shared" si="36"/>
        <v>8.686300000000017</v>
      </c>
      <c r="G751" s="12">
        <v>2023</v>
      </c>
    </row>
    <row r="752" spans="1:7" x14ac:dyDescent="0.2">
      <c r="A752" s="18">
        <v>45159.929710648146</v>
      </c>
      <c r="B752" s="4">
        <v>1.25</v>
      </c>
      <c r="C752" s="4">
        <v>1.17</v>
      </c>
      <c r="D752" s="4">
        <f t="shared" si="35"/>
        <v>1.4624999999999999</v>
      </c>
      <c r="E752" s="4">
        <f t="shared" si="34"/>
        <v>169.61799999999999</v>
      </c>
      <c r="F752" s="4">
        <f t="shared" si="36"/>
        <v>8.6980000000000075</v>
      </c>
      <c r="G752" s="12">
        <v>2023</v>
      </c>
    </row>
    <row r="753" spans="1:7" x14ac:dyDescent="0.2">
      <c r="A753" s="18">
        <v>45159.931481481479</v>
      </c>
      <c r="B753" s="4">
        <v>1.2600000000000193</v>
      </c>
      <c r="C753" s="4">
        <v>1.17</v>
      </c>
      <c r="D753" s="4">
        <f t="shared" si="35"/>
        <v>1.4742000000000226</v>
      </c>
      <c r="E753" s="4">
        <f t="shared" si="34"/>
        <v>169.62970000000001</v>
      </c>
      <c r="F753" s="4">
        <f t="shared" si="36"/>
        <v>8.7097000000000264</v>
      </c>
      <c r="G753" s="12">
        <v>2023</v>
      </c>
    </row>
    <row r="754" spans="1:7" x14ac:dyDescent="0.2">
      <c r="A754" s="18">
        <v>45159.932332175929</v>
      </c>
      <c r="B754" s="4">
        <v>1.2700000000000102</v>
      </c>
      <c r="C754" s="4">
        <v>1.17</v>
      </c>
      <c r="D754" s="4">
        <f t="shared" si="35"/>
        <v>1.485900000000012</v>
      </c>
      <c r="E754" s="4">
        <f t="shared" si="34"/>
        <v>169.6414</v>
      </c>
      <c r="F754" s="4">
        <f t="shared" si="36"/>
        <v>8.7214000000000169</v>
      </c>
      <c r="G754" s="12">
        <v>2023</v>
      </c>
    </row>
    <row r="755" spans="1:7" x14ac:dyDescent="0.2">
      <c r="A755" s="18">
        <v>45159.933975694446</v>
      </c>
      <c r="B755" s="4">
        <v>1.2800000000000011</v>
      </c>
      <c r="C755" s="4">
        <v>1.17</v>
      </c>
      <c r="D755" s="4">
        <f t="shared" si="35"/>
        <v>1.4976000000000012</v>
      </c>
      <c r="E755" s="4">
        <f t="shared" si="34"/>
        <v>169.65309999999999</v>
      </c>
      <c r="F755" s="4">
        <f t="shared" si="36"/>
        <v>8.7331000000000074</v>
      </c>
      <c r="G755" s="12">
        <v>2023</v>
      </c>
    </row>
    <row r="756" spans="1:7" x14ac:dyDescent="0.2">
      <c r="A756" s="18">
        <v>45159.935538194448</v>
      </c>
      <c r="B756" s="4">
        <v>1.2900000000000205</v>
      </c>
      <c r="C756" s="4">
        <v>1.17</v>
      </c>
      <c r="D756" s="4">
        <f t="shared" si="35"/>
        <v>1.5093000000000238</v>
      </c>
      <c r="E756" s="4">
        <f t="shared" ref="E756:E819" si="37">D756+$E$626</f>
        <v>169.66480000000001</v>
      </c>
      <c r="F756" s="4">
        <f t="shared" si="36"/>
        <v>8.7448000000000263</v>
      </c>
      <c r="G756" s="12">
        <v>2023</v>
      </c>
    </row>
    <row r="757" spans="1:7" x14ac:dyDescent="0.2">
      <c r="A757" s="18">
        <v>45159.936990740738</v>
      </c>
      <c r="B757" s="4">
        <v>1.3000000000000114</v>
      </c>
      <c r="C757" s="4">
        <v>1.17</v>
      </c>
      <c r="D757" s="4">
        <f t="shared" si="35"/>
        <v>1.5210000000000132</v>
      </c>
      <c r="E757" s="4">
        <f t="shared" si="37"/>
        <v>169.6765</v>
      </c>
      <c r="F757" s="4">
        <f t="shared" si="36"/>
        <v>8.7565000000000168</v>
      </c>
      <c r="G757" s="12">
        <v>2023</v>
      </c>
    </row>
    <row r="758" spans="1:7" x14ac:dyDescent="0.2">
      <c r="A758" s="18">
        <v>45159.940798611111</v>
      </c>
      <c r="B758" s="4">
        <v>1.3100000000000023</v>
      </c>
      <c r="C758" s="4">
        <v>1.17</v>
      </c>
      <c r="D758" s="4">
        <f t="shared" si="35"/>
        <v>1.5327000000000026</v>
      </c>
      <c r="E758" s="4">
        <f t="shared" si="37"/>
        <v>169.68819999999999</v>
      </c>
      <c r="F758" s="4">
        <f t="shared" si="36"/>
        <v>8.7682000000000073</v>
      </c>
      <c r="G758" s="12">
        <v>2023</v>
      </c>
    </row>
    <row r="759" spans="1:7" x14ac:dyDescent="0.2">
      <c r="A759" s="18">
        <v>45160.182818287038</v>
      </c>
      <c r="B759" s="4">
        <v>1.3200000000000216</v>
      </c>
      <c r="C759" s="4">
        <v>1.17</v>
      </c>
      <c r="D759" s="4">
        <f t="shared" si="35"/>
        <v>1.5444000000000251</v>
      </c>
      <c r="E759" s="4">
        <f t="shared" si="37"/>
        <v>169.69990000000001</v>
      </c>
      <c r="F759" s="4">
        <f t="shared" si="36"/>
        <v>8.7799000000000262</v>
      </c>
      <c r="G759" s="12">
        <v>2023</v>
      </c>
    </row>
    <row r="760" spans="1:7" x14ac:dyDescent="0.2">
      <c r="A760" s="18">
        <v>45160.818165509256</v>
      </c>
      <c r="B760" s="4">
        <v>1.3300000000000125</v>
      </c>
      <c r="C760" s="4">
        <v>1.17</v>
      </c>
      <c r="D760" s="4">
        <f t="shared" ref="D760:D823" si="38">B760*C760</f>
        <v>1.5561000000000145</v>
      </c>
      <c r="E760" s="4">
        <f t="shared" si="37"/>
        <v>169.7116</v>
      </c>
      <c r="F760" s="4">
        <f t="shared" si="36"/>
        <v>8.7916000000000167</v>
      </c>
      <c r="G760" s="12">
        <v>2023</v>
      </c>
    </row>
    <row r="761" spans="1:7" x14ac:dyDescent="0.2">
      <c r="A761" s="18">
        <v>45160.843165509257</v>
      </c>
      <c r="B761" s="4">
        <v>1.3400000000000034</v>
      </c>
      <c r="C761" s="4">
        <v>1.17</v>
      </c>
      <c r="D761" s="4">
        <f t="shared" si="38"/>
        <v>1.5678000000000039</v>
      </c>
      <c r="E761" s="4">
        <f t="shared" si="37"/>
        <v>169.72329999999999</v>
      </c>
      <c r="F761" s="4">
        <f t="shared" si="36"/>
        <v>8.8033000000000072</v>
      </c>
      <c r="G761" s="12">
        <v>2023</v>
      </c>
    </row>
    <row r="762" spans="1:7" x14ac:dyDescent="0.2">
      <c r="A762" s="18">
        <v>45162.225248842595</v>
      </c>
      <c r="B762" s="4">
        <v>1.3500000000000227</v>
      </c>
      <c r="C762" s="4">
        <v>1.17</v>
      </c>
      <c r="D762" s="4">
        <f t="shared" si="38"/>
        <v>1.5795000000000265</v>
      </c>
      <c r="E762" s="4">
        <f t="shared" si="37"/>
        <v>169.73500000000001</v>
      </c>
      <c r="F762" s="4">
        <f t="shared" si="36"/>
        <v>8.8150000000000261</v>
      </c>
      <c r="G762" s="12">
        <v>2023</v>
      </c>
    </row>
    <row r="763" spans="1:7" x14ac:dyDescent="0.2">
      <c r="A763" s="18">
        <v>45162.243321759262</v>
      </c>
      <c r="B763" s="4">
        <v>1.3600000000000136</v>
      </c>
      <c r="C763" s="4">
        <v>1.17</v>
      </c>
      <c r="D763" s="4">
        <f t="shared" si="38"/>
        <v>1.5912000000000159</v>
      </c>
      <c r="E763" s="4">
        <f t="shared" si="37"/>
        <v>169.7467</v>
      </c>
      <c r="F763" s="4">
        <f t="shared" si="36"/>
        <v>8.8267000000000166</v>
      </c>
      <c r="G763" s="12">
        <v>2023</v>
      </c>
    </row>
    <row r="764" spans="1:7" x14ac:dyDescent="0.2">
      <c r="A764" s="18">
        <v>45162.246938657408</v>
      </c>
      <c r="B764" s="4">
        <v>1.3700000000000045</v>
      </c>
      <c r="C764" s="4">
        <v>1.17</v>
      </c>
      <c r="D764" s="4">
        <f t="shared" si="38"/>
        <v>1.6029000000000053</v>
      </c>
      <c r="E764" s="4">
        <f t="shared" si="37"/>
        <v>169.75839999999999</v>
      </c>
      <c r="F764" s="4">
        <f t="shared" si="36"/>
        <v>8.8384000000000071</v>
      </c>
      <c r="G764" s="12">
        <v>2023</v>
      </c>
    </row>
    <row r="765" spans="1:7" x14ac:dyDescent="0.2">
      <c r="A765" s="18">
        <v>45162.250590277778</v>
      </c>
      <c r="B765" s="4">
        <v>1.3800000000000239</v>
      </c>
      <c r="C765" s="4">
        <v>1.17</v>
      </c>
      <c r="D765" s="4">
        <f t="shared" si="38"/>
        <v>1.6146000000000278</v>
      </c>
      <c r="E765" s="4">
        <f t="shared" si="37"/>
        <v>169.77010000000001</v>
      </c>
      <c r="F765" s="4">
        <f t="shared" si="36"/>
        <v>8.8501000000000261</v>
      </c>
      <c r="G765" s="12">
        <v>2023</v>
      </c>
    </row>
    <row r="766" spans="1:7" x14ac:dyDescent="0.2">
      <c r="A766" s="18">
        <v>45162.253518518519</v>
      </c>
      <c r="B766" s="4">
        <v>1.3900000000000148</v>
      </c>
      <c r="C766" s="4">
        <v>1.17</v>
      </c>
      <c r="D766" s="4">
        <f t="shared" si="38"/>
        <v>1.6263000000000172</v>
      </c>
      <c r="E766" s="4">
        <f t="shared" si="37"/>
        <v>169.7818</v>
      </c>
      <c r="F766" s="4">
        <f t="shared" si="36"/>
        <v>8.8618000000000166</v>
      </c>
      <c r="G766" s="12">
        <v>2023</v>
      </c>
    </row>
    <row r="767" spans="1:7" x14ac:dyDescent="0.2">
      <c r="A767" s="18">
        <v>45162.257285879627</v>
      </c>
      <c r="B767" s="4">
        <v>1.4000000000000057</v>
      </c>
      <c r="C767" s="4">
        <v>1.17</v>
      </c>
      <c r="D767" s="4">
        <f t="shared" si="38"/>
        <v>1.6380000000000066</v>
      </c>
      <c r="E767" s="4">
        <f t="shared" si="37"/>
        <v>169.79349999999999</v>
      </c>
      <c r="F767" s="4">
        <f t="shared" si="36"/>
        <v>8.873500000000007</v>
      </c>
      <c r="G767" s="12">
        <v>2023</v>
      </c>
    </row>
    <row r="768" spans="1:7" x14ac:dyDescent="0.2">
      <c r="A768" s="18">
        <v>45162.26277199074</v>
      </c>
      <c r="B768" s="4">
        <v>1.4099999999999966</v>
      </c>
      <c r="C768" s="4">
        <v>1.17</v>
      </c>
      <c r="D768" s="4">
        <f t="shared" si="38"/>
        <v>1.6496999999999959</v>
      </c>
      <c r="E768" s="4">
        <f t="shared" si="37"/>
        <v>169.80519999999999</v>
      </c>
      <c r="F768" s="4">
        <f t="shared" si="36"/>
        <v>8.8851999999999975</v>
      </c>
      <c r="G768" s="12">
        <v>2023</v>
      </c>
    </row>
    <row r="769" spans="1:7" x14ac:dyDescent="0.2">
      <c r="A769" s="18">
        <v>45162.267129629632</v>
      </c>
      <c r="B769" s="4">
        <v>1.4200000000000159</v>
      </c>
      <c r="C769" s="4">
        <v>1.17</v>
      </c>
      <c r="D769" s="4">
        <f t="shared" si="38"/>
        <v>1.6614000000000184</v>
      </c>
      <c r="E769" s="4">
        <f t="shared" si="37"/>
        <v>169.8169</v>
      </c>
      <c r="F769" s="4">
        <f t="shared" si="36"/>
        <v>8.8969000000000165</v>
      </c>
      <c r="G769" s="12">
        <v>2023</v>
      </c>
    </row>
    <row r="770" spans="1:7" x14ac:dyDescent="0.2">
      <c r="A770" s="18">
        <v>45162.272540509257</v>
      </c>
      <c r="B770" s="4">
        <v>1.4300000000000068</v>
      </c>
      <c r="C770" s="4">
        <v>1.17</v>
      </c>
      <c r="D770" s="4">
        <f t="shared" si="38"/>
        <v>1.6731000000000078</v>
      </c>
      <c r="E770" s="4">
        <f t="shared" si="37"/>
        <v>169.82859999999999</v>
      </c>
      <c r="F770" s="4">
        <f t="shared" si="36"/>
        <v>8.908600000000007</v>
      </c>
      <c r="G770" s="12">
        <v>2023</v>
      </c>
    </row>
    <row r="771" spans="1:7" x14ac:dyDescent="0.2">
      <c r="A771" s="18">
        <v>45162.281834490743</v>
      </c>
      <c r="B771" s="4">
        <v>1.4399999999999977</v>
      </c>
      <c r="C771" s="4">
        <v>1.17</v>
      </c>
      <c r="D771" s="4">
        <f t="shared" si="38"/>
        <v>1.6847999999999972</v>
      </c>
      <c r="E771" s="4">
        <f t="shared" si="37"/>
        <v>169.84029999999998</v>
      </c>
      <c r="F771" s="4">
        <f t="shared" ref="F771:F834" si="39">E771-160.92</f>
        <v>8.9202999999999975</v>
      </c>
      <c r="G771" s="12">
        <v>2023</v>
      </c>
    </row>
    <row r="772" spans="1:7" x14ac:dyDescent="0.2">
      <c r="A772" s="18">
        <v>45162.287806712964</v>
      </c>
      <c r="B772" s="4">
        <v>1.4500000000000171</v>
      </c>
      <c r="C772" s="4">
        <v>1.17</v>
      </c>
      <c r="D772" s="4">
        <f t="shared" si="38"/>
        <v>1.6965000000000199</v>
      </c>
      <c r="E772" s="4">
        <f t="shared" si="37"/>
        <v>169.852</v>
      </c>
      <c r="F772" s="4">
        <f t="shared" si="39"/>
        <v>8.9320000000000164</v>
      </c>
      <c r="G772" s="12">
        <v>2023</v>
      </c>
    </row>
    <row r="773" spans="1:7" x14ac:dyDescent="0.2">
      <c r="A773" s="18">
        <v>45162.296984953704</v>
      </c>
      <c r="B773" s="4">
        <v>1.460000000000008</v>
      </c>
      <c r="C773" s="4">
        <v>1.17</v>
      </c>
      <c r="D773" s="4">
        <f t="shared" si="38"/>
        <v>1.7082000000000093</v>
      </c>
      <c r="E773" s="4">
        <f t="shared" si="37"/>
        <v>169.86369999999999</v>
      </c>
      <c r="F773" s="4">
        <f t="shared" si="39"/>
        <v>8.9437000000000069</v>
      </c>
      <c r="G773" s="12">
        <v>2023</v>
      </c>
    </row>
    <row r="774" spans="1:7" x14ac:dyDescent="0.2">
      <c r="A774" s="18">
        <v>45162.302430555559</v>
      </c>
      <c r="B774" s="4">
        <v>1.4699999999999989</v>
      </c>
      <c r="C774" s="4">
        <v>1.17</v>
      </c>
      <c r="D774" s="4">
        <f t="shared" si="38"/>
        <v>1.7198999999999987</v>
      </c>
      <c r="E774" s="4">
        <f t="shared" si="37"/>
        <v>169.87539999999998</v>
      </c>
      <c r="F774" s="4">
        <f t="shared" si="39"/>
        <v>8.9553999999999974</v>
      </c>
      <c r="G774" s="12">
        <v>2023</v>
      </c>
    </row>
    <row r="775" spans="1:7" x14ac:dyDescent="0.2">
      <c r="A775" s="18">
        <v>45162.359039351853</v>
      </c>
      <c r="B775" s="4">
        <v>1.4800000000000182</v>
      </c>
      <c r="C775" s="4">
        <v>1.17</v>
      </c>
      <c r="D775" s="4">
        <f t="shared" si="38"/>
        <v>1.7316000000000211</v>
      </c>
      <c r="E775" s="4">
        <f t="shared" si="37"/>
        <v>169.8871</v>
      </c>
      <c r="F775" s="4">
        <f t="shared" si="39"/>
        <v>8.9671000000000163</v>
      </c>
      <c r="G775" s="12">
        <v>2023</v>
      </c>
    </row>
    <row r="776" spans="1:7" x14ac:dyDescent="0.2">
      <c r="A776" s="18">
        <v>45162.364976851852</v>
      </c>
      <c r="B776" s="4">
        <v>1.4900000000000091</v>
      </c>
      <c r="C776" s="4">
        <v>1.17</v>
      </c>
      <c r="D776" s="4">
        <f t="shared" si="38"/>
        <v>1.7433000000000105</v>
      </c>
      <c r="E776" s="4">
        <f t="shared" si="37"/>
        <v>169.89879999999999</v>
      </c>
      <c r="F776" s="4">
        <f t="shared" si="39"/>
        <v>8.9788000000000068</v>
      </c>
      <c r="G776" s="12">
        <v>2023</v>
      </c>
    </row>
    <row r="777" spans="1:7" x14ac:dyDescent="0.2">
      <c r="A777" s="18">
        <v>45162.376510416667</v>
      </c>
      <c r="B777" s="4">
        <v>1.5</v>
      </c>
      <c r="C777" s="4">
        <v>1.17</v>
      </c>
      <c r="D777" s="4">
        <f t="shared" si="38"/>
        <v>1.7549999999999999</v>
      </c>
      <c r="E777" s="4">
        <f t="shared" si="37"/>
        <v>169.91049999999998</v>
      </c>
      <c r="F777" s="4">
        <f t="shared" si="39"/>
        <v>8.9904999999999973</v>
      </c>
      <c r="G777" s="12">
        <v>2023</v>
      </c>
    </row>
    <row r="778" spans="1:7" x14ac:dyDescent="0.2">
      <c r="A778" s="18">
        <v>45162.380925925929</v>
      </c>
      <c r="B778" s="4">
        <v>1.5100000000000193</v>
      </c>
      <c r="C778" s="4">
        <v>1.17</v>
      </c>
      <c r="D778" s="4">
        <f t="shared" si="38"/>
        <v>1.7667000000000226</v>
      </c>
      <c r="E778" s="4">
        <f t="shared" si="37"/>
        <v>169.9222</v>
      </c>
      <c r="F778" s="4">
        <f t="shared" si="39"/>
        <v>9.0022000000000162</v>
      </c>
      <c r="G778" s="12">
        <v>2023</v>
      </c>
    </row>
    <row r="779" spans="1:7" x14ac:dyDescent="0.2">
      <c r="A779" s="18">
        <v>45162.741284722222</v>
      </c>
      <c r="B779" s="4">
        <v>1.5200000000000102</v>
      </c>
      <c r="C779" s="4">
        <v>1.17</v>
      </c>
      <c r="D779" s="4">
        <f t="shared" si="38"/>
        <v>1.778400000000012</v>
      </c>
      <c r="E779" s="4">
        <f t="shared" si="37"/>
        <v>169.93389999999999</v>
      </c>
      <c r="F779" s="4">
        <f t="shared" si="39"/>
        <v>9.0139000000000067</v>
      </c>
      <c r="G779" s="12">
        <v>2023</v>
      </c>
    </row>
    <row r="780" spans="1:7" x14ac:dyDescent="0.2">
      <c r="A780" s="18">
        <v>45162.744473379629</v>
      </c>
      <c r="B780" s="4">
        <v>1.5300000000000011</v>
      </c>
      <c r="C780" s="4">
        <v>1.17</v>
      </c>
      <c r="D780" s="4">
        <f t="shared" si="38"/>
        <v>1.7901000000000011</v>
      </c>
      <c r="E780" s="4">
        <f t="shared" si="37"/>
        <v>169.94559999999998</v>
      </c>
      <c r="F780" s="4">
        <f t="shared" si="39"/>
        <v>9.0255999999999972</v>
      </c>
      <c r="G780" s="12">
        <v>2023</v>
      </c>
    </row>
    <row r="781" spans="1:7" x14ac:dyDescent="0.2">
      <c r="A781" s="18">
        <v>45162.753877314812</v>
      </c>
      <c r="B781" s="4">
        <v>1.5400000000000205</v>
      </c>
      <c r="C781" s="4">
        <v>1.17</v>
      </c>
      <c r="D781" s="4">
        <f t="shared" si="38"/>
        <v>1.8018000000000238</v>
      </c>
      <c r="E781" s="4">
        <f t="shared" si="37"/>
        <v>169.9573</v>
      </c>
      <c r="F781" s="4">
        <f t="shared" si="39"/>
        <v>9.0373000000000161</v>
      </c>
      <c r="G781" s="12">
        <v>2023</v>
      </c>
    </row>
    <row r="782" spans="1:7" x14ac:dyDescent="0.2">
      <c r="A782" s="18">
        <v>45162.758015046296</v>
      </c>
      <c r="B782" s="4">
        <v>1.5500000000000114</v>
      </c>
      <c r="C782" s="4">
        <v>1.17</v>
      </c>
      <c r="D782" s="4">
        <f t="shared" si="38"/>
        <v>1.8135000000000132</v>
      </c>
      <c r="E782" s="4">
        <f t="shared" si="37"/>
        <v>169.96899999999999</v>
      </c>
      <c r="F782" s="4">
        <f t="shared" si="39"/>
        <v>9.0490000000000066</v>
      </c>
      <c r="G782" s="12">
        <v>2023</v>
      </c>
    </row>
    <row r="783" spans="1:7" x14ac:dyDescent="0.2">
      <c r="A783" s="18">
        <v>45162.762673611112</v>
      </c>
      <c r="B783" s="4">
        <v>1.5600000000000023</v>
      </c>
      <c r="C783" s="4">
        <v>1.17</v>
      </c>
      <c r="D783" s="4">
        <f t="shared" si="38"/>
        <v>1.8252000000000026</v>
      </c>
      <c r="E783" s="4">
        <f t="shared" si="37"/>
        <v>169.98069999999998</v>
      </c>
      <c r="F783" s="4">
        <f t="shared" si="39"/>
        <v>9.0606999999999971</v>
      </c>
      <c r="G783" s="12">
        <v>2023</v>
      </c>
    </row>
    <row r="784" spans="1:7" x14ac:dyDescent="0.2">
      <c r="A784" s="18">
        <v>45162.765868055554</v>
      </c>
      <c r="B784" s="4">
        <v>1.5700000000000216</v>
      </c>
      <c r="C784" s="4">
        <v>1.17</v>
      </c>
      <c r="D784" s="4">
        <f t="shared" si="38"/>
        <v>1.8369000000000251</v>
      </c>
      <c r="E784" s="4">
        <f t="shared" si="37"/>
        <v>169.9924</v>
      </c>
      <c r="F784" s="4">
        <f t="shared" si="39"/>
        <v>9.072400000000016</v>
      </c>
      <c r="G784" s="12">
        <v>2023</v>
      </c>
    </row>
    <row r="785" spans="1:7" x14ac:dyDescent="0.2">
      <c r="A785" s="18">
        <v>45162.771012731479</v>
      </c>
      <c r="B785" s="4">
        <v>1.5800000000000125</v>
      </c>
      <c r="C785" s="4">
        <v>1.17</v>
      </c>
      <c r="D785" s="4">
        <f t="shared" si="38"/>
        <v>1.8486000000000145</v>
      </c>
      <c r="E785" s="4">
        <f t="shared" si="37"/>
        <v>170.00409999999999</v>
      </c>
      <c r="F785" s="4">
        <f t="shared" si="39"/>
        <v>9.0841000000000065</v>
      </c>
      <c r="G785" s="12">
        <v>2023</v>
      </c>
    </row>
    <row r="786" spans="1:7" x14ac:dyDescent="0.2">
      <c r="A786" s="18">
        <v>45162.780804398149</v>
      </c>
      <c r="B786" s="4">
        <v>1.5900000000000034</v>
      </c>
      <c r="C786" s="4">
        <v>1.17</v>
      </c>
      <c r="D786" s="4">
        <f t="shared" si="38"/>
        <v>1.8603000000000038</v>
      </c>
      <c r="E786" s="4">
        <f t="shared" si="37"/>
        <v>170.01579999999998</v>
      </c>
      <c r="F786" s="4">
        <f t="shared" si="39"/>
        <v>9.095799999999997</v>
      </c>
      <c r="G786" s="12">
        <v>2023</v>
      </c>
    </row>
    <row r="787" spans="1:7" x14ac:dyDescent="0.2">
      <c r="A787" s="18">
        <v>45163.231024305554</v>
      </c>
      <c r="B787" s="4">
        <v>1.6000000000000227</v>
      </c>
      <c r="C787" s="4">
        <v>1.17</v>
      </c>
      <c r="D787" s="4">
        <f t="shared" si="38"/>
        <v>1.8720000000000265</v>
      </c>
      <c r="E787" s="4">
        <f t="shared" si="37"/>
        <v>170.0275</v>
      </c>
      <c r="F787" s="4">
        <f t="shared" si="39"/>
        <v>9.1075000000000159</v>
      </c>
      <c r="G787" s="12">
        <v>2023</v>
      </c>
    </row>
    <row r="788" spans="1:7" x14ac:dyDescent="0.2">
      <c r="A788" s="18">
        <v>45170.276603009261</v>
      </c>
      <c r="B788" s="4">
        <v>1.6100000000000136</v>
      </c>
      <c r="C788" s="4">
        <v>1.17</v>
      </c>
      <c r="D788" s="4">
        <f t="shared" si="38"/>
        <v>1.8837000000000159</v>
      </c>
      <c r="E788" s="4">
        <f t="shared" si="37"/>
        <v>170.03919999999999</v>
      </c>
      <c r="F788" s="4">
        <f t="shared" si="39"/>
        <v>9.1192000000000064</v>
      </c>
      <c r="G788" s="12">
        <v>2023</v>
      </c>
    </row>
    <row r="789" spans="1:7" x14ac:dyDescent="0.2">
      <c r="A789" s="18">
        <v>45170.372077546293</v>
      </c>
      <c r="B789" s="4">
        <v>1.6200000000000045</v>
      </c>
      <c r="C789" s="4">
        <v>1.17</v>
      </c>
      <c r="D789" s="4">
        <f t="shared" si="38"/>
        <v>1.8954000000000053</v>
      </c>
      <c r="E789" s="4">
        <f t="shared" si="37"/>
        <v>170.05089999999998</v>
      </c>
      <c r="F789" s="4">
        <f t="shared" si="39"/>
        <v>9.1308999999999969</v>
      </c>
      <c r="G789" s="12">
        <v>2023</v>
      </c>
    </row>
    <row r="790" spans="1:7" x14ac:dyDescent="0.2">
      <c r="A790" s="18">
        <v>45170.584056712964</v>
      </c>
      <c r="B790" s="4">
        <v>1.6300000000000239</v>
      </c>
      <c r="C790" s="4">
        <v>1.17</v>
      </c>
      <c r="D790" s="4">
        <f t="shared" si="38"/>
        <v>1.9071000000000278</v>
      </c>
      <c r="E790" s="4">
        <f t="shared" si="37"/>
        <v>170.0626</v>
      </c>
      <c r="F790" s="4">
        <f t="shared" si="39"/>
        <v>9.1426000000000158</v>
      </c>
      <c r="G790" s="12">
        <v>2023</v>
      </c>
    </row>
    <row r="791" spans="1:7" x14ac:dyDescent="0.2">
      <c r="A791" s="18">
        <v>45170.58488425926</v>
      </c>
      <c r="B791" s="4">
        <v>1.6400000000000148</v>
      </c>
      <c r="C791" s="4">
        <v>1.17</v>
      </c>
      <c r="D791" s="4">
        <f t="shared" si="38"/>
        <v>1.9188000000000172</v>
      </c>
      <c r="E791" s="4">
        <f t="shared" si="37"/>
        <v>170.07429999999999</v>
      </c>
      <c r="F791" s="4">
        <f t="shared" si="39"/>
        <v>9.1543000000000063</v>
      </c>
      <c r="G791" s="12">
        <v>2023</v>
      </c>
    </row>
    <row r="792" spans="1:7" x14ac:dyDescent="0.2">
      <c r="A792" s="18">
        <v>45170.585636574076</v>
      </c>
      <c r="B792" s="4">
        <v>1.6500000000000057</v>
      </c>
      <c r="C792" s="4">
        <v>1.17</v>
      </c>
      <c r="D792" s="4">
        <f t="shared" si="38"/>
        <v>1.9305000000000065</v>
      </c>
      <c r="E792" s="4">
        <f t="shared" si="37"/>
        <v>170.08599999999998</v>
      </c>
      <c r="F792" s="4">
        <f t="shared" si="39"/>
        <v>9.1659999999999968</v>
      </c>
      <c r="G792" s="12">
        <v>2023</v>
      </c>
    </row>
    <row r="793" spans="1:7" x14ac:dyDescent="0.2">
      <c r="A793" s="18">
        <v>45170.587326388886</v>
      </c>
      <c r="B793" s="4">
        <v>1.6599999999999966</v>
      </c>
      <c r="C793" s="4">
        <v>1.17</v>
      </c>
      <c r="D793" s="4">
        <f t="shared" si="38"/>
        <v>1.9421999999999959</v>
      </c>
      <c r="E793" s="4">
        <f t="shared" si="37"/>
        <v>170.09769999999997</v>
      </c>
      <c r="F793" s="4">
        <f t="shared" si="39"/>
        <v>9.1776999999999873</v>
      </c>
      <c r="G793" s="12">
        <v>2023</v>
      </c>
    </row>
    <row r="794" spans="1:7" x14ac:dyDescent="0.2">
      <c r="A794" s="18">
        <v>45170.588859953707</v>
      </c>
      <c r="B794" s="4">
        <v>1.6700000000000159</v>
      </c>
      <c r="C794" s="4">
        <v>1.17</v>
      </c>
      <c r="D794" s="4">
        <f t="shared" si="38"/>
        <v>1.9539000000000184</v>
      </c>
      <c r="E794" s="4">
        <f t="shared" si="37"/>
        <v>170.10939999999999</v>
      </c>
      <c r="F794" s="4">
        <f t="shared" si="39"/>
        <v>9.1894000000000062</v>
      </c>
      <c r="G794" s="12">
        <v>2023</v>
      </c>
    </row>
    <row r="795" spans="1:7" x14ac:dyDescent="0.2">
      <c r="A795" s="18">
        <v>45170.589068287038</v>
      </c>
      <c r="B795" s="4">
        <v>1.6800000000000068</v>
      </c>
      <c r="C795" s="4">
        <v>1.17</v>
      </c>
      <c r="D795" s="4">
        <f t="shared" si="38"/>
        <v>1.9656000000000078</v>
      </c>
      <c r="E795" s="4">
        <f t="shared" si="37"/>
        <v>170.12109999999998</v>
      </c>
      <c r="F795" s="4">
        <f t="shared" si="39"/>
        <v>9.2010999999999967</v>
      </c>
      <c r="G795" s="12">
        <v>2023</v>
      </c>
    </row>
    <row r="796" spans="1:7" x14ac:dyDescent="0.2">
      <c r="A796" s="18">
        <v>45170.589184027776</v>
      </c>
      <c r="B796" s="4">
        <v>1.6899999999999977</v>
      </c>
      <c r="C796" s="4">
        <v>1.17</v>
      </c>
      <c r="D796" s="4">
        <f t="shared" si="38"/>
        <v>1.9772999999999972</v>
      </c>
      <c r="E796" s="4">
        <f t="shared" si="37"/>
        <v>170.13279999999997</v>
      </c>
      <c r="F796" s="4">
        <f t="shared" si="39"/>
        <v>9.2127999999999872</v>
      </c>
      <c r="G796" s="12">
        <v>2023</v>
      </c>
    </row>
    <row r="797" spans="1:7" x14ac:dyDescent="0.2">
      <c r="A797" s="18">
        <v>45170.589305555557</v>
      </c>
      <c r="B797" s="4">
        <v>1.7000000000000171</v>
      </c>
      <c r="C797" s="4">
        <v>1.17</v>
      </c>
      <c r="D797" s="4">
        <f t="shared" si="38"/>
        <v>1.9890000000000199</v>
      </c>
      <c r="E797" s="4">
        <f t="shared" si="37"/>
        <v>170.14450000000002</v>
      </c>
      <c r="F797" s="4">
        <f t="shared" si="39"/>
        <v>9.2245000000000346</v>
      </c>
      <c r="G797" s="12">
        <v>2023</v>
      </c>
    </row>
    <row r="798" spans="1:7" x14ac:dyDescent="0.2">
      <c r="A798" s="18">
        <v>45170.589398148149</v>
      </c>
      <c r="B798" s="4">
        <v>1.710000000000008</v>
      </c>
      <c r="C798" s="4">
        <v>1.17</v>
      </c>
      <c r="D798" s="4">
        <f t="shared" si="38"/>
        <v>2.000700000000009</v>
      </c>
      <c r="E798" s="4">
        <f t="shared" si="37"/>
        <v>170.15620000000001</v>
      </c>
      <c r="F798" s="4">
        <f t="shared" si="39"/>
        <v>9.2362000000000251</v>
      </c>
      <c r="G798" s="12">
        <v>2023</v>
      </c>
    </row>
    <row r="799" spans="1:7" x14ac:dyDescent="0.2">
      <c r="A799" s="18">
        <v>45170.589508101853</v>
      </c>
      <c r="B799" s="4">
        <v>1.7199999999999989</v>
      </c>
      <c r="C799" s="4">
        <v>1.17</v>
      </c>
      <c r="D799" s="4">
        <f t="shared" si="38"/>
        <v>2.0123999999999986</v>
      </c>
      <c r="E799" s="4">
        <f t="shared" si="37"/>
        <v>170.16789999999997</v>
      </c>
      <c r="F799" s="4">
        <f t="shared" si="39"/>
        <v>9.2478999999999871</v>
      </c>
      <c r="G799" s="12">
        <v>2023</v>
      </c>
    </row>
    <row r="800" spans="1:7" x14ac:dyDescent="0.2">
      <c r="A800" s="18">
        <v>45170.589612268515</v>
      </c>
      <c r="B800" s="4">
        <v>1.7300000000000182</v>
      </c>
      <c r="C800" s="4">
        <v>1.17</v>
      </c>
      <c r="D800" s="4">
        <f t="shared" si="38"/>
        <v>2.0241000000000211</v>
      </c>
      <c r="E800" s="4">
        <f t="shared" si="37"/>
        <v>170.17960000000002</v>
      </c>
      <c r="F800" s="4">
        <f t="shared" si="39"/>
        <v>9.2596000000000345</v>
      </c>
      <c r="G800" s="12">
        <v>2023</v>
      </c>
    </row>
    <row r="801" spans="1:7" x14ac:dyDescent="0.2">
      <c r="A801" s="18">
        <v>45170.589716435185</v>
      </c>
      <c r="B801" s="4">
        <v>1.7400000000000091</v>
      </c>
      <c r="C801" s="4">
        <v>1.17</v>
      </c>
      <c r="D801" s="4">
        <f t="shared" si="38"/>
        <v>2.0358000000000107</v>
      </c>
      <c r="E801" s="4">
        <f t="shared" si="37"/>
        <v>170.19130000000001</v>
      </c>
      <c r="F801" s="4">
        <f t="shared" si="39"/>
        <v>9.271300000000025</v>
      </c>
      <c r="G801" s="12">
        <v>2023</v>
      </c>
    </row>
    <row r="802" spans="1:7" x14ac:dyDescent="0.2">
      <c r="A802" s="18">
        <v>45170.589803240742</v>
      </c>
      <c r="B802" s="4">
        <v>1.75</v>
      </c>
      <c r="C802" s="4">
        <v>1.17</v>
      </c>
      <c r="D802" s="4">
        <f t="shared" si="38"/>
        <v>2.0474999999999999</v>
      </c>
      <c r="E802" s="4">
        <f t="shared" si="37"/>
        <v>170.203</v>
      </c>
      <c r="F802" s="4">
        <f t="shared" si="39"/>
        <v>9.2830000000000155</v>
      </c>
      <c r="G802" s="12">
        <v>2023</v>
      </c>
    </row>
    <row r="803" spans="1:7" x14ac:dyDescent="0.2">
      <c r="A803" s="18">
        <v>45170.59</v>
      </c>
      <c r="B803" s="4">
        <v>1.7600000000000193</v>
      </c>
      <c r="C803" s="4">
        <v>1.17</v>
      </c>
      <c r="D803" s="4">
        <f t="shared" si="38"/>
        <v>2.0592000000000223</v>
      </c>
      <c r="E803" s="4">
        <f t="shared" si="37"/>
        <v>170.21470000000002</v>
      </c>
      <c r="F803" s="4">
        <f t="shared" si="39"/>
        <v>9.2947000000000344</v>
      </c>
      <c r="G803" s="12">
        <v>2023</v>
      </c>
    </row>
    <row r="804" spans="1:7" x14ac:dyDescent="0.2">
      <c r="A804" s="18">
        <v>45170.590162037035</v>
      </c>
      <c r="B804" s="4">
        <v>1.7700000000000102</v>
      </c>
      <c r="C804" s="4">
        <v>1.17</v>
      </c>
      <c r="D804" s="4">
        <f t="shared" si="38"/>
        <v>2.070900000000012</v>
      </c>
      <c r="E804" s="4">
        <f t="shared" si="37"/>
        <v>170.22640000000001</v>
      </c>
      <c r="F804" s="4">
        <f t="shared" si="39"/>
        <v>9.3064000000000249</v>
      </c>
      <c r="G804" s="12">
        <v>2023</v>
      </c>
    </row>
    <row r="805" spans="1:7" x14ac:dyDescent="0.2">
      <c r="A805" s="18">
        <v>45170.590300925927</v>
      </c>
      <c r="B805" s="4">
        <v>1.7800000000000011</v>
      </c>
      <c r="C805" s="4">
        <v>1.17</v>
      </c>
      <c r="D805" s="4">
        <f t="shared" si="38"/>
        <v>2.0826000000000011</v>
      </c>
      <c r="E805" s="4">
        <f t="shared" si="37"/>
        <v>170.2381</v>
      </c>
      <c r="F805" s="4">
        <f t="shared" si="39"/>
        <v>9.3181000000000154</v>
      </c>
      <c r="G805" s="12">
        <v>2023</v>
      </c>
    </row>
    <row r="806" spans="1:7" x14ac:dyDescent="0.2">
      <c r="A806" s="18">
        <v>45170.590451388889</v>
      </c>
      <c r="B806" s="4">
        <v>1.7900000000000205</v>
      </c>
      <c r="C806" s="4">
        <v>1.17</v>
      </c>
      <c r="D806" s="4">
        <f t="shared" si="38"/>
        <v>2.094300000000024</v>
      </c>
      <c r="E806" s="4">
        <f t="shared" si="37"/>
        <v>170.24980000000002</v>
      </c>
      <c r="F806" s="4">
        <f t="shared" si="39"/>
        <v>9.3298000000000343</v>
      </c>
      <c r="G806" s="12">
        <v>2023</v>
      </c>
    </row>
    <row r="807" spans="1:7" x14ac:dyDescent="0.2">
      <c r="A807" s="18">
        <v>45170.590607638886</v>
      </c>
      <c r="B807" s="4">
        <v>1.8000000000000114</v>
      </c>
      <c r="C807" s="4">
        <v>1.17</v>
      </c>
      <c r="D807" s="4">
        <f t="shared" si="38"/>
        <v>2.1060000000000132</v>
      </c>
      <c r="E807" s="4">
        <f t="shared" si="37"/>
        <v>170.26150000000001</v>
      </c>
      <c r="F807" s="4">
        <f t="shared" si="39"/>
        <v>9.3415000000000248</v>
      </c>
      <c r="G807" s="12">
        <v>2023</v>
      </c>
    </row>
    <row r="808" spans="1:7" x14ac:dyDescent="0.2">
      <c r="A808" s="18">
        <v>45170.590717592589</v>
      </c>
      <c r="B808" s="4">
        <v>1.8100000000000023</v>
      </c>
      <c r="C808" s="4">
        <v>1.17</v>
      </c>
      <c r="D808" s="4">
        <f t="shared" si="38"/>
        <v>2.1177000000000024</v>
      </c>
      <c r="E808" s="4">
        <f t="shared" si="37"/>
        <v>170.2732</v>
      </c>
      <c r="F808" s="4">
        <f t="shared" si="39"/>
        <v>9.3532000000000153</v>
      </c>
      <c r="G808" s="12">
        <v>2023</v>
      </c>
    </row>
    <row r="809" spans="1:7" x14ac:dyDescent="0.2">
      <c r="A809" s="18">
        <v>45170.590914351851</v>
      </c>
      <c r="B809" s="4">
        <v>1.8200000000000216</v>
      </c>
      <c r="C809" s="4">
        <v>1.17</v>
      </c>
      <c r="D809" s="4">
        <f t="shared" si="38"/>
        <v>2.1294000000000253</v>
      </c>
      <c r="E809" s="4">
        <f t="shared" si="37"/>
        <v>170.28490000000002</v>
      </c>
      <c r="F809" s="4">
        <f t="shared" si="39"/>
        <v>9.3649000000000342</v>
      </c>
      <c r="G809" s="12">
        <v>2023</v>
      </c>
    </row>
    <row r="810" spans="1:7" x14ac:dyDescent="0.2">
      <c r="A810" s="18">
        <v>45170.591140046294</v>
      </c>
      <c r="B810" s="4">
        <v>1.8300000000000125</v>
      </c>
      <c r="C810" s="4">
        <v>1.17</v>
      </c>
      <c r="D810" s="4">
        <f t="shared" si="38"/>
        <v>2.1411000000000144</v>
      </c>
      <c r="E810" s="4">
        <f t="shared" si="37"/>
        <v>170.29660000000001</v>
      </c>
      <c r="F810" s="4">
        <f t="shared" si="39"/>
        <v>9.3766000000000247</v>
      </c>
      <c r="G810" s="12">
        <v>2023</v>
      </c>
    </row>
    <row r="811" spans="1:7" x14ac:dyDescent="0.2">
      <c r="A811" s="18">
        <v>45170.591510416663</v>
      </c>
      <c r="B811" s="4">
        <v>1.8400000000000034</v>
      </c>
      <c r="C811" s="4">
        <v>1.17</v>
      </c>
      <c r="D811" s="4">
        <f t="shared" si="38"/>
        <v>2.152800000000004</v>
      </c>
      <c r="E811" s="4">
        <f t="shared" si="37"/>
        <v>170.3083</v>
      </c>
      <c r="F811" s="4">
        <f t="shared" si="39"/>
        <v>9.3883000000000152</v>
      </c>
      <c r="G811" s="12">
        <v>2023</v>
      </c>
    </row>
    <row r="812" spans="1:7" x14ac:dyDescent="0.2">
      <c r="A812" s="18">
        <v>45170.591782407406</v>
      </c>
      <c r="B812" s="4">
        <v>1.8500000000000227</v>
      </c>
      <c r="C812" s="4">
        <v>1.17</v>
      </c>
      <c r="D812" s="4">
        <f t="shared" si="38"/>
        <v>2.1645000000000265</v>
      </c>
      <c r="E812" s="4">
        <f t="shared" si="37"/>
        <v>170.32000000000002</v>
      </c>
      <c r="F812" s="4">
        <f t="shared" si="39"/>
        <v>9.4000000000000341</v>
      </c>
      <c r="G812" s="12">
        <v>2023</v>
      </c>
    </row>
    <row r="813" spans="1:7" x14ac:dyDescent="0.2">
      <c r="A813" s="18">
        <v>45170.59207175926</v>
      </c>
      <c r="B813" s="4">
        <v>1.8600000000000136</v>
      </c>
      <c r="C813" s="4">
        <v>1.17</v>
      </c>
      <c r="D813" s="4">
        <f t="shared" si="38"/>
        <v>2.1762000000000157</v>
      </c>
      <c r="E813" s="4">
        <f t="shared" si="37"/>
        <v>170.33170000000001</v>
      </c>
      <c r="F813" s="4">
        <f t="shared" si="39"/>
        <v>9.4117000000000246</v>
      </c>
      <c r="G813" s="12">
        <v>2023</v>
      </c>
    </row>
    <row r="814" spans="1:7" x14ac:dyDescent="0.2">
      <c r="A814" s="18">
        <v>45170.592320601849</v>
      </c>
      <c r="B814" s="4">
        <v>1.8700000000000045</v>
      </c>
      <c r="C814" s="4">
        <v>1.17</v>
      </c>
      <c r="D814" s="4">
        <f t="shared" si="38"/>
        <v>2.1879000000000053</v>
      </c>
      <c r="E814" s="4">
        <f t="shared" si="37"/>
        <v>170.3434</v>
      </c>
      <c r="F814" s="4">
        <f t="shared" si="39"/>
        <v>9.4234000000000151</v>
      </c>
      <c r="G814" s="12">
        <v>2023</v>
      </c>
    </row>
    <row r="815" spans="1:7" x14ac:dyDescent="0.2">
      <c r="A815" s="18">
        <v>45170.592592592591</v>
      </c>
      <c r="B815" s="4">
        <v>1.8800000000000239</v>
      </c>
      <c r="C815" s="4">
        <v>1.17</v>
      </c>
      <c r="D815" s="4">
        <f t="shared" si="38"/>
        <v>2.1996000000000278</v>
      </c>
      <c r="E815" s="4">
        <f t="shared" si="37"/>
        <v>170.35510000000002</v>
      </c>
      <c r="F815" s="4">
        <f t="shared" si="39"/>
        <v>9.435100000000034</v>
      </c>
      <c r="G815" s="12">
        <v>2023</v>
      </c>
    </row>
    <row r="816" spans="1:7" x14ac:dyDescent="0.2">
      <c r="A816" s="18">
        <v>45170.592789351853</v>
      </c>
      <c r="B816" s="4">
        <v>1.8900000000000148</v>
      </c>
      <c r="C816" s="4">
        <v>1.17</v>
      </c>
      <c r="D816" s="4">
        <f t="shared" si="38"/>
        <v>2.2113000000000174</v>
      </c>
      <c r="E816" s="4">
        <f t="shared" si="37"/>
        <v>170.36680000000001</v>
      </c>
      <c r="F816" s="4">
        <f t="shared" si="39"/>
        <v>9.4468000000000245</v>
      </c>
      <c r="G816" s="12">
        <v>2023</v>
      </c>
    </row>
    <row r="817" spans="1:7" x14ac:dyDescent="0.2">
      <c r="A817" s="18">
        <v>45170.59306712963</v>
      </c>
      <c r="B817" s="4">
        <v>1.9000000000000057</v>
      </c>
      <c r="C817" s="4">
        <v>1.17</v>
      </c>
      <c r="D817" s="4">
        <f t="shared" si="38"/>
        <v>2.2230000000000065</v>
      </c>
      <c r="E817" s="4">
        <f t="shared" si="37"/>
        <v>170.3785</v>
      </c>
      <c r="F817" s="4">
        <f t="shared" si="39"/>
        <v>9.458500000000015</v>
      </c>
      <c r="G817" s="12">
        <v>2023</v>
      </c>
    </row>
    <row r="818" spans="1:7" x14ac:dyDescent="0.2">
      <c r="A818" s="18">
        <v>45170.593287037038</v>
      </c>
      <c r="B818" s="4">
        <v>1.9099999999999966</v>
      </c>
      <c r="C818" s="4">
        <v>1.17</v>
      </c>
      <c r="D818" s="4">
        <f t="shared" si="38"/>
        <v>2.2346999999999957</v>
      </c>
      <c r="E818" s="4">
        <f t="shared" si="37"/>
        <v>170.39019999999999</v>
      </c>
      <c r="F818" s="4">
        <f t="shared" si="39"/>
        <v>9.4702000000000055</v>
      </c>
      <c r="G818" s="12">
        <v>2023</v>
      </c>
    </row>
    <row r="819" spans="1:7" x14ac:dyDescent="0.2">
      <c r="A819" s="18">
        <v>45170.593489583334</v>
      </c>
      <c r="B819" s="4">
        <v>1.9200000000000159</v>
      </c>
      <c r="C819" s="4">
        <v>1.17</v>
      </c>
      <c r="D819" s="4">
        <f t="shared" si="38"/>
        <v>2.2464000000000186</v>
      </c>
      <c r="E819" s="4">
        <f t="shared" si="37"/>
        <v>170.40190000000001</v>
      </c>
      <c r="F819" s="4">
        <f t="shared" si="39"/>
        <v>9.4819000000000244</v>
      </c>
      <c r="G819" s="12">
        <v>2023</v>
      </c>
    </row>
    <row r="820" spans="1:7" x14ac:dyDescent="0.2">
      <c r="A820" s="18">
        <v>45170.593628472219</v>
      </c>
      <c r="B820" s="4">
        <v>1.9300000000000068</v>
      </c>
      <c r="C820" s="4">
        <v>1.17</v>
      </c>
      <c r="D820" s="4">
        <f t="shared" si="38"/>
        <v>2.2581000000000078</v>
      </c>
      <c r="E820" s="4">
        <f t="shared" ref="E820:E883" si="40">D820+$E$626</f>
        <v>170.4136</v>
      </c>
      <c r="F820" s="4">
        <f t="shared" si="39"/>
        <v>9.4936000000000149</v>
      </c>
      <c r="G820" s="12">
        <v>2023</v>
      </c>
    </row>
    <row r="821" spans="1:7" x14ac:dyDescent="0.2">
      <c r="A821" s="18">
        <v>45170.593831018516</v>
      </c>
      <c r="B821" s="4">
        <v>1.9399999999999977</v>
      </c>
      <c r="C821" s="4">
        <v>1.17</v>
      </c>
      <c r="D821" s="4">
        <f t="shared" si="38"/>
        <v>2.2697999999999974</v>
      </c>
      <c r="E821" s="4">
        <f t="shared" si="40"/>
        <v>170.42529999999999</v>
      </c>
      <c r="F821" s="4">
        <f t="shared" si="39"/>
        <v>9.5053000000000054</v>
      </c>
      <c r="G821" s="12">
        <v>2023</v>
      </c>
    </row>
    <row r="822" spans="1:7" x14ac:dyDescent="0.2">
      <c r="A822" s="18">
        <v>45170.5940162037</v>
      </c>
      <c r="B822" s="4">
        <v>1.9500000000000171</v>
      </c>
      <c r="C822" s="4">
        <v>1.17</v>
      </c>
      <c r="D822" s="4">
        <f t="shared" si="38"/>
        <v>2.2815000000000198</v>
      </c>
      <c r="E822" s="4">
        <f t="shared" si="40"/>
        <v>170.43700000000001</v>
      </c>
      <c r="F822" s="4">
        <f t="shared" si="39"/>
        <v>9.5170000000000243</v>
      </c>
      <c r="G822" s="12">
        <v>2023</v>
      </c>
    </row>
    <row r="823" spans="1:7" x14ac:dyDescent="0.2">
      <c r="A823" s="18">
        <v>45170.594212962962</v>
      </c>
      <c r="B823" s="4">
        <v>1.960000000000008</v>
      </c>
      <c r="C823" s="4">
        <v>1.17</v>
      </c>
      <c r="D823" s="4">
        <f t="shared" si="38"/>
        <v>2.293200000000009</v>
      </c>
      <c r="E823" s="4">
        <f t="shared" si="40"/>
        <v>170.4487</v>
      </c>
      <c r="F823" s="4">
        <f t="shared" si="39"/>
        <v>9.5287000000000148</v>
      </c>
      <c r="G823" s="12">
        <v>2023</v>
      </c>
    </row>
    <row r="824" spans="1:7" x14ac:dyDescent="0.2">
      <c r="A824" s="18">
        <v>45170.594363425924</v>
      </c>
      <c r="B824" s="4">
        <v>1.9699999999999989</v>
      </c>
      <c r="C824" s="4">
        <v>1.17</v>
      </c>
      <c r="D824" s="4">
        <f t="shared" ref="D824:D887" si="41">B824*C824</f>
        <v>2.3048999999999986</v>
      </c>
      <c r="E824" s="4">
        <f t="shared" si="40"/>
        <v>170.46039999999999</v>
      </c>
      <c r="F824" s="4">
        <f t="shared" si="39"/>
        <v>9.5404000000000053</v>
      </c>
      <c r="G824" s="12">
        <v>2023</v>
      </c>
    </row>
    <row r="825" spans="1:7" x14ac:dyDescent="0.2">
      <c r="A825" s="18">
        <v>45170.594531249997</v>
      </c>
      <c r="B825" s="4">
        <v>1.9800000000000182</v>
      </c>
      <c r="C825" s="4">
        <v>1.17</v>
      </c>
      <c r="D825" s="4">
        <f t="shared" si="41"/>
        <v>2.3166000000000211</v>
      </c>
      <c r="E825" s="4">
        <f t="shared" si="40"/>
        <v>170.47210000000001</v>
      </c>
      <c r="F825" s="4">
        <f t="shared" si="39"/>
        <v>9.5521000000000242</v>
      </c>
      <c r="G825" s="12">
        <v>2023</v>
      </c>
    </row>
    <row r="826" spans="1:7" x14ac:dyDescent="0.2">
      <c r="A826" s="18">
        <v>45170.594675925924</v>
      </c>
      <c r="B826" s="4">
        <v>1.9900000000000091</v>
      </c>
      <c r="C826" s="4">
        <v>1.17</v>
      </c>
      <c r="D826" s="4">
        <f t="shared" si="41"/>
        <v>2.3283000000000107</v>
      </c>
      <c r="E826" s="4">
        <f t="shared" si="40"/>
        <v>170.4838</v>
      </c>
      <c r="F826" s="4">
        <f t="shared" si="39"/>
        <v>9.5638000000000147</v>
      </c>
      <c r="G826" s="12">
        <v>2023</v>
      </c>
    </row>
    <row r="827" spans="1:7" x14ac:dyDescent="0.2">
      <c r="A827" s="18">
        <v>45170.594971064813</v>
      </c>
      <c r="B827" s="4">
        <v>2</v>
      </c>
      <c r="C827" s="4">
        <v>1.17</v>
      </c>
      <c r="D827" s="4">
        <f t="shared" si="41"/>
        <v>2.34</v>
      </c>
      <c r="E827" s="4">
        <f t="shared" si="40"/>
        <v>170.49549999999999</v>
      </c>
      <c r="F827" s="4">
        <f t="shared" si="39"/>
        <v>9.5755000000000052</v>
      </c>
      <c r="G827" s="12">
        <v>2023</v>
      </c>
    </row>
    <row r="828" spans="1:7" x14ac:dyDescent="0.2">
      <c r="A828" s="18">
        <v>45170.595405092594</v>
      </c>
      <c r="B828" s="4">
        <v>2.0100000000000193</v>
      </c>
      <c r="C828" s="4">
        <v>1.17</v>
      </c>
      <c r="D828" s="4">
        <f t="shared" si="41"/>
        <v>2.3517000000000223</v>
      </c>
      <c r="E828" s="4">
        <f t="shared" si="40"/>
        <v>170.50720000000001</v>
      </c>
      <c r="F828" s="4">
        <f t="shared" si="39"/>
        <v>9.5872000000000241</v>
      </c>
      <c r="G828" s="12">
        <v>2023</v>
      </c>
    </row>
    <row r="829" spans="1:7" x14ac:dyDescent="0.2">
      <c r="A829" s="18">
        <v>45170.596174768521</v>
      </c>
      <c r="B829" s="4">
        <v>2.0200000000000102</v>
      </c>
      <c r="C829" s="4">
        <v>1.17</v>
      </c>
      <c r="D829" s="4">
        <f t="shared" si="41"/>
        <v>2.3634000000000119</v>
      </c>
      <c r="E829" s="4">
        <f t="shared" si="40"/>
        <v>170.5189</v>
      </c>
      <c r="F829" s="4">
        <f t="shared" si="39"/>
        <v>9.5989000000000146</v>
      </c>
      <c r="G829" s="12">
        <v>2023</v>
      </c>
    </row>
    <row r="830" spans="1:7" x14ac:dyDescent="0.2">
      <c r="A830" s="18">
        <v>45170.596747685187</v>
      </c>
      <c r="B830" s="4">
        <v>2.0300000000000011</v>
      </c>
      <c r="C830" s="4">
        <v>1.17</v>
      </c>
      <c r="D830" s="4">
        <f t="shared" si="41"/>
        <v>2.3751000000000011</v>
      </c>
      <c r="E830" s="4">
        <f t="shared" si="40"/>
        <v>170.53059999999999</v>
      </c>
      <c r="F830" s="4">
        <f t="shared" si="39"/>
        <v>9.6106000000000051</v>
      </c>
      <c r="G830" s="12">
        <v>2023</v>
      </c>
    </row>
    <row r="831" spans="1:7" x14ac:dyDescent="0.2">
      <c r="A831" s="18">
        <v>45170.597563657408</v>
      </c>
      <c r="B831" s="4">
        <v>2.0400000000000205</v>
      </c>
      <c r="C831" s="4">
        <v>1.17</v>
      </c>
      <c r="D831" s="4">
        <f t="shared" si="41"/>
        <v>2.386800000000024</v>
      </c>
      <c r="E831" s="4">
        <f t="shared" si="40"/>
        <v>170.54230000000001</v>
      </c>
      <c r="F831" s="4">
        <f t="shared" si="39"/>
        <v>9.6223000000000241</v>
      </c>
      <c r="G831" s="12">
        <v>2023</v>
      </c>
    </row>
    <row r="832" spans="1:7" x14ac:dyDescent="0.2">
      <c r="A832" s="18">
        <v>45170.598101851851</v>
      </c>
      <c r="B832" s="4">
        <v>2.0500000000000114</v>
      </c>
      <c r="C832" s="4">
        <v>1.17</v>
      </c>
      <c r="D832" s="4">
        <f t="shared" si="41"/>
        <v>2.3985000000000132</v>
      </c>
      <c r="E832" s="4">
        <f t="shared" si="40"/>
        <v>170.554</v>
      </c>
      <c r="F832" s="4">
        <f t="shared" si="39"/>
        <v>9.6340000000000146</v>
      </c>
      <c r="G832" s="12">
        <v>2023</v>
      </c>
    </row>
    <row r="833" spans="1:7" x14ac:dyDescent="0.2">
      <c r="A833" s="18">
        <v>45170.598524305555</v>
      </c>
      <c r="B833" s="4">
        <v>2.0600000000000023</v>
      </c>
      <c r="C833" s="4">
        <v>1.17</v>
      </c>
      <c r="D833" s="4">
        <f t="shared" si="41"/>
        <v>2.4102000000000023</v>
      </c>
      <c r="E833" s="4">
        <f t="shared" si="40"/>
        <v>170.56569999999999</v>
      </c>
      <c r="F833" s="4">
        <f t="shared" si="39"/>
        <v>9.645700000000005</v>
      </c>
      <c r="G833" s="12">
        <v>2023</v>
      </c>
    </row>
    <row r="834" spans="1:7" x14ac:dyDescent="0.2">
      <c r="A834" s="18">
        <v>45170.598807870374</v>
      </c>
      <c r="B834" s="4">
        <v>2.0700000000000216</v>
      </c>
      <c r="C834" s="4">
        <v>1.17</v>
      </c>
      <c r="D834" s="4">
        <f t="shared" si="41"/>
        <v>2.4219000000000253</v>
      </c>
      <c r="E834" s="4">
        <f t="shared" si="40"/>
        <v>170.57740000000001</v>
      </c>
      <c r="F834" s="4">
        <f t="shared" si="39"/>
        <v>9.657400000000024</v>
      </c>
      <c r="G834" s="12">
        <v>2023</v>
      </c>
    </row>
    <row r="835" spans="1:7" x14ac:dyDescent="0.2">
      <c r="A835" s="18">
        <v>45170.599131944444</v>
      </c>
      <c r="B835" s="4">
        <v>2.0800000000000125</v>
      </c>
      <c r="C835" s="4">
        <v>1.17</v>
      </c>
      <c r="D835" s="4">
        <f t="shared" si="41"/>
        <v>2.4336000000000144</v>
      </c>
      <c r="E835" s="4">
        <f t="shared" si="40"/>
        <v>170.5891</v>
      </c>
      <c r="F835" s="4">
        <f t="shared" ref="F835:F898" si="42">E835-160.92</f>
        <v>9.6691000000000145</v>
      </c>
      <c r="G835" s="12">
        <v>2023</v>
      </c>
    </row>
    <row r="836" spans="1:7" x14ac:dyDescent="0.2">
      <c r="A836" s="18">
        <v>45170.599421296298</v>
      </c>
      <c r="B836" s="4">
        <v>2.0900000000000034</v>
      </c>
      <c r="C836" s="4">
        <v>1.17</v>
      </c>
      <c r="D836" s="4">
        <f t="shared" si="41"/>
        <v>2.445300000000004</v>
      </c>
      <c r="E836" s="4">
        <f t="shared" si="40"/>
        <v>170.60079999999999</v>
      </c>
      <c r="F836" s="4">
        <f t="shared" si="42"/>
        <v>9.680800000000005</v>
      </c>
      <c r="G836" s="12">
        <v>2023</v>
      </c>
    </row>
    <row r="837" spans="1:7" x14ac:dyDescent="0.2">
      <c r="A837" s="18">
        <v>45170.600109953702</v>
      </c>
      <c r="B837" s="4">
        <v>2.1000000000000227</v>
      </c>
      <c r="C837" s="4">
        <v>1.17</v>
      </c>
      <c r="D837" s="4">
        <f t="shared" si="41"/>
        <v>2.4570000000000265</v>
      </c>
      <c r="E837" s="4">
        <f t="shared" si="40"/>
        <v>170.61250000000001</v>
      </c>
      <c r="F837" s="4">
        <f t="shared" si="42"/>
        <v>9.6925000000000239</v>
      </c>
      <c r="G837" s="12">
        <v>2023</v>
      </c>
    </row>
    <row r="838" spans="1:7" x14ac:dyDescent="0.2">
      <c r="A838" s="18">
        <v>45170.600752314815</v>
      </c>
      <c r="B838" s="4">
        <v>2.1100000000000136</v>
      </c>
      <c r="C838" s="4">
        <v>1.17</v>
      </c>
      <c r="D838" s="4">
        <f t="shared" si="41"/>
        <v>2.4687000000000157</v>
      </c>
      <c r="E838" s="4">
        <f t="shared" si="40"/>
        <v>170.6242</v>
      </c>
      <c r="F838" s="4">
        <f t="shared" si="42"/>
        <v>9.7042000000000144</v>
      </c>
      <c r="G838" s="12">
        <v>2023</v>
      </c>
    </row>
    <row r="839" spans="1:7" x14ac:dyDescent="0.2">
      <c r="A839" s="18">
        <v>45170.602586805559</v>
      </c>
      <c r="B839" s="4">
        <v>2.1200000000000045</v>
      </c>
      <c r="C839" s="4">
        <v>1.17</v>
      </c>
      <c r="D839" s="4">
        <f t="shared" si="41"/>
        <v>2.4804000000000053</v>
      </c>
      <c r="E839" s="4">
        <f t="shared" si="40"/>
        <v>170.63589999999999</v>
      </c>
      <c r="F839" s="4">
        <f t="shared" si="42"/>
        <v>9.7159000000000049</v>
      </c>
      <c r="G839" s="12">
        <v>2023</v>
      </c>
    </row>
    <row r="840" spans="1:7" x14ac:dyDescent="0.2">
      <c r="A840" s="18">
        <v>45170.867146990742</v>
      </c>
      <c r="B840" s="4">
        <v>2.1300000000000239</v>
      </c>
      <c r="C840" s="4">
        <v>1.17</v>
      </c>
      <c r="D840" s="4">
        <f t="shared" si="41"/>
        <v>2.4921000000000277</v>
      </c>
      <c r="E840" s="4">
        <f t="shared" si="40"/>
        <v>170.64760000000001</v>
      </c>
      <c r="F840" s="4">
        <f t="shared" si="42"/>
        <v>9.7276000000000238</v>
      </c>
      <c r="G840" s="12">
        <v>2023</v>
      </c>
    </row>
    <row r="841" spans="1:7" x14ac:dyDescent="0.2">
      <c r="A841" s="18">
        <v>45170.925723379631</v>
      </c>
      <c r="B841" s="4">
        <v>2.1400000000000148</v>
      </c>
      <c r="C841" s="4">
        <v>1.17</v>
      </c>
      <c r="D841" s="4">
        <f t="shared" si="41"/>
        <v>2.5038000000000173</v>
      </c>
      <c r="E841" s="4">
        <f t="shared" si="40"/>
        <v>170.6593</v>
      </c>
      <c r="F841" s="4">
        <f t="shared" si="42"/>
        <v>9.7393000000000143</v>
      </c>
      <c r="G841" s="12">
        <v>2023</v>
      </c>
    </row>
    <row r="842" spans="1:7" x14ac:dyDescent="0.2">
      <c r="A842" s="18">
        <v>45170.927262731479</v>
      </c>
      <c r="B842" s="4">
        <v>2.1500000000000057</v>
      </c>
      <c r="C842" s="4">
        <v>1.17</v>
      </c>
      <c r="D842" s="4">
        <f t="shared" si="41"/>
        <v>2.5155000000000065</v>
      </c>
      <c r="E842" s="4">
        <f t="shared" si="40"/>
        <v>170.67099999999999</v>
      </c>
      <c r="F842" s="4">
        <f t="shared" si="42"/>
        <v>9.7510000000000048</v>
      </c>
      <c r="G842" s="12">
        <v>2023</v>
      </c>
    </row>
    <row r="843" spans="1:7" x14ac:dyDescent="0.2">
      <c r="A843" s="18">
        <v>45170.929062499999</v>
      </c>
      <c r="B843" s="4">
        <v>2.1599999999999966</v>
      </c>
      <c r="C843" s="4">
        <v>1.17</v>
      </c>
      <c r="D843" s="4">
        <f t="shared" si="41"/>
        <v>2.5271999999999957</v>
      </c>
      <c r="E843" s="4">
        <f t="shared" si="40"/>
        <v>170.68269999999998</v>
      </c>
      <c r="F843" s="4">
        <f t="shared" si="42"/>
        <v>9.7626999999999953</v>
      </c>
      <c r="G843" s="12">
        <v>2023</v>
      </c>
    </row>
    <row r="844" spans="1:7" x14ac:dyDescent="0.2">
      <c r="A844" s="18">
        <v>45170.930405092593</v>
      </c>
      <c r="B844" s="4">
        <v>2.1700000000000159</v>
      </c>
      <c r="C844" s="4">
        <v>1.17</v>
      </c>
      <c r="D844" s="4">
        <f t="shared" si="41"/>
        <v>2.5389000000000186</v>
      </c>
      <c r="E844" s="4">
        <f t="shared" si="40"/>
        <v>170.6944</v>
      </c>
      <c r="F844" s="4">
        <f t="shared" si="42"/>
        <v>9.7744000000000142</v>
      </c>
      <c r="G844" s="12">
        <v>2023</v>
      </c>
    </row>
    <row r="845" spans="1:7" x14ac:dyDescent="0.2">
      <c r="A845" s="18">
        <v>45170.931880787037</v>
      </c>
      <c r="B845" s="4">
        <v>2.1800000000000068</v>
      </c>
      <c r="C845" s="4">
        <v>1.17</v>
      </c>
      <c r="D845" s="4">
        <f t="shared" si="41"/>
        <v>2.5506000000000077</v>
      </c>
      <c r="E845" s="4">
        <f t="shared" si="40"/>
        <v>170.70609999999999</v>
      </c>
      <c r="F845" s="4">
        <f t="shared" si="42"/>
        <v>9.7861000000000047</v>
      </c>
      <c r="G845" s="12">
        <v>2023</v>
      </c>
    </row>
    <row r="846" spans="1:7" x14ac:dyDescent="0.2">
      <c r="A846" s="18">
        <v>45170.93377314815</v>
      </c>
      <c r="B846" s="4">
        <v>2.1899999999999977</v>
      </c>
      <c r="C846" s="4">
        <v>1.17</v>
      </c>
      <c r="D846" s="4">
        <f t="shared" si="41"/>
        <v>2.5622999999999974</v>
      </c>
      <c r="E846" s="4">
        <f t="shared" si="40"/>
        <v>170.71779999999998</v>
      </c>
      <c r="F846" s="4">
        <f t="shared" si="42"/>
        <v>9.7977999999999952</v>
      </c>
      <c r="G846" s="12">
        <v>2023</v>
      </c>
    </row>
    <row r="847" spans="1:7" x14ac:dyDescent="0.2">
      <c r="A847" s="18">
        <v>45170.935364583333</v>
      </c>
      <c r="B847" s="4">
        <v>2.2000000000000171</v>
      </c>
      <c r="C847" s="4">
        <v>1.17</v>
      </c>
      <c r="D847" s="4">
        <f t="shared" si="41"/>
        <v>2.5740000000000198</v>
      </c>
      <c r="E847" s="4">
        <f t="shared" si="40"/>
        <v>170.7295</v>
      </c>
      <c r="F847" s="4">
        <f t="shared" si="42"/>
        <v>9.8095000000000141</v>
      </c>
      <c r="G847" s="12">
        <v>2023</v>
      </c>
    </row>
    <row r="848" spans="1:7" x14ac:dyDescent="0.2">
      <c r="A848" s="18">
        <v>45170.936712962961</v>
      </c>
      <c r="B848" s="4">
        <v>2.210000000000008</v>
      </c>
      <c r="C848" s="4">
        <v>1.17</v>
      </c>
      <c r="D848" s="4">
        <f t="shared" si="41"/>
        <v>2.585700000000009</v>
      </c>
      <c r="E848" s="4">
        <f t="shared" si="40"/>
        <v>170.74119999999999</v>
      </c>
      <c r="F848" s="4">
        <f t="shared" si="42"/>
        <v>9.8212000000000046</v>
      </c>
      <c r="G848" s="12">
        <v>2023</v>
      </c>
    </row>
    <row r="849" spans="1:7" x14ac:dyDescent="0.2">
      <c r="A849" s="18">
        <v>45170.958854166667</v>
      </c>
      <c r="B849" s="4">
        <v>2.2199999999999989</v>
      </c>
      <c r="C849" s="4">
        <v>1.17</v>
      </c>
      <c r="D849" s="4">
        <f t="shared" si="41"/>
        <v>2.5973999999999986</v>
      </c>
      <c r="E849" s="4">
        <f t="shared" si="40"/>
        <v>170.75289999999998</v>
      </c>
      <c r="F849" s="4">
        <f t="shared" si="42"/>
        <v>9.8328999999999951</v>
      </c>
      <c r="G849" s="12">
        <v>2023</v>
      </c>
    </row>
    <row r="850" spans="1:7" x14ac:dyDescent="0.2">
      <c r="A850" s="18">
        <v>45171.692766203705</v>
      </c>
      <c r="B850" s="4">
        <v>2.2300000000000182</v>
      </c>
      <c r="C850" s="4">
        <v>1.17</v>
      </c>
      <c r="D850" s="4">
        <f t="shared" si="41"/>
        <v>2.6091000000000211</v>
      </c>
      <c r="E850" s="4">
        <f t="shared" si="40"/>
        <v>170.7646</v>
      </c>
      <c r="F850" s="4">
        <f t="shared" si="42"/>
        <v>9.844600000000014</v>
      </c>
      <c r="G850" s="12">
        <v>2023</v>
      </c>
    </row>
    <row r="851" spans="1:7" x14ac:dyDescent="0.2">
      <c r="A851" s="18">
        <v>45171.730787037035</v>
      </c>
      <c r="B851" s="4">
        <v>2.2400000000000091</v>
      </c>
      <c r="C851" s="4">
        <v>1.17</v>
      </c>
      <c r="D851" s="4">
        <f t="shared" si="41"/>
        <v>2.6208000000000107</v>
      </c>
      <c r="E851" s="4">
        <f t="shared" si="40"/>
        <v>170.77629999999999</v>
      </c>
      <c r="F851" s="4">
        <f t="shared" si="42"/>
        <v>9.8563000000000045</v>
      </c>
      <c r="G851" s="12">
        <v>2023</v>
      </c>
    </row>
    <row r="852" spans="1:7" x14ac:dyDescent="0.2">
      <c r="A852" s="18">
        <v>45171.739479166667</v>
      </c>
      <c r="B852" s="4">
        <v>2.25</v>
      </c>
      <c r="C852" s="4">
        <v>1.17</v>
      </c>
      <c r="D852" s="4">
        <f t="shared" si="41"/>
        <v>2.6324999999999998</v>
      </c>
      <c r="E852" s="4">
        <f t="shared" si="40"/>
        <v>170.78799999999998</v>
      </c>
      <c r="F852" s="4">
        <f t="shared" si="42"/>
        <v>9.867999999999995</v>
      </c>
      <c r="G852" s="12">
        <v>2023</v>
      </c>
    </row>
    <row r="853" spans="1:7" x14ac:dyDescent="0.2">
      <c r="A853" s="18">
        <v>45172.221296296295</v>
      </c>
      <c r="B853" s="4">
        <v>2.2600000000000193</v>
      </c>
      <c r="C853" s="4">
        <v>1.17</v>
      </c>
      <c r="D853" s="4">
        <f t="shared" si="41"/>
        <v>2.6442000000000223</v>
      </c>
      <c r="E853" s="4">
        <f t="shared" si="40"/>
        <v>170.7997</v>
      </c>
      <c r="F853" s="4">
        <f t="shared" si="42"/>
        <v>9.8797000000000139</v>
      </c>
      <c r="G853" s="12">
        <v>2023</v>
      </c>
    </row>
    <row r="854" spans="1:7" x14ac:dyDescent="0.2">
      <c r="A854" s="18">
        <v>45179.566568287039</v>
      </c>
      <c r="B854" s="4">
        <v>2.2700000000000102</v>
      </c>
      <c r="C854" s="4">
        <v>1.17</v>
      </c>
      <c r="D854" s="4">
        <f t="shared" si="41"/>
        <v>2.6559000000000119</v>
      </c>
      <c r="E854" s="4">
        <f t="shared" si="40"/>
        <v>170.81139999999999</v>
      </c>
      <c r="F854" s="4">
        <f t="shared" si="42"/>
        <v>9.8914000000000044</v>
      </c>
      <c r="G854" s="12">
        <v>2023</v>
      </c>
    </row>
    <row r="855" spans="1:7" x14ac:dyDescent="0.2">
      <c r="A855" s="18">
        <v>45179.608668981484</v>
      </c>
      <c r="B855" s="4">
        <v>2.2800000000000011</v>
      </c>
      <c r="C855" s="4">
        <v>1.17</v>
      </c>
      <c r="D855" s="4">
        <f t="shared" si="41"/>
        <v>2.6676000000000011</v>
      </c>
      <c r="E855" s="4">
        <f t="shared" si="40"/>
        <v>170.82309999999998</v>
      </c>
      <c r="F855" s="4">
        <f t="shared" si="42"/>
        <v>9.9030999999999949</v>
      </c>
      <c r="G855" s="12">
        <v>2023</v>
      </c>
    </row>
    <row r="856" spans="1:7" x14ac:dyDescent="0.2">
      <c r="A856" s="18">
        <v>45179.644276620369</v>
      </c>
      <c r="B856" s="4">
        <v>2.2900000000000205</v>
      </c>
      <c r="C856" s="4">
        <v>1.17</v>
      </c>
      <c r="D856" s="4">
        <f t="shared" si="41"/>
        <v>2.679300000000024</v>
      </c>
      <c r="E856" s="4">
        <f t="shared" si="40"/>
        <v>170.8348</v>
      </c>
      <c r="F856" s="4">
        <f t="shared" si="42"/>
        <v>9.9148000000000138</v>
      </c>
      <c r="G856" s="12">
        <v>2023</v>
      </c>
    </row>
    <row r="857" spans="1:7" x14ac:dyDescent="0.2">
      <c r="A857" s="18">
        <v>45179.895480324078</v>
      </c>
      <c r="B857" s="4">
        <v>2.3000000000000114</v>
      </c>
      <c r="C857" s="4">
        <v>1.17</v>
      </c>
      <c r="D857" s="4">
        <f t="shared" si="41"/>
        <v>2.6910000000000132</v>
      </c>
      <c r="E857" s="4">
        <f t="shared" si="40"/>
        <v>170.84649999999999</v>
      </c>
      <c r="F857" s="4">
        <f t="shared" si="42"/>
        <v>9.9265000000000043</v>
      </c>
      <c r="G857" s="12">
        <v>2023</v>
      </c>
    </row>
    <row r="858" spans="1:7" x14ac:dyDescent="0.2">
      <c r="A858" s="18">
        <v>45181.480549768516</v>
      </c>
      <c r="B858" s="4">
        <v>2.3100000000000023</v>
      </c>
      <c r="C858" s="4">
        <v>1.17</v>
      </c>
      <c r="D858" s="4">
        <f t="shared" si="41"/>
        <v>2.7027000000000023</v>
      </c>
      <c r="E858" s="4">
        <f t="shared" si="40"/>
        <v>170.85819999999998</v>
      </c>
      <c r="F858" s="4">
        <f t="shared" si="42"/>
        <v>9.9381999999999948</v>
      </c>
      <c r="G858" s="12">
        <v>2023</v>
      </c>
    </row>
    <row r="859" spans="1:7" x14ac:dyDescent="0.2">
      <c r="A859" s="18">
        <v>45181.480937499997</v>
      </c>
      <c r="B859" s="4">
        <v>2.3200000000000216</v>
      </c>
      <c r="C859" s="4">
        <v>1.17</v>
      </c>
      <c r="D859" s="4">
        <f t="shared" si="41"/>
        <v>2.7144000000000252</v>
      </c>
      <c r="E859" s="4">
        <f t="shared" si="40"/>
        <v>170.8699</v>
      </c>
      <c r="F859" s="4">
        <f t="shared" si="42"/>
        <v>9.9499000000000137</v>
      </c>
      <c r="G859" s="12">
        <v>2023</v>
      </c>
    </row>
    <row r="860" spans="1:7" x14ac:dyDescent="0.2">
      <c r="A860" s="18">
        <v>45181.481273148151</v>
      </c>
      <c r="B860" s="4">
        <v>2.3300000000000125</v>
      </c>
      <c r="C860" s="4">
        <v>1.17</v>
      </c>
      <c r="D860" s="4">
        <f t="shared" si="41"/>
        <v>2.7261000000000144</v>
      </c>
      <c r="E860" s="4">
        <f t="shared" si="40"/>
        <v>170.88159999999999</v>
      </c>
      <c r="F860" s="4">
        <f t="shared" si="42"/>
        <v>9.9616000000000042</v>
      </c>
      <c r="G860" s="12">
        <v>2023</v>
      </c>
    </row>
    <row r="861" spans="1:7" x14ac:dyDescent="0.2">
      <c r="A861" s="18">
        <v>45181.482112268517</v>
      </c>
      <c r="B861" s="4">
        <v>2.3400000000000034</v>
      </c>
      <c r="C861" s="4">
        <v>1.17</v>
      </c>
      <c r="D861" s="4">
        <f t="shared" si="41"/>
        <v>2.737800000000004</v>
      </c>
      <c r="E861" s="4">
        <f t="shared" si="40"/>
        <v>170.89329999999998</v>
      </c>
      <c r="F861" s="4">
        <f t="shared" si="42"/>
        <v>9.9732999999999947</v>
      </c>
      <c r="G861" s="12">
        <v>2023</v>
      </c>
    </row>
    <row r="862" spans="1:7" x14ac:dyDescent="0.2">
      <c r="A862" s="18">
        <v>45181.48251736111</v>
      </c>
      <c r="B862" s="4">
        <v>2.3500000000000227</v>
      </c>
      <c r="C862" s="4">
        <v>1.17</v>
      </c>
      <c r="D862" s="4">
        <f t="shared" si="41"/>
        <v>2.7495000000000265</v>
      </c>
      <c r="E862" s="4">
        <f t="shared" si="40"/>
        <v>170.90500000000003</v>
      </c>
      <c r="F862" s="4">
        <f t="shared" si="42"/>
        <v>9.9850000000000421</v>
      </c>
      <c r="G862" s="12">
        <v>2023</v>
      </c>
    </row>
    <row r="863" spans="1:7" x14ac:dyDescent="0.2">
      <c r="A863" s="18">
        <v>45181.482870370368</v>
      </c>
      <c r="B863" s="4">
        <v>2.3600000000000136</v>
      </c>
      <c r="C863" s="4">
        <v>1.17</v>
      </c>
      <c r="D863" s="4">
        <f t="shared" si="41"/>
        <v>2.7612000000000156</v>
      </c>
      <c r="E863" s="4">
        <f t="shared" si="40"/>
        <v>170.91669999999999</v>
      </c>
      <c r="F863" s="4">
        <f t="shared" si="42"/>
        <v>9.9967000000000041</v>
      </c>
      <c r="G863" s="12">
        <v>2023</v>
      </c>
    </row>
    <row r="864" spans="1:7" x14ac:dyDescent="0.2">
      <c r="A864" s="18">
        <v>45181.483258101849</v>
      </c>
      <c r="B864" s="4">
        <v>2.3700000000000045</v>
      </c>
      <c r="C864" s="4">
        <v>1.17</v>
      </c>
      <c r="D864" s="4">
        <f t="shared" si="41"/>
        <v>2.7729000000000052</v>
      </c>
      <c r="E864" s="4">
        <f t="shared" si="40"/>
        <v>170.92839999999998</v>
      </c>
      <c r="F864" s="4">
        <f t="shared" si="42"/>
        <v>10.008399999999995</v>
      </c>
      <c r="G864" s="12">
        <v>2023</v>
      </c>
    </row>
    <row r="865" spans="1:7" x14ac:dyDescent="0.2">
      <c r="A865" s="18">
        <v>45181.484091435188</v>
      </c>
      <c r="B865" s="4">
        <v>2.3800000000000239</v>
      </c>
      <c r="C865" s="4">
        <v>1.17</v>
      </c>
      <c r="D865" s="4">
        <f t="shared" si="41"/>
        <v>2.7846000000000277</v>
      </c>
      <c r="E865" s="4">
        <f t="shared" si="40"/>
        <v>170.94010000000003</v>
      </c>
      <c r="F865" s="4">
        <f t="shared" si="42"/>
        <v>10.020100000000042</v>
      </c>
      <c r="G865" s="12">
        <v>2023</v>
      </c>
    </row>
    <row r="866" spans="1:7" x14ac:dyDescent="0.2">
      <c r="A866" s="18">
        <v>45181.48450810185</v>
      </c>
      <c r="B866" s="4">
        <v>2.3900000000000148</v>
      </c>
      <c r="C866" s="4">
        <v>1.17</v>
      </c>
      <c r="D866" s="4">
        <f t="shared" si="41"/>
        <v>2.7963000000000173</v>
      </c>
      <c r="E866" s="4">
        <f t="shared" si="40"/>
        <v>170.95180000000002</v>
      </c>
      <c r="F866" s="4">
        <f t="shared" si="42"/>
        <v>10.031800000000032</v>
      </c>
      <c r="G866" s="12">
        <v>2023</v>
      </c>
    </row>
    <row r="867" spans="1:7" x14ac:dyDescent="0.2">
      <c r="A867" s="18">
        <v>45181.485445601851</v>
      </c>
      <c r="B867" s="4">
        <v>2.4000000000000057</v>
      </c>
      <c r="C867" s="4">
        <v>1.17</v>
      </c>
      <c r="D867" s="4">
        <f t="shared" si="41"/>
        <v>2.8080000000000065</v>
      </c>
      <c r="E867" s="4">
        <f t="shared" si="40"/>
        <v>170.96349999999998</v>
      </c>
      <c r="F867" s="4">
        <f t="shared" si="42"/>
        <v>10.043499999999995</v>
      </c>
      <c r="G867" s="12">
        <v>2023</v>
      </c>
    </row>
    <row r="868" spans="1:7" x14ac:dyDescent="0.2">
      <c r="A868" s="18">
        <v>45181.486504629633</v>
      </c>
      <c r="B868" s="4">
        <v>2.4099999999999966</v>
      </c>
      <c r="C868" s="4">
        <v>1.17</v>
      </c>
      <c r="D868" s="4">
        <f t="shared" si="41"/>
        <v>2.8196999999999957</v>
      </c>
      <c r="E868" s="4">
        <f t="shared" si="40"/>
        <v>170.97519999999997</v>
      </c>
      <c r="F868" s="4">
        <f t="shared" si="42"/>
        <v>10.055199999999985</v>
      </c>
      <c r="G868" s="12">
        <v>2023</v>
      </c>
    </row>
    <row r="869" spans="1:7" x14ac:dyDescent="0.2">
      <c r="A869" s="18">
        <v>45181.497424768517</v>
      </c>
      <c r="B869" s="4">
        <v>2.4200000000000159</v>
      </c>
      <c r="C869" s="4">
        <v>1.17</v>
      </c>
      <c r="D869" s="4">
        <f t="shared" si="41"/>
        <v>2.8314000000000186</v>
      </c>
      <c r="E869" s="4">
        <f t="shared" si="40"/>
        <v>170.98690000000002</v>
      </c>
      <c r="F869" s="4">
        <f t="shared" si="42"/>
        <v>10.066900000000032</v>
      </c>
      <c r="G869" s="12">
        <v>2023</v>
      </c>
    </row>
    <row r="870" spans="1:7" x14ac:dyDescent="0.2">
      <c r="A870" s="18">
        <v>45181.528333333335</v>
      </c>
      <c r="B870" s="4">
        <v>2.4300000000000068</v>
      </c>
      <c r="C870" s="4">
        <v>1.17</v>
      </c>
      <c r="D870" s="4">
        <f t="shared" si="41"/>
        <v>2.8431000000000077</v>
      </c>
      <c r="E870" s="4">
        <f t="shared" si="40"/>
        <v>170.99860000000001</v>
      </c>
      <c r="F870" s="4">
        <f t="shared" si="42"/>
        <v>10.078600000000023</v>
      </c>
      <c r="G870" s="12">
        <v>2023</v>
      </c>
    </row>
    <row r="871" spans="1:7" x14ac:dyDescent="0.2">
      <c r="A871" s="18">
        <v>45181.559137731485</v>
      </c>
      <c r="B871" s="4">
        <v>2.4399999999999977</v>
      </c>
      <c r="C871" s="4">
        <v>1.17</v>
      </c>
      <c r="D871" s="4">
        <f t="shared" si="41"/>
        <v>2.8547999999999973</v>
      </c>
      <c r="E871" s="4">
        <f t="shared" si="40"/>
        <v>171.01029999999997</v>
      </c>
      <c r="F871" s="4">
        <f t="shared" si="42"/>
        <v>10.090299999999985</v>
      </c>
      <c r="G871" s="12">
        <v>2023</v>
      </c>
    </row>
    <row r="872" spans="1:7" x14ac:dyDescent="0.2">
      <c r="A872" s="18">
        <v>45181.561741898149</v>
      </c>
      <c r="B872" s="4">
        <v>2.4500000000000171</v>
      </c>
      <c r="C872" s="4">
        <v>1.17</v>
      </c>
      <c r="D872" s="4">
        <f t="shared" si="41"/>
        <v>2.8665000000000198</v>
      </c>
      <c r="E872" s="4">
        <f t="shared" si="40"/>
        <v>171.02200000000002</v>
      </c>
      <c r="F872" s="4">
        <f t="shared" si="42"/>
        <v>10.102000000000032</v>
      </c>
      <c r="G872" s="12">
        <v>2023</v>
      </c>
    </row>
    <row r="873" spans="1:7" x14ac:dyDescent="0.2">
      <c r="A873" s="18">
        <v>45181.565370370372</v>
      </c>
      <c r="B873" s="4">
        <v>2.460000000000008</v>
      </c>
      <c r="C873" s="4">
        <v>1.17</v>
      </c>
      <c r="D873" s="4">
        <f t="shared" si="41"/>
        <v>2.878200000000009</v>
      </c>
      <c r="E873" s="4">
        <f t="shared" si="40"/>
        <v>171.03370000000001</v>
      </c>
      <c r="F873" s="4">
        <f t="shared" si="42"/>
        <v>10.113700000000023</v>
      </c>
      <c r="G873" s="12">
        <v>2023</v>
      </c>
    </row>
    <row r="874" spans="1:7" x14ac:dyDescent="0.2">
      <c r="A874" s="18">
        <v>45181.567187499997</v>
      </c>
      <c r="B874" s="4">
        <v>2.4699999999999989</v>
      </c>
      <c r="C874" s="4">
        <v>1.17</v>
      </c>
      <c r="D874" s="4">
        <f t="shared" si="41"/>
        <v>2.8898999999999986</v>
      </c>
      <c r="E874" s="4">
        <f t="shared" si="40"/>
        <v>171.0454</v>
      </c>
      <c r="F874" s="4">
        <f t="shared" si="42"/>
        <v>10.125400000000013</v>
      </c>
      <c r="G874" s="12">
        <v>2023</v>
      </c>
    </row>
    <row r="875" spans="1:7" x14ac:dyDescent="0.2">
      <c r="A875" s="18">
        <v>45181.569224537037</v>
      </c>
      <c r="B875" s="4">
        <v>2.4800000000000182</v>
      </c>
      <c r="C875" s="4">
        <v>1.17</v>
      </c>
      <c r="D875" s="4">
        <f t="shared" si="41"/>
        <v>2.9016000000000211</v>
      </c>
      <c r="E875" s="4">
        <f t="shared" si="40"/>
        <v>171.05710000000002</v>
      </c>
      <c r="F875" s="4">
        <f t="shared" si="42"/>
        <v>10.137100000000032</v>
      </c>
      <c r="G875" s="12">
        <v>2023</v>
      </c>
    </row>
    <row r="876" spans="1:7" x14ac:dyDescent="0.2">
      <c r="A876" s="18">
        <v>45181.570925925924</v>
      </c>
      <c r="B876" s="4">
        <v>2.4900000000000091</v>
      </c>
      <c r="C876" s="4">
        <v>1.17</v>
      </c>
      <c r="D876" s="4">
        <f t="shared" si="41"/>
        <v>2.9133000000000107</v>
      </c>
      <c r="E876" s="4">
        <f t="shared" si="40"/>
        <v>171.06880000000001</v>
      </c>
      <c r="F876" s="4">
        <f t="shared" si="42"/>
        <v>10.148800000000023</v>
      </c>
      <c r="G876" s="12">
        <v>2023</v>
      </c>
    </row>
    <row r="877" spans="1:7" x14ac:dyDescent="0.2">
      <c r="A877" s="18">
        <v>45181.573460648149</v>
      </c>
      <c r="B877" s="4">
        <v>2.5</v>
      </c>
      <c r="C877" s="4">
        <v>1.17</v>
      </c>
      <c r="D877" s="4">
        <f t="shared" si="41"/>
        <v>2.9249999999999998</v>
      </c>
      <c r="E877" s="4">
        <f t="shared" si="40"/>
        <v>171.0805</v>
      </c>
      <c r="F877" s="4">
        <f t="shared" si="42"/>
        <v>10.160500000000013</v>
      </c>
      <c r="G877" s="12">
        <v>2023</v>
      </c>
    </row>
    <row r="878" spans="1:7" x14ac:dyDescent="0.2">
      <c r="A878" s="18">
        <v>45181.576261574075</v>
      </c>
      <c r="B878" s="4">
        <v>2.5100000000000193</v>
      </c>
      <c r="C878" s="4">
        <v>1.17</v>
      </c>
      <c r="D878" s="4">
        <f t="shared" si="41"/>
        <v>2.9367000000000223</v>
      </c>
      <c r="E878" s="4">
        <f t="shared" si="40"/>
        <v>171.09220000000002</v>
      </c>
      <c r="F878" s="4">
        <f t="shared" si="42"/>
        <v>10.172200000000032</v>
      </c>
      <c r="G878" s="12">
        <v>2023</v>
      </c>
    </row>
    <row r="879" spans="1:7" x14ac:dyDescent="0.2">
      <c r="A879" s="18">
        <v>45181.578668981485</v>
      </c>
      <c r="B879" s="4">
        <v>2.5200000000000102</v>
      </c>
      <c r="C879" s="4">
        <v>1.17</v>
      </c>
      <c r="D879" s="4">
        <f t="shared" si="41"/>
        <v>2.9484000000000119</v>
      </c>
      <c r="E879" s="4">
        <f t="shared" si="40"/>
        <v>171.10390000000001</v>
      </c>
      <c r="F879" s="4">
        <f t="shared" si="42"/>
        <v>10.183900000000023</v>
      </c>
      <c r="G879" s="12">
        <v>2023</v>
      </c>
    </row>
    <row r="880" spans="1:7" x14ac:dyDescent="0.2">
      <c r="A880" s="18">
        <v>45181.581140046299</v>
      </c>
      <c r="B880" s="4">
        <v>2.5300000000000011</v>
      </c>
      <c r="C880" s="4">
        <v>1.17</v>
      </c>
      <c r="D880" s="4">
        <f t="shared" si="41"/>
        <v>2.9601000000000011</v>
      </c>
      <c r="E880" s="4">
        <f t="shared" si="40"/>
        <v>171.1156</v>
      </c>
      <c r="F880" s="4">
        <f t="shared" si="42"/>
        <v>10.195600000000013</v>
      </c>
      <c r="G880" s="12">
        <v>2023</v>
      </c>
    </row>
    <row r="881" spans="1:7" x14ac:dyDescent="0.2">
      <c r="A881" s="18">
        <v>45181.583460648151</v>
      </c>
      <c r="B881" s="4">
        <v>2.5400000000000205</v>
      </c>
      <c r="C881" s="4">
        <v>1.17</v>
      </c>
      <c r="D881" s="4">
        <f t="shared" si="41"/>
        <v>2.971800000000024</v>
      </c>
      <c r="E881" s="4">
        <f t="shared" si="40"/>
        <v>171.12730000000002</v>
      </c>
      <c r="F881" s="4">
        <f t="shared" si="42"/>
        <v>10.207300000000032</v>
      </c>
      <c r="G881" s="12">
        <v>2023</v>
      </c>
    </row>
    <row r="882" spans="1:7" x14ac:dyDescent="0.2">
      <c r="A882" s="18">
        <v>45181.584872685184</v>
      </c>
      <c r="B882" s="4">
        <v>2.5500000000000114</v>
      </c>
      <c r="C882" s="4">
        <v>1.17</v>
      </c>
      <c r="D882" s="4">
        <f t="shared" si="41"/>
        <v>2.9835000000000131</v>
      </c>
      <c r="E882" s="4">
        <f t="shared" si="40"/>
        <v>171.13900000000001</v>
      </c>
      <c r="F882" s="4">
        <f t="shared" si="42"/>
        <v>10.219000000000023</v>
      </c>
      <c r="G882" s="12">
        <v>2023</v>
      </c>
    </row>
    <row r="883" spans="1:7" x14ac:dyDescent="0.2">
      <c r="A883" s="18">
        <v>45181.586828703701</v>
      </c>
      <c r="B883" s="4">
        <v>2.5600000000000023</v>
      </c>
      <c r="C883" s="4">
        <v>1.17</v>
      </c>
      <c r="D883" s="4">
        <f t="shared" si="41"/>
        <v>2.9952000000000023</v>
      </c>
      <c r="E883" s="4">
        <f t="shared" si="40"/>
        <v>171.1507</v>
      </c>
      <c r="F883" s="4">
        <f t="shared" si="42"/>
        <v>10.230700000000013</v>
      </c>
      <c r="G883" s="12">
        <v>2023</v>
      </c>
    </row>
    <row r="884" spans="1:7" x14ac:dyDescent="0.2">
      <c r="A884" s="18">
        <v>45181.588489583337</v>
      </c>
      <c r="B884" s="4">
        <v>2.5700000000000216</v>
      </c>
      <c r="C884" s="4">
        <v>1.17</v>
      </c>
      <c r="D884" s="4">
        <f t="shared" si="41"/>
        <v>3.0069000000000252</v>
      </c>
      <c r="E884" s="4">
        <f t="shared" ref="E884:E947" si="43">D884+$E$626</f>
        <v>171.16240000000002</v>
      </c>
      <c r="F884" s="4">
        <f t="shared" si="42"/>
        <v>10.242400000000032</v>
      </c>
      <c r="G884" s="12">
        <v>2023</v>
      </c>
    </row>
    <row r="885" spans="1:7" x14ac:dyDescent="0.2">
      <c r="A885" s="18">
        <v>45181.592598379626</v>
      </c>
      <c r="B885" s="4">
        <v>2.5800000000000125</v>
      </c>
      <c r="C885" s="4">
        <v>1.17</v>
      </c>
      <c r="D885" s="4">
        <f t="shared" si="41"/>
        <v>3.0186000000000144</v>
      </c>
      <c r="E885" s="4">
        <f t="shared" si="43"/>
        <v>171.17410000000001</v>
      </c>
      <c r="F885" s="4">
        <f t="shared" si="42"/>
        <v>10.254100000000022</v>
      </c>
      <c r="G885" s="12">
        <v>2023</v>
      </c>
    </row>
    <row r="886" spans="1:7" x14ac:dyDescent="0.2">
      <c r="A886" s="18">
        <v>45181.599826388891</v>
      </c>
      <c r="B886" s="4">
        <v>2.5900000000000034</v>
      </c>
      <c r="C886" s="4">
        <v>1.17</v>
      </c>
      <c r="D886" s="4">
        <f t="shared" si="41"/>
        <v>3.030300000000004</v>
      </c>
      <c r="E886" s="4">
        <f t="shared" si="43"/>
        <v>171.1858</v>
      </c>
      <c r="F886" s="4">
        <f t="shared" si="42"/>
        <v>10.265800000000013</v>
      </c>
      <c r="G886" s="12">
        <v>2023</v>
      </c>
    </row>
    <row r="887" spans="1:7" x14ac:dyDescent="0.2">
      <c r="A887" s="18">
        <v>45181.611122685186</v>
      </c>
      <c r="B887" s="4">
        <v>2.6000000000000227</v>
      </c>
      <c r="C887" s="4">
        <v>1.17</v>
      </c>
      <c r="D887" s="4">
        <f t="shared" si="41"/>
        <v>3.0420000000000265</v>
      </c>
      <c r="E887" s="4">
        <f t="shared" si="43"/>
        <v>171.19750000000002</v>
      </c>
      <c r="F887" s="4">
        <f t="shared" si="42"/>
        <v>10.277500000000032</v>
      </c>
      <c r="G887" s="12">
        <v>2023</v>
      </c>
    </row>
    <row r="888" spans="1:7" x14ac:dyDescent="0.2">
      <c r="A888" s="18">
        <v>45183.504681712962</v>
      </c>
      <c r="B888" s="4">
        <v>2.6100000000000136</v>
      </c>
      <c r="C888" s="4">
        <v>1.17</v>
      </c>
      <c r="D888" s="4">
        <f t="shared" ref="D888:D951" si="44">B888*C888</f>
        <v>3.0537000000000156</v>
      </c>
      <c r="E888" s="4">
        <f t="shared" si="43"/>
        <v>171.20920000000001</v>
      </c>
      <c r="F888" s="4">
        <f t="shared" si="42"/>
        <v>10.289200000000022</v>
      </c>
      <c r="G888" s="12">
        <v>2023</v>
      </c>
    </row>
    <row r="889" spans="1:7" x14ac:dyDescent="0.2">
      <c r="A889" s="18">
        <v>45183.748923611114</v>
      </c>
      <c r="B889" s="4">
        <v>2.6200000000000045</v>
      </c>
      <c r="C889" s="4">
        <v>1.17</v>
      </c>
      <c r="D889" s="4">
        <f t="shared" si="44"/>
        <v>3.0654000000000052</v>
      </c>
      <c r="E889" s="4">
        <f t="shared" si="43"/>
        <v>171.2209</v>
      </c>
      <c r="F889" s="4">
        <f t="shared" si="42"/>
        <v>10.300900000000013</v>
      </c>
      <c r="G889" s="12">
        <v>2023</v>
      </c>
    </row>
    <row r="890" spans="1:7" x14ac:dyDescent="0.2">
      <c r="A890" s="18">
        <v>45192.643796296295</v>
      </c>
      <c r="B890" s="4">
        <v>2.6300000000000239</v>
      </c>
      <c r="C890" s="4">
        <v>1.17</v>
      </c>
      <c r="D890" s="4">
        <f t="shared" si="44"/>
        <v>3.0771000000000277</v>
      </c>
      <c r="E890" s="4">
        <f t="shared" si="43"/>
        <v>171.23260000000002</v>
      </c>
      <c r="F890" s="4">
        <f t="shared" si="42"/>
        <v>10.312600000000032</v>
      </c>
      <c r="G890" s="12">
        <v>2023</v>
      </c>
    </row>
    <row r="891" spans="1:7" x14ac:dyDescent="0.2">
      <c r="A891" s="18">
        <v>45192.645266203705</v>
      </c>
      <c r="B891" s="4">
        <v>2.6400000000000148</v>
      </c>
      <c r="C891" s="4">
        <v>1.17</v>
      </c>
      <c r="D891" s="4">
        <f t="shared" si="44"/>
        <v>3.0888000000000173</v>
      </c>
      <c r="E891" s="4">
        <f t="shared" si="43"/>
        <v>171.24430000000001</v>
      </c>
      <c r="F891" s="4">
        <f t="shared" si="42"/>
        <v>10.324300000000022</v>
      </c>
      <c r="G891" s="12">
        <v>2023</v>
      </c>
    </row>
    <row r="892" spans="1:7" x14ac:dyDescent="0.2">
      <c r="A892" s="18">
        <v>45192.646660879633</v>
      </c>
      <c r="B892" s="4">
        <v>2.6500000000000057</v>
      </c>
      <c r="C892" s="4">
        <v>1.17</v>
      </c>
      <c r="D892" s="4">
        <f t="shared" si="44"/>
        <v>3.1005000000000065</v>
      </c>
      <c r="E892" s="4">
        <f t="shared" si="43"/>
        <v>171.256</v>
      </c>
      <c r="F892" s="4">
        <f t="shared" si="42"/>
        <v>10.336000000000013</v>
      </c>
      <c r="G892" s="12">
        <v>2023</v>
      </c>
    </row>
    <row r="893" spans="1:7" x14ac:dyDescent="0.2">
      <c r="A893" s="18">
        <v>45192.65247685185</v>
      </c>
      <c r="B893" s="4">
        <v>2.6599999999999966</v>
      </c>
      <c r="C893" s="4">
        <v>1.17</v>
      </c>
      <c r="D893" s="4">
        <f t="shared" si="44"/>
        <v>3.1121999999999956</v>
      </c>
      <c r="E893" s="4">
        <f t="shared" si="43"/>
        <v>171.26769999999999</v>
      </c>
      <c r="F893" s="4">
        <f t="shared" si="42"/>
        <v>10.347700000000003</v>
      </c>
      <c r="G893" s="12">
        <v>2023</v>
      </c>
    </row>
    <row r="894" spans="1:7" x14ac:dyDescent="0.2">
      <c r="A894" s="18">
        <v>45192.653935185182</v>
      </c>
      <c r="B894" s="4">
        <v>2.6700000000000159</v>
      </c>
      <c r="C894" s="4">
        <v>1.17</v>
      </c>
      <c r="D894" s="4">
        <f t="shared" si="44"/>
        <v>3.1239000000000186</v>
      </c>
      <c r="E894" s="4">
        <f t="shared" si="43"/>
        <v>171.27940000000001</v>
      </c>
      <c r="F894" s="4">
        <f t="shared" si="42"/>
        <v>10.359400000000022</v>
      </c>
      <c r="G894" s="12">
        <v>2023</v>
      </c>
    </row>
    <row r="895" spans="1:7" x14ac:dyDescent="0.2">
      <c r="A895" s="18">
        <v>45192.655850694442</v>
      </c>
      <c r="B895" s="4">
        <v>2.6800000000000068</v>
      </c>
      <c r="C895" s="4">
        <v>1.17</v>
      </c>
      <c r="D895" s="4">
        <f t="shared" si="44"/>
        <v>3.1356000000000077</v>
      </c>
      <c r="E895" s="4">
        <f t="shared" si="43"/>
        <v>171.2911</v>
      </c>
      <c r="F895" s="4">
        <f t="shared" si="42"/>
        <v>10.371100000000013</v>
      </c>
      <c r="G895" s="12">
        <v>2023</v>
      </c>
    </row>
    <row r="896" spans="1:7" x14ac:dyDescent="0.2">
      <c r="A896" s="18">
        <v>45192.664895833332</v>
      </c>
      <c r="B896" s="4">
        <v>2.6899999999999977</v>
      </c>
      <c r="C896" s="4">
        <v>1.17</v>
      </c>
      <c r="D896" s="4">
        <f t="shared" si="44"/>
        <v>3.1472999999999973</v>
      </c>
      <c r="E896" s="4">
        <f t="shared" si="43"/>
        <v>171.30279999999999</v>
      </c>
      <c r="F896" s="4">
        <f t="shared" si="42"/>
        <v>10.382800000000003</v>
      </c>
      <c r="G896" s="12">
        <v>2023</v>
      </c>
    </row>
    <row r="897" spans="1:7" x14ac:dyDescent="0.2">
      <c r="A897" s="18">
        <v>45192.669548611113</v>
      </c>
      <c r="B897" s="4">
        <v>2.7000000000000171</v>
      </c>
      <c r="C897" s="4">
        <v>1.17</v>
      </c>
      <c r="D897" s="4">
        <f t="shared" si="44"/>
        <v>3.1590000000000198</v>
      </c>
      <c r="E897" s="4">
        <f t="shared" si="43"/>
        <v>171.31450000000001</v>
      </c>
      <c r="F897" s="4">
        <f t="shared" si="42"/>
        <v>10.394500000000022</v>
      </c>
      <c r="G897" s="12">
        <v>2023</v>
      </c>
    </row>
    <row r="898" spans="1:7" x14ac:dyDescent="0.2">
      <c r="A898" s="18">
        <v>45192.672303240739</v>
      </c>
      <c r="B898" s="4">
        <v>2.710000000000008</v>
      </c>
      <c r="C898" s="4">
        <v>1.17</v>
      </c>
      <c r="D898" s="4">
        <f t="shared" si="44"/>
        <v>3.170700000000009</v>
      </c>
      <c r="E898" s="4">
        <f t="shared" si="43"/>
        <v>171.3262</v>
      </c>
      <c r="F898" s="4">
        <f t="shared" si="42"/>
        <v>10.406200000000013</v>
      </c>
      <c r="G898" s="12">
        <v>2023</v>
      </c>
    </row>
    <row r="899" spans="1:7" x14ac:dyDescent="0.2">
      <c r="A899" s="18">
        <v>45192.67428240741</v>
      </c>
      <c r="B899" s="4">
        <v>2.7199999999999989</v>
      </c>
      <c r="C899" s="4">
        <v>1.17</v>
      </c>
      <c r="D899" s="4">
        <f t="shared" si="44"/>
        <v>3.1823999999999986</v>
      </c>
      <c r="E899" s="4">
        <f t="shared" si="43"/>
        <v>171.33789999999999</v>
      </c>
      <c r="F899" s="4">
        <f t="shared" ref="F899:F926" si="45">E899-160.92</f>
        <v>10.417900000000003</v>
      </c>
      <c r="G899" s="12">
        <v>2023</v>
      </c>
    </row>
    <row r="900" spans="1:7" x14ac:dyDescent="0.2">
      <c r="A900" s="18">
        <v>45192.675879629627</v>
      </c>
      <c r="B900" s="4">
        <v>2.7300000000000182</v>
      </c>
      <c r="C900" s="4">
        <v>1.17</v>
      </c>
      <c r="D900" s="4">
        <f t="shared" si="44"/>
        <v>3.194100000000021</v>
      </c>
      <c r="E900" s="4">
        <f t="shared" si="43"/>
        <v>171.34960000000001</v>
      </c>
      <c r="F900" s="4">
        <f t="shared" si="45"/>
        <v>10.429600000000022</v>
      </c>
      <c r="G900" s="12">
        <v>2023</v>
      </c>
    </row>
    <row r="901" spans="1:7" x14ac:dyDescent="0.2">
      <c r="A901" s="18">
        <v>45192.678240740737</v>
      </c>
      <c r="B901" s="4">
        <v>2.7400000000000091</v>
      </c>
      <c r="C901" s="4">
        <v>1.17</v>
      </c>
      <c r="D901" s="4">
        <f t="shared" si="44"/>
        <v>3.2058000000000106</v>
      </c>
      <c r="E901" s="4">
        <f t="shared" si="43"/>
        <v>171.3613</v>
      </c>
      <c r="F901" s="4">
        <f t="shared" si="45"/>
        <v>10.441300000000012</v>
      </c>
      <c r="G901" s="12">
        <v>2023</v>
      </c>
    </row>
    <row r="902" spans="1:7" x14ac:dyDescent="0.2">
      <c r="A902" s="18">
        <v>45192.680902777778</v>
      </c>
      <c r="B902" s="4">
        <v>2.75</v>
      </c>
      <c r="C902" s="4">
        <v>1.17</v>
      </c>
      <c r="D902" s="4">
        <f t="shared" si="44"/>
        <v>3.2174999999999998</v>
      </c>
      <c r="E902" s="4">
        <f t="shared" si="43"/>
        <v>171.37299999999999</v>
      </c>
      <c r="F902" s="4">
        <f t="shared" si="45"/>
        <v>10.453000000000003</v>
      </c>
      <c r="G902" s="12">
        <v>2023</v>
      </c>
    </row>
    <row r="903" spans="1:7" x14ac:dyDescent="0.2">
      <c r="A903" s="18">
        <v>45192.685601851852</v>
      </c>
      <c r="B903" s="4">
        <v>2.7600000000000193</v>
      </c>
      <c r="C903" s="4">
        <v>1.17</v>
      </c>
      <c r="D903" s="4">
        <f t="shared" si="44"/>
        <v>3.2292000000000223</v>
      </c>
      <c r="E903" s="4">
        <f t="shared" si="43"/>
        <v>171.38470000000001</v>
      </c>
      <c r="F903" s="4">
        <f t="shared" si="45"/>
        <v>10.464700000000022</v>
      </c>
      <c r="G903" s="12">
        <v>2023</v>
      </c>
    </row>
    <row r="904" spans="1:7" x14ac:dyDescent="0.2">
      <c r="A904" s="18">
        <v>45192.688090277778</v>
      </c>
      <c r="B904" s="4">
        <v>2.7700000000000102</v>
      </c>
      <c r="C904" s="4">
        <v>1.17</v>
      </c>
      <c r="D904" s="4">
        <f t="shared" si="44"/>
        <v>3.2409000000000119</v>
      </c>
      <c r="E904" s="4">
        <f t="shared" si="43"/>
        <v>171.3964</v>
      </c>
      <c r="F904" s="4">
        <f t="shared" si="45"/>
        <v>10.476400000000012</v>
      </c>
      <c r="G904" s="12">
        <v>2023</v>
      </c>
    </row>
    <row r="905" spans="1:7" x14ac:dyDescent="0.2">
      <c r="A905" s="18">
        <v>45192.690034722225</v>
      </c>
      <c r="B905" s="4">
        <v>2.7800000000000011</v>
      </c>
      <c r="C905" s="4">
        <v>1.17</v>
      </c>
      <c r="D905" s="4">
        <f t="shared" si="44"/>
        <v>3.252600000000001</v>
      </c>
      <c r="E905" s="4">
        <f t="shared" si="43"/>
        <v>171.40809999999999</v>
      </c>
      <c r="F905" s="4">
        <f t="shared" si="45"/>
        <v>10.488100000000003</v>
      </c>
      <c r="G905" s="12">
        <v>2023</v>
      </c>
    </row>
    <row r="906" spans="1:7" x14ac:dyDescent="0.2">
      <c r="A906" s="18">
        <v>45192.690630787038</v>
      </c>
      <c r="B906" s="4">
        <v>2.7900000000000205</v>
      </c>
      <c r="C906" s="4">
        <v>1.17</v>
      </c>
      <c r="D906" s="4">
        <f t="shared" si="44"/>
        <v>3.264300000000024</v>
      </c>
      <c r="E906" s="4">
        <f t="shared" si="43"/>
        <v>171.41980000000001</v>
      </c>
      <c r="F906" s="4">
        <f t="shared" si="45"/>
        <v>10.499800000000022</v>
      </c>
      <c r="G906" s="12">
        <v>2023</v>
      </c>
    </row>
    <row r="907" spans="1:7" x14ac:dyDescent="0.2">
      <c r="A907" s="18">
        <v>45192.69090277778</v>
      </c>
      <c r="B907" s="4">
        <v>2.8000000000000114</v>
      </c>
      <c r="C907" s="4">
        <v>1.17</v>
      </c>
      <c r="D907" s="4">
        <f t="shared" si="44"/>
        <v>3.2760000000000131</v>
      </c>
      <c r="E907" s="4">
        <f t="shared" si="43"/>
        <v>171.4315</v>
      </c>
      <c r="F907" s="4">
        <f t="shared" si="45"/>
        <v>10.511500000000012</v>
      </c>
      <c r="G907" s="12">
        <v>2023</v>
      </c>
    </row>
    <row r="908" spans="1:7" x14ac:dyDescent="0.2">
      <c r="A908" s="18">
        <v>45192.691082175923</v>
      </c>
      <c r="B908" s="4">
        <v>2.8100000000000023</v>
      </c>
      <c r="C908" s="4">
        <v>1.17</v>
      </c>
      <c r="D908" s="4">
        <f t="shared" si="44"/>
        <v>3.2877000000000023</v>
      </c>
      <c r="E908" s="4">
        <f t="shared" si="43"/>
        <v>171.44319999999999</v>
      </c>
      <c r="F908" s="4">
        <f t="shared" si="45"/>
        <v>10.523200000000003</v>
      </c>
      <c r="G908" s="12">
        <v>2023</v>
      </c>
    </row>
    <row r="909" spans="1:7" x14ac:dyDescent="0.2">
      <c r="A909" s="18">
        <v>45192.691313657408</v>
      </c>
      <c r="B909" s="4">
        <v>2.8200000000000216</v>
      </c>
      <c r="C909" s="4">
        <v>1.17</v>
      </c>
      <c r="D909" s="4">
        <f t="shared" si="44"/>
        <v>3.2994000000000252</v>
      </c>
      <c r="E909" s="4">
        <f t="shared" si="43"/>
        <v>171.45490000000001</v>
      </c>
      <c r="F909" s="4">
        <f t="shared" si="45"/>
        <v>10.534900000000022</v>
      </c>
      <c r="G909" s="12">
        <v>2023</v>
      </c>
    </row>
    <row r="910" spans="1:7" x14ac:dyDescent="0.2">
      <c r="A910" s="18">
        <v>45192.691481481481</v>
      </c>
      <c r="B910" s="4">
        <v>2.8300000000000125</v>
      </c>
      <c r="C910" s="4">
        <v>1.17</v>
      </c>
      <c r="D910" s="4">
        <f t="shared" si="44"/>
        <v>3.3111000000000144</v>
      </c>
      <c r="E910" s="4">
        <f t="shared" si="43"/>
        <v>171.4666</v>
      </c>
      <c r="F910" s="4">
        <f t="shared" si="45"/>
        <v>10.546600000000012</v>
      </c>
      <c r="G910" s="12">
        <v>2023</v>
      </c>
    </row>
    <row r="911" spans="1:7" x14ac:dyDescent="0.2">
      <c r="A911" s="18">
        <v>45192.691817129627</v>
      </c>
      <c r="B911" s="4">
        <v>2.8400000000000034</v>
      </c>
      <c r="C911" s="4">
        <v>1.17</v>
      </c>
      <c r="D911" s="4">
        <f t="shared" si="44"/>
        <v>3.322800000000004</v>
      </c>
      <c r="E911" s="4">
        <f t="shared" si="43"/>
        <v>171.47829999999999</v>
      </c>
      <c r="F911" s="4">
        <f t="shared" si="45"/>
        <v>10.558300000000003</v>
      </c>
      <c r="G911" s="12">
        <v>2023</v>
      </c>
    </row>
    <row r="912" spans="1:7" x14ac:dyDescent="0.2">
      <c r="A912" s="18">
        <v>45192.692193287039</v>
      </c>
      <c r="B912" s="4">
        <v>2.8500000000000227</v>
      </c>
      <c r="C912" s="4">
        <v>1.17</v>
      </c>
      <c r="D912" s="4">
        <f t="shared" si="44"/>
        <v>3.3345000000000264</v>
      </c>
      <c r="E912" s="4">
        <f t="shared" si="43"/>
        <v>171.49</v>
      </c>
      <c r="F912" s="4">
        <f t="shared" si="45"/>
        <v>10.570000000000022</v>
      </c>
      <c r="G912" s="12">
        <v>2023</v>
      </c>
    </row>
    <row r="913" spans="1:8" x14ac:dyDescent="0.2">
      <c r="A913" s="18">
        <v>45192.693437499998</v>
      </c>
      <c r="B913" s="4">
        <v>2.8600000000000136</v>
      </c>
      <c r="C913" s="4">
        <v>1.17</v>
      </c>
      <c r="D913" s="4">
        <f t="shared" si="44"/>
        <v>3.3462000000000156</v>
      </c>
      <c r="E913" s="4">
        <f t="shared" si="43"/>
        <v>171.5017</v>
      </c>
      <c r="F913" s="4">
        <f t="shared" si="45"/>
        <v>10.581700000000012</v>
      </c>
      <c r="G913" s="12">
        <v>2023</v>
      </c>
    </row>
    <row r="914" spans="1:8" x14ac:dyDescent="0.2">
      <c r="A914" s="18">
        <v>45192.696695601851</v>
      </c>
      <c r="B914" s="4">
        <v>2.8700000000000045</v>
      </c>
      <c r="C914" s="4">
        <v>1.17</v>
      </c>
      <c r="D914" s="4">
        <f t="shared" si="44"/>
        <v>3.3579000000000052</v>
      </c>
      <c r="E914" s="4">
        <f t="shared" si="43"/>
        <v>171.51339999999999</v>
      </c>
      <c r="F914" s="4">
        <f t="shared" si="45"/>
        <v>10.593400000000003</v>
      </c>
      <c r="G914" s="12">
        <v>2023</v>
      </c>
    </row>
    <row r="915" spans="1:8" x14ac:dyDescent="0.2">
      <c r="A915" s="18">
        <v>45192.699982638886</v>
      </c>
      <c r="B915" s="4">
        <v>2.8800000000000239</v>
      </c>
      <c r="C915" s="4">
        <v>1.17</v>
      </c>
      <c r="D915" s="4">
        <f t="shared" si="44"/>
        <v>3.3696000000000277</v>
      </c>
      <c r="E915" s="4">
        <f t="shared" si="43"/>
        <v>171.52510000000001</v>
      </c>
      <c r="F915" s="4">
        <f t="shared" si="45"/>
        <v>10.605100000000022</v>
      </c>
      <c r="G915" s="12">
        <v>2023</v>
      </c>
    </row>
    <row r="916" spans="1:8" x14ac:dyDescent="0.2">
      <c r="A916" s="18">
        <v>45192.702731481484</v>
      </c>
      <c r="B916" s="4">
        <v>2.8900000000000148</v>
      </c>
      <c r="C916" s="4">
        <v>1.17</v>
      </c>
      <c r="D916" s="4">
        <f t="shared" si="44"/>
        <v>3.3813000000000173</v>
      </c>
      <c r="E916" s="4">
        <f t="shared" si="43"/>
        <v>171.5368</v>
      </c>
      <c r="F916" s="4">
        <f t="shared" si="45"/>
        <v>10.616800000000012</v>
      </c>
      <c r="G916" s="12">
        <v>2023</v>
      </c>
    </row>
    <row r="917" spans="1:8" x14ac:dyDescent="0.2">
      <c r="A917" s="18">
        <v>45192.705549768521</v>
      </c>
      <c r="B917" s="4">
        <v>2.9000000000000057</v>
      </c>
      <c r="C917" s="4">
        <v>1.17</v>
      </c>
      <c r="D917" s="4">
        <f t="shared" si="44"/>
        <v>3.3930000000000065</v>
      </c>
      <c r="E917" s="4">
        <f t="shared" si="43"/>
        <v>171.54849999999999</v>
      </c>
      <c r="F917" s="4">
        <f t="shared" si="45"/>
        <v>10.628500000000003</v>
      </c>
      <c r="G917" s="12">
        <v>2023</v>
      </c>
    </row>
    <row r="918" spans="1:8" x14ac:dyDescent="0.2">
      <c r="A918" s="18">
        <v>45192.70734375</v>
      </c>
      <c r="B918" s="4">
        <v>2.9099999999999966</v>
      </c>
      <c r="C918" s="4">
        <v>1.17</v>
      </c>
      <c r="D918" s="4">
        <f t="shared" si="44"/>
        <v>3.4046999999999956</v>
      </c>
      <c r="E918" s="4">
        <f t="shared" si="43"/>
        <v>171.56019999999998</v>
      </c>
      <c r="F918" s="4">
        <f t="shared" si="45"/>
        <v>10.640199999999993</v>
      </c>
      <c r="G918" s="12">
        <v>2023</v>
      </c>
    </row>
    <row r="919" spans="1:8" x14ac:dyDescent="0.2">
      <c r="A919" s="18">
        <v>45192.711348379627</v>
      </c>
      <c r="B919" s="4">
        <v>2.9200000000000159</v>
      </c>
      <c r="C919" s="4">
        <v>1.17</v>
      </c>
      <c r="D919" s="4">
        <f t="shared" si="44"/>
        <v>3.4164000000000185</v>
      </c>
      <c r="E919" s="4">
        <f t="shared" si="43"/>
        <v>171.5719</v>
      </c>
      <c r="F919" s="4">
        <f t="shared" si="45"/>
        <v>10.651900000000012</v>
      </c>
      <c r="G919" s="12">
        <v>2023</v>
      </c>
    </row>
    <row r="920" spans="1:8" x14ac:dyDescent="0.2">
      <c r="A920" s="18">
        <v>45192.714820601854</v>
      </c>
      <c r="B920" s="4">
        <v>2.9300000000000068</v>
      </c>
      <c r="C920" s="4">
        <v>1.17</v>
      </c>
      <c r="D920" s="4">
        <f t="shared" si="44"/>
        <v>3.4281000000000077</v>
      </c>
      <c r="E920" s="4">
        <f t="shared" si="43"/>
        <v>171.58359999999999</v>
      </c>
      <c r="F920" s="4">
        <f t="shared" si="45"/>
        <v>10.663600000000002</v>
      </c>
      <c r="G920" s="12">
        <v>2023</v>
      </c>
    </row>
    <row r="921" spans="1:8" x14ac:dyDescent="0.2">
      <c r="A921" s="18">
        <v>45192.717534722222</v>
      </c>
      <c r="B921" s="4">
        <v>2.9399999999999977</v>
      </c>
      <c r="C921" s="4">
        <v>1.17</v>
      </c>
      <c r="D921" s="4">
        <f t="shared" si="44"/>
        <v>3.4397999999999973</v>
      </c>
      <c r="E921" s="4">
        <f t="shared" si="43"/>
        <v>171.59529999999998</v>
      </c>
      <c r="F921" s="4">
        <f t="shared" si="45"/>
        <v>10.675299999999993</v>
      </c>
      <c r="G921" s="12">
        <v>2023</v>
      </c>
    </row>
    <row r="922" spans="1:8" x14ac:dyDescent="0.2">
      <c r="A922" s="18">
        <v>45192.719155092593</v>
      </c>
      <c r="B922" s="4">
        <v>2.9500000000000171</v>
      </c>
      <c r="C922" s="4">
        <v>1.17</v>
      </c>
      <c r="D922" s="4">
        <f t="shared" si="44"/>
        <v>3.4515000000000198</v>
      </c>
      <c r="E922" s="4">
        <f t="shared" si="43"/>
        <v>171.607</v>
      </c>
      <c r="F922" s="4">
        <f t="shared" si="45"/>
        <v>10.687000000000012</v>
      </c>
      <c r="G922" s="12">
        <v>2023</v>
      </c>
    </row>
    <row r="923" spans="1:8" x14ac:dyDescent="0.2">
      <c r="A923" s="18">
        <v>45192.72810763889</v>
      </c>
      <c r="B923" s="4">
        <v>2.960000000000008</v>
      </c>
      <c r="C923" s="4">
        <v>1.17</v>
      </c>
      <c r="D923" s="4">
        <f t="shared" si="44"/>
        <v>3.4632000000000089</v>
      </c>
      <c r="E923" s="4">
        <f t="shared" si="43"/>
        <v>171.61869999999999</v>
      </c>
      <c r="F923" s="4">
        <f t="shared" si="45"/>
        <v>10.698700000000002</v>
      </c>
      <c r="G923" s="12">
        <v>2023</v>
      </c>
    </row>
    <row r="924" spans="1:8" x14ac:dyDescent="0.2">
      <c r="A924" s="18">
        <v>45192.730312500003</v>
      </c>
      <c r="B924" s="4">
        <v>2.9699999999999989</v>
      </c>
      <c r="C924" s="4">
        <v>1.17</v>
      </c>
      <c r="D924" s="4">
        <f t="shared" si="44"/>
        <v>3.4748999999999985</v>
      </c>
      <c r="E924" s="4">
        <f t="shared" si="43"/>
        <v>171.63039999999998</v>
      </c>
      <c r="F924" s="4">
        <f t="shared" si="45"/>
        <v>10.710399999999993</v>
      </c>
      <c r="G924" s="12">
        <v>2023</v>
      </c>
    </row>
    <row r="925" spans="1:8" x14ac:dyDescent="0.2">
      <c r="A925" s="18">
        <v>45192.733049768518</v>
      </c>
      <c r="B925" s="4">
        <v>2.9800000000000182</v>
      </c>
      <c r="C925" s="4">
        <v>1.17</v>
      </c>
      <c r="D925" s="4">
        <f t="shared" si="44"/>
        <v>3.486600000000021</v>
      </c>
      <c r="E925" s="4">
        <f t="shared" si="43"/>
        <v>171.6421</v>
      </c>
      <c r="F925" s="4">
        <f t="shared" si="45"/>
        <v>10.722100000000012</v>
      </c>
      <c r="G925" s="12">
        <v>2023</v>
      </c>
    </row>
    <row r="926" spans="1:8" x14ac:dyDescent="0.2">
      <c r="A926" s="18">
        <v>45193.097667824077</v>
      </c>
      <c r="B926" s="4">
        <v>2.9900000000000091</v>
      </c>
      <c r="C926" s="4">
        <v>1.17</v>
      </c>
      <c r="D926" s="4">
        <f t="shared" si="44"/>
        <v>3.4983000000000106</v>
      </c>
      <c r="E926" s="4">
        <f t="shared" si="43"/>
        <v>171.65379999999999</v>
      </c>
      <c r="F926" s="4">
        <f t="shared" si="45"/>
        <v>10.733800000000002</v>
      </c>
      <c r="G926" s="12">
        <v>2023</v>
      </c>
      <c r="H926" s="11" t="s">
        <v>17</v>
      </c>
    </row>
    <row r="927" spans="1:8" x14ac:dyDescent="0.2">
      <c r="A927" s="18">
        <v>45200.455503472222</v>
      </c>
      <c r="B927" s="4">
        <v>3</v>
      </c>
      <c r="C927" s="4">
        <v>1.17</v>
      </c>
      <c r="D927" s="4">
        <f t="shared" si="44"/>
        <v>3.51</v>
      </c>
      <c r="E927" s="4">
        <f t="shared" si="43"/>
        <v>171.66549999999998</v>
      </c>
      <c r="F927" s="4">
        <f>E927-171.66</f>
        <v>5.4999999999836291E-3</v>
      </c>
      <c r="G927" s="12">
        <v>2024</v>
      </c>
      <c r="H927" s="11" t="s">
        <v>16</v>
      </c>
    </row>
    <row r="928" spans="1:8" x14ac:dyDescent="0.2">
      <c r="A928" s="18">
        <v>45200.456163194445</v>
      </c>
      <c r="B928" s="4">
        <v>3.0100000000000193</v>
      </c>
      <c r="C928" s="4">
        <v>1.17</v>
      </c>
      <c r="D928" s="4">
        <f t="shared" si="44"/>
        <v>3.5217000000000223</v>
      </c>
      <c r="E928" s="4">
        <f t="shared" si="43"/>
        <v>171.6772</v>
      </c>
      <c r="F928" s="4">
        <f t="shared" ref="F928:F978" si="46">E928-171.66</f>
        <v>1.7200000000002547E-2</v>
      </c>
      <c r="G928" s="12">
        <v>2024</v>
      </c>
    </row>
    <row r="929" spans="1:7" x14ac:dyDescent="0.2">
      <c r="A929" s="18">
        <v>45200.462552083336</v>
      </c>
      <c r="B929" s="4">
        <v>3.0200000000000102</v>
      </c>
      <c r="C929" s="4">
        <v>1.17</v>
      </c>
      <c r="D929" s="4">
        <f t="shared" si="44"/>
        <v>3.5334000000000119</v>
      </c>
      <c r="E929" s="4">
        <f t="shared" si="43"/>
        <v>171.68889999999999</v>
      </c>
      <c r="F929" s="4">
        <f t="shared" si="46"/>
        <v>2.8899999999993042E-2</v>
      </c>
      <c r="G929" s="12">
        <v>2024</v>
      </c>
    </row>
    <row r="930" spans="1:7" x14ac:dyDescent="0.2">
      <c r="A930" s="18">
        <v>45200.463883101853</v>
      </c>
      <c r="B930" s="4">
        <v>3.0300000000000011</v>
      </c>
      <c r="C930" s="4">
        <v>1.17</v>
      </c>
      <c r="D930" s="4">
        <f t="shared" si="44"/>
        <v>3.545100000000001</v>
      </c>
      <c r="E930" s="4">
        <f t="shared" si="43"/>
        <v>171.70059999999998</v>
      </c>
      <c r="F930" s="4">
        <f t="shared" si="46"/>
        <v>4.0599999999983538E-2</v>
      </c>
      <c r="G930" s="12">
        <v>2024</v>
      </c>
    </row>
    <row r="931" spans="1:7" x14ac:dyDescent="0.2">
      <c r="A931" s="18">
        <v>45200.465289351851</v>
      </c>
      <c r="B931" s="4">
        <v>3.0400000000000205</v>
      </c>
      <c r="C931" s="4">
        <v>1.17</v>
      </c>
      <c r="D931" s="4">
        <f t="shared" si="44"/>
        <v>3.5568000000000239</v>
      </c>
      <c r="E931" s="4">
        <f t="shared" si="43"/>
        <v>171.71230000000003</v>
      </c>
      <c r="F931" s="4">
        <f t="shared" si="46"/>
        <v>5.2300000000030877E-2</v>
      </c>
      <c r="G931" s="12">
        <v>2024</v>
      </c>
    </row>
    <row r="932" spans="1:7" x14ac:dyDescent="0.2">
      <c r="A932" s="18">
        <v>45200.485028935182</v>
      </c>
      <c r="B932" s="4">
        <v>3.0500000000000114</v>
      </c>
      <c r="C932" s="4">
        <v>1.17</v>
      </c>
      <c r="D932" s="4">
        <f t="shared" si="44"/>
        <v>3.5685000000000131</v>
      </c>
      <c r="E932" s="4">
        <f t="shared" si="43"/>
        <v>171.72399999999999</v>
      </c>
      <c r="F932" s="4">
        <f t="shared" si="46"/>
        <v>6.3999999999992951E-2</v>
      </c>
      <c r="G932" s="12">
        <v>2024</v>
      </c>
    </row>
    <row r="933" spans="1:7" x14ac:dyDescent="0.2">
      <c r="A933" s="18">
        <v>45200.488182870373</v>
      </c>
      <c r="B933" s="4">
        <v>3.0600000000000023</v>
      </c>
      <c r="C933" s="4">
        <v>1.17</v>
      </c>
      <c r="D933" s="4">
        <f t="shared" si="44"/>
        <v>3.5802000000000023</v>
      </c>
      <c r="E933" s="4">
        <f t="shared" si="43"/>
        <v>171.73569999999998</v>
      </c>
      <c r="F933" s="4">
        <f t="shared" si="46"/>
        <v>7.5699999999983447E-2</v>
      </c>
      <c r="G933" s="12">
        <v>2024</v>
      </c>
    </row>
    <row r="934" spans="1:7" x14ac:dyDescent="0.2">
      <c r="A934" s="18">
        <v>45200.488912037035</v>
      </c>
      <c r="B934" s="4">
        <v>3.0700000000000216</v>
      </c>
      <c r="C934" s="4">
        <v>1.17</v>
      </c>
      <c r="D934" s="4">
        <f t="shared" si="44"/>
        <v>3.5919000000000252</v>
      </c>
      <c r="E934" s="4">
        <f t="shared" si="43"/>
        <v>171.74740000000003</v>
      </c>
      <c r="F934" s="4">
        <f t="shared" si="46"/>
        <v>8.7400000000030786E-2</v>
      </c>
      <c r="G934" s="12">
        <v>2024</v>
      </c>
    </row>
    <row r="935" spans="1:7" x14ac:dyDescent="0.2">
      <c r="A935" s="18">
        <v>45200.491545138888</v>
      </c>
      <c r="B935" s="4">
        <v>3.0800000000000125</v>
      </c>
      <c r="C935" s="4">
        <v>1.17</v>
      </c>
      <c r="D935" s="4">
        <f t="shared" si="44"/>
        <v>3.6036000000000143</v>
      </c>
      <c r="E935" s="4">
        <f t="shared" si="43"/>
        <v>171.75909999999999</v>
      </c>
      <c r="F935" s="4">
        <f t="shared" si="46"/>
        <v>9.909999999999286E-2</v>
      </c>
      <c r="G935" s="12">
        <v>2024</v>
      </c>
    </row>
    <row r="936" spans="1:7" x14ac:dyDescent="0.2">
      <c r="A936" s="18">
        <v>45200.491927083334</v>
      </c>
      <c r="B936" s="4">
        <v>3.0900000000000034</v>
      </c>
      <c r="C936" s="4">
        <v>1.17</v>
      </c>
      <c r="D936" s="4">
        <f t="shared" si="44"/>
        <v>3.615300000000004</v>
      </c>
      <c r="E936" s="4">
        <f t="shared" si="43"/>
        <v>171.77079999999998</v>
      </c>
      <c r="F936" s="4">
        <f t="shared" si="46"/>
        <v>0.11079999999998336</v>
      </c>
      <c r="G936" s="12">
        <v>2024</v>
      </c>
    </row>
    <row r="937" spans="1:7" x14ac:dyDescent="0.2">
      <c r="A937" s="18">
        <v>45200.492384259262</v>
      </c>
      <c r="B937" s="4">
        <v>3.1000000000000227</v>
      </c>
      <c r="C937" s="4">
        <v>1.17</v>
      </c>
      <c r="D937" s="4">
        <f t="shared" si="44"/>
        <v>3.6270000000000264</v>
      </c>
      <c r="E937" s="4">
        <f t="shared" si="43"/>
        <v>171.78250000000003</v>
      </c>
      <c r="F937" s="4">
        <f t="shared" si="46"/>
        <v>0.1225000000000307</v>
      </c>
      <c r="G937" s="12">
        <v>2024</v>
      </c>
    </row>
    <row r="938" spans="1:7" x14ac:dyDescent="0.2">
      <c r="A938" s="18">
        <v>45200.492609953704</v>
      </c>
      <c r="B938" s="4">
        <v>3.1100000000000136</v>
      </c>
      <c r="C938" s="4">
        <v>1.17</v>
      </c>
      <c r="D938" s="4">
        <f t="shared" si="44"/>
        <v>3.6387000000000156</v>
      </c>
      <c r="E938" s="4">
        <f t="shared" si="43"/>
        <v>171.79420000000002</v>
      </c>
      <c r="F938" s="4">
        <f t="shared" si="46"/>
        <v>0.13420000000002119</v>
      </c>
      <c r="G938" s="12">
        <v>2024</v>
      </c>
    </row>
    <row r="939" spans="1:7" x14ac:dyDescent="0.2">
      <c r="A939" s="18">
        <v>45200.492922453705</v>
      </c>
      <c r="B939" s="4">
        <v>3.1200000000000045</v>
      </c>
      <c r="C939" s="4">
        <v>1.17</v>
      </c>
      <c r="D939" s="4">
        <f t="shared" si="44"/>
        <v>3.6504000000000052</v>
      </c>
      <c r="E939" s="4">
        <f t="shared" si="43"/>
        <v>171.80590000000001</v>
      </c>
      <c r="F939" s="4">
        <f t="shared" si="46"/>
        <v>0.14590000000001169</v>
      </c>
      <c r="G939" s="12">
        <v>2024</v>
      </c>
    </row>
    <row r="940" spans="1:7" x14ac:dyDescent="0.2">
      <c r="A940" s="18">
        <v>45200.493234953705</v>
      </c>
      <c r="B940" s="4">
        <v>3.1300000000000239</v>
      </c>
      <c r="C940" s="4">
        <v>1.17</v>
      </c>
      <c r="D940" s="4">
        <f t="shared" si="44"/>
        <v>3.6621000000000277</v>
      </c>
      <c r="E940" s="4">
        <f t="shared" si="43"/>
        <v>171.81760000000003</v>
      </c>
      <c r="F940" s="4">
        <f t="shared" si="46"/>
        <v>0.1576000000000306</v>
      </c>
      <c r="G940" s="12">
        <v>2024</v>
      </c>
    </row>
    <row r="941" spans="1:7" x14ac:dyDescent="0.2">
      <c r="A941" s="18">
        <v>45200.493900462963</v>
      </c>
      <c r="B941" s="4">
        <v>3.1400000000000148</v>
      </c>
      <c r="C941" s="4">
        <v>1.17</v>
      </c>
      <c r="D941" s="4">
        <f t="shared" si="44"/>
        <v>3.6738000000000173</v>
      </c>
      <c r="E941" s="4">
        <f t="shared" si="43"/>
        <v>171.82930000000002</v>
      </c>
      <c r="F941" s="4">
        <f t="shared" si="46"/>
        <v>0.1693000000000211</v>
      </c>
      <c r="G941" s="12">
        <v>2024</v>
      </c>
    </row>
    <row r="942" spans="1:7" x14ac:dyDescent="0.2">
      <c r="A942" s="18">
        <v>45200.495549768515</v>
      </c>
      <c r="B942" s="4">
        <v>3.1500000000000057</v>
      </c>
      <c r="C942" s="4">
        <v>1.17</v>
      </c>
      <c r="D942" s="4">
        <f t="shared" si="44"/>
        <v>3.6855000000000064</v>
      </c>
      <c r="E942" s="4">
        <f t="shared" si="43"/>
        <v>171.84100000000001</v>
      </c>
      <c r="F942" s="4">
        <f t="shared" si="46"/>
        <v>0.1810000000000116</v>
      </c>
      <c r="G942" s="12">
        <v>2024</v>
      </c>
    </row>
    <row r="943" spans="1:7" x14ac:dyDescent="0.2">
      <c r="A943" s="18">
        <v>45200.502193287037</v>
      </c>
      <c r="B943" s="4">
        <v>3.1599999999999966</v>
      </c>
      <c r="C943" s="4">
        <v>1.17</v>
      </c>
      <c r="D943" s="4">
        <f t="shared" si="44"/>
        <v>3.6971999999999956</v>
      </c>
      <c r="E943" s="4">
        <f t="shared" si="43"/>
        <v>171.8527</v>
      </c>
      <c r="F943" s="4">
        <f t="shared" si="46"/>
        <v>0.19270000000000209</v>
      </c>
      <c r="G943" s="12">
        <v>2024</v>
      </c>
    </row>
    <row r="944" spans="1:7" x14ac:dyDescent="0.2">
      <c r="A944" s="18">
        <v>45200.503755787038</v>
      </c>
      <c r="B944" s="4">
        <v>3.1700000000000159</v>
      </c>
      <c r="C944" s="4">
        <v>1.17</v>
      </c>
      <c r="D944" s="4">
        <f t="shared" si="44"/>
        <v>3.7089000000000185</v>
      </c>
      <c r="E944" s="4">
        <f t="shared" si="43"/>
        <v>171.86440000000002</v>
      </c>
      <c r="F944" s="4">
        <f t="shared" si="46"/>
        <v>0.20440000000002101</v>
      </c>
      <c r="G944" s="12">
        <v>2024</v>
      </c>
    </row>
    <row r="945" spans="1:7" x14ac:dyDescent="0.2">
      <c r="A945" s="18">
        <v>45200.505445601855</v>
      </c>
      <c r="B945" s="4">
        <v>3.1800000000000068</v>
      </c>
      <c r="C945" s="4">
        <v>1.17</v>
      </c>
      <c r="D945" s="4">
        <f t="shared" si="44"/>
        <v>3.7206000000000077</v>
      </c>
      <c r="E945" s="4">
        <f t="shared" si="43"/>
        <v>171.87610000000001</v>
      </c>
      <c r="F945" s="4">
        <f t="shared" si="46"/>
        <v>0.21610000000001151</v>
      </c>
      <c r="G945" s="12">
        <v>2024</v>
      </c>
    </row>
    <row r="946" spans="1:7" x14ac:dyDescent="0.2">
      <c r="A946" s="18">
        <v>45200.506967592592</v>
      </c>
      <c r="B946" s="4">
        <v>3.1899999999999977</v>
      </c>
      <c r="C946" s="4">
        <v>1.17</v>
      </c>
      <c r="D946" s="4">
        <f t="shared" si="44"/>
        <v>3.7322999999999973</v>
      </c>
      <c r="E946" s="4">
        <f t="shared" si="43"/>
        <v>171.8878</v>
      </c>
      <c r="F946" s="4">
        <f t="shared" si="46"/>
        <v>0.227800000000002</v>
      </c>
      <c r="G946" s="12">
        <v>2024</v>
      </c>
    </row>
    <row r="947" spans="1:7" x14ac:dyDescent="0.2">
      <c r="A947" s="18">
        <v>45200.51271412037</v>
      </c>
      <c r="B947" s="4">
        <v>3.2000000000000171</v>
      </c>
      <c r="C947" s="4">
        <v>1.17</v>
      </c>
      <c r="D947" s="4">
        <f t="shared" si="44"/>
        <v>3.7440000000000198</v>
      </c>
      <c r="E947" s="4">
        <f t="shared" si="43"/>
        <v>171.89950000000002</v>
      </c>
      <c r="F947" s="4">
        <f t="shared" si="46"/>
        <v>0.23950000000002092</v>
      </c>
      <c r="G947" s="12">
        <v>2024</v>
      </c>
    </row>
    <row r="948" spans="1:7" x14ac:dyDescent="0.2">
      <c r="A948" s="18">
        <v>45200.513726851852</v>
      </c>
      <c r="B948" s="4">
        <v>3.210000000000008</v>
      </c>
      <c r="C948" s="4">
        <v>1.17</v>
      </c>
      <c r="D948" s="4">
        <f t="shared" si="44"/>
        <v>3.7557000000000089</v>
      </c>
      <c r="E948" s="4">
        <f t="shared" ref="E948:E977" si="47">D948+$E$626</f>
        <v>171.91120000000001</v>
      </c>
      <c r="F948" s="4">
        <f t="shared" si="46"/>
        <v>0.25120000000001141</v>
      </c>
      <c r="G948" s="12">
        <v>2024</v>
      </c>
    </row>
    <row r="949" spans="1:7" x14ac:dyDescent="0.2">
      <c r="A949" s="18">
        <v>45246.008043981485</v>
      </c>
      <c r="B949" s="4">
        <v>3.2199999999999989</v>
      </c>
      <c r="C949" s="4">
        <v>1.17</v>
      </c>
      <c r="D949" s="4">
        <f t="shared" si="44"/>
        <v>3.7673999999999985</v>
      </c>
      <c r="E949" s="4">
        <f t="shared" si="47"/>
        <v>171.9229</v>
      </c>
      <c r="F949" s="4">
        <f t="shared" si="46"/>
        <v>0.26290000000000191</v>
      </c>
      <c r="G949" s="12">
        <v>2024</v>
      </c>
    </row>
    <row r="950" spans="1:7" x14ac:dyDescent="0.2">
      <c r="A950" s="18">
        <v>45249.243726851855</v>
      </c>
      <c r="B950" s="4">
        <v>3.2300000000000182</v>
      </c>
      <c r="C950" s="4">
        <v>1.17</v>
      </c>
      <c r="D950" s="4">
        <f t="shared" si="44"/>
        <v>3.779100000000021</v>
      </c>
      <c r="E950" s="4">
        <f t="shared" si="47"/>
        <v>171.93460000000002</v>
      </c>
      <c r="F950" s="4">
        <f t="shared" si="46"/>
        <v>0.27460000000002083</v>
      </c>
      <c r="G950" s="12">
        <v>2024</v>
      </c>
    </row>
    <row r="951" spans="1:7" x14ac:dyDescent="0.2">
      <c r="A951" s="18">
        <v>45249.309641203705</v>
      </c>
      <c r="B951" s="4">
        <v>3.2400000000000091</v>
      </c>
      <c r="C951" s="4">
        <v>1.17</v>
      </c>
      <c r="D951" s="4">
        <f t="shared" si="44"/>
        <v>3.7908000000000106</v>
      </c>
      <c r="E951" s="4">
        <f t="shared" si="47"/>
        <v>171.94630000000001</v>
      </c>
      <c r="F951" s="4">
        <f t="shared" si="46"/>
        <v>0.28630000000001132</v>
      </c>
      <c r="G951" s="12">
        <v>2024</v>
      </c>
    </row>
    <row r="952" spans="1:7" x14ac:dyDescent="0.2">
      <c r="A952" s="18">
        <v>45249.318518518521</v>
      </c>
      <c r="B952" s="4">
        <v>3.25</v>
      </c>
      <c r="C952" s="4">
        <v>1.17</v>
      </c>
      <c r="D952" s="4">
        <f t="shared" ref="D952:D978" si="48">B952*C952</f>
        <v>3.8024999999999998</v>
      </c>
      <c r="E952" s="4">
        <f t="shared" si="47"/>
        <v>171.958</v>
      </c>
      <c r="F952" s="4">
        <f t="shared" si="46"/>
        <v>0.29800000000000182</v>
      </c>
      <c r="G952" s="12">
        <v>2024</v>
      </c>
    </row>
    <row r="953" spans="1:7" x14ac:dyDescent="0.2">
      <c r="A953" s="18">
        <v>45249.330815972222</v>
      </c>
      <c r="B953" s="4">
        <v>3.2600000000000193</v>
      </c>
      <c r="C953" s="4">
        <v>1.17</v>
      </c>
      <c r="D953" s="4">
        <f t="shared" si="48"/>
        <v>3.8142000000000222</v>
      </c>
      <c r="E953" s="4">
        <f t="shared" si="47"/>
        <v>171.96970000000002</v>
      </c>
      <c r="F953" s="4">
        <f t="shared" si="46"/>
        <v>0.30970000000002074</v>
      </c>
      <c r="G953" s="12">
        <v>2024</v>
      </c>
    </row>
    <row r="954" spans="1:7" x14ac:dyDescent="0.2">
      <c r="A954" s="18">
        <v>45249.339704861108</v>
      </c>
      <c r="B954" s="4">
        <v>3.2700000000000102</v>
      </c>
      <c r="C954" s="4">
        <v>1.17</v>
      </c>
      <c r="D954" s="4">
        <f t="shared" si="48"/>
        <v>3.8259000000000118</v>
      </c>
      <c r="E954" s="4">
        <f t="shared" si="47"/>
        <v>171.98140000000001</v>
      </c>
      <c r="F954" s="4">
        <f t="shared" si="46"/>
        <v>0.32140000000001123</v>
      </c>
      <c r="G954" s="12">
        <v>2024</v>
      </c>
    </row>
    <row r="955" spans="1:7" x14ac:dyDescent="0.2">
      <c r="A955" s="18">
        <v>45249.345868055556</v>
      </c>
      <c r="B955" s="4">
        <v>3.2800000000000011</v>
      </c>
      <c r="C955" s="4">
        <v>1.17</v>
      </c>
      <c r="D955" s="4">
        <f t="shared" si="48"/>
        <v>3.837600000000001</v>
      </c>
      <c r="E955" s="4">
        <f t="shared" si="47"/>
        <v>171.9931</v>
      </c>
      <c r="F955" s="4">
        <f t="shared" si="46"/>
        <v>0.33310000000000173</v>
      </c>
      <c r="G955" s="12">
        <v>2024</v>
      </c>
    </row>
    <row r="956" spans="1:7" x14ac:dyDescent="0.2">
      <c r="A956" s="18">
        <v>45249.348877314813</v>
      </c>
      <c r="B956" s="4">
        <v>3.2900000000000205</v>
      </c>
      <c r="C956" s="4">
        <v>1.17</v>
      </c>
      <c r="D956" s="4">
        <f t="shared" si="48"/>
        <v>3.8493000000000239</v>
      </c>
      <c r="E956" s="4">
        <f t="shared" si="47"/>
        <v>172.00480000000002</v>
      </c>
      <c r="F956" s="4">
        <f t="shared" si="46"/>
        <v>0.34480000000002065</v>
      </c>
      <c r="G956" s="12">
        <v>2024</v>
      </c>
    </row>
    <row r="957" spans="1:7" x14ac:dyDescent="0.2">
      <c r="A957" s="18">
        <v>45249.35306134259</v>
      </c>
      <c r="B957" s="4">
        <v>3.3000000000000114</v>
      </c>
      <c r="C957" s="4">
        <v>1.17</v>
      </c>
      <c r="D957" s="4">
        <f t="shared" si="48"/>
        <v>3.8610000000000131</v>
      </c>
      <c r="E957" s="4">
        <f t="shared" si="47"/>
        <v>172.01650000000001</v>
      </c>
      <c r="F957" s="4">
        <f t="shared" si="46"/>
        <v>0.35650000000001114</v>
      </c>
      <c r="G957" s="12">
        <v>2024</v>
      </c>
    </row>
    <row r="958" spans="1:7" x14ac:dyDescent="0.2">
      <c r="A958" s="18">
        <v>45249.358258101849</v>
      </c>
      <c r="B958" s="4">
        <v>3.3100000000000023</v>
      </c>
      <c r="C958" s="4">
        <v>1.17</v>
      </c>
      <c r="D958" s="4">
        <f t="shared" si="48"/>
        <v>3.8727000000000023</v>
      </c>
      <c r="E958" s="4">
        <f t="shared" si="47"/>
        <v>172.0282</v>
      </c>
      <c r="F958" s="4">
        <f t="shared" si="46"/>
        <v>0.36820000000000164</v>
      </c>
      <c r="G958" s="12">
        <v>2024</v>
      </c>
    </row>
    <row r="959" spans="1:7" x14ac:dyDescent="0.2">
      <c r="A959" s="18">
        <v>45249.379652777781</v>
      </c>
      <c r="B959" s="4">
        <v>3.3200000000000216</v>
      </c>
      <c r="C959" s="4">
        <v>1.17</v>
      </c>
      <c r="D959" s="4">
        <f t="shared" si="48"/>
        <v>3.8844000000000252</v>
      </c>
      <c r="E959" s="4">
        <f t="shared" si="47"/>
        <v>172.03990000000002</v>
      </c>
      <c r="F959" s="4">
        <f t="shared" si="46"/>
        <v>0.37990000000002055</v>
      </c>
      <c r="G959" s="12">
        <v>2024</v>
      </c>
    </row>
    <row r="960" spans="1:7" x14ac:dyDescent="0.2">
      <c r="A960" s="18">
        <v>45249.383281249997</v>
      </c>
      <c r="B960" s="4">
        <v>3.3300000000000125</v>
      </c>
      <c r="C960" s="4">
        <v>1.17</v>
      </c>
      <c r="D960" s="4">
        <f t="shared" si="48"/>
        <v>3.8961000000000143</v>
      </c>
      <c r="E960" s="4">
        <f t="shared" si="47"/>
        <v>172.05160000000001</v>
      </c>
      <c r="F960" s="4">
        <f t="shared" si="46"/>
        <v>0.39160000000001105</v>
      </c>
      <c r="G960" s="12">
        <v>2024</v>
      </c>
    </row>
    <row r="961" spans="1:7" x14ac:dyDescent="0.2">
      <c r="A961" s="18">
        <v>45249.386209490738</v>
      </c>
      <c r="B961" s="4">
        <v>3.3400000000000034</v>
      </c>
      <c r="C961" s="4">
        <v>1.17</v>
      </c>
      <c r="D961" s="4">
        <f t="shared" si="48"/>
        <v>3.9078000000000039</v>
      </c>
      <c r="E961" s="4">
        <f t="shared" si="47"/>
        <v>172.0633</v>
      </c>
      <c r="F961" s="4">
        <f t="shared" si="46"/>
        <v>0.40330000000000155</v>
      </c>
      <c r="G961" s="12">
        <v>2024</v>
      </c>
    </row>
    <row r="962" spans="1:7" x14ac:dyDescent="0.2">
      <c r="A962" s="18">
        <v>45249.39243634259</v>
      </c>
      <c r="B962" s="4">
        <v>3.3500000000000227</v>
      </c>
      <c r="C962" s="4">
        <v>1.17</v>
      </c>
      <c r="D962" s="4">
        <f t="shared" si="48"/>
        <v>3.9195000000000264</v>
      </c>
      <c r="E962" s="4">
        <f t="shared" si="47"/>
        <v>172.07500000000002</v>
      </c>
      <c r="F962" s="4">
        <f t="shared" si="46"/>
        <v>0.41500000000002046</v>
      </c>
      <c r="G962" s="12">
        <v>2024</v>
      </c>
    </row>
    <row r="963" spans="1:7" x14ac:dyDescent="0.2">
      <c r="A963" s="18">
        <v>45249.401875000003</v>
      </c>
      <c r="B963" s="4">
        <v>3.3600000000000136</v>
      </c>
      <c r="C963" s="4">
        <v>1.17</v>
      </c>
      <c r="D963" s="4">
        <f t="shared" si="48"/>
        <v>3.9312000000000156</v>
      </c>
      <c r="E963" s="4">
        <f t="shared" si="47"/>
        <v>172.08670000000001</v>
      </c>
      <c r="F963" s="4">
        <f t="shared" si="46"/>
        <v>0.42670000000001096</v>
      </c>
      <c r="G963" s="12">
        <v>2024</v>
      </c>
    </row>
    <row r="964" spans="1:7" x14ac:dyDescent="0.2">
      <c r="A964" s="18">
        <v>45249.404565972225</v>
      </c>
      <c r="B964" s="4">
        <v>3.3700000000000045</v>
      </c>
      <c r="C964" s="4">
        <v>1.17</v>
      </c>
      <c r="D964" s="4">
        <f t="shared" si="48"/>
        <v>3.9429000000000052</v>
      </c>
      <c r="E964" s="4">
        <f t="shared" si="47"/>
        <v>172.0984</v>
      </c>
      <c r="F964" s="4">
        <f t="shared" si="46"/>
        <v>0.43840000000000146</v>
      </c>
      <c r="G964" s="12">
        <v>2024</v>
      </c>
    </row>
    <row r="965" spans="1:7" x14ac:dyDescent="0.2">
      <c r="A965" s="18">
        <v>45249.406111111108</v>
      </c>
      <c r="B965" s="4">
        <v>3.3800000000000239</v>
      </c>
      <c r="C965" s="4">
        <v>1.17</v>
      </c>
      <c r="D965" s="4">
        <f t="shared" si="48"/>
        <v>3.9546000000000276</v>
      </c>
      <c r="E965" s="4">
        <f t="shared" si="47"/>
        <v>172.11010000000002</v>
      </c>
      <c r="F965" s="4">
        <f t="shared" si="46"/>
        <v>0.45010000000002037</v>
      </c>
      <c r="G965" s="12">
        <v>2024</v>
      </c>
    </row>
    <row r="966" spans="1:7" x14ac:dyDescent="0.2">
      <c r="A966" s="18">
        <v>45249.406915509258</v>
      </c>
      <c r="B966" s="4">
        <v>3.3900000000000148</v>
      </c>
      <c r="C966" s="4">
        <v>1.17</v>
      </c>
      <c r="D966" s="4">
        <f t="shared" si="48"/>
        <v>3.9663000000000173</v>
      </c>
      <c r="E966" s="4">
        <f t="shared" si="47"/>
        <v>172.12180000000001</v>
      </c>
      <c r="F966" s="4">
        <f t="shared" si="46"/>
        <v>0.46180000000001087</v>
      </c>
      <c r="G966" s="12">
        <v>2024</v>
      </c>
    </row>
    <row r="967" spans="1:7" x14ac:dyDescent="0.2">
      <c r="A967" s="18">
        <v>45249.40824074074</v>
      </c>
      <c r="B967" s="4">
        <v>3.4000000000000057</v>
      </c>
      <c r="C967" s="4">
        <v>1.17</v>
      </c>
      <c r="D967" s="4">
        <f t="shared" si="48"/>
        <v>3.9780000000000064</v>
      </c>
      <c r="E967" s="4">
        <f t="shared" si="47"/>
        <v>172.1335</v>
      </c>
      <c r="F967" s="4">
        <f t="shared" si="46"/>
        <v>0.47350000000000136</v>
      </c>
      <c r="G967" s="12">
        <v>2024</v>
      </c>
    </row>
    <row r="968" spans="1:7" x14ac:dyDescent="0.2">
      <c r="A968" s="18">
        <v>45249.409259259257</v>
      </c>
      <c r="B968" s="4">
        <v>3.4099999999999966</v>
      </c>
      <c r="C968" s="4">
        <v>1.17</v>
      </c>
      <c r="D968" s="4">
        <f t="shared" si="48"/>
        <v>3.9896999999999956</v>
      </c>
      <c r="E968" s="4">
        <f t="shared" si="47"/>
        <v>172.14519999999999</v>
      </c>
      <c r="F968" s="4">
        <f t="shared" si="46"/>
        <v>0.48519999999999186</v>
      </c>
      <c r="G968" s="12">
        <v>2024</v>
      </c>
    </row>
    <row r="969" spans="1:7" x14ac:dyDescent="0.2">
      <c r="A969" s="18">
        <v>45249.410815972224</v>
      </c>
      <c r="B969" s="4">
        <v>3.4200000000000159</v>
      </c>
      <c r="C969" s="4">
        <v>1.17</v>
      </c>
      <c r="D969" s="4">
        <f t="shared" si="48"/>
        <v>4.0014000000000181</v>
      </c>
      <c r="E969" s="4">
        <f t="shared" si="47"/>
        <v>172.15690000000001</v>
      </c>
      <c r="F969" s="4">
        <f t="shared" si="46"/>
        <v>0.49690000000001078</v>
      </c>
      <c r="G969" s="12">
        <v>2024</v>
      </c>
    </row>
    <row r="970" spans="1:7" x14ac:dyDescent="0.2">
      <c r="A970" s="18">
        <v>45249.411874999998</v>
      </c>
      <c r="B970" s="4">
        <v>3.4300000000000068</v>
      </c>
      <c r="C970" s="4">
        <v>1.17</v>
      </c>
      <c r="D970" s="4">
        <f t="shared" si="48"/>
        <v>4.0131000000000077</v>
      </c>
      <c r="E970" s="4">
        <f t="shared" si="47"/>
        <v>172.1686</v>
      </c>
      <c r="F970" s="4">
        <f t="shared" si="46"/>
        <v>0.50860000000000127</v>
      </c>
      <c r="G970" s="12">
        <v>2024</v>
      </c>
    </row>
    <row r="971" spans="1:7" x14ac:dyDescent="0.2">
      <c r="A971" s="18">
        <v>45249.413917824073</v>
      </c>
      <c r="B971" s="4">
        <v>3.4399999999999977</v>
      </c>
      <c r="C971" s="4">
        <v>1.17</v>
      </c>
      <c r="D971" s="4">
        <f t="shared" si="48"/>
        <v>4.0247999999999973</v>
      </c>
      <c r="E971" s="4">
        <f t="shared" si="47"/>
        <v>172.18029999999999</v>
      </c>
      <c r="F971" s="4">
        <f t="shared" si="46"/>
        <v>0.52029999999999177</v>
      </c>
      <c r="G971" s="12">
        <v>2024</v>
      </c>
    </row>
    <row r="972" spans="1:7" x14ac:dyDescent="0.2">
      <c r="A972" s="18">
        <v>45249.41592013889</v>
      </c>
      <c r="B972" s="4">
        <v>3.4500000000000171</v>
      </c>
      <c r="C972" s="4">
        <v>1.17</v>
      </c>
      <c r="D972" s="4">
        <f t="shared" si="48"/>
        <v>4.0365000000000197</v>
      </c>
      <c r="E972" s="4">
        <f t="shared" si="47"/>
        <v>172.19200000000001</v>
      </c>
      <c r="F972" s="4">
        <f t="shared" si="46"/>
        <v>0.53200000000001069</v>
      </c>
      <c r="G972" s="12">
        <v>2024</v>
      </c>
    </row>
    <row r="973" spans="1:7" x14ac:dyDescent="0.2">
      <c r="A973" s="18">
        <v>45249.419137731478</v>
      </c>
      <c r="B973" s="4">
        <v>3.460000000000008</v>
      </c>
      <c r="C973" s="4">
        <v>1.17</v>
      </c>
      <c r="D973" s="4">
        <f t="shared" si="48"/>
        <v>4.0482000000000093</v>
      </c>
      <c r="E973" s="4">
        <f t="shared" si="47"/>
        <v>172.2037</v>
      </c>
      <c r="F973" s="4">
        <f t="shared" si="46"/>
        <v>0.54370000000000118</v>
      </c>
      <c r="G973" s="12">
        <v>2024</v>
      </c>
    </row>
    <row r="974" spans="1:7" x14ac:dyDescent="0.2">
      <c r="A974" s="18">
        <v>45249.421510416665</v>
      </c>
      <c r="B974" s="4">
        <v>3.4699999999999989</v>
      </c>
      <c r="C974" s="4">
        <v>1.17</v>
      </c>
      <c r="D974" s="4">
        <f t="shared" si="48"/>
        <v>4.0598999999999981</v>
      </c>
      <c r="E974" s="4">
        <f t="shared" si="47"/>
        <v>172.21539999999999</v>
      </c>
      <c r="F974" s="4">
        <f t="shared" si="46"/>
        <v>0.55539999999999168</v>
      </c>
      <c r="G974" s="12">
        <v>2024</v>
      </c>
    </row>
    <row r="975" spans="1:7" x14ac:dyDescent="0.2">
      <c r="A975" s="18">
        <v>45249.425763888888</v>
      </c>
      <c r="B975" s="4">
        <v>3.4800000000000182</v>
      </c>
      <c r="C975" s="4">
        <v>1.17</v>
      </c>
      <c r="D975" s="4">
        <f t="shared" si="48"/>
        <v>4.0716000000000214</v>
      </c>
      <c r="E975" s="4">
        <f t="shared" si="47"/>
        <v>172.22710000000001</v>
      </c>
      <c r="F975" s="4">
        <f t="shared" si="46"/>
        <v>0.5671000000000106</v>
      </c>
      <c r="G975" s="12">
        <v>2024</v>
      </c>
    </row>
    <row r="976" spans="1:7" x14ac:dyDescent="0.2">
      <c r="A976" s="18">
        <v>45249.455098379629</v>
      </c>
      <c r="B976" s="4">
        <v>3.4900000000000091</v>
      </c>
      <c r="C976" s="4">
        <v>1.17</v>
      </c>
      <c r="D976" s="4">
        <f t="shared" si="48"/>
        <v>4.0833000000000101</v>
      </c>
      <c r="E976" s="4">
        <f t="shared" si="47"/>
        <v>172.2388</v>
      </c>
      <c r="F976" s="4">
        <f t="shared" si="46"/>
        <v>0.57880000000000109</v>
      </c>
      <c r="G976" s="12">
        <v>2024</v>
      </c>
    </row>
    <row r="977" spans="1:8" x14ac:dyDescent="0.2">
      <c r="A977" s="18">
        <v>45249.966423611113</v>
      </c>
      <c r="B977" s="4">
        <v>3.5</v>
      </c>
      <c r="C977" s="4">
        <v>1.17</v>
      </c>
      <c r="D977" s="4">
        <f t="shared" si="48"/>
        <v>4.0949999999999998</v>
      </c>
      <c r="E977" s="4">
        <f t="shared" si="47"/>
        <v>172.25049999999999</v>
      </c>
      <c r="F977" s="4">
        <f t="shared" si="46"/>
        <v>0.59049999999999159</v>
      </c>
      <c r="G977" s="12">
        <v>2024</v>
      </c>
    </row>
    <row r="978" spans="1:8" x14ac:dyDescent="0.2">
      <c r="A978" s="18">
        <v>45251.78465277778</v>
      </c>
      <c r="B978" s="4">
        <v>0</v>
      </c>
      <c r="C978" s="4">
        <v>1.17</v>
      </c>
      <c r="D978" s="4">
        <f t="shared" si="48"/>
        <v>0</v>
      </c>
      <c r="E978" s="4">
        <f>D978+$E$977</f>
        <v>172.25049999999999</v>
      </c>
      <c r="F978" s="4">
        <f t="shared" si="46"/>
        <v>0.59049999999999159</v>
      </c>
      <c r="G978" s="12">
        <v>2024</v>
      </c>
      <c r="H978" s="11" t="s">
        <v>5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A858"/>
  <sheetViews>
    <sheetView zoomScaleNormal="100" workbookViewId="0">
      <pane ySplit="1" topLeftCell="A2" activePane="bottomLeft" state="frozen"/>
      <selection pane="bottomLeft" activeCell="N842" sqref="N842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4" max="14" width="30.28515625" customWidth="1"/>
    <col min="15" max="15" width="28" customWidth="1"/>
    <col min="16" max="17" width="13.140625" customWidth="1"/>
    <col min="80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44836.871562499997</v>
      </c>
      <c r="B2" s="4">
        <v>17.880000000000003</v>
      </c>
      <c r="C2" s="4">
        <v>1.07</v>
      </c>
      <c r="D2" s="4">
        <f t="shared" ref="D2:D52" si="0">B2*C2</f>
        <v>19.131600000000002</v>
      </c>
      <c r="E2" s="4">
        <f>D2+163.69</f>
        <v>182.82159999999999</v>
      </c>
      <c r="F2" s="4">
        <f>E2-182.81</f>
        <v>1.1599999999987176E-2</v>
      </c>
      <c r="G2" s="12">
        <v>2023</v>
      </c>
      <c r="H2" s="11" t="s">
        <v>12</v>
      </c>
    </row>
    <row r="3" spans="1:8" x14ac:dyDescent="0.2">
      <c r="A3" s="18">
        <v>44836.872685185182</v>
      </c>
      <c r="B3" s="4">
        <v>17.89</v>
      </c>
      <c r="C3" s="4">
        <v>1.07</v>
      </c>
      <c r="D3" s="4">
        <f t="shared" si="0"/>
        <v>19.142300000000002</v>
      </c>
      <c r="E3" s="4">
        <f t="shared" ref="E3:E66" si="1">D3+163.69</f>
        <v>182.8323</v>
      </c>
      <c r="F3" s="4">
        <f t="shared" ref="F3:F66" si="2">E3-182.81</f>
        <v>2.2300000000001319E-2</v>
      </c>
      <c r="G3" s="12">
        <v>2023</v>
      </c>
    </row>
    <row r="4" spans="1:8" x14ac:dyDescent="0.2">
      <c r="A4" s="18">
        <v>44836.874519675926</v>
      </c>
      <c r="B4" s="4">
        <v>17.899999999999999</v>
      </c>
      <c r="C4" s="4">
        <v>1.07</v>
      </c>
      <c r="D4" s="4">
        <f t="shared" si="0"/>
        <v>19.152999999999999</v>
      </c>
      <c r="E4" s="4">
        <f t="shared" si="1"/>
        <v>182.84299999999999</v>
      </c>
      <c r="F4" s="4">
        <f t="shared" si="2"/>
        <v>3.299999999998704E-2</v>
      </c>
      <c r="G4" s="12">
        <v>2023</v>
      </c>
    </row>
    <row r="5" spans="1:8" x14ac:dyDescent="0.2">
      <c r="A5" s="18">
        <v>44837.153570601855</v>
      </c>
      <c r="B5" s="4">
        <v>17.909999999999997</v>
      </c>
      <c r="C5" s="4">
        <v>1.07</v>
      </c>
      <c r="D5" s="4">
        <f t="shared" si="0"/>
        <v>19.163699999999999</v>
      </c>
      <c r="E5" s="4">
        <f t="shared" si="1"/>
        <v>182.8537</v>
      </c>
      <c r="F5" s="4">
        <f t="shared" si="2"/>
        <v>4.3700000000001182E-2</v>
      </c>
      <c r="G5" s="12">
        <v>2023</v>
      </c>
    </row>
    <row r="6" spans="1:8" x14ac:dyDescent="0.2">
      <c r="A6" s="18">
        <v>44837.172523148147</v>
      </c>
      <c r="B6" s="4">
        <v>17.920000000000002</v>
      </c>
      <c r="C6" s="4">
        <v>1.07</v>
      </c>
      <c r="D6" s="4">
        <f t="shared" si="0"/>
        <v>19.174400000000002</v>
      </c>
      <c r="E6" s="4">
        <f t="shared" si="1"/>
        <v>182.86439999999999</v>
      </c>
      <c r="F6" s="4">
        <f t="shared" si="2"/>
        <v>5.4399999999986903E-2</v>
      </c>
      <c r="G6" s="12">
        <v>2023</v>
      </c>
    </row>
    <row r="7" spans="1:8" x14ac:dyDescent="0.2">
      <c r="A7" s="18">
        <v>44837.173906249998</v>
      </c>
      <c r="B7" s="4">
        <v>17.93</v>
      </c>
      <c r="C7" s="4">
        <v>1.07</v>
      </c>
      <c r="D7" s="4">
        <f t="shared" si="0"/>
        <v>19.185100000000002</v>
      </c>
      <c r="E7" s="4">
        <f t="shared" si="1"/>
        <v>182.8751</v>
      </c>
      <c r="F7" s="4">
        <f t="shared" si="2"/>
        <v>6.5100000000001046E-2</v>
      </c>
      <c r="G7" s="12">
        <v>2023</v>
      </c>
    </row>
    <row r="8" spans="1:8" x14ac:dyDescent="0.2">
      <c r="A8" s="18">
        <v>44837.175428240742</v>
      </c>
      <c r="B8" s="4">
        <v>17.939999999999998</v>
      </c>
      <c r="C8" s="4">
        <v>1.07</v>
      </c>
      <c r="D8" s="4">
        <f t="shared" si="0"/>
        <v>19.195799999999998</v>
      </c>
      <c r="E8" s="4">
        <f t="shared" si="1"/>
        <v>182.88579999999999</v>
      </c>
      <c r="F8" s="4">
        <f t="shared" si="2"/>
        <v>7.5799999999986767E-2</v>
      </c>
      <c r="G8" s="12">
        <v>2023</v>
      </c>
    </row>
    <row r="9" spans="1:8" x14ac:dyDescent="0.2">
      <c r="A9" s="18">
        <v>44837.177563657409</v>
      </c>
      <c r="B9" s="4">
        <v>17.950000000000003</v>
      </c>
      <c r="C9" s="4">
        <v>1.07</v>
      </c>
      <c r="D9" s="4">
        <f t="shared" si="0"/>
        <v>19.206500000000005</v>
      </c>
      <c r="E9" s="4">
        <f t="shared" si="1"/>
        <v>182.8965</v>
      </c>
      <c r="F9" s="4">
        <f t="shared" si="2"/>
        <v>8.6500000000000909E-2</v>
      </c>
      <c r="G9" s="12">
        <v>2023</v>
      </c>
    </row>
    <row r="10" spans="1:8" x14ac:dyDescent="0.2">
      <c r="A10" s="18">
        <v>44837.17987847222</v>
      </c>
      <c r="B10" s="4">
        <v>17.96</v>
      </c>
      <c r="C10" s="4">
        <v>1.07</v>
      </c>
      <c r="D10" s="4">
        <f t="shared" si="0"/>
        <v>19.217200000000002</v>
      </c>
      <c r="E10" s="4">
        <f t="shared" si="1"/>
        <v>182.90719999999999</v>
      </c>
      <c r="F10" s="4">
        <f t="shared" si="2"/>
        <v>9.719999999998663E-2</v>
      </c>
      <c r="G10" s="12">
        <v>2023</v>
      </c>
    </row>
    <row r="11" spans="1:8" x14ac:dyDescent="0.2">
      <c r="A11" s="18">
        <v>44837.301307870373</v>
      </c>
      <c r="B11" s="4">
        <v>17.97</v>
      </c>
      <c r="C11" s="4">
        <v>1.07</v>
      </c>
      <c r="D11" s="4">
        <f t="shared" si="0"/>
        <v>19.227899999999998</v>
      </c>
      <c r="E11" s="4">
        <f t="shared" si="1"/>
        <v>182.9179</v>
      </c>
      <c r="F11" s="4">
        <f t="shared" si="2"/>
        <v>0.10790000000000077</v>
      </c>
      <c r="G11" s="12">
        <v>2023</v>
      </c>
    </row>
    <row r="12" spans="1:8" x14ac:dyDescent="0.2">
      <c r="A12" s="18">
        <v>44837.386174768515</v>
      </c>
      <c r="B12" s="4">
        <v>17.979999999999997</v>
      </c>
      <c r="C12" s="4">
        <v>1.07</v>
      </c>
      <c r="D12" s="4">
        <f t="shared" si="0"/>
        <v>19.238599999999998</v>
      </c>
      <c r="E12" s="4">
        <f t="shared" si="1"/>
        <v>182.92859999999999</v>
      </c>
      <c r="F12" s="4">
        <f t="shared" si="2"/>
        <v>0.11859999999998649</v>
      </c>
      <c r="G12" s="12">
        <v>2023</v>
      </c>
    </row>
    <row r="13" spans="1:8" x14ac:dyDescent="0.2">
      <c r="A13" s="18">
        <v>44837.403825231479</v>
      </c>
      <c r="B13" s="4">
        <v>17.990000000000002</v>
      </c>
      <c r="C13" s="4">
        <v>1.07</v>
      </c>
      <c r="D13" s="4">
        <f t="shared" si="0"/>
        <v>19.249300000000002</v>
      </c>
      <c r="E13" s="4">
        <f t="shared" si="1"/>
        <v>182.9393</v>
      </c>
      <c r="F13" s="4">
        <f t="shared" si="2"/>
        <v>0.12930000000000064</v>
      </c>
      <c r="G13" s="12">
        <v>2023</v>
      </c>
    </row>
    <row r="14" spans="1:8" x14ac:dyDescent="0.2">
      <c r="A14" s="18">
        <v>44837.409699074073</v>
      </c>
      <c r="B14" s="4">
        <v>18</v>
      </c>
      <c r="C14" s="4">
        <v>1.07</v>
      </c>
      <c r="D14" s="4">
        <f t="shared" si="0"/>
        <v>19.260000000000002</v>
      </c>
      <c r="E14" s="4">
        <f t="shared" si="1"/>
        <v>182.95</v>
      </c>
      <c r="F14" s="4">
        <f t="shared" si="2"/>
        <v>0.13999999999998636</v>
      </c>
      <c r="G14" s="12">
        <v>2023</v>
      </c>
    </row>
    <row r="15" spans="1:8" x14ac:dyDescent="0.2">
      <c r="A15" s="18">
        <v>44837.42046296296</v>
      </c>
      <c r="B15" s="4">
        <v>18.009999999999998</v>
      </c>
      <c r="C15" s="4">
        <v>1.07</v>
      </c>
      <c r="D15" s="4">
        <f t="shared" si="0"/>
        <v>19.270699999999998</v>
      </c>
      <c r="E15" s="4">
        <f t="shared" si="1"/>
        <v>182.9607</v>
      </c>
      <c r="F15" s="4">
        <f t="shared" si="2"/>
        <v>0.1507000000000005</v>
      </c>
      <c r="G15" s="12">
        <v>2023</v>
      </c>
    </row>
    <row r="16" spans="1:8" x14ac:dyDescent="0.2">
      <c r="A16" s="18">
        <v>44837.423993055556</v>
      </c>
      <c r="B16" s="4">
        <v>18.019999999999996</v>
      </c>
      <c r="C16" s="4">
        <v>1.07</v>
      </c>
      <c r="D16" s="4">
        <f t="shared" si="0"/>
        <v>19.281399999999998</v>
      </c>
      <c r="E16" s="4">
        <f t="shared" si="1"/>
        <v>182.97139999999999</v>
      </c>
      <c r="F16" s="4">
        <f t="shared" si="2"/>
        <v>0.16139999999998622</v>
      </c>
      <c r="G16" s="12">
        <v>2023</v>
      </c>
    </row>
    <row r="17" spans="1:7" x14ac:dyDescent="0.2">
      <c r="A17" s="18">
        <v>44837.43054976852</v>
      </c>
      <c r="B17" s="4">
        <v>18.03</v>
      </c>
      <c r="C17" s="4">
        <v>1.07</v>
      </c>
      <c r="D17" s="4">
        <f t="shared" si="0"/>
        <v>19.292100000000001</v>
      </c>
      <c r="E17" s="4">
        <f t="shared" si="1"/>
        <v>182.9821</v>
      </c>
      <c r="F17" s="4">
        <f t="shared" si="2"/>
        <v>0.17210000000000036</v>
      </c>
      <c r="G17" s="12">
        <v>2023</v>
      </c>
    </row>
    <row r="18" spans="1:7" x14ac:dyDescent="0.2">
      <c r="A18" s="18">
        <v>44837.436099537037</v>
      </c>
      <c r="B18" s="4">
        <v>18.04</v>
      </c>
      <c r="C18" s="4">
        <v>1.07</v>
      </c>
      <c r="D18" s="4">
        <f t="shared" si="0"/>
        <v>19.302800000000001</v>
      </c>
      <c r="E18" s="4">
        <f t="shared" si="1"/>
        <v>182.99279999999999</v>
      </c>
      <c r="F18" s="4">
        <f t="shared" si="2"/>
        <v>0.18279999999998608</v>
      </c>
      <c r="G18" s="12">
        <v>2023</v>
      </c>
    </row>
    <row r="19" spans="1:7" x14ac:dyDescent="0.2">
      <c r="A19" s="18">
        <v>44837.440300925926</v>
      </c>
      <c r="B19" s="4">
        <v>18.049999999999997</v>
      </c>
      <c r="C19" s="4">
        <v>1.07</v>
      </c>
      <c r="D19" s="4">
        <f t="shared" si="0"/>
        <v>19.313499999999998</v>
      </c>
      <c r="E19" s="4">
        <f t="shared" si="1"/>
        <v>183.0035</v>
      </c>
      <c r="F19" s="4">
        <f t="shared" si="2"/>
        <v>0.19350000000000023</v>
      </c>
      <c r="G19" s="12">
        <v>2023</v>
      </c>
    </row>
    <row r="20" spans="1:7" x14ac:dyDescent="0.2">
      <c r="A20" s="18">
        <v>44856.950138888889</v>
      </c>
      <c r="B20" s="4">
        <v>18.060000000000002</v>
      </c>
      <c r="C20" s="4">
        <v>1.07</v>
      </c>
      <c r="D20" s="4">
        <f t="shared" si="0"/>
        <v>19.324200000000005</v>
      </c>
      <c r="E20" s="4">
        <f t="shared" si="1"/>
        <v>183.01420000000002</v>
      </c>
      <c r="F20" s="4">
        <f t="shared" si="2"/>
        <v>0.20420000000001437</v>
      </c>
      <c r="G20" s="12">
        <v>2023</v>
      </c>
    </row>
    <row r="21" spans="1:7" x14ac:dyDescent="0.2">
      <c r="A21" s="18">
        <v>44857.094288194443</v>
      </c>
      <c r="B21" s="4">
        <v>18.07</v>
      </c>
      <c r="C21" s="4">
        <v>1.07</v>
      </c>
      <c r="D21" s="4">
        <f t="shared" si="0"/>
        <v>19.334900000000001</v>
      </c>
      <c r="E21" s="4">
        <f t="shared" si="1"/>
        <v>183.0249</v>
      </c>
      <c r="F21" s="4">
        <f t="shared" si="2"/>
        <v>0.21490000000000009</v>
      </c>
      <c r="G21" s="12">
        <v>2023</v>
      </c>
    </row>
    <row r="22" spans="1:7" x14ac:dyDescent="0.2">
      <c r="A22" s="18">
        <v>44857.100902777776</v>
      </c>
      <c r="B22" s="4">
        <v>18.079999999999998</v>
      </c>
      <c r="C22" s="4">
        <v>1.07</v>
      </c>
      <c r="D22" s="4">
        <f t="shared" si="0"/>
        <v>19.345600000000001</v>
      </c>
      <c r="E22" s="4">
        <f t="shared" si="1"/>
        <v>183.03559999999999</v>
      </c>
      <c r="F22" s="4">
        <f t="shared" si="2"/>
        <v>0.22559999999998581</v>
      </c>
      <c r="G22" s="12">
        <v>2023</v>
      </c>
    </row>
    <row r="23" spans="1:7" x14ac:dyDescent="0.2">
      <c r="A23" s="18">
        <v>44857.107991898149</v>
      </c>
      <c r="B23" s="4">
        <v>18.089999999999996</v>
      </c>
      <c r="C23" s="4">
        <v>1.07</v>
      </c>
      <c r="D23" s="4">
        <f t="shared" si="0"/>
        <v>19.356299999999997</v>
      </c>
      <c r="E23" s="4">
        <f t="shared" si="1"/>
        <v>183.0463</v>
      </c>
      <c r="F23" s="4">
        <f t="shared" si="2"/>
        <v>0.23629999999999995</v>
      </c>
      <c r="G23" s="12">
        <v>2023</v>
      </c>
    </row>
    <row r="24" spans="1:7" x14ac:dyDescent="0.2">
      <c r="A24" s="18">
        <v>44857.110069444447</v>
      </c>
      <c r="B24" s="4">
        <v>18.100000000000001</v>
      </c>
      <c r="C24" s="4">
        <v>1.07</v>
      </c>
      <c r="D24" s="4">
        <f t="shared" si="0"/>
        <v>19.367000000000001</v>
      </c>
      <c r="E24" s="4">
        <f t="shared" si="1"/>
        <v>183.05699999999999</v>
      </c>
      <c r="F24" s="4">
        <f t="shared" si="2"/>
        <v>0.24699999999998568</v>
      </c>
      <c r="G24" s="12">
        <v>2023</v>
      </c>
    </row>
    <row r="25" spans="1:7" x14ac:dyDescent="0.2">
      <c r="A25" s="18">
        <v>44857.113292824077</v>
      </c>
      <c r="B25" s="4">
        <v>18.11</v>
      </c>
      <c r="C25" s="4">
        <v>1.07</v>
      </c>
      <c r="D25" s="4">
        <f t="shared" si="0"/>
        <v>19.377700000000001</v>
      </c>
      <c r="E25" s="4">
        <f t="shared" si="1"/>
        <v>183.0677</v>
      </c>
      <c r="F25" s="4">
        <f t="shared" si="2"/>
        <v>0.25769999999999982</v>
      </c>
      <c r="G25" s="12">
        <v>2023</v>
      </c>
    </row>
    <row r="26" spans="1:7" x14ac:dyDescent="0.2">
      <c r="A26" s="18">
        <v>44857.117731481485</v>
      </c>
      <c r="B26" s="4">
        <v>18.119999999999997</v>
      </c>
      <c r="C26" s="4">
        <v>1.07</v>
      </c>
      <c r="D26" s="4">
        <f t="shared" si="0"/>
        <v>19.388399999999997</v>
      </c>
      <c r="E26" s="4">
        <f t="shared" si="1"/>
        <v>183.07839999999999</v>
      </c>
      <c r="F26" s="4">
        <f t="shared" si="2"/>
        <v>0.26839999999998554</v>
      </c>
      <c r="G26" s="12">
        <v>2023</v>
      </c>
    </row>
    <row r="27" spans="1:7" x14ac:dyDescent="0.2">
      <c r="A27" s="18">
        <v>44857.121631944443</v>
      </c>
      <c r="B27" s="4">
        <v>18.130000000000003</v>
      </c>
      <c r="C27" s="4">
        <v>1.07</v>
      </c>
      <c r="D27" s="4">
        <f t="shared" si="0"/>
        <v>19.399100000000004</v>
      </c>
      <c r="E27" s="4">
        <f t="shared" si="1"/>
        <v>183.0891</v>
      </c>
      <c r="F27" s="4">
        <f t="shared" si="2"/>
        <v>0.27909999999999968</v>
      </c>
      <c r="G27" s="12">
        <v>2023</v>
      </c>
    </row>
    <row r="28" spans="1:7" x14ac:dyDescent="0.2">
      <c r="A28" s="18">
        <v>44857.125931712966</v>
      </c>
      <c r="B28" s="4">
        <v>18.14</v>
      </c>
      <c r="C28" s="4">
        <v>1.07</v>
      </c>
      <c r="D28" s="4">
        <f t="shared" si="0"/>
        <v>19.409800000000001</v>
      </c>
      <c r="E28" s="4">
        <f t="shared" si="1"/>
        <v>183.09979999999999</v>
      </c>
      <c r="F28" s="4">
        <f t="shared" si="2"/>
        <v>0.2897999999999854</v>
      </c>
      <c r="G28" s="12">
        <v>2023</v>
      </c>
    </row>
    <row r="29" spans="1:7" x14ac:dyDescent="0.2">
      <c r="A29" s="18">
        <v>44857.127714120368</v>
      </c>
      <c r="B29" s="4">
        <v>18.149999999999999</v>
      </c>
      <c r="C29" s="4">
        <v>1.07</v>
      </c>
      <c r="D29" s="4">
        <f t="shared" si="0"/>
        <v>19.420500000000001</v>
      </c>
      <c r="E29" s="4">
        <f t="shared" si="1"/>
        <v>183.1105</v>
      </c>
      <c r="F29" s="4">
        <f t="shared" si="2"/>
        <v>0.30049999999999955</v>
      </c>
      <c r="G29" s="12">
        <v>2023</v>
      </c>
    </row>
    <row r="30" spans="1:7" x14ac:dyDescent="0.2">
      <c r="A30" s="18">
        <v>44857.129068287039</v>
      </c>
      <c r="B30" s="4">
        <v>18.159999999999997</v>
      </c>
      <c r="C30" s="4">
        <v>1.07</v>
      </c>
      <c r="D30" s="4">
        <f t="shared" si="0"/>
        <v>19.431199999999997</v>
      </c>
      <c r="E30" s="4">
        <f t="shared" si="1"/>
        <v>183.12119999999999</v>
      </c>
      <c r="F30" s="4">
        <f t="shared" si="2"/>
        <v>0.31119999999998527</v>
      </c>
      <c r="G30" s="12">
        <v>2023</v>
      </c>
    </row>
    <row r="31" spans="1:7" x14ac:dyDescent="0.2">
      <c r="A31" s="18">
        <v>44857.131105324072</v>
      </c>
      <c r="B31" s="4">
        <v>18.170000000000002</v>
      </c>
      <c r="C31" s="4">
        <v>1.07</v>
      </c>
      <c r="D31" s="4">
        <f t="shared" si="0"/>
        <v>19.441900000000004</v>
      </c>
      <c r="E31" s="4">
        <f t="shared" si="1"/>
        <v>183.1319</v>
      </c>
      <c r="F31" s="4">
        <f t="shared" si="2"/>
        <v>0.32189999999999941</v>
      </c>
      <c r="G31" s="12">
        <v>2023</v>
      </c>
    </row>
    <row r="32" spans="1:7" x14ac:dyDescent="0.2">
      <c r="A32" s="18">
        <v>44857.133101851854</v>
      </c>
      <c r="B32" s="4">
        <v>18.18</v>
      </c>
      <c r="C32" s="4">
        <v>1.07</v>
      </c>
      <c r="D32" s="4">
        <f t="shared" si="0"/>
        <v>19.4526</v>
      </c>
      <c r="E32" s="4">
        <f t="shared" si="1"/>
        <v>183.14259999999999</v>
      </c>
      <c r="F32" s="4">
        <f t="shared" si="2"/>
        <v>0.33259999999998513</v>
      </c>
      <c r="G32" s="12">
        <v>2023</v>
      </c>
    </row>
    <row r="33" spans="1:7" x14ac:dyDescent="0.2">
      <c r="A33" s="18">
        <v>44857.141903935182</v>
      </c>
      <c r="B33" s="4">
        <v>18.189999999999998</v>
      </c>
      <c r="C33" s="4">
        <v>1.07</v>
      </c>
      <c r="D33" s="4">
        <f t="shared" si="0"/>
        <v>19.4633</v>
      </c>
      <c r="E33" s="4">
        <f t="shared" si="1"/>
        <v>183.1533</v>
      </c>
      <c r="F33" s="4">
        <f t="shared" si="2"/>
        <v>0.34329999999999927</v>
      </c>
      <c r="G33" s="12">
        <v>2023</v>
      </c>
    </row>
    <row r="34" spans="1:7" x14ac:dyDescent="0.2">
      <c r="A34" s="18">
        <v>44857.146915509256</v>
      </c>
      <c r="B34" s="4">
        <v>18.200000000000003</v>
      </c>
      <c r="C34" s="4">
        <v>1.07</v>
      </c>
      <c r="D34" s="4">
        <f t="shared" si="0"/>
        <v>19.474000000000004</v>
      </c>
      <c r="E34" s="4">
        <f t="shared" si="1"/>
        <v>183.16399999999999</v>
      </c>
      <c r="F34" s="4">
        <f t="shared" si="2"/>
        <v>0.35399999999998499</v>
      </c>
      <c r="G34" s="12">
        <v>2023</v>
      </c>
    </row>
    <row r="35" spans="1:7" x14ac:dyDescent="0.2">
      <c r="A35" s="18">
        <v>44857.149033564812</v>
      </c>
      <c r="B35" s="4">
        <v>18.21</v>
      </c>
      <c r="C35" s="4">
        <v>1.07</v>
      </c>
      <c r="D35" s="4">
        <f t="shared" si="0"/>
        <v>19.484700000000004</v>
      </c>
      <c r="E35" s="4">
        <f t="shared" si="1"/>
        <v>183.1747</v>
      </c>
      <c r="F35" s="4">
        <f t="shared" si="2"/>
        <v>0.36469999999999914</v>
      </c>
      <c r="G35" s="12">
        <v>2023</v>
      </c>
    </row>
    <row r="36" spans="1:7" x14ac:dyDescent="0.2">
      <c r="A36" s="18">
        <v>44857.151122685187</v>
      </c>
      <c r="B36" s="4">
        <v>18.22</v>
      </c>
      <c r="C36" s="4">
        <v>1.07</v>
      </c>
      <c r="D36" s="4">
        <f t="shared" si="0"/>
        <v>19.4954</v>
      </c>
      <c r="E36" s="4">
        <f t="shared" si="1"/>
        <v>183.18539999999999</v>
      </c>
      <c r="F36" s="4">
        <f t="shared" si="2"/>
        <v>0.37539999999998486</v>
      </c>
      <c r="G36" s="12">
        <v>2023</v>
      </c>
    </row>
    <row r="37" spans="1:7" x14ac:dyDescent="0.2">
      <c r="A37" s="18">
        <v>44857.153732638886</v>
      </c>
      <c r="B37" s="4">
        <v>18.229999999999997</v>
      </c>
      <c r="C37" s="4">
        <v>1.07</v>
      </c>
      <c r="D37" s="4">
        <f t="shared" si="0"/>
        <v>19.506099999999996</v>
      </c>
      <c r="E37" s="4">
        <f t="shared" si="1"/>
        <v>183.1961</v>
      </c>
      <c r="F37" s="4">
        <f t="shared" si="2"/>
        <v>0.386099999999999</v>
      </c>
      <c r="G37" s="12">
        <v>2023</v>
      </c>
    </row>
    <row r="38" spans="1:7" x14ac:dyDescent="0.2">
      <c r="A38" s="18">
        <v>44857.156232638888</v>
      </c>
      <c r="B38" s="4">
        <v>18.240000000000002</v>
      </c>
      <c r="C38" s="4">
        <v>1.07</v>
      </c>
      <c r="D38" s="4">
        <f t="shared" si="0"/>
        <v>19.516800000000003</v>
      </c>
      <c r="E38" s="4">
        <f t="shared" si="1"/>
        <v>183.20679999999999</v>
      </c>
      <c r="F38" s="4">
        <f t="shared" si="2"/>
        <v>0.39679999999998472</v>
      </c>
      <c r="G38" s="12">
        <v>2023</v>
      </c>
    </row>
    <row r="39" spans="1:7" x14ac:dyDescent="0.2">
      <c r="A39" s="18">
        <v>44857.157864583336</v>
      </c>
      <c r="B39" s="4">
        <v>18.25</v>
      </c>
      <c r="C39" s="4">
        <v>1.07</v>
      </c>
      <c r="D39" s="4">
        <f t="shared" si="0"/>
        <v>19.5275</v>
      </c>
      <c r="E39" s="4">
        <f t="shared" si="1"/>
        <v>183.2175</v>
      </c>
      <c r="F39" s="4">
        <f t="shared" si="2"/>
        <v>0.40749999999999886</v>
      </c>
      <c r="G39" s="12">
        <v>2023</v>
      </c>
    </row>
    <row r="40" spans="1:7" x14ac:dyDescent="0.2">
      <c r="A40" s="18">
        <v>44857.161753472225</v>
      </c>
      <c r="B40" s="4">
        <v>18.259999999999998</v>
      </c>
      <c r="C40" s="4">
        <v>1.07</v>
      </c>
      <c r="D40" s="4">
        <f t="shared" si="0"/>
        <v>19.5382</v>
      </c>
      <c r="E40" s="4">
        <f t="shared" si="1"/>
        <v>183.22819999999999</v>
      </c>
      <c r="F40" s="4">
        <f t="shared" si="2"/>
        <v>0.41819999999998458</v>
      </c>
      <c r="G40" s="12">
        <v>2023</v>
      </c>
    </row>
    <row r="41" spans="1:7" x14ac:dyDescent="0.2">
      <c r="A41" s="18">
        <v>44857.167662037034</v>
      </c>
      <c r="B41" s="4">
        <v>18.269999999999996</v>
      </c>
      <c r="C41" s="4">
        <v>1.07</v>
      </c>
      <c r="D41" s="4">
        <f t="shared" si="0"/>
        <v>19.548899999999996</v>
      </c>
      <c r="E41" s="4">
        <f t="shared" si="1"/>
        <v>183.2389</v>
      </c>
      <c r="F41" s="4">
        <f t="shared" si="2"/>
        <v>0.42889999999999873</v>
      </c>
      <c r="G41" s="12">
        <v>2023</v>
      </c>
    </row>
    <row r="42" spans="1:7" x14ac:dyDescent="0.2">
      <c r="A42" s="18">
        <v>44857.172268518516</v>
      </c>
      <c r="B42" s="4">
        <v>18.28</v>
      </c>
      <c r="C42" s="4">
        <v>1.07</v>
      </c>
      <c r="D42" s="4">
        <f t="shared" si="0"/>
        <v>19.559600000000003</v>
      </c>
      <c r="E42" s="4">
        <f t="shared" si="1"/>
        <v>183.24959999999999</v>
      </c>
      <c r="F42" s="4">
        <f t="shared" si="2"/>
        <v>0.43959999999998445</v>
      </c>
      <c r="G42" s="12">
        <v>2023</v>
      </c>
    </row>
    <row r="43" spans="1:7" x14ac:dyDescent="0.2">
      <c r="A43" s="18">
        <v>44857.175329861115</v>
      </c>
      <c r="B43" s="4">
        <v>18.29</v>
      </c>
      <c r="C43" s="4">
        <v>1.07</v>
      </c>
      <c r="D43" s="4">
        <f t="shared" si="0"/>
        <v>19.5703</v>
      </c>
      <c r="E43" s="4">
        <f t="shared" si="1"/>
        <v>183.2603</v>
      </c>
      <c r="F43" s="4">
        <f t="shared" si="2"/>
        <v>0.45029999999999859</v>
      </c>
      <c r="G43" s="12">
        <v>2023</v>
      </c>
    </row>
    <row r="44" spans="1:7" x14ac:dyDescent="0.2">
      <c r="A44" s="18">
        <v>44857.179623842596</v>
      </c>
      <c r="B44" s="4">
        <v>18.299999999999997</v>
      </c>
      <c r="C44" s="4">
        <v>1.07</v>
      </c>
      <c r="D44" s="4">
        <f t="shared" si="0"/>
        <v>19.581</v>
      </c>
      <c r="E44" s="4">
        <f t="shared" si="1"/>
        <v>183.27099999999999</v>
      </c>
      <c r="F44" s="4">
        <f t="shared" si="2"/>
        <v>0.46099999999998431</v>
      </c>
      <c r="G44" s="12">
        <v>2023</v>
      </c>
    </row>
    <row r="45" spans="1:7" x14ac:dyDescent="0.2">
      <c r="A45" s="18">
        <v>44857.184293981481</v>
      </c>
      <c r="B45" s="4">
        <v>18.310000000000002</v>
      </c>
      <c r="C45" s="4">
        <v>1.07</v>
      </c>
      <c r="D45" s="4">
        <f t="shared" si="0"/>
        <v>19.591700000000003</v>
      </c>
      <c r="E45" s="4">
        <f t="shared" si="1"/>
        <v>183.2817</v>
      </c>
      <c r="F45" s="4">
        <f t="shared" si="2"/>
        <v>0.47169999999999845</v>
      </c>
      <c r="G45" s="12">
        <v>2023</v>
      </c>
    </row>
    <row r="46" spans="1:7" x14ac:dyDescent="0.2">
      <c r="A46" s="18">
        <v>44857.187702546296</v>
      </c>
      <c r="B46" s="4">
        <v>18.32</v>
      </c>
      <c r="C46" s="4">
        <v>1.07</v>
      </c>
      <c r="D46" s="4">
        <f t="shared" si="0"/>
        <v>19.602400000000003</v>
      </c>
      <c r="E46" s="4">
        <f t="shared" si="1"/>
        <v>183.29239999999999</v>
      </c>
      <c r="F46" s="4">
        <f t="shared" si="2"/>
        <v>0.48239999999998417</v>
      </c>
      <c r="G46" s="12">
        <v>2023</v>
      </c>
    </row>
    <row r="47" spans="1:7" x14ac:dyDescent="0.2">
      <c r="A47" s="18">
        <v>44857.197112268521</v>
      </c>
      <c r="B47" s="4">
        <v>18.329999999999998</v>
      </c>
      <c r="C47" s="4">
        <v>1.07</v>
      </c>
      <c r="D47" s="4">
        <f t="shared" si="0"/>
        <v>19.613099999999999</v>
      </c>
      <c r="E47" s="4">
        <f t="shared" si="1"/>
        <v>183.3031</v>
      </c>
      <c r="F47" s="4">
        <f t="shared" si="2"/>
        <v>0.49309999999999832</v>
      </c>
      <c r="G47" s="12">
        <v>2023</v>
      </c>
    </row>
    <row r="48" spans="1:7" x14ac:dyDescent="0.2">
      <c r="A48" s="18">
        <v>44857.215399305554</v>
      </c>
      <c r="B48" s="4">
        <v>18.339999999999996</v>
      </c>
      <c r="C48" s="4">
        <v>1.07</v>
      </c>
      <c r="D48" s="4">
        <f t="shared" si="0"/>
        <v>19.623799999999996</v>
      </c>
      <c r="E48" s="4">
        <f t="shared" si="1"/>
        <v>183.31379999999999</v>
      </c>
      <c r="F48" s="4">
        <f t="shared" si="2"/>
        <v>0.50379999999998404</v>
      </c>
      <c r="G48" s="12">
        <v>2023</v>
      </c>
    </row>
    <row r="49" spans="1:7" x14ac:dyDescent="0.2">
      <c r="A49" s="18">
        <v>44857.231927083332</v>
      </c>
      <c r="B49" s="4">
        <v>18.350000000000001</v>
      </c>
      <c r="C49" s="4">
        <v>1.07</v>
      </c>
      <c r="D49" s="4">
        <f t="shared" si="0"/>
        <v>19.634500000000003</v>
      </c>
      <c r="E49" s="4">
        <f t="shared" si="1"/>
        <v>183.3245</v>
      </c>
      <c r="F49" s="4">
        <f t="shared" si="2"/>
        <v>0.51449999999999818</v>
      </c>
      <c r="G49" s="12">
        <v>2023</v>
      </c>
    </row>
    <row r="50" spans="1:7" x14ac:dyDescent="0.2">
      <c r="A50" s="18">
        <v>44857.246921296297</v>
      </c>
      <c r="B50" s="4">
        <v>18.36</v>
      </c>
      <c r="C50" s="4">
        <v>1.07</v>
      </c>
      <c r="D50" s="4">
        <f t="shared" si="0"/>
        <v>19.645199999999999</v>
      </c>
      <c r="E50" s="4">
        <f t="shared" si="1"/>
        <v>183.33519999999999</v>
      </c>
      <c r="F50" s="4">
        <f t="shared" si="2"/>
        <v>0.5251999999999839</v>
      </c>
      <c r="G50" s="12">
        <v>2023</v>
      </c>
    </row>
    <row r="51" spans="1:7" x14ac:dyDescent="0.2">
      <c r="A51" s="18">
        <v>44867.987997685188</v>
      </c>
      <c r="B51" s="4">
        <v>18.369999999999997</v>
      </c>
      <c r="C51" s="4">
        <v>1.07</v>
      </c>
      <c r="D51" s="4">
        <f t="shared" si="0"/>
        <v>19.655899999999999</v>
      </c>
      <c r="E51" s="4">
        <f t="shared" si="1"/>
        <v>183.3459</v>
      </c>
      <c r="F51" s="4">
        <f t="shared" si="2"/>
        <v>0.53589999999999804</v>
      </c>
      <c r="G51" s="12">
        <v>2023</v>
      </c>
    </row>
    <row r="52" spans="1:7" x14ac:dyDescent="0.2">
      <c r="A52" s="18">
        <v>44867.994328703702</v>
      </c>
      <c r="B52" s="4">
        <v>18.380000000000003</v>
      </c>
      <c r="C52" s="4">
        <v>1.07</v>
      </c>
      <c r="D52" s="4">
        <f t="shared" si="0"/>
        <v>19.666600000000003</v>
      </c>
      <c r="E52" s="4">
        <f t="shared" si="1"/>
        <v>183.35660000000001</v>
      </c>
      <c r="F52" s="4">
        <f t="shared" si="2"/>
        <v>0.54660000000001219</v>
      </c>
      <c r="G52" s="12">
        <v>2023</v>
      </c>
    </row>
    <row r="53" spans="1:7" x14ac:dyDescent="0.2">
      <c r="A53" s="18">
        <v>44868.002071759256</v>
      </c>
      <c r="B53" s="4">
        <v>18.39</v>
      </c>
      <c r="C53" s="4">
        <v>1.07</v>
      </c>
      <c r="D53" s="4">
        <f t="shared" ref="D53:D116" si="3">B53*C53</f>
        <v>19.677300000000002</v>
      </c>
      <c r="E53" s="4">
        <f t="shared" si="1"/>
        <v>183.3673</v>
      </c>
      <c r="F53" s="4">
        <f t="shared" si="2"/>
        <v>0.55729999999999791</v>
      </c>
      <c r="G53" s="12">
        <v>2023</v>
      </c>
    </row>
    <row r="54" spans="1:7" x14ac:dyDescent="0.2">
      <c r="A54" s="18">
        <v>44868.006163194441</v>
      </c>
      <c r="B54" s="4">
        <v>18.399999999999999</v>
      </c>
      <c r="C54" s="4">
        <v>1.07</v>
      </c>
      <c r="D54" s="4">
        <f t="shared" si="3"/>
        <v>19.687999999999999</v>
      </c>
      <c r="E54" s="4">
        <f t="shared" si="1"/>
        <v>183.37799999999999</v>
      </c>
      <c r="F54" s="4">
        <f t="shared" si="2"/>
        <v>0.56799999999998363</v>
      </c>
      <c r="G54" s="12">
        <v>2023</v>
      </c>
    </row>
    <row r="55" spans="1:7" x14ac:dyDescent="0.2">
      <c r="A55" s="18">
        <v>44868.01376736111</v>
      </c>
      <c r="B55" s="4">
        <v>18.409999999999997</v>
      </c>
      <c r="C55" s="4">
        <v>1.07</v>
      </c>
      <c r="D55" s="4">
        <f t="shared" si="3"/>
        <v>19.698699999999999</v>
      </c>
      <c r="E55" s="4">
        <f t="shared" si="1"/>
        <v>183.3887</v>
      </c>
      <c r="F55" s="4">
        <f t="shared" si="2"/>
        <v>0.57869999999999777</v>
      </c>
      <c r="G55" s="12">
        <v>2023</v>
      </c>
    </row>
    <row r="56" spans="1:7" x14ac:dyDescent="0.2">
      <c r="A56" s="18">
        <v>44868.078512731481</v>
      </c>
      <c r="B56" s="4">
        <v>18.420000000000002</v>
      </c>
      <c r="C56" s="4">
        <v>1.07</v>
      </c>
      <c r="D56" s="4">
        <f t="shared" si="3"/>
        <v>19.709400000000002</v>
      </c>
      <c r="E56" s="4">
        <f t="shared" si="1"/>
        <v>183.39940000000001</v>
      </c>
      <c r="F56" s="4">
        <f t="shared" si="2"/>
        <v>0.58940000000001191</v>
      </c>
      <c r="G56" s="12">
        <v>2023</v>
      </c>
    </row>
    <row r="57" spans="1:7" x14ac:dyDescent="0.2">
      <c r="A57" s="18">
        <v>44868.370943287038</v>
      </c>
      <c r="B57" s="4">
        <v>18.43</v>
      </c>
      <c r="C57" s="4">
        <v>1.07</v>
      </c>
      <c r="D57" s="4">
        <f t="shared" si="3"/>
        <v>19.720100000000002</v>
      </c>
      <c r="E57" s="4">
        <f t="shared" si="1"/>
        <v>183.4101</v>
      </c>
      <c r="F57" s="4">
        <f t="shared" si="2"/>
        <v>0.60009999999999764</v>
      </c>
      <c r="G57" s="12">
        <v>2023</v>
      </c>
    </row>
    <row r="58" spans="1:7" x14ac:dyDescent="0.2">
      <c r="A58" s="18">
        <v>44868.416545138891</v>
      </c>
      <c r="B58" s="4">
        <v>18.439999999999998</v>
      </c>
      <c r="C58" s="4">
        <v>1.07</v>
      </c>
      <c r="D58" s="4">
        <f t="shared" si="3"/>
        <v>19.730799999999999</v>
      </c>
      <c r="E58" s="4">
        <f t="shared" si="1"/>
        <v>183.42079999999999</v>
      </c>
      <c r="F58" s="4">
        <f t="shared" si="2"/>
        <v>0.61079999999998336</v>
      </c>
      <c r="G58" s="12">
        <v>2023</v>
      </c>
    </row>
    <row r="59" spans="1:7" x14ac:dyDescent="0.2">
      <c r="A59" s="18">
        <v>44868.501979166664</v>
      </c>
      <c r="B59" s="4">
        <v>18.450000000000003</v>
      </c>
      <c r="C59" s="4">
        <v>1.07</v>
      </c>
      <c r="D59" s="4">
        <f t="shared" si="3"/>
        <v>19.741500000000006</v>
      </c>
      <c r="E59" s="4">
        <f t="shared" si="1"/>
        <v>183.4315</v>
      </c>
      <c r="F59" s="4">
        <f t="shared" si="2"/>
        <v>0.6214999999999975</v>
      </c>
      <c r="G59" s="12">
        <v>2023</v>
      </c>
    </row>
    <row r="60" spans="1:7" x14ac:dyDescent="0.2">
      <c r="A60" s="18">
        <v>44868.507482638888</v>
      </c>
      <c r="B60" s="4">
        <v>18.46</v>
      </c>
      <c r="C60" s="4">
        <v>1.07</v>
      </c>
      <c r="D60" s="4">
        <f t="shared" si="3"/>
        <v>19.752200000000002</v>
      </c>
      <c r="E60" s="4">
        <f t="shared" si="1"/>
        <v>183.44220000000001</v>
      </c>
      <c r="F60" s="4">
        <f t="shared" si="2"/>
        <v>0.63220000000001164</v>
      </c>
      <c r="G60" s="12">
        <v>2023</v>
      </c>
    </row>
    <row r="61" spans="1:7" x14ac:dyDescent="0.2">
      <c r="A61" s="18">
        <v>44868.532690972221</v>
      </c>
      <c r="B61" s="4">
        <v>18.47</v>
      </c>
      <c r="C61" s="4">
        <v>1.07</v>
      </c>
      <c r="D61" s="4">
        <f t="shared" si="3"/>
        <v>19.762899999999998</v>
      </c>
      <c r="E61" s="4">
        <f t="shared" si="1"/>
        <v>183.4529</v>
      </c>
      <c r="F61" s="4">
        <f t="shared" si="2"/>
        <v>0.64289999999999736</v>
      </c>
      <c r="G61" s="12">
        <v>2023</v>
      </c>
    </row>
    <row r="62" spans="1:7" x14ac:dyDescent="0.2">
      <c r="A62" s="18">
        <v>44868.534016203703</v>
      </c>
      <c r="B62" s="4">
        <v>18.479999999999997</v>
      </c>
      <c r="C62" s="4">
        <v>1.07</v>
      </c>
      <c r="D62" s="4">
        <f t="shared" si="3"/>
        <v>19.773599999999998</v>
      </c>
      <c r="E62" s="4">
        <f t="shared" si="1"/>
        <v>183.46359999999999</v>
      </c>
      <c r="F62" s="4">
        <f t="shared" si="2"/>
        <v>0.65359999999998308</v>
      </c>
      <c r="G62" s="12">
        <v>2023</v>
      </c>
    </row>
    <row r="63" spans="1:7" x14ac:dyDescent="0.2">
      <c r="A63" s="18">
        <v>44868.535480324077</v>
      </c>
      <c r="B63" s="4">
        <v>18.490000000000002</v>
      </c>
      <c r="C63" s="4">
        <v>1.07</v>
      </c>
      <c r="D63" s="4">
        <f t="shared" si="3"/>
        <v>19.784300000000002</v>
      </c>
      <c r="E63" s="4">
        <f t="shared" si="1"/>
        <v>183.4743</v>
      </c>
      <c r="F63" s="4">
        <f t="shared" si="2"/>
        <v>0.66429999999999723</v>
      </c>
      <c r="G63" s="12">
        <v>2023</v>
      </c>
    </row>
    <row r="64" spans="1:7" x14ac:dyDescent="0.2">
      <c r="A64" s="18">
        <v>44868.537065972225</v>
      </c>
      <c r="B64" s="4">
        <v>18.5</v>
      </c>
      <c r="C64" s="4">
        <v>1.07</v>
      </c>
      <c r="D64" s="4">
        <f t="shared" si="3"/>
        <v>19.795000000000002</v>
      </c>
      <c r="E64" s="4">
        <f t="shared" si="1"/>
        <v>183.48500000000001</v>
      </c>
      <c r="F64" s="4">
        <f t="shared" si="2"/>
        <v>0.67500000000001137</v>
      </c>
      <c r="G64" s="12">
        <v>2023</v>
      </c>
    </row>
    <row r="65" spans="1:7" x14ac:dyDescent="0.2">
      <c r="A65" s="18">
        <v>44868.5390625</v>
      </c>
      <c r="B65" s="4">
        <v>18.509999999999998</v>
      </c>
      <c r="C65" s="4">
        <v>1.07</v>
      </c>
      <c r="D65" s="4">
        <f t="shared" si="3"/>
        <v>19.805699999999998</v>
      </c>
      <c r="E65" s="4">
        <f t="shared" si="1"/>
        <v>183.4957</v>
      </c>
      <c r="F65" s="4">
        <f t="shared" si="2"/>
        <v>0.68569999999999709</v>
      </c>
      <c r="G65" s="12">
        <v>2023</v>
      </c>
    </row>
    <row r="66" spans="1:7" x14ac:dyDescent="0.2">
      <c r="A66" s="18">
        <v>44868.541122685187</v>
      </c>
      <c r="B66" s="4">
        <v>18.519999999999996</v>
      </c>
      <c r="C66" s="4">
        <v>1.07</v>
      </c>
      <c r="D66" s="4">
        <f t="shared" si="3"/>
        <v>19.816399999999998</v>
      </c>
      <c r="E66" s="4">
        <f t="shared" si="1"/>
        <v>183.50639999999999</v>
      </c>
      <c r="F66" s="4">
        <f t="shared" si="2"/>
        <v>0.69639999999998281</v>
      </c>
      <c r="G66" s="12">
        <v>2023</v>
      </c>
    </row>
    <row r="67" spans="1:7" x14ac:dyDescent="0.2">
      <c r="A67" s="18">
        <v>44868.544195601855</v>
      </c>
      <c r="B67" s="4">
        <v>18.53</v>
      </c>
      <c r="C67" s="4">
        <v>1.07</v>
      </c>
      <c r="D67" s="4">
        <f t="shared" si="3"/>
        <v>19.827100000000002</v>
      </c>
      <c r="E67" s="4">
        <f t="shared" ref="E67:E130" si="4">D67+163.69</f>
        <v>183.5171</v>
      </c>
      <c r="F67" s="4">
        <f t="shared" ref="F67:F130" si="5">E67-182.81</f>
        <v>0.70709999999999695</v>
      </c>
      <c r="G67" s="12">
        <v>2023</v>
      </c>
    </row>
    <row r="68" spans="1:7" x14ac:dyDescent="0.2">
      <c r="A68" s="18">
        <v>44868.546903935188</v>
      </c>
      <c r="B68" s="4">
        <v>18.54</v>
      </c>
      <c r="C68" s="4">
        <v>1.07</v>
      </c>
      <c r="D68" s="4">
        <f t="shared" si="3"/>
        <v>19.837800000000001</v>
      </c>
      <c r="E68" s="4">
        <f t="shared" si="4"/>
        <v>183.52780000000001</v>
      </c>
      <c r="F68" s="4">
        <f t="shared" si="5"/>
        <v>0.7178000000000111</v>
      </c>
      <c r="G68" s="12">
        <v>2023</v>
      </c>
    </row>
    <row r="69" spans="1:7" x14ac:dyDescent="0.2">
      <c r="A69" s="18">
        <v>44868.549994212961</v>
      </c>
      <c r="B69" s="4">
        <v>18.549999999999997</v>
      </c>
      <c r="C69" s="4">
        <v>1.07</v>
      </c>
      <c r="D69" s="4">
        <f t="shared" si="3"/>
        <v>19.848499999999998</v>
      </c>
      <c r="E69" s="4">
        <f t="shared" si="4"/>
        <v>183.5385</v>
      </c>
      <c r="F69" s="4">
        <f t="shared" si="5"/>
        <v>0.72849999999999682</v>
      </c>
      <c r="G69" s="12">
        <v>2023</v>
      </c>
    </row>
    <row r="70" spans="1:7" x14ac:dyDescent="0.2">
      <c r="A70" s="18">
        <v>44868.55592013889</v>
      </c>
      <c r="B70" s="4">
        <v>18.560000000000002</v>
      </c>
      <c r="C70" s="4">
        <v>1.07</v>
      </c>
      <c r="D70" s="4">
        <f t="shared" si="3"/>
        <v>19.859200000000005</v>
      </c>
      <c r="E70" s="4">
        <f t="shared" si="4"/>
        <v>183.54920000000001</v>
      </c>
      <c r="F70" s="4">
        <f t="shared" si="5"/>
        <v>0.73920000000001096</v>
      </c>
      <c r="G70" s="12">
        <v>2023</v>
      </c>
    </row>
    <row r="71" spans="1:7" x14ac:dyDescent="0.2">
      <c r="A71" s="18">
        <v>44868.566354166665</v>
      </c>
      <c r="B71" s="4">
        <v>18.57</v>
      </c>
      <c r="C71" s="4">
        <v>1.07</v>
      </c>
      <c r="D71" s="4">
        <f t="shared" si="3"/>
        <v>19.869900000000001</v>
      </c>
      <c r="E71" s="4">
        <f t="shared" si="4"/>
        <v>183.5599</v>
      </c>
      <c r="F71" s="4">
        <f t="shared" si="5"/>
        <v>0.74989999999999668</v>
      </c>
      <c r="G71" s="12">
        <v>2023</v>
      </c>
    </row>
    <row r="72" spans="1:7" x14ac:dyDescent="0.2">
      <c r="A72" s="18">
        <v>44874.301302083331</v>
      </c>
      <c r="B72" s="4">
        <v>18.579999999999998</v>
      </c>
      <c r="C72" s="4">
        <v>1.07</v>
      </c>
      <c r="D72" s="4">
        <f t="shared" si="3"/>
        <v>19.880599999999998</v>
      </c>
      <c r="E72" s="4">
        <f t="shared" si="4"/>
        <v>183.57059999999998</v>
      </c>
      <c r="F72" s="4">
        <f t="shared" si="5"/>
        <v>0.7605999999999824</v>
      </c>
      <c r="G72" s="12">
        <v>2023</v>
      </c>
    </row>
    <row r="73" spans="1:7" x14ac:dyDescent="0.2">
      <c r="A73" s="18">
        <v>44874.324103009261</v>
      </c>
      <c r="B73" s="4">
        <v>18.589999999999996</v>
      </c>
      <c r="C73" s="4">
        <v>1.07</v>
      </c>
      <c r="D73" s="4">
        <f t="shared" si="3"/>
        <v>19.891299999999998</v>
      </c>
      <c r="E73" s="4">
        <f t="shared" si="4"/>
        <v>183.5813</v>
      </c>
      <c r="F73" s="4">
        <f t="shared" si="5"/>
        <v>0.77129999999999654</v>
      </c>
      <c r="G73" s="12">
        <v>2023</v>
      </c>
    </row>
    <row r="74" spans="1:7" x14ac:dyDescent="0.2">
      <c r="A74" s="18">
        <v>44874.328443287035</v>
      </c>
      <c r="B74" s="4">
        <v>18.600000000000001</v>
      </c>
      <c r="C74" s="4">
        <v>1.07</v>
      </c>
      <c r="D74" s="4">
        <f t="shared" si="3"/>
        <v>19.902000000000001</v>
      </c>
      <c r="E74" s="4">
        <f t="shared" si="4"/>
        <v>183.59199999999998</v>
      </c>
      <c r="F74" s="4">
        <f t="shared" si="5"/>
        <v>0.78199999999998226</v>
      </c>
      <c r="G74" s="12">
        <v>2023</v>
      </c>
    </row>
    <row r="75" spans="1:7" x14ac:dyDescent="0.2">
      <c r="A75" s="18">
        <v>44874.33090277778</v>
      </c>
      <c r="B75" s="4">
        <v>18.61</v>
      </c>
      <c r="C75" s="4">
        <v>1.07</v>
      </c>
      <c r="D75" s="4">
        <f t="shared" si="3"/>
        <v>19.912700000000001</v>
      </c>
      <c r="E75" s="4">
        <f t="shared" si="4"/>
        <v>183.6027</v>
      </c>
      <c r="F75" s="4">
        <f t="shared" si="5"/>
        <v>0.79269999999999641</v>
      </c>
      <c r="G75" s="12">
        <v>2023</v>
      </c>
    </row>
    <row r="76" spans="1:7" x14ac:dyDescent="0.2">
      <c r="A76" s="18">
        <v>44874.333287037036</v>
      </c>
      <c r="B76" s="4">
        <v>18.619999999999997</v>
      </c>
      <c r="C76" s="4">
        <v>1.07</v>
      </c>
      <c r="D76" s="4">
        <f t="shared" si="3"/>
        <v>19.923399999999997</v>
      </c>
      <c r="E76" s="4">
        <f t="shared" si="4"/>
        <v>183.61339999999998</v>
      </c>
      <c r="F76" s="4">
        <f t="shared" si="5"/>
        <v>0.80339999999998213</v>
      </c>
      <c r="G76" s="12">
        <v>2023</v>
      </c>
    </row>
    <row r="77" spans="1:7" x14ac:dyDescent="0.2">
      <c r="A77" s="18">
        <v>44874.335706018515</v>
      </c>
      <c r="B77" s="4">
        <v>18.630000000000003</v>
      </c>
      <c r="C77" s="4">
        <v>1.07</v>
      </c>
      <c r="D77" s="4">
        <f t="shared" si="3"/>
        <v>19.934100000000004</v>
      </c>
      <c r="E77" s="4">
        <f t="shared" si="4"/>
        <v>183.6241</v>
      </c>
      <c r="F77" s="4">
        <f t="shared" si="5"/>
        <v>0.81409999999999627</v>
      </c>
      <c r="G77" s="12">
        <v>2023</v>
      </c>
    </row>
    <row r="78" spans="1:7" x14ac:dyDescent="0.2">
      <c r="A78" s="18">
        <v>44874.340792824078</v>
      </c>
      <c r="B78" s="4">
        <v>18.64</v>
      </c>
      <c r="C78" s="4">
        <v>1.07</v>
      </c>
      <c r="D78" s="4">
        <f t="shared" si="3"/>
        <v>19.944800000000001</v>
      </c>
      <c r="E78" s="4">
        <f t="shared" si="4"/>
        <v>183.63479999999998</v>
      </c>
      <c r="F78" s="4">
        <f t="shared" si="5"/>
        <v>0.82479999999998199</v>
      </c>
      <c r="G78" s="12">
        <v>2023</v>
      </c>
    </row>
    <row r="79" spans="1:7" x14ac:dyDescent="0.2">
      <c r="A79" s="18">
        <v>44874.345792824075</v>
      </c>
      <c r="B79" s="4">
        <v>18.649999999999999</v>
      </c>
      <c r="C79" s="4">
        <v>1.07</v>
      </c>
      <c r="D79" s="4">
        <f t="shared" si="3"/>
        <v>19.955500000000001</v>
      </c>
      <c r="E79" s="4">
        <f t="shared" si="4"/>
        <v>183.6455</v>
      </c>
      <c r="F79" s="4">
        <f t="shared" si="5"/>
        <v>0.83549999999999613</v>
      </c>
      <c r="G79" s="12">
        <v>2023</v>
      </c>
    </row>
    <row r="80" spans="1:7" x14ac:dyDescent="0.2">
      <c r="A80" s="18">
        <v>44874.35651041667</v>
      </c>
      <c r="B80" s="4">
        <v>18.659999999999997</v>
      </c>
      <c r="C80" s="4">
        <v>1.07</v>
      </c>
      <c r="D80" s="4">
        <f t="shared" si="3"/>
        <v>19.966199999999997</v>
      </c>
      <c r="E80" s="4">
        <f t="shared" si="4"/>
        <v>183.65619999999998</v>
      </c>
      <c r="F80" s="4">
        <f t="shared" si="5"/>
        <v>0.84619999999998186</v>
      </c>
      <c r="G80" s="12">
        <v>2023</v>
      </c>
    </row>
    <row r="81" spans="1:7" x14ac:dyDescent="0.2">
      <c r="A81" s="18">
        <v>44874.359762731481</v>
      </c>
      <c r="B81" s="4">
        <v>18.670000000000002</v>
      </c>
      <c r="C81" s="4">
        <v>1.07</v>
      </c>
      <c r="D81" s="4">
        <f t="shared" si="3"/>
        <v>19.976900000000004</v>
      </c>
      <c r="E81" s="4">
        <f t="shared" si="4"/>
        <v>183.6669</v>
      </c>
      <c r="F81" s="4">
        <f t="shared" si="5"/>
        <v>0.856899999999996</v>
      </c>
      <c r="G81" s="12">
        <v>2023</v>
      </c>
    </row>
    <row r="82" spans="1:7" x14ac:dyDescent="0.2">
      <c r="A82" s="18">
        <v>44874.363211805554</v>
      </c>
      <c r="B82" s="4">
        <v>18.68</v>
      </c>
      <c r="C82" s="4">
        <v>1.07</v>
      </c>
      <c r="D82" s="4">
        <f t="shared" si="3"/>
        <v>19.9876</v>
      </c>
      <c r="E82" s="4">
        <f t="shared" si="4"/>
        <v>183.67759999999998</v>
      </c>
      <c r="F82" s="4">
        <f t="shared" si="5"/>
        <v>0.86759999999998172</v>
      </c>
      <c r="G82" s="12">
        <v>2023</v>
      </c>
    </row>
    <row r="83" spans="1:7" x14ac:dyDescent="0.2">
      <c r="A83" s="18">
        <v>44874.373067129629</v>
      </c>
      <c r="B83" s="4">
        <v>18.689999999999998</v>
      </c>
      <c r="C83" s="4">
        <v>1.07</v>
      </c>
      <c r="D83" s="4">
        <f t="shared" si="3"/>
        <v>19.9983</v>
      </c>
      <c r="E83" s="4">
        <f t="shared" si="4"/>
        <v>183.6883</v>
      </c>
      <c r="F83" s="4">
        <f t="shared" si="5"/>
        <v>0.87829999999999586</v>
      </c>
      <c r="G83" s="12">
        <v>2023</v>
      </c>
    </row>
    <row r="84" spans="1:7" x14ac:dyDescent="0.2">
      <c r="A84" s="18">
        <v>44874.380370370367</v>
      </c>
      <c r="B84" s="4">
        <v>18.700000000000003</v>
      </c>
      <c r="C84" s="4">
        <v>1.07</v>
      </c>
      <c r="D84" s="4">
        <f t="shared" si="3"/>
        <v>20.009000000000004</v>
      </c>
      <c r="E84" s="4">
        <f t="shared" si="4"/>
        <v>183.69900000000001</v>
      </c>
      <c r="F84" s="4">
        <f t="shared" si="5"/>
        <v>0.88900000000001</v>
      </c>
      <c r="G84" s="12">
        <v>2023</v>
      </c>
    </row>
    <row r="85" spans="1:7" x14ac:dyDescent="0.2">
      <c r="A85" s="18">
        <v>44874.385995370372</v>
      </c>
      <c r="B85" s="4">
        <v>18.71</v>
      </c>
      <c r="C85" s="4">
        <v>1.07</v>
      </c>
      <c r="D85" s="4">
        <f t="shared" si="3"/>
        <v>20.019700000000004</v>
      </c>
      <c r="E85" s="4">
        <f t="shared" si="4"/>
        <v>183.7097</v>
      </c>
      <c r="F85" s="4">
        <f t="shared" si="5"/>
        <v>0.89969999999999573</v>
      </c>
      <c r="G85" s="12">
        <v>2023</v>
      </c>
    </row>
    <row r="86" spans="1:7" x14ac:dyDescent="0.2">
      <c r="A86" s="18">
        <v>44874.391944444447</v>
      </c>
      <c r="B86" s="4">
        <v>18.72</v>
      </c>
      <c r="C86" s="4">
        <v>1.07</v>
      </c>
      <c r="D86" s="4">
        <f t="shared" si="3"/>
        <v>20.0304</v>
      </c>
      <c r="E86" s="4">
        <f t="shared" si="4"/>
        <v>183.72039999999998</v>
      </c>
      <c r="F86" s="4">
        <f t="shared" si="5"/>
        <v>0.91039999999998145</v>
      </c>
      <c r="G86" s="12">
        <v>2023</v>
      </c>
    </row>
    <row r="87" spans="1:7" x14ac:dyDescent="0.2">
      <c r="A87" s="18">
        <v>44874.396556712964</v>
      </c>
      <c r="B87" s="4">
        <v>18.729999999999997</v>
      </c>
      <c r="C87" s="4">
        <v>1.07</v>
      </c>
      <c r="D87" s="4">
        <f t="shared" si="3"/>
        <v>20.041099999999997</v>
      </c>
      <c r="E87" s="4">
        <f t="shared" si="4"/>
        <v>183.7311</v>
      </c>
      <c r="F87" s="4">
        <f t="shared" si="5"/>
        <v>0.92109999999999559</v>
      </c>
      <c r="G87" s="12">
        <v>2023</v>
      </c>
    </row>
    <row r="88" spans="1:7" x14ac:dyDescent="0.2">
      <c r="A88" s="18">
        <v>44874.400653935183</v>
      </c>
      <c r="B88" s="4">
        <v>18.740000000000002</v>
      </c>
      <c r="C88" s="4">
        <v>1.07</v>
      </c>
      <c r="D88" s="4">
        <f t="shared" si="3"/>
        <v>20.051800000000004</v>
      </c>
      <c r="E88" s="4">
        <f t="shared" si="4"/>
        <v>183.74180000000001</v>
      </c>
      <c r="F88" s="4">
        <f t="shared" si="5"/>
        <v>0.93180000000000973</v>
      </c>
      <c r="G88" s="12">
        <v>2023</v>
      </c>
    </row>
    <row r="89" spans="1:7" x14ac:dyDescent="0.2">
      <c r="A89" s="18">
        <v>44874.407511574071</v>
      </c>
      <c r="B89" s="4">
        <v>18.75</v>
      </c>
      <c r="C89" s="4">
        <v>1.07</v>
      </c>
      <c r="D89" s="4">
        <f t="shared" si="3"/>
        <v>20.0625</v>
      </c>
      <c r="E89" s="4">
        <f t="shared" si="4"/>
        <v>183.7525</v>
      </c>
      <c r="F89" s="4">
        <f t="shared" si="5"/>
        <v>0.94249999999999545</v>
      </c>
      <c r="G89" s="12">
        <v>2023</v>
      </c>
    </row>
    <row r="90" spans="1:7" x14ac:dyDescent="0.2">
      <c r="A90" s="18">
        <v>44874.410983796297</v>
      </c>
      <c r="B90" s="4">
        <v>18.759999999999998</v>
      </c>
      <c r="C90" s="4">
        <v>1.07</v>
      </c>
      <c r="D90" s="4">
        <f t="shared" si="3"/>
        <v>20.0732</v>
      </c>
      <c r="E90" s="4">
        <f t="shared" si="4"/>
        <v>183.76319999999998</v>
      </c>
      <c r="F90" s="4">
        <f t="shared" si="5"/>
        <v>0.95319999999998117</v>
      </c>
      <c r="G90" s="12">
        <v>2023</v>
      </c>
    </row>
    <row r="91" spans="1:7" x14ac:dyDescent="0.2">
      <c r="A91" s="18">
        <v>44874.413061342595</v>
      </c>
      <c r="B91" s="4">
        <v>18.769999999999996</v>
      </c>
      <c r="C91" s="4">
        <v>1.07</v>
      </c>
      <c r="D91" s="4">
        <f t="shared" si="3"/>
        <v>20.083899999999996</v>
      </c>
      <c r="E91" s="4">
        <f t="shared" si="4"/>
        <v>183.7739</v>
      </c>
      <c r="F91" s="4">
        <f t="shared" si="5"/>
        <v>0.96389999999999532</v>
      </c>
      <c r="G91" s="12">
        <v>2023</v>
      </c>
    </row>
    <row r="92" spans="1:7" x14ac:dyDescent="0.2">
      <c r="A92" s="18">
        <v>44874.41474537037</v>
      </c>
      <c r="B92" s="4">
        <v>18.78</v>
      </c>
      <c r="C92" s="4">
        <v>1.07</v>
      </c>
      <c r="D92" s="4">
        <f t="shared" si="3"/>
        <v>20.094600000000003</v>
      </c>
      <c r="E92" s="4">
        <f t="shared" si="4"/>
        <v>183.78460000000001</v>
      </c>
      <c r="F92" s="4">
        <f t="shared" si="5"/>
        <v>0.97460000000000946</v>
      </c>
      <c r="G92" s="12">
        <v>2023</v>
      </c>
    </row>
    <row r="93" spans="1:7" x14ac:dyDescent="0.2">
      <c r="A93" s="18">
        <v>44874.417841435185</v>
      </c>
      <c r="B93" s="4">
        <v>18.79</v>
      </c>
      <c r="C93" s="4">
        <v>1.07</v>
      </c>
      <c r="D93" s="4">
        <f t="shared" si="3"/>
        <v>20.1053</v>
      </c>
      <c r="E93" s="4">
        <f t="shared" si="4"/>
        <v>183.7953</v>
      </c>
      <c r="F93" s="4">
        <f t="shared" si="5"/>
        <v>0.98529999999999518</v>
      </c>
      <c r="G93" s="12">
        <v>2023</v>
      </c>
    </row>
    <row r="94" spans="1:7" x14ac:dyDescent="0.2">
      <c r="A94" s="18">
        <v>44874.422251157404</v>
      </c>
      <c r="B94" s="4">
        <v>18.799999999999997</v>
      </c>
      <c r="C94" s="4">
        <v>1.07</v>
      </c>
      <c r="D94" s="4">
        <f t="shared" si="3"/>
        <v>20.116</v>
      </c>
      <c r="E94" s="4">
        <f t="shared" si="4"/>
        <v>183.80599999999998</v>
      </c>
      <c r="F94" s="4">
        <f t="shared" si="5"/>
        <v>0.9959999999999809</v>
      </c>
      <c r="G94" s="12">
        <v>2023</v>
      </c>
    </row>
    <row r="95" spans="1:7" x14ac:dyDescent="0.2">
      <c r="A95" s="18">
        <v>44874.4260474537</v>
      </c>
      <c r="B95" s="4">
        <v>18.810000000000002</v>
      </c>
      <c r="C95" s="4">
        <v>1.07</v>
      </c>
      <c r="D95" s="4">
        <f t="shared" si="3"/>
        <v>20.126700000000003</v>
      </c>
      <c r="E95" s="4">
        <f t="shared" si="4"/>
        <v>183.8167</v>
      </c>
      <c r="F95" s="4">
        <f t="shared" si="5"/>
        <v>1.006699999999995</v>
      </c>
      <c r="G95" s="12">
        <v>2023</v>
      </c>
    </row>
    <row r="96" spans="1:7" x14ac:dyDescent="0.2">
      <c r="A96" s="18">
        <v>44874.43178240741</v>
      </c>
      <c r="B96" s="4">
        <v>18.82</v>
      </c>
      <c r="C96" s="4">
        <v>1.07</v>
      </c>
      <c r="D96" s="4">
        <f t="shared" si="3"/>
        <v>20.137400000000003</v>
      </c>
      <c r="E96" s="4">
        <f t="shared" si="4"/>
        <v>183.82740000000001</v>
      </c>
      <c r="F96" s="4">
        <f t="shared" si="5"/>
        <v>1.0174000000000092</v>
      </c>
      <c r="G96" s="12">
        <v>2023</v>
      </c>
    </row>
    <row r="97" spans="1:7" x14ac:dyDescent="0.2">
      <c r="A97" s="18">
        <v>44874.44208912037</v>
      </c>
      <c r="B97" s="4">
        <v>18.829999999999998</v>
      </c>
      <c r="C97" s="4">
        <v>1.07</v>
      </c>
      <c r="D97" s="4">
        <f t="shared" si="3"/>
        <v>20.148099999999999</v>
      </c>
      <c r="E97" s="4">
        <f t="shared" si="4"/>
        <v>183.8381</v>
      </c>
      <c r="F97" s="4">
        <f t="shared" si="5"/>
        <v>1.0280999999999949</v>
      </c>
      <c r="G97" s="12">
        <v>2023</v>
      </c>
    </row>
    <row r="98" spans="1:7" x14ac:dyDescent="0.2">
      <c r="A98" s="18">
        <v>44874.445937500001</v>
      </c>
      <c r="B98" s="4">
        <v>18.839999999999996</v>
      </c>
      <c r="C98" s="4">
        <v>1.07</v>
      </c>
      <c r="D98" s="4">
        <f t="shared" si="3"/>
        <v>20.158799999999996</v>
      </c>
      <c r="E98" s="4">
        <f t="shared" si="4"/>
        <v>183.84879999999998</v>
      </c>
      <c r="F98" s="4">
        <f t="shared" si="5"/>
        <v>1.0387999999999806</v>
      </c>
      <c r="G98" s="12">
        <v>2023</v>
      </c>
    </row>
    <row r="99" spans="1:7" x14ac:dyDescent="0.2">
      <c r="A99" s="18">
        <v>44874.451701388891</v>
      </c>
      <c r="B99" s="4">
        <v>18.850000000000001</v>
      </c>
      <c r="C99" s="4">
        <v>1.07</v>
      </c>
      <c r="D99" s="4">
        <f t="shared" si="3"/>
        <v>20.169500000000003</v>
      </c>
      <c r="E99" s="4">
        <f t="shared" si="4"/>
        <v>183.8595</v>
      </c>
      <c r="F99" s="4">
        <f t="shared" si="5"/>
        <v>1.0494999999999948</v>
      </c>
      <c r="G99" s="12">
        <v>2023</v>
      </c>
    </row>
    <row r="100" spans="1:7" x14ac:dyDescent="0.2">
      <c r="A100" s="18">
        <v>44874.456313657407</v>
      </c>
      <c r="B100" s="4">
        <v>18.86</v>
      </c>
      <c r="C100" s="4">
        <v>1.07</v>
      </c>
      <c r="D100" s="4">
        <f t="shared" si="3"/>
        <v>20.180199999999999</v>
      </c>
      <c r="E100" s="4">
        <f t="shared" si="4"/>
        <v>183.87020000000001</v>
      </c>
      <c r="F100" s="4">
        <f t="shared" si="5"/>
        <v>1.0602000000000089</v>
      </c>
      <c r="G100" s="12">
        <v>2023</v>
      </c>
    </row>
    <row r="101" spans="1:7" x14ac:dyDescent="0.2">
      <c r="A101" s="18">
        <v>44874.460740740738</v>
      </c>
      <c r="B101" s="4">
        <v>18.869999999999997</v>
      </c>
      <c r="C101" s="4">
        <v>1.07</v>
      </c>
      <c r="D101" s="4">
        <f t="shared" si="3"/>
        <v>20.190899999999999</v>
      </c>
      <c r="E101" s="4">
        <f t="shared" si="4"/>
        <v>183.8809</v>
      </c>
      <c r="F101" s="4">
        <f t="shared" si="5"/>
        <v>1.0708999999999946</v>
      </c>
      <c r="G101" s="12">
        <v>2023</v>
      </c>
    </row>
    <row r="102" spans="1:7" x14ac:dyDescent="0.2">
      <c r="A102" s="18">
        <v>44874.493668981479</v>
      </c>
      <c r="B102" s="4">
        <v>18.880000000000003</v>
      </c>
      <c r="C102" s="4">
        <v>1.07</v>
      </c>
      <c r="D102" s="4">
        <f t="shared" si="3"/>
        <v>20.201600000000003</v>
      </c>
      <c r="E102" s="4">
        <f t="shared" si="4"/>
        <v>183.89160000000001</v>
      </c>
      <c r="F102" s="4">
        <f t="shared" si="5"/>
        <v>1.0816000000000088</v>
      </c>
      <c r="G102" s="12">
        <v>2023</v>
      </c>
    </row>
    <row r="103" spans="1:7" x14ac:dyDescent="0.2">
      <c r="A103" s="18">
        <v>44902.011869212962</v>
      </c>
      <c r="B103" s="4">
        <v>18.89</v>
      </c>
      <c r="C103" s="4">
        <v>1.07</v>
      </c>
      <c r="D103" s="4">
        <f t="shared" si="3"/>
        <v>20.212300000000003</v>
      </c>
      <c r="E103" s="4">
        <f t="shared" si="4"/>
        <v>183.9023</v>
      </c>
      <c r="F103" s="4">
        <f t="shared" si="5"/>
        <v>1.0922999999999945</v>
      </c>
      <c r="G103" s="12">
        <v>2023</v>
      </c>
    </row>
    <row r="104" spans="1:7" x14ac:dyDescent="0.2">
      <c r="A104" s="18">
        <v>44902.089247685188</v>
      </c>
      <c r="B104" s="4">
        <v>18.899999999999999</v>
      </c>
      <c r="C104" s="4">
        <v>1.07</v>
      </c>
      <c r="D104" s="4">
        <f t="shared" si="3"/>
        <v>20.222999999999999</v>
      </c>
      <c r="E104" s="4">
        <f t="shared" si="4"/>
        <v>183.91300000000001</v>
      </c>
      <c r="F104" s="4">
        <f t="shared" si="5"/>
        <v>1.1030000000000086</v>
      </c>
      <c r="G104" s="12">
        <v>2023</v>
      </c>
    </row>
    <row r="105" spans="1:7" x14ac:dyDescent="0.2">
      <c r="A105" s="18">
        <v>44902.107152777775</v>
      </c>
      <c r="B105" s="4">
        <v>18.909999999999997</v>
      </c>
      <c r="C105" s="4">
        <v>1.07</v>
      </c>
      <c r="D105" s="4">
        <f t="shared" si="3"/>
        <v>20.233699999999999</v>
      </c>
      <c r="E105" s="4">
        <f t="shared" si="4"/>
        <v>183.9237</v>
      </c>
      <c r="F105" s="4">
        <f t="shared" si="5"/>
        <v>1.1136999999999944</v>
      </c>
      <c r="G105" s="12">
        <v>2023</v>
      </c>
    </row>
    <row r="106" spans="1:7" x14ac:dyDescent="0.2">
      <c r="A106" s="18">
        <v>44902.12431712963</v>
      </c>
      <c r="B106" s="4">
        <v>18.920000000000002</v>
      </c>
      <c r="C106" s="4">
        <v>1.07</v>
      </c>
      <c r="D106" s="4">
        <f t="shared" si="3"/>
        <v>20.244400000000002</v>
      </c>
      <c r="E106" s="4">
        <f t="shared" si="4"/>
        <v>183.93440000000001</v>
      </c>
      <c r="F106" s="4">
        <f t="shared" si="5"/>
        <v>1.1244000000000085</v>
      </c>
      <c r="G106" s="12">
        <v>2023</v>
      </c>
    </row>
    <row r="107" spans="1:7" x14ac:dyDescent="0.2">
      <c r="A107" s="18">
        <v>44902.131255787041</v>
      </c>
      <c r="B107" s="4">
        <v>18.93</v>
      </c>
      <c r="C107" s="4">
        <v>1.07</v>
      </c>
      <c r="D107" s="4">
        <f t="shared" si="3"/>
        <v>20.255100000000002</v>
      </c>
      <c r="E107" s="4">
        <f t="shared" si="4"/>
        <v>183.9451</v>
      </c>
      <c r="F107" s="4">
        <f t="shared" si="5"/>
        <v>1.1350999999999942</v>
      </c>
      <c r="G107" s="12">
        <v>2023</v>
      </c>
    </row>
    <row r="108" spans="1:7" x14ac:dyDescent="0.2">
      <c r="A108" s="18">
        <v>44902.142141203702</v>
      </c>
      <c r="B108" s="4">
        <v>18.939999999999998</v>
      </c>
      <c r="C108" s="4">
        <v>1.07</v>
      </c>
      <c r="D108" s="4">
        <f t="shared" si="3"/>
        <v>20.265799999999999</v>
      </c>
      <c r="E108" s="4">
        <f t="shared" si="4"/>
        <v>183.95580000000001</v>
      </c>
      <c r="F108" s="4">
        <f t="shared" si="5"/>
        <v>1.1458000000000084</v>
      </c>
      <c r="G108" s="12">
        <v>2023</v>
      </c>
    </row>
    <row r="109" spans="1:7" x14ac:dyDescent="0.2">
      <c r="A109" s="18">
        <v>44902.151689814818</v>
      </c>
      <c r="B109" s="4">
        <v>18.950000000000003</v>
      </c>
      <c r="C109" s="4">
        <v>1.07</v>
      </c>
      <c r="D109" s="4">
        <f t="shared" si="3"/>
        <v>20.276500000000006</v>
      </c>
      <c r="E109" s="4">
        <f t="shared" si="4"/>
        <v>183.9665</v>
      </c>
      <c r="F109" s="4">
        <f t="shared" si="5"/>
        <v>1.1564999999999941</v>
      </c>
      <c r="G109" s="12">
        <v>2023</v>
      </c>
    </row>
    <row r="110" spans="1:7" x14ac:dyDescent="0.2">
      <c r="A110" s="18">
        <v>44902.15642939815</v>
      </c>
      <c r="B110" s="4">
        <v>18.96</v>
      </c>
      <c r="C110" s="4">
        <v>1.07</v>
      </c>
      <c r="D110" s="4">
        <f t="shared" si="3"/>
        <v>20.287200000000002</v>
      </c>
      <c r="E110" s="4">
        <f t="shared" si="4"/>
        <v>183.97720000000001</v>
      </c>
      <c r="F110" s="4">
        <f t="shared" si="5"/>
        <v>1.1672000000000082</v>
      </c>
      <c r="G110" s="12">
        <v>2023</v>
      </c>
    </row>
    <row r="111" spans="1:7" x14ac:dyDescent="0.2">
      <c r="A111" s="18">
        <v>44902.165231481478</v>
      </c>
      <c r="B111" s="4">
        <v>18.97</v>
      </c>
      <c r="C111" s="4">
        <v>1.07</v>
      </c>
      <c r="D111" s="4">
        <f t="shared" si="3"/>
        <v>20.297899999999998</v>
      </c>
      <c r="E111" s="4">
        <f t="shared" si="4"/>
        <v>183.9879</v>
      </c>
      <c r="F111" s="4">
        <f t="shared" si="5"/>
        <v>1.177899999999994</v>
      </c>
      <c r="G111" s="12">
        <v>2023</v>
      </c>
    </row>
    <row r="112" spans="1:7" x14ac:dyDescent="0.2">
      <c r="A112" s="18">
        <v>44902.172743055555</v>
      </c>
      <c r="B112" s="4">
        <v>18.979999999999997</v>
      </c>
      <c r="C112" s="4">
        <v>1.07</v>
      </c>
      <c r="D112" s="4">
        <f t="shared" si="3"/>
        <v>20.308599999999998</v>
      </c>
      <c r="E112" s="4">
        <f t="shared" si="4"/>
        <v>183.99860000000001</v>
      </c>
      <c r="F112" s="4">
        <f t="shared" si="5"/>
        <v>1.1886000000000081</v>
      </c>
      <c r="G112" s="12">
        <v>2023</v>
      </c>
    </row>
    <row r="113" spans="1:7" x14ac:dyDescent="0.2">
      <c r="A113" s="18">
        <v>44902.18123263889</v>
      </c>
      <c r="B113" s="4">
        <v>18.990000000000002</v>
      </c>
      <c r="C113" s="4">
        <v>1.07</v>
      </c>
      <c r="D113" s="4">
        <f t="shared" si="3"/>
        <v>20.319300000000002</v>
      </c>
      <c r="E113" s="4">
        <f t="shared" si="4"/>
        <v>184.0093</v>
      </c>
      <c r="F113" s="4">
        <f t="shared" si="5"/>
        <v>1.1992999999999938</v>
      </c>
      <c r="G113" s="12">
        <v>2023</v>
      </c>
    </row>
    <row r="114" spans="1:7" x14ac:dyDescent="0.2">
      <c r="A114" s="18">
        <v>44902.19412615741</v>
      </c>
      <c r="B114" s="4">
        <v>19</v>
      </c>
      <c r="C114" s="4">
        <v>1.07</v>
      </c>
      <c r="D114" s="4">
        <f t="shared" si="3"/>
        <v>20.330000000000002</v>
      </c>
      <c r="E114" s="4">
        <f t="shared" si="4"/>
        <v>184.02</v>
      </c>
      <c r="F114" s="4">
        <f t="shared" si="5"/>
        <v>1.210000000000008</v>
      </c>
      <c r="G114" s="12">
        <v>2023</v>
      </c>
    </row>
    <row r="115" spans="1:7" x14ac:dyDescent="0.2">
      <c r="A115" s="18">
        <v>44902.200266203705</v>
      </c>
      <c r="B115" s="4">
        <v>19.009999999999998</v>
      </c>
      <c r="C115" s="4">
        <v>1.07</v>
      </c>
      <c r="D115" s="4">
        <f t="shared" si="3"/>
        <v>20.340699999999998</v>
      </c>
      <c r="E115" s="4">
        <f t="shared" si="4"/>
        <v>184.0307</v>
      </c>
      <c r="F115" s="4">
        <f t="shared" si="5"/>
        <v>1.2206999999999937</v>
      </c>
      <c r="G115" s="12">
        <v>2023</v>
      </c>
    </row>
    <row r="116" spans="1:7" x14ac:dyDescent="0.2">
      <c r="A116" s="18">
        <v>44902.208906250002</v>
      </c>
      <c r="B116" s="4">
        <v>19.019999999999996</v>
      </c>
      <c r="C116" s="4">
        <v>1.07</v>
      </c>
      <c r="D116" s="4">
        <f t="shared" si="3"/>
        <v>20.351399999999998</v>
      </c>
      <c r="E116" s="4">
        <f t="shared" si="4"/>
        <v>184.04140000000001</v>
      </c>
      <c r="F116" s="4">
        <f t="shared" si="5"/>
        <v>1.2314000000000078</v>
      </c>
      <c r="G116" s="12">
        <v>2023</v>
      </c>
    </row>
    <row r="117" spans="1:7" x14ac:dyDescent="0.2">
      <c r="A117" s="18">
        <v>44902.216736111113</v>
      </c>
      <c r="B117" s="4">
        <v>19.03</v>
      </c>
      <c r="C117" s="4">
        <v>1.07</v>
      </c>
      <c r="D117" s="4">
        <f t="shared" ref="D117:D180" si="6">B117*C117</f>
        <v>20.362100000000002</v>
      </c>
      <c r="E117" s="4">
        <f t="shared" si="4"/>
        <v>184.0521</v>
      </c>
      <c r="F117" s="4">
        <f t="shared" si="5"/>
        <v>1.2420999999999935</v>
      </c>
      <c r="G117" s="12">
        <v>2023</v>
      </c>
    </row>
    <row r="118" spans="1:7" x14ac:dyDescent="0.2">
      <c r="A118" s="18">
        <v>44902.221221064814</v>
      </c>
      <c r="B118" s="4">
        <v>19.04</v>
      </c>
      <c r="C118" s="4">
        <v>1.07</v>
      </c>
      <c r="D118" s="4">
        <f t="shared" si="6"/>
        <v>20.372800000000002</v>
      </c>
      <c r="E118" s="4">
        <f t="shared" si="4"/>
        <v>184.06280000000001</v>
      </c>
      <c r="F118" s="4">
        <f t="shared" si="5"/>
        <v>1.2528000000000077</v>
      </c>
      <c r="G118" s="12">
        <v>2023</v>
      </c>
    </row>
    <row r="119" spans="1:7" x14ac:dyDescent="0.2">
      <c r="A119" s="18">
        <v>44902.228692129633</v>
      </c>
      <c r="B119" s="4">
        <v>19.049999999999997</v>
      </c>
      <c r="C119" s="4">
        <v>1.07</v>
      </c>
      <c r="D119" s="4">
        <f t="shared" si="6"/>
        <v>20.383499999999998</v>
      </c>
      <c r="E119" s="4">
        <f t="shared" si="4"/>
        <v>184.0735</v>
      </c>
      <c r="F119" s="4">
        <f t="shared" si="5"/>
        <v>1.2634999999999934</v>
      </c>
      <c r="G119" s="12">
        <v>2023</v>
      </c>
    </row>
    <row r="120" spans="1:7" x14ac:dyDescent="0.2">
      <c r="A120" s="18">
        <v>44902.237384259257</v>
      </c>
      <c r="B120" s="4">
        <v>19.060000000000002</v>
      </c>
      <c r="C120" s="4">
        <v>1.07</v>
      </c>
      <c r="D120" s="4">
        <f t="shared" si="6"/>
        <v>20.394200000000005</v>
      </c>
      <c r="E120" s="4">
        <f t="shared" si="4"/>
        <v>184.08420000000001</v>
      </c>
      <c r="F120" s="4">
        <f t="shared" si="5"/>
        <v>1.2742000000000075</v>
      </c>
      <c r="G120" s="12">
        <v>2023</v>
      </c>
    </row>
    <row r="121" spans="1:7" x14ac:dyDescent="0.2">
      <c r="A121" s="18">
        <v>44902.248124999998</v>
      </c>
      <c r="B121" s="4">
        <v>19.07</v>
      </c>
      <c r="C121" s="4">
        <v>1.07</v>
      </c>
      <c r="D121" s="4">
        <f t="shared" si="6"/>
        <v>20.404900000000001</v>
      </c>
      <c r="E121" s="4">
        <f t="shared" si="4"/>
        <v>184.0949</v>
      </c>
      <c r="F121" s="4">
        <f t="shared" si="5"/>
        <v>1.2848999999999933</v>
      </c>
      <c r="G121" s="12">
        <v>2023</v>
      </c>
    </row>
    <row r="122" spans="1:7" x14ac:dyDescent="0.2">
      <c r="A122" s="18">
        <v>44902.251359953705</v>
      </c>
      <c r="B122" s="4">
        <v>19.079999999999998</v>
      </c>
      <c r="C122" s="4">
        <v>1.07</v>
      </c>
      <c r="D122" s="4">
        <f t="shared" si="6"/>
        <v>20.415599999999998</v>
      </c>
      <c r="E122" s="4">
        <f t="shared" si="4"/>
        <v>184.10559999999998</v>
      </c>
      <c r="F122" s="4">
        <f t="shared" si="5"/>
        <v>1.295599999999979</v>
      </c>
      <c r="G122" s="12">
        <v>2023</v>
      </c>
    </row>
    <row r="123" spans="1:7" x14ac:dyDescent="0.2">
      <c r="A123" s="18">
        <v>44902.256793981483</v>
      </c>
      <c r="B123" s="4">
        <v>19.089999999999996</v>
      </c>
      <c r="C123" s="4">
        <v>1.07</v>
      </c>
      <c r="D123" s="4">
        <f t="shared" si="6"/>
        <v>20.426299999999998</v>
      </c>
      <c r="E123" s="4">
        <f t="shared" si="4"/>
        <v>184.1163</v>
      </c>
      <c r="F123" s="4">
        <f t="shared" si="5"/>
        <v>1.3062999999999931</v>
      </c>
      <c r="G123" s="12">
        <v>2023</v>
      </c>
    </row>
    <row r="124" spans="1:7" x14ac:dyDescent="0.2">
      <c r="A124" s="18">
        <v>44902.263871527779</v>
      </c>
      <c r="B124" s="4">
        <v>19.100000000000001</v>
      </c>
      <c r="C124" s="4">
        <v>1.07</v>
      </c>
      <c r="D124" s="4">
        <f t="shared" si="6"/>
        <v>20.437000000000001</v>
      </c>
      <c r="E124" s="4">
        <f t="shared" si="4"/>
        <v>184.12700000000001</v>
      </c>
      <c r="F124" s="4">
        <f t="shared" si="5"/>
        <v>1.3170000000000073</v>
      </c>
      <c r="G124" s="12">
        <v>2023</v>
      </c>
    </row>
    <row r="125" spans="1:7" x14ac:dyDescent="0.2">
      <c r="A125" s="18">
        <v>44902.283940972222</v>
      </c>
      <c r="B125" s="4">
        <v>19.11</v>
      </c>
      <c r="C125" s="4">
        <v>1.07</v>
      </c>
      <c r="D125" s="4">
        <f t="shared" si="6"/>
        <v>20.447700000000001</v>
      </c>
      <c r="E125" s="4">
        <f t="shared" si="4"/>
        <v>184.1377</v>
      </c>
      <c r="F125" s="4">
        <f t="shared" si="5"/>
        <v>1.327699999999993</v>
      </c>
      <c r="G125" s="12">
        <v>2023</v>
      </c>
    </row>
    <row r="126" spans="1:7" x14ac:dyDescent="0.2">
      <c r="A126" s="18">
        <v>44902.293807870374</v>
      </c>
      <c r="B126" s="4">
        <v>19.119999999999997</v>
      </c>
      <c r="C126" s="4">
        <v>1.07</v>
      </c>
      <c r="D126" s="4">
        <f t="shared" si="6"/>
        <v>20.458399999999997</v>
      </c>
      <c r="E126" s="4">
        <f t="shared" si="4"/>
        <v>184.14839999999998</v>
      </c>
      <c r="F126" s="4">
        <f t="shared" si="5"/>
        <v>1.3383999999999787</v>
      </c>
      <c r="G126" s="12">
        <v>2023</v>
      </c>
    </row>
    <row r="127" spans="1:7" x14ac:dyDescent="0.2">
      <c r="A127" s="18">
        <v>44902.312881944446</v>
      </c>
      <c r="B127" s="4">
        <v>19.130000000000003</v>
      </c>
      <c r="C127" s="4">
        <v>1.07</v>
      </c>
      <c r="D127" s="4">
        <f t="shared" si="6"/>
        <v>20.469100000000005</v>
      </c>
      <c r="E127" s="4">
        <f t="shared" si="4"/>
        <v>184.1591</v>
      </c>
      <c r="F127" s="4">
        <f t="shared" si="5"/>
        <v>1.3490999999999929</v>
      </c>
      <c r="G127" s="12">
        <v>2023</v>
      </c>
    </row>
    <row r="128" spans="1:7" x14ac:dyDescent="0.2">
      <c r="A128" s="18">
        <v>44902.334728009257</v>
      </c>
      <c r="B128" s="4">
        <v>19.14</v>
      </c>
      <c r="C128" s="4">
        <v>1.07</v>
      </c>
      <c r="D128" s="4">
        <f t="shared" si="6"/>
        <v>20.479800000000001</v>
      </c>
      <c r="E128" s="4">
        <f t="shared" si="4"/>
        <v>184.16980000000001</v>
      </c>
      <c r="F128" s="4">
        <f t="shared" si="5"/>
        <v>1.359800000000007</v>
      </c>
      <c r="G128" s="12">
        <v>2023</v>
      </c>
    </row>
    <row r="129" spans="1:7" x14ac:dyDescent="0.2">
      <c r="A129" s="18">
        <v>44902.356047453701</v>
      </c>
      <c r="B129" s="4">
        <v>19.149999999999999</v>
      </c>
      <c r="C129" s="4">
        <v>1.07</v>
      </c>
      <c r="D129" s="4">
        <f t="shared" si="6"/>
        <v>20.490500000000001</v>
      </c>
      <c r="E129" s="4">
        <f t="shared" si="4"/>
        <v>184.18049999999999</v>
      </c>
      <c r="F129" s="4">
        <f t="shared" si="5"/>
        <v>1.3704999999999927</v>
      </c>
      <c r="G129" s="12">
        <v>2023</v>
      </c>
    </row>
    <row r="130" spans="1:7" x14ac:dyDescent="0.2">
      <c r="A130" s="18">
        <v>44902.36215277778</v>
      </c>
      <c r="B130" s="4">
        <v>19.159999999999997</v>
      </c>
      <c r="C130" s="4">
        <v>1.07</v>
      </c>
      <c r="D130" s="4">
        <f t="shared" si="6"/>
        <v>20.501199999999997</v>
      </c>
      <c r="E130" s="4">
        <f t="shared" si="4"/>
        <v>184.19119999999998</v>
      </c>
      <c r="F130" s="4">
        <f t="shared" si="5"/>
        <v>1.3811999999999784</v>
      </c>
      <c r="G130" s="12">
        <v>2023</v>
      </c>
    </row>
    <row r="131" spans="1:7" x14ac:dyDescent="0.2">
      <c r="A131" s="18">
        <v>44902.369085648148</v>
      </c>
      <c r="B131" s="4">
        <v>19.170000000000002</v>
      </c>
      <c r="C131" s="4">
        <v>1.07</v>
      </c>
      <c r="D131" s="4">
        <f t="shared" si="6"/>
        <v>20.511900000000004</v>
      </c>
      <c r="E131" s="4">
        <f t="shared" ref="E131:E194" si="7">D131+163.69</f>
        <v>184.20189999999999</v>
      </c>
      <c r="F131" s="4">
        <f t="shared" ref="F131:F194" si="8">E131-182.81</f>
        <v>1.3918999999999926</v>
      </c>
      <c r="G131" s="12">
        <v>2023</v>
      </c>
    </row>
    <row r="132" spans="1:7" x14ac:dyDescent="0.2">
      <c r="A132" s="18">
        <v>44902.381388888891</v>
      </c>
      <c r="B132" s="4">
        <v>19.18</v>
      </c>
      <c r="C132" s="4">
        <v>1.07</v>
      </c>
      <c r="D132" s="4">
        <f t="shared" si="6"/>
        <v>20.522600000000001</v>
      </c>
      <c r="E132" s="4">
        <f t="shared" si="7"/>
        <v>184.21260000000001</v>
      </c>
      <c r="F132" s="4">
        <f t="shared" si="8"/>
        <v>1.4026000000000067</v>
      </c>
      <c r="G132" s="12">
        <v>2023</v>
      </c>
    </row>
    <row r="133" spans="1:7" x14ac:dyDescent="0.2">
      <c r="A133" s="18">
        <v>44902.390868055554</v>
      </c>
      <c r="B133" s="4">
        <v>19.189999999999998</v>
      </c>
      <c r="C133" s="4">
        <v>1.07</v>
      </c>
      <c r="D133" s="4">
        <f t="shared" si="6"/>
        <v>20.533299999999997</v>
      </c>
      <c r="E133" s="4">
        <f t="shared" si="7"/>
        <v>184.22329999999999</v>
      </c>
      <c r="F133" s="4">
        <f t="shared" si="8"/>
        <v>1.4132999999999925</v>
      </c>
      <c r="G133" s="12">
        <v>2023</v>
      </c>
    </row>
    <row r="134" spans="1:7" x14ac:dyDescent="0.2">
      <c r="A134" s="18">
        <v>44902.407494212966</v>
      </c>
      <c r="B134" s="4">
        <v>19.200000000000003</v>
      </c>
      <c r="C134" s="4">
        <v>1.07</v>
      </c>
      <c r="D134" s="4">
        <f t="shared" si="6"/>
        <v>20.544000000000004</v>
      </c>
      <c r="E134" s="4">
        <f t="shared" si="7"/>
        <v>184.23400000000001</v>
      </c>
      <c r="F134" s="4">
        <f t="shared" si="8"/>
        <v>1.4240000000000066</v>
      </c>
      <c r="G134" s="12">
        <v>2023</v>
      </c>
    </row>
    <row r="135" spans="1:7" x14ac:dyDescent="0.2">
      <c r="A135" s="18">
        <v>44902.425017361114</v>
      </c>
      <c r="B135" s="4">
        <v>19.21</v>
      </c>
      <c r="C135" s="4">
        <v>1.07</v>
      </c>
      <c r="D135" s="4">
        <f t="shared" si="6"/>
        <v>20.5547</v>
      </c>
      <c r="E135" s="4">
        <f t="shared" si="7"/>
        <v>184.24469999999999</v>
      </c>
      <c r="F135" s="4">
        <f t="shared" si="8"/>
        <v>1.4346999999999923</v>
      </c>
      <c r="G135" s="12">
        <v>2023</v>
      </c>
    </row>
    <row r="136" spans="1:7" x14ac:dyDescent="0.2">
      <c r="A136" s="18">
        <v>44902.431151620367</v>
      </c>
      <c r="B136" s="4">
        <v>19.22</v>
      </c>
      <c r="C136" s="4">
        <v>1.07</v>
      </c>
      <c r="D136" s="4">
        <f t="shared" si="6"/>
        <v>20.5654</v>
      </c>
      <c r="E136" s="4">
        <f t="shared" si="7"/>
        <v>184.25540000000001</v>
      </c>
      <c r="F136" s="4">
        <f t="shared" si="8"/>
        <v>1.4454000000000065</v>
      </c>
      <c r="G136" s="12">
        <v>2023</v>
      </c>
    </row>
    <row r="137" spans="1:7" x14ac:dyDescent="0.2">
      <c r="A137" s="18">
        <v>44902.433408564815</v>
      </c>
      <c r="B137" s="4">
        <v>19.229999999999997</v>
      </c>
      <c r="C137" s="4">
        <v>1.07</v>
      </c>
      <c r="D137" s="4">
        <f t="shared" si="6"/>
        <v>20.576099999999997</v>
      </c>
      <c r="E137" s="4">
        <f t="shared" si="7"/>
        <v>184.26609999999999</v>
      </c>
      <c r="F137" s="4">
        <f t="shared" si="8"/>
        <v>1.4560999999999922</v>
      </c>
      <c r="G137" s="12">
        <v>2023</v>
      </c>
    </row>
    <row r="138" spans="1:7" x14ac:dyDescent="0.2">
      <c r="A138" s="18">
        <v>44902.436961805557</v>
      </c>
      <c r="B138" s="4">
        <v>19.240000000000002</v>
      </c>
      <c r="C138" s="4">
        <v>1.07</v>
      </c>
      <c r="D138" s="4">
        <f t="shared" si="6"/>
        <v>20.586800000000004</v>
      </c>
      <c r="E138" s="4">
        <f t="shared" si="7"/>
        <v>184.27680000000001</v>
      </c>
      <c r="F138" s="4">
        <f t="shared" si="8"/>
        <v>1.4668000000000063</v>
      </c>
      <c r="G138" s="12">
        <v>2023</v>
      </c>
    </row>
    <row r="139" spans="1:7" x14ac:dyDescent="0.2">
      <c r="A139" s="18">
        <v>44902.446452546297</v>
      </c>
      <c r="B139" s="4">
        <v>19.25</v>
      </c>
      <c r="C139" s="4">
        <v>1.07</v>
      </c>
      <c r="D139" s="4">
        <f t="shared" si="6"/>
        <v>20.5975</v>
      </c>
      <c r="E139" s="4">
        <f t="shared" si="7"/>
        <v>184.28749999999999</v>
      </c>
      <c r="F139" s="4">
        <f t="shared" si="8"/>
        <v>1.477499999999992</v>
      </c>
      <c r="G139" s="12">
        <v>2023</v>
      </c>
    </row>
    <row r="140" spans="1:7" x14ac:dyDescent="0.2">
      <c r="A140" s="18">
        <v>44902.455677083337</v>
      </c>
      <c r="B140" s="4">
        <v>19.259999999999998</v>
      </c>
      <c r="C140" s="4">
        <v>1.07</v>
      </c>
      <c r="D140" s="4">
        <f t="shared" si="6"/>
        <v>20.6082</v>
      </c>
      <c r="E140" s="4">
        <f t="shared" si="7"/>
        <v>184.29820000000001</v>
      </c>
      <c r="F140" s="4">
        <f t="shared" si="8"/>
        <v>1.4882000000000062</v>
      </c>
      <c r="G140" s="12">
        <v>2023</v>
      </c>
    </row>
    <row r="141" spans="1:7" x14ac:dyDescent="0.2">
      <c r="A141" s="18">
        <v>44902.460862268519</v>
      </c>
      <c r="B141" s="4">
        <v>19.269999999999996</v>
      </c>
      <c r="C141" s="4">
        <v>1.07</v>
      </c>
      <c r="D141" s="4">
        <f t="shared" si="6"/>
        <v>20.618899999999996</v>
      </c>
      <c r="E141" s="4">
        <f t="shared" si="7"/>
        <v>184.30889999999999</v>
      </c>
      <c r="F141" s="4">
        <f t="shared" si="8"/>
        <v>1.4988999999999919</v>
      </c>
      <c r="G141" s="12">
        <v>2023</v>
      </c>
    </row>
    <row r="142" spans="1:7" x14ac:dyDescent="0.2">
      <c r="A142" s="18">
        <v>44902.466626157409</v>
      </c>
      <c r="B142" s="4">
        <v>19.28</v>
      </c>
      <c r="C142" s="4">
        <v>1.07</v>
      </c>
      <c r="D142" s="4">
        <f t="shared" si="6"/>
        <v>20.629600000000003</v>
      </c>
      <c r="E142" s="4">
        <f t="shared" si="7"/>
        <v>184.31960000000001</v>
      </c>
      <c r="F142" s="4">
        <f t="shared" si="8"/>
        <v>1.509600000000006</v>
      </c>
      <c r="G142" s="12">
        <v>2023</v>
      </c>
    </row>
    <row r="143" spans="1:7" x14ac:dyDescent="0.2">
      <c r="A143" s="18">
        <v>44902.473049768516</v>
      </c>
      <c r="B143" s="4">
        <v>19.29</v>
      </c>
      <c r="C143" s="4">
        <v>1.07</v>
      </c>
      <c r="D143" s="4">
        <f t="shared" si="6"/>
        <v>20.6403</v>
      </c>
      <c r="E143" s="4">
        <f t="shared" si="7"/>
        <v>184.33029999999999</v>
      </c>
      <c r="F143" s="4">
        <f t="shared" si="8"/>
        <v>1.5202999999999918</v>
      </c>
      <c r="G143" s="12">
        <v>2023</v>
      </c>
    </row>
    <row r="144" spans="1:7" x14ac:dyDescent="0.2">
      <c r="A144" s="18">
        <v>44902.480283564815</v>
      </c>
      <c r="B144" s="4">
        <v>19.299999999999997</v>
      </c>
      <c r="C144" s="4">
        <v>1.07</v>
      </c>
      <c r="D144" s="4">
        <f t="shared" si="6"/>
        <v>20.651</v>
      </c>
      <c r="E144" s="4">
        <f t="shared" si="7"/>
        <v>184.34100000000001</v>
      </c>
      <c r="F144" s="4">
        <f t="shared" si="8"/>
        <v>1.5310000000000059</v>
      </c>
      <c r="G144" s="12">
        <v>2023</v>
      </c>
    </row>
    <row r="145" spans="1:7" x14ac:dyDescent="0.2">
      <c r="A145" s="18">
        <v>44902.527934027778</v>
      </c>
      <c r="B145" s="4">
        <v>19.310000000000002</v>
      </c>
      <c r="C145" s="4">
        <v>1.07</v>
      </c>
      <c r="D145" s="4">
        <f t="shared" si="6"/>
        <v>20.661700000000003</v>
      </c>
      <c r="E145" s="4">
        <f t="shared" si="7"/>
        <v>184.35169999999999</v>
      </c>
      <c r="F145" s="4">
        <f t="shared" si="8"/>
        <v>1.5416999999999916</v>
      </c>
      <c r="G145" s="12">
        <v>2023</v>
      </c>
    </row>
    <row r="146" spans="1:7" x14ac:dyDescent="0.2">
      <c r="A146" s="18">
        <v>44902.7580787037</v>
      </c>
      <c r="B146" s="4">
        <v>19.32</v>
      </c>
      <c r="C146" s="4">
        <v>1.07</v>
      </c>
      <c r="D146" s="4">
        <f t="shared" si="6"/>
        <v>20.672400000000003</v>
      </c>
      <c r="E146" s="4">
        <f t="shared" si="7"/>
        <v>184.36240000000001</v>
      </c>
      <c r="F146" s="4">
        <f t="shared" si="8"/>
        <v>1.5524000000000058</v>
      </c>
      <c r="G146" s="12">
        <v>2023</v>
      </c>
    </row>
    <row r="147" spans="1:7" x14ac:dyDescent="0.2">
      <c r="A147" s="18">
        <v>44902.761846064815</v>
      </c>
      <c r="B147" s="4">
        <v>19.329999999999998</v>
      </c>
      <c r="C147" s="4">
        <v>1.07</v>
      </c>
      <c r="D147" s="4">
        <f t="shared" si="6"/>
        <v>20.6831</v>
      </c>
      <c r="E147" s="4">
        <f t="shared" si="7"/>
        <v>184.37309999999999</v>
      </c>
      <c r="F147" s="4">
        <f t="shared" si="8"/>
        <v>1.5630999999999915</v>
      </c>
      <c r="G147" s="12">
        <v>2023</v>
      </c>
    </row>
    <row r="148" spans="1:7" x14ac:dyDescent="0.2">
      <c r="A148" s="18">
        <v>44902.76840277778</v>
      </c>
      <c r="B148" s="4">
        <v>19.339999999999996</v>
      </c>
      <c r="C148" s="4">
        <v>1.07</v>
      </c>
      <c r="D148" s="4">
        <f t="shared" si="6"/>
        <v>20.693799999999996</v>
      </c>
      <c r="E148" s="4">
        <f t="shared" si="7"/>
        <v>184.38380000000001</v>
      </c>
      <c r="F148" s="4">
        <f t="shared" si="8"/>
        <v>1.5738000000000056</v>
      </c>
      <c r="G148" s="12">
        <v>2023</v>
      </c>
    </row>
    <row r="149" spans="1:7" x14ac:dyDescent="0.2">
      <c r="A149" s="18">
        <v>44902.777193287038</v>
      </c>
      <c r="B149" s="4">
        <v>19.350000000000001</v>
      </c>
      <c r="C149" s="4">
        <v>1.07</v>
      </c>
      <c r="D149" s="4">
        <f t="shared" si="6"/>
        <v>20.704500000000003</v>
      </c>
      <c r="E149" s="4">
        <f t="shared" si="7"/>
        <v>184.39449999999999</v>
      </c>
      <c r="F149" s="4">
        <f t="shared" si="8"/>
        <v>1.5844999999999914</v>
      </c>
      <c r="G149" s="12">
        <v>2023</v>
      </c>
    </row>
    <row r="150" spans="1:7" x14ac:dyDescent="0.2">
      <c r="A150" s="18">
        <v>44902.782552083336</v>
      </c>
      <c r="B150" s="4">
        <v>19.36</v>
      </c>
      <c r="C150" s="4">
        <v>1.07</v>
      </c>
      <c r="D150" s="4">
        <f t="shared" si="6"/>
        <v>20.715199999999999</v>
      </c>
      <c r="E150" s="4">
        <f t="shared" si="7"/>
        <v>184.40520000000001</v>
      </c>
      <c r="F150" s="4">
        <f t="shared" si="8"/>
        <v>1.5952000000000055</v>
      </c>
      <c r="G150" s="12">
        <v>2023</v>
      </c>
    </row>
    <row r="151" spans="1:7" x14ac:dyDescent="0.2">
      <c r="A151" s="18">
        <v>44902.800005787038</v>
      </c>
      <c r="B151" s="4">
        <v>19.369999999999997</v>
      </c>
      <c r="C151" s="4">
        <v>1.07</v>
      </c>
      <c r="D151" s="4">
        <f t="shared" si="6"/>
        <v>20.725899999999999</v>
      </c>
      <c r="E151" s="4">
        <f t="shared" si="7"/>
        <v>184.41589999999999</v>
      </c>
      <c r="F151" s="4">
        <f t="shared" si="8"/>
        <v>1.6058999999999912</v>
      </c>
      <c r="G151" s="12">
        <v>2023</v>
      </c>
    </row>
    <row r="152" spans="1:7" x14ac:dyDescent="0.2">
      <c r="A152" s="18">
        <v>44903.376250000001</v>
      </c>
      <c r="B152" s="4">
        <v>19.380000000000003</v>
      </c>
      <c r="C152" s="4">
        <v>1.07</v>
      </c>
      <c r="D152" s="4">
        <f t="shared" si="6"/>
        <v>20.736600000000003</v>
      </c>
      <c r="E152" s="4">
        <f t="shared" si="7"/>
        <v>184.42660000000001</v>
      </c>
      <c r="F152" s="4">
        <f t="shared" si="8"/>
        <v>1.6166000000000054</v>
      </c>
      <c r="G152" s="12">
        <v>2023</v>
      </c>
    </row>
    <row r="153" spans="1:7" x14ac:dyDescent="0.2">
      <c r="A153" s="18">
        <v>44903.392355324075</v>
      </c>
      <c r="B153" s="4">
        <v>19.39</v>
      </c>
      <c r="C153" s="4">
        <v>1.07</v>
      </c>
      <c r="D153" s="4">
        <f t="shared" si="6"/>
        <v>20.747300000000003</v>
      </c>
      <c r="E153" s="4">
        <f t="shared" si="7"/>
        <v>184.43729999999999</v>
      </c>
      <c r="F153" s="4">
        <f t="shared" si="8"/>
        <v>1.6272999999999911</v>
      </c>
      <c r="G153" s="12">
        <v>2023</v>
      </c>
    </row>
    <row r="154" spans="1:7" x14ac:dyDescent="0.2">
      <c r="A154" s="18">
        <v>44904.395787037036</v>
      </c>
      <c r="B154" s="4">
        <v>19.399999999999999</v>
      </c>
      <c r="C154" s="4">
        <v>1.07</v>
      </c>
      <c r="D154" s="4">
        <f t="shared" si="6"/>
        <v>20.757999999999999</v>
      </c>
      <c r="E154" s="4">
        <f t="shared" si="7"/>
        <v>184.44800000000001</v>
      </c>
      <c r="F154" s="4">
        <f t="shared" si="8"/>
        <v>1.6380000000000052</v>
      </c>
      <c r="G154" s="12">
        <v>2023</v>
      </c>
    </row>
    <row r="155" spans="1:7" x14ac:dyDescent="0.2">
      <c r="A155" s="18">
        <v>44906.973524305555</v>
      </c>
      <c r="B155" s="4">
        <v>19.409999999999997</v>
      </c>
      <c r="C155" s="4">
        <v>1.07</v>
      </c>
      <c r="D155" s="4">
        <f t="shared" si="6"/>
        <v>20.768699999999999</v>
      </c>
      <c r="E155" s="4">
        <f t="shared" si="7"/>
        <v>184.45869999999999</v>
      </c>
      <c r="F155" s="4">
        <f t="shared" si="8"/>
        <v>1.648699999999991</v>
      </c>
      <c r="G155" s="12">
        <v>2023</v>
      </c>
    </row>
    <row r="156" spans="1:7" x14ac:dyDescent="0.2">
      <c r="A156" s="18">
        <v>44906.975381944445</v>
      </c>
      <c r="B156" s="4">
        <v>19.420000000000002</v>
      </c>
      <c r="C156" s="4">
        <v>1.07</v>
      </c>
      <c r="D156" s="4">
        <f t="shared" si="6"/>
        <v>20.779400000000003</v>
      </c>
      <c r="E156" s="4">
        <f t="shared" si="7"/>
        <v>184.46940000000001</v>
      </c>
      <c r="F156" s="4">
        <f t="shared" si="8"/>
        <v>1.6594000000000051</v>
      </c>
      <c r="G156" s="12">
        <v>2023</v>
      </c>
    </row>
    <row r="157" spans="1:7" x14ac:dyDescent="0.2">
      <c r="A157" s="18">
        <v>44906.978454861113</v>
      </c>
      <c r="B157" s="4">
        <v>19.43</v>
      </c>
      <c r="C157" s="4">
        <v>1.07</v>
      </c>
      <c r="D157" s="4">
        <f t="shared" si="6"/>
        <v>20.790100000000002</v>
      </c>
      <c r="E157" s="4">
        <f t="shared" si="7"/>
        <v>184.48009999999999</v>
      </c>
      <c r="F157" s="4">
        <f t="shared" si="8"/>
        <v>1.6700999999999908</v>
      </c>
      <c r="G157" s="12">
        <v>2023</v>
      </c>
    </row>
    <row r="158" spans="1:7" x14ac:dyDescent="0.2">
      <c r="A158" s="18">
        <v>44907.002702546299</v>
      </c>
      <c r="B158" s="4">
        <v>19.439999999999998</v>
      </c>
      <c r="C158" s="4">
        <v>1.07</v>
      </c>
      <c r="D158" s="4">
        <f t="shared" si="6"/>
        <v>20.800799999999999</v>
      </c>
      <c r="E158" s="4">
        <f t="shared" si="7"/>
        <v>184.49080000000001</v>
      </c>
      <c r="F158" s="4">
        <f t="shared" si="8"/>
        <v>1.680800000000005</v>
      </c>
      <c r="G158" s="12">
        <v>2023</v>
      </c>
    </row>
    <row r="159" spans="1:7" x14ac:dyDescent="0.2">
      <c r="A159" s="18">
        <v>44907.006412037037</v>
      </c>
      <c r="B159" s="4">
        <v>19.450000000000003</v>
      </c>
      <c r="C159" s="4">
        <v>1.07</v>
      </c>
      <c r="D159" s="4">
        <f t="shared" si="6"/>
        <v>20.811500000000006</v>
      </c>
      <c r="E159" s="4">
        <f t="shared" si="7"/>
        <v>184.50149999999999</v>
      </c>
      <c r="F159" s="4">
        <f t="shared" si="8"/>
        <v>1.6914999999999907</v>
      </c>
      <c r="G159" s="12">
        <v>2023</v>
      </c>
    </row>
    <row r="160" spans="1:7" x14ac:dyDescent="0.2">
      <c r="A160" s="18">
        <v>44907.008576388886</v>
      </c>
      <c r="B160" s="4">
        <v>19.46</v>
      </c>
      <c r="C160" s="4">
        <v>1.07</v>
      </c>
      <c r="D160" s="4">
        <f t="shared" si="6"/>
        <v>20.822200000000002</v>
      </c>
      <c r="E160" s="4">
        <f t="shared" si="7"/>
        <v>184.51220000000001</v>
      </c>
      <c r="F160" s="4">
        <f t="shared" si="8"/>
        <v>1.7022000000000048</v>
      </c>
      <c r="G160" s="12">
        <v>2023</v>
      </c>
    </row>
    <row r="161" spans="1:7" x14ac:dyDescent="0.2">
      <c r="A161" s="18">
        <v>44907.010167824075</v>
      </c>
      <c r="B161" s="4">
        <v>19.47</v>
      </c>
      <c r="C161" s="4">
        <v>1.07</v>
      </c>
      <c r="D161" s="4">
        <f t="shared" si="6"/>
        <v>20.832899999999999</v>
      </c>
      <c r="E161" s="4">
        <f t="shared" si="7"/>
        <v>184.52289999999999</v>
      </c>
      <c r="F161" s="4">
        <f t="shared" si="8"/>
        <v>1.7128999999999905</v>
      </c>
      <c r="G161" s="12">
        <v>2023</v>
      </c>
    </row>
    <row r="162" spans="1:7" x14ac:dyDescent="0.2">
      <c r="A162" s="18">
        <v>44907.011649305554</v>
      </c>
      <c r="B162" s="4">
        <v>19.479999999999997</v>
      </c>
      <c r="C162" s="4">
        <v>1.07</v>
      </c>
      <c r="D162" s="4">
        <f t="shared" si="6"/>
        <v>20.843599999999999</v>
      </c>
      <c r="E162" s="4">
        <f t="shared" si="7"/>
        <v>184.53360000000001</v>
      </c>
      <c r="F162" s="4">
        <f t="shared" si="8"/>
        <v>1.7236000000000047</v>
      </c>
      <c r="G162" s="12">
        <v>2023</v>
      </c>
    </row>
    <row r="163" spans="1:7" x14ac:dyDescent="0.2">
      <c r="A163" s="18">
        <v>44907.014305555553</v>
      </c>
      <c r="B163" s="4">
        <v>19.490000000000002</v>
      </c>
      <c r="C163" s="4">
        <v>1.07</v>
      </c>
      <c r="D163" s="4">
        <f t="shared" si="6"/>
        <v>20.854300000000002</v>
      </c>
      <c r="E163" s="4">
        <f t="shared" si="7"/>
        <v>184.54429999999999</v>
      </c>
      <c r="F163" s="4">
        <f t="shared" si="8"/>
        <v>1.7342999999999904</v>
      </c>
      <c r="G163" s="12">
        <v>2023</v>
      </c>
    </row>
    <row r="164" spans="1:7" x14ac:dyDescent="0.2">
      <c r="A164" s="18">
        <v>44907.018223379629</v>
      </c>
      <c r="B164" s="4">
        <v>19.5</v>
      </c>
      <c r="C164" s="4">
        <v>1.07</v>
      </c>
      <c r="D164" s="4">
        <f t="shared" si="6"/>
        <v>20.865000000000002</v>
      </c>
      <c r="E164" s="4">
        <f t="shared" si="7"/>
        <v>184.55500000000001</v>
      </c>
      <c r="F164" s="4">
        <f t="shared" si="8"/>
        <v>1.7450000000000045</v>
      </c>
      <c r="G164" s="12">
        <v>2023</v>
      </c>
    </row>
    <row r="165" spans="1:7" x14ac:dyDescent="0.2">
      <c r="A165" s="18">
        <v>44907.026805555557</v>
      </c>
      <c r="B165" s="4">
        <v>19.509999999999998</v>
      </c>
      <c r="C165" s="4">
        <v>1.07</v>
      </c>
      <c r="D165" s="4">
        <f t="shared" si="6"/>
        <v>20.875699999999998</v>
      </c>
      <c r="E165" s="4">
        <f t="shared" si="7"/>
        <v>184.56569999999999</v>
      </c>
      <c r="F165" s="4">
        <f t="shared" si="8"/>
        <v>1.7556999999999903</v>
      </c>
      <c r="G165" s="12">
        <v>2023</v>
      </c>
    </row>
    <row r="166" spans="1:7" x14ac:dyDescent="0.2">
      <c r="A166" s="18">
        <v>44907.032951388886</v>
      </c>
      <c r="B166" s="4">
        <v>19.519999999999996</v>
      </c>
      <c r="C166" s="4">
        <v>1.07</v>
      </c>
      <c r="D166" s="4">
        <f t="shared" si="6"/>
        <v>20.886399999999998</v>
      </c>
      <c r="E166" s="4">
        <f t="shared" si="7"/>
        <v>184.57640000000001</v>
      </c>
      <c r="F166" s="4">
        <f t="shared" si="8"/>
        <v>1.7664000000000044</v>
      </c>
      <c r="G166" s="12">
        <v>2023</v>
      </c>
    </row>
    <row r="167" spans="1:7" x14ac:dyDescent="0.2">
      <c r="A167" s="18">
        <v>44907.402696759258</v>
      </c>
      <c r="B167" s="4">
        <v>19.53</v>
      </c>
      <c r="C167" s="4">
        <v>1.07</v>
      </c>
      <c r="D167" s="4">
        <f t="shared" si="6"/>
        <v>20.897100000000002</v>
      </c>
      <c r="E167" s="4">
        <f t="shared" si="7"/>
        <v>184.58709999999999</v>
      </c>
      <c r="F167" s="4">
        <f t="shared" si="8"/>
        <v>1.7770999999999901</v>
      </c>
      <c r="G167" s="12">
        <v>2023</v>
      </c>
    </row>
    <row r="168" spans="1:7" x14ac:dyDescent="0.2">
      <c r="A168" s="18">
        <v>44907.405850694442</v>
      </c>
      <c r="B168" s="4">
        <v>19.54</v>
      </c>
      <c r="C168" s="4">
        <v>1.07</v>
      </c>
      <c r="D168" s="4">
        <f t="shared" si="6"/>
        <v>20.907800000000002</v>
      </c>
      <c r="E168" s="4">
        <f t="shared" si="7"/>
        <v>184.59780000000001</v>
      </c>
      <c r="F168" s="4">
        <f t="shared" si="8"/>
        <v>1.7878000000000043</v>
      </c>
      <c r="G168" s="12">
        <v>2023</v>
      </c>
    </row>
    <row r="169" spans="1:7" x14ac:dyDescent="0.2">
      <c r="A169" s="18">
        <v>44907.408425925925</v>
      </c>
      <c r="B169" s="4">
        <v>19.549999999999997</v>
      </c>
      <c r="C169" s="4">
        <v>1.07</v>
      </c>
      <c r="D169" s="4">
        <f t="shared" si="6"/>
        <v>20.918499999999998</v>
      </c>
      <c r="E169" s="4">
        <f t="shared" si="7"/>
        <v>184.60849999999999</v>
      </c>
      <c r="F169" s="4">
        <f t="shared" si="8"/>
        <v>1.79849999999999</v>
      </c>
      <c r="G169" s="12">
        <v>2023</v>
      </c>
    </row>
    <row r="170" spans="1:7" x14ac:dyDescent="0.2">
      <c r="A170" s="18">
        <v>44907.411267361109</v>
      </c>
      <c r="B170" s="4">
        <v>19.560000000000002</v>
      </c>
      <c r="C170" s="4">
        <v>1.07</v>
      </c>
      <c r="D170" s="4">
        <f t="shared" si="6"/>
        <v>20.929200000000005</v>
      </c>
      <c r="E170" s="4">
        <f t="shared" si="7"/>
        <v>184.61920000000001</v>
      </c>
      <c r="F170" s="4">
        <f t="shared" si="8"/>
        <v>1.8092000000000041</v>
      </c>
      <c r="G170" s="12">
        <v>2023</v>
      </c>
    </row>
    <row r="171" spans="1:7" x14ac:dyDescent="0.2">
      <c r="A171" s="18">
        <v>44907.414577546297</v>
      </c>
      <c r="B171" s="4">
        <v>19.57</v>
      </c>
      <c r="C171" s="4">
        <v>1.07</v>
      </c>
      <c r="D171" s="4">
        <f t="shared" si="6"/>
        <v>20.939900000000002</v>
      </c>
      <c r="E171" s="4">
        <f t="shared" si="7"/>
        <v>184.62989999999999</v>
      </c>
      <c r="F171" s="4">
        <f t="shared" si="8"/>
        <v>1.8198999999999899</v>
      </c>
      <c r="G171" s="12">
        <v>2023</v>
      </c>
    </row>
    <row r="172" spans="1:7" x14ac:dyDescent="0.2">
      <c r="A172" s="18">
        <v>44907.417754629627</v>
      </c>
      <c r="B172" s="4">
        <v>19.579999999999998</v>
      </c>
      <c r="C172" s="4">
        <v>1.07</v>
      </c>
      <c r="D172" s="4">
        <f t="shared" si="6"/>
        <v>20.950599999999998</v>
      </c>
      <c r="E172" s="4">
        <f t="shared" si="7"/>
        <v>184.64060000000001</v>
      </c>
      <c r="F172" s="4">
        <f t="shared" si="8"/>
        <v>1.830600000000004</v>
      </c>
      <c r="G172" s="12">
        <v>2023</v>
      </c>
    </row>
    <row r="173" spans="1:7" x14ac:dyDescent="0.2">
      <c r="A173" s="18">
        <v>44907.421151620372</v>
      </c>
      <c r="B173" s="4">
        <v>19.589999999999996</v>
      </c>
      <c r="C173" s="4">
        <v>1.07</v>
      </c>
      <c r="D173" s="4">
        <f t="shared" si="6"/>
        <v>20.961299999999998</v>
      </c>
      <c r="E173" s="4">
        <f t="shared" si="7"/>
        <v>184.65129999999999</v>
      </c>
      <c r="F173" s="4">
        <f t="shared" si="8"/>
        <v>1.8412999999999897</v>
      </c>
      <c r="G173" s="12">
        <v>2023</v>
      </c>
    </row>
    <row r="174" spans="1:7" x14ac:dyDescent="0.2">
      <c r="A174" s="18">
        <v>44907.424484953706</v>
      </c>
      <c r="B174" s="4">
        <v>19.600000000000001</v>
      </c>
      <c r="C174" s="4">
        <v>1.07</v>
      </c>
      <c r="D174" s="4">
        <f t="shared" si="6"/>
        <v>20.972000000000001</v>
      </c>
      <c r="E174" s="4">
        <f t="shared" si="7"/>
        <v>184.66200000000001</v>
      </c>
      <c r="F174" s="4">
        <f t="shared" si="8"/>
        <v>1.8520000000000039</v>
      </c>
      <c r="G174" s="12">
        <v>2023</v>
      </c>
    </row>
    <row r="175" spans="1:7" x14ac:dyDescent="0.2">
      <c r="A175" s="18">
        <v>44907.427731481483</v>
      </c>
      <c r="B175" s="4">
        <v>19.61</v>
      </c>
      <c r="C175" s="4">
        <v>1.07</v>
      </c>
      <c r="D175" s="4">
        <f t="shared" si="6"/>
        <v>20.982700000000001</v>
      </c>
      <c r="E175" s="4">
        <f t="shared" si="7"/>
        <v>184.67269999999999</v>
      </c>
      <c r="F175" s="4">
        <f t="shared" si="8"/>
        <v>1.8626999999999896</v>
      </c>
      <c r="G175" s="12">
        <v>2023</v>
      </c>
    </row>
    <row r="176" spans="1:7" x14ac:dyDescent="0.2">
      <c r="A176" s="18">
        <v>44907.430329861112</v>
      </c>
      <c r="B176" s="4">
        <v>19.619999999999997</v>
      </c>
      <c r="C176" s="4">
        <v>1.07</v>
      </c>
      <c r="D176" s="4">
        <f t="shared" si="6"/>
        <v>20.993399999999998</v>
      </c>
      <c r="E176" s="4">
        <f t="shared" si="7"/>
        <v>184.68340000000001</v>
      </c>
      <c r="F176" s="4">
        <f t="shared" si="8"/>
        <v>1.8734000000000037</v>
      </c>
      <c r="G176" s="12">
        <v>2023</v>
      </c>
    </row>
    <row r="177" spans="1:7" x14ac:dyDescent="0.2">
      <c r="A177" s="18">
        <v>44907.433946759258</v>
      </c>
      <c r="B177" s="4">
        <v>19.630000000000003</v>
      </c>
      <c r="C177" s="4">
        <v>1.07</v>
      </c>
      <c r="D177" s="4">
        <f t="shared" si="6"/>
        <v>21.004100000000005</v>
      </c>
      <c r="E177" s="4">
        <f t="shared" si="7"/>
        <v>184.69409999999999</v>
      </c>
      <c r="F177" s="4">
        <f t="shared" si="8"/>
        <v>1.8840999999999894</v>
      </c>
      <c r="G177" s="12">
        <v>2023</v>
      </c>
    </row>
    <row r="178" spans="1:7" x14ac:dyDescent="0.2">
      <c r="A178" s="18">
        <v>44907.437199074076</v>
      </c>
      <c r="B178" s="4">
        <v>19.64</v>
      </c>
      <c r="C178" s="4">
        <v>1.07</v>
      </c>
      <c r="D178" s="4">
        <f t="shared" si="6"/>
        <v>21.014800000000001</v>
      </c>
      <c r="E178" s="4">
        <f t="shared" si="7"/>
        <v>184.70480000000001</v>
      </c>
      <c r="F178" s="4">
        <f t="shared" si="8"/>
        <v>1.8948000000000036</v>
      </c>
      <c r="G178" s="12">
        <v>2023</v>
      </c>
    </row>
    <row r="179" spans="1:7" x14ac:dyDescent="0.2">
      <c r="A179" s="18">
        <v>44907.440734953707</v>
      </c>
      <c r="B179" s="4">
        <v>19.649999999999999</v>
      </c>
      <c r="C179" s="4">
        <v>1.07</v>
      </c>
      <c r="D179" s="4">
        <f t="shared" si="6"/>
        <v>21.025500000000001</v>
      </c>
      <c r="E179" s="4">
        <f t="shared" si="7"/>
        <v>184.71549999999999</v>
      </c>
      <c r="F179" s="4">
        <f t="shared" si="8"/>
        <v>1.9054999999999893</v>
      </c>
      <c r="G179" s="12">
        <v>2023</v>
      </c>
    </row>
    <row r="180" spans="1:7" x14ac:dyDescent="0.2">
      <c r="A180" s="18">
        <v>44907.444600694442</v>
      </c>
      <c r="B180" s="4">
        <v>19.659999999999997</v>
      </c>
      <c r="C180" s="4">
        <v>1.07</v>
      </c>
      <c r="D180" s="4">
        <f t="shared" si="6"/>
        <v>21.036199999999997</v>
      </c>
      <c r="E180" s="4">
        <f t="shared" si="7"/>
        <v>184.72620000000001</v>
      </c>
      <c r="F180" s="4">
        <f t="shared" si="8"/>
        <v>1.9162000000000035</v>
      </c>
      <c r="G180" s="12">
        <v>2023</v>
      </c>
    </row>
    <row r="181" spans="1:7" x14ac:dyDescent="0.2">
      <c r="A181" s="18">
        <v>44907.449386574073</v>
      </c>
      <c r="B181" s="4">
        <v>19.670000000000002</v>
      </c>
      <c r="C181" s="4">
        <v>1.07</v>
      </c>
      <c r="D181" s="4">
        <f t="shared" ref="D181:D244" si="9">B181*C181</f>
        <v>21.046900000000004</v>
      </c>
      <c r="E181" s="4">
        <f t="shared" si="7"/>
        <v>184.73689999999999</v>
      </c>
      <c r="F181" s="4">
        <f t="shared" si="8"/>
        <v>1.9268999999999892</v>
      </c>
      <c r="G181" s="12">
        <v>2023</v>
      </c>
    </row>
    <row r="182" spans="1:7" x14ac:dyDescent="0.2">
      <c r="A182" s="18">
        <v>44907.454265046297</v>
      </c>
      <c r="B182" s="4">
        <v>19.68</v>
      </c>
      <c r="C182" s="4">
        <v>1.07</v>
      </c>
      <c r="D182" s="4">
        <f t="shared" si="9"/>
        <v>21.057600000000001</v>
      </c>
      <c r="E182" s="4">
        <f t="shared" si="7"/>
        <v>184.74760000000001</v>
      </c>
      <c r="F182" s="4">
        <f t="shared" si="8"/>
        <v>1.9376000000000033</v>
      </c>
      <c r="G182" s="12">
        <v>2023</v>
      </c>
    </row>
    <row r="183" spans="1:7" x14ac:dyDescent="0.2">
      <c r="A183" s="18">
        <v>44907.45925925926</v>
      </c>
      <c r="B183" s="4">
        <v>19.689999999999998</v>
      </c>
      <c r="C183" s="4">
        <v>1.07</v>
      </c>
      <c r="D183" s="4">
        <f t="shared" si="9"/>
        <v>21.068299999999997</v>
      </c>
      <c r="E183" s="4">
        <f t="shared" si="7"/>
        <v>184.75829999999999</v>
      </c>
      <c r="F183" s="4">
        <f t="shared" si="8"/>
        <v>1.948299999999989</v>
      </c>
      <c r="G183" s="12">
        <v>2023</v>
      </c>
    </row>
    <row r="184" spans="1:7" x14ac:dyDescent="0.2">
      <c r="A184" s="18">
        <v>44907.463900462964</v>
      </c>
      <c r="B184" s="4">
        <v>19.700000000000003</v>
      </c>
      <c r="C184" s="4">
        <v>1.07</v>
      </c>
      <c r="D184" s="4">
        <f t="shared" si="9"/>
        <v>21.079000000000004</v>
      </c>
      <c r="E184" s="4">
        <f t="shared" si="7"/>
        <v>184.76900000000001</v>
      </c>
      <c r="F184" s="4">
        <f t="shared" si="8"/>
        <v>1.9590000000000032</v>
      </c>
      <c r="G184" s="12">
        <v>2023</v>
      </c>
    </row>
    <row r="185" spans="1:7" x14ac:dyDescent="0.2">
      <c r="A185" s="18">
        <v>44907.471087962964</v>
      </c>
      <c r="B185" s="4">
        <v>19.71</v>
      </c>
      <c r="C185" s="4">
        <v>1.07</v>
      </c>
      <c r="D185" s="4">
        <f t="shared" si="9"/>
        <v>21.089700000000001</v>
      </c>
      <c r="E185" s="4">
        <f t="shared" si="7"/>
        <v>184.77969999999999</v>
      </c>
      <c r="F185" s="4">
        <f t="shared" si="8"/>
        <v>1.9696999999999889</v>
      </c>
      <c r="G185" s="12">
        <v>2023</v>
      </c>
    </row>
    <row r="186" spans="1:7" x14ac:dyDescent="0.2">
      <c r="A186" s="18">
        <v>44907.479484953707</v>
      </c>
      <c r="B186" s="4">
        <v>19.72</v>
      </c>
      <c r="C186" s="4">
        <v>1.07</v>
      </c>
      <c r="D186" s="4">
        <f t="shared" si="9"/>
        <v>21.1004</v>
      </c>
      <c r="E186" s="4">
        <f t="shared" si="7"/>
        <v>184.79040000000001</v>
      </c>
      <c r="F186" s="4">
        <f t="shared" si="8"/>
        <v>1.980400000000003</v>
      </c>
      <c r="G186" s="12">
        <v>2023</v>
      </c>
    </row>
    <row r="187" spans="1:7" x14ac:dyDescent="0.2">
      <c r="A187" s="18">
        <v>44908.399398148147</v>
      </c>
      <c r="B187" s="4">
        <v>19.729999999999997</v>
      </c>
      <c r="C187" s="4">
        <v>1.07</v>
      </c>
      <c r="D187" s="4">
        <f t="shared" si="9"/>
        <v>21.111099999999997</v>
      </c>
      <c r="E187" s="4">
        <f t="shared" si="7"/>
        <v>184.80109999999999</v>
      </c>
      <c r="F187" s="4">
        <f t="shared" si="8"/>
        <v>1.9910999999999888</v>
      </c>
      <c r="G187" s="12">
        <v>2023</v>
      </c>
    </row>
    <row r="188" spans="1:7" x14ac:dyDescent="0.2">
      <c r="A188" s="18">
        <v>44908.451383101848</v>
      </c>
      <c r="B188" s="4">
        <v>19.740000000000002</v>
      </c>
      <c r="C188" s="4">
        <v>1.07</v>
      </c>
      <c r="D188" s="4">
        <f t="shared" si="9"/>
        <v>21.121800000000004</v>
      </c>
      <c r="E188" s="4">
        <f t="shared" si="7"/>
        <v>184.81180000000001</v>
      </c>
      <c r="F188" s="4">
        <f t="shared" si="8"/>
        <v>2.0018000000000029</v>
      </c>
      <c r="G188" s="12">
        <v>2023</v>
      </c>
    </row>
    <row r="189" spans="1:7" x14ac:dyDescent="0.2">
      <c r="A189" s="18">
        <v>44922.904710648145</v>
      </c>
      <c r="B189" s="4">
        <v>19.75</v>
      </c>
      <c r="C189" s="4">
        <v>1.07</v>
      </c>
      <c r="D189" s="4">
        <f t="shared" si="9"/>
        <v>21.1325</v>
      </c>
      <c r="E189" s="4">
        <f t="shared" si="7"/>
        <v>184.82249999999999</v>
      </c>
      <c r="F189" s="4">
        <f t="shared" si="8"/>
        <v>2.0124999999999886</v>
      </c>
      <c r="G189" s="12">
        <v>2023</v>
      </c>
    </row>
    <row r="190" spans="1:7" x14ac:dyDescent="0.2">
      <c r="A190" s="18">
        <v>44922.920914351853</v>
      </c>
      <c r="B190" s="4">
        <v>19.759999999999998</v>
      </c>
      <c r="C190" s="4">
        <v>1.07</v>
      </c>
      <c r="D190" s="4">
        <f t="shared" si="9"/>
        <v>21.1432</v>
      </c>
      <c r="E190" s="4">
        <f t="shared" si="7"/>
        <v>184.83320000000001</v>
      </c>
      <c r="F190" s="4">
        <f t="shared" si="8"/>
        <v>2.0232000000000028</v>
      </c>
      <c r="G190" s="12">
        <v>2023</v>
      </c>
    </row>
    <row r="191" spans="1:7" x14ac:dyDescent="0.2">
      <c r="A191" s="18">
        <v>44922.930763888886</v>
      </c>
      <c r="B191" s="4">
        <v>19.769999999999996</v>
      </c>
      <c r="C191" s="4">
        <v>1.07</v>
      </c>
      <c r="D191" s="4">
        <f t="shared" si="9"/>
        <v>21.153899999999997</v>
      </c>
      <c r="E191" s="4">
        <f t="shared" si="7"/>
        <v>184.84389999999999</v>
      </c>
      <c r="F191" s="4">
        <f t="shared" si="8"/>
        <v>2.0338999999999885</v>
      </c>
      <c r="G191" s="12">
        <v>2023</v>
      </c>
    </row>
    <row r="192" spans="1:7" x14ac:dyDescent="0.2">
      <c r="A192" s="18">
        <v>44922.945468749997</v>
      </c>
      <c r="B192" s="4">
        <v>19.78</v>
      </c>
      <c r="C192" s="4">
        <v>1.07</v>
      </c>
      <c r="D192" s="4">
        <f t="shared" si="9"/>
        <v>21.164600000000004</v>
      </c>
      <c r="E192" s="4">
        <f t="shared" si="7"/>
        <v>184.8546</v>
      </c>
      <c r="F192" s="4">
        <f t="shared" si="8"/>
        <v>2.0446000000000026</v>
      </c>
      <c r="G192" s="12">
        <v>2023</v>
      </c>
    </row>
    <row r="193" spans="1:7" x14ac:dyDescent="0.2">
      <c r="A193" s="18">
        <v>44922.976487268519</v>
      </c>
      <c r="B193" s="4">
        <v>19.79</v>
      </c>
      <c r="C193" s="4">
        <v>1.07</v>
      </c>
      <c r="D193" s="4">
        <f t="shared" si="9"/>
        <v>21.1753</v>
      </c>
      <c r="E193" s="4">
        <f t="shared" si="7"/>
        <v>184.86529999999999</v>
      </c>
      <c r="F193" s="4">
        <f t="shared" si="8"/>
        <v>2.0552999999999884</v>
      </c>
      <c r="G193" s="12">
        <v>2023</v>
      </c>
    </row>
    <row r="194" spans="1:7" x14ac:dyDescent="0.2">
      <c r="A194" s="18">
        <v>44923.059299768516</v>
      </c>
      <c r="B194" s="4">
        <v>19.799999999999997</v>
      </c>
      <c r="C194" s="4">
        <v>1.07</v>
      </c>
      <c r="D194" s="4">
        <f t="shared" si="9"/>
        <v>21.186</v>
      </c>
      <c r="E194" s="4">
        <f t="shared" si="7"/>
        <v>184.876</v>
      </c>
      <c r="F194" s="4">
        <f t="shared" si="8"/>
        <v>2.0660000000000025</v>
      </c>
      <c r="G194" s="12">
        <v>2023</v>
      </c>
    </row>
    <row r="195" spans="1:7" x14ac:dyDescent="0.2">
      <c r="A195" s="18">
        <v>44923.068952546295</v>
      </c>
      <c r="B195" s="4">
        <v>19.810000000000002</v>
      </c>
      <c r="C195" s="4">
        <v>1.07</v>
      </c>
      <c r="D195" s="4">
        <f t="shared" si="9"/>
        <v>21.196700000000003</v>
      </c>
      <c r="E195" s="4">
        <f t="shared" ref="E195:E226" si="10">D195+163.69</f>
        <v>184.88669999999999</v>
      </c>
      <c r="F195" s="4">
        <f t="shared" ref="F195:F258" si="11">E195-182.81</f>
        <v>2.0766999999999882</v>
      </c>
      <c r="G195" s="12">
        <v>2023</v>
      </c>
    </row>
    <row r="196" spans="1:7" x14ac:dyDescent="0.2">
      <c r="A196" s="18">
        <v>44923.075787037036</v>
      </c>
      <c r="B196" s="4">
        <v>19.82</v>
      </c>
      <c r="C196" s="4">
        <v>1.07</v>
      </c>
      <c r="D196" s="4">
        <f t="shared" si="9"/>
        <v>21.2074</v>
      </c>
      <c r="E196" s="4">
        <f t="shared" si="10"/>
        <v>184.8974</v>
      </c>
      <c r="F196" s="4">
        <f t="shared" si="11"/>
        <v>2.0874000000000024</v>
      </c>
      <c r="G196" s="12">
        <v>2023</v>
      </c>
    </row>
    <row r="197" spans="1:7" x14ac:dyDescent="0.2">
      <c r="A197" s="18">
        <v>44923.08475115741</v>
      </c>
      <c r="B197" s="4">
        <v>19.829999999999998</v>
      </c>
      <c r="C197" s="4">
        <v>1.07</v>
      </c>
      <c r="D197" s="4">
        <f t="shared" si="9"/>
        <v>21.2181</v>
      </c>
      <c r="E197" s="4">
        <f t="shared" si="10"/>
        <v>184.90809999999999</v>
      </c>
      <c r="F197" s="4">
        <f t="shared" si="11"/>
        <v>2.0980999999999881</v>
      </c>
      <c r="G197" s="12">
        <v>2023</v>
      </c>
    </row>
    <row r="198" spans="1:7" x14ac:dyDescent="0.2">
      <c r="A198" s="18">
        <v>44923.095144675928</v>
      </c>
      <c r="B198" s="4">
        <v>19.839999999999996</v>
      </c>
      <c r="C198" s="4">
        <v>1.07</v>
      </c>
      <c r="D198" s="4">
        <f t="shared" si="9"/>
        <v>21.228799999999996</v>
      </c>
      <c r="E198" s="4">
        <f t="shared" si="10"/>
        <v>184.9188</v>
      </c>
      <c r="F198" s="4">
        <f t="shared" si="11"/>
        <v>2.1088000000000022</v>
      </c>
      <c r="G198" s="12">
        <v>2023</v>
      </c>
    </row>
    <row r="199" spans="1:7" x14ac:dyDescent="0.2">
      <c r="A199" s="18">
        <v>44923.320167824073</v>
      </c>
      <c r="B199" s="4">
        <v>19.850000000000001</v>
      </c>
      <c r="C199" s="4">
        <v>1.07</v>
      </c>
      <c r="D199" s="4">
        <f t="shared" si="9"/>
        <v>21.239500000000003</v>
      </c>
      <c r="E199" s="4">
        <f t="shared" si="10"/>
        <v>184.92949999999999</v>
      </c>
      <c r="F199" s="4">
        <f t="shared" si="11"/>
        <v>2.1194999999999879</v>
      </c>
      <c r="G199" s="12">
        <v>2023</v>
      </c>
    </row>
    <row r="200" spans="1:7" x14ac:dyDescent="0.2">
      <c r="A200" s="18">
        <v>44923.536828703705</v>
      </c>
      <c r="B200" s="4">
        <v>19.86</v>
      </c>
      <c r="C200" s="4">
        <v>1.07</v>
      </c>
      <c r="D200" s="4">
        <f t="shared" si="9"/>
        <v>21.2502</v>
      </c>
      <c r="E200" s="4">
        <f t="shared" si="10"/>
        <v>184.9402</v>
      </c>
      <c r="F200" s="4">
        <f t="shared" si="11"/>
        <v>2.1302000000000021</v>
      </c>
      <c r="G200" s="12">
        <v>2023</v>
      </c>
    </row>
    <row r="201" spans="1:7" x14ac:dyDescent="0.2">
      <c r="A201" s="18">
        <v>44923.539068287035</v>
      </c>
      <c r="B201" s="4">
        <v>19.869999999999997</v>
      </c>
      <c r="C201" s="4">
        <v>1.07</v>
      </c>
      <c r="D201" s="4">
        <f t="shared" si="9"/>
        <v>21.260899999999999</v>
      </c>
      <c r="E201" s="4">
        <f t="shared" si="10"/>
        <v>184.95089999999999</v>
      </c>
      <c r="F201" s="4">
        <f t="shared" si="11"/>
        <v>2.1408999999999878</v>
      </c>
      <c r="G201" s="12">
        <v>2023</v>
      </c>
    </row>
    <row r="202" spans="1:7" x14ac:dyDescent="0.2">
      <c r="A202" s="18">
        <v>44923.541730324076</v>
      </c>
      <c r="B202" s="4">
        <v>19.880000000000003</v>
      </c>
      <c r="C202" s="4">
        <v>1.07</v>
      </c>
      <c r="D202" s="4">
        <f t="shared" si="9"/>
        <v>21.271600000000003</v>
      </c>
      <c r="E202" s="4">
        <f t="shared" si="10"/>
        <v>184.9616</v>
      </c>
      <c r="F202" s="4">
        <f t="shared" si="11"/>
        <v>2.151600000000002</v>
      </c>
      <c r="G202" s="12">
        <v>2023</v>
      </c>
    </row>
    <row r="203" spans="1:7" x14ac:dyDescent="0.2">
      <c r="A203" s="18">
        <v>44923.545665509257</v>
      </c>
      <c r="B203" s="4">
        <v>19.89</v>
      </c>
      <c r="C203" s="4">
        <v>1.07</v>
      </c>
      <c r="D203" s="4">
        <f t="shared" si="9"/>
        <v>21.282300000000003</v>
      </c>
      <c r="E203" s="4">
        <f t="shared" si="10"/>
        <v>184.97229999999999</v>
      </c>
      <c r="F203" s="4">
        <f t="shared" si="11"/>
        <v>2.1622999999999877</v>
      </c>
      <c r="G203" s="12">
        <v>2023</v>
      </c>
    </row>
    <row r="204" spans="1:7" x14ac:dyDescent="0.2">
      <c r="A204" s="18">
        <v>44923.548153935182</v>
      </c>
      <c r="B204" s="4">
        <v>19.899999999999999</v>
      </c>
      <c r="C204" s="4">
        <v>1.07</v>
      </c>
      <c r="D204" s="4">
        <f t="shared" si="9"/>
        <v>21.292999999999999</v>
      </c>
      <c r="E204" s="4">
        <f t="shared" si="10"/>
        <v>184.983</v>
      </c>
      <c r="F204" s="4">
        <f t="shared" si="11"/>
        <v>2.1730000000000018</v>
      </c>
      <c r="G204" s="12">
        <v>2023</v>
      </c>
    </row>
    <row r="205" spans="1:7" x14ac:dyDescent="0.2">
      <c r="A205" s="18">
        <v>44923.550700231484</v>
      </c>
      <c r="B205" s="4">
        <v>19.909999999999997</v>
      </c>
      <c r="C205" s="4">
        <v>1.07</v>
      </c>
      <c r="D205" s="4">
        <f t="shared" si="9"/>
        <v>21.303699999999999</v>
      </c>
      <c r="E205" s="4">
        <f t="shared" si="10"/>
        <v>184.99369999999999</v>
      </c>
      <c r="F205" s="4">
        <f t="shared" si="11"/>
        <v>2.1836999999999875</v>
      </c>
      <c r="G205" s="12">
        <v>2023</v>
      </c>
    </row>
    <row r="206" spans="1:7" x14ac:dyDescent="0.2">
      <c r="A206" s="18">
        <v>44923.553067129629</v>
      </c>
      <c r="B206" s="4">
        <v>19.920000000000002</v>
      </c>
      <c r="C206" s="4">
        <v>1.07</v>
      </c>
      <c r="D206" s="4">
        <f t="shared" si="9"/>
        <v>21.314400000000003</v>
      </c>
      <c r="E206" s="4">
        <f t="shared" si="10"/>
        <v>185.0044</v>
      </c>
      <c r="F206" s="4">
        <f t="shared" si="11"/>
        <v>2.1944000000000017</v>
      </c>
      <c r="G206" s="12">
        <v>2023</v>
      </c>
    </row>
    <row r="207" spans="1:7" x14ac:dyDescent="0.2">
      <c r="A207" s="18">
        <v>44923.555914351855</v>
      </c>
      <c r="B207" s="4">
        <v>19.93</v>
      </c>
      <c r="C207" s="4">
        <v>1.07</v>
      </c>
      <c r="D207" s="4">
        <f t="shared" si="9"/>
        <v>21.325100000000003</v>
      </c>
      <c r="E207" s="4">
        <f t="shared" si="10"/>
        <v>185.01509999999999</v>
      </c>
      <c r="F207" s="4">
        <f t="shared" si="11"/>
        <v>2.2050999999999874</v>
      </c>
      <c r="G207" s="12">
        <v>2023</v>
      </c>
    </row>
    <row r="208" spans="1:7" x14ac:dyDescent="0.2">
      <c r="A208" s="18">
        <v>44923.559346064816</v>
      </c>
      <c r="B208" s="4">
        <v>19.939999999999998</v>
      </c>
      <c r="C208" s="4">
        <v>1.07</v>
      </c>
      <c r="D208" s="4">
        <f t="shared" si="9"/>
        <v>21.335799999999999</v>
      </c>
      <c r="E208" s="4">
        <f t="shared" si="10"/>
        <v>185.0258</v>
      </c>
      <c r="F208" s="4">
        <f t="shared" si="11"/>
        <v>2.2158000000000015</v>
      </c>
      <c r="G208" s="12">
        <v>2023</v>
      </c>
    </row>
    <row r="209" spans="1:7" x14ac:dyDescent="0.2">
      <c r="A209" s="18">
        <v>44923.562465277777</v>
      </c>
      <c r="B209" s="4">
        <v>19.950000000000003</v>
      </c>
      <c r="C209" s="4">
        <v>1.07</v>
      </c>
      <c r="D209" s="4">
        <f t="shared" si="9"/>
        <v>21.346500000000006</v>
      </c>
      <c r="E209" s="4">
        <f t="shared" si="10"/>
        <v>185.03649999999999</v>
      </c>
      <c r="F209" s="4">
        <f t="shared" si="11"/>
        <v>2.2264999999999873</v>
      </c>
      <c r="G209" s="12">
        <v>2023</v>
      </c>
    </row>
    <row r="210" spans="1:7" x14ac:dyDescent="0.2">
      <c r="A210" s="18">
        <v>44923.567141203705</v>
      </c>
      <c r="B210" s="4">
        <v>19.96</v>
      </c>
      <c r="C210" s="4">
        <v>1.07</v>
      </c>
      <c r="D210" s="4">
        <f t="shared" si="9"/>
        <v>21.357200000000002</v>
      </c>
      <c r="E210" s="4">
        <f t="shared" si="10"/>
        <v>185.0472</v>
      </c>
      <c r="F210" s="4">
        <f t="shared" si="11"/>
        <v>2.2372000000000014</v>
      </c>
      <c r="G210" s="12">
        <v>2023</v>
      </c>
    </row>
    <row r="211" spans="1:7" x14ac:dyDescent="0.2">
      <c r="A211" s="18">
        <v>44923.577048611114</v>
      </c>
      <c r="B211" s="4">
        <v>19.97</v>
      </c>
      <c r="C211" s="4">
        <v>1.07</v>
      </c>
      <c r="D211" s="4">
        <f t="shared" si="9"/>
        <v>21.367899999999999</v>
      </c>
      <c r="E211" s="4">
        <f t="shared" si="10"/>
        <v>185.05789999999999</v>
      </c>
      <c r="F211" s="4">
        <f t="shared" si="11"/>
        <v>2.2478999999999871</v>
      </c>
      <c r="G211" s="12">
        <v>2023</v>
      </c>
    </row>
    <row r="212" spans="1:7" x14ac:dyDescent="0.2">
      <c r="A212" s="18">
        <v>44923.587314814817</v>
      </c>
      <c r="B212" s="4">
        <v>19.979999999999997</v>
      </c>
      <c r="C212" s="4">
        <v>1.07</v>
      </c>
      <c r="D212" s="4">
        <f t="shared" si="9"/>
        <v>21.378599999999999</v>
      </c>
      <c r="E212" s="4">
        <f t="shared" si="10"/>
        <v>185.0686</v>
      </c>
      <c r="F212" s="4">
        <f t="shared" si="11"/>
        <v>2.2586000000000013</v>
      </c>
      <c r="G212" s="12">
        <v>2023</v>
      </c>
    </row>
    <row r="213" spans="1:7" x14ac:dyDescent="0.2">
      <c r="A213" s="18">
        <v>44923.593825231481</v>
      </c>
      <c r="B213" s="4">
        <v>19.990000000000002</v>
      </c>
      <c r="C213" s="4">
        <v>1.07</v>
      </c>
      <c r="D213" s="4">
        <f t="shared" si="9"/>
        <v>21.389300000000002</v>
      </c>
      <c r="E213" s="4">
        <f t="shared" si="10"/>
        <v>185.07929999999999</v>
      </c>
      <c r="F213" s="4">
        <f t="shared" si="11"/>
        <v>2.269299999999987</v>
      </c>
      <c r="G213" s="12">
        <v>2023</v>
      </c>
    </row>
    <row r="214" spans="1:7" x14ac:dyDescent="0.2">
      <c r="A214" s="18">
        <v>44923.600711805557</v>
      </c>
      <c r="B214" s="4">
        <v>20</v>
      </c>
      <c r="C214" s="4">
        <v>1.07</v>
      </c>
      <c r="D214" s="4">
        <f t="shared" si="9"/>
        <v>21.400000000000002</v>
      </c>
      <c r="E214" s="4">
        <f t="shared" si="10"/>
        <v>185.09</v>
      </c>
      <c r="F214" s="4">
        <f t="shared" si="11"/>
        <v>2.2800000000000011</v>
      </c>
      <c r="G214" s="12">
        <v>2023</v>
      </c>
    </row>
    <row r="215" spans="1:7" x14ac:dyDescent="0.2">
      <c r="A215" s="18">
        <v>44923.613072916669</v>
      </c>
      <c r="B215" s="4">
        <v>20.009999999999998</v>
      </c>
      <c r="C215" s="4">
        <v>1.07</v>
      </c>
      <c r="D215" s="4">
        <f t="shared" si="9"/>
        <v>21.410699999999999</v>
      </c>
      <c r="E215" s="4">
        <f t="shared" si="10"/>
        <v>185.10069999999999</v>
      </c>
      <c r="F215" s="4">
        <f t="shared" si="11"/>
        <v>2.2906999999999869</v>
      </c>
      <c r="G215" s="12">
        <v>2023</v>
      </c>
    </row>
    <row r="216" spans="1:7" x14ac:dyDescent="0.2">
      <c r="A216" s="18">
        <v>44924.640318287034</v>
      </c>
      <c r="B216" s="4">
        <v>20.019999999999996</v>
      </c>
      <c r="C216" s="4">
        <v>1.07</v>
      </c>
      <c r="D216" s="4">
        <f t="shared" si="9"/>
        <v>21.421399999999998</v>
      </c>
      <c r="E216" s="4">
        <f t="shared" si="10"/>
        <v>185.1114</v>
      </c>
      <c r="F216" s="4">
        <f t="shared" si="11"/>
        <v>2.301400000000001</v>
      </c>
      <c r="G216" s="12">
        <v>2023</v>
      </c>
    </row>
    <row r="217" spans="1:7" x14ac:dyDescent="0.2">
      <c r="A217" s="18">
        <v>44925.42237847222</v>
      </c>
      <c r="B217" s="4">
        <v>20.03</v>
      </c>
      <c r="C217" s="4">
        <v>1.07</v>
      </c>
      <c r="D217" s="4">
        <f t="shared" si="9"/>
        <v>21.432100000000002</v>
      </c>
      <c r="E217" s="4">
        <f t="shared" si="10"/>
        <v>185.12209999999999</v>
      </c>
      <c r="F217" s="4">
        <f t="shared" si="11"/>
        <v>2.3120999999999867</v>
      </c>
      <c r="G217" s="12">
        <v>2023</v>
      </c>
    </row>
    <row r="218" spans="1:7" x14ac:dyDescent="0.2">
      <c r="A218" s="18">
        <v>44925.426516203705</v>
      </c>
      <c r="B218" s="4">
        <v>20.04</v>
      </c>
      <c r="C218" s="4">
        <v>1.07</v>
      </c>
      <c r="D218" s="4">
        <f t="shared" si="9"/>
        <v>21.442800000000002</v>
      </c>
      <c r="E218" s="4">
        <f t="shared" si="10"/>
        <v>185.1328</v>
      </c>
      <c r="F218" s="4">
        <f t="shared" si="11"/>
        <v>2.3228000000000009</v>
      </c>
      <c r="G218" s="12">
        <v>2023</v>
      </c>
    </row>
    <row r="219" spans="1:7" x14ac:dyDescent="0.2">
      <c r="A219" s="18">
        <v>44925.430711805559</v>
      </c>
      <c r="B219" s="4">
        <v>20.049999999999997</v>
      </c>
      <c r="C219" s="4">
        <v>1.07</v>
      </c>
      <c r="D219" s="4">
        <f t="shared" si="9"/>
        <v>21.453499999999998</v>
      </c>
      <c r="E219" s="4">
        <f t="shared" si="10"/>
        <v>185.14349999999999</v>
      </c>
      <c r="F219" s="4">
        <f t="shared" si="11"/>
        <v>2.3334999999999866</v>
      </c>
      <c r="G219" s="12">
        <v>2023</v>
      </c>
    </row>
    <row r="220" spans="1:7" x14ac:dyDescent="0.2">
      <c r="A220" s="18">
        <v>44925.435057870367</v>
      </c>
      <c r="B220" s="4">
        <v>20.060000000000002</v>
      </c>
      <c r="C220" s="4">
        <v>1.07</v>
      </c>
      <c r="D220" s="4">
        <f t="shared" si="9"/>
        <v>21.464200000000005</v>
      </c>
      <c r="E220" s="4">
        <f t="shared" si="10"/>
        <v>185.1542</v>
      </c>
      <c r="F220" s="4">
        <f t="shared" si="11"/>
        <v>2.3442000000000007</v>
      </c>
      <c r="G220" s="12">
        <v>2023</v>
      </c>
    </row>
    <row r="221" spans="1:7" x14ac:dyDescent="0.2">
      <c r="A221" s="18">
        <v>44925.439762731483</v>
      </c>
      <c r="B221" s="4">
        <v>20.07</v>
      </c>
      <c r="C221" s="4">
        <v>1.07</v>
      </c>
      <c r="D221" s="4">
        <f t="shared" si="9"/>
        <v>21.474900000000002</v>
      </c>
      <c r="E221" s="4">
        <f t="shared" si="10"/>
        <v>185.16489999999999</v>
      </c>
      <c r="F221" s="4">
        <f t="shared" si="11"/>
        <v>2.3548999999999864</v>
      </c>
      <c r="G221" s="12">
        <v>2023</v>
      </c>
    </row>
    <row r="222" spans="1:7" x14ac:dyDescent="0.2">
      <c r="A222" s="18">
        <v>44925.444212962961</v>
      </c>
      <c r="B222" s="4">
        <v>20.079999999999998</v>
      </c>
      <c r="C222" s="4">
        <v>1.07</v>
      </c>
      <c r="D222" s="4">
        <f t="shared" si="9"/>
        <v>21.485599999999998</v>
      </c>
      <c r="E222" s="4">
        <f t="shared" si="10"/>
        <v>185.1756</v>
      </c>
      <c r="F222" s="4">
        <f t="shared" si="11"/>
        <v>2.3656000000000006</v>
      </c>
      <c r="G222" s="12">
        <v>2023</v>
      </c>
    </row>
    <row r="223" spans="1:7" x14ac:dyDescent="0.2">
      <c r="A223" s="18">
        <v>44925.449374999997</v>
      </c>
      <c r="B223" s="4">
        <v>20.089999999999996</v>
      </c>
      <c r="C223" s="4">
        <v>1.07</v>
      </c>
      <c r="D223" s="4">
        <f t="shared" si="9"/>
        <v>21.496299999999998</v>
      </c>
      <c r="E223" s="4">
        <f t="shared" si="10"/>
        <v>185.18629999999999</v>
      </c>
      <c r="F223" s="4">
        <f t="shared" si="11"/>
        <v>2.3762999999999863</v>
      </c>
      <c r="G223" s="12">
        <v>2023</v>
      </c>
    </row>
    <row r="224" spans="1:7" x14ac:dyDescent="0.2">
      <c r="A224" s="18">
        <v>44925.454039351855</v>
      </c>
      <c r="B224" s="4">
        <v>20.100000000000001</v>
      </c>
      <c r="C224" s="4">
        <v>1.07</v>
      </c>
      <c r="D224" s="4">
        <f t="shared" si="9"/>
        <v>21.507000000000001</v>
      </c>
      <c r="E224" s="4">
        <f t="shared" si="10"/>
        <v>185.197</v>
      </c>
      <c r="F224" s="4">
        <f t="shared" si="11"/>
        <v>2.3870000000000005</v>
      </c>
      <c r="G224" s="12">
        <v>2023</v>
      </c>
    </row>
    <row r="225" spans="1:8" x14ac:dyDescent="0.2">
      <c r="A225" s="18">
        <v>44925.458460648151</v>
      </c>
      <c r="B225" s="4">
        <v>20.11</v>
      </c>
      <c r="C225" s="4">
        <v>1.07</v>
      </c>
      <c r="D225" s="4">
        <f t="shared" si="9"/>
        <v>21.517700000000001</v>
      </c>
      <c r="E225" s="4">
        <f t="shared" si="10"/>
        <v>185.20769999999999</v>
      </c>
      <c r="F225" s="4">
        <f t="shared" si="11"/>
        <v>2.3976999999999862</v>
      </c>
      <c r="G225" s="12">
        <v>2023</v>
      </c>
    </row>
    <row r="226" spans="1:8" x14ac:dyDescent="0.2">
      <c r="A226" s="18">
        <v>44925.463321759256</v>
      </c>
      <c r="B226" s="4">
        <v>20.119999999999997</v>
      </c>
      <c r="C226" s="4">
        <v>1.07</v>
      </c>
      <c r="D226" s="4">
        <f t="shared" si="9"/>
        <v>21.528399999999998</v>
      </c>
      <c r="E226" s="4">
        <f t="shared" si="10"/>
        <v>185.2184</v>
      </c>
      <c r="F226" s="4">
        <f t="shared" si="11"/>
        <v>2.4084000000000003</v>
      </c>
      <c r="G226" s="12">
        <v>2023</v>
      </c>
    </row>
    <row r="227" spans="1:8" x14ac:dyDescent="0.2">
      <c r="A227" s="18">
        <v>44925.464583333334</v>
      </c>
      <c r="B227" s="4">
        <v>0</v>
      </c>
      <c r="C227" s="4">
        <v>1.07</v>
      </c>
      <c r="D227" s="4">
        <f t="shared" si="9"/>
        <v>0</v>
      </c>
      <c r="E227" s="4">
        <f>D227+$E$226</f>
        <v>185.2184</v>
      </c>
      <c r="F227" s="4">
        <f t="shared" si="11"/>
        <v>2.4084000000000003</v>
      </c>
      <c r="G227" s="12">
        <v>2023</v>
      </c>
      <c r="H227" s="8" t="s">
        <v>5</v>
      </c>
    </row>
    <row r="228" spans="1:8" x14ac:dyDescent="0.2">
      <c r="A228" s="18">
        <v>44925.466215277775</v>
      </c>
      <c r="B228" s="4">
        <v>9.9999999999997868E-3</v>
      </c>
      <c r="C228" s="4">
        <v>1.1399999999999999</v>
      </c>
      <c r="D228" s="4">
        <f t="shared" si="9"/>
        <v>1.1399999999999756E-2</v>
      </c>
      <c r="E228" s="4">
        <f>D228+$E$226</f>
        <v>185.22980000000001</v>
      </c>
      <c r="F228" s="4">
        <f t="shared" si="11"/>
        <v>2.4198000000000093</v>
      </c>
      <c r="G228" s="12">
        <v>2023</v>
      </c>
    </row>
    <row r="229" spans="1:8" x14ac:dyDescent="0.2">
      <c r="A229" s="18">
        <v>44925.471087962964</v>
      </c>
      <c r="B229" s="4">
        <v>1.9999999999999574E-2</v>
      </c>
      <c r="C229" s="4">
        <v>1.1399999999999999</v>
      </c>
      <c r="D229" s="4">
        <f t="shared" si="9"/>
        <v>2.2799999999999512E-2</v>
      </c>
      <c r="E229" s="4">
        <f t="shared" ref="E229:E292" si="12">D229+$E$226</f>
        <v>185.24119999999999</v>
      </c>
      <c r="F229" s="4">
        <f t="shared" si="11"/>
        <v>2.4311999999999898</v>
      </c>
      <c r="G229" s="12">
        <v>2023</v>
      </c>
    </row>
    <row r="230" spans="1:8" x14ac:dyDescent="0.2">
      <c r="A230" s="18">
        <v>44925.478292824075</v>
      </c>
      <c r="B230" s="4">
        <v>2.9999999999999361E-2</v>
      </c>
      <c r="C230" s="4">
        <v>1.1399999999999999</v>
      </c>
      <c r="D230" s="4">
        <f t="shared" si="9"/>
        <v>3.4199999999999266E-2</v>
      </c>
      <c r="E230" s="4">
        <f t="shared" si="12"/>
        <v>185.2526</v>
      </c>
      <c r="F230" s="4">
        <f t="shared" si="11"/>
        <v>2.4425999999999988</v>
      </c>
      <c r="G230" s="12">
        <v>2023</v>
      </c>
    </row>
    <row r="231" spans="1:8" x14ac:dyDescent="0.2">
      <c r="A231" s="18">
        <v>44927.540966435183</v>
      </c>
      <c r="B231" s="4">
        <v>3.9999999999999147E-2</v>
      </c>
      <c r="C231" s="4">
        <v>1.1399999999999999</v>
      </c>
      <c r="D231" s="4">
        <f t="shared" si="9"/>
        <v>4.5599999999999023E-2</v>
      </c>
      <c r="E231" s="4">
        <f t="shared" si="12"/>
        <v>185.26400000000001</v>
      </c>
      <c r="F231" s="4">
        <f t="shared" si="11"/>
        <v>2.4540000000000077</v>
      </c>
      <c r="G231" s="12">
        <v>2023</v>
      </c>
    </row>
    <row r="232" spans="1:8" x14ac:dyDescent="0.2">
      <c r="A232" s="18">
        <v>44927.549288194445</v>
      </c>
      <c r="B232" s="4">
        <v>5.0000000000000711E-2</v>
      </c>
      <c r="C232" s="4">
        <v>1.1399999999999999</v>
      </c>
      <c r="D232" s="4">
        <f t="shared" si="9"/>
        <v>5.7000000000000807E-2</v>
      </c>
      <c r="E232" s="4">
        <f t="shared" si="12"/>
        <v>185.27539999999999</v>
      </c>
      <c r="F232" s="4">
        <f t="shared" si="11"/>
        <v>2.4653999999999883</v>
      </c>
      <c r="G232" s="12">
        <v>2023</v>
      </c>
    </row>
    <row r="233" spans="1:8" x14ac:dyDescent="0.2">
      <c r="A233" s="18">
        <v>44927.56713541667</v>
      </c>
      <c r="B233" s="4">
        <v>6.0000000000000497E-2</v>
      </c>
      <c r="C233" s="4">
        <v>1.1399999999999999</v>
      </c>
      <c r="D233" s="4">
        <f t="shared" si="9"/>
        <v>6.8400000000000558E-2</v>
      </c>
      <c r="E233" s="4">
        <f t="shared" si="12"/>
        <v>185.2868</v>
      </c>
      <c r="F233" s="4">
        <f t="shared" si="11"/>
        <v>2.4767999999999972</v>
      </c>
      <c r="G233" s="12">
        <v>2023</v>
      </c>
    </row>
    <row r="234" spans="1:8" x14ac:dyDescent="0.2">
      <c r="A234" s="18">
        <v>44927.572366898145</v>
      </c>
      <c r="B234" s="4">
        <v>7.0000000000000284E-2</v>
      </c>
      <c r="C234" s="4">
        <v>1.1399999999999999</v>
      </c>
      <c r="D234" s="4">
        <f t="shared" si="9"/>
        <v>7.9800000000000315E-2</v>
      </c>
      <c r="E234" s="4">
        <f t="shared" si="12"/>
        <v>185.29820000000001</v>
      </c>
      <c r="F234" s="4">
        <f t="shared" si="11"/>
        <v>2.4882000000000062</v>
      </c>
      <c r="G234" s="12">
        <v>2023</v>
      </c>
    </row>
    <row r="235" spans="1:8" x14ac:dyDescent="0.2">
      <c r="A235" s="18">
        <v>44927.665173611109</v>
      </c>
      <c r="B235" s="4">
        <v>8.0000000000000071E-2</v>
      </c>
      <c r="C235" s="4">
        <v>1.1399999999999999</v>
      </c>
      <c r="D235" s="4">
        <f t="shared" si="9"/>
        <v>9.1200000000000073E-2</v>
      </c>
      <c r="E235" s="4">
        <f t="shared" si="12"/>
        <v>185.30959999999999</v>
      </c>
      <c r="F235" s="4">
        <f t="shared" si="11"/>
        <v>2.4995999999999867</v>
      </c>
      <c r="G235" s="12">
        <v>2023</v>
      </c>
    </row>
    <row r="236" spans="1:8" x14ac:dyDescent="0.2">
      <c r="A236" s="18">
        <v>44927.713946759257</v>
      </c>
      <c r="B236" s="4">
        <v>8.9999999999999858E-2</v>
      </c>
      <c r="C236" s="4">
        <v>1.1399999999999999</v>
      </c>
      <c r="D236" s="4">
        <f t="shared" si="9"/>
        <v>0.10259999999999983</v>
      </c>
      <c r="E236" s="4">
        <f t="shared" si="12"/>
        <v>185.321</v>
      </c>
      <c r="F236" s="4">
        <f t="shared" si="11"/>
        <v>2.5109999999999957</v>
      </c>
      <c r="G236" s="12">
        <v>2023</v>
      </c>
    </row>
    <row r="237" spans="1:8" x14ac:dyDescent="0.2">
      <c r="A237" s="18">
        <v>44927.727013888885</v>
      </c>
      <c r="B237" s="4">
        <v>9.9999999999999645E-2</v>
      </c>
      <c r="C237" s="4">
        <v>1.1399999999999999</v>
      </c>
      <c r="D237" s="4">
        <f t="shared" si="9"/>
        <v>0.11399999999999959</v>
      </c>
      <c r="E237" s="4">
        <f t="shared" si="12"/>
        <v>185.33240000000001</v>
      </c>
      <c r="F237" s="4">
        <f t="shared" si="11"/>
        <v>2.5224000000000046</v>
      </c>
      <c r="G237" s="12">
        <v>2023</v>
      </c>
    </row>
    <row r="238" spans="1:8" x14ac:dyDescent="0.2">
      <c r="A238" s="18">
        <v>44927.738778935185</v>
      </c>
      <c r="B238" s="4">
        <v>0.10999999999999943</v>
      </c>
      <c r="C238" s="4">
        <v>1.1399999999999999</v>
      </c>
      <c r="D238" s="4">
        <f t="shared" si="9"/>
        <v>0.12539999999999935</v>
      </c>
      <c r="E238" s="4">
        <f t="shared" si="12"/>
        <v>185.34380000000002</v>
      </c>
      <c r="F238" s="4">
        <f t="shared" si="11"/>
        <v>2.5338000000000136</v>
      </c>
      <c r="G238" s="12">
        <v>2023</v>
      </c>
    </row>
    <row r="239" spans="1:8" x14ac:dyDescent="0.2">
      <c r="A239" s="18">
        <v>44927.747343750001</v>
      </c>
      <c r="B239" s="4">
        <v>0.11999999999999922</v>
      </c>
      <c r="C239" s="4">
        <v>1.1399999999999999</v>
      </c>
      <c r="D239" s="4">
        <f t="shared" si="9"/>
        <v>0.13679999999999909</v>
      </c>
      <c r="E239" s="4">
        <f t="shared" si="12"/>
        <v>185.3552</v>
      </c>
      <c r="F239" s="4">
        <f t="shared" si="11"/>
        <v>2.5451999999999941</v>
      </c>
      <c r="G239" s="12">
        <v>2023</v>
      </c>
    </row>
    <row r="240" spans="1:8" x14ac:dyDescent="0.2">
      <c r="A240" s="18">
        <v>44927.75726273148</v>
      </c>
      <c r="B240" s="4">
        <v>0.13000000000000078</v>
      </c>
      <c r="C240" s="4">
        <v>1.1399999999999999</v>
      </c>
      <c r="D240" s="4">
        <f t="shared" si="9"/>
        <v>0.14820000000000089</v>
      </c>
      <c r="E240" s="4">
        <f t="shared" si="12"/>
        <v>185.36660000000001</v>
      </c>
      <c r="F240" s="4">
        <f t="shared" si="11"/>
        <v>2.5566000000000031</v>
      </c>
      <c r="G240" s="12">
        <v>2023</v>
      </c>
    </row>
    <row r="241" spans="1:7" x14ac:dyDescent="0.2">
      <c r="A241" s="18">
        <v>44927.765543981484</v>
      </c>
      <c r="B241" s="4">
        <v>0.14000000000000057</v>
      </c>
      <c r="C241" s="4">
        <v>1.1399999999999999</v>
      </c>
      <c r="D241" s="4">
        <f t="shared" si="9"/>
        <v>0.15960000000000063</v>
      </c>
      <c r="E241" s="4">
        <f t="shared" si="12"/>
        <v>185.37800000000001</v>
      </c>
      <c r="F241" s="4">
        <f t="shared" si="11"/>
        <v>2.5680000000000121</v>
      </c>
      <c r="G241" s="12">
        <v>2023</v>
      </c>
    </row>
    <row r="242" spans="1:7" x14ac:dyDescent="0.2">
      <c r="A242" s="18">
        <v>44927.779606481483</v>
      </c>
      <c r="B242" s="4">
        <v>0.15000000000000036</v>
      </c>
      <c r="C242" s="4">
        <v>1.1399999999999999</v>
      </c>
      <c r="D242" s="4">
        <f t="shared" si="9"/>
        <v>0.1710000000000004</v>
      </c>
      <c r="E242" s="4">
        <f t="shared" si="12"/>
        <v>185.38939999999999</v>
      </c>
      <c r="F242" s="4">
        <f t="shared" si="11"/>
        <v>2.5793999999999926</v>
      </c>
      <c r="G242" s="12">
        <v>2023</v>
      </c>
    </row>
    <row r="243" spans="1:7" x14ac:dyDescent="0.2">
      <c r="A243" s="18">
        <v>44927.827413194442</v>
      </c>
      <c r="B243" s="4">
        <v>0.16000000000000014</v>
      </c>
      <c r="C243" s="4">
        <v>1.1399999999999999</v>
      </c>
      <c r="D243" s="4">
        <f t="shared" si="9"/>
        <v>0.18240000000000015</v>
      </c>
      <c r="E243" s="4">
        <f t="shared" si="12"/>
        <v>185.4008</v>
      </c>
      <c r="F243" s="4">
        <f t="shared" si="11"/>
        <v>2.5908000000000015</v>
      </c>
      <c r="G243" s="12">
        <v>2023</v>
      </c>
    </row>
    <row r="244" spans="1:7" x14ac:dyDescent="0.2">
      <c r="A244" s="18">
        <v>44927.905503472219</v>
      </c>
      <c r="B244" s="4">
        <v>0.16999999999999993</v>
      </c>
      <c r="C244" s="4">
        <v>1.1399999999999999</v>
      </c>
      <c r="D244" s="4">
        <f t="shared" si="9"/>
        <v>0.19379999999999989</v>
      </c>
      <c r="E244" s="4">
        <f t="shared" si="12"/>
        <v>185.41220000000001</v>
      </c>
      <c r="F244" s="4">
        <f t="shared" si="11"/>
        <v>2.6022000000000105</v>
      </c>
      <c r="G244" s="12">
        <v>2023</v>
      </c>
    </row>
    <row r="245" spans="1:7" x14ac:dyDescent="0.2">
      <c r="A245" s="18">
        <v>44929.406747685185</v>
      </c>
      <c r="B245" s="4">
        <v>0.17999999999999972</v>
      </c>
      <c r="C245" s="4">
        <v>1.1399999999999999</v>
      </c>
      <c r="D245" s="4">
        <f t="shared" ref="D245:D308" si="13">B245*C245</f>
        <v>0.20519999999999966</v>
      </c>
      <c r="E245" s="4">
        <f t="shared" si="12"/>
        <v>185.42359999999999</v>
      </c>
      <c r="F245" s="4">
        <f t="shared" si="11"/>
        <v>2.613599999999991</v>
      </c>
      <c r="G245" s="12">
        <v>2023</v>
      </c>
    </row>
    <row r="246" spans="1:7" x14ac:dyDescent="0.2">
      <c r="A246" s="18">
        <v>44929.421423611115</v>
      </c>
      <c r="B246" s="4">
        <v>0.1899999999999995</v>
      </c>
      <c r="C246" s="4">
        <v>1.1399999999999999</v>
      </c>
      <c r="D246" s="4">
        <f t="shared" si="13"/>
        <v>0.2165999999999994</v>
      </c>
      <c r="E246" s="4">
        <f t="shared" si="12"/>
        <v>185.435</v>
      </c>
      <c r="F246" s="4">
        <f t="shared" si="11"/>
        <v>2.625</v>
      </c>
      <c r="G246" s="12">
        <v>2023</v>
      </c>
    </row>
    <row r="247" spans="1:7" x14ac:dyDescent="0.2">
      <c r="A247" s="18">
        <v>44929.555758101851</v>
      </c>
      <c r="B247" s="4">
        <v>0.19999999999999929</v>
      </c>
      <c r="C247" s="4">
        <v>1.1399999999999999</v>
      </c>
      <c r="D247" s="4">
        <f t="shared" si="13"/>
        <v>0.22799999999999918</v>
      </c>
      <c r="E247" s="4">
        <f t="shared" si="12"/>
        <v>185.44640000000001</v>
      </c>
      <c r="F247" s="4">
        <f t="shared" si="11"/>
        <v>2.636400000000009</v>
      </c>
      <c r="G247" s="12">
        <v>2023</v>
      </c>
    </row>
    <row r="248" spans="1:7" x14ac:dyDescent="0.2">
      <c r="A248" s="18">
        <v>44931.796336805557</v>
      </c>
      <c r="B248" s="4">
        <v>0.20999999999999908</v>
      </c>
      <c r="C248" s="4">
        <v>1.1399999999999999</v>
      </c>
      <c r="D248" s="4">
        <f t="shared" si="13"/>
        <v>0.23939999999999892</v>
      </c>
      <c r="E248" s="4">
        <f t="shared" si="12"/>
        <v>185.45779999999999</v>
      </c>
      <c r="F248" s="4">
        <f t="shared" si="11"/>
        <v>2.6477999999999895</v>
      </c>
      <c r="G248" s="12">
        <v>2023</v>
      </c>
    </row>
    <row r="249" spans="1:7" x14ac:dyDescent="0.2">
      <c r="A249" s="18">
        <v>44931.942158564816</v>
      </c>
      <c r="B249" s="4">
        <v>0.22000000000000064</v>
      </c>
      <c r="C249" s="4">
        <v>1.1399999999999999</v>
      </c>
      <c r="D249" s="4">
        <f t="shared" si="13"/>
        <v>0.25080000000000069</v>
      </c>
      <c r="E249" s="4">
        <f t="shared" si="12"/>
        <v>185.4692</v>
      </c>
      <c r="F249" s="4">
        <f t="shared" si="11"/>
        <v>2.6591999999999985</v>
      </c>
      <c r="G249" s="12">
        <v>2023</v>
      </c>
    </row>
    <row r="250" spans="1:7" x14ac:dyDescent="0.2">
      <c r="A250" s="18">
        <v>44931.944328703707</v>
      </c>
      <c r="B250" s="4">
        <v>0.23000000000000043</v>
      </c>
      <c r="C250" s="4">
        <v>1.1399999999999999</v>
      </c>
      <c r="D250" s="4">
        <f t="shared" si="13"/>
        <v>0.26220000000000049</v>
      </c>
      <c r="E250" s="4">
        <f t="shared" si="12"/>
        <v>185.48060000000001</v>
      </c>
      <c r="F250" s="4">
        <f t="shared" si="11"/>
        <v>2.6706000000000074</v>
      </c>
      <c r="G250" s="12">
        <v>2023</v>
      </c>
    </row>
    <row r="251" spans="1:7" x14ac:dyDescent="0.2">
      <c r="A251" s="18">
        <v>44931.950173611112</v>
      </c>
      <c r="B251" s="4">
        <v>0.24000000000000021</v>
      </c>
      <c r="C251" s="4">
        <v>1.1399999999999999</v>
      </c>
      <c r="D251" s="4">
        <f t="shared" si="13"/>
        <v>0.27360000000000023</v>
      </c>
      <c r="E251" s="4">
        <f t="shared" si="12"/>
        <v>185.49199999999999</v>
      </c>
      <c r="F251" s="4">
        <f t="shared" si="11"/>
        <v>2.6819999999999879</v>
      </c>
      <c r="G251" s="12">
        <v>2023</v>
      </c>
    </row>
    <row r="252" spans="1:7" x14ac:dyDescent="0.2">
      <c r="A252" s="18">
        <v>44931.954293981478</v>
      </c>
      <c r="B252" s="4">
        <v>0.25</v>
      </c>
      <c r="C252" s="4">
        <v>1.1399999999999999</v>
      </c>
      <c r="D252" s="4">
        <f t="shared" si="13"/>
        <v>0.28499999999999998</v>
      </c>
      <c r="E252" s="4">
        <f t="shared" si="12"/>
        <v>185.5034</v>
      </c>
      <c r="F252" s="4">
        <f t="shared" si="11"/>
        <v>2.6933999999999969</v>
      </c>
      <c r="G252" s="12">
        <v>2023</v>
      </c>
    </row>
    <row r="253" spans="1:7" x14ac:dyDescent="0.2">
      <c r="A253" s="18">
        <v>44931.961238425924</v>
      </c>
      <c r="B253" s="4">
        <v>0.25999999999999979</v>
      </c>
      <c r="C253" s="4">
        <v>1.1399999999999999</v>
      </c>
      <c r="D253" s="4">
        <f t="shared" si="13"/>
        <v>0.29639999999999972</v>
      </c>
      <c r="E253" s="4">
        <f t="shared" si="12"/>
        <v>185.51480000000001</v>
      </c>
      <c r="F253" s="4">
        <f t="shared" si="11"/>
        <v>2.7048000000000059</v>
      </c>
      <c r="G253" s="12">
        <v>2023</v>
      </c>
    </row>
    <row r="254" spans="1:7" x14ac:dyDescent="0.2">
      <c r="A254" s="18">
        <v>44931.974265046294</v>
      </c>
      <c r="B254" s="4">
        <v>0.26999999999999957</v>
      </c>
      <c r="C254" s="4">
        <v>1.1399999999999999</v>
      </c>
      <c r="D254" s="4">
        <f t="shared" si="13"/>
        <v>0.30779999999999946</v>
      </c>
      <c r="E254" s="4">
        <f t="shared" si="12"/>
        <v>185.52619999999999</v>
      </c>
      <c r="F254" s="4">
        <f t="shared" si="11"/>
        <v>2.7161999999999864</v>
      </c>
      <c r="G254" s="12">
        <v>2023</v>
      </c>
    </row>
    <row r="255" spans="1:7" x14ac:dyDescent="0.2">
      <c r="A255" s="18">
        <v>44932.368651620367</v>
      </c>
      <c r="B255" s="4">
        <v>0.27999999999999936</v>
      </c>
      <c r="C255" s="4">
        <v>1.1399999999999999</v>
      </c>
      <c r="D255" s="4">
        <f t="shared" si="13"/>
        <v>0.31919999999999926</v>
      </c>
      <c r="E255" s="4">
        <f t="shared" si="12"/>
        <v>185.5376</v>
      </c>
      <c r="F255" s="4">
        <f t="shared" si="11"/>
        <v>2.7275999999999954</v>
      </c>
      <c r="G255" s="12">
        <v>2023</v>
      </c>
    </row>
    <row r="256" spans="1:7" x14ac:dyDescent="0.2">
      <c r="A256" s="18">
        <v>44932.40011574074</v>
      </c>
      <c r="B256" s="4">
        <v>0.28999999999999915</v>
      </c>
      <c r="C256" s="4">
        <v>1.1399999999999999</v>
      </c>
      <c r="D256" s="4">
        <f t="shared" si="13"/>
        <v>0.33059999999999901</v>
      </c>
      <c r="E256" s="4">
        <f t="shared" si="12"/>
        <v>185.54900000000001</v>
      </c>
      <c r="F256" s="4">
        <f t="shared" si="11"/>
        <v>2.7390000000000043</v>
      </c>
      <c r="G256" s="12">
        <v>2023</v>
      </c>
    </row>
    <row r="257" spans="1:7" x14ac:dyDescent="0.2">
      <c r="A257" s="18">
        <v>44936.812135416665</v>
      </c>
      <c r="B257" s="4">
        <v>0.30000000000000071</v>
      </c>
      <c r="C257" s="4">
        <v>1.1399999999999999</v>
      </c>
      <c r="D257" s="4">
        <f t="shared" si="13"/>
        <v>0.3420000000000008</v>
      </c>
      <c r="E257" s="4">
        <f t="shared" si="12"/>
        <v>185.56040000000002</v>
      </c>
      <c r="F257" s="4">
        <f t="shared" si="11"/>
        <v>2.7504000000000133</v>
      </c>
      <c r="G257" s="12">
        <v>2023</v>
      </c>
    </row>
    <row r="258" spans="1:7" x14ac:dyDescent="0.2">
      <c r="A258" s="18">
        <v>44936.81621527778</v>
      </c>
      <c r="B258" s="4">
        <v>0.3100000000000005</v>
      </c>
      <c r="C258" s="4">
        <v>1.1399999999999999</v>
      </c>
      <c r="D258" s="4">
        <f t="shared" si="13"/>
        <v>0.35340000000000055</v>
      </c>
      <c r="E258" s="4">
        <f t="shared" si="12"/>
        <v>185.5718</v>
      </c>
      <c r="F258" s="4">
        <f t="shared" si="11"/>
        <v>2.7617999999999938</v>
      </c>
      <c r="G258" s="12">
        <v>2023</v>
      </c>
    </row>
    <row r="259" spans="1:7" x14ac:dyDescent="0.2">
      <c r="A259" s="18">
        <v>44936.818090277775</v>
      </c>
      <c r="B259" s="4">
        <v>0.32000000000000028</v>
      </c>
      <c r="C259" s="4">
        <v>1.1399999999999999</v>
      </c>
      <c r="D259" s="4">
        <f t="shared" si="13"/>
        <v>0.36480000000000029</v>
      </c>
      <c r="E259" s="4">
        <f t="shared" si="12"/>
        <v>185.58320000000001</v>
      </c>
      <c r="F259" s="4">
        <f t="shared" ref="F259:F322" si="14">E259-182.81</f>
        <v>2.7732000000000028</v>
      </c>
      <c r="G259" s="12">
        <v>2023</v>
      </c>
    </row>
    <row r="260" spans="1:7" x14ac:dyDescent="0.2">
      <c r="A260" s="18">
        <v>44936.820052083334</v>
      </c>
      <c r="B260" s="4">
        <v>0.33000000000000007</v>
      </c>
      <c r="C260" s="4">
        <v>1.1399999999999999</v>
      </c>
      <c r="D260" s="4">
        <f t="shared" si="13"/>
        <v>0.37620000000000003</v>
      </c>
      <c r="E260" s="4">
        <f t="shared" si="12"/>
        <v>185.59460000000001</v>
      </c>
      <c r="F260" s="4">
        <f t="shared" si="14"/>
        <v>2.7846000000000117</v>
      </c>
      <c r="G260" s="12">
        <v>2023</v>
      </c>
    </row>
    <row r="261" spans="1:7" x14ac:dyDescent="0.2">
      <c r="A261" s="18">
        <v>44936.821932870371</v>
      </c>
      <c r="B261" s="4">
        <v>0.33999999999999986</v>
      </c>
      <c r="C261" s="4">
        <v>1.1399999999999999</v>
      </c>
      <c r="D261" s="4">
        <f t="shared" si="13"/>
        <v>0.38759999999999978</v>
      </c>
      <c r="E261" s="4">
        <f t="shared" si="12"/>
        <v>185.60599999999999</v>
      </c>
      <c r="F261" s="4">
        <f t="shared" si="14"/>
        <v>2.7959999999999923</v>
      </c>
      <c r="G261" s="12">
        <v>2023</v>
      </c>
    </row>
    <row r="262" spans="1:7" x14ac:dyDescent="0.2">
      <c r="A262" s="18">
        <v>44936.823697916669</v>
      </c>
      <c r="B262" s="4">
        <v>0.34999999999999964</v>
      </c>
      <c r="C262" s="4">
        <v>1.1399999999999999</v>
      </c>
      <c r="D262" s="4">
        <f t="shared" si="13"/>
        <v>0.39899999999999958</v>
      </c>
      <c r="E262" s="4">
        <f t="shared" si="12"/>
        <v>185.6174</v>
      </c>
      <c r="F262" s="4">
        <f t="shared" si="14"/>
        <v>2.8074000000000012</v>
      </c>
      <c r="G262" s="12">
        <v>2023</v>
      </c>
    </row>
    <row r="263" spans="1:7" x14ac:dyDescent="0.2">
      <c r="A263" s="18">
        <v>44936.82503472222</v>
      </c>
      <c r="B263" s="4">
        <v>0.35999999999999943</v>
      </c>
      <c r="C263" s="4">
        <v>1.1399999999999999</v>
      </c>
      <c r="D263" s="4">
        <f t="shared" si="13"/>
        <v>0.41039999999999932</v>
      </c>
      <c r="E263" s="4">
        <f t="shared" si="12"/>
        <v>185.62880000000001</v>
      </c>
      <c r="F263" s="4">
        <f t="shared" si="14"/>
        <v>2.8188000000000102</v>
      </c>
      <c r="G263" s="12">
        <v>2023</v>
      </c>
    </row>
    <row r="264" spans="1:7" x14ac:dyDescent="0.2">
      <c r="A264" s="18">
        <v>44936.827204861111</v>
      </c>
      <c r="B264" s="4">
        <v>0.36999999999999922</v>
      </c>
      <c r="C264" s="4">
        <v>1.1399999999999999</v>
      </c>
      <c r="D264" s="4">
        <f t="shared" si="13"/>
        <v>0.42179999999999906</v>
      </c>
      <c r="E264" s="4">
        <f t="shared" si="12"/>
        <v>185.64019999999999</v>
      </c>
      <c r="F264" s="4">
        <f t="shared" si="14"/>
        <v>2.8301999999999907</v>
      </c>
      <c r="G264" s="12">
        <v>2023</v>
      </c>
    </row>
    <row r="265" spans="1:7" x14ac:dyDescent="0.2">
      <c r="A265" s="18">
        <v>44936.829751157406</v>
      </c>
      <c r="B265" s="4">
        <v>0.38000000000000078</v>
      </c>
      <c r="C265" s="4">
        <v>1.1399999999999999</v>
      </c>
      <c r="D265" s="4">
        <f t="shared" si="13"/>
        <v>0.43320000000000086</v>
      </c>
      <c r="E265" s="4">
        <f t="shared" si="12"/>
        <v>185.6516</v>
      </c>
      <c r="F265" s="4">
        <f t="shared" si="14"/>
        <v>2.8415999999999997</v>
      </c>
      <c r="G265" s="12">
        <v>2023</v>
      </c>
    </row>
    <row r="266" spans="1:7" x14ac:dyDescent="0.2">
      <c r="A266" s="18">
        <v>44936.831458333334</v>
      </c>
      <c r="B266" s="4">
        <v>0.39000000000000057</v>
      </c>
      <c r="C266" s="4">
        <v>1.1399999999999999</v>
      </c>
      <c r="D266" s="4">
        <f t="shared" si="13"/>
        <v>0.44460000000000061</v>
      </c>
      <c r="E266" s="4">
        <f t="shared" si="12"/>
        <v>185.66300000000001</v>
      </c>
      <c r="F266" s="4">
        <f t="shared" si="14"/>
        <v>2.8530000000000086</v>
      </c>
      <c r="G266" s="12">
        <v>2023</v>
      </c>
    </row>
    <row r="267" spans="1:7" x14ac:dyDescent="0.2">
      <c r="A267" s="18">
        <v>44936.833281250001</v>
      </c>
      <c r="B267" s="4">
        <v>0.40000000000000036</v>
      </c>
      <c r="C267" s="4">
        <v>1.1399999999999999</v>
      </c>
      <c r="D267" s="4">
        <f t="shared" si="13"/>
        <v>0.45600000000000035</v>
      </c>
      <c r="E267" s="4">
        <f t="shared" si="12"/>
        <v>185.67439999999999</v>
      </c>
      <c r="F267" s="4">
        <f t="shared" si="14"/>
        <v>2.8643999999999892</v>
      </c>
      <c r="G267" s="12">
        <v>2023</v>
      </c>
    </row>
    <row r="268" spans="1:7" x14ac:dyDescent="0.2">
      <c r="A268" s="18">
        <v>44936.836475694443</v>
      </c>
      <c r="B268" s="4">
        <v>0.41000000000000014</v>
      </c>
      <c r="C268" s="4">
        <v>1.1399999999999999</v>
      </c>
      <c r="D268" s="4">
        <f t="shared" si="13"/>
        <v>0.46740000000000015</v>
      </c>
      <c r="E268" s="4">
        <f t="shared" si="12"/>
        <v>185.6858</v>
      </c>
      <c r="F268" s="4">
        <f t="shared" si="14"/>
        <v>2.8757999999999981</v>
      </c>
      <c r="G268" s="12">
        <v>2023</v>
      </c>
    </row>
    <row r="269" spans="1:7" x14ac:dyDescent="0.2">
      <c r="A269" s="18">
        <v>44936.838136574072</v>
      </c>
      <c r="B269" s="4">
        <v>0.41999999999999993</v>
      </c>
      <c r="C269" s="4">
        <v>1.1399999999999999</v>
      </c>
      <c r="D269" s="4">
        <f t="shared" si="13"/>
        <v>0.47879999999999989</v>
      </c>
      <c r="E269" s="4">
        <f t="shared" si="12"/>
        <v>185.69720000000001</v>
      </c>
      <c r="F269" s="4">
        <f t="shared" si="14"/>
        <v>2.8872000000000071</v>
      </c>
      <c r="G269" s="12">
        <v>2023</v>
      </c>
    </row>
    <row r="270" spans="1:7" x14ac:dyDescent="0.2">
      <c r="A270" s="18">
        <v>44936.839722222219</v>
      </c>
      <c r="B270" s="4">
        <v>0.42999999999999972</v>
      </c>
      <c r="C270" s="4">
        <v>1.1399999999999999</v>
      </c>
      <c r="D270" s="4">
        <f t="shared" si="13"/>
        <v>0.49019999999999964</v>
      </c>
      <c r="E270" s="4">
        <f t="shared" si="12"/>
        <v>185.70859999999999</v>
      </c>
      <c r="F270" s="4">
        <f t="shared" si="14"/>
        <v>2.8985999999999876</v>
      </c>
      <c r="G270" s="12">
        <v>2023</v>
      </c>
    </row>
    <row r="271" spans="1:7" x14ac:dyDescent="0.2">
      <c r="A271" s="18">
        <v>44936.841469907406</v>
      </c>
      <c r="B271" s="4">
        <v>0.4399999999999995</v>
      </c>
      <c r="C271" s="4">
        <v>1.1399999999999999</v>
      </c>
      <c r="D271" s="4">
        <f t="shared" si="13"/>
        <v>0.50159999999999938</v>
      </c>
      <c r="E271" s="4">
        <f t="shared" si="12"/>
        <v>185.72</v>
      </c>
      <c r="F271" s="4">
        <f t="shared" si="14"/>
        <v>2.9099999999999966</v>
      </c>
      <c r="G271" s="12">
        <v>2023</v>
      </c>
    </row>
    <row r="272" spans="1:7" x14ac:dyDescent="0.2">
      <c r="A272" s="18">
        <v>44936.843287037038</v>
      </c>
      <c r="B272" s="4">
        <v>0.44999999999999929</v>
      </c>
      <c r="C272" s="4">
        <v>1.1399999999999999</v>
      </c>
      <c r="D272" s="4">
        <f t="shared" si="13"/>
        <v>0.51299999999999912</v>
      </c>
      <c r="E272" s="4">
        <f t="shared" si="12"/>
        <v>185.73140000000001</v>
      </c>
      <c r="F272" s="4">
        <f t="shared" si="14"/>
        <v>2.9214000000000055</v>
      </c>
      <c r="G272" s="12">
        <v>2023</v>
      </c>
    </row>
    <row r="273" spans="1:7" x14ac:dyDescent="0.2">
      <c r="A273" s="18">
        <v>44936.845075231482</v>
      </c>
      <c r="B273" s="4">
        <v>0.45999999999999908</v>
      </c>
      <c r="C273" s="4">
        <v>1.1399999999999999</v>
      </c>
      <c r="D273" s="4">
        <f t="shared" si="13"/>
        <v>0.52439999999999887</v>
      </c>
      <c r="E273" s="4">
        <f t="shared" si="12"/>
        <v>185.74279999999999</v>
      </c>
      <c r="F273" s="4">
        <f t="shared" si="14"/>
        <v>2.9327999999999861</v>
      </c>
      <c r="G273" s="12">
        <v>2023</v>
      </c>
    </row>
    <row r="274" spans="1:7" x14ac:dyDescent="0.2">
      <c r="A274" s="18">
        <v>44936.846429398145</v>
      </c>
      <c r="B274" s="4">
        <v>0.47000000000000064</v>
      </c>
      <c r="C274" s="4">
        <v>1.1399999999999999</v>
      </c>
      <c r="D274" s="4">
        <f t="shared" si="13"/>
        <v>0.53580000000000072</v>
      </c>
      <c r="E274" s="4">
        <f t="shared" si="12"/>
        <v>185.7542</v>
      </c>
      <c r="F274" s="4">
        <f t="shared" si="14"/>
        <v>2.944199999999995</v>
      </c>
      <c r="G274" s="12">
        <v>2023</v>
      </c>
    </row>
    <row r="275" spans="1:7" x14ac:dyDescent="0.2">
      <c r="A275" s="18">
        <v>44936.848269675924</v>
      </c>
      <c r="B275" s="4">
        <v>0.48000000000000043</v>
      </c>
      <c r="C275" s="4">
        <v>1.1399999999999999</v>
      </c>
      <c r="D275" s="4">
        <f t="shared" si="13"/>
        <v>0.54720000000000046</v>
      </c>
      <c r="E275" s="4">
        <f t="shared" si="12"/>
        <v>185.76560000000001</v>
      </c>
      <c r="F275" s="4">
        <f t="shared" si="14"/>
        <v>2.955600000000004</v>
      </c>
      <c r="G275" s="12">
        <v>2023</v>
      </c>
    </row>
    <row r="276" spans="1:7" x14ac:dyDescent="0.2">
      <c r="A276" s="18">
        <v>44936.85015046296</v>
      </c>
      <c r="B276" s="4">
        <v>0.49000000000000021</v>
      </c>
      <c r="C276" s="4">
        <v>1.1399999999999999</v>
      </c>
      <c r="D276" s="4">
        <f t="shared" si="13"/>
        <v>0.55860000000000021</v>
      </c>
      <c r="E276" s="4">
        <f t="shared" si="12"/>
        <v>185.77700000000002</v>
      </c>
      <c r="F276" s="4">
        <f t="shared" si="14"/>
        <v>2.967000000000013</v>
      </c>
      <c r="G276" s="12">
        <v>2023</v>
      </c>
    </row>
    <row r="277" spans="1:7" x14ac:dyDescent="0.2">
      <c r="A277" s="18">
        <v>44936.853310185186</v>
      </c>
      <c r="B277" s="4">
        <v>0.5</v>
      </c>
      <c r="C277" s="4">
        <v>1.1399999999999999</v>
      </c>
      <c r="D277" s="4">
        <f t="shared" si="13"/>
        <v>0.56999999999999995</v>
      </c>
      <c r="E277" s="4">
        <f t="shared" si="12"/>
        <v>185.7884</v>
      </c>
      <c r="F277" s="4">
        <f t="shared" si="14"/>
        <v>2.9783999999999935</v>
      </c>
      <c r="G277" s="12">
        <v>2023</v>
      </c>
    </row>
    <row r="278" spans="1:7" x14ac:dyDescent="0.2">
      <c r="A278" s="18">
        <v>44936.85615162037</v>
      </c>
      <c r="B278" s="4">
        <v>0.50999999999999979</v>
      </c>
      <c r="C278" s="4">
        <v>1.1399999999999999</v>
      </c>
      <c r="D278" s="4">
        <f t="shared" si="13"/>
        <v>0.58139999999999969</v>
      </c>
      <c r="E278" s="4">
        <f t="shared" si="12"/>
        <v>185.7998</v>
      </c>
      <c r="F278" s="4">
        <f t="shared" si="14"/>
        <v>2.9898000000000025</v>
      </c>
      <c r="G278" s="12">
        <v>2023</v>
      </c>
    </row>
    <row r="279" spans="1:7" x14ac:dyDescent="0.2">
      <c r="A279" s="18">
        <v>44936.85750578704</v>
      </c>
      <c r="B279" s="4">
        <v>0.51999999999999957</v>
      </c>
      <c r="C279" s="4">
        <v>1.1399999999999999</v>
      </c>
      <c r="D279" s="4">
        <f t="shared" si="13"/>
        <v>0.59279999999999944</v>
      </c>
      <c r="E279" s="4">
        <f t="shared" si="12"/>
        <v>185.81120000000001</v>
      </c>
      <c r="F279" s="4">
        <f t="shared" si="14"/>
        <v>3.0012000000000114</v>
      </c>
      <c r="G279" s="12">
        <v>2023</v>
      </c>
    </row>
    <row r="280" spans="1:7" x14ac:dyDescent="0.2">
      <c r="A280" s="18">
        <v>44936.85924189815</v>
      </c>
      <c r="B280" s="4">
        <v>0.52999999999999936</v>
      </c>
      <c r="C280" s="4">
        <v>1.1399999999999999</v>
      </c>
      <c r="D280" s="4">
        <f t="shared" si="13"/>
        <v>0.60419999999999918</v>
      </c>
      <c r="E280" s="4">
        <f t="shared" si="12"/>
        <v>185.82259999999999</v>
      </c>
      <c r="F280" s="4">
        <f t="shared" si="14"/>
        <v>3.012599999999992</v>
      </c>
      <c r="G280" s="12">
        <v>2023</v>
      </c>
    </row>
    <row r="281" spans="1:7" x14ac:dyDescent="0.2">
      <c r="A281" s="18">
        <v>44936.860943287036</v>
      </c>
      <c r="B281" s="4">
        <v>0.53999999999999915</v>
      </c>
      <c r="C281" s="4">
        <v>1.1399999999999999</v>
      </c>
      <c r="D281" s="4">
        <f t="shared" si="13"/>
        <v>0.61559999999999893</v>
      </c>
      <c r="E281" s="4">
        <f t="shared" si="12"/>
        <v>185.834</v>
      </c>
      <c r="F281" s="4">
        <f t="shared" si="14"/>
        <v>3.0240000000000009</v>
      </c>
      <c r="G281" s="12">
        <v>2023</v>
      </c>
    </row>
    <row r="282" spans="1:7" x14ac:dyDescent="0.2">
      <c r="A282" s="18">
        <v>44936.865665509256</v>
      </c>
      <c r="B282" s="4">
        <v>0.55000000000000071</v>
      </c>
      <c r="C282" s="4">
        <v>1.1399999999999999</v>
      </c>
      <c r="D282" s="4">
        <f t="shared" si="13"/>
        <v>0.62700000000000078</v>
      </c>
      <c r="E282" s="4">
        <f t="shared" si="12"/>
        <v>185.84540000000001</v>
      </c>
      <c r="F282" s="4">
        <f t="shared" si="14"/>
        <v>3.0354000000000099</v>
      </c>
      <c r="G282" s="12">
        <v>2023</v>
      </c>
    </row>
    <row r="283" spans="1:7" x14ac:dyDescent="0.2">
      <c r="A283" s="18">
        <v>44936.883582175928</v>
      </c>
      <c r="B283" s="4">
        <v>0.5600000000000005</v>
      </c>
      <c r="C283" s="4">
        <v>1.1399999999999999</v>
      </c>
      <c r="D283" s="4">
        <f t="shared" si="13"/>
        <v>0.63840000000000052</v>
      </c>
      <c r="E283" s="4">
        <f t="shared" si="12"/>
        <v>185.85679999999999</v>
      </c>
      <c r="F283" s="4">
        <f t="shared" si="14"/>
        <v>3.0467999999999904</v>
      </c>
      <c r="G283" s="12">
        <v>2023</v>
      </c>
    </row>
    <row r="284" spans="1:7" x14ac:dyDescent="0.2">
      <c r="A284" s="18">
        <v>44936.888732638887</v>
      </c>
      <c r="B284" s="4">
        <v>0.57000000000000028</v>
      </c>
      <c r="C284" s="4">
        <v>1.1399999999999999</v>
      </c>
      <c r="D284" s="4">
        <f t="shared" si="13"/>
        <v>0.64980000000000027</v>
      </c>
      <c r="E284" s="4">
        <f t="shared" si="12"/>
        <v>185.8682</v>
      </c>
      <c r="F284" s="4">
        <f t="shared" si="14"/>
        <v>3.0581999999999994</v>
      </c>
      <c r="G284" s="12">
        <v>2023</v>
      </c>
    </row>
    <row r="285" spans="1:7" x14ac:dyDescent="0.2">
      <c r="A285" s="18">
        <v>44936.899131944447</v>
      </c>
      <c r="B285" s="4">
        <v>0.58000000000000007</v>
      </c>
      <c r="C285" s="4">
        <v>1.1399999999999999</v>
      </c>
      <c r="D285" s="4">
        <f t="shared" si="13"/>
        <v>0.66120000000000001</v>
      </c>
      <c r="E285" s="4">
        <f t="shared" si="12"/>
        <v>185.87960000000001</v>
      </c>
      <c r="F285" s="4">
        <f t="shared" si="14"/>
        <v>3.0696000000000083</v>
      </c>
      <c r="G285" s="12">
        <v>2023</v>
      </c>
    </row>
    <row r="286" spans="1:7" x14ac:dyDescent="0.2">
      <c r="A286" s="18">
        <v>44942.858518518522</v>
      </c>
      <c r="B286" s="4">
        <v>0.58999999999999986</v>
      </c>
      <c r="C286" s="4">
        <v>1.1399999999999999</v>
      </c>
      <c r="D286" s="4">
        <f t="shared" si="13"/>
        <v>0.67259999999999975</v>
      </c>
      <c r="E286" s="4">
        <f t="shared" si="12"/>
        <v>185.89099999999999</v>
      </c>
      <c r="F286" s="4">
        <f t="shared" si="14"/>
        <v>3.0809999999999889</v>
      </c>
      <c r="G286" s="12">
        <v>2023</v>
      </c>
    </row>
    <row r="287" spans="1:7" x14ac:dyDescent="0.2">
      <c r="A287" s="18">
        <v>44942.868142361112</v>
      </c>
      <c r="B287" s="4">
        <v>0.59999999999999964</v>
      </c>
      <c r="C287" s="4">
        <v>1.1399999999999999</v>
      </c>
      <c r="D287" s="4">
        <f t="shared" si="13"/>
        <v>0.6839999999999995</v>
      </c>
      <c r="E287" s="4">
        <f t="shared" si="12"/>
        <v>185.9024</v>
      </c>
      <c r="F287" s="4">
        <f t="shared" si="14"/>
        <v>3.0923999999999978</v>
      </c>
      <c r="G287" s="12">
        <v>2023</v>
      </c>
    </row>
    <row r="288" spans="1:7" x14ac:dyDescent="0.2">
      <c r="A288" s="18">
        <v>44942.885289351849</v>
      </c>
      <c r="B288" s="4">
        <v>0.60999999999999943</v>
      </c>
      <c r="C288" s="4">
        <v>1.1399999999999999</v>
      </c>
      <c r="D288" s="4">
        <f t="shared" si="13"/>
        <v>0.69539999999999924</v>
      </c>
      <c r="E288" s="4">
        <f t="shared" si="12"/>
        <v>185.91380000000001</v>
      </c>
      <c r="F288" s="4">
        <f t="shared" si="14"/>
        <v>3.1038000000000068</v>
      </c>
      <c r="G288" s="12">
        <v>2023</v>
      </c>
    </row>
    <row r="289" spans="1:7" x14ac:dyDescent="0.2">
      <c r="A289" s="18">
        <v>44942.891493055555</v>
      </c>
      <c r="B289" s="4">
        <v>0.61999999999999922</v>
      </c>
      <c r="C289" s="4">
        <v>1.1399999999999999</v>
      </c>
      <c r="D289" s="4">
        <f t="shared" si="13"/>
        <v>0.7067999999999991</v>
      </c>
      <c r="E289" s="4">
        <f t="shared" si="12"/>
        <v>185.92519999999999</v>
      </c>
      <c r="F289" s="4">
        <f t="shared" si="14"/>
        <v>3.1151999999999873</v>
      </c>
      <c r="G289" s="12">
        <v>2023</v>
      </c>
    </row>
    <row r="290" spans="1:7" x14ac:dyDescent="0.2">
      <c r="A290" s="18">
        <v>44942.893078703702</v>
      </c>
      <c r="B290" s="4">
        <v>0.63000000000000078</v>
      </c>
      <c r="C290" s="4">
        <v>1.1399999999999999</v>
      </c>
      <c r="D290" s="4">
        <f t="shared" si="13"/>
        <v>0.71820000000000084</v>
      </c>
      <c r="E290" s="4">
        <f t="shared" si="12"/>
        <v>185.9366</v>
      </c>
      <c r="F290" s="4">
        <f t="shared" si="14"/>
        <v>3.1265999999999963</v>
      </c>
      <c r="G290" s="12">
        <v>2023</v>
      </c>
    </row>
    <row r="291" spans="1:7" x14ac:dyDescent="0.2">
      <c r="A291" s="18">
        <v>44942.90415509259</v>
      </c>
      <c r="B291" s="4">
        <v>0.64000000000000057</v>
      </c>
      <c r="C291" s="4">
        <v>1.1399999999999999</v>
      </c>
      <c r="D291" s="4">
        <f t="shared" si="13"/>
        <v>0.72960000000000058</v>
      </c>
      <c r="E291" s="4">
        <f t="shared" si="12"/>
        <v>185.94800000000001</v>
      </c>
      <c r="F291" s="4">
        <f t="shared" si="14"/>
        <v>3.1380000000000052</v>
      </c>
      <c r="G291" s="12">
        <v>2023</v>
      </c>
    </row>
    <row r="292" spans="1:7" x14ac:dyDescent="0.2">
      <c r="A292" s="18">
        <v>44942.906579861112</v>
      </c>
      <c r="B292" s="4">
        <v>0.65000000000000036</v>
      </c>
      <c r="C292" s="4">
        <v>1.1399999999999999</v>
      </c>
      <c r="D292" s="4">
        <f t="shared" si="13"/>
        <v>0.74100000000000033</v>
      </c>
      <c r="E292" s="4">
        <f t="shared" si="12"/>
        <v>185.95940000000002</v>
      </c>
      <c r="F292" s="4">
        <f t="shared" si="14"/>
        <v>3.1494000000000142</v>
      </c>
      <c r="G292" s="12">
        <v>2023</v>
      </c>
    </row>
    <row r="293" spans="1:7" x14ac:dyDescent="0.2">
      <c r="A293" s="18">
        <v>44942.91034722222</v>
      </c>
      <c r="B293" s="4">
        <v>0.66000000000000014</v>
      </c>
      <c r="C293" s="4">
        <v>1.1399999999999999</v>
      </c>
      <c r="D293" s="4">
        <f t="shared" si="13"/>
        <v>0.75240000000000007</v>
      </c>
      <c r="E293" s="4">
        <f t="shared" ref="E293:E356" si="15">D293+$E$226</f>
        <v>185.9708</v>
      </c>
      <c r="F293" s="4">
        <f t="shared" si="14"/>
        <v>3.1607999999999947</v>
      </c>
      <c r="G293" s="12">
        <v>2023</v>
      </c>
    </row>
    <row r="294" spans="1:7" x14ac:dyDescent="0.2">
      <c r="A294" s="18">
        <v>44942.919340277775</v>
      </c>
      <c r="B294" s="4">
        <v>0.66999999999999993</v>
      </c>
      <c r="C294" s="4">
        <v>1.1399999999999999</v>
      </c>
      <c r="D294" s="4">
        <f t="shared" si="13"/>
        <v>0.76379999999999981</v>
      </c>
      <c r="E294" s="4">
        <f t="shared" si="15"/>
        <v>185.98220000000001</v>
      </c>
      <c r="F294" s="4">
        <f t="shared" si="14"/>
        <v>3.1722000000000037</v>
      </c>
      <c r="G294" s="12">
        <v>2023</v>
      </c>
    </row>
    <row r="295" spans="1:7" x14ac:dyDescent="0.2">
      <c r="A295" s="18">
        <v>44942.94332175926</v>
      </c>
      <c r="B295" s="4">
        <v>0.67999999999999972</v>
      </c>
      <c r="C295" s="4">
        <v>1.1399999999999999</v>
      </c>
      <c r="D295" s="4">
        <f t="shared" si="13"/>
        <v>0.77519999999999956</v>
      </c>
      <c r="E295" s="4">
        <f t="shared" si="15"/>
        <v>185.99360000000001</v>
      </c>
      <c r="F295" s="4">
        <f t="shared" si="14"/>
        <v>3.1836000000000126</v>
      </c>
      <c r="G295" s="12">
        <v>2023</v>
      </c>
    </row>
    <row r="296" spans="1:7" x14ac:dyDescent="0.2">
      <c r="A296" s="18">
        <v>44942.945081018515</v>
      </c>
      <c r="B296" s="4">
        <v>0.6899999999999995</v>
      </c>
      <c r="C296" s="4">
        <v>1.1399999999999999</v>
      </c>
      <c r="D296" s="4">
        <f t="shared" si="13"/>
        <v>0.78659999999999941</v>
      </c>
      <c r="E296" s="4">
        <f t="shared" si="15"/>
        <v>186.005</v>
      </c>
      <c r="F296" s="4">
        <f t="shared" si="14"/>
        <v>3.1949999999999932</v>
      </c>
      <c r="G296" s="12">
        <v>2023</v>
      </c>
    </row>
    <row r="297" spans="1:7" x14ac:dyDescent="0.2">
      <c r="A297" s="18">
        <v>44942.947083333333</v>
      </c>
      <c r="B297" s="4">
        <v>0.69999999999999929</v>
      </c>
      <c r="C297" s="4">
        <v>1.1399999999999999</v>
      </c>
      <c r="D297" s="4">
        <f t="shared" si="13"/>
        <v>0.79799999999999915</v>
      </c>
      <c r="E297" s="4">
        <f t="shared" si="15"/>
        <v>186.0164</v>
      </c>
      <c r="F297" s="4">
        <f t="shared" si="14"/>
        <v>3.2064000000000021</v>
      </c>
      <c r="G297" s="12">
        <v>2023</v>
      </c>
    </row>
    <row r="298" spans="1:7" x14ac:dyDescent="0.2">
      <c r="A298" s="18">
        <v>44942.949114583331</v>
      </c>
      <c r="B298" s="4">
        <v>0.70999999999999908</v>
      </c>
      <c r="C298" s="4">
        <v>1.1399999999999999</v>
      </c>
      <c r="D298" s="4">
        <f t="shared" si="13"/>
        <v>0.8093999999999989</v>
      </c>
      <c r="E298" s="4">
        <f t="shared" si="15"/>
        <v>186.02780000000001</v>
      </c>
      <c r="F298" s="4">
        <f t="shared" si="14"/>
        <v>3.2178000000000111</v>
      </c>
      <c r="G298" s="12">
        <v>2023</v>
      </c>
    </row>
    <row r="299" spans="1:7" x14ac:dyDescent="0.2">
      <c r="A299" s="18">
        <v>44942.951475694441</v>
      </c>
      <c r="B299" s="4">
        <v>0.72000000000000064</v>
      </c>
      <c r="C299" s="4">
        <v>1.1399999999999999</v>
      </c>
      <c r="D299" s="4">
        <f t="shared" si="13"/>
        <v>0.82080000000000064</v>
      </c>
      <c r="E299" s="4">
        <f t="shared" si="15"/>
        <v>186.03919999999999</v>
      </c>
      <c r="F299" s="4">
        <f t="shared" si="14"/>
        <v>3.2291999999999916</v>
      </c>
      <c r="G299" s="12">
        <v>2023</v>
      </c>
    </row>
    <row r="300" spans="1:7" x14ac:dyDescent="0.2">
      <c r="A300" s="18">
        <v>44942.961533564812</v>
      </c>
      <c r="B300" s="4">
        <v>0.73000000000000043</v>
      </c>
      <c r="C300" s="4">
        <v>1.1399999999999999</v>
      </c>
      <c r="D300" s="4">
        <f t="shared" si="13"/>
        <v>0.83220000000000038</v>
      </c>
      <c r="E300" s="4">
        <f t="shared" si="15"/>
        <v>186.0506</v>
      </c>
      <c r="F300" s="4">
        <f t="shared" si="14"/>
        <v>3.2406000000000006</v>
      </c>
      <c r="G300" s="12">
        <v>2023</v>
      </c>
    </row>
    <row r="301" spans="1:7" x14ac:dyDescent="0.2">
      <c r="A301" s="18">
        <v>44942.974189814813</v>
      </c>
      <c r="B301" s="4">
        <v>0.74000000000000021</v>
      </c>
      <c r="C301" s="4">
        <v>1.1399999999999999</v>
      </c>
      <c r="D301" s="4">
        <f t="shared" si="13"/>
        <v>0.84360000000000013</v>
      </c>
      <c r="E301" s="4">
        <f t="shared" si="15"/>
        <v>186.06200000000001</v>
      </c>
      <c r="F301" s="4">
        <f t="shared" si="14"/>
        <v>3.2520000000000095</v>
      </c>
      <c r="G301" s="12">
        <v>2023</v>
      </c>
    </row>
    <row r="302" spans="1:7" x14ac:dyDescent="0.2">
      <c r="A302" s="18">
        <v>44942.978472222225</v>
      </c>
      <c r="B302" s="4">
        <v>0.75</v>
      </c>
      <c r="C302" s="4">
        <v>1.1399999999999999</v>
      </c>
      <c r="D302" s="4">
        <f t="shared" si="13"/>
        <v>0.85499999999999998</v>
      </c>
      <c r="E302" s="4">
        <f t="shared" si="15"/>
        <v>186.07339999999999</v>
      </c>
      <c r="F302" s="4">
        <f t="shared" si="14"/>
        <v>3.2633999999999901</v>
      </c>
      <c r="G302" s="12">
        <v>2023</v>
      </c>
    </row>
    <row r="303" spans="1:7" x14ac:dyDescent="0.2">
      <c r="A303" s="18">
        <v>44942.981921296298</v>
      </c>
      <c r="B303" s="4">
        <v>0.75999999999999979</v>
      </c>
      <c r="C303" s="4">
        <v>1.1399999999999999</v>
      </c>
      <c r="D303" s="4">
        <f t="shared" si="13"/>
        <v>0.86639999999999973</v>
      </c>
      <c r="E303" s="4">
        <f t="shared" si="15"/>
        <v>186.0848</v>
      </c>
      <c r="F303" s="4">
        <f t="shared" si="14"/>
        <v>3.274799999999999</v>
      </c>
      <c r="G303" s="12">
        <v>2023</v>
      </c>
    </row>
    <row r="304" spans="1:7" x14ac:dyDescent="0.2">
      <c r="A304" s="18">
        <v>44943.00309027778</v>
      </c>
      <c r="B304" s="4">
        <v>0.76999999999999957</v>
      </c>
      <c r="C304" s="4">
        <v>1.1399999999999999</v>
      </c>
      <c r="D304" s="4">
        <f t="shared" si="13"/>
        <v>0.87779999999999947</v>
      </c>
      <c r="E304" s="4">
        <f t="shared" si="15"/>
        <v>186.09620000000001</v>
      </c>
      <c r="F304" s="4">
        <f t="shared" si="14"/>
        <v>3.286200000000008</v>
      </c>
      <c r="G304" s="12">
        <v>2023</v>
      </c>
    </row>
    <row r="305" spans="1:7" x14ac:dyDescent="0.2">
      <c r="A305" s="18">
        <v>44943.023784722223</v>
      </c>
      <c r="B305" s="4">
        <v>0.77999999999999936</v>
      </c>
      <c r="C305" s="4">
        <v>1.1399999999999999</v>
      </c>
      <c r="D305" s="4">
        <f t="shared" si="13"/>
        <v>0.88919999999999921</v>
      </c>
      <c r="E305" s="4">
        <f t="shared" si="15"/>
        <v>186.10759999999999</v>
      </c>
      <c r="F305" s="4">
        <f t="shared" si="14"/>
        <v>3.2975999999999885</v>
      </c>
      <c r="G305" s="12">
        <v>2023</v>
      </c>
    </row>
    <row r="306" spans="1:7" x14ac:dyDescent="0.2">
      <c r="A306" s="18">
        <v>44943.037042824071</v>
      </c>
      <c r="B306" s="4">
        <v>0.78999999999999915</v>
      </c>
      <c r="C306" s="4">
        <v>1.1399999999999999</v>
      </c>
      <c r="D306" s="4">
        <f t="shared" si="13"/>
        <v>0.90059999999999896</v>
      </c>
      <c r="E306" s="4">
        <f t="shared" si="15"/>
        <v>186.119</v>
      </c>
      <c r="F306" s="4">
        <f t="shared" si="14"/>
        <v>3.3089999999999975</v>
      </c>
      <c r="G306" s="12">
        <v>2023</v>
      </c>
    </row>
    <row r="307" spans="1:7" x14ac:dyDescent="0.2">
      <c r="A307" s="18">
        <v>44943.047309027781</v>
      </c>
      <c r="B307" s="4">
        <v>0.80000000000000071</v>
      </c>
      <c r="C307" s="4">
        <v>1.1399999999999999</v>
      </c>
      <c r="D307" s="4">
        <f t="shared" si="13"/>
        <v>0.9120000000000007</v>
      </c>
      <c r="E307" s="4">
        <f t="shared" si="15"/>
        <v>186.13040000000001</v>
      </c>
      <c r="F307" s="4">
        <f t="shared" si="14"/>
        <v>3.3204000000000065</v>
      </c>
      <c r="G307" s="12">
        <v>2023</v>
      </c>
    </row>
    <row r="308" spans="1:7" x14ac:dyDescent="0.2">
      <c r="A308" s="18">
        <v>44943.051140046293</v>
      </c>
      <c r="B308" s="4">
        <v>0.8100000000000005</v>
      </c>
      <c r="C308" s="4">
        <v>1.1399999999999999</v>
      </c>
      <c r="D308" s="4">
        <f t="shared" si="13"/>
        <v>0.92340000000000044</v>
      </c>
      <c r="E308" s="4">
        <f t="shared" si="15"/>
        <v>186.14179999999999</v>
      </c>
      <c r="F308" s="4">
        <f t="shared" si="14"/>
        <v>3.331799999999987</v>
      </c>
      <c r="G308" s="12">
        <v>2023</v>
      </c>
    </row>
    <row r="309" spans="1:7" x14ac:dyDescent="0.2">
      <c r="A309" s="18">
        <v>44943.060590277775</v>
      </c>
      <c r="B309" s="4">
        <v>0.82000000000000028</v>
      </c>
      <c r="C309" s="4">
        <v>1.1399999999999999</v>
      </c>
      <c r="D309" s="4">
        <f t="shared" ref="D309:D372" si="16">B309*C309</f>
        <v>0.9348000000000003</v>
      </c>
      <c r="E309" s="4">
        <f t="shared" si="15"/>
        <v>186.1532</v>
      </c>
      <c r="F309" s="4">
        <f t="shared" si="14"/>
        <v>3.343199999999996</v>
      </c>
      <c r="G309" s="12">
        <v>2023</v>
      </c>
    </row>
    <row r="310" spans="1:7" x14ac:dyDescent="0.2">
      <c r="A310" s="18">
        <v>44943.072916666664</v>
      </c>
      <c r="B310" s="4">
        <v>0.83000000000000007</v>
      </c>
      <c r="C310" s="4">
        <v>1.1399999999999999</v>
      </c>
      <c r="D310" s="4">
        <f t="shared" si="16"/>
        <v>0.94620000000000004</v>
      </c>
      <c r="E310" s="4">
        <f t="shared" si="15"/>
        <v>186.16460000000001</v>
      </c>
      <c r="F310" s="4">
        <f t="shared" si="14"/>
        <v>3.3546000000000049</v>
      </c>
      <c r="G310" s="12">
        <v>2023</v>
      </c>
    </row>
    <row r="311" spans="1:7" x14ac:dyDescent="0.2">
      <c r="A311" s="18">
        <v>44943.182604166665</v>
      </c>
      <c r="B311" s="4">
        <v>0.83999999999999986</v>
      </c>
      <c r="C311" s="4">
        <v>1.1399999999999999</v>
      </c>
      <c r="D311" s="4">
        <f t="shared" si="16"/>
        <v>0.95759999999999978</v>
      </c>
      <c r="E311" s="4">
        <f t="shared" si="15"/>
        <v>186.17600000000002</v>
      </c>
      <c r="F311" s="4">
        <f t="shared" si="14"/>
        <v>3.3660000000000139</v>
      </c>
      <c r="G311" s="12">
        <v>2023</v>
      </c>
    </row>
    <row r="312" spans="1:7" x14ac:dyDescent="0.2">
      <c r="A312" s="18">
        <v>44943.200792824071</v>
      </c>
      <c r="B312" s="4">
        <v>0.84999999999999964</v>
      </c>
      <c r="C312" s="4">
        <v>1.1399999999999999</v>
      </c>
      <c r="D312" s="4">
        <f t="shared" si="16"/>
        <v>0.96899999999999953</v>
      </c>
      <c r="E312" s="4">
        <f t="shared" si="15"/>
        <v>186.1874</v>
      </c>
      <c r="F312" s="4">
        <f t="shared" si="14"/>
        <v>3.3773999999999944</v>
      </c>
      <c r="G312" s="12">
        <v>2023</v>
      </c>
    </row>
    <row r="313" spans="1:7" x14ac:dyDescent="0.2">
      <c r="A313" s="18">
        <v>44943.215590277781</v>
      </c>
      <c r="B313" s="4">
        <v>0.85999999999999943</v>
      </c>
      <c r="C313" s="4">
        <v>1.1399999999999999</v>
      </c>
      <c r="D313" s="4">
        <f t="shared" si="16"/>
        <v>0.98039999999999927</v>
      </c>
      <c r="E313" s="4">
        <f t="shared" si="15"/>
        <v>186.19880000000001</v>
      </c>
      <c r="F313" s="4">
        <f t="shared" si="14"/>
        <v>3.3888000000000034</v>
      </c>
      <c r="G313" s="12">
        <v>2023</v>
      </c>
    </row>
    <row r="314" spans="1:7" x14ac:dyDescent="0.2">
      <c r="A314" s="18">
        <v>44943.228784722225</v>
      </c>
      <c r="B314" s="4">
        <v>0.86999999999999922</v>
      </c>
      <c r="C314" s="4">
        <v>1.1399999999999999</v>
      </c>
      <c r="D314" s="4">
        <f t="shared" si="16"/>
        <v>0.99179999999999902</v>
      </c>
      <c r="E314" s="4">
        <f t="shared" si="15"/>
        <v>186.21020000000001</v>
      </c>
      <c r="F314" s="4">
        <f t="shared" si="14"/>
        <v>3.4002000000000123</v>
      </c>
      <c r="G314" s="12">
        <v>2023</v>
      </c>
    </row>
    <row r="315" spans="1:7" x14ac:dyDescent="0.2">
      <c r="A315" s="18">
        <v>44943.252951388888</v>
      </c>
      <c r="B315" s="4">
        <v>0.88000000000000078</v>
      </c>
      <c r="C315" s="4">
        <v>1.1399999999999999</v>
      </c>
      <c r="D315" s="4">
        <f t="shared" si="16"/>
        <v>1.0032000000000008</v>
      </c>
      <c r="E315" s="4">
        <f t="shared" si="15"/>
        <v>186.2216</v>
      </c>
      <c r="F315" s="4">
        <f t="shared" si="14"/>
        <v>3.4115999999999929</v>
      </c>
      <c r="G315" s="12">
        <v>2023</v>
      </c>
    </row>
    <row r="316" spans="1:7" x14ac:dyDescent="0.2">
      <c r="A316" s="18">
        <v>44943.312146990742</v>
      </c>
      <c r="B316" s="4">
        <v>0.89000000000000057</v>
      </c>
      <c r="C316" s="4">
        <v>1.1399999999999999</v>
      </c>
      <c r="D316" s="4">
        <f t="shared" si="16"/>
        <v>1.0146000000000006</v>
      </c>
      <c r="E316" s="4">
        <f t="shared" si="15"/>
        <v>186.233</v>
      </c>
      <c r="F316" s="4">
        <f t="shared" si="14"/>
        <v>3.4230000000000018</v>
      </c>
      <c r="G316" s="12">
        <v>2023</v>
      </c>
    </row>
    <row r="317" spans="1:7" x14ac:dyDescent="0.2">
      <c r="A317" s="18">
        <v>44943.344820601851</v>
      </c>
      <c r="B317" s="4">
        <v>0.90000000000000036</v>
      </c>
      <c r="C317" s="4">
        <v>1.1399999999999999</v>
      </c>
      <c r="D317" s="4">
        <f t="shared" si="16"/>
        <v>1.0260000000000002</v>
      </c>
      <c r="E317" s="4">
        <f t="shared" si="15"/>
        <v>186.24440000000001</v>
      </c>
      <c r="F317" s="4">
        <f t="shared" si="14"/>
        <v>3.4344000000000108</v>
      </c>
      <c r="G317" s="12">
        <v>2023</v>
      </c>
    </row>
    <row r="318" spans="1:7" x14ac:dyDescent="0.2">
      <c r="A318" s="18">
        <v>44943.364895833336</v>
      </c>
      <c r="B318" s="4">
        <v>0.91000000000000014</v>
      </c>
      <c r="C318" s="4">
        <v>1.1399999999999999</v>
      </c>
      <c r="D318" s="4">
        <f t="shared" si="16"/>
        <v>1.0374000000000001</v>
      </c>
      <c r="E318" s="4">
        <f t="shared" si="15"/>
        <v>186.25579999999999</v>
      </c>
      <c r="F318" s="4">
        <f t="shared" si="14"/>
        <v>3.4457999999999913</v>
      </c>
      <c r="G318" s="12">
        <v>2023</v>
      </c>
    </row>
    <row r="319" spans="1:7" x14ac:dyDescent="0.2">
      <c r="A319" s="18">
        <v>44943.372216435186</v>
      </c>
      <c r="B319" s="4">
        <v>0.91999999999999993</v>
      </c>
      <c r="C319" s="4">
        <v>1.1399999999999999</v>
      </c>
      <c r="D319" s="4">
        <f t="shared" si="16"/>
        <v>1.0487999999999997</v>
      </c>
      <c r="E319" s="4">
        <f t="shared" si="15"/>
        <v>186.2672</v>
      </c>
      <c r="F319" s="4">
        <f t="shared" si="14"/>
        <v>3.4572000000000003</v>
      </c>
      <c r="G319" s="12">
        <v>2023</v>
      </c>
    </row>
    <row r="320" spans="1:7" x14ac:dyDescent="0.2">
      <c r="A320" s="18">
        <v>44943.379421296297</v>
      </c>
      <c r="B320" s="4">
        <v>0.92999999999999972</v>
      </c>
      <c r="C320" s="4">
        <v>1.1399999999999999</v>
      </c>
      <c r="D320" s="4">
        <f t="shared" si="16"/>
        <v>1.0601999999999996</v>
      </c>
      <c r="E320" s="4">
        <f t="shared" si="15"/>
        <v>186.27860000000001</v>
      </c>
      <c r="F320" s="4">
        <f t="shared" si="14"/>
        <v>3.4686000000000092</v>
      </c>
      <c r="G320" s="12">
        <v>2023</v>
      </c>
    </row>
    <row r="321" spans="1:7" x14ac:dyDescent="0.2">
      <c r="A321" s="18">
        <v>44943.388460648152</v>
      </c>
      <c r="B321" s="4">
        <v>0.9399999999999995</v>
      </c>
      <c r="C321" s="4">
        <v>1.1399999999999999</v>
      </c>
      <c r="D321" s="4">
        <f t="shared" si="16"/>
        <v>1.0715999999999994</v>
      </c>
      <c r="E321" s="4">
        <f t="shared" si="15"/>
        <v>186.29</v>
      </c>
      <c r="F321" s="4">
        <f t="shared" si="14"/>
        <v>3.4799999999999898</v>
      </c>
      <c r="G321" s="12">
        <v>2023</v>
      </c>
    </row>
    <row r="322" spans="1:7" x14ac:dyDescent="0.2">
      <c r="A322" s="18">
        <v>44943.410636574074</v>
      </c>
      <c r="B322" s="4">
        <v>0.94999999999999929</v>
      </c>
      <c r="C322" s="4">
        <v>1.1399999999999999</v>
      </c>
      <c r="D322" s="4">
        <f t="shared" si="16"/>
        <v>1.0829999999999991</v>
      </c>
      <c r="E322" s="4">
        <f t="shared" si="15"/>
        <v>186.3014</v>
      </c>
      <c r="F322" s="4">
        <f t="shared" si="14"/>
        <v>3.4913999999999987</v>
      </c>
      <c r="G322" s="12">
        <v>2023</v>
      </c>
    </row>
    <row r="323" spans="1:7" x14ac:dyDescent="0.2">
      <c r="A323" s="18">
        <v>44943.426128472223</v>
      </c>
      <c r="B323" s="4">
        <v>0.95999999999999908</v>
      </c>
      <c r="C323" s="4">
        <v>1.1399999999999999</v>
      </c>
      <c r="D323" s="4">
        <f t="shared" si="16"/>
        <v>1.0943999999999989</v>
      </c>
      <c r="E323" s="4">
        <f t="shared" si="15"/>
        <v>186.31280000000001</v>
      </c>
      <c r="F323" s="4">
        <f t="shared" ref="F323:F386" si="17">E323-182.81</f>
        <v>3.5028000000000077</v>
      </c>
      <c r="G323" s="12">
        <v>2023</v>
      </c>
    </row>
    <row r="324" spans="1:7" x14ac:dyDescent="0.2">
      <c r="A324" s="18">
        <v>44943.430358796293</v>
      </c>
      <c r="B324" s="4">
        <v>0.97000000000000064</v>
      </c>
      <c r="C324" s="4">
        <v>1.1399999999999999</v>
      </c>
      <c r="D324" s="4">
        <f t="shared" si="16"/>
        <v>1.1058000000000006</v>
      </c>
      <c r="E324" s="4">
        <f t="shared" si="15"/>
        <v>186.32419999999999</v>
      </c>
      <c r="F324" s="4">
        <f t="shared" si="17"/>
        <v>3.5141999999999882</v>
      </c>
      <c r="G324" s="12">
        <v>2023</v>
      </c>
    </row>
    <row r="325" spans="1:7" x14ac:dyDescent="0.2">
      <c r="A325" s="18">
        <v>44943.433622685188</v>
      </c>
      <c r="B325" s="4">
        <v>0.98000000000000043</v>
      </c>
      <c r="C325" s="4">
        <v>1.1399999999999999</v>
      </c>
      <c r="D325" s="4">
        <f t="shared" si="16"/>
        <v>1.1172000000000004</v>
      </c>
      <c r="E325" s="4">
        <f t="shared" si="15"/>
        <v>186.3356</v>
      </c>
      <c r="F325" s="4">
        <f t="shared" si="17"/>
        <v>3.5255999999999972</v>
      </c>
      <c r="G325" s="12">
        <v>2023</v>
      </c>
    </row>
    <row r="326" spans="1:7" x14ac:dyDescent="0.2">
      <c r="A326" s="18">
        <v>44943.436574074076</v>
      </c>
      <c r="B326" s="4">
        <v>0.99000000000000021</v>
      </c>
      <c r="C326" s="4">
        <v>1.1399999999999999</v>
      </c>
      <c r="D326" s="4">
        <f t="shared" si="16"/>
        <v>1.1286</v>
      </c>
      <c r="E326" s="4">
        <f t="shared" si="15"/>
        <v>186.34700000000001</v>
      </c>
      <c r="F326" s="4">
        <f t="shared" si="17"/>
        <v>3.5370000000000061</v>
      </c>
      <c r="G326" s="12">
        <v>2023</v>
      </c>
    </row>
    <row r="327" spans="1:7" x14ac:dyDescent="0.2">
      <c r="A327" s="18">
        <v>44943.439270833333</v>
      </c>
      <c r="B327" s="4">
        <v>1</v>
      </c>
      <c r="C327" s="4">
        <v>1.1399999999999999</v>
      </c>
      <c r="D327" s="4">
        <f t="shared" si="16"/>
        <v>1.1399999999999999</v>
      </c>
      <c r="E327" s="4">
        <f t="shared" si="15"/>
        <v>186.35839999999999</v>
      </c>
      <c r="F327" s="4">
        <f t="shared" si="17"/>
        <v>3.5483999999999867</v>
      </c>
      <c r="G327" s="12">
        <v>2023</v>
      </c>
    </row>
    <row r="328" spans="1:7" x14ac:dyDescent="0.2">
      <c r="A328" s="18">
        <v>44943.442511574074</v>
      </c>
      <c r="B328" s="4">
        <v>1.0099999999999998</v>
      </c>
      <c r="C328" s="4">
        <v>1.1399999999999999</v>
      </c>
      <c r="D328" s="4">
        <f t="shared" si="16"/>
        <v>1.1513999999999998</v>
      </c>
      <c r="E328" s="4">
        <f t="shared" si="15"/>
        <v>186.3698</v>
      </c>
      <c r="F328" s="4">
        <f t="shared" si="17"/>
        <v>3.5597999999999956</v>
      </c>
      <c r="G328" s="12">
        <v>2023</v>
      </c>
    </row>
    <row r="329" spans="1:7" x14ac:dyDescent="0.2">
      <c r="A329" s="18">
        <v>44943.446921296294</v>
      </c>
      <c r="B329" s="4">
        <v>1.0199999999999996</v>
      </c>
      <c r="C329" s="4">
        <v>1.1399999999999999</v>
      </c>
      <c r="D329" s="4">
        <f t="shared" si="16"/>
        <v>1.1627999999999994</v>
      </c>
      <c r="E329" s="4">
        <f t="shared" si="15"/>
        <v>186.38120000000001</v>
      </c>
      <c r="F329" s="4">
        <f t="shared" si="17"/>
        <v>3.5712000000000046</v>
      </c>
      <c r="G329" s="12">
        <v>2023</v>
      </c>
    </row>
    <row r="330" spans="1:7" x14ac:dyDescent="0.2">
      <c r="A330" s="18">
        <v>44943.453101851854</v>
      </c>
      <c r="B330" s="4">
        <v>1.0299999999999994</v>
      </c>
      <c r="C330" s="4">
        <v>1.1399999999999999</v>
      </c>
      <c r="D330" s="4">
        <f t="shared" si="16"/>
        <v>1.1741999999999992</v>
      </c>
      <c r="E330" s="4">
        <f t="shared" si="15"/>
        <v>186.39260000000002</v>
      </c>
      <c r="F330" s="4">
        <f t="shared" si="17"/>
        <v>3.5826000000000136</v>
      </c>
      <c r="G330" s="12">
        <v>2023</v>
      </c>
    </row>
    <row r="331" spans="1:7" x14ac:dyDescent="0.2">
      <c r="A331" s="18">
        <v>44943.460740740738</v>
      </c>
      <c r="B331" s="4">
        <v>1.0399999999999991</v>
      </c>
      <c r="C331" s="4">
        <v>1.1399999999999999</v>
      </c>
      <c r="D331" s="4">
        <f t="shared" si="16"/>
        <v>1.1855999999999989</v>
      </c>
      <c r="E331" s="4">
        <f t="shared" si="15"/>
        <v>186.404</v>
      </c>
      <c r="F331" s="4">
        <f t="shared" si="17"/>
        <v>3.5939999999999941</v>
      </c>
      <c r="G331" s="12">
        <v>2023</v>
      </c>
    </row>
    <row r="332" spans="1:7" x14ac:dyDescent="0.2">
      <c r="A332" s="18">
        <v>44943.471504629626</v>
      </c>
      <c r="B332" s="4">
        <v>1.0500000000000007</v>
      </c>
      <c r="C332" s="4">
        <v>1.1399999999999999</v>
      </c>
      <c r="D332" s="4">
        <f t="shared" si="16"/>
        <v>1.1970000000000007</v>
      </c>
      <c r="E332" s="4">
        <f t="shared" si="15"/>
        <v>186.41540000000001</v>
      </c>
      <c r="F332" s="4">
        <f t="shared" si="17"/>
        <v>3.605400000000003</v>
      </c>
      <c r="G332" s="12">
        <v>2023</v>
      </c>
    </row>
    <row r="333" spans="1:7" x14ac:dyDescent="0.2">
      <c r="A333" s="18">
        <v>44943.589809027777</v>
      </c>
      <c r="B333" s="4">
        <v>1.0600000000000005</v>
      </c>
      <c r="C333" s="4">
        <v>1.1399999999999999</v>
      </c>
      <c r="D333" s="4">
        <f t="shared" si="16"/>
        <v>1.2084000000000004</v>
      </c>
      <c r="E333" s="4">
        <f t="shared" si="15"/>
        <v>186.42680000000001</v>
      </c>
      <c r="F333" s="4">
        <f t="shared" si="17"/>
        <v>3.616800000000012</v>
      </c>
      <c r="G333" s="12">
        <v>2023</v>
      </c>
    </row>
    <row r="334" spans="1:7" x14ac:dyDescent="0.2">
      <c r="A334" s="18">
        <v>44943.596348379629</v>
      </c>
      <c r="B334" s="4">
        <v>1.0700000000000003</v>
      </c>
      <c r="C334" s="4">
        <v>1.1399999999999999</v>
      </c>
      <c r="D334" s="4">
        <f t="shared" si="16"/>
        <v>1.2198000000000002</v>
      </c>
      <c r="E334" s="4">
        <f t="shared" si="15"/>
        <v>186.43819999999999</v>
      </c>
      <c r="F334" s="4">
        <f t="shared" si="17"/>
        <v>3.6281999999999925</v>
      </c>
      <c r="G334" s="12">
        <v>2023</v>
      </c>
    </row>
    <row r="335" spans="1:7" x14ac:dyDescent="0.2">
      <c r="A335" s="18">
        <v>44943.601469907408</v>
      </c>
      <c r="B335" s="4">
        <v>1.08</v>
      </c>
      <c r="C335" s="4">
        <v>1.1399999999999999</v>
      </c>
      <c r="D335" s="4">
        <f t="shared" si="16"/>
        <v>1.2312000000000001</v>
      </c>
      <c r="E335" s="4">
        <f t="shared" si="15"/>
        <v>186.4496</v>
      </c>
      <c r="F335" s="4">
        <f t="shared" si="17"/>
        <v>3.6396000000000015</v>
      </c>
      <c r="G335" s="12">
        <v>2023</v>
      </c>
    </row>
    <row r="336" spans="1:7" x14ac:dyDescent="0.2">
      <c r="A336" s="18">
        <v>44943.606192129628</v>
      </c>
      <c r="B336" s="4">
        <v>1.0899999999999999</v>
      </c>
      <c r="C336" s="4">
        <v>1.1399999999999999</v>
      </c>
      <c r="D336" s="4">
        <f t="shared" si="16"/>
        <v>1.2425999999999997</v>
      </c>
      <c r="E336" s="4">
        <f t="shared" si="15"/>
        <v>186.46100000000001</v>
      </c>
      <c r="F336" s="4">
        <f t="shared" si="17"/>
        <v>3.6510000000000105</v>
      </c>
      <c r="G336" s="12">
        <v>2023</v>
      </c>
    </row>
    <row r="337" spans="1:7" x14ac:dyDescent="0.2">
      <c r="A337" s="18">
        <v>44943.610486111109</v>
      </c>
      <c r="B337" s="4">
        <v>1.0999999999999996</v>
      </c>
      <c r="C337" s="4">
        <v>1.1399999999999999</v>
      </c>
      <c r="D337" s="4">
        <f t="shared" si="16"/>
        <v>1.2539999999999996</v>
      </c>
      <c r="E337" s="4">
        <f t="shared" si="15"/>
        <v>186.47239999999999</v>
      </c>
      <c r="F337" s="4">
        <f t="shared" si="17"/>
        <v>3.662399999999991</v>
      </c>
      <c r="G337" s="12">
        <v>2023</v>
      </c>
    </row>
    <row r="338" spans="1:7" x14ac:dyDescent="0.2">
      <c r="A338" s="18">
        <v>44943.61500578704</v>
      </c>
      <c r="B338" s="4">
        <v>1.1099999999999994</v>
      </c>
      <c r="C338" s="4">
        <v>1.1399999999999999</v>
      </c>
      <c r="D338" s="4">
        <f t="shared" si="16"/>
        <v>1.2653999999999992</v>
      </c>
      <c r="E338" s="4">
        <f t="shared" si="15"/>
        <v>186.4838</v>
      </c>
      <c r="F338" s="4">
        <f t="shared" si="17"/>
        <v>3.6738</v>
      </c>
      <c r="G338" s="12">
        <v>2023</v>
      </c>
    </row>
    <row r="339" spans="1:7" x14ac:dyDescent="0.2">
      <c r="A339" s="18">
        <v>44943.619218749998</v>
      </c>
      <c r="B339" s="4">
        <v>1.1199999999999992</v>
      </c>
      <c r="C339" s="4">
        <v>1.1399999999999999</v>
      </c>
      <c r="D339" s="4">
        <f t="shared" si="16"/>
        <v>1.276799999999999</v>
      </c>
      <c r="E339" s="4">
        <f t="shared" si="15"/>
        <v>186.49520000000001</v>
      </c>
      <c r="F339" s="4">
        <f t="shared" si="17"/>
        <v>3.6852000000000089</v>
      </c>
      <c r="G339" s="12">
        <v>2023</v>
      </c>
    </row>
    <row r="340" spans="1:7" x14ac:dyDescent="0.2">
      <c r="A340" s="18">
        <v>44943.623559027779</v>
      </c>
      <c r="B340" s="4">
        <v>1.1300000000000008</v>
      </c>
      <c r="C340" s="4">
        <v>1.1399999999999999</v>
      </c>
      <c r="D340" s="4">
        <f t="shared" si="16"/>
        <v>1.2882000000000007</v>
      </c>
      <c r="E340" s="4">
        <f t="shared" si="15"/>
        <v>186.50659999999999</v>
      </c>
      <c r="F340" s="4">
        <f t="shared" si="17"/>
        <v>3.6965999999999894</v>
      </c>
      <c r="G340" s="12">
        <v>2023</v>
      </c>
    </row>
    <row r="341" spans="1:7" x14ac:dyDescent="0.2">
      <c r="A341" s="18">
        <v>44943.629982638886</v>
      </c>
      <c r="B341" s="4">
        <v>1.1400000000000006</v>
      </c>
      <c r="C341" s="4">
        <v>1.1399999999999999</v>
      </c>
      <c r="D341" s="4">
        <f t="shared" si="16"/>
        <v>1.2996000000000005</v>
      </c>
      <c r="E341" s="4">
        <f t="shared" si="15"/>
        <v>186.518</v>
      </c>
      <c r="F341" s="4">
        <f t="shared" si="17"/>
        <v>3.7079999999999984</v>
      </c>
      <c r="G341" s="12">
        <v>2023</v>
      </c>
    </row>
    <row r="342" spans="1:7" x14ac:dyDescent="0.2">
      <c r="A342" s="18">
        <v>44943.637199074074</v>
      </c>
      <c r="B342" s="4">
        <v>1.1500000000000004</v>
      </c>
      <c r="C342" s="4">
        <v>1.1399999999999999</v>
      </c>
      <c r="D342" s="4">
        <f t="shared" si="16"/>
        <v>1.3110000000000004</v>
      </c>
      <c r="E342" s="4">
        <f t="shared" si="15"/>
        <v>186.52940000000001</v>
      </c>
      <c r="F342" s="4">
        <f t="shared" si="17"/>
        <v>3.7194000000000074</v>
      </c>
      <c r="G342" s="12">
        <v>2023</v>
      </c>
    </row>
    <row r="343" spans="1:7" x14ac:dyDescent="0.2">
      <c r="A343" s="18">
        <v>44943.642928240741</v>
      </c>
      <c r="B343" s="4">
        <v>1.1600000000000001</v>
      </c>
      <c r="C343" s="4">
        <v>1.1399999999999999</v>
      </c>
      <c r="D343" s="4">
        <f t="shared" si="16"/>
        <v>1.3224</v>
      </c>
      <c r="E343" s="4">
        <f t="shared" si="15"/>
        <v>186.54079999999999</v>
      </c>
      <c r="F343" s="4">
        <f t="shared" si="17"/>
        <v>3.7307999999999879</v>
      </c>
      <c r="G343" s="12">
        <v>2023</v>
      </c>
    </row>
    <row r="344" spans="1:7" x14ac:dyDescent="0.2">
      <c r="A344" s="18">
        <v>44943.648101851853</v>
      </c>
      <c r="B344" s="4">
        <v>1.17</v>
      </c>
      <c r="C344" s="4">
        <v>1.1399999999999999</v>
      </c>
      <c r="D344" s="4">
        <f t="shared" si="16"/>
        <v>1.3337999999999999</v>
      </c>
      <c r="E344" s="4">
        <f t="shared" si="15"/>
        <v>186.5522</v>
      </c>
      <c r="F344" s="4">
        <f t="shared" si="17"/>
        <v>3.7421999999999969</v>
      </c>
      <c r="G344" s="12">
        <v>2023</v>
      </c>
    </row>
    <row r="345" spans="1:7" x14ac:dyDescent="0.2">
      <c r="A345" s="18">
        <v>44943.652638888889</v>
      </c>
      <c r="B345" s="4">
        <v>1.1799999999999997</v>
      </c>
      <c r="C345" s="4">
        <v>1.1399999999999999</v>
      </c>
      <c r="D345" s="4">
        <f t="shared" si="16"/>
        <v>1.3451999999999995</v>
      </c>
      <c r="E345" s="4">
        <f t="shared" si="15"/>
        <v>186.56360000000001</v>
      </c>
      <c r="F345" s="4">
        <f t="shared" si="17"/>
        <v>3.7536000000000058</v>
      </c>
      <c r="G345" s="12">
        <v>2023</v>
      </c>
    </row>
    <row r="346" spans="1:7" x14ac:dyDescent="0.2">
      <c r="A346" s="18">
        <v>44943.659108796295</v>
      </c>
      <c r="B346" s="4">
        <v>1.1899999999999995</v>
      </c>
      <c r="C346" s="4">
        <v>1.1399999999999999</v>
      </c>
      <c r="D346" s="4">
        <f t="shared" si="16"/>
        <v>1.3565999999999994</v>
      </c>
      <c r="E346" s="4">
        <f t="shared" si="15"/>
        <v>186.57499999999999</v>
      </c>
      <c r="F346" s="4">
        <f t="shared" si="17"/>
        <v>3.7649999999999864</v>
      </c>
      <c r="G346" s="12">
        <v>2023</v>
      </c>
    </row>
    <row r="347" spans="1:7" x14ac:dyDescent="0.2">
      <c r="A347" s="18">
        <v>44943.672118055554</v>
      </c>
      <c r="B347" s="4">
        <v>1.1999999999999993</v>
      </c>
      <c r="C347" s="4">
        <v>1.1399999999999999</v>
      </c>
      <c r="D347" s="4">
        <f t="shared" si="16"/>
        <v>1.367999999999999</v>
      </c>
      <c r="E347" s="4">
        <f t="shared" si="15"/>
        <v>186.5864</v>
      </c>
      <c r="F347" s="4">
        <f t="shared" si="17"/>
        <v>3.7763999999999953</v>
      </c>
      <c r="G347" s="12">
        <v>2023</v>
      </c>
    </row>
    <row r="348" spans="1:7" x14ac:dyDescent="0.2">
      <c r="A348" s="18">
        <v>44943.699317129627</v>
      </c>
      <c r="B348" s="4">
        <v>1.2099999999999991</v>
      </c>
      <c r="C348" s="4">
        <v>1.1399999999999999</v>
      </c>
      <c r="D348" s="4">
        <f t="shared" si="16"/>
        <v>1.3793999999999988</v>
      </c>
      <c r="E348" s="4">
        <f t="shared" si="15"/>
        <v>186.59780000000001</v>
      </c>
      <c r="F348" s="4">
        <f t="shared" si="17"/>
        <v>3.7878000000000043</v>
      </c>
      <c r="G348" s="12">
        <v>2023</v>
      </c>
    </row>
    <row r="349" spans="1:7" x14ac:dyDescent="0.2">
      <c r="A349" s="18">
        <v>44944.433825231485</v>
      </c>
      <c r="B349" s="4">
        <v>1.2200000000000006</v>
      </c>
      <c r="C349" s="4">
        <v>1.1399999999999999</v>
      </c>
      <c r="D349" s="4">
        <f t="shared" si="16"/>
        <v>1.3908000000000007</v>
      </c>
      <c r="E349" s="4">
        <f t="shared" si="15"/>
        <v>186.60920000000002</v>
      </c>
      <c r="F349" s="4">
        <f t="shared" si="17"/>
        <v>3.7992000000000132</v>
      </c>
      <c r="G349" s="12">
        <v>2023</v>
      </c>
    </row>
    <row r="350" spans="1:7" x14ac:dyDescent="0.2">
      <c r="A350" s="18">
        <v>44944.450196759259</v>
      </c>
      <c r="B350" s="4">
        <v>1.2300000000000004</v>
      </c>
      <c r="C350" s="4">
        <v>1.1399999999999999</v>
      </c>
      <c r="D350" s="4">
        <f t="shared" si="16"/>
        <v>1.4022000000000003</v>
      </c>
      <c r="E350" s="4">
        <f t="shared" si="15"/>
        <v>186.6206</v>
      </c>
      <c r="F350" s="4">
        <f t="shared" si="17"/>
        <v>3.8105999999999938</v>
      </c>
      <c r="G350" s="12">
        <v>2023</v>
      </c>
    </row>
    <row r="351" spans="1:7" x14ac:dyDescent="0.2">
      <c r="A351" s="18">
        <v>44944.47625</v>
      </c>
      <c r="B351" s="4">
        <v>1.2400000000000002</v>
      </c>
      <c r="C351" s="4">
        <v>1.1399999999999999</v>
      </c>
      <c r="D351" s="4">
        <f t="shared" si="16"/>
        <v>1.4136000000000002</v>
      </c>
      <c r="E351" s="4">
        <f t="shared" si="15"/>
        <v>186.63200000000001</v>
      </c>
      <c r="F351" s="4">
        <f t="shared" si="17"/>
        <v>3.8220000000000027</v>
      </c>
      <c r="G351" s="12">
        <v>2023</v>
      </c>
    </row>
    <row r="352" spans="1:7" x14ac:dyDescent="0.2">
      <c r="A352" s="18">
        <v>44946.548894675929</v>
      </c>
      <c r="B352" s="4">
        <v>1.25</v>
      </c>
      <c r="C352" s="4">
        <v>1.1399999999999999</v>
      </c>
      <c r="D352" s="4">
        <f t="shared" si="16"/>
        <v>1.4249999999999998</v>
      </c>
      <c r="E352" s="4">
        <f t="shared" si="15"/>
        <v>186.64340000000001</v>
      </c>
      <c r="F352" s="4">
        <f t="shared" si="17"/>
        <v>3.8334000000000117</v>
      </c>
      <c r="G352" s="12">
        <v>2023</v>
      </c>
    </row>
    <row r="353" spans="1:7" x14ac:dyDescent="0.2">
      <c r="A353" s="18">
        <v>44946.552152777775</v>
      </c>
      <c r="B353" s="4">
        <v>1.2599999999999998</v>
      </c>
      <c r="C353" s="4">
        <v>1.1399999999999999</v>
      </c>
      <c r="D353" s="4">
        <f t="shared" si="16"/>
        <v>1.4363999999999997</v>
      </c>
      <c r="E353" s="4">
        <f t="shared" si="15"/>
        <v>186.65479999999999</v>
      </c>
      <c r="F353" s="4">
        <f t="shared" si="17"/>
        <v>3.8447999999999922</v>
      </c>
      <c r="G353" s="12">
        <v>2023</v>
      </c>
    </row>
    <row r="354" spans="1:7" x14ac:dyDescent="0.2">
      <c r="A354" s="18">
        <v>44946.555555555555</v>
      </c>
      <c r="B354" s="4">
        <v>1.2699999999999996</v>
      </c>
      <c r="C354" s="4">
        <v>1.1399999999999999</v>
      </c>
      <c r="D354" s="4">
        <f t="shared" si="16"/>
        <v>1.4477999999999993</v>
      </c>
      <c r="E354" s="4">
        <f t="shared" si="15"/>
        <v>186.6662</v>
      </c>
      <c r="F354" s="4">
        <f t="shared" si="17"/>
        <v>3.8562000000000012</v>
      </c>
      <c r="G354" s="12">
        <v>2023</v>
      </c>
    </row>
    <row r="355" spans="1:7" x14ac:dyDescent="0.2">
      <c r="A355" s="18">
        <v>44946.559421296297</v>
      </c>
      <c r="B355" s="4">
        <v>1.2799999999999994</v>
      </c>
      <c r="C355" s="4">
        <v>1.1399999999999999</v>
      </c>
      <c r="D355" s="4">
        <f t="shared" si="16"/>
        <v>1.4591999999999992</v>
      </c>
      <c r="E355" s="4">
        <f t="shared" si="15"/>
        <v>186.67760000000001</v>
      </c>
      <c r="F355" s="4">
        <f t="shared" si="17"/>
        <v>3.8676000000000101</v>
      </c>
      <c r="G355" s="12">
        <v>2023</v>
      </c>
    </row>
    <row r="356" spans="1:7" x14ac:dyDescent="0.2">
      <c r="A356" s="18">
        <v>44946.564687500002</v>
      </c>
      <c r="B356" s="4">
        <v>1.2899999999999991</v>
      </c>
      <c r="C356" s="4">
        <v>1.1399999999999999</v>
      </c>
      <c r="D356" s="4">
        <f t="shared" si="16"/>
        <v>1.4705999999999988</v>
      </c>
      <c r="E356" s="4">
        <f t="shared" si="15"/>
        <v>186.68899999999999</v>
      </c>
      <c r="F356" s="4">
        <f t="shared" si="17"/>
        <v>3.8789999999999907</v>
      </c>
      <c r="G356" s="12">
        <v>2023</v>
      </c>
    </row>
    <row r="357" spans="1:7" x14ac:dyDescent="0.2">
      <c r="A357" s="18">
        <v>44946.571718749998</v>
      </c>
      <c r="B357" s="4">
        <v>1.3000000000000007</v>
      </c>
      <c r="C357" s="4">
        <v>1.1399999999999999</v>
      </c>
      <c r="D357" s="4">
        <f t="shared" si="16"/>
        <v>1.4820000000000007</v>
      </c>
      <c r="E357" s="4">
        <f t="shared" ref="E357:E420" si="18">D357+$E$226</f>
        <v>186.7004</v>
      </c>
      <c r="F357" s="4">
        <f t="shared" si="17"/>
        <v>3.8903999999999996</v>
      </c>
      <c r="G357" s="12">
        <v>2023</v>
      </c>
    </row>
    <row r="358" spans="1:7" x14ac:dyDescent="0.2">
      <c r="A358" s="18">
        <v>44946.578506944446</v>
      </c>
      <c r="B358" s="4">
        <v>1.3100000000000005</v>
      </c>
      <c r="C358" s="4">
        <v>1.1399999999999999</v>
      </c>
      <c r="D358" s="4">
        <f t="shared" si="16"/>
        <v>1.4934000000000005</v>
      </c>
      <c r="E358" s="4">
        <f t="shared" si="18"/>
        <v>186.71180000000001</v>
      </c>
      <c r="F358" s="4">
        <f t="shared" si="17"/>
        <v>3.9018000000000086</v>
      </c>
      <c r="G358" s="12">
        <v>2023</v>
      </c>
    </row>
    <row r="359" spans="1:7" x14ac:dyDescent="0.2">
      <c r="A359" s="18">
        <v>44946.584658564818</v>
      </c>
      <c r="B359" s="4">
        <v>1.3200000000000003</v>
      </c>
      <c r="C359" s="4">
        <v>1.1399999999999999</v>
      </c>
      <c r="D359" s="4">
        <f t="shared" si="16"/>
        <v>1.5048000000000001</v>
      </c>
      <c r="E359" s="4">
        <f t="shared" si="18"/>
        <v>186.72319999999999</v>
      </c>
      <c r="F359" s="4">
        <f t="shared" si="17"/>
        <v>3.9131999999999891</v>
      </c>
      <c r="G359" s="12">
        <v>2023</v>
      </c>
    </row>
    <row r="360" spans="1:7" x14ac:dyDescent="0.2">
      <c r="A360" s="18">
        <v>44946.591059027778</v>
      </c>
      <c r="B360" s="4">
        <v>1.33</v>
      </c>
      <c r="C360" s="4">
        <v>1.1399999999999999</v>
      </c>
      <c r="D360" s="4">
        <f t="shared" si="16"/>
        <v>1.5162</v>
      </c>
      <c r="E360" s="4">
        <f t="shared" si="18"/>
        <v>186.7346</v>
      </c>
      <c r="F360" s="4">
        <f t="shared" si="17"/>
        <v>3.9245999999999981</v>
      </c>
      <c r="G360" s="12">
        <v>2023</v>
      </c>
    </row>
    <row r="361" spans="1:7" x14ac:dyDescent="0.2">
      <c r="A361" s="18">
        <v>44946.59679398148</v>
      </c>
      <c r="B361" s="4">
        <v>1.3399999999999999</v>
      </c>
      <c r="C361" s="4">
        <v>1.1399999999999999</v>
      </c>
      <c r="D361" s="4">
        <f t="shared" si="16"/>
        <v>1.5275999999999996</v>
      </c>
      <c r="E361" s="4">
        <f t="shared" si="18"/>
        <v>186.74600000000001</v>
      </c>
      <c r="F361" s="4">
        <f t="shared" si="17"/>
        <v>3.936000000000007</v>
      </c>
      <c r="G361" s="12">
        <v>2023</v>
      </c>
    </row>
    <row r="362" spans="1:7" x14ac:dyDescent="0.2">
      <c r="A362" s="18">
        <v>44946.603003472221</v>
      </c>
      <c r="B362" s="4">
        <v>1.3499999999999996</v>
      </c>
      <c r="C362" s="4">
        <v>1.1399999999999999</v>
      </c>
      <c r="D362" s="4">
        <f t="shared" si="16"/>
        <v>1.5389999999999995</v>
      </c>
      <c r="E362" s="4">
        <f t="shared" si="18"/>
        <v>186.75739999999999</v>
      </c>
      <c r="F362" s="4">
        <f t="shared" si="17"/>
        <v>3.9473999999999876</v>
      </c>
      <c r="G362" s="12">
        <v>2023</v>
      </c>
    </row>
    <row r="363" spans="1:7" x14ac:dyDescent="0.2">
      <c r="A363" s="18">
        <v>44946.610925925925</v>
      </c>
      <c r="B363" s="4">
        <v>1.3599999999999994</v>
      </c>
      <c r="C363" s="4">
        <v>1.1399999999999999</v>
      </c>
      <c r="D363" s="4">
        <f t="shared" si="16"/>
        <v>1.5503999999999991</v>
      </c>
      <c r="E363" s="4">
        <f t="shared" si="18"/>
        <v>186.7688</v>
      </c>
      <c r="F363" s="4">
        <f t="shared" si="17"/>
        <v>3.9587999999999965</v>
      </c>
      <c r="G363" s="12">
        <v>2023</v>
      </c>
    </row>
    <row r="364" spans="1:7" x14ac:dyDescent="0.2">
      <c r="A364" s="18">
        <v>44946.618159722224</v>
      </c>
      <c r="B364" s="4">
        <v>1.3699999999999992</v>
      </c>
      <c r="C364" s="4">
        <v>1.1399999999999999</v>
      </c>
      <c r="D364" s="4">
        <f t="shared" si="16"/>
        <v>1.561799999999999</v>
      </c>
      <c r="E364" s="4">
        <f t="shared" si="18"/>
        <v>186.78020000000001</v>
      </c>
      <c r="F364" s="4">
        <f t="shared" si="17"/>
        <v>3.9702000000000055</v>
      </c>
      <c r="G364" s="12">
        <v>2023</v>
      </c>
    </row>
    <row r="365" spans="1:7" x14ac:dyDescent="0.2">
      <c r="A365" s="18">
        <v>44946.625451388885</v>
      </c>
      <c r="B365" s="4">
        <v>1.3800000000000008</v>
      </c>
      <c r="C365" s="4">
        <v>1.1399999999999999</v>
      </c>
      <c r="D365" s="4">
        <f t="shared" si="16"/>
        <v>1.5732000000000008</v>
      </c>
      <c r="E365" s="4">
        <f t="shared" si="18"/>
        <v>186.79160000000002</v>
      </c>
      <c r="F365" s="4">
        <f t="shared" si="17"/>
        <v>3.9816000000000145</v>
      </c>
      <c r="G365" s="12">
        <v>2023</v>
      </c>
    </row>
    <row r="366" spans="1:7" x14ac:dyDescent="0.2">
      <c r="A366" s="18">
        <v>44946.638628472225</v>
      </c>
      <c r="B366" s="4">
        <v>1.3900000000000006</v>
      </c>
      <c r="C366" s="4">
        <v>1.1399999999999999</v>
      </c>
      <c r="D366" s="4">
        <f t="shared" si="16"/>
        <v>1.5846000000000005</v>
      </c>
      <c r="E366" s="4">
        <f t="shared" si="18"/>
        <v>186.803</v>
      </c>
      <c r="F366" s="4">
        <f t="shared" si="17"/>
        <v>3.992999999999995</v>
      </c>
      <c r="G366" s="12">
        <v>2023</v>
      </c>
    </row>
    <row r="367" spans="1:7" x14ac:dyDescent="0.2">
      <c r="A367" s="18">
        <v>44946.654253472225</v>
      </c>
      <c r="B367" s="4">
        <v>1.4000000000000004</v>
      </c>
      <c r="C367" s="4">
        <v>1.1399999999999999</v>
      </c>
      <c r="D367" s="4">
        <f t="shared" si="16"/>
        <v>1.5960000000000003</v>
      </c>
      <c r="E367" s="4">
        <f t="shared" si="18"/>
        <v>186.81440000000001</v>
      </c>
      <c r="F367" s="4">
        <f t="shared" si="17"/>
        <v>4.004400000000004</v>
      </c>
      <c r="G367" s="12">
        <v>2023</v>
      </c>
    </row>
    <row r="368" spans="1:7" x14ac:dyDescent="0.2">
      <c r="A368" s="18">
        <v>44946.675844907404</v>
      </c>
      <c r="B368" s="4">
        <v>1.4100000000000001</v>
      </c>
      <c r="C368" s="4">
        <v>1.1399999999999999</v>
      </c>
      <c r="D368" s="4">
        <f t="shared" si="16"/>
        <v>1.6073999999999999</v>
      </c>
      <c r="E368" s="4">
        <f t="shared" si="18"/>
        <v>186.82580000000002</v>
      </c>
      <c r="F368" s="4">
        <f t="shared" si="17"/>
        <v>4.0158000000000129</v>
      </c>
      <c r="G368" s="12">
        <v>2023</v>
      </c>
    </row>
    <row r="369" spans="1:7" x14ac:dyDescent="0.2">
      <c r="A369" s="18">
        <v>44947.464409722219</v>
      </c>
      <c r="B369" s="4">
        <v>1.42</v>
      </c>
      <c r="C369" s="4">
        <v>1.1399999999999999</v>
      </c>
      <c r="D369" s="4">
        <f t="shared" si="16"/>
        <v>1.6187999999999998</v>
      </c>
      <c r="E369" s="4">
        <f t="shared" si="18"/>
        <v>186.8372</v>
      </c>
      <c r="F369" s="4">
        <f t="shared" si="17"/>
        <v>4.0271999999999935</v>
      </c>
      <c r="G369" s="12">
        <v>2023</v>
      </c>
    </row>
    <row r="370" spans="1:7" x14ac:dyDescent="0.2">
      <c r="A370" s="18">
        <v>44947.513489583333</v>
      </c>
      <c r="B370" s="4">
        <v>1.4299999999999997</v>
      </c>
      <c r="C370" s="4">
        <v>1.1399999999999999</v>
      </c>
      <c r="D370" s="4">
        <f t="shared" si="16"/>
        <v>1.6301999999999994</v>
      </c>
      <c r="E370" s="4">
        <f t="shared" si="18"/>
        <v>186.8486</v>
      </c>
      <c r="F370" s="4">
        <f t="shared" si="17"/>
        <v>4.0386000000000024</v>
      </c>
      <c r="G370" s="12">
        <v>2023</v>
      </c>
    </row>
    <row r="371" spans="1:7" x14ac:dyDescent="0.2">
      <c r="A371" s="18">
        <v>44949.45815972222</v>
      </c>
      <c r="B371" s="4">
        <v>1.4399999999999995</v>
      </c>
      <c r="C371" s="4">
        <v>1.1399999999999999</v>
      </c>
      <c r="D371" s="4">
        <f t="shared" si="16"/>
        <v>1.6415999999999993</v>
      </c>
      <c r="E371" s="4">
        <f t="shared" si="18"/>
        <v>186.86</v>
      </c>
      <c r="F371" s="4">
        <f t="shared" si="17"/>
        <v>4.0500000000000114</v>
      </c>
      <c r="G371" s="12">
        <v>2023</v>
      </c>
    </row>
    <row r="372" spans="1:7" x14ac:dyDescent="0.2">
      <c r="A372" s="18">
        <v>44949.463333333333</v>
      </c>
      <c r="B372" s="4">
        <v>1.4499999999999993</v>
      </c>
      <c r="C372" s="4">
        <v>1.1399999999999999</v>
      </c>
      <c r="D372" s="4">
        <f t="shared" si="16"/>
        <v>1.6529999999999991</v>
      </c>
      <c r="E372" s="4">
        <f t="shared" si="18"/>
        <v>186.87139999999999</v>
      </c>
      <c r="F372" s="4">
        <f t="shared" si="17"/>
        <v>4.0613999999999919</v>
      </c>
      <c r="G372" s="12">
        <v>2023</v>
      </c>
    </row>
    <row r="373" spans="1:7" x14ac:dyDescent="0.2">
      <c r="A373" s="18">
        <v>44949.46837962963</v>
      </c>
      <c r="B373" s="4">
        <v>1.4599999999999991</v>
      </c>
      <c r="C373" s="4">
        <v>1.1399999999999999</v>
      </c>
      <c r="D373" s="4">
        <f t="shared" ref="D373:D436" si="19">B373*C373</f>
        <v>1.6643999999999988</v>
      </c>
      <c r="E373" s="4">
        <f t="shared" si="18"/>
        <v>186.8828</v>
      </c>
      <c r="F373" s="4">
        <f t="shared" si="17"/>
        <v>4.0728000000000009</v>
      </c>
      <c r="G373" s="12">
        <v>2023</v>
      </c>
    </row>
    <row r="374" spans="1:7" x14ac:dyDescent="0.2">
      <c r="A374" s="18">
        <v>44949.473582175924</v>
      </c>
      <c r="B374" s="4">
        <v>1.4700000000000006</v>
      </c>
      <c r="C374" s="4">
        <v>1.1399999999999999</v>
      </c>
      <c r="D374" s="4">
        <f t="shared" si="19"/>
        <v>1.6758000000000006</v>
      </c>
      <c r="E374" s="4">
        <f t="shared" si="18"/>
        <v>186.89420000000001</v>
      </c>
      <c r="F374" s="4">
        <f t="shared" si="17"/>
        <v>4.0842000000000098</v>
      </c>
      <c r="G374" s="12">
        <v>2023</v>
      </c>
    </row>
    <row r="375" spans="1:7" x14ac:dyDescent="0.2">
      <c r="A375" s="18">
        <v>44949.478854166664</v>
      </c>
      <c r="B375" s="4">
        <v>1.4800000000000004</v>
      </c>
      <c r="C375" s="4">
        <v>1.1399999999999999</v>
      </c>
      <c r="D375" s="4">
        <f t="shared" si="19"/>
        <v>1.6872000000000003</v>
      </c>
      <c r="E375" s="4">
        <f t="shared" si="18"/>
        <v>186.90559999999999</v>
      </c>
      <c r="F375" s="4">
        <f t="shared" si="17"/>
        <v>4.0955999999999904</v>
      </c>
      <c r="G375" s="12">
        <v>2023</v>
      </c>
    </row>
    <row r="376" spans="1:7" x14ac:dyDescent="0.2">
      <c r="A376" s="18">
        <v>44949.485364583335</v>
      </c>
      <c r="B376" s="4">
        <v>1.4900000000000002</v>
      </c>
      <c r="C376" s="4">
        <v>1.1399999999999999</v>
      </c>
      <c r="D376" s="4">
        <f t="shared" si="19"/>
        <v>1.6986000000000001</v>
      </c>
      <c r="E376" s="4">
        <f t="shared" si="18"/>
        <v>186.917</v>
      </c>
      <c r="F376" s="4">
        <f t="shared" si="17"/>
        <v>4.1069999999999993</v>
      </c>
      <c r="G376" s="12">
        <v>2023</v>
      </c>
    </row>
    <row r="377" spans="1:7" x14ac:dyDescent="0.2">
      <c r="A377" s="18">
        <v>44949.491788194442</v>
      </c>
      <c r="B377" s="4">
        <v>1.5</v>
      </c>
      <c r="C377" s="4">
        <v>1.1399999999999999</v>
      </c>
      <c r="D377" s="4">
        <f t="shared" si="19"/>
        <v>1.71</v>
      </c>
      <c r="E377" s="4">
        <f t="shared" si="18"/>
        <v>186.92840000000001</v>
      </c>
      <c r="F377" s="4">
        <f t="shared" si="17"/>
        <v>4.1184000000000083</v>
      </c>
      <c r="G377" s="12">
        <v>2023</v>
      </c>
    </row>
    <row r="378" spans="1:7" x14ac:dyDescent="0.2">
      <c r="A378" s="18">
        <v>44949.497696759259</v>
      </c>
      <c r="B378" s="4">
        <v>1.5099999999999998</v>
      </c>
      <c r="C378" s="4">
        <v>1.1399999999999999</v>
      </c>
      <c r="D378" s="4">
        <f t="shared" si="19"/>
        <v>1.7213999999999996</v>
      </c>
      <c r="E378" s="4">
        <f t="shared" si="18"/>
        <v>186.93979999999999</v>
      </c>
      <c r="F378" s="4">
        <f t="shared" si="17"/>
        <v>4.1297999999999888</v>
      </c>
      <c r="G378" s="12">
        <v>2023</v>
      </c>
    </row>
    <row r="379" spans="1:7" x14ac:dyDescent="0.2">
      <c r="A379" s="18">
        <v>44949.503628472223</v>
      </c>
      <c r="B379" s="4">
        <v>1.5199999999999996</v>
      </c>
      <c r="C379" s="4">
        <v>1.1399999999999999</v>
      </c>
      <c r="D379" s="4">
        <f t="shared" si="19"/>
        <v>1.7327999999999995</v>
      </c>
      <c r="E379" s="4">
        <f t="shared" si="18"/>
        <v>186.9512</v>
      </c>
      <c r="F379" s="4">
        <f t="shared" si="17"/>
        <v>4.1411999999999978</v>
      </c>
      <c r="G379" s="12">
        <v>2023</v>
      </c>
    </row>
    <row r="380" spans="1:7" x14ac:dyDescent="0.2">
      <c r="A380" s="18">
        <v>44949.511631944442</v>
      </c>
      <c r="B380" s="4">
        <v>1.5299999999999994</v>
      </c>
      <c r="C380" s="4">
        <v>1.1399999999999999</v>
      </c>
      <c r="D380" s="4">
        <f t="shared" si="19"/>
        <v>1.7441999999999991</v>
      </c>
      <c r="E380" s="4">
        <f t="shared" si="18"/>
        <v>186.96260000000001</v>
      </c>
      <c r="F380" s="4">
        <f t="shared" si="17"/>
        <v>4.1526000000000067</v>
      </c>
      <c r="G380" s="12">
        <v>2023</v>
      </c>
    </row>
    <row r="381" spans="1:7" x14ac:dyDescent="0.2">
      <c r="A381" s="18">
        <v>44949.518987268515</v>
      </c>
      <c r="B381" s="4">
        <v>1.5399999999999991</v>
      </c>
      <c r="C381" s="4">
        <v>1.1399999999999999</v>
      </c>
      <c r="D381" s="4">
        <f t="shared" si="19"/>
        <v>1.7555999999999989</v>
      </c>
      <c r="E381" s="4">
        <f t="shared" si="18"/>
        <v>186.97399999999999</v>
      </c>
      <c r="F381" s="4">
        <f t="shared" si="17"/>
        <v>4.1639999999999873</v>
      </c>
      <c r="G381" s="12">
        <v>2023</v>
      </c>
    </row>
    <row r="382" spans="1:7" x14ac:dyDescent="0.2">
      <c r="A382" s="18">
        <v>44949.525543981479</v>
      </c>
      <c r="B382" s="4">
        <v>1.5500000000000007</v>
      </c>
      <c r="C382" s="4">
        <v>1.1399999999999999</v>
      </c>
      <c r="D382" s="4">
        <f t="shared" si="19"/>
        <v>1.7670000000000006</v>
      </c>
      <c r="E382" s="4">
        <f t="shared" si="18"/>
        <v>186.9854</v>
      </c>
      <c r="F382" s="4">
        <f t="shared" si="17"/>
        <v>4.1753999999999962</v>
      </c>
      <c r="G382" s="12">
        <v>2023</v>
      </c>
    </row>
    <row r="383" spans="1:7" x14ac:dyDescent="0.2">
      <c r="A383" s="18">
        <v>44949.533032407409</v>
      </c>
      <c r="B383" s="4">
        <v>1.5600000000000005</v>
      </c>
      <c r="C383" s="4">
        <v>1.1399999999999999</v>
      </c>
      <c r="D383" s="4">
        <f t="shared" si="19"/>
        <v>1.7784000000000004</v>
      </c>
      <c r="E383" s="4">
        <f t="shared" si="18"/>
        <v>186.99680000000001</v>
      </c>
      <c r="F383" s="4">
        <f t="shared" si="17"/>
        <v>4.1868000000000052</v>
      </c>
      <c r="G383" s="12">
        <v>2023</v>
      </c>
    </row>
    <row r="384" spans="1:7" x14ac:dyDescent="0.2">
      <c r="A384" s="18">
        <v>44949.544305555559</v>
      </c>
      <c r="B384" s="4">
        <v>1.5700000000000003</v>
      </c>
      <c r="C384" s="4">
        <v>1.1399999999999999</v>
      </c>
      <c r="D384" s="4">
        <f t="shared" si="19"/>
        <v>1.7898000000000003</v>
      </c>
      <c r="E384" s="4">
        <f t="shared" si="18"/>
        <v>187.00820000000002</v>
      </c>
      <c r="F384" s="4">
        <f t="shared" si="17"/>
        <v>4.1982000000000141</v>
      </c>
      <c r="G384" s="12">
        <v>2023</v>
      </c>
    </row>
    <row r="385" spans="1:7" x14ac:dyDescent="0.2">
      <c r="A385" s="18">
        <v>44949.558321759258</v>
      </c>
      <c r="B385" s="4">
        <v>1.58</v>
      </c>
      <c r="C385" s="4">
        <v>1.1399999999999999</v>
      </c>
      <c r="D385" s="4">
        <f t="shared" si="19"/>
        <v>1.8011999999999999</v>
      </c>
      <c r="E385" s="4">
        <f t="shared" si="18"/>
        <v>187.0196</v>
      </c>
      <c r="F385" s="4">
        <f t="shared" si="17"/>
        <v>4.2095999999999947</v>
      </c>
      <c r="G385" s="12">
        <v>2023</v>
      </c>
    </row>
    <row r="386" spans="1:7" x14ac:dyDescent="0.2">
      <c r="A386" s="18">
        <v>44949.607638888891</v>
      </c>
      <c r="B386" s="4">
        <v>1.5899999999999999</v>
      </c>
      <c r="C386" s="4">
        <v>1.1399999999999999</v>
      </c>
      <c r="D386" s="4">
        <f t="shared" si="19"/>
        <v>1.8125999999999998</v>
      </c>
      <c r="E386" s="4">
        <f t="shared" si="18"/>
        <v>187.03100000000001</v>
      </c>
      <c r="F386" s="4">
        <f t="shared" si="17"/>
        <v>4.2210000000000036</v>
      </c>
      <c r="G386" s="12">
        <v>2023</v>
      </c>
    </row>
    <row r="387" spans="1:7" x14ac:dyDescent="0.2">
      <c r="A387" s="18">
        <v>44956.734785879627</v>
      </c>
      <c r="B387" s="4">
        <v>1.5999999999999996</v>
      </c>
      <c r="C387" s="4">
        <v>1.1399999999999999</v>
      </c>
      <c r="D387" s="4">
        <f t="shared" si="19"/>
        <v>1.8239999999999994</v>
      </c>
      <c r="E387" s="4">
        <f t="shared" si="18"/>
        <v>187.04240000000001</v>
      </c>
      <c r="F387" s="4">
        <f t="shared" ref="F387:F450" si="20">E387-182.81</f>
        <v>4.2324000000000126</v>
      </c>
      <c r="G387" s="12">
        <v>2023</v>
      </c>
    </row>
    <row r="388" spans="1:7" x14ac:dyDescent="0.2">
      <c r="A388" s="18">
        <v>44957.407754629632</v>
      </c>
      <c r="B388" s="4">
        <v>1.6099999999999994</v>
      </c>
      <c r="C388" s="4">
        <v>1.1399999999999999</v>
      </c>
      <c r="D388" s="4">
        <f t="shared" si="19"/>
        <v>1.8353999999999993</v>
      </c>
      <c r="E388" s="4">
        <f t="shared" si="18"/>
        <v>187.0538</v>
      </c>
      <c r="F388" s="4">
        <f t="shared" si="20"/>
        <v>4.2437999999999931</v>
      </c>
      <c r="G388" s="12">
        <v>2023</v>
      </c>
    </row>
    <row r="389" spans="1:7" x14ac:dyDescent="0.2">
      <c r="A389" s="18">
        <v>44957.442725694447</v>
      </c>
      <c r="B389" s="4">
        <v>1.6199999999999992</v>
      </c>
      <c r="C389" s="4">
        <v>1.1399999999999999</v>
      </c>
      <c r="D389" s="4">
        <f t="shared" si="19"/>
        <v>1.8467999999999989</v>
      </c>
      <c r="E389" s="4">
        <f t="shared" si="18"/>
        <v>187.0652</v>
      </c>
      <c r="F389" s="4">
        <f t="shared" si="20"/>
        <v>4.2552000000000021</v>
      </c>
      <c r="G389" s="12">
        <v>2023</v>
      </c>
    </row>
    <row r="390" spans="1:7" x14ac:dyDescent="0.2">
      <c r="A390" s="18">
        <v>44972.432667824076</v>
      </c>
      <c r="B390" s="4">
        <v>1.6300000000000008</v>
      </c>
      <c r="C390" s="4">
        <v>1.1399999999999999</v>
      </c>
      <c r="D390" s="4">
        <f t="shared" si="19"/>
        <v>1.8582000000000007</v>
      </c>
      <c r="E390" s="4">
        <f t="shared" si="18"/>
        <v>187.07660000000001</v>
      </c>
      <c r="F390" s="4">
        <f t="shared" si="20"/>
        <v>4.2666000000000111</v>
      </c>
      <c r="G390" s="12">
        <v>2023</v>
      </c>
    </row>
    <row r="391" spans="1:7" x14ac:dyDescent="0.2">
      <c r="A391" s="18">
        <v>44972.440347222226</v>
      </c>
      <c r="B391" s="4">
        <v>1.6400000000000006</v>
      </c>
      <c r="C391" s="4">
        <v>1.1399999999999999</v>
      </c>
      <c r="D391" s="4">
        <f t="shared" si="19"/>
        <v>1.8696000000000006</v>
      </c>
      <c r="E391" s="4">
        <f t="shared" si="18"/>
        <v>187.08799999999999</v>
      </c>
      <c r="F391" s="4">
        <f t="shared" si="20"/>
        <v>4.2779999999999916</v>
      </c>
      <c r="G391" s="12">
        <v>2023</v>
      </c>
    </row>
    <row r="392" spans="1:7" x14ac:dyDescent="0.2">
      <c r="A392" s="18">
        <v>44972.442557870374</v>
      </c>
      <c r="B392" s="4">
        <v>1.6500000000000004</v>
      </c>
      <c r="C392" s="4">
        <v>1.1399999999999999</v>
      </c>
      <c r="D392" s="4">
        <f t="shared" si="19"/>
        <v>1.8810000000000002</v>
      </c>
      <c r="E392" s="4">
        <f t="shared" si="18"/>
        <v>187.0994</v>
      </c>
      <c r="F392" s="4">
        <f t="shared" si="20"/>
        <v>4.2894000000000005</v>
      </c>
      <c r="G392" s="12">
        <v>2023</v>
      </c>
    </row>
    <row r="393" spans="1:7" x14ac:dyDescent="0.2">
      <c r="A393" s="18">
        <v>44972.446284722224</v>
      </c>
      <c r="B393" s="4">
        <v>1.6600000000000001</v>
      </c>
      <c r="C393" s="4">
        <v>1.1399999999999999</v>
      </c>
      <c r="D393" s="4">
        <f t="shared" si="19"/>
        <v>1.8924000000000001</v>
      </c>
      <c r="E393" s="4">
        <f t="shared" si="18"/>
        <v>187.11080000000001</v>
      </c>
      <c r="F393" s="4">
        <f t="shared" si="20"/>
        <v>4.3008000000000095</v>
      </c>
      <c r="G393" s="12">
        <v>2023</v>
      </c>
    </row>
    <row r="394" spans="1:7" x14ac:dyDescent="0.2">
      <c r="A394" s="18">
        <v>44972.451672453702</v>
      </c>
      <c r="B394" s="4">
        <v>1.67</v>
      </c>
      <c r="C394" s="4">
        <v>1.1399999999999999</v>
      </c>
      <c r="D394" s="4">
        <f t="shared" si="19"/>
        <v>1.9037999999999997</v>
      </c>
      <c r="E394" s="4">
        <f t="shared" si="18"/>
        <v>187.12219999999999</v>
      </c>
      <c r="F394" s="4">
        <f t="shared" si="20"/>
        <v>4.31219999999999</v>
      </c>
      <c r="G394" s="12">
        <v>2023</v>
      </c>
    </row>
    <row r="395" spans="1:7" x14ac:dyDescent="0.2">
      <c r="A395" s="18">
        <v>44972.459687499999</v>
      </c>
      <c r="B395" s="4">
        <v>1.6799999999999997</v>
      </c>
      <c r="C395" s="4">
        <v>1.1399999999999999</v>
      </c>
      <c r="D395" s="4">
        <f t="shared" si="19"/>
        <v>1.9151999999999996</v>
      </c>
      <c r="E395" s="4">
        <f t="shared" si="18"/>
        <v>187.1336</v>
      </c>
      <c r="F395" s="4">
        <f t="shared" si="20"/>
        <v>4.323599999999999</v>
      </c>
      <c r="G395" s="12">
        <v>2023</v>
      </c>
    </row>
    <row r="396" spans="1:7" x14ac:dyDescent="0.2">
      <c r="A396" s="18">
        <v>44972.468605324073</v>
      </c>
      <c r="B396" s="4">
        <v>1.6899999999999995</v>
      </c>
      <c r="C396" s="4">
        <v>1.1399999999999999</v>
      </c>
      <c r="D396" s="4">
        <f t="shared" si="19"/>
        <v>1.9265999999999992</v>
      </c>
      <c r="E396" s="4">
        <f t="shared" si="18"/>
        <v>187.14500000000001</v>
      </c>
      <c r="F396" s="4">
        <f t="shared" si="20"/>
        <v>4.335000000000008</v>
      </c>
      <c r="G396" s="12">
        <v>2023</v>
      </c>
    </row>
    <row r="397" spans="1:7" x14ac:dyDescent="0.2">
      <c r="A397" s="18">
        <v>44972.478877314818</v>
      </c>
      <c r="B397" s="4">
        <v>1.6999999999999993</v>
      </c>
      <c r="C397" s="4">
        <v>1.1399999999999999</v>
      </c>
      <c r="D397" s="4">
        <f t="shared" si="19"/>
        <v>1.9379999999999991</v>
      </c>
      <c r="E397" s="4">
        <f t="shared" si="18"/>
        <v>187.15639999999999</v>
      </c>
      <c r="F397" s="4">
        <f t="shared" si="20"/>
        <v>4.3463999999999885</v>
      </c>
      <c r="G397" s="12">
        <v>2023</v>
      </c>
    </row>
    <row r="398" spans="1:7" x14ac:dyDescent="0.2">
      <c r="A398" s="18">
        <v>44972.497910879632</v>
      </c>
      <c r="B398" s="4">
        <v>1.7099999999999991</v>
      </c>
      <c r="C398" s="4">
        <v>1.1399999999999999</v>
      </c>
      <c r="D398" s="4">
        <f t="shared" si="19"/>
        <v>1.9493999999999987</v>
      </c>
      <c r="E398" s="4">
        <f t="shared" si="18"/>
        <v>187.1678</v>
      </c>
      <c r="F398" s="4">
        <f t="shared" si="20"/>
        <v>4.3577999999999975</v>
      </c>
      <c r="G398" s="12">
        <v>2023</v>
      </c>
    </row>
    <row r="399" spans="1:7" x14ac:dyDescent="0.2">
      <c r="A399" s="18">
        <v>44972.531776620373</v>
      </c>
      <c r="B399" s="4">
        <v>1.7200000000000006</v>
      </c>
      <c r="C399" s="4">
        <v>1.1399999999999999</v>
      </c>
      <c r="D399" s="4">
        <f t="shared" si="19"/>
        <v>1.9608000000000005</v>
      </c>
      <c r="E399" s="4">
        <f t="shared" si="18"/>
        <v>187.17920000000001</v>
      </c>
      <c r="F399" s="4">
        <f t="shared" si="20"/>
        <v>4.3692000000000064</v>
      </c>
      <c r="G399" s="12">
        <v>2023</v>
      </c>
    </row>
    <row r="400" spans="1:7" x14ac:dyDescent="0.2">
      <c r="A400" s="18">
        <v>44979.146232638886</v>
      </c>
      <c r="B400" s="4">
        <v>1.7300000000000004</v>
      </c>
      <c r="C400" s="4">
        <v>1.1399999999999999</v>
      </c>
      <c r="D400" s="4">
        <f t="shared" si="19"/>
        <v>1.9722000000000004</v>
      </c>
      <c r="E400" s="4">
        <f t="shared" si="18"/>
        <v>187.19059999999999</v>
      </c>
      <c r="F400" s="4">
        <f t="shared" si="20"/>
        <v>4.3805999999999869</v>
      </c>
      <c r="G400" s="12">
        <v>2023</v>
      </c>
    </row>
    <row r="401" spans="1:7" x14ac:dyDescent="0.2">
      <c r="A401" s="18">
        <v>44979.148379629631</v>
      </c>
      <c r="B401" s="4">
        <v>1.7400000000000002</v>
      </c>
      <c r="C401" s="4">
        <v>1.1399999999999999</v>
      </c>
      <c r="D401" s="4">
        <f t="shared" si="19"/>
        <v>1.9836</v>
      </c>
      <c r="E401" s="4">
        <f t="shared" si="18"/>
        <v>187.202</v>
      </c>
      <c r="F401" s="4">
        <f t="shared" si="20"/>
        <v>4.3919999999999959</v>
      </c>
      <c r="G401" s="12">
        <v>2023</v>
      </c>
    </row>
    <row r="402" spans="1:7" x14ac:dyDescent="0.2">
      <c r="A402" s="18">
        <v>44979.150434027775</v>
      </c>
      <c r="B402" s="4">
        <v>1.75</v>
      </c>
      <c r="C402" s="4">
        <v>1.1399999999999999</v>
      </c>
      <c r="D402" s="4">
        <f t="shared" si="19"/>
        <v>1.9949999999999999</v>
      </c>
      <c r="E402" s="4">
        <f t="shared" si="18"/>
        <v>187.21340000000001</v>
      </c>
      <c r="F402" s="4">
        <f t="shared" si="20"/>
        <v>4.4034000000000049</v>
      </c>
      <c r="G402" s="12">
        <v>2023</v>
      </c>
    </row>
    <row r="403" spans="1:7" x14ac:dyDescent="0.2">
      <c r="A403" s="18">
        <v>44979.154820601849</v>
      </c>
      <c r="B403" s="4">
        <v>1.7599999999999998</v>
      </c>
      <c r="C403" s="4">
        <v>1.1399999999999999</v>
      </c>
      <c r="D403" s="4">
        <f t="shared" si="19"/>
        <v>2.0063999999999997</v>
      </c>
      <c r="E403" s="4">
        <f t="shared" si="18"/>
        <v>187.22480000000002</v>
      </c>
      <c r="F403" s="4">
        <f t="shared" si="20"/>
        <v>4.4148000000000138</v>
      </c>
      <c r="G403" s="12">
        <v>2023</v>
      </c>
    </row>
    <row r="404" spans="1:7" x14ac:dyDescent="0.2">
      <c r="A404" s="18">
        <v>44979.43050347222</v>
      </c>
      <c r="B404" s="4">
        <v>1.7699999999999996</v>
      </c>
      <c r="C404" s="4">
        <v>1.1399999999999999</v>
      </c>
      <c r="D404" s="4">
        <f t="shared" si="19"/>
        <v>2.0177999999999994</v>
      </c>
      <c r="E404" s="4">
        <f t="shared" si="18"/>
        <v>187.2362</v>
      </c>
      <c r="F404" s="4">
        <f t="shared" si="20"/>
        <v>4.4261999999999944</v>
      </c>
      <c r="G404" s="12">
        <v>2023</v>
      </c>
    </row>
    <row r="405" spans="1:7" x14ac:dyDescent="0.2">
      <c r="A405" s="18">
        <v>44979.44159722222</v>
      </c>
      <c r="B405" s="4">
        <v>1.7799999999999994</v>
      </c>
      <c r="C405" s="4">
        <v>1.1399999999999999</v>
      </c>
      <c r="D405" s="4">
        <f t="shared" si="19"/>
        <v>2.029199999999999</v>
      </c>
      <c r="E405" s="4">
        <f t="shared" si="18"/>
        <v>187.24760000000001</v>
      </c>
      <c r="F405" s="4">
        <f t="shared" si="20"/>
        <v>4.4376000000000033</v>
      </c>
      <c r="G405" s="12">
        <v>2023</v>
      </c>
    </row>
    <row r="406" spans="1:7" x14ac:dyDescent="0.2">
      <c r="A406" s="18">
        <v>44979.449461805554</v>
      </c>
      <c r="B406" s="4">
        <v>1.7899999999999991</v>
      </c>
      <c r="C406" s="4">
        <v>1.1399999999999999</v>
      </c>
      <c r="D406" s="4">
        <f t="shared" si="19"/>
        <v>2.0405999999999986</v>
      </c>
      <c r="E406" s="4">
        <f t="shared" si="18"/>
        <v>187.25900000000001</v>
      </c>
      <c r="F406" s="4">
        <f t="shared" si="20"/>
        <v>4.4490000000000123</v>
      </c>
      <c r="G406" s="12">
        <v>2023</v>
      </c>
    </row>
    <row r="407" spans="1:7" x14ac:dyDescent="0.2">
      <c r="A407" s="18">
        <v>44979.460486111115</v>
      </c>
      <c r="B407" s="4">
        <v>1.8000000000000007</v>
      </c>
      <c r="C407" s="4">
        <v>1.1399999999999999</v>
      </c>
      <c r="D407" s="4">
        <f t="shared" si="19"/>
        <v>2.0520000000000005</v>
      </c>
      <c r="E407" s="4">
        <f t="shared" si="18"/>
        <v>187.2704</v>
      </c>
      <c r="F407" s="4">
        <f t="shared" si="20"/>
        <v>4.4603999999999928</v>
      </c>
      <c r="G407" s="12">
        <v>2023</v>
      </c>
    </row>
    <row r="408" spans="1:7" x14ac:dyDescent="0.2">
      <c r="A408" s="18">
        <v>44979.469247685185</v>
      </c>
      <c r="B408" s="4">
        <v>1.8100000000000005</v>
      </c>
      <c r="C408" s="4">
        <v>1.1399999999999999</v>
      </c>
      <c r="D408" s="4">
        <f t="shared" si="19"/>
        <v>2.0634000000000006</v>
      </c>
      <c r="E408" s="4">
        <f t="shared" si="18"/>
        <v>187.2818</v>
      </c>
      <c r="F408" s="4">
        <f t="shared" si="20"/>
        <v>4.4718000000000018</v>
      </c>
      <c r="G408" s="12">
        <v>2023</v>
      </c>
    </row>
    <row r="409" spans="1:7" x14ac:dyDescent="0.2">
      <c r="A409" s="18">
        <v>44979.481082175924</v>
      </c>
      <c r="B409" s="4">
        <v>1.8200000000000003</v>
      </c>
      <c r="C409" s="4">
        <v>1.1399999999999999</v>
      </c>
      <c r="D409" s="4">
        <f t="shared" si="19"/>
        <v>2.0748000000000002</v>
      </c>
      <c r="E409" s="4">
        <f t="shared" si="18"/>
        <v>187.29320000000001</v>
      </c>
      <c r="F409" s="4">
        <f t="shared" si="20"/>
        <v>4.4832000000000107</v>
      </c>
      <c r="G409" s="12">
        <v>2023</v>
      </c>
    </row>
    <row r="410" spans="1:7" x14ac:dyDescent="0.2">
      <c r="A410" s="18">
        <v>44979.492476851854</v>
      </c>
      <c r="B410" s="4">
        <v>1.83</v>
      </c>
      <c r="C410" s="4">
        <v>1.1399999999999999</v>
      </c>
      <c r="D410" s="4">
        <f t="shared" si="19"/>
        <v>2.0861999999999998</v>
      </c>
      <c r="E410" s="4">
        <f t="shared" si="18"/>
        <v>187.30459999999999</v>
      </c>
      <c r="F410" s="4">
        <f t="shared" si="20"/>
        <v>4.4945999999999913</v>
      </c>
      <c r="G410" s="12">
        <v>2023</v>
      </c>
    </row>
    <row r="411" spans="1:7" x14ac:dyDescent="0.2">
      <c r="A411" s="18">
        <v>44979.500144675927</v>
      </c>
      <c r="B411" s="4">
        <v>1.8399999999999999</v>
      </c>
      <c r="C411" s="4">
        <v>1.1399999999999999</v>
      </c>
      <c r="D411" s="4">
        <f t="shared" si="19"/>
        <v>2.0975999999999995</v>
      </c>
      <c r="E411" s="4">
        <f t="shared" si="18"/>
        <v>187.316</v>
      </c>
      <c r="F411" s="4">
        <f t="shared" si="20"/>
        <v>4.5060000000000002</v>
      </c>
      <c r="G411" s="12">
        <v>2023</v>
      </c>
    </row>
    <row r="412" spans="1:7" x14ac:dyDescent="0.2">
      <c r="A412" s="18">
        <v>44979.511608796296</v>
      </c>
      <c r="B412" s="4">
        <v>1.8499999999999996</v>
      </c>
      <c r="C412" s="4">
        <v>1.1399999999999999</v>
      </c>
      <c r="D412" s="4">
        <f t="shared" si="19"/>
        <v>2.1089999999999995</v>
      </c>
      <c r="E412" s="4">
        <f t="shared" si="18"/>
        <v>187.32740000000001</v>
      </c>
      <c r="F412" s="4">
        <f t="shared" si="20"/>
        <v>4.5174000000000092</v>
      </c>
      <c r="G412" s="12">
        <v>2023</v>
      </c>
    </row>
    <row r="413" spans="1:7" x14ac:dyDescent="0.2">
      <c r="A413" s="18">
        <v>44979.519479166665</v>
      </c>
      <c r="B413" s="4">
        <v>1.8599999999999994</v>
      </c>
      <c r="C413" s="4">
        <v>1.1399999999999999</v>
      </c>
      <c r="D413" s="4">
        <f t="shared" si="19"/>
        <v>2.1203999999999992</v>
      </c>
      <c r="E413" s="4">
        <f t="shared" si="18"/>
        <v>187.33879999999999</v>
      </c>
      <c r="F413" s="4">
        <f t="shared" si="20"/>
        <v>4.5287999999999897</v>
      </c>
      <c r="G413" s="12">
        <v>2023</v>
      </c>
    </row>
    <row r="414" spans="1:7" x14ac:dyDescent="0.2">
      <c r="A414" s="18">
        <v>44979.530428240738</v>
      </c>
      <c r="B414" s="4">
        <v>1.8699999999999992</v>
      </c>
      <c r="C414" s="4">
        <v>1.1399999999999999</v>
      </c>
      <c r="D414" s="4">
        <f t="shared" si="19"/>
        <v>2.1317999999999988</v>
      </c>
      <c r="E414" s="4">
        <f t="shared" si="18"/>
        <v>187.3502</v>
      </c>
      <c r="F414" s="4">
        <f t="shared" si="20"/>
        <v>4.5401999999999987</v>
      </c>
      <c r="G414" s="12">
        <v>2023</v>
      </c>
    </row>
    <row r="415" spans="1:7" x14ac:dyDescent="0.2">
      <c r="A415" s="18">
        <v>44981.397008101849</v>
      </c>
      <c r="B415" s="4">
        <v>1.8800000000000008</v>
      </c>
      <c r="C415" s="4">
        <v>1.1399999999999999</v>
      </c>
      <c r="D415" s="4">
        <f t="shared" si="19"/>
        <v>2.1432000000000007</v>
      </c>
      <c r="E415" s="4">
        <f t="shared" si="18"/>
        <v>187.36160000000001</v>
      </c>
      <c r="F415" s="4">
        <f t="shared" si="20"/>
        <v>4.5516000000000076</v>
      </c>
      <c r="G415" s="12">
        <v>2023</v>
      </c>
    </row>
    <row r="416" spans="1:7" x14ac:dyDescent="0.2">
      <c r="A416" s="18">
        <v>44981.415625000001</v>
      </c>
      <c r="B416" s="4">
        <v>1.8900000000000006</v>
      </c>
      <c r="C416" s="4">
        <v>1.1399999999999999</v>
      </c>
      <c r="D416" s="4">
        <f t="shared" si="19"/>
        <v>2.1546000000000003</v>
      </c>
      <c r="E416" s="4">
        <f t="shared" si="18"/>
        <v>187.37299999999999</v>
      </c>
      <c r="F416" s="4">
        <f t="shared" si="20"/>
        <v>4.5629999999999882</v>
      </c>
      <c r="G416" s="12">
        <v>2023</v>
      </c>
    </row>
    <row r="417" spans="1:7" x14ac:dyDescent="0.2">
      <c r="A417" s="18">
        <v>44981.418998842593</v>
      </c>
      <c r="B417" s="4">
        <v>1.9000000000000004</v>
      </c>
      <c r="C417" s="4">
        <v>1.1399999999999999</v>
      </c>
      <c r="D417" s="4">
        <f t="shared" si="19"/>
        <v>2.1660000000000004</v>
      </c>
      <c r="E417" s="4">
        <f t="shared" si="18"/>
        <v>187.3844</v>
      </c>
      <c r="F417" s="4">
        <f t="shared" si="20"/>
        <v>4.5743999999999971</v>
      </c>
      <c r="G417" s="12">
        <v>2023</v>
      </c>
    </row>
    <row r="418" spans="1:7" x14ac:dyDescent="0.2">
      <c r="A418" s="18">
        <v>44986.184351851851</v>
      </c>
      <c r="B418" s="4">
        <v>1.9100000000000001</v>
      </c>
      <c r="C418" s="4">
        <v>1.1399999999999999</v>
      </c>
      <c r="D418" s="4">
        <f t="shared" si="19"/>
        <v>2.1774</v>
      </c>
      <c r="E418" s="4">
        <f t="shared" si="18"/>
        <v>187.39580000000001</v>
      </c>
      <c r="F418" s="4">
        <f t="shared" si="20"/>
        <v>4.5858000000000061</v>
      </c>
      <c r="G418" s="12">
        <v>2023</v>
      </c>
    </row>
    <row r="419" spans="1:7" x14ac:dyDescent="0.2">
      <c r="A419" s="18">
        <v>44986.20462384259</v>
      </c>
      <c r="B419" s="4">
        <v>1.92</v>
      </c>
      <c r="C419" s="4">
        <v>1.1399999999999999</v>
      </c>
      <c r="D419" s="4">
        <f t="shared" si="19"/>
        <v>2.1887999999999996</v>
      </c>
      <c r="E419" s="4">
        <f t="shared" si="18"/>
        <v>187.40719999999999</v>
      </c>
      <c r="F419" s="4">
        <f t="shared" si="20"/>
        <v>4.5971999999999866</v>
      </c>
      <c r="G419" s="12">
        <v>2023</v>
      </c>
    </row>
    <row r="420" spans="1:7" x14ac:dyDescent="0.2">
      <c r="A420" s="18">
        <v>44986.352656249997</v>
      </c>
      <c r="B420" s="4">
        <v>1.9299999999999997</v>
      </c>
      <c r="C420" s="4">
        <v>1.1399999999999999</v>
      </c>
      <c r="D420" s="4">
        <f t="shared" si="19"/>
        <v>2.2001999999999993</v>
      </c>
      <c r="E420" s="4">
        <f t="shared" si="18"/>
        <v>187.4186</v>
      </c>
      <c r="F420" s="4">
        <f t="shared" si="20"/>
        <v>4.6085999999999956</v>
      </c>
      <c r="G420" s="12">
        <v>2023</v>
      </c>
    </row>
    <row r="421" spans="1:7" x14ac:dyDescent="0.2">
      <c r="A421" s="18">
        <v>44986.801400462966</v>
      </c>
      <c r="B421" s="4">
        <v>1.9399999999999995</v>
      </c>
      <c r="C421" s="4">
        <v>1.1399999999999999</v>
      </c>
      <c r="D421" s="4">
        <f t="shared" si="19"/>
        <v>2.2115999999999993</v>
      </c>
      <c r="E421" s="4">
        <f t="shared" ref="E421:E484" si="21">D421+$E$226</f>
        <v>187.43</v>
      </c>
      <c r="F421" s="4">
        <f t="shared" si="20"/>
        <v>4.6200000000000045</v>
      </c>
      <c r="G421" s="12">
        <v>2023</v>
      </c>
    </row>
    <row r="422" spans="1:7" x14ac:dyDescent="0.2">
      <c r="A422" s="18">
        <v>44986.81962962963</v>
      </c>
      <c r="B422" s="4">
        <v>1.9499999999999993</v>
      </c>
      <c r="C422" s="4">
        <v>1.1399999999999999</v>
      </c>
      <c r="D422" s="4">
        <f t="shared" si="19"/>
        <v>2.222999999999999</v>
      </c>
      <c r="E422" s="4">
        <f t="shared" si="21"/>
        <v>187.44139999999999</v>
      </c>
      <c r="F422" s="4">
        <f t="shared" si="20"/>
        <v>4.6313999999999851</v>
      </c>
      <c r="G422" s="12">
        <v>2023</v>
      </c>
    </row>
    <row r="423" spans="1:7" x14ac:dyDescent="0.2">
      <c r="A423" s="18">
        <v>44986.838327546298</v>
      </c>
      <c r="B423" s="4">
        <v>1.9599999999999991</v>
      </c>
      <c r="C423" s="4">
        <v>1.1399999999999999</v>
      </c>
      <c r="D423" s="4">
        <f t="shared" si="19"/>
        <v>2.2343999999999986</v>
      </c>
      <c r="E423" s="4">
        <f t="shared" si="21"/>
        <v>187.4528</v>
      </c>
      <c r="F423" s="4">
        <f t="shared" si="20"/>
        <v>4.642799999999994</v>
      </c>
      <c r="G423" s="12">
        <v>2023</v>
      </c>
    </row>
    <row r="424" spans="1:7" x14ac:dyDescent="0.2">
      <c r="A424" s="18">
        <v>44986.888628472225</v>
      </c>
      <c r="B424" s="4">
        <v>1.9700000000000006</v>
      </c>
      <c r="C424" s="4">
        <v>1.1399999999999999</v>
      </c>
      <c r="D424" s="4">
        <f t="shared" si="19"/>
        <v>2.2458000000000005</v>
      </c>
      <c r="E424" s="4">
        <f t="shared" si="21"/>
        <v>187.46420000000001</v>
      </c>
      <c r="F424" s="4">
        <f t="shared" si="20"/>
        <v>4.654200000000003</v>
      </c>
      <c r="G424" s="12">
        <v>2023</v>
      </c>
    </row>
    <row r="425" spans="1:7" x14ac:dyDescent="0.2">
      <c r="A425" s="18">
        <v>44986.952719907407</v>
      </c>
      <c r="B425" s="4">
        <v>1.9800000000000004</v>
      </c>
      <c r="C425" s="4">
        <v>1.1399999999999999</v>
      </c>
      <c r="D425" s="4">
        <f t="shared" si="19"/>
        <v>2.2572000000000001</v>
      </c>
      <c r="E425" s="4">
        <f t="shared" si="21"/>
        <v>187.47560000000001</v>
      </c>
      <c r="F425" s="4">
        <f t="shared" si="20"/>
        <v>4.665600000000012</v>
      </c>
      <c r="G425" s="12">
        <v>2023</v>
      </c>
    </row>
    <row r="426" spans="1:7" x14ac:dyDescent="0.2">
      <c r="A426" s="18">
        <v>44987.000706018516</v>
      </c>
      <c r="B426" s="4">
        <v>1.9900000000000002</v>
      </c>
      <c r="C426" s="4">
        <v>1.1399999999999999</v>
      </c>
      <c r="D426" s="4">
        <f t="shared" si="19"/>
        <v>2.2686000000000002</v>
      </c>
      <c r="E426" s="4">
        <f t="shared" si="21"/>
        <v>187.48699999999999</v>
      </c>
      <c r="F426" s="4">
        <f t="shared" si="20"/>
        <v>4.6769999999999925</v>
      </c>
      <c r="G426" s="12">
        <v>2023</v>
      </c>
    </row>
    <row r="427" spans="1:7" x14ac:dyDescent="0.2">
      <c r="A427" s="18">
        <v>44987.026817129627</v>
      </c>
      <c r="B427" s="4">
        <v>2</v>
      </c>
      <c r="C427" s="4">
        <v>1.1399999999999999</v>
      </c>
      <c r="D427" s="4">
        <f t="shared" si="19"/>
        <v>2.2799999999999998</v>
      </c>
      <c r="E427" s="4">
        <f t="shared" si="21"/>
        <v>187.4984</v>
      </c>
      <c r="F427" s="4">
        <f t="shared" si="20"/>
        <v>4.6884000000000015</v>
      </c>
      <c r="G427" s="12">
        <v>2023</v>
      </c>
    </row>
    <row r="428" spans="1:7" x14ac:dyDescent="0.2">
      <c r="A428" s="18">
        <v>44995.816822916669</v>
      </c>
      <c r="B428" s="4">
        <v>2.0099999999999998</v>
      </c>
      <c r="C428" s="4">
        <v>1.1399999999999999</v>
      </c>
      <c r="D428" s="4">
        <f t="shared" si="19"/>
        <v>2.2913999999999994</v>
      </c>
      <c r="E428" s="4">
        <f t="shared" si="21"/>
        <v>187.50980000000001</v>
      </c>
      <c r="F428" s="4">
        <f t="shared" si="20"/>
        <v>4.6998000000000104</v>
      </c>
      <c r="G428" s="12">
        <v>2023</v>
      </c>
    </row>
    <row r="429" spans="1:7" x14ac:dyDescent="0.2">
      <c r="A429" s="18">
        <v>44995.819351851853</v>
      </c>
      <c r="B429" s="4">
        <v>2.0199999999999996</v>
      </c>
      <c r="C429" s="4">
        <v>1.1399999999999999</v>
      </c>
      <c r="D429" s="4">
        <f t="shared" si="19"/>
        <v>2.3027999999999995</v>
      </c>
      <c r="E429" s="4">
        <f t="shared" si="21"/>
        <v>187.52119999999999</v>
      </c>
      <c r="F429" s="4">
        <f t="shared" si="20"/>
        <v>4.711199999999991</v>
      </c>
      <c r="G429" s="12">
        <v>2023</v>
      </c>
    </row>
    <row r="430" spans="1:7" x14ac:dyDescent="0.2">
      <c r="A430" s="18">
        <v>44995.823958333334</v>
      </c>
      <c r="B430" s="4">
        <v>2.0299999999999994</v>
      </c>
      <c r="C430" s="4">
        <v>1.1399999999999999</v>
      </c>
      <c r="D430" s="4">
        <f t="shared" si="19"/>
        <v>2.3141999999999991</v>
      </c>
      <c r="E430" s="4">
        <f t="shared" si="21"/>
        <v>187.5326</v>
      </c>
      <c r="F430" s="4">
        <f t="shared" si="20"/>
        <v>4.7225999999999999</v>
      </c>
      <c r="G430" s="12">
        <v>2023</v>
      </c>
    </row>
    <row r="431" spans="1:7" x14ac:dyDescent="0.2">
      <c r="A431" s="18">
        <v>44996.528275462966</v>
      </c>
      <c r="B431" s="4">
        <v>2.0399999999999991</v>
      </c>
      <c r="C431" s="4">
        <v>1.1399999999999999</v>
      </c>
      <c r="D431" s="4">
        <f t="shared" si="19"/>
        <v>2.3255999999999988</v>
      </c>
      <c r="E431" s="4">
        <f t="shared" si="21"/>
        <v>187.54400000000001</v>
      </c>
      <c r="F431" s="4">
        <f t="shared" si="20"/>
        <v>4.7340000000000089</v>
      </c>
      <c r="G431" s="12">
        <v>2023</v>
      </c>
    </row>
    <row r="432" spans="1:7" x14ac:dyDescent="0.2">
      <c r="A432" s="18">
        <v>44996.581817129627</v>
      </c>
      <c r="B432" s="4">
        <v>2.0500000000000007</v>
      </c>
      <c r="C432" s="4">
        <v>1.1399999999999999</v>
      </c>
      <c r="D432" s="4">
        <f t="shared" si="19"/>
        <v>2.3370000000000006</v>
      </c>
      <c r="E432" s="4">
        <f t="shared" si="21"/>
        <v>187.55539999999999</v>
      </c>
      <c r="F432" s="4">
        <f t="shared" si="20"/>
        <v>4.7453999999999894</v>
      </c>
      <c r="G432" s="12">
        <v>2023</v>
      </c>
    </row>
    <row r="433" spans="1:7" x14ac:dyDescent="0.2">
      <c r="A433" s="18">
        <v>44996.585069444445</v>
      </c>
      <c r="B433" s="4">
        <v>2.0600000000000005</v>
      </c>
      <c r="C433" s="4">
        <v>1.1399999999999999</v>
      </c>
      <c r="D433" s="4">
        <f t="shared" si="19"/>
        <v>2.3484000000000003</v>
      </c>
      <c r="E433" s="4">
        <f t="shared" si="21"/>
        <v>187.5668</v>
      </c>
      <c r="F433" s="4">
        <f t="shared" si="20"/>
        <v>4.7567999999999984</v>
      </c>
      <c r="G433" s="12">
        <v>2023</v>
      </c>
    </row>
    <row r="434" spans="1:7" x14ac:dyDescent="0.2">
      <c r="A434" s="18">
        <v>44996.586325231481</v>
      </c>
      <c r="B434" s="4">
        <v>2.0700000000000003</v>
      </c>
      <c r="C434" s="4">
        <v>1.1399999999999999</v>
      </c>
      <c r="D434" s="4">
        <f t="shared" si="19"/>
        <v>2.3598000000000003</v>
      </c>
      <c r="E434" s="4">
        <f t="shared" si="21"/>
        <v>187.57820000000001</v>
      </c>
      <c r="F434" s="4">
        <f t="shared" si="20"/>
        <v>4.7682000000000073</v>
      </c>
      <c r="G434" s="12">
        <v>2023</v>
      </c>
    </row>
    <row r="435" spans="1:7" x14ac:dyDescent="0.2">
      <c r="A435" s="18">
        <v>44996.593443287034</v>
      </c>
      <c r="B435" s="4">
        <v>2.08</v>
      </c>
      <c r="C435" s="4">
        <v>1.1399999999999999</v>
      </c>
      <c r="D435" s="4">
        <f t="shared" si="19"/>
        <v>2.3712</v>
      </c>
      <c r="E435" s="4">
        <f t="shared" si="21"/>
        <v>187.58959999999999</v>
      </c>
      <c r="F435" s="4">
        <f t="shared" si="20"/>
        <v>4.7795999999999879</v>
      </c>
      <c r="G435" s="12">
        <v>2023</v>
      </c>
    </row>
    <row r="436" spans="1:7" x14ac:dyDescent="0.2">
      <c r="A436" s="18">
        <v>44996.59920138889</v>
      </c>
      <c r="B436" s="4">
        <v>2.09</v>
      </c>
      <c r="C436" s="4">
        <v>1.1399999999999999</v>
      </c>
      <c r="D436" s="4">
        <f t="shared" si="19"/>
        <v>2.3825999999999996</v>
      </c>
      <c r="E436" s="4">
        <f t="shared" si="21"/>
        <v>187.601</v>
      </c>
      <c r="F436" s="4">
        <f t="shared" si="20"/>
        <v>4.7909999999999968</v>
      </c>
      <c r="G436" s="12">
        <v>2023</v>
      </c>
    </row>
    <row r="437" spans="1:7" x14ac:dyDescent="0.2">
      <c r="A437" s="18">
        <v>44996.602077546297</v>
      </c>
      <c r="B437" s="4">
        <v>2.0999999999999996</v>
      </c>
      <c r="C437" s="4">
        <v>1.1399999999999999</v>
      </c>
      <c r="D437" s="4">
        <f t="shared" ref="D437:D500" si="22">B437*C437</f>
        <v>2.3939999999999992</v>
      </c>
      <c r="E437" s="4">
        <f t="shared" si="21"/>
        <v>187.61240000000001</v>
      </c>
      <c r="F437" s="4">
        <f t="shared" si="20"/>
        <v>4.8024000000000058</v>
      </c>
      <c r="G437" s="12">
        <v>2023</v>
      </c>
    </row>
    <row r="438" spans="1:7" x14ac:dyDescent="0.2">
      <c r="A438" s="18">
        <v>44996.603333333333</v>
      </c>
      <c r="B438" s="4">
        <v>2.1099999999999994</v>
      </c>
      <c r="C438" s="4">
        <v>1.1399999999999999</v>
      </c>
      <c r="D438" s="4">
        <f t="shared" si="22"/>
        <v>2.4053999999999993</v>
      </c>
      <c r="E438" s="4">
        <f t="shared" si="21"/>
        <v>187.62379999999999</v>
      </c>
      <c r="F438" s="4">
        <f t="shared" si="20"/>
        <v>4.8137999999999863</v>
      </c>
      <c r="G438" s="12">
        <v>2023</v>
      </c>
    </row>
    <row r="439" spans="1:7" x14ac:dyDescent="0.2">
      <c r="A439" s="18">
        <v>44996.60564814815</v>
      </c>
      <c r="B439" s="4">
        <v>2.1199999999999992</v>
      </c>
      <c r="C439" s="4">
        <v>1.1399999999999999</v>
      </c>
      <c r="D439" s="4">
        <f t="shared" si="22"/>
        <v>2.4167999999999989</v>
      </c>
      <c r="E439" s="4">
        <f t="shared" si="21"/>
        <v>187.6352</v>
      </c>
      <c r="F439" s="4">
        <f t="shared" si="20"/>
        <v>4.8251999999999953</v>
      </c>
      <c r="G439" s="12">
        <v>2023</v>
      </c>
    </row>
    <row r="440" spans="1:7" x14ac:dyDescent="0.2">
      <c r="A440" s="18">
        <v>44996.608096064818</v>
      </c>
      <c r="B440" s="4">
        <v>2.1300000000000008</v>
      </c>
      <c r="C440" s="4">
        <v>1.1399999999999999</v>
      </c>
      <c r="D440" s="4">
        <f t="shared" si="22"/>
        <v>2.4282000000000008</v>
      </c>
      <c r="E440" s="4">
        <f t="shared" si="21"/>
        <v>187.64660000000001</v>
      </c>
      <c r="F440" s="4">
        <f t="shared" si="20"/>
        <v>4.8366000000000042</v>
      </c>
      <c r="G440" s="12">
        <v>2023</v>
      </c>
    </row>
    <row r="441" spans="1:7" x14ac:dyDescent="0.2">
      <c r="A441" s="18">
        <v>44996.609797453704</v>
      </c>
      <c r="B441" s="4">
        <v>2.1400000000000006</v>
      </c>
      <c r="C441" s="4">
        <v>1.1399999999999999</v>
      </c>
      <c r="D441" s="4">
        <f t="shared" si="22"/>
        <v>2.4396000000000004</v>
      </c>
      <c r="E441" s="4">
        <f t="shared" si="21"/>
        <v>187.65800000000002</v>
      </c>
      <c r="F441" s="4">
        <f t="shared" si="20"/>
        <v>4.8480000000000132</v>
      </c>
      <c r="G441" s="12">
        <v>2023</v>
      </c>
    </row>
    <row r="442" spans="1:7" x14ac:dyDescent="0.2">
      <c r="A442" s="18">
        <v>44996.612638888888</v>
      </c>
      <c r="B442" s="4">
        <v>2.1500000000000004</v>
      </c>
      <c r="C442" s="4">
        <v>1.1399999999999999</v>
      </c>
      <c r="D442" s="4">
        <f t="shared" si="22"/>
        <v>2.4510000000000001</v>
      </c>
      <c r="E442" s="4">
        <f t="shared" si="21"/>
        <v>187.6694</v>
      </c>
      <c r="F442" s="4">
        <f t="shared" si="20"/>
        <v>4.8593999999999937</v>
      </c>
      <c r="G442" s="12">
        <v>2023</v>
      </c>
    </row>
    <row r="443" spans="1:7" x14ac:dyDescent="0.2">
      <c r="A443" s="18">
        <v>44996.615491898148</v>
      </c>
      <c r="B443" s="4">
        <v>2.16</v>
      </c>
      <c r="C443" s="4">
        <v>1.1399999999999999</v>
      </c>
      <c r="D443" s="4">
        <f t="shared" si="22"/>
        <v>2.4624000000000001</v>
      </c>
      <c r="E443" s="4">
        <f t="shared" si="21"/>
        <v>187.6808</v>
      </c>
      <c r="F443" s="4">
        <f t="shared" si="20"/>
        <v>4.8708000000000027</v>
      </c>
      <c r="G443" s="12">
        <v>2023</v>
      </c>
    </row>
    <row r="444" spans="1:7" x14ac:dyDescent="0.2">
      <c r="A444" s="18">
        <v>44996.616383101849</v>
      </c>
      <c r="B444" s="4">
        <v>2.17</v>
      </c>
      <c r="C444" s="4">
        <v>1.1399999999999999</v>
      </c>
      <c r="D444" s="4">
        <f t="shared" si="22"/>
        <v>2.4737999999999998</v>
      </c>
      <c r="E444" s="4">
        <f t="shared" si="21"/>
        <v>187.69220000000001</v>
      </c>
      <c r="F444" s="4">
        <f t="shared" si="20"/>
        <v>4.8822000000000116</v>
      </c>
      <c r="G444" s="12">
        <v>2023</v>
      </c>
    </row>
    <row r="445" spans="1:7" x14ac:dyDescent="0.2">
      <c r="A445" s="18">
        <v>44996.61928240741</v>
      </c>
      <c r="B445" s="4">
        <v>2.1799999999999997</v>
      </c>
      <c r="C445" s="4">
        <v>1.1399999999999999</v>
      </c>
      <c r="D445" s="4">
        <f t="shared" si="22"/>
        <v>2.4851999999999994</v>
      </c>
      <c r="E445" s="4">
        <f t="shared" si="21"/>
        <v>187.70359999999999</v>
      </c>
      <c r="F445" s="4">
        <f t="shared" si="20"/>
        <v>4.8935999999999922</v>
      </c>
      <c r="G445" s="12">
        <v>2023</v>
      </c>
    </row>
    <row r="446" spans="1:7" x14ac:dyDescent="0.2">
      <c r="A446" s="18">
        <v>44996.626701388886</v>
      </c>
      <c r="B446" s="4">
        <v>2.1899999999999995</v>
      </c>
      <c r="C446" s="4">
        <v>1.1399999999999999</v>
      </c>
      <c r="D446" s="4">
        <f t="shared" si="22"/>
        <v>2.496599999999999</v>
      </c>
      <c r="E446" s="4">
        <f t="shared" si="21"/>
        <v>187.715</v>
      </c>
      <c r="F446" s="4">
        <f t="shared" si="20"/>
        <v>4.9050000000000011</v>
      </c>
      <c r="G446" s="12">
        <v>2023</v>
      </c>
    </row>
    <row r="447" spans="1:7" x14ac:dyDescent="0.2">
      <c r="A447" s="18">
        <v>44996.628553240742</v>
      </c>
      <c r="B447" s="4">
        <v>2.1999999999999993</v>
      </c>
      <c r="C447" s="4">
        <v>1.1399999999999999</v>
      </c>
      <c r="D447" s="4">
        <f t="shared" si="22"/>
        <v>2.5079999999999991</v>
      </c>
      <c r="E447" s="4">
        <f t="shared" si="21"/>
        <v>187.72640000000001</v>
      </c>
      <c r="F447" s="4">
        <f t="shared" si="20"/>
        <v>4.9164000000000101</v>
      </c>
      <c r="G447" s="12">
        <v>2023</v>
      </c>
    </row>
    <row r="448" spans="1:7" x14ac:dyDescent="0.2">
      <c r="A448" s="18">
        <v>44996.630387731479</v>
      </c>
      <c r="B448" s="4">
        <v>2.2099999999999991</v>
      </c>
      <c r="C448" s="4">
        <v>1.1399999999999999</v>
      </c>
      <c r="D448" s="4">
        <f t="shared" si="22"/>
        <v>2.5193999999999988</v>
      </c>
      <c r="E448" s="4">
        <f t="shared" si="21"/>
        <v>187.73779999999999</v>
      </c>
      <c r="F448" s="4">
        <f t="shared" si="20"/>
        <v>4.9277999999999906</v>
      </c>
      <c r="G448" s="12">
        <v>2023</v>
      </c>
    </row>
    <row r="449" spans="1:7" x14ac:dyDescent="0.2">
      <c r="A449" s="18">
        <v>44996.632285879627</v>
      </c>
      <c r="B449" s="4">
        <v>2.2200000000000006</v>
      </c>
      <c r="C449" s="4">
        <v>1.1399999999999999</v>
      </c>
      <c r="D449" s="4">
        <f t="shared" si="22"/>
        <v>2.5308000000000006</v>
      </c>
      <c r="E449" s="4">
        <f t="shared" si="21"/>
        <v>187.7492</v>
      </c>
      <c r="F449" s="4">
        <f t="shared" si="20"/>
        <v>4.9391999999999996</v>
      </c>
      <c r="G449" s="12">
        <v>2023</v>
      </c>
    </row>
    <row r="450" spans="1:7" x14ac:dyDescent="0.2">
      <c r="A450" s="18">
        <v>44996.636012731484</v>
      </c>
      <c r="B450" s="4">
        <v>2.2300000000000004</v>
      </c>
      <c r="C450" s="4">
        <v>1.1399999999999999</v>
      </c>
      <c r="D450" s="4">
        <f t="shared" si="22"/>
        <v>2.5422000000000002</v>
      </c>
      <c r="E450" s="4">
        <f t="shared" si="21"/>
        <v>187.76060000000001</v>
      </c>
      <c r="F450" s="4">
        <f t="shared" si="20"/>
        <v>4.9506000000000085</v>
      </c>
      <c r="G450" s="12">
        <v>2023</v>
      </c>
    </row>
    <row r="451" spans="1:7" x14ac:dyDescent="0.2">
      <c r="A451" s="18">
        <v>44996.640653935188</v>
      </c>
      <c r="B451" s="4">
        <v>2.2400000000000002</v>
      </c>
      <c r="C451" s="4">
        <v>1.1399999999999999</v>
      </c>
      <c r="D451" s="4">
        <f t="shared" si="22"/>
        <v>2.5535999999999999</v>
      </c>
      <c r="E451" s="4">
        <f t="shared" si="21"/>
        <v>187.77199999999999</v>
      </c>
      <c r="F451" s="4">
        <f t="shared" ref="F451:F514" si="23">E451-182.81</f>
        <v>4.9619999999999891</v>
      </c>
      <c r="G451" s="12">
        <v>2023</v>
      </c>
    </row>
    <row r="452" spans="1:7" x14ac:dyDescent="0.2">
      <c r="A452" s="18">
        <v>44996.646973379633</v>
      </c>
      <c r="B452" s="4">
        <v>2.25</v>
      </c>
      <c r="C452" s="4">
        <v>1.1399999999999999</v>
      </c>
      <c r="D452" s="4">
        <f t="shared" si="22"/>
        <v>2.5649999999999999</v>
      </c>
      <c r="E452" s="4">
        <f t="shared" si="21"/>
        <v>187.7834</v>
      </c>
      <c r="F452" s="4">
        <f t="shared" si="23"/>
        <v>4.973399999999998</v>
      </c>
      <c r="G452" s="12">
        <v>2023</v>
      </c>
    </row>
    <row r="453" spans="1:7" x14ac:dyDescent="0.2">
      <c r="A453" s="18">
        <v>44996.649398148147</v>
      </c>
      <c r="B453" s="4">
        <v>2.2599999999999998</v>
      </c>
      <c r="C453" s="4">
        <v>1.1399999999999999</v>
      </c>
      <c r="D453" s="4">
        <f t="shared" si="22"/>
        <v>2.5763999999999996</v>
      </c>
      <c r="E453" s="4">
        <f t="shared" si="21"/>
        <v>187.79480000000001</v>
      </c>
      <c r="F453" s="4">
        <f t="shared" si="23"/>
        <v>4.984800000000007</v>
      </c>
      <c r="G453" s="12">
        <v>2023</v>
      </c>
    </row>
    <row r="454" spans="1:7" x14ac:dyDescent="0.2">
      <c r="A454" s="18">
        <v>44996.6520775463</v>
      </c>
      <c r="B454" s="4">
        <v>2.2699999999999996</v>
      </c>
      <c r="C454" s="4">
        <v>1.1399999999999999</v>
      </c>
      <c r="D454" s="4">
        <f t="shared" si="22"/>
        <v>2.5877999999999992</v>
      </c>
      <c r="E454" s="4">
        <f t="shared" si="21"/>
        <v>187.80619999999999</v>
      </c>
      <c r="F454" s="4">
        <f t="shared" si="23"/>
        <v>4.9961999999999875</v>
      </c>
      <c r="G454" s="12">
        <v>2023</v>
      </c>
    </row>
    <row r="455" spans="1:7" x14ac:dyDescent="0.2">
      <c r="A455" s="18">
        <v>44996.655995370369</v>
      </c>
      <c r="B455" s="4">
        <v>2.2799999999999994</v>
      </c>
      <c r="C455" s="4">
        <v>1.1399999999999999</v>
      </c>
      <c r="D455" s="4">
        <f t="shared" si="22"/>
        <v>2.5991999999999988</v>
      </c>
      <c r="E455" s="4">
        <f t="shared" si="21"/>
        <v>187.8176</v>
      </c>
      <c r="F455" s="4">
        <f t="shared" si="23"/>
        <v>5.0075999999999965</v>
      </c>
      <c r="G455" s="12">
        <v>2023</v>
      </c>
    </row>
    <row r="456" spans="1:7" x14ac:dyDescent="0.2">
      <c r="A456" s="18">
        <v>44996.659560185188</v>
      </c>
      <c r="B456" s="4">
        <v>2.2899999999999991</v>
      </c>
      <c r="C456" s="4">
        <v>1.1399999999999999</v>
      </c>
      <c r="D456" s="4">
        <f t="shared" si="22"/>
        <v>2.6105999999999989</v>
      </c>
      <c r="E456" s="4">
        <f t="shared" si="21"/>
        <v>187.82900000000001</v>
      </c>
      <c r="F456" s="4">
        <f t="shared" si="23"/>
        <v>5.0190000000000055</v>
      </c>
      <c r="G456" s="12">
        <v>2023</v>
      </c>
    </row>
    <row r="457" spans="1:7" x14ac:dyDescent="0.2">
      <c r="A457" s="18">
        <v>44996.668501157408</v>
      </c>
      <c r="B457" s="4">
        <v>2.3000000000000007</v>
      </c>
      <c r="C457" s="4">
        <v>1.1399999999999999</v>
      </c>
      <c r="D457" s="4">
        <f t="shared" si="22"/>
        <v>2.6220000000000008</v>
      </c>
      <c r="E457" s="4">
        <f t="shared" si="21"/>
        <v>187.84040000000002</v>
      </c>
      <c r="F457" s="4">
        <f t="shared" si="23"/>
        <v>5.0304000000000144</v>
      </c>
      <c r="G457" s="12">
        <v>2023</v>
      </c>
    </row>
    <row r="458" spans="1:7" x14ac:dyDescent="0.2">
      <c r="A458" s="18">
        <v>44996.689618055556</v>
      </c>
      <c r="B458" s="4">
        <v>2.3100000000000005</v>
      </c>
      <c r="C458" s="4">
        <v>1.1399999999999999</v>
      </c>
      <c r="D458" s="4">
        <f t="shared" si="22"/>
        <v>2.6334000000000004</v>
      </c>
      <c r="E458" s="4">
        <f t="shared" si="21"/>
        <v>187.8518</v>
      </c>
      <c r="F458" s="4">
        <f t="shared" si="23"/>
        <v>5.041799999999995</v>
      </c>
      <c r="G458" s="12">
        <v>2023</v>
      </c>
    </row>
    <row r="459" spans="1:7" x14ac:dyDescent="0.2">
      <c r="A459" s="18">
        <v>44996.691568287039</v>
      </c>
      <c r="B459" s="4">
        <v>2.3200000000000003</v>
      </c>
      <c r="C459" s="4">
        <v>1.1399999999999999</v>
      </c>
      <c r="D459" s="4">
        <f t="shared" si="22"/>
        <v>2.6448</v>
      </c>
      <c r="E459" s="4">
        <f t="shared" si="21"/>
        <v>187.86320000000001</v>
      </c>
      <c r="F459" s="4">
        <f t="shared" si="23"/>
        <v>5.0532000000000039</v>
      </c>
      <c r="G459" s="12">
        <v>2023</v>
      </c>
    </row>
    <row r="460" spans="1:7" x14ac:dyDescent="0.2">
      <c r="A460" s="18">
        <v>44996.695248842596</v>
      </c>
      <c r="B460" s="4">
        <v>2.33</v>
      </c>
      <c r="C460" s="4">
        <v>1.1399999999999999</v>
      </c>
      <c r="D460" s="4">
        <f t="shared" si="22"/>
        <v>2.6561999999999997</v>
      </c>
      <c r="E460" s="4">
        <f t="shared" si="21"/>
        <v>187.87460000000002</v>
      </c>
      <c r="F460" s="4">
        <f t="shared" si="23"/>
        <v>5.0646000000000129</v>
      </c>
      <c r="G460" s="12">
        <v>2023</v>
      </c>
    </row>
    <row r="461" spans="1:7" x14ac:dyDescent="0.2">
      <c r="A461" s="18">
        <v>44996.697395833333</v>
      </c>
      <c r="B461" s="4">
        <v>2.34</v>
      </c>
      <c r="C461" s="4">
        <v>1.1399999999999999</v>
      </c>
      <c r="D461" s="4">
        <f t="shared" si="22"/>
        <v>2.6675999999999997</v>
      </c>
      <c r="E461" s="4">
        <f t="shared" si="21"/>
        <v>187.886</v>
      </c>
      <c r="F461" s="4">
        <f t="shared" si="23"/>
        <v>5.0759999999999934</v>
      </c>
      <c r="G461" s="12">
        <v>2023</v>
      </c>
    </row>
    <row r="462" spans="1:7" x14ac:dyDescent="0.2">
      <c r="A462" s="18">
        <v>44996.700468750001</v>
      </c>
      <c r="B462" s="4">
        <v>2.3499999999999996</v>
      </c>
      <c r="C462" s="4">
        <v>1.1399999999999999</v>
      </c>
      <c r="D462" s="4">
        <f t="shared" si="22"/>
        <v>2.6789999999999994</v>
      </c>
      <c r="E462" s="4">
        <f t="shared" si="21"/>
        <v>187.8974</v>
      </c>
      <c r="F462" s="4">
        <f t="shared" si="23"/>
        <v>5.0874000000000024</v>
      </c>
      <c r="G462" s="12">
        <v>2023</v>
      </c>
    </row>
    <row r="463" spans="1:7" x14ac:dyDescent="0.2">
      <c r="A463" s="18">
        <v>44996.706909722219</v>
      </c>
      <c r="B463" s="4">
        <v>2.3599999999999994</v>
      </c>
      <c r="C463" s="4">
        <v>1.1399999999999999</v>
      </c>
      <c r="D463" s="4">
        <f t="shared" si="22"/>
        <v>2.690399999999999</v>
      </c>
      <c r="E463" s="4">
        <f t="shared" si="21"/>
        <v>187.90880000000001</v>
      </c>
      <c r="F463" s="4">
        <f t="shared" si="23"/>
        <v>5.0988000000000113</v>
      </c>
      <c r="G463" s="12">
        <v>2023</v>
      </c>
    </row>
    <row r="464" spans="1:7" x14ac:dyDescent="0.2">
      <c r="A464" s="18">
        <v>44996.715509259258</v>
      </c>
      <c r="B464" s="4">
        <v>2.3699999999999992</v>
      </c>
      <c r="C464" s="4">
        <v>1.1399999999999999</v>
      </c>
      <c r="D464" s="4">
        <f t="shared" si="22"/>
        <v>2.7017999999999991</v>
      </c>
      <c r="E464" s="4">
        <f t="shared" si="21"/>
        <v>187.92019999999999</v>
      </c>
      <c r="F464" s="4">
        <f t="shared" si="23"/>
        <v>5.1101999999999919</v>
      </c>
      <c r="G464" s="12">
        <v>2023</v>
      </c>
    </row>
    <row r="465" spans="1:7" x14ac:dyDescent="0.2">
      <c r="A465" s="18">
        <v>44996.725902777776</v>
      </c>
      <c r="B465" s="4">
        <v>2.3800000000000008</v>
      </c>
      <c r="C465" s="4">
        <v>1.1399999999999999</v>
      </c>
      <c r="D465" s="4">
        <f t="shared" si="22"/>
        <v>2.7132000000000005</v>
      </c>
      <c r="E465" s="4">
        <f t="shared" si="21"/>
        <v>187.9316</v>
      </c>
      <c r="F465" s="4">
        <f t="shared" si="23"/>
        <v>5.1216000000000008</v>
      </c>
      <c r="G465" s="12">
        <v>2023</v>
      </c>
    </row>
    <row r="466" spans="1:7" x14ac:dyDescent="0.2">
      <c r="A466" s="18">
        <v>44996.737112268522</v>
      </c>
      <c r="B466" s="4">
        <v>2.3900000000000006</v>
      </c>
      <c r="C466" s="4">
        <v>1.1399999999999999</v>
      </c>
      <c r="D466" s="4">
        <f t="shared" si="22"/>
        <v>2.7246000000000006</v>
      </c>
      <c r="E466" s="4">
        <f t="shared" si="21"/>
        <v>187.94300000000001</v>
      </c>
      <c r="F466" s="4">
        <f t="shared" si="23"/>
        <v>5.1330000000000098</v>
      </c>
      <c r="G466" s="12">
        <v>2023</v>
      </c>
    </row>
    <row r="467" spans="1:7" x14ac:dyDescent="0.2">
      <c r="A467" s="18">
        <v>44996.754988425928</v>
      </c>
      <c r="B467" s="4">
        <v>2.4000000000000004</v>
      </c>
      <c r="C467" s="4">
        <v>1.1399999999999999</v>
      </c>
      <c r="D467" s="4">
        <f t="shared" si="22"/>
        <v>2.7360000000000002</v>
      </c>
      <c r="E467" s="4">
        <f t="shared" si="21"/>
        <v>187.95439999999999</v>
      </c>
      <c r="F467" s="4">
        <f t="shared" si="23"/>
        <v>5.1443999999999903</v>
      </c>
      <c r="G467" s="12">
        <v>2023</v>
      </c>
    </row>
    <row r="468" spans="1:7" x14ac:dyDescent="0.2">
      <c r="A468" s="18">
        <v>44996.771111111113</v>
      </c>
      <c r="B468" s="4">
        <v>2.41</v>
      </c>
      <c r="C468" s="4">
        <v>1.1399999999999999</v>
      </c>
      <c r="D468" s="4">
        <f t="shared" si="22"/>
        <v>2.7473999999999998</v>
      </c>
      <c r="E468" s="4">
        <f t="shared" si="21"/>
        <v>187.9658</v>
      </c>
      <c r="F468" s="4">
        <f t="shared" si="23"/>
        <v>5.1557999999999993</v>
      </c>
      <c r="G468" s="12">
        <v>2023</v>
      </c>
    </row>
    <row r="469" spans="1:7" x14ac:dyDescent="0.2">
      <c r="A469" s="18">
        <v>44996.777407407404</v>
      </c>
      <c r="B469" s="4">
        <v>2.42</v>
      </c>
      <c r="C469" s="4">
        <v>1.1399999999999999</v>
      </c>
      <c r="D469" s="4">
        <f t="shared" si="22"/>
        <v>2.7587999999999995</v>
      </c>
      <c r="E469" s="4">
        <f t="shared" si="21"/>
        <v>187.97720000000001</v>
      </c>
      <c r="F469" s="4">
        <f t="shared" si="23"/>
        <v>5.1672000000000082</v>
      </c>
      <c r="G469" s="12">
        <v>2023</v>
      </c>
    </row>
    <row r="470" spans="1:7" x14ac:dyDescent="0.2">
      <c r="A470" s="18">
        <v>44996.780775462961</v>
      </c>
      <c r="B470" s="4">
        <v>2.4299999999999997</v>
      </c>
      <c r="C470" s="4">
        <v>1.1399999999999999</v>
      </c>
      <c r="D470" s="4">
        <f t="shared" si="22"/>
        <v>2.7701999999999996</v>
      </c>
      <c r="E470" s="4">
        <f t="shared" si="21"/>
        <v>187.98859999999999</v>
      </c>
      <c r="F470" s="4">
        <f t="shared" si="23"/>
        <v>5.1785999999999888</v>
      </c>
      <c r="G470" s="12">
        <v>2023</v>
      </c>
    </row>
    <row r="471" spans="1:7" x14ac:dyDescent="0.2">
      <c r="A471" s="18">
        <v>44996.784918981481</v>
      </c>
      <c r="B471" s="4">
        <v>2.4399999999999995</v>
      </c>
      <c r="C471" s="4">
        <v>1.1399999999999999</v>
      </c>
      <c r="D471" s="4">
        <f t="shared" si="22"/>
        <v>2.7815999999999992</v>
      </c>
      <c r="E471" s="4">
        <f t="shared" si="21"/>
        <v>188</v>
      </c>
      <c r="F471" s="4">
        <f t="shared" si="23"/>
        <v>5.1899999999999977</v>
      </c>
      <c r="G471" s="12">
        <v>2023</v>
      </c>
    </row>
    <row r="472" spans="1:7" x14ac:dyDescent="0.2">
      <c r="A472" s="18">
        <v>44996.787390046295</v>
      </c>
      <c r="B472" s="4">
        <v>2.4499999999999993</v>
      </c>
      <c r="C472" s="4">
        <v>1.1399999999999999</v>
      </c>
      <c r="D472" s="4">
        <f t="shared" si="22"/>
        <v>2.7929999999999988</v>
      </c>
      <c r="E472" s="4">
        <f t="shared" si="21"/>
        <v>188.01140000000001</v>
      </c>
      <c r="F472" s="4">
        <f t="shared" si="23"/>
        <v>5.2014000000000067</v>
      </c>
      <c r="G472" s="12">
        <v>2023</v>
      </c>
    </row>
    <row r="473" spans="1:7" x14ac:dyDescent="0.2">
      <c r="A473" s="18">
        <v>44996.789299768519</v>
      </c>
      <c r="B473" s="4">
        <v>2.4599999999999991</v>
      </c>
      <c r="C473" s="4">
        <v>1.1399999999999999</v>
      </c>
      <c r="D473" s="4">
        <f t="shared" si="22"/>
        <v>2.8043999999999989</v>
      </c>
      <c r="E473" s="4">
        <f t="shared" si="21"/>
        <v>188.02279999999999</v>
      </c>
      <c r="F473" s="4">
        <f t="shared" si="23"/>
        <v>5.2127999999999872</v>
      </c>
      <c r="G473" s="12">
        <v>2023</v>
      </c>
    </row>
    <row r="474" spans="1:7" x14ac:dyDescent="0.2">
      <c r="A474" s="18">
        <v>44996.790792824075</v>
      </c>
      <c r="B474" s="4">
        <v>2.4700000000000006</v>
      </c>
      <c r="C474" s="4">
        <v>1.1399999999999999</v>
      </c>
      <c r="D474" s="4">
        <f t="shared" si="22"/>
        <v>2.8158000000000003</v>
      </c>
      <c r="E474" s="4">
        <f t="shared" si="21"/>
        <v>188.0342</v>
      </c>
      <c r="F474" s="4">
        <f t="shared" si="23"/>
        <v>5.2241999999999962</v>
      </c>
      <c r="G474" s="12">
        <v>2023</v>
      </c>
    </row>
    <row r="475" spans="1:7" x14ac:dyDescent="0.2">
      <c r="A475" s="18">
        <v>44996.791822916668</v>
      </c>
      <c r="B475" s="4">
        <v>2.4800000000000004</v>
      </c>
      <c r="C475" s="4">
        <v>1.1399999999999999</v>
      </c>
      <c r="D475" s="4">
        <f t="shared" si="22"/>
        <v>2.8272000000000004</v>
      </c>
      <c r="E475" s="4">
        <f t="shared" si="21"/>
        <v>188.04560000000001</v>
      </c>
      <c r="F475" s="4">
        <f t="shared" si="23"/>
        <v>5.2356000000000051</v>
      </c>
      <c r="G475" s="12">
        <v>2023</v>
      </c>
    </row>
    <row r="476" spans="1:7" x14ac:dyDescent="0.2">
      <c r="A476" s="18">
        <v>44996.793275462966</v>
      </c>
      <c r="B476" s="4">
        <v>2.4900000000000002</v>
      </c>
      <c r="C476" s="4">
        <v>1.1399999999999999</v>
      </c>
      <c r="D476" s="4">
        <f t="shared" si="22"/>
        <v>2.8386</v>
      </c>
      <c r="E476" s="4">
        <f t="shared" si="21"/>
        <v>188.05700000000002</v>
      </c>
      <c r="F476" s="4">
        <f t="shared" si="23"/>
        <v>5.2470000000000141</v>
      </c>
      <c r="G476" s="12">
        <v>2023</v>
      </c>
    </row>
    <row r="477" spans="1:7" x14ac:dyDescent="0.2">
      <c r="A477" s="18">
        <v>44996.794820601855</v>
      </c>
      <c r="B477" s="4">
        <v>2.5</v>
      </c>
      <c r="C477" s="4">
        <v>1.1399999999999999</v>
      </c>
      <c r="D477" s="4">
        <f t="shared" si="22"/>
        <v>2.8499999999999996</v>
      </c>
      <c r="E477" s="4">
        <f t="shared" si="21"/>
        <v>188.0684</v>
      </c>
      <c r="F477" s="4">
        <f t="shared" si="23"/>
        <v>5.2583999999999946</v>
      </c>
      <c r="G477" s="12">
        <v>2023</v>
      </c>
    </row>
    <row r="478" spans="1:7" x14ac:dyDescent="0.2">
      <c r="A478" s="18">
        <v>44996.796527777777</v>
      </c>
      <c r="B478" s="4">
        <v>2.5099999999999998</v>
      </c>
      <c r="C478" s="4">
        <v>1.1399999999999999</v>
      </c>
      <c r="D478" s="4">
        <f t="shared" si="22"/>
        <v>2.8613999999999997</v>
      </c>
      <c r="E478" s="4">
        <f t="shared" si="21"/>
        <v>188.07980000000001</v>
      </c>
      <c r="F478" s="4">
        <f t="shared" si="23"/>
        <v>5.2698000000000036</v>
      </c>
      <c r="G478" s="12">
        <v>2023</v>
      </c>
    </row>
    <row r="479" spans="1:7" x14ac:dyDescent="0.2">
      <c r="A479" s="18">
        <v>44996.797945601851</v>
      </c>
      <c r="B479" s="4">
        <v>2.5199999999999996</v>
      </c>
      <c r="C479" s="4">
        <v>1.1399999999999999</v>
      </c>
      <c r="D479" s="4">
        <f t="shared" si="22"/>
        <v>2.8727999999999994</v>
      </c>
      <c r="E479" s="4">
        <f t="shared" si="21"/>
        <v>188.09120000000001</v>
      </c>
      <c r="F479" s="4">
        <f t="shared" si="23"/>
        <v>5.2812000000000126</v>
      </c>
      <c r="G479" s="12">
        <v>2023</v>
      </c>
    </row>
    <row r="480" spans="1:7" x14ac:dyDescent="0.2">
      <c r="A480" s="18">
        <v>44996.799733796295</v>
      </c>
      <c r="B480" s="4">
        <v>2.5299999999999994</v>
      </c>
      <c r="C480" s="4">
        <v>1.1399999999999999</v>
      </c>
      <c r="D480" s="4">
        <f t="shared" si="22"/>
        <v>2.884199999999999</v>
      </c>
      <c r="E480" s="4">
        <f t="shared" si="21"/>
        <v>188.1026</v>
      </c>
      <c r="F480" s="4">
        <f t="shared" si="23"/>
        <v>5.2925999999999931</v>
      </c>
      <c r="G480" s="12">
        <v>2023</v>
      </c>
    </row>
    <row r="481" spans="1:7" x14ac:dyDescent="0.2">
      <c r="A481" s="18">
        <v>44996.801747685182</v>
      </c>
      <c r="B481" s="4">
        <v>2.5399999999999991</v>
      </c>
      <c r="C481" s="4">
        <v>1.1399999999999999</v>
      </c>
      <c r="D481" s="4">
        <f t="shared" si="22"/>
        <v>2.8955999999999986</v>
      </c>
      <c r="E481" s="4">
        <f t="shared" si="21"/>
        <v>188.114</v>
      </c>
      <c r="F481" s="4">
        <f t="shared" si="23"/>
        <v>5.304000000000002</v>
      </c>
      <c r="G481" s="12">
        <v>2023</v>
      </c>
    </row>
    <row r="482" spans="1:7" x14ac:dyDescent="0.2">
      <c r="A482" s="18">
        <v>44996.803900462961</v>
      </c>
      <c r="B482" s="4">
        <v>2.5500000000000007</v>
      </c>
      <c r="C482" s="4">
        <v>1.1399999999999999</v>
      </c>
      <c r="D482" s="4">
        <f t="shared" si="22"/>
        <v>2.9070000000000005</v>
      </c>
      <c r="E482" s="4">
        <f t="shared" si="21"/>
        <v>188.12540000000001</v>
      </c>
      <c r="F482" s="4">
        <f t="shared" si="23"/>
        <v>5.315400000000011</v>
      </c>
      <c r="G482" s="12">
        <v>2023</v>
      </c>
    </row>
    <row r="483" spans="1:7" x14ac:dyDescent="0.2">
      <c r="A483" s="18">
        <v>44996.805601851855</v>
      </c>
      <c r="B483" s="4">
        <v>2.5600000000000005</v>
      </c>
      <c r="C483" s="4">
        <v>1.1399999999999999</v>
      </c>
      <c r="D483" s="4">
        <f t="shared" si="22"/>
        <v>2.9184000000000001</v>
      </c>
      <c r="E483" s="4">
        <f t="shared" si="21"/>
        <v>188.13679999999999</v>
      </c>
      <c r="F483" s="4">
        <f t="shared" si="23"/>
        <v>5.3267999999999915</v>
      </c>
      <c r="G483" s="12">
        <v>2023</v>
      </c>
    </row>
    <row r="484" spans="1:7" x14ac:dyDescent="0.2">
      <c r="A484" s="18">
        <v>44996.807060185187</v>
      </c>
      <c r="B484" s="4">
        <v>2.5700000000000003</v>
      </c>
      <c r="C484" s="4">
        <v>1.1399999999999999</v>
      </c>
      <c r="D484" s="4">
        <f t="shared" si="22"/>
        <v>2.9298000000000002</v>
      </c>
      <c r="E484" s="4">
        <f t="shared" si="21"/>
        <v>188.1482</v>
      </c>
      <c r="F484" s="4">
        <f t="shared" si="23"/>
        <v>5.3382000000000005</v>
      </c>
      <c r="G484" s="12">
        <v>2023</v>
      </c>
    </row>
    <row r="485" spans="1:7" x14ac:dyDescent="0.2">
      <c r="A485" s="18">
        <v>44996.808333333334</v>
      </c>
      <c r="B485" s="4">
        <v>2.58</v>
      </c>
      <c r="C485" s="4">
        <v>1.1399999999999999</v>
      </c>
      <c r="D485" s="4">
        <f t="shared" si="22"/>
        <v>2.9411999999999998</v>
      </c>
      <c r="E485" s="4">
        <f t="shared" ref="E485:E548" si="24">D485+$E$226</f>
        <v>188.15960000000001</v>
      </c>
      <c r="F485" s="4">
        <f t="shared" si="23"/>
        <v>5.3496000000000095</v>
      </c>
      <c r="G485" s="12">
        <v>2023</v>
      </c>
    </row>
    <row r="486" spans="1:7" x14ac:dyDescent="0.2">
      <c r="A486" s="18">
        <v>44996.809652777774</v>
      </c>
      <c r="B486" s="4">
        <v>2.59</v>
      </c>
      <c r="C486" s="4">
        <v>1.1399999999999999</v>
      </c>
      <c r="D486" s="4">
        <f t="shared" si="22"/>
        <v>2.9525999999999994</v>
      </c>
      <c r="E486" s="4">
        <f t="shared" si="24"/>
        <v>188.17099999999999</v>
      </c>
      <c r="F486" s="4">
        <f t="shared" si="23"/>
        <v>5.36099999999999</v>
      </c>
      <c r="G486" s="12">
        <v>2023</v>
      </c>
    </row>
    <row r="487" spans="1:7" x14ac:dyDescent="0.2">
      <c r="A487" s="18">
        <v>44996.810682870368</v>
      </c>
      <c r="B487" s="4">
        <v>2.5999999999999996</v>
      </c>
      <c r="C487" s="4">
        <v>1.1399999999999999</v>
      </c>
      <c r="D487" s="4">
        <f t="shared" si="22"/>
        <v>2.9639999999999995</v>
      </c>
      <c r="E487" s="4">
        <f t="shared" si="24"/>
        <v>188.1824</v>
      </c>
      <c r="F487" s="4">
        <f t="shared" si="23"/>
        <v>5.372399999999999</v>
      </c>
      <c r="G487" s="12">
        <v>2023</v>
      </c>
    </row>
    <row r="488" spans="1:7" x14ac:dyDescent="0.2">
      <c r="A488" s="18">
        <v>44996.811736111114</v>
      </c>
      <c r="B488" s="4">
        <v>2.6099999999999994</v>
      </c>
      <c r="C488" s="4">
        <v>1.1399999999999999</v>
      </c>
      <c r="D488" s="4">
        <f t="shared" si="22"/>
        <v>2.9753999999999992</v>
      </c>
      <c r="E488" s="4">
        <f t="shared" si="24"/>
        <v>188.19380000000001</v>
      </c>
      <c r="F488" s="4">
        <f t="shared" si="23"/>
        <v>5.3838000000000079</v>
      </c>
      <c r="G488" s="12">
        <v>2023</v>
      </c>
    </row>
    <row r="489" spans="1:7" x14ac:dyDescent="0.2">
      <c r="A489" s="18">
        <v>44996.812800925924</v>
      </c>
      <c r="B489" s="4">
        <v>2.6199999999999992</v>
      </c>
      <c r="C489" s="4">
        <v>1.1399999999999999</v>
      </c>
      <c r="D489" s="4">
        <f t="shared" si="22"/>
        <v>2.9867999999999988</v>
      </c>
      <c r="E489" s="4">
        <f t="shared" si="24"/>
        <v>188.20519999999999</v>
      </c>
      <c r="F489" s="4">
        <f t="shared" si="23"/>
        <v>5.3951999999999884</v>
      </c>
      <c r="G489" s="12">
        <v>2023</v>
      </c>
    </row>
    <row r="490" spans="1:7" x14ac:dyDescent="0.2">
      <c r="A490" s="18">
        <v>44996.814172453705</v>
      </c>
      <c r="B490" s="4">
        <v>2.6300000000000008</v>
      </c>
      <c r="C490" s="4">
        <v>1.1399999999999999</v>
      </c>
      <c r="D490" s="4">
        <f t="shared" si="22"/>
        <v>2.9982000000000006</v>
      </c>
      <c r="E490" s="4">
        <f t="shared" si="24"/>
        <v>188.2166</v>
      </c>
      <c r="F490" s="4">
        <f t="shared" si="23"/>
        <v>5.4065999999999974</v>
      </c>
      <c r="G490" s="12">
        <v>2023</v>
      </c>
    </row>
    <row r="491" spans="1:7" x14ac:dyDescent="0.2">
      <c r="A491" s="18">
        <v>44996.815300925926</v>
      </c>
      <c r="B491" s="4">
        <v>2.6400000000000006</v>
      </c>
      <c r="C491" s="4">
        <v>1.1399999999999999</v>
      </c>
      <c r="D491" s="4">
        <f t="shared" si="22"/>
        <v>3.0096000000000003</v>
      </c>
      <c r="E491" s="4">
        <f t="shared" si="24"/>
        <v>188.22800000000001</v>
      </c>
      <c r="F491" s="4">
        <f t="shared" si="23"/>
        <v>5.4180000000000064</v>
      </c>
      <c r="G491" s="12">
        <v>2023</v>
      </c>
    </row>
    <row r="492" spans="1:7" x14ac:dyDescent="0.2">
      <c r="A492" s="18">
        <v>44996.816562499997</v>
      </c>
      <c r="B492" s="4">
        <v>2.6500000000000004</v>
      </c>
      <c r="C492" s="4">
        <v>1.1399999999999999</v>
      </c>
      <c r="D492" s="4">
        <f t="shared" si="22"/>
        <v>3.0210000000000004</v>
      </c>
      <c r="E492" s="4">
        <f t="shared" si="24"/>
        <v>188.23939999999999</v>
      </c>
      <c r="F492" s="4">
        <f t="shared" si="23"/>
        <v>5.4293999999999869</v>
      </c>
      <c r="G492" s="12">
        <v>2023</v>
      </c>
    </row>
    <row r="493" spans="1:7" x14ac:dyDescent="0.2">
      <c r="A493" s="18">
        <v>44996.817777777775</v>
      </c>
      <c r="B493" s="4">
        <v>2.66</v>
      </c>
      <c r="C493" s="4">
        <v>1.1399999999999999</v>
      </c>
      <c r="D493" s="4">
        <f t="shared" si="22"/>
        <v>3.0324</v>
      </c>
      <c r="E493" s="4">
        <f t="shared" si="24"/>
        <v>188.2508</v>
      </c>
      <c r="F493" s="4">
        <f t="shared" si="23"/>
        <v>5.4407999999999959</v>
      </c>
      <c r="G493" s="12">
        <v>2023</v>
      </c>
    </row>
    <row r="494" spans="1:7" x14ac:dyDescent="0.2">
      <c r="A494" s="18">
        <v>44996.819224537037</v>
      </c>
      <c r="B494" s="4">
        <v>2.67</v>
      </c>
      <c r="C494" s="4">
        <v>1.1399999999999999</v>
      </c>
      <c r="D494" s="4">
        <f t="shared" si="22"/>
        <v>3.0437999999999996</v>
      </c>
      <c r="E494" s="4">
        <f t="shared" si="24"/>
        <v>188.26220000000001</v>
      </c>
      <c r="F494" s="4">
        <f t="shared" si="23"/>
        <v>5.4522000000000048</v>
      </c>
      <c r="G494" s="12">
        <v>2023</v>
      </c>
    </row>
    <row r="495" spans="1:7" x14ac:dyDescent="0.2">
      <c r="A495" s="18">
        <v>44996.820341435188</v>
      </c>
      <c r="B495" s="4">
        <v>2.6799999999999997</v>
      </c>
      <c r="C495" s="4">
        <v>1.1399999999999999</v>
      </c>
      <c r="D495" s="4">
        <f t="shared" si="22"/>
        <v>3.0551999999999992</v>
      </c>
      <c r="E495" s="4">
        <f t="shared" si="24"/>
        <v>188.27359999999999</v>
      </c>
      <c r="F495" s="4">
        <f t="shared" si="23"/>
        <v>5.4635999999999854</v>
      </c>
      <c r="G495" s="12">
        <v>2023</v>
      </c>
    </row>
    <row r="496" spans="1:7" x14ac:dyDescent="0.2">
      <c r="A496" s="18">
        <v>44996.821585648147</v>
      </c>
      <c r="B496" s="4">
        <v>2.6899999999999995</v>
      </c>
      <c r="C496" s="4">
        <v>1.1399999999999999</v>
      </c>
      <c r="D496" s="4">
        <f t="shared" si="22"/>
        <v>3.0665999999999993</v>
      </c>
      <c r="E496" s="4">
        <f t="shared" si="24"/>
        <v>188.285</v>
      </c>
      <c r="F496" s="4">
        <f t="shared" si="23"/>
        <v>5.4749999999999943</v>
      </c>
      <c r="G496" s="12">
        <v>2023</v>
      </c>
    </row>
    <row r="497" spans="1:7" x14ac:dyDescent="0.2">
      <c r="A497" s="18">
        <v>44996.823321759257</v>
      </c>
      <c r="B497" s="4">
        <v>2.6999999999999993</v>
      </c>
      <c r="C497" s="4">
        <v>1.1399999999999999</v>
      </c>
      <c r="D497" s="4">
        <f t="shared" si="22"/>
        <v>3.077999999999999</v>
      </c>
      <c r="E497" s="4">
        <f t="shared" si="24"/>
        <v>188.29640000000001</v>
      </c>
      <c r="F497" s="4">
        <f t="shared" si="23"/>
        <v>5.4864000000000033</v>
      </c>
      <c r="G497" s="12">
        <v>2023</v>
      </c>
    </row>
    <row r="498" spans="1:7" x14ac:dyDescent="0.2">
      <c r="A498" s="18">
        <v>44996.825607638886</v>
      </c>
      <c r="B498" s="4">
        <v>2.7099999999999991</v>
      </c>
      <c r="C498" s="4">
        <v>1.1399999999999999</v>
      </c>
      <c r="D498" s="4">
        <f t="shared" si="22"/>
        <v>3.0893999999999986</v>
      </c>
      <c r="E498" s="4">
        <f t="shared" si="24"/>
        <v>188.30780000000001</v>
      </c>
      <c r="F498" s="4">
        <f t="shared" si="23"/>
        <v>5.4978000000000122</v>
      </c>
      <c r="G498" s="12">
        <v>2023</v>
      </c>
    </row>
    <row r="499" spans="1:7" x14ac:dyDescent="0.2">
      <c r="A499" s="18">
        <v>44996.829890046298</v>
      </c>
      <c r="B499" s="4">
        <v>2.7200000000000006</v>
      </c>
      <c r="C499" s="4">
        <v>1.1399999999999999</v>
      </c>
      <c r="D499" s="4">
        <f t="shared" si="22"/>
        <v>3.1008000000000004</v>
      </c>
      <c r="E499" s="4">
        <f t="shared" si="24"/>
        <v>188.3192</v>
      </c>
      <c r="F499" s="4">
        <f t="shared" si="23"/>
        <v>5.5091999999999928</v>
      </c>
      <c r="G499" s="12">
        <v>2023</v>
      </c>
    </row>
    <row r="500" spans="1:7" x14ac:dyDescent="0.2">
      <c r="A500" s="18">
        <v>44996.833836805556</v>
      </c>
      <c r="B500" s="4">
        <v>2.7300000000000004</v>
      </c>
      <c r="C500" s="4">
        <v>1.1399999999999999</v>
      </c>
      <c r="D500" s="4">
        <f t="shared" si="22"/>
        <v>3.1122000000000001</v>
      </c>
      <c r="E500" s="4">
        <f t="shared" si="24"/>
        <v>188.3306</v>
      </c>
      <c r="F500" s="4">
        <f t="shared" si="23"/>
        <v>5.5206000000000017</v>
      </c>
      <c r="G500" s="12">
        <v>2023</v>
      </c>
    </row>
    <row r="501" spans="1:7" x14ac:dyDescent="0.2">
      <c r="A501" s="18">
        <v>44996.83780671296</v>
      </c>
      <c r="B501" s="4">
        <v>2.74</v>
      </c>
      <c r="C501" s="4">
        <v>1.1399999999999999</v>
      </c>
      <c r="D501" s="4">
        <f t="shared" ref="D501:D564" si="25">B501*C501</f>
        <v>3.1236000000000002</v>
      </c>
      <c r="E501" s="4">
        <f t="shared" si="24"/>
        <v>188.34200000000001</v>
      </c>
      <c r="F501" s="4">
        <f t="shared" si="23"/>
        <v>5.5320000000000107</v>
      </c>
      <c r="G501" s="12">
        <v>2023</v>
      </c>
    </row>
    <row r="502" spans="1:7" x14ac:dyDescent="0.2">
      <c r="A502" s="18">
        <v>44996.841458333336</v>
      </c>
      <c r="B502" s="4">
        <v>2.75</v>
      </c>
      <c r="C502" s="4">
        <v>1.1399999999999999</v>
      </c>
      <c r="D502" s="4">
        <f t="shared" si="25"/>
        <v>3.1349999999999998</v>
      </c>
      <c r="E502" s="4">
        <f t="shared" si="24"/>
        <v>188.35339999999999</v>
      </c>
      <c r="F502" s="4">
        <f t="shared" si="23"/>
        <v>5.5433999999999912</v>
      </c>
      <c r="G502" s="12">
        <v>2023</v>
      </c>
    </row>
    <row r="503" spans="1:7" x14ac:dyDescent="0.2">
      <c r="A503" s="18">
        <v>44996.847841435185</v>
      </c>
      <c r="B503" s="4">
        <v>2.76</v>
      </c>
      <c r="C503" s="4">
        <v>1.1399999999999999</v>
      </c>
      <c r="D503" s="4">
        <f t="shared" si="25"/>
        <v>3.1463999999999994</v>
      </c>
      <c r="E503" s="4">
        <f t="shared" si="24"/>
        <v>188.3648</v>
      </c>
      <c r="F503" s="4">
        <f t="shared" si="23"/>
        <v>5.5548000000000002</v>
      </c>
      <c r="G503" s="12">
        <v>2023</v>
      </c>
    </row>
    <row r="504" spans="1:7" x14ac:dyDescent="0.2">
      <c r="A504" s="18">
        <v>44996.852818287036</v>
      </c>
      <c r="B504" s="4">
        <v>2.7699999999999996</v>
      </c>
      <c r="C504" s="4">
        <v>1.1399999999999999</v>
      </c>
      <c r="D504" s="4">
        <f t="shared" si="25"/>
        <v>3.1577999999999991</v>
      </c>
      <c r="E504" s="4">
        <f t="shared" si="24"/>
        <v>188.37620000000001</v>
      </c>
      <c r="F504" s="4">
        <f t="shared" si="23"/>
        <v>5.5662000000000091</v>
      </c>
      <c r="G504" s="12">
        <v>2023</v>
      </c>
    </row>
    <row r="505" spans="1:7" x14ac:dyDescent="0.2">
      <c r="A505" s="18">
        <v>44996.871168981481</v>
      </c>
      <c r="B505" s="4">
        <v>2.7799999999999994</v>
      </c>
      <c r="C505" s="4">
        <v>1.1399999999999999</v>
      </c>
      <c r="D505" s="4">
        <f t="shared" si="25"/>
        <v>3.1691999999999991</v>
      </c>
      <c r="E505" s="4">
        <f t="shared" si="24"/>
        <v>188.38759999999999</v>
      </c>
      <c r="F505" s="4">
        <f t="shared" si="23"/>
        <v>5.5775999999999897</v>
      </c>
      <c r="G505" s="12">
        <v>2023</v>
      </c>
    </row>
    <row r="506" spans="1:7" x14ac:dyDescent="0.2">
      <c r="A506" s="18">
        <v>44996.879438657408</v>
      </c>
      <c r="B506" s="4">
        <v>2.7899999999999991</v>
      </c>
      <c r="C506" s="4">
        <v>1.1399999999999999</v>
      </c>
      <c r="D506" s="4">
        <f t="shared" si="25"/>
        <v>3.1805999999999988</v>
      </c>
      <c r="E506" s="4">
        <f t="shared" si="24"/>
        <v>188.399</v>
      </c>
      <c r="F506" s="4">
        <f t="shared" si="23"/>
        <v>5.5889999999999986</v>
      </c>
      <c r="G506" s="12">
        <v>2023</v>
      </c>
    </row>
    <row r="507" spans="1:7" x14ac:dyDescent="0.2">
      <c r="A507" s="18">
        <v>44996.887517361109</v>
      </c>
      <c r="B507" s="4">
        <v>2.8000000000000007</v>
      </c>
      <c r="C507" s="4">
        <v>1.1399999999999999</v>
      </c>
      <c r="D507" s="4">
        <f t="shared" si="25"/>
        <v>3.1920000000000006</v>
      </c>
      <c r="E507" s="4">
        <f t="shared" si="24"/>
        <v>188.41040000000001</v>
      </c>
      <c r="F507" s="4">
        <f t="shared" si="23"/>
        <v>5.6004000000000076</v>
      </c>
      <c r="G507" s="12">
        <v>2023</v>
      </c>
    </row>
    <row r="508" spans="1:7" x14ac:dyDescent="0.2">
      <c r="A508" s="18">
        <v>44996.901244212961</v>
      </c>
      <c r="B508" s="4">
        <v>2.8100000000000005</v>
      </c>
      <c r="C508" s="4">
        <v>1.1399999999999999</v>
      </c>
      <c r="D508" s="4">
        <f t="shared" si="25"/>
        <v>3.2034000000000002</v>
      </c>
      <c r="E508" s="4">
        <f t="shared" si="24"/>
        <v>188.42179999999999</v>
      </c>
      <c r="F508" s="4">
        <f t="shared" si="23"/>
        <v>5.6117999999999881</v>
      </c>
      <c r="G508" s="12">
        <v>2023</v>
      </c>
    </row>
    <row r="509" spans="1:7" x14ac:dyDescent="0.2">
      <c r="A509" s="18">
        <v>44996.910353009262</v>
      </c>
      <c r="B509" s="4">
        <v>2.8200000000000003</v>
      </c>
      <c r="C509" s="4">
        <v>1.1399999999999999</v>
      </c>
      <c r="D509" s="4">
        <f t="shared" si="25"/>
        <v>3.2147999999999999</v>
      </c>
      <c r="E509" s="4">
        <f t="shared" si="24"/>
        <v>188.4332</v>
      </c>
      <c r="F509" s="4">
        <f t="shared" si="23"/>
        <v>5.6231999999999971</v>
      </c>
      <c r="G509" s="12">
        <v>2023</v>
      </c>
    </row>
    <row r="510" spans="1:7" x14ac:dyDescent="0.2">
      <c r="A510" s="18">
        <v>44996.940821759257</v>
      </c>
      <c r="B510" s="4">
        <v>2.83</v>
      </c>
      <c r="C510" s="4">
        <v>1.1399999999999999</v>
      </c>
      <c r="D510" s="4">
        <f t="shared" si="25"/>
        <v>3.2262</v>
      </c>
      <c r="E510" s="4">
        <f t="shared" si="24"/>
        <v>188.44460000000001</v>
      </c>
      <c r="F510" s="4">
        <f t="shared" si="23"/>
        <v>5.634600000000006</v>
      </c>
      <c r="G510" s="12">
        <v>2023</v>
      </c>
    </row>
    <row r="511" spans="1:7" x14ac:dyDescent="0.2">
      <c r="A511" s="18">
        <v>44996.944155092591</v>
      </c>
      <c r="B511" s="4">
        <v>2.84</v>
      </c>
      <c r="C511" s="4">
        <v>1.1399999999999999</v>
      </c>
      <c r="D511" s="4">
        <f t="shared" si="25"/>
        <v>3.2375999999999996</v>
      </c>
      <c r="E511" s="4">
        <f t="shared" si="24"/>
        <v>188.45599999999999</v>
      </c>
      <c r="F511" s="4">
        <f t="shared" si="23"/>
        <v>5.6459999999999866</v>
      </c>
      <c r="G511" s="12">
        <v>2023</v>
      </c>
    </row>
    <row r="512" spans="1:7" x14ac:dyDescent="0.2">
      <c r="A512" s="18">
        <v>44996.956174768522</v>
      </c>
      <c r="B512" s="4">
        <v>2.8499999999999996</v>
      </c>
      <c r="C512" s="4">
        <v>1.1399999999999999</v>
      </c>
      <c r="D512" s="4">
        <f t="shared" si="25"/>
        <v>3.2489999999999992</v>
      </c>
      <c r="E512" s="4">
        <f t="shared" si="24"/>
        <v>188.4674</v>
      </c>
      <c r="F512" s="4">
        <f t="shared" si="23"/>
        <v>5.6573999999999955</v>
      </c>
      <c r="G512" s="12">
        <v>2023</v>
      </c>
    </row>
    <row r="513" spans="1:7" x14ac:dyDescent="0.2">
      <c r="A513" s="18">
        <v>44997.010584490738</v>
      </c>
      <c r="B513" s="4">
        <v>2.8599999999999994</v>
      </c>
      <c r="C513" s="4">
        <v>1.1399999999999999</v>
      </c>
      <c r="D513" s="4">
        <f t="shared" si="25"/>
        <v>3.2603999999999989</v>
      </c>
      <c r="E513" s="4">
        <f t="shared" si="24"/>
        <v>188.47880000000001</v>
      </c>
      <c r="F513" s="4">
        <f t="shared" si="23"/>
        <v>5.6688000000000045</v>
      </c>
      <c r="G513" s="12">
        <v>2023</v>
      </c>
    </row>
    <row r="514" spans="1:7" x14ac:dyDescent="0.2">
      <c r="A514" s="18">
        <v>44997.012372685182</v>
      </c>
      <c r="B514" s="4">
        <v>2.8699999999999992</v>
      </c>
      <c r="C514" s="4">
        <v>1.1399999999999999</v>
      </c>
      <c r="D514" s="4">
        <f t="shared" si="25"/>
        <v>3.2717999999999989</v>
      </c>
      <c r="E514" s="4">
        <f t="shared" si="24"/>
        <v>188.49020000000002</v>
      </c>
      <c r="F514" s="4">
        <f t="shared" si="23"/>
        <v>5.6802000000000135</v>
      </c>
      <c r="G514" s="12">
        <v>2023</v>
      </c>
    </row>
    <row r="515" spans="1:7" x14ac:dyDescent="0.2">
      <c r="A515" s="18">
        <v>44997.018234953706</v>
      </c>
      <c r="B515" s="4">
        <v>2.8800000000000008</v>
      </c>
      <c r="C515" s="4">
        <v>1.1399999999999999</v>
      </c>
      <c r="D515" s="4">
        <f t="shared" si="25"/>
        <v>3.2832000000000008</v>
      </c>
      <c r="E515" s="4">
        <f t="shared" si="24"/>
        <v>188.5016</v>
      </c>
      <c r="F515" s="4">
        <f t="shared" ref="F515:F578" si="26">E515-182.81</f>
        <v>5.691599999999994</v>
      </c>
      <c r="G515" s="12">
        <v>2023</v>
      </c>
    </row>
    <row r="516" spans="1:7" x14ac:dyDescent="0.2">
      <c r="A516" s="18">
        <v>44997.021041666667</v>
      </c>
      <c r="B516" s="4">
        <v>2.8900000000000006</v>
      </c>
      <c r="C516" s="4">
        <v>1.1399999999999999</v>
      </c>
      <c r="D516" s="4">
        <f t="shared" si="25"/>
        <v>3.2946000000000004</v>
      </c>
      <c r="E516" s="4">
        <f t="shared" si="24"/>
        <v>188.51300000000001</v>
      </c>
      <c r="F516" s="4">
        <f t="shared" si="26"/>
        <v>5.703000000000003</v>
      </c>
      <c r="G516" s="12">
        <v>2023</v>
      </c>
    </row>
    <row r="517" spans="1:7" x14ac:dyDescent="0.2">
      <c r="A517" s="18">
        <v>44997.024913194444</v>
      </c>
      <c r="B517" s="4">
        <v>2.9000000000000004</v>
      </c>
      <c r="C517" s="4">
        <v>1.1399999999999999</v>
      </c>
      <c r="D517" s="4">
        <f t="shared" si="25"/>
        <v>3.306</v>
      </c>
      <c r="E517" s="4">
        <f t="shared" si="24"/>
        <v>188.52440000000001</v>
      </c>
      <c r="F517" s="4">
        <f t="shared" si="26"/>
        <v>5.7144000000000119</v>
      </c>
      <c r="G517" s="12">
        <v>2023</v>
      </c>
    </row>
    <row r="518" spans="1:7" x14ac:dyDescent="0.2">
      <c r="A518" s="18">
        <v>44997.120243055557</v>
      </c>
      <c r="B518" s="4">
        <v>2.91</v>
      </c>
      <c r="C518" s="4">
        <v>1.1399999999999999</v>
      </c>
      <c r="D518" s="4">
        <f t="shared" si="25"/>
        <v>3.3173999999999997</v>
      </c>
      <c r="E518" s="4">
        <f t="shared" si="24"/>
        <v>188.53579999999999</v>
      </c>
      <c r="F518" s="4">
        <f t="shared" si="26"/>
        <v>5.7257999999999925</v>
      </c>
      <c r="G518" s="12">
        <v>2023</v>
      </c>
    </row>
    <row r="519" spans="1:7" x14ac:dyDescent="0.2">
      <c r="A519" s="18">
        <v>44997.516851851855</v>
      </c>
      <c r="B519" s="4">
        <v>2.92</v>
      </c>
      <c r="C519" s="4">
        <v>1.1399999999999999</v>
      </c>
      <c r="D519" s="4">
        <f t="shared" si="25"/>
        <v>3.3287999999999998</v>
      </c>
      <c r="E519" s="4">
        <f t="shared" si="24"/>
        <v>188.5472</v>
      </c>
      <c r="F519" s="4">
        <f t="shared" si="26"/>
        <v>5.7372000000000014</v>
      </c>
      <c r="G519" s="12">
        <v>2023</v>
      </c>
    </row>
    <row r="520" spans="1:7" x14ac:dyDescent="0.2">
      <c r="A520" s="18">
        <v>44997.521365740744</v>
      </c>
      <c r="B520" s="4">
        <v>2.9299999999999997</v>
      </c>
      <c r="C520" s="4">
        <v>1.1399999999999999</v>
      </c>
      <c r="D520" s="4">
        <f t="shared" si="25"/>
        <v>3.3401999999999994</v>
      </c>
      <c r="E520" s="4">
        <f t="shared" si="24"/>
        <v>188.55860000000001</v>
      </c>
      <c r="F520" s="4">
        <f t="shared" si="26"/>
        <v>5.7486000000000104</v>
      </c>
      <c r="G520" s="12">
        <v>2023</v>
      </c>
    </row>
    <row r="521" spans="1:7" x14ac:dyDescent="0.2">
      <c r="A521" s="18">
        <v>44998.289959490743</v>
      </c>
      <c r="B521" s="4">
        <v>2.9399999999999995</v>
      </c>
      <c r="C521" s="4">
        <v>1.1399999999999999</v>
      </c>
      <c r="D521" s="4">
        <f t="shared" si="25"/>
        <v>3.351599999999999</v>
      </c>
      <c r="E521" s="4">
        <f t="shared" si="24"/>
        <v>188.57</v>
      </c>
      <c r="F521" s="4">
        <f t="shared" si="26"/>
        <v>5.7599999999999909</v>
      </c>
      <c r="G521" s="12">
        <v>2023</v>
      </c>
    </row>
    <row r="522" spans="1:7" x14ac:dyDescent="0.2">
      <c r="A522" s="18">
        <v>44998.293865740743</v>
      </c>
      <c r="B522" s="4">
        <v>2.9499999999999993</v>
      </c>
      <c r="C522" s="4">
        <v>1.1399999999999999</v>
      </c>
      <c r="D522" s="4">
        <f t="shared" si="25"/>
        <v>3.3629999999999991</v>
      </c>
      <c r="E522" s="4">
        <f t="shared" si="24"/>
        <v>188.5814</v>
      </c>
      <c r="F522" s="4">
        <f t="shared" si="26"/>
        <v>5.7713999999999999</v>
      </c>
      <c r="G522" s="12">
        <v>2023</v>
      </c>
    </row>
    <row r="523" spans="1:7" x14ac:dyDescent="0.2">
      <c r="A523" s="18">
        <v>44998.297812500001</v>
      </c>
      <c r="B523" s="4">
        <v>2.9599999999999991</v>
      </c>
      <c r="C523" s="4">
        <v>1.1399999999999999</v>
      </c>
      <c r="D523" s="4">
        <f t="shared" si="25"/>
        <v>3.3743999999999987</v>
      </c>
      <c r="E523" s="4">
        <f t="shared" si="24"/>
        <v>188.59280000000001</v>
      </c>
      <c r="F523" s="4">
        <f t="shared" si="26"/>
        <v>5.7828000000000088</v>
      </c>
      <c r="G523" s="12">
        <v>2023</v>
      </c>
    </row>
    <row r="524" spans="1:7" x14ac:dyDescent="0.2">
      <c r="A524" s="18">
        <v>44998.353802083337</v>
      </c>
      <c r="B524" s="4">
        <v>2.9700000000000006</v>
      </c>
      <c r="C524" s="4">
        <v>1.1399999999999999</v>
      </c>
      <c r="D524" s="4">
        <f t="shared" si="25"/>
        <v>3.3858000000000006</v>
      </c>
      <c r="E524" s="4">
        <f t="shared" si="24"/>
        <v>188.60419999999999</v>
      </c>
      <c r="F524" s="4">
        <f t="shared" si="26"/>
        <v>5.7941999999999894</v>
      </c>
      <c r="G524" s="12">
        <v>2023</v>
      </c>
    </row>
    <row r="525" spans="1:7" x14ac:dyDescent="0.2">
      <c r="A525" s="18">
        <v>45000.675549768515</v>
      </c>
      <c r="B525" s="4">
        <v>2.9800000000000004</v>
      </c>
      <c r="C525" s="4">
        <v>1.1399999999999999</v>
      </c>
      <c r="D525" s="4">
        <f t="shared" si="25"/>
        <v>3.3972000000000002</v>
      </c>
      <c r="E525" s="4">
        <f t="shared" si="24"/>
        <v>188.6156</v>
      </c>
      <c r="F525" s="4">
        <f t="shared" si="26"/>
        <v>5.8055999999999983</v>
      </c>
      <c r="G525" s="12">
        <v>2023</v>
      </c>
    </row>
    <row r="526" spans="1:7" x14ac:dyDescent="0.2">
      <c r="A526" s="18">
        <v>45000.686643518522</v>
      </c>
      <c r="B526" s="4">
        <v>2.99</v>
      </c>
      <c r="C526" s="4">
        <v>1.1399999999999999</v>
      </c>
      <c r="D526" s="4">
        <f t="shared" si="25"/>
        <v>3.4085999999999999</v>
      </c>
      <c r="E526" s="4">
        <f t="shared" si="24"/>
        <v>188.62700000000001</v>
      </c>
      <c r="F526" s="4">
        <f t="shared" si="26"/>
        <v>5.8170000000000073</v>
      </c>
      <c r="G526" s="12">
        <v>2023</v>
      </c>
    </row>
    <row r="527" spans="1:7" x14ac:dyDescent="0.2">
      <c r="A527" s="18">
        <v>45000.702928240738</v>
      </c>
      <c r="B527" s="4">
        <v>3</v>
      </c>
      <c r="C527" s="4">
        <v>1.1399999999999999</v>
      </c>
      <c r="D527" s="4">
        <f t="shared" si="25"/>
        <v>3.42</v>
      </c>
      <c r="E527" s="4">
        <f t="shared" si="24"/>
        <v>188.63839999999999</v>
      </c>
      <c r="F527" s="4">
        <f t="shared" si="26"/>
        <v>5.8283999999999878</v>
      </c>
      <c r="G527" s="12">
        <v>2023</v>
      </c>
    </row>
    <row r="528" spans="1:7" x14ac:dyDescent="0.2">
      <c r="A528" s="18">
        <v>45000.704629629632</v>
      </c>
      <c r="B528" s="4">
        <v>3.01</v>
      </c>
      <c r="C528" s="4">
        <v>1.1399999999999999</v>
      </c>
      <c r="D528" s="4">
        <f t="shared" si="25"/>
        <v>3.4313999999999996</v>
      </c>
      <c r="E528" s="4">
        <f t="shared" si="24"/>
        <v>188.6498</v>
      </c>
      <c r="F528" s="4">
        <f t="shared" si="26"/>
        <v>5.8397999999999968</v>
      </c>
      <c r="G528" s="12">
        <v>2023</v>
      </c>
    </row>
    <row r="529" spans="1:7" x14ac:dyDescent="0.2">
      <c r="A529" s="18">
        <v>45000.705677083337</v>
      </c>
      <c r="B529" s="4">
        <v>3.0199999999999996</v>
      </c>
      <c r="C529" s="4">
        <v>1.1399999999999999</v>
      </c>
      <c r="D529" s="4">
        <f t="shared" si="25"/>
        <v>3.4427999999999992</v>
      </c>
      <c r="E529" s="4">
        <f t="shared" si="24"/>
        <v>188.66120000000001</v>
      </c>
      <c r="F529" s="4">
        <f t="shared" si="26"/>
        <v>5.8512000000000057</v>
      </c>
      <c r="G529" s="12">
        <v>2023</v>
      </c>
    </row>
    <row r="530" spans="1:7" x14ac:dyDescent="0.2">
      <c r="A530" s="18">
        <v>45000.706938657408</v>
      </c>
      <c r="B530" s="4">
        <v>3.0299999999999994</v>
      </c>
      <c r="C530" s="4">
        <v>1.1399999999999999</v>
      </c>
      <c r="D530" s="4">
        <f t="shared" si="25"/>
        <v>3.4541999999999988</v>
      </c>
      <c r="E530" s="4">
        <f t="shared" si="24"/>
        <v>188.67259999999999</v>
      </c>
      <c r="F530" s="4">
        <f t="shared" si="26"/>
        <v>5.8625999999999863</v>
      </c>
      <c r="G530" s="12">
        <v>2023</v>
      </c>
    </row>
    <row r="531" spans="1:7" x14ac:dyDescent="0.2">
      <c r="A531" s="18">
        <v>45000.710810185185</v>
      </c>
      <c r="B531" s="4">
        <v>3.0399999999999991</v>
      </c>
      <c r="C531" s="4">
        <v>1.1399999999999999</v>
      </c>
      <c r="D531" s="4">
        <f t="shared" si="25"/>
        <v>3.4655999999999989</v>
      </c>
      <c r="E531" s="4">
        <f t="shared" si="24"/>
        <v>188.684</v>
      </c>
      <c r="F531" s="4">
        <f t="shared" si="26"/>
        <v>5.8739999999999952</v>
      </c>
      <c r="G531" s="12">
        <v>2023</v>
      </c>
    </row>
    <row r="532" spans="1:7" x14ac:dyDescent="0.2">
      <c r="A532" s="18">
        <v>45000.712060185186</v>
      </c>
      <c r="B532" s="4">
        <v>3.0500000000000007</v>
      </c>
      <c r="C532" s="4">
        <v>1.1399999999999999</v>
      </c>
      <c r="D532" s="4">
        <f t="shared" si="25"/>
        <v>3.4770000000000003</v>
      </c>
      <c r="E532" s="4">
        <f t="shared" si="24"/>
        <v>188.69540000000001</v>
      </c>
      <c r="F532" s="4">
        <f t="shared" si="26"/>
        <v>5.8854000000000042</v>
      </c>
      <c r="G532" s="12">
        <v>2023</v>
      </c>
    </row>
    <row r="533" spans="1:7" x14ac:dyDescent="0.2">
      <c r="A533" s="18">
        <v>45000.715879629628</v>
      </c>
      <c r="B533" s="4">
        <v>3.0600000000000005</v>
      </c>
      <c r="C533" s="4">
        <v>1.1399999999999999</v>
      </c>
      <c r="D533" s="4">
        <f t="shared" si="25"/>
        <v>3.4884000000000004</v>
      </c>
      <c r="E533" s="4">
        <f t="shared" si="24"/>
        <v>188.70680000000002</v>
      </c>
      <c r="F533" s="4">
        <f t="shared" si="26"/>
        <v>5.8968000000000131</v>
      </c>
      <c r="G533" s="12">
        <v>2023</v>
      </c>
    </row>
    <row r="534" spans="1:7" x14ac:dyDescent="0.2">
      <c r="A534" s="18">
        <v>45000.737361111111</v>
      </c>
      <c r="B534" s="4">
        <v>3.0700000000000003</v>
      </c>
      <c r="C534" s="4">
        <v>1.1399999999999999</v>
      </c>
      <c r="D534" s="4">
        <f t="shared" si="25"/>
        <v>3.4998</v>
      </c>
      <c r="E534" s="4">
        <f t="shared" si="24"/>
        <v>188.7182</v>
      </c>
      <c r="F534" s="4">
        <f t="shared" si="26"/>
        <v>5.9081999999999937</v>
      </c>
      <c r="G534" s="12">
        <v>2023</v>
      </c>
    </row>
    <row r="535" spans="1:7" x14ac:dyDescent="0.2">
      <c r="A535" s="18">
        <v>45000.738269675923</v>
      </c>
      <c r="B535" s="4">
        <v>3.08</v>
      </c>
      <c r="C535" s="4">
        <v>1.1399999999999999</v>
      </c>
      <c r="D535" s="4">
        <f t="shared" si="25"/>
        <v>3.5111999999999997</v>
      </c>
      <c r="E535" s="4">
        <f t="shared" si="24"/>
        <v>188.7296</v>
      </c>
      <c r="F535" s="4">
        <f t="shared" si="26"/>
        <v>5.9196000000000026</v>
      </c>
      <c r="G535" s="12">
        <v>2023</v>
      </c>
    </row>
    <row r="536" spans="1:7" x14ac:dyDescent="0.2">
      <c r="A536" s="18">
        <v>45000.739241898147</v>
      </c>
      <c r="B536" s="4">
        <v>3.09</v>
      </c>
      <c r="C536" s="4">
        <v>1.1399999999999999</v>
      </c>
      <c r="D536" s="4">
        <f t="shared" si="25"/>
        <v>3.5225999999999997</v>
      </c>
      <c r="E536" s="4">
        <f t="shared" si="24"/>
        <v>188.74100000000001</v>
      </c>
      <c r="F536" s="4">
        <f t="shared" si="26"/>
        <v>5.9310000000000116</v>
      </c>
      <c r="G536" s="12">
        <v>2023</v>
      </c>
    </row>
    <row r="537" spans="1:7" x14ac:dyDescent="0.2">
      <c r="A537" s="18">
        <v>45000.740034722221</v>
      </c>
      <c r="B537" s="4">
        <v>3.0999999999999996</v>
      </c>
      <c r="C537" s="4">
        <v>1.1399999999999999</v>
      </c>
      <c r="D537" s="4">
        <f t="shared" si="25"/>
        <v>3.5339999999999994</v>
      </c>
      <c r="E537" s="4">
        <f t="shared" si="24"/>
        <v>188.75239999999999</v>
      </c>
      <c r="F537" s="4">
        <f t="shared" si="26"/>
        <v>5.9423999999999921</v>
      </c>
      <c r="G537" s="12">
        <v>2023</v>
      </c>
    </row>
    <row r="538" spans="1:7" x14ac:dyDescent="0.2">
      <c r="A538" s="18">
        <v>45000.740532407406</v>
      </c>
      <c r="B538" s="4">
        <v>3.1099999999999994</v>
      </c>
      <c r="C538" s="4">
        <v>1.1399999999999999</v>
      </c>
      <c r="D538" s="4">
        <f t="shared" si="25"/>
        <v>3.545399999999999</v>
      </c>
      <c r="E538" s="4">
        <f t="shared" si="24"/>
        <v>188.7638</v>
      </c>
      <c r="F538" s="4">
        <f t="shared" si="26"/>
        <v>5.9538000000000011</v>
      </c>
      <c r="G538" s="12">
        <v>2023</v>
      </c>
    </row>
    <row r="539" spans="1:7" x14ac:dyDescent="0.2">
      <c r="A539" s="18">
        <v>45000.742824074077</v>
      </c>
      <c r="B539" s="4">
        <v>3.1199999999999992</v>
      </c>
      <c r="C539" s="4">
        <v>1.1399999999999999</v>
      </c>
      <c r="D539" s="4">
        <f t="shared" si="25"/>
        <v>3.5567999999999986</v>
      </c>
      <c r="E539" s="4">
        <f t="shared" si="24"/>
        <v>188.77520000000001</v>
      </c>
      <c r="F539" s="4">
        <f t="shared" si="26"/>
        <v>5.96520000000001</v>
      </c>
      <c r="G539" s="12">
        <v>2023</v>
      </c>
    </row>
    <row r="540" spans="1:7" x14ac:dyDescent="0.2">
      <c r="A540" s="18">
        <v>45000.746817129628</v>
      </c>
      <c r="B540" s="4">
        <v>3.1300000000000008</v>
      </c>
      <c r="C540" s="4">
        <v>1.1399999999999999</v>
      </c>
      <c r="D540" s="4">
        <f t="shared" si="25"/>
        <v>3.5682000000000005</v>
      </c>
      <c r="E540" s="4">
        <f t="shared" si="24"/>
        <v>188.78659999999999</v>
      </c>
      <c r="F540" s="4">
        <f t="shared" si="26"/>
        <v>5.9765999999999906</v>
      </c>
      <c r="G540" s="12">
        <v>2023</v>
      </c>
    </row>
    <row r="541" spans="1:7" x14ac:dyDescent="0.2">
      <c r="A541" s="18">
        <v>45000.747465277775</v>
      </c>
      <c r="B541" s="4">
        <v>3.1400000000000006</v>
      </c>
      <c r="C541" s="4">
        <v>1.1399999999999999</v>
      </c>
      <c r="D541" s="4">
        <f t="shared" si="25"/>
        <v>3.5796000000000006</v>
      </c>
      <c r="E541" s="4">
        <f t="shared" si="24"/>
        <v>188.798</v>
      </c>
      <c r="F541" s="4">
        <f t="shared" si="26"/>
        <v>5.9879999999999995</v>
      </c>
      <c r="G541" s="12">
        <v>2023</v>
      </c>
    </row>
    <row r="542" spans="1:7" x14ac:dyDescent="0.2">
      <c r="A542" s="18">
        <v>45000.748101851852</v>
      </c>
      <c r="B542" s="4">
        <v>3.1500000000000004</v>
      </c>
      <c r="C542" s="4">
        <v>1.1399999999999999</v>
      </c>
      <c r="D542" s="4">
        <f t="shared" si="25"/>
        <v>3.5910000000000002</v>
      </c>
      <c r="E542" s="4">
        <f t="shared" si="24"/>
        <v>188.80940000000001</v>
      </c>
      <c r="F542" s="4">
        <f t="shared" si="26"/>
        <v>5.9994000000000085</v>
      </c>
      <c r="G542" s="12">
        <v>2023</v>
      </c>
    </row>
    <row r="543" spans="1:7" x14ac:dyDescent="0.2">
      <c r="A543" s="18">
        <v>45000.749872685185</v>
      </c>
      <c r="B543" s="4">
        <v>3.16</v>
      </c>
      <c r="C543" s="4">
        <v>1.1399999999999999</v>
      </c>
      <c r="D543" s="4">
        <f t="shared" si="25"/>
        <v>3.6023999999999998</v>
      </c>
      <c r="E543" s="4">
        <f t="shared" si="24"/>
        <v>188.82079999999999</v>
      </c>
      <c r="F543" s="4">
        <f t="shared" si="26"/>
        <v>6.010799999999989</v>
      </c>
      <c r="G543" s="12">
        <v>2023</v>
      </c>
    </row>
    <row r="544" spans="1:7" x14ac:dyDescent="0.2">
      <c r="A544" s="18">
        <v>45000.754641203705</v>
      </c>
      <c r="B544" s="4">
        <v>3.17</v>
      </c>
      <c r="C544" s="4">
        <v>1.1399999999999999</v>
      </c>
      <c r="D544" s="4">
        <f t="shared" si="25"/>
        <v>3.6137999999999995</v>
      </c>
      <c r="E544" s="4">
        <f t="shared" si="24"/>
        <v>188.8322</v>
      </c>
      <c r="F544" s="4">
        <f t="shared" si="26"/>
        <v>6.022199999999998</v>
      </c>
      <c r="G544" s="12">
        <v>2023</v>
      </c>
    </row>
    <row r="545" spans="1:7" x14ac:dyDescent="0.2">
      <c r="A545" s="18">
        <v>45000.759282407409</v>
      </c>
      <c r="B545" s="4">
        <v>3.1799999999999997</v>
      </c>
      <c r="C545" s="4">
        <v>1.1399999999999999</v>
      </c>
      <c r="D545" s="4">
        <f t="shared" si="25"/>
        <v>3.6251999999999995</v>
      </c>
      <c r="E545" s="4">
        <f t="shared" si="24"/>
        <v>188.84360000000001</v>
      </c>
      <c r="F545" s="4">
        <f t="shared" si="26"/>
        <v>6.033600000000007</v>
      </c>
      <c r="G545" s="12">
        <v>2023</v>
      </c>
    </row>
    <row r="546" spans="1:7" x14ac:dyDescent="0.2">
      <c r="A546" s="18">
        <v>45000.763674768517</v>
      </c>
      <c r="B546" s="4">
        <v>3.1899999999999995</v>
      </c>
      <c r="C546" s="4">
        <v>1.1399999999999999</v>
      </c>
      <c r="D546" s="4">
        <f t="shared" si="25"/>
        <v>3.6365999999999992</v>
      </c>
      <c r="E546" s="4">
        <f t="shared" si="24"/>
        <v>188.85499999999999</v>
      </c>
      <c r="F546" s="4">
        <f t="shared" si="26"/>
        <v>6.0449999999999875</v>
      </c>
      <c r="G546" s="12">
        <v>2023</v>
      </c>
    </row>
    <row r="547" spans="1:7" x14ac:dyDescent="0.2">
      <c r="A547" s="18">
        <v>45000.77294560185</v>
      </c>
      <c r="B547" s="4">
        <v>3.1999999999999993</v>
      </c>
      <c r="C547" s="4">
        <v>1.1399999999999999</v>
      </c>
      <c r="D547" s="4">
        <f t="shared" si="25"/>
        <v>3.6479999999999988</v>
      </c>
      <c r="E547" s="4">
        <f t="shared" si="24"/>
        <v>188.8664</v>
      </c>
      <c r="F547" s="4">
        <f t="shared" si="26"/>
        <v>6.0563999999999965</v>
      </c>
      <c r="G547" s="12">
        <v>2023</v>
      </c>
    </row>
    <row r="548" spans="1:7" x14ac:dyDescent="0.2">
      <c r="A548" s="18">
        <v>45000.775381944448</v>
      </c>
      <c r="B548" s="4">
        <v>3.2099999999999991</v>
      </c>
      <c r="C548" s="4">
        <v>1.1399999999999999</v>
      </c>
      <c r="D548" s="4">
        <f t="shared" si="25"/>
        <v>3.6593999999999984</v>
      </c>
      <c r="E548" s="4">
        <f t="shared" si="24"/>
        <v>188.87780000000001</v>
      </c>
      <c r="F548" s="4">
        <f t="shared" si="26"/>
        <v>6.0678000000000054</v>
      </c>
      <c r="G548" s="12">
        <v>2023</v>
      </c>
    </row>
    <row r="549" spans="1:7" x14ac:dyDescent="0.2">
      <c r="A549" s="18">
        <v>45000.777251157408</v>
      </c>
      <c r="B549" s="4">
        <v>3.2200000000000006</v>
      </c>
      <c r="C549" s="4">
        <v>1.1399999999999999</v>
      </c>
      <c r="D549" s="4">
        <f t="shared" si="25"/>
        <v>3.6708000000000003</v>
      </c>
      <c r="E549" s="4">
        <f t="shared" ref="E549:E612" si="27">D549+$E$226</f>
        <v>188.88920000000002</v>
      </c>
      <c r="F549" s="4">
        <f t="shared" si="26"/>
        <v>6.0792000000000144</v>
      </c>
      <c r="G549" s="12">
        <v>2023</v>
      </c>
    </row>
    <row r="550" spans="1:7" x14ac:dyDescent="0.2">
      <c r="A550" s="18">
        <v>45000.794936342594</v>
      </c>
      <c r="B550" s="4">
        <v>3.2300000000000004</v>
      </c>
      <c r="C550" s="4">
        <v>1.1399999999999999</v>
      </c>
      <c r="D550" s="4">
        <f t="shared" si="25"/>
        <v>3.6822000000000004</v>
      </c>
      <c r="E550" s="4">
        <f t="shared" si="27"/>
        <v>188.9006</v>
      </c>
      <c r="F550" s="4">
        <f t="shared" si="26"/>
        <v>6.0905999999999949</v>
      </c>
      <c r="G550" s="12">
        <v>2023</v>
      </c>
    </row>
    <row r="551" spans="1:7" x14ac:dyDescent="0.2">
      <c r="A551" s="18">
        <v>45000.924207175929</v>
      </c>
      <c r="B551" s="4">
        <v>3.24</v>
      </c>
      <c r="C551" s="4">
        <v>1.1399999999999999</v>
      </c>
      <c r="D551" s="4">
        <f t="shared" si="25"/>
        <v>3.6936</v>
      </c>
      <c r="E551" s="4">
        <f t="shared" si="27"/>
        <v>188.91200000000001</v>
      </c>
      <c r="F551" s="4">
        <f t="shared" si="26"/>
        <v>6.1020000000000039</v>
      </c>
      <c r="G551" s="12">
        <v>2023</v>
      </c>
    </row>
    <row r="552" spans="1:7" x14ac:dyDescent="0.2">
      <c r="A552" s="18">
        <v>45000.932957175923</v>
      </c>
      <c r="B552" s="4">
        <v>3.25</v>
      </c>
      <c r="C552" s="4">
        <v>1.1399999999999999</v>
      </c>
      <c r="D552" s="4">
        <f t="shared" si="25"/>
        <v>3.7049999999999996</v>
      </c>
      <c r="E552" s="4">
        <f t="shared" si="27"/>
        <v>188.92340000000002</v>
      </c>
      <c r="F552" s="4">
        <f t="shared" si="26"/>
        <v>6.1134000000000128</v>
      </c>
      <c r="G552" s="12">
        <v>2023</v>
      </c>
    </row>
    <row r="553" spans="1:7" x14ac:dyDescent="0.2">
      <c r="A553" s="18">
        <v>45001.083287037036</v>
      </c>
      <c r="B553" s="4">
        <v>3.26</v>
      </c>
      <c r="C553" s="4">
        <v>1.1399999999999999</v>
      </c>
      <c r="D553" s="4">
        <f t="shared" si="25"/>
        <v>3.7163999999999993</v>
      </c>
      <c r="E553" s="4">
        <f t="shared" si="27"/>
        <v>188.9348</v>
      </c>
      <c r="F553" s="4">
        <f t="shared" si="26"/>
        <v>6.1247999999999934</v>
      </c>
      <c r="G553" s="12">
        <v>2023</v>
      </c>
    </row>
    <row r="554" spans="1:7" x14ac:dyDescent="0.2">
      <c r="A554" s="18">
        <v>45001.08712384259</v>
      </c>
      <c r="B554" s="4">
        <v>3.2699999999999996</v>
      </c>
      <c r="C554" s="4">
        <v>1.1399999999999999</v>
      </c>
      <c r="D554" s="4">
        <f t="shared" si="25"/>
        <v>3.7277999999999993</v>
      </c>
      <c r="E554" s="4">
        <f t="shared" si="27"/>
        <v>188.9462</v>
      </c>
      <c r="F554" s="4">
        <f t="shared" si="26"/>
        <v>6.1362000000000023</v>
      </c>
      <c r="G554" s="12">
        <v>2023</v>
      </c>
    </row>
    <row r="555" spans="1:7" x14ac:dyDescent="0.2">
      <c r="A555" s="18">
        <v>45001.093096064818</v>
      </c>
      <c r="B555" s="4">
        <v>3.2799999999999994</v>
      </c>
      <c r="C555" s="4">
        <v>1.1399999999999999</v>
      </c>
      <c r="D555" s="4">
        <f t="shared" si="25"/>
        <v>3.739199999999999</v>
      </c>
      <c r="E555" s="4">
        <f t="shared" si="27"/>
        <v>188.95760000000001</v>
      </c>
      <c r="F555" s="4">
        <f t="shared" si="26"/>
        <v>6.1476000000000113</v>
      </c>
      <c r="G555" s="12">
        <v>2023</v>
      </c>
    </row>
    <row r="556" spans="1:7" x14ac:dyDescent="0.2">
      <c r="A556" s="18">
        <v>45001.103483796294</v>
      </c>
      <c r="B556" s="4">
        <v>3.2899999999999991</v>
      </c>
      <c r="C556" s="4">
        <v>1.1399999999999999</v>
      </c>
      <c r="D556" s="4">
        <f t="shared" si="25"/>
        <v>3.7505999999999986</v>
      </c>
      <c r="E556" s="4">
        <f t="shared" si="27"/>
        <v>188.96899999999999</v>
      </c>
      <c r="F556" s="4">
        <f t="shared" si="26"/>
        <v>6.1589999999999918</v>
      </c>
      <c r="G556" s="12">
        <v>2023</v>
      </c>
    </row>
    <row r="557" spans="1:7" x14ac:dyDescent="0.2">
      <c r="A557" s="18">
        <v>45001.107366898148</v>
      </c>
      <c r="B557" s="4">
        <v>3.3000000000000007</v>
      </c>
      <c r="C557" s="4">
        <v>1.1399999999999999</v>
      </c>
      <c r="D557" s="4">
        <f t="shared" si="25"/>
        <v>3.7620000000000005</v>
      </c>
      <c r="E557" s="4">
        <f t="shared" si="27"/>
        <v>188.9804</v>
      </c>
      <c r="F557" s="4">
        <f t="shared" si="26"/>
        <v>6.1704000000000008</v>
      </c>
      <c r="G557" s="12">
        <v>2023</v>
      </c>
    </row>
    <row r="558" spans="1:7" x14ac:dyDescent="0.2">
      <c r="A558" s="18">
        <v>45001.109907407408</v>
      </c>
      <c r="B558" s="4">
        <v>3.3100000000000005</v>
      </c>
      <c r="C558" s="4">
        <v>1.1399999999999999</v>
      </c>
      <c r="D558" s="4">
        <f t="shared" si="25"/>
        <v>3.7734000000000001</v>
      </c>
      <c r="E558" s="4">
        <f t="shared" si="27"/>
        <v>188.99180000000001</v>
      </c>
      <c r="F558" s="4">
        <f t="shared" si="26"/>
        <v>6.1818000000000097</v>
      </c>
      <c r="G558" s="12">
        <v>2023</v>
      </c>
    </row>
    <row r="559" spans="1:7" x14ac:dyDescent="0.2">
      <c r="A559" s="18">
        <v>45001.112505787038</v>
      </c>
      <c r="B559" s="4">
        <v>3.3200000000000003</v>
      </c>
      <c r="C559" s="4">
        <v>1.1399999999999999</v>
      </c>
      <c r="D559" s="4">
        <f t="shared" si="25"/>
        <v>3.7848000000000002</v>
      </c>
      <c r="E559" s="4">
        <f t="shared" si="27"/>
        <v>189.00319999999999</v>
      </c>
      <c r="F559" s="4">
        <f t="shared" si="26"/>
        <v>6.1931999999999903</v>
      </c>
      <c r="G559" s="12">
        <v>2023</v>
      </c>
    </row>
    <row r="560" spans="1:7" x14ac:dyDescent="0.2">
      <c r="A560" s="18">
        <v>45001.116510416665</v>
      </c>
      <c r="B560" s="4">
        <v>3.33</v>
      </c>
      <c r="C560" s="4">
        <v>1.1399999999999999</v>
      </c>
      <c r="D560" s="4">
        <f t="shared" si="25"/>
        <v>3.7961999999999998</v>
      </c>
      <c r="E560" s="4">
        <f t="shared" si="27"/>
        <v>189.0146</v>
      </c>
      <c r="F560" s="4">
        <f t="shared" si="26"/>
        <v>6.2045999999999992</v>
      </c>
      <c r="G560" s="12">
        <v>2023</v>
      </c>
    </row>
    <row r="561" spans="1:7" x14ac:dyDescent="0.2">
      <c r="A561" s="18">
        <v>45001.120243055557</v>
      </c>
      <c r="B561" s="4">
        <v>3.34</v>
      </c>
      <c r="C561" s="4">
        <v>1.1399999999999999</v>
      </c>
      <c r="D561" s="4">
        <f t="shared" si="25"/>
        <v>3.8075999999999994</v>
      </c>
      <c r="E561" s="4">
        <f t="shared" si="27"/>
        <v>189.02600000000001</v>
      </c>
      <c r="F561" s="4">
        <f t="shared" si="26"/>
        <v>6.2160000000000082</v>
      </c>
      <c r="G561" s="12">
        <v>2023</v>
      </c>
    </row>
    <row r="562" spans="1:7" x14ac:dyDescent="0.2">
      <c r="A562" s="18">
        <v>45001.13108796296</v>
      </c>
      <c r="B562" s="4">
        <v>3.3499999999999996</v>
      </c>
      <c r="C562" s="4">
        <v>1.1399999999999999</v>
      </c>
      <c r="D562" s="4">
        <f t="shared" si="25"/>
        <v>3.8189999999999991</v>
      </c>
      <c r="E562" s="4">
        <f t="shared" si="27"/>
        <v>189.03739999999999</v>
      </c>
      <c r="F562" s="4">
        <f t="shared" si="26"/>
        <v>6.2273999999999887</v>
      </c>
      <c r="G562" s="12">
        <v>2023</v>
      </c>
    </row>
    <row r="563" spans="1:7" x14ac:dyDescent="0.2">
      <c r="A563" s="18">
        <v>45001.486828703702</v>
      </c>
      <c r="B563" s="4">
        <v>3.3599999999999994</v>
      </c>
      <c r="C563" s="4">
        <v>1.1399999999999999</v>
      </c>
      <c r="D563" s="4">
        <f t="shared" si="25"/>
        <v>3.8303999999999991</v>
      </c>
      <c r="E563" s="4">
        <f t="shared" si="27"/>
        <v>189.0488</v>
      </c>
      <c r="F563" s="4">
        <f t="shared" si="26"/>
        <v>6.2387999999999977</v>
      </c>
      <c r="G563" s="12">
        <v>2023</v>
      </c>
    </row>
    <row r="564" spans="1:7" x14ac:dyDescent="0.2">
      <c r="A564" s="18">
        <v>45005.847349537034</v>
      </c>
      <c r="B564" s="4">
        <v>3.3699999999999992</v>
      </c>
      <c r="C564" s="4">
        <v>1.1399999999999999</v>
      </c>
      <c r="D564" s="4">
        <f t="shared" si="25"/>
        <v>3.8417999999999988</v>
      </c>
      <c r="E564" s="4">
        <f t="shared" si="27"/>
        <v>189.06020000000001</v>
      </c>
      <c r="F564" s="4">
        <f t="shared" si="26"/>
        <v>6.2502000000000066</v>
      </c>
      <c r="G564" s="12">
        <v>2023</v>
      </c>
    </row>
    <row r="565" spans="1:7" x14ac:dyDescent="0.2">
      <c r="A565" s="18">
        <v>45006.225619212964</v>
      </c>
      <c r="B565" s="4">
        <v>3.3800000000000008</v>
      </c>
      <c r="C565" s="4">
        <v>1.1399999999999999</v>
      </c>
      <c r="D565" s="4">
        <f t="shared" ref="D565:D628" si="28">B565*C565</f>
        <v>3.8532000000000006</v>
      </c>
      <c r="E565" s="4">
        <f t="shared" si="27"/>
        <v>189.07159999999999</v>
      </c>
      <c r="F565" s="4">
        <f t="shared" si="26"/>
        <v>6.2615999999999872</v>
      </c>
      <c r="G565" s="12">
        <v>2023</v>
      </c>
    </row>
    <row r="566" spans="1:7" x14ac:dyDescent="0.2">
      <c r="A566" s="18">
        <v>45006.235700231482</v>
      </c>
      <c r="B566" s="4">
        <v>3.3900000000000006</v>
      </c>
      <c r="C566" s="4">
        <v>1.1399999999999999</v>
      </c>
      <c r="D566" s="4">
        <f t="shared" si="28"/>
        <v>3.8646000000000003</v>
      </c>
      <c r="E566" s="4">
        <f t="shared" si="27"/>
        <v>189.083</v>
      </c>
      <c r="F566" s="4">
        <f t="shared" si="26"/>
        <v>6.2729999999999961</v>
      </c>
      <c r="G566" s="12">
        <v>2023</v>
      </c>
    </row>
    <row r="567" spans="1:7" x14ac:dyDescent="0.2">
      <c r="A567" s="18">
        <v>45006.244299768521</v>
      </c>
      <c r="B567" s="4">
        <v>3.4000000000000004</v>
      </c>
      <c r="C567" s="4">
        <v>1.1399999999999999</v>
      </c>
      <c r="D567" s="4">
        <f t="shared" si="28"/>
        <v>3.8759999999999999</v>
      </c>
      <c r="E567" s="4">
        <f t="shared" si="27"/>
        <v>189.09440000000001</v>
      </c>
      <c r="F567" s="4">
        <f t="shared" si="26"/>
        <v>6.2844000000000051</v>
      </c>
      <c r="G567" s="12">
        <v>2023</v>
      </c>
    </row>
    <row r="568" spans="1:7" x14ac:dyDescent="0.2">
      <c r="A568" s="18">
        <v>45006.249513888892</v>
      </c>
      <c r="B568" s="4">
        <v>3.41</v>
      </c>
      <c r="C568" s="4">
        <v>1.1399999999999999</v>
      </c>
      <c r="D568" s="4">
        <f t="shared" si="28"/>
        <v>3.8874</v>
      </c>
      <c r="E568" s="4">
        <f t="shared" si="27"/>
        <v>189.10580000000002</v>
      </c>
      <c r="F568" s="4">
        <f t="shared" si="26"/>
        <v>6.2958000000000141</v>
      </c>
      <c r="G568" s="12">
        <v>2023</v>
      </c>
    </row>
    <row r="569" spans="1:7" x14ac:dyDescent="0.2">
      <c r="A569" s="18">
        <v>45006.259531249998</v>
      </c>
      <c r="B569" s="4">
        <v>3.42</v>
      </c>
      <c r="C569" s="4">
        <v>1.1399999999999999</v>
      </c>
      <c r="D569" s="4">
        <f t="shared" si="28"/>
        <v>3.8987999999999996</v>
      </c>
      <c r="E569" s="4">
        <f t="shared" si="27"/>
        <v>189.1172</v>
      </c>
      <c r="F569" s="4">
        <f t="shared" si="26"/>
        <v>6.3071999999999946</v>
      </c>
      <c r="G569" s="12">
        <v>2023</v>
      </c>
    </row>
    <row r="570" spans="1:7" x14ac:dyDescent="0.2">
      <c r="A570" s="18">
        <v>45006.267633101852</v>
      </c>
      <c r="B570" s="4">
        <v>3.4299999999999997</v>
      </c>
      <c r="C570" s="4">
        <v>1.1399999999999999</v>
      </c>
      <c r="D570" s="4">
        <f t="shared" si="28"/>
        <v>3.9101999999999992</v>
      </c>
      <c r="E570" s="4">
        <f t="shared" si="27"/>
        <v>189.12860000000001</v>
      </c>
      <c r="F570" s="4">
        <f t="shared" si="26"/>
        <v>6.3186000000000035</v>
      </c>
      <c r="G570" s="12">
        <v>2023</v>
      </c>
    </row>
    <row r="571" spans="1:7" x14ac:dyDescent="0.2">
      <c r="A571" s="18">
        <v>45006.276684027776</v>
      </c>
      <c r="B571" s="4">
        <v>3.4399999999999995</v>
      </c>
      <c r="C571" s="4">
        <v>1.1399999999999999</v>
      </c>
      <c r="D571" s="4">
        <f t="shared" si="28"/>
        <v>3.9215999999999993</v>
      </c>
      <c r="E571" s="4">
        <f t="shared" si="27"/>
        <v>189.14000000000001</v>
      </c>
      <c r="F571" s="4">
        <f t="shared" si="26"/>
        <v>6.3300000000000125</v>
      </c>
      <c r="G571" s="12">
        <v>2023</v>
      </c>
    </row>
    <row r="572" spans="1:7" x14ac:dyDescent="0.2">
      <c r="A572" s="18">
        <v>45006.292540509261</v>
      </c>
      <c r="B572" s="4">
        <v>3.4499999999999993</v>
      </c>
      <c r="C572" s="4">
        <v>1.1399999999999999</v>
      </c>
      <c r="D572" s="4">
        <f t="shared" si="28"/>
        <v>3.9329999999999989</v>
      </c>
      <c r="E572" s="4">
        <f t="shared" si="27"/>
        <v>189.1514</v>
      </c>
      <c r="F572" s="4">
        <f t="shared" si="26"/>
        <v>6.341399999999993</v>
      </c>
      <c r="G572" s="12">
        <v>2023</v>
      </c>
    </row>
    <row r="573" spans="1:7" x14ac:dyDescent="0.2">
      <c r="A573" s="18">
        <v>45006.30655671296</v>
      </c>
      <c r="B573" s="4">
        <v>3.4599999999999991</v>
      </c>
      <c r="C573" s="4">
        <v>1.1399999999999999</v>
      </c>
      <c r="D573" s="4">
        <f t="shared" si="28"/>
        <v>3.9443999999999986</v>
      </c>
      <c r="E573" s="4">
        <f t="shared" si="27"/>
        <v>189.1628</v>
      </c>
      <c r="F573" s="4">
        <f t="shared" si="26"/>
        <v>6.352800000000002</v>
      </c>
      <c r="G573" s="12">
        <v>2023</v>
      </c>
    </row>
    <row r="574" spans="1:7" x14ac:dyDescent="0.2">
      <c r="A574" s="18">
        <v>45006.317210648151</v>
      </c>
      <c r="B574" s="4">
        <v>3.4700000000000006</v>
      </c>
      <c r="C574" s="4">
        <v>1.1399999999999999</v>
      </c>
      <c r="D574" s="4">
        <f t="shared" si="28"/>
        <v>3.9558000000000004</v>
      </c>
      <c r="E574" s="4">
        <f t="shared" si="27"/>
        <v>189.17420000000001</v>
      </c>
      <c r="F574" s="4">
        <f t="shared" si="26"/>
        <v>6.364200000000011</v>
      </c>
      <c r="G574" s="12">
        <v>2023</v>
      </c>
    </row>
    <row r="575" spans="1:7" x14ac:dyDescent="0.2">
      <c r="A575" s="18">
        <v>45006.323385416668</v>
      </c>
      <c r="B575" s="4">
        <v>3.4800000000000004</v>
      </c>
      <c r="C575" s="4">
        <v>1.1399999999999999</v>
      </c>
      <c r="D575" s="4">
        <f t="shared" si="28"/>
        <v>3.9672000000000001</v>
      </c>
      <c r="E575" s="4">
        <f t="shared" si="27"/>
        <v>189.18559999999999</v>
      </c>
      <c r="F575" s="4">
        <f t="shared" si="26"/>
        <v>6.3755999999999915</v>
      </c>
      <c r="G575" s="12">
        <v>2023</v>
      </c>
    </row>
    <row r="576" spans="1:7" x14ac:dyDescent="0.2">
      <c r="A576" s="18">
        <v>45006.327847222223</v>
      </c>
      <c r="B576" s="4">
        <v>3.49</v>
      </c>
      <c r="C576" s="4">
        <v>1.1399999999999999</v>
      </c>
      <c r="D576" s="4">
        <f t="shared" si="28"/>
        <v>3.9785999999999997</v>
      </c>
      <c r="E576" s="4">
        <f t="shared" si="27"/>
        <v>189.197</v>
      </c>
      <c r="F576" s="4">
        <f t="shared" si="26"/>
        <v>6.3870000000000005</v>
      </c>
      <c r="G576" s="12">
        <v>2023</v>
      </c>
    </row>
    <row r="577" spans="1:7" x14ac:dyDescent="0.2">
      <c r="A577" s="18">
        <v>45006.334380787041</v>
      </c>
      <c r="B577" s="4">
        <v>3.5</v>
      </c>
      <c r="C577" s="4">
        <v>1.1399999999999999</v>
      </c>
      <c r="D577" s="4">
        <f t="shared" si="28"/>
        <v>3.9899999999999998</v>
      </c>
      <c r="E577" s="4">
        <f t="shared" si="27"/>
        <v>189.20840000000001</v>
      </c>
      <c r="F577" s="4">
        <f t="shared" si="26"/>
        <v>6.3984000000000094</v>
      </c>
      <c r="G577" s="12">
        <v>2023</v>
      </c>
    </row>
    <row r="578" spans="1:7" x14ac:dyDescent="0.2">
      <c r="A578" s="18">
        <v>45006.341186342594</v>
      </c>
      <c r="B578" s="4">
        <v>3.51</v>
      </c>
      <c r="C578" s="4">
        <v>1.1399999999999999</v>
      </c>
      <c r="D578" s="4">
        <f t="shared" si="28"/>
        <v>4.0013999999999994</v>
      </c>
      <c r="E578" s="4">
        <f t="shared" si="27"/>
        <v>189.21979999999999</v>
      </c>
      <c r="F578" s="4">
        <f t="shared" si="26"/>
        <v>6.40979999999999</v>
      </c>
      <c r="G578" s="12">
        <v>2023</v>
      </c>
    </row>
    <row r="579" spans="1:7" x14ac:dyDescent="0.2">
      <c r="A579" s="18">
        <v>45006.348061342593</v>
      </c>
      <c r="B579" s="4">
        <v>3.5199999999999996</v>
      </c>
      <c r="C579" s="4">
        <v>1.1399999999999999</v>
      </c>
      <c r="D579" s="4">
        <f t="shared" si="28"/>
        <v>4.0127999999999995</v>
      </c>
      <c r="E579" s="4">
        <f t="shared" si="27"/>
        <v>189.2312</v>
      </c>
      <c r="F579" s="4">
        <f t="shared" ref="F579:F642" si="29">E579-182.81</f>
        <v>6.4211999999999989</v>
      </c>
      <c r="G579" s="12">
        <v>2023</v>
      </c>
    </row>
    <row r="580" spans="1:7" x14ac:dyDescent="0.2">
      <c r="A580" s="18">
        <v>45006.354907407411</v>
      </c>
      <c r="B580" s="4">
        <v>3.5299999999999994</v>
      </c>
      <c r="C580" s="4">
        <v>1.1399999999999999</v>
      </c>
      <c r="D580" s="4">
        <f t="shared" si="28"/>
        <v>4.0241999999999987</v>
      </c>
      <c r="E580" s="4">
        <f t="shared" si="27"/>
        <v>189.24260000000001</v>
      </c>
      <c r="F580" s="4">
        <f t="shared" si="29"/>
        <v>6.4326000000000079</v>
      </c>
      <c r="G580" s="12">
        <v>2023</v>
      </c>
    </row>
    <row r="581" spans="1:7" x14ac:dyDescent="0.2">
      <c r="A581" s="18">
        <v>45006.363009259258</v>
      </c>
      <c r="B581" s="4">
        <v>3.5399999999999991</v>
      </c>
      <c r="C581" s="4">
        <v>1.1399999999999999</v>
      </c>
      <c r="D581" s="4">
        <f t="shared" si="28"/>
        <v>4.0355999999999987</v>
      </c>
      <c r="E581" s="4">
        <f t="shared" si="27"/>
        <v>189.25399999999999</v>
      </c>
      <c r="F581" s="4">
        <f t="shared" si="29"/>
        <v>6.4439999999999884</v>
      </c>
      <c r="G581" s="12">
        <v>2023</v>
      </c>
    </row>
    <row r="582" spans="1:7" x14ac:dyDescent="0.2">
      <c r="A582" s="18">
        <v>45006.369866898145</v>
      </c>
      <c r="B582" s="4">
        <v>3.5500000000000007</v>
      </c>
      <c r="C582" s="4">
        <v>1.1399999999999999</v>
      </c>
      <c r="D582" s="4">
        <f t="shared" si="28"/>
        <v>4.0470000000000006</v>
      </c>
      <c r="E582" s="4">
        <f t="shared" si="27"/>
        <v>189.2654</v>
      </c>
      <c r="F582" s="4">
        <f t="shared" si="29"/>
        <v>6.4553999999999974</v>
      </c>
      <c r="G582" s="12">
        <v>2023</v>
      </c>
    </row>
    <row r="583" spans="1:7" x14ac:dyDescent="0.2">
      <c r="A583" s="18">
        <v>45006.38163773148</v>
      </c>
      <c r="B583" s="4">
        <v>3.5600000000000005</v>
      </c>
      <c r="C583" s="4">
        <v>1.1399999999999999</v>
      </c>
      <c r="D583" s="4">
        <f t="shared" si="28"/>
        <v>4.0583999999999998</v>
      </c>
      <c r="E583" s="4">
        <f t="shared" si="27"/>
        <v>189.27680000000001</v>
      </c>
      <c r="F583" s="4">
        <f t="shared" si="29"/>
        <v>6.4668000000000063</v>
      </c>
      <c r="G583" s="12">
        <v>2023</v>
      </c>
    </row>
    <row r="584" spans="1:7" x14ac:dyDescent="0.2">
      <c r="A584" s="18">
        <v>45006.389137731479</v>
      </c>
      <c r="B584" s="4">
        <v>3.5700000000000003</v>
      </c>
      <c r="C584" s="4">
        <v>1.1399999999999999</v>
      </c>
      <c r="D584" s="4">
        <f t="shared" si="28"/>
        <v>4.0697999999999999</v>
      </c>
      <c r="E584" s="4">
        <f t="shared" si="27"/>
        <v>189.28819999999999</v>
      </c>
      <c r="F584" s="4">
        <f t="shared" si="29"/>
        <v>6.4781999999999869</v>
      </c>
      <c r="G584" s="12">
        <v>2023</v>
      </c>
    </row>
    <row r="585" spans="1:7" x14ac:dyDescent="0.2">
      <c r="A585" s="18">
        <v>45006.396493055552</v>
      </c>
      <c r="B585" s="4">
        <v>3.58</v>
      </c>
      <c r="C585" s="4">
        <v>1.1399999999999999</v>
      </c>
      <c r="D585" s="4">
        <f t="shared" si="28"/>
        <v>4.0811999999999999</v>
      </c>
      <c r="E585" s="4">
        <f t="shared" si="27"/>
        <v>189.2996</v>
      </c>
      <c r="F585" s="4">
        <f t="shared" si="29"/>
        <v>6.4895999999999958</v>
      </c>
      <c r="G585" s="12">
        <v>2023</v>
      </c>
    </row>
    <row r="586" spans="1:7" x14ac:dyDescent="0.2">
      <c r="A586" s="18">
        <v>45006.406267361112</v>
      </c>
      <c r="B586" s="4">
        <v>3.59</v>
      </c>
      <c r="C586" s="4">
        <v>1.1399999999999999</v>
      </c>
      <c r="D586" s="4">
        <f t="shared" si="28"/>
        <v>4.0925999999999991</v>
      </c>
      <c r="E586" s="4">
        <f t="shared" si="27"/>
        <v>189.31100000000001</v>
      </c>
      <c r="F586" s="4">
        <f t="shared" si="29"/>
        <v>6.5010000000000048</v>
      </c>
      <c r="G586" s="12">
        <v>2023</v>
      </c>
    </row>
    <row r="587" spans="1:7" x14ac:dyDescent="0.2">
      <c r="A587" s="18">
        <v>45006.421134259261</v>
      </c>
      <c r="B587" s="4">
        <v>3.5999999999999996</v>
      </c>
      <c r="C587" s="4">
        <v>1.1399999999999999</v>
      </c>
      <c r="D587" s="4">
        <f t="shared" si="28"/>
        <v>4.1039999999999992</v>
      </c>
      <c r="E587" s="4">
        <f t="shared" si="27"/>
        <v>189.32240000000002</v>
      </c>
      <c r="F587" s="4">
        <f t="shared" si="29"/>
        <v>6.5124000000000137</v>
      </c>
      <c r="G587" s="12">
        <v>2023</v>
      </c>
    </row>
    <row r="588" spans="1:7" x14ac:dyDescent="0.2">
      <c r="A588" s="18">
        <v>45006.534837962965</v>
      </c>
      <c r="B588" s="4">
        <v>3.6099999999999994</v>
      </c>
      <c r="C588" s="4">
        <v>1.1399999999999999</v>
      </c>
      <c r="D588" s="4">
        <f t="shared" si="28"/>
        <v>4.1153999999999993</v>
      </c>
      <c r="E588" s="4">
        <f t="shared" si="27"/>
        <v>189.3338</v>
      </c>
      <c r="F588" s="4">
        <f t="shared" si="29"/>
        <v>6.5237999999999943</v>
      </c>
      <c r="G588" s="12">
        <v>2023</v>
      </c>
    </row>
    <row r="589" spans="1:7" x14ac:dyDescent="0.2">
      <c r="A589" s="18">
        <v>45006.567615740743</v>
      </c>
      <c r="B589" s="4">
        <v>3.6199999999999992</v>
      </c>
      <c r="C589" s="4">
        <v>1.1399999999999999</v>
      </c>
      <c r="D589" s="4">
        <f t="shared" si="28"/>
        <v>4.1267999999999985</v>
      </c>
      <c r="E589" s="4">
        <f t="shared" si="27"/>
        <v>189.34520000000001</v>
      </c>
      <c r="F589" s="4">
        <f t="shared" si="29"/>
        <v>6.5352000000000032</v>
      </c>
      <c r="G589" s="12">
        <v>2023</v>
      </c>
    </row>
    <row r="590" spans="1:7" x14ac:dyDescent="0.2">
      <c r="A590" s="18">
        <v>45006.575908564817</v>
      </c>
      <c r="B590" s="4">
        <v>3.6300000000000008</v>
      </c>
      <c r="C590" s="4">
        <v>1.1399999999999999</v>
      </c>
      <c r="D590" s="4">
        <f t="shared" si="28"/>
        <v>4.1382000000000003</v>
      </c>
      <c r="E590" s="4">
        <f t="shared" si="27"/>
        <v>189.35660000000001</v>
      </c>
      <c r="F590" s="4">
        <f t="shared" si="29"/>
        <v>6.5466000000000122</v>
      </c>
      <c r="G590" s="12">
        <v>2023</v>
      </c>
    </row>
    <row r="591" spans="1:7" x14ac:dyDescent="0.2">
      <c r="A591" s="18">
        <v>45006.580364583337</v>
      </c>
      <c r="B591" s="4">
        <v>3.6400000000000006</v>
      </c>
      <c r="C591" s="4">
        <v>1.1399999999999999</v>
      </c>
      <c r="D591" s="4">
        <f t="shared" si="28"/>
        <v>4.1496000000000004</v>
      </c>
      <c r="E591" s="4">
        <f t="shared" si="27"/>
        <v>189.36799999999999</v>
      </c>
      <c r="F591" s="4">
        <f t="shared" si="29"/>
        <v>6.5579999999999927</v>
      </c>
      <c r="G591" s="12">
        <v>2023</v>
      </c>
    </row>
    <row r="592" spans="1:7" x14ac:dyDescent="0.2">
      <c r="A592" s="18">
        <v>45006.590509259258</v>
      </c>
      <c r="B592" s="4">
        <v>3.6500000000000004</v>
      </c>
      <c r="C592" s="4">
        <v>1.1399999999999999</v>
      </c>
      <c r="D592" s="4">
        <f t="shared" si="28"/>
        <v>4.1610000000000005</v>
      </c>
      <c r="E592" s="4">
        <f t="shared" si="27"/>
        <v>189.3794</v>
      </c>
      <c r="F592" s="4">
        <f t="shared" si="29"/>
        <v>6.5694000000000017</v>
      </c>
      <c r="G592" s="12">
        <v>2023</v>
      </c>
    </row>
    <row r="593" spans="1:7" x14ac:dyDescent="0.2">
      <c r="A593" s="18">
        <v>45006.875185185185</v>
      </c>
      <c r="B593" s="4">
        <v>3.66</v>
      </c>
      <c r="C593" s="4">
        <v>1.1399999999999999</v>
      </c>
      <c r="D593" s="4">
        <f t="shared" si="28"/>
        <v>4.1723999999999997</v>
      </c>
      <c r="E593" s="4">
        <f t="shared" si="27"/>
        <v>189.39080000000001</v>
      </c>
      <c r="F593" s="4">
        <f t="shared" si="29"/>
        <v>6.5808000000000106</v>
      </c>
      <c r="G593" s="12">
        <v>2023</v>
      </c>
    </row>
    <row r="594" spans="1:7" x14ac:dyDescent="0.2">
      <c r="A594" s="18">
        <v>45006.991018518522</v>
      </c>
      <c r="B594" s="4">
        <v>3.67</v>
      </c>
      <c r="C594" s="4">
        <v>1.1399999999999999</v>
      </c>
      <c r="D594" s="4">
        <f t="shared" si="28"/>
        <v>4.1837999999999997</v>
      </c>
      <c r="E594" s="4">
        <f t="shared" si="27"/>
        <v>189.40219999999999</v>
      </c>
      <c r="F594" s="4">
        <f t="shared" si="29"/>
        <v>6.5921999999999912</v>
      </c>
      <c r="G594" s="12">
        <v>2023</v>
      </c>
    </row>
    <row r="595" spans="1:7" x14ac:dyDescent="0.2">
      <c r="A595" s="18">
        <v>45007.001521990744</v>
      </c>
      <c r="B595" s="4">
        <v>3.6799999999999997</v>
      </c>
      <c r="C595" s="4">
        <v>1.1399999999999999</v>
      </c>
      <c r="D595" s="4">
        <f t="shared" si="28"/>
        <v>4.1951999999999989</v>
      </c>
      <c r="E595" s="4">
        <f t="shared" si="27"/>
        <v>189.4136</v>
      </c>
      <c r="F595" s="4">
        <f t="shared" si="29"/>
        <v>6.6036000000000001</v>
      </c>
      <c r="G595" s="12">
        <v>2023</v>
      </c>
    </row>
    <row r="596" spans="1:7" x14ac:dyDescent="0.2">
      <c r="A596" s="18">
        <v>45007.00495949074</v>
      </c>
      <c r="B596" s="4">
        <v>3.6899999999999995</v>
      </c>
      <c r="C596" s="4">
        <v>1.1399999999999999</v>
      </c>
      <c r="D596" s="4">
        <f t="shared" si="28"/>
        <v>4.206599999999999</v>
      </c>
      <c r="E596" s="4">
        <f t="shared" si="27"/>
        <v>189.42500000000001</v>
      </c>
      <c r="F596" s="4">
        <f t="shared" si="29"/>
        <v>6.6150000000000091</v>
      </c>
      <c r="G596" s="12">
        <v>2023</v>
      </c>
    </row>
    <row r="597" spans="1:7" x14ac:dyDescent="0.2">
      <c r="A597" s="18">
        <v>45007.192031250001</v>
      </c>
      <c r="B597" s="4">
        <v>3.6999999999999993</v>
      </c>
      <c r="C597" s="4">
        <v>1.1399999999999999</v>
      </c>
      <c r="D597" s="4">
        <f t="shared" si="28"/>
        <v>4.2179999999999991</v>
      </c>
      <c r="E597" s="4">
        <f t="shared" si="27"/>
        <v>189.43639999999999</v>
      </c>
      <c r="F597" s="4">
        <f t="shared" si="29"/>
        <v>6.6263999999999896</v>
      </c>
      <c r="G597" s="12">
        <v>2023</v>
      </c>
    </row>
    <row r="598" spans="1:7" x14ac:dyDescent="0.2">
      <c r="A598" s="18">
        <v>45007.222262731484</v>
      </c>
      <c r="B598" s="4">
        <v>3.7099999999999991</v>
      </c>
      <c r="C598" s="4">
        <v>1.1399999999999999</v>
      </c>
      <c r="D598" s="4">
        <f t="shared" si="28"/>
        <v>4.2293999999999983</v>
      </c>
      <c r="E598" s="4">
        <f t="shared" si="27"/>
        <v>189.4478</v>
      </c>
      <c r="F598" s="4">
        <f t="shared" si="29"/>
        <v>6.6377999999999986</v>
      </c>
      <c r="G598" s="12">
        <v>2023</v>
      </c>
    </row>
    <row r="599" spans="1:7" x14ac:dyDescent="0.2">
      <c r="A599" s="18">
        <v>45007.227013888885</v>
      </c>
      <c r="B599" s="4">
        <v>3.7200000000000006</v>
      </c>
      <c r="C599" s="4">
        <v>1.1399999999999999</v>
      </c>
      <c r="D599" s="4">
        <f t="shared" si="28"/>
        <v>4.2408000000000001</v>
      </c>
      <c r="E599" s="4">
        <f t="shared" si="27"/>
        <v>189.45920000000001</v>
      </c>
      <c r="F599" s="4">
        <f t="shared" si="29"/>
        <v>6.6492000000000075</v>
      </c>
      <c r="G599" s="12">
        <v>2023</v>
      </c>
    </row>
    <row r="600" spans="1:7" x14ac:dyDescent="0.2">
      <c r="A600" s="18">
        <v>45007.2304224537</v>
      </c>
      <c r="B600" s="4">
        <v>3.7300000000000004</v>
      </c>
      <c r="C600" s="4">
        <v>1.1399999999999999</v>
      </c>
      <c r="D600" s="4">
        <f t="shared" si="28"/>
        <v>4.2522000000000002</v>
      </c>
      <c r="E600" s="4">
        <f t="shared" si="27"/>
        <v>189.47059999999999</v>
      </c>
      <c r="F600" s="4">
        <f t="shared" si="29"/>
        <v>6.6605999999999881</v>
      </c>
      <c r="G600" s="12">
        <v>2023</v>
      </c>
    </row>
    <row r="601" spans="1:7" x14ac:dyDescent="0.2">
      <c r="A601" s="18">
        <v>45007.234930555554</v>
      </c>
      <c r="B601" s="4">
        <v>3.74</v>
      </c>
      <c r="C601" s="4">
        <v>1.1399999999999999</v>
      </c>
      <c r="D601" s="4">
        <f t="shared" si="28"/>
        <v>4.2636000000000003</v>
      </c>
      <c r="E601" s="4">
        <f t="shared" si="27"/>
        <v>189.482</v>
      </c>
      <c r="F601" s="4">
        <f t="shared" si="29"/>
        <v>6.671999999999997</v>
      </c>
      <c r="G601" s="12">
        <v>2023</v>
      </c>
    </row>
    <row r="602" spans="1:7" x14ac:dyDescent="0.2">
      <c r="A602" s="18">
        <v>45007.238969907405</v>
      </c>
      <c r="B602" s="4">
        <v>3.75</v>
      </c>
      <c r="C602" s="4">
        <v>1.1399999999999999</v>
      </c>
      <c r="D602" s="4">
        <f t="shared" si="28"/>
        <v>4.2749999999999995</v>
      </c>
      <c r="E602" s="4">
        <f t="shared" si="27"/>
        <v>189.49340000000001</v>
      </c>
      <c r="F602" s="4">
        <f t="shared" si="29"/>
        <v>6.683400000000006</v>
      </c>
      <c r="G602" s="12">
        <v>2023</v>
      </c>
    </row>
    <row r="603" spans="1:7" x14ac:dyDescent="0.2">
      <c r="A603" s="18">
        <v>45007.242986111109</v>
      </c>
      <c r="B603" s="4">
        <v>3.76</v>
      </c>
      <c r="C603" s="4">
        <v>1.1399999999999999</v>
      </c>
      <c r="D603" s="4">
        <f t="shared" si="28"/>
        <v>4.2863999999999995</v>
      </c>
      <c r="E603" s="4">
        <f t="shared" si="27"/>
        <v>189.50479999999999</v>
      </c>
      <c r="F603" s="4">
        <f t="shared" si="29"/>
        <v>6.6947999999999865</v>
      </c>
      <c r="G603" s="12">
        <v>2023</v>
      </c>
    </row>
    <row r="604" spans="1:7" x14ac:dyDescent="0.2">
      <c r="A604" s="18">
        <v>45007.247760416663</v>
      </c>
      <c r="B604" s="4">
        <v>3.7699999999999996</v>
      </c>
      <c r="C604" s="4">
        <v>1.1399999999999999</v>
      </c>
      <c r="D604" s="4">
        <f t="shared" si="28"/>
        <v>4.2977999999999987</v>
      </c>
      <c r="E604" s="4">
        <f t="shared" si="27"/>
        <v>189.5162</v>
      </c>
      <c r="F604" s="4">
        <f t="shared" si="29"/>
        <v>6.7061999999999955</v>
      </c>
      <c r="G604" s="12">
        <v>2023</v>
      </c>
    </row>
    <row r="605" spans="1:7" x14ac:dyDescent="0.2">
      <c r="A605" s="18">
        <v>45007.3278587963</v>
      </c>
      <c r="B605" s="4">
        <v>3.7799999999999994</v>
      </c>
      <c r="C605" s="4">
        <v>1.1399999999999999</v>
      </c>
      <c r="D605" s="4">
        <f t="shared" si="28"/>
        <v>4.3091999999999988</v>
      </c>
      <c r="E605" s="4">
        <f t="shared" si="27"/>
        <v>189.52760000000001</v>
      </c>
      <c r="F605" s="4">
        <f t="shared" si="29"/>
        <v>6.7176000000000045</v>
      </c>
      <c r="G605" s="12">
        <v>2023</v>
      </c>
    </row>
    <row r="606" spans="1:7" x14ac:dyDescent="0.2">
      <c r="A606" s="18">
        <v>45007.33308449074</v>
      </c>
      <c r="B606" s="4">
        <v>3.7899999999999991</v>
      </c>
      <c r="C606" s="4">
        <v>1.1399999999999999</v>
      </c>
      <c r="D606" s="4">
        <f t="shared" si="28"/>
        <v>4.3205999999999989</v>
      </c>
      <c r="E606" s="4">
        <f t="shared" si="27"/>
        <v>189.53899999999999</v>
      </c>
      <c r="F606" s="4">
        <f t="shared" si="29"/>
        <v>6.728999999999985</v>
      </c>
      <c r="G606" s="12">
        <v>2023</v>
      </c>
    </row>
    <row r="607" spans="1:7" x14ac:dyDescent="0.2">
      <c r="A607" s="18">
        <v>45009.225775462961</v>
      </c>
      <c r="B607" s="4">
        <v>3.8000000000000007</v>
      </c>
      <c r="C607" s="4">
        <v>1.1399999999999999</v>
      </c>
      <c r="D607" s="4">
        <f t="shared" si="28"/>
        <v>4.3320000000000007</v>
      </c>
      <c r="E607" s="4">
        <f t="shared" si="27"/>
        <v>189.5504</v>
      </c>
      <c r="F607" s="4">
        <f t="shared" si="29"/>
        <v>6.740399999999994</v>
      </c>
      <c r="G607" s="12">
        <v>2023</v>
      </c>
    </row>
    <row r="608" spans="1:7" x14ac:dyDescent="0.2">
      <c r="A608" s="18">
        <v>45009.245300925926</v>
      </c>
      <c r="B608" s="4">
        <v>3.8100000000000005</v>
      </c>
      <c r="C608" s="4">
        <v>1.1399999999999999</v>
      </c>
      <c r="D608" s="4">
        <f t="shared" si="28"/>
        <v>4.3433999999999999</v>
      </c>
      <c r="E608" s="4">
        <f t="shared" si="27"/>
        <v>189.56180000000001</v>
      </c>
      <c r="F608" s="4">
        <f t="shared" si="29"/>
        <v>6.7518000000000029</v>
      </c>
      <c r="G608" s="12">
        <v>2023</v>
      </c>
    </row>
    <row r="609" spans="1:7" x14ac:dyDescent="0.2">
      <c r="A609" s="18">
        <v>45009.493281249997</v>
      </c>
      <c r="B609" s="4">
        <v>3.8200000000000003</v>
      </c>
      <c r="C609" s="4">
        <v>1.1399999999999999</v>
      </c>
      <c r="D609" s="4">
        <f t="shared" si="28"/>
        <v>4.3548</v>
      </c>
      <c r="E609" s="4">
        <f t="shared" si="27"/>
        <v>189.57320000000001</v>
      </c>
      <c r="F609" s="4">
        <f t="shared" si="29"/>
        <v>6.7632000000000119</v>
      </c>
      <c r="G609" s="12">
        <v>2023</v>
      </c>
    </row>
    <row r="610" spans="1:7" x14ac:dyDescent="0.2">
      <c r="A610" s="18">
        <v>45009.547667824074</v>
      </c>
      <c r="B610" s="4">
        <v>3.83</v>
      </c>
      <c r="C610" s="4">
        <v>1.1399999999999999</v>
      </c>
      <c r="D610" s="4">
        <f t="shared" si="28"/>
        <v>4.3662000000000001</v>
      </c>
      <c r="E610" s="4">
        <f t="shared" si="27"/>
        <v>189.58459999999999</v>
      </c>
      <c r="F610" s="4">
        <f t="shared" si="29"/>
        <v>6.7745999999999924</v>
      </c>
      <c r="G610" s="12">
        <v>2023</v>
      </c>
    </row>
    <row r="611" spans="1:7" x14ac:dyDescent="0.2">
      <c r="A611" s="18">
        <v>45015.244189814817</v>
      </c>
      <c r="B611" s="4">
        <v>3.84</v>
      </c>
      <c r="C611" s="4">
        <v>1.1399999999999999</v>
      </c>
      <c r="D611" s="4">
        <f t="shared" si="28"/>
        <v>4.3775999999999993</v>
      </c>
      <c r="E611" s="4">
        <f t="shared" si="27"/>
        <v>189.596</v>
      </c>
      <c r="F611" s="4">
        <f t="shared" si="29"/>
        <v>6.7860000000000014</v>
      </c>
      <c r="G611" s="12">
        <v>2023</v>
      </c>
    </row>
    <row r="612" spans="1:7" x14ac:dyDescent="0.2">
      <c r="A612" s="18">
        <v>45015.24832175926</v>
      </c>
      <c r="B612" s="4">
        <v>3.8499999999999996</v>
      </c>
      <c r="C612" s="4">
        <v>1.1399999999999999</v>
      </c>
      <c r="D612" s="4">
        <f t="shared" si="28"/>
        <v>4.3889999999999993</v>
      </c>
      <c r="E612" s="4">
        <f t="shared" si="27"/>
        <v>189.60740000000001</v>
      </c>
      <c r="F612" s="4">
        <f t="shared" si="29"/>
        <v>6.7974000000000103</v>
      </c>
      <c r="G612" s="12">
        <v>2023</v>
      </c>
    </row>
    <row r="613" spans="1:7" x14ac:dyDescent="0.2">
      <c r="A613" s="18">
        <v>45015.250781249997</v>
      </c>
      <c r="B613" s="4">
        <v>3.8599999999999994</v>
      </c>
      <c r="C613" s="4">
        <v>1.1399999999999999</v>
      </c>
      <c r="D613" s="4">
        <f t="shared" si="28"/>
        <v>4.4003999999999985</v>
      </c>
      <c r="E613" s="4">
        <f t="shared" ref="E613:E631" si="30">D613+$E$226</f>
        <v>189.61879999999999</v>
      </c>
      <c r="F613" s="4">
        <f t="shared" si="29"/>
        <v>6.8087999999999909</v>
      </c>
      <c r="G613" s="12">
        <v>2023</v>
      </c>
    </row>
    <row r="614" spans="1:7" x14ac:dyDescent="0.2">
      <c r="A614" s="18">
        <v>45015.254010416669</v>
      </c>
      <c r="B614" s="4">
        <v>3.8699999999999992</v>
      </c>
      <c r="C614" s="4">
        <v>1.1399999999999999</v>
      </c>
      <c r="D614" s="4">
        <f t="shared" si="28"/>
        <v>4.4117999999999986</v>
      </c>
      <c r="E614" s="4">
        <f t="shared" si="30"/>
        <v>189.6302</v>
      </c>
      <c r="F614" s="4">
        <f t="shared" si="29"/>
        <v>6.8201999999999998</v>
      </c>
      <c r="G614" s="12">
        <v>2023</v>
      </c>
    </row>
    <row r="615" spans="1:7" x14ac:dyDescent="0.2">
      <c r="A615" s="18">
        <v>45015.256319444445</v>
      </c>
      <c r="B615" s="4">
        <v>3.8800000000000008</v>
      </c>
      <c r="C615" s="4">
        <v>1.1399999999999999</v>
      </c>
      <c r="D615" s="4">
        <f t="shared" si="28"/>
        <v>4.4232000000000005</v>
      </c>
      <c r="E615" s="4">
        <f t="shared" si="30"/>
        <v>189.64160000000001</v>
      </c>
      <c r="F615" s="4">
        <f t="shared" si="29"/>
        <v>6.8316000000000088</v>
      </c>
      <c r="G615" s="12">
        <v>2023</v>
      </c>
    </row>
    <row r="616" spans="1:7" x14ac:dyDescent="0.2">
      <c r="A616" s="18">
        <v>45015.290995370371</v>
      </c>
      <c r="B616" s="4">
        <v>3.8900000000000006</v>
      </c>
      <c r="C616" s="4">
        <v>1.1399999999999999</v>
      </c>
      <c r="D616" s="4">
        <f t="shared" si="28"/>
        <v>4.4346000000000005</v>
      </c>
      <c r="E616" s="4">
        <f t="shared" si="30"/>
        <v>189.65299999999999</v>
      </c>
      <c r="F616" s="4">
        <f t="shared" si="29"/>
        <v>6.8429999999999893</v>
      </c>
      <c r="G616" s="12">
        <v>2023</v>
      </c>
    </row>
    <row r="617" spans="1:7" x14ac:dyDescent="0.2">
      <c r="A617" s="18">
        <v>45015.293541666666</v>
      </c>
      <c r="B617" s="4">
        <v>3.9000000000000004</v>
      </c>
      <c r="C617" s="4">
        <v>1.1399999999999999</v>
      </c>
      <c r="D617" s="4">
        <f t="shared" si="28"/>
        <v>4.4459999999999997</v>
      </c>
      <c r="E617" s="4">
        <f t="shared" si="30"/>
        <v>189.6644</v>
      </c>
      <c r="F617" s="4">
        <f t="shared" si="29"/>
        <v>6.8543999999999983</v>
      </c>
      <c r="G617" s="12">
        <v>2023</v>
      </c>
    </row>
    <row r="618" spans="1:7" x14ac:dyDescent="0.2">
      <c r="A618" s="18">
        <v>45015.295023148145</v>
      </c>
      <c r="B618" s="4">
        <v>3.91</v>
      </c>
      <c r="C618" s="4">
        <v>1.1399999999999999</v>
      </c>
      <c r="D618" s="4">
        <f t="shared" si="28"/>
        <v>4.4573999999999998</v>
      </c>
      <c r="E618" s="4">
        <f t="shared" si="30"/>
        <v>189.67580000000001</v>
      </c>
      <c r="F618" s="4">
        <f t="shared" si="29"/>
        <v>6.8658000000000072</v>
      </c>
      <c r="G618" s="12">
        <v>2023</v>
      </c>
    </row>
    <row r="619" spans="1:7" x14ac:dyDescent="0.2">
      <c r="A619" s="18">
        <v>45015.323651620369</v>
      </c>
      <c r="B619" s="4">
        <v>3.92</v>
      </c>
      <c r="C619" s="4">
        <v>1.1399999999999999</v>
      </c>
      <c r="D619" s="4">
        <f t="shared" si="28"/>
        <v>4.4687999999999999</v>
      </c>
      <c r="E619" s="4">
        <f t="shared" si="30"/>
        <v>189.68719999999999</v>
      </c>
      <c r="F619" s="4">
        <f t="shared" si="29"/>
        <v>6.8771999999999878</v>
      </c>
      <c r="G619" s="12">
        <v>2023</v>
      </c>
    </row>
    <row r="620" spans="1:7" x14ac:dyDescent="0.2">
      <c r="A620" s="18">
        <v>45039.995740740742</v>
      </c>
      <c r="B620" s="4">
        <v>3.9299999999999997</v>
      </c>
      <c r="C620" s="4">
        <v>1.1399999999999999</v>
      </c>
      <c r="D620" s="4">
        <f t="shared" si="28"/>
        <v>4.4801999999999991</v>
      </c>
      <c r="E620" s="4">
        <f t="shared" si="30"/>
        <v>189.6986</v>
      </c>
      <c r="F620" s="4">
        <f t="shared" si="29"/>
        <v>6.8885999999999967</v>
      </c>
      <c r="G620" s="12">
        <v>2023</v>
      </c>
    </row>
    <row r="621" spans="1:7" x14ac:dyDescent="0.2">
      <c r="A621" s="18">
        <v>45066.687337962961</v>
      </c>
      <c r="B621" s="4">
        <v>3.9399999999999995</v>
      </c>
      <c r="C621" s="4">
        <v>1.1399999999999999</v>
      </c>
      <c r="D621" s="4">
        <f t="shared" si="28"/>
        <v>4.4915999999999991</v>
      </c>
      <c r="E621" s="4">
        <f t="shared" si="30"/>
        <v>189.71</v>
      </c>
      <c r="F621" s="4">
        <f t="shared" si="29"/>
        <v>6.9000000000000057</v>
      </c>
      <c r="G621" s="12">
        <v>2023</v>
      </c>
    </row>
    <row r="622" spans="1:7" x14ac:dyDescent="0.2">
      <c r="A622" s="18">
        <v>45079.718721064812</v>
      </c>
      <c r="B622" s="4">
        <v>3.9499999999999993</v>
      </c>
      <c r="C622" s="4">
        <v>1.1399999999999999</v>
      </c>
      <c r="D622" s="4">
        <f t="shared" si="28"/>
        <v>4.5029999999999992</v>
      </c>
      <c r="E622" s="4">
        <f t="shared" si="30"/>
        <v>189.72139999999999</v>
      </c>
      <c r="F622" s="4">
        <f t="shared" si="29"/>
        <v>6.9113999999999862</v>
      </c>
      <c r="G622" s="12">
        <v>2023</v>
      </c>
    </row>
    <row r="623" spans="1:7" x14ac:dyDescent="0.2">
      <c r="A623" s="18">
        <v>45079.721059027775</v>
      </c>
      <c r="B623" s="4">
        <v>3.9599999999999991</v>
      </c>
      <c r="C623" s="4">
        <v>1.1399999999999999</v>
      </c>
      <c r="D623" s="4">
        <f t="shared" si="28"/>
        <v>4.5143999999999984</v>
      </c>
      <c r="E623" s="4">
        <f t="shared" si="30"/>
        <v>189.7328</v>
      </c>
      <c r="F623" s="4">
        <f t="shared" si="29"/>
        <v>6.9227999999999952</v>
      </c>
      <c r="G623" s="12">
        <v>2023</v>
      </c>
    </row>
    <row r="624" spans="1:7" x14ac:dyDescent="0.2">
      <c r="A624" s="18">
        <v>45079.721278935183</v>
      </c>
      <c r="B624" s="4">
        <v>3.9700000000000006</v>
      </c>
      <c r="C624" s="4">
        <v>1.1399999999999999</v>
      </c>
      <c r="D624" s="4">
        <f t="shared" si="28"/>
        <v>4.5258000000000003</v>
      </c>
      <c r="E624" s="4">
        <f t="shared" si="30"/>
        <v>189.74420000000001</v>
      </c>
      <c r="F624" s="4">
        <f t="shared" si="29"/>
        <v>6.9342000000000041</v>
      </c>
      <c r="G624" s="12">
        <v>2023</v>
      </c>
    </row>
    <row r="625" spans="1:8" x14ac:dyDescent="0.2">
      <c r="A625" s="18">
        <v>45079.742748842589</v>
      </c>
      <c r="B625" s="4">
        <v>3.9800000000000004</v>
      </c>
      <c r="C625" s="4">
        <v>1.1399999999999999</v>
      </c>
      <c r="D625" s="4">
        <f t="shared" si="28"/>
        <v>4.5372000000000003</v>
      </c>
      <c r="E625" s="4">
        <f t="shared" si="30"/>
        <v>189.75560000000002</v>
      </c>
      <c r="F625" s="4">
        <f t="shared" si="29"/>
        <v>6.9456000000000131</v>
      </c>
      <c r="G625" s="12">
        <v>2023</v>
      </c>
    </row>
    <row r="626" spans="1:8" x14ac:dyDescent="0.2">
      <c r="A626" s="18">
        <v>45079.745381944442</v>
      </c>
      <c r="B626" s="4">
        <v>3.99</v>
      </c>
      <c r="C626" s="4">
        <v>1.1399999999999999</v>
      </c>
      <c r="D626" s="4">
        <f t="shared" si="28"/>
        <v>4.5485999999999995</v>
      </c>
      <c r="E626" s="4">
        <f t="shared" si="30"/>
        <v>189.767</v>
      </c>
      <c r="F626" s="4">
        <f t="shared" si="29"/>
        <v>6.9569999999999936</v>
      </c>
      <c r="G626" s="12">
        <v>2023</v>
      </c>
    </row>
    <row r="627" spans="1:8" x14ac:dyDescent="0.2">
      <c r="A627" s="18">
        <v>45079.746203703704</v>
      </c>
      <c r="B627" s="4">
        <v>4</v>
      </c>
      <c r="C627" s="4">
        <v>1.1399999999999999</v>
      </c>
      <c r="D627" s="4">
        <f t="shared" si="28"/>
        <v>4.5599999999999996</v>
      </c>
      <c r="E627" s="4">
        <f t="shared" si="30"/>
        <v>189.7784</v>
      </c>
      <c r="F627" s="4">
        <f t="shared" si="29"/>
        <v>6.9684000000000026</v>
      </c>
      <c r="G627" s="12">
        <v>2023</v>
      </c>
    </row>
    <row r="628" spans="1:8" x14ac:dyDescent="0.2">
      <c r="A628" s="18">
        <v>45079.746846064816</v>
      </c>
      <c r="B628" s="4">
        <v>4.01</v>
      </c>
      <c r="C628" s="4">
        <v>1.1399999999999999</v>
      </c>
      <c r="D628" s="4">
        <f t="shared" si="28"/>
        <v>4.5713999999999997</v>
      </c>
      <c r="E628" s="4">
        <f t="shared" si="30"/>
        <v>189.78980000000001</v>
      </c>
      <c r="F628" s="4">
        <f t="shared" si="29"/>
        <v>6.9798000000000116</v>
      </c>
      <c r="G628" s="12">
        <v>2023</v>
      </c>
    </row>
    <row r="629" spans="1:8" x14ac:dyDescent="0.2">
      <c r="A629" s="18">
        <v>45079.747517361109</v>
      </c>
      <c r="B629" s="4">
        <v>4.0199999999999996</v>
      </c>
      <c r="C629" s="4">
        <v>1.1399999999999999</v>
      </c>
      <c r="D629" s="4">
        <f t="shared" ref="D629:D692" si="31">B629*C629</f>
        <v>4.5827999999999989</v>
      </c>
      <c r="E629" s="4">
        <f t="shared" si="30"/>
        <v>189.80119999999999</v>
      </c>
      <c r="F629" s="4">
        <f t="shared" si="29"/>
        <v>6.9911999999999921</v>
      </c>
      <c r="G629" s="12">
        <v>2023</v>
      </c>
    </row>
    <row r="630" spans="1:8" x14ac:dyDescent="0.2">
      <c r="A630" s="18">
        <v>45079.74986689815</v>
      </c>
      <c r="B630" s="4">
        <v>4.0299999999999994</v>
      </c>
      <c r="C630" s="4">
        <v>1.1399999999999999</v>
      </c>
      <c r="D630" s="4">
        <f t="shared" si="31"/>
        <v>4.594199999999999</v>
      </c>
      <c r="E630" s="4">
        <f t="shared" si="30"/>
        <v>189.8126</v>
      </c>
      <c r="F630" s="4">
        <f t="shared" si="29"/>
        <v>7.002600000000001</v>
      </c>
      <c r="G630" s="12">
        <v>2023</v>
      </c>
    </row>
    <row r="631" spans="1:8" x14ac:dyDescent="0.2">
      <c r="A631" s="18">
        <v>45089.655572916665</v>
      </c>
      <c r="B631" s="4">
        <v>4.0399999999999991</v>
      </c>
      <c r="C631" s="4">
        <v>1.1399999999999999</v>
      </c>
      <c r="D631" s="4">
        <f t="shared" si="31"/>
        <v>4.605599999999999</v>
      </c>
      <c r="E631" s="4">
        <f t="shared" si="30"/>
        <v>189.82400000000001</v>
      </c>
      <c r="F631" s="4">
        <f t="shared" si="29"/>
        <v>7.01400000000001</v>
      </c>
      <c r="G631" s="12">
        <v>2023</v>
      </c>
    </row>
    <row r="632" spans="1:8" x14ac:dyDescent="0.2">
      <c r="A632" s="18">
        <v>45091.406579861112</v>
      </c>
      <c r="B632" s="4">
        <v>0</v>
      </c>
      <c r="C632" s="4">
        <v>1.2</v>
      </c>
      <c r="D632" s="4">
        <f t="shared" si="31"/>
        <v>0</v>
      </c>
      <c r="E632" s="4">
        <f>D632+$E$631</f>
        <v>189.82400000000001</v>
      </c>
      <c r="F632" s="4">
        <f t="shared" si="29"/>
        <v>7.01400000000001</v>
      </c>
      <c r="G632" s="12">
        <v>2023</v>
      </c>
      <c r="H632" s="11" t="s">
        <v>5</v>
      </c>
    </row>
    <row r="633" spans="1:8" x14ac:dyDescent="0.2">
      <c r="A633" s="18">
        <v>45092.603530092594</v>
      </c>
      <c r="B633" s="4">
        <v>9.9999999999909051E-3</v>
      </c>
      <c r="C633" s="4">
        <v>1.2</v>
      </c>
      <c r="D633" s="4">
        <f t="shared" si="31"/>
        <v>1.1999999999989085E-2</v>
      </c>
      <c r="E633" s="4">
        <f t="shared" ref="E633:E696" si="32">D633+$E$631</f>
        <v>189.83600000000001</v>
      </c>
      <c r="F633" s="4">
        <f t="shared" si="29"/>
        <v>7.0260000000000105</v>
      </c>
      <c r="G633" s="12">
        <v>2023</v>
      </c>
    </row>
    <row r="634" spans="1:8" x14ac:dyDescent="0.2">
      <c r="A634" s="18">
        <v>45092.833258101855</v>
      </c>
      <c r="B634" s="4">
        <v>2.0000000000010232E-2</v>
      </c>
      <c r="C634" s="4">
        <v>1.2</v>
      </c>
      <c r="D634" s="4">
        <f t="shared" si="31"/>
        <v>2.4000000000012279E-2</v>
      </c>
      <c r="E634" s="4">
        <f t="shared" si="32"/>
        <v>189.84800000000001</v>
      </c>
      <c r="F634" s="4">
        <f t="shared" si="29"/>
        <v>7.0380000000000109</v>
      </c>
      <c r="G634" s="12">
        <v>2023</v>
      </c>
    </row>
    <row r="635" spans="1:8" x14ac:dyDescent="0.2">
      <c r="A635" s="18">
        <v>45092.852349537039</v>
      </c>
      <c r="B635" s="4">
        <v>3.0000000000001137E-2</v>
      </c>
      <c r="C635" s="4">
        <v>1.2</v>
      </c>
      <c r="D635" s="4">
        <f t="shared" si="31"/>
        <v>3.6000000000001364E-2</v>
      </c>
      <c r="E635" s="4">
        <f t="shared" si="32"/>
        <v>189.86</v>
      </c>
      <c r="F635" s="4">
        <f t="shared" si="29"/>
        <v>7.0500000000000114</v>
      </c>
      <c r="G635" s="12">
        <v>2023</v>
      </c>
    </row>
    <row r="636" spans="1:8" x14ac:dyDescent="0.2">
      <c r="A636" s="18">
        <v>45092.861087962963</v>
      </c>
      <c r="B636" s="4">
        <v>3.9999999999992042E-2</v>
      </c>
      <c r="C636" s="4">
        <v>1.2</v>
      </c>
      <c r="D636" s="4">
        <f t="shared" si="31"/>
        <v>4.7999999999990446E-2</v>
      </c>
      <c r="E636" s="4">
        <f t="shared" si="32"/>
        <v>189.87200000000001</v>
      </c>
      <c r="F636" s="4">
        <f t="shared" si="29"/>
        <v>7.0620000000000118</v>
      </c>
      <c r="G636" s="12">
        <v>2023</v>
      </c>
    </row>
    <row r="637" spans="1:8" x14ac:dyDescent="0.2">
      <c r="A637" s="18">
        <v>45092.867974537039</v>
      </c>
      <c r="B637" s="4">
        <v>5.0000000000011369E-2</v>
      </c>
      <c r="C637" s="4">
        <v>1.2</v>
      </c>
      <c r="D637" s="4">
        <f t="shared" si="31"/>
        <v>6.000000000001364E-2</v>
      </c>
      <c r="E637" s="4">
        <f t="shared" si="32"/>
        <v>189.88400000000001</v>
      </c>
      <c r="F637" s="4">
        <f t="shared" si="29"/>
        <v>7.0740000000000123</v>
      </c>
      <c r="G637" s="12">
        <v>2023</v>
      </c>
    </row>
    <row r="638" spans="1:8" x14ac:dyDescent="0.2">
      <c r="A638" s="18">
        <v>45092.89806712963</v>
      </c>
      <c r="B638" s="4">
        <v>6.0000000000002274E-2</v>
      </c>
      <c r="C638" s="4">
        <v>1.2</v>
      </c>
      <c r="D638" s="4">
        <f t="shared" si="31"/>
        <v>7.2000000000002728E-2</v>
      </c>
      <c r="E638" s="4">
        <f t="shared" si="32"/>
        <v>189.89600000000002</v>
      </c>
      <c r="F638" s="4">
        <f t="shared" si="29"/>
        <v>7.0860000000000127</v>
      </c>
      <c r="G638" s="12">
        <v>2023</v>
      </c>
    </row>
    <row r="639" spans="1:8" x14ac:dyDescent="0.2">
      <c r="A639" s="18">
        <v>45092.89961226852</v>
      </c>
      <c r="B639" s="4">
        <v>6.9999999999993179E-2</v>
      </c>
      <c r="C639" s="4">
        <v>1.2</v>
      </c>
      <c r="D639" s="4">
        <f t="shared" si="31"/>
        <v>8.3999999999991817E-2</v>
      </c>
      <c r="E639" s="4">
        <f t="shared" si="32"/>
        <v>189.90800000000002</v>
      </c>
      <c r="F639" s="4">
        <f t="shared" si="29"/>
        <v>7.0980000000000132</v>
      </c>
      <c r="G639" s="12">
        <v>2023</v>
      </c>
    </row>
    <row r="640" spans="1:8" x14ac:dyDescent="0.2">
      <c r="A640" s="18">
        <v>45092.901643518519</v>
      </c>
      <c r="B640" s="4">
        <v>8.0000000000012506E-2</v>
      </c>
      <c r="C640" s="4">
        <v>1.2</v>
      </c>
      <c r="D640" s="4">
        <f t="shared" si="31"/>
        <v>9.6000000000015004E-2</v>
      </c>
      <c r="E640" s="4">
        <f t="shared" si="32"/>
        <v>189.92000000000002</v>
      </c>
      <c r="F640" s="4">
        <f t="shared" si="29"/>
        <v>7.1100000000000136</v>
      </c>
      <c r="G640" s="12">
        <v>2023</v>
      </c>
    </row>
    <row r="641" spans="1:7" x14ac:dyDescent="0.2">
      <c r="A641" s="18">
        <v>45092.931984953706</v>
      </c>
      <c r="B641" s="4">
        <v>9.0000000000003411E-2</v>
      </c>
      <c r="C641" s="4">
        <v>1.2</v>
      </c>
      <c r="D641" s="4">
        <f t="shared" si="31"/>
        <v>0.10800000000000409</v>
      </c>
      <c r="E641" s="4">
        <f t="shared" si="32"/>
        <v>189.93200000000002</v>
      </c>
      <c r="F641" s="4">
        <f t="shared" si="29"/>
        <v>7.1220000000000141</v>
      </c>
      <c r="G641" s="12">
        <v>2023</v>
      </c>
    </row>
    <row r="642" spans="1:7" x14ac:dyDescent="0.2">
      <c r="A642" s="18">
        <v>45093.747633101855</v>
      </c>
      <c r="B642" s="4">
        <v>9.9999999999994316E-2</v>
      </c>
      <c r="C642" s="4">
        <v>1.2</v>
      </c>
      <c r="D642" s="4">
        <f t="shared" si="31"/>
        <v>0.11999999999999317</v>
      </c>
      <c r="E642" s="4">
        <f t="shared" si="32"/>
        <v>189.94400000000002</v>
      </c>
      <c r="F642" s="4">
        <f t="shared" si="29"/>
        <v>7.1340000000000146</v>
      </c>
      <c r="G642" s="12">
        <v>2023</v>
      </c>
    </row>
    <row r="643" spans="1:7" x14ac:dyDescent="0.2">
      <c r="A643" s="18">
        <v>45093.752436342591</v>
      </c>
      <c r="B643" s="4">
        <v>0.11000000000001364</v>
      </c>
      <c r="C643" s="4">
        <v>1.2</v>
      </c>
      <c r="D643" s="4">
        <f t="shared" si="31"/>
        <v>0.13200000000001635</v>
      </c>
      <c r="E643" s="4">
        <f t="shared" si="32"/>
        <v>189.95600000000002</v>
      </c>
      <c r="F643" s="4">
        <f t="shared" ref="F643:F706" si="33">E643-182.81</f>
        <v>7.146000000000015</v>
      </c>
      <c r="G643" s="12">
        <v>2023</v>
      </c>
    </row>
    <row r="644" spans="1:7" x14ac:dyDescent="0.2">
      <c r="A644" s="18">
        <v>45125.975624999999</v>
      </c>
      <c r="B644" s="4">
        <v>0.12000000000000455</v>
      </c>
      <c r="C644" s="4">
        <v>1.2</v>
      </c>
      <c r="D644" s="4">
        <f t="shared" si="31"/>
        <v>0.14400000000000546</v>
      </c>
      <c r="E644" s="4">
        <f t="shared" si="32"/>
        <v>189.96800000000002</v>
      </c>
      <c r="F644" s="4">
        <f t="shared" si="33"/>
        <v>7.1580000000000155</v>
      </c>
      <c r="G644" s="12">
        <v>2023</v>
      </c>
    </row>
    <row r="645" spans="1:7" x14ac:dyDescent="0.2">
      <c r="A645" s="18">
        <v>45125.976626157404</v>
      </c>
      <c r="B645" s="4">
        <v>0.12999999999999545</v>
      </c>
      <c r="C645" s="4">
        <v>1.2</v>
      </c>
      <c r="D645" s="4">
        <f t="shared" si="31"/>
        <v>0.15599999999999453</v>
      </c>
      <c r="E645" s="4">
        <f t="shared" si="32"/>
        <v>189.98000000000002</v>
      </c>
      <c r="F645" s="4">
        <f t="shared" si="33"/>
        <v>7.1700000000000159</v>
      </c>
      <c r="G645" s="12">
        <v>2023</v>
      </c>
    </row>
    <row r="646" spans="1:7" x14ac:dyDescent="0.2">
      <c r="A646" s="18">
        <v>45125.978130787036</v>
      </c>
      <c r="B646" s="4">
        <v>0.13999999999998636</v>
      </c>
      <c r="C646" s="4">
        <v>1.2</v>
      </c>
      <c r="D646" s="4">
        <f t="shared" si="31"/>
        <v>0.16799999999998363</v>
      </c>
      <c r="E646" s="4">
        <f t="shared" si="32"/>
        <v>189.99199999999999</v>
      </c>
      <c r="F646" s="4">
        <f t="shared" si="33"/>
        <v>7.1819999999999879</v>
      </c>
      <c r="G646" s="12">
        <v>2023</v>
      </c>
    </row>
    <row r="647" spans="1:7" x14ac:dyDescent="0.2">
      <c r="A647" s="18">
        <v>45125.978946759256</v>
      </c>
      <c r="B647" s="4">
        <v>0.15000000000000568</v>
      </c>
      <c r="C647" s="4">
        <v>1.2</v>
      </c>
      <c r="D647" s="4">
        <f t="shared" si="31"/>
        <v>0.18000000000000682</v>
      </c>
      <c r="E647" s="4">
        <f t="shared" si="32"/>
        <v>190.00400000000002</v>
      </c>
      <c r="F647" s="4">
        <f t="shared" si="33"/>
        <v>7.1940000000000168</v>
      </c>
      <c r="G647" s="12">
        <v>2023</v>
      </c>
    </row>
    <row r="648" spans="1:7" x14ac:dyDescent="0.2">
      <c r="A648" s="18">
        <v>45131.584456018521</v>
      </c>
      <c r="B648" s="4">
        <v>0.15999999999999659</v>
      </c>
      <c r="C648" s="4">
        <v>1.2</v>
      </c>
      <c r="D648" s="4">
        <f t="shared" si="31"/>
        <v>0.1919999999999959</v>
      </c>
      <c r="E648" s="4">
        <f t="shared" si="32"/>
        <v>190.01600000000002</v>
      </c>
      <c r="F648" s="4">
        <f t="shared" si="33"/>
        <v>7.2060000000000173</v>
      </c>
      <c r="G648" s="12">
        <v>2023</v>
      </c>
    </row>
    <row r="649" spans="1:7" x14ac:dyDescent="0.2">
      <c r="A649" s="18">
        <v>45131.585972222223</v>
      </c>
      <c r="B649" s="4">
        <v>0.16999999999998749</v>
      </c>
      <c r="C649" s="4">
        <v>1.2</v>
      </c>
      <c r="D649" s="4">
        <f t="shared" si="31"/>
        <v>0.203999999999985</v>
      </c>
      <c r="E649" s="4">
        <f t="shared" si="32"/>
        <v>190.02799999999999</v>
      </c>
      <c r="F649" s="4">
        <f t="shared" si="33"/>
        <v>7.2179999999999893</v>
      </c>
      <c r="G649" s="12">
        <v>2023</v>
      </c>
    </row>
    <row r="650" spans="1:7" x14ac:dyDescent="0.2">
      <c r="A650" s="18">
        <v>45137.721886574072</v>
      </c>
      <c r="B650" s="4">
        <v>0.18000000000000682</v>
      </c>
      <c r="C650" s="4">
        <v>1.2</v>
      </c>
      <c r="D650" s="4">
        <f t="shared" si="31"/>
        <v>0.21600000000000819</v>
      </c>
      <c r="E650" s="4">
        <f t="shared" si="32"/>
        <v>190.04000000000002</v>
      </c>
      <c r="F650" s="4">
        <f t="shared" si="33"/>
        <v>7.2300000000000182</v>
      </c>
      <c r="G650" s="12">
        <v>2023</v>
      </c>
    </row>
    <row r="651" spans="1:7" x14ac:dyDescent="0.2">
      <c r="A651" s="18">
        <v>45137.779097222221</v>
      </c>
      <c r="B651" s="4">
        <v>0.18999999999999773</v>
      </c>
      <c r="C651" s="4">
        <v>1.2</v>
      </c>
      <c r="D651" s="4">
        <f t="shared" si="31"/>
        <v>0.22799999999999726</v>
      </c>
      <c r="E651" s="4">
        <f t="shared" si="32"/>
        <v>190.05200000000002</v>
      </c>
      <c r="F651" s="4">
        <f t="shared" si="33"/>
        <v>7.2420000000000186</v>
      </c>
      <c r="G651" s="12">
        <v>2023</v>
      </c>
    </row>
    <row r="652" spans="1:7" x14ac:dyDescent="0.2">
      <c r="A652" s="18">
        <v>45139.690138888887</v>
      </c>
      <c r="B652" s="4">
        <v>0.19999999999998863</v>
      </c>
      <c r="C652" s="4">
        <v>1.2</v>
      </c>
      <c r="D652" s="4">
        <f t="shared" si="31"/>
        <v>0.23999999999998634</v>
      </c>
      <c r="E652" s="4">
        <f t="shared" si="32"/>
        <v>190.06399999999999</v>
      </c>
      <c r="F652" s="4">
        <f t="shared" si="33"/>
        <v>7.2539999999999907</v>
      </c>
      <c r="G652" s="12">
        <v>2023</v>
      </c>
    </row>
    <row r="653" spans="1:7" x14ac:dyDescent="0.2">
      <c r="A653" s="18">
        <v>45139.695925925924</v>
      </c>
      <c r="B653" s="4">
        <v>0.21000000000000796</v>
      </c>
      <c r="C653" s="4">
        <v>1.2</v>
      </c>
      <c r="D653" s="4">
        <f t="shared" si="31"/>
        <v>0.25200000000000955</v>
      </c>
      <c r="E653" s="4">
        <f t="shared" si="32"/>
        <v>190.07600000000002</v>
      </c>
      <c r="F653" s="4">
        <f t="shared" si="33"/>
        <v>7.2660000000000196</v>
      </c>
      <c r="G653" s="12">
        <v>2023</v>
      </c>
    </row>
    <row r="654" spans="1:7" x14ac:dyDescent="0.2">
      <c r="A654" s="18">
        <v>45139.702962962961</v>
      </c>
      <c r="B654" s="4">
        <v>0.21999999999999886</v>
      </c>
      <c r="C654" s="4">
        <v>1.2</v>
      </c>
      <c r="D654" s="4">
        <f t="shared" si="31"/>
        <v>0.26399999999999862</v>
      </c>
      <c r="E654" s="4">
        <f t="shared" si="32"/>
        <v>190.08800000000002</v>
      </c>
      <c r="F654" s="4">
        <f t="shared" si="33"/>
        <v>7.27800000000002</v>
      </c>
      <c r="G654" s="12">
        <v>2023</v>
      </c>
    </row>
    <row r="655" spans="1:7" x14ac:dyDescent="0.2">
      <c r="A655" s="18">
        <v>45148.424288194445</v>
      </c>
      <c r="B655" s="4">
        <v>0.22999999999998977</v>
      </c>
      <c r="C655" s="4">
        <v>1.2</v>
      </c>
      <c r="D655" s="4">
        <f t="shared" si="31"/>
        <v>0.2759999999999877</v>
      </c>
      <c r="E655" s="4">
        <f t="shared" si="32"/>
        <v>190.1</v>
      </c>
      <c r="F655" s="4">
        <f t="shared" si="33"/>
        <v>7.289999999999992</v>
      </c>
      <c r="G655" s="12">
        <v>2023</v>
      </c>
    </row>
    <row r="656" spans="1:7" x14ac:dyDescent="0.2">
      <c r="A656" s="18">
        <v>45148.424571759257</v>
      </c>
      <c r="B656" s="4">
        <v>0.24000000000000909</v>
      </c>
      <c r="C656" s="4">
        <v>1.2</v>
      </c>
      <c r="D656" s="4">
        <f t="shared" si="31"/>
        <v>0.28800000000001091</v>
      </c>
      <c r="E656" s="4">
        <f t="shared" si="32"/>
        <v>190.11200000000002</v>
      </c>
      <c r="F656" s="4">
        <f t="shared" si="33"/>
        <v>7.3020000000000209</v>
      </c>
      <c r="G656" s="12">
        <v>2023</v>
      </c>
    </row>
    <row r="657" spans="1:7" x14ac:dyDescent="0.2">
      <c r="A657" s="18">
        <v>45148.424878472222</v>
      </c>
      <c r="B657" s="4">
        <v>0.25</v>
      </c>
      <c r="C657" s="4">
        <v>1.2</v>
      </c>
      <c r="D657" s="4">
        <f t="shared" si="31"/>
        <v>0.3</v>
      </c>
      <c r="E657" s="4">
        <f t="shared" si="32"/>
        <v>190.12400000000002</v>
      </c>
      <c r="F657" s="4">
        <f t="shared" si="33"/>
        <v>7.3140000000000214</v>
      </c>
      <c r="G657" s="12">
        <v>2023</v>
      </c>
    </row>
    <row r="658" spans="1:7" x14ac:dyDescent="0.2">
      <c r="A658" s="18">
        <v>45148.42546875</v>
      </c>
      <c r="B658" s="4">
        <v>0.25999999999999091</v>
      </c>
      <c r="C658" s="4">
        <v>1.2</v>
      </c>
      <c r="D658" s="4">
        <f t="shared" si="31"/>
        <v>0.31199999999998906</v>
      </c>
      <c r="E658" s="4">
        <f t="shared" si="32"/>
        <v>190.136</v>
      </c>
      <c r="F658" s="4">
        <f t="shared" si="33"/>
        <v>7.3259999999999934</v>
      </c>
      <c r="G658" s="12">
        <v>2023</v>
      </c>
    </row>
    <row r="659" spans="1:7" x14ac:dyDescent="0.2">
      <c r="A659" s="18">
        <v>45148.426174768516</v>
      </c>
      <c r="B659" s="4">
        <v>0.27000000000001023</v>
      </c>
      <c r="C659" s="4">
        <v>1.2</v>
      </c>
      <c r="D659" s="4">
        <f t="shared" si="31"/>
        <v>0.32400000000001228</v>
      </c>
      <c r="E659" s="4">
        <f t="shared" si="32"/>
        <v>190.14800000000002</v>
      </c>
      <c r="F659" s="4">
        <f t="shared" si="33"/>
        <v>7.3380000000000223</v>
      </c>
      <c r="G659" s="12">
        <v>2023</v>
      </c>
    </row>
    <row r="660" spans="1:7" x14ac:dyDescent="0.2">
      <c r="A660" s="18">
        <v>45148.426626157408</v>
      </c>
      <c r="B660" s="4">
        <v>0.28000000000000114</v>
      </c>
      <c r="C660" s="4">
        <v>1.2</v>
      </c>
      <c r="D660" s="4">
        <f t="shared" si="31"/>
        <v>0.33600000000000135</v>
      </c>
      <c r="E660" s="4">
        <f t="shared" si="32"/>
        <v>190.16000000000003</v>
      </c>
      <c r="F660" s="4">
        <f t="shared" si="33"/>
        <v>7.3500000000000227</v>
      </c>
      <c r="G660" s="12">
        <v>2023</v>
      </c>
    </row>
    <row r="661" spans="1:7" x14ac:dyDescent="0.2">
      <c r="A661" s="18">
        <v>45148.426805555559</v>
      </c>
      <c r="B661" s="4">
        <v>0.28999999999999204</v>
      </c>
      <c r="C661" s="4">
        <v>1.2</v>
      </c>
      <c r="D661" s="4">
        <f t="shared" si="31"/>
        <v>0.34799999999999043</v>
      </c>
      <c r="E661" s="4">
        <f t="shared" si="32"/>
        <v>190.172</v>
      </c>
      <c r="F661" s="4">
        <f t="shared" si="33"/>
        <v>7.3619999999999948</v>
      </c>
      <c r="G661" s="12">
        <v>2023</v>
      </c>
    </row>
    <row r="662" spans="1:7" x14ac:dyDescent="0.2">
      <c r="A662" s="18">
        <v>45148.426996527778</v>
      </c>
      <c r="B662" s="4">
        <v>0.30000000000001137</v>
      </c>
      <c r="C662" s="4">
        <v>1.2</v>
      </c>
      <c r="D662" s="4">
        <f t="shared" si="31"/>
        <v>0.36000000000001364</v>
      </c>
      <c r="E662" s="4">
        <f t="shared" si="32"/>
        <v>190.18400000000003</v>
      </c>
      <c r="F662" s="4">
        <f t="shared" si="33"/>
        <v>7.3740000000000236</v>
      </c>
      <c r="G662" s="12">
        <v>2023</v>
      </c>
    </row>
    <row r="663" spans="1:7" x14ac:dyDescent="0.2">
      <c r="A663" s="18">
        <v>45148.427158564817</v>
      </c>
      <c r="B663" s="4">
        <v>0.31000000000000227</v>
      </c>
      <c r="C663" s="4">
        <v>1.2</v>
      </c>
      <c r="D663" s="4">
        <f t="shared" si="31"/>
        <v>0.37200000000000272</v>
      </c>
      <c r="E663" s="4">
        <f t="shared" si="32"/>
        <v>190.19600000000003</v>
      </c>
      <c r="F663" s="4">
        <f t="shared" si="33"/>
        <v>7.3860000000000241</v>
      </c>
      <c r="G663" s="12">
        <v>2023</v>
      </c>
    </row>
    <row r="664" spans="1:7" x14ac:dyDescent="0.2">
      <c r="A664" s="18">
        <v>45148.427343750001</v>
      </c>
      <c r="B664" s="4">
        <v>0.31999999999999318</v>
      </c>
      <c r="C664" s="4">
        <v>1.2</v>
      </c>
      <c r="D664" s="4">
        <f t="shared" si="31"/>
        <v>0.38399999999999179</v>
      </c>
      <c r="E664" s="4">
        <f t="shared" si="32"/>
        <v>190.208</v>
      </c>
      <c r="F664" s="4">
        <f t="shared" si="33"/>
        <v>7.3979999999999961</v>
      </c>
      <c r="G664" s="12">
        <v>2023</v>
      </c>
    </row>
    <row r="665" spans="1:7" x14ac:dyDescent="0.2">
      <c r="A665" s="18">
        <v>45148.427528935186</v>
      </c>
      <c r="B665" s="4">
        <v>0.33000000000001251</v>
      </c>
      <c r="C665" s="4">
        <v>1.2</v>
      </c>
      <c r="D665" s="4">
        <f t="shared" si="31"/>
        <v>0.39600000000001501</v>
      </c>
      <c r="E665" s="4">
        <f t="shared" si="32"/>
        <v>190.22000000000003</v>
      </c>
      <c r="F665" s="4">
        <f t="shared" si="33"/>
        <v>7.410000000000025</v>
      </c>
      <c r="G665" s="12">
        <v>2023</v>
      </c>
    </row>
    <row r="666" spans="1:7" x14ac:dyDescent="0.2">
      <c r="A666" s="18">
        <v>45148.427725694448</v>
      </c>
      <c r="B666" s="4">
        <v>0.34000000000000341</v>
      </c>
      <c r="C666" s="4">
        <v>1.2</v>
      </c>
      <c r="D666" s="4">
        <f t="shared" si="31"/>
        <v>0.40800000000000408</v>
      </c>
      <c r="E666" s="4">
        <f t="shared" si="32"/>
        <v>190.23200000000003</v>
      </c>
      <c r="F666" s="4">
        <f t="shared" si="33"/>
        <v>7.4220000000000255</v>
      </c>
      <c r="G666" s="12">
        <v>2023</v>
      </c>
    </row>
    <row r="667" spans="1:7" x14ac:dyDescent="0.2">
      <c r="A667" s="18">
        <v>45148.428124999999</v>
      </c>
      <c r="B667" s="4">
        <v>0.34999999999999432</v>
      </c>
      <c r="C667" s="4">
        <v>1.2</v>
      </c>
      <c r="D667" s="4">
        <f t="shared" si="31"/>
        <v>0.41999999999999316</v>
      </c>
      <c r="E667" s="4">
        <f t="shared" si="32"/>
        <v>190.244</v>
      </c>
      <c r="F667" s="4">
        <f t="shared" si="33"/>
        <v>7.4339999999999975</v>
      </c>
      <c r="G667" s="12">
        <v>2023</v>
      </c>
    </row>
    <row r="668" spans="1:7" x14ac:dyDescent="0.2">
      <c r="A668" s="18">
        <v>45148.429085648146</v>
      </c>
      <c r="B668" s="4">
        <v>0.36000000000001364</v>
      </c>
      <c r="C668" s="4">
        <v>1.2</v>
      </c>
      <c r="D668" s="4">
        <f t="shared" si="31"/>
        <v>0.43200000000001637</v>
      </c>
      <c r="E668" s="4">
        <f t="shared" si="32"/>
        <v>190.25600000000003</v>
      </c>
      <c r="F668" s="4">
        <f t="shared" si="33"/>
        <v>7.4460000000000264</v>
      </c>
      <c r="G668" s="12">
        <v>2023</v>
      </c>
    </row>
    <row r="669" spans="1:7" x14ac:dyDescent="0.2">
      <c r="A669" s="18">
        <v>45148.430902777778</v>
      </c>
      <c r="B669" s="4">
        <v>0.37000000000000455</v>
      </c>
      <c r="C669" s="4">
        <v>1.2</v>
      </c>
      <c r="D669" s="4">
        <f t="shared" si="31"/>
        <v>0.44400000000000545</v>
      </c>
      <c r="E669" s="4">
        <f t="shared" si="32"/>
        <v>190.26800000000003</v>
      </c>
      <c r="F669" s="4">
        <f t="shared" si="33"/>
        <v>7.4580000000000268</v>
      </c>
      <c r="G669" s="12">
        <v>2023</v>
      </c>
    </row>
    <row r="670" spans="1:7" x14ac:dyDescent="0.2">
      <c r="A670" s="18">
        <v>45148.433900462966</v>
      </c>
      <c r="B670" s="4">
        <v>0.37999999999999545</v>
      </c>
      <c r="C670" s="4">
        <v>1.2</v>
      </c>
      <c r="D670" s="4">
        <f t="shared" si="31"/>
        <v>0.45599999999999452</v>
      </c>
      <c r="E670" s="4">
        <f t="shared" si="32"/>
        <v>190.28</v>
      </c>
      <c r="F670" s="4">
        <f t="shared" si="33"/>
        <v>7.4699999999999989</v>
      </c>
      <c r="G670" s="12">
        <v>2023</v>
      </c>
    </row>
    <row r="671" spans="1:7" x14ac:dyDescent="0.2">
      <c r="A671" s="18">
        <v>45148.435422453702</v>
      </c>
      <c r="B671" s="4">
        <v>0.38999999999998636</v>
      </c>
      <c r="C671" s="4">
        <v>1.2</v>
      </c>
      <c r="D671" s="4">
        <f t="shared" si="31"/>
        <v>0.4679999999999836</v>
      </c>
      <c r="E671" s="4">
        <f t="shared" si="32"/>
        <v>190.292</v>
      </c>
      <c r="F671" s="4">
        <f t="shared" si="33"/>
        <v>7.4819999999999993</v>
      </c>
      <c r="G671" s="12">
        <v>2023</v>
      </c>
    </row>
    <row r="672" spans="1:7" x14ac:dyDescent="0.2">
      <c r="A672" s="18">
        <v>45148.446024305558</v>
      </c>
      <c r="B672" s="4">
        <v>0.40000000000000568</v>
      </c>
      <c r="C672" s="4">
        <v>1.2</v>
      </c>
      <c r="D672" s="4">
        <f t="shared" si="31"/>
        <v>0.48000000000000681</v>
      </c>
      <c r="E672" s="4">
        <f t="shared" si="32"/>
        <v>190.30400000000003</v>
      </c>
      <c r="F672" s="4">
        <f t="shared" si="33"/>
        <v>7.4940000000000282</v>
      </c>
      <c r="G672" s="12">
        <v>2023</v>
      </c>
    </row>
    <row r="673" spans="1:7" x14ac:dyDescent="0.2">
      <c r="A673" s="18">
        <v>45148.448738425926</v>
      </c>
      <c r="B673" s="4">
        <v>0.40999999999999659</v>
      </c>
      <c r="C673" s="4">
        <v>1.2</v>
      </c>
      <c r="D673" s="4">
        <f t="shared" si="31"/>
        <v>0.49199999999999589</v>
      </c>
      <c r="E673" s="4">
        <f t="shared" si="32"/>
        <v>190.316</v>
      </c>
      <c r="F673" s="4">
        <f t="shared" si="33"/>
        <v>7.5060000000000002</v>
      </c>
      <c r="G673" s="12">
        <v>2023</v>
      </c>
    </row>
    <row r="674" spans="1:7" x14ac:dyDescent="0.2">
      <c r="A674" s="18">
        <v>45148.453408564812</v>
      </c>
      <c r="B674" s="4">
        <v>0.41999999999998749</v>
      </c>
      <c r="C674" s="4">
        <v>1.2</v>
      </c>
      <c r="D674" s="4">
        <f t="shared" si="31"/>
        <v>0.50399999999998502</v>
      </c>
      <c r="E674" s="4">
        <f t="shared" si="32"/>
        <v>190.328</v>
      </c>
      <c r="F674" s="4">
        <f t="shared" si="33"/>
        <v>7.5180000000000007</v>
      </c>
      <c r="G674" s="12">
        <v>2023</v>
      </c>
    </row>
    <row r="675" spans="1:7" x14ac:dyDescent="0.2">
      <c r="A675" s="18">
        <v>45148.456597222219</v>
      </c>
      <c r="B675" s="4">
        <v>0.43000000000000682</v>
      </c>
      <c r="C675" s="4">
        <v>1.2</v>
      </c>
      <c r="D675" s="4">
        <f t="shared" si="31"/>
        <v>0.51600000000000812</v>
      </c>
      <c r="E675" s="4">
        <f t="shared" si="32"/>
        <v>190.34000000000003</v>
      </c>
      <c r="F675" s="4">
        <f t="shared" si="33"/>
        <v>7.5300000000000296</v>
      </c>
      <c r="G675" s="12">
        <v>2023</v>
      </c>
    </row>
    <row r="676" spans="1:7" x14ac:dyDescent="0.2">
      <c r="A676" s="18">
        <v>45148.468906249997</v>
      </c>
      <c r="B676" s="4">
        <v>0.43999999999999773</v>
      </c>
      <c r="C676" s="4">
        <v>1.2</v>
      </c>
      <c r="D676" s="4">
        <f t="shared" si="31"/>
        <v>0.52799999999999725</v>
      </c>
      <c r="E676" s="4">
        <f t="shared" si="32"/>
        <v>190.352</v>
      </c>
      <c r="F676" s="4">
        <f t="shared" si="33"/>
        <v>7.5420000000000016</v>
      </c>
      <c r="G676" s="12">
        <v>2023</v>
      </c>
    </row>
    <row r="677" spans="1:7" x14ac:dyDescent="0.2">
      <c r="A677" s="18">
        <v>45148.46956597222</v>
      </c>
      <c r="B677" s="4">
        <v>0.44999999999998863</v>
      </c>
      <c r="C677" s="4">
        <v>1.2</v>
      </c>
      <c r="D677" s="4">
        <f t="shared" si="31"/>
        <v>0.53999999999998638</v>
      </c>
      <c r="E677" s="4">
        <f t="shared" si="32"/>
        <v>190.364</v>
      </c>
      <c r="F677" s="4">
        <f t="shared" si="33"/>
        <v>7.554000000000002</v>
      </c>
      <c r="G677" s="12">
        <v>2023</v>
      </c>
    </row>
    <row r="678" spans="1:7" x14ac:dyDescent="0.2">
      <c r="A678" s="18">
        <v>45148.470167824074</v>
      </c>
      <c r="B678" s="4">
        <v>0.46000000000000796</v>
      </c>
      <c r="C678" s="4">
        <v>1.2</v>
      </c>
      <c r="D678" s="4">
        <f t="shared" si="31"/>
        <v>0.55200000000000948</v>
      </c>
      <c r="E678" s="4">
        <f t="shared" si="32"/>
        <v>190.37600000000003</v>
      </c>
      <c r="F678" s="4">
        <f t="shared" si="33"/>
        <v>7.5660000000000309</v>
      </c>
      <c r="G678" s="12">
        <v>2023</v>
      </c>
    </row>
    <row r="679" spans="1:7" x14ac:dyDescent="0.2">
      <c r="A679" s="18">
        <v>45148.604421296295</v>
      </c>
      <c r="B679" s="4">
        <v>0.46999999999999886</v>
      </c>
      <c r="C679" s="4">
        <v>1.2</v>
      </c>
      <c r="D679" s="4">
        <f t="shared" si="31"/>
        <v>0.56399999999999861</v>
      </c>
      <c r="E679" s="4">
        <f t="shared" si="32"/>
        <v>190.38800000000001</v>
      </c>
      <c r="F679" s="4">
        <f t="shared" si="33"/>
        <v>7.578000000000003</v>
      </c>
      <c r="G679" s="12">
        <v>2023</v>
      </c>
    </row>
    <row r="680" spans="1:7" x14ac:dyDescent="0.2">
      <c r="A680" s="18">
        <v>45148.609380787035</v>
      </c>
      <c r="B680" s="4">
        <v>0.47999999999998977</v>
      </c>
      <c r="C680" s="4">
        <v>1.2</v>
      </c>
      <c r="D680" s="4">
        <f t="shared" si="31"/>
        <v>0.57599999999998774</v>
      </c>
      <c r="E680" s="4">
        <f t="shared" si="32"/>
        <v>190.4</v>
      </c>
      <c r="F680" s="4">
        <f t="shared" si="33"/>
        <v>7.5900000000000034</v>
      </c>
      <c r="G680" s="12">
        <v>2023</v>
      </c>
    </row>
    <row r="681" spans="1:7" x14ac:dyDescent="0.2">
      <c r="A681" s="18">
        <v>45148.619328703702</v>
      </c>
      <c r="B681" s="4">
        <v>0.49000000000000909</v>
      </c>
      <c r="C681" s="4">
        <v>1.2</v>
      </c>
      <c r="D681" s="4">
        <f t="shared" si="31"/>
        <v>0.58800000000001085</v>
      </c>
      <c r="E681" s="4">
        <f t="shared" si="32"/>
        <v>190.41200000000003</v>
      </c>
      <c r="F681" s="4">
        <f t="shared" si="33"/>
        <v>7.6020000000000323</v>
      </c>
      <c r="G681" s="12">
        <v>2023</v>
      </c>
    </row>
    <row r="682" spans="1:7" x14ac:dyDescent="0.2">
      <c r="A682" s="18">
        <v>45148.627667824076</v>
      </c>
      <c r="B682" s="4">
        <v>0.5</v>
      </c>
      <c r="C682" s="4">
        <v>1.2</v>
      </c>
      <c r="D682" s="4">
        <f t="shared" si="31"/>
        <v>0.6</v>
      </c>
      <c r="E682" s="4">
        <f t="shared" si="32"/>
        <v>190.42400000000001</v>
      </c>
      <c r="F682" s="4">
        <f t="shared" si="33"/>
        <v>7.6140000000000043</v>
      </c>
      <c r="G682" s="12">
        <v>2023</v>
      </c>
    </row>
    <row r="683" spans="1:7" x14ac:dyDescent="0.2">
      <c r="A683" s="18">
        <v>45148.629583333335</v>
      </c>
      <c r="B683" s="4">
        <v>0.50999999999999091</v>
      </c>
      <c r="C683" s="4">
        <v>1.2</v>
      </c>
      <c r="D683" s="4">
        <f t="shared" si="31"/>
        <v>0.61199999999998911</v>
      </c>
      <c r="E683" s="4">
        <f t="shared" si="32"/>
        <v>190.43600000000001</v>
      </c>
      <c r="F683" s="4">
        <f t="shared" si="33"/>
        <v>7.6260000000000048</v>
      </c>
      <c r="G683" s="12">
        <v>2023</v>
      </c>
    </row>
    <row r="684" spans="1:7" x14ac:dyDescent="0.2">
      <c r="A684" s="18">
        <v>45148.631168981483</v>
      </c>
      <c r="B684" s="4">
        <v>0.52000000000001023</v>
      </c>
      <c r="C684" s="4">
        <v>1.2</v>
      </c>
      <c r="D684" s="4">
        <f t="shared" si="31"/>
        <v>0.62400000000001221</v>
      </c>
      <c r="E684" s="4">
        <f t="shared" si="32"/>
        <v>190.44800000000004</v>
      </c>
      <c r="F684" s="4">
        <f t="shared" si="33"/>
        <v>7.6380000000000337</v>
      </c>
      <c r="G684" s="12">
        <v>2023</v>
      </c>
    </row>
    <row r="685" spans="1:7" x14ac:dyDescent="0.2">
      <c r="A685" s="18">
        <v>45148.632112268519</v>
      </c>
      <c r="B685" s="4">
        <v>0.53000000000000114</v>
      </c>
      <c r="C685" s="4">
        <v>1.2</v>
      </c>
      <c r="D685" s="4">
        <f t="shared" si="31"/>
        <v>0.63600000000000134</v>
      </c>
      <c r="E685" s="4">
        <f t="shared" si="32"/>
        <v>190.46</v>
      </c>
      <c r="F685" s="4">
        <f t="shared" si="33"/>
        <v>7.6500000000000057</v>
      </c>
      <c r="G685" s="12">
        <v>2023</v>
      </c>
    </row>
    <row r="686" spans="1:7" x14ac:dyDescent="0.2">
      <c r="A686" s="18">
        <v>45148.632667824073</v>
      </c>
      <c r="B686" s="4">
        <v>0.53999999999999204</v>
      </c>
      <c r="C686" s="4">
        <v>1.2</v>
      </c>
      <c r="D686" s="4">
        <f t="shared" si="31"/>
        <v>0.64799999999999047</v>
      </c>
      <c r="E686" s="4">
        <f t="shared" si="32"/>
        <v>190.47200000000001</v>
      </c>
      <c r="F686" s="4">
        <f t="shared" si="33"/>
        <v>7.6620000000000061</v>
      </c>
      <c r="G686" s="12">
        <v>2023</v>
      </c>
    </row>
    <row r="687" spans="1:7" x14ac:dyDescent="0.2">
      <c r="A687" s="18">
        <v>45148.633072916666</v>
      </c>
      <c r="B687" s="4">
        <v>0.55000000000001137</v>
      </c>
      <c r="C687" s="4">
        <v>1.2</v>
      </c>
      <c r="D687" s="4">
        <f t="shared" si="31"/>
        <v>0.66000000000001358</v>
      </c>
      <c r="E687" s="4">
        <f t="shared" si="32"/>
        <v>190.48400000000004</v>
      </c>
      <c r="F687" s="4">
        <f t="shared" si="33"/>
        <v>7.674000000000035</v>
      </c>
      <c r="G687" s="12">
        <v>2023</v>
      </c>
    </row>
    <row r="688" spans="1:7" x14ac:dyDescent="0.2">
      <c r="A688" s="18">
        <v>45148.634270833332</v>
      </c>
      <c r="B688" s="4">
        <v>0.56000000000000227</v>
      </c>
      <c r="C688" s="4">
        <v>1.2</v>
      </c>
      <c r="D688" s="4">
        <f t="shared" si="31"/>
        <v>0.67200000000000271</v>
      </c>
      <c r="E688" s="4">
        <f t="shared" si="32"/>
        <v>190.49600000000001</v>
      </c>
      <c r="F688" s="4">
        <f t="shared" si="33"/>
        <v>7.686000000000007</v>
      </c>
      <c r="G688" s="12">
        <v>2023</v>
      </c>
    </row>
    <row r="689" spans="1:7" x14ac:dyDescent="0.2">
      <c r="A689" s="18">
        <v>45148.635885416668</v>
      </c>
      <c r="B689" s="4">
        <v>0.56999999999999318</v>
      </c>
      <c r="C689" s="4">
        <v>1.2</v>
      </c>
      <c r="D689" s="4">
        <f t="shared" si="31"/>
        <v>0.68399999999999184</v>
      </c>
      <c r="E689" s="4">
        <f t="shared" si="32"/>
        <v>190.50800000000001</v>
      </c>
      <c r="F689" s="4">
        <f t="shared" si="33"/>
        <v>7.6980000000000075</v>
      </c>
      <c r="G689" s="12">
        <v>2023</v>
      </c>
    </row>
    <row r="690" spans="1:7" x14ac:dyDescent="0.2">
      <c r="A690" s="18">
        <v>45148.639837962961</v>
      </c>
      <c r="B690" s="4">
        <v>0.58000000000001251</v>
      </c>
      <c r="C690" s="4">
        <v>1.2</v>
      </c>
      <c r="D690" s="4">
        <f t="shared" si="31"/>
        <v>0.69600000000001494</v>
      </c>
      <c r="E690" s="4">
        <f t="shared" si="32"/>
        <v>190.52000000000004</v>
      </c>
      <c r="F690" s="4">
        <f t="shared" si="33"/>
        <v>7.7100000000000364</v>
      </c>
      <c r="G690" s="12">
        <v>2023</v>
      </c>
    </row>
    <row r="691" spans="1:7" x14ac:dyDescent="0.2">
      <c r="A691" s="18">
        <v>45148.644392361108</v>
      </c>
      <c r="B691" s="4">
        <v>0.59000000000000341</v>
      </c>
      <c r="C691" s="4">
        <v>1.2</v>
      </c>
      <c r="D691" s="4">
        <f t="shared" si="31"/>
        <v>0.70800000000000407</v>
      </c>
      <c r="E691" s="4">
        <f t="shared" si="32"/>
        <v>190.53200000000001</v>
      </c>
      <c r="F691" s="4">
        <f t="shared" si="33"/>
        <v>7.7220000000000084</v>
      </c>
      <c r="G691" s="12">
        <v>2023</v>
      </c>
    </row>
    <row r="692" spans="1:7" x14ac:dyDescent="0.2">
      <c r="A692" s="18">
        <v>45148.647615740738</v>
      </c>
      <c r="B692" s="4">
        <v>0.59999999999999432</v>
      </c>
      <c r="C692" s="4">
        <v>1.2</v>
      </c>
      <c r="D692" s="4">
        <f t="shared" si="31"/>
        <v>0.7199999999999932</v>
      </c>
      <c r="E692" s="4">
        <f t="shared" si="32"/>
        <v>190.54400000000001</v>
      </c>
      <c r="F692" s="4">
        <f t="shared" si="33"/>
        <v>7.7340000000000089</v>
      </c>
      <c r="G692" s="12">
        <v>2023</v>
      </c>
    </row>
    <row r="693" spans="1:7" x14ac:dyDescent="0.2">
      <c r="A693" s="18">
        <v>45148.669774305556</v>
      </c>
      <c r="B693" s="4">
        <v>0.61000000000001364</v>
      </c>
      <c r="C693" s="4">
        <v>1.2</v>
      </c>
      <c r="D693" s="4">
        <f t="shared" ref="D693:D756" si="34">B693*C693</f>
        <v>0.7320000000000163</v>
      </c>
      <c r="E693" s="4">
        <f t="shared" si="32"/>
        <v>190.55600000000004</v>
      </c>
      <c r="F693" s="4">
        <f t="shared" si="33"/>
        <v>7.7460000000000377</v>
      </c>
      <c r="G693" s="12">
        <v>2023</v>
      </c>
    </row>
    <row r="694" spans="1:7" x14ac:dyDescent="0.2">
      <c r="A694" s="18">
        <v>45149.799149305552</v>
      </c>
      <c r="B694" s="4">
        <v>0.62000000000000455</v>
      </c>
      <c r="C694" s="4">
        <v>1.2</v>
      </c>
      <c r="D694" s="4">
        <f t="shared" si="34"/>
        <v>0.74400000000000543</v>
      </c>
      <c r="E694" s="4">
        <f t="shared" si="32"/>
        <v>190.56800000000001</v>
      </c>
      <c r="F694" s="4">
        <f t="shared" si="33"/>
        <v>7.7580000000000098</v>
      </c>
      <c r="G694" s="12">
        <v>2023</v>
      </c>
    </row>
    <row r="695" spans="1:7" x14ac:dyDescent="0.2">
      <c r="A695" s="18">
        <v>45149.800347222219</v>
      </c>
      <c r="B695" s="4">
        <v>0.62999999999999545</v>
      </c>
      <c r="C695" s="4">
        <v>1.2</v>
      </c>
      <c r="D695" s="4">
        <f t="shared" si="34"/>
        <v>0.75599999999999457</v>
      </c>
      <c r="E695" s="4">
        <f t="shared" si="32"/>
        <v>190.58</v>
      </c>
      <c r="F695" s="4">
        <f t="shared" si="33"/>
        <v>7.7700000000000102</v>
      </c>
      <c r="G695" s="12">
        <v>2023</v>
      </c>
    </row>
    <row r="696" spans="1:7" x14ac:dyDescent="0.2">
      <c r="A696" s="18">
        <v>45149.801840277774</v>
      </c>
      <c r="B696" s="4">
        <v>0.63999999999998636</v>
      </c>
      <c r="C696" s="4">
        <v>1.2</v>
      </c>
      <c r="D696" s="4">
        <f t="shared" si="34"/>
        <v>0.76799999999998358</v>
      </c>
      <c r="E696" s="4">
        <f t="shared" si="32"/>
        <v>190.59199999999998</v>
      </c>
      <c r="F696" s="4">
        <f t="shared" si="33"/>
        <v>7.7819999999999823</v>
      </c>
      <c r="G696" s="12">
        <v>2023</v>
      </c>
    </row>
    <row r="697" spans="1:7" x14ac:dyDescent="0.2">
      <c r="A697" s="18">
        <v>45149.804398148146</v>
      </c>
      <c r="B697" s="4">
        <v>0.65000000000000568</v>
      </c>
      <c r="C697" s="4">
        <v>1.2</v>
      </c>
      <c r="D697" s="4">
        <f t="shared" si="34"/>
        <v>0.7800000000000068</v>
      </c>
      <c r="E697" s="4">
        <f t="shared" ref="E697:E760" si="35">D697+$E$631</f>
        <v>190.60400000000001</v>
      </c>
      <c r="F697" s="4">
        <f t="shared" si="33"/>
        <v>7.7940000000000111</v>
      </c>
      <c r="G697" s="12">
        <v>2023</v>
      </c>
    </row>
    <row r="698" spans="1:7" x14ac:dyDescent="0.2">
      <c r="A698" s="18">
        <v>45149.804895833331</v>
      </c>
      <c r="B698" s="4">
        <v>0.65999999999999659</v>
      </c>
      <c r="C698" s="4">
        <v>1.2</v>
      </c>
      <c r="D698" s="4">
        <f t="shared" si="34"/>
        <v>0.79199999999999593</v>
      </c>
      <c r="E698" s="4">
        <f t="shared" si="35"/>
        <v>190.61600000000001</v>
      </c>
      <c r="F698" s="4">
        <f t="shared" si="33"/>
        <v>7.8060000000000116</v>
      </c>
      <c r="G698" s="12">
        <v>2023</v>
      </c>
    </row>
    <row r="699" spans="1:7" x14ac:dyDescent="0.2">
      <c r="A699" s="18">
        <v>45149.805567129632</v>
      </c>
      <c r="B699" s="4">
        <v>0.66999999999998749</v>
      </c>
      <c r="C699" s="4">
        <v>1.2</v>
      </c>
      <c r="D699" s="4">
        <f t="shared" si="34"/>
        <v>0.80399999999998495</v>
      </c>
      <c r="E699" s="4">
        <f t="shared" si="35"/>
        <v>190.62799999999999</v>
      </c>
      <c r="F699" s="4">
        <f t="shared" si="33"/>
        <v>7.8179999999999836</v>
      </c>
      <c r="G699" s="12">
        <v>2023</v>
      </c>
    </row>
    <row r="700" spans="1:7" x14ac:dyDescent="0.2">
      <c r="A700" s="18">
        <v>45149.806741898145</v>
      </c>
      <c r="B700" s="4">
        <v>0.68000000000000682</v>
      </c>
      <c r="C700" s="4">
        <v>1.2</v>
      </c>
      <c r="D700" s="4">
        <f t="shared" si="34"/>
        <v>0.81600000000000816</v>
      </c>
      <c r="E700" s="4">
        <f t="shared" si="35"/>
        <v>190.64000000000001</v>
      </c>
      <c r="F700" s="4">
        <f t="shared" si="33"/>
        <v>7.8300000000000125</v>
      </c>
      <c r="G700" s="12">
        <v>2023</v>
      </c>
    </row>
    <row r="701" spans="1:7" x14ac:dyDescent="0.2">
      <c r="A701" s="18">
        <v>45149.807262731483</v>
      </c>
      <c r="B701" s="4">
        <v>0.68999999999999773</v>
      </c>
      <c r="C701" s="4">
        <v>1.2</v>
      </c>
      <c r="D701" s="4">
        <f t="shared" si="34"/>
        <v>0.82799999999999729</v>
      </c>
      <c r="E701" s="4">
        <f t="shared" si="35"/>
        <v>190.65200000000002</v>
      </c>
      <c r="F701" s="4">
        <f t="shared" si="33"/>
        <v>7.842000000000013</v>
      </c>
      <c r="G701" s="12">
        <v>2023</v>
      </c>
    </row>
    <row r="702" spans="1:7" x14ac:dyDescent="0.2">
      <c r="A702" s="18">
        <v>45149.808049768515</v>
      </c>
      <c r="B702" s="4">
        <v>0.69999999999998863</v>
      </c>
      <c r="C702" s="4">
        <v>1.2</v>
      </c>
      <c r="D702" s="4">
        <f t="shared" si="34"/>
        <v>0.83999999999998631</v>
      </c>
      <c r="E702" s="4">
        <f t="shared" si="35"/>
        <v>190.66399999999999</v>
      </c>
      <c r="F702" s="4">
        <f t="shared" si="33"/>
        <v>7.853999999999985</v>
      </c>
      <c r="G702" s="12">
        <v>2023</v>
      </c>
    </row>
    <row r="703" spans="1:7" x14ac:dyDescent="0.2">
      <c r="A703" s="18">
        <v>45149.808865740742</v>
      </c>
      <c r="B703" s="4">
        <v>0.71000000000000796</v>
      </c>
      <c r="C703" s="4">
        <v>1.2</v>
      </c>
      <c r="D703" s="4">
        <f t="shared" si="34"/>
        <v>0.85200000000000953</v>
      </c>
      <c r="E703" s="4">
        <f t="shared" si="35"/>
        <v>190.67600000000002</v>
      </c>
      <c r="F703" s="4">
        <f t="shared" si="33"/>
        <v>7.8660000000000139</v>
      </c>
      <c r="G703" s="12">
        <v>2023</v>
      </c>
    </row>
    <row r="704" spans="1:7" x14ac:dyDescent="0.2">
      <c r="A704" s="18">
        <v>45149.81063078704</v>
      </c>
      <c r="B704" s="4">
        <v>0.71999999999999886</v>
      </c>
      <c r="C704" s="4">
        <v>1.2</v>
      </c>
      <c r="D704" s="4">
        <f t="shared" si="34"/>
        <v>0.86399999999999866</v>
      </c>
      <c r="E704" s="4">
        <f t="shared" si="35"/>
        <v>190.68800000000002</v>
      </c>
      <c r="F704" s="4">
        <f t="shared" si="33"/>
        <v>7.8780000000000143</v>
      </c>
      <c r="G704" s="12">
        <v>2023</v>
      </c>
    </row>
    <row r="705" spans="1:7" x14ac:dyDescent="0.2">
      <c r="A705" s="18">
        <v>45149.844415509258</v>
      </c>
      <c r="B705" s="4">
        <v>0.72999999999998977</v>
      </c>
      <c r="C705" s="4">
        <v>1.2</v>
      </c>
      <c r="D705" s="4">
        <f t="shared" si="34"/>
        <v>0.87599999999998768</v>
      </c>
      <c r="E705" s="4">
        <f t="shared" si="35"/>
        <v>190.7</v>
      </c>
      <c r="F705" s="4">
        <f t="shared" si="33"/>
        <v>7.8899999999999864</v>
      </c>
      <c r="G705" s="12">
        <v>2023</v>
      </c>
    </row>
    <row r="706" spans="1:7" x14ac:dyDescent="0.2">
      <c r="A706" s="18">
        <v>45149.856209490739</v>
      </c>
      <c r="B706" s="4">
        <v>0.74000000000000909</v>
      </c>
      <c r="C706" s="4">
        <v>1.2</v>
      </c>
      <c r="D706" s="4">
        <f t="shared" si="34"/>
        <v>0.88800000000001089</v>
      </c>
      <c r="E706" s="4">
        <f t="shared" si="35"/>
        <v>190.71200000000002</v>
      </c>
      <c r="F706" s="4">
        <f t="shared" si="33"/>
        <v>7.9020000000000152</v>
      </c>
      <c r="G706" s="12">
        <v>2023</v>
      </c>
    </row>
    <row r="707" spans="1:7" x14ac:dyDescent="0.2">
      <c r="A707" s="18">
        <v>45149.869380787037</v>
      </c>
      <c r="B707" s="4">
        <v>0.75</v>
      </c>
      <c r="C707" s="4">
        <v>1.2</v>
      </c>
      <c r="D707" s="4">
        <f t="shared" si="34"/>
        <v>0.89999999999999991</v>
      </c>
      <c r="E707" s="4">
        <f t="shared" si="35"/>
        <v>190.72400000000002</v>
      </c>
      <c r="F707" s="4">
        <f t="shared" ref="F707:F770" si="36">E707-182.81</f>
        <v>7.9140000000000157</v>
      </c>
      <c r="G707" s="12">
        <v>2023</v>
      </c>
    </row>
    <row r="708" spans="1:7" x14ac:dyDescent="0.2">
      <c r="A708" s="18">
        <v>45149.874994212965</v>
      </c>
      <c r="B708" s="4">
        <v>0.75999999999999091</v>
      </c>
      <c r="C708" s="4">
        <v>1.2</v>
      </c>
      <c r="D708" s="4">
        <f t="shared" si="34"/>
        <v>0.91199999999998904</v>
      </c>
      <c r="E708" s="4">
        <f t="shared" si="35"/>
        <v>190.73599999999999</v>
      </c>
      <c r="F708" s="4">
        <f t="shared" si="36"/>
        <v>7.9259999999999877</v>
      </c>
      <c r="G708" s="12">
        <v>2023</v>
      </c>
    </row>
    <row r="709" spans="1:7" x14ac:dyDescent="0.2">
      <c r="A709" s="18">
        <v>45157.151197916668</v>
      </c>
      <c r="B709" s="4">
        <v>0.77000000000001023</v>
      </c>
      <c r="C709" s="4">
        <v>1.2</v>
      </c>
      <c r="D709" s="4">
        <f t="shared" si="34"/>
        <v>0.92400000000001226</v>
      </c>
      <c r="E709" s="4">
        <f t="shared" si="35"/>
        <v>190.74800000000002</v>
      </c>
      <c r="F709" s="4">
        <f t="shared" si="36"/>
        <v>7.9380000000000166</v>
      </c>
      <c r="G709" s="12">
        <v>2023</v>
      </c>
    </row>
    <row r="710" spans="1:7" x14ac:dyDescent="0.2">
      <c r="A710" s="18">
        <v>45157.151811342592</v>
      </c>
      <c r="B710" s="4">
        <v>0.78000000000000114</v>
      </c>
      <c r="C710" s="4">
        <v>1.2</v>
      </c>
      <c r="D710" s="4">
        <f t="shared" si="34"/>
        <v>0.93600000000000128</v>
      </c>
      <c r="E710" s="4">
        <f t="shared" si="35"/>
        <v>190.76000000000002</v>
      </c>
      <c r="F710" s="4">
        <f t="shared" si="36"/>
        <v>7.9500000000000171</v>
      </c>
      <c r="G710" s="12">
        <v>2023</v>
      </c>
    </row>
    <row r="711" spans="1:7" x14ac:dyDescent="0.2">
      <c r="A711" s="18">
        <v>45157.154780092591</v>
      </c>
      <c r="B711" s="4">
        <v>0.78999999999999204</v>
      </c>
      <c r="C711" s="4">
        <v>1.2</v>
      </c>
      <c r="D711" s="4">
        <f t="shared" si="34"/>
        <v>0.94799999999999041</v>
      </c>
      <c r="E711" s="4">
        <f t="shared" si="35"/>
        <v>190.77199999999999</v>
      </c>
      <c r="F711" s="4">
        <f t="shared" si="36"/>
        <v>7.9619999999999891</v>
      </c>
      <c r="G711" s="12">
        <v>2023</v>
      </c>
    </row>
    <row r="712" spans="1:7" x14ac:dyDescent="0.2">
      <c r="A712" s="18">
        <v>45159.927465277775</v>
      </c>
      <c r="B712" s="4">
        <v>0.80000000000001137</v>
      </c>
      <c r="C712" s="4">
        <v>1.2</v>
      </c>
      <c r="D712" s="4">
        <f t="shared" si="34"/>
        <v>0.96000000000001362</v>
      </c>
      <c r="E712" s="4">
        <f t="shared" si="35"/>
        <v>190.78400000000002</v>
      </c>
      <c r="F712" s="4">
        <f t="shared" si="36"/>
        <v>7.974000000000018</v>
      </c>
      <c r="G712" s="12">
        <v>2023</v>
      </c>
    </row>
    <row r="713" spans="1:7" x14ac:dyDescent="0.2">
      <c r="A713" s="18">
        <v>45159.931244212959</v>
      </c>
      <c r="B713" s="4">
        <v>0.81000000000000227</v>
      </c>
      <c r="C713" s="4">
        <v>1.2</v>
      </c>
      <c r="D713" s="4">
        <f t="shared" si="34"/>
        <v>0.97200000000000264</v>
      </c>
      <c r="E713" s="4">
        <f t="shared" si="35"/>
        <v>190.79600000000002</v>
      </c>
      <c r="F713" s="4">
        <f t="shared" si="36"/>
        <v>7.9860000000000184</v>
      </c>
      <c r="G713" s="12">
        <v>2023</v>
      </c>
    </row>
    <row r="714" spans="1:7" x14ac:dyDescent="0.2">
      <c r="A714" s="18">
        <v>45159.933692129627</v>
      </c>
      <c r="B714" s="4">
        <v>0.81999999999999318</v>
      </c>
      <c r="C714" s="4">
        <v>1.2</v>
      </c>
      <c r="D714" s="4">
        <f t="shared" si="34"/>
        <v>0.98399999999999177</v>
      </c>
      <c r="E714" s="4">
        <f t="shared" si="35"/>
        <v>190.80799999999999</v>
      </c>
      <c r="F714" s="4">
        <f t="shared" si="36"/>
        <v>7.9979999999999905</v>
      </c>
      <c r="G714" s="12">
        <v>2023</v>
      </c>
    </row>
    <row r="715" spans="1:7" x14ac:dyDescent="0.2">
      <c r="A715" s="18">
        <v>45159.93558449074</v>
      </c>
      <c r="B715" s="4">
        <v>0.83000000000001251</v>
      </c>
      <c r="C715" s="4">
        <v>1.2</v>
      </c>
      <c r="D715" s="4">
        <f t="shared" si="34"/>
        <v>0.99600000000001498</v>
      </c>
      <c r="E715" s="4">
        <f t="shared" si="35"/>
        <v>190.82000000000002</v>
      </c>
      <c r="F715" s="4">
        <f t="shared" si="36"/>
        <v>8.0100000000000193</v>
      </c>
      <c r="G715" s="12">
        <v>2023</v>
      </c>
    </row>
    <row r="716" spans="1:7" x14ac:dyDescent="0.2">
      <c r="A716" s="18">
        <v>45159.937731481485</v>
      </c>
      <c r="B716" s="4">
        <v>0.84000000000000341</v>
      </c>
      <c r="C716" s="4">
        <v>1.2</v>
      </c>
      <c r="D716" s="4">
        <f t="shared" si="34"/>
        <v>1.008000000000004</v>
      </c>
      <c r="E716" s="4">
        <f t="shared" si="35"/>
        <v>190.83200000000002</v>
      </c>
      <c r="F716" s="4">
        <f t="shared" si="36"/>
        <v>8.0220000000000198</v>
      </c>
      <c r="G716" s="12">
        <v>2023</v>
      </c>
    </row>
    <row r="717" spans="1:7" x14ac:dyDescent="0.2">
      <c r="A717" s="18">
        <v>45159.939913194445</v>
      </c>
      <c r="B717" s="4">
        <v>0.84999999999999432</v>
      </c>
      <c r="C717" s="4">
        <v>1.2</v>
      </c>
      <c r="D717" s="4">
        <f t="shared" si="34"/>
        <v>1.0199999999999931</v>
      </c>
      <c r="E717" s="4">
        <f t="shared" si="35"/>
        <v>190.84399999999999</v>
      </c>
      <c r="F717" s="4">
        <f t="shared" si="36"/>
        <v>8.0339999999999918</v>
      </c>
      <c r="G717" s="12">
        <v>2023</v>
      </c>
    </row>
    <row r="718" spans="1:7" x14ac:dyDescent="0.2">
      <c r="A718" s="18">
        <v>45159.941863425927</v>
      </c>
      <c r="B718" s="4">
        <v>0.86000000000001364</v>
      </c>
      <c r="C718" s="4">
        <v>1.2</v>
      </c>
      <c r="D718" s="4">
        <f t="shared" si="34"/>
        <v>1.0320000000000162</v>
      </c>
      <c r="E718" s="4">
        <f t="shared" si="35"/>
        <v>190.85600000000002</v>
      </c>
      <c r="F718" s="4">
        <f t="shared" si="36"/>
        <v>8.0460000000000207</v>
      </c>
      <c r="G718" s="12">
        <v>2023</v>
      </c>
    </row>
    <row r="719" spans="1:7" x14ac:dyDescent="0.2">
      <c r="A719" s="18">
        <v>45159.944421296299</v>
      </c>
      <c r="B719" s="4">
        <v>0.87000000000000455</v>
      </c>
      <c r="C719" s="4">
        <v>1.2</v>
      </c>
      <c r="D719" s="4">
        <f t="shared" si="34"/>
        <v>1.0440000000000054</v>
      </c>
      <c r="E719" s="4">
        <f t="shared" si="35"/>
        <v>190.86800000000002</v>
      </c>
      <c r="F719" s="4">
        <f t="shared" si="36"/>
        <v>8.0580000000000211</v>
      </c>
      <c r="G719" s="12">
        <v>2023</v>
      </c>
    </row>
    <row r="720" spans="1:7" x14ac:dyDescent="0.2">
      <c r="A720" s="18">
        <v>45159.95157986111</v>
      </c>
      <c r="B720" s="4">
        <v>0.87999999999999545</v>
      </c>
      <c r="C720" s="4">
        <v>1.2</v>
      </c>
      <c r="D720" s="4">
        <f t="shared" si="34"/>
        <v>1.0559999999999945</v>
      </c>
      <c r="E720" s="4">
        <f t="shared" si="35"/>
        <v>190.88</v>
      </c>
      <c r="F720" s="4">
        <f t="shared" si="36"/>
        <v>8.0699999999999932</v>
      </c>
      <c r="G720" s="12">
        <v>2023</v>
      </c>
    </row>
    <row r="721" spans="1:7" x14ac:dyDescent="0.2">
      <c r="A721" s="18">
        <v>45162.21211226852</v>
      </c>
      <c r="B721" s="4">
        <v>0.88999999999998636</v>
      </c>
      <c r="C721" s="4">
        <v>1.2</v>
      </c>
      <c r="D721" s="4">
        <f t="shared" si="34"/>
        <v>1.0679999999999836</v>
      </c>
      <c r="E721" s="4">
        <f t="shared" si="35"/>
        <v>190.892</v>
      </c>
      <c r="F721" s="4">
        <f t="shared" si="36"/>
        <v>8.0819999999999936</v>
      </c>
      <c r="G721" s="12">
        <v>2023</v>
      </c>
    </row>
    <row r="722" spans="1:7" x14ac:dyDescent="0.2">
      <c r="A722" s="18">
        <v>45162.253310185188</v>
      </c>
      <c r="B722" s="4">
        <v>0.90000000000000568</v>
      </c>
      <c r="C722" s="4">
        <v>1.2</v>
      </c>
      <c r="D722" s="4">
        <f t="shared" si="34"/>
        <v>1.0800000000000067</v>
      </c>
      <c r="E722" s="4">
        <f t="shared" si="35"/>
        <v>190.90400000000002</v>
      </c>
      <c r="F722" s="4">
        <f t="shared" si="36"/>
        <v>8.0940000000000225</v>
      </c>
      <c r="G722" s="12">
        <v>2023</v>
      </c>
    </row>
    <row r="723" spans="1:7" x14ac:dyDescent="0.2">
      <c r="A723" s="18">
        <v>45162.265833333331</v>
      </c>
      <c r="B723" s="4">
        <v>0.90999999999999659</v>
      </c>
      <c r="C723" s="4">
        <v>1.2</v>
      </c>
      <c r="D723" s="4">
        <f t="shared" si="34"/>
        <v>1.0919999999999959</v>
      </c>
      <c r="E723" s="4">
        <f t="shared" si="35"/>
        <v>190.916</v>
      </c>
      <c r="F723" s="4">
        <f t="shared" si="36"/>
        <v>8.1059999999999945</v>
      </c>
      <c r="G723" s="12">
        <v>2023</v>
      </c>
    </row>
    <row r="724" spans="1:7" x14ac:dyDescent="0.2">
      <c r="A724" s="18">
        <v>45162.270381944443</v>
      </c>
      <c r="B724" s="4">
        <v>0.91999999999998749</v>
      </c>
      <c r="C724" s="4">
        <v>1.2</v>
      </c>
      <c r="D724" s="4">
        <f t="shared" si="34"/>
        <v>1.103999999999985</v>
      </c>
      <c r="E724" s="4">
        <f t="shared" si="35"/>
        <v>190.928</v>
      </c>
      <c r="F724" s="4">
        <f t="shared" si="36"/>
        <v>8.117999999999995</v>
      </c>
      <c r="G724" s="12">
        <v>2023</v>
      </c>
    </row>
    <row r="725" spans="1:7" x14ac:dyDescent="0.2">
      <c r="A725" s="18">
        <v>45162.27306712963</v>
      </c>
      <c r="B725" s="4">
        <v>0.93000000000000682</v>
      </c>
      <c r="C725" s="4">
        <v>1.2</v>
      </c>
      <c r="D725" s="4">
        <f t="shared" si="34"/>
        <v>1.1160000000000081</v>
      </c>
      <c r="E725" s="4">
        <f t="shared" si="35"/>
        <v>190.94000000000003</v>
      </c>
      <c r="F725" s="4">
        <f t="shared" si="36"/>
        <v>8.1300000000000239</v>
      </c>
      <c r="G725" s="12">
        <v>2023</v>
      </c>
    </row>
    <row r="726" spans="1:7" x14ac:dyDescent="0.2">
      <c r="A726" s="18">
        <v>45162.276487268522</v>
      </c>
      <c r="B726" s="4">
        <v>0.93999999999999773</v>
      </c>
      <c r="C726" s="4">
        <v>1.2</v>
      </c>
      <c r="D726" s="4">
        <f t="shared" si="34"/>
        <v>1.1279999999999972</v>
      </c>
      <c r="E726" s="4">
        <f t="shared" si="35"/>
        <v>190.952</v>
      </c>
      <c r="F726" s="4">
        <f t="shared" si="36"/>
        <v>8.1419999999999959</v>
      </c>
      <c r="G726" s="12">
        <v>2023</v>
      </c>
    </row>
    <row r="727" spans="1:7" x14ac:dyDescent="0.2">
      <c r="A727" s="18">
        <v>45162.279340277775</v>
      </c>
      <c r="B727" s="4">
        <v>0.94999999999998863</v>
      </c>
      <c r="C727" s="4">
        <v>1.2</v>
      </c>
      <c r="D727" s="4">
        <f t="shared" si="34"/>
        <v>1.1399999999999864</v>
      </c>
      <c r="E727" s="4">
        <f t="shared" si="35"/>
        <v>190.964</v>
      </c>
      <c r="F727" s="4">
        <f t="shared" si="36"/>
        <v>8.1539999999999964</v>
      </c>
      <c r="G727" s="12">
        <v>2023</v>
      </c>
    </row>
    <row r="728" spans="1:7" x14ac:dyDescent="0.2">
      <c r="A728" s="18">
        <v>45162.282314814816</v>
      </c>
      <c r="B728" s="4">
        <v>0.96000000000000796</v>
      </c>
      <c r="C728" s="4">
        <v>1.2</v>
      </c>
      <c r="D728" s="4">
        <f t="shared" si="34"/>
        <v>1.1520000000000095</v>
      </c>
      <c r="E728" s="4">
        <f t="shared" si="35"/>
        <v>190.97600000000003</v>
      </c>
      <c r="F728" s="4">
        <f t="shared" si="36"/>
        <v>8.1660000000000252</v>
      </c>
      <c r="G728" s="12">
        <v>2023</v>
      </c>
    </row>
    <row r="729" spans="1:7" x14ac:dyDescent="0.2">
      <c r="A729" s="18">
        <v>45162.285434027777</v>
      </c>
      <c r="B729" s="4">
        <v>0.96999999999999886</v>
      </c>
      <c r="C729" s="4">
        <v>1.2</v>
      </c>
      <c r="D729" s="4">
        <f t="shared" si="34"/>
        <v>1.1639999999999986</v>
      </c>
      <c r="E729" s="4">
        <f t="shared" si="35"/>
        <v>190.988</v>
      </c>
      <c r="F729" s="4">
        <f t="shared" si="36"/>
        <v>8.1779999999999973</v>
      </c>
      <c r="G729" s="12">
        <v>2023</v>
      </c>
    </row>
    <row r="730" spans="1:7" x14ac:dyDescent="0.2">
      <c r="A730" s="18">
        <v>45162.288483796299</v>
      </c>
      <c r="B730" s="4">
        <v>0.97999999999998977</v>
      </c>
      <c r="C730" s="4">
        <v>1.2</v>
      </c>
      <c r="D730" s="4">
        <f t="shared" si="34"/>
        <v>1.1759999999999877</v>
      </c>
      <c r="E730" s="4">
        <f t="shared" si="35"/>
        <v>191</v>
      </c>
      <c r="F730" s="4">
        <f t="shared" si="36"/>
        <v>8.1899999999999977</v>
      </c>
      <c r="G730" s="12">
        <v>2023</v>
      </c>
    </row>
    <row r="731" spans="1:7" x14ac:dyDescent="0.2">
      <c r="A731" s="18">
        <v>45162.293229166666</v>
      </c>
      <c r="B731" s="4">
        <v>0.99000000000000909</v>
      </c>
      <c r="C731" s="4">
        <v>1.2</v>
      </c>
      <c r="D731" s="4">
        <f t="shared" si="34"/>
        <v>1.1880000000000108</v>
      </c>
      <c r="E731" s="4">
        <f t="shared" si="35"/>
        <v>191.01200000000003</v>
      </c>
      <c r="F731" s="4">
        <f t="shared" si="36"/>
        <v>8.2020000000000266</v>
      </c>
      <c r="G731" s="12">
        <v>2023</v>
      </c>
    </row>
    <row r="732" spans="1:7" x14ac:dyDescent="0.2">
      <c r="A732" s="18">
        <v>45162.296516203707</v>
      </c>
      <c r="B732" s="4">
        <v>1</v>
      </c>
      <c r="C732" s="4">
        <v>1.2</v>
      </c>
      <c r="D732" s="4">
        <f t="shared" si="34"/>
        <v>1.2</v>
      </c>
      <c r="E732" s="4">
        <f t="shared" si="35"/>
        <v>191.024</v>
      </c>
      <c r="F732" s="4">
        <f t="shared" si="36"/>
        <v>8.2139999999999986</v>
      </c>
      <c r="G732" s="12">
        <v>2023</v>
      </c>
    </row>
    <row r="733" spans="1:7" x14ac:dyDescent="0.2">
      <c r="A733" s="18">
        <v>45162.301290509262</v>
      </c>
      <c r="B733" s="4">
        <v>1.0099999999999909</v>
      </c>
      <c r="C733" s="4">
        <v>1.2</v>
      </c>
      <c r="D733" s="4">
        <f t="shared" si="34"/>
        <v>1.2119999999999891</v>
      </c>
      <c r="E733" s="4">
        <f t="shared" si="35"/>
        <v>191.036</v>
      </c>
      <c r="F733" s="4">
        <f t="shared" si="36"/>
        <v>8.2259999999999991</v>
      </c>
      <c r="G733" s="12">
        <v>2023</v>
      </c>
    </row>
    <row r="734" spans="1:7" x14ac:dyDescent="0.2">
      <c r="A734" s="18">
        <v>45162.304409722223</v>
      </c>
      <c r="B734" s="4">
        <v>1.0200000000000102</v>
      </c>
      <c r="C734" s="4">
        <v>1.2</v>
      </c>
      <c r="D734" s="4">
        <f t="shared" si="34"/>
        <v>1.2240000000000122</v>
      </c>
      <c r="E734" s="4">
        <f t="shared" si="35"/>
        <v>191.04800000000003</v>
      </c>
      <c r="F734" s="4">
        <f t="shared" si="36"/>
        <v>8.238000000000028</v>
      </c>
      <c r="G734" s="12">
        <v>2023</v>
      </c>
    </row>
    <row r="735" spans="1:7" x14ac:dyDescent="0.2">
      <c r="A735" s="18">
        <v>45162.307146990737</v>
      </c>
      <c r="B735" s="4">
        <v>1.0300000000000011</v>
      </c>
      <c r="C735" s="4">
        <v>1.2</v>
      </c>
      <c r="D735" s="4">
        <f t="shared" si="34"/>
        <v>1.2360000000000013</v>
      </c>
      <c r="E735" s="4">
        <f t="shared" si="35"/>
        <v>191.06</v>
      </c>
      <c r="F735" s="4">
        <f t="shared" si="36"/>
        <v>8.25</v>
      </c>
      <c r="G735" s="12">
        <v>2023</v>
      </c>
    </row>
    <row r="736" spans="1:7" x14ac:dyDescent="0.2">
      <c r="A736" s="18">
        <v>45162.31009259259</v>
      </c>
      <c r="B736" s="4">
        <v>1.039999999999992</v>
      </c>
      <c r="C736" s="4">
        <v>1.2</v>
      </c>
      <c r="D736" s="4">
        <f t="shared" si="34"/>
        <v>1.2479999999999905</v>
      </c>
      <c r="E736" s="4">
        <f t="shared" si="35"/>
        <v>191.072</v>
      </c>
      <c r="F736" s="4">
        <f t="shared" si="36"/>
        <v>8.2620000000000005</v>
      </c>
      <c r="G736" s="12">
        <v>2023</v>
      </c>
    </row>
    <row r="737" spans="1:7" x14ac:dyDescent="0.2">
      <c r="A737" s="18">
        <v>45162.312910879627</v>
      </c>
      <c r="B737" s="4">
        <v>1.0500000000000114</v>
      </c>
      <c r="C737" s="4">
        <v>1.2</v>
      </c>
      <c r="D737" s="4">
        <f t="shared" si="34"/>
        <v>1.2600000000000136</v>
      </c>
      <c r="E737" s="4">
        <f t="shared" si="35"/>
        <v>191.08400000000003</v>
      </c>
      <c r="F737" s="4">
        <f t="shared" si="36"/>
        <v>8.2740000000000293</v>
      </c>
      <c r="G737" s="12">
        <v>2023</v>
      </c>
    </row>
    <row r="738" spans="1:7" x14ac:dyDescent="0.2">
      <c r="A738" s="18">
        <v>45162.315214120368</v>
      </c>
      <c r="B738" s="4">
        <v>1.0600000000000023</v>
      </c>
      <c r="C738" s="4">
        <v>1.2</v>
      </c>
      <c r="D738" s="4">
        <f t="shared" si="34"/>
        <v>1.2720000000000027</v>
      </c>
      <c r="E738" s="4">
        <f t="shared" si="35"/>
        <v>191.096</v>
      </c>
      <c r="F738" s="4">
        <f t="shared" si="36"/>
        <v>8.2860000000000014</v>
      </c>
      <c r="G738" s="12">
        <v>2023</v>
      </c>
    </row>
    <row r="739" spans="1:7" x14ac:dyDescent="0.2">
      <c r="A739" s="18">
        <v>45162.318067129629</v>
      </c>
      <c r="B739" s="4">
        <v>1.0699999999999932</v>
      </c>
      <c r="C739" s="4">
        <v>1.2</v>
      </c>
      <c r="D739" s="4">
        <f t="shared" si="34"/>
        <v>1.2839999999999918</v>
      </c>
      <c r="E739" s="4">
        <f t="shared" si="35"/>
        <v>191.108</v>
      </c>
      <c r="F739" s="4">
        <f t="shared" si="36"/>
        <v>8.2980000000000018</v>
      </c>
      <c r="G739" s="12">
        <v>2023</v>
      </c>
    </row>
    <row r="740" spans="1:7" x14ac:dyDescent="0.2">
      <c r="A740" s="18">
        <v>45162.320590277777</v>
      </c>
      <c r="B740" s="4">
        <v>1.0800000000000125</v>
      </c>
      <c r="C740" s="4">
        <v>1.2</v>
      </c>
      <c r="D740" s="4">
        <f t="shared" si="34"/>
        <v>1.2960000000000149</v>
      </c>
      <c r="E740" s="4">
        <f t="shared" si="35"/>
        <v>191.12000000000003</v>
      </c>
      <c r="F740" s="4">
        <f t="shared" si="36"/>
        <v>8.3100000000000307</v>
      </c>
      <c r="G740" s="12">
        <v>2023</v>
      </c>
    </row>
    <row r="741" spans="1:7" x14ac:dyDescent="0.2">
      <c r="A741" s="18">
        <v>45162.323495370372</v>
      </c>
      <c r="B741" s="4">
        <v>1.0900000000000034</v>
      </c>
      <c r="C741" s="4">
        <v>1.2</v>
      </c>
      <c r="D741" s="4">
        <f t="shared" si="34"/>
        <v>1.308000000000004</v>
      </c>
      <c r="E741" s="4">
        <f t="shared" si="35"/>
        <v>191.13200000000001</v>
      </c>
      <c r="F741" s="4">
        <f t="shared" si="36"/>
        <v>8.3220000000000027</v>
      </c>
      <c r="G741" s="12">
        <v>2023</v>
      </c>
    </row>
    <row r="742" spans="1:7" x14ac:dyDescent="0.2">
      <c r="A742" s="18">
        <v>45162.32775462963</v>
      </c>
      <c r="B742" s="4">
        <v>1.0999999999999943</v>
      </c>
      <c r="C742" s="4">
        <v>1.2</v>
      </c>
      <c r="D742" s="4">
        <f t="shared" si="34"/>
        <v>1.3199999999999932</v>
      </c>
      <c r="E742" s="4">
        <f t="shared" si="35"/>
        <v>191.14400000000001</v>
      </c>
      <c r="F742" s="4">
        <f t="shared" si="36"/>
        <v>8.3340000000000032</v>
      </c>
      <c r="G742" s="12">
        <v>2023</v>
      </c>
    </row>
    <row r="743" spans="1:7" x14ac:dyDescent="0.2">
      <c r="A743" s="18">
        <v>45162.334878472226</v>
      </c>
      <c r="B743" s="4">
        <v>1.1100000000000136</v>
      </c>
      <c r="C743" s="4">
        <v>1.2</v>
      </c>
      <c r="D743" s="4">
        <f t="shared" si="34"/>
        <v>1.3320000000000163</v>
      </c>
      <c r="E743" s="4">
        <f t="shared" si="35"/>
        <v>191.15600000000003</v>
      </c>
      <c r="F743" s="4">
        <f t="shared" si="36"/>
        <v>8.3460000000000321</v>
      </c>
      <c r="G743" s="12">
        <v>2023</v>
      </c>
    </row>
    <row r="744" spans="1:7" x14ac:dyDescent="0.2">
      <c r="A744" s="18">
        <v>45162.341979166667</v>
      </c>
      <c r="B744" s="4">
        <v>1.1200000000000045</v>
      </c>
      <c r="C744" s="4">
        <v>1.2</v>
      </c>
      <c r="D744" s="4">
        <f t="shared" si="34"/>
        <v>1.3440000000000054</v>
      </c>
      <c r="E744" s="4">
        <f t="shared" si="35"/>
        <v>191.16800000000001</v>
      </c>
      <c r="F744" s="4">
        <f t="shared" si="36"/>
        <v>8.3580000000000041</v>
      </c>
      <c r="G744" s="12">
        <v>2023</v>
      </c>
    </row>
    <row r="745" spans="1:7" x14ac:dyDescent="0.2">
      <c r="A745" s="18">
        <v>45162.351093750003</v>
      </c>
      <c r="B745" s="4">
        <v>1.1299999999999955</v>
      </c>
      <c r="C745" s="4">
        <v>1.2</v>
      </c>
      <c r="D745" s="4">
        <f t="shared" si="34"/>
        <v>1.3559999999999945</v>
      </c>
      <c r="E745" s="4">
        <f t="shared" si="35"/>
        <v>191.18</v>
      </c>
      <c r="F745" s="4">
        <f t="shared" si="36"/>
        <v>8.3700000000000045</v>
      </c>
      <c r="G745" s="12">
        <v>2023</v>
      </c>
    </row>
    <row r="746" spans="1:7" x14ac:dyDescent="0.2">
      <c r="A746" s="18">
        <v>45162.369762731483</v>
      </c>
      <c r="B746" s="4">
        <v>1.1399999999999864</v>
      </c>
      <c r="C746" s="4">
        <v>1.2</v>
      </c>
      <c r="D746" s="4">
        <f t="shared" si="34"/>
        <v>1.3679999999999837</v>
      </c>
      <c r="E746" s="4">
        <f t="shared" si="35"/>
        <v>191.19200000000001</v>
      </c>
      <c r="F746" s="4">
        <f t="shared" si="36"/>
        <v>8.382000000000005</v>
      </c>
      <c r="G746" s="12">
        <v>2023</v>
      </c>
    </row>
    <row r="747" spans="1:7" x14ac:dyDescent="0.2">
      <c r="A747" s="18">
        <v>45162.378599537034</v>
      </c>
      <c r="B747" s="4">
        <v>1.1500000000000057</v>
      </c>
      <c r="C747" s="4">
        <v>1.2</v>
      </c>
      <c r="D747" s="4">
        <f t="shared" si="34"/>
        <v>1.3800000000000068</v>
      </c>
      <c r="E747" s="4">
        <f t="shared" si="35"/>
        <v>191.20400000000001</v>
      </c>
      <c r="F747" s="4">
        <f t="shared" si="36"/>
        <v>8.3940000000000055</v>
      </c>
      <c r="G747" s="12">
        <v>2023</v>
      </c>
    </row>
    <row r="748" spans="1:7" x14ac:dyDescent="0.2">
      <c r="A748" s="18">
        <v>45162.384068287036</v>
      </c>
      <c r="B748" s="4">
        <v>1.1599999999999966</v>
      </c>
      <c r="C748" s="4">
        <v>1.2</v>
      </c>
      <c r="D748" s="4">
        <f t="shared" si="34"/>
        <v>1.3919999999999959</v>
      </c>
      <c r="E748" s="4">
        <f t="shared" si="35"/>
        <v>191.21600000000001</v>
      </c>
      <c r="F748" s="4">
        <f t="shared" si="36"/>
        <v>8.4060000000000059</v>
      </c>
      <c r="G748" s="12">
        <v>2023</v>
      </c>
    </row>
    <row r="749" spans="1:7" x14ac:dyDescent="0.2">
      <c r="A749" s="18">
        <v>45162.387054398147</v>
      </c>
      <c r="B749" s="4">
        <v>1.1699999999999875</v>
      </c>
      <c r="C749" s="4">
        <v>1.2</v>
      </c>
      <c r="D749" s="4">
        <f t="shared" si="34"/>
        <v>1.403999999999985</v>
      </c>
      <c r="E749" s="4">
        <f t="shared" si="35"/>
        <v>191.22800000000001</v>
      </c>
      <c r="F749" s="4">
        <f t="shared" si="36"/>
        <v>8.4180000000000064</v>
      </c>
      <c r="G749" s="12">
        <v>2023</v>
      </c>
    </row>
    <row r="750" spans="1:7" x14ac:dyDescent="0.2">
      <c r="A750" s="18">
        <v>45162.393125000002</v>
      </c>
      <c r="B750" s="4">
        <v>1.1800000000000068</v>
      </c>
      <c r="C750" s="4">
        <v>1.2</v>
      </c>
      <c r="D750" s="4">
        <f t="shared" si="34"/>
        <v>1.4160000000000081</v>
      </c>
      <c r="E750" s="4">
        <f t="shared" si="35"/>
        <v>191.24</v>
      </c>
      <c r="F750" s="4">
        <f t="shared" si="36"/>
        <v>8.4300000000000068</v>
      </c>
      <c r="G750" s="12">
        <v>2023</v>
      </c>
    </row>
    <row r="751" spans="1:7" x14ac:dyDescent="0.2">
      <c r="A751" s="18">
        <v>45162.743096064813</v>
      </c>
      <c r="B751" s="4">
        <v>1.1899999999999977</v>
      </c>
      <c r="C751" s="4">
        <v>1.2</v>
      </c>
      <c r="D751" s="4">
        <f t="shared" si="34"/>
        <v>1.4279999999999973</v>
      </c>
      <c r="E751" s="4">
        <f t="shared" si="35"/>
        <v>191.25200000000001</v>
      </c>
      <c r="F751" s="4">
        <f t="shared" si="36"/>
        <v>8.4420000000000073</v>
      </c>
      <c r="G751" s="12">
        <v>2023</v>
      </c>
    </row>
    <row r="752" spans="1:7" x14ac:dyDescent="0.2">
      <c r="A752" s="18">
        <v>45162.747945601855</v>
      </c>
      <c r="B752" s="4">
        <v>1.1999999999999886</v>
      </c>
      <c r="C752" s="4">
        <v>1.2</v>
      </c>
      <c r="D752" s="4">
        <f t="shared" si="34"/>
        <v>1.4399999999999864</v>
      </c>
      <c r="E752" s="4">
        <f t="shared" si="35"/>
        <v>191.26400000000001</v>
      </c>
      <c r="F752" s="4">
        <f t="shared" si="36"/>
        <v>8.4540000000000077</v>
      </c>
      <c r="G752" s="12">
        <v>2023</v>
      </c>
    </row>
    <row r="753" spans="1:7" x14ac:dyDescent="0.2">
      <c r="A753" s="18">
        <v>45162.754357638885</v>
      </c>
      <c r="B753" s="4">
        <v>1.210000000000008</v>
      </c>
      <c r="C753" s="4">
        <v>1.2</v>
      </c>
      <c r="D753" s="4">
        <f t="shared" si="34"/>
        <v>1.4520000000000095</v>
      </c>
      <c r="E753" s="4">
        <f t="shared" si="35"/>
        <v>191.27600000000001</v>
      </c>
      <c r="F753" s="4">
        <f t="shared" si="36"/>
        <v>8.4660000000000082</v>
      </c>
      <c r="G753" s="12">
        <v>2023</v>
      </c>
    </row>
    <row r="754" spans="1:7" x14ac:dyDescent="0.2">
      <c r="A754" s="18">
        <v>45162.761197916669</v>
      </c>
      <c r="B754" s="4">
        <v>1.2199999999999989</v>
      </c>
      <c r="C754" s="4">
        <v>1.2</v>
      </c>
      <c r="D754" s="4">
        <f t="shared" si="34"/>
        <v>1.4639999999999986</v>
      </c>
      <c r="E754" s="4">
        <f t="shared" si="35"/>
        <v>191.28800000000001</v>
      </c>
      <c r="F754" s="4">
        <f t="shared" si="36"/>
        <v>8.4780000000000086</v>
      </c>
      <c r="G754" s="12">
        <v>2023</v>
      </c>
    </row>
    <row r="755" spans="1:7" x14ac:dyDescent="0.2">
      <c r="A755" s="18">
        <v>45162.767181712959</v>
      </c>
      <c r="B755" s="4">
        <v>1.2299999999999898</v>
      </c>
      <c r="C755" s="4">
        <v>1.2</v>
      </c>
      <c r="D755" s="4">
        <f t="shared" si="34"/>
        <v>1.4759999999999878</v>
      </c>
      <c r="E755" s="4">
        <f t="shared" si="35"/>
        <v>191.3</v>
      </c>
      <c r="F755" s="4">
        <f t="shared" si="36"/>
        <v>8.4900000000000091</v>
      </c>
      <c r="G755" s="12">
        <v>2023</v>
      </c>
    </row>
    <row r="756" spans="1:7" x14ac:dyDescent="0.2">
      <c r="A756" s="18">
        <v>45162.772042824072</v>
      </c>
      <c r="B756" s="4">
        <v>1.2400000000000091</v>
      </c>
      <c r="C756" s="4">
        <v>1.2</v>
      </c>
      <c r="D756" s="4">
        <f t="shared" si="34"/>
        <v>1.4880000000000109</v>
      </c>
      <c r="E756" s="4">
        <f t="shared" si="35"/>
        <v>191.31200000000001</v>
      </c>
      <c r="F756" s="4">
        <f t="shared" si="36"/>
        <v>8.5020000000000095</v>
      </c>
      <c r="G756" s="12">
        <v>2023</v>
      </c>
    </row>
    <row r="757" spans="1:7" x14ac:dyDescent="0.2">
      <c r="A757" s="18">
        <v>45162.7812962963</v>
      </c>
      <c r="B757" s="4">
        <v>1.25</v>
      </c>
      <c r="C757" s="4">
        <v>1.2</v>
      </c>
      <c r="D757" s="4">
        <f t="shared" ref="D757:D820" si="37">B757*C757</f>
        <v>1.5</v>
      </c>
      <c r="E757" s="4">
        <f t="shared" si="35"/>
        <v>191.32400000000001</v>
      </c>
      <c r="F757" s="4">
        <f t="shared" si="36"/>
        <v>8.51400000000001</v>
      </c>
      <c r="G757" s="12">
        <v>2023</v>
      </c>
    </row>
    <row r="758" spans="1:7" x14ac:dyDescent="0.2">
      <c r="A758" s="18">
        <v>45162.904606481483</v>
      </c>
      <c r="B758" s="4">
        <v>1.2599999999999909</v>
      </c>
      <c r="C758" s="4">
        <v>1.2</v>
      </c>
      <c r="D758" s="4">
        <f t="shared" si="37"/>
        <v>1.5119999999999891</v>
      </c>
      <c r="E758" s="4">
        <f t="shared" si="35"/>
        <v>191.33600000000001</v>
      </c>
      <c r="F758" s="4">
        <f t="shared" si="36"/>
        <v>8.5260000000000105</v>
      </c>
      <c r="G758" s="12">
        <v>2023</v>
      </c>
    </row>
    <row r="759" spans="1:7" x14ac:dyDescent="0.2">
      <c r="A759" s="18">
        <v>45170.596938657407</v>
      </c>
      <c r="B759" s="4">
        <v>1.2700000000000102</v>
      </c>
      <c r="C759" s="4">
        <v>1.2</v>
      </c>
      <c r="D759" s="4">
        <f t="shared" si="37"/>
        <v>1.5240000000000122</v>
      </c>
      <c r="E759" s="4">
        <f t="shared" si="35"/>
        <v>191.34800000000001</v>
      </c>
      <c r="F759" s="4">
        <f t="shared" si="36"/>
        <v>8.5380000000000109</v>
      </c>
      <c r="G759" s="12">
        <v>2023</v>
      </c>
    </row>
    <row r="760" spans="1:7" x14ac:dyDescent="0.2">
      <c r="A760" s="18">
        <v>45170.597355324076</v>
      </c>
      <c r="B760" s="4">
        <v>1.2800000000000011</v>
      </c>
      <c r="C760" s="4">
        <v>1.2</v>
      </c>
      <c r="D760" s="4">
        <f t="shared" si="37"/>
        <v>1.5360000000000014</v>
      </c>
      <c r="E760" s="4">
        <f t="shared" si="35"/>
        <v>191.36</v>
      </c>
      <c r="F760" s="4">
        <f t="shared" si="36"/>
        <v>8.5500000000000114</v>
      </c>
      <c r="G760" s="12">
        <v>2023</v>
      </c>
    </row>
    <row r="761" spans="1:7" x14ac:dyDescent="0.2">
      <c r="A761" s="18">
        <v>45170.597951388889</v>
      </c>
      <c r="B761" s="4">
        <v>1.289999999999992</v>
      </c>
      <c r="C761" s="4">
        <v>1.2</v>
      </c>
      <c r="D761" s="4">
        <f t="shared" si="37"/>
        <v>1.5479999999999905</v>
      </c>
      <c r="E761" s="4">
        <f t="shared" ref="E761:E824" si="38">D761+$E$631</f>
        <v>191.37200000000001</v>
      </c>
      <c r="F761" s="4">
        <f t="shared" si="36"/>
        <v>8.5620000000000118</v>
      </c>
      <c r="G761" s="12">
        <v>2023</v>
      </c>
    </row>
    <row r="762" spans="1:7" x14ac:dyDescent="0.2">
      <c r="A762" s="18">
        <v>45170.598807870374</v>
      </c>
      <c r="B762" s="4">
        <v>1.3000000000000114</v>
      </c>
      <c r="C762" s="4">
        <v>1.2</v>
      </c>
      <c r="D762" s="4">
        <f t="shared" si="37"/>
        <v>1.5600000000000136</v>
      </c>
      <c r="E762" s="4">
        <f t="shared" si="38"/>
        <v>191.38400000000001</v>
      </c>
      <c r="F762" s="4">
        <f t="shared" si="36"/>
        <v>8.5740000000000123</v>
      </c>
      <c r="G762" s="12">
        <v>2023</v>
      </c>
    </row>
    <row r="763" spans="1:7" x14ac:dyDescent="0.2">
      <c r="A763" s="18">
        <v>45170.599606481483</v>
      </c>
      <c r="B763" s="4">
        <v>1.3100000000000023</v>
      </c>
      <c r="C763" s="4">
        <v>1.2</v>
      </c>
      <c r="D763" s="4">
        <f t="shared" si="37"/>
        <v>1.5720000000000027</v>
      </c>
      <c r="E763" s="4">
        <f t="shared" si="38"/>
        <v>191.39600000000002</v>
      </c>
      <c r="F763" s="4">
        <f t="shared" si="36"/>
        <v>8.5860000000000127</v>
      </c>
      <c r="G763" s="12">
        <v>2023</v>
      </c>
    </row>
    <row r="764" spans="1:7" x14ac:dyDescent="0.2">
      <c r="A764" s="18">
        <v>45170.600069444445</v>
      </c>
      <c r="B764" s="4">
        <v>1.3199999999999932</v>
      </c>
      <c r="C764" s="4">
        <v>1.2</v>
      </c>
      <c r="D764" s="4">
        <f t="shared" si="37"/>
        <v>1.5839999999999919</v>
      </c>
      <c r="E764" s="4">
        <f t="shared" si="38"/>
        <v>191.40800000000002</v>
      </c>
      <c r="F764" s="4">
        <f t="shared" si="36"/>
        <v>8.5980000000000132</v>
      </c>
      <c r="G764" s="12">
        <v>2023</v>
      </c>
    </row>
    <row r="765" spans="1:7" x14ac:dyDescent="0.2">
      <c r="A765" s="18">
        <v>45170.600543981483</v>
      </c>
      <c r="B765" s="4">
        <v>1.3300000000000125</v>
      </c>
      <c r="C765" s="4">
        <v>1.2</v>
      </c>
      <c r="D765" s="4">
        <f t="shared" si="37"/>
        <v>1.596000000000015</v>
      </c>
      <c r="E765" s="4">
        <f t="shared" si="38"/>
        <v>191.42000000000002</v>
      </c>
      <c r="F765" s="4">
        <f t="shared" si="36"/>
        <v>8.6100000000000136</v>
      </c>
      <c r="G765" s="12">
        <v>2023</v>
      </c>
    </row>
    <row r="766" spans="1:7" x14ac:dyDescent="0.2">
      <c r="A766" s="18">
        <v>45170.601018518515</v>
      </c>
      <c r="B766" s="4">
        <v>1.3400000000000034</v>
      </c>
      <c r="C766" s="4">
        <v>1.2</v>
      </c>
      <c r="D766" s="4">
        <f t="shared" si="37"/>
        <v>1.6080000000000041</v>
      </c>
      <c r="E766" s="4">
        <f t="shared" si="38"/>
        <v>191.43200000000002</v>
      </c>
      <c r="F766" s="4">
        <f t="shared" si="36"/>
        <v>8.6220000000000141</v>
      </c>
      <c r="G766" s="12">
        <v>2023</v>
      </c>
    </row>
    <row r="767" spans="1:7" x14ac:dyDescent="0.2">
      <c r="A767" s="18">
        <v>45170.6018287037</v>
      </c>
      <c r="B767" s="4">
        <v>1.3499999999999943</v>
      </c>
      <c r="C767" s="4">
        <v>1.2</v>
      </c>
      <c r="D767" s="4">
        <f t="shared" si="37"/>
        <v>1.6199999999999932</v>
      </c>
      <c r="E767" s="4">
        <f t="shared" si="38"/>
        <v>191.44400000000002</v>
      </c>
      <c r="F767" s="4">
        <f t="shared" si="36"/>
        <v>8.6340000000000146</v>
      </c>
      <c r="G767" s="12">
        <v>2023</v>
      </c>
    </row>
    <row r="768" spans="1:7" x14ac:dyDescent="0.2">
      <c r="A768" s="18">
        <v>45170.602309027781</v>
      </c>
      <c r="B768" s="4">
        <v>1.3600000000000136</v>
      </c>
      <c r="C768" s="4">
        <v>1.2</v>
      </c>
      <c r="D768" s="4">
        <f t="shared" si="37"/>
        <v>1.6320000000000163</v>
      </c>
      <c r="E768" s="4">
        <f t="shared" si="38"/>
        <v>191.45600000000002</v>
      </c>
      <c r="F768" s="4">
        <f t="shared" si="36"/>
        <v>8.646000000000015</v>
      </c>
      <c r="G768" s="12">
        <v>2023</v>
      </c>
    </row>
    <row r="769" spans="1:7" x14ac:dyDescent="0.2">
      <c r="A769" s="18">
        <v>45170.602847222224</v>
      </c>
      <c r="B769" s="4">
        <v>1.3700000000000045</v>
      </c>
      <c r="C769" s="4">
        <v>1.2</v>
      </c>
      <c r="D769" s="4">
        <f t="shared" si="37"/>
        <v>1.6440000000000055</v>
      </c>
      <c r="E769" s="4">
        <f t="shared" si="38"/>
        <v>191.46800000000002</v>
      </c>
      <c r="F769" s="4">
        <f t="shared" si="36"/>
        <v>8.6580000000000155</v>
      </c>
      <c r="G769" s="12">
        <v>2023</v>
      </c>
    </row>
    <row r="770" spans="1:7" x14ac:dyDescent="0.2">
      <c r="A770" s="18">
        <v>45170.603194444448</v>
      </c>
      <c r="B770" s="4">
        <v>1.3799999999999955</v>
      </c>
      <c r="C770" s="4">
        <v>1.2</v>
      </c>
      <c r="D770" s="4">
        <f t="shared" si="37"/>
        <v>1.6559999999999946</v>
      </c>
      <c r="E770" s="4">
        <f t="shared" si="38"/>
        <v>191.48000000000002</v>
      </c>
      <c r="F770" s="4">
        <f t="shared" si="36"/>
        <v>8.6700000000000159</v>
      </c>
      <c r="G770" s="12">
        <v>2023</v>
      </c>
    </row>
    <row r="771" spans="1:7" x14ac:dyDescent="0.2">
      <c r="A771" s="18">
        <v>45170.603518518517</v>
      </c>
      <c r="B771" s="4">
        <v>1.3899999999999864</v>
      </c>
      <c r="C771" s="4">
        <v>1.2</v>
      </c>
      <c r="D771" s="4">
        <f t="shared" si="37"/>
        <v>1.6679999999999835</v>
      </c>
      <c r="E771" s="4">
        <f t="shared" si="38"/>
        <v>191.49199999999999</v>
      </c>
      <c r="F771" s="4">
        <f t="shared" ref="F771:F834" si="39">E771-182.81</f>
        <v>8.6819999999999879</v>
      </c>
      <c r="G771" s="12">
        <v>2023</v>
      </c>
    </row>
    <row r="772" spans="1:7" x14ac:dyDescent="0.2">
      <c r="A772" s="18">
        <v>45170.604114583337</v>
      </c>
      <c r="B772" s="4">
        <v>1.4000000000000057</v>
      </c>
      <c r="C772" s="4">
        <v>1.2</v>
      </c>
      <c r="D772" s="4">
        <f t="shared" si="37"/>
        <v>1.6800000000000068</v>
      </c>
      <c r="E772" s="4">
        <f t="shared" si="38"/>
        <v>191.50400000000002</v>
      </c>
      <c r="F772" s="4">
        <f t="shared" si="39"/>
        <v>8.6940000000000168</v>
      </c>
      <c r="G772" s="12">
        <v>2023</v>
      </c>
    </row>
    <row r="773" spans="1:7" x14ac:dyDescent="0.2">
      <c r="A773" s="18">
        <v>45170.604756944442</v>
      </c>
      <c r="B773" s="4">
        <v>1.4099999999999966</v>
      </c>
      <c r="C773" s="4">
        <v>1.2</v>
      </c>
      <c r="D773" s="4">
        <f t="shared" si="37"/>
        <v>1.691999999999996</v>
      </c>
      <c r="E773" s="4">
        <f t="shared" si="38"/>
        <v>191.51600000000002</v>
      </c>
      <c r="F773" s="4">
        <f t="shared" si="39"/>
        <v>8.7060000000000173</v>
      </c>
      <c r="G773" s="12">
        <v>2023</v>
      </c>
    </row>
    <row r="774" spans="1:7" x14ac:dyDescent="0.2">
      <c r="A774" s="18">
        <v>45170.605723379631</v>
      </c>
      <c r="B774" s="4">
        <v>1.4199999999999875</v>
      </c>
      <c r="C774" s="4">
        <v>1.2</v>
      </c>
      <c r="D774" s="4">
        <f t="shared" si="37"/>
        <v>1.7039999999999849</v>
      </c>
      <c r="E774" s="4">
        <f t="shared" si="38"/>
        <v>191.52799999999999</v>
      </c>
      <c r="F774" s="4">
        <f t="shared" si="39"/>
        <v>8.7179999999999893</v>
      </c>
      <c r="G774" s="12">
        <v>2023</v>
      </c>
    </row>
    <row r="775" spans="1:7" x14ac:dyDescent="0.2">
      <c r="A775" s="18">
        <v>45170.919537037036</v>
      </c>
      <c r="B775" s="4">
        <v>1.4300000000000068</v>
      </c>
      <c r="C775" s="4">
        <v>1.2</v>
      </c>
      <c r="D775" s="4">
        <f t="shared" si="37"/>
        <v>1.7160000000000082</v>
      </c>
      <c r="E775" s="4">
        <f t="shared" si="38"/>
        <v>191.54000000000002</v>
      </c>
      <c r="F775" s="4">
        <f t="shared" si="39"/>
        <v>8.7300000000000182</v>
      </c>
      <c r="G775" s="12">
        <v>2023</v>
      </c>
    </row>
    <row r="776" spans="1:7" x14ac:dyDescent="0.2">
      <c r="A776" s="18">
        <v>45170.934999999998</v>
      </c>
      <c r="B776" s="4">
        <v>1.4399999999999977</v>
      </c>
      <c r="C776" s="4">
        <v>1.2</v>
      </c>
      <c r="D776" s="4">
        <f t="shared" si="37"/>
        <v>1.7279999999999973</v>
      </c>
      <c r="E776" s="4">
        <f t="shared" si="38"/>
        <v>191.55200000000002</v>
      </c>
      <c r="F776" s="4">
        <f t="shared" si="39"/>
        <v>8.7420000000000186</v>
      </c>
      <c r="G776" s="12">
        <v>2023</v>
      </c>
    </row>
    <row r="777" spans="1:7" x14ac:dyDescent="0.2">
      <c r="A777" s="18">
        <v>45170.936788194442</v>
      </c>
      <c r="B777" s="4">
        <v>1.4499999999999886</v>
      </c>
      <c r="C777" s="4">
        <v>1.2</v>
      </c>
      <c r="D777" s="4">
        <f t="shared" si="37"/>
        <v>1.7399999999999862</v>
      </c>
      <c r="E777" s="4">
        <f t="shared" si="38"/>
        <v>191.56399999999999</v>
      </c>
      <c r="F777" s="4">
        <f t="shared" si="39"/>
        <v>8.7539999999999907</v>
      </c>
      <c r="G777" s="12">
        <v>2023</v>
      </c>
    </row>
    <row r="778" spans="1:7" x14ac:dyDescent="0.2">
      <c r="A778" s="18">
        <v>45170.938009259262</v>
      </c>
      <c r="B778" s="4">
        <v>1.460000000000008</v>
      </c>
      <c r="C778" s="4">
        <v>1.2</v>
      </c>
      <c r="D778" s="4">
        <f t="shared" si="37"/>
        <v>1.7520000000000095</v>
      </c>
      <c r="E778" s="4">
        <f t="shared" si="38"/>
        <v>191.57600000000002</v>
      </c>
      <c r="F778" s="4">
        <f t="shared" si="39"/>
        <v>8.7660000000000196</v>
      </c>
      <c r="G778" s="12">
        <v>2023</v>
      </c>
    </row>
    <row r="779" spans="1:7" x14ac:dyDescent="0.2">
      <c r="A779" s="18">
        <v>45170.939791666664</v>
      </c>
      <c r="B779" s="4">
        <v>1.4699999999999989</v>
      </c>
      <c r="C779" s="4">
        <v>1.2</v>
      </c>
      <c r="D779" s="4">
        <f t="shared" si="37"/>
        <v>1.7639999999999987</v>
      </c>
      <c r="E779" s="4">
        <f t="shared" si="38"/>
        <v>191.58800000000002</v>
      </c>
      <c r="F779" s="4">
        <f t="shared" si="39"/>
        <v>8.77800000000002</v>
      </c>
      <c r="G779" s="12">
        <v>2023</v>
      </c>
    </row>
    <row r="780" spans="1:7" x14ac:dyDescent="0.2">
      <c r="A780" s="18">
        <v>45170.94295138889</v>
      </c>
      <c r="B780" s="4">
        <v>1.4799999999999898</v>
      </c>
      <c r="C780" s="4">
        <v>1.2</v>
      </c>
      <c r="D780" s="4">
        <f t="shared" si="37"/>
        <v>1.7759999999999876</v>
      </c>
      <c r="E780" s="4">
        <f t="shared" si="38"/>
        <v>191.6</v>
      </c>
      <c r="F780" s="4">
        <f t="shared" si="39"/>
        <v>8.789999999999992</v>
      </c>
      <c r="G780" s="12">
        <v>2023</v>
      </c>
    </row>
    <row r="781" spans="1:7" x14ac:dyDescent="0.2">
      <c r="A781" s="18">
        <v>45170.9647974537</v>
      </c>
      <c r="B781" s="4">
        <v>1.4900000000000091</v>
      </c>
      <c r="C781" s="4">
        <v>1.2</v>
      </c>
      <c r="D781" s="4">
        <f t="shared" si="37"/>
        <v>1.7880000000000109</v>
      </c>
      <c r="E781" s="4">
        <f t="shared" si="38"/>
        <v>191.61200000000002</v>
      </c>
      <c r="F781" s="4">
        <f t="shared" si="39"/>
        <v>8.8020000000000209</v>
      </c>
      <c r="G781" s="12">
        <v>2023</v>
      </c>
    </row>
    <row r="782" spans="1:7" x14ac:dyDescent="0.2">
      <c r="A782" s="18">
        <v>45171.700520833336</v>
      </c>
      <c r="B782" s="4">
        <v>1.5</v>
      </c>
      <c r="C782" s="4">
        <v>1.2</v>
      </c>
      <c r="D782" s="4">
        <f t="shared" si="37"/>
        <v>1.7999999999999998</v>
      </c>
      <c r="E782" s="4">
        <f t="shared" si="38"/>
        <v>191.62400000000002</v>
      </c>
      <c r="F782" s="4">
        <f t="shared" si="39"/>
        <v>8.8140000000000214</v>
      </c>
      <c r="G782" s="12">
        <v>2023</v>
      </c>
    </row>
    <row r="783" spans="1:7" x14ac:dyDescent="0.2">
      <c r="A783" s="18">
        <v>45171.701469907406</v>
      </c>
      <c r="B783" s="4">
        <v>1.5099999999999909</v>
      </c>
      <c r="C783" s="4">
        <v>1.2</v>
      </c>
      <c r="D783" s="4">
        <f t="shared" si="37"/>
        <v>1.811999999999989</v>
      </c>
      <c r="E783" s="4">
        <f t="shared" si="38"/>
        <v>191.636</v>
      </c>
      <c r="F783" s="4">
        <f t="shared" si="39"/>
        <v>8.8259999999999934</v>
      </c>
      <c r="G783" s="12">
        <v>2023</v>
      </c>
    </row>
    <row r="784" spans="1:7" x14ac:dyDescent="0.2">
      <c r="A784" s="18">
        <v>45171.702204861111</v>
      </c>
      <c r="B784" s="4">
        <v>1.5200000000000102</v>
      </c>
      <c r="C784" s="4">
        <v>1.2</v>
      </c>
      <c r="D784" s="4">
        <f t="shared" si="37"/>
        <v>1.8240000000000123</v>
      </c>
      <c r="E784" s="4">
        <f t="shared" si="38"/>
        <v>191.64800000000002</v>
      </c>
      <c r="F784" s="4">
        <f t="shared" si="39"/>
        <v>8.8380000000000223</v>
      </c>
      <c r="G784" s="12">
        <v>2023</v>
      </c>
    </row>
    <row r="785" spans="1:7" x14ac:dyDescent="0.2">
      <c r="A785" s="18">
        <v>45171.702957175927</v>
      </c>
      <c r="B785" s="4">
        <v>1.5300000000000011</v>
      </c>
      <c r="C785" s="4">
        <v>1.2</v>
      </c>
      <c r="D785" s="4">
        <f t="shared" si="37"/>
        <v>1.8360000000000012</v>
      </c>
      <c r="E785" s="4">
        <f t="shared" si="38"/>
        <v>191.66000000000003</v>
      </c>
      <c r="F785" s="4">
        <f t="shared" si="39"/>
        <v>8.8500000000000227</v>
      </c>
      <c r="G785" s="12">
        <v>2023</v>
      </c>
    </row>
    <row r="786" spans="1:7" x14ac:dyDescent="0.2">
      <c r="A786" s="18">
        <v>45171.703512731481</v>
      </c>
      <c r="B786" s="4">
        <v>1.539999999999992</v>
      </c>
      <c r="C786" s="4">
        <v>1.2</v>
      </c>
      <c r="D786" s="4">
        <f t="shared" si="37"/>
        <v>1.8479999999999903</v>
      </c>
      <c r="E786" s="4">
        <f t="shared" si="38"/>
        <v>191.672</v>
      </c>
      <c r="F786" s="4">
        <f t="shared" si="39"/>
        <v>8.8619999999999948</v>
      </c>
      <c r="G786" s="12">
        <v>2023</v>
      </c>
    </row>
    <row r="787" spans="1:7" x14ac:dyDescent="0.2">
      <c r="A787" s="18">
        <v>45171.707361111112</v>
      </c>
      <c r="B787" s="4">
        <v>1.5500000000000114</v>
      </c>
      <c r="C787" s="4">
        <v>1.2</v>
      </c>
      <c r="D787" s="4">
        <f t="shared" si="37"/>
        <v>1.8600000000000136</v>
      </c>
      <c r="E787" s="4">
        <f t="shared" si="38"/>
        <v>191.68400000000003</v>
      </c>
      <c r="F787" s="4">
        <f t="shared" si="39"/>
        <v>8.8740000000000236</v>
      </c>
      <c r="G787" s="12">
        <v>2023</v>
      </c>
    </row>
    <row r="788" spans="1:7" x14ac:dyDescent="0.2">
      <c r="A788" s="18">
        <v>45171.738009259258</v>
      </c>
      <c r="B788" s="4">
        <v>1.5600000000000023</v>
      </c>
      <c r="C788" s="4">
        <v>1.2</v>
      </c>
      <c r="D788" s="4">
        <f t="shared" si="37"/>
        <v>1.8720000000000026</v>
      </c>
      <c r="E788" s="4">
        <f t="shared" si="38"/>
        <v>191.69600000000003</v>
      </c>
      <c r="F788" s="4">
        <f t="shared" si="39"/>
        <v>8.8860000000000241</v>
      </c>
      <c r="G788" s="12">
        <v>2023</v>
      </c>
    </row>
    <row r="789" spans="1:7" x14ac:dyDescent="0.2">
      <c r="A789" s="18">
        <v>45171.746724537035</v>
      </c>
      <c r="B789" s="4">
        <v>1.5699999999999932</v>
      </c>
      <c r="C789" s="4">
        <v>1.2</v>
      </c>
      <c r="D789" s="4">
        <f t="shared" si="37"/>
        <v>1.8839999999999917</v>
      </c>
      <c r="E789" s="4">
        <f t="shared" si="38"/>
        <v>191.708</v>
      </c>
      <c r="F789" s="4">
        <f t="shared" si="39"/>
        <v>8.8979999999999961</v>
      </c>
      <c r="G789" s="12">
        <v>2023</v>
      </c>
    </row>
    <row r="790" spans="1:7" x14ac:dyDescent="0.2">
      <c r="A790" s="18">
        <v>45172.194212962961</v>
      </c>
      <c r="B790" s="4">
        <v>1.5800000000000125</v>
      </c>
      <c r="C790" s="4">
        <v>1.2</v>
      </c>
      <c r="D790" s="4">
        <f t="shared" si="37"/>
        <v>1.896000000000015</v>
      </c>
      <c r="E790" s="4">
        <f t="shared" si="38"/>
        <v>191.72000000000003</v>
      </c>
      <c r="F790" s="4">
        <f t="shared" si="39"/>
        <v>8.910000000000025</v>
      </c>
      <c r="G790" s="12">
        <v>2023</v>
      </c>
    </row>
    <row r="791" spans="1:7" x14ac:dyDescent="0.2">
      <c r="A791" s="18">
        <v>45181.512320601854</v>
      </c>
      <c r="B791" s="4">
        <v>1.5900000000000034</v>
      </c>
      <c r="C791" s="4">
        <v>1.2</v>
      </c>
      <c r="D791" s="4">
        <f t="shared" si="37"/>
        <v>1.9080000000000039</v>
      </c>
      <c r="E791" s="4">
        <f t="shared" si="38"/>
        <v>191.73200000000003</v>
      </c>
      <c r="F791" s="4">
        <f t="shared" si="39"/>
        <v>8.9220000000000255</v>
      </c>
      <c r="G791" s="12">
        <v>2023</v>
      </c>
    </row>
    <row r="792" spans="1:7" x14ac:dyDescent="0.2">
      <c r="A792" s="18">
        <v>45181.513148148151</v>
      </c>
      <c r="B792" s="4">
        <v>1.5999999999999943</v>
      </c>
      <c r="C792" s="4">
        <v>1.2</v>
      </c>
      <c r="D792" s="4">
        <f t="shared" si="37"/>
        <v>1.919999999999993</v>
      </c>
      <c r="E792" s="4">
        <f t="shared" si="38"/>
        <v>191.744</v>
      </c>
      <c r="F792" s="4">
        <f t="shared" si="39"/>
        <v>8.9339999999999975</v>
      </c>
      <c r="G792" s="12">
        <v>2023</v>
      </c>
    </row>
    <row r="793" spans="1:7" x14ac:dyDescent="0.2">
      <c r="A793" s="18">
        <v>45181.514021990741</v>
      </c>
      <c r="B793" s="4">
        <v>1.6100000000000136</v>
      </c>
      <c r="C793" s="4">
        <v>1.2</v>
      </c>
      <c r="D793" s="4">
        <f t="shared" si="37"/>
        <v>1.9320000000000164</v>
      </c>
      <c r="E793" s="4">
        <f t="shared" si="38"/>
        <v>191.75600000000003</v>
      </c>
      <c r="F793" s="4">
        <f t="shared" si="39"/>
        <v>8.9460000000000264</v>
      </c>
      <c r="G793" s="12">
        <v>2023</v>
      </c>
    </row>
    <row r="794" spans="1:7" x14ac:dyDescent="0.2">
      <c r="A794" s="18">
        <v>45181.515023148146</v>
      </c>
      <c r="B794" s="4">
        <v>1.6200000000000045</v>
      </c>
      <c r="C794" s="4">
        <v>1.2</v>
      </c>
      <c r="D794" s="4">
        <f t="shared" si="37"/>
        <v>1.9440000000000053</v>
      </c>
      <c r="E794" s="4">
        <f t="shared" si="38"/>
        <v>191.76800000000003</v>
      </c>
      <c r="F794" s="4">
        <f t="shared" si="39"/>
        <v>8.9580000000000268</v>
      </c>
      <c r="G794" s="12">
        <v>2023</v>
      </c>
    </row>
    <row r="795" spans="1:7" x14ac:dyDescent="0.2">
      <c r="A795" s="18">
        <v>45181.516238425924</v>
      </c>
      <c r="B795" s="4">
        <v>1.6299999999999955</v>
      </c>
      <c r="C795" s="4">
        <v>1.2</v>
      </c>
      <c r="D795" s="4">
        <f t="shared" si="37"/>
        <v>1.9559999999999944</v>
      </c>
      <c r="E795" s="4">
        <f t="shared" si="38"/>
        <v>191.78</v>
      </c>
      <c r="F795" s="4">
        <f t="shared" si="39"/>
        <v>8.9699999999999989</v>
      </c>
      <c r="G795" s="12">
        <v>2023</v>
      </c>
    </row>
    <row r="796" spans="1:7" x14ac:dyDescent="0.2">
      <c r="A796" s="18">
        <v>45181.520422453701</v>
      </c>
      <c r="B796" s="4">
        <v>1.6399999999999864</v>
      </c>
      <c r="C796" s="4">
        <v>1.2</v>
      </c>
      <c r="D796" s="4">
        <f t="shared" si="37"/>
        <v>1.9679999999999835</v>
      </c>
      <c r="E796" s="4">
        <f t="shared" si="38"/>
        <v>191.792</v>
      </c>
      <c r="F796" s="4">
        <f t="shared" si="39"/>
        <v>8.9819999999999993</v>
      </c>
      <c r="G796" s="12">
        <v>2023</v>
      </c>
    </row>
    <row r="797" spans="1:7" x14ac:dyDescent="0.2">
      <c r="A797" s="18">
        <v>45181.532986111109</v>
      </c>
      <c r="B797" s="4">
        <v>1.6500000000000057</v>
      </c>
      <c r="C797" s="4">
        <v>1.2</v>
      </c>
      <c r="D797" s="4">
        <f t="shared" si="37"/>
        <v>1.9800000000000066</v>
      </c>
      <c r="E797" s="4">
        <f t="shared" si="38"/>
        <v>191.80400000000003</v>
      </c>
      <c r="F797" s="4">
        <f t="shared" si="39"/>
        <v>8.9940000000000282</v>
      </c>
      <c r="G797" s="12">
        <v>2023</v>
      </c>
    </row>
    <row r="798" spans="1:7" x14ac:dyDescent="0.2">
      <c r="A798" s="18">
        <v>45181.566574074073</v>
      </c>
      <c r="B798" s="4">
        <v>1.6599999999999966</v>
      </c>
      <c r="C798" s="4">
        <v>1.2</v>
      </c>
      <c r="D798" s="4">
        <f t="shared" si="37"/>
        <v>1.9919999999999958</v>
      </c>
      <c r="E798" s="4">
        <f t="shared" si="38"/>
        <v>191.816</v>
      </c>
      <c r="F798" s="4">
        <f t="shared" si="39"/>
        <v>9.0060000000000002</v>
      </c>
      <c r="G798" s="12">
        <v>2023</v>
      </c>
    </row>
    <row r="799" spans="1:7" x14ac:dyDescent="0.2">
      <c r="A799" s="18">
        <v>45181.568622685183</v>
      </c>
      <c r="B799" s="4">
        <v>1.6699999999999875</v>
      </c>
      <c r="C799" s="4">
        <v>1.2</v>
      </c>
      <c r="D799" s="4">
        <f t="shared" si="37"/>
        <v>2.0039999999999849</v>
      </c>
      <c r="E799" s="4">
        <f t="shared" si="38"/>
        <v>191.828</v>
      </c>
      <c r="F799" s="4">
        <f t="shared" si="39"/>
        <v>9.0180000000000007</v>
      </c>
      <c r="G799" s="12">
        <v>2023</v>
      </c>
    </row>
    <row r="800" spans="1:7" x14ac:dyDescent="0.2">
      <c r="A800" s="18">
        <v>45181.571105324074</v>
      </c>
      <c r="B800" s="4">
        <v>1.6800000000000068</v>
      </c>
      <c r="C800" s="4">
        <v>1.2</v>
      </c>
      <c r="D800" s="4">
        <f t="shared" si="37"/>
        <v>2.016000000000008</v>
      </c>
      <c r="E800" s="4">
        <f t="shared" si="38"/>
        <v>191.84000000000003</v>
      </c>
      <c r="F800" s="4">
        <f t="shared" si="39"/>
        <v>9.0300000000000296</v>
      </c>
      <c r="G800" s="12">
        <v>2023</v>
      </c>
    </row>
    <row r="801" spans="1:7" x14ac:dyDescent="0.2">
      <c r="A801" s="18">
        <v>45181.575972222221</v>
      </c>
      <c r="B801" s="4">
        <v>1.6899999999999977</v>
      </c>
      <c r="C801" s="4">
        <v>1.2</v>
      </c>
      <c r="D801" s="4">
        <f t="shared" si="37"/>
        <v>2.0279999999999974</v>
      </c>
      <c r="E801" s="4">
        <f t="shared" si="38"/>
        <v>191.852</v>
      </c>
      <c r="F801" s="4">
        <f t="shared" si="39"/>
        <v>9.0420000000000016</v>
      </c>
      <c r="G801" s="12">
        <v>2023</v>
      </c>
    </row>
    <row r="802" spans="1:7" x14ac:dyDescent="0.2">
      <c r="A802" s="18">
        <v>45181.579160879628</v>
      </c>
      <c r="B802" s="4">
        <v>1.6999999999999886</v>
      </c>
      <c r="C802" s="4">
        <v>1.2</v>
      </c>
      <c r="D802" s="4">
        <f t="shared" si="37"/>
        <v>2.0399999999999863</v>
      </c>
      <c r="E802" s="4">
        <f t="shared" si="38"/>
        <v>191.864</v>
      </c>
      <c r="F802" s="4">
        <f t="shared" si="39"/>
        <v>9.054000000000002</v>
      </c>
      <c r="G802" s="12">
        <v>2023</v>
      </c>
    </row>
    <row r="803" spans="1:7" x14ac:dyDescent="0.2">
      <c r="A803" s="18">
        <v>45181.583148148151</v>
      </c>
      <c r="B803" s="4">
        <v>1.710000000000008</v>
      </c>
      <c r="C803" s="4">
        <v>1.2</v>
      </c>
      <c r="D803" s="4">
        <f t="shared" si="37"/>
        <v>2.0520000000000094</v>
      </c>
      <c r="E803" s="4">
        <f t="shared" si="38"/>
        <v>191.87600000000003</v>
      </c>
      <c r="F803" s="4">
        <f t="shared" si="39"/>
        <v>9.0660000000000309</v>
      </c>
      <c r="G803" s="12">
        <v>2023</v>
      </c>
    </row>
    <row r="804" spans="1:7" x14ac:dyDescent="0.2">
      <c r="A804" s="18">
        <v>45181.589247685188</v>
      </c>
      <c r="B804" s="4">
        <v>1.7199999999999989</v>
      </c>
      <c r="C804" s="4">
        <v>1.2</v>
      </c>
      <c r="D804" s="4">
        <f t="shared" si="37"/>
        <v>2.0639999999999987</v>
      </c>
      <c r="E804" s="4">
        <f t="shared" si="38"/>
        <v>191.88800000000001</v>
      </c>
      <c r="F804" s="4">
        <f t="shared" si="39"/>
        <v>9.078000000000003</v>
      </c>
      <c r="G804" s="12">
        <v>2023</v>
      </c>
    </row>
    <row r="805" spans="1:7" x14ac:dyDescent="0.2">
      <c r="A805" s="18">
        <v>45181.596770833334</v>
      </c>
      <c r="B805" s="4">
        <v>1.7299999999999898</v>
      </c>
      <c r="C805" s="4">
        <v>1.2</v>
      </c>
      <c r="D805" s="4">
        <f t="shared" si="37"/>
        <v>2.0759999999999876</v>
      </c>
      <c r="E805" s="4">
        <f t="shared" si="38"/>
        <v>191.9</v>
      </c>
      <c r="F805" s="4">
        <f t="shared" si="39"/>
        <v>9.0900000000000034</v>
      </c>
      <c r="G805" s="12">
        <v>2023</v>
      </c>
    </row>
    <row r="806" spans="1:7" x14ac:dyDescent="0.2">
      <c r="A806" s="18">
        <v>45181.604311342591</v>
      </c>
      <c r="B806" s="4">
        <v>1.7400000000000091</v>
      </c>
      <c r="C806" s="4">
        <v>1.2</v>
      </c>
      <c r="D806" s="4">
        <f t="shared" si="37"/>
        <v>2.0880000000000107</v>
      </c>
      <c r="E806" s="4">
        <f t="shared" si="38"/>
        <v>191.91200000000003</v>
      </c>
      <c r="F806" s="4">
        <f t="shared" si="39"/>
        <v>9.1020000000000323</v>
      </c>
      <c r="G806" s="12">
        <v>2023</v>
      </c>
    </row>
    <row r="807" spans="1:7" x14ac:dyDescent="0.2">
      <c r="A807" s="18">
        <v>45188.288778935188</v>
      </c>
      <c r="B807" s="4">
        <v>1.75</v>
      </c>
      <c r="C807" s="4">
        <v>1.2</v>
      </c>
      <c r="D807" s="4">
        <f t="shared" si="37"/>
        <v>2.1</v>
      </c>
      <c r="E807" s="4">
        <f t="shared" si="38"/>
        <v>191.92400000000001</v>
      </c>
      <c r="F807" s="4">
        <f t="shared" si="39"/>
        <v>9.1140000000000043</v>
      </c>
      <c r="G807" s="12">
        <v>2023</v>
      </c>
    </row>
    <row r="808" spans="1:7" x14ac:dyDescent="0.2">
      <c r="A808" s="18">
        <v>45192.645578703705</v>
      </c>
      <c r="B808" s="4">
        <v>1.7599999999999909</v>
      </c>
      <c r="C808" s="4">
        <v>1.2</v>
      </c>
      <c r="D808" s="4">
        <f t="shared" si="37"/>
        <v>2.111999999999989</v>
      </c>
      <c r="E808" s="4">
        <f t="shared" si="38"/>
        <v>191.93600000000001</v>
      </c>
      <c r="F808" s="4">
        <f t="shared" si="39"/>
        <v>9.1260000000000048</v>
      </c>
      <c r="G808" s="12">
        <v>2023</v>
      </c>
    </row>
    <row r="809" spans="1:7" x14ac:dyDescent="0.2">
      <c r="A809" s="18">
        <v>45192.646550925929</v>
      </c>
      <c r="B809" s="4">
        <v>1.7700000000000102</v>
      </c>
      <c r="C809" s="4">
        <v>1.2</v>
      </c>
      <c r="D809" s="4">
        <f t="shared" si="37"/>
        <v>2.1240000000000121</v>
      </c>
      <c r="E809" s="4">
        <f t="shared" si="38"/>
        <v>191.94800000000004</v>
      </c>
      <c r="F809" s="4">
        <f t="shared" si="39"/>
        <v>9.1380000000000337</v>
      </c>
      <c r="G809" s="12">
        <v>2023</v>
      </c>
    </row>
    <row r="810" spans="1:7" x14ac:dyDescent="0.2">
      <c r="A810" s="18">
        <v>45192.648015046296</v>
      </c>
      <c r="B810" s="4">
        <v>1.7800000000000011</v>
      </c>
      <c r="C810" s="4">
        <v>1.2</v>
      </c>
      <c r="D810" s="4">
        <f t="shared" si="37"/>
        <v>2.1360000000000015</v>
      </c>
      <c r="E810" s="4">
        <f t="shared" si="38"/>
        <v>191.96</v>
      </c>
      <c r="F810" s="4">
        <f t="shared" si="39"/>
        <v>9.1500000000000057</v>
      </c>
      <c r="G810" s="12">
        <v>2023</v>
      </c>
    </row>
    <row r="811" spans="1:7" x14ac:dyDescent="0.2">
      <c r="A811" s="18">
        <v>45192.649542824074</v>
      </c>
      <c r="B811" s="4">
        <v>1.789999999999992</v>
      </c>
      <c r="C811" s="4">
        <v>1.2</v>
      </c>
      <c r="D811" s="4">
        <f t="shared" si="37"/>
        <v>2.1479999999999904</v>
      </c>
      <c r="E811" s="4">
        <f t="shared" si="38"/>
        <v>191.97200000000001</v>
      </c>
      <c r="F811" s="4">
        <f t="shared" si="39"/>
        <v>9.1620000000000061</v>
      </c>
      <c r="G811" s="12">
        <v>2023</v>
      </c>
    </row>
    <row r="812" spans="1:7" x14ac:dyDescent="0.2">
      <c r="A812" s="18">
        <v>45192.650509259256</v>
      </c>
      <c r="B812" s="4">
        <v>1.8000000000000114</v>
      </c>
      <c r="C812" s="4">
        <v>1.2</v>
      </c>
      <c r="D812" s="4">
        <f t="shared" si="37"/>
        <v>2.1600000000000135</v>
      </c>
      <c r="E812" s="4">
        <f t="shared" si="38"/>
        <v>191.98400000000004</v>
      </c>
      <c r="F812" s="4">
        <f t="shared" si="39"/>
        <v>9.174000000000035</v>
      </c>
      <c r="G812" s="12">
        <v>2023</v>
      </c>
    </row>
    <row r="813" spans="1:7" x14ac:dyDescent="0.2">
      <c r="A813" s="18">
        <v>45192.651076388887</v>
      </c>
      <c r="B813" s="4">
        <v>1.8100000000000023</v>
      </c>
      <c r="C813" s="4">
        <v>1.2</v>
      </c>
      <c r="D813" s="4">
        <f t="shared" si="37"/>
        <v>2.1720000000000028</v>
      </c>
      <c r="E813" s="4">
        <f t="shared" si="38"/>
        <v>191.99600000000001</v>
      </c>
      <c r="F813" s="4">
        <f t="shared" si="39"/>
        <v>9.186000000000007</v>
      </c>
      <c r="G813" s="12">
        <v>2023</v>
      </c>
    </row>
    <row r="814" spans="1:7" x14ac:dyDescent="0.2">
      <c r="A814" s="18">
        <v>45192.652332175923</v>
      </c>
      <c r="B814" s="4">
        <v>1.8199999999999932</v>
      </c>
      <c r="C814" s="4">
        <v>1.2</v>
      </c>
      <c r="D814" s="4">
        <f t="shared" si="37"/>
        <v>2.1839999999999917</v>
      </c>
      <c r="E814" s="4">
        <f t="shared" si="38"/>
        <v>192.00800000000001</v>
      </c>
      <c r="F814" s="4">
        <f t="shared" si="39"/>
        <v>9.1980000000000075</v>
      </c>
      <c r="G814" s="12">
        <v>2023</v>
      </c>
    </row>
    <row r="815" spans="1:7" x14ac:dyDescent="0.2">
      <c r="A815" s="18">
        <v>45192.653825231479</v>
      </c>
      <c r="B815" s="4">
        <v>1.8300000000000125</v>
      </c>
      <c r="C815" s="4">
        <v>1.2</v>
      </c>
      <c r="D815" s="4">
        <f t="shared" si="37"/>
        <v>2.1960000000000148</v>
      </c>
      <c r="E815" s="4">
        <f t="shared" si="38"/>
        <v>192.02000000000004</v>
      </c>
      <c r="F815" s="4">
        <f t="shared" si="39"/>
        <v>9.2100000000000364</v>
      </c>
      <c r="G815" s="12">
        <v>2023</v>
      </c>
    </row>
    <row r="816" spans="1:7" x14ac:dyDescent="0.2">
      <c r="A816" s="18">
        <v>45192.65543402778</v>
      </c>
      <c r="B816" s="4">
        <v>1.8400000000000034</v>
      </c>
      <c r="C816" s="4">
        <v>1.2</v>
      </c>
      <c r="D816" s="4">
        <f t="shared" si="37"/>
        <v>2.2080000000000042</v>
      </c>
      <c r="E816" s="4">
        <f t="shared" si="38"/>
        <v>192.03200000000001</v>
      </c>
      <c r="F816" s="4">
        <f t="shared" si="39"/>
        <v>9.2220000000000084</v>
      </c>
      <c r="G816" s="12">
        <v>2023</v>
      </c>
    </row>
    <row r="817" spans="1:7" x14ac:dyDescent="0.2">
      <c r="A817" s="18">
        <v>45192.657297453705</v>
      </c>
      <c r="B817" s="4">
        <v>1.8499999999999943</v>
      </c>
      <c r="C817" s="4">
        <v>1.2</v>
      </c>
      <c r="D817" s="4">
        <f t="shared" si="37"/>
        <v>2.2199999999999931</v>
      </c>
      <c r="E817" s="4">
        <f t="shared" si="38"/>
        <v>192.04400000000001</v>
      </c>
      <c r="F817" s="4">
        <f t="shared" si="39"/>
        <v>9.2340000000000089</v>
      </c>
      <c r="G817" s="12">
        <v>2023</v>
      </c>
    </row>
    <row r="818" spans="1:7" x14ac:dyDescent="0.2">
      <c r="A818" s="18">
        <v>45192.658958333333</v>
      </c>
      <c r="B818" s="4">
        <v>1.8600000000000136</v>
      </c>
      <c r="C818" s="4">
        <v>1.2</v>
      </c>
      <c r="D818" s="4">
        <f t="shared" si="37"/>
        <v>2.2320000000000162</v>
      </c>
      <c r="E818" s="4">
        <f t="shared" si="38"/>
        <v>192.05600000000004</v>
      </c>
      <c r="F818" s="4">
        <f t="shared" si="39"/>
        <v>9.2460000000000377</v>
      </c>
      <c r="G818" s="12">
        <v>2023</v>
      </c>
    </row>
    <row r="819" spans="1:7" x14ac:dyDescent="0.2">
      <c r="A819" s="18">
        <v>45192.663258101849</v>
      </c>
      <c r="B819" s="4">
        <v>1.8700000000000045</v>
      </c>
      <c r="C819" s="4">
        <v>1.2</v>
      </c>
      <c r="D819" s="4">
        <f t="shared" si="37"/>
        <v>2.2440000000000055</v>
      </c>
      <c r="E819" s="4">
        <f t="shared" si="38"/>
        <v>192.06800000000001</v>
      </c>
      <c r="F819" s="4">
        <f t="shared" si="39"/>
        <v>9.2580000000000098</v>
      </c>
      <c r="G819" s="12">
        <v>2023</v>
      </c>
    </row>
    <row r="820" spans="1:7" x14ac:dyDescent="0.2">
      <c r="A820" s="18">
        <v>45192.668385416669</v>
      </c>
      <c r="B820" s="4">
        <v>1.8799999999999955</v>
      </c>
      <c r="C820" s="4">
        <v>1.2</v>
      </c>
      <c r="D820" s="4">
        <f t="shared" si="37"/>
        <v>2.2559999999999945</v>
      </c>
      <c r="E820" s="4">
        <f t="shared" si="38"/>
        <v>192.08</v>
      </c>
      <c r="F820" s="4">
        <f t="shared" si="39"/>
        <v>9.2700000000000102</v>
      </c>
      <c r="G820" s="12">
        <v>2023</v>
      </c>
    </row>
    <row r="821" spans="1:7" x14ac:dyDescent="0.2">
      <c r="A821" s="18">
        <v>45192.671770833331</v>
      </c>
      <c r="B821" s="4">
        <v>1.8899999999999864</v>
      </c>
      <c r="C821" s="4">
        <v>1.2</v>
      </c>
      <c r="D821" s="4">
        <f t="shared" ref="D821:D858" si="40">B821*C821</f>
        <v>2.2679999999999834</v>
      </c>
      <c r="E821" s="4">
        <f t="shared" si="38"/>
        <v>192.09199999999998</v>
      </c>
      <c r="F821" s="4">
        <f t="shared" si="39"/>
        <v>9.2819999999999823</v>
      </c>
      <c r="G821" s="12">
        <v>2023</v>
      </c>
    </row>
    <row r="822" spans="1:7" x14ac:dyDescent="0.2">
      <c r="A822" s="18">
        <v>45192.675671296296</v>
      </c>
      <c r="B822" s="4">
        <v>1.9000000000000057</v>
      </c>
      <c r="C822" s="4">
        <v>1.2</v>
      </c>
      <c r="D822" s="4">
        <f t="shared" si="40"/>
        <v>2.2800000000000069</v>
      </c>
      <c r="E822" s="4">
        <f t="shared" si="38"/>
        <v>192.10400000000001</v>
      </c>
      <c r="F822" s="4">
        <f t="shared" si="39"/>
        <v>9.2940000000000111</v>
      </c>
      <c r="G822" s="12">
        <v>2023</v>
      </c>
    </row>
    <row r="823" spans="1:7" x14ac:dyDescent="0.2">
      <c r="A823" s="18">
        <v>45192.677951388891</v>
      </c>
      <c r="B823" s="4">
        <v>1.9099999999999966</v>
      </c>
      <c r="C823" s="4">
        <v>1.2</v>
      </c>
      <c r="D823" s="4">
        <f t="shared" si="40"/>
        <v>2.2919999999999958</v>
      </c>
      <c r="E823" s="4">
        <f t="shared" si="38"/>
        <v>192.11600000000001</v>
      </c>
      <c r="F823" s="4">
        <f t="shared" si="39"/>
        <v>9.3060000000000116</v>
      </c>
      <c r="G823" s="12">
        <v>2023</v>
      </c>
    </row>
    <row r="824" spans="1:7" x14ac:dyDescent="0.2">
      <c r="A824" s="18">
        <v>45192.679913194443</v>
      </c>
      <c r="B824" s="4">
        <v>1.9199999999999875</v>
      </c>
      <c r="C824" s="4">
        <v>1.2</v>
      </c>
      <c r="D824" s="4">
        <f t="shared" si="40"/>
        <v>2.3039999999999847</v>
      </c>
      <c r="E824" s="4">
        <f t="shared" si="38"/>
        <v>192.12799999999999</v>
      </c>
      <c r="F824" s="4">
        <f t="shared" si="39"/>
        <v>9.3179999999999836</v>
      </c>
      <c r="G824" s="12">
        <v>2023</v>
      </c>
    </row>
    <row r="825" spans="1:7" x14ac:dyDescent="0.2">
      <c r="A825" s="18">
        <v>45192.68178240741</v>
      </c>
      <c r="B825" s="4">
        <v>1.9300000000000068</v>
      </c>
      <c r="C825" s="4">
        <v>1.2</v>
      </c>
      <c r="D825" s="4">
        <f t="shared" si="40"/>
        <v>2.3160000000000083</v>
      </c>
      <c r="E825" s="4">
        <f t="shared" ref="E825:E857" si="41">D825+$E$631</f>
        <v>192.14000000000001</v>
      </c>
      <c r="F825" s="4">
        <f t="shared" si="39"/>
        <v>9.3300000000000125</v>
      </c>
      <c r="G825" s="12">
        <v>2023</v>
      </c>
    </row>
    <row r="826" spans="1:7" x14ac:dyDescent="0.2">
      <c r="A826" s="18">
        <v>45192.682442129626</v>
      </c>
      <c r="B826" s="4">
        <v>1.9399999999999977</v>
      </c>
      <c r="C826" s="4">
        <v>1.2</v>
      </c>
      <c r="D826" s="4">
        <f t="shared" si="40"/>
        <v>2.3279999999999972</v>
      </c>
      <c r="E826" s="4">
        <f t="shared" si="41"/>
        <v>192.15200000000002</v>
      </c>
      <c r="F826" s="4">
        <f t="shared" si="39"/>
        <v>9.342000000000013</v>
      </c>
      <c r="G826" s="12">
        <v>2023</v>
      </c>
    </row>
    <row r="827" spans="1:7" x14ac:dyDescent="0.2">
      <c r="A827" s="18">
        <v>45192.682887731484</v>
      </c>
      <c r="B827" s="4">
        <v>1.9499999999999886</v>
      </c>
      <c r="C827" s="4">
        <v>1.2</v>
      </c>
      <c r="D827" s="4">
        <f t="shared" si="40"/>
        <v>2.3399999999999861</v>
      </c>
      <c r="E827" s="4">
        <f t="shared" si="41"/>
        <v>192.16399999999999</v>
      </c>
      <c r="F827" s="4">
        <f t="shared" si="39"/>
        <v>9.353999999999985</v>
      </c>
      <c r="G827" s="12">
        <v>2023</v>
      </c>
    </row>
    <row r="828" spans="1:7" x14ac:dyDescent="0.2">
      <c r="A828" s="18">
        <v>45192.683287037034</v>
      </c>
      <c r="B828" s="4">
        <v>1.960000000000008</v>
      </c>
      <c r="C828" s="4">
        <v>1.2</v>
      </c>
      <c r="D828" s="4">
        <f t="shared" si="40"/>
        <v>2.3520000000000096</v>
      </c>
      <c r="E828" s="4">
        <f t="shared" si="41"/>
        <v>192.17600000000002</v>
      </c>
      <c r="F828" s="4">
        <f t="shared" si="39"/>
        <v>9.3660000000000139</v>
      </c>
      <c r="G828" s="12">
        <v>2023</v>
      </c>
    </row>
    <row r="829" spans="1:7" x14ac:dyDescent="0.2">
      <c r="A829" s="18">
        <v>45192.683813657408</v>
      </c>
      <c r="B829" s="4">
        <v>1.9699999999999989</v>
      </c>
      <c r="C829" s="4">
        <v>1.2</v>
      </c>
      <c r="D829" s="4">
        <f t="shared" si="40"/>
        <v>2.3639999999999985</v>
      </c>
      <c r="E829" s="4">
        <f t="shared" si="41"/>
        <v>192.18800000000002</v>
      </c>
      <c r="F829" s="4">
        <f t="shared" si="39"/>
        <v>9.3780000000000143</v>
      </c>
      <c r="G829" s="12">
        <v>2023</v>
      </c>
    </row>
    <row r="830" spans="1:7" x14ac:dyDescent="0.2">
      <c r="A830" s="18">
        <v>45192.684785879632</v>
      </c>
      <c r="B830" s="4">
        <v>1.9799999999999898</v>
      </c>
      <c r="C830" s="4">
        <v>1.2</v>
      </c>
      <c r="D830" s="4">
        <f t="shared" si="40"/>
        <v>2.3759999999999875</v>
      </c>
      <c r="E830" s="4">
        <f t="shared" si="41"/>
        <v>192.2</v>
      </c>
      <c r="F830" s="4">
        <f t="shared" si="39"/>
        <v>9.3899999999999864</v>
      </c>
      <c r="G830" s="12">
        <v>2023</v>
      </c>
    </row>
    <row r="831" spans="1:7" x14ac:dyDescent="0.2">
      <c r="A831" s="18">
        <v>45192.686122685183</v>
      </c>
      <c r="B831" s="4">
        <v>1.9900000000000091</v>
      </c>
      <c r="C831" s="4">
        <v>1.2</v>
      </c>
      <c r="D831" s="4">
        <f t="shared" si="40"/>
        <v>2.388000000000011</v>
      </c>
      <c r="E831" s="4">
        <f t="shared" si="41"/>
        <v>192.21200000000002</v>
      </c>
      <c r="F831" s="4">
        <f t="shared" si="39"/>
        <v>9.4020000000000152</v>
      </c>
      <c r="G831" s="12">
        <v>2023</v>
      </c>
    </row>
    <row r="832" spans="1:7" x14ac:dyDescent="0.2">
      <c r="A832" s="18">
        <v>45192.688709490743</v>
      </c>
      <c r="B832" s="4">
        <v>2</v>
      </c>
      <c r="C832" s="4">
        <v>1.2</v>
      </c>
      <c r="D832" s="4">
        <f t="shared" si="40"/>
        <v>2.4</v>
      </c>
      <c r="E832" s="4">
        <f t="shared" si="41"/>
        <v>192.22400000000002</v>
      </c>
      <c r="F832" s="4">
        <f t="shared" si="39"/>
        <v>9.4140000000000157</v>
      </c>
      <c r="G832" s="12">
        <v>2023</v>
      </c>
    </row>
    <row r="833" spans="1:8" x14ac:dyDescent="0.2">
      <c r="A833" s="18">
        <v>45192.690098379629</v>
      </c>
      <c r="B833" s="4">
        <v>2.0099999999999909</v>
      </c>
      <c r="C833" s="4">
        <v>1.2</v>
      </c>
      <c r="D833" s="4">
        <f t="shared" si="40"/>
        <v>2.4119999999999888</v>
      </c>
      <c r="E833" s="4">
        <f t="shared" si="41"/>
        <v>192.23599999999999</v>
      </c>
      <c r="F833" s="4">
        <f t="shared" si="39"/>
        <v>9.4259999999999877</v>
      </c>
      <c r="G833" s="12">
        <v>2023</v>
      </c>
    </row>
    <row r="834" spans="1:8" x14ac:dyDescent="0.2">
      <c r="A834" s="18">
        <v>45192.692482638886</v>
      </c>
      <c r="B834" s="4">
        <v>2.0200000000000102</v>
      </c>
      <c r="C834" s="4">
        <v>1.2</v>
      </c>
      <c r="D834" s="4">
        <f t="shared" si="40"/>
        <v>2.4240000000000124</v>
      </c>
      <c r="E834" s="4">
        <f t="shared" si="41"/>
        <v>192.24800000000002</v>
      </c>
      <c r="F834" s="4">
        <f t="shared" si="39"/>
        <v>9.4380000000000166</v>
      </c>
      <c r="G834" s="12">
        <v>2023</v>
      </c>
    </row>
    <row r="835" spans="1:8" x14ac:dyDescent="0.2">
      <c r="A835" s="18">
        <v>45192.696122685185</v>
      </c>
      <c r="B835" s="4">
        <v>2.0300000000000011</v>
      </c>
      <c r="C835" s="4">
        <v>1.2</v>
      </c>
      <c r="D835" s="4">
        <f t="shared" si="40"/>
        <v>2.4360000000000013</v>
      </c>
      <c r="E835" s="4">
        <f t="shared" si="41"/>
        <v>192.26000000000002</v>
      </c>
      <c r="F835" s="4">
        <f t="shared" ref="F835:F845" si="42">E835-182.81</f>
        <v>9.4500000000000171</v>
      </c>
      <c r="G835" s="12">
        <v>2023</v>
      </c>
    </row>
    <row r="836" spans="1:8" x14ac:dyDescent="0.2">
      <c r="A836" s="18">
        <v>45192.698738425926</v>
      </c>
      <c r="B836" s="4">
        <v>2.039999999999992</v>
      </c>
      <c r="C836" s="4">
        <v>1.2</v>
      </c>
      <c r="D836" s="4">
        <f t="shared" si="40"/>
        <v>2.4479999999999902</v>
      </c>
      <c r="E836" s="4">
        <f t="shared" si="41"/>
        <v>192.27199999999999</v>
      </c>
      <c r="F836" s="4">
        <f t="shared" si="42"/>
        <v>9.4619999999999891</v>
      </c>
      <c r="G836" s="12">
        <v>2023</v>
      </c>
    </row>
    <row r="837" spans="1:8" x14ac:dyDescent="0.2">
      <c r="A837" s="18">
        <v>45192.702447916665</v>
      </c>
      <c r="B837" s="4">
        <v>2.0500000000000114</v>
      </c>
      <c r="C837" s="4">
        <v>1.2</v>
      </c>
      <c r="D837" s="4">
        <f t="shared" si="40"/>
        <v>2.4600000000000137</v>
      </c>
      <c r="E837" s="4">
        <f t="shared" si="41"/>
        <v>192.28400000000002</v>
      </c>
      <c r="F837" s="4">
        <f t="shared" si="42"/>
        <v>9.474000000000018</v>
      </c>
      <c r="G837" s="12">
        <v>2023</v>
      </c>
    </row>
    <row r="838" spans="1:8" x14ac:dyDescent="0.2">
      <c r="A838" s="18">
        <v>45192.705723379629</v>
      </c>
      <c r="B838" s="4">
        <v>2.0600000000000023</v>
      </c>
      <c r="C838" s="4">
        <v>1.2</v>
      </c>
      <c r="D838" s="4">
        <f t="shared" si="40"/>
        <v>2.4720000000000026</v>
      </c>
      <c r="E838" s="4">
        <f t="shared" si="41"/>
        <v>192.29600000000002</v>
      </c>
      <c r="F838" s="4">
        <f t="shared" si="42"/>
        <v>9.4860000000000184</v>
      </c>
      <c r="G838" s="12">
        <v>2023</v>
      </c>
    </row>
    <row r="839" spans="1:8" x14ac:dyDescent="0.2">
      <c r="A839" s="18">
        <v>45192.70784722222</v>
      </c>
      <c r="B839" s="4">
        <v>2.0699999999999932</v>
      </c>
      <c r="C839" s="4">
        <v>1.2</v>
      </c>
      <c r="D839" s="4">
        <f t="shared" si="40"/>
        <v>2.4839999999999915</v>
      </c>
      <c r="E839" s="4">
        <f t="shared" si="41"/>
        <v>192.30799999999999</v>
      </c>
      <c r="F839" s="4">
        <f t="shared" si="42"/>
        <v>9.4979999999999905</v>
      </c>
      <c r="G839" s="12">
        <v>2023</v>
      </c>
    </row>
    <row r="840" spans="1:8" x14ac:dyDescent="0.2">
      <c r="A840" s="18">
        <v>45192.710081018522</v>
      </c>
      <c r="B840" s="4">
        <v>2.0800000000000125</v>
      </c>
      <c r="C840" s="4">
        <v>1.2</v>
      </c>
      <c r="D840" s="4">
        <f t="shared" si="40"/>
        <v>2.4960000000000151</v>
      </c>
      <c r="E840" s="4">
        <f t="shared" si="41"/>
        <v>192.32000000000002</v>
      </c>
      <c r="F840" s="4">
        <f t="shared" si="42"/>
        <v>9.5100000000000193</v>
      </c>
      <c r="G840" s="12">
        <v>2023</v>
      </c>
    </row>
    <row r="841" spans="1:8" x14ac:dyDescent="0.2">
      <c r="A841" s="18">
        <v>45192.713483796295</v>
      </c>
      <c r="B841" s="4">
        <v>2.0900000000000034</v>
      </c>
      <c r="C841" s="4">
        <v>1.2</v>
      </c>
      <c r="D841" s="4">
        <f t="shared" si="40"/>
        <v>2.508000000000004</v>
      </c>
      <c r="E841" s="4">
        <f t="shared" si="41"/>
        <v>192.33200000000002</v>
      </c>
      <c r="F841" s="4">
        <f t="shared" si="42"/>
        <v>9.5220000000000198</v>
      </c>
      <c r="G841" s="12">
        <v>2023</v>
      </c>
    </row>
    <row r="842" spans="1:8" x14ac:dyDescent="0.2">
      <c r="A842" s="18">
        <v>45192.720271990744</v>
      </c>
      <c r="B842" s="4">
        <v>2.0999999999999943</v>
      </c>
      <c r="C842" s="4">
        <v>1.2</v>
      </c>
      <c r="D842" s="4">
        <f t="shared" si="40"/>
        <v>2.5199999999999929</v>
      </c>
      <c r="E842" s="4">
        <f t="shared" si="41"/>
        <v>192.34399999999999</v>
      </c>
      <c r="F842" s="4">
        <f t="shared" si="42"/>
        <v>9.5339999999999918</v>
      </c>
      <c r="G842" s="12">
        <v>2023</v>
      </c>
    </row>
    <row r="843" spans="1:8" x14ac:dyDescent="0.2">
      <c r="A843" s="18">
        <v>45192.727922453705</v>
      </c>
      <c r="B843" s="4">
        <v>2.1100000000000136</v>
      </c>
      <c r="C843" s="4">
        <v>1.2</v>
      </c>
      <c r="D843" s="4">
        <f t="shared" si="40"/>
        <v>2.5320000000000165</v>
      </c>
      <c r="E843" s="4">
        <f t="shared" si="41"/>
        <v>192.35600000000002</v>
      </c>
      <c r="F843" s="4">
        <f t="shared" si="42"/>
        <v>9.5460000000000207</v>
      </c>
      <c r="G843" s="12">
        <v>2023</v>
      </c>
    </row>
    <row r="844" spans="1:8" x14ac:dyDescent="0.2">
      <c r="A844" s="18">
        <v>45192.847829861108</v>
      </c>
      <c r="B844" s="4">
        <v>2.1200000000000045</v>
      </c>
      <c r="C844" s="4">
        <v>1.2</v>
      </c>
      <c r="D844" s="4">
        <f t="shared" si="40"/>
        <v>2.5440000000000054</v>
      </c>
      <c r="E844" s="4">
        <f t="shared" si="41"/>
        <v>192.36800000000002</v>
      </c>
      <c r="F844" s="4">
        <f t="shared" si="42"/>
        <v>9.5580000000000211</v>
      </c>
      <c r="G844" s="12">
        <v>2023</v>
      </c>
    </row>
    <row r="845" spans="1:8" x14ac:dyDescent="0.2">
      <c r="A845" s="18">
        <v>45193.201718750002</v>
      </c>
      <c r="B845" s="4">
        <v>2.1299999999999955</v>
      </c>
      <c r="C845" s="4">
        <v>1.2</v>
      </c>
      <c r="D845" s="4">
        <f t="shared" si="40"/>
        <v>2.5559999999999943</v>
      </c>
      <c r="E845" s="4">
        <f t="shared" si="41"/>
        <v>192.38</v>
      </c>
      <c r="F845" s="4">
        <f t="shared" si="42"/>
        <v>9.5699999999999932</v>
      </c>
      <c r="G845" s="12">
        <v>2023</v>
      </c>
      <c r="H845" s="11" t="s">
        <v>17</v>
      </c>
    </row>
    <row r="846" spans="1:8" x14ac:dyDescent="0.2">
      <c r="A846" s="18">
        <v>45249.335839120373</v>
      </c>
      <c r="B846" s="4">
        <v>2.1399999999999864</v>
      </c>
      <c r="C846" s="4">
        <v>1.2</v>
      </c>
      <c r="D846" s="4">
        <f t="shared" si="40"/>
        <v>2.5679999999999836</v>
      </c>
      <c r="E846" s="4">
        <f t="shared" si="41"/>
        <v>192.392</v>
      </c>
      <c r="F846" s="4">
        <f>E846-192.38</f>
        <v>1.2000000000000455E-2</v>
      </c>
      <c r="G846" s="12">
        <v>2024</v>
      </c>
      <c r="H846" s="11" t="s">
        <v>16</v>
      </c>
    </row>
    <row r="847" spans="1:8" x14ac:dyDescent="0.2">
      <c r="A847" s="18">
        <v>45249.352465277778</v>
      </c>
      <c r="B847" s="4">
        <v>2.1500000000000057</v>
      </c>
      <c r="C847" s="4">
        <v>1.2</v>
      </c>
      <c r="D847" s="4">
        <f t="shared" si="40"/>
        <v>2.5800000000000067</v>
      </c>
      <c r="E847" s="4">
        <f t="shared" si="41"/>
        <v>192.40400000000002</v>
      </c>
      <c r="F847" s="4">
        <f t="shared" ref="F847:F858" si="43">E847-192.38</f>
        <v>2.4000000000029331E-2</v>
      </c>
      <c r="G847" s="12">
        <v>2024</v>
      </c>
    </row>
    <row r="848" spans="1:8" x14ac:dyDescent="0.2">
      <c r="A848" s="18">
        <v>45249.378582175923</v>
      </c>
      <c r="B848" s="4">
        <v>2.1599999999999966</v>
      </c>
      <c r="C848" s="4">
        <v>1.2</v>
      </c>
      <c r="D848" s="4">
        <f t="shared" si="40"/>
        <v>2.5919999999999956</v>
      </c>
      <c r="E848" s="4">
        <f t="shared" si="41"/>
        <v>192.416</v>
      </c>
      <c r="F848" s="4">
        <f t="shared" si="43"/>
        <v>3.6000000000001364E-2</v>
      </c>
      <c r="G848" s="12">
        <v>2024</v>
      </c>
    </row>
    <row r="849" spans="1:8" x14ac:dyDescent="0.2">
      <c r="A849" s="18">
        <v>45249.379508101854</v>
      </c>
      <c r="B849" s="4">
        <v>2.1699999999999875</v>
      </c>
      <c r="C849" s="4">
        <v>1.2</v>
      </c>
      <c r="D849" s="4">
        <f t="shared" si="40"/>
        <v>2.603999999999985</v>
      </c>
      <c r="E849" s="4">
        <f t="shared" si="41"/>
        <v>192.428</v>
      </c>
      <c r="F849" s="4">
        <f t="shared" si="43"/>
        <v>4.8000000000001819E-2</v>
      </c>
      <c r="G849" s="12">
        <v>2024</v>
      </c>
    </row>
    <row r="850" spans="1:8" x14ac:dyDescent="0.2">
      <c r="A850" s="18">
        <v>45249.380833333336</v>
      </c>
      <c r="B850" s="4">
        <v>2.1800000000000068</v>
      </c>
      <c r="C850" s="4">
        <v>1.2</v>
      </c>
      <c r="D850" s="4">
        <f t="shared" si="40"/>
        <v>2.6160000000000081</v>
      </c>
      <c r="E850" s="4">
        <f t="shared" si="41"/>
        <v>192.44000000000003</v>
      </c>
      <c r="F850" s="4">
        <f t="shared" si="43"/>
        <v>6.0000000000030695E-2</v>
      </c>
      <c r="G850" s="12">
        <v>2024</v>
      </c>
    </row>
    <row r="851" spans="1:8" x14ac:dyDescent="0.2">
      <c r="A851" s="18">
        <v>45249.383466435182</v>
      </c>
      <c r="B851" s="4">
        <v>2.1899999999999977</v>
      </c>
      <c r="C851" s="4">
        <v>1.2</v>
      </c>
      <c r="D851" s="4">
        <f t="shared" si="40"/>
        <v>2.627999999999997</v>
      </c>
      <c r="E851" s="4">
        <f t="shared" si="41"/>
        <v>192.452</v>
      </c>
      <c r="F851" s="4">
        <f t="shared" si="43"/>
        <v>7.2000000000002728E-2</v>
      </c>
      <c r="G851" s="12">
        <v>2024</v>
      </c>
    </row>
    <row r="852" spans="1:8" x14ac:dyDescent="0.2">
      <c r="A852" s="18">
        <v>45249.387899305555</v>
      </c>
      <c r="B852" s="4">
        <v>2.1999999999999886</v>
      </c>
      <c r="C852" s="4">
        <v>1.2</v>
      </c>
      <c r="D852" s="4">
        <f t="shared" si="40"/>
        <v>2.6399999999999864</v>
      </c>
      <c r="E852" s="4">
        <f t="shared" si="41"/>
        <v>192.464</v>
      </c>
      <c r="F852" s="4">
        <f t="shared" si="43"/>
        <v>8.4000000000003183E-2</v>
      </c>
      <c r="G852" s="12">
        <v>2024</v>
      </c>
    </row>
    <row r="853" spans="1:8" x14ac:dyDescent="0.2">
      <c r="A853" s="18">
        <v>45249.408796296295</v>
      </c>
      <c r="B853" s="4">
        <v>2.210000000000008</v>
      </c>
      <c r="C853" s="4">
        <v>1.2</v>
      </c>
      <c r="D853" s="4">
        <f t="shared" si="40"/>
        <v>2.6520000000000095</v>
      </c>
      <c r="E853" s="4">
        <f t="shared" si="41"/>
        <v>192.47600000000003</v>
      </c>
      <c r="F853" s="4">
        <f t="shared" si="43"/>
        <v>9.600000000003206E-2</v>
      </c>
      <c r="G853" s="12">
        <v>2024</v>
      </c>
    </row>
    <row r="854" spans="1:8" x14ac:dyDescent="0.2">
      <c r="A854" s="18">
        <v>45249.411267361109</v>
      </c>
      <c r="B854" s="4">
        <v>2.2199999999999989</v>
      </c>
      <c r="C854" s="4">
        <v>1.2</v>
      </c>
      <c r="D854" s="4">
        <f t="shared" si="40"/>
        <v>2.6639999999999984</v>
      </c>
      <c r="E854" s="4">
        <f t="shared" si="41"/>
        <v>192.488</v>
      </c>
      <c r="F854" s="4">
        <f t="shared" si="43"/>
        <v>0.10800000000000409</v>
      </c>
      <c r="G854" s="12">
        <v>2024</v>
      </c>
    </row>
    <row r="855" spans="1:8" x14ac:dyDescent="0.2">
      <c r="A855" s="18">
        <v>45249.413240740738</v>
      </c>
      <c r="B855" s="4">
        <v>2.2299999999999898</v>
      </c>
      <c r="C855" s="4">
        <v>1.2</v>
      </c>
      <c r="D855" s="4">
        <f t="shared" si="40"/>
        <v>2.6759999999999877</v>
      </c>
      <c r="E855" s="4">
        <f t="shared" si="41"/>
        <v>192.5</v>
      </c>
      <c r="F855" s="4">
        <f t="shared" si="43"/>
        <v>0.12000000000000455</v>
      </c>
      <c r="G855" s="12">
        <v>2024</v>
      </c>
    </row>
    <row r="856" spans="1:8" x14ac:dyDescent="0.2">
      <c r="A856" s="18">
        <v>45249.415000000001</v>
      </c>
      <c r="B856" s="4">
        <v>2.2400000000000091</v>
      </c>
      <c r="C856" s="4">
        <v>1.2</v>
      </c>
      <c r="D856" s="4">
        <f t="shared" si="40"/>
        <v>2.6880000000000108</v>
      </c>
      <c r="E856" s="4">
        <f t="shared" si="41"/>
        <v>192.51200000000003</v>
      </c>
      <c r="F856" s="4">
        <f t="shared" si="43"/>
        <v>0.13200000000003342</v>
      </c>
      <c r="G856" s="12">
        <v>2024</v>
      </c>
    </row>
    <row r="857" spans="1:8" x14ac:dyDescent="0.2">
      <c r="A857" s="18">
        <v>45249.417436342592</v>
      </c>
      <c r="B857" s="4">
        <v>2.25</v>
      </c>
      <c r="C857" s="4">
        <v>1.2</v>
      </c>
      <c r="D857" s="4">
        <f t="shared" si="40"/>
        <v>2.6999999999999997</v>
      </c>
      <c r="E857" s="4">
        <f t="shared" si="41"/>
        <v>192.524</v>
      </c>
      <c r="F857" s="4">
        <f t="shared" si="43"/>
        <v>0.14400000000000546</v>
      </c>
      <c r="G857" s="12">
        <v>2024</v>
      </c>
    </row>
    <row r="858" spans="1:8" x14ac:dyDescent="0.2">
      <c r="A858" s="18">
        <v>45251.726579861112</v>
      </c>
      <c r="B858" s="4">
        <v>0</v>
      </c>
      <c r="C858" s="4">
        <v>1.2</v>
      </c>
      <c r="D858" s="4">
        <f t="shared" si="40"/>
        <v>0</v>
      </c>
      <c r="E858" s="4">
        <f>D858+$E$857</f>
        <v>192.524</v>
      </c>
      <c r="F858" s="4">
        <f t="shared" si="43"/>
        <v>0.14400000000000546</v>
      </c>
      <c r="G858" s="12">
        <v>2024</v>
      </c>
      <c r="H858" s="11" t="s">
        <v>5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D336"/>
  <sheetViews>
    <sheetView zoomScaleNormal="100" workbookViewId="0">
      <pane ySplit="1" topLeftCell="A313" activePane="bottomLeft" state="frozenSplit"/>
      <selection pane="bottomLeft" activeCell="F343" sqref="F343"/>
    </sheetView>
  </sheetViews>
  <sheetFormatPr defaultColWidth="9.140625" defaultRowHeight="12.75" x14ac:dyDescent="0.2"/>
  <cols>
    <col min="1" max="1" width="27.140625" style="18" customWidth="1"/>
    <col min="2" max="2" width="16.7109375" style="4" customWidth="1"/>
    <col min="3" max="4" width="12.7109375" style="4" customWidth="1"/>
    <col min="5" max="5" width="14.42578125" style="4" customWidth="1"/>
    <col min="6" max="6" width="21.28515625" style="4" bestFit="1" customWidth="1"/>
    <col min="7" max="7" width="19.5703125" style="12" customWidth="1"/>
    <col min="8" max="8" width="22.7109375" style="8" customWidth="1"/>
    <col min="10" max="10" width="12.7109375" customWidth="1"/>
    <col min="13" max="13" width="14.42578125" customWidth="1"/>
    <col min="14" max="14" width="17.28515625" customWidth="1"/>
    <col min="15" max="15" width="20.140625" customWidth="1"/>
    <col min="16" max="17" width="13.140625" customWidth="1"/>
    <col min="57" max="16384" width="9.140625" style="2"/>
  </cols>
  <sheetData>
    <row r="1" spans="1:8" ht="38.25" x14ac:dyDescent="0.2">
      <c r="A1" s="19" t="s">
        <v>1</v>
      </c>
      <c r="B1" s="5" t="s">
        <v>2</v>
      </c>
      <c r="C1" s="5" t="s">
        <v>3</v>
      </c>
      <c r="D1" s="5" t="s">
        <v>4</v>
      </c>
      <c r="E1" s="5" t="s">
        <v>6</v>
      </c>
      <c r="F1" s="5" t="s">
        <v>7</v>
      </c>
      <c r="G1" s="16" t="s">
        <v>8</v>
      </c>
      <c r="H1" s="15" t="s">
        <v>0</v>
      </c>
    </row>
    <row r="2" spans="1:8" x14ac:dyDescent="0.2">
      <c r="A2" s="18">
        <v>44897.144091435184</v>
      </c>
      <c r="B2" s="4">
        <v>1.0000000000005116E-2</v>
      </c>
      <c r="C2" s="4">
        <v>1.3</v>
      </c>
      <c r="D2" s="4">
        <f t="shared" ref="D2:D27" si="0">B2*C2</f>
        <v>1.300000000000665E-2</v>
      </c>
      <c r="E2" s="4">
        <f>D2+143.45</f>
        <v>143.46299999999999</v>
      </c>
      <c r="F2" s="4">
        <f>E2-143.45</f>
        <v>1.300000000000523E-2</v>
      </c>
      <c r="G2" s="12">
        <v>2022</v>
      </c>
      <c r="H2" s="11" t="s">
        <v>12</v>
      </c>
    </row>
    <row r="3" spans="1:8" x14ac:dyDescent="0.2">
      <c r="A3" s="18">
        <v>44897.144155092596</v>
      </c>
      <c r="B3" s="4">
        <v>2.0000000000003126E-2</v>
      </c>
      <c r="C3" s="4">
        <v>1.3</v>
      </c>
      <c r="D3" s="4">
        <f t="shared" si="0"/>
        <v>2.6000000000004065E-2</v>
      </c>
      <c r="E3" s="4">
        <f t="shared" ref="E3:E66" si="1">D3+143.45</f>
        <v>143.476</v>
      </c>
      <c r="F3" s="4">
        <f t="shared" ref="F3:F66" si="2">E3-143.45</f>
        <v>2.6000000000010459E-2</v>
      </c>
      <c r="G3" s="12">
        <v>2023</v>
      </c>
    </row>
    <row r="4" spans="1:8" x14ac:dyDescent="0.2">
      <c r="A4" s="18">
        <v>44897.148252314815</v>
      </c>
      <c r="B4" s="4">
        <v>3.0000000000001137E-2</v>
      </c>
      <c r="C4" s="4">
        <v>1.3</v>
      </c>
      <c r="D4" s="4">
        <f t="shared" si="0"/>
        <v>3.9000000000001478E-2</v>
      </c>
      <c r="E4" s="4">
        <f t="shared" si="1"/>
        <v>143.48899999999998</v>
      </c>
      <c r="F4" s="4">
        <f t="shared" si="2"/>
        <v>3.8999999999987267E-2</v>
      </c>
      <c r="G4" s="12">
        <v>2023</v>
      </c>
    </row>
    <row r="5" spans="1:8" x14ac:dyDescent="0.2">
      <c r="A5" s="18">
        <v>44902.124606481484</v>
      </c>
      <c r="B5" s="4">
        <v>3.9999999999999147E-2</v>
      </c>
      <c r="C5" s="4">
        <v>1.3</v>
      </c>
      <c r="D5" s="4">
        <f t="shared" si="0"/>
        <v>5.1999999999998894E-2</v>
      </c>
      <c r="E5" s="4">
        <f t="shared" si="1"/>
        <v>143.50199999999998</v>
      </c>
      <c r="F5" s="4">
        <f t="shared" si="2"/>
        <v>5.1999999999992497E-2</v>
      </c>
      <c r="G5" s="12">
        <v>2023</v>
      </c>
    </row>
    <row r="6" spans="1:8" x14ac:dyDescent="0.2">
      <c r="A6" s="18">
        <v>44902.13776041667</v>
      </c>
      <c r="B6" s="4">
        <v>5.0000000000004263E-2</v>
      </c>
      <c r="C6" s="4">
        <v>1.3</v>
      </c>
      <c r="D6" s="4">
        <f t="shared" si="0"/>
        <v>6.5000000000005539E-2</v>
      </c>
      <c r="E6" s="4">
        <f t="shared" si="1"/>
        <v>143.51499999999999</v>
      </c>
      <c r="F6" s="4">
        <f t="shared" si="2"/>
        <v>6.4999999999997726E-2</v>
      </c>
      <c r="G6" s="12">
        <v>2023</v>
      </c>
    </row>
    <row r="7" spans="1:8" x14ac:dyDescent="0.2">
      <c r="A7" s="18">
        <v>44902.15816550926</v>
      </c>
      <c r="B7" s="4">
        <v>6.0000000000002274E-2</v>
      </c>
      <c r="C7" s="4">
        <v>1.3</v>
      </c>
      <c r="D7" s="4">
        <f t="shared" si="0"/>
        <v>7.8000000000002956E-2</v>
      </c>
      <c r="E7" s="4">
        <f t="shared" si="1"/>
        <v>143.52799999999999</v>
      </c>
      <c r="F7" s="4">
        <f t="shared" si="2"/>
        <v>7.8000000000002956E-2</v>
      </c>
      <c r="G7" s="12">
        <v>2023</v>
      </c>
    </row>
    <row r="8" spans="1:8" x14ac:dyDescent="0.2">
      <c r="A8" s="18">
        <v>44902.170480324072</v>
      </c>
      <c r="B8" s="4">
        <v>7.0000000000000284E-2</v>
      </c>
      <c r="C8" s="4">
        <v>1.3</v>
      </c>
      <c r="D8" s="4">
        <f t="shared" si="0"/>
        <v>9.1000000000000372E-2</v>
      </c>
      <c r="E8" s="4">
        <f t="shared" si="1"/>
        <v>143.541</v>
      </c>
      <c r="F8" s="4">
        <f t="shared" si="2"/>
        <v>9.1000000000008185E-2</v>
      </c>
      <c r="G8" s="12">
        <v>2023</v>
      </c>
    </row>
    <row r="9" spans="1:8" x14ac:dyDescent="0.2">
      <c r="A9" s="18">
        <v>44902.180567129632</v>
      </c>
      <c r="B9" s="4">
        <v>8.00000000000054E-2</v>
      </c>
      <c r="C9" s="4">
        <v>1.3</v>
      </c>
      <c r="D9" s="4">
        <f t="shared" si="0"/>
        <v>0.10400000000000702</v>
      </c>
      <c r="E9" s="4">
        <f t="shared" si="1"/>
        <v>143.554</v>
      </c>
      <c r="F9" s="4">
        <f t="shared" si="2"/>
        <v>0.10400000000001342</v>
      </c>
      <c r="G9" s="12">
        <v>2023</v>
      </c>
    </row>
    <row r="10" spans="1:8" x14ac:dyDescent="0.2">
      <c r="A10" s="18">
        <v>44902.198136574072</v>
      </c>
      <c r="B10" s="4">
        <v>9.0000000000003411E-2</v>
      </c>
      <c r="C10" s="4">
        <v>1.3</v>
      </c>
      <c r="D10" s="4">
        <f t="shared" si="0"/>
        <v>0.11700000000000443</v>
      </c>
      <c r="E10" s="4">
        <f t="shared" si="1"/>
        <v>143.56700000000001</v>
      </c>
      <c r="F10" s="4">
        <f t="shared" si="2"/>
        <v>0.11700000000001864</v>
      </c>
      <c r="G10" s="12">
        <v>2023</v>
      </c>
    </row>
    <row r="11" spans="1:8" x14ac:dyDescent="0.2">
      <c r="A11" s="18">
        <v>44902.209398148145</v>
      </c>
      <c r="B11" s="4">
        <v>0.10000000000000142</v>
      </c>
      <c r="C11" s="4">
        <v>1.3</v>
      </c>
      <c r="D11" s="4">
        <f t="shared" si="0"/>
        <v>0.13000000000000186</v>
      </c>
      <c r="E11" s="4">
        <f t="shared" si="1"/>
        <v>143.57999999999998</v>
      </c>
      <c r="F11" s="4">
        <f t="shared" si="2"/>
        <v>0.12999999999999545</v>
      </c>
      <c r="G11" s="12">
        <v>2023</v>
      </c>
    </row>
    <row r="12" spans="1:8" x14ac:dyDescent="0.2">
      <c r="A12" s="18">
        <v>44902.214039351849</v>
      </c>
      <c r="B12" s="4">
        <v>0.10999999999999943</v>
      </c>
      <c r="C12" s="4">
        <v>1.3</v>
      </c>
      <c r="D12" s="4">
        <f t="shared" si="0"/>
        <v>0.14299999999999927</v>
      </c>
      <c r="E12" s="4">
        <f t="shared" si="1"/>
        <v>143.59299999999999</v>
      </c>
      <c r="F12" s="4">
        <f t="shared" si="2"/>
        <v>0.14300000000000068</v>
      </c>
      <c r="G12" s="12">
        <v>2023</v>
      </c>
    </row>
    <row r="13" spans="1:8" x14ac:dyDescent="0.2">
      <c r="A13" s="18">
        <v>44902.219571759262</v>
      </c>
      <c r="B13" s="4">
        <v>0.12000000000000455</v>
      </c>
      <c r="C13" s="4">
        <v>1.3</v>
      </c>
      <c r="D13" s="4">
        <f t="shared" si="0"/>
        <v>0.15600000000000591</v>
      </c>
      <c r="E13" s="4">
        <f t="shared" si="1"/>
        <v>143.60599999999999</v>
      </c>
      <c r="F13" s="4">
        <f t="shared" si="2"/>
        <v>0.15600000000000591</v>
      </c>
      <c r="G13" s="12">
        <v>2023</v>
      </c>
    </row>
    <row r="14" spans="1:8" x14ac:dyDescent="0.2">
      <c r="A14" s="18">
        <v>44902.226718749997</v>
      </c>
      <c r="B14" s="4">
        <v>0.13000000000000256</v>
      </c>
      <c r="C14" s="4">
        <v>1.3</v>
      </c>
      <c r="D14" s="4">
        <f t="shared" si="0"/>
        <v>0.16900000000000334</v>
      </c>
      <c r="E14" s="4">
        <f t="shared" si="1"/>
        <v>143.619</v>
      </c>
      <c r="F14" s="4">
        <f t="shared" si="2"/>
        <v>0.16900000000001114</v>
      </c>
      <c r="G14" s="12">
        <v>2023</v>
      </c>
    </row>
    <row r="15" spans="1:8" x14ac:dyDescent="0.2">
      <c r="A15" s="18">
        <v>44902.234722222223</v>
      </c>
      <c r="B15" s="4">
        <v>0.14000000000000057</v>
      </c>
      <c r="C15" s="4">
        <v>1.3</v>
      </c>
      <c r="D15" s="4">
        <f t="shared" si="0"/>
        <v>0.18200000000000074</v>
      </c>
      <c r="E15" s="4">
        <f t="shared" si="1"/>
        <v>143.63199999999998</v>
      </c>
      <c r="F15" s="4">
        <f t="shared" si="2"/>
        <v>0.18199999999998795</v>
      </c>
      <c r="G15" s="12">
        <v>2023</v>
      </c>
    </row>
    <row r="16" spans="1:8" x14ac:dyDescent="0.2">
      <c r="A16" s="18">
        <v>44902.238408564815</v>
      </c>
      <c r="B16" s="4">
        <v>0.14999999999999858</v>
      </c>
      <c r="C16" s="4">
        <v>1.3</v>
      </c>
      <c r="D16" s="4">
        <f t="shared" si="0"/>
        <v>0.19499999999999815</v>
      </c>
      <c r="E16" s="4">
        <f t="shared" si="1"/>
        <v>143.64499999999998</v>
      </c>
      <c r="F16" s="4">
        <f t="shared" si="2"/>
        <v>0.19499999999999318</v>
      </c>
      <c r="G16" s="12">
        <v>2023</v>
      </c>
    </row>
    <row r="17" spans="1:7" x14ac:dyDescent="0.2">
      <c r="A17" s="18">
        <v>44902.247065972224</v>
      </c>
      <c r="B17" s="4">
        <v>0.16000000000000369</v>
      </c>
      <c r="C17" s="4">
        <v>1.3</v>
      </c>
      <c r="D17" s="4">
        <f t="shared" si="0"/>
        <v>0.20800000000000482</v>
      </c>
      <c r="E17" s="4">
        <f t="shared" si="1"/>
        <v>143.65799999999999</v>
      </c>
      <c r="F17" s="4">
        <f t="shared" si="2"/>
        <v>0.20799999999999841</v>
      </c>
      <c r="G17" s="12">
        <v>2023</v>
      </c>
    </row>
    <row r="18" spans="1:7" x14ac:dyDescent="0.2">
      <c r="A18" s="18">
        <v>44902.252528935183</v>
      </c>
      <c r="B18" s="4">
        <v>0.17000000000000171</v>
      </c>
      <c r="C18" s="4">
        <v>1.3</v>
      </c>
      <c r="D18" s="4">
        <f t="shared" si="0"/>
        <v>0.22100000000000222</v>
      </c>
      <c r="E18" s="4">
        <f t="shared" si="1"/>
        <v>143.67099999999999</v>
      </c>
      <c r="F18" s="4">
        <f t="shared" si="2"/>
        <v>0.22100000000000364</v>
      </c>
      <c r="G18" s="12">
        <v>2023</v>
      </c>
    </row>
    <row r="19" spans="1:7" x14ac:dyDescent="0.2">
      <c r="A19" s="18">
        <v>44902.259722222225</v>
      </c>
      <c r="B19" s="4">
        <v>0.17999999999999972</v>
      </c>
      <c r="C19" s="4">
        <v>1.3</v>
      </c>
      <c r="D19" s="4">
        <f t="shared" si="0"/>
        <v>0.23399999999999962</v>
      </c>
      <c r="E19" s="4">
        <f t="shared" si="1"/>
        <v>143.684</v>
      </c>
      <c r="F19" s="4">
        <f t="shared" si="2"/>
        <v>0.23400000000000887</v>
      </c>
      <c r="G19" s="12">
        <v>2023</v>
      </c>
    </row>
    <row r="20" spans="1:7" x14ac:dyDescent="0.2">
      <c r="A20" s="18">
        <v>44902.273993055554</v>
      </c>
      <c r="B20" s="4">
        <v>0.19000000000000483</v>
      </c>
      <c r="C20" s="4">
        <v>1.3</v>
      </c>
      <c r="D20" s="4">
        <f t="shared" si="0"/>
        <v>0.2470000000000063</v>
      </c>
      <c r="E20" s="4">
        <f t="shared" si="1"/>
        <v>143.697</v>
      </c>
      <c r="F20" s="4">
        <f t="shared" si="2"/>
        <v>0.2470000000000141</v>
      </c>
      <c r="G20" s="12">
        <v>2023</v>
      </c>
    </row>
    <row r="21" spans="1:7" x14ac:dyDescent="0.2">
      <c r="A21" s="18">
        <v>44902.285138888888</v>
      </c>
      <c r="B21" s="4">
        <v>0.20000000000000284</v>
      </c>
      <c r="C21" s="4">
        <v>1.3</v>
      </c>
      <c r="D21" s="4">
        <f t="shared" si="0"/>
        <v>0.26000000000000373</v>
      </c>
      <c r="E21" s="4">
        <f t="shared" si="1"/>
        <v>143.70999999999998</v>
      </c>
      <c r="F21" s="4">
        <f t="shared" si="2"/>
        <v>0.25999999999999091</v>
      </c>
      <c r="G21" s="12">
        <v>2023</v>
      </c>
    </row>
    <row r="22" spans="1:7" x14ac:dyDescent="0.2">
      <c r="A22" s="18">
        <v>44902.29954861111</v>
      </c>
      <c r="B22" s="4">
        <v>0.21000000000000085</v>
      </c>
      <c r="C22" s="4">
        <v>1.3</v>
      </c>
      <c r="D22" s="4">
        <f t="shared" si="0"/>
        <v>0.27300000000000113</v>
      </c>
      <c r="E22" s="4">
        <f t="shared" si="1"/>
        <v>143.72299999999998</v>
      </c>
      <c r="F22" s="4">
        <f t="shared" si="2"/>
        <v>0.27299999999999613</v>
      </c>
      <c r="G22" s="12">
        <v>2023</v>
      </c>
    </row>
    <row r="23" spans="1:7" x14ac:dyDescent="0.2">
      <c r="A23" s="18">
        <v>44902.323287037034</v>
      </c>
      <c r="B23" s="4">
        <v>0.21999999999999886</v>
      </c>
      <c r="C23" s="4">
        <v>1.3</v>
      </c>
      <c r="D23" s="4">
        <f t="shared" si="0"/>
        <v>0.28599999999999853</v>
      </c>
      <c r="E23" s="4">
        <f t="shared" si="1"/>
        <v>143.73599999999999</v>
      </c>
      <c r="F23" s="4">
        <f t="shared" si="2"/>
        <v>0.28600000000000136</v>
      </c>
      <c r="G23" s="12">
        <v>2023</v>
      </c>
    </row>
    <row r="24" spans="1:7" x14ac:dyDescent="0.2">
      <c r="A24" s="18">
        <v>44902.332552083331</v>
      </c>
      <c r="B24" s="4">
        <v>0.23000000000000398</v>
      </c>
      <c r="C24" s="4">
        <v>1.3</v>
      </c>
      <c r="D24" s="4">
        <f t="shared" si="0"/>
        <v>0.29900000000000521</v>
      </c>
      <c r="E24" s="4">
        <f t="shared" si="1"/>
        <v>143.749</v>
      </c>
      <c r="F24" s="4">
        <f t="shared" si="2"/>
        <v>0.29900000000000659</v>
      </c>
      <c r="G24" s="12">
        <v>2023</v>
      </c>
    </row>
    <row r="25" spans="1:7" x14ac:dyDescent="0.2">
      <c r="A25" s="18">
        <v>44902.340503472224</v>
      </c>
      <c r="B25" s="4">
        <v>0.24000000000000199</v>
      </c>
      <c r="C25" s="4">
        <v>1.3</v>
      </c>
      <c r="D25" s="4">
        <f t="shared" si="0"/>
        <v>0.31200000000000261</v>
      </c>
      <c r="E25" s="4">
        <f t="shared" si="1"/>
        <v>143.762</v>
      </c>
      <c r="F25" s="4">
        <f t="shared" si="2"/>
        <v>0.31200000000001182</v>
      </c>
      <c r="G25" s="12">
        <v>2023</v>
      </c>
    </row>
    <row r="26" spans="1:7" x14ac:dyDescent="0.2">
      <c r="A26" s="18">
        <v>44902.358854166669</v>
      </c>
      <c r="B26" s="4">
        <v>0.25</v>
      </c>
      <c r="C26" s="4">
        <v>1.3</v>
      </c>
      <c r="D26" s="4">
        <f t="shared" si="0"/>
        <v>0.32500000000000001</v>
      </c>
      <c r="E26" s="4">
        <f t="shared" si="1"/>
        <v>143.77499999999998</v>
      </c>
      <c r="F26" s="4">
        <f t="shared" si="2"/>
        <v>0.32499999999998863</v>
      </c>
      <c r="G26" s="12">
        <v>2023</v>
      </c>
    </row>
    <row r="27" spans="1:7" x14ac:dyDescent="0.2">
      <c r="A27" s="18">
        <v>44902.365491898148</v>
      </c>
      <c r="B27" s="4">
        <v>0.26000000000000512</v>
      </c>
      <c r="C27" s="4">
        <v>1.3</v>
      </c>
      <c r="D27" s="4">
        <f t="shared" si="0"/>
        <v>0.33800000000000668</v>
      </c>
      <c r="E27" s="4">
        <f t="shared" si="1"/>
        <v>143.78799999999998</v>
      </c>
      <c r="F27" s="4">
        <f t="shared" si="2"/>
        <v>0.33799999999999386</v>
      </c>
      <c r="G27" s="12">
        <v>2023</v>
      </c>
    </row>
    <row r="28" spans="1:7" x14ac:dyDescent="0.2">
      <c r="A28" s="18">
        <v>44902.372471064817</v>
      </c>
      <c r="B28" s="4">
        <v>0.27000000000000313</v>
      </c>
      <c r="C28" s="4">
        <v>1.3</v>
      </c>
      <c r="D28" s="4">
        <f t="shared" ref="D28:D91" si="3">B28*C28</f>
        <v>0.35100000000000409</v>
      </c>
      <c r="E28" s="4">
        <f t="shared" si="1"/>
        <v>143.80099999999999</v>
      </c>
      <c r="F28" s="4">
        <f t="shared" si="2"/>
        <v>0.35099999999999909</v>
      </c>
      <c r="G28" s="12">
        <v>2023</v>
      </c>
    </row>
    <row r="29" spans="1:7" x14ac:dyDescent="0.2">
      <c r="A29" s="18">
        <v>44902.38063078704</v>
      </c>
      <c r="B29" s="4">
        <v>0.28000000000000114</v>
      </c>
      <c r="C29" s="4">
        <v>1.3</v>
      </c>
      <c r="D29" s="4">
        <f t="shared" si="3"/>
        <v>0.36400000000000149</v>
      </c>
      <c r="E29" s="4">
        <f t="shared" si="1"/>
        <v>143.81399999999999</v>
      </c>
      <c r="F29" s="4">
        <f t="shared" si="2"/>
        <v>0.36400000000000432</v>
      </c>
      <c r="G29" s="12">
        <v>2023</v>
      </c>
    </row>
    <row r="30" spans="1:7" x14ac:dyDescent="0.2">
      <c r="A30" s="18">
        <v>44902.385254629633</v>
      </c>
      <c r="B30" s="4">
        <v>0.28999999999999915</v>
      </c>
      <c r="C30" s="4">
        <v>1.3</v>
      </c>
      <c r="D30" s="4">
        <f t="shared" si="3"/>
        <v>0.37699999999999889</v>
      </c>
      <c r="E30" s="4">
        <f t="shared" si="1"/>
        <v>143.827</v>
      </c>
      <c r="F30" s="4">
        <f t="shared" si="2"/>
        <v>0.37700000000000955</v>
      </c>
      <c r="G30" s="12">
        <v>2023</v>
      </c>
    </row>
    <row r="31" spans="1:7" x14ac:dyDescent="0.2">
      <c r="A31" s="18">
        <v>44902.399392361112</v>
      </c>
      <c r="B31" s="4">
        <v>0.30000000000000426</v>
      </c>
      <c r="C31" s="4">
        <v>1.3</v>
      </c>
      <c r="D31" s="4">
        <f t="shared" si="3"/>
        <v>0.39000000000000556</v>
      </c>
      <c r="E31" s="4">
        <f t="shared" si="1"/>
        <v>143.84</v>
      </c>
      <c r="F31" s="4">
        <f t="shared" si="2"/>
        <v>0.39000000000001478</v>
      </c>
      <c r="G31" s="12">
        <v>2023</v>
      </c>
    </row>
    <row r="32" spans="1:7" x14ac:dyDescent="0.2">
      <c r="A32" s="18">
        <v>44902.410208333335</v>
      </c>
      <c r="B32" s="4">
        <v>0.31000000000000227</v>
      </c>
      <c r="C32" s="4">
        <v>1.3</v>
      </c>
      <c r="D32" s="4">
        <f t="shared" si="3"/>
        <v>0.40300000000000297</v>
      </c>
      <c r="E32" s="4">
        <f t="shared" si="1"/>
        <v>143.85299999999998</v>
      </c>
      <c r="F32" s="4">
        <f t="shared" si="2"/>
        <v>0.40299999999999159</v>
      </c>
      <c r="G32" s="12">
        <v>2023</v>
      </c>
    </row>
    <row r="33" spans="1:7" x14ac:dyDescent="0.2">
      <c r="A33" s="18">
        <v>44902.4297337963</v>
      </c>
      <c r="B33" s="4">
        <v>0.32000000000000028</v>
      </c>
      <c r="C33" s="4">
        <v>1.3</v>
      </c>
      <c r="D33" s="4">
        <f t="shared" si="3"/>
        <v>0.41600000000000037</v>
      </c>
      <c r="E33" s="4">
        <f t="shared" si="1"/>
        <v>143.86599999999999</v>
      </c>
      <c r="F33" s="4">
        <f t="shared" si="2"/>
        <v>0.41599999999999682</v>
      </c>
      <c r="G33" s="12">
        <v>2023</v>
      </c>
    </row>
    <row r="34" spans="1:7" x14ac:dyDescent="0.2">
      <c r="A34" s="18">
        <v>44902.434166666666</v>
      </c>
      <c r="B34" s="4">
        <v>0.3300000000000054</v>
      </c>
      <c r="C34" s="4">
        <v>1.3</v>
      </c>
      <c r="D34" s="4">
        <f t="shared" si="3"/>
        <v>0.42900000000000704</v>
      </c>
      <c r="E34" s="4">
        <f t="shared" si="1"/>
        <v>143.87899999999999</v>
      </c>
      <c r="F34" s="4">
        <f t="shared" si="2"/>
        <v>0.42900000000000205</v>
      </c>
      <c r="G34" s="12">
        <v>2023</v>
      </c>
    </row>
    <row r="35" spans="1:7" x14ac:dyDescent="0.2">
      <c r="A35" s="18">
        <v>44902.44344328704</v>
      </c>
      <c r="B35" s="4">
        <v>0.34000000000000341</v>
      </c>
      <c r="C35" s="4">
        <v>1.3</v>
      </c>
      <c r="D35" s="4">
        <f t="shared" si="3"/>
        <v>0.44200000000000444</v>
      </c>
      <c r="E35" s="4">
        <f t="shared" si="1"/>
        <v>143.892</v>
      </c>
      <c r="F35" s="4">
        <f t="shared" si="2"/>
        <v>0.44200000000000728</v>
      </c>
      <c r="G35" s="12">
        <v>2023</v>
      </c>
    </row>
    <row r="36" spans="1:7" x14ac:dyDescent="0.2">
      <c r="A36" s="18">
        <v>44902.460167824072</v>
      </c>
      <c r="B36" s="4">
        <v>0.35000000000000142</v>
      </c>
      <c r="C36" s="4">
        <v>1.3</v>
      </c>
      <c r="D36" s="4">
        <f t="shared" si="3"/>
        <v>0.45500000000000185</v>
      </c>
      <c r="E36" s="4">
        <f t="shared" si="1"/>
        <v>143.905</v>
      </c>
      <c r="F36" s="4">
        <f t="shared" si="2"/>
        <v>0.45500000000001251</v>
      </c>
      <c r="G36" s="12">
        <v>2023</v>
      </c>
    </row>
    <row r="37" spans="1:7" x14ac:dyDescent="0.2">
      <c r="A37" s="18">
        <v>44902.4723900463</v>
      </c>
      <c r="B37" s="4">
        <v>0.35999999999999943</v>
      </c>
      <c r="C37" s="4">
        <v>1.3</v>
      </c>
      <c r="D37" s="4">
        <f t="shared" si="3"/>
        <v>0.46799999999999925</v>
      </c>
      <c r="E37" s="4">
        <f t="shared" si="1"/>
        <v>143.91799999999998</v>
      </c>
      <c r="F37" s="4">
        <f t="shared" si="2"/>
        <v>0.46799999999998931</v>
      </c>
      <c r="G37" s="12">
        <v>2023</v>
      </c>
    </row>
    <row r="38" spans="1:7" x14ac:dyDescent="0.2">
      <c r="A38" s="18">
        <v>44902.486001157406</v>
      </c>
      <c r="B38" s="4">
        <v>0.37000000000000455</v>
      </c>
      <c r="C38" s="4">
        <v>1.3</v>
      </c>
      <c r="D38" s="4">
        <f t="shared" si="3"/>
        <v>0.48100000000000592</v>
      </c>
      <c r="E38" s="4">
        <f t="shared" si="1"/>
        <v>143.93099999999998</v>
      </c>
      <c r="F38" s="4">
        <f t="shared" si="2"/>
        <v>0.48099999999999454</v>
      </c>
      <c r="G38" s="12">
        <v>2023</v>
      </c>
    </row>
    <row r="39" spans="1:7" x14ac:dyDescent="0.2">
      <c r="A39" s="18">
        <v>44902.508333333331</v>
      </c>
      <c r="B39" s="4">
        <v>0.38000000000000256</v>
      </c>
      <c r="C39" s="4">
        <v>1.3</v>
      </c>
      <c r="D39" s="4">
        <f t="shared" si="3"/>
        <v>0.49400000000000333</v>
      </c>
      <c r="E39" s="4">
        <f t="shared" si="1"/>
        <v>143.94399999999999</v>
      </c>
      <c r="F39" s="4">
        <f t="shared" si="2"/>
        <v>0.49399999999999977</v>
      </c>
      <c r="G39" s="12">
        <v>2023</v>
      </c>
    </row>
    <row r="40" spans="1:7" x14ac:dyDescent="0.2">
      <c r="A40" s="18">
        <v>44902.753993055558</v>
      </c>
      <c r="B40" s="4">
        <v>0.39000000000000057</v>
      </c>
      <c r="C40" s="4">
        <v>1.3</v>
      </c>
      <c r="D40" s="4">
        <f t="shared" si="3"/>
        <v>0.50700000000000078</v>
      </c>
      <c r="E40" s="4">
        <f t="shared" si="1"/>
        <v>143.95699999999999</v>
      </c>
      <c r="F40" s="4">
        <f t="shared" si="2"/>
        <v>0.507000000000005</v>
      </c>
      <c r="G40" s="12">
        <v>2023</v>
      </c>
    </row>
    <row r="41" spans="1:7" x14ac:dyDescent="0.2">
      <c r="A41" s="18">
        <v>44902.757436342596</v>
      </c>
      <c r="B41" s="4">
        <v>0.39999999999999858</v>
      </c>
      <c r="C41" s="4">
        <v>1.3</v>
      </c>
      <c r="D41" s="4">
        <f t="shared" si="3"/>
        <v>0.51999999999999813</v>
      </c>
      <c r="E41" s="4">
        <f t="shared" si="1"/>
        <v>143.97</v>
      </c>
      <c r="F41" s="4">
        <f t="shared" si="2"/>
        <v>0.52000000000001023</v>
      </c>
      <c r="G41" s="12">
        <v>2023</v>
      </c>
    </row>
    <row r="42" spans="1:7" x14ac:dyDescent="0.2">
      <c r="A42" s="18">
        <v>44902.759542824075</v>
      </c>
      <c r="B42" s="4">
        <v>0.41000000000000369</v>
      </c>
      <c r="C42" s="4">
        <v>1.3</v>
      </c>
      <c r="D42" s="4">
        <f t="shared" si="3"/>
        <v>0.5330000000000048</v>
      </c>
      <c r="E42" s="4">
        <f t="shared" si="1"/>
        <v>143.983</v>
      </c>
      <c r="F42" s="4">
        <f t="shared" si="2"/>
        <v>0.53300000000001546</v>
      </c>
      <c r="G42" s="12">
        <v>2023</v>
      </c>
    </row>
    <row r="43" spans="1:7" x14ac:dyDescent="0.2">
      <c r="A43" s="18">
        <v>44902.762679398147</v>
      </c>
      <c r="B43" s="4">
        <v>0.42000000000000171</v>
      </c>
      <c r="C43" s="4">
        <v>1.3</v>
      </c>
      <c r="D43" s="4">
        <f t="shared" si="3"/>
        <v>0.54600000000000226</v>
      </c>
      <c r="E43" s="4">
        <f t="shared" si="1"/>
        <v>143.99599999999998</v>
      </c>
      <c r="F43" s="4">
        <f t="shared" si="2"/>
        <v>0.54599999999999227</v>
      </c>
      <c r="G43" s="12">
        <v>2023</v>
      </c>
    </row>
    <row r="44" spans="1:7" x14ac:dyDescent="0.2">
      <c r="A44" s="18">
        <v>44902.76675347222</v>
      </c>
      <c r="B44" s="4">
        <v>0.42999999999999972</v>
      </c>
      <c r="C44" s="4">
        <v>1.3</v>
      </c>
      <c r="D44" s="4">
        <f t="shared" si="3"/>
        <v>0.55899999999999961</v>
      </c>
      <c r="E44" s="4">
        <f t="shared" si="1"/>
        <v>144.00899999999999</v>
      </c>
      <c r="F44" s="4">
        <f t="shared" si="2"/>
        <v>0.5589999999999975</v>
      </c>
      <c r="G44" s="12">
        <v>2023</v>
      </c>
    </row>
    <row r="45" spans="1:7" x14ac:dyDescent="0.2">
      <c r="A45" s="18">
        <v>44902.775289351855</v>
      </c>
      <c r="B45" s="4">
        <v>0.44000000000000483</v>
      </c>
      <c r="C45" s="4">
        <v>1.3</v>
      </c>
      <c r="D45" s="4">
        <f t="shared" si="3"/>
        <v>0.57200000000000628</v>
      </c>
      <c r="E45" s="4">
        <f t="shared" si="1"/>
        <v>144.02199999999999</v>
      </c>
      <c r="F45" s="4">
        <f t="shared" si="2"/>
        <v>0.57200000000000273</v>
      </c>
      <c r="G45" s="12">
        <v>2023</v>
      </c>
    </row>
    <row r="46" spans="1:7" x14ac:dyDescent="0.2">
      <c r="A46" s="18">
        <v>44906.876307870371</v>
      </c>
      <c r="B46" s="4">
        <v>0.45000000000000284</v>
      </c>
      <c r="C46" s="4">
        <v>1.3</v>
      </c>
      <c r="D46" s="4">
        <f t="shared" si="3"/>
        <v>0.58500000000000374</v>
      </c>
      <c r="E46" s="4">
        <f t="shared" si="1"/>
        <v>144.035</v>
      </c>
      <c r="F46" s="4">
        <f t="shared" si="2"/>
        <v>0.58500000000000796</v>
      </c>
      <c r="G46" s="12">
        <v>2023</v>
      </c>
    </row>
    <row r="47" spans="1:7" x14ac:dyDescent="0.2">
      <c r="A47" s="18">
        <v>44906.975474537037</v>
      </c>
      <c r="B47" s="4">
        <v>0.46000000000000085</v>
      </c>
      <c r="C47" s="4">
        <v>1.3</v>
      </c>
      <c r="D47" s="4">
        <f t="shared" si="3"/>
        <v>0.59800000000000109</v>
      </c>
      <c r="E47" s="4">
        <f t="shared" si="1"/>
        <v>144.048</v>
      </c>
      <c r="F47" s="4">
        <f t="shared" si="2"/>
        <v>0.59800000000001319</v>
      </c>
      <c r="G47" s="12">
        <v>2023</v>
      </c>
    </row>
    <row r="48" spans="1:7" x14ac:dyDescent="0.2">
      <c r="A48" s="18">
        <v>44906.977355324074</v>
      </c>
      <c r="B48" s="4">
        <v>0.46999999999999886</v>
      </c>
      <c r="C48" s="4">
        <v>1.3</v>
      </c>
      <c r="D48" s="4">
        <f t="shared" si="3"/>
        <v>0.61099999999999854</v>
      </c>
      <c r="E48" s="4">
        <f t="shared" si="1"/>
        <v>144.06099999999998</v>
      </c>
      <c r="F48" s="4">
        <f t="shared" si="2"/>
        <v>0.61099999999999</v>
      </c>
      <c r="G48" s="12">
        <v>2023</v>
      </c>
    </row>
    <row r="49" spans="1:7" x14ac:dyDescent="0.2">
      <c r="A49" s="18">
        <v>44906.990057870367</v>
      </c>
      <c r="B49" s="4">
        <v>0.48000000000000398</v>
      </c>
      <c r="C49" s="4">
        <v>1.3</v>
      </c>
      <c r="D49" s="4">
        <f t="shared" si="3"/>
        <v>0.62400000000000522</v>
      </c>
      <c r="E49" s="4">
        <f t="shared" si="1"/>
        <v>144.07399999999998</v>
      </c>
      <c r="F49" s="4">
        <f t="shared" si="2"/>
        <v>0.62399999999999523</v>
      </c>
      <c r="G49" s="12">
        <v>2023</v>
      </c>
    </row>
    <row r="50" spans="1:7" x14ac:dyDescent="0.2">
      <c r="A50" s="18">
        <v>44907.004751157408</v>
      </c>
      <c r="B50" s="4">
        <v>0.49000000000000199</v>
      </c>
      <c r="C50" s="4">
        <v>1.3</v>
      </c>
      <c r="D50" s="4">
        <f t="shared" si="3"/>
        <v>0.63700000000000256</v>
      </c>
      <c r="E50" s="4">
        <f t="shared" si="1"/>
        <v>144.08699999999999</v>
      </c>
      <c r="F50" s="4">
        <f t="shared" si="2"/>
        <v>0.63700000000000045</v>
      </c>
      <c r="G50" s="12">
        <v>2023</v>
      </c>
    </row>
    <row r="51" spans="1:7" x14ac:dyDescent="0.2">
      <c r="A51" s="18">
        <v>44907.008206018516</v>
      </c>
      <c r="B51" s="4">
        <v>0.5</v>
      </c>
      <c r="C51" s="4">
        <v>1.3</v>
      </c>
      <c r="D51" s="4">
        <f t="shared" si="3"/>
        <v>0.65</v>
      </c>
      <c r="E51" s="4">
        <f t="shared" si="1"/>
        <v>144.1</v>
      </c>
      <c r="F51" s="4">
        <f t="shared" si="2"/>
        <v>0.65000000000000568</v>
      </c>
      <c r="G51" s="12">
        <v>2023</v>
      </c>
    </row>
    <row r="52" spans="1:7" x14ac:dyDescent="0.2">
      <c r="A52" s="18">
        <v>44907.01053240741</v>
      </c>
      <c r="B52" s="4">
        <v>0.51000000000000512</v>
      </c>
      <c r="C52" s="4">
        <v>1.3</v>
      </c>
      <c r="D52" s="4">
        <f t="shared" si="3"/>
        <v>0.6630000000000067</v>
      </c>
      <c r="E52" s="4">
        <f t="shared" si="1"/>
        <v>144.113</v>
      </c>
      <c r="F52" s="4">
        <f t="shared" si="2"/>
        <v>0.66300000000001091</v>
      </c>
      <c r="G52" s="12">
        <v>2023</v>
      </c>
    </row>
    <row r="53" spans="1:7" x14ac:dyDescent="0.2">
      <c r="A53" s="18">
        <v>44907.015706018516</v>
      </c>
      <c r="B53" s="4">
        <v>0.52000000000000313</v>
      </c>
      <c r="C53" s="4">
        <v>1.3</v>
      </c>
      <c r="D53" s="4">
        <f t="shared" si="3"/>
        <v>0.67600000000000404</v>
      </c>
      <c r="E53" s="4">
        <f t="shared" si="1"/>
        <v>144.126</v>
      </c>
      <c r="F53" s="4">
        <f t="shared" si="2"/>
        <v>0.67600000000001614</v>
      </c>
      <c r="G53" s="12">
        <v>2023</v>
      </c>
    </row>
    <row r="54" spans="1:7" x14ac:dyDescent="0.2">
      <c r="A54" s="18">
        <v>44907.022656250003</v>
      </c>
      <c r="B54" s="4">
        <v>0.53000000000000114</v>
      </c>
      <c r="C54" s="4">
        <v>1.3</v>
      </c>
      <c r="D54" s="4">
        <f t="shared" si="3"/>
        <v>0.6890000000000015</v>
      </c>
      <c r="E54" s="4">
        <f t="shared" si="1"/>
        <v>144.13899999999998</v>
      </c>
      <c r="F54" s="4">
        <f t="shared" si="2"/>
        <v>0.68899999999999295</v>
      </c>
      <c r="G54" s="12">
        <v>2023</v>
      </c>
    </row>
    <row r="55" spans="1:7" x14ac:dyDescent="0.2">
      <c r="A55" s="18">
        <v>44907.031747685185</v>
      </c>
      <c r="B55" s="4">
        <v>0.53999999999999915</v>
      </c>
      <c r="C55" s="4">
        <v>1.3</v>
      </c>
      <c r="D55" s="4">
        <f t="shared" si="3"/>
        <v>0.70199999999999896</v>
      </c>
      <c r="E55" s="4">
        <f t="shared" si="1"/>
        <v>144.15199999999999</v>
      </c>
      <c r="F55" s="4">
        <f t="shared" si="2"/>
        <v>0.70199999999999818</v>
      </c>
      <c r="G55" s="12">
        <v>2023</v>
      </c>
    </row>
    <row r="56" spans="1:7" x14ac:dyDescent="0.2">
      <c r="A56" s="18">
        <v>44907.046278935188</v>
      </c>
      <c r="B56" s="4">
        <v>0.55000000000000426</v>
      </c>
      <c r="C56" s="4">
        <v>1.3</v>
      </c>
      <c r="D56" s="4">
        <f t="shared" si="3"/>
        <v>0.71500000000000552</v>
      </c>
      <c r="E56" s="4">
        <f t="shared" si="1"/>
        <v>144.16499999999999</v>
      </c>
      <c r="F56" s="4">
        <f t="shared" si="2"/>
        <v>0.71500000000000341</v>
      </c>
      <c r="G56" s="12">
        <v>2023</v>
      </c>
    </row>
    <row r="57" spans="1:7" x14ac:dyDescent="0.2">
      <c r="A57" s="18">
        <v>44907.053258101849</v>
      </c>
      <c r="B57" s="4">
        <v>0.56000000000000227</v>
      </c>
      <c r="C57" s="4">
        <v>1.3</v>
      </c>
      <c r="D57" s="4">
        <f t="shared" si="3"/>
        <v>0.72800000000000298</v>
      </c>
      <c r="E57" s="4">
        <f t="shared" si="1"/>
        <v>144.178</v>
      </c>
      <c r="F57" s="4">
        <f t="shared" si="2"/>
        <v>0.72800000000000864</v>
      </c>
      <c r="G57" s="12">
        <v>2023</v>
      </c>
    </row>
    <row r="58" spans="1:7" x14ac:dyDescent="0.2">
      <c r="A58" s="18">
        <v>44907.060653935187</v>
      </c>
      <c r="B58" s="4">
        <v>0.57000000000000028</v>
      </c>
      <c r="C58" s="4">
        <v>1.3</v>
      </c>
      <c r="D58" s="4">
        <f t="shared" si="3"/>
        <v>0.74100000000000044</v>
      </c>
      <c r="E58" s="4">
        <f t="shared" si="1"/>
        <v>144.191</v>
      </c>
      <c r="F58" s="4">
        <f t="shared" si="2"/>
        <v>0.74100000000001387</v>
      </c>
      <c r="G58" s="12">
        <v>2023</v>
      </c>
    </row>
    <row r="59" spans="1:7" x14ac:dyDescent="0.2">
      <c r="A59" s="18">
        <v>44907.067332175924</v>
      </c>
      <c r="B59" s="4">
        <v>0.5800000000000054</v>
      </c>
      <c r="C59" s="4">
        <v>1.3</v>
      </c>
      <c r="D59" s="4">
        <f t="shared" si="3"/>
        <v>0.754000000000007</v>
      </c>
      <c r="E59" s="4">
        <f t="shared" si="1"/>
        <v>144.20400000000001</v>
      </c>
      <c r="F59" s="4">
        <f t="shared" si="2"/>
        <v>0.7540000000000191</v>
      </c>
      <c r="G59" s="12">
        <v>2023</v>
      </c>
    </row>
    <row r="60" spans="1:7" x14ac:dyDescent="0.2">
      <c r="A60" s="18">
        <v>44907.069542824072</v>
      </c>
      <c r="B60" s="4">
        <v>0.59000000000000341</v>
      </c>
      <c r="C60" s="4">
        <v>1.3</v>
      </c>
      <c r="D60" s="4">
        <f t="shared" si="3"/>
        <v>0.76700000000000446</v>
      </c>
      <c r="E60" s="4">
        <f t="shared" si="1"/>
        <v>144.21699999999998</v>
      </c>
      <c r="F60" s="4">
        <f t="shared" si="2"/>
        <v>0.76699999999999591</v>
      </c>
      <c r="G60" s="12">
        <v>2023</v>
      </c>
    </row>
    <row r="61" spans="1:7" x14ac:dyDescent="0.2">
      <c r="A61" s="18">
        <v>44907.071655092594</v>
      </c>
      <c r="B61" s="4">
        <v>0.60000000000000142</v>
      </c>
      <c r="C61" s="4">
        <v>1.3</v>
      </c>
      <c r="D61" s="4">
        <f t="shared" si="3"/>
        <v>0.78000000000000191</v>
      </c>
      <c r="E61" s="4">
        <f t="shared" si="1"/>
        <v>144.22999999999999</v>
      </c>
      <c r="F61" s="4">
        <f t="shared" si="2"/>
        <v>0.78000000000000114</v>
      </c>
      <c r="G61" s="12">
        <v>2023</v>
      </c>
    </row>
    <row r="62" spans="1:7" x14ac:dyDescent="0.2">
      <c r="A62" s="18">
        <v>44907.075069444443</v>
      </c>
      <c r="B62" s="4">
        <v>0.60999999999999943</v>
      </c>
      <c r="C62" s="4">
        <v>1.3</v>
      </c>
      <c r="D62" s="4">
        <f t="shared" si="3"/>
        <v>0.79299999999999926</v>
      </c>
      <c r="E62" s="4">
        <f t="shared" si="1"/>
        <v>144.24299999999999</v>
      </c>
      <c r="F62" s="4">
        <f t="shared" si="2"/>
        <v>0.79300000000000637</v>
      </c>
      <c r="G62" s="12">
        <v>2023</v>
      </c>
    </row>
    <row r="63" spans="1:7" x14ac:dyDescent="0.2">
      <c r="A63" s="18">
        <v>44907.079305555555</v>
      </c>
      <c r="B63" s="4">
        <v>0.62000000000000455</v>
      </c>
      <c r="C63" s="4">
        <v>1.3</v>
      </c>
      <c r="D63" s="4">
        <f t="shared" si="3"/>
        <v>0.80600000000000593</v>
      </c>
      <c r="E63" s="4">
        <f t="shared" si="1"/>
        <v>144.256</v>
      </c>
      <c r="F63" s="4">
        <f t="shared" si="2"/>
        <v>0.8060000000000116</v>
      </c>
      <c r="G63" s="12">
        <v>2023</v>
      </c>
    </row>
    <row r="64" spans="1:7" x14ac:dyDescent="0.2">
      <c r="A64" s="18">
        <v>44907.082557870373</v>
      </c>
      <c r="B64" s="4">
        <v>0.63000000000000256</v>
      </c>
      <c r="C64" s="4">
        <v>1.3</v>
      </c>
      <c r="D64" s="4">
        <f t="shared" si="3"/>
        <v>0.81900000000000339</v>
      </c>
      <c r="E64" s="4">
        <f t="shared" si="1"/>
        <v>144.26900000000001</v>
      </c>
      <c r="F64" s="4">
        <f t="shared" si="2"/>
        <v>0.81900000000001683</v>
      </c>
      <c r="G64" s="12">
        <v>2023</v>
      </c>
    </row>
    <row r="65" spans="1:7" x14ac:dyDescent="0.2">
      <c r="A65" s="18">
        <v>44907.087129629632</v>
      </c>
      <c r="B65" s="4">
        <v>0.64000000000000057</v>
      </c>
      <c r="C65" s="4">
        <v>1.3</v>
      </c>
      <c r="D65" s="4">
        <f t="shared" si="3"/>
        <v>0.83200000000000074</v>
      </c>
      <c r="E65" s="4">
        <f t="shared" si="1"/>
        <v>144.28199999999998</v>
      </c>
      <c r="F65" s="4">
        <f t="shared" si="2"/>
        <v>0.83199999999999363</v>
      </c>
      <c r="G65" s="12">
        <v>2023</v>
      </c>
    </row>
    <row r="66" spans="1:7" x14ac:dyDescent="0.2">
      <c r="A66" s="18">
        <v>44907.093402777777</v>
      </c>
      <c r="B66" s="4">
        <v>0.64999999999999858</v>
      </c>
      <c r="C66" s="4">
        <v>1.3</v>
      </c>
      <c r="D66" s="4">
        <f t="shared" si="3"/>
        <v>0.8449999999999982</v>
      </c>
      <c r="E66" s="4">
        <f t="shared" si="1"/>
        <v>144.29499999999999</v>
      </c>
      <c r="F66" s="4">
        <f t="shared" si="2"/>
        <v>0.84499999999999886</v>
      </c>
      <c r="G66" s="12">
        <v>2023</v>
      </c>
    </row>
    <row r="67" spans="1:7" x14ac:dyDescent="0.2">
      <c r="A67" s="18">
        <v>44907.116417824072</v>
      </c>
      <c r="B67" s="4">
        <v>0.66000000000000369</v>
      </c>
      <c r="C67" s="4">
        <v>1.3</v>
      </c>
      <c r="D67" s="4">
        <f t="shared" si="3"/>
        <v>0.85800000000000487</v>
      </c>
      <c r="E67" s="4">
        <f t="shared" ref="E67:E130" si="4">D67+143.45</f>
        <v>144.30799999999999</v>
      </c>
      <c r="F67" s="4">
        <f t="shared" ref="F67:F130" si="5">E67-143.45</f>
        <v>0.85800000000000409</v>
      </c>
      <c r="G67" s="12">
        <v>2023</v>
      </c>
    </row>
    <row r="68" spans="1:7" x14ac:dyDescent="0.2">
      <c r="A68" s="18">
        <v>44907.126151620374</v>
      </c>
      <c r="B68" s="4">
        <v>0.67000000000000171</v>
      </c>
      <c r="C68" s="4">
        <v>1.3</v>
      </c>
      <c r="D68" s="4">
        <f t="shared" si="3"/>
        <v>0.87100000000000222</v>
      </c>
      <c r="E68" s="4">
        <f t="shared" si="4"/>
        <v>144.321</v>
      </c>
      <c r="F68" s="4">
        <f t="shared" si="5"/>
        <v>0.87100000000000932</v>
      </c>
      <c r="G68" s="12">
        <v>2023</v>
      </c>
    </row>
    <row r="69" spans="1:7" x14ac:dyDescent="0.2">
      <c r="A69" s="18">
        <v>44907.137384259258</v>
      </c>
      <c r="B69" s="4">
        <v>0.67999999999999972</v>
      </c>
      <c r="C69" s="4">
        <v>1.3</v>
      </c>
      <c r="D69" s="4">
        <f t="shared" si="3"/>
        <v>0.88399999999999967</v>
      </c>
      <c r="E69" s="4">
        <f t="shared" si="4"/>
        <v>144.33399999999997</v>
      </c>
      <c r="F69" s="4">
        <f t="shared" si="5"/>
        <v>0.88399999999998613</v>
      </c>
      <c r="G69" s="12">
        <v>2023</v>
      </c>
    </row>
    <row r="70" spans="1:7" x14ac:dyDescent="0.2">
      <c r="A70" s="18">
        <v>44907.143813657407</v>
      </c>
      <c r="B70" s="4">
        <v>0.69000000000000483</v>
      </c>
      <c r="C70" s="4">
        <v>1.3</v>
      </c>
      <c r="D70" s="4">
        <f t="shared" si="3"/>
        <v>0.89700000000000635</v>
      </c>
      <c r="E70" s="4">
        <f t="shared" si="4"/>
        <v>144.34700000000001</v>
      </c>
      <c r="F70" s="4">
        <f t="shared" si="5"/>
        <v>0.89700000000001978</v>
      </c>
      <c r="G70" s="12">
        <v>2023</v>
      </c>
    </row>
    <row r="71" spans="1:7" x14ac:dyDescent="0.2">
      <c r="A71" s="18">
        <v>44907.171168981484</v>
      </c>
      <c r="B71" s="4">
        <v>0.70000000000000284</v>
      </c>
      <c r="C71" s="4">
        <v>1.3</v>
      </c>
      <c r="D71" s="4">
        <f t="shared" si="3"/>
        <v>0.91000000000000369</v>
      </c>
      <c r="E71" s="4">
        <f t="shared" si="4"/>
        <v>144.35999999999999</v>
      </c>
      <c r="F71" s="4">
        <f t="shared" si="5"/>
        <v>0.90999999999999659</v>
      </c>
      <c r="G71" s="12">
        <v>2023</v>
      </c>
    </row>
    <row r="72" spans="1:7" x14ac:dyDescent="0.2">
      <c r="A72" s="18">
        <v>44922.887517361109</v>
      </c>
      <c r="B72" s="4">
        <v>0.71000000000000085</v>
      </c>
      <c r="C72" s="4">
        <v>1.3</v>
      </c>
      <c r="D72" s="4">
        <f t="shared" si="3"/>
        <v>0.92300000000000115</v>
      </c>
      <c r="E72" s="4">
        <f t="shared" si="4"/>
        <v>144.37299999999999</v>
      </c>
      <c r="F72" s="4">
        <f t="shared" si="5"/>
        <v>0.92300000000000182</v>
      </c>
      <c r="G72" s="12">
        <v>2023</v>
      </c>
    </row>
    <row r="73" spans="1:7" x14ac:dyDescent="0.2">
      <c r="A73" s="18">
        <v>44922.910063657408</v>
      </c>
      <c r="B73" s="4">
        <v>0.71999999999999886</v>
      </c>
      <c r="C73" s="4">
        <v>1.3</v>
      </c>
      <c r="D73" s="4">
        <f t="shared" si="3"/>
        <v>0.9359999999999985</v>
      </c>
      <c r="E73" s="4">
        <f t="shared" si="4"/>
        <v>144.386</v>
      </c>
      <c r="F73" s="4">
        <f t="shared" si="5"/>
        <v>0.93600000000000705</v>
      </c>
      <c r="G73" s="12">
        <v>2023</v>
      </c>
    </row>
    <row r="74" spans="1:7" x14ac:dyDescent="0.2">
      <c r="A74" s="18">
        <v>44922.921736111108</v>
      </c>
      <c r="B74" s="4">
        <v>0.73000000000000398</v>
      </c>
      <c r="C74" s="4">
        <v>1.3</v>
      </c>
      <c r="D74" s="4">
        <f t="shared" si="3"/>
        <v>0.94900000000000517</v>
      </c>
      <c r="E74" s="4">
        <f t="shared" si="4"/>
        <v>144.399</v>
      </c>
      <c r="F74" s="4">
        <f t="shared" si="5"/>
        <v>0.94900000000001228</v>
      </c>
      <c r="G74" s="12">
        <v>2023</v>
      </c>
    </row>
    <row r="75" spans="1:7" x14ac:dyDescent="0.2">
      <c r="A75" s="18">
        <v>44922.933269675923</v>
      </c>
      <c r="B75" s="4">
        <v>0.74000000000000199</v>
      </c>
      <c r="C75" s="4">
        <v>1.3</v>
      </c>
      <c r="D75" s="4">
        <f t="shared" si="3"/>
        <v>0.96200000000000263</v>
      </c>
      <c r="E75" s="4">
        <f t="shared" si="4"/>
        <v>144.41199999999998</v>
      </c>
      <c r="F75" s="4">
        <f t="shared" si="5"/>
        <v>0.96199999999998909</v>
      </c>
      <c r="G75" s="12">
        <v>2023</v>
      </c>
    </row>
    <row r="76" spans="1:7" x14ac:dyDescent="0.2">
      <c r="A76" s="18">
        <v>44922.945254629631</v>
      </c>
      <c r="B76" s="4">
        <v>0.75</v>
      </c>
      <c r="C76" s="4">
        <v>1.3</v>
      </c>
      <c r="D76" s="4">
        <f t="shared" si="3"/>
        <v>0.97500000000000009</v>
      </c>
      <c r="E76" s="4">
        <f t="shared" si="4"/>
        <v>144.42499999999998</v>
      </c>
      <c r="F76" s="4">
        <f t="shared" si="5"/>
        <v>0.97499999999999432</v>
      </c>
      <c r="G76" s="12">
        <v>2023</v>
      </c>
    </row>
    <row r="77" spans="1:7" x14ac:dyDescent="0.2">
      <c r="A77" s="18">
        <v>44922.966082175924</v>
      </c>
      <c r="B77" s="4">
        <v>0.76000000000000512</v>
      </c>
      <c r="C77" s="4">
        <v>1.3</v>
      </c>
      <c r="D77" s="4">
        <f t="shared" si="3"/>
        <v>0.98800000000000665</v>
      </c>
      <c r="E77" s="4">
        <f t="shared" si="4"/>
        <v>144.43799999999999</v>
      </c>
      <c r="F77" s="4">
        <f t="shared" si="5"/>
        <v>0.98799999999999955</v>
      </c>
      <c r="G77" s="12">
        <v>2023</v>
      </c>
    </row>
    <row r="78" spans="1:7" x14ac:dyDescent="0.2">
      <c r="A78" s="18">
        <v>44923.054675925923</v>
      </c>
      <c r="B78" s="4">
        <v>0.77000000000000313</v>
      </c>
      <c r="C78" s="4">
        <v>1.3</v>
      </c>
      <c r="D78" s="4">
        <f t="shared" si="3"/>
        <v>1.0010000000000041</v>
      </c>
      <c r="E78" s="4">
        <f t="shared" si="4"/>
        <v>144.45099999999999</v>
      </c>
      <c r="F78" s="4">
        <f t="shared" si="5"/>
        <v>1.0010000000000048</v>
      </c>
      <c r="G78" s="12">
        <v>2023</v>
      </c>
    </row>
    <row r="79" spans="1:7" x14ac:dyDescent="0.2">
      <c r="A79" s="18">
        <v>44923.066516203704</v>
      </c>
      <c r="B79" s="4">
        <v>0.78000000000000114</v>
      </c>
      <c r="C79" s="4">
        <v>1.3</v>
      </c>
      <c r="D79" s="4">
        <f t="shared" si="3"/>
        <v>1.0140000000000016</v>
      </c>
      <c r="E79" s="4">
        <f t="shared" si="4"/>
        <v>144.464</v>
      </c>
      <c r="F79" s="4">
        <f t="shared" si="5"/>
        <v>1.01400000000001</v>
      </c>
      <c r="G79" s="12">
        <v>2023</v>
      </c>
    </row>
    <row r="80" spans="1:7" x14ac:dyDescent="0.2">
      <c r="A80" s="18">
        <v>44923.073009259257</v>
      </c>
      <c r="B80" s="4">
        <v>0.78999999999999915</v>
      </c>
      <c r="C80" s="4">
        <v>1.3</v>
      </c>
      <c r="D80" s="4">
        <f t="shared" si="3"/>
        <v>1.026999999999999</v>
      </c>
      <c r="E80" s="4">
        <f t="shared" si="4"/>
        <v>144.47699999999998</v>
      </c>
      <c r="F80" s="4">
        <f t="shared" si="5"/>
        <v>1.0269999999999868</v>
      </c>
      <c r="G80" s="12">
        <v>2023</v>
      </c>
    </row>
    <row r="81" spans="1:7" x14ac:dyDescent="0.2">
      <c r="A81" s="18">
        <v>44923.08166087963</v>
      </c>
      <c r="B81" s="4">
        <v>0.80000000000000426</v>
      </c>
      <c r="C81" s="4">
        <v>1.3</v>
      </c>
      <c r="D81" s="4">
        <f t="shared" si="3"/>
        <v>1.0400000000000056</v>
      </c>
      <c r="E81" s="4">
        <f t="shared" si="4"/>
        <v>144.48999999999998</v>
      </c>
      <c r="F81" s="4">
        <f t="shared" si="5"/>
        <v>1.039999999999992</v>
      </c>
      <c r="G81" s="12">
        <v>2023</v>
      </c>
    </row>
    <row r="82" spans="1:7" x14ac:dyDescent="0.2">
      <c r="A82" s="18">
        <v>44923.08935185185</v>
      </c>
      <c r="B82" s="4">
        <v>0.81000000000000227</v>
      </c>
      <c r="C82" s="4">
        <v>1.3</v>
      </c>
      <c r="D82" s="4">
        <f t="shared" si="3"/>
        <v>1.053000000000003</v>
      </c>
      <c r="E82" s="4">
        <f t="shared" si="4"/>
        <v>144.50299999999999</v>
      </c>
      <c r="F82" s="4">
        <f t="shared" si="5"/>
        <v>1.0529999999999973</v>
      </c>
      <c r="G82" s="12">
        <v>2023</v>
      </c>
    </row>
    <row r="83" spans="1:7" x14ac:dyDescent="0.2">
      <c r="A83" s="18">
        <v>44923.125798611109</v>
      </c>
      <c r="B83" s="4">
        <v>0.82000000000000028</v>
      </c>
      <c r="C83" s="4">
        <v>1.3</v>
      </c>
      <c r="D83" s="4">
        <f t="shared" si="3"/>
        <v>1.0660000000000005</v>
      </c>
      <c r="E83" s="4">
        <f t="shared" si="4"/>
        <v>144.51599999999999</v>
      </c>
      <c r="F83" s="4">
        <f t="shared" si="5"/>
        <v>1.0660000000000025</v>
      </c>
      <c r="G83" s="12">
        <v>2023</v>
      </c>
    </row>
    <row r="84" spans="1:7" x14ac:dyDescent="0.2">
      <c r="A84" s="18">
        <v>44923.512459490739</v>
      </c>
      <c r="B84" s="4">
        <v>0.8300000000000054</v>
      </c>
      <c r="C84" s="4">
        <v>1.3</v>
      </c>
      <c r="D84" s="4">
        <f t="shared" si="3"/>
        <v>1.0790000000000071</v>
      </c>
      <c r="E84" s="4">
        <f t="shared" si="4"/>
        <v>144.529</v>
      </c>
      <c r="F84" s="4">
        <f t="shared" si="5"/>
        <v>1.0790000000000077</v>
      </c>
      <c r="G84" s="12">
        <v>2023</v>
      </c>
    </row>
    <row r="85" spans="1:7" x14ac:dyDescent="0.2">
      <c r="A85" s="18">
        <v>44923.518576388888</v>
      </c>
      <c r="B85" s="4">
        <v>0.84000000000000341</v>
      </c>
      <c r="C85" s="4">
        <v>1.3</v>
      </c>
      <c r="D85" s="4">
        <f t="shared" si="3"/>
        <v>1.0920000000000045</v>
      </c>
      <c r="E85" s="4">
        <f t="shared" si="4"/>
        <v>144.542</v>
      </c>
      <c r="F85" s="4">
        <f t="shared" si="5"/>
        <v>1.092000000000013</v>
      </c>
      <c r="G85" s="12">
        <v>2023</v>
      </c>
    </row>
    <row r="86" spans="1:7" x14ac:dyDescent="0.2">
      <c r="A86" s="18">
        <v>44923.521475694448</v>
      </c>
      <c r="B86" s="4">
        <v>0.85000000000000142</v>
      </c>
      <c r="C86" s="4">
        <v>1.3</v>
      </c>
      <c r="D86" s="4">
        <f t="shared" si="3"/>
        <v>1.105000000000002</v>
      </c>
      <c r="E86" s="4">
        <f t="shared" si="4"/>
        <v>144.55499999999998</v>
      </c>
      <c r="F86" s="4">
        <f t="shared" si="5"/>
        <v>1.1049999999999898</v>
      </c>
      <c r="G86" s="12">
        <v>2023</v>
      </c>
    </row>
    <row r="87" spans="1:7" x14ac:dyDescent="0.2">
      <c r="A87" s="18">
        <v>44923.52938078704</v>
      </c>
      <c r="B87" s="4">
        <v>0.85999999999999943</v>
      </c>
      <c r="C87" s="4">
        <v>1.3</v>
      </c>
      <c r="D87" s="4">
        <f t="shared" si="3"/>
        <v>1.1179999999999992</v>
      </c>
      <c r="E87" s="4">
        <f t="shared" si="4"/>
        <v>144.56799999999998</v>
      </c>
      <c r="F87" s="4">
        <f t="shared" si="5"/>
        <v>1.117999999999995</v>
      </c>
      <c r="G87" s="12">
        <v>2023</v>
      </c>
    </row>
    <row r="88" spans="1:7" x14ac:dyDescent="0.2">
      <c r="A88" s="18">
        <v>44923.550017361114</v>
      </c>
      <c r="B88" s="4">
        <v>0.87000000000000455</v>
      </c>
      <c r="C88" s="4">
        <v>1.3</v>
      </c>
      <c r="D88" s="4">
        <f t="shared" si="3"/>
        <v>1.131000000000006</v>
      </c>
      <c r="E88" s="4">
        <f t="shared" si="4"/>
        <v>144.58099999999999</v>
      </c>
      <c r="F88" s="4">
        <f t="shared" si="5"/>
        <v>1.1310000000000002</v>
      </c>
      <c r="G88" s="12">
        <v>2023</v>
      </c>
    </row>
    <row r="89" spans="1:7" x14ac:dyDescent="0.2">
      <c r="A89" s="18">
        <v>44923.560295138886</v>
      </c>
      <c r="B89" s="4">
        <v>0.88000000000000256</v>
      </c>
      <c r="C89" s="4">
        <v>1.3</v>
      </c>
      <c r="D89" s="4">
        <f t="shared" si="3"/>
        <v>1.1440000000000035</v>
      </c>
      <c r="E89" s="4">
        <f t="shared" si="4"/>
        <v>144.59399999999999</v>
      </c>
      <c r="F89" s="4">
        <f t="shared" si="5"/>
        <v>1.1440000000000055</v>
      </c>
      <c r="G89" s="12">
        <v>2023</v>
      </c>
    </row>
    <row r="90" spans="1:7" x14ac:dyDescent="0.2">
      <c r="A90" s="18">
        <v>44923.687598379627</v>
      </c>
      <c r="B90" s="4">
        <v>0.89000000000000057</v>
      </c>
      <c r="C90" s="4">
        <v>1.3</v>
      </c>
      <c r="D90" s="4">
        <f t="shared" si="3"/>
        <v>1.1570000000000007</v>
      </c>
      <c r="E90" s="4">
        <f t="shared" si="4"/>
        <v>144.607</v>
      </c>
      <c r="F90" s="4">
        <f t="shared" si="5"/>
        <v>1.1570000000000107</v>
      </c>
      <c r="G90" s="12">
        <v>2023</v>
      </c>
    </row>
    <row r="91" spans="1:7" x14ac:dyDescent="0.2">
      <c r="A91" s="18">
        <v>44924.670231481483</v>
      </c>
      <c r="B91" s="4">
        <v>0.89999999999999858</v>
      </c>
      <c r="C91" s="4">
        <v>1.3</v>
      </c>
      <c r="D91" s="4">
        <f t="shared" si="3"/>
        <v>1.1699999999999982</v>
      </c>
      <c r="E91" s="4">
        <f t="shared" si="4"/>
        <v>144.61999999999998</v>
      </c>
      <c r="F91" s="4">
        <f t="shared" si="5"/>
        <v>1.1699999999999875</v>
      </c>
      <c r="G91" s="12">
        <v>2023</v>
      </c>
    </row>
    <row r="92" spans="1:7" x14ac:dyDescent="0.2">
      <c r="A92" s="18">
        <v>44924.686122685183</v>
      </c>
      <c r="B92" s="4">
        <v>0.91000000000000369</v>
      </c>
      <c r="C92" s="4">
        <v>1.3</v>
      </c>
      <c r="D92" s="4">
        <f t="shared" ref="D92:D155" si="6">B92*C92</f>
        <v>1.1830000000000049</v>
      </c>
      <c r="E92" s="4">
        <f t="shared" si="4"/>
        <v>144.63299999999998</v>
      </c>
      <c r="F92" s="4">
        <f t="shared" si="5"/>
        <v>1.1829999999999927</v>
      </c>
      <c r="G92" s="12">
        <v>2023</v>
      </c>
    </row>
    <row r="93" spans="1:7" x14ac:dyDescent="0.2">
      <c r="A93" s="18">
        <v>44924.700642361109</v>
      </c>
      <c r="B93" s="4">
        <v>0.92000000000000171</v>
      </c>
      <c r="C93" s="4">
        <v>1.3</v>
      </c>
      <c r="D93" s="4">
        <f t="shared" si="6"/>
        <v>1.1960000000000022</v>
      </c>
      <c r="E93" s="4">
        <f t="shared" si="4"/>
        <v>144.64599999999999</v>
      </c>
      <c r="F93" s="4">
        <f t="shared" si="5"/>
        <v>1.195999999999998</v>
      </c>
      <c r="G93" s="12">
        <v>2023</v>
      </c>
    </row>
    <row r="94" spans="1:7" x14ac:dyDescent="0.2">
      <c r="A94" s="18">
        <v>44924.714375000003</v>
      </c>
      <c r="B94" s="4">
        <v>0.92999999999999972</v>
      </c>
      <c r="C94" s="4">
        <v>1.3</v>
      </c>
      <c r="D94" s="4">
        <f t="shared" si="6"/>
        <v>1.2089999999999996</v>
      </c>
      <c r="E94" s="4">
        <f t="shared" si="4"/>
        <v>144.65899999999999</v>
      </c>
      <c r="F94" s="4">
        <f t="shared" si="5"/>
        <v>1.2090000000000032</v>
      </c>
      <c r="G94" s="12">
        <v>2023</v>
      </c>
    </row>
    <row r="95" spans="1:7" x14ac:dyDescent="0.2">
      <c r="A95" s="18">
        <v>44924.727471064813</v>
      </c>
      <c r="B95" s="4">
        <v>0.94000000000000483</v>
      </c>
      <c r="C95" s="4">
        <v>1.3</v>
      </c>
      <c r="D95" s="4">
        <f t="shared" si="6"/>
        <v>1.2220000000000064</v>
      </c>
      <c r="E95" s="4">
        <f t="shared" si="4"/>
        <v>144.672</v>
      </c>
      <c r="F95" s="4">
        <f t="shared" si="5"/>
        <v>1.2220000000000084</v>
      </c>
      <c r="G95" s="12">
        <v>2023</v>
      </c>
    </row>
    <row r="96" spans="1:7" x14ac:dyDescent="0.2">
      <c r="A96" s="18">
        <v>44924.739942129629</v>
      </c>
      <c r="B96" s="4">
        <v>0.95000000000000284</v>
      </c>
      <c r="C96" s="4">
        <v>1.3</v>
      </c>
      <c r="D96" s="4">
        <f t="shared" si="6"/>
        <v>1.2350000000000037</v>
      </c>
      <c r="E96" s="4">
        <f t="shared" si="4"/>
        <v>144.685</v>
      </c>
      <c r="F96" s="4">
        <f t="shared" si="5"/>
        <v>1.2350000000000136</v>
      </c>
      <c r="G96" s="12">
        <v>2023</v>
      </c>
    </row>
    <row r="97" spans="1:7" x14ac:dyDescent="0.2">
      <c r="A97" s="18">
        <v>44924.760138888887</v>
      </c>
      <c r="B97" s="4">
        <v>0.96000000000000085</v>
      </c>
      <c r="C97" s="4">
        <v>1.3</v>
      </c>
      <c r="D97" s="4">
        <f t="shared" si="6"/>
        <v>1.2480000000000011</v>
      </c>
      <c r="E97" s="4">
        <f t="shared" si="4"/>
        <v>144.69799999999998</v>
      </c>
      <c r="F97" s="4">
        <f t="shared" si="5"/>
        <v>1.2479999999999905</v>
      </c>
      <c r="G97" s="12">
        <v>2023</v>
      </c>
    </row>
    <row r="98" spans="1:7" x14ac:dyDescent="0.2">
      <c r="A98" s="18">
        <v>44924.77362847222</v>
      </c>
      <c r="B98" s="4">
        <v>0.96999999999999886</v>
      </c>
      <c r="C98" s="4">
        <v>1.3</v>
      </c>
      <c r="D98" s="4">
        <f t="shared" si="6"/>
        <v>1.2609999999999986</v>
      </c>
      <c r="E98" s="4">
        <f t="shared" si="4"/>
        <v>144.71099999999998</v>
      </c>
      <c r="F98" s="4">
        <f t="shared" si="5"/>
        <v>1.2609999999999957</v>
      </c>
      <c r="G98" s="12">
        <v>2023</v>
      </c>
    </row>
    <row r="99" spans="1:7" x14ac:dyDescent="0.2">
      <c r="A99" s="18">
        <v>44924.802251157409</v>
      </c>
      <c r="B99" s="4">
        <v>0.98000000000000398</v>
      </c>
      <c r="C99" s="4">
        <v>1.3</v>
      </c>
      <c r="D99" s="4">
        <f t="shared" si="6"/>
        <v>1.2740000000000051</v>
      </c>
      <c r="E99" s="4">
        <f t="shared" si="4"/>
        <v>144.72399999999999</v>
      </c>
      <c r="F99" s="4">
        <f t="shared" si="5"/>
        <v>1.2740000000000009</v>
      </c>
      <c r="G99" s="12">
        <v>2023</v>
      </c>
    </row>
    <row r="100" spans="1:7" x14ac:dyDescent="0.2">
      <c r="A100" s="18">
        <v>44924.827349537038</v>
      </c>
      <c r="B100" s="4">
        <v>0.99000000000000199</v>
      </c>
      <c r="C100" s="4">
        <v>1.3</v>
      </c>
      <c r="D100" s="4">
        <f t="shared" si="6"/>
        <v>1.2870000000000026</v>
      </c>
      <c r="E100" s="4">
        <f t="shared" si="4"/>
        <v>144.73699999999999</v>
      </c>
      <c r="F100" s="4">
        <f t="shared" si="5"/>
        <v>1.2870000000000061</v>
      </c>
      <c r="G100" s="12">
        <v>2023</v>
      </c>
    </row>
    <row r="101" spans="1:7" x14ac:dyDescent="0.2">
      <c r="A101" s="18">
        <v>44924.850057870368</v>
      </c>
      <c r="B101" s="4">
        <v>1</v>
      </c>
      <c r="C101" s="4">
        <v>1.3</v>
      </c>
      <c r="D101" s="4">
        <f t="shared" si="6"/>
        <v>1.3</v>
      </c>
      <c r="E101" s="4">
        <f t="shared" si="4"/>
        <v>144.75</v>
      </c>
      <c r="F101" s="4">
        <f t="shared" si="5"/>
        <v>1.3000000000000114</v>
      </c>
      <c r="G101" s="12">
        <v>2023</v>
      </c>
    </row>
    <row r="102" spans="1:7" x14ac:dyDescent="0.2">
      <c r="A102" s="18">
        <v>44924.882824074077</v>
      </c>
      <c r="B102" s="4">
        <v>1.0100000000000051</v>
      </c>
      <c r="C102" s="4">
        <v>1.3</v>
      </c>
      <c r="D102" s="4">
        <f t="shared" si="6"/>
        <v>1.3130000000000066</v>
      </c>
      <c r="E102" s="4">
        <f t="shared" si="4"/>
        <v>144.76300000000001</v>
      </c>
      <c r="F102" s="4">
        <f t="shared" si="5"/>
        <v>1.3130000000000166</v>
      </c>
      <c r="G102" s="12">
        <v>2023</v>
      </c>
    </row>
    <row r="103" spans="1:7" x14ac:dyDescent="0.2">
      <c r="A103" s="18">
        <v>44924.985908564813</v>
      </c>
      <c r="B103" s="4">
        <v>1.0200000000000031</v>
      </c>
      <c r="C103" s="4">
        <v>1.3</v>
      </c>
      <c r="D103" s="4">
        <f t="shared" si="6"/>
        <v>1.3260000000000041</v>
      </c>
      <c r="E103" s="4">
        <f t="shared" si="4"/>
        <v>144.77599999999998</v>
      </c>
      <c r="F103" s="4">
        <f t="shared" si="5"/>
        <v>1.3259999999999934</v>
      </c>
      <c r="G103" s="12">
        <v>2023</v>
      </c>
    </row>
    <row r="104" spans="1:7" x14ac:dyDescent="0.2">
      <c r="A104" s="18">
        <v>44927.55097222222</v>
      </c>
      <c r="B104" s="4">
        <v>1.0300000000000011</v>
      </c>
      <c r="C104" s="4">
        <v>1.3</v>
      </c>
      <c r="D104" s="4">
        <f t="shared" si="6"/>
        <v>1.3390000000000015</v>
      </c>
      <c r="E104" s="4">
        <f t="shared" si="4"/>
        <v>144.78899999999999</v>
      </c>
      <c r="F104" s="4">
        <f t="shared" si="5"/>
        <v>1.3389999999999986</v>
      </c>
      <c r="G104" s="12">
        <v>2023</v>
      </c>
    </row>
    <row r="105" spans="1:7" x14ac:dyDescent="0.2">
      <c r="A105" s="18">
        <v>44927.58004050926</v>
      </c>
      <c r="B105" s="4">
        <v>1.0399999999999991</v>
      </c>
      <c r="C105" s="4">
        <v>1.3</v>
      </c>
      <c r="D105" s="4">
        <f t="shared" si="6"/>
        <v>1.351999999999999</v>
      </c>
      <c r="E105" s="4">
        <f t="shared" si="4"/>
        <v>144.80199999999999</v>
      </c>
      <c r="F105" s="4">
        <f t="shared" si="5"/>
        <v>1.3520000000000039</v>
      </c>
      <c r="G105" s="12">
        <v>2023</v>
      </c>
    </row>
    <row r="106" spans="1:7" x14ac:dyDescent="0.2">
      <c r="A106" s="18">
        <v>44927.64652199074</v>
      </c>
      <c r="B106" s="4">
        <v>1.0500000000000043</v>
      </c>
      <c r="C106" s="4">
        <v>1.3</v>
      </c>
      <c r="D106" s="4">
        <f t="shared" si="6"/>
        <v>1.3650000000000055</v>
      </c>
      <c r="E106" s="4">
        <f t="shared" si="4"/>
        <v>144.815</v>
      </c>
      <c r="F106" s="4">
        <f t="shared" si="5"/>
        <v>1.3650000000000091</v>
      </c>
      <c r="G106" s="12">
        <v>2023</v>
      </c>
    </row>
    <row r="107" spans="1:7" x14ac:dyDescent="0.2">
      <c r="A107" s="18">
        <v>44927.67855902778</v>
      </c>
      <c r="B107" s="4">
        <v>1.0600000000000023</v>
      </c>
      <c r="C107" s="4">
        <v>1.3</v>
      </c>
      <c r="D107" s="4">
        <f t="shared" si="6"/>
        <v>1.378000000000003</v>
      </c>
      <c r="E107" s="4">
        <f t="shared" si="4"/>
        <v>144.828</v>
      </c>
      <c r="F107" s="4">
        <f t="shared" si="5"/>
        <v>1.3780000000000143</v>
      </c>
      <c r="G107" s="12">
        <v>2023</v>
      </c>
    </row>
    <row r="108" spans="1:7" x14ac:dyDescent="0.2">
      <c r="A108" s="18">
        <v>44927.699508101854</v>
      </c>
      <c r="B108" s="4">
        <v>1.0700000000000003</v>
      </c>
      <c r="C108" s="4">
        <v>1.3</v>
      </c>
      <c r="D108" s="4">
        <f t="shared" si="6"/>
        <v>1.3910000000000005</v>
      </c>
      <c r="E108" s="4">
        <f t="shared" si="4"/>
        <v>144.84099999999998</v>
      </c>
      <c r="F108" s="4">
        <f t="shared" si="5"/>
        <v>1.3909999999999911</v>
      </c>
      <c r="G108" s="12">
        <v>2023</v>
      </c>
    </row>
    <row r="109" spans="1:7" x14ac:dyDescent="0.2">
      <c r="A109" s="18">
        <v>44927.70425347222</v>
      </c>
      <c r="B109" s="4">
        <v>1.0800000000000054</v>
      </c>
      <c r="C109" s="4">
        <v>1.3</v>
      </c>
      <c r="D109" s="4">
        <f t="shared" si="6"/>
        <v>1.404000000000007</v>
      </c>
      <c r="E109" s="4">
        <f t="shared" si="4"/>
        <v>144.85399999999998</v>
      </c>
      <c r="F109" s="4">
        <f t="shared" si="5"/>
        <v>1.4039999999999964</v>
      </c>
      <c r="G109" s="12">
        <v>2023</v>
      </c>
    </row>
    <row r="110" spans="1:7" x14ac:dyDescent="0.2">
      <c r="A110" s="18">
        <v>44927.710503472219</v>
      </c>
      <c r="B110" s="4">
        <v>1.0900000000000034</v>
      </c>
      <c r="C110" s="4">
        <v>1.3</v>
      </c>
      <c r="D110" s="4">
        <f t="shared" si="6"/>
        <v>1.4170000000000045</v>
      </c>
      <c r="E110" s="4">
        <f t="shared" si="4"/>
        <v>144.86699999999999</v>
      </c>
      <c r="F110" s="4">
        <f t="shared" si="5"/>
        <v>1.4170000000000016</v>
      </c>
      <c r="G110" s="12">
        <v>2023</v>
      </c>
    </row>
    <row r="111" spans="1:7" x14ac:dyDescent="0.2">
      <c r="A111" s="18">
        <v>44927.714832175923</v>
      </c>
      <c r="B111" s="4">
        <v>1.1000000000000014</v>
      </c>
      <c r="C111" s="4">
        <v>1.3</v>
      </c>
      <c r="D111" s="4">
        <f t="shared" si="6"/>
        <v>1.4300000000000019</v>
      </c>
      <c r="E111" s="4">
        <f t="shared" si="4"/>
        <v>144.88</v>
      </c>
      <c r="F111" s="4">
        <f t="shared" si="5"/>
        <v>1.4300000000000068</v>
      </c>
      <c r="G111" s="12">
        <v>2023</v>
      </c>
    </row>
    <row r="112" spans="1:7" x14ac:dyDescent="0.2">
      <c r="A112" s="18">
        <v>44927.723124999997</v>
      </c>
      <c r="B112" s="4">
        <v>1.1099999999999994</v>
      </c>
      <c r="C112" s="4">
        <v>1.3</v>
      </c>
      <c r="D112" s="4">
        <f t="shared" si="6"/>
        <v>1.4429999999999994</v>
      </c>
      <c r="E112" s="4">
        <f t="shared" si="4"/>
        <v>144.893</v>
      </c>
      <c r="F112" s="4">
        <f t="shared" si="5"/>
        <v>1.4430000000000121</v>
      </c>
      <c r="G112" s="12">
        <v>2023</v>
      </c>
    </row>
    <row r="113" spans="1:7" x14ac:dyDescent="0.2">
      <c r="A113" s="18">
        <v>44927.736064814817</v>
      </c>
      <c r="B113" s="4">
        <v>1.1200000000000045</v>
      </c>
      <c r="C113" s="4">
        <v>1.3</v>
      </c>
      <c r="D113" s="4">
        <f t="shared" si="6"/>
        <v>1.456000000000006</v>
      </c>
      <c r="E113" s="4">
        <f t="shared" si="4"/>
        <v>144.90600000000001</v>
      </c>
      <c r="F113" s="4">
        <f t="shared" si="5"/>
        <v>1.4560000000000173</v>
      </c>
      <c r="G113" s="12">
        <v>2023</v>
      </c>
    </row>
    <row r="114" spans="1:7" x14ac:dyDescent="0.2">
      <c r="A114" s="18">
        <v>44927.758072916666</v>
      </c>
      <c r="B114" s="4">
        <v>1.1300000000000026</v>
      </c>
      <c r="C114" s="4">
        <v>1.3</v>
      </c>
      <c r="D114" s="4">
        <f t="shared" si="6"/>
        <v>1.4690000000000034</v>
      </c>
      <c r="E114" s="4">
        <f t="shared" si="4"/>
        <v>144.91899999999998</v>
      </c>
      <c r="F114" s="4">
        <f t="shared" si="5"/>
        <v>1.4689999999999941</v>
      </c>
      <c r="G114" s="12">
        <v>2023</v>
      </c>
    </row>
    <row r="115" spans="1:7" x14ac:dyDescent="0.2">
      <c r="A115" s="18">
        <v>44927.774450231482</v>
      </c>
      <c r="B115" s="4">
        <v>1.1400000000000006</v>
      </c>
      <c r="C115" s="4">
        <v>1.3</v>
      </c>
      <c r="D115" s="4">
        <f t="shared" si="6"/>
        <v>1.4820000000000009</v>
      </c>
      <c r="E115" s="4">
        <f t="shared" si="4"/>
        <v>144.93199999999999</v>
      </c>
      <c r="F115" s="4">
        <f t="shared" si="5"/>
        <v>1.4819999999999993</v>
      </c>
      <c r="G115" s="12">
        <v>2023</v>
      </c>
    </row>
    <row r="116" spans="1:7" x14ac:dyDescent="0.2">
      <c r="A116" s="18">
        <v>44927.811961805557</v>
      </c>
      <c r="B116" s="4">
        <v>1.1499999999999986</v>
      </c>
      <c r="C116" s="4">
        <v>1.3</v>
      </c>
      <c r="D116" s="4">
        <f t="shared" si="6"/>
        <v>1.4949999999999981</v>
      </c>
      <c r="E116" s="4">
        <f t="shared" si="4"/>
        <v>144.94499999999999</v>
      </c>
      <c r="F116" s="4">
        <f t="shared" si="5"/>
        <v>1.4950000000000045</v>
      </c>
      <c r="G116" s="12">
        <v>2023</v>
      </c>
    </row>
    <row r="117" spans="1:7" x14ac:dyDescent="0.2">
      <c r="A117" s="18">
        <v>44927.839930555558</v>
      </c>
      <c r="B117" s="4">
        <v>1.1600000000000037</v>
      </c>
      <c r="C117" s="4">
        <v>1.3</v>
      </c>
      <c r="D117" s="4">
        <f t="shared" si="6"/>
        <v>1.5080000000000049</v>
      </c>
      <c r="E117" s="4">
        <f t="shared" si="4"/>
        <v>144.958</v>
      </c>
      <c r="F117" s="4">
        <f t="shared" si="5"/>
        <v>1.5080000000000098</v>
      </c>
      <c r="G117" s="12">
        <v>2023</v>
      </c>
    </row>
    <row r="118" spans="1:7" x14ac:dyDescent="0.2">
      <c r="A118" s="18">
        <v>44927.86804976852</v>
      </c>
      <c r="B118" s="4">
        <v>1.1700000000000017</v>
      </c>
      <c r="C118" s="4">
        <v>1.3</v>
      </c>
      <c r="D118" s="4">
        <f t="shared" si="6"/>
        <v>1.5210000000000024</v>
      </c>
      <c r="E118" s="4">
        <f t="shared" si="4"/>
        <v>144.971</v>
      </c>
      <c r="F118" s="4">
        <f t="shared" si="5"/>
        <v>1.521000000000015</v>
      </c>
      <c r="G118" s="12">
        <v>2023</v>
      </c>
    </row>
    <row r="119" spans="1:7" x14ac:dyDescent="0.2">
      <c r="A119" s="18">
        <v>44927.911053240743</v>
      </c>
      <c r="B119" s="4">
        <v>1.1799999999999997</v>
      </c>
      <c r="C119" s="4">
        <v>1.3</v>
      </c>
      <c r="D119" s="4">
        <f t="shared" si="6"/>
        <v>1.5339999999999996</v>
      </c>
      <c r="E119" s="4">
        <f t="shared" si="4"/>
        <v>144.98399999999998</v>
      </c>
      <c r="F119" s="4">
        <f t="shared" si="5"/>
        <v>1.5339999999999918</v>
      </c>
      <c r="G119" s="12">
        <v>2023</v>
      </c>
    </row>
    <row r="120" spans="1:7" x14ac:dyDescent="0.2">
      <c r="A120" s="18">
        <v>44927.962563657406</v>
      </c>
      <c r="B120" s="4">
        <v>1.1900000000000048</v>
      </c>
      <c r="C120" s="4">
        <v>1.3</v>
      </c>
      <c r="D120" s="4">
        <f t="shared" si="6"/>
        <v>1.5470000000000064</v>
      </c>
      <c r="E120" s="4">
        <f t="shared" si="4"/>
        <v>144.99699999999999</v>
      </c>
      <c r="F120" s="4">
        <f t="shared" si="5"/>
        <v>1.546999999999997</v>
      </c>
      <c r="G120" s="12">
        <v>2023</v>
      </c>
    </row>
    <row r="121" spans="1:7" x14ac:dyDescent="0.2">
      <c r="A121" s="18">
        <v>44929.405931712965</v>
      </c>
      <c r="B121" s="4">
        <v>1.2000000000000028</v>
      </c>
      <c r="C121" s="4">
        <v>1.3</v>
      </c>
      <c r="D121" s="4">
        <f t="shared" si="6"/>
        <v>1.5600000000000038</v>
      </c>
      <c r="E121" s="4">
        <f t="shared" si="4"/>
        <v>145.01</v>
      </c>
      <c r="F121" s="4">
        <f t="shared" si="5"/>
        <v>1.5600000000000023</v>
      </c>
      <c r="G121" s="12">
        <v>2023</v>
      </c>
    </row>
    <row r="122" spans="1:7" x14ac:dyDescent="0.2">
      <c r="A122" s="18">
        <v>44929.445040509258</v>
      </c>
      <c r="B122" s="4">
        <v>1.2100000000000009</v>
      </c>
      <c r="C122" s="4">
        <v>1.3</v>
      </c>
      <c r="D122" s="4">
        <f t="shared" si="6"/>
        <v>1.5730000000000011</v>
      </c>
      <c r="E122" s="4">
        <f t="shared" si="4"/>
        <v>145.023</v>
      </c>
      <c r="F122" s="4">
        <f t="shared" si="5"/>
        <v>1.5730000000000075</v>
      </c>
      <c r="G122" s="12">
        <v>2023</v>
      </c>
    </row>
    <row r="123" spans="1:7" x14ac:dyDescent="0.2">
      <c r="A123" s="18">
        <v>44931.802019675924</v>
      </c>
      <c r="B123" s="4">
        <v>1.2199999999999989</v>
      </c>
      <c r="C123" s="4">
        <v>1.3</v>
      </c>
      <c r="D123" s="4">
        <f t="shared" si="6"/>
        <v>1.5859999999999985</v>
      </c>
      <c r="E123" s="4">
        <f t="shared" si="4"/>
        <v>145.036</v>
      </c>
      <c r="F123" s="4">
        <f t="shared" si="5"/>
        <v>1.5860000000000127</v>
      </c>
      <c r="G123" s="12">
        <v>2023</v>
      </c>
    </row>
    <row r="124" spans="1:7" x14ac:dyDescent="0.2">
      <c r="A124" s="18">
        <v>44931.944600694442</v>
      </c>
      <c r="B124" s="4">
        <v>1.230000000000004</v>
      </c>
      <c r="C124" s="4">
        <v>1.3</v>
      </c>
      <c r="D124" s="4">
        <f t="shared" si="6"/>
        <v>1.5990000000000053</v>
      </c>
      <c r="E124" s="4">
        <f t="shared" si="4"/>
        <v>145.04900000000001</v>
      </c>
      <c r="F124" s="4">
        <f t="shared" si="5"/>
        <v>1.599000000000018</v>
      </c>
      <c r="G124" s="12">
        <v>2023</v>
      </c>
    </row>
    <row r="125" spans="1:7" x14ac:dyDescent="0.2">
      <c r="A125" s="18">
        <v>44931.947725694445</v>
      </c>
      <c r="B125" s="4">
        <v>1.240000000000002</v>
      </c>
      <c r="C125" s="4">
        <v>1.3</v>
      </c>
      <c r="D125" s="4">
        <f t="shared" si="6"/>
        <v>1.6120000000000025</v>
      </c>
      <c r="E125" s="4">
        <f t="shared" si="4"/>
        <v>145.06199999999998</v>
      </c>
      <c r="F125" s="4">
        <f t="shared" si="5"/>
        <v>1.6119999999999948</v>
      </c>
      <c r="G125" s="12">
        <v>2023</v>
      </c>
    </row>
    <row r="126" spans="1:7" x14ac:dyDescent="0.2">
      <c r="A126" s="18">
        <v>44931.956244212961</v>
      </c>
      <c r="B126" s="4">
        <v>1.25</v>
      </c>
      <c r="C126" s="4">
        <v>1.3</v>
      </c>
      <c r="D126" s="4">
        <f t="shared" si="6"/>
        <v>1.625</v>
      </c>
      <c r="E126" s="4">
        <f t="shared" si="4"/>
        <v>145.07499999999999</v>
      </c>
      <c r="F126" s="4">
        <f t="shared" si="5"/>
        <v>1.625</v>
      </c>
      <c r="G126" s="12">
        <v>2023</v>
      </c>
    </row>
    <row r="127" spans="1:7" x14ac:dyDescent="0.2">
      <c r="A127" s="18">
        <v>44931.986168981479</v>
      </c>
      <c r="B127" s="4">
        <v>1.2600000000000051</v>
      </c>
      <c r="C127" s="4">
        <v>1.3</v>
      </c>
      <c r="D127" s="4">
        <f t="shared" si="6"/>
        <v>1.6380000000000068</v>
      </c>
      <c r="E127" s="4">
        <f t="shared" si="4"/>
        <v>145.08799999999999</v>
      </c>
      <c r="F127" s="4">
        <f t="shared" si="5"/>
        <v>1.6380000000000052</v>
      </c>
      <c r="G127" s="12">
        <v>2023</v>
      </c>
    </row>
    <row r="128" spans="1:7" x14ac:dyDescent="0.2">
      <c r="A128" s="18">
        <v>44936.804652777777</v>
      </c>
      <c r="B128" s="4">
        <v>1.2700000000000031</v>
      </c>
      <c r="C128" s="4">
        <v>1.3</v>
      </c>
      <c r="D128" s="4">
        <f t="shared" si="6"/>
        <v>1.651000000000004</v>
      </c>
      <c r="E128" s="4">
        <f t="shared" si="4"/>
        <v>145.101</v>
      </c>
      <c r="F128" s="4">
        <f t="shared" si="5"/>
        <v>1.6510000000000105</v>
      </c>
      <c r="G128" s="12">
        <v>2023</v>
      </c>
    </row>
    <row r="129" spans="1:7" x14ac:dyDescent="0.2">
      <c r="A129" s="18">
        <v>44936.807725694445</v>
      </c>
      <c r="B129" s="4">
        <v>1.2800000000000011</v>
      </c>
      <c r="C129" s="4">
        <v>1.3</v>
      </c>
      <c r="D129" s="4">
        <f t="shared" si="6"/>
        <v>1.6640000000000015</v>
      </c>
      <c r="E129" s="4">
        <f t="shared" si="4"/>
        <v>145.11399999999998</v>
      </c>
      <c r="F129" s="4">
        <f t="shared" si="5"/>
        <v>1.6639999999999873</v>
      </c>
      <c r="G129" s="12">
        <v>2023</v>
      </c>
    </row>
    <row r="130" spans="1:7" x14ac:dyDescent="0.2">
      <c r="A130" s="18">
        <v>44936.812002314815</v>
      </c>
      <c r="B130" s="4">
        <v>1.2899999999999991</v>
      </c>
      <c r="C130" s="4">
        <v>1.3</v>
      </c>
      <c r="D130" s="4">
        <f t="shared" si="6"/>
        <v>1.6769999999999989</v>
      </c>
      <c r="E130" s="4">
        <f t="shared" si="4"/>
        <v>145.12699999999998</v>
      </c>
      <c r="F130" s="4">
        <f t="shared" si="5"/>
        <v>1.6769999999999925</v>
      </c>
      <c r="G130" s="12">
        <v>2023</v>
      </c>
    </row>
    <row r="131" spans="1:7" x14ac:dyDescent="0.2">
      <c r="A131" s="18">
        <v>44936.855219907404</v>
      </c>
      <c r="B131" s="4">
        <v>1.3000000000000043</v>
      </c>
      <c r="C131" s="4">
        <v>1.3</v>
      </c>
      <c r="D131" s="4">
        <f t="shared" si="6"/>
        <v>1.6900000000000055</v>
      </c>
      <c r="E131" s="4">
        <f t="shared" ref="E131:E194" si="7">D131+143.45</f>
        <v>145.13999999999999</v>
      </c>
      <c r="F131" s="4">
        <f t="shared" ref="F131:F194" si="8">E131-143.45</f>
        <v>1.6899999999999977</v>
      </c>
      <c r="G131" s="12">
        <v>2023</v>
      </c>
    </row>
    <row r="132" spans="1:7" x14ac:dyDescent="0.2">
      <c r="A132" s="18">
        <v>44936.864699074074</v>
      </c>
      <c r="B132" s="4">
        <v>1.3100000000000023</v>
      </c>
      <c r="C132" s="4">
        <v>1.3</v>
      </c>
      <c r="D132" s="4">
        <f t="shared" si="6"/>
        <v>1.703000000000003</v>
      </c>
      <c r="E132" s="4">
        <f t="shared" si="7"/>
        <v>145.15299999999999</v>
      </c>
      <c r="F132" s="4">
        <f t="shared" si="8"/>
        <v>1.703000000000003</v>
      </c>
      <c r="G132" s="12">
        <v>2023</v>
      </c>
    </row>
    <row r="133" spans="1:7" x14ac:dyDescent="0.2">
      <c r="A133" s="18">
        <v>44936.888773148145</v>
      </c>
      <c r="B133" s="4">
        <v>1.3200000000000003</v>
      </c>
      <c r="C133" s="4">
        <v>1.3</v>
      </c>
      <c r="D133" s="4">
        <f t="shared" si="6"/>
        <v>1.7160000000000004</v>
      </c>
      <c r="E133" s="4">
        <f t="shared" si="7"/>
        <v>145.166</v>
      </c>
      <c r="F133" s="4">
        <f t="shared" si="8"/>
        <v>1.7160000000000082</v>
      </c>
      <c r="G133" s="12">
        <v>2023</v>
      </c>
    </row>
    <row r="134" spans="1:7" x14ac:dyDescent="0.2">
      <c r="A134" s="18">
        <v>44936.899103009258</v>
      </c>
      <c r="B134" s="4">
        <v>1.3300000000000054</v>
      </c>
      <c r="C134" s="4">
        <v>1.3</v>
      </c>
      <c r="D134" s="4">
        <f t="shared" si="6"/>
        <v>1.729000000000007</v>
      </c>
      <c r="E134" s="4">
        <f t="shared" si="7"/>
        <v>145.179</v>
      </c>
      <c r="F134" s="4">
        <f t="shared" si="8"/>
        <v>1.7290000000000134</v>
      </c>
      <c r="G134" s="12">
        <v>2023</v>
      </c>
    </row>
    <row r="135" spans="1:7" x14ac:dyDescent="0.2">
      <c r="A135" s="18">
        <v>44942.617818287035</v>
      </c>
      <c r="B135" s="4">
        <v>1.3400000000000034</v>
      </c>
      <c r="C135" s="4">
        <v>1.3</v>
      </c>
      <c r="D135" s="4">
        <f t="shared" si="6"/>
        <v>1.7420000000000044</v>
      </c>
      <c r="E135" s="4">
        <f t="shared" si="7"/>
        <v>145.19200000000001</v>
      </c>
      <c r="F135" s="4">
        <f t="shared" si="8"/>
        <v>1.7420000000000186</v>
      </c>
      <c r="G135" s="12">
        <v>2023</v>
      </c>
    </row>
    <row r="136" spans="1:7" x14ac:dyDescent="0.2">
      <c r="A136" s="18">
        <v>44942.833472222221</v>
      </c>
      <c r="B136" s="4">
        <v>1.3500000000000014</v>
      </c>
      <c r="C136" s="4">
        <v>1.3</v>
      </c>
      <c r="D136" s="4">
        <f t="shared" si="6"/>
        <v>1.7550000000000019</v>
      </c>
      <c r="E136" s="4">
        <f t="shared" si="7"/>
        <v>145.20499999999998</v>
      </c>
      <c r="F136" s="4">
        <f t="shared" si="8"/>
        <v>1.7549999999999955</v>
      </c>
      <c r="G136" s="12">
        <v>2023</v>
      </c>
    </row>
    <row r="137" spans="1:7" x14ac:dyDescent="0.2">
      <c r="A137" s="18">
        <v>44942.858593750003</v>
      </c>
      <c r="B137" s="4">
        <v>1.3599999999999994</v>
      </c>
      <c r="C137" s="4">
        <v>1.3</v>
      </c>
      <c r="D137" s="4">
        <f t="shared" si="6"/>
        <v>1.7679999999999993</v>
      </c>
      <c r="E137" s="4">
        <f t="shared" si="7"/>
        <v>145.21799999999999</v>
      </c>
      <c r="F137" s="4">
        <f t="shared" si="8"/>
        <v>1.7680000000000007</v>
      </c>
      <c r="G137" s="12">
        <v>2023</v>
      </c>
    </row>
    <row r="138" spans="1:7" x14ac:dyDescent="0.2">
      <c r="A138" s="18">
        <v>44942.864473379632</v>
      </c>
      <c r="B138" s="4">
        <v>1.3700000000000045</v>
      </c>
      <c r="C138" s="4">
        <v>1.3</v>
      </c>
      <c r="D138" s="4">
        <f t="shared" si="6"/>
        <v>1.7810000000000059</v>
      </c>
      <c r="E138" s="4">
        <f t="shared" si="7"/>
        <v>145.23099999999999</v>
      </c>
      <c r="F138" s="4">
        <f t="shared" si="8"/>
        <v>1.7810000000000059</v>
      </c>
      <c r="G138" s="12">
        <v>2023</v>
      </c>
    </row>
    <row r="139" spans="1:7" x14ac:dyDescent="0.2">
      <c r="A139" s="18">
        <v>44942.874091435187</v>
      </c>
      <c r="B139" s="4">
        <v>1.3800000000000026</v>
      </c>
      <c r="C139" s="4">
        <v>1.3</v>
      </c>
      <c r="D139" s="4">
        <f t="shared" si="6"/>
        <v>1.7940000000000034</v>
      </c>
      <c r="E139" s="4">
        <f t="shared" si="7"/>
        <v>145.244</v>
      </c>
      <c r="F139" s="4">
        <f t="shared" si="8"/>
        <v>1.7940000000000111</v>
      </c>
      <c r="G139" s="12">
        <v>2023</v>
      </c>
    </row>
    <row r="140" spans="1:7" x14ac:dyDescent="0.2">
      <c r="A140" s="18">
        <v>44942.88058449074</v>
      </c>
      <c r="B140" s="4">
        <v>1.3900000000000006</v>
      </c>
      <c r="C140" s="4">
        <v>1.3</v>
      </c>
      <c r="D140" s="4">
        <f t="shared" si="6"/>
        <v>1.8070000000000008</v>
      </c>
      <c r="E140" s="4">
        <f t="shared" si="7"/>
        <v>145.25699999999998</v>
      </c>
      <c r="F140" s="4">
        <f t="shared" si="8"/>
        <v>1.8069999999999879</v>
      </c>
      <c r="G140" s="12">
        <v>2023</v>
      </c>
    </row>
    <row r="141" spans="1:7" x14ac:dyDescent="0.2">
      <c r="A141" s="18">
        <v>44942.887499999997</v>
      </c>
      <c r="B141" s="4">
        <v>1.3999999999999986</v>
      </c>
      <c r="C141" s="4">
        <v>1.3</v>
      </c>
      <c r="D141" s="4">
        <f t="shared" si="6"/>
        <v>1.8199999999999983</v>
      </c>
      <c r="E141" s="4">
        <f t="shared" si="7"/>
        <v>145.26999999999998</v>
      </c>
      <c r="F141" s="4">
        <f t="shared" si="8"/>
        <v>1.8199999999999932</v>
      </c>
      <c r="G141" s="12">
        <v>2023</v>
      </c>
    </row>
    <row r="142" spans="1:7" x14ac:dyDescent="0.2">
      <c r="A142" s="18">
        <v>44942.891267361112</v>
      </c>
      <c r="B142" s="4">
        <v>1.4100000000000037</v>
      </c>
      <c r="C142" s="4">
        <v>1.3</v>
      </c>
      <c r="D142" s="4">
        <f t="shared" si="6"/>
        <v>1.8330000000000048</v>
      </c>
      <c r="E142" s="4">
        <f t="shared" si="7"/>
        <v>145.28299999999999</v>
      </c>
      <c r="F142" s="4">
        <f t="shared" si="8"/>
        <v>1.8329999999999984</v>
      </c>
      <c r="G142" s="12">
        <v>2023</v>
      </c>
    </row>
    <row r="143" spans="1:7" x14ac:dyDescent="0.2">
      <c r="A143" s="18">
        <v>44942.894155092596</v>
      </c>
      <c r="B143" s="4">
        <v>1.4200000000000017</v>
      </c>
      <c r="C143" s="4">
        <v>1.3</v>
      </c>
      <c r="D143" s="4">
        <f t="shared" si="6"/>
        <v>1.8460000000000023</v>
      </c>
      <c r="E143" s="4">
        <f t="shared" si="7"/>
        <v>145.29599999999999</v>
      </c>
      <c r="F143" s="4">
        <f t="shared" si="8"/>
        <v>1.8460000000000036</v>
      </c>
      <c r="G143" s="12">
        <v>2023</v>
      </c>
    </row>
    <row r="144" spans="1:7" x14ac:dyDescent="0.2">
      <c r="A144" s="18">
        <v>44942.897540509257</v>
      </c>
      <c r="B144" s="4">
        <v>1.4299999999999997</v>
      </c>
      <c r="C144" s="4">
        <v>1.3</v>
      </c>
      <c r="D144" s="4">
        <f t="shared" si="6"/>
        <v>1.8589999999999998</v>
      </c>
      <c r="E144" s="4">
        <f t="shared" si="7"/>
        <v>145.309</v>
      </c>
      <c r="F144" s="4">
        <f t="shared" si="8"/>
        <v>1.8590000000000089</v>
      </c>
      <c r="G144" s="12">
        <v>2023</v>
      </c>
    </row>
    <row r="145" spans="1:7" x14ac:dyDescent="0.2">
      <c r="A145" s="18">
        <v>44942.912910879626</v>
      </c>
      <c r="B145" s="4">
        <v>1.4400000000000048</v>
      </c>
      <c r="C145" s="4">
        <v>1.3</v>
      </c>
      <c r="D145" s="4">
        <f t="shared" si="6"/>
        <v>1.8720000000000063</v>
      </c>
      <c r="E145" s="4">
        <f t="shared" si="7"/>
        <v>145.322</v>
      </c>
      <c r="F145" s="4">
        <f t="shared" si="8"/>
        <v>1.8720000000000141</v>
      </c>
      <c r="G145" s="12">
        <v>2023</v>
      </c>
    </row>
    <row r="146" spans="1:7" x14ac:dyDescent="0.2">
      <c r="A146" s="18">
        <v>44942.914866898151</v>
      </c>
      <c r="B146" s="4">
        <v>1.4500000000000028</v>
      </c>
      <c r="C146" s="4">
        <v>1.3</v>
      </c>
      <c r="D146" s="4">
        <f t="shared" si="6"/>
        <v>1.8850000000000038</v>
      </c>
      <c r="E146" s="4">
        <f t="shared" si="7"/>
        <v>145.33499999999998</v>
      </c>
      <c r="F146" s="4">
        <f t="shared" si="8"/>
        <v>1.8849999999999909</v>
      </c>
      <c r="G146" s="12">
        <v>2023</v>
      </c>
    </row>
    <row r="147" spans="1:7" x14ac:dyDescent="0.2">
      <c r="A147" s="18">
        <v>44942.918020833335</v>
      </c>
      <c r="B147" s="4">
        <v>1.4600000000000009</v>
      </c>
      <c r="C147" s="4">
        <v>1.3</v>
      </c>
      <c r="D147" s="4">
        <f t="shared" si="6"/>
        <v>1.8980000000000012</v>
      </c>
      <c r="E147" s="4">
        <f t="shared" si="7"/>
        <v>145.34799999999998</v>
      </c>
      <c r="F147" s="4">
        <f t="shared" si="8"/>
        <v>1.8979999999999961</v>
      </c>
      <c r="G147" s="12">
        <v>2023</v>
      </c>
    </row>
    <row r="148" spans="1:7" x14ac:dyDescent="0.2">
      <c r="A148" s="18">
        <v>44942.921041666668</v>
      </c>
      <c r="B148" s="4">
        <v>1.4699999999999989</v>
      </c>
      <c r="C148" s="4">
        <v>1.3</v>
      </c>
      <c r="D148" s="4">
        <f t="shared" si="6"/>
        <v>1.9109999999999985</v>
      </c>
      <c r="E148" s="4">
        <f t="shared" si="7"/>
        <v>145.36099999999999</v>
      </c>
      <c r="F148" s="4">
        <f t="shared" si="8"/>
        <v>1.9110000000000014</v>
      </c>
      <c r="G148" s="12">
        <v>2023</v>
      </c>
    </row>
    <row r="149" spans="1:7" x14ac:dyDescent="0.2">
      <c r="A149" s="18">
        <v>44942.92379050926</v>
      </c>
      <c r="B149" s="4">
        <v>1.480000000000004</v>
      </c>
      <c r="C149" s="4">
        <v>1.3</v>
      </c>
      <c r="D149" s="4">
        <f t="shared" si="6"/>
        <v>1.9240000000000053</v>
      </c>
      <c r="E149" s="4">
        <f t="shared" si="7"/>
        <v>145.374</v>
      </c>
      <c r="F149" s="4">
        <f t="shared" si="8"/>
        <v>1.9240000000000066</v>
      </c>
      <c r="G149" s="12">
        <v>2023</v>
      </c>
    </row>
    <row r="150" spans="1:7" x14ac:dyDescent="0.2">
      <c r="A150" s="18">
        <v>44942.925758101854</v>
      </c>
      <c r="B150" s="4">
        <v>1.490000000000002</v>
      </c>
      <c r="C150" s="4">
        <v>1.3</v>
      </c>
      <c r="D150" s="4">
        <f t="shared" si="6"/>
        <v>1.9370000000000027</v>
      </c>
      <c r="E150" s="4">
        <f t="shared" si="7"/>
        <v>145.387</v>
      </c>
      <c r="F150" s="4">
        <f t="shared" si="8"/>
        <v>1.9370000000000118</v>
      </c>
      <c r="G150" s="12">
        <v>2023</v>
      </c>
    </row>
    <row r="151" spans="1:7" x14ac:dyDescent="0.2">
      <c r="A151" s="18">
        <v>44942.928530092591</v>
      </c>
      <c r="B151" s="4">
        <v>1.5</v>
      </c>
      <c r="C151" s="4">
        <v>1.3</v>
      </c>
      <c r="D151" s="4">
        <f t="shared" si="6"/>
        <v>1.9500000000000002</v>
      </c>
      <c r="E151" s="4">
        <f t="shared" si="7"/>
        <v>145.39999999999998</v>
      </c>
      <c r="F151" s="4">
        <f t="shared" si="8"/>
        <v>1.9499999999999886</v>
      </c>
      <c r="G151" s="12">
        <v>2023</v>
      </c>
    </row>
    <row r="152" spans="1:7" x14ac:dyDescent="0.2">
      <c r="A152" s="18">
        <v>44942.933622685188</v>
      </c>
      <c r="B152" s="4">
        <v>1.5100000000000051</v>
      </c>
      <c r="C152" s="4">
        <v>1.3</v>
      </c>
      <c r="D152" s="4">
        <f t="shared" si="6"/>
        <v>1.9630000000000067</v>
      </c>
      <c r="E152" s="4">
        <f t="shared" si="7"/>
        <v>145.41299999999998</v>
      </c>
      <c r="F152" s="4">
        <f t="shared" si="8"/>
        <v>1.9629999999999939</v>
      </c>
      <c r="G152" s="12">
        <v>2023</v>
      </c>
    </row>
    <row r="153" spans="1:7" x14ac:dyDescent="0.2">
      <c r="A153" s="18">
        <v>44942.94308449074</v>
      </c>
      <c r="B153" s="4">
        <v>1.5200000000000031</v>
      </c>
      <c r="C153" s="4">
        <v>1.3</v>
      </c>
      <c r="D153" s="4">
        <f t="shared" si="6"/>
        <v>1.9760000000000042</v>
      </c>
      <c r="E153" s="4">
        <f t="shared" si="7"/>
        <v>145.42599999999999</v>
      </c>
      <c r="F153" s="4">
        <f t="shared" si="8"/>
        <v>1.9759999999999991</v>
      </c>
      <c r="G153" s="12">
        <v>2023</v>
      </c>
    </row>
    <row r="154" spans="1:7" x14ac:dyDescent="0.2">
      <c r="A154" s="18">
        <v>44942.946087962962</v>
      </c>
      <c r="B154" s="4">
        <v>1.5300000000000011</v>
      </c>
      <c r="C154" s="4">
        <v>1.3</v>
      </c>
      <c r="D154" s="4">
        <f t="shared" si="6"/>
        <v>1.9890000000000017</v>
      </c>
      <c r="E154" s="4">
        <f t="shared" si="7"/>
        <v>145.43899999999999</v>
      </c>
      <c r="F154" s="4">
        <f t="shared" si="8"/>
        <v>1.9890000000000043</v>
      </c>
      <c r="G154" s="12">
        <v>2023</v>
      </c>
    </row>
    <row r="155" spans="1:7" x14ac:dyDescent="0.2">
      <c r="A155" s="18">
        <v>44942.948362268522</v>
      </c>
      <c r="B155" s="4">
        <v>1.5399999999999991</v>
      </c>
      <c r="C155" s="4">
        <v>1.3</v>
      </c>
      <c r="D155" s="4">
        <f t="shared" si="6"/>
        <v>2.0019999999999989</v>
      </c>
      <c r="E155" s="4">
        <f t="shared" si="7"/>
        <v>145.452</v>
      </c>
      <c r="F155" s="4">
        <f t="shared" si="8"/>
        <v>2.0020000000000095</v>
      </c>
      <c r="G155" s="12">
        <v>2023</v>
      </c>
    </row>
    <row r="156" spans="1:7" x14ac:dyDescent="0.2">
      <c r="A156" s="18">
        <v>44942.950312499997</v>
      </c>
      <c r="B156" s="4">
        <v>1.5500000000000043</v>
      </c>
      <c r="C156" s="4">
        <v>1.3</v>
      </c>
      <c r="D156" s="4">
        <f t="shared" ref="D156:D219" si="9">B156*C156</f>
        <v>2.0150000000000055</v>
      </c>
      <c r="E156" s="4">
        <f t="shared" si="7"/>
        <v>145.465</v>
      </c>
      <c r="F156" s="4">
        <f t="shared" si="8"/>
        <v>2.0150000000000148</v>
      </c>
      <c r="G156" s="12">
        <v>2023</v>
      </c>
    </row>
    <row r="157" spans="1:7" x14ac:dyDescent="0.2">
      <c r="A157" s="18">
        <v>44942.952957175927</v>
      </c>
      <c r="B157" s="4">
        <v>1.5600000000000023</v>
      </c>
      <c r="C157" s="4">
        <v>1.3</v>
      </c>
      <c r="D157" s="4">
        <f t="shared" si="9"/>
        <v>2.0280000000000031</v>
      </c>
      <c r="E157" s="4">
        <f t="shared" si="7"/>
        <v>145.47799999999998</v>
      </c>
      <c r="F157" s="4">
        <f t="shared" si="8"/>
        <v>2.0279999999999916</v>
      </c>
      <c r="G157" s="12">
        <v>2023</v>
      </c>
    </row>
    <row r="158" spans="1:7" x14ac:dyDescent="0.2">
      <c r="A158" s="18">
        <v>44942.955370370371</v>
      </c>
      <c r="B158" s="4">
        <v>1.5700000000000003</v>
      </c>
      <c r="C158" s="4">
        <v>1.3</v>
      </c>
      <c r="D158" s="4">
        <f t="shared" si="9"/>
        <v>2.0410000000000004</v>
      </c>
      <c r="E158" s="4">
        <f t="shared" si="7"/>
        <v>145.49099999999999</v>
      </c>
      <c r="F158" s="4">
        <f t="shared" si="8"/>
        <v>2.0409999999999968</v>
      </c>
      <c r="G158" s="12">
        <v>2023</v>
      </c>
    </row>
    <row r="159" spans="1:7" x14ac:dyDescent="0.2">
      <c r="A159" s="18">
        <v>44942.976799768519</v>
      </c>
      <c r="B159" s="4">
        <v>1.5800000000000054</v>
      </c>
      <c r="C159" s="4">
        <v>1.3</v>
      </c>
      <c r="D159" s="4">
        <f t="shared" si="9"/>
        <v>2.0540000000000069</v>
      </c>
      <c r="E159" s="4">
        <f t="shared" si="7"/>
        <v>145.50399999999999</v>
      </c>
      <c r="F159" s="4">
        <f t="shared" si="8"/>
        <v>2.054000000000002</v>
      </c>
      <c r="G159" s="12">
        <v>2023</v>
      </c>
    </row>
    <row r="160" spans="1:7" x14ac:dyDescent="0.2">
      <c r="A160" s="18">
        <v>44942.987332175922</v>
      </c>
      <c r="B160" s="4">
        <v>1.5900000000000034</v>
      </c>
      <c r="C160" s="4">
        <v>1.3</v>
      </c>
      <c r="D160" s="4">
        <f t="shared" si="9"/>
        <v>2.0670000000000046</v>
      </c>
      <c r="E160" s="4">
        <f t="shared" si="7"/>
        <v>145.517</v>
      </c>
      <c r="F160" s="4">
        <f t="shared" si="8"/>
        <v>2.0670000000000073</v>
      </c>
      <c r="G160" s="12">
        <v>2023</v>
      </c>
    </row>
    <row r="161" spans="1:7" x14ac:dyDescent="0.2">
      <c r="A161" s="18">
        <v>44942.999033564818</v>
      </c>
      <c r="B161" s="4">
        <v>1.6000000000000014</v>
      </c>
      <c r="C161" s="4">
        <v>1.3</v>
      </c>
      <c r="D161" s="4">
        <f t="shared" si="9"/>
        <v>2.0800000000000018</v>
      </c>
      <c r="E161" s="4">
        <f t="shared" si="7"/>
        <v>145.53</v>
      </c>
      <c r="F161" s="4">
        <f t="shared" si="8"/>
        <v>2.0800000000000125</v>
      </c>
      <c r="G161" s="12">
        <v>2023</v>
      </c>
    </row>
    <row r="162" spans="1:7" x14ac:dyDescent="0.2">
      <c r="A162" s="18">
        <v>44943.028315972224</v>
      </c>
      <c r="B162" s="4">
        <v>1.6099999999999994</v>
      </c>
      <c r="C162" s="4">
        <v>1.3</v>
      </c>
      <c r="D162" s="4">
        <f t="shared" si="9"/>
        <v>2.0929999999999995</v>
      </c>
      <c r="E162" s="4">
        <f t="shared" si="7"/>
        <v>145.54299999999998</v>
      </c>
      <c r="F162" s="4">
        <f t="shared" si="8"/>
        <v>2.0929999999999893</v>
      </c>
      <c r="G162" s="12">
        <v>2023</v>
      </c>
    </row>
    <row r="163" spans="1:7" x14ac:dyDescent="0.2">
      <c r="A163" s="18">
        <v>44943.040856481479</v>
      </c>
      <c r="B163" s="4">
        <v>1.6200000000000045</v>
      </c>
      <c r="C163" s="4">
        <v>1.3</v>
      </c>
      <c r="D163" s="4">
        <f t="shared" si="9"/>
        <v>2.1060000000000061</v>
      </c>
      <c r="E163" s="4">
        <f t="shared" si="7"/>
        <v>145.55599999999998</v>
      </c>
      <c r="F163" s="4">
        <f t="shared" si="8"/>
        <v>2.1059999999999945</v>
      </c>
      <c r="G163" s="12">
        <v>2023</v>
      </c>
    </row>
    <row r="164" spans="1:7" x14ac:dyDescent="0.2">
      <c r="A164" s="18">
        <v>44943.050271990738</v>
      </c>
      <c r="B164" s="4">
        <v>1.6300000000000026</v>
      </c>
      <c r="C164" s="4">
        <v>1.3</v>
      </c>
      <c r="D164" s="4">
        <f t="shared" si="9"/>
        <v>2.1190000000000033</v>
      </c>
      <c r="E164" s="4">
        <f t="shared" si="7"/>
        <v>145.56899999999999</v>
      </c>
      <c r="F164" s="4">
        <f t="shared" si="8"/>
        <v>2.1189999999999998</v>
      </c>
      <c r="G164" s="12">
        <v>2023</v>
      </c>
    </row>
    <row r="165" spans="1:7" x14ac:dyDescent="0.2">
      <c r="A165" s="18">
        <v>44943.060185185182</v>
      </c>
      <c r="B165" s="4">
        <v>1.6400000000000006</v>
      </c>
      <c r="C165" s="4">
        <v>1.3</v>
      </c>
      <c r="D165" s="4">
        <f t="shared" si="9"/>
        <v>2.132000000000001</v>
      </c>
      <c r="E165" s="4">
        <f t="shared" si="7"/>
        <v>145.58199999999999</v>
      </c>
      <c r="F165" s="4">
        <f t="shared" si="8"/>
        <v>2.132000000000005</v>
      </c>
      <c r="G165" s="12">
        <v>2023</v>
      </c>
    </row>
    <row r="166" spans="1:7" x14ac:dyDescent="0.2">
      <c r="A166" s="18">
        <v>44943.063634259262</v>
      </c>
      <c r="B166" s="4">
        <v>1.6499999999999986</v>
      </c>
      <c r="C166" s="4">
        <v>1.3</v>
      </c>
      <c r="D166" s="4">
        <f t="shared" si="9"/>
        <v>2.1449999999999982</v>
      </c>
      <c r="E166" s="4">
        <f t="shared" si="7"/>
        <v>145.595</v>
      </c>
      <c r="F166" s="4">
        <f t="shared" si="8"/>
        <v>2.1450000000000102</v>
      </c>
      <c r="G166" s="12">
        <v>2023</v>
      </c>
    </row>
    <row r="167" spans="1:7" x14ac:dyDescent="0.2">
      <c r="A167" s="18">
        <v>44943.069479166668</v>
      </c>
      <c r="B167" s="4">
        <v>1.6600000000000037</v>
      </c>
      <c r="C167" s="4">
        <v>1.3</v>
      </c>
      <c r="D167" s="4">
        <f t="shared" si="9"/>
        <v>2.1580000000000048</v>
      </c>
      <c r="E167" s="4">
        <f t="shared" si="7"/>
        <v>145.608</v>
      </c>
      <c r="F167" s="4">
        <f t="shared" si="8"/>
        <v>2.1580000000000155</v>
      </c>
      <c r="G167" s="12">
        <v>2023</v>
      </c>
    </row>
    <row r="168" spans="1:7" x14ac:dyDescent="0.2">
      <c r="A168" s="18">
        <v>44943.074189814812</v>
      </c>
      <c r="B168" s="4">
        <v>1.6700000000000017</v>
      </c>
      <c r="C168" s="4">
        <v>1.3</v>
      </c>
      <c r="D168" s="4">
        <f t="shared" si="9"/>
        <v>2.1710000000000025</v>
      </c>
      <c r="E168" s="4">
        <f t="shared" si="7"/>
        <v>145.62099999999998</v>
      </c>
      <c r="F168" s="4">
        <f t="shared" si="8"/>
        <v>2.1709999999999923</v>
      </c>
      <c r="G168" s="12">
        <v>2023</v>
      </c>
    </row>
    <row r="169" spans="1:7" x14ac:dyDescent="0.2">
      <c r="A169" s="18">
        <v>44943.078252314815</v>
      </c>
      <c r="B169" s="4">
        <v>1.6799999999999997</v>
      </c>
      <c r="C169" s="4">
        <v>1.3</v>
      </c>
      <c r="D169" s="4">
        <f t="shared" si="9"/>
        <v>2.1839999999999997</v>
      </c>
      <c r="E169" s="4">
        <f t="shared" si="7"/>
        <v>145.63399999999999</v>
      </c>
      <c r="F169" s="4">
        <f t="shared" si="8"/>
        <v>2.1839999999999975</v>
      </c>
      <c r="G169" s="12">
        <v>2023</v>
      </c>
    </row>
    <row r="170" spans="1:7" x14ac:dyDescent="0.2">
      <c r="A170" s="18">
        <v>44943.084184027779</v>
      </c>
      <c r="B170" s="4">
        <v>1.6900000000000048</v>
      </c>
      <c r="C170" s="4">
        <v>1.3</v>
      </c>
      <c r="D170" s="4">
        <f t="shared" si="9"/>
        <v>2.1970000000000063</v>
      </c>
      <c r="E170" s="4">
        <f t="shared" si="7"/>
        <v>145.64699999999999</v>
      </c>
      <c r="F170" s="4">
        <f t="shared" si="8"/>
        <v>2.1970000000000027</v>
      </c>
      <c r="G170" s="12">
        <v>2023</v>
      </c>
    </row>
    <row r="171" spans="1:7" x14ac:dyDescent="0.2">
      <c r="A171" s="18">
        <v>44943.087829861113</v>
      </c>
      <c r="B171" s="4">
        <v>1.7000000000000028</v>
      </c>
      <c r="C171" s="4">
        <v>1.3</v>
      </c>
      <c r="D171" s="4">
        <f t="shared" si="9"/>
        <v>2.210000000000004</v>
      </c>
      <c r="E171" s="4">
        <f t="shared" si="7"/>
        <v>145.66</v>
      </c>
      <c r="F171" s="4">
        <f t="shared" si="8"/>
        <v>2.210000000000008</v>
      </c>
      <c r="G171" s="12">
        <v>2023</v>
      </c>
    </row>
    <row r="172" spans="1:7" x14ac:dyDescent="0.2">
      <c r="A172" s="18">
        <v>44943.092471064818</v>
      </c>
      <c r="B172" s="4">
        <v>1.7100000000000009</v>
      </c>
      <c r="C172" s="4">
        <v>1.3</v>
      </c>
      <c r="D172" s="4">
        <f t="shared" si="9"/>
        <v>2.2230000000000012</v>
      </c>
      <c r="E172" s="4">
        <f t="shared" si="7"/>
        <v>145.673</v>
      </c>
      <c r="F172" s="4">
        <f t="shared" si="8"/>
        <v>2.2230000000000132</v>
      </c>
      <c r="G172" s="12">
        <v>2023</v>
      </c>
    </row>
    <row r="173" spans="1:7" x14ac:dyDescent="0.2">
      <c r="A173" s="18">
        <v>44943.095960648148</v>
      </c>
      <c r="B173" s="4">
        <v>1.7199999999999989</v>
      </c>
      <c r="C173" s="4">
        <v>1.3</v>
      </c>
      <c r="D173" s="4">
        <f t="shared" si="9"/>
        <v>2.2359999999999984</v>
      </c>
      <c r="E173" s="4">
        <f t="shared" si="7"/>
        <v>145.68599999999998</v>
      </c>
      <c r="F173" s="4">
        <f t="shared" si="8"/>
        <v>2.23599999999999</v>
      </c>
      <c r="G173" s="12">
        <v>2023</v>
      </c>
    </row>
    <row r="174" spans="1:7" x14ac:dyDescent="0.2">
      <c r="A174" s="18">
        <v>44943.09865162037</v>
      </c>
      <c r="B174" s="4">
        <v>1.730000000000004</v>
      </c>
      <c r="C174" s="4">
        <v>1.3</v>
      </c>
      <c r="D174" s="4">
        <f t="shared" si="9"/>
        <v>2.2490000000000054</v>
      </c>
      <c r="E174" s="4">
        <f t="shared" si="7"/>
        <v>145.69899999999998</v>
      </c>
      <c r="F174" s="4">
        <f t="shared" si="8"/>
        <v>2.2489999999999952</v>
      </c>
      <c r="G174" s="12">
        <v>2023</v>
      </c>
    </row>
    <row r="175" spans="1:7" x14ac:dyDescent="0.2">
      <c r="A175" s="18">
        <v>44943.102303240739</v>
      </c>
      <c r="B175" s="4">
        <v>1.740000000000002</v>
      </c>
      <c r="C175" s="4">
        <v>1.3</v>
      </c>
      <c r="D175" s="4">
        <f t="shared" si="9"/>
        <v>2.2620000000000027</v>
      </c>
      <c r="E175" s="4">
        <f t="shared" si="7"/>
        <v>145.71199999999999</v>
      </c>
      <c r="F175" s="4">
        <f t="shared" si="8"/>
        <v>2.2620000000000005</v>
      </c>
      <c r="G175" s="12">
        <v>2023</v>
      </c>
    </row>
    <row r="176" spans="1:7" x14ac:dyDescent="0.2">
      <c r="A176" s="18">
        <v>44943.107598379633</v>
      </c>
      <c r="B176" s="4">
        <v>1.75</v>
      </c>
      <c r="C176" s="4">
        <v>1.3</v>
      </c>
      <c r="D176" s="4">
        <f t="shared" si="9"/>
        <v>2.2749999999999999</v>
      </c>
      <c r="E176" s="4">
        <f t="shared" si="7"/>
        <v>145.72499999999999</v>
      </c>
      <c r="F176" s="4">
        <f t="shared" si="8"/>
        <v>2.2750000000000057</v>
      </c>
      <c r="G176" s="12">
        <v>2023</v>
      </c>
    </row>
    <row r="177" spans="1:7" x14ac:dyDescent="0.2">
      <c r="A177" s="18">
        <v>44943.121059027777</v>
      </c>
      <c r="B177" s="4">
        <v>1.7600000000000051</v>
      </c>
      <c r="C177" s="4">
        <v>1.3</v>
      </c>
      <c r="D177" s="4">
        <f t="shared" si="9"/>
        <v>2.2880000000000069</v>
      </c>
      <c r="E177" s="4">
        <f t="shared" si="7"/>
        <v>145.738</v>
      </c>
      <c r="F177" s="4">
        <f t="shared" si="8"/>
        <v>2.2880000000000109</v>
      </c>
      <c r="G177" s="12">
        <v>2023</v>
      </c>
    </row>
    <row r="178" spans="1:7" x14ac:dyDescent="0.2">
      <c r="A178" s="18">
        <v>44943.222008101853</v>
      </c>
      <c r="B178" s="4">
        <v>1.7700000000000031</v>
      </c>
      <c r="C178" s="4">
        <v>1.3</v>
      </c>
      <c r="D178" s="4">
        <f t="shared" si="9"/>
        <v>2.3010000000000042</v>
      </c>
      <c r="E178" s="4">
        <f t="shared" si="7"/>
        <v>145.751</v>
      </c>
      <c r="F178" s="4">
        <f t="shared" si="8"/>
        <v>2.3010000000000161</v>
      </c>
      <c r="G178" s="12">
        <v>2023</v>
      </c>
    </row>
    <row r="179" spans="1:7" x14ac:dyDescent="0.2">
      <c r="A179" s="18">
        <v>44943.273877314816</v>
      </c>
      <c r="B179" s="4">
        <v>1.7800000000000011</v>
      </c>
      <c r="C179" s="4">
        <v>1.3</v>
      </c>
      <c r="D179" s="4">
        <f t="shared" si="9"/>
        <v>2.3140000000000014</v>
      </c>
      <c r="E179" s="4">
        <f t="shared" si="7"/>
        <v>145.76399999999998</v>
      </c>
      <c r="F179" s="4">
        <f t="shared" si="8"/>
        <v>2.313999999999993</v>
      </c>
      <c r="G179" s="12">
        <v>2023</v>
      </c>
    </row>
    <row r="180" spans="1:7" x14ac:dyDescent="0.2">
      <c r="A180" s="18">
        <v>44943.283958333333</v>
      </c>
      <c r="B180" s="4">
        <v>1.7899999999999991</v>
      </c>
      <c r="C180" s="4">
        <v>1.3</v>
      </c>
      <c r="D180" s="4">
        <f t="shared" si="9"/>
        <v>2.3269999999999991</v>
      </c>
      <c r="E180" s="4">
        <f t="shared" si="7"/>
        <v>145.77699999999999</v>
      </c>
      <c r="F180" s="4">
        <f t="shared" si="8"/>
        <v>2.3269999999999982</v>
      </c>
      <c r="G180" s="12">
        <v>2023</v>
      </c>
    </row>
    <row r="181" spans="1:7" x14ac:dyDescent="0.2">
      <c r="A181" s="18">
        <v>44943.505503472225</v>
      </c>
      <c r="B181" s="4">
        <v>1.8000000000000043</v>
      </c>
      <c r="C181" s="4">
        <v>1.3</v>
      </c>
      <c r="D181" s="4">
        <f t="shared" si="9"/>
        <v>2.3400000000000056</v>
      </c>
      <c r="E181" s="4">
        <f t="shared" si="7"/>
        <v>145.79</v>
      </c>
      <c r="F181" s="4">
        <f t="shared" si="8"/>
        <v>2.3400000000000034</v>
      </c>
      <c r="G181" s="12">
        <v>2023</v>
      </c>
    </row>
    <row r="182" spans="1:7" x14ac:dyDescent="0.2">
      <c r="A182" s="18">
        <v>44943.516163194443</v>
      </c>
      <c r="B182" s="4">
        <v>1.8100000000000023</v>
      </c>
      <c r="C182" s="4">
        <v>1.3</v>
      </c>
      <c r="D182" s="4">
        <f t="shared" si="9"/>
        <v>2.3530000000000029</v>
      </c>
      <c r="E182" s="4">
        <f t="shared" si="7"/>
        <v>145.803</v>
      </c>
      <c r="F182" s="4">
        <f t="shared" si="8"/>
        <v>2.3530000000000086</v>
      </c>
      <c r="G182" s="12">
        <v>2023</v>
      </c>
    </row>
    <row r="183" spans="1:7" x14ac:dyDescent="0.2">
      <c r="A183" s="18">
        <v>44943.525775462964</v>
      </c>
      <c r="B183" s="4">
        <v>1.8200000000000003</v>
      </c>
      <c r="C183" s="4">
        <v>1.3</v>
      </c>
      <c r="D183" s="4">
        <f t="shared" si="9"/>
        <v>2.3660000000000005</v>
      </c>
      <c r="E183" s="4">
        <f t="shared" si="7"/>
        <v>145.816</v>
      </c>
      <c r="F183" s="4">
        <f t="shared" si="8"/>
        <v>2.3660000000000139</v>
      </c>
      <c r="G183" s="12">
        <v>2023</v>
      </c>
    </row>
    <row r="184" spans="1:7" x14ac:dyDescent="0.2">
      <c r="A184" s="18">
        <v>44943.52943865741</v>
      </c>
      <c r="B184" s="4">
        <v>1.8300000000000054</v>
      </c>
      <c r="C184" s="4">
        <v>1.3</v>
      </c>
      <c r="D184" s="4">
        <f t="shared" si="9"/>
        <v>2.3790000000000071</v>
      </c>
      <c r="E184" s="4">
        <f t="shared" si="7"/>
        <v>145.82900000000001</v>
      </c>
      <c r="F184" s="4">
        <f t="shared" si="8"/>
        <v>2.3790000000000191</v>
      </c>
      <c r="G184" s="12">
        <v>2023</v>
      </c>
    </row>
    <row r="185" spans="1:7" x14ac:dyDescent="0.2">
      <c r="A185" s="18">
        <v>44943.532488425924</v>
      </c>
      <c r="B185" s="4">
        <v>1.8400000000000034</v>
      </c>
      <c r="C185" s="4">
        <v>1.3</v>
      </c>
      <c r="D185" s="4">
        <f t="shared" si="9"/>
        <v>2.3920000000000043</v>
      </c>
      <c r="E185" s="4">
        <f t="shared" si="7"/>
        <v>145.84199999999998</v>
      </c>
      <c r="F185" s="4">
        <f t="shared" si="8"/>
        <v>2.3919999999999959</v>
      </c>
      <c r="G185" s="12">
        <v>2023</v>
      </c>
    </row>
    <row r="186" spans="1:7" x14ac:dyDescent="0.2">
      <c r="A186" s="18">
        <v>44943.535578703704</v>
      </c>
      <c r="B186" s="4">
        <v>1.8500000000000014</v>
      </c>
      <c r="C186" s="4">
        <v>1.3</v>
      </c>
      <c r="D186" s="4">
        <f t="shared" si="9"/>
        <v>2.405000000000002</v>
      </c>
      <c r="E186" s="4">
        <f t="shared" si="7"/>
        <v>145.85499999999999</v>
      </c>
      <c r="F186" s="4">
        <f t="shared" si="8"/>
        <v>2.4050000000000011</v>
      </c>
      <c r="G186" s="12">
        <v>2023</v>
      </c>
    </row>
    <row r="187" spans="1:7" x14ac:dyDescent="0.2">
      <c r="A187" s="18">
        <v>44943.554612268519</v>
      </c>
      <c r="B187" s="4">
        <v>1.8599999999999994</v>
      </c>
      <c r="C187" s="4">
        <v>1.3</v>
      </c>
      <c r="D187" s="4">
        <f t="shared" si="9"/>
        <v>2.4179999999999993</v>
      </c>
      <c r="E187" s="4">
        <f t="shared" si="7"/>
        <v>145.86799999999999</v>
      </c>
      <c r="F187" s="4">
        <f t="shared" si="8"/>
        <v>2.4180000000000064</v>
      </c>
      <c r="G187" s="12">
        <v>2023</v>
      </c>
    </row>
    <row r="188" spans="1:7" x14ac:dyDescent="0.2">
      <c r="A188" s="18">
        <v>44943.557928240742</v>
      </c>
      <c r="B188" s="4">
        <v>1.8700000000000045</v>
      </c>
      <c r="C188" s="4">
        <v>1.3</v>
      </c>
      <c r="D188" s="4">
        <f t="shared" si="9"/>
        <v>2.4310000000000058</v>
      </c>
      <c r="E188" s="4">
        <f t="shared" si="7"/>
        <v>145.881</v>
      </c>
      <c r="F188" s="4">
        <f t="shared" si="8"/>
        <v>2.4310000000000116</v>
      </c>
      <c r="G188" s="12">
        <v>2023</v>
      </c>
    </row>
    <row r="189" spans="1:7" x14ac:dyDescent="0.2">
      <c r="A189" s="18">
        <v>44943.562112268519</v>
      </c>
      <c r="B189" s="4">
        <v>1.8800000000000026</v>
      </c>
      <c r="C189" s="4">
        <v>1.3</v>
      </c>
      <c r="D189" s="4">
        <f t="shared" si="9"/>
        <v>2.4440000000000035</v>
      </c>
      <c r="E189" s="4">
        <f t="shared" si="7"/>
        <v>145.89400000000001</v>
      </c>
      <c r="F189" s="4">
        <f t="shared" si="8"/>
        <v>2.4440000000000168</v>
      </c>
      <c r="G189" s="12">
        <v>2023</v>
      </c>
    </row>
    <row r="190" spans="1:7" x14ac:dyDescent="0.2">
      <c r="A190" s="18">
        <v>44943.56590277778</v>
      </c>
      <c r="B190" s="4">
        <v>1.8900000000000006</v>
      </c>
      <c r="C190" s="4">
        <v>1.3</v>
      </c>
      <c r="D190" s="4">
        <f t="shared" si="9"/>
        <v>2.4570000000000007</v>
      </c>
      <c r="E190" s="4">
        <f t="shared" si="7"/>
        <v>145.90699999999998</v>
      </c>
      <c r="F190" s="4">
        <f t="shared" si="8"/>
        <v>2.4569999999999936</v>
      </c>
      <c r="G190" s="12">
        <v>2023</v>
      </c>
    </row>
    <row r="191" spans="1:7" x14ac:dyDescent="0.2">
      <c r="A191" s="18">
        <v>44943.57104166667</v>
      </c>
      <c r="B191" s="4">
        <v>1.8999999999999986</v>
      </c>
      <c r="C191" s="4">
        <v>1.3</v>
      </c>
      <c r="D191" s="4">
        <f t="shared" si="9"/>
        <v>2.4699999999999984</v>
      </c>
      <c r="E191" s="4">
        <f t="shared" si="7"/>
        <v>145.91999999999999</v>
      </c>
      <c r="F191" s="4">
        <f t="shared" si="8"/>
        <v>2.4699999999999989</v>
      </c>
      <c r="G191" s="12">
        <v>2023</v>
      </c>
    </row>
    <row r="192" spans="1:7" x14ac:dyDescent="0.2">
      <c r="A192" s="18">
        <v>44943.576614583333</v>
      </c>
      <c r="B192" s="4">
        <v>1.9100000000000037</v>
      </c>
      <c r="C192" s="4">
        <v>1.3</v>
      </c>
      <c r="D192" s="4">
        <f t="shared" si="9"/>
        <v>2.483000000000005</v>
      </c>
      <c r="E192" s="4">
        <f t="shared" si="7"/>
        <v>145.93299999999999</v>
      </c>
      <c r="F192" s="4">
        <f t="shared" si="8"/>
        <v>2.4830000000000041</v>
      </c>
      <c r="G192" s="12">
        <v>2023</v>
      </c>
    </row>
    <row r="193" spans="1:7" x14ac:dyDescent="0.2">
      <c r="A193" s="18">
        <v>44943.594942129632</v>
      </c>
      <c r="B193" s="4">
        <v>1.9200000000000017</v>
      </c>
      <c r="C193" s="4">
        <v>1.3</v>
      </c>
      <c r="D193" s="4">
        <f t="shared" si="9"/>
        <v>2.4960000000000022</v>
      </c>
      <c r="E193" s="4">
        <f t="shared" si="7"/>
        <v>145.946</v>
      </c>
      <c r="F193" s="4">
        <f t="shared" si="8"/>
        <v>2.4960000000000093</v>
      </c>
      <c r="G193" s="12">
        <v>2023</v>
      </c>
    </row>
    <row r="194" spans="1:7" x14ac:dyDescent="0.2">
      <c r="A194" s="18">
        <v>44946.036614583332</v>
      </c>
      <c r="B194" s="4">
        <v>1.9299999999999997</v>
      </c>
      <c r="C194" s="4">
        <v>1.3</v>
      </c>
      <c r="D194" s="4">
        <f t="shared" si="9"/>
        <v>2.5089999999999999</v>
      </c>
      <c r="E194" s="4">
        <f t="shared" si="7"/>
        <v>145.95899999999997</v>
      </c>
      <c r="F194" s="4">
        <f t="shared" si="8"/>
        <v>2.5089999999999861</v>
      </c>
      <c r="G194" s="12">
        <v>2023</v>
      </c>
    </row>
    <row r="195" spans="1:7" x14ac:dyDescent="0.2">
      <c r="A195" s="18">
        <v>44946.045925925922</v>
      </c>
      <c r="B195" s="4">
        <v>1.9400000000000048</v>
      </c>
      <c r="C195" s="4">
        <v>1.3</v>
      </c>
      <c r="D195" s="4">
        <f t="shared" si="9"/>
        <v>2.5220000000000065</v>
      </c>
      <c r="E195" s="4">
        <f t="shared" ref="E195:E216" si="10">D195+143.45</f>
        <v>145.97200000000001</v>
      </c>
      <c r="F195" s="4">
        <f t="shared" ref="F195:F258" si="11">E195-143.45</f>
        <v>2.5220000000000198</v>
      </c>
      <c r="G195" s="12">
        <v>2023</v>
      </c>
    </row>
    <row r="196" spans="1:7" x14ac:dyDescent="0.2">
      <c r="A196" s="18">
        <v>44946.051614583332</v>
      </c>
      <c r="B196" s="4">
        <v>1.9500000000000028</v>
      </c>
      <c r="C196" s="4">
        <v>1.3</v>
      </c>
      <c r="D196" s="4">
        <f t="shared" si="9"/>
        <v>2.5350000000000037</v>
      </c>
      <c r="E196" s="4">
        <f t="shared" si="10"/>
        <v>145.98499999999999</v>
      </c>
      <c r="F196" s="4">
        <f t="shared" si="11"/>
        <v>2.5349999999999966</v>
      </c>
      <c r="G196" s="12">
        <v>2023</v>
      </c>
    </row>
    <row r="197" spans="1:7" x14ac:dyDescent="0.2">
      <c r="A197" s="18">
        <v>44946.062164351853</v>
      </c>
      <c r="B197" s="4">
        <v>1.9600000000000009</v>
      </c>
      <c r="C197" s="4">
        <v>1.3</v>
      </c>
      <c r="D197" s="4">
        <f t="shared" si="9"/>
        <v>2.5480000000000014</v>
      </c>
      <c r="E197" s="4">
        <f t="shared" si="10"/>
        <v>145.99799999999999</v>
      </c>
      <c r="F197" s="4">
        <f t="shared" si="11"/>
        <v>2.5480000000000018</v>
      </c>
      <c r="G197" s="12">
        <v>2023</v>
      </c>
    </row>
    <row r="198" spans="1:7" x14ac:dyDescent="0.2">
      <c r="A198" s="18">
        <v>44946.06876736111</v>
      </c>
      <c r="B198" s="4">
        <v>1.9699999999999989</v>
      </c>
      <c r="C198" s="4">
        <v>1.3</v>
      </c>
      <c r="D198" s="4">
        <f t="shared" si="9"/>
        <v>2.5609999999999986</v>
      </c>
      <c r="E198" s="4">
        <f t="shared" si="10"/>
        <v>146.011</v>
      </c>
      <c r="F198" s="4">
        <f t="shared" si="11"/>
        <v>2.561000000000007</v>
      </c>
      <c r="G198" s="12">
        <v>2023</v>
      </c>
    </row>
    <row r="199" spans="1:7" x14ac:dyDescent="0.2">
      <c r="A199" s="18">
        <v>44946.077887731481</v>
      </c>
      <c r="B199" s="4">
        <v>1.980000000000004</v>
      </c>
      <c r="C199" s="4">
        <v>1.3</v>
      </c>
      <c r="D199" s="4">
        <f t="shared" si="9"/>
        <v>2.5740000000000052</v>
      </c>
      <c r="E199" s="4">
        <f t="shared" si="10"/>
        <v>146.024</v>
      </c>
      <c r="F199" s="4">
        <f t="shared" si="11"/>
        <v>2.5740000000000123</v>
      </c>
      <c r="G199" s="12">
        <v>2023</v>
      </c>
    </row>
    <row r="200" spans="1:7" x14ac:dyDescent="0.2">
      <c r="A200" s="18">
        <v>44946.085972222223</v>
      </c>
      <c r="B200" s="4">
        <v>1.990000000000002</v>
      </c>
      <c r="C200" s="4">
        <v>1.3</v>
      </c>
      <c r="D200" s="4">
        <f t="shared" si="9"/>
        <v>2.5870000000000029</v>
      </c>
      <c r="E200" s="4">
        <f t="shared" si="10"/>
        <v>146.03699999999998</v>
      </c>
      <c r="F200" s="4">
        <f t="shared" si="11"/>
        <v>2.5869999999999891</v>
      </c>
      <c r="G200" s="12">
        <v>2023</v>
      </c>
    </row>
    <row r="201" spans="1:7" x14ac:dyDescent="0.2">
      <c r="A201" s="18">
        <v>44946.127824074072</v>
      </c>
      <c r="B201" s="4">
        <v>2</v>
      </c>
      <c r="C201" s="4">
        <v>1.3</v>
      </c>
      <c r="D201" s="4">
        <f t="shared" si="9"/>
        <v>2.6</v>
      </c>
      <c r="E201" s="4">
        <f t="shared" si="10"/>
        <v>146.04999999999998</v>
      </c>
      <c r="F201" s="4">
        <f t="shared" si="11"/>
        <v>2.5999999999999943</v>
      </c>
      <c r="G201" s="12">
        <v>2023</v>
      </c>
    </row>
    <row r="202" spans="1:7" x14ac:dyDescent="0.2">
      <c r="A202" s="18">
        <v>44946.147881944446</v>
      </c>
      <c r="B202" s="4">
        <v>2.0100000000000051</v>
      </c>
      <c r="C202" s="4">
        <v>1.3</v>
      </c>
      <c r="D202" s="4">
        <f t="shared" si="9"/>
        <v>2.6130000000000067</v>
      </c>
      <c r="E202" s="4">
        <f t="shared" si="10"/>
        <v>146.06299999999999</v>
      </c>
      <c r="F202" s="4">
        <f t="shared" si="11"/>
        <v>2.6129999999999995</v>
      </c>
      <c r="G202" s="12">
        <v>2023</v>
      </c>
    </row>
    <row r="203" spans="1:7" x14ac:dyDescent="0.2">
      <c r="A203" s="18">
        <v>44946.19586226852</v>
      </c>
      <c r="B203" s="4">
        <v>2.0200000000000031</v>
      </c>
      <c r="C203" s="4">
        <v>1.3</v>
      </c>
      <c r="D203" s="4">
        <f t="shared" si="9"/>
        <v>2.6260000000000043</v>
      </c>
      <c r="E203" s="4">
        <f t="shared" si="10"/>
        <v>146.07599999999999</v>
      </c>
      <c r="F203" s="4">
        <f t="shared" si="11"/>
        <v>2.6260000000000048</v>
      </c>
      <c r="G203" s="12">
        <v>2023</v>
      </c>
    </row>
    <row r="204" spans="1:7" x14ac:dyDescent="0.2">
      <c r="A204" s="18">
        <v>44946.237609953707</v>
      </c>
      <c r="B204" s="4">
        <v>2.0300000000000011</v>
      </c>
      <c r="C204" s="4">
        <v>1.3</v>
      </c>
      <c r="D204" s="4">
        <f t="shared" si="9"/>
        <v>2.6390000000000016</v>
      </c>
      <c r="E204" s="4">
        <f t="shared" si="10"/>
        <v>146.089</v>
      </c>
      <c r="F204" s="4">
        <f t="shared" si="11"/>
        <v>2.63900000000001</v>
      </c>
      <c r="G204" s="12">
        <v>2023</v>
      </c>
    </row>
    <row r="205" spans="1:7" x14ac:dyDescent="0.2">
      <c r="A205" s="18">
        <v>44946.256331018521</v>
      </c>
      <c r="B205" s="4">
        <v>2.0399999999999991</v>
      </c>
      <c r="C205" s="4">
        <v>1.3</v>
      </c>
      <c r="D205" s="4">
        <f t="shared" si="9"/>
        <v>2.6519999999999988</v>
      </c>
      <c r="E205" s="4">
        <f t="shared" si="10"/>
        <v>146.10199999999998</v>
      </c>
      <c r="F205" s="4">
        <f t="shared" si="11"/>
        <v>2.6519999999999868</v>
      </c>
      <c r="G205" s="12">
        <v>2023</v>
      </c>
    </row>
    <row r="206" spans="1:7" x14ac:dyDescent="0.2">
      <c r="A206" s="18">
        <v>44946.269241898146</v>
      </c>
      <c r="B206" s="4">
        <v>2.0500000000000043</v>
      </c>
      <c r="C206" s="4">
        <v>1.3</v>
      </c>
      <c r="D206" s="4">
        <f t="shared" si="9"/>
        <v>2.6650000000000058</v>
      </c>
      <c r="E206" s="4">
        <f t="shared" si="10"/>
        <v>146.11499999999998</v>
      </c>
      <c r="F206" s="4">
        <f t="shared" si="11"/>
        <v>2.664999999999992</v>
      </c>
      <c r="G206" s="12">
        <v>2023</v>
      </c>
    </row>
    <row r="207" spans="1:7" x14ac:dyDescent="0.2">
      <c r="A207" s="18">
        <v>44946.286099537036</v>
      </c>
      <c r="B207" s="4">
        <v>2.0600000000000023</v>
      </c>
      <c r="C207" s="4">
        <v>1.3</v>
      </c>
      <c r="D207" s="4">
        <f t="shared" si="9"/>
        <v>2.678000000000003</v>
      </c>
      <c r="E207" s="4">
        <f t="shared" si="10"/>
        <v>146.12799999999999</v>
      </c>
      <c r="F207" s="4">
        <f t="shared" si="11"/>
        <v>2.6779999999999973</v>
      </c>
      <c r="G207" s="12">
        <v>2023</v>
      </c>
    </row>
    <row r="208" spans="1:7" x14ac:dyDescent="0.2">
      <c r="A208" s="18">
        <v>44946.304635416665</v>
      </c>
      <c r="B208" s="4">
        <v>2.0700000000000003</v>
      </c>
      <c r="C208" s="4">
        <v>1.3</v>
      </c>
      <c r="D208" s="4">
        <f t="shared" si="9"/>
        <v>2.6910000000000003</v>
      </c>
      <c r="E208" s="4">
        <f t="shared" si="10"/>
        <v>146.14099999999999</v>
      </c>
      <c r="F208" s="4">
        <f t="shared" si="11"/>
        <v>2.6910000000000025</v>
      </c>
      <c r="G208" s="12">
        <v>2023</v>
      </c>
    </row>
    <row r="209" spans="1:8" x14ac:dyDescent="0.2">
      <c r="A209" s="18">
        <v>44946.32366898148</v>
      </c>
      <c r="B209" s="4">
        <v>2.0800000000000054</v>
      </c>
      <c r="C209" s="4">
        <v>1.3</v>
      </c>
      <c r="D209" s="4">
        <f t="shared" si="9"/>
        <v>2.7040000000000073</v>
      </c>
      <c r="E209" s="4">
        <f t="shared" si="10"/>
        <v>146.154</v>
      </c>
      <c r="F209" s="4">
        <f t="shared" si="11"/>
        <v>2.7040000000000077</v>
      </c>
      <c r="G209" s="12">
        <v>2023</v>
      </c>
    </row>
    <row r="210" spans="1:8" x14ac:dyDescent="0.2">
      <c r="A210" s="18">
        <v>44946.361278935183</v>
      </c>
      <c r="B210" s="4">
        <v>2.0900000000000034</v>
      </c>
      <c r="C210" s="4">
        <v>1.3</v>
      </c>
      <c r="D210" s="4">
        <f t="shared" si="9"/>
        <v>2.7170000000000045</v>
      </c>
      <c r="E210" s="4">
        <f t="shared" si="10"/>
        <v>146.167</v>
      </c>
      <c r="F210" s="4">
        <f t="shared" si="11"/>
        <v>2.717000000000013</v>
      </c>
      <c r="G210" s="12">
        <v>2023</v>
      </c>
    </row>
    <row r="211" spans="1:8" x14ac:dyDescent="0.2">
      <c r="A211" s="18">
        <v>44946.462586805559</v>
      </c>
      <c r="B211" s="4">
        <v>2.1000000000000014</v>
      </c>
      <c r="C211" s="4">
        <v>1.3</v>
      </c>
      <c r="D211" s="4">
        <f t="shared" si="9"/>
        <v>2.7300000000000018</v>
      </c>
      <c r="E211" s="4">
        <f t="shared" si="10"/>
        <v>146.17999999999998</v>
      </c>
      <c r="F211" s="4">
        <f t="shared" si="11"/>
        <v>2.7299999999999898</v>
      </c>
      <c r="G211" s="12">
        <v>2023</v>
      </c>
    </row>
    <row r="212" spans="1:8" x14ac:dyDescent="0.2">
      <c r="A212" s="18">
        <v>44949.441996527778</v>
      </c>
      <c r="B212" s="4">
        <v>2.1099999999999994</v>
      </c>
      <c r="C212" s="4">
        <v>1.3</v>
      </c>
      <c r="D212" s="4">
        <f t="shared" si="9"/>
        <v>2.7429999999999994</v>
      </c>
      <c r="E212" s="4">
        <f t="shared" si="10"/>
        <v>146.19299999999998</v>
      </c>
      <c r="F212" s="4">
        <f t="shared" si="11"/>
        <v>2.742999999999995</v>
      </c>
      <c r="G212" s="12">
        <v>2023</v>
      </c>
    </row>
    <row r="213" spans="1:8" x14ac:dyDescent="0.2">
      <c r="A213" s="18">
        <v>44949.456701388888</v>
      </c>
      <c r="B213" s="4">
        <v>2.1200000000000045</v>
      </c>
      <c r="C213" s="4">
        <v>1.3</v>
      </c>
      <c r="D213" s="4">
        <f t="shared" si="9"/>
        <v>2.756000000000006</v>
      </c>
      <c r="E213" s="4">
        <f t="shared" si="10"/>
        <v>146.20599999999999</v>
      </c>
      <c r="F213" s="4">
        <f t="shared" si="11"/>
        <v>2.7560000000000002</v>
      </c>
      <c r="G213" s="12">
        <v>2023</v>
      </c>
    </row>
    <row r="214" spans="1:8" x14ac:dyDescent="0.2">
      <c r="A214" s="18">
        <v>44949.467482638887</v>
      </c>
      <c r="B214" s="4">
        <v>2.1300000000000026</v>
      </c>
      <c r="C214" s="4">
        <v>1.3</v>
      </c>
      <c r="D214" s="4">
        <f t="shared" si="9"/>
        <v>2.7690000000000032</v>
      </c>
      <c r="E214" s="4">
        <f t="shared" si="10"/>
        <v>146.21899999999999</v>
      </c>
      <c r="F214" s="4">
        <f t="shared" si="11"/>
        <v>2.7690000000000055</v>
      </c>
      <c r="G214" s="12">
        <v>2023</v>
      </c>
    </row>
    <row r="215" spans="1:8" x14ac:dyDescent="0.2">
      <c r="A215" s="18">
        <v>44949.473084490739</v>
      </c>
      <c r="B215" s="4">
        <v>2.1400000000000006</v>
      </c>
      <c r="C215" s="4">
        <v>1.3</v>
      </c>
      <c r="D215" s="4">
        <f t="shared" si="9"/>
        <v>2.7820000000000009</v>
      </c>
      <c r="E215" s="4">
        <f t="shared" si="10"/>
        <v>146.232</v>
      </c>
      <c r="F215" s="4">
        <f t="shared" si="11"/>
        <v>2.7820000000000107</v>
      </c>
      <c r="G215" s="12">
        <v>2023</v>
      </c>
    </row>
    <row r="216" spans="1:8" x14ac:dyDescent="0.2">
      <c r="A216" s="18">
        <v>44949.510115740741</v>
      </c>
      <c r="B216" s="4">
        <v>2.1499999999999986</v>
      </c>
      <c r="C216" s="4">
        <v>1.3</v>
      </c>
      <c r="D216" s="4">
        <f t="shared" si="9"/>
        <v>2.7949999999999982</v>
      </c>
      <c r="E216" s="4">
        <f t="shared" si="10"/>
        <v>146.24499999999998</v>
      </c>
      <c r="F216" s="4">
        <f t="shared" si="11"/>
        <v>2.7949999999999875</v>
      </c>
      <c r="G216" s="12">
        <v>2023</v>
      </c>
    </row>
    <row r="217" spans="1:8" x14ac:dyDescent="0.2">
      <c r="A217" s="18">
        <v>44971.595179398151</v>
      </c>
      <c r="B217" s="4">
        <v>0</v>
      </c>
      <c r="C217" s="4">
        <v>1.26</v>
      </c>
      <c r="D217" s="4">
        <f t="shared" si="9"/>
        <v>0</v>
      </c>
      <c r="E217" s="4">
        <f>D217+$E$216</f>
        <v>146.24499999999998</v>
      </c>
      <c r="F217" s="4">
        <f t="shared" si="11"/>
        <v>2.7949999999999875</v>
      </c>
      <c r="G217" s="12">
        <v>2023</v>
      </c>
      <c r="H217" s="11" t="s">
        <v>5</v>
      </c>
    </row>
    <row r="218" spans="1:8" x14ac:dyDescent="0.2">
      <c r="A218" s="18">
        <v>44971.635300925926</v>
      </c>
      <c r="B218" s="4">
        <v>1.0000000000019327E-2</v>
      </c>
      <c r="C218" s="4">
        <v>1.26</v>
      </c>
      <c r="D218" s="4">
        <f t="shared" si="9"/>
        <v>1.2600000000024352E-2</v>
      </c>
      <c r="E218" s="4">
        <f t="shared" ref="E218:E281" si="12">D218+$E$216</f>
        <v>146.2576</v>
      </c>
      <c r="F218" s="4">
        <f t="shared" si="11"/>
        <v>2.8076000000000079</v>
      </c>
      <c r="G218" s="12">
        <v>2023</v>
      </c>
    </row>
    <row r="219" spans="1:8" x14ac:dyDescent="0.2">
      <c r="A219" s="18">
        <v>44971.70493634259</v>
      </c>
      <c r="B219" s="4">
        <v>2.0000000000010232E-2</v>
      </c>
      <c r="C219" s="4">
        <v>1.26</v>
      </c>
      <c r="D219" s="4">
        <f t="shared" si="9"/>
        <v>2.5200000000012893E-2</v>
      </c>
      <c r="E219" s="4">
        <f t="shared" si="12"/>
        <v>146.27019999999999</v>
      </c>
      <c r="F219" s="4">
        <f t="shared" si="11"/>
        <v>2.8201999999999998</v>
      </c>
      <c r="G219" s="12">
        <v>2023</v>
      </c>
    </row>
    <row r="220" spans="1:8" x14ac:dyDescent="0.2">
      <c r="A220" s="18">
        <v>44971.706116898145</v>
      </c>
      <c r="B220" s="4">
        <v>3.0000000000001137E-2</v>
      </c>
      <c r="C220" s="4">
        <v>1.26</v>
      </c>
      <c r="D220" s="4">
        <f t="shared" ref="D220:D283" si="13">B220*C220</f>
        <v>3.780000000000143E-2</v>
      </c>
      <c r="E220" s="4">
        <f t="shared" si="12"/>
        <v>146.28279999999998</v>
      </c>
      <c r="F220" s="4">
        <f t="shared" si="11"/>
        <v>2.8327999999999918</v>
      </c>
      <c r="G220" s="12">
        <v>2023</v>
      </c>
    </row>
    <row r="221" spans="1:8" x14ac:dyDescent="0.2">
      <c r="A221" s="18">
        <v>44971.706562500003</v>
      </c>
      <c r="B221" s="4">
        <v>4.0000000000020464E-2</v>
      </c>
      <c r="C221" s="4">
        <v>1.26</v>
      </c>
      <c r="D221" s="4">
        <f t="shared" si="13"/>
        <v>5.0400000000025785E-2</v>
      </c>
      <c r="E221" s="4">
        <f t="shared" si="12"/>
        <v>146.2954</v>
      </c>
      <c r="F221" s="4">
        <f t="shared" si="11"/>
        <v>2.8454000000000121</v>
      </c>
      <c r="G221" s="12">
        <v>2023</v>
      </c>
    </row>
    <row r="222" spans="1:8" x14ac:dyDescent="0.2">
      <c r="A222" s="18">
        <v>44971.707511574074</v>
      </c>
      <c r="B222" s="4">
        <v>5.0000000000011369E-2</v>
      </c>
      <c r="C222" s="4">
        <v>1.26</v>
      </c>
      <c r="D222" s="4">
        <f t="shared" si="13"/>
        <v>6.3000000000014322E-2</v>
      </c>
      <c r="E222" s="4">
        <f t="shared" si="12"/>
        <v>146.30799999999999</v>
      </c>
      <c r="F222" s="4">
        <f t="shared" si="11"/>
        <v>2.8580000000000041</v>
      </c>
      <c r="G222" s="12">
        <v>2023</v>
      </c>
    </row>
    <row r="223" spans="1:8" x14ac:dyDescent="0.2">
      <c r="A223" s="18">
        <v>44971.70839699074</v>
      </c>
      <c r="B223" s="4">
        <v>6.0000000000002274E-2</v>
      </c>
      <c r="C223" s="4">
        <v>1.26</v>
      </c>
      <c r="D223" s="4">
        <f t="shared" si="13"/>
        <v>7.5600000000002859E-2</v>
      </c>
      <c r="E223" s="4">
        <f t="shared" si="12"/>
        <v>146.32059999999998</v>
      </c>
      <c r="F223" s="4">
        <f t="shared" si="11"/>
        <v>2.870599999999996</v>
      </c>
      <c r="G223" s="12">
        <v>2023</v>
      </c>
    </row>
    <row r="224" spans="1:8" x14ac:dyDescent="0.2">
      <c r="A224" s="18">
        <v>44971.709276620371</v>
      </c>
      <c r="B224" s="4">
        <v>7.00000000000216E-2</v>
      </c>
      <c r="C224" s="4">
        <v>1.26</v>
      </c>
      <c r="D224" s="4">
        <f t="shared" si="13"/>
        <v>8.8200000000027215E-2</v>
      </c>
      <c r="E224" s="4">
        <f t="shared" si="12"/>
        <v>146.33320000000001</v>
      </c>
      <c r="F224" s="4">
        <f t="shared" si="11"/>
        <v>2.8832000000000164</v>
      </c>
      <c r="G224" s="12">
        <v>2023</v>
      </c>
    </row>
    <row r="225" spans="1:7" x14ac:dyDescent="0.2">
      <c r="A225" s="18">
        <v>44971.710017361111</v>
      </c>
      <c r="B225" s="4">
        <v>8.0000000000012506E-2</v>
      </c>
      <c r="C225" s="4">
        <v>1.26</v>
      </c>
      <c r="D225" s="4">
        <f t="shared" si="13"/>
        <v>0.10080000000001575</v>
      </c>
      <c r="E225" s="4">
        <f t="shared" si="12"/>
        <v>146.3458</v>
      </c>
      <c r="F225" s="4">
        <f t="shared" si="11"/>
        <v>2.8958000000000084</v>
      </c>
      <c r="G225" s="12">
        <v>2023</v>
      </c>
    </row>
    <row r="226" spans="1:7" x14ac:dyDescent="0.2">
      <c r="A226" s="18">
        <v>44971.71144097222</v>
      </c>
      <c r="B226" s="4">
        <v>9.0000000000003411E-2</v>
      </c>
      <c r="C226" s="4">
        <v>1.26</v>
      </c>
      <c r="D226" s="4">
        <f t="shared" si="13"/>
        <v>0.1134000000000043</v>
      </c>
      <c r="E226" s="4">
        <f t="shared" si="12"/>
        <v>146.35839999999999</v>
      </c>
      <c r="F226" s="4">
        <f t="shared" si="11"/>
        <v>2.9084000000000003</v>
      </c>
      <c r="G226" s="12">
        <v>2023</v>
      </c>
    </row>
    <row r="227" spans="1:7" x14ac:dyDescent="0.2">
      <c r="A227" s="18">
        <v>44971.712332175928</v>
      </c>
      <c r="B227" s="4">
        <v>0.10000000000002274</v>
      </c>
      <c r="C227" s="4">
        <v>1.26</v>
      </c>
      <c r="D227" s="4">
        <f t="shared" si="13"/>
        <v>0.12600000000002864</v>
      </c>
      <c r="E227" s="4">
        <f t="shared" si="12"/>
        <v>146.37100000000001</v>
      </c>
      <c r="F227" s="4">
        <f t="shared" si="11"/>
        <v>2.9210000000000207</v>
      </c>
      <c r="G227" s="12">
        <v>2023</v>
      </c>
    </row>
    <row r="228" spans="1:7" x14ac:dyDescent="0.2">
      <c r="A228" s="18">
        <v>44971.713778935184</v>
      </c>
      <c r="B228" s="4">
        <v>0.11000000000001364</v>
      </c>
      <c r="C228" s="4">
        <v>1.26</v>
      </c>
      <c r="D228" s="4">
        <f t="shared" si="13"/>
        <v>0.13860000000001718</v>
      </c>
      <c r="E228" s="4">
        <f t="shared" si="12"/>
        <v>146.3836</v>
      </c>
      <c r="F228" s="4">
        <f t="shared" si="11"/>
        <v>2.9336000000000126</v>
      </c>
      <c r="G228" s="12">
        <v>2023</v>
      </c>
    </row>
    <row r="229" spans="1:7" x14ac:dyDescent="0.2">
      <c r="A229" s="18">
        <v>44971.715711805555</v>
      </c>
      <c r="B229" s="4">
        <v>0.12000000000000455</v>
      </c>
      <c r="C229" s="4">
        <v>1.26</v>
      </c>
      <c r="D229" s="4">
        <f t="shared" si="13"/>
        <v>0.15120000000000572</v>
      </c>
      <c r="E229" s="4">
        <f t="shared" si="12"/>
        <v>146.39619999999999</v>
      </c>
      <c r="F229" s="4">
        <f t="shared" si="11"/>
        <v>2.9462000000000046</v>
      </c>
      <c r="G229" s="12">
        <v>2023</v>
      </c>
    </row>
    <row r="230" spans="1:7" x14ac:dyDescent="0.2">
      <c r="A230" s="18">
        <v>44971.719045138889</v>
      </c>
      <c r="B230" s="4">
        <v>0.12999999999999545</v>
      </c>
      <c r="C230" s="4">
        <v>1.26</v>
      </c>
      <c r="D230" s="4">
        <f t="shared" si="13"/>
        <v>0.16379999999999428</v>
      </c>
      <c r="E230" s="4">
        <f t="shared" si="12"/>
        <v>146.40879999999996</v>
      </c>
      <c r="F230" s="4">
        <f t="shared" si="11"/>
        <v>2.9587999999999681</v>
      </c>
      <c r="G230" s="12">
        <v>2023</v>
      </c>
    </row>
    <row r="231" spans="1:7" x14ac:dyDescent="0.2">
      <c r="A231" s="18">
        <v>44971.730821759258</v>
      </c>
      <c r="B231" s="4">
        <v>0.14000000000001478</v>
      </c>
      <c r="C231" s="4">
        <v>1.26</v>
      </c>
      <c r="D231" s="4">
        <f t="shared" si="13"/>
        <v>0.17640000000001863</v>
      </c>
      <c r="E231" s="4">
        <f t="shared" si="12"/>
        <v>146.42140000000001</v>
      </c>
      <c r="F231" s="4">
        <f t="shared" si="11"/>
        <v>2.9714000000000169</v>
      </c>
      <c r="G231" s="12">
        <v>2023</v>
      </c>
    </row>
    <row r="232" spans="1:7" x14ac:dyDescent="0.2">
      <c r="A232" s="18">
        <v>44979.047592592593</v>
      </c>
      <c r="B232" s="4">
        <v>0.15000000000000568</v>
      </c>
      <c r="C232" s="4">
        <v>1.26</v>
      </c>
      <c r="D232" s="4">
        <f t="shared" si="13"/>
        <v>0.18900000000000716</v>
      </c>
      <c r="E232" s="4">
        <f t="shared" si="12"/>
        <v>146.43399999999997</v>
      </c>
      <c r="F232" s="4">
        <f t="shared" si="11"/>
        <v>2.9839999999999804</v>
      </c>
      <c r="G232" s="12">
        <v>2023</v>
      </c>
    </row>
    <row r="233" spans="1:7" x14ac:dyDescent="0.2">
      <c r="A233" s="18">
        <v>44979.058657407404</v>
      </c>
      <c r="B233" s="4">
        <v>0.15999999999999659</v>
      </c>
      <c r="C233" s="4">
        <v>1.26</v>
      </c>
      <c r="D233" s="4">
        <f t="shared" si="13"/>
        <v>0.2015999999999957</v>
      </c>
      <c r="E233" s="4">
        <f t="shared" si="12"/>
        <v>146.44659999999996</v>
      </c>
      <c r="F233" s="4">
        <f t="shared" si="11"/>
        <v>2.9965999999999724</v>
      </c>
      <c r="G233" s="12">
        <v>2023</v>
      </c>
    </row>
    <row r="234" spans="1:7" x14ac:dyDescent="0.2">
      <c r="A234" s="18">
        <v>44979.058680555558</v>
      </c>
      <c r="B234" s="4">
        <v>0.17000000000001592</v>
      </c>
      <c r="C234" s="4">
        <v>1.26</v>
      </c>
      <c r="D234" s="4">
        <f t="shared" si="13"/>
        <v>0.21420000000002007</v>
      </c>
      <c r="E234" s="4">
        <f t="shared" si="12"/>
        <v>146.45920000000001</v>
      </c>
      <c r="F234" s="4">
        <f t="shared" si="11"/>
        <v>3.0092000000000212</v>
      </c>
      <c r="G234" s="12">
        <v>2023</v>
      </c>
    </row>
    <row r="235" spans="1:7" x14ac:dyDescent="0.2">
      <c r="A235" s="18">
        <v>44979.058923611112</v>
      </c>
      <c r="B235" s="4">
        <v>0.18000000000000682</v>
      </c>
      <c r="C235" s="4">
        <v>1.26</v>
      </c>
      <c r="D235" s="4">
        <f t="shared" si="13"/>
        <v>0.22680000000000861</v>
      </c>
      <c r="E235" s="4">
        <f t="shared" si="12"/>
        <v>146.47179999999997</v>
      </c>
      <c r="F235" s="4">
        <f t="shared" si="11"/>
        <v>3.0217999999999847</v>
      </c>
      <c r="G235" s="12">
        <v>2023</v>
      </c>
    </row>
    <row r="236" spans="1:7" x14ac:dyDescent="0.2">
      <c r="A236" s="18">
        <v>44979.059137731485</v>
      </c>
      <c r="B236" s="4">
        <v>0.18999999999999773</v>
      </c>
      <c r="C236" s="4">
        <v>1.26</v>
      </c>
      <c r="D236" s="4">
        <f t="shared" si="13"/>
        <v>0.23939999999999714</v>
      </c>
      <c r="E236" s="4">
        <f t="shared" si="12"/>
        <v>146.48439999999997</v>
      </c>
      <c r="F236" s="4">
        <f t="shared" si="11"/>
        <v>3.0343999999999767</v>
      </c>
      <c r="G236" s="12">
        <v>2023</v>
      </c>
    </row>
    <row r="237" spans="1:7" x14ac:dyDescent="0.2">
      <c r="A237" s="18">
        <v>44979.059270833335</v>
      </c>
      <c r="B237" s="4">
        <v>0.20000000000001705</v>
      </c>
      <c r="C237" s="4">
        <v>1.26</v>
      </c>
      <c r="D237" s="4">
        <f t="shared" si="13"/>
        <v>0.25200000000002148</v>
      </c>
      <c r="E237" s="4">
        <f t="shared" si="12"/>
        <v>146.49699999999999</v>
      </c>
      <c r="F237" s="4">
        <f t="shared" si="11"/>
        <v>3.046999999999997</v>
      </c>
      <c r="G237" s="12">
        <v>2023</v>
      </c>
    </row>
    <row r="238" spans="1:7" x14ac:dyDescent="0.2">
      <c r="A238" s="18">
        <v>44979.060075231479</v>
      </c>
      <c r="B238" s="4">
        <v>0.21000000000000796</v>
      </c>
      <c r="C238" s="4">
        <v>1.26</v>
      </c>
      <c r="D238" s="4">
        <f t="shared" si="13"/>
        <v>0.26460000000001005</v>
      </c>
      <c r="E238" s="4">
        <f t="shared" si="12"/>
        <v>146.50959999999998</v>
      </c>
      <c r="F238" s="4">
        <f t="shared" si="11"/>
        <v>3.059599999999989</v>
      </c>
      <c r="G238" s="12">
        <v>2023</v>
      </c>
    </row>
    <row r="239" spans="1:7" x14ac:dyDescent="0.2">
      <c r="A239" s="18">
        <v>44979.061493055553</v>
      </c>
      <c r="B239" s="4">
        <v>0.21999999999999886</v>
      </c>
      <c r="C239" s="4">
        <v>1.26</v>
      </c>
      <c r="D239" s="4">
        <f t="shared" si="13"/>
        <v>0.27719999999999856</v>
      </c>
      <c r="E239" s="4">
        <f t="shared" si="12"/>
        <v>146.52219999999997</v>
      </c>
      <c r="F239" s="4">
        <f t="shared" si="11"/>
        <v>3.0721999999999809</v>
      </c>
      <c r="G239" s="12">
        <v>2023</v>
      </c>
    </row>
    <row r="240" spans="1:7" x14ac:dyDescent="0.2">
      <c r="A240" s="18">
        <v>44979.065769675923</v>
      </c>
      <c r="B240" s="4">
        <v>0.23000000000001819</v>
      </c>
      <c r="C240" s="4">
        <v>1.26</v>
      </c>
      <c r="D240" s="4">
        <f t="shared" si="13"/>
        <v>0.28980000000002293</v>
      </c>
      <c r="E240" s="4">
        <f t="shared" si="12"/>
        <v>146.53479999999999</v>
      </c>
      <c r="F240" s="4">
        <f t="shared" si="11"/>
        <v>3.0848000000000013</v>
      </c>
      <c r="G240" s="12">
        <v>2023</v>
      </c>
    </row>
    <row r="241" spans="1:7" x14ac:dyDescent="0.2">
      <c r="A241" s="18">
        <v>44979.15042824074</v>
      </c>
      <c r="B241" s="4">
        <v>0.24000000000000909</v>
      </c>
      <c r="C241" s="4">
        <v>1.26</v>
      </c>
      <c r="D241" s="4">
        <f t="shared" si="13"/>
        <v>0.30240000000001144</v>
      </c>
      <c r="E241" s="4">
        <f t="shared" si="12"/>
        <v>146.54739999999998</v>
      </c>
      <c r="F241" s="4">
        <f t="shared" si="11"/>
        <v>3.0973999999999933</v>
      </c>
      <c r="G241" s="12">
        <v>2023</v>
      </c>
    </row>
    <row r="242" spans="1:7" x14ac:dyDescent="0.2">
      <c r="A242" s="18">
        <v>44979.157129629632</v>
      </c>
      <c r="B242" s="4">
        <v>0.25</v>
      </c>
      <c r="C242" s="4">
        <v>1.26</v>
      </c>
      <c r="D242" s="4">
        <f t="shared" si="13"/>
        <v>0.315</v>
      </c>
      <c r="E242" s="4">
        <f t="shared" si="12"/>
        <v>146.55999999999997</v>
      </c>
      <c r="F242" s="4">
        <f t="shared" si="11"/>
        <v>3.1099999999999852</v>
      </c>
      <c r="G242" s="12">
        <v>2023</v>
      </c>
    </row>
    <row r="243" spans="1:7" x14ac:dyDescent="0.2">
      <c r="A243" s="18">
        <v>44979.21193287037</v>
      </c>
      <c r="B243" s="4">
        <v>0.26000000000001933</v>
      </c>
      <c r="C243" s="4">
        <v>1.26</v>
      </c>
      <c r="D243" s="4">
        <f t="shared" si="13"/>
        <v>0.32760000000002437</v>
      </c>
      <c r="E243" s="4">
        <f t="shared" si="12"/>
        <v>146.57259999999999</v>
      </c>
      <c r="F243" s="4">
        <f t="shared" si="11"/>
        <v>3.1226000000000056</v>
      </c>
      <c r="G243" s="12">
        <v>2023</v>
      </c>
    </row>
    <row r="244" spans="1:7" x14ac:dyDescent="0.2">
      <c r="A244" s="18">
        <v>44979.220925925925</v>
      </c>
      <c r="B244" s="4">
        <v>0.27000000000001023</v>
      </c>
      <c r="C244" s="4">
        <v>1.26</v>
      </c>
      <c r="D244" s="4">
        <f t="shared" si="13"/>
        <v>0.34020000000001288</v>
      </c>
      <c r="E244" s="4">
        <f t="shared" si="12"/>
        <v>146.58519999999999</v>
      </c>
      <c r="F244" s="4">
        <f t="shared" si="11"/>
        <v>3.1351999999999975</v>
      </c>
      <c r="G244" s="12">
        <v>2023</v>
      </c>
    </row>
    <row r="245" spans="1:7" x14ac:dyDescent="0.2">
      <c r="A245" s="18">
        <v>44979.238165509261</v>
      </c>
      <c r="B245" s="4">
        <v>0.28000000000000114</v>
      </c>
      <c r="C245" s="4">
        <v>1.26</v>
      </c>
      <c r="D245" s="4">
        <f t="shared" si="13"/>
        <v>0.35280000000000145</v>
      </c>
      <c r="E245" s="4">
        <f t="shared" si="12"/>
        <v>146.59779999999998</v>
      </c>
      <c r="F245" s="4">
        <f t="shared" si="11"/>
        <v>3.1477999999999895</v>
      </c>
      <c r="G245" s="12">
        <v>2023</v>
      </c>
    </row>
    <row r="246" spans="1:7" x14ac:dyDescent="0.2">
      <c r="A246" s="18">
        <v>44979.242633101851</v>
      </c>
      <c r="B246" s="4">
        <v>0.29000000000002046</v>
      </c>
      <c r="C246" s="4">
        <v>1.26</v>
      </c>
      <c r="D246" s="4">
        <f t="shared" si="13"/>
        <v>0.36540000000002576</v>
      </c>
      <c r="E246" s="4">
        <f t="shared" si="12"/>
        <v>146.6104</v>
      </c>
      <c r="F246" s="4">
        <f t="shared" si="11"/>
        <v>3.1604000000000099</v>
      </c>
      <c r="G246" s="12">
        <v>2023</v>
      </c>
    </row>
    <row r="247" spans="1:7" x14ac:dyDescent="0.2">
      <c r="A247" s="18">
        <v>44979.249745370369</v>
      </c>
      <c r="B247" s="4">
        <v>0.30000000000001137</v>
      </c>
      <c r="C247" s="4">
        <v>1.26</v>
      </c>
      <c r="D247" s="4">
        <f t="shared" si="13"/>
        <v>0.37800000000001432</v>
      </c>
      <c r="E247" s="4">
        <f t="shared" si="12"/>
        <v>146.62299999999999</v>
      </c>
      <c r="F247" s="4">
        <f t="shared" si="11"/>
        <v>3.1730000000000018</v>
      </c>
      <c r="G247" s="12">
        <v>2023</v>
      </c>
    </row>
    <row r="248" spans="1:7" x14ac:dyDescent="0.2">
      <c r="A248" s="18">
        <v>44979.25662615741</v>
      </c>
      <c r="B248" s="4">
        <v>0.31000000000000227</v>
      </c>
      <c r="C248" s="4">
        <v>1.26</v>
      </c>
      <c r="D248" s="4">
        <f t="shared" si="13"/>
        <v>0.39060000000000289</v>
      </c>
      <c r="E248" s="4">
        <f t="shared" si="12"/>
        <v>146.63559999999998</v>
      </c>
      <c r="F248" s="4">
        <f t="shared" si="11"/>
        <v>3.1855999999999938</v>
      </c>
      <c r="G248" s="12">
        <v>2023</v>
      </c>
    </row>
    <row r="249" spans="1:7" x14ac:dyDescent="0.2">
      <c r="A249" s="18">
        <v>44979.264490740738</v>
      </c>
      <c r="B249" s="4">
        <v>0.3200000000000216</v>
      </c>
      <c r="C249" s="4">
        <v>1.26</v>
      </c>
      <c r="D249" s="4">
        <f t="shared" si="13"/>
        <v>0.4032000000000272</v>
      </c>
      <c r="E249" s="4">
        <f t="shared" si="12"/>
        <v>146.6482</v>
      </c>
      <c r="F249" s="4">
        <f t="shared" si="11"/>
        <v>3.1982000000000141</v>
      </c>
      <c r="G249" s="12">
        <v>2023</v>
      </c>
    </row>
    <row r="250" spans="1:7" x14ac:dyDescent="0.2">
      <c r="A250" s="18">
        <v>44979.270810185182</v>
      </c>
      <c r="B250" s="4">
        <v>0.33000000000001251</v>
      </c>
      <c r="C250" s="4">
        <v>1.26</v>
      </c>
      <c r="D250" s="4">
        <f t="shared" si="13"/>
        <v>0.41580000000001577</v>
      </c>
      <c r="E250" s="4">
        <f t="shared" si="12"/>
        <v>146.66079999999999</v>
      </c>
      <c r="F250" s="4">
        <f t="shared" si="11"/>
        <v>3.2108000000000061</v>
      </c>
      <c r="G250" s="12">
        <v>2023</v>
      </c>
    </row>
    <row r="251" spans="1:7" x14ac:dyDescent="0.2">
      <c r="A251" s="18">
        <v>44979.277760416669</v>
      </c>
      <c r="B251" s="4">
        <v>0.34000000000000341</v>
      </c>
      <c r="C251" s="4">
        <v>1.26</v>
      </c>
      <c r="D251" s="4">
        <f t="shared" si="13"/>
        <v>0.42840000000000428</v>
      </c>
      <c r="E251" s="4">
        <f t="shared" si="12"/>
        <v>146.67339999999999</v>
      </c>
      <c r="F251" s="4">
        <f t="shared" si="11"/>
        <v>3.223399999999998</v>
      </c>
      <c r="G251" s="12">
        <v>2023</v>
      </c>
    </row>
    <row r="252" spans="1:7" x14ac:dyDescent="0.2">
      <c r="A252" s="18">
        <v>44979.291655092595</v>
      </c>
      <c r="B252" s="4">
        <v>0.35000000000002274</v>
      </c>
      <c r="C252" s="4">
        <v>1.26</v>
      </c>
      <c r="D252" s="4">
        <f t="shared" si="13"/>
        <v>0.44100000000002865</v>
      </c>
      <c r="E252" s="4">
        <f t="shared" si="12"/>
        <v>146.68600000000001</v>
      </c>
      <c r="F252" s="4">
        <f t="shared" si="11"/>
        <v>3.2360000000000184</v>
      </c>
      <c r="G252" s="12">
        <v>2023</v>
      </c>
    </row>
    <row r="253" spans="1:7" x14ac:dyDescent="0.2">
      <c r="A253" s="18">
        <v>44979.416747685187</v>
      </c>
      <c r="B253" s="4">
        <v>0.36000000000001364</v>
      </c>
      <c r="C253" s="4">
        <v>1.26</v>
      </c>
      <c r="D253" s="4">
        <f t="shared" si="13"/>
        <v>0.45360000000001721</v>
      </c>
      <c r="E253" s="4">
        <f t="shared" si="12"/>
        <v>146.6986</v>
      </c>
      <c r="F253" s="4">
        <f t="shared" si="11"/>
        <v>3.2486000000000104</v>
      </c>
      <c r="G253" s="12">
        <v>2023</v>
      </c>
    </row>
    <row r="254" spans="1:7" x14ac:dyDescent="0.2">
      <c r="A254" s="18">
        <v>44979.417505787038</v>
      </c>
      <c r="B254" s="4">
        <v>0.37000000000000455</v>
      </c>
      <c r="C254" s="4">
        <v>1.26</v>
      </c>
      <c r="D254" s="4">
        <f t="shared" si="13"/>
        <v>0.46620000000000572</v>
      </c>
      <c r="E254" s="4">
        <f t="shared" si="12"/>
        <v>146.71119999999999</v>
      </c>
      <c r="F254" s="4">
        <f t="shared" si="11"/>
        <v>3.2612000000000023</v>
      </c>
      <c r="G254" s="12">
        <v>2023</v>
      </c>
    </row>
    <row r="255" spans="1:7" x14ac:dyDescent="0.2">
      <c r="A255" s="18">
        <v>44979.417586805554</v>
      </c>
      <c r="B255" s="4">
        <v>0.37999999999999545</v>
      </c>
      <c r="C255" s="4">
        <v>1.26</v>
      </c>
      <c r="D255" s="4">
        <f t="shared" si="13"/>
        <v>0.47879999999999429</v>
      </c>
      <c r="E255" s="4">
        <f t="shared" si="12"/>
        <v>146.72379999999998</v>
      </c>
      <c r="F255" s="4">
        <f t="shared" si="11"/>
        <v>3.2737999999999943</v>
      </c>
      <c r="G255" s="12">
        <v>2023</v>
      </c>
    </row>
    <row r="256" spans="1:7" x14ac:dyDescent="0.2">
      <c r="A256" s="18">
        <v>44979.443807870368</v>
      </c>
      <c r="B256" s="4">
        <v>0.39000000000001478</v>
      </c>
      <c r="C256" s="4">
        <v>1.26</v>
      </c>
      <c r="D256" s="4">
        <f t="shared" si="13"/>
        <v>0.4914000000000186</v>
      </c>
      <c r="E256" s="4">
        <f t="shared" si="12"/>
        <v>146.7364</v>
      </c>
      <c r="F256" s="4">
        <f t="shared" si="11"/>
        <v>3.2864000000000146</v>
      </c>
      <c r="G256" s="12">
        <v>2023</v>
      </c>
    </row>
    <row r="257" spans="1:7" x14ac:dyDescent="0.2">
      <c r="A257" s="18">
        <v>44980.921869212965</v>
      </c>
      <c r="B257" s="4">
        <v>0.40000000000000568</v>
      </c>
      <c r="C257" s="4">
        <v>1.26</v>
      </c>
      <c r="D257" s="4">
        <f t="shared" si="13"/>
        <v>0.50400000000000722</v>
      </c>
      <c r="E257" s="4">
        <f t="shared" si="12"/>
        <v>146.749</v>
      </c>
      <c r="F257" s="4">
        <f t="shared" si="11"/>
        <v>3.2990000000000066</v>
      </c>
      <c r="G257" s="12">
        <v>2023</v>
      </c>
    </row>
    <row r="258" spans="1:7" x14ac:dyDescent="0.2">
      <c r="A258" s="18">
        <v>44980.936111111114</v>
      </c>
      <c r="B258" s="4">
        <v>0.40999999999999659</v>
      </c>
      <c r="C258" s="4">
        <v>1.26</v>
      </c>
      <c r="D258" s="4">
        <f t="shared" si="13"/>
        <v>0.51659999999999573</v>
      </c>
      <c r="E258" s="4">
        <f t="shared" si="12"/>
        <v>146.76159999999996</v>
      </c>
      <c r="F258" s="4">
        <f t="shared" si="11"/>
        <v>3.3115999999999701</v>
      </c>
      <c r="G258" s="12">
        <v>2023</v>
      </c>
    </row>
    <row r="259" spans="1:7" x14ac:dyDescent="0.2">
      <c r="A259" s="18">
        <v>44980.963651620368</v>
      </c>
      <c r="B259" s="4">
        <v>0.42000000000001592</v>
      </c>
      <c r="C259" s="4">
        <v>1.26</v>
      </c>
      <c r="D259" s="4">
        <f t="shared" si="13"/>
        <v>0.5292000000000201</v>
      </c>
      <c r="E259" s="4">
        <f t="shared" si="12"/>
        <v>146.77420000000001</v>
      </c>
      <c r="F259" s="4">
        <f t="shared" ref="F259:F322" si="14">E259-143.45</f>
        <v>3.3242000000000189</v>
      </c>
      <c r="G259" s="12">
        <v>2023</v>
      </c>
    </row>
    <row r="260" spans="1:7" x14ac:dyDescent="0.2">
      <c r="A260" s="18">
        <v>44980.970567129632</v>
      </c>
      <c r="B260" s="4">
        <v>0.43000000000000682</v>
      </c>
      <c r="C260" s="4">
        <v>1.26</v>
      </c>
      <c r="D260" s="4">
        <f t="shared" si="13"/>
        <v>0.54180000000000861</v>
      </c>
      <c r="E260" s="4">
        <f t="shared" si="12"/>
        <v>146.78679999999997</v>
      </c>
      <c r="F260" s="4">
        <f t="shared" si="14"/>
        <v>3.3367999999999824</v>
      </c>
      <c r="G260" s="12">
        <v>2023</v>
      </c>
    </row>
    <row r="261" spans="1:7" x14ac:dyDescent="0.2">
      <c r="A261" s="18">
        <v>44980.991585648146</v>
      </c>
      <c r="B261" s="4">
        <v>0.43999999999999773</v>
      </c>
      <c r="C261" s="4">
        <v>1.26</v>
      </c>
      <c r="D261" s="4">
        <f t="shared" si="13"/>
        <v>0.55439999999999712</v>
      </c>
      <c r="E261" s="4">
        <f t="shared" si="12"/>
        <v>146.79939999999996</v>
      </c>
      <c r="F261" s="4">
        <f t="shared" si="14"/>
        <v>3.3493999999999744</v>
      </c>
      <c r="G261" s="12">
        <v>2023</v>
      </c>
    </row>
    <row r="262" spans="1:7" x14ac:dyDescent="0.2">
      <c r="A262" s="18">
        <v>44981.036776620371</v>
      </c>
      <c r="B262" s="4">
        <v>0.45000000000001705</v>
      </c>
      <c r="C262" s="4">
        <v>1.26</v>
      </c>
      <c r="D262" s="4">
        <f t="shared" si="13"/>
        <v>0.56700000000002149</v>
      </c>
      <c r="E262" s="4">
        <f t="shared" si="12"/>
        <v>146.81200000000001</v>
      </c>
      <c r="F262" s="4">
        <f t="shared" si="14"/>
        <v>3.3620000000000232</v>
      </c>
      <c r="G262" s="12">
        <v>2023</v>
      </c>
    </row>
    <row r="263" spans="1:7" x14ac:dyDescent="0.2">
      <c r="A263" s="18">
        <v>44986.134079861113</v>
      </c>
      <c r="B263" s="4">
        <v>0.46000000000000796</v>
      </c>
      <c r="C263" s="4">
        <v>1.26</v>
      </c>
      <c r="D263" s="4">
        <f t="shared" si="13"/>
        <v>0.57960000000001</v>
      </c>
      <c r="E263" s="4">
        <f t="shared" si="12"/>
        <v>146.82459999999998</v>
      </c>
      <c r="F263" s="4">
        <f t="shared" si="14"/>
        <v>3.3745999999999867</v>
      </c>
      <c r="G263" s="12">
        <v>2023</v>
      </c>
    </row>
    <row r="264" spans="1:7" x14ac:dyDescent="0.2">
      <c r="A264" s="18">
        <v>44986.166608796295</v>
      </c>
      <c r="B264" s="4">
        <v>0.46999999999999886</v>
      </c>
      <c r="C264" s="4">
        <v>1.26</v>
      </c>
      <c r="D264" s="4">
        <f t="shared" si="13"/>
        <v>0.59219999999999862</v>
      </c>
      <c r="E264" s="4">
        <f t="shared" si="12"/>
        <v>146.83719999999997</v>
      </c>
      <c r="F264" s="4">
        <f t="shared" si="14"/>
        <v>3.3871999999999787</v>
      </c>
      <c r="G264" s="12">
        <v>2023</v>
      </c>
    </row>
    <row r="265" spans="1:7" x14ac:dyDescent="0.2">
      <c r="A265" s="18">
        <v>44986.188333333332</v>
      </c>
      <c r="B265" s="4">
        <v>0.48000000000001819</v>
      </c>
      <c r="C265" s="4">
        <v>1.26</v>
      </c>
      <c r="D265" s="4">
        <f t="shared" si="13"/>
        <v>0.60480000000002287</v>
      </c>
      <c r="E265" s="4">
        <f t="shared" si="12"/>
        <v>146.84979999999999</v>
      </c>
      <c r="F265" s="4">
        <f t="shared" si="14"/>
        <v>3.399799999999999</v>
      </c>
      <c r="G265" s="12">
        <v>2023</v>
      </c>
    </row>
    <row r="266" spans="1:7" x14ac:dyDescent="0.2">
      <c r="A266" s="18">
        <v>44986.564710648148</v>
      </c>
      <c r="B266" s="4">
        <v>0.49000000000000909</v>
      </c>
      <c r="C266" s="4">
        <v>1.26</v>
      </c>
      <c r="D266" s="4">
        <f t="shared" si="13"/>
        <v>0.6174000000000115</v>
      </c>
      <c r="E266" s="4">
        <f t="shared" si="12"/>
        <v>146.86239999999998</v>
      </c>
      <c r="F266" s="4">
        <f t="shared" si="14"/>
        <v>3.412399999999991</v>
      </c>
      <c r="G266" s="12">
        <v>2023</v>
      </c>
    </row>
    <row r="267" spans="1:7" x14ac:dyDescent="0.2">
      <c r="A267" s="18">
        <v>44986.806776620368</v>
      </c>
      <c r="B267" s="4">
        <v>0.5</v>
      </c>
      <c r="C267" s="4">
        <v>1.26</v>
      </c>
      <c r="D267" s="4">
        <f t="shared" si="13"/>
        <v>0.63</v>
      </c>
      <c r="E267" s="4">
        <f t="shared" si="12"/>
        <v>146.87499999999997</v>
      </c>
      <c r="F267" s="4">
        <f t="shared" si="14"/>
        <v>3.4249999999999829</v>
      </c>
      <c r="G267" s="12">
        <v>2023</v>
      </c>
    </row>
    <row r="268" spans="1:7" x14ac:dyDescent="0.2">
      <c r="A268" s="18">
        <v>44986.81777199074</v>
      </c>
      <c r="B268" s="4">
        <v>0.51000000000001933</v>
      </c>
      <c r="C268" s="4">
        <v>1.26</v>
      </c>
      <c r="D268" s="4">
        <f t="shared" si="13"/>
        <v>0.64260000000002437</v>
      </c>
      <c r="E268" s="4">
        <f t="shared" si="12"/>
        <v>146.88759999999999</v>
      </c>
      <c r="F268" s="4">
        <f t="shared" si="14"/>
        <v>3.4376000000000033</v>
      </c>
      <c r="G268" s="12">
        <v>2023</v>
      </c>
    </row>
    <row r="269" spans="1:7" x14ac:dyDescent="0.2">
      <c r="A269" s="18">
        <v>44986.839484953707</v>
      </c>
      <c r="B269" s="4">
        <v>0.52000000000001023</v>
      </c>
      <c r="C269" s="4">
        <v>1.26</v>
      </c>
      <c r="D269" s="4">
        <f t="shared" si="13"/>
        <v>0.65520000000001288</v>
      </c>
      <c r="E269" s="4">
        <f t="shared" si="12"/>
        <v>146.90019999999998</v>
      </c>
      <c r="F269" s="4">
        <f t="shared" si="14"/>
        <v>3.4501999999999953</v>
      </c>
      <c r="G269" s="12">
        <v>2023</v>
      </c>
    </row>
    <row r="270" spans="1:7" x14ac:dyDescent="0.2">
      <c r="A270" s="18">
        <v>44986.954890046298</v>
      </c>
      <c r="B270" s="4">
        <v>0.53000000000000114</v>
      </c>
      <c r="C270" s="4">
        <v>1.26</v>
      </c>
      <c r="D270" s="4">
        <f t="shared" si="13"/>
        <v>0.66780000000000139</v>
      </c>
      <c r="E270" s="4">
        <f t="shared" si="12"/>
        <v>146.91279999999998</v>
      </c>
      <c r="F270" s="4">
        <f t="shared" si="14"/>
        <v>3.4627999999999872</v>
      </c>
      <c r="G270" s="12">
        <v>2023</v>
      </c>
    </row>
    <row r="271" spans="1:7" x14ac:dyDescent="0.2">
      <c r="A271" s="18">
        <v>44987.46565972222</v>
      </c>
      <c r="B271" s="4">
        <v>0.54000000000002046</v>
      </c>
      <c r="C271" s="4">
        <v>1.26</v>
      </c>
      <c r="D271" s="4">
        <f t="shared" si="13"/>
        <v>0.68040000000002576</v>
      </c>
      <c r="E271" s="4">
        <f t="shared" si="12"/>
        <v>146.9254</v>
      </c>
      <c r="F271" s="4">
        <f t="shared" si="14"/>
        <v>3.4754000000000076</v>
      </c>
      <c r="G271" s="12">
        <v>2023</v>
      </c>
    </row>
    <row r="272" spans="1:7" x14ac:dyDescent="0.2">
      <c r="A272" s="18">
        <v>44990.645850694447</v>
      </c>
      <c r="B272" s="4">
        <v>0.55000000000001137</v>
      </c>
      <c r="C272" s="4">
        <v>1.26</v>
      </c>
      <c r="D272" s="4">
        <f t="shared" si="13"/>
        <v>0.69300000000001438</v>
      </c>
      <c r="E272" s="4">
        <f t="shared" si="12"/>
        <v>146.93799999999999</v>
      </c>
      <c r="F272" s="4">
        <f t="shared" si="14"/>
        <v>3.4879999999999995</v>
      </c>
      <c r="G272" s="12">
        <v>2023</v>
      </c>
    </row>
    <row r="273" spans="1:7" x14ac:dyDescent="0.2">
      <c r="A273" s="18">
        <v>44990.815671296295</v>
      </c>
      <c r="B273" s="4">
        <v>0.56000000000000227</v>
      </c>
      <c r="C273" s="4">
        <v>1.26</v>
      </c>
      <c r="D273" s="4">
        <f t="shared" si="13"/>
        <v>0.70560000000000289</v>
      </c>
      <c r="E273" s="4">
        <f t="shared" si="12"/>
        <v>146.95059999999998</v>
      </c>
      <c r="F273" s="4">
        <f t="shared" si="14"/>
        <v>3.5005999999999915</v>
      </c>
      <c r="G273" s="12">
        <v>2023</v>
      </c>
    </row>
    <row r="274" spans="1:7" x14ac:dyDescent="0.2">
      <c r="A274" s="18">
        <v>44993.811331018522</v>
      </c>
      <c r="B274" s="4">
        <v>0.5700000000000216</v>
      </c>
      <c r="C274" s="4">
        <v>1.26</v>
      </c>
      <c r="D274" s="4">
        <f t="shared" si="13"/>
        <v>0.71820000000002726</v>
      </c>
      <c r="E274" s="4">
        <f t="shared" si="12"/>
        <v>146.9632</v>
      </c>
      <c r="F274" s="4">
        <f t="shared" si="14"/>
        <v>3.5132000000000119</v>
      </c>
      <c r="G274" s="12">
        <v>2023</v>
      </c>
    </row>
    <row r="275" spans="1:7" x14ac:dyDescent="0.2">
      <c r="A275" s="18">
        <v>44995.822187500002</v>
      </c>
      <c r="B275" s="4">
        <v>0.58000000000001251</v>
      </c>
      <c r="C275" s="4">
        <v>1.26</v>
      </c>
      <c r="D275" s="4">
        <f t="shared" si="13"/>
        <v>0.73080000000001577</v>
      </c>
      <c r="E275" s="4">
        <f t="shared" si="12"/>
        <v>146.97579999999999</v>
      </c>
      <c r="F275" s="4">
        <f t="shared" si="14"/>
        <v>3.5258000000000038</v>
      </c>
      <c r="G275" s="12">
        <v>2023</v>
      </c>
    </row>
    <row r="276" spans="1:7" x14ac:dyDescent="0.2">
      <c r="A276" s="18">
        <v>44996.455515046298</v>
      </c>
      <c r="B276" s="4">
        <v>0.59000000000000341</v>
      </c>
      <c r="C276" s="4">
        <v>1.26</v>
      </c>
      <c r="D276" s="4">
        <f t="shared" si="13"/>
        <v>0.74340000000000428</v>
      </c>
      <c r="E276" s="4">
        <f t="shared" si="12"/>
        <v>146.98839999999998</v>
      </c>
      <c r="F276" s="4">
        <f t="shared" si="14"/>
        <v>3.5383999999999958</v>
      </c>
      <c r="G276" s="12">
        <v>2023</v>
      </c>
    </row>
    <row r="277" spans="1:7" x14ac:dyDescent="0.2">
      <c r="A277" s="18">
        <v>44996.535949074074</v>
      </c>
      <c r="B277" s="4">
        <v>0.60000000000002274</v>
      </c>
      <c r="C277" s="4">
        <v>1.26</v>
      </c>
      <c r="D277" s="4">
        <f t="shared" si="13"/>
        <v>0.75600000000002865</v>
      </c>
      <c r="E277" s="4">
        <f t="shared" si="12"/>
        <v>147.001</v>
      </c>
      <c r="F277" s="4">
        <f t="shared" si="14"/>
        <v>3.5510000000000161</v>
      </c>
      <c r="G277" s="12">
        <v>2023</v>
      </c>
    </row>
    <row r="278" spans="1:7" x14ac:dyDescent="0.2">
      <c r="A278" s="18">
        <v>44996.554045138888</v>
      </c>
      <c r="B278" s="4">
        <v>0.61000000000001364</v>
      </c>
      <c r="C278" s="4">
        <v>1.26</v>
      </c>
      <c r="D278" s="4">
        <f t="shared" si="13"/>
        <v>0.76860000000001716</v>
      </c>
      <c r="E278" s="4">
        <f t="shared" si="12"/>
        <v>147.0136</v>
      </c>
      <c r="F278" s="4">
        <f t="shared" si="14"/>
        <v>3.5636000000000081</v>
      </c>
      <c r="G278" s="12">
        <v>2023</v>
      </c>
    </row>
    <row r="279" spans="1:7" x14ac:dyDescent="0.2">
      <c r="A279" s="18">
        <v>44996.572627314818</v>
      </c>
      <c r="B279" s="4">
        <v>0.62000000000000455</v>
      </c>
      <c r="C279" s="4">
        <v>1.26</v>
      </c>
      <c r="D279" s="4">
        <f t="shared" si="13"/>
        <v>0.78120000000000578</v>
      </c>
      <c r="E279" s="4">
        <f t="shared" si="12"/>
        <v>147.02619999999999</v>
      </c>
      <c r="F279" s="4">
        <f t="shared" si="14"/>
        <v>3.5762</v>
      </c>
      <c r="G279" s="12">
        <v>2023</v>
      </c>
    </row>
    <row r="280" spans="1:7" x14ac:dyDescent="0.2">
      <c r="A280" s="18">
        <v>44996.577662037038</v>
      </c>
      <c r="B280" s="4">
        <v>0.62999999999999545</v>
      </c>
      <c r="C280" s="4">
        <v>1.26</v>
      </c>
      <c r="D280" s="4">
        <f t="shared" si="13"/>
        <v>0.79379999999999429</v>
      </c>
      <c r="E280" s="4">
        <f t="shared" si="12"/>
        <v>147.03879999999998</v>
      </c>
      <c r="F280" s="4">
        <f t="shared" si="14"/>
        <v>3.588799999999992</v>
      </c>
      <c r="G280" s="12">
        <v>2023</v>
      </c>
    </row>
    <row r="281" spans="1:7" x14ac:dyDescent="0.2">
      <c r="A281" s="18">
        <v>44996.579872685186</v>
      </c>
      <c r="B281" s="4">
        <v>0.64000000000001478</v>
      </c>
      <c r="C281" s="4">
        <v>1.26</v>
      </c>
      <c r="D281" s="4">
        <f t="shared" si="13"/>
        <v>0.80640000000001866</v>
      </c>
      <c r="E281" s="4">
        <f t="shared" si="12"/>
        <v>147.0514</v>
      </c>
      <c r="F281" s="4">
        <f t="shared" si="14"/>
        <v>3.6014000000000124</v>
      </c>
      <c r="G281" s="12">
        <v>2023</v>
      </c>
    </row>
    <row r="282" spans="1:7" x14ac:dyDescent="0.2">
      <c r="A282" s="18">
        <v>44996.585312499999</v>
      </c>
      <c r="B282" s="4">
        <v>0.65000000000000568</v>
      </c>
      <c r="C282" s="4">
        <v>1.26</v>
      </c>
      <c r="D282" s="4">
        <f t="shared" si="13"/>
        <v>0.81900000000000717</v>
      </c>
      <c r="E282" s="4">
        <f t="shared" ref="E282:E335" si="15">D282+$E$216</f>
        <v>147.06399999999999</v>
      </c>
      <c r="F282" s="4">
        <f t="shared" si="14"/>
        <v>3.6140000000000043</v>
      </c>
      <c r="G282" s="12">
        <v>2023</v>
      </c>
    </row>
    <row r="283" spans="1:7" x14ac:dyDescent="0.2">
      <c r="A283" s="18">
        <v>44996.598130787039</v>
      </c>
      <c r="B283" s="4">
        <v>0.65999999999999659</v>
      </c>
      <c r="C283" s="4">
        <v>1.26</v>
      </c>
      <c r="D283" s="4">
        <f t="shared" si="13"/>
        <v>0.83159999999999568</v>
      </c>
      <c r="E283" s="4">
        <f t="shared" si="15"/>
        <v>147.07659999999998</v>
      </c>
      <c r="F283" s="4">
        <f t="shared" si="14"/>
        <v>3.6265999999999963</v>
      </c>
      <c r="G283" s="12">
        <v>2023</v>
      </c>
    </row>
    <row r="284" spans="1:7" x14ac:dyDescent="0.2">
      <c r="A284" s="18">
        <v>44996.608535879626</v>
      </c>
      <c r="B284" s="4">
        <v>0.67000000000001592</v>
      </c>
      <c r="C284" s="4">
        <v>1.26</v>
      </c>
      <c r="D284" s="4">
        <f t="shared" ref="D284:D336" si="16">B284*C284</f>
        <v>0.84420000000002005</v>
      </c>
      <c r="E284" s="4">
        <f t="shared" si="15"/>
        <v>147.08920000000001</v>
      </c>
      <c r="F284" s="4">
        <f t="shared" si="14"/>
        <v>3.6392000000000166</v>
      </c>
      <c r="G284" s="12">
        <v>2023</v>
      </c>
    </row>
    <row r="285" spans="1:7" x14ac:dyDescent="0.2">
      <c r="A285" s="18">
        <v>44996.62090277778</v>
      </c>
      <c r="B285" s="4">
        <v>0.68000000000000682</v>
      </c>
      <c r="C285" s="4">
        <v>1.26</v>
      </c>
      <c r="D285" s="4">
        <f t="shared" si="16"/>
        <v>0.85680000000000855</v>
      </c>
      <c r="E285" s="4">
        <f t="shared" si="15"/>
        <v>147.1018</v>
      </c>
      <c r="F285" s="4">
        <f t="shared" si="14"/>
        <v>3.6518000000000086</v>
      </c>
      <c r="G285" s="12">
        <v>2023</v>
      </c>
    </row>
    <row r="286" spans="1:7" x14ac:dyDescent="0.2">
      <c r="A286" s="18">
        <v>44996.628998842592</v>
      </c>
      <c r="B286" s="4">
        <v>0.68999999999999773</v>
      </c>
      <c r="C286" s="4">
        <v>1.26</v>
      </c>
      <c r="D286" s="4">
        <f t="shared" si="16"/>
        <v>0.86939999999999718</v>
      </c>
      <c r="E286" s="4">
        <f t="shared" si="15"/>
        <v>147.11439999999996</v>
      </c>
      <c r="F286" s="4">
        <f t="shared" si="14"/>
        <v>3.6643999999999721</v>
      </c>
      <c r="G286" s="12">
        <v>2023</v>
      </c>
    </row>
    <row r="287" spans="1:7" x14ac:dyDescent="0.2">
      <c r="A287" s="18">
        <v>44996.635445601853</v>
      </c>
      <c r="B287" s="4">
        <v>0.70000000000001705</v>
      </c>
      <c r="C287" s="4">
        <v>1.26</v>
      </c>
      <c r="D287" s="4">
        <f t="shared" si="16"/>
        <v>0.88200000000002154</v>
      </c>
      <c r="E287" s="4">
        <f t="shared" si="15"/>
        <v>147.12700000000001</v>
      </c>
      <c r="F287" s="4">
        <f t="shared" si="14"/>
        <v>3.6770000000000209</v>
      </c>
      <c r="G287" s="12">
        <v>2023</v>
      </c>
    </row>
    <row r="288" spans="1:7" x14ac:dyDescent="0.2">
      <c r="A288" s="18">
        <v>44996.641053240739</v>
      </c>
      <c r="B288" s="4">
        <v>0.71000000000000796</v>
      </c>
      <c r="C288" s="4">
        <v>1.26</v>
      </c>
      <c r="D288" s="4">
        <f t="shared" si="16"/>
        <v>0.89460000000001005</v>
      </c>
      <c r="E288" s="4">
        <f t="shared" si="15"/>
        <v>147.13959999999997</v>
      </c>
      <c r="F288" s="4">
        <f t="shared" si="14"/>
        <v>3.6895999999999844</v>
      </c>
      <c r="G288" s="12">
        <v>2023</v>
      </c>
    </row>
    <row r="289" spans="1:7" x14ac:dyDescent="0.2">
      <c r="A289" s="18">
        <v>44996.643773148149</v>
      </c>
      <c r="B289" s="4">
        <v>0.71999999999999886</v>
      </c>
      <c r="C289" s="4">
        <v>1.26</v>
      </c>
      <c r="D289" s="4">
        <f t="shared" si="16"/>
        <v>0.90719999999999856</v>
      </c>
      <c r="E289" s="4">
        <f t="shared" si="15"/>
        <v>147.15219999999997</v>
      </c>
      <c r="F289" s="4">
        <f t="shared" si="14"/>
        <v>3.7021999999999764</v>
      </c>
      <c r="G289" s="12">
        <v>2023</v>
      </c>
    </row>
    <row r="290" spans="1:7" x14ac:dyDescent="0.2">
      <c r="A290" s="18">
        <v>44996.645995370367</v>
      </c>
      <c r="B290" s="4">
        <v>0.73000000000001819</v>
      </c>
      <c r="C290" s="4">
        <v>1.26</v>
      </c>
      <c r="D290" s="4">
        <f t="shared" si="16"/>
        <v>0.91980000000002293</v>
      </c>
      <c r="E290" s="4">
        <f t="shared" si="15"/>
        <v>147.16479999999999</v>
      </c>
      <c r="F290" s="4">
        <f t="shared" si="14"/>
        <v>3.7147999999999968</v>
      </c>
      <c r="G290" s="12">
        <v>2023</v>
      </c>
    </row>
    <row r="291" spans="1:7" x14ac:dyDescent="0.2">
      <c r="A291" s="18">
        <v>44996.654907407406</v>
      </c>
      <c r="B291" s="4">
        <v>0.74000000000000909</v>
      </c>
      <c r="C291" s="4">
        <v>1.26</v>
      </c>
      <c r="D291" s="4">
        <f t="shared" si="16"/>
        <v>0.93240000000001144</v>
      </c>
      <c r="E291" s="4">
        <f t="shared" si="15"/>
        <v>147.17739999999998</v>
      </c>
      <c r="F291" s="4">
        <f t="shared" si="14"/>
        <v>3.7273999999999887</v>
      </c>
      <c r="G291" s="12">
        <v>2023</v>
      </c>
    </row>
    <row r="292" spans="1:7" x14ac:dyDescent="0.2">
      <c r="A292" s="18">
        <v>44996.67882523148</v>
      </c>
      <c r="B292" s="4">
        <v>0.75</v>
      </c>
      <c r="C292" s="4">
        <v>1.26</v>
      </c>
      <c r="D292" s="4">
        <f t="shared" si="16"/>
        <v>0.94500000000000006</v>
      </c>
      <c r="E292" s="4">
        <f t="shared" si="15"/>
        <v>147.18999999999997</v>
      </c>
      <c r="F292" s="4">
        <f t="shared" si="14"/>
        <v>3.7399999999999807</v>
      </c>
      <c r="G292" s="12">
        <v>2023</v>
      </c>
    </row>
    <row r="293" spans="1:7" x14ac:dyDescent="0.2">
      <c r="A293" s="18">
        <v>44996.753524305554</v>
      </c>
      <c r="B293" s="4">
        <v>0.76000000000001933</v>
      </c>
      <c r="C293" s="4">
        <v>1.26</v>
      </c>
      <c r="D293" s="4">
        <f t="shared" si="16"/>
        <v>0.95760000000002432</v>
      </c>
      <c r="E293" s="4">
        <f t="shared" si="15"/>
        <v>147.20259999999999</v>
      </c>
      <c r="F293" s="4">
        <f t="shared" si="14"/>
        <v>3.752600000000001</v>
      </c>
      <c r="G293" s="12">
        <v>2023</v>
      </c>
    </row>
    <row r="294" spans="1:7" x14ac:dyDescent="0.2">
      <c r="A294" s="18">
        <v>44996.765405092592</v>
      </c>
      <c r="B294" s="4">
        <v>0.77000000000001023</v>
      </c>
      <c r="C294" s="4">
        <v>1.26</v>
      </c>
      <c r="D294" s="4">
        <f t="shared" si="16"/>
        <v>0.97020000000001294</v>
      </c>
      <c r="E294" s="4">
        <f t="shared" si="15"/>
        <v>147.21519999999998</v>
      </c>
      <c r="F294" s="4">
        <f t="shared" si="14"/>
        <v>3.765199999999993</v>
      </c>
      <c r="G294" s="12">
        <v>2023</v>
      </c>
    </row>
    <row r="295" spans="1:7" x14ac:dyDescent="0.2">
      <c r="A295" s="18">
        <v>44996.767997685187</v>
      </c>
      <c r="B295" s="4">
        <v>0.78000000000000114</v>
      </c>
      <c r="C295" s="4">
        <v>1.26</v>
      </c>
      <c r="D295" s="4">
        <f t="shared" si="16"/>
        <v>0.98280000000000145</v>
      </c>
      <c r="E295" s="4">
        <f t="shared" si="15"/>
        <v>147.22779999999997</v>
      </c>
      <c r="F295" s="4">
        <f t="shared" si="14"/>
        <v>3.7777999999999849</v>
      </c>
      <c r="G295" s="12">
        <v>2023</v>
      </c>
    </row>
    <row r="296" spans="1:7" x14ac:dyDescent="0.2">
      <c r="A296" s="18">
        <v>44996.774305555555</v>
      </c>
      <c r="B296" s="4">
        <v>0.79000000000002046</v>
      </c>
      <c r="C296" s="4">
        <v>1.26</v>
      </c>
      <c r="D296" s="4">
        <f t="shared" si="16"/>
        <v>0.99540000000002582</v>
      </c>
      <c r="E296" s="4">
        <f t="shared" si="15"/>
        <v>147.24039999999999</v>
      </c>
      <c r="F296" s="4">
        <f t="shared" si="14"/>
        <v>3.7904000000000053</v>
      </c>
      <c r="G296" s="12">
        <v>2023</v>
      </c>
    </row>
    <row r="297" spans="1:7" x14ac:dyDescent="0.2">
      <c r="A297" s="18">
        <v>44996.792042824076</v>
      </c>
      <c r="B297" s="4">
        <v>0.80000000000001137</v>
      </c>
      <c r="C297" s="4">
        <v>1.26</v>
      </c>
      <c r="D297" s="4">
        <f t="shared" si="16"/>
        <v>1.0080000000000144</v>
      </c>
      <c r="E297" s="4">
        <f t="shared" si="15"/>
        <v>147.25299999999999</v>
      </c>
      <c r="F297" s="4">
        <f t="shared" si="14"/>
        <v>3.8029999999999973</v>
      </c>
      <c r="G297" s="12">
        <v>2023</v>
      </c>
    </row>
    <row r="298" spans="1:7" x14ac:dyDescent="0.2">
      <c r="A298" s="18">
        <v>44996.797517361112</v>
      </c>
      <c r="B298" s="4">
        <v>0.81000000000000227</v>
      </c>
      <c r="C298" s="4">
        <v>1.26</v>
      </c>
      <c r="D298" s="4">
        <f t="shared" si="16"/>
        <v>1.0206000000000028</v>
      </c>
      <c r="E298" s="4">
        <f t="shared" si="15"/>
        <v>147.26559999999998</v>
      </c>
      <c r="F298" s="4">
        <f t="shared" si="14"/>
        <v>3.8155999999999892</v>
      </c>
      <c r="G298" s="12">
        <v>2023</v>
      </c>
    </row>
    <row r="299" spans="1:7" x14ac:dyDescent="0.2">
      <c r="A299" s="18">
        <v>44996.80265046296</v>
      </c>
      <c r="B299" s="4">
        <v>0.8200000000000216</v>
      </c>
      <c r="C299" s="4">
        <v>1.26</v>
      </c>
      <c r="D299" s="4">
        <f t="shared" si="16"/>
        <v>1.0332000000000272</v>
      </c>
      <c r="E299" s="4">
        <f t="shared" si="15"/>
        <v>147.2782</v>
      </c>
      <c r="F299" s="4">
        <f t="shared" si="14"/>
        <v>3.8282000000000096</v>
      </c>
      <c r="G299" s="12">
        <v>2023</v>
      </c>
    </row>
    <row r="300" spans="1:7" x14ac:dyDescent="0.2">
      <c r="A300" s="18">
        <v>44996.810196759259</v>
      </c>
      <c r="B300" s="4">
        <v>0.83000000000001251</v>
      </c>
      <c r="C300" s="4">
        <v>1.26</v>
      </c>
      <c r="D300" s="4">
        <f t="shared" si="16"/>
        <v>1.0458000000000158</v>
      </c>
      <c r="E300" s="4">
        <f t="shared" si="15"/>
        <v>147.29079999999999</v>
      </c>
      <c r="F300" s="4">
        <f t="shared" si="14"/>
        <v>3.8408000000000015</v>
      </c>
      <c r="G300" s="12">
        <v>2023</v>
      </c>
    </row>
    <row r="301" spans="1:7" x14ac:dyDescent="0.2">
      <c r="A301" s="18">
        <v>44996.816018518519</v>
      </c>
      <c r="B301" s="4">
        <v>0.84000000000000341</v>
      </c>
      <c r="C301" s="4">
        <v>1.26</v>
      </c>
      <c r="D301" s="4">
        <f t="shared" si="16"/>
        <v>1.0584000000000042</v>
      </c>
      <c r="E301" s="4">
        <f t="shared" si="15"/>
        <v>147.30339999999998</v>
      </c>
      <c r="F301" s="4">
        <f t="shared" si="14"/>
        <v>3.8533999999999935</v>
      </c>
      <c r="G301" s="12">
        <v>2023</v>
      </c>
    </row>
    <row r="302" spans="1:7" x14ac:dyDescent="0.2">
      <c r="A302" s="18">
        <v>44996.831400462965</v>
      </c>
      <c r="B302" s="4">
        <v>0.85000000000002274</v>
      </c>
      <c r="C302" s="4">
        <v>1.26</v>
      </c>
      <c r="D302" s="4">
        <f t="shared" si="16"/>
        <v>1.0710000000000286</v>
      </c>
      <c r="E302" s="4">
        <f t="shared" si="15"/>
        <v>147.316</v>
      </c>
      <c r="F302" s="4">
        <f t="shared" si="14"/>
        <v>3.8660000000000139</v>
      </c>
      <c r="G302" s="12">
        <v>2023</v>
      </c>
    </row>
    <row r="303" spans="1:7" x14ac:dyDescent="0.2">
      <c r="A303" s="18">
        <v>44996.841718750002</v>
      </c>
      <c r="B303" s="4">
        <v>0.86000000000001364</v>
      </c>
      <c r="C303" s="4">
        <v>1.26</v>
      </c>
      <c r="D303" s="4">
        <f t="shared" si="16"/>
        <v>1.0836000000000172</v>
      </c>
      <c r="E303" s="4">
        <f t="shared" si="15"/>
        <v>147.32859999999999</v>
      </c>
      <c r="F303" s="4">
        <f t="shared" si="14"/>
        <v>3.8786000000000058</v>
      </c>
      <c r="G303" s="12">
        <v>2023</v>
      </c>
    </row>
    <row r="304" spans="1:7" x14ac:dyDescent="0.2">
      <c r="A304" s="18">
        <v>44996.849843750002</v>
      </c>
      <c r="B304" s="4">
        <v>0.87000000000000455</v>
      </c>
      <c r="C304" s="4">
        <v>1.26</v>
      </c>
      <c r="D304" s="4">
        <f t="shared" si="16"/>
        <v>1.0962000000000058</v>
      </c>
      <c r="E304" s="4">
        <f t="shared" si="15"/>
        <v>147.34119999999999</v>
      </c>
      <c r="F304" s="4">
        <f t="shared" si="14"/>
        <v>3.8911999999999978</v>
      </c>
      <c r="G304" s="12">
        <v>2023</v>
      </c>
    </row>
    <row r="305" spans="1:7" x14ac:dyDescent="0.2">
      <c r="A305" s="18">
        <v>44996.874710648146</v>
      </c>
      <c r="B305" s="4">
        <v>0.87999999999999545</v>
      </c>
      <c r="C305" s="4">
        <v>1.26</v>
      </c>
      <c r="D305" s="4">
        <f t="shared" si="16"/>
        <v>1.1087999999999942</v>
      </c>
      <c r="E305" s="4">
        <f t="shared" si="15"/>
        <v>147.35379999999998</v>
      </c>
      <c r="F305" s="4">
        <f t="shared" si="14"/>
        <v>3.9037999999999897</v>
      </c>
      <c r="G305" s="12">
        <v>2023</v>
      </c>
    </row>
    <row r="306" spans="1:7" x14ac:dyDescent="0.2">
      <c r="A306" s="18">
        <v>44996.88126736111</v>
      </c>
      <c r="B306" s="4">
        <v>0.89000000000001478</v>
      </c>
      <c r="C306" s="4">
        <v>1.26</v>
      </c>
      <c r="D306" s="4">
        <f t="shared" si="16"/>
        <v>1.1214000000000186</v>
      </c>
      <c r="E306" s="4">
        <f t="shared" si="15"/>
        <v>147.3664</v>
      </c>
      <c r="F306" s="4">
        <f t="shared" si="14"/>
        <v>3.9164000000000101</v>
      </c>
      <c r="G306" s="12">
        <v>2023</v>
      </c>
    </row>
    <row r="307" spans="1:7" x14ac:dyDescent="0.2">
      <c r="A307" s="18">
        <v>44996.898298611108</v>
      </c>
      <c r="B307" s="4">
        <v>0.90000000000000568</v>
      </c>
      <c r="C307" s="4">
        <v>1.26</v>
      </c>
      <c r="D307" s="4">
        <f t="shared" si="16"/>
        <v>1.1340000000000072</v>
      </c>
      <c r="E307" s="4">
        <f t="shared" si="15"/>
        <v>147.37899999999999</v>
      </c>
      <c r="F307" s="4">
        <f t="shared" si="14"/>
        <v>3.929000000000002</v>
      </c>
      <c r="G307" s="12">
        <v>2023</v>
      </c>
    </row>
    <row r="308" spans="1:7" x14ac:dyDescent="0.2">
      <c r="A308" s="18">
        <v>44996.929803240739</v>
      </c>
      <c r="B308" s="4">
        <v>0.90999999999999659</v>
      </c>
      <c r="C308" s="4">
        <v>1.26</v>
      </c>
      <c r="D308" s="4">
        <f t="shared" si="16"/>
        <v>1.1465999999999956</v>
      </c>
      <c r="E308" s="4">
        <f t="shared" si="15"/>
        <v>147.39159999999998</v>
      </c>
      <c r="F308" s="4">
        <f t="shared" si="14"/>
        <v>3.941599999999994</v>
      </c>
      <c r="G308" s="12">
        <v>2023</v>
      </c>
    </row>
    <row r="309" spans="1:7" x14ac:dyDescent="0.2">
      <c r="A309" s="18">
        <v>44996.950804398148</v>
      </c>
      <c r="B309" s="4">
        <v>0.92000000000001592</v>
      </c>
      <c r="C309" s="4">
        <v>1.26</v>
      </c>
      <c r="D309" s="4">
        <f t="shared" si="16"/>
        <v>1.15920000000002</v>
      </c>
      <c r="E309" s="4">
        <f t="shared" si="15"/>
        <v>147.4042</v>
      </c>
      <c r="F309" s="4">
        <f t="shared" si="14"/>
        <v>3.9542000000000144</v>
      </c>
      <c r="G309" s="12">
        <v>2023</v>
      </c>
    </row>
    <row r="310" spans="1:7" x14ac:dyDescent="0.2">
      <c r="A310" s="18">
        <v>44997.00699652778</v>
      </c>
      <c r="B310" s="4">
        <v>0.93000000000000682</v>
      </c>
      <c r="C310" s="4">
        <v>1.26</v>
      </c>
      <c r="D310" s="4">
        <f t="shared" si="16"/>
        <v>1.1718000000000086</v>
      </c>
      <c r="E310" s="4">
        <f t="shared" si="15"/>
        <v>147.41679999999999</v>
      </c>
      <c r="F310" s="4">
        <f t="shared" si="14"/>
        <v>3.9668000000000063</v>
      </c>
      <c r="G310" s="12">
        <v>2023</v>
      </c>
    </row>
    <row r="311" spans="1:7" x14ac:dyDescent="0.2">
      <c r="A311" s="18">
        <v>44997.00990740741</v>
      </c>
      <c r="B311" s="4">
        <v>0.93999999999999773</v>
      </c>
      <c r="C311" s="4">
        <v>1.26</v>
      </c>
      <c r="D311" s="4">
        <f t="shared" si="16"/>
        <v>1.1843999999999972</v>
      </c>
      <c r="E311" s="4">
        <f t="shared" si="15"/>
        <v>147.42939999999999</v>
      </c>
      <c r="F311" s="4">
        <f t="shared" si="14"/>
        <v>3.9793999999999983</v>
      </c>
      <c r="G311" s="12">
        <v>2023</v>
      </c>
    </row>
    <row r="312" spans="1:7" x14ac:dyDescent="0.2">
      <c r="A312" s="18">
        <v>45019.608767361111</v>
      </c>
      <c r="B312" s="4">
        <v>0.95000000000001705</v>
      </c>
      <c r="C312" s="4">
        <v>1.26</v>
      </c>
      <c r="D312" s="4">
        <f t="shared" si="16"/>
        <v>1.1970000000000216</v>
      </c>
      <c r="E312" s="4">
        <f t="shared" si="15"/>
        <v>147.44200000000001</v>
      </c>
      <c r="F312" s="4">
        <f t="shared" si="14"/>
        <v>3.9920000000000186</v>
      </c>
      <c r="G312" s="12">
        <v>2023</v>
      </c>
    </row>
    <row r="313" spans="1:7" x14ac:dyDescent="0.2">
      <c r="A313" s="18">
        <v>45019.646145833336</v>
      </c>
      <c r="B313" s="4">
        <v>0.96000000000000796</v>
      </c>
      <c r="C313" s="4">
        <v>1.26</v>
      </c>
      <c r="D313" s="4">
        <f t="shared" si="16"/>
        <v>1.20960000000001</v>
      </c>
      <c r="E313" s="4">
        <f t="shared" si="15"/>
        <v>147.4546</v>
      </c>
      <c r="F313" s="4">
        <f t="shared" si="14"/>
        <v>4.0046000000000106</v>
      </c>
      <c r="G313" s="12">
        <v>2023</v>
      </c>
    </row>
    <row r="314" spans="1:7" x14ac:dyDescent="0.2">
      <c r="A314" s="18">
        <v>45066.658113425925</v>
      </c>
      <c r="B314" s="4">
        <v>0.96999999999999886</v>
      </c>
      <c r="C314" s="4">
        <v>1.26</v>
      </c>
      <c r="D314" s="4">
        <f t="shared" si="16"/>
        <v>1.2221999999999986</v>
      </c>
      <c r="E314" s="4">
        <f t="shared" si="15"/>
        <v>147.46719999999996</v>
      </c>
      <c r="F314" s="4">
        <f t="shared" si="14"/>
        <v>4.0171999999999741</v>
      </c>
      <c r="G314" s="12">
        <v>2023</v>
      </c>
    </row>
    <row r="315" spans="1:7" x14ac:dyDescent="0.2">
      <c r="A315" s="18">
        <v>45124.731765046294</v>
      </c>
      <c r="B315" s="4">
        <v>0.98000000000001819</v>
      </c>
      <c r="C315" s="4">
        <v>1.26</v>
      </c>
      <c r="D315" s="4">
        <f t="shared" si="16"/>
        <v>1.234800000000023</v>
      </c>
      <c r="E315" s="4">
        <f t="shared" si="15"/>
        <v>147.47980000000001</v>
      </c>
      <c r="F315" s="4">
        <f t="shared" si="14"/>
        <v>4.0298000000000229</v>
      </c>
      <c r="G315" s="12">
        <v>2023</v>
      </c>
    </row>
    <row r="316" spans="1:7" x14ac:dyDescent="0.2">
      <c r="A316" s="18">
        <v>45124.731788194447</v>
      </c>
      <c r="B316" s="4">
        <v>0.99000000000000909</v>
      </c>
      <c r="C316" s="4">
        <v>1.26</v>
      </c>
      <c r="D316" s="4">
        <f t="shared" si="16"/>
        <v>1.2474000000000114</v>
      </c>
      <c r="E316" s="4">
        <f t="shared" si="15"/>
        <v>147.49239999999998</v>
      </c>
      <c r="F316" s="4">
        <f t="shared" si="14"/>
        <v>4.0423999999999864</v>
      </c>
      <c r="G316" s="12">
        <v>2023</v>
      </c>
    </row>
    <row r="317" spans="1:7" x14ac:dyDescent="0.2">
      <c r="A317" s="18">
        <v>45124.731805555559</v>
      </c>
      <c r="B317" s="4">
        <v>1</v>
      </c>
      <c r="C317" s="4">
        <v>1.26</v>
      </c>
      <c r="D317" s="4">
        <f t="shared" si="16"/>
        <v>1.26</v>
      </c>
      <c r="E317" s="4">
        <f t="shared" si="15"/>
        <v>147.50499999999997</v>
      </c>
      <c r="F317" s="4">
        <f t="shared" si="14"/>
        <v>4.0549999999999784</v>
      </c>
      <c r="G317" s="12">
        <v>2023</v>
      </c>
    </row>
    <row r="318" spans="1:7" x14ac:dyDescent="0.2">
      <c r="A318" s="18">
        <v>45124.742795138889</v>
      </c>
      <c r="B318" s="4">
        <v>1.0100000000000193</v>
      </c>
      <c r="C318" s="4">
        <v>1.26</v>
      </c>
      <c r="D318" s="4">
        <f t="shared" si="16"/>
        <v>1.2726000000000244</v>
      </c>
      <c r="E318" s="4">
        <f t="shared" si="15"/>
        <v>147.51759999999999</v>
      </c>
      <c r="F318" s="4">
        <f t="shared" si="14"/>
        <v>4.0675999999999988</v>
      </c>
      <c r="G318" s="12">
        <v>2023</v>
      </c>
    </row>
    <row r="319" spans="1:7" x14ac:dyDescent="0.2">
      <c r="A319" s="18">
        <v>45124.884699074071</v>
      </c>
      <c r="B319" s="4">
        <v>1.0200000000000102</v>
      </c>
      <c r="C319" s="4">
        <v>1.26</v>
      </c>
      <c r="D319" s="4">
        <f t="shared" si="16"/>
        <v>1.285200000000013</v>
      </c>
      <c r="E319" s="4">
        <f t="shared" si="15"/>
        <v>147.53019999999998</v>
      </c>
      <c r="F319" s="4">
        <f t="shared" si="14"/>
        <v>4.0801999999999907</v>
      </c>
      <c r="G319" s="12">
        <v>2023</v>
      </c>
    </row>
    <row r="320" spans="1:7" x14ac:dyDescent="0.2">
      <c r="A320" s="18">
        <v>45125.543587962966</v>
      </c>
      <c r="B320" s="4">
        <v>1.0300000000000011</v>
      </c>
      <c r="C320" s="4">
        <v>1.26</v>
      </c>
      <c r="D320" s="4">
        <f t="shared" si="16"/>
        <v>1.2978000000000014</v>
      </c>
      <c r="E320" s="4">
        <f t="shared" si="15"/>
        <v>147.54279999999997</v>
      </c>
      <c r="F320" s="4">
        <f t="shared" si="14"/>
        <v>4.0927999999999827</v>
      </c>
      <c r="G320" s="12">
        <v>2023</v>
      </c>
    </row>
    <row r="321" spans="1:8" x14ac:dyDescent="0.2">
      <c r="A321" s="18">
        <v>45125.543813657408</v>
      </c>
      <c r="B321" s="4">
        <v>1.0400000000000205</v>
      </c>
      <c r="C321" s="4">
        <v>1.26</v>
      </c>
      <c r="D321" s="4">
        <f t="shared" si="16"/>
        <v>1.3104000000000258</v>
      </c>
      <c r="E321" s="4">
        <f t="shared" si="15"/>
        <v>147.55539999999999</v>
      </c>
      <c r="F321" s="4">
        <f t="shared" si="14"/>
        <v>4.105400000000003</v>
      </c>
      <c r="G321" s="12">
        <v>2023</v>
      </c>
    </row>
    <row r="322" spans="1:8" x14ac:dyDescent="0.2">
      <c r="A322" s="18">
        <v>45125.545451388891</v>
      </c>
      <c r="B322" s="4">
        <v>1.0500000000000114</v>
      </c>
      <c r="C322" s="4">
        <v>1.26</v>
      </c>
      <c r="D322" s="4">
        <f t="shared" si="16"/>
        <v>1.3230000000000144</v>
      </c>
      <c r="E322" s="4">
        <f t="shared" si="15"/>
        <v>147.56799999999998</v>
      </c>
      <c r="F322" s="4">
        <f t="shared" si="14"/>
        <v>4.117999999999995</v>
      </c>
      <c r="G322" s="12">
        <v>2023</v>
      </c>
    </row>
    <row r="323" spans="1:8" x14ac:dyDescent="0.2">
      <c r="A323" s="18">
        <v>45131.705497685187</v>
      </c>
      <c r="B323" s="4">
        <v>1.0600000000000023</v>
      </c>
      <c r="C323" s="4">
        <v>1.26</v>
      </c>
      <c r="D323" s="4">
        <f t="shared" si="16"/>
        <v>1.3356000000000028</v>
      </c>
      <c r="E323" s="4">
        <f t="shared" si="15"/>
        <v>147.58059999999998</v>
      </c>
      <c r="F323" s="4">
        <f t="shared" ref="F323:F336" si="17">E323-143.45</f>
        <v>4.1305999999999869</v>
      </c>
      <c r="G323" s="12">
        <v>2023</v>
      </c>
    </row>
    <row r="324" spans="1:8" x14ac:dyDescent="0.2">
      <c r="A324" s="18">
        <v>45131.711608796293</v>
      </c>
      <c r="B324" s="4">
        <v>1.0700000000000216</v>
      </c>
      <c r="C324" s="4">
        <v>1.26</v>
      </c>
      <c r="D324" s="4">
        <f t="shared" si="16"/>
        <v>1.3482000000000272</v>
      </c>
      <c r="E324" s="4">
        <f t="shared" si="15"/>
        <v>147.5932</v>
      </c>
      <c r="F324" s="4">
        <f t="shared" si="17"/>
        <v>4.1432000000000073</v>
      </c>
      <c r="G324" s="12">
        <v>2023</v>
      </c>
    </row>
    <row r="325" spans="1:8" x14ac:dyDescent="0.2">
      <c r="A325" s="18">
        <v>45135.628425925926</v>
      </c>
      <c r="B325" s="4">
        <v>1.0800000000000125</v>
      </c>
      <c r="C325" s="4">
        <v>1.26</v>
      </c>
      <c r="D325" s="4">
        <f t="shared" si="16"/>
        <v>1.3608000000000158</v>
      </c>
      <c r="E325" s="4">
        <f t="shared" si="15"/>
        <v>147.60579999999999</v>
      </c>
      <c r="F325" s="4">
        <f t="shared" si="17"/>
        <v>4.1557999999999993</v>
      </c>
      <c r="G325" s="12">
        <v>2023</v>
      </c>
    </row>
    <row r="326" spans="1:8" x14ac:dyDescent="0.2">
      <c r="A326" s="18">
        <v>45135.629583333335</v>
      </c>
      <c r="B326" s="4">
        <v>1.0900000000000034</v>
      </c>
      <c r="C326" s="4">
        <v>1.26</v>
      </c>
      <c r="D326" s="4">
        <f t="shared" si="16"/>
        <v>1.3734000000000044</v>
      </c>
      <c r="E326" s="4">
        <f t="shared" si="15"/>
        <v>147.61839999999998</v>
      </c>
      <c r="F326" s="4">
        <f t="shared" si="17"/>
        <v>4.1683999999999912</v>
      </c>
      <c r="G326" s="12">
        <v>2023</v>
      </c>
    </row>
    <row r="327" spans="1:8" x14ac:dyDescent="0.2">
      <c r="A327" s="18">
        <v>45135.629675925928</v>
      </c>
      <c r="B327" s="4">
        <v>1.1000000000000227</v>
      </c>
      <c r="C327" s="4">
        <v>1.26</v>
      </c>
      <c r="D327" s="4">
        <f t="shared" si="16"/>
        <v>1.3860000000000288</v>
      </c>
      <c r="E327" s="4">
        <f t="shared" si="15"/>
        <v>147.631</v>
      </c>
      <c r="F327" s="4">
        <f t="shared" si="17"/>
        <v>4.1810000000000116</v>
      </c>
      <c r="G327" s="12">
        <v>2023</v>
      </c>
    </row>
    <row r="328" spans="1:8" x14ac:dyDescent="0.2">
      <c r="A328" s="18">
        <v>45135.633049768519</v>
      </c>
      <c r="B328" s="4">
        <v>1.1100000000000136</v>
      </c>
      <c r="C328" s="4">
        <v>1.26</v>
      </c>
      <c r="D328" s="4">
        <f t="shared" si="16"/>
        <v>1.3986000000000172</v>
      </c>
      <c r="E328" s="4">
        <f t="shared" si="15"/>
        <v>147.64359999999999</v>
      </c>
      <c r="F328" s="4">
        <f t="shared" si="17"/>
        <v>4.1936000000000035</v>
      </c>
      <c r="G328" s="12">
        <v>2023</v>
      </c>
    </row>
    <row r="329" spans="1:8" x14ac:dyDescent="0.2">
      <c r="A329" s="18">
        <v>45135.633067129631</v>
      </c>
      <c r="B329" s="4">
        <v>1.1200000000000045</v>
      </c>
      <c r="C329" s="4">
        <v>1.26</v>
      </c>
      <c r="D329" s="4">
        <f t="shared" si="16"/>
        <v>1.4112000000000058</v>
      </c>
      <c r="E329" s="4">
        <f t="shared" si="15"/>
        <v>147.65619999999998</v>
      </c>
      <c r="F329" s="4">
        <f t="shared" si="17"/>
        <v>4.2061999999999955</v>
      </c>
      <c r="G329" s="12">
        <v>2023</v>
      </c>
    </row>
    <row r="330" spans="1:8" x14ac:dyDescent="0.2">
      <c r="A330" s="18">
        <v>45135.714924768516</v>
      </c>
      <c r="B330" s="4">
        <v>1.1299999999999955</v>
      </c>
      <c r="C330" s="4">
        <v>1.26</v>
      </c>
      <c r="D330" s="4">
        <f t="shared" si="16"/>
        <v>1.4237999999999942</v>
      </c>
      <c r="E330" s="4">
        <f t="shared" si="15"/>
        <v>147.66879999999998</v>
      </c>
      <c r="F330" s="4">
        <f t="shared" si="17"/>
        <v>4.2187999999999874</v>
      </c>
      <c r="G330" s="12">
        <v>2023</v>
      </c>
    </row>
    <row r="331" spans="1:8" x14ac:dyDescent="0.2">
      <c r="A331" s="18">
        <v>45136.757893518516</v>
      </c>
      <c r="B331" s="4">
        <v>1.1400000000000148</v>
      </c>
      <c r="C331" s="4">
        <v>1.26</v>
      </c>
      <c r="D331" s="4">
        <f t="shared" si="16"/>
        <v>1.4364000000000186</v>
      </c>
      <c r="E331" s="4">
        <f t="shared" si="15"/>
        <v>147.6814</v>
      </c>
      <c r="F331" s="4">
        <f t="shared" si="17"/>
        <v>4.2314000000000078</v>
      </c>
      <c r="G331" s="12">
        <v>2023</v>
      </c>
    </row>
    <row r="332" spans="1:8" x14ac:dyDescent="0.2">
      <c r="A332" s="18">
        <v>45136.75849537037</v>
      </c>
      <c r="B332" s="4">
        <v>1.1500000000000057</v>
      </c>
      <c r="C332" s="4">
        <v>1.26</v>
      </c>
      <c r="D332" s="4">
        <f t="shared" si="16"/>
        <v>1.4490000000000072</v>
      </c>
      <c r="E332" s="4">
        <f t="shared" si="15"/>
        <v>147.69399999999999</v>
      </c>
      <c r="F332" s="4">
        <f t="shared" si="17"/>
        <v>4.2439999999999998</v>
      </c>
      <c r="G332" s="12">
        <v>2023</v>
      </c>
    </row>
    <row r="333" spans="1:8" x14ac:dyDescent="0.2">
      <c r="A333" s="18">
        <v>45136.75854166667</v>
      </c>
      <c r="B333" s="4">
        <v>1.1599999999999966</v>
      </c>
      <c r="C333" s="4">
        <v>1.26</v>
      </c>
      <c r="D333" s="4">
        <f t="shared" si="16"/>
        <v>1.4615999999999958</v>
      </c>
      <c r="E333" s="4">
        <f t="shared" si="15"/>
        <v>147.70659999999998</v>
      </c>
      <c r="F333" s="4">
        <f t="shared" si="17"/>
        <v>4.2565999999999917</v>
      </c>
      <c r="G333" s="12">
        <v>2023</v>
      </c>
    </row>
    <row r="334" spans="1:8" x14ac:dyDescent="0.2">
      <c r="A334" s="18">
        <v>45137.72934027778</v>
      </c>
      <c r="B334" s="4">
        <v>1.1700000000000159</v>
      </c>
      <c r="C334" s="4">
        <v>1.26</v>
      </c>
      <c r="D334" s="4">
        <f t="shared" si="16"/>
        <v>1.4742000000000202</v>
      </c>
      <c r="E334" s="4">
        <f t="shared" si="15"/>
        <v>147.7192</v>
      </c>
      <c r="F334" s="4">
        <f t="shared" si="17"/>
        <v>4.2692000000000121</v>
      </c>
      <c r="G334" s="12">
        <v>2023</v>
      </c>
    </row>
    <row r="335" spans="1:8" x14ac:dyDescent="0.2">
      <c r="A335" s="18">
        <v>45137.730810185189</v>
      </c>
      <c r="B335" s="4">
        <v>1.1800000000000068</v>
      </c>
      <c r="C335" s="4">
        <v>1.26</v>
      </c>
      <c r="D335" s="4">
        <f t="shared" si="16"/>
        <v>1.4868000000000086</v>
      </c>
      <c r="E335" s="4">
        <f t="shared" si="15"/>
        <v>147.73179999999999</v>
      </c>
      <c r="F335" s="4">
        <f t="shared" si="17"/>
        <v>4.281800000000004</v>
      </c>
      <c r="G335" s="12">
        <v>2023</v>
      </c>
    </row>
    <row r="336" spans="1:8" x14ac:dyDescent="0.2">
      <c r="A336" s="18">
        <v>45153.663194444445</v>
      </c>
      <c r="B336" s="4">
        <v>0</v>
      </c>
      <c r="C336" s="4">
        <v>1.26</v>
      </c>
      <c r="D336" s="4">
        <f t="shared" si="16"/>
        <v>0</v>
      </c>
      <c r="E336" s="4">
        <f>D336+$E$335</f>
        <v>147.73179999999999</v>
      </c>
      <c r="F336" s="4">
        <f t="shared" si="17"/>
        <v>4.281800000000004</v>
      </c>
      <c r="G336" s="12">
        <v>2023</v>
      </c>
      <c r="H336" s="11" t="s">
        <v>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BADGR-1</vt:lpstr>
      <vt:lpstr>BADGR-G</vt:lpstr>
      <vt:lpstr>BURRO</vt:lpstr>
      <vt:lpstr>CEDAR</vt:lpstr>
      <vt:lpstr>ECHO</vt:lpstr>
      <vt:lpstr>EMMETT</vt:lpstr>
      <vt:lpstr>HONEYMN</vt:lpstr>
      <vt:lpstr>HOUSE-1</vt:lpstr>
      <vt:lpstr>HOUSE-2</vt:lpstr>
      <vt:lpstr>HOUSE-G</vt:lpstr>
      <vt:lpstr>KANE-1</vt:lpstr>
      <vt:lpstr>KANE-2</vt:lpstr>
      <vt:lpstr>LIME</vt:lpstr>
      <vt:lpstr>NORTH-1</vt:lpstr>
      <vt:lpstr>NORTH-2</vt:lpstr>
      <vt:lpstr>NORTH-G</vt:lpstr>
      <vt:lpstr>ONETOE</vt:lpstr>
      <vt:lpstr>PASTURE</vt:lpstr>
      <vt:lpstr>RIDER-G</vt:lpstr>
      <vt:lpstr>ROCK</vt:lpstr>
      <vt:lpstr>SHIN-1</vt:lpstr>
      <vt:lpstr>SHIN-2</vt:lpstr>
      <vt:lpstr>SHIN-G</vt:lpstr>
      <vt:lpstr>TAN-1</vt:lpstr>
      <vt:lpstr>TAN-G</vt:lpstr>
      <vt:lpstr>TATER-1</vt:lpstr>
      <vt:lpstr>TATER-2</vt:lpstr>
      <vt:lpstr>WATER-1</vt:lpstr>
      <vt:lpstr>WATER-2</vt:lpstr>
      <vt:lpstr>WATER-G</vt:lpstr>
    </vt:vector>
  </TitlesOfParts>
  <Company>SAFL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Gateway</dc:creator>
  <cp:lastModifiedBy>Maxwell Maninjau Miller</cp:lastModifiedBy>
  <cp:lastPrinted>2019-12-31T20:48:10Z</cp:lastPrinted>
  <dcterms:created xsi:type="dcterms:W3CDTF">2004-01-23T03:44:00Z</dcterms:created>
  <dcterms:modified xsi:type="dcterms:W3CDTF">2024-02-27T16:37:16Z</dcterms:modified>
</cp:coreProperties>
</file>